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9.jpg" ContentType="image/png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otec\Desktop\JJ  VISUELS\"/>
    </mc:Choice>
  </mc:AlternateContent>
  <xr:revisionPtr revIDLastSave="0" documentId="8_{1BBBED71-D1B5-4C93-835C-B15A321B405E}" xr6:coauthVersionLast="47" xr6:coauthVersionMax="47" xr10:uidLastSave="{00000000-0000-0000-0000-000000000000}"/>
  <bookViews>
    <workbookView xWindow="-120" yWindow="-120" windowWidth="29040" windowHeight="15720" firstSheet="1" activeTab="1" xr2:uid="{A2E2F408-6BDA-4CFF-8915-8759B53C0064}"/>
  </bookViews>
  <sheets>
    <sheet name="Mode d'emploi" sheetId="11" r:id="rId1"/>
    <sheet name=" Matrice Tarifaire NON AL" sheetId="1" r:id="rId2"/>
    <sheet name="PRE REF" sheetId="3" r:id="rId3"/>
    <sheet name="Table des Marques" sheetId="5" r:id="rId4"/>
    <sheet name="CDR" sheetId="9" r:id="rId5"/>
    <sheet name="PRE REF CDR" sheetId="10" r:id="rId6"/>
    <sheet name="Feuil3" sheetId="4" state="hidden" r:id="rId7"/>
  </sheets>
  <definedNames>
    <definedName name="_xlnm._FilterDatabase" localSheetId="1" hidden="1">' Matrice Tarifaire NON AL'!$A$6:$CD$1000</definedName>
    <definedName name="f_marque">OFFSET(p_marque,0,0,COUNTA(l_marque),1)</definedName>
    <definedName name="l_marque">'Table des Marques'!$B$5:$B$10000</definedName>
    <definedName name="p_marque">'Table des Marques'!$B$5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9" i="1" l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8" i="1"/>
  <c r="BX909" i="1"/>
  <c r="BX910" i="1"/>
  <c r="BX911" i="1"/>
  <c r="BX912" i="1"/>
  <c r="BX913" i="1"/>
  <c r="BX914" i="1"/>
  <c r="BX915" i="1"/>
  <c r="BX916" i="1"/>
  <c r="BX917" i="1"/>
  <c r="BX918" i="1"/>
  <c r="BX919" i="1"/>
  <c r="BX920" i="1"/>
  <c r="BX921" i="1"/>
  <c r="BX922" i="1"/>
  <c r="BX923" i="1"/>
  <c r="BX924" i="1"/>
  <c r="BX925" i="1"/>
  <c r="BX926" i="1"/>
  <c r="BX927" i="1"/>
  <c r="BX928" i="1"/>
  <c r="BX929" i="1"/>
  <c r="BX930" i="1"/>
  <c r="BX931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2" i="1"/>
  <c r="BX973" i="1"/>
  <c r="BX974" i="1"/>
  <c r="BX975" i="1"/>
  <c r="BX976" i="1"/>
  <c r="BX977" i="1"/>
  <c r="BX978" i="1"/>
  <c r="BX979" i="1"/>
  <c r="BX980" i="1"/>
  <c r="BX981" i="1"/>
  <c r="BX982" i="1"/>
  <c r="BX983" i="1"/>
  <c r="BX984" i="1"/>
  <c r="BX985" i="1"/>
  <c r="BX986" i="1"/>
  <c r="BX987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6" i="1"/>
  <c r="BW757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7" i="1"/>
  <c r="BW808" i="1"/>
  <c r="BW809" i="1"/>
  <c r="BW810" i="1"/>
  <c r="BW811" i="1"/>
  <c r="BW812" i="1"/>
  <c r="BW813" i="1"/>
  <c r="BW814" i="1"/>
  <c r="BW815" i="1"/>
  <c r="BW816" i="1"/>
  <c r="BW817" i="1"/>
  <c r="BW818" i="1"/>
  <c r="BW819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BW847" i="1"/>
  <c r="BW848" i="1"/>
  <c r="BW849" i="1"/>
  <c r="BW850" i="1"/>
  <c r="BW851" i="1"/>
  <c r="BW852" i="1"/>
  <c r="BW853" i="1"/>
  <c r="BW854" i="1"/>
  <c r="BW855" i="1"/>
  <c r="BW856" i="1"/>
  <c r="BW857" i="1"/>
  <c r="BW858" i="1"/>
  <c r="BW859" i="1"/>
  <c r="BW860" i="1"/>
  <c r="BW861" i="1"/>
  <c r="BW862" i="1"/>
  <c r="BW863" i="1"/>
  <c r="BW864" i="1"/>
  <c r="BW865" i="1"/>
  <c r="BW866" i="1"/>
  <c r="BW867" i="1"/>
  <c r="BW868" i="1"/>
  <c r="BW869" i="1"/>
  <c r="BW870" i="1"/>
  <c r="BW871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5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78" i="1"/>
  <c r="BW979" i="1"/>
  <c r="BW980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7" i="1"/>
  <c r="BI19" i="1" l="1"/>
  <c r="BI20" i="1"/>
  <c r="BI21" i="1"/>
  <c r="BI22" i="1"/>
  <c r="BI23" i="1"/>
  <c r="CH23" i="1" s="1"/>
  <c r="BI24" i="1"/>
  <c r="BI25" i="1"/>
  <c r="BI26" i="1"/>
  <c r="BI27" i="1"/>
  <c r="BI28" i="1"/>
  <c r="BI29" i="1"/>
  <c r="BI30" i="1"/>
  <c r="BI31" i="1"/>
  <c r="CH31" i="1" s="1"/>
  <c r="BI32" i="1"/>
  <c r="BI33" i="1"/>
  <c r="BI34" i="1"/>
  <c r="BI35" i="1"/>
  <c r="BI36" i="1"/>
  <c r="BI37" i="1"/>
  <c r="BI38" i="1"/>
  <c r="BI39" i="1"/>
  <c r="CH39" i="1" s="1"/>
  <c r="BI40" i="1"/>
  <c r="BI41" i="1"/>
  <c r="BI42" i="1"/>
  <c r="BI43" i="1"/>
  <c r="BI44" i="1"/>
  <c r="BI45" i="1"/>
  <c r="BI46" i="1"/>
  <c r="BI47" i="1"/>
  <c r="CH47" i="1" s="1"/>
  <c r="BI48" i="1"/>
  <c r="BI49" i="1"/>
  <c r="BI50" i="1"/>
  <c r="BI51" i="1"/>
  <c r="BI52" i="1"/>
  <c r="BI53" i="1"/>
  <c r="BI54" i="1"/>
  <c r="BI55" i="1"/>
  <c r="CH55" i="1" s="1"/>
  <c r="BI56" i="1"/>
  <c r="BI57" i="1"/>
  <c r="BI58" i="1"/>
  <c r="BI59" i="1"/>
  <c r="BI60" i="1"/>
  <c r="BI61" i="1"/>
  <c r="BI62" i="1"/>
  <c r="BI63" i="1"/>
  <c r="CH63" i="1" s="1"/>
  <c r="BI64" i="1"/>
  <c r="BI65" i="1"/>
  <c r="BI66" i="1"/>
  <c r="BI67" i="1"/>
  <c r="BI68" i="1"/>
  <c r="BI69" i="1"/>
  <c r="BI70" i="1"/>
  <c r="BI71" i="1"/>
  <c r="CH71" i="1" s="1"/>
  <c r="BI72" i="1"/>
  <c r="BI73" i="1"/>
  <c r="BI74" i="1"/>
  <c r="BI75" i="1"/>
  <c r="BI76" i="1"/>
  <c r="BI77" i="1"/>
  <c r="BI78" i="1"/>
  <c r="BI79" i="1"/>
  <c r="CH79" i="1" s="1"/>
  <c r="BI80" i="1"/>
  <c r="BI81" i="1"/>
  <c r="BI82" i="1"/>
  <c r="BI83" i="1"/>
  <c r="BI84" i="1"/>
  <c r="BI85" i="1"/>
  <c r="BI86" i="1"/>
  <c r="BI87" i="1"/>
  <c r="CH87" i="1" s="1"/>
  <c r="BI88" i="1"/>
  <c r="BI89" i="1"/>
  <c r="BI90" i="1"/>
  <c r="BI91" i="1"/>
  <c r="BI92" i="1"/>
  <c r="BI93" i="1"/>
  <c r="BI94" i="1"/>
  <c r="BI95" i="1"/>
  <c r="CH95" i="1" s="1"/>
  <c r="BI96" i="1"/>
  <c r="BI97" i="1"/>
  <c r="BI98" i="1"/>
  <c r="BI99" i="1"/>
  <c r="BI100" i="1"/>
  <c r="BI101" i="1"/>
  <c r="BI102" i="1"/>
  <c r="BI103" i="1"/>
  <c r="CH103" i="1" s="1"/>
  <c r="BI104" i="1"/>
  <c r="BI105" i="1"/>
  <c r="BI106" i="1"/>
  <c r="BI107" i="1"/>
  <c r="BI108" i="1"/>
  <c r="BI109" i="1"/>
  <c r="BI110" i="1"/>
  <c r="BI111" i="1"/>
  <c r="CH111" i="1" s="1"/>
  <c r="BI112" i="1"/>
  <c r="BI113" i="1"/>
  <c r="BI114" i="1"/>
  <c r="BI115" i="1"/>
  <c r="BI116" i="1"/>
  <c r="BI117" i="1"/>
  <c r="BI118" i="1"/>
  <c r="BI119" i="1"/>
  <c r="CH119" i="1" s="1"/>
  <c r="BI120" i="1"/>
  <c r="BI121" i="1"/>
  <c r="BI122" i="1"/>
  <c r="BI123" i="1"/>
  <c r="BI124" i="1"/>
  <c r="BI125" i="1"/>
  <c r="BI126" i="1"/>
  <c r="BI127" i="1"/>
  <c r="CH127" i="1" s="1"/>
  <c r="BI128" i="1"/>
  <c r="BI129" i="1"/>
  <c r="BI130" i="1"/>
  <c r="BI131" i="1"/>
  <c r="BI132" i="1"/>
  <c r="BI133" i="1"/>
  <c r="BI134" i="1"/>
  <c r="BI135" i="1"/>
  <c r="CH135" i="1" s="1"/>
  <c r="BI136" i="1"/>
  <c r="BI137" i="1"/>
  <c r="BI138" i="1"/>
  <c r="BI139" i="1"/>
  <c r="BI140" i="1"/>
  <c r="BI141" i="1"/>
  <c r="BI142" i="1"/>
  <c r="BI143" i="1"/>
  <c r="CH143" i="1" s="1"/>
  <c r="BI144" i="1"/>
  <c r="BI145" i="1"/>
  <c r="BI146" i="1"/>
  <c r="BI147" i="1"/>
  <c r="BI148" i="1"/>
  <c r="BI149" i="1"/>
  <c r="BI150" i="1"/>
  <c r="BI151" i="1"/>
  <c r="CH151" i="1" s="1"/>
  <c r="BI152" i="1"/>
  <c r="BI153" i="1"/>
  <c r="BI154" i="1"/>
  <c r="BI155" i="1"/>
  <c r="BI156" i="1"/>
  <c r="BI157" i="1"/>
  <c r="BI158" i="1"/>
  <c r="BI159" i="1"/>
  <c r="CH159" i="1" s="1"/>
  <c r="BI160" i="1"/>
  <c r="BI161" i="1"/>
  <c r="BI162" i="1"/>
  <c r="BI163" i="1"/>
  <c r="BI164" i="1"/>
  <c r="BI165" i="1"/>
  <c r="BI166" i="1"/>
  <c r="BI167" i="1"/>
  <c r="CH167" i="1" s="1"/>
  <c r="BI168" i="1"/>
  <c r="BI169" i="1"/>
  <c r="BI170" i="1"/>
  <c r="BI171" i="1"/>
  <c r="BI172" i="1"/>
  <c r="BI173" i="1"/>
  <c r="BI174" i="1"/>
  <c r="BI175" i="1"/>
  <c r="CH175" i="1" s="1"/>
  <c r="BI176" i="1"/>
  <c r="BI177" i="1"/>
  <c r="BI178" i="1"/>
  <c r="BI179" i="1"/>
  <c r="BI180" i="1"/>
  <c r="BI181" i="1"/>
  <c r="BI182" i="1"/>
  <c r="BI183" i="1"/>
  <c r="CH183" i="1" s="1"/>
  <c r="BI184" i="1"/>
  <c r="BI185" i="1"/>
  <c r="BI186" i="1"/>
  <c r="BI187" i="1"/>
  <c r="BI188" i="1"/>
  <c r="BI189" i="1"/>
  <c r="BI190" i="1"/>
  <c r="BI191" i="1"/>
  <c r="CH191" i="1" s="1"/>
  <c r="BI192" i="1"/>
  <c r="BI193" i="1"/>
  <c r="BI194" i="1"/>
  <c r="BI195" i="1"/>
  <c r="BI196" i="1"/>
  <c r="BI197" i="1"/>
  <c r="BI198" i="1"/>
  <c r="BI199" i="1"/>
  <c r="CH199" i="1" s="1"/>
  <c r="BI200" i="1"/>
  <c r="BI201" i="1"/>
  <c r="BI202" i="1"/>
  <c r="BI203" i="1"/>
  <c r="BI204" i="1"/>
  <c r="BI205" i="1"/>
  <c r="BI206" i="1"/>
  <c r="BI207" i="1"/>
  <c r="CH207" i="1" s="1"/>
  <c r="BI208" i="1"/>
  <c r="BI209" i="1"/>
  <c r="BI210" i="1"/>
  <c r="BI211" i="1"/>
  <c r="BI212" i="1"/>
  <c r="BI213" i="1"/>
  <c r="BI214" i="1"/>
  <c r="BI215" i="1"/>
  <c r="CH215" i="1" s="1"/>
  <c r="BI216" i="1"/>
  <c r="BI217" i="1"/>
  <c r="BI218" i="1"/>
  <c r="BI219" i="1"/>
  <c r="BI220" i="1"/>
  <c r="BI221" i="1"/>
  <c r="BI222" i="1"/>
  <c r="BI223" i="1"/>
  <c r="CH223" i="1" s="1"/>
  <c r="BI224" i="1"/>
  <c r="BI225" i="1"/>
  <c r="BI226" i="1"/>
  <c r="BI227" i="1"/>
  <c r="BI228" i="1"/>
  <c r="BI229" i="1"/>
  <c r="BI230" i="1"/>
  <c r="BI231" i="1"/>
  <c r="CH231" i="1" s="1"/>
  <c r="BI232" i="1"/>
  <c r="BI233" i="1"/>
  <c r="BI234" i="1"/>
  <c r="BI235" i="1"/>
  <c r="BI236" i="1"/>
  <c r="BI237" i="1"/>
  <c r="BI238" i="1"/>
  <c r="BI239" i="1"/>
  <c r="CH239" i="1" s="1"/>
  <c r="BI240" i="1"/>
  <c r="BI241" i="1"/>
  <c r="BI242" i="1"/>
  <c r="BI243" i="1"/>
  <c r="BI244" i="1"/>
  <c r="BI245" i="1"/>
  <c r="BI246" i="1"/>
  <c r="BI247" i="1"/>
  <c r="CH247" i="1" s="1"/>
  <c r="BI248" i="1"/>
  <c r="BI249" i="1"/>
  <c r="BI250" i="1"/>
  <c r="BI251" i="1"/>
  <c r="BI252" i="1"/>
  <c r="BI253" i="1"/>
  <c r="BI254" i="1"/>
  <c r="BI255" i="1"/>
  <c r="CH255" i="1" s="1"/>
  <c r="BI256" i="1"/>
  <c r="BI257" i="1"/>
  <c r="BI258" i="1"/>
  <c r="BI259" i="1"/>
  <c r="BI260" i="1"/>
  <c r="BI261" i="1"/>
  <c r="BI262" i="1"/>
  <c r="BI263" i="1"/>
  <c r="CH263" i="1" s="1"/>
  <c r="BI264" i="1"/>
  <c r="BI265" i="1"/>
  <c r="BI266" i="1"/>
  <c r="BI267" i="1"/>
  <c r="BI268" i="1"/>
  <c r="BI269" i="1"/>
  <c r="BI270" i="1"/>
  <c r="BI271" i="1"/>
  <c r="CH271" i="1" s="1"/>
  <c r="BI272" i="1"/>
  <c r="BI273" i="1"/>
  <c r="BI274" i="1"/>
  <c r="BI275" i="1"/>
  <c r="BI276" i="1"/>
  <c r="BI277" i="1"/>
  <c r="BI278" i="1"/>
  <c r="BI279" i="1"/>
  <c r="CH279" i="1" s="1"/>
  <c r="BI280" i="1"/>
  <c r="BI281" i="1"/>
  <c r="BI282" i="1"/>
  <c r="BI283" i="1"/>
  <c r="BI284" i="1"/>
  <c r="BI285" i="1"/>
  <c r="BI286" i="1"/>
  <c r="BI287" i="1"/>
  <c r="CH287" i="1" s="1"/>
  <c r="BI288" i="1"/>
  <c r="BI289" i="1"/>
  <c r="BI290" i="1"/>
  <c r="BI291" i="1"/>
  <c r="BI292" i="1"/>
  <c r="BI293" i="1"/>
  <c r="BI294" i="1"/>
  <c r="BI295" i="1"/>
  <c r="CH295" i="1" s="1"/>
  <c r="BI296" i="1"/>
  <c r="BI297" i="1"/>
  <c r="BI298" i="1"/>
  <c r="BI299" i="1"/>
  <c r="BI300" i="1"/>
  <c r="BI301" i="1"/>
  <c r="BI302" i="1"/>
  <c r="BI303" i="1"/>
  <c r="CH303" i="1" s="1"/>
  <c r="BI304" i="1"/>
  <c r="BI305" i="1"/>
  <c r="BI306" i="1"/>
  <c r="BI307" i="1"/>
  <c r="BI308" i="1"/>
  <c r="BI309" i="1"/>
  <c r="BI310" i="1"/>
  <c r="BI311" i="1"/>
  <c r="CH311" i="1" s="1"/>
  <c r="BI312" i="1"/>
  <c r="BI313" i="1"/>
  <c r="BI314" i="1"/>
  <c r="BI315" i="1"/>
  <c r="BI316" i="1"/>
  <c r="BI317" i="1"/>
  <c r="BI318" i="1"/>
  <c r="BI319" i="1"/>
  <c r="CH319" i="1" s="1"/>
  <c r="BI320" i="1"/>
  <c r="BI321" i="1"/>
  <c r="BI322" i="1"/>
  <c r="BI323" i="1"/>
  <c r="BI324" i="1"/>
  <c r="BI325" i="1"/>
  <c r="BI326" i="1"/>
  <c r="BI327" i="1"/>
  <c r="CH327" i="1" s="1"/>
  <c r="BI328" i="1"/>
  <c r="BI329" i="1"/>
  <c r="BI330" i="1"/>
  <c r="BI331" i="1"/>
  <c r="BI332" i="1"/>
  <c r="BI333" i="1"/>
  <c r="BI334" i="1"/>
  <c r="BI335" i="1"/>
  <c r="CH335" i="1" s="1"/>
  <c r="BI336" i="1"/>
  <c r="BI337" i="1"/>
  <c r="BI338" i="1"/>
  <c r="BI339" i="1"/>
  <c r="BI340" i="1"/>
  <c r="BI341" i="1"/>
  <c r="BI342" i="1"/>
  <c r="BI343" i="1"/>
  <c r="CH343" i="1" s="1"/>
  <c r="BI344" i="1"/>
  <c r="BI345" i="1"/>
  <c r="BI346" i="1"/>
  <c r="BI347" i="1"/>
  <c r="BI348" i="1"/>
  <c r="BI349" i="1"/>
  <c r="BI350" i="1"/>
  <c r="BI351" i="1"/>
  <c r="CH351" i="1" s="1"/>
  <c r="BI352" i="1"/>
  <c r="BI353" i="1"/>
  <c r="BI354" i="1"/>
  <c r="BI355" i="1"/>
  <c r="BI356" i="1"/>
  <c r="BI357" i="1"/>
  <c r="BI358" i="1"/>
  <c r="BI359" i="1"/>
  <c r="CH359" i="1" s="1"/>
  <c r="BI360" i="1"/>
  <c r="BI361" i="1"/>
  <c r="BI362" i="1"/>
  <c r="BI363" i="1"/>
  <c r="BI364" i="1"/>
  <c r="BI365" i="1"/>
  <c r="BI366" i="1"/>
  <c r="BI367" i="1"/>
  <c r="CH367" i="1" s="1"/>
  <c r="BI368" i="1"/>
  <c r="BI369" i="1"/>
  <c r="BI370" i="1"/>
  <c r="BI371" i="1"/>
  <c r="BI372" i="1"/>
  <c r="BI373" i="1"/>
  <c r="BI374" i="1"/>
  <c r="BI375" i="1"/>
  <c r="CH375" i="1" s="1"/>
  <c r="BI376" i="1"/>
  <c r="BI377" i="1"/>
  <c r="BI378" i="1"/>
  <c r="BI379" i="1"/>
  <c r="BI380" i="1"/>
  <c r="BI381" i="1"/>
  <c r="BI382" i="1"/>
  <c r="BI383" i="1"/>
  <c r="CH383" i="1" s="1"/>
  <c r="BI384" i="1"/>
  <c r="BI385" i="1"/>
  <c r="BI386" i="1"/>
  <c r="BI387" i="1"/>
  <c r="BI388" i="1"/>
  <c r="BI389" i="1"/>
  <c r="BI390" i="1"/>
  <c r="BI391" i="1"/>
  <c r="CH391" i="1" s="1"/>
  <c r="BI392" i="1"/>
  <c r="BI393" i="1"/>
  <c r="BI394" i="1"/>
  <c r="BI395" i="1"/>
  <c r="BI396" i="1"/>
  <c r="BI397" i="1"/>
  <c r="BI398" i="1"/>
  <c r="BI399" i="1"/>
  <c r="CH399" i="1" s="1"/>
  <c r="BI400" i="1"/>
  <c r="BI401" i="1"/>
  <c r="BI402" i="1"/>
  <c r="BI403" i="1"/>
  <c r="BI404" i="1"/>
  <c r="BI405" i="1"/>
  <c r="BI406" i="1"/>
  <c r="BI407" i="1"/>
  <c r="CH407" i="1" s="1"/>
  <c r="BI408" i="1"/>
  <c r="BI409" i="1"/>
  <c r="BI410" i="1"/>
  <c r="BI411" i="1"/>
  <c r="BI412" i="1"/>
  <c r="BI413" i="1"/>
  <c r="BI414" i="1"/>
  <c r="BI415" i="1"/>
  <c r="CH415" i="1" s="1"/>
  <c r="BI416" i="1"/>
  <c r="BI417" i="1"/>
  <c r="BI418" i="1"/>
  <c r="BI419" i="1"/>
  <c r="BI420" i="1"/>
  <c r="BI421" i="1"/>
  <c r="BI422" i="1"/>
  <c r="BI423" i="1"/>
  <c r="CH423" i="1" s="1"/>
  <c r="BI424" i="1"/>
  <c r="BI425" i="1"/>
  <c r="BI426" i="1"/>
  <c r="BI427" i="1"/>
  <c r="BI428" i="1"/>
  <c r="BI429" i="1"/>
  <c r="BI430" i="1"/>
  <c r="BI431" i="1"/>
  <c r="CH431" i="1" s="1"/>
  <c r="BI432" i="1"/>
  <c r="BI433" i="1"/>
  <c r="BI434" i="1"/>
  <c r="BI435" i="1"/>
  <c r="BI436" i="1"/>
  <c r="BI437" i="1"/>
  <c r="BI438" i="1"/>
  <c r="BI439" i="1"/>
  <c r="CH439" i="1" s="1"/>
  <c r="BI440" i="1"/>
  <c r="BI441" i="1"/>
  <c r="BI442" i="1"/>
  <c r="BI443" i="1"/>
  <c r="BI444" i="1"/>
  <c r="BI445" i="1"/>
  <c r="BI446" i="1"/>
  <c r="BI447" i="1"/>
  <c r="CH447" i="1" s="1"/>
  <c r="BI448" i="1"/>
  <c r="BI449" i="1"/>
  <c r="BI450" i="1"/>
  <c r="BI451" i="1"/>
  <c r="BI452" i="1"/>
  <c r="BI453" i="1"/>
  <c r="BI454" i="1"/>
  <c r="BI455" i="1"/>
  <c r="CH455" i="1" s="1"/>
  <c r="BI456" i="1"/>
  <c r="BI457" i="1"/>
  <c r="BI458" i="1"/>
  <c r="BI459" i="1"/>
  <c r="BI460" i="1"/>
  <c r="BI461" i="1"/>
  <c r="BI462" i="1"/>
  <c r="BI463" i="1"/>
  <c r="CH463" i="1" s="1"/>
  <c r="BI464" i="1"/>
  <c r="BI465" i="1"/>
  <c r="BI466" i="1"/>
  <c r="BI467" i="1"/>
  <c r="BI468" i="1"/>
  <c r="BI469" i="1"/>
  <c r="BI470" i="1"/>
  <c r="BI471" i="1"/>
  <c r="CH471" i="1" s="1"/>
  <c r="BI472" i="1"/>
  <c r="BI473" i="1"/>
  <c r="BI474" i="1"/>
  <c r="BI475" i="1"/>
  <c r="BI476" i="1"/>
  <c r="BI477" i="1"/>
  <c r="BI478" i="1"/>
  <c r="BI479" i="1"/>
  <c r="CH479" i="1" s="1"/>
  <c r="BI480" i="1"/>
  <c r="BI481" i="1"/>
  <c r="BI482" i="1"/>
  <c r="BI483" i="1"/>
  <c r="BI484" i="1"/>
  <c r="BI485" i="1"/>
  <c r="BI486" i="1"/>
  <c r="BI487" i="1"/>
  <c r="CH487" i="1" s="1"/>
  <c r="BI488" i="1"/>
  <c r="BI489" i="1"/>
  <c r="BI490" i="1"/>
  <c r="BI491" i="1"/>
  <c r="BI492" i="1"/>
  <c r="BI493" i="1"/>
  <c r="BI494" i="1"/>
  <c r="BI495" i="1"/>
  <c r="CH495" i="1" s="1"/>
  <c r="BI496" i="1"/>
  <c r="BI497" i="1"/>
  <c r="BI498" i="1"/>
  <c r="BI499" i="1"/>
  <c r="BI500" i="1"/>
  <c r="BI501" i="1"/>
  <c r="BI502" i="1"/>
  <c r="BI503" i="1"/>
  <c r="CH503" i="1" s="1"/>
  <c r="BI504" i="1"/>
  <c r="BI505" i="1"/>
  <c r="BI506" i="1"/>
  <c r="BI507" i="1"/>
  <c r="BI508" i="1"/>
  <c r="BI509" i="1"/>
  <c r="BI510" i="1"/>
  <c r="BI511" i="1"/>
  <c r="CH511" i="1" s="1"/>
  <c r="BI512" i="1"/>
  <c r="BI513" i="1"/>
  <c r="BI514" i="1"/>
  <c r="BI515" i="1"/>
  <c r="BI516" i="1"/>
  <c r="BI517" i="1"/>
  <c r="BI518" i="1"/>
  <c r="BI519" i="1"/>
  <c r="CH519" i="1" s="1"/>
  <c r="BI520" i="1"/>
  <c r="BI521" i="1"/>
  <c r="BI522" i="1"/>
  <c r="BI523" i="1"/>
  <c r="BI524" i="1"/>
  <c r="BI525" i="1"/>
  <c r="BI526" i="1"/>
  <c r="BI527" i="1"/>
  <c r="CH527" i="1" s="1"/>
  <c r="BI528" i="1"/>
  <c r="BI529" i="1"/>
  <c r="BI530" i="1"/>
  <c r="BI531" i="1"/>
  <c r="BI532" i="1"/>
  <c r="BI533" i="1"/>
  <c r="BI534" i="1"/>
  <c r="BI535" i="1"/>
  <c r="CH535" i="1" s="1"/>
  <c r="BI536" i="1"/>
  <c r="BI537" i="1"/>
  <c r="BI538" i="1"/>
  <c r="BI539" i="1"/>
  <c r="BI540" i="1"/>
  <c r="BI541" i="1"/>
  <c r="BI542" i="1"/>
  <c r="BI543" i="1"/>
  <c r="CH543" i="1" s="1"/>
  <c r="BI544" i="1"/>
  <c r="BI545" i="1"/>
  <c r="BI546" i="1"/>
  <c r="BI547" i="1"/>
  <c r="BI548" i="1"/>
  <c r="BI549" i="1"/>
  <c r="BI550" i="1"/>
  <c r="BI551" i="1"/>
  <c r="CH551" i="1" s="1"/>
  <c r="BI552" i="1"/>
  <c r="BI553" i="1"/>
  <c r="BI554" i="1"/>
  <c r="BI555" i="1"/>
  <c r="BI556" i="1"/>
  <c r="BI557" i="1"/>
  <c r="BI558" i="1"/>
  <c r="BI559" i="1"/>
  <c r="CH559" i="1" s="1"/>
  <c r="BI560" i="1"/>
  <c r="BI561" i="1"/>
  <c r="BI562" i="1"/>
  <c r="BI563" i="1"/>
  <c r="BI564" i="1"/>
  <c r="BI565" i="1"/>
  <c r="BI566" i="1"/>
  <c r="BI567" i="1"/>
  <c r="CH567" i="1" s="1"/>
  <c r="BI568" i="1"/>
  <c r="BI569" i="1"/>
  <c r="BI570" i="1"/>
  <c r="BI571" i="1"/>
  <c r="BI572" i="1"/>
  <c r="BI573" i="1"/>
  <c r="BI574" i="1"/>
  <c r="BI575" i="1"/>
  <c r="CH575" i="1" s="1"/>
  <c r="BI576" i="1"/>
  <c r="BI577" i="1"/>
  <c r="BI578" i="1"/>
  <c r="BI579" i="1"/>
  <c r="BI580" i="1"/>
  <c r="BI581" i="1"/>
  <c r="BI582" i="1"/>
  <c r="BI583" i="1"/>
  <c r="CH583" i="1" s="1"/>
  <c r="BI584" i="1"/>
  <c r="BI585" i="1"/>
  <c r="BI586" i="1"/>
  <c r="BI587" i="1"/>
  <c r="BI588" i="1"/>
  <c r="BI589" i="1"/>
  <c r="BI590" i="1"/>
  <c r="BI591" i="1"/>
  <c r="CH591" i="1" s="1"/>
  <c r="BI592" i="1"/>
  <c r="BI593" i="1"/>
  <c r="BI594" i="1"/>
  <c r="BI595" i="1"/>
  <c r="BI596" i="1"/>
  <c r="BI597" i="1"/>
  <c r="BI598" i="1"/>
  <c r="BI599" i="1"/>
  <c r="CH599" i="1" s="1"/>
  <c r="BI600" i="1"/>
  <c r="BI601" i="1"/>
  <c r="BI602" i="1"/>
  <c r="BI603" i="1"/>
  <c r="BI604" i="1"/>
  <c r="BI605" i="1"/>
  <c r="BI606" i="1"/>
  <c r="BI607" i="1"/>
  <c r="CH607" i="1" s="1"/>
  <c r="BI608" i="1"/>
  <c r="BI609" i="1"/>
  <c r="BI610" i="1"/>
  <c r="BI611" i="1"/>
  <c r="BI612" i="1"/>
  <c r="BI613" i="1"/>
  <c r="BI614" i="1"/>
  <c r="BI615" i="1"/>
  <c r="CH615" i="1" s="1"/>
  <c r="BI616" i="1"/>
  <c r="BI617" i="1"/>
  <c r="BI618" i="1"/>
  <c r="BI619" i="1"/>
  <c r="BI620" i="1"/>
  <c r="BI621" i="1"/>
  <c r="BI622" i="1"/>
  <c r="BI623" i="1"/>
  <c r="CH623" i="1" s="1"/>
  <c r="BI624" i="1"/>
  <c r="BI625" i="1"/>
  <c r="BI626" i="1"/>
  <c r="BI627" i="1"/>
  <c r="BI628" i="1"/>
  <c r="BI629" i="1"/>
  <c r="BI630" i="1"/>
  <c r="BI631" i="1"/>
  <c r="CH631" i="1" s="1"/>
  <c r="BI632" i="1"/>
  <c r="BI633" i="1"/>
  <c r="BI634" i="1"/>
  <c r="BI635" i="1"/>
  <c r="BI636" i="1"/>
  <c r="BI637" i="1"/>
  <c r="BI638" i="1"/>
  <c r="BI639" i="1"/>
  <c r="CH639" i="1" s="1"/>
  <c r="BI640" i="1"/>
  <c r="BI641" i="1"/>
  <c r="BI642" i="1"/>
  <c r="BI643" i="1"/>
  <c r="BI644" i="1"/>
  <c r="BI645" i="1"/>
  <c r="BI646" i="1"/>
  <c r="BI647" i="1"/>
  <c r="CH647" i="1" s="1"/>
  <c r="BI648" i="1"/>
  <c r="BI649" i="1"/>
  <c r="BI650" i="1"/>
  <c r="BI651" i="1"/>
  <c r="BI652" i="1"/>
  <c r="BI653" i="1"/>
  <c r="BI654" i="1"/>
  <c r="BI655" i="1"/>
  <c r="CH655" i="1" s="1"/>
  <c r="BI656" i="1"/>
  <c r="BI657" i="1"/>
  <c r="BI658" i="1"/>
  <c r="BI659" i="1"/>
  <c r="BI660" i="1"/>
  <c r="BI661" i="1"/>
  <c r="BI662" i="1"/>
  <c r="BI663" i="1"/>
  <c r="CH663" i="1" s="1"/>
  <c r="BI664" i="1"/>
  <c r="BI665" i="1"/>
  <c r="BI666" i="1"/>
  <c r="BI667" i="1"/>
  <c r="BI668" i="1"/>
  <c r="BI669" i="1"/>
  <c r="BI670" i="1"/>
  <c r="BI671" i="1"/>
  <c r="CH671" i="1" s="1"/>
  <c r="BI672" i="1"/>
  <c r="BI673" i="1"/>
  <c r="BI674" i="1"/>
  <c r="BI675" i="1"/>
  <c r="BI676" i="1"/>
  <c r="BI677" i="1"/>
  <c r="BI678" i="1"/>
  <c r="BI679" i="1"/>
  <c r="CH679" i="1" s="1"/>
  <c r="BI680" i="1"/>
  <c r="BI681" i="1"/>
  <c r="BI682" i="1"/>
  <c r="BI683" i="1"/>
  <c r="BI684" i="1"/>
  <c r="BI685" i="1"/>
  <c r="BI686" i="1"/>
  <c r="BI687" i="1"/>
  <c r="CH687" i="1" s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H19" i="1"/>
  <c r="CH20" i="1"/>
  <c r="CH21" i="1"/>
  <c r="CH22" i="1"/>
  <c r="CH24" i="1"/>
  <c r="CH25" i="1"/>
  <c r="CH26" i="1"/>
  <c r="CH27" i="1"/>
  <c r="CH28" i="1"/>
  <c r="CH29" i="1"/>
  <c r="CH30" i="1"/>
  <c r="CH32" i="1"/>
  <c r="CH33" i="1"/>
  <c r="CH34" i="1"/>
  <c r="CH35" i="1"/>
  <c r="CH36" i="1"/>
  <c r="CH37" i="1"/>
  <c r="CH38" i="1"/>
  <c r="CH40" i="1"/>
  <c r="CH41" i="1"/>
  <c r="CH42" i="1"/>
  <c r="CH43" i="1"/>
  <c r="CH44" i="1"/>
  <c r="CH45" i="1"/>
  <c r="CH46" i="1"/>
  <c r="CH48" i="1"/>
  <c r="CH49" i="1"/>
  <c r="CH50" i="1"/>
  <c r="CH51" i="1"/>
  <c r="CH52" i="1"/>
  <c r="CH53" i="1"/>
  <c r="CH54" i="1"/>
  <c r="CH56" i="1"/>
  <c r="CH57" i="1"/>
  <c r="CH58" i="1"/>
  <c r="CH59" i="1"/>
  <c r="CH60" i="1"/>
  <c r="CH61" i="1"/>
  <c r="CH62" i="1"/>
  <c r="CH64" i="1"/>
  <c r="CH65" i="1"/>
  <c r="CH66" i="1"/>
  <c r="CH67" i="1"/>
  <c r="CH68" i="1"/>
  <c r="CH69" i="1"/>
  <c r="CH70" i="1"/>
  <c r="CH72" i="1"/>
  <c r="CH73" i="1"/>
  <c r="CH74" i="1"/>
  <c r="CH75" i="1"/>
  <c r="CH76" i="1"/>
  <c r="CH77" i="1"/>
  <c r="CH78" i="1"/>
  <c r="CH80" i="1"/>
  <c r="CH81" i="1"/>
  <c r="CH82" i="1"/>
  <c r="CH83" i="1"/>
  <c r="CH84" i="1"/>
  <c r="CH85" i="1"/>
  <c r="CH86" i="1"/>
  <c r="CH88" i="1"/>
  <c r="CH89" i="1"/>
  <c r="CH90" i="1"/>
  <c r="CH91" i="1"/>
  <c r="CH92" i="1"/>
  <c r="CH93" i="1"/>
  <c r="CH94" i="1"/>
  <c r="CH96" i="1"/>
  <c r="CH97" i="1"/>
  <c r="CH98" i="1"/>
  <c r="CH99" i="1"/>
  <c r="CH100" i="1"/>
  <c r="CH101" i="1"/>
  <c r="CH102" i="1"/>
  <c r="CH104" i="1"/>
  <c r="CH105" i="1"/>
  <c r="CH106" i="1"/>
  <c r="CH107" i="1"/>
  <c r="CH108" i="1"/>
  <c r="CH109" i="1"/>
  <c r="CH110" i="1"/>
  <c r="CH112" i="1"/>
  <c r="CH113" i="1"/>
  <c r="CH114" i="1"/>
  <c r="CH115" i="1"/>
  <c r="CH116" i="1"/>
  <c r="CH117" i="1"/>
  <c r="CH118" i="1"/>
  <c r="CH120" i="1"/>
  <c r="CH121" i="1"/>
  <c r="CH122" i="1"/>
  <c r="CH123" i="1"/>
  <c r="CH124" i="1"/>
  <c r="CH125" i="1"/>
  <c r="CH126" i="1"/>
  <c r="CH128" i="1"/>
  <c r="CH129" i="1"/>
  <c r="CH130" i="1"/>
  <c r="CH131" i="1"/>
  <c r="CH132" i="1"/>
  <c r="CH133" i="1"/>
  <c r="CH134" i="1"/>
  <c r="CH136" i="1"/>
  <c r="CH137" i="1"/>
  <c r="CH138" i="1"/>
  <c r="CH139" i="1"/>
  <c r="CH140" i="1"/>
  <c r="CH141" i="1"/>
  <c r="CH142" i="1"/>
  <c r="CH144" i="1"/>
  <c r="CH145" i="1"/>
  <c r="CH146" i="1"/>
  <c r="CH147" i="1"/>
  <c r="CH148" i="1"/>
  <c r="CH149" i="1"/>
  <c r="CH150" i="1"/>
  <c r="CH152" i="1"/>
  <c r="CH153" i="1"/>
  <c r="CH154" i="1"/>
  <c r="CH155" i="1"/>
  <c r="CH156" i="1"/>
  <c r="CH157" i="1"/>
  <c r="CH158" i="1"/>
  <c r="CH160" i="1"/>
  <c r="CH161" i="1"/>
  <c r="CH162" i="1"/>
  <c r="CH163" i="1"/>
  <c r="CH164" i="1"/>
  <c r="CH165" i="1"/>
  <c r="CH166" i="1"/>
  <c r="CH168" i="1"/>
  <c r="CH169" i="1"/>
  <c r="CH170" i="1"/>
  <c r="CH171" i="1"/>
  <c r="CH172" i="1"/>
  <c r="CH173" i="1"/>
  <c r="CH174" i="1"/>
  <c r="CH176" i="1"/>
  <c r="CH177" i="1"/>
  <c r="CH178" i="1"/>
  <c r="CH179" i="1"/>
  <c r="CH180" i="1"/>
  <c r="CH181" i="1"/>
  <c r="CH182" i="1"/>
  <c r="CH184" i="1"/>
  <c r="CH185" i="1"/>
  <c r="CH186" i="1"/>
  <c r="CH187" i="1"/>
  <c r="CH188" i="1"/>
  <c r="CH189" i="1"/>
  <c r="CH190" i="1"/>
  <c r="CH192" i="1"/>
  <c r="CH193" i="1"/>
  <c r="CH194" i="1"/>
  <c r="CH195" i="1"/>
  <c r="CH196" i="1"/>
  <c r="CH197" i="1"/>
  <c r="CH198" i="1"/>
  <c r="CH200" i="1"/>
  <c r="CH201" i="1"/>
  <c r="CH202" i="1"/>
  <c r="CH203" i="1"/>
  <c r="CH204" i="1"/>
  <c r="CH205" i="1"/>
  <c r="CH206" i="1"/>
  <c r="CH208" i="1"/>
  <c r="CH209" i="1"/>
  <c r="CH210" i="1"/>
  <c r="CH211" i="1"/>
  <c r="CH212" i="1"/>
  <c r="CH213" i="1"/>
  <c r="CH214" i="1"/>
  <c r="CH216" i="1"/>
  <c r="CH217" i="1"/>
  <c r="CH218" i="1"/>
  <c r="CH219" i="1"/>
  <c r="CH220" i="1"/>
  <c r="CH221" i="1"/>
  <c r="CH222" i="1"/>
  <c r="CH224" i="1"/>
  <c r="CH225" i="1"/>
  <c r="CH226" i="1"/>
  <c r="CH227" i="1"/>
  <c r="CH228" i="1"/>
  <c r="CH229" i="1"/>
  <c r="CH230" i="1"/>
  <c r="CH232" i="1"/>
  <c r="CH233" i="1"/>
  <c r="CH234" i="1"/>
  <c r="CH235" i="1"/>
  <c r="CH236" i="1"/>
  <c r="CH237" i="1"/>
  <c r="CH238" i="1"/>
  <c r="CH240" i="1"/>
  <c r="CH241" i="1"/>
  <c r="CH242" i="1"/>
  <c r="CH243" i="1"/>
  <c r="CH244" i="1"/>
  <c r="CH245" i="1"/>
  <c r="CH246" i="1"/>
  <c r="CH248" i="1"/>
  <c r="CH249" i="1"/>
  <c r="CH250" i="1"/>
  <c r="CH251" i="1"/>
  <c r="CH252" i="1"/>
  <c r="CH253" i="1"/>
  <c r="CH254" i="1"/>
  <c r="CH256" i="1"/>
  <c r="CH257" i="1"/>
  <c r="CH258" i="1"/>
  <c r="CH259" i="1"/>
  <c r="CH260" i="1"/>
  <c r="CH261" i="1"/>
  <c r="CH262" i="1"/>
  <c r="CH264" i="1"/>
  <c r="CH265" i="1"/>
  <c r="CH266" i="1"/>
  <c r="CH267" i="1"/>
  <c r="CH268" i="1"/>
  <c r="CH269" i="1"/>
  <c r="CH270" i="1"/>
  <c r="CH272" i="1"/>
  <c r="CH273" i="1"/>
  <c r="CH274" i="1"/>
  <c r="CH275" i="1"/>
  <c r="CH276" i="1"/>
  <c r="CH277" i="1"/>
  <c r="CH278" i="1"/>
  <c r="CH280" i="1"/>
  <c r="CH281" i="1"/>
  <c r="CH282" i="1"/>
  <c r="CH283" i="1"/>
  <c r="CH284" i="1"/>
  <c r="CH285" i="1"/>
  <c r="CH286" i="1"/>
  <c r="CH288" i="1"/>
  <c r="CH289" i="1"/>
  <c r="CH290" i="1"/>
  <c r="CH291" i="1"/>
  <c r="CH292" i="1"/>
  <c r="CH293" i="1"/>
  <c r="CH294" i="1"/>
  <c r="CH296" i="1"/>
  <c r="CH297" i="1"/>
  <c r="CH298" i="1"/>
  <c r="CH299" i="1"/>
  <c r="CH300" i="1"/>
  <c r="CH301" i="1"/>
  <c r="CH302" i="1"/>
  <c r="CH304" i="1"/>
  <c r="CH305" i="1"/>
  <c r="CH306" i="1"/>
  <c r="CH307" i="1"/>
  <c r="CH308" i="1"/>
  <c r="CH309" i="1"/>
  <c r="CH310" i="1"/>
  <c r="CH312" i="1"/>
  <c r="CH313" i="1"/>
  <c r="CH314" i="1"/>
  <c r="CH315" i="1"/>
  <c r="CH316" i="1"/>
  <c r="CH317" i="1"/>
  <c r="CH318" i="1"/>
  <c r="CH320" i="1"/>
  <c r="CH321" i="1"/>
  <c r="CH322" i="1"/>
  <c r="CH323" i="1"/>
  <c r="CH324" i="1"/>
  <c r="CH325" i="1"/>
  <c r="CH326" i="1"/>
  <c r="CH328" i="1"/>
  <c r="CH329" i="1"/>
  <c r="CH330" i="1"/>
  <c r="CH331" i="1"/>
  <c r="CH332" i="1"/>
  <c r="CH333" i="1"/>
  <c r="CH334" i="1"/>
  <c r="CH336" i="1"/>
  <c r="CH337" i="1"/>
  <c r="CH338" i="1"/>
  <c r="CH339" i="1"/>
  <c r="CH340" i="1"/>
  <c r="CH341" i="1"/>
  <c r="CH342" i="1"/>
  <c r="CH344" i="1"/>
  <c r="CH345" i="1"/>
  <c r="CH346" i="1"/>
  <c r="CH347" i="1"/>
  <c r="CH348" i="1"/>
  <c r="CH349" i="1"/>
  <c r="CH350" i="1"/>
  <c r="CH352" i="1"/>
  <c r="CH353" i="1"/>
  <c r="CH354" i="1"/>
  <c r="CH355" i="1"/>
  <c r="CH356" i="1"/>
  <c r="CH357" i="1"/>
  <c r="CH358" i="1"/>
  <c r="CH360" i="1"/>
  <c r="CH361" i="1"/>
  <c r="CH362" i="1"/>
  <c r="CH363" i="1"/>
  <c r="CH364" i="1"/>
  <c r="CH365" i="1"/>
  <c r="CH366" i="1"/>
  <c r="CH368" i="1"/>
  <c r="CH369" i="1"/>
  <c r="CH370" i="1"/>
  <c r="CH371" i="1"/>
  <c r="CH372" i="1"/>
  <c r="CH373" i="1"/>
  <c r="CH374" i="1"/>
  <c r="CH376" i="1"/>
  <c r="CH377" i="1"/>
  <c r="CH378" i="1"/>
  <c r="CH379" i="1"/>
  <c r="CH380" i="1"/>
  <c r="CH381" i="1"/>
  <c r="CH382" i="1"/>
  <c r="CH384" i="1"/>
  <c r="CH385" i="1"/>
  <c r="CH386" i="1"/>
  <c r="CH387" i="1"/>
  <c r="CH388" i="1"/>
  <c r="CH389" i="1"/>
  <c r="CH390" i="1"/>
  <c r="CH392" i="1"/>
  <c r="CH393" i="1"/>
  <c r="CH394" i="1"/>
  <c r="CH395" i="1"/>
  <c r="CH396" i="1"/>
  <c r="CH397" i="1"/>
  <c r="CH398" i="1"/>
  <c r="CH400" i="1"/>
  <c r="CH401" i="1"/>
  <c r="CH402" i="1"/>
  <c r="CH403" i="1"/>
  <c r="CH404" i="1"/>
  <c r="CH405" i="1"/>
  <c r="CH406" i="1"/>
  <c r="CH408" i="1"/>
  <c r="CH409" i="1"/>
  <c r="CH410" i="1"/>
  <c r="CH411" i="1"/>
  <c r="CH412" i="1"/>
  <c r="CH413" i="1"/>
  <c r="CH414" i="1"/>
  <c r="CH416" i="1"/>
  <c r="CH417" i="1"/>
  <c r="CH418" i="1"/>
  <c r="CH419" i="1"/>
  <c r="CH420" i="1"/>
  <c r="CH421" i="1"/>
  <c r="CH422" i="1"/>
  <c r="CH424" i="1"/>
  <c r="CH425" i="1"/>
  <c r="CH426" i="1"/>
  <c r="CH427" i="1"/>
  <c r="CH428" i="1"/>
  <c r="CH429" i="1"/>
  <c r="CH430" i="1"/>
  <c r="CH432" i="1"/>
  <c r="CH433" i="1"/>
  <c r="CH434" i="1"/>
  <c r="CH435" i="1"/>
  <c r="CH436" i="1"/>
  <c r="CH437" i="1"/>
  <c r="CH438" i="1"/>
  <c r="CH440" i="1"/>
  <c r="CH441" i="1"/>
  <c r="CH442" i="1"/>
  <c r="CH443" i="1"/>
  <c r="CH444" i="1"/>
  <c r="CH445" i="1"/>
  <c r="CH446" i="1"/>
  <c r="CH448" i="1"/>
  <c r="CH449" i="1"/>
  <c r="CH450" i="1"/>
  <c r="CH451" i="1"/>
  <c r="CH452" i="1"/>
  <c r="CH453" i="1"/>
  <c r="CH454" i="1"/>
  <c r="CH456" i="1"/>
  <c r="CH457" i="1"/>
  <c r="CH458" i="1"/>
  <c r="CH459" i="1"/>
  <c r="CH460" i="1"/>
  <c r="CH461" i="1"/>
  <c r="CH462" i="1"/>
  <c r="CH464" i="1"/>
  <c r="CH465" i="1"/>
  <c r="CH466" i="1"/>
  <c r="CH467" i="1"/>
  <c r="CH468" i="1"/>
  <c r="CH469" i="1"/>
  <c r="CH470" i="1"/>
  <c r="CH472" i="1"/>
  <c r="CH473" i="1"/>
  <c r="CH474" i="1"/>
  <c r="CH475" i="1"/>
  <c r="CH476" i="1"/>
  <c r="CH477" i="1"/>
  <c r="CH478" i="1"/>
  <c r="CH480" i="1"/>
  <c r="CH481" i="1"/>
  <c r="CH482" i="1"/>
  <c r="CH483" i="1"/>
  <c r="CH484" i="1"/>
  <c r="CH485" i="1"/>
  <c r="CH486" i="1"/>
  <c r="CH488" i="1"/>
  <c r="CH489" i="1"/>
  <c r="CH490" i="1"/>
  <c r="CH491" i="1"/>
  <c r="CH492" i="1"/>
  <c r="CH493" i="1"/>
  <c r="CH494" i="1"/>
  <c r="CH496" i="1"/>
  <c r="CH497" i="1"/>
  <c r="CH498" i="1"/>
  <c r="CH499" i="1"/>
  <c r="CH500" i="1"/>
  <c r="CH501" i="1"/>
  <c r="CH502" i="1"/>
  <c r="CH504" i="1"/>
  <c r="CH505" i="1"/>
  <c r="CH506" i="1"/>
  <c r="CH507" i="1"/>
  <c r="CH508" i="1"/>
  <c r="CH509" i="1"/>
  <c r="CH510" i="1"/>
  <c r="CH512" i="1"/>
  <c r="CH513" i="1"/>
  <c r="CH514" i="1"/>
  <c r="CH515" i="1"/>
  <c r="CH516" i="1"/>
  <c r="CH517" i="1"/>
  <c r="CH518" i="1"/>
  <c r="CH520" i="1"/>
  <c r="CH521" i="1"/>
  <c r="CH522" i="1"/>
  <c r="CH523" i="1"/>
  <c r="CH524" i="1"/>
  <c r="CH525" i="1"/>
  <c r="CH526" i="1"/>
  <c r="CH528" i="1"/>
  <c r="CH529" i="1"/>
  <c r="CH530" i="1"/>
  <c r="CH531" i="1"/>
  <c r="CH532" i="1"/>
  <c r="CH533" i="1"/>
  <c r="CH534" i="1"/>
  <c r="CH536" i="1"/>
  <c r="CH537" i="1"/>
  <c r="CH538" i="1"/>
  <c r="CH539" i="1"/>
  <c r="CH540" i="1"/>
  <c r="CH541" i="1"/>
  <c r="CH542" i="1"/>
  <c r="CH544" i="1"/>
  <c r="CH545" i="1"/>
  <c r="CH546" i="1"/>
  <c r="CH547" i="1"/>
  <c r="CH548" i="1"/>
  <c r="CH549" i="1"/>
  <c r="CH550" i="1"/>
  <c r="CH552" i="1"/>
  <c r="CH553" i="1"/>
  <c r="CH554" i="1"/>
  <c r="CH555" i="1"/>
  <c r="CH556" i="1"/>
  <c r="CH557" i="1"/>
  <c r="CH558" i="1"/>
  <c r="CH560" i="1"/>
  <c r="CH561" i="1"/>
  <c r="CH562" i="1"/>
  <c r="CH563" i="1"/>
  <c r="CH564" i="1"/>
  <c r="CH565" i="1"/>
  <c r="CH566" i="1"/>
  <c r="CH568" i="1"/>
  <c r="CH569" i="1"/>
  <c r="CH570" i="1"/>
  <c r="CH571" i="1"/>
  <c r="CH572" i="1"/>
  <c r="CH573" i="1"/>
  <c r="CH574" i="1"/>
  <c r="CH576" i="1"/>
  <c r="CH577" i="1"/>
  <c r="CH578" i="1"/>
  <c r="CH579" i="1"/>
  <c r="CH580" i="1"/>
  <c r="CH581" i="1"/>
  <c r="CH582" i="1"/>
  <c r="CH584" i="1"/>
  <c r="CH585" i="1"/>
  <c r="CH586" i="1"/>
  <c r="CH587" i="1"/>
  <c r="CH588" i="1"/>
  <c r="CH589" i="1"/>
  <c r="CH590" i="1"/>
  <c r="CH592" i="1"/>
  <c r="CH593" i="1"/>
  <c r="CH594" i="1"/>
  <c r="CH595" i="1"/>
  <c r="CH596" i="1"/>
  <c r="CH597" i="1"/>
  <c r="CH598" i="1"/>
  <c r="CH600" i="1"/>
  <c r="CH601" i="1"/>
  <c r="CH602" i="1"/>
  <c r="CH603" i="1"/>
  <c r="CH604" i="1"/>
  <c r="CH605" i="1"/>
  <c r="CH606" i="1"/>
  <c r="CH608" i="1"/>
  <c r="CH609" i="1"/>
  <c r="CH610" i="1"/>
  <c r="CH611" i="1"/>
  <c r="CH612" i="1"/>
  <c r="CH613" i="1"/>
  <c r="CH614" i="1"/>
  <c r="CH616" i="1"/>
  <c r="CH617" i="1"/>
  <c r="CH618" i="1"/>
  <c r="CH619" i="1"/>
  <c r="CH620" i="1"/>
  <c r="CH621" i="1"/>
  <c r="CH622" i="1"/>
  <c r="CH624" i="1"/>
  <c r="CH625" i="1"/>
  <c r="CH626" i="1"/>
  <c r="CH627" i="1"/>
  <c r="CH628" i="1"/>
  <c r="CH629" i="1"/>
  <c r="CH630" i="1"/>
  <c r="CH632" i="1"/>
  <c r="CH633" i="1"/>
  <c r="CH634" i="1"/>
  <c r="CH635" i="1"/>
  <c r="CH636" i="1"/>
  <c r="CH637" i="1"/>
  <c r="CH638" i="1"/>
  <c r="CH640" i="1"/>
  <c r="CH641" i="1"/>
  <c r="CH642" i="1"/>
  <c r="CH643" i="1"/>
  <c r="CH644" i="1"/>
  <c r="CH645" i="1"/>
  <c r="CH646" i="1"/>
  <c r="CH648" i="1"/>
  <c r="CH649" i="1"/>
  <c r="CH650" i="1"/>
  <c r="CH651" i="1"/>
  <c r="CH652" i="1"/>
  <c r="CH653" i="1"/>
  <c r="CH654" i="1"/>
  <c r="CH656" i="1"/>
  <c r="CH657" i="1"/>
  <c r="CH658" i="1"/>
  <c r="CH659" i="1"/>
  <c r="CH660" i="1"/>
  <c r="CH661" i="1"/>
  <c r="CH662" i="1"/>
  <c r="CH664" i="1"/>
  <c r="CH665" i="1"/>
  <c r="CH666" i="1"/>
  <c r="CH667" i="1"/>
  <c r="CH668" i="1"/>
  <c r="CH669" i="1"/>
  <c r="CH670" i="1"/>
  <c r="CH672" i="1"/>
  <c r="CH673" i="1"/>
  <c r="CH674" i="1"/>
  <c r="CH675" i="1"/>
  <c r="CH676" i="1"/>
  <c r="CH677" i="1"/>
  <c r="CH678" i="1"/>
  <c r="CH680" i="1"/>
  <c r="CH681" i="1"/>
  <c r="CH682" i="1"/>
  <c r="CH683" i="1"/>
  <c r="CH684" i="1"/>
  <c r="CH685" i="1"/>
  <c r="CH686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G8" i="1"/>
  <c r="BX8" i="1" s="1"/>
  <c r="CG9" i="1"/>
  <c r="BX9" i="1" s="1"/>
  <c r="CG10" i="1"/>
  <c r="BX10" i="1" s="1"/>
  <c r="CG11" i="1"/>
  <c r="BX11" i="1" s="1"/>
  <c r="CG12" i="1"/>
  <c r="BX12" i="1" s="1"/>
  <c r="CG13" i="1"/>
  <c r="BX13" i="1" s="1"/>
  <c r="CG14" i="1"/>
  <c r="BX14" i="1" s="1"/>
  <c r="CG15" i="1"/>
  <c r="BX15" i="1" s="1"/>
  <c r="CG16" i="1"/>
  <c r="BX16" i="1" s="1"/>
  <c r="CG17" i="1"/>
  <c r="BX17" i="1" s="1"/>
  <c r="CG18" i="1"/>
  <c r="BX18" i="1" s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7" i="1"/>
  <c r="BX7" i="1" s="1"/>
  <c r="CF8" i="1"/>
  <c r="BI8" i="1" s="1"/>
  <c r="CH8" i="1" s="1"/>
  <c r="BW8" i="1" s="1"/>
  <c r="CF9" i="1"/>
  <c r="BI9" i="1" s="1"/>
  <c r="CH9" i="1" s="1"/>
  <c r="BW9" i="1" s="1"/>
  <c r="CF10" i="1"/>
  <c r="BI10" i="1" s="1"/>
  <c r="CH10" i="1" s="1"/>
  <c r="BW10" i="1" s="1"/>
  <c r="CF11" i="1"/>
  <c r="BI11" i="1" s="1"/>
  <c r="CH11" i="1" s="1"/>
  <c r="BW11" i="1" s="1"/>
  <c r="CF12" i="1"/>
  <c r="BI12" i="1" s="1"/>
  <c r="CH12" i="1" s="1"/>
  <c r="BW12" i="1" s="1"/>
  <c r="CF13" i="1"/>
  <c r="BI13" i="1" s="1"/>
  <c r="CH13" i="1" s="1"/>
  <c r="BW13" i="1" s="1"/>
  <c r="CF14" i="1"/>
  <c r="BI14" i="1" s="1"/>
  <c r="CH14" i="1" s="1"/>
  <c r="BW14" i="1" s="1"/>
  <c r="CF15" i="1"/>
  <c r="BI15" i="1" s="1"/>
  <c r="CH15" i="1" s="1"/>
  <c r="BW15" i="1" s="1"/>
  <c r="CF16" i="1"/>
  <c r="BI16" i="1" s="1"/>
  <c r="CH16" i="1" s="1"/>
  <c r="BW16" i="1" s="1"/>
  <c r="CF17" i="1"/>
  <c r="BI17" i="1" s="1"/>
  <c r="CH17" i="1" s="1"/>
  <c r="BW17" i="1" s="1"/>
  <c r="CF18" i="1"/>
  <c r="BI18" i="1" s="1"/>
  <c r="CH18" i="1" s="1"/>
  <c r="BW18" i="1" s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F751" i="1"/>
  <c r="CF752" i="1"/>
  <c r="CF753" i="1"/>
  <c r="CF754" i="1"/>
  <c r="CF755" i="1"/>
  <c r="CF756" i="1"/>
  <c r="CF757" i="1"/>
  <c r="CF758" i="1"/>
  <c r="CF759" i="1"/>
  <c r="CF760" i="1"/>
  <c r="CF761" i="1"/>
  <c r="CF762" i="1"/>
  <c r="CF763" i="1"/>
  <c r="CF764" i="1"/>
  <c r="CF765" i="1"/>
  <c r="CF766" i="1"/>
  <c r="CF767" i="1"/>
  <c r="CF768" i="1"/>
  <c r="CF769" i="1"/>
  <c r="CF770" i="1"/>
  <c r="CF771" i="1"/>
  <c r="CF772" i="1"/>
  <c r="CF773" i="1"/>
  <c r="CF774" i="1"/>
  <c r="CF775" i="1"/>
  <c r="CF776" i="1"/>
  <c r="CF777" i="1"/>
  <c r="CF778" i="1"/>
  <c r="CF779" i="1"/>
  <c r="CF780" i="1"/>
  <c r="CF781" i="1"/>
  <c r="CF782" i="1"/>
  <c r="CF783" i="1"/>
  <c r="CF784" i="1"/>
  <c r="CF785" i="1"/>
  <c r="CF786" i="1"/>
  <c r="CF787" i="1"/>
  <c r="CF788" i="1"/>
  <c r="CF789" i="1"/>
  <c r="CF790" i="1"/>
  <c r="CF791" i="1"/>
  <c r="CF792" i="1"/>
  <c r="CF793" i="1"/>
  <c r="CF794" i="1"/>
  <c r="CF795" i="1"/>
  <c r="CF796" i="1"/>
  <c r="CF797" i="1"/>
  <c r="CF798" i="1"/>
  <c r="CF799" i="1"/>
  <c r="CF800" i="1"/>
  <c r="CF801" i="1"/>
  <c r="CF802" i="1"/>
  <c r="CF803" i="1"/>
  <c r="CF804" i="1"/>
  <c r="CF805" i="1"/>
  <c r="CF806" i="1"/>
  <c r="CF807" i="1"/>
  <c r="CF808" i="1"/>
  <c r="CF809" i="1"/>
  <c r="CF810" i="1"/>
  <c r="CF811" i="1"/>
  <c r="CF812" i="1"/>
  <c r="CF813" i="1"/>
  <c r="CF814" i="1"/>
  <c r="CF815" i="1"/>
  <c r="CF816" i="1"/>
  <c r="CF817" i="1"/>
  <c r="CF818" i="1"/>
  <c r="CF819" i="1"/>
  <c r="CF820" i="1"/>
  <c r="CF821" i="1"/>
  <c r="CF822" i="1"/>
  <c r="CF823" i="1"/>
  <c r="CF824" i="1"/>
  <c r="CF825" i="1"/>
  <c r="CF826" i="1"/>
  <c r="CF827" i="1"/>
  <c r="CF828" i="1"/>
  <c r="CF829" i="1"/>
  <c r="CF830" i="1"/>
  <c r="CF831" i="1"/>
  <c r="CF832" i="1"/>
  <c r="CF833" i="1"/>
  <c r="CF834" i="1"/>
  <c r="CF835" i="1"/>
  <c r="CF836" i="1"/>
  <c r="CF837" i="1"/>
  <c r="CF838" i="1"/>
  <c r="CF839" i="1"/>
  <c r="CF840" i="1"/>
  <c r="CF841" i="1"/>
  <c r="CF842" i="1"/>
  <c r="CF843" i="1"/>
  <c r="CF844" i="1"/>
  <c r="CF845" i="1"/>
  <c r="CF846" i="1"/>
  <c r="CF847" i="1"/>
  <c r="CF848" i="1"/>
  <c r="CF849" i="1"/>
  <c r="CF850" i="1"/>
  <c r="CF851" i="1"/>
  <c r="CF852" i="1"/>
  <c r="CF853" i="1"/>
  <c r="CF854" i="1"/>
  <c r="CF855" i="1"/>
  <c r="CF856" i="1"/>
  <c r="CF857" i="1"/>
  <c r="CF858" i="1"/>
  <c r="CF859" i="1"/>
  <c r="CF860" i="1"/>
  <c r="CF861" i="1"/>
  <c r="CF862" i="1"/>
  <c r="CF863" i="1"/>
  <c r="CF864" i="1"/>
  <c r="CF865" i="1"/>
  <c r="CF866" i="1"/>
  <c r="CF867" i="1"/>
  <c r="CF868" i="1"/>
  <c r="CF869" i="1"/>
  <c r="CF870" i="1"/>
  <c r="CF871" i="1"/>
  <c r="CF872" i="1"/>
  <c r="CF873" i="1"/>
  <c r="CF874" i="1"/>
  <c r="CF875" i="1"/>
  <c r="CF876" i="1"/>
  <c r="CF877" i="1"/>
  <c r="CF878" i="1"/>
  <c r="CF879" i="1"/>
  <c r="CF880" i="1"/>
  <c r="CF881" i="1"/>
  <c r="CF882" i="1"/>
  <c r="CF883" i="1"/>
  <c r="CF884" i="1"/>
  <c r="CF885" i="1"/>
  <c r="CF886" i="1"/>
  <c r="CF887" i="1"/>
  <c r="CF888" i="1"/>
  <c r="CF889" i="1"/>
  <c r="CF890" i="1"/>
  <c r="CF891" i="1"/>
  <c r="CF892" i="1"/>
  <c r="CF893" i="1"/>
  <c r="CF894" i="1"/>
  <c r="CF895" i="1"/>
  <c r="CF896" i="1"/>
  <c r="CF897" i="1"/>
  <c r="CF898" i="1"/>
  <c r="CF899" i="1"/>
  <c r="CF900" i="1"/>
  <c r="CF901" i="1"/>
  <c r="CF902" i="1"/>
  <c r="CF903" i="1"/>
  <c r="CF904" i="1"/>
  <c r="CF905" i="1"/>
  <c r="CF906" i="1"/>
  <c r="CF907" i="1"/>
  <c r="CF908" i="1"/>
  <c r="CF909" i="1"/>
  <c r="CF910" i="1"/>
  <c r="CF911" i="1"/>
  <c r="CF912" i="1"/>
  <c r="CF913" i="1"/>
  <c r="CF914" i="1"/>
  <c r="CF915" i="1"/>
  <c r="CF916" i="1"/>
  <c r="CF917" i="1"/>
  <c r="CF918" i="1"/>
  <c r="CF919" i="1"/>
  <c r="CF920" i="1"/>
  <c r="CF921" i="1"/>
  <c r="CF922" i="1"/>
  <c r="CF923" i="1"/>
  <c r="CF924" i="1"/>
  <c r="CF925" i="1"/>
  <c r="CF926" i="1"/>
  <c r="CF927" i="1"/>
  <c r="CF928" i="1"/>
  <c r="CF929" i="1"/>
  <c r="CF930" i="1"/>
  <c r="CF931" i="1"/>
  <c r="CF932" i="1"/>
  <c r="CF933" i="1"/>
  <c r="CF934" i="1"/>
  <c r="CF935" i="1"/>
  <c r="CF936" i="1"/>
  <c r="CF937" i="1"/>
  <c r="CF938" i="1"/>
  <c r="CF939" i="1"/>
  <c r="CF940" i="1"/>
  <c r="CF941" i="1"/>
  <c r="CF942" i="1"/>
  <c r="CF943" i="1"/>
  <c r="CF944" i="1"/>
  <c r="CF945" i="1"/>
  <c r="CF946" i="1"/>
  <c r="CF947" i="1"/>
  <c r="CF948" i="1"/>
  <c r="CF949" i="1"/>
  <c r="CF950" i="1"/>
  <c r="CF951" i="1"/>
  <c r="CF952" i="1"/>
  <c r="CF953" i="1"/>
  <c r="CF954" i="1"/>
  <c r="CF955" i="1"/>
  <c r="CF956" i="1"/>
  <c r="CF957" i="1"/>
  <c r="CF958" i="1"/>
  <c r="CF959" i="1"/>
  <c r="CF960" i="1"/>
  <c r="CF961" i="1"/>
  <c r="CF962" i="1"/>
  <c r="CF963" i="1"/>
  <c r="CF964" i="1"/>
  <c r="CF965" i="1"/>
  <c r="CF966" i="1"/>
  <c r="CF967" i="1"/>
  <c r="CF968" i="1"/>
  <c r="CF969" i="1"/>
  <c r="CF970" i="1"/>
  <c r="CF971" i="1"/>
  <c r="CF972" i="1"/>
  <c r="CF973" i="1"/>
  <c r="CF974" i="1"/>
  <c r="CF975" i="1"/>
  <c r="CF976" i="1"/>
  <c r="CF977" i="1"/>
  <c r="CF978" i="1"/>
  <c r="CF979" i="1"/>
  <c r="CF980" i="1"/>
  <c r="CF981" i="1"/>
  <c r="CF982" i="1"/>
  <c r="CF983" i="1"/>
  <c r="CF984" i="1"/>
  <c r="CF985" i="1"/>
  <c r="CF986" i="1"/>
  <c r="CF987" i="1"/>
  <c r="CF988" i="1"/>
  <c r="CF989" i="1"/>
  <c r="CF990" i="1"/>
  <c r="CF991" i="1"/>
  <c r="CF992" i="1"/>
  <c r="CF993" i="1"/>
  <c r="CF994" i="1"/>
  <c r="CF995" i="1"/>
  <c r="CF996" i="1"/>
  <c r="CF997" i="1"/>
  <c r="CF998" i="1"/>
  <c r="CF999" i="1"/>
  <c r="CF1000" i="1"/>
  <c r="CF7" i="1"/>
  <c r="BI7" i="1" s="1"/>
  <c r="CH7" i="1" s="1"/>
  <c r="BW7" i="1" s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C967" i="1"/>
  <c r="BC966" i="1"/>
  <c r="BC965" i="1"/>
  <c r="BC964" i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C624" i="1"/>
  <c r="BC623" i="1"/>
  <c r="BC622" i="1"/>
  <c r="BC621" i="1"/>
  <c r="BC620" i="1"/>
  <c r="BC619" i="1"/>
  <c r="BC618" i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CI18" i="1" l="1"/>
  <c r="CI17" i="1"/>
  <c r="CI16" i="1"/>
  <c r="CI15" i="1"/>
  <c r="CI14" i="1"/>
  <c r="CI13" i="1"/>
  <c r="CI12" i="1"/>
  <c r="CI11" i="1"/>
  <c r="CI10" i="1"/>
  <c r="CI9" i="1"/>
  <c r="CI8" i="1"/>
  <c r="CI7" i="1"/>
  <c r="AC2000" i="10"/>
  <c r="D2000" i="10"/>
  <c r="C2000" i="10"/>
  <c r="B2000" i="10"/>
  <c r="D1999" i="10"/>
  <c r="AC1999" i="10" s="1"/>
  <c r="C1999" i="10"/>
  <c r="AE1998" i="10"/>
  <c r="Z1998" i="10"/>
  <c r="X1998" i="10"/>
  <c r="T1998" i="10"/>
  <c r="Q1998" i="10"/>
  <c r="P1998" i="10"/>
  <c r="N1998" i="10"/>
  <c r="H1998" i="10"/>
  <c r="F1998" i="10"/>
  <c r="S1998" i="10" s="1"/>
  <c r="E1998" i="10"/>
  <c r="D1998" i="10"/>
  <c r="AC1998" i="10" s="1"/>
  <c r="C1998" i="10"/>
  <c r="W1998" i="10" s="1"/>
  <c r="AF1997" i="10"/>
  <c r="AD1997" i="10"/>
  <c r="AC1997" i="10"/>
  <c r="Z1997" i="10"/>
  <c r="X1997" i="10"/>
  <c r="U1997" i="10"/>
  <c r="Q1997" i="10"/>
  <c r="P1997" i="10"/>
  <c r="N1997" i="10"/>
  <c r="K1997" i="10"/>
  <c r="G1997" i="10"/>
  <c r="F1997" i="10"/>
  <c r="S1997" i="10" s="1"/>
  <c r="E1997" i="10"/>
  <c r="D1997" i="10"/>
  <c r="C1997" i="10"/>
  <c r="W1997" i="10" s="1"/>
  <c r="A1997" i="10"/>
  <c r="AE1996" i="10"/>
  <c r="AD1996" i="10"/>
  <c r="AC1996" i="10"/>
  <c r="Z1996" i="10"/>
  <c r="X1996" i="10"/>
  <c r="V1996" i="10"/>
  <c r="T1996" i="10"/>
  <c r="S1996" i="10"/>
  <c r="Q1996" i="10"/>
  <c r="P1996" i="10"/>
  <c r="N1996" i="10"/>
  <c r="L1996" i="10"/>
  <c r="H1996" i="10"/>
  <c r="G1996" i="10"/>
  <c r="F1996" i="10"/>
  <c r="E1996" i="10"/>
  <c r="D1996" i="10"/>
  <c r="C1996" i="10"/>
  <c r="W1996" i="10" s="1"/>
  <c r="B1996" i="10"/>
  <c r="AE1995" i="10"/>
  <c r="AD1995" i="10"/>
  <c r="AC1995" i="10"/>
  <c r="W1995" i="10"/>
  <c r="T1995" i="10"/>
  <c r="M1995" i="10"/>
  <c r="H1995" i="10"/>
  <c r="G1995" i="10"/>
  <c r="D1995" i="10"/>
  <c r="C1995" i="10"/>
  <c r="AF1994" i="10"/>
  <c r="AE1994" i="10"/>
  <c r="AD1994" i="10"/>
  <c r="Z1994" i="10"/>
  <c r="X1994" i="10"/>
  <c r="V1994" i="10"/>
  <c r="U1994" i="10"/>
  <c r="T1994" i="10"/>
  <c r="S1994" i="10"/>
  <c r="Q1994" i="10"/>
  <c r="P1994" i="10"/>
  <c r="N1994" i="10"/>
  <c r="L1994" i="10"/>
  <c r="K1994" i="10"/>
  <c r="H1994" i="10"/>
  <c r="G1994" i="10"/>
  <c r="F1994" i="10"/>
  <c r="E1994" i="10"/>
  <c r="D1994" i="10"/>
  <c r="AC1994" i="10" s="1"/>
  <c r="C1994" i="10"/>
  <c r="W1994" i="10" s="1"/>
  <c r="B1994" i="10"/>
  <c r="A1994" i="10"/>
  <c r="AF1993" i="10"/>
  <c r="AC1993" i="10"/>
  <c r="Z1993" i="10"/>
  <c r="V1993" i="10"/>
  <c r="U1993" i="10"/>
  <c r="P1993" i="10"/>
  <c r="L1993" i="10"/>
  <c r="K1993" i="10"/>
  <c r="E1993" i="10"/>
  <c r="D1993" i="10"/>
  <c r="C1993" i="10"/>
  <c r="AE1993" i="10" s="1"/>
  <c r="B1993" i="10"/>
  <c r="A1993" i="10"/>
  <c r="AC1992" i="10"/>
  <c r="W1992" i="10"/>
  <c r="V1992" i="10"/>
  <c r="Q1992" i="10"/>
  <c r="D1992" i="10"/>
  <c r="C1992" i="10"/>
  <c r="B1992" i="10"/>
  <c r="D1991" i="10"/>
  <c r="AC1991" i="10" s="1"/>
  <c r="C1991" i="10"/>
  <c r="AE1990" i="10"/>
  <c r="Z1990" i="10"/>
  <c r="X1990" i="10"/>
  <c r="T1990" i="10"/>
  <c r="Q1990" i="10"/>
  <c r="P1990" i="10"/>
  <c r="N1990" i="10"/>
  <c r="H1990" i="10"/>
  <c r="F1990" i="10"/>
  <c r="S1990" i="10" s="1"/>
  <c r="E1990" i="10"/>
  <c r="D1990" i="10"/>
  <c r="AC1990" i="10" s="1"/>
  <c r="C1990" i="10"/>
  <c r="W1990" i="10" s="1"/>
  <c r="AF1989" i="10"/>
  <c r="AD1989" i="10"/>
  <c r="AC1989" i="10"/>
  <c r="Z1989" i="10"/>
  <c r="X1989" i="10"/>
  <c r="U1989" i="10"/>
  <c r="Q1989" i="10"/>
  <c r="P1989" i="10"/>
  <c r="N1989" i="10"/>
  <c r="K1989" i="10"/>
  <c r="G1989" i="10"/>
  <c r="F1989" i="10"/>
  <c r="S1989" i="10" s="1"/>
  <c r="E1989" i="10"/>
  <c r="D1989" i="10"/>
  <c r="C1989" i="10"/>
  <c r="W1989" i="10" s="1"/>
  <c r="A1989" i="10"/>
  <c r="AE1988" i="10"/>
  <c r="AD1988" i="10"/>
  <c r="AC1988" i="10"/>
  <c r="Z1988" i="10"/>
  <c r="V1988" i="10"/>
  <c r="T1988" i="10"/>
  <c r="Q1988" i="10"/>
  <c r="P1988" i="10"/>
  <c r="L1988" i="10"/>
  <c r="H1988" i="10"/>
  <c r="G1988" i="10"/>
  <c r="F1988" i="10"/>
  <c r="S1988" i="10" s="1"/>
  <c r="E1988" i="10"/>
  <c r="D1988" i="10"/>
  <c r="C1988" i="10"/>
  <c r="X1988" i="10" s="1"/>
  <c r="B1988" i="10"/>
  <c r="AC1987" i="10"/>
  <c r="D1987" i="10"/>
  <c r="C1987" i="10"/>
  <c r="AF1986" i="10"/>
  <c r="AE1986" i="10"/>
  <c r="AD1986" i="10"/>
  <c r="X1986" i="10"/>
  <c r="V1986" i="10"/>
  <c r="U1986" i="10"/>
  <c r="T1986" i="10"/>
  <c r="N1986" i="10"/>
  <c r="L1986" i="10"/>
  <c r="K1986" i="10"/>
  <c r="H1986" i="10"/>
  <c r="G1986" i="10"/>
  <c r="D1986" i="10"/>
  <c r="AC1986" i="10" s="1"/>
  <c r="C1986" i="10"/>
  <c r="Q1986" i="10" s="1"/>
  <c r="B1986" i="10"/>
  <c r="A1986" i="10"/>
  <c r="AF1985" i="10"/>
  <c r="Z1985" i="10"/>
  <c r="V1985" i="10"/>
  <c r="U1985" i="10"/>
  <c r="P1985" i="10"/>
  <c r="L1985" i="10"/>
  <c r="K1985" i="10"/>
  <c r="E1985" i="10"/>
  <c r="D1985" i="10"/>
  <c r="AC1985" i="10" s="1"/>
  <c r="C1985" i="10"/>
  <c r="AE1985" i="10" s="1"/>
  <c r="B1985" i="10"/>
  <c r="A1985" i="10"/>
  <c r="AC1984" i="10"/>
  <c r="Q1984" i="10"/>
  <c r="M1984" i="10"/>
  <c r="D1984" i="10"/>
  <c r="C1984" i="10"/>
  <c r="X1983" i="10"/>
  <c r="W1983" i="10"/>
  <c r="G1983" i="10"/>
  <c r="D1983" i="10"/>
  <c r="AC1983" i="10" s="1"/>
  <c r="C1983" i="10"/>
  <c r="AE1982" i="10"/>
  <c r="Z1982" i="10"/>
  <c r="X1982" i="10"/>
  <c r="T1982" i="10"/>
  <c r="Q1982" i="10"/>
  <c r="P1982" i="10"/>
  <c r="N1982" i="10"/>
  <c r="H1982" i="10"/>
  <c r="F1982" i="10"/>
  <c r="S1982" i="10" s="1"/>
  <c r="E1982" i="10"/>
  <c r="D1982" i="10"/>
  <c r="AC1982" i="10" s="1"/>
  <c r="C1982" i="10"/>
  <c r="W1982" i="10" s="1"/>
  <c r="AF1981" i="10"/>
  <c r="AD1981" i="10"/>
  <c r="AC1981" i="10"/>
  <c r="Z1981" i="10"/>
  <c r="X1981" i="10"/>
  <c r="U1981" i="10"/>
  <c r="Q1981" i="10"/>
  <c r="P1981" i="10"/>
  <c r="N1981" i="10"/>
  <c r="K1981" i="10"/>
  <c r="G1981" i="10"/>
  <c r="F1981" i="10"/>
  <c r="S1981" i="10" s="1"/>
  <c r="E1981" i="10"/>
  <c r="D1981" i="10"/>
  <c r="C1981" i="10"/>
  <c r="W1981" i="10" s="1"/>
  <c r="A1981" i="10"/>
  <c r="AE1980" i="10"/>
  <c r="AD1980" i="10"/>
  <c r="AC1980" i="10"/>
  <c r="Z1980" i="10"/>
  <c r="V1980" i="10"/>
  <c r="T1980" i="10"/>
  <c r="Q1980" i="10"/>
  <c r="P1980" i="10"/>
  <c r="L1980" i="10"/>
  <c r="H1980" i="10"/>
  <c r="G1980" i="10"/>
  <c r="F1980" i="10"/>
  <c r="S1980" i="10" s="1"/>
  <c r="E1980" i="10"/>
  <c r="D1980" i="10"/>
  <c r="C1980" i="10"/>
  <c r="X1980" i="10" s="1"/>
  <c r="B1980" i="10"/>
  <c r="AE1979" i="10"/>
  <c r="AC1979" i="10"/>
  <c r="W1979" i="10"/>
  <c r="T1979" i="10"/>
  <c r="G1979" i="10"/>
  <c r="D1979" i="10"/>
  <c r="C1979" i="10"/>
  <c r="AF1978" i="10"/>
  <c r="AE1978" i="10"/>
  <c r="AD1978" i="10"/>
  <c r="X1978" i="10"/>
  <c r="V1978" i="10"/>
  <c r="U1978" i="10"/>
  <c r="T1978" i="10"/>
  <c r="N1978" i="10"/>
  <c r="L1978" i="10"/>
  <c r="K1978" i="10"/>
  <c r="H1978" i="10"/>
  <c r="G1978" i="10"/>
  <c r="D1978" i="10"/>
  <c r="AC1978" i="10" s="1"/>
  <c r="C1978" i="10"/>
  <c r="Q1978" i="10" s="1"/>
  <c r="B1978" i="10"/>
  <c r="A1978" i="10"/>
  <c r="AF1977" i="10"/>
  <c r="Z1977" i="10"/>
  <c r="V1977" i="10"/>
  <c r="U1977" i="10"/>
  <c r="P1977" i="10"/>
  <c r="L1977" i="10"/>
  <c r="K1977" i="10"/>
  <c r="E1977" i="10"/>
  <c r="D1977" i="10"/>
  <c r="AC1977" i="10" s="1"/>
  <c r="C1977" i="10"/>
  <c r="AE1977" i="10" s="1"/>
  <c r="B1977" i="10"/>
  <c r="A1977" i="10"/>
  <c r="AC1976" i="10"/>
  <c r="W1976" i="10"/>
  <c r="V1976" i="10"/>
  <c r="Q1976" i="10"/>
  <c r="M1976" i="10"/>
  <c r="L1976" i="10"/>
  <c r="D1976" i="10"/>
  <c r="C1976" i="10"/>
  <c r="B1976" i="10"/>
  <c r="X1975" i="10"/>
  <c r="W1975" i="10"/>
  <c r="M1975" i="10"/>
  <c r="D1975" i="10"/>
  <c r="AC1975" i="10" s="1"/>
  <c r="C1975" i="10"/>
  <c r="AE1974" i="10"/>
  <c r="Z1974" i="10"/>
  <c r="X1974" i="10"/>
  <c r="T1974" i="10"/>
  <c r="Q1974" i="10"/>
  <c r="P1974" i="10"/>
  <c r="N1974" i="10"/>
  <c r="H1974" i="10"/>
  <c r="F1974" i="10"/>
  <c r="S1974" i="10" s="1"/>
  <c r="E1974" i="10"/>
  <c r="D1974" i="10"/>
  <c r="AC1974" i="10" s="1"/>
  <c r="C1974" i="10"/>
  <c r="W1974" i="10" s="1"/>
  <c r="AF1973" i="10"/>
  <c r="AD1973" i="10"/>
  <c r="AC1973" i="10"/>
  <c r="Z1973" i="10"/>
  <c r="U1973" i="10"/>
  <c r="Q1973" i="10"/>
  <c r="P1973" i="10"/>
  <c r="K1973" i="10"/>
  <c r="G1973" i="10"/>
  <c r="F1973" i="10"/>
  <c r="S1973" i="10" s="1"/>
  <c r="E1973" i="10"/>
  <c r="D1973" i="10"/>
  <c r="C1973" i="10"/>
  <c r="X1973" i="10" s="1"/>
  <c r="A1973" i="10"/>
  <c r="AE1972" i="10"/>
  <c r="AD1972" i="10"/>
  <c r="AC1972" i="10"/>
  <c r="V1972" i="10"/>
  <c r="T1972" i="10"/>
  <c r="Q1972" i="10"/>
  <c r="L1972" i="10"/>
  <c r="H1972" i="10"/>
  <c r="G1972" i="10"/>
  <c r="F1972" i="10"/>
  <c r="S1972" i="10" s="1"/>
  <c r="D1972" i="10"/>
  <c r="C1972" i="10"/>
  <c r="Z1972" i="10" s="1"/>
  <c r="B1972" i="10"/>
  <c r="AF1971" i="10"/>
  <c r="AE1971" i="10"/>
  <c r="AD1971" i="10"/>
  <c r="V1971" i="10"/>
  <c r="T1971" i="10"/>
  <c r="P1971" i="10"/>
  <c r="K1971" i="10"/>
  <c r="G1971" i="10"/>
  <c r="F1971" i="10"/>
  <c r="S1971" i="10" s="1"/>
  <c r="E1971" i="10"/>
  <c r="D1971" i="10"/>
  <c r="AC1971" i="10" s="1"/>
  <c r="C1971" i="10"/>
  <c r="Q1971" i="10" s="1"/>
  <c r="A1971" i="10"/>
  <c r="AE1970" i="10"/>
  <c r="AD1970" i="10"/>
  <c r="AC1970" i="10"/>
  <c r="X1970" i="10"/>
  <c r="V1970" i="10"/>
  <c r="T1970" i="10"/>
  <c r="S1970" i="10"/>
  <c r="Q1970" i="10"/>
  <c r="N1970" i="10"/>
  <c r="L1970" i="10"/>
  <c r="H1970" i="10"/>
  <c r="G1970" i="10"/>
  <c r="F1970" i="10"/>
  <c r="D1970" i="10"/>
  <c r="C1970" i="10"/>
  <c r="Z1970" i="10" s="1"/>
  <c r="B1970" i="10"/>
  <c r="AE1969" i="10"/>
  <c r="T1969" i="10"/>
  <c r="H1969" i="10"/>
  <c r="D1969" i="10"/>
  <c r="AC1969" i="10" s="1"/>
  <c r="C1969" i="10"/>
  <c r="A1969" i="10"/>
  <c r="AF1968" i="10"/>
  <c r="AE1968" i="10"/>
  <c r="X1968" i="10"/>
  <c r="V1968" i="10"/>
  <c r="U1968" i="10"/>
  <c r="T1968" i="10"/>
  <c r="Q1968" i="10"/>
  <c r="N1968" i="10"/>
  <c r="L1968" i="10"/>
  <c r="K1968" i="10"/>
  <c r="H1968" i="10"/>
  <c r="F1968" i="10"/>
  <c r="S1968" i="10" s="1"/>
  <c r="D1968" i="10"/>
  <c r="AC1968" i="10" s="1"/>
  <c r="C1968" i="10"/>
  <c r="AD1968" i="10" s="1"/>
  <c r="B1968" i="10"/>
  <c r="A1968" i="10"/>
  <c r="D1967" i="10"/>
  <c r="AC1967" i="10" s="1"/>
  <c r="C1967" i="10"/>
  <c r="X1966" i="10"/>
  <c r="D1966" i="10"/>
  <c r="AC1966" i="10" s="1"/>
  <c r="C1966" i="10"/>
  <c r="Z1965" i="10"/>
  <c r="P1965" i="10"/>
  <c r="N1965" i="10"/>
  <c r="E1965" i="10"/>
  <c r="D1965" i="10"/>
  <c r="AC1965" i="10" s="1"/>
  <c r="C1965" i="10"/>
  <c r="AE1964" i="10"/>
  <c r="AC1964" i="10"/>
  <c r="Z1964" i="10"/>
  <c r="X1964" i="10"/>
  <c r="T1964" i="10"/>
  <c r="Q1964" i="10"/>
  <c r="P1964" i="10"/>
  <c r="N1964" i="10"/>
  <c r="H1964" i="10"/>
  <c r="F1964" i="10"/>
  <c r="S1964" i="10" s="1"/>
  <c r="E1964" i="10"/>
  <c r="D1964" i="10"/>
  <c r="C1964" i="10"/>
  <c r="W1964" i="10" s="1"/>
  <c r="AF1963" i="10"/>
  <c r="AD1963" i="10"/>
  <c r="AC1963" i="10"/>
  <c r="Z1963" i="10"/>
  <c r="U1963" i="10"/>
  <c r="S1963" i="10"/>
  <c r="Q1963" i="10"/>
  <c r="P1963" i="10"/>
  <c r="K1963" i="10"/>
  <c r="G1963" i="10"/>
  <c r="F1963" i="10"/>
  <c r="E1963" i="10"/>
  <c r="D1963" i="10"/>
  <c r="C1963" i="10"/>
  <c r="X1963" i="10" s="1"/>
  <c r="A1963" i="10"/>
  <c r="AE1962" i="10"/>
  <c r="AD1962" i="10"/>
  <c r="AC1962" i="10"/>
  <c r="V1962" i="10"/>
  <c r="T1962" i="10"/>
  <c r="S1962" i="10"/>
  <c r="Q1962" i="10"/>
  <c r="L1962" i="10"/>
  <c r="H1962" i="10"/>
  <c r="G1962" i="10"/>
  <c r="F1962" i="10"/>
  <c r="D1962" i="10"/>
  <c r="C1962" i="10"/>
  <c r="Z1962" i="10" s="1"/>
  <c r="B1962" i="10"/>
  <c r="AF1961" i="10"/>
  <c r="W1961" i="10"/>
  <c r="M1961" i="10"/>
  <c r="K1961" i="10"/>
  <c r="D1961" i="10"/>
  <c r="AC1961" i="10" s="1"/>
  <c r="C1961" i="10"/>
  <c r="T1961" i="10" s="1"/>
  <c r="A1961" i="10"/>
  <c r="AF1960" i="10"/>
  <c r="AE1960" i="10"/>
  <c r="X1960" i="10"/>
  <c r="V1960" i="10"/>
  <c r="U1960" i="10"/>
  <c r="T1960" i="10"/>
  <c r="N1960" i="10"/>
  <c r="L1960" i="10"/>
  <c r="K1960" i="10"/>
  <c r="H1960" i="10"/>
  <c r="D1960" i="10"/>
  <c r="AC1960" i="10" s="1"/>
  <c r="C1960" i="10"/>
  <c r="AD1960" i="10" s="1"/>
  <c r="B1960" i="10"/>
  <c r="A1960" i="10"/>
  <c r="D1959" i="10"/>
  <c r="AC1959" i="10" s="1"/>
  <c r="C1959" i="10"/>
  <c r="X1958" i="10"/>
  <c r="Q1958" i="10"/>
  <c r="N1958" i="10"/>
  <c r="M1958" i="10"/>
  <c r="D1958" i="10"/>
  <c r="AC1958" i="10" s="1"/>
  <c r="C1958" i="10"/>
  <c r="V1958" i="10" s="1"/>
  <c r="B1958" i="10"/>
  <c r="AD1957" i="10"/>
  <c r="Z1957" i="10"/>
  <c r="X1957" i="10"/>
  <c r="P1957" i="10"/>
  <c r="N1957" i="10"/>
  <c r="M1957" i="10"/>
  <c r="G1957" i="10"/>
  <c r="E1957" i="10"/>
  <c r="D1957" i="10"/>
  <c r="AC1957" i="10" s="1"/>
  <c r="C1957" i="10"/>
  <c r="AE1956" i="10"/>
  <c r="AC1956" i="10"/>
  <c r="Z1956" i="10"/>
  <c r="X1956" i="10"/>
  <c r="T1956" i="10"/>
  <c r="Q1956" i="10"/>
  <c r="P1956" i="10"/>
  <c r="N1956" i="10"/>
  <c r="H1956" i="10"/>
  <c r="F1956" i="10"/>
  <c r="S1956" i="10" s="1"/>
  <c r="E1956" i="10"/>
  <c r="D1956" i="10"/>
  <c r="C1956" i="10"/>
  <c r="W1956" i="10" s="1"/>
  <c r="AF1955" i="10"/>
  <c r="AD1955" i="10"/>
  <c r="AC1955" i="10"/>
  <c r="Z1955" i="10"/>
  <c r="U1955" i="10"/>
  <c r="S1955" i="10"/>
  <c r="Q1955" i="10"/>
  <c r="P1955" i="10"/>
  <c r="K1955" i="10"/>
  <c r="G1955" i="10"/>
  <c r="F1955" i="10"/>
  <c r="E1955" i="10"/>
  <c r="D1955" i="10"/>
  <c r="C1955" i="10"/>
  <c r="X1955" i="10" s="1"/>
  <c r="A1955" i="10"/>
  <c r="AE1954" i="10"/>
  <c r="AD1954" i="10"/>
  <c r="AC1954" i="10"/>
  <c r="V1954" i="10"/>
  <c r="T1954" i="10"/>
  <c r="Q1954" i="10"/>
  <c r="L1954" i="10"/>
  <c r="H1954" i="10"/>
  <c r="G1954" i="10"/>
  <c r="F1954" i="10"/>
  <c r="S1954" i="10" s="1"/>
  <c r="D1954" i="10"/>
  <c r="C1954" i="10"/>
  <c r="Z1954" i="10" s="1"/>
  <c r="B1954" i="10"/>
  <c r="D1953" i="10"/>
  <c r="AC1953" i="10" s="1"/>
  <c r="C1953" i="10"/>
  <c r="AF1952" i="10"/>
  <c r="AE1952" i="10"/>
  <c r="X1952" i="10"/>
  <c r="V1952" i="10"/>
  <c r="U1952" i="10"/>
  <c r="T1952" i="10"/>
  <c r="N1952" i="10"/>
  <c r="L1952" i="10"/>
  <c r="K1952" i="10"/>
  <c r="H1952" i="10"/>
  <c r="D1952" i="10"/>
  <c r="AC1952" i="10" s="1"/>
  <c r="C1952" i="10"/>
  <c r="AD1952" i="10" s="1"/>
  <c r="B1952" i="10"/>
  <c r="A1952" i="10"/>
  <c r="AF1951" i="10"/>
  <c r="V1951" i="10"/>
  <c r="L1951" i="10"/>
  <c r="D1951" i="10"/>
  <c r="AC1951" i="10" s="1"/>
  <c r="C1951" i="10"/>
  <c r="D1950" i="10"/>
  <c r="AC1950" i="10" s="1"/>
  <c r="C1950" i="10"/>
  <c r="Z1949" i="10"/>
  <c r="P1949" i="10"/>
  <c r="N1949" i="10"/>
  <c r="E1949" i="10"/>
  <c r="D1949" i="10"/>
  <c r="AC1949" i="10" s="1"/>
  <c r="C1949" i="10"/>
  <c r="AE1948" i="10"/>
  <c r="AC1948" i="10"/>
  <c r="Z1948" i="10"/>
  <c r="X1948" i="10"/>
  <c r="T1948" i="10"/>
  <c r="Q1948" i="10"/>
  <c r="P1948" i="10"/>
  <c r="N1948" i="10"/>
  <c r="H1948" i="10"/>
  <c r="F1948" i="10"/>
  <c r="S1948" i="10" s="1"/>
  <c r="E1948" i="10"/>
  <c r="D1948" i="10"/>
  <c r="C1948" i="10"/>
  <c r="W1948" i="10" s="1"/>
  <c r="AF1947" i="10"/>
  <c r="AD1947" i="10"/>
  <c r="AC1947" i="10"/>
  <c r="Z1947" i="10"/>
  <c r="U1947" i="10"/>
  <c r="S1947" i="10"/>
  <c r="Q1947" i="10"/>
  <c r="P1947" i="10"/>
  <c r="K1947" i="10"/>
  <c r="G1947" i="10"/>
  <c r="F1947" i="10"/>
  <c r="E1947" i="10"/>
  <c r="D1947" i="10"/>
  <c r="C1947" i="10"/>
  <c r="X1947" i="10" s="1"/>
  <c r="A1947" i="10"/>
  <c r="AE1946" i="10"/>
  <c r="AD1946" i="10"/>
  <c r="AC1946" i="10"/>
  <c r="V1946" i="10"/>
  <c r="T1946" i="10"/>
  <c r="S1946" i="10"/>
  <c r="Q1946" i="10"/>
  <c r="L1946" i="10"/>
  <c r="H1946" i="10"/>
  <c r="G1946" i="10"/>
  <c r="F1946" i="10"/>
  <c r="D1946" i="10"/>
  <c r="C1946" i="10"/>
  <c r="Z1946" i="10" s="1"/>
  <c r="B1946" i="10"/>
  <c r="AF1945" i="10"/>
  <c r="Z1945" i="10"/>
  <c r="W1945" i="10"/>
  <c r="U1945" i="10"/>
  <c r="T1945" i="10"/>
  <c r="S1945" i="10"/>
  <c r="Q1945" i="10"/>
  <c r="M1945" i="10"/>
  <c r="K1945" i="10"/>
  <c r="H1945" i="10"/>
  <c r="G1945" i="10"/>
  <c r="F1945" i="10"/>
  <c r="E1945" i="10"/>
  <c r="D1945" i="10"/>
  <c r="AC1945" i="10" s="1"/>
  <c r="C1945" i="10"/>
  <c r="A1945" i="10"/>
  <c r="AF1944" i="10"/>
  <c r="AE1944" i="10"/>
  <c r="AD1944" i="10"/>
  <c r="AC1944" i="10"/>
  <c r="Z1944" i="10"/>
  <c r="V1944" i="10"/>
  <c r="U1944" i="10"/>
  <c r="T1944" i="10"/>
  <c r="Q1944" i="10"/>
  <c r="P1944" i="10"/>
  <c r="L1944" i="10"/>
  <c r="K1944" i="10"/>
  <c r="H1944" i="10"/>
  <c r="G1944" i="10"/>
  <c r="F1944" i="10"/>
  <c r="S1944" i="10" s="1"/>
  <c r="E1944" i="10"/>
  <c r="D1944" i="10"/>
  <c r="C1944" i="10"/>
  <c r="X1944" i="10" s="1"/>
  <c r="B1944" i="10"/>
  <c r="A1944" i="10"/>
  <c r="AC1943" i="10"/>
  <c r="D1943" i="10"/>
  <c r="C1943" i="10"/>
  <c r="AF1942" i="10"/>
  <c r="AE1942" i="10"/>
  <c r="AD1942" i="10"/>
  <c r="X1942" i="10"/>
  <c r="U1942" i="10"/>
  <c r="T1942" i="10"/>
  <c r="N1942" i="10"/>
  <c r="K1942" i="10"/>
  <c r="H1942" i="10"/>
  <c r="G1942" i="10"/>
  <c r="D1942" i="10"/>
  <c r="AC1942" i="10" s="1"/>
  <c r="C1942" i="10"/>
  <c r="Q1942" i="10" s="1"/>
  <c r="A1942" i="10"/>
  <c r="AF1941" i="10"/>
  <c r="AE1941" i="10"/>
  <c r="Z1941" i="10"/>
  <c r="X1941" i="10"/>
  <c r="V1941" i="10"/>
  <c r="U1941" i="10"/>
  <c r="T1941" i="10"/>
  <c r="P1941" i="10"/>
  <c r="N1941" i="10"/>
  <c r="L1941" i="10"/>
  <c r="K1941" i="10"/>
  <c r="H1941" i="10"/>
  <c r="E1941" i="10"/>
  <c r="D1941" i="10"/>
  <c r="AC1941" i="10" s="1"/>
  <c r="C1941" i="10"/>
  <c r="AD1941" i="10" s="1"/>
  <c r="B1941" i="10"/>
  <c r="A1941" i="10"/>
  <c r="AF1940" i="10"/>
  <c r="AC1940" i="10"/>
  <c r="V1940" i="10"/>
  <c r="U1940" i="10"/>
  <c r="Q1940" i="10"/>
  <c r="L1940" i="10"/>
  <c r="K1940" i="10"/>
  <c r="F1940" i="10"/>
  <c r="S1940" i="10" s="1"/>
  <c r="D1940" i="10"/>
  <c r="C1940" i="10"/>
  <c r="AE1940" i="10" s="1"/>
  <c r="B1940" i="10"/>
  <c r="A1940" i="10"/>
  <c r="W1939" i="10"/>
  <c r="V1939" i="10"/>
  <c r="M1939" i="10"/>
  <c r="L1939" i="10"/>
  <c r="G1939" i="10"/>
  <c r="D1939" i="10"/>
  <c r="AC1939" i="10" s="1"/>
  <c r="C1939" i="10"/>
  <c r="B1939" i="10"/>
  <c r="X1938" i="10"/>
  <c r="W1938" i="10"/>
  <c r="T1938" i="10"/>
  <c r="N1938" i="10"/>
  <c r="D1938" i="10"/>
  <c r="AC1938" i="10" s="1"/>
  <c r="C1938" i="10"/>
  <c r="AF1937" i="10"/>
  <c r="AE1937" i="10"/>
  <c r="AD1937" i="10"/>
  <c r="Z1937" i="10"/>
  <c r="X1937" i="10"/>
  <c r="U1937" i="10"/>
  <c r="T1937" i="10"/>
  <c r="Q1937" i="10"/>
  <c r="P1937" i="10"/>
  <c r="N1937" i="10"/>
  <c r="K1937" i="10"/>
  <c r="H1937" i="10"/>
  <c r="G1937" i="10"/>
  <c r="F1937" i="10"/>
  <c r="S1937" i="10" s="1"/>
  <c r="E1937" i="10"/>
  <c r="D1937" i="10"/>
  <c r="AC1937" i="10" s="1"/>
  <c r="C1937" i="10"/>
  <c r="W1937" i="10" s="1"/>
  <c r="A1937" i="10"/>
  <c r="AF1936" i="10"/>
  <c r="AE1936" i="10"/>
  <c r="AD1936" i="10"/>
  <c r="AC1936" i="10"/>
  <c r="Z1936" i="10"/>
  <c r="V1936" i="10"/>
  <c r="U1936" i="10"/>
  <c r="T1936" i="10"/>
  <c r="Q1936" i="10"/>
  <c r="P1936" i="10"/>
  <c r="L1936" i="10"/>
  <c r="K1936" i="10"/>
  <c r="H1936" i="10"/>
  <c r="G1936" i="10"/>
  <c r="F1936" i="10"/>
  <c r="S1936" i="10" s="1"/>
  <c r="E1936" i="10"/>
  <c r="D1936" i="10"/>
  <c r="C1936" i="10"/>
  <c r="X1936" i="10" s="1"/>
  <c r="B1936" i="10"/>
  <c r="A1936" i="10"/>
  <c r="AC1935" i="10"/>
  <c r="D1935" i="10"/>
  <c r="C1935" i="10"/>
  <c r="AF1934" i="10"/>
  <c r="AE1934" i="10"/>
  <c r="AD1934" i="10"/>
  <c r="X1934" i="10"/>
  <c r="U1934" i="10"/>
  <c r="T1934" i="10"/>
  <c r="N1934" i="10"/>
  <c r="K1934" i="10"/>
  <c r="H1934" i="10"/>
  <c r="G1934" i="10"/>
  <c r="D1934" i="10"/>
  <c r="AC1934" i="10" s="1"/>
  <c r="C1934" i="10"/>
  <c r="Q1934" i="10" s="1"/>
  <c r="A1934" i="10"/>
  <c r="AF1933" i="10"/>
  <c r="AE1933" i="10"/>
  <c r="Z1933" i="10"/>
  <c r="X1933" i="10"/>
  <c r="V1933" i="10"/>
  <c r="U1933" i="10"/>
  <c r="T1933" i="10"/>
  <c r="P1933" i="10"/>
  <c r="N1933" i="10"/>
  <c r="L1933" i="10"/>
  <c r="K1933" i="10"/>
  <c r="H1933" i="10"/>
  <c r="E1933" i="10"/>
  <c r="D1933" i="10"/>
  <c r="AC1933" i="10" s="1"/>
  <c r="C1933" i="10"/>
  <c r="AD1933" i="10" s="1"/>
  <c r="B1933" i="10"/>
  <c r="A1933" i="10"/>
  <c r="AF1932" i="10"/>
  <c r="AC1932" i="10"/>
  <c r="D1932" i="10"/>
  <c r="C1932" i="10"/>
  <c r="A1932" i="10"/>
  <c r="N1931" i="10"/>
  <c r="D1931" i="10"/>
  <c r="AC1931" i="10" s="1"/>
  <c r="C1931" i="10"/>
  <c r="D1930" i="10"/>
  <c r="AC1930" i="10" s="1"/>
  <c r="C1930" i="10"/>
  <c r="AF1929" i="10"/>
  <c r="AE1929" i="10"/>
  <c r="AD1929" i="10"/>
  <c r="Z1929" i="10"/>
  <c r="X1929" i="10"/>
  <c r="U1929" i="10"/>
  <c r="T1929" i="10"/>
  <c r="Q1929" i="10"/>
  <c r="P1929" i="10"/>
  <c r="N1929" i="10"/>
  <c r="K1929" i="10"/>
  <c r="H1929" i="10"/>
  <c r="G1929" i="10"/>
  <c r="F1929" i="10"/>
  <c r="S1929" i="10" s="1"/>
  <c r="E1929" i="10"/>
  <c r="D1929" i="10"/>
  <c r="AC1929" i="10" s="1"/>
  <c r="C1929" i="10"/>
  <c r="W1929" i="10" s="1"/>
  <c r="A1929" i="10"/>
  <c r="AF1928" i="10"/>
  <c r="AE1928" i="10"/>
  <c r="AD1928" i="10"/>
  <c r="AC1928" i="10"/>
  <c r="Z1928" i="10"/>
  <c r="V1928" i="10"/>
  <c r="U1928" i="10"/>
  <c r="T1928" i="10"/>
  <c r="Q1928" i="10"/>
  <c r="P1928" i="10"/>
  <c r="N1928" i="10"/>
  <c r="L1928" i="10"/>
  <c r="K1928" i="10"/>
  <c r="H1928" i="10"/>
  <c r="G1928" i="10"/>
  <c r="F1928" i="10"/>
  <c r="S1928" i="10" s="1"/>
  <c r="E1928" i="10"/>
  <c r="D1928" i="10"/>
  <c r="C1928" i="10"/>
  <c r="X1928" i="10" s="1"/>
  <c r="B1928" i="10"/>
  <c r="A1928" i="10"/>
  <c r="AF1927" i="10"/>
  <c r="AC1927" i="10"/>
  <c r="V1927" i="10"/>
  <c r="U1927" i="10"/>
  <c r="T1927" i="10"/>
  <c r="S1927" i="10"/>
  <c r="L1927" i="10"/>
  <c r="H1927" i="10"/>
  <c r="G1927" i="10"/>
  <c r="F1927" i="10"/>
  <c r="D1927" i="10"/>
  <c r="C1927" i="10"/>
  <c r="AD1927" i="10" s="1"/>
  <c r="A1927" i="10"/>
  <c r="AE1926" i="10"/>
  <c r="AD1926" i="10"/>
  <c r="X1926" i="10"/>
  <c r="W1926" i="10"/>
  <c r="V1926" i="10"/>
  <c r="T1926" i="10"/>
  <c r="N1926" i="10"/>
  <c r="M1926" i="10"/>
  <c r="L1926" i="10"/>
  <c r="K1926" i="10"/>
  <c r="H1926" i="10"/>
  <c r="D1926" i="10"/>
  <c r="AC1926" i="10" s="1"/>
  <c r="C1926" i="10"/>
  <c r="B1926" i="10"/>
  <c r="A1926" i="10"/>
  <c r="AE1925" i="10"/>
  <c r="U1925" i="10"/>
  <c r="T1925" i="10"/>
  <c r="N1925" i="10"/>
  <c r="E1925" i="10"/>
  <c r="D1925" i="10"/>
  <c r="AC1925" i="10" s="1"/>
  <c r="C1925" i="10"/>
  <c r="B1925" i="10"/>
  <c r="AC1924" i="10"/>
  <c r="Z1924" i="10"/>
  <c r="X1924" i="10"/>
  <c r="W1924" i="10"/>
  <c r="V1924" i="10"/>
  <c r="U1924" i="10"/>
  <c r="Q1924" i="10"/>
  <c r="N1924" i="10"/>
  <c r="M1924" i="10"/>
  <c r="L1924" i="10"/>
  <c r="K1924" i="10"/>
  <c r="F1924" i="10"/>
  <c r="S1924" i="10" s="1"/>
  <c r="E1924" i="10"/>
  <c r="D1924" i="10"/>
  <c r="C1924" i="10"/>
  <c r="B1924" i="10"/>
  <c r="A1924" i="10"/>
  <c r="AC1923" i="10"/>
  <c r="X1923" i="10"/>
  <c r="N1923" i="10"/>
  <c r="L1923" i="10"/>
  <c r="D1923" i="10"/>
  <c r="C1923" i="10"/>
  <c r="Z1923" i="10" s="1"/>
  <c r="B1923" i="10"/>
  <c r="D1922" i="10"/>
  <c r="AC1922" i="10" s="1"/>
  <c r="C1922" i="10"/>
  <c r="Z1921" i="10"/>
  <c r="X1921" i="10"/>
  <c r="V1921" i="10"/>
  <c r="P1921" i="10"/>
  <c r="N1921" i="10"/>
  <c r="L1921" i="10"/>
  <c r="E1921" i="10"/>
  <c r="D1921" i="10"/>
  <c r="AC1921" i="10" s="1"/>
  <c r="C1921" i="10"/>
  <c r="AF1921" i="10" s="1"/>
  <c r="B1921" i="10"/>
  <c r="AC1920" i="10"/>
  <c r="W1920" i="10"/>
  <c r="P1920" i="10"/>
  <c r="M1920" i="10"/>
  <c r="E1920" i="10"/>
  <c r="D1920" i="10"/>
  <c r="C1920" i="10"/>
  <c r="Z1920" i="10" s="1"/>
  <c r="AF1919" i="10"/>
  <c r="AD1919" i="10"/>
  <c r="Z1919" i="10"/>
  <c r="X1919" i="10"/>
  <c r="U1919" i="10"/>
  <c r="Q1919" i="10"/>
  <c r="P1919" i="10"/>
  <c r="N1919" i="10"/>
  <c r="K1919" i="10"/>
  <c r="G1919" i="10"/>
  <c r="F1919" i="10"/>
  <c r="S1919" i="10" s="1"/>
  <c r="E1919" i="10"/>
  <c r="D1919" i="10"/>
  <c r="AC1919" i="10" s="1"/>
  <c r="C1919" i="10"/>
  <c r="W1919" i="10" s="1"/>
  <c r="A1919" i="10"/>
  <c r="AE1918" i="10"/>
  <c r="AD1918" i="10"/>
  <c r="AC1918" i="10"/>
  <c r="Z1918" i="10"/>
  <c r="V1918" i="10"/>
  <c r="T1918" i="10"/>
  <c r="S1918" i="10"/>
  <c r="Q1918" i="10"/>
  <c r="P1918" i="10"/>
  <c r="L1918" i="10"/>
  <c r="H1918" i="10"/>
  <c r="G1918" i="10"/>
  <c r="F1918" i="10"/>
  <c r="E1918" i="10"/>
  <c r="D1918" i="10"/>
  <c r="C1918" i="10"/>
  <c r="X1918" i="10" s="1"/>
  <c r="B1918" i="10"/>
  <c r="A1918" i="10"/>
  <c r="AF1917" i="10"/>
  <c r="AE1917" i="10"/>
  <c r="AC1917" i="10"/>
  <c r="U1917" i="10"/>
  <c r="T1917" i="10"/>
  <c r="Q1917" i="10"/>
  <c r="K1917" i="10"/>
  <c r="H1917" i="10"/>
  <c r="F1917" i="10"/>
  <c r="S1917" i="10" s="1"/>
  <c r="D1917" i="10"/>
  <c r="C1917" i="10"/>
  <c r="Z1917" i="10" s="1"/>
  <c r="A1917" i="10"/>
  <c r="AF1916" i="10"/>
  <c r="AD1916" i="10"/>
  <c r="X1916" i="10"/>
  <c r="V1916" i="10"/>
  <c r="U1916" i="10"/>
  <c r="N1916" i="10"/>
  <c r="L1916" i="10"/>
  <c r="K1916" i="10"/>
  <c r="G1916" i="10"/>
  <c r="D1916" i="10"/>
  <c r="AC1916" i="10" s="1"/>
  <c r="C1916" i="10"/>
  <c r="Q1916" i="10" s="1"/>
  <c r="B1916" i="10"/>
  <c r="A1916" i="10"/>
  <c r="AE1915" i="10"/>
  <c r="V1915" i="10"/>
  <c r="T1915" i="10"/>
  <c r="L1915" i="10"/>
  <c r="H1915" i="10"/>
  <c r="D1915" i="10"/>
  <c r="AC1915" i="10" s="1"/>
  <c r="C1915" i="10"/>
  <c r="AD1915" i="10" s="1"/>
  <c r="B1915" i="10"/>
  <c r="AF1914" i="10"/>
  <c r="W1914" i="10"/>
  <c r="U1914" i="10"/>
  <c r="D1914" i="10"/>
  <c r="AC1914" i="10" s="1"/>
  <c r="C1914" i="10"/>
  <c r="A1914" i="10"/>
  <c r="Z1913" i="10"/>
  <c r="X1913" i="10"/>
  <c r="V1913" i="10"/>
  <c r="P1913" i="10"/>
  <c r="N1913" i="10"/>
  <c r="L1913" i="10"/>
  <c r="E1913" i="10"/>
  <c r="D1913" i="10"/>
  <c r="AC1913" i="10" s="1"/>
  <c r="C1913" i="10"/>
  <c r="AF1913" i="10" s="1"/>
  <c r="B1913" i="10"/>
  <c r="AC1912" i="10"/>
  <c r="D1912" i="10"/>
  <c r="C1912" i="10"/>
  <c r="AD1911" i="10"/>
  <c r="X1911" i="10"/>
  <c r="Q1911" i="10"/>
  <c r="N1911" i="10"/>
  <c r="G1911" i="10"/>
  <c r="F1911" i="10"/>
  <c r="S1911" i="10" s="1"/>
  <c r="D1911" i="10"/>
  <c r="AC1911" i="10" s="1"/>
  <c r="C1911" i="10"/>
  <c r="W1911" i="10" s="1"/>
  <c r="A1911" i="10"/>
  <c r="AE1910" i="10"/>
  <c r="AD1910" i="10"/>
  <c r="Z1910" i="10"/>
  <c r="V1910" i="10"/>
  <c r="T1910" i="10"/>
  <c r="P1910" i="10"/>
  <c r="L1910" i="10"/>
  <c r="H1910" i="10"/>
  <c r="G1910" i="10"/>
  <c r="E1910" i="10"/>
  <c r="D1910" i="10"/>
  <c r="AC1910" i="10" s="1"/>
  <c r="C1910" i="10"/>
  <c r="X1910" i="10" s="1"/>
  <c r="B1910" i="10"/>
  <c r="AE1909" i="10"/>
  <c r="AC1909" i="10"/>
  <c r="T1909" i="10"/>
  <c r="Q1909" i="10"/>
  <c r="H1909" i="10"/>
  <c r="F1909" i="10"/>
  <c r="S1909" i="10" s="1"/>
  <c r="D1909" i="10"/>
  <c r="C1909" i="10"/>
  <c r="Z1909" i="10" s="1"/>
  <c r="AF1908" i="10"/>
  <c r="AD1908" i="10"/>
  <c r="X1908" i="10"/>
  <c r="V1908" i="10"/>
  <c r="U1908" i="10"/>
  <c r="N1908" i="10"/>
  <c r="L1908" i="10"/>
  <c r="K1908" i="10"/>
  <c r="G1908" i="10"/>
  <c r="D1908" i="10"/>
  <c r="AC1908" i="10" s="1"/>
  <c r="C1908" i="10"/>
  <c r="Q1908" i="10" s="1"/>
  <c r="B1908" i="10"/>
  <c r="A1908" i="10"/>
  <c r="AE1907" i="10"/>
  <c r="Z1907" i="10"/>
  <c r="V1907" i="10"/>
  <c r="T1907" i="10"/>
  <c r="P1907" i="10"/>
  <c r="L1907" i="10"/>
  <c r="H1907" i="10"/>
  <c r="E1907" i="10"/>
  <c r="D1907" i="10"/>
  <c r="AC1907" i="10" s="1"/>
  <c r="C1907" i="10"/>
  <c r="AD1907" i="10" s="1"/>
  <c r="B1907" i="10"/>
  <c r="D1906" i="10"/>
  <c r="AC1906" i="10" s="1"/>
  <c r="C1906" i="10"/>
  <c r="AD1905" i="10"/>
  <c r="X1905" i="10"/>
  <c r="V1905" i="10"/>
  <c r="N1905" i="10"/>
  <c r="L1905" i="10"/>
  <c r="G1905" i="10"/>
  <c r="D1905" i="10"/>
  <c r="AC1905" i="10" s="1"/>
  <c r="C1905" i="10"/>
  <c r="AF1905" i="10" s="1"/>
  <c r="B1905" i="10"/>
  <c r="D1904" i="10"/>
  <c r="AC1904" i="10" s="1"/>
  <c r="C1904" i="10"/>
  <c r="AF1903" i="10"/>
  <c r="Z1903" i="10"/>
  <c r="X1903" i="10"/>
  <c r="U1903" i="10"/>
  <c r="Q1903" i="10"/>
  <c r="P1903" i="10"/>
  <c r="N1903" i="10"/>
  <c r="K1903" i="10"/>
  <c r="F1903" i="10"/>
  <c r="S1903" i="10" s="1"/>
  <c r="E1903" i="10"/>
  <c r="D1903" i="10"/>
  <c r="AC1903" i="10" s="1"/>
  <c r="C1903" i="10"/>
  <c r="W1903" i="10" s="1"/>
  <c r="A1903" i="10"/>
  <c r="AD1902" i="10"/>
  <c r="AC1902" i="10"/>
  <c r="Z1902" i="10"/>
  <c r="V1902" i="10"/>
  <c r="Q1902" i="10"/>
  <c r="P1902" i="10"/>
  <c r="L1902" i="10"/>
  <c r="G1902" i="10"/>
  <c r="F1902" i="10"/>
  <c r="S1902" i="10" s="1"/>
  <c r="E1902" i="10"/>
  <c r="D1902" i="10"/>
  <c r="C1902" i="10"/>
  <c r="X1902" i="10" s="1"/>
  <c r="B1902" i="10"/>
  <c r="AE1901" i="10"/>
  <c r="AD1901" i="10"/>
  <c r="AC1901" i="10"/>
  <c r="W1901" i="10"/>
  <c r="Q1901" i="10"/>
  <c r="M1901" i="10"/>
  <c r="H1901" i="10"/>
  <c r="G1901" i="10"/>
  <c r="F1901" i="10"/>
  <c r="S1901" i="10" s="1"/>
  <c r="D1901" i="10"/>
  <c r="C1901" i="10"/>
  <c r="D1900" i="10"/>
  <c r="AC1900" i="10" s="1"/>
  <c r="C1900" i="10"/>
  <c r="B1900" i="10"/>
  <c r="D1899" i="10"/>
  <c r="AC1899" i="10" s="1"/>
  <c r="C1899" i="10"/>
  <c r="AE1898" i="10"/>
  <c r="AD1898" i="10"/>
  <c r="Z1898" i="10"/>
  <c r="X1898" i="10"/>
  <c r="T1898" i="10"/>
  <c r="Q1898" i="10"/>
  <c r="P1898" i="10"/>
  <c r="N1898" i="10"/>
  <c r="H1898" i="10"/>
  <c r="G1898" i="10"/>
  <c r="F1898" i="10"/>
  <c r="S1898" i="10" s="1"/>
  <c r="E1898" i="10"/>
  <c r="D1898" i="10"/>
  <c r="AC1898" i="10" s="1"/>
  <c r="C1898" i="10"/>
  <c r="W1898" i="10" s="1"/>
  <c r="AF1897" i="10"/>
  <c r="AE1897" i="10"/>
  <c r="AD1897" i="10"/>
  <c r="AC1897" i="10"/>
  <c r="Z1897" i="10"/>
  <c r="U1897" i="10"/>
  <c r="T1897" i="10"/>
  <c r="Q1897" i="10"/>
  <c r="P1897" i="10"/>
  <c r="K1897" i="10"/>
  <c r="H1897" i="10"/>
  <c r="G1897" i="10"/>
  <c r="F1897" i="10"/>
  <c r="S1897" i="10" s="1"/>
  <c r="E1897" i="10"/>
  <c r="D1897" i="10"/>
  <c r="C1897" i="10"/>
  <c r="X1897" i="10" s="1"/>
  <c r="A1897" i="10"/>
  <c r="AF1896" i="10"/>
  <c r="AE1896" i="10"/>
  <c r="AD1896" i="10"/>
  <c r="AC1896" i="10"/>
  <c r="V1896" i="10"/>
  <c r="U1896" i="10"/>
  <c r="T1896" i="10"/>
  <c r="S1896" i="10"/>
  <c r="Q1896" i="10"/>
  <c r="L1896" i="10"/>
  <c r="K1896" i="10"/>
  <c r="H1896" i="10"/>
  <c r="G1896" i="10"/>
  <c r="F1896" i="10"/>
  <c r="D1896" i="10"/>
  <c r="C1896" i="10"/>
  <c r="Z1896" i="10" s="1"/>
  <c r="B1896" i="10"/>
  <c r="A1896" i="10"/>
  <c r="AF1895" i="10"/>
  <c r="AE1895" i="10"/>
  <c r="AD1895" i="10"/>
  <c r="V1895" i="10"/>
  <c r="U1895" i="10"/>
  <c r="T1895" i="10"/>
  <c r="L1895" i="10"/>
  <c r="K1895" i="10"/>
  <c r="H1895" i="10"/>
  <c r="G1895" i="10"/>
  <c r="D1895" i="10"/>
  <c r="AC1895" i="10" s="1"/>
  <c r="C1895" i="10"/>
  <c r="Q1895" i="10" s="1"/>
  <c r="B1895" i="10"/>
  <c r="A1895" i="10"/>
  <c r="AF1894" i="10"/>
  <c r="AE1894" i="10"/>
  <c r="V1894" i="10"/>
  <c r="U1894" i="10"/>
  <c r="T1894" i="10"/>
  <c r="L1894" i="10"/>
  <c r="K1894" i="10"/>
  <c r="H1894" i="10"/>
  <c r="D1894" i="10"/>
  <c r="AC1894" i="10" s="1"/>
  <c r="C1894" i="10"/>
  <c r="AD1894" i="10" s="1"/>
  <c r="B1894" i="10"/>
  <c r="A1894" i="10"/>
  <c r="AF1893" i="10"/>
  <c r="V1893" i="10"/>
  <c r="U1893" i="10"/>
  <c r="L1893" i="10"/>
  <c r="K1893" i="10"/>
  <c r="D1893" i="10"/>
  <c r="AC1893" i="10" s="1"/>
  <c r="C1893" i="10"/>
  <c r="AE1893" i="10" s="1"/>
  <c r="B1893" i="10"/>
  <c r="A1893" i="10"/>
  <c r="W1892" i="10"/>
  <c r="V1892" i="10"/>
  <c r="M1892" i="10"/>
  <c r="L1892" i="10"/>
  <c r="D1892" i="10"/>
  <c r="AC1892" i="10" s="1"/>
  <c r="C1892" i="10"/>
  <c r="B1892" i="10" s="1"/>
  <c r="D1891" i="10"/>
  <c r="AC1891" i="10" s="1"/>
  <c r="C1891" i="10"/>
  <c r="AD1890" i="10"/>
  <c r="Z1890" i="10"/>
  <c r="X1890" i="10"/>
  <c r="Q1890" i="10"/>
  <c r="P1890" i="10"/>
  <c r="N1890" i="10"/>
  <c r="G1890" i="10"/>
  <c r="F1890" i="10"/>
  <c r="S1890" i="10" s="1"/>
  <c r="E1890" i="10"/>
  <c r="D1890" i="10"/>
  <c r="AC1890" i="10" s="1"/>
  <c r="C1890" i="10"/>
  <c r="W1890" i="10" s="1"/>
  <c r="AF1889" i="10"/>
  <c r="AE1889" i="10"/>
  <c r="AD1889" i="10"/>
  <c r="AC1889" i="10"/>
  <c r="Z1889" i="10"/>
  <c r="X1889" i="10"/>
  <c r="V1889" i="10"/>
  <c r="U1889" i="10"/>
  <c r="T1889" i="10"/>
  <c r="Q1889" i="10"/>
  <c r="P1889" i="10"/>
  <c r="N1889" i="10"/>
  <c r="L1889" i="10"/>
  <c r="K1889" i="10"/>
  <c r="H1889" i="10"/>
  <c r="G1889" i="10"/>
  <c r="F1889" i="10"/>
  <c r="S1889" i="10" s="1"/>
  <c r="E1889" i="10"/>
  <c r="D1889" i="10"/>
  <c r="C1889" i="10"/>
  <c r="W1889" i="10" s="1"/>
  <c r="B1889" i="10"/>
  <c r="A1889" i="10"/>
  <c r="AF1888" i="10"/>
  <c r="AE1888" i="10"/>
  <c r="AD1888" i="10"/>
  <c r="Z1888" i="10"/>
  <c r="X1888" i="10"/>
  <c r="V1888" i="10"/>
  <c r="U1888" i="10"/>
  <c r="T1888" i="10"/>
  <c r="Q1888" i="10"/>
  <c r="P1888" i="10"/>
  <c r="N1888" i="10"/>
  <c r="L1888" i="10"/>
  <c r="K1888" i="10"/>
  <c r="H1888" i="10"/>
  <c r="G1888" i="10"/>
  <c r="F1888" i="10"/>
  <c r="S1888" i="10" s="1"/>
  <c r="E1888" i="10"/>
  <c r="D1888" i="10"/>
  <c r="AC1888" i="10" s="1"/>
  <c r="C1888" i="10"/>
  <c r="W1888" i="10" s="1"/>
  <c r="B1888" i="10"/>
  <c r="A1888" i="10"/>
  <c r="AF1887" i="10"/>
  <c r="AE1887" i="10"/>
  <c r="AD1887" i="10"/>
  <c r="AC1887" i="10"/>
  <c r="Z1887" i="10"/>
  <c r="V1887" i="10"/>
  <c r="U1887" i="10"/>
  <c r="T1887" i="10"/>
  <c r="S1887" i="10"/>
  <c r="Q1887" i="10"/>
  <c r="P1887" i="10"/>
  <c r="L1887" i="10"/>
  <c r="K1887" i="10"/>
  <c r="H1887" i="10"/>
  <c r="G1887" i="10"/>
  <c r="F1887" i="10"/>
  <c r="E1887" i="10"/>
  <c r="D1887" i="10"/>
  <c r="C1887" i="10"/>
  <c r="X1887" i="10" s="1"/>
  <c r="B1887" i="10"/>
  <c r="A1887" i="10"/>
  <c r="AF1886" i="10"/>
  <c r="AE1886" i="10"/>
  <c r="AC1886" i="10"/>
  <c r="V1886" i="10"/>
  <c r="U1886" i="10"/>
  <c r="T1886" i="10"/>
  <c r="Q1886" i="10"/>
  <c r="L1886" i="10"/>
  <c r="K1886" i="10"/>
  <c r="H1886" i="10"/>
  <c r="F1886" i="10"/>
  <c r="S1886" i="10" s="1"/>
  <c r="D1886" i="10"/>
  <c r="C1886" i="10"/>
  <c r="AD1886" i="10" s="1"/>
  <c r="B1886" i="10"/>
  <c r="A1886" i="10"/>
  <c r="AF1885" i="10"/>
  <c r="AD1885" i="10"/>
  <c r="V1885" i="10"/>
  <c r="U1885" i="10"/>
  <c r="L1885" i="10"/>
  <c r="K1885" i="10"/>
  <c r="G1885" i="10"/>
  <c r="D1885" i="10"/>
  <c r="AC1885" i="10" s="1"/>
  <c r="C1885" i="10"/>
  <c r="AE1885" i="10" s="1"/>
  <c r="B1885" i="10"/>
  <c r="A1885" i="10"/>
  <c r="V1884" i="10"/>
  <c r="T1884" i="10"/>
  <c r="M1884" i="10"/>
  <c r="L1884" i="10"/>
  <c r="H1884" i="10"/>
  <c r="D1884" i="10"/>
  <c r="AC1884" i="10" s="1"/>
  <c r="C1884" i="10"/>
  <c r="W1884" i="10" s="1"/>
  <c r="X1883" i="10"/>
  <c r="W1883" i="10"/>
  <c r="U1883" i="10"/>
  <c r="N1883" i="10"/>
  <c r="M1883" i="10"/>
  <c r="D1883" i="10"/>
  <c r="AC1883" i="10" s="1"/>
  <c r="C1883" i="10"/>
  <c r="A1883" i="10"/>
  <c r="Z1882" i="10"/>
  <c r="X1882" i="10"/>
  <c r="V1882" i="10"/>
  <c r="Q1882" i="10"/>
  <c r="P1882" i="10"/>
  <c r="N1882" i="10"/>
  <c r="L1882" i="10"/>
  <c r="F1882" i="10"/>
  <c r="S1882" i="10" s="1"/>
  <c r="E1882" i="10"/>
  <c r="D1882" i="10"/>
  <c r="AC1882" i="10" s="1"/>
  <c r="C1882" i="10"/>
  <c r="W1882" i="10" s="1"/>
  <c r="B1882" i="10"/>
  <c r="AC1881" i="10"/>
  <c r="W1881" i="10"/>
  <c r="Q1881" i="10"/>
  <c r="P1881" i="10"/>
  <c r="M1881" i="10"/>
  <c r="F1881" i="10"/>
  <c r="S1881" i="10" s="1"/>
  <c r="E1881" i="10"/>
  <c r="D1881" i="10"/>
  <c r="C1881" i="10"/>
  <c r="AE1880" i="10"/>
  <c r="AD1880" i="10"/>
  <c r="X1880" i="10"/>
  <c r="T1880" i="10"/>
  <c r="S1880" i="10"/>
  <c r="Q1880" i="10"/>
  <c r="N1880" i="10"/>
  <c r="H1880" i="10"/>
  <c r="G1880" i="10"/>
  <c r="F1880" i="10"/>
  <c r="D1880" i="10"/>
  <c r="AC1880" i="10" s="1"/>
  <c r="C1880" i="10"/>
  <c r="Z1880" i="10" s="1"/>
  <c r="AF1879" i="10"/>
  <c r="AE1879" i="10"/>
  <c r="AD1879" i="10"/>
  <c r="Z1879" i="10"/>
  <c r="U1879" i="10"/>
  <c r="T1879" i="10"/>
  <c r="P1879" i="10"/>
  <c r="K1879" i="10"/>
  <c r="H1879" i="10"/>
  <c r="G1879" i="10"/>
  <c r="E1879" i="10"/>
  <c r="D1879" i="10"/>
  <c r="AC1879" i="10" s="1"/>
  <c r="C1879" i="10"/>
  <c r="Q1879" i="10" s="1"/>
  <c r="A1879" i="10"/>
  <c r="AF1878" i="10"/>
  <c r="AE1878" i="10"/>
  <c r="AC1878" i="10"/>
  <c r="V1878" i="10"/>
  <c r="U1878" i="10"/>
  <c r="T1878" i="10"/>
  <c r="Q1878" i="10"/>
  <c r="L1878" i="10"/>
  <c r="K1878" i="10"/>
  <c r="H1878" i="10"/>
  <c r="F1878" i="10"/>
  <c r="S1878" i="10" s="1"/>
  <c r="D1878" i="10"/>
  <c r="C1878" i="10"/>
  <c r="AD1878" i="10" s="1"/>
  <c r="B1878" i="10"/>
  <c r="A1878" i="10"/>
  <c r="AF1877" i="10"/>
  <c r="AD1877" i="10"/>
  <c r="V1877" i="10"/>
  <c r="U1877" i="10"/>
  <c r="L1877" i="10"/>
  <c r="K1877" i="10"/>
  <c r="G1877" i="10"/>
  <c r="D1877" i="10"/>
  <c r="AC1877" i="10" s="1"/>
  <c r="C1877" i="10"/>
  <c r="AE1877" i="10" s="1"/>
  <c r="B1877" i="10"/>
  <c r="A1877" i="10"/>
  <c r="W1876" i="10"/>
  <c r="V1876" i="10"/>
  <c r="T1876" i="10"/>
  <c r="M1876" i="10"/>
  <c r="L1876" i="10"/>
  <c r="H1876" i="10"/>
  <c r="D1876" i="10"/>
  <c r="AC1876" i="10" s="1"/>
  <c r="C1876" i="10"/>
  <c r="B1876" i="10"/>
  <c r="W1875" i="10"/>
  <c r="U1875" i="10"/>
  <c r="N1875" i="10"/>
  <c r="D1875" i="10"/>
  <c r="AC1875" i="10" s="1"/>
  <c r="C1875" i="10"/>
  <c r="X1875" i="10" s="1"/>
  <c r="Z1874" i="10"/>
  <c r="X1874" i="10"/>
  <c r="V1874" i="10"/>
  <c r="Q1874" i="10"/>
  <c r="P1874" i="10"/>
  <c r="N1874" i="10"/>
  <c r="L1874" i="10"/>
  <c r="F1874" i="10"/>
  <c r="S1874" i="10" s="1"/>
  <c r="E1874" i="10"/>
  <c r="D1874" i="10"/>
  <c r="AC1874" i="10" s="1"/>
  <c r="C1874" i="10"/>
  <c r="W1874" i="10" s="1"/>
  <c r="B1874" i="10"/>
  <c r="AC1873" i="10"/>
  <c r="D1873" i="10"/>
  <c r="C1873" i="10"/>
  <c r="W1872" i="10"/>
  <c r="U1872" i="10"/>
  <c r="L1872" i="10"/>
  <c r="K1872" i="10"/>
  <c r="D1872" i="10"/>
  <c r="AC1872" i="10" s="1"/>
  <c r="C1872" i="10"/>
  <c r="B1872" i="10"/>
  <c r="A1872" i="10"/>
  <c r="W1871" i="10"/>
  <c r="V1871" i="10"/>
  <c r="M1871" i="10"/>
  <c r="L1871" i="10"/>
  <c r="D1871" i="10"/>
  <c r="AC1871" i="10" s="1"/>
  <c r="C1871" i="10"/>
  <c r="B1871" i="10"/>
  <c r="X1870" i="10"/>
  <c r="W1870" i="10"/>
  <c r="N1870" i="10"/>
  <c r="M1870" i="10"/>
  <c r="D1870" i="10"/>
  <c r="AC1870" i="10" s="1"/>
  <c r="C1870" i="10"/>
  <c r="AE1869" i="10"/>
  <c r="AD1869" i="10"/>
  <c r="Z1869" i="10"/>
  <c r="X1869" i="10"/>
  <c r="T1869" i="10"/>
  <c r="Q1869" i="10"/>
  <c r="P1869" i="10"/>
  <c r="N1869" i="10"/>
  <c r="H1869" i="10"/>
  <c r="G1869" i="10"/>
  <c r="F1869" i="10"/>
  <c r="S1869" i="10" s="1"/>
  <c r="E1869" i="10"/>
  <c r="D1869" i="10"/>
  <c r="AC1869" i="10" s="1"/>
  <c r="C1869" i="10"/>
  <c r="W1869" i="10" s="1"/>
  <c r="AF1868" i="10"/>
  <c r="AD1868" i="10"/>
  <c r="AC1868" i="10"/>
  <c r="Z1868" i="10"/>
  <c r="U1868" i="10"/>
  <c r="Q1868" i="10"/>
  <c r="P1868" i="10"/>
  <c r="K1868" i="10"/>
  <c r="G1868" i="10"/>
  <c r="F1868" i="10"/>
  <c r="S1868" i="10" s="1"/>
  <c r="E1868" i="10"/>
  <c r="D1868" i="10"/>
  <c r="C1868" i="10"/>
  <c r="X1868" i="10" s="1"/>
  <c r="A1868" i="10"/>
  <c r="AE1867" i="10"/>
  <c r="AD1867" i="10"/>
  <c r="AC1867" i="10"/>
  <c r="V1867" i="10"/>
  <c r="T1867" i="10"/>
  <c r="Q1867" i="10"/>
  <c r="L1867" i="10"/>
  <c r="H1867" i="10"/>
  <c r="G1867" i="10"/>
  <c r="F1867" i="10"/>
  <c r="S1867" i="10" s="1"/>
  <c r="D1867" i="10"/>
  <c r="C1867" i="10"/>
  <c r="Z1867" i="10" s="1"/>
  <c r="B1867" i="10"/>
  <c r="AF1866" i="10"/>
  <c r="AE1866" i="10"/>
  <c r="AD1866" i="10"/>
  <c r="U1866" i="10"/>
  <c r="T1866" i="10"/>
  <c r="K1866" i="10"/>
  <c r="H1866" i="10"/>
  <c r="G1866" i="10"/>
  <c r="D1866" i="10"/>
  <c r="AC1866" i="10" s="1"/>
  <c r="C1866" i="10"/>
  <c r="Q1866" i="10" s="1"/>
  <c r="A1866" i="10"/>
  <c r="AF1865" i="10"/>
  <c r="AE1865" i="10"/>
  <c r="Z1865" i="10"/>
  <c r="X1865" i="10"/>
  <c r="V1865" i="10"/>
  <c r="U1865" i="10"/>
  <c r="T1865" i="10"/>
  <c r="P1865" i="10"/>
  <c r="N1865" i="10"/>
  <c r="L1865" i="10"/>
  <c r="K1865" i="10"/>
  <c r="H1865" i="10"/>
  <c r="E1865" i="10"/>
  <c r="D1865" i="10"/>
  <c r="AC1865" i="10" s="1"/>
  <c r="C1865" i="10"/>
  <c r="AD1865" i="10" s="1"/>
  <c r="B1865" i="10"/>
  <c r="A1865" i="10"/>
  <c r="AF1864" i="10"/>
  <c r="AC1864" i="10"/>
  <c r="V1864" i="10"/>
  <c r="U1864" i="10"/>
  <c r="Q1864" i="10"/>
  <c r="L1864" i="10"/>
  <c r="K1864" i="10"/>
  <c r="F1864" i="10"/>
  <c r="S1864" i="10" s="1"/>
  <c r="D1864" i="10"/>
  <c r="C1864" i="10"/>
  <c r="AE1864" i="10" s="1"/>
  <c r="B1864" i="10"/>
  <c r="A1864" i="10"/>
  <c r="V1863" i="10"/>
  <c r="D1863" i="10"/>
  <c r="AC1863" i="10" s="1"/>
  <c r="C1863" i="10"/>
  <c r="W1863" i="10" s="1"/>
  <c r="AE1862" i="10"/>
  <c r="X1862" i="10"/>
  <c r="M1862" i="10"/>
  <c r="D1862" i="10"/>
  <c r="AC1862" i="10" s="1"/>
  <c r="C1862" i="10"/>
  <c r="AF1861" i="10"/>
  <c r="AE1861" i="10"/>
  <c r="Z1861" i="10"/>
  <c r="X1861" i="10"/>
  <c r="U1861" i="10"/>
  <c r="T1861" i="10"/>
  <c r="Q1861" i="10"/>
  <c r="P1861" i="10"/>
  <c r="N1861" i="10"/>
  <c r="K1861" i="10"/>
  <c r="H1861" i="10"/>
  <c r="F1861" i="10"/>
  <c r="S1861" i="10" s="1"/>
  <c r="E1861" i="10"/>
  <c r="D1861" i="10"/>
  <c r="AC1861" i="10" s="1"/>
  <c r="C1861" i="10"/>
  <c r="W1861" i="10" s="1"/>
  <c r="A1861" i="10"/>
  <c r="AF1860" i="10"/>
  <c r="AD1860" i="10"/>
  <c r="AC1860" i="10"/>
  <c r="Z1860" i="10"/>
  <c r="V1860" i="10"/>
  <c r="U1860" i="10"/>
  <c r="Q1860" i="10"/>
  <c r="P1860" i="10"/>
  <c r="L1860" i="10"/>
  <c r="K1860" i="10"/>
  <c r="G1860" i="10"/>
  <c r="F1860" i="10"/>
  <c r="S1860" i="10" s="1"/>
  <c r="E1860" i="10"/>
  <c r="D1860" i="10"/>
  <c r="C1860" i="10"/>
  <c r="X1860" i="10" s="1"/>
  <c r="B1860" i="10"/>
  <c r="A1860" i="10"/>
  <c r="AC1859" i="10"/>
  <c r="W1859" i="10"/>
  <c r="S1859" i="10"/>
  <c r="Q1859" i="10"/>
  <c r="M1859" i="10"/>
  <c r="G1859" i="10"/>
  <c r="F1859" i="10"/>
  <c r="D1859" i="10"/>
  <c r="C1859" i="10"/>
  <c r="AF1858" i="10"/>
  <c r="AE1858" i="10"/>
  <c r="AD1858" i="10"/>
  <c r="X1858" i="10"/>
  <c r="U1858" i="10"/>
  <c r="T1858" i="10"/>
  <c r="N1858" i="10"/>
  <c r="K1858" i="10"/>
  <c r="H1858" i="10"/>
  <c r="G1858" i="10"/>
  <c r="D1858" i="10"/>
  <c r="AC1858" i="10" s="1"/>
  <c r="C1858" i="10"/>
  <c r="Q1858" i="10" s="1"/>
  <c r="A1858" i="10"/>
  <c r="AF1857" i="10"/>
  <c r="AE1857" i="10"/>
  <c r="Z1857" i="10"/>
  <c r="V1857" i="10"/>
  <c r="U1857" i="10"/>
  <c r="T1857" i="10"/>
  <c r="P1857" i="10"/>
  <c r="L1857" i="10"/>
  <c r="K1857" i="10"/>
  <c r="H1857" i="10"/>
  <c r="E1857" i="10"/>
  <c r="D1857" i="10"/>
  <c r="AC1857" i="10" s="1"/>
  <c r="C1857" i="10"/>
  <c r="AD1857" i="10" s="1"/>
  <c r="B1857" i="10"/>
  <c r="A1857" i="10"/>
  <c r="AF1856" i="10"/>
  <c r="AC1856" i="10"/>
  <c r="V1856" i="10"/>
  <c r="U1856" i="10"/>
  <c r="Q1856" i="10"/>
  <c r="L1856" i="10"/>
  <c r="K1856" i="10"/>
  <c r="F1856" i="10"/>
  <c r="S1856" i="10" s="1"/>
  <c r="D1856" i="10"/>
  <c r="C1856" i="10"/>
  <c r="AE1856" i="10" s="1"/>
  <c r="B1856" i="10"/>
  <c r="A1856" i="10"/>
  <c r="D1855" i="10"/>
  <c r="AC1855" i="10" s="1"/>
  <c r="C1855" i="10"/>
  <c r="X1854" i="10"/>
  <c r="W1854" i="10"/>
  <c r="H1854" i="10"/>
  <c r="D1854" i="10"/>
  <c r="AC1854" i="10" s="1"/>
  <c r="C1854" i="10"/>
  <c r="AF1853" i="10"/>
  <c r="Z1853" i="10"/>
  <c r="X1853" i="10"/>
  <c r="U1853" i="10"/>
  <c r="Q1853" i="10"/>
  <c r="P1853" i="10"/>
  <c r="N1853" i="10"/>
  <c r="L1853" i="10"/>
  <c r="K1853" i="10"/>
  <c r="H1853" i="10"/>
  <c r="F1853" i="10"/>
  <c r="S1853" i="10" s="1"/>
  <c r="E1853" i="10"/>
  <c r="D1853" i="10"/>
  <c r="AC1853" i="10" s="1"/>
  <c r="C1853" i="10"/>
  <c r="W1853" i="10" s="1"/>
  <c r="B1853" i="10"/>
  <c r="A1853" i="10"/>
  <c r="AD1852" i="10"/>
  <c r="AC1852" i="10"/>
  <c r="Z1852" i="10"/>
  <c r="V1852" i="10"/>
  <c r="Q1852" i="10"/>
  <c r="P1852" i="10"/>
  <c r="L1852" i="10"/>
  <c r="G1852" i="10"/>
  <c r="F1852" i="10"/>
  <c r="S1852" i="10" s="1"/>
  <c r="E1852" i="10"/>
  <c r="D1852" i="10"/>
  <c r="C1852" i="10"/>
  <c r="X1852" i="10" s="1"/>
  <c r="B1852" i="10"/>
  <c r="AD1851" i="10"/>
  <c r="AC1851" i="10"/>
  <c r="W1851" i="10"/>
  <c r="Q1851" i="10"/>
  <c r="D1851" i="10"/>
  <c r="C1851" i="10"/>
  <c r="AF1850" i="10"/>
  <c r="AE1850" i="10"/>
  <c r="AD1850" i="10"/>
  <c r="X1850" i="10"/>
  <c r="U1850" i="10"/>
  <c r="T1850" i="10"/>
  <c r="N1850" i="10"/>
  <c r="K1850" i="10"/>
  <c r="H1850" i="10"/>
  <c r="G1850" i="10"/>
  <c r="D1850" i="10"/>
  <c r="AC1850" i="10" s="1"/>
  <c r="C1850" i="10"/>
  <c r="Q1850" i="10" s="1"/>
  <c r="A1850" i="10"/>
  <c r="AF1849" i="10"/>
  <c r="AE1849" i="10"/>
  <c r="Z1849" i="10"/>
  <c r="V1849" i="10"/>
  <c r="U1849" i="10"/>
  <c r="T1849" i="10"/>
  <c r="P1849" i="10"/>
  <c r="L1849" i="10"/>
  <c r="K1849" i="10"/>
  <c r="H1849" i="10"/>
  <c r="E1849" i="10"/>
  <c r="D1849" i="10"/>
  <c r="AC1849" i="10" s="1"/>
  <c r="C1849" i="10"/>
  <c r="AD1849" i="10" s="1"/>
  <c r="B1849" i="10"/>
  <c r="A1849" i="10"/>
  <c r="AF1848" i="10"/>
  <c r="AC1848" i="10"/>
  <c r="V1848" i="10"/>
  <c r="U1848" i="10"/>
  <c r="Q1848" i="10"/>
  <c r="L1848" i="10"/>
  <c r="K1848" i="10"/>
  <c r="F1848" i="10"/>
  <c r="S1848" i="10" s="1"/>
  <c r="D1848" i="10"/>
  <c r="C1848" i="10"/>
  <c r="AE1848" i="10" s="1"/>
  <c r="B1848" i="10"/>
  <c r="A1848" i="10"/>
  <c r="D1847" i="10"/>
  <c r="AC1847" i="10" s="1"/>
  <c r="C1847" i="10"/>
  <c r="X1846" i="10"/>
  <c r="W1846" i="10"/>
  <c r="T1846" i="10"/>
  <c r="N1846" i="10"/>
  <c r="M1846" i="10"/>
  <c r="H1846" i="10"/>
  <c r="D1846" i="10"/>
  <c r="AC1846" i="10" s="1"/>
  <c r="C1846" i="10"/>
  <c r="AF1845" i="10"/>
  <c r="Z1845" i="10"/>
  <c r="X1845" i="10"/>
  <c r="U1845" i="10"/>
  <c r="Q1845" i="10"/>
  <c r="P1845" i="10"/>
  <c r="N1845" i="10"/>
  <c r="K1845" i="10"/>
  <c r="F1845" i="10"/>
  <c r="S1845" i="10" s="1"/>
  <c r="E1845" i="10"/>
  <c r="D1845" i="10"/>
  <c r="AC1845" i="10" s="1"/>
  <c r="C1845" i="10"/>
  <c r="W1845" i="10" s="1"/>
  <c r="A1845" i="10"/>
  <c r="AC1844" i="10"/>
  <c r="Z1844" i="10"/>
  <c r="V1844" i="10"/>
  <c r="Q1844" i="10"/>
  <c r="P1844" i="10"/>
  <c r="L1844" i="10"/>
  <c r="F1844" i="10"/>
  <c r="S1844" i="10" s="1"/>
  <c r="E1844" i="10"/>
  <c r="D1844" i="10"/>
  <c r="C1844" i="10"/>
  <c r="X1844" i="10" s="1"/>
  <c r="B1844" i="10"/>
  <c r="AC1843" i="10"/>
  <c r="W1843" i="10"/>
  <c r="Q1843" i="10"/>
  <c r="M1843" i="10"/>
  <c r="G1843" i="10"/>
  <c r="D1843" i="10"/>
  <c r="C1843" i="10"/>
  <c r="AE1842" i="10"/>
  <c r="AD1842" i="10"/>
  <c r="Z1842" i="10"/>
  <c r="X1842" i="10"/>
  <c r="T1842" i="10"/>
  <c r="P1842" i="10"/>
  <c r="N1842" i="10"/>
  <c r="H1842" i="10"/>
  <c r="G1842" i="10"/>
  <c r="E1842" i="10"/>
  <c r="D1842" i="10"/>
  <c r="AC1842" i="10" s="1"/>
  <c r="C1842" i="10"/>
  <c r="Q1842" i="10" s="1"/>
  <c r="AF1841" i="10"/>
  <c r="AE1841" i="10"/>
  <c r="Z1841" i="10"/>
  <c r="U1841" i="10"/>
  <c r="T1841" i="10"/>
  <c r="P1841" i="10"/>
  <c r="K1841" i="10"/>
  <c r="H1841" i="10"/>
  <c r="F1841" i="10"/>
  <c r="S1841" i="10" s="1"/>
  <c r="E1841" i="10"/>
  <c r="D1841" i="10"/>
  <c r="AC1841" i="10" s="1"/>
  <c r="C1841" i="10"/>
  <c r="AD1841" i="10" s="1"/>
  <c r="A1841" i="10"/>
  <c r="AF1840" i="10"/>
  <c r="AC1840" i="10"/>
  <c r="V1840" i="10"/>
  <c r="U1840" i="10"/>
  <c r="Q1840" i="10"/>
  <c r="L1840" i="10"/>
  <c r="K1840" i="10"/>
  <c r="G1840" i="10"/>
  <c r="F1840" i="10"/>
  <c r="S1840" i="10" s="1"/>
  <c r="D1840" i="10"/>
  <c r="C1840" i="10"/>
  <c r="AE1840" i="10" s="1"/>
  <c r="B1840" i="10"/>
  <c r="A1840" i="10"/>
  <c r="W1839" i="10"/>
  <c r="M1839" i="10"/>
  <c r="L1839" i="10"/>
  <c r="D1839" i="10"/>
  <c r="AC1839" i="10" s="1"/>
  <c r="C1839" i="10"/>
  <c r="V1839" i="10" s="1"/>
  <c r="B1839" i="10"/>
  <c r="W1838" i="10"/>
  <c r="T1838" i="10"/>
  <c r="H1838" i="10"/>
  <c r="D1838" i="10"/>
  <c r="AC1838" i="10" s="1"/>
  <c r="C1838" i="10"/>
  <c r="X1838" i="10" s="1"/>
  <c r="AF1837" i="10"/>
  <c r="Z1837" i="10"/>
  <c r="X1837" i="10"/>
  <c r="U1837" i="10"/>
  <c r="P1837" i="10"/>
  <c r="N1837" i="10"/>
  <c r="K1837" i="10"/>
  <c r="E1837" i="10"/>
  <c r="D1837" i="10"/>
  <c r="AC1837" i="10" s="1"/>
  <c r="C1837" i="10"/>
  <c r="W1837" i="10" s="1"/>
  <c r="A1837" i="10"/>
  <c r="AC1836" i="10"/>
  <c r="Z1836" i="10"/>
  <c r="V1836" i="10"/>
  <c r="Q1836" i="10"/>
  <c r="P1836" i="10"/>
  <c r="L1836" i="10"/>
  <c r="F1836" i="10"/>
  <c r="S1836" i="10" s="1"/>
  <c r="E1836" i="10"/>
  <c r="D1836" i="10"/>
  <c r="C1836" i="10"/>
  <c r="X1836" i="10" s="1"/>
  <c r="B1836" i="10"/>
  <c r="AD1835" i="10"/>
  <c r="AC1835" i="10"/>
  <c r="S1835" i="10"/>
  <c r="Q1835" i="10"/>
  <c r="F1835" i="10"/>
  <c r="D1835" i="10"/>
  <c r="C1835" i="10"/>
  <c r="W1835" i="10" s="1"/>
  <c r="AE1834" i="10"/>
  <c r="AD1834" i="10"/>
  <c r="X1834" i="10"/>
  <c r="T1834" i="10"/>
  <c r="N1834" i="10"/>
  <c r="H1834" i="10"/>
  <c r="G1834" i="10"/>
  <c r="D1834" i="10"/>
  <c r="AC1834" i="10" s="1"/>
  <c r="C1834" i="10"/>
  <c r="Q1834" i="10" s="1"/>
  <c r="AF1833" i="10"/>
  <c r="AE1833" i="10"/>
  <c r="Z1833" i="10"/>
  <c r="U1833" i="10"/>
  <c r="T1833" i="10"/>
  <c r="P1833" i="10"/>
  <c r="K1833" i="10"/>
  <c r="H1833" i="10"/>
  <c r="E1833" i="10"/>
  <c r="D1833" i="10"/>
  <c r="AC1833" i="10" s="1"/>
  <c r="C1833" i="10"/>
  <c r="AD1833" i="10" s="1"/>
  <c r="A1833" i="10"/>
  <c r="AF1832" i="10"/>
  <c r="AD1832" i="10"/>
  <c r="X1832" i="10"/>
  <c r="V1832" i="10"/>
  <c r="Q1832" i="10"/>
  <c r="P1832" i="10"/>
  <c r="N1832" i="10"/>
  <c r="L1832" i="10"/>
  <c r="K1832" i="10"/>
  <c r="F1832" i="10"/>
  <c r="S1832" i="10" s="1"/>
  <c r="E1832" i="10"/>
  <c r="D1832" i="10"/>
  <c r="AC1832" i="10" s="1"/>
  <c r="C1832" i="10"/>
  <c r="B1832" i="10"/>
  <c r="A1832" i="10"/>
  <c r="AC1831" i="10"/>
  <c r="W1831" i="10"/>
  <c r="V1831" i="10"/>
  <c r="Q1831" i="10"/>
  <c r="M1831" i="10"/>
  <c r="L1831" i="10"/>
  <c r="F1831" i="10"/>
  <c r="S1831" i="10" s="1"/>
  <c r="D1831" i="10"/>
  <c r="C1831" i="10"/>
  <c r="B1831" i="10"/>
  <c r="N1830" i="10"/>
  <c r="D1830" i="10"/>
  <c r="AC1830" i="10" s="1"/>
  <c r="C1830" i="10"/>
  <c r="X1830" i="10" s="1"/>
  <c r="AF1829" i="10"/>
  <c r="AE1829" i="10"/>
  <c r="AD1829" i="10"/>
  <c r="Z1829" i="10"/>
  <c r="X1829" i="10"/>
  <c r="U1829" i="10"/>
  <c r="T1829" i="10"/>
  <c r="S1829" i="10"/>
  <c r="Q1829" i="10"/>
  <c r="P1829" i="10"/>
  <c r="N1829" i="10"/>
  <c r="K1829" i="10"/>
  <c r="H1829" i="10"/>
  <c r="G1829" i="10"/>
  <c r="F1829" i="10"/>
  <c r="E1829" i="10"/>
  <c r="D1829" i="10"/>
  <c r="AC1829" i="10" s="1"/>
  <c r="C1829" i="10"/>
  <c r="W1829" i="10" s="1"/>
  <c r="A1829" i="10"/>
  <c r="AF1828" i="10"/>
  <c r="AE1828" i="10"/>
  <c r="AD1828" i="10"/>
  <c r="AC1828" i="10"/>
  <c r="Z1828" i="10"/>
  <c r="V1828" i="10"/>
  <c r="U1828" i="10"/>
  <c r="T1828" i="10"/>
  <c r="Q1828" i="10"/>
  <c r="P1828" i="10"/>
  <c r="L1828" i="10"/>
  <c r="K1828" i="10"/>
  <c r="H1828" i="10"/>
  <c r="G1828" i="10"/>
  <c r="F1828" i="10"/>
  <c r="S1828" i="10" s="1"/>
  <c r="E1828" i="10"/>
  <c r="D1828" i="10"/>
  <c r="C1828" i="10"/>
  <c r="X1828" i="10" s="1"/>
  <c r="B1828" i="10"/>
  <c r="A1828" i="10"/>
  <c r="AD1827" i="10"/>
  <c r="AC1827" i="10"/>
  <c r="V1827" i="10"/>
  <c r="S1827" i="10"/>
  <c r="Q1827" i="10"/>
  <c r="L1827" i="10"/>
  <c r="G1827" i="10"/>
  <c r="F1827" i="10"/>
  <c r="D1827" i="10"/>
  <c r="C1827" i="10"/>
  <c r="Z1827" i="10" s="1"/>
  <c r="B1827" i="10"/>
  <c r="AD1826" i="10"/>
  <c r="D1826" i="10"/>
  <c r="AC1826" i="10" s="1"/>
  <c r="C1826" i="10"/>
  <c r="AF1825" i="10"/>
  <c r="AE1825" i="10"/>
  <c r="Z1825" i="10"/>
  <c r="X1825" i="10"/>
  <c r="U1825" i="10"/>
  <c r="T1825" i="10"/>
  <c r="P1825" i="10"/>
  <c r="N1825" i="10"/>
  <c r="K1825" i="10"/>
  <c r="H1825" i="10"/>
  <c r="E1825" i="10"/>
  <c r="D1825" i="10"/>
  <c r="AC1825" i="10" s="1"/>
  <c r="C1825" i="10"/>
  <c r="AD1825" i="10" s="1"/>
  <c r="A1825" i="10"/>
  <c r="AF1824" i="10"/>
  <c r="AC1824" i="10"/>
  <c r="Z1824" i="10"/>
  <c r="X1824" i="10"/>
  <c r="V1824" i="10"/>
  <c r="U1824" i="10"/>
  <c r="Q1824" i="10"/>
  <c r="P1824" i="10"/>
  <c r="N1824" i="10"/>
  <c r="L1824" i="10"/>
  <c r="K1824" i="10"/>
  <c r="F1824" i="10"/>
  <c r="S1824" i="10" s="1"/>
  <c r="E1824" i="10"/>
  <c r="D1824" i="10"/>
  <c r="C1824" i="10"/>
  <c r="AE1824" i="10" s="1"/>
  <c r="B1824" i="10"/>
  <c r="A1824" i="10"/>
  <c r="AC1823" i="10"/>
  <c r="D1823" i="10"/>
  <c r="C1823" i="10"/>
  <c r="X1822" i="10"/>
  <c r="W1822" i="10"/>
  <c r="N1822" i="10"/>
  <c r="M1822" i="10"/>
  <c r="G1822" i="10"/>
  <c r="D1822" i="10"/>
  <c r="AC1822" i="10" s="1"/>
  <c r="C1822" i="10"/>
  <c r="AF1821" i="10"/>
  <c r="AE1821" i="10"/>
  <c r="AD1821" i="10"/>
  <c r="Z1821" i="10"/>
  <c r="X1821" i="10"/>
  <c r="U1821" i="10"/>
  <c r="T1821" i="10"/>
  <c r="P1821" i="10"/>
  <c r="N1821" i="10"/>
  <c r="K1821" i="10"/>
  <c r="H1821" i="10"/>
  <c r="G1821" i="10"/>
  <c r="E1821" i="10"/>
  <c r="D1821" i="10"/>
  <c r="AC1821" i="10" s="1"/>
  <c r="C1821" i="10"/>
  <c r="W1821" i="10" s="1"/>
  <c r="A1821" i="10"/>
  <c r="AF1820" i="10"/>
  <c r="AE1820" i="10"/>
  <c r="AC1820" i="10"/>
  <c r="Z1820" i="10"/>
  <c r="V1820" i="10"/>
  <c r="U1820" i="10"/>
  <c r="T1820" i="10"/>
  <c r="Q1820" i="10"/>
  <c r="P1820" i="10"/>
  <c r="L1820" i="10"/>
  <c r="K1820" i="10"/>
  <c r="H1820" i="10"/>
  <c r="F1820" i="10"/>
  <c r="S1820" i="10" s="1"/>
  <c r="E1820" i="10"/>
  <c r="D1820" i="10"/>
  <c r="C1820" i="10"/>
  <c r="X1820" i="10" s="1"/>
  <c r="B1820" i="10"/>
  <c r="A1820" i="10"/>
  <c r="AD1819" i="10"/>
  <c r="AC1819" i="10"/>
  <c r="V1819" i="10"/>
  <c r="S1819" i="10"/>
  <c r="Q1819" i="10"/>
  <c r="L1819" i="10"/>
  <c r="G1819" i="10"/>
  <c r="F1819" i="10"/>
  <c r="D1819" i="10"/>
  <c r="C1819" i="10"/>
  <c r="Z1819" i="10" s="1"/>
  <c r="B1819" i="10"/>
  <c r="AE1818" i="10"/>
  <c r="W1818" i="10"/>
  <c r="T1818" i="10"/>
  <c r="M1818" i="10"/>
  <c r="H1818" i="10"/>
  <c r="G1818" i="10"/>
  <c r="D1818" i="10"/>
  <c r="AC1818" i="10" s="1"/>
  <c r="C1818" i="10"/>
  <c r="AF1817" i="10"/>
  <c r="AE1817" i="10"/>
  <c r="Z1817" i="10"/>
  <c r="X1817" i="10"/>
  <c r="U1817" i="10"/>
  <c r="T1817" i="10"/>
  <c r="P1817" i="10"/>
  <c r="N1817" i="10"/>
  <c r="K1817" i="10"/>
  <c r="H1817" i="10"/>
  <c r="E1817" i="10"/>
  <c r="D1817" i="10"/>
  <c r="AC1817" i="10" s="1"/>
  <c r="C1817" i="10"/>
  <c r="AD1817" i="10" s="1"/>
  <c r="A1817" i="10"/>
  <c r="AF1816" i="10"/>
  <c r="AC1816" i="10"/>
  <c r="Z1816" i="10"/>
  <c r="V1816" i="10"/>
  <c r="U1816" i="10"/>
  <c r="Q1816" i="10"/>
  <c r="P1816" i="10"/>
  <c r="L1816" i="10"/>
  <c r="K1816" i="10"/>
  <c r="F1816" i="10"/>
  <c r="S1816" i="10" s="1"/>
  <c r="E1816" i="10"/>
  <c r="D1816" i="10"/>
  <c r="C1816" i="10"/>
  <c r="AE1816" i="10" s="1"/>
  <c r="B1816" i="10"/>
  <c r="A1816" i="10"/>
  <c r="AC1815" i="10"/>
  <c r="D1815" i="10"/>
  <c r="C1815" i="10"/>
  <c r="B1815" i="10" s="1"/>
  <c r="X1814" i="10"/>
  <c r="W1814" i="10"/>
  <c r="N1814" i="10"/>
  <c r="M1814" i="10"/>
  <c r="G1814" i="10"/>
  <c r="D1814" i="10"/>
  <c r="AC1814" i="10" s="1"/>
  <c r="C1814" i="10"/>
  <c r="AF1813" i="10"/>
  <c r="AE1813" i="10"/>
  <c r="Z1813" i="10"/>
  <c r="X1813" i="10"/>
  <c r="U1813" i="10"/>
  <c r="T1813" i="10"/>
  <c r="P1813" i="10"/>
  <c r="N1813" i="10"/>
  <c r="K1813" i="10"/>
  <c r="H1813" i="10"/>
  <c r="E1813" i="10"/>
  <c r="D1813" i="10"/>
  <c r="AC1813" i="10" s="1"/>
  <c r="C1813" i="10"/>
  <c r="W1813" i="10" s="1"/>
  <c r="A1813" i="10"/>
  <c r="AF1812" i="10"/>
  <c r="AC1812" i="10"/>
  <c r="Z1812" i="10"/>
  <c r="V1812" i="10"/>
  <c r="U1812" i="10"/>
  <c r="Q1812" i="10"/>
  <c r="P1812" i="10"/>
  <c r="L1812" i="10"/>
  <c r="K1812" i="10"/>
  <c r="F1812" i="10"/>
  <c r="S1812" i="10" s="1"/>
  <c r="E1812" i="10"/>
  <c r="D1812" i="10"/>
  <c r="C1812" i="10"/>
  <c r="X1812" i="10" s="1"/>
  <c r="B1812" i="10"/>
  <c r="A1812" i="10"/>
  <c r="AD1811" i="10"/>
  <c r="AC1811" i="10"/>
  <c r="V1811" i="10"/>
  <c r="Q1811" i="10"/>
  <c r="L1811" i="10"/>
  <c r="G1811" i="10"/>
  <c r="F1811" i="10"/>
  <c r="S1811" i="10" s="1"/>
  <c r="D1811" i="10"/>
  <c r="C1811" i="10"/>
  <c r="Z1811" i="10" s="1"/>
  <c r="B1811" i="10"/>
  <c r="M1810" i="10"/>
  <c r="H1810" i="10"/>
  <c r="D1810" i="10"/>
  <c r="AC1810" i="10" s="1"/>
  <c r="C1810" i="10"/>
  <c r="W1810" i="10" s="1"/>
  <c r="AF1809" i="10"/>
  <c r="AE1809" i="10"/>
  <c r="Z1809" i="10"/>
  <c r="X1809" i="10"/>
  <c r="U1809" i="10"/>
  <c r="T1809" i="10"/>
  <c r="P1809" i="10"/>
  <c r="N1809" i="10"/>
  <c r="K1809" i="10"/>
  <c r="H1809" i="10"/>
  <c r="E1809" i="10"/>
  <c r="D1809" i="10"/>
  <c r="AC1809" i="10" s="1"/>
  <c r="C1809" i="10"/>
  <c r="AD1809" i="10" s="1"/>
  <c r="A1809" i="10"/>
  <c r="AF1808" i="10"/>
  <c r="AC1808" i="10"/>
  <c r="Z1808" i="10"/>
  <c r="V1808" i="10"/>
  <c r="U1808" i="10"/>
  <c r="Q1808" i="10"/>
  <c r="P1808" i="10"/>
  <c r="L1808" i="10"/>
  <c r="K1808" i="10"/>
  <c r="F1808" i="10"/>
  <c r="S1808" i="10" s="1"/>
  <c r="E1808" i="10"/>
  <c r="D1808" i="10"/>
  <c r="C1808" i="10"/>
  <c r="AE1808" i="10" s="1"/>
  <c r="B1808" i="10"/>
  <c r="A1808" i="10"/>
  <c r="AC1807" i="10"/>
  <c r="W1807" i="10"/>
  <c r="V1807" i="10"/>
  <c r="Q1807" i="10"/>
  <c r="M1807" i="10"/>
  <c r="L1807" i="10"/>
  <c r="F1807" i="10"/>
  <c r="S1807" i="10" s="1"/>
  <c r="D1807" i="10"/>
  <c r="C1807" i="10"/>
  <c r="B1807" i="10"/>
  <c r="N1806" i="10"/>
  <c r="M1806" i="10"/>
  <c r="D1806" i="10"/>
  <c r="AC1806" i="10" s="1"/>
  <c r="C1806" i="10"/>
  <c r="X1806" i="10" s="1"/>
  <c r="AF1805" i="10"/>
  <c r="AE1805" i="10"/>
  <c r="Z1805" i="10"/>
  <c r="X1805" i="10"/>
  <c r="U1805" i="10"/>
  <c r="T1805" i="10"/>
  <c r="P1805" i="10"/>
  <c r="N1805" i="10"/>
  <c r="K1805" i="10"/>
  <c r="H1805" i="10"/>
  <c r="E1805" i="10"/>
  <c r="D1805" i="10"/>
  <c r="AC1805" i="10" s="1"/>
  <c r="C1805" i="10"/>
  <c r="W1805" i="10" s="1"/>
  <c r="A1805" i="10"/>
  <c r="AF1804" i="10"/>
  <c r="AC1804" i="10"/>
  <c r="Z1804" i="10"/>
  <c r="V1804" i="10"/>
  <c r="U1804" i="10"/>
  <c r="Q1804" i="10"/>
  <c r="P1804" i="10"/>
  <c r="L1804" i="10"/>
  <c r="K1804" i="10"/>
  <c r="F1804" i="10"/>
  <c r="S1804" i="10" s="1"/>
  <c r="E1804" i="10"/>
  <c r="D1804" i="10"/>
  <c r="C1804" i="10"/>
  <c r="X1804" i="10" s="1"/>
  <c r="B1804" i="10"/>
  <c r="A1804" i="10"/>
  <c r="AC1803" i="10"/>
  <c r="W1803" i="10"/>
  <c r="Q1803" i="10"/>
  <c r="M1803" i="10"/>
  <c r="L1803" i="10"/>
  <c r="D1803" i="10"/>
  <c r="C1803" i="10"/>
  <c r="B1803" i="10" s="1"/>
  <c r="AE1802" i="10"/>
  <c r="AD1802" i="10"/>
  <c r="X1802" i="10"/>
  <c r="T1802" i="10"/>
  <c r="N1802" i="10"/>
  <c r="M1802" i="10"/>
  <c r="H1802" i="10"/>
  <c r="G1802" i="10"/>
  <c r="D1802" i="10"/>
  <c r="AC1802" i="10" s="1"/>
  <c r="C1802" i="10"/>
  <c r="AF1801" i="10"/>
  <c r="AE1801" i="10"/>
  <c r="Z1801" i="10"/>
  <c r="X1801" i="10"/>
  <c r="U1801" i="10"/>
  <c r="T1801" i="10"/>
  <c r="P1801" i="10"/>
  <c r="N1801" i="10"/>
  <c r="K1801" i="10"/>
  <c r="H1801" i="10"/>
  <c r="E1801" i="10"/>
  <c r="D1801" i="10"/>
  <c r="AC1801" i="10" s="1"/>
  <c r="C1801" i="10"/>
  <c r="AD1801" i="10" s="1"/>
  <c r="A1801" i="10"/>
  <c r="AF1800" i="10"/>
  <c r="AC1800" i="10"/>
  <c r="Z1800" i="10"/>
  <c r="V1800" i="10"/>
  <c r="U1800" i="10"/>
  <c r="Q1800" i="10"/>
  <c r="P1800" i="10"/>
  <c r="L1800" i="10"/>
  <c r="K1800" i="10"/>
  <c r="F1800" i="10"/>
  <c r="S1800" i="10" s="1"/>
  <c r="E1800" i="10"/>
  <c r="D1800" i="10"/>
  <c r="C1800" i="10"/>
  <c r="AE1800" i="10" s="1"/>
  <c r="B1800" i="10"/>
  <c r="A1800" i="10"/>
  <c r="AD1799" i="10"/>
  <c r="AC1799" i="10"/>
  <c r="Q1799" i="10"/>
  <c r="M1799" i="10"/>
  <c r="L1799" i="10"/>
  <c r="G1799" i="10"/>
  <c r="F1799" i="10"/>
  <c r="S1799" i="10" s="1"/>
  <c r="D1799" i="10"/>
  <c r="C1799" i="10"/>
  <c r="B1799" i="10"/>
  <c r="W1798" i="10"/>
  <c r="D1798" i="10"/>
  <c r="AC1798" i="10" s="1"/>
  <c r="C1798" i="10"/>
  <c r="AF1797" i="10"/>
  <c r="AE1797" i="10"/>
  <c r="Z1797" i="10"/>
  <c r="X1797" i="10"/>
  <c r="U1797" i="10"/>
  <c r="T1797" i="10"/>
  <c r="P1797" i="10"/>
  <c r="N1797" i="10"/>
  <c r="K1797" i="10"/>
  <c r="H1797" i="10"/>
  <c r="E1797" i="10"/>
  <c r="D1797" i="10"/>
  <c r="AC1797" i="10" s="1"/>
  <c r="C1797" i="10"/>
  <c r="W1797" i="10" s="1"/>
  <c r="A1797" i="10"/>
  <c r="AF1796" i="10"/>
  <c r="AC1796" i="10"/>
  <c r="Z1796" i="10"/>
  <c r="V1796" i="10"/>
  <c r="U1796" i="10"/>
  <c r="Q1796" i="10"/>
  <c r="P1796" i="10"/>
  <c r="L1796" i="10"/>
  <c r="K1796" i="10"/>
  <c r="H1796" i="10"/>
  <c r="G1796" i="10"/>
  <c r="F1796" i="10"/>
  <c r="S1796" i="10" s="1"/>
  <c r="E1796" i="10"/>
  <c r="D1796" i="10"/>
  <c r="C1796" i="10"/>
  <c r="X1796" i="10" s="1"/>
  <c r="B1796" i="10"/>
  <c r="A1796" i="10"/>
  <c r="AD1795" i="10"/>
  <c r="AC1795" i="10"/>
  <c r="W1795" i="10"/>
  <c r="Q1795" i="10"/>
  <c r="M1795" i="10"/>
  <c r="L1795" i="10"/>
  <c r="G1795" i="10"/>
  <c r="F1795" i="10"/>
  <c r="S1795" i="10" s="1"/>
  <c r="D1795" i="10"/>
  <c r="C1795" i="10"/>
  <c r="B1795" i="10"/>
  <c r="W1794" i="10"/>
  <c r="T1794" i="10"/>
  <c r="D1794" i="10"/>
  <c r="AC1794" i="10" s="1"/>
  <c r="C1794" i="10"/>
  <c r="AF1793" i="10"/>
  <c r="AE1793" i="10"/>
  <c r="Z1793" i="10"/>
  <c r="X1793" i="10"/>
  <c r="U1793" i="10"/>
  <c r="T1793" i="10"/>
  <c r="P1793" i="10"/>
  <c r="N1793" i="10"/>
  <c r="K1793" i="10"/>
  <c r="H1793" i="10"/>
  <c r="E1793" i="10"/>
  <c r="D1793" i="10"/>
  <c r="AC1793" i="10" s="1"/>
  <c r="C1793" i="10"/>
  <c r="AD1793" i="10" s="1"/>
  <c r="A1793" i="10"/>
  <c r="AF1792" i="10"/>
  <c r="AC1792" i="10"/>
  <c r="Z1792" i="10"/>
  <c r="V1792" i="10"/>
  <c r="U1792" i="10"/>
  <c r="Q1792" i="10"/>
  <c r="P1792" i="10"/>
  <c r="L1792" i="10"/>
  <c r="K1792" i="10"/>
  <c r="F1792" i="10"/>
  <c r="S1792" i="10" s="1"/>
  <c r="E1792" i="10"/>
  <c r="D1792" i="10"/>
  <c r="C1792" i="10"/>
  <c r="AE1792" i="10" s="1"/>
  <c r="B1792" i="10"/>
  <c r="A1792" i="10"/>
  <c r="AC1791" i="10"/>
  <c r="W1791" i="10"/>
  <c r="D1791" i="10"/>
  <c r="C1791" i="10"/>
  <c r="AD1790" i="10"/>
  <c r="X1790" i="10"/>
  <c r="T1790" i="10"/>
  <c r="N1790" i="10"/>
  <c r="G1790" i="10"/>
  <c r="D1790" i="10"/>
  <c r="AC1790" i="10" s="1"/>
  <c r="C1790" i="10"/>
  <c r="AF1789" i="10"/>
  <c r="AE1789" i="10"/>
  <c r="Z1789" i="10"/>
  <c r="X1789" i="10"/>
  <c r="U1789" i="10"/>
  <c r="T1789" i="10"/>
  <c r="P1789" i="10"/>
  <c r="N1789" i="10"/>
  <c r="K1789" i="10"/>
  <c r="H1789" i="10"/>
  <c r="E1789" i="10"/>
  <c r="D1789" i="10"/>
  <c r="AC1789" i="10" s="1"/>
  <c r="C1789" i="10"/>
  <c r="W1789" i="10" s="1"/>
  <c r="A1789" i="10"/>
  <c r="AF1788" i="10"/>
  <c r="AC1788" i="10"/>
  <c r="Z1788" i="10"/>
  <c r="V1788" i="10"/>
  <c r="U1788" i="10"/>
  <c r="Q1788" i="10"/>
  <c r="P1788" i="10"/>
  <c r="L1788" i="10"/>
  <c r="K1788" i="10"/>
  <c r="F1788" i="10"/>
  <c r="S1788" i="10" s="1"/>
  <c r="E1788" i="10"/>
  <c r="D1788" i="10"/>
  <c r="C1788" i="10"/>
  <c r="X1788" i="10" s="1"/>
  <c r="B1788" i="10"/>
  <c r="A1788" i="10"/>
  <c r="AC1787" i="10"/>
  <c r="Q1787" i="10"/>
  <c r="D1787" i="10"/>
  <c r="C1787" i="10"/>
  <c r="B1787" i="10"/>
  <c r="AE1786" i="10"/>
  <c r="N1786" i="10"/>
  <c r="M1786" i="10"/>
  <c r="H1786" i="10"/>
  <c r="D1786" i="10"/>
  <c r="AC1786" i="10" s="1"/>
  <c r="C1786" i="10"/>
  <c r="T1786" i="10" s="1"/>
  <c r="AF1785" i="10"/>
  <c r="AE1785" i="10"/>
  <c r="Z1785" i="10"/>
  <c r="X1785" i="10"/>
  <c r="U1785" i="10"/>
  <c r="T1785" i="10"/>
  <c r="P1785" i="10"/>
  <c r="N1785" i="10"/>
  <c r="K1785" i="10"/>
  <c r="H1785" i="10"/>
  <c r="E1785" i="10"/>
  <c r="D1785" i="10"/>
  <c r="AC1785" i="10" s="1"/>
  <c r="C1785" i="10"/>
  <c r="AD1785" i="10" s="1"/>
  <c r="A1785" i="10"/>
  <c r="AF1784" i="10"/>
  <c r="AC1784" i="10"/>
  <c r="Z1784" i="10"/>
  <c r="V1784" i="10"/>
  <c r="U1784" i="10"/>
  <c r="Q1784" i="10"/>
  <c r="P1784" i="10"/>
  <c r="L1784" i="10"/>
  <c r="K1784" i="10"/>
  <c r="F1784" i="10"/>
  <c r="S1784" i="10" s="1"/>
  <c r="E1784" i="10"/>
  <c r="D1784" i="10"/>
  <c r="C1784" i="10"/>
  <c r="AE1784" i="10" s="1"/>
  <c r="B1784" i="10"/>
  <c r="A1784" i="10"/>
  <c r="AC1783" i="10"/>
  <c r="W1783" i="10"/>
  <c r="Q1783" i="10"/>
  <c r="M1783" i="10"/>
  <c r="L1783" i="10"/>
  <c r="D1783" i="10"/>
  <c r="C1783" i="10"/>
  <c r="B1783" i="10" s="1"/>
  <c r="AE1782" i="10"/>
  <c r="AD1782" i="10"/>
  <c r="X1782" i="10"/>
  <c r="T1782" i="10"/>
  <c r="N1782" i="10"/>
  <c r="M1782" i="10"/>
  <c r="H1782" i="10"/>
  <c r="G1782" i="10"/>
  <c r="D1782" i="10"/>
  <c r="AC1782" i="10" s="1"/>
  <c r="C1782" i="10"/>
  <c r="AF1781" i="10"/>
  <c r="AE1781" i="10"/>
  <c r="Z1781" i="10"/>
  <c r="X1781" i="10"/>
  <c r="U1781" i="10"/>
  <c r="T1781" i="10"/>
  <c r="P1781" i="10"/>
  <c r="N1781" i="10"/>
  <c r="K1781" i="10"/>
  <c r="H1781" i="10"/>
  <c r="E1781" i="10"/>
  <c r="D1781" i="10"/>
  <c r="AC1781" i="10" s="1"/>
  <c r="C1781" i="10"/>
  <c r="W1781" i="10" s="1"/>
  <c r="A1781" i="10"/>
  <c r="AF1780" i="10"/>
  <c r="AC1780" i="10"/>
  <c r="Z1780" i="10"/>
  <c r="V1780" i="10"/>
  <c r="U1780" i="10"/>
  <c r="Q1780" i="10"/>
  <c r="P1780" i="10"/>
  <c r="L1780" i="10"/>
  <c r="K1780" i="10"/>
  <c r="F1780" i="10"/>
  <c r="S1780" i="10" s="1"/>
  <c r="E1780" i="10"/>
  <c r="D1780" i="10"/>
  <c r="C1780" i="10"/>
  <c r="X1780" i="10" s="1"/>
  <c r="B1780" i="10"/>
  <c r="A1780" i="10"/>
  <c r="AD1779" i="10"/>
  <c r="AC1779" i="10"/>
  <c r="L1779" i="10"/>
  <c r="G1779" i="10"/>
  <c r="F1779" i="10"/>
  <c r="S1779" i="10" s="1"/>
  <c r="D1779" i="10"/>
  <c r="C1779" i="10"/>
  <c r="Q1779" i="10" s="1"/>
  <c r="AD1778" i="10"/>
  <c r="AC1778" i="10"/>
  <c r="X1778" i="10"/>
  <c r="Q1778" i="10"/>
  <c r="N1778" i="10"/>
  <c r="M1778" i="10"/>
  <c r="H1778" i="10"/>
  <c r="E1778" i="10"/>
  <c r="D1778" i="10"/>
  <c r="C1778" i="10"/>
  <c r="AF1777" i="10"/>
  <c r="AE1777" i="10"/>
  <c r="AD1777" i="10"/>
  <c r="X1777" i="10"/>
  <c r="U1777" i="10"/>
  <c r="T1777" i="10"/>
  <c r="Q1777" i="10"/>
  <c r="P1777" i="10"/>
  <c r="L1777" i="10"/>
  <c r="K1777" i="10"/>
  <c r="H1777" i="10"/>
  <c r="G1777" i="10"/>
  <c r="F1777" i="10"/>
  <c r="S1777" i="10" s="1"/>
  <c r="E1777" i="10"/>
  <c r="D1777" i="10"/>
  <c r="AC1777" i="10" s="1"/>
  <c r="C1777" i="10"/>
  <c r="B1777" i="10"/>
  <c r="A1777" i="10"/>
  <c r="AE1776" i="10"/>
  <c r="AD1776" i="10"/>
  <c r="AC1776" i="10"/>
  <c r="T1776" i="10"/>
  <c r="S1776" i="10"/>
  <c r="Q1776" i="10"/>
  <c r="H1776" i="10"/>
  <c r="G1776" i="10"/>
  <c r="F1776" i="10"/>
  <c r="D1776" i="10"/>
  <c r="C1776" i="10"/>
  <c r="Z1776" i="10" s="1"/>
  <c r="AF1775" i="10"/>
  <c r="AE1775" i="10"/>
  <c r="AD1775" i="10"/>
  <c r="X1775" i="10"/>
  <c r="U1775" i="10"/>
  <c r="T1775" i="10"/>
  <c r="N1775" i="10"/>
  <c r="K1775" i="10"/>
  <c r="H1775" i="10"/>
  <c r="G1775" i="10"/>
  <c r="D1775" i="10"/>
  <c r="AC1775" i="10" s="1"/>
  <c r="C1775" i="10"/>
  <c r="Q1775" i="10" s="1"/>
  <c r="A1775" i="10"/>
  <c r="AF1774" i="10"/>
  <c r="AE1774" i="10"/>
  <c r="Z1774" i="10"/>
  <c r="X1774" i="10"/>
  <c r="V1774" i="10"/>
  <c r="U1774" i="10"/>
  <c r="T1774" i="10"/>
  <c r="P1774" i="10"/>
  <c r="N1774" i="10"/>
  <c r="L1774" i="10"/>
  <c r="K1774" i="10"/>
  <c r="H1774" i="10"/>
  <c r="E1774" i="10"/>
  <c r="D1774" i="10"/>
  <c r="AC1774" i="10" s="1"/>
  <c r="C1774" i="10"/>
  <c r="AD1774" i="10" s="1"/>
  <c r="B1774" i="10"/>
  <c r="A1774" i="10"/>
  <c r="AF1773" i="10"/>
  <c r="AC1773" i="10"/>
  <c r="V1773" i="10"/>
  <c r="U1773" i="10"/>
  <c r="L1773" i="10"/>
  <c r="K1773" i="10"/>
  <c r="D1773" i="10"/>
  <c r="C1773" i="10"/>
  <c r="AE1773" i="10" s="1"/>
  <c r="B1773" i="10"/>
  <c r="A1773" i="10"/>
  <c r="W1772" i="10"/>
  <c r="V1772" i="10"/>
  <c r="D1772" i="10"/>
  <c r="AC1772" i="10" s="1"/>
  <c r="C1772" i="10"/>
  <c r="B1772" i="10" s="1"/>
  <c r="X1771" i="10"/>
  <c r="W1771" i="10"/>
  <c r="N1771" i="10"/>
  <c r="D1771" i="10"/>
  <c r="AC1771" i="10" s="1"/>
  <c r="C1771" i="10"/>
  <c r="AF1770" i="10"/>
  <c r="AE1770" i="10"/>
  <c r="Z1770" i="10"/>
  <c r="X1770" i="10"/>
  <c r="U1770" i="10"/>
  <c r="T1770" i="10"/>
  <c r="Q1770" i="10"/>
  <c r="P1770" i="10"/>
  <c r="N1770" i="10"/>
  <c r="K1770" i="10"/>
  <c r="H1770" i="10"/>
  <c r="F1770" i="10"/>
  <c r="S1770" i="10" s="1"/>
  <c r="E1770" i="10"/>
  <c r="D1770" i="10"/>
  <c r="AC1770" i="10" s="1"/>
  <c r="C1770" i="10"/>
  <c r="W1770" i="10" s="1"/>
  <c r="A1770" i="10"/>
  <c r="AF1769" i="10"/>
  <c r="AD1769" i="10"/>
  <c r="AC1769" i="10"/>
  <c r="Z1769" i="10"/>
  <c r="V1769" i="10"/>
  <c r="U1769" i="10"/>
  <c r="Q1769" i="10"/>
  <c r="P1769" i="10"/>
  <c r="L1769" i="10"/>
  <c r="K1769" i="10"/>
  <c r="G1769" i="10"/>
  <c r="F1769" i="10"/>
  <c r="S1769" i="10" s="1"/>
  <c r="E1769" i="10"/>
  <c r="D1769" i="10"/>
  <c r="C1769" i="10"/>
  <c r="X1769" i="10" s="1"/>
  <c r="B1769" i="10"/>
  <c r="A1769" i="10"/>
  <c r="AE1768" i="10"/>
  <c r="AD1768" i="10"/>
  <c r="AC1768" i="10"/>
  <c r="T1768" i="10"/>
  <c r="Q1768" i="10"/>
  <c r="H1768" i="10"/>
  <c r="G1768" i="10"/>
  <c r="F1768" i="10"/>
  <c r="S1768" i="10" s="1"/>
  <c r="D1768" i="10"/>
  <c r="C1768" i="10"/>
  <c r="Z1768" i="10" s="1"/>
  <c r="AF1767" i="10"/>
  <c r="AE1767" i="10"/>
  <c r="AD1767" i="10"/>
  <c r="X1767" i="10"/>
  <c r="U1767" i="10"/>
  <c r="T1767" i="10"/>
  <c r="N1767" i="10"/>
  <c r="K1767" i="10"/>
  <c r="H1767" i="10"/>
  <c r="G1767" i="10"/>
  <c r="D1767" i="10"/>
  <c r="AC1767" i="10" s="1"/>
  <c r="C1767" i="10"/>
  <c r="Q1767" i="10" s="1"/>
  <c r="A1767" i="10"/>
  <c r="AF1766" i="10"/>
  <c r="AE1766" i="10"/>
  <c r="Z1766" i="10"/>
  <c r="X1766" i="10"/>
  <c r="V1766" i="10"/>
  <c r="U1766" i="10"/>
  <c r="T1766" i="10"/>
  <c r="P1766" i="10"/>
  <c r="N1766" i="10"/>
  <c r="L1766" i="10"/>
  <c r="K1766" i="10"/>
  <c r="H1766" i="10"/>
  <c r="E1766" i="10"/>
  <c r="D1766" i="10"/>
  <c r="AC1766" i="10" s="1"/>
  <c r="C1766" i="10"/>
  <c r="AD1766" i="10" s="1"/>
  <c r="B1766" i="10"/>
  <c r="A1766" i="10"/>
  <c r="AF1765" i="10"/>
  <c r="AC1765" i="10"/>
  <c r="V1765" i="10"/>
  <c r="U1765" i="10"/>
  <c r="L1765" i="10"/>
  <c r="K1765" i="10"/>
  <c r="D1765" i="10"/>
  <c r="C1765" i="10"/>
  <c r="AE1765" i="10" s="1"/>
  <c r="B1765" i="10"/>
  <c r="A1765" i="10"/>
  <c r="D1764" i="10"/>
  <c r="AC1764" i="10" s="1"/>
  <c r="C1764" i="10"/>
  <c r="B1764" i="10"/>
  <c r="X1763" i="10"/>
  <c r="N1763" i="10"/>
  <c r="M1763" i="10"/>
  <c r="D1763" i="10"/>
  <c r="AC1763" i="10" s="1"/>
  <c r="C1763" i="10"/>
  <c r="AF1762" i="10"/>
  <c r="AE1762" i="10"/>
  <c r="Z1762" i="10"/>
  <c r="X1762" i="10"/>
  <c r="U1762" i="10"/>
  <c r="T1762" i="10"/>
  <c r="Q1762" i="10"/>
  <c r="P1762" i="10"/>
  <c r="N1762" i="10"/>
  <c r="K1762" i="10"/>
  <c r="H1762" i="10"/>
  <c r="F1762" i="10"/>
  <c r="S1762" i="10" s="1"/>
  <c r="E1762" i="10"/>
  <c r="D1762" i="10"/>
  <c r="AC1762" i="10" s="1"/>
  <c r="C1762" i="10"/>
  <c r="W1762" i="10" s="1"/>
  <c r="A1762" i="10"/>
  <c r="AF1761" i="10"/>
  <c r="AD1761" i="10"/>
  <c r="AC1761" i="10"/>
  <c r="Z1761" i="10"/>
  <c r="V1761" i="10"/>
  <c r="U1761" i="10"/>
  <c r="Q1761" i="10"/>
  <c r="P1761" i="10"/>
  <c r="L1761" i="10"/>
  <c r="K1761" i="10"/>
  <c r="G1761" i="10"/>
  <c r="F1761" i="10"/>
  <c r="S1761" i="10" s="1"/>
  <c r="E1761" i="10"/>
  <c r="D1761" i="10"/>
  <c r="C1761" i="10"/>
  <c r="X1761" i="10" s="1"/>
  <c r="B1761" i="10"/>
  <c r="A1761" i="10"/>
  <c r="AE1760" i="10"/>
  <c r="AD1760" i="10"/>
  <c r="AC1760" i="10"/>
  <c r="T1760" i="10"/>
  <c r="Q1760" i="10"/>
  <c r="H1760" i="10"/>
  <c r="G1760" i="10"/>
  <c r="F1760" i="10"/>
  <c r="S1760" i="10" s="1"/>
  <c r="D1760" i="10"/>
  <c r="C1760" i="10"/>
  <c r="Z1760" i="10" s="1"/>
  <c r="AF1759" i="10"/>
  <c r="AE1759" i="10"/>
  <c r="AD1759" i="10"/>
  <c r="X1759" i="10"/>
  <c r="U1759" i="10"/>
  <c r="T1759" i="10"/>
  <c r="N1759" i="10"/>
  <c r="K1759" i="10"/>
  <c r="H1759" i="10"/>
  <c r="G1759" i="10"/>
  <c r="D1759" i="10"/>
  <c r="AC1759" i="10" s="1"/>
  <c r="C1759" i="10"/>
  <c r="Q1759" i="10" s="1"/>
  <c r="A1759" i="10"/>
  <c r="AF1758" i="10"/>
  <c r="AE1758" i="10"/>
  <c r="Z1758" i="10"/>
  <c r="X1758" i="10"/>
  <c r="V1758" i="10"/>
  <c r="U1758" i="10"/>
  <c r="T1758" i="10"/>
  <c r="P1758" i="10"/>
  <c r="N1758" i="10"/>
  <c r="L1758" i="10"/>
  <c r="K1758" i="10"/>
  <c r="H1758" i="10"/>
  <c r="E1758" i="10"/>
  <c r="D1758" i="10"/>
  <c r="AC1758" i="10" s="1"/>
  <c r="C1758" i="10"/>
  <c r="AD1758" i="10" s="1"/>
  <c r="B1758" i="10"/>
  <c r="A1758" i="10"/>
  <c r="AF1757" i="10"/>
  <c r="AC1757" i="10"/>
  <c r="V1757" i="10"/>
  <c r="U1757" i="10"/>
  <c r="L1757" i="10"/>
  <c r="K1757" i="10"/>
  <c r="D1757" i="10"/>
  <c r="C1757" i="10"/>
  <c r="AE1757" i="10" s="1"/>
  <c r="B1757" i="10"/>
  <c r="A1757" i="10"/>
  <c r="D1756" i="10"/>
  <c r="AC1756" i="10" s="1"/>
  <c r="C1756" i="10"/>
  <c r="D1755" i="10"/>
  <c r="AC1755" i="10" s="1"/>
  <c r="C1755" i="10"/>
  <c r="AF1754" i="10"/>
  <c r="AE1754" i="10"/>
  <c r="Z1754" i="10"/>
  <c r="X1754" i="10"/>
  <c r="U1754" i="10"/>
  <c r="T1754" i="10"/>
  <c r="Q1754" i="10"/>
  <c r="P1754" i="10"/>
  <c r="N1754" i="10"/>
  <c r="K1754" i="10"/>
  <c r="H1754" i="10"/>
  <c r="F1754" i="10"/>
  <c r="S1754" i="10" s="1"/>
  <c r="E1754" i="10"/>
  <c r="D1754" i="10"/>
  <c r="AC1754" i="10" s="1"/>
  <c r="C1754" i="10"/>
  <c r="W1754" i="10" s="1"/>
  <c r="A1754" i="10"/>
  <c r="AF1753" i="10"/>
  <c r="AD1753" i="10"/>
  <c r="AC1753" i="10"/>
  <c r="Z1753" i="10"/>
  <c r="V1753" i="10"/>
  <c r="U1753" i="10"/>
  <c r="Q1753" i="10"/>
  <c r="P1753" i="10"/>
  <c r="N1753" i="10"/>
  <c r="L1753" i="10"/>
  <c r="K1753" i="10"/>
  <c r="G1753" i="10"/>
  <c r="F1753" i="10"/>
  <c r="S1753" i="10" s="1"/>
  <c r="E1753" i="10"/>
  <c r="D1753" i="10"/>
  <c r="C1753" i="10"/>
  <c r="X1753" i="10" s="1"/>
  <c r="B1753" i="10"/>
  <c r="A1753" i="10"/>
  <c r="AE1752" i="10"/>
  <c r="AD1752" i="10"/>
  <c r="AC1752" i="10"/>
  <c r="T1752" i="10"/>
  <c r="S1752" i="10"/>
  <c r="Q1752" i="10"/>
  <c r="H1752" i="10"/>
  <c r="G1752" i="10"/>
  <c r="F1752" i="10"/>
  <c r="D1752" i="10"/>
  <c r="C1752" i="10"/>
  <c r="Z1752" i="10" s="1"/>
  <c r="AF1751" i="10"/>
  <c r="AE1751" i="10"/>
  <c r="AD1751" i="10"/>
  <c r="X1751" i="10"/>
  <c r="U1751" i="10"/>
  <c r="T1751" i="10"/>
  <c r="N1751" i="10"/>
  <c r="K1751" i="10"/>
  <c r="H1751" i="10"/>
  <c r="G1751" i="10"/>
  <c r="D1751" i="10"/>
  <c r="AC1751" i="10" s="1"/>
  <c r="C1751" i="10"/>
  <c r="Q1751" i="10" s="1"/>
  <c r="A1751" i="10"/>
  <c r="AF1750" i="10"/>
  <c r="AE1750" i="10"/>
  <c r="Z1750" i="10"/>
  <c r="X1750" i="10"/>
  <c r="V1750" i="10"/>
  <c r="U1750" i="10"/>
  <c r="T1750" i="10"/>
  <c r="P1750" i="10"/>
  <c r="N1750" i="10"/>
  <c r="L1750" i="10"/>
  <c r="K1750" i="10"/>
  <c r="H1750" i="10"/>
  <c r="E1750" i="10"/>
  <c r="D1750" i="10"/>
  <c r="AC1750" i="10" s="1"/>
  <c r="C1750" i="10"/>
  <c r="AD1750" i="10" s="1"/>
  <c r="B1750" i="10"/>
  <c r="A1750" i="10"/>
  <c r="AF1749" i="10"/>
  <c r="AC1749" i="10"/>
  <c r="V1749" i="10"/>
  <c r="U1749" i="10"/>
  <c r="L1749" i="10"/>
  <c r="K1749" i="10"/>
  <c r="D1749" i="10"/>
  <c r="C1749" i="10"/>
  <c r="AE1749" i="10" s="1"/>
  <c r="B1749" i="10"/>
  <c r="A1749" i="10"/>
  <c r="W1748" i="10"/>
  <c r="V1748" i="10"/>
  <c r="M1748" i="10"/>
  <c r="D1748" i="10"/>
  <c r="AC1748" i="10" s="1"/>
  <c r="C1748" i="10"/>
  <c r="B1748" i="10"/>
  <c r="W1747" i="10"/>
  <c r="N1747" i="10"/>
  <c r="M1747" i="10"/>
  <c r="D1747" i="10"/>
  <c r="AC1747" i="10" s="1"/>
  <c r="C1747" i="10"/>
  <c r="X1747" i="10" s="1"/>
  <c r="AF1746" i="10"/>
  <c r="AE1746" i="10"/>
  <c r="Z1746" i="10"/>
  <c r="X1746" i="10"/>
  <c r="U1746" i="10"/>
  <c r="T1746" i="10"/>
  <c r="Q1746" i="10"/>
  <c r="P1746" i="10"/>
  <c r="N1746" i="10"/>
  <c r="K1746" i="10"/>
  <c r="H1746" i="10"/>
  <c r="F1746" i="10"/>
  <c r="S1746" i="10" s="1"/>
  <c r="E1746" i="10"/>
  <c r="D1746" i="10"/>
  <c r="AC1746" i="10" s="1"/>
  <c r="C1746" i="10"/>
  <c r="W1746" i="10" s="1"/>
  <c r="A1746" i="10"/>
  <c r="AF1745" i="10"/>
  <c r="AD1745" i="10"/>
  <c r="AC1745" i="10"/>
  <c r="Z1745" i="10"/>
  <c r="V1745" i="10"/>
  <c r="U1745" i="10"/>
  <c r="Q1745" i="10"/>
  <c r="P1745" i="10"/>
  <c r="L1745" i="10"/>
  <c r="K1745" i="10"/>
  <c r="G1745" i="10"/>
  <c r="F1745" i="10"/>
  <c r="S1745" i="10" s="1"/>
  <c r="E1745" i="10"/>
  <c r="D1745" i="10"/>
  <c r="C1745" i="10"/>
  <c r="X1745" i="10" s="1"/>
  <c r="B1745" i="10"/>
  <c r="A1745" i="10"/>
  <c r="AE1744" i="10"/>
  <c r="AD1744" i="10"/>
  <c r="AC1744" i="10"/>
  <c r="T1744" i="10"/>
  <c r="S1744" i="10"/>
  <c r="Q1744" i="10"/>
  <c r="H1744" i="10"/>
  <c r="G1744" i="10"/>
  <c r="F1744" i="10"/>
  <c r="D1744" i="10"/>
  <c r="C1744" i="10"/>
  <c r="Z1744" i="10" s="1"/>
  <c r="AF1743" i="10"/>
  <c r="AE1743" i="10"/>
  <c r="AD1743" i="10"/>
  <c r="X1743" i="10"/>
  <c r="U1743" i="10"/>
  <c r="T1743" i="10"/>
  <c r="N1743" i="10"/>
  <c r="K1743" i="10"/>
  <c r="H1743" i="10"/>
  <c r="G1743" i="10"/>
  <c r="D1743" i="10"/>
  <c r="AC1743" i="10" s="1"/>
  <c r="C1743" i="10"/>
  <c r="Q1743" i="10" s="1"/>
  <c r="A1743" i="10"/>
  <c r="AF1742" i="10"/>
  <c r="AE1742" i="10"/>
  <c r="Z1742" i="10"/>
  <c r="X1742" i="10"/>
  <c r="V1742" i="10"/>
  <c r="U1742" i="10"/>
  <c r="T1742" i="10"/>
  <c r="P1742" i="10"/>
  <c r="N1742" i="10"/>
  <c r="L1742" i="10"/>
  <c r="K1742" i="10"/>
  <c r="H1742" i="10"/>
  <c r="E1742" i="10"/>
  <c r="D1742" i="10"/>
  <c r="AC1742" i="10" s="1"/>
  <c r="C1742" i="10"/>
  <c r="AD1742" i="10" s="1"/>
  <c r="B1742" i="10"/>
  <c r="A1742" i="10"/>
  <c r="AC1741" i="10"/>
  <c r="D1741" i="10"/>
  <c r="C1741" i="10"/>
  <c r="B1741" i="10"/>
  <c r="N1740" i="10"/>
  <c r="M1740" i="10"/>
  <c r="D1740" i="10"/>
  <c r="AC1740" i="10" s="1"/>
  <c r="C1740" i="10"/>
  <c r="V1740" i="10" s="1"/>
  <c r="AE1739" i="10"/>
  <c r="Z1739" i="10"/>
  <c r="X1739" i="10"/>
  <c r="T1739" i="10"/>
  <c r="P1739" i="10"/>
  <c r="N1739" i="10"/>
  <c r="M1739" i="10"/>
  <c r="H1739" i="10"/>
  <c r="E1739" i="10"/>
  <c r="D1739" i="10"/>
  <c r="AC1739" i="10" s="1"/>
  <c r="C1739" i="10"/>
  <c r="AF1738" i="10"/>
  <c r="AE1738" i="10"/>
  <c r="AC1738" i="10"/>
  <c r="Z1738" i="10"/>
  <c r="X1738" i="10"/>
  <c r="U1738" i="10"/>
  <c r="T1738" i="10"/>
  <c r="Q1738" i="10"/>
  <c r="P1738" i="10"/>
  <c r="N1738" i="10"/>
  <c r="L1738" i="10"/>
  <c r="K1738" i="10"/>
  <c r="H1738" i="10"/>
  <c r="G1738" i="10"/>
  <c r="F1738" i="10"/>
  <c r="S1738" i="10" s="1"/>
  <c r="E1738" i="10"/>
  <c r="D1738" i="10"/>
  <c r="C1738" i="10"/>
  <c r="W1738" i="10" s="1"/>
  <c r="B1738" i="10"/>
  <c r="A1738" i="10"/>
  <c r="AF1737" i="10"/>
  <c r="AD1737" i="10"/>
  <c r="AC1737" i="10"/>
  <c r="Z1737" i="10"/>
  <c r="V1737" i="10"/>
  <c r="U1737" i="10"/>
  <c r="S1737" i="10"/>
  <c r="Q1737" i="10"/>
  <c r="P1737" i="10"/>
  <c r="L1737" i="10"/>
  <c r="K1737" i="10"/>
  <c r="G1737" i="10"/>
  <c r="F1737" i="10"/>
  <c r="E1737" i="10"/>
  <c r="D1737" i="10"/>
  <c r="C1737" i="10"/>
  <c r="X1737" i="10" s="1"/>
  <c r="B1737" i="10"/>
  <c r="A1737" i="10"/>
  <c r="AE1736" i="10"/>
  <c r="AC1736" i="10"/>
  <c r="Q1736" i="10"/>
  <c r="M1736" i="10"/>
  <c r="H1736" i="10"/>
  <c r="D1736" i="10"/>
  <c r="C1736" i="10"/>
  <c r="AE1735" i="10"/>
  <c r="AD1735" i="10"/>
  <c r="X1735" i="10"/>
  <c r="M1735" i="10"/>
  <c r="K1735" i="10"/>
  <c r="H1735" i="10"/>
  <c r="D1735" i="10"/>
  <c r="AC1735" i="10" s="1"/>
  <c r="C1735" i="10"/>
  <c r="AF1735" i="10" s="1"/>
  <c r="A1735" i="10"/>
  <c r="AF1734" i="10"/>
  <c r="AE1734" i="10"/>
  <c r="Z1734" i="10"/>
  <c r="X1734" i="10"/>
  <c r="V1734" i="10"/>
  <c r="U1734" i="10"/>
  <c r="T1734" i="10"/>
  <c r="Q1734" i="10"/>
  <c r="P1734" i="10"/>
  <c r="N1734" i="10"/>
  <c r="L1734" i="10"/>
  <c r="K1734" i="10"/>
  <c r="H1734" i="10"/>
  <c r="F1734" i="10"/>
  <c r="S1734" i="10" s="1"/>
  <c r="E1734" i="10"/>
  <c r="D1734" i="10"/>
  <c r="AC1734" i="10" s="1"/>
  <c r="C1734" i="10"/>
  <c r="AD1734" i="10" s="1"/>
  <c r="B1734" i="10"/>
  <c r="A1734" i="10"/>
  <c r="AF1733" i="10"/>
  <c r="AC1733" i="10"/>
  <c r="P1733" i="10"/>
  <c r="M1733" i="10"/>
  <c r="D1733" i="10"/>
  <c r="C1733" i="10"/>
  <c r="B1733" i="10"/>
  <c r="A1733" i="10"/>
  <c r="AC1732" i="10"/>
  <c r="Q1732" i="10"/>
  <c r="N1732" i="10"/>
  <c r="D1732" i="10"/>
  <c r="C1732" i="10"/>
  <c r="B1732" i="10"/>
  <c r="AE1731" i="10"/>
  <c r="P1731" i="10"/>
  <c r="N1731" i="10"/>
  <c r="D1731" i="10"/>
  <c r="AC1731" i="10" s="1"/>
  <c r="C1731" i="10"/>
  <c r="AF1730" i="10"/>
  <c r="AE1730" i="10"/>
  <c r="Z1730" i="10"/>
  <c r="X1730" i="10"/>
  <c r="U1730" i="10"/>
  <c r="T1730" i="10"/>
  <c r="Q1730" i="10"/>
  <c r="P1730" i="10"/>
  <c r="N1730" i="10"/>
  <c r="L1730" i="10"/>
  <c r="K1730" i="10"/>
  <c r="H1730" i="10"/>
  <c r="F1730" i="10"/>
  <c r="S1730" i="10" s="1"/>
  <c r="E1730" i="10"/>
  <c r="D1730" i="10"/>
  <c r="AC1730" i="10" s="1"/>
  <c r="C1730" i="10"/>
  <c r="W1730" i="10" s="1"/>
  <c r="B1730" i="10"/>
  <c r="A1730" i="10"/>
  <c r="AF1729" i="10"/>
  <c r="AD1729" i="10"/>
  <c r="AC1729" i="10"/>
  <c r="Z1729" i="10"/>
  <c r="V1729" i="10"/>
  <c r="U1729" i="10"/>
  <c r="S1729" i="10"/>
  <c r="Q1729" i="10"/>
  <c r="P1729" i="10"/>
  <c r="L1729" i="10"/>
  <c r="K1729" i="10"/>
  <c r="G1729" i="10"/>
  <c r="F1729" i="10"/>
  <c r="E1729" i="10"/>
  <c r="D1729" i="10"/>
  <c r="C1729" i="10"/>
  <c r="X1729" i="10" s="1"/>
  <c r="B1729" i="10"/>
  <c r="A1729" i="10"/>
  <c r="AE1728" i="10"/>
  <c r="AC1728" i="10"/>
  <c r="W1728" i="10"/>
  <c r="V1728" i="10"/>
  <c r="Q1728" i="10"/>
  <c r="M1728" i="10"/>
  <c r="H1728" i="10"/>
  <c r="G1728" i="10"/>
  <c r="F1728" i="10"/>
  <c r="S1728" i="10" s="1"/>
  <c r="D1728" i="10"/>
  <c r="C1728" i="10"/>
  <c r="AD1728" i="10" s="1"/>
  <c r="B1728" i="10"/>
  <c r="AF1727" i="10"/>
  <c r="AD1727" i="10"/>
  <c r="Z1727" i="10"/>
  <c r="X1727" i="10"/>
  <c r="U1727" i="10"/>
  <c r="T1727" i="10"/>
  <c r="N1727" i="10"/>
  <c r="M1727" i="10"/>
  <c r="K1727" i="10"/>
  <c r="G1727" i="10"/>
  <c r="E1727" i="10"/>
  <c r="D1727" i="10"/>
  <c r="AC1727" i="10" s="1"/>
  <c r="C1727" i="10"/>
  <c r="A1727" i="10"/>
  <c r="AF1726" i="10"/>
  <c r="AE1726" i="10"/>
  <c r="Z1726" i="10"/>
  <c r="X1726" i="10"/>
  <c r="V1726" i="10"/>
  <c r="U1726" i="10"/>
  <c r="T1726" i="10"/>
  <c r="Q1726" i="10"/>
  <c r="P1726" i="10"/>
  <c r="M1726" i="10"/>
  <c r="L1726" i="10"/>
  <c r="K1726" i="10"/>
  <c r="H1726" i="10"/>
  <c r="F1726" i="10"/>
  <c r="S1726" i="10" s="1"/>
  <c r="E1726" i="10"/>
  <c r="D1726" i="10"/>
  <c r="AC1726" i="10" s="1"/>
  <c r="C1726" i="10"/>
  <c r="B1726" i="10"/>
  <c r="A1726" i="10"/>
  <c r="AC1725" i="10"/>
  <c r="Z1725" i="10"/>
  <c r="Q1725" i="10"/>
  <c r="P1725" i="10"/>
  <c r="F1725" i="10"/>
  <c r="S1725" i="10" s="1"/>
  <c r="E1725" i="10"/>
  <c r="D1725" i="10"/>
  <c r="C1725" i="10"/>
  <c r="X1725" i="10" s="1"/>
  <c r="AE1724" i="10"/>
  <c r="AD1724" i="10"/>
  <c r="AC1724" i="10"/>
  <c r="X1724" i="10"/>
  <c r="V1724" i="10"/>
  <c r="T1724" i="10"/>
  <c r="Q1724" i="10"/>
  <c r="N1724" i="10"/>
  <c r="L1724" i="10"/>
  <c r="H1724" i="10"/>
  <c r="G1724" i="10"/>
  <c r="F1724" i="10"/>
  <c r="S1724" i="10" s="1"/>
  <c r="D1724" i="10"/>
  <c r="C1724" i="10"/>
  <c r="Z1724" i="10" s="1"/>
  <c r="B1724" i="10"/>
  <c r="AF1723" i="10"/>
  <c r="AE1723" i="10"/>
  <c r="AD1723" i="10"/>
  <c r="Z1723" i="10"/>
  <c r="U1723" i="10"/>
  <c r="T1723" i="10"/>
  <c r="P1723" i="10"/>
  <c r="K1723" i="10"/>
  <c r="H1723" i="10"/>
  <c r="G1723" i="10"/>
  <c r="E1723" i="10"/>
  <c r="D1723" i="10"/>
  <c r="AC1723" i="10" s="1"/>
  <c r="C1723" i="10"/>
  <c r="Q1723" i="10" s="1"/>
  <c r="A1723" i="10"/>
  <c r="AF1722" i="10"/>
  <c r="AE1722" i="10"/>
  <c r="AC1722" i="10"/>
  <c r="Z1722" i="10"/>
  <c r="X1722" i="10"/>
  <c r="V1722" i="10"/>
  <c r="U1722" i="10"/>
  <c r="T1722" i="10"/>
  <c r="Q1722" i="10"/>
  <c r="P1722" i="10"/>
  <c r="N1722" i="10"/>
  <c r="L1722" i="10"/>
  <c r="K1722" i="10"/>
  <c r="H1722" i="10"/>
  <c r="F1722" i="10"/>
  <c r="S1722" i="10" s="1"/>
  <c r="E1722" i="10"/>
  <c r="D1722" i="10"/>
  <c r="C1722" i="10"/>
  <c r="AD1722" i="10" s="1"/>
  <c r="B1722" i="10"/>
  <c r="A1722" i="10"/>
  <c r="AF1721" i="10"/>
  <c r="AD1721" i="10"/>
  <c r="AC1721" i="10"/>
  <c r="V1721" i="10"/>
  <c r="U1721" i="10"/>
  <c r="L1721" i="10"/>
  <c r="K1721" i="10"/>
  <c r="G1721" i="10"/>
  <c r="D1721" i="10"/>
  <c r="C1721" i="10"/>
  <c r="AE1721" i="10" s="1"/>
  <c r="B1721" i="10"/>
  <c r="A1721" i="10"/>
  <c r="W1720" i="10"/>
  <c r="V1720" i="10"/>
  <c r="T1720" i="10"/>
  <c r="M1720" i="10"/>
  <c r="L1720" i="10"/>
  <c r="H1720" i="10"/>
  <c r="D1720" i="10"/>
  <c r="AC1720" i="10" s="1"/>
  <c r="C1720" i="10"/>
  <c r="B1720" i="10"/>
  <c r="X1719" i="10"/>
  <c r="D1719" i="10"/>
  <c r="AC1719" i="10" s="1"/>
  <c r="C1719" i="10"/>
  <c r="A1719" i="10"/>
  <c r="AF1718" i="10"/>
  <c r="AE1718" i="10"/>
  <c r="AD1718" i="10"/>
  <c r="Z1718" i="10"/>
  <c r="X1718" i="10"/>
  <c r="V1718" i="10"/>
  <c r="U1718" i="10"/>
  <c r="T1718" i="10"/>
  <c r="Q1718" i="10"/>
  <c r="P1718" i="10"/>
  <c r="N1718" i="10"/>
  <c r="L1718" i="10"/>
  <c r="K1718" i="10"/>
  <c r="H1718" i="10"/>
  <c r="G1718" i="10"/>
  <c r="F1718" i="10"/>
  <c r="S1718" i="10" s="1"/>
  <c r="E1718" i="10"/>
  <c r="D1718" i="10"/>
  <c r="AC1718" i="10" s="1"/>
  <c r="C1718" i="10"/>
  <c r="W1718" i="10" s="1"/>
  <c r="B1718" i="10"/>
  <c r="A1718" i="10"/>
  <c r="AC1717" i="10"/>
  <c r="W1717" i="10"/>
  <c r="D1717" i="10"/>
  <c r="C1717" i="10"/>
  <c r="AE1716" i="10"/>
  <c r="AD1716" i="10"/>
  <c r="AC1716" i="10"/>
  <c r="X1716" i="10"/>
  <c r="T1716" i="10"/>
  <c r="Q1716" i="10"/>
  <c r="N1716" i="10"/>
  <c r="H1716" i="10"/>
  <c r="G1716" i="10"/>
  <c r="F1716" i="10"/>
  <c r="S1716" i="10" s="1"/>
  <c r="D1716" i="10"/>
  <c r="C1716" i="10"/>
  <c r="Z1716" i="10" s="1"/>
  <c r="AF1715" i="10"/>
  <c r="AE1715" i="10"/>
  <c r="AD1715" i="10"/>
  <c r="Z1715" i="10"/>
  <c r="X1715" i="10"/>
  <c r="U1715" i="10"/>
  <c r="T1715" i="10"/>
  <c r="P1715" i="10"/>
  <c r="N1715" i="10"/>
  <c r="K1715" i="10"/>
  <c r="H1715" i="10"/>
  <c r="G1715" i="10"/>
  <c r="E1715" i="10"/>
  <c r="D1715" i="10"/>
  <c r="AC1715" i="10" s="1"/>
  <c r="C1715" i="10"/>
  <c r="Q1715" i="10" s="1"/>
  <c r="A1715" i="10"/>
  <c r="AF1714" i="10"/>
  <c r="AE1714" i="10"/>
  <c r="AC1714" i="10"/>
  <c r="Z1714" i="10"/>
  <c r="X1714" i="10"/>
  <c r="V1714" i="10"/>
  <c r="U1714" i="10"/>
  <c r="T1714" i="10"/>
  <c r="Q1714" i="10"/>
  <c r="P1714" i="10"/>
  <c r="N1714" i="10"/>
  <c r="L1714" i="10"/>
  <c r="K1714" i="10"/>
  <c r="H1714" i="10"/>
  <c r="F1714" i="10"/>
  <c r="S1714" i="10" s="1"/>
  <c r="E1714" i="10"/>
  <c r="D1714" i="10"/>
  <c r="C1714" i="10"/>
  <c r="AD1714" i="10" s="1"/>
  <c r="B1714" i="10"/>
  <c r="A1714" i="10"/>
  <c r="AF1713" i="10"/>
  <c r="AD1713" i="10"/>
  <c r="AC1713" i="10"/>
  <c r="V1713" i="10"/>
  <c r="U1713" i="10"/>
  <c r="L1713" i="10"/>
  <c r="K1713" i="10"/>
  <c r="G1713" i="10"/>
  <c r="D1713" i="10"/>
  <c r="C1713" i="10"/>
  <c r="AE1713" i="10" s="1"/>
  <c r="B1713" i="10"/>
  <c r="A1713" i="10"/>
  <c r="W1712" i="10"/>
  <c r="D1712" i="10"/>
  <c r="AC1712" i="10" s="1"/>
  <c r="C1712" i="10"/>
  <c r="B1712" i="10"/>
  <c r="X1711" i="10"/>
  <c r="M1711" i="10"/>
  <c r="K1711" i="10"/>
  <c r="D1711" i="10"/>
  <c r="AC1711" i="10" s="1"/>
  <c r="C1711" i="10"/>
  <c r="W1711" i="10" s="1"/>
  <c r="A1711" i="10"/>
  <c r="AF1710" i="10"/>
  <c r="AE1710" i="10"/>
  <c r="Z1710" i="10"/>
  <c r="X1710" i="10"/>
  <c r="V1710" i="10"/>
  <c r="U1710" i="10"/>
  <c r="T1710" i="10"/>
  <c r="Q1710" i="10"/>
  <c r="P1710" i="10"/>
  <c r="N1710" i="10"/>
  <c r="L1710" i="10"/>
  <c r="K1710" i="10"/>
  <c r="H1710" i="10"/>
  <c r="G1710" i="10"/>
  <c r="F1710" i="10"/>
  <c r="S1710" i="10" s="1"/>
  <c r="E1710" i="10"/>
  <c r="D1710" i="10"/>
  <c r="AC1710" i="10" s="1"/>
  <c r="C1710" i="10"/>
  <c r="W1710" i="10" s="1"/>
  <c r="B1710" i="10"/>
  <c r="A1710" i="10"/>
  <c r="AC1709" i="10"/>
  <c r="Z1709" i="10"/>
  <c r="D1709" i="10"/>
  <c r="C1709" i="10"/>
  <c r="AE1708" i="10"/>
  <c r="AD1708" i="10"/>
  <c r="X1708" i="10"/>
  <c r="T1708" i="10"/>
  <c r="S1708" i="10"/>
  <c r="Q1708" i="10"/>
  <c r="N1708" i="10"/>
  <c r="H1708" i="10"/>
  <c r="G1708" i="10"/>
  <c r="F1708" i="10"/>
  <c r="D1708" i="10"/>
  <c r="AC1708" i="10" s="1"/>
  <c r="C1708" i="10"/>
  <c r="Z1708" i="10" s="1"/>
  <c r="AF1707" i="10"/>
  <c r="AE1707" i="10"/>
  <c r="AD1707" i="10"/>
  <c r="Z1707" i="10"/>
  <c r="X1707" i="10"/>
  <c r="U1707" i="10"/>
  <c r="T1707" i="10"/>
  <c r="P1707" i="10"/>
  <c r="N1707" i="10"/>
  <c r="K1707" i="10"/>
  <c r="H1707" i="10"/>
  <c r="G1707" i="10"/>
  <c r="E1707" i="10"/>
  <c r="D1707" i="10"/>
  <c r="AC1707" i="10" s="1"/>
  <c r="C1707" i="10"/>
  <c r="Q1707" i="10" s="1"/>
  <c r="A1707" i="10"/>
  <c r="AF1706" i="10"/>
  <c r="AE1706" i="10"/>
  <c r="AC1706" i="10"/>
  <c r="Z1706" i="10"/>
  <c r="X1706" i="10"/>
  <c r="V1706" i="10"/>
  <c r="U1706" i="10"/>
  <c r="T1706" i="10"/>
  <c r="Q1706" i="10"/>
  <c r="P1706" i="10"/>
  <c r="N1706" i="10"/>
  <c r="L1706" i="10"/>
  <c r="K1706" i="10"/>
  <c r="H1706" i="10"/>
  <c r="F1706" i="10"/>
  <c r="S1706" i="10" s="1"/>
  <c r="E1706" i="10"/>
  <c r="D1706" i="10"/>
  <c r="C1706" i="10"/>
  <c r="AD1706" i="10" s="1"/>
  <c r="B1706" i="10"/>
  <c r="A1706" i="10"/>
  <c r="AF1705" i="10"/>
  <c r="AD1705" i="10"/>
  <c r="AC1705" i="10"/>
  <c r="V1705" i="10"/>
  <c r="U1705" i="10"/>
  <c r="L1705" i="10"/>
  <c r="K1705" i="10"/>
  <c r="G1705" i="10"/>
  <c r="D1705" i="10"/>
  <c r="C1705" i="10"/>
  <c r="AE1705" i="10" s="1"/>
  <c r="B1705" i="10"/>
  <c r="A1705" i="10"/>
  <c r="D1704" i="10"/>
  <c r="AC1704" i="10" s="1"/>
  <c r="C1704" i="10"/>
  <c r="N1703" i="10"/>
  <c r="M1703" i="10"/>
  <c r="K1703" i="10"/>
  <c r="D1703" i="10"/>
  <c r="AC1703" i="10" s="1"/>
  <c r="C1703" i="10"/>
  <c r="X1703" i="10" s="1"/>
  <c r="AF1702" i="10"/>
  <c r="AE1702" i="10"/>
  <c r="Z1702" i="10"/>
  <c r="X1702" i="10"/>
  <c r="V1702" i="10"/>
  <c r="U1702" i="10"/>
  <c r="T1702" i="10"/>
  <c r="Q1702" i="10"/>
  <c r="P1702" i="10"/>
  <c r="N1702" i="10"/>
  <c r="L1702" i="10"/>
  <c r="K1702" i="10"/>
  <c r="H1702" i="10"/>
  <c r="F1702" i="10"/>
  <c r="S1702" i="10" s="1"/>
  <c r="E1702" i="10"/>
  <c r="D1702" i="10"/>
  <c r="AC1702" i="10" s="1"/>
  <c r="C1702" i="10"/>
  <c r="W1702" i="10" s="1"/>
  <c r="B1702" i="10"/>
  <c r="A1702" i="10"/>
  <c r="AC1701" i="10"/>
  <c r="Z1701" i="10"/>
  <c r="E1701" i="10"/>
  <c r="D1701" i="10"/>
  <c r="C1701" i="10"/>
  <c r="AE1700" i="10"/>
  <c r="AD1700" i="10"/>
  <c r="X1700" i="10"/>
  <c r="T1700" i="10"/>
  <c r="S1700" i="10"/>
  <c r="Q1700" i="10"/>
  <c r="N1700" i="10"/>
  <c r="H1700" i="10"/>
  <c r="G1700" i="10"/>
  <c r="F1700" i="10"/>
  <c r="D1700" i="10"/>
  <c r="AC1700" i="10" s="1"/>
  <c r="C1700" i="10"/>
  <c r="Z1700" i="10" s="1"/>
  <c r="AF1699" i="10"/>
  <c r="AE1699" i="10"/>
  <c r="AD1699" i="10"/>
  <c r="Z1699" i="10"/>
  <c r="X1699" i="10"/>
  <c r="U1699" i="10"/>
  <c r="T1699" i="10"/>
  <c r="P1699" i="10"/>
  <c r="N1699" i="10"/>
  <c r="K1699" i="10"/>
  <c r="H1699" i="10"/>
  <c r="G1699" i="10"/>
  <c r="E1699" i="10"/>
  <c r="D1699" i="10"/>
  <c r="AC1699" i="10" s="1"/>
  <c r="C1699" i="10"/>
  <c r="Q1699" i="10" s="1"/>
  <c r="A1699" i="10"/>
  <c r="AF1698" i="10"/>
  <c r="AE1698" i="10"/>
  <c r="AC1698" i="10"/>
  <c r="Z1698" i="10"/>
  <c r="X1698" i="10"/>
  <c r="V1698" i="10"/>
  <c r="U1698" i="10"/>
  <c r="T1698" i="10"/>
  <c r="Q1698" i="10"/>
  <c r="P1698" i="10"/>
  <c r="N1698" i="10"/>
  <c r="L1698" i="10"/>
  <c r="K1698" i="10"/>
  <c r="H1698" i="10"/>
  <c r="F1698" i="10"/>
  <c r="S1698" i="10" s="1"/>
  <c r="E1698" i="10"/>
  <c r="D1698" i="10"/>
  <c r="C1698" i="10"/>
  <c r="AD1698" i="10" s="1"/>
  <c r="B1698" i="10"/>
  <c r="A1698" i="10"/>
  <c r="AF1697" i="10"/>
  <c r="AD1697" i="10"/>
  <c r="AC1697" i="10"/>
  <c r="V1697" i="10"/>
  <c r="U1697" i="10"/>
  <c r="L1697" i="10"/>
  <c r="K1697" i="10"/>
  <c r="G1697" i="10"/>
  <c r="D1697" i="10"/>
  <c r="C1697" i="10"/>
  <c r="AE1697" i="10" s="1"/>
  <c r="B1697" i="10"/>
  <c r="A1697" i="10"/>
  <c r="AE1696" i="10"/>
  <c r="H1696" i="10"/>
  <c r="D1696" i="10"/>
  <c r="AC1696" i="10" s="1"/>
  <c r="C1696" i="10"/>
  <c r="N1695" i="10"/>
  <c r="M1695" i="10"/>
  <c r="K1695" i="10"/>
  <c r="D1695" i="10"/>
  <c r="AC1695" i="10" s="1"/>
  <c r="C1695" i="10"/>
  <c r="X1695" i="10" s="1"/>
  <c r="AF1694" i="10"/>
  <c r="AE1694" i="10"/>
  <c r="Z1694" i="10"/>
  <c r="X1694" i="10"/>
  <c r="V1694" i="10"/>
  <c r="U1694" i="10"/>
  <c r="T1694" i="10"/>
  <c r="Q1694" i="10"/>
  <c r="P1694" i="10"/>
  <c r="N1694" i="10"/>
  <c r="L1694" i="10"/>
  <c r="K1694" i="10"/>
  <c r="H1694" i="10"/>
  <c r="F1694" i="10"/>
  <c r="S1694" i="10" s="1"/>
  <c r="E1694" i="10"/>
  <c r="D1694" i="10"/>
  <c r="AC1694" i="10" s="1"/>
  <c r="C1694" i="10"/>
  <c r="W1694" i="10" s="1"/>
  <c r="B1694" i="10"/>
  <c r="A1694" i="10"/>
  <c r="AC1693" i="10"/>
  <c r="D1693" i="10"/>
  <c r="C1693" i="10"/>
  <c r="AE1692" i="10"/>
  <c r="AD1692" i="10"/>
  <c r="X1692" i="10"/>
  <c r="T1692" i="10"/>
  <c r="S1692" i="10"/>
  <c r="Q1692" i="10"/>
  <c r="N1692" i="10"/>
  <c r="H1692" i="10"/>
  <c r="G1692" i="10"/>
  <c r="F1692" i="10"/>
  <c r="D1692" i="10"/>
  <c r="AC1692" i="10" s="1"/>
  <c r="C1692" i="10"/>
  <c r="Z1692" i="10" s="1"/>
  <c r="AF1691" i="10"/>
  <c r="AE1691" i="10"/>
  <c r="AD1691" i="10"/>
  <c r="Z1691" i="10"/>
  <c r="X1691" i="10"/>
  <c r="U1691" i="10"/>
  <c r="T1691" i="10"/>
  <c r="P1691" i="10"/>
  <c r="N1691" i="10"/>
  <c r="K1691" i="10"/>
  <c r="H1691" i="10"/>
  <c r="G1691" i="10"/>
  <c r="E1691" i="10"/>
  <c r="D1691" i="10"/>
  <c r="AC1691" i="10" s="1"/>
  <c r="C1691" i="10"/>
  <c r="Q1691" i="10" s="1"/>
  <c r="A1691" i="10"/>
  <c r="AF1690" i="10"/>
  <c r="AE1690" i="10"/>
  <c r="AC1690" i="10"/>
  <c r="Z1690" i="10"/>
  <c r="X1690" i="10"/>
  <c r="V1690" i="10"/>
  <c r="U1690" i="10"/>
  <c r="T1690" i="10"/>
  <c r="Q1690" i="10"/>
  <c r="P1690" i="10"/>
  <c r="N1690" i="10"/>
  <c r="L1690" i="10"/>
  <c r="K1690" i="10"/>
  <c r="H1690" i="10"/>
  <c r="F1690" i="10"/>
  <c r="S1690" i="10" s="1"/>
  <c r="E1690" i="10"/>
  <c r="D1690" i="10"/>
  <c r="C1690" i="10"/>
  <c r="AD1690" i="10" s="1"/>
  <c r="B1690" i="10"/>
  <c r="A1690" i="10"/>
  <c r="AF1689" i="10"/>
  <c r="AD1689" i="10"/>
  <c r="AC1689" i="10"/>
  <c r="V1689" i="10"/>
  <c r="U1689" i="10"/>
  <c r="L1689" i="10"/>
  <c r="K1689" i="10"/>
  <c r="G1689" i="10"/>
  <c r="D1689" i="10"/>
  <c r="C1689" i="10"/>
  <c r="AE1689" i="10" s="1"/>
  <c r="B1689" i="10"/>
  <c r="A1689" i="10"/>
  <c r="D1688" i="10"/>
  <c r="AC1688" i="10" s="1"/>
  <c r="C1688" i="10"/>
  <c r="AF1687" i="10"/>
  <c r="Z1687" i="10"/>
  <c r="X1687" i="10"/>
  <c r="U1687" i="10"/>
  <c r="P1687" i="10"/>
  <c r="N1687" i="10"/>
  <c r="M1687" i="10"/>
  <c r="K1687" i="10"/>
  <c r="E1687" i="10"/>
  <c r="D1687" i="10"/>
  <c r="AC1687" i="10" s="1"/>
  <c r="C1687" i="10"/>
  <c r="A1687" i="10"/>
  <c r="AF1686" i="10"/>
  <c r="AE1686" i="10"/>
  <c r="Z1686" i="10"/>
  <c r="X1686" i="10"/>
  <c r="V1686" i="10"/>
  <c r="U1686" i="10"/>
  <c r="T1686" i="10"/>
  <c r="Q1686" i="10"/>
  <c r="P1686" i="10"/>
  <c r="N1686" i="10"/>
  <c r="L1686" i="10"/>
  <c r="K1686" i="10"/>
  <c r="H1686" i="10"/>
  <c r="F1686" i="10"/>
  <c r="S1686" i="10" s="1"/>
  <c r="E1686" i="10"/>
  <c r="D1686" i="10"/>
  <c r="AC1686" i="10" s="1"/>
  <c r="C1686" i="10"/>
  <c r="W1686" i="10" s="1"/>
  <c r="B1686" i="10"/>
  <c r="A1686" i="10"/>
  <c r="AC1685" i="10"/>
  <c r="W1685" i="10"/>
  <c r="Q1685" i="10"/>
  <c r="D1685" i="10"/>
  <c r="C1685" i="10"/>
  <c r="AE1684" i="10"/>
  <c r="AD1684" i="10"/>
  <c r="AC1684" i="10"/>
  <c r="X1684" i="10"/>
  <c r="T1684" i="10"/>
  <c r="Q1684" i="10"/>
  <c r="N1684" i="10"/>
  <c r="H1684" i="10"/>
  <c r="G1684" i="10"/>
  <c r="F1684" i="10"/>
  <c r="S1684" i="10" s="1"/>
  <c r="D1684" i="10"/>
  <c r="C1684" i="10"/>
  <c r="Z1684" i="10" s="1"/>
  <c r="AF1683" i="10"/>
  <c r="AE1683" i="10"/>
  <c r="AD1683" i="10"/>
  <c r="Z1683" i="10"/>
  <c r="X1683" i="10"/>
  <c r="U1683" i="10"/>
  <c r="T1683" i="10"/>
  <c r="P1683" i="10"/>
  <c r="N1683" i="10"/>
  <c r="K1683" i="10"/>
  <c r="H1683" i="10"/>
  <c r="G1683" i="10"/>
  <c r="E1683" i="10"/>
  <c r="D1683" i="10"/>
  <c r="AC1683" i="10" s="1"/>
  <c r="C1683" i="10"/>
  <c r="Q1683" i="10" s="1"/>
  <c r="A1683" i="10"/>
  <c r="AF1682" i="10"/>
  <c r="AE1682" i="10"/>
  <c r="AC1682" i="10"/>
  <c r="Z1682" i="10"/>
  <c r="X1682" i="10"/>
  <c r="V1682" i="10"/>
  <c r="U1682" i="10"/>
  <c r="T1682" i="10"/>
  <c r="Q1682" i="10"/>
  <c r="P1682" i="10"/>
  <c r="N1682" i="10"/>
  <c r="L1682" i="10"/>
  <c r="K1682" i="10"/>
  <c r="H1682" i="10"/>
  <c r="F1682" i="10"/>
  <c r="S1682" i="10" s="1"/>
  <c r="E1682" i="10"/>
  <c r="D1682" i="10"/>
  <c r="C1682" i="10"/>
  <c r="AD1682" i="10" s="1"/>
  <c r="B1682" i="10"/>
  <c r="A1682" i="10"/>
  <c r="AC1681" i="10"/>
  <c r="V1681" i="10"/>
  <c r="D1681" i="10"/>
  <c r="C1681" i="10"/>
  <c r="A1681" i="10"/>
  <c r="X1680" i="10"/>
  <c r="N1680" i="10"/>
  <c r="M1680" i="10"/>
  <c r="L1680" i="10"/>
  <c r="D1680" i="10"/>
  <c r="AC1680" i="10" s="1"/>
  <c r="C1680" i="10"/>
  <c r="V1680" i="10" s="1"/>
  <c r="D1679" i="10"/>
  <c r="AC1679" i="10" s="1"/>
  <c r="C1679" i="10"/>
  <c r="AF1678" i="10"/>
  <c r="AE1678" i="10"/>
  <c r="AD1678" i="10"/>
  <c r="Z1678" i="10"/>
  <c r="X1678" i="10"/>
  <c r="V1678" i="10"/>
  <c r="U1678" i="10"/>
  <c r="T1678" i="10"/>
  <c r="Q1678" i="10"/>
  <c r="P1678" i="10"/>
  <c r="N1678" i="10"/>
  <c r="L1678" i="10"/>
  <c r="K1678" i="10"/>
  <c r="H1678" i="10"/>
  <c r="G1678" i="10"/>
  <c r="F1678" i="10"/>
  <c r="S1678" i="10" s="1"/>
  <c r="E1678" i="10"/>
  <c r="D1678" i="10"/>
  <c r="AC1678" i="10" s="1"/>
  <c r="C1678" i="10"/>
  <c r="W1678" i="10" s="1"/>
  <c r="B1678" i="10"/>
  <c r="A1678" i="10"/>
  <c r="AD1677" i="10"/>
  <c r="AC1677" i="10"/>
  <c r="Z1677" i="10"/>
  <c r="P1677" i="10"/>
  <c r="M1677" i="10"/>
  <c r="G1677" i="10"/>
  <c r="E1677" i="10"/>
  <c r="D1677" i="10"/>
  <c r="C1677" i="10"/>
  <c r="Q1677" i="10" s="1"/>
  <c r="AE1676" i="10"/>
  <c r="AD1676" i="10"/>
  <c r="X1676" i="10"/>
  <c r="T1676" i="10"/>
  <c r="Q1676" i="10"/>
  <c r="N1676" i="10"/>
  <c r="H1676" i="10"/>
  <c r="G1676" i="10"/>
  <c r="F1676" i="10"/>
  <c r="S1676" i="10" s="1"/>
  <c r="D1676" i="10"/>
  <c r="AC1676" i="10" s="1"/>
  <c r="C1676" i="10"/>
  <c r="Z1676" i="10" s="1"/>
  <c r="AF1675" i="10"/>
  <c r="AE1675" i="10"/>
  <c r="AD1675" i="10"/>
  <c r="Z1675" i="10"/>
  <c r="X1675" i="10"/>
  <c r="U1675" i="10"/>
  <c r="T1675" i="10"/>
  <c r="P1675" i="10"/>
  <c r="N1675" i="10"/>
  <c r="K1675" i="10"/>
  <c r="H1675" i="10"/>
  <c r="G1675" i="10"/>
  <c r="E1675" i="10"/>
  <c r="D1675" i="10"/>
  <c r="AC1675" i="10" s="1"/>
  <c r="C1675" i="10"/>
  <c r="Q1675" i="10" s="1"/>
  <c r="A1675" i="10"/>
  <c r="AF1674" i="10"/>
  <c r="AE1674" i="10"/>
  <c r="AC1674" i="10"/>
  <c r="Z1674" i="10"/>
  <c r="X1674" i="10"/>
  <c r="V1674" i="10"/>
  <c r="U1674" i="10"/>
  <c r="T1674" i="10"/>
  <c r="Q1674" i="10"/>
  <c r="P1674" i="10"/>
  <c r="N1674" i="10"/>
  <c r="L1674" i="10"/>
  <c r="K1674" i="10"/>
  <c r="H1674" i="10"/>
  <c r="F1674" i="10"/>
  <c r="S1674" i="10" s="1"/>
  <c r="E1674" i="10"/>
  <c r="D1674" i="10"/>
  <c r="C1674" i="10"/>
  <c r="AD1674" i="10" s="1"/>
  <c r="B1674" i="10"/>
  <c r="A1674" i="10"/>
  <c r="AF1673" i="10"/>
  <c r="AD1673" i="10"/>
  <c r="AC1673" i="10"/>
  <c r="W1673" i="10"/>
  <c r="M1673" i="10"/>
  <c r="L1673" i="10"/>
  <c r="K1673" i="10"/>
  <c r="D1673" i="10"/>
  <c r="C1673" i="10"/>
  <c r="U1673" i="10" s="1"/>
  <c r="D1672" i="10"/>
  <c r="AC1672" i="10" s="1"/>
  <c r="C1672" i="10"/>
  <c r="AF1671" i="10"/>
  <c r="Z1671" i="10"/>
  <c r="X1671" i="10"/>
  <c r="U1671" i="10"/>
  <c r="P1671" i="10"/>
  <c r="N1671" i="10"/>
  <c r="M1671" i="10"/>
  <c r="K1671" i="10"/>
  <c r="E1671" i="10"/>
  <c r="D1671" i="10"/>
  <c r="AC1671" i="10" s="1"/>
  <c r="C1671" i="10"/>
  <c r="A1671" i="10"/>
  <c r="AF1670" i="10"/>
  <c r="AE1670" i="10"/>
  <c r="AD1670" i="10"/>
  <c r="AC1670" i="10"/>
  <c r="Z1670" i="10"/>
  <c r="X1670" i="10"/>
  <c r="V1670" i="10"/>
  <c r="U1670" i="10"/>
  <c r="T1670" i="10"/>
  <c r="Q1670" i="10"/>
  <c r="P1670" i="10"/>
  <c r="N1670" i="10"/>
  <c r="L1670" i="10"/>
  <c r="K1670" i="10"/>
  <c r="H1670" i="10"/>
  <c r="G1670" i="10"/>
  <c r="F1670" i="10"/>
  <c r="S1670" i="10" s="1"/>
  <c r="E1670" i="10"/>
  <c r="D1670" i="10"/>
  <c r="C1670" i="10"/>
  <c r="W1670" i="10" s="1"/>
  <c r="B1670" i="10"/>
  <c r="A1670" i="10"/>
  <c r="AC1669" i="10"/>
  <c r="Z1669" i="10"/>
  <c r="W1669" i="10"/>
  <c r="Q1669" i="10"/>
  <c r="P1669" i="10"/>
  <c r="M1669" i="10"/>
  <c r="F1669" i="10"/>
  <c r="S1669" i="10" s="1"/>
  <c r="E1669" i="10"/>
  <c r="D1669" i="10"/>
  <c r="C1669" i="10"/>
  <c r="AD1669" i="10" s="1"/>
  <c r="AE1668" i="10"/>
  <c r="AD1668" i="10"/>
  <c r="AC1668" i="10"/>
  <c r="X1668" i="10"/>
  <c r="T1668" i="10"/>
  <c r="S1668" i="10"/>
  <c r="Q1668" i="10"/>
  <c r="N1668" i="10"/>
  <c r="H1668" i="10"/>
  <c r="G1668" i="10"/>
  <c r="F1668" i="10"/>
  <c r="D1668" i="10"/>
  <c r="C1668" i="10"/>
  <c r="Z1668" i="10" s="1"/>
  <c r="AF1667" i="10"/>
  <c r="AE1667" i="10"/>
  <c r="AD1667" i="10"/>
  <c r="Z1667" i="10"/>
  <c r="X1667" i="10"/>
  <c r="U1667" i="10"/>
  <c r="T1667" i="10"/>
  <c r="P1667" i="10"/>
  <c r="N1667" i="10"/>
  <c r="K1667" i="10"/>
  <c r="H1667" i="10"/>
  <c r="G1667" i="10"/>
  <c r="E1667" i="10"/>
  <c r="D1667" i="10"/>
  <c r="AC1667" i="10" s="1"/>
  <c r="C1667" i="10"/>
  <c r="Q1667" i="10" s="1"/>
  <c r="A1667" i="10"/>
  <c r="AF1666" i="10"/>
  <c r="AE1666" i="10"/>
  <c r="AC1666" i="10"/>
  <c r="Z1666" i="10"/>
  <c r="X1666" i="10"/>
  <c r="V1666" i="10"/>
  <c r="U1666" i="10"/>
  <c r="T1666" i="10"/>
  <c r="Q1666" i="10"/>
  <c r="P1666" i="10"/>
  <c r="N1666" i="10"/>
  <c r="L1666" i="10"/>
  <c r="K1666" i="10"/>
  <c r="H1666" i="10"/>
  <c r="F1666" i="10"/>
  <c r="S1666" i="10" s="1"/>
  <c r="E1666" i="10"/>
  <c r="D1666" i="10"/>
  <c r="C1666" i="10"/>
  <c r="AD1666" i="10" s="1"/>
  <c r="B1666" i="10"/>
  <c r="A1666" i="10"/>
  <c r="AC1665" i="10"/>
  <c r="V1665" i="10"/>
  <c r="D1665" i="10"/>
  <c r="C1665" i="10"/>
  <c r="AE1664" i="10"/>
  <c r="X1664" i="10"/>
  <c r="V1664" i="10"/>
  <c r="T1664" i="10"/>
  <c r="N1664" i="10"/>
  <c r="M1664" i="10"/>
  <c r="L1664" i="10"/>
  <c r="H1664" i="10"/>
  <c r="D1664" i="10"/>
  <c r="AC1664" i="10" s="1"/>
  <c r="C1664" i="10"/>
  <c r="B1664" i="10"/>
  <c r="AF1663" i="10"/>
  <c r="Z1663" i="10"/>
  <c r="M1663" i="10"/>
  <c r="K1663" i="10"/>
  <c r="E1663" i="10"/>
  <c r="D1663" i="10"/>
  <c r="AC1663" i="10" s="1"/>
  <c r="C1663" i="10"/>
  <c r="U1663" i="10" s="1"/>
  <c r="AF1662" i="10"/>
  <c r="AE1662" i="10"/>
  <c r="AC1662" i="10"/>
  <c r="Z1662" i="10"/>
  <c r="X1662" i="10"/>
  <c r="V1662" i="10"/>
  <c r="U1662" i="10"/>
  <c r="T1662" i="10"/>
  <c r="Q1662" i="10"/>
  <c r="P1662" i="10"/>
  <c r="N1662" i="10"/>
  <c r="L1662" i="10"/>
  <c r="K1662" i="10"/>
  <c r="H1662" i="10"/>
  <c r="F1662" i="10"/>
  <c r="S1662" i="10" s="1"/>
  <c r="E1662" i="10"/>
  <c r="D1662" i="10"/>
  <c r="C1662" i="10"/>
  <c r="W1662" i="10" s="1"/>
  <c r="B1662" i="10"/>
  <c r="A1662" i="10"/>
  <c r="AC1661" i="10"/>
  <c r="D1661" i="10"/>
  <c r="C1661" i="10"/>
  <c r="AE1660" i="10"/>
  <c r="AC1660" i="10"/>
  <c r="D1660" i="10"/>
  <c r="C1660" i="10"/>
  <c r="AF1659" i="10"/>
  <c r="AE1659" i="10"/>
  <c r="AD1659" i="10"/>
  <c r="Z1659" i="10"/>
  <c r="X1659" i="10"/>
  <c r="U1659" i="10"/>
  <c r="T1659" i="10"/>
  <c r="P1659" i="10"/>
  <c r="N1659" i="10"/>
  <c r="K1659" i="10"/>
  <c r="H1659" i="10"/>
  <c r="G1659" i="10"/>
  <c r="E1659" i="10"/>
  <c r="D1659" i="10"/>
  <c r="AC1659" i="10" s="1"/>
  <c r="C1659" i="10"/>
  <c r="Q1659" i="10" s="1"/>
  <c r="A1659" i="10"/>
  <c r="AF1658" i="10"/>
  <c r="AE1658" i="10"/>
  <c r="AC1658" i="10"/>
  <c r="Z1658" i="10"/>
  <c r="X1658" i="10"/>
  <c r="V1658" i="10"/>
  <c r="U1658" i="10"/>
  <c r="T1658" i="10"/>
  <c r="Q1658" i="10"/>
  <c r="P1658" i="10"/>
  <c r="N1658" i="10"/>
  <c r="L1658" i="10"/>
  <c r="K1658" i="10"/>
  <c r="H1658" i="10"/>
  <c r="F1658" i="10"/>
  <c r="S1658" i="10" s="1"/>
  <c r="E1658" i="10"/>
  <c r="D1658" i="10"/>
  <c r="C1658" i="10"/>
  <c r="AD1658" i="10" s="1"/>
  <c r="B1658" i="10"/>
  <c r="A1658" i="10"/>
  <c r="AC1657" i="10"/>
  <c r="W1657" i="10"/>
  <c r="V1657" i="10"/>
  <c r="K1657" i="10"/>
  <c r="G1657" i="10"/>
  <c r="F1657" i="10"/>
  <c r="S1657" i="10" s="1"/>
  <c r="D1657" i="10"/>
  <c r="C1657" i="10"/>
  <c r="Q1657" i="10" s="1"/>
  <c r="AD1656" i="10"/>
  <c r="AC1656" i="10"/>
  <c r="X1656" i="10"/>
  <c r="W1656" i="10"/>
  <c r="V1656" i="10"/>
  <c r="T1656" i="10"/>
  <c r="N1656" i="10"/>
  <c r="M1656" i="10"/>
  <c r="L1656" i="10"/>
  <c r="H1656" i="10"/>
  <c r="G1656" i="10"/>
  <c r="F1656" i="10"/>
  <c r="S1656" i="10" s="1"/>
  <c r="D1656" i="10"/>
  <c r="C1656" i="10"/>
  <c r="B1656" i="10"/>
  <c r="AF1655" i="10"/>
  <c r="AE1655" i="10"/>
  <c r="T1655" i="10"/>
  <c r="P1655" i="10"/>
  <c r="E1655" i="10"/>
  <c r="D1655" i="10"/>
  <c r="AC1655" i="10" s="1"/>
  <c r="C1655" i="10"/>
  <c r="AF1654" i="10"/>
  <c r="AE1654" i="10"/>
  <c r="Z1654" i="10"/>
  <c r="X1654" i="10"/>
  <c r="V1654" i="10"/>
  <c r="U1654" i="10"/>
  <c r="T1654" i="10"/>
  <c r="Q1654" i="10"/>
  <c r="P1654" i="10"/>
  <c r="N1654" i="10"/>
  <c r="L1654" i="10"/>
  <c r="K1654" i="10"/>
  <c r="H1654" i="10"/>
  <c r="F1654" i="10"/>
  <c r="S1654" i="10" s="1"/>
  <c r="E1654" i="10"/>
  <c r="D1654" i="10"/>
  <c r="AC1654" i="10" s="1"/>
  <c r="C1654" i="10"/>
  <c r="W1654" i="10" s="1"/>
  <c r="B1654" i="10"/>
  <c r="A1654" i="10"/>
  <c r="AC1653" i="10"/>
  <c r="Q1653" i="10"/>
  <c r="D1653" i="10"/>
  <c r="C1653" i="10"/>
  <c r="AF1653" i="10" s="1"/>
  <c r="AC1652" i="10"/>
  <c r="W1652" i="10"/>
  <c r="V1652" i="10"/>
  <c r="T1652" i="10"/>
  <c r="H1652" i="10"/>
  <c r="G1652" i="10"/>
  <c r="F1652" i="10"/>
  <c r="S1652" i="10" s="1"/>
  <c r="D1652" i="10"/>
  <c r="C1652" i="10"/>
  <c r="AD1652" i="10" s="1"/>
  <c r="AF1651" i="10"/>
  <c r="AD1651" i="10"/>
  <c r="Z1651" i="10"/>
  <c r="X1651" i="10"/>
  <c r="W1651" i="10"/>
  <c r="U1651" i="10"/>
  <c r="T1651" i="10"/>
  <c r="N1651" i="10"/>
  <c r="M1651" i="10"/>
  <c r="K1651" i="10"/>
  <c r="H1651" i="10"/>
  <c r="G1651" i="10"/>
  <c r="E1651" i="10"/>
  <c r="D1651" i="10"/>
  <c r="AC1651" i="10" s="1"/>
  <c r="C1651" i="10"/>
  <c r="A1651" i="10"/>
  <c r="AF1650" i="10"/>
  <c r="AE1650" i="10"/>
  <c r="Z1650" i="10"/>
  <c r="X1650" i="10"/>
  <c r="V1650" i="10"/>
  <c r="U1650" i="10"/>
  <c r="T1650" i="10"/>
  <c r="Q1650" i="10"/>
  <c r="P1650" i="10"/>
  <c r="N1650" i="10"/>
  <c r="L1650" i="10"/>
  <c r="K1650" i="10"/>
  <c r="H1650" i="10"/>
  <c r="F1650" i="10"/>
  <c r="S1650" i="10" s="1"/>
  <c r="E1650" i="10"/>
  <c r="D1650" i="10"/>
  <c r="AC1650" i="10" s="1"/>
  <c r="C1650" i="10"/>
  <c r="AD1650" i="10" s="1"/>
  <c r="B1650" i="10"/>
  <c r="A1650" i="10"/>
  <c r="AC1649" i="10"/>
  <c r="Z1649" i="10"/>
  <c r="W1649" i="10"/>
  <c r="V1649" i="10"/>
  <c r="L1649" i="10"/>
  <c r="K1649" i="10"/>
  <c r="G1649" i="10"/>
  <c r="E1649" i="10"/>
  <c r="D1649" i="10"/>
  <c r="C1649" i="10"/>
  <c r="M1649" i="10" s="1"/>
  <c r="A1649" i="10"/>
  <c r="AE1648" i="10"/>
  <c r="Q1648" i="10"/>
  <c r="D1648" i="10"/>
  <c r="AC1648" i="10" s="1"/>
  <c r="C1648" i="10"/>
  <c r="AD1648" i="10" s="1"/>
  <c r="B1648" i="10"/>
  <c r="W1647" i="10"/>
  <c r="U1647" i="10"/>
  <c r="T1647" i="10"/>
  <c r="H1647" i="10"/>
  <c r="G1647" i="10"/>
  <c r="E1647" i="10"/>
  <c r="D1647" i="10"/>
  <c r="AC1647" i="10" s="1"/>
  <c r="C1647" i="10"/>
  <c r="AD1647" i="10" s="1"/>
  <c r="AF1646" i="10"/>
  <c r="AE1646" i="10"/>
  <c r="AC1646" i="10"/>
  <c r="Z1646" i="10"/>
  <c r="X1646" i="10"/>
  <c r="V1646" i="10"/>
  <c r="U1646" i="10"/>
  <c r="T1646" i="10"/>
  <c r="Q1646" i="10"/>
  <c r="P1646" i="10"/>
  <c r="N1646" i="10"/>
  <c r="L1646" i="10"/>
  <c r="K1646" i="10"/>
  <c r="H1646" i="10"/>
  <c r="F1646" i="10"/>
  <c r="S1646" i="10" s="1"/>
  <c r="E1646" i="10"/>
  <c r="D1646" i="10"/>
  <c r="C1646" i="10"/>
  <c r="W1646" i="10" s="1"/>
  <c r="B1646" i="10"/>
  <c r="A1646" i="10"/>
  <c r="AF1645" i="10"/>
  <c r="AC1645" i="10"/>
  <c r="Z1645" i="10"/>
  <c r="W1645" i="10"/>
  <c r="U1645" i="10"/>
  <c r="Q1645" i="10"/>
  <c r="M1645" i="10"/>
  <c r="L1645" i="10"/>
  <c r="K1645" i="10"/>
  <c r="F1645" i="10"/>
  <c r="S1645" i="10" s="1"/>
  <c r="E1645" i="10"/>
  <c r="D1645" i="10"/>
  <c r="C1645" i="10"/>
  <c r="V1645" i="10" s="1"/>
  <c r="B1645" i="10"/>
  <c r="A1645" i="10"/>
  <c r="AC1644" i="10"/>
  <c r="X1644" i="10"/>
  <c r="W1644" i="10"/>
  <c r="T1644" i="10"/>
  <c r="M1644" i="10"/>
  <c r="L1644" i="10"/>
  <c r="H1644" i="10"/>
  <c r="F1644" i="10"/>
  <c r="S1644" i="10" s="1"/>
  <c r="D1644" i="10"/>
  <c r="C1644" i="10"/>
  <c r="AD1644" i="10" s="1"/>
  <c r="AF1643" i="10"/>
  <c r="AE1643" i="10"/>
  <c r="AD1643" i="10"/>
  <c r="P1643" i="10"/>
  <c r="N1643" i="10"/>
  <c r="D1643" i="10"/>
  <c r="AC1643" i="10" s="1"/>
  <c r="C1643" i="10"/>
  <c r="A1643" i="10"/>
  <c r="AF1642" i="10"/>
  <c r="AE1642" i="10"/>
  <c r="Z1642" i="10"/>
  <c r="X1642" i="10"/>
  <c r="V1642" i="10"/>
  <c r="U1642" i="10"/>
  <c r="T1642" i="10"/>
  <c r="Q1642" i="10"/>
  <c r="P1642" i="10"/>
  <c r="N1642" i="10"/>
  <c r="L1642" i="10"/>
  <c r="K1642" i="10"/>
  <c r="H1642" i="10"/>
  <c r="G1642" i="10"/>
  <c r="F1642" i="10"/>
  <c r="S1642" i="10" s="1"/>
  <c r="E1642" i="10"/>
  <c r="D1642" i="10"/>
  <c r="AC1642" i="10" s="1"/>
  <c r="C1642" i="10"/>
  <c r="AD1642" i="10" s="1"/>
  <c r="B1642" i="10"/>
  <c r="A1642" i="10"/>
  <c r="AF1641" i="10"/>
  <c r="AC1641" i="10"/>
  <c r="D1641" i="10"/>
  <c r="C1641" i="10"/>
  <c r="B1641" i="10"/>
  <c r="AC1640" i="10"/>
  <c r="W1640" i="10"/>
  <c r="V1640" i="10"/>
  <c r="T1640" i="10"/>
  <c r="H1640" i="10"/>
  <c r="G1640" i="10"/>
  <c r="F1640" i="10"/>
  <c r="S1640" i="10" s="1"/>
  <c r="D1640" i="10"/>
  <c r="C1640" i="10"/>
  <c r="AD1640" i="10" s="1"/>
  <c r="AF1639" i="10"/>
  <c r="AD1639" i="10"/>
  <c r="Z1639" i="10"/>
  <c r="X1639" i="10"/>
  <c r="W1639" i="10"/>
  <c r="U1639" i="10"/>
  <c r="T1639" i="10"/>
  <c r="N1639" i="10"/>
  <c r="M1639" i="10"/>
  <c r="K1639" i="10"/>
  <c r="H1639" i="10"/>
  <c r="G1639" i="10"/>
  <c r="E1639" i="10"/>
  <c r="D1639" i="10"/>
  <c r="AC1639" i="10" s="1"/>
  <c r="C1639" i="10"/>
  <c r="A1639" i="10"/>
  <c r="AF1638" i="10"/>
  <c r="AE1638" i="10"/>
  <c r="Z1638" i="10"/>
  <c r="X1638" i="10"/>
  <c r="V1638" i="10"/>
  <c r="U1638" i="10"/>
  <c r="T1638" i="10"/>
  <c r="Q1638" i="10"/>
  <c r="P1638" i="10"/>
  <c r="N1638" i="10"/>
  <c r="L1638" i="10"/>
  <c r="K1638" i="10"/>
  <c r="H1638" i="10"/>
  <c r="F1638" i="10"/>
  <c r="S1638" i="10" s="1"/>
  <c r="E1638" i="10"/>
  <c r="D1638" i="10"/>
  <c r="AC1638" i="10" s="1"/>
  <c r="C1638" i="10"/>
  <c r="W1638" i="10" s="1"/>
  <c r="B1638" i="10"/>
  <c r="A1638" i="10"/>
  <c r="AC1637" i="10"/>
  <c r="Z1637" i="10"/>
  <c r="W1637" i="10"/>
  <c r="V1637" i="10"/>
  <c r="L1637" i="10"/>
  <c r="K1637" i="10"/>
  <c r="G1637" i="10"/>
  <c r="E1637" i="10"/>
  <c r="D1637" i="10"/>
  <c r="C1637" i="10"/>
  <c r="M1637" i="10" s="1"/>
  <c r="A1637" i="10"/>
  <c r="AE1636" i="10"/>
  <c r="Q1636" i="10"/>
  <c r="N1636" i="10"/>
  <c r="D1636" i="10"/>
  <c r="AC1636" i="10" s="1"/>
  <c r="C1636" i="10"/>
  <c r="B1636" i="10"/>
  <c r="W1635" i="10"/>
  <c r="U1635" i="10"/>
  <c r="T1635" i="10"/>
  <c r="H1635" i="10"/>
  <c r="G1635" i="10"/>
  <c r="E1635" i="10"/>
  <c r="D1635" i="10"/>
  <c r="AC1635" i="10" s="1"/>
  <c r="C1635" i="10"/>
  <c r="AD1635" i="10" s="1"/>
  <c r="AF1634" i="10"/>
  <c r="AE1634" i="10"/>
  <c r="AC1634" i="10"/>
  <c r="Z1634" i="10"/>
  <c r="X1634" i="10"/>
  <c r="V1634" i="10"/>
  <c r="U1634" i="10"/>
  <c r="T1634" i="10"/>
  <c r="Q1634" i="10"/>
  <c r="P1634" i="10"/>
  <c r="N1634" i="10"/>
  <c r="L1634" i="10"/>
  <c r="K1634" i="10"/>
  <c r="H1634" i="10"/>
  <c r="F1634" i="10"/>
  <c r="S1634" i="10" s="1"/>
  <c r="E1634" i="10"/>
  <c r="D1634" i="10"/>
  <c r="C1634" i="10"/>
  <c r="AD1634" i="10" s="1"/>
  <c r="B1634" i="10"/>
  <c r="A1634" i="10"/>
  <c r="AF1633" i="10"/>
  <c r="AC1633" i="10"/>
  <c r="Z1633" i="10"/>
  <c r="W1633" i="10"/>
  <c r="U1633" i="10"/>
  <c r="Q1633" i="10"/>
  <c r="M1633" i="10"/>
  <c r="L1633" i="10"/>
  <c r="K1633" i="10"/>
  <c r="F1633" i="10"/>
  <c r="S1633" i="10" s="1"/>
  <c r="E1633" i="10"/>
  <c r="D1633" i="10"/>
  <c r="C1633" i="10"/>
  <c r="V1633" i="10" s="1"/>
  <c r="B1633" i="10"/>
  <c r="A1633" i="10"/>
  <c r="AC1632" i="10"/>
  <c r="X1632" i="10"/>
  <c r="W1632" i="10"/>
  <c r="T1632" i="10"/>
  <c r="M1632" i="10"/>
  <c r="L1632" i="10"/>
  <c r="H1632" i="10"/>
  <c r="F1632" i="10"/>
  <c r="S1632" i="10" s="1"/>
  <c r="D1632" i="10"/>
  <c r="C1632" i="10"/>
  <c r="AD1632" i="10" s="1"/>
  <c r="AE1631" i="10"/>
  <c r="AD1631" i="10"/>
  <c r="D1631" i="10"/>
  <c r="AC1631" i="10" s="1"/>
  <c r="C1631" i="10"/>
  <c r="AF1631" i="10" s="1"/>
  <c r="AF1630" i="10"/>
  <c r="AE1630" i="10"/>
  <c r="AC1630" i="10"/>
  <c r="Z1630" i="10"/>
  <c r="X1630" i="10"/>
  <c r="V1630" i="10"/>
  <c r="U1630" i="10"/>
  <c r="T1630" i="10"/>
  <c r="Q1630" i="10"/>
  <c r="P1630" i="10"/>
  <c r="N1630" i="10"/>
  <c r="L1630" i="10"/>
  <c r="K1630" i="10"/>
  <c r="H1630" i="10"/>
  <c r="F1630" i="10"/>
  <c r="S1630" i="10" s="1"/>
  <c r="E1630" i="10"/>
  <c r="D1630" i="10"/>
  <c r="C1630" i="10"/>
  <c r="W1630" i="10" s="1"/>
  <c r="B1630" i="10"/>
  <c r="A1630" i="10"/>
  <c r="AE1629" i="10"/>
  <c r="AD1629" i="10"/>
  <c r="AC1629" i="10"/>
  <c r="X1629" i="10"/>
  <c r="V1629" i="10"/>
  <c r="T1629" i="10"/>
  <c r="Q1629" i="10"/>
  <c r="N1629" i="10"/>
  <c r="L1629" i="10"/>
  <c r="H1629" i="10"/>
  <c r="G1629" i="10"/>
  <c r="F1629" i="10"/>
  <c r="S1629" i="10" s="1"/>
  <c r="D1629" i="10"/>
  <c r="C1629" i="10"/>
  <c r="Z1629" i="10" s="1"/>
  <c r="B1629" i="10"/>
  <c r="AF1628" i="10"/>
  <c r="AE1628" i="10"/>
  <c r="AD1628" i="10"/>
  <c r="Z1628" i="10"/>
  <c r="U1628" i="10"/>
  <c r="T1628" i="10"/>
  <c r="P1628" i="10"/>
  <c r="K1628" i="10"/>
  <c r="H1628" i="10"/>
  <c r="G1628" i="10"/>
  <c r="E1628" i="10"/>
  <c r="D1628" i="10"/>
  <c r="AC1628" i="10" s="1"/>
  <c r="C1628" i="10"/>
  <c r="Q1628" i="10" s="1"/>
  <c r="A1628" i="10"/>
  <c r="AF1627" i="10"/>
  <c r="AE1627" i="10"/>
  <c r="AD1627" i="10"/>
  <c r="AC1627" i="10"/>
  <c r="Z1627" i="10"/>
  <c r="X1627" i="10"/>
  <c r="V1627" i="10"/>
  <c r="U1627" i="10"/>
  <c r="T1627" i="10"/>
  <c r="Q1627" i="10"/>
  <c r="P1627" i="10"/>
  <c r="N1627" i="10"/>
  <c r="L1627" i="10"/>
  <c r="K1627" i="10"/>
  <c r="H1627" i="10"/>
  <c r="G1627" i="10"/>
  <c r="F1627" i="10"/>
  <c r="S1627" i="10" s="1"/>
  <c r="E1627" i="10"/>
  <c r="D1627" i="10"/>
  <c r="C1627" i="10"/>
  <c r="W1627" i="10" s="1"/>
  <c r="B1627" i="10"/>
  <c r="A1627" i="10"/>
  <c r="AF1626" i="10"/>
  <c r="AC1626" i="10"/>
  <c r="W1626" i="10"/>
  <c r="V1626" i="10"/>
  <c r="U1626" i="10"/>
  <c r="M1626" i="10"/>
  <c r="L1626" i="10"/>
  <c r="K1626" i="10"/>
  <c r="D1626" i="10"/>
  <c r="C1626" i="10"/>
  <c r="B1626" i="10"/>
  <c r="A1626" i="10"/>
  <c r="X1625" i="10"/>
  <c r="W1625" i="10"/>
  <c r="N1625" i="10"/>
  <c r="M1625" i="10"/>
  <c r="D1625" i="10"/>
  <c r="AC1625" i="10" s="1"/>
  <c r="C1625" i="10"/>
  <c r="V1625" i="10" s="1"/>
  <c r="B1625" i="10"/>
  <c r="W1624" i="10"/>
  <c r="P1624" i="10"/>
  <c r="D1624" i="10"/>
  <c r="AC1624" i="10" s="1"/>
  <c r="C1624" i="10"/>
  <c r="X1624" i="10" s="1"/>
  <c r="AF1623" i="10"/>
  <c r="AE1623" i="10"/>
  <c r="AC1623" i="10"/>
  <c r="Z1623" i="10"/>
  <c r="X1623" i="10"/>
  <c r="V1623" i="10"/>
  <c r="U1623" i="10"/>
  <c r="T1623" i="10"/>
  <c r="Q1623" i="10"/>
  <c r="P1623" i="10"/>
  <c r="N1623" i="10"/>
  <c r="L1623" i="10"/>
  <c r="K1623" i="10"/>
  <c r="H1623" i="10"/>
  <c r="F1623" i="10"/>
  <c r="S1623" i="10" s="1"/>
  <c r="E1623" i="10"/>
  <c r="D1623" i="10"/>
  <c r="C1623" i="10"/>
  <c r="W1623" i="10" s="1"/>
  <c r="B1623" i="10"/>
  <c r="A1623" i="10"/>
  <c r="AD1622" i="10"/>
  <c r="AC1622" i="10"/>
  <c r="Z1622" i="10"/>
  <c r="S1622" i="10"/>
  <c r="Q1622" i="10"/>
  <c r="P1622" i="10"/>
  <c r="G1622" i="10"/>
  <c r="F1622" i="10"/>
  <c r="E1622" i="10"/>
  <c r="D1622" i="10"/>
  <c r="C1622" i="10"/>
  <c r="X1622" i="10" s="1"/>
  <c r="AE1621" i="10"/>
  <c r="AD1621" i="10"/>
  <c r="AC1621" i="10"/>
  <c r="X1621" i="10"/>
  <c r="T1621" i="10"/>
  <c r="Q1621" i="10"/>
  <c r="N1621" i="10"/>
  <c r="H1621" i="10"/>
  <c r="G1621" i="10"/>
  <c r="F1621" i="10"/>
  <c r="S1621" i="10" s="1"/>
  <c r="D1621" i="10"/>
  <c r="C1621" i="10"/>
  <c r="Z1621" i="10" s="1"/>
  <c r="AF1620" i="10"/>
  <c r="AE1620" i="10"/>
  <c r="AD1620" i="10"/>
  <c r="Z1620" i="10"/>
  <c r="U1620" i="10"/>
  <c r="T1620" i="10"/>
  <c r="P1620" i="10"/>
  <c r="K1620" i="10"/>
  <c r="H1620" i="10"/>
  <c r="G1620" i="10"/>
  <c r="E1620" i="10"/>
  <c r="D1620" i="10"/>
  <c r="AC1620" i="10" s="1"/>
  <c r="C1620" i="10"/>
  <c r="Q1620" i="10" s="1"/>
  <c r="A1620" i="10"/>
  <c r="AF1619" i="10"/>
  <c r="AE1619" i="10"/>
  <c r="AD1619" i="10"/>
  <c r="AC1619" i="10"/>
  <c r="Z1619" i="10"/>
  <c r="X1619" i="10"/>
  <c r="V1619" i="10"/>
  <c r="U1619" i="10"/>
  <c r="T1619" i="10"/>
  <c r="Q1619" i="10"/>
  <c r="P1619" i="10"/>
  <c r="N1619" i="10"/>
  <c r="L1619" i="10"/>
  <c r="K1619" i="10"/>
  <c r="H1619" i="10"/>
  <c r="G1619" i="10"/>
  <c r="F1619" i="10"/>
  <c r="S1619" i="10" s="1"/>
  <c r="E1619" i="10"/>
  <c r="D1619" i="10"/>
  <c r="C1619" i="10"/>
  <c r="W1619" i="10" s="1"/>
  <c r="B1619" i="10"/>
  <c r="A1619" i="10"/>
  <c r="AF1618" i="10"/>
  <c r="AC1618" i="10"/>
  <c r="D1618" i="10"/>
  <c r="C1618" i="10"/>
  <c r="X1617" i="10"/>
  <c r="W1617" i="10"/>
  <c r="V1617" i="10"/>
  <c r="N1617" i="10"/>
  <c r="M1617" i="10"/>
  <c r="L1617" i="10"/>
  <c r="D1617" i="10"/>
  <c r="AC1617" i="10" s="1"/>
  <c r="C1617" i="10"/>
  <c r="B1617" i="10"/>
  <c r="P1616" i="10"/>
  <c r="N1616" i="10"/>
  <c r="D1616" i="10"/>
  <c r="AC1616" i="10" s="1"/>
  <c r="C1616" i="10"/>
  <c r="X1616" i="10" s="1"/>
  <c r="AF1615" i="10"/>
  <c r="AE1615" i="10"/>
  <c r="AC1615" i="10"/>
  <c r="Z1615" i="10"/>
  <c r="X1615" i="10"/>
  <c r="V1615" i="10"/>
  <c r="U1615" i="10"/>
  <c r="T1615" i="10"/>
  <c r="Q1615" i="10"/>
  <c r="P1615" i="10"/>
  <c r="N1615" i="10"/>
  <c r="L1615" i="10"/>
  <c r="K1615" i="10"/>
  <c r="H1615" i="10"/>
  <c r="F1615" i="10"/>
  <c r="S1615" i="10" s="1"/>
  <c r="E1615" i="10"/>
  <c r="D1615" i="10"/>
  <c r="C1615" i="10"/>
  <c r="W1615" i="10" s="1"/>
  <c r="B1615" i="10"/>
  <c r="A1615" i="10"/>
  <c r="AD1614" i="10"/>
  <c r="AC1614" i="10"/>
  <c r="Z1614" i="10"/>
  <c r="Q1614" i="10"/>
  <c r="P1614" i="10"/>
  <c r="G1614" i="10"/>
  <c r="F1614" i="10"/>
  <c r="S1614" i="10" s="1"/>
  <c r="E1614" i="10"/>
  <c r="D1614" i="10"/>
  <c r="C1614" i="10"/>
  <c r="X1614" i="10" s="1"/>
  <c r="AE1613" i="10"/>
  <c r="AD1613" i="10"/>
  <c r="AC1613" i="10"/>
  <c r="X1613" i="10"/>
  <c r="T1613" i="10"/>
  <c r="Q1613" i="10"/>
  <c r="N1613" i="10"/>
  <c r="H1613" i="10"/>
  <c r="G1613" i="10"/>
  <c r="F1613" i="10"/>
  <c r="S1613" i="10" s="1"/>
  <c r="D1613" i="10"/>
  <c r="C1613" i="10"/>
  <c r="Z1613" i="10" s="1"/>
  <c r="AF1612" i="10"/>
  <c r="AE1612" i="10"/>
  <c r="AD1612" i="10"/>
  <c r="Z1612" i="10"/>
  <c r="X1612" i="10"/>
  <c r="U1612" i="10"/>
  <c r="T1612" i="10"/>
  <c r="P1612" i="10"/>
  <c r="N1612" i="10"/>
  <c r="K1612" i="10"/>
  <c r="H1612" i="10"/>
  <c r="G1612" i="10"/>
  <c r="E1612" i="10"/>
  <c r="D1612" i="10"/>
  <c r="AC1612" i="10" s="1"/>
  <c r="C1612" i="10"/>
  <c r="Q1612" i="10" s="1"/>
  <c r="A1612" i="10"/>
  <c r="AF1611" i="10"/>
  <c r="AE1611" i="10"/>
  <c r="AC1611" i="10"/>
  <c r="Z1611" i="10"/>
  <c r="X1611" i="10"/>
  <c r="V1611" i="10"/>
  <c r="U1611" i="10"/>
  <c r="T1611" i="10"/>
  <c r="Q1611" i="10"/>
  <c r="P1611" i="10"/>
  <c r="N1611" i="10"/>
  <c r="L1611" i="10"/>
  <c r="K1611" i="10"/>
  <c r="H1611" i="10"/>
  <c r="F1611" i="10"/>
  <c r="S1611" i="10" s="1"/>
  <c r="E1611" i="10"/>
  <c r="D1611" i="10"/>
  <c r="C1611" i="10"/>
  <c r="AD1611" i="10" s="1"/>
  <c r="B1611" i="10"/>
  <c r="A1611" i="10"/>
  <c r="AC1610" i="10"/>
  <c r="D1610" i="10"/>
  <c r="C1610" i="10"/>
  <c r="B1610" i="10" s="1"/>
  <c r="X1609" i="10"/>
  <c r="W1609" i="10"/>
  <c r="V1609" i="10"/>
  <c r="N1609" i="10"/>
  <c r="M1609" i="10"/>
  <c r="L1609" i="10"/>
  <c r="D1609" i="10"/>
  <c r="AC1609" i="10" s="1"/>
  <c r="C1609" i="10"/>
  <c r="B1609" i="10"/>
  <c r="X1608" i="10"/>
  <c r="W1608" i="10"/>
  <c r="N1608" i="10"/>
  <c r="M1608" i="10"/>
  <c r="D1608" i="10"/>
  <c r="AC1608" i="10" s="1"/>
  <c r="C1608" i="10"/>
  <c r="P1608" i="10" s="1"/>
  <c r="AF1607" i="10"/>
  <c r="AE1607" i="10"/>
  <c r="Z1607" i="10"/>
  <c r="X1607" i="10"/>
  <c r="V1607" i="10"/>
  <c r="U1607" i="10"/>
  <c r="T1607" i="10"/>
  <c r="Q1607" i="10"/>
  <c r="P1607" i="10"/>
  <c r="N1607" i="10"/>
  <c r="L1607" i="10"/>
  <c r="K1607" i="10"/>
  <c r="H1607" i="10"/>
  <c r="F1607" i="10"/>
  <c r="S1607" i="10" s="1"/>
  <c r="E1607" i="10"/>
  <c r="D1607" i="10"/>
  <c r="AC1607" i="10" s="1"/>
  <c r="C1607" i="10"/>
  <c r="W1607" i="10" s="1"/>
  <c r="B1607" i="10"/>
  <c r="A1607" i="10"/>
  <c r="AD1606" i="10"/>
  <c r="AC1606" i="10"/>
  <c r="Z1606" i="10"/>
  <c r="Q1606" i="10"/>
  <c r="P1606" i="10"/>
  <c r="G1606" i="10"/>
  <c r="F1606" i="10"/>
  <c r="S1606" i="10" s="1"/>
  <c r="E1606" i="10"/>
  <c r="D1606" i="10"/>
  <c r="C1606" i="10"/>
  <c r="X1606" i="10" s="1"/>
  <c r="AE1605" i="10"/>
  <c r="AD1605" i="10"/>
  <c r="AC1605" i="10"/>
  <c r="X1605" i="10"/>
  <c r="T1605" i="10"/>
  <c r="S1605" i="10"/>
  <c r="Q1605" i="10"/>
  <c r="N1605" i="10"/>
  <c r="H1605" i="10"/>
  <c r="G1605" i="10"/>
  <c r="F1605" i="10"/>
  <c r="D1605" i="10"/>
  <c r="C1605" i="10"/>
  <c r="Z1605" i="10" s="1"/>
  <c r="AF1604" i="10"/>
  <c r="AE1604" i="10"/>
  <c r="AD1604" i="10"/>
  <c r="Z1604" i="10"/>
  <c r="X1604" i="10"/>
  <c r="U1604" i="10"/>
  <c r="T1604" i="10"/>
  <c r="P1604" i="10"/>
  <c r="N1604" i="10"/>
  <c r="K1604" i="10"/>
  <c r="H1604" i="10"/>
  <c r="G1604" i="10"/>
  <c r="E1604" i="10"/>
  <c r="D1604" i="10"/>
  <c r="AC1604" i="10" s="1"/>
  <c r="C1604" i="10"/>
  <c r="Q1604" i="10" s="1"/>
  <c r="A1604" i="10"/>
  <c r="AF1603" i="10"/>
  <c r="AE1603" i="10"/>
  <c r="AC1603" i="10"/>
  <c r="Z1603" i="10"/>
  <c r="X1603" i="10"/>
  <c r="V1603" i="10"/>
  <c r="U1603" i="10"/>
  <c r="T1603" i="10"/>
  <c r="Q1603" i="10"/>
  <c r="P1603" i="10"/>
  <c r="N1603" i="10"/>
  <c r="L1603" i="10"/>
  <c r="K1603" i="10"/>
  <c r="H1603" i="10"/>
  <c r="G1603" i="10"/>
  <c r="F1603" i="10"/>
  <c r="S1603" i="10" s="1"/>
  <c r="E1603" i="10"/>
  <c r="D1603" i="10"/>
  <c r="C1603" i="10"/>
  <c r="AD1603" i="10" s="1"/>
  <c r="B1603" i="10"/>
  <c r="A1603" i="10"/>
  <c r="AC1602" i="10"/>
  <c r="D1602" i="10"/>
  <c r="C1602" i="10"/>
  <c r="X1601" i="10"/>
  <c r="W1601" i="10"/>
  <c r="V1601" i="10"/>
  <c r="N1601" i="10"/>
  <c r="M1601" i="10"/>
  <c r="L1601" i="10"/>
  <c r="D1601" i="10"/>
  <c r="AC1601" i="10" s="1"/>
  <c r="C1601" i="10"/>
  <c r="B1601" i="10"/>
  <c r="X1600" i="10"/>
  <c r="W1600" i="10"/>
  <c r="N1600" i="10"/>
  <c r="M1600" i="10"/>
  <c r="D1600" i="10"/>
  <c r="AC1600" i="10" s="1"/>
  <c r="C1600" i="10"/>
  <c r="P1600" i="10" s="1"/>
  <c r="AF1599" i="10"/>
  <c r="AE1599" i="10"/>
  <c r="Z1599" i="10"/>
  <c r="X1599" i="10"/>
  <c r="V1599" i="10"/>
  <c r="U1599" i="10"/>
  <c r="T1599" i="10"/>
  <c r="Q1599" i="10"/>
  <c r="P1599" i="10"/>
  <c r="N1599" i="10"/>
  <c r="L1599" i="10"/>
  <c r="K1599" i="10"/>
  <c r="H1599" i="10"/>
  <c r="F1599" i="10"/>
  <c r="S1599" i="10" s="1"/>
  <c r="E1599" i="10"/>
  <c r="D1599" i="10"/>
  <c r="AC1599" i="10" s="1"/>
  <c r="C1599" i="10"/>
  <c r="W1599" i="10" s="1"/>
  <c r="B1599" i="10"/>
  <c r="A1599" i="10"/>
  <c r="AD1598" i="10"/>
  <c r="AC1598" i="10"/>
  <c r="Z1598" i="10"/>
  <c r="Q1598" i="10"/>
  <c r="P1598" i="10"/>
  <c r="G1598" i="10"/>
  <c r="F1598" i="10"/>
  <c r="S1598" i="10" s="1"/>
  <c r="E1598" i="10"/>
  <c r="D1598" i="10"/>
  <c r="C1598" i="10"/>
  <c r="X1598" i="10" s="1"/>
  <c r="AE1597" i="10"/>
  <c r="AD1597" i="10"/>
  <c r="AC1597" i="10"/>
  <c r="X1597" i="10"/>
  <c r="T1597" i="10"/>
  <c r="S1597" i="10"/>
  <c r="Q1597" i="10"/>
  <c r="N1597" i="10"/>
  <c r="H1597" i="10"/>
  <c r="G1597" i="10"/>
  <c r="F1597" i="10"/>
  <c r="D1597" i="10"/>
  <c r="C1597" i="10"/>
  <c r="Z1597" i="10" s="1"/>
  <c r="AF1596" i="10"/>
  <c r="AE1596" i="10"/>
  <c r="AD1596" i="10"/>
  <c r="Z1596" i="10"/>
  <c r="X1596" i="10"/>
  <c r="U1596" i="10"/>
  <c r="T1596" i="10"/>
  <c r="P1596" i="10"/>
  <c r="N1596" i="10"/>
  <c r="K1596" i="10"/>
  <c r="H1596" i="10"/>
  <c r="G1596" i="10"/>
  <c r="E1596" i="10"/>
  <c r="D1596" i="10"/>
  <c r="AC1596" i="10" s="1"/>
  <c r="C1596" i="10"/>
  <c r="Q1596" i="10" s="1"/>
  <c r="A1596" i="10"/>
  <c r="AF1595" i="10"/>
  <c r="AE1595" i="10"/>
  <c r="AC1595" i="10"/>
  <c r="Z1595" i="10"/>
  <c r="X1595" i="10"/>
  <c r="V1595" i="10"/>
  <c r="U1595" i="10"/>
  <c r="T1595" i="10"/>
  <c r="Q1595" i="10"/>
  <c r="P1595" i="10"/>
  <c r="N1595" i="10"/>
  <c r="L1595" i="10"/>
  <c r="K1595" i="10"/>
  <c r="H1595" i="10"/>
  <c r="F1595" i="10"/>
  <c r="S1595" i="10" s="1"/>
  <c r="E1595" i="10"/>
  <c r="D1595" i="10"/>
  <c r="C1595" i="10"/>
  <c r="AD1595" i="10" s="1"/>
  <c r="B1595" i="10"/>
  <c r="A1595" i="10"/>
  <c r="AF1594" i="10"/>
  <c r="AC1594" i="10"/>
  <c r="W1594" i="10"/>
  <c r="V1594" i="10"/>
  <c r="M1594" i="10"/>
  <c r="L1594" i="10"/>
  <c r="K1594" i="10"/>
  <c r="D1594" i="10"/>
  <c r="C1594" i="10"/>
  <c r="B1594" i="10"/>
  <c r="A1594" i="10"/>
  <c r="N1593" i="10"/>
  <c r="D1593" i="10"/>
  <c r="AC1593" i="10" s="1"/>
  <c r="C1593" i="10"/>
  <c r="X1592" i="10"/>
  <c r="W1592" i="10"/>
  <c r="P1592" i="10"/>
  <c r="M1592" i="10"/>
  <c r="E1592" i="10"/>
  <c r="D1592" i="10"/>
  <c r="AC1592" i="10" s="1"/>
  <c r="C1592" i="10"/>
  <c r="N1592" i="10" s="1"/>
  <c r="AF1591" i="10"/>
  <c r="AE1591" i="10"/>
  <c r="AC1591" i="10"/>
  <c r="Z1591" i="10"/>
  <c r="X1591" i="10"/>
  <c r="V1591" i="10"/>
  <c r="U1591" i="10"/>
  <c r="T1591" i="10"/>
  <c r="Q1591" i="10"/>
  <c r="P1591" i="10"/>
  <c r="N1591" i="10"/>
  <c r="L1591" i="10"/>
  <c r="K1591" i="10"/>
  <c r="H1591" i="10"/>
  <c r="F1591" i="10"/>
  <c r="S1591" i="10" s="1"/>
  <c r="E1591" i="10"/>
  <c r="D1591" i="10"/>
  <c r="C1591" i="10"/>
  <c r="W1591" i="10" s="1"/>
  <c r="B1591" i="10"/>
  <c r="A1591" i="10"/>
  <c r="AD1590" i="10"/>
  <c r="AC1590" i="10"/>
  <c r="Z1590" i="10"/>
  <c r="S1590" i="10"/>
  <c r="Q1590" i="10"/>
  <c r="P1590" i="10"/>
  <c r="G1590" i="10"/>
  <c r="F1590" i="10"/>
  <c r="E1590" i="10"/>
  <c r="D1590" i="10"/>
  <c r="C1590" i="10"/>
  <c r="X1590" i="10" s="1"/>
  <c r="AE1589" i="10"/>
  <c r="AD1589" i="10"/>
  <c r="AC1589" i="10"/>
  <c r="X1589" i="10"/>
  <c r="T1589" i="10"/>
  <c r="Q1589" i="10"/>
  <c r="N1589" i="10"/>
  <c r="H1589" i="10"/>
  <c r="G1589" i="10"/>
  <c r="F1589" i="10"/>
  <c r="S1589" i="10" s="1"/>
  <c r="D1589" i="10"/>
  <c r="C1589" i="10"/>
  <c r="Z1589" i="10" s="1"/>
  <c r="AF1588" i="10"/>
  <c r="AE1588" i="10"/>
  <c r="AD1588" i="10"/>
  <c r="Z1588" i="10"/>
  <c r="U1588" i="10"/>
  <c r="T1588" i="10"/>
  <c r="P1588" i="10"/>
  <c r="K1588" i="10"/>
  <c r="H1588" i="10"/>
  <c r="G1588" i="10"/>
  <c r="E1588" i="10"/>
  <c r="D1588" i="10"/>
  <c r="AC1588" i="10" s="1"/>
  <c r="C1588" i="10"/>
  <c r="Q1588" i="10" s="1"/>
  <c r="A1588" i="10"/>
  <c r="AF1587" i="10"/>
  <c r="AE1587" i="10"/>
  <c r="AC1587" i="10"/>
  <c r="Z1587" i="10"/>
  <c r="X1587" i="10"/>
  <c r="V1587" i="10"/>
  <c r="U1587" i="10"/>
  <c r="T1587" i="10"/>
  <c r="Q1587" i="10"/>
  <c r="P1587" i="10"/>
  <c r="N1587" i="10"/>
  <c r="L1587" i="10"/>
  <c r="K1587" i="10"/>
  <c r="H1587" i="10"/>
  <c r="F1587" i="10"/>
  <c r="S1587" i="10" s="1"/>
  <c r="E1587" i="10"/>
  <c r="D1587" i="10"/>
  <c r="C1587" i="10"/>
  <c r="AD1587" i="10" s="1"/>
  <c r="B1587" i="10"/>
  <c r="A1587" i="10"/>
  <c r="AC1586" i="10"/>
  <c r="W1586" i="10"/>
  <c r="V1586" i="10"/>
  <c r="M1586" i="10"/>
  <c r="L1586" i="10"/>
  <c r="D1586" i="10"/>
  <c r="C1586" i="10"/>
  <c r="U1586" i="10" s="1"/>
  <c r="B1586" i="10"/>
  <c r="A1586" i="10"/>
  <c r="W1585" i="10"/>
  <c r="V1585" i="10"/>
  <c r="D1585" i="10"/>
  <c r="AC1585" i="10" s="1"/>
  <c r="C1585" i="10"/>
  <c r="X1585" i="10" s="1"/>
  <c r="Z1584" i="10"/>
  <c r="M1584" i="10"/>
  <c r="D1584" i="10"/>
  <c r="AC1584" i="10" s="1"/>
  <c r="C1584" i="10"/>
  <c r="AF1583" i="10"/>
  <c r="AE1583" i="10"/>
  <c r="Z1583" i="10"/>
  <c r="X1583" i="10"/>
  <c r="V1583" i="10"/>
  <c r="U1583" i="10"/>
  <c r="T1583" i="10"/>
  <c r="Q1583" i="10"/>
  <c r="P1583" i="10"/>
  <c r="N1583" i="10"/>
  <c r="L1583" i="10"/>
  <c r="K1583" i="10"/>
  <c r="H1583" i="10"/>
  <c r="F1583" i="10"/>
  <c r="S1583" i="10" s="1"/>
  <c r="E1583" i="10"/>
  <c r="D1583" i="10"/>
  <c r="AC1583" i="10" s="1"/>
  <c r="C1583" i="10"/>
  <c r="W1583" i="10" s="1"/>
  <c r="B1583" i="10"/>
  <c r="A1583" i="10"/>
  <c r="AD1582" i="10"/>
  <c r="AC1582" i="10"/>
  <c r="Z1582" i="10"/>
  <c r="S1582" i="10"/>
  <c r="Q1582" i="10"/>
  <c r="P1582" i="10"/>
  <c r="G1582" i="10"/>
  <c r="F1582" i="10"/>
  <c r="E1582" i="10"/>
  <c r="D1582" i="10"/>
  <c r="C1582" i="10"/>
  <c r="X1582" i="10" s="1"/>
  <c r="AE1581" i="10"/>
  <c r="AD1581" i="10"/>
  <c r="X1581" i="10"/>
  <c r="T1581" i="10"/>
  <c r="S1581" i="10"/>
  <c r="Q1581" i="10"/>
  <c r="N1581" i="10"/>
  <c r="H1581" i="10"/>
  <c r="G1581" i="10"/>
  <c r="F1581" i="10"/>
  <c r="D1581" i="10"/>
  <c r="AC1581" i="10" s="1"/>
  <c r="C1581" i="10"/>
  <c r="Z1581" i="10" s="1"/>
  <c r="AF1580" i="10"/>
  <c r="AE1580" i="10"/>
  <c r="AD1580" i="10"/>
  <c r="Z1580" i="10"/>
  <c r="U1580" i="10"/>
  <c r="T1580" i="10"/>
  <c r="P1580" i="10"/>
  <c r="K1580" i="10"/>
  <c r="H1580" i="10"/>
  <c r="G1580" i="10"/>
  <c r="E1580" i="10"/>
  <c r="D1580" i="10"/>
  <c r="AC1580" i="10" s="1"/>
  <c r="C1580" i="10"/>
  <c r="Q1580" i="10" s="1"/>
  <c r="A1580" i="10"/>
  <c r="AF1579" i="10"/>
  <c r="AE1579" i="10"/>
  <c r="AC1579" i="10"/>
  <c r="Z1579" i="10"/>
  <c r="X1579" i="10"/>
  <c r="V1579" i="10"/>
  <c r="U1579" i="10"/>
  <c r="T1579" i="10"/>
  <c r="Q1579" i="10"/>
  <c r="P1579" i="10"/>
  <c r="N1579" i="10"/>
  <c r="L1579" i="10"/>
  <c r="K1579" i="10"/>
  <c r="H1579" i="10"/>
  <c r="F1579" i="10"/>
  <c r="S1579" i="10" s="1"/>
  <c r="E1579" i="10"/>
  <c r="D1579" i="10"/>
  <c r="C1579" i="10"/>
  <c r="AD1579" i="10" s="1"/>
  <c r="B1579" i="10"/>
  <c r="A1579" i="10"/>
  <c r="AF1578" i="10"/>
  <c r="AD1578" i="10"/>
  <c r="AC1578" i="10"/>
  <c r="U1578" i="10"/>
  <c r="L1578" i="10"/>
  <c r="K1578" i="10"/>
  <c r="D1578" i="10"/>
  <c r="C1578" i="10"/>
  <c r="M1578" i="10" s="1"/>
  <c r="B1578" i="10"/>
  <c r="A1578" i="10"/>
  <c r="D1577" i="10"/>
  <c r="AC1577" i="10" s="1"/>
  <c r="C1577" i="10"/>
  <c r="X1576" i="10"/>
  <c r="P1576" i="10"/>
  <c r="N1576" i="10"/>
  <c r="D1576" i="10"/>
  <c r="AC1576" i="10" s="1"/>
  <c r="C1576" i="10"/>
  <c r="U1576" i="10" s="1"/>
  <c r="AF1575" i="10"/>
  <c r="AE1575" i="10"/>
  <c r="Z1575" i="10"/>
  <c r="X1575" i="10"/>
  <c r="V1575" i="10"/>
  <c r="U1575" i="10"/>
  <c r="T1575" i="10"/>
  <c r="Q1575" i="10"/>
  <c r="P1575" i="10"/>
  <c r="N1575" i="10"/>
  <c r="L1575" i="10"/>
  <c r="K1575" i="10"/>
  <c r="H1575" i="10"/>
  <c r="F1575" i="10"/>
  <c r="S1575" i="10" s="1"/>
  <c r="E1575" i="10"/>
  <c r="D1575" i="10"/>
  <c r="AC1575" i="10" s="1"/>
  <c r="C1575" i="10"/>
  <c r="W1575" i="10" s="1"/>
  <c r="B1575" i="10"/>
  <c r="A1575" i="10"/>
  <c r="AC1574" i="10"/>
  <c r="Q1574" i="10"/>
  <c r="F1574" i="10"/>
  <c r="S1574" i="10" s="1"/>
  <c r="D1574" i="10"/>
  <c r="C1574" i="10"/>
  <c r="AE1573" i="10"/>
  <c r="AD1573" i="10"/>
  <c r="X1573" i="10"/>
  <c r="W1573" i="10"/>
  <c r="T1573" i="10"/>
  <c r="Q1573" i="10"/>
  <c r="N1573" i="10"/>
  <c r="M1573" i="10"/>
  <c r="H1573" i="10"/>
  <c r="G1573" i="10"/>
  <c r="F1573" i="10"/>
  <c r="S1573" i="10" s="1"/>
  <c r="D1573" i="10"/>
  <c r="AC1573" i="10" s="1"/>
  <c r="C1573" i="10"/>
  <c r="AF1572" i="10"/>
  <c r="AE1572" i="10"/>
  <c r="AD1572" i="10"/>
  <c r="Z1572" i="10"/>
  <c r="X1572" i="10"/>
  <c r="U1572" i="10"/>
  <c r="T1572" i="10"/>
  <c r="P1572" i="10"/>
  <c r="N1572" i="10"/>
  <c r="K1572" i="10"/>
  <c r="H1572" i="10"/>
  <c r="G1572" i="10"/>
  <c r="E1572" i="10"/>
  <c r="D1572" i="10"/>
  <c r="AC1572" i="10" s="1"/>
  <c r="C1572" i="10"/>
  <c r="Q1572" i="10" s="1"/>
  <c r="A1572" i="10"/>
  <c r="AF1571" i="10"/>
  <c r="AE1571" i="10"/>
  <c r="Z1571" i="10"/>
  <c r="X1571" i="10"/>
  <c r="V1571" i="10"/>
  <c r="U1571" i="10"/>
  <c r="T1571" i="10"/>
  <c r="Q1571" i="10"/>
  <c r="P1571" i="10"/>
  <c r="N1571" i="10"/>
  <c r="L1571" i="10"/>
  <c r="K1571" i="10"/>
  <c r="H1571" i="10"/>
  <c r="F1571" i="10"/>
  <c r="S1571" i="10" s="1"/>
  <c r="E1571" i="10"/>
  <c r="D1571" i="10"/>
  <c r="AC1571" i="10" s="1"/>
  <c r="C1571" i="10"/>
  <c r="AD1571" i="10" s="1"/>
  <c r="B1571" i="10"/>
  <c r="A1571" i="10"/>
  <c r="AF1570" i="10"/>
  <c r="AC1570" i="10"/>
  <c r="Z1570" i="10"/>
  <c r="W1570" i="10"/>
  <c r="Q1570" i="10"/>
  <c r="L1570" i="10"/>
  <c r="K1570" i="10"/>
  <c r="D1570" i="10"/>
  <c r="C1570" i="10"/>
  <c r="M1570" i="10" s="1"/>
  <c r="A1570" i="10"/>
  <c r="AE1569" i="10"/>
  <c r="D1569" i="10"/>
  <c r="AC1569" i="10" s="1"/>
  <c r="C1569" i="10"/>
  <c r="AD1568" i="10"/>
  <c r="Z1568" i="10"/>
  <c r="W1568" i="10"/>
  <c r="U1568" i="10"/>
  <c r="N1568" i="10"/>
  <c r="M1568" i="10"/>
  <c r="H1568" i="10"/>
  <c r="G1568" i="10"/>
  <c r="D1568" i="10"/>
  <c r="AC1568" i="10" s="1"/>
  <c r="C1568" i="10"/>
  <c r="X1568" i="10" s="1"/>
  <c r="A1568" i="10"/>
  <c r="AF1567" i="10"/>
  <c r="AE1567" i="10"/>
  <c r="AC1567" i="10"/>
  <c r="Z1567" i="10"/>
  <c r="X1567" i="10"/>
  <c r="V1567" i="10"/>
  <c r="U1567" i="10"/>
  <c r="T1567" i="10"/>
  <c r="Q1567" i="10"/>
  <c r="P1567" i="10"/>
  <c r="N1567" i="10"/>
  <c r="L1567" i="10"/>
  <c r="K1567" i="10"/>
  <c r="H1567" i="10"/>
  <c r="F1567" i="10"/>
  <c r="S1567" i="10" s="1"/>
  <c r="E1567" i="10"/>
  <c r="D1567" i="10"/>
  <c r="C1567" i="10"/>
  <c r="W1567" i="10" s="1"/>
  <c r="B1567" i="10"/>
  <c r="A1567" i="10"/>
  <c r="AC1566" i="10"/>
  <c r="Z1566" i="10"/>
  <c r="W1566" i="10"/>
  <c r="U1566" i="10"/>
  <c r="M1566" i="10"/>
  <c r="L1566" i="10"/>
  <c r="K1566" i="10"/>
  <c r="F1566" i="10"/>
  <c r="S1566" i="10" s="1"/>
  <c r="E1566" i="10"/>
  <c r="D1566" i="10"/>
  <c r="C1566" i="10"/>
  <c r="V1566" i="10" s="1"/>
  <c r="B1566" i="10"/>
  <c r="A1566" i="10"/>
  <c r="AC1565" i="10"/>
  <c r="X1565" i="10"/>
  <c r="M1565" i="10"/>
  <c r="L1565" i="10"/>
  <c r="D1565" i="10"/>
  <c r="C1565" i="10"/>
  <c r="AD1565" i="10" s="1"/>
  <c r="AF1564" i="10"/>
  <c r="P1564" i="10"/>
  <c r="H1564" i="10"/>
  <c r="D1564" i="10"/>
  <c r="AC1564" i="10" s="1"/>
  <c r="C1564" i="10"/>
  <c r="AE1564" i="10" s="1"/>
  <c r="AF1563" i="10"/>
  <c r="AE1563" i="10"/>
  <c r="AC1563" i="10"/>
  <c r="Z1563" i="10"/>
  <c r="X1563" i="10"/>
  <c r="V1563" i="10"/>
  <c r="U1563" i="10"/>
  <c r="T1563" i="10"/>
  <c r="Q1563" i="10"/>
  <c r="P1563" i="10"/>
  <c r="N1563" i="10"/>
  <c r="L1563" i="10"/>
  <c r="K1563" i="10"/>
  <c r="H1563" i="10"/>
  <c r="F1563" i="10"/>
  <c r="S1563" i="10" s="1"/>
  <c r="E1563" i="10"/>
  <c r="D1563" i="10"/>
  <c r="C1563" i="10"/>
  <c r="AD1563" i="10" s="1"/>
  <c r="B1563" i="10"/>
  <c r="A1563" i="10"/>
  <c r="AD1562" i="10"/>
  <c r="AC1562" i="10"/>
  <c r="D1562" i="10"/>
  <c r="C1562" i="10"/>
  <c r="B1562" i="10"/>
  <c r="AD1561" i="10"/>
  <c r="AC1561" i="10"/>
  <c r="X1561" i="10"/>
  <c r="V1561" i="10"/>
  <c r="T1561" i="10"/>
  <c r="N1561" i="10"/>
  <c r="M1561" i="10"/>
  <c r="L1561" i="10"/>
  <c r="G1561" i="10"/>
  <c r="F1561" i="10"/>
  <c r="S1561" i="10" s="1"/>
  <c r="D1561" i="10"/>
  <c r="C1561" i="10"/>
  <c r="W1561" i="10" s="1"/>
  <c r="B1561" i="10"/>
  <c r="AF1560" i="10"/>
  <c r="Z1560" i="10"/>
  <c r="X1560" i="10"/>
  <c r="M1560" i="10"/>
  <c r="K1560" i="10"/>
  <c r="D1560" i="10"/>
  <c r="AC1560" i="10" s="1"/>
  <c r="C1560" i="10"/>
  <c r="AD1560" i="10" s="1"/>
  <c r="AF1559" i="10"/>
  <c r="AE1559" i="10"/>
  <c r="Z1559" i="10"/>
  <c r="X1559" i="10"/>
  <c r="V1559" i="10"/>
  <c r="U1559" i="10"/>
  <c r="T1559" i="10"/>
  <c r="Q1559" i="10"/>
  <c r="P1559" i="10"/>
  <c r="N1559" i="10"/>
  <c r="L1559" i="10"/>
  <c r="K1559" i="10"/>
  <c r="H1559" i="10"/>
  <c r="F1559" i="10"/>
  <c r="S1559" i="10" s="1"/>
  <c r="E1559" i="10"/>
  <c r="D1559" i="10"/>
  <c r="AC1559" i="10" s="1"/>
  <c r="C1559" i="10"/>
  <c r="W1559" i="10" s="1"/>
  <c r="B1559" i="10"/>
  <c r="A1559" i="10"/>
  <c r="AD1558" i="10"/>
  <c r="AC1558" i="10"/>
  <c r="D1558" i="10"/>
  <c r="C1558" i="10"/>
  <c r="AE1557" i="10"/>
  <c r="AD1557" i="10"/>
  <c r="X1557" i="10"/>
  <c r="W1557" i="10"/>
  <c r="V1557" i="10"/>
  <c r="S1557" i="10"/>
  <c r="Q1557" i="10"/>
  <c r="M1557" i="10"/>
  <c r="L1557" i="10"/>
  <c r="H1557" i="10"/>
  <c r="F1557" i="10"/>
  <c r="E1557" i="10"/>
  <c r="D1557" i="10"/>
  <c r="AC1557" i="10" s="1"/>
  <c r="C1557" i="10"/>
  <c r="T1557" i="10" s="1"/>
  <c r="B1557" i="10"/>
  <c r="A1557" i="10"/>
  <c r="AF1556" i="10"/>
  <c r="AD1556" i="10"/>
  <c r="AC1556" i="10"/>
  <c r="V1556" i="10"/>
  <c r="U1556" i="10"/>
  <c r="S1556" i="10"/>
  <c r="Q1556" i="10"/>
  <c r="L1556" i="10"/>
  <c r="K1556" i="10"/>
  <c r="G1556" i="10"/>
  <c r="F1556" i="10"/>
  <c r="D1556" i="10"/>
  <c r="C1556" i="10"/>
  <c r="Z1556" i="10" s="1"/>
  <c r="B1556" i="10"/>
  <c r="A1556" i="10"/>
  <c r="AE1555" i="10"/>
  <c r="W1555" i="10"/>
  <c r="T1555" i="10"/>
  <c r="H1555" i="10"/>
  <c r="G1555" i="10"/>
  <c r="D1555" i="10"/>
  <c r="AC1555" i="10" s="1"/>
  <c r="C1555" i="10"/>
  <c r="M1555" i="10" s="1"/>
  <c r="AF1554" i="10"/>
  <c r="AE1554" i="10"/>
  <c r="X1554" i="10"/>
  <c r="U1554" i="10"/>
  <c r="T1554" i="10"/>
  <c r="N1554" i="10"/>
  <c r="K1554" i="10"/>
  <c r="H1554" i="10"/>
  <c r="D1554" i="10"/>
  <c r="AC1554" i="10" s="1"/>
  <c r="C1554" i="10"/>
  <c r="AD1554" i="10" s="1"/>
  <c r="A1554" i="10"/>
  <c r="AF1553" i="10"/>
  <c r="AE1553" i="10"/>
  <c r="AD1553" i="10"/>
  <c r="Z1553" i="10"/>
  <c r="X1553" i="10"/>
  <c r="V1553" i="10"/>
  <c r="U1553" i="10"/>
  <c r="T1553" i="10"/>
  <c r="Q1553" i="10"/>
  <c r="P1553" i="10"/>
  <c r="N1553" i="10"/>
  <c r="L1553" i="10"/>
  <c r="K1553" i="10"/>
  <c r="H1553" i="10"/>
  <c r="G1553" i="10"/>
  <c r="F1553" i="10"/>
  <c r="S1553" i="10" s="1"/>
  <c r="E1553" i="10"/>
  <c r="D1553" i="10"/>
  <c r="AC1553" i="10" s="1"/>
  <c r="C1553" i="10"/>
  <c r="W1553" i="10" s="1"/>
  <c r="B1553" i="10"/>
  <c r="A1553" i="10"/>
  <c r="AC1552" i="10"/>
  <c r="W1552" i="10"/>
  <c r="M1552" i="10"/>
  <c r="L1552" i="10"/>
  <c r="F1552" i="10"/>
  <c r="S1552" i="10" s="1"/>
  <c r="D1552" i="10"/>
  <c r="C1552" i="10"/>
  <c r="V1552" i="10" s="1"/>
  <c r="B1552" i="10"/>
  <c r="W1551" i="10"/>
  <c r="N1551" i="10"/>
  <c r="G1551" i="10"/>
  <c r="D1551" i="10"/>
  <c r="AC1551" i="10" s="1"/>
  <c r="C1551" i="10"/>
  <c r="X1551" i="10" s="1"/>
  <c r="AF1550" i="10"/>
  <c r="AE1550" i="10"/>
  <c r="AD1550" i="10"/>
  <c r="Z1550" i="10"/>
  <c r="X1550" i="10"/>
  <c r="V1550" i="10"/>
  <c r="U1550" i="10"/>
  <c r="T1550" i="10"/>
  <c r="P1550" i="10"/>
  <c r="N1550" i="10"/>
  <c r="L1550" i="10"/>
  <c r="K1550" i="10"/>
  <c r="H1550" i="10"/>
  <c r="G1550" i="10"/>
  <c r="E1550" i="10"/>
  <c r="D1550" i="10"/>
  <c r="AC1550" i="10" s="1"/>
  <c r="C1550" i="10"/>
  <c r="W1550" i="10" s="1"/>
  <c r="B1550" i="10"/>
  <c r="A1550" i="10"/>
  <c r="AF1549" i="10"/>
  <c r="AE1549" i="10"/>
  <c r="AC1549" i="10"/>
  <c r="Z1549" i="10"/>
  <c r="V1549" i="10"/>
  <c r="U1549" i="10"/>
  <c r="T1549" i="10"/>
  <c r="Q1549" i="10"/>
  <c r="P1549" i="10"/>
  <c r="L1549" i="10"/>
  <c r="K1549" i="10"/>
  <c r="H1549" i="10"/>
  <c r="F1549" i="10"/>
  <c r="S1549" i="10" s="1"/>
  <c r="E1549" i="10"/>
  <c r="D1549" i="10"/>
  <c r="C1549" i="10"/>
  <c r="X1549" i="10" s="1"/>
  <c r="B1549" i="10"/>
  <c r="A1549" i="10"/>
  <c r="AF1548" i="10"/>
  <c r="AD1548" i="10"/>
  <c r="AC1548" i="10"/>
  <c r="V1548" i="10"/>
  <c r="U1548" i="10"/>
  <c r="S1548" i="10"/>
  <c r="Q1548" i="10"/>
  <c r="L1548" i="10"/>
  <c r="K1548" i="10"/>
  <c r="G1548" i="10"/>
  <c r="F1548" i="10"/>
  <c r="D1548" i="10"/>
  <c r="C1548" i="10"/>
  <c r="Z1548" i="10" s="1"/>
  <c r="B1548" i="10"/>
  <c r="A1548" i="10"/>
  <c r="W1547" i="10"/>
  <c r="M1547" i="10"/>
  <c r="H1547" i="10"/>
  <c r="G1547" i="10"/>
  <c r="D1547" i="10"/>
  <c r="AC1547" i="10" s="1"/>
  <c r="C1547" i="10"/>
  <c r="T1547" i="10" s="1"/>
  <c r="AF1546" i="10"/>
  <c r="AE1546" i="10"/>
  <c r="X1546" i="10"/>
  <c r="U1546" i="10"/>
  <c r="T1546" i="10"/>
  <c r="N1546" i="10"/>
  <c r="K1546" i="10"/>
  <c r="H1546" i="10"/>
  <c r="D1546" i="10"/>
  <c r="AC1546" i="10" s="1"/>
  <c r="C1546" i="10"/>
  <c r="AD1546" i="10" s="1"/>
  <c r="A1546" i="10"/>
  <c r="AF1545" i="10"/>
  <c r="AD1545" i="10"/>
  <c r="Z1545" i="10"/>
  <c r="X1545" i="10"/>
  <c r="V1545" i="10"/>
  <c r="U1545" i="10"/>
  <c r="T1545" i="10"/>
  <c r="Q1545" i="10"/>
  <c r="P1545" i="10"/>
  <c r="N1545" i="10"/>
  <c r="L1545" i="10"/>
  <c r="K1545" i="10"/>
  <c r="H1545" i="10"/>
  <c r="G1545" i="10"/>
  <c r="F1545" i="10"/>
  <c r="S1545" i="10" s="1"/>
  <c r="E1545" i="10"/>
  <c r="D1545" i="10"/>
  <c r="AC1545" i="10" s="1"/>
  <c r="C1545" i="10"/>
  <c r="AE1545" i="10" s="1"/>
  <c r="B1545" i="10"/>
  <c r="A1545" i="10"/>
  <c r="AC1544" i="10"/>
  <c r="W1544" i="10"/>
  <c r="M1544" i="10"/>
  <c r="L1544" i="10"/>
  <c r="F1544" i="10"/>
  <c r="S1544" i="10" s="1"/>
  <c r="D1544" i="10"/>
  <c r="C1544" i="10"/>
  <c r="V1544" i="10" s="1"/>
  <c r="B1544" i="10"/>
  <c r="W1543" i="10"/>
  <c r="N1543" i="10"/>
  <c r="G1543" i="10"/>
  <c r="D1543" i="10"/>
  <c r="AC1543" i="10" s="1"/>
  <c r="C1543" i="10"/>
  <c r="X1543" i="10" s="1"/>
  <c r="AF1542" i="10"/>
  <c r="AE1542" i="10"/>
  <c r="AD1542" i="10"/>
  <c r="Z1542" i="10"/>
  <c r="X1542" i="10"/>
  <c r="V1542" i="10"/>
  <c r="U1542" i="10"/>
  <c r="T1542" i="10"/>
  <c r="P1542" i="10"/>
  <c r="N1542" i="10"/>
  <c r="L1542" i="10"/>
  <c r="K1542" i="10"/>
  <c r="H1542" i="10"/>
  <c r="G1542" i="10"/>
  <c r="E1542" i="10"/>
  <c r="D1542" i="10"/>
  <c r="AC1542" i="10" s="1"/>
  <c r="C1542" i="10"/>
  <c r="W1542" i="10" s="1"/>
  <c r="B1542" i="10"/>
  <c r="A1542" i="10"/>
  <c r="AF1541" i="10"/>
  <c r="AE1541" i="10"/>
  <c r="AC1541" i="10"/>
  <c r="Z1541" i="10"/>
  <c r="V1541" i="10"/>
  <c r="U1541" i="10"/>
  <c r="T1541" i="10"/>
  <c r="Q1541" i="10"/>
  <c r="P1541" i="10"/>
  <c r="L1541" i="10"/>
  <c r="K1541" i="10"/>
  <c r="H1541" i="10"/>
  <c r="F1541" i="10"/>
  <c r="S1541" i="10" s="1"/>
  <c r="E1541" i="10"/>
  <c r="D1541" i="10"/>
  <c r="C1541" i="10"/>
  <c r="X1541" i="10" s="1"/>
  <c r="B1541" i="10"/>
  <c r="A1541" i="10"/>
  <c r="AF1540" i="10"/>
  <c r="AD1540" i="10"/>
  <c r="AC1540" i="10"/>
  <c r="V1540" i="10"/>
  <c r="U1540" i="10"/>
  <c r="S1540" i="10"/>
  <c r="Q1540" i="10"/>
  <c r="L1540" i="10"/>
  <c r="K1540" i="10"/>
  <c r="G1540" i="10"/>
  <c r="F1540" i="10"/>
  <c r="D1540" i="10"/>
  <c r="C1540" i="10"/>
  <c r="Z1540" i="10" s="1"/>
  <c r="B1540" i="10"/>
  <c r="A1540" i="10"/>
  <c r="W1539" i="10"/>
  <c r="M1539" i="10"/>
  <c r="H1539" i="10"/>
  <c r="G1539" i="10"/>
  <c r="D1539" i="10"/>
  <c r="AC1539" i="10" s="1"/>
  <c r="C1539" i="10"/>
  <c r="T1539" i="10" s="1"/>
  <c r="AF1538" i="10"/>
  <c r="AE1538" i="10"/>
  <c r="X1538" i="10"/>
  <c r="U1538" i="10"/>
  <c r="T1538" i="10"/>
  <c r="N1538" i="10"/>
  <c r="K1538" i="10"/>
  <c r="H1538" i="10"/>
  <c r="D1538" i="10"/>
  <c r="AC1538" i="10" s="1"/>
  <c r="C1538" i="10"/>
  <c r="AD1538" i="10" s="1"/>
  <c r="A1538" i="10"/>
  <c r="AF1537" i="10"/>
  <c r="AE1537" i="10"/>
  <c r="AD1537" i="10"/>
  <c r="Z1537" i="10"/>
  <c r="X1537" i="10"/>
  <c r="V1537" i="10"/>
  <c r="U1537" i="10"/>
  <c r="T1537" i="10"/>
  <c r="Q1537" i="10"/>
  <c r="P1537" i="10"/>
  <c r="N1537" i="10"/>
  <c r="L1537" i="10"/>
  <c r="K1537" i="10"/>
  <c r="H1537" i="10"/>
  <c r="G1537" i="10"/>
  <c r="F1537" i="10"/>
  <c r="S1537" i="10" s="1"/>
  <c r="E1537" i="10"/>
  <c r="D1537" i="10"/>
  <c r="AC1537" i="10" s="1"/>
  <c r="C1537" i="10"/>
  <c r="W1537" i="10" s="1"/>
  <c r="B1537" i="10"/>
  <c r="A1537" i="10"/>
  <c r="AC1536" i="10"/>
  <c r="P1536" i="10"/>
  <c r="D1536" i="10"/>
  <c r="C1536" i="10"/>
  <c r="Q1536" i="10" s="1"/>
  <c r="AD1535" i="10"/>
  <c r="G1535" i="10"/>
  <c r="D1535" i="10"/>
  <c r="AC1535" i="10" s="1"/>
  <c r="C1535" i="10"/>
  <c r="Q1535" i="10" s="1"/>
  <c r="AF1534" i="10"/>
  <c r="AE1534" i="10"/>
  <c r="AD1534" i="10"/>
  <c r="Z1534" i="10"/>
  <c r="X1534" i="10"/>
  <c r="V1534" i="10"/>
  <c r="U1534" i="10"/>
  <c r="T1534" i="10"/>
  <c r="P1534" i="10"/>
  <c r="N1534" i="10"/>
  <c r="L1534" i="10"/>
  <c r="K1534" i="10"/>
  <c r="H1534" i="10"/>
  <c r="G1534" i="10"/>
  <c r="E1534" i="10"/>
  <c r="D1534" i="10"/>
  <c r="AC1534" i="10" s="1"/>
  <c r="C1534" i="10"/>
  <c r="W1534" i="10" s="1"/>
  <c r="B1534" i="10"/>
  <c r="A1534" i="10"/>
  <c r="AF1533" i="10"/>
  <c r="AE1533" i="10"/>
  <c r="AC1533" i="10"/>
  <c r="Z1533" i="10"/>
  <c r="V1533" i="10"/>
  <c r="U1533" i="10"/>
  <c r="T1533" i="10"/>
  <c r="Q1533" i="10"/>
  <c r="P1533" i="10"/>
  <c r="L1533" i="10"/>
  <c r="K1533" i="10"/>
  <c r="H1533" i="10"/>
  <c r="F1533" i="10"/>
  <c r="S1533" i="10" s="1"/>
  <c r="E1533" i="10"/>
  <c r="D1533" i="10"/>
  <c r="C1533" i="10"/>
  <c r="X1533" i="10" s="1"/>
  <c r="B1533" i="10"/>
  <c r="A1533" i="10"/>
  <c r="AC1532" i="10"/>
  <c r="D1532" i="10"/>
  <c r="C1532" i="10"/>
  <c r="T1531" i="10"/>
  <c r="D1531" i="10"/>
  <c r="AC1531" i="10" s="1"/>
  <c r="C1531" i="10"/>
  <c r="D1530" i="10"/>
  <c r="AC1530" i="10" s="1"/>
  <c r="C1530" i="10"/>
  <c r="AF1529" i="10"/>
  <c r="AE1529" i="10"/>
  <c r="AD1529" i="10"/>
  <c r="Z1529" i="10"/>
  <c r="X1529" i="10"/>
  <c r="V1529" i="10"/>
  <c r="U1529" i="10"/>
  <c r="T1529" i="10"/>
  <c r="Q1529" i="10"/>
  <c r="P1529" i="10"/>
  <c r="N1529" i="10"/>
  <c r="L1529" i="10"/>
  <c r="K1529" i="10"/>
  <c r="H1529" i="10"/>
  <c r="G1529" i="10"/>
  <c r="F1529" i="10"/>
  <c r="S1529" i="10" s="1"/>
  <c r="E1529" i="10"/>
  <c r="D1529" i="10"/>
  <c r="AC1529" i="10" s="1"/>
  <c r="C1529" i="10"/>
  <c r="W1529" i="10" s="1"/>
  <c r="B1529" i="10"/>
  <c r="A1529" i="10"/>
  <c r="AD1528" i="10"/>
  <c r="AC1528" i="10"/>
  <c r="M1528" i="10"/>
  <c r="D1528" i="10"/>
  <c r="C1528" i="10"/>
  <c r="P1528" i="10" s="1"/>
  <c r="AE1527" i="10"/>
  <c r="AC1527" i="10"/>
  <c r="N1527" i="10"/>
  <c r="D1527" i="10"/>
  <c r="C1527" i="10"/>
  <c r="Q1527" i="10" s="1"/>
  <c r="AF1526" i="10"/>
  <c r="AE1526" i="10"/>
  <c r="AD1526" i="10"/>
  <c r="Z1526" i="10"/>
  <c r="X1526" i="10"/>
  <c r="V1526" i="10"/>
  <c r="U1526" i="10"/>
  <c r="T1526" i="10"/>
  <c r="P1526" i="10"/>
  <c r="N1526" i="10"/>
  <c r="L1526" i="10"/>
  <c r="K1526" i="10"/>
  <c r="H1526" i="10"/>
  <c r="G1526" i="10"/>
  <c r="E1526" i="10"/>
  <c r="D1526" i="10"/>
  <c r="AC1526" i="10" s="1"/>
  <c r="C1526" i="10"/>
  <c r="W1526" i="10" s="1"/>
  <c r="B1526" i="10"/>
  <c r="A1526" i="10"/>
  <c r="AC1525" i="10"/>
  <c r="Z1525" i="10"/>
  <c r="V1525" i="10"/>
  <c r="U1525" i="10"/>
  <c r="K1525" i="10"/>
  <c r="H1525" i="10"/>
  <c r="F1525" i="10"/>
  <c r="S1525" i="10" s="1"/>
  <c r="D1525" i="10"/>
  <c r="C1525" i="10"/>
  <c r="AE1525" i="10" s="1"/>
  <c r="AC1524" i="10"/>
  <c r="M1524" i="10"/>
  <c r="D1524" i="10"/>
  <c r="C1524" i="10"/>
  <c r="AD1524" i="10" s="1"/>
  <c r="A1524" i="10"/>
  <c r="AD1523" i="10"/>
  <c r="Z1523" i="10"/>
  <c r="X1523" i="10"/>
  <c r="V1523" i="10"/>
  <c r="T1523" i="10"/>
  <c r="N1523" i="10"/>
  <c r="M1523" i="10"/>
  <c r="L1523" i="10"/>
  <c r="G1523" i="10"/>
  <c r="E1523" i="10"/>
  <c r="D1523" i="10"/>
  <c r="AC1523" i="10" s="1"/>
  <c r="C1523" i="10"/>
  <c r="W1523" i="10" s="1"/>
  <c r="B1523" i="10"/>
  <c r="AF1522" i="10"/>
  <c r="Z1522" i="10"/>
  <c r="X1522" i="10"/>
  <c r="W1522" i="10"/>
  <c r="T1522" i="10"/>
  <c r="Q1522" i="10"/>
  <c r="M1522" i="10"/>
  <c r="K1522" i="10"/>
  <c r="H1522" i="10"/>
  <c r="E1522" i="10"/>
  <c r="D1522" i="10"/>
  <c r="AC1522" i="10" s="1"/>
  <c r="C1522" i="10"/>
  <c r="N1522" i="10" s="1"/>
  <c r="AF1521" i="10"/>
  <c r="AE1521" i="10"/>
  <c r="AD1521" i="10"/>
  <c r="Z1521" i="10"/>
  <c r="X1521" i="10"/>
  <c r="V1521" i="10"/>
  <c r="U1521" i="10"/>
  <c r="T1521" i="10"/>
  <c r="Q1521" i="10"/>
  <c r="P1521" i="10"/>
  <c r="N1521" i="10"/>
  <c r="L1521" i="10"/>
  <c r="K1521" i="10"/>
  <c r="H1521" i="10"/>
  <c r="G1521" i="10"/>
  <c r="F1521" i="10"/>
  <c r="S1521" i="10" s="1"/>
  <c r="E1521" i="10"/>
  <c r="D1521" i="10"/>
  <c r="AC1521" i="10" s="1"/>
  <c r="C1521" i="10"/>
  <c r="W1521" i="10" s="1"/>
  <c r="B1521" i="10"/>
  <c r="A1521" i="10"/>
  <c r="AE1520" i="10"/>
  <c r="AD1520" i="10"/>
  <c r="AC1520" i="10"/>
  <c r="W1520" i="10"/>
  <c r="V1520" i="10"/>
  <c r="U1520" i="10"/>
  <c r="Q1520" i="10"/>
  <c r="P1520" i="10"/>
  <c r="L1520" i="10"/>
  <c r="K1520" i="10"/>
  <c r="H1520" i="10"/>
  <c r="F1520" i="10"/>
  <c r="S1520" i="10" s="1"/>
  <c r="E1520" i="10"/>
  <c r="D1520" i="10"/>
  <c r="C1520" i="10"/>
  <c r="AF1520" i="10" s="1"/>
  <c r="B1520" i="10"/>
  <c r="A1520" i="10"/>
  <c r="AD1519" i="10"/>
  <c r="X1519" i="10"/>
  <c r="Q1519" i="10"/>
  <c r="M1519" i="10"/>
  <c r="D1519" i="10"/>
  <c r="AC1519" i="10" s="1"/>
  <c r="C1519" i="10"/>
  <c r="B1519" i="10"/>
  <c r="AF1518" i="10"/>
  <c r="AE1518" i="10"/>
  <c r="AD1518" i="10"/>
  <c r="X1518" i="10"/>
  <c r="W1518" i="10"/>
  <c r="V1518" i="10"/>
  <c r="U1518" i="10"/>
  <c r="T1518" i="10"/>
  <c r="P1518" i="10"/>
  <c r="M1518" i="10"/>
  <c r="L1518" i="10"/>
  <c r="K1518" i="10"/>
  <c r="H1518" i="10"/>
  <c r="G1518" i="10"/>
  <c r="E1518" i="10"/>
  <c r="D1518" i="10"/>
  <c r="AC1518" i="10" s="1"/>
  <c r="C1518" i="10"/>
  <c r="B1518" i="10"/>
  <c r="A1518" i="10"/>
  <c r="AF1517" i="10"/>
  <c r="AE1517" i="10"/>
  <c r="AC1517" i="10"/>
  <c r="Z1517" i="10"/>
  <c r="X1517" i="10"/>
  <c r="V1517" i="10"/>
  <c r="U1517" i="10"/>
  <c r="T1517" i="10"/>
  <c r="Q1517" i="10"/>
  <c r="P1517" i="10"/>
  <c r="N1517" i="10"/>
  <c r="L1517" i="10"/>
  <c r="K1517" i="10"/>
  <c r="H1517" i="10"/>
  <c r="G1517" i="10"/>
  <c r="F1517" i="10"/>
  <c r="S1517" i="10" s="1"/>
  <c r="E1517" i="10"/>
  <c r="D1517" i="10"/>
  <c r="C1517" i="10"/>
  <c r="AD1517" i="10" s="1"/>
  <c r="B1517" i="10"/>
  <c r="A1517" i="10"/>
  <c r="AF1516" i="10"/>
  <c r="AC1516" i="10"/>
  <c r="U1516" i="10"/>
  <c r="K1516" i="10"/>
  <c r="D1516" i="10"/>
  <c r="C1516" i="10"/>
  <c r="AE1516" i="10" s="1"/>
  <c r="A1516" i="10"/>
  <c r="X1515" i="10"/>
  <c r="V1515" i="10"/>
  <c r="N1515" i="10"/>
  <c r="L1515" i="10"/>
  <c r="D1515" i="10"/>
  <c r="AC1515" i="10" s="1"/>
  <c r="C1515" i="10"/>
  <c r="AF1515" i="10" s="1"/>
  <c r="B1515" i="10"/>
  <c r="D1514" i="10"/>
  <c r="AC1514" i="10" s="1"/>
  <c r="C1514" i="10"/>
  <c r="AF1513" i="10"/>
  <c r="AE1513" i="10"/>
  <c r="Z1513" i="10"/>
  <c r="X1513" i="10"/>
  <c r="V1513" i="10"/>
  <c r="U1513" i="10"/>
  <c r="T1513" i="10"/>
  <c r="Q1513" i="10"/>
  <c r="P1513" i="10"/>
  <c r="N1513" i="10"/>
  <c r="L1513" i="10"/>
  <c r="K1513" i="10"/>
  <c r="H1513" i="10"/>
  <c r="F1513" i="10"/>
  <c r="S1513" i="10" s="1"/>
  <c r="E1513" i="10"/>
  <c r="D1513" i="10"/>
  <c r="AC1513" i="10" s="1"/>
  <c r="C1513" i="10"/>
  <c r="W1513" i="10" s="1"/>
  <c r="B1513" i="10"/>
  <c r="A1513" i="10"/>
  <c r="AD1512" i="10"/>
  <c r="AC1512" i="10"/>
  <c r="Z1512" i="10"/>
  <c r="V1512" i="10"/>
  <c r="S1512" i="10"/>
  <c r="Q1512" i="10"/>
  <c r="P1512" i="10"/>
  <c r="L1512" i="10"/>
  <c r="G1512" i="10"/>
  <c r="F1512" i="10"/>
  <c r="E1512" i="10"/>
  <c r="D1512" i="10"/>
  <c r="C1512" i="10"/>
  <c r="X1512" i="10" s="1"/>
  <c r="B1512" i="10"/>
  <c r="AE1511" i="10"/>
  <c r="AD1511" i="10"/>
  <c r="AC1511" i="10"/>
  <c r="T1511" i="10"/>
  <c r="Q1511" i="10"/>
  <c r="H1511" i="10"/>
  <c r="G1511" i="10"/>
  <c r="F1511" i="10"/>
  <c r="S1511" i="10" s="1"/>
  <c r="D1511" i="10"/>
  <c r="C1511" i="10"/>
  <c r="Z1511" i="10" s="1"/>
  <c r="AF1510" i="10"/>
  <c r="AE1510" i="10"/>
  <c r="AD1510" i="10"/>
  <c r="Z1510" i="10"/>
  <c r="X1510" i="10"/>
  <c r="U1510" i="10"/>
  <c r="T1510" i="10"/>
  <c r="P1510" i="10"/>
  <c r="N1510" i="10"/>
  <c r="K1510" i="10"/>
  <c r="H1510" i="10"/>
  <c r="G1510" i="10"/>
  <c r="E1510" i="10"/>
  <c r="D1510" i="10"/>
  <c r="AC1510" i="10" s="1"/>
  <c r="C1510" i="10"/>
  <c r="Q1510" i="10" s="1"/>
  <c r="A1510" i="10"/>
  <c r="AF1509" i="10"/>
  <c r="AE1509" i="10"/>
  <c r="AD1509" i="10"/>
  <c r="AC1509" i="10"/>
  <c r="Z1509" i="10"/>
  <c r="X1509" i="10"/>
  <c r="V1509" i="10"/>
  <c r="U1509" i="10"/>
  <c r="T1509" i="10"/>
  <c r="Q1509" i="10"/>
  <c r="P1509" i="10"/>
  <c r="N1509" i="10"/>
  <c r="L1509" i="10"/>
  <c r="K1509" i="10"/>
  <c r="H1509" i="10"/>
  <c r="G1509" i="10"/>
  <c r="F1509" i="10"/>
  <c r="S1509" i="10" s="1"/>
  <c r="E1509" i="10"/>
  <c r="D1509" i="10"/>
  <c r="C1509" i="10"/>
  <c r="W1509" i="10" s="1"/>
  <c r="B1509" i="10"/>
  <c r="A1509" i="10"/>
  <c r="AF1508" i="10"/>
  <c r="AC1508" i="10"/>
  <c r="U1508" i="10"/>
  <c r="K1508" i="10"/>
  <c r="D1508" i="10"/>
  <c r="C1508" i="10"/>
  <c r="AE1508" i="10" s="1"/>
  <c r="A1508" i="10"/>
  <c r="X1507" i="10"/>
  <c r="V1507" i="10"/>
  <c r="N1507" i="10"/>
  <c r="L1507" i="10"/>
  <c r="D1507" i="10"/>
  <c r="AC1507" i="10" s="1"/>
  <c r="C1507" i="10"/>
  <c r="AF1507" i="10" s="1"/>
  <c r="B1507" i="10"/>
  <c r="M1506" i="10"/>
  <c r="D1506" i="10"/>
  <c r="AC1506" i="10" s="1"/>
  <c r="C1506" i="10"/>
  <c r="W1506" i="10" s="1"/>
  <c r="AF1505" i="10"/>
  <c r="AE1505" i="10"/>
  <c r="Z1505" i="10"/>
  <c r="X1505" i="10"/>
  <c r="V1505" i="10"/>
  <c r="U1505" i="10"/>
  <c r="T1505" i="10"/>
  <c r="Q1505" i="10"/>
  <c r="P1505" i="10"/>
  <c r="N1505" i="10"/>
  <c r="L1505" i="10"/>
  <c r="K1505" i="10"/>
  <c r="H1505" i="10"/>
  <c r="F1505" i="10"/>
  <c r="S1505" i="10" s="1"/>
  <c r="E1505" i="10"/>
  <c r="D1505" i="10"/>
  <c r="AC1505" i="10" s="1"/>
  <c r="C1505" i="10"/>
  <c r="W1505" i="10" s="1"/>
  <c r="B1505" i="10"/>
  <c r="A1505" i="10"/>
  <c r="AD1504" i="10"/>
  <c r="AC1504" i="10"/>
  <c r="Z1504" i="10"/>
  <c r="V1504" i="10"/>
  <c r="S1504" i="10"/>
  <c r="Q1504" i="10"/>
  <c r="P1504" i="10"/>
  <c r="L1504" i="10"/>
  <c r="G1504" i="10"/>
  <c r="F1504" i="10"/>
  <c r="E1504" i="10"/>
  <c r="D1504" i="10"/>
  <c r="C1504" i="10"/>
  <c r="X1504" i="10" s="1"/>
  <c r="B1504" i="10"/>
  <c r="AE1503" i="10"/>
  <c r="AD1503" i="10"/>
  <c r="AC1503" i="10"/>
  <c r="T1503" i="10"/>
  <c r="Q1503" i="10"/>
  <c r="H1503" i="10"/>
  <c r="G1503" i="10"/>
  <c r="F1503" i="10"/>
  <c r="S1503" i="10" s="1"/>
  <c r="D1503" i="10"/>
  <c r="C1503" i="10"/>
  <c r="Z1503" i="10" s="1"/>
  <c r="AF1502" i="10"/>
  <c r="AE1502" i="10"/>
  <c r="AD1502" i="10"/>
  <c r="Z1502" i="10"/>
  <c r="X1502" i="10"/>
  <c r="U1502" i="10"/>
  <c r="T1502" i="10"/>
  <c r="P1502" i="10"/>
  <c r="N1502" i="10"/>
  <c r="K1502" i="10"/>
  <c r="H1502" i="10"/>
  <c r="G1502" i="10"/>
  <c r="E1502" i="10"/>
  <c r="D1502" i="10"/>
  <c r="AC1502" i="10" s="1"/>
  <c r="C1502" i="10"/>
  <c r="Q1502" i="10" s="1"/>
  <c r="A1502" i="10"/>
  <c r="AF1501" i="10"/>
  <c r="AE1501" i="10"/>
  <c r="AD1501" i="10"/>
  <c r="AC1501" i="10"/>
  <c r="Z1501" i="10"/>
  <c r="X1501" i="10"/>
  <c r="V1501" i="10"/>
  <c r="U1501" i="10"/>
  <c r="T1501" i="10"/>
  <c r="Q1501" i="10"/>
  <c r="P1501" i="10"/>
  <c r="N1501" i="10"/>
  <c r="L1501" i="10"/>
  <c r="K1501" i="10"/>
  <c r="H1501" i="10"/>
  <c r="G1501" i="10"/>
  <c r="F1501" i="10"/>
  <c r="S1501" i="10" s="1"/>
  <c r="E1501" i="10"/>
  <c r="D1501" i="10"/>
  <c r="C1501" i="10"/>
  <c r="W1501" i="10" s="1"/>
  <c r="B1501" i="10"/>
  <c r="A1501" i="10"/>
  <c r="AF1500" i="10"/>
  <c r="AC1500" i="10"/>
  <c r="U1500" i="10"/>
  <c r="K1500" i="10"/>
  <c r="D1500" i="10"/>
  <c r="C1500" i="10"/>
  <c r="AE1500" i="10" s="1"/>
  <c r="A1500" i="10"/>
  <c r="V1499" i="10"/>
  <c r="N1499" i="10"/>
  <c r="L1499" i="10"/>
  <c r="D1499" i="10"/>
  <c r="AC1499" i="10" s="1"/>
  <c r="C1499" i="10"/>
  <c r="AF1499" i="10" s="1"/>
  <c r="B1499" i="10"/>
  <c r="D1498" i="10"/>
  <c r="AC1498" i="10" s="1"/>
  <c r="C1498" i="10"/>
  <c r="AF1497" i="10"/>
  <c r="AE1497" i="10"/>
  <c r="Z1497" i="10"/>
  <c r="X1497" i="10"/>
  <c r="V1497" i="10"/>
  <c r="U1497" i="10"/>
  <c r="T1497" i="10"/>
  <c r="Q1497" i="10"/>
  <c r="P1497" i="10"/>
  <c r="N1497" i="10"/>
  <c r="L1497" i="10"/>
  <c r="K1497" i="10"/>
  <c r="H1497" i="10"/>
  <c r="F1497" i="10"/>
  <c r="S1497" i="10" s="1"/>
  <c r="E1497" i="10"/>
  <c r="D1497" i="10"/>
  <c r="AC1497" i="10" s="1"/>
  <c r="C1497" i="10"/>
  <c r="W1497" i="10" s="1"/>
  <c r="B1497" i="10"/>
  <c r="A1497" i="10"/>
  <c r="AD1496" i="10"/>
  <c r="AC1496" i="10"/>
  <c r="Z1496" i="10"/>
  <c r="V1496" i="10"/>
  <c r="Q1496" i="10"/>
  <c r="P1496" i="10"/>
  <c r="L1496" i="10"/>
  <c r="G1496" i="10"/>
  <c r="F1496" i="10"/>
  <c r="S1496" i="10" s="1"/>
  <c r="E1496" i="10"/>
  <c r="D1496" i="10"/>
  <c r="C1496" i="10"/>
  <c r="X1496" i="10" s="1"/>
  <c r="B1496" i="10"/>
  <c r="AE1495" i="10"/>
  <c r="AD1495" i="10"/>
  <c r="AC1495" i="10"/>
  <c r="T1495" i="10"/>
  <c r="Q1495" i="10"/>
  <c r="H1495" i="10"/>
  <c r="G1495" i="10"/>
  <c r="F1495" i="10"/>
  <c r="S1495" i="10" s="1"/>
  <c r="D1495" i="10"/>
  <c r="C1495" i="10"/>
  <c r="Z1495" i="10" s="1"/>
  <c r="AF1494" i="10"/>
  <c r="AE1494" i="10"/>
  <c r="AD1494" i="10"/>
  <c r="Z1494" i="10"/>
  <c r="X1494" i="10"/>
  <c r="U1494" i="10"/>
  <c r="T1494" i="10"/>
  <c r="P1494" i="10"/>
  <c r="N1494" i="10"/>
  <c r="K1494" i="10"/>
  <c r="H1494" i="10"/>
  <c r="G1494" i="10"/>
  <c r="E1494" i="10"/>
  <c r="D1494" i="10"/>
  <c r="AC1494" i="10" s="1"/>
  <c r="C1494" i="10"/>
  <c r="Q1494" i="10" s="1"/>
  <c r="A1494" i="10"/>
  <c r="AF1493" i="10"/>
  <c r="AE1493" i="10"/>
  <c r="AD1493" i="10"/>
  <c r="AC1493" i="10"/>
  <c r="Z1493" i="10"/>
  <c r="X1493" i="10"/>
  <c r="V1493" i="10"/>
  <c r="U1493" i="10"/>
  <c r="T1493" i="10"/>
  <c r="Q1493" i="10"/>
  <c r="P1493" i="10"/>
  <c r="N1493" i="10"/>
  <c r="L1493" i="10"/>
  <c r="K1493" i="10"/>
  <c r="H1493" i="10"/>
  <c r="G1493" i="10"/>
  <c r="F1493" i="10"/>
  <c r="S1493" i="10" s="1"/>
  <c r="E1493" i="10"/>
  <c r="D1493" i="10"/>
  <c r="C1493" i="10"/>
  <c r="W1493" i="10" s="1"/>
  <c r="B1493" i="10"/>
  <c r="A1493" i="10"/>
  <c r="AF1492" i="10"/>
  <c r="AC1492" i="10"/>
  <c r="U1492" i="10"/>
  <c r="K1492" i="10"/>
  <c r="D1492" i="10"/>
  <c r="C1492" i="10"/>
  <c r="AE1492" i="10" s="1"/>
  <c r="A1492" i="10"/>
  <c r="X1491" i="10"/>
  <c r="V1491" i="10"/>
  <c r="N1491" i="10"/>
  <c r="L1491" i="10"/>
  <c r="D1491" i="10"/>
  <c r="AC1491" i="10" s="1"/>
  <c r="C1491" i="10"/>
  <c r="AF1491" i="10" s="1"/>
  <c r="B1491" i="10"/>
  <c r="M1490" i="10"/>
  <c r="D1490" i="10"/>
  <c r="AC1490" i="10" s="1"/>
  <c r="C1490" i="10"/>
  <c r="AF1489" i="10"/>
  <c r="AE1489" i="10"/>
  <c r="Z1489" i="10"/>
  <c r="X1489" i="10"/>
  <c r="V1489" i="10"/>
  <c r="U1489" i="10"/>
  <c r="T1489" i="10"/>
  <c r="Q1489" i="10"/>
  <c r="P1489" i="10"/>
  <c r="N1489" i="10"/>
  <c r="L1489" i="10"/>
  <c r="K1489" i="10"/>
  <c r="H1489" i="10"/>
  <c r="F1489" i="10"/>
  <c r="S1489" i="10" s="1"/>
  <c r="E1489" i="10"/>
  <c r="D1489" i="10"/>
  <c r="AC1489" i="10" s="1"/>
  <c r="C1489" i="10"/>
  <c r="W1489" i="10" s="1"/>
  <c r="B1489" i="10"/>
  <c r="A1489" i="10"/>
  <c r="AD1488" i="10"/>
  <c r="AC1488" i="10"/>
  <c r="Z1488" i="10"/>
  <c r="V1488" i="10"/>
  <c r="Q1488" i="10"/>
  <c r="P1488" i="10"/>
  <c r="L1488" i="10"/>
  <c r="G1488" i="10"/>
  <c r="F1488" i="10"/>
  <c r="S1488" i="10" s="1"/>
  <c r="E1488" i="10"/>
  <c r="D1488" i="10"/>
  <c r="C1488" i="10"/>
  <c r="X1488" i="10" s="1"/>
  <c r="B1488" i="10"/>
  <c r="AE1487" i="10"/>
  <c r="AD1487" i="10"/>
  <c r="AC1487" i="10"/>
  <c r="T1487" i="10"/>
  <c r="Q1487" i="10"/>
  <c r="H1487" i="10"/>
  <c r="G1487" i="10"/>
  <c r="F1487" i="10"/>
  <c r="S1487" i="10" s="1"/>
  <c r="D1487" i="10"/>
  <c r="C1487" i="10"/>
  <c r="Z1487" i="10" s="1"/>
  <c r="AF1486" i="10"/>
  <c r="AE1486" i="10"/>
  <c r="AD1486" i="10"/>
  <c r="Z1486" i="10"/>
  <c r="X1486" i="10"/>
  <c r="U1486" i="10"/>
  <c r="T1486" i="10"/>
  <c r="P1486" i="10"/>
  <c r="N1486" i="10"/>
  <c r="K1486" i="10"/>
  <c r="H1486" i="10"/>
  <c r="G1486" i="10"/>
  <c r="E1486" i="10"/>
  <c r="D1486" i="10"/>
  <c r="AC1486" i="10" s="1"/>
  <c r="C1486" i="10"/>
  <c r="Q1486" i="10" s="1"/>
  <c r="A1486" i="10"/>
  <c r="AF1485" i="10"/>
  <c r="AE1485" i="10"/>
  <c r="AD1485" i="10"/>
  <c r="AC1485" i="10"/>
  <c r="Z1485" i="10"/>
  <c r="X1485" i="10"/>
  <c r="V1485" i="10"/>
  <c r="U1485" i="10"/>
  <c r="T1485" i="10"/>
  <c r="Q1485" i="10"/>
  <c r="P1485" i="10"/>
  <c r="N1485" i="10"/>
  <c r="L1485" i="10"/>
  <c r="K1485" i="10"/>
  <c r="H1485" i="10"/>
  <c r="G1485" i="10"/>
  <c r="F1485" i="10"/>
  <c r="S1485" i="10" s="1"/>
  <c r="E1485" i="10"/>
  <c r="D1485" i="10"/>
  <c r="C1485" i="10"/>
  <c r="W1485" i="10" s="1"/>
  <c r="B1485" i="10"/>
  <c r="A1485" i="10"/>
  <c r="AF1484" i="10"/>
  <c r="AC1484" i="10"/>
  <c r="U1484" i="10"/>
  <c r="K1484" i="10"/>
  <c r="D1484" i="10"/>
  <c r="C1484" i="10"/>
  <c r="AE1484" i="10" s="1"/>
  <c r="A1484" i="10"/>
  <c r="V1483" i="10"/>
  <c r="L1483" i="10"/>
  <c r="D1483" i="10"/>
  <c r="AC1483" i="10" s="1"/>
  <c r="C1483" i="10"/>
  <c r="AF1483" i="10" s="1"/>
  <c r="B1483" i="10"/>
  <c r="W1482" i="10"/>
  <c r="M1482" i="10"/>
  <c r="D1482" i="10"/>
  <c r="AC1482" i="10" s="1"/>
  <c r="C1482" i="10"/>
  <c r="AF1481" i="10"/>
  <c r="AE1481" i="10"/>
  <c r="Z1481" i="10"/>
  <c r="X1481" i="10"/>
  <c r="V1481" i="10"/>
  <c r="U1481" i="10"/>
  <c r="T1481" i="10"/>
  <c r="Q1481" i="10"/>
  <c r="P1481" i="10"/>
  <c r="N1481" i="10"/>
  <c r="L1481" i="10"/>
  <c r="K1481" i="10"/>
  <c r="H1481" i="10"/>
  <c r="F1481" i="10"/>
  <c r="S1481" i="10" s="1"/>
  <c r="E1481" i="10"/>
  <c r="D1481" i="10"/>
  <c r="AC1481" i="10" s="1"/>
  <c r="C1481" i="10"/>
  <c r="W1481" i="10" s="1"/>
  <c r="B1481" i="10"/>
  <c r="A1481" i="10"/>
  <c r="AD1480" i="10"/>
  <c r="AC1480" i="10"/>
  <c r="Z1480" i="10"/>
  <c r="V1480" i="10"/>
  <c r="Q1480" i="10"/>
  <c r="P1480" i="10"/>
  <c r="L1480" i="10"/>
  <c r="G1480" i="10"/>
  <c r="F1480" i="10"/>
  <c r="S1480" i="10" s="1"/>
  <c r="E1480" i="10"/>
  <c r="D1480" i="10"/>
  <c r="C1480" i="10"/>
  <c r="X1480" i="10" s="1"/>
  <c r="B1480" i="10"/>
  <c r="AE1479" i="10"/>
  <c r="AD1479" i="10"/>
  <c r="AC1479" i="10"/>
  <c r="T1479" i="10"/>
  <c r="Q1479" i="10"/>
  <c r="H1479" i="10"/>
  <c r="G1479" i="10"/>
  <c r="F1479" i="10"/>
  <c r="S1479" i="10" s="1"/>
  <c r="D1479" i="10"/>
  <c r="C1479" i="10"/>
  <c r="Z1479" i="10" s="1"/>
  <c r="AF1478" i="10"/>
  <c r="AE1478" i="10"/>
  <c r="AD1478" i="10"/>
  <c r="Z1478" i="10"/>
  <c r="X1478" i="10"/>
  <c r="U1478" i="10"/>
  <c r="T1478" i="10"/>
  <c r="P1478" i="10"/>
  <c r="N1478" i="10"/>
  <c r="K1478" i="10"/>
  <c r="H1478" i="10"/>
  <c r="G1478" i="10"/>
  <c r="E1478" i="10"/>
  <c r="D1478" i="10"/>
  <c r="AC1478" i="10" s="1"/>
  <c r="C1478" i="10"/>
  <c r="Q1478" i="10" s="1"/>
  <c r="A1478" i="10"/>
  <c r="AF1477" i="10"/>
  <c r="AE1477" i="10"/>
  <c r="AD1477" i="10"/>
  <c r="AC1477" i="10"/>
  <c r="Z1477" i="10"/>
  <c r="X1477" i="10"/>
  <c r="V1477" i="10"/>
  <c r="U1477" i="10"/>
  <c r="T1477" i="10"/>
  <c r="Q1477" i="10"/>
  <c r="P1477" i="10"/>
  <c r="N1477" i="10"/>
  <c r="L1477" i="10"/>
  <c r="K1477" i="10"/>
  <c r="H1477" i="10"/>
  <c r="G1477" i="10"/>
  <c r="F1477" i="10"/>
  <c r="S1477" i="10" s="1"/>
  <c r="E1477" i="10"/>
  <c r="D1477" i="10"/>
  <c r="C1477" i="10"/>
  <c r="W1477" i="10" s="1"/>
  <c r="B1477" i="10"/>
  <c r="A1477" i="10"/>
  <c r="AF1476" i="10"/>
  <c r="AC1476" i="10"/>
  <c r="V1476" i="10"/>
  <c r="U1476" i="10"/>
  <c r="L1476" i="10"/>
  <c r="K1476" i="10"/>
  <c r="D1476" i="10"/>
  <c r="C1476" i="10"/>
  <c r="AE1476" i="10" s="1"/>
  <c r="B1476" i="10"/>
  <c r="A1476" i="10"/>
  <c r="V1475" i="10"/>
  <c r="L1475" i="10"/>
  <c r="D1475" i="10"/>
  <c r="AC1475" i="10" s="1"/>
  <c r="C1475" i="10"/>
  <c r="AF1475" i="10" s="1"/>
  <c r="B1475" i="10"/>
  <c r="D1474" i="10"/>
  <c r="AC1474" i="10" s="1"/>
  <c r="C1474" i="10"/>
  <c r="AF1473" i="10"/>
  <c r="AE1473" i="10"/>
  <c r="Z1473" i="10"/>
  <c r="X1473" i="10"/>
  <c r="V1473" i="10"/>
  <c r="U1473" i="10"/>
  <c r="T1473" i="10"/>
  <c r="Q1473" i="10"/>
  <c r="P1473" i="10"/>
  <c r="N1473" i="10"/>
  <c r="L1473" i="10"/>
  <c r="K1473" i="10"/>
  <c r="H1473" i="10"/>
  <c r="F1473" i="10"/>
  <c r="S1473" i="10" s="1"/>
  <c r="E1473" i="10"/>
  <c r="D1473" i="10"/>
  <c r="AC1473" i="10" s="1"/>
  <c r="C1473" i="10"/>
  <c r="W1473" i="10" s="1"/>
  <c r="B1473" i="10"/>
  <c r="A1473" i="10"/>
  <c r="AD1472" i="10"/>
  <c r="AC1472" i="10"/>
  <c r="Z1472" i="10"/>
  <c r="V1472" i="10"/>
  <c r="Q1472" i="10"/>
  <c r="P1472" i="10"/>
  <c r="L1472" i="10"/>
  <c r="G1472" i="10"/>
  <c r="F1472" i="10"/>
  <c r="S1472" i="10" s="1"/>
  <c r="E1472" i="10"/>
  <c r="D1472" i="10"/>
  <c r="C1472" i="10"/>
  <c r="X1472" i="10" s="1"/>
  <c r="B1472" i="10"/>
  <c r="AE1471" i="10"/>
  <c r="AD1471" i="10"/>
  <c r="AC1471" i="10"/>
  <c r="T1471" i="10"/>
  <c r="Q1471" i="10"/>
  <c r="H1471" i="10"/>
  <c r="G1471" i="10"/>
  <c r="F1471" i="10"/>
  <c r="S1471" i="10" s="1"/>
  <c r="D1471" i="10"/>
  <c r="C1471" i="10"/>
  <c r="Z1471" i="10" s="1"/>
  <c r="AF1470" i="10"/>
  <c r="AE1470" i="10"/>
  <c r="AD1470" i="10"/>
  <c r="Z1470" i="10"/>
  <c r="X1470" i="10"/>
  <c r="U1470" i="10"/>
  <c r="T1470" i="10"/>
  <c r="P1470" i="10"/>
  <c r="N1470" i="10"/>
  <c r="K1470" i="10"/>
  <c r="H1470" i="10"/>
  <c r="G1470" i="10"/>
  <c r="E1470" i="10"/>
  <c r="D1470" i="10"/>
  <c r="AC1470" i="10" s="1"/>
  <c r="C1470" i="10"/>
  <c r="Q1470" i="10" s="1"/>
  <c r="A1470" i="10"/>
  <c r="AF1469" i="10"/>
  <c r="AE1469" i="10"/>
  <c r="AD1469" i="10"/>
  <c r="AC1469" i="10"/>
  <c r="Z1469" i="10"/>
  <c r="X1469" i="10"/>
  <c r="V1469" i="10"/>
  <c r="U1469" i="10"/>
  <c r="T1469" i="10"/>
  <c r="Q1469" i="10"/>
  <c r="P1469" i="10"/>
  <c r="N1469" i="10"/>
  <c r="L1469" i="10"/>
  <c r="K1469" i="10"/>
  <c r="H1469" i="10"/>
  <c r="G1469" i="10"/>
  <c r="F1469" i="10"/>
  <c r="S1469" i="10" s="1"/>
  <c r="E1469" i="10"/>
  <c r="D1469" i="10"/>
  <c r="C1469" i="10"/>
  <c r="W1469" i="10" s="1"/>
  <c r="B1469" i="10"/>
  <c r="A1469" i="10"/>
  <c r="AF1468" i="10"/>
  <c r="AC1468" i="10"/>
  <c r="V1468" i="10"/>
  <c r="U1468" i="10"/>
  <c r="L1468" i="10"/>
  <c r="K1468" i="10"/>
  <c r="D1468" i="10"/>
  <c r="C1468" i="10"/>
  <c r="AE1468" i="10" s="1"/>
  <c r="B1468" i="10"/>
  <c r="A1468" i="10"/>
  <c r="D1467" i="10"/>
  <c r="AC1467" i="10" s="1"/>
  <c r="C1467" i="10"/>
  <c r="X1466" i="10"/>
  <c r="D1466" i="10"/>
  <c r="AC1466" i="10" s="1"/>
  <c r="C1466" i="10"/>
  <c r="AF1465" i="10"/>
  <c r="AE1465" i="10"/>
  <c r="Z1465" i="10"/>
  <c r="X1465" i="10"/>
  <c r="V1465" i="10"/>
  <c r="U1465" i="10"/>
  <c r="T1465" i="10"/>
  <c r="Q1465" i="10"/>
  <c r="P1465" i="10"/>
  <c r="N1465" i="10"/>
  <c r="L1465" i="10"/>
  <c r="K1465" i="10"/>
  <c r="H1465" i="10"/>
  <c r="F1465" i="10"/>
  <c r="S1465" i="10" s="1"/>
  <c r="E1465" i="10"/>
  <c r="D1465" i="10"/>
  <c r="AC1465" i="10" s="1"/>
  <c r="C1465" i="10"/>
  <c r="W1465" i="10" s="1"/>
  <c r="B1465" i="10"/>
  <c r="A1465" i="10"/>
  <c r="AD1464" i="10"/>
  <c r="AC1464" i="10"/>
  <c r="Z1464" i="10"/>
  <c r="V1464" i="10"/>
  <c r="S1464" i="10"/>
  <c r="Q1464" i="10"/>
  <c r="P1464" i="10"/>
  <c r="L1464" i="10"/>
  <c r="G1464" i="10"/>
  <c r="F1464" i="10"/>
  <c r="E1464" i="10"/>
  <c r="D1464" i="10"/>
  <c r="C1464" i="10"/>
  <c r="X1464" i="10" s="1"/>
  <c r="B1464" i="10"/>
  <c r="AE1463" i="10"/>
  <c r="AD1463" i="10"/>
  <c r="AC1463" i="10"/>
  <c r="T1463" i="10"/>
  <c r="Q1463" i="10"/>
  <c r="H1463" i="10"/>
  <c r="G1463" i="10"/>
  <c r="F1463" i="10"/>
  <c r="S1463" i="10" s="1"/>
  <c r="D1463" i="10"/>
  <c r="C1463" i="10"/>
  <c r="Z1463" i="10" s="1"/>
  <c r="AF1462" i="10"/>
  <c r="AE1462" i="10"/>
  <c r="AD1462" i="10"/>
  <c r="Z1462" i="10"/>
  <c r="X1462" i="10"/>
  <c r="U1462" i="10"/>
  <c r="T1462" i="10"/>
  <c r="P1462" i="10"/>
  <c r="N1462" i="10"/>
  <c r="K1462" i="10"/>
  <c r="H1462" i="10"/>
  <c r="G1462" i="10"/>
  <c r="E1462" i="10"/>
  <c r="D1462" i="10"/>
  <c r="AC1462" i="10" s="1"/>
  <c r="C1462" i="10"/>
  <c r="Q1462" i="10" s="1"/>
  <c r="A1462" i="10"/>
  <c r="AF1461" i="10"/>
  <c r="AE1461" i="10"/>
  <c r="AC1461" i="10"/>
  <c r="Z1461" i="10"/>
  <c r="X1461" i="10"/>
  <c r="V1461" i="10"/>
  <c r="U1461" i="10"/>
  <c r="T1461" i="10"/>
  <c r="Q1461" i="10"/>
  <c r="P1461" i="10"/>
  <c r="N1461" i="10"/>
  <c r="L1461" i="10"/>
  <c r="K1461" i="10"/>
  <c r="H1461" i="10"/>
  <c r="G1461" i="10"/>
  <c r="F1461" i="10"/>
  <c r="S1461" i="10" s="1"/>
  <c r="E1461" i="10"/>
  <c r="D1461" i="10"/>
  <c r="C1461" i="10"/>
  <c r="AD1461" i="10" s="1"/>
  <c r="B1461" i="10"/>
  <c r="A1461" i="10"/>
  <c r="AF1460" i="10"/>
  <c r="AC1460" i="10"/>
  <c r="W1460" i="10"/>
  <c r="V1460" i="10"/>
  <c r="U1460" i="10"/>
  <c r="M1460" i="10"/>
  <c r="L1460" i="10"/>
  <c r="K1460" i="10"/>
  <c r="D1460" i="10"/>
  <c r="C1460" i="10"/>
  <c r="B1460" i="10"/>
  <c r="A1460" i="10"/>
  <c r="X1459" i="10"/>
  <c r="W1459" i="10"/>
  <c r="V1459" i="10"/>
  <c r="N1459" i="10"/>
  <c r="M1459" i="10"/>
  <c r="D1459" i="10"/>
  <c r="AC1459" i="10" s="1"/>
  <c r="C1459" i="10"/>
  <c r="B1459" i="10"/>
  <c r="Z1458" i="10"/>
  <c r="E1458" i="10"/>
  <c r="D1458" i="10"/>
  <c r="AC1458" i="10" s="1"/>
  <c r="C1458" i="10"/>
  <c r="AF1457" i="10"/>
  <c r="AE1457" i="10"/>
  <c r="AC1457" i="10"/>
  <c r="Z1457" i="10"/>
  <c r="X1457" i="10"/>
  <c r="V1457" i="10"/>
  <c r="U1457" i="10"/>
  <c r="T1457" i="10"/>
  <c r="Q1457" i="10"/>
  <c r="P1457" i="10"/>
  <c r="N1457" i="10"/>
  <c r="L1457" i="10"/>
  <c r="K1457" i="10"/>
  <c r="H1457" i="10"/>
  <c r="F1457" i="10"/>
  <c r="S1457" i="10" s="1"/>
  <c r="E1457" i="10"/>
  <c r="D1457" i="10"/>
  <c r="C1457" i="10"/>
  <c r="W1457" i="10" s="1"/>
  <c r="B1457" i="10"/>
  <c r="A1457" i="10"/>
  <c r="AD1456" i="10"/>
  <c r="AC1456" i="10"/>
  <c r="Z1456" i="10"/>
  <c r="V1456" i="10"/>
  <c r="Q1456" i="10"/>
  <c r="P1456" i="10"/>
  <c r="L1456" i="10"/>
  <c r="G1456" i="10"/>
  <c r="F1456" i="10"/>
  <c r="S1456" i="10" s="1"/>
  <c r="E1456" i="10"/>
  <c r="D1456" i="10"/>
  <c r="C1456" i="10"/>
  <c r="X1456" i="10" s="1"/>
  <c r="B1456" i="10"/>
  <c r="AD1455" i="10"/>
  <c r="AC1455" i="10"/>
  <c r="W1455" i="10"/>
  <c r="S1455" i="10"/>
  <c r="M1455" i="10"/>
  <c r="G1455" i="10"/>
  <c r="F1455" i="10"/>
  <c r="D1455" i="10"/>
  <c r="C1455" i="10"/>
  <c r="AF1454" i="10"/>
  <c r="AE1454" i="10"/>
  <c r="AD1454" i="10"/>
  <c r="Z1454" i="10"/>
  <c r="X1454" i="10"/>
  <c r="U1454" i="10"/>
  <c r="T1454" i="10"/>
  <c r="P1454" i="10"/>
  <c r="N1454" i="10"/>
  <c r="K1454" i="10"/>
  <c r="H1454" i="10"/>
  <c r="G1454" i="10"/>
  <c r="E1454" i="10"/>
  <c r="D1454" i="10"/>
  <c r="AC1454" i="10" s="1"/>
  <c r="C1454" i="10"/>
  <c r="Q1454" i="10" s="1"/>
  <c r="A1454" i="10"/>
  <c r="AF1453" i="10"/>
  <c r="AE1453" i="10"/>
  <c r="AC1453" i="10"/>
  <c r="Z1453" i="10"/>
  <c r="X1453" i="10"/>
  <c r="V1453" i="10"/>
  <c r="U1453" i="10"/>
  <c r="T1453" i="10"/>
  <c r="Q1453" i="10"/>
  <c r="P1453" i="10"/>
  <c r="N1453" i="10"/>
  <c r="L1453" i="10"/>
  <c r="K1453" i="10"/>
  <c r="H1453" i="10"/>
  <c r="F1453" i="10"/>
  <c r="S1453" i="10" s="1"/>
  <c r="E1453" i="10"/>
  <c r="D1453" i="10"/>
  <c r="C1453" i="10"/>
  <c r="AD1453" i="10" s="1"/>
  <c r="B1453" i="10"/>
  <c r="A1453" i="10"/>
  <c r="AF1452" i="10"/>
  <c r="AD1452" i="10"/>
  <c r="AC1452" i="10"/>
  <c r="W1452" i="10"/>
  <c r="U1452" i="10"/>
  <c r="Q1452" i="10"/>
  <c r="M1452" i="10"/>
  <c r="L1452" i="10"/>
  <c r="K1452" i="10"/>
  <c r="G1452" i="10"/>
  <c r="D1452" i="10"/>
  <c r="C1452" i="10"/>
  <c r="B1452" i="10"/>
  <c r="A1452" i="10"/>
  <c r="AE1451" i="10"/>
  <c r="AD1451" i="10"/>
  <c r="X1451" i="10"/>
  <c r="V1451" i="10"/>
  <c r="N1451" i="10"/>
  <c r="M1451" i="10"/>
  <c r="L1451" i="10"/>
  <c r="H1451" i="10"/>
  <c r="D1451" i="10"/>
  <c r="AC1451" i="10" s="1"/>
  <c r="C1451" i="10"/>
  <c r="B1451" i="10"/>
  <c r="AF1450" i="10"/>
  <c r="AE1450" i="10"/>
  <c r="Z1450" i="10"/>
  <c r="X1450" i="10"/>
  <c r="U1450" i="10"/>
  <c r="P1450" i="10"/>
  <c r="N1450" i="10"/>
  <c r="M1450" i="10"/>
  <c r="K1450" i="10"/>
  <c r="H1450" i="10"/>
  <c r="D1450" i="10"/>
  <c r="AC1450" i="10" s="1"/>
  <c r="C1450" i="10"/>
  <c r="A1450" i="10"/>
  <c r="AF1449" i="10"/>
  <c r="AE1449" i="10"/>
  <c r="Z1449" i="10"/>
  <c r="X1449" i="10"/>
  <c r="V1449" i="10"/>
  <c r="U1449" i="10"/>
  <c r="T1449" i="10"/>
  <c r="Q1449" i="10"/>
  <c r="P1449" i="10"/>
  <c r="N1449" i="10"/>
  <c r="L1449" i="10"/>
  <c r="K1449" i="10"/>
  <c r="H1449" i="10"/>
  <c r="F1449" i="10"/>
  <c r="S1449" i="10" s="1"/>
  <c r="E1449" i="10"/>
  <c r="D1449" i="10"/>
  <c r="AC1449" i="10" s="1"/>
  <c r="C1449" i="10"/>
  <c r="W1449" i="10" s="1"/>
  <c r="B1449" i="10"/>
  <c r="A1449" i="10"/>
  <c r="AC1448" i="10"/>
  <c r="W1448" i="10"/>
  <c r="V1448" i="10"/>
  <c r="S1448" i="10"/>
  <c r="P1448" i="10"/>
  <c r="L1448" i="10"/>
  <c r="F1448" i="10"/>
  <c r="E1448" i="10"/>
  <c r="D1448" i="10"/>
  <c r="C1448" i="10"/>
  <c r="B1448" i="10"/>
  <c r="AD1447" i="10"/>
  <c r="X1447" i="10"/>
  <c r="W1447" i="10"/>
  <c r="T1447" i="10"/>
  <c r="Q1447" i="10"/>
  <c r="M1447" i="10"/>
  <c r="G1447" i="10"/>
  <c r="F1447" i="10"/>
  <c r="S1447" i="10" s="1"/>
  <c r="D1447" i="10"/>
  <c r="AC1447" i="10" s="1"/>
  <c r="C1447" i="10"/>
  <c r="AF1446" i="10"/>
  <c r="AE1446" i="10"/>
  <c r="AD1446" i="10"/>
  <c r="Z1446" i="10"/>
  <c r="X1446" i="10"/>
  <c r="U1446" i="10"/>
  <c r="T1446" i="10"/>
  <c r="P1446" i="10"/>
  <c r="N1446" i="10"/>
  <c r="K1446" i="10"/>
  <c r="H1446" i="10"/>
  <c r="G1446" i="10"/>
  <c r="E1446" i="10"/>
  <c r="D1446" i="10"/>
  <c r="AC1446" i="10" s="1"/>
  <c r="C1446" i="10"/>
  <c r="Q1446" i="10" s="1"/>
  <c r="A1446" i="10"/>
  <c r="AF1445" i="10"/>
  <c r="AE1445" i="10"/>
  <c r="AC1445" i="10"/>
  <c r="Z1445" i="10"/>
  <c r="X1445" i="10"/>
  <c r="V1445" i="10"/>
  <c r="U1445" i="10"/>
  <c r="T1445" i="10"/>
  <c r="Q1445" i="10"/>
  <c r="P1445" i="10"/>
  <c r="N1445" i="10"/>
  <c r="L1445" i="10"/>
  <c r="K1445" i="10"/>
  <c r="H1445" i="10"/>
  <c r="F1445" i="10"/>
  <c r="S1445" i="10" s="1"/>
  <c r="E1445" i="10"/>
  <c r="D1445" i="10"/>
  <c r="C1445" i="10"/>
  <c r="AD1445" i="10" s="1"/>
  <c r="B1445" i="10"/>
  <c r="A1445" i="10"/>
  <c r="AC1444" i="10"/>
  <c r="P1444" i="10"/>
  <c r="D1444" i="10"/>
  <c r="C1444" i="10"/>
  <c r="AD1443" i="10"/>
  <c r="X1443" i="10"/>
  <c r="W1443" i="10"/>
  <c r="V1443" i="10"/>
  <c r="T1443" i="10"/>
  <c r="S1443" i="10"/>
  <c r="N1443" i="10"/>
  <c r="M1443" i="10"/>
  <c r="L1443" i="10"/>
  <c r="H1443" i="10"/>
  <c r="G1443" i="10"/>
  <c r="F1443" i="10"/>
  <c r="D1443" i="10"/>
  <c r="AC1443" i="10" s="1"/>
  <c r="C1443" i="10"/>
  <c r="B1443" i="10"/>
  <c r="Z1442" i="10"/>
  <c r="W1442" i="10"/>
  <c r="M1442" i="10"/>
  <c r="H1442" i="10"/>
  <c r="D1442" i="10"/>
  <c r="AC1442" i="10" s="1"/>
  <c r="C1442" i="10"/>
  <c r="AD1442" i="10" s="1"/>
  <c r="AF1441" i="10"/>
  <c r="AE1441" i="10"/>
  <c r="AC1441" i="10"/>
  <c r="Z1441" i="10"/>
  <c r="X1441" i="10"/>
  <c r="V1441" i="10"/>
  <c r="U1441" i="10"/>
  <c r="T1441" i="10"/>
  <c r="Q1441" i="10"/>
  <c r="P1441" i="10"/>
  <c r="N1441" i="10"/>
  <c r="L1441" i="10"/>
  <c r="K1441" i="10"/>
  <c r="H1441" i="10"/>
  <c r="G1441" i="10"/>
  <c r="F1441" i="10"/>
  <c r="S1441" i="10" s="1"/>
  <c r="E1441" i="10"/>
  <c r="D1441" i="10"/>
  <c r="C1441" i="10"/>
  <c r="W1441" i="10" s="1"/>
  <c r="B1441" i="10"/>
  <c r="A1441" i="10"/>
  <c r="AC1440" i="10"/>
  <c r="Z1440" i="10"/>
  <c r="V1440" i="10"/>
  <c r="L1440" i="10"/>
  <c r="G1440" i="10"/>
  <c r="D1440" i="10"/>
  <c r="C1440" i="10"/>
  <c r="M1440" i="10" s="1"/>
  <c r="A1440" i="10"/>
  <c r="AD1439" i="10"/>
  <c r="X1439" i="10"/>
  <c r="V1439" i="10"/>
  <c r="T1439" i="10"/>
  <c r="S1439" i="10"/>
  <c r="N1439" i="10"/>
  <c r="L1439" i="10"/>
  <c r="G1439" i="10"/>
  <c r="F1439" i="10"/>
  <c r="D1439" i="10"/>
  <c r="AC1439" i="10" s="1"/>
  <c r="C1439" i="10"/>
  <c r="B1439" i="10"/>
  <c r="Z1438" i="10"/>
  <c r="W1438" i="10"/>
  <c r="T1438" i="10"/>
  <c r="M1438" i="10"/>
  <c r="H1438" i="10"/>
  <c r="E1438" i="10"/>
  <c r="D1438" i="10"/>
  <c r="AC1438" i="10" s="1"/>
  <c r="C1438" i="10"/>
  <c r="AD1438" i="10" s="1"/>
  <c r="AF1437" i="10"/>
  <c r="AE1437" i="10"/>
  <c r="AC1437" i="10"/>
  <c r="Z1437" i="10"/>
  <c r="X1437" i="10"/>
  <c r="V1437" i="10"/>
  <c r="U1437" i="10"/>
  <c r="T1437" i="10"/>
  <c r="Q1437" i="10"/>
  <c r="P1437" i="10"/>
  <c r="N1437" i="10"/>
  <c r="L1437" i="10"/>
  <c r="K1437" i="10"/>
  <c r="H1437" i="10"/>
  <c r="F1437" i="10"/>
  <c r="S1437" i="10" s="1"/>
  <c r="E1437" i="10"/>
  <c r="D1437" i="10"/>
  <c r="C1437" i="10"/>
  <c r="AD1437" i="10" s="1"/>
  <c r="B1437" i="10"/>
  <c r="A1437" i="10"/>
  <c r="AF1436" i="10"/>
  <c r="AC1436" i="10"/>
  <c r="Z1436" i="10"/>
  <c r="W1436" i="10"/>
  <c r="V1436" i="10"/>
  <c r="U1436" i="10"/>
  <c r="Q1436" i="10"/>
  <c r="M1436" i="10"/>
  <c r="L1436" i="10"/>
  <c r="K1436" i="10"/>
  <c r="G1436" i="10"/>
  <c r="F1436" i="10"/>
  <c r="S1436" i="10" s="1"/>
  <c r="E1436" i="10"/>
  <c r="D1436" i="10"/>
  <c r="C1436" i="10"/>
  <c r="B1436" i="10"/>
  <c r="A1436" i="10"/>
  <c r="AC1435" i="10"/>
  <c r="W1435" i="10"/>
  <c r="M1435" i="10"/>
  <c r="H1435" i="10"/>
  <c r="D1435" i="10"/>
  <c r="C1435" i="10"/>
  <c r="AD1435" i="10" s="1"/>
  <c r="AF1434" i="10"/>
  <c r="AD1434" i="10"/>
  <c r="X1434" i="10"/>
  <c r="U1434" i="10"/>
  <c r="T1434" i="10"/>
  <c r="N1434" i="10"/>
  <c r="K1434" i="10"/>
  <c r="G1434" i="10"/>
  <c r="E1434" i="10"/>
  <c r="D1434" i="10"/>
  <c r="AC1434" i="10" s="1"/>
  <c r="C1434" i="10"/>
  <c r="A1434" i="10"/>
  <c r="AF1433" i="10"/>
  <c r="AE1433" i="10"/>
  <c r="AC1433" i="10"/>
  <c r="Z1433" i="10"/>
  <c r="X1433" i="10"/>
  <c r="V1433" i="10"/>
  <c r="U1433" i="10"/>
  <c r="T1433" i="10"/>
  <c r="Q1433" i="10"/>
  <c r="P1433" i="10"/>
  <c r="N1433" i="10"/>
  <c r="L1433" i="10"/>
  <c r="K1433" i="10"/>
  <c r="H1433" i="10"/>
  <c r="F1433" i="10"/>
  <c r="S1433" i="10" s="1"/>
  <c r="E1433" i="10"/>
  <c r="D1433" i="10"/>
  <c r="C1433" i="10"/>
  <c r="W1433" i="10" s="1"/>
  <c r="B1433" i="10"/>
  <c r="A1433" i="10"/>
  <c r="AD1432" i="10"/>
  <c r="AC1432" i="10"/>
  <c r="P1432" i="10"/>
  <c r="D1432" i="10"/>
  <c r="C1432" i="10"/>
  <c r="AD1431" i="10"/>
  <c r="X1431" i="10"/>
  <c r="W1431" i="10"/>
  <c r="V1431" i="10"/>
  <c r="T1431" i="10"/>
  <c r="S1431" i="10"/>
  <c r="N1431" i="10"/>
  <c r="M1431" i="10"/>
  <c r="L1431" i="10"/>
  <c r="H1431" i="10"/>
  <c r="G1431" i="10"/>
  <c r="F1431" i="10"/>
  <c r="D1431" i="10"/>
  <c r="AC1431" i="10" s="1"/>
  <c r="C1431" i="10"/>
  <c r="B1431" i="10"/>
  <c r="Z1430" i="10"/>
  <c r="W1430" i="10"/>
  <c r="M1430" i="10"/>
  <c r="H1430" i="10"/>
  <c r="D1430" i="10"/>
  <c r="AC1430" i="10" s="1"/>
  <c r="C1430" i="10"/>
  <c r="AD1430" i="10" s="1"/>
  <c r="AF1429" i="10"/>
  <c r="AE1429" i="10"/>
  <c r="Z1429" i="10"/>
  <c r="X1429" i="10"/>
  <c r="V1429" i="10"/>
  <c r="U1429" i="10"/>
  <c r="T1429" i="10"/>
  <c r="Q1429" i="10"/>
  <c r="P1429" i="10"/>
  <c r="N1429" i="10"/>
  <c r="L1429" i="10"/>
  <c r="K1429" i="10"/>
  <c r="H1429" i="10"/>
  <c r="F1429" i="10"/>
  <c r="S1429" i="10" s="1"/>
  <c r="E1429" i="10"/>
  <c r="D1429" i="10"/>
  <c r="AC1429" i="10" s="1"/>
  <c r="C1429" i="10"/>
  <c r="AD1429" i="10" s="1"/>
  <c r="B1429" i="10"/>
  <c r="A1429" i="10"/>
  <c r="AF1428" i="10"/>
  <c r="AC1428" i="10"/>
  <c r="Z1428" i="10"/>
  <c r="W1428" i="10"/>
  <c r="V1428" i="10"/>
  <c r="U1428" i="10"/>
  <c r="Q1428" i="10"/>
  <c r="M1428" i="10"/>
  <c r="L1428" i="10"/>
  <c r="K1428" i="10"/>
  <c r="G1428" i="10"/>
  <c r="F1428" i="10"/>
  <c r="S1428" i="10" s="1"/>
  <c r="D1428" i="10"/>
  <c r="C1428" i="10"/>
  <c r="B1428" i="10"/>
  <c r="A1428" i="10"/>
  <c r="AE1427" i="10"/>
  <c r="AC1427" i="10"/>
  <c r="Q1427" i="10"/>
  <c r="D1427" i="10"/>
  <c r="C1427" i="10"/>
  <c r="AF1426" i="10"/>
  <c r="AD1426" i="10"/>
  <c r="Z1426" i="10"/>
  <c r="X1426" i="10"/>
  <c r="W1426" i="10"/>
  <c r="U1426" i="10"/>
  <c r="T1426" i="10"/>
  <c r="N1426" i="10"/>
  <c r="M1426" i="10"/>
  <c r="K1426" i="10"/>
  <c r="H1426" i="10"/>
  <c r="G1426" i="10"/>
  <c r="E1426" i="10"/>
  <c r="D1426" i="10"/>
  <c r="AC1426" i="10" s="1"/>
  <c r="C1426" i="10"/>
  <c r="A1426" i="10"/>
  <c r="AF1425" i="10"/>
  <c r="AE1425" i="10"/>
  <c r="AC1425" i="10"/>
  <c r="Z1425" i="10"/>
  <c r="X1425" i="10"/>
  <c r="V1425" i="10"/>
  <c r="U1425" i="10"/>
  <c r="T1425" i="10"/>
  <c r="Q1425" i="10"/>
  <c r="P1425" i="10"/>
  <c r="N1425" i="10"/>
  <c r="L1425" i="10"/>
  <c r="K1425" i="10"/>
  <c r="H1425" i="10"/>
  <c r="F1425" i="10"/>
  <c r="S1425" i="10" s="1"/>
  <c r="E1425" i="10"/>
  <c r="D1425" i="10"/>
  <c r="C1425" i="10"/>
  <c r="W1425" i="10" s="1"/>
  <c r="B1425" i="10"/>
  <c r="A1425" i="10"/>
  <c r="AC1424" i="10"/>
  <c r="E1424" i="10"/>
  <c r="D1424" i="10"/>
  <c r="C1424" i="10"/>
  <c r="AD1423" i="10"/>
  <c r="X1423" i="10"/>
  <c r="W1423" i="10"/>
  <c r="V1423" i="10"/>
  <c r="N1423" i="10"/>
  <c r="M1423" i="10"/>
  <c r="L1423" i="10"/>
  <c r="H1423" i="10"/>
  <c r="G1423" i="10"/>
  <c r="D1423" i="10"/>
  <c r="AC1423" i="10" s="1"/>
  <c r="C1423" i="10"/>
  <c r="B1423" i="10"/>
  <c r="AE1422" i="10"/>
  <c r="Z1422" i="10"/>
  <c r="P1422" i="10"/>
  <c r="M1422" i="10"/>
  <c r="D1422" i="10"/>
  <c r="AC1422" i="10" s="1"/>
  <c r="C1422" i="10"/>
  <c r="AF1421" i="10"/>
  <c r="AE1421" i="10"/>
  <c r="Z1421" i="10"/>
  <c r="X1421" i="10"/>
  <c r="V1421" i="10"/>
  <c r="U1421" i="10"/>
  <c r="T1421" i="10"/>
  <c r="Q1421" i="10"/>
  <c r="P1421" i="10"/>
  <c r="N1421" i="10"/>
  <c r="L1421" i="10"/>
  <c r="K1421" i="10"/>
  <c r="H1421" i="10"/>
  <c r="F1421" i="10"/>
  <c r="S1421" i="10" s="1"/>
  <c r="E1421" i="10"/>
  <c r="D1421" i="10"/>
  <c r="AC1421" i="10" s="1"/>
  <c r="C1421" i="10"/>
  <c r="AD1421" i="10" s="1"/>
  <c r="B1421" i="10"/>
  <c r="A1421" i="10"/>
  <c r="AF1420" i="10"/>
  <c r="AC1420" i="10"/>
  <c r="W1420" i="10"/>
  <c r="U1420" i="10"/>
  <c r="Q1420" i="10"/>
  <c r="M1420" i="10"/>
  <c r="K1420" i="10"/>
  <c r="F1420" i="10"/>
  <c r="S1420" i="10" s="1"/>
  <c r="D1420" i="10"/>
  <c r="C1420" i="10"/>
  <c r="Z1420" i="10" s="1"/>
  <c r="B1420" i="10"/>
  <c r="AC1419" i="10"/>
  <c r="D1419" i="10"/>
  <c r="C1419" i="10"/>
  <c r="AF1418" i="10"/>
  <c r="AD1418" i="10"/>
  <c r="Z1418" i="10"/>
  <c r="X1418" i="10"/>
  <c r="W1418" i="10"/>
  <c r="U1418" i="10"/>
  <c r="N1418" i="10"/>
  <c r="M1418" i="10"/>
  <c r="K1418" i="10"/>
  <c r="H1418" i="10"/>
  <c r="G1418" i="10"/>
  <c r="D1418" i="10"/>
  <c r="AC1418" i="10" s="1"/>
  <c r="C1418" i="10"/>
  <c r="A1418" i="10"/>
  <c r="AF1417" i="10"/>
  <c r="AE1417" i="10"/>
  <c r="Z1417" i="10"/>
  <c r="X1417" i="10"/>
  <c r="V1417" i="10"/>
  <c r="U1417" i="10"/>
  <c r="T1417" i="10"/>
  <c r="Q1417" i="10"/>
  <c r="P1417" i="10"/>
  <c r="N1417" i="10"/>
  <c r="L1417" i="10"/>
  <c r="K1417" i="10"/>
  <c r="H1417" i="10"/>
  <c r="F1417" i="10"/>
  <c r="S1417" i="10" s="1"/>
  <c r="E1417" i="10"/>
  <c r="D1417" i="10"/>
  <c r="AC1417" i="10" s="1"/>
  <c r="C1417" i="10"/>
  <c r="W1417" i="10" s="1"/>
  <c r="B1417" i="10"/>
  <c r="A1417" i="10"/>
  <c r="AC1416" i="10"/>
  <c r="Z1416" i="10"/>
  <c r="V1416" i="10"/>
  <c r="L1416" i="10"/>
  <c r="G1416" i="10"/>
  <c r="E1416" i="10"/>
  <c r="D1416" i="10"/>
  <c r="C1416" i="10"/>
  <c r="M1416" i="10" s="1"/>
  <c r="A1416" i="10"/>
  <c r="AD1415" i="10"/>
  <c r="X1415" i="10"/>
  <c r="V1415" i="10"/>
  <c r="N1415" i="10"/>
  <c r="L1415" i="10"/>
  <c r="G1415" i="10"/>
  <c r="D1415" i="10"/>
  <c r="AC1415" i="10" s="1"/>
  <c r="C1415" i="10"/>
  <c r="M1415" i="10" s="1"/>
  <c r="B1415" i="10"/>
  <c r="D1414" i="10"/>
  <c r="AC1414" i="10" s="1"/>
  <c r="C1414" i="10"/>
  <c r="AF1413" i="10"/>
  <c r="AE1413" i="10"/>
  <c r="Z1413" i="10"/>
  <c r="X1413" i="10"/>
  <c r="V1413" i="10"/>
  <c r="U1413" i="10"/>
  <c r="T1413" i="10"/>
  <c r="Q1413" i="10"/>
  <c r="P1413" i="10"/>
  <c r="N1413" i="10"/>
  <c r="L1413" i="10"/>
  <c r="K1413" i="10"/>
  <c r="H1413" i="10"/>
  <c r="F1413" i="10"/>
  <c r="S1413" i="10" s="1"/>
  <c r="E1413" i="10"/>
  <c r="D1413" i="10"/>
  <c r="AC1413" i="10" s="1"/>
  <c r="C1413" i="10"/>
  <c r="AD1413" i="10" s="1"/>
  <c r="B1413" i="10"/>
  <c r="A1413" i="10"/>
  <c r="AF1412" i="10"/>
  <c r="AC1412" i="10"/>
  <c r="U1412" i="10"/>
  <c r="Q1412" i="10"/>
  <c r="N1412" i="10"/>
  <c r="L1412" i="10"/>
  <c r="E1412" i="10"/>
  <c r="D1412" i="10"/>
  <c r="C1412" i="10"/>
  <c r="A1412" i="10"/>
  <c r="AD1411" i="10"/>
  <c r="AC1411" i="10"/>
  <c r="Z1411" i="10"/>
  <c r="M1411" i="10"/>
  <c r="K1411" i="10"/>
  <c r="E1411" i="10"/>
  <c r="D1411" i="10"/>
  <c r="C1411" i="10"/>
  <c r="A1411" i="10" s="1"/>
  <c r="AF1410" i="10"/>
  <c r="AE1410" i="10"/>
  <c r="AD1410" i="10"/>
  <c r="Z1410" i="10"/>
  <c r="X1410" i="10"/>
  <c r="V1410" i="10"/>
  <c r="U1410" i="10"/>
  <c r="T1410" i="10"/>
  <c r="Q1410" i="10"/>
  <c r="P1410" i="10"/>
  <c r="N1410" i="10"/>
  <c r="L1410" i="10"/>
  <c r="K1410" i="10"/>
  <c r="H1410" i="10"/>
  <c r="G1410" i="10"/>
  <c r="F1410" i="10"/>
  <c r="S1410" i="10" s="1"/>
  <c r="E1410" i="10"/>
  <c r="D1410" i="10"/>
  <c r="AC1410" i="10" s="1"/>
  <c r="C1410" i="10"/>
  <c r="W1410" i="10" s="1"/>
  <c r="B1410" i="10"/>
  <c r="A1410" i="10"/>
  <c r="AF1409" i="10"/>
  <c r="AC1409" i="10"/>
  <c r="Z1409" i="10"/>
  <c r="W1409" i="10"/>
  <c r="M1409" i="10"/>
  <c r="E1409" i="10"/>
  <c r="D1409" i="10"/>
  <c r="C1409" i="10"/>
  <c r="A1409" i="10"/>
  <c r="AF1408" i="10"/>
  <c r="AE1408" i="10"/>
  <c r="AD1408" i="10"/>
  <c r="X1408" i="10"/>
  <c r="V1408" i="10"/>
  <c r="U1408" i="10"/>
  <c r="T1408" i="10"/>
  <c r="Q1408" i="10"/>
  <c r="N1408" i="10"/>
  <c r="L1408" i="10"/>
  <c r="K1408" i="10"/>
  <c r="H1408" i="10"/>
  <c r="G1408" i="10"/>
  <c r="F1408" i="10"/>
  <c r="S1408" i="10" s="1"/>
  <c r="D1408" i="10"/>
  <c r="AC1408" i="10" s="1"/>
  <c r="C1408" i="10"/>
  <c r="Z1408" i="10" s="1"/>
  <c r="B1408" i="10"/>
  <c r="A1408" i="10"/>
  <c r="AD1407" i="10"/>
  <c r="Z1407" i="10"/>
  <c r="G1407" i="10"/>
  <c r="E1407" i="10"/>
  <c r="D1407" i="10"/>
  <c r="AC1407" i="10" s="1"/>
  <c r="C1407" i="10"/>
  <c r="T1406" i="10"/>
  <c r="D1406" i="10"/>
  <c r="AC1406" i="10" s="1"/>
  <c r="C1406" i="10"/>
  <c r="U1405" i="10"/>
  <c r="D1405" i="10"/>
  <c r="AC1405" i="10" s="1"/>
  <c r="C1405" i="10"/>
  <c r="AE1404" i="10"/>
  <c r="Z1404" i="10"/>
  <c r="X1404" i="10"/>
  <c r="V1404" i="10"/>
  <c r="T1404" i="10"/>
  <c r="Q1404" i="10"/>
  <c r="P1404" i="10"/>
  <c r="N1404" i="10"/>
  <c r="L1404" i="10"/>
  <c r="H1404" i="10"/>
  <c r="F1404" i="10"/>
  <c r="S1404" i="10" s="1"/>
  <c r="E1404" i="10"/>
  <c r="D1404" i="10"/>
  <c r="AC1404" i="10" s="1"/>
  <c r="C1404" i="10"/>
  <c r="AF1404" i="10" s="1"/>
  <c r="B1404" i="10"/>
  <c r="AF1403" i="10"/>
  <c r="AC1403" i="10"/>
  <c r="U1403" i="10"/>
  <c r="P1403" i="10"/>
  <c r="K1403" i="10"/>
  <c r="E1403" i="10"/>
  <c r="D1403" i="10"/>
  <c r="C1403" i="10"/>
  <c r="A1403" i="10"/>
  <c r="AF1402" i="10"/>
  <c r="AE1402" i="10"/>
  <c r="AD1402" i="10"/>
  <c r="Z1402" i="10"/>
  <c r="X1402" i="10"/>
  <c r="V1402" i="10"/>
  <c r="U1402" i="10"/>
  <c r="T1402" i="10"/>
  <c r="Q1402" i="10"/>
  <c r="P1402" i="10"/>
  <c r="N1402" i="10"/>
  <c r="L1402" i="10"/>
  <c r="K1402" i="10"/>
  <c r="H1402" i="10"/>
  <c r="G1402" i="10"/>
  <c r="F1402" i="10"/>
  <c r="S1402" i="10" s="1"/>
  <c r="E1402" i="10"/>
  <c r="D1402" i="10"/>
  <c r="AC1402" i="10" s="1"/>
  <c r="C1402" i="10"/>
  <c r="W1402" i="10" s="1"/>
  <c r="B1402" i="10"/>
  <c r="A1402" i="10"/>
  <c r="AC1401" i="10"/>
  <c r="W1401" i="10"/>
  <c r="U1401" i="10"/>
  <c r="G1401" i="10"/>
  <c r="E1401" i="10"/>
  <c r="D1401" i="10"/>
  <c r="C1401" i="10"/>
  <c r="AF1400" i="10"/>
  <c r="AE1400" i="10"/>
  <c r="AD1400" i="10"/>
  <c r="AC1400" i="10"/>
  <c r="X1400" i="10"/>
  <c r="V1400" i="10"/>
  <c r="U1400" i="10"/>
  <c r="T1400" i="10"/>
  <c r="Q1400" i="10"/>
  <c r="N1400" i="10"/>
  <c r="L1400" i="10"/>
  <c r="K1400" i="10"/>
  <c r="H1400" i="10"/>
  <c r="G1400" i="10"/>
  <c r="F1400" i="10"/>
  <c r="S1400" i="10" s="1"/>
  <c r="D1400" i="10"/>
  <c r="C1400" i="10"/>
  <c r="Z1400" i="10" s="1"/>
  <c r="B1400" i="10"/>
  <c r="A1400" i="10"/>
  <c r="AF1399" i="10"/>
  <c r="AD1399" i="10"/>
  <c r="Z1399" i="10"/>
  <c r="W1399" i="10"/>
  <c r="U1399" i="10"/>
  <c r="M1399" i="10"/>
  <c r="L1399" i="10"/>
  <c r="K1399" i="10"/>
  <c r="G1399" i="10"/>
  <c r="D1399" i="10"/>
  <c r="AC1399" i="10" s="1"/>
  <c r="C1399" i="10"/>
  <c r="P1399" i="10" s="1"/>
  <c r="A1399" i="10"/>
  <c r="AE1398" i="10"/>
  <c r="X1398" i="10"/>
  <c r="V1398" i="10"/>
  <c r="N1398" i="10"/>
  <c r="M1398" i="10"/>
  <c r="L1398" i="10"/>
  <c r="H1398" i="10"/>
  <c r="D1398" i="10"/>
  <c r="AC1398" i="10" s="1"/>
  <c r="C1398" i="10"/>
  <c r="Q1398" i="10" s="1"/>
  <c r="AF1397" i="10"/>
  <c r="AD1397" i="10"/>
  <c r="Z1397" i="10"/>
  <c r="X1397" i="10"/>
  <c r="U1397" i="10"/>
  <c r="N1397" i="10"/>
  <c r="M1397" i="10"/>
  <c r="K1397" i="10"/>
  <c r="G1397" i="10"/>
  <c r="D1397" i="10"/>
  <c r="AC1397" i="10" s="1"/>
  <c r="C1397" i="10"/>
  <c r="P1397" i="10" s="1"/>
  <c r="AC1396" i="10"/>
  <c r="D1396" i="10"/>
  <c r="C1396" i="10"/>
  <c r="U1395" i="10"/>
  <c r="F1395" i="10"/>
  <c r="S1395" i="10" s="1"/>
  <c r="E1395" i="10"/>
  <c r="D1395" i="10"/>
  <c r="AC1395" i="10" s="1"/>
  <c r="C1395" i="10"/>
  <c r="AF1394" i="10"/>
  <c r="AE1394" i="10"/>
  <c r="AD1394" i="10"/>
  <c r="Z1394" i="10"/>
  <c r="X1394" i="10"/>
  <c r="V1394" i="10"/>
  <c r="U1394" i="10"/>
  <c r="T1394" i="10"/>
  <c r="Q1394" i="10"/>
  <c r="P1394" i="10"/>
  <c r="N1394" i="10"/>
  <c r="L1394" i="10"/>
  <c r="K1394" i="10"/>
  <c r="H1394" i="10"/>
  <c r="G1394" i="10"/>
  <c r="F1394" i="10"/>
  <c r="S1394" i="10" s="1"/>
  <c r="E1394" i="10"/>
  <c r="D1394" i="10"/>
  <c r="AC1394" i="10" s="1"/>
  <c r="C1394" i="10"/>
  <c r="W1394" i="10" s="1"/>
  <c r="B1394" i="10"/>
  <c r="A1394" i="10"/>
  <c r="AC1393" i="10"/>
  <c r="Z1393" i="10"/>
  <c r="W1393" i="10"/>
  <c r="D1393" i="10"/>
  <c r="C1393" i="10"/>
  <c r="M1393" i="10" s="1"/>
  <c r="B1393" i="10"/>
  <c r="AF1392" i="10"/>
  <c r="AD1392" i="10"/>
  <c r="W1392" i="10"/>
  <c r="V1392" i="10"/>
  <c r="U1392" i="10"/>
  <c r="T1392" i="10"/>
  <c r="Q1392" i="10"/>
  <c r="L1392" i="10"/>
  <c r="K1392" i="10"/>
  <c r="H1392" i="10"/>
  <c r="G1392" i="10"/>
  <c r="D1392" i="10"/>
  <c r="AC1392" i="10" s="1"/>
  <c r="C1392" i="10"/>
  <c r="X1392" i="10" s="1"/>
  <c r="A1392" i="10"/>
  <c r="AF1391" i="10"/>
  <c r="AE1391" i="10"/>
  <c r="AD1391" i="10"/>
  <c r="X1391" i="10"/>
  <c r="W1391" i="10"/>
  <c r="U1391" i="10"/>
  <c r="T1391" i="10"/>
  <c r="P1391" i="10"/>
  <c r="M1391" i="10"/>
  <c r="L1391" i="10"/>
  <c r="K1391" i="10"/>
  <c r="H1391" i="10"/>
  <c r="G1391" i="10"/>
  <c r="E1391" i="10"/>
  <c r="D1391" i="10"/>
  <c r="AC1391" i="10" s="1"/>
  <c r="C1391" i="10"/>
  <c r="V1391" i="10" s="1"/>
  <c r="B1391" i="10"/>
  <c r="A1391" i="10"/>
  <c r="AE1390" i="10"/>
  <c r="AC1390" i="10"/>
  <c r="Q1390" i="10"/>
  <c r="P1390" i="10"/>
  <c r="F1390" i="10"/>
  <c r="S1390" i="10" s="1"/>
  <c r="E1390" i="10"/>
  <c r="D1390" i="10"/>
  <c r="C1390" i="10"/>
  <c r="AD1390" i="10" s="1"/>
  <c r="AF1389" i="10"/>
  <c r="AD1389" i="10"/>
  <c r="AC1389" i="10"/>
  <c r="Z1389" i="10"/>
  <c r="X1389" i="10"/>
  <c r="V1389" i="10"/>
  <c r="U1389" i="10"/>
  <c r="S1389" i="10"/>
  <c r="Q1389" i="10"/>
  <c r="P1389" i="10"/>
  <c r="N1389" i="10"/>
  <c r="L1389" i="10"/>
  <c r="K1389" i="10"/>
  <c r="G1389" i="10"/>
  <c r="F1389" i="10"/>
  <c r="E1389" i="10"/>
  <c r="D1389" i="10"/>
  <c r="C1389" i="10"/>
  <c r="W1389" i="10" s="1"/>
  <c r="B1389" i="10"/>
  <c r="A1389" i="10"/>
  <c r="AE1388" i="10"/>
  <c r="AD1388" i="10"/>
  <c r="AC1388" i="10"/>
  <c r="Z1388" i="10"/>
  <c r="T1388" i="10"/>
  <c r="P1388" i="10"/>
  <c r="H1388" i="10"/>
  <c r="G1388" i="10"/>
  <c r="E1388" i="10"/>
  <c r="D1388" i="10"/>
  <c r="C1388" i="10"/>
  <c r="X1388" i="10" s="1"/>
  <c r="AF1387" i="10"/>
  <c r="AE1387" i="10"/>
  <c r="AD1387" i="10"/>
  <c r="AC1387" i="10"/>
  <c r="X1387" i="10"/>
  <c r="U1387" i="10"/>
  <c r="T1387" i="10"/>
  <c r="Q1387" i="10"/>
  <c r="N1387" i="10"/>
  <c r="K1387" i="10"/>
  <c r="H1387" i="10"/>
  <c r="G1387" i="10"/>
  <c r="F1387" i="10"/>
  <c r="S1387" i="10" s="1"/>
  <c r="D1387" i="10"/>
  <c r="C1387" i="10"/>
  <c r="Z1387" i="10" s="1"/>
  <c r="A1387" i="10"/>
  <c r="AF1386" i="10"/>
  <c r="AE1386" i="10"/>
  <c r="AD1386" i="10"/>
  <c r="Z1386" i="10"/>
  <c r="X1386" i="10"/>
  <c r="V1386" i="10"/>
  <c r="U1386" i="10"/>
  <c r="T1386" i="10"/>
  <c r="P1386" i="10"/>
  <c r="N1386" i="10"/>
  <c r="L1386" i="10"/>
  <c r="K1386" i="10"/>
  <c r="H1386" i="10"/>
  <c r="G1386" i="10"/>
  <c r="E1386" i="10"/>
  <c r="D1386" i="10"/>
  <c r="AC1386" i="10" s="1"/>
  <c r="C1386" i="10"/>
  <c r="Q1386" i="10" s="1"/>
  <c r="B1386" i="10"/>
  <c r="A1386" i="10"/>
  <c r="AC1385" i="10"/>
  <c r="D1385" i="10"/>
  <c r="C1385" i="10"/>
  <c r="W1385" i="10" s="1"/>
  <c r="B1385" i="10"/>
  <c r="X1384" i="10"/>
  <c r="W1384" i="10"/>
  <c r="M1384" i="10"/>
  <c r="D1384" i="10"/>
  <c r="AC1384" i="10" s="1"/>
  <c r="C1384" i="10"/>
  <c r="AE1383" i="10"/>
  <c r="Z1383" i="10"/>
  <c r="X1383" i="10"/>
  <c r="V1383" i="10"/>
  <c r="T1383" i="10"/>
  <c r="P1383" i="10"/>
  <c r="N1383" i="10"/>
  <c r="L1383" i="10"/>
  <c r="H1383" i="10"/>
  <c r="E1383" i="10"/>
  <c r="D1383" i="10"/>
  <c r="AC1383" i="10" s="1"/>
  <c r="C1383" i="10"/>
  <c r="AF1383" i="10" s="1"/>
  <c r="B1383" i="10"/>
  <c r="AC1382" i="10"/>
  <c r="Z1382" i="10"/>
  <c r="Q1382" i="10"/>
  <c r="P1382" i="10"/>
  <c r="F1382" i="10"/>
  <c r="S1382" i="10" s="1"/>
  <c r="E1382" i="10"/>
  <c r="D1382" i="10"/>
  <c r="C1382" i="10"/>
  <c r="V1382" i="10" s="1"/>
  <c r="AF1381" i="10"/>
  <c r="AD1381" i="10"/>
  <c r="AC1381" i="10"/>
  <c r="Z1381" i="10"/>
  <c r="X1381" i="10"/>
  <c r="V1381" i="10"/>
  <c r="U1381" i="10"/>
  <c r="Q1381" i="10"/>
  <c r="P1381" i="10"/>
  <c r="N1381" i="10"/>
  <c r="L1381" i="10"/>
  <c r="K1381" i="10"/>
  <c r="G1381" i="10"/>
  <c r="F1381" i="10"/>
  <c r="S1381" i="10" s="1"/>
  <c r="E1381" i="10"/>
  <c r="D1381" i="10"/>
  <c r="C1381" i="10"/>
  <c r="W1381" i="10" s="1"/>
  <c r="B1381" i="10"/>
  <c r="A1381" i="10"/>
  <c r="AE1380" i="10"/>
  <c r="AD1380" i="10"/>
  <c r="AC1380" i="10"/>
  <c r="Z1380" i="10"/>
  <c r="T1380" i="10"/>
  <c r="P1380" i="10"/>
  <c r="H1380" i="10"/>
  <c r="G1380" i="10"/>
  <c r="E1380" i="10"/>
  <c r="D1380" i="10"/>
  <c r="C1380" i="10"/>
  <c r="X1380" i="10" s="1"/>
  <c r="AF1379" i="10"/>
  <c r="AE1379" i="10"/>
  <c r="AC1379" i="10"/>
  <c r="X1379" i="10"/>
  <c r="U1379" i="10"/>
  <c r="T1379" i="10"/>
  <c r="Q1379" i="10"/>
  <c r="N1379" i="10"/>
  <c r="K1379" i="10"/>
  <c r="H1379" i="10"/>
  <c r="G1379" i="10"/>
  <c r="F1379" i="10"/>
  <c r="S1379" i="10" s="1"/>
  <c r="D1379" i="10"/>
  <c r="C1379" i="10"/>
  <c r="Z1379" i="10" s="1"/>
  <c r="A1379" i="10"/>
  <c r="AF1378" i="10"/>
  <c r="AE1378" i="10"/>
  <c r="AD1378" i="10"/>
  <c r="Z1378" i="10"/>
  <c r="X1378" i="10"/>
  <c r="V1378" i="10"/>
  <c r="U1378" i="10"/>
  <c r="T1378" i="10"/>
  <c r="P1378" i="10"/>
  <c r="N1378" i="10"/>
  <c r="L1378" i="10"/>
  <c r="K1378" i="10"/>
  <c r="H1378" i="10"/>
  <c r="G1378" i="10"/>
  <c r="E1378" i="10"/>
  <c r="D1378" i="10"/>
  <c r="AC1378" i="10" s="1"/>
  <c r="C1378" i="10"/>
  <c r="Q1378" i="10" s="1"/>
  <c r="B1378" i="10"/>
  <c r="A1378" i="10"/>
  <c r="AC1377" i="10"/>
  <c r="W1377" i="10"/>
  <c r="V1377" i="10"/>
  <c r="D1377" i="10"/>
  <c r="C1377" i="10"/>
  <c r="M1377" i="10" s="1"/>
  <c r="B1377" i="10"/>
  <c r="W1376" i="10"/>
  <c r="N1376" i="10"/>
  <c r="M1376" i="10"/>
  <c r="D1376" i="10"/>
  <c r="AC1376" i="10" s="1"/>
  <c r="C1376" i="10"/>
  <c r="X1376" i="10" s="1"/>
  <c r="AE1375" i="10"/>
  <c r="Z1375" i="10"/>
  <c r="X1375" i="10"/>
  <c r="V1375" i="10"/>
  <c r="T1375" i="10"/>
  <c r="P1375" i="10"/>
  <c r="N1375" i="10"/>
  <c r="L1375" i="10"/>
  <c r="H1375" i="10"/>
  <c r="E1375" i="10"/>
  <c r="D1375" i="10"/>
  <c r="AC1375" i="10" s="1"/>
  <c r="C1375" i="10"/>
  <c r="AF1375" i="10" s="1"/>
  <c r="B1375" i="10"/>
  <c r="AC1374" i="10"/>
  <c r="Z1374" i="10"/>
  <c r="Q1374" i="10"/>
  <c r="P1374" i="10"/>
  <c r="F1374" i="10"/>
  <c r="S1374" i="10" s="1"/>
  <c r="E1374" i="10"/>
  <c r="D1374" i="10"/>
  <c r="C1374" i="10"/>
  <c r="V1374" i="10" s="1"/>
  <c r="AF1373" i="10"/>
  <c r="AD1373" i="10"/>
  <c r="AC1373" i="10"/>
  <c r="Z1373" i="10"/>
  <c r="X1373" i="10"/>
  <c r="V1373" i="10"/>
  <c r="U1373" i="10"/>
  <c r="S1373" i="10"/>
  <c r="Q1373" i="10"/>
  <c r="P1373" i="10"/>
  <c r="N1373" i="10"/>
  <c r="L1373" i="10"/>
  <c r="K1373" i="10"/>
  <c r="G1373" i="10"/>
  <c r="F1373" i="10"/>
  <c r="E1373" i="10"/>
  <c r="D1373" i="10"/>
  <c r="C1373" i="10"/>
  <c r="W1373" i="10" s="1"/>
  <c r="B1373" i="10"/>
  <c r="A1373" i="10"/>
  <c r="AE1372" i="10"/>
  <c r="AD1372" i="10"/>
  <c r="AC1372" i="10"/>
  <c r="Z1372" i="10"/>
  <c r="T1372" i="10"/>
  <c r="P1372" i="10"/>
  <c r="H1372" i="10"/>
  <c r="G1372" i="10"/>
  <c r="E1372" i="10"/>
  <c r="D1372" i="10"/>
  <c r="C1372" i="10"/>
  <c r="X1372" i="10" s="1"/>
  <c r="AF1371" i="10"/>
  <c r="AE1371" i="10"/>
  <c r="AC1371" i="10"/>
  <c r="X1371" i="10"/>
  <c r="U1371" i="10"/>
  <c r="T1371" i="10"/>
  <c r="Q1371" i="10"/>
  <c r="N1371" i="10"/>
  <c r="K1371" i="10"/>
  <c r="H1371" i="10"/>
  <c r="G1371" i="10"/>
  <c r="F1371" i="10"/>
  <c r="S1371" i="10" s="1"/>
  <c r="D1371" i="10"/>
  <c r="C1371" i="10"/>
  <c r="Z1371" i="10" s="1"/>
  <c r="A1371" i="10"/>
  <c r="AF1370" i="10"/>
  <c r="AE1370" i="10"/>
  <c r="AD1370" i="10"/>
  <c r="Z1370" i="10"/>
  <c r="X1370" i="10"/>
  <c r="V1370" i="10"/>
  <c r="U1370" i="10"/>
  <c r="T1370" i="10"/>
  <c r="P1370" i="10"/>
  <c r="N1370" i="10"/>
  <c r="L1370" i="10"/>
  <c r="K1370" i="10"/>
  <c r="H1370" i="10"/>
  <c r="G1370" i="10"/>
  <c r="E1370" i="10"/>
  <c r="D1370" i="10"/>
  <c r="AC1370" i="10" s="1"/>
  <c r="C1370" i="10"/>
  <c r="Q1370" i="10" s="1"/>
  <c r="B1370" i="10"/>
  <c r="A1370" i="10"/>
  <c r="AC1369" i="10"/>
  <c r="W1369" i="10"/>
  <c r="V1369" i="10"/>
  <c r="L1369" i="10"/>
  <c r="D1369" i="10"/>
  <c r="C1369" i="10"/>
  <c r="B1369" i="10"/>
  <c r="D1368" i="10"/>
  <c r="AC1368" i="10" s="1"/>
  <c r="C1368" i="10"/>
  <c r="AE1367" i="10"/>
  <c r="Z1367" i="10"/>
  <c r="X1367" i="10"/>
  <c r="V1367" i="10"/>
  <c r="T1367" i="10"/>
  <c r="P1367" i="10"/>
  <c r="N1367" i="10"/>
  <c r="L1367" i="10"/>
  <c r="H1367" i="10"/>
  <c r="E1367" i="10"/>
  <c r="D1367" i="10"/>
  <c r="AC1367" i="10" s="1"/>
  <c r="C1367" i="10"/>
  <c r="AF1367" i="10" s="1"/>
  <c r="B1367" i="10"/>
  <c r="AC1366" i="10"/>
  <c r="Z1366" i="10"/>
  <c r="Q1366" i="10"/>
  <c r="P1366" i="10"/>
  <c r="F1366" i="10"/>
  <c r="S1366" i="10" s="1"/>
  <c r="E1366" i="10"/>
  <c r="D1366" i="10"/>
  <c r="C1366" i="10"/>
  <c r="V1366" i="10" s="1"/>
  <c r="AF1365" i="10"/>
  <c r="AD1365" i="10"/>
  <c r="AC1365" i="10"/>
  <c r="Z1365" i="10"/>
  <c r="X1365" i="10"/>
  <c r="V1365" i="10"/>
  <c r="U1365" i="10"/>
  <c r="S1365" i="10"/>
  <c r="Q1365" i="10"/>
  <c r="P1365" i="10"/>
  <c r="N1365" i="10"/>
  <c r="L1365" i="10"/>
  <c r="K1365" i="10"/>
  <c r="G1365" i="10"/>
  <c r="F1365" i="10"/>
  <c r="E1365" i="10"/>
  <c r="D1365" i="10"/>
  <c r="C1365" i="10"/>
  <c r="W1365" i="10" s="1"/>
  <c r="B1365" i="10"/>
  <c r="A1365" i="10"/>
  <c r="AE1364" i="10"/>
  <c r="AD1364" i="10"/>
  <c r="AC1364" i="10"/>
  <c r="Z1364" i="10"/>
  <c r="T1364" i="10"/>
  <c r="P1364" i="10"/>
  <c r="H1364" i="10"/>
  <c r="G1364" i="10"/>
  <c r="E1364" i="10"/>
  <c r="D1364" i="10"/>
  <c r="C1364" i="10"/>
  <c r="X1364" i="10" s="1"/>
  <c r="AF1363" i="10"/>
  <c r="AE1363" i="10"/>
  <c r="AC1363" i="10"/>
  <c r="X1363" i="10"/>
  <c r="U1363" i="10"/>
  <c r="T1363" i="10"/>
  <c r="Q1363" i="10"/>
  <c r="N1363" i="10"/>
  <c r="K1363" i="10"/>
  <c r="H1363" i="10"/>
  <c r="F1363" i="10"/>
  <c r="S1363" i="10" s="1"/>
  <c r="D1363" i="10"/>
  <c r="C1363" i="10"/>
  <c r="Z1363" i="10" s="1"/>
  <c r="A1363" i="10"/>
  <c r="AF1362" i="10"/>
  <c r="AE1362" i="10"/>
  <c r="AD1362" i="10"/>
  <c r="Z1362" i="10"/>
  <c r="X1362" i="10"/>
  <c r="V1362" i="10"/>
  <c r="U1362" i="10"/>
  <c r="T1362" i="10"/>
  <c r="P1362" i="10"/>
  <c r="N1362" i="10"/>
  <c r="L1362" i="10"/>
  <c r="K1362" i="10"/>
  <c r="H1362" i="10"/>
  <c r="G1362" i="10"/>
  <c r="E1362" i="10"/>
  <c r="D1362" i="10"/>
  <c r="AC1362" i="10" s="1"/>
  <c r="C1362" i="10"/>
  <c r="Q1362" i="10" s="1"/>
  <c r="B1362" i="10"/>
  <c r="A1362" i="10"/>
  <c r="AC1361" i="10"/>
  <c r="W1361" i="10"/>
  <c r="D1361" i="10"/>
  <c r="C1361" i="10"/>
  <c r="B1361" i="10" s="1"/>
  <c r="X1360" i="10"/>
  <c r="W1360" i="10"/>
  <c r="D1360" i="10"/>
  <c r="AC1360" i="10" s="1"/>
  <c r="C1360" i="10"/>
  <c r="N1360" i="10" s="1"/>
  <c r="AE1359" i="10"/>
  <c r="Z1359" i="10"/>
  <c r="X1359" i="10"/>
  <c r="V1359" i="10"/>
  <c r="T1359" i="10"/>
  <c r="P1359" i="10"/>
  <c r="N1359" i="10"/>
  <c r="L1359" i="10"/>
  <c r="H1359" i="10"/>
  <c r="E1359" i="10"/>
  <c r="D1359" i="10"/>
  <c r="AC1359" i="10" s="1"/>
  <c r="C1359" i="10"/>
  <c r="AF1359" i="10" s="1"/>
  <c r="B1359" i="10"/>
  <c r="AC1358" i="10"/>
  <c r="Z1358" i="10"/>
  <c r="Q1358" i="10"/>
  <c r="P1358" i="10"/>
  <c r="F1358" i="10"/>
  <c r="S1358" i="10" s="1"/>
  <c r="E1358" i="10"/>
  <c r="D1358" i="10"/>
  <c r="C1358" i="10"/>
  <c r="V1358" i="10" s="1"/>
  <c r="AF1357" i="10"/>
  <c r="AD1357" i="10"/>
  <c r="AC1357" i="10"/>
  <c r="Z1357" i="10"/>
  <c r="X1357" i="10"/>
  <c r="V1357" i="10"/>
  <c r="U1357" i="10"/>
  <c r="Q1357" i="10"/>
  <c r="P1357" i="10"/>
  <c r="N1357" i="10"/>
  <c r="L1357" i="10"/>
  <c r="K1357" i="10"/>
  <c r="G1357" i="10"/>
  <c r="F1357" i="10"/>
  <c r="S1357" i="10" s="1"/>
  <c r="E1357" i="10"/>
  <c r="D1357" i="10"/>
  <c r="C1357" i="10"/>
  <c r="W1357" i="10" s="1"/>
  <c r="B1357" i="10"/>
  <c r="A1357" i="10"/>
  <c r="AE1356" i="10"/>
  <c r="AD1356" i="10"/>
  <c r="AC1356" i="10"/>
  <c r="Z1356" i="10"/>
  <c r="T1356" i="10"/>
  <c r="P1356" i="10"/>
  <c r="H1356" i="10"/>
  <c r="G1356" i="10"/>
  <c r="E1356" i="10"/>
  <c r="D1356" i="10"/>
  <c r="C1356" i="10"/>
  <c r="X1356" i="10" s="1"/>
  <c r="AF1355" i="10"/>
  <c r="AE1355" i="10"/>
  <c r="AC1355" i="10"/>
  <c r="X1355" i="10"/>
  <c r="U1355" i="10"/>
  <c r="T1355" i="10"/>
  <c r="Q1355" i="10"/>
  <c r="N1355" i="10"/>
  <c r="K1355" i="10"/>
  <c r="H1355" i="10"/>
  <c r="F1355" i="10"/>
  <c r="S1355" i="10" s="1"/>
  <c r="D1355" i="10"/>
  <c r="C1355" i="10"/>
  <c r="Z1355" i="10" s="1"/>
  <c r="A1355" i="10"/>
  <c r="AF1354" i="10"/>
  <c r="AE1354" i="10"/>
  <c r="AD1354" i="10"/>
  <c r="Z1354" i="10"/>
  <c r="X1354" i="10"/>
  <c r="V1354" i="10"/>
  <c r="U1354" i="10"/>
  <c r="T1354" i="10"/>
  <c r="P1354" i="10"/>
  <c r="N1354" i="10"/>
  <c r="L1354" i="10"/>
  <c r="K1354" i="10"/>
  <c r="H1354" i="10"/>
  <c r="G1354" i="10"/>
  <c r="E1354" i="10"/>
  <c r="D1354" i="10"/>
  <c r="AC1354" i="10" s="1"/>
  <c r="C1354" i="10"/>
  <c r="Q1354" i="10" s="1"/>
  <c r="B1354" i="10"/>
  <c r="A1354" i="10"/>
  <c r="AC1353" i="10"/>
  <c r="W1353" i="10"/>
  <c r="V1353" i="10"/>
  <c r="L1353" i="10"/>
  <c r="D1353" i="10"/>
  <c r="C1353" i="10"/>
  <c r="B1353" i="10"/>
  <c r="D1352" i="10"/>
  <c r="AC1352" i="10" s="1"/>
  <c r="C1352" i="10"/>
  <c r="AE1351" i="10"/>
  <c r="Z1351" i="10"/>
  <c r="X1351" i="10"/>
  <c r="V1351" i="10"/>
  <c r="T1351" i="10"/>
  <c r="P1351" i="10"/>
  <c r="N1351" i="10"/>
  <c r="L1351" i="10"/>
  <c r="H1351" i="10"/>
  <c r="E1351" i="10"/>
  <c r="D1351" i="10"/>
  <c r="AC1351" i="10" s="1"/>
  <c r="C1351" i="10"/>
  <c r="AF1351" i="10" s="1"/>
  <c r="B1351" i="10"/>
  <c r="AC1350" i="10"/>
  <c r="Z1350" i="10"/>
  <c r="Q1350" i="10"/>
  <c r="P1350" i="10"/>
  <c r="F1350" i="10"/>
  <c r="S1350" i="10" s="1"/>
  <c r="E1350" i="10"/>
  <c r="D1350" i="10"/>
  <c r="C1350" i="10"/>
  <c r="V1350" i="10" s="1"/>
  <c r="AF1349" i="10"/>
  <c r="AD1349" i="10"/>
  <c r="AC1349" i="10"/>
  <c r="Z1349" i="10"/>
  <c r="X1349" i="10"/>
  <c r="V1349" i="10"/>
  <c r="U1349" i="10"/>
  <c r="Q1349" i="10"/>
  <c r="P1349" i="10"/>
  <c r="N1349" i="10"/>
  <c r="L1349" i="10"/>
  <c r="K1349" i="10"/>
  <c r="G1349" i="10"/>
  <c r="F1349" i="10"/>
  <c r="S1349" i="10" s="1"/>
  <c r="E1349" i="10"/>
  <c r="D1349" i="10"/>
  <c r="C1349" i="10"/>
  <c r="W1349" i="10" s="1"/>
  <c r="B1349" i="10"/>
  <c r="A1349" i="10"/>
  <c r="AE1348" i="10"/>
  <c r="AD1348" i="10"/>
  <c r="AC1348" i="10"/>
  <c r="Z1348" i="10"/>
  <c r="T1348" i="10"/>
  <c r="P1348" i="10"/>
  <c r="H1348" i="10"/>
  <c r="G1348" i="10"/>
  <c r="E1348" i="10"/>
  <c r="D1348" i="10"/>
  <c r="C1348" i="10"/>
  <c r="X1348" i="10" s="1"/>
  <c r="AF1347" i="10"/>
  <c r="AE1347" i="10"/>
  <c r="AC1347" i="10"/>
  <c r="X1347" i="10"/>
  <c r="U1347" i="10"/>
  <c r="T1347" i="10"/>
  <c r="Q1347" i="10"/>
  <c r="N1347" i="10"/>
  <c r="K1347" i="10"/>
  <c r="H1347" i="10"/>
  <c r="F1347" i="10"/>
  <c r="S1347" i="10" s="1"/>
  <c r="D1347" i="10"/>
  <c r="C1347" i="10"/>
  <c r="Z1347" i="10" s="1"/>
  <c r="A1347" i="10"/>
  <c r="AF1346" i="10"/>
  <c r="AE1346" i="10"/>
  <c r="AD1346" i="10"/>
  <c r="Z1346" i="10"/>
  <c r="X1346" i="10"/>
  <c r="V1346" i="10"/>
  <c r="U1346" i="10"/>
  <c r="T1346" i="10"/>
  <c r="P1346" i="10"/>
  <c r="N1346" i="10"/>
  <c r="L1346" i="10"/>
  <c r="K1346" i="10"/>
  <c r="H1346" i="10"/>
  <c r="G1346" i="10"/>
  <c r="E1346" i="10"/>
  <c r="D1346" i="10"/>
  <c r="AC1346" i="10" s="1"/>
  <c r="C1346" i="10"/>
  <c r="Q1346" i="10" s="1"/>
  <c r="B1346" i="10"/>
  <c r="A1346" i="10"/>
  <c r="AC1345" i="10"/>
  <c r="W1345" i="10"/>
  <c r="D1345" i="10"/>
  <c r="C1345" i="10"/>
  <c r="B1345" i="10" s="1"/>
  <c r="X1344" i="10"/>
  <c r="W1344" i="10"/>
  <c r="D1344" i="10"/>
  <c r="AC1344" i="10" s="1"/>
  <c r="C1344" i="10"/>
  <c r="N1344" i="10" s="1"/>
  <c r="AE1343" i="10"/>
  <c r="Z1343" i="10"/>
  <c r="X1343" i="10"/>
  <c r="V1343" i="10"/>
  <c r="T1343" i="10"/>
  <c r="P1343" i="10"/>
  <c r="N1343" i="10"/>
  <c r="L1343" i="10"/>
  <c r="H1343" i="10"/>
  <c r="E1343" i="10"/>
  <c r="D1343" i="10"/>
  <c r="AC1343" i="10" s="1"/>
  <c r="C1343" i="10"/>
  <c r="AF1343" i="10" s="1"/>
  <c r="B1343" i="10"/>
  <c r="AC1342" i="10"/>
  <c r="Z1342" i="10"/>
  <c r="Q1342" i="10"/>
  <c r="P1342" i="10"/>
  <c r="F1342" i="10"/>
  <c r="S1342" i="10" s="1"/>
  <c r="E1342" i="10"/>
  <c r="D1342" i="10"/>
  <c r="C1342" i="10"/>
  <c r="V1342" i="10" s="1"/>
  <c r="AF1341" i="10"/>
  <c r="AD1341" i="10"/>
  <c r="AC1341" i="10"/>
  <c r="Z1341" i="10"/>
  <c r="X1341" i="10"/>
  <c r="V1341" i="10"/>
  <c r="U1341" i="10"/>
  <c r="Q1341" i="10"/>
  <c r="P1341" i="10"/>
  <c r="N1341" i="10"/>
  <c r="L1341" i="10"/>
  <c r="K1341" i="10"/>
  <c r="G1341" i="10"/>
  <c r="F1341" i="10"/>
  <c r="S1341" i="10" s="1"/>
  <c r="E1341" i="10"/>
  <c r="D1341" i="10"/>
  <c r="C1341" i="10"/>
  <c r="W1341" i="10" s="1"/>
  <c r="B1341" i="10"/>
  <c r="A1341" i="10"/>
  <c r="AE1340" i="10"/>
  <c r="AD1340" i="10"/>
  <c r="AC1340" i="10"/>
  <c r="Z1340" i="10"/>
  <c r="T1340" i="10"/>
  <c r="P1340" i="10"/>
  <c r="H1340" i="10"/>
  <c r="G1340" i="10"/>
  <c r="E1340" i="10"/>
  <c r="D1340" i="10"/>
  <c r="C1340" i="10"/>
  <c r="X1340" i="10" s="1"/>
  <c r="AF1339" i="10"/>
  <c r="AE1339" i="10"/>
  <c r="AC1339" i="10"/>
  <c r="X1339" i="10"/>
  <c r="U1339" i="10"/>
  <c r="T1339" i="10"/>
  <c r="Q1339" i="10"/>
  <c r="N1339" i="10"/>
  <c r="K1339" i="10"/>
  <c r="H1339" i="10"/>
  <c r="F1339" i="10"/>
  <c r="S1339" i="10" s="1"/>
  <c r="D1339" i="10"/>
  <c r="C1339" i="10"/>
  <c r="Z1339" i="10" s="1"/>
  <c r="A1339" i="10"/>
  <c r="AF1338" i="10"/>
  <c r="AE1338" i="10"/>
  <c r="AD1338" i="10"/>
  <c r="Z1338" i="10"/>
  <c r="X1338" i="10"/>
  <c r="V1338" i="10"/>
  <c r="U1338" i="10"/>
  <c r="T1338" i="10"/>
  <c r="P1338" i="10"/>
  <c r="N1338" i="10"/>
  <c r="L1338" i="10"/>
  <c r="K1338" i="10"/>
  <c r="H1338" i="10"/>
  <c r="G1338" i="10"/>
  <c r="E1338" i="10"/>
  <c r="D1338" i="10"/>
  <c r="AC1338" i="10" s="1"/>
  <c r="C1338" i="10"/>
  <c r="Q1338" i="10" s="1"/>
  <c r="B1338" i="10"/>
  <c r="A1338" i="10"/>
  <c r="AC1337" i="10"/>
  <c r="W1337" i="10"/>
  <c r="V1337" i="10"/>
  <c r="L1337" i="10"/>
  <c r="D1337" i="10"/>
  <c r="C1337" i="10"/>
  <c r="B1337" i="10"/>
  <c r="W1336" i="10"/>
  <c r="U1336" i="10"/>
  <c r="M1336" i="10"/>
  <c r="K1336" i="10"/>
  <c r="D1336" i="10"/>
  <c r="AC1336" i="10" s="1"/>
  <c r="C1336" i="10"/>
  <c r="AE1335" i="10"/>
  <c r="Z1335" i="10"/>
  <c r="X1335" i="10"/>
  <c r="V1335" i="10"/>
  <c r="T1335" i="10"/>
  <c r="P1335" i="10"/>
  <c r="N1335" i="10"/>
  <c r="L1335" i="10"/>
  <c r="H1335" i="10"/>
  <c r="E1335" i="10"/>
  <c r="D1335" i="10"/>
  <c r="AC1335" i="10" s="1"/>
  <c r="C1335" i="10"/>
  <c r="AF1335" i="10" s="1"/>
  <c r="B1335" i="10"/>
  <c r="AC1334" i="10"/>
  <c r="Q1334" i="10"/>
  <c r="P1334" i="10"/>
  <c r="F1334" i="10"/>
  <c r="S1334" i="10" s="1"/>
  <c r="E1334" i="10"/>
  <c r="D1334" i="10"/>
  <c r="C1334" i="10"/>
  <c r="AF1333" i="10"/>
  <c r="AD1333" i="10"/>
  <c r="AC1333" i="10"/>
  <c r="Z1333" i="10"/>
  <c r="X1333" i="10"/>
  <c r="V1333" i="10"/>
  <c r="U1333" i="10"/>
  <c r="S1333" i="10"/>
  <c r="Q1333" i="10"/>
  <c r="P1333" i="10"/>
  <c r="N1333" i="10"/>
  <c r="L1333" i="10"/>
  <c r="K1333" i="10"/>
  <c r="G1333" i="10"/>
  <c r="F1333" i="10"/>
  <c r="E1333" i="10"/>
  <c r="D1333" i="10"/>
  <c r="C1333" i="10"/>
  <c r="W1333" i="10" s="1"/>
  <c r="B1333" i="10"/>
  <c r="A1333" i="10"/>
  <c r="AE1332" i="10"/>
  <c r="AD1332" i="10"/>
  <c r="AC1332" i="10"/>
  <c r="Z1332" i="10"/>
  <c r="T1332" i="10"/>
  <c r="P1332" i="10"/>
  <c r="H1332" i="10"/>
  <c r="G1332" i="10"/>
  <c r="E1332" i="10"/>
  <c r="D1332" i="10"/>
  <c r="C1332" i="10"/>
  <c r="X1332" i="10" s="1"/>
  <c r="AF1331" i="10"/>
  <c r="AE1331" i="10"/>
  <c r="AC1331" i="10"/>
  <c r="X1331" i="10"/>
  <c r="U1331" i="10"/>
  <c r="T1331" i="10"/>
  <c r="Q1331" i="10"/>
  <c r="N1331" i="10"/>
  <c r="K1331" i="10"/>
  <c r="H1331" i="10"/>
  <c r="F1331" i="10"/>
  <c r="S1331" i="10" s="1"/>
  <c r="D1331" i="10"/>
  <c r="C1331" i="10"/>
  <c r="Z1331" i="10" s="1"/>
  <c r="A1331" i="10"/>
  <c r="AF1330" i="10"/>
  <c r="AE1330" i="10"/>
  <c r="AD1330" i="10"/>
  <c r="Z1330" i="10"/>
  <c r="X1330" i="10"/>
  <c r="V1330" i="10"/>
  <c r="U1330" i="10"/>
  <c r="T1330" i="10"/>
  <c r="P1330" i="10"/>
  <c r="N1330" i="10"/>
  <c r="L1330" i="10"/>
  <c r="K1330" i="10"/>
  <c r="H1330" i="10"/>
  <c r="G1330" i="10"/>
  <c r="E1330" i="10"/>
  <c r="D1330" i="10"/>
  <c r="AC1330" i="10" s="1"/>
  <c r="C1330" i="10"/>
  <c r="Q1330" i="10" s="1"/>
  <c r="B1330" i="10"/>
  <c r="A1330" i="10"/>
  <c r="AE1329" i="10"/>
  <c r="AC1329" i="10"/>
  <c r="W1329" i="10"/>
  <c r="V1329" i="10"/>
  <c r="T1329" i="10"/>
  <c r="M1329" i="10"/>
  <c r="L1329" i="10"/>
  <c r="H1329" i="10"/>
  <c r="D1329" i="10"/>
  <c r="C1329" i="10"/>
  <c r="B1329" i="10"/>
  <c r="AF1328" i="10"/>
  <c r="D1328" i="10"/>
  <c r="AC1328" i="10" s="1"/>
  <c r="C1328" i="10"/>
  <c r="AE1327" i="10"/>
  <c r="Z1327" i="10"/>
  <c r="X1327" i="10"/>
  <c r="V1327" i="10"/>
  <c r="T1327" i="10"/>
  <c r="P1327" i="10"/>
  <c r="N1327" i="10"/>
  <c r="L1327" i="10"/>
  <c r="H1327" i="10"/>
  <c r="G1327" i="10"/>
  <c r="E1327" i="10"/>
  <c r="D1327" i="10"/>
  <c r="AC1327" i="10" s="1"/>
  <c r="C1327" i="10"/>
  <c r="AF1327" i="10" s="1"/>
  <c r="B1327" i="10"/>
  <c r="AF1326" i="10"/>
  <c r="AC1326" i="10"/>
  <c r="M1326" i="10"/>
  <c r="K1326" i="10"/>
  <c r="D1326" i="10"/>
  <c r="C1326" i="10"/>
  <c r="Q1326" i="10" s="1"/>
  <c r="AF1325" i="10"/>
  <c r="AD1325" i="10"/>
  <c r="AC1325" i="10"/>
  <c r="Z1325" i="10"/>
  <c r="X1325" i="10"/>
  <c r="V1325" i="10"/>
  <c r="U1325" i="10"/>
  <c r="Q1325" i="10"/>
  <c r="P1325" i="10"/>
  <c r="N1325" i="10"/>
  <c r="L1325" i="10"/>
  <c r="K1325" i="10"/>
  <c r="G1325" i="10"/>
  <c r="F1325" i="10"/>
  <c r="S1325" i="10" s="1"/>
  <c r="E1325" i="10"/>
  <c r="D1325" i="10"/>
  <c r="C1325" i="10"/>
  <c r="W1325" i="10" s="1"/>
  <c r="B1325" i="10"/>
  <c r="A1325" i="10"/>
  <c r="AC1324" i="10"/>
  <c r="D1324" i="10"/>
  <c r="C1324" i="10"/>
  <c r="P1324" i="10" s="1"/>
  <c r="AF1323" i="10"/>
  <c r="AE1323" i="10"/>
  <c r="AC1323" i="10"/>
  <c r="X1323" i="10"/>
  <c r="U1323" i="10"/>
  <c r="T1323" i="10"/>
  <c r="Q1323" i="10"/>
  <c r="N1323" i="10"/>
  <c r="K1323" i="10"/>
  <c r="H1323" i="10"/>
  <c r="F1323" i="10"/>
  <c r="S1323" i="10" s="1"/>
  <c r="D1323" i="10"/>
  <c r="C1323" i="10"/>
  <c r="Z1323" i="10" s="1"/>
  <c r="A1323" i="10"/>
  <c r="AF1322" i="10"/>
  <c r="AE1322" i="10"/>
  <c r="AD1322" i="10"/>
  <c r="Z1322" i="10"/>
  <c r="X1322" i="10"/>
  <c r="V1322" i="10"/>
  <c r="U1322" i="10"/>
  <c r="T1322" i="10"/>
  <c r="P1322" i="10"/>
  <c r="N1322" i="10"/>
  <c r="L1322" i="10"/>
  <c r="K1322" i="10"/>
  <c r="H1322" i="10"/>
  <c r="G1322" i="10"/>
  <c r="E1322" i="10"/>
  <c r="D1322" i="10"/>
  <c r="AC1322" i="10" s="1"/>
  <c r="C1322" i="10"/>
  <c r="Q1322" i="10" s="1"/>
  <c r="B1322" i="10"/>
  <c r="A1322" i="10"/>
  <c r="AC1321" i="10"/>
  <c r="Q1321" i="10"/>
  <c r="M1321" i="10"/>
  <c r="D1321" i="10"/>
  <c r="C1321" i="10"/>
  <c r="T1321" i="10" s="1"/>
  <c r="AF1320" i="10"/>
  <c r="AD1320" i="10"/>
  <c r="N1320" i="10"/>
  <c r="K1320" i="10"/>
  <c r="G1320" i="10"/>
  <c r="D1320" i="10"/>
  <c r="AC1320" i="10" s="1"/>
  <c r="C1320" i="10"/>
  <c r="AE1319" i="10"/>
  <c r="Z1319" i="10"/>
  <c r="X1319" i="10"/>
  <c r="V1319" i="10"/>
  <c r="T1319" i="10"/>
  <c r="P1319" i="10"/>
  <c r="N1319" i="10"/>
  <c r="L1319" i="10"/>
  <c r="H1319" i="10"/>
  <c r="E1319" i="10"/>
  <c r="D1319" i="10"/>
  <c r="AC1319" i="10" s="1"/>
  <c r="C1319" i="10"/>
  <c r="AF1319" i="10" s="1"/>
  <c r="B1319" i="10"/>
  <c r="AC1318" i="10"/>
  <c r="P1318" i="10"/>
  <c r="M1318" i="10"/>
  <c r="D1318" i="10"/>
  <c r="C1318" i="10"/>
  <c r="Q1318" i="10" s="1"/>
  <c r="AF1317" i="10"/>
  <c r="AD1317" i="10"/>
  <c r="Z1317" i="10"/>
  <c r="X1317" i="10"/>
  <c r="V1317" i="10"/>
  <c r="U1317" i="10"/>
  <c r="Q1317" i="10"/>
  <c r="P1317" i="10"/>
  <c r="N1317" i="10"/>
  <c r="L1317" i="10"/>
  <c r="K1317" i="10"/>
  <c r="G1317" i="10"/>
  <c r="F1317" i="10"/>
  <c r="S1317" i="10" s="1"/>
  <c r="E1317" i="10"/>
  <c r="D1317" i="10"/>
  <c r="AC1317" i="10" s="1"/>
  <c r="C1317" i="10"/>
  <c r="W1317" i="10" s="1"/>
  <c r="B1317" i="10"/>
  <c r="A1317" i="10"/>
  <c r="AC1316" i="10"/>
  <c r="W1316" i="10"/>
  <c r="V1316" i="10"/>
  <c r="H1316" i="10"/>
  <c r="G1316" i="10"/>
  <c r="D1316" i="10"/>
  <c r="C1316" i="10"/>
  <c r="M1316" i="10" s="1"/>
  <c r="AD1315" i="10"/>
  <c r="AC1315" i="10"/>
  <c r="N1315" i="10"/>
  <c r="D1315" i="10"/>
  <c r="C1315" i="10"/>
  <c r="M1315" i="10" s="1"/>
  <c r="A1315" i="10"/>
  <c r="AF1314" i="10"/>
  <c r="AE1314" i="10"/>
  <c r="AD1314" i="10"/>
  <c r="Z1314" i="10"/>
  <c r="X1314" i="10"/>
  <c r="V1314" i="10"/>
  <c r="U1314" i="10"/>
  <c r="T1314" i="10"/>
  <c r="P1314" i="10"/>
  <c r="N1314" i="10"/>
  <c r="L1314" i="10"/>
  <c r="K1314" i="10"/>
  <c r="H1314" i="10"/>
  <c r="G1314" i="10"/>
  <c r="E1314" i="10"/>
  <c r="D1314" i="10"/>
  <c r="AC1314" i="10" s="1"/>
  <c r="C1314" i="10"/>
  <c r="Q1314" i="10" s="1"/>
  <c r="B1314" i="10"/>
  <c r="A1314" i="10"/>
  <c r="AF1313" i="10"/>
  <c r="AC1313" i="10"/>
  <c r="Z1313" i="10"/>
  <c r="W1313" i="10"/>
  <c r="V1313" i="10"/>
  <c r="T1313" i="10"/>
  <c r="Q1313" i="10"/>
  <c r="M1313" i="10"/>
  <c r="L1313" i="10"/>
  <c r="K1313" i="10"/>
  <c r="H1313" i="10"/>
  <c r="E1313" i="10"/>
  <c r="D1313" i="10"/>
  <c r="C1313" i="10"/>
  <c r="B1313" i="10"/>
  <c r="A1313" i="10"/>
  <c r="AD1312" i="10"/>
  <c r="X1312" i="10"/>
  <c r="W1312" i="10"/>
  <c r="U1312" i="10"/>
  <c r="S1312" i="10"/>
  <c r="N1312" i="10"/>
  <c r="L1312" i="10"/>
  <c r="K1312" i="10"/>
  <c r="F1312" i="10"/>
  <c r="D1312" i="10"/>
  <c r="AC1312" i="10" s="1"/>
  <c r="C1312" i="10"/>
  <c r="B1312" i="10"/>
  <c r="X1311" i="10"/>
  <c r="W1311" i="10"/>
  <c r="L1311" i="10"/>
  <c r="H1311" i="10"/>
  <c r="D1311" i="10"/>
  <c r="AC1311" i="10" s="1"/>
  <c r="C1311" i="10"/>
  <c r="AD1311" i="10" s="1"/>
  <c r="AC1310" i="10"/>
  <c r="N1310" i="10"/>
  <c r="D1310" i="10"/>
  <c r="C1310" i="10"/>
  <c r="Z1310" i="10" s="1"/>
  <c r="A1310" i="10"/>
  <c r="AF1309" i="10"/>
  <c r="AD1309" i="10"/>
  <c r="Z1309" i="10"/>
  <c r="X1309" i="10"/>
  <c r="V1309" i="10"/>
  <c r="U1309" i="10"/>
  <c r="S1309" i="10"/>
  <c r="Q1309" i="10"/>
  <c r="P1309" i="10"/>
  <c r="N1309" i="10"/>
  <c r="L1309" i="10"/>
  <c r="K1309" i="10"/>
  <c r="G1309" i="10"/>
  <c r="F1309" i="10"/>
  <c r="E1309" i="10"/>
  <c r="D1309" i="10"/>
  <c r="AC1309" i="10" s="1"/>
  <c r="C1309" i="10"/>
  <c r="W1309" i="10" s="1"/>
  <c r="B1309" i="10"/>
  <c r="A1309" i="10"/>
  <c r="AE1308" i="10"/>
  <c r="AC1308" i="10"/>
  <c r="Z1308" i="10"/>
  <c r="W1308" i="10"/>
  <c r="V1308" i="10"/>
  <c r="Q1308" i="10"/>
  <c r="M1308" i="10"/>
  <c r="L1308" i="10"/>
  <c r="H1308" i="10"/>
  <c r="G1308" i="10"/>
  <c r="E1308" i="10"/>
  <c r="D1308" i="10"/>
  <c r="C1308" i="10"/>
  <c r="B1308" i="10"/>
  <c r="AF1307" i="10"/>
  <c r="AD1307" i="10"/>
  <c r="X1307" i="10"/>
  <c r="W1307" i="10"/>
  <c r="T1307" i="10"/>
  <c r="S1307" i="10"/>
  <c r="N1307" i="10"/>
  <c r="K1307" i="10"/>
  <c r="H1307" i="10"/>
  <c r="F1307" i="10"/>
  <c r="D1307" i="10"/>
  <c r="AC1307" i="10" s="1"/>
  <c r="C1307" i="10"/>
  <c r="A1307" i="10"/>
  <c r="AF1306" i="10"/>
  <c r="AE1306" i="10"/>
  <c r="AD1306" i="10"/>
  <c r="Z1306" i="10"/>
  <c r="X1306" i="10"/>
  <c r="V1306" i="10"/>
  <c r="U1306" i="10"/>
  <c r="T1306" i="10"/>
  <c r="P1306" i="10"/>
  <c r="N1306" i="10"/>
  <c r="L1306" i="10"/>
  <c r="K1306" i="10"/>
  <c r="H1306" i="10"/>
  <c r="G1306" i="10"/>
  <c r="E1306" i="10"/>
  <c r="D1306" i="10"/>
  <c r="AC1306" i="10" s="1"/>
  <c r="C1306" i="10"/>
  <c r="Q1306" i="10" s="1"/>
  <c r="B1306" i="10"/>
  <c r="A1306" i="10"/>
  <c r="AF1305" i="10"/>
  <c r="AE1305" i="10"/>
  <c r="AC1305" i="10"/>
  <c r="P1305" i="10"/>
  <c r="D1305" i="10"/>
  <c r="C1305" i="10"/>
  <c r="AD1304" i="10"/>
  <c r="AC1304" i="10"/>
  <c r="W1304" i="10"/>
  <c r="V1304" i="10"/>
  <c r="U1304" i="10"/>
  <c r="S1304" i="10"/>
  <c r="N1304" i="10"/>
  <c r="M1304" i="10"/>
  <c r="K1304" i="10"/>
  <c r="G1304" i="10"/>
  <c r="F1304" i="10"/>
  <c r="D1304" i="10"/>
  <c r="C1304" i="10"/>
  <c r="X1304" i="10" s="1"/>
  <c r="B1304" i="10"/>
  <c r="A1304" i="10"/>
  <c r="AD1303" i="10"/>
  <c r="Z1303" i="10"/>
  <c r="X1303" i="10"/>
  <c r="W1303" i="10"/>
  <c r="T1303" i="10"/>
  <c r="N1303" i="10"/>
  <c r="M1303" i="10"/>
  <c r="L1303" i="10"/>
  <c r="H1303" i="10"/>
  <c r="E1303" i="10"/>
  <c r="D1303" i="10"/>
  <c r="AC1303" i="10" s="1"/>
  <c r="C1303" i="10"/>
  <c r="B1303" i="10"/>
  <c r="AF1302" i="10"/>
  <c r="X1302" i="10"/>
  <c r="W1302" i="10"/>
  <c r="T1302" i="10"/>
  <c r="Q1302" i="10"/>
  <c r="N1302" i="10"/>
  <c r="K1302" i="10"/>
  <c r="H1302" i="10"/>
  <c r="E1302" i="10"/>
  <c r="D1302" i="10"/>
  <c r="AC1302" i="10" s="1"/>
  <c r="C1302" i="10"/>
  <c r="A1302" i="10"/>
  <c r="AF1301" i="10"/>
  <c r="AD1301" i="10"/>
  <c r="AC1301" i="10"/>
  <c r="Z1301" i="10"/>
  <c r="X1301" i="10"/>
  <c r="V1301" i="10"/>
  <c r="U1301" i="10"/>
  <c r="S1301" i="10"/>
  <c r="Q1301" i="10"/>
  <c r="P1301" i="10"/>
  <c r="N1301" i="10"/>
  <c r="L1301" i="10"/>
  <c r="K1301" i="10"/>
  <c r="G1301" i="10"/>
  <c r="F1301" i="10"/>
  <c r="E1301" i="10"/>
  <c r="D1301" i="10"/>
  <c r="C1301" i="10"/>
  <c r="W1301" i="10" s="1"/>
  <c r="B1301" i="10"/>
  <c r="A1301" i="10"/>
  <c r="AD1300" i="10"/>
  <c r="AC1300" i="10"/>
  <c r="D1300" i="10"/>
  <c r="C1300" i="10"/>
  <c r="AF1299" i="10"/>
  <c r="AD1299" i="10"/>
  <c r="AC1299" i="10"/>
  <c r="W1299" i="10"/>
  <c r="U1299" i="10"/>
  <c r="T1299" i="10"/>
  <c r="N1299" i="10"/>
  <c r="M1299" i="10"/>
  <c r="K1299" i="10"/>
  <c r="H1299" i="10"/>
  <c r="G1299" i="10"/>
  <c r="F1299" i="10"/>
  <c r="S1299" i="10" s="1"/>
  <c r="D1299" i="10"/>
  <c r="C1299" i="10"/>
  <c r="X1299" i="10" s="1"/>
  <c r="A1299" i="10"/>
  <c r="AF1298" i="10"/>
  <c r="AE1298" i="10"/>
  <c r="AD1298" i="10"/>
  <c r="Z1298" i="10"/>
  <c r="X1298" i="10"/>
  <c r="V1298" i="10"/>
  <c r="U1298" i="10"/>
  <c r="T1298" i="10"/>
  <c r="P1298" i="10"/>
  <c r="N1298" i="10"/>
  <c r="L1298" i="10"/>
  <c r="K1298" i="10"/>
  <c r="H1298" i="10"/>
  <c r="G1298" i="10"/>
  <c r="E1298" i="10"/>
  <c r="D1298" i="10"/>
  <c r="AC1298" i="10" s="1"/>
  <c r="C1298" i="10"/>
  <c r="Q1298" i="10" s="1"/>
  <c r="B1298" i="10"/>
  <c r="A1298" i="10"/>
  <c r="AC1297" i="10"/>
  <c r="Z1297" i="10"/>
  <c r="W1297" i="10"/>
  <c r="U1297" i="10"/>
  <c r="T1297" i="10"/>
  <c r="L1297" i="10"/>
  <c r="K1297" i="10"/>
  <c r="F1297" i="10"/>
  <c r="S1297" i="10" s="1"/>
  <c r="E1297" i="10"/>
  <c r="D1297" i="10"/>
  <c r="C1297" i="10"/>
  <c r="A1297" i="10"/>
  <c r="AC1296" i="10"/>
  <c r="X1296" i="10"/>
  <c r="M1296" i="10"/>
  <c r="L1296" i="10"/>
  <c r="D1296" i="10"/>
  <c r="C1296" i="10"/>
  <c r="AD1296" i="10" s="1"/>
  <c r="A1296" i="10"/>
  <c r="AE1295" i="10"/>
  <c r="P1295" i="10"/>
  <c r="D1295" i="10"/>
  <c r="AC1295" i="10" s="1"/>
  <c r="C1295" i="10"/>
  <c r="AE1294" i="10"/>
  <c r="AD1294" i="10"/>
  <c r="Z1294" i="10"/>
  <c r="X1294" i="10"/>
  <c r="T1294" i="10"/>
  <c r="P1294" i="10"/>
  <c r="N1294" i="10"/>
  <c r="H1294" i="10"/>
  <c r="G1294" i="10"/>
  <c r="E1294" i="10"/>
  <c r="D1294" i="10"/>
  <c r="AC1294" i="10" s="1"/>
  <c r="C1294" i="10"/>
  <c r="AF1294" i="10" s="1"/>
  <c r="AF1293" i="10"/>
  <c r="AE1293" i="10"/>
  <c r="AC1293" i="10"/>
  <c r="Z1293" i="10"/>
  <c r="U1293" i="10"/>
  <c r="T1293" i="10"/>
  <c r="Q1293" i="10"/>
  <c r="P1293" i="10"/>
  <c r="K1293" i="10"/>
  <c r="H1293" i="10"/>
  <c r="F1293" i="10"/>
  <c r="S1293" i="10" s="1"/>
  <c r="E1293" i="10"/>
  <c r="D1293" i="10"/>
  <c r="C1293" i="10"/>
  <c r="V1293" i="10" s="1"/>
  <c r="A1293" i="10"/>
  <c r="AF1292" i="10"/>
  <c r="AD1292" i="10"/>
  <c r="AC1292" i="10"/>
  <c r="Z1292" i="10"/>
  <c r="X1292" i="10"/>
  <c r="V1292" i="10"/>
  <c r="U1292" i="10"/>
  <c r="Q1292" i="10"/>
  <c r="P1292" i="10"/>
  <c r="N1292" i="10"/>
  <c r="L1292" i="10"/>
  <c r="K1292" i="10"/>
  <c r="G1292" i="10"/>
  <c r="F1292" i="10"/>
  <c r="S1292" i="10" s="1"/>
  <c r="E1292" i="10"/>
  <c r="D1292" i="10"/>
  <c r="C1292" i="10"/>
  <c r="W1292" i="10" s="1"/>
  <c r="B1292" i="10"/>
  <c r="A1292" i="10"/>
  <c r="AE1291" i="10"/>
  <c r="AD1291" i="10"/>
  <c r="AC1291" i="10"/>
  <c r="T1291" i="10"/>
  <c r="H1291" i="10"/>
  <c r="G1291" i="10"/>
  <c r="D1291" i="10"/>
  <c r="C1291" i="10"/>
  <c r="X1291" i="10" s="1"/>
  <c r="AF1290" i="10"/>
  <c r="AE1290" i="10"/>
  <c r="X1290" i="10"/>
  <c r="U1290" i="10"/>
  <c r="T1290" i="10"/>
  <c r="N1290" i="10"/>
  <c r="K1290" i="10"/>
  <c r="H1290" i="10"/>
  <c r="D1290" i="10"/>
  <c r="AC1290" i="10" s="1"/>
  <c r="C1290" i="10"/>
  <c r="Z1290" i="10" s="1"/>
  <c r="A1290" i="10"/>
  <c r="AF1289" i="10"/>
  <c r="AE1289" i="10"/>
  <c r="AD1289" i="10"/>
  <c r="Z1289" i="10"/>
  <c r="X1289" i="10"/>
  <c r="V1289" i="10"/>
  <c r="U1289" i="10"/>
  <c r="T1289" i="10"/>
  <c r="P1289" i="10"/>
  <c r="N1289" i="10"/>
  <c r="L1289" i="10"/>
  <c r="K1289" i="10"/>
  <c r="H1289" i="10"/>
  <c r="G1289" i="10"/>
  <c r="E1289" i="10"/>
  <c r="D1289" i="10"/>
  <c r="AC1289" i="10" s="1"/>
  <c r="C1289" i="10"/>
  <c r="Q1289" i="10" s="1"/>
  <c r="B1289" i="10"/>
  <c r="A1289" i="10"/>
  <c r="AC1288" i="10"/>
  <c r="D1288" i="10"/>
  <c r="C1288" i="10"/>
  <c r="X1287" i="10"/>
  <c r="N1287" i="10"/>
  <c r="D1287" i="10"/>
  <c r="AC1287" i="10" s="1"/>
  <c r="C1287" i="10"/>
  <c r="AE1286" i="10"/>
  <c r="AD1286" i="10"/>
  <c r="Z1286" i="10"/>
  <c r="X1286" i="10"/>
  <c r="T1286" i="10"/>
  <c r="P1286" i="10"/>
  <c r="N1286" i="10"/>
  <c r="H1286" i="10"/>
  <c r="G1286" i="10"/>
  <c r="E1286" i="10"/>
  <c r="D1286" i="10"/>
  <c r="AC1286" i="10" s="1"/>
  <c r="C1286" i="10"/>
  <c r="AF1286" i="10" s="1"/>
  <c r="AF1285" i="10"/>
  <c r="AE1285" i="10"/>
  <c r="AC1285" i="10"/>
  <c r="Z1285" i="10"/>
  <c r="U1285" i="10"/>
  <c r="T1285" i="10"/>
  <c r="Q1285" i="10"/>
  <c r="P1285" i="10"/>
  <c r="K1285" i="10"/>
  <c r="H1285" i="10"/>
  <c r="F1285" i="10"/>
  <c r="S1285" i="10" s="1"/>
  <c r="E1285" i="10"/>
  <c r="D1285" i="10"/>
  <c r="C1285" i="10"/>
  <c r="V1285" i="10" s="1"/>
  <c r="A1285" i="10"/>
  <c r="AF1284" i="10"/>
  <c r="AD1284" i="10"/>
  <c r="AC1284" i="10"/>
  <c r="Z1284" i="10"/>
  <c r="X1284" i="10"/>
  <c r="V1284" i="10"/>
  <c r="U1284" i="10"/>
  <c r="Q1284" i="10"/>
  <c r="P1284" i="10"/>
  <c r="N1284" i="10"/>
  <c r="L1284" i="10"/>
  <c r="K1284" i="10"/>
  <c r="H1284" i="10"/>
  <c r="G1284" i="10"/>
  <c r="F1284" i="10"/>
  <c r="S1284" i="10" s="1"/>
  <c r="E1284" i="10"/>
  <c r="D1284" i="10"/>
  <c r="C1284" i="10"/>
  <c r="W1284" i="10" s="1"/>
  <c r="B1284" i="10"/>
  <c r="A1284" i="10"/>
  <c r="AE1283" i="10"/>
  <c r="AD1283" i="10"/>
  <c r="AC1283" i="10"/>
  <c r="T1283" i="10"/>
  <c r="H1283" i="10"/>
  <c r="G1283" i="10"/>
  <c r="D1283" i="10"/>
  <c r="C1283" i="10"/>
  <c r="X1283" i="10" s="1"/>
  <c r="AF1282" i="10"/>
  <c r="AE1282" i="10"/>
  <c r="X1282" i="10"/>
  <c r="U1282" i="10"/>
  <c r="T1282" i="10"/>
  <c r="N1282" i="10"/>
  <c r="K1282" i="10"/>
  <c r="H1282" i="10"/>
  <c r="D1282" i="10"/>
  <c r="AC1282" i="10" s="1"/>
  <c r="C1282" i="10"/>
  <c r="Z1282" i="10" s="1"/>
  <c r="A1282" i="10"/>
  <c r="AF1281" i="10"/>
  <c r="AE1281" i="10"/>
  <c r="AD1281" i="10"/>
  <c r="Z1281" i="10"/>
  <c r="X1281" i="10"/>
  <c r="V1281" i="10"/>
  <c r="U1281" i="10"/>
  <c r="T1281" i="10"/>
  <c r="P1281" i="10"/>
  <c r="N1281" i="10"/>
  <c r="L1281" i="10"/>
  <c r="K1281" i="10"/>
  <c r="H1281" i="10"/>
  <c r="G1281" i="10"/>
  <c r="E1281" i="10"/>
  <c r="D1281" i="10"/>
  <c r="AC1281" i="10" s="1"/>
  <c r="C1281" i="10"/>
  <c r="Q1281" i="10" s="1"/>
  <c r="B1281" i="10"/>
  <c r="A1281" i="10"/>
  <c r="AC1280" i="10"/>
  <c r="W1280" i="10"/>
  <c r="M1280" i="10"/>
  <c r="D1280" i="10"/>
  <c r="C1280" i="10"/>
  <c r="B1280" i="10" s="1"/>
  <c r="W1279" i="10"/>
  <c r="M1279" i="10"/>
  <c r="D1279" i="10"/>
  <c r="AC1279" i="10" s="1"/>
  <c r="C1279" i="10"/>
  <c r="X1279" i="10" s="1"/>
  <c r="AE1278" i="10"/>
  <c r="AD1278" i="10"/>
  <c r="Z1278" i="10"/>
  <c r="X1278" i="10"/>
  <c r="T1278" i="10"/>
  <c r="P1278" i="10"/>
  <c r="N1278" i="10"/>
  <c r="H1278" i="10"/>
  <c r="G1278" i="10"/>
  <c r="E1278" i="10"/>
  <c r="D1278" i="10"/>
  <c r="AC1278" i="10" s="1"/>
  <c r="C1278" i="10"/>
  <c r="AF1278" i="10" s="1"/>
  <c r="AF1277" i="10"/>
  <c r="AE1277" i="10"/>
  <c r="AC1277" i="10"/>
  <c r="Z1277" i="10"/>
  <c r="U1277" i="10"/>
  <c r="T1277" i="10"/>
  <c r="Q1277" i="10"/>
  <c r="P1277" i="10"/>
  <c r="K1277" i="10"/>
  <c r="H1277" i="10"/>
  <c r="F1277" i="10"/>
  <c r="S1277" i="10" s="1"/>
  <c r="E1277" i="10"/>
  <c r="D1277" i="10"/>
  <c r="C1277" i="10"/>
  <c r="V1277" i="10" s="1"/>
  <c r="A1277" i="10"/>
  <c r="AF1276" i="10"/>
  <c r="AD1276" i="10"/>
  <c r="AC1276" i="10"/>
  <c r="Z1276" i="10"/>
  <c r="X1276" i="10"/>
  <c r="V1276" i="10"/>
  <c r="U1276" i="10"/>
  <c r="S1276" i="10"/>
  <c r="Q1276" i="10"/>
  <c r="P1276" i="10"/>
  <c r="N1276" i="10"/>
  <c r="L1276" i="10"/>
  <c r="K1276" i="10"/>
  <c r="G1276" i="10"/>
  <c r="F1276" i="10"/>
  <c r="E1276" i="10"/>
  <c r="D1276" i="10"/>
  <c r="C1276" i="10"/>
  <c r="W1276" i="10" s="1"/>
  <c r="B1276" i="10"/>
  <c r="A1276" i="10"/>
  <c r="AE1275" i="10"/>
  <c r="AD1275" i="10"/>
  <c r="AC1275" i="10"/>
  <c r="T1275" i="10"/>
  <c r="H1275" i="10"/>
  <c r="G1275" i="10"/>
  <c r="D1275" i="10"/>
  <c r="C1275" i="10"/>
  <c r="X1275" i="10" s="1"/>
  <c r="AF1274" i="10"/>
  <c r="AE1274" i="10"/>
  <c r="X1274" i="10"/>
  <c r="U1274" i="10"/>
  <c r="T1274" i="10"/>
  <c r="N1274" i="10"/>
  <c r="K1274" i="10"/>
  <c r="H1274" i="10"/>
  <c r="D1274" i="10"/>
  <c r="AC1274" i="10" s="1"/>
  <c r="C1274" i="10"/>
  <c r="Z1274" i="10" s="1"/>
  <c r="A1274" i="10"/>
  <c r="AF1273" i="10"/>
  <c r="AE1273" i="10"/>
  <c r="AD1273" i="10"/>
  <c r="Z1273" i="10"/>
  <c r="X1273" i="10"/>
  <c r="V1273" i="10"/>
  <c r="U1273" i="10"/>
  <c r="T1273" i="10"/>
  <c r="P1273" i="10"/>
  <c r="N1273" i="10"/>
  <c r="L1273" i="10"/>
  <c r="K1273" i="10"/>
  <c r="H1273" i="10"/>
  <c r="G1273" i="10"/>
  <c r="E1273" i="10"/>
  <c r="D1273" i="10"/>
  <c r="AC1273" i="10" s="1"/>
  <c r="C1273" i="10"/>
  <c r="Q1273" i="10" s="1"/>
  <c r="B1273" i="10"/>
  <c r="A1273" i="10"/>
  <c r="AC1272" i="10"/>
  <c r="W1272" i="10"/>
  <c r="V1272" i="10"/>
  <c r="L1272" i="10"/>
  <c r="D1272" i="10"/>
  <c r="C1272" i="10"/>
  <c r="B1272" i="10"/>
  <c r="D1271" i="10"/>
  <c r="AC1271" i="10" s="1"/>
  <c r="C1271" i="10"/>
  <c r="AE1270" i="10"/>
  <c r="AD1270" i="10"/>
  <c r="Z1270" i="10"/>
  <c r="X1270" i="10"/>
  <c r="T1270" i="10"/>
  <c r="P1270" i="10"/>
  <c r="N1270" i="10"/>
  <c r="H1270" i="10"/>
  <c r="G1270" i="10"/>
  <c r="E1270" i="10"/>
  <c r="D1270" i="10"/>
  <c r="AC1270" i="10" s="1"/>
  <c r="C1270" i="10"/>
  <c r="AF1270" i="10" s="1"/>
  <c r="AF1269" i="10"/>
  <c r="AE1269" i="10"/>
  <c r="AC1269" i="10"/>
  <c r="Z1269" i="10"/>
  <c r="U1269" i="10"/>
  <c r="T1269" i="10"/>
  <c r="Q1269" i="10"/>
  <c r="P1269" i="10"/>
  <c r="K1269" i="10"/>
  <c r="H1269" i="10"/>
  <c r="F1269" i="10"/>
  <c r="S1269" i="10" s="1"/>
  <c r="E1269" i="10"/>
  <c r="D1269" i="10"/>
  <c r="C1269" i="10"/>
  <c r="V1269" i="10" s="1"/>
  <c r="A1269" i="10"/>
  <c r="AF1268" i="10"/>
  <c r="AD1268" i="10"/>
  <c r="AC1268" i="10"/>
  <c r="Z1268" i="10"/>
  <c r="X1268" i="10"/>
  <c r="V1268" i="10"/>
  <c r="U1268" i="10"/>
  <c r="Q1268" i="10"/>
  <c r="P1268" i="10"/>
  <c r="N1268" i="10"/>
  <c r="L1268" i="10"/>
  <c r="K1268" i="10"/>
  <c r="G1268" i="10"/>
  <c r="F1268" i="10"/>
  <c r="S1268" i="10" s="1"/>
  <c r="E1268" i="10"/>
  <c r="D1268" i="10"/>
  <c r="C1268" i="10"/>
  <c r="W1268" i="10" s="1"/>
  <c r="B1268" i="10"/>
  <c r="A1268" i="10"/>
  <c r="AE1267" i="10"/>
  <c r="AD1267" i="10"/>
  <c r="AC1267" i="10"/>
  <c r="T1267" i="10"/>
  <c r="H1267" i="10"/>
  <c r="G1267" i="10"/>
  <c r="D1267" i="10"/>
  <c r="C1267" i="10"/>
  <c r="X1267" i="10" s="1"/>
  <c r="AF1266" i="10"/>
  <c r="AE1266" i="10"/>
  <c r="X1266" i="10"/>
  <c r="U1266" i="10"/>
  <c r="T1266" i="10"/>
  <c r="N1266" i="10"/>
  <c r="K1266" i="10"/>
  <c r="H1266" i="10"/>
  <c r="D1266" i="10"/>
  <c r="AC1266" i="10" s="1"/>
  <c r="C1266" i="10"/>
  <c r="Z1266" i="10" s="1"/>
  <c r="A1266" i="10"/>
  <c r="AF1265" i="10"/>
  <c r="AE1265" i="10"/>
  <c r="AD1265" i="10"/>
  <c r="Z1265" i="10"/>
  <c r="X1265" i="10"/>
  <c r="V1265" i="10"/>
  <c r="U1265" i="10"/>
  <c r="T1265" i="10"/>
  <c r="P1265" i="10"/>
  <c r="N1265" i="10"/>
  <c r="L1265" i="10"/>
  <c r="K1265" i="10"/>
  <c r="H1265" i="10"/>
  <c r="G1265" i="10"/>
  <c r="E1265" i="10"/>
  <c r="D1265" i="10"/>
  <c r="AC1265" i="10" s="1"/>
  <c r="C1265" i="10"/>
  <c r="Q1265" i="10" s="1"/>
  <c r="B1265" i="10"/>
  <c r="A1265" i="10"/>
  <c r="AC1264" i="10"/>
  <c r="W1264" i="10"/>
  <c r="Q1264" i="10"/>
  <c r="L1264" i="10"/>
  <c r="D1264" i="10"/>
  <c r="C1264" i="10"/>
  <c r="V1264" i="10" s="1"/>
  <c r="B1264" i="10"/>
  <c r="X1263" i="10"/>
  <c r="G1263" i="10"/>
  <c r="D1263" i="10"/>
  <c r="AC1263" i="10" s="1"/>
  <c r="C1263" i="10"/>
  <c r="AE1262" i="10"/>
  <c r="AD1262" i="10"/>
  <c r="Z1262" i="10"/>
  <c r="X1262" i="10"/>
  <c r="T1262" i="10"/>
  <c r="P1262" i="10"/>
  <c r="N1262" i="10"/>
  <c r="H1262" i="10"/>
  <c r="G1262" i="10"/>
  <c r="E1262" i="10"/>
  <c r="D1262" i="10"/>
  <c r="AC1262" i="10" s="1"/>
  <c r="C1262" i="10"/>
  <c r="AF1262" i="10" s="1"/>
  <c r="AF1261" i="10"/>
  <c r="AE1261" i="10"/>
  <c r="AC1261" i="10"/>
  <c r="Z1261" i="10"/>
  <c r="U1261" i="10"/>
  <c r="T1261" i="10"/>
  <c r="Q1261" i="10"/>
  <c r="P1261" i="10"/>
  <c r="K1261" i="10"/>
  <c r="H1261" i="10"/>
  <c r="F1261" i="10"/>
  <c r="S1261" i="10" s="1"/>
  <c r="E1261" i="10"/>
  <c r="D1261" i="10"/>
  <c r="C1261" i="10"/>
  <c r="V1261" i="10" s="1"/>
  <c r="A1261" i="10"/>
  <c r="AF1260" i="10"/>
  <c r="AD1260" i="10"/>
  <c r="AC1260" i="10"/>
  <c r="Z1260" i="10"/>
  <c r="X1260" i="10"/>
  <c r="V1260" i="10"/>
  <c r="U1260" i="10"/>
  <c r="S1260" i="10"/>
  <c r="Q1260" i="10"/>
  <c r="P1260" i="10"/>
  <c r="N1260" i="10"/>
  <c r="L1260" i="10"/>
  <c r="K1260" i="10"/>
  <c r="G1260" i="10"/>
  <c r="F1260" i="10"/>
  <c r="E1260" i="10"/>
  <c r="D1260" i="10"/>
  <c r="C1260" i="10"/>
  <c r="W1260" i="10" s="1"/>
  <c r="B1260" i="10"/>
  <c r="A1260" i="10"/>
  <c r="AD1259" i="10"/>
  <c r="AC1259" i="10"/>
  <c r="W1259" i="10"/>
  <c r="M1259" i="10"/>
  <c r="H1259" i="10"/>
  <c r="D1259" i="10"/>
  <c r="C1259" i="10"/>
  <c r="T1259" i="10" s="1"/>
  <c r="AE1258" i="10"/>
  <c r="H1258" i="10"/>
  <c r="D1258" i="10"/>
  <c r="AC1258" i="10" s="1"/>
  <c r="C1258" i="10"/>
  <c r="AF1257" i="10"/>
  <c r="AE1257" i="10"/>
  <c r="AD1257" i="10"/>
  <c r="Z1257" i="10"/>
  <c r="X1257" i="10"/>
  <c r="V1257" i="10"/>
  <c r="U1257" i="10"/>
  <c r="T1257" i="10"/>
  <c r="P1257" i="10"/>
  <c r="N1257" i="10"/>
  <c r="L1257" i="10"/>
  <c r="K1257" i="10"/>
  <c r="H1257" i="10"/>
  <c r="G1257" i="10"/>
  <c r="E1257" i="10"/>
  <c r="D1257" i="10"/>
  <c r="AC1257" i="10" s="1"/>
  <c r="C1257" i="10"/>
  <c r="Q1257" i="10" s="1"/>
  <c r="B1257" i="10"/>
  <c r="A1257" i="10"/>
  <c r="AC1256" i="10"/>
  <c r="Z1256" i="10"/>
  <c r="E1256" i="10"/>
  <c r="D1256" i="10"/>
  <c r="C1256" i="10"/>
  <c r="AD1255" i="10"/>
  <c r="AC1255" i="10"/>
  <c r="N1255" i="10"/>
  <c r="G1255" i="10"/>
  <c r="D1255" i="10"/>
  <c r="C1255" i="10"/>
  <c r="Q1255" i="10" s="1"/>
  <c r="AE1254" i="10"/>
  <c r="AD1254" i="10"/>
  <c r="Z1254" i="10"/>
  <c r="X1254" i="10"/>
  <c r="T1254" i="10"/>
  <c r="P1254" i="10"/>
  <c r="N1254" i="10"/>
  <c r="H1254" i="10"/>
  <c r="G1254" i="10"/>
  <c r="E1254" i="10"/>
  <c r="D1254" i="10"/>
  <c r="AC1254" i="10" s="1"/>
  <c r="C1254" i="10"/>
  <c r="AF1254" i="10" s="1"/>
  <c r="AF1253" i="10"/>
  <c r="AE1253" i="10"/>
  <c r="AC1253" i="10"/>
  <c r="Z1253" i="10"/>
  <c r="U1253" i="10"/>
  <c r="T1253" i="10"/>
  <c r="Q1253" i="10"/>
  <c r="P1253" i="10"/>
  <c r="N1253" i="10"/>
  <c r="K1253" i="10"/>
  <c r="H1253" i="10"/>
  <c r="F1253" i="10"/>
  <c r="S1253" i="10" s="1"/>
  <c r="E1253" i="10"/>
  <c r="D1253" i="10"/>
  <c r="C1253" i="10"/>
  <c r="V1253" i="10" s="1"/>
  <c r="A1253" i="10"/>
  <c r="AF1252" i="10"/>
  <c r="AD1252" i="10"/>
  <c r="AC1252" i="10"/>
  <c r="Z1252" i="10"/>
  <c r="X1252" i="10"/>
  <c r="V1252" i="10"/>
  <c r="U1252" i="10"/>
  <c r="S1252" i="10"/>
  <c r="Q1252" i="10"/>
  <c r="P1252" i="10"/>
  <c r="N1252" i="10"/>
  <c r="L1252" i="10"/>
  <c r="K1252" i="10"/>
  <c r="G1252" i="10"/>
  <c r="F1252" i="10"/>
  <c r="E1252" i="10"/>
  <c r="D1252" i="10"/>
  <c r="C1252" i="10"/>
  <c r="W1252" i="10" s="1"/>
  <c r="B1252" i="10"/>
  <c r="A1252" i="10"/>
  <c r="AE1251" i="10"/>
  <c r="AD1251" i="10"/>
  <c r="AC1251" i="10"/>
  <c r="W1251" i="10"/>
  <c r="M1251" i="10"/>
  <c r="L1251" i="10"/>
  <c r="H1251" i="10"/>
  <c r="D1251" i="10"/>
  <c r="C1251" i="10"/>
  <c r="T1251" i="10" s="1"/>
  <c r="AE1250" i="10"/>
  <c r="H1250" i="10"/>
  <c r="D1250" i="10"/>
  <c r="AC1250" i="10" s="1"/>
  <c r="C1250" i="10"/>
  <c r="AF1249" i="10"/>
  <c r="AE1249" i="10"/>
  <c r="AD1249" i="10"/>
  <c r="Z1249" i="10"/>
  <c r="X1249" i="10"/>
  <c r="V1249" i="10"/>
  <c r="U1249" i="10"/>
  <c r="T1249" i="10"/>
  <c r="P1249" i="10"/>
  <c r="N1249" i="10"/>
  <c r="L1249" i="10"/>
  <c r="K1249" i="10"/>
  <c r="H1249" i="10"/>
  <c r="G1249" i="10"/>
  <c r="E1249" i="10"/>
  <c r="D1249" i="10"/>
  <c r="AC1249" i="10" s="1"/>
  <c r="C1249" i="10"/>
  <c r="Q1249" i="10" s="1"/>
  <c r="B1249" i="10"/>
  <c r="A1249" i="10"/>
  <c r="AC1248" i="10"/>
  <c r="Z1248" i="10"/>
  <c r="E1248" i="10"/>
  <c r="D1248" i="10"/>
  <c r="C1248" i="10"/>
  <c r="AD1247" i="10"/>
  <c r="AC1247" i="10"/>
  <c r="N1247" i="10"/>
  <c r="G1247" i="10"/>
  <c r="D1247" i="10"/>
  <c r="C1247" i="10"/>
  <c r="Q1247" i="10" s="1"/>
  <c r="AE1246" i="10"/>
  <c r="AD1246" i="10"/>
  <c r="Z1246" i="10"/>
  <c r="X1246" i="10"/>
  <c r="T1246" i="10"/>
  <c r="P1246" i="10"/>
  <c r="N1246" i="10"/>
  <c r="H1246" i="10"/>
  <c r="G1246" i="10"/>
  <c r="E1246" i="10"/>
  <c r="D1246" i="10"/>
  <c r="AC1246" i="10" s="1"/>
  <c r="C1246" i="10"/>
  <c r="AF1246" i="10" s="1"/>
  <c r="AF1245" i="10"/>
  <c r="AE1245" i="10"/>
  <c r="AC1245" i="10"/>
  <c r="Z1245" i="10"/>
  <c r="X1245" i="10"/>
  <c r="U1245" i="10"/>
  <c r="T1245" i="10"/>
  <c r="Q1245" i="10"/>
  <c r="P1245" i="10"/>
  <c r="N1245" i="10"/>
  <c r="K1245" i="10"/>
  <c r="H1245" i="10"/>
  <c r="F1245" i="10"/>
  <c r="S1245" i="10" s="1"/>
  <c r="E1245" i="10"/>
  <c r="D1245" i="10"/>
  <c r="C1245" i="10"/>
  <c r="V1245" i="10" s="1"/>
  <c r="A1245" i="10"/>
  <c r="AF1244" i="10"/>
  <c r="AD1244" i="10"/>
  <c r="AC1244" i="10"/>
  <c r="Z1244" i="10"/>
  <c r="X1244" i="10"/>
  <c r="V1244" i="10"/>
  <c r="U1244" i="10"/>
  <c r="Q1244" i="10"/>
  <c r="P1244" i="10"/>
  <c r="N1244" i="10"/>
  <c r="L1244" i="10"/>
  <c r="K1244" i="10"/>
  <c r="G1244" i="10"/>
  <c r="F1244" i="10"/>
  <c r="S1244" i="10" s="1"/>
  <c r="E1244" i="10"/>
  <c r="D1244" i="10"/>
  <c r="C1244" i="10"/>
  <c r="W1244" i="10" s="1"/>
  <c r="B1244" i="10"/>
  <c r="A1244" i="10"/>
  <c r="AE1243" i="10"/>
  <c r="AC1243" i="10"/>
  <c r="W1243" i="10"/>
  <c r="T1243" i="10"/>
  <c r="M1243" i="10"/>
  <c r="L1243" i="10"/>
  <c r="H1243" i="10"/>
  <c r="G1243" i="10"/>
  <c r="D1243" i="10"/>
  <c r="C1243" i="10"/>
  <c r="B1243" i="10"/>
  <c r="AF1242" i="10"/>
  <c r="AE1242" i="10"/>
  <c r="X1242" i="10"/>
  <c r="U1242" i="10"/>
  <c r="T1242" i="10"/>
  <c r="M1242" i="10"/>
  <c r="K1242" i="10"/>
  <c r="H1242" i="10"/>
  <c r="D1242" i="10"/>
  <c r="AC1242" i="10" s="1"/>
  <c r="C1242" i="10"/>
  <c r="N1242" i="10" s="1"/>
  <c r="A1242" i="10"/>
  <c r="AF1241" i="10"/>
  <c r="AE1241" i="10"/>
  <c r="AD1241" i="10"/>
  <c r="Z1241" i="10"/>
  <c r="X1241" i="10"/>
  <c r="V1241" i="10"/>
  <c r="U1241" i="10"/>
  <c r="T1241" i="10"/>
  <c r="P1241" i="10"/>
  <c r="N1241" i="10"/>
  <c r="L1241" i="10"/>
  <c r="K1241" i="10"/>
  <c r="H1241" i="10"/>
  <c r="G1241" i="10"/>
  <c r="E1241" i="10"/>
  <c r="D1241" i="10"/>
  <c r="AC1241" i="10" s="1"/>
  <c r="C1241" i="10"/>
  <c r="Q1241" i="10" s="1"/>
  <c r="B1241" i="10"/>
  <c r="A1241" i="10"/>
  <c r="AF1240" i="10"/>
  <c r="AC1240" i="10"/>
  <c r="Z1240" i="10"/>
  <c r="V1240" i="10"/>
  <c r="U1240" i="10"/>
  <c r="P1240" i="10"/>
  <c r="M1240" i="10"/>
  <c r="L1240" i="10"/>
  <c r="K1240" i="10"/>
  <c r="E1240" i="10"/>
  <c r="D1240" i="10"/>
  <c r="C1240" i="10"/>
  <c r="B1240" i="10"/>
  <c r="A1240" i="10"/>
  <c r="AD1239" i="10"/>
  <c r="X1239" i="10"/>
  <c r="U1239" i="10"/>
  <c r="S1239" i="10"/>
  <c r="N1239" i="10"/>
  <c r="L1239" i="10"/>
  <c r="F1239" i="10"/>
  <c r="D1239" i="10"/>
  <c r="AC1239" i="10" s="1"/>
  <c r="C1239" i="10"/>
  <c r="B1239" i="10"/>
  <c r="W1238" i="10"/>
  <c r="T1238" i="10"/>
  <c r="H1238" i="10"/>
  <c r="E1238" i="10"/>
  <c r="D1238" i="10"/>
  <c r="AC1238" i="10" s="1"/>
  <c r="C1238" i="10"/>
  <c r="AD1238" i="10" s="1"/>
  <c r="AC1237" i="10"/>
  <c r="X1237" i="10"/>
  <c r="U1237" i="10"/>
  <c r="N1237" i="10"/>
  <c r="K1237" i="10"/>
  <c r="F1237" i="10"/>
  <c r="S1237" i="10" s="1"/>
  <c r="D1237" i="10"/>
  <c r="C1237" i="10"/>
  <c r="Z1237" i="10" s="1"/>
  <c r="A1237" i="10"/>
  <c r="AF1236" i="10"/>
  <c r="AD1236" i="10"/>
  <c r="Z1236" i="10"/>
  <c r="X1236" i="10"/>
  <c r="V1236" i="10"/>
  <c r="U1236" i="10"/>
  <c r="S1236" i="10"/>
  <c r="Q1236" i="10"/>
  <c r="P1236" i="10"/>
  <c r="N1236" i="10"/>
  <c r="L1236" i="10"/>
  <c r="K1236" i="10"/>
  <c r="G1236" i="10"/>
  <c r="F1236" i="10"/>
  <c r="E1236" i="10"/>
  <c r="D1236" i="10"/>
  <c r="AC1236" i="10" s="1"/>
  <c r="C1236" i="10"/>
  <c r="W1236" i="10" s="1"/>
  <c r="B1236" i="10"/>
  <c r="A1236" i="10"/>
  <c r="AE1235" i="10"/>
  <c r="AC1235" i="10"/>
  <c r="Z1235" i="10"/>
  <c r="W1235" i="10"/>
  <c r="V1235" i="10"/>
  <c r="Q1235" i="10"/>
  <c r="M1235" i="10"/>
  <c r="L1235" i="10"/>
  <c r="H1235" i="10"/>
  <c r="G1235" i="10"/>
  <c r="E1235" i="10"/>
  <c r="D1235" i="10"/>
  <c r="C1235" i="10"/>
  <c r="B1235" i="10"/>
  <c r="AF1234" i="10"/>
  <c r="AD1234" i="10"/>
  <c r="X1234" i="10"/>
  <c r="T1234" i="10"/>
  <c r="S1234" i="10"/>
  <c r="N1234" i="10"/>
  <c r="K1234" i="10"/>
  <c r="F1234" i="10"/>
  <c r="D1234" i="10"/>
  <c r="AC1234" i="10" s="1"/>
  <c r="C1234" i="10"/>
  <c r="A1234" i="10"/>
  <c r="AF1233" i="10"/>
  <c r="AE1233" i="10"/>
  <c r="AD1233" i="10"/>
  <c r="Z1233" i="10"/>
  <c r="X1233" i="10"/>
  <c r="V1233" i="10"/>
  <c r="U1233" i="10"/>
  <c r="T1233" i="10"/>
  <c r="P1233" i="10"/>
  <c r="N1233" i="10"/>
  <c r="L1233" i="10"/>
  <c r="K1233" i="10"/>
  <c r="H1233" i="10"/>
  <c r="G1233" i="10"/>
  <c r="E1233" i="10"/>
  <c r="D1233" i="10"/>
  <c r="AC1233" i="10" s="1"/>
  <c r="C1233" i="10"/>
  <c r="Q1233" i="10" s="1"/>
  <c r="B1233" i="10"/>
  <c r="A1233" i="10"/>
  <c r="AE1232" i="10"/>
  <c r="AC1232" i="10"/>
  <c r="P1232" i="10"/>
  <c r="D1232" i="10"/>
  <c r="C1232" i="10"/>
  <c r="AD1231" i="10"/>
  <c r="W1231" i="10"/>
  <c r="V1231" i="10"/>
  <c r="U1231" i="10"/>
  <c r="S1231" i="10"/>
  <c r="N1231" i="10"/>
  <c r="M1231" i="10"/>
  <c r="K1231" i="10"/>
  <c r="G1231" i="10"/>
  <c r="F1231" i="10"/>
  <c r="D1231" i="10"/>
  <c r="AC1231" i="10" s="1"/>
  <c r="C1231" i="10"/>
  <c r="X1231" i="10" s="1"/>
  <c r="B1231" i="10"/>
  <c r="A1231" i="10"/>
  <c r="AD1230" i="10"/>
  <c r="Z1230" i="10"/>
  <c r="X1230" i="10"/>
  <c r="W1230" i="10"/>
  <c r="T1230" i="10"/>
  <c r="N1230" i="10"/>
  <c r="M1230" i="10"/>
  <c r="L1230" i="10"/>
  <c r="H1230" i="10"/>
  <c r="E1230" i="10"/>
  <c r="D1230" i="10"/>
  <c r="AC1230" i="10" s="1"/>
  <c r="C1230" i="10"/>
  <c r="B1230" i="10"/>
  <c r="AF1229" i="10"/>
  <c r="X1229" i="10"/>
  <c r="T1229" i="10"/>
  <c r="Q1229" i="10"/>
  <c r="N1229" i="10"/>
  <c r="K1229" i="10"/>
  <c r="E1229" i="10"/>
  <c r="D1229" i="10"/>
  <c r="AC1229" i="10" s="1"/>
  <c r="C1229" i="10"/>
  <c r="A1229" i="10"/>
  <c r="AF1228" i="10"/>
  <c r="AD1228" i="10"/>
  <c r="AC1228" i="10"/>
  <c r="Z1228" i="10"/>
  <c r="X1228" i="10"/>
  <c r="V1228" i="10"/>
  <c r="U1228" i="10"/>
  <c r="S1228" i="10"/>
  <c r="Q1228" i="10"/>
  <c r="P1228" i="10"/>
  <c r="N1228" i="10"/>
  <c r="L1228" i="10"/>
  <c r="K1228" i="10"/>
  <c r="G1228" i="10"/>
  <c r="F1228" i="10"/>
  <c r="E1228" i="10"/>
  <c r="D1228" i="10"/>
  <c r="C1228" i="10"/>
  <c r="W1228" i="10" s="1"/>
  <c r="B1228" i="10"/>
  <c r="A1228" i="10"/>
  <c r="AD1227" i="10"/>
  <c r="AC1227" i="10"/>
  <c r="P1227" i="10"/>
  <c r="D1227" i="10"/>
  <c r="C1227" i="10"/>
  <c r="AF1226" i="10"/>
  <c r="AD1226" i="10"/>
  <c r="W1226" i="10"/>
  <c r="U1226" i="10"/>
  <c r="T1226" i="10"/>
  <c r="S1226" i="10"/>
  <c r="N1226" i="10"/>
  <c r="M1226" i="10"/>
  <c r="H1226" i="10"/>
  <c r="G1226" i="10"/>
  <c r="F1226" i="10"/>
  <c r="D1226" i="10"/>
  <c r="AC1226" i="10" s="1"/>
  <c r="C1226" i="10"/>
  <c r="X1226" i="10" s="1"/>
  <c r="A1226" i="10"/>
  <c r="AF1225" i="10"/>
  <c r="AE1225" i="10"/>
  <c r="AD1225" i="10"/>
  <c r="Z1225" i="10"/>
  <c r="X1225" i="10"/>
  <c r="V1225" i="10"/>
  <c r="U1225" i="10"/>
  <c r="T1225" i="10"/>
  <c r="P1225" i="10"/>
  <c r="N1225" i="10"/>
  <c r="L1225" i="10"/>
  <c r="K1225" i="10"/>
  <c r="H1225" i="10"/>
  <c r="G1225" i="10"/>
  <c r="E1225" i="10"/>
  <c r="D1225" i="10"/>
  <c r="AC1225" i="10" s="1"/>
  <c r="C1225" i="10"/>
  <c r="Q1225" i="10" s="1"/>
  <c r="B1225" i="10"/>
  <c r="A1225" i="10"/>
  <c r="AC1224" i="10"/>
  <c r="T1224" i="10"/>
  <c r="E1224" i="10"/>
  <c r="D1224" i="10"/>
  <c r="C1224" i="10"/>
  <c r="X1223" i="10"/>
  <c r="V1223" i="10"/>
  <c r="M1223" i="10"/>
  <c r="L1223" i="10"/>
  <c r="G1223" i="10"/>
  <c r="D1223" i="10"/>
  <c r="AC1223" i="10" s="1"/>
  <c r="C1223" i="10"/>
  <c r="AD1223" i="10" s="1"/>
  <c r="A1223" i="10"/>
  <c r="P1222" i="10"/>
  <c r="D1222" i="10"/>
  <c r="AC1222" i="10" s="1"/>
  <c r="C1222" i="10"/>
  <c r="AF1221" i="10"/>
  <c r="Z1221" i="10"/>
  <c r="W1221" i="10"/>
  <c r="U1221" i="10"/>
  <c r="T1221" i="10"/>
  <c r="Q1221" i="10"/>
  <c r="N1221" i="10"/>
  <c r="M1221" i="10"/>
  <c r="H1221" i="10"/>
  <c r="F1221" i="10"/>
  <c r="S1221" i="10" s="1"/>
  <c r="E1221" i="10"/>
  <c r="D1221" i="10"/>
  <c r="AC1221" i="10" s="1"/>
  <c r="C1221" i="10"/>
  <c r="X1221" i="10" s="1"/>
  <c r="A1221" i="10"/>
  <c r="AF1220" i="10"/>
  <c r="AD1220" i="10"/>
  <c r="AC1220" i="10"/>
  <c r="Z1220" i="10"/>
  <c r="X1220" i="10"/>
  <c r="V1220" i="10"/>
  <c r="U1220" i="10"/>
  <c r="Q1220" i="10"/>
  <c r="P1220" i="10"/>
  <c r="N1220" i="10"/>
  <c r="L1220" i="10"/>
  <c r="K1220" i="10"/>
  <c r="H1220" i="10"/>
  <c r="G1220" i="10"/>
  <c r="F1220" i="10"/>
  <c r="S1220" i="10" s="1"/>
  <c r="E1220" i="10"/>
  <c r="D1220" i="10"/>
  <c r="C1220" i="10"/>
  <c r="W1220" i="10" s="1"/>
  <c r="B1220" i="10"/>
  <c r="A1220" i="10"/>
  <c r="AE1219" i="10"/>
  <c r="AC1219" i="10"/>
  <c r="Z1219" i="10"/>
  <c r="V1219" i="10"/>
  <c r="T1219" i="10"/>
  <c r="Q1219" i="10"/>
  <c r="M1219" i="10"/>
  <c r="L1219" i="10"/>
  <c r="G1219" i="10"/>
  <c r="F1219" i="10"/>
  <c r="S1219" i="10" s="1"/>
  <c r="E1219" i="10"/>
  <c r="D1219" i="10"/>
  <c r="C1219" i="10"/>
  <c r="W1219" i="10" s="1"/>
  <c r="B1219" i="10"/>
  <c r="AF1218" i="10"/>
  <c r="AD1218" i="10"/>
  <c r="AC1218" i="10"/>
  <c r="X1218" i="10"/>
  <c r="W1218" i="10"/>
  <c r="T1218" i="10"/>
  <c r="N1218" i="10"/>
  <c r="M1218" i="10"/>
  <c r="K1218" i="10"/>
  <c r="H1218" i="10"/>
  <c r="F1218" i="10"/>
  <c r="S1218" i="10" s="1"/>
  <c r="D1218" i="10"/>
  <c r="C1218" i="10"/>
  <c r="A1218" i="10"/>
  <c r="AF1217" i="10"/>
  <c r="AE1217" i="10"/>
  <c r="AD1217" i="10"/>
  <c r="Z1217" i="10"/>
  <c r="X1217" i="10"/>
  <c r="V1217" i="10"/>
  <c r="U1217" i="10"/>
  <c r="T1217" i="10"/>
  <c r="P1217" i="10"/>
  <c r="N1217" i="10"/>
  <c r="L1217" i="10"/>
  <c r="K1217" i="10"/>
  <c r="H1217" i="10"/>
  <c r="G1217" i="10"/>
  <c r="E1217" i="10"/>
  <c r="D1217" i="10"/>
  <c r="AC1217" i="10" s="1"/>
  <c r="C1217" i="10"/>
  <c r="Q1217" i="10" s="1"/>
  <c r="B1217" i="10"/>
  <c r="A1217" i="10"/>
  <c r="AF1216" i="10"/>
  <c r="AC1216" i="10"/>
  <c r="Z1216" i="10"/>
  <c r="W1216" i="10"/>
  <c r="U1216" i="10"/>
  <c r="Q1216" i="10"/>
  <c r="L1216" i="10"/>
  <c r="K1216" i="10"/>
  <c r="F1216" i="10"/>
  <c r="S1216" i="10" s="1"/>
  <c r="D1216" i="10"/>
  <c r="C1216" i="10"/>
  <c r="M1216" i="10" s="1"/>
  <c r="A1216" i="10"/>
  <c r="AC1215" i="10"/>
  <c r="D1215" i="10"/>
  <c r="C1215" i="10"/>
  <c r="AD1214" i="10"/>
  <c r="Z1214" i="10"/>
  <c r="W1214" i="10"/>
  <c r="V1214" i="10"/>
  <c r="T1214" i="10"/>
  <c r="N1214" i="10"/>
  <c r="M1214" i="10"/>
  <c r="H1214" i="10"/>
  <c r="G1214" i="10"/>
  <c r="E1214" i="10"/>
  <c r="D1214" i="10"/>
  <c r="AC1214" i="10" s="1"/>
  <c r="C1214" i="10"/>
  <c r="X1214" i="10" s="1"/>
  <c r="B1214" i="10"/>
  <c r="AF1213" i="10"/>
  <c r="AC1213" i="10"/>
  <c r="Z1213" i="10"/>
  <c r="X1213" i="10"/>
  <c r="W1213" i="10"/>
  <c r="T1213" i="10"/>
  <c r="Q1213" i="10"/>
  <c r="N1213" i="10"/>
  <c r="M1213" i="10"/>
  <c r="K1213" i="10"/>
  <c r="H1213" i="10"/>
  <c r="E1213" i="10"/>
  <c r="D1213" i="10"/>
  <c r="C1213" i="10"/>
  <c r="A1213" i="10"/>
  <c r="AF1212" i="10"/>
  <c r="AD1212" i="10"/>
  <c r="Z1212" i="10"/>
  <c r="X1212" i="10"/>
  <c r="V1212" i="10"/>
  <c r="U1212" i="10"/>
  <c r="S1212" i="10"/>
  <c r="Q1212" i="10"/>
  <c r="P1212" i="10"/>
  <c r="N1212" i="10"/>
  <c r="L1212" i="10"/>
  <c r="K1212" i="10"/>
  <c r="G1212" i="10"/>
  <c r="F1212" i="10"/>
  <c r="E1212" i="10"/>
  <c r="D1212" i="10"/>
  <c r="AC1212" i="10" s="1"/>
  <c r="C1212" i="10"/>
  <c r="W1212" i="10" s="1"/>
  <c r="B1212" i="10"/>
  <c r="A1212" i="10"/>
  <c r="AE1211" i="10"/>
  <c r="AC1211" i="10"/>
  <c r="Z1211" i="10"/>
  <c r="W1211" i="10"/>
  <c r="T1211" i="10"/>
  <c r="Q1211" i="10"/>
  <c r="L1211" i="10"/>
  <c r="H1211" i="10"/>
  <c r="F1211" i="10"/>
  <c r="S1211" i="10" s="1"/>
  <c r="D1211" i="10"/>
  <c r="C1211" i="10"/>
  <c r="M1211" i="10" s="1"/>
  <c r="AC1210" i="10"/>
  <c r="D1210" i="10"/>
  <c r="C1210" i="10"/>
  <c r="AF1209" i="10"/>
  <c r="AE1209" i="10"/>
  <c r="AD1209" i="10"/>
  <c r="Z1209" i="10"/>
  <c r="X1209" i="10"/>
  <c r="V1209" i="10"/>
  <c r="U1209" i="10"/>
  <c r="T1209" i="10"/>
  <c r="P1209" i="10"/>
  <c r="N1209" i="10"/>
  <c r="L1209" i="10"/>
  <c r="K1209" i="10"/>
  <c r="H1209" i="10"/>
  <c r="G1209" i="10"/>
  <c r="E1209" i="10"/>
  <c r="D1209" i="10"/>
  <c r="AC1209" i="10" s="1"/>
  <c r="C1209" i="10"/>
  <c r="Q1209" i="10" s="1"/>
  <c r="B1209" i="10"/>
  <c r="A1209" i="10"/>
  <c r="AC1208" i="10"/>
  <c r="P1208" i="10"/>
  <c r="E1208" i="10"/>
  <c r="D1208" i="10"/>
  <c r="C1208" i="10"/>
  <c r="AD1208" i="10" s="1"/>
  <c r="AF1207" i="10"/>
  <c r="AD1207" i="10"/>
  <c r="AC1207" i="10"/>
  <c r="Z1207" i="10"/>
  <c r="X1207" i="10"/>
  <c r="V1207" i="10"/>
  <c r="U1207" i="10"/>
  <c r="Q1207" i="10"/>
  <c r="P1207" i="10"/>
  <c r="N1207" i="10"/>
  <c r="L1207" i="10"/>
  <c r="K1207" i="10"/>
  <c r="G1207" i="10"/>
  <c r="F1207" i="10"/>
  <c r="S1207" i="10" s="1"/>
  <c r="E1207" i="10"/>
  <c r="D1207" i="10"/>
  <c r="C1207" i="10"/>
  <c r="W1207" i="10" s="1"/>
  <c r="B1207" i="10"/>
  <c r="A1207" i="10"/>
  <c r="AD1206" i="10"/>
  <c r="AC1206" i="10"/>
  <c r="Z1206" i="10"/>
  <c r="P1206" i="10"/>
  <c r="G1206" i="10"/>
  <c r="E1206" i="10"/>
  <c r="D1206" i="10"/>
  <c r="C1206" i="10"/>
  <c r="X1206" i="10" s="1"/>
  <c r="AF1205" i="10"/>
  <c r="AE1205" i="10"/>
  <c r="AC1205" i="10"/>
  <c r="X1205" i="10"/>
  <c r="U1205" i="10"/>
  <c r="T1205" i="10"/>
  <c r="Q1205" i="10"/>
  <c r="N1205" i="10"/>
  <c r="K1205" i="10"/>
  <c r="H1205" i="10"/>
  <c r="F1205" i="10"/>
  <c r="S1205" i="10" s="1"/>
  <c r="D1205" i="10"/>
  <c r="C1205" i="10"/>
  <c r="Z1205" i="10" s="1"/>
  <c r="A1205" i="10"/>
  <c r="AF1204" i="10"/>
  <c r="AE1204" i="10"/>
  <c r="AD1204" i="10"/>
  <c r="Z1204" i="10"/>
  <c r="X1204" i="10"/>
  <c r="V1204" i="10"/>
  <c r="U1204" i="10"/>
  <c r="T1204" i="10"/>
  <c r="S1204" i="10"/>
  <c r="Q1204" i="10"/>
  <c r="P1204" i="10"/>
  <c r="N1204" i="10"/>
  <c r="L1204" i="10"/>
  <c r="K1204" i="10"/>
  <c r="H1204" i="10"/>
  <c r="G1204" i="10"/>
  <c r="F1204" i="10"/>
  <c r="E1204" i="10"/>
  <c r="D1204" i="10"/>
  <c r="AC1204" i="10" s="1"/>
  <c r="C1204" i="10"/>
  <c r="W1204" i="10" s="1"/>
  <c r="B1204" i="10"/>
  <c r="A1204" i="10"/>
  <c r="AE1203" i="10"/>
  <c r="AC1203" i="10"/>
  <c r="V1203" i="10"/>
  <c r="T1203" i="10"/>
  <c r="Q1203" i="10"/>
  <c r="L1203" i="10"/>
  <c r="H1203" i="10"/>
  <c r="F1203" i="10"/>
  <c r="S1203" i="10" s="1"/>
  <c r="D1203" i="10"/>
  <c r="C1203" i="10"/>
  <c r="AD1203" i="10" s="1"/>
  <c r="B1203" i="10"/>
  <c r="W1202" i="10"/>
  <c r="M1202" i="10"/>
  <c r="D1202" i="10"/>
  <c r="AC1202" i="10" s="1"/>
  <c r="C1202" i="10"/>
  <c r="AE1201" i="10"/>
  <c r="Z1201" i="10"/>
  <c r="X1201" i="10"/>
  <c r="V1201" i="10"/>
  <c r="T1201" i="10"/>
  <c r="P1201" i="10"/>
  <c r="N1201" i="10"/>
  <c r="L1201" i="10"/>
  <c r="H1201" i="10"/>
  <c r="G1201" i="10"/>
  <c r="E1201" i="10"/>
  <c r="D1201" i="10"/>
  <c r="AC1201" i="10" s="1"/>
  <c r="C1201" i="10"/>
  <c r="AF1201" i="10" s="1"/>
  <c r="B1201" i="10"/>
  <c r="AC1200" i="10"/>
  <c r="Z1200" i="10"/>
  <c r="P1200" i="10"/>
  <c r="E1200" i="10"/>
  <c r="D1200" i="10"/>
  <c r="C1200" i="10"/>
  <c r="V1200" i="10" s="1"/>
  <c r="AF1199" i="10"/>
  <c r="AD1199" i="10"/>
  <c r="AC1199" i="10"/>
  <c r="Z1199" i="10"/>
  <c r="X1199" i="10"/>
  <c r="V1199" i="10"/>
  <c r="U1199" i="10"/>
  <c r="Q1199" i="10"/>
  <c r="P1199" i="10"/>
  <c r="N1199" i="10"/>
  <c r="L1199" i="10"/>
  <c r="K1199" i="10"/>
  <c r="G1199" i="10"/>
  <c r="F1199" i="10"/>
  <c r="S1199" i="10" s="1"/>
  <c r="E1199" i="10"/>
  <c r="D1199" i="10"/>
  <c r="C1199" i="10"/>
  <c r="W1199" i="10" s="1"/>
  <c r="B1199" i="10"/>
  <c r="A1199" i="10"/>
  <c r="AD1198" i="10"/>
  <c r="AC1198" i="10"/>
  <c r="Z1198" i="10"/>
  <c r="P1198" i="10"/>
  <c r="G1198" i="10"/>
  <c r="E1198" i="10"/>
  <c r="D1198" i="10"/>
  <c r="C1198" i="10"/>
  <c r="X1198" i="10" s="1"/>
  <c r="AF1197" i="10"/>
  <c r="AE1197" i="10"/>
  <c r="AC1197" i="10"/>
  <c r="X1197" i="10"/>
  <c r="U1197" i="10"/>
  <c r="T1197" i="10"/>
  <c r="Q1197" i="10"/>
  <c r="N1197" i="10"/>
  <c r="K1197" i="10"/>
  <c r="H1197" i="10"/>
  <c r="F1197" i="10"/>
  <c r="S1197" i="10" s="1"/>
  <c r="D1197" i="10"/>
  <c r="C1197" i="10"/>
  <c r="Z1197" i="10" s="1"/>
  <c r="A1197" i="10"/>
  <c r="AF1196" i="10"/>
  <c r="AE1196" i="10"/>
  <c r="AD1196" i="10"/>
  <c r="Z1196" i="10"/>
  <c r="X1196" i="10"/>
  <c r="V1196" i="10"/>
  <c r="U1196" i="10"/>
  <c r="T1196" i="10"/>
  <c r="P1196" i="10"/>
  <c r="N1196" i="10"/>
  <c r="L1196" i="10"/>
  <c r="K1196" i="10"/>
  <c r="H1196" i="10"/>
  <c r="G1196" i="10"/>
  <c r="E1196" i="10"/>
  <c r="D1196" i="10"/>
  <c r="AC1196" i="10" s="1"/>
  <c r="C1196" i="10"/>
  <c r="Q1196" i="10" s="1"/>
  <c r="B1196" i="10"/>
  <c r="A1196" i="10"/>
  <c r="AE1195" i="10"/>
  <c r="AC1195" i="10"/>
  <c r="V1195" i="10"/>
  <c r="T1195" i="10"/>
  <c r="Q1195" i="10"/>
  <c r="L1195" i="10"/>
  <c r="H1195" i="10"/>
  <c r="F1195" i="10"/>
  <c r="S1195" i="10" s="1"/>
  <c r="D1195" i="10"/>
  <c r="C1195" i="10"/>
  <c r="AD1195" i="10" s="1"/>
  <c r="B1195" i="10"/>
  <c r="W1194" i="10"/>
  <c r="M1194" i="10"/>
  <c r="D1194" i="10"/>
  <c r="AC1194" i="10" s="1"/>
  <c r="C1194" i="10"/>
  <c r="AE1193" i="10"/>
  <c r="AD1193" i="10"/>
  <c r="Z1193" i="10"/>
  <c r="X1193" i="10"/>
  <c r="V1193" i="10"/>
  <c r="T1193" i="10"/>
  <c r="P1193" i="10"/>
  <c r="N1193" i="10"/>
  <c r="L1193" i="10"/>
  <c r="H1193" i="10"/>
  <c r="G1193" i="10"/>
  <c r="E1193" i="10"/>
  <c r="D1193" i="10"/>
  <c r="AC1193" i="10" s="1"/>
  <c r="C1193" i="10"/>
  <c r="AF1193" i="10" s="1"/>
  <c r="B1193" i="10"/>
  <c r="AC1192" i="10"/>
  <c r="Z1192" i="10"/>
  <c r="P1192" i="10"/>
  <c r="E1192" i="10"/>
  <c r="D1192" i="10"/>
  <c r="C1192" i="10"/>
  <c r="V1192" i="10" s="1"/>
  <c r="AF1191" i="10"/>
  <c r="AD1191" i="10"/>
  <c r="AC1191" i="10"/>
  <c r="Z1191" i="10"/>
  <c r="X1191" i="10"/>
  <c r="V1191" i="10"/>
  <c r="U1191" i="10"/>
  <c r="Q1191" i="10"/>
  <c r="P1191" i="10"/>
  <c r="N1191" i="10"/>
  <c r="L1191" i="10"/>
  <c r="K1191" i="10"/>
  <c r="G1191" i="10"/>
  <c r="F1191" i="10"/>
  <c r="S1191" i="10" s="1"/>
  <c r="E1191" i="10"/>
  <c r="D1191" i="10"/>
  <c r="C1191" i="10"/>
  <c r="W1191" i="10" s="1"/>
  <c r="B1191" i="10"/>
  <c r="A1191" i="10"/>
  <c r="AD1190" i="10"/>
  <c r="AC1190" i="10"/>
  <c r="Z1190" i="10"/>
  <c r="P1190" i="10"/>
  <c r="G1190" i="10"/>
  <c r="E1190" i="10"/>
  <c r="D1190" i="10"/>
  <c r="C1190" i="10"/>
  <c r="X1190" i="10" s="1"/>
  <c r="AF1189" i="10"/>
  <c r="AE1189" i="10"/>
  <c r="AC1189" i="10"/>
  <c r="X1189" i="10"/>
  <c r="U1189" i="10"/>
  <c r="T1189" i="10"/>
  <c r="Q1189" i="10"/>
  <c r="N1189" i="10"/>
  <c r="K1189" i="10"/>
  <c r="H1189" i="10"/>
  <c r="F1189" i="10"/>
  <c r="S1189" i="10" s="1"/>
  <c r="D1189" i="10"/>
  <c r="C1189" i="10"/>
  <c r="Z1189" i="10" s="1"/>
  <c r="A1189" i="10"/>
  <c r="AF1188" i="10"/>
  <c r="AE1188" i="10"/>
  <c r="AD1188" i="10"/>
  <c r="Z1188" i="10"/>
  <c r="X1188" i="10"/>
  <c r="V1188" i="10"/>
  <c r="U1188" i="10"/>
  <c r="T1188" i="10"/>
  <c r="P1188" i="10"/>
  <c r="N1188" i="10"/>
  <c r="L1188" i="10"/>
  <c r="K1188" i="10"/>
  <c r="H1188" i="10"/>
  <c r="G1188" i="10"/>
  <c r="E1188" i="10"/>
  <c r="D1188" i="10"/>
  <c r="AC1188" i="10" s="1"/>
  <c r="C1188" i="10"/>
  <c r="Q1188" i="10" s="1"/>
  <c r="B1188" i="10"/>
  <c r="A1188" i="10"/>
  <c r="AE1187" i="10"/>
  <c r="AC1187" i="10"/>
  <c r="V1187" i="10"/>
  <c r="T1187" i="10"/>
  <c r="Q1187" i="10"/>
  <c r="L1187" i="10"/>
  <c r="H1187" i="10"/>
  <c r="F1187" i="10"/>
  <c r="S1187" i="10" s="1"/>
  <c r="D1187" i="10"/>
  <c r="C1187" i="10"/>
  <c r="AD1187" i="10" s="1"/>
  <c r="B1187" i="10"/>
  <c r="D1186" i="10"/>
  <c r="AC1186" i="10" s="1"/>
  <c r="C1186" i="10"/>
  <c r="AE1185" i="10"/>
  <c r="AD1185" i="10"/>
  <c r="Z1185" i="10"/>
  <c r="X1185" i="10"/>
  <c r="V1185" i="10"/>
  <c r="T1185" i="10"/>
  <c r="P1185" i="10"/>
  <c r="N1185" i="10"/>
  <c r="L1185" i="10"/>
  <c r="H1185" i="10"/>
  <c r="G1185" i="10"/>
  <c r="E1185" i="10"/>
  <c r="D1185" i="10"/>
  <c r="AC1185" i="10" s="1"/>
  <c r="C1185" i="10"/>
  <c r="AF1185" i="10" s="1"/>
  <c r="B1185" i="10"/>
  <c r="AC1184" i="10"/>
  <c r="Z1184" i="10"/>
  <c r="P1184" i="10"/>
  <c r="E1184" i="10"/>
  <c r="D1184" i="10"/>
  <c r="C1184" i="10"/>
  <c r="V1184" i="10" s="1"/>
  <c r="AF1183" i="10"/>
  <c r="AD1183" i="10"/>
  <c r="AC1183" i="10"/>
  <c r="Z1183" i="10"/>
  <c r="X1183" i="10"/>
  <c r="V1183" i="10"/>
  <c r="U1183" i="10"/>
  <c r="Q1183" i="10"/>
  <c r="P1183" i="10"/>
  <c r="N1183" i="10"/>
  <c r="L1183" i="10"/>
  <c r="K1183" i="10"/>
  <c r="G1183" i="10"/>
  <c r="F1183" i="10"/>
  <c r="S1183" i="10" s="1"/>
  <c r="E1183" i="10"/>
  <c r="D1183" i="10"/>
  <c r="C1183" i="10"/>
  <c r="W1183" i="10" s="1"/>
  <c r="B1183" i="10"/>
  <c r="A1183" i="10"/>
  <c r="AD1182" i="10"/>
  <c r="AC1182" i="10"/>
  <c r="Z1182" i="10"/>
  <c r="P1182" i="10"/>
  <c r="G1182" i="10"/>
  <c r="E1182" i="10"/>
  <c r="D1182" i="10"/>
  <c r="C1182" i="10"/>
  <c r="X1182" i="10" s="1"/>
  <c r="AF1181" i="10"/>
  <c r="AE1181" i="10"/>
  <c r="AC1181" i="10"/>
  <c r="X1181" i="10"/>
  <c r="U1181" i="10"/>
  <c r="T1181" i="10"/>
  <c r="Q1181" i="10"/>
  <c r="N1181" i="10"/>
  <c r="K1181" i="10"/>
  <c r="H1181" i="10"/>
  <c r="F1181" i="10"/>
  <c r="S1181" i="10" s="1"/>
  <c r="D1181" i="10"/>
  <c r="C1181" i="10"/>
  <c r="Z1181" i="10" s="1"/>
  <c r="A1181" i="10"/>
  <c r="AF1180" i="10"/>
  <c r="AE1180" i="10"/>
  <c r="AD1180" i="10"/>
  <c r="Z1180" i="10"/>
  <c r="X1180" i="10"/>
  <c r="V1180" i="10"/>
  <c r="U1180" i="10"/>
  <c r="T1180" i="10"/>
  <c r="S1180" i="10"/>
  <c r="Q1180" i="10"/>
  <c r="P1180" i="10"/>
  <c r="N1180" i="10"/>
  <c r="L1180" i="10"/>
  <c r="K1180" i="10"/>
  <c r="H1180" i="10"/>
  <c r="G1180" i="10"/>
  <c r="F1180" i="10"/>
  <c r="E1180" i="10"/>
  <c r="D1180" i="10"/>
  <c r="AC1180" i="10" s="1"/>
  <c r="C1180" i="10"/>
  <c r="W1180" i="10" s="1"/>
  <c r="B1180" i="10"/>
  <c r="A1180" i="10"/>
  <c r="AE1179" i="10"/>
  <c r="AC1179" i="10"/>
  <c r="V1179" i="10"/>
  <c r="T1179" i="10"/>
  <c r="Q1179" i="10"/>
  <c r="L1179" i="10"/>
  <c r="H1179" i="10"/>
  <c r="F1179" i="10"/>
  <c r="S1179" i="10" s="1"/>
  <c r="D1179" i="10"/>
  <c r="C1179" i="10"/>
  <c r="AD1179" i="10" s="1"/>
  <c r="B1179" i="10"/>
  <c r="W1178" i="10"/>
  <c r="D1178" i="10"/>
  <c r="AC1178" i="10" s="1"/>
  <c r="C1178" i="10"/>
  <c r="M1178" i="10" s="1"/>
  <c r="AE1177" i="10"/>
  <c r="Z1177" i="10"/>
  <c r="X1177" i="10"/>
  <c r="V1177" i="10"/>
  <c r="T1177" i="10"/>
  <c r="P1177" i="10"/>
  <c r="N1177" i="10"/>
  <c r="L1177" i="10"/>
  <c r="H1177" i="10"/>
  <c r="E1177" i="10"/>
  <c r="D1177" i="10"/>
  <c r="AC1177" i="10" s="1"/>
  <c r="C1177" i="10"/>
  <c r="AF1177" i="10" s="1"/>
  <c r="B1177" i="10"/>
  <c r="AC1176" i="10"/>
  <c r="Z1176" i="10"/>
  <c r="P1176" i="10"/>
  <c r="E1176" i="10"/>
  <c r="D1176" i="10"/>
  <c r="C1176" i="10"/>
  <c r="V1176" i="10" s="1"/>
  <c r="AF1175" i="10"/>
  <c r="AD1175" i="10"/>
  <c r="AC1175" i="10"/>
  <c r="Z1175" i="10"/>
  <c r="X1175" i="10"/>
  <c r="V1175" i="10"/>
  <c r="U1175" i="10"/>
  <c r="Q1175" i="10"/>
  <c r="P1175" i="10"/>
  <c r="N1175" i="10"/>
  <c r="L1175" i="10"/>
  <c r="K1175" i="10"/>
  <c r="G1175" i="10"/>
  <c r="F1175" i="10"/>
  <c r="S1175" i="10" s="1"/>
  <c r="E1175" i="10"/>
  <c r="D1175" i="10"/>
  <c r="C1175" i="10"/>
  <c r="W1175" i="10" s="1"/>
  <c r="B1175" i="10"/>
  <c r="A1175" i="10"/>
  <c r="AD1174" i="10"/>
  <c r="AC1174" i="10"/>
  <c r="Z1174" i="10"/>
  <c r="P1174" i="10"/>
  <c r="G1174" i="10"/>
  <c r="E1174" i="10"/>
  <c r="D1174" i="10"/>
  <c r="C1174" i="10"/>
  <c r="X1174" i="10" s="1"/>
  <c r="AF1173" i="10"/>
  <c r="AE1173" i="10"/>
  <c r="AC1173" i="10"/>
  <c r="X1173" i="10"/>
  <c r="U1173" i="10"/>
  <c r="T1173" i="10"/>
  <c r="Q1173" i="10"/>
  <c r="N1173" i="10"/>
  <c r="K1173" i="10"/>
  <c r="H1173" i="10"/>
  <c r="F1173" i="10"/>
  <c r="S1173" i="10" s="1"/>
  <c r="D1173" i="10"/>
  <c r="C1173" i="10"/>
  <c r="Z1173" i="10" s="1"/>
  <c r="A1173" i="10"/>
  <c r="AF1172" i="10"/>
  <c r="AE1172" i="10"/>
  <c r="AD1172" i="10"/>
  <c r="Z1172" i="10"/>
  <c r="X1172" i="10"/>
  <c r="V1172" i="10"/>
  <c r="U1172" i="10"/>
  <c r="T1172" i="10"/>
  <c r="S1172" i="10"/>
  <c r="P1172" i="10"/>
  <c r="N1172" i="10"/>
  <c r="L1172" i="10"/>
  <c r="K1172" i="10"/>
  <c r="H1172" i="10"/>
  <c r="G1172" i="10"/>
  <c r="F1172" i="10"/>
  <c r="E1172" i="10"/>
  <c r="D1172" i="10"/>
  <c r="AC1172" i="10" s="1"/>
  <c r="C1172" i="10"/>
  <c r="Q1172" i="10" s="1"/>
  <c r="B1172" i="10"/>
  <c r="A1172" i="10"/>
  <c r="AE1171" i="10"/>
  <c r="AC1171" i="10"/>
  <c r="V1171" i="10"/>
  <c r="T1171" i="10"/>
  <c r="Q1171" i="10"/>
  <c r="L1171" i="10"/>
  <c r="H1171" i="10"/>
  <c r="F1171" i="10"/>
  <c r="S1171" i="10" s="1"/>
  <c r="D1171" i="10"/>
  <c r="C1171" i="10"/>
  <c r="AD1171" i="10" s="1"/>
  <c r="B1171" i="10"/>
  <c r="D1170" i="10"/>
  <c r="AC1170" i="10" s="1"/>
  <c r="C1170" i="10"/>
  <c r="AE1169" i="10"/>
  <c r="Z1169" i="10"/>
  <c r="X1169" i="10"/>
  <c r="V1169" i="10"/>
  <c r="T1169" i="10"/>
  <c r="P1169" i="10"/>
  <c r="N1169" i="10"/>
  <c r="L1169" i="10"/>
  <c r="H1169" i="10"/>
  <c r="E1169" i="10"/>
  <c r="D1169" i="10"/>
  <c r="AC1169" i="10" s="1"/>
  <c r="C1169" i="10"/>
  <c r="AF1169" i="10" s="1"/>
  <c r="B1169" i="10"/>
  <c r="AC1168" i="10"/>
  <c r="M1168" i="10"/>
  <c r="D1168" i="10"/>
  <c r="C1168" i="10"/>
  <c r="W1168" i="10" s="1"/>
  <c r="AF1167" i="10"/>
  <c r="AD1167" i="10"/>
  <c r="AC1167" i="10"/>
  <c r="Z1167" i="10"/>
  <c r="X1167" i="10"/>
  <c r="V1167" i="10"/>
  <c r="U1167" i="10"/>
  <c r="Q1167" i="10"/>
  <c r="P1167" i="10"/>
  <c r="N1167" i="10"/>
  <c r="L1167" i="10"/>
  <c r="K1167" i="10"/>
  <c r="G1167" i="10"/>
  <c r="F1167" i="10"/>
  <c r="S1167" i="10" s="1"/>
  <c r="E1167" i="10"/>
  <c r="D1167" i="10"/>
  <c r="C1167" i="10"/>
  <c r="W1167" i="10" s="1"/>
  <c r="B1167" i="10"/>
  <c r="A1167" i="10"/>
  <c r="AC1166" i="10"/>
  <c r="D1166" i="10"/>
  <c r="C1166" i="10"/>
  <c r="AF1165" i="10"/>
  <c r="AE1165" i="10"/>
  <c r="AD1165" i="10"/>
  <c r="AC1165" i="10"/>
  <c r="X1165" i="10"/>
  <c r="U1165" i="10"/>
  <c r="T1165" i="10"/>
  <c r="Q1165" i="10"/>
  <c r="N1165" i="10"/>
  <c r="K1165" i="10"/>
  <c r="H1165" i="10"/>
  <c r="G1165" i="10"/>
  <c r="F1165" i="10"/>
  <c r="S1165" i="10" s="1"/>
  <c r="D1165" i="10"/>
  <c r="C1165" i="10"/>
  <c r="Z1165" i="10" s="1"/>
  <c r="A1165" i="10"/>
  <c r="AF1164" i="10"/>
  <c r="AE1164" i="10"/>
  <c r="AD1164" i="10"/>
  <c r="Z1164" i="10"/>
  <c r="X1164" i="10"/>
  <c r="V1164" i="10"/>
  <c r="U1164" i="10"/>
  <c r="T1164" i="10"/>
  <c r="P1164" i="10"/>
  <c r="N1164" i="10"/>
  <c r="L1164" i="10"/>
  <c r="K1164" i="10"/>
  <c r="H1164" i="10"/>
  <c r="G1164" i="10"/>
  <c r="E1164" i="10"/>
  <c r="D1164" i="10"/>
  <c r="AC1164" i="10" s="1"/>
  <c r="C1164" i="10"/>
  <c r="Q1164" i="10" s="1"/>
  <c r="B1164" i="10"/>
  <c r="A1164" i="10"/>
  <c r="AE1163" i="10"/>
  <c r="AC1163" i="10"/>
  <c r="V1163" i="10"/>
  <c r="T1163" i="10"/>
  <c r="Q1163" i="10"/>
  <c r="L1163" i="10"/>
  <c r="H1163" i="10"/>
  <c r="F1163" i="10"/>
  <c r="S1163" i="10" s="1"/>
  <c r="D1163" i="10"/>
  <c r="C1163" i="10"/>
  <c r="AD1163" i="10" s="1"/>
  <c r="B1163" i="10"/>
  <c r="AF1162" i="10"/>
  <c r="AD1162" i="10"/>
  <c r="X1162" i="10"/>
  <c r="U1162" i="10"/>
  <c r="M1162" i="10"/>
  <c r="K1162" i="10"/>
  <c r="G1162" i="10"/>
  <c r="D1162" i="10"/>
  <c r="AC1162" i="10" s="1"/>
  <c r="C1162" i="10"/>
  <c r="N1162" i="10" s="1"/>
  <c r="A1162" i="10"/>
  <c r="AE1161" i="10"/>
  <c r="Z1161" i="10"/>
  <c r="X1161" i="10"/>
  <c r="V1161" i="10"/>
  <c r="T1161" i="10"/>
  <c r="P1161" i="10"/>
  <c r="N1161" i="10"/>
  <c r="L1161" i="10"/>
  <c r="H1161" i="10"/>
  <c r="E1161" i="10"/>
  <c r="D1161" i="10"/>
  <c r="AC1161" i="10" s="1"/>
  <c r="C1161" i="10"/>
  <c r="AF1161" i="10" s="1"/>
  <c r="B1161" i="10"/>
  <c r="AF1160" i="10"/>
  <c r="AC1160" i="10"/>
  <c r="Z1160" i="10"/>
  <c r="W1160" i="10"/>
  <c r="Q1160" i="10"/>
  <c r="P1160" i="10"/>
  <c r="M1160" i="10"/>
  <c r="K1160" i="10"/>
  <c r="F1160" i="10"/>
  <c r="S1160" i="10" s="1"/>
  <c r="E1160" i="10"/>
  <c r="D1160" i="10"/>
  <c r="C1160" i="10"/>
  <c r="A1160" i="10"/>
  <c r="AF1159" i="10"/>
  <c r="AD1159" i="10"/>
  <c r="Z1159" i="10"/>
  <c r="X1159" i="10"/>
  <c r="V1159" i="10"/>
  <c r="U1159" i="10"/>
  <c r="S1159" i="10"/>
  <c r="Q1159" i="10"/>
  <c r="P1159" i="10"/>
  <c r="N1159" i="10"/>
  <c r="L1159" i="10"/>
  <c r="K1159" i="10"/>
  <c r="G1159" i="10"/>
  <c r="F1159" i="10"/>
  <c r="E1159" i="10"/>
  <c r="D1159" i="10"/>
  <c r="AC1159" i="10" s="1"/>
  <c r="C1159" i="10"/>
  <c r="W1159" i="10" s="1"/>
  <c r="B1159" i="10"/>
  <c r="A1159" i="10"/>
  <c r="AD1158" i="10"/>
  <c r="AC1158" i="10"/>
  <c r="W1158" i="10"/>
  <c r="H1158" i="10"/>
  <c r="D1158" i="10"/>
  <c r="C1158" i="10"/>
  <c r="AF1157" i="10"/>
  <c r="AE1157" i="10"/>
  <c r="AD1157" i="10"/>
  <c r="AC1157" i="10"/>
  <c r="X1157" i="10"/>
  <c r="U1157" i="10"/>
  <c r="T1157" i="10"/>
  <c r="Q1157" i="10"/>
  <c r="N1157" i="10"/>
  <c r="K1157" i="10"/>
  <c r="H1157" i="10"/>
  <c r="G1157" i="10"/>
  <c r="F1157" i="10"/>
  <c r="S1157" i="10" s="1"/>
  <c r="D1157" i="10"/>
  <c r="C1157" i="10"/>
  <c r="Z1157" i="10" s="1"/>
  <c r="A1157" i="10"/>
  <c r="AF1156" i="10"/>
  <c r="AE1156" i="10"/>
  <c r="AD1156" i="10"/>
  <c r="Z1156" i="10"/>
  <c r="X1156" i="10"/>
  <c r="V1156" i="10"/>
  <c r="U1156" i="10"/>
  <c r="T1156" i="10"/>
  <c r="S1156" i="10"/>
  <c r="P1156" i="10"/>
  <c r="N1156" i="10"/>
  <c r="L1156" i="10"/>
  <c r="K1156" i="10"/>
  <c r="H1156" i="10"/>
  <c r="G1156" i="10"/>
  <c r="F1156" i="10"/>
  <c r="E1156" i="10"/>
  <c r="D1156" i="10"/>
  <c r="AC1156" i="10" s="1"/>
  <c r="C1156" i="10"/>
  <c r="Q1156" i="10" s="1"/>
  <c r="B1156" i="10"/>
  <c r="A1156" i="10"/>
  <c r="AC1155" i="10"/>
  <c r="W1155" i="10"/>
  <c r="M1155" i="10"/>
  <c r="F1155" i="10"/>
  <c r="S1155" i="10" s="1"/>
  <c r="D1155" i="10"/>
  <c r="C1155" i="10"/>
  <c r="AF1154" i="10"/>
  <c r="AD1154" i="10"/>
  <c r="U1154" i="10"/>
  <c r="N1154" i="10"/>
  <c r="K1154" i="10"/>
  <c r="G1154" i="10"/>
  <c r="D1154" i="10"/>
  <c r="AC1154" i="10" s="1"/>
  <c r="C1154" i="10"/>
  <c r="A1154" i="10"/>
  <c r="AE1153" i="10"/>
  <c r="Z1153" i="10"/>
  <c r="X1153" i="10"/>
  <c r="V1153" i="10"/>
  <c r="T1153" i="10"/>
  <c r="P1153" i="10"/>
  <c r="N1153" i="10"/>
  <c r="L1153" i="10"/>
  <c r="H1153" i="10"/>
  <c r="E1153" i="10"/>
  <c r="D1153" i="10"/>
  <c r="AC1153" i="10" s="1"/>
  <c r="C1153" i="10"/>
  <c r="AF1153" i="10" s="1"/>
  <c r="B1153" i="10"/>
  <c r="AC1152" i="10"/>
  <c r="Z1152" i="10"/>
  <c r="W1152" i="10"/>
  <c r="M1152" i="10"/>
  <c r="E1152" i="10"/>
  <c r="D1152" i="10"/>
  <c r="C1152" i="10"/>
  <c r="AF1151" i="10"/>
  <c r="AD1151" i="10"/>
  <c r="Z1151" i="10"/>
  <c r="X1151" i="10"/>
  <c r="V1151" i="10"/>
  <c r="U1151" i="10"/>
  <c r="Q1151" i="10"/>
  <c r="P1151" i="10"/>
  <c r="N1151" i="10"/>
  <c r="L1151" i="10"/>
  <c r="K1151" i="10"/>
  <c r="G1151" i="10"/>
  <c r="F1151" i="10"/>
  <c r="S1151" i="10" s="1"/>
  <c r="E1151" i="10"/>
  <c r="D1151" i="10"/>
  <c r="AC1151" i="10" s="1"/>
  <c r="C1151" i="10"/>
  <c r="W1151" i="10" s="1"/>
  <c r="B1151" i="10"/>
  <c r="A1151" i="10"/>
  <c r="AE1150" i="10"/>
  <c r="AC1150" i="10"/>
  <c r="M1150" i="10"/>
  <c r="D1150" i="10"/>
  <c r="C1150" i="10"/>
  <c r="B1150" i="10" s="1"/>
  <c r="AE1149" i="10"/>
  <c r="AC1149" i="10"/>
  <c r="X1149" i="10"/>
  <c r="U1149" i="10"/>
  <c r="T1149" i="10"/>
  <c r="N1149" i="10"/>
  <c r="M1149" i="10"/>
  <c r="K1149" i="10"/>
  <c r="G1149" i="10"/>
  <c r="F1149" i="10"/>
  <c r="S1149" i="10" s="1"/>
  <c r="D1149" i="10"/>
  <c r="C1149" i="10"/>
  <c r="A1149" i="10"/>
  <c r="AF1148" i="10"/>
  <c r="AE1148" i="10"/>
  <c r="AD1148" i="10"/>
  <c r="Z1148" i="10"/>
  <c r="X1148" i="10"/>
  <c r="V1148" i="10"/>
  <c r="U1148" i="10"/>
  <c r="T1148" i="10"/>
  <c r="P1148" i="10"/>
  <c r="N1148" i="10"/>
  <c r="L1148" i="10"/>
  <c r="K1148" i="10"/>
  <c r="H1148" i="10"/>
  <c r="G1148" i="10"/>
  <c r="E1148" i="10"/>
  <c r="D1148" i="10"/>
  <c r="AC1148" i="10" s="1"/>
  <c r="C1148" i="10"/>
  <c r="Q1148" i="10" s="1"/>
  <c r="B1148" i="10"/>
  <c r="A1148" i="10"/>
  <c r="AF1147" i="10"/>
  <c r="AC1147" i="10"/>
  <c r="Z1147" i="10"/>
  <c r="W1147" i="10"/>
  <c r="V1147" i="10"/>
  <c r="T1147" i="10"/>
  <c r="Q1147" i="10"/>
  <c r="M1147" i="10"/>
  <c r="L1147" i="10"/>
  <c r="K1147" i="10"/>
  <c r="H1147" i="10"/>
  <c r="E1147" i="10"/>
  <c r="D1147" i="10"/>
  <c r="C1147" i="10"/>
  <c r="B1147" i="10"/>
  <c r="A1147" i="10"/>
  <c r="W1146" i="10"/>
  <c r="K1146" i="10"/>
  <c r="D1146" i="10"/>
  <c r="AC1146" i="10" s="1"/>
  <c r="C1146" i="10"/>
  <c r="AD1146" i="10" s="1"/>
  <c r="AD1145" i="10"/>
  <c r="W1145" i="10"/>
  <c r="V1145" i="10"/>
  <c r="N1145" i="10"/>
  <c r="H1145" i="10"/>
  <c r="G1145" i="10"/>
  <c r="D1145" i="10"/>
  <c r="AC1145" i="10" s="1"/>
  <c r="C1145" i="10"/>
  <c r="Z1145" i="10" s="1"/>
  <c r="B1145" i="10"/>
  <c r="AC1144" i="10"/>
  <c r="Z1144" i="10"/>
  <c r="X1144" i="10"/>
  <c r="U1144" i="10"/>
  <c r="T1144" i="10"/>
  <c r="N1144" i="10"/>
  <c r="M1144" i="10"/>
  <c r="K1144" i="10"/>
  <c r="F1144" i="10"/>
  <c r="S1144" i="10" s="1"/>
  <c r="E1144" i="10"/>
  <c r="D1144" i="10"/>
  <c r="C1144" i="10"/>
  <c r="A1144" i="10"/>
  <c r="AF1143" i="10"/>
  <c r="AD1143" i="10"/>
  <c r="Z1143" i="10"/>
  <c r="X1143" i="10"/>
  <c r="V1143" i="10"/>
  <c r="U1143" i="10"/>
  <c r="S1143" i="10"/>
  <c r="Q1143" i="10"/>
  <c r="P1143" i="10"/>
  <c r="N1143" i="10"/>
  <c r="L1143" i="10"/>
  <c r="K1143" i="10"/>
  <c r="G1143" i="10"/>
  <c r="F1143" i="10"/>
  <c r="E1143" i="10"/>
  <c r="D1143" i="10"/>
  <c r="AC1143" i="10" s="1"/>
  <c r="C1143" i="10"/>
  <c r="W1143" i="10" s="1"/>
  <c r="B1143" i="10"/>
  <c r="A1143" i="10"/>
  <c r="AE1142" i="10"/>
  <c r="AC1142" i="10"/>
  <c r="Z1142" i="10"/>
  <c r="W1142" i="10"/>
  <c r="V1142" i="10"/>
  <c r="Q1142" i="10"/>
  <c r="M1142" i="10"/>
  <c r="L1142" i="10"/>
  <c r="H1142" i="10"/>
  <c r="G1142" i="10"/>
  <c r="E1142" i="10"/>
  <c r="D1142" i="10"/>
  <c r="C1142" i="10"/>
  <c r="B1142" i="10"/>
  <c r="AF1141" i="10"/>
  <c r="W1141" i="10"/>
  <c r="H1141" i="10"/>
  <c r="D1141" i="10"/>
  <c r="AC1141" i="10" s="1"/>
  <c r="C1141" i="10"/>
  <c r="AD1141" i="10" s="1"/>
  <c r="AF1140" i="10"/>
  <c r="AE1140" i="10"/>
  <c r="AD1140" i="10"/>
  <c r="Z1140" i="10"/>
  <c r="X1140" i="10"/>
  <c r="V1140" i="10"/>
  <c r="U1140" i="10"/>
  <c r="T1140" i="10"/>
  <c r="P1140" i="10"/>
  <c r="N1140" i="10"/>
  <c r="L1140" i="10"/>
  <c r="K1140" i="10"/>
  <c r="H1140" i="10"/>
  <c r="G1140" i="10"/>
  <c r="E1140" i="10"/>
  <c r="D1140" i="10"/>
  <c r="AC1140" i="10" s="1"/>
  <c r="C1140" i="10"/>
  <c r="Q1140" i="10" s="1"/>
  <c r="B1140" i="10"/>
  <c r="A1140" i="10"/>
  <c r="AE1139" i="10"/>
  <c r="AC1139" i="10"/>
  <c r="P1139" i="10"/>
  <c r="D1139" i="10"/>
  <c r="C1139" i="10"/>
  <c r="AD1138" i="10"/>
  <c r="AC1138" i="10"/>
  <c r="X1138" i="10"/>
  <c r="W1138" i="10"/>
  <c r="V1138" i="10"/>
  <c r="U1138" i="10"/>
  <c r="N1138" i="10"/>
  <c r="M1138" i="10"/>
  <c r="L1138" i="10"/>
  <c r="K1138" i="10"/>
  <c r="G1138" i="10"/>
  <c r="F1138" i="10"/>
  <c r="S1138" i="10" s="1"/>
  <c r="D1138" i="10"/>
  <c r="C1138" i="10"/>
  <c r="B1138" i="10"/>
  <c r="A1138" i="10"/>
  <c r="AD1137" i="10"/>
  <c r="Z1137" i="10"/>
  <c r="X1137" i="10"/>
  <c r="W1137" i="10"/>
  <c r="T1137" i="10"/>
  <c r="N1137" i="10"/>
  <c r="M1137" i="10"/>
  <c r="L1137" i="10"/>
  <c r="H1137" i="10"/>
  <c r="E1137" i="10"/>
  <c r="D1137" i="10"/>
  <c r="AC1137" i="10" s="1"/>
  <c r="C1137" i="10"/>
  <c r="B1137" i="10"/>
  <c r="AF1136" i="10"/>
  <c r="W1136" i="10"/>
  <c r="Q1136" i="10"/>
  <c r="H1136" i="10"/>
  <c r="D1136" i="10"/>
  <c r="AC1136" i="10" s="1"/>
  <c r="C1136" i="10"/>
  <c r="N1136" i="10" s="1"/>
  <c r="AF1135" i="10"/>
  <c r="AD1135" i="10"/>
  <c r="AC1135" i="10"/>
  <c r="Z1135" i="10"/>
  <c r="X1135" i="10"/>
  <c r="V1135" i="10"/>
  <c r="U1135" i="10"/>
  <c r="Q1135" i="10"/>
  <c r="P1135" i="10"/>
  <c r="N1135" i="10"/>
  <c r="L1135" i="10"/>
  <c r="K1135" i="10"/>
  <c r="G1135" i="10"/>
  <c r="F1135" i="10"/>
  <c r="S1135" i="10" s="1"/>
  <c r="E1135" i="10"/>
  <c r="D1135" i="10"/>
  <c r="C1135" i="10"/>
  <c r="W1135" i="10" s="1"/>
  <c r="B1135" i="10"/>
  <c r="A1135" i="10"/>
  <c r="AC1134" i="10"/>
  <c r="D1134" i="10"/>
  <c r="C1134" i="10"/>
  <c r="AF1133" i="10"/>
  <c r="AD1133" i="10"/>
  <c r="AC1133" i="10"/>
  <c r="W1133" i="10"/>
  <c r="U1133" i="10"/>
  <c r="T1133" i="10"/>
  <c r="N1133" i="10"/>
  <c r="M1133" i="10"/>
  <c r="H1133" i="10"/>
  <c r="G1133" i="10"/>
  <c r="F1133" i="10"/>
  <c r="S1133" i="10" s="1"/>
  <c r="D1133" i="10"/>
  <c r="C1133" i="10"/>
  <c r="X1133" i="10" s="1"/>
  <c r="A1133" i="10"/>
  <c r="AF1132" i="10"/>
  <c r="AE1132" i="10"/>
  <c r="AD1132" i="10"/>
  <c r="Z1132" i="10"/>
  <c r="X1132" i="10"/>
  <c r="V1132" i="10"/>
  <c r="U1132" i="10"/>
  <c r="T1132" i="10"/>
  <c r="P1132" i="10"/>
  <c r="N1132" i="10"/>
  <c r="L1132" i="10"/>
  <c r="K1132" i="10"/>
  <c r="H1132" i="10"/>
  <c r="G1132" i="10"/>
  <c r="E1132" i="10"/>
  <c r="D1132" i="10"/>
  <c r="AC1132" i="10" s="1"/>
  <c r="C1132" i="10"/>
  <c r="Q1132" i="10" s="1"/>
  <c r="B1132" i="10"/>
  <c r="A1132" i="10"/>
  <c r="AF1131" i="10"/>
  <c r="AC1131" i="10"/>
  <c r="Z1131" i="10"/>
  <c r="W1131" i="10"/>
  <c r="T1131" i="10"/>
  <c r="Q1131" i="10"/>
  <c r="L1131" i="10"/>
  <c r="K1131" i="10"/>
  <c r="E1131" i="10"/>
  <c r="D1131" i="10"/>
  <c r="C1131" i="10"/>
  <c r="A1131" i="10"/>
  <c r="X1130" i="10"/>
  <c r="L1130" i="10"/>
  <c r="D1130" i="10"/>
  <c r="AC1130" i="10" s="1"/>
  <c r="C1130" i="10"/>
  <c r="AD1130" i="10" s="1"/>
  <c r="D1129" i="10"/>
  <c r="AC1129" i="10" s="1"/>
  <c r="C1129" i="10"/>
  <c r="AE1129" i="10" s="1"/>
  <c r="AF1128" i="10"/>
  <c r="AC1128" i="10"/>
  <c r="Z1128" i="10"/>
  <c r="W1128" i="10"/>
  <c r="U1128" i="10"/>
  <c r="T1128" i="10"/>
  <c r="Q1128" i="10"/>
  <c r="N1128" i="10"/>
  <c r="M1128" i="10"/>
  <c r="H1128" i="10"/>
  <c r="F1128" i="10"/>
  <c r="S1128" i="10" s="1"/>
  <c r="E1128" i="10"/>
  <c r="D1128" i="10"/>
  <c r="C1128" i="10"/>
  <c r="X1128" i="10" s="1"/>
  <c r="A1128" i="10"/>
  <c r="AF1127" i="10"/>
  <c r="AD1127" i="10"/>
  <c r="Z1127" i="10"/>
  <c r="X1127" i="10"/>
  <c r="V1127" i="10"/>
  <c r="U1127" i="10"/>
  <c r="S1127" i="10"/>
  <c r="Q1127" i="10"/>
  <c r="P1127" i="10"/>
  <c r="N1127" i="10"/>
  <c r="L1127" i="10"/>
  <c r="K1127" i="10"/>
  <c r="G1127" i="10"/>
  <c r="F1127" i="10"/>
  <c r="E1127" i="10"/>
  <c r="D1127" i="10"/>
  <c r="AC1127" i="10" s="1"/>
  <c r="C1127" i="10"/>
  <c r="W1127" i="10" s="1"/>
  <c r="B1127" i="10"/>
  <c r="A1127" i="10"/>
  <c r="AE1126" i="10"/>
  <c r="AC1126" i="10"/>
  <c r="Z1126" i="10"/>
  <c r="W1126" i="10"/>
  <c r="Q1126" i="10"/>
  <c r="L1126" i="10"/>
  <c r="H1126" i="10"/>
  <c r="E1126" i="10"/>
  <c r="D1126" i="10"/>
  <c r="C1126" i="10"/>
  <c r="X1125" i="10"/>
  <c r="K1125" i="10"/>
  <c r="D1125" i="10"/>
  <c r="AC1125" i="10" s="1"/>
  <c r="C1125" i="10"/>
  <c r="AD1125" i="10" s="1"/>
  <c r="AF1124" i="10"/>
  <c r="AE1124" i="10"/>
  <c r="AD1124" i="10"/>
  <c r="Z1124" i="10"/>
  <c r="X1124" i="10"/>
  <c r="V1124" i="10"/>
  <c r="U1124" i="10"/>
  <c r="T1124" i="10"/>
  <c r="P1124" i="10"/>
  <c r="N1124" i="10"/>
  <c r="L1124" i="10"/>
  <c r="K1124" i="10"/>
  <c r="H1124" i="10"/>
  <c r="G1124" i="10"/>
  <c r="E1124" i="10"/>
  <c r="D1124" i="10"/>
  <c r="AC1124" i="10" s="1"/>
  <c r="C1124" i="10"/>
  <c r="Q1124" i="10" s="1"/>
  <c r="B1124" i="10"/>
  <c r="A1124" i="10"/>
  <c r="AC1123" i="10"/>
  <c r="V1123" i="10"/>
  <c r="U1123" i="10"/>
  <c r="M1123" i="10"/>
  <c r="H1123" i="10"/>
  <c r="F1123" i="10"/>
  <c r="S1123" i="10" s="1"/>
  <c r="D1123" i="10"/>
  <c r="C1123" i="10"/>
  <c r="Z1123" i="10" s="1"/>
  <c r="B1123" i="10"/>
  <c r="AD1122" i="10"/>
  <c r="AC1122" i="10"/>
  <c r="X1122" i="10"/>
  <c r="V1122" i="10"/>
  <c r="U1122" i="10"/>
  <c r="N1122" i="10"/>
  <c r="M1122" i="10"/>
  <c r="L1122" i="10"/>
  <c r="G1122" i="10"/>
  <c r="F1122" i="10"/>
  <c r="S1122" i="10" s="1"/>
  <c r="D1122" i="10"/>
  <c r="C1122" i="10"/>
  <c r="B1122" i="10"/>
  <c r="A1122" i="10"/>
  <c r="Z1121" i="10"/>
  <c r="X1121" i="10"/>
  <c r="T1121" i="10"/>
  <c r="M1121" i="10"/>
  <c r="L1121" i="10"/>
  <c r="E1121" i="10"/>
  <c r="D1121" i="10"/>
  <c r="AC1121" i="10" s="1"/>
  <c r="C1121" i="10"/>
  <c r="X1120" i="10"/>
  <c r="K1120" i="10"/>
  <c r="D1120" i="10"/>
  <c r="AC1120" i="10" s="1"/>
  <c r="C1120" i="10"/>
  <c r="N1120" i="10" s="1"/>
  <c r="AF1119" i="10"/>
  <c r="AD1119" i="10"/>
  <c r="AC1119" i="10"/>
  <c r="Z1119" i="10"/>
  <c r="X1119" i="10"/>
  <c r="V1119" i="10"/>
  <c r="U1119" i="10"/>
  <c r="Q1119" i="10"/>
  <c r="P1119" i="10"/>
  <c r="N1119" i="10"/>
  <c r="L1119" i="10"/>
  <c r="K1119" i="10"/>
  <c r="G1119" i="10"/>
  <c r="F1119" i="10"/>
  <c r="S1119" i="10" s="1"/>
  <c r="E1119" i="10"/>
  <c r="D1119" i="10"/>
  <c r="C1119" i="10"/>
  <c r="W1119" i="10" s="1"/>
  <c r="B1119" i="10"/>
  <c r="A1119" i="10"/>
  <c r="AC1118" i="10"/>
  <c r="V1118" i="10"/>
  <c r="T1118" i="10"/>
  <c r="M1118" i="10"/>
  <c r="G1118" i="10"/>
  <c r="F1118" i="10"/>
  <c r="S1118" i="10" s="1"/>
  <c r="D1118" i="10"/>
  <c r="C1118" i="10"/>
  <c r="Z1118" i="10" s="1"/>
  <c r="B1118" i="10"/>
  <c r="AD1117" i="10"/>
  <c r="AC1117" i="10"/>
  <c r="X1117" i="10"/>
  <c r="U1117" i="10"/>
  <c r="T1117" i="10"/>
  <c r="N1117" i="10"/>
  <c r="M1117" i="10"/>
  <c r="K1117" i="10"/>
  <c r="G1117" i="10"/>
  <c r="F1117" i="10"/>
  <c r="S1117" i="10" s="1"/>
  <c r="D1117" i="10"/>
  <c r="C1117" i="10"/>
  <c r="A1117" i="10"/>
  <c r="AF1116" i="10"/>
  <c r="AE1116" i="10"/>
  <c r="AD1116" i="10"/>
  <c r="Z1116" i="10"/>
  <c r="X1116" i="10"/>
  <c r="V1116" i="10"/>
  <c r="U1116" i="10"/>
  <c r="T1116" i="10"/>
  <c r="S1116" i="10"/>
  <c r="Q1116" i="10"/>
  <c r="P1116" i="10"/>
  <c r="N1116" i="10"/>
  <c r="L1116" i="10"/>
  <c r="K1116" i="10"/>
  <c r="H1116" i="10"/>
  <c r="G1116" i="10"/>
  <c r="F1116" i="10"/>
  <c r="E1116" i="10"/>
  <c r="D1116" i="10"/>
  <c r="AC1116" i="10" s="1"/>
  <c r="C1116" i="10"/>
  <c r="W1116" i="10" s="1"/>
  <c r="B1116" i="10"/>
  <c r="A1116" i="10"/>
  <c r="AC1115" i="10"/>
  <c r="D1115" i="10"/>
  <c r="C1115" i="10"/>
  <c r="AE1114" i="10"/>
  <c r="AD1114" i="10"/>
  <c r="W1114" i="10"/>
  <c r="V1114" i="10"/>
  <c r="U1114" i="10"/>
  <c r="Q1114" i="10"/>
  <c r="L1114" i="10"/>
  <c r="K1114" i="10"/>
  <c r="H1114" i="10"/>
  <c r="F1114" i="10"/>
  <c r="S1114" i="10" s="1"/>
  <c r="E1114" i="10"/>
  <c r="D1114" i="10"/>
  <c r="AC1114" i="10" s="1"/>
  <c r="C1114" i="10"/>
  <c r="B1114" i="10"/>
  <c r="A1114" i="10"/>
  <c r="AC1113" i="10"/>
  <c r="W1113" i="10"/>
  <c r="M1113" i="10"/>
  <c r="D1113" i="10"/>
  <c r="C1113" i="10"/>
  <c r="AD1112" i="10"/>
  <c r="X1112" i="10"/>
  <c r="N1112" i="10"/>
  <c r="G1112" i="10"/>
  <c r="D1112" i="10"/>
  <c r="AC1112" i="10" s="1"/>
  <c r="C1112" i="10"/>
  <c r="AF1112" i="10" s="1"/>
  <c r="AF1111" i="10"/>
  <c r="AE1111" i="10"/>
  <c r="Z1111" i="10"/>
  <c r="X1111" i="10"/>
  <c r="U1111" i="10"/>
  <c r="T1111" i="10"/>
  <c r="P1111" i="10"/>
  <c r="N1111" i="10"/>
  <c r="K1111" i="10"/>
  <c r="H1111" i="10"/>
  <c r="E1111" i="10"/>
  <c r="D1111" i="10"/>
  <c r="AC1111" i="10" s="1"/>
  <c r="C1111" i="10"/>
  <c r="V1111" i="10" s="1"/>
  <c r="A1111" i="10"/>
  <c r="AF1110" i="10"/>
  <c r="AD1110" i="10"/>
  <c r="AC1110" i="10"/>
  <c r="Z1110" i="10"/>
  <c r="X1110" i="10"/>
  <c r="V1110" i="10"/>
  <c r="U1110" i="10"/>
  <c r="Q1110" i="10"/>
  <c r="P1110" i="10"/>
  <c r="N1110" i="10"/>
  <c r="L1110" i="10"/>
  <c r="K1110" i="10"/>
  <c r="G1110" i="10"/>
  <c r="F1110" i="10"/>
  <c r="S1110" i="10" s="1"/>
  <c r="E1110" i="10"/>
  <c r="D1110" i="10"/>
  <c r="C1110" i="10"/>
  <c r="W1110" i="10" s="1"/>
  <c r="B1110" i="10"/>
  <c r="A1110" i="10"/>
  <c r="AD1109" i="10"/>
  <c r="AC1109" i="10"/>
  <c r="V1109" i="10"/>
  <c r="S1109" i="10"/>
  <c r="Q1109" i="10"/>
  <c r="L1109" i="10"/>
  <c r="G1109" i="10"/>
  <c r="F1109" i="10"/>
  <c r="D1109" i="10"/>
  <c r="C1109" i="10"/>
  <c r="X1109" i="10" s="1"/>
  <c r="B1109" i="10"/>
  <c r="AE1108" i="10"/>
  <c r="T1108" i="10"/>
  <c r="H1108" i="10"/>
  <c r="D1108" i="10"/>
  <c r="AC1108" i="10" s="1"/>
  <c r="C1108" i="10"/>
  <c r="Z1108" i="10" s="1"/>
  <c r="AF1107" i="10"/>
  <c r="AE1107" i="10"/>
  <c r="AD1107" i="10"/>
  <c r="Z1107" i="10"/>
  <c r="X1107" i="10"/>
  <c r="V1107" i="10"/>
  <c r="U1107" i="10"/>
  <c r="T1107" i="10"/>
  <c r="P1107" i="10"/>
  <c r="N1107" i="10"/>
  <c r="L1107" i="10"/>
  <c r="K1107" i="10"/>
  <c r="H1107" i="10"/>
  <c r="G1107" i="10"/>
  <c r="E1107" i="10"/>
  <c r="D1107" i="10"/>
  <c r="AC1107" i="10" s="1"/>
  <c r="C1107" i="10"/>
  <c r="Q1107" i="10" s="1"/>
  <c r="B1107" i="10"/>
  <c r="A1107" i="10"/>
  <c r="AF1106" i="10"/>
  <c r="AE1106" i="10"/>
  <c r="AC1106" i="10"/>
  <c r="Z1106" i="10"/>
  <c r="V1106" i="10"/>
  <c r="U1106" i="10"/>
  <c r="T1106" i="10"/>
  <c r="Q1106" i="10"/>
  <c r="P1106" i="10"/>
  <c r="L1106" i="10"/>
  <c r="K1106" i="10"/>
  <c r="H1106" i="10"/>
  <c r="F1106" i="10"/>
  <c r="S1106" i="10" s="1"/>
  <c r="E1106" i="10"/>
  <c r="D1106" i="10"/>
  <c r="C1106" i="10"/>
  <c r="AD1106" i="10" s="1"/>
  <c r="B1106" i="10"/>
  <c r="A1106" i="10"/>
  <c r="AC1105" i="10"/>
  <c r="D1105" i="10"/>
  <c r="C1105" i="10"/>
  <c r="W1105" i="10" s="1"/>
  <c r="AD1104" i="10"/>
  <c r="X1104" i="10"/>
  <c r="N1104" i="10"/>
  <c r="G1104" i="10"/>
  <c r="D1104" i="10"/>
  <c r="AC1104" i="10" s="1"/>
  <c r="C1104" i="10"/>
  <c r="AF1104" i="10" s="1"/>
  <c r="AF1103" i="10"/>
  <c r="AE1103" i="10"/>
  <c r="Z1103" i="10"/>
  <c r="X1103" i="10"/>
  <c r="U1103" i="10"/>
  <c r="T1103" i="10"/>
  <c r="P1103" i="10"/>
  <c r="N1103" i="10"/>
  <c r="K1103" i="10"/>
  <c r="H1103" i="10"/>
  <c r="E1103" i="10"/>
  <c r="D1103" i="10"/>
  <c r="AC1103" i="10" s="1"/>
  <c r="C1103" i="10"/>
  <c r="V1103" i="10" s="1"/>
  <c r="A1103" i="10"/>
  <c r="AF1102" i="10"/>
  <c r="AD1102" i="10"/>
  <c r="AC1102" i="10"/>
  <c r="Z1102" i="10"/>
  <c r="X1102" i="10"/>
  <c r="V1102" i="10"/>
  <c r="U1102" i="10"/>
  <c r="Q1102" i="10"/>
  <c r="P1102" i="10"/>
  <c r="N1102" i="10"/>
  <c r="L1102" i="10"/>
  <c r="K1102" i="10"/>
  <c r="G1102" i="10"/>
  <c r="F1102" i="10"/>
  <c r="S1102" i="10" s="1"/>
  <c r="E1102" i="10"/>
  <c r="D1102" i="10"/>
  <c r="C1102" i="10"/>
  <c r="W1102" i="10" s="1"/>
  <c r="B1102" i="10"/>
  <c r="A1102" i="10"/>
  <c r="AD1101" i="10"/>
  <c r="AC1101" i="10"/>
  <c r="V1101" i="10"/>
  <c r="S1101" i="10"/>
  <c r="Q1101" i="10"/>
  <c r="L1101" i="10"/>
  <c r="G1101" i="10"/>
  <c r="F1101" i="10"/>
  <c r="D1101" i="10"/>
  <c r="C1101" i="10"/>
  <c r="X1101" i="10" s="1"/>
  <c r="B1101" i="10"/>
  <c r="AE1100" i="10"/>
  <c r="T1100" i="10"/>
  <c r="H1100" i="10"/>
  <c r="D1100" i="10"/>
  <c r="AC1100" i="10" s="1"/>
  <c r="C1100" i="10"/>
  <c r="Z1100" i="10" s="1"/>
  <c r="AF1099" i="10"/>
  <c r="AE1099" i="10"/>
  <c r="AD1099" i="10"/>
  <c r="Z1099" i="10"/>
  <c r="X1099" i="10"/>
  <c r="V1099" i="10"/>
  <c r="U1099" i="10"/>
  <c r="T1099" i="10"/>
  <c r="P1099" i="10"/>
  <c r="N1099" i="10"/>
  <c r="L1099" i="10"/>
  <c r="K1099" i="10"/>
  <c r="H1099" i="10"/>
  <c r="G1099" i="10"/>
  <c r="E1099" i="10"/>
  <c r="D1099" i="10"/>
  <c r="AC1099" i="10" s="1"/>
  <c r="C1099" i="10"/>
  <c r="Q1099" i="10" s="1"/>
  <c r="B1099" i="10"/>
  <c r="A1099" i="10"/>
  <c r="AF1098" i="10"/>
  <c r="AE1098" i="10"/>
  <c r="AC1098" i="10"/>
  <c r="Z1098" i="10"/>
  <c r="V1098" i="10"/>
  <c r="U1098" i="10"/>
  <c r="T1098" i="10"/>
  <c r="Q1098" i="10"/>
  <c r="P1098" i="10"/>
  <c r="L1098" i="10"/>
  <c r="K1098" i="10"/>
  <c r="H1098" i="10"/>
  <c r="F1098" i="10"/>
  <c r="S1098" i="10" s="1"/>
  <c r="E1098" i="10"/>
  <c r="D1098" i="10"/>
  <c r="C1098" i="10"/>
  <c r="AD1098" i="10" s="1"/>
  <c r="B1098" i="10"/>
  <c r="A1098" i="10"/>
  <c r="AC1097" i="10"/>
  <c r="W1097" i="10"/>
  <c r="D1097" i="10"/>
  <c r="C1097" i="10"/>
  <c r="AD1096" i="10"/>
  <c r="X1096" i="10"/>
  <c r="N1096" i="10"/>
  <c r="G1096" i="10"/>
  <c r="D1096" i="10"/>
  <c r="AC1096" i="10" s="1"/>
  <c r="C1096" i="10"/>
  <c r="AF1096" i="10" s="1"/>
  <c r="AF1095" i="10"/>
  <c r="AE1095" i="10"/>
  <c r="Z1095" i="10"/>
  <c r="X1095" i="10"/>
  <c r="U1095" i="10"/>
  <c r="T1095" i="10"/>
  <c r="P1095" i="10"/>
  <c r="N1095" i="10"/>
  <c r="K1095" i="10"/>
  <c r="H1095" i="10"/>
  <c r="E1095" i="10"/>
  <c r="D1095" i="10"/>
  <c r="AC1095" i="10" s="1"/>
  <c r="C1095" i="10"/>
  <c r="V1095" i="10" s="1"/>
  <c r="A1095" i="10"/>
  <c r="AF1094" i="10"/>
  <c r="AD1094" i="10"/>
  <c r="AC1094" i="10"/>
  <c r="Z1094" i="10"/>
  <c r="X1094" i="10"/>
  <c r="V1094" i="10"/>
  <c r="U1094" i="10"/>
  <c r="Q1094" i="10"/>
  <c r="P1094" i="10"/>
  <c r="N1094" i="10"/>
  <c r="L1094" i="10"/>
  <c r="K1094" i="10"/>
  <c r="G1094" i="10"/>
  <c r="F1094" i="10"/>
  <c r="S1094" i="10" s="1"/>
  <c r="E1094" i="10"/>
  <c r="D1094" i="10"/>
  <c r="C1094" i="10"/>
  <c r="W1094" i="10" s="1"/>
  <c r="B1094" i="10"/>
  <c r="A1094" i="10"/>
  <c r="AD1093" i="10"/>
  <c r="AC1093" i="10"/>
  <c r="V1093" i="10"/>
  <c r="S1093" i="10"/>
  <c r="Q1093" i="10"/>
  <c r="L1093" i="10"/>
  <c r="G1093" i="10"/>
  <c r="F1093" i="10"/>
  <c r="D1093" i="10"/>
  <c r="C1093" i="10"/>
  <c r="X1093" i="10" s="1"/>
  <c r="B1093" i="10"/>
  <c r="AE1092" i="10"/>
  <c r="T1092" i="10"/>
  <c r="H1092" i="10"/>
  <c r="D1092" i="10"/>
  <c r="AC1092" i="10" s="1"/>
  <c r="C1092" i="10"/>
  <c r="Z1092" i="10" s="1"/>
  <c r="AF1091" i="10"/>
  <c r="AE1091" i="10"/>
  <c r="AD1091" i="10"/>
  <c r="Z1091" i="10"/>
  <c r="X1091" i="10"/>
  <c r="V1091" i="10"/>
  <c r="U1091" i="10"/>
  <c r="T1091" i="10"/>
  <c r="P1091" i="10"/>
  <c r="N1091" i="10"/>
  <c r="L1091" i="10"/>
  <c r="K1091" i="10"/>
  <c r="H1091" i="10"/>
  <c r="G1091" i="10"/>
  <c r="E1091" i="10"/>
  <c r="D1091" i="10"/>
  <c r="AC1091" i="10" s="1"/>
  <c r="C1091" i="10"/>
  <c r="Q1091" i="10" s="1"/>
  <c r="B1091" i="10"/>
  <c r="A1091" i="10"/>
  <c r="AF1090" i="10"/>
  <c r="AE1090" i="10"/>
  <c r="AC1090" i="10"/>
  <c r="Z1090" i="10"/>
  <c r="V1090" i="10"/>
  <c r="U1090" i="10"/>
  <c r="T1090" i="10"/>
  <c r="Q1090" i="10"/>
  <c r="P1090" i="10"/>
  <c r="L1090" i="10"/>
  <c r="K1090" i="10"/>
  <c r="H1090" i="10"/>
  <c r="F1090" i="10"/>
  <c r="S1090" i="10" s="1"/>
  <c r="E1090" i="10"/>
  <c r="D1090" i="10"/>
  <c r="C1090" i="10"/>
  <c r="AD1090" i="10" s="1"/>
  <c r="B1090" i="10"/>
  <c r="A1090" i="10"/>
  <c r="AC1089" i="10"/>
  <c r="W1089" i="10"/>
  <c r="M1089" i="10"/>
  <c r="D1089" i="10"/>
  <c r="C1089" i="10"/>
  <c r="AD1088" i="10"/>
  <c r="X1088" i="10"/>
  <c r="N1088" i="10"/>
  <c r="G1088" i="10"/>
  <c r="D1088" i="10"/>
  <c r="AC1088" i="10" s="1"/>
  <c r="C1088" i="10"/>
  <c r="AF1088" i="10" s="1"/>
  <c r="AF1087" i="10"/>
  <c r="AE1087" i="10"/>
  <c r="Z1087" i="10"/>
  <c r="X1087" i="10"/>
  <c r="U1087" i="10"/>
  <c r="T1087" i="10"/>
  <c r="P1087" i="10"/>
  <c r="N1087" i="10"/>
  <c r="K1087" i="10"/>
  <c r="H1087" i="10"/>
  <c r="E1087" i="10"/>
  <c r="D1087" i="10"/>
  <c r="AC1087" i="10" s="1"/>
  <c r="C1087" i="10"/>
  <c r="V1087" i="10" s="1"/>
  <c r="A1087" i="10"/>
  <c r="AF1086" i="10"/>
  <c r="AD1086" i="10"/>
  <c r="AC1086" i="10"/>
  <c r="Z1086" i="10"/>
  <c r="X1086" i="10"/>
  <c r="V1086" i="10"/>
  <c r="U1086" i="10"/>
  <c r="Q1086" i="10"/>
  <c r="P1086" i="10"/>
  <c r="N1086" i="10"/>
  <c r="L1086" i="10"/>
  <c r="K1086" i="10"/>
  <c r="G1086" i="10"/>
  <c r="F1086" i="10"/>
  <c r="S1086" i="10" s="1"/>
  <c r="E1086" i="10"/>
  <c r="D1086" i="10"/>
  <c r="C1086" i="10"/>
  <c r="W1086" i="10" s="1"/>
  <c r="B1086" i="10"/>
  <c r="A1086" i="10"/>
  <c r="AD1085" i="10"/>
  <c r="AC1085" i="10"/>
  <c r="V1085" i="10"/>
  <c r="S1085" i="10"/>
  <c r="Q1085" i="10"/>
  <c r="L1085" i="10"/>
  <c r="G1085" i="10"/>
  <c r="F1085" i="10"/>
  <c r="D1085" i="10"/>
  <c r="C1085" i="10"/>
  <c r="X1085" i="10" s="1"/>
  <c r="B1085" i="10"/>
  <c r="AE1084" i="10"/>
  <c r="T1084" i="10"/>
  <c r="H1084" i="10"/>
  <c r="D1084" i="10"/>
  <c r="AC1084" i="10" s="1"/>
  <c r="C1084" i="10"/>
  <c r="Z1084" i="10" s="1"/>
  <c r="AF1083" i="10"/>
  <c r="AE1083" i="10"/>
  <c r="AD1083" i="10"/>
  <c r="Z1083" i="10"/>
  <c r="X1083" i="10"/>
  <c r="V1083" i="10"/>
  <c r="U1083" i="10"/>
  <c r="T1083" i="10"/>
  <c r="P1083" i="10"/>
  <c r="N1083" i="10"/>
  <c r="L1083" i="10"/>
  <c r="K1083" i="10"/>
  <c r="H1083" i="10"/>
  <c r="G1083" i="10"/>
  <c r="E1083" i="10"/>
  <c r="D1083" i="10"/>
  <c r="AC1083" i="10" s="1"/>
  <c r="C1083" i="10"/>
  <c r="Q1083" i="10" s="1"/>
  <c r="B1083" i="10"/>
  <c r="A1083" i="10"/>
  <c r="AF1082" i="10"/>
  <c r="AE1082" i="10"/>
  <c r="AC1082" i="10"/>
  <c r="Z1082" i="10"/>
  <c r="V1082" i="10"/>
  <c r="U1082" i="10"/>
  <c r="T1082" i="10"/>
  <c r="Q1082" i="10"/>
  <c r="P1082" i="10"/>
  <c r="L1082" i="10"/>
  <c r="K1082" i="10"/>
  <c r="H1082" i="10"/>
  <c r="F1082" i="10"/>
  <c r="S1082" i="10" s="1"/>
  <c r="E1082" i="10"/>
  <c r="D1082" i="10"/>
  <c r="C1082" i="10"/>
  <c r="AD1082" i="10" s="1"/>
  <c r="B1082" i="10"/>
  <c r="A1082" i="10"/>
  <c r="AC1081" i="10"/>
  <c r="D1081" i="10"/>
  <c r="C1081" i="10"/>
  <c r="AD1080" i="10"/>
  <c r="X1080" i="10"/>
  <c r="N1080" i="10"/>
  <c r="G1080" i="10"/>
  <c r="D1080" i="10"/>
  <c r="AC1080" i="10" s="1"/>
  <c r="C1080" i="10"/>
  <c r="AF1080" i="10" s="1"/>
  <c r="AF1079" i="10"/>
  <c r="AE1079" i="10"/>
  <c r="Z1079" i="10"/>
  <c r="X1079" i="10"/>
  <c r="U1079" i="10"/>
  <c r="T1079" i="10"/>
  <c r="P1079" i="10"/>
  <c r="N1079" i="10"/>
  <c r="K1079" i="10"/>
  <c r="H1079" i="10"/>
  <c r="E1079" i="10"/>
  <c r="D1079" i="10"/>
  <c r="AC1079" i="10" s="1"/>
  <c r="C1079" i="10"/>
  <c r="V1079" i="10" s="1"/>
  <c r="A1079" i="10"/>
  <c r="AF1078" i="10"/>
  <c r="AE1078" i="10"/>
  <c r="AD1078" i="10"/>
  <c r="AC1078" i="10"/>
  <c r="Z1078" i="10"/>
  <c r="X1078" i="10"/>
  <c r="V1078" i="10"/>
  <c r="U1078" i="10"/>
  <c r="T1078" i="10"/>
  <c r="Q1078" i="10"/>
  <c r="P1078" i="10"/>
  <c r="N1078" i="10"/>
  <c r="L1078" i="10"/>
  <c r="K1078" i="10"/>
  <c r="H1078" i="10"/>
  <c r="G1078" i="10"/>
  <c r="F1078" i="10"/>
  <c r="S1078" i="10" s="1"/>
  <c r="E1078" i="10"/>
  <c r="D1078" i="10"/>
  <c r="C1078" i="10"/>
  <c r="W1078" i="10" s="1"/>
  <c r="B1078" i="10"/>
  <c r="A1078" i="10"/>
  <c r="AD1077" i="10"/>
  <c r="AC1077" i="10"/>
  <c r="V1077" i="10"/>
  <c r="S1077" i="10"/>
  <c r="Q1077" i="10"/>
  <c r="L1077" i="10"/>
  <c r="G1077" i="10"/>
  <c r="F1077" i="10"/>
  <c r="D1077" i="10"/>
  <c r="C1077" i="10"/>
  <c r="X1077" i="10" s="1"/>
  <c r="B1077" i="10"/>
  <c r="AE1076" i="10"/>
  <c r="T1076" i="10"/>
  <c r="H1076" i="10"/>
  <c r="D1076" i="10"/>
  <c r="AC1076" i="10" s="1"/>
  <c r="C1076" i="10"/>
  <c r="Z1076" i="10" s="1"/>
  <c r="AF1075" i="10"/>
  <c r="AE1075" i="10"/>
  <c r="AD1075" i="10"/>
  <c r="Z1075" i="10"/>
  <c r="X1075" i="10"/>
  <c r="V1075" i="10"/>
  <c r="U1075" i="10"/>
  <c r="T1075" i="10"/>
  <c r="P1075" i="10"/>
  <c r="N1075" i="10"/>
  <c r="L1075" i="10"/>
  <c r="K1075" i="10"/>
  <c r="H1075" i="10"/>
  <c r="G1075" i="10"/>
  <c r="E1075" i="10"/>
  <c r="D1075" i="10"/>
  <c r="AC1075" i="10" s="1"/>
  <c r="C1075" i="10"/>
  <c r="Q1075" i="10" s="1"/>
  <c r="B1075" i="10"/>
  <c r="A1075" i="10"/>
  <c r="AF1074" i="10"/>
  <c r="AE1074" i="10"/>
  <c r="AC1074" i="10"/>
  <c r="Z1074" i="10"/>
  <c r="V1074" i="10"/>
  <c r="U1074" i="10"/>
  <c r="T1074" i="10"/>
  <c r="Q1074" i="10"/>
  <c r="P1074" i="10"/>
  <c r="L1074" i="10"/>
  <c r="K1074" i="10"/>
  <c r="H1074" i="10"/>
  <c r="F1074" i="10"/>
  <c r="S1074" i="10" s="1"/>
  <c r="E1074" i="10"/>
  <c r="D1074" i="10"/>
  <c r="C1074" i="10"/>
  <c r="AD1074" i="10" s="1"/>
  <c r="B1074" i="10"/>
  <c r="A1074" i="10"/>
  <c r="AC1073" i="10"/>
  <c r="W1073" i="10"/>
  <c r="M1073" i="10"/>
  <c r="D1073" i="10"/>
  <c r="C1073" i="10"/>
  <c r="AD1072" i="10"/>
  <c r="X1072" i="10"/>
  <c r="N1072" i="10"/>
  <c r="G1072" i="10"/>
  <c r="D1072" i="10"/>
  <c r="AC1072" i="10" s="1"/>
  <c r="C1072" i="10"/>
  <c r="AF1072" i="10" s="1"/>
  <c r="AF1071" i="10"/>
  <c r="AE1071" i="10"/>
  <c r="Z1071" i="10"/>
  <c r="X1071" i="10"/>
  <c r="U1071" i="10"/>
  <c r="T1071" i="10"/>
  <c r="P1071" i="10"/>
  <c r="N1071" i="10"/>
  <c r="K1071" i="10"/>
  <c r="H1071" i="10"/>
  <c r="E1071" i="10"/>
  <c r="D1071" i="10"/>
  <c r="AC1071" i="10" s="1"/>
  <c r="C1071" i="10"/>
  <c r="V1071" i="10" s="1"/>
  <c r="A1071" i="10"/>
  <c r="AF1070" i="10"/>
  <c r="AE1070" i="10"/>
  <c r="AD1070" i="10"/>
  <c r="AC1070" i="10"/>
  <c r="Z1070" i="10"/>
  <c r="X1070" i="10"/>
  <c r="V1070" i="10"/>
  <c r="U1070" i="10"/>
  <c r="T1070" i="10"/>
  <c r="Q1070" i="10"/>
  <c r="P1070" i="10"/>
  <c r="N1070" i="10"/>
  <c r="L1070" i="10"/>
  <c r="K1070" i="10"/>
  <c r="H1070" i="10"/>
  <c r="G1070" i="10"/>
  <c r="F1070" i="10"/>
  <c r="S1070" i="10" s="1"/>
  <c r="E1070" i="10"/>
  <c r="D1070" i="10"/>
  <c r="C1070" i="10"/>
  <c r="W1070" i="10" s="1"/>
  <c r="B1070" i="10"/>
  <c r="A1070" i="10"/>
  <c r="AD1069" i="10"/>
  <c r="AC1069" i="10"/>
  <c r="V1069" i="10"/>
  <c r="S1069" i="10"/>
  <c r="Q1069" i="10"/>
  <c r="L1069" i="10"/>
  <c r="G1069" i="10"/>
  <c r="F1069" i="10"/>
  <c r="D1069" i="10"/>
  <c r="C1069" i="10"/>
  <c r="X1069" i="10" s="1"/>
  <c r="B1069" i="10"/>
  <c r="M1068" i="10"/>
  <c r="D1068" i="10"/>
  <c r="AC1068" i="10" s="1"/>
  <c r="C1068" i="10"/>
  <c r="AE1068" i="10" s="1"/>
  <c r="AF1067" i="10"/>
  <c r="AE1067" i="10"/>
  <c r="AD1067" i="10"/>
  <c r="Z1067" i="10"/>
  <c r="X1067" i="10"/>
  <c r="V1067" i="10"/>
  <c r="U1067" i="10"/>
  <c r="T1067" i="10"/>
  <c r="P1067" i="10"/>
  <c r="N1067" i="10"/>
  <c r="L1067" i="10"/>
  <c r="K1067" i="10"/>
  <c r="H1067" i="10"/>
  <c r="G1067" i="10"/>
  <c r="E1067" i="10"/>
  <c r="D1067" i="10"/>
  <c r="AC1067" i="10" s="1"/>
  <c r="C1067" i="10"/>
  <c r="Q1067" i="10" s="1"/>
  <c r="B1067" i="10"/>
  <c r="A1067" i="10"/>
  <c r="AF1066" i="10"/>
  <c r="AE1066" i="10"/>
  <c r="AC1066" i="10"/>
  <c r="Z1066" i="10"/>
  <c r="V1066" i="10"/>
  <c r="U1066" i="10"/>
  <c r="T1066" i="10"/>
  <c r="Q1066" i="10"/>
  <c r="P1066" i="10"/>
  <c r="L1066" i="10"/>
  <c r="K1066" i="10"/>
  <c r="H1066" i="10"/>
  <c r="F1066" i="10"/>
  <c r="S1066" i="10" s="1"/>
  <c r="E1066" i="10"/>
  <c r="D1066" i="10"/>
  <c r="C1066" i="10"/>
  <c r="AD1066" i="10" s="1"/>
  <c r="B1066" i="10"/>
  <c r="A1066" i="10"/>
  <c r="AC1065" i="10"/>
  <c r="Q1065" i="10"/>
  <c r="M1065" i="10"/>
  <c r="F1065" i="10"/>
  <c r="S1065" i="10" s="1"/>
  <c r="D1065" i="10"/>
  <c r="C1065" i="10"/>
  <c r="W1065" i="10" s="1"/>
  <c r="AD1064" i="10"/>
  <c r="X1064" i="10"/>
  <c r="N1064" i="10"/>
  <c r="G1064" i="10"/>
  <c r="D1064" i="10"/>
  <c r="AC1064" i="10" s="1"/>
  <c r="C1064" i="10"/>
  <c r="AF1064" i="10" s="1"/>
  <c r="AF1063" i="10"/>
  <c r="AE1063" i="10"/>
  <c r="Z1063" i="10"/>
  <c r="X1063" i="10"/>
  <c r="U1063" i="10"/>
  <c r="T1063" i="10"/>
  <c r="P1063" i="10"/>
  <c r="N1063" i="10"/>
  <c r="K1063" i="10"/>
  <c r="H1063" i="10"/>
  <c r="E1063" i="10"/>
  <c r="D1063" i="10"/>
  <c r="AC1063" i="10" s="1"/>
  <c r="C1063" i="10"/>
  <c r="V1063" i="10" s="1"/>
  <c r="A1063" i="10"/>
  <c r="AF1062" i="10"/>
  <c r="AD1062" i="10"/>
  <c r="AC1062" i="10"/>
  <c r="Z1062" i="10"/>
  <c r="X1062" i="10"/>
  <c r="V1062" i="10"/>
  <c r="U1062" i="10"/>
  <c r="Q1062" i="10"/>
  <c r="P1062" i="10"/>
  <c r="N1062" i="10"/>
  <c r="L1062" i="10"/>
  <c r="K1062" i="10"/>
  <c r="G1062" i="10"/>
  <c r="F1062" i="10"/>
  <c r="S1062" i="10" s="1"/>
  <c r="E1062" i="10"/>
  <c r="D1062" i="10"/>
  <c r="C1062" i="10"/>
  <c r="W1062" i="10" s="1"/>
  <c r="B1062" i="10"/>
  <c r="A1062" i="10"/>
  <c r="AD1061" i="10"/>
  <c r="AC1061" i="10"/>
  <c r="V1061" i="10"/>
  <c r="S1061" i="10"/>
  <c r="Q1061" i="10"/>
  <c r="L1061" i="10"/>
  <c r="G1061" i="10"/>
  <c r="F1061" i="10"/>
  <c r="D1061" i="10"/>
  <c r="C1061" i="10"/>
  <c r="X1061" i="10" s="1"/>
  <c r="B1061" i="10"/>
  <c r="D1060" i="10"/>
  <c r="AC1060" i="10" s="1"/>
  <c r="C1060" i="10"/>
  <c r="AD1060" i="10" s="1"/>
  <c r="AF1059" i="10"/>
  <c r="AE1059" i="10"/>
  <c r="AD1059" i="10"/>
  <c r="Z1059" i="10"/>
  <c r="X1059" i="10"/>
  <c r="V1059" i="10"/>
  <c r="U1059" i="10"/>
  <c r="T1059" i="10"/>
  <c r="P1059" i="10"/>
  <c r="N1059" i="10"/>
  <c r="L1059" i="10"/>
  <c r="K1059" i="10"/>
  <c r="H1059" i="10"/>
  <c r="G1059" i="10"/>
  <c r="E1059" i="10"/>
  <c r="D1059" i="10"/>
  <c r="AC1059" i="10" s="1"/>
  <c r="C1059" i="10"/>
  <c r="Q1059" i="10" s="1"/>
  <c r="B1059" i="10"/>
  <c r="A1059" i="10"/>
  <c r="AF1058" i="10"/>
  <c r="AE1058" i="10"/>
  <c r="AC1058" i="10"/>
  <c r="Z1058" i="10"/>
  <c r="V1058" i="10"/>
  <c r="U1058" i="10"/>
  <c r="T1058" i="10"/>
  <c r="Q1058" i="10"/>
  <c r="P1058" i="10"/>
  <c r="L1058" i="10"/>
  <c r="K1058" i="10"/>
  <c r="H1058" i="10"/>
  <c r="F1058" i="10"/>
  <c r="S1058" i="10" s="1"/>
  <c r="E1058" i="10"/>
  <c r="D1058" i="10"/>
  <c r="C1058" i="10"/>
  <c r="AD1058" i="10" s="1"/>
  <c r="B1058" i="10"/>
  <c r="A1058" i="10"/>
  <c r="AC1057" i="10"/>
  <c r="W1057" i="10"/>
  <c r="V1057" i="10"/>
  <c r="Q1057" i="10"/>
  <c r="M1057" i="10"/>
  <c r="F1057" i="10"/>
  <c r="S1057" i="10" s="1"/>
  <c r="D1057" i="10"/>
  <c r="C1057" i="10"/>
  <c r="B1057" i="10"/>
  <c r="AD1056" i="10"/>
  <c r="D1056" i="10"/>
  <c r="AC1056" i="10" s="1"/>
  <c r="C1056" i="10"/>
  <c r="AF1055" i="10"/>
  <c r="AE1055" i="10"/>
  <c r="Z1055" i="10"/>
  <c r="X1055" i="10"/>
  <c r="U1055" i="10"/>
  <c r="T1055" i="10"/>
  <c r="P1055" i="10"/>
  <c r="N1055" i="10"/>
  <c r="K1055" i="10"/>
  <c r="H1055" i="10"/>
  <c r="E1055" i="10"/>
  <c r="D1055" i="10"/>
  <c r="AC1055" i="10" s="1"/>
  <c r="C1055" i="10"/>
  <c r="V1055" i="10" s="1"/>
  <c r="A1055" i="10"/>
  <c r="AF1054" i="10"/>
  <c r="AD1054" i="10"/>
  <c r="AC1054" i="10"/>
  <c r="Z1054" i="10"/>
  <c r="X1054" i="10"/>
  <c r="V1054" i="10"/>
  <c r="U1054" i="10"/>
  <c r="Q1054" i="10"/>
  <c r="P1054" i="10"/>
  <c r="N1054" i="10"/>
  <c r="L1054" i="10"/>
  <c r="K1054" i="10"/>
  <c r="G1054" i="10"/>
  <c r="F1054" i="10"/>
  <c r="S1054" i="10" s="1"/>
  <c r="E1054" i="10"/>
  <c r="D1054" i="10"/>
  <c r="C1054" i="10"/>
  <c r="W1054" i="10" s="1"/>
  <c r="B1054" i="10"/>
  <c r="A1054" i="10"/>
  <c r="AD1053" i="10"/>
  <c r="AC1053" i="10"/>
  <c r="V1053" i="10"/>
  <c r="Q1053" i="10"/>
  <c r="L1053" i="10"/>
  <c r="G1053" i="10"/>
  <c r="F1053" i="10"/>
  <c r="S1053" i="10" s="1"/>
  <c r="D1053" i="10"/>
  <c r="C1053" i="10"/>
  <c r="X1053" i="10" s="1"/>
  <c r="B1053" i="10"/>
  <c r="AE1052" i="10"/>
  <c r="W1052" i="10"/>
  <c r="T1052" i="10"/>
  <c r="M1052" i="10"/>
  <c r="G1052" i="10"/>
  <c r="D1052" i="10"/>
  <c r="AC1052" i="10" s="1"/>
  <c r="C1052" i="10"/>
  <c r="AF1051" i="10"/>
  <c r="AE1051" i="10"/>
  <c r="AD1051" i="10"/>
  <c r="Z1051" i="10"/>
  <c r="X1051" i="10"/>
  <c r="V1051" i="10"/>
  <c r="U1051" i="10"/>
  <c r="T1051" i="10"/>
  <c r="P1051" i="10"/>
  <c r="N1051" i="10"/>
  <c r="L1051" i="10"/>
  <c r="K1051" i="10"/>
  <c r="H1051" i="10"/>
  <c r="G1051" i="10"/>
  <c r="E1051" i="10"/>
  <c r="D1051" i="10"/>
  <c r="AC1051" i="10" s="1"/>
  <c r="C1051" i="10"/>
  <c r="Q1051" i="10" s="1"/>
  <c r="B1051" i="10"/>
  <c r="A1051" i="10"/>
  <c r="AF1050" i="10"/>
  <c r="AE1050" i="10"/>
  <c r="AC1050" i="10"/>
  <c r="Z1050" i="10"/>
  <c r="V1050" i="10"/>
  <c r="U1050" i="10"/>
  <c r="T1050" i="10"/>
  <c r="Q1050" i="10"/>
  <c r="P1050" i="10"/>
  <c r="L1050" i="10"/>
  <c r="K1050" i="10"/>
  <c r="H1050" i="10"/>
  <c r="F1050" i="10"/>
  <c r="S1050" i="10" s="1"/>
  <c r="E1050" i="10"/>
  <c r="D1050" i="10"/>
  <c r="C1050" i="10"/>
  <c r="AD1050" i="10" s="1"/>
  <c r="B1050" i="10"/>
  <c r="A1050" i="10"/>
  <c r="AD1049" i="10"/>
  <c r="AC1049" i="10"/>
  <c r="G1049" i="10"/>
  <c r="D1049" i="10"/>
  <c r="C1049" i="10"/>
  <c r="Q1049" i="10" s="1"/>
  <c r="B1049" i="10"/>
  <c r="M1048" i="10"/>
  <c r="D1048" i="10"/>
  <c r="AC1048" i="10" s="1"/>
  <c r="C1048" i="10"/>
  <c r="T1048" i="10" s="1"/>
  <c r="AF1047" i="10"/>
  <c r="AE1047" i="10"/>
  <c r="Z1047" i="10"/>
  <c r="X1047" i="10"/>
  <c r="U1047" i="10"/>
  <c r="T1047" i="10"/>
  <c r="P1047" i="10"/>
  <c r="N1047" i="10"/>
  <c r="K1047" i="10"/>
  <c r="H1047" i="10"/>
  <c r="E1047" i="10"/>
  <c r="D1047" i="10"/>
  <c r="AC1047" i="10" s="1"/>
  <c r="C1047" i="10"/>
  <c r="V1047" i="10" s="1"/>
  <c r="A1047" i="10"/>
  <c r="AF1046" i="10"/>
  <c r="AD1046" i="10"/>
  <c r="AC1046" i="10"/>
  <c r="Z1046" i="10"/>
  <c r="X1046" i="10"/>
  <c r="V1046" i="10"/>
  <c r="U1046" i="10"/>
  <c r="Q1046" i="10"/>
  <c r="P1046" i="10"/>
  <c r="N1046" i="10"/>
  <c r="L1046" i="10"/>
  <c r="K1046" i="10"/>
  <c r="G1046" i="10"/>
  <c r="F1046" i="10"/>
  <c r="S1046" i="10" s="1"/>
  <c r="E1046" i="10"/>
  <c r="D1046" i="10"/>
  <c r="C1046" i="10"/>
  <c r="W1046" i="10" s="1"/>
  <c r="B1046" i="10"/>
  <c r="A1046" i="10"/>
  <c r="AC1045" i="10"/>
  <c r="W1045" i="10"/>
  <c r="M1045" i="10"/>
  <c r="F1045" i="10"/>
  <c r="S1045" i="10" s="1"/>
  <c r="D1045" i="10"/>
  <c r="C1045" i="10"/>
  <c r="B1045" i="10" s="1"/>
  <c r="AD1044" i="10"/>
  <c r="X1044" i="10"/>
  <c r="T1044" i="10"/>
  <c r="N1044" i="10"/>
  <c r="M1044" i="10"/>
  <c r="G1044" i="10"/>
  <c r="D1044" i="10"/>
  <c r="AC1044" i="10" s="1"/>
  <c r="C1044" i="10"/>
  <c r="AF1043" i="10"/>
  <c r="AE1043" i="10"/>
  <c r="AD1043" i="10"/>
  <c r="Z1043" i="10"/>
  <c r="X1043" i="10"/>
  <c r="V1043" i="10"/>
  <c r="U1043" i="10"/>
  <c r="T1043" i="10"/>
  <c r="P1043" i="10"/>
  <c r="N1043" i="10"/>
  <c r="L1043" i="10"/>
  <c r="K1043" i="10"/>
  <c r="H1043" i="10"/>
  <c r="G1043" i="10"/>
  <c r="E1043" i="10"/>
  <c r="D1043" i="10"/>
  <c r="AC1043" i="10" s="1"/>
  <c r="C1043" i="10"/>
  <c r="Q1043" i="10" s="1"/>
  <c r="B1043" i="10"/>
  <c r="A1043" i="10"/>
  <c r="AF1042" i="10"/>
  <c r="AE1042" i="10"/>
  <c r="AC1042" i="10"/>
  <c r="Z1042" i="10"/>
  <c r="V1042" i="10"/>
  <c r="U1042" i="10"/>
  <c r="T1042" i="10"/>
  <c r="Q1042" i="10"/>
  <c r="P1042" i="10"/>
  <c r="L1042" i="10"/>
  <c r="K1042" i="10"/>
  <c r="H1042" i="10"/>
  <c r="F1042" i="10"/>
  <c r="S1042" i="10" s="1"/>
  <c r="E1042" i="10"/>
  <c r="D1042" i="10"/>
  <c r="C1042" i="10"/>
  <c r="AD1042" i="10" s="1"/>
  <c r="B1042" i="10"/>
  <c r="A1042" i="10"/>
  <c r="AF1041" i="10"/>
  <c r="AC1041" i="10"/>
  <c r="W1041" i="10"/>
  <c r="V1041" i="10"/>
  <c r="M1041" i="10"/>
  <c r="G1041" i="10"/>
  <c r="F1041" i="10"/>
  <c r="S1041" i="10" s="1"/>
  <c r="D1041" i="10"/>
  <c r="C1041" i="10"/>
  <c r="A1041" i="10"/>
  <c r="X1040" i="10"/>
  <c r="W1040" i="10"/>
  <c r="N1040" i="10"/>
  <c r="H1040" i="10"/>
  <c r="G1040" i="10"/>
  <c r="D1040" i="10"/>
  <c r="AC1040" i="10" s="1"/>
  <c r="C1040" i="10"/>
  <c r="AF1039" i="10"/>
  <c r="X1039" i="10"/>
  <c r="W1039" i="10"/>
  <c r="N1039" i="10"/>
  <c r="H1039" i="10"/>
  <c r="E1039" i="10"/>
  <c r="D1039" i="10"/>
  <c r="AC1039" i="10" s="1"/>
  <c r="C1039" i="10"/>
  <c r="AF1038" i="10"/>
  <c r="AD1038" i="10"/>
  <c r="Z1038" i="10"/>
  <c r="X1038" i="10"/>
  <c r="V1038" i="10"/>
  <c r="U1038" i="10"/>
  <c r="Q1038" i="10"/>
  <c r="P1038" i="10"/>
  <c r="N1038" i="10"/>
  <c r="L1038" i="10"/>
  <c r="K1038" i="10"/>
  <c r="G1038" i="10"/>
  <c r="F1038" i="10"/>
  <c r="S1038" i="10" s="1"/>
  <c r="E1038" i="10"/>
  <c r="D1038" i="10"/>
  <c r="AC1038" i="10" s="1"/>
  <c r="C1038" i="10"/>
  <c r="W1038" i="10" s="1"/>
  <c r="B1038" i="10"/>
  <c r="A1038" i="10"/>
  <c r="AE1037" i="10"/>
  <c r="AC1037" i="10"/>
  <c r="W1037" i="10"/>
  <c r="Q1037" i="10"/>
  <c r="M1037" i="10"/>
  <c r="H1037" i="10"/>
  <c r="E1037" i="10"/>
  <c r="D1037" i="10"/>
  <c r="C1037" i="10"/>
  <c r="B1037" i="10"/>
  <c r="AC1036" i="10"/>
  <c r="W1036" i="10"/>
  <c r="H1036" i="10"/>
  <c r="D1036" i="10"/>
  <c r="C1036" i="10"/>
  <c r="AD1036" i="10" s="1"/>
  <c r="AF1035" i="10"/>
  <c r="AE1035" i="10"/>
  <c r="AD1035" i="10"/>
  <c r="Z1035" i="10"/>
  <c r="X1035" i="10"/>
  <c r="V1035" i="10"/>
  <c r="U1035" i="10"/>
  <c r="T1035" i="10"/>
  <c r="P1035" i="10"/>
  <c r="N1035" i="10"/>
  <c r="L1035" i="10"/>
  <c r="K1035" i="10"/>
  <c r="H1035" i="10"/>
  <c r="G1035" i="10"/>
  <c r="E1035" i="10"/>
  <c r="D1035" i="10"/>
  <c r="AC1035" i="10" s="1"/>
  <c r="C1035" i="10"/>
  <c r="Q1035" i="10" s="1"/>
  <c r="B1035" i="10"/>
  <c r="A1035" i="10"/>
  <c r="AF1034" i="10"/>
  <c r="AC1034" i="10"/>
  <c r="Z1034" i="10"/>
  <c r="W1034" i="10"/>
  <c r="V1034" i="10"/>
  <c r="U1034" i="10"/>
  <c r="T1034" i="10"/>
  <c r="Q1034" i="10"/>
  <c r="M1034" i="10"/>
  <c r="L1034" i="10"/>
  <c r="K1034" i="10"/>
  <c r="H1034" i="10"/>
  <c r="F1034" i="10"/>
  <c r="S1034" i="10" s="1"/>
  <c r="E1034" i="10"/>
  <c r="D1034" i="10"/>
  <c r="C1034" i="10"/>
  <c r="B1034" i="10"/>
  <c r="A1034" i="10"/>
  <c r="AD1033" i="10"/>
  <c r="AC1033" i="10"/>
  <c r="X1033" i="10"/>
  <c r="W1033" i="10"/>
  <c r="U1033" i="10"/>
  <c r="N1033" i="10"/>
  <c r="M1033" i="10"/>
  <c r="L1033" i="10"/>
  <c r="K1033" i="10"/>
  <c r="F1033" i="10"/>
  <c r="S1033" i="10" s="1"/>
  <c r="D1033" i="10"/>
  <c r="C1033" i="10"/>
  <c r="B1033" i="10"/>
  <c r="A1033" i="10"/>
  <c r="X1032" i="10"/>
  <c r="T1032" i="10"/>
  <c r="L1032" i="10"/>
  <c r="E1032" i="10"/>
  <c r="D1032" i="10"/>
  <c r="AC1032" i="10" s="1"/>
  <c r="C1032" i="10"/>
  <c r="AD1032" i="10" s="1"/>
  <c r="AC1031" i="10"/>
  <c r="W1031" i="10"/>
  <c r="H1031" i="10"/>
  <c r="D1031" i="10"/>
  <c r="C1031" i="10"/>
  <c r="N1031" i="10" s="1"/>
  <c r="AF1030" i="10"/>
  <c r="AD1030" i="10"/>
  <c r="AC1030" i="10"/>
  <c r="Z1030" i="10"/>
  <c r="X1030" i="10"/>
  <c r="V1030" i="10"/>
  <c r="U1030" i="10"/>
  <c r="Q1030" i="10"/>
  <c r="P1030" i="10"/>
  <c r="N1030" i="10"/>
  <c r="L1030" i="10"/>
  <c r="K1030" i="10"/>
  <c r="G1030" i="10"/>
  <c r="F1030" i="10"/>
  <c r="S1030" i="10" s="1"/>
  <c r="E1030" i="10"/>
  <c r="D1030" i="10"/>
  <c r="C1030" i="10"/>
  <c r="W1030" i="10" s="1"/>
  <c r="B1030" i="10"/>
  <c r="A1030" i="10"/>
  <c r="AE1029" i="10"/>
  <c r="AC1029" i="10"/>
  <c r="Z1029" i="10"/>
  <c r="W1029" i="10"/>
  <c r="V1029" i="10"/>
  <c r="T1029" i="10"/>
  <c r="Q1029" i="10"/>
  <c r="M1029" i="10"/>
  <c r="L1029" i="10"/>
  <c r="H1029" i="10"/>
  <c r="G1029" i="10"/>
  <c r="F1029" i="10"/>
  <c r="S1029" i="10" s="1"/>
  <c r="E1029" i="10"/>
  <c r="D1029" i="10"/>
  <c r="C1029" i="10"/>
  <c r="B1029" i="10"/>
  <c r="AF1028" i="10"/>
  <c r="AD1028" i="10"/>
  <c r="AC1028" i="10"/>
  <c r="X1028" i="10"/>
  <c r="W1028" i="10"/>
  <c r="T1028" i="10"/>
  <c r="N1028" i="10"/>
  <c r="M1028" i="10"/>
  <c r="K1028" i="10"/>
  <c r="H1028" i="10"/>
  <c r="F1028" i="10"/>
  <c r="S1028" i="10" s="1"/>
  <c r="D1028" i="10"/>
  <c r="C1028" i="10"/>
  <c r="A1028" i="10"/>
  <c r="AF1027" i="10"/>
  <c r="AE1027" i="10"/>
  <c r="AD1027" i="10"/>
  <c r="Z1027" i="10"/>
  <c r="X1027" i="10"/>
  <c r="V1027" i="10"/>
  <c r="U1027" i="10"/>
  <c r="T1027" i="10"/>
  <c r="P1027" i="10"/>
  <c r="N1027" i="10"/>
  <c r="L1027" i="10"/>
  <c r="K1027" i="10"/>
  <c r="H1027" i="10"/>
  <c r="G1027" i="10"/>
  <c r="E1027" i="10"/>
  <c r="D1027" i="10"/>
  <c r="AC1027" i="10" s="1"/>
  <c r="C1027" i="10"/>
  <c r="Q1027" i="10" s="1"/>
  <c r="B1027" i="10"/>
  <c r="A1027" i="10"/>
  <c r="AF1026" i="10"/>
  <c r="AC1026" i="10"/>
  <c r="Z1026" i="10"/>
  <c r="W1026" i="10"/>
  <c r="V1026" i="10"/>
  <c r="U1026" i="10"/>
  <c r="Q1026" i="10"/>
  <c r="L1026" i="10"/>
  <c r="K1026" i="10"/>
  <c r="H1026" i="10"/>
  <c r="F1026" i="10"/>
  <c r="S1026" i="10" s="1"/>
  <c r="D1026" i="10"/>
  <c r="C1026" i="10"/>
  <c r="M1026" i="10" s="1"/>
  <c r="A1026" i="10"/>
  <c r="AF1025" i="10"/>
  <c r="Q1025" i="10"/>
  <c r="D1025" i="10"/>
  <c r="AC1025" i="10" s="1"/>
  <c r="C1025" i="10"/>
  <c r="AD1024" i="10"/>
  <c r="Z1024" i="10"/>
  <c r="X1024" i="10"/>
  <c r="W1024" i="10"/>
  <c r="V1024" i="10"/>
  <c r="T1024" i="10"/>
  <c r="N1024" i="10"/>
  <c r="M1024" i="10"/>
  <c r="L1024" i="10"/>
  <c r="H1024" i="10"/>
  <c r="G1024" i="10"/>
  <c r="E1024" i="10"/>
  <c r="D1024" i="10"/>
  <c r="AC1024" i="10" s="1"/>
  <c r="C1024" i="10"/>
  <c r="B1024" i="10"/>
  <c r="AF1023" i="10"/>
  <c r="AC1023" i="10"/>
  <c r="Z1023" i="10"/>
  <c r="X1023" i="10"/>
  <c r="W1023" i="10"/>
  <c r="T1023" i="10"/>
  <c r="Q1023" i="10"/>
  <c r="N1023" i="10"/>
  <c r="M1023" i="10"/>
  <c r="K1023" i="10"/>
  <c r="H1023" i="10"/>
  <c r="E1023" i="10"/>
  <c r="D1023" i="10"/>
  <c r="C1023" i="10"/>
  <c r="A1023" i="10"/>
  <c r="AF1022" i="10"/>
  <c r="AD1022" i="10"/>
  <c r="Z1022" i="10"/>
  <c r="X1022" i="10"/>
  <c r="V1022" i="10"/>
  <c r="U1022" i="10"/>
  <c r="S1022" i="10"/>
  <c r="Q1022" i="10"/>
  <c r="P1022" i="10"/>
  <c r="N1022" i="10"/>
  <c r="L1022" i="10"/>
  <c r="K1022" i="10"/>
  <c r="G1022" i="10"/>
  <c r="F1022" i="10"/>
  <c r="E1022" i="10"/>
  <c r="D1022" i="10"/>
  <c r="AC1022" i="10" s="1"/>
  <c r="C1022" i="10"/>
  <c r="W1022" i="10" s="1"/>
  <c r="B1022" i="10"/>
  <c r="A1022" i="10"/>
  <c r="AE1021" i="10"/>
  <c r="W1021" i="10"/>
  <c r="L1021" i="10"/>
  <c r="F1021" i="10"/>
  <c r="S1021" i="10" s="1"/>
  <c r="D1021" i="10"/>
  <c r="AC1021" i="10" s="1"/>
  <c r="C1021" i="10"/>
  <c r="V1021" i="10" s="1"/>
  <c r="B1021" i="10"/>
  <c r="W1020" i="10"/>
  <c r="M1020" i="10"/>
  <c r="D1020" i="10"/>
  <c r="AC1020" i="10" s="1"/>
  <c r="C1020" i="10"/>
  <c r="AE1019" i="10"/>
  <c r="Z1019" i="10"/>
  <c r="X1019" i="10"/>
  <c r="T1019" i="10"/>
  <c r="P1019" i="10"/>
  <c r="N1019" i="10"/>
  <c r="H1019" i="10"/>
  <c r="E1019" i="10"/>
  <c r="D1019" i="10"/>
  <c r="AC1019" i="10" s="1"/>
  <c r="C1019" i="10"/>
  <c r="AF1019" i="10" s="1"/>
  <c r="AF1018" i="10"/>
  <c r="AC1018" i="10"/>
  <c r="Z1018" i="10"/>
  <c r="U1018" i="10"/>
  <c r="Q1018" i="10"/>
  <c r="P1018" i="10"/>
  <c r="N1018" i="10"/>
  <c r="K1018" i="10"/>
  <c r="F1018" i="10"/>
  <c r="S1018" i="10" s="1"/>
  <c r="E1018" i="10"/>
  <c r="D1018" i="10"/>
  <c r="C1018" i="10"/>
  <c r="V1018" i="10" s="1"/>
  <c r="A1018" i="10"/>
  <c r="AF1017" i="10"/>
  <c r="AD1017" i="10"/>
  <c r="AC1017" i="10"/>
  <c r="Z1017" i="10"/>
  <c r="X1017" i="10"/>
  <c r="V1017" i="10"/>
  <c r="U1017" i="10"/>
  <c r="Q1017" i="10"/>
  <c r="P1017" i="10"/>
  <c r="N1017" i="10"/>
  <c r="L1017" i="10"/>
  <c r="K1017" i="10"/>
  <c r="H1017" i="10"/>
  <c r="G1017" i="10"/>
  <c r="F1017" i="10"/>
  <c r="S1017" i="10" s="1"/>
  <c r="E1017" i="10"/>
  <c r="D1017" i="10"/>
  <c r="C1017" i="10"/>
  <c r="W1017" i="10" s="1"/>
  <c r="B1017" i="10"/>
  <c r="A1017" i="10"/>
  <c r="AD1016" i="10"/>
  <c r="AC1016" i="10"/>
  <c r="G1016" i="10"/>
  <c r="D1016" i="10"/>
  <c r="C1016" i="10"/>
  <c r="X1016" i="10" s="1"/>
  <c r="AF1015" i="10"/>
  <c r="AE1015" i="10"/>
  <c r="AD1015" i="10"/>
  <c r="X1015" i="10"/>
  <c r="U1015" i="10"/>
  <c r="T1015" i="10"/>
  <c r="S1015" i="10"/>
  <c r="Q1015" i="10"/>
  <c r="N1015" i="10"/>
  <c r="K1015" i="10"/>
  <c r="H1015" i="10"/>
  <c r="G1015" i="10"/>
  <c r="F1015" i="10"/>
  <c r="D1015" i="10"/>
  <c r="AC1015" i="10" s="1"/>
  <c r="C1015" i="10"/>
  <c r="Z1015" i="10" s="1"/>
  <c r="A1015" i="10"/>
  <c r="AF1014" i="10"/>
  <c r="AE1014" i="10"/>
  <c r="AD1014" i="10"/>
  <c r="Z1014" i="10"/>
  <c r="X1014" i="10"/>
  <c r="V1014" i="10"/>
  <c r="U1014" i="10"/>
  <c r="T1014" i="10"/>
  <c r="P1014" i="10"/>
  <c r="N1014" i="10"/>
  <c r="L1014" i="10"/>
  <c r="K1014" i="10"/>
  <c r="H1014" i="10"/>
  <c r="G1014" i="10"/>
  <c r="E1014" i="10"/>
  <c r="D1014" i="10"/>
  <c r="AC1014" i="10" s="1"/>
  <c r="C1014" i="10"/>
  <c r="Q1014" i="10" s="1"/>
  <c r="B1014" i="10"/>
  <c r="A1014" i="10"/>
  <c r="AC1013" i="10"/>
  <c r="V1013" i="10"/>
  <c r="Q1013" i="10"/>
  <c r="L1013" i="10"/>
  <c r="F1013" i="10"/>
  <c r="S1013" i="10" s="1"/>
  <c r="D1013" i="10"/>
  <c r="C1013" i="10"/>
  <c r="AD1013" i="10" s="1"/>
  <c r="B1013" i="10"/>
  <c r="W1012" i="10"/>
  <c r="M1012" i="10"/>
  <c r="D1012" i="10"/>
  <c r="AC1012" i="10" s="1"/>
  <c r="C1012" i="10"/>
  <c r="AE1011" i="10"/>
  <c r="Z1011" i="10"/>
  <c r="X1011" i="10"/>
  <c r="T1011" i="10"/>
  <c r="P1011" i="10"/>
  <c r="N1011" i="10"/>
  <c r="H1011" i="10"/>
  <c r="E1011" i="10"/>
  <c r="D1011" i="10"/>
  <c r="AC1011" i="10" s="1"/>
  <c r="C1011" i="10"/>
  <c r="AF1011" i="10" s="1"/>
  <c r="AF1010" i="10"/>
  <c r="AC1010" i="10"/>
  <c r="Z1010" i="10"/>
  <c r="X1010" i="10"/>
  <c r="U1010" i="10"/>
  <c r="Q1010" i="10"/>
  <c r="P1010" i="10"/>
  <c r="N1010" i="10"/>
  <c r="K1010" i="10"/>
  <c r="F1010" i="10"/>
  <c r="S1010" i="10" s="1"/>
  <c r="E1010" i="10"/>
  <c r="D1010" i="10"/>
  <c r="C1010" i="10"/>
  <c r="V1010" i="10" s="1"/>
  <c r="A1010" i="10"/>
  <c r="AF1009" i="10"/>
  <c r="AD1009" i="10"/>
  <c r="AC1009" i="10"/>
  <c r="Z1009" i="10"/>
  <c r="X1009" i="10"/>
  <c r="V1009" i="10"/>
  <c r="U1009" i="10"/>
  <c r="Q1009" i="10"/>
  <c r="P1009" i="10"/>
  <c r="N1009" i="10"/>
  <c r="L1009" i="10"/>
  <c r="K1009" i="10"/>
  <c r="G1009" i="10"/>
  <c r="F1009" i="10"/>
  <c r="S1009" i="10" s="1"/>
  <c r="E1009" i="10"/>
  <c r="D1009" i="10"/>
  <c r="C1009" i="10"/>
  <c r="W1009" i="10" s="1"/>
  <c r="B1009" i="10"/>
  <c r="A1009" i="10"/>
  <c r="AD1008" i="10"/>
  <c r="AC1008" i="10"/>
  <c r="G1008" i="10"/>
  <c r="D1008" i="10"/>
  <c r="C1008" i="10"/>
  <c r="X1008" i="10" s="1"/>
  <c r="AF1007" i="10"/>
  <c r="AE1007" i="10"/>
  <c r="AD1007" i="10"/>
  <c r="X1007" i="10"/>
  <c r="U1007" i="10"/>
  <c r="T1007" i="10"/>
  <c r="S1007" i="10"/>
  <c r="Q1007" i="10"/>
  <c r="N1007" i="10"/>
  <c r="K1007" i="10"/>
  <c r="H1007" i="10"/>
  <c r="G1007" i="10"/>
  <c r="F1007" i="10"/>
  <c r="D1007" i="10"/>
  <c r="AC1007" i="10" s="1"/>
  <c r="C1007" i="10"/>
  <c r="Z1007" i="10" s="1"/>
  <c r="A1007" i="10"/>
  <c r="AF1006" i="10"/>
  <c r="AE1006" i="10"/>
  <c r="AD1006" i="10"/>
  <c r="Z1006" i="10"/>
  <c r="X1006" i="10"/>
  <c r="V1006" i="10"/>
  <c r="U1006" i="10"/>
  <c r="T1006" i="10"/>
  <c r="P1006" i="10"/>
  <c r="N1006" i="10"/>
  <c r="L1006" i="10"/>
  <c r="K1006" i="10"/>
  <c r="H1006" i="10"/>
  <c r="G1006" i="10"/>
  <c r="E1006" i="10"/>
  <c r="D1006" i="10"/>
  <c r="AC1006" i="10" s="1"/>
  <c r="C1006" i="10"/>
  <c r="Q1006" i="10" s="1"/>
  <c r="B1006" i="10"/>
  <c r="A1006" i="10"/>
  <c r="AC1005" i="10"/>
  <c r="V1005" i="10"/>
  <c r="Q1005" i="10"/>
  <c r="L1005" i="10"/>
  <c r="F1005" i="10"/>
  <c r="S1005" i="10" s="1"/>
  <c r="D1005" i="10"/>
  <c r="C1005" i="10"/>
  <c r="AD1005" i="10" s="1"/>
  <c r="B1005" i="10"/>
  <c r="W1004" i="10"/>
  <c r="M1004" i="10"/>
  <c r="D1004" i="10"/>
  <c r="AC1004" i="10" s="1"/>
  <c r="C1004" i="10"/>
  <c r="AE1003" i="10"/>
  <c r="Z1003" i="10"/>
  <c r="X1003" i="10"/>
  <c r="T1003" i="10"/>
  <c r="P1003" i="10"/>
  <c r="N1003" i="10"/>
  <c r="H1003" i="10"/>
  <c r="E1003" i="10"/>
  <c r="D1003" i="10"/>
  <c r="AC1003" i="10" s="1"/>
  <c r="C1003" i="10"/>
  <c r="AF1003" i="10" s="1"/>
  <c r="AF1002" i="10"/>
  <c r="AC1002" i="10"/>
  <c r="Z1002" i="10"/>
  <c r="X1002" i="10"/>
  <c r="U1002" i="10"/>
  <c r="Q1002" i="10"/>
  <c r="P1002" i="10"/>
  <c r="N1002" i="10"/>
  <c r="K1002" i="10"/>
  <c r="F1002" i="10"/>
  <c r="S1002" i="10" s="1"/>
  <c r="E1002" i="10"/>
  <c r="D1002" i="10"/>
  <c r="C1002" i="10"/>
  <c r="V1002" i="10" s="1"/>
  <c r="A1002" i="10"/>
  <c r="AF1001" i="10"/>
  <c r="AD1001" i="10"/>
  <c r="AC1001" i="10"/>
  <c r="Z1001" i="10"/>
  <c r="X1001" i="10"/>
  <c r="V1001" i="10"/>
  <c r="U1001" i="10"/>
  <c r="Q1001" i="10"/>
  <c r="P1001" i="10"/>
  <c r="N1001" i="10"/>
  <c r="L1001" i="10"/>
  <c r="K1001" i="10"/>
  <c r="G1001" i="10"/>
  <c r="F1001" i="10"/>
  <c r="S1001" i="10" s="1"/>
  <c r="E1001" i="10"/>
  <c r="D1001" i="10"/>
  <c r="C1001" i="10"/>
  <c r="W1001" i="10" s="1"/>
  <c r="B1001" i="10"/>
  <c r="A1001" i="10"/>
  <c r="AD1000" i="10"/>
  <c r="AC1000" i="10"/>
  <c r="G1000" i="10"/>
  <c r="D1000" i="10"/>
  <c r="C1000" i="10"/>
  <c r="X1000" i="10" s="1"/>
  <c r="AF999" i="10"/>
  <c r="AE999" i="10"/>
  <c r="AD999" i="10"/>
  <c r="X999" i="10"/>
  <c r="U999" i="10"/>
  <c r="T999" i="10"/>
  <c r="S999" i="10"/>
  <c r="Q999" i="10"/>
  <c r="N999" i="10"/>
  <c r="K999" i="10"/>
  <c r="H999" i="10"/>
  <c r="G999" i="10"/>
  <c r="F999" i="10"/>
  <c r="D999" i="10"/>
  <c r="AC999" i="10" s="1"/>
  <c r="C999" i="10"/>
  <c r="Z999" i="10" s="1"/>
  <c r="A999" i="10"/>
  <c r="AF998" i="10"/>
  <c r="AE998" i="10"/>
  <c r="AD998" i="10"/>
  <c r="Z998" i="10"/>
  <c r="X998" i="10"/>
  <c r="V998" i="10"/>
  <c r="U998" i="10"/>
  <c r="T998" i="10"/>
  <c r="P998" i="10"/>
  <c r="N998" i="10"/>
  <c r="L998" i="10"/>
  <c r="K998" i="10"/>
  <c r="H998" i="10"/>
  <c r="G998" i="10"/>
  <c r="E998" i="10"/>
  <c r="D998" i="10"/>
  <c r="AC998" i="10" s="1"/>
  <c r="C998" i="10"/>
  <c r="Q998" i="10" s="1"/>
  <c r="B998" i="10"/>
  <c r="A998" i="10"/>
  <c r="AC997" i="10"/>
  <c r="V997" i="10"/>
  <c r="Q997" i="10"/>
  <c r="L997" i="10"/>
  <c r="F997" i="10"/>
  <c r="S997" i="10" s="1"/>
  <c r="D997" i="10"/>
  <c r="C997" i="10"/>
  <c r="AD997" i="10" s="1"/>
  <c r="B997" i="10"/>
  <c r="W996" i="10"/>
  <c r="M996" i="10"/>
  <c r="D996" i="10"/>
  <c r="AC996" i="10" s="1"/>
  <c r="C996" i="10"/>
  <c r="AE995" i="10"/>
  <c r="Z995" i="10"/>
  <c r="X995" i="10"/>
  <c r="T995" i="10"/>
  <c r="P995" i="10"/>
  <c r="N995" i="10"/>
  <c r="H995" i="10"/>
  <c r="E995" i="10"/>
  <c r="D995" i="10"/>
  <c r="AC995" i="10" s="1"/>
  <c r="C995" i="10"/>
  <c r="AF995" i="10" s="1"/>
  <c r="AF994" i="10"/>
  <c r="AC994" i="10"/>
  <c r="Z994" i="10"/>
  <c r="X994" i="10"/>
  <c r="U994" i="10"/>
  <c r="Q994" i="10"/>
  <c r="P994" i="10"/>
  <c r="N994" i="10"/>
  <c r="K994" i="10"/>
  <c r="F994" i="10"/>
  <c r="S994" i="10" s="1"/>
  <c r="E994" i="10"/>
  <c r="D994" i="10"/>
  <c r="C994" i="10"/>
  <c r="V994" i="10" s="1"/>
  <c r="A994" i="10"/>
  <c r="AF993" i="10"/>
  <c r="AD993" i="10"/>
  <c r="AC993" i="10"/>
  <c r="Z993" i="10"/>
  <c r="X993" i="10"/>
  <c r="V993" i="10"/>
  <c r="U993" i="10"/>
  <c r="Q993" i="10"/>
  <c r="P993" i="10"/>
  <c r="N993" i="10"/>
  <c r="L993" i="10"/>
  <c r="K993" i="10"/>
  <c r="G993" i="10"/>
  <c r="F993" i="10"/>
  <c r="S993" i="10" s="1"/>
  <c r="E993" i="10"/>
  <c r="D993" i="10"/>
  <c r="C993" i="10"/>
  <c r="W993" i="10" s="1"/>
  <c r="B993" i="10"/>
  <c r="A993" i="10"/>
  <c r="AD992" i="10"/>
  <c r="AC992" i="10"/>
  <c r="G992" i="10"/>
  <c r="D992" i="10"/>
  <c r="C992" i="10"/>
  <c r="X992" i="10" s="1"/>
  <c r="AF991" i="10"/>
  <c r="AE991" i="10"/>
  <c r="AD991" i="10"/>
  <c r="X991" i="10"/>
  <c r="U991" i="10"/>
  <c r="T991" i="10"/>
  <c r="S991" i="10"/>
  <c r="Q991" i="10"/>
  <c r="N991" i="10"/>
  <c r="K991" i="10"/>
  <c r="H991" i="10"/>
  <c r="G991" i="10"/>
  <c r="F991" i="10"/>
  <c r="D991" i="10"/>
  <c r="AC991" i="10" s="1"/>
  <c r="C991" i="10"/>
  <c r="Z991" i="10" s="1"/>
  <c r="A991" i="10"/>
  <c r="AF990" i="10"/>
  <c r="AE990" i="10"/>
  <c r="AD990" i="10"/>
  <c r="Z990" i="10"/>
  <c r="X990" i="10"/>
  <c r="V990" i="10"/>
  <c r="U990" i="10"/>
  <c r="T990" i="10"/>
  <c r="P990" i="10"/>
  <c r="N990" i="10"/>
  <c r="L990" i="10"/>
  <c r="K990" i="10"/>
  <c r="H990" i="10"/>
  <c r="G990" i="10"/>
  <c r="E990" i="10"/>
  <c r="D990" i="10"/>
  <c r="AC990" i="10" s="1"/>
  <c r="C990" i="10"/>
  <c r="Q990" i="10" s="1"/>
  <c r="B990" i="10"/>
  <c r="A990" i="10"/>
  <c r="AC989" i="10"/>
  <c r="V989" i="10"/>
  <c r="Q989" i="10"/>
  <c r="L989" i="10"/>
  <c r="F989" i="10"/>
  <c r="S989" i="10" s="1"/>
  <c r="D989" i="10"/>
  <c r="C989" i="10"/>
  <c r="AD989" i="10" s="1"/>
  <c r="B989" i="10"/>
  <c r="W988" i="10"/>
  <c r="M988" i="10"/>
  <c r="D988" i="10"/>
  <c r="AC988" i="10" s="1"/>
  <c r="C988" i="10"/>
  <c r="AE987" i="10"/>
  <c r="Z987" i="10"/>
  <c r="X987" i="10"/>
  <c r="T987" i="10"/>
  <c r="P987" i="10"/>
  <c r="N987" i="10"/>
  <c r="H987" i="10"/>
  <c r="E987" i="10"/>
  <c r="D987" i="10"/>
  <c r="AC987" i="10" s="1"/>
  <c r="C987" i="10"/>
  <c r="AF987" i="10" s="1"/>
  <c r="AF986" i="10"/>
  <c r="AC986" i="10"/>
  <c r="Z986" i="10"/>
  <c r="X986" i="10"/>
  <c r="U986" i="10"/>
  <c r="Q986" i="10"/>
  <c r="P986" i="10"/>
  <c r="N986" i="10"/>
  <c r="K986" i="10"/>
  <c r="F986" i="10"/>
  <c r="S986" i="10" s="1"/>
  <c r="E986" i="10"/>
  <c r="D986" i="10"/>
  <c r="C986" i="10"/>
  <c r="V986" i="10" s="1"/>
  <c r="A986" i="10"/>
  <c r="AF985" i="10"/>
  <c r="AD985" i="10"/>
  <c r="AC985" i="10"/>
  <c r="Z985" i="10"/>
  <c r="X985" i="10"/>
  <c r="V985" i="10"/>
  <c r="U985" i="10"/>
  <c r="Q985" i="10"/>
  <c r="P985" i="10"/>
  <c r="N985" i="10"/>
  <c r="L985" i="10"/>
  <c r="K985" i="10"/>
  <c r="G985" i="10"/>
  <c r="F985" i="10"/>
  <c r="S985" i="10" s="1"/>
  <c r="E985" i="10"/>
  <c r="D985" i="10"/>
  <c r="C985" i="10"/>
  <c r="W985" i="10" s="1"/>
  <c r="B985" i="10"/>
  <c r="A985" i="10"/>
  <c r="AD984" i="10"/>
  <c r="AC984" i="10"/>
  <c r="G984" i="10"/>
  <c r="D984" i="10"/>
  <c r="C984" i="10"/>
  <c r="X984" i="10" s="1"/>
  <c r="AF983" i="10"/>
  <c r="AE983" i="10"/>
  <c r="AD983" i="10"/>
  <c r="X983" i="10"/>
  <c r="U983" i="10"/>
  <c r="T983" i="10"/>
  <c r="N983" i="10"/>
  <c r="K983" i="10"/>
  <c r="H983" i="10"/>
  <c r="G983" i="10"/>
  <c r="D983" i="10"/>
  <c r="AC983" i="10" s="1"/>
  <c r="C983" i="10"/>
  <c r="Z983" i="10" s="1"/>
  <c r="A983" i="10"/>
  <c r="AF982" i="10"/>
  <c r="AE982" i="10"/>
  <c r="AD982" i="10"/>
  <c r="Z982" i="10"/>
  <c r="X982" i="10"/>
  <c r="V982" i="10"/>
  <c r="U982" i="10"/>
  <c r="T982" i="10"/>
  <c r="S982" i="10"/>
  <c r="Q982" i="10"/>
  <c r="P982" i="10"/>
  <c r="N982" i="10"/>
  <c r="L982" i="10"/>
  <c r="K982" i="10"/>
  <c r="H982" i="10"/>
  <c r="G982" i="10"/>
  <c r="F982" i="10"/>
  <c r="E982" i="10"/>
  <c r="D982" i="10"/>
  <c r="AC982" i="10" s="1"/>
  <c r="C982" i="10"/>
  <c r="W982" i="10" s="1"/>
  <c r="B982" i="10"/>
  <c r="A982" i="10"/>
  <c r="AC981" i="10"/>
  <c r="V981" i="10"/>
  <c r="Q981" i="10"/>
  <c r="L981" i="10"/>
  <c r="F981" i="10"/>
  <c r="S981" i="10" s="1"/>
  <c r="D981" i="10"/>
  <c r="C981" i="10"/>
  <c r="AD981" i="10" s="1"/>
  <c r="B981" i="10"/>
  <c r="W980" i="10"/>
  <c r="M980" i="10"/>
  <c r="D980" i="10"/>
  <c r="AC980" i="10" s="1"/>
  <c r="C980" i="10"/>
  <c r="AE979" i="10"/>
  <c r="Z979" i="10"/>
  <c r="X979" i="10"/>
  <c r="T979" i="10"/>
  <c r="P979" i="10"/>
  <c r="N979" i="10"/>
  <c r="H979" i="10"/>
  <c r="E979" i="10"/>
  <c r="D979" i="10"/>
  <c r="AC979" i="10" s="1"/>
  <c r="C979" i="10"/>
  <c r="AF979" i="10" s="1"/>
  <c r="AF978" i="10"/>
  <c r="AC978" i="10"/>
  <c r="Z978" i="10"/>
  <c r="X978" i="10"/>
  <c r="U978" i="10"/>
  <c r="Q978" i="10"/>
  <c r="P978" i="10"/>
  <c r="N978" i="10"/>
  <c r="K978" i="10"/>
  <c r="F978" i="10"/>
  <c r="S978" i="10" s="1"/>
  <c r="E978" i="10"/>
  <c r="D978" i="10"/>
  <c r="C978" i="10"/>
  <c r="V978" i="10" s="1"/>
  <c r="A978" i="10"/>
  <c r="AF977" i="10"/>
  <c r="AD977" i="10"/>
  <c r="AC977" i="10"/>
  <c r="Z977" i="10"/>
  <c r="X977" i="10"/>
  <c r="V977" i="10"/>
  <c r="U977" i="10"/>
  <c r="Q977" i="10"/>
  <c r="P977" i="10"/>
  <c r="N977" i="10"/>
  <c r="L977" i="10"/>
  <c r="K977" i="10"/>
  <c r="G977" i="10"/>
  <c r="F977" i="10"/>
  <c r="S977" i="10" s="1"/>
  <c r="E977" i="10"/>
  <c r="D977" i="10"/>
  <c r="C977" i="10"/>
  <c r="W977" i="10" s="1"/>
  <c r="B977" i="10"/>
  <c r="A977" i="10"/>
  <c r="AD976" i="10"/>
  <c r="AC976" i="10"/>
  <c r="G976" i="10"/>
  <c r="D976" i="10"/>
  <c r="C976" i="10"/>
  <c r="X976" i="10" s="1"/>
  <c r="AF975" i="10"/>
  <c r="AE975" i="10"/>
  <c r="AD975" i="10"/>
  <c r="X975" i="10"/>
  <c r="U975" i="10"/>
  <c r="T975" i="10"/>
  <c r="S975" i="10"/>
  <c r="N975" i="10"/>
  <c r="K975" i="10"/>
  <c r="H975" i="10"/>
  <c r="G975" i="10"/>
  <c r="F975" i="10"/>
  <c r="D975" i="10"/>
  <c r="AC975" i="10" s="1"/>
  <c r="C975" i="10"/>
  <c r="Z975" i="10" s="1"/>
  <c r="A975" i="10"/>
  <c r="AF974" i="10"/>
  <c r="AE974" i="10"/>
  <c r="AD974" i="10"/>
  <c r="Z974" i="10"/>
  <c r="X974" i="10"/>
  <c r="V974" i="10"/>
  <c r="U974" i="10"/>
  <c r="T974" i="10"/>
  <c r="S974" i="10"/>
  <c r="Q974" i="10"/>
  <c r="P974" i="10"/>
  <c r="N974" i="10"/>
  <c r="L974" i="10"/>
  <c r="K974" i="10"/>
  <c r="H974" i="10"/>
  <c r="G974" i="10"/>
  <c r="F974" i="10"/>
  <c r="E974" i="10"/>
  <c r="D974" i="10"/>
  <c r="AC974" i="10" s="1"/>
  <c r="C974" i="10"/>
  <c r="W974" i="10" s="1"/>
  <c r="B974" i="10"/>
  <c r="A974" i="10"/>
  <c r="AC973" i="10"/>
  <c r="V973" i="10"/>
  <c r="Q973" i="10"/>
  <c r="L973" i="10"/>
  <c r="F973" i="10"/>
  <c r="S973" i="10" s="1"/>
  <c r="D973" i="10"/>
  <c r="C973" i="10"/>
  <c r="AD973" i="10" s="1"/>
  <c r="B973" i="10"/>
  <c r="W972" i="10"/>
  <c r="D972" i="10"/>
  <c r="AC972" i="10" s="1"/>
  <c r="C972" i="10"/>
  <c r="AE971" i="10"/>
  <c r="Z971" i="10"/>
  <c r="X971" i="10"/>
  <c r="T971" i="10"/>
  <c r="P971" i="10"/>
  <c r="N971" i="10"/>
  <c r="H971" i="10"/>
  <c r="E971" i="10"/>
  <c r="D971" i="10"/>
  <c r="AC971" i="10" s="1"/>
  <c r="C971" i="10"/>
  <c r="AF971" i="10" s="1"/>
  <c r="AF970" i="10"/>
  <c r="AC970" i="10"/>
  <c r="Z970" i="10"/>
  <c r="X970" i="10"/>
  <c r="U970" i="10"/>
  <c r="Q970" i="10"/>
  <c r="P970" i="10"/>
  <c r="N970" i="10"/>
  <c r="K970" i="10"/>
  <c r="F970" i="10"/>
  <c r="S970" i="10" s="1"/>
  <c r="E970" i="10"/>
  <c r="D970" i="10"/>
  <c r="C970" i="10"/>
  <c r="V970" i="10" s="1"/>
  <c r="A970" i="10"/>
  <c r="AF969" i="10"/>
  <c r="AD969" i="10"/>
  <c r="AC969" i="10"/>
  <c r="Z969" i="10"/>
  <c r="X969" i="10"/>
  <c r="V969" i="10"/>
  <c r="U969" i="10"/>
  <c r="Q969" i="10"/>
  <c r="P969" i="10"/>
  <c r="N969" i="10"/>
  <c r="L969" i="10"/>
  <c r="K969" i="10"/>
  <c r="G969" i="10"/>
  <c r="F969" i="10"/>
  <c r="S969" i="10" s="1"/>
  <c r="E969" i="10"/>
  <c r="D969" i="10"/>
  <c r="C969" i="10"/>
  <c r="W969" i="10" s="1"/>
  <c r="B969" i="10"/>
  <c r="A969" i="10"/>
  <c r="AD968" i="10"/>
  <c r="AC968" i="10"/>
  <c r="G968" i="10"/>
  <c r="D968" i="10"/>
  <c r="C968" i="10"/>
  <c r="X968" i="10" s="1"/>
  <c r="AF967" i="10"/>
  <c r="AE967" i="10"/>
  <c r="AD967" i="10"/>
  <c r="X967" i="10"/>
  <c r="U967" i="10"/>
  <c r="T967" i="10"/>
  <c r="N967" i="10"/>
  <c r="K967" i="10"/>
  <c r="H967" i="10"/>
  <c r="G967" i="10"/>
  <c r="D967" i="10"/>
  <c r="AC967" i="10" s="1"/>
  <c r="C967" i="10"/>
  <c r="Z967" i="10" s="1"/>
  <c r="A967" i="10"/>
  <c r="AF966" i="10"/>
  <c r="AE966" i="10"/>
  <c r="AD966" i="10"/>
  <c r="Z966" i="10"/>
  <c r="X966" i="10"/>
  <c r="V966" i="10"/>
  <c r="U966" i="10"/>
  <c r="T966" i="10"/>
  <c r="P966" i="10"/>
  <c r="N966" i="10"/>
  <c r="L966" i="10"/>
  <c r="K966" i="10"/>
  <c r="H966" i="10"/>
  <c r="G966" i="10"/>
  <c r="E966" i="10"/>
  <c r="D966" i="10"/>
  <c r="AC966" i="10" s="1"/>
  <c r="C966" i="10"/>
  <c r="Q966" i="10" s="1"/>
  <c r="B966" i="10"/>
  <c r="A966" i="10"/>
  <c r="AC965" i="10"/>
  <c r="V965" i="10"/>
  <c r="Q965" i="10"/>
  <c r="L965" i="10"/>
  <c r="F965" i="10"/>
  <c r="S965" i="10" s="1"/>
  <c r="D965" i="10"/>
  <c r="C965" i="10"/>
  <c r="AD965" i="10" s="1"/>
  <c r="B965" i="10"/>
  <c r="D964" i="10"/>
  <c r="AC964" i="10" s="1"/>
  <c r="C964" i="10"/>
  <c r="AE963" i="10"/>
  <c r="Z963" i="10"/>
  <c r="X963" i="10"/>
  <c r="T963" i="10"/>
  <c r="P963" i="10"/>
  <c r="N963" i="10"/>
  <c r="H963" i="10"/>
  <c r="E963" i="10"/>
  <c r="D963" i="10"/>
  <c r="AC963" i="10" s="1"/>
  <c r="C963" i="10"/>
  <c r="AF963" i="10" s="1"/>
  <c r="AF962" i="10"/>
  <c r="AC962" i="10"/>
  <c r="Z962" i="10"/>
  <c r="X962" i="10"/>
  <c r="U962" i="10"/>
  <c r="T962" i="10"/>
  <c r="Q962" i="10"/>
  <c r="P962" i="10"/>
  <c r="N962" i="10"/>
  <c r="K962" i="10"/>
  <c r="H962" i="10"/>
  <c r="F962" i="10"/>
  <c r="S962" i="10" s="1"/>
  <c r="E962" i="10"/>
  <c r="D962" i="10"/>
  <c r="C962" i="10"/>
  <c r="V962" i="10" s="1"/>
  <c r="A962" i="10"/>
  <c r="AF961" i="10"/>
  <c r="AD961" i="10"/>
  <c r="AC961" i="10"/>
  <c r="Z961" i="10"/>
  <c r="X961" i="10"/>
  <c r="V961" i="10"/>
  <c r="U961" i="10"/>
  <c r="Q961" i="10"/>
  <c r="P961" i="10"/>
  <c r="N961" i="10"/>
  <c r="L961" i="10"/>
  <c r="K961" i="10"/>
  <c r="G961" i="10"/>
  <c r="F961" i="10"/>
  <c r="S961" i="10" s="1"/>
  <c r="E961" i="10"/>
  <c r="D961" i="10"/>
  <c r="C961" i="10"/>
  <c r="W961" i="10" s="1"/>
  <c r="B961" i="10"/>
  <c r="A961" i="10"/>
  <c r="AD960" i="10"/>
  <c r="AC960" i="10"/>
  <c r="G960" i="10"/>
  <c r="D960" i="10"/>
  <c r="C960" i="10"/>
  <c r="X960" i="10" s="1"/>
  <c r="AF959" i="10"/>
  <c r="AE959" i="10"/>
  <c r="AD959" i="10"/>
  <c r="X959" i="10"/>
  <c r="U959" i="10"/>
  <c r="T959" i="10"/>
  <c r="N959" i="10"/>
  <c r="K959" i="10"/>
  <c r="H959" i="10"/>
  <c r="G959" i="10"/>
  <c r="D959" i="10"/>
  <c r="AC959" i="10" s="1"/>
  <c r="C959" i="10"/>
  <c r="Z959" i="10" s="1"/>
  <c r="A959" i="10"/>
  <c r="AF958" i="10"/>
  <c r="AE958" i="10"/>
  <c r="AD958" i="10"/>
  <c r="Z958" i="10"/>
  <c r="X958" i="10"/>
  <c r="V958" i="10"/>
  <c r="U958" i="10"/>
  <c r="T958" i="10"/>
  <c r="P958" i="10"/>
  <c r="N958" i="10"/>
  <c r="L958" i="10"/>
  <c r="K958" i="10"/>
  <c r="H958" i="10"/>
  <c r="G958" i="10"/>
  <c r="E958" i="10"/>
  <c r="D958" i="10"/>
  <c r="AC958" i="10" s="1"/>
  <c r="C958" i="10"/>
  <c r="Q958" i="10" s="1"/>
  <c r="B958" i="10"/>
  <c r="A958" i="10"/>
  <c r="AC957" i="10"/>
  <c r="V957" i="10"/>
  <c r="Q957" i="10"/>
  <c r="L957" i="10"/>
  <c r="F957" i="10"/>
  <c r="S957" i="10" s="1"/>
  <c r="D957" i="10"/>
  <c r="C957" i="10"/>
  <c r="AD957" i="10" s="1"/>
  <c r="B957" i="10"/>
  <c r="D956" i="10"/>
  <c r="AC956" i="10" s="1"/>
  <c r="C956" i="10"/>
  <c r="W956" i="10" s="1"/>
  <c r="AE955" i="10"/>
  <c r="Z955" i="10"/>
  <c r="X955" i="10"/>
  <c r="T955" i="10"/>
  <c r="P955" i="10"/>
  <c r="N955" i="10"/>
  <c r="H955" i="10"/>
  <c r="E955" i="10"/>
  <c r="D955" i="10"/>
  <c r="AC955" i="10" s="1"/>
  <c r="C955" i="10"/>
  <c r="AF955" i="10" s="1"/>
  <c r="AF954" i="10"/>
  <c r="AC954" i="10"/>
  <c r="Z954" i="10"/>
  <c r="X954" i="10"/>
  <c r="U954" i="10"/>
  <c r="Q954" i="10"/>
  <c r="P954" i="10"/>
  <c r="N954" i="10"/>
  <c r="K954" i="10"/>
  <c r="F954" i="10"/>
  <c r="S954" i="10" s="1"/>
  <c r="E954" i="10"/>
  <c r="D954" i="10"/>
  <c r="C954" i="10"/>
  <c r="V954" i="10" s="1"/>
  <c r="A954" i="10"/>
  <c r="AF953" i="10"/>
  <c r="AD953" i="10"/>
  <c r="AC953" i="10"/>
  <c r="Z953" i="10"/>
  <c r="X953" i="10"/>
  <c r="V953" i="10"/>
  <c r="U953" i="10"/>
  <c r="Q953" i="10"/>
  <c r="P953" i="10"/>
  <c r="N953" i="10"/>
  <c r="L953" i="10"/>
  <c r="K953" i="10"/>
  <c r="G953" i="10"/>
  <c r="F953" i="10"/>
  <c r="S953" i="10" s="1"/>
  <c r="E953" i="10"/>
  <c r="D953" i="10"/>
  <c r="C953" i="10"/>
  <c r="W953" i="10" s="1"/>
  <c r="B953" i="10"/>
  <c r="A953" i="10"/>
  <c r="AD952" i="10"/>
  <c r="AC952" i="10"/>
  <c r="G952" i="10"/>
  <c r="D952" i="10"/>
  <c r="C952" i="10"/>
  <c r="X952" i="10" s="1"/>
  <c r="AF951" i="10"/>
  <c r="AE951" i="10"/>
  <c r="AD951" i="10"/>
  <c r="X951" i="10"/>
  <c r="U951" i="10"/>
  <c r="T951" i="10"/>
  <c r="N951" i="10"/>
  <c r="K951" i="10"/>
  <c r="H951" i="10"/>
  <c r="G951" i="10"/>
  <c r="D951" i="10"/>
  <c r="AC951" i="10" s="1"/>
  <c r="C951" i="10"/>
  <c r="Z951" i="10" s="1"/>
  <c r="A951" i="10"/>
  <c r="AF950" i="10"/>
  <c r="AE950" i="10"/>
  <c r="AD950" i="10"/>
  <c r="Z950" i="10"/>
  <c r="X950" i="10"/>
  <c r="V950" i="10"/>
  <c r="U950" i="10"/>
  <c r="T950" i="10"/>
  <c r="P950" i="10"/>
  <c r="N950" i="10"/>
  <c r="L950" i="10"/>
  <c r="K950" i="10"/>
  <c r="H950" i="10"/>
  <c r="G950" i="10"/>
  <c r="E950" i="10"/>
  <c r="D950" i="10"/>
  <c r="AC950" i="10" s="1"/>
  <c r="C950" i="10"/>
  <c r="Q950" i="10" s="1"/>
  <c r="B950" i="10"/>
  <c r="A950" i="10"/>
  <c r="AC949" i="10"/>
  <c r="V949" i="10"/>
  <c r="Q949" i="10"/>
  <c r="L949" i="10"/>
  <c r="F949" i="10"/>
  <c r="S949" i="10" s="1"/>
  <c r="D949" i="10"/>
  <c r="C949" i="10"/>
  <c r="AD949" i="10" s="1"/>
  <c r="B949" i="10"/>
  <c r="M948" i="10"/>
  <c r="D948" i="10"/>
  <c r="AC948" i="10" s="1"/>
  <c r="C948" i="10"/>
  <c r="AE947" i="10"/>
  <c r="Z947" i="10"/>
  <c r="X947" i="10"/>
  <c r="T947" i="10"/>
  <c r="P947" i="10"/>
  <c r="N947" i="10"/>
  <c r="H947" i="10"/>
  <c r="E947" i="10"/>
  <c r="D947" i="10"/>
  <c r="AC947" i="10" s="1"/>
  <c r="C947" i="10"/>
  <c r="AF947" i="10" s="1"/>
  <c r="AF946" i="10"/>
  <c r="AC946" i="10"/>
  <c r="Z946" i="10"/>
  <c r="X946" i="10"/>
  <c r="U946" i="10"/>
  <c r="Q946" i="10"/>
  <c r="P946" i="10"/>
  <c r="N946" i="10"/>
  <c r="K946" i="10"/>
  <c r="F946" i="10"/>
  <c r="S946" i="10" s="1"/>
  <c r="E946" i="10"/>
  <c r="D946" i="10"/>
  <c r="C946" i="10"/>
  <c r="V946" i="10" s="1"/>
  <c r="A946" i="10"/>
  <c r="AF945" i="10"/>
  <c r="AD945" i="10"/>
  <c r="AC945" i="10"/>
  <c r="Z945" i="10"/>
  <c r="X945" i="10"/>
  <c r="V945" i="10"/>
  <c r="U945" i="10"/>
  <c r="Q945" i="10"/>
  <c r="P945" i="10"/>
  <c r="N945" i="10"/>
  <c r="L945" i="10"/>
  <c r="K945" i="10"/>
  <c r="G945" i="10"/>
  <c r="F945" i="10"/>
  <c r="S945" i="10" s="1"/>
  <c r="E945" i="10"/>
  <c r="D945" i="10"/>
  <c r="C945" i="10"/>
  <c r="W945" i="10" s="1"/>
  <c r="B945" i="10"/>
  <c r="A945" i="10"/>
  <c r="AD944" i="10"/>
  <c r="AC944" i="10"/>
  <c r="G944" i="10"/>
  <c r="D944" i="10"/>
  <c r="C944" i="10"/>
  <c r="X944" i="10" s="1"/>
  <c r="AF943" i="10"/>
  <c r="AE943" i="10"/>
  <c r="AD943" i="10"/>
  <c r="X943" i="10"/>
  <c r="U943" i="10"/>
  <c r="T943" i="10"/>
  <c r="N943" i="10"/>
  <c r="K943" i="10"/>
  <c r="H943" i="10"/>
  <c r="G943" i="10"/>
  <c r="D943" i="10"/>
  <c r="AC943" i="10" s="1"/>
  <c r="C943" i="10"/>
  <c r="Z943" i="10" s="1"/>
  <c r="A943" i="10"/>
  <c r="AF942" i="10"/>
  <c r="AE942" i="10"/>
  <c r="AD942" i="10"/>
  <c r="Z942" i="10"/>
  <c r="X942" i="10"/>
  <c r="V942" i="10"/>
  <c r="U942" i="10"/>
  <c r="T942" i="10"/>
  <c r="P942" i="10"/>
  <c r="N942" i="10"/>
  <c r="L942" i="10"/>
  <c r="K942" i="10"/>
  <c r="H942" i="10"/>
  <c r="G942" i="10"/>
  <c r="E942" i="10"/>
  <c r="D942" i="10"/>
  <c r="AC942" i="10" s="1"/>
  <c r="C942" i="10"/>
  <c r="Q942" i="10" s="1"/>
  <c r="B942" i="10"/>
  <c r="A942" i="10"/>
  <c r="AC941" i="10"/>
  <c r="V941" i="10"/>
  <c r="Q941" i="10"/>
  <c r="L941" i="10"/>
  <c r="F941" i="10"/>
  <c r="S941" i="10" s="1"/>
  <c r="D941" i="10"/>
  <c r="C941" i="10"/>
  <c r="AD941" i="10" s="1"/>
  <c r="B941" i="10"/>
  <c r="G940" i="10"/>
  <c r="D940" i="10"/>
  <c r="AC940" i="10" s="1"/>
  <c r="C940" i="10"/>
  <c r="AE939" i="10"/>
  <c r="Z939" i="10"/>
  <c r="X939" i="10"/>
  <c r="T939" i="10"/>
  <c r="P939" i="10"/>
  <c r="N939" i="10"/>
  <c r="H939" i="10"/>
  <c r="E939" i="10"/>
  <c r="D939" i="10"/>
  <c r="AC939" i="10" s="1"/>
  <c r="C939" i="10"/>
  <c r="AF939" i="10" s="1"/>
  <c r="AF938" i="10"/>
  <c r="AC938" i="10"/>
  <c r="Z938" i="10"/>
  <c r="X938" i="10"/>
  <c r="U938" i="10"/>
  <c r="Q938" i="10"/>
  <c r="P938" i="10"/>
  <c r="N938" i="10"/>
  <c r="K938" i="10"/>
  <c r="F938" i="10"/>
  <c r="S938" i="10" s="1"/>
  <c r="E938" i="10"/>
  <c r="D938" i="10"/>
  <c r="C938" i="10"/>
  <c r="V938" i="10" s="1"/>
  <c r="A938" i="10"/>
  <c r="AF937" i="10"/>
  <c r="AD937" i="10"/>
  <c r="AC937" i="10"/>
  <c r="Z937" i="10"/>
  <c r="X937" i="10"/>
  <c r="V937" i="10"/>
  <c r="U937" i="10"/>
  <c r="Q937" i="10"/>
  <c r="P937" i="10"/>
  <c r="N937" i="10"/>
  <c r="L937" i="10"/>
  <c r="K937" i="10"/>
  <c r="G937" i="10"/>
  <c r="F937" i="10"/>
  <c r="S937" i="10" s="1"/>
  <c r="E937" i="10"/>
  <c r="D937" i="10"/>
  <c r="C937" i="10"/>
  <c r="W937" i="10" s="1"/>
  <c r="B937" i="10"/>
  <c r="A937" i="10"/>
  <c r="AD936" i="10"/>
  <c r="AC936" i="10"/>
  <c r="W936" i="10"/>
  <c r="M936" i="10"/>
  <c r="G936" i="10"/>
  <c r="D936" i="10"/>
  <c r="C936" i="10"/>
  <c r="AF935" i="10"/>
  <c r="AE935" i="10"/>
  <c r="AD935" i="10"/>
  <c r="X935" i="10"/>
  <c r="U935" i="10"/>
  <c r="T935" i="10"/>
  <c r="N935" i="10"/>
  <c r="K935" i="10"/>
  <c r="H935" i="10"/>
  <c r="G935" i="10"/>
  <c r="D935" i="10"/>
  <c r="AC935" i="10" s="1"/>
  <c r="C935" i="10"/>
  <c r="Z935" i="10" s="1"/>
  <c r="A935" i="10"/>
  <c r="AF934" i="10"/>
  <c r="AE934" i="10"/>
  <c r="AD934" i="10"/>
  <c r="Z934" i="10"/>
  <c r="X934" i="10"/>
  <c r="V934" i="10"/>
  <c r="U934" i="10"/>
  <c r="T934" i="10"/>
  <c r="P934" i="10"/>
  <c r="N934" i="10"/>
  <c r="L934" i="10"/>
  <c r="K934" i="10"/>
  <c r="H934" i="10"/>
  <c r="G934" i="10"/>
  <c r="E934" i="10"/>
  <c r="D934" i="10"/>
  <c r="AC934" i="10" s="1"/>
  <c r="C934" i="10"/>
  <c r="Q934" i="10" s="1"/>
  <c r="B934" i="10"/>
  <c r="A934" i="10"/>
  <c r="AC933" i="10"/>
  <c r="V933" i="10"/>
  <c r="L933" i="10"/>
  <c r="D933" i="10"/>
  <c r="C933" i="10"/>
  <c r="W933" i="10" s="1"/>
  <c r="D932" i="10"/>
  <c r="AC932" i="10" s="1"/>
  <c r="C932" i="10"/>
  <c r="AD932" i="10" s="1"/>
  <c r="AE931" i="10"/>
  <c r="Z931" i="10"/>
  <c r="X931" i="10"/>
  <c r="T931" i="10"/>
  <c r="P931" i="10"/>
  <c r="N931" i="10"/>
  <c r="H931" i="10"/>
  <c r="E931" i="10"/>
  <c r="D931" i="10"/>
  <c r="AC931" i="10" s="1"/>
  <c r="C931" i="10"/>
  <c r="AF931" i="10" s="1"/>
  <c r="AF930" i="10"/>
  <c r="AE930" i="10"/>
  <c r="AC930" i="10"/>
  <c r="Z930" i="10"/>
  <c r="X930" i="10"/>
  <c r="U930" i="10"/>
  <c r="T930" i="10"/>
  <c r="Q930" i="10"/>
  <c r="P930" i="10"/>
  <c r="N930" i="10"/>
  <c r="K930" i="10"/>
  <c r="H930" i="10"/>
  <c r="F930" i="10"/>
  <c r="S930" i="10" s="1"/>
  <c r="E930" i="10"/>
  <c r="D930" i="10"/>
  <c r="C930" i="10"/>
  <c r="V930" i="10" s="1"/>
  <c r="A930" i="10"/>
  <c r="AF929" i="10"/>
  <c r="AD929" i="10"/>
  <c r="AC929" i="10"/>
  <c r="Z929" i="10"/>
  <c r="X929" i="10"/>
  <c r="V929" i="10"/>
  <c r="U929" i="10"/>
  <c r="S929" i="10"/>
  <c r="Q929" i="10"/>
  <c r="P929" i="10"/>
  <c r="N929" i="10"/>
  <c r="L929" i="10"/>
  <c r="K929" i="10"/>
  <c r="G929" i="10"/>
  <c r="F929" i="10"/>
  <c r="E929" i="10"/>
  <c r="D929" i="10"/>
  <c r="C929" i="10"/>
  <c r="W929" i="10" s="1"/>
  <c r="B929" i="10"/>
  <c r="A929" i="10"/>
  <c r="AE928" i="10"/>
  <c r="AC928" i="10"/>
  <c r="W928" i="10"/>
  <c r="M928" i="10"/>
  <c r="G928" i="10"/>
  <c r="D928" i="10"/>
  <c r="C928" i="10"/>
  <c r="AF927" i="10"/>
  <c r="AE927" i="10"/>
  <c r="AD927" i="10"/>
  <c r="X927" i="10"/>
  <c r="U927" i="10"/>
  <c r="T927" i="10"/>
  <c r="N927" i="10"/>
  <c r="K927" i="10"/>
  <c r="H927" i="10"/>
  <c r="G927" i="10"/>
  <c r="D927" i="10"/>
  <c r="AC927" i="10" s="1"/>
  <c r="C927" i="10"/>
  <c r="Z927" i="10" s="1"/>
  <c r="A927" i="10"/>
  <c r="AF926" i="10"/>
  <c r="AE926" i="10"/>
  <c r="AD926" i="10"/>
  <c r="Z926" i="10"/>
  <c r="X926" i="10"/>
  <c r="V926" i="10"/>
  <c r="U926" i="10"/>
  <c r="T926" i="10"/>
  <c r="P926" i="10"/>
  <c r="N926" i="10"/>
  <c r="L926" i="10"/>
  <c r="K926" i="10"/>
  <c r="H926" i="10"/>
  <c r="G926" i="10"/>
  <c r="E926" i="10"/>
  <c r="D926" i="10"/>
  <c r="AC926" i="10" s="1"/>
  <c r="C926" i="10"/>
  <c r="Q926" i="10" s="1"/>
  <c r="B926" i="10"/>
  <c r="A926" i="10"/>
  <c r="AC925" i="10"/>
  <c r="L925" i="10"/>
  <c r="D925" i="10"/>
  <c r="C925" i="10"/>
  <c r="W925" i="10" s="1"/>
  <c r="AD924" i="10"/>
  <c r="X924" i="10"/>
  <c r="V924" i="10"/>
  <c r="N924" i="10"/>
  <c r="M924" i="10"/>
  <c r="G924" i="10"/>
  <c r="D924" i="10"/>
  <c r="AC924" i="10" s="1"/>
  <c r="C924" i="10"/>
  <c r="B924" i="10"/>
  <c r="AE923" i="10"/>
  <c r="Z923" i="10"/>
  <c r="X923" i="10"/>
  <c r="T923" i="10"/>
  <c r="P923" i="10"/>
  <c r="N923" i="10"/>
  <c r="M923" i="10"/>
  <c r="H923" i="10"/>
  <c r="E923" i="10"/>
  <c r="D923" i="10"/>
  <c r="AC923" i="10" s="1"/>
  <c r="C923" i="10"/>
  <c r="AF922" i="10"/>
  <c r="AE922" i="10"/>
  <c r="Z922" i="10"/>
  <c r="X922" i="10"/>
  <c r="U922" i="10"/>
  <c r="T922" i="10"/>
  <c r="Q922" i="10"/>
  <c r="P922" i="10"/>
  <c r="N922" i="10"/>
  <c r="K922" i="10"/>
  <c r="H922" i="10"/>
  <c r="F922" i="10"/>
  <c r="S922" i="10" s="1"/>
  <c r="E922" i="10"/>
  <c r="D922" i="10"/>
  <c r="AC922" i="10" s="1"/>
  <c r="C922" i="10"/>
  <c r="V922" i="10" s="1"/>
  <c r="A922" i="10"/>
  <c r="AF921" i="10"/>
  <c r="AD921" i="10"/>
  <c r="AC921" i="10"/>
  <c r="Z921" i="10"/>
  <c r="X921" i="10"/>
  <c r="V921" i="10"/>
  <c r="U921" i="10"/>
  <c r="S921" i="10"/>
  <c r="Q921" i="10"/>
  <c r="P921" i="10"/>
  <c r="N921" i="10"/>
  <c r="L921" i="10"/>
  <c r="K921" i="10"/>
  <c r="G921" i="10"/>
  <c r="F921" i="10"/>
  <c r="E921" i="10"/>
  <c r="D921" i="10"/>
  <c r="C921" i="10"/>
  <c r="W921" i="10" s="1"/>
  <c r="B921" i="10"/>
  <c r="A921" i="10"/>
  <c r="AD920" i="10"/>
  <c r="AC920" i="10"/>
  <c r="Q920" i="10"/>
  <c r="G920" i="10"/>
  <c r="D920" i="10"/>
  <c r="C920" i="10"/>
  <c r="M920" i="10" s="1"/>
  <c r="AF919" i="10"/>
  <c r="AE919" i="10"/>
  <c r="AD919" i="10"/>
  <c r="X919" i="10"/>
  <c r="U919" i="10"/>
  <c r="T919" i="10"/>
  <c r="N919" i="10"/>
  <c r="K919" i="10"/>
  <c r="H919" i="10"/>
  <c r="G919" i="10"/>
  <c r="D919" i="10"/>
  <c r="AC919" i="10" s="1"/>
  <c r="C919" i="10"/>
  <c r="Z919" i="10" s="1"/>
  <c r="A919" i="10"/>
  <c r="AF918" i="10"/>
  <c r="AE918" i="10"/>
  <c r="AD918" i="10"/>
  <c r="Z918" i="10"/>
  <c r="X918" i="10"/>
  <c r="V918" i="10"/>
  <c r="U918" i="10"/>
  <c r="T918" i="10"/>
  <c r="P918" i="10"/>
  <c r="N918" i="10"/>
  <c r="L918" i="10"/>
  <c r="K918" i="10"/>
  <c r="H918" i="10"/>
  <c r="G918" i="10"/>
  <c r="E918" i="10"/>
  <c r="D918" i="10"/>
  <c r="AC918" i="10" s="1"/>
  <c r="C918" i="10"/>
  <c r="Q918" i="10" s="1"/>
  <c r="B918" i="10"/>
  <c r="A918" i="10"/>
  <c r="AF917" i="10"/>
  <c r="AC917" i="10"/>
  <c r="K917" i="10"/>
  <c r="D917" i="10"/>
  <c r="C917" i="10"/>
  <c r="U917" i="10" s="1"/>
  <c r="D916" i="10"/>
  <c r="AC916" i="10" s="1"/>
  <c r="C916" i="10"/>
  <c r="W916" i="10" s="1"/>
  <c r="AE915" i="10"/>
  <c r="Z915" i="10"/>
  <c r="T915" i="10"/>
  <c r="N915" i="10"/>
  <c r="H915" i="10"/>
  <c r="E915" i="10"/>
  <c r="D915" i="10"/>
  <c r="AC915" i="10" s="1"/>
  <c r="C915" i="10"/>
  <c r="P915" i="10" s="1"/>
  <c r="AF914" i="10"/>
  <c r="AE914" i="10"/>
  <c r="AC914" i="10"/>
  <c r="Z914" i="10"/>
  <c r="X914" i="10"/>
  <c r="U914" i="10"/>
  <c r="T914" i="10"/>
  <c r="Q914" i="10"/>
  <c r="P914" i="10"/>
  <c r="N914" i="10"/>
  <c r="K914" i="10"/>
  <c r="H914" i="10"/>
  <c r="F914" i="10"/>
  <c r="S914" i="10" s="1"/>
  <c r="E914" i="10"/>
  <c r="D914" i="10"/>
  <c r="C914" i="10"/>
  <c r="V914" i="10" s="1"/>
  <c r="A914" i="10"/>
  <c r="AF913" i="10"/>
  <c r="AD913" i="10"/>
  <c r="AC913" i="10"/>
  <c r="Z913" i="10"/>
  <c r="X913" i="10"/>
  <c r="V913" i="10"/>
  <c r="U913" i="10"/>
  <c r="S913" i="10"/>
  <c r="Q913" i="10"/>
  <c r="P913" i="10"/>
  <c r="N913" i="10"/>
  <c r="L913" i="10"/>
  <c r="K913" i="10"/>
  <c r="G913" i="10"/>
  <c r="F913" i="10"/>
  <c r="E913" i="10"/>
  <c r="D913" i="10"/>
  <c r="C913" i="10"/>
  <c r="W913" i="10" s="1"/>
  <c r="B913" i="10"/>
  <c r="A913" i="10"/>
  <c r="AE912" i="10"/>
  <c r="AC912" i="10"/>
  <c r="W912" i="10"/>
  <c r="T912" i="10"/>
  <c r="Q912" i="10"/>
  <c r="M912" i="10"/>
  <c r="H912" i="10"/>
  <c r="G912" i="10"/>
  <c r="D912" i="10"/>
  <c r="C912" i="10"/>
  <c r="B912" i="10"/>
  <c r="AF911" i="10"/>
  <c r="AD911" i="10"/>
  <c r="X911" i="10"/>
  <c r="U911" i="10"/>
  <c r="N911" i="10"/>
  <c r="K911" i="10"/>
  <c r="H911" i="10"/>
  <c r="D911" i="10"/>
  <c r="AC911" i="10" s="1"/>
  <c r="C911" i="10"/>
  <c r="A911" i="10"/>
  <c r="AF910" i="10"/>
  <c r="AE910" i="10"/>
  <c r="AD910" i="10"/>
  <c r="Z910" i="10"/>
  <c r="X910" i="10"/>
  <c r="V910" i="10"/>
  <c r="U910" i="10"/>
  <c r="T910" i="10"/>
  <c r="P910" i="10"/>
  <c r="N910" i="10"/>
  <c r="L910" i="10"/>
  <c r="K910" i="10"/>
  <c r="H910" i="10"/>
  <c r="G910" i="10"/>
  <c r="E910" i="10"/>
  <c r="D910" i="10"/>
  <c r="AC910" i="10" s="1"/>
  <c r="C910" i="10"/>
  <c r="Q910" i="10" s="1"/>
  <c r="B910" i="10"/>
  <c r="A910" i="10"/>
  <c r="AF909" i="10"/>
  <c r="AC909" i="10"/>
  <c r="Z909" i="10"/>
  <c r="W909" i="10"/>
  <c r="V909" i="10"/>
  <c r="T909" i="10"/>
  <c r="Q909" i="10"/>
  <c r="M909" i="10"/>
  <c r="L909" i="10"/>
  <c r="K909" i="10"/>
  <c r="H909" i="10"/>
  <c r="E909" i="10"/>
  <c r="D909" i="10"/>
  <c r="C909" i="10"/>
  <c r="B909" i="10"/>
  <c r="A909" i="10"/>
  <c r="AD908" i="10"/>
  <c r="U908" i="10"/>
  <c r="N908" i="10"/>
  <c r="F908" i="10"/>
  <c r="S908" i="10" s="1"/>
  <c r="D908" i="10"/>
  <c r="AC908" i="10" s="1"/>
  <c r="C908" i="10"/>
  <c r="B908" i="10"/>
  <c r="AD907" i="10"/>
  <c r="X907" i="10"/>
  <c r="V907" i="10"/>
  <c r="T907" i="10"/>
  <c r="N907" i="10"/>
  <c r="L907" i="10"/>
  <c r="G907" i="10"/>
  <c r="E907" i="10"/>
  <c r="D907" i="10"/>
  <c r="AC907" i="10" s="1"/>
  <c r="C907" i="10"/>
  <c r="Z907" i="10" s="1"/>
  <c r="B907" i="10"/>
  <c r="AC906" i="10"/>
  <c r="D906" i="10"/>
  <c r="C906" i="10"/>
  <c r="AF905" i="10"/>
  <c r="AD905" i="10"/>
  <c r="Z905" i="10"/>
  <c r="X905" i="10"/>
  <c r="V905" i="10"/>
  <c r="U905" i="10"/>
  <c r="Q905" i="10"/>
  <c r="P905" i="10"/>
  <c r="N905" i="10"/>
  <c r="L905" i="10"/>
  <c r="K905" i="10"/>
  <c r="G905" i="10"/>
  <c r="F905" i="10"/>
  <c r="S905" i="10" s="1"/>
  <c r="E905" i="10"/>
  <c r="D905" i="10"/>
  <c r="AC905" i="10" s="1"/>
  <c r="C905" i="10"/>
  <c r="W905" i="10" s="1"/>
  <c r="B905" i="10"/>
  <c r="A905" i="10"/>
  <c r="AE904" i="10"/>
  <c r="AC904" i="10"/>
  <c r="Z904" i="10"/>
  <c r="W904" i="10"/>
  <c r="V904" i="10"/>
  <c r="Q904" i="10"/>
  <c r="M904" i="10"/>
  <c r="L904" i="10"/>
  <c r="H904" i="10"/>
  <c r="G904" i="10"/>
  <c r="E904" i="10"/>
  <c r="D904" i="10"/>
  <c r="C904" i="10"/>
  <c r="B904" i="10"/>
  <c r="T903" i="10"/>
  <c r="F903" i="10"/>
  <c r="S903" i="10" s="1"/>
  <c r="D903" i="10"/>
  <c r="AC903" i="10" s="1"/>
  <c r="C903" i="10"/>
  <c r="AF902" i="10"/>
  <c r="AE902" i="10"/>
  <c r="AD902" i="10"/>
  <c r="Z902" i="10"/>
  <c r="X902" i="10"/>
  <c r="V902" i="10"/>
  <c r="U902" i="10"/>
  <c r="T902" i="10"/>
  <c r="P902" i="10"/>
  <c r="N902" i="10"/>
  <c r="L902" i="10"/>
  <c r="K902" i="10"/>
  <c r="H902" i="10"/>
  <c r="G902" i="10"/>
  <c r="E902" i="10"/>
  <c r="D902" i="10"/>
  <c r="AC902" i="10" s="1"/>
  <c r="C902" i="10"/>
  <c r="Q902" i="10" s="1"/>
  <c r="B902" i="10"/>
  <c r="A902" i="10"/>
  <c r="AF901" i="10"/>
  <c r="AC901" i="10"/>
  <c r="Z901" i="10"/>
  <c r="U901" i="10"/>
  <c r="Q901" i="10"/>
  <c r="M901" i="10"/>
  <c r="L901" i="10"/>
  <c r="F901" i="10"/>
  <c r="S901" i="10" s="1"/>
  <c r="D901" i="10"/>
  <c r="C901" i="10"/>
  <c r="B901" i="10"/>
  <c r="A901" i="10"/>
  <c r="AD900" i="10"/>
  <c r="X900" i="10"/>
  <c r="W900" i="10"/>
  <c r="V900" i="10"/>
  <c r="U900" i="10"/>
  <c r="S900" i="10"/>
  <c r="N900" i="10"/>
  <c r="M900" i="10"/>
  <c r="L900" i="10"/>
  <c r="K900" i="10"/>
  <c r="G900" i="10"/>
  <c r="F900" i="10"/>
  <c r="D900" i="10"/>
  <c r="AC900" i="10" s="1"/>
  <c r="C900" i="10"/>
  <c r="B900" i="10"/>
  <c r="A900" i="10"/>
  <c r="AD899" i="10"/>
  <c r="Z899" i="10"/>
  <c r="X899" i="10"/>
  <c r="W899" i="10"/>
  <c r="T899" i="10"/>
  <c r="N899" i="10"/>
  <c r="M899" i="10"/>
  <c r="L899" i="10"/>
  <c r="H899" i="10"/>
  <c r="E899" i="10"/>
  <c r="D899" i="10"/>
  <c r="AC899" i="10" s="1"/>
  <c r="C899" i="10"/>
  <c r="B899" i="10"/>
  <c r="AC898" i="10"/>
  <c r="T898" i="10"/>
  <c r="E898" i="10"/>
  <c r="D898" i="10"/>
  <c r="C898" i="10"/>
  <c r="A898" i="10"/>
  <c r="AF897" i="10"/>
  <c r="AD897" i="10"/>
  <c r="AC897" i="10"/>
  <c r="Z897" i="10"/>
  <c r="X897" i="10"/>
  <c r="V897" i="10"/>
  <c r="U897" i="10"/>
  <c r="S897" i="10"/>
  <c r="Q897" i="10"/>
  <c r="P897" i="10"/>
  <c r="N897" i="10"/>
  <c r="L897" i="10"/>
  <c r="K897" i="10"/>
  <c r="G897" i="10"/>
  <c r="F897" i="10"/>
  <c r="E897" i="10"/>
  <c r="D897" i="10"/>
  <c r="C897" i="10"/>
  <c r="W897" i="10" s="1"/>
  <c r="B897" i="10"/>
  <c r="A897" i="10"/>
  <c r="AE896" i="10"/>
  <c r="AC896" i="10"/>
  <c r="Z896" i="10"/>
  <c r="T896" i="10"/>
  <c r="Q896" i="10"/>
  <c r="M896" i="10"/>
  <c r="L896" i="10"/>
  <c r="F896" i="10"/>
  <c r="S896" i="10" s="1"/>
  <c r="D896" i="10"/>
  <c r="C896" i="10"/>
  <c r="B896" i="10"/>
  <c r="AF895" i="10"/>
  <c r="AD895" i="10"/>
  <c r="X895" i="10"/>
  <c r="W895" i="10"/>
  <c r="U895" i="10"/>
  <c r="T895" i="10"/>
  <c r="S895" i="10"/>
  <c r="N895" i="10"/>
  <c r="M895" i="10"/>
  <c r="K895" i="10"/>
  <c r="H895" i="10"/>
  <c r="G895" i="10"/>
  <c r="F895" i="10"/>
  <c r="D895" i="10"/>
  <c r="AC895" i="10" s="1"/>
  <c r="C895" i="10"/>
  <c r="A895" i="10"/>
  <c r="AF894" i="10"/>
  <c r="AE894" i="10"/>
  <c r="AD894" i="10"/>
  <c r="Z894" i="10"/>
  <c r="X894" i="10"/>
  <c r="V894" i="10"/>
  <c r="U894" i="10"/>
  <c r="T894" i="10"/>
  <c r="P894" i="10"/>
  <c r="N894" i="10"/>
  <c r="L894" i="10"/>
  <c r="K894" i="10"/>
  <c r="H894" i="10"/>
  <c r="G894" i="10"/>
  <c r="E894" i="10"/>
  <c r="D894" i="10"/>
  <c r="AC894" i="10" s="1"/>
  <c r="C894" i="10"/>
  <c r="Q894" i="10" s="1"/>
  <c r="B894" i="10"/>
  <c r="A894" i="10"/>
  <c r="AC893" i="10"/>
  <c r="U893" i="10"/>
  <c r="F893" i="10"/>
  <c r="S893" i="10" s="1"/>
  <c r="D893" i="10"/>
  <c r="C893" i="10"/>
  <c r="M893" i="10" s="1"/>
  <c r="AC892" i="10"/>
  <c r="W892" i="10"/>
  <c r="V892" i="10"/>
  <c r="M892" i="10"/>
  <c r="K892" i="10"/>
  <c r="G892" i="10"/>
  <c r="D892" i="10"/>
  <c r="C892" i="10"/>
  <c r="AD892" i="10" s="1"/>
  <c r="A892" i="10"/>
  <c r="AD891" i="10"/>
  <c r="Z891" i="10"/>
  <c r="V891" i="10"/>
  <c r="N891" i="10"/>
  <c r="M891" i="10"/>
  <c r="G891" i="10"/>
  <c r="D891" i="10"/>
  <c r="AC891" i="10" s="1"/>
  <c r="C891" i="10"/>
  <c r="B891" i="10"/>
  <c r="AF890" i="10"/>
  <c r="Z890" i="10"/>
  <c r="X890" i="10"/>
  <c r="W890" i="10"/>
  <c r="U890" i="10"/>
  <c r="T890" i="10"/>
  <c r="Q890" i="10"/>
  <c r="N890" i="10"/>
  <c r="M890" i="10"/>
  <c r="K890" i="10"/>
  <c r="H890" i="10"/>
  <c r="F890" i="10"/>
  <c r="S890" i="10" s="1"/>
  <c r="E890" i="10"/>
  <c r="D890" i="10"/>
  <c r="AC890" i="10" s="1"/>
  <c r="C890" i="10"/>
  <c r="A890" i="10"/>
  <c r="AF889" i="10"/>
  <c r="AD889" i="10"/>
  <c r="AC889" i="10"/>
  <c r="Z889" i="10"/>
  <c r="X889" i="10"/>
  <c r="V889" i="10"/>
  <c r="U889" i="10"/>
  <c r="S889" i="10"/>
  <c r="Q889" i="10"/>
  <c r="P889" i="10"/>
  <c r="N889" i="10"/>
  <c r="L889" i="10"/>
  <c r="K889" i="10"/>
  <c r="G889" i="10"/>
  <c r="F889" i="10"/>
  <c r="E889" i="10"/>
  <c r="D889" i="10"/>
  <c r="C889" i="10"/>
  <c r="W889" i="10" s="1"/>
  <c r="B889" i="10"/>
  <c r="A889" i="10"/>
  <c r="AC888" i="10"/>
  <c r="T888" i="10"/>
  <c r="F888" i="10"/>
  <c r="S888" i="10" s="1"/>
  <c r="D888" i="10"/>
  <c r="C888" i="10"/>
  <c r="M888" i="10" s="1"/>
  <c r="AC887" i="10"/>
  <c r="U887" i="10"/>
  <c r="M887" i="10"/>
  <c r="G887" i="10"/>
  <c r="D887" i="10"/>
  <c r="C887" i="10"/>
  <c r="AD887" i="10" s="1"/>
  <c r="AF886" i="10"/>
  <c r="AE886" i="10"/>
  <c r="AD886" i="10"/>
  <c r="Z886" i="10"/>
  <c r="X886" i="10"/>
  <c r="V886" i="10"/>
  <c r="U886" i="10"/>
  <c r="T886" i="10"/>
  <c r="P886" i="10"/>
  <c r="N886" i="10"/>
  <c r="L886" i="10"/>
  <c r="K886" i="10"/>
  <c r="H886" i="10"/>
  <c r="G886" i="10"/>
  <c r="E886" i="10"/>
  <c r="D886" i="10"/>
  <c r="AC886" i="10" s="1"/>
  <c r="C886" i="10"/>
  <c r="Q886" i="10" s="1"/>
  <c r="B886" i="10"/>
  <c r="A886" i="10"/>
  <c r="AC885" i="10"/>
  <c r="W885" i="10"/>
  <c r="V885" i="10"/>
  <c r="U885" i="10"/>
  <c r="T885" i="10"/>
  <c r="M885" i="10"/>
  <c r="K885" i="10"/>
  <c r="H885" i="10"/>
  <c r="F885" i="10"/>
  <c r="S885" i="10" s="1"/>
  <c r="E885" i="10"/>
  <c r="D885" i="10"/>
  <c r="C885" i="10"/>
  <c r="Z885" i="10" s="1"/>
  <c r="B885" i="10"/>
  <c r="AC884" i="10"/>
  <c r="Q884" i="10"/>
  <c r="D884" i="10"/>
  <c r="C884" i="10"/>
  <c r="AF884" i="10" s="1"/>
  <c r="V883" i="10"/>
  <c r="G883" i="10"/>
  <c r="D883" i="10"/>
  <c r="AC883" i="10" s="1"/>
  <c r="C883" i="10"/>
  <c r="AD883" i="10" s="1"/>
  <c r="Z882" i="10"/>
  <c r="W882" i="10"/>
  <c r="U882" i="10"/>
  <c r="M882" i="10"/>
  <c r="H882" i="10"/>
  <c r="F882" i="10"/>
  <c r="S882" i="10" s="1"/>
  <c r="D882" i="10"/>
  <c r="AC882" i="10" s="1"/>
  <c r="C882" i="10"/>
  <c r="N882" i="10" s="1"/>
  <c r="AF881" i="10"/>
  <c r="AD881" i="10"/>
  <c r="Z881" i="10"/>
  <c r="X881" i="10"/>
  <c r="V881" i="10"/>
  <c r="U881" i="10"/>
  <c r="Q881" i="10"/>
  <c r="P881" i="10"/>
  <c r="N881" i="10"/>
  <c r="L881" i="10"/>
  <c r="K881" i="10"/>
  <c r="G881" i="10"/>
  <c r="F881" i="10"/>
  <c r="S881" i="10" s="1"/>
  <c r="E881" i="10"/>
  <c r="D881" i="10"/>
  <c r="AC881" i="10" s="1"/>
  <c r="C881" i="10"/>
  <c r="W881" i="10" s="1"/>
  <c r="B881" i="10"/>
  <c r="A881" i="10"/>
  <c r="AC880" i="10"/>
  <c r="W880" i="10"/>
  <c r="V880" i="10"/>
  <c r="T880" i="10"/>
  <c r="S880" i="10"/>
  <c r="M880" i="10"/>
  <c r="H880" i="10"/>
  <c r="G880" i="10"/>
  <c r="F880" i="10"/>
  <c r="E880" i="10"/>
  <c r="D880" i="10"/>
  <c r="C880" i="10"/>
  <c r="Z880" i="10" s="1"/>
  <c r="B880" i="10"/>
  <c r="AC879" i="10"/>
  <c r="D879" i="10"/>
  <c r="C879" i="10"/>
  <c r="AE879" i="10" s="1"/>
  <c r="AF878" i="10"/>
  <c r="AE878" i="10"/>
  <c r="AD878" i="10"/>
  <c r="Z878" i="10"/>
  <c r="X878" i="10"/>
  <c r="V878" i="10"/>
  <c r="U878" i="10"/>
  <c r="T878" i="10"/>
  <c r="P878" i="10"/>
  <c r="N878" i="10"/>
  <c r="L878" i="10"/>
  <c r="K878" i="10"/>
  <c r="H878" i="10"/>
  <c r="G878" i="10"/>
  <c r="E878" i="10"/>
  <c r="D878" i="10"/>
  <c r="AC878" i="10" s="1"/>
  <c r="C878" i="10"/>
  <c r="Q878" i="10" s="1"/>
  <c r="B878" i="10"/>
  <c r="A878" i="10"/>
  <c r="AF877" i="10"/>
  <c r="AC877" i="10"/>
  <c r="Z877" i="10"/>
  <c r="W877" i="10"/>
  <c r="V877" i="10"/>
  <c r="T877" i="10"/>
  <c r="Q877" i="10"/>
  <c r="M877" i="10"/>
  <c r="L877" i="10"/>
  <c r="K877" i="10"/>
  <c r="H877" i="10"/>
  <c r="E877" i="10"/>
  <c r="D877" i="10"/>
  <c r="C877" i="10"/>
  <c r="B877" i="10"/>
  <c r="A877" i="10"/>
  <c r="AD876" i="10"/>
  <c r="U876" i="10"/>
  <c r="N876" i="10"/>
  <c r="F876" i="10"/>
  <c r="S876" i="10" s="1"/>
  <c r="D876" i="10"/>
  <c r="AC876" i="10" s="1"/>
  <c r="C876" i="10"/>
  <c r="B876" i="10"/>
  <c r="AD875" i="10"/>
  <c r="X875" i="10"/>
  <c r="W875" i="10"/>
  <c r="V875" i="10"/>
  <c r="T875" i="10"/>
  <c r="N875" i="10"/>
  <c r="L875" i="10"/>
  <c r="H875" i="10"/>
  <c r="G875" i="10"/>
  <c r="E875" i="10"/>
  <c r="D875" i="10"/>
  <c r="AC875" i="10" s="1"/>
  <c r="C875" i="10"/>
  <c r="Z875" i="10" s="1"/>
  <c r="B875" i="10"/>
  <c r="AE874" i="10"/>
  <c r="AC874" i="10"/>
  <c r="P874" i="10"/>
  <c r="D874" i="10"/>
  <c r="C874" i="10"/>
  <c r="AF873" i="10"/>
  <c r="AD873" i="10"/>
  <c r="Z873" i="10"/>
  <c r="X873" i="10"/>
  <c r="V873" i="10"/>
  <c r="U873" i="10"/>
  <c r="Q873" i="10"/>
  <c r="P873" i="10"/>
  <c r="N873" i="10"/>
  <c r="L873" i="10"/>
  <c r="K873" i="10"/>
  <c r="G873" i="10"/>
  <c r="F873" i="10"/>
  <c r="S873" i="10" s="1"/>
  <c r="E873" i="10"/>
  <c r="D873" i="10"/>
  <c r="AC873" i="10" s="1"/>
  <c r="C873" i="10"/>
  <c r="W873" i="10" s="1"/>
  <c r="B873" i="10"/>
  <c r="A873" i="10"/>
  <c r="AE872" i="10"/>
  <c r="AC872" i="10"/>
  <c r="Z872" i="10"/>
  <c r="W872" i="10"/>
  <c r="V872" i="10"/>
  <c r="Q872" i="10"/>
  <c r="M872" i="10"/>
  <c r="L872" i="10"/>
  <c r="H872" i="10"/>
  <c r="G872" i="10"/>
  <c r="E872" i="10"/>
  <c r="D872" i="10"/>
  <c r="C872" i="10"/>
  <c r="B872" i="10"/>
  <c r="AD871" i="10"/>
  <c r="T871" i="10"/>
  <c r="N871" i="10"/>
  <c r="F871" i="10"/>
  <c r="S871" i="10" s="1"/>
  <c r="D871" i="10"/>
  <c r="AC871" i="10" s="1"/>
  <c r="C871" i="10"/>
  <c r="A871" i="10"/>
  <c r="Z870" i="10"/>
  <c r="V870" i="10"/>
  <c r="P870" i="10"/>
  <c r="L870" i="10"/>
  <c r="E870" i="10"/>
  <c r="D870" i="10"/>
  <c r="AC870" i="10" s="1"/>
  <c r="C870" i="10"/>
  <c r="AF870" i="10" s="1"/>
  <c r="B870" i="10"/>
  <c r="AC869" i="10"/>
  <c r="Q869" i="10"/>
  <c r="F869" i="10"/>
  <c r="S869" i="10" s="1"/>
  <c r="D869" i="10"/>
  <c r="C869" i="10"/>
  <c r="W869" i="10" s="1"/>
  <c r="AF868" i="10"/>
  <c r="AE868" i="10"/>
  <c r="AD868" i="10"/>
  <c r="Z868" i="10"/>
  <c r="X868" i="10"/>
  <c r="V868" i="10"/>
  <c r="U868" i="10"/>
  <c r="T868" i="10"/>
  <c r="S868" i="10"/>
  <c r="Q868" i="10"/>
  <c r="P868" i="10"/>
  <c r="N868" i="10"/>
  <c r="L868" i="10"/>
  <c r="K868" i="10"/>
  <c r="H868" i="10"/>
  <c r="G868" i="10"/>
  <c r="F868" i="10"/>
  <c r="E868" i="10"/>
  <c r="D868" i="10"/>
  <c r="AC868" i="10" s="1"/>
  <c r="C868" i="10"/>
  <c r="W868" i="10" s="1"/>
  <c r="B868" i="10"/>
  <c r="A868" i="10"/>
  <c r="AE867" i="10"/>
  <c r="AD867" i="10"/>
  <c r="AC867" i="10"/>
  <c r="Z867" i="10"/>
  <c r="V867" i="10"/>
  <c r="T867" i="10"/>
  <c r="Q867" i="10"/>
  <c r="P867" i="10"/>
  <c r="L867" i="10"/>
  <c r="H867" i="10"/>
  <c r="G867" i="10"/>
  <c r="F867" i="10"/>
  <c r="S867" i="10" s="1"/>
  <c r="E867" i="10"/>
  <c r="D867" i="10"/>
  <c r="C867" i="10"/>
  <c r="X867" i="10" s="1"/>
  <c r="B867" i="10"/>
  <c r="AF866" i="10"/>
  <c r="AD866" i="10"/>
  <c r="AC866" i="10"/>
  <c r="U866" i="10"/>
  <c r="Q866" i="10"/>
  <c r="K866" i="10"/>
  <c r="G866" i="10"/>
  <c r="F866" i="10"/>
  <c r="S866" i="10" s="1"/>
  <c r="D866" i="10"/>
  <c r="C866" i="10"/>
  <c r="Z866" i="10" s="1"/>
  <c r="A866" i="10"/>
  <c r="AF865" i="10"/>
  <c r="AE865" i="10"/>
  <c r="AD865" i="10"/>
  <c r="Z865" i="10"/>
  <c r="X865" i="10"/>
  <c r="V865" i="10"/>
  <c r="U865" i="10"/>
  <c r="T865" i="10"/>
  <c r="P865" i="10"/>
  <c r="N865" i="10"/>
  <c r="L865" i="10"/>
  <c r="K865" i="10"/>
  <c r="H865" i="10"/>
  <c r="G865" i="10"/>
  <c r="E865" i="10"/>
  <c r="D865" i="10"/>
  <c r="AC865" i="10" s="1"/>
  <c r="C865" i="10"/>
  <c r="Q865" i="10" s="1"/>
  <c r="B865" i="10"/>
  <c r="A865" i="10"/>
  <c r="AC864" i="10"/>
  <c r="D864" i="10"/>
  <c r="C864" i="10"/>
  <c r="AF863" i="10"/>
  <c r="X863" i="10"/>
  <c r="V863" i="10"/>
  <c r="U863" i="10"/>
  <c r="Q863" i="10"/>
  <c r="N863" i="10"/>
  <c r="L863" i="10"/>
  <c r="K863" i="10"/>
  <c r="F863" i="10"/>
  <c r="S863" i="10" s="1"/>
  <c r="D863" i="10"/>
  <c r="AC863" i="10" s="1"/>
  <c r="C863" i="10"/>
  <c r="AE863" i="10" s="1"/>
  <c r="B863" i="10"/>
  <c r="A863" i="10"/>
  <c r="P862" i="10"/>
  <c r="M862" i="10"/>
  <c r="L862" i="10"/>
  <c r="D862" i="10"/>
  <c r="AC862" i="10" s="1"/>
  <c r="C862" i="10"/>
  <c r="Z862" i="10" s="1"/>
  <c r="AC861" i="10"/>
  <c r="X861" i="10"/>
  <c r="W861" i="10"/>
  <c r="Q861" i="10"/>
  <c r="D861" i="10"/>
  <c r="C861" i="10"/>
  <c r="N861" i="10" s="1"/>
  <c r="AF860" i="10"/>
  <c r="AE860" i="10"/>
  <c r="AD860" i="10"/>
  <c r="Z860" i="10"/>
  <c r="X860" i="10"/>
  <c r="V860" i="10"/>
  <c r="U860" i="10"/>
  <c r="T860" i="10"/>
  <c r="S860" i="10"/>
  <c r="Q860" i="10"/>
  <c r="P860" i="10"/>
  <c r="N860" i="10"/>
  <c r="L860" i="10"/>
  <c r="K860" i="10"/>
  <c r="H860" i="10"/>
  <c r="G860" i="10"/>
  <c r="F860" i="10"/>
  <c r="E860" i="10"/>
  <c r="D860" i="10"/>
  <c r="AC860" i="10" s="1"/>
  <c r="C860" i="10"/>
  <c r="W860" i="10" s="1"/>
  <c r="B860" i="10"/>
  <c r="A860" i="10"/>
  <c r="AE859" i="10"/>
  <c r="AD859" i="10"/>
  <c r="AC859" i="10"/>
  <c r="Z859" i="10"/>
  <c r="V859" i="10"/>
  <c r="T859" i="10"/>
  <c r="Q859" i="10"/>
  <c r="P859" i="10"/>
  <c r="L859" i="10"/>
  <c r="H859" i="10"/>
  <c r="G859" i="10"/>
  <c r="F859" i="10"/>
  <c r="S859" i="10" s="1"/>
  <c r="E859" i="10"/>
  <c r="D859" i="10"/>
  <c r="C859" i="10"/>
  <c r="X859" i="10" s="1"/>
  <c r="B859" i="10"/>
  <c r="AF858" i="10"/>
  <c r="AD858" i="10"/>
  <c r="AC858" i="10"/>
  <c r="U858" i="10"/>
  <c r="S858" i="10"/>
  <c r="Q858" i="10"/>
  <c r="K858" i="10"/>
  <c r="G858" i="10"/>
  <c r="F858" i="10"/>
  <c r="D858" i="10"/>
  <c r="C858" i="10"/>
  <c r="Z858" i="10" s="1"/>
  <c r="A858" i="10"/>
  <c r="AF857" i="10"/>
  <c r="AE857" i="10"/>
  <c r="AD857" i="10"/>
  <c r="Z857" i="10"/>
  <c r="X857" i="10"/>
  <c r="V857" i="10"/>
  <c r="U857" i="10"/>
  <c r="T857" i="10"/>
  <c r="P857" i="10"/>
  <c r="N857" i="10"/>
  <c r="L857" i="10"/>
  <c r="K857" i="10"/>
  <c r="H857" i="10"/>
  <c r="G857" i="10"/>
  <c r="E857" i="10"/>
  <c r="D857" i="10"/>
  <c r="AC857" i="10" s="1"/>
  <c r="C857" i="10"/>
  <c r="Q857" i="10" s="1"/>
  <c r="B857" i="10"/>
  <c r="A857" i="10"/>
  <c r="AC856" i="10"/>
  <c r="Z856" i="10"/>
  <c r="W856" i="10"/>
  <c r="H856" i="10"/>
  <c r="E856" i="10"/>
  <c r="D856" i="10"/>
  <c r="C856" i="10"/>
  <c r="T856" i="10" s="1"/>
  <c r="AF855" i="10"/>
  <c r="X855" i="10"/>
  <c r="V855" i="10"/>
  <c r="U855" i="10"/>
  <c r="Q855" i="10"/>
  <c r="N855" i="10"/>
  <c r="L855" i="10"/>
  <c r="K855" i="10"/>
  <c r="F855" i="10"/>
  <c r="S855" i="10" s="1"/>
  <c r="D855" i="10"/>
  <c r="AC855" i="10" s="1"/>
  <c r="C855" i="10"/>
  <c r="AE855" i="10" s="1"/>
  <c r="B855" i="10"/>
  <c r="A855" i="10"/>
  <c r="AD854" i="10"/>
  <c r="P854" i="10"/>
  <c r="M854" i="10"/>
  <c r="L854" i="10"/>
  <c r="G854" i="10"/>
  <c r="D854" i="10"/>
  <c r="AC854" i="10" s="1"/>
  <c r="C854" i="10"/>
  <c r="Z854" i="10" s="1"/>
  <c r="B854" i="10"/>
  <c r="AE853" i="10"/>
  <c r="AC853" i="10"/>
  <c r="X853" i="10"/>
  <c r="W853" i="10"/>
  <c r="Q853" i="10"/>
  <c r="N853" i="10"/>
  <c r="M853" i="10"/>
  <c r="H853" i="10"/>
  <c r="F853" i="10"/>
  <c r="S853" i="10" s="1"/>
  <c r="E853" i="10"/>
  <c r="D853" i="10"/>
  <c r="C853" i="10"/>
  <c r="AF852" i="10"/>
  <c r="AE852" i="10"/>
  <c r="AD852" i="10"/>
  <c r="Z852" i="10"/>
  <c r="X852" i="10"/>
  <c r="V852" i="10"/>
  <c r="U852" i="10"/>
  <c r="T852" i="10"/>
  <c r="Q852" i="10"/>
  <c r="P852" i="10"/>
  <c r="N852" i="10"/>
  <c r="L852" i="10"/>
  <c r="K852" i="10"/>
  <c r="H852" i="10"/>
  <c r="G852" i="10"/>
  <c r="F852" i="10"/>
  <c r="S852" i="10" s="1"/>
  <c r="E852" i="10"/>
  <c r="D852" i="10"/>
  <c r="AC852" i="10" s="1"/>
  <c r="C852" i="10"/>
  <c r="W852" i="10" s="1"/>
  <c r="B852" i="10"/>
  <c r="A852" i="10"/>
  <c r="AE851" i="10"/>
  <c r="AD851" i="10"/>
  <c r="AC851" i="10"/>
  <c r="Z851" i="10"/>
  <c r="V851" i="10"/>
  <c r="T851" i="10"/>
  <c r="S851" i="10"/>
  <c r="Q851" i="10"/>
  <c r="P851" i="10"/>
  <c r="L851" i="10"/>
  <c r="H851" i="10"/>
  <c r="G851" i="10"/>
  <c r="F851" i="10"/>
  <c r="E851" i="10"/>
  <c r="D851" i="10"/>
  <c r="C851" i="10"/>
  <c r="X851" i="10" s="1"/>
  <c r="B851" i="10"/>
  <c r="AD850" i="10"/>
  <c r="AC850" i="10"/>
  <c r="X850" i="10"/>
  <c r="W850" i="10"/>
  <c r="U850" i="10"/>
  <c r="N850" i="10"/>
  <c r="M850" i="10"/>
  <c r="K850" i="10"/>
  <c r="H850" i="10"/>
  <c r="G850" i="10"/>
  <c r="D850" i="10"/>
  <c r="C850" i="10"/>
  <c r="T850" i="10" s="1"/>
  <c r="A850" i="10"/>
  <c r="AF849" i="10"/>
  <c r="AE849" i="10"/>
  <c r="AD849" i="10"/>
  <c r="Z849" i="10"/>
  <c r="X849" i="10"/>
  <c r="V849" i="10"/>
  <c r="U849" i="10"/>
  <c r="T849" i="10"/>
  <c r="P849" i="10"/>
  <c r="N849" i="10"/>
  <c r="L849" i="10"/>
  <c r="K849" i="10"/>
  <c r="H849" i="10"/>
  <c r="G849" i="10"/>
  <c r="E849" i="10"/>
  <c r="D849" i="10"/>
  <c r="AC849" i="10" s="1"/>
  <c r="C849" i="10"/>
  <c r="Q849" i="10" s="1"/>
  <c r="B849" i="10"/>
  <c r="A849" i="10"/>
  <c r="AC848" i="10"/>
  <c r="Z848" i="10"/>
  <c r="W848" i="10"/>
  <c r="V848" i="10"/>
  <c r="U848" i="10"/>
  <c r="T848" i="10"/>
  <c r="L848" i="10"/>
  <c r="K848" i="10"/>
  <c r="H848" i="10"/>
  <c r="F848" i="10"/>
  <c r="S848" i="10" s="1"/>
  <c r="E848" i="10"/>
  <c r="D848" i="10"/>
  <c r="C848" i="10"/>
  <c r="M848" i="10" s="1"/>
  <c r="A848" i="10"/>
  <c r="AD847" i="10"/>
  <c r="AC847" i="10"/>
  <c r="N847" i="10"/>
  <c r="M847" i="10"/>
  <c r="D847" i="10"/>
  <c r="C847" i="10"/>
  <c r="X847" i="10" s="1"/>
  <c r="B847" i="10"/>
  <c r="A847" i="10"/>
  <c r="V846" i="10"/>
  <c r="T846" i="10"/>
  <c r="G846" i="10"/>
  <c r="E846" i="10"/>
  <c r="D846" i="10"/>
  <c r="AC846" i="10" s="1"/>
  <c r="C846" i="10"/>
  <c r="AD846" i="10" s="1"/>
  <c r="AF845" i="10"/>
  <c r="AC845" i="10"/>
  <c r="Z845" i="10"/>
  <c r="X845" i="10"/>
  <c r="W845" i="10"/>
  <c r="U845" i="10"/>
  <c r="Q845" i="10"/>
  <c r="N845" i="10"/>
  <c r="M845" i="10"/>
  <c r="K845" i="10"/>
  <c r="H845" i="10"/>
  <c r="F845" i="10"/>
  <c r="S845" i="10" s="1"/>
  <c r="D845" i="10"/>
  <c r="C845" i="10"/>
  <c r="T845" i="10" s="1"/>
  <c r="A845" i="10"/>
  <c r="AF844" i="10"/>
  <c r="AE844" i="10"/>
  <c r="AD844" i="10"/>
  <c r="Z844" i="10"/>
  <c r="X844" i="10"/>
  <c r="V844" i="10"/>
  <c r="U844" i="10"/>
  <c r="T844" i="10"/>
  <c r="Q844" i="10"/>
  <c r="P844" i="10"/>
  <c r="N844" i="10"/>
  <c r="L844" i="10"/>
  <c r="K844" i="10"/>
  <c r="H844" i="10"/>
  <c r="G844" i="10"/>
  <c r="F844" i="10"/>
  <c r="S844" i="10" s="1"/>
  <c r="E844" i="10"/>
  <c r="D844" i="10"/>
  <c r="AC844" i="10" s="1"/>
  <c r="C844" i="10"/>
  <c r="W844" i="10" s="1"/>
  <c r="B844" i="10"/>
  <c r="A844" i="10"/>
  <c r="AC843" i="10"/>
  <c r="Z843" i="10"/>
  <c r="M843" i="10"/>
  <c r="L843" i="10"/>
  <c r="D843" i="10"/>
  <c r="C843" i="10"/>
  <c r="W843" i="10" s="1"/>
  <c r="B843" i="10"/>
  <c r="AF842" i="10"/>
  <c r="U842" i="10"/>
  <c r="T842" i="10"/>
  <c r="G842" i="10"/>
  <c r="F842" i="10"/>
  <c r="S842" i="10" s="1"/>
  <c r="D842" i="10"/>
  <c r="AC842" i="10" s="1"/>
  <c r="C842" i="10"/>
  <c r="AD842" i="10" s="1"/>
  <c r="AF841" i="10"/>
  <c r="AE841" i="10"/>
  <c r="AD841" i="10"/>
  <c r="Z841" i="10"/>
  <c r="X841" i="10"/>
  <c r="V841" i="10"/>
  <c r="U841" i="10"/>
  <c r="T841" i="10"/>
  <c r="P841" i="10"/>
  <c r="N841" i="10"/>
  <c r="L841" i="10"/>
  <c r="K841" i="10"/>
  <c r="H841" i="10"/>
  <c r="G841" i="10"/>
  <c r="E841" i="10"/>
  <c r="D841" i="10"/>
  <c r="AC841" i="10" s="1"/>
  <c r="C841" i="10"/>
  <c r="Q841" i="10" s="1"/>
  <c r="B841" i="10"/>
  <c r="A841" i="10"/>
  <c r="AF840" i="10"/>
  <c r="AE840" i="10"/>
  <c r="AC840" i="10"/>
  <c r="U840" i="10"/>
  <c r="T840" i="10"/>
  <c r="Q840" i="10"/>
  <c r="P840" i="10"/>
  <c r="K840" i="10"/>
  <c r="H840" i="10"/>
  <c r="G840" i="10"/>
  <c r="F840" i="10"/>
  <c r="S840" i="10" s="1"/>
  <c r="E840" i="10"/>
  <c r="D840" i="10"/>
  <c r="C840" i="10"/>
  <c r="V840" i="10" s="1"/>
  <c r="A840" i="10"/>
  <c r="AF839" i="10"/>
  <c r="AE839" i="10"/>
  <c r="AD839" i="10"/>
  <c r="AC839" i="10"/>
  <c r="X839" i="10"/>
  <c r="V839" i="10"/>
  <c r="U839" i="10"/>
  <c r="T839" i="10"/>
  <c r="S839" i="10"/>
  <c r="Q839" i="10"/>
  <c r="N839" i="10"/>
  <c r="L839" i="10"/>
  <c r="K839" i="10"/>
  <c r="H839" i="10"/>
  <c r="G839" i="10"/>
  <c r="F839" i="10"/>
  <c r="E839" i="10"/>
  <c r="D839" i="10"/>
  <c r="C839" i="10"/>
  <c r="W839" i="10" s="1"/>
  <c r="B839" i="10"/>
  <c r="A839" i="10"/>
  <c r="AF838" i="10"/>
  <c r="AE838" i="10"/>
  <c r="V838" i="10"/>
  <c r="U838" i="10"/>
  <c r="T838" i="10"/>
  <c r="L838" i="10"/>
  <c r="K838" i="10"/>
  <c r="H838" i="10"/>
  <c r="G838" i="10"/>
  <c r="D838" i="10"/>
  <c r="AC838" i="10" s="1"/>
  <c r="C838" i="10"/>
  <c r="Z838" i="10" s="1"/>
  <c r="B838" i="10"/>
  <c r="A838" i="10"/>
  <c r="AF837" i="10"/>
  <c r="V837" i="10"/>
  <c r="U837" i="10"/>
  <c r="L837" i="10"/>
  <c r="K837" i="10"/>
  <c r="D837" i="10"/>
  <c r="AC837" i="10" s="1"/>
  <c r="C837" i="10"/>
  <c r="Q837" i="10" s="1"/>
  <c r="B837" i="10"/>
  <c r="A837" i="10"/>
  <c r="L836" i="10"/>
  <c r="D836" i="10"/>
  <c r="AC836" i="10" s="1"/>
  <c r="C836" i="10"/>
  <c r="W836" i="10" s="1"/>
  <c r="B836" i="10"/>
  <c r="X835" i="10"/>
  <c r="W835" i="10"/>
  <c r="D835" i="10"/>
  <c r="AC835" i="10" s="1"/>
  <c r="C835" i="10"/>
  <c r="N835" i="10" s="1"/>
  <c r="Z834" i="10"/>
  <c r="X834" i="10"/>
  <c r="Q834" i="10"/>
  <c r="P834" i="10"/>
  <c r="N834" i="10"/>
  <c r="F834" i="10"/>
  <c r="S834" i="10" s="1"/>
  <c r="E834" i="10"/>
  <c r="D834" i="10"/>
  <c r="AC834" i="10" s="1"/>
  <c r="C834" i="10"/>
  <c r="AF834" i="10" s="1"/>
  <c r="AE833" i="10"/>
  <c r="AD833" i="10"/>
  <c r="AC833" i="10"/>
  <c r="Z833" i="10"/>
  <c r="X833" i="10"/>
  <c r="T833" i="10"/>
  <c r="Q833" i="10"/>
  <c r="P833" i="10"/>
  <c r="N833" i="10"/>
  <c r="L833" i="10"/>
  <c r="H833" i="10"/>
  <c r="G833" i="10"/>
  <c r="F833" i="10"/>
  <c r="S833" i="10" s="1"/>
  <c r="E833" i="10"/>
  <c r="D833" i="10"/>
  <c r="C833" i="10"/>
  <c r="V833" i="10" s="1"/>
  <c r="B833" i="10"/>
  <c r="AF832" i="10"/>
  <c r="AE832" i="10"/>
  <c r="AD832" i="10"/>
  <c r="AC832" i="10"/>
  <c r="Z832" i="10"/>
  <c r="U832" i="10"/>
  <c r="T832" i="10"/>
  <c r="S832" i="10"/>
  <c r="Q832" i="10"/>
  <c r="P832" i="10"/>
  <c r="K832" i="10"/>
  <c r="H832" i="10"/>
  <c r="G832" i="10"/>
  <c r="F832" i="10"/>
  <c r="E832" i="10"/>
  <c r="D832" i="10"/>
  <c r="C832" i="10"/>
  <c r="W832" i="10" s="1"/>
  <c r="A832" i="10"/>
  <c r="AF831" i="10"/>
  <c r="AE831" i="10"/>
  <c r="AD831" i="10"/>
  <c r="AC831" i="10"/>
  <c r="X831" i="10"/>
  <c r="V831" i="10"/>
  <c r="U831" i="10"/>
  <c r="T831" i="10"/>
  <c r="S831" i="10"/>
  <c r="Q831" i="10"/>
  <c r="N831" i="10"/>
  <c r="L831" i="10"/>
  <c r="K831" i="10"/>
  <c r="H831" i="10"/>
  <c r="G831" i="10"/>
  <c r="F831" i="10"/>
  <c r="D831" i="10"/>
  <c r="C831" i="10"/>
  <c r="W831" i="10" s="1"/>
  <c r="B831" i="10"/>
  <c r="A831" i="10"/>
  <c r="AF830" i="10"/>
  <c r="AE830" i="10"/>
  <c r="V830" i="10"/>
  <c r="U830" i="10"/>
  <c r="T830" i="10"/>
  <c r="L830" i="10"/>
  <c r="K830" i="10"/>
  <c r="H830" i="10"/>
  <c r="G830" i="10"/>
  <c r="D830" i="10"/>
  <c r="AC830" i="10" s="1"/>
  <c r="C830" i="10"/>
  <c r="Z830" i="10" s="1"/>
  <c r="B830" i="10"/>
  <c r="A830" i="10"/>
  <c r="AF829" i="10"/>
  <c r="V829" i="10"/>
  <c r="U829" i="10"/>
  <c r="L829" i="10"/>
  <c r="K829" i="10"/>
  <c r="D829" i="10"/>
  <c r="AC829" i="10" s="1"/>
  <c r="C829" i="10"/>
  <c r="Q829" i="10" s="1"/>
  <c r="B829" i="10"/>
  <c r="A829" i="10"/>
  <c r="W828" i="10"/>
  <c r="M828" i="10"/>
  <c r="L828" i="10"/>
  <c r="D828" i="10"/>
  <c r="AC828" i="10" s="1"/>
  <c r="C828" i="10"/>
  <c r="B828" i="10" s="1"/>
  <c r="W827" i="10"/>
  <c r="D827" i="10"/>
  <c r="AC827" i="10" s="1"/>
  <c r="C827" i="10"/>
  <c r="X827" i="10" s="1"/>
  <c r="Z826" i="10"/>
  <c r="X826" i="10"/>
  <c r="Q826" i="10"/>
  <c r="P826" i="10"/>
  <c r="N826" i="10"/>
  <c r="F826" i="10"/>
  <c r="S826" i="10" s="1"/>
  <c r="E826" i="10"/>
  <c r="D826" i="10"/>
  <c r="AC826" i="10" s="1"/>
  <c r="C826" i="10"/>
  <c r="AF826" i="10" s="1"/>
  <c r="AE825" i="10"/>
  <c r="AD825" i="10"/>
  <c r="AC825" i="10"/>
  <c r="Z825" i="10"/>
  <c r="X825" i="10"/>
  <c r="T825" i="10"/>
  <c r="Q825" i="10"/>
  <c r="P825" i="10"/>
  <c r="N825" i="10"/>
  <c r="L825" i="10"/>
  <c r="H825" i="10"/>
  <c r="G825" i="10"/>
  <c r="F825" i="10"/>
  <c r="S825" i="10" s="1"/>
  <c r="E825" i="10"/>
  <c r="D825" i="10"/>
  <c r="C825" i="10"/>
  <c r="V825" i="10" s="1"/>
  <c r="B825" i="10"/>
  <c r="AF824" i="10"/>
  <c r="AE824" i="10"/>
  <c r="AD824" i="10"/>
  <c r="AC824" i="10"/>
  <c r="Z824" i="10"/>
  <c r="U824" i="10"/>
  <c r="T824" i="10"/>
  <c r="Q824" i="10"/>
  <c r="P824" i="10"/>
  <c r="K824" i="10"/>
  <c r="H824" i="10"/>
  <c r="G824" i="10"/>
  <c r="F824" i="10"/>
  <c r="S824" i="10" s="1"/>
  <c r="E824" i="10"/>
  <c r="D824" i="10"/>
  <c r="C824" i="10"/>
  <c r="W824" i="10" s="1"/>
  <c r="A824" i="10"/>
  <c r="AF823" i="10"/>
  <c r="AE823" i="10"/>
  <c r="AD823" i="10"/>
  <c r="AC823" i="10"/>
  <c r="X823" i="10"/>
  <c r="V823" i="10"/>
  <c r="U823" i="10"/>
  <c r="T823" i="10"/>
  <c r="S823" i="10"/>
  <c r="Q823" i="10"/>
  <c r="P823" i="10"/>
  <c r="N823" i="10"/>
  <c r="L823" i="10"/>
  <c r="K823" i="10"/>
  <c r="H823" i="10"/>
  <c r="G823" i="10"/>
  <c r="F823" i="10"/>
  <c r="E823" i="10"/>
  <c r="D823" i="10"/>
  <c r="C823" i="10"/>
  <c r="W823" i="10" s="1"/>
  <c r="B823" i="10"/>
  <c r="A823" i="10"/>
  <c r="AF822" i="10"/>
  <c r="AE822" i="10"/>
  <c r="V822" i="10"/>
  <c r="U822" i="10"/>
  <c r="T822" i="10"/>
  <c r="L822" i="10"/>
  <c r="K822" i="10"/>
  <c r="H822" i="10"/>
  <c r="D822" i="10"/>
  <c r="AC822" i="10" s="1"/>
  <c r="C822" i="10"/>
  <c r="Z822" i="10" s="1"/>
  <c r="B822" i="10"/>
  <c r="A822" i="10"/>
  <c r="AF821" i="10"/>
  <c r="V821" i="10"/>
  <c r="U821" i="10"/>
  <c r="L821" i="10"/>
  <c r="K821" i="10"/>
  <c r="D821" i="10"/>
  <c r="AC821" i="10" s="1"/>
  <c r="C821" i="10"/>
  <c r="Q821" i="10" s="1"/>
  <c r="B821" i="10"/>
  <c r="A821" i="10"/>
  <c r="W820" i="10"/>
  <c r="D820" i="10"/>
  <c r="AC820" i="10" s="1"/>
  <c r="C820" i="10"/>
  <c r="V820" i="10" s="1"/>
  <c r="B820" i="10"/>
  <c r="D819" i="10"/>
  <c r="AC819" i="10" s="1"/>
  <c r="C819" i="10"/>
  <c r="Z818" i="10"/>
  <c r="X818" i="10"/>
  <c r="Q818" i="10"/>
  <c r="P818" i="10"/>
  <c r="N818" i="10"/>
  <c r="F818" i="10"/>
  <c r="S818" i="10" s="1"/>
  <c r="E818" i="10"/>
  <c r="D818" i="10"/>
  <c r="AC818" i="10" s="1"/>
  <c r="C818" i="10"/>
  <c r="AF818" i="10" s="1"/>
  <c r="AE817" i="10"/>
  <c r="AD817" i="10"/>
  <c r="AC817" i="10"/>
  <c r="Z817" i="10"/>
  <c r="X817" i="10"/>
  <c r="T817" i="10"/>
  <c r="Q817" i="10"/>
  <c r="P817" i="10"/>
  <c r="N817" i="10"/>
  <c r="L817" i="10"/>
  <c r="H817" i="10"/>
  <c r="G817" i="10"/>
  <c r="F817" i="10"/>
  <c r="S817" i="10" s="1"/>
  <c r="E817" i="10"/>
  <c r="D817" i="10"/>
  <c r="C817" i="10"/>
  <c r="V817" i="10" s="1"/>
  <c r="B817" i="10"/>
  <c r="AF816" i="10"/>
  <c r="AE816" i="10"/>
  <c r="AD816" i="10"/>
  <c r="AC816" i="10"/>
  <c r="Z816" i="10"/>
  <c r="U816" i="10"/>
  <c r="T816" i="10"/>
  <c r="Q816" i="10"/>
  <c r="P816" i="10"/>
  <c r="K816" i="10"/>
  <c r="H816" i="10"/>
  <c r="G816" i="10"/>
  <c r="F816" i="10"/>
  <c r="S816" i="10" s="1"/>
  <c r="E816" i="10"/>
  <c r="D816" i="10"/>
  <c r="C816" i="10"/>
  <c r="W816" i="10" s="1"/>
  <c r="A816" i="10"/>
  <c r="AF815" i="10"/>
  <c r="AE815" i="10"/>
  <c r="AD815" i="10"/>
  <c r="AC815" i="10"/>
  <c r="V815" i="10"/>
  <c r="U815" i="10"/>
  <c r="T815" i="10"/>
  <c r="S815" i="10"/>
  <c r="Q815" i="10"/>
  <c r="L815" i="10"/>
  <c r="K815" i="10"/>
  <c r="H815" i="10"/>
  <c r="G815" i="10"/>
  <c r="F815" i="10"/>
  <c r="D815" i="10"/>
  <c r="C815" i="10"/>
  <c r="X815" i="10" s="1"/>
  <c r="B815" i="10"/>
  <c r="A815" i="10"/>
  <c r="AF814" i="10"/>
  <c r="AE814" i="10"/>
  <c r="V814" i="10"/>
  <c r="U814" i="10"/>
  <c r="T814" i="10"/>
  <c r="L814" i="10"/>
  <c r="K814" i="10"/>
  <c r="H814" i="10"/>
  <c r="D814" i="10"/>
  <c r="AC814" i="10" s="1"/>
  <c r="C814" i="10"/>
  <c r="Z814" i="10" s="1"/>
  <c r="B814" i="10"/>
  <c r="A814" i="10"/>
  <c r="AF813" i="10"/>
  <c r="V813" i="10"/>
  <c r="U813" i="10"/>
  <c r="L813" i="10"/>
  <c r="K813" i="10"/>
  <c r="D813" i="10"/>
  <c r="AC813" i="10" s="1"/>
  <c r="C813" i="10"/>
  <c r="Q813" i="10" s="1"/>
  <c r="B813" i="10"/>
  <c r="A813" i="10"/>
  <c r="W812" i="10"/>
  <c r="L812" i="10"/>
  <c r="D812" i="10"/>
  <c r="AC812" i="10" s="1"/>
  <c r="C812" i="10"/>
  <c r="V812" i="10" s="1"/>
  <c r="B812" i="10"/>
  <c r="D811" i="10"/>
  <c r="AC811" i="10" s="1"/>
  <c r="C811" i="10"/>
  <c r="AD810" i="10"/>
  <c r="Z810" i="10"/>
  <c r="X810" i="10"/>
  <c r="Q810" i="10"/>
  <c r="P810" i="10"/>
  <c r="N810" i="10"/>
  <c r="G810" i="10"/>
  <c r="F810" i="10"/>
  <c r="S810" i="10" s="1"/>
  <c r="E810" i="10"/>
  <c r="D810" i="10"/>
  <c r="AC810" i="10" s="1"/>
  <c r="C810" i="10"/>
  <c r="AF810" i="10" s="1"/>
  <c r="AE809" i="10"/>
  <c r="AD809" i="10"/>
  <c r="AC809" i="10"/>
  <c r="Z809" i="10"/>
  <c r="X809" i="10"/>
  <c r="T809" i="10"/>
  <c r="Q809" i="10"/>
  <c r="P809" i="10"/>
  <c r="N809" i="10"/>
  <c r="H809" i="10"/>
  <c r="G809" i="10"/>
  <c r="F809" i="10"/>
  <c r="S809" i="10" s="1"/>
  <c r="E809" i="10"/>
  <c r="D809" i="10"/>
  <c r="C809" i="10"/>
  <c r="V809" i="10" s="1"/>
  <c r="AF808" i="10"/>
  <c r="AE808" i="10"/>
  <c r="AD808" i="10"/>
  <c r="AC808" i="10"/>
  <c r="Z808" i="10"/>
  <c r="U808" i="10"/>
  <c r="T808" i="10"/>
  <c r="Q808" i="10"/>
  <c r="P808" i="10"/>
  <c r="K808" i="10"/>
  <c r="H808" i="10"/>
  <c r="G808" i="10"/>
  <c r="F808" i="10"/>
  <c r="S808" i="10" s="1"/>
  <c r="E808" i="10"/>
  <c r="D808" i="10"/>
  <c r="C808" i="10"/>
  <c r="W808" i="10" s="1"/>
  <c r="A808" i="10"/>
  <c r="AF807" i="10"/>
  <c r="AE807" i="10"/>
  <c r="AD807" i="10"/>
  <c r="AC807" i="10"/>
  <c r="V807" i="10"/>
  <c r="U807" i="10"/>
  <c r="T807" i="10"/>
  <c r="S807" i="10"/>
  <c r="Q807" i="10"/>
  <c r="L807" i="10"/>
  <c r="K807" i="10"/>
  <c r="H807" i="10"/>
  <c r="G807" i="10"/>
  <c r="F807" i="10"/>
  <c r="E807" i="10"/>
  <c r="D807" i="10"/>
  <c r="C807" i="10"/>
  <c r="X807" i="10" s="1"/>
  <c r="B807" i="10"/>
  <c r="A807" i="10"/>
  <c r="AF806" i="10"/>
  <c r="AE806" i="10"/>
  <c r="V806" i="10"/>
  <c r="U806" i="10"/>
  <c r="T806" i="10"/>
  <c r="L806" i="10"/>
  <c r="K806" i="10"/>
  <c r="H806" i="10"/>
  <c r="D806" i="10"/>
  <c r="AC806" i="10" s="1"/>
  <c r="C806" i="10"/>
  <c r="Z806" i="10" s="1"/>
  <c r="B806" i="10"/>
  <c r="A806" i="10"/>
  <c r="AF805" i="10"/>
  <c r="V805" i="10"/>
  <c r="U805" i="10"/>
  <c r="L805" i="10"/>
  <c r="K805" i="10"/>
  <c r="D805" i="10"/>
  <c r="AC805" i="10" s="1"/>
  <c r="C805" i="10"/>
  <c r="Q805" i="10" s="1"/>
  <c r="B805" i="10"/>
  <c r="A805" i="10"/>
  <c r="L804" i="10"/>
  <c r="D804" i="10"/>
  <c r="AC804" i="10" s="1"/>
  <c r="C804" i="10"/>
  <c r="W804" i="10" s="1"/>
  <c r="B804" i="10"/>
  <c r="X803" i="10"/>
  <c r="M803" i="10"/>
  <c r="D803" i="10"/>
  <c r="AC803" i="10" s="1"/>
  <c r="C803" i="10"/>
  <c r="W803" i="10" s="1"/>
  <c r="AD802" i="10"/>
  <c r="Z802" i="10"/>
  <c r="X802" i="10"/>
  <c r="Q802" i="10"/>
  <c r="P802" i="10"/>
  <c r="N802" i="10"/>
  <c r="G802" i="10"/>
  <c r="F802" i="10"/>
  <c r="S802" i="10" s="1"/>
  <c r="E802" i="10"/>
  <c r="D802" i="10"/>
  <c r="AC802" i="10" s="1"/>
  <c r="C802" i="10"/>
  <c r="AF802" i="10" s="1"/>
  <c r="AE801" i="10"/>
  <c r="AD801" i="10"/>
  <c r="AC801" i="10"/>
  <c r="Z801" i="10"/>
  <c r="X801" i="10"/>
  <c r="T801" i="10"/>
  <c r="Q801" i="10"/>
  <c r="P801" i="10"/>
  <c r="N801" i="10"/>
  <c r="H801" i="10"/>
  <c r="G801" i="10"/>
  <c r="F801" i="10"/>
  <c r="S801" i="10" s="1"/>
  <c r="E801" i="10"/>
  <c r="D801" i="10"/>
  <c r="C801" i="10"/>
  <c r="V801" i="10" s="1"/>
  <c r="AF800" i="10"/>
  <c r="AE800" i="10"/>
  <c r="AD800" i="10"/>
  <c r="AC800" i="10"/>
  <c r="Z800" i="10"/>
  <c r="U800" i="10"/>
  <c r="T800" i="10"/>
  <c r="S800" i="10"/>
  <c r="Q800" i="10"/>
  <c r="P800" i="10"/>
  <c r="K800" i="10"/>
  <c r="H800" i="10"/>
  <c r="G800" i="10"/>
  <c r="F800" i="10"/>
  <c r="E800" i="10"/>
  <c r="D800" i="10"/>
  <c r="C800" i="10"/>
  <c r="W800" i="10" s="1"/>
  <c r="A800" i="10"/>
  <c r="AF799" i="10"/>
  <c r="AE799" i="10"/>
  <c r="AD799" i="10"/>
  <c r="AC799" i="10"/>
  <c r="V799" i="10"/>
  <c r="U799" i="10"/>
  <c r="T799" i="10"/>
  <c r="S799" i="10"/>
  <c r="Q799" i="10"/>
  <c r="L799" i="10"/>
  <c r="K799" i="10"/>
  <c r="H799" i="10"/>
  <c r="G799" i="10"/>
  <c r="F799" i="10"/>
  <c r="E799" i="10"/>
  <c r="D799" i="10"/>
  <c r="C799" i="10"/>
  <c r="X799" i="10" s="1"/>
  <c r="B799" i="10"/>
  <c r="A799" i="10"/>
  <c r="AF798" i="10"/>
  <c r="AE798" i="10"/>
  <c r="V798" i="10"/>
  <c r="U798" i="10"/>
  <c r="T798" i="10"/>
  <c r="L798" i="10"/>
  <c r="K798" i="10"/>
  <c r="H798" i="10"/>
  <c r="D798" i="10"/>
  <c r="AC798" i="10" s="1"/>
  <c r="C798" i="10"/>
  <c r="Z798" i="10" s="1"/>
  <c r="B798" i="10"/>
  <c r="A798" i="10"/>
  <c r="AF797" i="10"/>
  <c r="V797" i="10"/>
  <c r="U797" i="10"/>
  <c r="L797" i="10"/>
  <c r="K797" i="10"/>
  <c r="D797" i="10"/>
  <c r="AC797" i="10" s="1"/>
  <c r="C797" i="10"/>
  <c r="Q797" i="10" s="1"/>
  <c r="B797" i="10"/>
  <c r="A797" i="10"/>
  <c r="M796" i="10"/>
  <c r="D796" i="10"/>
  <c r="AC796" i="10" s="1"/>
  <c r="C796" i="10"/>
  <c r="B796" i="10" s="1"/>
  <c r="M795" i="10"/>
  <c r="D795" i="10"/>
  <c r="AC795" i="10" s="1"/>
  <c r="C795" i="10"/>
  <c r="X795" i="10" s="1"/>
  <c r="AD794" i="10"/>
  <c r="Z794" i="10"/>
  <c r="X794" i="10"/>
  <c r="Q794" i="10"/>
  <c r="P794" i="10"/>
  <c r="N794" i="10"/>
  <c r="G794" i="10"/>
  <c r="F794" i="10"/>
  <c r="S794" i="10" s="1"/>
  <c r="E794" i="10"/>
  <c r="D794" i="10"/>
  <c r="AC794" i="10" s="1"/>
  <c r="C794" i="10"/>
  <c r="AF794" i="10" s="1"/>
  <c r="AE793" i="10"/>
  <c r="AD793" i="10"/>
  <c r="AC793" i="10"/>
  <c r="Z793" i="10"/>
  <c r="X793" i="10"/>
  <c r="T793" i="10"/>
  <c r="Q793" i="10"/>
  <c r="P793" i="10"/>
  <c r="N793" i="10"/>
  <c r="H793" i="10"/>
  <c r="G793" i="10"/>
  <c r="F793" i="10"/>
  <c r="S793" i="10" s="1"/>
  <c r="E793" i="10"/>
  <c r="D793" i="10"/>
  <c r="C793" i="10"/>
  <c r="V793" i="10" s="1"/>
  <c r="AF792" i="10"/>
  <c r="AE792" i="10"/>
  <c r="AD792" i="10"/>
  <c r="AC792" i="10"/>
  <c r="Z792" i="10"/>
  <c r="U792" i="10"/>
  <c r="T792" i="10"/>
  <c r="Q792" i="10"/>
  <c r="P792" i="10"/>
  <c r="N792" i="10"/>
  <c r="K792" i="10"/>
  <c r="H792" i="10"/>
  <c r="G792" i="10"/>
  <c r="F792" i="10"/>
  <c r="S792" i="10" s="1"/>
  <c r="E792" i="10"/>
  <c r="D792" i="10"/>
  <c r="C792" i="10"/>
  <c r="W792" i="10" s="1"/>
  <c r="A792" i="10"/>
  <c r="AF791" i="10"/>
  <c r="AE791" i="10"/>
  <c r="AD791" i="10"/>
  <c r="AC791" i="10"/>
  <c r="Z791" i="10"/>
  <c r="X791" i="10"/>
  <c r="V791" i="10"/>
  <c r="U791" i="10"/>
  <c r="T791" i="10"/>
  <c r="S791" i="10"/>
  <c r="Q791" i="10"/>
  <c r="P791" i="10"/>
  <c r="N791" i="10"/>
  <c r="L791" i="10"/>
  <c r="K791" i="10"/>
  <c r="H791" i="10"/>
  <c r="G791" i="10"/>
  <c r="F791" i="10"/>
  <c r="E791" i="10"/>
  <c r="D791" i="10"/>
  <c r="C791" i="10"/>
  <c r="W791" i="10" s="1"/>
  <c r="B791" i="10"/>
  <c r="A791" i="10"/>
  <c r="AF790" i="10"/>
  <c r="AE790" i="10"/>
  <c r="AC790" i="10"/>
  <c r="V790" i="10"/>
  <c r="U790" i="10"/>
  <c r="T790" i="10"/>
  <c r="L790" i="10"/>
  <c r="K790" i="10"/>
  <c r="H790" i="10"/>
  <c r="D790" i="10"/>
  <c r="C790" i="10"/>
  <c r="Z790" i="10" s="1"/>
  <c r="B790" i="10"/>
  <c r="A790" i="10"/>
  <c r="AF789" i="10"/>
  <c r="V789" i="10"/>
  <c r="U789" i="10"/>
  <c r="L789" i="10"/>
  <c r="K789" i="10"/>
  <c r="D789" i="10"/>
  <c r="AC789" i="10" s="1"/>
  <c r="C789" i="10"/>
  <c r="Q789" i="10" s="1"/>
  <c r="B789" i="10"/>
  <c r="A789" i="10"/>
  <c r="M788" i="10"/>
  <c r="L788" i="10"/>
  <c r="D788" i="10"/>
  <c r="AC788" i="10" s="1"/>
  <c r="C788" i="10"/>
  <c r="W788" i="10" s="1"/>
  <c r="B788" i="10"/>
  <c r="X787" i="10"/>
  <c r="M787" i="10"/>
  <c r="D787" i="10"/>
  <c r="AC787" i="10" s="1"/>
  <c r="C787" i="10"/>
  <c r="W787" i="10" s="1"/>
  <c r="AD786" i="10"/>
  <c r="Z786" i="10"/>
  <c r="X786" i="10"/>
  <c r="Q786" i="10"/>
  <c r="P786" i="10"/>
  <c r="N786" i="10"/>
  <c r="G786" i="10"/>
  <c r="F786" i="10"/>
  <c r="S786" i="10" s="1"/>
  <c r="E786" i="10"/>
  <c r="D786" i="10"/>
  <c r="AC786" i="10" s="1"/>
  <c r="C786" i="10"/>
  <c r="AF786" i="10" s="1"/>
  <c r="AE785" i="10"/>
  <c r="AD785" i="10"/>
  <c r="AC785" i="10"/>
  <c r="Z785" i="10"/>
  <c r="X785" i="10"/>
  <c r="T785" i="10"/>
  <c r="Q785" i="10"/>
  <c r="P785" i="10"/>
  <c r="N785" i="10"/>
  <c r="H785" i="10"/>
  <c r="G785" i="10"/>
  <c r="F785" i="10"/>
  <c r="S785" i="10" s="1"/>
  <c r="E785" i="10"/>
  <c r="D785" i="10"/>
  <c r="C785" i="10"/>
  <c r="V785" i="10" s="1"/>
  <c r="AF784" i="10"/>
  <c r="AE784" i="10"/>
  <c r="AD784" i="10"/>
  <c r="AC784" i="10"/>
  <c r="Z784" i="10"/>
  <c r="X784" i="10"/>
  <c r="U784" i="10"/>
  <c r="T784" i="10"/>
  <c r="Q784" i="10"/>
  <c r="P784" i="10"/>
  <c r="N784" i="10"/>
  <c r="K784" i="10"/>
  <c r="H784" i="10"/>
  <c r="G784" i="10"/>
  <c r="F784" i="10"/>
  <c r="S784" i="10" s="1"/>
  <c r="E784" i="10"/>
  <c r="D784" i="10"/>
  <c r="C784" i="10"/>
  <c r="W784" i="10" s="1"/>
  <c r="A784" i="10"/>
  <c r="AF783" i="10"/>
  <c r="AE783" i="10"/>
  <c r="AD783" i="10"/>
  <c r="AC783" i="10"/>
  <c r="Z783" i="10"/>
  <c r="V783" i="10"/>
  <c r="U783" i="10"/>
  <c r="T783" i="10"/>
  <c r="S783" i="10"/>
  <c r="Q783" i="10"/>
  <c r="P783" i="10"/>
  <c r="L783" i="10"/>
  <c r="K783" i="10"/>
  <c r="H783" i="10"/>
  <c r="G783" i="10"/>
  <c r="F783" i="10"/>
  <c r="E783" i="10"/>
  <c r="D783" i="10"/>
  <c r="C783" i="10"/>
  <c r="X783" i="10" s="1"/>
  <c r="B783" i="10"/>
  <c r="A783" i="10"/>
  <c r="AF782" i="10"/>
  <c r="AE782" i="10"/>
  <c r="AC782" i="10"/>
  <c r="V782" i="10"/>
  <c r="U782" i="10"/>
  <c r="T782" i="10"/>
  <c r="L782" i="10"/>
  <c r="K782" i="10"/>
  <c r="H782" i="10"/>
  <c r="D782" i="10"/>
  <c r="C782" i="10"/>
  <c r="Z782" i="10" s="1"/>
  <c r="B782" i="10"/>
  <c r="A782" i="10"/>
  <c r="W781" i="10"/>
  <c r="V781" i="10"/>
  <c r="L781" i="10"/>
  <c r="K781" i="10"/>
  <c r="D781" i="10"/>
  <c r="AC781" i="10" s="1"/>
  <c r="C781" i="10"/>
  <c r="U781" i="10" s="1"/>
  <c r="B781" i="10"/>
  <c r="A781" i="10"/>
  <c r="N780" i="10"/>
  <c r="D780" i="10"/>
  <c r="AC780" i="10" s="1"/>
  <c r="C780" i="10"/>
  <c r="X780" i="10" s="1"/>
  <c r="X779" i="10"/>
  <c r="W779" i="10"/>
  <c r="P779" i="10"/>
  <c r="N779" i="10"/>
  <c r="M779" i="10"/>
  <c r="E779" i="10"/>
  <c r="D779" i="10"/>
  <c r="AC779" i="10" s="1"/>
  <c r="C779" i="10"/>
  <c r="AD778" i="10"/>
  <c r="AC778" i="10"/>
  <c r="Z778" i="10"/>
  <c r="X778" i="10"/>
  <c r="Q778" i="10"/>
  <c r="P778" i="10"/>
  <c r="N778" i="10"/>
  <c r="G778" i="10"/>
  <c r="F778" i="10"/>
  <c r="S778" i="10" s="1"/>
  <c r="E778" i="10"/>
  <c r="D778" i="10"/>
  <c r="C778" i="10"/>
  <c r="AF778" i="10" s="1"/>
  <c r="AE777" i="10"/>
  <c r="AD777" i="10"/>
  <c r="AC777" i="10"/>
  <c r="Z777" i="10"/>
  <c r="X777" i="10"/>
  <c r="T777" i="10"/>
  <c r="Q777" i="10"/>
  <c r="P777" i="10"/>
  <c r="N777" i="10"/>
  <c r="H777" i="10"/>
  <c r="G777" i="10"/>
  <c r="F777" i="10"/>
  <c r="S777" i="10" s="1"/>
  <c r="E777" i="10"/>
  <c r="D777" i="10"/>
  <c r="C777" i="10"/>
  <c r="V777" i="10" s="1"/>
  <c r="AF776" i="10"/>
  <c r="AE776" i="10"/>
  <c r="AD776" i="10"/>
  <c r="AC776" i="10"/>
  <c r="Z776" i="10"/>
  <c r="X776" i="10"/>
  <c r="U776" i="10"/>
  <c r="T776" i="10"/>
  <c r="S776" i="10"/>
  <c r="Q776" i="10"/>
  <c r="P776" i="10"/>
  <c r="N776" i="10"/>
  <c r="K776" i="10"/>
  <c r="H776" i="10"/>
  <c r="G776" i="10"/>
  <c r="F776" i="10"/>
  <c r="E776" i="10"/>
  <c r="D776" i="10"/>
  <c r="C776" i="10"/>
  <c r="W776" i="10" s="1"/>
  <c r="A776" i="10"/>
  <c r="AF775" i="10"/>
  <c r="AE775" i="10"/>
  <c r="AD775" i="10"/>
  <c r="AC775" i="10"/>
  <c r="Z775" i="10"/>
  <c r="V775" i="10"/>
  <c r="U775" i="10"/>
  <c r="T775" i="10"/>
  <c r="S775" i="10"/>
  <c r="Q775" i="10"/>
  <c r="P775" i="10"/>
  <c r="L775" i="10"/>
  <c r="K775" i="10"/>
  <c r="H775" i="10"/>
  <c r="G775" i="10"/>
  <c r="F775" i="10"/>
  <c r="E775" i="10"/>
  <c r="D775" i="10"/>
  <c r="C775" i="10"/>
  <c r="X775" i="10" s="1"/>
  <c r="B775" i="10"/>
  <c r="A775" i="10"/>
  <c r="AF774" i="10"/>
  <c r="AE774" i="10"/>
  <c r="AC774" i="10"/>
  <c r="V774" i="10"/>
  <c r="U774" i="10"/>
  <c r="T774" i="10"/>
  <c r="L774" i="10"/>
  <c r="K774" i="10"/>
  <c r="H774" i="10"/>
  <c r="D774" i="10"/>
  <c r="C774" i="10"/>
  <c r="Z774" i="10" s="1"/>
  <c r="B774" i="10"/>
  <c r="A774" i="10"/>
  <c r="W773" i="10"/>
  <c r="V773" i="10"/>
  <c r="U773" i="10"/>
  <c r="K773" i="10"/>
  <c r="D773" i="10"/>
  <c r="AC773" i="10" s="1"/>
  <c r="C773" i="10"/>
  <c r="M773" i="10" s="1"/>
  <c r="B773" i="10"/>
  <c r="A773" i="10"/>
  <c r="M772" i="10"/>
  <c r="D772" i="10"/>
  <c r="AC772" i="10" s="1"/>
  <c r="C772" i="10"/>
  <c r="X772" i="10" s="1"/>
  <c r="W771" i="10"/>
  <c r="P771" i="10"/>
  <c r="N771" i="10"/>
  <c r="M771" i="10"/>
  <c r="E771" i="10"/>
  <c r="D771" i="10"/>
  <c r="AC771" i="10" s="1"/>
  <c r="C771" i="10"/>
  <c r="X771" i="10" s="1"/>
  <c r="AD770" i="10"/>
  <c r="Z770" i="10"/>
  <c r="X770" i="10"/>
  <c r="Q770" i="10"/>
  <c r="P770" i="10"/>
  <c r="N770" i="10"/>
  <c r="G770" i="10"/>
  <c r="F770" i="10"/>
  <c r="S770" i="10" s="1"/>
  <c r="E770" i="10"/>
  <c r="D770" i="10"/>
  <c r="AC770" i="10" s="1"/>
  <c r="C770" i="10"/>
  <c r="AF770" i="10" s="1"/>
  <c r="AE769" i="10"/>
  <c r="AD769" i="10"/>
  <c r="AC769" i="10"/>
  <c r="Z769" i="10"/>
  <c r="X769" i="10"/>
  <c r="T769" i="10"/>
  <c r="S769" i="10"/>
  <c r="Q769" i="10"/>
  <c r="P769" i="10"/>
  <c r="N769" i="10"/>
  <c r="H769" i="10"/>
  <c r="G769" i="10"/>
  <c r="F769" i="10"/>
  <c r="E769" i="10"/>
  <c r="D769" i="10"/>
  <c r="C769" i="10"/>
  <c r="V769" i="10" s="1"/>
  <c r="AF768" i="10"/>
  <c r="AE768" i="10"/>
  <c r="AD768" i="10"/>
  <c r="AC768" i="10"/>
  <c r="Z768" i="10"/>
  <c r="X768" i="10"/>
  <c r="U768" i="10"/>
  <c r="T768" i="10"/>
  <c r="Q768" i="10"/>
  <c r="P768" i="10"/>
  <c r="N768" i="10"/>
  <c r="K768" i="10"/>
  <c r="H768" i="10"/>
  <c r="G768" i="10"/>
  <c r="F768" i="10"/>
  <c r="S768" i="10" s="1"/>
  <c r="E768" i="10"/>
  <c r="D768" i="10"/>
  <c r="C768" i="10"/>
  <c r="W768" i="10" s="1"/>
  <c r="A768" i="10"/>
  <c r="AF767" i="10"/>
  <c r="AE767" i="10"/>
  <c r="AD767" i="10"/>
  <c r="AC767" i="10"/>
  <c r="Z767" i="10"/>
  <c r="V767" i="10"/>
  <c r="U767" i="10"/>
  <c r="T767" i="10"/>
  <c r="S767" i="10"/>
  <c r="Q767" i="10"/>
  <c r="P767" i="10"/>
  <c r="L767" i="10"/>
  <c r="K767" i="10"/>
  <c r="H767" i="10"/>
  <c r="G767" i="10"/>
  <c r="F767" i="10"/>
  <c r="E767" i="10"/>
  <c r="D767" i="10"/>
  <c r="C767" i="10"/>
  <c r="X767" i="10" s="1"/>
  <c r="B767" i="10"/>
  <c r="A767" i="10"/>
  <c r="AF766" i="10"/>
  <c r="AE766" i="10"/>
  <c r="AC766" i="10"/>
  <c r="V766" i="10"/>
  <c r="U766" i="10"/>
  <c r="T766" i="10"/>
  <c r="L766" i="10"/>
  <c r="K766" i="10"/>
  <c r="H766" i="10"/>
  <c r="D766" i="10"/>
  <c r="C766" i="10"/>
  <c r="Z766" i="10" s="1"/>
  <c r="B766" i="10"/>
  <c r="A766" i="10"/>
  <c r="D765" i="10"/>
  <c r="AC765" i="10" s="1"/>
  <c r="C765" i="10"/>
  <c r="AF765" i="10" s="1"/>
  <c r="X764" i="10"/>
  <c r="W764" i="10"/>
  <c r="M764" i="10"/>
  <c r="L764" i="10"/>
  <c r="D764" i="10"/>
  <c r="AC764" i="10" s="1"/>
  <c r="C764" i="10"/>
  <c r="V764" i="10" s="1"/>
  <c r="B764" i="10"/>
  <c r="N763" i="10"/>
  <c r="D763" i="10"/>
  <c r="AC763" i="10" s="1"/>
  <c r="C763" i="10"/>
  <c r="X763" i="10" s="1"/>
  <c r="AD762" i="10"/>
  <c r="Z762" i="10"/>
  <c r="X762" i="10"/>
  <c r="Q762" i="10"/>
  <c r="P762" i="10"/>
  <c r="N762" i="10"/>
  <c r="G762" i="10"/>
  <c r="F762" i="10"/>
  <c r="S762" i="10" s="1"/>
  <c r="E762" i="10"/>
  <c r="D762" i="10"/>
  <c r="AC762" i="10" s="1"/>
  <c r="C762" i="10"/>
  <c r="AF762" i="10" s="1"/>
  <c r="AE761" i="10"/>
  <c r="AD761" i="10"/>
  <c r="AC761" i="10"/>
  <c r="Z761" i="10"/>
  <c r="X761" i="10"/>
  <c r="T761" i="10"/>
  <c r="S761" i="10"/>
  <c r="Q761" i="10"/>
  <c r="P761" i="10"/>
  <c r="N761" i="10"/>
  <c r="H761" i="10"/>
  <c r="G761" i="10"/>
  <c r="F761" i="10"/>
  <c r="E761" i="10"/>
  <c r="D761" i="10"/>
  <c r="C761" i="10"/>
  <c r="V761" i="10" s="1"/>
  <c r="AF760" i="10"/>
  <c r="AE760" i="10"/>
  <c r="AD760" i="10"/>
  <c r="AC760" i="10"/>
  <c r="Z760" i="10"/>
  <c r="U760" i="10"/>
  <c r="T760" i="10"/>
  <c r="S760" i="10"/>
  <c r="Q760" i="10"/>
  <c r="P760" i="10"/>
  <c r="N760" i="10"/>
  <c r="K760" i="10"/>
  <c r="H760" i="10"/>
  <c r="G760" i="10"/>
  <c r="F760" i="10"/>
  <c r="E760" i="10"/>
  <c r="D760" i="10"/>
  <c r="C760" i="10"/>
  <c r="W760" i="10" s="1"/>
  <c r="A760" i="10"/>
  <c r="AF759" i="10"/>
  <c r="AE759" i="10"/>
  <c r="AD759" i="10"/>
  <c r="AC759" i="10"/>
  <c r="Z759" i="10"/>
  <c r="V759" i="10"/>
  <c r="U759" i="10"/>
  <c r="T759" i="10"/>
  <c r="S759" i="10"/>
  <c r="Q759" i="10"/>
  <c r="P759" i="10"/>
  <c r="L759" i="10"/>
  <c r="K759" i="10"/>
  <c r="H759" i="10"/>
  <c r="G759" i="10"/>
  <c r="F759" i="10"/>
  <c r="E759" i="10"/>
  <c r="D759" i="10"/>
  <c r="C759" i="10"/>
  <c r="X759" i="10" s="1"/>
  <c r="B759" i="10"/>
  <c r="A759" i="10"/>
  <c r="AF758" i="10"/>
  <c r="AE758" i="10"/>
  <c r="AC758" i="10"/>
  <c r="V758" i="10"/>
  <c r="U758" i="10"/>
  <c r="T758" i="10"/>
  <c r="L758" i="10"/>
  <c r="K758" i="10"/>
  <c r="H758" i="10"/>
  <c r="D758" i="10"/>
  <c r="C758" i="10"/>
  <c r="Z758" i="10" s="1"/>
  <c r="B758" i="10"/>
  <c r="A758" i="10"/>
  <c r="W757" i="10"/>
  <c r="V757" i="10"/>
  <c r="U757" i="10"/>
  <c r="M757" i="10"/>
  <c r="L757" i="10"/>
  <c r="K757" i="10"/>
  <c r="D757" i="10"/>
  <c r="AC757" i="10" s="1"/>
  <c r="C757" i="10"/>
  <c r="B757" i="10"/>
  <c r="A757" i="10"/>
  <c r="D756" i="10"/>
  <c r="AC756" i="10" s="1"/>
  <c r="C756" i="10"/>
  <c r="X755" i="10"/>
  <c r="W755" i="10"/>
  <c r="M755" i="10"/>
  <c r="E755" i="10"/>
  <c r="D755" i="10"/>
  <c r="AC755" i="10" s="1"/>
  <c r="C755" i="10"/>
  <c r="P755" i="10" s="1"/>
  <c r="AD754" i="10"/>
  <c r="AC754" i="10"/>
  <c r="Z754" i="10"/>
  <c r="X754" i="10"/>
  <c r="Q754" i="10"/>
  <c r="P754" i="10"/>
  <c r="N754" i="10"/>
  <c r="G754" i="10"/>
  <c r="F754" i="10"/>
  <c r="S754" i="10" s="1"/>
  <c r="E754" i="10"/>
  <c r="D754" i="10"/>
  <c r="C754" i="10"/>
  <c r="AF754" i="10" s="1"/>
  <c r="AE753" i="10"/>
  <c r="AD753" i="10"/>
  <c r="AC753" i="10"/>
  <c r="Z753" i="10"/>
  <c r="X753" i="10"/>
  <c r="T753" i="10"/>
  <c r="Q753" i="10"/>
  <c r="P753" i="10"/>
  <c r="N753" i="10"/>
  <c r="H753" i="10"/>
  <c r="G753" i="10"/>
  <c r="F753" i="10"/>
  <c r="S753" i="10" s="1"/>
  <c r="E753" i="10"/>
  <c r="D753" i="10"/>
  <c r="C753" i="10"/>
  <c r="V753" i="10" s="1"/>
  <c r="AF752" i="10"/>
  <c r="AE752" i="10"/>
  <c r="AD752" i="10"/>
  <c r="AC752" i="10"/>
  <c r="Z752" i="10"/>
  <c r="X752" i="10"/>
  <c r="U752" i="10"/>
  <c r="T752" i="10"/>
  <c r="S752" i="10"/>
  <c r="Q752" i="10"/>
  <c r="P752" i="10"/>
  <c r="N752" i="10"/>
  <c r="K752" i="10"/>
  <c r="H752" i="10"/>
  <c r="G752" i="10"/>
  <c r="F752" i="10"/>
  <c r="E752" i="10"/>
  <c r="D752" i="10"/>
  <c r="C752" i="10"/>
  <c r="W752" i="10" s="1"/>
  <c r="A752" i="10"/>
  <c r="AF751" i="10"/>
  <c r="AE751" i="10"/>
  <c r="AD751" i="10"/>
  <c r="AC751" i="10"/>
  <c r="Z751" i="10"/>
  <c r="X751" i="10"/>
  <c r="V751" i="10"/>
  <c r="U751" i="10"/>
  <c r="T751" i="10"/>
  <c r="S751" i="10"/>
  <c r="Q751" i="10"/>
  <c r="P751" i="10"/>
  <c r="N751" i="10"/>
  <c r="L751" i="10"/>
  <c r="K751" i="10"/>
  <c r="H751" i="10"/>
  <c r="G751" i="10"/>
  <c r="F751" i="10"/>
  <c r="E751" i="10"/>
  <c r="D751" i="10"/>
  <c r="C751" i="10"/>
  <c r="W751" i="10" s="1"/>
  <c r="B751" i="10"/>
  <c r="A751" i="10"/>
  <c r="AF750" i="10"/>
  <c r="AE750" i="10"/>
  <c r="AC750" i="10"/>
  <c r="V750" i="10"/>
  <c r="U750" i="10"/>
  <c r="T750" i="10"/>
  <c r="L750" i="10"/>
  <c r="K750" i="10"/>
  <c r="H750" i="10"/>
  <c r="D750" i="10"/>
  <c r="C750" i="10"/>
  <c r="Z750" i="10" s="1"/>
  <c r="B750" i="10"/>
  <c r="A750" i="10"/>
  <c r="W749" i="10"/>
  <c r="M749" i="10"/>
  <c r="L749" i="10"/>
  <c r="D749" i="10"/>
  <c r="AC749" i="10" s="1"/>
  <c r="C749" i="10"/>
  <c r="B749" i="10"/>
  <c r="W748" i="10"/>
  <c r="V748" i="10"/>
  <c r="L748" i="10"/>
  <c r="D748" i="10"/>
  <c r="AC748" i="10" s="1"/>
  <c r="C748" i="10"/>
  <c r="X748" i="10" s="1"/>
  <c r="M747" i="10"/>
  <c r="D747" i="10"/>
  <c r="AC747" i="10" s="1"/>
  <c r="C747" i="10"/>
  <c r="X747" i="10" s="1"/>
  <c r="AD746" i="10"/>
  <c r="AC746" i="10"/>
  <c r="Z746" i="10"/>
  <c r="X746" i="10"/>
  <c r="Q746" i="10"/>
  <c r="P746" i="10"/>
  <c r="N746" i="10"/>
  <c r="G746" i="10"/>
  <c r="F746" i="10"/>
  <c r="S746" i="10" s="1"/>
  <c r="E746" i="10"/>
  <c r="D746" i="10"/>
  <c r="C746" i="10"/>
  <c r="AF746" i="10" s="1"/>
  <c r="AE745" i="10"/>
  <c r="AD745" i="10"/>
  <c r="AC745" i="10"/>
  <c r="Z745" i="10"/>
  <c r="X745" i="10"/>
  <c r="T745" i="10"/>
  <c r="Q745" i="10"/>
  <c r="P745" i="10"/>
  <c r="N745" i="10"/>
  <c r="H745" i="10"/>
  <c r="G745" i="10"/>
  <c r="F745" i="10"/>
  <c r="S745" i="10" s="1"/>
  <c r="E745" i="10"/>
  <c r="D745" i="10"/>
  <c r="C745" i="10"/>
  <c r="V745" i="10" s="1"/>
  <c r="AF744" i="10"/>
  <c r="AE744" i="10"/>
  <c r="AD744" i="10"/>
  <c r="AC744" i="10"/>
  <c r="Z744" i="10"/>
  <c r="X744" i="10"/>
  <c r="U744" i="10"/>
  <c r="T744" i="10"/>
  <c r="S744" i="10"/>
  <c r="Q744" i="10"/>
  <c r="P744" i="10"/>
  <c r="N744" i="10"/>
  <c r="K744" i="10"/>
  <c r="H744" i="10"/>
  <c r="G744" i="10"/>
  <c r="F744" i="10"/>
  <c r="E744" i="10"/>
  <c r="D744" i="10"/>
  <c r="C744" i="10"/>
  <c r="W744" i="10" s="1"/>
  <c r="A744" i="10"/>
  <c r="AF743" i="10"/>
  <c r="AE743" i="10"/>
  <c r="AD743" i="10"/>
  <c r="AC743" i="10"/>
  <c r="Z743" i="10"/>
  <c r="X743" i="10"/>
  <c r="V743" i="10"/>
  <c r="U743" i="10"/>
  <c r="T743" i="10"/>
  <c r="Q743" i="10"/>
  <c r="P743" i="10"/>
  <c r="N743" i="10"/>
  <c r="L743" i="10"/>
  <c r="K743" i="10"/>
  <c r="H743" i="10"/>
  <c r="G743" i="10"/>
  <c r="F743" i="10"/>
  <c r="S743" i="10" s="1"/>
  <c r="E743" i="10"/>
  <c r="D743" i="10"/>
  <c r="C743" i="10"/>
  <c r="W743" i="10" s="1"/>
  <c r="B743" i="10"/>
  <c r="A743" i="10"/>
  <c r="AF742" i="10"/>
  <c r="AE742" i="10"/>
  <c r="AC742" i="10"/>
  <c r="W742" i="10"/>
  <c r="V742" i="10"/>
  <c r="M742" i="10"/>
  <c r="H742" i="10"/>
  <c r="G742" i="10"/>
  <c r="D742" i="10"/>
  <c r="C742" i="10"/>
  <c r="AD742" i="10" s="1"/>
  <c r="B742" i="10"/>
  <c r="A742" i="10"/>
  <c r="X741" i="10"/>
  <c r="W741" i="10"/>
  <c r="T741" i="10"/>
  <c r="N741" i="10"/>
  <c r="K741" i="10"/>
  <c r="H741" i="10"/>
  <c r="D741" i="10"/>
  <c r="AC741" i="10" s="1"/>
  <c r="C741" i="10"/>
  <c r="AF741" i="10" s="1"/>
  <c r="B741" i="10"/>
  <c r="A741" i="10"/>
  <c r="X740" i="10"/>
  <c r="W740" i="10"/>
  <c r="V740" i="10"/>
  <c r="P740" i="10"/>
  <c r="N740" i="10"/>
  <c r="K740" i="10"/>
  <c r="E740" i="10"/>
  <c r="D740" i="10"/>
  <c r="AC740" i="10" s="1"/>
  <c r="C740" i="10"/>
  <c r="AF740" i="10" s="1"/>
  <c r="B740" i="10"/>
  <c r="A740" i="10"/>
  <c r="X739" i="10"/>
  <c r="W739" i="10"/>
  <c r="V739" i="10"/>
  <c r="P739" i="10"/>
  <c r="N739" i="10"/>
  <c r="F739" i="10"/>
  <c r="S739" i="10" s="1"/>
  <c r="E739" i="10"/>
  <c r="D739" i="10"/>
  <c r="AC739" i="10" s="1"/>
  <c r="C739" i="10"/>
  <c r="M739" i="10" s="1"/>
  <c r="B739" i="10"/>
  <c r="AD738" i="10"/>
  <c r="X738" i="10"/>
  <c r="W738" i="10"/>
  <c r="P738" i="10"/>
  <c r="N738" i="10"/>
  <c r="F738" i="10"/>
  <c r="S738" i="10" s="1"/>
  <c r="E738" i="10"/>
  <c r="D738" i="10"/>
  <c r="AC738" i="10" s="1"/>
  <c r="C738" i="10"/>
  <c r="M738" i="10" s="1"/>
  <c r="AE737" i="10"/>
  <c r="AD737" i="10"/>
  <c r="Z737" i="10"/>
  <c r="X737" i="10"/>
  <c r="T737" i="10"/>
  <c r="Q737" i="10"/>
  <c r="P737" i="10"/>
  <c r="N737" i="10"/>
  <c r="H737" i="10"/>
  <c r="G737" i="10"/>
  <c r="F737" i="10"/>
  <c r="S737" i="10" s="1"/>
  <c r="E737" i="10"/>
  <c r="D737" i="10"/>
  <c r="AC737" i="10" s="1"/>
  <c r="C737" i="10"/>
  <c r="V737" i="10" s="1"/>
  <c r="AF736" i="10"/>
  <c r="AE736" i="10"/>
  <c r="AD736" i="10"/>
  <c r="AC736" i="10"/>
  <c r="Z736" i="10"/>
  <c r="X736" i="10"/>
  <c r="U736" i="10"/>
  <c r="T736" i="10"/>
  <c r="S736" i="10"/>
  <c r="Q736" i="10"/>
  <c r="P736" i="10"/>
  <c r="N736" i="10"/>
  <c r="K736" i="10"/>
  <c r="H736" i="10"/>
  <c r="G736" i="10"/>
  <c r="F736" i="10"/>
  <c r="E736" i="10"/>
  <c r="D736" i="10"/>
  <c r="C736" i="10"/>
  <c r="W736" i="10" s="1"/>
  <c r="A736" i="10"/>
  <c r="AF735" i="10"/>
  <c r="AE735" i="10"/>
  <c r="AD735" i="10"/>
  <c r="AC735" i="10"/>
  <c r="Z735" i="10"/>
  <c r="X735" i="10"/>
  <c r="V735" i="10"/>
  <c r="U735" i="10"/>
  <c r="T735" i="10"/>
  <c r="Q735" i="10"/>
  <c r="P735" i="10"/>
  <c r="N735" i="10"/>
  <c r="L735" i="10"/>
  <c r="K735" i="10"/>
  <c r="H735" i="10"/>
  <c r="G735" i="10"/>
  <c r="F735" i="10"/>
  <c r="S735" i="10" s="1"/>
  <c r="E735" i="10"/>
  <c r="D735" i="10"/>
  <c r="C735" i="10"/>
  <c r="W735" i="10" s="1"/>
  <c r="B735" i="10"/>
  <c r="A735" i="10"/>
  <c r="AD734" i="10"/>
  <c r="AC734" i="10"/>
  <c r="V734" i="10"/>
  <c r="U734" i="10"/>
  <c r="M734" i="10"/>
  <c r="H734" i="10"/>
  <c r="G734" i="10"/>
  <c r="D734" i="10"/>
  <c r="C734" i="10"/>
  <c r="B734" i="10"/>
  <c r="U733" i="10"/>
  <c r="G733" i="10"/>
  <c r="D733" i="10"/>
  <c r="AC733" i="10" s="1"/>
  <c r="C733" i="10"/>
  <c r="AD733" i="10" s="1"/>
  <c r="AE732" i="10"/>
  <c r="AD732" i="10"/>
  <c r="W732" i="10"/>
  <c r="V732" i="10"/>
  <c r="P732" i="10"/>
  <c r="L732" i="10"/>
  <c r="K732" i="10"/>
  <c r="E732" i="10"/>
  <c r="D732" i="10"/>
  <c r="AC732" i="10" s="1"/>
  <c r="C732" i="10"/>
  <c r="X732" i="10" s="1"/>
  <c r="A732" i="10"/>
  <c r="AF731" i="10"/>
  <c r="X731" i="10"/>
  <c r="U731" i="10"/>
  <c r="T731" i="10"/>
  <c r="M731" i="10"/>
  <c r="H731" i="10"/>
  <c r="F731" i="10"/>
  <c r="S731" i="10" s="1"/>
  <c r="D731" i="10"/>
  <c r="AC731" i="10" s="1"/>
  <c r="C731" i="10"/>
  <c r="B731" i="10"/>
  <c r="W730" i="10"/>
  <c r="D730" i="10"/>
  <c r="AC730" i="10" s="1"/>
  <c r="C730" i="10"/>
  <c r="AF729" i="10"/>
  <c r="AE729" i="10"/>
  <c r="Z729" i="10"/>
  <c r="X729" i="10"/>
  <c r="U729" i="10"/>
  <c r="T729" i="10"/>
  <c r="P729" i="10"/>
  <c r="N729" i="10"/>
  <c r="K729" i="10"/>
  <c r="H729" i="10"/>
  <c r="E729" i="10"/>
  <c r="D729" i="10"/>
  <c r="AC729" i="10" s="1"/>
  <c r="C729" i="10"/>
  <c r="W729" i="10" s="1"/>
  <c r="A729" i="10"/>
  <c r="AF728" i="10"/>
  <c r="AC728" i="10"/>
  <c r="Z728" i="10"/>
  <c r="X728" i="10"/>
  <c r="V728" i="10"/>
  <c r="U728" i="10"/>
  <c r="Q728" i="10"/>
  <c r="P728" i="10"/>
  <c r="N728" i="10"/>
  <c r="L728" i="10"/>
  <c r="K728" i="10"/>
  <c r="F728" i="10"/>
  <c r="S728" i="10" s="1"/>
  <c r="E728" i="10"/>
  <c r="D728" i="10"/>
  <c r="C728" i="10"/>
  <c r="W728" i="10" s="1"/>
  <c r="B728" i="10"/>
  <c r="A728" i="10"/>
  <c r="AC727" i="10"/>
  <c r="Q727" i="10"/>
  <c r="F727" i="10"/>
  <c r="S727" i="10" s="1"/>
  <c r="D727" i="10"/>
  <c r="C727" i="10"/>
  <c r="Z727" i="10" s="1"/>
  <c r="AD726" i="10"/>
  <c r="G726" i="10"/>
  <c r="D726" i="10"/>
  <c r="AC726" i="10" s="1"/>
  <c r="C726" i="10"/>
  <c r="Q726" i="10" s="1"/>
  <c r="AF725" i="10"/>
  <c r="AE725" i="10"/>
  <c r="AD725" i="10"/>
  <c r="Z725" i="10"/>
  <c r="X725" i="10"/>
  <c r="U725" i="10"/>
  <c r="T725" i="10"/>
  <c r="S725" i="10"/>
  <c r="Q725" i="10"/>
  <c r="P725" i="10"/>
  <c r="N725" i="10"/>
  <c r="K725" i="10"/>
  <c r="H725" i="10"/>
  <c r="G725" i="10"/>
  <c r="F725" i="10"/>
  <c r="E725" i="10"/>
  <c r="D725" i="10"/>
  <c r="AC725" i="10" s="1"/>
  <c r="C725" i="10"/>
  <c r="W725" i="10" s="1"/>
  <c r="A725" i="10"/>
  <c r="AF724" i="10"/>
  <c r="AE724" i="10"/>
  <c r="AD724" i="10"/>
  <c r="AC724" i="10"/>
  <c r="Z724" i="10"/>
  <c r="X724" i="10"/>
  <c r="V724" i="10"/>
  <c r="U724" i="10"/>
  <c r="T724" i="10"/>
  <c r="Q724" i="10"/>
  <c r="P724" i="10"/>
  <c r="N724" i="10"/>
  <c r="L724" i="10"/>
  <c r="K724" i="10"/>
  <c r="H724" i="10"/>
  <c r="G724" i="10"/>
  <c r="F724" i="10"/>
  <c r="S724" i="10" s="1"/>
  <c r="E724" i="10"/>
  <c r="D724" i="10"/>
  <c r="C724" i="10"/>
  <c r="W724" i="10" s="1"/>
  <c r="B724" i="10"/>
  <c r="A724" i="10"/>
  <c r="AC723" i="10"/>
  <c r="V723" i="10"/>
  <c r="L723" i="10"/>
  <c r="G723" i="10"/>
  <c r="F723" i="10"/>
  <c r="S723" i="10" s="1"/>
  <c r="D723" i="10"/>
  <c r="C723" i="10"/>
  <c r="AF723" i="10" s="1"/>
  <c r="B723" i="10"/>
  <c r="W722" i="10"/>
  <c r="M722" i="10"/>
  <c r="D722" i="10"/>
  <c r="AC722" i="10" s="1"/>
  <c r="C722" i="10"/>
  <c r="AF721" i="10"/>
  <c r="AE721" i="10"/>
  <c r="Z721" i="10"/>
  <c r="X721" i="10"/>
  <c r="U721" i="10"/>
  <c r="T721" i="10"/>
  <c r="P721" i="10"/>
  <c r="N721" i="10"/>
  <c r="K721" i="10"/>
  <c r="H721" i="10"/>
  <c r="E721" i="10"/>
  <c r="D721" i="10"/>
  <c r="AC721" i="10" s="1"/>
  <c r="C721" i="10"/>
  <c r="W721" i="10" s="1"/>
  <c r="A721" i="10"/>
  <c r="AF720" i="10"/>
  <c r="AC720" i="10"/>
  <c r="Z720" i="10"/>
  <c r="X720" i="10"/>
  <c r="V720" i="10"/>
  <c r="U720" i="10"/>
  <c r="Q720" i="10"/>
  <c r="P720" i="10"/>
  <c r="N720" i="10"/>
  <c r="L720" i="10"/>
  <c r="K720" i="10"/>
  <c r="F720" i="10"/>
  <c r="S720" i="10" s="1"/>
  <c r="E720" i="10"/>
  <c r="D720" i="10"/>
  <c r="C720" i="10"/>
  <c r="W720" i="10" s="1"/>
  <c r="B720" i="10"/>
  <c r="A720" i="10"/>
  <c r="AC719" i="10"/>
  <c r="Q719" i="10"/>
  <c r="L719" i="10"/>
  <c r="F719" i="10"/>
  <c r="S719" i="10" s="1"/>
  <c r="D719" i="10"/>
  <c r="C719" i="10"/>
  <c r="Z719" i="10" s="1"/>
  <c r="B719" i="10"/>
  <c r="AD718" i="10"/>
  <c r="G718" i="10"/>
  <c r="D718" i="10"/>
  <c r="AC718" i="10" s="1"/>
  <c r="C718" i="10"/>
  <c r="Q718" i="10" s="1"/>
  <c r="AF717" i="10"/>
  <c r="AE717" i="10"/>
  <c r="AD717" i="10"/>
  <c r="Z717" i="10"/>
  <c r="X717" i="10"/>
  <c r="U717" i="10"/>
  <c r="T717" i="10"/>
  <c r="S717" i="10"/>
  <c r="Q717" i="10"/>
  <c r="P717" i="10"/>
  <c r="N717" i="10"/>
  <c r="K717" i="10"/>
  <c r="H717" i="10"/>
  <c r="G717" i="10"/>
  <c r="F717" i="10"/>
  <c r="E717" i="10"/>
  <c r="D717" i="10"/>
  <c r="AC717" i="10" s="1"/>
  <c r="C717" i="10"/>
  <c r="W717" i="10" s="1"/>
  <c r="A717" i="10"/>
  <c r="AF716" i="10"/>
  <c r="AE716" i="10"/>
  <c r="AD716" i="10"/>
  <c r="AC716" i="10"/>
  <c r="Z716" i="10"/>
  <c r="X716" i="10"/>
  <c r="V716" i="10"/>
  <c r="U716" i="10"/>
  <c r="T716" i="10"/>
  <c r="Q716" i="10"/>
  <c r="P716" i="10"/>
  <c r="N716" i="10"/>
  <c r="L716" i="10"/>
  <c r="K716" i="10"/>
  <c r="H716" i="10"/>
  <c r="G716" i="10"/>
  <c r="F716" i="10"/>
  <c r="S716" i="10" s="1"/>
  <c r="E716" i="10"/>
  <c r="D716" i="10"/>
  <c r="C716" i="10"/>
  <c r="W716" i="10" s="1"/>
  <c r="B716" i="10"/>
  <c r="A716" i="10"/>
  <c r="AC715" i="10"/>
  <c r="V715" i="10"/>
  <c r="Q715" i="10"/>
  <c r="L715" i="10"/>
  <c r="F715" i="10"/>
  <c r="S715" i="10" s="1"/>
  <c r="D715" i="10"/>
  <c r="C715" i="10"/>
  <c r="AF715" i="10" s="1"/>
  <c r="B715" i="10"/>
  <c r="W714" i="10"/>
  <c r="M714" i="10"/>
  <c r="D714" i="10"/>
  <c r="AC714" i="10" s="1"/>
  <c r="C714" i="10"/>
  <c r="AF713" i="10"/>
  <c r="AE713" i="10"/>
  <c r="Z713" i="10"/>
  <c r="X713" i="10"/>
  <c r="U713" i="10"/>
  <c r="T713" i="10"/>
  <c r="P713" i="10"/>
  <c r="N713" i="10"/>
  <c r="K713" i="10"/>
  <c r="H713" i="10"/>
  <c r="E713" i="10"/>
  <c r="D713" i="10"/>
  <c r="AC713" i="10" s="1"/>
  <c r="C713" i="10"/>
  <c r="W713" i="10" s="1"/>
  <c r="A713" i="10"/>
  <c r="AF712" i="10"/>
  <c r="AC712" i="10"/>
  <c r="Z712" i="10"/>
  <c r="X712" i="10"/>
  <c r="V712" i="10"/>
  <c r="U712" i="10"/>
  <c r="Q712" i="10"/>
  <c r="P712" i="10"/>
  <c r="N712" i="10"/>
  <c r="L712" i="10"/>
  <c r="K712" i="10"/>
  <c r="F712" i="10"/>
  <c r="S712" i="10" s="1"/>
  <c r="E712" i="10"/>
  <c r="D712" i="10"/>
  <c r="C712" i="10"/>
  <c r="W712" i="10" s="1"/>
  <c r="B712" i="10"/>
  <c r="A712" i="10"/>
  <c r="AC711" i="10"/>
  <c r="V711" i="10"/>
  <c r="Q711" i="10"/>
  <c r="L711" i="10"/>
  <c r="G711" i="10"/>
  <c r="F711" i="10"/>
  <c r="S711" i="10" s="1"/>
  <c r="D711" i="10"/>
  <c r="C711" i="10"/>
  <c r="Z711" i="10" s="1"/>
  <c r="B711" i="10"/>
  <c r="AD710" i="10"/>
  <c r="G710" i="10"/>
  <c r="D710" i="10"/>
  <c r="AC710" i="10" s="1"/>
  <c r="C710" i="10"/>
  <c r="Q710" i="10" s="1"/>
  <c r="AF709" i="10"/>
  <c r="AE709" i="10"/>
  <c r="AD709" i="10"/>
  <c r="Z709" i="10"/>
  <c r="X709" i="10"/>
  <c r="U709" i="10"/>
  <c r="T709" i="10"/>
  <c r="S709" i="10"/>
  <c r="Q709" i="10"/>
  <c r="P709" i="10"/>
  <c r="N709" i="10"/>
  <c r="K709" i="10"/>
  <c r="H709" i="10"/>
  <c r="G709" i="10"/>
  <c r="F709" i="10"/>
  <c r="E709" i="10"/>
  <c r="D709" i="10"/>
  <c r="AC709" i="10" s="1"/>
  <c r="C709" i="10"/>
  <c r="W709" i="10" s="1"/>
  <c r="A709" i="10"/>
  <c r="AF708" i="10"/>
  <c r="AE708" i="10"/>
  <c r="AD708" i="10"/>
  <c r="AC708" i="10"/>
  <c r="Z708" i="10"/>
  <c r="X708" i="10"/>
  <c r="V708" i="10"/>
  <c r="U708" i="10"/>
  <c r="T708" i="10"/>
  <c r="Q708" i="10"/>
  <c r="P708" i="10"/>
  <c r="N708" i="10"/>
  <c r="L708" i="10"/>
  <c r="K708" i="10"/>
  <c r="H708" i="10"/>
  <c r="G708" i="10"/>
  <c r="F708" i="10"/>
  <c r="S708" i="10" s="1"/>
  <c r="E708" i="10"/>
  <c r="D708" i="10"/>
  <c r="C708" i="10"/>
  <c r="W708" i="10" s="1"/>
  <c r="B708" i="10"/>
  <c r="A708" i="10"/>
  <c r="AC707" i="10"/>
  <c r="V707" i="10"/>
  <c r="L707" i="10"/>
  <c r="D707" i="10"/>
  <c r="C707" i="10"/>
  <c r="AF707" i="10" s="1"/>
  <c r="B707" i="10"/>
  <c r="W706" i="10"/>
  <c r="M706" i="10"/>
  <c r="D706" i="10"/>
  <c r="AC706" i="10" s="1"/>
  <c r="C706" i="10"/>
  <c r="AF705" i="10"/>
  <c r="AE705" i="10"/>
  <c r="Z705" i="10"/>
  <c r="X705" i="10"/>
  <c r="U705" i="10"/>
  <c r="T705" i="10"/>
  <c r="P705" i="10"/>
  <c r="N705" i="10"/>
  <c r="K705" i="10"/>
  <c r="H705" i="10"/>
  <c r="E705" i="10"/>
  <c r="D705" i="10"/>
  <c r="AC705" i="10" s="1"/>
  <c r="C705" i="10"/>
  <c r="W705" i="10" s="1"/>
  <c r="A705" i="10"/>
  <c r="AF704" i="10"/>
  <c r="AC704" i="10"/>
  <c r="Z704" i="10"/>
  <c r="X704" i="10"/>
  <c r="V704" i="10"/>
  <c r="U704" i="10"/>
  <c r="Q704" i="10"/>
  <c r="P704" i="10"/>
  <c r="N704" i="10"/>
  <c r="L704" i="10"/>
  <c r="K704" i="10"/>
  <c r="F704" i="10"/>
  <c r="S704" i="10" s="1"/>
  <c r="E704" i="10"/>
  <c r="D704" i="10"/>
  <c r="C704" i="10"/>
  <c r="W704" i="10" s="1"/>
  <c r="B704" i="10"/>
  <c r="A704" i="10"/>
  <c r="AC703" i="10"/>
  <c r="V703" i="10"/>
  <c r="Q703" i="10"/>
  <c r="L703" i="10"/>
  <c r="G703" i="10"/>
  <c r="F703" i="10"/>
  <c r="S703" i="10" s="1"/>
  <c r="D703" i="10"/>
  <c r="C703" i="10"/>
  <c r="Z703" i="10" s="1"/>
  <c r="B703" i="10"/>
  <c r="AD702" i="10"/>
  <c r="G702" i="10"/>
  <c r="D702" i="10"/>
  <c r="AC702" i="10" s="1"/>
  <c r="C702" i="10"/>
  <c r="Q702" i="10" s="1"/>
  <c r="AF701" i="10"/>
  <c r="AE701" i="10"/>
  <c r="AD701" i="10"/>
  <c r="Z701" i="10"/>
  <c r="X701" i="10"/>
  <c r="U701" i="10"/>
  <c r="T701" i="10"/>
  <c r="S701" i="10"/>
  <c r="Q701" i="10"/>
  <c r="P701" i="10"/>
  <c r="N701" i="10"/>
  <c r="K701" i="10"/>
  <c r="H701" i="10"/>
  <c r="G701" i="10"/>
  <c r="F701" i="10"/>
  <c r="E701" i="10"/>
  <c r="D701" i="10"/>
  <c r="AC701" i="10" s="1"/>
  <c r="C701" i="10"/>
  <c r="W701" i="10" s="1"/>
  <c r="A701" i="10"/>
  <c r="AF700" i="10"/>
  <c r="AE700" i="10"/>
  <c r="AD700" i="10"/>
  <c r="AC700" i="10"/>
  <c r="Z700" i="10"/>
  <c r="X700" i="10"/>
  <c r="V700" i="10"/>
  <c r="U700" i="10"/>
  <c r="T700" i="10"/>
  <c r="Q700" i="10"/>
  <c r="P700" i="10"/>
  <c r="N700" i="10"/>
  <c r="L700" i="10"/>
  <c r="K700" i="10"/>
  <c r="H700" i="10"/>
  <c r="G700" i="10"/>
  <c r="F700" i="10"/>
  <c r="S700" i="10" s="1"/>
  <c r="E700" i="10"/>
  <c r="D700" i="10"/>
  <c r="C700" i="10"/>
  <c r="W700" i="10" s="1"/>
  <c r="B700" i="10"/>
  <c r="A700" i="10"/>
  <c r="AC699" i="10"/>
  <c r="V699" i="10"/>
  <c r="L699" i="10"/>
  <c r="F699" i="10"/>
  <c r="S699" i="10" s="1"/>
  <c r="D699" i="10"/>
  <c r="C699" i="10"/>
  <c r="AF699" i="10" s="1"/>
  <c r="B699" i="10"/>
  <c r="D698" i="10"/>
  <c r="AC698" i="10" s="1"/>
  <c r="C698" i="10"/>
  <c r="AF697" i="10"/>
  <c r="AE697" i="10"/>
  <c r="Z697" i="10"/>
  <c r="X697" i="10"/>
  <c r="U697" i="10"/>
  <c r="T697" i="10"/>
  <c r="P697" i="10"/>
  <c r="N697" i="10"/>
  <c r="K697" i="10"/>
  <c r="H697" i="10"/>
  <c r="E697" i="10"/>
  <c r="D697" i="10"/>
  <c r="AC697" i="10" s="1"/>
  <c r="C697" i="10"/>
  <c r="W697" i="10" s="1"/>
  <c r="A697" i="10"/>
  <c r="AF696" i="10"/>
  <c r="AC696" i="10"/>
  <c r="Z696" i="10"/>
  <c r="X696" i="10"/>
  <c r="V696" i="10"/>
  <c r="U696" i="10"/>
  <c r="Q696" i="10"/>
  <c r="P696" i="10"/>
  <c r="N696" i="10"/>
  <c r="L696" i="10"/>
  <c r="K696" i="10"/>
  <c r="F696" i="10"/>
  <c r="S696" i="10" s="1"/>
  <c r="E696" i="10"/>
  <c r="D696" i="10"/>
  <c r="C696" i="10"/>
  <c r="W696" i="10" s="1"/>
  <c r="B696" i="10"/>
  <c r="A696" i="10"/>
  <c r="AD695" i="10"/>
  <c r="AC695" i="10"/>
  <c r="V695" i="10"/>
  <c r="Q695" i="10"/>
  <c r="L695" i="10"/>
  <c r="G695" i="10"/>
  <c r="F695" i="10"/>
  <c r="S695" i="10" s="1"/>
  <c r="D695" i="10"/>
  <c r="C695" i="10"/>
  <c r="Z695" i="10" s="1"/>
  <c r="B695" i="10"/>
  <c r="AD694" i="10"/>
  <c r="G694" i="10"/>
  <c r="D694" i="10"/>
  <c r="AC694" i="10" s="1"/>
  <c r="C694" i="10"/>
  <c r="Q694" i="10" s="1"/>
  <c r="AF693" i="10"/>
  <c r="AE693" i="10"/>
  <c r="AD693" i="10"/>
  <c r="Z693" i="10"/>
  <c r="X693" i="10"/>
  <c r="U693" i="10"/>
  <c r="T693" i="10"/>
  <c r="S693" i="10"/>
  <c r="Q693" i="10"/>
  <c r="P693" i="10"/>
  <c r="N693" i="10"/>
  <c r="K693" i="10"/>
  <c r="H693" i="10"/>
  <c r="G693" i="10"/>
  <c r="F693" i="10"/>
  <c r="E693" i="10"/>
  <c r="D693" i="10"/>
  <c r="AC693" i="10" s="1"/>
  <c r="C693" i="10"/>
  <c r="W693" i="10" s="1"/>
  <c r="A693" i="10"/>
  <c r="AF692" i="10"/>
  <c r="AE692" i="10"/>
  <c r="AD692" i="10"/>
  <c r="AC692" i="10"/>
  <c r="Z692" i="10"/>
  <c r="X692" i="10"/>
  <c r="V692" i="10"/>
  <c r="U692" i="10"/>
  <c r="T692" i="10"/>
  <c r="Q692" i="10"/>
  <c r="P692" i="10"/>
  <c r="N692" i="10"/>
  <c r="L692" i="10"/>
  <c r="K692" i="10"/>
  <c r="H692" i="10"/>
  <c r="G692" i="10"/>
  <c r="F692" i="10"/>
  <c r="S692" i="10" s="1"/>
  <c r="E692" i="10"/>
  <c r="D692" i="10"/>
  <c r="C692" i="10"/>
  <c r="W692" i="10" s="1"/>
  <c r="B692" i="10"/>
  <c r="A692" i="10"/>
  <c r="AC691" i="10"/>
  <c r="V691" i="10"/>
  <c r="L691" i="10"/>
  <c r="F691" i="10"/>
  <c r="S691" i="10" s="1"/>
  <c r="D691" i="10"/>
  <c r="C691" i="10"/>
  <c r="AF691" i="10" s="1"/>
  <c r="B691" i="10"/>
  <c r="D690" i="10"/>
  <c r="AC690" i="10" s="1"/>
  <c r="C690" i="10"/>
  <c r="AF689" i="10"/>
  <c r="AE689" i="10"/>
  <c r="Z689" i="10"/>
  <c r="X689" i="10"/>
  <c r="U689" i="10"/>
  <c r="T689" i="10"/>
  <c r="P689" i="10"/>
  <c r="N689" i="10"/>
  <c r="K689" i="10"/>
  <c r="H689" i="10"/>
  <c r="E689" i="10"/>
  <c r="D689" i="10"/>
  <c r="AC689" i="10" s="1"/>
  <c r="C689" i="10"/>
  <c r="W689" i="10" s="1"/>
  <c r="A689" i="10"/>
  <c r="AF688" i="10"/>
  <c r="AC688" i="10"/>
  <c r="Z688" i="10"/>
  <c r="X688" i="10"/>
  <c r="V688" i="10"/>
  <c r="U688" i="10"/>
  <c r="Q688" i="10"/>
  <c r="P688" i="10"/>
  <c r="N688" i="10"/>
  <c r="L688" i="10"/>
  <c r="K688" i="10"/>
  <c r="F688" i="10"/>
  <c r="S688" i="10" s="1"/>
  <c r="E688" i="10"/>
  <c r="D688" i="10"/>
  <c r="C688" i="10"/>
  <c r="W688" i="10" s="1"/>
  <c r="B688" i="10"/>
  <c r="A688" i="10"/>
  <c r="AD687" i="10"/>
  <c r="AC687" i="10"/>
  <c r="V687" i="10"/>
  <c r="Q687" i="10"/>
  <c r="L687" i="10"/>
  <c r="G687" i="10"/>
  <c r="F687" i="10"/>
  <c r="S687" i="10" s="1"/>
  <c r="D687" i="10"/>
  <c r="C687" i="10"/>
  <c r="Z687" i="10" s="1"/>
  <c r="B687" i="10"/>
  <c r="AD686" i="10"/>
  <c r="G686" i="10"/>
  <c r="D686" i="10"/>
  <c r="AC686" i="10" s="1"/>
  <c r="C686" i="10"/>
  <c r="Q686" i="10" s="1"/>
  <c r="AF685" i="10"/>
  <c r="AE685" i="10"/>
  <c r="AD685" i="10"/>
  <c r="Z685" i="10"/>
  <c r="X685" i="10"/>
  <c r="U685" i="10"/>
  <c r="T685" i="10"/>
  <c r="S685" i="10"/>
  <c r="Q685" i="10"/>
  <c r="P685" i="10"/>
  <c r="N685" i="10"/>
  <c r="K685" i="10"/>
  <c r="H685" i="10"/>
  <c r="G685" i="10"/>
  <c r="F685" i="10"/>
  <c r="E685" i="10"/>
  <c r="D685" i="10"/>
  <c r="AC685" i="10" s="1"/>
  <c r="C685" i="10"/>
  <c r="W685" i="10" s="1"/>
  <c r="A685" i="10"/>
  <c r="AF684" i="10"/>
  <c r="AE684" i="10"/>
  <c r="AD684" i="10"/>
  <c r="AC684" i="10"/>
  <c r="Z684" i="10"/>
  <c r="V684" i="10"/>
  <c r="U684" i="10"/>
  <c r="T684" i="10"/>
  <c r="Q684" i="10"/>
  <c r="P684" i="10"/>
  <c r="L684" i="10"/>
  <c r="K684" i="10"/>
  <c r="H684" i="10"/>
  <c r="G684" i="10"/>
  <c r="F684" i="10"/>
  <c r="S684" i="10" s="1"/>
  <c r="E684" i="10"/>
  <c r="D684" i="10"/>
  <c r="C684" i="10"/>
  <c r="X684" i="10" s="1"/>
  <c r="B684" i="10"/>
  <c r="A684" i="10"/>
  <c r="AC683" i="10"/>
  <c r="V683" i="10"/>
  <c r="L683" i="10"/>
  <c r="D683" i="10"/>
  <c r="C683" i="10"/>
  <c r="AF683" i="10" s="1"/>
  <c r="B683" i="10"/>
  <c r="W682" i="10"/>
  <c r="D682" i="10"/>
  <c r="AC682" i="10" s="1"/>
  <c r="C682" i="10"/>
  <c r="AF681" i="10"/>
  <c r="AE681" i="10"/>
  <c r="Z681" i="10"/>
  <c r="X681" i="10"/>
  <c r="U681" i="10"/>
  <c r="T681" i="10"/>
  <c r="P681" i="10"/>
  <c r="N681" i="10"/>
  <c r="K681" i="10"/>
  <c r="H681" i="10"/>
  <c r="E681" i="10"/>
  <c r="D681" i="10"/>
  <c r="AC681" i="10" s="1"/>
  <c r="C681" i="10"/>
  <c r="W681" i="10" s="1"/>
  <c r="A681" i="10"/>
  <c r="AF680" i="10"/>
  <c r="AC680" i="10"/>
  <c r="Z680" i="10"/>
  <c r="X680" i="10"/>
  <c r="V680" i="10"/>
  <c r="U680" i="10"/>
  <c r="Q680" i="10"/>
  <c r="P680" i="10"/>
  <c r="N680" i="10"/>
  <c r="L680" i="10"/>
  <c r="K680" i="10"/>
  <c r="F680" i="10"/>
  <c r="S680" i="10" s="1"/>
  <c r="E680" i="10"/>
  <c r="D680" i="10"/>
  <c r="C680" i="10"/>
  <c r="W680" i="10" s="1"/>
  <c r="B680" i="10"/>
  <c r="A680" i="10"/>
  <c r="AD679" i="10"/>
  <c r="AC679" i="10"/>
  <c r="V679" i="10"/>
  <c r="S679" i="10"/>
  <c r="Q679" i="10"/>
  <c r="L679" i="10"/>
  <c r="G679" i="10"/>
  <c r="F679" i="10"/>
  <c r="D679" i="10"/>
  <c r="C679" i="10"/>
  <c r="Z679" i="10" s="1"/>
  <c r="B679" i="10"/>
  <c r="AE678" i="10"/>
  <c r="H678" i="10"/>
  <c r="G678" i="10"/>
  <c r="D678" i="10"/>
  <c r="AC678" i="10" s="1"/>
  <c r="C678" i="10"/>
  <c r="W678" i="10" s="1"/>
  <c r="AF677" i="10"/>
  <c r="AE677" i="10"/>
  <c r="AD677" i="10"/>
  <c r="Z677" i="10"/>
  <c r="X677" i="10"/>
  <c r="U677" i="10"/>
  <c r="T677" i="10"/>
  <c r="S677" i="10"/>
  <c r="Q677" i="10"/>
  <c r="P677" i="10"/>
  <c r="N677" i="10"/>
  <c r="K677" i="10"/>
  <c r="H677" i="10"/>
  <c r="G677" i="10"/>
  <c r="F677" i="10"/>
  <c r="E677" i="10"/>
  <c r="D677" i="10"/>
  <c r="AC677" i="10" s="1"/>
  <c r="C677" i="10"/>
  <c r="W677" i="10" s="1"/>
  <c r="A677" i="10"/>
  <c r="AF676" i="10"/>
  <c r="AE676" i="10"/>
  <c r="AD676" i="10"/>
  <c r="AC676" i="10"/>
  <c r="Z676" i="10"/>
  <c r="V676" i="10"/>
  <c r="U676" i="10"/>
  <c r="T676" i="10"/>
  <c r="Q676" i="10"/>
  <c r="P676" i="10"/>
  <c r="L676" i="10"/>
  <c r="K676" i="10"/>
  <c r="H676" i="10"/>
  <c r="G676" i="10"/>
  <c r="F676" i="10"/>
  <c r="S676" i="10" s="1"/>
  <c r="E676" i="10"/>
  <c r="D676" i="10"/>
  <c r="C676" i="10"/>
  <c r="X676" i="10" s="1"/>
  <c r="B676" i="10"/>
  <c r="A676" i="10"/>
  <c r="AC675" i="10"/>
  <c r="Q675" i="10"/>
  <c r="M675" i="10"/>
  <c r="L675" i="10"/>
  <c r="D675" i="10"/>
  <c r="C675" i="10"/>
  <c r="B675" i="10" s="1"/>
  <c r="AE674" i="10"/>
  <c r="AD674" i="10"/>
  <c r="X674" i="10"/>
  <c r="T674" i="10"/>
  <c r="N674" i="10"/>
  <c r="H674" i="10"/>
  <c r="G674" i="10"/>
  <c r="D674" i="10"/>
  <c r="AC674" i="10" s="1"/>
  <c r="C674" i="10"/>
  <c r="M674" i="10" s="1"/>
  <c r="AF673" i="10"/>
  <c r="AE673" i="10"/>
  <c r="Z673" i="10"/>
  <c r="X673" i="10"/>
  <c r="U673" i="10"/>
  <c r="T673" i="10"/>
  <c r="P673" i="10"/>
  <c r="N673" i="10"/>
  <c r="K673" i="10"/>
  <c r="H673" i="10"/>
  <c r="E673" i="10"/>
  <c r="D673" i="10"/>
  <c r="AC673" i="10" s="1"/>
  <c r="C673" i="10"/>
  <c r="W673" i="10" s="1"/>
  <c r="A673" i="10"/>
  <c r="AF672" i="10"/>
  <c r="AC672" i="10"/>
  <c r="Z672" i="10"/>
  <c r="X672" i="10"/>
  <c r="V672" i="10"/>
  <c r="U672" i="10"/>
  <c r="Q672" i="10"/>
  <c r="P672" i="10"/>
  <c r="N672" i="10"/>
  <c r="L672" i="10"/>
  <c r="K672" i="10"/>
  <c r="F672" i="10"/>
  <c r="S672" i="10" s="1"/>
  <c r="E672" i="10"/>
  <c r="D672" i="10"/>
  <c r="C672" i="10"/>
  <c r="W672" i="10" s="1"/>
  <c r="B672" i="10"/>
  <c r="A672" i="10"/>
  <c r="AC671" i="10"/>
  <c r="Q671" i="10"/>
  <c r="M671" i="10"/>
  <c r="L671" i="10"/>
  <c r="D671" i="10"/>
  <c r="C671" i="10"/>
  <c r="B671" i="10" s="1"/>
  <c r="AE670" i="10"/>
  <c r="AD670" i="10"/>
  <c r="X670" i="10"/>
  <c r="T670" i="10"/>
  <c r="N670" i="10"/>
  <c r="H670" i="10"/>
  <c r="G670" i="10"/>
  <c r="D670" i="10"/>
  <c r="AC670" i="10" s="1"/>
  <c r="C670" i="10"/>
  <c r="M670" i="10" s="1"/>
  <c r="AF669" i="10"/>
  <c r="AE669" i="10"/>
  <c r="AD669" i="10"/>
  <c r="Z669" i="10"/>
  <c r="X669" i="10"/>
  <c r="U669" i="10"/>
  <c r="T669" i="10"/>
  <c r="S669" i="10"/>
  <c r="Q669" i="10"/>
  <c r="P669" i="10"/>
  <c r="N669" i="10"/>
  <c r="K669" i="10"/>
  <c r="H669" i="10"/>
  <c r="G669" i="10"/>
  <c r="F669" i="10"/>
  <c r="E669" i="10"/>
  <c r="D669" i="10"/>
  <c r="AC669" i="10" s="1"/>
  <c r="C669" i="10"/>
  <c r="W669" i="10" s="1"/>
  <c r="A669" i="10"/>
  <c r="AF668" i="10"/>
  <c r="AE668" i="10"/>
  <c r="AD668" i="10"/>
  <c r="AC668" i="10"/>
  <c r="Z668" i="10"/>
  <c r="V668" i="10"/>
  <c r="U668" i="10"/>
  <c r="T668" i="10"/>
  <c r="Q668" i="10"/>
  <c r="P668" i="10"/>
  <c r="L668" i="10"/>
  <c r="K668" i="10"/>
  <c r="H668" i="10"/>
  <c r="G668" i="10"/>
  <c r="F668" i="10"/>
  <c r="S668" i="10" s="1"/>
  <c r="E668" i="10"/>
  <c r="D668" i="10"/>
  <c r="C668" i="10"/>
  <c r="X668" i="10" s="1"/>
  <c r="B668" i="10"/>
  <c r="A668" i="10"/>
  <c r="AC667" i="10"/>
  <c r="Q667" i="10"/>
  <c r="M667" i="10"/>
  <c r="L667" i="10"/>
  <c r="F667" i="10"/>
  <c r="S667" i="10" s="1"/>
  <c r="D667" i="10"/>
  <c r="C667" i="10"/>
  <c r="B667" i="10" s="1"/>
  <c r="AE666" i="10"/>
  <c r="AD666" i="10"/>
  <c r="X666" i="10"/>
  <c r="T666" i="10"/>
  <c r="N666" i="10"/>
  <c r="H666" i="10"/>
  <c r="G666" i="10"/>
  <c r="D666" i="10"/>
  <c r="AC666" i="10" s="1"/>
  <c r="C666" i="10"/>
  <c r="M666" i="10" s="1"/>
  <c r="AF665" i="10"/>
  <c r="AE665" i="10"/>
  <c r="Z665" i="10"/>
  <c r="X665" i="10"/>
  <c r="U665" i="10"/>
  <c r="T665" i="10"/>
  <c r="P665" i="10"/>
  <c r="N665" i="10"/>
  <c r="K665" i="10"/>
  <c r="H665" i="10"/>
  <c r="E665" i="10"/>
  <c r="D665" i="10"/>
  <c r="AC665" i="10" s="1"/>
  <c r="C665" i="10"/>
  <c r="W665" i="10" s="1"/>
  <c r="A665" i="10"/>
  <c r="AF664" i="10"/>
  <c r="AC664" i="10"/>
  <c r="Z664" i="10"/>
  <c r="X664" i="10"/>
  <c r="V664" i="10"/>
  <c r="U664" i="10"/>
  <c r="Q664" i="10"/>
  <c r="P664" i="10"/>
  <c r="N664" i="10"/>
  <c r="L664" i="10"/>
  <c r="K664" i="10"/>
  <c r="F664" i="10"/>
  <c r="S664" i="10" s="1"/>
  <c r="E664" i="10"/>
  <c r="D664" i="10"/>
  <c r="C664" i="10"/>
  <c r="W664" i="10" s="1"/>
  <c r="B664" i="10"/>
  <c r="A664" i="10"/>
  <c r="AC663" i="10"/>
  <c r="Q663" i="10"/>
  <c r="M663" i="10"/>
  <c r="L663" i="10"/>
  <c r="F663" i="10"/>
  <c r="S663" i="10" s="1"/>
  <c r="D663" i="10"/>
  <c r="C663" i="10"/>
  <c r="B663" i="10" s="1"/>
  <c r="AE662" i="10"/>
  <c r="H662" i="10"/>
  <c r="D662" i="10"/>
  <c r="AC662" i="10" s="1"/>
  <c r="C662" i="10"/>
  <c r="N662" i="10" s="1"/>
  <c r="AF661" i="10"/>
  <c r="AE661" i="10"/>
  <c r="AD661" i="10"/>
  <c r="Z661" i="10"/>
  <c r="X661" i="10"/>
  <c r="U661" i="10"/>
  <c r="T661" i="10"/>
  <c r="S661" i="10"/>
  <c r="Q661" i="10"/>
  <c r="P661" i="10"/>
  <c r="N661" i="10"/>
  <c r="K661" i="10"/>
  <c r="H661" i="10"/>
  <c r="G661" i="10"/>
  <c r="F661" i="10"/>
  <c r="E661" i="10"/>
  <c r="D661" i="10"/>
  <c r="AC661" i="10" s="1"/>
  <c r="C661" i="10"/>
  <c r="W661" i="10" s="1"/>
  <c r="A661" i="10"/>
  <c r="AF660" i="10"/>
  <c r="AE660" i="10"/>
  <c r="AD660" i="10"/>
  <c r="AC660" i="10"/>
  <c r="Z660" i="10"/>
  <c r="V660" i="10"/>
  <c r="U660" i="10"/>
  <c r="T660" i="10"/>
  <c r="Q660" i="10"/>
  <c r="P660" i="10"/>
  <c r="L660" i="10"/>
  <c r="K660" i="10"/>
  <c r="H660" i="10"/>
  <c r="G660" i="10"/>
  <c r="F660" i="10"/>
  <c r="S660" i="10" s="1"/>
  <c r="E660" i="10"/>
  <c r="D660" i="10"/>
  <c r="C660" i="10"/>
  <c r="X660" i="10" s="1"/>
  <c r="B660" i="10"/>
  <c r="A660" i="10"/>
  <c r="AC659" i="10"/>
  <c r="V659" i="10"/>
  <c r="F659" i="10"/>
  <c r="S659" i="10" s="1"/>
  <c r="D659" i="10"/>
  <c r="C659" i="10"/>
  <c r="Q659" i="10" s="1"/>
  <c r="A659" i="10"/>
  <c r="W658" i="10"/>
  <c r="N658" i="10"/>
  <c r="G658" i="10"/>
  <c r="D658" i="10"/>
  <c r="AC658" i="10" s="1"/>
  <c r="C658" i="10"/>
  <c r="B658" i="10" s="1"/>
  <c r="W657" i="10"/>
  <c r="E657" i="10"/>
  <c r="D657" i="10"/>
  <c r="AC657" i="10" s="1"/>
  <c r="C657" i="10"/>
  <c r="P657" i="10" s="1"/>
  <c r="AF656" i="10"/>
  <c r="Z656" i="10"/>
  <c r="X656" i="10"/>
  <c r="V656" i="10"/>
  <c r="U656" i="10"/>
  <c r="Q656" i="10"/>
  <c r="P656" i="10"/>
  <c r="N656" i="10"/>
  <c r="L656" i="10"/>
  <c r="K656" i="10"/>
  <c r="F656" i="10"/>
  <c r="S656" i="10" s="1"/>
  <c r="E656" i="10"/>
  <c r="D656" i="10"/>
  <c r="AC656" i="10" s="1"/>
  <c r="C656" i="10"/>
  <c r="W656" i="10" s="1"/>
  <c r="B656" i="10"/>
  <c r="A656" i="10"/>
  <c r="AC655" i="10"/>
  <c r="W655" i="10"/>
  <c r="V655" i="10"/>
  <c r="P655" i="10"/>
  <c r="L655" i="10"/>
  <c r="F655" i="10"/>
  <c r="S655" i="10" s="1"/>
  <c r="E655" i="10"/>
  <c r="D655" i="10"/>
  <c r="C655" i="10"/>
  <c r="AD655" i="10" s="1"/>
  <c r="B655" i="10"/>
  <c r="AD654" i="10"/>
  <c r="X654" i="10"/>
  <c r="W654" i="10"/>
  <c r="T654" i="10"/>
  <c r="Q654" i="10"/>
  <c r="M654" i="10"/>
  <c r="G654" i="10"/>
  <c r="F654" i="10"/>
  <c r="S654" i="10" s="1"/>
  <c r="D654" i="10"/>
  <c r="AC654" i="10" s="1"/>
  <c r="C654" i="10"/>
  <c r="AE654" i="10" s="1"/>
  <c r="AF653" i="10"/>
  <c r="AE653" i="10"/>
  <c r="AD653" i="10"/>
  <c r="Z653" i="10"/>
  <c r="X653" i="10"/>
  <c r="U653" i="10"/>
  <c r="T653" i="10"/>
  <c r="S653" i="10"/>
  <c r="Q653" i="10"/>
  <c r="P653" i="10"/>
  <c r="N653" i="10"/>
  <c r="K653" i="10"/>
  <c r="H653" i="10"/>
  <c r="G653" i="10"/>
  <c r="F653" i="10"/>
  <c r="E653" i="10"/>
  <c r="D653" i="10"/>
  <c r="AC653" i="10" s="1"/>
  <c r="C653" i="10"/>
  <c r="W653" i="10" s="1"/>
  <c r="A653" i="10"/>
  <c r="AF652" i="10"/>
  <c r="AE652" i="10"/>
  <c r="AD652" i="10"/>
  <c r="AC652" i="10"/>
  <c r="Z652" i="10"/>
  <c r="V652" i="10"/>
  <c r="U652" i="10"/>
  <c r="T652" i="10"/>
  <c r="Q652" i="10"/>
  <c r="P652" i="10"/>
  <c r="L652" i="10"/>
  <c r="K652" i="10"/>
  <c r="H652" i="10"/>
  <c r="G652" i="10"/>
  <c r="F652" i="10"/>
  <c r="S652" i="10" s="1"/>
  <c r="E652" i="10"/>
  <c r="D652" i="10"/>
  <c r="C652" i="10"/>
  <c r="X652" i="10" s="1"/>
  <c r="B652" i="10"/>
  <c r="A652" i="10"/>
  <c r="AC651" i="10"/>
  <c r="V651" i="10"/>
  <c r="H651" i="10"/>
  <c r="D651" i="10"/>
  <c r="C651" i="10"/>
  <c r="AD651" i="10" s="1"/>
  <c r="AE650" i="10"/>
  <c r="AD650" i="10"/>
  <c r="X650" i="10"/>
  <c r="W650" i="10"/>
  <c r="V650" i="10"/>
  <c r="T650" i="10"/>
  <c r="N650" i="10"/>
  <c r="M650" i="10"/>
  <c r="L650" i="10"/>
  <c r="K650" i="10"/>
  <c r="H650" i="10"/>
  <c r="D650" i="10"/>
  <c r="AC650" i="10" s="1"/>
  <c r="C650" i="10"/>
  <c r="B650" i="10"/>
  <c r="A650" i="10"/>
  <c r="Z649" i="10"/>
  <c r="U649" i="10"/>
  <c r="T649" i="10"/>
  <c r="M649" i="10"/>
  <c r="E649" i="10"/>
  <c r="D649" i="10"/>
  <c r="AC649" i="10" s="1"/>
  <c r="C649" i="10"/>
  <c r="AE649" i="10" s="1"/>
  <c r="A649" i="10"/>
  <c r="Z648" i="10"/>
  <c r="X648" i="10"/>
  <c r="W648" i="10"/>
  <c r="V648" i="10"/>
  <c r="U648" i="10"/>
  <c r="Q648" i="10"/>
  <c r="N648" i="10"/>
  <c r="M648" i="10"/>
  <c r="L648" i="10"/>
  <c r="K648" i="10"/>
  <c r="F648" i="10"/>
  <c r="S648" i="10" s="1"/>
  <c r="E648" i="10"/>
  <c r="D648" i="10"/>
  <c r="AC648" i="10" s="1"/>
  <c r="C648" i="10"/>
  <c r="B648" i="10"/>
  <c r="A648" i="10"/>
  <c r="AD647" i="10"/>
  <c r="AC647" i="10"/>
  <c r="D647" i="10"/>
  <c r="C647" i="10"/>
  <c r="AE646" i="10"/>
  <c r="AC646" i="10"/>
  <c r="X646" i="10"/>
  <c r="T646" i="10"/>
  <c r="Q646" i="10"/>
  <c r="N646" i="10"/>
  <c r="H646" i="10"/>
  <c r="F646" i="10"/>
  <c r="S646" i="10" s="1"/>
  <c r="E646" i="10"/>
  <c r="D646" i="10"/>
  <c r="C646" i="10"/>
  <c r="Z646" i="10" s="1"/>
  <c r="AF645" i="10"/>
  <c r="AE645" i="10"/>
  <c r="AD645" i="10"/>
  <c r="AC645" i="10"/>
  <c r="Z645" i="10"/>
  <c r="X645" i="10"/>
  <c r="U645" i="10"/>
  <c r="T645" i="10"/>
  <c r="S645" i="10"/>
  <c r="Q645" i="10"/>
  <c r="P645" i="10"/>
  <c r="N645" i="10"/>
  <c r="K645" i="10"/>
  <c r="H645" i="10"/>
  <c r="G645" i="10"/>
  <c r="F645" i="10"/>
  <c r="E645" i="10"/>
  <c r="D645" i="10"/>
  <c r="C645" i="10"/>
  <c r="W645" i="10" s="1"/>
  <c r="A645" i="10"/>
  <c r="AF644" i="10"/>
  <c r="AE644" i="10"/>
  <c r="AD644" i="10"/>
  <c r="AC644" i="10"/>
  <c r="Z644" i="10"/>
  <c r="V644" i="10"/>
  <c r="U644" i="10"/>
  <c r="T644" i="10"/>
  <c r="S644" i="10"/>
  <c r="Q644" i="10"/>
  <c r="P644" i="10"/>
  <c r="L644" i="10"/>
  <c r="K644" i="10"/>
  <c r="H644" i="10"/>
  <c r="G644" i="10"/>
  <c r="F644" i="10"/>
  <c r="E644" i="10"/>
  <c r="D644" i="10"/>
  <c r="C644" i="10"/>
  <c r="X644" i="10" s="1"/>
  <c r="B644" i="10"/>
  <c r="A644" i="10"/>
  <c r="AC643" i="10"/>
  <c r="W643" i="10"/>
  <c r="V643" i="10"/>
  <c r="T643" i="10"/>
  <c r="L643" i="10"/>
  <c r="K643" i="10"/>
  <c r="H643" i="10"/>
  <c r="F643" i="10"/>
  <c r="S643" i="10" s="1"/>
  <c r="D643" i="10"/>
  <c r="C643" i="10"/>
  <c r="AD643" i="10" s="1"/>
  <c r="A643" i="10"/>
  <c r="X642" i="10"/>
  <c r="T642" i="10"/>
  <c r="L642" i="10"/>
  <c r="D642" i="10"/>
  <c r="AC642" i="10" s="1"/>
  <c r="C642" i="10"/>
  <c r="AE642" i="10" s="1"/>
  <c r="W641" i="10"/>
  <c r="K641" i="10"/>
  <c r="D641" i="10"/>
  <c r="AC641" i="10" s="1"/>
  <c r="C641" i="10"/>
  <c r="AE641" i="10" s="1"/>
  <c r="AC640" i="10"/>
  <c r="Z640" i="10"/>
  <c r="X640" i="10"/>
  <c r="W640" i="10"/>
  <c r="V640" i="10"/>
  <c r="Q640" i="10"/>
  <c r="N640" i="10"/>
  <c r="M640" i="10"/>
  <c r="L640" i="10"/>
  <c r="K640" i="10"/>
  <c r="F640" i="10"/>
  <c r="S640" i="10" s="1"/>
  <c r="D640" i="10"/>
  <c r="C640" i="10"/>
  <c r="B640" i="10"/>
  <c r="A640" i="10"/>
  <c r="Z639" i="10"/>
  <c r="Q639" i="10"/>
  <c r="M639" i="10"/>
  <c r="E639" i="10"/>
  <c r="D639" i="10"/>
  <c r="AC639" i="10" s="1"/>
  <c r="C639" i="10"/>
  <c r="N639" i="10" s="1"/>
  <c r="AE638" i="10"/>
  <c r="Z638" i="10"/>
  <c r="X638" i="10"/>
  <c r="W638" i="10"/>
  <c r="T638" i="10"/>
  <c r="Q638" i="10"/>
  <c r="N638" i="10"/>
  <c r="M638" i="10"/>
  <c r="H638" i="10"/>
  <c r="G638" i="10"/>
  <c r="F638" i="10"/>
  <c r="S638" i="10" s="1"/>
  <c r="E638" i="10"/>
  <c r="D638" i="10"/>
  <c r="AC638" i="10" s="1"/>
  <c r="C638" i="10"/>
  <c r="AF637" i="10"/>
  <c r="AE637" i="10"/>
  <c r="AD637" i="10"/>
  <c r="AC637" i="10"/>
  <c r="Z637" i="10"/>
  <c r="X637" i="10"/>
  <c r="U637" i="10"/>
  <c r="T637" i="10"/>
  <c r="S637" i="10"/>
  <c r="Q637" i="10"/>
  <c r="P637" i="10"/>
  <c r="N637" i="10"/>
  <c r="K637" i="10"/>
  <c r="H637" i="10"/>
  <c r="G637" i="10"/>
  <c r="F637" i="10"/>
  <c r="E637" i="10"/>
  <c r="D637" i="10"/>
  <c r="C637" i="10"/>
  <c r="W637" i="10" s="1"/>
  <c r="A637" i="10"/>
  <c r="AF636" i="10"/>
  <c r="AE636" i="10"/>
  <c r="AD636" i="10"/>
  <c r="AC636" i="10"/>
  <c r="Z636" i="10"/>
  <c r="V636" i="10"/>
  <c r="U636" i="10"/>
  <c r="T636" i="10"/>
  <c r="Q636" i="10"/>
  <c r="P636" i="10"/>
  <c r="L636" i="10"/>
  <c r="K636" i="10"/>
  <c r="H636" i="10"/>
  <c r="G636" i="10"/>
  <c r="F636" i="10"/>
  <c r="S636" i="10" s="1"/>
  <c r="E636" i="10"/>
  <c r="D636" i="10"/>
  <c r="C636" i="10"/>
  <c r="X636" i="10" s="1"/>
  <c r="B636" i="10"/>
  <c r="A636" i="10"/>
  <c r="AC635" i="10"/>
  <c r="D635" i="10"/>
  <c r="C635" i="10"/>
  <c r="AE634" i="10"/>
  <c r="X634" i="10"/>
  <c r="V634" i="10"/>
  <c r="U634" i="10"/>
  <c r="T634" i="10"/>
  <c r="N634" i="10"/>
  <c r="L634" i="10"/>
  <c r="H634" i="10"/>
  <c r="G634" i="10"/>
  <c r="D634" i="10"/>
  <c r="AC634" i="10" s="1"/>
  <c r="C634" i="10"/>
  <c r="AD634" i="10" s="1"/>
  <c r="B634" i="10"/>
  <c r="Z633" i="10"/>
  <c r="X633" i="10"/>
  <c r="W633" i="10"/>
  <c r="U633" i="10"/>
  <c r="M633" i="10"/>
  <c r="L633" i="10"/>
  <c r="K633" i="10"/>
  <c r="E633" i="10"/>
  <c r="D633" i="10"/>
  <c r="AC633" i="10" s="1"/>
  <c r="C633" i="10"/>
  <c r="AE633" i="10" s="1"/>
  <c r="A633" i="10"/>
  <c r="X632" i="10"/>
  <c r="Q632" i="10"/>
  <c r="L632" i="10"/>
  <c r="D632" i="10"/>
  <c r="AC632" i="10" s="1"/>
  <c r="C632" i="10"/>
  <c r="N632" i="10" s="1"/>
  <c r="W631" i="10"/>
  <c r="G631" i="10"/>
  <c r="D631" i="10"/>
  <c r="AC631" i="10" s="1"/>
  <c r="C631" i="10"/>
  <c r="N631" i="10" s="1"/>
  <c r="AE630" i="10"/>
  <c r="AC630" i="10"/>
  <c r="Z630" i="10"/>
  <c r="X630" i="10"/>
  <c r="W630" i="10"/>
  <c r="T630" i="10"/>
  <c r="Q630" i="10"/>
  <c r="N630" i="10"/>
  <c r="M630" i="10"/>
  <c r="H630" i="10"/>
  <c r="G630" i="10"/>
  <c r="F630" i="10"/>
  <c r="S630" i="10" s="1"/>
  <c r="D630" i="10"/>
  <c r="C630" i="10"/>
  <c r="A630" i="10"/>
  <c r="AF629" i="10"/>
  <c r="AE629" i="10"/>
  <c r="AC629" i="10"/>
  <c r="U629" i="10"/>
  <c r="T629" i="10"/>
  <c r="P629" i="10"/>
  <c r="K629" i="10"/>
  <c r="H629" i="10"/>
  <c r="G629" i="10"/>
  <c r="E629" i="10"/>
  <c r="D629" i="10"/>
  <c r="C629" i="10"/>
  <c r="W629" i="10" s="1"/>
  <c r="A629" i="10"/>
  <c r="AF628" i="10"/>
  <c r="AE628" i="10"/>
  <c r="AD628" i="10"/>
  <c r="AC628" i="10"/>
  <c r="X628" i="10"/>
  <c r="V628" i="10"/>
  <c r="U628" i="10"/>
  <c r="T628" i="10"/>
  <c r="Q628" i="10"/>
  <c r="N628" i="10"/>
  <c r="L628" i="10"/>
  <c r="K628" i="10"/>
  <c r="H628" i="10"/>
  <c r="G628" i="10"/>
  <c r="F628" i="10"/>
  <c r="S628" i="10" s="1"/>
  <c r="D628" i="10"/>
  <c r="C628" i="10"/>
  <c r="Z628" i="10" s="1"/>
  <c r="B628" i="10"/>
  <c r="A628" i="10"/>
  <c r="W627" i="10"/>
  <c r="D627" i="10"/>
  <c r="AC627" i="10" s="1"/>
  <c r="C627" i="10"/>
  <c r="AE626" i="10"/>
  <c r="X626" i="10"/>
  <c r="T626" i="10"/>
  <c r="N626" i="10"/>
  <c r="H626" i="10"/>
  <c r="D626" i="10"/>
  <c r="AC626" i="10" s="1"/>
  <c r="C626" i="10"/>
  <c r="W626" i="10" s="1"/>
  <c r="AF625" i="10"/>
  <c r="Z625" i="10"/>
  <c r="X625" i="10"/>
  <c r="U625" i="10"/>
  <c r="P625" i="10"/>
  <c r="N625" i="10"/>
  <c r="K625" i="10"/>
  <c r="E625" i="10"/>
  <c r="D625" i="10"/>
  <c r="AC625" i="10" s="1"/>
  <c r="C625" i="10"/>
  <c r="W625" i="10" s="1"/>
  <c r="A625" i="10"/>
  <c r="AE624" i="10"/>
  <c r="AC624" i="10"/>
  <c r="Z624" i="10"/>
  <c r="X624" i="10"/>
  <c r="V624" i="10"/>
  <c r="T624" i="10"/>
  <c r="Q624" i="10"/>
  <c r="P624" i="10"/>
  <c r="N624" i="10"/>
  <c r="L624" i="10"/>
  <c r="H624" i="10"/>
  <c r="F624" i="10"/>
  <c r="S624" i="10" s="1"/>
  <c r="E624" i="10"/>
  <c r="D624" i="10"/>
  <c r="C624" i="10"/>
  <c r="W624" i="10" s="1"/>
  <c r="B624" i="10"/>
  <c r="AD623" i="10"/>
  <c r="AC623" i="10"/>
  <c r="G623" i="10"/>
  <c r="D623" i="10"/>
  <c r="C623" i="10"/>
  <c r="Q623" i="10" s="1"/>
  <c r="AF622" i="10"/>
  <c r="AE622" i="10"/>
  <c r="AD622" i="10"/>
  <c r="Z622" i="10"/>
  <c r="X622" i="10"/>
  <c r="V622" i="10"/>
  <c r="U622" i="10"/>
  <c r="T622" i="10"/>
  <c r="S622" i="10"/>
  <c r="Q622" i="10"/>
  <c r="P622" i="10"/>
  <c r="N622" i="10"/>
  <c r="L622" i="10"/>
  <c r="K622" i="10"/>
  <c r="H622" i="10"/>
  <c r="G622" i="10"/>
  <c r="F622" i="10"/>
  <c r="E622" i="10"/>
  <c r="D622" i="10"/>
  <c r="AC622" i="10" s="1"/>
  <c r="C622" i="10"/>
  <c r="W622" i="10" s="1"/>
  <c r="B622" i="10"/>
  <c r="A622" i="10"/>
  <c r="AF621" i="10"/>
  <c r="AE621" i="10"/>
  <c r="AD621" i="10"/>
  <c r="AC621" i="10"/>
  <c r="Z621" i="10"/>
  <c r="U621" i="10"/>
  <c r="T621" i="10"/>
  <c r="P621" i="10"/>
  <c r="K621" i="10"/>
  <c r="H621" i="10"/>
  <c r="G621" i="10"/>
  <c r="E621" i="10"/>
  <c r="D621" i="10"/>
  <c r="C621" i="10"/>
  <c r="Q621" i="10" s="1"/>
  <c r="A621" i="10"/>
  <c r="AF620" i="10"/>
  <c r="AE620" i="10"/>
  <c r="AD620" i="10"/>
  <c r="AC620" i="10"/>
  <c r="X620" i="10"/>
  <c r="V620" i="10"/>
  <c r="U620" i="10"/>
  <c r="T620" i="10"/>
  <c r="Q620" i="10"/>
  <c r="N620" i="10"/>
  <c r="L620" i="10"/>
  <c r="K620" i="10"/>
  <c r="H620" i="10"/>
  <c r="G620" i="10"/>
  <c r="F620" i="10"/>
  <c r="S620" i="10" s="1"/>
  <c r="D620" i="10"/>
  <c r="C620" i="10"/>
  <c r="Z620" i="10" s="1"/>
  <c r="B620" i="10"/>
  <c r="A620" i="10"/>
  <c r="D619" i="10"/>
  <c r="AC619" i="10" s="1"/>
  <c r="C619" i="10"/>
  <c r="AE618" i="10"/>
  <c r="X618" i="10"/>
  <c r="T618" i="10"/>
  <c r="N618" i="10"/>
  <c r="H618" i="10"/>
  <c r="D618" i="10"/>
  <c r="AC618" i="10" s="1"/>
  <c r="C618" i="10"/>
  <c r="W618" i="10" s="1"/>
  <c r="AF617" i="10"/>
  <c r="Z617" i="10"/>
  <c r="X617" i="10"/>
  <c r="U617" i="10"/>
  <c r="P617" i="10"/>
  <c r="N617" i="10"/>
  <c r="K617" i="10"/>
  <c r="E617" i="10"/>
  <c r="D617" i="10"/>
  <c r="AC617" i="10" s="1"/>
  <c r="C617" i="10"/>
  <c r="W617" i="10" s="1"/>
  <c r="A617" i="10"/>
  <c r="AE616" i="10"/>
  <c r="AC616" i="10"/>
  <c r="Z616" i="10"/>
  <c r="X616" i="10"/>
  <c r="V616" i="10"/>
  <c r="T616" i="10"/>
  <c r="Q616" i="10"/>
  <c r="P616" i="10"/>
  <c r="N616" i="10"/>
  <c r="L616" i="10"/>
  <c r="H616" i="10"/>
  <c r="F616" i="10"/>
  <c r="S616" i="10" s="1"/>
  <c r="E616" i="10"/>
  <c r="D616" i="10"/>
  <c r="C616" i="10"/>
  <c r="W616" i="10" s="1"/>
  <c r="B616" i="10"/>
  <c r="AD615" i="10"/>
  <c r="AC615" i="10"/>
  <c r="G615" i="10"/>
  <c r="D615" i="10"/>
  <c r="C615" i="10"/>
  <c r="Q615" i="10" s="1"/>
  <c r="AF614" i="10"/>
  <c r="AE614" i="10"/>
  <c r="AD614" i="10"/>
  <c r="Z614" i="10"/>
  <c r="X614" i="10"/>
  <c r="V614" i="10"/>
  <c r="U614" i="10"/>
  <c r="T614" i="10"/>
  <c r="S614" i="10"/>
  <c r="Q614" i="10"/>
  <c r="P614" i="10"/>
  <c r="N614" i="10"/>
  <c r="L614" i="10"/>
  <c r="K614" i="10"/>
  <c r="H614" i="10"/>
  <c r="G614" i="10"/>
  <c r="F614" i="10"/>
  <c r="E614" i="10"/>
  <c r="D614" i="10"/>
  <c r="AC614" i="10" s="1"/>
  <c r="C614" i="10"/>
  <c r="W614" i="10" s="1"/>
  <c r="B614" i="10"/>
  <c r="A614" i="10"/>
  <c r="AF613" i="10"/>
  <c r="AE613" i="10"/>
  <c r="AC613" i="10"/>
  <c r="Z613" i="10"/>
  <c r="U613" i="10"/>
  <c r="T613" i="10"/>
  <c r="P613" i="10"/>
  <c r="K613" i="10"/>
  <c r="H613" i="10"/>
  <c r="E613" i="10"/>
  <c r="D613" i="10"/>
  <c r="C613" i="10"/>
  <c r="AD613" i="10" s="1"/>
  <c r="A613" i="10"/>
  <c r="AF612" i="10"/>
  <c r="AE612" i="10"/>
  <c r="AC612" i="10"/>
  <c r="X612" i="10"/>
  <c r="V612" i="10"/>
  <c r="U612" i="10"/>
  <c r="T612" i="10"/>
  <c r="Q612" i="10"/>
  <c r="N612" i="10"/>
  <c r="L612" i="10"/>
  <c r="K612" i="10"/>
  <c r="H612" i="10"/>
  <c r="F612" i="10"/>
  <c r="S612" i="10" s="1"/>
  <c r="D612" i="10"/>
  <c r="C612" i="10"/>
  <c r="AD612" i="10" s="1"/>
  <c r="B612" i="10"/>
  <c r="A612" i="10"/>
  <c r="D611" i="10"/>
  <c r="AC611" i="10" s="1"/>
  <c r="C611" i="10"/>
  <c r="AE610" i="10"/>
  <c r="X610" i="10"/>
  <c r="T610" i="10"/>
  <c r="N610" i="10"/>
  <c r="H610" i="10"/>
  <c r="D610" i="10"/>
  <c r="AC610" i="10" s="1"/>
  <c r="C610" i="10"/>
  <c r="W610" i="10" s="1"/>
  <c r="AF609" i="10"/>
  <c r="Z609" i="10"/>
  <c r="X609" i="10"/>
  <c r="U609" i="10"/>
  <c r="P609" i="10"/>
  <c r="N609" i="10"/>
  <c r="K609" i="10"/>
  <c r="E609" i="10"/>
  <c r="D609" i="10"/>
  <c r="AC609" i="10" s="1"/>
  <c r="C609" i="10"/>
  <c r="W609" i="10" s="1"/>
  <c r="A609" i="10"/>
  <c r="AE608" i="10"/>
  <c r="AD608" i="10"/>
  <c r="AC608" i="10"/>
  <c r="Z608" i="10"/>
  <c r="X608" i="10"/>
  <c r="V608" i="10"/>
  <c r="T608" i="10"/>
  <c r="Q608" i="10"/>
  <c r="P608" i="10"/>
  <c r="N608" i="10"/>
  <c r="L608" i="10"/>
  <c r="H608" i="10"/>
  <c r="G608" i="10"/>
  <c r="F608" i="10"/>
  <c r="S608" i="10" s="1"/>
  <c r="E608" i="10"/>
  <c r="D608" i="10"/>
  <c r="C608" i="10"/>
  <c r="W608" i="10" s="1"/>
  <c r="B608" i="10"/>
  <c r="AD607" i="10"/>
  <c r="AC607" i="10"/>
  <c r="G607" i="10"/>
  <c r="D607" i="10"/>
  <c r="C607" i="10"/>
  <c r="Q607" i="10" s="1"/>
  <c r="AF606" i="10"/>
  <c r="AE606" i="10"/>
  <c r="AD606" i="10"/>
  <c r="Z606" i="10"/>
  <c r="X606" i="10"/>
  <c r="V606" i="10"/>
  <c r="U606" i="10"/>
  <c r="T606" i="10"/>
  <c r="S606" i="10"/>
  <c r="Q606" i="10"/>
  <c r="P606" i="10"/>
  <c r="N606" i="10"/>
  <c r="L606" i="10"/>
  <c r="K606" i="10"/>
  <c r="H606" i="10"/>
  <c r="G606" i="10"/>
  <c r="F606" i="10"/>
  <c r="E606" i="10"/>
  <c r="D606" i="10"/>
  <c r="AC606" i="10" s="1"/>
  <c r="C606" i="10"/>
  <c r="W606" i="10" s="1"/>
  <c r="B606" i="10"/>
  <c r="A606" i="10"/>
  <c r="AF605" i="10"/>
  <c r="AE605" i="10"/>
  <c r="AC605" i="10"/>
  <c r="Z605" i="10"/>
  <c r="U605" i="10"/>
  <c r="T605" i="10"/>
  <c r="P605" i="10"/>
  <c r="K605" i="10"/>
  <c r="H605" i="10"/>
  <c r="E605" i="10"/>
  <c r="D605" i="10"/>
  <c r="C605" i="10"/>
  <c r="AD605" i="10" s="1"/>
  <c r="A605" i="10"/>
  <c r="AF604" i="10"/>
  <c r="AE604" i="10"/>
  <c r="AC604" i="10"/>
  <c r="X604" i="10"/>
  <c r="V604" i="10"/>
  <c r="U604" i="10"/>
  <c r="T604" i="10"/>
  <c r="Q604" i="10"/>
  <c r="N604" i="10"/>
  <c r="L604" i="10"/>
  <c r="K604" i="10"/>
  <c r="H604" i="10"/>
  <c r="F604" i="10"/>
  <c r="S604" i="10" s="1"/>
  <c r="D604" i="10"/>
  <c r="C604" i="10"/>
  <c r="AD604" i="10" s="1"/>
  <c r="B604" i="10"/>
  <c r="A604" i="10"/>
  <c r="M603" i="10"/>
  <c r="D603" i="10"/>
  <c r="AC603" i="10" s="1"/>
  <c r="C603" i="10"/>
  <c r="W603" i="10" s="1"/>
  <c r="AE602" i="10"/>
  <c r="X602" i="10"/>
  <c r="T602" i="10"/>
  <c r="N602" i="10"/>
  <c r="H602" i="10"/>
  <c r="D602" i="10"/>
  <c r="AC602" i="10" s="1"/>
  <c r="C602" i="10"/>
  <c r="W602" i="10" s="1"/>
  <c r="AF601" i="10"/>
  <c r="Z601" i="10"/>
  <c r="X601" i="10"/>
  <c r="U601" i="10"/>
  <c r="P601" i="10"/>
  <c r="N601" i="10"/>
  <c r="K601" i="10"/>
  <c r="G601" i="10"/>
  <c r="E601" i="10"/>
  <c r="D601" i="10"/>
  <c r="AC601" i="10" s="1"/>
  <c r="C601" i="10"/>
  <c r="W601" i="10" s="1"/>
  <c r="A601" i="10"/>
  <c r="AE600" i="10"/>
  <c r="AC600" i="10"/>
  <c r="Z600" i="10"/>
  <c r="X600" i="10"/>
  <c r="V600" i="10"/>
  <c r="T600" i="10"/>
  <c r="Q600" i="10"/>
  <c r="P600" i="10"/>
  <c r="N600" i="10"/>
  <c r="L600" i="10"/>
  <c r="H600" i="10"/>
  <c r="G600" i="10"/>
  <c r="F600" i="10"/>
  <c r="S600" i="10" s="1"/>
  <c r="E600" i="10"/>
  <c r="D600" i="10"/>
  <c r="C600" i="10"/>
  <c r="W600" i="10" s="1"/>
  <c r="B600" i="10"/>
  <c r="AD599" i="10"/>
  <c r="AC599" i="10"/>
  <c r="G599" i="10"/>
  <c r="D599" i="10"/>
  <c r="C599" i="10"/>
  <c r="Q599" i="10" s="1"/>
  <c r="AF598" i="10"/>
  <c r="AE598" i="10"/>
  <c r="AD598" i="10"/>
  <c r="Z598" i="10"/>
  <c r="X598" i="10"/>
  <c r="V598" i="10"/>
  <c r="U598" i="10"/>
  <c r="T598" i="10"/>
  <c r="S598" i="10"/>
  <c r="Q598" i="10"/>
  <c r="P598" i="10"/>
  <c r="N598" i="10"/>
  <c r="L598" i="10"/>
  <c r="K598" i="10"/>
  <c r="H598" i="10"/>
  <c r="G598" i="10"/>
  <c r="F598" i="10"/>
  <c r="E598" i="10"/>
  <c r="D598" i="10"/>
  <c r="AC598" i="10" s="1"/>
  <c r="C598" i="10"/>
  <c r="W598" i="10" s="1"/>
  <c r="B598" i="10"/>
  <c r="A598" i="10"/>
  <c r="AF597" i="10"/>
  <c r="AE597" i="10"/>
  <c r="AC597" i="10"/>
  <c r="Z597" i="10"/>
  <c r="U597" i="10"/>
  <c r="T597" i="10"/>
  <c r="P597" i="10"/>
  <c r="K597" i="10"/>
  <c r="H597" i="10"/>
  <c r="E597" i="10"/>
  <c r="D597" i="10"/>
  <c r="C597" i="10"/>
  <c r="AD597" i="10" s="1"/>
  <c r="A597" i="10"/>
  <c r="AF596" i="10"/>
  <c r="AE596" i="10"/>
  <c r="AC596" i="10"/>
  <c r="X596" i="10"/>
  <c r="V596" i="10"/>
  <c r="U596" i="10"/>
  <c r="T596" i="10"/>
  <c r="Q596" i="10"/>
  <c r="N596" i="10"/>
  <c r="L596" i="10"/>
  <c r="K596" i="10"/>
  <c r="H596" i="10"/>
  <c r="F596" i="10"/>
  <c r="S596" i="10" s="1"/>
  <c r="D596" i="10"/>
  <c r="C596" i="10"/>
  <c r="AD596" i="10" s="1"/>
  <c r="B596" i="10"/>
  <c r="A596" i="10"/>
  <c r="W595" i="10"/>
  <c r="D595" i="10"/>
  <c r="AC595" i="10" s="1"/>
  <c r="C595" i="10"/>
  <c r="AE594" i="10"/>
  <c r="X594" i="10"/>
  <c r="T594" i="10"/>
  <c r="N594" i="10"/>
  <c r="H594" i="10"/>
  <c r="D594" i="10"/>
  <c r="AC594" i="10" s="1"/>
  <c r="C594" i="10"/>
  <c r="W594" i="10" s="1"/>
  <c r="AF593" i="10"/>
  <c r="Z593" i="10"/>
  <c r="X593" i="10"/>
  <c r="U593" i="10"/>
  <c r="P593" i="10"/>
  <c r="N593" i="10"/>
  <c r="K593" i="10"/>
  <c r="G593" i="10"/>
  <c r="E593" i="10"/>
  <c r="D593" i="10"/>
  <c r="AC593" i="10" s="1"/>
  <c r="C593" i="10"/>
  <c r="W593" i="10" s="1"/>
  <c r="A593" i="10"/>
  <c r="AE592" i="10"/>
  <c r="AD592" i="10"/>
  <c r="AC592" i="10"/>
  <c r="Z592" i="10"/>
  <c r="X592" i="10"/>
  <c r="V592" i="10"/>
  <c r="T592" i="10"/>
  <c r="Q592" i="10"/>
  <c r="P592" i="10"/>
  <c r="N592" i="10"/>
  <c r="L592" i="10"/>
  <c r="H592" i="10"/>
  <c r="G592" i="10"/>
  <c r="F592" i="10"/>
  <c r="S592" i="10" s="1"/>
  <c r="E592" i="10"/>
  <c r="D592" i="10"/>
  <c r="C592" i="10"/>
  <c r="W592" i="10" s="1"/>
  <c r="B592" i="10"/>
  <c r="AD591" i="10"/>
  <c r="AC591" i="10"/>
  <c r="G591" i="10"/>
  <c r="D591" i="10"/>
  <c r="C591" i="10"/>
  <c r="Q591" i="10" s="1"/>
  <c r="AF590" i="10"/>
  <c r="AE590" i="10"/>
  <c r="AD590" i="10"/>
  <c r="Z590" i="10"/>
  <c r="X590" i="10"/>
  <c r="V590" i="10"/>
  <c r="U590" i="10"/>
  <c r="T590" i="10"/>
  <c r="S590" i="10"/>
  <c r="Q590" i="10"/>
  <c r="P590" i="10"/>
  <c r="N590" i="10"/>
  <c r="L590" i="10"/>
  <c r="K590" i="10"/>
  <c r="H590" i="10"/>
  <c r="G590" i="10"/>
  <c r="F590" i="10"/>
  <c r="E590" i="10"/>
  <c r="D590" i="10"/>
  <c r="AC590" i="10" s="1"/>
  <c r="C590" i="10"/>
  <c r="W590" i="10" s="1"/>
  <c r="B590" i="10"/>
  <c r="A590" i="10"/>
  <c r="AF589" i="10"/>
  <c r="AE589" i="10"/>
  <c r="AC589" i="10"/>
  <c r="Z589" i="10"/>
  <c r="U589" i="10"/>
  <c r="T589" i="10"/>
  <c r="P589" i="10"/>
  <c r="K589" i="10"/>
  <c r="H589" i="10"/>
  <c r="E589" i="10"/>
  <c r="D589" i="10"/>
  <c r="C589" i="10"/>
  <c r="AD589" i="10" s="1"/>
  <c r="A589" i="10"/>
  <c r="AF588" i="10"/>
  <c r="AE588" i="10"/>
  <c r="AC588" i="10"/>
  <c r="X588" i="10"/>
  <c r="V588" i="10"/>
  <c r="U588" i="10"/>
  <c r="T588" i="10"/>
  <c r="Q588" i="10"/>
  <c r="N588" i="10"/>
  <c r="L588" i="10"/>
  <c r="K588" i="10"/>
  <c r="H588" i="10"/>
  <c r="F588" i="10"/>
  <c r="S588" i="10" s="1"/>
  <c r="D588" i="10"/>
  <c r="C588" i="10"/>
  <c r="AD588" i="10" s="1"/>
  <c r="B588" i="10"/>
  <c r="A588" i="10"/>
  <c r="W587" i="10"/>
  <c r="D587" i="10"/>
  <c r="AC587" i="10" s="1"/>
  <c r="C587" i="10"/>
  <c r="AE586" i="10"/>
  <c r="X586" i="10"/>
  <c r="T586" i="10"/>
  <c r="N586" i="10"/>
  <c r="H586" i="10"/>
  <c r="D586" i="10"/>
  <c r="AC586" i="10" s="1"/>
  <c r="C586" i="10"/>
  <c r="W586" i="10" s="1"/>
  <c r="AF585" i="10"/>
  <c r="AD585" i="10"/>
  <c r="Z585" i="10"/>
  <c r="X585" i="10"/>
  <c r="U585" i="10"/>
  <c r="P585" i="10"/>
  <c r="N585" i="10"/>
  <c r="K585" i="10"/>
  <c r="G585" i="10"/>
  <c r="E585" i="10"/>
  <c r="D585" i="10"/>
  <c r="AC585" i="10" s="1"/>
  <c r="C585" i="10"/>
  <c r="W585" i="10" s="1"/>
  <c r="A585" i="10"/>
  <c r="AE584" i="10"/>
  <c r="AD584" i="10"/>
  <c r="AC584" i="10"/>
  <c r="Z584" i="10"/>
  <c r="X584" i="10"/>
  <c r="V584" i="10"/>
  <c r="T584" i="10"/>
  <c r="Q584" i="10"/>
  <c r="P584" i="10"/>
  <c r="N584" i="10"/>
  <c r="L584" i="10"/>
  <c r="H584" i="10"/>
  <c r="G584" i="10"/>
  <c r="F584" i="10"/>
  <c r="S584" i="10" s="1"/>
  <c r="E584" i="10"/>
  <c r="D584" i="10"/>
  <c r="C584" i="10"/>
  <c r="W584" i="10" s="1"/>
  <c r="B584" i="10"/>
  <c r="AD583" i="10"/>
  <c r="AC583" i="10"/>
  <c r="G583" i="10"/>
  <c r="D583" i="10"/>
  <c r="C583" i="10"/>
  <c r="Q583" i="10" s="1"/>
  <c r="AF582" i="10"/>
  <c r="AE582" i="10"/>
  <c r="AD582" i="10"/>
  <c r="Z582" i="10"/>
  <c r="X582" i="10"/>
  <c r="V582" i="10"/>
  <c r="U582" i="10"/>
  <c r="T582" i="10"/>
  <c r="S582" i="10"/>
  <c r="Q582" i="10"/>
  <c r="P582" i="10"/>
  <c r="N582" i="10"/>
  <c r="L582" i="10"/>
  <c r="K582" i="10"/>
  <c r="H582" i="10"/>
  <c r="G582" i="10"/>
  <c r="F582" i="10"/>
  <c r="E582" i="10"/>
  <c r="D582" i="10"/>
  <c r="AC582" i="10" s="1"/>
  <c r="C582" i="10"/>
  <c r="W582" i="10" s="1"/>
  <c r="B582" i="10"/>
  <c r="A582" i="10"/>
  <c r="AF581" i="10"/>
  <c r="AE581" i="10"/>
  <c r="AC581" i="10"/>
  <c r="Z581" i="10"/>
  <c r="U581" i="10"/>
  <c r="T581" i="10"/>
  <c r="P581" i="10"/>
  <c r="K581" i="10"/>
  <c r="H581" i="10"/>
  <c r="E581" i="10"/>
  <c r="D581" i="10"/>
  <c r="C581" i="10"/>
  <c r="AD581" i="10" s="1"/>
  <c r="A581" i="10"/>
  <c r="AF580" i="10"/>
  <c r="AE580" i="10"/>
  <c r="AC580" i="10"/>
  <c r="X580" i="10"/>
  <c r="V580" i="10"/>
  <c r="U580" i="10"/>
  <c r="T580" i="10"/>
  <c r="Q580" i="10"/>
  <c r="N580" i="10"/>
  <c r="L580" i="10"/>
  <c r="K580" i="10"/>
  <c r="H580" i="10"/>
  <c r="F580" i="10"/>
  <c r="S580" i="10" s="1"/>
  <c r="D580" i="10"/>
  <c r="C580" i="10"/>
  <c r="AD580" i="10" s="1"/>
  <c r="B580" i="10"/>
  <c r="A580" i="10"/>
  <c r="W579" i="10"/>
  <c r="M579" i="10"/>
  <c r="D579" i="10"/>
  <c r="AC579" i="10" s="1"/>
  <c r="C579" i="10"/>
  <c r="AE578" i="10"/>
  <c r="X578" i="10"/>
  <c r="T578" i="10"/>
  <c r="N578" i="10"/>
  <c r="H578" i="10"/>
  <c r="D578" i="10"/>
  <c r="AC578" i="10" s="1"/>
  <c r="C578" i="10"/>
  <c r="W578" i="10" s="1"/>
  <c r="AF577" i="10"/>
  <c r="AD577" i="10"/>
  <c r="Z577" i="10"/>
  <c r="X577" i="10"/>
  <c r="U577" i="10"/>
  <c r="P577" i="10"/>
  <c r="N577" i="10"/>
  <c r="K577" i="10"/>
  <c r="G577" i="10"/>
  <c r="E577" i="10"/>
  <c r="D577" i="10"/>
  <c r="AC577" i="10" s="1"/>
  <c r="C577" i="10"/>
  <c r="W577" i="10" s="1"/>
  <c r="A577" i="10"/>
  <c r="AE576" i="10"/>
  <c r="AC576" i="10"/>
  <c r="Z576" i="10"/>
  <c r="X576" i="10"/>
  <c r="V576" i="10"/>
  <c r="T576" i="10"/>
  <c r="Q576" i="10"/>
  <c r="P576" i="10"/>
  <c r="N576" i="10"/>
  <c r="L576" i="10"/>
  <c r="H576" i="10"/>
  <c r="G576" i="10"/>
  <c r="F576" i="10"/>
  <c r="S576" i="10" s="1"/>
  <c r="E576" i="10"/>
  <c r="D576" i="10"/>
  <c r="C576" i="10"/>
  <c r="W576" i="10" s="1"/>
  <c r="B576" i="10"/>
  <c r="AD575" i="10"/>
  <c r="AC575" i="10"/>
  <c r="G575" i="10"/>
  <c r="D575" i="10"/>
  <c r="C575" i="10"/>
  <c r="Q575" i="10" s="1"/>
  <c r="AF574" i="10"/>
  <c r="AE574" i="10"/>
  <c r="AD574" i="10"/>
  <c r="Z574" i="10"/>
  <c r="X574" i="10"/>
  <c r="V574" i="10"/>
  <c r="U574" i="10"/>
  <c r="T574" i="10"/>
  <c r="S574" i="10"/>
  <c r="Q574" i="10"/>
  <c r="P574" i="10"/>
  <c r="N574" i="10"/>
  <c r="L574" i="10"/>
  <c r="K574" i="10"/>
  <c r="H574" i="10"/>
  <c r="G574" i="10"/>
  <c r="F574" i="10"/>
  <c r="E574" i="10"/>
  <c r="D574" i="10"/>
  <c r="AC574" i="10" s="1"/>
  <c r="C574" i="10"/>
  <c r="W574" i="10" s="1"/>
  <c r="B574" i="10"/>
  <c r="A574" i="10"/>
  <c r="AF573" i="10"/>
  <c r="AE573" i="10"/>
  <c r="AC573" i="10"/>
  <c r="Z573" i="10"/>
  <c r="U573" i="10"/>
  <c r="T573" i="10"/>
  <c r="P573" i="10"/>
  <c r="K573" i="10"/>
  <c r="H573" i="10"/>
  <c r="E573" i="10"/>
  <c r="D573" i="10"/>
  <c r="C573" i="10"/>
  <c r="AD573" i="10" s="1"/>
  <c r="A573" i="10"/>
  <c r="AF572" i="10"/>
  <c r="AE572" i="10"/>
  <c r="AC572" i="10"/>
  <c r="X572" i="10"/>
  <c r="V572" i="10"/>
  <c r="U572" i="10"/>
  <c r="T572" i="10"/>
  <c r="Q572" i="10"/>
  <c r="N572" i="10"/>
  <c r="L572" i="10"/>
  <c r="K572" i="10"/>
  <c r="H572" i="10"/>
  <c r="F572" i="10"/>
  <c r="S572" i="10" s="1"/>
  <c r="D572" i="10"/>
  <c r="C572" i="10"/>
  <c r="AD572" i="10" s="1"/>
  <c r="B572" i="10"/>
  <c r="A572" i="10"/>
  <c r="M571" i="10"/>
  <c r="D571" i="10"/>
  <c r="AC571" i="10" s="1"/>
  <c r="C571" i="10"/>
  <c r="AE570" i="10"/>
  <c r="X570" i="10"/>
  <c r="T570" i="10"/>
  <c r="N570" i="10"/>
  <c r="H570" i="10"/>
  <c r="D570" i="10"/>
  <c r="AC570" i="10" s="1"/>
  <c r="C570" i="10"/>
  <c r="W570" i="10" s="1"/>
  <c r="AF569" i="10"/>
  <c r="AD569" i="10"/>
  <c r="Z569" i="10"/>
  <c r="X569" i="10"/>
  <c r="U569" i="10"/>
  <c r="P569" i="10"/>
  <c r="N569" i="10"/>
  <c r="K569" i="10"/>
  <c r="G569" i="10"/>
  <c r="E569" i="10"/>
  <c r="D569" i="10"/>
  <c r="AC569" i="10" s="1"/>
  <c r="C569" i="10"/>
  <c r="W569" i="10" s="1"/>
  <c r="A569" i="10"/>
  <c r="AE568" i="10"/>
  <c r="AD568" i="10"/>
  <c r="AC568" i="10"/>
  <c r="Z568" i="10"/>
  <c r="X568" i="10"/>
  <c r="V568" i="10"/>
  <c r="T568" i="10"/>
  <c r="Q568" i="10"/>
  <c r="P568" i="10"/>
  <c r="N568" i="10"/>
  <c r="L568" i="10"/>
  <c r="H568" i="10"/>
  <c r="G568" i="10"/>
  <c r="F568" i="10"/>
  <c r="S568" i="10" s="1"/>
  <c r="E568" i="10"/>
  <c r="D568" i="10"/>
  <c r="C568" i="10"/>
  <c r="W568" i="10" s="1"/>
  <c r="B568" i="10"/>
  <c r="AD567" i="10"/>
  <c r="AC567" i="10"/>
  <c r="G567" i="10"/>
  <c r="D567" i="10"/>
  <c r="C567" i="10"/>
  <c r="Q567" i="10" s="1"/>
  <c r="AF566" i="10"/>
  <c r="AE566" i="10"/>
  <c r="AD566" i="10"/>
  <c r="Z566" i="10"/>
  <c r="X566" i="10"/>
  <c r="V566" i="10"/>
  <c r="U566" i="10"/>
  <c r="T566" i="10"/>
  <c r="S566" i="10"/>
  <c r="Q566" i="10"/>
  <c r="P566" i="10"/>
  <c r="N566" i="10"/>
  <c r="L566" i="10"/>
  <c r="K566" i="10"/>
  <c r="H566" i="10"/>
  <c r="G566" i="10"/>
  <c r="F566" i="10"/>
  <c r="E566" i="10"/>
  <c r="D566" i="10"/>
  <c r="AC566" i="10" s="1"/>
  <c r="C566" i="10"/>
  <c r="W566" i="10" s="1"/>
  <c r="B566" i="10"/>
  <c r="A566" i="10"/>
  <c r="AF565" i="10"/>
  <c r="AE565" i="10"/>
  <c r="AC565" i="10"/>
  <c r="Z565" i="10"/>
  <c r="U565" i="10"/>
  <c r="T565" i="10"/>
  <c r="P565" i="10"/>
  <c r="K565" i="10"/>
  <c r="H565" i="10"/>
  <c r="E565" i="10"/>
  <c r="D565" i="10"/>
  <c r="C565" i="10"/>
  <c r="AD565" i="10" s="1"/>
  <c r="A565" i="10"/>
  <c r="AF564" i="10"/>
  <c r="AE564" i="10"/>
  <c r="AC564" i="10"/>
  <c r="X564" i="10"/>
  <c r="V564" i="10"/>
  <c r="U564" i="10"/>
  <c r="T564" i="10"/>
  <c r="Q564" i="10"/>
  <c r="N564" i="10"/>
  <c r="L564" i="10"/>
  <c r="K564" i="10"/>
  <c r="H564" i="10"/>
  <c r="F564" i="10"/>
  <c r="S564" i="10" s="1"/>
  <c r="D564" i="10"/>
  <c r="C564" i="10"/>
  <c r="AD564" i="10" s="1"/>
  <c r="B564" i="10"/>
  <c r="A564" i="10"/>
  <c r="M563" i="10"/>
  <c r="D563" i="10"/>
  <c r="AC563" i="10" s="1"/>
  <c r="C563" i="10"/>
  <c r="W563" i="10" s="1"/>
  <c r="AE562" i="10"/>
  <c r="X562" i="10"/>
  <c r="T562" i="10"/>
  <c r="N562" i="10"/>
  <c r="H562" i="10"/>
  <c r="D562" i="10"/>
  <c r="AC562" i="10" s="1"/>
  <c r="C562" i="10"/>
  <c r="W562" i="10" s="1"/>
  <c r="AF561" i="10"/>
  <c r="AD561" i="10"/>
  <c r="Z561" i="10"/>
  <c r="X561" i="10"/>
  <c r="U561" i="10"/>
  <c r="P561" i="10"/>
  <c r="N561" i="10"/>
  <c r="K561" i="10"/>
  <c r="G561" i="10"/>
  <c r="E561" i="10"/>
  <c r="D561" i="10"/>
  <c r="AC561" i="10" s="1"/>
  <c r="C561" i="10"/>
  <c r="W561" i="10" s="1"/>
  <c r="A561" i="10"/>
  <c r="AE560" i="10"/>
  <c r="AD560" i="10"/>
  <c r="AC560" i="10"/>
  <c r="Z560" i="10"/>
  <c r="X560" i="10"/>
  <c r="V560" i="10"/>
  <c r="T560" i="10"/>
  <c r="Q560" i="10"/>
  <c r="P560" i="10"/>
  <c r="N560" i="10"/>
  <c r="L560" i="10"/>
  <c r="H560" i="10"/>
  <c r="G560" i="10"/>
  <c r="F560" i="10"/>
  <c r="S560" i="10" s="1"/>
  <c r="E560" i="10"/>
  <c r="D560" i="10"/>
  <c r="C560" i="10"/>
  <c r="W560" i="10" s="1"/>
  <c r="B560" i="10"/>
  <c r="AD559" i="10"/>
  <c r="AC559" i="10"/>
  <c r="G559" i="10"/>
  <c r="D559" i="10"/>
  <c r="C559" i="10"/>
  <c r="Q559" i="10" s="1"/>
  <c r="AF558" i="10"/>
  <c r="AE558" i="10"/>
  <c r="AD558" i="10"/>
  <c r="Z558" i="10"/>
  <c r="X558" i="10"/>
  <c r="V558" i="10"/>
  <c r="U558" i="10"/>
  <c r="T558" i="10"/>
  <c r="S558" i="10"/>
  <c r="Q558" i="10"/>
  <c r="P558" i="10"/>
  <c r="N558" i="10"/>
  <c r="L558" i="10"/>
  <c r="K558" i="10"/>
  <c r="H558" i="10"/>
  <c r="G558" i="10"/>
  <c r="F558" i="10"/>
  <c r="E558" i="10"/>
  <c r="D558" i="10"/>
  <c r="AC558" i="10" s="1"/>
  <c r="C558" i="10"/>
  <c r="W558" i="10" s="1"/>
  <c r="B558" i="10"/>
  <c r="A558" i="10"/>
  <c r="AF557" i="10"/>
  <c r="AE557" i="10"/>
  <c r="AC557" i="10"/>
  <c r="Z557" i="10"/>
  <c r="U557" i="10"/>
  <c r="T557" i="10"/>
  <c r="P557" i="10"/>
  <c r="K557" i="10"/>
  <c r="H557" i="10"/>
  <c r="E557" i="10"/>
  <c r="D557" i="10"/>
  <c r="C557" i="10"/>
  <c r="AD557" i="10" s="1"/>
  <c r="A557" i="10"/>
  <c r="AF556" i="10"/>
  <c r="AE556" i="10"/>
  <c r="AC556" i="10"/>
  <c r="X556" i="10"/>
  <c r="V556" i="10"/>
  <c r="U556" i="10"/>
  <c r="T556" i="10"/>
  <c r="Q556" i="10"/>
  <c r="N556" i="10"/>
  <c r="L556" i="10"/>
  <c r="K556" i="10"/>
  <c r="H556" i="10"/>
  <c r="F556" i="10"/>
  <c r="S556" i="10" s="1"/>
  <c r="D556" i="10"/>
  <c r="C556" i="10"/>
  <c r="AD556" i="10" s="1"/>
  <c r="B556" i="10"/>
  <c r="A556" i="10"/>
  <c r="M555" i="10"/>
  <c r="D555" i="10"/>
  <c r="AC555" i="10" s="1"/>
  <c r="C555" i="10"/>
  <c r="X554" i="10"/>
  <c r="N554" i="10"/>
  <c r="D554" i="10"/>
  <c r="AC554" i="10" s="1"/>
  <c r="C554" i="10"/>
  <c r="W554" i="10" s="1"/>
  <c r="AF553" i="10"/>
  <c r="AD553" i="10"/>
  <c r="Z553" i="10"/>
  <c r="X553" i="10"/>
  <c r="U553" i="10"/>
  <c r="P553" i="10"/>
  <c r="N553" i="10"/>
  <c r="K553" i="10"/>
  <c r="G553" i="10"/>
  <c r="E553" i="10"/>
  <c r="D553" i="10"/>
  <c r="AC553" i="10" s="1"/>
  <c r="C553" i="10"/>
  <c r="W553" i="10" s="1"/>
  <c r="A553" i="10"/>
  <c r="AE552" i="10"/>
  <c r="AD552" i="10"/>
  <c r="AC552" i="10"/>
  <c r="Z552" i="10"/>
  <c r="X552" i="10"/>
  <c r="V552" i="10"/>
  <c r="T552" i="10"/>
  <c r="Q552" i="10"/>
  <c r="P552" i="10"/>
  <c r="N552" i="10"/>
  <c r="L552" i="10"/>
  <c r="H552" i="10"/>
  <c r="G552" i="10"/>
  <c r="F552" i="10"/>
  <c r="S552" i="10" s="1"/>
  <c r="E552" i="10"/>
  <c r="D552" i="10"/>
  <c r="C552" i="10"/>
  <c r="W552" i="10" s="1"/>
  <c r="B552" i="10"/>
  <c r="AD551" i="10"/>
  <c r="AC551" i="10"/>
  <c r="G551" i="10"/>
  <c r="D551" i="10"/>
  <c r="C551" i="10"/>
  <c r="Q551" i="10" s="1"/>
  <c r="AF550" i="10"/>
  <c r="AE550" i="10"/>
  <c r="AD550" i="10"/>
  <c r="Z550" i="10"/>
  <c r="X550" i="10"/>
  <c r="V550" i="10"/>
  <c r="U550" i="10"/>
  <c r="T550" i="10"/>
  <c r="S550" i="10"/>
  <c r="Q550" i="10"/>
  <c r="P550" i="10"/>
  <c r="N550" i="10"/>
  <c r="L550" i="10"/>
  <c r="K550" i="10"/>
  <c r="H550" i="10"/>
  <c r="G550" i="10"/>
  <c r="F550" i="10"/>
  <c r="E550" i="10"/>
  <c r="D550" i="10"/>
  <c r="AC550" i="10" s="1"/>
  <c r="C550" i="10"/>
  <c r="W550" i="10" s="1"/>
  <c r="B550" i="10"/>
  <c r="A550" i="10"/>
  <c r="AF549" i="10"/>
  <c r="AE549" i="10"/>
  <c r="AC549" i="10"/>
  <c r="Z549" i="10"/>
  <c r="U549" i="10"/>
  <c r="T549" i="10"/>
  <c r="P549" i="10"/>
  <c r="K549" i="10"/>
  <c r="H549" i="10"/>
  <c r="E549" i="10"/>
  <c r="D549" i="10"/>
  <c r="C549" i="10"/>
  <c r="AD549" i="10" s="1"/>
  <c r="A549" i="10"/>
  <c r="AF548" i="10"/>
  <c r="AE548" i="10"/>
  <c r="AC548" i="10"/>
  <c r="X548" i="10"/>
  <c r="V548" i="10"/>
  <c r="U548" i="10"/>
  <c r="T548" i="10"/>
  <c r="Q548" i="10"/>
  <c r="N548" i="10"/>
  <c r="L548" i="10"/>
  <c r="K548" i="10"/>
  <c r="H548" i="10"/>
  <c r="F548" i="10"/>
  <c r="S548" i="10" s="1"/>
  <c r="D548" i="10"/>
  <c r="C548" i="10"/>
  <c r="AD548" i="10" s="1"/>
  <c r="B548" i="10"/>
  <c r="A548" i="10"/>
  <c r="L547" i="10"/>
  <c r="D547" i="10"/>
  <c r="AC547" i="10" s="1"/>
  <c r="C547" i="10"/>
  <c r="W547" i="10" s="1"/>
  <c r="W546" i="10"/>
  <c r="T546" i="10"/>
  <c r="N546" i="10"/>
  <c r="H546" i="10"/>
  <c r="D546" i="10"/>
  <c r="AC546" i="10" s="1"/>
  <c r="C546" i="10"/>
  <c r="X546" i="10" s="1"/>
  <c r="AF545" i="10"/>
  <c r="AD545" i="10"/>
  <c r="Z545" i="10"/>
  <c r="X545" i="10"/>
  <c r="U545" i="10"/>
  <c r="P545" i="10"/>
  <c r="N545" i="10"/>
  <c r="K545" i="10"/>
  <c r="G545" i="10"/>
  <c r="E545" i="10"/>
  <c r="D545" i="10"/>
  <c r="AC545" i="10" s="1"/>
  <c r="C545" i="10"/>
  <c r="W545" i="10" s="1"/>
  <c r="A545" i="10"/>
  <c r="AE544" i="10"/>
  <c r="AC544" i="10"/>
  <c r="Z544" i="10"/>
  <c r="X544" i="10"/>
  <c r="V544" i="10"/>
  <c r="T544" i="10"/>
  <c r="Q544" i="10"/>
  <c r="P544" i="10"/>
  <c r="N544" i="10"/>
  <c r="L544" i="10"/>
  <c r="H544" i="10"/>
  <c r="F544" i="10"/>
  <c r="S544" i="10" s="1"/>
  <c r="E544" i="10"/>
  <c r="D544" i="10"/>
  <c r="C544" i="10"/>
  <c r="W544" i="10" s="1"/>
  <c r="B544" i="10"/>
  <c r="AC543" i="10"/>
  <c r="M543" i="10"/>
  <c r="D543" i="10"/>
  <c r="C543" i="10"/>
  <c r="W543" i="10" s="1"/>
  <c r="AF542" i="10"/>
  <c r="AE542" i="10"/>
  <c r="AD542" i="10"/>
  <c r="Z542" i="10"/>
  <c r="X542" i="10"/>
  <c r="V542" i="10"/>
  <c r="U542" i="10"/>
  <c r="T542" i="10"/>
  <c r="S542" i="10"/>
  <c r="Q542" i="10"/>
  <c r="P542" i="10"/>
  <c r="N542" i="10"/>
  <c r="L542" i="10"/>
  <c r="K542" i="10"/>
  <c r="H542" i="10"/>
  <c r="G542" i="10"/>
  <c r="F542" i="10"/>
  <c r="E542" i="10"/>
  <c r="D542" i="10"/>
  <c r="AC542" i="10" s="1"/>
  <c r="C542" i="10"/>
  <c r="W542" i="10" s="1"/>
  <c r="B542" i="10"/>
  <c r="A542" i="10"/>
  <c r="AF541" i="10"/>
  <c r="AE541" i="10"/>
  <c r="AC541" i="10"/>
  <c r="Z541" i="10"/>
  <c r="U541" i="10"/>
  <c r="T541" i="10"/>
  <c r="P541" i="10"/>
  <c r="K541" i="10"/>
  <c r="H541" i="10"/>
  <c r="E541" i="10"/>
  <c r="D541" i="10"/>
  <c r="C541" i="10"/>
  <c r="AD541" i="10" s="1"/>
  <c r="A541" i="10"/>
  <c r="AF540" i="10"/>
  <c r="AE540" i="10"/>
  <c r="AC540" i="10"/>
  <c r="X540" i="10"/>
  <c r="V540" i="10"/>
  <c r="U540" i="10"/>
  <c r="T540" i="10"/>
  <c r="Q540" i="10"/>
  <c r="N540" i="10"/>
  <c r="L540" i="10"/>
  <c r="K540" i="10"/>
  <c r="H540" i="10"/>
  <c r="F540" i="10"/>
  <c r="S540" i="10" s="1"/>
  <c r="D540" i="10"/>
  <c r="C540" i="10"/>
  <c r="AD540" i="10" s="1"/>
  <c r="B540" i="10"/>
  <c r="A540" i="10"/>
  <c r="G539" i="10"/>
  <c r="D539" i="10"/>
  <c r="AC539" i="10" s="1"/>
  <c r="C539" i="10"/>
  <c r="W539" i="10" s="1"/>
  <c r="X538" i="10"/>
  <c r="N538" i="10"/>
  <c r="M538" i="10"/>
  <c r="H538" i="10"/>
  <c r="D538" i="10"/>
  <c r="AC538" i="10" s="1"/>
  <c r="C538" i="10"/>
  <c r="W538" i="10" s="1"/>
  <c r="AF537" i="10"/>
  <c r="AD537" i="10"/>
  <c r="Z537" i="10"/>
  <c r="X537" i="10"/>
  <c r="U537" i="10"/>
  <c r="P537" i="10"/>
  <c r="N537" i="10"/>
  <c r="K537" i="10"/>
  <c r="G537" i="10"/>
  <c r="E537" i="10"/>
  <c r="D537" i="10"/>
  <c r="AC537" i="10" s="1"/>
  <c r="C537" i="10"/>
  <c r="W537" i="10" s="1"/>
  <c r="A537" i="10"/>
  <c r="AE536" i="10"/>
  <c r="AD536" i="10"/>
  <c r="AC536" i="10"/>
  <c r="Z536" i="10"/>
  <c r="X536" i="10"/>
  <c r="V536" i="10"/>
  <c r="T536" i="10"/>
  <c r="Q536" i="10"/>
  <c r="P536" i="10"/>
  <c r="N536" i="10"/>
  <c r="L536" i="10"/>
  <c r="H536" i="10"/>
  <c r="G536" i="10"/>
  <c r="F536" i="10"/>
  <c r="S536" i="10" s="1"/>
  <c r="E536" i="10"/>
  <c r="D536" i="10"/>
  <c r="C536" i="10"/>
  <c r="W536" i="10" s="1"/>
  <c r="B536" i="10"/>
  <c r="AC535" i="10"/>
  <c r="M535" i="10"/>
  <c r="D535" i="10"/>
  <c r="C535" i="10"/>
  <c r="W535" i="10" s="1"/>
  <c r="AF534" i="10"/>
  <c r="AE534" i="10"/>
  <c r="AD534" i="10"/>
  <c r="Z534" i="10"/>
  <c r="X534" i="10"/>
  <c r="V534" i="10"/>
  <c r="U534" i="10"/>
  <c r="T534" i="10"/>
  <c r="S534" i="10"/>
  <c r="Q534" i="10"/>
  <c r="P534" i="10"/>
  <c r="N534" i="10"/>
  <c r="L534" i="10"/>
  <c r="K534" i="10"/>
  <c r="H534" i="10"/>
  <c r="G534" i="10"/>
  <c r="F534" i="10"/>
  <c r="E534" i="10"/>
  <c r="D534" i="10"/>
  <c r="AC534" i="10" s="1"/>
  <c r="C534" i="10"/>
  <c r="W534" i="10" s="1"/>
  <c r="B534" i="10"/>
  <c r="A534" i="10"/>
  <c r="AF533" i="10"/>
  <c r="AE533" i="10"/>
  <c r="AC533" i="10"/>
  <c r="Z533" i="10"/>
  <c r="U533" i="10"/>
  <c r="T533" i="10"/>
  <c r="P533" i="10"/>
  <c r="K533" i="10"/>
  <c r="H533" i="10"/>
  <c r="E533" i="10"/>
  <c r="D533" i="10"/>
  <c r="C533" i="10"/>
  <c r="AD533" i="10" s="1"/>
  <c r="A533" i="10"/>
  <c r="AF532" i="10"/>
  <c r="AE532" i="10"/>
  <c r="AC532" i="10"/>
  <c r="X532" i="10"/>
  <c r="V532" i="10"/>
  <c r="U532" i="10"/>
  <c r="T532" i="10"/>
  <c r="Q532" i="10"/>
  <c r="N532" i="10"/>
  <c r="L532" i="10"/>
  <c r="K532" i="10"/>
  <c r="H532" i="10"/>
  <c r="F532" i="10"/>
  <c r="S532" i="10" s="1"/>
  <c r="D532" i="10"/>
  <c r="C532" i="10"/>
  <c r="AD532" i="10" s="1"/>
  <c r="B532" i="10"/>
  <c r="A532" i="10"/>
  <c r="G531" i="10"/>
  <c r="D531" i="10"/>
  <c r="AC531" i="10" s="1"/>
  <c r="C531" i="10"/>
  <c r="W531" i="10" s="1"/>
  <c r="X530" i="10"/>
  <c r="N530" i="10"/>
  <c r="M530" i="10"/>
  <c r="H530" i="10"/>
  <c r="D530" i="10"/>
  <c r="AC530" i="10" s="1"/>
  <c r="C530" i="10"/>
  <c r="W530" i="10" s="1"/>
  <c r="AF529" i="10"/>
  <c r="AD529" i="10"/>
  <c r="Z529" i="10"/>
  <c r="X529" i="10"/>
  <c r="U529" i="10"/>
  <c r="P529" i="10"/>
  <c r="N529" i="10"/>
  <c r="K529" i="10"/>
  <c r="G529" i="10"/>
  <c r="E529" i="10"/>
  <c r="D529" i="10"/>
  <c r="AC529" i="10" s="1"/>
  <c r="C529" i="10"/>
  <c r="W529" i="10" s="1"/>
  <c r="A529" i="10"/>
  <c r="AE528" i="10"/>
  <c r="AC528" i="10"/>
  <c r="Z528" i="10"/>
  <c r="X528" i="10"/>
  <c r="V528" i="10"/>
  <c r="T528" i="10"/>
  <c r="Q528" i="10"/>
  <c r="P528" i="10"/>
  <c r="N528" i="10"/>
  <c r="L528" i="10"/>
  <c r="H528" i="10"/>
  <c r="G528" i="10"/>
  <c r="F528" i="10"/>
  <c r="S528" i="10" s="1"/>
  <c r="E528" i="10"/>
  <c r="D528" i="10"/>
  <c r="C528" i="10"/>
  <c r="W528" i="10" s="1"/>
  <c r="B528" i="10"/>
  <c r="AD527" i="10"/>
  <c r="AC527" i="10"/>
  <c r="S527" i="10"/>
  <c r="Q527" i="10"/>
  <c r="M527" i="10"/>
  <c r="G527" i="10"/>
  <c r="F527" i="10"/>
  <c r="D527" i="10"/>
  <c r="C527" i="10"/>
  <c r="A527" i="10"/>
  <c r="AF526" i="10"/>
  <c r="AE526" i="10"/>
  <c r="AD526" i="10"/>
  <c r="Z526" i="10"/>
  <c r="X526" i="10"/>
  <c r="V526" i="10"/>
  <c r="U526" i="10"/>
  <c r="T526" i="10"/>
  <c r="S526" i="10"/>
  <c r="Q526" i="10"/>
  <c r="P526" i="10"/>
  <c r="N526" i="10"/>
  <c r="L526" i="10"/>
  <c r="K526" i="10"/>
  <c r="H526" i="10"/>
  <c r="G526" i="10"/>
  <c r="F526" i="10"/>
  <c r="E526" i="10"/>
  <c r="D526" i="10"/>
  <c r="AC526" i="10" s="1"/>
  <c r="C526" i="10"/>
  <c r="W526" i="10" s="1"/>
  <c r="B526" i="10"/>
  <c r="A526" i="10"/>
  <c r="AE525" i="10"/>
  <c r="AC525" i="10"/>
  <c r="T525" i="10"/>
  <c r="K525" i="10"/>
  <c r="H525" i="10"/>
  <c r="D525" i="10"/>
  <c r="C525" i="10"/>
  <c r="P525" i="10" s="1"/>
  <c r="A525" i="10"/>
  <c r="AF524" i="10"/>
  <c r="AE524" i="10"/>
  <c r="AC524" i="10"/>
  <c r="X524" i="10"/>
  <c r="V524" i="10"/>
  <c r="U524" i="10"/>
  <c r="T524" i="10"/>
  <c r="Q524" i="10"/>
  <c r="N524" i="10"/>
  <c r="L524" i="10"/>
  <c r="K524" i="10"/>
  <c r="H524" i="10"/>
  <c r="F524" i="10"/>
  <c r="S524" i="10" s="1"/>
  <c r="D524" i="10"/>
  <c r="C524" i="10"/>
  <c r="AD524" i="10" s="1"/>
  <c r="B524" i="10"/>
  <c r="A524" i="10"/>
  <c r="Z523" i="10"/>
  <c r="W523" i="10"/>
  <c r="M523" i="10"/>
  <c r="E523" i="10"/>
  <c r="D523" i="10"/>
  <c r="AC523" i="10" s="1"/>
  <c r="C523" i="10"/>
  <c r="B523" i="10" s="1"/>
  <c r="AE522" i="10"/>
  <c r="W522" i="10"/>
  <c r="V522" i="10"/>
  <c r="M522" i="10"/>
  <c r="F522" i="10"/>
  <c r="S522" i="10" s="1"/>
  <c r="D522" i="10"/>
  <c r="AC522" i="10" s="1"/>
  <c r="C522" i="10"/>
  <c r="Q522" i="10" s="1"/>
  <c r="AD521" i="10"/>
  <c r="W521" i="10"/>
  <c r="U521" i="10"/>
  <c r="M521" i="10"/>
  <c r="E521" i="10"/>
  <c r="D521" i="10"/>
  <c r="AC521" i="10" s="1"/>
  <c r="C521" i="10"/>
  <c r="P521" i="10" s="1"/>
  <c r="AE520" i="10"/>
  <c r="AD520" i="10"/>
  <c r="AC520" i="10"/>
  <c r="Z520" i="10"/>
  <c r="X520" i="10"/>
  <c r="V520" i="10"/>
  <c r="T520" i="10"/>
  <c r="Q520" i="10"/>
  <c r="P520" i="10"/>
  <c r="N520" i="10"/>
  <c r="L520" i="10"/>
  <c r="H520" i="10"/>
  <c r="G520" i="10"/>
  <c r="F520" i="10"/>
  <c r="S520" i="10" s="1"/>
  <c r="E520" i="10"/>
  <c r="D520" i="10"/>
  <c r="C520" i="10"/>
  <c r="W520" i="10" s="1"/>
  <c r="B520" i="10"/>
  <c r="AC519" i="10"/>
  <c r="Z519" i="10"/>
  <c r="K519" i="10"/>
  <c r="G519" i="10"/>
  <c r="D519" i="10"/>
  <c r="C519" i="10"/>
  <c r="AF519" i="10" s="1"/>
  <c r="AF518" i="10"/>
  <c r="AE518" i="10"/>
  <c r="AD518" i="10"/>
  <c r="Z518" i="10"/>
  <c r="X518" i="10"/>
  <c r="V518" i="10"/>
  <c r="U518" i="10"/>
  <c r="T518" i="10"/>
  <c r="Q518" i="10"/>
  <c r="P518" i="10"/>
  <c r="N518" i="10"/>
  <c r="L518" i="10"/>
  <c r="K518" i="10"/>
  <c r="H518" i="10"/>
  <c r="G518" i="10"/>
  <c r="F518" i="10"/>
  <c r="S518" i="10" s="1"/>
  <c r="E518" i="10"/>
  <c r="D518" i="10"/>
  <c r="AC518" i="10" s="1"/>
  <c r="C518" i="10"/>
  <c r="W518" i="10" s="1"/>
  <c r="B518" i="10"/>
  <c r="A518" i="10"/>
  <c r="AE517" i="10"/>
  <c r="AD517" i="10"/>
  <c r="AC517" i="10"/>
  <c r="Z517" i="10"/>
  <c r="U517" i="10"/>
  <c r="T517" i="10"/>
  <c r="P517" i="10"/>
  <c r="M517" i="10"/>
  <c r="K517" i="10"/>
  <c r="H517" i="10"/>
  <c r="E517" i="10"/>
  <c r="D517" i="10"/>
  <c r="C517" i="10"/>
  <c r="A517" i="10"/>
  <c r="AF516" i="10"/>
  <c r="AE516" i="10"/>
  <c r="X516" i="10"/>
  <c r="V516" i="10"/>
  <c r="U516" i="10"/>
  <c r="T516" i="10"/>
  <c r="Q516" i="10"/>
  <c r="N516" i="10"/>
  <c r="L516" i="10"/>
  <c r="K516" i="10"/>
  <c r="H516" i="10"/>
  <c r="F516" i="10"/>
  <c r="S516" i="10" s="1"/>
  <c r="D516" i="10"/>
  <c r="AC516" i="10" s="1"/>
  <c r="C516" i="10"/>
  <c r="AD516" i="10" s="1"/>
  <c r="B516" i="10"/>
  <c r="A516" i="10"/>
  <c r="AF515" i="10"/>
  <c r="AD515" i="10"/>
  <c r="W515" i="10"/>
  <c r="V515" i="10"/>
  <c r="P515" i="10"/>
  <c r="M515" i="10"/>
  <c r="L515" i="10"/>
  <c r="G515" i="10"/>
  <c r="E515" i="10"/>
  <c r="D515" i="10"/>
  <c r="AC515" i="10" s="1"/>
  <c r="C515" i="10"/>
  <c r="B515" i="10"/>
  <c r="A515" i="10"/>
  <c r="AE514" i="10"/>
  <c r="X514" i="10"/>
  <c r="W514" i="10"/>
  <c r="Q514" i="10"/>
  <c r="N514" i="10"/>
  <c r="M514" i="10"/>
  <c r="H514" i="10"/>
  <c r="F514" i="10"/>
  <c r="S514" i="10" s="1"/>
  <c r="D514" i="10"/>
  <c r="AC514" i="10" s="1"/>
  <c r="C514" i="10"/>
  <c r="B514" i="10"/>
  <c r="AF513" i="10"/>
  <c r="AD513" i="10"/>
  <c r="X513" i="10"/>
  <c r="W513" i="10"/>
  <c r="P513" i="10"/>
  <c r="N513" i="10"/>
  <c r="M513" i="10"/>
  <c r="G513" i="10"/>
  <c r="E513" i="10"/>
  <c r="D513" i="10"/>
  <c r="AC513" i="10" s="1"/>
  <c r="C513" i="10"/>
  <c r="A513" i="10"/>
  <c r="AE512" i="10"/>
  <c r="AD512" i="10"/>
  <c r="Z512" i="10"/>
  <c r="X512" i="10"/>
  <c r="V512" i="10"/>
  <c r="T512" i="10"/>
  <c r="Q512" i="10"/>
  <c r="P512" i="10"/>
  <c r="N512" i="10"/>
  <c r="L512" i="10"/>
  <c r="H512" i="10"/>
  <c r="G512" i="10"/>
  <c r="F512" i="10"/>
  <c r="S512" i="10" s="1"/>
  <c r="E512" i="10"/>
  <c r="D512" i="10"/>
  <c r="AC512" i="10" s="1"/>
  <c r="C512" i="10"/>
  <c r="W512" i="10" s="1"/>
  <c r="B512" i="10"/>
  <c r="AD511" i="10"/>
  <c r="AC511" i="10"/>
  <c r="U511" i="10"/>
  <c r="M511" i="10"/>
  <c r="K511" i="10"/>
  <c r="E511" i="10"/>
  <c r="D511" i="10"/>
  <c r="C511" i="10"/>
  <c r="AF511" i="10" s="1"/>
  <c r="AF510" i="10"/>
  <c r="AE510" i="10"/>
  <c r="AD510" i="10"/>
  <c r="Z510" i="10"/>
  <c r="X510" i="10"/>
  <c r="V510" i="10"/>
  <c r="U510" i="10"/>
  <c r="T510" i="10"/>
  <c r="Q510" i="10"/>
  <c r="P510" i="10"/>
  <c r="N510" i="10"/>
  <c r="L510" i="10"/>
  <c r="K510" i="10"/>
  <c r="H510" i="10"/>
  <c r="G510" i="10"/>
  <c r="F510" i="10"/>
  <c r="S510" i="10" s="1"/>
  <c r="E510" i="10"/>
  <c r="D510" i="10"/>
  <c r="AC510" i="10" s="1"/>
  <c r="C510" i="10"/>
  <c r="W510" i="10" s="1"/>
  <c r="B510" i="10"/>
  <c r="A510" i="10"/>
  <c r="AC509" i="10"/>
  <c r="W509" i="10"/>
  <c r="V509" i="10"/>
  <c r="K509" i="10"/>
  <c r="H509" i="10"/>
  <c r="D509" i="10"/>
  <c r="C509" i="10"/>
  <c r="M509" i="10" s="1"/>
  <c r="AF508" i="10"/>
  <c r="AE508" i="10"/>
  <c r="W508" i="10"/>
  <c r="V508" i="10"/>
  <c r="Q508" i="10"/>
  <c r="L508" i="10"/>
  <c r="K508" i="10"/>
  <c r="F508" i="10"/>
  <c r="S508" i="10" s="1"/>
  <c r="D508" i="10"/>
  <c r="AC508" i="10" s="1"/>
  <c r="C508" i="10"/>
  <c r="X508" i="10" s="1"/>
  <c r="A508" i="10"/>
  <c r="X507" i="10"/>
  <c r="M507" i="10"/>
  <c r="D507" i="10"/>
  <c r="AC507" i="10" s="1"/>
  <c r="C507" i="10"/>
  <c r="B507" i="10"/>
  <c r="AE506" i="10"/>
  <c r="X506" i="10"/>
  <c r="W506" i="10"/>
  <c r="V506" i="10"/>
  <c r="U506" i="10"/>
  <c r="Q506" i="10"/>
  <c r="P506" i="10"/>
  <c r="M506" i="10"/>
  <c r="L506" i="10"/>
  <c r="K506" i="10"/>
  <c r="H506" i="10"/>
  <c r="E506" i="10"/>
  <c r="D506" i="10"/>
  <c r="AC506" i="10" s="1"/>
  <c r="C506" i="10"/>
  <c r="B506" i="10"/>
  <c r="A506" i="10"/>
  <c r="AF505" i="10"/>
  <c r="X505" i="10"/>
  <c r="U505" i="10"/>
  <c r="M505" i="10"/>
  <c r="G505" i="10"/>
  <c r="F505" i="10"/>
  <c r="S505" i="10" s="1"/>
  <c r="D505" i="10"/>
  <c r="AC505" i="10" s="1"/>
  <c r="C505" i="10"/>
  <c r="W505" i="10" s="1"/>
  <c r="B505" i="10"/>
  <c r="AD504" i="10"/>
  <c r="W504" i="10"/>
  <c r="V504" i="10"/>
  <c r="Q504" i="10"/>
  <c r="P504" i="10"/>
  <c r="L504" i="10"/>
  <c r="H504" i="10"/>
  <c r="E504" i="10"/>
  <c r="D504" i="10"/>
  <c r="AC504" i="10" s="1"/>
  <c r="C504" i="10"/>
  <c r="X504" i="10" s="1"/>
  <c r="X503" i="10"/>
  <c r="M503" i="10"/>
  <c r="D503" i="10"/>
  <c r="AC503" i="10" s="1"/>
  <c r="C503" i="10"/>
  <c r="A503" i="10"/>
  <c r="AF502" i="10"/>
  <c r="AE502" i="10"/>
  <c r="AD502" i="10"/>
  <c r="Z502" i="10"/>
  <c r="X502" i="10"/>
  <c r="V502" i="10"/>
  <c r="U502" i="10"/>
  <c r="T502" i="10"/>
  <c r="Q502" i="10"/>
  <c r="P502" i="10"/>
  <c r="N502" i="10"/>
  <c r="L502" i="10"/>
  <c r="K502" i="10"/>
  <c r="H502" i="10"/>
  <c r="G502" i="10"/>
  <c r="F502" i="10"/>
  <c r="S502" i="10" s="1"/>
  <c r="E502" i="10"/>
  <c r="D502" i="10"/>
  <c r="AC502" i="10" s="1"/>
  <c r="C502" i="10"/>
  <c r="W502" i="10" s="1"/>
  <c r="B502" i="10"/>
  <c r="A502" i="10"/>
  <c r="AF501" i="10"/>
  <c r="AC501" i="10"/>
  <c r="U501" i="10"/>
  <c r="T501" i="10"/>
  <c r="H501" i="10"/>
  <c r="G501" i="10"/>
  <c r="D501" i="10"/>
  <c r="C501" i="10"/>
  <c r="W501" i="10" s="1"/>
  <c r="AF500" i="10"/>
  <c r="AE500" i="10"/>
  <c r="AD500" i="10"/>
  <c r="X500" i="10"/>
  <c r="W500" i="10"/>
  <c r="V500" i="10"/>
  <c r="U500" i="10"/>
  <c r="T500" i="10"/>
  <c r="Q500" i="10"/>
  <c r="M500" i="10"/>
  <c r="L500" i="10"/>
  <c r="K500" i="10"/>
  <c r="H500" i="10"/>
  <c r="G500" i="10"/>
  <c r="F500" i="10"/>
  <c r="S500" i="10" s="1"/>
  <c r="D500" i="10"/>
  <c r="AC500" i="10" s="1"/>
  <c r="C500" i="10"/>
  <c r="B500" i="10"/>
  <c r="A500" i="10"/>
  <c r="N499" i="10"/>
  <c r="D499" i="10"/>
  <c r="AC499" i="10" s="1"/>
  <c r="C499" i="10"/>
  <c r="Z499" i="10" s="1"/>
  <c r="AF498" i="10"/>
  <c r="AE498" i="10"/>
  <c r="X498" i="10"/>
  <c r="W498" i="10"/>
  <c r="V498" i="10"/>
  <c r="T498" i="10"/>
  <c r="Q498" i="10"/>
  <c r="M498" i="10"/>
  <c r="L498" i="10"/>
  <c r="K498" i="10"/>
  <c r="F498" i="10"/>
  <c r="S498" i="10" s="1"/>
  <c r="E498" i="10"/>
  <c r="D498" i="10"/>
  <c r="AC498" i="10" s="1"/>
  <c r="C498" i="10"/>
  <c r="B498" i="10"/>
  <c r="A498" i="10"/>
  <c r="V497" i="10"/>
  <c r="U497" i="10"/>
  <c r="K497" i="10"/>
  <c r="G497" i="10"/>
  <c r="D497" i="10"/>
  <c r="AC497" i="10" s="1"/>
  <c r="C497" i="10"/>
  <c r="X497" i="10" s="1"/>
  <c r="AE496" i="10"/>
  <c r="AD496" i="10"/>
  <c r="X496" i="10"/>
  <c r="W496" i="10"/>
  <c r="V496" i="10"/>
  <c r="T496" i="10"/>
  <c r="Q496" i="10"/>
  <c r="P496" i="10"/>
  <c r="M496" i="10"/>
  <c r="L496" i="10"/>
  <c r="H496" i="10"/>
  <c r="G496" i="10"/>
  <c r="F496" i="10"/>
  <c r="S496" i="10" s="1"/>
  <c r="E496" i="10"/>
  <c r="D496" i="10"/>
  <c r="AC496" i="10" s="1"/>
  <c r="C496" i="10"/>
  <c r="B496" i="10"/>
  <c r="Z495" i="10"/>
  <c r="D495" i="10"/>
  <c r="AC495" i="10" s="1"/>
  <c r="C495" i="10"/>
  <c r="AF494" i="10"/>
  <c r="AE494" i="10"/>
  <c r="AD494" i="10"/>
  <c r="Z494" i="10"/>
  <c r="X494" i="10"/>
  <c r="V494" i="10"/>
  <c r="U494" i="10"/>
  <c r="T494" i="10"/>
  <c r="Q494" i="10"/>
  <c r="P494" i="10"/>
  <c r="N494" i="10"/>
  <c r="L494" i="10"/>
  <c r="K494" i="10"/>
  <c r="H494" i="10"/>
  <c r="G494" i="10"/>
  <c r="F494" i="10"/>
  <c r="S494" i="10" s="1"/>
  <c r="E494" i="10"/>
  <c r="D494" i="10"/>
  <c r="AC494" i="10" s="1"/>
  <c r="C494" i="10"/>
  <c r="W494" i="10" s="1"/>
  <c r="B494" i="10"/>
  <c r="A494" i="10"/>
  <c r="AF493" i="10"/>
  <c r="AD493" i="10"/>
  <c r="AC493" i="10"/>
  <c r="W493" i="10"/>
  <c r="V493" i="10"/>
  <c r="U493" i="10"/>
  <c r="T493" i="10"/>
  <c r="Q493" i="10"/>
  <c r="P493" i="10"/>
  <c r="L493" i="10"/>
  <c r="K493" i="10"/>
  <c r="H493" i="10"/>
  <c r="G493" i="10"/>
  <c r="E493" i="10"/>
  <c r="D493" i="10"/>
  <c r="C493" i="10"/>
  <c r="B493" i="10"/>
  <c r="A493" i="10"/>
  <c r="AF492" i="10"/>
  <c r="AE492" i="10"/>
  <c r="AC492" i="10"/>
  <c r="Z492" i="10"/>
  <c r="V492" i="10"/>
  <c r="U492" i="10"/>
  <c r="T492" i="10"/>
  <c r="Q492" i="10"/>
  <c r="P492" i="10"/>
  <c r="L492" i="10"/>
  <c r="K492" i="10"/>
  <c r="H492" i="10"/>
  <c r="F492" i="10"/>
  <c r="S492" i="10" s="1"/>
  <c r="E492" i="10"/>
  <c r="D492" i="10"/>
  <c r="C492" i="10"/>
  <c r="AD492" i="10" s="1"/>
  <c r="B492" i="10"/>
  <c r="A492" i="10"/>
  <c r="AC491" i="10"/>
  <c r="V491" i="10"/>
  <c r="L491" i="10"/>
  <c r="D491" i="10"/>
  <c r="C491" i="10"/>
  <c r="AF491" i="10" s="1"/>
  <c r="B491" i="10"/>
  <c r="D490" i="10"/>
  <c r="AC490" i="10" s="1"/>
  <c r="C490" i="10"/>
  <c r="AF489" i="10"/>
  <c r="AE489" i="10"/>
  <c r="Z489" i="10"/>
  <c r="X489" i="10"/>
  <c r="U489" i="10"/>
  <c r="T489" i="10"/>
  <c r="P489" i="10"/>
  <c r="N489" i="10"/>
  <c r="K489" i="10"/>
  <c r="H489" i="10"/>
  <c r="E489" i="10"/>
  <c r="D489" i="10"/>
  <c r="AC489" i="10" s="1"/>
  <c r="C489" i="10"/>
  <c r="W489" i="10" s="1"/>
  <c r="A489" i="10"/>
  <c r="AF488" i="10"/>
  <c r="AE488" i="10"/>
  <c r="AD488" i="10"/>
  <c r="AC488" i="10"/>
  <c r="Z488" i="10"/>
  <c r="X488" i="10"/>
  <c r="V488" i="10"/>
  <c r="U488" i="10"/>
  <c r="T488" i="10"/>
  <c r="Q488" i="10"/>
  <c r="P488" i="10"/>
  <c r="N488" i="10"/>
  <c r="L488" i="10"/>
  <c r="K488" i="10"/>
  <c r="H488" i="10"/>
  <c r="G488" i="10"/>
  <c r="F488" i="10"/>
  <c r="S488" i="10" s="1"/>
  <c r="E488" i="10"/>
  <c r="D488" i="10"/>
  <c r="C488" i="10"/>
  <c r="W488" i="10" s="1"/>
  <c r="B488" i="10"/>
  <c r="A488" i="10"/>
  <c r="AD487" i="10"/>
  <c r="AC487" i="10"/>
  <c r="V487" i="10"/>
  <c r="Q487" i="10"/>
  <c r="L487" i="10"/>
  <c r="G487" i="10"/>
  <c r="F487" i="10"/>
  <c r="S487" i="10" s="1"/>
  <c r="D487" i="10"/>
  <c r="C487" i="10"/>
  <c r="Z487" i="10" s="1"/>
  <c r="B487" i="10"/>
  <c r="AE486" i="10"/>
  <c r="AD486" i="10"/>
  <c r="T486" i="10"/>
  <c r="H486" i="10"/>
  <c r="G486" i="10"/>
  <c r="D486" i="10"/>
  <c r="AC486" i="10" s="1"/>
  <c r="C486" i="10"/>
  <c r="Q486" i="10" s="1"/>
  <c r="AF485" i="10"/>
  <c r="AE485" i="10"/>
  <c r="AD485" i="10"/>
  <c r="Z485" i="10"/>
  <c r="X485" i="10"/>
  <c r="V485" i="10"/>
  <c r="U485" i="10"/>
  <c r="T485" i="10"/>
  <c r="P485" i="10"/>
  <c r="N485" i="10"/>
  <c r="L485" i="10"/>
  <c r="K485" i="10"/>
  <c r="H485" i="10"/>
  <c r="G485" i="10"/>
  <c r="E485" i="10"/>
  <c r="D485" i="10"/>
  <c r="AC485" i="10" s="1"/>
  <c r="C485" i="10"/>
  <c r="Q485" i="10" s="1"/>
  <c r="B485" i="10"/>
  <c r="A485" i="10"/>
  <c r="AF484" i="10"/>
  <c r="AE484" i="10"/>
  <c r="AC484" i="10"/>
  <c r="Z484" i="10"/>
  <c r="V484" i="10"/>
  <c r="U484" i="10"/>
  <c r="T484" i="10"/>
  <c r="Q484" i="10"/>
  <c r="P484" i="10"/>
  <c r="L484" i="10"/>
  <c r="K484" i="10"/>
  <c r="H484" i="10"/>
  <c r="F484" i="10"/>
  <c r="S484" i="10" s="1"/>
  <c r="E484" i="10"/>
  <c r="D484" i="10"/>
  <c r="C484" i="10"/>
  <c r="AD484" i="10" s="1"/>
  <c r="B484" i="10"/>
  <c r="A484" i="10"/>
  <c r="AC483" i="10"/>
  <c r="V483" i="10"/>
  <c r="L483" i="10"/>
  <c r="D483" i="10"/>
  <c r="C483" i="10"/>
  <c r="AF483" i="10" s="1"/>
  <c r="B483" i="10"/>
  <c r="W482" i="10"/>
  <c r="D482" i="10"/>
  <c r="AC482" i="10" s="1"/>
  <c r="C482" i="10"/>
  <c r="AF481" i="10"/>
  <c r="AE481" i="10"/>
  <c r="Z481" i="10"/>
  <c r="X481" i="10"/>
  <c r="U481" i="10"/>
  <c r="T481" i="10"/>
  <c r="P481" i="10"/>
  <c r="N481" i="10"/>
  <c r="K481" i="10"/>
  <c r="H481" i="10"/>
  <c r="E481" i="10"/>
  <c r="D481" i="10"/>
  <c r="AC481" i="10" s="1"/>
  <c r="C481" i="10"/>
  <c r="W481" i="10" s="1"/>
  <c r="A481" i="10"/>
  <c r="AF480" i="10"/>
  <c r="AE480" i="10"/>
  <c r="AD480" i="10"/>
  <c r="AC480" i="10"/>
  <c r="Z480" i="10"/>
  <c r="X480" i="10"/>
  <c r="V480" i="10"/>
  <c r="U480" i="10"/>
  <c r="T480" i="10"/>
  <c r="Q480" i="10"/>
  <c r="P480" i="10"/>
  <c r="N480" i="10"/>
  <c r="L480" i="10"/>
  <c r="K480" i="10"/>
  <c r="H480" i="10"/>
  <c r="G480" i="10"/>
  <c r="F480" i="10"/>
  <c r="S480" i="10" s="1"/>
  <c r="E480" i="10"/>
  <c r="D480" i="10"/>
  <c r="C480" i="10"/>
  <c r="W480" i="10" s="1"/>
  <c r="B480" i="10"/>
  <c r="A480" i="10"/>
  <c r="AD479" i="10"/>
  <c r="AC479" i="10"/>
  <c r="V479" i="10"/>
  <c r="Q479" i="10"/>
  <c r="L479" i="10"/>
  <c r="G479" i="10"/>
  <c r="F479" i="10"/>
  <c r="S479" i="10" s="1"/>
  <c r="D479" i="10"/>
  <c r="C479" i="10"/>
  <c r="Z479" i="10" s="1"/>
  <c r="B479" i="10"/>
  <c r="AE478" i="10"/>
  <c r="AD478" i="10"/>
  <c r="T478" i="10"/>
  <c r="H478" i="10"/>
  <c r="G478" i="10"/>
  <c r="D478" i="10"/>
  <c r="AC478" i="10" s="1"/>
  <c r="C478" i="10"/>
  <c r="Q478" i="10" s="1"/>
  <c r="AF477" i="10"/>
  <c r="AE477" i="10"/>
  <c r="AD477" i="10"/>
  <c r="Z477" i="10"/>
  <c r="X477" i="10"/>
  <c r="V477" i="10"/>
  <c r="U477" i="10"/>
  <c r="T477" i="10"/>
  <c r="P477" i="10"/>
  <c r="N477" i="10"/>
  <c r="L477" i="10"/>
  <c r="K477" i="10"/>
  <c r="H477" i="10"/>
  <c r="G477" i="10"/>
  <c r="E477" i="10"/>
  <c r="D477" i="10"/>
  <c r="AC477" i="10" s="1"/>
  <c r="C477" i="10"/>
  <c r="Q477" i="10" s="1"/>
  <c r="B477" i="10"/>
  <c r="A477" i="10"/>
  <c r="AF476" i="10"/>
  <c r="AE476" i="10"/>
  <c r="AC476" i="10"/>
  <c r="Z476" i="10"/>
  <c r="V476" i="10"/>
  <c r="U476" i="10"/>
  <c r="T476" i="10"/>
  <c r="Q476" i="10"/>
  <c r="P476" i="10"/>
  <c r="L476" i="10"/>
  <c r="K476" i="10"/>
  <c r="H476" i="10"/>
  <c r="F476" i="10"/>
  <c r="S476" i="10" s="1"/>
  <c r="E476" i="10"/>
  <c r="D476" i="10"/>
  <c r="C476" i="10"/>
  <c r="AD476" i="10" s="1"/>
  <c r="B476" i="10"/>
  <c r="A476" i="10"/>
  <c r="AC475" i="10"/>
  <c r="V475" i="10"/>
  <c r="L475" i="10"/>
  <c r="D475" i="10"/>
  <c r="C475" i="10"/>
  <c r="AF475" i="10" s="1"/>
  <c r="B475" i="10"/>
  <c r="M474" i="10"/>
  <c r="D474" i="10"/>
  <c r="AC474" i="10" s="1"/>
  <c r="C474" i="10"/>
  <c r="W474" i="10" s="1"/>
  <c r="AF473" i="10"/>
  <c r="AE473" i="10"/>
  <c r="Z473" i="10"/>
  <c r="X473" i="10"/>
  <c r="U473" i="10"/>
  <c r="T473" i="10"/>
  <c r="P473" i="10"/>
  <c r="N473" i="10"/>
  <c r="K473" i="10"/>
  <c r="H473" i="10"/>
  <c r="E473" i="10"/>
  <c r="D473" i="10"/>
  <c r="AC473" i="10" s="1"/>
  <c r="C473" i="10"/>
  <c r="W473" i="10" s="1"/>
  <c r="A473" i="10"/>
  <c r="AF472" i="10"/>
  <c r="AE472" i="10"/>
  <c r="AD472" i="10"/>
  <c r="AC472" i="10"/>
  <c r="Z472" i="10"/>
  <c r="X472" i="10"/>
  <c r="V472" i="10"/>
  <c r="U472" i="10"/>
  <c r="T472" i="10"/>
  <c r="Q472" i="10"/>
  <c r="P472" i="10"/>
  <c r="N472" i="10"/>
  <c r="L472" i="10"/>
  <c r="K472" i="10"/>
  <c r="H472" i="10"/>
  <c r="G472" i="10"/>
  <c r="F472" i="10"/>
  <c r="S472" i="10" s="1"/>
  <c r="E472" i="10"/>
  <c r="D472" i="10"/>
  <c r="C472" i="10"/>
  <c r="W472" i="10" s="1"/>
  <c r="B472" i="10"/>
  <c r="A472" i="10"/>
  <c r="AD471" i="10"/>
  <c r="AC471" i="10"/>
  <c r="V471" i="10"/>
  <c r="Q471" i="10"/>
  <c r="L471" i="10"/>
  <c r="G471" i="10"/>
  <c r="F471" i="10"/>
  <c r="S471" i="10" s="1"/>
  <c r="D471" i="10"/>
  <c r="C471" i="10"/>
  <c r="Z471" i="10" s="1"/>
  <c r="B471" i="10"/>
  <c r="AE470" i="10"/>
  <c r="AD470" i="10"/>
  <c r="T470" i="10"/>
  <c r="H470" i="10"/>
  <c r="G470" i="10"/>
  <c r="D470" i="10"/>
  <c r="AC470" i="10" s="1"/>
  <c r="C470" i="10"/>
  <c r="Q470" i="10" s="1"/>
  <c r="AF469" i="10"/>
  <c r="AE469" i="10"/>
  <c r="AD469" i="10"/>
  <c r="Z469" i="10"/>
  <c r="X469" i="10"/>
  <c r="V469" i="10"/>
  <c r="U469" i="10"/>
  <c r="T469" i="10"/>
  <c r="P469" i="10"/>
  <c r="N469" i="10"/>
  <c r="L469" i="10"/>
  <c r="K469" i="10"/>
  <c r="H469" i="10"/>
  <c r="G469" i="10"/>
  <c r="E469" i="10"/>
  <c r="D469" i="10"/>
  <c r="AC469" i="10" s="1"/>
  <c r="C469" i="10"/>
  <c r="Q469" i="10" s="1"/>
  <c r="B469" i="10"/>
  <c r="A469" i="10"/>
  <c r="AF468" i="10"/>
  <c r="AE468" i="10"/>
  <c r="AC468" i="10"/>
  <c r="Z468" i="10"/>
  <c r="V468" i="10"/>
  <c r="U468" i="10"/>
  <c r="T468" i="10"/>
  <c r="Q468" i="10"/>
  <c r="P468" i="10"/>
  <c r="L468" i="10"/>
  <c r="K468" i="10"/>
  <c r="H468" i="10"/>
  <c r="F468" i="10"/>
  <c r="S468" i="10" s="1"/>
  <c r="E468" i="10"/>
  <c r="D468" i="10"/>
  <c r="C468" i="10"/>
  <c r="AD468" i="10" s="1"/>
  <c r="B468" i="10"/>
  <c r="A468" i="10"/>
  <c r="AC467" i="10"/>
  <c r="V467" i="10"/>
  <c r="L467" i="10"/>
  <c r="D467" i="10"/>
  <c r="C467" i="10"/>
  <c r="AF467" i="10" s="1"/>
  <c r="B467" i="10"/>
  <c r="M466" i="10"/>
  <c r="D466" i="10"/>
  <c r="AC466" i="10" s="1"/>
  <c r="C466" i="10"/>
  <c r="AF465" i="10"/>
  <c r="AE465" i="10"/>
  <c r="Z465" i="10"/>
  <c r="X465" i="10"/>
  <c r="U465" i="10"/>
  <c r="T465" i="10"/>
  <c r="P465" i="10"/>
  <c r="N465" i="10"/>
  <c r="K465" i="10"/>
  <c r="H465" i="10"/>
  <c r="E465" i="10"/>
  <c r="D465" i="10"/>
  <c r="AC465" i="10" s="1"/>
  <c r="C465" i="10"/>
  <c r="W465" i="10" s="1"/>
  <c r="A465" i="10"/>
  <c r="AF464" i="10"/>
  <c r="AE464" i="10"/>
  <c r="AD464" i="10"/>
  <c r="AC464" i="10"/>
  <c r="Z464" i="10"/>
  <c r="X464" i="10"/>
  <c r="V464" i="10"/>
  <c r="U464" i="10"/>
  <c r="T464" i="10"/>
  <c r="Q464" i="10"/>
  <c r="P464" i="10"/>
  <c r="N464" i="10"/>
  <c r="L464" i="10"/>
  <c r="K464" i="10"/>
  <c r="H464" i="10"/>
  <c r="G464" i="10"/>
  <c r="F464" i="10"/>
  <c r="S464" i="10" s="1"/>
  <c r="E464" i="10"/>
  <c r="D464" i="10"/>
  <c r="C464" i="10"/>
  <c r="W464" i="10" s="1"/>
  <c r="B464" i="10"/>
  <c r="A464" i="10"/>
  <c r="AD463" i="10"/>
  <c r="AC463" i="10"/>
  <c r="V463" i="10"/>
  <c r="Q463" i="10"/>
  <c r="L463" i="10"/>
  <c r="G463" i="10"/>
  <c r="F463" i="10"/>
  <c r="S463" i="10" s="1"/>
  <c r="D463" i="10"/>
  <c r="C463" i="10"/>
  <c r="Z463" i="10" s="1"/>
  <c r="B463" i="10"/>
  <c r="AE462" i="10"/>
  <c r="AD462" i="10"/>
  <c r="T462" i="10"/>
  <c r="H462" i="10"/>
  <c r="G462" i="10"/>
  <c r="D462" i="10"/>
  <c r="AC462" i="10" s="1"/>
  <c r="C462" i="10"/>
  <c r="Q462" i="10" s="1"/>
  <c r="AF461" i="10"/>
  <c r="AE461" i="10"/>
  <c r="AD461" i="10"/>
  <c r="Z461" i="10"/>
  <c r="X461" i="10"/>
  <c r="V461" i="10"/>
  <c r="U461" i="10"/>
  <c r="T461" i="10"/>
  <c r="P461" i="10"/>
  <c r="N461" i="10"/>
  <c r="L461" i="10"/>
  <c r="K461" i="10"/>
  <c r="H461" i="10"/>
  <c r="G461" i="10"/>
  <c r="E461" i="10"/>
  <c r="D461" i="10"/>
  <c r="AC461" i="10" s="1"/>
  <c r="C461" i="10"/>
  <c r="Q461" i="10" s="1"/>
  <c r="B461" i="10"/>
  <c r="A461" i="10"/>
  <c r="AF460" i="10"/>
  <c r="AE460" i="10"/>
  <c r="AC460" i="10"/>
  <c r="Z460" i="10"/>
  <c r="V460" i="10"/>
  <c r="U460" i="10"/>
  <c r="T460" i="10"/>
  <c r="Q460" i="10"/>
  <c r="P460" i="10"/>
  <c r="L460" i="10"/>
  <c r="K460" i="10"/>
  <c r="H460" i="10"/>
  <c r="F460" i="10"/>
  <c r="S460" i="10" s="1"/>
  <c r="E460" i="10"/>
  <c r="D460" i="10"/>
  <c r="C460" i="10"/>
  <c r="AD460" i="10" s="1"/>
  <c r="B460" i="10"/>
  <c r="A460" i="10"/>
  <c r="AC459" i="10"/>
  <c r="V459" i="10"/>
  <c r="L459" i="10"/>
  <c r="D459" i="10"/>
  <c r="C459" i="10"/>
  <c r="AF459" i="10" s="1"/>
  <c r="B459" i="10"/>
  <c r="M458" i="10"/>
  <c r="D458" i="10"/>
  <c r="AC458" i="10" s="1"/>
  <c r="C458" i="10"/>
  <c r="AF457" i="10"/>
  <c r="AE457" i="10"/>
  <c r="Z457" i="10"/>
  <c r="X457" i="10"/>
  <c r="U457" i="10"/>
  <c r="T457" i="10"/>
  <c r="P457" i="10"/>
  <c r="N457" i="10"/>
  <c r="K457" i="10"/>
  <c r="H457" i="10"/>
  <c r="E457" i="10"/>
  <c r="D457" i="10"/>
  <c r="AC457" i="10" s="1"/>
  <c r="C457" i="10"/>
  <c r="W457" i="10" s="1"/>
  <c r="A457" i="10"/>
  <c r="AF456" i="10"/>
  <c r="AE456" i="10"/>
  <c r="AD456" i="10"/>
  <c r="AC456" i="10"/>
  <c r="Z456" i="10"/>
  <c r="X456" i="10"/>
  <c r="V456" i="10"/>
  <c r="U456" i="10"/>
  <c r="T456" i="10"/>
  <c r="Q456" i="10"/>
  <c r="P456" i="10"/>
  <c r="N456" i="10"/>
  <c r="L456" i="10"/>
  <c r="K456" i="10"/>
  <c r="H456" i="10"/>
  <c r="G456" i="10"/>
  <c r="F456" i="10"/>
  <c r="S456" i="10" s="1"/>
  <c r="E456" i="10"/>
  <c r="D456" i="10"/>
  <c r="C456" i="10"/>
  <c r="W456" i="10" s="1"/>
  <c r="B456" i="10"/>
  <c r="A456" i="10"/>
  <c r="AD455" i="10"/>
  <c r="AC455" i="10"/>
  <c r="V455" i="10"/>
  <c r="Q455" i="10"/>
  <c r="L455" i="10"/>
  <c r="G455" i="10"/>
  <c r="F455" i="10"/>
  <c r="S455" i="10" s="1"/>
  <c r="D455" i="10"/>
  <c r="C455" i="10"/>
  <c r="Z455" i="10" s="1"/>
  <c r="B455" i="10"/>
  <c r="AE454" i="10"/>
  <c r="AD454" i="10"/>
  <c r="T454" i="10"/>
  <c r="H454" i="10"/>
  <c r="G454" i="10"/>
  <c r="D454" i="10"/>
  <c r="AC454" i="10" s="1"/>
  <c r="C454" i="10"/>
  <c r="Q454" i="10" s="1"/>
  <c r="AF453" i="10"/>
  <c r="AE453" i="10"/>
  <c r="AD453" i="10"/>
  <c r="Z453" i="10"/>
  <c r="X453" i="10"/>
  <c r="V453" i="10"/>
  <c r="U453" i="10"/>
  <c r="T453" i="10"/>
  <c r="P453" i="10"/>
  <c r="N453" i="10"/>
  <c r="L453" i="10"/>
  <c r="K453" i="10"/>
  <c r="H453" i="10"/>
  <c r="G453" i="10"/>
  <c r="E453" i="10"/>
  <c r="D453" i="10"/>
  <c r="AC453" i="10" s="1"/>
  <c r="C453" i="10"/>
  <c r="Q453" i="10" s="1"/>
  <c r="B453" i="10"/>
  <c r="A453" i="10"/>
  <c r="AF452" i="10"/>
  <c r="AE452" i="10"/>
  <c r="AC452" i="10"/>
  <c r="Z452" i="10"/>
  <c r="V452" i="10"/>
  <c r="U452" i="10"/>
  <c r="T452" i="10"/>
  <c r="Q452" i="10"/>
  <c r="P452" i="10"/>
  <c r="L452" i="10"/>
  <c r="K452" i="10"/>
  <c r="H452" i="10"/>
  <c r="F452" i="10"/>
  <c r="S452" i="10" s="1"/>
  <c r="E452" i="10"/>
  <c r="D452" i="10"/>
  <c r="C452" i="10"/>
  <c r="AD452" i="10" s="1"/>
  <c r="B452" i="10"/>
  <c r="A452" i="10"/>
  <c r="AC451" i="10"/>
  <c r="V451" i="10"/>
  <c r="L451" i="10"/>
  <c r="D451" i="10"/>
  <c r="C451" i="10"/>
  <c r="AF451" i="10" s="1"/>
  <c r="B451" i="10"/>
  <c r="W450" i="10"/>
  <c r="M450" i="10"/>
  <c r="D450" i="10"/>
  <c r="AC450" i="10" s="1"/>
  <c r="C450" i="10"/>
  <c r="AF449" i="10"/>
  <c r="AE449" i="10"/>
  <c r="Z449" i="10"/>
  <c r="X449" i="10"/>
  <c r="U449" i="10"/>
  <c r="T449" i="10"/>
  <c r="P449" i="10"/>
  <c r="N449" i="10"/>
  <c r="K449" i="10"/>
  <c r="H449" i="10"/>
  <c r="E449" i="10"/>
  <c r="D449" i="10"/>
  <c r="AC449" i="10" s="1"/>
  <c r="C449" i="10"/>
  <c r="W449" i="10" s="1"/>
  <c r="A449" i="10"/>
  <c r="AF448" i="10"/>
  <c r="AD448" i="10"/>
  <c r="AC448" i="10"/>
  <c r="Z448" i="10"/>
  <c r="X448" i="10"/>
  <c r="V448" i="10"/>
  <c r="U448" i="10"/>
  <c r="Q448" i="10"/>
  <c r="P448" i="10"/>
  <c r="N448" i="10"/>
  <c r="L448" i="10"/>
  <c r="K448" i="10"/>
  <c r="G448" i="10"/>
  <c r="F448" i="10"/>
  <c r="S448" i="10" s="1"/>
  <c r="E448" i="10"/>
  <c r="D448" i="10"/>
  <c r="C448" i="10"/>
  <c r="W448" i="10" s="1"/>
  <c r="B448" i="10"/>
  <c r="A448" i="10"/>
  <c r="AD447" i="10"/>
  <c r="AC447" i="10"/>
  <c r="V447" i="10"/>
  <c r="Q447" i="10"/>
  <c r="L447" i="10"/>
  <c r="G447" i="10"/>
  <c r="F447" i="10"/>
  <c r="S447" i="10" s="1"/>
  <c r="D447" i="10"/>
  <c r="C447" i="10"/>
  <c r="Z447" i="10" s="1"/>
  <c r="B447" i="10"/>
  <c r="AE446" i="10"/>
  <c r="AD446" i="10"/>
  <c r="T446" i="10"/>
  <c r="H446" i="10"/>
  <c r="G446" i="10"/>
  <c r="D446" i="10"/>
  <c r="AC446" i="10" s="1"/>
  <c r="C446" i="10"/>
  <c r="Q446" i="10" s="1"/>
  <c r="AF445" i="10"/>
  <c r="AE445" i="10"/>
  <c r="AD445" i="10"/>
  <c r="Z445" i="10"/>
  <c r="X445" i="10"/>
  <c r="V445" i="10"/>
  <c r="U445" i="10"/>
  <c r="T445" i="10"/>
  <c r="P445" i="10"/>
  <c r="N445" i="10"/>
  <c r="L445" i="10"/>
  <c r="K445" i="10"/>
  <c r="H445" i="10"/>
  <c r="G445" i="10"/>
  <c r="E445" i="10"/>
  <c r="D445" i="10"/>
  <c r="AC445" i="10" s="1"/>
  <c r="C445" i="10"/>
  <c r="Q445" i="10" s="1"/>
  <c r="B445" i="10"/>
  <c r="A445" i="10"/>
  <c r="AF444" i="10"/>
  <c r="AE444" i="10"/>
  <c r="AC444" i="10"/>
  <c r="Z444" i="10"/>
  <c r="V444" i="10"/>
  <c r="U444" i="10"/>
  <c r="T444" i="10"/>
  <c r="Q444" i="10"/>
  <c r="P444" i="10"/>
  <c r="L444" i="10"/>
  <c r="K444" i="10"/>
  <c r="H444" i="10"/>
  <c r="F444" i="10"/>
  <c r="S444" i="10" s="1"/>
  <c r="E444" i="10"/>
  <c r="D444" i="10"/>
  <c r="C444" i="10"/>
  <c r="AD444" i="10" s="1"/>
  <c r="B444" i="10"/>
  <c r="A444" i="10"/>
  <c r="AC443" i="10"/>
  <c r="V443" i="10"/>
  <c r="L443" i="10"/>
  <c r="D443" i="10"/>
  <c r="C443" i="10"/>
  <c r="AF443" i="10" s="1"/>
  <c r="B443" i="10"/>
  <c r="W442" i="10"/>
  <c r="D442" i="10"/>
  <c r="AC442" i="10" s="1"/>
  <c r="C442" i="10"/>
  <c r="AF441" i="10"/>
  <c r="AE441" i="10"/>
  <c r="Z441" i="10"/>
  <c r="X441" i="10"/>
  <c r="U441" i="10"/>
  <c r="T441" i="10"/>
  <c r="P441" i="10"/>
  <c r="N441" i="10"/>
  <c r="K441" i="10"/>
  <c r="H441" i="10"/>
  <c r="E441" i="10"/>
  <c r="D441" i="10"/>
  <c r="AC441" i="10" s="1"/>
  <c r="C441" i="10"/>
  <c r="W441" i="10" s="1"/>
  <c r="A441" i="10"/>
  <c r="AF440" i="10"/>
  <c r="AD440" i="10"/>
  <c r="AC440" i="10"/>
  <c r="Z440" i="10"/>
  <c r="X440" i="10"/>
  <c r="V440" i="10"/>
  <c r="U440" i="10"/>
  <c r="Q440" i="10"/>
  <c r="P440" i="10"/>
  <c r="N440" i="10"/>
  <c r="L440" i="10"/>
  <c r="K440" i="10"/>
  <c r="G440" i="10"/>
  <c r="F440" i="10"/>
  <c r="S440" i="10" s="1"/>
  <c r="E440" i="10"/>
  <c r="D440" i="10"/>
  <c r="C440" i="10"/>
  <c r="W440" i="10" s="1"/>
  <c r="B440" i="10"/>
  <c r="A440" i="10"/>
  <c r="AD439" i="10"/>
  <c r="AC439" i="10"/>
  <c r="V439" i="10"/>
  <c r="Q439" i="10"/>
  <c r="L439" i="10"/>
  <c r="G439" i="10"/>
  <c r="F439" i="10"/>
  <c r="S439" i="10" s="1"/>
  <c r="D439" i="10"/>
  <c r="C439" i="10"/>
  <c r="Z439" i="10" s="1"/>
  <c r="B439" i="10"/>
  <c r="AE438" i="10"/>
  <c r="AD438" i="10"/>
  <c r="T438" i="10"/>
  <c r="H438" i="10"/>
  <c r="G438" i="10"/>
  <c r="D438" i="10"/>
  <c r="AC438" i="10" s="1"/>
  <c r="C438" i="10"/>
  <c r="Q438" i="10" s="1"/>
  <c r="AF437" i="10"/>
  <c r="AE437" i="10"/>
  <c r="AD437" i="10"/>
  <c r="Z437" i="10"/>
  <c r="X437" i="10"/>
  <c r="V437" i="10"/>
  <c r="U437" i="10"/>
  <c r="T437" i="10"/>
  <c r="S437" i="10"/>
  <c r="Q437" i="10"/>
  <c r="P437" i="10"/>
  <c r="N437" i="10"/>
  <c r="L437" i="10"/>
  <c r="K437" i="10"/>
  <c r="H437" i="10"/>
  <c r="G437" i="10"/>
  <c r="F437" i="10"/>
  <c r="E437" i="10"/>
  <c r="D437" i="10"/>
  <c r="AC437" i="10" s="1"/>
  <c r="C437" i="10"/>
  <c r="W437" i="10" s="1"/>
  <c r="B437" i="10"/>
  <c r="A437" i="10"/>
  <c r="AF436" i="10"/>
  <c r="AE436" i="10"/>
  <c r="AC436" i="10"/>
  <c r="Z436" i="10"/>
  <c r="V436" i="10"/>
  <c r="U436" i="10"/>
  <c r="T436" i="10"/>
  <c r="Q436" i="10"/>
  <c r="P436" i="10"/>
  <c r="L436" i="10"/>
  <c r="K436" i="10"/>
  <c r="H436" i="10"/>
  <c r="F436" i="10"/>
  <c r="S436" i="10" s="1"/>
  <c r="E436" i="10"/>
  <c r="D436" i="10"/>
  <c r="C436" i="10"/>
  <c r="AD436" i="10" s="1"/>
  <c r="B436" i="10"/>
  <c r="A436" i="10"/>
  <c r="AC435" i="10"/>
  <c r="V435" i="10"/>
  <c r="L435" i="10"/>
  <c r="D435" i="10"/>
  <c r="C435" i="10"/>
  <c r="AF435" i="10" s="1"/>
  <c r="B435" i="10"/>
  <c r="D434" i="10"/>
  <c r="AC434" i="10" s="1"/>
  <c r="C434" i="10"/>
  <c r="AF433" i="10"/>
  <c r="AE433" i="10"/>
  <c r="Z433" i="10"/>
  <c r="X433" i="10"/>
  <c r="U433" i="10"/>
  <c r="T433" i="10"/>
  <c r="P433" i="10"/>
  <c r="N433" i="10"/>
  <c r="K433" i="10"/>
  <c r="H433" i="10"/>
  <c r="E433" i="10"/>
  <c r="D433" i="10"/>
  <c r="AC433" i="10" s="1"/>
  <c r="C433" i="10"/>
  <c r="W433" i="10" s="1"/>
  <c r="A433" i="10"/>
  <c r="AF432" i="10"/>
  <c r="AD432" i="10"/>
  <c r="AC432" i="10"/>
  <c r="Z432" i="10"/>
  <c r="X432" i="10"/>
  <c r="V432" i="10"/>
  <c r="U432" i="10"/>
  <c r="Q432" i="10"/>
  <c r="P432" i="10"/>
  <c r="N432" i="10"/>
  <c r="L432" i="10"/>
  <c r="K432" i="10"/>
  <c r="G432" i="10"/>
  <c r="F432" i="10"/>
  <c r="S432" i="10" s="1"/>
  <c r="E432" i="10"/>
  <c r="D432" i="10"/>
  <c r="C432" i="10"/>
  <c r="W432" i="10" s="1"/>
  <c r="B432" i="10"/>
  <c r="A432" i="10"/>
  <c r="AD431" i="10"/>
  <c r="AC431" i="10"/>
  <c r="V431" i="10"/>
  <c r="Q431" i="10"/>
  <c r="L431" i="10"/>
  <c r="G431" i="10"/>
  <c r="F431" i="10"/>
  <c r="S431" i="10" s="1"/>
  <c r="D431" i="10"/>
  <c r="C431" i="10"/>
  <c r="Z431" i="10" s="1"/>
  <c r="B431" i="10"/>
  <c r="AE430" i="10"/>
  <c r="AD430" i="10"/>
  <c r="T430" i="10"/>
  <c r="H430" i="10"/>
  <c r="G430" i="10"/>
  <c r="D430" i="10"/>
  <c r="AC430" i="10" s="1"/>
  <c r="C430" i="10"/>
  <c r="Q430" i="10" s="1"/>
  <c r="AF429" i="10"/>
  <c r="AE429" i="10"/>
  <c r="AD429" i="10"/>
  <c r="Z429" i="10"/>
  <c r="X429" i="10"/>
  <c r="V429" i="10"/>
  <c r="U429" i="10"/>
  <c r="T429" i="10"/>
  <c r="S429" i="10"/>
  <c r="Q429" i="10"/>
  <c r="P429" i="10"/>
  <c r="N429" i="10"/>
  <c r="L429" i="10"/>
  <c r="K429" i="10"/>
  <c r="H429" i="10"/>
  <c r="G429" i="10"/>
  <c r="F429" i="10"/>
  <c r="E429" i="10"/>
  <c r="D429" i="10"/>
  <c r="AC429" i="10" s="1"/>
  <c r="C429" i="10"/>
  <c r="W429" i="10" s="1"/>
  <c r="B429" i="10"/>
  <c r="A429" i="10"/>
  <c r="AF428" i="10"/>
  <c r="AE428" i="10"/>
  <c r="AC428" i="10"/>
  <c r="Z428" i="10"/>
  <c r="V428" i="10"/>
  <c r="U428" i="10"/>
  <c r="T428" i="10"/>
  <c r="Q428" i="10"/>
  <c r="P428" i="10"/>
  <c r="L428" i="10"/>
  <c r="K428" i="10"/>
  <c r="H428" i="10"/>
  <c r="F428" i="10"/>
  <c r="S428" i="10" s="1"/>
  <c r="E428" i="10"/>
  <c r="D428" i="10"/>
  <c r="C428" i="10"/>
  <c r="AD428" i="10" s="1"/>
  <c r="B428" i="10"/>
  <c r="A428" i="10"/>
  <c r="AC427" i="10"/>
  <c r="V427" i="10"/>
  <c r="L427" i="10"/>
  <c r="D427" i="10"/>
  <c r="C427" i="10"/>
  <c r="AF427" i="10" s="1"/>
  <c r="B427" i="10"/>
  <c r="D426" i="10"/>
  <c r="AC426" i="10" s="1"/>
  <c r="C426" i="10"/>
  <c r="AF425" i="10"/>
  <c r="AE425" i="10"/>
  <c r="Z425" i="10"/>
  <c r="X425" i="10"/>
  <c r="U425" i="10"/>
  <c r="T425" i="10"/>
  <c r="P425" i="10"/>
  <c r="N425" i="10"/>
  <c r="K425" i="10"/>
  <c r="H425" i="10"/>
  <c r="E425" i="10"/>
  <c r="D425" i="10"/>
  <c r="AC425" i="10" s="1"/>
  <c r="C425" i="10"/>
  <c r="W425" i="10" s="1"/>
  <c r="A425" i="10"/>
  <c r="AF424" i="10"/>
  <c r="AD424" i="10"/>
  <c r="AC424" i="10"/>
  <c r="Z424" i="10"/>
  <c r="X424" i="10"/>
  <c r="V424" i="10"/>
  <c r="U424" i="10"/>
  <c r="Q424" i="10"/>
  <c r="P424" i="10"/>
  <c r="N424" i="10"/>
  <c r="L424" i="10"/>
  <c r="K424" i="10"/>
  <c r="G424" i="10"/>
  <c r="F424" i="10"/>
  <c r="S424" i="10" s="1"/>
  <c r="E424" i="10"/>
  <c r="D424" i="10"/>
  <c r="C424" i="10"/>
  <c r="W424" i="10" s="1"/>
  <c r="B424" i="10"/>
  <c r="A424" i="10"/>
  <c r="AD423" i="10"/>
  <c r="AC423" i="10"/>
  <c r="V423" i="10"/>
  <c r="Q423" i="10"/>
  <c r="L423" i="10"/>
  <c r="G423" i="10"/>
  <c r="F423" i="10"/>
  <c r="S423" i="10" s="1"/>
  <c r="D423" i="10"/>
  <c r="C423" i="10"/>
  <c r="Z423" i="10" s="1"/>
  <c r="B423" i="10"/>
  <c r="AE422" i="10"/>
  <c r="AD422" i="10"/>
  <c r="T422" i="10"/>
  <c r="H422" i="10"/>
  <c r="G422" i="10"/>
  <c r="D422" i="10"/>
  <c r="AC422" i="10" s="1"/>
  <c r="C422" i="10"/>
  <c r="Q422" i="10" s="1"/>
  <c r="AF421" i="10"/>
  <c r="AE421" i="10"/>
  <c r="AD421" i="10"/>
  <c r="Z421" i="10"/>
  <c r="X421" i="10"/>
  <c r="V421" i="10"/>
  <c r="U421" i="10"/>
  <c r="T421" i="10"/>
  <c r="S421" i="10"/>
  <c r="P421" i="10"/>
  <c r="N421" i="10"/>
  <c r="L421" i="10"/>
  <c r="K421" i="10"/>
  <c r="H421" i="10"/>
  <c r="G421" i="10"/>
  <c r="F421" i="10"/>
  <c r="E421" i="10"/>
  <c r="D421" i="10"/>
  <c r="AC421" i="10" s="1"/>
  <c r="C421" i="10"/>
  <c r="Q421" i="10" s="1"/>
  <c r="B421" i="10"/>
  <c r="A421" i="10"/>
  <c r="AF420" i="10"/>
  <c r="AE420" i="10"/>
  <c r="AC420" i="10"/>
  <c r="Z420" i="10"/>
  <c r="V420" i="10"/>
  <c r="U420" i="10"/>
  <c r="T420" i="10"/>
  <c r="Q420" i="10"/>
  <c r="P420" i="10"/>
  <c r="L420" i="10"/>
  <c r="K420" i="10"/>
  <c r="H420" i="10"/>
  <c r="F420" i="10"/>
  <c r="S420" i="10" s="1"/>
  <c r="E420" i="10"/>
  <c r="D420" i="10"/>
  <c r="C420" i="10"/>
  <c r="AD420" i="10" s="1"/>
  <c r="B420" i="10"/>
  <c r="A420" i="10"/>
  <c r="AC419" i="10"/>
  <c r="V419" i="10"/>
  <c r="L419" i="10"/>
  <c r="D419" i="10"/>
  <c r="C419" i="10"/>
  <c r="AF419" i="10" s="1"/>
  <c r="B419" i="10"/>
  <c r="W418" i="10"/>
  <c r="M418" i="10"/>
  <c r="D418" i="10"/>
  <c r="AC418" i="10" s="1"/>
  <c r="C418" i="10"/>
  <c r="AF417" i="10"/>
  <c r="AE417" i="10"/>
  <c r="Z417" i="10"/>
  <c r="X417" i="10"/>
  <c r="U417" i="10"/>
  <c r="T417" i="10"/>
  <c r="P417" i="10"/>
  <c r="N417" i="10"/>
  <c r="K417" i="10"/>
  <c r="H417" i="10"/>
  <c r="E417" i="10"/>
  <c r="D417" i="10"/>
  <c r="AC417" i="10" s="1"/>
  <c r="C417" i="10"/>
  <c r="W417" i="10" s="1"/>
  <c r="A417" i="10"/>
  <c r="AF416" i="10"/>
  <c r="AD416" i="10"/>
  <c r="AC416" i="10"/>
  <c r="Z416" i="10"/>
  <c r="X416" i="10"/>
  <c r="V416" i="10"/>
  <c r="U416" i="10"/>
  <c r="Q416" i="10"/>
  <c r="P416" i="10"/>
  <c r="N416" i="10"/>
  <c r="L416" i="10"/>
  <c r="K416" i="10"/>
  <c r="G416" i="10"/>
  <c r="F416" i="10"/>
  <c r="S416" i="10" s="1"/>
  <c r="E416" i="10"/>
  <c r="D416" i="10"/>
  <c r="C416" i="10"/>
  <c r="W416" i="10" s="1"/>
  <c r="B416" i="10"/>
  <c r="A416" i="10"/>
  <c r="AD415" i="10"/>
  <c r="AC415" i="10"/>
  <c r="V415" i="10"/>
  <c r="Q415" i="10"/>
  <c r="L415" i="10"/>
  <c r="G415" i="10"/>
  <c r="F415" i="10"/>
  <c r="S415" i="10" s="1"/>
  <c r="D415" i="10"/>
  <c r="C415" i="10"/>
  <c r="Z415" i="10" s="1"/>
  <c r="B415" i="10"/>
  <c r="AE414" i="10"/>
  <c r="AD414" i="10"/>
  <c r="T414" i="10"/>
  <c r="H414" i="10"/>
  <c r="G414" i="10"/>
  <c r="D414" i="10"/>
  <c r="AC414" i="10" s="1"/>
  <c r="C414" i="10"/>
  <c r="Q414" i="10" s="1"/>
  <c r="AF413" i="10"/>
  <c r="AE413" i="10"/>
  <c r="AD413" i="10"/>
  <c r="Z413" i="10"/>
  <c r="X413" i="10"/>
  <c r="V413" i="10"/>
  <c r="U413" i="10"/>
  <c r="T413" i="10"/>
  <c r="P413" i="10"/>
  <c r="N413" i="10"/>
  <c r="L413" i="10"/>
  <c r="K413" i="10"/>
  <c r="H413" i="10"/>
  <c r="G413" i="10"/>
  <c r="E413" i="10"/>
  <c r="D413" i="10"/>
  <c r="AC413" i="10" s="1"/>
  <c r="C413" i="10"/>
  <c r="Q413" i="10" s="1"/>
  <c r="B413" i="10"/>
  <c r="A413" i="10"/>
  <c r="AF412" i="10"/>
  <c r="AE412" i="10"/>
  <c r="AC412" i="10"/>
  <c r="Z412" i="10"/>
  <c r="V412" i="10"/>
  <c r="U412" i="10"/>
  <c r="T412" i="10"/>
  <c r="Q412" i="10"/>
  <c r="P412" i="10"/>
  <c r="L412" i="10"/>
  <c r="K412" i="10"/>
  <c r="H412" i="10"/>
  <c r="F412" i="10"/>
  <c r="S412" i="10" s="1"/>
  <c r="E412" i="10"/>
  <c r="D412" i="10"/>
  <c r="C412" i="10"/>
  <c r="AD412" i="10" s="1"/>
  <c r="B412" i="10"/>
  <c r="A412" i="10"/>
  <c r="AC411" i="10"/>
  <c r="V411" i="10"/>
  <c r="L411" i="10"/>
  <c r="D411" i="10"/>
  <c r="C411" i="10"/>
  <c r="AF411" i="10" s="1"/>
  <c r="B411" i="10"/>
  <c r="W410" i="10"/>
  <c r="D410" i="10"/>
  <c r="AC410" i="10" s="1"/>
  <c r="C410" i="10"/>
  <c r="AF409" i="10"/>
  <c r="AE409" i="10"/>
  <c r="Z409" i="10"/>
  <c r="X409" i="10"/>
  <c r="U409" i="10"/>
  <c r="T409" i="10"/>
  <c r="P409" i="10"/>
  <c r="N409" i="10"/>
  <c r="K409" i="10"/>
  <c r="H409" i="10"/>
  <c r="E409" i="10"/>
  <c r="D409" i="10"/>
  <c r="AC409" i="10" s="1"/>
  <c r="C409" i="10"/>
  <c r="W409" i="10" s="1"/>
  <c r="A409" i="10"/>
  <c r="AF408" i="10"/>
  <c r="AD408" i="10"/>
  <c r="AC408" i="10"/>
  <c r="Z408" i="10"/>
  <c r="X408" i="10"/>
  <c r="V408" i="10"/>
  <c r="U408" i="10"/>
  <c r="Q408" i="10"/>
  <c r="P408" i="10"/>
  <c r="N408" i="10"/>
  <c r="L408" i="10"/>
  <c r="K408" i="10"/>
  <c r="G408" i="10"/>
  <c r="F408" i="10"/>
  <c r="S408" i="10" s="1"/>
  <c r="E408" i="10"/>
  <c r="D408" i="10"/>
  <c r="C408" i="10"/>
  <c r="W408" i="10" s="1"/>
  <c r="B408" i="10"/>
  <c r="A408" i="10"/>
  <c r="AD407" i="10"/>
  <c r="AC407" i="10"/>
  <c r="V407" i="10"/>
  <c r="Q407" i="10"/>
  <c r="L407" i="10"/>
  <c r="G407" i="10"/>
  <c r="F407" i="10"/>
  <c r="S407" i="10" s="1"/>
  <c r="D407" i="10"/>
  <c r="C407" i="10"/>
  <c r="Z407" i="10" s="1"/>
  <c r="B407" i="10"/>
  <c r="AE406" i="10"/>
  <c r="AD406" i="10"/>
  <c r="T406" i="10"/>
  <c r="H406" i="10"/>
  <c r="G406" i="10"/>
  <c r="D406" i="10"/>
  <c r="AC406" i="10" s="1"/>
  <c r="C406" i="10"/>
  <c r="Q406" i="10" s="1"/>
  <c r="AF405" i="10"/>
  <c r="AE405" i="10"/>
  <c r="AD405" i="10"/>
  <c r="Z405" i="10"/>
  <c r="X405" i="10"/>
  <c r="V405" i="10"/>
  <c r="U405" i="10"/>
  <c r="T405" i="10"/>
  <c r="P405" i="10"/>
  <c r="N405" i="10"/>
  <c r="L405" i="10"/>
  <c r="K405" i="10"/>
  <c r="H405" i="10"/>
  <c r="G405" i="10"/>
  <c r="E405" i="10"/>
  <c r="D405" i="10"/>
  <c r="AC405" i="10" s="1"/>
  <c r="C405" i="10"/>
  <c r="Q405" i="10" s="1"/>
  <c r="B405" i="10"/>
  <c r="A405" i="10"/>
  <c r="AF404" i="10"/>
  <c r="AE404" i="10"/>
  <c r="AC404" i="10"/>
  <c r="Z404" i="10"/>
  <c r="V404" i="10"/>
  <c r="U404" i="10"/>
  <c r="T404" i="10"/>
  <c r="Q404" i="10"/>
  <c r="P404" i="10"/>
  <c r="L404" i="10"/>
  <c r="K404" i="10"/>
  <c r="H404" i="10"/>
  <c r="F404" i="10"/>
  <c r="S404" i="10" s="1"/>
  <c r="E404" i="10"/>
  <c r="D404" i="10"/>
  <c r="C404" i="10"/>
  <c r="AD404" i="10" s="1"/>
  <c r="B404" i="10"/>
  <c r="A404" i="10"/>
  <c r="AC403" i="10"/>
  <c r="V403" i="10"/>
  <c r="L403" i="10"/>
  <c r="D403" i="10"/>
  <c r="C403" i="10"/>
  <c r="AF403" i="10" s="1"/>
  <c r="B403" i="10"/>
  <c r="D402" i="10"/>
  <c r="AC402" i="10" s="1"/>
  <c r="C402" i="10"/>
  <c r="AF401" i="10"/>
  <c r="AE401" i="10"/>
  <c r="Z401" i="10"/>
  <c r="X401" i="10"/>
  <c r="U401" i="10"/>
  <c r="T401" i="10"/>
  <c r="P401" i="10"/>
  <c r="N401" i="10"/>
  <c r="K401" i="10"/>
  <c r="H401" i="10"/>
  <c r="E401" i="10"/>
  <c r="D401" i="10"/>
  <c r="AC401" i="10" s="1"/>
  <c r="C401" i="10"/>
  <c r="W401" i="10" s="1"/>
  <c r="A401" i="10"/>
  <c r="AF400" i="10"/>
  <c r="AD400" i="10"/>
  <c r="AC400" i="10"/>
  <c r="Z400" i="10"/>
  <c r="X400" i="10"/>
  <c r="V400" i="10"/>
  <c r="U400" i="10"/>
  <c r="Q400" i="10"/>
  <c r="P400" i="10"/>
  <c r="N400" i="10"/>
  <c r="L400" i="10"/>
  <c r="K400" i="10"/>
  <c r="G400" i="10"/>
  <c r="F400" i="10"/>
  <c r="S400" i="10" s="1"/>
  <c r="E400" i="10"/>
  <c r="D400" i="10"/>
  <c r="C400" i="10"/>
  <c r="W400" i="10" s="1"/>
  <c r="B400" i="10"/>
  <c r="A400" i="10"/>
  <c r="AD399" i="10"/>
  <c r="AC399" i="10"/>
  <c r="V399" i="10"/>
  <c r="Q399" i="10"/>
  <c r="L399" i="10"/>
  <c r="G399" i="10"/>
  <c r="F399" i="10"/>
  <c r="S399" i="10" s="1"/>
  <c r="D399" i="10"/>
  <c r="C399" i="10"/>
  <c r="Z399" i="10" s="1"/>
  <c r="B399" i="10"/>
  <c r="AE398" i="10"/>
  <c r="AD398" i="10"/>
  <c r="T398" i="10"/>
  <c r="H398" i="10"/>
  <c r="G398" i="10"/>
  <c r="D398" i="10"/>
  <c r="AC398" i="10" s="1"/>
  <c r="C398" i="10"/>
  <c r="Q398" i="10" s="1"/>
  <c r="AF397" i="10"/>
  <c r="AE397" i="10"/>
  <c r="AD397" i="10"/>
  <c r="Z397" i="10"/>
  <c r="X397" i="10"/>
  <c r="V397" i="10"/>
  <c r="U397" i="10"/>
  <c r="T397" i="10"/>
  <c r="S397" i="10"/>
  <c r="Q397" i="10"/>
  <c r="P397" i="10"/>
  <c r="N397" i="10"/>
  <c r="L397" i="10"/>
  <c r="K397" i="10"/>
  <c r="H397" i="10"/>
  <c r="G397" i="10"/>
  <c r="F397" i="10"/>
  <c r="E397" i="10"/>
  <c r="D397" i="10"/>
  <c r="AC397" i="10" s="1"/>
  <c r="C397" i="10"/>
  <c r="W397" i="10" s="1"/>
  <c r="B397" i="10"/>
  <c r="A397" i="10"/>
  <c r="AF396" i="10"/>
  <c r="AE396" i="10"/>
  <c r="AC396" i="10"/>
  <c r="Z396" i="10"/>
  <c r="V396" i="10"/>
  <c r="U396" i="10"/>
  <c r="T396" i="10"/>
  <c r="Q396" i="10"/>
  <c r="P396" i="10"/>
  <c r="L396" i="10"/>
  <c r="K396" i="10"/>
  <c r="H396" i="10"/>
  <c r="F396" i="10"/>
  <c r="S396" i="10" s="1"/>
  <c r="E396" i="10"/>
  <c r="D396" i="10"/>
  <c r="C396" i="10"/>
  <c r="AD396" i="10" s="1"/>
  <c r="B396" i="10"/>
  <c r="A396" i="10"/>
  <c r="AC395" i="10"/>
  <c r="V395" i="10"/>
  <c r="L395" i="10"/>
  <c r="D395" i="10"/>
  <c r="C395" i="10"/>
  <c r="AF395" i="10" s="1"/>
  <c r="B395" i="10"/>
  <c r="M394" i="10"/>
  <c r="D394" i="10"/>
  <c r="AC394" i="10" s="1"/>
  <c r="C394" i="10"/>
  <c r="W394" i="10" s="1"/>
  <c r="AF393" i="10"/>
  <c r="AE393" i="10"/>
  <c r="Z393" i="10"/>
  <c r="X393" i="10"/>
  <c r="U393" i="10"/>
  <c r="T393" i="10"/>
  <c r="P393" i="10"/>
  <c r="N393" i="10"/>
  <c r="K393" i="10"/>
  <c r="H393" i="10"/>
  <c r="E393" i="10"/>
  <c r="D393" i="10"/>
  <c r="AC393" i="10" s="1"/>
  <c r="C393" i="10"/>
  <c r="W393" i="10" s="1"/>
  <c r="A393" i="10"/>
  <c r="AF392" i="10"/>
  <c r="AD392" i="10"/>
  <c r="AC392" i="10"/>
  <c r="Z392" i="10"/>
  <c r="X392" i="10"/>
  <c r="V392" i="10"/>
  <c r="U392" i="10"/>
  <c r="Q392" i="10"/>
  <c r="P392" i="10"/>
  <c r="N392" i="10"/>
  <c r="L392" i="10"/>
  <c r="K392" i="10"/>
  <c r="G392" i="10"/>
  <c r="F392" i="10"/>
  <c r="S392" i="10" s="1"/>
  <c r="E392" i="10"/>
  <c r="D392" i="10"/>
  <c r="C392" i="10"/>
  <c r="W392" i="10" s="1"/>
  <c r="B392" i="10"/>
  <c r="A392" i="10"/>
  <c r="AD391" i="10"/>
  <c r="AC391" i="10"/>
  <c r="V391" i="10"/>
  <c r="Q391" i="10"/>
  <c r="L391" i="10"/>
  <c r="G391" i="10"/>
  <c r="F391" i="10"/>
  <c r="S391" i="10" s="1"/>
  <c r="D391" i="10"/>
  <c r="C391" i="10"/>
  <c r="Z391" i="10" s="1"/>
  <c r="B391" i="10"/>
  <c r="AE390" i="10"/>
  <c r="AD390" i="10"/>
  <c r="T390" i="10"/>
  <c r="H390" i="10"/>
  <c r="G390" i="10"/>
  <c r="D390" i="10"/>
  <c r="AC390" i="10" s="1"/>
  <c r="C390" i="10"/>
  <c r="Q390" i="10" s="1"/>
  <c r="AF389" i="10"/>
  <c r="AE389" i="10"/>
  <c r="AD389" i="10"/>
  <c r="Z389" i="10"/>
  <c r="X389" i="10"/>
  <c r="V389" i="10"/>
  <c r="U389" i="10"/>
  <c r="T389" i="10"/>
  <c r="S389" i="10"/>
  <c r="Q389" i="10"/>
  <c r="P389" i="10"/>
  <c r="N389" i="10"/>
  <c r="L389" i="10"/>
  <c r="K389" i="10"/>
  <c r="H389" i="10"/>
  <c r="G389" i="10"/>
  <c r="F389" i="10"/>
  <c r="E389" i="10"/>
  <c r="D389" i="10"/>
  <c r="AC389" i="10" s="1"/>
  <c r="C389" i="10"/>
  <c r="W389" i="10" s="1"/>
  <c r="B389" i="10"/>
  <c r="A389" i="10"/>
  <c r="AF388" i="10"/>
  <c r="AE388" i="10"/>
  <c r="AC388" i="10"/>
  <c r="Z388" i="10"/>
  <c r="V388" i="10"/>
  <c r="U388" i="10"/>
  <c r="T388" i="10"/>
  <c r="Q388" i="10"/>
  <c r="P388" i="10"/>
  <c r="L388" i="10"/>
  <c r="K388" i="10"/>
  <c r="H388" i="10"/>
  <c r="F388" i="10"/>
  <c r="S388" i="10" s="1"/>
  <c r="E388" i="10"/>
  <c r="D388" i="10"/>
  <c r="C388" i="10"/>
  <c r="AD388" i="10" s="1"/>
  <c r="B388" i="10"/>
  <c r="A388" i="10"/>
  <c r="AC387" i="10"/>
  <c r="V387" i="10"/>
  <c r="L387" i="10"/>
  <c r="D387" i="10"/>
  <c r="C387" i="10"/>
  <c r="AF387" i="10" s="1"/>
  <c r="B387" i="10"/>
  <c r="D386" i="10"/>
  <c r="AC386" i="10" s="1"/>
  <c r="C386" i="10"/>
  <c r="AF385" i="10"/>
  <c r="AE385" i="10"/>
  <c r="Z385" i="10"/>
  <c r="X385" i="10"/>
  <c r="U385" i="10"/>
  <c r="T385" i="10"/>
  <c r="P385" i="10"/>
  <c r="N385" i="10"/>
  <c r="K385" i="10"/>
  <c r="H385" i="10"/>
  <c r="E385" i="10"/>
  <c r="D385" i="10"/>
  <c r="AC385" i="10" s="1"/>
  <c r="C385" i="10"/>
  <c r="W385" i="10" s="1"/>
  <c r="A385" i="10"/>
  <c r="AF384" i="10"/>
  <c r="AD384" i="10"/>
  <c r="AC384" i="10"/>
  <c r="Z384" i="10"/>
  <c r="X384" i="10"/>
  <c r="V384" i="10"/>
  <c r="U384" i="10"/>
  <c r="Q384" i="10"/>
  <c r="P384" i="10"/>
  <c r="N384" i="10"/>
  <c r="L384" i="10"/>
  <c r="K384" i="10"/>
  <c r="G384" i="10"/>
  <c r="F384" i="10"/>
  <c r="S384" i="10" s="1"/>
  <c r="E384" i="10"/>
  <c r="D384" i="10"/>
  <c r="C384" i="10"/>
  <c r="W384" i="10" s="1"/>
  <c r="B384" i="10"/>
  <c r="A384" i="10"/>
  <c r="AD383" i="10"/>
  <c r="AC383" i="10"/>
  <c r="V383" i="10"/>
  <c r="Q383" i="10"/>
  <c r="L383" i="10"/>
  <c r="G383" i="10"/>
  <c r="F383" i="10"/>
  <c r="S383" i="10" s="1"/>
  <c r="D383" i="10"/>
  <c r="C383" i="10"/>
  <c r="Z383" i="10" s="1"/>
  <c r="B383" i="10"/>
  <c r="AE382" i="10"/>
  <c r="AD382" i="10"/>
  <c r="T382" i="10"/>
  <c r="H382" i="10"/>
  <c r="G382" i="10"/>
  <c r="D382" i="10"/>
  <c r="AC382" i="10" s="1"/>
  <c r="C382" i="10"/>
  <c r="Q382" i="10" s="1"/>
  <c r="AF381" i="10"/>
  <c r="AE381" i="10"/>
  <c r="AD381" i="10"/>
  <c r="Z381" i="10"/>
  <c r="X381" i="10"/>
  <c r="V381" i="10"/>
  <c r="U381" i="10"/>
  <c r="T381" i="10"/>
  <c r="S381" i="10"/>
  <c r="Q381" i="10"/>
  <c r="P381" i="10"/>
  <c r="N381" i="10"/>
  <c r="L381" i="10"/>
  <c r="K381" i="10"/>
  <c r="H381" i="10"/>
  <c r="G381" i="10"/>
  <c r="F381" i="10"/>
  <c r="E381" i="10"/>
  <c r="D381" i="10"/>
  <c r="AC381" i="10" s="1"/>
  <c r="C381" i="10"/>
  <c r="W381" i="10" s="1"/>
  <c r="B381" i="10"/>
  <c r="A381" i="10"/>
  <c r="AF380" i="10"/>
  <c r="AE380" i="10"/>
  <c r="AC380" i="10"/>
  <c r="Z380" i="10"/>
  <c r="V380" i="10"/>
  <c r="U380" i="10"/>
  <c r="T380" i="10"/>
  <c r="Q380" i="10"/>
  <c r="P380" i="10"/>
  <c r="L380" i="10"/>
  <c r="K380" i="10"/>
  <c r="H380" i="10"/>
  <c r="F380" i="10"/>
  <c r="S380" i="10" s="1"/>
  <c r="E380" i="10"/>
  <c r="D380" i="10"/>
  <c r="C380" i="10"/>
  <c r="AD380" i="10" s="1"/>
  <c r="B380" i="10"/>
  <c r="A380" i="10"/>
  <c r="AC379" i="10"/>
  <c r="V379" i="10"/>
  <c r="L379" i="10"/>
  <c r="D379" i="10"/>
  <c r="C379" i="10"/>
  <c r="AF379" i="10" s="1"/>
  <c r="B379" i="10"/>
  <c r="M378" i="10"/>
  <c r="D378" i="10"/>
  <c r="AC378" i="10" s="1"/>
  <c r="C378" i="10"/>
  <c r="AF377" i="10"/>
  <c r="AE377" i="10"/>
  <c r="Z377" i="10"/>
  <c r="X377" i="10"/>
  <c r="U377" i="10"/>
  <c r="T377" i="10"/>
  <c r="P377" i="10"/>
  <c r="N377" i="10"/>
  <c r="K377" i="10"/>
  <c r="H377" i="10"/>
  <c r="E377" i="10"/>
  <c r="D377" i="10"/>
  <c r="AC377" i="10" s="1"/>
  <c r="C377" i="10"/>
  <c r="W377" i="10" s="1"/>
  <c r="A377" i="10"/>
  <c r="AF376" i="10"/>
  <c r="AD376" i="10"/>
  <c r="AC376" i="10"/>
  <c r="Z376" i="10"/>
  <c r="X376" i="10"/>
  <c r="V376" i="10"/>
  <c r="U376" i="10"/>
  <c r="Q376" i="10"/>
  <c r="P376" i="10"/>
  <c r="N376" i="10"/>
  <c r="L376" i="10"/>
  <c r="K376" i="10"/>
  <c r="G376" i="10"/>
  <c r="F376" i="10"/>
  <c r="S376" i="10" s="1"/>
  <c r="E376" i="10"/>
  <c r="D376" i="10"/>
  <c r="C376" i="10"/>
  <c r="W376" i="10" s="1"/>
  <c r="B376" i="10"/>
  <c r="A376" i="10"/>
  <c r="AD375" i="10"/>
  <c r="AC375" i="10"/>
  <c r="V375" i="10"/>
  <c r="Q375" i="10"/>
  <c r="L375" i="10"/>
  <c r="G375" i="10"/>
  <c r="F375" i="10"/>
  <c r="S375" i="10" s="1"/>
  <c r="D375" i="10"/>
  <c r="C375" i="10"/>
  <c r="Z375" i="10" s="1"/>
  <c r="B375" i="10"/>
  <c r="AE374" i="10"/>
  <c r="AD374" i="10"/>
  <c r="T374" i="10"/>
  <c r="H374" i="10"/>
  <c r="G374" i="10"/>
  <c r="D374" i="10"/>
  <c r="AC374" i="10" s="1"/>
  <c r="C374" i="10"/>
  <c r="Q374" i="10" s="1"/>
  <c r="AF373" i="10"/>
  <c r="AE373" i="10"/>
  <c r="AD373" i="10"/>
  <c r="Z373" i="10"/>
  <c r="X373" i="10"/>
  <c r="V373" i="10"/>
  <c r="U373" i="10"/>
  <c r="T373" i="10"/>
  <c r="S373" i="10"/>
  <c r="Q373" i="10"/>
  <c r="P373" i="10"/>
  <c r="N373" i="10"/>
  <c r="L373" i="10"/>
  <c r="K373" i="10"/>
  <c r="H373" i="10"/>
  <c r="G373" i="10"/>
  <c r="F373" i="10"/>
  <c r="E373" i="10"/>
  <c r="D373" i="10"/>
  <c r="AC373" i="10" s="1"/>
  <c r="C373" i="10"/>
  <c r="W373" i="10" s="1"/>
  <c r="B373" i="10"/>
  <c r="A373" i="10"/>
  <c r="AF372" i="10"/>
  <c r="AE372" i="10"/>
  <c r="AC372" i="10"/>
  <c r="Z372" i="10"/>
  <c r="V372" i="10"/>
  <c r="U372" i="10"/>
  <c r="T372" i="10"/>
  <c r="Q372" i="10"/>
  <c r="P372" i="10"/>
  <c r="L372" i="10"/>
  <c r="K372" i="10"/>
  <c r="H372" i="10"/>
  <c r="F372" i="10"/>
  <c r="S372" i="10" s="1"/>
  <c r="E372" i="10"/>
  <c r="D372" i="10"/>
  <c r="C372" i="10"/>
  <c r="AD372" i="10" s="1"/>
  <c r="B372" i="10"/>
  <c r="A372" i="10"/>
  <c r="AC371" i="10"/>
  <c r="V371" i="10"/>
  <c r="L371" i="10"/>
  <c r="D371" i="10"/>
  <c r="C371" i="10"/>
  <c r="AF371" i="10" s="1"/>
  <c r="B371" i="10"/>
  <c r="W370" i="10"/>
  <c r="M370" i="10"/>
  <c r="D370" i="10"/>
  <c r="AC370" i="10" s="1"/>
  <c r="C370" i="10"/>
  <c r="AF369" i="10"/>
  <c r="AE369" i="10"/>
  <c r="Z369" i="10"/>
  <c r="X369" i="10"/>
  <c r="U369" i="10"/>
  <c r="T369" i="10"/>
  <c r="P369" i="10"/>
  <c r="N369" i="10"/>
  <c r="K369" i="10"/>
  <c r="H369" i="10"/>
  <c r="E369" i="10"/>
  <c r="D369" i="10"/>
  <c r="AC369" i="10" s="1"/>
  <c r="C369" i="10"/>
  <c r="W369" i="10" s="1"/>
  <c r="A369" i="10"/>
  <c r="AF368" i="10"/>
  <c r="AD368" i="10"/>
  <c r="AC368" i="10"/>
  <c r="Z368" i="10"/>
  <c r="X368" i="10"/>
  <c r="V368" i="10"/>
  <c r="U368" i="10"/>
  <c r="Q368" i="10"/>
  <c r="P368" i="10"/>
  <c r="N368" i="10"/>
  <c r="L368" i="10"/>
  <c r="K368" i="10"/>
  <c r="G368" i="10"/>
  <c r="F368" i="10"/>
  <c r="S368" i="10" s="1"/>
  <c r="E368" i="10"/>
  <c r="D368" i="10"/>
  <c r="C368" i="10"/>
  <c r="W368" i="10" s="1"/>
  <c r="B368" i="10"/>
  <c r="A368" i="10"/>
  <c r="AD367" i="10"/>
  <c r="AC367" i="10"/>
  <c r="V367" i="10"/>
  <c r="Q367" i="10"/>
  <c r="L367" i="10"/>
  <c r="G367" i="10"/>
  <c r="F367" i="10"/>
  <c r="S367" i="10" s="1"/>
  <c r="D367" i="10"/>
  <c r="C367" i="10"/>
  <c r="Z367" i="10" s="1"/>
  <c r="B367" i="10"/>
  <c r="AE366" i="10"/>
  <c r="AD366" i="10"/>
  <c r="T366" i="10"/>
  <c r="H366" i="10"/>
  <c r="G366" i="10"/>
  <c r="D366" i="10"/>
  <c r="AC366" i="10" s="1"/>
  <c r="C366" i="10"/>
  <c r="Q366" i="10" s="1"/>
  <c r="AF365" i="10"/>
  <c r="AE365" i="10"/>
  <c r="AD365" i="10"/>
  <c r="Z365" i="10"/>
  <c r="X365" i="10"/>
  <c r="V365" i="10"/>
  <c r="U365" i="10"/>
  <c r="T365" i="10"/>
  <c r="S365" i="10"/>
  <c r="P365" i="10"/>
  <c r="N365" i="10"/>
  <c r="L365" i="10"/>
  <c r="K365" i="10"/>
  <c r="H365" i="10"/>
  <c r="G365" i="10"/>
  <c r="F365" i="10"/>
  <c r="E365" i="10"/>
  <c r="D365" i="10"/>
  <c r="AC365" i="10" s="1"/>
  <c r="C365" i="10"/>
  <c r="Q365" i="10" s="1"/>
  <c r="B365" i="10"/>
  <c r="A365" i="10"/>
  <c r="AF364" i="10"/>
  <c r="AE364" i="10"/>
  <c r="AC364" i="10"/>
  <c r="Z364" i="10"/>
  <c r="V364" i="10"/>
  <c r="U364" i="10"/>
  <c r="T364" i="10"/>
  <c r="Q364" i="10"/>
  <c r="P364" i="10"/>
  <c r="L364" i="10"/>
  <c r="K364" i="10"/>
  <c r="H364" i="10"/>
  <c r="F364" i="10"/>
  <c r="S364" i="10" s="1"/>
  <c r="E364" i="10"/>
  <c r="D364" i="10"/>
  <c r="C364" i="10"/>
  <c r="AD364" i="10" s="1"/>
  <c r="B364" i="10"/>
  <c r="A364" i="10"/>
  <c r="AC363" i="10"/>
  <c r="V363" i="10"/>
  <c r="L363" i="10"/>
  <c r="D363" i="10"/>
  <c r="C363" i="10"/>
  <c r="AF363" i="10" s="1"/>
  <c r="B363" i="10"/>
  <c r="W362" i="10"/>
  <c r="D362" i="10"/>
  <c r="AC362" i="10" s="1"/>
  <c r="C362" i="10"/>
  <c r="AF361" i="10"/>
  <c r="AE361" i="10"/>
  <c r="Z361" i="10"/>
  <c r="X361" i="10"/>
  <c r="U361" i="10"/>
  <c r="T361" i="10"/>
  <c r="P361" i="10"/>
  <c r="N361" i="10"/>
  <c r="K361" i="10"/>
  <c r="H361" i="10"/>
  <c r="E361" i="10"/>
  <c r="D361" i="10"/>
  <c r="AC361" i="10" s="1"/>
  <c r="C361" i="10"/>
  <c r="W361" i="10" s="1"/>
  <c r="A361" i="10"/>
  <c r="AF360" i="10"/>
  <c r="AD360" i="10"/>
  <c r="AC360" i="10"/>
  <c r="Z360" i="10"/>
  <c r="X360" i="10"/>
  <c r="V360" i="10"/>
  <c r="U360" i="10"/>
  <c r="Q360" i="10"/>
  <c r="P360" i="10"/>
  <c r="N360" i="10"/>
  <c r="L360" i="10"/>
  <c r="K360" i="10"/>
  <c r="G360" i="10"/>
  <c r="F360" i="10"/>
  <c r="S360" i="10" s="1"/>
  <c r="E360" i="10"/>
  <c r="D360" i="10"/>
  <c r="C360" i="10"/>
  <c r="W360" i="10" s="1"/>
  <c r="B360" i="10"/>
  <c r="A360" i="10"/>
  <c r="AD359" i="10"/>
  <c r="AC359" i="10"/>
  <c r="V359" i="10"/>
  <c r="Q359" i="10"/>
  <c r="L359" i="10"/>
  <c r="G359" i="10"/>
  <c r="F359" i="10"/>
  <c r="S359" i="10" s="1"/>
  <c r="D359" i="10"/>
  <c r="C359" i="10"/>
  <c r="Z359" i="10" s="1"/>
  <c r="B359" i="10"/>
  <c r="AE358" i="10"/>
  <c r="AD358" i="10"/>
  <c r="T358" i="10"/>
  <c r="H358" i="10"/>
  <c r="G358" i="10"/>
  <c r="D358" i="10"/>
  <c r="AC358" i="10" s="1"/>
  <c r="C358" i="10"/>
  <c r="Q358" i="10" s="1"/>
  <c r="AF357" i="10"/>
  <c r="AE357" i="10"/>
  <c r="AD357" i="10"/>
  <c r="Z357" i="10"/>
  <c r="X357" i="10"/>
  <c r="V357" i="10"/>
  <c r="U357" i="10"/>
  <c r="T357" i="10"/>
  <c r="S357" i="10"/>
  <c r="Q357" i="10"/>
  <c r="P357" i="10"/>
  <c r="N357" i="10"/>
  <c r="L357" i="10"/>
  <c r="K357" i="10"/>
  <c r="H357" i="10"/>
  <c r="G357" i="10"/>
  <c r="F357" i="10"/>
  <c r="E357" i="10"/>
  <c r="D357" i="10"/>
  <c r="AC357" i="10" s="1"/>
  <c r="C357" i="10"/>
  <c r="W357" i="10" s="1"/>
  <c r="B357" i="10"/>
  <c r="A357" i="10"/>
  <c r="AF356" i="10"/>
  <c r="AE356" i="10"/>
  <c r="AC356" i="10"/>
  <c r="Z356" i="10"/>
  <c r="V356" i="10"/>
  <c r="U356" i="10"/>
  <c r="T356" i="10"/>
  <c r="Q356" i="10"/>
  <c r="P356" i="10"/>
  <c r="L356" i="10"/>
  <c r="K356" i="10"/>
  <c r="H356" i="10"/>
  <c r="F356" i="10"/>
  <c r="S356" i="10" s="1"/>
  <c r="E356" i="10"/>
  <c r="D356" i="10"/>
  <c r="C356" i="10"/>
  <c r="AD356" i="10" s="1"/>
  <c r="B356" i="10"/>
  <c r="A356" i="10"/>
  <c r="AC355" i="10"/>
  <c r="V355" i="10"/>
  <c r="L355" i="10"/>
  <c r="D355" i="10"/>
  <c r="C355" i="10"/>
  <c r="AF355" i="10" s="1"/>
  <c r="B355" i="10"/>
  <c r="M354" i="10"/>
  <c r="D354" i="10"/>
  <c r="AC354" i="10" s="1"/>
  <c r="C354" i="10"/>
  <c r="W354" i="10" s="1"/>
  <c r="AF353" i="10"/>
  <c r="AE353" i="10"/>
  <c r="Z353" i="10"/>
  <c r="X353" i="10"/>
  <c r="U353" i="10"/>
  <c r="T353" i="10"/>
  <c r="P353" i="10"/>
  <c r="N353" i="10"/>
  <c r="K353" i="10"/>
  <c r="H353" i="10"/>
  <c r="E353" i="10"/>
  <c r="D353" i="10"/>
  <c r="AC353" i="10" s="1"/>
  <c r="C353" i="10"/>
  <c r="W353" i="10" s="1"/>
  <c r="A353" i="10"/>
  <c r="AF352" i="10"/>
  <c r="AD352" i="10"/>
  <c r="AC352" i="10"/>
  <c r="Z352" i="10"/>
  <c r="X352" i="10"/>
  <c r="V352" i="10"/>
  <c r="U352" i="10"/>
  <c r="Q352" i="10"/>
  <c r="P352" i="10"/>
  <c r="N352" i="10"/>
  <c r="L352" i="10"/>
  <c r="K352" i="10"/>
  <c r="G352" i="10"/>
  <c r="F352" i="10"/>
  <c r="S352" i="10" s="1"/>
  <c r="E352" i="10"/>
  <c r="D352" i="10"/>
  <c r="C352" i="10"/>
  <c r="W352" i="10" s="1"/>
  <c r="B352" i="10"/>
  <c r="A352" i="10"/>
  <c r="AD351" i="10"/>
  <c r="AC351" i="10"/>
  <c r="V351" i="10"/>
  <c r="S351" i="10"/>
  <c r="Q351" i="10"/>
  <c r="L351" i="10"/>
  <c r="G351" i="10"/>
  <c r="F351" i="10"/>
  <c r="D351" i="10"/>
  <c r="C351" i="10"/>
  <c r="Z351" i="10" s="1"/>
  <c r="B351" i="10"/>
  <c r="AE350" i="10"/>
  <c r="AD350" i="10"/>
  <c r="T350" i="10"/>
  <c r="H350" i="10"/>
  <c r="G350" i="10"/>
  <c r="D350" i="10"/>
  <c r="AC350" i="10" s="1"/>
  <c r="C350" i="10"/>
  <c r="Q350" i="10" s="1"/>
  <c r="AF349" i="10"/>
  <c r="AE349" i="10"/>
  <c r="AD349" i="10"/>
  <c r="Z349" i="10"/>
  <c r="X349" i="10"/>
  <c r="V349" i="10"/>
  <c r="U349" i="10"/>
  <c r="T349" i="10"/>
  <c r="S349" i="10"/>
  <c r="Q349" i="10"/>
  <c r="P349" i="10"/>
  <c r="N349" i="10"/>
  <c r="L349" i="10"/>
  <c r="K349" i="10"/>
  <c r="H349" i="10"/>
  <c r="G349" i="10"/>
  <c r="F349" i="10"/>
  <c r="E349" i="10"/>
  <c r="D349" i="10"/>
  <c r="AC349" i="10" s="1"/>
  <c r="C349" i="10"/>
  <c r="W349" i="10" s="1"/>
  <c r="B349" i="10"/>
  <c r="A349" i="10"/>
  <c r="AF348" i="10"/>
  <c r="AE348" i="10"/>
  <c r="AC348" i="10"/>
  <c r="Z348" i="10"/>
  <c r="V348" i="10"/>
  <c r="U348" i="10"/>
  <c r="T348" i="10"/>
  <c r="Q348" i="10"/>
  <c r="P348" i="10"/>
  <c r="L348" i="10"/>
  <c r="K348" i="10"/>
  <c r="H348" i="10"/>
  <c r="F348" i="10"/>
  <c r="S348" i="10" s="1"/>
  <c r="E348" i="10"/>
  <c r="D348" i="10"/>
  <c r="C348" i="10"/>
  <c r="AD348" i="10" s="1"/>
  <c r="B348" i="10"/>
  <c r="A348" i="10"/>
  <c r="AC347" i="10"/>
  <c r="W347" i="10"/>
  <c r="D347" i="10"/>
  <c r="C347" i="10"/>
  <c r="B347" i="10" s="1"/>
  <c r="X346" i="10"/>
  <c r="W346" i="10"/>
  <c r="M346" i="10"/>
  <c r="D346" i="10"/>
  <c r="AC346" i="10" s="1"/>
  <c r="C346" i="10"/>
  <c r="AF345" i="10"/>
  <c r="AE345" i="10"/>
  <c r="Z345" i="10"/>
  <c r="X345" i="10"/>
  <c r="U345" i="10"/>
  <c r="T345" i="10"/>
  <c r="P345" i="10"/>
  <c r="N345" i="10"/>
  <c r="K345" i="10"/>
  <c r="H345" i="10"/>
  <c r="E345" i="10"/>
  <c r="D345" i="10"/>
  <c r="AC345" i="10" s="1"/>
  <c r="C345" i="10"/>
  <c r="W345" i="10" s="1"/>
  <c r="A345" i="10"/>
  <c r="AF344" i="10"/>
  <c r="AD344" i="10"/>
  <c r="AC344" i="10"/>
  <c r="Z344" i="10"/>
  <c r="X344" i="10"/>
  <c r="V344" i="10"/>
  <c r="U344" i="10"/>
  <c r="Q344" i="10"/>
  <c r="P344" i="10"/>
  <c r="N344" i="10"/>
  <c r="L344" i="10"/>
  <c r="K344" i="10"/>
  <c r="G344" i="10"/>
  <c r="F344" i="10"/>
  <c r="S344" i="10" s="1"/>
  <c r="E344" i="10"/>
  <c r="D344" i="10"/>
  <c r="C344" i="10"/>
  <c r="W344" i="10" s="1"/>
  <c r="B344" i="10"/>
  <c r="A344" i="10"/>
  <c r="AD343" i="10"/>
  <c r="AC343" i="10"/>
  <c r="V343" i="10"/>
  <c r="Q343" i="10"/>
  <c r="L343" i="10"/>
  <c r="G343" i="10"/>
  <c r="F343" i="10"/>
  <c r="S343" i="10" s="1"/>
  <c r="D343" i="10"/>
  <c r="C343" i="10"/>
  <c r="Z343" i="10" s="1"/>
  <c r="B343" i="10"/>
  <c r="H342" i="10"/>
  <c r="G342" i="10"/>
  <c r="D342" i="10"/>
  <c r="AC342" i="10" s="1"/>
  <c r="C342" i="10"/>
  <c r="W342" i="10" s="1"/>
  <c r="AF341" i="10"/>
  <c r="AE341" i="10"/>
  <c r="AD341" i="10"/>
  <c r="Z341" i="10"/>
  <c r="X341" i="10"/>
  <c r="V341" i="10"/>
  <c r="U341" i="10"/>
  <c r="T341" i="10"/>
  <c r="P341" i="10"/>
  <c r="N341" i="10"/>
  <c r="L341" i="10"/>
  <c r="K341" i="10"/>
  <c r="H341" i="10"/>
  <c r="G341" i="10"/>
  <c r="E341" i="10"/>
  <c r="D341" i="10"/>
  <c r="AC341" i="10" s="1"/>
  <c r="C341" i="10"/>
  <c r="Q341" i="10" s="1"/>
  <c r="B341" i="10"/>
  <c r="A341" i="10"/>
  <c r="AF340" i="10"/>
  <c r="AE340" i="10"/>
  <c r="AC340" i="10"/>
  <c r="Z340" i="10"/>
  <c r="V340" i="10"/>
  <c r="U340" i="10"/>
  <c r="T340" i="10"/>
  <c r="Q340" i="10"/>
  <c r="P340" i="10"/>
  <c r="L340" i="10"/>
  <c r="K340" i="10"/>
  <c r="H340" i="10"/>
  <c r="F340" i="10"/>
  <c r="S340" i="10" s="1"/>
  <c r="E340" i="10"/>
  <c r="D340" i="10"/>
  <c r="C340" i="10"/>
  <c r="AD340" i="10" s="1"/>
  <c r="B340" i="10"/>
  <c r="A340" i="10"/>
  <c r="AD339" i="10"/>
  <c r="AC339" i="10"/>
  <c r="W339" i="10"/>
  <c r="S339" i="10"/>
  <c r="Q339" i="10"/>
  <c r="M339" i="10"/>
  <c r="L339" i="10"/>
  <c r="G339" i="10"/>
  <c r="F339" i="10"/>
  <c r="D339" i="10"/>
  <c r="C339" i="10"/>
  <c r="B339" i="10"/>
  <c r="W338" i="10"/>
  <c r="D338" i="10"/>
  <c r="AC338" i="10" s="1"/>
  <c r="C338" i="10"/>
  <c r="AF337" i="10"/>
  <c r="AE337" i="10"/>
  <c r="Z337" i="10"/>
  <c r="X337" i="10"/>
  <c r="U337" i="10"/>
  <c r="T337" i="10"/>
  <c r="P337" i="10"/>
  <c r="N337" i="10"/>
  <c r="K337" i="10"/>
  <c r="H337" i="10"/>
  <c r="E337" i="10"/>
  <c r="D337" i="10"/>
  <c r="AC337" i="10" s="1"/>
  <c r="C337" i="10"/>
  <c r="W337" i="10" s="1"/>
  <c r="A337" i="10"/>
  <c r="AF336" i="10"/>
  <c r="AD336" i="10"/>
  <c r="AC336" i="10"/>
  <c r="Z336" i="10"/>
  <c r="X336" i="10"/>
  <c r="V336" i="10"/>
  <c r="U336" i="10"/>
  <c r="Q336" i="10"/>
  <c r="P336" i="10"/>
  <c r="N336" i="10"/>
  <c r="L336" i="10"/>
  <c r="K336" i="10"/>
  <c r="G336" i="10"/>
  <c r="F336" i="10"/>
  <c r="S336" i="10" s="1"/>
  <c r="E336" i="10"/>
  <c r="D336" i="10"/>
  <c r="C336" i="10"/>
  <c r="W336" i="10" s="1"/>
  <c r="B336" i="10"/>
  <c r="A336" i="10"/>
  <c r="AC335" i="10"/>
  <c r="Q335" i="10"/>
  <c r="M335" i="10"/>
  <c r="G335" i="10"/>
  <c r="D335" i="10"/>
  <c r="C335" i="10"/>
  <c r="B335" i="10" s="1"/>
  <c r="AE334" i="10"/>
  <c r="AD334" i="10"/>
  <c r="H334" i="10"/>
  <c r="G334" i="10"/>
  <c r="D334" i="10"/>
  <c r="AC334" i="10" s="1"/>
  <c r="C334" i="10"/>
  <c r="T334" i="10" s="1"/>
  <c r="AF333" i="10"/>
  <c r="AE333" i="10"/>
  <c r="AD333" i="10"/>
  <c r="Z333" i="10"/>
  <c r="X333" i="10"/>
  <c r="U333" i="10"/>
  <c r="T333" i="10"/>
  <c r="P333" i="10"/>
  <c r="N333" i="10"/>
  <c r="K333" i="10"/>
  <c r="H333" i="10"/>
  <c r="G333" i="10"/>
  <c r="E333" i="10"/>
  <c r="D333" i="10"/>
  <c r="AC333" i="10" s="1"/>
  <c r="C333" i="10"/>
  <c r="Q333" i="10" s="1"/>
  <c r="A333" i="10"/>
  <c r="AF332" i="10"/>
  <c r="AE332" i="10"/>
  <c r="AC332" i="10"/>
  <c r="Z332" i="10"/>
  <c r="V332" i="10"/>
  <c r="U332" i="10"/>
  <c r="T332" i="10"/>
  <c r="Q332" i="10"/>
  <c r="P332" i="10"/>
  <c r="L332" i="10"/>
  <c r="K332" i="10"/>
  <c r="H332" i="10"/>
  <c r="F332" i="10"/>
  <c r="S332" i="10" s="1"/>
  <c r="E332" i="10"/>
  <c r="D332" i="10"/>
  <c r="C332" i="10"/>
  <c r="AD332" i="10" s="1"/>
  <c r="B332" i="10"/>
  <c r="A332" i="10"/>
  <c r="AC331" i="10"/>
  <c r="V331" i="10"/>
  <c r="D331" i="10"/>
  <c r="C331" i="10"/>
  <c r="AE330" i="10"/>
  <c r="N330" i="10"/>
  <c r="H330" i="10"/>
  <c r="D330" i="10"/>
  <c r="AC330" i="10" s="1"/>
  <c r="C330" i="10"/>
  <c r="T330" i="10" s="1"/>
  <c r="AF329" i="10"/>
  <c r="AE329" i="10"/>
  <c r="Z329" i="10"/>
  <c r="X329" i="10"/>
  <c r="U329" i="10"/>
  <c r="T329" i="10"/>
  <c r="P329" i="10"/>
  <c r="N329" i="10"/>
  <c r="K329" i="10"/>
  <c r="H329" i="10"/>
  <c r="E329" i="10"/>
  <c r="D329" i="10"/>
  <c r="AC329" i="10" s="1"/>
  <c r="C329" i="10"/>
  <c r="W329" i="10" s="1"/>
  <c r="A329" i="10"/>
  <c r="AF328" i="10"/>
  <c r="AD328" i="10"/>
  <c r="AC328" i="10"/>
  <c r="Z328" i="10"/>
  <c r="X328" i="10"/>
  <c r="V328" i="10"/>
  <c r="U328" i="10"/>
  <c r="Q328" i="10"/>
  <c r="P328" i="10"/>
  <c r="N328" i="10"/>
  <c r="L328" i="10"/>
  <c r="K328" i="10"/>
  <c r="H328" i="10"/>
  <c r="G328" i="10"/>
  <c r="F328" i="10"/>
  <c r="S328" i="10" s="1"/>
  <c r="E328" i="10"/>
  <c r="D328" i="10"/>
  <c r="C328" i="10"/>
  <c r="W328" i="10" s="1"/>
  <c r="B328" i="10"/>
  <c r="A328" i="10"/>
  <c r="AD327" i="10"/>
  <c r="AC327" i="10"/>
  <c r="W327" i="10"/>
  <c r="S327" i="10"/>
  <c r="Q327" i="10"/>
  <c r="M327" i="10"/>
  <c r="L327" i="10"/>
  <c r="G327" i="10"/>
  <c r="F327" i="10"/>
  <c r="D327" i="10"/>
  <c r="C327" i="10"/>
  <c r="B327" i="10"/>
  <c r="D326" i="10"/>
  <c r="AC326" i="10" s="1"/>
  <c r="C326" i="10"/>
  <c r="AF325" i="10"/>
  <c r="AE325" i="10"/>
  <c r="AD325" i="10"/>
  <c r="Z325" i="10"/>
  <c r="X325" i="10"/>
  <c r="U325" i="10"/>
  <c r="T325" i="10"/>
  <c r="P325" i="10"/>
  <c r="N325" i="10"/>
  <c r="K325" i="10"/>
  <c r="H325" i="10"/>
  <c r="G325" i="10"/>
  <c r="E325" i="10"/>
  <c r="D325" i="10"/>
  <c r="AC325" i="10" s="1"/>
  <c r="C325" i="10"/>
  <c r="Q325" i="10" s="1"/>
  <c r="A325" i="10"/>
  <c r="AF324" i="10"/>
  <c r="AE324" i="10"/>
  <c r="AC324" i="10"/>
  <c r="Z324" i="10"/>
  <c r="X324" i="10"/>
  <c r="V324" i="10"/>
  <c r="U324" i="10"/>
  <c r="T324" i="10"/>
  <c r="Q324" i="10"/>
  <c r="P324" i="10"/>
  <c r="N324" i="10"/>
  <c r="L324" i="10"/>
  <c r="K324" i="10"/>
  <c r="H324" i="10"/>
  <c r="F324" i="10"/>
  <c r="S324" i="10" s="1"/>
  <c r="E324" i="10"/>
  <c r="D324" i="10"/>
  <c r="C324" i="10"/>
  <c r="AD324" i="10" s="1"/>
  <c r="B324" i="10"/>
  <c r="A324" i="10"/>
  <c r="AC323" i="10"/>
  <c r="D323" i="10"/>
  <c r="C323" i="10"/>
  <c r="AE322" i="10"/>
  <c r="X322" i="10"/>
  <c r="T322" i="10"/>
  <c r="N322" i="10"/>
  <c r="H322" i="10"/>
  <c r="D322" i="10"/>
  <c r="AC322" i="10" s="1"/>
  <c r="C322" i="10"/>
  <c r="AF321" i="10"/>
  <c r="AE321" i="10"/>
  <c r="Z321" i="10"/>
  <c r="X321" i="10"/>
  <c r="U321" i="10"/>
  <c r="T321" i="10"/>
  <c r="P321" i="10"/>
  <c r="N321" i="10"/>
  <c r="K321" i="10"/>
  <c r="H321" i="10"/>
  <c r="E321" i="10"/>
  <c r="D321" i="10"/>
  <c r="AC321" i="10" s="1"/>
  <c r="C321" i="10"/>
  <c r="W321" i="10" s="1"/>
  <c r="A321" i="10"/>
  <c r="AF320" i="10"/>
  <c r="AE320" i="10"/>
  <c r="AC320" i="10"/>
  <c r="Z320" i="10"/>
  <c r="X320" i="10"/>
  <c r="V320" i="10"/>
  <c r="U320" i="10"/>
  <c r="T320" i="10"/>
  <c r="Q320" i="10"/>
  <c r="P320" i="10"/>
  <c r="N320" i="10"/>
  <c r="L320" i="10"/>
  <c r="K320" i="10"/>
  <c r="H320" i="10"/>
  <c r="F320" i="10"/>
  <c r="S320" i="10" s="1"/>
  <c r="E320" i="10"/>
  <c r="D320" i="10"/>
  <c r="C320" i="10"/>
  <c r="W320" i="10" s="1"/>
  <c r="B320" i="10"/>
  <c r="A320" i="10"/>
  <c r="AD319" i="10"/>
  <c r="AC319" i="10"/>
  <c r="W319" i="10"/>
  <c r="S319" i="10"/>
  <c r="Q319" i="10"/>
  <c r="M319" i="10"/>
  <c r="L319" i="10"/>
  <c r="G319" i="10"/>
  <c r="F319" i="10"/>
  <c r="D319" i="10"/>
  <c r="C319" i="10"/>
  <c r="B319" i="10"/>
  <c r="D318" i="10"/>
  <c r="AC318" i="10" s="1"/>
  <c r="C318" i="10"/>
  <c r="AF317" i="10"/>
  <c r="AE317" i="10"/>
  <c r="AD317" i="10"/>
  <c r="Z317" i="10"/>
  <c r="X317" i="10"/>
  <c r="U317" i="10"/>
  <c r="T317" i="10"/>
  <c r="P317" i="10"/>
  <c r="N317" i="10"/>
  <c r="K317" i="10"/>
  <c r="H317" i="10"/>
  <c r="G317" i="10"/>
  <c r="E317" i="10"/>
  <c r="D317" i="10"/>
  <c r="AC317" i="10" s="1"/>
  <c r="C317" i="10"/>
  <c r="Q317" i="10" s="1"/>
  <c r="A317" i="10"/>
  <c r="AF316" i="10"/>
  <c r="AE316" i="10"/>
  <c r="AC316" i="10"/>
  <c r="Z316" i="10"/>
  <c r="X316" i="10"/>
  <c r="V316" i="10"/>
  <c r="U316" i="10"/>
  <c r="T316" i="10"/>
  <c r="Q316" i="10"/>
  <c r="P316" i="10"/>
  <c r="N316" i="10"/>
  <c r="L316" i="10"/>
  <c r="K316" i="10"/>
  <c r="H316" i="10"/>
  <c r="F316" i="10"/>
  <c r="S316" i="10" s="1"/>
  <c r="E316" i="10"/>
  <c r="D316" i="10"/>
  <c r="C316" i="10"/>
  <c r="AD316" i="10" s="1"/>
  <c r="B316" i="10"/>
  <c r="A316" i="10"/>
  <c r="AC315" i="10"/>
  <c r="D315" i="10"/>
  <c r="C315" i="10"/>
  <c r="AE314" i="10"/>
  <c r="X314" i="10"/>
  <c r="T314" i="10"/>
  <c r="N314" i="10"/>
  <c r="H314" i="10"/>
  <c r="D314" i="10"/>
  <c r="AC314" i="10" s="1"/>
  <c r="C314" i="10"/>
  <c r="AF313" i="10"/>
  <c r="AE313" i="10"/>
  <c r="Z313" i="10"/>
  <c r="X313" i="10"/>
  <c r="U313" i="10"/>
  <c r="T313" i="10"/>
  <c r="P313" i="10"/>
  <c r="N313" i="10"/>
  <c r="K313" i="10"/>
  <c r="H313" i="10"/>
  <c r="E313" i="10"/>
  <c r="D313" i="10"/>
  <c r="AC313" i="10" s="1"/>
  <c r="C313" i="10"/>
  <c r="W313" i="10" s="1"/>
  <c r="A313" i="10"/>
  <c r="AF312" i="10"/>
  <c r="AE312" i="10"/>
  <c r="AC312" i="10"/>
  <c r="Z312" i="10"/>
  <c r="X312" i="10"/>
  <c r="V312" i="10"/>
  <c r="U312" i="10"/>
  <c r="T312" i="10"/>
  <c r="Q312" i="10"/>
  <c r="P312" i="10"/>
  <c r="N312" i="10"/>
  <c r="L312" i="10"/>
  <c r="K312" i="10"/>
  <c r="H312" i="10"/>
  <c r="F312" i="10"/>
  <c r="S312" i="10" s="1"/>
  <c r="E312" i="10"/>
  <c r="D312" i="10"/>
  <c r="C312" i="10"/>
  <c r="W312" i="10" s="1"/>
  <c r="B312" i="10"/>
  <c r="A312" i="10"/>
  <c r="AD311" i="10"/>
  <c r="AC311" i="10"/>
  <c r="W311" i="10"/>
  <c r="S311" i="10"/>
  <c r="Q311" i="10"/>
  <c r="M311" i="10"/>
  <c r="L311" i="10"/>
  <c r="G311" i="10"/>
  <c r="F311" i="10"/>
  <c r="D311" i="10"/>
  <c r="C311" i="10"/>
  <c r="B311" i="10"/>
  <c r="D310" i="10"/>
  <c r="AC310" i="10" s="1"/>
  <c r="C310" i="10"/>
  <c r="AF309" i="10"/>
  <c r="AE309" i="10"/>
  <c r="AD309" i="10"/>
  <c r="Z309" i="10"/>
  <c r="X309" i="10"/>
  <c r="U309" i="10"/>
  <c r="T309" i="10"/>
  <c r="P309" i="10"/>
  <c r="N309" i="10"/>
  <c r="K309" i="10"/>
  <c r="H309" i="10"/>
  <c r="G309" i="10"/>
  <c r="E309" i="10"/>
  <c r="D309" i="10"/>
  <c r="AC309" i="10" s="1"/>
  <c r="C309" i="10"/>
  <c r="Q309" i="10" s="1"/>
  <c r="A309" i="10"/>
  <c r="AF308" i="10"/>
  <c r="AE308" i="10"/>
  <c r="AC308" i="10"/>
  <c r="Z308" i="10"/>
  <c r="X308" i="10"/>
  <c r="V308" i="10"/>
  <c r="U308" i="10"/>
  <c r="T308" i="10"/>
  <c r="Q308" i="10"/>
  <c r="P308" i="10"/>
  <c r="N308" i="10"/>
  <c r="L308" i="10"/>
  <c r="K308" i="10"/>
  <c r="H308" i="10"/>
  <c r="G308" i="10"/>
  <c r="F308" i="10"/>
  <c r="S308" i="10" s="1"/>
  <c r="E308" i="10"/>
  <c r="D308" i="10"/>
  <c r="C308" i="10"/>
  <c r="AD308" i="10" s="1"/>
  <c r="B308" i="10"/>
  <c r="A308" i="10"/>
  <c r="AD307" i="10"/>
  <c r="AC307" i="10"/>
  <c r="W307" i="10"/>
  <c r="M307" i="10"/>
  <c r="L307" i="10"/>
  <c r="G307" i="10"/>
  <c r="F307" i="10"/>
  <c r="S307" i="10" s="1"/>
  <c r="D307" i="10"/>
  <c r="C307" i="10"/>
  <c r="Q307" i="10" s="1"/>
  <c r="B307" i="10"/>
  <c r="AD306" i="10"/>
  <c r="T306" i="10"/>
  <c r="M306" i="10"/>
  <c r="G306" i="10"/>
  <c r="D306" i="10"/>
  <c r="AC306" i="10" s="1"/>
  <c r="C306" i="10"/>
  <c r="B306" i="10"/>
  <c r="AF305" i="10"/>
  <c r="Z305" i="10"/>
  <c r="W305" i="10"/>
  <c r="P305" i="10"/>
  <c r="N305" i="10"/>
  <c r="K305" i="10"/>
  <c r="E305" i="10"/>
  <c r="D305" i="10"/>
  <c r="AC305" i="10" s="1"/>
  <c r="C305" i="10"/>
  <c r="A305" i="10"/>
  <c r="AF304" i="10"/>
  <c r="AE304" i="10"/>
  <c r="AD304" i="10"/>
  <c r="Z304" i="10"/>
  <c r="X304" i="10"/>
  <c r="V304" i="10"/>
  <c r="U304" i="10"/>
  <c r="T304" i="10"/>
  <c r="Q304" i="10"/>
  <c r="P304" i="10"/>
  <c r="N304" i="10"/>
  <c r="L304" i="10"/>
  <c r="K304" i="10"/>
  <c r="H304" i="10"/>
  <c r="G304" i="10"/>
  <c r="F304" i="10"/>
  <c r="S304" i="10" s="1"/>
  <c r="E304" i="10"/>
  <c r="D304" i="10"/>
  <c r="AC304" i="10" s="1"/>
  <c r="C304" i="10"/>
  <c r="W304" i="10" s="1"/>
  <c r="B304" i="10"/>
  <c r="A304" i="10"/>
  <c r="AC303" i="10"/>
  <c r="Z303" i="10"/>
  <c r="L303" i="10"/>
  <c r="G303" i="10"/>
  <c r="D303" i="10"/>
  <c r="C303" i="10"/>
  <c r="P303" i="10" s="1"/>
  <c r="AD302" i="10"/>
  <c r="AC302" i="10"/>
  <c r="M302" i="10"/>
  <c r="H302" i="10"/>
  <c r="D302" i="10"/>
  <c r="C302" i="10"/>
  <c r="Q302" i="10" s="1"/>
  <c r="AF301" i="10"/>
  <c r="AE301" i="10"/>
  <c r="AD301" i="10"/>
  <c r="Z301" i="10"/>
  <c r="X301" i="10"/>
  <c r="U301" i="10"/>
  <c r="T301" i="10"/>
  <c r="P301" i="10"/>
  <c r="N301" i="10"/>
  <c r="K301" i="10"/>
  <c r="H301" i="10"/>
  <c r="G301" i="10"/>
  <c r="E301" i="10"/>
  <c r="D301" i="10"/>
  <c r="AC301" i="10" s="1"/>
  <c r="C301" i="10"/>
  <c r="Q301" i="10" s="1"/>
  <c r="A301" i="10"/>
  <c r="AF300" i="10"/>
  <c r="AE300" i="10"/>
  <c r="AC300" i="10"/>
  <c r="Z300" i="10"/>
  <c r="X300" i="10"/>
  <c r="V300" i="10"/>
  <c r="U300" i="10"/>
  <c r="T300" i="10"/>
  <c r="Q300" i="10"/>
  <c r="P300" i="10"/>
  <c r="N300" i="10"/>
  <c r="L300" i="10"/>
  <c r="K300" i="10"/>
  <c r="H300" i="10"/>
  <c r="F300" i="10"/>
  <c r="S300" i="10" s="1"/>
  <c r="E300" i="10"/>
  <c r="D300" i="10"/>
  <c r="C300" i="10"/>
  <c r="AD300" i="10" s="1"/>
  <c r="B300" i="10"/>
  <c r="A300" i="10"/>
  <c r="AC299" i="10"/>
  <c r="D299" i="10"/>
  <c r="C299" i="10"/>
  <c r="D298" i="10"/>
  <c r="AC298" i="10" s="1"/>
  <c r="C298" i="10"/>
  <c r="D297" i="10"/>
  <c r="AC297" i="10" s="1"/>
  <c r="C297" i="10"/>
  <c r="AF296" i="10"/>
  <c r="AE296" i="10"/>
  <c r="AC296" i="10"/>
  <c r="Z296" i="10"/>
  <c r="X296" i="10"/>
  <c r="V296" i="10"/>
  <c r="U296" i="10"/>
  <c r="T296" i="10"/>
  <c r="Q296" i="10"/>
  <c r="P296" i="10"/>
  <c r="N296" i="10"/>
  <c r="L296" i="10"/>
  <c r="K296" i="10"/>
  <c r="H296" i="10"/>
  <c r="F296" i="10"/>
  <c r="S296" i="10" s="1"/>
  <c r="E296" i="10"/>
  <c r="D296" i="10"/>
  <c r="C296" i="10"/>
  <c r="W296" i="10" s="1"/>
  <c r="B296" i="10"/>
  <c r="A296" i="10"/>
  <c r="AC295" i="10"/>
  <c r="Z295" i="10"/>
  <c r="L295" i="10"/>
  <c r="G295" i="10"/>
  <c r="D295" i="10"/>
  <c r="C295" i="10"/>
  <c r="P295" i="10" s="1"/>
  <c r="AD294" i="10"/>
  <c r="AC294" i="10"/>
  <c r="M294" i="10"/>
  <c r="H294" i="10"/>
  <c r="D294" i="10"/>
  <c r="C294" i="10"/>
  <c r="Q294" i="10" s="1"/>
  <c r="AF293" i="10"/>
  <c r="AE293" i="10"/>
  <c r="AD293" i="10"/>
  <c r="Z293" i="10"/>
  <c r="X293" i="10"/>
  <c r="U293" i="10"/>
  <c r="T293" i="10"/>
  <c r="P293" i="10"/>
  <c r="N293" i="10"/>
  <c r="K293" i="10"/>
  <c r="H293" i="10"/>
  <c r="G293" i="10"/>
  <c r="E293" i="10"/>
  <c r="D293" i="10"/>
  <c r="AC293" i="10" s="1"/>
  <c r="C293" i="10"/>
  <c r="Q293" i="10" s="1"/>
  <c r="A293" i="10"/>
  <c r="AF292" i="10"/>
  <c r="AE292" i="10"/>
  <c r="AC292" i="10"/>
  <c r="Z292" i="10"/>
  <c r="X292" i="10"/>
  <c r="V292" i="10"/>
  <c r="U292" i="10"/>
  <c r="T292" i="10"/>
  <c r="Q292" i="10"/>
  <c r="P292" i="10"/>
  <c r="N292" i="10"/>
  <c r="L292" i="10"/>
  <c r="K292" i="10"/>
  <c r="H292" i="10"/>
  <c r="F292" i="10"/>
  <c r="S292" i="10" s="1"/>
  <c r="E292" i="10"/>
  <c r="D292" i="10"/>
  <c r="C292" i="10"/>
  <c r="AD292" i="10" s="1"/>
  <c r="B292" i="10"/>
  <c r="A292" i="10"/>
  <c r="AC291" i="10"/>
  <c r="D291" i="10"/>
  <c r="C291" i="10"/>
  <c r="T290" i="10"/>
  <c r="D290" i="10"/>
  <c r="AC290" i="10" s="1"/>
  <c r="C290" i="10"/>
  <c r="D289" i="10"/>
  <c r="AC289" i="10" s="1"/>
  <c r="C289" i="10"/>
  <c r="AF288" i="10"/>
  <c r="AE288" i="10"/>
  <c r="AC288" i="10"/>
  <c r="Z288" i="10"/>
  <c r="X288" i="10"/>
  <c r="V288" i="10"/>
  <c r="U288" i="10"/>
  <c r="T288" i="10"/>
  <c r="Q288" i="10"/>
  <c r="P288" i="10"/>
  <c r="N288" i="10"/>
  <c r="L288" i="10"/>
  <c r="K288" i="10"/>
  <c r="H288" i="10"/>
  <c r="F288" i="10"/>
  <c r="S288" i="10" s="1"/>
  <c r="E288" i="10"/>
  <c r="D288" i="10"/>
  <c r="C288" i="10"/>
  <c r="W288" i="10" s="1"/>
  <c r="B288" i="10"/>
  <c r="A288" i="10"/>
  <c r="AC287" i="10"/>
  <c r="Z287" i="10"/>
  <c r="L287" i="10"/>
  <c r="G287" i="10"/>
  <c r="D287" i="10"/>
  <c r="C287" i="10"/>
  <c r="P287" i="10" s="1"/>
  <c r="AD286" i="10"/>
  <c r="AC286" i="10"/>
  <c r="M286" i="10"/>
  <c r="H286" i="10"/>
  <c r="D286" i="10"/>
  <c r="C286" i="10"/>
  <c r="Q286" i="10" s="1"/>
  <c r="AF285" i="10"/>
  <c r="AE285" i="10"/>
  <c r="AD285" i="10"/>
  <c r="Z285" i="10"/>
  <c r="X285" i="10"/>
  <c r="U285" i="10"/>
  <c r="T285" i="10"/>
  <c r="P285" i="10"/>
  <c r="N285" i="10"/>
  <c r="K285" i="10"/>
  <c r="H285" i="10"/>
  <c r="G285" i="10"/>
  <c r="E285" i="10"/>
  <c r="D285" i="10"/>
  <c r="AC285" i="10" s="1"/>
  <c r="C285" i="10"/>
  <c r="Q285" i="10" s="1"/>
  <c r="A285" i="10"/>
  <c r="AF284" i="10"/>
  <c r="AE284" i="10"/>
  <c r="AC284" i="10"/>
  <c r="Z284" i="10"/>
  <c r="X284" i="10"/>
  <c r="V284" i="10"/>
  <c r="U284" i="10"/>
  <c r="T284" i="10"/>
  <c r="Q284" i="10"/>
  <c r="P284" i="10"/>
  <c r="N284" i="10"/>
  <c r="L284" i="10"/>
  <c r="K284" i="10"/>
  <c r="H284" i="10"/>
  <c r="F284" i="10"/>
  <c r="S284" i="10" s="1"/>
  <c r="E284" i="10"/>
  <c r="D284" i="10"/>
  <c r="C284" i="10"/>
  <c r="AD284" i="10" s="1"/>
  <c r="B284" i="10"/>
  <c r="A284" i="10"/>
  <c r="AC283" i="10"/>
  <c r="D283" i="10"/>
  <c r="C283" i="10"/>
  <c r="D282" i="10"/>
  <c r="AC282" i="10" s="1"/>
  <c r="C282" i="10"/>
  <c r="T282" i="10" s="1"/>
  <c r="T281" i="10"/>
  <c r="D281" i="10"/>
  <c r="AC281" i="10" s="1"/>
  <c r="C281" i="10"/>
  <c r="AF280" i="10"/>
  <c r="AE280" i="10"/>
  <c r="AC280" i="10"/>
  <c r="Z280" i="10"/>
  <c r="X280" i="10"/>
  <c r="V280" i="10"/>
  <c r="U280" i="10"/>
  <c r="T280" i="10"/>
  <c r="Q280" i="10"/>
  <c r="P280" i="10"/>
  <c r="N280" i="10"/>
  <c r="L280" i="10"/>
  <c r="K280" i="10"/>
  <c r="H280" i="10"/>
  <c r="F280" i="10"/>
  <c r="S280" i="10" s="1"/>
  <c r="E280" i="10"/>
  <c r="D280" i="10"/>
  <c r="C280" i="10"/>
  <c r="W280" i="10" s="1"/>
  <c r="B280" i="10"/>
  <c r="A280" i="10"/>
  <c r="AC279" i="10"/>
  <c r="Z279" i="10"/>
  <c r="L279" i="10"/>
  <c r="G279" i="10"/>
  <c r="D279" i="10"/>
  <c r="C279" i="10"/>
  <c r="P279" i="10" s="1"/>
  <c r="AD278" i="10"/>
  <c r="AC278" i="10"/>
  <c r="M278" i="10"/>
  <c r="H278" i="10"/>
  <c r="D278" i="10"/>
  <c r="C278" i="10"/>
  <c r="Q278" i="10" s="1"/>
  <c r="AD277" i="10"/>
  <c r="Z277" i="10"/>
  <c r="K277" i="10"/>
  <c r="H277" i="10"/>
  <c r="D277" i="10"/>
  <c r="AC277" i="10" s="1"/>
  <c r="C277" i="10"/>
  <c r="AF277" i="10" s="1"/>
  <c r="AF276" i="10"/>
  <c r="AE276" i="10"/>
  <c r="AC276" i="10"/>
  <c r="Z276" i="10"/>
  <c r="X276" i="10"/>
  <c r="V276" i="10"/>
  <c r="U276" i="10"/>
  <c r="T276" i="10"/>
  <c r="Q276" i="10"/>
  <c r="P276" i="10"/>
  <c r="N276" i="10"/>
  <c r="L276" i="10"/>
  <c r="K276" i="10"/>
  <c r="H276" i="10"/>
  <c r="F276" i="10"/>
  <c r="S276" i="10" s="1"/>
  <c r="E276" i="10"/>
  <c r="D276" i="10"/>
  <c r="C276" i="10"/>
  <c r="AD276" i="10" s="1"/>
  <c r="B276" i="10"/>
  <c r="A276" i="10"/>
  <c r="AF275" i="10"/>
  <c r="AC275" i="10"/>
  <c r="Z275" i="10"/>
  <c r="W275" i="10"/>
  <c r="V275" i="10"/>
  <c r="U275" i="10"/>
  <c r="Q275" i="10"/>
  <c r="M275" i="10"/>
  <c r="L275" i="10"/>
  <c r="K275" i="10"/>
  <c r="G275" i="10"/>
  <c r="F275" i="10"/>
  <c r="S275" i="10" s="1"/>
  <c r="E275" i="10"/>
  <c r="D275" i="10"/>
  <c r="C275" i="10"/>
  <c r="B275" i="10"/>
  <c r="A275" i="10"/>
  <c r="AE274" i="10"/>
  <c r="AD274" i="10"/>
  <c r="AC274" i="10"/>
  <c r="T274" i="10"/>
  <c r="H274" i="10"/>
  <c r="G274" i="10"/>
  <c r="D274" i="10"/>
  <c r="C274" i="10"/>
  <c r="Q274" i="10" s="1"/>
  <c r="AF273" i="10"/>
  <c r="AE273" i="10"/>
  <c r="X273" i="10"/>
  <c r="V273" i="10"/>
  <c r="U273" i="10"/>
  <c r="T273" i="10"/>
  <c r="Q273" i="10"/>
  <c r="N273" i="10"/>
  <c r="L273" i="10"/>
  <c r="K273" i="10"/>
  <c r="H273" i="10"/>
  <c r="F273" i="10"/>
  <c r="S273" i="10" s="1"/>
  <c r="D273" i="10"/>
  <c r="AC273" i="10" s="1"/>
  <c r="C273" i="10"/>
  <c r="AD273" i="10" s="1"/>
  <c r="B273" i="10"/>
  <c r="A273" i="10"/>
  <c r="AF272" i="10"/>
  <c r="Z272" i="10"/>
  <c r="V272" i="10"/>
  <c r="U272" i="10"/>
  <c r="P272" i="10"/>
  <c r="L272" i="10"/>
  <c r="K272" i="10"/>
  <c r="G272" i="10"/>
  <c r="E272" i="10"/>
  <c r="D272" i="10"/>
  <c r="AC272" i="10" s="1"/>
  <c r="C272" i="10"/>
  <c r="AE272" i="10" s="1"/>
  <c r="B272" i="10"/>
  <c r="A272" i="10"/>
  <c r="AC271" i="10"/>
  <c r="V271" i="10"/>
  <c r="L271" i="10"/>
  <c r="D271" i="10"/>
  <c r="C271" i="10"/>
  <c r="AF271" i="10" s="1"/>
  <c r="B271" i="10"/>
  <c r="W270" i="10"/>
  <c r="M270" i="10"/>
  <c r="D270" i="10"/>
  <c r="AC270" i="10" s="1"/>
  <c r="C270" i="10"/>
  <c r="AE269" i="10"/>
  <c r="AD269" i="10"/>
  <c r="Z269" i="10"/>
  <c r="X269" i="10"/>
  <c r="V269" i="10"/>
  <c r="T269" i="10"/>
  <c r="Q269" i="10"/>
  <c r="P269" i="10"/>
  <c r="N269" i="10"/>
  <c r="L269" i="10"/>
  <c r="H269" i="10"/>
  <c r="G269" i="10"/>
  <c r="F269" i="10"/>
  <c r="S269" i="10" s="1"/>
  <c r="E269" i="10"/>
  <c r="D269" i="10"/>
  <c r="AC269" i="10" s="1"/>
  <c r="C269" i="10"/>
  <c r="W269" i="10" s="1"/>
  <c r="B269" i="10"/>
  <c r="AF268" i="10"/>
  <c r="AC268" i="10"/>
  <c r="Z268" i="10"/>
  <c r="U268" i="10"/>
  <c r="Q268" i="10"/>
  <c r="P268" i="10"/>
  <c r="K268" i="10"/>
  <c r="F268" i="10"/>
  <c r="S268" i="10" s="1"/>
  <c r="E268" i="10"/>
  <c r="D268" i="10"/>
  <c r="C268" i="10"/>
  <c r="X268" i="10" s="1"/>
  <c r="A268" i="10"/>
  <c r="AF267" i="10"/>
  <c r="AE267" i="10"/>
  <c r="AD267" i="10"/>
  <c r="AC267" i="10"/>
  <c r="Z267" i="10"/>
  <c r="X267" i="10"/>
  <c r="V267" i="10"/>
  <c r="U267" i="10"/>
  <c r="T267" i="10"/>
  <c r="Q267" i="10"/>
  <c r="P267" i="10"/>
  <c r="N267" i="10"/>
  <c r="L267" i="10"/>
  <c r="K267" i="10"/>
  <c r="H267" i="10"/>
  <c r="G267" i="10"/>
  <c r="F267" i="10"/>
  <c r="S267" i="10" s="1"/>
  <c r="E267" i="10"/>
  <c r="D267" i="10"/>
  <c r="C267" i="10"/>
  <c r="W267" i="10" s="1"/>
  <c r="B267" i="10"/>
  <c r="A267" i="10"/>
  <c r="AE266" i="10"/>
  <c r="AD266" i="10"/>
  <c r="AC266" i="10"/>
  <c r="T266" i="10"/>
  <c r="H266" i="10"/>
  <c r="G266" i="10"/>
  <c r="D266" i="10"/>
  <c r="C266" i="10"/>
  <c r="Q266" i="10" s="1"/>
  <c r="AF265" i="10"/>
  <c r="AE265" i="10"/>
  <c r="X265" i="10"/>
  <c r="V265" i="10"/>
  <c r="U265" i="10"/>
  <c r="T265" i="10"/>
  <c r="Q265" i="10"/>
  <c r="N265" i="10"/>
  <c r="L265" i="10"/>
  <c r="K265" i="10"/>
  <c r="H265" i="10"/>
  <c r="F265" i="10"/>
  <c r="S265" i="10" s="1"/>
  <c r="D265" i="10"/>
  <c r="AC265" i="10" s="1"/>
  <c r="C265" i="10"/>
  <c r="AD265" i="10" s="1"/>
  <c r="B265" i="10"/>
  <c r="A265" i="10"/>
  <c r="AF264" i="10"/>
  <c r="Z264" i="10"/>
  <c r="V264" i="10"/>
  <c r="U264" i="10"/>
  <c r="P264" i="10"/>
  <c r="L264" i="10"/>
  <c r="K264" i="10"/>
  <c r="E264" i="10"/>
  <c r="D264" i="10"/>
  <c r="AC264" i="10" s="1"/>
  <c r="C264" i="10"/>
  <c r="AE264" i="10" s="1"/>
  <c r="B264" i="10"/>
  <c r="A264" i="10"/>
  <c r="AC263" i="10"/>
  <c r="V263" i="10"/>
  <c r="L263" i="10"/>
  <c r="D263" i="10"/>
  <c r="C263" i="10"/>
  <c r="AF263" i="10" s="1"/>
  <c r="B263" i="10"/>
  <c r="D262" i="10"/>
  <c r="AC262" i="10" s="1"/>
  <c r="C262" i="10"/>
  <c r="M262" i="10" s="1"/>
  <c r="AE261" i="10"/>
  <c r="AD261" i="10"/>
  <c r="Z261" i="10"/>
  <c r="X261" i="10"/>
  <c r="V261" i="10"/>
  <c r="T261" i="10"/>
  <c r="Q261" i="10"/>
  <c r="P261" i="10"/>
  <c r="N261" i="10"/>
  <c r="L261" i="10"/>
  <c r="H261" i="10"/>
  <c r="G261" i="10"/>
  <c r="F261" i="10"/>
  <c r="S261" i="10" s="1"/>
  <c r="E261" i="10"/>
  <c r="D261" i="10"/>
  <c r="AC261" i="10" s="1"/>
  <c r="C261" i="10"/>
  <c r="W261" i="10" s="1"/>
  <c r="B261" i="10"/>
  <c r="AF260" i="10"/>
  <c r="AD260" i="10"/>
  <c r="AC260" i="10"/>
  <c r="Z260" i="10"/>
  <c r="U260" i="10"/>
  <c r="Q260" i="10"/>
  <c r="P260" i="10"/>
  <c r="K260" i="10"/>
  <c r="G260" i="10"/>
  <c r="F260" i="10"/>
  <c r="S260" i="10" s="1"/>
  <c r="E260" i="10"/>
  <c r="D260" i="10"/>
  <c r="C260" i="10"/>
  <c r="X260" i="10" s="1"/>
  <c r="A260" i="10"/>
  <c r="AF259" i="10"/>
  <c r="AE259" i="10"/>
  <c r="AD259" i="10"/>
  <c r="AC259" i="10"/>
  <c r="Z259" i="10"/>
  <c r="X259" i="10"/>
  <c r="V259" i="10"/>
  <c r="U259" i="10"/>
  <c r="T259" i="10"/>
  <c r="Q259" i="10"/>
  <c r="P259" i="10"/>
  <c r="N259" i="10"/>
  <c r="L259" i="10"/>
  <c r="K259" i="10"/>
  <c r="H259" i="10"/>
  <c r="G259" i="10"/>
  <c r="F259" i="10"/>
  <c r="S259" i="10" s="1"/>
  <c r="E259" i="10"/>
  <c r="D259" i="10"/>
  <c r="C259" i="10"/>
  <c r="W259" i="10" s="1"/>
  <c r="B259" i="10"/>
  <c r="A259" i="10"/>
  <c r="AE258" i="10"/>
  <c r="AD258" i="10"/>
  <c r="AC258" i="10"/>
  <c r="T258" i="10"/>
  <c r="H258" i="10"/>
  <c r="G258" i="10"/>
  <c r="D258" i="10"/>
  <c r="C258" i="10"/>
  <c r="Q258" i="10" s="1"/>
  <c r="AF257" i="10"/>
  <c r="AE257" i="10"/>
  <c r="X257" i="10"/>
  <c r="V257" i="10"/>
  <c r="U257" i="10"/>
  <c r="T257" i="10"/>
  <c r="Q257" i="10"/>
  <c r="N257" i="10"/>
  <c r="L257" i="10"/>
  <c r="K257" i="10"/>
  <c r="H257" i="10"/>
  <c r="F257" i="10"/>
  <c r="S257" i="10" s="1"/>
  <c r="D257" i="10"/>
  <c r="AC257" i="10" s="1"/>
  <c r="C257" i="10"/>
  <c r="AD257" i="10" s="1"/>
  <c r="B257" i="10"/>
  <c r="A257" i="10"/>
  <c r="AF256" i="10"/>
  <c r="Z256" i="10"/>
  <c r="V256" i="10"/>
  <c r="U256" i="10"/>
  <c r="P256" i="10"/>
  <c r="L256" i="10"/>
  <c r="K256" i="10"/>
  <c r="E256" i="10"/>
  <c r="D256" i="10"/>
  <c r="AC256" i="10" s="1"/>
  <c r="C256" i="10"/>
  <c r="AE256" i="10" s="1"/>
  <c r="B256" i="10"/>
  <c r="A256" i="10"/>
  <c r="AC255" i="10"/>
  <c r="V255" i="10"/>
  <c r="L255" i="10"/>
  <c r="D255" i="10"/>
  <c r="C255" i="10"/>
  <c r="AF255" i="10" s="1"/>
  <c r="B255" i="10"/>
  <c r="W254" i="10"/>
  <c r="D254" i="10"/>
  <c r="AC254" i="10" s="1"/>
  <c r="C254" i="10"/>
  <c r="AE253" i="10"/>
  <c r="AD253" i="10"/>
  <c r="Z253" i="10"/>
  <c r="X253" i="10"/>
  <c r="V253" i="10"/>
  <c r="T253" i="10"/>
  <c r="Q253" i="10"/>
  <c r="P253" i="10"/>
  <c r="N253" i="10"/>
  <c r="L253" i="10"/>
  <c r="H253" i="10"/>
  <c r="G253" i="10"/>
  <c r="F253" i="10"/>
  <c r="S253" i="10" s="1"/>
  <c r="E253" i="10"/>
  <c r="D253" i="10"/>
  <c r="AC253" i="10" s="1"/>
  <c r="C253" i="10"/>
  <c r="W253" i="10" s="1"/>
  <c r="B253" i="10"/>
  <c r="AF252" i="10"/>
  <c r="AD252" i="10"/>
  <c r="AC252" i="10"/>
  <c r="Z252" i="10"/>
  <c r="U252" i="10"/>
  <c r="Q252" i="10"/>
  <c r="P252" i="10"/>
  <c r="K252" i="10"/>
  <c r="G252" i="10"/>
  <c r="F252" i="10"/>
  <c r="S252" i="10" s="1"/>
  <c r="E252" i="10"/>
  <c r="D252" i="10"/>
  <c r="C252" i="10"/>
  <c r="X252" i="10" s="1"/>
  <c r="A252" i="10"/>
  <c r="AF251" i="10"/>
  <c r="AE251" i="10"/>
  <c r="AD251" i="10"/>
  <c r="AC251" i="10"/>
  <c r="X251" i="10"/>
  <c r="V251" i="10"/>
  <c r="U251" i="10"/>
  <c r="T251" i="10"/>
  <c r="Q251" i="10"/>
  <c r="N251" i="10"/>
  <c r="L251" i="10"/>
  <c r="K251" i="10"/>
  <c r="H251" i="10"/>
  <c r="G251" i="10"/>
  <c r="F251" i="10"/>
  <c r="S251" i="10" s="1"/>
  <c r="D251" i="10"/>
  <c r="C251" i="10"/>
  <c r="Z251" i="10" s="1"/>
  <c r="B251" i="10"/>
  <c r="A251" i="10"/>
  <c r="AE250" i="10"/>
  <c r="AD250" i="10"/>
  <c r="T250" i="10"/>
  <c r="H250" i="10"/>
  <c r="G250" i="10"/>
  <c r="D250" i="10"/>
  <c r="AC250" i="10" s="1"/>
  <c r="C250" i="10"/>
  <c r="Q250" i="10" s="1"/>
  <c r="AF249" i="10"/>
  <c r="AE249" i="10"/>
  <c r="X249" i="10"/>
  <c r="V249" i="10"/>
  <c r="U249" i="10"/>
  <c r="T249" i="10"/>
  <c r="Q249" i="10"/>
  <c r="N249" i="10"/>
  <c r="L249" i="10"/>
  <c r="K249" i="10"/>
  <c r="H249" i="10"/>
  <c r="F249" i="10"/>
  <c r="S249" i="10" s="1"/>
  <c r="D249" i="10"/>
  <c r="AC249" i="10" s="1"/>
  <c r="C249" i="10"/>
  <c r="AD249" i="10" s="1"/>
  <c r="B249" i="10"/>
  <c r="A249" i="10"/>
  <c r="AF248" i="10"/>
  <c r="Z248" i="10"/>
  <c r="V248" i="10"/>
  <c r="U248" i="10"/>
  <c r="P248" i="10"/>
  <c r="L248" i="10"/>
  <c r="K248" i="10"/>
  <c r="E248" i="10"/>
  <c r="D248" i="10"/>
  <c r="AC248" i="10" s="1"/>
  <c r="C248" i="10"/>
  <c r="AE248" i="10" s="1"/>
  <c r="B248" i="10"/>
  <c r="A248" i="10"/>
  <c r="AC247" i="10"/>
  <c r="V247" i="10"/>
  <c r="L247" i="10"/>
  <c r="D247" i="10"/>
  <c r="C247" i="10"/>
  <c r="AF247" i="10" s="1"/>
  <c r="B247" i="10"/>
  <c r="D246" i="10"/>
  <c r="AC246" i="10" s="1"/>
  <c r="C246" i="10"/>
  <c r="AE245" i="10"/>
  <c r="AD245" i="10"/>
  <c r="Z245" i="10"/>
  <c r="X245" i="10"/>
  <c r="V245" i="10"/>
  <c r="T245" i="10"/>
  <c r="Q245" i="10"/>
  <c r="P245" i="10"/>
  <c r="N245" i="10"/>
  <c r="L245" i="10"/>
  <c r="H245" i="10"/>
  <c r="G245" i="10"/>
  <c r="F245" i="10"/>
  <c r="S245" i="10" s="1"/>
  <c r="E245" i="10"/>
  <c r="D245" i="10"/>
  <c r="AC245" i="10" s="1"/>
  <c r="C245" i="10"/>
  <c r="W245" i="10" s="1"/>
  <c r="B245" i="10"/>
  <c r="AF244" i="10"/>
  <c r="AD244" i="10"/>
  <c r="AC244" i="10"/>
  <c r="Z244" i="10"/>
  <c r="U244" i="10"/>
  <c r="Q244" i="10"/>
  <c r="P244" i="10"/>
  <c r="K244" i="10"/>
  <c r="G244" i="10"/>
  <c r="F244" i="10"/>
  <c r="S244" i="10" s="1"/>
  <c r="E244" i="10"/>
  <c r="D244" i="10"/>
  <c r="C244" i="10"/>
  <c r="X244" i="10" s="1"/>
  <c r="A244" i="10"/>
  <c r="AF243" i="10"/>
  <c r="AE243" i="10"/>
  <c r="AD243" i="10"/>
  <c r="AC243" i="10"/>
  <c r="X243" i="10"/>
  <c r="V243" i="10"/>
  <c r="U243" i="10"/>
  <c r="T243" i="10"/>
  <c r="Q243" i="10"/>
  <c r="N243" i="10"/>
  <c r="L243" i="10"/>
  <c r="K243" i="10"/>
  <c r="H243" i="10"/>
  <c r="G243" i="10"/>
  <c r="F243" i="10"/>
  <c r="S243" i="10" s="1"/>
  <c r="E243" i="10"/>
  <c r="D243" i="10"/>
  <c r="C243" i="10"/>
  <c r="Z243" i="10" s="1"/>
  <c r="B243" i="10"/>
  <c r="A243" i="10"/>
  <c r="AE242" i="10"/>
  <c r="AD242" i="10"/>
  <c r="T242" i="10"/>
  <c r="H242" i="10"/>
  <c r="G242" i="10"/>
  <c r="D242" i="10"/>
  <c r="AC242" i="10" s="1"/>
  <c r="C242" i="10"/>
  <c r="Q242" i="10" s="1"/>
  <c r="AF241" i="10"/>
  <c r="AE241" i="10"/>
  <c r="X241" i="10"/>
  <c r="V241" i="10"/>
  <c r="U241" i="10"/>
  <c r="T241" i="10"/>
  <c r="Q241" i="10"/>
  <c r="N241" i="10"/>
  <c r="L241" i="10"/>
  <c r="K241" i="10"/>
  <c r="H241" i="10"/>
  <c r="F241" i="10"/>
  <c r="S241" i="10" s="1"/>
  <c r="D241" i="10"/>
  <c r="AC241" i="10" s="1"/>
  <c r="C241" i="10"/>
  <c r="AD241" i="10" s="1"/>
  <c r="B241" i="10"/>
  <c r="A241" i="10"/>
  <c r="AF240" i="10"/>
  <c r="Z240" i="10"/>
  <c r="V240" i="10"/>
  <c r="U240" i="10"/>
  <c r="P240" i="10"/>
  <c r="L240" i="10"/>
  <c r="K240" i="10"/>
  <c r="E240" i="10"/>
  <c r="D240" i="10"/>
  <c r="AC240" i="10" s="1"/>
  <c r="C240" i="10"/>
  <c r="AE240" i="10" s="1"/>
  <c r="B240" i="10"/>
  <c r="A240" i="10"/>
  <c r="AC239" i="10"/>
  <c r="V239" i="10"/>
  <c r="L239" i="10"/>
  <c r="D239" i="10"/>
  <c r="C239" i="10"/>
  <c r="AF239" i="10" s="1"/>
  <c r="B239" i="10"/>
  <c r="M238" i="10"/>
  <c r="D238" i="10"/>
  <c r="AC238" i="10" s="1"/>
  <c r="C238" i="10"/>
  <c r="AE237" i="10"/>
  <c r="AD237" i="10"/>
  <c r="Z237" i="10"/>
  <c r="X237" i="10"/>
  <c r="V237" i="10"/>
  <c r="T237" i="10"/>
  <c r="Q237" i="10"/>
  <c r="P237" i="10"/>
  <c r="N237" i="10"/>
  <c r="L237" i="10"/>
  <c r="H237" i="10"/>
  <c r="G237" i="10"/>
  <c r="F237" i="10"/>
  <c r="S237" i="10" s="1"/>
  <c r="E237" i="10"/>
  <c r="D237" i="10"/>
  <c r="AC237" i="10" s="1"/>
  <c r="C237" i="10"/>
  <c r="W237" i="10" s="1"/>
  <c r="B237" i="10"/>
  <c r="AF236" i="10"/>
  <c r="AD236" i="10"/>
  <c r="AC236" i="10"/>
  <c r="Z236" i="10"/>
  <c r="U236" i="10"/>
  <c r="Q236" i="10"/>
  <c r="P236" i="10"/>
  <c r="K236" i="10"/>
  <c r="G236" i="10"/>
  <c r="F236" i="10"/>
  <c r="S236" i="10" s="1"/>
  <c r="E236" i="10"/>
  <c r="D236" i="10"/>
  <c r="C236" i="10"/>
  <c r="X236" i="10" s="1"/>
  <c r="A236" i="10"/>
  <c r="AF235" i="10"/>
  <c r="AE235" i="10"/>
  <c r="AD235" i="10"/>
  <c r="AC235" i="10"/>
  <c r="X235" i="10"/>
  <c r="V235" i="10"/>
  <c r="U235" i="10"/>
  <c r="T235" i="10"/>
  <c r="Q235" i="10"/>
  <c r="N235" i="10"/>
  <c r="L235" i="10"/>
  <c r="K235" i="10"/>
  <c r="H235" i="10"/>
  <c r="G235" i="10"/>
  <c r="F235" i="10"/>
  <c r="S235" i="10" s="1"/>
  <c r="D235" i="10"/>
  <c r="C235" i="10"/>
  <c r="Z235" i="10" s="1"/>
  <c r="B235" i="10"/>
  <c r="A235" i="10"/>
  <c r="AE234" i="10"/>
  <c r="AD234" i="10"/>
  <c r="T234" i="10"/>
  <c r="H234" i="10"/>
  <c r="G234" i="10"/>
  <c r="D234" i="10"/>
  <c r="AC234" i="10" s="1"/>
  <c r="C234" i="10"/>
  <c r="Q234" i="10" s="1"/>
  <c r="AF233" i="10"/>
  <c r="AE233" i="10"/>
  <c r="X233" i="10"/>
  <c r="V233" i="10"/>
  <c r="U233" i="10"/>
  <c r="T233" i="10"/>
  <c r="Q233" i="10"/>
  <c r="N233" i="10"/>
  <c r="L233" i="10"/>
  <c r="K233" i="10"/>
  <c r="H233" i="10"/>
  <c r="F233" i="10"/>
  <c r="S233" i="10" s="1"/>
  <c r="D233" i="10"/>
  <c r="AC233" i="10" s="1"/>
  <c r="C233" i="10"/>
  <c r="AD233" i="10" s="1"/>
  <c r="B233" i="10"/>
  <c r="A233" i="10"/>
  <c r="AF232" i="10"/>
  <c r="Z232" i="10"/>
  <c r="V232" i="10"/>
  <c r="U232" i="10"/>
  <c r="P232" i="10"/>
  <c r="L232" i="10"/>
  <c r="K232" i="10"/>
  <c r="E232" i="10"/>
  <c r="D232" i="10"/>
  <c r="AC232" i="10" s="1"/>
  <c r="C232" i="10"/>
  <c r="AE232" i="10" s="1"/>
  <c r="B232" i="10"/>
  <c r="A232" i="10"/>
  <c r="AC231" i="10"/>
  <c r="V231" i="10"/>
  <c r="L231" i="10"/>
  <c r="D231" i="10"/>
  <c r="C231" i="10"/>
  <c r="AF231" i="10" s="1"/>
  <c r="B231" i="10"/>
  <c r="M230" i="10"/>
  <c r="D230" i="10"/>
  <c r="AC230" i="10" s="1"/>
  <c r="C230" i="10"/>
  <c r="AE229" i="10"/>
  <c r="AD229" i="10"/>
  <c r="Z229" i="10"/>
  <c r="X229" i="10"/>
  <c r="V229" i="10"/>
  <c r="T229" i="10"/>
  <c r="Q229" i="10"/>
  <c r="P229" i="10"/>
  <c r="N229" i="10"/>
  <c r="L229" i="10"/>
  <c r="H229" i="10"/>
  <c r="G229" i="10"/>
  <c r="F229" i="10"/>
  <c r="S229" i="10" s="1"/>
  <c r="E229" i="10"/>
  <c r="D229" i="10"/>
  <c r="AC229" i="10" s="1"/>
  <c r="C229" i="10"/>
  <c r="W229" i="10" s="1"/>
  <c r="B229" i="10"/>
  <c r="AF228" i="10"/>
  <c r="AD228" i="10"/>
  <c r="AC228" i="10"/>
  <c r="Z228" i="10"/>
  <c r="U228" i="10"/>
  <c r="Q228" i="10"/>
  <c r="P228" i="10"/>
  <c r="K228" i="10"/>
  <c r="G228" i="10"/>
  <c r="F228" i="10"/>
  <c r="S228" i="10" s="1"/>
  <c r="E228" i="10"/>
  <c r="D228" i="10"/>
  <c r="C228" i="10"/>
  <c r="X228" i="10" s="1"/>
  <c r="A228" i="10"/>
  <c r="AF227" i="10"/>
  <c r="AE227" i="10"/>
  <c r="AD227" i="10"/>
  <c r="AC227" i="10"/>
  <c r="X227" i="10"/>
  <c r="V227" i="10"/>
  <c r="U227" i="10"/>
  <c r="T227" i="10"/>
  <c r="Q227" i="10"/>
  <c r="P227" i="10"/>
  <c r="N227" i="10"/>
  <c r="L227" i="10"/>
  <c r="K227" i="10"/>
  <c r="H227" i="10"/>
  <c r="G227" i="10"/>
  <c r="F227" i="10"/>
  <c r="S227" i="10" s="1"/>
  <c r="E227" i="10"/>
  <c r="D227" i="10"/>
  <c r="C227" i="10"/>
  <c r="Z227" i="10" s="1"/>
  <c r="B227" i="10"/>
  <c r="A227" i="10"/>
  <c r="AE226" i="10"/>
  <c r="AD226" i="10"/>
  <c r="T226" i="10"/>
  <c r="H226" i="10"/>
  <c r="G226" i="10"/>
  <c r="D226" i="10"/>
  <c r="AC226" i="10" s="1"/>
  <c r="C226" i="10"/>
  <c r="Q226" i="10" s="1"/>
  <c r="AF225" i="10"/>
  <c r="AE225" i="10"/>
  <c r="X225" i="10"/>
  <c r="V225" i="10"/>
  <c r="U225" i="10"/>
  <c r="T225" i="10"/>
  <c r="Q225" i="10"/>
  <c r="N225" i="10"/>
  <c r="L225" i="10"/>
  <c r="K225" i="10"/>
  <c r="H225" i="10"/>
  <c r="F225" i="10"/>
  <c r="S225" i="10" s="1"/>
  <c r="D225" i="10"/>
  <c r="AC225" i="10" s="1"/>
  <c r="C225" i="10"/>
  <c r="AD225" i="10" s="1"/>
  <c r="B225" i="10"/>
  <c r="A225" i="10"/>
  <c r="AF224" i="10"/>
  <c r="Z224" i="10"/>
  <c r="V224" i="10"/>
  <c r="U224" i="10"/>
  <c r="P224" i="10"/>
  <c r="L224" i="10"/>
  <c r="K224" i="10"/>
  <c r="E224" i="10"/>
  <c r="D224" i="10"/>
  <c r="AC224" i="10" s="1"/>
  <c r="C224" i="10"/>
  <c r="AE224" i="10" s="1"/>
  <c r="B224" i="10"/>
  <c r="A224" i="10"/>
  <c r="AC223" i="10"/>
  <c r="V223" i="10"/>
  <c r="L223" i="10"/>
  <c r="D223" i="10"/>
  <c r="C223" i="10"/>
  <c r="AF223" i="10" s="1"/>
  <c r="B223" i="10"/>
  <c r="D222" i="10"/>
  <c r="AC222" i="10" s="1"/>
  <c r="C222" i="10"/>
  <c r="AE221" i="10"/>
  <c r="AD221" i="10"/>
  <c r="Z221" i="10"/>
  <c r="X221" i="10"/>
  <c r="V221" i="10"/>
  <c r="T221" i="10"/>
  <c r="Q221" i="10"/>
  <c r="P221" i="10"/>
  <c r="N221" i="10"/>
  <c r="L221" i="10"/>
  <c r="H221" i="10"/>
  <c r="G221" i="10"/>
  <c r="F221" i="10"/>
  <c r="S221" i="10" s="1"/>
  <c r="E221" i="10"/>
  <c r="D221" i="10"/>
  <c r="AC221" i="10" s="1"/>
  <c r="C221" i="10"/>
  <c r="W221" i="10" s="1"/>
  <c r="B221" i="10"/>
  <c r="AF220" i="10"/>
  <c r="AD220" i="10"/>
  <c r="AC220" i="10"/>
  <c r="Z220" i="10"/>
  <c r="U220" i="10"/>
  <c r="Q220" i="10"/>
  <c r="P220" i="10"/>
  <c r="K220" i="10"/>
  <c r="G220" i="10"/>
  <c r="F220" i="10"/>
  <c r="S220" i="10" s="1"/>
  <c r="E220" i="10"/>
  <c r="D220" i="10"/>
  <c r="C220" i="10"/>
  <c r="X220" i="10" s="1"/>
  <c r="A220" i="10"/>
  <c r="AF219" i="10"/>
  <c r="AE219" i="10"/>
  <c r="AD219" i="10"/>
  <c r="AC219" i="10"/>
  <c r="X219" i="10"/>
  <c r="V219" i="10"/>
  <c r="U219" i="10"/>
  <c r="T219" i="10"/>
  <c r="Q219" i="10"/>
  <c r="N219" i="10"/>
  <c r="L219" i="10"/>
  <c r="K219" i="10"/>
  <c r="H219" i="10"/>
  <c r="G219" i="10"/>
  <c r="F219" i="10"/>
  <c r="S219" i="10" s="1"/>
  <c r="D219" i="10"/>
  <c r="C219" i="10"/>
  <c r="Z219" i="10" s="1"/>
  <c r="B219" i="10"/>
  <c r="A219" i="10"/>
  <c r="AE218" i="10"/>
  <c r="AD218" i="10"/>
  <c r="T218" i="10"/>
  <c r="H218" i="10"/>
  <c r="G218" i="10"/>
  <c r="D218" i="10"/>
  <c r="AC218" i="10" s="1"/>
  <c r="C218" i="10"/>
  <c r="Q218" i="10" s="1"/>
  <c r="AF217" i="10"/>
  <c r="AE217" i="10"/>
  <c r="X217" i="10"/>
  <c r="V217" i="10"/>
  <c r="U217" i="10"/>
  <c r="T217" i="10"/>
  <c r="Q217" i="10"/>
  <c r="N217" i="10"/>
  <c r="L217" i="10"/>
  <c r="K217" i="10"/>
  <c r="H217" i="10"/>
  <c r="F217" i="10"/>
  <c r="S217" i="10" s="1"/>
  <c r="D217" i="10"/>
  <c r="AC217" i="10" s="1"/>
  <c r="C217" i="10"/>
  <c r="AD217" i="10" s="1"/>
  <c r="B217" i="10"/>
  <c r="A217" i="10"/>
  <c r="AF216" i="10"/>
  <c r="Z216" i="10"/>
  <c r="V216" i="10"/>
  <c r="U216" i="10"/>
  <c r="P216" i="10"/>
  <c r="L216" i="10"/>
  <c r="K216" i="10"/>
  <c r="E216" i="10"/>
  <c r="D216" i="10"/>
  <c r="AC216" i="10" s="1"/>
  <c r="C216" i="10"/>
  <c r="AE216" i="10" s="1"/>
  <c r="B216" i="10"/>
  <c r="A216" i="10"/>
  <c r="AC215" i="10"/>
  <c r="V215" i="10"/>
  <c r="L215" i="10"/>
  <c r="D215" i="10"/>
  <c r="C215" i="10"/>
  <c r="AF215" i="10" s="1"/>
  <c r="B215" i="10"/>
  <c r="D214" i="10"/>
  <c r="AC214" i="10" s="1"/>
  <c r="C214" i="10"/>
  <c r="AE213" i="10"/>
  <c r="AD213" i="10"/>
  <c r="Z213" i="10"/>
  <c r="X213" i="10"/>
  <c r="V213" i="10"/>
  <c r="T213" i="10"/>
  <c r="Q213" i="10"/>
  <c r="P213" i="10"/>
  <c r="N213" i="10"/>
  <c r="L213" i="10"/>
  <c r="H213" i="10"/>
  <c r="G213" i="10"/>
  <c r="F213" i="10"/>
  <c r="S213" i="10" s="1"/>
  <c r="E213" i="10"/>
  <c r="D213" i="10"/>
  <c r="AC213" i="10" s="1"/>
  <c r="C213" i="10"/>
  <c r="W213" i="10" s="1"/>
  <c r="B213" i="10"/>
  <c r="AF212" i="10"/>
  <c r="AD212" i="10"/>
  <c r="AC212" i="10"/>
  <c r="Z212" i="10"/>
  <c r="U212" i="10"/>
  <c r="Q212" i="10"/>
  <c r="P212" i="10"/>
  <c r="K212" i="10"/>
  <c r="G212" i="10"/>
  <c r="F212" i="10"/>
  <c r="S212" i="10" s="1"/>
  <c r="E212" i="10"/>
  <c r="D212" i="10"/>
  <c r="C212" i="10"/>
  <c r="X212" i="10" s="1"/>
  <c r="A212" i="10"/>
  <c r="AF211" i="10"/>
  <c r="AE211" i="10"/>
  <c r="AD211" i="10"/>
  <c r="AC211" i="10"/>
  <c r="X211" i="10"/>
  <c r="V211" i="10"/>
  <c r="U211" i="10"/>
  <c r="T211" i="10"/>
  <c r="Q211" i="10"/>
  <c r="N211" i="10"/>
  <c r="L211" i="10"/>
  <c r="K211" i="10"/>
  <c r="H211" i="10"/>
  <c r="G211" i="10"/>
  <c r="F211" i="10"/>
  <c r="S211" i="10" s="1"/>
  <c r="D211" i="10"/>
  <c r="C211" i="10"/>
  <c r="Z211" i="10" s="1"/>
  <c r="B211" i="10"/>
  <c r="A211" i="10"/>
  <c r="AE210" i="10"/>
  <c r="AD210" i="10"/>
  <c r="T210" i="10"/>
  <c r="H210" i="10"/>
  <c r="G210" i="10"/>
  <c r="D210" i="10"/>
  <c r="AC210" i="10" s="1"/>
  <c r="C210" i="10"/>
  <c r="Q210" i="10" s="1"/>
  <c r="AF209" i="10"/>
  <c r="AE209" i="10"/>
  <c r="X209" i="10"/>
  <c r="V209" i="10"/>
  <c r="U209" i="10"/>
  <c r="T209" i="10"/>
  <c r="Q209" i="10"/>
  <c r="N209" i="10"/>
  <c r="L209" i="10"/>
  <c r="K209" i="10"/>
  <c r="H209" i="10"/>
  <c r="F209" i="10"/>
  <c r="S209" i="10" s="1"/>
  <c r="D209" i="10"/>
  <c r="AC209" i="10" s="1"/>
  <c r="C209" i="10"/>
  <c r="AD209" i="10" s="1"/>
  <c r="B209" i="10"/>
  <c r="A209" i="10"/>
  <c r="AF208" i="10"/>
  <c r="Z208" i="10"/>
  <c r="V208" i="10"/>
  <c r="U208" i="10"/>
  <c r="P208" i="10"/>
  <c r="L208" i="10"/>
  <c r="K208" i="10"/>
  <c r="E208" i="10"/>
  <c r="D208" i="10"/>
  <c r="AC208" i="10" s="1"/>
  <c r="C208" i="10"/>
  <c r="AE208" i="10" s="1"/>
  <c r="B208" i="10"/>
  <c r="A208" i="10"/>
  <c r="AC207" i="10"/>
  <c r="V207" i="10"/>
  <c r="L207" i="10"/>
  <c r="D207" i="10"/>
  <c r="C207" i="10"/>
  <c r="AF207" i="10" s="1"/>
  <c r="B207" i="10"/>
  <c r="D206" i="10"/>
  <c r="AC206" i="10" s="1"/>
  <c r="C206" i="10"/>
  <c r="AE205" i="10"/>
  <c r="AD205" i="10"/>
  <c r="Z205" i="10"/>
  <c r="X205" i="10"/>
  <c r="V205" i="10"/>
  <c r="T205" i="10"/>
  <c r="Q205" i="10"/>
  <c r="P205" i="10"/>
  <c r="N205" i="10"/>
  <c r="L205" i="10"/>
  <c r="H205" i="10"/>
  <c r="G205" i="10"/>
  <c r="F205" i="10"/>
  <c r="S205" i="10" s="1"/>
  <c r="E205" i="10"/>
  <c r="D205" i="10"/>
  <c r="AC205" i="10" s="1"/>
  <c r="C205" i="10"/>
  <c r="W205" i="10" s="1"/>
  <c r="B205" i="10"/>
  <c r="AF204" i="10"/>
  <c r="AD204" i="10"/>
  <c r="AC204" i="10"/>
  <c r="Z204" i="10"/>
  <c r="U204" i="10"/>
  <c r="Q204" i="10"/>
  <c r="P204" i="10"/>
  <c r="K204" i="10"/>
  <c r="G204" i="10"/>
  <c r="F204" i="10"/>
  <c r="S204" i="10" s="1"/>
  <c r="E204" i="10"/>
  <c r="D204" i="10"/>
  <c r="C204" i="10"/>
  <c r="X204" i="10" s="1"/>
  <c r="A204" i="10"/>
  <c r="AF203" i="10"/>
  <c r="AE203" i="10"/>
  <c r="AD203" i="10"/>
  <c r="AC203" i="10"/>
  <c r="X203" i="10"/>
  <c r="V203" i="10"/>
  <c r="U203" i="10"/>
  <c r="T203" i="10"/>
  <c r="Q203" i="10"/>
  <c r="N203" i="10"/>
  <c r="L203" i="10"/>
  <c r="K203" i="10"/>
  <c r="H203" i="10"/>
  <c r="G203" i="10"/>
  <c r="F203" i="10"/>
  <c r="S203" i="10" s="1"/>
  <c r="E203" i="10"/>
  <c r="D203" i="10"/>
  <c r="C203" i="10"/>
  <c r="Z203" i="10" s="1"/>
  <c r="B203" i="10"/>
  <c r="A203" i="10"/>
  <c r="AE202" i="10"/>
  <c r="AD202" i="10"/>
  <c r="T202" i="10"/>
  <c r="H202" i="10"/>
  <c r="G202" i="10"/>
  <c r="D202" i="10"/>
  <c r="AC202" i="10" s="1"/>
  <c r="C202" i="10"/>
  <c r="Q202" i="10" s="1"/>
  <c r="AF201" i="10"/>
  <c r="AE201" i="10"/>
  <c r="X201" i="10"/>
  <c r="V201" i="10"/>
  <c r="U201" i="10"/>
  <c r="T201" i="10"/>
  <c r="Q201" i="10"/>
  <c r="N201" i="10"/>
  <c r="L201" i="10"/>
  <c r="K201" i="10"/>
  <c r="H201" i="10"/>
  <c r="F201" i="10"/>
  <c r="S201" i="10" s="1"/>
  <c r="D201" i="10"/>
  <c r="AC201" i="10" s="1"/>
  <c r="C201" i="10"/>
  <c r="AD201" i="10" s="1"/>
  <c r="B201" i="10"/>
  <c r="A201" i="10"/>
  <c r="AF200" i="10"/>
  <c r="Z200" i="10"/>
  <c r="V200" i="10"/>
  <c r="U200" i="10"/>
  <c r="P200" i="10"/>
  <c r="L200" i="10"/>
  <c r="K200" i="10"/>
  <c r="E200" i="10"/>
  <c r="D200" i="10"/>
  <c r="AC200" i="10" s="1"/>
  <c r="C200" i="10"/>
  <c r="AE200" i="10" s="1"/>
  <c r="B200" i="10"/>
  <c r="A200" i="10"/>
  <c r="AC199" i="10"/>
  <c r="V199" i="10"/>
  <c r="L199" i="10"/>
  <c r="D199" i="10"/>
  <c r="C199" i="10"/>
  <c r="AF199" i="10" s="1"/>
  <c r="B199" i="10"/>
  <c r="D198" i="10"/>
  <c r="AC198" i="10" s="1"/>
  <c r="C198" i="10"/>
  <c r="W198" i="10" s="1"/>
  <c r="AE197" i="10"/>
  <c r="AD197" i="10"/>
  <c r="Z197" i="10"/>
  <c r="X197" i="10"/>
  <c r="V197" i="10"/>
  <c r="T197" i="10"/>
  <c r="Q197" i="10"/>
  <c r="P197" i="10"/>
  <c r="N197" i="10"/>
  <c r="L197" i="10"/>
  <c r="H197" i="10"/>
  <c r="G197" i="10"/>
  <c r="F197" i="10"/>
  <c r="S197" i="10" s="1"/>
  <c r="E197" i="10"/>
  <c r="D197" i="10"/>
  <c r="AC197" i="10" s="1"/>
  <c r="C197" i="10"/>
  <c r="W197" i="10" s="1"/>
  <c r="B197" i="10"/>
  <c r="AF196" i="10"/>
  <c r="AD196" i="10"/>
  <c r="AC196" i="10"/>
  <c r="Z196" i="10"/>
  <c r="U196" i="10"/>
  <c r="Q196" i="10"/>
  <c r="P196" i="10"/>
  <c r="K196" i="10"/>
  <c r="G196" i="10"/>
  <c r="F196" i="10"/>
  <c r="S196" i="10" s="1"/>
  <c r="E196" i="10"/>
  <c r="D196" i="10"/>
  <c r="C196" i="10"/>
  <c r="X196" i="10" s="1"/>
  <c r="A196" i="10"/>
  <c r="AF195" i="10"/>
  <c r="AE195" i="10"/>
  <c r="AD195" i="10"/>
  <c r="AC195" i="10"/>
  <c r="Z195" i="10"/>
  <c r="X195" i="10"/>
  <c r="V195" i="10"/>
  <c r="U195" i="10"/>
  <c r="T195" i="10"/>
  <c r="Q195" i="10"/>
  <c r="P195" i="10"/>
  <c r="N195" i="10"/>
  <c r="L195" i="10"/>
  <c r="K195" i="10"/>
  <c r="H195" i="10"/>
  <c r="G195" i="10"/>
  <c r="F195" i="10"/>
  <c r="S195" i="10" s="1"/>
  <c r="E195" i="10"/>
  <c r="D195" i="10"/>
  <c r="C195" i="10"/>
  <c r="W195" i="10" s="1"/>
  <c r="B195" i="10"/>
  <c r="A195" i="10"/>
  <c r="AE194" i="10"/>
  <c r="AD194" i="10"/>
  <c r="AC194" i="10"/>
  <c r="T194" i="10"/>
  <c r="H194" i="10"/>
  <c r="G194" i="10"/>
  <c r="D194" i="10"/>
  <c r="C194" i="10"/>
  <c r="Q194" i="10" s="1"/>
  <c r="AF193" i="10"/>
  <c r="AE193" i="10"/>
  <c r="X193" i="10"/>
  <c r="V193" i="10"/>
  <c r="U193" i="10"/>
  <c r="T193" i="10"/>
  <c r="Q193" i="10"/>
  <c r="N193" i="10"/>
  <c r="L193" i="10"/>
  <c r="K193" i="10"/>
  <c r="H193" i="10"/>
  <c r="F193" i="10"/>
  <c r="S193" i="10" s="1"/>
  <c r="D193" i="10"/>
  <c r="AC193" i="10" s="1"/>
  <c r="C193" i="10"/>
  <c r="AD193" i="10" s="1"/>
  <c r="B193" i="10"/>
  <c r="A193" i="10"/>
  <c r="AF192" i="10"/>
  <c r="Z192" i="10"/>
  <c r="V192" i="10"/>
  <c r="U192" i="10"/>
  <c r="P192" i="10"/>
  <c r="L192" i="10"/>
  <c r="K192" i="10"/>
  <c r="E192" i="10"/>
  <c r="D192" i="10"/>
  <c r="AC192" i="10" s="1"/>
  <c r="C192" i="10"/>
  <c r="AE192" i="10" s="1"/>
  <c r="B192" i="10"/>
  <c r="A192" i="10"/>
  <c r="AC191" i="10"/>
  <c r="V191" i="10"/>
  <c r="L191" i="10"/>
  <c r="D191" i="10"/>
  <c r="C191" i="10"/>
  <c r="AF191" i="10" s="1"/>
  <c r="B191" i="10"/>
  <c r="D190" i="10"/>
  <c r="AC190" i="10" s="1"/>
  <c r="C190" i="10"/>
  <c r="AE189" i="10"/>
  <c r="AD189" i="10"/>
  <c r="Z189" i="10"/>
  <c r="X189" i="10"/>
  <c r="V189" i="10"/>
  <c r="T189" i="10"/>
  <c r="Q189" i="10"/>
  <c r="P189" i="10"/>
  <c r="N189" i="10"/>
  <c r="L189" i="10"/>
  <c r="H189" i="10"/>
  <c r="G189" i="10"/>
  <c r="F189" i="10"/>
  <c r="S189" i="10" s="1"/>
  <c r="E189" i="10"/>
  <c r="D189" i="10"/>
  <c r="AC189" i="10" s="1"/>
  <c r="C189" i="10"/>
  <c r="W189" i="10" s="1"/>
  <c r="B189" i="10"/>
  <c r="AF188" i="10"/>
  <c r="AD188" i="10"/>
  <c r="AC188" i="10"/>
  <c r="Z188" i="10"/>
  <c r="U188" i="10"/>
  <c r="Q188" i="10"/>
  <c r="P188" i="10"/>
  <c r="K188" i="10"/>
  <c r="G188" i="10"/>
  <c r="F188" i="10"/>
  <c r="S188" i="10" s="1"/>
  <c r="E188" i="10"/>
  <c r="D188" i="10"/>
  <c r="C188" i="10"/>
  <c r="X188" i="10" s="1"/>
  <c r="A188" i="10"/>
  <c r="AF187" i="10"/>
  <c r="AE187" i="10"/>
  <c r="AD187" i="10"/>
  <c r="AC187" i="10"/>
  <c r="Z187" i="10"/>
  <c r="X187" i="10"/>
  <c r="V187" i="10"/>
  <c r="U187" i="10"/>
  <c r="T187" i="10"/>
  <c r="Q187" i="10"/>
  <c r="P187" i="10"/>
  <c r="N187" i="10"/>
  <c r="L187" i="10"/>
  <c r="K187" i="10"/>
  <c r="H187" i="10"/>
  <c r="G187" i="10"/>
  <c r="F187" i="10"/>
  <c r="S187" i="10" s="1"/>
  <c r="E187" i="10"/>
  <c r="D187" i="10"/>
  <c r="C187" i="10"/>
  <c r="W187" i="10" s="1"/>
  <c r="B187" i="10"/>
  <c r="A187" i="10"/>
  <c r="AE186" i="10"/>
  <c r="AD186" i="10"/>
  <c r="AC186" i="10"/>
  <c r="T186" i="10"/>
  <c r="H186" i="10"/>
  <c r="G186" i="10"/>
  <c r="D186" i="10"/>
  <c r="C186" i="10"/>
  <c r="Q186" i="10" s="1"/>
  <c r="AF185" i="10"/>
  <c r="AE185" i="10"/>
  <c r="X185" i="10"/>
  <c r="V185" i="10"/>
  <c r="U185" i="10"/>
  <c r="T185" i="10"/>
  <c r="Q185" i="10"/>
  <c r="N185" i="10"/>
  <c r="L185" i="10"/>
  <c r="K185" i="10"/>
  <c r="H185" i="10"/>
  <c r="F185" i="10"/>
  <c r="S185" i="10" s="1"/>
  <c r="D185" i="10"/>
  <c r="AC185" i="10" s="1"/>
  <c r="C185" i="10"/>
  <c r="AD185" i="10" s="1"/>
  <c r="B185" i="10"/>
  <c r="A185" i="10"/>
  <c r="AF184" i="10"/>
  <c r="Z184" i="10"/>
  <c r="V184" i="10"/>
  <c r="U184" i="10"/>
  <c r="P184" i="10"/>
  <c r="L184" i="10"/>
  <c r="K184" i="10"/>
  <c r="E184" i="10"/>
  <c r="D184" i="10"/>
  <c r="AC184" i="10" s="1"/>
  <c r="C184" i="10"/>
  <c r="AE184" i="10" s="1"/>
  <c r="B184" i="10"/>
  <c r="A184" i="10"/>
  <c r="AC183" i="10"/>
  <c r="V183" i="10"/>
  <c r="L183" i="10"/>
  <c r="D183" i="10"/>
  <c r="C183" i="10"/>
  <c r="AF183" i="10" s="1"/>
  <c r="B183" i="10"/>
  <c r="D182" i="10"/>
  <c r="AC182" i="10" s="1"/>
  <c r="C182" i="10"/>
  <c r="M182" i="10" s="1"/>
  <c r="AF181" i="10"/>
  <c r="AE181" i="10"/>
  <c r="AD181" i="10"/>
  <c r="Z181" i="10"/>
  <c r="X181" i="10"/>
  <c r="V181" i="10"/>
  <c r="U181" i="10"/>
  <c r="T181" i="10"/>
  <c r="Q181" i="10"/>
  <c r="P181" i="10"/>
  <c r="N181" i="10"/>
  <c r="L181" i="10"/>
  <c r="K181" i="10"/>
  <c r="H181" i="10"/>
  <c r="G181" i="10"/>
  <c r="F181" i="10"/>
  <c r="S181" i="10" s="1"/>
  <c r="E181" i="10"/>
  <c r="D181" i="10"/>
  <c r="AC181" i="10" s="1"/>
  <c r="C181" i="10"/>
  <c r="W181" i="10" s="1"/>
  <c r="B181" i="10"/>
  <c r="A181" i="10"/>
  <c r="AF180" i="10"/>
  <c r="AD180" i="10"/>
  <c r="AC180" i="10"/>
  <c r="Z180" i="10"/>
  <c r="U180" i="10"/>
  <c r="Q180" i="10"/>
  <c r="P180" i="10"/>
  <c r="K180" i="10"/>
  <c r="G180" i="10"/>
  <c r="F180" i="10"/>
  <c r="S180" i="10" s="1"/>
  <c r="E180" i="10"/>
  <c r="D180" i="10"/>
  <c r="C180" i="10"/>
  <c r="X180" i="10" s="1"/>
  <c r="A180" i="10"/>
  <c r="AF179" i="10"/>
  <c r="AE179" i="10"/>
  <c r="AD179" i="10"/>
  <c r="AC179" i="10"/>
  <c r="X179" i="10"/>
  <c r="V179" i="10"/>
  <c r="U179" i="10"/>
  <c r="T179" i="10"/>
  <c r="Q179" i="10"/>
  <c r="N179" i="10"/>
  <c r="L179" i="10"/>
  <c r="K179" i="10"/>
  <c r="H179" i="10"/>
  <c r="G179" i="10"/>
  <c r="F179" i="10"/>
  <c r="S179" i="10" s="1"/>
  <c r="D179" i="10"/>
  <c r="C179" i="10"/>
  <c r="Z179" i="10" s="1"/>
  <c r="B179" i="10"/>
  <c r="A179" i="10"/>
  <c r="AE178" i="10"/>
  <c r="AD178" i="10"/>
  <c r="T178" i="10"/>
  <c r="H178" i="10"/>
  <c r="G178" i="10"/>
  <c r="D178" i="10"/>
  <c r="AC178" i="10" s="1"/>
  <c r="C178" i="10"/>
  <c r="Q178" i="10" s="1"/>
  <c r="AF177" i="10"/>
  <c r="AE177" i="10"/>
  <c r="X177" i="10"/>
  <c r="V177" i="10"/>
  <c r="U177" i="10"/>
  <c r="T177" i="10"/>
  <c r="Q177" i="10"/>
  <c r="N177" i="10"/>
  <c r="L177" i="10"/>
  <c r="K177" i="10"/>
  <c r="H177" i="10"/>
  <c r="F177" i="10"/>
  <c r="S177" i="10" s="1"/>
  <c r="D177" i="10"/>
  <c r="AC177" i="10" s="1"/>
  <c r="C177" i="10"/>
  <c r="AD177" i="10" s="1"/>
  <c r="B177" i="10"/>
  <c r="A177" i="10"/>
  <c r="AF176" i="10"/>
  <c r="Z176" i="10"/>
  <c r="V176" i="10"/>
  <c r="U176" i="10"/>
  <c r="P176" i="10"/>
  <c r="L176" i="10"/>
  <c r="K176" i="10"/>
  <c r="E176" i="10"/>
  <c r="D176" i="10"/>
  <c r="AC176" i="10" s="1"/>
  <c r="C176" i="10"/>
  <c r="AE176" i="10" s="1"/>
  <c r="B176" i="10"/>
  <c r="A176" i="10"/>
  <c r="AC175" i="10"/>
  <c r="V175" i="10"/>
  <c r="L175" i="10"/>
  <c r="D175" i="10"/>
  <c r="C175" i="10"/>
  <c r="AF175" i="10" s="1"/>
  <c r="B175" i="10"/>
  <c r="D174" i="10"/>
  <c r="AC174" i="10" s="1"/>
  <c r="C174" i="10"/>
  <c r="AE173" i="10"/>
  <c r="AD173" i="10"/>
  <c r="Z173" i="10"/>
  <c r="X173" i="10"/>
  <c r="V173" i="10"/>
  <c r="T173" i="10"/>
  <c r="Q173" i="10"/>
  <c r="P173" i="10"/>
  <c r="N173" i="10"/>
  <c r="L173" i="10"/>
  <c r="H173" i="10"/>
  <c r="G173" i="10"/>
  <c r="F173" i="10"/>
  <c r="S173" i="10" s="1"/>
  <c r="E173" i="10"/>
  <c r="D173" i="10"/>
  <c r="AC173" i="10" s="1"/>
  <c r="C173" i="10"/>
  <c r="W173" i="10" s="1"/>
  <c r="B173" i="10"/>
  <c r="A173" i="10"/>
  <c r="AF172" i="10"/>
  <c r="AD172" i="10"/>
  <c r="AC172" i="10"/>
  <c r="Z172" i="10"/>
  <c r="U172" i="10"/>
  <c r="Q172" i="10"/>
  <c r="P172" i="10"/>
  <c r="K172" i="10"/>
  <c r="G172" i="10"/>
  <c r="F172" i="10"/>
  <c r="S172" i="10" s="1"/>
  <c r="E172" i="10"/>
  <c r="D172" i="10"/>
  <c r="C172" i="10"/>
  <c r="X172" i="10" s="1"/>
  <c r="A172" i="10"/>
  <c r="AF171" i="10"/>
  <c r="AE171" i="10"/>
  <c r="AD171" i="10"/>
  <c r="AC171" i="10"/>
  <c r="X171" i="10"/>
  <c r="V171" i="10"/>
  <c r="U171" i="10"/>
  <c r="T171" i="10"/>
  <c r="Q171" i="10"/>
  <c r="N171" i="10"/>
  <c r="L171" i="10"/>
  <c r="K171" i="10"/>
  <c r="H171" i="10"/>
  <c r="G171" i="10"/>
  <c r="F171" i="10"/>
  <c r="S171" i="10" s="1"/>
  <c r="D171" i="10"/>
  <c r="C171" i="10"/>
  <c r="Z171" i="10" s="1"/>
  <c r="B171" i="10"/>
  <c r="A171" i="10"/>
  <c r="AE170" i="10"/>
  <c r="AD170" i="10"/>
  <c r="T170" i="10"/>
  <c r="H170" i="10"/>
  <c r="G170" i="10"/>
  <c r="D170" i="10"/>
  <c r="AC170" i="10" s="1"/>
  <c r="C170" i="10"/>
  <c r="Q170" i="10" s="1"/>
  <c r="AF169" i="10"/>
  <c r="AE169" i="10"/>
  <c r="X169" i="10"/>
  <c r="V169" i="10"/>
  <c r="U169" i="10"/>
  <c r="T169" i="10"/>
  <c r="Q169" i="10"/>
  <c r="N169" i="10"/>
  <c r="L169" i="10"/>
  <c r="K169" i="10"/>
  <c r="H169" i="10"/>
  <c r="F169" i="10"/>
  <c r="S169" i="10" s="1"/>
  <c r="D169" i="10"/>
  <c r="AC169" i="10" s="1"/>
  <c r="C169" i="10"/>
  <c r="AD169" i="10" s="1"/>
  <c r="B169" i="10"/>
  <c r="A169" i="10"/>
  <c r="AF168" i="10"/>
  <c r="Z168" i="10"/>
  <c r="V168" i="10"/>
  <c r="U168" i="10"/>
  <c r="P168" i="10"/>
  <c r="L168" i="10"/>
  <c r="K168" i="10"/>
  <c r="E168" i="10"/>
  <c r="D168" i="10"/>
  <c r="AC168" i="10" s="1"/>
  <c r="C168" i="10"/>
  <c r="AE168" i="10" s="1"/>
  <c r="B168" i="10"/>
  <c r="A168" i="10"/>
  <c r="AC167" i="10"/>
  <c r="V167" i="10"/>
  <c r="L167" i="10"/>
  <c r="D167" i="10"/>
  <c r="C167" i="10"/>
  <c r="AF167" i="10" s="1"/>
  <c r="B167" i="10"/>
  <c r="M166" i="10"/>
  <c r="D166" i="10"/>
  <c r="AC166" i="10" s="1"/>
  <c r="C166" i="10"/>
  <c r="AE165" i="10"/>
  <c r="AD165" i="10"/>
  <c r="Z165" i="10"/>
  <c r="X165" i="10"/>
  <c r="V165" i="10"/>
  <c r="T165" i="10"/>
  <c r="Q165" i="10"/>
  <c r="P165" i="10"/>
  <c r="N165" i="10"/>
  <c r="L165" i="10"/>
  <c r="H165" i="10"/>
  <c r="G165" i="10"/>
  <c r="F165" i="10"/>
  <c r="S165" i="10" s="1"/>
  <c r="E165" i="10"/>
  <c r="D165" i="10"/>
  <c r="AC165" i="10" s="1"/>
  <c r="C165" i="10"/>
  <c r="W165" i="10" s="1"/>
  <c r="B165" i="10"/>
  <c r="AF164" i="10"/>
  <c r="AD164" i="10"/>
  <c r="AC164" i="10"/>
  <c r="Z164" i="10"/>
  <c r="U164" i="10"/>
  <c r="Q164" i="10"/>
  <c r="P164" i="10"/>
  <c r="K164" i="10"/>
  <c r="G164" i="10"/>
  <c r="F164" i="10"/>
  <c r="S164" i="10" s="1"/>
  <c r="E164" i="10"/>
  <c r="D164" i="10"/>
  <c r="C164" i="10"/>
  <c r="X164" i="10" s="1"/>
  <c r="A164" i="10"/>
  <c r="AF163" i="10"/>
  <c r="AE163" i="10"/>
  <c r="AD163" i="10"/>
  <c r="AC163" i="10"/>
  <c r="X163" i="10"/>
  <c r="V163" i="10"/>
  <c r="U163" i="10"/>
  <c r="T163" i="10"/>
  <c r="Q163" i="10"/>
  <c r="P163" i="10"/>
  <c r="N163" i="10"/>
  <c r="L163" i="10"/>
  <c r="K163" i="10"/>
  <c r="H163" i="10"/>
  <c r="G163" i="10"/>
  <c r="F163" i="10"/>
  <c r="S163" i="10" s="1"/>
  <c r="E163" i="10"/>
  <c r="D163" i="10"/>
  <c r="C163" i="10"/>
  <c r="Z163" i="10" s="1"/>
  <c r="B163" i="10"/>
  <c r="A163" i="10"/>
  <c r="AE162" i="10"/>
  <c r="AD162" i="10"/>
  <c r="T162" i="10"/>
  <c r="H162" i="10"/>
  <c r="G162" i="10"/>
  <c r="D162" i="10"/>
  <c r="AC162" i="10" s="1"/>
  <c r="C162" i="10"/>
  <c r="Q162" i="10" s="1"/>
  <c r="AF161" i="10"/>
  <c r="AE161" i="10"/>
  <c r="X161" i="10"/>
  <c r="V161" i="10"/>
  <c r="U161" i="10"/>
  <c r="T161" i="10"/>
  <c r="Q161" i="10"/>
  <c r="N161" i="10"/>
  <c r="L161" i="10"/>
  <c r="K161" i="10"/>
  <c r="H161" i="10"/>
  <c r="F161" i="10"/>
  <c r="S161" i="10" s="1"/>
  <c r="D161" i="10"/>
  <c r="AC161" i="10" s="1"/>
  <c r="C161" i="10"/>
  <c r="AD161" i="10" s="1"/>
  <c r="B161" i="10"/>
  <c r="A161" i="10"/>
  <c r="AF160" i="10"/>
  <c r="Z160" i="10"/>
  <c r="V160" i="10"/>
  <c r="U160" i="10"/>
  <c r="P160" i="10"/>
  <c r="L160" i="10"/>
  <c r="K160" i="10"/>
  <c r="E160" i="10"/>
  <c r="D160" i="10"/>
  <c r="AC160" i="10" s="1"/>
  <c r="C160" i="10"/>
  <c r="AE160" i="10" s="1"/>
  <c r="B160" i="10"/>
  <c r="A160" i="10"/>
  <c r="AC159" i="10"/>
  <c r="V159" i="10"/>
  <c r="L159" i="10"/>
  <c r="D159" i="10"/>
  <c r="C159" i="10"/>
  <c r="AF159" i="10" s="1"/>
  <c r="B159" i="10"/>
  <c r="W158" i="10"/>
  <c r="D158" i="10"/>
  <c r="AC158" i="10" s="1"/>
  <c r="C158" i="10"/>
  <c r="AE157" i="10"/>
  <c r="AD157" i="10"/>
  <c r="Z157" i="10"/>
  <c r="X157" i="10"/>
  <c r="V157" i="10"/>
  <c r="T157" i="10"/>
  <c r="Q157" i="10"/>
  <c r="P157" i="10"/>
  <c r="N157" i="10"/>
  <c r="L157" i="10"/>
  <c r="H157" i="10"/>
  <c r="G157" i="10"/>
  <c r="F157" i="10"/>
  <c r="S157" i="10" s="1"/>
  <c r="E157" i="10"/>
  <c r="D157" i="10"/>
  <c r="AC157" i="10" s="1"/>
  <c r="C157" i="10"/>
  <c r="W157" i="10" s="1"/>
  <c r="B157" i="10"/>
  <c r="AF156" i="10"/>
  <c r="AD156" i="10"/>
  <c r="AC156" i="10"/>
  <c r="Z156" i="10"/>
  <c r="U156" i="10"/>
  <c r="Q156" i="10"/>
  <c r="P156" i="10"/>
  <c r="K156" i="10"/>
  <c r="G156" i="10"/>
  <c r="F156" i="10"/>
  <c r="S156" i="10" s="1"/>
  <c r="E156" i="10"/>
  <c r="D156" i="10"/>
  <c r="C156" i="10"/>
  <c r="X156" i="10" s="1"/>
  <c r="A156" i="10"/>
  <c r="AF155" i="10"/>
  <c r="AE155" i="10"/>
  <c r="AD155" i="10"/>
  <c r="AC155" i="10"/>
  <c r="X155" i="10"/>
  <c r="V155" i="10"/>
  <c r="U155" i="10"/>
  <c r="T155" i="10"/>
  <c r="Q155" i="10"/>
  <c r="N155" i="10"/>
  <c r="L155" i="10"/>
  <c r="K155" i="10"/>
  <c r="H155" i="10"/>
  <c r="G155" i="10"/>
  <c r="F155" i="10"/>
  <c r="S155" i="10" s="1"/>
  <c r="D155" i="10"/>
  <c r="C155" i="10"/>
  <c r="Z155" i="10" s="1"/>
  <c r="B155" i="10"/>
  <c r="A155" i="10"/>
  <c r="AE154" i="10"/>
  <c r="AD154" i="10"/>
  <c r="T154" i="10"/>
  <c r="H154" i="10"/>
  <c r="G154" i="10"/>
  <c r="D154" i="10"/>
  <c r="AC154" i="10" s="1"/>
  <c r="C154" i="10"/>
  <c r="Q154" i="10" s="1"/>
  <c r="AF153" i="10"/>
  <c r="AE153" i="10"/>
  <c r="X153" i="10"/>
  <c r="V153" i="10"/>
  <c r="U153" i="10"/>
  <c r="T153" i="10"/>
  <c r="Q153" i="10"/>
  <c r="N153" i="10"/>
  <c r="L153" i="10"/>
  <c r="K153" i="10"/>
  <c r="H153" i="10"/>
  <c r="F153" i="10"/>
  <c r="S153" i="10" s="1"/>
  <c r="D153" i="10"/>
  <c r="AC153" i="10" s="1"/>
  <c r="C153" i="10"/>
  <c r="AD153" i="10" s="1"/>
  <c r="B153" i="10"/>
  <c r="A153" i="10"/>
  <c r="AF152" i="10"/>
  <c r="Z152" i="10"/>
  <c r="V152" i="10"/>
  <c r="U152" i="10"/>
  <c r="P152" i="10"/>
  <c r="L152" i="10"/>
  <c r="K152" i="10"/>
  <c r="E152" i="10"/>
  <c r="D152" i="10"/>
  <c r="AC152" i="10" s="1"/>
  <c r="C152" i="10"/>
  <c r="AE152" i="10" s="1"/>
  <c r="B152" i="10"/>
  <c r="A152" i="10"/>
  <c r="AC151" i="10"/>
  <c r="V151" i="10"/>
  <c r="L151" i="10"/>
  <c r="D151" i="10"/>
  <c r="C151" i="10"/>
  <c r="AF151" i="10" s="1"/>
  <c r="B151" i="10"/>
  <c r="D150" i="10"/>
  <c r="AC150" i="10" s="1"/>
  <c r="C150" i="10"/>
  <c r="AE149" i="10"/>
  <c r="AD149" i="10"/>
  <c r="Z149" i="10"/>
  <c r="X149" i="10"/>
  <c r="V149" i="10"/>
  <c r="T149" i="10"/>
  <c r="Q149" i="10"/>
  <c r="P149" i="10"/>
  <c r="N149" i="10"/>
  <c r="L149" i="10"/>
  <c r="H149" i="10"/>
  <c r="G149" i="10"/>
  <c r="F149" i="10"/>
  <c r="S149" i="10" s="1"/>
  <c r="E149" i="10"/>
  <c r="D149" i="10"/>
  <c r="AC149" i="10" s="1"/>
  <c r="C149" i="10"/>
  <c r="W149" i="10" s="1"/>
  <c r="B149" i="10"/>
  <c r="AF148" i="10"/>
  <c r="AD148" i="10"/>
  <c r="AC148" i="10"/>
  <c r="Z148" i="10"/>
  <c r="U148" i="10"/>
  <c r="Q148" i="10"/>
  <c r="P148" i="10"/>
  <c r="K148" i="10"/>
  <c r="G148" i="10"/>
  <c r="F148" i="10"/>
  <c r="S148" i="10" s="1"/>
  <c r="E148" i="10"/>
  <c r="D148" i="10"/>
  <c r="C148" i="10"/>
  <c r="X148" i="10" s="1"/>
  <c r="A148" i="10"/>
  <c r="AF147" i="10"/>
  <c r="AE147" i="10"/>
  <c r="AD147" i="10"/>
  <c r="AC147" i="10"/>
  <c r="X147" i="10"/>
  <c r="V147" i="10"/>
  <c r="U147" i="10"/>
  <c r="T147" i="10"/>
  <c r="S147" i="10"/>
  <c r="Q147" i="10"/>
  <c r="N147" i="10"/>
  <c r="L147" i="10"/>
  <c r="K147" i="10"/>
  <c r="H147" i="10"/>
  <c r="G147" i="10"/>
  <c r="F147" i="10"/>
  <c r="D147" i="10"/>
  <c r="C147" i="10"/>
  <c r="Z147" i="10" s="1"/>
  <c r="B147" i="10"/>
  <c r="A147" i="10"/>
  <c r="AE146" i="10"/>
  <c r="AD146" i="10"/>
  <c r="T146" i="10"/>
  <c r="H146" i="10"/>
  <c r="G146" i="10"/>
  <c r="D146" i="10"/>
  <c r="AC146" i="10" s="1"/>
  <c r="C146" i="10"/>
  <c r="Q146" i="10" s="1"/>
  <c r="AF145" i="10"/>
  <c r="AE145" i="10"/>
  <c r="X145" i="10"/>
  <c r="V145" i="10"/>
  <c r="U145" i="10"/>
  <c r="T145" i="10"/>
  <c r="Q145" i="10"/>
  <c r="N145" i="10"/>
  <c r="L145" i="10"/>
  <c r="K145" i="10"/>
  <c r="H145" i="10"/>
  <c r="F145" i="10"/>
  <c r="S145" i="10" s="1"/>
  <c r="D145" i="10"/>
  <c r="AC145" i="10" s="1"/>
  <c r="C145" i="10"/>
  <c r="AD145" i="10" s="1"/>
  <c r="B145" i="10"/>
  <c r="A145" i="10"/>
  <c r="AF144" i="10"/>
  <c r="Z144" i="10"/>
  <c r="V144" i="10"/>
  <c r="U144" i="10"/>
  <c r="P144" i="10"/>
  <c r="L144" i="10"/>
  <c r="K144" i="10"/>
  <c r="E144" i="10"/>
  <c r="D144" i="10"/>
  <c r="AC144" i="10" s="1"/>
  <c r="C144" i="10"/>
  <c r="AE144" i="10" s="1"/>
  <c r="B144" i="10"/>
  <c r="A144" i="10"/>
  <c r="AC143" i="10"/>
  <c r="W143" i="10"/>
  <c r="L143" i="10"/>
  <c r="D143" i="10"/>
  <c r="C143" i="10"/>
  <c r="B143" i="10" s="1"/>
  <c r="W142" i="10"/>
  <c r="D142" i="10"/>
  <c r="AC142" i="10" s="1"/>
  <c r="C142" i="10"/>
  <c r="X142" i="10" s="1"/>
  <c r="AE141" i="10"/>
  <c r="AD141" i="10"/>
  <c r="Z141" i="10"/>
  <c r="X141" i="10"/>
  <c r="V141" i="10"/>
  <c r="T141" i="10"/>
  <c r="Q141" i="10"/>
  <c r="P141" i="10"/>
  <c r="N141" i="10"/>
  <c r="L141" i="10"/>
  <c r="H141" i="10"/>
  <c r="G141" i="10"/>
  <c r="F141" i="10"/>
  <c r="S141" i="10" s="1"/>
  <c r="E141" i="10"/>
  <c r="D141" i="10"/>
  <c r="AC141" i="10" s="1"/>
  <c r="C141" i="10"/>
  <c r="W141" i="10" s="1"/>
  <c r="B141" i="10"/>
  <c r="AF140" i="10"/>
  <c r="AD140" i="10"/>
  <c r="AC140" i="10"/>
  <c r="Z140" i="10"/>
  <c r="U140" i="10"/>
  <c r="Q140" i="10"/>
  <c r="P140" i="10"/>
  <c r="K140" i="10"/>
  <c r="G140" i="10"/>
  <c r="F140" i="10"/>
  <c r="S140" i="10" s="1"/>
  <c r="E140" i="10"/>
  <c r="D140" i="10"/>
  <c r="C140" i="10"/>
  <c r="X140" i="10" s="1"/>
  <c r="A140" i="10"/>
  <c r="AF139" i="10"/>
  <c r="AE139" i="10"/>
  <c r="AD139" i="10"/>
  <c r="AC139" i="10"/>
  <c r="X139" i="10"/>
  <c r="V139" i="10"/>
  <c r="U139" i="10"/>
  <c r="T139" i="10"/>
  <c r="Q139" i="10"/>
  <c r="N139" i="10"/>
  <c r="L139" i="10"/>
  <c r="K139" i="10"/>
  <c r="H139" i="10"/>
  <c r="G139" i="10"/>
  <c r="F139" i="10"/>
  <c r="S139" i="10" s="1"/>
  <c r="D139" i="10"/>
  <c r="C139" i="10"/>
  <c r="Z139" i="10" s="1"/>
  <c r="B139" i="10"/>
  <c r="A139" i="10"/>
  <c r="AE138" i="10"/>
  <c r="AD138" i="10"/>
  <c r="T138" i="10"/>
  <c r="H138" i="10"/>
  <c r="G138" i="10"/>
  <c r="D138" i="10"/>
  <c r="AC138" i="10" s="1"/>
  <c r="C138" i="10"/>
  <c r="Q138" i="10" s="1"/>
  <c r="AF137" i="10"/>
  <c r="AE137" i="10"/>
  <c r="X137" i="10"/>
  <c r="V137" i="10"/>
  <c r="U137" i="10"/>
  <c r="T137" i="10"/>
  <c r="Q137" i="10"/>
  <c r="N137" i="10"/>
  <c r="L137" i="10"/>
  <c r="K137" i="10"/>
  <c r="H137" i="10"/>
  <c r="F137" i="10"/>
  <c r="S137" i="10" s="1"/>
  <c r="D137" i="10"/>
  <c r="AC137" i="10" s="1"/>
  <c r="C137" i="10"/>
  <c r="AD137" i="10" s="1"/>
  <c r="B137" i="10"/>
  <c r="A137" i="10"/>
  <c r="AF136" i="10"/>
  <c r="Z136" i="10"/>
  <c r="V136" i="10"/>
  <c r="U136" i="10"/>
  <c r="P136" i="10"/>
  <c r="L136" i="10"/>
  <c r="K136" i="10"/>
  <c r="E136" i="10"/>
  <c r="D136" i="10"/>
  <c r="AC136" i="10" s="1"/>
  <c r="C136" i="10"/>
  <c r="AE136" i="10" s="1"/>
  <c r="B136" i="10"/>
  <c r="A136" i="10"/>
  <c r="AC135" i="10"/>
  <c r="M135" i="10"/>
  <c r="D135" i="10"/>
  <c r="C135" i="10"/>
  <c r="W135" i="10" s="1"/>
  <c r="X134" i="10"/>
  <c r="W134" i="10"/>
  <c r="N134" i="10"/>
  <c r="M134" i="10"/>
  <c r="G134" i="10"/>
  <c r="D134" i="10"/>
  <c r="AC134" i="10" s="1"/>
  <c r="C134" i="10"/>
  <c r="AE133" i="10"/>
  <c r="AD133" i="10"/>
  <c r="Z133" i="10"/>
  <c r="X133" i="10"/>
  <c r="V133" i="10"/>
  <c r="T133" i="10"/>
  <c r="Q133" i="10"/>
  <c r="P133" i="10"/>
  <c r="N133" i="10"/>
  <c r="L133" i="10"/>
  <c r="H133" i="10"/>
  <c r="G133" i="10"/>
  <c r="F133" i="10"/>
  <c r="S133" i="10" s="1"/>
  <c r="E133" i="10"/>
  <c r="D133" i="10"/>
  <c r="AC133" i="10" s="1"/>
  <c r="C133" i="10"/>
  <c r="W133" i="10" s="1"/>
  <c r="B133" i="10"/>
  <c r="AF132" i="10"/>
  <c r="AD132" i="10"/>
  <c r="AC132" i="10"/>
  <c r="Z132" i="10"/>
  <c r="U132" i="10"/>
  <c r="Q132" i="10"/>
  <c r="P132" i="10"/>
  <c r="K132" i="10"/>
  <c r="G132" i="10"/>
  <c r="F132" i="10"/>
  <c r="S132" i="10" s="1"/>
  <c r="E132" i="10"/>
  <c r="D132" i="10"/>
  <c r="C132" i="10"/>
  <c r="X132" i="10" s="1"/>
  <c r="A132" i="10"/>
  <c r="AF131" i="10"/>
  <c r="AE131" i="10"/>
  <c r="AD131" i="10"/>
  <c r="AC131" i="10"/>
  <c r="X131" i="10"/>
  <c r="V131" i="10"/>
  <c r="U131" i="10"/>
  <c r="T131" i="10"/>
  <c r="Q131" i="10"/>
  <c r="P131" i="10"/>
  <c r="N131" i="10"/>
  <c r="L131" i="10"/>
  <c r="K131" i="10"/>
  <c r="H131" i="10"/>
  <c r="G131" i="10"/>
  <c r="F131" i="10"/>
  <c r="S131" i="10" s="1"/>
  <c r="E131" i="10"/>
  <c r="D131" i="10"/>
  <c r="C131" i="10"/>
  <c r="Z131" i="10" s="1"/>
  <c r="B131" i="10"/>
  <c r="A131" i="10"/>
  <c r="AE130" i="10"/>
  <c r="AD130" i="10"/>
  <c r="AC130" i="10"/>
  <c r="W130" i="10"/>
  <c r="T130" i="10"/>
  <c r="M130" i="10"/>
  <c r="H130" i="10"/>
  <c r="G130" i="10"/>
  <c r="D130" i="10"/>
  <c r="C130" i="10"/>
  <c r="AF129" i="10"/>
  <c r="AE129" i="10"/>
  <c r="X129" i="10"/>
  <c r="V129" i="10"/>
  <c r="U129" i="10"/>
  <c r="T129" i="10"/>
  <c r="Q129" i="10"/>
  <c r="N129" i="10"/>
  <c r="L129" i="10"/>
  <c r="K129" i="10"/>
  <c r="H129" i="10"/>
  <c r="F129" i="10"/>
  <c r="S129" i="10" s="1"/>
  <c r="D129" i="10"/>
  <c r="AC129" i="10" s="1"/>
  <c r="C129" i="10"/>
  <c r="AD129" i="10" s="1"/>
  <c r="B129" i="10"/>
  <c r="A129" i="10"/>
  <c r="AF128" i="10"/>
  <c r="Z128" i="10"/>
  <c r="V128" i="10"/>
  <c r="U128" i="10"/>
  <c r="P128" i="10"/>
  <c r="L128" i="10"/>
  <c r="K128" i="10"/>
  <c r="E128" i="10"/>
  <c r="D128" i="10"/>
  <c r="AC128" i="10" s="1"/>
  <c r="C128" i="10"/>
  <c r="AE128" i="10" s="1"/>
  <c r="B128" i="10"/>
  <c r="A128" i="10"/>
  <c r="AC127" i="10"/>
  <c r="W127" i="10"/>
  <c r="L127" i="10"/>
  <c r="D127" i="10"/>
  <c r="C127" i="10"/>
  <c r="V127" i="10" s="1"/>
  <c r="B127" i="10"/>
  <c r="W126" i="10"/>
  <c r="G126" i="10"/>
  <c r="D126" i="10"/>
  <c r="AC126" i="10" s="1"/>
  <c r="C126" i="10"/>
  <c r="X126" i="10" s="1"/>
  <c r="AE125" i="10"/>
  <c r="AD125" i="10"/>
  <c r="Z125" i="10"/>
  <c r="X125" i="10"/>
  <c r="V125" i="10"/>
  <c r="T125" i="10"/>
  <c r="Q125" i="10"/>
  <c r="P125" i="10"/>
  <c r="N125" i="10"/>
  <c r="L125" i="10"/>
  <c r="H125" i="10"/>
  <c r="G125" i="10"/>
  <c r="F125" i="10"/>
  <c r="S125" i="10" s="1"/>
  <c r="E125" i="10"/>
  <c r="D125" i="10"/>
  <c r="AC125" i="10" s="1"/>
  <c r="C125" i="10"/>
  <c r="W125" i="10" s="1"/>
  <c r="B125" i="10"/>
  <c r="AF124" i="10"/>
  <c r="AD124" i="10"/>
  <c r="AC124" i="10"/>
  <c r="Z124" i="10"/>
  <c r="U124" i="10"/>
  <c r="Q124" i="10"/>
  <c r="P124" i="10"/>
  <c r="K124" i="10"/>
  <c r="G124" i="10"/>
  <c r="F124" i="10"/>
  <c r="S124" i="10" s="1"/>
  <c r="E124" i="10"/>
  <c r="D124" i="10"/>
  <c r="C124" i="10"/>
  <c r="X124" i="10" s="1"/>
  <c r="A124" i="10"/>
  <c r="AF123" i="10"/>
  <c r="AE123" i="10"/>
  <c r="AD123" i="10"/>
  <c r="AC123" i="10"/>
  <c r="X123" i="10"/>
  <c r="V123" i="10"/>
  <c r="U123" i="10"/>
  <c r="T123" i="10"/>
  <c r="Q123" i="10"/>
  <c r="N123" i="10"/>
  <c r="L123" i="10"/>
  <c r="K123" i="10"/>
  <c r="H123" i="10"/>
  <c r="G123" i="10"/>
  <c r="F123" i="10"/>
  <c r="S123" i="10" s="1"/>
  <c r="D123" i="10"/>
  <c r="C123" i="10"/>
  <c r="Z123" i="10" s="1"/>
  <c r="B123" i="10"/>
  <c r="A123" i="10"/>
  <c r="AD122" i="10"/>
  <c r="W122" i="10"/>
  <c r="M122" i="10"/>
  <c r="G122" i="10"/>
  <c r="D122" i="10"/>
  <c r="AC122" i="10" s="1"/>
  <c r="C122" i="10"/>
  <c r="T122" i="10" s="1"/>
  <c r="AF121" i="10"/>
  <c r="AE121" i="10"/>
  <c r="X121" i="10"/>
  <c r="V121" i="10"/>
  <c r="U121" i="10"/>
  <c r="T121" i="10"/>
  <c r="Q121" i="10"/>
  <c r="N121" i="10"/>
  <c r="L121" i="10"/>
  <c r="K121" i="10"/>
  <c r="H121" i="10"/>
  <c r="F121" i="10"/>
  <c r="S121" i="10" s="1"/>
  <c r="D121" i="10"/>
  <c r="AC121" i="10" s="1"/>
  <c r="C121" i="10"/>
  <c r="AD121" i="10" s="1"/>
  <c r="B121" i="10"/>
  <c r="A121" i="10"/>
  <c r="AF120" i="10"/>
  <c r="Z120" i="10"/>
  <c r="U120" i="10"/>
  <c r="P120" i="10"/>
  <c r="M120" i="10"/>
  <c r="K120" i="10"/>
  <c r="E120" i="10"/>
  <c r="D120" i="10"/>
  <c r="AC120" i="10" s="1"/>
  <c r="C120" i="10"/>
  <c r="L120" i="10" s="1"/>
  <c r="B120" i="10"/>
  <c r="A120" i="10"/>
  <c r="AC119" i="10"/>
  <c r="V119" i="10"/>
  <c r="M119" i="10"/>
  <c r="L119" i="10"/>
  <c r="D119" i="10"/>
  <c r="C119" i="10"/>
  <c r="B119" i="10"/>
  <c r="M118" i="10"/>
  <c r="D118" i="10"/>
  <c r="AC118" i="10" s="1"/>
  <c r="C118" i="10"/>
  <c r="P118" i="10" s="1"/>
  <c r="AE117" i="10"/>
  <c r="AD117" i="10"/>
  <c r="Z117" i="10"/>
  <c r="X117" i="10"/>
  <c r="V117" i="10"/>
  <c r="T117" i="10"/>
  <c r="Q117" i="10"/>
  <c r="P117" i="10"/>
  <c r="N117" i="10"/>
  <c r="L117" i="10"/>
  <c r="H117" i="10"/>
  <c r="G117" i="10"/>
  <c r="F117" i="10"/>
  <c r="S117" i="10" s="1"/>
  <c r="E117" i="10"/>
  <c r="D117" i="10"/>
  <c r="AC117" i="10" s="1"/>
  <c r="C117" i="10"/>
  <c r="W117" i="10" s="1"/>
  <c r="B117" i="10"/>
  <c r="AF116" i="10"/>
  <c r="AD116" i="10"/>
  <c r="AC116" i="10"/>
  <c r="Z116" i="10"/>
  <c r="U116" i="10"/>
  <c r="S116" i="10"/>
  <c r="Q116" i="10"/>
  <c r="P116" i="10"/>
  <c r="K116" i="10"/>
  <c r="G116" i="10"/>
  <c r="F116" i="10"/>
  <c r="E116" i="10"/>
  <c r="D116" i="10"/>
  <c r="C116" i="10"/>
  <c r="X116" i="10" s="1"/>
  <c r="A116" i="10"/>
  <c r="AF115" i="10"/>
  <c r="AE115" i="10"/>
  <c r="AD115" i="10"/>
  <c r="AC115" i="10"/>
  <c r="X115" i="10"/>
  <c r="V115" i="10"/>
  <c r="U115" i="10"/>
  <c r="T115" i="10"/>
  <c r="Q115" i="10"/>
  <c r="N115" i="10"/>
  <c r="L115" i="10"/>
  <c r="K115" i="10"/>
  <c r="H115" i="10"/>
  <c r="G115" i="10"/>
  <c r="F115" i="10"/>
  <c r="S115" i="10" s="1"/>
  <c r="E115" i="10"/>
  <c r="D115" i="10"/>
  <c r="C115" i="10"/>
  <c r="Z115" i="10" s="1"/>
  <c r="B115" i="10"/>
  <c r="A115" i="10"/>
  <c r="AC114" i="10"/>
  <c r="D114" i="10"/>
  <c r="C114" i="10"/>
  <c r="G114" i="10" s="1"/>
  <c r="AF113" i="10"/>
  <c r="AE113" i="10"/>
  <c r="X113" i="10"/>
  <c r="V113" i="10"/>
  <c r="U113" i="10"/>
  <c r="T113" i="10"/>
  <c r="Q113" i="10"/>
  <c r="N113" i="10"/>
  <c r="L113" i="10"/>
  <c r="K113" i="10"/>
  <c r="H113" i="10"/>
  <c r="F113" i="10"/>
  <c r="S113" i="10" s="1"/>
  <c r="D113" i="10"/>
  <c r="AC113" i="10" s="1"/>
  <c r="C113" i="10"/>
  <c r="AD113" i="10" s="1"/>
  <c r="B113" i="10"/>
  <c r="A113" i="10"/>
  <c r="Z112" i="10"/>
  <c r="W112" i="10"/>
  <c r="P112" i="10"/>
  <c r="M112" i="10"/>
  <c r="E112" i="10"/>
  <c r="D112" i="10"/>
  <c r="AC112" i="10" s="1"/>
  <c r="C112" i="10"/>
  <c r="U112" i="10" s="1"/>
  <c r="A112" i="10"/>
  <c r="AC111" i="10"/>
  <c r="V111" i="10"/>
  <c r="Q111" i="10"/>
  <c r="N111" i="10"/>
  <c r="L111" i="10"/>
  <c r="F111" i="10"/>
  <c r="S111" i="10" s="1"/>
  <c r="D111" i="10"/>
  <c r="C111" i="10"/>
  <c r="M111" i="10" s="1"/>
  <c r="B111" i="10"/>
  <c r="AD110" i="10"/>
  <c r="M110" i="10"/>
  <c r="G110" i="10"/>
  <c r="D110" i="10"/>
  <c r="AC110" i="10" s="1"/>
  <c r="C110" i="10"/>
  <c r="AE109" i="10"/>
  <c r="AD109" i="10"/>
  <c r="Z109" i="10"/>
  <c r="X109" i="10"/>
  <c r="V109" i="10"/>
  <c r="T109" i="10"/>
  <c r="Q109" i="10"/>
  <c r="P109" i="10"/>
  <c r="N109" i="10"/>
  <c r="L109" i="10"/>
  <c r="H109" i="10"/>
  <c r="G109" i="10"/>
  <c r="F109" i="10"/>
  <c r="S109" i="10" s="1"/>
  <c r="E109" i="10"/>
  <c r="D109" i="10"/>
  <c r="AC109" i="10" s="1"/>
  <c r="C109" i="10"/>
  <c r="W109" i="10" s="1"/>
  <c r="B109" i="10"/>
  <c r="AF108" i="10"/>
  <c r="AD108" i="10"/>
  <c r="AC108" i="10"/>
  <c r="Z108" i="10"/>
  <c r="U108" i="10"/>
  <c r="Q108" i="10"/>
  <c r="P108" i="10"/>
  <c r="K108" i="10"/>
  <c r="G108" i="10"/>
  <c r="F108" i="10"/>
  <c r="S108" i="10" s="1"/>
  <c r="E108" i="10"/>
  <c r="D108" i="10"/>
  <c r="C108" i="10"/>
  <c r="X108" i="10" s="1"/>
  <c r="A108" i="10"/>
  <c r="AF107" i="10"/>
  <c r="AE107" i="10"/>
  <c r="AD107" i="10"/>
  <c r="Z107" i="10"/>
  <c r="X107" i="10"/>
  <c r="V107" i="10"/>
  <c r="U107" i="10"/>
  <c r="T107" i="10"/>
  <c r="Q107" i="10"/>
  <c r="P107" i="10"/>
  <c r="N107" i="10"/>
  <c r="L107" i="10"/>
  <c r="K107" i="10"/>
  <c r="H107" i="10"/>
  <c r="G107" i="10"/>
  <c r="F107" i="10"/>
  <c r="S107" i="10" s="1"/>
  <c r="E107" i="10"/>
  <c r="D107" i="10"/>
  <c r="AC107" i="10" s="1"/>
  <c r="C107" i="10"/>
  <c r="W107" i="10" s="1"/>
  <c r="B107" i="10"/>
  <c r="A107" i="10"/>
  <c r="AC106" i="10"/>
  <c r="D106" i="10"/>
  <c r="C106" i="10"/>
  <c r="AD106" i="10" s="1"/>
  <c r="AF105" i="10"/>
  <c r="AE105" i="10"/>
  <c r="AC105" i="10"/>
  <c r="X105" i="10"/>
  <c r="V105" i="10"/>
  <c r="U105" i="10"/>
  <c r="T105" i="10"/>
  <c r="Q105" i="10"/>
  <c r="N105" i="10"/>
  <c r="L105" i="10"/>
  <c r="K105" i="10"/>
  <c r="H105" i="10"/>
  <c r="F105" i="10"/>
  <c r="S105" i="10" s="1"/>
  <c r="D105" i="10"/>
  <c r="C105" i="10"/>
  <c r="AD105" i="10" s="1"/>
  <c r="B105" i="10"/>
  <c r="A105" i="10"/>
  <c r="AF104" i="10"/>
  <c r="AD104" i="10"/>
  <c r="Z104" i="10"/>
  <c r="V104" i="10"/>
  <c r="U104" i="10"/>
  <c r="P104" i="10"/>
  <c r="M104" i="10"/>
  <c r="L104" i="10"/>
  <c r="K104" i="10"/>
  <c r="E104" i="10"/>
  <c r="D104" i="10"/>
  <c r="AC104" i="10" s="1"/>
  <c r="C104" i="10"/>
  <c r="W104" i="10" s="1"/>
  <c r="B104" i="10"/>
  <c r="A104" i="10"/>
  <c r="AE103" i="10"/>
  <c r="W103" i="10"/>
  <c r="V103" i="10"/>
  <c r="Q103" i="10"/>
  <c r="N103" i="10"/>
  <c r="M103" i="10"/>
  <c r="L103" i="10"/>
  <c r="F103" i="10"/>
  <c r="S103" i="10" s="1"/>
  <c r="D103" i="10"/>
  <c r="AC103" i="10" s="1"/>
  <c r="C103" i="10"/>
  <c r="X103" i="10" s="1"/>
  <c r="B103" i="10"/>
  <c r="AF102" i="10"/>
  <c r="AD102" i="10"/>
  <c r="Z102" i="10"/>
  <c r="W102" i="10"/>
  <c r="U102" i="10"/>
  <c r="P102" i="10"/>
  <c r="N102" i="10"/>
  <c r="M102" i="10"/>
  <c r="K102" i="10"/>
  <c r="E102" i="10"/>
  <c r="D102" i="10"/>
  <c r="AC102" i="10" s="1"/>
  <c r="C102" i="10"/>
  <c r="X102" i="10" s="1"/>
  <c r="A102" i="10"/>
  <c r="AE101" i="10"/>
  <c r="AD101" i="10"/>
  <c r="AC101" i="10"/>
  <c r="Z101" i="10"/>
  <c r="X101" i="10"/>
  <c r="V101" i="10"/>
  <c r="T101" i="10"/>
  <c r="Q101" i="10"/>
  <c r="P101" i="10"/>
  <c r="N101" i="10"/>
  <c r="L101" i="10"/>
  <c r="H101" i="10"/>
  <c r="G101" i="10"/>
  <c r="F101" i="10"/>
  <c r="S101" i="10" s="1"/>
  <c r="E101" i="10"/>
  <c r="D101" i="10"/>
  <c r="C101" i="10"/>
  <c r="W101" i="10" s="1"/>
  <c r="B101" i="10"/>
  <c r="AC100" i="10"/>
  <c r="Z100" i="10"/>
  <c r="G100" i="10"/>
  <c r="D100" i="10"/>
  <c r="C100" i="10"/>
  <c r="AF100" i="10" s="1"/>
  <c r="AF99" i="10"/>
  <c r="AE99" i="10"/>
  <c r="AD99" i="10"/>
  <c r="AC99" i="10"/>
  <c r="X99" i="10"/>
  <c r="V99" i="10"/>
  <c r="U99" i="10"/>
  <c r="T99" i="10"/>
  <c r="Q99" i="10"/>
  <c r="N99" i="10"/>
  <c r="L99" i="10"/>
  <c r="K99" i="10"/>
  <c r="H99" i="10"/>
  <c r="G99" i="10"/>
  <c r="F99" i="10"/>
  <c r="S99" i="10" s="1"/>
  <c r="D99" i="10"/>
  <c r="C99" i="10"/>
  <c r="Z99" i="10" s="1"/>
  <c r="B99" i="10"/>
  <c r="A99" i="10"/>
  <c r="AF98" i="10"/>
  <c r="AE98" i="10"/>
  <c r="AD98" i="10"/>
  <c r="Z98" i="10"/>
  <c r="U98" i="10"/>
  <c r="T98" i="10"/>
  <c r="P98" i="10"/>
  <c r="M98" i="10"/>
  <c r="K98" i="10"/>
  <c r="H98" i="10"/>
  <c r="E98" i="10"/>
  <c r="D98" i="10"/>
  <c r="AC98" i="10" s="1"/>
  <c r="C98" i="10"/>
  <c r="W98" i="10" s="1"/>
  <c r="A98" i="10"/>
  <c r="AF97" i="10"/>
  <c r="AE97" i="10"/>
  <c r="X97" i="10"/>
  <c r="V97" i="10"/>
  <c r="U97" i="10"/>
  <c r="T97" i="10"/>
  <c r="Q97" i="10"/>
  <c r="N97" i="10"/>
  <c r="L97" i="10"/>
  <c r="K97" i="10"/>
  <c r="H97" i="10"/>
  <c r="F97" i="10"/>
  <c r="S97" i="10" s="1"/>
  <c r="D97" i="10"/>
  <c r="AC97" i="10" s="1"/>
  <c r="C97" i="10"/>
  <c r="AD97" i="10" s="1"/>
  <c r="B97" i="10"/>
  <c r="A97" i="10"/>
  <c r="AF96" i="10"/>
  <c r="AD96" i="10"/>
  <c r="W96" i="10"/>
  <c r="V96" i="10"/>
  <c r="P96" i="10"/>
  <c r="M96" i="10"/>
  <c r="L96" i="10"/>
  <c r="G96" i="10"/>
  <c r="E96" i="10"/>
  <c r="D96" i="10"/>
  <c r="AC96" i="10" s="1"/>
  <c r="C96" i="10"/>
  <c r="Z96" i="10" s="1"/>
  <c r="B96" i="10"/>
  <c r="A96" i="10"/>
  <c r="AE95" i="10"/>
  <c r="X95" i="10"/>
  <c r="W95" i="10"/>
  <c r="Q95" i="10"/>
  <c r="N95" i="10"/>
  <c r="M95" i="10"/>
  <c r="H95" i="10"/>
  <c r="F95" i="10"/>
  <c r="S95" i="10" s="1"/>
  <c r="D95" i="10"/>
  <c r="AC95" i="10" s="1"/>
  <c r="C95" i="10"/>
  <c r="L95" i="10" s="1"/>
  <c r="B95" i="10"/>
  <c r="AF94" i="10"/>
  <c r="AD94" i="10"/>
  <c r="X94" i="10"/>
  <c r="W94" i="10"/>
  <c r="P94" i="10"/>
  <c r="N94" i="10"/>
  <c r="M94" i="10"/>
  <c r="G94" i="10"/>
  <c r="E94" i="10"/>
  <c r="D94" i="10"/>
  <c r="AC94" i="10" s="1"/>
  <c r="C94" i="10"/>
  <c r="Z94" i="10" s="1"/>
  <c r="A94" i="10"/>
  <c r="AE93" i="10"/>
  <c r="AD93" i="10"/>
  <c r="Z93" i="10"/>
  <c r="X93" i="10"/>
  <c r="V93" i="10"/>
  <c r="T93" i="10"/>
  <c r="Q93" i="10"/>
  <c r="P93" i="10"/>
  <c r="N93" i="10"/>
  <c r="L93" i="10"/>
  <c r="H93" i="10"/>
  <c r="G93" i="10"/>
  <c r="F93" i="10"/>
  <c r="S93" i="10" s="1"/>
  <c r="E93" i="10"/>
  <c r="D93" i="10"/>
  <c r="AC93" i="10" s="1"/>
  <c r="C93" i="10"/>
  <c r="W93" i="10" s="1"/>
  <c r="B93" i="10"/>
  <c r="AD92" i="10"/>
  <c r="AC92" i="10"/>
  <c r="U92" i="10"/>
  <c r="M92" i="10"/>
  <c r="K92" i="10"/>
  <c r="E92" i="10"/>
  <c r="D92" i="10"/>
  <c r="C92" i="10"/>
  <c r="AF92" i="10" s="1"/>
  <c r="AF91" i="10"/>
  <c r="AE91" i="10"/>
  <c r="AD91" i="10"/>
  <c r="X91" i="10"/>
  <c r="V91" i="10"/>
  <c r="U91" i="10"/>
  <c r="T91" i="10"/>
  <c r="S91" i="10"/>
  <c r="Q91" i="10"/>
  <c r="N91" i="10"/>
  <c r="L91" i="10"/>
  <c r="K91" i="10"/>
  <c r="H91" i="10"/>
  <c r="G91" i="10"/>
  <c r="F91" i="10"/>
  <c r="D91" i="10"/>
  <c r="AC91" i="10" s="1"/>
  <c r="C91" i="10"/>
  <c r="Z91" i="10" s="1"/>
  <c r="B91" i="10"/>
  <c r="A91" i="10"/>
  <c r="V90" i="10"/>
  <c r="H90" i="10"/>
  <c r="D90" i="10"/>
  <c r="AC90" i="10" s="1"/>
  <c r="C90" i="10"/>
  <c r="AD90" i="10" s="1"/>
  <c r="AE89" i="10"/>
  <c r="AC89" i="10"/>
  <c r="V89" i="10"/>
  <c r="N89" i="10"/>
  <c r="H89" i="10"/>
  <c r="D89" i="10"/>
  <c r="C89" i="10"/>
  <c r="B89" i="10"/>
  <c r="AD88" i="10"/>
  <c r="Z88" i="10"/>
  <c r="X88" i="10"/>
  <c r="V88" i="10"/>
  <c r="U88" i="10"/>
  <c r="N88" i="10"/>
  <c r="M88" i="10"/>
  <c r="L88" i="10"/>
  <c r="G88" i="10"/>
  <c r="E88" i="10"/>
  <c r="D88" i="10"/>
  <c r="AC88" i="10" s="1"/>
  <c r="C88" i="10"/>
  <c r="W88" i="10" s="1"/>
  <c r="B88" i="10"/>
  <c r="A88" i="10"/>
  <c r="Z87" i="10"/>
  <c r="X87" i="10"/>
  <c r="T87" i="10"/>
  <c r="Q87" i="10"/>
  <c r="M87" i="10"/>
  <c r="L87" i="10"/>
  <c r="E87" i="10"/>
  <c r="D87" i="10"/>
  <c r="AC87" i="10" s="1"/>
  <c r="C87" i="10"/>
  <c r="N87" i="10" s="1"/>
  <c r="D86" i="10"/>
  <c r="AC86" i="10" s="1"/>
  <c r="C86" i="10"/>
  <c r="U86" i="10" s="1"/>
  <c r="AE85" i="10"/>
  <c r="AD85" i="10"/>
  <c r="AC85" i="10"/>
  <c r="Z85" i="10"/>
  <c r="X85" i="10"/>
  <c r="V85" i="10"/>
  <c r="T85" i="10"/>
  <c r="Q85" i="10"/>
  <c r="P85" i="10"/>
  <c r="N85" i="10"/>
  <c r="L85" i="10"/>
  <c r="H85" i="10"/>
  <c r="G85" i="10"/>
  <c r="F85" i="10"/>
  <c r="S85" i="10" s="1"/>
  <c r="E85" i="10"/>
  <c r="D85" i="10"/>
  <c r="C85" i="10"/>
  <c r="W85" i="10" s="1"/>
  <c r="B85" i="10"/>
  <c r="AC84" i="10"/>
  <c r="T84" i="10"/>
  <c r="M84" i="10"/>
  <c r="F84" i="10"/>
  <c r="S84" i="10" s="1"/>
  <c r="D84" i="10"/>
  <c r="C84" i="10"/>
  <c r="A84" i="10"/>
  <c r="AF83" i="10"/>
  <c r="AE83" i="10"/>
  <c r="AD83" i="10"/>
  <c r="AC83" i="10"/>
  <c r="X83" i="10"/>
  <c r="V83" i="10"/>
  <c r="U83" i="10"/>
  <c r="T83" i="10"/>
  <c r="Q83" i="10"/>
  <c r="N83" i="10"/>
  <c r="L83" i="10"/>
  <c r="K83" i="10"/>
  <c r="H83" i="10"/>
  <c r="G83" i="10"/>
  <c r="F83" i="10"/>
  <c r="S83" i="10" s="1"/>
  <c r="D83" i="10"/>
  <c r="C83" i="10"/>
  <c r="Z83" i="10" s="1"/>
  <c r="B83" i="10"/>
  <c r="A83" i="10"/>
  <c r="AF82" i="10"/>
  <c r="AD82" i="10"/>
  <c r="Z82" i="10"/>
  <c r="W82" i="10"/>
  <c r="V82" i="10"/>
  <c r="U82" i="10"/>
  <c r="T82" i="10"/>
  <c r="M82" i="10"/>
  <c r="L82" i="10"/>
  <c r="K82" i="10"/>
  <c r="H82" i="10"/>
  <c r="G82" i="10"/>
  <c r="E82" i="10"/>
  <c r="D82" i="10"/>
  <c r="AC82" i="10" s="1"/>
  <c r="C82" i="10"/>
  <c r="B82" i="10"/>
  <c r="A82" i="10"/>
  <c r="AE81" i="10"/>
  <c r="X81" i="10"/>
  <c r="W81" i="10"/>
  <c r="U81" i="10"/>
  <c r="T81" i="10"/>
  <c r="N81" i="10"/>
  <c r="M81" i="10"/>
  <c r="L81" i="10"/>
  <c r="K81" i="10"/>
  <c r="F81" i="10"/>
  <c r="S81" i="10" s="1"/>
  <c r="D81" i="10"/>
  <c r="AC81" i="10" s="1"/>
  <c r="C81" i="10"/>
  <c r="V81" i="10" s="1"/>
  <c r="B81" i="10"/>
  <c r="A81" i="10"/>
  <c r="W80" i="10"/>
  <c r="K80" i="10"/>
  <c r="D80" i="10"/>
  <c r="AC80" i="10" s="1"/>
  <c r="C80" i="10"/>
  <c r="AD80" i="10" s="1"/>
  <c r="AC79" i="10"/>
  <c r="V79" i="10"/>
  <c r="N79" i="10"/>
  <c r="F79" i="10"/>
  <c r="S79" i="10" s="1"/>
  <c r="D79" i="10"/>
  <c r="C79" i="10"/>
  <c r="B79" i="10"/>
  <c r="AC78" i="10"/>
  <c r="Z78" i="10"/>
  <c r="X78" i="10"/>
  <c r="U78" i="10"/>
  <c r="S78" i="10"/>
  <c r="N78" i="10"/>
  <c r="M78" i="10"/>
  <c r="K78" i="10"/>
  <c r="F78" i="10"/>
  <c r="E78" i="10"/>
  <c r="D78" i="10"/>
  <c r="C78" i="10"/>
  <c r="W78" i="10" s="1"/>
  <c r="A78" i="10"/>
  <c r="AE77" i="10"/>
  <c r="AD77" i="10"/>
  <c r="Z77" i="10"/>
  <c r="X77" i="10"/>
  <c r="V77" i="10"/>
  <c r="T77" i="10"/>
  <c r="S77" i="10"/>
  <c r="Q77" i="10"/>
  <c r="P77" i="10"/>
  <c r="N77" i="10"/>
  <c r="L77" i="10"/>
  <c r="H77" i="10"/>
  <c r="G77" i="10"/>
  <c r="F77" i="10"/>
  <c r="E77" i="10"/>
  <c r="D77" i="10"/>
  <c r="AC77" i="10" s="1"/>
  <c r="C77" i="10"/>
  <c r="W77" i="10" s="1"/>
  <c r="B77" i="10"/>
  <c r="AF76" i="10"/>
  <c r="AE76" i="10"/>
  <c r="AC76" i="10"/>
  <c r="Z76" i="10"/>
  <c r="W76" i="10"/>
  <c r="U76" i="10"/>
  <c r="Q76" i="10"/>
  <c r="M76" i="10"/>
  <c r="K76" i="10"/>
  <c r="H76" i="10"/>
  <c r="G76" i="10"/>
  <c r="E76" i="10"/>
  <c r="D76" i="10"/>
  <c r="C76" i="10"/>
  <c r="T76" i="10" s="1"/>
  <c r="A76" i="10"/>
  <c r="AF75" i="10"/>
  <c r="AE75" i="10"/>
  <c r="AD75" i="10"/>
  <c r="X75" i="10"/>
  <c r="V75" i="10"/>
  <c r="U75" i="10"/>
  <c r="T75" i="10"/>
  <c r="S75" i="10"/>
  <c r="Q75" i="10"/>
  <c r="N75" i="10"/>
  <c r="L75" i="10"/>
  <c r="K75" i="10"/>
  <c r="H75" i="10"/>
  <c r="G75" i="10"/>
  <c r="F75" i="10"/>
  <c r="D75" i="10"/>
  <c r="AC75" i="10" s="1"/>
  <c r="C75" i="10"/>
  <c r="Z75" i="10" s="1"/>
  <c r="B75" i="10"/>
  <c r="A75" i="10"/>
  <c r="D74" i="10"/>
  <c r="AC74" i="10" s="1"/>
  <c r="C74" i="10"/>
  <c r="AF74" i="10" s="1"/>
  <c r="AE73" i="10"/>
  <c r="AC73" i="10"/>
  <c r="V73" i="10"/>
  <c r="N73" i="10"/>
  <c r="H73" i="10"/>
  <c r="D73" i="10"/>
  <c r="C73" i="10"/>
  <c r="M73" i="10" s="1"/>
  <c r="B73" i="10"/>
  <c r="AD72" i="10"/>
  <c r="Z72" i="10"/>
  <c r="X72" i="10"/>
  <c r="W72" i="10"/>
  <c r="V72" i="10"/>
  <c r="U72" i="10"/>
  <c r="N72" i="10"/>
  <c r="M72" i="10"/>
  <c r="L72" i="10"/>
  <c r="K72" i="10"/>
  <c r="G72" i="10"/>
  <c r="E72" i="10"/>
  <c r="D72" i="10"/>
  <c r="AC72" i="10" s="1"/>
  <c r="C72" i="10"/>
  <c r="B72" i="10"/>
  <c r="A72" i="10"/>
  <c r="Z71" i="10"/>
  <c r="X71" i="10"/>
  <c r="W71" i="10"/>
  <c r="T71" i="10"/>
  <c r="Q71" i="10"/>
  <c r="N71" i="10"/>
  <c r="M71" i="10"/>
  <c r="L71" i="10"/>
  <c r="H71" i="10"/>
  <c r="E71" i="10"/>
  <c r="D71" i="10"/>
  <c r="AC71" i="10" s="1"/>
  <c r="C71" i="10"/>
  <c r="V71" i="10" s="1"/>
  <c r="B71" i="10"/>
  <c r="W70" i="10"/>
  <c r="G70" i="10"/>
  <c r="D70" i="10"/>
  <c r="AC70" i="10" s="1"/>
  <c r="C70" i="10"/>
  <c r="N70" i="10" s="1"/>
  <c r="AE69" i="10"/>
  <c r="AD69" i="10"/>
  <c r="AC69" i="10"/>
  <c r="Z69" i="10"/>
  <c r="X69" i="10"/>
  <c r="V69" i="10"/>
  <c r="T69" i="10"/>
  <c r="Q69" i="10"/>
  <c r="P69" i="10"/>
  <c r="N69" i="10"/>
  <c r="L69" i="10"/>
  <c r="H69" i="10"/>
  <c r="G69" i="10"/>
  <c r="F69" i="10"/>
  <c r="S69" i="10" s="1"/>
  <c r="E69" i="10"/>
  <c r="D69" i="10"/>
  <c r="C69" i="10"/>
  <c r="W69" i="10" s="1"/>
  <c r="B69" i="10"/>
  <c r="AC68" i="10"/>
  <c r="T68" i="10"/>
  <c r="M68" i="10"/>
  <c r="F68" i="10"/>
  <c r="S68" i="10" s="1"/>
  <c r="D68" i="10"/>
  <c r="C68" i="10"/>
  <c r="Z68" i="10" s="1"/>
  <c r="A68" i="10"/>
  <c r="AF67" i="10"/>
  <c r="AE67" i="10"/>
  <c r="AD67" i="10"/>
  <c r="AC67" i="10"/>
  <c r="X67" i="10"/>
  <c r="V67" i="10"/>
  <c r="U67" i="10"/>
  <c r="T67" i="10"/>
  <c r="Q67" i="10"/>
  <c r="P67" i="10"/>
  <c r="N67" i="10"/>
  <c r="L67" i="10"/>
  <c r="K67" i="10"/>
  <c r="H67" i="10"/>
  <c r="G67" i="10"/>
  <c r="F67" i="10"/>
  <c r="S67" i="10" s="1"/>
  <c r="E67" i="10"/>
  <c r="D67" i="10"/>
  <c r="C67" i="10"/>
  <c r="Z67" i="10" s="1"/>
  <c r="B67" i="10"/>
  <c r="A67" i="10"/>
  <c r="V66" i="10"/>
  <c r="H66" i="10"/>
  <c r="D66" i="10"/>
  <c r="AC66" i="10" s="1"/>
  <c r="C66" i="10"/>
  <c r="AD66" i="10" s="1"/>
  <c r="AE65" i="10"/>
  <c r="AC65" i="10"/>
  <c r="V65" i="10"/>
  <c r="N65" i="10"/>
  <c r="H65" i="10"/>
  <c r="D65" i="10"/>
  <c r="C65" i="10"/>
  <c r="B65" i="10"/>
  <c r="AD64" i="10"/>
  <c r="Z64" i="10"/>
  <c r="V64" i="10"/>
  <c r="U64" i="10"/>
  <c r="N64" i="10"/>
  <c r="M64" i="10"/>
  <c r="G64" i="10"/>
  <c r="E64" i="10"/>
  <c r="D64" i="10"/>
  <c r="AC64" i="10" s="1"/>
  <c r="C64" i="10"/>
  <c r="X64" i="10" s="1"/>
  <c r="B64" i="10"/>
  <c r="A64" i="10"/>
  <c r="Z63" i="10"/>
  <c r="X63" i="10"/>
  <c r="T63" i="10"/>
  <c r="Q63" i="10"/>
  <c r="M63" i="10"/>
  <c r="L63" i="10"/>
  <c r="E63" i="10"/>
  <c r="D63" i="10"/>
  <c r="AC63" i="10" s="1"/>
  <c r="C63" i="10"/>
  <c r="N63" i="10" s="1"/>
  <c r="D62" i="10"/>
  <c r="AC62" i="10" s="1"/>
  <c r="C62" i="10"/>
  <c r="W62" i="10" s="1"/>
  <c r="AE61" i="10"/>
  <c r="AD61" i="10"/>
  <c r="AC61" i="10"/>
  <c r="Z61" i="10"/>
  <c r="X61" i="10"/>
  <c r="V61" i="10"/>
  <c r="T61" i="10"/>
  <c r="Q61" i="10"/>
  <c r="P61" i="10"/>
  <c r="N61" i="10"/>
  <c r="L61" i="10"/>
  <c r="H61" i="10"/>
  <c r="G61" i="10"/>
  <c r="F61" i="10"/>
  <c r="S61" i="10" s="1"/>
  <c r="E61" i="10"/>
  <c r="D61" i="10"/>
  <c r="C61" i="10"/>
  <c r="W61" i="10" s="1"/>
  <c r="B61" i="10"/>
  <c r="AC60" i="10"/>
  <c r="T60" i="10"/>
  <c r="M60" i="10"/>
  <c r="F60" i="10"/>
  <c r="S60" i="10" s="1"/>
  <c r="D60" i="10"/>
  <c r="C60" i="10"/>
  <c r="A60" i="10"/>
  <c r="AF59" i="10"/>
  <c r="AE59" i="10"/>
  <c r="AD59" i="10"/>
  <c r="Z59" i="10"/>
  <c r="X59" i="10"/>
  <c r="V59" i="10"/>
  <c r="U59" i="10"/>
  <c r="T59" i="10"/>
  <c r="Q59" i="10"/>
  <c r="P59" i="10"/>
  <c r="N59" i="10"/>
  <c r="L59" i="10"/>
  <c r="K59" i="10"/>
  <c r="H59" i="10"/>
  <c r="G59" i="10"/>
  <c r="F59" i="10"/>
  <c r="S59" i="10" s="1"/>
  <c r="E59" i="10"/>
  <c r="D59" i="10"/>
  <c r="AC59" i="10" s="1"/>
  <c r="C59" i="10"/>
  <c r="W59" i="10" s="1"/>
  <c r="B59" i="10"/>
  <c r="A59" i="10"/>
  <c r="AF58" i="10"/>
  <c r="Z58" i="10"/>
  <c r="U58" i="10"/>
  <c r="T58" i="10"/>
  <c r="P58" i="10"/>
  <c r="N58" i="10"/>
  <c r="K58" i="10"/>
  <c r="H58" i="10"/>
  <c r="E58" i="10"/>
  <c r="D58" i="10"/>
  <c r="AC58" i="10" s="1"/>
  <c r="C58" i="10"/>
  <c r="X58" i="10" s="1"/>
  <c r="A58" i="10"/>
  <c r="AF57" i="10"/>
  <c r="AE57" i="10"/>
  <c r="AD57" i="10"/>
  <c r="AC57" i="10"/>
  <c r="Z57" i="10"/>
  <c r="X57" i="10"/>
  <c r="V57" i="10"/>
  <c r="U57" i="10"/>
  <c r="T57" i="10"/>
  <c r="Q57" i="10"/>
  <c r="P57" i="10"/>
  <c r="N57" i="10"/>
  <c r="L57" i="10"/>
  <c r="K57" i="10"/>
  <c r="H57" i="10"/>
  <c r="G57" i="10"/>
  <c r="F57" i="10"/>
  <c r="S57" i="10" s="1"/>
  <c r="E57" i="10"/>
  <c r="D57" i="10"/>
  <c r="C57" i="10"/>
  <c r="W57" i="10" s="1"/>
  <c r="B57" i="10"/>
  <c r="A57" i="10"/>
  <c r="AC56" i="10"/>
  <c r="V56" i="10"/>
  <c r="Q56" i="10"/>
  <c r="L56" i="10"/>
  <c r="F56" i="10"/>
  <c r="S56" i="10" s="1"/>
  <c r="D56" i="10"/>
  <c r="C56" i="10"/>
  <c r="AF56" i="10" s="1"/>
  <c r="B56" i="10"/>
  <c r="D55" i="10"/>
  <c r="AC55" i="10" s="1"/>
  <c r="C55" i="10"/>
  <c r="V55" i="10" s="1"/>
  <c r="AF54" i="10"/>
  <c r="AE54" i="10"/>
  <c r="AD54" i="10"/>
  <c r="Z54" i="10"/>
  <c r="X54" i="10"/>
  <c r="V54" i="10"/>
  <c r="U54" i="10"/>
  <c r="T54" i="10"/>
  <c r="P54" i="10"/>
  <c r="N54" i="10"/>
  <c r="L54" i="10"/>
  <c r="K54" i="10"/>
  <c r="H54" i="10"/>
  <c r="G54" i="10"/>
  <c r="E54" i="10"/>
  <c r="D54" i="10"/>
  <c r="AC54" i="10" s="1"/>
  <c r="C54" i="10"/>
  <c r="W54" i="10" s="1"/>
  <c r="B54" i="10"/>
  <c r="A54" i="10"/>
  <c r="AF53" i="10"/>
  <c r="AC53" i="10"/>
  <c r="Z53" i="10"/>
  <c r="V53" i="10"/>
  <c r="U53" i="10"/>
  <c r="Q53" i="10"/>
  <c r="P53" i="10"/>
  <c r="L53" i="10"/>
  <c r="K53" i="10"/>
  <c r="F53" i="10"/>
  <c r="S53" i="10" s="1"/>
  <c r="E53" i="10"/>
  <c r="D53" i="10"/>
  <c r="C53" i="10"/>
  <c r="X53" i="10" s="1"/>
  <c r="B53" i="10"/>
  <c r="A53" i="10"/>
  <c r="AD52" i="10"/>
  <c r="AC52" i="10"/>
  <c r="V52" i="10"/>
  <c r="Q52" i="10"/>
  <c r="L52" i="10"/>
  <c r="G52" i="10"/>
  <c r="F52" i="10"/>
  <c r="S52" i="10" s="1"/>
  <c r="D52" i="10"/>
  <c r="C52" i="10"/>
  <c r="Z52" i="10" s="1"/>
  <c r="B52" i="10"/>
  <c r="AD51" i="10"/>
  <c r="G51" i="10"/>
  <c r="D51" i="10"/>
  <c r="AC51" i="10" s="1"/>
  <c r="C51" i="10"/>
  <c r="Q51" i="10" s="1"/>
  <c r="AF50" i="10"/>
  <c r="AE50" i="10"/>
  <c r="Z50" i="10"/>
  <c r="X50" i="10"/>
  <c r="U50" i="10"/>
  <c r="T50" i="10"/>
  <c r="P50" i="10"/>
  <c r="N50" i="10"/>
  <c r="K50" i="10"/>
  <c r="H50" i="10"/>
  <c r="F50" i="10"/>
  <c r="S50" i="10" s="1"/>
  <c r="E50" i="10"/>
  <c r="D50" i="10"/>
  <c r="AC50" i="10" s="1"/>
  <c r="C50" i="10"/>
  <c r="AD50" i="10" s="1"/>
  <c r="A50" i="10"/>
  <c r="AF49" i="10"/>
  <c r="AE49" i="10"/>
  <c r="AD49" i="10"/>
  <c r="AC49" i="10"/>
  <c r="Z49" i="10"/>
  <c r="X49" i="10"/>
  <c r="V49" i="10"/>
  <c r="U49" i="10"/>
  <c r="T49" i="10"/>
  <c r="Q49" i="10"/>
  <c r="P49" i="10"/>
  <c r="N49" i="10"/>
  <c r="L49" i="10"/>
  <c r="K49" i="10"/>
  <c r="H49" i="10"/>
  <c r="G49" i="10"/>
  <c r="F49" i="10"/>
  <c r="S49" i="10" s="1"/>
  <c r="E49" i="10"/>
  <c r="D49" i="10"/>
  <c r="C49" i="10"/>
  <c r="W49" i="10" s="1"/>
  <c r="B49" i="10"/>
  <c r="A49" i="10"/>
  <c r="AC48" i="10"/>
  <c r="V48" i="10"/>
  <c r="Q48" i="10"/>
  <c r="L48" i="10"/>
  <c r="F48" i="10"/>
  <c r="S48" i="10" s="1"/>
  <c r="D48" i="10"/>
  <c r="C48" i="10"/>
  <c r="AF48" i="10" s="1"/>
  <c r="B48" i="10"/>
  <c r="D47" i="10"/>
  <c r="AC47" i="10" s="1"/>
  <c r="C47" i="10"/>
  <c r="V47" i="10" s="1"/>
  <c r="AF46" i="10"/>
  <c r="AE46" i="10"/>
  <c r="AD46" i="10"/>
  <c r="Z46" i="10"/>
  <c r="X46" i="10"/>
  <c r="V46" i="10"/>
  <c r="U46" i="10"/>
  <c r="T46" i="10"/>
  <c r="P46" i="10"/>
  <c r="N46" i="10"/>
  <c r="L46" i="10"/>
  <c r="K46" i="10"/>
  <c r="H46" i="10"/>
  <c r="G46" i="10"/>
  <c r="E46" i="10"/>
  <c r="D46" i="10"/>
  <c r="AC46" i="10" s="1"/>
  <c r="C46" i="10"/>
  <c r="W46" i="10" s="1"/>
  <c r="B46" i="10"/>
  <c r="A46" i="10"/>
  <c r="AF45" i="10"/>
  <c r="AC45" i="10"/>
  <c r="Z45" i="10"/>
  <c r="V45" i="10"/>
  <c r="U45" i="10"/>
  <c r="Q45" i="10"/>
  <c r="P45" i="10"/>
  <c r="L45" i="10"/>
  <c r="K45" i="10"/>
  <c r="F45" i="10"/>
  <c r="S45" i="10" s="1"/>
  <c r="E45" i="10"/>
  <c r="D45" i="10"/>
  <c r="C45" i="10"/>
  <c r="X45" i="10" s="1"/>
  <c r="B45" i="10"/>
  <c r="A45" i="10"/>
  <c r="AC44" i="10"/>
  <c r="V44" i="10"/>
  <c r="Q44" i="10"/>
  <c r="L44" i="10"/>
  <c r="F44" i="10"/>
  <c r="S44" i="10" s="1"/>
  <c r="D44" i="10"/>
  <c r="C44" i="10"/>
  <c r="Z44" i="10" s="1"/>
  <c r="B44" i="10"/>
  <c r="AD43" i="10"/>
  <c r="G43" i="10"/>
  <c r="D43" i="10"/>
  <c r="AC43" i="10" s="1"/>
  <c r="C43" i="10"/>
  <c r="Q43" i="10" s="1"/>
  <c r="AF42" i="10"/>
  <c r="AE42" i="10"/>
  <c r="Z42" i="10"/>
  <c r="X42" i="10"/>
  <c r="U42" i="10"/>
  <c r="T42" i="10"/>
  <c r="Q42" i="10"/>
  <c r="P42" i="10"/>
  <c r="N42" i="10"/>
  <c r="K42" i="10"/>
  <c r="H42" i="10"/>
  <c r="F42" i="10"/>
  <c r="S42" i="10" s="1"/>
  <c r="E42" i="10"/>
  <c r="D42" i="10"/>
  <c r="AC42" i="10" s="1"/>
  <c r="C42" i="10"/>
  <c r="AD42" i="10" s="1"/>
  <c r="A42" i="10"/>
  <c r="AF41" i="10"/>
  <c r="AE41" i="10"/>
  <c r="AD41" i="10"/>
  <c r="AC41" i="10"/>
  <c r="Z41" i="10"/>
  <c r="X41" i="10"/>
  <c r="V41" i="10"/>
  <c r="U41" i="10"/>
  <c r="T41" i="10"/>
  <c r="Q41" i="10"/>
  <c r="P41" i="10"/>
  <c r="N41" i="10"/>
  <c r="L41" i="10"/>
  <c r="K41" i="10"/>
  <c r="H41" i="10"/>
  <c r="G41" i="10"/>
  <c r="F41" i="10"/>
  <c r="S41" i="10" s="1"/>
  <c r="E41" i="10"/>
  <c r="D41" i="10"/>
  <c r="C41" i="10"/>
  <c r="W41" i="10" s="1"/>
  <c r="B41" i="10"/>
  <c r="A41" i="10"/>
  <c r="AC40" i="10"/>
  <c r="V40" i="10"/>
  <c r="Q40" i="10"/>
  <c r="L40" i="10"/>
  <c r="G40" i="10"/>
  <c r="F40" i="10"/>
  <c r="S40" i="10" s="1"/>
  <c r="D40" i="10"/>
  <c r="C40" i="10"/>
  <c r="AF40" i="10" s="1"/>
  <c r="B40" i="10"/>
  <c r="D39" i="10"/>
  <c r="AC39" i="10" s="1"/>
  <c r="C39" i="10"/>
  <c r="V39" i="10" s="1"/>
  <c r="AF38" i="10"/>
  <c r="AE38" i="10"/>
  <c r="AD38" i="10"/>
  <c r="Z38" i="10"/>
  <c r="X38" i="10"/>
  <c r="V38" i="10"/>
  <c r="U38" i="10"/>
  <c r="T38" i="10"/>
  <c r="P38" i="10"/>
  <c r="N38" i="10"/>
  <c r="L38" i="10"/>
  <c r="K38" i="10"/>
  <c r="H38" i="10"/>
  <c r="G38" i="10"/>
  <c r="E38" i="10"/>
  <c r="D38" i="10"/>
  <c r="AC38" i="10" s="1"/>
  <c r="C38" i="10"/>
  <c r="W38" i="10" s="1"/>
  <c r="B38" i="10"/>
  <c r="A38" i="10"/>
  <c r="AF37" i="10"/>
  <c r="AC37" i="10"/>
  <c r="Z37" i="10"/>
  <c r="V37" i="10"/>
  <c r="U37" i="10"/>
  <c r="Q37" i="10"/>
  <c r="P37" i="10"/>
  <c r="L37" i="10"/>
  <c r="K37" i="10"/>
  <c r="F37" i="10"/>
  <c r="S37" i="10" s="1"/>
  <c r="E37" i="10"/>
  <c r="D37" i="10"/>
  <c r="C37" i="10"/>
  <c r="X37" i="10" s="1"/>
  <c r="B37" i="10"/>
  <c r="A37" i="10"/>
  <c r="AC36" i="10"/>
  <c r="V36" i="10"/>
  <c r="Q36" i="10"/>
  <c r="L36" i="10"/>
  <c r="F36" i="10"/>
  <c r="S36" i="10" s="1"/>
  <c r="D36" i="10"/>
  <c r="C36" i="10"/>
  <c r="Z36" i="10" s="1"/>
  <c r="B36" i="10"/>
  <c r="AD35" i="10"/>
  <c r="G35" i="10"/>
  <c r="D35" i="10"/>
  <c r="AC35" i="10" s="1"/>
  <c r="C35" i="10"/>
  <c r="Q35" i="10" s="1"/>
  <c r="AF34" i="10"/>
  <c r="AE34" i="10"/>
  <c r="Z34" i="10"/>
  <c r="X34" i="10"/>
  <c r="U34" i="10"/>
  <c r="T34" i="10"/>
  <c r="Q34" i="10"/>
  <c r="P34" i="10"/>
  <c r="N34" i="10"/>
  <c r="K34" i="10"/>
  <c r="H34" i="10"/>
  <c r="F34" i="10"/>
  <c r="S34" i="10" s="1"/>
  <c r="E34" i="10"/>
  <c r="D34" i="10"/>
  <c r="AC34" i="10" s="1"/>
  <c r="C34" i="10"/>
  <c r="AD34" i="10" s="1"/>
  <c r="A34" i="10"/>
  <c r="AF33" i="10"/>
  <c r="AE33" i="10"/>
  <c r="AD33" i="10"/>
  <c r="AC33" i="10"/>
  <c r="Z33" i="10"/>
  <c r="X33" i="10"/>
  <c r="V33" i="10"/>
  <c r="U33" i="10"/>
  <c r="T33" i="10"/>
  <c r="Q33" i="10"/>
  <c r="P33" i="10"/>
  <c r="N33" i="10"/>
  <c r="L33" i="10"/>
  <c r="K33" i="10"/>
  <c r="H33" i="10"/>
  <c r="G33" i="10"/>
  <c r="F33" i="10"/>
  <c r="S33" i="10" s="1"/>
  <c r="E33" i="10"/>
  <c r="D33" i="10"/>
  <c r="C33" i="10"/>
  <c r="W33" i="10" s="1"/>
  <c r="B33" i="10"/>
  <c r="A33" i="10"/>
  <c r="AC32" i="10"/>
  <c r="V32" i="10"/>
  <c r="Q32" i="10"/>
  <c r="L32" i="10"/>
  <c r="F32" i="10"/>
  <c r="S32" i="10" s="1"/>
  <c r="D32" i="10"/>
  <c r="C32" i="10"/>
  <c r="AF32" i="10" s="1"/>
  <c r="B32" i="10"/>
  <c r="D31" i="10"/>
  <c r="AC31" i="10" s="1"/>
  <c r="C31" i="10"/>
  <c r="V31" i="10" s="1"/>
  <c r="AF30" i="10"/>
  <c r="AE30" i="10"/>
  <c r="AD30" i="10"/>
  <c r="Z30" i="10"/>
  <c r="X30" i="10"/>
  <c r="V30" i="10"/>
  <c r="U30" i="10"/>
  <c r="T30" i="10"/>
  <c r="P30" i="10"/>
  <c r="N30" i="10"/>
  <c r="L30" i="10"/>
  <c r="K30" i="10"/>
  <c r="H30" i="10"/>
  <c r="G30" i="10"/>
  <c r="E30" i="10"/>
  <c r="D30" i="10"/>
  <c r="AC30" i="10" s="1"/>
  <c r="C30" i="10"/>
  <c r="W30" i="10" s="1"/>
  <c r="B30" i="10"/>
  <c r="A30" i="10"/>
  <c r="AF29" i="10"/>
  <c r="AC29" i="10"/>
  <c r="Z29" i="10"/>
  <c r="V29" i="10"/>
  <c r="U29" i="10"/>
  <c r="Q29" i="10"/>
  <c r="P29" i="10"/>
  <c r="L29" i="10"/>
  <c r="K29" i="10"/>
  <c r="F29" i="10"/>
  <c r="S29" i="10" s="1"/>
  <c r="E29" i="10"/>
  <c r="D29" i="10"/>
  <c r="C29" i="10"/>
  <c r="X29" i="10" s="1"/>
  <c r="B29" i="10"/>
  <c r="A29" i="10"/>
  <c r="AC28" i="10"/>
  <c r="V28" i="10"/>
  <c r="Q28" i="10"/>
  <c r="L28" i="10"/>
  <c r="F28" i="10"/>
  <c r="S28" i="10" s="1"/>
  <c r="D28" i="10"/>
  <c r="C28" i="10"/>
  <c r="Z28" i="10" s="1"/>
  <c r="B28" i="10"/>
  <c r="AD27" i="10"/>
  <c r="G27" i="10"/>
  <c r="D27" i="10"/>
  <c r="AC27" i="10" s="1"/>
  <c r="C27" i="10"/>
  <c r="Q27" i="10" s="1"/>
  <c r="AF26" i="10"/>
  <c r="AE26" i="10"/>
  <c r="Z26" i="10"/>
  <c r="X26" i="10"/>
  <c r="U26" i="10"/>
  <c r="T26" i="10"/>
  <c r="Q26" i="10"/>
  <c r="P26" i="10"/>
  <c r="N26" i="10"/>
  <c r="K26" i="10"/>
  <c r="H26" i="10"/>
  <c r="F26" i="10"/>
  <c r="S26" i="10" s="1"/>
  <c r="E26" i="10"/>
  <c r="D26" i="10"/>
  <c r="AC26" i="10" s="1"/>
  <c r="C26" i="10"/>
  <c r="AD26" i="10" s="1"/>
  <c r="A26" i="10"/>
  <c r="AF25" i="10"/>
  <c r="AE25" i="10"/>
  <c r="AD25" i="10"/>
  <c r="AC25" i="10"/>
  <c r="Z25" i="10"/>
  <c r="X25" i="10"/>
  <c r="V25" i="10"/>
  <c r="U25" i="10"/>
  <c r="T25" i="10"/>
  <c r="Q25" i="10"/>
  <c r="P25" i="10"/>
  <c r="N25" i="10"/>
  <c r="L25" i="10"/>
  <c r="K25" i="10"/>
  <c r="H25" i="10"/>
  <c r="G25" i="10"/>
  <c r="F25" i="10"/>
  <c r="S25" i="10" s="1"/>
  <c r="E25" i="10"/>
  <c r="D25" i="10"/>
  <c r="C25" i="10"/>
  <c r="W25" i="10" s="1"/>
  <c r="B25" i="10"/>
  <c r="A25" i="10"/>
  <c r="AC24" i="10"/>
  <c r="V24" i="10"/>
  <c r="Q24" i="10"/>
  <c r="L24" i="10"/>
  <c r="F24" i="10"/>
  <c r="S24" i="10" s="1"/>
  <c r="D24" i="10"/>
  <c r="C24" i="10"/>
  <c r="AF24" i="10" s="1"/>
  <c r="B24" i="10"/>
  <c r="D23" i="10"/>
  <c r="AC23" i="10" s="1"/>
  <c r="C23" i="10"/>
  <c r="V23" i="10" s="1"/>
  <c r="AF22" i="10"/>
  <c r="AE22" i="10"/>
  <c r="AD22" i="10"/>
  <c r="Z22" i="10"/>
  <c r="X22" i="10"/>
  <c r="V22" i="10"/>
  <c r="U22" i="10"/>
  <c r="T22" i="10"/>
  <c r="P22" i="10"/>
  <c r="N22" i="10"/>
  <c r="L22" i="10"/>
  <c r="K22" i="10"/>
  <c r="H22" i="10"/>
  <c r="G22" i="10"/>
  <c r="E22" i="10"/>
  <c r="D22" i="10"/>
  <c r="AC22" i="10" s="1"/>
  <c r="C22" i="10"/>
  <c r="W22" i="10" s="1"/>
  <c r="B22" i="10"/>
  <c r="A22" i="10"/>
  <c r="AF21" i="10"/>
  <c r="AC21" i="10"/>
  <c r="Z21" i="10"/>
  <c r="V21" i="10"/>
  <c r="U21" i="10"/>
  <c r="Q21" i="10"/>
  <c r="P21" i="10"/>
  <c r="L21" i="10"/>
  <c r="K21" i="10"/>
  <c r="F21" i="10"/>
  <c r="S21" i="10" s="1"/>
  <c r="E21" i="10"/>
  <c r="D21" i="10"/>
  <c r="C21" i="10"/>
  <c r="X21" i="10" s="1"/>
  <c r="B21" i="10"/>
  <c r="A21" i="10"/>
  <c r="AC20" i="10"/>
  <c r="V20" i="10"/>
  <c r="Q20" i="10"/>
  <c r="L20" i="10"/>
  <c r="F20" i="10"/>
  <c r="S20" i="10" s="1"/>
  <c r="D20" i="10"/>
  <c r="C20" i="10"/>
  <c r="Z20" i="10" s="1"/>
  <c r="B20" i="10"/>
  <c r="AD19" i="10"/>
  <c r="G19" i="10"/>
  <c r="D19" i="10"/>
  <c r="AC19" i="10" s="1"/>
  <c r="C19" i="10"/>
  <c r="Q19" i="10" s="1"/>
  <c r="AF18" i="10"/>
  <c r="AE18" i="10"/>
  <c r="Z18" i="10"/>
  <c r="X18" i="10"/>
  <c r="U18" i="10"/>
  <c r="T18" i="10"/>
  <c r="Q18" i="10"/>
  <c r="P18" i="10"/>
  <c r="N18" i="10"/>
  <c r="K18" i="10"/>
  <c r="H18" i="10"/>
  <c r="F18" i="10"/>
  <c r="S18" i="10" s="1"/>
  <c r="E18" i="10"/>
  <c r="D18" i="10"/>
  <c r="AC18" i="10" s="1"/>
  <c r="C18" i="10"/>
  <c r="AD18" i="10" s="1"/>
  <c r="A18" i="10"/>
  <c r="AF17" i="10"/>
  <c r="AE17" i="10"/>
  <c r="AD17" i="10"/>
  <c r="AC17" i="10"/>
  <c r="Z17" i="10"/>
  <c r="X17" i="10"/>
  <c r="V17" i="10"/>
  <c r="U17" i="10"/>
  <c r="T17" i="10"/>
  <c r="Q17" i="10"/>
  <c r="P17" i="10"/>
  <c r="N17" i="10"/>
  <c r="L17" i="10"/>
  <c r="K17" i="10"/>
  <c r="H17" i="10"/>
  <c r="G17" i="10"/>
  <c r="F17" i="10"/>
  <c r="S17" i="10" s="1"/>
  <c r="E17" i="10"/>
  <c r="D17" i="10"/>
  <c r="C17" i="10"/>
  <c r="W17" i="10" s="1"/>
  <c r="B17" i="10"/>
  <c r="A17" i="10"/>
  <c r="AC16" i="10"/>
  <c r="V16" i="10"/>
  <c r="Q16" i="10"/>
  <c r="L16" i="10"/>
  <c r="F16" i="10"/>
  <c r="S16" i="10" s="1"/>
  <c r="D16" i="10"/>
  <c r="C16" i="10"/>
  <c r="AF16" i="10" s="1"/>
  <c r="B16" i="10"/>
  <c r="D15" i="10"/>
  <c r="AC15" i="10" s="1"/>
  <c r="C15" i="10"/>
  <c r="V15" i="10" s="1"/>
  <c r="AF14" i="10"/>
  <c r="AE14" i="10"/>
  <c r="AD14" i="10"/>
  <c r="Z14" i="10"/>
  <c r="X14" i="10"/>
  <c r="V14" i="10"/>
  <c r="U14" i="10"/>
  <c r="T14" i="10"/>
  <c r="P14" i="10"/>
  <c r="N14" i="10"/>
  <c r="L14" i="10"/>
  <c r="K14" i="10"/>
  <c r="H14" i="10"/>
  <c r="G14" i="10"/>
  <c r="E14" i="10"/>
  <c r="D14" i="10"/>
  <c r="AC14" i="10" s="1"/>
  <c r="C14" i="10"/>
  <c r="W14" i="10" s="1"/>
  <c r="B14" i="10"/>
  <c r="A14" i="10"/>
  <c r="AF13" i="10"/>
  <c r="AC13" i="10"/>
  <c r="Z13" i="10"/>
  <c r="V13" i="10"/>
  <c r="U13" i="10"/>
  <c r="Q13" i="10"/>
  <c r="P13" i="10"/>
  <c r="L13" i="10"/>
  <c r="K13" i="10"/>
  <c r="F13" i="10"/>
  <c r="S13" i="10" s="1"/>
  <c r="E13" i="10"/>
  <c r="D13" i="10"/>
  <c r="C13" i="10"/>
  <c r="X13" i="10" s="1"/>
  <c r="B13" i="10"/>
  <c r="A13" i="10"/>
  <c r="AC12" i="10"/>
  <c r="V12" i="10"/>
  <c r="Q12" i="10"/>
  <c r="L12" i="10"/>
  <c r="G12" i="10"/>
  <c r="F12" i="10"/>
  <c r="S12" i="10" s="1"/>
  <c r="D12" i="10"/>
  <c r="C12" i="10"/>
  <c r="Z12" i="10" s="1"/>
  <c r="B12" i="10"/>
  <c r="AD11" i="10"/>
  <c r="G11" i="10"/>
  <c r="D11" i="10"/>
  <c r="AC11" i="10" s="1"/>
  <c r="C11" i="10"/>
  <c r="Q11" i="10" s="1"/>
  <c r="AF10" i="10"/>
  <c r="AE10" i="10"/>
  <c r="Z10" i="10"/>
  <c r="X10" i="10"/>
  <c r="U10" i="10"/>
  <c r="T10" i="10"/>
  <c r="Q10" i="10"/>
  <c r="P10" i="10"/>
  <c r="N10" i="10"/>
  <c r="K10" i="10"/>
  <c r="H10" i="10"/>
  <c r="F10" i="10"/>
  <c r="S10" i="10" s="1"/>
  <c r="E10" i="10"/>
  <c r="D10" i="10"/>
  <c r="AC10" i="10" s="1"/>
  <c r="C10" i="10"/>
  <c r="AD10" i="10" s="1"/>
  <c r="A10" i="10"/>
  <c r="AF9" i="10"/>
  <c r="AE9" i="10"/>
  <c r="AD9" i="10"/>
  <c r="AC9" i="10"/>
  <c r="Z9" i="10"/>
  <c r="X9" i="10"/>
  <c r="V9" i="10"/>
  <c r="U9" i="10"/>
  <c r="T9" i="10"/>
  <c r="Q9" i="10"/>
  <c r="P9" i="10"/>
  <c r="N9" i="10"/>
  <c r="L9" i="10"/>
  <c r="K9" i="10"/>
  <c r="H9" i="10"/>
  <c r="G9" i="10"/>
  <c r="F9" i="10"/>
  <c r="S9" i="10" s="1"/>
  <c r="E9" i="10"/>
  <c r="D9" i="10"/>
  <c r="C9" i="10"/>
  <c r="W9" i="10" s="1"/>
  <c r="B9" i="10"/>
  <c r="A9" i="10"/>
  <c r="AC8" i="10"/>
  <c r="V8" i="10"/>
  <c r="Q8" i="10"/>
  <c r="L8" i="10"/>
  <c r="F8" i="10"/>
  <c r="S8" i="10" s="1"/>
  <c r="D8" i="10"/>
  <c r="C8" i="10"/>
  <c r="AF8" i="10" s="1"/>
  <c r="B8" i="10"/>
  <c r="D7" i="10"/>
  <c r="AC7" i="10" s="1"/>
  <c r="C7" i="10"/>
  <c r="V7" i="10" s="1"/>
  <c r="AF6" i="10"/>
  <c r="AE6" i="10"/>
  <c r="AD6" i="10"/>
  <c r="Z6" i="10"/>
  <c r="X6" i="10"/>
  <c r="V6" i="10"/>
  <c r="U6" i="10"/>
  <c r="T6" i="10"/>
  <c r="P6" i="10"/>
  <c r="N6" i="10"/>
  <c r="L6" i="10"/>
  <c r="K6" i="10"/>
  <c r="H6" i="10"/>
  <c r="G6" i="10"/>
  <c r="E6" i="10"/>
  <c r="D6" i="10"/>
  <c r="AC6" i="10" s="1"/>
  <c r="C6" i="10"/>
  <c r="W6" i="10" s="1"/>
  <c r="B6" i="10"/>
  <c r="A6" i="10"/>
  <c r="AF5" i="10"/>
  <c r="AC5" i="10"/>
  <c r="Z5" i="10"/>
  <c r="V5" i="10"/>
  <c r="U5" i="10"/>
  <c r="Q5" i="10"/>
  <c r="P5" i="10"/>
  <c r="L5" i="10"/>
  <c r="K5" i="10"/>
  <c r="F5" i="10"/>
  <c r="S5" i="10" s="1"/>
  <c r="E5" i="10"/>
  <c r="D5" i="10"/>
  <c r="C5" i="10"/>
  <c r="X5" i="10" s="1"/>
  <c r="B5" i="10"/>
  <c r="A5" i="10"/>
  <c r="AE4" i="10"/>
  <c r="AF4" i="10"/>
  <c r="W4" i="10"/>
  <c r="D4" i="10"/>
  <c r="C4" i="10"/>
  <c r="M15" i="10" l="1"/>
  <c r="W39" i="10"/>
  <c r="M47" i="10"/>
  <c r="M55" i="10"/>
  <c r="P62" i="10"/>
  <c r="AE74" i="10"/>
  <c r="N7" i="10"/>
  <c r="X7" i="10"/>
  <c r="M8" i="10"/>
  <c r="W8" i="10"/>
  <c r="H11" i="10"/>
  <c r="T11" i="10"/>
  <c r="AE11" i="10"/>
  <c r="AD12" i="10"/>
  <c r="N15" i="10"/>
  <c r="X15" i="10"/>
  <c r="M16" i="10"/>
  <c r="W16" i="10"/>
  <c r="H19" i="10"/>
  <c r="T19" i="10"/>
  <c r="AE19" i="10"/>
  <c r="G20" i="10"/>
  <c r="AD20" i="10"/>
  <c r="N23" i="10"/>
  <c r="X23" i="10"/>
  <c r="M24" i="10"/>
  <c r="W24" i="10"/>
  <c r="H27" i="10"/>
  <c r="T27" i="10"/>
  <c r="AE27" i="10"/>
  <c r="G28" i="10"/>
  <c r="AD28" i="10"/>
  <c r="N31" i="10"/>
  <c r="X31" i="10"/>
  <c r="M32" i="10"/>
  <c r="W32" i="10"/>
  <c r="H35" i="10"/>
  <c r="T35" i="10"/>
  <c r="AE35" i="10"/>
  <c r="G36" i="10"/>
  <c r="AD36" i="10"/>
  <c r="N39" i="10"/>
  <c r="X39" i="10"/>
  <c r="M40" i="10"/>
  <c r="W40" i="10"/>
  <c r="H43" i="10"/>
  <c r="T43" i="10"/>
  <c r="AE43" i="10"/>
  <c r="G44" i="10"/>
  <c r="AD44" i="10"/>
  <c r="N47" i="10"/>
  <c r="X47" i="10"/>
  <c r="M48" i="10"/>
  <c r="W48" i="10"/>
  <c r="H51" i="10"/>
  <c r="T51" i="10"/>
  <c r="AE51" i="10"/>
  <c r="N55" i="10"/>
  <c r="X55" i="10"/>
  <c r="M56" i="10"/>
  <c r="W56" i="10"/>
  <c r="X60" i="10"/>
  <c r="N60" i="10"/>
  <c r="V60" i="10"/>
  <c r="L60" i="10"/>
  <c r="B60" i="10"/>
  <c r="P60" i="10"/>
  <c r="AD60" i="10"/>
  <c r="Q62" i="10"/>
  <c r="AF62" i="10"/>
  <c r="AD65" i="10"/>
  <c r="G65" i="10"/>
  <c r="Z65" i="10"/>
  <c r="P65" i="10"/>
  <c r="E65" i="10"/>
  <c r="Q65" i="10"/>
  <c r="AF65" i="10"/>
  <c r="K66" i="10"/>
  <c r="W66" i="10"/>
  <c r="G68" i="10"/>
  <c r="U68" i="10"/>
  <c r="K70" i="10"/>
  <c r="X70" i="10"/>
  <c r="K73" i="10"/>
  <c r="W73" i="10"/>
  <c r="AF79" i="10"/>
  <c r="U79" i="10"/>
  <c r="K79" i="10"/>
  <c r="A79" i="10"/>
  <c r="AD79" i="10"/>
  <c r="G79" i="10"/>
  <c r="P79" i="10"/>
  <c r="AE79" i="10"/>
  <c r="L80" i="10"/>
  <c r="X80" i="10"/>
  <c r="X84" i="10"/>
  <c r="N84" i="10"/>
  <c r="V84" i="10"/>
  <c r="L84" i="10"/>
  <c r="B84" i="10"/>
  <c r="P84" i="10"/>
  <c r="AD84" i="10"/>
  <c r="Q86" i="10"/>
  <c r="AF86" i="10"/>
  <c r="AD89" i="10"/>
  <c r="G89" i="10"/>
  <c r="Z89" i="10"/>
  <c r="P89" i="10"/>
  <c r="E89" i="10"/>
  <c r="Q89" i="10"/>
  <c r="AF89" i="10"/>
  <c r="K90" i="10"/>
  <c r="W90" i="10"/>
  <c r="K100" i="10"/>
  <c r="T106" i="10"/>
  <c r="V110" i="10"/>
  <c r="L110" i="10"/>
  <c r="B110" i="10"/>
  <c r="AF110" i="10"/>
  <c r="U110" i="10"/>
  <c r="K110" i="10"/>
  <c r="A110" i="10"/>
  <c r="AE110" i="10"/>
  <c r="T110" i="10"/>
  <c r="H110" i="10"/>
  <c r="Q110" i="10"/>
  <c r="F110" i="10"/>
  <c r="S110" i="10" s="1"/>
  <c r="W110" i="10"/>
  <c r="W114" i="10"/>
  <c r="N118" i="10"/>
  <c r="AF119" i="10"/>
  <c r="U119" i="10"/>
  <c r="K119" i="10"/>
  <c r="A119" i="10"/>
  <c r="AE119" i="10"/>
  <c r="T119" i="10"/>
  <c r="H119" i="10"/>
  <c r="AD119" i="10"/>
  <c r="G119" i="10"/>
  <c r="Z119" i="10"/>
  <c r="P119" i="10"/>
  <c r="E119" i="10"/>
  <c r="W119" i="10"/>
  <c r="M127" i="10"/>
  <c r="Q135" i="10"/>
  <c r="V150" i="10"/>
  <c r="L150" i="10"/>
  <c r="B150" i="10"/>
  <c r="AF150" i="10"/>
  <c r="U150" i="10"/>
  <c r="K150" i="10"/>
  <c r="A150" i="10"/>
  <c r="AE150" i="10"/>
  <c r="T150" i="10"/>
  <c r="H150" i="10"/>
  <c r="AD150" i="10"/>
  <c r="G150" i="10"/>
  <c r="Q150" i="10"/>
  <c r="F150" i="10"/>
  <c r="S150" i="10" s="1"/>
  <c r="Z150" i="10"/>
  <c r="P150" i="10"/>
  <c r="E150" i="10"/>
  <c r="X150" i="10"/>
  <c r="N150" i="10"/>
  <c r="V158" i="10"/>
  <c r="L158" i="10"/>
  <c r="B158" i="10"/>
  <c r="AF158" i="10"/>
  <c r="U158" i="10"/>
  <c r="K158" i="10"/>
  <c r="A158" i="10"/>
  <c r="AE158" i="10"/>
  <c r="T158" i="10"/>
  <c r="H158" i="10"/>
  <c r="AD158" i="10"/>
  <c r="G158" i="10"/>
  <c r="Q158" i="10"/>
  <c r="F158" i="10"/>
  <c r="S158" i="10" s="1"/>
  <c r="Z158" i="10"/>
  <c r="P158" i="10"/>
  <c r="E158" i="10"/>
  <c r="X158" i="10"/>
  <c r="N158" i="10"/>
  <c r="V206" i="10"/>
  <c r="L206" i="10"/>
  <c r="B206" i="10"/>
  <c r="AF206" i="10"/>
  <c r="U206" i="10"/>
  <c r="K206" i="10"/>
  <c r="A206" i="10"/>
  <c r="AE206" i="10"/>
  <c r="T206" i="10"/>
  <c r="H206" i="10"/>
  <c r="AD206" i="10"/>
  <c r="G206" i="10"/>
  <c r="Q206" i="10"/>
  <c r="F206" i="10"/>
  <c r="S206" i="10" s="1"/>
  <c r="Z206" i="10"/>
  <c r="P206" i="10"/>
  <c r="E206" i="10"/>
  <c r="X206" i="10"/>
  <c r="N206" i="10"/>
  <c r="V214" i="10"/>
  <c r="L214" i="10"/>
  <c r="B214" i="10"/>
  <c r="AF214" i="10"/>
  <c r="U214" i="10"/>
  <c r="K214" i="10"/>
  <c r="A214" i="10"/>
  <c r="AE214" i="10"/>
  <c r="T214" i="10"/>
  <c r="H214" i="10"/>
  <c r="AD214" i="10"/>
  <c r="G214" i="10"/>
  <c r="Q214" i="10"/>
  <c r="F214" i="10"/>
  <c r="S214" i="10" s="1"/>
  <c r="Z214" i="10"/>
  <c r="P214" i="10"/>
  <c r="E214" i="10"/>
  <c r="X214" i="10"/>
  <c r="N214" i="10"/>
  <c r="V222" i="10"/>
  <c r="L222" i="10"/>
  <c r="B222" i="10"/>
  <c r="AF222" i="10"/>
  <c r="U222" i="10"/>
  <c r="K222" i="10"/>
  <c r="A222" i="10"/>
  <c r="AE222" i="10"/>
  <c r="T222" i="10"/>
  <c r="H222" i="10"/>
  <c r="AD222" i="10"/>
  <c r="G222" i="10"/>
  <c r="Q222" i="10"/>
  <c r="F222" i="10"/>
  <c r="S222" i="10" s="1"/>
  <c r="Z222" i="10"/>
  <c r="P222" i="10"/>
  <c r="E222" i="10"/>
  <c r="X222" i="10"/>
  <c r="N222" i="10"/>
  <c r="AE291" i="10"/>
  <c r="T291" i="10"/>
  <c r="H291" i="10"/>
  <c r="Z291" i="10"/>
  <c r="P291" i="10"/>
  <c r="E291" i="10"/>
  <c r="X291" i="10"/>
  <c r="N291" i="10"/>
  <c r="Q291" i="10"/>
  <c r="B291" i="10"/>
  <c r="AF291" i="10"/>
  <c r="M291" i="10"/>
  <c r="A291" i="10"/>
  <c r="AD291" i="10"/>
  <c r="L291" i="10"/>
  <c r="K291" i="10"/>
  <c r="W291" i="10"/>
  <c r="G291" i="10"/>
  <c r="V291" i="10"/>
  <c r="F291" i="10"/>
  <c r="S291" i="10" s="1"/>
  <c r="U291" i="10"/>
  <c r="V297" i="10"/>
  <c r="L297" i="10"/>
  <c r="B297" i="10"/>
  <c r="AD297" i="10"/>
  <c r="G297" i="10"/>
  <c r="Q297" i="10"/>
  <c r="F297" i="10"/>
  <c r="S297" i="10" s="1"/>
  <c r="P297" i="10"/>
  <c r="A297" i="10"/>
  <c r="AF297" i="10"/>
  <c r="N297" i="10"/>
  <c r="AE297" i="10"/>
  <c r="M297" i="10"/>
  <c r="Z297" i="10"/>
  <c r="K297" i="10"/>
  <c r="X297" i="10"/>
  <c r="H297" i="10"/>
  <c r="W297" i="10"/>
  <c r="E297" i="10"/>
  <c r="U297" i="10"/>
  <c r="Q310" i="10"/>
  <c r="F310" i="10"/>
  <c r="S310" i="10" s="1"/>
  <c r="Z310" i="10"/>
  <c r="P310" i="10"/>
  <c r="E310" i="10"/>
  <c r="V310" i="10"/>
  <c r="L310" i="10"/>
  <c r="B310" i="10"/>
  <c r="AF310" i="10"/>
  <c r="U310" i="10"/>
  <c r="K310" i="10"/>
  <c r="A310" i="10"/>
  <c r="T310" i="10"/>
  <c r="N310" i="10"/>
  <c r="M310" i="10"/>
  <c r="AE310" i="10"/>
  <c r="H310" i="10"/>
  <c r="AD310" i="10"/>
  <c r="G310" i="10"/>
  <c r="X310" i="10"/>
  <c r="AF315" i="10"/>
  <c r="U315" i="10"/>
  <c r="K315" i="10"/>
  <c r="A315" i="10"/>
  <c r="AE315" i="10"/>
  <c r="T315" i="10"/>
  <c r="H315" i="10"/>
  <c r="Z315" i="10"/>
  <c r="P315" i="10"/>
  <c r="E315" i="10"/>
  <c r="X315" i="10"/>
  <c r="N315" i="10"/>
  <c r="B315" i="10"/>
  <c r="Q315" i="10"/>
  <c r="M315" i="10"/>
  <c r="L315" i="10"/>
  <c r="AD315" i="10"/>
  <c r="G315" i="10"/>
  <c r="F315" i="10"/>
  <c r="S315" i="10" s="1"/>
  <c r="W315" i="10"/>
  <c r="Q318" i="10"/>
  <c r="F318" i="10"/>
  <c r="S318" i="10" s="1"/>
  <c r="Z318" i="10"/>
  <c r="P318" i="10"/>
  <c r="E318" i="10"/>
  <c r="V318" i="10"/>
  <c r="L318" i="10"/>
  <c r="B318" i="10"/>
  <c r="AF318" i="10"/>
  <c r="U318" i="10"/>
  <c r="K318" i="10"/>
  <c r="A318" i="10"/>
  <c r="T318" i="10"/>
  <c r="N318" i="10"/>
  <c r="M318" i="10"/>
  <c r="AE318" i="10"/>
  <c r="H318" i="10"/>
  <c r="AD318" i="10"/>
  <c r="G318" i="10"/>
  <c r="X318" i="10"/>
  <c r="AF323" i="10"/>
  <c r="U323" i="10"/>
  <c r="K323" i="10"/>
  <c r="A323" i="10"/>
  <c r="AE323" i="10"/>
  <c r="T323" i="10"/>
  <c r="H323" i="10"/>
  <c r="Z323" i="10"/>
  <c r="P323" i="10"/>
  <c r="E323" i="10"/>
  <c r="X323" i="10"/>
  <c r="N323" i="10"/>
  <c r="B323" i="10"/>
  <c r="Q323" i="10"/>
  <c r="M323" i="10"/>
  <c r="L323" i="10"/>
  <c r="AD323" i="10"/>
  <c r="G323" i="10"/>
  <c r="F323" i="10"/>
  <c r="S323" i="10" s="1"/>
  <c r="W323" i="10"/>
  <c r="Q326" i="10"/>
  <c r="F326" i="10"/>
  <c r="S326" i="10" s="1"/>
  <c r="Z326" i="10"/>
  <c r="P326" i="10"/>
  <c r="E326" i="10"/>
  <c r="V326" i="10"/>
  <c r="L326" i="10"/>
  <c r="B326" i="10"/>
  <c r="AF326" i="10"/>
  <c r="U326" i="10"/>
  <c r="K326" i="10"/>
  <c r="A326" i="10"/>
  <c r="T326" i="10"/>
  <c r="N326" i="10"/>
  <c r="M326" i="10"/>
  <c r="AE326" i="10"/>
  <c r="H326" i="10"/>
  <c r="AD326" i="10"/>
  <c r="G326" i="10"/>
  <c r="X326" i="10"/>
  <c r="M23" i="10"/>
  <c r="W47" i="10"/>
  <c r="Q74" i="10"/>
  <c r="F74" i="10"/>
  <c r="S74" i="10" s="1"/>
  <c r="X74" i="10"/>
  <c r="N74" i="10"/>
  <c r="G5" i="10"/>
  <c r="AD5" i="10"/>
  <c r="F6" i="10"/>
  <c r="S6" i="10" s="1"/>
  <c r="Q6" i="10"/>
  <c r="E7" i="10"/>
  <c r="P7" i="10"/>
  <c r="Z7" i="10"/>
  <c r="N8" i="10"/>
  <c r="X8" i="10"/>
  <c r="M9" i="10"/>
  <c r="B10" i="10"/>
  <c r="L10" i="10"/>
  <c r="V10" i="10"/>
  <c r="A11" i="10"/>
  <c r="K11" i="10"/>
  <c r="U11" i="10"/>
  <c r="AF11" i="10"/>
  <c r="H12" i="10"/>
  <c r="T12" i="10"/>
  <c r="AE12" i="10"/>
  <c r="G13" i="10"/>
  <c r="AD13" i="10"/>
  <c r="F14" i="10"/>
  <c r="S14" i="10" s="1"/>
  <c r="Q14" i="10"/>
  <c r="E15" i="10"/>
  <c r="P15" i="10"/>
  <c r="Z15" i="10"/>
  <c r="N16" i="10"/>
  <c r="X16" i="10"/>
  <c r="M17" i="10"/>
  <c r="B18" i="10"/>
  <c r="L18" i="10"/>
  <c r="V18" i="10"/>
  <c r="A19" i="10"/>
  <c r="K19" i="10"/>
  <c r="U19" i="10"/>
  <c r="AF19" i="10"/>
  <c r="H20" i="10"/>
  <c r="T20" i="10"/>
  <c r="AE20" i="10"/>
  <c r="G21" i="10"/>
  <c r="AD21" i="10"/>
  <c r="F22" i="10"/>
  <c r="S22" i="10" s="1"/>
  <c r="Q22" i="10"/>
  <c r="E23" i="10"/>
  <c r="P23" i="10"/>
  <c r="Z23" i="10"/>
  <c r="N24" i="10"/>
  <c r="X24" i="10"/>
  <c r="M25" i="10"/>
  <c r="B26" i="10"/>
  <c r="L26" i="10"/>
  <c r="V26" i="10"/>
  <c r="A27" i="10"/>
  <c r="K27" i="10"/>
  <c r="U27" i="10"/>
  <c r="AF27" i="10"/>
  <c r="H28" i="10"/>
  <c r="T28" i="10"/>
  <c r="AE28" i="10"/>
  <c r="G29" i="10"/>
  <c r="AD29" i="10"/>
  <c r="F30" i="10"/>
  <c r="S30" i="10" s="1"/>
  <c r="Q30" i="10"/>
  <c r="E31" i="10"/>
  <c r="P31" i="10"/>
  <c r="Z31" i="10"/>
  <c r="N32" i="10"/>
  <c r="X32" i="10"/>
  <c r="M33" i="10"/>
  <c r="B34" i="10"/>
  <c r="L34" i="10"/>
  <c r="V34" i="10"/>
  <c r="A35" i="10"/>
  <c r="K35" i="10"/>
  <c r="U35" i="10"/>
  <c r="AF35" i="10"/>
  <c r="H36" i="10"/>
  <c r="T36" i="10"/>
  <c r="AE36" i="10"/>
  <c r="G37" i="10"/>
  <c r="AD37" i="10"/>
  <c r="F38" i="10"/>
  <c r="S38" i="10" s="1"/>
  <c r="Q38" i="10"/>
  <c r="E39" i="10"/>
  <c r="P39" i="10"/>
  <c r="Z39" i="10"/>
  <c r="N40" i="10"/>
  <c r="X40" i="10"/>
  <c r="M41" i="10"/>
  <c r="B42" i="10"/>
  <c r="L42" i="10"/>
  <c r="V42" i="10"/>
  <c r="A43" i="10"/>
  <c r="K43" i="10"/>
  <c r="U43" i="10"/>
  <c r="AF43" i="10"/>
  <c r="H44" i="10"/>
  <c r="T44" i="10"/>
  <c r="AE44" i="10"/>
  <c r="G45" i="10"/>
  <c r="AD45" i="10"/>
  <c r="F46" i="10"/>
  <c r="S46" i="10" s="1"/>
  <c r="Q46" i="10"/>
  <c r="E47" i="10"/>
  <c r="P47" i="10"/>
  <c r="Z47" i="10"/>
  <c r="N48" i="10"/>
  <c r="X48" i="10"/>
  <c r="M49" i="10"/>
  <c r="B50" i="10"/>
  <c r="L50" i="10"/>
  <c r="V50" i="10"/>
  <c r="A51" i="10"/>
  <c r="K51" i="10"/>
  <c r="U51" i="10"/>
  <c r="AF51" i="10"/>
  <c r="H52" i="10"/>
  <c r="T52" i="10"/>
  <c r="AE52" i="10"/>
  <c r="G53" i="10"/>
  <c r="AD53" i="10"/>
  <c r="F54" i="10"/>
  <c r="S54" i="10" s="1"/>
  <c r="Q54" i="10"/>
  <c r="E55" i="10"/>
  <c r="P55" i="10"/>
  <c r="Z55" i="10"/>
  <c r="N56" i="10"/>
  <c r="X56" i="10"/>
  <c r="M57" i="10"/>
  <c r="B58" i="10"/>
  <c r="L58" i="10"/>
  <c r="V58" i="10"/>
  <c r="Q60" i="10"/>
  <c r="AE60" i="10"/>
  <c r="E62" i="10"/>
  <c r="B63" i="10"/>
  <c r="K64" i="10"/>
  <c r="W64" i="10"/>
  <c r="T65" i="10"/>
  <c r="A66" i="10"/>
  <c r="L66" i="10"/>
  <c r="Z66" i="10"/>
  <c r="H68" i="10"/>
  <c r="W68" i="10"/>
  <c r="M70" i="10"/>
  <c r="Z70" i="10"/>
  <c r="F71" i="10"/>
  <c r="S71" i="10" s="1"/>
  <c r="AE72" i="10"/>
  <c r="T72" i="10"/>
  <c r="H72" i="10"/>
  <c r="Q72" i="10"/>
  <c r="F72" i="10"/>
  <c r="S72" i="10" s="1"/>
  <c r="P72" i="10"/>
  <c r="AF72" i="10"/>
  <c r="L73" i="10"/>
  <c r="X73" i="10"/>
  <c r="E74" i="10"/>
  <c r="T74" i="10"/>
  <c r="F76" i="10"/>
  <c r="S76" i="10" s="1"/>
  <c r="G78" i="10"/>
  <c r="Q79" i="10"/>
  <c r="A80" i="10"/>
  <c r="M80" i="10"/>
  <c r="Z80" i="10"/>
  <c r="H81" i="10"/>
  <c r="Q82" i="10"/>
  <c r="F82" i="10"/>
  <c r="S82" i="10" s="1"/>
  <c r="X82" i="10"/>
  <c r="N82" i="10"/>
  <c r="P82" i="10"/>
  <c r="AE82" i="10"/>
  <c r="Q84" i="10"/>
  <c r="AE84" i="10"/>
  <c r="E86" i="10"/>
  <c r="B87" i="10"/>
  <c r="K88" i="10"/>
  <c r="T89" i="10"/>
  <c r="A90" i="10"/>
  <c r="L90" i="10"/>
  <c r="Z90" i="10"/>
  <c r="A92" i="10"/>
  <c r="P92" i="10"/>
  <c r="K94" i="10"/>
  <c r="K96" i="10"/>
  <c r="G98" i="10"/>
  <c r="M100" i="10"/>
  <c r="AD100" i="10"/>
  <c r="G102" i="10"/>
  <c r="H103" i="10"/>
  <c r="G104" i="10"/>
  <c r="E106" i="10"/>
  <c r="U106" i="10"/>
  <c r="X110" i="10"/>
  <c r="B112" i="10"/>
  <c r="X119" i="10"/>
  <c r="A122" i="10"/>
  <c r="Q127" i="10"/>
  <c r="Q130" i="10"/>
  <c r="F130" i="10"/>
  <c r="S130" i="10" s="1"/>
  <c r="Z130" i="10"/>
  <c r="P130" i="10"/>
  <c r="E130" i="10"/>
  <c r="X130" i="10"/>
  <c r="N130" i="10"/>
  <c r="V130" i="10"/>
  <c r="L130" i="10"/>
  <c r="B130" i="10"/>
  <c r="AF130" i="10"/>
  <c r="U130" i="10"/>
  <c r="K130" i="10"/>
  <c r="A130" i="10"/>
  <c r="V134" i="10"/>
  <c r="L134" i="10"/>
  <c r="B134" i="10"/>
  <c r="AF134" i="10"/>
  <c r="U134" i="10"/>
  <c r="K134" i="10"/>
  <c r="A134" i="10"/>
  <c r="AE134" i="10"/>
  <c r="T134" i="10"/>
  <c r="H134" i="10"/>
  <c r="Q134" i="10"/>
  <c r="F134" i="10"/>
  <c r="S134" i="10" s="1"/>
  <c r="Z134" i="10"/>
  <c r="P134" i="10"/>
  <c r="E134" i="10"/>
  <c r="AD134" i="10"/>
  <c r="V135" i="10"/>
  <c r="M198" i="10"/>
  <c r="V270" i="10"/>
  <c r="L270" i="10"/>
  <c r="B270" i="10"/>
  <c r="AF270" i="10"/>
  <c r="U270" i="10"/>
  <c r="K270" i="10"/>
  <c r="A270" i="10"/>
  <c r="AE270" i="10"/>
  <c r="T270" i="10"/>
  <c r="H270" i="10"/>
  <c r="AD270" i="10"/>
  <c r="G270" i="10"/>
  <c r="Q270" i="10"/>
  <c r="F270" i="10"/>
  <c r="S270" i="10" s="1"/>
  <c r="Z270" i="10"/>
  <c r="P270" i="10"/>
  <c r="E270" i="10"/>
  <c r="X270" i="10"/>
  <c r="N270" i="10"/>
  <c r="V338" i="10"/>
  <c r="L338" i="10"/>
  <c r="B338" i="10"/>
  <c r="AF338" i="10"/>
  <c r="U338" i="10"/>
  <c r="K338" i="10"/>
  <c r="A338" i="10"/>
  <c r="Q338" i="10"/>
  <c r="F338" i="10"/>
  <c r="S338" i="10" s="1"/>
  <c r="Z338" i="10"/>
  <c r="P338" i="10"/>
  <c r="E338" i="10"/>
  <c r="T338" i="10"/>
  <c r="N338" i="10"/>
  <c r="M338" i="10"/>
  <c r="AE338" i="10"/>
  <c r="H338" i="10"/>
  <c r="AD338" i="10"/>
  <c r="G338" i="10"/>
  <c r="X338" i="10"/>
  <c r="W31" i="10"/>
  <c r="M39" i="10"/>
  <c r="AD86" i="10"/>
  <c r="Q114" i="10"/>
  <c r="F114" i="10"/>
  <c r="S114" i="10" s="1"/>
  <c r="Z114" i="10"/>
  <c r="P114" i="10"/>
  <c r="E114" i="10"/>
  <c r="X114" i="10"/>
  <c r="N114" i="10"/>
  <c r="V114" i="10"/>
  <c r="L114" i="10"/>
  <c r="B114" i="10"/>
  <c r="V182" i="10"/>
  <c r="L182" i="10"/>
  <c r="B182" i="10"/>
  <c r="AF182" i="10"/>
  <c r="U182" i="10"/>
  <c r="K182" i="10"/>
  <c r="A182" i="10"/>
  <c r="AE182" i="10"/>
  <c r="T182" i="10"/>
  <c r="H182" i="10"/>
  <c r="AD182" i="10"/>
  <c r="G182" i="10"/>
  <c r="Q182" i="10"/>
  <c r="F182" i="10"/>
  <c r="S182" i="10" s="1"/>
  <c r="Z182" i="10"/>
  <c r="P182" i="10"/>
  <c r="E182" i="10"/>
  <c r="X182" i="10"/>
  <c r="N182" i="10"/>
  <c r="V262" i="10"/>
  <c r="L262" i="10"/>
  <c r="B262" i="10"/>
  <c r="AF262" i="10"/>
  <c r="U262" i="10"/>
  <c r="K262" i="10"/>
  <c r="A262" i="10"/>
  <c r="AE262" i="10"/>
  <c r="T262" i="10"/>
  <c r="H262" i="10"/>
  <c r="AD262" i="10"/>
  <c r="G262" i="10"/>
  <c r="Q262" i="10"/>
  <c r="F262" i="10"/>
  <c r="S262" i="10" s="1"/>
  <c r="Z262" i="10"/>
  <c r="P262" i="10"/>
  <c r="E262" i="10"/>
  <c r="X262" i="10"/>
  <c r="N262" i="10"/>
  <c r="H5" i="10"/>
  <c r="T5" i="10"/>
  <c r="AE5" i="10"/>
  <c r="F7" i="10"/>
  <c r="S7" i="10" s="1"/>
  <c r="Q7" i="10"/>
  <c r="E8" i="10"/>
  <c r="P8" i="10"/>
  <c r="Z8" i="10"/>
  <c r="M10" i="10"/>
  <c r="W10" i="10"/>
  <c r="B11" i="10"/>
  <c r="L11" i="10"/>
  <c r="V11" i="10"/>
  <c r="A12" i="10"/>
  <c r="K12" i="10"/>
  <c r="U12" i="10"/>
  <c r="AF12" i="10"/>
  <c r="H13" i="10"/>
  <c r="T13" i="10"/>
  <c r="AE13" i="10"/>
  <c r="F15" i="10"/>
  <c r="S15" i="10" s="1"/>
  <c r="Q15" i="10"/>
  <c r="E16" i="10"/>
  <c r="P16" i="10"/>
  <c r="Z16" i="10"/>
  <c r="M18" i="10"/>
  <c r="W18" i="10"/>
  <c r="B19" i="10"/>
  <c r="L19" i="10"/>
  <c r="V19" i="10"/>
  <c r="A20" i="10"/>
  <c r="K20" i="10"/>
  <c r="U20" i="10"/>
  <c r="AF20" i="10"/>
  <c r="H21" i="10"/>
  <c r="T21" i="10"/>
  <c r="AE21" i="10"/>
  <c r="F23" i="10"/>
  <c r="S23" i="10" s="1"/>
  <c r="Q23" i="10"/>
  <c r="E24" i="10"/>
  <c r="P24" i="10"/>
  <c r="Z24" i="10"/>
  <c r="M26" i="10"/>
  <c r="W26" i="10"/>
  <c r="B27" i="10"/>
  <c r="L27" i="10"/>
  <c r="V27" i="10"/>
  <c r="A28" i="10"/>
  <c r="K28" i="10"/>
  <c r="U28" i="10"/>
  <c r="AF28" i="10"/>
  <c r="H29" i="10"/>
  <c r="T29" i="10"/>
  <c r="AE29" i="10"/>
  <c r="F31" i="10"/>
  <c r="S31" i="10" s="1"/>
  <c r="Q31" i="10"/>
  <c r="E32" i="10"/>
  <c r="P32" i="10"/>
  <c r="Z32" i="10"/>
  <c r="M34" i="10"/>
  <c r="W34" i="10"/>
  <c r="B35" i="10"/>
  <c r="L35" i="10"/>
  <c r="V35" i="10"/>
  <c r="A36" i="10"/>
  <c r="K36" i="10"/>
  <c r="U36" i="10"/>
  <c r="AF36" i="10"/>
  <c r="H37" i="10"/>
  <c r="T37" i="10"/>
  <c r="AE37" i="10"/>
  <c r="F39" i="10"/>
  <c r="S39" i="10" s="1"/>
  <c r="Q39" i="10"/>
  <c r="E40" i="10"/>
  <c r="P40" i="10"/>
  <c r="Z40" i="10"/>
  <c r="M42" i="10"/>
  <c r="W42" i="10"/>
  <c r="B43" i="10"/>
  <c r="L43" i="10"/>
  <c r="V43" i="10"/>
  <c r="A44" i="10"/>
  <c r="K44" i="10"/>
  <c r="U44" i="10"/>
  <c r="AF44" i="10"/>
  <c r="H45" i="10"/>
  <c r="T45" i="10"/>
  <c r="AE45" i="10"/>
  <c r="F47" i="10"/>
  <c r="S47" i="10" s="1"/>
  <c r="Q47" i="10"/>
  <c r="E48" i="10"/>
  <c r="P48" i="10"/>
  <c r="Z48" i="10"/>
  <c r="M50" i="10"/>
  <c r="W50" i="10"/>
  <c r="B51" i="10"/>
  <c r="L51" i="10"/>
  <c r="V51" i="10"/>
  <c r="A52" i="10"/>
  <c r="K52" i="10"/>
  <c r="U52" i="10"/>
  <c r="AF52" i="10"/>
  <c r="H53" i="10"/>
  <c r="T53" i="10"/>
  <c r="AE53" i="10"/>
  <c r="F55" i="10"/>
  <c r="S55" i="10" s="1"/>
  <c r="Q55" i="10"/>
  <c r="E56" i="10"/>
  <c r="P56" i="10"/>
  <c r="Z56" i="10"/>
  <c r="M58" i="10"/>
  <c r="W58" i="10"/>
  <c r="E60" i="10"/>
  <c r="AF60" i="10"/>
  <c r="F62" i="10"/>
  <c r="S62" i="10" s="1"/>
  <c r="U62" i="10"/>
  <c r="AF63" i="10"/>
  <c r="U63" i="10"/>
  <c r="K63" i="10"/>
  <c r="A63" i="10"/>
  <c r="AD63" i="10"/>
  <c r="G63" i="10"/>
  <c r="P63" i="10"/>
  <c r="AE63" i="10"/>
  <c r="L64" i="10"/>
  <c r="F65" i="10"/>
  <c r="S65" i="10" s="1"/>
  <c r="U65" i="10"/>
  <c r="B66" i="10"/>
  <c r="M66" i="10"/>
  <c r="K68" i="10"/>
  <c r="A70" i="10"/>
  <c r="A73" i="10"/>
  <c r="G74" i="10"/>
  <c r="U74" i="10"/>
  <c r="E79" i="10"/>
  <c r="T79" i="10"/>
  <c r="B80" i="10"/>
  <c r="N80" i="10"/>
  <c r="E84" i="10"/>
  <c r="AF84" i="10"/>
  <c r="F86" i="10"/>
  <c r="S86" i="10" s="1"/>
  <c r="AF87" i="10"/>
  <c r="U87" i="10"/>
  <c r="K87" i="10"/>
  <c r="A87" i="10"/>
  <c r="AD87" i="10"/>
  <c r="G87" i="10"/>
  <c r="P87" i="10"/>
  <c r="AE87" i="10"/>
  <c r="F89" i="10"/>
  <c r="S89" i="10" s="1"/>
  <c r="U89" i="10"/>
  <c r="B90" i="10"/>
  <c r="M90" i="10"/>
  <c r="X92" i="10"/>
  <c r="N92" i="10"/>
  <c r="V92" i="10"/>
  <c r="L92" i="10"/>
  <c r="B92" i="10"/>
  <c r="AE92" i="10"/>
  <c r="T92" i="10"/>
  <c r="H92" i="10"/>
  <c r="Q92" i="10"/>
  <c r="A100" i="10"/>
  <c r="P100" i="10"/>
  <c r="G106" i="10"/>
  <c r="W106" i="10"/>
  <c r="E110" i="10"/>
  <c r="Z110" i="10"/>
  <c r="AE112" i="10"/>
  <c r="T112" i="10"/>
  <c r="H112" i="10"/>
  <c r="AD112" i="10"/>
  <c r="G112" i="10"/>
  <c r="Q112" i="10"/>
  <c r="F112" i="10"/>
  <c r="S112" i="10" s="1"/>
  <c r="X112" i="10"/>
  <c r="N112" i="10"/>
  <c r="V112" i="10"/>
  <c r="H114" i="10"/>
  <c r="AD114" i="10"/>
  <c r="F119" i="10"/>
  <c r="S119" i="10" s="1"/>
  <c r="Q122" i="10"/>
  <c r="F122" i="10"/>
  <c r="S122" i="10" s="1"/>
  <c r="Z122" i="10"/>
  <c r="P122" i="10"/>
  <c r="E122" i="10"/>
  <c r="X122" i="10"/>
  <c r="N122" i="10"/>
  <c r="V122" i="10"/>
  <c r="L122" i="10"/>
  <c r="B122" i="10"/>
  <c r="U122" i="10"/>
  <c r="V126" i="10"/>
  <c r="L126" i="10"/>
  <c r="B126" i="10"/>
  <c r="AF126" i="10"/>
  <c r="U126" i="10"/>
  <c r="K126" i="10"/>
  <c r="A126" i="10"/>
  <c r="AE126" i="10"/>
  <c r="T126" i="10"/>
  <c r="H126" i="10"/>
  <c r="Q126" i="10"/>
  <c r="F126" i="10"/>
  <c r="S126" i="10" s="1"/>
  <c r="Z126" i="10"/>
  <c r="P126" i="10"/>
  <c r="E126" i="10"/>
  <c r="AD126" i="10"/>
  <c r="B135" i="10"/>
  <c r="AF143" i="10"/>
  <c r="U143" i="10"/>
  <c r="K143" i="10"/>
  <c r="A143" i="10"/>
  <c r="AE143" i="10"/>
  <c r="T143" i="10"/>
  <c r="H143" i="10"/>
  <c r="AD143" i="10"/>
  <c r="G143" i="10"/>
  <c r="Q143" i="10"/>
  <c r="F143" i="10"/>
  <c r="S143" i="10" s="1"/>
  <c r="Z143" i="10"/>
  <c r="P143" i="10"/>
  <c r="E143" i="10"/>
  <c r="X143" i="10"/>
  <c r="N143" i="10"/>
  <c r="M150" i="10"/>
  <c r="M158" i="10"/>
  <c r="V166" i="10"/>
  <c r="L166" i="10"/>
  <c r="B166" i="10"/>
  <c r="AF166" i="10"/>
  <c r="U166" i="10"/>
  <c r="K166" i="10"/>
  <c r="A166" i="10"/>
  <c r="AE166" i="10"/>
  <c r="T166" i="10"/>
  <c r="H166" i="10"/>
  <c r="AD166" i="10"/>
  <c r="G166" i="10"/>
  <c r="Q166" i="10"/>
  <c r="F166" i="10"/>
  <c r="S166" i="10" s="1"/>
  <c r="Z166" i="10"/>
  <c r="P166" i="10"/>
  <c r="E166" i="10"/>
  <c r="X166" i="10"/>
  <c r="N166" i="10"/>
  <c r="W182" i="10"/>
  <c r="M206" i="10"/>
  <c r="M214" i="10"/>
  <c r="M222" i="10"/>
  <c r="V230" i="10"/>
  <c r="L230" i="10"/>
  <c r="B230" i="10"/>
  <c r="AF230" i="10"/>
  <c r="U230" i="10"/>
  <c r="K230" i="10"/>
  <c r="A230" i="10"/>
  <c r="AE230" i="10"/>
  <c r="T230" i="10"/>
  <c r="H230" i="10"/>
  <c r="AD230" i="10"/>
  <c r="G230" i="10"/>
  <c r="Q230" i="10"/>
  <c r="F230" i="10"/>
  <c r="S230" i="10" s="1"/>
  <c r="Z230" i="10"/>
  <c r="P230" i="10"/>
  <c r="E230" i="10"/>
  <c r="X230" i="10"/>
  <c r="N230" i="10"/>
  <c r="V238" i="10"/>
  <c r="L238" i="10"/>
  <c r="B238" i="10"/>
  <c r="AF238" i="10"/>
  <c r="U238" i="10"/>
  <c r="K238" i="10"/>
  <c r="A238" i="10"/>
  <c r="AE238" i="10"/>
  <c r="T238" i="10"/>
  <c r="H238" i="10"/>
  <c r="AD238" i="10"/>
  <c r="G238" i="10"/>
  <c r="Q238" i="10"/>
  <c r="F238" i="10"/>
  <c r="S238" i="10" s="1"/>
  <c r="Z238" i="10"/>
  <c r="P238" i="10"/>
  <c r="E238" i="10"/>
  <c r="X238" i="10"/>
  <c r="N238" i="10"/>
  <c r="W262" i="10"/>
  <c r="AE283" i="10"/>
  <c r="T283" i="10"/>
  <c r="H283" i="10"/>
  <c r="Z283" i="10"/>
  <c r="P283" i="10"/>
  <c r="E283" i="10"/>
  <c r="X283" i="10"/>
  <c r="N283" i="10"/>
  <c r="Q283" i="10"/>
  <c r="B283" i="10"/>
  <c r="AF283" i="10"/>
  <c r="M283" i="10"/>
  <c r="A283" i="10"/>
  <c r="AD283" i="10"/>
  <c r="L283" i="10"/>
  <c r="K283" i="10"/>
  <c r="W283" i="10"/>
  <c r="G283" i="10"/>
  <c r="V283" i="10"/>
  <c r="F283" i="10"/>
  <c r="S283" i="10" s="1"/>
  <c r="U283" i="10"/>
  <c r="V289" i="10"/>
  <c r="L289" i="10"/>
  <c r="B289" i="10"/>
  <c r="AD289" i="10"/>
  <c r="G289" i="10"/>
  <c r="Q289" i="10"/>
  <c r="F289" i="10"/>
  <c r="S289" i="10" s="1"/>
  <c r="P289" i="10"/>
  <c r="A289" i="10"/>
  <c r="AF289" i="10"/>
  <c r="N289" i="10"/>
  <c r="AE289" i="10"/>
  <c r="M289" i="10"/>
  <c r="Z289" i="10"/>
  <c r="K289" i="10"/>
  <c r="X289" i="10"/>
  <c r="H289" i="10"/>
  <c r="W289" i="10"/>
  <c r="E289" i="10"/>
  <c r="U289" i="10"/>
  <c r="T297" i="10"/>
  <c r="W310" i="10"/>
  <c r="V315" i="10"/>
  <c r="W318" i="10"/>
  <c r="V323" i="10"/>
  <c r="W326" i="10"/>
  <c r="V490" i="10"/>
  <c r="L490" i="10"/>
  <c r="B490" i="10"/>
  <c r="AF490" i="10"/>
  <c r="U490" i="10"/>
  <c r="K490" i="10"/>
  <c r="A490" i="10"/>
  <c r="AE490" i="10"/>
  <c r="T490" i="10"/>
  <c r="H490" i="10"/>
  <c r="AD490" i="10"/>
  <c r="G490" i="10"/>
  <c r="Q490" i="10"/>
  <c r="F490" i="10"/>
  <c r="S490" i="10" s="1"/>
  <c r="Z490" i="10"/>
  <c r="P490" i="10"/>
  <c r="E490" i="10"/>
  <c r="X490" i="10"/>
  <c r="N490" i="10"/>
  <c r="W490" i="10"/>
  <c r="M490" i="10"/>
  <c r="W7" i="10"/>
  <c r="W15" i="10"/>
  <c r="V86" i="10"/>
  <c r="L86" i="10"/>
  <c r="B86" i="10"/>
  <c r="AE86" i="10"/>
  <c r="T86" i="10"/>
  <c r="H86" i="10"/>
  <c r="AF106" i="10"/>
  <c r="U114" i="10"/>
  <c r="V434" i="10"/>
  <c r="L434" i="10"/>
  <c r="B434" i="10"/>
  <c r="AF434" i="10"/>
  <c r="U434" i="10"/>
  <c r="K434" i="10"/>
  <c r="A434" i="10"/>
  <c r="AE434" i="10"/>
  <c r="T434" i="10"/>
  <c r="H434" i="10"/>
  <c r="AD434" i="10"/>
  <c r="G434" i="10"/>
  <c r="Q434" i="10"/>
  <c r="F434" i="10"/>
  <c r="S434" i="10" s="1"/>
  <c r="Z434" i="10"/>
  <c r="P434" i="10"/>
  <c r="E434" i="10"/>
  <c r="X434" i="10"/>
  <c r="N434" i="10"/>
  <c r="W434" i="10"/>
  <c r="M434" i="10"/>
  <c r="G7" i="10"/>
  <c r="AD7" i="10"/>
  <c r="M11" i="10"/>
  <c r="W11" i="10"/>
  <c r="G15" i="10"/>
  <c r="AD15" i="10"/>
  <c r="M19" i="10"/>
  <c r="W19" i="10"/>
  <c r="G23" i="10"/>
  <c r="AD23" i="10"/>
  <c r="M27" i="10"/>
  <c r="W27" i="10"/>
  <c r="G31" i="10"/>
  <c r="AD31" i="10"/>
  <c r="M35" i="10"/>
  <c r="W35" i="10"/>
  <c r="G39" i="10"/>
  <c r="AD39" i="10"/>
  <c r="M43" i="10"/>
  <c r="W43" i="10"/>
  <c r="G47" i="10"/>
  <c r="AD47" i="10"/>
  <c r="M51" i="10"/>
  <c r="W51" i="10"/>
  <c r="G55" i="10"/>
  <c r="AD55" i="10"/>
  <c r="G62" i="10"/>
  <c r="Q66" i="10"/>
  <c r="F66" i="10"/>
  <c r="S66" i="10" s="1"/>
  <c r="X66" i="10"/>
  <c r="N66" i="10"/>
  <c r="P66" i="10"/>
  <c r="AE66" i="10"/>
  <c r="V70" i="10"/>
  <c r="L70" i="10"/>
  <c r="B70" i="10"/>
  <c r="AE70" i="10"/>
  <c r="T70" i="10"/>
  <c r="H70" i="10"/>
  <c r="P70" i="10"/>
  <c r="AD70" i="10"/>
  <c r="H74" i="10"/>
  <c r="V74" i="10"/>
  <c r="AE80" i="10"/>
  <c r="T80" i="10"/>
  <c r="H80" i="10"/>
  <c r="Q80" i="10"/>
  <c r="F80" i="10"/>
  <c r="S80" i="10" s="1"/>
  <c r="P80" i="10"/>
  <c r="AF80" i="10"/>
  <c r="G86" i="10"/>
  <c r="W86" i="10"/>
  <c r="Q90" i="10"/>
  <c r="F90" i="10"/>
  <c r="S90" i="10" s="1"/>
  <c r="X90" i="10"/>
  <c r="N90" i="10"/>
  <c r="P90" i="10"/>
  <c r="AE90" i="10"/>
  <c r="X100" i="10"/>
  <c r="N100" i="10"/>
  <c r="V100" i="10"/>
  <c r="L100" i="10"/>
  <c r="B100" i="10"/>
  <c r="AE100" i="10"/>
  <c r="T100" i="10"/>
  <c r="H100" i="10"/>
  <c r="Q100" i="10"/>
  <c r="H106" i="10"/>
  <c r="Z106" i="10"/>
  <c r="K114" i="10"/>
  <c r="AE114" i="10"/>
  <c r="V118" i="10"/>
  <c r="L118" i="10"/>
  <c r="B118" i="10"/>
  <c r="AF118" i="10"/>
  <c r="U118" i="10"/>
  <c r="K118" i="10"/>
  <c r="A118" i="10"/>
  <c r="AE118" i="10"/>
  <c r="T118" i="10"/>
  <c r="H118" i="10"/>
  <c r="Q118" i="10"/>
  <c r="F118" i="10"/>
  <c r="S118" i="10" s="1"/>
  <c r="W118" i="10"/>
  <c r="AF135" i="10"/>
  <c r="U135" i="10"/>
  <c r="K135" i="10"/>
  <c r="A135" i="10"/>
  <c r="AE135" i="10"/>
  <c r="T135" i="10"/>
  <c r="H135" i="10"/>
  <c r="AD135" i="10"/>
  <c r="G135" i="10"/>
  <c r="Z135" i="10"/>
  <c r="P135" i="10"/>
  <c r="E135" i="10"/>
  <c r="X135" i="10"/>
  <c r="N135" i="10"/>
  <c r="V142" i="10"/>
  <c r="L142" i="10"/>
  <c r="B142" i="10"/>
  <c r="AF142" i="10"/>
  <c r="U142" i="10"/>
  <c r="K142" i="10"/>
  <c r="A142" i="10"/>
  <c r="AE142" i="10"/>
  <c r="T142" i="10"/>
  <c r="H142" i="10"/>
  <c r="AD142" i="10"/>
  <c r="G142" i="10"/>
  <c r="Q142" i="10"/>
  <c r="F142" i="10"/>
  <c r="S142" i="10" s="1"/>
  <c r="Z142" i="10"/>
  <c r="P142" i="10"/>
  <c r="E142" i="10"/>
  <c r="W150" i="10"/>
  <c r="V174" i="10"/>
  <c r="L174" i="10"/>
  <c r="B174" i="10"/>
  <c r="AF174" i="10"/>
  <c r="U174" i="10"/>
  <c r="K174" i="10"/>
  <c r="A174" i="10"/>
  <c r="AE174" i="10"/>
  <c r="T174" i="10"/>
  <c r="H174" i="10"/>
  <c r="AD174" i="10"/>
  <c r="G174" i="10"/>
  <c r="Q174" i="10"/>
  <c r="F174" i="10"/>
  <c r="S174" i="10" s="1"/>
  <c r="Z174" i="10"/>
  <c r="P174" i="10"/>
  <c r="E174" i="10"/>
  <c r="X174" i="10"/>
  <c r="N174" i="10"/>
  <c r="V190" i="10"/>
  <c r="L190" i="10"/>
  <c r="B190" i="10"/>
  <c r="AF190" i="10"/>
  <c r="U190" i="10"/>
  <c r="K190" i="10"/>
  <c r="A190" i="10"/>
  <c r="AE190" i="10"/>
  <c r="T190" i="10"/>
  <c r="H190" i="10"/>
  <c r="AD190" i="10"/>
  <c r="G190" i="10"/>
  <c r="Q190" i="10"/>
  <c r="F190" i="10"/>
  <c r="S190" i="10" s="1"/>
  <c r="Z190" i="10"/>
  <c r="P190" i="10"/>
  <c r="E190" i="10"/>
  <c r="X190" i="10"/>
  <c r="N190" i="10"/>
  <c r="W206" i="10"/>
  <c r="W214" i="10"/>
  <c r="W222" i="10"/>
  <c r="V246" i="10"/>
  <c r="L246" i="10"/>
  <c r="B246" i="10"/>
  <c r="AF246" i="10"/>
  <c r="U246" i="10"/>
  <c r="K246" i="10"/>
  <c r="A246" i="10"/>
  <c r="AE246" i="10"/>
  <c r="T246" i="10"/>
  <c r="H246" i="10"/>
  <c r="AD246" i="10"/>
  <c r="G246" i="10"/>
  <c r="Q246" i="10"/>
  <c r="F246" i="10"/>
  <c r="S246" i="10" s="1"/>
  <c r="Z246" i="10"/>
  <c r="P246" i="10"/>
  <c r="E246" i="10"/>
  <c r="X246" i="10"/>
  <c r="N246" i="10"/>
  <c r="V254" i="10"/>
  <c r="L254" i="10"/>
  <c r="B254" i="10"/>
  <c r="AF254" i="10"/>
  <c r="U254" i="10"/>
  <c r="K254" i="10"/>
  <c r="A254" i="10"/>
  <c r="AE254" i="10"/>
  <c r="T254" i="10"/>
  <c r="H254" i="10"/>
  <c r="AD254" i="10"/>
  <c r="G254" i="10"/>
  <c r="Q254" i="10"/>
  <c r="F254" i="10"/>
  <c r="S254" i="10" s="1"/>
  <c r="Z254" i="10"/>
  <c r="P254" i="10"/>
  <c r="E254" i="10"/>
  <c r="X254" i="10"/>
  <c r="N254" i="10"/>
  <c r="AF298" i="10"/>
  <c r="U298" i="10"/>
  <c r="K298" i="10"/>
  <c r="A298" i="10"/>
  <c r="Q298" i="10"/>
  <c r="F298" i="10"/>
  <c r="S298" i="10" s="1"/>
  <c r="Z298" i="10"/>
  <c r="P298" i="10"/>
  <c r="E298" i="10"/>
  <c r="B298" i="10"/>
  <c r="N298" i="10"/>
  <c r="AE298" i="10"/>
  <c r="M298" i="10"/>
  <c r="AD298" i="10"/>
  <c r="L298" i="10"/>
  <c r="X298" i="10"/>
  <c r="H298" i="10"/>
  <c r="W298" i="10"/>
  <c r="G298" i="10"/>
  <c r="V298" i="10"/>
  <c r="V62" i="10"/>
  <c r="L62" i="10"/>
  <c r="B62" i="10"/>
  <c r="AE62" i="10"/>
  <c r="T62" i="10"/>
  <c r="H62" i="10"/>
  <c r="V198" i="10"/>
  <c r="L198" i="10"/>
  <c r="B198" i="10"/>
  <c r="AF198" i="10"/>
  <c r="U198" i="10"/>
  <c r="K198" i="10"/>
  <c r="A198" i="10"/>
  <c r="AE198" i="10"/>
  <c r="T198" i="10"/>
  <c r="H198" i="10"/>
  <c r="AD198" i="10"/>
  <c r="G198" i="10"/>
  <c r="Q198" i="10"/>
  <c r="F198" i="10"/>
  <c r="S198" i="10" s="1"/>
  <c r="Z198" i="10"/>
  <c r="P198" i="10"/>
  <c r="E198" i="10"/>
  <c r="X198" i="10"/>
  <c r="N198" i="10"/>
  <c r="H7" i="10"/>
  <c r="T7" i="10"/>
  <c r="AE7" i="10"/>
  <c r="G8" i="10"/>
  <c r="AD8" i="10"/>
  <c r="N11" i="10"/>
  <c r="X11" i="10"/>
  <c r="M12" i="10"/>
  <c r="W12" i="10"/>
  <c r="H15" i="10"/>
  <c r="T15" i="10"/>
  <c r="AE15" i="10"/>
  <c r="G16" i="10"/>
  <c r="AD16" i="10"/>
  <c r="N19" i="10"/>
  <c r="X19" i="10"/>
  <c r="M20" i="10"/>
  <c r="W20" i="10"/>
  <c r="H23" i="10"/>
  <c r="T23" i="10"/>
  <c r="AE23" i="10"/>
  <c r="G24" i="10"/>
  <c r="AD24" i="10"/>
  <c r="N27" i="10"/>
  <c r="X27" i="10"/>
  <c r="M28" i="10"/>
  <c r="W28" i="10"/>
  <c r="H31" i="10"/>
  <c r="T31" i="10"/>
  <c r="AE31" i="10"/>
  <c r="G32" i="10"/>
  <c r="AD32" i="10"/>
  <c r="N35" i="10"/>
  <c r="X35" i="10"/>
  <c r="M36" i="10"/>
  <c r="W36" i="10"/>
  <c r="H39" i="10"/>
  <c r="T39" i="10"/>
  <c r="AE39" i="10"/>
  <c r="AD40" i="10"/>
  <c r="N43" i="10"/>
  <c r="X43" i="10"/>
  <c r="M44" i="10"/>
  <c r="W44" i="10"/>
  <c r="H47" i="10"/>
  <c r="T47" i="10"/>
  <c r="AE47" i="10"/>
  <c r="G48" i="10"/>
  <c r="AD48" i="10"/>
  <c r="N51" i="10"/>
  <c r="X51" i="10"/>
  <c r="M52" i="10"/>
  <c r="W52" i="10"/>
  <c r="H55" i="10"/>
  <c r="T55" i="10"/>
  <c r="AE55" i="10"/>
  <c r="G56" i="10"/>
  <c r="AD56" i="10"/>
  <c r="G60" i="10"/>
  <c r="U60" i="10"/>
  <c r="K62" i="10"/>
  <c r="X62" i="10"/>
  <c r="K65" i="10"/>
  <c r="W65" i="10"/>
  <c r="AF66" i="10"/>
  <c r="X68" i="10"/>
  <c r="N68" i="10"/>
  <c r="V68" i="10"/>
  <c r="L68" i="10"/>
  <c r="B68" i="10"/>
  <c r="P68" i="10"/>
  <c r="AD68" i="10"/>
  <c r="Q70" i="10"/>
  <c r="AF70" i="10"/>
  <c r="AD73" i="10"/>
  <c r="G73" i="10"/>
  <c r="Z73" i="10"/>
  <c r="P73" i="10"/>
  <c r="E73" i="10"/>
  <c r="Q73" i="10"/>
  <c r="AF73" i="10"/>
  <c r="K74" i="10"/>
  <c r="W74" i="10"/>
  <c r="H79" i="10"/>
  <c r="W79" i="10"/>
  <c r="G84" i="10"/>
  <c r="U84" i="10"/>
  <c r="K86" i="10"/>
  <c r="X86" i="10"/>
  <c r="K89" i="10"/>
  <c r="W89" i="10"/>
  <c r="AF90" i="10"/>
  <c r="K106" i="10"/>
  <c r="M114" i="10"/>
  <c r="AF114" i="10"/>
  <c r="X118" i="10"/>
  <c r="AF127" i="10"/>
  <c r="U127" i="10"/>
  <c r="K127" i="10"/>
  <c r="A127" i="10"/>
  <c r="AE127" i="10"/>
  <c r="T127" i="10"/>
  <c r="H127" i="10"/>
  <c r="AD127" i="10"/>
  <c r="G127" i="10"/>
  <c r="Z127" i="10"/>
  <c r="P127" i="10"/>
  <c r="E127" i="10"/>
  <c r="X127" i="10"/>
  <c r="N127" i="10"/>
  <c r="V281" i="10"/>
  <c r="L281" i="10"/>
  <c r="B281" i="10"/>
  <c r="AD281" i="10"/>
  <c r="G281" i="10"/>
  <c r="Q281" i="10"/>
  <c r="F281" i="10"/>
  <c r="S281" i="10" s="1"/>
  <c r="P281" i="10"/>
  <c r="A281" i="10"/>
  <c r="AF281" i="10"/>
  <c r="N281" i="10"/>
  <c r="AE281" i="10"/>
  <c r="M281" i="10"/>
  <c r="Z281" i="10"/>
  <c r="K281" i="10"/>
  <c r="X281" i="10"/>
  <c r="H281" i="10"/>
  <c r="W281" i="10"/>
  <c r="E281" i="10"/>
  <c r="U281" i="10"/>
  <c r="T289" i="10"/>
  <c r="M7" i="10"/>
  <c r="W23" i="10"/>
  <c r="W55" i="10"/>
  <c r="P74" i="10"/>
  <c r="M5" i="10"/>
  <c r="W5" i="10"/>
  <c r="A7" i="10"/>
  <c r="K7" i="10"/>
  <c r="U7" i="10"/>
  <c r="AF7" i="10"/>
  <c r="H8" i="10"/>
  <c r="T8" i="10"/>
  <c r="AE8" i="10"/>
  <c r="E11" i="10"/>
  <c r="P11" i="10"/>
  <c r="Z11" i="10"/>
  <c r="N12" i="10"/>
  <c r="X12" i="10"/>
  <c r="M13" i="10"/>
  <c r="W13" i="10"/>
  <c r="A15" i="10"/>
  <c r="K15" i="10"/>
  <c r="U15" i="10"/>
  <c r="AF15" i="10"/>
  <c r="H16" i="10"/>
  <c r="T16" i="10"/>
  <c r="AE16" i="10"/>
  <c r="E19" i="10"/>
  <c r="P19" i="10"/>
  <c r="Z19" i="10"/>
  <c r="N20" i="10"/>
  <c r="X20" i="10"/>
  <c r="M21" i="10"/>
  <c r="W21" i="10"/>
  <c r="A23" i="10"/>
  <c r="K23" i="10"/>
  <c r="U23" i="10"/>
  <c r="AF23" i="10"/>
  <c r="H24" i="10"/>
  <c r="T24" i="10"/>
  <c r="AE24" i="10"/>
  <c r="E27" i="10"/>
  <c r="P27" i="10"/>
  <c r="Z27" i="10"/>
  <c r="N28" i="10"/>
  <c r="X28" i="10"/>
  <c r="M29" i="10"/>
  <c r="W29" i="10"/>
  <c r="A31" i="10"/>
  <c r="K31" i="10"/>
  <c r="U31" i="10"/>
  <c r="AF31" i="10"/>
  <c r="H32" i="10"/>
  <c r="T32" i="10"/>
  <c r="AE32" i="10"/>
  <c r="E35" i="10"/>
  <c r="P35" i="10"/>
  <c r="Z35" i="10"/>
  <c r="N36" i="10"/>
  <c r="X36" i="10"/>
  <c r="M37" i="10"/>
  <c r="W37" i="10"/>
  <c r="A39" i="10"/>
  <c r="K39" i="10"/>
  <c r="U39" i="10"/>
  <c r="AF39" i="10"/>
  <c r="H40" i="10"/>
  <c r="T40" i="10"/>
  <c r="AE40" i="10"/>
  <c r="E43" i="10"/>
  <c r="P43" i="10"/>
  <c r="Z43" i="10"/>
  <c r="N44" i="10"/>
  <c r="X44" i="10"/>
  <c r="M45" i="10"/>
  <c r="W45" i="10"/>
  <c r="A47" i="10"/>
  <c r="K47" i="10"/>
  <c r="U47" i="10"/>
  <c r="AF47" i="10"/>
  <c r="H48" i="10"/>
  <c r="T48" i="10"/>
  <c r="AE48" i="10"/>
  <c r="Q50" i="10"/>
  <c r="E51" i="10"/>
  <c r="P51" i="10"/>
  <c r="Z51" i="10"/>
  <c r="N52" i="10"/>
  <c r="X52" i="10"/>
  <c r="M53" i="10"/>
  <c r="W53" i="10"/>
  <c r="A55" i="10"/>
  <c r="K55" i="10"/>
  <c r="U55" i="10"/>
  <c r="AF55" i="10"/>
  <c r="H56" i="10"/>
  <c r="T56" i="10"/>
  <c r="AE56" i="10"/>
  <c r="F58" i="10"/>
  <c r="S58" i="10" s="1"/>
  <c r="Q58" i="10"/>
  <c r="AD58" i="10"/>
  <c r="H60" i="10"/>
  <c r="W60" i="10"/>
  <c r="M62" i="10"/>
  <c r="Z62" i="10"/>
  <c r="F63" i="10"/>
  <c r="S63" i="10" s="1"/>
  <c r="V63" i="10"/>
  <c r="AE64" i="10"/>
  <c r="T64" i="10"/>
  <c r="H64" i="10"/>
  <c r="Q64" i="10"/>
  <c r="F64" i="10"/>
  <c r="S64" i="10" s="1"/>
  <c r="P64" i="10"/>
  <c r="AF64" i="10"/>
  <c r="L65" i="10"/>
  <c r="X65" i="10"/>
  <c r="E66" i="10"/>
  <c r="T66" i="10"/>
  <c r="Q68" i="10"/>
  <c r="AE68" i="10"/>
  <c r="E70" i="10"/>
  <c r="T73" i="10"/>
  <c r="A74" i="10"/>
  <c r="L74" i="10"/>
  <c r="Z74" i="10"/>
  <c r="V78" i="10"/>
  <c r="L78" i="10"/>
  <c r="B78" i="10"/>
  <c r="AE78" i="10"/>
  <c r="T78" i="10"/>
  <c r="H78" i="10"/>
  <c r="P78" i="10"/>
  <c r="AD78" i="10"/>
  <c r="L79" i="10"/>
  <c r="X79" i="10"/>
  <c r="E80" i="10"/>
  <c r="U80" i="10"/>
  <c r="H84" i="10"/>
  <c r="W84" i="10"/>
  <c r="M86" i="10"/>
  <c r="Z86" i="10"/>
  <c r="F87" i="10"/>
  <c r="S87" i="10" s="1"/>
  <c r="V87" i="10"/>
  <c r="AE88" i="10"/>
  <c r="T88" i="10"/>
  <c r="H88" i="10"/>
  <c r="Q88" i="10"/>
  <c r="F88" i="10"/>
  <c r="S88" i="10" s="1"/>
  <c r="P88" i="10"/>
  <c r="AF88" i="10"/>
  <c r="L89" i="10"/>
  <c r="X89" i="10"/>
  <c r="E90" i="10"/>
  <c r="T90" i="10"/>
  <c r="F92" i="10"/>
  <c r="S92" i="10" s="1"/>
  <c r="W92" i="10"/>
  <c r="V94" i="10"/>
  <c r="L94" i="10"/>
  <c r="B94" i="10"/>
  <c r="AE94" i="10"/>
  <c r="T94" i="10"/>
  <c r="H94" i="10"/>
  <c r="Q94" i="10"/>
  <c r="F94" i="10"/>
  <c r="S94" i="10" s="1"/>
  <c r="AF95" i="10"/>
  <c r="U95" i="10"/>
  <c r="K95" i="10"/>
  <c r="A95" i="10"/>
  <c r="AD95" i="10"/>
  <c r="G95" i="10"/>
  <c r="Z95" i="10"/>
  <c r="P95" i="10"/>
  <c r="E95" i="10"/>
  <c r="T95" i="10"/>
  <c r="AE96" i="10"/>
  <c r="T96" i="10"/>
  <c r="H96" i="10"/>
  <c r="Q96" i="10"/>
  <c r="F96" i="10"/>
  <c r="S96" i="10" s="1"/>
  <c r="X96" i="10"/>
  <c r="N96" i="10"/>
  <c r="E100" i="10"/>
  <c r="U100" i="10"/>
  <c r="M106" i="10"/>
  <c r="N110" i="10"/>
  <c r="AF111" i="10"/>
  <c r="U111" i="10"/>
  <c r="K111" i="10"/>
  <c r="A111" i="10"/>
  <c r="AE111" i="10"/>
  <c r="T111" i="10"/>
  <c r="H111" i="10"/>
  <c r="AD111" i="10"/>
  <c r="G111" i="10"/>
  <c r="Z111" i="10"/>
  <c r="P111" i="10"/>
  <c r="E111" i="10"/>
  <c r="W111" i="10"/>
  <c r="K112" i="10"/>
  <c r="AF112" i="10"/>
  <c r="E118" i="10"/>
  <c r="Z118" i="10"/>
  <c r="N119" i="10"/>
  <c r="AE120" i="10"/>
  <c r="T120" i="10"/>
  <c r="H120" i="10"/>
  <c r="AD120" i="10"/>
  <c r="G120" i="10"/>
  <c r="Q120" i="10"/>
  <c r="F120" i="10"/>
  <c r="S120" i="10" s="1"/>
  <c r="X120" i="10"/>
  <c r="N120" i="10"/>
  <c r="V120" i="10"/>
  <c r="H122" i="10"/>
  <c r="AE122" i="10"/>
  <c r="M126" i="10"/>
  <c r="F135" i="10"/>
  <c r="S135" i="10" s="1"/>
  <c r="M142" i="10"/>
  <c r="M143" i="10"/>
  <c r="W166" i="10"/>
  <c r="M174" i="10"/>
  <c r="M190" i="10"/>
  <c r="W230" i="10"/>
  <c r="W238" i="10"/>
  <c r="M246" i="10"/>
  <c r="M254" i="10"/>
  <c r="AF290" i="10"/>
  <c r="U290" i="10"/>
  <c r="K290" i="10"/>
  <c r="A290" i="10"/>
  <c r="Q290" i="10"/>
  <c r="F290" i="10"/>
  <c r="S290" i="10" s="1"/>
  <c r="Z290" i="10"/>
  <c r="P290" i="10"/>
  <c r="E290" i="10"/>
  <c r="B290" i="10"/>
  <c r="N290" i="10"/>
  <c r="AE290" i="10"/>
  <c r="M290" i="10"/>
  <c r="AD290" i="10"/>
  <c r="L290" i="10"/>
  <c r="X290" i="10"/>
  <c r="H290" i="10"/>
  <c r="W290" i="10"/>
  <c r="G290" i="10"/>
  <c r="V290" i="10"/>
  <c r="T298" i="10"/>
  <c r="M31" i="10"/>
  <c r="AD62" i="10"/>
  <c r="P86" i="10"/>
  <c r="Q106" i="10"/>
  <c r="F106" i="10"/>
  <c r="S106" i="10" s="1"/>
  <c r="X106" i="10"/>
  <c r="N106" i="10"/>
  <c r="V106" i="10"/>
  <c r="L106" i="10"/>
  <c r="B106" i="10"/>
  <c r="AF282" i="10"/>
  <c r="U282" i="10"/>
  <c r="K282" i="10"/>
  <c r="A282" i="10"/>
  <c r="Q282" i="10"/>
  <c r="F282" i="10"/>
  <c r="S282" i="10" s="1"/>
  <c r="Z282" i="10"/>
  <c r="P282" i="10"/>
  <c r="E282" i="10"/>
  <c r="B282" i="10"/>
  <c r="N282" i="10"/>
  <c r="AE282" i="10"/>
  <c r="M282" i="10"/>
  <c r="AD282" i="10"/>
  <c r="L282" i="10"/>
  <c r="X282" i="10"/>
  <c r="H282" i="10"/>
  <c r="W282" i="10"/>
  <c r="G282" i="10"/>
  <c r="V282" i="10"/>
  <c r="N5" i="10"/>
  <c r="M6" i="10"/>
  <c r="B7" i="10"/>
  <c r="L7" i="10"/>
  <c r="A8" i="10"/>
  <c r="K8" i="10"/>
  <c r="U8" i="10"/>
  <c r="G10" i="10"/>
  <c r="F11" i="10"/>
  <c r="S11" i="10" s="1"/>
  <c r="E12" i="10"/>
  <c r="P12" i="10"/>
  <c r="N13" i="10"/>
  <c r="M14" i="10"/>
  <c r="B15" i="10"/>
  <c r="L15" i="10"/>
  <c r="A16" i="10"/>
  <c r="K16" i="10"/>
  <c r="U16" i="10"/>
  <c r="G18" i="10"/>
  <c r="F19" i="10"/>
  <c r="S19" i="10" s="1"/>
  <c r="E20" i="10"/>
  <c r="P20" i="10"/>
  <c r="N21" i="10"/>
  <c r="M22" i="10"/>
  <c r="B23" i="10"/>
  <c r="L23" i="10"/>
  <c r="A24" i="10"/>
  <c r="K24" i="10"/>
  <c r="U24" i="10"/>
  <c r="G26" i="10"/>
  <c r="F27" i="10"/>
  <c r="S27" i="10" s="1"/>
  <c r="E28" i="10"/>
  <c r="P28" i="10"/>
  <c r="N29" i="10"/>
  <c r="M30" i="10"/>
  <c r="B31" i="10"/>
  <c r="L31" i="10"/>
  <c r="A32" i="10"/>
  <c r="K32" i="10"/>
  <c r="U32" i="10"/>
  <c r="G34" i="10"/>
  <c r="F35" i="10"/>
  <c r="S35" i="10" s="1"/>
  <c r="E36" i="10"/>
  <c r="P36" i="10"/>
  <c r="N37" i="10"/>
  <c r="M38" i="10"/>
  <c r="B39" i="10"/>
  <c r="L39" i="10"/>
  <c r="A40" i="10"/>
  <c r="K40" i="10"/>
  <c r="U40" i="10"/>
  <c r="G42" i="10"/>
  <c r="F43" i="10"/>
  <c r="S43" i="10" s="1"/>
  <c r="E44" i="10"/>
  <c r="P44" i="10"/>
  <c r="N45" i="10"/>
  <c r="M46" i="10"/>
  <c r="B47" i="10"/>
  <c r="L47" i="10"/>
  <c r="A48" i="10"/>
  <c r="K48" i="10"/>
  <c r="U48" i="10"/>
  <c r="G50" i="10"/>
  <c r="F51" i="10"/>
  <c r="S51" i="10" s="1"/>
  <c r="E52" i="10"/>
  <c r="P52" i="10"/>
  <c r="N53" i="10"/>
  <c r="M54" i="10"/>
  <c r="B55" i="10"/>
  <c r="L55" i="10"/>
  <c r="A56" i="10"/>
  <c r="K56" i="10"/>
  <c r="U56" i="10"/>
  <c r="G58" i="10"/>
  <c r="AE58" i="10"/>
  <c r="K60" i="10"/>
  <c r="Z60" i="10"/>
  <c r="A62" i="10"/>
  <c r="N62" i="10"/>
  <c r="H63" i="10"/>
  <c r="W63" i="10"/>
  <c r="A65" i="10"/>
  <c r="M65" i="10"/>
  <c r="G66" i="10"/>
  <c r="U66" i="10"/>
  <c r="E68" i="10"/>
  <c r="AF68" i="10"/>
  <c r="F70" i="10"/>
  <c r="S70" i="10" s="1"/>
  <c r="U70" i="10"/>
  <c r="AF71" i="10"/>
  <c r="U71" i="10"/>
  <c r="K71" i="10"/>
  <c r="A71" i="10"/>
  <c r="AD71" i="10"/>
  <c r="G71" i="10"/>
  <c r="P71" i="10"/>
  <c r="AE71" i="10"/>
  <c r="F73" i="10"/>
  <c r="S73" i="10" s="1"/>
  <c r="U73" i="10"/>
  <c r="B74" i="10"/>
  <c r="M74" i="10"/>
  <c r="AD74" i="10"/>
  <c r="X76" i="10"/>
  <c r="N76" i="10"/>
  <c r="V76" i="10"/>
  <c r="L76" i="10"/>
  <c r="B76" i="10"/>
  <c r="P76" i="10"/>
  <c r="AD76" i="10"/>
  <c r="Q78" i="10"/>
  <c r="AF78" i="10"/>
  <c r="M79" i="10"/>
  <c r="Z79" i="10"/>
  <c r="G80" i="10"/>
  <c r="V80" i="10"/>
  <c r="AD81" i="10"/>
  <c r="G81" i="10"/>
  <c r="Z81" i="10"/>
  <c r="P81" i="10"/>
  <c r="E81" i="10"/>
  <c r="Q81" i="10"/>
  <c r="AF81" i="10"/>
  <c r="K84" i="10"/>
  <c r="Z84" i="10"/>
  <c r="A86" i="10"/>
  <c r="N86" i="10"/>
  <c r="H87" i="10"/>
  <c r="W87" i="10"/>
  <c r="A89" i="10"/>
  <c r="M89" i="10"/>
  <c r="G90" i="10"/>
  <c r="U90" i="10"/>
  <c r="G92" i="10"/>
  <c r="Z92" i="10"/>
  <c r="U94" i="10"/>
  <c r="V95" i="10"/>
  <c r="U96" i="10"/>
  <c r="Q98" i="10"/>
  <c r="F98" i="10"/>
  <c r="S98" i="10" s="1"/>
  <c r="X98" i="10"/>
  <c r="N98" i="10"/>
  <c r="V98" i="10"/>
  <c r="L98" i="10"/>
  <c r="B98" i="10"/>
  <c r="F100" i="10"/>
  <c r="S100" i="10" s="1"/>
  <c r="W100" i="10"/>
  <c r="V102" i="10"/>
  <c r="L102" i="10"/>
  <c r="B102" i="10"/>
  <c r="AE102" i="10"/>
  <c r="T102" i="10"/>
  <c r="H102" i="10"/>
  <c r="Q102" i="10"/>
  <c r="F102" i="10"/>
  <c r="S102" i="10" s="1"/>
  <c r="AF103" i="10"/>
  <c r="U103" i="10"/>
  <c r="K103" i="10"/>
  <c r="A103" i="10"/>
  <c r="AD103" i="10"/>
  <c r="G103" i="10"/>
  <c r="Z103" i="10"/>
  <c r="P103" i="10"/>
  <c r="E103" i="10"/>
  <c r="T103" i="10"/>
  <c r="AE104" i="10"/>
  <c r="T104" i="10"/>
  <c r="H104" i="10"/>
  <c r="Q104" i="10"/>
  <c r="F104" i="10"/>
  <c r="S104" i="10" s="1"/>
  <c r="X104" i="10"/>
  <c r="N104" i="10"/>
  <c r="A106" i="10"/>
  <c r="P106" i="10"/>
  <c r="AE106" i="10"/>
  <c r="P110" i="10"/>
  <c r="X111" i="10"/>
  <c r="L112" i="10"/>
  <c r="A114" i="10"/>
  <c r="T114" i="10"/>
  <c r="G118" i="10"/>
  <c r="AD118" i="10"/>
  <c r="Q119" i="10"/>
  <c r="W120" i="10"/>
  <c r="K122" i="10"/>
  <c r="AF122" i="10"/>
  <c r="N126" i="10"/>
  <c r="F127" i="10"/>
  <c r="S127" i="10" s="1"/>
  <c r="L135" i="10"/>
  <c r="N142" i="10"/>
  <c r="V143" i="10"/>
  <c r="W174" i="10"/>
  <c r="W190" i="10"/>
  <c r="W246" i="10"/>
  <c r="AE299" i="10"/>
  <c r="T299" i="10"/>
  <c r="H299" i="10"/>
  <c r="Z299" i="10"/>
  <c r="P299" i="10"/>
  <c r="E299" i="10"/>
  <c r="X299" i="10"/>
  <c r="N299" i="10"/>
  <c r="Q299" i="10"/>
  <c r="B299" i="10"/>
  <c r="AF299" i="10"/>
  <c r="M299" i="10"/>
  <c r="A299" i="10"/>
  <c r="AD299" i="10"/>
  <c r="L299" i="10"/>
  <c r="K299" i="10"/>
  <c r="W299" i="10"/>
  <c r="G299" i="10"/>
  <c r="V299" i="10"/>
  <c r="F299" i="10"/>
  <c r="S299" i="10" s="1"/>
  <c r="U299" i="10"/>
  <c r="AF331" i="10"/>
  <c r="U331" i="10"/>
  <c r="K331" i="10"/>
  <c r="A331" i="10"/>
  <c r="AE331" i="10"/>
  <c r="T331" i="10"/>
  <c r="H331" i="10"/>
  <c r="Z331" i="10"/>
  <c r="P331" i="10"/>
  <c r="E331" i="10"/>
  <c r="X331" i="10"/>
  <c r="N331" i="10"/>
  <c r="B331" i="10"/>
  <c r="Q331" i="10"/>
  <c r="M331" i="10"/>
  <c r="L331" i="10"/>
  <c r="AD331" i="10"/>
  <c r="G331" i="10"/>
  <c r="F331" i="10"/>
  <c r="S331" i="10" s="1"/>
  <c r="W331" i="10"/>
  <c r="M151" i="10"/>
  <c r="W151" i="10"/>
  <c r="M159" i="10"/>
  <c r="W159" i="10"/>
  <c r="M167" i="10"/>
  <c r="W167" i="10"/>
  <c r="M175" i="10"/>
  <c r="W175" i="10"/>
  <c r="M183" i="10"/>
  <c r="W183" i="10"/>
  <c r="M191" i="10"/>
  <c r="W191" i="10"/>
  <c r="M199" i="10"/>
  <c r="W199" i="10"/>
  <c r="M207" i="10"/>
  <c r="W207" i="10"/>
  <c r="M215" i="10"/>
  <c r="W215" i="10"/>
  <c r="M223" i="10"/>
  <c r="W223" i="10"/>
  <c r="M231" i="10"/>
  <c r="W231" i="10"/>
  <c r="M239" i="10"/>
  <c r="W239" i="10"/>
  <c r="M247" i="10"/>
  <c r="W247" i="10"/>
  <c r="M255" i="10"/>
  <c r="W255" i="10"/>
  <c r="M263" i="10"/>
  <c r="W263" i="10"/>
  <c r="M271" i="10"/>
  <c r="W271" i="10"/>
  <c r="V386" i="10"/>
  <c r="L386" i="10"/>
  <c r="B386" i="10"/>
  <c r="AF386" i="10"/>
  <c r="U386" i="10"/>
  <c r="K386" i="10"/>
  <c r="A386" i="10"/>
  <c r="AE386" i="10"/>
  <c r="T386" i="10"/>
  <c r="H386" i="10"/>
  <c r="AD386" i="10"/>
  <c r="G386" i="10"/>
  <c r="Q386" i="10"/>
  <c r="F386" i="10"/>
  <c r="S386" i="10" s="1"/>
  <c r="Z386" i="10"/>
  <c r="P386" i="10"/>
  <c r="E386" i="10"/>
  <c r="X386" i="10"/>
  <c r="N386" i="10"/>
  <c r="V466" i="10"/>
  <c r="L466" i="10"/>
  <c r="B466" i="10"/>
  <c r="AF466" i="10"/>
  <c r="U466" i="10"/>
  <c r="K466" i="10"/>
  <c r="A466" i="10"/>
  <c r="AE466" i="10"/>
  <c r="T466" i="10"/>
  <c r="H466" i="10"/>
  <c r="AD466" i="10"/>
  <c r="G466" i="10"/>
  <c r="Q466" i="10"/>
  <c r="F466" i="10"/>
  <c r="S466" i="10" s="1"/>
  <c r="Z466" i="10"/>
  <c r="P466" i="10"/>
  <c r="E466" i="10"/>
  <c r="X466" i="10"/>
  <c r="N466" i="10"/>
  <c r="M128" i="10"/>
  <c r="W128" i="10"/>
  <c r="M136" i="10"/>
  <c r="W136" i="10"/>
  <c r="A138" i="10"/>
  <c r="K138" i="10"/>
  <c r="U138" i="10"/>
  <c r="AF138" i="10"/>
  <c r="M144" i="10"/>
  <c r="W144" i="10"/>
  <c r="A146" i="10"/>
  <c r="K146" i="10"/>
  <c r="U146" i="10"/>
  <c r="AF146" i="10"/>
  <c r="N151" i="10"/>
  <c r="X151" i="10"/>
  <c r="M152" i="10"/>
  <c r="W152" i="10"/>
  <c r="A154" i="10"/>
  <c r="K154" i="10"/>
  <c r="U154" i="10"/>
  <c r="AF154" i="10"/>
  <c r="N159" i="10"/>
  <c r="X159" i="10"/>
  <c r="M160" i="10"/>
  <c r="W160" i="10"/>
  <c r="A162" i="10"/>
  <c r="K162" i="10"/>
  <c r="U162" i="10"/>
  <c r="AF162" i="10"/>
  <c r="N167" i="10"/>
  <c r="X167" i="10"/>
  <c r="M168" i="10"/>
  <c r="W168" i="10"/>
  <c r="A170" i="10"/>
  <c r="K170" i="10"/>
  <c r="U170" i="10"/>
  <c r="AF170" i="10"/>
  <c r="N175" i="10"/>
  <c r="X175" i="10"/>
  <c r="M176" i="10"/>
  <c r="W176" i="10"/>
  <c r="A178" i="10"/>
  <c r="K178" i="10"/>
  <c r="U178" i="10"/>
  <c r="AF178" i="10"/>
  <c r="N183" i="10"/>
  <c r="X183" i="10"/>
  <c r="M184" i="10"/>
  <c r="W184" i="10"/>
  <c r="A186" i="10"/>
  <c r="K186" i="10"/>
  <c r="U186" i="10"/>
  <c r="AF186" i="10"/>
  <c r="N191" i="10"/>
  <c r="X191" i="10"/>
  <c r="M192" i="10"/>
  <c r="W192" i="10"/>
  <c r="A194" i="10"/>
  <c r="K194" i="10"/>
  <c r="U194" i="10"/>
  <c r="AF194" i="10"/>
  <c r="N199" i="10"/>
  <c r="X199" i="10"/>
  <c r="M200" i="10"/>
  <c r="W200" i="10"/>
  <c r="A202" i="10"/>
  <c r="K202" i="10"/>
  <c r="U202" i="10"/>
  <c r="AF202" i="10"/>
  <c r="N207" i="10"/>
  <c r="X207" i="10"/>
  <c r="M208" i="10"/>
  <c r="W208" i="10"/>
  <c r="A210" i="10"/>
  <c r="K210" i="10"/>
  <c r="U210" i="10"/>
  <c r="AF210" i="10"/>
  <c r="N215" i="10"/>
  <c r="X215" i="10"/>
  <c r="M216" i="10"/>
  <c r="W216" i="10"/>
  <c r="A218" i="10"/>
  <c r="K218" i="10"/>
  <c r="U218" i="10"/>
  <c r="AF218" i="10"/>
  <c r="N223" i="10"/>
  <c r="X223" i="10"/>
  <c r="M224" i="10"/>
  <c r="W224" i="10"/>
  <c r="A226" i="10"/>
  <c r="K226" i="10"/>
  <c r="U226" i="10"/>
  <c r="AF226" i="10"/>
  <c r="N231" i="10"/>
  <c r="X231" i="10"/>
  <c r="M232" i="10"/>
  <c r="W232" i="10"/>
  <c r="A234" i="10"/>
  <c r="K234" i="10"/>
  <c r="U234" i="10"/>
  <c r="AF234" i="10"/>
  <c r="N239" i="10"/>
  <c r="X239" i="10"/>
  <c r="M240" i="10"/>
  <c r="W240" i="10"/>
  <c r="A242" i="10"/>
  <c r="K242" i="10"/>
  <c r="U242" i="10"/>
  <c r="AF242" i="10"/>
  <c r="N247" i="10"/>
  <c r="X247" i="10"/>
  <c r="M248" i="10"/>
  <c r="W248" i="10"/>
  <c r="A250" i="10"/>
  <c r="K250" i="10"/>
  <c r="U250" i="10"/>
  <c r="AF250" i="10"/>
  <c r="N255" i="10"/>
  <c r="X255" i="10"/>
  <c r="M256" i="10"/>
  <c r="W256" i="10"/>
  <c r="A258" i="10"/>
  <c r="K258" i="10"/>
  <c r="U258" i="10"/>
  <c r="AF258" i="10"/>
  <c r="N263" i="10"/>
  <c r="X263" i="10"/>
  <c r="M264" i="10"/>
  <c r="W264" i="10"/>
  <c r="A266" i="10"/>
  <c r="K266" i="10"/>
  <c r="U266" i="10"/>
  <c r="AF266" i="10"/>
  <c r="G268" i="10"/>
  <c r="AD268" i="10"/>
  <c r="N271" i="10"/>
  <c r="X271" i="10"/>
  <c r="M272" i="10"/>
  <c r="W272" i="10"/>
  <c r="A274" i="10"/>
  <c r="K274" i="10"/>
  <c r="U274" i="10"/>
  <c r="AF274" i="10"/>
  <c r="N277" i="10"/>
  <c r="AE277" i="10"/>
  <c r="N278" i="10"/>
  <c r="AE278" i="10"/>
  <c r="M279" i="10"/>
  <c r="AD279" i="10"/>
  <c r="N286" i="10"/>
  <c r="AE286" i="10"/>
  <c r="M287" i="10"/>
  <c r="AD287" i="10"/>
  <c r="N294" i="10"/>
  <c r="AE294" i="10"/>
  <c r="M295" i="10"/>
  <c r="AD295" i="10"/>
  <c r="N302" i="10"/>
  <c r="AE302" i="10"/>
  <c r="M303" i="10"/>
  <c r="AD303" i="10"/>
  <c r="V305" i="10"/>
  <c r="L305" i="10"/>
  <c r="B305" i="10"/>
  <c r="AD305" i="10"/>
  <c r="G305" i="10"/>
  <c r="Q305" i="10"/>
  <c r="F305" i="10"/>
  <c r="S305" i="10" s="1"/>
  <c r="T305" i="10"/>
  <c r="V306" i="10"/>
  <c r="L306" i="10"/>
  <c r="AF306" i="10"/>
  <c r="U306" i="10"/>
  <c r="K306" i="10"/>
  <c r="A306" i="10"/>
  <c r="Q306" i="10"/>
  <c r="F306" i="10"/>
  <c r="S306" i="10" s="1"/>
  <c r="Z306" i="10"/>
  <c r="P306" i="10"/>
  <c r="E306" i="10"/>
  <c r="W306" i="10"/>
  <c r="M334" i="10"/>
  <c r="M342" i="10"/>
  <c r="M97" i="10"/>
  <c r="W97" i="10"/>
  <c r="M105" i="10"/>
  <c r="W105" i="10"/>
  <c r="H108" i="10"/>
  <c r="T108" i="10"/>
  <c r="AE108" i="10"/>
  <c r="M113" i="10"/>
  <c r="W113" i="10"/>
  <c r="H116" i="10"/>
  <c r="T116" i="10"/>
  <c r="AE116" i="10"/>
  <c r="M121" i="10"/>
  <c r="W121" i="10"/>
  <c r="H124" i="10"/>
  <c r="T124" i="10"/>
  <c r="AE124" i="10"/>
  <c r="N128" i="10"/>
  <c r="X128" i="10"/>
  <c r="M129" i="10"/>
  <c r="W129" i="10"/>
  <c r="H132" i="10"/>
  <c r="T132" i="10"/>
  <c r="AE132" i="10"/>
  <c r="N136" i="10"/>
  <c r="X136" i="10"/>
  <c r="M137" i="10"/>
  <c r="W137" i="10"/>
  <c r="B138" i="10"/>
  <c r="L138" i="10"/>
  <c r="V138" i="10"/>
  <c r="H140" i="10"/>
  <c r="T140" i="10"/>
  <c r="AE140" i="10"/>
  <c r="N144" i="10"/>
  <c r="X144" i="10"/>
  <c r="M145" i="10"/>
  <c r="W145" i="10"/>
  <c r="B146" i="10"/>
  <c r="L146" i="10"/>
  <c r="V146" i="10"/>
  <c r="H148" i="10"/>
  <c r="T148" i="10"/>
  <c r="AE148" i="10"/>
  <c r="E151" i="10"/>
  <c r="P151" i="10"/>
  <c r="Z151" i="10"/>
  <c r="N152" i="10"/>
  <c r="X152" i="10"/>
  <c r="M153" i="10"/>
  <c r="W153" i="10"/>
  <c r="B154" i="10"/>
  <c r="L154" i="10"/>
  <c r="V154" i="10"/>
  <c r="H156" i="10"/>
  <c r="T156" i="10"/>
  <c r="AE156" i="10"/>
  <c r="E159" i="10"/>
  <c r="P159" i="10"/>
  <c r="Z159" i="10"/>
  <c r="N160" i="10"/>
  <c r="X160" i="10"/>
  <c r="M161" i="10"/>
  <c r="W161" i="10"/>
  <c r="B162" i="10"/>
  <c r="L162" i="10"/>
  <c r="V162" i="10"/>
  <c r="H164" i="10"/>
  <c r="T164" i="10"/>
  <c r="AE164" i="10"/>
  <c r="E167" i="10"/>
  <c r="P167" i="10"/>
  <c r="Z167" i="10"/>
  <c r="N168" i="10"/>
  <c r="X168" i="10"/>
  <c r="M169" i="10"/>
  <c r="W169" i="10"/>
  <c r="B170" i="10"/>
  <c r="L170" i="10"/>
  <c r="V170" i="10"/>
  <c r="H172" i="10"/>
  <c r="T172" i="10"/>
  <c r="AE172" i="10"/>
  <c r="E175" i="10"/>
  <c r="P175" i="10"/>
  <c r="Z175" i="10"/>
  <c r="N176" i="10"/>
  <c r="X176" i="10"/>
  <c r="M177" i="10"/>
  <c r="W177" i="10"/>
  <c r="B178" i="10"/>
  <c r="L178" i="10"/>
  <c r="V178" i="10"/>
  <c r="H180" i="10"/>
  <c r="T180" i="10"/>
  <c r="AE180" i="10"/>
  <c r="E183" i="10"/>
  <c r="P183" i="10"/>
  <c r="Z183" i="10"/>
  <c r="N184" i="10"/>
  <c r="X184" i="10"/>
  <c r="M185" i="10"/>
  <c r="W185" i="10"/>
  <c r="B186" i="10"/>
  <c r="L186" i="10"/>
  <c r="V186" i="10"/>
  <c r="H188" i="10"/>
  <c r="T188" i="10"/>
  <c r="AE188" i="10"/>
  <c r="E191" i="10"/>
  <c r="P191" i="10"/>
  <c r="Z191" i="10"/>
  <c r="N192" i="10"/>
  <c r="X192" i="10"/>
  <c r="M193" i="10"/>
  <c r="W193" i="10"/>
  <c r="B194" i="10"/>
  <c r="L194" i="10"/>
  <c r="V194" i="10"/>
  <c r="H196" i="10"/>
  <c r="T196" i="10"/>
  <c r="AE196" i="10"/>
  <c r="E199" i="10"/>
  <c r="P199" i="10"/>
  <c r="Z199" i="10"/>
  <c r="N200" i="10"/>
  <c r="X200" i="10"/>
  <c r="M201" i="10"/>
  <c r="W201" i="10"/>
  <c r="B202" i="10"/>
  <c r="L202" i="10"/>
  <c r="V202" i="10"/>
  <c r="H204" i="10"/>
  <c r="T204" i="10"/>
  <c r="AE204" i="10"/>
  <c r="E207" i="10"/>
  <c r="P207" i="10"/>
  <c r="Z207" i="10"/>
  <c r="N208" i="10"/>
  <c r="X208" i="10"/>
  <c r="M209" i="10"/>
  <c r="W209" i="10"/>
  <c r="B210" i="10"/>
  <c r="L210" i="10"/>
  <c r="V210" i="10"/>
  <c r="H212" i="10"/>
  <c r="T212" i="10"/>
  <c r="AE212" i="10"/>
  <c r="E215" i="10"/>
  <c r="P215" i="10"/>
  <c r="Z215" i="10"/>
  <c r="N216" i="10"/>
  <c r="X216" i="10"/>
  <c r="M217" i="10"/>
  <c r="W217" i="10"/>
  <c r="B218" i="10"/>
  <c r="L218" i="10"/>
  <c r="V218" i="10"/>
  <c r="H220" i="10"/>
  <c r="T220" i="10"/>
  <c r="AE220" i="10"/>
  <c r="E223" i="10"/>
  <c r="P223" i="10"/>
  <c r="Z223" i="10"/>
  <c r="N224" i="10"/>
  <c r="X224" i="10"/>
  <c r="M225" i="10"/>
  <c r="W225" i="10"/>
  <c r="B226" i="10"/>
  <c r="L226" i="10"/>
  <c r="V226" i="10"/>
  <c r="H228" i="10"/>
  <c r="T228" i="10"/>
  <c r="AE228" i="10"/>
  <c r="E231" i="10"/>
  <c r="P231" i="10"/>
  <c r="Z231" i="10"/>
  <c r="N232" i="10"/>
  <c r="X232" i="10"/>
  <c r="M233" i="10"/>
  <c r="W233" i="10"/>
  <c r="B234" i="10"/>
  <c r="L234" i="10"/>
  <c r="V234" i="10"/>
  <c r="H236" i="10"/>
  <c r="T236" i="10"/>
  <c r="AE236" i="10"/>
  <c r="E239" i="10"/>
  <c r="P239" i="10"/>
  <c r="Z239" i="10"/>
  <c r="N240" i="10"/>
  <c r="X240" i="10"/>
  <c r="M241" i="10"/>
  <c r="W241" i="10"/>
  <c r="B242" i="10"/>
  <c r="L242" i="10"/>
  <c r="V242" i="10"/>
  <c r="H244" i="10"/>
  <c r="T244" i="10"/>
  <c r="AE244" i="10"/>
  <c r="E247" i="10"/>
  <c r="P247" i="10"/>
  <c r="Z247" i="10"/>
  <c r="N248" i="10"/>
  <c r="X248" i="10"/>
  <c r="M249" i="10"/>
  <c r="W249" i="10"/>
  <c r="B250" i="10"/>
  <c r="L250" i="10"/>
  <c r="V250" i="10"/>
  <c r="H252" i="10"/>
  <c r="T252" i="10"/>
  <c r="AE252" i="10"/>
  <c r="E255" i="10"/>
  <c r="P255" i="10"/>
  <c r="Z255" i="10"/>
  <c r="N256" i="10"/>
  <c r="X256" i="10"/>
  <c r="M257" i="10"/>
  <c r="W257" i="10"/>
  <c r="B258" i="10"/>
  <c r="L258" i="10"/>
  <c r="V258" i="10"/>
  <c r="H260" i="10"/>
  <c r="T260" i="10"/>
  <c r="AE260" i="10"/>
  <c r="E263" i="10"/>
  <c r="P263" i="10"/>
  <c r="Z263" i="10"/>
  <c r="N264" i="10"/>
  <c r="X264" i="10"/>
  <c r="M265" i="10"/>
  <c r="W265" i="10"/>
  <c r="B266" i="10"/>
  <c r="L266" i="10"/>
  <c r="V266" i="10"/>
  <c r="H268" i="10"/>
  <c r="T268" i="10"/>
  <c r="AE268" i="10"/>
  <c r="E271" i="10"/>
  <c r="P271" i="10"/>
  <c r="Z271" i="10"/>
  <c r="N272" i="10"/>
  <c r="X272" i="10"/>
  <c r="M273" i="10"/>
  <c r="W273" i="10"/>
  <c r="B274" i="10"/>
  <c r="L274" i="10"/>
  <c r="V274" i="10"/>
  <c r="A277" i="10"/>
  <c r="P277" i="10"/>
  <c r="B279" i="10"/>
  <c r="B287" i="10"/>
  <c r="B295" i="10"/>
  <c r="B303" i="10"/>
  <c r="U305" i="10"/>
  <c r="X306" i="10"/>
  <c r="V314" i="10"/>
  <c r="L314" i="10"/>
  <c r="B314" i="10"/>
  <c r="AF314" i="10"/>
  <c r="U314" i="10"/>
  <c r="K314" i="10"/>
  <c r="A314" i="10"/>
  <c r="Q314" i="10"/>
  <c r="F314" i="10"/>
  <c r="S314" i="10" s="1"/>
  <c r="Z314" i="10"/>
  <c r="P314" i="10"/>
  <c r="E314" i="10"/>
  <c r="W314" i="10"/>
  <c r="V322" i="10"/>
  <c r="L322" i="10"/>
  <c r="B322" i="10"/>
  <c r="AF322" i="10"/>
  <c r="U322" i="10"/>
  <c r="K322" i="10"/>
  <c r="A322" i="10"/>
  <c r="Q322" i="10"/>
  <c r="F322" i="10"/>
  <c r="S322" i="10" s="1"/>
  <c r="Z322" i="10"/>
  <c r="P322" i="10"/>
  <c r="E322" i="10"/>
  <c r="W322" i="10"/>
  <c r="V330" i="10"/>
  <c r="L330" i="10"/>
  <c r="B330" i="10"/>
  <c r="AF330" i="10"/>
  <c r="U330" i="10"/>
  <c r="K330" i="10"/>
  <c r="A330" i="10"/>
  <c r="Q330" i="10"/>
  <c r="F330" i="10"/>
  <c r="S330" i="10" s="1"/>
  <c r="Z330" i="10"/>
  <c r="P330" i="10"/>
  <c r="E330" i="10"/>
  <c r="W330" i="10"/>
  <c r="N334" i="10"/>
  <c r="Z335" i="10"/>
  <c r="P335" i="10"/>
  <c r="E335" i="10"/>
  <c r="X335" i="10"/>
  <c r="N335" i="10"/>
  <c r="AF335" i="10"/>
  <c r="U335" i="10"/>
  <c r="K335" i="10"/>
  <c r="A335" i="10"/>
  <c r="AE335" i="10"/>
  <c r="T335" i="10"/>
  <c r="H335" i="10"/>
  <c r="V335" i="10"/>
  <c r="AF347" i="10"/>
  <c r="U347" i="10"/>
  <c r="K347" i="10"/>
  <c r="A347" i="10"/>
  <c r="AE347" i="10"/>
  <c r="T347" i="10"/>
  <c r="H347" i="10"/>
  <c r="AD347" i="10"/>
  <c r="G347" i="10"/>
  <c r="Q347" i="10"/>
  <c r="F347" i="10"/>
  <c r="S347" i="10" s="1"/>
  <c r="Z347" i="10"/>
  <c r="P347" i="10"/>
  <c r="E347" i="10"/>
  <c r="X347" i="10"/>
  <c r="N347" i="10"/>
  <c r="V362" i="10"/>
  <c r="L362" i="10"/>
  <c r="B362" i="10"/>
  <c r="AF362" i="10"/>
  <c r="U362" i="10"/>
  <c r="K362" i="10"/>
  <c r="A362" i="10"/>
  <c r="AE362" i="10"/>
  <c r="T362" i="10"/>
  <c r="H362" i="10"/>
  <c r="AD362" i="10"/>
  <c r="G362" i="10"/>
  <c r="Q362" i="10"/>
  <c r="F362" i="10"/>
  <c r="S362" i="10" s="1"/>
  <c r="Z362" i="10"/>
  <c r="P362" i="10"/>
  <c r="E362" i="10"/>
  <c r="X362" i="10"/>
  <c r="N362" i="10"/>
  <c r="M386" i="10"/>
  <c r="V402" i="10"/>
  <c r="L402" i="10"/>
  <c r="B402" i="10"/>
  <c r="AF402" i="10"/>
  <c r="U402" i="10"/>
  <c r="K402" i="10"/>
  <c r="A402" i="10"/>
  <c r="AE402" i="10"/>
  <c r="T402" i="10"/>
  <c r="H402" i="10"/>
  <c r="AD402" i="10"/>
  <c r="G402" i="10"/>
  <c r="Q402" i="10"/>
  <c r="F402" i="10"/>
  <c r="S402" i="10" s="1"/>
  <c r="Z402" i="10"/>
  <c r="P402" i="10"/>
  <c r="E402" i="10"/>
  <c r="X402" i="10"/>
  <c r="N402" i="10"/>
  <c r="V426" i="10"/>
  <c r="L426" i="10"/>
  <c r="B426" i="10"/>
  <c r="AF426" i="10"/>
  <c r="U426" i="10"/>
  <c r="K426" i="10"/>
  <c r="A426" i="10"/>
  <c r="AE426" i="10"/>
  <c r="T426" i="10"/>
  <c r="H426" i="10"/>
  <c r="AD426" i="10"/>
  <c r="G426" i="10"/>
  <c r="Q426" i="10"/>
  <c r="F426" i="10"/>
  <c r="S426" i="10" s="1"/>
  <c r="Z426" i="10"/>
  <c r="P426" i="10"/>
  <c r="E426" i="10"/>
  <c r="X426" i="10"/>
  <c r="N426" i="10"/>
  <c r="V482" i="10"/>
  <c r="L482" i="10"/>
  <c r="B482" i="10"/>
  <c r="AF482" i="10"/>
  <c r="U482" i="10"/>
  <c r="K482" i="10"/>
  <c r="A482" i="10"/>
  <c r="AE482" i="10"/>
  <c r="T482" i="10"/>
  <c r="H482" i="10"/>
  <c r="AD482" i="10"/>
  <c r="G482" i="10"/>
  <c r="Q482" i="10"/>
  <c r="F482" i="10"/>
  <c r="S482" i="10" s="1"/>
  <c r="Z482" i="10"/>
  <c r="P482" i="10"/>
  <c r="E482" i="10"/>
  <c r="X482" i="10"/>
  <c r="N482" i="10"/>
  <c r="V495" i="10"/>
  <c r="L495" i="10"/>
  <c r="B495" i="10"/>
  <c r="X495" i="10"/>
  <c r="M495" i="10"/>
  <c r="A495" i="10"/>
  <c r="W495" i="10"/>
  <c r="K495" i="10"/>
  <c r="U495" i="10"/>
  <c r="H495" i="10"/>
  <c r="AF495" i="10"/>
  <c r="T495" i="10"/>
  <c r="G495" i="10"/>
  <c r="AE495" i="10"/>
  <c r="F495" i="10"/>
  <c r="S495" i="10" s="1"/>
  <c r="AD495" i="10"/>
  <c r="Q495" i="10"/>
  <c r="E495" i="10"/>
  <c r="P495" i="10"/>
  <c r="Z635" i="10"/>
  <c r="P635" i="10"/>
  <c r="E635" i="10"/>
  <c r="X635" i="10"/>
  <c r="N635" i="10"/>
  <c r="AD635" i="10"/>
  <c r="M635" i="10"/>
  <c r="B635" i="10"/>
  <c r="L635" i="10"/>
  <c r="A635" i="10"/>
  <c r="W635" i="10"/>
  <c r="K635" i="10"/>
  <c r="V635" i="10"/>
  <c r="H635" i="10"/>
  <c r="U635" i="10"/>
  <c r="G635" i="10"/>
  <c r="T635" i="10"/>
  <c r="F635" i="10"/>
  <c r="S635" i="10" s="1"/>
  <c r="AF635" i="10"/>
  <c r="AE635" i="10"/>
  <c r="Q635" i="10"/>
  <c r="M138" i="10"/>
  <c r="W138" i="10"/>
  <c r="M146" i="10"/>
  <c r="W146" i="10"/>
  <c r="F151" i="10"/>
  <c r="S151" i="10" s="1"/>
  <c r="Q151" i="10"/>
  <c r="M154" i="10"/>
  <c r="W154" i="10"/>
  <c r="F159" i="10"/>
  <c r="S159" i="10" s="1"/>
  <c r="Q159" i="10"/>
  <c r="M162" i="10"/>
  <c r="W162" i="10"/>
  <c r="F167" i="10"/>
  <c r="S167" i="10" s="1"/>
  <c r="Q167" i="10"/>
  <c r="M170" i="10"/>
  <c r="W170" i="10"/>
  <c r="F175" i="10"/>
  <c r="S175" i="10" s="1"/>
  <c r="Q175" i="10"/>
  <c r="M178" i="10"/>
  <c r="W178" i="10"/>
  <c r="F183" i="10"/>
  <c r="S183" i="10" s="1"/>
  <c r="Q183" i="10"/>
  <c r="M186" i="10"/>
  <c r="W186" i="10"/>
  <c r="F191" i="10"/>
  <c r="S191" i="10" s="1"/>
  <c r="Q191" i="10"/>
  <c r="M194" i="10"/>
  <c r="W194" i="10"/>
  <c r="F199" i="10"/>
  <c r="S199" i="10" s="1"/>
  <c r="Q199" i="10"/>
  <c r="M202" i="10"/>
  <c r="W202" i="10"/>
  <c r="F207" i="10"/>
  <c r="S207" i="10" s="1"/>
  <c r="Q207" i="10"/>
  <c r="M210" i="10"/>
  <c r="W210" i="10"/>
  <c r="F215" i="10"/>
  <c r="S215" i="10" s="1"/>
  <c r="Q215" i="10"/>
  <c r="M218" i="10"/>
  <c r="W218" i="10"/>
  <c r="F223" i="10"/>
  <c r="S223" i="10" s="1"/>
  <c r="Q223" i="10"/>
  <c r="M226" i="10"/>
  <c r="W226" i="10"/>
  <c r="F231" i="10"/>
  <c r="S231" i="10" s="1"/>
  <c r="Q231" i="10"/>
  <c r="M234" i="10"/>
  <c r="W234" i="10"/>
  <c r="F239" i="10"/>
  <c r="S239" i="10" s="1"/>
  <c r="Q239" i="10"/>
  <c r="M242" i="10"/>
  <c r="W242" i="10"/>
  <c r="F247" i="10"/>
  <c r="S247" i="10" s="1"/>
  <c r="Q247" i="10"/>
  <c r="M250" i="10"/>
  <c r="W250" i="10"/>
  <c r="F255" i="10"/>
  <c r="S255" i="10" s="1"/>
  <c r="Q255" i="10"/>
  <c r="M258" i="10"/>
  <c r="W258" i="10"/>
  <c r="F263" i="10"/>
  <c r="S263" i="10" s="1"/>
  <c r="Q263" i="10"/>
  <c r="M266" i="10"/>
  <c r="W266" i="10"/>
  <c r="F271" i="10"/>
  <c r="S271" i="10" s="1"/>
  <c r="Q271" i="10"/>
  <c r="M274" i="10"/>
  <c r="W274" i="10"/>
  <c r="Q277" i="10"/>
  <c r="F277" i="10"/>
  <c r="S277" i="10" s="1"/>
  <c r="W277" i="10"/>
  <c r="M277" i="10"/>
  <c r="V277" i="10"/>
  <c r="L277" i="10"/>
  <c r="B277" i="10"/>
  <c r="Z278" i="10"/>
  <c r="P278" i="10"/>
  <c r="E278" i="10"/>
  <c r="V278" i="10"/>
  <c r="L278" i="10"/>
  <c r="B278" i="10"/>
  <c r="AF278" i="10"/>
  <c r="U278" i="10"/>
  <c r="K278" i="10"/>
  <c r="A278" i="10"/>
  <c r="X279" i="10"/>
  <c r="N279" i="10"/>
  <c r="AF279" i="10"/>
  <c r="U279" i="10"/>
  <c r="K279" i="10"/>
  <c r="A279" i="10"/>
  <c r="AE279" i="10"/>
  <c r="T279" i="10"/>
  <c r="H279" i="10"/>
  <c r="Q279" i="10"/>
  <c r="Z286" i="10"/>
  <c r="P286" i="10"/>
  <c r="E286" i="10"/>
  <c r="V286" i="10"/>
  <c r="L286" i="10"/>
  <c r="B286" i="10"/>
  <c r="AF286" i="10"/>
  <c r="U286" i="10"/>
  <c r="K286" i="10"/>
  <c r="A286" i="10"/>
  <c r="X287" i="10"/>
  <c r="N287" i="10"/>
  <c r="AF287" i="10"/>
  <c r="U287" i="10"/>
  <c r="K287" i="10"/>
  <c r="A287" i="10"/>
  <c r="AE287" i="10"/>
  <c r="T287" i="10"/>
  <c r="H287" i="10"/>
  <c r="Q287" i="10"/>
  <c r="Z294" i="10"/>
  <c r="P294" i="10"/>
  <c r="E294" i="10"/>
  <c r="V294" i="10"/>
  <c r="L294" i="10"/>
  <c r="B294" i="10"/>
  <c r="AF294" i="10"/>
  <c r="U294" i="10"/>
  <c r="K294" i="10"/>
  <c r="A294" i="10"/>
  <c r="X295" i="10"/>
  <c r="N295" i="10"/>
  <c r="AF295" i="10"/>
  <c r="U295" i="10"/>
  <c r="K295" i="10"/>
  <c r="A295" i="10"/>
  <c r="AE295" i="10"/>
  <c r="T295" i="10"/>
  <c r="H295" i="10"/>
  <c r="Q295" i="10"/>
  <c r="Z302" i="10"/>
  <c r="P302" i="10"/>
  <c r="E302" i="10"/>
  <c r="V302" i="10"/>
  <c r="L302" i="10"/>
  <c r="B302" i="10"/>
  <c r="AF302" i="10"/>
  <c r="U302" i="10"/>
  <c r="K302" i="10"/>
  <c r="A302" i="10"/>
  <c r="X303" i="10"/>
  <c r="N303" i="10"/>
  <c r="AF303" i="10"/>
  <c r="U303" i="10"/>
  <c r="K303" i="10"/>
  <c r="A303" i="10"/>
  <c r="AE303" i="10"/>
  <c r="T303" i="10"/>
  <c r="H303" i="10"/>
  <c r="Q303" i="10"/>
  <c r="X330" i="10"/>
  <c r="W335" i="10"/>
  <c r="T342" i="10"/>
  <c r="V346" i="10"/>
  <c r="L346" i="10"/>
  <c r="B346" i="10"/>
  <c r="AF346" i="10"/>
  <c r="U346" i="10"/>
  <c r="K346" i="10"/>
  <c r="A346" i="10"/>
  <c r="AE346" i="10"/>
  <c r="T346" i="10"/>
  <c r="H346" i="10"/>
  <c r="AD346" i="10"/>
  <c r="G346" i="10"/>
  <c r="Q346" i="10"/>
  <c r="F346" i="10"/>
  <c r="S346" i="10" s="1"/>
  <c r="Z346" i="10"/>
  <c r="P346" i="10"/>
  <c r="E346" i="10"/>
  <c r="V378" i="10"/>
  <c r="L378" i="10"/>
  <c r="B378" i="10"/>
  <c r="AF378" i="10"/>
  <c r="U378" i="10"/>
  <c r="K378" i="10"/>
  <c r="A378" i="10"/>
  <c r="AE378" i="10"/>
  <c r="T378" i="10"/>
  <c r="H378" i="10"/>
  <c r="AD378" i="10"/>
  <c r="G378" i="10"/>
  <c r="Q378" i="10"/>
  <c r="F378" i="10"/>
  <c r="S378" i="10" s="1"/>
  <c r="Z378" i="10"/>
  <c r="P378" i="10"/>
  <c r="E378" i="10"/>
  <c r="X378" i="10"/>
  <c r="N378" i="10"/>
  <c r="W386" i="10"/>
  <c r="V458" i="10"/>
  <c r="L458" i="10"/>
  <c r="B458" i="10"/>
  <c r="AF458" i="10"/>
  <c r="U458" i="10"/>
  <c r="K458" i="10"/>
  <c r="A458" i="10"/>
  <c r="AE458" i="10"/>
  <c r="T458" i="10"/>
  <c r="H458" i="10"/>
  <c r="AD458" i="10"/>
  <c r="G458" i="10"/>
  <c r="Q458" i="10"/>
  <c r="F458" i="10"/>
  <c r="S458" i="10" s="1"/>
  <c r="Z458" i="10"/>
  <c r="P458" i="10"/>
  <c r="E458" i="10"/>
  <c r="X458" i="10"/>
  <c r="N458" i="10"/>
  <c r="W466" i="10"/>
  <c r="M59" i="10"/>
  <c r="A61" i="10"/>
  <c r="K61" i="10"/>
  <c r="U61" i="10"/>
  <c r="AF61" i="10"/>
  <c r="M67" i="10"/>
  <c r="W67" i="10"/>
  <c r="A69" i="10"/>
  <c r="K69" i="10"/>
  <c r="U69" i="10"/>
  <c r="AF69" i="10"/>
  <c r="M75" i="10"/>
  <c r="W75" i="10"/>
  <c r="A77" i="10"/>
  <c r="K77" i="10"/>
  <c r="U77" i="10"/>
  <c r="AF77" i="10"/>
  <c r="M83" i="10"/>
  <c r="W83" i="10"/>
  <c r="A85" i="10"/>
  <c r="K85" i="10"/>
  <c r="U85" i="10"/>
  <c r="AF85" i="10"/>
  <c r="M91" i="10"/>
  <c r="W91" i="10"/>
  <c r="A93" i="10"/>
  <c r="K93" i="10"/>
  <c r="U93" i="10"/>
  <c r="AF93" i="10"/>
  <c r="E97" i="10"/>
  <c r="P97" i="10"/>
  <c r="Z97" i="10"/>
  <c r="M99" i="10"/>
  <c r="W99" i="10"/>
  <c r="A101" i="10"/>
  <c r="K101" i="10"/>
  <c r="U101" i="10"/>
  <c r="AF101" i="10"/>
  <c r="E105" i="10"/>
  <c r="P105" i="10"/>
  <c r="Z105" i="10"/>
  <c r="M107" i="10"/>
  <c r="B108" i="10"/>
  <c r="L108" i="10"/>
  <c r="V108" i="10"/>
  <c r="A109" i="10"/>
  <c r="K109" i="10"/>
  <c r="U109" i="10"/>
  <c r="AF109" i="10"/>
  <c r="E113" i="10"/>
  <c r="P113" i="10"/>
  <c r="Z113" i="10"/>
  <c r="M115" i="10"/>
  <c r="W115" i="10"/>
  <c r="B116" i="10"/>
  <c r="L116" i="10"/>
  <c r="V116" i="10"/>
  <c r="A117" i="10"/>
  <c r="K117" i="10"/>
  <c r="U117" i="10"/>
  <c r="AF117" i="10"/>
  <c r="E121" i="10"/>
  <c r="P121" i="10"/>
  <c r="Z121" i="10"/>
  <c r="M123" i="10"/>
  <c r="W123" i="10"/>
  <c r="B124" i="10"/>
  <c r="L124" i="10"/>
  <c r="V124" i="10"/>
  <c r="A125" i="10"/>
  <c r="K125" i="10"/>
  <c r="U125" i="10"/>
  <c r="AF125" i="10"/>
  <c r="F128" i="10"/>
  <c r="S128" i="10" s="1"/>
  <c r="Q128" i="10"/>
  <c r="E129" i="10"/>
  <c r="P129" i="10"/>
  <c r="Z129" i="10"/>
  <c r="M131" i="10"/>
  <c r="W131" i="10"/>
  <c r="B132" i="10"/>
  <c r="L132" i="10"/>
  <c r="V132" i="10"/>
  <c r="A133" i="10"/>
  <c r="K133" i="10"/>
  <c r="U133" i="10"/>
  <c r="AF133" i="10"/>
  <c r="F136" i="10"/>
  <c r="S136" i="10" s="1"/>
  <c r="Q136" i="10"/>
  <c r="E137" i="10"/>
  <c r="P137" i="10"/>
  <c r="Z137" i="10"/>
  <c r="N138" i="10"/>
  <c r="X138" i="10"/>
  <c r="M139" i="10"/>
  <c r="W139" i="10"/>
  <c r="B140" i="10"/>
  <c r="L140" i="10"/>
  <c r="V140" i="10"/>
  <c r="A141" i="10"/>
  <c r="K141" i="10"/>
  <c r="U141" i="10"/>
  <c r="AF141" i="10"/>
  <c r="F144" i="10"/>
  <c r="S144" i="10" s="1"/>
  <c r="Q144" i="10"/>
  <c r="E145" i="10"/>
  <c r="P145" i="10"/>
  <c r="Z145" i="10"/>
  <c r="N146" i="10"/>
  <c r="X146" i="10"/>
  <c r="M147" i="10"/>
  <c r="W147" i="10"/>
  <c r="B148" i="10"/>
  <c r="L148" i="10"/>
  <c r="V148" i="10"/>
  <c r="A149" i="10"/>
  <c r="K149" i="10"/>
  <c r="U149" i="10"/>
  <c r="AF149" i="10"/>
  <c r="G151" i="10"/>
  <c r="AD151" i="10"/>
  <c r="F152" i="10"/>
  <c r="S152" i="10" s="1"/>
  <c r="Q152" i="10"/>
  <c r="E153" i="10"/>
  <c r="P153" i="10"/>
  <c r="Z153" i="10"/>
  <c r="N154" i="10"/>
  <c r="X154" i="10"/>
  <c r="M155" i="10"/>
  <c r="W155" i="10"/>
  <c r="B156" i="10"/>
  <c r="L156" i="10"/>
  <c r="V156" i="10"/>
  <c r="A157" i="10"/>
  <c r="K157" i="10"/>
  <c r="U157" i="10"/>
  <c r="AF157" i="10"/>
  <c r="G159" i="10"/>
  <c r="AD159" i="10"/>
  <c r="F160" i="10"/>
  <c r="S160" i="10" s="1"/>
  <c r="Q160" i="10"/>
  <c r="E161" i="10"/>
  <c r="P161" i="10"/>
  <c r="Z161" i="10"/>
  <c r="N162" i="10"/>
  <c r="X162" i="10"/>
  <c r="M163" i="10"/>
  <c r="W163" i="10"/>
  <c r="B164" i="10"/>
  <c r="L164" i="10"/>
  <c r="V164" i="10"/>
  <c r="A165" i="10"/>
  <c r="K165" i="10"/>
  <c r="U165" i="10"/>
  <c r="AF165" i="10"/>
  <c r="G167" i="10"/>
  <c r="AD167" i="10"/>
  <c r="F168" i="10"/>
  <c r="S168" i="10" s="1"/>
  <c r="Q168" i="10"/>
  <c r="E169" i="10"/>
  <c r="P169" i="10"/>
  <c r="Z169" i="10"/>
  <c r="N170" i="10"/>
  <c r="X170" i="10"/>
  <c r="M171" i="10"/>
  <c r="W171" i="10"/>
  <c r="B172" i="10"/>
  <c r="L172" i="10"/>
  <c r="V172" i="10"/>
  <c r="K173" i="10"/>
  <c r="U173" i="10"/>
  <c r="AF173" i="10"/>
  <c r="G175" i="10"/>
  <c r="AD175" i="10"/>
  <c r="F176" i="10"/>
  <c r="S176" i="10" s="1"/>
  <c r="Q176" i="10"/>
  <c r="E177" i="10"/>
  <c r="P177" i="10"/>
  <c r="Z177" i="10"/>
  <c r="N178" i="10"/>
  <c r="X178" i="10"/>
  <c r="M179" i="10"/>
  <c r="W179" i="10"/>
  <c r="B180" i="10"/>
  <c r="L180" i="10"/>
  <c r="V180" i="10"/>
  <c r="G183" i="10"/>
  <c r="AD183" i="10"/>
  <c r="F184" i="10"/>
  <c r="S184" i="10" s="1"/>
  <c r="Q184" i="10"/>
  <c r="E185" i="10"/>
  <c r="P185" i="10"/>
  <c r="Z185" i="10"/>
  <c r="N186" i="10"/>
  <c r="X186" i="10"/>
  <c r="M187" i="10"/>
  <c r="B188" i="10"/>
  <c r="L188" i="10"/>
  <c r="V188" i="10"/>
  <c r="A189" i="10"/>
  <c r="K189" i="10"/>
  <c r="U189" i="10"/>
  <c r="AF189" i="10"/>
  <c r="G191" i="10"/>
  <c r="AD191" i="10"/>
  <c r="F192" i="10"/>
  <c r="S192" i="10" s="1"/>
  <c r="Q192" i="10"/>
  <c r="E193" i="10"/>
  <c r="P193" i="10"/>
  <c r="Z193" i="10"/>
  <c r="N194" i="10"/>
  <c r="X194" i="10"/>
  <c r="M195" i="10"/>
  <c r="B196" i="10"/>
  <c r="L196" i="10"/>
  <c r="V196" i="10"/>
  <c r="A197" i="10"/>
  <c r="K197" i="10"/>
  <c r="U197" i="10"/>
  <c r="AF197" i="10"/>
  <c r="G199" i="10"/>
  <c r="AD199" i="10"/>
  <c r="F200" i="10"/>
  <c r="S200" i="10" s="1"/>
  <c r="Q200" i="10"/>
  <c r="E201" i="10"/>
  <c r="P201" i="10"/>
  <c r="Z201" i="10"/>
  <c r="N202" i="10"/>
  <c r="X202" i="10"/>
  <c r="M203" i="10"/>
  <c r="W203" i="10"/>
  <c r="B204" i="10"/>
  <c r="L204" i="10"/>
  <c r="V204" i="10"/>
  <c r="A205" i="10"/>
  <c r="K205" i="10"/>
  <c r="U205" i="10"/>
  <c r="AF205" i="10"/>
  <c r="G207" i="10"/>
  <c r="AD207" i="10"/>
  <c r="F208" i="10"/>
  <c r="S208" i="10" s="1"/>
  <c r="Q208" i="10"/>
  <c r="E209" i="10"/>
  <c r="P209" i="10"/>
  <c r="Z209" i="10"/>
  <c r="N210" i="10"/>
  <c r="X210" i="10"/>
  <c r="M211" i="10"/>
  <c r="W211" i="10"/>
  <c r="B212" i="10"/>
  <c r="L212" i="10"/>
  <c r="V212" i="10"/>
  <c r="A213" i="10"/>
  <c r="K213" i="10"/>
  <c r="U213" i="10"/>
  <c r="AF213" i="10"/>
  <c r="G215" i="10"/>
  <c r="AD215" i="10"/>
  <c r="F216" i="10"/>
  <c r="S216" i="10" s="1"/>
  <c r="Q216" i="10"/>
  <c r="E217" i="10"/>
  <c r="P217" i="10"/>
  <c r="Z217" i="10"/>
  <c r="N218" i="10"/>
  <c r="X218" i="10"/>
  <c r="M219" i="10"/>
  <c r="W219" i="10"/>
  <c r="B220" i="10"/>
  <c r="L220" i="10"/>
  <c r="V220" i="10"/>
  <c r="A221" i="10"/>
  <c r="K221" i="10"/>
  <c r="U221" i="10"/>
  <c r="AF221" i="10"/>
  <c r="G223" i="10"/>
  <c r="AD223" i="10"/>
  <c r="F224" i="10"/>
  <c r="S224" i="10" s="1"/>
  <c r="Q224" i="10"/>
  <c r="E225" i="10"/>
  <c r="P225" i="10"/>
  <c r="Z225" i="10"/>
  <c r="N226" i="10"/>
  <c r="X226" i="10"/>
  <c r="M227" i="10"/>
  <c r="W227" i="10"/>
  <c r="B228" i="10"/>
  <c r="L228" i="10"/>
  <c r="V228" i="10"/>
  <c r="A229" i="10"/>
  <c r="K229" i="10"/>
  <c r="U229" i="10"/>
  <c r="AF229" i="10"/>
  <c r="G231" i="10"/>
  <c r="AD231" i="10"/>
  <c r="F232" i="10"/>
  <c r="S232" i="10" s="1"/>
  <c r="Q232" i="10"/>
  <c r="E233" i="10"/>
  <c r="P233" i="10"/>
  <c r="Z233" i="10"/>
  <c r="N234" i="10"/>
  <c r="X234" i="10"/>
  <c r="M235" i="10"/>
  <c r="W235" i="10"/>
  <c r="B236" i="10"/>
  <c r="L236" i="10"/>
  <c r="V236" i="10"/>
  <c r="A237" i="10"/>
  <c r="K237" i="10"/>
  <c r="U237" i="10"/>
  <c r="AF237" i="10"/>
  <c r="G239" i="10"/>
  <c r="AD239" i="10"/>
  <c r="F240" i="10"/>
  <c r="S240" i="10" s="1"/>
  <c r="Q240" i="10"/>
  <c r="E241" i="10"/>
  <c r="P241" i="10"/>
  <c r="Z241" i="10"/>
  <c r="N242" i="10"/>
  <c r="X242" i="10"/>
  <c r="M243" i="10"/>
  <c r="W243" i="10"/>
  <c r="B244" i="10"/>
  <c r="L244" i="10"/>
  <c r="V244" i="10"/>
  <c r="A245" i="10"/>
  <c r="K245" i="10"/>
  <c r="U245" i="10"/>
  <c r="AF245" i="10"/>
  <c r="G247" i="10"/>
  <c r="AD247" i="10"/>
  <c r="F248" i="10"/>
  <c r="S248" i="10" s="1"/>
  <c r="Q248" i="10"/>
  <c r="E249" i="10"/>
  <c r="P249" i="10"/>
  <c r="Z249" i="10"/>
  <c r="N250" i="10"/>
  <c r="X250" i="10"/>
  <c r="M251" i="10"/>
  <c r="W251" i="10"/>
  <c r="B252" i="10"/>
  <c r="L252" i="10"/>
  <c r="V252" i="10"/>
  <c r="A253" i="10"/>
  <c r="K253" i="10"/>
  <c r="U253" i="10"/>
  <c r="AF253" i="10"/>
  <c r="G255" i="10"/>
  <c r="AD255" i="10"/>
  <c r="F256" i="10"/>
  <c r="S256" i="10" s="1"/>
  <c r="Q256" i="10"/>
  <c r="E257" i="10"/>
  <c r="P257" i="10"/>
  <c r="Z257" i="10"/>
  <c r="N258" i="10"/>
  <c r="X258" i="10"/>
  <c r="M259" i="10"/>
  <c r="B260" i="10"/>
  <c r="L260" i="10"/>
  <c r="V260" i="10"/>
  <c r="A261" i="10"/>
  <c r="K261" i="10"/>
  <c r="U261" i="10"/>
  <c r="AF261" i="10"/>
  <c r="G263" i="10"/>
  <c r="AD263" i="10"/>
  <c r="F264" i="10"/>
  <c r="S264" i="10" s="1"/>
  <c r="Q264" i="10"/>
  <c r="E265" i="10"/>
  <c r="P265" i="10"/>
  <c r="Z265" i="10"/>
  <c r="N266" i="10"/>
  <c r="X266" i="10"/>
  <c r="M267" i="10"/>
  <c r="B268" i="10"/>
  <c r="L268" i="10"/>
  <c r="V268" i="10"/>
  <c r="A269" i="10"/>
  <c r="K269" i="10"/>
  <c r="U269" i="10"/>
  <c r="AF269" i="10"/>
  <c r="G271" i="10"/>
  <c r="AD271" i="10"/>
  <c r="F272" i="10"/>
  <c r="S272" i="10" s="1"/>
  <c r="Q272" i="10"/>
  <c r="E273" i="10"/>
  <c r="P273" i="10"/>
  <c r="Z273" i="10"/>
  <c r="N274" i="10"/>
  <c r="X274" i="10"/>
  <c r="AE275" i="10"/>
  <c r="T275" i="10"/>
  <c r="H275" i="10"/>
  <c r="X275" i="10"/>
  <c r="N275" i="10"/>
  <c r="P275" i="10"/>
  <c r="AD275" i="10"/>
  <c r="T277" i="10"/>
  <c r="T278" i="10"/>
  <c r="T286" i="10"/>
  <c r="T294" i="10"/>
  <c r="T302" i="10"/>
  <c r="H305" i="10"/>
  <c r="X305" i="10"/>
  <c r="H306" i="10"/>
  <c r="AE306" i="10"/>
  <c r="Z311" i="10"/>
  <c r="P311" i="10"/>
  <c r="E311" i="10"/>
  <c r="X311" i="10"/>
  <c r="N311" i="10"/>
  <c r="AF311" i="10"/>
  <c r="U311" i="10"/>
  <c r="K311" i="10"/>
  <c r="A311" i="10"/>
  <c r="AE311" i="10"/>
  <c r="T311" i="10"/>
  <c r="H311" i="10"/>
  <c r="V311" i="10"/>
  <c r="G314" i="10"/>
  <c r="AD314" i="10"/>
  <c r="Z319" i="10"/>
  <c r="P319" i="10"/>
  <c r="E319" i="10"/>
  <c r="X319" i="10"/>
  <c r="N319" i="10"/>
  <c r="AF319" i="10"/>
  <c r="U319" i="10"/>
  <c r="K319" i="10"/>
  <c r="A319" i="10"/>
  <c r="AE319" i="10"/>
  <c r="T319" i="10"/>
  <c r="H319" i="10"/>
  <c r="V319" i="10"/>
  <c r="G322" i="10"/>
  <c r="AD322" i="10"/>
  <c r="Z327" i="10"/>
  <c r="P327" i="10"/>
  <c r="E327" i="10"/>
  <c r="X327" i="10"/>
  <c r="N327" i="10"/>
  <c r="AF327" i="10"/>
  <c r="U327" i="10"/>
  <c r="K327" i="10"/>
  <c r="A327" i="10"/>
  <c r="AE327" i="10"/>
  <c r="T327" i="10"/>
  <c r="H327" i="10"/>
  <c r="V327" i="10"/>
  <c r="G330" i="10"/>
  <c r="AD330" i="10"/>
  <c r="F335" i="10"/>
  <c r="S335" i="10" s="1"/>
  <c r="AF339" i="10"/>
  <c r="U339" i="10"/>
  <c r="K339" i="10"/>
  <c r="A339" i="10"/>
  <c r="AE339" i="10"/>
  <c r="T339" i="10"/>
  <c r="H339" i="10"/>
  <c r="Z339" i="10"/>
  <c r="P339" i="10"/>
  <c r="E339" i="10"/>
  <c r="X339" i="10"/>
  <c r="N339" i="10"/>
  <c r="V339" i="10"/>
  <c r="L347" i="10"/>
  <c r="M362" i="10"/>
  <c r="M402" i="10"/>
  <c r="V410" i="10"/>
  <c r="L410" i="10"/>
  <c r="B410" i="10"/>
  <c r="AF410" i="10"/>
  <c r="U410" i="10"/>
  <c r="K410" i="10"/>
  <c r="A410" i="10"/>
  <c r="AE410" i="10"/>
  <c r="T410" i="10"/>
  <c r="H410" i="10"/>
  <c r="AD410" i="10"/>
  <c r="G410" i="10"/>
  <c r="Q410" i="10"/>
  <c r="F410" i="10"/>
  <c r="S410" i="10" s="1"/>
  <c r="Z410" i="10"/>
  <c r="P410" i="10"/>
  <c r="E410" i="10"/>
  <c r="X410" i="10"/>
  <c r="N410" i="10"/>
  <c r="M426" i="10"/>
  <c r="V442" i="10"/>
  <c r="L442" i="10"/>
  <c r="B442" i="10"/>
  <c r="AF442" i="10"/>
  <c r="U442" i="10"/>
  <c r="K442" i="10"/>
  <c r="A442" i="10"/>
  <c r="AE442" i="10"/>
  <c r="T442" i="10"/>
  <c r="H442" i="10"/>
  <c r="AD442" i="10"/>
  <c r="G442" i="10"/>
  <c r="Q442" i="10"/>
  <c r="F442" i="10"/>
  <c r="S442" i="10" s="1"/>
  <c r="Z442" i="10"/>
  <c r="P442" i="10"/>
  <c r="E442" i="10"/>
  <c r="X442" i="10"/>
  <c r="N442" i="10"/>
  <c r="M482" i="10"/>
  <c r="N495" i="10"/>
  <c r="M108" i="10"/>
  <c r="W108" i="10"/>
  <c r="M116" i="10"/>
  <c r="W116" i="10"/>
  <c r="M124" i="10"/>
  <c r="W124" i="10"/>
  <c r="G128" i="10"/>
  <c r="AD128" i="10"/>
  <c r="M132" i="10"/>
  <c r="W132" i="10"/>
  <c r="G136" i="10"/>
  <c r="AD136" i="10"/>
  <c r="E138" i="10"/>
  <c r="P138" i="10"/>
  <c r="Z138" i="10"/>
  <c r="M140" i="10"/>
  <c r="W140" i="10"/>
  <c r="G144" i="10"/>
  <c r="AD144" i="10"/>
  <c r="E146" i="10"/>
  <c r="P146" i="10"/>
  <c r="Z146" i="10"/>
  <c r="M148" i="10"/>
  <c r="W148" i="10"/>
  <c r="H151" i="10"/>
  <c r="T151" i="10"/>
  <c r="AE151" i="10"/>
  <c r="G152" i="10"/>
  <c r="AD152" i="10"/>
  <c r="E154" i="10"/>
  <c r="P154" i="10"/>
  <c r="Z154" i="10"/>
  <c r="M156" i="10"/>
  <c r="W156" i="10"/>
  <c r="H159" i="10"/>
  <c r="T159" i="10"/>
  <c r="AE159" i="10"/>
  <c r="G160" i="10"/>
  <c r="AD160" i="10"/>
  <c r="E162" i="10"/>
  <c r="P162" i="10"/>
  <c r="Z162" i="10"/>
  <c r="M164" i="10"/>
  <c r="W164" i="10"/>
  <c r="H167" i="10"/>
  <c r="T167" i="10"/>
  <c r="AE167" i="10"/>
  <c r="G168" i="10"/>
  <c r="AD168" i="10"/>
  <c r="E170" i="10"/>
  <c r="P170" i="10"/>
  <c r="Z170" i="10"/>
  <c r="M172" i="10"/>
  <c r="W172" i="10"/>
  <c r="H175" i="10"/>
  <c r="T175" i="10"/>
  <c r="AE175" i="10"/>
  <c r="G176" i="10"/>
  <c r="AD176" i="10"/>
  <c r="E178" i="10"/>
  <c r="P178" i="10"/>
  <c r="Z178" i="10"/>
  <c r="M180" i="10"/>
  <c r="W180" i="10"/>
  <c r="H183" i="10"/>
  <c r="T183" i="10"/>
  <c r="AE183" i="10"/>
  <c r="G184" i="10"/>
  <c r="AD184" i="10"/>
  <c r="E186" i="10"/>
  <c r="P186" i="10"/>
  <c r="Z186" i="10"/>
  <c r="M188" i="10"/>
  <c r="W188" i="10"/>
  <c r="H191" i="10"/>
  <c r="T191" i="10"/>
  <c r="AE191" i="10"/>
  <c r="G192" i="10"/>
  <c r="AD192" i="10"/>
  <c r="E194" i="10"/>
  <c r="P194" i="10"/>
  <c r="Z194" i="10"/>
  <c r="M196" i="10"/>
  <c r="W196" i="10"/>
  <c r="H199" i="10"/>
  <c r="T199" i="10"/>
  <c r="AE199" i="10"/>
  <c r="G200" i="10"/>
  <c r="AD200" i="10"/>
  <c r="E202" i="10"/>
  <c r="P202" i="10"/>
  <c r="Z202" i="10"/>
  <c r="M204" i="10"/>
  <c r="W204" i="10"/>
  <c r="H207" i="10"/>
  <c r="T207" i="10"/>
  <c r="AE207" i="10"/>
  <c r="G208" i="10"/>
  <c r="AD208" i="10"/>
  <c r="E210" i="10"/>
  <c r="P210" i="10"/>
  <c r="Z210" i="10"/>
  <c r="M212" i="10"/>
  <c r="W212" i="10"/>
  <c r="H215" i="10"/>
  <c r="T215" i="10"/>
  <c r="AE215" i="10"/>
  <c r="G216" i="10"/>
  <c r="AD216" i="10"/>
  <c r="E218" i="10"/>
  <c r="P218" i="10"/>
  <c r="Z218" i="10"/>
  <c r="M220" i="10"/>
  <c r="W220" i="10"/>
  <c r="H223" i="10"/>
  <c r="T223" i="10"/>
  <c r="AE223" i="10"/>
  <c r="G224" i="10"/>
  <c r="AD224" i="10"/>
  <c r="E226" i="10"/>
  <c r="P226" i="10"/>
  <c r="Z226" i="10"/>
  <c r="M228" i="10"/>
  <c r="W228" i="10"/>
  <c r="H231" i="10"/>
  <c r="T231" i="10"/>
  <c r="AE231" i="10"/>
  <c r="G232" i="10"/>
  <c r="AD232" i="10"/>
  <c r="E234" i="10"/>
  <c r="P234" i="10"/>
  <c r="Z234" i="10"/>
  <c r="M236" i="10"/>
  <c r="W236" i="10"/>
  <c r="H239" i="10"/>
  <c r="T239" i="10"/>
  <c r="AE239" i="10"/>
  <c r="G240" i="10"/>
  <c r="AD240" i="10"/>
  <c r="E242" i="10"/>
  <c r="P242" i="10"/>
  <c r="Z242" i="10"/>
  <c r="M244" i="10"/>
  <c r="W244" i="10"/>
  <c r="H247" i="10"/>
  <c r="T247" i="10"/>
  <c r="AE247" i="10"/>
  <c r="G248" i="10"/>
  <c r="AD248" i="10"/>
  <c r="E250" i="10"/>
  <c r="P250" i="10"/>
  <c r="Z250" i="10"/>
  <c r="M252" i="10"/>
  <c r="W252" i="10"/>
  <c r="H255" i="10"/>
  <c r="T255" i="10"/>
  <c r="AE255" i="10"/>
  <c r="G256" i="10"/>
  <c r="AD256" i="10"/>
  <c r="E258" i="10"/>
  <c r="P258" i="10"/>
  <c r="Z258" i="10"/>
  <c r="M260" i="10"/>
  <c r="W260" i="10"/>
  <c r="H263" i="10"/>
  <c r="T263" i="10"/>
  <c r="AE263" i="10"/>
  <c r="G264" i="10"/>
  <c r="AD264" i="10"/>
  <c r="E266" i="10"/>
  <c r="P266" i="10"/>
  <c r="Z266" i="10"/>
  <c r="M268" i="10"/>
  <c r="W268" i="10"/>
  <c r="H271" i="10"/>
  <c r="T271" i="10"/>
  <c r="AE271" i="10"/>
  <c r="AD272" i="10"/>
  <c r="E274" i="10"/>
  <c r="P274" i="10"/>
  <c r="Z274" i="10"/>
  <c r="E277" i="10"/>
  <c r="U277" i="10"/>
  <c r="F278" i="10"/>
  <c r="S278" i="10" s="1"/>
  <c r="W278" i="10"/>
  <c r="E279" i="10"/>
  <c r="V279" i="10"/>
  <c r="F286" i="10"/>
  <c r="S286" i="10" s="1"/>
  <c r="W286" i="10"/>
  <c r="E287" i="10"/>
  <c r="V287" i="10"/>
  <c r="F294" i="10"/>
  <c r="S294" i="10" s="1"/>
  <c r="W294" i="10"/>
  <c r="E295" i="10"/>
  <c r="V295" i="10"/>
  <c r="F302" i="10"/>
  <c r="S302" i="10" s="1"/>
  <c r="W302" i="10"/>
  <c r="E303" i="10"/>
  <c r="V303" i="10"/>
  <c r="Q334" i="10"/>
  <c r="F334" i="10"/>
  <c r="S334" i="10" s="1"/>
  <c r="Z334" i="10"/>
  <c r="P334" i="10"/>
  <c r="E334" i="10"/>
  <c r="V334" i="10"/>
  <c r="L334" i="10"/>
  <c r="B334" i="10"/>
  <c r="AF334" i="10"/>
  <c r="U334" i="10"/>
  <c r="K334" i="10"/>
  <c r="A334" i="10"/>
  <c r="W334" i="10"/>
  <c r="AD335" i="10"/>
  <c r="Q342" i="10"/>
  <c r="F342" i="10"/>
  <c r="S342" i="10" s="1"/>
  <c r="Z342" i="10"/>
  <c r="P342" i="10"/>
  <c r="E342" i="10"/>
  <c r="X342" i="10"/>
  <c r="N342" i="10"/>
  <c r="V342" i="10"/>
  <c r="L342" i="10"/>
  <c r="B342" i="10"/>
  <c r="AF342" i="10"/>
  <c r="U342" i="10"/>
  <c r="K342" i="10"/>
  <c r="A342" i="10"/>
  <c r="AD342" i="10"/>
  <c r="M347" i="10"/>
  <c r="V354" i="10"/>
  <c r="L354" i="10"/>
  <c r="B354" i="10"/>
  <c r="AF354" i="10"/>
  <c r="U354" i="10"/>
  <c r="K354" i="10"/>
  <c r="A354" i="10"/>
  <c r="AE354" i="10"/>
  <c r="T354" i="10"/>
  <c r="H354" i="10"/>
  <c r="AD354" i="10"/>
  <c r="G354" i="10"/>
  <c r="Q354" i="10"/>
  <c r="F354" i="10"/>
  <c r="S354" i="10" s="1"/>
  <c r="Z354" i="10"/>
  <c r="P354" i="10"/>
  <c r="E354" i="10"/>
  <c r="X354" i="10"/>
  <c r="N354" i="10"/>
  <c r="V394" i="10"/>
  <c r="L394" i="10"/>
  <c r="B394" i="10"/>
  <c r="AF394" i="10"/>
  <c r="U394" i="10"/>
  <c r="K394" i="10"/>
  <c r="A394" i="10"/>
  <c r="AE394" i="10"/>
  <c r="T394" i="10"/>
  <c r="H394" i="10"/>
  <c r="AD394" i="10"/>
  <c r="G394" i="10"/>
  <c r="Q394" i="10"/>
  <c r="F394" i="10"/>
  <c r="S394" i="10" s="1"/>
  <c r="Z394" i="10"/>
  <c r="P394" i="10"/>
  <c r="E394" i="10"/>
  <c r="X394" i="10"/>
  <c r="N394" i="10"/>
  <c r="W402" i="10"/>
  <c r="W426" i="10"/>
  <c r="V474" i="10"/>
  <c r="L474" i="10"/>
  <c r="B474" i="10"/>
  <c r="AF474" i="10"/>
  <c r="U474" i="10"/>
  <c r="K474" i="10"/>
  <c r="A474" i="10"/>
  <c r="AE474" i="10"/>
  <c r="T474" i="10"/>
  <c r="H474" i="10"/>
  <c r="AD474" i="10"/>
  <c r="G474" i="10"/>
  <c r="Q474" i="10"/>
  <c r="F474" i="10"/>
  <c r="S474" i="10" s="1"/>
  <c r="Z474" i="10"/>
  <c r="P474" i="10"/>
  <c r="E474" i="10"/>
  <c r="X474" i="10"/>
  <c r="N474" i="10"/>
  <c r="Q499" i="10"/>
  <c r="F499" i="10"/>
  <c r="S499" i="10" s="1"/>
  <c r="X499" i="10"/>
  <c r="M499" i="10"/>
  <c r="B499" i="10"/>
  <c r="W499" i="10"/>
  <c r="L499" i="10"/>
  <c r="A499" i="10"/>
  <c r="V499" i="10"/>
  <c r="K499" i="10"/>
  <c r="U499" i="10"/>
  <c r="H499" i="10"/>
  <c r="AF499" i="10"/>
  <c r="T499" i="10"/>
  <c r="G499" i="10"/>
  <c r="AE499" i="10"/>
  <c r="E499" i="10"/>
  <c r="AD499" i="10"/>
  <c r="P499" i="10"/>
  <c r="M61" i="10"/>
  <c r="M69" i="10"/>
  <c r="E75" i="10"/>
  <c r="P75" i="10"/>
  <c r="M77" i="10"/>
  <c r="E83" i="10"/>
  <c r="P83" i="10"/>
  <c r="M85" i="10"/>
  <c r="E91" i="10"/>
  <c r="P91" i="10"/>
  <c r="M93" i="10"/>
  <c r="G97" i="10"/>
  <c r="E99" i="10"/>
  <c r="P99" i="10"/>
  <c r="M101" i="10"/>
  <c r="G105" i="10"/>
  <c r="N108" i="10"/>
  <c r="M109" i="10"/>
  <c r="G113" i="10"/>
  <c r="P115" i="10"/>
  <c r="N116" i="10"/>
  <c r="M117" i="10"/>
  <c r="G121" i="10"/>
  <c r="E123" i="10"/>
  <c r="P123" i="10"/>
  <c r="N124" i="10"/>
  <c r="M125" i="10"/>
  <c r="H128" i="10"/>
  <c r="T128" i="10"/>
  <c r="G129" i="10"/>
  <c r="N132" i="10"/>
  <c r="M133" i="10"/>
  <c r="H136" i="10"/>
  <c r="T136" i="10"/>
  <c r="G137" i="10"/>
  <c r="F138" i="10"/>
  <c r="S138" i="10" s="1"/>
  <c r="E139" i="10"/>
  <c r="P139" i="10"/>
  <c r="N140" i="10"/>
  <c r="M141" i="10"/>
  <c r="H144" i="10"/>
  <c r="T144" i="10"/>
  <c r="G145" i="10"/>
  <c r="F146" i="10"/>
  <c r="S146" i="10" s="1"/>
  <c r="E147" i="10"/>
  <c r="P147" i="10"/>
  <c r="N148" i="10"/>
  <c r="M149" i="10"/>
  <c r="A151" i="10"/>
  <c r="K151" i="10"/>
  <c r="U151" i="10"/>
  <c r="H152" i="10"/>
  <c r="T152" i="10"/>
  <c r="G153" i="10"/>
  <c r="F154" i="10"/>
  <c r="S154" i="10" s="1"/>
  <c r="E155" i="10"/>
  <c r="P155" i="10"/>
  <c r="N156" i="10"/>
  <c r="M157" i="10"/>
  <c r="A159" i="10"/>
  <c r="K159" i="10"/>
  <c r="U159" i="10"/>
  <c r="H160" i="10"/>
  <c r="T160" i="10"/>
  <c r="G161" i="10"/>
  <c r="F162" i="10"/>
  <c r="S162" i="10" s="1"/>
  <c r="N164" i="10"/>
  <c r="M165" i="10"/>
  <c r="A167" i="10"/>
  <c r="K167" i="10"/>
  <c r="U167" i="10"/>
  <c r="H168" i="10"/>
  <c r="T168" i="10"/>
  <c r="G169" i="10"/>
  <c r="F170" i="10"/>
  <c r="S170" i="10" s="1"/>
  <c r="E171" i="10"/>
  <c r="P171" i="10"/>
  <c r="N172" i="10"/>
  <c r="M173" i="10"/>
  <c r="A175" i="10"/>
  <c r="K175" i="10"/>
  <c r="U175" i="10"/>
  <c r="H176" i="10"/>
  <c r="T176" i="10"/>
  <c r="G177" i="10"/>
  <c r="F178" i="10"/>
  <c r="S178" i="10" s="1"/>
  <c r="E179" i="10"/>
  <c r="P179" i="10"/>
  <c r="N180" i="10"/>
  <c r="M181" i="10"/>
  <c r="A183" i="10"/>
  <c r="K183" i="10"/>
  <c r="U183" i="10"/>
  <c r="H184" i="10"/>
  <c r="T184" i="10"/>
  <c r="G185" i="10"/>
  <c r="F186" i="10"/>
  <c r="S186" i="10" s="1"/>
  <c r="N188" i="10"/>
  <c r="M189" i="10"/>
  <c r="A191" i="10"/>
  <c r="K191" i="10"/>
  <c r="U191" i="10"/>
  <c r="H192" i="10"/>
  <c r="T192" i="10"/>
  <c r="G193" i="10"/>
  <c r="F194" i="10"/>
  <c r="S194" i="10" s="1"/>
  <c r="N196" i="10"/>
  <c r="M197" i="10"/>
  <c r="A199" i="10"/>
  <c r="K199" i="10"/>
  <c r="U199" i="10"/>
  <c r="H200" i="10"/>
  <c r="T200" i="10"/>
  <c r="G201" i="10"/>
  <c r="F202" i="10"/>
  <c r="S202" i="10" s="1"/>
  <c r="P203" i="10"/>
  <c r="N204" i="10"/>
  <c r="M205" i="10"/>
  <c r="A207" i="10"/>
  <c r="K207" i="10"/>
  <c r="U207" i="10"/>
  <c r="H208" i="10"/>
  <c r="T208" i="10"/>
  <c r="G209" i="10"/>
  <c r="F210" i="10"/>
  <c r="S210" i="10" s="1"/>
  <c r="E211" i="10"/>
  <c r="P211" i="10"/>
  <c r="N212" i="10"/>
  <c r="M213" i="10"/>
  <c r="A215" i="10"/>
  <c r="K215" i="10"/>
  <c r="U215" i="10"/>
  <c r="H216" i="10"/>
  <c r="T216" i="10"/>
  <c r="G217" i="10"/>
  <c r="F218" i="10"/>
  <c r="S218" i="10" s="1"/>
  <c r="E219" i="10"/>
  <c r="P219" i="10"/>
  <c r="N220" i="10"/>
  <c r="M221" i="10"/>
  <c r="A223" i="10"/>
  <c r="K223" i="10"/>
  <c r="U223" i="10"/>
  <c r="H224" i="10"/>
  <c r="T224" i="10"/>
  <c r="G225" i="10"/>
  <c r="F226" i="10"/>
  <c r="S226" i="10" s="1"/>
  <c r="N228" i="10"/>
  <c r="M229" i="10"/>
  <c r="A231" i="10"/>
  <c r="K231" i="10"/>
  <c r="U231" i="10"/>
  <c r="H232" i="10"/>
  <c r="T232" i="10"/>
  <c r="G233" i="10"/>
  <c r="F234" i="10"/>
  <c r="S234" i="10" s="1"/>
  <c r="E235" i="10"/>
  <c r="P235" i="10"/>
  <c r="N236" i="10"/>
  <c r="M237" i="10"/>
  <c r="A239" i="10"/>
  <c r="K239" i="10"/>
  <c r="U239" i="10"/>
  <c r="H240" i="10"/>
  <c r="T240" i="10"/>
  <c r="G241" i="10"/>
  <c r="F242" i="10"/>
  <c r="S242" i="10" s="1"/>
  <c r="P243" i="10"/>
  <c r="N244" i="10"/>
  <c r="M245" i="10"/>
  <c r="A247" i="10"/>
  <c r="K247" i="10"/>
  <c r="U247" i="10"/>
  <c r="H248" i="10"/>
  <c r="T248" i="10"/>
  <c r="G249" i="10"/>
  <c r="F250" i="10"/>
  <c r="S250" i="10" s="1"/>
  <c r="E251" i="10"/>
  <c r="P251" i="10"/>
  <c r="N252" i="10"/>
  <c r="M253" i="10"/>
  <c r="A255" i="10"/>
  <c r="K255" i="10"/>
  <c r="U255" i="10"/>
  <c r="H256" i="10"/>
  <c r="T256" i="10"/>
  <c r="G257" i="10"/>
  <c r="F258" i="10"/>
  <c r="S258" i="10" s="1"/>
  <c r="N260" i="10"/>
  <c r="M261" i="10"/>
  <c r="A263" i="10"/>
  <c r="K263" i="10"/>
  <c r="U263" i="10"/>
  <c r="H264" i="10"/>
  <c r="T264" i="10"/>
  <c r="G265" i="10"/>
  <c r="F266" i="10"/>
  <c r="S266" i="10" s="1"/>
  <c r="N268" i="10"/>
  <c r="M269" i="10"/>
  <c r="A271" i="10"/>
  <c r="K271" i="10"/>
  <c r="U271" i="10"/>
  <c r="H272" i="10"/>
  <c r="T272" i="10"/>
  <c r="G273" i="10"/>
  <c r="F274" i="10"/>
  <c r="S274" i="10" s="1"/>
  <c r="G277" i="10"/>
  <c r="X277" i="10"/>
  <c r="G278" i="10"/>
  <c r="X278" i="10"/>
  <c r="F279" i="10"/>
  <c r="S279" i="10" s="1"/>
  <c r="W279" i="10"/>
  <c r="G286" i="10"/>
  <c r="X286" i="10"/>
  <c r="F287" i="10"/>
  <c r="S287" i="10" s="1"/>
  <c r="W287" i="10"/>
  <c r="G294" i="10"/>
  <c r="X294" i="10"/>
  <c r="F295" i="10"/>
  <c r="S295" i="10" s="1"/>
  <c r="W295" i="10"/>
  <c r="G302" i="10"/>
  <c r="X302" i="10"/>
  <c r="F303" i="10"/>
  <c r="S303" i="10" s="1"/>
  <c r="W303" i="10"/>
  <c r="M305" i="10"/>
  <c r="AE305" i="10"/>
  <c r="N306" i="10"/>
  <c r="AF307" i="10"/>
  <c r="U307" i="10"/>
  <c r="K307" i="10"/>
  <c r="A307" i="10"/>
  <c r="AE307" i="10"/>
  <c r="T307" i="10"/>
  <c r="H307" i="10"/>
  <c r="Z307" i="10"/>
  <c r="P307" i="10"/>
  <c r="E307" i="10"/>
  <c r="X307" i="10"/>
  <c r="N307" i="10"/>
  <c r="V307" i="10"/>
  <c r="M314" i="10"/>
  <c r="M322" i="10"/>
  <c r="M330" i="10"/>
  <c r="X334" i="10"/>
  <c r="L335" i="10"/>
  <c r="AE342" i="10"/>
  <c r="N346" i="10"/>
  <c r="V347" i="10"/>
  <c r="V370" i="10"/>
  <c r="L370" i="10"/>
  <c r="B370" i="10"/>
  <c r="AF370" i="10"/>
  <c r="U370" i="10"/>
  <c r="K370" i="10"/>
  <c r="A370" i="10"/>
  <c r="AE370" i="10"/>
  <c r="T370" i="10"/>
  <c r="H370" i="10"/>
  <c r="AD370" i="10"/>
  <c r="G370" i="10"/>
  <c r="Q370" i="10"/>
  <c r="F370" i="10"/>
  <c r="S370" i="10" s="1"/>
  <c r="Z370" i="10"/>
  <c r="P370" i="10"/>
  <c r="E370" i="10"/>
  <c r="X370" i="10"/>
  <c r="N370" i="10"/>
  <c r="W378" i="10"/>
  <c r="M410" i="10"/>
  <c r="V418" i="10"/>
  <c r="L418" i="10"/>
  <c r="B418" i="10"/>
  <c r="AF418" i="10"/>
  <c r="U418" i="10"/>
  <c r="K418" i="10"/>
  <c r="A418" i="10"/>
  <c r="AE418" i="10"/>
  <c r="T418" i="10"/>
  <c r="H418" i="10"/>
  <c r="AD418" i="10"/>
  <c r="G418" i="10"/>
  <c r="Q418" i="10"/>
  <c r="F418" i="10"/>
  <c r="S418" i="10" s="1"/>
  <c r="Z418" i="10"/>
  <c r="P418" i="10"/>
  <c r="E418" i="10"/>
  <c r="X418" i="10"/>
  <c r="N418" i="10"/>
  <c r="M442" i="10"/>
  <c r="V450" i="10"/>
  <c r="L450" i="10"/>
  <c r="B450" i="10"/>
  <c r="AF450" i="10"/>
  <c r="U450" i="10"/>
  <c r="K450" i="10"/>
  <c r="A450" i="10"/>
  <c r="AE450" i="10"/>
  <c r="T450" i="10"/>
  <c r="H450" i="10"/>
  <c r="AD450" i="10"/>
  <c r="G450" i="10"/>
  <c r="Q450" i="10"/>
  <c r="F450" i="10"/>
  <c r="S450" i="10" s="1"/>
  <c r="Z450" i="10"/>
  <c r="P450" i="10"/>
  <c r="E450" i="10"/>
  <c r="X450" i="10"/>
  <c r="N450" i="10"/>
  <c r="W458" i="10"/>
  <c r="M355" i="10"/>
  <c r="W355" i="10"/>
  <c r="M363" i="10"/>
  <c r="W363" i="10"/>
  <c r="M371" i="10"/>
  <c r="W371" i="10"/>
  <c r="M379" i="10"/>
  <c r="W379" i="10"/>
  <c r="M387" i="10"/>
  <c r="W387" i="10"/>
  <c r="M395" i="10"/>
  <c r="W395" i="10"/>
  <c r="M403" i="10"/>
  <c r="W403" i="10"/>
  <c r="M411" i="10"/>
  <c r="W411" i="10"/>
  <c r="M419" i="10"/>
  <c r="W419" i="10"/>
  <c r="M427" i="10"/>
  <c r="W427" i="10"/>
  <c r="M435" i="10"/>
  <c r="W435" i="10"/>
  <c r="M443" i="10"/>
  <c r="W443" i="10"/>
  <c r="M451" i="10"/>
  <c r="W451" i="10"/>
  <c r="M459" i="10"/>
  <c r="W459" i="10"/>
  <c r="M467" i="10"/>
  <c r="W467" i="10"/>
  <c r="M475" i="10"/>
  <c r="W475" i="10"/>
  <c r="M483" i="10"/>
  <c r="W483" i="10"/>
  <c r="M491" i="10"/>
  <c r="W491" i="10"/>
  <c r="V503" i="10"/>
  <c r="L503" i="10"/>
  <c r="B503" i="10"/>
  <c r="N503" i="10"/>
  <c r="Z503" i="10"/>
  <c r="Q507" i="10"/>
  <c r="F507" i="10"/>
  <c r="S507" i="10" s="1"/>
  <c r="N507" i="10"/>
  <c r="Z507" i="10"/>
  <c r="Q535" i="10"/>
  <c r="Q543" i="10"/>
  <c r="M547" i="10"/>
  <c r="V611" i="10"/>
  <c r="L611" i="10"/>
  <c r="B611" i="10"/>
  <c r="AF611" i="10"/>
  <c r="U611" i="10"/>
  <c r="K611" i="10"/>
  <c r="A611" i="10"/>
  <c r="AE611" i="10"/>
  <c r="T611" i="10"/>
  <c r="H611" i="10"/>
  <c r="AD611" i="10"/>
  <c r="G611" i="10"/>
  <c r="Q611" i="10"/>
  <c r="F611" i="10"/>
  <c r="S611" i="10" s="1"/>
  <c r="Z611" i="10"/>
  <c r="P611" i="10"/>
  <c r="E611" i="10"/>
  <c r="X611" i="10"/>
  <c r="N611" i="10"/>
  <c r="V619" i="10"/>
  <c r="L619" i="10"/>
  <c r="B619" i="10"/>
  <c r="AF619" i="10"/>
  <c r="U619" i="10"/>
  <c r="K619" i="10"/>
  <c r="A619" i="10"/>
  <c r="AE619" i="10"/>
  <c r="T619" i="10"/>
  <c r="H619" i="10"/>
  <c r="AD619" i="10"/>
  <c r="G619" i="10"/>
  <c r="Q619" i="10"/>
  <c r="F619" i="10"/>
  <c r="S619" i="10" s="1"/>
  <c r="Z619" i="10"/>
  <c r="P619" i="10"/>
  <c r="E619" i="10"/>
  <c r="X619" i="10"/>
  <c r="N619" i="10"/>
  <c r="AF647" i="10"/>
  <c r="U647" i="10"/>
  <c r="K647" i="10"/>
  <c r="A647" i="10"/>
  <c r="AE647" i="10"/>
  <c r="T647" i="10"/>
  <c r="H647" i="10"/>
  <c r="N647" i="10"/>
  <c r="B647" i="10"/>
  <c r="Z647" i="10"/>
  <c r="M647" i="10"/>
  <c r="X647" i="10"/>
  <c r="L647" i="10"/>
  <c r="W647" i="10"/>
  <c r="G647" i="10"/>
  <c r="V647" i="10"/>
  <c r="F647" i="10"/>
  <c r="S647" i="10" s="1"/>
  <c r="E647" i="10"/>
  <c r="Q647" i="10"/>
  <c r="M276" i="10"/>
  <c r="W276" i="10"/>
  <c r="G280" i="10"/>
  <c r="AD280" i="10"/>
  <c r="M284" i="10"/>
  <c r="W284" i="10"/>
  <c r="B285" i="10"/>
  <c r="L285" i="10"/>
  <c r="V285" i="10"/>
  <c r="G288" i="10"/>
  <c r="AD288" i="10"/>
  <c r="M292" i="10"/>
  <c r="W292" i="10"/>
  <c r="B293" i="10"/>
  <c r="L293" i="10"/>
  <c r="V293" i="10"/>
  <c r="G296" i="10"/>
  <c r="AD296" i="10"/>
  <c r="M300" i="10"/>
  <c r="W300" i="10"/>
  <c r="B301" i="10"/>
  <c r="L301" i="10"/>
  <c r="V301" i="10"/>
  <c r="M308" i="10"/>
  <c r="W308" i="10"/>
  <c r="B309" i="10"/>
  <c r="L309" i="10"/>
  <c r="V309" i="10"/>
  <c r="G312" i="10"/>
  <c r="AD312" i="10"/>
  <c r="F313" i="10"/>
  <c r="S313" i="10" s="1"/>
  <c r="Q313" i="10"/>
  <c r="M316" i="10"/>
  <c r="W316" i="10"/>
  <c r="B317" i="10"/>
  <c r="L317" i="10"/>
  <c r="V317" i="10"/>
  <c r="G320" i="10"/>
  <c r="AD320" i="10"/>
  <c r="F321" i="10"/>
  <c r="S321" i="10" s="1"/>
  <c r="Q321" i="10"/>
  <c r="M324" i="10"/>
  <c r="W324" i="10"/>
  <c r="B325" i="10"/>
  <c r="L325" i="10"/>
  <c r="V325" i="10"/>
  <c r="F329" i="10"/>
  <c r="S329" i="10" s="1"/>
  <c r="Q329" i="10"/>
  <c r="M332" i="10"/>
  <c r="W332" i="10"/>
  <c r="B333" i="10"/>
  <c r="L333" i="10"/>
  <c r="V333" i="10"/>
  <c r="F337" i="10"/>
  <c r="S337" i="10" s="1"/>
  <c r="Q337" i="10"/>
  <c r="M340" i="10"/>
  <c r="W340" i="10"/>
  <c r="H343" i="10"/>
  <c r="T343" i="10"/>
  <c r="AE343" i="10"/>
  <c r="F345" i="10"/>
  <c r="S345" i="10" s="1"/>
  <c r="Q345" i="10"/>
  <c r="M348" i="10"/>
  <c r="W348" i="10"/>
  <c r="A350" i="10"/>
  <c r="K350" i="10"/>
  <c r="U350" i="10"/>
  <c r="AF350" i="10"/>
  <c r="H351" i="10"/>
  <c r="T351" i="10"/>
  <c r="AE351" i="10"/>
  <c r="F353" i="10"/>
  <c r="S353" i="10" s="1"/>
  <c r="Q353" i="10"/>
  <c r="N355" i="10"/>
  <c r="X355" i="10"/>
  <c r="M356" i="10"/>
  <c r="W356" i="10"/>
  <c r="A358" i="10"/>
  <c r="K358" i="10"/>
  <c r="U358" i="10"/>
  <c r="AF358" i="10"/>
  <c r="H359" i="10"/>
  <c r="T359" i="10"/>
  <c r="AE359" i="10"/>
  <c r="F361" i="10"/>
  <c r="S361" i="10" s="1"/>
  <c r="Q361" i="10"/>
  <c r="N363" i="10"/>
  <c r="X363" i="10"/>
  <c r="M364" i="10"/>
  <c r="W364" i="10"/>
  <c r="A366" i="10"/>
  <c r="K366" i="10"/>
  <c r="U366" i="10"/>
  <c r="AF366" i="10"/>
  <c r="H367" i="10"/>
  <c r="T367" i="10"/>
  <c r="AE367" i="10"/>
  <c r="F369" i="10"/>
  <c r="S369" i="10" s="1"/>
  <c r="Q369" i="10"/>
  <c r="N371" i="10"/>
  <c r="X371" i="10"/>
  <c r="M372" i="10"/>
  <c r="W372" i="10"/>
  <c r="A374" i="10"/>
  <c r="K374" i="10"/>
  <c r="U374" i="10"/>
  <c r="AF374" i="10"/>
  <c r="H375" i="10"/>
  <c r="T375" i="10"/>
  <c r="AE375" i="10"/>
  <c r="F377" i="10"/>
  <c r="S377" i="10" s="1"/>
  <c r="Q377" i="10"/>
  <c r="N379" i="10"/>
  <c r="X379" i="10"/>
  <c r="M380" i="10"/>
  <c r="W380" i="10"/>
  <c r="A382" i="10"/>
  <c r="K382" i="10"/>
  <c r="U382" i="10"/>
  <c r="AF382" i="10"/>
  <c r="H383" i="10"/>
  <c r="T383" i="10"/>
  <c r="AE383" i="10"/>
  <c r="F385" i="10"/>
  <c r="S385" i="10" s="1"/>
  <c r="Q385" i="10"/>
  <c r="N387" i="10"/>
  <c r="X387" i="10"/>
  <c r="M388" i="10"/>
  <c r="W388" i="10"/>
  <c r="A390" i="10"/>
  <c r="K390" i="10"/>
  <c r="U390" i="10"/>
  <c r="AF390" i="10"/>
  <c r="H391" i="10"/>
  <c r="T391" i="10"/>
  <c r="AE391" i="10"/>
  <c r="F393" i="10"/>
  <c r="S393" i="10" s="1"/>
  <c r="Q393" i="10"/>
  <c r="N395" i="10"/>
  <c r="X395" i="10"/>
  <c r="M396" i="10"/>
  <c r="W396" i="10"/>
  <c r="A398" i="10"/>
  <c r="K398" i="10"/>
  <c r="U398" i="10"/>
  <c r="AF398" i="10"/>
  <c r="H399" i="10"/>
  <c r="T399" i="10"/>
  <c r="AE399" i="10"/>
  <c r="F401" i="10"/>
  <c r="S401" i="10" s="1"/>
  <c r="Q401" i="10"/>
  <c r="N403" i="10"/>
  <c r="X403" i="10"/>
  <c r="M404" i="10"/>
  <c r="W404" i="10"/>
  <c r="A406" i="10"/>
  <c r="K406" i="10"/>
  <c r="U406" i="10"/>
  <c r="AF406" i="10"/>
  <c r="H407" i="10"/>
  <c r="T407" i="10"/>
  <c r="AE407" i="10"/>
  <c r="F409" i="10"/>
  <c r="S409" i="10" s="1"/>
  <c r="Q409" i="10"/>
  <c r="N411" i="10"/>
  <c r="X411" i="10"/>
  <c r="M412" i="10"/>
  <c r="W412" i="10"/>
  <c r="A414" i="10"/>
  <c r="K414" i="10"/>
  <c r="U414" i="10"/>
  <c r="AF414" i="10"/>
  <c r="H415" i="10"/>
  <c r="T415" i="10"/>
  <c r="AE415" i="10"/>
  <c r="F417" i="10"/>
  <c r="S417" i="10" s="1"/>
  <c r="Q417" i="10"/>
  <c r="N419" i="10"/>
  <c r="X419" i="10"/>
  <c r="M420" i="10"/>
  <c r="W420" i="10"/>
  <c r="A422" i="10"/>
  <c r="K422" i="10"/>
  <c r="U422" i="10"/>
  <c r="AF422" i="10"/>
  <c r="H423" i="10"/>
  <c r="T423" i="10"/>
  <c r="AE423" i="10"/>
  <c r="F425" i="10"/>
  <c r="S425" i="10" s="1"/>
  <c r="Q425" i="10"/>
  <c r="N427" i="10"/>
  <c r="X427" i="10"/>
  <c r="M428" i="10"/>
  <c r="W428" i="10"/>
  <c r="A430" i="10"/>
  <c r="K430" i="10"/>
  <c r="U430" i="10"/>
  <c r="AF430" i="10"/>
  <c r="H431" i="10"/>
  <c r="T431" i="10"/>
  <c r="AE431" i="10"/>
  <c r="F433" i="10"/>
  <c r="S433" i="10" s="1"/>
  <c r="Q433" i="10"/>
  <c r="N435" i="10"/>
  <c r="X435" i="10"/>
  <c r="M436" i="10"/>
  <c r="W436" i="10"/>
  <c r="A438" i="10"/>
  <c r="K438" i="10"/>
  <c r="U438" i="10"/>
  <c r="AF438" i="10"/>
  <c r="H439" i="10"/>
  <c r="T439" i="10"/>
  <c r="AE439" i="10"/>
  <c r="F441" i="10"/>
  <c r="S441" i="10" s="1"/>
  <c r="Q441" i="10"/>
  <c r="N443" i="10"/>
  <c r="X443" i="10"/>
  <c r="M444" i="10"/>
  <c r="W444" i="10"/>
  <c r="A446" i="10"/>
  <c r="K446" i="10"/>
  <c r="U446" i="10"/>
  <c r="AF446" i="10"/>
  <c r="H447" i="10"/>
  <c r="T447" i="10"/>
  <c r="AE447" i="10"/>
  <c r="F449" i="10"/>
  <c r="S449" i="10" s="1"/>
  <c r="Q449" i="10"/>
  <c r="N451" i="10"/>
  <c r="X451" i="10"/>
  <c r="M452" i="10"/>
  <c r="W452" i="10"/>
  <c r="A454" i="10"/>
  <c r="K454" i="10"/>
  <c r="U454" i="10"/>
  <c r="AF454" i="10"/>
  <c r="H455" i="10"/>
  <c r="T455" i="10"/>
  <c r="AE455" i="10"/>
  <c r="F457" i="10"/>
  <c r="S457" i="10" s="1"/>
  <c r="Q457" i="10"/>
  <c r="N459" i="10"/>
  <c r="X459" i="10"/>
  <c r="M460" i="10"/>
  <c r="W460" i="10"/>
  <c r="A462" i="10"/>
  <c r="K462" i="10"/>
  <c r="U462" i="10"/>
  <c r="AF462" i="10"/>
  <c r="H463" i="10"/>
  <c r="T463" i="10"/>
  <c r="AE463" i="10"/>
  <c r="F465" i="10"/>
  <c r="S465" i="10" s="1"/>
  <c r="Q465" i="10"/>
  <c r="N467" i="10"/>
  <c r="X467" i="10"/>
  <c r="M468" i="10"/>
  <c r="W468" i="10"/>
  <c r="A470" i="10"/>
  <c r="K470" i="10"/>
  <c r="U470" i="10"/>
  <c r="AF470" i="10"/>
  <c r="H471" i="10"/>
  <c r="T471" i="10"/>
  <c r="AE471" i="10"/>
  <c r="F473" i="10"/>
  <c r="S473" i="10" s="1"/>
  <c r="Q473" i="10"/>
  <c r="N475" i="10"/>
  <c r="X475" i="10"/>
  <c r="M476" i="10"/>
  <c r="W476" i="10"/>
  <c r="A478" i="10"/>
  <c r="K478" i="10"/>
  <c r="U478" i="10"/>
  <c r="AF478" i="10"/>
  <c r="H479" i="10"/>
  <c r="T479" i="10"/>
  <c r="AE479" i="10"/>
  <c r="F481" i="10"/>
  <c r="S481" i="10" s="1"/>
  <c r="Q481" i="10"/>
  <c r="N483" i="10"/>
  <c r="X483" i="10"/>
  <c r="M484" i="10"/>
  <c r="W484" i="10"/>
  <c r="A486" i="10"/>
  <c r="K486" i="10"/>
  <c r="U486" i="10"/>
  <c r="AF486" i="10"/>
  <c r="H487" i="10"/>
  <c r="T487" i="10"/>
  <c r="AE487" i="10"/>
  <c r="F489" i="10"/>
  <c r="S489" i="10" s="1"/>
  <c r="Q489" i="10"/>
  <c r="N491" i="10"/>
  <c r="X491" i="10"/>
  <c r="M492" i="10"/>
  <c r="W492" i="10"/>
  <c r="A497" i="10"/>
  <c r="L497" i="10"/>
  <c r="W497" i="10"/>
  <c r="AD498" i="10"/>
  <c r="G498" i="10"/>
  <c r="N498" i="10"/>
  <c r="Z498" i="10"/>
  <c r="A501" i="10"/>
  <c r="K501" i="10"/>
  <c r="V501" i="10"/>
  <c r="P503" i="10"/>
  <c r="F504" i="10"/>
  <c r="S504" i="10" s="1"/>
  <c r="AE504" i="10"/>
  <c r="K505" i="10"/>
  <c r="V505" i="10"/>
  <c r="P507" i="10"/>
  <c r="AD507" i="10"/>
  <c r="G508" i="10"/>
  <c r="T508" i="10"/>
  <c r="A509" i="10"/>
  <c r="L509" i="10"/>
  <c r="Z509" i="10"/>
  <c r="F511" i="10"/>
  <c r="S511" i="10" s="1"/>
  <c r="W511" i="10"/>
  <c r="V513" i="10"/>
  <c r="L513" i="10"/>
  <c r="B513" i="10"/>
  <c r="AE513" i="10"/>
  <c r="T513" i="10"/>
  <c r="H513" i="10"/>
  <c r="Q513" i="10"/>
  <c r="F513" i="10"/>
  <c r="S513" i="10" s="1"/>
  <c r="AF514" i="10"/>
  <c r="U514" i="10"/>
  <c r="K514" i="10"/>
  <c r="A514" i="10"/>
  <c r="AD514" i="10"/>
  <c r="G514" i="10"/>
  <c r="Z514" i="10"/>
  <c r="P514" i="10"/>
  <c r="E514" i="10"/>
  <c r="T514" i="10"/>
  <c r="AE515" i="10"/>
  <c r="T515" i="10"/>
  <c r="H515" i="10"/>
  <c r="Q515" i="10"/>
  <c r="F515" i="10"/>
  <c r="S515" i="10" s="1"/>
  <c r="X515" i="10"/>
  <c r="N515" i="10"/>
  <c r="M519" i="10"/>
  <c r="AD519" i="10"/>
  <c r="G521" i="10"/>
  <c r="X521" i="10"/>
  <c r="H522" i="10"/>
  <c r="X522" i="10"/>
  <c r="G523" i="10"/>
  <c r="AD523" i="10"/>
  <c r="M525" i="10"/>
  <c r="AF525" i="10"/>
  <c r="Z527" i="10"/>
  <c r="P527" i="10"/>
  <c r="E527" i="10"/>
  <c r="X527" i="10"/>
  <c r="N527" i="10"/>
  <c r="V527" i="10"/>
  <c r="L527" i="10"/>
  <c r="B527" i="10"/>
  <c r="AE527" i="10"/>
  <c r="T527" i="10"/>
  <c r="H527" i="10"/>
  <c r="U527" i="10"/>
  <c r="T530" i="10"/>
  <c r="L531" i="10"/>
  <c r="T538" i="10"/>
  <c r="L539" i="10"/>
  <c r="V587" i="10"/>
  <c r="L587" i="10"/>
  <c r="B587" i="10"/>
  <c r="AF587" i="10"/>
  <c r="U587" i="10"/>
  <c r="K587" i="10"/>
  <c r="A587" i="10"/>
  <c r="AE587" i="10"/>
  <c r="T587" i="10"/>
  <c r="H587" i="10"/>
  <c r="AD587" i="10"/>
  <c r="G587" i="10"/>
  <c r="Q587" i="10"/>
  <c r="F587" i="10"/>
  <c r="S587" i="10" s="1"/>
  <c r="Z587" i="10"/>
  <c r="P587" i="10"/>
  <c r="E587" i="10"/>
  <c r="X587" i="10"/>
  <c r="N587" i="10"/>
  <c r="M285" i="10"/>
  <c r="W285" i="10"/>
  <c r="M293" i="10"/>
  <c r="W293" i="10"/>
  <c r="M301" i="10"/>
  <c r="W301" i="10"/>
  <c r="M309" i="10"/>
  <c r="W309" i="10"/>
  <c r="G313" i="10"/>
  <c r="AD313" i="10"/>
  <c r="M317" i="10"/>
  <c r="W317" i="10"/>
  <c r="G321" i="10"/>
  <c r="AD321" i="10"/>
  <c r="M325" i="10"/>
  <c r="W325" i="10"/>
  <c r="T328" i="10"/>
  <c r="AE328" i="10"/>
  <c r="G329" i="10"/>
  <c r="AD329" i="10"/>
  <c r="N332" i="10"/>
  <c r="X332" i="10"/>
  <c r="M333" i="10"/>
  <c r="W333" i="10"/>
  <c r="H336" i="10"/>
  <c r="T336" i="10"/>
  <c r="AE336" i="10"/>
  <c r="G337" i="10"/>
  <c r="AD337" i="10"/>
  <c r="N340" i="10"/>
  <c r="X340" i="10"/>
  <c r="M341" i="10"/>
  <c r="W341" i="10"/>
  <c r="A343" i="10"/>
  <c r="K343" i="10"/>
  <c r="U343" i="10"/>
  <c r="AF343" i="10"/>
  <c r="H344" i="10"/>
  <c r="T344" i="10"/>
  <c r="AE344" i="10"/>
  <c r="G345" i="10"/>
  <c r="AD345" i="10"/>
  <c r="N348" i="10"/>
  <c r="X348" i="10"/>
  <c r="M349" i="10"/>
  <c r="B350" i="10"/>
  <c r="L350" i="10"/>
  <c r="V350" i="10"/>
  <c r="A351" i="10"/>
  <c r="K351" i="10"/>
  <c r="U351" i="10"/>
  <c r="AF351" i="10"/>
  <c r="H352" i="10"/>
  <c r="T352" i="10"/>
  <c r="AE352" i="10"/>
  <c r="G353" i="10"/>
  <c r="AD353" i="10"/>
  <c r="E355" i="10"/>
  <c r="P355" i="10"/>
  <c r="Z355" i="10"/>
  <c r="N356" i="10"/>
  <c r="X356" i="10"/>
  <c r="M357" i="10"/>
  <c r="B358" i="10"/>
  <c r="L358" i="10"/>
  <c r="V358" i="10"/>
  <c r="A359" i="10"/>
  <c r="K359" i="10"/>
  <c r="U359" i="10"/>
  <c r="AF359" i="10"/>
  <c r="H360" i="10"/>
  <c r="T360" i="10"/>
  <c r="AE360" i="10"/>
  <c r="G361" i="10"/>
  <c r="AD361" i="10"/>
  <c r="E363" i="10"/>
  <c r="P363" i="10"/>
  <c r="Z363" i="10"/>
  <c r="N364" i="10"/>
  <c r="X364" i="10"/>
  <c r="M365" i="10"/>
  <c r="W365" i="10"/>
  <c r="B366" i="10"/>
  <c r="L366" i="10"/>
  <c r="V366" i="10"/>
  <c r="A367" i="10"/>
  <c r="K367" i="10"/>
  <c r="U367" i="10"/>
  <c r="AF367" i="10"/>
  <c r="H368" i="10"/>
  <c r="T368" i="10"/>
  <c r="AE368" i="10"/>
  <c r="G369" i="10"/>
  <c r="AD369" i="10"/>
  <c r="E371" i="10"/>
  <c r="P371" i="10"/>
  <c r="Z371" i="10"/>
  <c r="N372" i="10"/>
  <c r="X372" i="10"/>
  <c r="M373" i="10"/>
  <c r="B374" i="10"/>
  <c r="L374" i="10"/>
  <c r="V374" i="10"/>
  <c r="A375" i="10"/>
  <c r="K375" i="10"/>
  <c r="U375" i="10"/>
  <c r="AF375" i="10"/>
  <c r="H376" i="10"/>
  <c r="T376" i="10"/>
  <c r="AE376" i="10"/>
  <c r="G377" i="10"/>
  <c r="AD377" i="10"/>
  <c r="E379" i="10"/>
  <c r="P379" i="10"/>
  <c r="Z379" i="10"/>
  <c r="N380" i="10"/>
  <c r="X380" i="10"/>
  <c r="M381" i="10"/>
  <c r="B382" i="10"/>
  <c r="L382" i="10"/>
  <c r="V382" i="10"/>
  <c r="A383" i="10"/>
  <c r="K383" i="10"/>
  <c r="U383" i="10"/>
  <c r="AF383" i="10"/>
  <c r="H384" i="10"/>
  <c r="T384" i="10"/>
  <c r="AE384" i="10"/>
  <c r="G385" i="10"/>
  <c r="AD385" i="10"/>
  <c r="E387" i="10"/>
  <c r="P387" i="10"/>
  <c r="Z387" i="10"/>
  <c r="N388" i="10"/>
  <c r="X388" i="10"/>
  <c r="M389" i="10"/>
  <c r="B390" i="10"/>
  <c r="L390" i="10"/>
  <c r="V390" i="10"/>
  <c r="A391" i="10"/>
  <c r="K391" i="10"/>
  <c r="U391" i="10"/>
  <c r="AF391" i="10"/>
  <c r="H392" i="10"/>
  <c r="T392" i="10"/>
  <c r="AE392" i="10"/>
  <c r="G393" i="10"/>
  <c r="AD393" i="10"/>
  <c r="E395" i="10"/>
  <c r="P395" i="10"/>
  <c r="Z395" i="10"/>
  <c r="N396" i="10"/>
  <c r="X396" i="10"/>
  <c r="M397" i="10"/>
  <c r="B398" i="10"/>
  <c r="L398" i="10"/>
  <c r="V398" i="10"/>
  <c r="A399" i="10"/>
  <c r="K399" i="10"/>
  <c r="U399" i="10"/>
  <c r="AF399" i="10"/>
  <c r="H400" i="10"/>
  <c r="T400" i="10"/>
  <c r="AE400" i="10"/>
  <c r="G401" i="10"/>
  <c r="AD401" i="10"/>
  <c r="E403" i="10"/>
  <c r="P403" i="10"/>
  <c r="Z403" i="10"/>
  <c r="N404" i="10"/>
  <c r="X404" i="10"/>
  <c r="M405" i="10"/>
  <c r="W405" i="10"/>
  <c r="B406" i="10"/>
  <c r="L406" i="10"/>
  <c r="V406" i="10"/>
  <c r="A407" i="10"/>
  <c r="K407" i="10"/>
  <c r="U407" i="10"/>
  <c r="AF407" i="10"/>
  <c r="H408" i="10"/>
  <c r="T408" i="10"/>
  <c r="AE408" i="10"/>
  <c r="G409" i="10"/>
  <c r="AD409" i="10"/>
  <c r="E411" i="10"/>
  <c r="P411" i="10"/>
  <c r="Z411" i="10"/>
  <c r="N412" i="10"/>
  <c r="X412" i="10"/>
  <c r="M413" i="10"/>
  <c r="W413" i="10"/>
  <c r="B414" i="10"/>
  <c r="L414" i="10"/>
  <c r="V414" i="10"/>
  <c r="A415" i="10"/>
  <c r="K415" i="10"/>
  <c r="U415" i="10"/>
  <c r="AF415" i="10"/>
  <c r="H416" i="10"/>
  <c r="T416" i="10"/>
  <c r="AE416" i="10"/>
  <c r="G417" i="10"/>
  <c r="AD417" i="10"/>
  <c r="E419" i="10"/>
  <c r="P419" i="10"/>
  <c r="Z419" i="10"/>
  <c r="N420" i="10"/>
  <c r="X420" i="10"/>
  <c r="M421" i="10"/>
  <c r="W421" i="10"/>
  <c r="B422" i="10"/>
  <c r="L422" i="10"/>
  <c r="V422" i="10"/>
  <c r="A423" i="10"/>
  <c r="K423" i="10"/>
  <c r="U423" i="10"/>
  <c r="AF423" i="10"/>
  <c r="H424" i="10"/>
  <c r="T424" i="10"/>
  <c r="AE424" i="10"/>
  <c r="G425" i="10"/>
  <c r="AD425" i="10"/>
  <c r="E427" i="10"/>
  <c r="P427" i="10"/>
  <c r="Z427" i="10"/>
  <c r="N428" i="10"/>
  <c r="X428" i="10"/>
  <c r="M429" i="10"/>
  <c r="B430" i="10"/>
  <c r="L430" i="10"/>
  <c r="V430" i="10"/>
  <c r="A431" i="10"/>
  <c r="K431" i="10"/>
  <c r="U431" i="10"/>
  <c r="AF431" i="10"/>
  <c r="H432" i="10"/>
  <c r="T432" i="10"/>
  <c r="AE432" i="10"/>
  <c r="G433" i="10"/>
  <c r="AD433" i="10"/>
  <c r="E435" i="10"/>
  <c r="P435" i="10"/>
  <c r="Z435" i="10"/>
  <c r="N436" i="10"/>
  <c r="X436" i="10"/>
  <c r="M437" i="10"/>
  <c r="B438" i="10"/>
  <c r="L438" i="10"/>
  <c r="V438" i="10"/>
  <c r="A439" i="10"/>
  <c r="K439" i="10"/>
  <c r="U439" i="10"/>
  <c r="AF439" i="10"/>
  <c r="H440" i="10"/>
  <c r="T440" i="10"/>
  <c r="AE440" i="10"/>
  <c r="G441" i="10"/>
  <c r="AD441" i="10"/>
  <c r="E443" i="10"/>
  <c r="P443" i="10"/>
  <c r="Z443" i="10"/>
  <c r="N444" i="10"/>
  <c r="X444" i="10"/>
  <c r="M445" i="10"/>
  <c r="W445" i="10"/>
  <c r="B446" i="10"/>
  <c r="L446" i="10"/>
  <c r="V446" i="10"/>
  <c r="A447" i="10"/>
  <c r="K447" i="10"/>
  <c r="U447" i="10"/>
  <c r="AF447" i="10"/>
  <c r="H448" i="10"/>
  <c r="T448" i="10"/>
  <c r="AE448" i="10"/>
  <c r="G449" i="10"/>
  <c r="AD449" i="10"/>
  <c r="E451" i="10"/>
  <c r="P451" i="10"/>
  <c r="Z451" i="10"/>
  <c r="N452" i="10"/>
  <c r="X452" i="10"/>
  <c r="M453" i="10"/>
  <c r="W453" i="10"/>
  <c r="B454" i="10"/>
  <c r="L454" i="10"/>
  <c r="V454" i="10"/>
  <c r="A455" i="10"/>
  <c r="K455" i="10"/>
  <c r="U455" i="10"/>
  <c r="AF455" i="10"/>
  <c r="G457" i="10"/>
  <c r="AD457" i="10"/>
  <c r="E459" i="10"/>
  <c r="P459" i="10"/>
  <c r="Z459" i="10"/>
  <c r="N460" i="10"/>
  <c r="X460" i="10"/>
  <c r="M461" i="10"/>
  <c r="W461" i="10"/>
  <c r="B462" i="10"/>
  <c r="L462" i="10"/>
  <c r="V462" i="10"/>
  <c r="A463" i="10"/>
  <c r="K463" i="10"/>
  <c r="U463" i="10"/>
  <c r="AF463" i="10"/>
  <c r="G465" i="10"/>
  <c r="AD465" i="10"/>
  <c r="E467" i="10"/>
  <c r="P467" i="10"/>
  <c r="Z467" i="10"/>
  <c r="N468" i="10"/>
  <c r="X468" i="10"/>
  <c r="M469" i="10"/>
  <c r="W469" i="10"/>
  <c r="B470" i="10"/>
  <c r="L470" i="10"/>
  <c r="V470" i="10"/>
  <c r="A471" i="10"/>
  <c r="K471" i="10"/>
  <c r="U471" i="10"/>
  <c r="AF471" i="10"/>
  <c r="G473" i="10"/>
  <c r="AD473" i="10"/>
  <c r="E475" i="10"/>
  <c r="P475" i="10"/>
  <c r="Z475" i="10"/>
  <c r="N476" i="10"/>
  <c r="X476" i="10"/>
  <c r="M477" i="10"/>
  <c r="W477" i="10"/>
  <c r="B478" i="10"/>
  <c r="L478" i="10"/>
  <c r="V478" i="10"/>
  <c r="A479" i="10"/>
  <c r="K479" i="10"/>
  <c r="U479" i="10"/>
  <c r="AF479" i="10"/>
  <c r="G481" i="10"/>
  <c r="AD481" i="10"/>
  <c r="E483" i="10"/>
  <c r="P483" i="10"/>
  <c r="Z483" i="10"/>
  <c r="N484" i="10"/>
  <c r="X484" i="10"/>
  <c r="M485" i="10"/>
  <c r="W485" i="10"/>
  <c r="B486" i="10"/>
  <c r="L486" i="10"/>
  <c r="V486" i="10"/>
  <c r="A487" i="10"/>
  <c r="K487" i="10"/>
  <c r="U487" i="10"/>
  <c r="AF487" i="10"/>
  <c r="G489" i="10"/>
  <c r="AD489" i="10"/>
  <c r="E491" i="10"/>
  <c r="P491" i="10"/>
  <c r="Z491" i="10"/>
  <c r="N492" i="10"/>
  <c r="X492" i="10"/>
  <c r="X493" i="10"/>
  <c r="N493" i="10"/>
  <c r="M493" i="10"/>
  <c r="Z493" i="10"/>
  <c r="B497" i="10"/>
  <c r="M497" i="10"/>
  <c r="P498" i="10"/>
  <c r="B501" i="10"/>
  <c r="L501" i="10"/>
  <c r="E503" i="10"/>
  <c r="Q503" i="10"/>
  <c r="AD503" i="10"/>
  <c r="G504" i="10"/>
  <c r="T504" i="10"/>
  <c r="A505" i="10"/>
  <c r="L505" i="10"/>
  <c r="AD506" i="10"/>
  <c r="G506" i="10"/>
  <c r="N506" i="10"/>
  <c r="Z506" i="10"/>
  <c r="E507" i="10"/>
  <c r="AE507" i="10"/>
  <c r="H508" i="10"/>
  <c r="U508" i="10"/>
  <c r="B509" i="10"/>
  <c r="G511" i="10"/>
  <c r="Z511" i="10"/>
  <c r="U513" i="10"/>
  <c r="V514" i="10"/>
  <c r="U515" i="10"/>
  <c r="Q517" i="10"/>
  <c r="F517" i="10"/>
  <c r="S517" i="10" s="1"/>
  <c r="X517" i="10"/>
  <c r="N517" i="10"/>
  <c r="V517" i="10"/>
  <c r="L517" i="10"/>
  <c r="B517" i="10"/>
  <c r="AF517" i="10"/>
  <c r="A519" i="10"/>
  <c r="P519" i="10"/>
  <c r="K521" i="10"/>
  <c r="Z521" i="10"/>
  <c r="L522" i="10"/>
  <c r="L523" i="10"/>
  <c r="W527" i="10"/>
  <c r="M531" i="10"/>
  <c r="M539" i="10"/>
  <c r="V546" i="10"/>
  <c r="L546" i="10"/>
  <c r="B546" i="10"/>
  <c r="AF546" i="10"/>
  <c r="U546" i="10"/>
  <c r="K546" i="10"/>
  <c r="A546" i="10"/>
  <c r="AD546" i="10"/>
  <c r="G546" i="10"/>
  <c r="Q546" i="10"/>
  <c r="F546" i="10"/>
  <c r="S546" i="10" s="1"/>
  <c r="Z546" i="10"/>
  <c r="P546" i="10"/>
  <c r="E546" i="10"/>
  <c r="AE546" i="10"/>
  <c r="V547" i="10"/>
  <c r="V555" i="10"/>
  <c r="L555" i="10"/>
  <c r="B555" i="10"/>
  <c r="AF555" i="10"/>
  <c r="U555" i="10"/>
  <c r="K555" i="10"/>
  <c r="A555" i="10"/>
  <c r="AE555" i="10"/>
  <c r="T555" i="10"/>
  <c r="H555" i="10"/>
  <c r="AD555" i="10"/>
  <c r="G555" i="10"/>
  <c r="Q555" i="10"/>
  <c r="F555" i="10"/>
  <c r="S555" i="10" s="1"/>
  <c r="Z555" i="10"/>
  <c r="P555" i="10"/>
  <c r="E555" i="10"/>
  <c r="X555" i="10"/>
  <c r="N555" i="10"/>
  <c r="V571" i="10"/>
  <c r="L571" i="10"/>
  <c r="B571" i="10"/>
  <c r="AF571" i="10"/>
  <c r="U571" i="10"/>
  <c r="K571" i="10"/>
  <c r="A571" i="10"/>
  <c r="AE571" i="10"/>
  <c r="T571" i="10"/>
  <c r="H571" i="10"/>
  <c r="AD571" i="10"/>
  <c r="G571" i="10"/>
  <c r="Q571" i="10"/>
  <c r="F571" i="10"/>
  <c r="S571" i="10" s="1"/>
  <c r="Z571" i="10"/>
  <c r="P571" i="10"/>
  <c r="E571" i="10"/>
  <c r="X571" i="10"/>
  <c r="N571" i="10"/>
  <c r="M611" i="10"/>
  <c r="M619" i="10"/>
  <c r="P647" i="10"/>
  <c r="M350" i="10"/>
  <c r="W350" i="10"/>
  <c r="F355" i="10"/>
  <c r="S355" i="10" s="1"/>
  <c r="Q355" i="10"/>
  <c r="M358" i="10"/>
  <c r="W358" i="10"/>
  <c r="F363" i="10"/>
  <c r="S363" i="10" s="1"/>
  <c r="Q363" i="10"/>
  <c r="M366" i="10"/>
  <c r="W366" i="10"/>
  <c r="F371" i="10"/>
  <c r="S371" i="10" s="1"/>
  <c r="Q371" i="10"/>
  <c r="M374" i="10"/>
  <c r="W374" i="10"/>
  <c r="F379" i="10"/>
  <c r="S379" i="10" s="1"/>
  <c r="Q379" i="10"/>
  <c r="M382" i="10"/>
  <c r="W382" i="10"/>
  <c r="F387" i="10"/>
  <c r="S387" i="10" s="1"/>
  <c r="Q387" i="10"/>
  <c r="M390" i="10"/>
  <c r="W390" i="10"/>
  <c r="F395" i="10"/>
  <c r="S395" i="10" s="1"/>
  <c r="Q395" i="10"/>
  <c r="M398" i="10"/>
  <c r="W398" i="10"/>
  <c r="F403" i="10"/>
  <c r="S403" i="10" s="1"/>
  <c r="Q403" i="10"/>
  <c r="M406" i="10"/>
  <c r="W406" i="10"/>
  <c r="F411" i="10"/>
  <c r="S411" i="10" s="1"/>
  <c r="Q411" i="10"/>
  <c r="M414" i="10"/>
  <c r="W414" i="10"/>
  <c r="F419" i="10"/>
  <c r="S419" i="10" s="1"/>
  <c r="Q419" i="10"/>
  <c r="M422" i="10"/>
  <c r="W422" i="10"/>
  <c r="F427" i="10"/>
  <c r="S427" i="10" s="1"/>
  <c r="Q427" i="10"/>
  <c r="M430" i="10"/>
  <c r="W430" i="10"/>
  <c r="F435" i="10"/>
  <c r="S435" i="10" s="1"/>
  <c r="Q435" i="10"/>
  <c r="M438" i="10"/>
  <c r="W438" i="10"/>
  <c r="F443" i="10"/>
  <c r="S443" i="10" s="1"/>
  <c r="Q443" i="10"/>
  <c r="M446" i="10"/>
  <c r="W446" i="10"/>
  <c r="F451" i="10"/>
  <c r="S451" i="10" s="1"/>
  <c r="Q451" i="10"/>
  <c r="M454" i="10"/>
  <c r="W454" i="10"/>
  <c r="F459" i="10"/>
  <c r="S459" i="10" s="1"/>
  <c r="Q459" i="10"/>
  <c r="M462" i="10"/>
  <c r="W462" i="10"/>
  <c r="F467" i="10"/>
  <c r="S467" i="10" s="1"/>
  <c r="Q467" i="10"/>
  <c r="M470" i="10"/>
  <c r="W470" i="10"/>
  <c r="F475" i="10"/>
  <c r="S475" i="10" s="1"/>
  <c r="Q475" i="10"/>
  <c r="M478" i="10"/>
  <c r="W478" i="10"/>
  <c r="F483" i="10"/>
  <c r="S483" i="10" s="1"/>
  <c r="Q483" i="10"/>
  <c r="M486" i="10"/>
  <c r="W486" i="10"/>
  <c r="F491" i="10"/>
  <c r="S491" i="10" s="1"/>
  <c r="Q491" i="10"/>
  <c r="AE497" i="10"/>
  <c r="T497" i="10"/>
  <c r="H497" i="10"/>
  <c r="N497" i="10"/>
  <c r="Z497" i="10"/>
  <c r="X501" i="10"/>
  <c r="N501" i="10"/>
  <c r="M501" i="10"/>
  <c r="Z501" i="10"/>
  <c r="F503" i="10"/>
  <c r="S503" i="10" s="1"/>
  <c r="AE503" i="10"/>
  <c r="G507" i="10"/>
  <c r="T507" i="10"/>
  <c r="AF507" i="10"/>
  <c r="Q509" i="10"/>
  <c r="F509" i="10"/>
  <c r="S509" i="10" s="1"/>
  <c r="X509" i="10"/>
  <c r="N509" i="10"/>
  <c r="P509" i="10"/>
  <c r="AD509" i="10"/>
  <c r="X519" i="10"/>
  <c r="N519" i="10"/>
  <c r="V519" i="10"/>
  <c r="L519" i="10"/>
  <c r="B519" i="10"/>
  <c r="AE519" i="10"/>
  <c r="T519" i="10"/>
  <c r="H519" i="10"/>
  <c r="Q519" i="10"/>
  <c r="Z535" i="10"/>
  <c r="P535" i="10"/>
  <c r="E535" i="10"/>
  <c r="X535" i="10"/>
  <c r="N535" i="10"/>
  <c r="V535" i="10"/>
  <c r="L535" i="10"/>
  <c r="B535" i="10"/>
  <c r="AF535" i="10"/>
  <c r="U535" i="10"/>
  <c r="K535" i="10"/>
  <c r="A535" i="10"/>
  <c r="AE535" i="10"/>
  <c r="T535" i="10"/>
  <c r="H535" i="10"/>
  <c r="Z543" i="10"/>
  <c r="P543" i="10"/>
  <c r="E543" i="10"/>
  <c r="X543" i="10"/>
  <c r="N543" i="10"/>
  <c r="V543" i="10"/>
  <c r="L543" i="10"/>
  <c r="B543" i="10"/>
  <c r="AF543" i="10"/>
  <c r="U543" i="10"/>
  <c r="K543" i="10"/>
  <c r="A543" i="10"/>
  <c r="AE543" i="10"/>
  <c r="T543" i="10"/>
  <c r="H543" i="10"/>
  <c r="B547" i="10"/>
  <c r="M587" i="10"/>
  <c r="W611" i="10"/>
  <c r="W619" i="10"/>
  <c r="V690" i="10"/>
  <c r="L690" i="10"/>
  <c r="B690" i="10"/>
  <c r="AF690" i="10"/>
  <c r="U690" i="10"/>
  <c r="K690" i="10"/>
  <c r="A690" i="10"/>
  <c r="AE690" i="10"/>
  <c r="T690" i="10"/>
  <c r="H690" i="10"/>
  <c r="AD690" i="10"/>
  <c r="G690" i="10"/>
  <c r="Q690" i="10"/>
  <c r="F690" i="10"/>
  <c r="S690" i="10" s="1"/>
  <c r="Z690" i="10"/>
  <c r="P690" i="10"/>
  <c r="E690" i="10"/>
  <c r="X690" i="10"/>
  <c r="N690" i="10"/>
  <c r="W690" i="10"/>
  <c r="M690" i="10"/>
  <c r="M343" i="10"/>
  <c r="W343" i="10"/>
  <c r="N350" i="10"/>
  <c r="X350" i="10"/>
  <c r="M351" i="10"/>
  <c r="W351" i="10"/>
  <c r="G355" i="10"/>
  <c r="AD355" i="10"/>
  <c r="N358" i="10"/>
  <c r="X358" i="10"/>
  <c r="M359" i="10"/>
  <c r="W359" i="10"/>
  <c r="G363" i="10"/>
  <c r="AD363" i="10"/>
  <c r="N366" i="10"/>
  <c r="X366" i="10"/>
  <c r="M367" i="10"/>
  <c r="W367" i="10"/>
  <c r="G371" i="10"/>
  <c r="AD371" i="10"/>
  <c r="N374" i="10"/>
  <c r="X374" i="10"/>
  <c r="M375" i="10"/>
  <c r="W375" i="10"/>
  <c r="G379" i="10"/>
  <c r="AD379" i="10"/>
  <c r="N382" i="10"/>
  <c r="X382" i="10"/>
  <c r="M383" i="10"/>
  <c r="W383" i="10"/>
  <c r="G387" i="10"/>
  <c r="AD387" i="10"/>
  <c r="N390" i="10"/>
  <c r="X390" i="10"/>
  <c r="M391" i="10"/>
  <c r="W391" i="10"/>
  <c r="G395" i="10"/>
  <c r="AD395" i="10"/>
  <c r="N398" i="10"/>
  <c r="X398" i="10"/>
  <c r="M399" i="10"/>
  <c r="W399" i="10"/>
  <c r="G403" i="10"/>
  <c r="AD403" i="10"/>
  <c r="N406" i="10"/>
  <c r="X406" i="10"/>
  <c r="M407" i="10"/>
  <c r="W407" i="10"/>
  <c r="G411" i="10"/>
  <c r="AD411" i="10"/>
  <c r="N414" i="10"/>
  <c r="X414" i="10"/>
  <c r="M415" i="10"/>
  <c r="W415" i="10"/>
  <c r="G419" i="10"/>
  <c r="AD419" i="10"/>
  <c r="N422" i="10"/>
  <c r="X422" i="10"/>
  <c r="M423" i="10"/>
  <c r="W423" i="10"/>
  <c r="G427" i="10"/>
  <c r="AD427" i="10"/>
  <c r="N430" i="10"/>
  <c r="X430" i="10"/>
  <c r="M431" i="10"/>
  <c r="W431" i="10"/>
  <c r="G435" i="10"/>
  <c r="AD435" i="10"/>
  <c r="N438" i="10"/>
  <c r="X438" i="10"/>
  <c r="M439" i="10"/>
  <c r="W439" i="10"/>
  <c r="G443" i="10"/>
  <c r="AD443" i="10"/>
  <c r="N446" i="10"/>
  <c r="X446" i="10"/>
  <c r="M447" i="10"/>
  <c r="W447" i="10"/>
  <c r="G451" i="10"/>
  <c r="AD451" i="10"/>
  <c r="N454" i="10"/>
  <c r="X454" i="10"/>
  <c r="M455" i="10"/>
  <c r="W455" i="10"/>
  <c r="G459" i="10"/>
  <c r="AD459" i="10"/>
  <c r="N462" i="10"/>
  <c r="X462" i="10"/>
  <c r="M463" i="10"/>
  <c r="W463" i="10"/>
  <c r="G467" i="10"/>
  <c r="AD467" i="10"/>
  <c r="N470" i="10"/>
  <c r="X470" i="10"/>
  <c r="M471" i="10"/>
  <c r="W471" i="10"/>
  <c r="G475" i="10"/>
  <c r="AD475" i="10"/>
  <c r="N478" i="10"/>
  <c r="X478" i="10"/>
  <c r="M479" i="10"/>
  <c r="W479" i="10"/>
  <c r="G483" i="10"/>
  <c r="AD483" i="10"/>
  <c r="N486" i="10"/>
  <c r="X486" i="10"/>
  <c r="M487" i="10"/>
  <c r="W487" i="10"/>
  <c r="G491" i="10"/>
  <c r="AD491" i="10"/>
  <c r="P497" i="10"/>
  <c r="P501" i="10"/>
  <c r="G503" i="10"/>
  <c r="T503" i="10"/>
  <c r="AF503" i="10"/>
  <c r="AE505" i="10"/>
  <c r="T505" i="10"/>
  <c r="H505" i="10"/>
  <c r="N505" i="10"/>
  <c r="Z505" i="10"/>
  <c r="H507" i="10"/>
  <c r="U507" i="10"/>
  <c r="AE509" i="10"/>
  <c r="N521" i="10"/>
  <c r="AF521" i="10"/>
  <c r="N522" i="10"/>
  <c r="A523" i="10"/>
  <c r="P523" i="10"/>
  <c r="AD525" i="10"/>
  <c r="G525" i="10"/>
  <c r="Q525" i="10"/>
  <c r="F525" i="10"/>
  <c r="S525" i="10" s="1"/>
  <c r="X525" i="10"/>
  <c r="N525" i="10"/>
  <c r="V525" i="10"/>
  <c r="L525" i="10"/>
  <c r="B525" i="10"/>
  <c r="U525" i="10"/>
  <c r="V530" i="10"/>
  <c r="L530" i="10"/>
  <c r="B530" i="10"/>
  <c r="AF530" i="10"/>
  <c r="U530" i="10"/>
  <c r="K530" i="10"/>
  <c r="A530" i="10"/>
  <c r="AD530" i="10"/>
  <c r="G530" i="10"/>
  <c r="Q530" i="10"/>
  <c r="F530" i="10"/>
  <c r="S530" i="10" s="1"/>
  <c r="Z530" i="10"/>
  <c r="P530" i="10"/>
  <c r="E530" i="10"/>
  <c r="AE530" i="10"/>
  <c r="V531" i="10"/>
  <c r="AD535" i="10"/>
  <c r="V538" i="10"/>
  <c r="L538" i="10"/>
  <c r="B538" i="10"/>
  <c r="AF538" i="10"/>
  <c r="U538" i="10"/>
  <c r="K538" i="10"/>
  <c r="A538" i="10"/>
  <c r="AD538" i="10"/>
  <c r="G538" i="10"/>
  <c r="Q538" i="10"/>
  <c r="F538" i="10"/>
  <c r="S538" i="10" s="1"/>
  <c r="Z538" i="10"/>
  <c r="P538" i="10"/>
  <c r="E538" i="10"/>
  <c r="AE538" i="10"/>
  <c r="V539" i="10"/>
  <c r="AD543" i="10"/>
  <c r="AF547" i="10"/>
  <c r="U547" i="10"/>
  <c r="K547" i="10"/>
  <c r="A547" i="10"/>
  <c r="AE547" i="10"/>
  <c r="T547" i="10"/>
  <c r="H547" i="10"/>
  <c r="Q547" i="10"/>
  <c r="F547" i="10"/>
  <c r="S547" i="10" s="1"/>
  <c r="Z547" i="10"/>
  <c r="P547" i="10"/>
  <c r="E547" i="10"/>
  <c r="X547" i="10"/>
  <c r="N547" i="10"/>
  <c r="AD547" i="10"/>
  <c r="V595" i="10"/>
  <c r="L595" i="10"/>
  <c r="B595" i="10"/>
  <c r="AF595" i="10"/>
  <c r="U595" i="10"/>
  <c r="K595" i="10"/>
  <c r="A595" i="10"/>
  <c r="AE595" i="10"/>
  <c r="T595" i="10"/>
  <c r="H595" i="10"/>
  <c r="AD595" i="10"/>
  <c r="G595" i="10"/>
  <c r="Q595" i="10"/>
  <c r="F595" i="10"/>
  <c r="S595" i="10" s="1"/>
  <c r="Z595" i="10"/>
  <c r="P595" i="10"/>
  <c r="E595" i="10"/>
  <c r="X595" i="10"/>
  <c r="N595" i="10"/>
  <c r="V627" i="10"/>
  <c r="L627" i="10"/>
  <c r="B627" i="10"/>
  <c r="AF627" i="10"/>
  <c r="U627" i="10"/>
  <c r="K627" i="10"/>
  <c r="A627" i="10"/>
  <c r="AE627" i="10"/>
  <c r="T627" i="10"/>
  <c r="H627" i="10"/>
  <c r="AD627" i="10"/>
  <c r="G627" i="10"/>
  <c r="Q627" i="10"/>
  <c r="F627" i="10"/>
  <c r="S627" i="10" s="1"/>
  <c r="Z627" i="10"/>
  <c r="P627" i="10"/>
  <c r="E627" i="10"/>
  <c r="X627" i="10"/>
  <c r="N627" i="10"/>
  <c r="G276" i="10"/>
  <c r="M280" i="10"/>
  <c r="G284" i="10"/>
  <c r="F285" i="10"/>
  <c r="S285" i="10" s="1"/>
  <c r="M288" i="10"/>
  <c r="G292" i="10"/>
  <c r="F293" i="10"/>
  <c r="S293" i="10" s="1"/>
  <c r="M296" i="10"/>
  <c r="G300" i="10"/>
  <c r="F301" i="10"/>
  <c r="S301" i="10" s="1"/>
  <c r="M304" i="10"/>
  <c r="F309" i="10"/>
  <c r="S309" i="10" s="1"/>
  <c r="M312" i="10"/>
  <c r="B313" i="10"/>
  <c r="L313" i="10"/>
  <c r="V313" i="10"/>
  <c r="G316" i="10"/>
  <c r="F317" i="10"/>
  <c r="S317" i="10" s="1"/>
  <c r="M320" i="10"/>
  <c r="B321" i="10"/>
  <c r="L321" i="10"/>
  <c r="V321" i="10"/>
  <c r="G324" i="10"/>
  <c r="F325" i="10"/>
  <c r="S325" i="10" s="1"/>
  <c r="M328" i="10"/>
  <c r="B329" i="10"/>
  <c r="L329" i="10"/>
  <c r="V329" i="10"/>
  <c r="G332" i="10"/>
  <c r="F333" i="10"/>
  <c r="S333" i="10" s="1"/>
  <c r="M336" i="10"/>
  <c r="B337" i="10"/>
  <c r="L337" i="10"/>
  <c r="V337" i="10"/>
  <c r="G340" i="10"/>
  <c r="F341" i="10"/>
  <c r="S341" i="10" s="1"/>
  <c r="N343" i="10"/>
  <c r="X343" i="10"/>
  <c r="M344" i="10"/>
  <c r="B345" i="10"/>
  <c r="L345" i="10"/>
  <c r="V345" i="10"/>
  <c r="G348" i="10"/>
  <c r="E350" i="10"/>
  <c r="P350" i="10"/>
  <c r="Z350" i="10"/>
  <c r="N351" i="10"/>
  <c r="X351" i="10"/>
  <c r="M352" i="10"/>
  <c r="B353" i="10"/>
  <c r="L353" i="10"/>
  <c r="V353" i="10"/>
  <c r="H355" i="10"/>
  <c r="T355" i="10"/>
  <c r="AE355" i="10"/>
  <c r="G356" i="10"/>
  <c r="E358" i="10"/>
  <c r="P358" i="10"/>
  <c r="Z358" i="10"/>
  <c r="N359" i="10"/>
  <c r="X359" i="10"/>
  <c r="M360" i="10"/>
  <c r="B361" i="10"/>
  <c r="L361" i="10"/>
  <c r="V361" i="10"/>
  <c r="H363" i="10"/>
  <c r="T363" i="10"/>
  <c r="AE363" i="10"/>
  <c r="G364" i="10"/>
  <c r="E366" i="10"/>
  <c r="P366" i="10"/>
  <c r="Z366" i="10"/>
  <c r="N367" i="10"/>
  <c r="X367" i="10"/>
  <c r="M368" i="10"/>
  <c r="B369" i="10"/>
  <c r="L369" i="10"/>
  <c r="V369" i="10"/>
  <c r="H371" i="10"/>
  <c r="T371" i="10"/>
  <c r="AE371" i="10"/>
  <c r="G372" i="10"/>
  <c r="E374" i="10"/>
  <c r="P374" i="10"/>
  <c r="Z374" i="10"/>
  <c r="N375" i="10"/>
  <c r="X375" i="10"/>
  <c r="M376" i="10"/>
  <c r="B377" i="10"/>
  <c r="L377" i="10"/>
  <c r="V377" i="10"/>
  <c r="H379" i="10"/>
  <c r="T379" i="10"/>
  <c r="AE379" i="10"/>
  <c r="G380" i="10"/>
  <c r="E382" i="10"/>
  <c r="P382" i="10"/>
  <c r="Z382" i="10"/>
  <c r="N383" i="10"/>
  <c r="X383" i="10"/>
  <c r="M384" i="10"/>
  <c r="B385" i="10"/>
  <c r="L385" i="10"/>
  <c r="V385" i="10"/>
  <c r="H387" i="10"/>
  <c r="T387" i="10"/>
  <c r="AE387" i="10"/>
  <c r="G388" i="10"/>
  <c r="E390" i="10"/>
  <c r="P390" i="10"/>
  <c r="Z390" i="10"/>
  <c r="N391" i="10"/>
  <c r="X391" i="10"/>
  <c r="M392" i="10"/>
  <c r="B393" i="10"/>
  <c r="L393" i="10"/>
  <c r="V393" i="10"/>
  <c r="H395" i="10"/>
  <c r="T395" i="10"/>
  <c r="AE395" i="10"/>
  <c r="G396" i="10"/>
  <c r="E398" i="10"/>
  <c r="P398" i="10"/>
  <c r="Z398" i="10"/>
  <c r="N399" i="10"/>
  <c r="X399" i="10"/>
  <c r="M400" i="10"/>
  <c r="B401" i="10"/>
  <c r="L401" i="10"/>
  <c r="V401" i="10"/>
  <c r="H403" i="10"/>
  <c r="T403" i="10"/>
  <c r="AE403" i="10"/>
  <c r="G404" i="10"/>
  <c r="F405" i="10"/>
  <c r="S405" i="10" s="1"/>
  <c r="E406" i="10"/>
  <c r="P406" i="10"/>
  <c r="Z406" i="10"/>
  <c r="N407" i="10"/>
  <c r="X407" i="10"/>
  <c r="M408" i="10"/>
  <c r="B409" i="10"/>
  <c r="L409" i="10"/>
  <c r="V409" i="10"/>
  <c r="H411" i="10"/>
  <c r="T411" i="10"/>
  <c r="AE411" i="10"/>
  <c r="G412" i="10"/>
  <c r="F413" i="10"/>
  <c r="S413" i="10" s="1"/>
  <c r="E414" i="10"/>
  <c r="P414" i="10"/>
  <c r="Z414" i="10"/>
  <c r="N415" i="10"/>
  <c r="X415" i="10"/>
  <c r="M416" i="10"/>
  <c r="B417" i="10"/>
  <c r="L417" i="10"/>
  <c r="V417" i="10"/>
  <c r="H419" i="10"/>
  <c r="T419" i="10"/>
  <c r="AE419" i="10"/>
  <c r="G420" i="10"/>
  <c r="E422" i="10"/>
  <c r="P422" i="10"/>
  <c r="Z422" i="10"/>
  <c r="N423" i="10"/>
  <c r="X423" i="10"/>
  <c r="M424" i="10"/>
  <c r="B425" i="10"/>
  <c r="L425" i="10"/>
  <c r="V425" i="10"/>
  <c r="H427" i="10"/>
  <c r="T427" i="10"/>
  <c r="AE427" i="10"/>
  <c r="G428" i="10"/>
  <c r="E430" i="10"/>
  <c r="P430" i="10"/>
  <c r="Z430" i="10"/>
  <c r="N431" i="10"/>
  <c r="X431" i="10"/>
  <c r="M432" i="10"/>
  <c r="B433" i="10"/>
  <c r="L433" i="10"/>
  <c r="V433" i="10"/>
  <c r="H435" i="10"/>
  <c r="T435" i="10"/>
  <c r="AE435" i="10"/>
  <c r="G436" i="10"/>
  <c r="E438" i="10"/>
  <c r="P438" i="10"/>
  <c r="Z438" i="10"/>
  <c r="N439" i="10"/>
  <c r="X439" i="10"/>
  <c r="M440" i="10"/>
  <c r="B441" i="10"/>
  <c r="L441" i="10"/>
  <c r="V441" i="10"/>
  <c r="H443" i="10"/>
  <c r="T443" i="10"/>
  <c r="AE443" i="10"/>
  <c r="G444" i="10"/>
  <c r="F445" i="10"/>
  <c r="S445" i="10" s="1"/>
  <c r="E446" i="10"/>
  <c r="P446" i="10"/>
  <c r="Z446" i="10"/>
  <c r="N447" i="10"/>
  <c r="X447" i="10"/>
  <c r="M448" i="10"/>
  <c r="B449" i="10"/>
  <c r="L449" i="10"/>
  <c r="V449" i="10"/>
  <c r="H451" i="10"/>
  <c r="T451" i="10"/>
  <c r="AE451" i="10"/>
  <c r="G452" i="10"/>
  <c r="F453" i="10"/>
  <c r="S453" i="10" s="1"/>
  <c r="E454" i="10"/>
  <c r="P454" i="10"/>
  <c r="Z454" i="10"/>
  <c r="N455" i="10"/>
  <c r="X455" i="10"/>
  <c r="M456" i="10"/>
  <c r="B457" i="10"/>
  <c r="L457" i="10"/>
  <c r="V457" i="10"/>
  <c r="H459" i="10"/>
  <c r="T459" i="10"/>
  <c r="AE459" i="10"/>
  <c r="G460" i="10"/>
  <c r="F461" i="10"/>
  <c r="S461" i="10" s="1"/>
  <c r="E462" i="10"/>
  <c r="P462" i="10"/>
  <c r="Z462" i="10"/>
  <c r="N463" i="10"/>
  <c r="X463" i="10"/>
  <c r="M464" i="10"/>
  <c r="B465" i="10"/>
  <c r="L465" i="10"/>
  <c r="V465" i="10"/>
  <c r="H467" i="10"/>
  <c r="T467" i="10"/>
  <c r="AE467" i="10"/>
  <c r="G468" i="10"/>
  <c r="F469" i="10"/>
  <c r="S469" i="10" s="1"/>
  <c r="E470" i="10"/>
  <c r="P470" i="10"/>
  <c r="Z470" i="10"/>
  <c r="N471" i="10"/>
  <c r="X471" i="10"/>
  <c r="M472" i="10"/>
  <c r="B473" i="10"/>
  <c r="L473" i="10"/>
  <c r="V473" i="10"/>
  <c r="H475" i="10"/>
  <c r="T475" i="10"/>
  <c r="AE475" i="10"/>
  <c r="G476" i="10"/>
  <c r="F477" i="10"/>
  <c r="S477" i="10" s="1"/>
  <c r="E478" i="10"/>
  <c r="P478" i="10"/>
  <c r="Z478" i="10"/>
  <c r="N479" i="10"/>
  <c r="X479" i="10"/>
  <c r="M480" i="10"/>
  <c r="B481" i="10"/>
  <c r="L481" i="10"/>
  <c r="V481" i="10"/>
  <c r="H483" i="10"/>
  <c r="T483" i="10"/>
  <c r="AE483" i="10"/>
  <c r="G484" i="10"/>
  <c r="F485" i="10"/>
  <c r="S485" i="10" s="1"/>
  <c r="E486" i="10"/>
  <c r="P486" i="10"/>
  <c r="Z486" i="10"/>
  <c r="N487" i="10"/>
  <c r="X487" i="10"/>
  <c r="M488" i="10"/>
  <c r="B489" i="10"/>
  <c r="L489" i="10"/>
  <c r="V489" i="10"/>
  <c r="H491" i="10"/>
  <c r="T491" i="10"/>
  <c r="AE491" i="10"/>
  <c r="G492" i="10"/>
  <c r="F493" i="10"/>
  <c r="S493" i="10" s="1"/>
  <c r="AE493" i="10"/>
  <c r="AF496" i="10"/>
  <c r="U496" i="10"/>
  <c r="K496" i="10"/>
  <c r="A496" i="10"/>
  <c r="N496" i="10"/>
  <c r="Z496" i="10"/>
  <c r="E497" i="10"/>
  <c r="Q497" i="10"/>
  <c r="AD497" i="10"/>
  <c r="H498" i="10"/>
  <c r="U498" i="10"/>
  <c r="Z500" i="10"/>
  <c r="P500" i="10"/>
  <c r="E500" i="10"/>
  <c r="N500" i="10"/>
  <c r="E501" i="10"/>
  <c r="Q501" i="10"/>
  <c r="AD501" i="10"/>
  <c r="H503" i="10"/>
  <c r="U503" i="10"/>
  <c r="B504" i="10"/>
  <c r="M504" i="10"/>
  <c r="P505" i="10"/>
  <c r="F506" i="10"/>
  <c r="S506" i="10" s="1"/>
  <c r="T506" i="10"/>
  <c r="AF506" i="10"/>
  <c r="K507" i="10"/>
  <c r="V507" i="10"/>
  <c r="B508" i="10"/>
  <c r="M508" i="10"/>
  <c r="E509" i="10"/>
  <c r="T509" i="10"/>
  <c r="AF509" i="10"/>
  <c r="A511" i="10"/>
  <c r="P511" i="10"/>
  <c r="K513" i="10"/>
  <c r="Z513" i="10"/>
  <c r="L514" i="10"/>
  <c r="K515" i="10"/>
  <c r="Z515" i="10"/>
  <c r="G517" i="10"/>
  <c r="W517" i="10"/>
  <c r="E519" i="10"/>
  <c r="U519" i="10"/>
  <c r="A521" i="10"/>
  <c r="B522" i="10"/>
  <c r="W525" i="10"/>
  <c r="K527" i="10"/>
  <c r="AF527" i="10"/>
  <c r="B531" i="10"/>
  <c r="F535" i="10"/>
  <c r="S535" i="10" s="1"/>
  <c r="B539" i="10"/>
  <c r="F543" i="10"/>
  <c r="S543" i="10" s="1"/>
  <c r="M546" i="10"/>
  <c r="W555" i="10"/>
  <c r="W571" i="10"/>
  <c r="V579" i="10"/>
  <c r="L579" i="10"/>
  <c r="B579" i="10"/>
  <c r="AF579" i="10"/>
  <c r="U579" i="10"/>
  <c r="K579" i="10"/>
  <c r="A579" i="10"/>
  <c r="AE579" i="10"/>
  <c r="T579" i="10"/>
  <c r="H579" i="10"/>
  <c r="AD579" i="10"/>
  <c r="G579" i="10"/>
  <c r="Q579" i="10"/>
  <c r="F579" i="10"/>
  <c r="S579" i="10" s="1"/>
  <c r="Z579" i="10"/>
  <c r="P579" i="10"/>
  <c r="E579" i="10"/>
  <c r="X579" i="10"/>
  <c r="N579" i="10"/>
  <c r="M313" i="10"/>
  <c r="M321" i="10"/>
  <c r="M329" i="10"/>
  <c r="M337" i="10"/>
  <c r="E343" i="10"/>
  <c r="P343" i="10"/>
  <c r="M345" i="10"/>
  <c r="F350" i="10"/>
  <c r="S350" i="10" s="1"/>
  <c r="E351" i="10"/>
  <c r="P351" i="10"/>
  <c r="M353" i="10"/>
  <c r="A355" i="10"/>
  <c r="K355" i="10"/>
  <c r="U355" i="10"/>
  <c r="F358" i="10"/>
  <c r="S358" i="10" s="1"/>
  <c r="E359" i="10"/>
  <c r="P359" i="10"/>
  <c r="M361" i="10"/>
  <c r="A363" i="10"/>
  <c r="K363" i="10"/>
  <c r="U363" i="10"/>
  <c r="F366" i="10"/>
  <c r="S366" i="10" s="1"/>
  <c r="E367" i="10"/>
  <c r="P367" i="10"/>
  <c r="M369" i="10"/>
  <c r="A371" i="10"/>
  <c r="K371" i="10"/>
  <c r="U371" i="10"/>
  <c r="F374" i="10"/>
  <c r="S374" i="10" s="1"/>
  <c r="E375" i="10"/>
  <c r="P375" i="10"/>
  <c r="M377" i="10"/>
  <c r="A379" i="10"/>
  <c r="K379" i="10"/>
  <c r="U379" i="10"/>
  <c r="F382" i="10"/>
  <c r="S382" i="10" s="1"/>
  <c r="E383" i="10"/>
  <c r="P383" i="10"/>
  <c r="M385" i="10"/>
  <c r="A387" i="10"/>
  <c r="K387" i="10"/>
  <c r="U387" i="10"/>
  <c r="F390" i="10"/>
  <c r="S390" i="10" s="1"/>
  <c r="E391" i="10"/>
  <c r="P391" i="10"/>
  <c r="M393" i="10"/>
  <c r="A395" i="10"/>
  <c r="K395" i="10"/>
  <c r="U395" i="10"/>
  <c r="F398" i="10"/>
  <c r="S398" i="10" s="1"/>
  <c r="E399" i="10"/>
  <c r="P399" i="10"/>
  <c r="M401" i="10"/>
  <c r="A403" i="10"/>
  <c r="K403" i="10"/>
  <c r="U403" i="10"/>
  <c r="F406" i="10"/>
  <c r="S406" i="10" s="1"/>
  <c r="E407" i="10"/>
  <c r="P407" i="10"/>
  <c r="M409" i="10"/>
  <c r="A411" i="10"/>
  <c r="K411" i="10"/>
  <c r="U411" i="10"/>
  <c r="F414" i="10"/>
  <c r="S414" i="10" s="1"/>
  <c r="E415" i="10"/>
  <c r="P415" i="10"/>
  <c r="M417" i="10"/>
  <c r="A419" i="10"/>
  <c r="K419" i="10"/>
  <c r="U419" i="10"/>
  <c r="F422" i="10"/>
  <c r="S422" i="10" s="1"/>
  <c r="E423" i="10"/>
  <c r="P423" i="10"/>
  <c r="M425" i="10"/>
  <c r="A427" i="10"/>
  <c r="K427" i="10"/>
  <c r="U427" i="10"/>
  <c r="F430" i="10"/>
  <c r="S430" i="10" s="1"/>
  <c r="E431" i="10"/>
  <c r="P431" i="10"/>
  <c r="M433" i="10"/>
  <c r="A435" i="10"/>
  <c r="K435" i="10"/>
  <c r="U435" i="10"/>
  <c r="F438" i="10"/>
  <c r="S438" i="10" s="1"/>
  <c r="E439" i="10"/>
  <c r="P439" i="10"/>
  <c r="M441" i="10"/>
  <c r="A443" i="10"/>
  <c r="K443" i="10"/>
  <c r="U443" i="10"/>
  <c r="F446" i="10"/>
  <c r="S446" i="10" s="1"/>
  <c r="E447" i="10"/>
  <c r="P447" i="10"/>
  <c r="M449" i="10"/>
  <c r="A451" i="10"/>
  <c r="K451" i="10"/>
  <c r="U451" i="10"/>
  <c r="F454" i="10"/>
  <c r="S454" i="10" s="1"/>
  <c r="E455" i="10"/>
  <c r="P455" i="10"/>
  <c r="M457" i="10"/>
  <c r="A459" i="10"/>
  <c r="K459" i="10"/>
  <c r="U459" i="10"/>
  <c r="F462" i="10"/>
  <c r="S462" i="10" s="1"/>
  <c r="E463" i="10"/>
  <c r="P463" i="10"/>
  <c r="M465" i="10"/>
  <c r="A467" i="10"/>
  <c r="K467" i="10"/>
  <c r="U467" i="10"/>
  <c r="F470" i="10"/>
  <c r="S470" i="10" s="1"/>
  <c r="E471" i="10"/>
  <c r="P471" i="10"/>
  <c r="M473" i="10"/>
  <c r="A475" i="10"/>
  <c r="K475" i="10"/>
  <c r="U475" i="10"/>
  <c r="F478" i="10"/>
  <c r="S478" i="10" s="1"/>
  <c r="E479" i="10"/>
  <c r="P479" i="10"/>
  <c r="M481" i="10"/>
  <c r="A483" i="10"/>
  <c r="K483" i="10"/>
  <c r="U483" i="10"/>
  <c r="F486" i="10"/>
  <c r="S486" i="10" s="1"/>
  <c r="E487" i="10"/>
  <c r="P487" i="10"/>
  <c r="M489" i="10"/>
  <c r="A491" i="10"/>
  <c r="K491" i="10"/>
  <c r="U491" i="10"/>
  <c r="F497" i="10"/>
  <c r="S497" i="10" s="1"/>
  <c r="AF497" i="10"/>
  <c r="F501" i="10"/>
  <c r="S501" i="10" s="1"/>
  <c r="AE501" i="10"/>
  <c r="K503" i="10"/>
  <c r="W503" i="10"/>
  <c r="AF504" i="10"/>
  <c r="U504" i="10"/>
  <c r="K504" i="10"/>
  <c r="A504" i="10"/>
  <c r="N504" i="10"/>
  <c r="Z504" i="10"/>
  <c r="E505" i="10"/>
  <c r="Q505" i="10"/>
  <c r="AD505" i="10"/>
  <c r="A507" i="10"/>
  <c r="L507" i="10"/>
  <c r="W507" i="10"/>
  <c r="AD508" i="10"/>
  <c r="Z508" i="10"/>
  <c r="P508" i="10"/>
  <c r="E508" i="10"/>
  <c r="N508" i="10"/>
  <c r="G509" i="10"/>
  <c r="U509" i="10"/>
  <c r="X511" i="10"/>
  <c r="N511" i="10"/>
  <c r="V511" i="10"/>
  <c r="L511" i="10"/>
  <c r="B511" i="10"/>
  <c r="AE511" i="10"/>
  <c r="T511" i="10"/>
  <c r="H511" i="10"/>
  <c r="Q511" i="10"/>
  <c r="F519" i="10"/>
  <c r="S519" i="10" s="1"/>
  <c r="W519" i="10"/>
  <c r="V521" i="10"/>
  <c r="L521" i="10"/>
  <c r="B521" i="10"/>
  <c r="AE521" i="10"/>
  <c r="T521" i="10"/>
  <c r="H521" i="10"/>
  <c r="Q521" i="10"/>
  <c r="F521" i="10"/>
  <c r="S521" i="10" s="1"/>
  <c r="AF522" i="10"/>
  <c r="U522" i="10"/>
  <c r="K522" i="10"/>
  <c r="A522" i="10"/>
  <c r="AD522" i="10"/>
  <c r="G522" i="10"/>
  <c r="Z522" i="10"/>
  <c r="P522" i="10"/>
  <c r="E522" i="10"/>
  <c r="T522" i="10"/>
  <c r="AF523" i="10"/>
  <c r="U523" i="10"/>
  <c r="K523" i="10"/>
  <c r="AE523" i="10"/>
  <c r="T523" i="10"/>
  <c r="H523" i="10"/>
  <c r="Q523" i="10"/>
  <c r="F523" i="10"/>
  <c r="S523" i="10" s="1"/>
  <c r="X523" i="10"/>
  <c r="N523" i="10"/>
  <c r="V523" i="10"/>
  <c r="E525" i="10"/>
  <c r="Z525" i="10"/>
  <c r="AF531" i="10"/>
  <c r="U531" i="10"/>
  <c r="K531" i="10"/>
  <c r="A531" i="10"/>
  <c r="AE531" i="10"/>
  <c r="T531" i="10"/>
  <c r="H531" i="10"/>
  <c r="Q531" i="10"/>
  <c r="F531" i="10"/>
  <c r="S531" i="10" s="1"/>
  <c r="Z531" i="10"/>
  <c r="P531" i="10"/>
  <c r="E531" i="10"/>
  <c r="X531" i="10"/>
  <c r="N531" i="10"/>
  <c r="AD531" i="10"/>
  <c r="G535" i="10"/>
  <c r="AF539" i="10"/>
  <c r="U539" i="10"/>
  <c r="K539" i="10"/>
  <c r="A539" i="10"/>
  <c r="AE539" i="10"/>
  <c r="T539" i="10"/>
  <c r="H539" i="10"/>
  <c r="Q539" i="10"/>
  <c r="F539" i="10"/>
  <c r="S539" i="10" s="1"/>
  <c r="Z539" i="10"/>
  <c r="P539" i="10"/>
  <c r="E539" i="10"/>
  <c r="X539" i="10"/>
  <c r="N539" i="10"/>
  <c r="AD539" i="10"/>
  <c r="G543" i="10"/>
  <c r="G547" i="10"/>
  <c r="V563" i="10"/>
  <c r="L563" i="10"/>
  <c r="B563" i="10"/>
  <c r="AF563" i="10"/>
  <c r="U563" i="10"/>
  <c r="K563" i="10"/>
  <c r="A563" i="10"/>
  <c r="AE563" i="10"/>
  <c r="T563" i="10"/>
  <c r="H563" i="10"/>
  <c r="AD563" i="10"/>
  <c r="G563" i="10"/>
  <c r="Q563" i="10"/>
  <c r="F563" i="10"/>
  <c r="S563" i="10" s="1"/>
  <c r="Z563" i="10"/>
  <c r="P563" i="10"/>
  <c r="E563" i="10"/>
  <c r="X563" i="10"/>
  <c r="N563" i="10"/>
  <c r="M595" i="10"/>
  <c r="V603" i="10"/>
  <c r="L603" i="10"/>
  <c r="B603" i="10"/>
  <c r="AF603" i="10"/>
  <c r="U603" i="10"/>
  <c r="K603" i="10"/>
  <c r="A603" i="10"/>
  <c r="AE603" i="10"/>
  <c r="T603" i="10"/>
  <c r="H603" i="10"/>
  <c r="AD603" i="10"/>
  <c r="G603" i="10"/>
  <c r="Q603" i="10"/>
  <c r="F603" i="10"/>
  <c r="S603" i="10" s="1"/>
  <c r="Z603" i="10"/>
  <c r="P603" i="10"/>
  <c r="E603" i="10"/>
  <c r="X603" i="10"/>
  <c r="N603" i="10"/>
  <c r="M627" i="10"/>
  <c r="M516" i="10"/>
  <c r="W516" i="10"/>
  <c r="M524" i="10"/>
  <c r="W524" i="10"/>
  <c r="AD528" i="10"/>
  <c r="F529" i="10"/>
  <c r="S529" i="10" s="1"/>
  <c r="Q529" i="10"/>
  <c r="M532" i="10"/>
  <c r="W532" i="10"/>
  <c r="B533" i="10"/>
  <c r="L533" i="10"/>
  <c r="V533" i="10"/>
  <c r="F537" i="10"/>
  <c r="S537" i="10" s="1"/>
  <c r="Q537" i="10"/>
  <c r="M540" i="10"/>
  <c r="W540" i="10"/>
  <c r="B541" i="10"/>
  <c r="L541" i="10"/>
  <c r="V541" i="10"/>
  <c r="G544" i="10"/>
  <c r="AD544" i="10"/>
  <c r="F545" i="10"/>
  <c r="S545" i="10" s="1"/>
  <c r="Q545" i="10"/>
  <c r="M548" i="10"/>
  <c r="W548" i="10"/>
  <c r="B549" i="10"/>
  <c r="L549" i="10"/>
  <c r="V549" i="10"/>
  <c r="H551" i="10"/>
  <c r="T551" i="10"/>
  <c r="AE551" i="10"/>
  <c r="F553" i="10"/>
  <c r="S553" i="10" s="1"/>
  <c r="Q553" i="10"/>
  <c r="E554" i="10"/>
  <c r="P554" i="10"/>
  <c r="Z554" i="10"/>
  <c r="M556" i="10"/>
  <c r="W556" i="10"/>
  <c r="B557" i="10"/>
  <c r="L557" i="10"/>
  <c r="V557" i="10"/>
  <c r="H559" i="10"/>
  <c r="T559" i="10"/>
  <c r="AE559" i="10"/>
  <c r="F561" i="10"/>
  <c r="S561" i="10" s="1"/>
  <c r="Q561" i="10"/>
  <c r="E562" i="10"/>
  <c r="P562" i="10"/>
  <c r="Z562" i="10"/>
  <c r="M564" i="10"/>
  <c r="W564" i="10"/>
  <c r="B565" i="10"/>
  <c r="L565" i="10"/>
  <c r="V565" i="10"/>
  <c r="H567" i="10"/>
  <c r="T567" i="10"/>
  <c r="AE567" i="10"/>
  <c r="F569" i="10"/>
  <c r="S569" i="10" s="1"/>
  <c r="Q569" i="10"/>
  <c r="E570" i="10"/>
  <c r="P570" i="10"/>
  <c r="Z570" i="10"/>
  <c r="M572" i="10"/>
  <c r="W572" i="10"/>
  <c r="B573" i="10"/>
  <c r="L573" i="10"/>
  <c r="V573" i="10"/>
  <c r="H575" i="10"/>
  <c r="T575" i="10"/>
  <c r="AE575" i="10"/>
  <c r="AD576" i="10"/>
  <c r="F577" i="10"/>
  <c r="S577" i="10" s="1"/>
  <c r="Q577" i="10"/>
  <c r="E578" i="10"/>
  <c r="P578" i="10"/>
  <c r="Z578" i="10"/>
  <c r="M580" i="10"/>
  <c r="W580" i="10"/>
  <c r="B581" i="10"/>
  <c r="L581" i="10"/>
  <c r="V581" i="10"/>
  <c r="H583" i="10"/>
  <c r="T583" i="10"/>
  <c r="AE583" i="10"/>
  <c r="F585" i="10"/>
  <c r="S585" i="10" s="1"/>
  <c r="Q585" i="10"/>
  <c r="E586" i="10"/>
  <c r="P586" i="10"/>
  <c r="Z586" i="10"/>
  <c r="M588" i="10"/>
  <c r="W588" i="10"/>
  <c r="B589" i="10"/>
  <c r="L589" i="10"/>
  <c r="V589" i="10"/>
  <c r="H591" i="10"/>
  <c r="T591" i="10"/>
  <c r="AE591" i="10"/>
  <c r="F593" i="10"/>
  <c r="S593" i="10" s="1"/>
  <c r="Q593" i="10"/>
  <c r="E594" i="10"/>
  <c r="P594" i="10"/>
  <c r="Z594" i="10"/>
  <c r="M596" i="10"/>
  <c r="W596" i="10"/>
  <c r="B597" i="10"/>
  <c r="L597" i="10"/>
  <c r="V597" i="10"/>
  <c r="H599" i="10"/>
  <c r="T599" i="10"/>
  <c r="AE599" i="10"/>
  <c r="AD600" i="10"/>
  <c r="F601" i="10"/>
  <c r="S601" i="10" s="1"/>
  <c r="Q601" i="10"/>
  <c r="E602" i="10"/>
  <c r="P602" i="10"/>
  <c r="Z602" i="10"/>
  <c r="M604" i="10"/>
  <c r="W604" i="10"/>
  <c r="B605" i="10"/>
  <c r="L605" i="10"/>
  <c r="V605" i="10"/>
  <c r="H607" i="10"/>
  <c r="T607" i="10"/>
  <c r="AE607" i="10"/>
  <c r="F609" i="10"/>
  <c r="S609" i="10" s="1"/>
  <c r="Q609" i="10"/>
  <c r="E610" i="10"/>
  <c r="P610" i="10"/>
  <c r="Z610" i="10"/>
  <c r="M612" i="10"/>
  <c r="W612" i="10"/>
  <c r="B613" i="10"/>
  <c r="L613" i="10"/>
  <c r="V613" i="10"/>
  <c r="H615" i="10"/>
  <c r="T615" i="10"/>
  <c r="AE615" i="10"/>
  <c r="G616" i="10"/>
  <c r="AD616" i="10"/>
  <c r="F617" i="10"/>
  <c r="S617" i="10" s="1"/>
  <c r="Q617" i="10"/>
  <c r="E618" i="10"/>
  <c r="P618" i="10"/>
  <c r="Z618" i="10"/>
  <c r="M620" i="10"/>
  <c r="W620" i="10"/>
  <c r="B621" i="10"/>
  <c r="L621" i="10"/>
  <c r="V621" i="10"/>
  <c r="H623" i="10"/>
  <c r="T623" i="10"/>
  <c r="AE623" i="10"/>
  <c r="G624" i="10"/>
  <c r="AD624" i="10"/>
  <c r="F625" i="10"/>
  <c r="S625" i="10" s="1"/>
  <c r="Q625" i="10"/>
  <c r="E626" i="10"/>
  <c r="P626" i="10"/>
  <c r="Z626" i="10"/>
  <c r="M628" i="10"/>
  <c r="W628" i="10"/>
  <c r="B629" i="10"/>
  <c r="L629" i="10"/>
  <c r="V629" i="10"/>
  <c r="V630" i="10"/>
  <c r="L630" i="10"/>
  <c r="B630" i="10"/>
  <c r="AF630" i="10"/>
  <c r="U630" i="10"/>
  <c r="K630" i="10"/>
  <c r="P630" i="10"/>
  <c r="AD630" i="10"/>
  <c r="L631" i="10"/>
  <c r="X631" i="10"/>
  <c r="E632" i="10"/>
  <c r="U632" i="10"/>
  <c r="B633" i="10"/>
  <c r="N633" i="10"/>
  <c r="K634" i="10"/>
  <c r="W634" i="10"/>
  <c r="F639" i="10"/>
  <c r="S639" i="10" s="1"/>
  <c r="V639" i="10"/>
  <c r="AE640" i="10"/>
  <c r="T640" i="10"/>
  <c r="H640" i="10"/>
  <c r="AD640" i="10"/>
  <c r="G640" i="10"/>
  <c r="P640" i="10"/>
  <c r="AF640" i="10"/>
  <c r="L641" i="10"/>
  <c r="X641" i="10"/>
  <c r="G642" i="10"/>
  <c r="U642" i="10"/>
  <c r="B643" i="10"/>
  <c r="M643" i="10"/>
  <c r="G646" i="10"/>
  <c r="W646" i="10"/>
  <c r="H649" i="10"/>
  <c r="V649" i="10"/>
  <c r="Q650" i="10"/>
  <c r="F650" i="10"/>
  <c r="S650" i="10" s="1"/>
  <c r="Z650" i="10"/>
  <c r="P650" i="10"/>
  <c r="E650" i="10"/>
  <c r="AF650" i="10"/>
  <c r="K651" i="10"/>
  <c r="W651" i="10"/>
  <c r="H654" i="10"/>
  <c r="G655" i="10"/>
  <c r="Z655" i="10"/>
  <c r="H657" i="10"/>
  <c r="X657" i="10"/>
  <c r="H658" i="10"/>
  <c r="X658" i="10"/>
  <c r="G659" i="10"/>
  <c r="W659" i="10"/>
  <c r="M662" i="10"/>
  <c r="M678" i="10"/>
  <c r="V682" i="10"/>
  <c r="L682" i="10"/>
  <c r="B682" i="10"/>
  <c r="AF682" i="10"/>
  <c r="U682" i="10"/>
  <c r="K682" i="10"/>
  <c r="A682" i="10"/>
  <c r="AE682" i="10"/>
  <c r="T682" i="10"/>
  <c r="H682" i="10"/>
  <c r="AD682" i="10"/>
  <c r="G682" i="10"/>
  <c r="Q682" i="10"/>
  <c r="F682" i="10"/>
  <c r="S682" i="10" s="1"/>
  <c r="Z682" i="10"/>
  <c r="P682" i="10"/>
  <c r="E682" i="10"/>
  <c r="X682" i="10"/>
  <c r="N682" i="10"/>
  <c r="V730" i="10"/>
  <c r="L730" i="10"/>
  <c r="B730" i="10"/>
  <c r="AF730" i="10"/>
  <c r="U730" i="10"/>
  <c r="K730" i="10"/>
  <c r="A730" i="10"/>
  <c r="AE730" i="10"/>
  <c r="T730" i="10"/>
  <c r="H730" i="10"/>
  <c r="AD730" i="10"/>
  <c r="G730" i="10"/>
  <c r="Q730" i="10"/>
  <c r="F730" i="10"/>
  <c r="S730" i="10" s="1"/>
  <c r="Z730" i="10"/>
  <c r="P730" i="10"/>
  <c r="E730" i="10"/>
  <c r="X730" i="10"/>
  <c r="N730" i="10"/>
  <c r="AD756" i="10"/>
  <c r="G756" i="10"/>
  <c r="Q756" i="10"/>
  <c r="F756" i="10"/>
  <c r="S756" i="10" s="1"/>
  <c r="Z756" i="10"/>
  <c r="P756" i="10"/>
  <c r="E756" i="10"/>
  <c r="AF756" i="10"/>
  <c r="U756" i="10"/>
  <c r="K756" i="10"/>
  <c r="A756" i="10"/>
  <c r="AE756" i="10"/>
  <c r="T756" i="10"/>
  <c r="H756" i="10"/>
  <c r="X756" i="10"/>
  <c r="B756" i="10"/>
  <c r="W756" i="10"/>
  <c r="V756" i="10"/>
  <c r="N756" i="10"/>
  <c r="M756" i="10"/>
  <c r="L756" i="10"/>
  <c r="M533" i="10"/>
  <c r="W533" i="10"/>
  <c r="M541" i="10"/>
  <c r="W541" i="10"/>
  <c r="M549" i="10"/>
  <c r="W549" i="10"/>
  <c r="A551" i="10"/>
  <c r="K551" i="10"/>
  <c r="U551" i="10"/>
  <c r="AF551" i="10"/>
  <c r="F554" i="10"/>
  <c r="S554" i="10" s="1"/>
  <c r="Q554" i="10"/>
  <c r="M557" i="10"/>
  <c r="W557" i="10"/>
  <c r="A559" i="10"/>
  <c r="K559" i="10"/>
  <c r="U559" i="10"/>
  <c r="AF559" i="10"/>
  <c r="F562" i="10"/>
  <c r="S562" i="10" s="1"/>
  <c r="Q562" i="10"/>
  <c r="M565" i="10"/>
  <c r="W565" i="10"/>
  <c r="A567" i="10"/>
  <c r="K567" i="10"/>
  <c r="U567" i="10"/>
  <c r="AF567" i="10"/>
  <c r="F570" i="10"/>
  <c r="S570" i="10" s="1"/>
  <c r="Q570" i="10"/>
  <c r="M573" i="10"/>
  <c r="W573" i="10"/>
  <c r="A575" i="10"/>
  <c r="K575" i="10"/>
  <c r="U575" i="10"/>
  <c r="AF575" i="10"/>
  <c r="F578" i="10"/>
  <c r="S578" i="10" s="1"/>
  <c r="Q578" i="10"/>
  <c r="M581" i="10"/>
  <c r="W581" i="10"/>
  <c r="A583" i="10"/>
  <c r="K583" i="10"/>
  <c r="U583" i="10"/>
  <c r="AF583" i="10"/>
  <c r="F586" i="10"/>
  <c r="S586" i="10" s="1"/>
  <c r="Q586" i="10"/>
  <c r="M589" i="10"/>
  <c r="W589" i="10"/>
  <c r="A591" i="10"/>
  <c r="K591" i="10"/>
  <c r="U591" i="10"/>
  <c r="AF591" i="10"/>
  <c r="AD593" i="10"/>
  <c r="F594" i="10"/>
  <c r="S594" i="10" s="1"/>
  <c r="Q594" i="10"/>
  <c r="M597" i="10"/>
  <c r="W597" i="10"/>
  <c r="A599" i="10"/>
  <c r="K599" i="10"/>
  <c r="U599" i="10"/>
  <c r="AF599" i="10"/>
  <c r="AD601" i="10"/>
  <c r="F602" i="10"/>
  <c r="S602" i="10" s="1"/>
  <c r="Q602" i="10"/>
  <c r="M605" i="10"/>
  <c r="W605" i="10"/>
  <c r="A607" i="10"/>
  <c r="K607" i="10"/>
  <c r="U607" i="10"/>
  <c r="AF607" i="10"/>
  <c r="G609" i="10"/>
  <c r="AD609" i="10"/>
  <c r="F610" i="10"/>
  <c r="S610" i="10" s="1"/>
  <c r="Q610" i="10"/>
  <c r="M613" i="10"/>
  <c r="W613" i="10"/>
  <c r="A615" i="10"/>
  <c r="K615" i="10"/>
  <c r="U615" i="10"/>
  <c r="AF615" i="10"/>
  <c r="G617" i="10"/>
  <c r="AD617" i="10"/>
  <c r="F618" i="10"/>
  <c r="S618" i="10" s="1"/>
  <c r="Q618" i="10"/>
  <c r="M621" i="10"/>
  <c r="W621" i="10"/>
  <c r="A623" i="10"/>
  <c r="K623" i="10"/>
  <c r="U623" i="10"/>
  <c r="AF623" i="10"/>
  <c r="G625" i="10"/>
  <c r="AD625" i="10"/>
  <c r="F626" i="10"/>
  <c r="S626" i="10" s="1"/>
  <c r="Q626" i="10"/>
  <c r="M629" i="10"/>
  <c r="X629" i="10"/>
  <c r="M631" i="10"/>
  <c r="Z631" i="10"/>
  <c r="F632" i="10"/>
  <c r="S632" i="10" s="1"/>
  <c r="V632" i="10"/>
  <c r="AD633" i="10"/>
  <c r="G633" i="10"/>
  <c r="Q633" i="10"/>
  <c r="F633" i="10"/>
  <c r="S633" i="10" s="1"/>
  <c r="P633" i="10"/>
  <c r="AF633" i="10"/>
  <c r="G639" i="10"/>
  <c r="W639" i="10"/>
  <c r="A641" i="10"/>
  <c r="M641" i="10"/>
  <c r="Z641" i="10"/>
  <c r="H642" i="10"/>
  <c r="V642" i="10"/>
  <c r="Z643" i="10"/>
  <c r="P643" i="10"/>
  <c r="E643" i="10"/>
  <c r="X643" i="10"/>
  <c r="N643" i="10"/>
  <c r="Q643" i="10"/>
  <c r="AE643" i="10"/>
  <c r="K649" i="10"/>
  <c r="W649" i="10"/>
  <c r="A651" i="10"/>
  <c r="L651" i="10"/>
  <c r="K657" i="10"/>
  <c r="Z657" i="10"/>
  <c r="L658" i="10"/>
  <c r="AD658" i="10"/>
  <c r="K659" i="10"/>
  <c r="Z663" i="10"/>
  <c r="P663" i="10"/>
  <c r="E663" i="10"/>
  <c r="X663" i="10"/>
  <c r="N663" i="10"/>
  <c r="AF663" i="10"/>
  <c r="U663" i="10"/>
  <c r="K663" i="10"/>
  <c r="A663" i="10"/>
  <c r="AE663" i="10"/>
  <c r="T663" i="10"/>
  <c r="H663" i="10"/>
  <c r="V663" i="10"/>
  <c r="AF667" i="10"/>
  <c r="U667" i="10"/>
  <c r="K667" i="10"/>
  <c r="A667" i="10"/>
  <c r="AE667" i="10"/>
  <c r="T667" i="10"/>
  <c r="H667" i="10"/>
  <c r="Z667" i="10"/>
  <c r="P667" i="10"/>
  <c r="E667" i="10"/>
  <c r="X667" i="10"/>
  <c r="N667" i="10"/>
  <c r="V667" i="10"/>
  <c r="Z671" i="10"/>
  <c r="P671" i="10"/>
  <c r="E671" i="10"/>
  <c r="X671" i="10"/>
  <c r="N671" i="10"/>
  <c r="AF671" i="10"/>
  <c r="U671" i="10"/>
  <c r="K671" i="10"/>
  <c r="A671" i="10"/>
  <c r="AE671" i="10"/>
  <c r="T671" i="10"/>
  <c r="H671" i="10"/>
  <c r="V671" i="10"/>
  <c r="AF675" i="10"/>
  <c r="U675" i="10"/>
  <c r="K675" i="10"/>
  <c r="A675" i="10"/>
  <c r="AE675" i="10"/>
  <c r="T675" i="10"/>
  <c r="H675" i="10"/>
  <c r="Z675" i="10"/>
  <c r="P675" i="10"/>
  <c r="E675" i="10"/>
  <c r="X675" i="10"/>
  <c r="N675" i="10"/>
  <c r="V675" i="10"/>
  <c r="V698" i="10"/>
  <c r="L698" i="10"/>
  <c r="B698" i="10"/>
  <c r="AF698" i="10"/>
  <c r="U698" i="10"/>
  <c r="K698" i="10"/>
  <c r="A698" i="10"/>
  <c r="AE698" i="10"/>
  <c r="T698" i="10"/>
  <c r="H698" i="10"/>
  <c r="AD698" i="10"/>
  <c r="G698" i="10"/>
  <c r="Q698" i="10"/>
  <c r="F698" i="10"/>
  <c r="S698" i="10" s="1"/>
  <c r="Z698" i="10"/>
  <c r="P698" i="10"/>
  <c r="E698" i="10"/>
  <c r="X698" i="10"/>
  <c r="N698" i="10"/>
  <c r="M494" i="10"/>
  <c r="M502" i="10"/>
  <c r="M510" i="10"/>
  <c r="A512" i="10"/>
  <c r="K512" i="10"/>
  <c r="U512" i="10"/>
  <c r="AF512" i="10"/>
  <c r="E516" i="10"/>
  <c r="P516" i="10"/>
  <c r="Z516" i="10"/>
  <c r="M518" i="10"/>
  <c r="A520" i="10"/>
  <c r="K520" i="10"/>
  <c r="U520" i="10"/>
  <c r="AF520" i="10"/>
  <c r="E524" i="10"/>
  <c r="P524" i="10"/>
  <c r="Z524" i="10"/>
  <c r="M526" i="10"/>
  <c r="A528" i="10"/>
  <c r="K528" i="10"/>
  <c r="U528" i="10"/>
  <c r="AF528" i="10"/>
  <c r="H529" i="10"/>
  <c r="T529" i="10"/>
  <c r="AE529" i="10"/>
  <c r="E532" i="10"/>
  <c r="P532" i="10"/>
  <c r="Z532" i="10"/>
  <c r="N533" i="10"/>
  <c r="X533" i="10"/>
  <c r="M534" i="10"/>
  <c r="A536" i="10"/>
  <c r="K536" i="10"/>
  <c r="U536" i="10"/>
  <c r="AF536" i="10"/>
  <c r="H537" i="10"/>
  <c r="T537" i="10"/>
  <c r="AE537" i="10"/>
  <c r="E540" i="10"/>
  <c r="P540" i="10"/>
  <c r="Z540" i="10"/>
  <c r="N541" i="10"/>
  <c r="X541" i="10"/>
  <c r="M542" i="10"/>
  <c r="A544" i="10"/>
  <c r="K544" i="10"/>
  <c r="U544" i="10"/>
  <c r="AF544" i="10"/>
  <c r="H545" i="10"/>
  <c r="T545" i="10"/>
  <c r="AE545" i="10"/>
  <c r="E548" i="10"/>
  <c r="P548" i="10"/>
  <c r="Z548" i="10"/>
  <c r="N549" i="10"/>
  <c r="X549" i="10"/>
  <c r="M550" i="10"/>
  <c r="B551" i="10"/>
  <c r="L551" i="10"/>
  <c r="V551" i="10"/>
  <c r="A552" i="10"/>
  <c r="K552" i="10"/>
  <c r="U552" i="10"/>
  <c r="AF552" i="10"/>
  <c r="H553" i="10"/>
  <c r="T553" i="10"/>
  <c r="AE553" i="10"/>
  <c r="G554" i="10"/>
  <c r="AD554" i="10"/>
  <c r="E556" i="10"/>
  <c r="P556" i="10"/>
  <c r="Z556" i="10"/>
  <c r="N557" i="10"/>
  <c r="X557" i="10"/>
  <c r="M558" i="10"/>
  <c r="B559" i="10"/>
  <c r="L559" i="10"/>
  <c r="V559" i="10"/>
  <c r="A560" i="10"/>
  <c r="K560" i="10"/>
  <c r="U560" i="10"/>
  <c r="AF560" i="10"/>
  <c r="H561" i="10"/>
  <c r="T561" i="10"/>
  <c r="AE561" i="10"/>
  <c r="G562" i="10"/>
  <c r="AD562" i="10"/>
  <c r="E564" i="10"/>
  <c r="P564" i="10"/>
  <c r="Z564" i="10"/>
  <c r="N565" i="10"/>
  <c r="X565" i="10"/>
  <c r="M566" i="10"/>
  <c r="B567" i="10"/>
  <c r="L567" i="10"/>
  <c r="V567" i="10"/>
  <c r="A568" i="10"/>
  <c r="K568" i="10"/>
  <c r="U568" i="10"/>
  <c r="AF568" i="10"/>
  <c r="H569" i="10"/>
  <c r="T569" i="10"/>
  <c r="AE569" i="10"/>
  <c r="G570" i="10"/>
  <c r="AD570" i="10"/>
  <c r="E572" i="10"/>
  <c r="P572" i="10"/>
  <c r="Z572" i="10"/>
  <c r="N573" i="10"/>
  <c r="X573" i="10"/>
  <c r="M574" i="10"/>
  <c r="B575" i="10"/>
  <c r="L575" i="10"/>
  <c r="V575" i="10"/>
  <c r="A576" i="10"/>
  <c r="K576" i="10"/>
  <c r="U576" i="10"/>
  <c r="AF576" i="10"/>
  <c r="H577" i="10"/>
  <c r="T577" i="10"/>
  <c r="AE577" i="10"/>
  <c r="G578" i="10"/>
  <c r="AD578" i="10"/>
  <c r="E580" i="10"/>
  <c r="P580" i="10"/>
  <c r="Z580" i="10"/>
  <c r="N581" i="10"/>
  <c r="X581" i="10"/>
  <c r="M582" i="10"/>
  <c r="B583" i="10"/>
  <c r="L583" i="10"/>
  <c r="V583" i="10"/>
  <c r="A584" i="10"/>
  <c r="K584" i="10"/>
  <c r="U584" i="10"/>
  <c r="AF584" i="10"/>
  <c r="H585" i="10"/>
  <c r="T585" i="10"/>
  <c r="AE585" i="10"/>
  <c r="G586" i="10"/>
  <c r="AD586" i="10"/>
  <c r="E588" i="10"/>
  <c r="P588" i="10"/>
  <c r="Z588" i="10"/>
  <c r="N589" i="10"/>
  <c r="X589" i="10"/>
  <c r="M590" i="10"/>
  <c r="B591" i="10"/>
  <c r="L591" i="10"/>
  <c r="V591" i="10"/>
  <c r="A592" i="10"/>
  <c r="K592" i="10"/>
  <c r="U592" i="10"/>
  <c r="AF592" i="10"/>
  <c r="H593" i="10"/>
  <c r="T593" i="10"/>
  <c r="AE593" i="10"/>
  <c r="G594" i="10"/>
  <c r="AD594" i="10"/>
  <c r="E596" i="10"/>
  <c r="P596" i="10"/>
  <c r="Z596" i="10"/>
  <c r="N597" i="10"/>
  <c r="X597" i="10"/>
  <c r="M598" i="10"/>
  <c r="B599" i="10"/>
  <c r="L599" i="10"/>
  <c r="V599" i="10"/>
  <c r="A600" i="10"/>
  <c r="K600" i="10"/>
  <c r="U600" i="10"/>
  <c r="AF600" i="10"/>
  <c r="H601" i="10"/>
  <c r="T601" i="10"/>
  <c r="AE601" i="10"/>
  <c r="G602" i="10"/>
  <c r="AD602" i="10"/>
  <c r="E604" i="10"/>
  <c r="P604" i="10"/>
  <c r="Z604" i="10"/>
  <c r="N605" i="10"/>
  <c r="X605" i="10"/>
  <c r="M606" i="10"/>
  <c r="B607" i="10"/>
  <c r="L607" i="10"/>
  <c r="V607" i="10"/>
  <c r="A608" i="10"/>
  <c r="K608" i="10"/>
  <c r="U608" i="10"/>
  <c r="AF608" i="10"/>
  <c r="H609" i="10"/>
  <c r="T609" i="10"/>
  <c r="AE609" i="10"/>
  <c r="G610" i="10"/>
  <c r="AD610" i="10"/>
  <c r="E612" i="10"/>
  <c r="P612" i="10"/>
  <c r="Z612" i="10"/>
  <c r="N613" i="10"/>
  <c r="X613" i="10"/>
  <c r="M614" i="10"/>
  <c r="B615" i="10"/>
  <c r="L615" i="10"/>
  <c r="V615" i="10"/>
  <c r="A616" i="10"/>
  <c r="K616" i="10"/>
  <c r="U616" i="10"/>
  <c r="AF616" i="10"/>
  <c r="H617" i="10"/>
  <c r="T617" i="10"/>
  <c r="AE617" i="10"/>
  <c r="G618" i="10"/>
  <c r="AD618" i="10"/>
  <c r="E620" i="10"/>
  <c r="P620" i="10"/>
  <c r="N621" i="10"/>
  <c r="X621" i="10"/>
  <c r="M622" i="10"/>
  <c r="B623" i="10"/>
  <c r="L623" i="10"/>
  <c r="V623" i="10"/>
  <c r="A624" i="10"/>
  <c r="K624" i="10"/>
  <c r="U624" i="10"/>
  <c r="AF624" i="10"/>
  <c r="H625" i="10"/>
  <c r="T625" i="10"/>
  <c r="AE625" i="10"/>
  <c r="G626" i="10"/>
  <c r="AD626" i="10"/>
  <c r="E628" i="10"/>
  <c r="P628" i="10"/>
  <c r="N629" i="10"/>
  <c r="Z629" i="10"/>
  <c r="E630" i="10"/>
  <c r="B631" i="10"/>
  <c r="K632" i="10"/>
  <c r="W632" i="10"/>
  <c r="T633" i="10"/>
  <c r="A634" i="10"/>
  <c r="M634" i="10"/>
  <c r="V638" i="10"/>
  <c r="L638" i="10"/>
  <c r="B638" i="10"/>
  <c r="AF638" i="10"/>
  <c r="U638" i="10"/>
  <c r="K638" i="10"/>
  <c r="A638" i="10"/>
  <c r="P638" i="10"/>
  <c r="AD638" i="10"/>
  <c r="L639" i="10"/>
  <c r="X639" i="10"/>
  <c r="E640" i="10"/>
  <c r="U640" i="10"/>
  <c r="B641" i="10"/>
  <c r="N641" i="10"/>
  <c r="K642" i="10"/>
  <c r="W642" i="10"/>
  <c r="AF643" i="10"/>
  <c r="M646" i="10"/>
  <c r="AE648" i="10"/>
  <c r="T648" i="10"/>
  <c r="H648" i="10"/>
  <c r="AD648" i="10"/>
  <c r="G648" i="10"/>
  <c r="P648" i="10"/>
  <c r="AF648" i="10"/>
  <c r="L649" i="10"/>
  <c r="X649" i="10"/>
  <c r="G650" i="10"/>
  <c r="U650" i="10"/>
  <c r="B651" i="10"/>
  <c r="M651" i="10"/>
  <c r="N654" i="10"/>
  <c r="M655" i="10"/>
  <c r="M657" i="10"/>
  <c r="AE657" i="10"/>
  <c r="M658" i="10"/>
  <c r="AE658" i="10"/>
  <c r="L659" i="10"/>
  <c r="AD659" i="10"/>
  <c r="W663" i="10"/>
  <c r="W667" i="10"/>
  <c r="W671" i="10"/>
  <c r="W675" i="10"/>
  <c r="T678" i="10"/>
  <c r="M682" i="10"/>
  <c r="V706" i="10"/>
  <c r="L706" i="10"/>
  <c r="B706" i="10"/>
  <c r="AF706" i="10"/>
  <c r="U706" i="10"/>
  <c r="K706" i="10"/>
  <c r="A706" i="10"/>
  <c r="AE706" i="10"/>
  <c r="T706" i="10"/>
  <c r="H706" i="10"/>
  <c r="AD706" i="10"/>
  <c r="G706" i="10"/>
  <c r="Q706" i="10"/>
  <c r="F706" i="10"/>
  <c r="S706" i="10" s="1"/>
  <c r="Z706" i="10"/>
  <c r="P706" i="10"/>
  <c r="E706" i="10"/>
  <c r="X706" i="10"/>
  <c r="N706" i="10"/>
  <c r="V714" i="10"/>
  <c r="L714" i="10"/>
  <c r="B714" i="10"/>
  <c r="AF714" i="10"/>
  <c r="U714" i="10"/>
  <c r="K714" i="10"/>
  <c r="A714" i="10"/>
  <c r="AE714" i="10"/>
  <c r="T714" i="10"/>
  <c r="H714" i="10"/>
  <c r="AD714" i="10"/>
  <c r="G714" i="10"/>
  <c r="Q714" i="10"/>
  <c r="F714" i="10"/>
  <c r="S714" i="10" s="1"/>
  <c r="Z714" i="10"/>
  <c r="P714" i="10"/>
  <c r="E714" i="10"/>
  <c r="X714" i="10"/>
  <c r="N714" i="10"/>
  <c r="V722" i="10"/>
  <c r="L722" i="10"/>
  <c r="B722" i="10"/>
  <c r="AF722" i="10"/>
  <c r="U722" i="10"/>
  <c r="K722" i="10"/>
  <c r="A722" i="10"/>
  <c r="AE722" i="10"/>
  <c r="T722" i="10"/>
  <c r="H722" i="10"/>
  <c r="AD722" i="10"/>
  <c r="G722" i="10"/>
  <c r="Q722" i="10"/>
  <c r="F722" i="10"/>
  <c r="S722" i="10" s="1"/>
  <c r="Z722" i="10"/>
  <c r="P722" i="10"/>
  <c r="E722" i="10"/>
  <c r="X722" i="10"/>
  <c r="N722" i="10"/>
  <c r="M730" i="10"/>
  <c r="M551" i="10"/>
  <c r="W551" i="10"/>
  <c r="H554" i="10"/>
  <c r="T554" i="10"/>
  <c r="AE554" i="10"/>
  <c r="M559" i="10"/>
  <c r="W559" i="10"/>
  <c r="M567" i="10"/>
  <c r="W567" i="10"/>
  <c r="M575" i="10"/>
  <c r="W575" i="10"/>
  <c r="M583" i="10"/>
  <c r="W583" i="10"/>
  <c r="M591" i="10"/>
  <c r="W591" i="10"/>
  <c r="M599" i="10"/>
  <c r="W599" i="10"/>
  <c r="M607" i="10"/>
  <c r="W607" i="10"/>
  <c r="M615" i="10"/>
  <c r="W615" i="10"/>
  <c r="M623" i="10"/>
  <c r="W623" i="10"/>
  <c r="AF631" i="10"/>
  <c r="U631" i="10"/>
  <c r="K631" i="10"/>
  <c r="A631" i="10"/>
  <c r="AE631" i="10"/>
  <c r="T631" i="10"/>
  <c r="H631" i="10"/>
  <c r="P631" i="10"/>
  <c r="AD631" i="10"/>
  <c r="AD641" i="10"/>
  <c r="G641" i="10"/>
  <c r="Q641" i="10"/>
  <c r="F641" i="10"/>
  <c r="S641" i="10" s="1"/>
  <c r="P641" i="10"/>
  <c r="AF641" i="10"/>
  <c r="Z651" i="10"/>
  <c r="P651" i="10"/>
  <c r="E651" i="10"/>
  <c r="X651" i="10"/>
  <c r="N651" i="10"/>
  <c r="Q651" i="10"/>
  <c r="AE651" i="10"/>
  <c r="N657" i="10"/>
  <c r="AF657" i="10"/>
  <c r="M659" i="10"/>
  <c r="AF659" i="10"/>
  <c r="Q662" i="10"/>
  <c r="Z662" i="10"/>
  <c r="P662" i="10"/>
  <c r="E662" i="10"/>
  <c r="V662" i="10"/>
  <c r="L662" i="10"/>
  <c r="B662" i="10"/>
  <c r="AF662" i="10"/>
  <c r="U662" i="10"/>
  <c r="K662" i="10"/>
  <c r="A662" i="10"/>
  <c r="T662" i="10"/>
  <c r="F671" i="10"/>
  <c r="S671" i="10" s="1"/>
  <c r="F675" i="10"/>
  <c r="S675" i="10" s="1"/>
  <c r="M698" i="10"/>
  <c r="M512" i="10"/>
  <c r="G516" i="10"/>
  <c r="M520" i="10"/>
  <c r="G524" i="10"/>
  <c r="M528" i="10"/>
  <c r="B529" i="10"/>
  <c r="L529" i="10"/>
  <c r="V529" i="10"/>
  <c r="G532" i="10"/>
  <c r="F533" i="10"/>
  <c r="S533" i="10" s="1"/>
  <c r="Q533" i="10"/>
  <c r="M536" i="10"/>
  <c r="B537" i="10"/>
  <c r="L537" i="10"/>
  <c r="V537" i="10"/>
  <c r="G540" i="10"/>
  <c r="F541" i="10"/>
  <c r="S541" i="10" s="1"/>
  <c r="Q541" i="10"/>
  <c r="M544" i="10"/>
  <c r="B545" i="10"/>
  <c r="L545" i="10"/>
  <c r="V545" i="10"/>
  <c r="G548" i="10"/>
  <c r="F549" i="10"/>
  <c r="S549" i="10" s="1"/>
  <c r="Q549" i="10"/>
  <c r="N551" i="10"/>
  <c r="X551" i="10"/>
  <c r="M552" i="10"/>
  <c r="B553" i="10"/>
  <c r="L553" i="10"/>
  <c r="V553" i="10"/>
  <c r="A554" i="10"/>
  <c r="K554" i="10"/>
  <c r="U554" i="10"/>
  <c r="AF554" i="10"/>
  <c r="G556" i="10"/>
  <c r="F557" i="10"/>
  <c r="S557" i="10" s="1"/>
  <c r="Q557" i="10"/>
  <c r="N559" i="10"/>
  <c r="X559" i="10"/>
  <c r="M560" i="10"/>
  <c r="B561" i="10"/>
  <c r="L561" i="10"/>
  <c r="V561" i="10"/>
  <c r="A562" i="10"/>
  <c r="K562" i="10"/>
  <c r="U562" i="10"/>
  <c r="AF562" i="10"/>
  <c r="G564" i="10"/>
  <c r="F565" i="10"/>
  <c r="S565" i="10" s="1"/>
  <c r="Q565" i="10"/>
  <c r="N567" i="10"/>
  <c r="X567" i="10"/>
  <c r="M568" i="10"/>
  <c r="B569" i="10"/>
  <c r="L569" i="10"/>
  <c r="V569" i="10"/>
  <c r="A570" i="10"/>
  <c r="K570" i="10"/>
  <c r="U570" i="10"/>
  <c r="AF570" i="10"/>
  <c r="G572" i="10"/>
  <c r="F573" i="10"/>
  <c r="S573" i="10" s="1"/>
  <c r="Q573" i="10"/>
  <c r="N575" i="10"/>
  <c r="X575" i="10"/>
  <c r="M576" i="10"/>
  <c r="B577" i="10"/>
  <c r="L577" i="10"/>
  <c r="V577" i="10"/>
  <c r="A578" i="10"/>
  <c r="K578" i="10"/>
  <c r="U578" i="10"/>
  <c r="AF578" i="10"/>
  <c r="G580" i="10"/>
  <c r="F581" i="10"/>
  <c r="S581" i="10" s="1"/>
  <c r="Q581" i="10"/>
  <c r="N583" i="10"/>
  <c r="X583" i="10"/>
  <c r="M584" i="10"/>
  <c r="B585" i="10"/>
  <c r="L585" i="10"/>
  <c r="V585" i="10"/>
  <c r="A586" i="10"/>
  <c r="K586" i="10"/>
  <c r="U586" i="10"/>
  <c r="AF586" i="10"/>
  <c r="G588" i="10"/>
  <c r="F589" i="10"/>
  <c r="S589" i="10" s="1"/>
  <c r="Q589" i="10"/>
  <c r="N591" i="10"/>
  <c r="X591" i="10"/>
  <c r="M592" i="10"/>
  <c r="B593" i="10"/>
  <c r="L593" i="10"/>
  <c r="V593" i="10"/>
  <c r="A594" i="10"/>
  <c r="K594" i="10"/>
  <c r="U594" i="10"/>
  <c r="AF594" i="10"/>
  <c r="G596" i="10"/>
  <c r="F597" i="10"/>
  <c r="S597" i="10" s="1"/>
  <c r="Q597" i="10"/>
  <c r="N599" i="10"/>
  <c r="X599" i="10"/>
  <c r="M600" i="10"/>
  <c r="B601" i="10"/>
  <c r="L601" i="10"/>
  <c r="V601" i="10"/>
  <c r="A602" i="10"/>
  <c r="K602" i="10"/>
  <c r="U602" i="10"/>
  <c r="AF602" i="10"/>
  <c r="G604" i="10"/>
  <c r="F605" i="10"/>
  <c r="S605" i="10" s="1"/>
  <c r="Q605" i="10"/>
  <c r="N607" i="10"/>
  <c r="X607" i="10"/>
  <c r="M608" i="10"/>
  <c r="B609" i="10"/>
  <c r="L609" i="10"/>
  <c r="V609" i="10"/>
  <c r="A610" i="10"/>
  <c r="K610" i="10"/>
  <c r="U610" i="10"/>
  <c r="AF610" i="10"/>
  <c r="G612" i="10"/>
  <c r="F613" i="10"/>
  <c r="S613" i="10" s="1"/>
  <c r="Q613" i="10"/>
  <c r="N615" i="10"/>
  <c r="X615" i="10"/>
  <c r="M616" i="10"/>
  <c r="B617" i="10"/>
  <c r="L617" i="10"/>
  <c r="V617" i="10"/>
  <c r="A618" i="10"/>
  <c r="K618" i="10"/>
  <c r="U618" i="10"/>
  <c r="AF618" i="10"/>
  <c r="F621" i="10"/>
  <c r="S621" i="10" s="1"/>
  <c r="N623" i="10"/>
  <c r="X623" i="10"/>
  <c r="M624" i="10"/>
  <c r="B625" i="10"/>
  <c r="L625" i="10"/>
  <c r="V625" i="10"/>
  <c r="A626" i="10"/>
  <c r="K626" i="10"/>
  <c r="U626" i="10"/>
  <c r="AF626" i="10"/>
  <c r="F629" i="10"/>
  <c r="S629" i="10" s="1"/>
  <c r="Q629" i="10"/>
  <c r="AD629" i="10"/>
  <c r="Q631" i="10"/>
  <c r="A632" i="10"/>
  <c r="M632" i="10"/>
  <c r="Z632" i="10"/>
  <c r="H633" i="10"/>
  <c r="V633" i="10"/>
  <c r="Q634" i="10"/>
  <c r="F634" i="10"/>
  <c r="S634" i="10" s="1"/>
  <c r="Z634" i="10"/>
  <c r="P634" i="10"/>
  <c r="E634" i="10"/>
  <c r="AF634" i="10"/>
  <c r="B639" i="10"/>
  <c r="T641" i="10"/>
  <c r="A642" i="10"/>
  <c r="M642" i="10"/>
  <c r="AD642" i="10"/>
  <c r="G643" i="10"/>
  <c r="U643" i="10"/>
  <c r="V646" i="10"/>
  <c r="L646" i="10"/>
  <c r="B646" i="10"/>
  <c r="AF646" i="10"/>
  <c r="U646" i="10"/>
  <c r="K646" i="10"/>
  <c r="A646" i="10"/>
  <c r="P646" i="10"/>
  <c r="AD646" i="10"/>
  <c r="B649" i="10"/>
  <c r="N649" i="10"/>
  <c r="AF651" i="10"/>
  <c r="Z654" i="10"/>
  <c r="P654" i="10"/>
  <c r="E654" i="10"/>
  <c r="V654" i="10"/>
  <c r="L654" i="10"/>
  <c r="B654" i="10"/>
  <c r="AF654" i="10"/>
  <c r="U654" i="10"/>
  <c r="K654" i="10"/>
  <c r="A654" i="10"/>
  <c r="X655" i="10"/>
  <c r="N655" i="10"/>
  <c r="AF655" i="10"/>
  <c r="U655" i="10"/>
  <c r="K655" i="10"/>
  <c r="A655" i="10"/>
  <c r="AE655" i="10"/>
  <c r="T655" i="10"/>
  <c r="H655" i="10"/>
  <c r="Q655" i="10"/>
  <c r="A657" i="10"/>
  <c r="B659" i="10"/>
  <c r="W662" i="10"/>
  <c r="G663" i="10"/>
  <c r="AD663" i="10"/>
  <c r="V666" i="10"/>
  <c r="L666" i="10"/>
  <c r="B666" i="10"/>
  <c r="AF666" i="10"/>
  <c r="U666" i="10"/>
  <c r="K666" i="10"/>
  <c r="A666" i="10"/>
  <c r="Q666" i="10"/>
  <c r="F666" i="10"/>
  <c r="S666" i="10" s="1"/>
  <c r="Z666" i="10"/>
  <c r="P666" i="10"/>
  <c r="E666" i="10"/>
  <c r="W666" i="10"/>
  <c r="G667" i="10"/>
  <c r="AD667" i="10"/>
  <c r="Q670" i="10"/>
  <c r="F670" i="10"/>
  <c r="S670" i="10" s="1"/>
  <c r="Z670" i="10"/>
  <c r="P670" i="10"/>
  <c r="E670" i="10"/>
  <c r="V670" i="10"/>
  <c r="L670" i="10"/>
  <c r="B670" i="10"/>
  <c r="AF670" i="10"/>
  <c r="U670" i="10"/>
  <c r="K670" i="10"/>
  <c r="A670" i="10"/>
  <c r="W670" i="10"/>
  <c r="G671" i="10"/>
  <c r="AD671" i="10"/>
  <c r="V674" i="10"/>
  <c r="L674" i="10"/>
  <c r="B674" i="10"/>
  <c r="AF674" i="10"/>
  <c r="U674" i="10"/>
  <c r="K674" i="10"/>
  <c r="A674" i="10"/>
  <c r="Q674" i="10"/>
  <c r="F674" i="10"/>
  <c r="S674" i="10" s="1"/>
  <c r="Z674" i="10"/>
  <c r="P674" i="10"/>
  <c r="E674" i="10"/>
  <c r="W674" i="10"/>
  <c r="G675" i="10"/>
  <c r="AD675" i="10"/>
  <c r="Q678" i="10"/>
  <c r="F678" i="10"/>
  <c r="S678" i="10" s="1"/>
  <c r="Z678" i="10"/>
  <c r="P678" i="10"/>
  <c r="E678" i="10"/>
  <c r="X678" i="10"/>
  <c r="N678" i="10"/>
  <c r="V678" i="10"/>
  <c r="L678" i="10"/>
  <c r="B678" i="10"/>
  <c r="AF678" i="10"/>
  <c r="U678" i="10"/>
  <c r="K678" i="10"/>
  <c r="A678" i="10"/>
  <c r="AD678" i="10"/>
  <c r="W698" i="10"/>
  <c r="M529" i="10"/>
  <c r="G533" i="10"/>
  <c r="M537" i="10"/>
  <c r="G541" i="10"/>
  <c r="M545" i="10"/>
  <c r="G549" i="10"/>
  <c r="E551" i="10"/>
  <c r="P551" i="10"/>
  <c r="Z551" i="10"/>
  <c r="M553" i="10"/>
  <c r="B554" i="10"/>
  <c r="L554" i="10"/>
  <c r="V554" i="10"/>
  <c r="G557" i="10"/>
  <c r="E559" i="10"/>
  <c r="P559" i="10"/>
  <c r="Z559" i="10"/>
  <c r="M561" i="10"/>
  <c r="B562" i="10"/>
  <c r="L562" i="10"/>
  <c r="V562" i="10"/>
  <c r="G565" i="10"/>
  <c r="E567" i="10"/>
  <c r="P567" i="10"/>
  <c r="Z567" i="10"/>
  <c r="M569" i="10"/>
  <c r="B570" i="10"/>
  <c r="L570" i="10"/>
  <c r="V570" i="10"/>
  <c r="G573" i="10"/>
  <c r="E575" i="10"/>
  <c r="P575" i="10"/>
  <c r="Z575" i="10"/>
  <c r="M577" i="10"/>
  <c r="B578" i="10"/>
  <c r="L578" i="10"/>
  <c r="V578" i="10"/>
  <c r="G581" i="10"/>
  <c r="E583" i="10"/>
  <c r="P583" i="10"/>
  <c r="Z583" i="10"/>
  <c r="M585" i="10"/>
  <c r="B586" i="10"/>
  <c r="L586" i="10"/>
  <c r="V586" i="10"/>
  <c r="G589" i="10"/>
  <c r="E591" i="10"/>
  <c r="P591" i="10"/>
  <c r="Z591" i="10"/>
  <c r="M593" i="10"/>
  <c r="B594" i="10"/>
  <c r="L594" i="10"/>
  <c r="V594" i="10"/>
  <c r="G597" i="10"/>
  <c r="E599" i="10"/>
  <c r="P599" i="10"/>
  <c r="Z599" i="10"/>
  <c r="M601" i="10"/>
  <c r="B602" i="10"/>
  <c r="L602" i="10"/>
  <c r="V602" i="10"/>
  <c r="G605" i="10"/>
  <c r="E607" i="10"/>
  <c r="P607" i="10"/>
  <c r="Z607" i="10"/>
  <c r="M609" i="10"/>
  <c r="B610" i="10"/>
  <c r="L610" i="10"/>
  <c r="V610" i="10"/>
  <c r="G613" i="10"/>
  <c r="E615" i="10"/>
  <c r="P615" i="10"/>
  <c r="Z615" i="10"/>
  <c r="M617" i="10"/>
  <c r="B618" i="10"/>
  <c r="L618" i="10"/>
  <c r="V618" i="10"/>
  <c r="E623" i="10"/>
  <c r="P623" i="10"/>
  <c r="Z623" i="10"/>
  <c r="M625" i="10"/>
  <c r="B626" i="10"/>
  <c r="L626" i="10"/>
  <c r="V626" i="10"/>
  <c r="E631" i="10"/>
  <c r="B632" i="10"/>
  <c r="AF639" i="10"/>
  <c r="U639" i="10"/>
  <c r="K639" i="10"/>
  <c r="A639" i="10"/>
  <c r="AE639" i="10"/>
  <c r="T639" i="10"/>
  <c r="H639" i="10"/>
  <c r="P639" i="10"/>
  <c r="AD639" i="10"/>
  <c r="E641" i="10"/>
  <c r="U641" i="10"/>
  <c r="B642" i="10"/>
  <c r="N642" i="10"/>
  <c r="AD649" i="10"/>
  <c r="G649" i="10"/>
  <c r="Q649" i="10"/>
  <c r="F649" i="10"/>
  <c r="S649" i="10" s="1"/>
  <c r="P649" i="10"/>
  <c r="AF649" i="10"/>
  <c r="F651" i="10"/>
  <c r="S651" i="10" s="1"/>
  <c r="T651" i="10"/>
  <c r="V657" i="10"/>
  <c r="L657" i="10"/>
  <c r="B657" i="10"/>
  <c r="AD657" i="10"/>
  <c r="G657" i="10"/>
  <c r="Q657" i="10"/>
  <c r="F657" i="10"/>
  <c r="S657" i="10" s="1"/>
  <c r="T657" i="10"/>
  <c r="AF658" i="10"/>
  <c r="U658" i="10"/>
  <c r="K658" i="10"/>
  <c r="A658" i="10"/>
  <c r="Q658" i="10"/>
  <c r="F658" i="10"/>
  <c r="S658" i="10" s="1"/>
  <c r="Z658" i="10"/>
  <c r="P658" i="10"/>
  <c r="E658" i="10"/>
  <c r="T658" i="10"/>
  <c r="AE659" i="10"/>
  <c r="T659" i="10"/>
  <c r="H659" i="10"/>
  <c r="Z659" i="10"/>
  <c r="P659" i="10"/>
  <c r="E659" i="10"/>
  <c r="X659" i="10"/>
  <c r="N659" i="10"/>
  <c r="F662" i="10"/>
  <c r="S662" i="10" s="1"/>
  <c r="X662" i="10"/>
  <c r="AE811" i="10"/>
  <c r="T811" i="10"/>
  <c r="H811" i="10"/>
  <c r="AD811" i="10"/>
  <c r="G811" i="10"/>
  <c r="Q811" i="10"/>
  <c r="F811" i="10"/>
  <c r="S811" i="10" s="1"/>
  <c r="Z811" i="10"/>
  <c r="P811" i="10"/>
  <c r="E811" i="10"/>
  <c r="V811" i="10"/>
  <c r="L811" i="10"/>
  <c r="B811" i="10"/>
  <c r="AF811" i="10"/>
  <c r="U811" i="10"/>
  <c r="K811" i="10"/>
  <c r="A811" i="10"/>
  <c r="X811" i="10"/>
  <c r="W811" i="10"/>
  <c r="N811" i="10"/>
  <c r="M811" i="10"/>
  <c r="F551" i="10"/>
  <c r="S551" i="10" s="1"/>
  <c r="M554" i="10"/>
  <c r="F559" i="10"/>
  <c r="S559" i="10" s="1"/>
  <c r="M562" i="10"/>
  <c r="F567" i="10"/>
  <c r="S567" i="10" s="1"/>
  <c r="M570" i="10"/>
  <c r="F575" i="10"/>
  <c r="S575" i="10" s="1"/>
  <c r="M578" i="10"/>
  <c r="F583" i="10"/>
  <c r="S583" i="10" s="1"/>
  <c r="M586" i="10"/>
  <c r="F591" i="10"/>
  <c r="S591" i="10" s="1"/>
  <c r="M594" i="10"/>
  <c r="F599" i="10"/>
  <c r="S599" i="10" s="1"/>
  <c r="M602" i="10"/>
  <c r="F607" i="10"/>
  <c r="S607" i="10" s="1"/>
  <c r="M610" i="10"/>
  <c r="F615" i="10"/>
  <c r="S615" i="10" s="1"/>
  <c r="M618" i="10"/>
  <c r="F623" i="10"/>
  <c r="S623" i="10" s="1"/>
  <c r="M626" i="10"/>
  <c r="F631" i="10"/>
  <c r="S631" i="10" s="1"/>
  <c r="V631" i="10"/>
  <c r="AE632" i="10"/>
  <c r="T632" i="10"/>
  <c r="H632" i="10"/>
  <c r="AD632" i="10"/>
  <c r="G632" i="10"/>
  <c r="P632" i="10"/>
  <c r="AF632" i="10"/>
  <c r="H641" i="10"/>
  <c r="V641" i="10"/>
  <c r="Q642" i="10"/>
  <c r="F642" i="10"/>
  <c r="S642" i="10" s="1"/>
  <c r="Z642" i="10"/>
  <c r="P642" i="10"/>
  <c r="E642" i="10"/>
  <c r="AF642" i="10"/>
  <c r="G651" i="10"/>
  <c r="U651" i="10"/>
  <c r="U657" i="10"/>
  <c r="V658" i="10"/>
  <c r="U659" i="10"/>
  <c r="G662" i="10"/>
  <c r="AD662" i="10"/>
  <c r="Q765" i="10"/>
  <c r="F765" i="10"/>
  <c r="S765" i="10" s="1"/>
  <c r="Z765" i="10"/>
  <c r="P765" i="10"/>
  <c r="E765" i="10"/>
  <c r="X765" i="10"/>
  <c r="N765" i="10"/>
  <c r="AE765" i="10"/>
  <c r="T765" i="10"/>
  <c r="H765" i="10"/>
  <c r="AD765" i="10"/>
  <c r="G765" i="10"/>
  <c r="W765" i="10"/>
  <c r="B765" i="10"/>
  <c r="V765" i="10"/>
  <c r="A765" i="10"/>
  <c r="U765" i="10"/>
  <c r="M765" i="10"/>
  <c r="L765" i="10"/>
  <c r="K765" i="10"/>
  <c r="AE819" i="10"/>
  <c r="T819" i="10"/>
  <c r="H819" i="10"/>
  <c r="AD819" i="10"/>
  <c r="G819" i="10"/>
  <c r="Q819" i="10"/>
  <c r="F819" i="10"/>
  <c r="S819" i="10" s="1"/>
  <c r="Z819" i="10"/>
  <c r="P819" i="10"/>
  <c r="E819" i="10"/>
  <c r="V819" i="10"/>
  <c r="L819" i="10"/>
  <c r="B819" i="10"/>
  <c r="AF819" i="10"/>
  <c r="U819" i="10"/>
  <c r="K819" i="10"/>
  <c r="A819" i="10"/>
  <c r="X819" i="10"/>
  <c r="W819" i="10"/>
  <c r="N819" i="10"/>
  <c r="M819" i="10"/>
  <c r="M683" i="10"/>
  <c r="W683" i="10"/>
  <c r="H686" i="10"/>
  <c r="T686" i="10"/>
  <c r="AE686" i="10"/>
  <c r="M691" i="10"/>
  <c r="W691" i="10"/>
  <c r="H694" i="10"/>
  <c r="T694" i="10"/>
  <c r="AE694" i="10"/>
  <c r="M699" i="10"/>
  <c r="W699" i="10"/>
  <c r="H702" i="10"/>
  <c r="T702" i="10"/>
  <c r="AE702" i="10"/>
  <c r="AD703" i="10"/>
  <c r="M707" i="10"/>
  <c r="W707" i="10"/>
  <c r="H710" i="10"/>
  <c r="T710" i="10"/>
  <c r="AE710" i="10"/>
  <c r="AD711" i="10"/>
  <c r="M715" i="10"/>
  <c r="W715" i="10"/>
  <c r="H718" i="10"/>
  <c r="T718" i="10"/>
  <c r="AE718" i="10"/>
  <c r="G719" i="10"/>
  <c r="AD719" i="10"/>
  <c r="M723" i="10"/>
  <c r="W723" i="10"/>
  <c r="H726" i="10"/>
  <c r="T726" i="10"/>
  <c r="AE726" i="10"/>
  <c r="G727" i="10"/>
  <c r="AD727" i="10"/>
  <c r="AD731" i="10"/>
  <c r="G731" i="10"/>
  <c r="N731" i="10"/>
  <c r="Z731" i="10"/>
  <c r="H733" i="10"/>
  <c r="V733" i="10"/>
  <c r="Z734" i="10"/>
  <c r="P734" i="10"/>
  <c r="E734" i="10"/>
  <c r="X734" i="10"/>
  <c r="N734" i="10"/>
  <c r="Q734" i="10"/>
  <c r="AE734" i="10"/>
  <c r="N747" i="10"/>
  <c r="Q749" i="10"/>
  <c r="F749" i="10"/>
  <c r="S749" i="10" s="1"/>
  <c r="Z749" i="10"/>
  <c r="P749" i="10"/>
  <c r="E749" i="10"/>
  <c r="X749" i="10"/>
  <c r="N749" i="10"/>
  <c r="AE749" i="10"/>
  <c r="T749" i="10"/>
  <c r="H749" i="10"/>
  <c r="AD749" i="10"/>
  <c r="G749" i="10"/>
  <c r="AF749" i="10"/>
  <c r="P763" i="10"/>
  <c r="N772" i="10"/>
  <c r="V780" i="10"/>
  <c r="N795" i="10"/>
  <c r="V796" i="10"/>
  <c r="M804" i="10"/>
  <c r="L820" i="10"/>
  <c r="M835" i="10"/>
  <c r="M836" i="10"/>
  <c r="M636" i="10"/>
  <c r="W636" i="10"/>
  <c r="B637" i="10"/>
  <c r="L637" i="10"/>
  <c r="V637" i="10"/>
  <c r="M644" i="10"/>
  <c r="W644" i="10"/>
  <c r="B645" i="10"/>
  <c r="L645" i="10"/>
  <c r="V645" i="10"/>
  <c r="M652" i="10"/>
  <c r="W652" i="10"/>
  <c r="B653" i="10"/>
  <c r="L653" i="10"/>
  <c r="V653" i="10"/>
  <c r="G656" i="10"/>
  <c r="AD656" i="10"/>
  <c r="M660" i="10"/>
  <c r="W660" i="10"/>
  <c r="B661" i="10"/>
  <c r="L661" i="10"/>
  <c r="V661" i="10"/>
  <c r="G664" i="10"/>
  <c r="AD664" i="10"/>
  <c r="F665" i="10"/>
  <c r="S665" i="10" s="1"/>
  <c r="Q665" i="10"/>
  <c r="M668" i="10"/>
  <c r="W668" i="10"/>
  <c r="B669" i="10"/>
  <c r="L669" i="10"/>
  <c r="V669" i="10"/>
  <c r="G672" i="10"/>
  <c r="AD672" i="10"/>
  <c r="F673" i="10"/>
  <c r="S673" i="10" s="1"/>
  <c r="Q673" i="10"/>
  <c r="M676" i="10"/>
  <c r="W676" i="10"/>
  <c r="B677" i="10"/>
  <c r="L677" i="10"/>
  <c r="V677" i="10"/>
  <c r="H679" i="10"/>
  <c r="T679" i="10"/>
  <c r="AE679" i="10"/>
  <c r="G680" i="10"/>
  <c r="AD680" i="10"/>
  <c r="F681" i="10"/>
  <c r="S681" i="10" s="1"/>
  <c r="Q681" i="10"/>
  <c r="N683" i="10"/>
  <c r="X683" i="10"/>
  <c r="M684" i="10"/>
  <c r="W684" i="10"/>
  <c r="B685" i="10"/>
  <c r="L685" i="10"/>
  <c r="V685" i="10"/>
  <c r="A686" i="10"/>
  <c r="K686" i="10"/>
  <c r="U686" i="10"/>
  <c r="AF686" i="10"/>
  <c r="H687" i="10"/>
  <c r="T687" i="10"/>
  <c r="AE687" i="10"/>
  <c r="G688" i="10"/>
  <c r="AD688" i="10"/>
  <c r="F689" i="10"/>
  <c r="S689" i="10" s="1"/>
  <c r="Q689" i="10"/>
  <c r="N691" i="10"/>
  <c r="X691" i="10"/>
  <c r="M692" i="10"/>
  <c r="B693" i="10"/>
  <c r="L693" i="10"/>
  <c r="V693" i="10"/>
  <c r="A694" i="10"/>
  <c r="K694" i="10"/>
  <c r="U694" i="10"/>
  <c r="AF694" i="10"/>
  <c r="H695" i="10"/>
  <c r="T695" i="10"/>
  <c r="AE695" i="10"/>
  <c r="G696" i="10"/>
  <c r="AD696" i="10"/>
  <c r="F697" i="10"/>
  <c r="S697" i="10" s="1"/>
  <c r="Q697" i="10"/>
  <c r="N699" i="10"/>
  <c r="X699" i="10"/>
  <c r="M700" i="10"/>
  <c r="B701" i="10"/>
  <c r="L701" i="10"/>
  <c r="V701" i="10"/>
  <c r="A702" i="10"/>
  <c r="K702" i="10"/>
  <c r="U702" i="10"/>
  <c r="AF702" i="10"/>
  <c r="H703" i="10"/>
  <c r="T703" i="10"/>
  <c r="AE703" i="10"/>
  <c r="G704" i="10"/>
  <c r="AD704" i="10"/>
  <c r="F705" i="10"/>
  <c r="S705" i="10" s="1"/>
  <c r="Q705" i="10"/>
  <c r="N707" i="10"/>
  <c r="X707" i="10"/>
  <c r="M708" i="10"/>
  <c r="B709" i="10"/>
  <c r="L709" i="10"/>
  <c r="V709" i="10"/>
  <c r="A710" i="10"/>
  <c r="K710" i="10"/>
  <c r="U710" i="10"/>
  <c r="AF710" i="10"/>
  <c r="H711" i="10"/>
  <c r="T711" i="10"/>
  <c r="AE711" i="10"/>
  <c r="G712" i="10"/>
  <c r="AD712" i="10"/>
  <c r="F713" i="10"/>
  <c r="S713" i="10" s="1"/>
  <c r="Q713" i="10"/>
  <c r="N715" i="10"/>
  <c r="X715" i="10"/>
  <c r="M716" i="10"/>
  <c r="B717" i="10"/>
  <c r="L717" i="10"/>
  <c r="V717" i="10"/>
  <c r="A718" i="10"/>
  <c r="K718" i="10"/>
  <c r="U718" i="10"/>
  <c r="AF718" i="10"/>
  <c r="H719" i="10"/>
  <c r="T719" i="10"/>
  <c r="AE719" i="10"/>
  <c r="G720" i="10"/>
  <c r="AD720" i="10"/>
  <c r="F721" i="10"/>
  <c r="S721" i="10" s="1"/>
  <c r="Q721" i="10"/>
  <c r="N723" i="10"/>
  <c r="X723" i="10"/>
  <c r="M724" i="10"/>
  <c r="B725" i="10"/>
  <c r="L725" i="10"/>
  <c r="V725" i="10"/>
  <c r="A726" i="10"/>
  <c r="K726" i="10"/>
  <c r="U726" i="10"/>
  <c r="AF726" i="10"/>
  <c r="H727" i="10"/>
  <c r="T727" i="10"/>
  <c r="AE727" i="10"/>
  <c r="G728" i="10"/>
  <c r="AD728" i="10"/>
  <c r="F729" i="10"/>
  <c r="S729" i="10" s="1"/>
  <c r="Q729" i="10"/>
  <c r="P731" i="10"/>
  <c r="G732" i="10"/>
  <c r="T732" i="10"/>
  <c r="AF732" i="10"/>
  <c r="K733" i="10"/>
  <c r="W733" i="10"/>
  <c r="AF734" i="10"/>
  <c r="G738" i="10"/>
  <c r="Z738" i="10"/>
  <c r="L739" i="10"/>
  <c r="Z739" i="10"/>
  <c r="L740" i="10"/>
  <c r="Z740" i="10"/>
  <c r="L741" i="10"/>
  <c r="AE741" i="10"/>
  <c r="K742" i="10"/>
  <c r="P747" i="10"/>
  <c r="M748" i="10"/>
  <c r="N755" i="10"/>
  <c r="Q757" i="10"/>
  <c r="F757" i="10"/>
  <c r="S757" i="10" s="1"/>
  <c r="Z757" i="10"/>
  <c r="P757" i="10"/>
  <c r="E757" i="10"/>
  <c r="X757" i="10"/>
  <c r="N757" i="10"/>
  <c r="AE757" i="10"/>
  <c r="T757" i="10"/>
  <c r="H757" i="10"/>
  <c r="AD757" i="10"/>
  <c r="G757" i="10"/>
  <c r="AF757" i="10"/>
  <c r="W763" i="10"/>
  <c r="N764" i="10"/>
  <c r="V772" i="10"/>
  <c r="L773" i="10"/>
  <c r="AE779" i="10"/>
  <c r="T779" i="10"/>
  <c r="H779" i="10"/>
  <c r="AD779" i="10"/>
  <c r="G779" i="10"/>
  <c r="Q779" i="10"/>
  <c r="F779" i="10"/>
  <c r="S779" i="10" s="1"/>
  <c r="V779" i="10"/>
  <c r="L779" i="10"/>
  <c r="B779" i="10"/>
  <c r="AF779" i="10"/>
  <c r="U779" i="10"/>
  <c r="K779" i="10"/>
  <c r="A779" i="10"/>
  <c r="Z779" i="10"/>
  <c r="W780" i="10"/>
  <c r="M781" i="10"/>
  <c r="N787" i="10"/>
  <c r="V788" i="10"/>
  <c r="W795" i="10"/>
  <c r="W796" i="10"/>
  <c r="N803" i="10"/>
  <c r="V804" i="10"/>
  <c r="M812" i="10"/>
  <c r="M820" i="10"/>
  <c r="V836" i="10"/>
  <c r="AE1170" i="10"/>
  <c r="T1170" i="10"/>
  <c r="H1170" i="10"/>
  <c r="AD1170" i="10"/>
  <c r="G1170" i="10"/>
  <c r="Q1170" i="10"/>
  <c r="F1170" i="10"/>
  <c r="S1170" i="10" s="1"/>
  <c r="Z1170" i="10"/>
  <c r="P1170" i="10"/>
  <c r="E1170" i="10"/>
  <c r="X1170" i="10"/>
  <c r="N1170" i="10"/>
  <c r="V1170" i="10"/>
  <c r="L1170" i="10"/>
  <c r="B1170" i="10"/>
  <c r="W1170" i="10"/>
  <c r="U1170" i="10"/>
  <c r="M1170" i="10"/>
  <c r="K1170" i="10"/>
  <c r="A1170" i="10"/>
  <c r="AF1170" i="10"/>
  <c r="AE1186" i="10"/>
  <c r="T1186" i="10"/>
  <c r="H1186" i="10"/>
  <c r="AD1186" i="10"/>
  <c r="G1186" i="10"/>
  <c r="Q1186" i="10"/>
  <c r="F1186" i="10"/>
  <c r="S1186" i="10" s="1"/>
  <c r="Z1186" i="10"/>
  <c r="P1186" i="10"/>
  <c r="E1186" i="10"/>
  <c r="X1186" i="10"/>
  <c r="N1186" i="10"/>
  <c r="V1186" i="10"/>
  <c r="L1186" i="10"/>
  <c r="B1186" i="10"/>
  <c r="AF1186" i="10"/>
  <c r="U1186" i="10"/>
  <c r="K1186" i="10"/>
  <c r="A1186" i="10"/>
  <c r="W1186" i="10"/>
  <c r="M1186" i="10"/>
  <c r="N636" i="10"/>
  <c r="M637" i="10"/>
  <c r="N644" i="10"/>
  <c r="M645" i="10"/>
  <c r="N652" i="10"/>
  <c r="M653" i="10"/>
  <c r="H656" i="10"/>
  <c r="T656" i="10"/>
  <c r="AE656" i="10"/>
  <c r="N660" i="10"/>
  <c r="M661" i="10"/>
  <c r="H664" i="10"/>
  <c r="T664" i="10"/>
  <c r="AE664" i="10"/>
  <c r="G665" i="10"/>
  <c r="AD665" i="10"/>
  <c r="N668" i="10"/>
  <c r="M669" i="10"/>
  <c r="H672" i="10"/>
  <c r="T672" i="10"/>
  <c r="AE672" i="10"/>
  <c r="G673" i="10"/>
  <c r="AD673" i="10"/>
  <c r="N676" i="10"/>
  <c r="M677" i="10"/>
  <c r="A679" i="10"/>
  <c r="K679" i="10"/>
  <c r="U679" i="10"/>
  <c r="AF679" i="10"/>
  <c r="H680" i="10"/>
  <c r="T680" i="10"/>
  <c r="AE680" i="10"/>
  <c r="G681" i="10"/>
  <c r="AD681" i="10"/>
  <c r="E683" i="10"/>
  <c r="P683" i="10"/>
  <c r="Z683" i="10"/>
  <c r="N684" i="10"/>
  <c r="M685" i="10"/>
  <c r="B686" i="10"/>
  <c r="L686" i="10"/>
  <c r="V686" i="10"/>
  <c r="A687" i="10"/>
  <c r="K687" i="10"/>
  <c r="U687" i="10"/>
  <c r="AF687" i="10"/>
  <c r="H688" i="10"/>
  <c r="T688" i="10"/>
  <c r="AE688" i="10"/>
  <c r="G689" i="10"/>
  <c r="AD689" i="10"/>
  <c r="E691" i="10"/>
  <c r="P691" i="10"/>
  <c r="Z691" i="10"/>
  <c r="M693" i="10"/>
  <c r="B694" i="10"/>
  <c r="L694" i="10"/>
  <c r="V694" i="10"/>
  <c r="A695" i="10"/>
  <c r="K695" i="10"/>
  <c r="U695" i="10"/>
  <c r="AF695" i="10"/>
  <c r="H696" i="10"/>
  <c r="T696" i="10"/>
  <c r="AE696" i="10"/>
  <c r="G697" i="10"/>
  <c r="AD697" i="10"/>
  <c r="E699" i="10"/>
  <c r="P699" i="10"/>
  <c r="Z699" i="10"/>
  <c r="M701" i="10"/>
  <c r="B702" i="10"/>
  <c r="L702" i="10"/>
  <c r="V702" i="10"/>
  <c r="A703" i="10"/>
  <c r="K703" i="10"/>
  <c r="U703" i="10"/>
  <c r="AF703" i="10"/>
  <c r="H704" i="10"/>
  <c r="T704" i="10"/>
  <c r="AE704" i="10"/>
  <c r="G705" i="10"/>
  <c r="AD705" i="10"/>
  <c r="E707" i="10"/>
  <c r="P707" i="10"/>
  <c r="Z707" i="10"/>
  <c r="M709" i="10"/>
  <c r="B710" i="10"/>
  <c r="L710" i="10"/>
  <c r="V710" i="10"/>
  <c r="A711" i="10"/>
  <c r="K711" i="10"/>
  <c r="U711" i="10"/>
  <c r="AF711" i="10"/>
  <c r="H712" i="10"/>
  <c r="T712" i="10"/>
  <c r="AE712" i="10"/>
  <c r="G713" i="10"/>
  <c r="AD713" i="10"/>
  <c r="E715" i="10"/>
  <c r="P715" i="10"/>
  <c r="Z715" i="10"/>
  <c r="M717" i="10"/>
  <c r="B718" i="10"/>
  <c r="L718" i="10"/>
  <c r="V718" i="10"/>
  <c r="A719" i="10"/>
  <c r="K719" i="10"/>
  <c r="U719" i="10"/>
  <c r="AF719" i="10"/>
  <c r="H720" i="10"/>
  <c r="T720" i="10"/>
  <c r="AE720" i="10"/>
  <c r="G721" i="10"/>
  <c r="AD721" i="10"/>
  <c r="E723" i="10"/>
  <c r="P723" i="10"/>
  <c r="Z723" i="10"/>
  <c r="M725" i="10"/>
  <c r="B726" i="10"/>
  <c r="L726" i="10"/>
  <c r="V726" i="10"/>
  <c r="A727" i="10"/>
  <c r="K727" i="10"/>
  <c r="U727" i="10"/>
  <c r="AF727" i="10"/>
  <c r="H728" i="10"/>
  <c r="T728" i="10"/>
  <c r="AE728" i="10"/>
  <c r="G729" i="10"/>
  <c r="AD729" i="10"/>
  <c r="E731" i="10"/>
  <c r="Q731" i="10"/>
  <c r="AE731" i="10"/>
  <c r="H732" i="10"/>
  <c r="U732" i="10"/>
  <c r="A733" i="10"/>
  <c r="L733" i="10"/>
  <c r="X733" i="10"/>
  <c r="F734" i="10"/>
  <c r="S734" i="10" s="1"/>
  <c r="T734" i="10"/>
  <c r="M740" i="10"/>
  <c r="M741" i="10"/>
  <c r="L742" i="10"/>
  <c r="W747" i="10"/>
  <c r="N748" i="10"/>
  <c r="K749" i="10"/>
  <c r="AE771" i="10"/>
  <c r="T771" i="10"/>
  <c r="H771" i="10"/>
  <c r="AD771" i="10"/>
  <c r="G771" i="10"/>
  <c r="Q771" i="10"/>
  <c r="F771" i="10"/>
  <c r="S771" i="10" s="1"/>
  <c r="V771" i="10"/>
  <c r="L771" i="10"/>
  <c r="B771" i="10"/>
  <c r="AF771" i="10"/>
  <c r="U771" i="10"/>
  <c r="K771" i="10"/>
  <c r="A771" i="10"/>
  <c r="Z771" i="10"/>
  <c r="W772" i="10"/>
  <c r="B780" i="10"/>
  <c r="AD828" i="10"/>
  <c r="G828" i="10"/>
  <c r="Q828" i="10"/>
  <c r="F828" i="10"/>
  <c r="S828" i="10" s="1"/>
  <c r="Z828" i="10"/>
  <c r="P828" i="10"/>
  <c r="E828" i="10"/>
  <c r="X828" i="10"/>
  <c r="N828" i="10"/>
  <c r="AF828" i="10"/>
  <c r="U828" i="10"/>
  <c r="K828" i="10"/>
  <c r="A828" i="10"/>
  <c r="AE828" i="10"/>
  <c r="T828" i="10"/>
  <c r="H828" i="10"/>
  <c r="F683" i="10"/>
  <c r="S683" i="10" s="1"/>
  <c r="Q683" i="10"/>
  <c r="M686" i="10"/>
  <c r="W686" i="10"/>
  <c r="Q691" i="10"/>
  <c r="M694" i="10"/>
  <c r="W694" i="10"/>
  <c r="Q699" i="10"/>
  <c r="M702" i="10"/>
  <c r="W702" i="10"/>
  <c r="F707" i="10"/>
  <c r="S707" i="10" s="1"/>
  <c r="Q707" i="10"/>
  <c r="M710" i="10"/>
  <c r="W710" i="10"/>
  <c r="M718" i="10"/>
  <c r="W718" i="10"/>
  <c r="V719" i="10"/>
  <c r="Q723" i="10"/>
  <c r="M726" i="10"/>
  <c r="W726" i="10"/>
  <c r="B727" i="10"/>
  <c r="L727" i="10"/>
  <c r="V727" i="10"/>
  <c r="B733" i="10"/>
  <c r="M733" i="10"/>
  <c r="AE763" i="10"/>
  <c r="T763" i="10"/>
  <c r="H763" i="10"/>
  <c r="AD763" i="10"/>
  <c r="G763" i="10"/>
  <c r="Q763" i="10"/>
  <c r="F763" i="10"/>
  <c r="S763" i="10" s="1"/>
  <c r="V763" i="10"/>
  <c r="L763" i="10"/>
  <c r="B763" i="10"/>
  <c r="AF763" i="10"/>
  <c r="U763" i="10"/>
  <c r="K763" i="10"/>
  <c r="A763" i="10"/>
  <c r="Z763" i="10"/>
  <c r="B772" i="10"/>
  <c r="AD780" i="10"/>
  <c r="G780" i="10"/>
  <c r="Q780" i="10"/>
  <c r="F780" i="10"/>
  <c r="S780" i="10" s="1"/>
  <c r="Z780" i="10"/>
  <c r="P780" i="10"/>
  <c r="E780" i="10"/>
  <c r="AF780" i="10"/>
  <c r="U780" i="10"/>
  <c r="K780" i="10"/>
  <c r="A780" i="10"/>
  <c r="AE780" i="10"/>
  <c r="T780" i="10"/>
  <c r="H780" i="10"/>
  <c r="AE827" i="10"/>
  <c r="T827" i="10"/>
  <c r="H827" i="10"/>
  <c r="AD827" i="10"/>
  <c r="G827" i="10"/>
  <c r="Q827" i="10"/>
  <c r="F827" i="10"/>
  <c r="S827" i="10" s="1"/>
  <c r="Z827" i="10"/>
  <c r="P827" i="10"/>
  <c r="E827" i="10"/>
  <c r="V827" i="10"/>
  <c r="L827" i="10"/>
  <c r="B827" i="10"/>
  <c r="AF827" i="10"/>
  <c r="U827" i="10"/>
  <c r="K827" i="10"/>
  <c r="A827" i="10"/>
  <c r="M679" i="10"/>
  <c r="W679" i="10"/>
  <c r="G683" i="10"/>
  <c r="AD683" i="10"/>
  <c r="N686" i="10"/>
  <c r="X686" i="10"/>
  <c r="M687" i="10"/>
  <c r="W687" i="10"/>
  <c r="G691" i="10"/>
  <c r="AD691" i="10"/>
  <c r="N694" i="10"/>
  <c r="X694" i="10"/>
  <c r="M695" i="10"/>
  <c r="W695" i="10"/>
  <c r="G699" i="10"/>
  <c r="AD699" i="10"/>
  <c r="N702" i="10"/>
  <c r="X702" i="10"/>
  <c r="M703" i="10"/>
  <c r="W703" i="10"/>
  <c r="G707" i="10"/>
  <c r="AD707" i="10"/>
  <c r="N710" i="10"/>
  <c r="X710" i="10"/>
  <c r="M711" i="10"/>
  <c r="W711" i="10"/>
  <c r="G715" i="10"/>
  <c r="AD715" i="10"/>
  <c r="N718" i="10"/>
  <c r="X718" i="10"/>
  <c r="M719" i="10"/>
  <c r="W719" i="10"/>
  <c r="AD723" i="10"/>
  <c r="N726" i="10"/>
  <c r="X726" i="10"/>
  <c r="M727" i="10"/>
  <c r="W727" i="10"/>
  <c r="Q733" i="10"/>
  <c r="Z733" i="10"/>
  <c r="P733" i="10"/>
  <c r="E733" i="10"/>
  <c r="N733" i="10"/>
  <c r="AE733" i="10"/>
  <c r="AE747" i="10"/>
  <c r="T747" i="10"/>
  <c r="H747" i="10"/>
  <c r="AD747" i="10"/>
  <c r="G747" i="10"/>
  <c r="Q747" i="10"/>
  <c r="F747" i="10"/>
  <c r="S747" i="10" s="1"/>
  <c r="V747" i="10"/>
  <c r="L747" i="10"/>
  <c r="B747" i="10"/>
  <c r="AF747" i="10"/>
  <c r="U747" i="10"/>
  <c r="K747" i="10"/>
  <c r="A747" i="10"/>
  <c r="Z747" i="10"/>
  <c r="AD772" i="10"/>
  <c r="G772" i="10"/>
  <c r="Q772" i="10"/>
  <c r="F772" i="10"/>
  <c r="S772" i="10" s="1"/>
  <c r="Z772" i="10"/>
  <c r="P772" i="10"/>
  <c r="E772" i="10"/>
  <c r="AF772" i="10"/>
  <c r="U772" i="10"/>
  <c r="K772" i="10"/>
  <c r="A772" i="10"/>
  <c r="AE772" i="10"/>
  <c r="T772" i="10"/>
  <c r="H772" i="10"/>
  <c r="AD796" i="10"/>
  <c r="G796" i="10"/>
  <c r="Q796" i="10"/>
  <c r="F796" i="10"/>
  <c r="S796" i="10" s="1"/>
  <c r="Z796" i="10"/>
  <c r="P796" i="10"/>
  <c r="E796" i="10"/>
  <c r="X796" i="10"/>
  <c r="N796" i="10"/>
  <c r="AF796" i="10"/>
  <c r="U796" i="10"/>
  <c r="K796" i="10"/>
  <c r="A796" i="10"/>
  <c r="AE796" i="10"/>
  <c r="T796" i="10"/>
  <c r="H796" i="10"/>
  <c r="M656" i="10"/>
  <c r="M664" i="10"/>
  <c r="B665" i="10"/>
  <c r="L665" i="10"/>
  <c r="V665" i="10"/>
  <c r="M672" i="10"/>
  <c r="B673" i="10"/>
  <c r="L673" i="10"/>
  <c r="V673" i="10"/>
  <c r="N679" i="10"/>
  <c r="X679" i="10"/>
  <c r="M680" i="10"/>
  <c r="B681" i="10"/>
  <c r="L681" i="10"/>
  <c r="V681" i="10"/>
  <c r="H683" i="10"/>
  <c r="T683" i="10"/>
  <c r="AE683" i="10"/>
  <c r="E686" i="10"/>
  <c r="P686" i="10"/>
  <c r="Z686" i="10"/>
  <c r="N687" i="10"/>
  <c r="X687" i="10"/>
  <c r="M688" i="10"/>
  <c r="B689" i="10"/>
  <c r="L689" i="10"/>
  <c r="V689" i="10"/>
  <c r="H691" i="10"/>
  <c r="T691" i="10"/>
  <c r="AE691" i="10"/>
  <c r="E694" i="10"/>
  <c r="P694" i="10"/>
  <c r="Z694" i="10"/>
  <c r="N695" i="10"/>
  <c r="X695" i="10"/>
  <c r="M696" i="10"/>
  <c r="B697" i="10"/>
  <c r="L697" i="10"/>
  <c r="V697" i="10"/>
  <c r="H699" i="10"/>
  <c r="T699" i="10"/>
  <c r="AE699" i="10"/>
  <c r="E702" i="10"/>
  <c r="P702" i="10"/>
  <c r="Z702" i="10"/>
  <c r="N703" i="10"/>
  <c r="X703" i="10"/>
  <c r="M704" i="10"/>
  <c r="B705" i="10"/>
  <c r="L705" i="10"/>
  <c r="V705" i="10"/>
  <c r="H707" i="10"/>
  <c r="T707" i="10"/>
  <c r="AE707" i="10"/>
  <c r="E710" i="10"/>
  <c r="P710" i="10"/>
  <c r="Z710" i="10"/>
  <c r="N711" i="10"/>
  <c r="X711" i="10"/>
  <c r="M712" i="10"/>
  <c r="B713" i="10"/>
  <c r="L713" i="10"/>
  <c r="V713" i="10"/>
  <c r="H715" i="10"/>
  <c r="T715" i="10"/>
  <c r="AE715" i="10"/>
  <c r="E718" i="10"/>
  <c r="P718" i="10"/>
  <c r="Z718" i="10"/>
  <c r="N719" i="10"/>
  <c r="X719" i="10"/>
  <c r="M720" i="10"/>
  <c r="B721" i="10"/>
  <c r="L721" i="10"/>
  <c r="V721" i="10"/>
  <c r="H723" i="10"/>
  <c r="T723" i="10"/>
  <c r="AE723" i="10"/>
  <c r="E726" i="10"/>
  <c r="P726" i="10"/>
  <c r="Z726" i="10"/>
  <c r="N727" i="10"/>
  <c r="X727" i="10"/>
  <c r="M728" i="10"/>
  <c r="B729" i="10"/>
  <c r="L729" i="10"/>
  <c r="V729" i="10"/>
  <c r="K731" i="10"/>
  <c r="V731" i="10"/>
  <c r="B732" i="10"/>
  <c r="M732" i="10"/>
  <c r="AF733" i="10"/>
  <c r="K734" i="10"/>
  <c r="W734" i="10"/>
  <c r="AF738" i="10"/>
  <c r="U738" i="10"/>
  <c r="K738" i="10"/>
  <c r="A738" i="10"/>
  <c r="AE738" i="10"/>
  <c r="T738" i="10"/>
  <c r="H738" i="10"/>
  <c r="V738" i="10"/>
  <c r="L738" i="10"/>
  <c r="B738" i="10"/>
  <c r="Q738" i="10"/>
  <c r="AE739" i="10"/>
  <c r="T739" i="10"/>
  <c r="H739" i="10"/>
  <c r="AD739" i="10"/>
  <c r="G739" i="10"/>
  <c r="AF739" i="10"/>
  <c r="U739" i="10"/>
  <c r="K739" i="10"/>
  <c r="A739" i="10"/>
  <c r="Q739" i="10"/>
  <c r="AD740" i="10"/>
  <c r="G740" i="10"/>
  <c r="Q740" i="10"/>
  <c r="F740" i="10"/>
  <c r="S740" i="10" s="1"/>
  <c r="AE740" i="10"/>
  <c r="T740" i="10"/>
  <c r="H740" i="10"/>
  <c r="U740" i="10"/>
  <c r="Q741" i="10"/>
  <c r="F741" i="10"/>
  <c r="S741" i="10" s="1"/>
  <c r="Z741" i="10"/>
  <c r="P741" i="10"/>
  <c r="E741" i="10"/>
  <c r="AD741" i="10"/>
  <c r="G741" i="10"/>
  <c r="U741" i="10"/>
  <c r="Z742" i="10"/>
  <c r="P742" i="10"/>
  <c r="E742" i="10"/>
  <c r="X742" i="10"/>
  <c r="N742" i="10"/>
  <c r="Q742" i="10"/>
  <c r="F742" i="10"/>
  <c r="S742" i="10" s="1"/>
  <c r="T742" i="10"/>
  <c r="B748" i="10"/>
  <c r="U749" i="10"/>
  <c r="AE755" i="10"/>
  <c r="T755" i="10"/>
  <c r="H755" i="10"/>
  <c r="AD755" i="10"/>
  <c r="G755" i="10"/>
  <c r="Q755" i="10"/>
  <c r="F755" i="10"/>
  <c r="S755" i="10" s="1"/>
  <c r="V755" i="10"/>
  <c r="L755" i="10"/>
  <c r="B755" i="10"/>
  <c r="AF755" i="10"/>
  <c r="U755" i="10"/>
  <c r="K755" i="10"/>
  <c r="A755" i="10"/>
  <c r="Z755" i="10"/>
  <c r="E763" i="10"/>
  <c r="AD764" i="10"/>
  <c r="G764" i="10"/>
  <c r="Q764" i="10"/>
  <c r="F764" i="10"/>
  <c r="S764" i="10" s="1"/>
  <c r="Z764" i="10"/>
  <c r="P764" i="10"/>
  <c r="E764" i="10"/>
  <c r="AF764" i="10"/>
  <c r="U764" i="10"/>
  <c r="K764" i="10"/>
  <c r="A764" i="10"/>
  <c r="AE764" i="10"/>
  <c r="T764" i="10"/>
  <c r="H764" i="10"/>
  <c r="L780" i="10"/>
  <c r="Q781" i="10"/>
  <c r="F781" i="10"/>
  <c r="S781" i="10" s="1"/>
  <c r="Z781" i="10"/>
  <c r="P781" i="10"/>
  <c r="E781" i="10"/>
  <c r="X781" i="10"/>
  <c r="N781" i="10"/>
  <c r="AE781" i="10"/>
  <c r="T781" i="10"/>
  <c r="H781" i="10"/>
  <c r="AD781" i="10"/>
  <c r="G781" i="10"/>
  <c r="AF781" i="10"/>
  <c r="AD788" i="10"/>
  <c r="G788" i="10"/>
  <c r="Q788" i="10"/>
  <c r="F788" i="10"/>
  <c r="S788" i="10" s="1"/>
  <c r="Z788" i="10"/>
  <c r="P788" i="10"/>
  <c r="E788" i="10"/>
  <c r="X788" i="10"/>
  <c r="N788" i="10"/>
  <c r="AF788" i="10"/>
  <c r="U788" i="10"/>
  <c r="K788" i="10"/>
  <c r="A788" i="10"/>
  <c r="AE788" i="10"/>
  <c r="T788" i="10"/>
  <c r="H788" i="10"/>
  <c r="AE795" i="10"/>
  <c r="T795" i="10"/>
  <c r="H795" i="10"/>
  <c r="AD795" i="10"/>
  <c r="G795" i="10"/>
  <c r="Q795" i="10"/>
  <c r="F795" i="10"/>
  <c r="S795" i="10" s="1"/>
  <c r="Z795" i="10"/>
  <c r="P795" i="10"/>
  <c r="E795" i="10"/>
  <c r="V795" i="10"/>
  <c r="L795" i="10"/>
  <c r="B795" i="10"/>
  <c r="AF795" i="10"/>
  <c r="U795" i="10"/>
  <c r="K795" i="10"/>
  <c r="A795" i="10"/>
  <c r="AD804" i="10"/>
  <c r="G804" i="10"/>
  <c r="Q804" i="10"/>
  <c r="F804" i="10"/>
  <c r="S804" i="10" s="1"/>
  <c r="Z804" i="10"/>
  <c r="P804" i="10"/>
  <c r="E804" i="10"/>
  <c r="X804" i="10"/>
  <c r="N804" i="10"/>
  <c r="AF804" i="10"/>
  <c r="U804" i="10"/>
  <c r="K804" i="10"/>
  <c r="A804" i="10"/>
  <c r="AE804" i="10"/>
  <c r="T804" i="10"/>
  <c r="H804" i="10"/>
  <c r="M827" i="10"/>
  <c r="AD836" i="10"/>
  <c r="G836" i="10"/>
  <c r="Q836" i="10"/>
  <c r="F836" i="10"/>
  <c r="S836" i="10" s="1"/>
  <c r="Z836" i="10"/>
  <c r="P836" i="10"/>
  <c r="E836" i="10"/>
  <c r="X836" i="10"/>
  <c r="N836" i="10"/>
  <c r="AF836" i="10"/>
  <c r="U836" i="10"/>
  <c r="K836" i="10"/>
  <c r="A836" i="10"/>
  <c r="AE836" i="10"/>
  <c r="T836" i="10"/>
  <c r="H836" i="10"/>
  <c r="M665" i="10"/>
  <c r="M673" i="10"/>
  <c r="E679" i="10"/>
  <c r="P679" i="10"/>
  <c r="M681" i="10"/>
  <c r="A683" i="10"/>
  <c r="K683" i="10"/>
  <c r="U683" i="10"/>
  <c r="F686" i="10"/>
  <c r="S686" i="10" s="1"/>
  <c r="E687" i="10"/>
  <c r="P687" i="10"/>
  <c r="M689" i="10"/>
  <c r="A691" i="10"/>
  <c r="K691" i="10"/>
  <c r="U691" i="10"/>
  <c r="F694" i="10"/>
  <c r="S694" i="10" s="1"/>
  <c r="E695" i="10"/>
  <c r="P695" i="10"/>
  <c r="M697" i="10"/>
  <c r="A699" i="10"/>
  <c r="K699" i="10"/>
  <c r="U699" i="10"/>
  <c r="F702" i="10"/>
  <c r="S702" i="10" s="1"/>
  <c r="E703" i="10"/>
  <c r="P703" i="10"/>
  <c r="M705" i="10"/>
  <c r="A707" i="10"/>
  <c r="K707" i="10"/>
  <c r="U707" i="10"/>
  <c r="F710" i="10"/>
  <c r="S710" i="10" s="1"/>
  <c r="E711" i="10"/>
  <c r="P711" i="10"/>
  <c r="M713" i="10"/>
  <c r="A715" i="10"/>
  <c r="K715" i="10"/>
  <c r="U715" i="10"/>
  <c r="F718" i="10"/>
  <c r="S718" i="10" s="1"/>
  <c r="E719" i="10"/>
  <c r="P719" i="10"/>
  <c r="M721" i="10"/>
  <c r="A723" i="10"/>
  <c r="K723" i="10"/>
  <c r="U723" i="10"/>
  <c r="F726" i="10"/>
  <c r="S726" i="10" s="1"/>
  <c r="E727" i="10"/>
  <c r="P727" i="10"/>
  <c r="M729" i="10"/>
  <c r="A731" i="10"/>
  <c r="L731" i="10"/>
  <c r="W731" i="10"/>
  <c r="Q732" i="10"/>
  <c r="F732" i="10"/>
  <c r="S732" i="10" s="1"/>
  <c r="N732" i="10"/>
  <c r="Z732" i="10"/>
  <c r="F733" i="10"/>
  <c r="S733" i="10" s="1"/>
  <c r="T733" i="10"/>
  <c r="A734" i="10"/>
  <c r="L734" i="10"/>
  <c r="V741" i="10"/>
  <c r="U742" i="10"/>
  <c r="E747" i="10"/>
  <c r="AD748" i="10"/>
  <c r="G748" i="10"/>
  <c r="Q748" i="10"/>
  <c r="F748" i="10"/>
  <c r="S748" i="10" s="1"/>
  <c r="Z748" i="10"/>
  <c r="P748" i="10"/>
  <c r="E748" i="10"/>
  <c r="AF748" i="10"/>
  <c r="U748" i="10"/>
  <c r="K748" i="10"/>
  <c r="A748" i="10"/>
  <c r="AE748" i="10"/>
  <c r="T748" i="10"/>
  <c r="H748" i="10"/>
  <c r="A749" i="10"/>
  <c r="V749" i="10"/>
  <c r="M763" i="10"/>
  <c r="L772" i="10"/>
  <c r="Q773" i="10"/>
  <c r="F773" i="10"/>
  <c r="S773" i="10" s="1"/>
  <c r="Z773" i="10"/>
  <c r="P773" i="10"/>
  <c r="E773" i="10"/>
  <c r="X773" i="10"/>
  <c r="N773" i="10"/>
  <c r="AE773" i="10"/>
  <c r="T773" i="10"/>
  <c r="H773" i="10"/>
  <c r="AD773" i="10"/>
  <c r="G773" i="10"/>
  <c r="AF773" i="10"/>
  <c r="M780" i="10"/>
  <c r="AE787" i="10"/>
  <c r="T787" i="10"/>
  <c r="H787" i="10"/>
  <c r="AD787" i="10"/>
  <c r="G787" i="10"/>
  <c r="Q787" i="10"/>
  <c r="F787" i="10"/>
  <c r="S787" i="10" s="1"/>
  <c r="Z787" i="10"/>
  <c r="P787" i="10"/>
  <c r="E787" i="10"/>
  <c r="V787" i="10"/>
  <c r="L787" i="10"/>
  <c r="B787" i="10"/>
  <c r="AF787" i="10"/>
  <c r="U787" i="10"/>
  <c r="K787" i="10"/>
  <c r="A787" i="10"/>
  <c r="L796" i="10"/>
  <c r="AE803" i="10"/>
  <c r="T803" i="10"/>
  <c r="H803" i="10"/>
  <c r="AD803" i="10"/>
  <c r="G803" i="10"/>
  <c r="Q803" i="10"/>
  <c r="F803" i="10"/>
  <c r="S803" i="10" s="1"/>
  <c r="Z803" i="10"/>
  <c r="P803" i="10"/>
  <c r="E803" i="10"/>
  <c r="V803" i="10"/>
  <c r="L803" i="10"/>
  <c r="B803" i="10"/>
  <c r="AF803" i="10"/>
  <c r="U803" i="10"/>
  <c r="K803" i="10"/>
  <c r="A803" i="10"/>
  <c r="AD812" i="10"/>
  <c r="G812" i="10"/>
  <c r="Q812" i="10"/>
  <c r="F812" i="10"/>
  <c r="S812" i="10" s="1"/>
  <c r="Z812" i="10"/>
  <c r="P812" i="10"/>
  <c r="E812" i="10"/>
  <c r="X812" i="10"/>
  <c r="N812" i="10"/>
  <c r="AF812" i="10"/>
  <c r="U812" i="10"/>
  <c r="K812" i="10"/>
  <c r="A812" i="10"/>
  <c r="AE812" i="10"/>
  <c r="T812" i="10"/>
  <c r="H812" i="10"/>
  <c r="AD820" i="10"/>
  <c r="G820" i="10"/>
  <c r="Q820" i="10"/>
  <c r="F820" i="10"/>
  <c r="S820" i="10" s="1"/>
  <c r="Z820" i="10"/>
  <c r="P820" i="10"/>
  <c r="E820" i="10"/>
  <c r="X820" i="10"/>
  <c r="N820" i="10"/>
  <c r="AF820" i="10"/>
  <c r="U820" i="10"/>
  <c r="K820" i="10"/>
  <c r="A820" i="10"/>
  <c r="AE820" i="10"/>
  <c r="T820" i="10"/>
  <c r="H820" i="10"/>
  <c r="N827" i="10"/>
  <c r="V828" i="10"/>
  <c r="AE835" i="10"/>
  <c r="T835" i="10"/>
  <c r="H835" i="10"/>
  <c r="AD835" i="10"/>
  <c r="G835" i="10"/>
  <c r="Q835" i="10"/>
  <c r="F835" i="10"/>
  <c r="S835" i="10" s="1"/>
  <c r="Z835" i="10"/>
  <c r="P835" i="10"/>
  <c r="E835" i="10"/>
  <c r="V835" i="10"/>
  <c r="L835" i="10"/>
  <c r="B835" i="10"/>
  <c r="AF835" i="10"/>
  <c r="U835" i="10"/>
  <c r="K835" i="10"/>
  <c r="A835" i="10"/>
  <c r="V906" i="10"/>
  <c r="L906" i="10"/>
  <c r="B906" i="10"/>
  <c r="AD906" i="10"/>
  <c r="G906" i="10"/>
  <c r="X906" i="10"/>
  <c r="K906" i="10"/>
  <c r="W906" i="10"/>
  <c r="H906" i="10"/>
  <c r="U906" i="10"/>
  <c r="F906" i="10"/>
  <c r="S906" i="10" s="1"/>
  <c r="T906" i="10"/>
  <c r="E906" i="10"/>
  <c r="AF906" i="10"/>
  <c r="Q906" i="10"/>
  <c r="N906" i="10"/>
  <c r="A906" i="10"/>
  <c r="Z906" i="10"/>
  <c r="M906" i="10"/>
  <c r="AE906" i="10"/>
  <c r="P906" i="10"/>
  <c r="M737" i="10"/>
  <c r="W737" i="10"/>
  <c r="M745" i="10"/>
  <c r="W745" i="10"/>
  <c r="B746" i="10"/>
  <c r="L746" i="10"/>
  <c r="V746" i="10"/>
  <c r="F750" i="10"/>
  <c r="S750" i="10" s="1"/>
  <c r="Q750" i="10"/>
  <c r="M753" i="10"/>
  <c r="W753" i="10"/>
  <c r="B754" i="10"/>
  <c r="L754" i="10"/>
  <c r="V754" i="10"/>
  <c r="F758" i="10"/>
  <c r="S758" i="10" s="1"/>
  <c r="Q758" i="10"/>
  <c r="X760" i="10"/>
  <c r="M761" i="10"/>
  <c r="W761" i="10"/>
  <c r="B762" i="10"/>
  <c r="L762" i="10"/>
  <c r="V762" i="10"/>
  <c r="F766" i="10"/>
  <c r="S766" i="10" s="1"/>
  <c r="Q766" i="10"/>
  <c r="M769" i="10"/>
  <c r="W769" i="10"/>
  <c r="B770" i="10"/>
  <c r="L770" i="10"/>
  <c r="V770" i="10"/>
  <c r="F774" i="10"/>
  <c r="S774" i="10" s="1"/>
  <c r="Q774" i="10"/>
  <c r="M777" i="10"/>
  <c r="W777" i="10"/>
  <c r="B778" i="10"/>
  <c r="L778" i="10"/>
  <c r="V778" i="10"/>
  <c r="F782" i="10"/>
  <c r="S782" i="10" s="1"/>
  <c r="Q782" i="10"/>
  <c r="M785" i="10"/>
  <c r="W785" i="10"/>
  <c r="B786" i="10"/>
  <c r="L786" i="10"/>
  <c r="V786" i="10"/>
  <c r="G789" i="10"/>
  <c r="AD789" i="10"/>
  <c r="F790" i="10"/>
  <c r="S790" i="10" s="1"/>
  <c r="Q790" i="10"/>
  <c r="X792" i="10"/>
  <c r="M793" i="10"/>
  <c r="W793" i="10"/>
  <c r="B794" i="10"/>
  <c r="L794" i="10"/>
  <c r="V794" i="10"/>
  <c r="G797" i="10"/>
  <c r="AD797" i="10"/>
  <c r="F798" i="10"/>
  <c r="S798" i="10" s="1"/>
  <c r="Q798" i="10"/>
  <c r="P799" i="10"/>
  <c r="Z799" i="10"/>
  <c r="N800" i="10"/>
  <c r="X800" i="10"/>
  <c r="M801" i="10"/>
  <c r="W801" i="10"/>
  <c r="B802" i="10"/>
  <c r="L802" i="10"/>
  <c r="V802" i="10"/>
  <c r="G805" i="10"/>
  <c r="AD805" i="10"/>
  <c r="F806" i="10"/>
  <c r="S806" i="10" s="1"/>
  <c r="Q806" i="10"/>
  <c r="P807" i="10"/>
  <c r="Z807" i="10"/>
  <c r="N808" i="10"/>
  <c r="X808" i="10"/>
  <c r="M809" i="10"/>
  <c r="W809" i="10"/>
  <c r="B810" i="10"/>
  <c r="L810" i="10"/>
  <c r="V810" i="10"/>
  <c r="G813" i="10"/>
  <c r="AD813" i="10"/>
  <c r="F814" i="10"/>
  <c r="S814" i="10" s="1"/>
  <c r="Q814" i="10"/>
  <c r="E815" i="10"/>
  <c r="P815" i="10"/>
  <c r="Z815" i="10"/>
  <c r="N816" i="10"/>
  <c r="X816" i="10"/>
  <c r="M817" i="10"/>
  <c r="W817" i="10"/>
  <c r="B818" i="10"/>
  <c r="L818" i="10"/>
  <c r="V818" i="10"/>
  <c r="G821" i="10"/>
  <c r="AD821" i="10"/>
  <c r="F822" i="10"/>
  <c r="S822" i="10" s="1"/>
  <c r="Q822" i="10"/>
  <c r="Z823" i="10"/>
  <c r="N824" i="10"/>
  <c r="X824" i="10"/>
  <c r="M825" i="10"/>
  <c r="W825" i="10"/>
  <c r="B826" i="10"/>
  <c r="L826" i="10"/>
  <c r="V826" i="10"/>
  <c r="G829" i="10"/>
  <c r="AD829" i="10"/>
  <c r="F830" i="10"/>
  <c r="S830" i="10" s="1"/>
  <c r="Q830" i="10"/>
  <c r="E831" i="10"/>
  <c r="P831" i="10"/>
  <c r="Z831" i="10"/>
  <c r="N832" i="10"/>
  <c r="X832" i="10"/>
  <c r="M833" i="10"/>
  <c r="W833" i="10"/>
  <c r="B834" i="10"/>
  <c r="L834" i="10"/>
  <c r="V834" i="10"/>
  <c r="G837" i="10"/>
  <c r="AD837" i="10"/>
  <c r="F838" i="10"/>
  <c r="S838" i="10" s="1"/>
  <c r="Q838" i="10"/>
  <c r="P839" i="10"/>
  <c r="Z839" i="10"/>
  <c r="N840" i="10"/>
  <c r="Z840" i="10"/>
  <c r="A842" i="10"/>
  <c r="N842" i="10"/>
  <c r="G843" i="10"/>
  <c r="V843" i="10"/>
  <c r="E845" i="10"/>
  <c r="B846" i="10"/>
  <c r="N846" i="10"/>
  <c r="K847" i="10"/>
  <c r="W847" i="10"/>
  <c r="Q848" i="10"/>
  <c r="AF848" i="10"/>
  <c r="F850" i="10"/>
  <c r="S850" i="10" s="1"/>
  <c r="V853" i="10"/>
  <c r="L853" i="10"/>
  <c r="B853" i="10"/>
  <c r="AF853" i="10"/>
  <c r="U853" i="10"/>
  <c r="K853" i="10"/>
  <c r="A853" i="10"/>
  <c r="AD853" i="10"/>
  <c r="G853" i="10"/>
  <c r="Z853" i="10"/>
  <c r="P853" i="10"/>
  <c r="T853" i="10"/>
  <c r="E854" i="10"/>
  <c r="A856" i="10"/>
  <c r="M861" i="10"/>
  <c r="M746" i="10"/>
  <c r="W746" i="10"/>
  <c r="G750" i="10"/>
  <c r="AD750" i="10"/>
  <c r="M754" i="10"/>
  <c r="W754" i="10"/>
  <c r="G758" i="10"/>
  <c r="AD758" i="10"/>
  <c r="M762" i="10"/>
  <c r="W762" i="10"/>
  <c r="G766" i="10"/>
  <c r="AD766" i="10"/>
  <c r="M770" i="10"/>
  <c r="W770" i="10"/>
  <c r="G774" i="10"/>
  <c r="AD774" i="10"/>
  <c r="M778" i="10"/>
  <c r="W778" i="10"/>
  <c r="G782" i="10"/>
  <c r="AD782" i="10"/>
  <c r="M786" i="10"/>
  <c r="W786" i="10"/>
  <c r="H789" i="10"/>
  <c r="T789" i="10"/>
  <c r="AE789" i="10"/>
  <c r="G790" i="10"/>
  <c r="AD790" i="10"/>
  <c r="M794" i="10"/>
  <c r="W794" i="10"/>
  <c r="H797" i="10"/>
  <c r="T797" i="10"/>
  <c r="AE797" i="10"/>
  <c r="G798" i="10"/>
  <c r="AD798" i="10"/>
  <c r="M802" i="10"/>
  <c r="W802" i="10"/>
  <c r="H805" i="10"/>
  <c r="T805" i="10"/>
  <c r="AE805" i="10"/>
  <c r="G806" i="10"/>
  <c r="AD806" i="10"/>
  <c r="M810" i="10"/>
  <c r="W810" i="10"/>
  <c r="H813" i="10"/>
  <c r="T813" i="10"/>
  <c r="AE813" i="10"/>
  <c r="G814" i="10"/>
  <c r="AD814" i="10"/>
  <c r="M818" i="10"/>
  <c r="W818" i="10"/>
  <c r="H821" i="10"/>
  <c r="T821" i="10"/>
  <c r="AE821" i="10"/>
  <c r="G822" i="10"/>
  <c r="AD822" i="10"/>
  <c r="M826" i="10"/>
  <c r="W826" i="10"/>
  <c r="H829" i="10"/>
  <c r="T829" i="10"/>
  <c r="AE829" i="10"/>
  <c r="AD830" i="10"/>
  <c r="M834" i="10"/>
  <c r="W834" i="10"/>
  <c r="H837" i="10"/>
  <c r="T837" i="10"/>
  <c r="AE837" i="10"/>
  <c r="AD838" i="10"/>
  <c r="Z842" i="10"/>
  <c r="P842" i="10"/>
  <c r="E842" i="10"/>
  <c r="V842" i="10"/>
  <c r="L842" i="10"/>
  <c r="B842" i="10"/>
  <c r="Q842" i="10"/>
  <c r="AE842" i="10"/>
  <c r="H843" i="10"/>
  <c r="AF846" i="10"/>
  <c r="U846" i="10"/>
  <c r="K846" i="10"/>
  <c r="A846" i="10"/>
  <c r="Q846" i="10"/>
  <c r="F846" i="10"/>
  <c r="S846" i="10" s="1"/>
  <c r="P846" i="10"/>
  <c r="AE846" i="10"/>
  <c r="L847" i="10"/>
  <c r="AD856" i="10"/>
  <c r="G856" i="10"/>
  <c r="Q856" i="10"/>
  <c r="F856" i="10"/>
  <c r="S856" i="10" s="1"/>
  <c r="X856" i="10"/>
  <c r="N856" i="10"/>
  <c r="V856" i="10"/>
  <c r="L856" i="10"/>
  <c r="B856" i="10"/>
  <c r="U856" i="10"/>
  <c r="E862" i="10"/>
  <c r="V874" i="10"/>
  <c r="L874" i="10"/>
  <c r="B874" i="10"/>
  <c r="AD874" i="10"/>
  <c r="G874" i="10"/>
  <c r="X874" i="10"/>
  <c r="K874" i="10"/>
  <c r="W874" i="10"/>
  <c r="H874" i="10"/>
  <c r="U874" i="10"/>
  <c r="F874" i="10"/>
  <c r="S874" i="10" s="1"/>
  <c r="T874" i="10"/>
  <c r="E874" i="10"/>
  <c r="AF874" i="10"/>
  <c r="Q874" i="10"/>
  <c r="N874" i="10"/>
  <c r="A874" i="10"/>
  <c r="Z874" i="10"/>
  <c r="M874" i="10"/>
  <c r="M789" i="10"/>
  <c r="W789" i="10"/>
  <c r="M797" i="10"/>
  <c r="W797" i="10"/>
  <c r="M805" i="10"/>
  <c r="W805" i="10"/>
  <c r="M813" i="10"/>
  <c r="W813" i="10"/>
  <c r="M821" i="10"/>
  <c r="W821" i="10"/>
  <c r="M829" i="10"/>
  <c r="W829" i="10"/>
  <c r="M837" i="10"/>
  <c r="W837" i="10"/>
  <c r="X843" i="10"/>
  <c r="N843" i="10"/>
  <c r="AF843" i="10"/>
  <c r="U843" i="10"/>
  <c r="K843" i="10"/>
  <c r="A843" i="10"/>
  <c r="P843" i="10"/>
  <c r="AD843" i="10"/>
  <c r="AE847" i="10"/>
  <c r="T847" i="10"/>
  <c r="H847" i="10"/>
  <c r="Z847" i="10"/>
  <c r="P847" i="10"/>
  <c r="E847" i="10"/>
  <c r="Q847" i="10"/>
  <c r="AF847" i="10"/>
  <c r="AE864" i="10"/>
  <c r="T864" i="10"/>
  <c r="H864" i="10"/>
  <c r="AD864" i="10"/>
  <c r="G864" i="10"/>
  <c r="Q864" i="10"/>
  <c r="F864" i="10"/>
  <c r="S864" i="10" s="1"/>
  <c r="Z864" i="10"/>
  <c r="P864" i="10"/>
  <c r="E864" i="10"/>
  <c r="X864" i="10"/>
  <c r="N864" i="10"/>
  <c r="V864" i="10"/>
  <c r="L864" i="10"/>
  <c r="B864" i="10"/>
  <c r="AF864" i="10"/>
  <c r="U864" i="10"/>
  <c r="K864" i="10"/>
  <c r="A864" i="10"/>
  <c r="M750" i="10"/>
  <c r="W750" i="10"/>
  <c r="M758" i="10"/>
  <c r="W758" i="10"/>
  <c r="M766" i="10"/>
  <c r="W766" i="10"/>
  <c r="M774" i="10"/>
  <c r="W774" i="10"/>
  <c r="M782" i="10"/>
  <c r="W782" i="10"/>
  <c r="N789" i="10"/>
  <c r="X789" i="10"/>
  <c r="M790" i="10"/>
  <c r="W790" i="10"/>
  <c r="N797" i="10"/>
  <c r="X797" i="10"/>
  <c r="M798" i="10"/>
  <c r="W798" i="10"/>
  <c r="N805" i="10"/>
  <c r="X805" i="10"/>
  <c r="M806" i="10"/>
  <c r="W806" i="10"/>
  <c r="N813" i="10"/>
  <c r="X813" i="10"/>
  <c r="M814" i="10"/>
  <c r="W814" i="10"/>
  <c r="G818" i="10"/>
  <c r="AD818" i="10"/>
  <c r="N821" i="10"/>
  <c r="X821" i="10"/>
  <c r="M822" i="10"/>
  <c r="W822" i="10"/>
  <c r="G826" i="10"/>
  <c r="AD826" i="10"/>
  <c r="N829" i="10"/>
  <c r="X829" i="10"/>
  <c r="M830" i="10"/>
  <c r="W830" i="10"/>
  <c r="G834" i="10"/>
  <c r="AD834" i="10"/>
  <c r="N837" i="10"/>
  <c r="X837" i="10"/>
  <c r="M838" i="10"/>
  <c r="W838" i="10"/>
  <c r="H842" i="10"/>
  <c r="W842" i="10"/>
  <c r="Q843" i="10"/>
  <c r="AE843" i="10"/>
  <c r="H846" i="10"/>
  <c r="W846" i="10"/>
  <c r="K856" i="10"/>
  <c r="AE856" i="10"/>
  <c r="V861" i="10"/>
  <c r="L861" i="10"/>
  <c r="B861" i="10"/>
  <c r="AF861" i="10"/>
  <c r="U861" i="10"/>
  <c r="K861" i="10"/>
  <c r="A861" i="10"/>
  <c r="AE861" i="10"/>
  <c r="T861" i="10"/>
  <c r="H861" i="10"/>
  <c r="AD861" i="10"/>
  <c r="G861" i="10"/>
  <c r="Z861" i="10"/>
  <c r="P861" i="10"/>
  <c r="E861" i="10"/>
  <c r="V862" i="10"/>
  <c r="Z879" i="10"/>
  <c r="P879" i="10"/>
  <c r="E879" i="10"/>
  <c r="V879" i="10"/>
  <c r="L879" i="10"/>
  <c r="B879" i="10"/>
  <c r="X879" i="10"/>
  <c r="K879" i="10"/>
  <c r="W879" i="10"/>
  <c r="H879" i="10"/>
  <c r="U879" i="10"/>
  <c r="G879" i="10"/>
  <c r="T879" i="10"/>
  <c r="F879" i="10"/>
  <c r="S879" i="10" s="1"/>
  <c r="AF879" i="10"/>
  <c r="AD879" i="10"/>
  <c r="N879" i="10"/>
  <c r="A879" i="10"/>
  <c r="M879" i="10"/>
  <c r="AE884" i="10"/>
  <c r="T884" i="10"/>
  <c r="H884" i="10"/>
  <c r="Z884" i="10"/>
  <c r="P884" i="10"/>
  <c r="E884" i="10"/>
  <c r="X884" i="10"/>
  <c r="L884" i="10"/>
  <c r="W884" i="10"/>
  <c r="K884" i="10"/>
  <c r="V884" i="10"/>
  <c r="G884" i="10"/>
  <c r="U884" i="10"/>
  <c r="F884" i="10"/>
  <c r="S884" i="10" s="1"/>
  <c r="AD884" i="10"/>
  <c r="N884" i="10"/>
  <c r="B884" i="10"/>
  <c r="M884" i="10"/>
  <c r="A884" i="10"/>
  <c r="M735" i="10"/>
  <c r="B736" i="10"/>
  <c r="L736" i="10"/>
  <c r="V736" i="10"/>
  <c r="A737" i="10"/>
  <c r="K737" i="10"/>
  <c r="U737" i="10"/>
  <c r="AF737" i="10"/>
  <c r="M743" i="10"/>
  <c r="B744" i="10"/>
  <c r="L744" i="10"/>
  <c r="V744" i="10"/>
  <c r="A745" i="10"/>
  <c r="K745" i="10"/>
  <c r="U745" i="10"/>
  <c r="AF745" i="10"/>
  <c r="H746" i="10"/>
  <c r="T746" i="10"/>
  <c r="AE746" i="10"/>
  <c r="N750" i="10"/>
  <c r="X750" i="10"/>
  <c r="M751" i="10"/>
  <c r="B752" i="10"/>
  <c r="L752" i="10"/>
  <c r="V752" i="10"/>
  <c r="A753" i="10"/>
  <c r="K753" i="10"/>
  <c r="U753" i="10"/>
  <c r="AF753" i="10"/>
  <c r="H754" i="10"/>
  <c r="T754" i="10"/>
  <c r="AE754" i="10"/>
  <c r="N758" i="10"/>
  <c r="X758" i="10"/>
  <c r="M759" i="10"/>
  <c r="W759" i="10"/>
  <c r="B760" i="10"/>
  <c r="L760" i="10"/>
  <c r="V760" i="10"/>
  <c r="A761" i="10"/>
  <c r="K761" i="10"/>
  <c r="U761" i="10"/>
  <c r="AF761" i="10"/>
  <c r="H762" i="10"/>
  <c r="T762" i="10"/>
  <c r="AE762" i="10"/>
  <c r="N766" i="10"/>
  <c r="X766" i="10"/>
  <c r="M767" i="10"/>
  <c r="W767" i="10"/>
  <c r="B768" i="10"/>
  <c r="L768" i="10"/>
  <c r="V768" i="10"/>
  <c r="A769" i="10"/>
  <c r="K769" i="10"/>
  <c r="U769" i="10"/>
  <c r="AF769" i="10"/>
  <c r="H770" i="10"/>
  <c r="T770" i="10"/>
  <c r="AE770" i="10"/>
  <c r="N774" i="10"/>
  <c r="X774" i="10"/>
  <c r="M775" i="10"/>
  <c r="W775" i="10"/>
  <c r="B776" i="10"/>
  <c r="L776" i="10"/>
  <c r="V776" i="10"/>
  <c r="A777" i="10"/>
  <c r="K777" i="10"/>
  <c r="U777" i="10"/>
  <c r="AF777" i="10"/>
  <c r="H778" i="10"/>
  <c r="T778" i="10"/>
  <c r="AE778" i="10"/>
  <c r="N782" i="10"/>
  <c r="X782" i="10"/>
  <c r="M783" i="10"/>
  <c r="W783" i="10"/>
  <c r="B784" i="10"/>
  <c r="L784" i="10"/>
  <c r="V784" i="10"/>
  <c r="A785" i="10"/>
  <c r="K785" i="10"/>
  <c r="U785" i="10"/>
  <c r="AF785" i="10"/>
  <c r="H786" i="10"/>
  <c r="T786" i="10"/>
  <c r="AE786" i="10"/>
  <c r="E789" i="10"/>
  <c r="P789" i="10"/>
  <c r="Z789" i="10"/>
  <c r="N790" i="10"/>
  <c r="X790" i="10"/>
  <c r="M791" i="10"/>
  <c r="B792" i="10"/>
  <c r="L792" i="10"/>
  <c r="V792" i="10"/>
  <c r="A793" i="10"/>
  <c r="K793" i="10"/>
  <c r="U793" i="10"/>
  <c r="AF793" i="10"/>
  <c r="H794" i="10"/>
  <c r="T794" i="10"/>
  <c r="AE794" i="10"/>
  <c r="E797" i="10"/>
  <c r="P797" i="10"/>
  <c r="Z797" i="10"/>
  <c r="N798" i="10"/>
  <c r="X798" i="10"/>
  <c r="M799" i="10"/>
  <c r="W799" i="10"/>
  <c r="B800" i="10"/>
  <c r="L800" i="10"/>
  <c r="V800" i="10"/>
  <c r="A801" i="10"/>
  <c r="K801" i="10"/>
  <c r="U801" i="10"/>
  <c r="AF801" i="10"/>
  <c r="H802" i="10"/>
  <c r="T802" i="10"/>
  <c r="AE802" i="10"/>
  <c r="E805" i="10"/>
  <c r="P805" i="10"/>
  <c r="Z805" i="10"/>
  <c r="N806" i="10"/>
  <c r="X806" i="10"/>
  <c r="M807" i="10"/>
  <c r="W807" i="10"/>
  <c r="B808" i="10"/>
  <c r="L808" i="10"/>
  <c r="V808" i="10"/>
  <c r="A809" i="10"/>
  <c r="K809" i="10"/>
  <c r="U809" i="10"/>
  <c r="AF809" i="10"/>
  <c r="H810" i="10"/>
  <c r="T810" i="10"/>
  <c r="AE810" i="10"/>
  <c r="E813" i="10"/>
  <c r="P813" i="10"/>
  <c r="Z813" i="10"/>
  <c r="N814" i="10"/>
  <c r="X814" i="10"/>
  <c r="M815" i="10"/>
  <c r="W815" i="10"/>
  <c r="B816" i="10"/>
  <c r="L816" i="10"/>
  <c r="V816" i="10"/>
  <c r="A817" i="10"/>
  <c r="K817" i="10"/>
  <c r="U817" i="10"/>
  <c r="AF817" i="10"/>
  <c r="H818" i="10"/>
  <c r="T818" i="10"/>
  <c r="AE818" i="10"/>
  <c r="E821" i="10"/>
  <c r="P821" i="10"/>
  <c r="Z821" i="10"/>
  <c r="N822" i="10"/>
  <c r="X822" i="10"/>
  <c r="M823" i="10"/>
  <c r="B824" i="10"/>
  <c r="L824" i="10"/>
  <c r="V824" i="10"/>
  <c r="A825" i="10"/>
  <c r="K825" i="10"/>
  <c r="U825" i="10"/>
  <c r="AF825" i="10"/>
  <c r="H826" i="10"/>
  <c r="T826" i="10"/>
  <c r="AE826" i="10"/>
  <c r="E829" i="10"/>
  <c r="P829" i="10"/>
  <c r="Z829" i="10"/>
  <c r="N830" i="10"/>
  <c r="X830" i="10"/>
  <c r="M831" i="10"/>
  <c r="B832" i="10"/>
  <c r="L832" i="10"/>
  <c r="V832" i="10"/>
  <c r="A833" i="10"/>
  <c r="K833" i="10"/>
  <c r="U833" i="10"/>
  <c r="AF833" i="10"/>
  <c r="H834" i="10"/>
  <c r="T834" i="10"/>
  <c r="AE834" i="10"/>
  <c r="E837" i="10"/>
  <c r="P837" i="10"/>
  <c r="Z837" i="10"/>
  <c r="N838" i="10"/>
  <c r="X838" i="10"/>
  <c r="M839" i="10"/>
  <c r="B840" i="10"/>
  <c r="L840" i="10"/>
  <c r="K842" i="10"/>
  <c r="X842" i="10"/>
  <c r="E843" i="10"/>
  <c r="V845" i="10"/>
  <c r="L845" i="10"/>
  <c r="B845" i="10"/>
  <c r="AD845" i="10"/>
  <c r="G845" i="10"/>
  <c r="P845" i="10"/>
  <c r="AE845" i="10"/>
  <c r="L846" i="10"/>
  <c r="X846" i="10"/>
  <c r="F847" i="10"/>
  <c r="S847" i="10" s="1"/>
  <c r="U847" i="10"/>
  <c r="B848" i="10"/>
  <c r="Z850" i="10"/>
  <c r="P850" i="10"/>
  <c r="E850" i="10"/>
  <c r="V850" i="10"/>
  <c r="L850" i="10"/>
  <c r="B850" i="10"/>
  <c r="Q850" i="10"/>
  <c r="AE850" i="10"/>
  <c r="AF854" i="10"/>
  <c r="U854" i="10"/>
  <c r="K854" i="10"/>
  <c r="A854" i="10"/>
  <c r="AE854" i="10"/>
  <c r="T854" i="10"/>
  <c r="H854" i="10"/>
  <c r="Q854" i="10"/>
  <c r="F854" i="10"/>
  <c r="S854" i="10" s="1"/>
  <c r="X854" i="10"/>
  <c r="N854" i="10"/>
  <c r="V854" i="10"/>
  <c r="M856" i="10"/>
  <c r="AF856" i="10"/>
  <c r="B862" i="10"/>
  <c r="M864" i="10"/>
  <c r="AE916" i="10"/>
  <c r="T916" i="10"/>
  <c r="H916" i="10"/>
  <c r="Q916" i="10"/>
  <c r="F916" i="10"/>
  <c r="S916" i="10" s="1"/>
  <c r="Z916" i="10"/>
  <c r="P916" i="10"/>
  <c r="E916" i="10"/>
  <c r="AF916" i="10"/>
  <c r="U916" i="10"/>
  <c r="K916" i="10"/>
  <c r="A916" i="10"/>
  <c r="N916" i="10"/>
  <c r="M916" i="10"/>
  <c r="L916" i="10"/>
  <c r="AD916" i="10"/>
  <c r="G916" i="10"/>
  <c r="X916" i="10"/>
  <c r="V916" i="10"/>
  <c r="B916" i="10"/>
  <c r="AE932" i="10"/>
  <c r="T932" i="10"/>
  <c r="H932" i="10"/>
  <c r="Q932" i="10"/>
  <c r="F932" i="10"/>
  <c r="S932" i="10" s="1"/>
  <c r="Z932" i="10"/>
  <c r="P932" i="10"/>
  <c r="E932" i="10"/>
  <c r="V932" i="10"/>
  <c r="L932" i="10"/>
  <c r="B932" i="10"/>
  <c r="AF932" i="10"/>
  <c r="U932" i="10"/>
  <c r="K932" i="10"/>
  <c r="A932" i="10"/>
  <c r="N932" i="10"/>
  <c r="M932" i="10"/>
  <c r="G932" i="10"/>
  <c r="X932" i="10"/>
  <c r="W932" i="10"/>
  <c r="M736" i="10"/>
  <c r="B737" i="10"/>
  <c r="L737" i="10"/>
  <c r="M744" i="10"/>
  <c r="B745" i="10"/>
  <c r="L745" i="10"/>
  <c r="A746" i="10"/>
  <c r="K746" i="10"/>
  <c r="U746" i="10"/>
  <c r="E750" i="10"/>
  <c r="P750" i="10"/>
  <c r="M752" i="10"/>
  <c r="B753" i="10"/>
  <c r="L753" i="10"/>
  <c r="A754" i="10"/>
  <c r="K754" i="10"/>
  <c r="U754" i="10"/>
  <c r="E758" i="10"/>
  <c r="P758" i="10"/>
  <c r="N759" i="10"/>
  <c r="M760" i="10"/>
  <c r="B761" i="10"/>
  <c r="L761" i="10"/>
  <c r="A762" i="10"/>
  <c r="K762" i="10"/>
  <c r="U762" i="10"/>
  <c r="E766" i="10"/>
  <c r="P766" i="10"/>
  <c r="N767" i="10"/>
  <c r="M768" i="10"/>
  <c r="B769" i="10"/>
  <c r="L769" i="10"/>
  <c r="A770" i="10"/>
  <c r="K770" i="10"/>
  <c r="U770" i="10"/>
  <c r="E774" i="10"/>
  <c r="P774" i="10"/>
  <c r="N775" i="10"/>
  <c r="M776" i="10"/>
  <c r="B777" i="10"/>
  <c r="L777" i="10"/>
  <c r="A778" i="10"/>
  <c r="K778" i="10"/>
  <c r="U778" i="10"/>
  <c r="E782" i="10"/>
  <c r="P782" i="10"/>
  <c r="N783" i="10"/>
  <c r="M784" i="10"/>
  <c r="B785" i="10"/>
  <c r="L785" i="10"/>
  <c r="A786" i="10"/>
  <c r="K786" i="10"/>
  <c r="U786" i="10"/>
  <c r="F789" i="10"/>
  <c r="S789" i="10" s="1"/>
  <c r="E790" i="10"/>
  <c r="P790" i="10"/>
  <c r="M792" i="10"/>
  <c r="B793" i="10"/>
  <c r="L793" i="10"/>
  <c r="A794" i="10"/>
  <c r="K794" i="10"/>
  <c r="U794" i="10"/>
  <c r="F797" i="10"/>
  <c r="S797" i="10" s="1"/>
  <c r="E798" i="10"/>
  <c r="P798" i="10"/>
  <c r="N799" i="10"/>
  <c r="M800" i="10"/>
  <c r="B801" i="10"/>
  <c r="L801" i="10"/>
  <c r="A802" i="10"/>
  <c r="K802" i="10"/>
  <c r="U802" i="10"/>
  <c r="F805" i="10"/>
  <c r="S805" i="10" s="1"/>
  <c r="E806" i="10"/>
  <c r="P806" i="10"/>
  <c r="N807" i="10"/>
  <c r="M808" i="10"/>
  <c r="B809" i="10"/>
  <c r="L809" i="10"/>
  <c r="A810" i="10"/>
  <c r="K810" i="10"/>
  <c r="U810" i="10"/>
  <c r="F813" i="10"/>
  <c r="S813" i="10" s="1"/>
  <c r="E814" i="10"/>
  <c r="P814" i="10"/>
  <c r="N815" i="10"/>
  <c r="M816" i="10"/>
  <c r="A818" i="10"/>
  <c r="K818" i="10"/>
  <c r="U818" i="10"/>
  <c r="F821" i="10"/>
  <c r="S821" i="10" s="1"/>
  <c r="E822" i="10"/>
  <c r="P822" i="10"/>
  <c r="M824" i="10"/>
  <c r="A826" i="10"/>
  <c r="K826" i="10"/>
  <c r="U826" i="10"/>
  <c r="F829" i="10"/>
  <c r="S829" i="10" s="1"/>
  <c r="E830" i="10"/>
  <c r="P830" i="10"/>
  <c r="M832" i="10"/>
  <c r="A834" i="10"/>
  <c r="K834" i="10"/>
  <c r="U834" i="10"/>
  <c r="F837" i="10"/>
  <c r="S837" i="10" s="1"/>
  <c r="E838" i="10"/>
  <c r="P838" i="10"/>
  <c r="AD840" i="10"/>
  <c r="X840" i="10"/>
  <c r="M840" i="10"/>
  <c r="W840" i="10"/>
  <c r="M842" i="10"/>
  <c r="F843" i="10"/>
  <c r="S843" i="10" s="1"/>
  <c r="T843" i="10"/>
  <c r="M846" i="10"/>
  <c r="Z846" i="10"/>
  <c r="G847" i="10"/>
  <c r="V847" i="10"/>
  <c r="AD848" i="10"/>
  <c r="G848" i="10"/>
  <c r="X848" i="10"/>
  <c r="N848" i="10"/>
  <c r="P848" i="10"/>
  <c r="AE848" i="10"/>
  <c r="AF850" i="10"/>
  <c r="W854" i="10"/>
  <c r="P856" i="10"/>
  <c r="F861" i="10"/>
  <c r="S861" i="10" s="1"/>
  <c r="AF862" i="10"/>
  <c r="U862" i="10"/>
  <c r="K862" i="10"/>
  <c r="A862" i="10"/>
  <c r="AE862" i="10"/>
  <c r="T862" i="10"/>
  <c r="H862" i="10"/>
  <c r="AD862" i="10"/>
  <c r="G862" i="10"/>
  <c r="Q862" i="10"/>
  <c r="F862" i="10"/>
  <c r="S862" i="10" s="1"/>
  <c r="X862" i="10"/>
  <c r="N862" i="10"/>
  <c r="W862" i="10"/>
  <c r="W864" i="10"/>
  <c r="Q879" i="10"/>
  <c r="N869" i="10"/>
  <c r="X869" i="10"/>
  <c r="M870" i="10"/>
  <c r="W870" i="10"/>
  <c r="Z871" i="10"/>
  <c r="P871" i="10"/>
  <c r="E871" i="10"/>
  <c r="V871" i="10"/>
  <c r="L871" i="10"/>
  <c r="B871" i="10"/>
  <c r="Q871" i="10"/>
  <c r="AE871" i="10"/>
  <c r="AE876" i="10"/>
  <c r="T876" i="10"/>
  <c r="H876" i="10"/>
  <c r="Z876" i="10"/>
  <c r="P876" i="10"/>
  <c r="E876" i="10"/>
  <c r="Q876" i="10"/>
  <c r="AF876" i="10"/>
  <c r="H887" i="10"/>
  <c r="W887" i="10"/>
  <c r="Q888" i="10"/>
  <c r="AE888" i="10"/>
  <c r="Q893" i="10"/>
  <c r="AF893" i="10"/>
  <c r="V898" i="10"/>
  <c r="L898" i="10"/>
  <c r="B898" i="10"/>
  <c r="AD898" i="10"/>
  <c r="G898" i="10"/>
  <c r="P898" i="10"/>
  <c r="AE898" i="10"/>
  <c r="Z903" i="10"/>
  <c r="P903" i="10"/>
  <c r="E903" i="10"/>
  <c r="V903" i="10"/>
  <c r="L903" i="10"/>
  <c r="B903" i="10"/>
  <c r="Q903" i="10"/>
  <c r="AE903" i="10"/>
  <c r="AE908" i="10"/>
  <c r="T908" i="10"/>
  <c r="H908" i="10"/>
  <c r="Z908" i="10"/>
  <c r="P908" i="10"/>
  <c r="E908" i="10"/>
  <c r="Q908" i="10"/>
  <c r="AF908" i="10"/>
  <c r="W917" i="10"/>
  <c r="H920" i="10"/>
  <c r="AE920" i="10"/>
  <c r="X928" i="10"/>
  <c r="N928" i="10"/>
  <c r="V928" i="10"/>
  <c r="L928" i="10"/>
  <c r="B928" i="10"/>
  <c r="AF928" i="10"/>
  <c r="U928" i="10"/>
  <c r="K928" i="10"/>
  <c r="A928" i="10"/>
  <c r="Q928" i="10"/>
  <c r="F928" i="10"/>
  <c r="S928" i="10" s="1"/>
  <c r="Z928" i="10"/>
  <c r="P928" i="10"/>
  <c r="E928" i="10"/>
  <c r="M933" i="10"/>
  <c r="AE940" i="10"/>
  <c r="T940" i="10"/>
  <c r="H940" i="10"/>
  <c r="Q940" i="10"/>
  <c r="F940" i="10"/>
  <c r="S940" i="10" s="1"/>
  <c r="Z940" i="10"/>
  <c r="P940" i="10"/>
  <c r="E940" i="10"/>
  <c r="X940" i="10"/>
  <c r="N940" i="10"/>
  <c r="V940" i="10"/>
  <c r="L940" i="10"/>
  <c r="B940" i="10"/>
  <c r="AF940" i="10"/>
  <c r="U940" i="10"/>
  <c r="K940" i="10"/>
  <c r="A940" i="10"/>
  <c r="AE948" i="10"/>
  <c r="T948" i="10"/>
  <c r="H948" i="10"/>
  <c r="AD948" i="10"/>
  <c r="G948" i="10"/>
  <c r="Q948" i="10"/>
  <c r="F948" i="10"/>
  <c r="S948" i="10" s="1"/>
  <c r="Z948" i="10"/>
  <c r="P948" i="10"/>
  <c r="E948" i="10"/>
  <c r="X948" i="10"/>
  <c r="N948" i="10"/>
  <c r="V948" i="10"/>
  <c r="L948" i="10"/>
  <c r="B948" i="10"/>
  <c r="AF948" i="10"/>
  <c r="U948" i="10"/>
  <c r="K948" i="10"/>
  <c r="A948" i="10"/>
  <c r="M855" i="10"/>
  <c r="W855" i="10"/>
  <c r="H858" i="10"/>
  <c r="T858" i="10"/>
  <c r="AE858" i="10"/>
  <c r="M863" i="10"/>
  <c r="W863" i="10"/>
  <c r="H866" i="10"/>
  <c r="T866" i="10"/>
  <c r="AE866" i="10"/>
  <c r="E869" i="10"/>
  <c r="P869" i="10"/>
  <c r="Z869" i="10"/>
  <c r="N870" i="10"/>
  <c r="X870" i="10"/>
  <c r="AF871" i="10"/>
  <c r="K882" i="10"/>
  <c r="X882" i="10"/>
  <c r="E883" i="10"/>
  <c r="T883" i="10"/>
  <c r="K887" i="10"/>
  <c r="X887" i="10"/>
  <c r="E888" i="10"/>
  <c r="AF891" i="10"/>
  <c r="U891" i="10"/>
  <c r="K891" i="10"/>
  <c r="A891" i="10"/>
  <c r="Q891" i="10"/>
  <c r="F891" i="10"/>
  <c r="S891" i="10" s="1"/>
  <c r="P891" i="10"/>
  <c r="AE891" i="10"/>
  <c r="L892" i="10"/>
  <c r="X892" i="10"/>
  <c r="E893" i="10"/>
  <c r="T893" i="10"/>
  <c r="X896" i="10"/>
  <c r="N896" i="10"/>
  <c r="AF896" i="10"/>
  <c r="U896" i="10"/>
  <c r="K896" i="10"/>
  <c r="A896" i="10"/>
  <c r="P896" i="10"/>
  <c r="AD896" i="10"/>
  <c r="Q898" i="10"/>
  <c r="AF898" i="10"/>
  <c r="AD901" i="10"/>
  <c r="G901" i="10"/>
  <c r="X901" i="10"/>
  <c r="N901" i="10"/>
  <c r="P901" i="10"/>
  <c r="AE901" i="10"/>
  <c r="AF903" i="10"/>
  <c r="H907" i="10"/>
  <c r="W907" i="10"/>
  <c r="Z911" i="10"/>
  <c r="P911" i="10"/>
  <c r="E911" i="10"/>
  <c r="V911" i="10"/>
  <c r="L911" i="10"/>
  <c r="B911" i="10"/>
  <c r="Q911" i="10"/>
  <c r="F911" i="10"/>
  <c r="S911" i="10" s="1"/>
  <c r="T911" i="10"/>
  <c r="X912" i="10"/>
  <c r="N912" i="10"/>
  <c r="AF912" i="10"/>
  <c r="U912" i="10"/>
  <c r="K912" i="10"/>
  <c r="A912" i="10"/>
  <c r="Z912" i="10"/>
  <c r="P912" i="10"/>
  <c r="E912" i="10"/>
  <c r="M915" i="10"/>
  <c r="F917" i="10"/>
  <c r="S917" i="10" s="1"/>
  <c r="F925" i="10"/>
  <c r="S925" i="10" s="1"/>
  <c r="AD928" i="10"/>
  <c r="Q933" i="10"/>
  <c r="AE972" i="10"/>
  <c r="T972" i="10"/>
  <c r="H972" i="10"/>
  <c r="AD972" i="10"/>
  <c r="G972" i="10"/>
  <c r="Q972" i="10"/>
  <c r="F972" i="10"/>
  <c r="S972" i="10" s="1"/>
  <c r="Z972" i="10"/>
  <c r="P972" i="10"/>
  <c r="E972" i="10"/>
  <c r="X972" i="10"/>
  <c r="N972" i="10"/>
  <c r="V972" i="10"/>
  <c r="L972" i="10"/>
  <c r="B972" i="10"/>
  <c r="AF972" i="10"/>
  <c r="U972" i="10"/>
  <c r="K972" i="10"/>
  <c r="A972" i="10"/>
  <c r="M841" i="10"/>
  <c r="W841" i="10"/>
  <c r="M849" i="10"/>
  <c r="W849" i="10"/>
  <c r="A851" i="10"/>
  <c r="K851" i="10"/>
  <c r="U851" i="10"/>
  <c r="AF851" i="10"/>
  <c r="E855" i="10"/>
  <c r="P855" i="10"/>
  <c r="Z855" i="10"/>
  <c r="M857" i="10"/>
  <c r="W857" i="10"/>
  <c r="B858" i="10"/>
  <c r="L858" i="10"/>
  <c r="V858" i="10"/>
  <c r="A859" i="10"/>
  <c r="K859" i="10"/>
  <c r="U859" i="10"/>
  <c r="AF859" i="10"/>
  <c r="E863" i="10"/>
  <c r="P863" i="10"/>
  <c r="Z863" i="10"/>
  <c r="M865" i="10"/>
  <c r="W865" i="10"/>
  <c r="B866" i="10"/>
  <c r="L866" i="10"/>
  <c r="V866" i="10"/>
  <c r="A867" i="10"/>
  <c r="K867" i="10"/>
  <c r="U867" i="10"/>
  <c r="AF867" i="10"/>
  <c r="G869" i="10"/>
  <c r="AD869" i="10"/>
  <c r="F870" i="10"/>
  <c r="S870" i="10" s="1"/>
  <c r="Q870" i="10"/>
  <c r="G871" i="10"/>
  <c r="U871" i="10"/>
  <c r="X872" i="10"/>
  <c r="N872" i="10"/>
  <c r="AF872" i="10"/>
  <c r="U872" i="10"/>
  <c r="K872" i="10"/>
  <c r="A872" i="10"/>
  <c r="P872" i="10"/>
  <c r="AD872" i="10"/>
  <c r="M875" i="10"/>
  <c r="G876" i="10"/>
  <c r="V876" i="10"/>
  <c r="AD877" i="10"/>
  <c r="G877" i="10"/>
  <c r="X877" i="10"/>
  <c r="N877" i="10"/>
  <c r="P877" i="10"/>
  <c r="AE877" i="10"/>
  <c r="L880" i="10"/>
  <c r="A882" i="10"/>
  <c r="H883" i="10"/>
  <c r="W883" i="10"/>
  <c r="A885" i="10"/>
  <c r="L885" i="10"/>
  <c r="A887" i="10"/>
  <c r="N887" i="10"/>
  <c r="G888" i="10"/>
  <c r="V888" i="10"/>
  <c r="E891" i="10"/>
  <c r="T891" i="10"/>
  <c r="B892" i="10"/>
  <c r="N892" i="10"/>
  <c r="H893" i="10"/>
  <c r="V893" i="10"/>
  <c r="E896" i="10"/>
  <c r="F898" i="10"/>
  <c r="S898" i="10" s="1"/>
  <c r="U898" i="10"/>
  <c r="AF899" i="10"/>
  <c r="U899" i="10"/>
  <c r="K899" i="10"/>
  <c r="A899" i="10"/>
  <c r="Q899" i="10"/>
  <c r="F899" i="10"/>
  <c r="S899" i="10" s="1"/>
  <c r="P899" i="10"/>
  <c r="AE899" i="10"/>
  <c r="E901" i="10"/>
  <c r="T901" i="10"/>
  <c r="G903" i="10"/>
  <c r="U903" i="10"/>
  <c r="X904" i="10"/>
  <c r="N904" i="10"/>
  <c r="AF904" i="10"/>
  <c r="U904" i="10"/>
  <c r="K904" i="10"/>
  <c r="A904" i="10"/>
  <c r="P904" i="10"/>
  <c r="AD904" i="10"/>
  <c r="M907" i="10"/>
  <c r="G908" i="10"/>
  <c r="V908" i="10"/>
  <c r="AD909" i="10"/>
  <c r="G909" i="10"/>
  <c r="X909" i="10"/>
  <c r="N909" i="10"/>
  <c r="P909" i="10"/>
  <c r="AE909" i="10"/>
  <c r="G911" i="10"/>
  <c r="W911" i="10"/>
  <c r="F912" i="10"/>
  <c r="S912" i="10" s="1"/>
  <c r="V912" i="10"/>
  <c r="L917" i="10"/>
  <c r="AE924" i="10"/>
  <c r="T924" i="10"/>
  <c r="H924" i="10"/>
  <c r="Q924" i="10"/>
  <c r="F924" i="10"/>
  <c r="S924" i="10" s="1"/>
  <c r="Z924" i="10"/>
  <c r="P924" i="10"/>
  <c r="E924" i="10"/>
  <c r="AF924" i="10"/>
  <c r="U924" i="10"/>
  <c r="K924" i="10"/>
  <c r="A924" i="10"/>
  <c r="W924" i="10"/>
  <c r="M925" i="10"/>
  <c r="H928" i="10"/>
  <c r="B933" i="10"/>
  <c r="M940" i="10"/>
  <c r="W948" i="10"/>
  <c r="M972" i="10"/>
  <c r="AE980" i="10"/>
  <c r="T980" i="10"/>
  <c r="H980" i="10"/>
  <c r="AD980" i="10"/>
  <c r="G980" i="10"/>
  <c r="Q980" i="10"/>
  <c r="F980" i="10"/>
  <c r="S980" i="10" s="1"/>
  <c r="Z980" i="10"/>
  <c r="P980" i="10"/>
  <c r="E980" i="10"/>
  <c r="X980" i="10"/>
  <c r="N980" i="10"/>
  <c r="V980" i="10"/>
  <c r="L980" i="10"/>
  <c r="B980" i="10"/>
  <c r="AF980" i="10"/>
  <c r="U980" i="10"/>
  <c r="K980" i="10"/>
  <c r="A980" i="10"/>
  <c r="AE988" i="10"/>
  <c r="T988" i="10"/>
  <c r="H988" i="10"/>
  <c r="AD988" i="10"/>
  <c r="G988" i="10"/>
  <c r="Q988" i="10"/>
  <c r="F988" i="10"/>
  <c r="S988" i="10" s="1"/>
  <c r="Z988" i="10"/>
  <c r="P988" i="10"/>
  <c r="E988" i="10"/>
  <c r="X988" i="10"/>
  <c r="N988" i="10"/>
  <c r="V988" i="10"/>
  <c r="L988" i="10"/>
  <c r="B988" i="10"/>
  <c r="AF988" i="10"/>
  <c r="U988" i="10"/>
  <c r="K988" i="10"/>
  <c r="A988" i="10"/>
  <c r="AE996" i="10"/>
  <c r="T996" i="10"/>
  <c r="H996" i="10"/>
  <c r="AD996" i="10"/>
  <c r="G996" i="10"/>
  <c r="Q996" i="10"/>
  <c r="F996" i="10"/>
  <c r="S996" i="10" s="1"/>
  <c r="Z996" i="10"/>
  <c r="P996" i="10"/>
  <c r="E996" i="10"/>
  <c r="X996" i="10"/>
  <c r="N996" i="10"/>
  <c r="V996" i="10"/>
  <c r="L996" i="10"/>
  <c r="B996" i="10"/>
  <c r="AF996" i="10"/>
  <c r="U996" i="10"/>
  <c r="K996" i="10"/>
  <c r="A996" i="10"/>
  <c r="AE1004" i="10"/>
  <c r="T1004" i="10"/>
  <c r="H1004" i="10"/>
  <c r="AD1004" i="10"/>
  <c r="G1004" i="10"/>
  <c r="Q1004" i="10"/>
  <c r="F1004" i="10"/>
  <c r="S1004" i="10" s="1"/>
  <c r="Z1004" i="10"/>
  <c r="P1004" i="10"/>
  <c r="E1004" i="10"/>
  <c r="X1004" i="10"/>
  <c r="N1004" i="10"/>
  <c r="V1004" i="10"/>
  <c r="L1004" i="10"/>
  <c r="B1004" i="10"/>
  <c r="AF1004" i="10"/>
  <c r="U1004" i="10"/>
  <c r="K1004" i="10"/>
  <c r="A1004" i="10"/>
  <c r="AE1012" i="10"/>
  <c r="T1012" i="10"/>
  <c r="H1012" i="10"/>
  <c r="AD1012" i="10"/>
  <c r="G1012" i="10"/>
  <c r="Q1012" i="10"/>
  <c r="F1012" i="10"/>
  <c r="S1012" i="10" s="1"/>
  <c r="Z1012" i="10"/>
  <c r="P1012" i="10"/>
  <c r="E1012" i="10"/>
  <c r="X1012" i="10"/>
  <c r="N1012" i="10"/>
  <c r="V1012" i="10"/>
  <c r="L1012" i="10"/>
  <c r="B1012" i="10"/>
  <c r="AF1012" i="10"/>
  <c r="U1012" i="10"/>
  <c r="K1012" i="10"/>
  <c r="A1012" i="10"/>
  <c r="AE1020" i="10"/>
  <c r="T1020" i="10"/>
  <c r="H1020" i="10"/>
  <c r="AD1020" i="10"/>
  <c r="G1020" i="10"/>
  <c r="Q1020" i="10"/>
  <c r="F1020" i="10"/>
  <c r="S1020" i="10" s="1"/>
  <c r="Z1020" i="10"/>
  <c r="P1020" i="10"/>
  <c r="E1020" i="10"/>
  <c r="X1020" i="10"/>
  <c r="N1020" i="10"/>
  <c r="V1020" i="10"/>
  <c r="L1020" i="10"/>
  <c r="B1020" i="10"/>
  <c r="AF1020" i="10"/>
  <c r="U1020" i="10"/>
  <c r="K1020" i="10"/>
  <c r="A1020" i="10"/>
  <c r="X1166" i="10"/>
  <c r="N1166" i="10"/>
  <c r="V1166" i="10"/>
  <c r="L1166" i="10"/>
  <c r="B1166" i="10"/>
  <c r="AF1166" i="10"/>
  <c r="U1166" i="10"/>
  <c r="K1166" i="10"/>
  <c r="A1166" i="10"/>
  <c r="AE1166" i="10"/>
  <c r="T1166" i="10"/>
  <c r="H1166" i="10"/>
  <c r="Q1166" i="10"/>
  <c r="F1166" i="10"/>
  <c r="S1166" i="10" s="1"/>
  <c r="P1166" i="10"/>
  <c r="M1166" i="10"/>
  <c r="G1166" i="10"/>
  <c r="AD1166" i="10"/>
  <c r="E1166" i="10"/>
  <c r="W1166" i="10"/>
  <c r="Z1166" i="10"/>
  <c r="M858" i="10"/>
  <c r="W858" i="10"/>
  <c r="M866" i="10"/>
  <c r="W866" i="10"/>
  <c r="H869" i="10"/>
  <c r="T869" i="10"/>
  <c r="AE869" i="10"/>
  <c r="G870" i="10"/>
  <c r="AD870" i="10"/>
  <c r="H871" i="10"/>
  <c r="W871" i="10"/>
  <c r="K876" i="10"/>
  <c r="W876" i="10"/>
  <c r="V882" i="10"/>
  <c r="L882" i="10"/>
  <c r="B882" i="10"/>
  <c r="AD882" i="10"/>
  <c r="G882" i="10"/>
  <c r="P882" i="10"/>
  <c r="AE882" i="10"/>
  <c r="L883" i="10"/>
  <c r="X883" i="10"/>
  <c r="Z887" i="10"/>
  <c r="P887" i="10"/>
  <c r="E887" i="10"/>
  <c r="V887" i="10"/>
  <c r="L887" i="10"/>
  <c r="B887" i="10"/>
  <c r="Q887" i="10"/>
  <c r="AE887" i="10"/>
  <c r="H888" i="10"/>
  <c r="W888" i="10"/>
  <c r="AE892" i="10"/>
  <c r="T892" i="10"/>
  <c r="H892" i="10"/>
  <c r="Z892" i="10"/>
  <c r="P892" i="10"/>
  <c r="E892" i="10"/>
  <c r="Q892" i="10"/>
  <c r="AF892" i="10"/>
  <c r="K893" i="10"/>
  <c r="W893" i="10"/>
  <c r="H898" i="10"/>
  <c r="W898" i="10"/>
  <c r="H903" i="10"/>
  <c r="W903" i="10"/>
  <c r="K908" i="10"/>
  <c r="W908" i="10"/>
  <c r="M917" i="10"/>
  <c r="X920" i="10"/>
  <c r="N920" i="10"/>
  <c r="V920" i="10"/>
  <c r="L920" i="10"/>
  <c r="B920" i="10"/>
  <c r="AF920" i="10"/>
  <c r="U920" i="10"/>
  <c r="K920" i="10"/>
  <c r="A920" i="10"/>
  <c r="Z920" i="10"/>
  <c r="P920" i="10"/>
  <c r="E920" i="10"/>
  <c r="T920" i="10"/>
  <c r="Q925" i="10"/>
  <c r="AD933" i="10"/>
  <c r="G933" i="10"/>
  <c r="Z933" i="10"/>
  <c r="P933" i="10"/>
  <c r="E933" i="10"/>
  <c r="X933" i="10"/>
  <c r="N933" i="10"/>
  <c r="AF933" i="10"/>
  <c r="U933" i="10"/>
  <c r="K933" i="10"/>
  <c r="A933" i="10"/>
  <c r="AE933" i="10"/>
  <c r="T933" i="10"/>
  <c r="H933" i="10"/>
  <c r="AE964" i="10"/>
  <c r="T964" i="10"/>
  <c r="H964" i="10"/>
  <c r="AD964" i="10"/>
  <c r="G964" i="10"/>
  <c r="Q964" i="10"/>
  <c r="F964" i="10"/>
  <c r="S964" i="10" s="1"/>
  <c r="Z964" i="10"/>
  <c r="P964" i="10"/>
  <c r="E964" i="10"/>
  <c r="X964" i="10"/>
  <c r="N964" i="10"/>
  <c r="V964" i="10"/>
  <c r="L964" i="10"/>
  <c r="B964" i="10"/>
  <c r="AF964" i="10"/>
  <c r="U964" i="10"/>
  <c r="K964" i="10"/>
  <c r="A964" i="10"/>
  <c r="M851" i="10"/>
  <c r="W851" i="10"/>
  <c r="G855" i="10"/>
  <c r="AD855" i="10"/>
  <c r="N858" i="10"/>
  <c r="X858" i="10"/>
  <c r="M859" i="10"/>
  <c r="W859" i="10"/>
  <c r="G863" i="10"/>
  <c r="AD863" i="10"/>
  <c r="N866" i="10"/>
  <c r="X866" i="10"/>
  <c r="M867" i="10"/>
  <c r="W867" i="10"/>
  <c r="A869" i="10"/>
  <c r="K869" i="10"/>
  <c r="U869" i="10"/>
  <c r="AF869" i="10"/>
  <c r="H870" i="10"/>
  <c r="T870" i="10"/>
  <c r="AE870" i="10"/>
  <c r="K871" i="10"/>
  <c r="X871" i="10"/>
  <c r="AF875" i="10"/>
  <c r="U875" i="10"/>
  <c r="K875" i="10"/>
  <c r="A875" i="10"/>
  <c r="Q875" i="10"/>
  <c r="F875" i="10"/>
  <c r="S875" i="10" s="1"/>
  <c r="P875" i="10"/>
  <c r="AE875" i="10"/>
  <c r="L876" i="10"/>
  <c r="X876" i="10"/>
  <c r="X880" i="10"/>
  <c r="N880" i="10"/>
  <c r="AF880" i="10"/>
  <c r="U880" i="10"/>
  <c r="K880" i="10"/>
  <c r="A880" i="10"/>
  <c r="P880" i="10"/>
  <c r="AD880" i="10"/>
  <c r="Q882" i="10"/>
  <c r="AF882" i="10"/>
  <c r="M883" i="10"/>
  <c r="Z883" i="10"/>
  <c r="AD885" i="10"/>
  <c r="G885" i="10"/>
  <c r="X885" i="10"/>
  <c r="N885" i="10"/>
  <c r="P885" i="10"/>
  <c r="AE885" i="10"/>
  <c r="AF887" i="10"/>
  <c r="L888" i="10"/>
  <c r="Z888" i="10"/>
  <c r="H891" i="10"/>
  <c r="W891" i="10"/>
  <c r="A893" i="10"/>
  <c r="L893" i="10"/>
  <c r="Z893" i="10"/>
  <c r="G896" i="10"/>
  <c r="V896" i="10"/>
  <c r="K898" i="10"/>
  <c r="X898" i="10"/>
  <c r="H901" i="10"/>
  <c r="V901" i="10"/>
  <c r="K903" i="10"/>
  <c r="X903" i="10"/>
  <c r="AF907" i="10"/>
  <c r="U907" i="10"/>
  <c r="K907" i="10"/>
  <c r="A907" i="10"/>
  <c r="Q907" i="10"/>
  <c r="F907" i="10"/>
  <c r="S907" i="10" s="1"/>
  <c r="P907" i="10"/>
  <c r="AE907" i="10"/>
  <c r="L908" i="10"/>
  <c r="X908" i="10"/>
  <c r="AF915" i="10"/>
  <c r="U915" i="10"/>
  <c r="K915" i="10"/>
  <c r="A915" i="10"/>
  <c r="AD915" i="10"/>
  <c r="G915" i="10"/>
  <c r="Q915" i="10"/>
  <c r="F915" i="10"/>
  <c r="S915" i="10" s="1"/>
  <c r="V915" i="10"/>
  <c r="L915" i="10"/>
  <c r="B915" i="10"/>
  <c r="W915" i="10"/>
  <c r="A917" i="10"/>
  <c r="Q917" i="10"/>
  <c r="W920" i="10"/>
  <c r="V925" i="10"/>
  <c r="X936" i="10"/>
  <c r="N936" i="10"/>
  <c r="V936" i="10"/>
  <c r="L936" i="10"/>
  <c r="B936" i="10"/>
  <c r="AF936" i="10"/>
  <c r="U936" i="10"/>
  <c r="K936" i="10"/>
  <c r="A936" i="10"/>
  <c r="AE936" i="10"/>
  <c r="T936" i="10"/>
  <c r="H936" i="10"/>
  <c r="Q936" i="10"/>
  <c r="F936" i="10"/>
  <c r="S936" i="10" s="1"/>
  <c r="Z936" i="10"/>
  <c r="P936" i="10"/>
  <c r="E936" i="10"/>
  <c r="W940" i="10"/>
  <c r="AE956" i="10"/>
  <c r="T956" i="10"/>
  <c r="H956" i="10"/>
  <c r="AD956" i="10"/>
  <c r="G956" i="10"/>
  <c r="Q956" i="10"/>
  <c r="F956" i="10"/>
  <c r="S956" i="10" s="1"/>
  <c r="Z956" i="10"/>
  <c r="P956" i="10"/>
  <c r="E956" i="10"/>
  <c r="X956" i="10"/>
  <c r="N956" i="10"/>
  <c r="V956" i="10"/>
  <c r="L956" i="10"/>
  <c r="B956" i="10"/>
  <c r="AF956" i="10"/>
  <c r="U956" i="10"/>
  <c r="K956" i="10"/>
  <c r="A956" i="10"/>
  <c r="AF1056" i="10"/>
  <c r="U1056" i="10"/>
  <c r="K1056" i="10"/>
  <c r="A1056" i="10"/>
  <c r="AE1056" i="10"/>
  <c r="T1056" i="10"/>
  <c r="H1056" i="10"/>
  <c r="Q1056" i="10"/>
  <c r="F1056" i="10"/>
  <c r="S1056" i="10" s="1"/>
  <c r="Z1056" i="10"/>
  <c r="P1056" i="10"/>
  <c r="E1056" i="10"/>
  <c r="V1056" i="10"/>
  <c r="L1056" i="10"/>
  <c r="B1056" i="10"/>
  <c r="N1056" i="10"/>
  <c r="M1056" i="10"/>
  <c r="G1056" i="10"/>
  <c r="X1056" i="10"/>
  <c r="W1056" i="10"/>
  <c r="F841" i="10"/>
  <c r="S841" i="10" s="1"/>
  <c r="M844" i="10"/>
  <c r="F849" i="10"/>
  <c r="S849" i="10" s="1"/>
  <c r="N851" i="10"/>
  <c r="M852" i="10"/>
  <c r="H855" i="10"/>
  <c r="T855" i="10"/>
  <c r="F857" i="10"/>
  <c r="S857" i="10" s="1"/>
  <c r="E858" i="10"/>
  <c r="P858" i="10"/>
  <c r="N859" i="10"/>
  <c r="M860" i="10"/>
  <c r="H863" i="10"/>
  <c r="T863" i="10"/>
  <c r="F865" i="10"/>
  <c r="S865" i="10" s="1"/>
  <c r="E866" i="10"/>
  <c r="P866" i="10"/>
  <c r="N867" i="10"/>
  <c r="M868" i="10"/>
  <c r="B869" i="10"/>
  <c r="L869" i="10"/>
  <c r="V869" i="10"/>
  <c r="A870" i="10"/>
  <c r="K870" i="10"/>
  <c r="U870" i="10"/>
  <c r="M871" i="10"/>
  <c r="F872" i="10"/>
  <c r="S872" i="10" s="1"/>
  <c r="T872" i="10"/>
  <c r="A876" i="10"/>
  <c r="M876" i="10"/>
  <c r="F877" i="10"/>
  <c r="S877" i="10" s="1"/>
  <c r="U877" i="10"/>
  <c r="Q880" i="10"/>
  <c r="AE880" i="10"/>
  <c r="E882" i="10"/>
  <c r="T882" i="10"/>
  <c r="B883" i="10"/>
  <c r="N883" i="10"/>
  <c r="Q885" i="10"/>
  <c r="AF885" i="10"/>
  <c r="F887" i="10"/>
  <c r="S887" i="10" s="1"/>
  <c r="T887" i="10"/>
  <c r="B888" i="10"/>
  <c r="V890" i="10"/>
  <c r="L890" i="10"/>
  <c r="B890" i="10"/>
  <c r="AD890" i="10"/>
  <c r="G890" i="10"/>
  <c r="P890" i="10"/>
  <c r="AE890" i="10"/>
  <c r="L891" i="10"/>
  <c r="X891" i="10"/>
  <c r="F892" i="10"/>
  <c r="S892" i="10" s="1"/>
  <c r="U892" i="10"/>
  <c r="B893" i="10"/>
  <c r="Z895" i="10"/>
  <c r="P895" i="10"/>
  <c r="E895" i="10"/>
  <c r="V895" i="10"/>
  <c r="L895" i="10"/>
  <c r="B895" i="10"/>
  <c r="Q895" i="10"/>
  <c r="AE895" i="10"/>
  <c r="H896" i="10"/>
  <c r="W896" i="10"/>
  <c r="M898" i="10"/>
  <c r="Z898" i="10"/>
  <c r="G899" i="10"/>
  <c r="V899" i="10"/>
  <c r="AE900" i="10"/>
  <c r="T900" i="10"/>
  <c r="H900" i="10"/>
  <c r="Z900" i="10"/>
  <c r="P900" i="10"/>
  <c r="E900" i="10"/>
  <c r="Q900" i="10"/>
  <c r="AF900" i="10"/>
  <c r="K901" i="10"/>
  <c r="W901" i="10"/>
  <c r="M903" i="10"/>
  <c r="F904" i="10"/>
  <c r="S904" i="10" s="1"/>
  <c r="T904" i="10"/>
  <c r="A908" i="10"/>
  <c r="M908" i="10"/>
  <c r="F909" i="10"/>
  <c r="S909" i="10" s="1"/>
  <c r="U909" i="10"/>
  <c r="M911" i="10"/>
  <c r="AE911" i="10"/>
  <c r="L912" i="10"/>
  <c r="AD912" i="10"/>
  <c r="X915" i="10"/>
  <c r="B917" i="10"/>
  <c r="F920" i="10"/>
  <c r="S920" i="10" s="1"/>
  <c r="AF923" i="10"/>
  <c r="U923" i="10"/>
  <c r="K923" i="10"/>
  <c r="A923" i="10"/>
  <c r="AD923" i="10"/>
  <c r="G923" i="10"/>
  <c r="Q923" i="10"/>
  <c r="F923" i="10"/>
  <c r="S923" i="10" s="1"/>
  <c r="V923" i="10"/>
  <c r="L923" i="10"/>
  <c r="B923" i="10"/>
  <c r="W923" i="10"/>
  <c r="L924" i="10"/>
  <c r="B925" i="10"/>
  <c r="T928" i="10"/>
  <c r="F933" i="10"/>
  <c r="S933" i="10" s="1"/>
  <c r="AD940" i="10"/>
  <c r="M964" i="10"/>
  <c r="Z1060" i="10"/>
  <c r="P1060" i="10"/>
  <c r="E1060" i="10"/>
  <c r="X1060" i="10"/>
  <c r="N1060" i="10"/>
  <c r="V1060" i="10"/>
  <c r="L1060" i="10"/>
  <c r="B1060" i="10"/>
  <c r="AF1060" i="10"/>
  <c r="U1060" i="10"/>
  <c r="K1060" i="10"/>
  <c r="A1060" i="10"/>
  <c r="Q1060" i="10"/>
  <c r="F1060" i="10"/>
  <c r="S1060" i="10" s="1"/>
  <c r="M1060" i="10"/>
  <c r="H1060" i="10"/>
  <c r="G1060" i="10"/>
  <c r="AE1060" i="10"/>
  <c r="W1060" i="10"/>
  <c r="T1060" i="10"/>
  <c r="M869" i="10"/>
  <c r="AF883" i="10"/>
  <c r="U883" i="10"/>
  <c r="K883" i="10"/>
  <c r="A883" i="10"/>
  <c r="Q883" i="10"/>
  <c r="F883" i="10"/>
  <c r="S883" i="10" s="1"/>
  <c r="P883" i="10"/>
  <c r="AE883" i="10"/>
  <c r="X888" i="10"/>
  <c r="N888" i="10"/>
  <c r="AF888" i="10"/>
  <c r="U888" i="10"/>
  <c r="K888" i="10"/>
  <c r="A888" i="10"/>
  <c r="P888" i="10"/>
  <c r="AD888" i="10"/>
  <c r="AD893" i="10"/>
  <c r="G893" i="10"/>
  <c r="X893" i="10"/>
  <c r="N893" i="10"/>
  <c r="P893" i="10"/>
  <c r="AE893" i="10"/>
  <c r="N898" i="10"/>
  <c r="A903" i="10"/>
  <c r="N903" i="10"/>
  <c r="AD903" i="10"/>
  <c r="AD917" i="10"/>
  <c r="G917" i="10"/>
  <c r="Z917" i="10"/>
  <c r="P917" i="10"/>
  <c r="E917" i="10"/>
  <c r="X917" i="10"/>
  <c r="N917" i="10"/>
  <c r="AE917" i="10"/>
  <c r="T917" i="10"/>
  <c r="H917" i="10"/>
  <c r="V917" i="10"/>
  <c r="AD925" i="10"/>
  <c r="G925" i="10"/>
  <c r="Z925" i="10"/>
  <c r="P925" i="10"/>
  <c r="E925" i="10"/>
  <c r="X925" i="10"/>
  <c r="N925" i="10"/>
  <c r="AF925" i="10"/>
  <c r="U925" i="10"/>
  <c r="K925" i="10"/>
  <c r="A925" i="10"/>
  <c r="AE925" i="10"/>
  <c r="T925" i="10"/>
  <c r="H925" i="10"/>
  <c r="M956" i="10"/>
  <c r="W964" i="10"/>
  <c r="AE1025" i="10"/>
  <c r="T1025" i="10"/>
  <c r="H1025" i="10"/>
  <c r="Z1025" i="10"/>
  <c r="P1025" i="10"/>
  <c r="E1025" i="10"/>
  <c r="X1025" i="10"/>
  <c r="L1025" i="10"/>
  <c r="W1025" i="10"/>
  <c r="K1025" i="10"/>
  <c r="V1025" i="10"/>
  <c r="G1025" i="10"/>
  <c r="U1025" i="10"/>
  <c r="F1025" i="10"/>
  <c r="S1025" i="10" s="1"/>
  <c r="AD1025" i="10"/>
  <c r="N1025" i="10"/>
  <c r="B1025" i="10"/>
  <c r="M1025" i="10"/>
  <c r="A1025" i="10"/>
  <c r="M914" i="10"/>
  <c r="W914" i="10"/>
  <c r="F919" i="10"/>
  <c r="S919" i="10" s="1"/>
  <c r="Q919" i="10"/>
  <c r="M922" i="10"/>
  <c r="W922" i="10"/>
  <c r="F927" i="10"/>
  <c r="S927" i="10" s="1"/>
  <c r="Q927" i="10"/>
  <c r="M930" i="10"/>
  <c r="W930" i="10"/>
  <c r="B931" i="10"/>
  <c r="L931" i="10"/>
  <c r="V931" i="10"/>
  <c r="F935" i="10"/>
  <c r="S935" i="10" s="1"/>
  <c r="Q935" i="10"/>
  <c r="M938" i="10"/>
  <c r="W938" i="10"/>
  <c r="B939" i="10"/>
  <c r="L939" i="10"/>
  <c r="V939" i="10"/>
  <c r="H941" i="10"/>
  <c r="T941" i="10"/>
  <c r="AE941" i="10"/>
  <c r="F943" i="10"/>
  <c r="S943" i="10" s="1"/>
  <c r="Q943" i="10"/>
  <c r="E944" i="10"/>
  <c r="P944" i="10"/>
  <c r="Z944" i="10"/>
  <c r="M946" i="10"/>
  <c r="W946" i="10"/>
  <c r="B947" i="10"/>
  <c r="L947" i="10"/>
  <c r="V947" i="10"/>
  <c r="H949" i="10"/>
  <c r="T949" i="10"/>
  <c r="AE949" i="10"/>
  <c r="F951" i="10"/>
  <c r="S951" i="10" s="1"/>
  <c r="Q951" i="10"/>
  <c r="E952" i="10"/>
  <c r="P952" i="10"/>
  <c r="Z952" i="10"/>
  <c r="M954" i="10"/>
  <c r="W954" i="10"/>
  <c r="B955" i="10"/>
  <c r="L955" i="10"/>
  <c r="V955" i="10"/>
  <c r="H957" i="10"/>
  <c r="T957" i="10"/>
  <c r="AE957" i="10"/>
  <c r="F959" i="10"/>
  <c r="S959" i="10" s="1"/>
  <c r="Q959" i="10"/>
  <c r="E960" i="10"/>
  <c r="P960" i="10"/>
  <c r="Z960" i="10"/>
  <c r="M962" i="10"/>
  <c r="W962" i="10"/>
  <c r="B963" i="10"/>
  <c r="L963" i="10"/>
  <c r="V963" i="10"/>
  <c r="H965" i="10"/>
  <c r="T965" i="10"/>
  <c r="AE965" i="10"/>
  <c r="F967" i="10"/>
  <c r="S967" i="10" s="1"/>
  <c r="Q967" i="10"/>
  <c r="E968" i="10"/>
  <c r="P968" i="10"/>
  <c r="Z968" i="10"/>
  <c r="M970" i="10"/>
  <c r="W970" i="10"/>
  <c r="B971" i="10"/>
  <c r="L971" i="10"/>
  <c r="V971" i="10"/>
  <c r="H973" i="10"/>
  <c r="T973" i="10"/>
  <c r="AE973" i="10"/>
  <c r="Q975" i="10"/>
  <c r="E976" i="10"/>
  <c r="P976" i="10"/>
  <c r="Z976" i="10"/>
  <c r="M978" i="10"/>
  <c r="W978" i="10"/>
  <c r="B979" i="10"/>
  <c r="L979" i="10"/>
  <c r="V979" i="10"/>
  <c r="H981" i="10"/>
  <c r="T981" i="10"/>
  <c r="AE981" i="10"/>
  <c r="F983" i="10"/>
  <c r="S983" i="10" s="1"/>
  <c r="Q983" i="10"/>
  <c r="E984" i="10"/>
  <c r="P984" i="10"/>
  <c r="Z984" i="10"/>
  <c r="M986" i="10"/>
  <c r="W986" i="10"/>
  <c r="B987" i="10"/>
  <c r="L987" i="10"/>
  <c r="V987" i="10"/>
  <c r="H989" i="10"/>
  <c r="T989" i="10"/>
  <c r="AE989" i="10"/>
  <c r="E992" i="10"/>
  <c r="P992" i="10"/>
  <c r="Z992" i="10"/>
  <c r="M994" i="10"/>
  <c r="W994" i="10"/>
  <c r="B995" i="10"/>
  <c r="L995" i="10"/>
  <c r="V995" i="10"/>
  <c r="H997" i="10"/>
  <c r="T997" i="10"/>
  <c r="AE997" i="10"/>
  <c r="E1000" i="10"/>
  <c r="P1000" i="10"/>
  <c r="Z1000" i="10"/>
  <c r="M1002" i="10"/>
  <c r="W1002" i="10"/>
  <c r="B1003" i="10"/>
  <c r="L1003" i="10"/>
  <c r="V1003" i="10"/>
  <c r="H1005" i="10"/>
  <c r="T1005" i="10"/>
  <c r="AE1005" i="10"/>
  <c r="E1008" i="10"/>
  <c r="P1008" i="10"/>
  <c r="Z1008" i="10"/>
  <c r="M1010" i="10"/>
  <c r="W1010" i="10"/>
  <c r="B1011" i="10"/>
  <c r="L1011" i="10"/>
  <c r="V1011" i="10"/>
  <c r="H1013" i="10"/>
  <c r="T1013" i="10"/>
  <c r="AE1013" i="10"/>
  <c r="E1016" i="10"/>
  <c r="P1016" i="10"/>
  <c r="Z1016" i="10"/>
  <c r="M1018" i="10"/>
  <c r="W1018" i="10"/>
  <c r="B1019" i="10"/>
  <c r="L1019" i="10"/>
  <c r="V1019" i="10"/>
  <c r="H1021" i="10"/>
  <c r="U1021" i="10"/>
  <c r="E1031" i="10"/>
  <c r="T1031" i="10"/>
  <c r="B1032" i="10"/>
  <c r="N1032" i="10"/>
  <c r="F1036" i="10"/>
  <c r="S1036" i="10" s="1"/>
  <c r="T1036" i="10"/>
  <c r="V1039" i="10"/>
  <c r="L1039" i="10"/>
  <c r="B1039" i="10"/>
  <c r="AD1039" i="10"/>
  <c r="G1039" i="10"/>
  <c r="Q1039" i="10"/>
  <c r="F1039" i="10"/>
  <c r="S1039" i="10" s="1"/>
  <c r="T1039" i="10"/>
  <c r="AF1040" i="10"/>
  <c r="U1040" i="10"/>
  <c r="K1040" i="10"/>
  <c r="A1040" i="10"/>
  <c r="Q1040" i="10"/>
  <c r="F1040" i="10"/>
  <c r="S1040" i="10" s="1"/>
  <c r="Z1040" i="10"/>
  <c r="P1040" i="10"/>
  <c r="E1040" i="10"/>
  <c r="T1040" i="10"/>
  <c r="AE1041" i="10"/>
  <c r="T1041" i="10"/>
  <c r="H1041" i="10"/>
  <c r="Z1041" i="10"/>
  <c r="P1041" i="10"/>
  <c r="E1041" i="10"/>
  <c r="X1041" i="10"/>
  <c r="N1041" i="10"/>
  <c r="G1048" i="10"/>
  <c r="AD1048" i="10"/>
  <c r="M1049" i="10"/>
  <c r="W1068" i="10"/>
  <c r="M1105" i="10"/>
  <c r="P1129" i="10"/>
  <c r="M931" i="10"/>
  <c r="W931" i="10"/>
  <c r="M939" i="10"/>
  <c r="W939" i="10"/>
  <c r="A941" i="10"/>
  <c r="K941" i="10"/>
  <c r="U941" i="10"/>
  <c r="AF941" i="10"/>
  <c r="F944" i="10"/>
  <c r="S944" i="10" s="1"/>
  <c r="Q944" i="10"/>
  <c r="M947" i="10"/>
  <c r="W947" i="10"/>
  <c r="A949" i="10"/>
  <c r="K949" i="10"/>
  <c r="U949" i="10"/>
  <c r="AF949" i="10"/>
  <c r="F952" i="10"/>
  <c r="S952" i="10" s="1"/>
  <c r="Q952" i="10"/>
  <c r="M955" i="10"/>
  <c r="W955" i="10"/>
  <c r="A957" i="10"/>
  <c r="K957" i="10"/>
  <c r="U957" i="10"/>
  <c r="AF957" i="10"/>
  <c r="F960" i="10"/>
  <c r="S960" i="10" s="1"/>
  <c r="Q960" i="10"/>
  <c r="M963" i="10"/>
  <c r="W963" i="10"/>
  <c r="A965" i="10"/>
  <c r="K965" i="10"/>
  <c r="U965" i="10"/>
  <c r="AF965" i="10"/>
  <c r="F968" i="10"/>
  <c r="S968" i="10" s="1"/>
  <c r="Q968" i="10"/>
  <c r="M971" i="10"/>
  <c r="W971" i="10"/>
  <c r="A973" i="10"/>
  <c r="K973" i="10"/>
  <c r="U973" i="10"/>
  <c r="AF973" i="10"/>
  <c r="F976" i="10"/>
  <c r="S976" i="10" s="1"/>
  <c r="Q976" i="10"/>
  <c r="M979" i="10"/>
  <c r="W979" i="10"/>
  <c r="A981" i="10"/>
  <c r="K981" i="10"/>
  <c r="U981" i="10"/>
  <c r="AF981" i="10"/>
  <c r="F984" i="10"/>
  <c r="S984" i="10" s="1"/>
  <c r="Q984" i="10"/>
  <c r="M987" i="10"/>
  <c r="W987" i="10"/>
  <c r="A989" i="10"/>
  <c r="K989" i="10"/>
  <c r="U989" i="10"/>
  <c r="AF989" i="10"/>
  <c r="F992" i="10"/>
  <c r="S992" i="10" s="1"/>
  <c r="Q992" i="10"/>
  <c r="M995" i="10"/>
  <c r="W995" i="10"/>
  <c r="A997" i="10"/>
  <c r="K997" i="10"/>
  <c r="U997" i="10"/>
  <c r="AF997" i="10"/>
  <c r="F1000" i="10"/>
  <c r="S1000" i="10" s="1"/>
  <c r="Q1000" i="10"/>
  <c r="M1003" i="10"/>
  <c r="W1003" i="10"/>
  <c r="A1005" i="10"/>
  <c r="K1005" i="10"/>
  <c r="U1005" i="10"/>
  <c r="AF1005" i="10"/>
  <c r="F1008" i="10"/>
  <c r="S1008" i="10" s="1"/>
  <c r="Q1008" i="10"/>
  <c r="M1011" i="10"/>
  <c r="W1011" i="10"/>
  <c r="A1013" i="10"/>
  <c r="K1013" i="10"/>
  <c r="U1013" i="10"/>
  <c r="AF1013" i="10"/>
  <c r="F1016" i="10"/>
  <c r="S1016" i="10" s="1"/>
  <c r="Q1016" i="10"/>
  <c r="X1018" i="10"/>
  <c r="M1019" i="10"/>
  <c r="W1019" i="10"/>
  <c r="A1021" i="10"/>
  <c r="K1021" i="10"/>
  <c r="F1031" i="10"/>
  <c r="S1031" i="10" s="1"/>
  <c r="U1031" i="10"/>
  <c r="AF1032" i="10"/>
  <c r="U1032" i="10"/>
  <c r="K1032" i="10"/>
  <c r="A1032" i="10"/>
  <c r="Q1032" i="10"/>
  <c r="F1032" i="10"/>
  <c r="S1032" i="10" s="1"/>
  <c r="P1032" i="10"/>
  <c r="AE1032" i="10"/>
  <c r="G1036" i="10"/>
  <c r="U1036" i="10"/>
  <c r="X1037" i="10"/>
  <c r="N1037" i="10"/>
  <c r="AF1037" i="10"/>
  <c r="U1037" i="10"/>
  <c r="K1037" i="10"/>
  <c r="A1037" i="10"/>
  <c r="P1037" i="10"/>
  <c r="AD1037" i="10"/>
  <c r="U1039" i="10"/>
  <c r="V1040" i="10"/>
  <c r="U1041" i="10"/>
  <c r="X1045" i="10"/>
  <c r="N1045" i="10"/>
  <c r="AF1045" i="10"/>
  <c r="U1045" i="10"/>
  <c r="K1045" i="10"/>
  <c r="A1045" i="10"/>
  <c r="AE1045" i="10"/>
  <c r="T1045" i="10"/>
  <c r="H1045" i="10"/>
  <c r="Z1045" i="10"/>
  <c r="P1045" i="10"/>
  <c r="E1045" i="10"/>
  <c r="V1045" i="10"/>
  <c r="H1048" i="10"/>
  <c r="AE1048" i="10"/>
  <c r="M941" i="10"/>
  <c r="W941" i="10"/>
  <c r="H944" i="10"/>
  <c r="T944" i="10"/>
  <c r="AE944" i="10"/>
  <c r="M949" i="10"/>
  <c r="W949" i="10"/>
  <c r="H952" i="10"/>
  <c r="T952" i="10"/>
  <c r="AE952" i="10"/>
  <c r="M957" i="10"/>
  <c r="W957" i="10"/>
  <c r="H960" i="10"/>
  <c r="T960" i="10"/>
  <c r="AE960" i="10"/>
  <c r="M965" i="10"/>
  <c r="W965" i="10"/>
  <c r="H968" i="10"/>
  <c r="T968" i="10"/>
  <c r="AE968" i="10"/>
  <c r="M973" i="10"/>
  <c r="W973" i="10"/>
  <c r="H976" i="10"/>
  <c r="T976" i="10"/>
  <c r="AE976" i="10"/>
  <c r="M981" i="10"/>
  <c r="W981" i="10"/>
  <c r="H984" i="10"/>
  <c r="T984" i="10"/>
  <c r="AE984" i="10"/>
  <c r="M989" i="10"/>
  <c r="W989" i="10"/>
  <c r="H992" i="10"/>
  <c r="T992" i="10"/>
  <c r="AE992" i="10"/>
  <c r="M997" i="10"/>
  <c r="W997" i="10"/>
  <c r="H1000" i="10"/>
  <c r="T1000" i="10"/>
  <c r="AE1000" i="10"/>
  <c r="M1005" i="10"/>
  <c r="W1005" i="10"/>
  <c r="H1008" i="10"/>
  <c r="T1008" i="10"/>
  <c r="AE1008" i="10"/>
  <c r="M1013" i="10"/>
  <c r="W1013" i="10"/>
  <c r="H1016" i="10"/>
  <c r="T1016" i="10"/>
  <c r="AE1016" i="10"/>
  <c r="X1021" i="10"/>
  <c r="N1021" i="10"/>
  <c r="AF1021" i="10"/>
  <c r="M1021" i="10"/>
  <c r="Z1021" i="10"/>
  <c r="K1031" i="10"/>
  <c r="X1031" i="10"/>
  <c r="K1036" i="10"/>
  <c r="X1036" i="10"/>
  <c r="N1048" i="10"/>
  <c r="AE1049" i="10"/>
  <c r="T1049" i="10"/>
  <c r="H1049" i="10"/>
  <c r="Z1049" i="10"/>
  <c r="P1049" i="10"/>
  <c r="E1049" i="10"/>
  <c r="X1049" i="10"/>
  <c r="N1049" i="10"/>
  <c r="AF1049" i="10"/>
  <c r="U1049" i="10"/>
  <c r="K1049" i="10"/>
  <c r="A1049" i="10"/>
  <c r="V1049" i="10"/>
  <c r="Z1068" i="10"/>
  <c r="P1068" i="10"/>
  <c r="E1068" i="10"/>
  <c r="X1068" i="10"/>
  <c r="N1068" i="10"/>
  <c r="V1068" i="10"/>
  <c r="L1068" i="10"/>
  <c r="B1068" i="10"/>
  <c r="AF1068" i="10"/>
  <c r="U1068" i="10"/>
  <c r="K1068" i="10"/>
  <c r="A1068" i="10"/>
  <c r="AD1068" i="10"/>
  <c r="G1068" i="10"/>
  <c r="Q1068" i="10"/>
  <c r="F1068" i="10"/>
  <c r="S1068" i="10" s="1"/>
  <c r="AE1081" i="10"/>
  <c r="T1081" i="10"/>
  <c r="H1081" i="10"/>
  <c r="AD1081" i="10"/>
  <c r="G1081" i="10"/>
  <c r="Q1081" i="10"/>
  <c r="F1081" i="10"/>
  <c r="S1081" i="10" s="1"/>
  <c r="Z1081" i="10"/>
  <c r="P1081" i="10"/>
  <c r="E1081" i="10"/>
  <c r="X1081" i="10"/>
  <c r="N1081" i="10"/>
  <c r="V1081" i="10"/>
  <c r="L1081" i="10"/>
  <c r="B1081" i="10"/>
  <c r="AF1081" i="10"/>
  <c r="U1081" i="10"/>
  <c r="K1081" i="10"/>
  <c r="A1081" i="10"/>
  <c r="AD1115" i="10"/>
  <c r="G1115" i="10"/>
  <c r="X1115" i="10"/>
  <c r="N1115" i="10"/>
  <c r="W1115" i="10"/>
  <c r="K1115" i="10"/>
  <c r="V1115" i="10"/>
  <c r="H1115" i="10"/>
  <c r="U1115" i="10"/>
  <c r="F1115" i="10"/>
  <c r="S1115" i="10" s="1"/>
  <c r="T1115" i="10"/>
  <c r="E1115" i="10"/>
  <c r="AF1115" i="10"/>
  <c r="Q1115" i="10"/>
  <c r="M1115" i="10"/>
  <c r="B1115" i="10"/>
  <c r="Z1115" i="10"/>
  <c r="L1115" i="10"/>
  <c r="A1115" i="10"/>
  <c r="X1134" i="10"/>
  <c r="N1134" i="10"/>
  <c r="AF1134" i="10"/>
  <c r="U1134" i="10"/>
  <c r="K1134" i="10"/>
  <c r="A1134" i="10"/>
  <c r="W1134" i="10"/>
  <c r="H1134" i="10"/>
  <c r="V1134" i="10"/>
  <c r="G1134" i="10"/>
  <c r="T1134" i="10"/>
  <c r="F1134" i="10"/>
  <c r="S1134" i="10" s="1"/>
  <c r="E1134" i="10"/>
  <c r="AE1134" i="10"/>
  <c r="Q1134" i="10"/>
  <c r="M1134" i="10"/>
  <c r="B1134" i="10"/>
  <c r="Z1134" i="10"/>
  <c r="L1134" i="10"/>
  <c r="H873" i="10"/>
  <c r="T873" i="10"/>
  <c r="AE873" i="10"/>
  <c r="M878" i="10"/>
  <c r="W878" i="10"/>
  <c r="H881" i="10"/>
  <c r="T881" i="10"/>
  <c r="AE881" i="10"/>
  <c r="M886" i="10"/>
  <c r="W886" i="10"/>
  <c r="H889" i="10"/>
  <c r="T889" i="10"/>
  <c r="AE889" i="10"/>
  <c r="M894" i="10"/>
  <c r="W894" i="10"/>
  <c r="H897" i="10"/>
  <c r="T897" i="10"/>
  <c r="AE897" i="10"/>
  <c r="M902" i="10"/>
  <c r="W902" i="10"/>
  <c r="H905" i="10"/>
  <c r="T905" i="10"/>
  <c r="AE905" i="10"/>
  <c r="M910" i="10"/>
  <c r="W910" i="10"/>
  <c r="H913" i="10"/>
  <c r="T913" i="10"/>
  <c r="AE913" i="10"/>
  <c r="G914" i="10"/>
  <c r="AD914" i="10"/>
  <c r="M918" i="10"/>
  <c r="W918" i="10"/>
  <c r="B919" i="10"/>
  <c r="L919" i="10"/>
  <c r="V919" i="10"/>
  <c r="H921" i="10"/>
  <c r="T921" i="10"/>
  <c r="AE921" i="10"/>
  <c r="G922" i="10"/>
  <c r="AD922" i="10"/>
  <c r="M926" i="10"/>
  <c r="W926" i="10"/>
  <c r="B927" i="10"/>
  <c r="L927" i="10"/>
  <c r="V927" i="10"/>
  <c r="H929" i="10"/>
  <c r="T929" i="10"/>
  <c r="AE929" i="10"/>
  <c r="G930" i="10"/>
  <c r="AD930" i="10"/>
  <c r="F931" i="10"/>
  <c r="S931" i="10" s="1"/>
  <c r="Q931" i="10"/>
  <c r="M934" i="10"/>
  <c r="W934" i="10"/>
  <c r="B935" i="10"/>
  <c r="L935" i="10"/>
  <c r="V935" i="10"/>
  <c r="H937" i="10"/>
  <c r="T937" i="10"/>
  <c r="AE937" i="10"/>
  <c r="G938" i="10"/>
  <c r="AD938" i="10"/>
  <c r="F939" i="10"/>
  <c r="S939" i="10" s="1"/>
  <c r="Q939" i="10"/>
  <c r="N941" i="10"/>
  <c r="X941" i="10"/>
  <c r="M942" i="10"/>
  <c r="W942" i="10"/>
  <c r="B943" i="10"/>
  <c r="L943" i="10"/>
  <c r="V943" i="10"/>
  <c r="A944" i="10"/>
  <c r="K944" i="10"/>
  <c r="U944" i="10"/>
  <c r="AF944" i="10"/>
  <c r="H945" i="10"/>
  <c r="T945" i="10"/>
  <c r="AE945" i="10"/>
  <c r="G946" i="10"/>
  <c r="AD946" i="10"/>
  <c r="F947" i="10"/>
  <c r="S947" i="10" s="1"/>
  <c r="Q947" i="10"/>
  <c r="N949" i="10"/>
  <c r="X949" i="10"/>
  <c r="M950" i="10"/>
  <c r="W950" i="10"/>
  <c r="B951" i="10"/>
  <c r="L951" i="10"/>
  <c r="V951" i="10"/>
  <c r="A952" i="10"/>
  <c r="K952" i="10"/>
  <c r="U952" i="10"/>
  <c r="AF952" i="10"/>
  <c r="H953" i="10"/>
  <c r="T953" i="10"/>
  <c r="AE953" i="10"/>
  <c r="G954" i="10"/>
  <c r="AD954" i="10"/>
  <c r="F955" i="10"/>
  <c r="S955" i="10" s="1"/>
  <c r="Q955" i="10"/>
  <c r="N957" i="10"/>
  <c r="X957" i="10"/>
  <c r="M958" i="10"/>
  <c r="W958" i="10"/>
  <c r="B959" i="10"/>
  <c r="L959" i="10"/>
  <c r="V959" i="10"/>
  <c r="A960" i="10"/>
  <c r="K960" i="10"/>
  <c r="U960" i="10"/>
  <c r="AF960" i="10"/>
  <c r="H961" i="10"/>
  <c r="T961" i="10"/>
  <c r="AE961" i="10"/>
  <c r="G962" i="10"/>
  <c r="AD962" i="10"/>
  <c r="F963" i="10"/>
  <c r="S963" i="10" s="1"/>
  <c r="Q963" i="10"/>
  <c r="N965" i="10"/>
  <c r="X965" i="10"/>
  <c r="M966" i="10"/>
  <c r="W966" i="10"/>
  <c r="B967" i="10"/>
  <c r="L967" i="10"/>
  <c r="V967" i="10"/>
  <c r="A968" i="10"/>
  <c r="K968" i="10"/>
  <c r="U968" i="10"/>
  <c r="AF968" i="10"/>
  <c r="H969" i="10"/>
  <c r="T969" i="10"/>
  <c r="AE969" i="10"/>
  <c r="G970" i="10"/>
  <c r="AD970" i="10"/>
  <c r="F971" i="10"/>
  <c r="S971" i="10" s="1"/>
  <c r="Q971" i="10"/>
  <c r="N973" i="10"/>
  <c r="X973" i="10"/>
  <c r="M974" i="10"/>
  <c r="B975" i="10"/>
  <c r="L975" i="10"/>
  <c r="V975" i="10"/>
  <c r="A976" i="10"/>
  <c r="K976" i="10"/>
  <c r="U976" i="10"/>
  <c r="AF976" i="10"/>
  <c r="H977" i="10"/>
  <c r="T977" i="10"/>
  <c r="AE977" i="10"/>
  <c r="G978" i="10"/>
  <c r="AD978" i="10"/>
  <c r="F979" i="10"/>
  <c r="S979" i="10" s="1"/>
  <c r="Q979" i="10"/>
  <c r="N981" i="10"/>
  <c r="X981" i="10"/>
  <c r="M982" i="10"/>
  <c r="B983" i="10"/>
  <c r="L983" i="10"/>
  <c r="V983" i="10"/>
  <c r="A984" i="10"/>
  <c r="K984" i="10"/>
  <c r="U984" i="10"/>
  <c r="AF984" i="10"/>
  <c r="H985" i="10"/>
  <c r="T985" i="10"/>
  <c r="AE985" i="10"/>
  <c r="G986" i="10"/>
  <c r="AD986" i="10"/>
  <c r="F987" i="10"/>
  <c r="S987" i="10" s="1"/>
  <c r="Q987" i="10"/>
  <c r="N989" i="10"/>
  <c r="X989" i="10"/>
  <c r="M990" i="10"/>
  <c r="W990" i="10"/>
  <c r="B991" i="10"/>
  <c r="L991" i="10"/>
  <c r="V991" i="10"/>
  <c r="A992" i="10"/>
  <c r="K992" i="10"/>
  <c r="U992" i="10"/>
  <c r="AF992" i="10"/>
  <c r="H993" i="10"/>
  <c r="T993" i="10"/>
  <c r="AE993" i="10"/>
  <c r="G994" i="10"/>
  <c r="AD994" i="10"/>
  <c r="F995" i="10"/>
  <c r="S995" i="10" s="1"/>
  <c r="Q995" i="10"/>
  <c r="N997" i="10"/>
  <c r="X997" i="10"/>
  <c r="M998" i="10"/>
  <c r="W998" i="10"/>
  <c r="B999" i="10"/>
  <c r="L999" i="10"/>
  <c r="V999" i="10"/>
  <c r="A1000" i="10"/>
  <c r="K1000" i="10"/>
  <c r="U1000" i="10"/>
  <c r="AF1000" i="10"/>
  <c r="H1001" i="10"/>
  <c r="T1001" i="10"/>
  <c r="AE1001" i="10"/>
  <c r="G1002" i="10"/>
  <c r="AD1002" i="10"/>
  <c r="F1003" i="10"/>
  <c r="S1003" i="10" s="1"/>
  <c r="Q1003" i="10"/>
  <c r="N1005" i="10"/>
  <c r="X1005" i="10"/>
  <c r="M1006" i="10"/>
  <c r="W1006" i="10"/>
  <c r="B1007" i="10"/>
  <c r="L1007" i="10"/>
  <c r="V1007" i="10"/>
  <c r="A1008" i="10"/>
  <c r="K1008" i="10"/>
  <c r="U1008" i="10"/>
  <c r="AF1008" i="10"/>
  <c r="H1009" i="10"/>
  <c r="T1009" i="10"/>
  <c r="AE1009" i="10"/>
  <c r="G1010" i="10"/>
  <c r="AD1010" i="10"/>
  <c r="F1011" i="10"/>
  <c r="S1011" i="10" s="1"/>
  <c r="Q1011" i="10"/>
  <c r="N1013" i="10"/>
  <c r="X1013" i="10"/>
  <c r="M1014" i="10"/>
  <c r="W1014" i="10"/>
  <c r="B1015" i="10"/>
  <c r="L1015" i="10"/>
  <c r="V1015" i="10"/>
  <c r="A1016" i="10"/>
  <c r="K1016" i="10"/>
  <c r="U1016" i="10"/>
  <c r="AF1016" i="10"/>
  <c r="T1017" i="10"/>
  <c r="AE1017" i="10"/>
  <c r="G1018" i="10"/>
  <c r="AD1018" i="10"/>
  <c r="F1019" i="10"/>
  <c r="S1019" i="10" s="1"/>
  <c r="Q1019" i="10"/>
  <c r="P1021" i="10"/>
  <c r="V1023" i="10"/>
  <c r="L1023" i="10"/>
  <c r="B1023" i="10"/>
  <c r="AD1023" i="10"/>
  <c r="G1023" i="10"/>
  <c r="P1023" i="10"/>
  <c r="AE1023" i="10"/>
  <c r="B1026" i="10"/>
  <c r="Z1028" i="10"/>
  <c r="P1028" i="10"/>
  <c r="E1028" i="10"/>
  <c r="V1028" i="10"/>
  <c r="L1028" i="10"/>
  <c r="B1028" i="10"/>
  <c r="Q1028" i="10"/>
  <c r="AE1028" i="10"/>
  <c r="M1031" i="10"/>
  <c r="Z1031" i="10"/>
  <c r="G1032" i="10"/>
  <c r="V1032" i="10"/>
  <c r="AE1033" i="10"/>
  <c r="T1033" i="10"/>
  <c r="H1033" i="10"/>
  <c r="Z1033" i="10"/>
  <c r="P1033" i="10"/>
  <c r="E1033" i="10"/>
  <c r="Q1033" i="10"/>
  <c r="AF1033" i="10"/>
  <c r="M1036" i="10"/>
  <c r="F1037" i="10"/>
  <c r="S1037" i="10" s="1"/>
  <c r="T1037" i="10"/>
  <c r="K1039" i="10"/>
  <c r="Z1039" i="10"/>
  <c r="L1040" i="10"/>
  <c r="AD1040" i="10"/>
  <c r="K1041" i="10"/>
  <c r="Z1044" i="10"/>
  <c r="P1044" i="10"/>
  <c r="E1044" i="10"/>
  <c r="V1044" i="10"/>
  <c r="L1044" i="10"/>
  <c r="B1044" i="10"/>
  <c r="AF1044" i="10"/>
  <c r="U1044" i="10"/>
  <c r="K1044" i="10"/>
  <c r="A1044" i="10"/>
  <c r="Q1044" i="10"/>
  <c r="F1044" i="10"/>
  <c r="S1044" i="10" s="1"/>
  <c r="W1044" i="10"/>
  <c r="G1045" i="10"/>
  <c r="AD1045" i="10"/>
  <c r="W1049" i="10"/>
  <c r="Z1052" i="10"/>
  <c r="P1052" i="10"/>
  <c r="E1052" i="10"/>
  <c r="X1052" i="10"/>
  <c r="N1052" i="10"/>
  <c r="V1052" i="10"/>
  <c r="L1052" i="10"/>
  <c r="B1052" i="10"/>
  <c r="AF1052" i="10"/>
  <c r="U1052" i="10"/>
  <c r="K1052" i="10"/>
  <c r="A1052" i="10"/>
  <c r="Q1052" i="10"/>
  <c r="F1052" i="10"/>
  <c r="S1052" i="10" s="1"/>
  <c r="AD1052" i="10"/>
  <c r="AE1057" i="10"/>
  <c r="T1057" i="10"/>
  <c r="H1057" i="10"/>
  <c r="AD1057" i="10"/>
  <c r="G1057" i="10"/>
  <c r="Z1057" i="10"/>
  <c r="P1057" i="10"/>
  <c r="E1057" i="10"/>
  <c r="X1057" i="10"/>
  <c r="N1057" i="10"/>
  <c r="AF1057" i="10"/>
  <c r="U1057" i="10"/>
  <c r="K1057" i="10"/>
  <c r="A1057" i="10"/>
  <c r="AE1089" i="10"/>
  <c r="T1089" i="10"/>
  <c r="H1089" i="10"/>
  <c r="AD1089" i="10"/>
  <c r="G1089" i="10"/>
  <c r="Q1089" i="10"/>
  <c r="F1089" i="10"/>
  <c r="S1089" i="10" s="1"/>
  <c r="Z1089" i="10"/>
  <c r="P1089" i="10"/>
  <c r="E1089" i="10"/>
  <c r="X1089" i="10"/>
  <c r="N1089" i="10"/>
  <c r="V1089" i="10"/>
  <c r="L1089" i="10"/>
  <c r="B1089" i="10"/>
  <c r="AF1089" i="10"/>
  <c r="U1089" i="10"/>
  <c r="K1089" i="10"/>
  <c r="A1089" i="10"/>
  <c r="M919" i="10"/>
  <c r="W919" i="10"/>
  <c r="M927" i="10"/>
  <c r="W927" i="10"/>
  <c r="G931" i="10"/>
  <c r="AD931" i="10"/>
  <c r="M935" i="10"/>
  <c r="W935" i="10"/>
  <c r="H938" i="10"/>
  <c r="T938" i="10"/>
  <c r="AE938" i="10"/>
  <c r="G939" i="10"/>
  <c r="AD939" i="10"/>
  <c r="E941" i="10"/>
  <c r="P941" i="10"/>
  <c r="Z941" i="10"/>
  <c r="M943" i="10"/>
  <c r="W943" i="10"/>
  <c r="B944" i="10"/>
  <c r="L944" i="10"/>
  <c r="V944" i="10"/>
  <c r="H946" i="10"/>
  <c r="T946" i="10"/>
  <c r="AE946" i="10"/>
  <c r="G947" i="10"/>
  <c r="AD947" i="10"/>
  <c r="E949" i="10"/>
  <c r="P949" i="10"/>
  <c r="Z949" i="10"/>
  <c r="M951" i="10"/>
  <c r="W951" i="10"/>
  <c r="B952" i="10"/>
  <c r="L952" i="10"/>
  <c r="V952" i="10"/>
  <c r="H954" i="10"/>
  <c r="T954" i="10"/>
  <c r="AE954" i="10"/>
  <c r="G955" i="10"/>
  <c r="AD955" i="10"/>
  <c r="E957" i="10"/>
  <c r="P957" i="10"/>
  <c r="Z957" i="10"/>
  <c r="M959" i="10"/>
  <c r="W959" i="10"/>
  <c r="B960" i="10"/>
  <c r="L960" i="10"/>
  <c r="V960" i="10"/>
  <c r="AE962" i="10"/>
  <c r="G963" i="10"/>
  <c r="AD963" i="10"/>
  <c r="E965" i="10"/>
  <c r="P965" i="10"/>
  <c r="Z965" i="10"/>
  <c r="M967" i="10"/>
  <c r="W967" i="10"/>
  <c r="B968" i="10"/>
  <c r="L968" i="10"/>
  <c r="V968" i="10"/>
  <c r="H970" i="10"/>
  <c r="T970" i="10"/>
  <c r="AE970" i="10"/>
  <c r="G971" i="10"/>
  <c r="AD971" i="10"/>
  <c r="E973" i="10"/>
  <c r="P973" i="10"/>
  <c r="Z973" i="10"/>
  <c r="M975" i="10"/>
  <c r="W975" i="10"/>
  <c r="B976" i="10"/>
  <c r="L976" i="10"/>
  <c r="V976" i="10"/>
  <c r="H978" i="10"/>
  <c r="T978" i="10"/>
  <c r="AE978" i="10"/>
  <c r="G979" i="10"/>
  <c r="AD979" i="10"/>
  <c r="E981" i="10"/>
  <c r="P981" i="10"/>
  <c r="Z981" i="10"/>
  <c r="M983" i="10"/>
  <c r="W983" i="10"/>
  <c r="B984" i="10"/>
  <c r="L984" i="10"/>
  <c r="V984" i="10"/>
  <c r="H986" i="10"/>
  <c r="T986" i="10"/>
  <c r="AE986" i="10"/>
  <c r="G987" i="10"/>
  <c r="AD987" i="10"/>
  <c r="E989" i="10"/>
  <c r="P989" i="10"/>
  <c r="Z989" i="10"/>
  <c r="M991" i="10"/>
  <c r="W991" i="10"/>
  <c r="B992" i="10"/>
  <c r="L992" i="10"/>
  <c r="V992" i="10"/>
  <c r="H994" i="10"/>
  <c r="T994" i="10"/>
  <c r="AE994" i="10"/>
  <c r="G995" i="10"/>
  <c r="AD995" i="10"/>
  <c r="E997" i="10"/>
  <c r="P997" i="10"/>
  <c r="Z997" i="10"/>
  <c r="M999" i="10"/>
  <c r="W999" i="10"/>
  <c r="B1000" i="10"/>
  <c r="L1000" i="10"/>
  <c r="V1000" i="10"/>
  <c r="H1002" i="10"/>
  <c r="T1002" i="10"/>
  <c r="AE1002" i="10"/>
  <c r="G1003" i="10"/>
  <c r="AD1003" i="10"/>
  <c r="E1005" i="10"/>
  <c r="P1005" i="10"/>
  <c r="Z1005" i="10"/>
  <c r="M1007" i="10"/>
  <c r="W1007" i="10"/>
  <c r="B1008" i="10"/>
  <c r="L1008" i="10"/>
  <c r="V1008" i="10"/>
  <c r="H1010" i="10"/>
  <c r="T1010" i="10"/>
  <c r="AE1010" i="10"/>
  <c r="G1011" i="10"/>
  <c r="AD1011" i="10"/>
  <c r="E1013" i="10"/>
  <c r="P1013" i="10"/>
  <c r="Z1013" i="10"/>
  <c r="M1015" i="10"/>
  <c r="W1015" i="10"/>
  <c r="B1016" i="10"/>
  <c r="L1016" i="10"/>
  <c r="V1016" i="10"/>
  <c r="H1018" i="10"/>
  <c r="T1018" i="10"/>
  <c r="AE1018" i="10"/>
  <c r="G1019" i="10"/>
  <c r="AD1019" i="10"/>
  <c r="E1021" i="10"/>
  <c r="Q1021" i="10"/>
  <c r="AD1021" i="10"/>
  <c r="AD1026" i="10"/>
  <c r="G1026" i="10"/>
  <c r="X1026" i="10"/>
  <c r="N1026" i="10"/>
  <c r="P1026" i="10"/>
  <c r="AE1026" i="10"/>
  <c r="A1031" i="10"/>
  <c r="H1032" i="10"/>
  <c r="W1032" i="10"/>
  <c r="A1036" i="10"/>
  <c r="N1036" i="10"/>
  <c r="G1037" i="10"/>
  <c r="V1037" i="10"/>
  <c r="M1039" i="10"/>
  <c r="AE1039" i="10"/>
  <c r="M1040" i="10"/>
  <c r="AE1040" i="10"/>
  <c r="L1041" i="10"/>
  <c r="AD1041" i="10"/>
  <c r="L1045" i="10"/>
  <c r="F1049" i="10"/>
  <c r="S1049" i="10" s="1"/>
  <c r="H1068" i="10"/>
  <c r="M1081" i="10"/>
  <c r="AE1097" i="10"/>
  <c r="T1097" i="10"/>
  <c r="H1097" i="10"/>
  <c r="AD1097" i="10"/>
  <c r="G1097" i="10"/>
  <c r="Q1097" i="10"/>
  <c r="F1097" i="10"/>
  <c r="S1097" i="10" s="1"/>
  <c r="Z1097" i="10"/>
  <c r="P1097" i="10"/>
  <c r="E1097" i="10"/>
  <c r="X1097" i="10"/>
  <c r="N1097" i="10"/>
  <c r="V1097" i="10"/>
  <c r="L1097" i="10"/>
  <c r="B1097" i="10"/>
  <c r="AF1097" i="10"/>
  <c r="U1097" i="10"/>
  <c r="K1097" i="10"/>
  <c r="A1097" i="10"/>
  <c r="P1115" i="10"/>
  <c r="P1134" i="10"/>
  <c r="Z1210" i="10"/>
  <c r="P1210" i="10"/>
  <c r="E1210" i="10"/>
  <c r="V1210" i="10"/>
  <c r="L1210" i="10"/>
  <c r="B1210" i="10"/>
  <c r="X1210" i="10"/>
  <c r="K1210" i="10"/>
  <c r="W1210" i="10"/>
  <c r="H1210" i="10"/>
  <c r="U1210" i="10"/>
  <c r="G1210" i="10"/>
  <c r="T1210" i="10"/>
  <c r="F1210" i="10"/>
  <c r="S1210" i="10" s="1"/>
  <c r="AF1210" i="10"/>
  <c r="AD1210" i="10"/>
  <c r="N1210" i="10"/>
  <c r="A1210" i="10"/>
  <c r="M1210" i="10"/>
  <c r="AE1210" i="10"/>
  <c r="Q1210" i="10"/>
  <c r="M944" i="10"/>
  <c r="W944" i="10"/>
  <c r="M952" i="10"/>
  <c r="W952" i="10"/>
  <c r="M960" i="10"/>
  <c r="W960" i="10"/>
  <c r="M968" i="10"/>
  <c r="W968" i="10"/>
  <c r="M976" i="10"/>
  <c r="W976" i="10"/>
  <c r="M984" i="10"/>
  <c r="W984" i="10"/>
  <c r="M992" i="10"/>
  <c r="W992" i="10"/>
  <c r="M1000" i="10"/>
  <c r="W1000" i="10"/>
  <c r="M1008" i="10"/>
  <c r="W1008" i="10"/>
  <c r="M1016" i="10"/>
  <c r="W1016" i="10"/>
  <c r="V1031" i="10"/>
  <c r="L1031" i="10"/>
  <c r="B1031" i="10"/>
  <c r="AD1031" i="10"/>
  <c r="G1031" i="10"/>
  <c r="P1031" i="10"/>
  <c r="AE1031" i="10"/>
  <c r="Z1036" i="10"/>
  <c r="P1036" i="10"/>
  <c r="E1036" i="10"/>
  <c r="V1036" i="10"/>
  <c r="L1036" i="10"/>
  <c r="B1036" i="10"/>
  <c r="Q1036" i="10"/>
  <c r="AE1036" i="10"/>
  <c r="AF1048" i="10"/>
  <c r="U1048" i="10"/>
  <c r="K1048" i="10"/>
  <c r="A1048" i="10"/>
  <c r="Q1048" i="10"/>
  <c r="F1048" i="10"/>
  <c r="S1048" i="10" s="1"/>
  <c r="Z1048" i="10"/>
  <c r="P1048" i="10"/>
  <c r="E1048" i="10"/>
  <c r="V1048" i="10"/>
  <c r="L1048" i="10"/>
  <c r="B1048" i="10"/>
  <c r="W1048" i="10"/>
  <c r="W1081" i="10"/>
  <c r="AE1105" i="10"/>
  <c r="T1105" i="10"/>
  <c r="H1105" i="10"/>
  <c r="AD1105" i="10"/>
  <c r="G1105" i="10"/>
  <c r="Q1105" i="10"/>
  <c r="F1105" i="10"/>
  <c r="S1105" i="10" s="1"/>
  <c r="Z1105" i="10"/>
  <c r="P1105" i="10"/>
  <c r="E1105" i="10"/>
  <c r="X1105" i="10"/>
  <c r="N1105" i="10"/>
  <c r="V1105" i="10"/>
  <c r="L1105" i="10"/>
  <c r="B1105" i="10"/>
  <c r="AF1105" i="10"/>
  <c r="U1105" i="10"/>
  <c r="K1105" i="10"/>
  <c r="A1105" i="10"/>
  <c r="AF1129" i="10"/>
  <c r="U1129" i="10"/>
  <c r="K1129" i="10"/>
  <c r="A1129" i="10"/>
  <c r="Q1129" i="10"/>
  <c r="F1129" i="10"/>
  <c r="S1129" i="10" s="1"/>
  <c r="X1129" i="10"/>
  <c r="L1129" i="10"/>
  <c r="W1129" i="10"/>
  <c r="H1129" i="10"/>
  <c r="V1129" i="10"/>
  <c r="G1129" i="10"/>
  <c r="T1129" i="10"/>
  <c r="E1129" i="10"/>
  <c r="AD1129" i="10"/>
  <c r="N1129" i="10"/>
  <c r="B1129" i="10"/>
  <c r="Z1129" i="10"/>
  <c r="M1129" i="10"/>
  <c r="AD1139" i="10"/>
  <c r="G1139" i="10"/>
  <c r="X1139" i="10"/>
  <c r="N1139" i="10"/>
  <c r="W1139" i="10"/>
  <c r="K1139" i="10"/>
  <c r="V1139" i="10"/>
  <c r="H1139" i="10"/>
  <c r="U1139" i="10"/>
  <c r="F1139" i="10"/>
  <c r="S1139" i="10" s="1"/>
  <c r="T1139" i="10"/>
  <c r="E1139" i="10"/>
  <c r="AF1139" i="10"/>
  <c r="Q1139" i="10"/>
  <c r="M1139" i="10"/>
  <c r="B1139" i="10"/>
  <c r="Z1139" i="10"/>
  <c r="L1139" i="10"/>
  <c r="A1139" i="10"/>
  <c r="M873" i="10"/>
  <c r="F878" i="10"/>
  <c r="S878" i="10" s="1"/>
  <c r="M881" i="10"/>
  <c r="F886" i="10"/>
  <c r="S886" i="10" s="1"/>
  <c r="M889" i="10"/>
  <c r="F894" i="10"/>
  <c r="S894" i="10" s="1"/>
  <c r="M897" i="10"/>
  <c r="F902" i="10"/>
  <c r="S902" i="10" s="1"/>
  <c r="M905" i="10"/>
  <c r="F910" i="10"/>
  <c r="S910" i="10" s="1"/>
  <c r="M913" i="10"/>
  <c r="B914" i="10"/>
  <c r="L914" i="10"/>
  <c r="F918" i="10"/>
  <c r="S918" i="10" s="1"/>
  <c r="E919" i="10"/>
  <c r="P919" i="10"/>
  <c r="M921" i="10"/>
  <c r="B922" i="10"/>
  <c r="L922" i="10"/>
  <c r="F926" i="10"/>
  <c r="S926" i="10" s="1"/>
  <c r="E927" i="10"/>
  <c r="P927" i="10"/>
  <c r="M929" i="10"/>
  <c r="B930" i="10"/>
  <c r="L930" i="10"/>
  <c r="A931" i="10"/>
  <c r="K931" i="10"/>
  <c r="U931" i="10"/>
  <c r="F934" i="10"/>
  <c r="S934" i="10" s="1"/>
  <c r="E935" i="10"/>
  <c r="P935" i="10"/>
  <c r="M937" i="10"/>
  <c r="B938" i="10"/>
  <c r="L938" i="10"/>
  <c r="A939" i="10"/>
  <c r="K939" i="10"/>
  <c r="U939" i="10"/>
  <c r="G941" i="10"/>
  <c r="F942" i="10"/>
  <c r="S942" i="10" s="1"/>
  <c r="E943" i="10"/>
  <c r="P943" i="10"/>
  <c r="N944" i="10"/>
  <c r="M945" i="10"/>
  <c r="B946" i="10"/>
  <c r="L946" i="10"/>
  <c r="A947" i="10"/>
  <c r="K947" i="10"/>
  <c r="U947" i="10"/>
  <c r="G949" i="10"/>
  <c r="F950" i="10"/>
  <c r="S950" i="10" s="1"/>
  <c r="E951" i="10"/>
  <c r="P951" i="10"/>
  <c r="N952" i="10"/>
  <c r="M953" i="10"/>
  <c r="B954" i="10"/>
  <c r="L954" i="10"/>
  <c r="A955" i="10"/>
  <c r="K955" i="10"/>
  <c r="U955" i="10"/>
  <c r="G957" i="10"/>
  <c r="F958" i="10"/>
  <c r="S958" i="10" s="1"/>
  <c r="E959" i="10"/>
  <c r="P959" i="10"/>
  <c r="N960" i="10"/>
  <c r="M961" i="10"/>
  <c r="B962" i="10"/>
  <c r="L962" i="10"/>
  <c r="A963" i="10"/>
  <c r="K963" i="10"/>
  <c r="U963" i="10"/>
  <c r="G965" i="10"/>
  <c r="F966" i="10"/>
  <c r="S966" i="10" s="1"/>
  <c r="E967" i="10"/>
  <c r="P967" i="10"/>
  <c r="N968" i="10"/>
  <c r="M969" i="10"/>
  <c r="B970" i="10"/>
  <c r="L970" i="10"/>
  <c r="A971" i="10"/>
  <c r="K971" i="10"/>
  <c r="U971" i="10"/>
  <c r="G973" i="10"/>
  <c r="E975" i="10"/>
  <c r="P975" i="10"/>
  <c r="N976" i="10"/>
  <c r="M977" i="10"/>
  <c r="B978" i="10"/>
  <c r="L978" i="10"/>
  <c r="A979" i="10"/>
  <c r="K979" i="10"/>
  <c r="U979" i="10"/>
  <c r="G981" i="10"/>
  <c r="E983" i="10"/>
  <c r="P983" i="10"/>
  <c r="N984" i="10"/>
  <c r="M985" i="10"/>
  <c r="B986" i="10"/>
  <c r="L986" i="10"/>
  <c r="A987" i="10"/>
  <c r="K987" i="10"/>
  <c r="U987" i="10"/>
  <c r="G989" i="10"/>
  <c r="F990" i="10"/>
  <c r="S990" i="10" s="1"/>
  <c r="E991" i="10"/>
  <c r="P991" i="10"/>
  <c r="N992" i="10"/>
  <c r="M993" i="10"/>
  <c r="B994" i="10"/>
  <c r="L994" i="10"/>
  <c r="A995" i="10"/>
  <c r="K995" i="10"/>
  <c r="U995" i="10"/>
  <c r="G997" i="10"/>
  <c r="F998" i="10"/>
  <c r="S998" i="10" s="1"/>
  <c r="E999" i="10"/>
  <c r="P999" i="10"/>
  <c r="N1000" i="10"/>
  <c r="M1001" i="10"/>
  <c r="B1002" i="10"/>
  <c r="L1002" i="10"/>
  <c r="A1003" i="10"/>
  <c r="K1003" i="10"/>
  <c r="U1003" i="10"/>
  <c r="G1005" i="10"/>
  <c r="F1006" i="10"/>
  <c r="S1006" i="10" s="1"/>
  <c r="E1007" i="10"/>
  <c r="P1007" i="10"/>
  <c r="N1008" i="10"/>
  <c r="M1009" i="10"/>
  <c r="B1010" i="10"/>
  <c r="L1010" i="10"/>
  <c r="A1011" i="10"/>
  <c r="K1011" i="10"/>
  <c r="U1011" i="10"/>
  <c r="G1013" i="10"/>
  <c r="F1014" i="10"/>
  <c r="S1014" i="10" s="1"/>
  <c r="E1015" i="10"/>
  <c r="P1015" i="10"/>
  <c r="N1016" i="10"/>
  <c r="M1017" i="10"/>
  <c r="B1018" i="10"/>
  <c r="L1018" i="10"/>
  <c r="A1019" i="10"/>
  <c r="K1019" i="10"/>
  <c r="U1019" i="10"/>
  <c r="G1021" i="10"/>
  <c r="T1021" i="10"/>
  <c r="F1023" i="10"/>
  <c r="S1023" i="10" s="1"/>
  <c r="U1023" i="10"/>
  <c r="AF1024" i="10"/>
  <c r="U1024" i="10"/>
  <c r="K1024" i="10"/>
  <c r="A1024" i="10"/>
  <c r="Q1024" i="10"/>
  <c r="F1024" i="10"/>
  <c r="S1024" i="10" s="1"/>
  <c r="P1024" i="10"/>
  <c r="AE1024" i="10"/>
  <c r="E1026" i="10"/>
  <c r="T1026" i="10"/>
  <c r="G1028" i="10"/>
  <c r="U1028" i="10"/>
  <c r="X1029" i="10"/>
  <c r="N1029" i="10"/>
  <c r="AF1029" i="10"/>
  <c r="U1029" i="10"/>
  <c r="K1029" i="10"/>
  <c r="A1029" i="10"/>
  <c r="P1029" i="10"/>
  <c r="AD1029" i="10"/>
  <c r="Q1031" i="10"/>
  <c r="AF1031" i="10"/>
  <c r="M1032" i="10"/>
  <c r="Z1032" i="10"/>
  <c r="G1033" i="10"/>
  <c r="V1033" i="10"/>
  <c r="AD1034" i="10"/>
  <c r="G1034" i="10"/>
  <c r="X1034" i="10"/>
  <c r="N1034" i="10"/>
  <c r="P1034" i="10"/>
  <c r="AE1034" i="10"/>
  <c r="AF1036" i="10"/>
  <c r="L1037" i="10"/>
  <c r="Z1037" i="10"/>
  <c r="A1039" i="10"/>
  <c r="P1039" i="10"/>
  <c r="B1040" i="10"/>
  <c r="B1041" i="10"/>
  <c r="Q1041" i="10"/>
  <c r="H1044" i="10"/>
  <c r="AE1044" i="10"/>
  <c r="Q1045" i="10"/>
  <c r="X1048" i="10"/>
  <c r="L1049" i="10"/>
  <c r="H1052" i="10"/>
  <c r="L1057" i="10"/>
  <c r="AE1065" i="10"/>
  <c r="T1065" i="10"/>
  <c r="H1065" i="10"/>
  <c r="AD1065" i="10"/>
  <c r="G1065" i="10"/>
  <c r="Z1065" i="10"/>
  <c r="P1065" i="10"/>
  <c r="E1065" i="10"/>
  <c r="X1065" i="10"/>
  <c r="N1065" i="10"/>
  <c r="V1065" i="10"/>
  <c r="L1065" i="10"/>
  <c r="B1065" i="10"/>
  <c r="AF1065" i="10"/>
  <c r="U1065" i="10"/>
  <c r="K1065" i="10"/>
  <c r="A1065" i="10"/>
  <c r="T1068" i="10"/>
  <c r="AE1073" i="10"/>
  <c r="T1073" i="10"/>
  <c r="H1073" i="10"/>
  <c r="AD1073" i="10"/>
  <c r="G1073" i="10"/>
  <c r="Q1073" i="10"/>
  <c r="F1073" i="10"/>
  <c r="S1073" i="10" s="1"/>
  <c r="Z1073" i="10"/>
  <c r="P1073" i="10"/>
  <c r="E1073" i="10"/>
  <c r="X1073" i="10"/>
  <c r="N1073" i="10"/>
  <c r="V1073" i="10"/>
  <c r="L1073" i="10"/>
  <c r="B1073" i="10"/>
  <c r="AF1073" i="10"/>
  <c r="U1073" i="10"/>
  <c r="K1073" i="10"/>
  <c r="A1073" i="10"/>
  <c r="M1097" i="10"/>
  <c r="AE1113" i="10"/>
  <c r="T1113" i="10"/>
  <c r="H1113" i="10"/>
  <c r="AD1113" i="10"/>
  <c r="G1113" i="10"/>
  <c r="Q1113" i="10"/>
  <c r="F1113" i="10"/>
  <c r="S1113" i="10" s="1"/>
  <c r="Z1113" i="10"/>
  <c r="P1113" i="10"/>
  <c r="E1113" i="10"/>
  <c r="X1113" i="10"/>
  <c r="N1113" i="10"/>
  <c r="V1113" i="10"/>
  <c r="L1113" i="10"/>
  <c r="B1113" i="10"/>
  <c r="AF1113" i="10"/>
  <c r="U1113" i="10"/>
  <c r="K1113" i="10"/>
  <c r="A1113" i="10"/>
  <c r="AE1115" i="10"/>
  <c r="AD1134" i="10"/>
  <c r="M1047" i="10"/>
  <c r="W1047" i="10"/>
  <c r="E1053" i="10"/>
  <c r="P1053" i="10"/>
  <c r="Z1053" i="10"/>
  <c r="M1055" i="10"/>
  <c r="W1055" i="10"/>
  <c r="E1061" i="10"/>
  <c r="P1061" i="10"/>
  <c r="Z1061" i="10"/>
  <c r="M1063" i="10"/>
  <c r="W1063" i="10"/>
  <c r="B1064" i="10"/>
  <c r="L1064" i="10"/>
  <c r="V1064" i="10"/>
  <c r="E1069" i="10"/>
  <c r="P1069" i="10"/>
  <c r="Z1069" i="10"/>
  <c r="M1071" i="10"/>
  <c r="W1071" i="10"/>
  <c r="B1072" i="10"/>
  <c r="L1072" i="10"/>
  <c r="V1072" i="10"/>
  <c r="F1076" i="10"/>
  <c r="S1076" i="10" s="1"/>
  <c r="Q1076" i="10"/>
  <c r="E1077" i="10"/>
  <c r="P1077" i="10"/>
  <c r="Z1077" i="10"/>
  <c r="M1079" i="10"/>
  <c r="W1079" i="10"/>
  <c r="B1080" i="10"/>
  <c r="L1080" i="10"/>
  <c r="V1080" i="10"/>
  <c r="F1084" i="10"/>
  <c r="S1084" i="10" s="1"/>
  <c r="Q1084" i="10"/>
  <c r="E1085" i="10"/>
  <c r="P1085" i="10"/>
  <c r="Z1085" i="10"/>
  <c r="M1087" i="10"/>
  <c r="W1087" i="10"/>
  <c r="B1088" i="10"/>
  <c r="L1088" i="10"/>
  <c r="V1088" i="10"/>
  <c r="F1092" i="10"/>
  <c r="S1092" i="10" s="1"/>
  <c r="Q1092" i="10"/>
  <c r="E1093" i="10"/>
  <c r="P1093" i="10"/>
  <c r="Z1093" i="10"/>
  <c r="M1095" i="10"/>
  <c r="W1095" i="10"/>
  <c r="B1096" i="10"/>
  <c r="L1096" i="10"/>
  <c r="V1096" i="10"/>
  <c r="F1100" i="10"/>
  <c r="S1100" i="10" s="1"/>
  <c r="Q1100" i="10"/>
  <c r="E1101" i="10"/>
  <c r="P1101" i="10"/>
  <c r="Z1101" i="10"/>
  <c r="M1103" i="10"/>
  <c r="W1103" i="10"/>
  <c r="B1104" i="10"/>
  <c r="L1104" i="10"/>
  <c r="V1104" i="10"/>
  <c r="F1108" i="10"/>
  <c r="S1108" i="10" s="1"/>
  <c r="Q1108" i="10"/>
  <c r="E1109" i="10"/>
  <c r="P1109" i="10"/>
  <c r="Z1109" i="10"/>
  <c r="M1111" i="10"/>
  <c r="W1111" i="10"/>
  <c r="B1112" i="10"/>
  <c r="L1112" i="10"/>
  <c r="V1112" i="10"/>
  <c r="E1118" i="10"/>
  <c r="F1120" i="10"/>
  <c r="S1120" i="10" s="1"/>
  <c r="U1120" i="10"/>
  <c r="AF1121" i="10"/>
  <c r="U1121" i="10"/>
  <c r="K1121" i="10"/>
  <c r="A1121" i="10"/>
  <c r="Q1121" i="10"/>
  <c r="F1121" i="10"/>
  <c r="S1121" i="10" s="1"/>
  <c r="P1121" i="10"/>
  <c r="AE1121" i="10"/>
  <c r="E1123" i="10"/>
  <c r="T1123" i="10"/>
  <c r="G1125" i="10"/>
  <c r="U1125" i="10"/>
  <c r="X1126" i="10"/>
  <c r="N1126" i="10"/>
  <c r="AF1126" i="10"/>
  <c r="U1126" i="10"/>
  <c r="K1126" i="10"/>
  <c r="A1126" i="10"/>
  <c r="P1126" i="10"/>
  <c r="AD1126" i="10"/>
  <c r="G1130" i="10"/>
  <c r="V1130" i="10"/>
  <c r="AD1131" i="10"/>
  <c r="G1131" i="10"/>
  <c r="X1131" i="10"/>
  <c r="N1131" i="10"/>
  <c r="P1131" i="10"/>
  <c r="AE1131" i="10"/>
  <c r="A1136" i="10"/>
  <c r="A1141" i="10"/>
  <c r="N1141" i="10"/>
  <c r="E1145" i="10"/>
  <c r="T1145" i="10"/>
  <c r="B1146" i="10"/>
  <c r="N1146" i="10"/>
  <c r="G1150" i="10"/>
  <c r="V1152" i="10"/>
  <c r="L1152" i="10"/>
  <c r="B1152" i="10"/>
  <c r="AE1152" i="10"/>
  <c r="T1152" i="10"/>
  <c r="H1152" i="10"/>
  <c r="AD1152" i="10"/>
  <c r="G1152" i="10"/>
  <c r="X1152" i="10"/>
  <c r="N1152" i="10"/>
  <c r="U1152" i="10"/>
  <c r="AD1155" i="10"/>
  <c r="G1155" i="10"/>
  <c r="Z1155" i="10"/>
  <c r="P1155" i="10"/>
  <c r="E1155" i="10"/>
  <c r="X1155" i="10"/>
  <c r="N1155" i="10"/>
  <c r="AF1155" i="10"/>
  <c r="U1155" i="10"/>
  <c r="K1155" i="10"/>
  <c r="A1155" i="10"/>
  <c r="V1155" i="10"/>
  <c r="A1168" i="10"/>
  <c r="M1064" i="10"/>
  <c r="W1064" i="10"/>
  <c r="M1072" i="10"/>
  <c r="W1072" i="10"/>
  <c r="G1076" i="10"/>
  <c r="AD1076" i="10"/>
  <c r="M1080" i="10"/>
  <c r="W1080" i="10"/>
  <c r="G1084" i="10"/>
  <c r="AD1084" i="10"/>
  <c r="M1088" i="10"/>
  <c r="W1088" i="10"/>
  <c r="G1092" i="10"/>
  <c r="AD1092" i="10"/>
  <c r="M1096" i="10"/>
  <c r="W1096" i="10"/>
  <c r="G1100" i="10"/>
  <c r="AD1100" i="10"/>
  <c r="M1104" i="10"/>
  <c r="W1104" i="10"/>
  <c r="G1108" i="10"/>
  <c r="AD1108" i="10"/>
  <c r="M1112" i="10"/>
  <c r="W1112" i="10"/>
  <c r="H1120" i="10"/>
  <c r="W1120" i="10"/>
  <c r="H1125" i="10"/>
  <c r="W1125" i="10"/>
  <c r="K1130" i="10"/>
  <c r="W1130" i="10"/>
  <c r="V1136" i="10"/>
  <c r="L1136" i="10"/>
  <c r="B1136" i="10"/>
  <c r="AD1136" i="10"/>
  <c r="G1136" i="10"/>
  <c r="P1136" i="10"/>
  <c r="AE1136" i="10"/>
  <c r="Z1141" i="10"/>
  <c r="P1141" i="10"/>
  <c r="E1141" i="10"/>
  <c r="V1141" i="10"/>
  <c r="L1141" i="10"/>
  <c r="B1141" i="10"/>
  <c r="Q1141" i="10"/>
  <c r="AE1141" i="10"/>
  <c r="AE1146" i="10"/>
  <c r="T1146" i="10"/>
  <c r="H1146" i="10"/>
  <c r="Z1146" i="10"/>
  <c r="P1146" i="10"/>
  <c r="E1146" i="10"/>
  <c r="Q1146" i="10"/>
  <c r="AF1146" i="10"/>
  <c r="H1150" i="10"/>
  <c r="AD1150" i="10"/>
  <c r="X1158" i="10"/>
  <c r="N1158" i="10"/>
  <c r="V1158" i="10"/>
  <c r="L1158" i="10"/>
  <c r="B1158" i="10"/>
  <c r="AF1158" i="10"/>
  <c r="U1158" i="10"/>
  <c r="K1158" i="10"/>
  <c r="A1158" i="10"/>
  <c r="Q1158" i="10"/>
  <c r="F1158" i="10"/>
  <c r="S1158" i="10" s="1"/>
  <c r="T1158" i="10"/>
  <c r="V1168" i="10"/>
  <c r="L1168" i="10"/>
  <c r="B1168" i="10"/>
  <c r="AE1168" i="10"/>
  <c r="T1168" i="10"/>
  <c r="H1168" i="10"/>
  <c r="AD1168" i="10"/>
  <c r="G1168" i="10"/>
  <c r="Q1168" i="10"/>
  <c r="F1168" i="10"/>
  <c r="S1168" i="10" s="1"/>
  <c r="X1168" i="10"/>
  <c r="N1168" i="10"/>
  <c r="Z1168" i="10"/>
  <c r="AE1215" i="10"/>
  <c r="T1215" i="10"/>
  <c r="H1215" i="10"/>
  <c r="Z1215" i="10"/>
  <c r="P1215" i="10"/>
  <c r="E1215" i="10"/>
  <c r="X1215" i="10"/>
  <c r="L1215" i="10"/>
  <c r="W1215" i="10"/>
  <c r="K1215" i="10"/>
  <c r="V1215" i="10"/>
  <c r="G1215" i="10"/>
  <c r="U1215" i="10"/>
  <c r="F1215" i="10"/>
  <c r="S1215" i="10" s="1"/>
  <c r="AD1215" i="10"/>
  <c r="N1215" i="10"/>
  <c r="B1215" i="10"/>
  <c r="M1215" i="10"/>
  <c r="A1215" i="10"/>
  <c r="M1042" i="10"/>
  <c r="W1042" i="10"/>
  <c r="F1047" i="10"/>
  <c r="S1047" i="10" s="1"/>
  <c r="Q1047" i="10"/>
  <c r="M1050" i="10"/>
  <c r="W1050" i="10"/>
  <c r="H1053" i="10"/>
  <c r="T1053" i="10"/>
  <c r="AE1053" i="10"/>
  <c r="F1055" i="10"/>
  <c r="S1055" i="10" s="1"/>
  <c r="Q1055" i="10"/>
  <c r="M1058" i="10"/>
  <c r="W1058" i="10"/>
  <c r="H1061" i="10"/>
  <c r="T1061" i="10"/>
  <c r="AE1061" i="10"/>
  <c r="F1063" i="10"/>
  <c r="S1063" i="10" s="1"/>
  <c r="Q1063" i="10"/>
  <c r="E1064" i="10"/>
  <c r="P1064" i="10"/>
  <c r="Z1064" i="10"/>
  <c r="M1066" i="10"/>
  <c r="W1066" i="10"/>
  <c r="H1069" i="10"/>
  <c r="T1069" i="10"/>
  <c r="AE1069" i="10"/>
  <c r="F1071" i="10"/>
  <c r="S1071" i="10" s="1"/>
  <c r="Q1071" i="10"/>
  <c r="E1072" i="10"/>
  <c r="P1072" i="10"/>
  <c r="Z1072" i="10"/>
  <c r="M1074" i="10"/>
  <c r="W1074" i="10"/>
  <c r="A1076" i="10"/>
  <c r="K1076" i="10"/>
  <c r="U1076" i="10"/>
  <c r="AF1076" i="10"/>
  <c r="H1077" i="10"/>
  <c r="T1077" i="10"/>
  <c r="AE1077" i="10"/>
  <c r="F1079" i="10"/>
  <c r="S1079" i="10" s="1"/>
  <c r="Q1079" i="10"/>
  <c r="E1080" i="10"/>
  <c r="P1080" i="10"/>
  <c r="Z1080" i="10"/>
  <c r="M1082" i="10"/>
  <c r="W1082" i="10"/>
  <c r="A1084" i="10"/>
  <c r="K1084" i="10"/>
  <c r="U1084" i="10"/>
  <c r="AF1084" i="10"/>
  <c r="H1085" i="10"/>
  <c r="T1085" i="10"/>
  <c r="AE1085" i="10"/>
  <c r="F1087" i="10"/>
  <c r="S1087" i="10" s="1"/>
  <c r="Q1087" i="10"/>
  <c r="E1088" i="10"/>
  <c r="P1088" i="10"/>
  <c r="Z1088" i="10"/>
  <c r="M1090" i="10"/>
  <c r="W1090" i="10"/>
  <c r="A1092" i="10"/>
  <c r="K1092" i="10"/>
  <c r="U1092" i="10"/>
  <c r="AF1092" i="10"/>
  <c r="H1093" i="10"/>
  <c r="T1093" i="10"/>
  <c r="AE1093" i="10"/>
  <c r="F1095" i="10"/>
  <c r="S1095" i="10" s="1"/>
  <c r="Q1095" i="10"/>
  <c r="E1096" i="10"/>
  <c r="P1096" i="10"/>
  <c r="Z1096" i="10"/>
  <c r="M1098" i="10"/>
  <c r="W1098" i="10"/>
  <c r="A1100" i="10"/>
  <c r="K1100" i="10"/>
  <c r="U1100" i="10"/>
  <c r="AF1100" i="10"/>
  <c r="H1101" i="10"/>
  <c r="T1101" i="10"/>
  <c r="AE1101" i="10"/>
  <c r="F1103" i="10"/>
  <c r="S1103" i="10" s="1"/>
  <c r="Q1103" i="10"/>
  <c r="E1104" i="10"/>
  <c r="P1104" i="10"/>
  <c r="Z1104" i="10"/>
  <c r="M1106" i="10"/>
  <c r="W1106" i="10"/>
  <c r="A1108" i="10"/>
  <c r="K1108" i="10"/>
  <c r="U1108" i="10"/>
  <c r="AF1108" i="10"/>
  <c r="H1109" i="10"/>
  <c r="T1109" i="10"/>
  <c r="AE1109" i="10"/>
  <c r="F1111" i="10"/>
  <c r="S1111" i="10" s="1"/>
  <c r="Q1111" i="10"/>
  <c r="E1112" i="10"/>
  <c r="P1112" i="10"/>
  <c r="Z1112" i="10"/>
  <c r="Z1114" i="10"/>
  <c r="P1114" i="10"/>
  <c r="M1114" i="10"/>
  <c r="X1114" i="10"/>
  <c r="Z1117" i="10"/>
  <c r="P1117" i="10"/>
  <c r="E1117" i="10"/>
  <c r="V1117" i="10"/>
  <c r="L1117" i="10"/>
  <c r="B1117" i="10"/>
  <c r="Q1117" i="10"/>
  <c r="AE1117" i="10"/>
  <c r="H1118" i="10"/>
  <c r="W1118" i="10"/>
  <c r="M1120" i="10"/>
  <c r="Z1120" i="10"/>
  <c r="G1121" i="10"/>
  <c r="V1121" i="10"/>
  <c r="AE1122" i="10"/>
  <c r="T1122" i="10"/>
  <c r="H1122" i="10"/>
  <c r="Z1122" i="10"/>
  <c r="P1122" i="10"/>
  <c r="E1122" i="10"/>
  <c r="Q1122" i="10"/>
  <c r="AF1122" i="10"/>
  <c r="K1123" i="10"/>
  <c r="W1123" i="10"/>
  <c r="M1125" i="10"/>
  <c r="F1126" i="10"/>
  <c r="S1126" i="10" s="1"/>
  <c r="T1126" i="10"/>
  <c r="A1130" i="10"/>
  <c r="M1130" i="10"/>
  <c r="F1131" i="10"/>
  <c r="S1131" i="10" s="1"/>
  <c r="U1131" i="10"/>
  <c r="E1136" i="10"/>
  <c r="T1136" i="10"/>
  <c r="F1141" i="10"/>
  <c r="S1141" i="10" s="1"/>
  <c r="T1141" i="10"/>
  <c r="V1144" i="10"/>
  <c r="L1144" i="10"/>
  <c r="B1144" i="10"/>
  <c r="AD1144" i="10"/>
  <c r="G1144" i="10"/>
  <c r="P1144" i="10"/>
  <c r="AE1144" i="10"/>
  <c r="L1145" i="10"/>
  <c r="X1145" i="10"/>
  <c r="F1146" i="10"/>
  <c r="S1146" i="10" s="1"/>
  <c r="U1146" i="10"/>
  <c r="Z1149" i="10"/>
  <c r="P1149" i="10"/>
  <c r="E1149" i="10"/>
  <c r="V1149" i="10"/>
  <c r="L1149" i="10"/>
  <c r="B1149" i="10"/>
  <c r="AD1149" i="10"/>
  <c r="Q1149" i="10"/>
  <c r="AF1149" i="10"/>
  <c r="P1150" i="10"/>
  <c r="F1152" i="10"/>
  <c r="S1152" i="10" s="1"/>
  <c r="AE1154" i="10"/>
  <c r="T1154" i="10"/>
  <c r="H1154" i="10"/>
  <c r="Q1154" i="10"/>
  <c r="F1154" i="10"/>
  <c r="S1154" i="10" s="1"/>
  <c r="Z1154" i="10"/>
  <c r="P1154" i="10"/>
  <c r="E1154" i="10"/>
  <c r="V1154" i="10"/>
  <c r="L1154" i="10"/>
  <c r="B1154" i="10"/>
  <c r="W1154" i="10"/>
  <c r="H1155" i="10"/>
  <c r="AE1155" i="10"/>
  <c r="E1158" i="10"/>
  <c r="Z1158" i="10"/>
  <c r="E1168" i="10"/>
  <c r="AF1168" i="10"/>
  <c r="AE1194" i="10"/>
  <c r="T1194" i="10"/>
  <c r="H1194" i="10"/>
  <c r="AD1194" i="10"/>
  <c r="G1194" i="10"/>
  <c r="Q1194" i="10"/>
  <c r="F1194" i="10"/>
  <c r="S1194" i="10" s="1"/>
  <c r="Z1194" i="10"/>
  <c r="P1194" i="10"/>
  <c r="E1194" i="10"/>
  <c r="X1194" i="10"/>
  <c r="N1194" i="10"/>
  <c r="V1194" i="10"/>
  <c r="L1194" i="10"/>
  <c r="B1194" i="10"/>
  <c r="AF1194" i="10"/>
  <c r="U1194" i="10"/>
  <c r="K1194" i="10"/>
  <c r="A1194" i="10"/>
  <c r="AE1202" i="10"/>
  <c r="T1202" i="10"/>
  <c r="H1202" i="10"/>
  <c r="AD1202" i="10"/>
  <c r="G1202" i="10"/>
  <c r="Q1202" i="10"/>
  <c r="F1202" i="10"/>
  <c r="S1202" i="10" s="1"/>
  <c r="Z1202" i="10"/>
  <c r="P1202" i="10"/>
  <c r="E1202" i="10"/>
  <c r="X1202" i="10"/>
  <c r="N1202" i="10"/>
  <c r="V1202" i="10"/>
  <c r="L1202" i="10"/>
  <c r="B1202" i="10"/>
  <c r="AF1202" i="10"/>
  <c r="U1202" i="10"/>
  <c r="K1202" i="10"/>
  <c r="A1202" i="10"/>
  <c r="Q1215" i="10"/>
  <c r="AF1396" i="10"/>
  <c r="U1396" i="10"/>
  <c r="K1396" i="10"/>
  <c r="A1396" i="10"/>
  <c r="AD1396" i="10"/>
  <c r="G1396" i="10"/>
  <c r="W1396" i="10"/>
  <c r="H1396" i="10"/>
  <c r="V1396" i="10"/>
  <c r="F1396" i="10"/>
  <c r="S1396" i="10" s="1"/>
  <c r="T1396" i="10"/>
  <c r="E1396" i="10"/>
  <c r="Q1396" i="10"/>
  <c r="Z1396" i="10"/>
  <c r="M1396" i="10"/>
  <c r="X1396" i="10"/>
  <c r="L1396" i="10"/>
  <c r="AE1396" i="10"/>
  <c r="P1396" i="10"/>
  <c r="N1396" i="10"/>
  <c r="B1396" i="10"/>
  <c r="H1022" i="10"/>
  <c r="T1022" i="10"/>
  <c r="AE1022" i="10"/>
  <c r="M1027" i="10"/>
  <c r="W1027" i="10"/>
  <c r="H1030" i="10"/>
  <c r="T1030" i="10"/>
  <c r="AE1030" i="10"/>
  <c r="M1035" i="10"/>
  <c r="W1035" i="10"/>
  <c r="H1038" i="10"/>
  <c r="T1038" i="10"/>
  <c r="AE1038" i="10"/>
  <c r="N1042" i="10"/>
  <c r="X1042" i="10"/>
  <c r="M1043" i="10"/>
  <c r="W1043" i="10"/>
  <c r="H1046" i="10"/>
  <c r="T1046" i="10"/>
  <c r="AE1046" i="10"/>
  <c r="G1047" i="10"/>
  <c r="AD1047" i="10"/>
  <c r="N1050" i="10"/>
  <c r="X1050" i="10"/>
  <c r="M1051" i="10"/>
  <c r="W1051" i="10"/>
  <c r="A1053" i="10"/>
  <c r="K1053" i="10"/>
  <c r="U1053" i="10"/>
  <c r="AF1053" i="10"/>
  <c r="H1054" i="10"/>
  <c r="T1054" i="10"/>
  <c r="AE1054" i="10"/>
  <c r="G1055" i="10"/>
  <c r="AD1055" i="10"/>
  <c r="N1058" i="10"/>
  <c r="X1058" i="10"/>
  <c r="M1059" i="10"/>
  <c r="W1059" i="10"/>
  <c r="A1061" i="10"/>
  <c r="K1061" i="10"/>
  <c r="U1061" i="10"/>
  <c r="AF1061" i="10"/>
  <c r="H1062" i="10"/>
  <c r="T1062" i="10"/>
  <c r="AE1062" i="10"/>
  <c r="G1063" i="10"/>
  <c r="AD1063" i="10"/>
  <c r="F1064" i="10"/>
  <c r="S1064" i="10" s="1"/>
  <c r="Q1064" i="10"/>
  <c r="N1066" i="10"/>
  <c r="X1066" i="10"/>
  <c r="M1067" i="10"/>
  <c r="W1067" i="10"/>
  <c r="A1069" i="10"/>
  <c r="K1069" i="10"/>
  <c r="U1069" i="10"/>
  <c r="AF1069" i="10"/>
  <c r="G1071" i="10"/>
  <c r="AD1071" i="10"/>
  <c r="F1072" i="10"/>
  <c r="S1072" i="10" s="1"/>
  <c r="Q1072" i="10"/>
  <c r="N1074" i="10"/>
  <c r="X1074" i="10"/>
  <c r="M1075" i="10"/>
  <c r="W1075" i="10"/>
  <c r="B1076" i="10"/>
  <c r="L1076" i="10"/>
  <c r="V1076" i="10"/>
  <c r="A1077" i="10"/>
  <c r="K1077" i="10"/>
  <c r="U1077" i="10"/>
  <c r="AF1077" i="10"/>
  <c r="G1079" i="10"/>
  <c r="AD1079" i="10"/>
  <c r="F1080" i="10"/>
  <c r="S1080" i="10" s="1"/>
  <c r="Q1080" i="10"/>
  <c r="N1082" i="10"/>
  <c r="X1082" i="10"/>
  <c r="M1083" i="10"/>
  <c r="W1083" i="10"/>
  <c r="B1084" i="10"/>
  <c r="L1084" i="10"/>
  <c r="V1084" i="10"/>
  <c r="A1085" i="10"/>
  <c r="K1085" i="10"/>
  <c r="U1085" i="10"/>
  <c r="AF1085" i="10"/>
  <c r="H1086" i="10"/>
  <c r="T1086" i="10"/>
  <c r="AE1086" i="10"/>
  <c r="G1087" i="10"/>
  <c r="AD1087" i="10"/>
  <c r="F1088" i="10"/>
  <c r="S1088" i="10" s="1"/>
  <c r="Q1088" i="10"/>
  <c r="N1090" i="10"/>
  <c r="X1090" i="10"/>
  <c r="M1091" i="10"/>
  <c r="W1091" i="10"/>
  <c r="B1092" i="10"/>
  <c r="L1092" i="10"/>
  <c r="V1092" i="10"/>
  <c r="A1093" i="10"/>
  <c r="K1093" i="10"/>
  <c r="U1093" i="10"/>
  <c r="AF1093" i="10"/>
  <c r="H1094" i="10"/>
  <c r="T1094" i="10"/>
  <c r="AE1094" i="10"/>
  <c r="G1095" i="10"/>
  <c r="AD1095" i="10"/>
  <c r="F1096" i="10"/>
  <c r="S1096" i="10" s="1"/>
  <c r="Q1096" i="10"/>
  <c r="N1098" i="10"/>
  <c r="X1098" i="10"/>
  <c r="M1099" i="10"/>
  <c r="W1099" i="10"/>
  <c r="B1100" i="10"/>
  <c r="L1100" i="10"/>
  <c r="V1100" i="10"/>
  <c r="A1101" i="10"/>
  <c r="K1101" i="10"/>
  <c r="U1101" i="10"/>
  <c r="AF1101" i="10"/>
  <c r="H1102" i="10"/>
  <c r="T1102" i="10"/>
  <c r="AE1102" i="10"/>
  <c r="G1103" i="10"/>
  <c r="AD1103" i="10"/>
  <c r="F1104" i="10"/>
  <c r="S1104" i="10" s="1"/>
  <c r="Q1104" i="10"/>
  <c r="N1106" i="10"/>
  <c r="X1106" i="10"/>
  <c r="M1107" i="10"/>
  <c r="W1107" i="10"/>
  <c r="B1108" i="10"/>
  <c r="L1108" i="10"/>
  <c r="V1108" i="10"/>
  <c r="A1109" i="10"/>
  <c r="K1109" i="10"/>
  <c r="U1109" i="10"/>
  <c r="AF1109" i="10"/>
  <c r="H1110" i="10"/>
  <c r="T1110" i="10"/>
  <c r="AE1110" i="10"/>
  <c r="G1111" i="10"/>
  <c r="AD1111" i="10"/>
  <c r="F1112" i="10"/>
  <c r="S1112" i="10" s="1"/>
  <c r="Q1112" i="10"/>
  <c r="N1114" i="10"/>
  <c r="AF1117" i="10"/>
  <c r="L1118" i="10"/>
  <c r="A1120" i="10"/>
  <c r="H1121" i="10"/>
  <c r="W1121" i="10"/>
  <c r="A1123" i="10"/>
  <c r="L1123" i="10"/>
  <c r="A1125" i="10"/>
  <c r="N1125" i="10"/>
  <c r="G1126" i="10"/>
  <c r="V1126" i="10"/>
  <c r="K1128" i="10"/>
  <c r="B1130" i="10"/>
  <c r="N1130" i="10"/>
  <c r="H1131" i="10"/>
  <c r="V1131" i="10"/>
  <c r="K1133" i="10"/>
  <c r="F1136" i="10"/>
  <c r="S1136" i="10" s="1"/>
  <c r="U1136" i="10"/>
  <c r="AF1137" i="10"/>
  <c r="U1137" i="10"/>
  <c r="K1137" i="10"/>
  <c r="A1137" i="10"/>
  <c r="Q1137" i="10"/>
  <c r="F1137" i="10"/>
  <c r="S1137" i="10" s="1"/>
  <c r="P1137" i="10"/>
  <c r="AE1137" i="10"/>
  <c r="G1141" i="10"/>
  <c r="U1141" i="10"/>
  <c r="X1142" i="10"/>
  <c r="N1142" i="10"/>
  <c r="AF1142" i="10"/>
  <c r="U1142" i="10"/>
  <c r="K1142" i="10"/>
  <c r="A1142" i="10"/>
  <c r="P1142" i="10"/>
  <c r="AD1142" i="10"/>
  <c r="Q1144" i="10"/>
  <c r="AF1144" i="10"/>
  <c r="M1145" i="10"/>
  <c r="G1146" i="10"/>
  <c r="V1146" i="10"/>
  <c r="AD1147" i="10"/>
  <c r="G1147" i="10"/>
  <c r="X1147" i="10"/>
  <c r="N1147" i="10"/>
  <c r="P1147" i="10"/>
  <c r="AE1147" i="10"/>
  <c r="K1152" i="10"/>
  <c r="AF1152" i="10"/>
  <c r="X1154" i="10"/>
  <c r="L1155" i="10"/>
  <c r="G1158" i="10"/>
  <c r="V1160" i="10"/>
  <c r="L1160" i="10"/>
  <c r="B1160" i="10"/>
  <c r="AE1160" i="10"/>
  <c r="T1160" i="10"/>
  <c r="H1160" i="10"/>
  <c r="AD1160" i="10"/>
  <c r="G1160" i="10"/>
  <c r="X1160" i="10"/>
  <c r="N1160" i="10"/>
  <c r="U1160" i="10"/>
  <c r="K1168" i="10"/>
  <c r="AF1222" i="10"/>
  <c r="U1222" i="10"/>
  <c r="K1222" i="10"/>
  <c r="A1222" i="10"/>
  <c r="Q1222" i="10"/>
  <c r="F1222" i="10"/>
  <c r="S1222" i="10" s="1"/>
  <c r="X1222" i="10"/>
  <c r="L1222" i="10"/>
  <c r="W1222" i="10"/>
  <c r="H1222" i="10"/>
  <c r="V1222" i="10"/>
  <c r="G1222" i="10"/>
  <c r="T1222" i="10"/>
  <c r="E1222" i="10"/>
  <c r="AD1222" i="10"/>
  <c r="N1222" i="10"/>
  <c r="B1222" i="10"/>
  <c r="Z1222" i="10"/>
  <c r="M1222" i="10"/>
  <c r="AD1232" i="10"/>
  <c r="G1232" i="10"/>
  <c r="X1232" i="10"/>
  <c r="N1232" i="10"/>
  <c r="W1232" i="10"/>
  <c r="K1232" i="10"/>
  <c r="V1232" i="10"/>
  <c r="H1232" i="10"/>
  <c r="U1232" i="10"/>
  <c r="F1232" i="10"/>
  <c r="S1232" i="10" s="1"/>
  <c r="T1232" i="10"/>
  <c r="E1232" i="10"/>
  <c r="AF1232" i="10"/>
  <c r="Q1232" i="10"/>
  <c r="M1232" i="10"/>
  <c r="B1232" i="10"/>
  <c r="Z1232" i="10"/>
  <c r="L1232" i="10"/>
  <c r="A1232" i="10"/>
  <c r="M1076" i="10"/>
  <c r="W1076" i="10"/>
  <c r="M1084" i="10"/>
  <c r="W1084" i="10"/>
  <c r="M1092" i="10"/>
  <c r="W1092" i="10"/>
  <c r="M1100" i="10"/>
  <c r="W1100" i="10"/>
  <c r="M1108" i="10"/>
  <c r="W1108" i="10"/>
  <c r="V1120" i="10"/>
  <c r="L1120" i="10"/>
  <c r="B1120" i="10"/>
  <c r="AD1120" i="10"/>
  <c r="G1120" i="10"/>
  <c r="P1120" i="10"/>
  <c r="AE1120" i="10"/>
  <c r="Z1125" i="10"/>
  <c r="P1125" i="10"/>
  <c r="E1125" i="10"/>
  <c r="V1125" i="10"/>
  <c r="L1125" i="10"/>
  <c r="B1125" i="10"/>
  <c r="Q1125" i="10"/>
  <c r="AE1125" i="10"/>
  <c r="AE1130" i="10"/>
  <c r="T1130" i="10"/>
  <c r="H1130" i="10"/>
  <c r="Z1130" i="10"/>
  <c r="P1130" i="10"/>
  <c r="E1130" i="10"/>
  <c r="Q1130" i="10"/>
  <c r="AF1130" i="10"/>
  <c r="X1150" i="10"/>
  <c r="N1150" i="10"/>
  <c r="V1150" i="10"/>
  <c r="L1150" i="10"/>
  <c r="AF1150" i="10"/>
  <c r="U1150" i="10"/>
  <c r="K1150" i="10"/>
  <c r="A1150" i="10"/>
  <c r="Q1150" i="10"/>
  <c r="F1150" i="10"/>
  <c r="S1150" i="10" s="1"/>
  <c r="T1150" i="10"/>
  <c r="AF1215" i="10"/>
  <c r="AE1271" i="10"/>
  <c r="T1271" i="10"/>
  <c r="H1271" i="10"/>
  <c r="AD1271" i="10"/>
  <c r="G1271" i="10"/>
  <c r="Q1271" i="10"/>
  <c r="F1271" i="10"/>
  <c r="S1271" i="10" s="1"/>
  <c r="Z1271" i="10"/>
  <c r="P1271" i="10"/>
  <c r="E1271" i="10"/>
  <c r="V1271" i="10"/>
  <c r="L1271" i="10"/>
  <c r="B1271" i="10"/>
  <c r="AF1271" i="10"/>
  <c r="U1271" i="10"/>
  <c r="K1271" i="10"/>
  <c r="A1271" i="10"/>
  <c r="X1271" i="10"/>
  <c r="W1271" i="10"/>
  <c r="N1271" i="10"/>
  <c r="M1271" i="10"/>
  <c r="M1053" i="10"/>
  <c r="W1053" i="10"/>
  <c r="M1061" i="10"/>
  <c r="W1061" i="10"/>
  <c r="H1064" i="10"/>
  <c r="T1064" i="10"/>
  <c r="AE1064" i="10"/>
  <c r="M1069" i="10"/>
  <c r="W1069" i="10"/>
  <c r="H1072" i="10"/>
  <c r="T1072" i="10"/>
  <c r="AE1072" i="10"/>
  <c r="N1076" i="10"/>
  <c r="X1076" i="10"/>
  <c r="M1077" i="10"/>
  <c r="W1077" i="10"/>
  <c r="H1080" i="10"/>
  <c r="T1080" i="10"/>
  <c r="AE1080" i="10"/>
  <c r="N1084" i="10"/>
  <c r="X1084" i="10"/>
  <c r="M1085" i="10"/>
  <c r="W1085" i="10"/>
  <c r="H1088" i="10"/>
  <c r="T1088" i="10"/>
  <c r="AE1088" i="10"/>
  <c r="N1092" i="10"/>
  <c r="X1092" i="10"/>
  <c r="M1093" i="10"/>
  <c r="W1093" i="10"/>
  <c r="H1096" i="10"/>
  <c r="T1096" i="10"/>
  <c r="AE1096" i="10"/>
  <c r="N1100" i="10"/>
  <c r="X1100" i="10"/>
  <c r="M1101" i="10"/>
  <c r="W1101" i="10"/>
  <c r="H1104" i="10"/>
  <c r="T1104" i="10"/>
  <c r="AE1104" i="10"/>
  <c r="N1108" i="10"/>
  <c r="X1108" i="10"/>
  <c r="M1109" i="10"/>
  <c r="W1109" i="10"/>
  <c r="H1112" i="10"/>
  <c r="T1112" i="10"/>
  <c r="AE1112" i="10"/>
  <c r="X1118" i="10"/>
  <c r="N1118" i="10"/>
  <c r="AF1118" i="10"/>
  <c r="U1118" i="10"/>
  <c r="K1118" i="10"/>
  <c r="A1118" i="10"/>
  <c r="P1118" i="10"/>
  <c r="AD1118" i="10"/>
  <c r="Q1120" i="10"/>
  <c r="AF1120" i="10"/>
  <c r="AD1123" i="10"/>
  <c r="G1123" i="10"/>
  <c r="X1123" i="10"/>
  <c r="N1123" i="10"/>
  <c r="P1123" i="10"/>
  <c r="AE1123" i="10"/>
  <c r="AF1125" i="10"/>
  <c r="K1136" i="10"/>
  <c r="X1136" i="10"/>
  <c r="K1141" i="10"/>
  <c r="X1141" i="10"/>
  <c r="AF1145" i="10"/>
  <c r="U1145" i="10"/>
  <c r="K1145" i="10"/>
  <c r="A1145" i="10"/>
  <c r="Q1145" i="10"/>
  <c r="F1145" i="10"/>
  <c r="S1145" i="10" s="1"/>
  <c r="P1145" i="10"/>
  <c r="AE1145" i="10"/>
  <c r="L1146" i="10"/>
  <c r="X1146" i="10"/>
  <c r="W1150" i="10"/>
  <c r="P1152" i="10"/>
  <c r="Q1155" i="10"/>
  <c r="M1158" i="10"/>
  <c r="AE1158" i="10"/>
  <c r="P1168" i="10"/>
  <c r="AE1178" i="10"/>
  <c r="T1178" i="10"/>
  <c r="H1178" i="10"/>
  <c r="AD1178" i="10"/>
  <c r="G1178" i="10"/>
  <c r="Q1178" i="10"/>
  <c r="F1178" i="10"/>
  <c r="S1178" i="10" s="1"/>
  <c r="Z1178" i="10"/>
  <c r="P1178" i="10"/>
  <c r="E1178" i="10"/>
  <c r="X1178" i="10"/>
  <c r="N1178" i="10"/>
  <c r="V1178" i="10"/>
  <c r="L1178" i="10"/>
  <c r="B1178" i="10"/>
  <c r="AF1178" i="10"/>
  <c r="U1178" i="10"/>
  <c r="K1178" i="10"/>
  <c r="A1178" i="10"/>
  <c r="X1227" i="10"/>
  <c r="N1227" i="10"/>
  <c r="AF1227" i="10"/>
  <c r="U1227" i="10"/>
  <c r="K1227" i="10"/>
  <c r="A1227" i="10"/>
  <c r="W1227" i="10"/>
  <c r="H1227" i="10"/>
  <c r="V1227" i="10"/>
  <c r="G1227" i="10"/>
  <c r="T1227" i="10"/>
  <c r="F1227" i="10"/>
  <c r="S1227" i="10" s="1"/>
  <c r="E1227" i="10"/>
  <c r="AE1227" i="10"/>
  <c r="Q1227" i="10"/>
  <c r="M1227" i="10"/>
  <c r="B1227" i="10"/>
  <c r="Z1227" i="10"/>
  <c r="L1227" i="10"/>
  <c r="AD1288" i="10"/>
  <c r="G1288" i="10"/>
  <c r="Q1288" i="10"/>
  <c r="F1288" i="10"/>
  <c r="S1288" i="10" s="1"/>
  <c r="Z1288" i="10"/>
  <c r="P1288" i="10"/>
  <c r="E1288" i="10"/>
  <c r="X1288" i="10"/>
  <c r="N1288" i="10"/>
  <c r="AF1288" i="10"/>
  <c r="U1288" i="10"/>
  <c r="K1288" i="10"/>
  <c r="A1288" i="10"/>
  <c r="AE1288" i="10"/>
  <c r="T1288" i="10"/>
  <c r="H1288" i="10"/>
  <c r="W1288" i="10"/>
  <c r="V1288" i="10"/>
  <c r="M1288" i="10"/>
  <c r="L1288" i="10"/>
  <c r="B1288" i="10"/>
  <c r="M1022" i="10"/>
  <c r="F1027" i="10"/>
  <c r="S1027" i="10" s="1"/>
  <c r="M1030" i="10"/>
  <c r="F1035" i="10"/>
  <c r="S1035" i="10" s="1"/>
  <c r="M1038" i="10"/>
  <c r="G1042" i="10"/>
  <c r="F1043" i="10"/>
  <c r="S1043" i="10" s="1"/>
  <c r="M1046" i="10"/>
  <c r="B1047" i="10"/>
  <c r="L1047" i="10"/>
  <c r="G1050" i="10"/>
  <c r="F1051" i="10"/>
  <c r="S1051" i="10" s="1"/>
  <c r="N1053" i="10"/>
  <c r="M1054" i="10"/>
  <c r="B1055" i="10"/>
  <c r="L1055" i="10"/>
  <c r="G1058" i="10"/>
  <c r="F1059" i="10"/>
  <c r="S1059" i="10" s="1"/>
  <c r="N1061" i="10"/>
  <c r="M1062" i="10"/>
  <c r="B1063" i="10"/>
  <c r="L1063" i="10"/>
  <c r="A1064" i="10"/>
  <c r="K1064" i="10"/>
  <c r="U1064" i="10"/>
  <c r="G1066" i="10"/>
  <c r="F1067" i="10"/>
  <c r="S1067" i="10" s="1"/>
  <c r="N1069" i="10"/>
  <c r="M1070" i="10"/>
  <c r="B1071" i="10"/>
  <c r="L1071" i="10"/>
  <c r="A1072" i="10"/>
  <c r="K1072" i="10"/>
  <c r="U1072" i="10"/>
  <c r="G1074" i="10"/>
  <c r="F1075" i="10"/>
  <c r="S1075" i="10" s="1"/>
  <c r="E1076" i="10"/>
  <c r="P1076" i="10"/>
  <c r="N1077" i="10"/>
  <c r="M1078" i="10"/>
  <c r="B1079" i="10"/>
  <c r="L1079" i="10"/>
  <c r="A1080" i="10"/>
  <c r="K1080" i="10"/>
  <c r="U1080" i="10"/>
  <c r="G1082" i="10"/>
  <c r="F1083" i="10"/>
  <c r="S1083" i="10" s="1"/>
  <c r="E1084" i="10"/>
  <c r="P1084" i="10"/>
  <c r="N1085" i="10"/>
  <c r="M1086" i="10"/>
  <c r="B1087" i="10"/>
  <c r="L1087" i="10"/>
  <c r="A1088" i="10"/>
  <c r="K1088" i="10"/>
  <c r="U1088" i="10"/>
  <c r="G1090" i="10"/>
  <c r="F1091" i="10"/>
  <c r="S1091" i="10" s="1"/>
  <c r="E1092" i="10"/>
  <c r="P1092" i="10"/>
  <c r="N1093" i="10"/>
  <c r="M1094" i="10"/>
  <c r="B1095" i="10"/>
  <c r="L1095" i="10"/>
  <c r="A1096" i="10"/>
  <c r="K1096" i="10"/>
  <c r="U1096" i="10"/>
  <c r="G1098" i="10"/>
  <c r="F1099" i="10"/>
  <c r="S1099" i="10" s="1"/>
  <c r="E1100" i="10"/>
  <c r="P1100" i="10"/>
  <c r="N1101" i="10"/>
  <c r="M1102" i="10"/>
  <c r="B1103" i="10"/>
  <c r="L1103" i="10"/>
  <c r="A1104" i="10"/>
  <c r="K1104" i="10"/>
  <c r="U1104" i="10"/>
  <c r="G1106" i="10"/>
  <c r="F1107" i="10"/>
  <c r="S1107" i="10" s="1"/>
  <c r="E1108" i="10"/>
  <c r="P1108" i="10"/>
  <c r="N1109" i="10"/>
  <c r="M1110" i="10"/>
  <c r="B1111" i="10"/>
  <c r="L1111" i="10"/>
  <c r="A1112" i="10"/>
  <c r="K1112" i="10"/>
  <c r="U1112" i="10"/>
  <c r="G1114" i="10"/>
  <c r="T1114" i="10"/>
  <c r="AF1114" i="10"/>
  <c r="H1117" i="10"/>
  <c r="W1117" i="10"/>
  <c r="Q1118" i="10"/>
  <c r="AE1118" i="10"/>
  <c r="E1120" i="10"/>
  <c r="T1120" i="10"/>
  <c r="B1121" i="10"/>
  <c r="N1121" i="10"/>
  <c r="AD1121" i="10"/>
  <c r="K1122" i="10"/>
  <c r="W1122" i="10"/>
  <c r="Q1123" i="10"/>
  <c r="AF1123" i="10"/>
  <c r="F1125" i="10"/>
  <c r="S1125" i="10" s="1"/>
  <c r="T1125" i="10"/>
  <c r="B1126" i="10"/>
  <c r="M1126" i="10"/>
  <c r="V1128" i="10"/>
  <c r="L1128" i="10"/>
  <c r="B1128" i="10"/>
  <c r="AD1128" i="10"/>
  <c r="G1128" i="10"/>
  <c r="P1128" i="10"/>
  <c r="AE1128" i="10"/>
  <c r="F1130" i="10"/>
  <c r="S1130" i="10" s="1"/>
  <c r="U1130" i="10"/>
  <c r="B1131" i="10"/>
  <c r="M1131" i="10"/>
  <c r="Z1133" i="10"/>
  <c r="P1133" i="10"/>
  <c r="E1133" i="10"/>
  <c r="V1133" i="10"/>
  <c r="L1133" i="10"/>
  <c r="B1133" i="10"/>
  <c r="Q1133" i="10"/>
  <c r="AE1133" i="10"/>
  <c r="M1136" i="10"/>
  <c r="Z1136" i="10"/>
  <c r="G1137" i="10"/>
  <c r="V1137" i="10"/>
  <c r="AE1138" i="10"/>
  <c r="T1138" i="10"/>
  <c r="H1138" i="10"/>
  <c r="Z1138" i="10"/>
  <c r="P1138" i="10"/>
  <c r="E1138" i="10"/>
  <c r="Q1138" i="10"/>
  <c r="AF1138" i="10"/>
  <c r="M1141" i="10"/>
  <c r="F1142" i="10"/>
  <c r="S1142" i="10" s="1"/>
  <c r="T1142" i="10"/>
  <c r="H1144" i="10"/>
  <c r="W1144" i="10"/>
  <c r="A1146" i="10"/>
  <c r="M1146" i="10"/>
  <c r="F1147" i="10"/>
  <c r="S1147" i="10" s="1"/>
  <c r="U1147" i="10"/>
  <c r="H1149" i="10"/>
  <c r="W1149" i="10"/>
  <c r="E1150" i="10"/>
  <c r="Z1150" i="10"/>
  <c r="A1152" i="10"/>
  <c r="Q1152" i="10"/>
  <c r="M1154" i="10"/>
  <c r="B1155" i="10"/>
  <c r="T1155" i="10"/>
  <c r="P1158" i="10"/>
  <c r="AE1162" i="10"/>
  <c r="T1162" i="10"/>
  <c r="H1162" i="10"/>
  <c r="Q1162" i="10"/>
  <c r="F1162" i="10"/>
  <c r="S1162" i="10" s="1"/>
  <c r="Z1162" i="10"/>
  <c r="P1162" i="10"/>
  <c r="E1162" i="10"/>
  <c r="V1162" i="10"/>
  <c r="L1162" i="10"/>
  <c r="B1162" i="10"/>
  <c r="W1162" i="10"/>
  <c r="U1168" i="10"/>
  <c r="AE1222" i="10"/>
  <c r="M1176" i="10"/>
  <c r="W1176" i="10"/>
  <c r="M1184" i="10"/>
  <c r="W1184" i="10"/>
  <c r="M1192" i="10"/>
  <c r="W1192" i="10"/>
  <c r="M1200" i="10"/>
  <c r="W1200" i="10"/>
  <c r="M1208" i="10"/>
  <c r="X1208" i="10"/>
  <c r="AD1224" i="10"/>
  <c r="G1224" i="10"/>
  <c r="X1224" i="10"/>
  <c r="N1224" i="10"/>
  <c r="P1224" i="10"/>
  <c r="AE1224" i="10"/>
  <c r="AD1248" i="10"/>
  <c r="G1248" i="10"/>
  <c r="X1248" i="10"/>
  <c r="N1248" i="10"/>
  <c r="AF1248" i="10"/>
  <c r="U1248" i="10"/>
  <c r="K1248" i="10"/>
  <c r="A1248" i="10"/>
  <c r="AE1248" i="10"/>
  <c r="T1248" i="10"/>
  <c r="H1248" i="10"/>
  <c r="V1248" i="10"/>
  <c r="Z1250" i="10"/>
  <c r="P1250" i="10"/>
  <c r="E1250" i="10"/>
  <c r="V1250" i="10"/>
  <c r="L1250" i="10"/>
  <c r="B1250" i="10"/>
  <c r="AD1250" i="10"/>
  <c r="G1250" i="10"/>
  <c r="Q1250" i="10"/>
  <c r="F1250" i="10"/>
  <c r="S1250" i="10" s="1"/>
  <c r="W1250" i="10"/>
  <c r="AD1256" i="10"/>
  <c r="G1256" i="10"/>
  <c r="X1256" i="10"/>
  <c r="N1256" i="10"/>
  <c r="AF1256" i="10"/>
  <c r="U1256" i="10"/>
  <c r="K1256" i="10"/>
  <c r="A1256" i="10"/>
  <c r="AE1256" i="10"/>
  <c r="T1256" i="10"/>
  <c r="H1256" i="10"/>
  <c r="V1256" i="10"/>
  <c r="Z1258" i="10"/>
  <c r="P1258" i="10"/>
  <c r="E1258" i="10"/>
  <c r="V1258" i="10"/>
  <c r="L1258" i="10"/>
  <c r="B1258" i="10"/>
  <c r="AD1258" i="10"/>
  <c r="G1258" i="10"/>
  <c r="Q1258" i="10"/>
  <c r="F1258" i="10"/>
  <c r="S1258" i="10" s="1"/>
  <c r="W1258" i="10"/>
  <c r="AE1368" i="10"/>
  <c r="T1368" i="10"/>
  <c r="H1368" i="10"/>
  <c r="AD1368" i="10"/>
  <c r="G1368" i="10"/>
  <c r="Q1368" i="10"/>
  <c r="F1368" i="10"/>
  <c r="S1368" i="10" s="1"/>
  <c r="Z1368" i="10"/>
  <c r="P1368" i="10"/>
  <c r="E1368" i="10"/>
  <c r="V1368" i="10"/>
  <c r="L1368" i="10"/>
  <c r="B1368" i="10"/>
  <c r="AF1368" i="10"/>
  <c r="U1368" i="10"/>
  <c r="K1368" i="10"/>
  <c r="A1368" i="10"/>
  <c r="X1368" i="10"/>
  <c r="W1368" i="10"/>
  <c r="N1368" i="10"/>
  <c r="M1368" i="10"/>
  <c r="M1153" i="10"/>
  <c r="W1153" i="10"/>
  <c r="M1161" i="10"/>
  <c r="W1161" i="10"/>
  <c r="A1163" i="10"/>
  <c r="K1163" i="10"/>
  <c r="U1163" i="10"/>
  <c r="AF1163" i="10"/>
  <c r="M1169" i="10"/>
  <c r="W1169" i="10"/>
  <c r="A1171" i="10"/>
  <c r="K1171" i="10"/>
  <c r="U1171" i="10"/>
  <c r="AF1171" i="10"/>
  <c r="G1173" i="10"/>
  <c r="AD1173" i="10"/>
  <c r="F1174" i="10"/>
  <c r="S1174" i="10" s="1"/>
  <c r="Q1174" i="10"/>
  <c r="N1176" i="10"/>
  <c r="X1176" i="10"/>
  <c r="M1177" i="10"/>
  <c r="W1177" i="10"/>
  <c r="A1179" i="10"/>
  <c r="K1179" i="10"/>
  <c r="U1179" i="10"/>
  <c r="AF1179" i="10"/>
  <c r="G1181" i="10"/>
  <c r="AD1181" i="10"/>
  <c r="F1182" i="10"/>
  <c r="S1182" i="10" s="1"/>
  <c r="Q1182" i="10"/>
  <c r="N1184" i="10"/>
  <c r="X1184" i="10"/>
  <c r="M1185" i="10"/>
  <c r="W1185" i="10"/>
  <c r="A1187" i="10"/>
  <c r="K1187" i="10"/>
  <c r="U1187" i="10"/>
  <c r="AF1187" i="10"/>
  <c r="G1189" i="10"/>
  <c r="AD1189" i="10"/>
  <c r="F1190" i="10"/>
  <c r="S1190" i="10" s="1"/>
  <c r="Q1190" i="10"/>
  <c r="N1192" i="10"/>
  <c r="X1192" i="10"/>
  <c r="M1193" i="10"/>
  <c r="W1193" i="10"/>
  <c r="A1195" i="10"/>
  <c r="K1195" i="10"/>
  <c r="U1195" i="10"/>
  <c r="AF1195" i="10"/>
  <c r="G1197" i="10"/>
  <c r="AD1197" i="10"/>
  <c r="F1198" i="10"/>
  <c r="S1198" i="10" s="1"/>
  <c r="Q1198" i="10"/>
  <c r="N1200" i="10"/>
  <c r="X1200" i="10"/>
  <c r="M1201" i="10"/>
  <c r="W1201" i="10"/>
  <c r="A1203" i="10"/>
  <c r="K1203" i="10"/>
  <c r="U1203" i="10"/>
  <c r="AF1203" i="10"/>
  <c r="G1205" i="10"/>
  <c r="AD1205" i="10"/>
  <c r="F1206" i="10"/>
  <c r="S1206" i="10" s="1"/>
  <c r="Q1206" i="10"/>
  <c r="N1208" i="10"/>
  <c r="Z1208" i="10"/>
  <c r="G1211" i="10"/>
  <c r="V1211" i="10"/>
  <c r="H1216" i="10"/>
  <c r="V1216" i="10"/>
  <c r="K1223" i="10"/>
  <c r="W1223" i="10"/>
  <c r="Q1224" i="10"/>
  <c r="AF1224" i="10"/>
  <c r="V1229" i="10"/>
  <c r="L1229" i="10"/>
  <c r="B1229" i="10"/>
  <c r="AD1229" i="10"/>
  <c r="G1229" i="10"/>
  <c r="P1229" i="10"/>
  <c r="AE1229" i="10"/>
  <c r="Z1234" i="10"/>
  <c r="P1234" i="10"/>
  <c r="E1234" i="10"/>
  <c r="V1234" i="10"/>
  <c r="L1234" i="10"/>
  <c r="B1234" i="10"/>
  <c r="Q1234" i="10"/>
  <c r="AE1234" i="10"/>
  <c r="M1237" i="10"/>
  <c r="G1238" i="10"/>
  <c r="V1238" i="10"/>
  <c r="AE1239" i="10"/>
  <c r="T1239" i="10"/>
  <c r="H1239" i="10"/>
  <c r="Z1239" i="10"/>
  <c r="P1239" i="10"/>
  <c r="E1239" i="10"/>
  <c r="Q1239" i="10"/>
  <c r="AF1239" i="10"/>
  <c r="W1248" i="10"/>
  <c r="X1250" i="10"/>
  <c r="W1256" i="10"/>
  <c r="X1258" i="10"/>
  <c r="L1259" i="10"/>
  <c r="AE1259" i="10"/>
  <c r="AE1263" i="10"/>
  <c r="T1263" i="10"/>
  <c r="H1263" i="10"/>
  <c r="Q1263" i="10"/>
  <c r="F1263" i="10"/>
  <c r="S1263" i="10" s="1"/>
  <c r="Z1263" i="10"/>
  <c r="P1263" i="10"/>
  <c r="E1263" i="10"/>
  <c r="V1263" i="10"/>
  <c r="L1263" i="10"/>
  <c r="B1263" i="10"/>
  <c r="AF1263" i="10"/>
  <c r="U1263" i="10"/>
  <c r="K1263" i="10"/>
  <c r="A1263" i="10"/>
  <c r="AD1263" i="10"/>
  <c r="AD1272" i="10"/>
  <c r="G1272" i="10"/>
  <c r="Q1272" i="10"/>
  <c r="F1272" i="10"/>
  <c r="S1272" i="10" s="1"/>
  <c r="Z1272" i="10"/>
  <c r="P1272" i="10"/>
  <c r="E1272" i="10"/>
  <c r="X1272" i="10"/>
  <c r="N1272" i="10"/>
  <c r="AF1272" i="10"/>
  <c r="U1272" i="10"/>
  <c r="K1272" i="10"/>
  <c r="A1272" i="10"/>
  <c r="AE1272" i="10"/>
  <c r="T1272" i="10"/>
  <c r="H1272" i="10"/>
  <c r="N1279" i="10"/>
  <c r="V1280" i="10"/>
  <c r="X1300" i="10"/>
  <c r="N1300" i="10"/>
  <c r="AF1300" i="10"/>
  <c r="U1300" i="10"/>
  <c r="K1300" i="10"/>
  <c r="A1300" i="10"/>
  <c r="W1300" i="10"/>
  <c r="H1300" i="10"/>
  <c r="V1300" i="10"/>
  <c r="G1300" i="10"/>
  <c r="T1300" i="10"/>
  <c r="F1300" i="10"/>
  <c r="S1300" i="10" s="1"/>
  <c r="E1300" i="10"/>
  <c r="M1300" i="10"/>
  <c r="B1300" i="10"/>
  <c r="Z1300" i="10"/>
  <c r="L1300" i="10"/>
  <c r="M1163" i="10"/>
  <c r="W1163" i="10"/>
  <c r="M1171" i="10"/>
  <c r="W1171" i="10"/>
  <c r="H1174" i="10"/>
  <c r="T1174" i="10"/>
  <c r="AE1174" i="10"/>
  <c r="F1176" i="10"/>
  <c r="S1176" i="10" s="1"/>
  <c r="Q1176" i="10"/>
  <c r="M1179" i="10"/>
  <c r="W1179" i="10"/>
  <c r="H1182" i="10"/>
  <c r="T1182" i="10"/>
  <c r="AE1182" i="10"/>
  <c r="F1184" i="10"/>
  <c r="S1184" i="10" s="1"/>
  <c r="Q1184" i="10"/>
  <c r="M1187" i="10"/>
  <c r="W1187" i="10"/>
  <c r="H1190" i="10"/>
  <c r="T1190" i="10"/>
  <c r="AE1190" i="10"/>
  <c r="F1192" i="10"/>
  <c r="S1192" i="10" s="1"/>
  <c r="Q1192" i="10"/>
  <c r="M1195" i="10"/>
  <c r="W1195" i="10"/>
  <c r="H1198" i="10"/>
  <c r="T1198" i="10"/>
  <c r="AE1198" i="10"/>
  <c r="F1200" i="10"/>
  <c r="S1200" i="10" s="1"/>
  <c r="Q1200" i="10"/>
  <c r="M1203" i="10"/>
  <c r="W1203" i="10"/>
  <c r="H1206" i="10"/>
  <c r="T1206" i="10"/>
  <c r="AE1206" i="10"/>
  <c r="F1208" i="10"/>
  <c r="S1208" i="10" s="1"/>
  <c r="Q1208" i="10"/>
  <c r="AE1208" i="10"/>
  <c r="F1224" i="10"/>
  <c r="S1224" i="10" s="1"/>
  <c r="U1224" i="10"/>
  <c r="V1237" i="10"/>
  <c r="L1237" i="10"/>
  <c r="B1237" i="10"/>
  <c r="AD1237" i="10"/>
  <c r="G1237" i="10"/>
  <c r="P1237" i="10"/>
  <c r="AE1237" i="10"/>
  <c r="L1238" i="10"/>
  <c r="X1238" i="10"/>
  <c r="AE1247" i="10"/>
  <c r="T1247" i="10"/>
  <c r="H1247" i="10"/>
  <c r="Z1247" i="10"/>
  <c r="P1247" i="10"/>
  <c r="E1247" i="10"/>
  <c r="V1247" i="10"/>
  <c r="L1247" i="10"/>
  <c r="B1247" i="10"/>
  <c r="AF1247" i="10"/>
  <c r="U1247" i="10"/>
  <c r="K1247" i="10"/>
  <c r="A1247" i="10"/>
  <c r="W1247" i="10"/>
  <c r="F1248" i="10"/>
  <c r="S1248" i="10" s="1"/>
  <c r="K1250" i="10"/>
  <c r="AF1250" i="10"/>
  <c r="AE1255" i="10"/>
  <c r="T1255" i="10"/>
  <c r="H1255" i="10"/>
  <c r="Z1255" i="10"/>
  <c r="P1255" i="10"/>
  <c r="E1255" i="10"/>
  <c r="V1255" i="10"/>
  <c r="L1255" i="10"/>
  <c r="B1255" i="10"/>
  <c r="AF1255" i="10"/>
  <c r="U1255" i="10"/>
  <c r="K1255" i="10"/>
  <c r="A1255" i="10"/>
  <c r="W1255" i="10"/>
  <c r="F1256" i="10"/>
  <c r="S1256" i="10" s="1"/>
  <c r="K1258" i="10"/>
  <c r="AF1258" i="10"/>
  <c r="AD1264" i="10"/>
  <c r="G1264" i="10"/>
  <c r="Z1264" i="10"/>
  <c r="P1264" i="10"/>
  <c r="E1264" i="10"/>
  <c r="X1264" i="10"/>
  <c r="N1264" i="10"/>
  <c r="AF1264" i="10"/>
  <c r="U1264" i="10"/>
  <c r="K1264" i="10"/>
  <c r="A1264" i="10"/>
  <c r="AE1264" i="10"/>
  <c r="T1264" i="10"/>
  <c r="H1264" i="10"/>
  <c r="AE1287" i="10"/>
  <c r="T1287" i="10"/>
  <c r="H1287" i="10"/>
  <c r="AD1287" i="10"/>
  <c r="G1287" i="10"/>
  <c r="Q1287" i="10"/>
  <c r="F1287" i="10"/>
  <c r="S1287" i="10" s="1"/>
  <c r="Z1287" i="10"/>
  <c r="P1287" i="10"/>
  <c r="E1287" i="10"/>
  <c r="V1287" i="10"/>
  <c r="L1287" i="10"/>
  <c r="B1287" i="10"/>
  <c r="AF1287" i="10"/>
  <c r="U1287" i="10"/>
  <c r="K1287" i="10"/>
  <c r="A1287" i="10"/>
  <c r="P1300" i="10"/>
  <c r="M1116" i="10"/>
  <c r="H1119" i="10"/>
  <c r="T1119" i="10"/>
  <c r="AE1119" i="10"/>
  <c r="M1124" i="10"/>
  <c r="W1124" i="10"/>
  <c r="H1127" i="10"/>
  <c r="T1127" i="10"/>
  <c r="AE1127" i="10"/>
  <c r="M1132" i="10"/>
  <c r="W1132" i="10"/>
  <c r="H1135" i="10"/>
  <c r="T1135" i="10"/>
  <c r="AE1135" i="10"/>
  <c r="M1140" i="10"/>
  <c r="W1140" i="10"/>
  <c r="H1143" i="10"/>
  <c r="T1143" i="10"/>
  <c r="AE1143" i="10"/>
  <c r="M1148" i="10"/>
  <c r="W1148" i="10"/>
  <c r="H1151" i="10"/>
  <c r="T1151" i="10"/>
  <c r="AE1151" i="10"/>
  <c r="F1153" i="10"/>
  <c r="S1153" i="10" s="1"/>
  <c r="Q1153" i="10"/>
  <c r="M1156" i="10"/>
  <c r="W1156" i="10"/>
  <c r="B1157" i="10"/>
  <c r="L1157" i="10"/>
  <c r="V1157" i="10"/>
  <c r="H1159" i="10"/>
  <c r="T1159" i="10"/>
  <c r="AE1159" i="10"/>
  <c r="F1161" i="10"/>
  <c r="S1161" i="10" s="1"/>
  <c r="Q1161" i="10"/>
  <c r="N1163" i="10"/>
  <c r="X1163" i="10"/>
  <c r="M1164" i="10"/>
  <c r="W1164" i="10"/>
  <c r="B1165" i="10"/>
  <c r="L1165" i="10"/>
  <c r="V1165" i="10"/>
  <c r="H1167" i="10"/>
  <c r="T1167" i="10"/>
  <c r="AE1167" i="10"/>
  <c r="F1169" i="10"/>
  <c r="S1169" i="10" s="1"/>
  <c r="Q1169" i="10"/>
  <c r="N1171" i="10"/>
  <c r="X1171" i="10"/>
  <c r="M1172" i="10"/>
  <c r="W1172" i="10"/>
  <c r="B1173" i="10"/>
  <c r="L1173" i="10"/>
  <c r="V1173" i="10"/>
  <c r="A1174" i="10"/>
  <c r="K1174" i="10"/>
  <c r="U1174" i="10"/>
  <c r="AF1174" i="10"/>
  <c r="H1175" i="10"/>
  <c r="T1175" i="10"/>
  <c r="AE1175" i="10"/>
  <c r="G1176" i="10"/>
  <c r="AD1176" i="10"/>
  <c r="F1177" i="10"/>
  <c r="S1177" i="10" s="1"/>
  <c r="Q1177" i="10"/>
  <c r="N1179" i="10"/>
  <c r="X1179" i="10"/>
  <c r="M1180" i="10"/>
  <c r="B1181" i="10"/>
  <c r="L1181" i="10"/>
  <c r="V1181" i="10"/>
  <c r="A1182" i="10"/>
  <c r="K1182" i="10"/>
  <c r="U1182" i="10"/>
  <c r="AF1182" i="10"/>
  <c r="H1183" i="10"/>
  <c r="T1183" i="10"/>
  <c r="AE1183" i="10"/>
  <c r="G1184" i="10"/>
  <c r="AD1184" i="10"/>
  <c r="F1185" i="10"/>
  <c r="S1185" i="10" s="1"/>
  <c r="Q1185" i="10"/>
  <c r="N1187" i="10"/>
  <c r="X1187" i="10"/>
  <c r="M1188" i="10"/>
  <c r="W1188" i="10"/>
  <c r="B1189" i="10"/>
  <c r="L1189" i="10"/>
  <c r="V1189" i="10"/>
  <c r="A1190" i="10"/>
  <c r="K1190" i="10"/>
  <c r="U1190" i="10"/>
  <c r="AF1190" i="10"/>
  <c r="H1191" i="10"/>
  <c r="T1191" i="10"/>
  <c r="AE1191" i="10"/>
  <c r="G1192" i="10"/>
  <c r="AD1192" i="10"/>
  <c r="F1193" i="10"/>
  <c r="S1193" i="10" s="1"/>
  <c r="Q1193" i="10"/>
  <c r="N1195" i="10"/>
  <c r="X1195" i="10"/>
  <c r="M1196" i="10"/>
  <c r="W1196" i="10"/>
  <c r="B1197" i="10"/>
  <c r="L1197" i="10"/>
  <c r="V1197" i="10"/>
  <c r="A1198" i="10"/>
  <c r="K1198" i="10"/>
  <c r="U1198" i="10"/>
  <c r="AF1198" i="10"/>
  <c r="H1199" i="10"/>
  <c r="T1199" i="10"/>
  <c r="AE1199" i="10"/>
  <c r="G1200" i="10"/>
  <c r="AD1200" i="10"/>
  <c r="F1201" i="10"/>
  <c r="S1201" i="10" s="1"/>
  <c r="Q1201" i="10"/>
  <c r="N1203" i="10"/>
  <c r="X1203" i="10"/>
  <c r="M1204" i="10"/>
  <c r="B1205" i="10"/>
  <c r="L1205" i="10"/>
  <c r="V1205" i="10"/>
  <c r="A1206" i="10"/>
  <c r="K1206" i="10"/>
  <c r="U1206" i="10"/>
  <c r="AF1206" i="10"/>
  <c r="H1207" i="10"/>
  <c r="T1207" i="10"/>
  <c r="AE1207" i="10"/>
  <c r="G1208" i="10"/>
  <c r="T1208" i="10"/>
  <c r="AF1208" i="10"/>
  <c r="B1211" i="10"/>
  <c r="V1213" i="10"/>
  <c r="L1213" i="10"/>
  <c r="B1213" i="10"/>
  <c r="AD1213" i="10"/>
  <c r="G1213" i="10"/>
  <c r="P1213" i="10"/>
  <c r="AE1213" i="10"/>
  <c r="L1214" i="10"/>
  <c r="B1216" i="10"/>
  <c r="Z1218" i="10"/>
  <c r="P1218" i="10"/>
  <c r="E1218" i="10"/>
  <c r="V1218" i="10"/>
  <c r="L1218" i="10"/>
  <c r="B1218" i="10"/>
  <c r="Q1218" i="10"/>
  <c r="AE1218" i="10"/>
  <c r="H1219" i="10"/>
  <c r="K1221" i="10"/>
  <c r="B1223" i="10"/>
  <c r="N1223" i="10"/>
  <c r="H1224" i="10"/>
  <c r="V1224" i="10"/>
  <c r="K1226" i="10"/>
  <c r="F1229" i="10"/>
  <c r="S1229" i="10" s="1"/>
  <c r="U1229" i="10"/>
  <c r="AF1230" i="10"/>
  <c r="U1230" i="10"/>
  <c r="K1230" i="10"/>
  <c r="A1230" i="10"/>
  <c r="Q1230" i="10"/>
  <c r="F1230" i="10"/>
  <c r="S1230" i="10" s="1"/>
  <c r="P1230" i="10"/>
  <c r="AE1230" i="10"/>
  <c r="L1231" i="10"/>
  <c r="G1234" i="10"/>
  <c r="U1234" i="10"/>
  <c r="X1235" i="10"/>
  <c r="N1235" i="10"/>
  <c r="AF1235" i="10"/>
  <c r="U1235" i="10"/>
  <c r="K1235" i="10"/>
  <c r="A1235" i="10"/>
  <c r="P1235" i="10"/>
  <c r="AD1235" i="10"/>
  <c r="Q1237" i="10"/>
  <c r="AF1237" i="10"/>
  <c r="M1238" i="10"/>
  <c r="Z1238" i="10"/>
  <c r="G1239" i="10"/>
  <c r="V1239" i="10"/>
  <c r="AD1240" i="10"/>
  <c r="G1240" i="10"/>
  <c r="X1240" i="10"/>
  <c r="N1240" i="10"/>
  <c r="AE1240" i="10"/>
  <c r="T1240" i="10"/>
  <c r="H1240" i="10"/>
  <c r="Q1240" i="10"/>
  <c r="X1243" i="10"/>
  <c r="N1243" i="10"/>
  <c r="AF1243" i="10"/>
  <c r="U1243" i="10"/>
  <c r="K1243" i="10"/>
  <c r="A1243" i="10"/>
  <c r="Q1243" i="10"/>
  <c r="F1243" i="10"/>
  <c r="S1243" i="10" s="1"/>
  <c r="Z1243" i="10"/>
  <c r="P1243" i="10"/>
  <c r="E1243" i="10"/>
  <c r="V1243" i="10"/>
  <c r="X1247" i="10"/>
  <c r="L1248" i="10"/>
  <c r="M1250" i="10"/>
  <c r="B1251" i="10"/>
  <c r="X1255" i="10"/>
  <c r="L1256" i="10"/>
  <c r="M1258" i="10"/>
  <c r="B1259" i="10"/>
  <c r="M1263" i="10"/>
  <c r="M1272" i="10"/>
  <c r="Q1300" i="10"/>
  <c r="AD1305" i="10"/>
  <c r="G1305" i="10"/>
  <c r="X1305" i="10"/>
  <c r="N1305" i="10"/>
  <c r="W1305" i="10"/>
  <c r="K1305" i="10"/>
  <c r="V1305" i="10"/>
  <c r="H1305" i="10"/>
  <c r="U1305" i="10"/>
  <c r="F1305" i="10"/>
  <c r="S1305" i="10" s="1"/>
  <c r="T1305" i="10"/>
  <c r="E1305" i="10"/>
  <c r="M1305" i="10"/>
  <c r="B1305" i="10"/>
  <c r="Z1305" i="10"/>
  <c r="L1305" i="10"/>
  <c r="A1305" i="10"/>
  <c r="G1153" i="10"/>
  <c r="AD1153" i="10"/>
  <c r="M1157" i="10"/>
  <c r="W1157" i="10"/>
  <c r="G1161" i="10"/>
  <c r="AD1161" i="10"/>
  <c r="E1163" i="10"/>
  <c r="P1163" i="10"/>
  <c r="Z1163" i="10"/>
  <c r="M1165" i="10"/>
  <c r="W1165" i="10"/>
  <c r="G1169" i="10"/>
  <c r="AD1169" i="10"/>
  <c r="E1171" i="10"/>
  <c r="P1171" i="10"/>
  <c r="Z1171" i="10"/>
  <c r="M1173" i="10"/>
  <c r="W1173" i="10"/>
  <c r="B1174" i="10"/>
  <c r="L1174" i="10"/>
  <c r="V1174" i="10"/>
  <c r="H1176" i="10"/>
  <c r="T1176" i="10"/>
  <c r="AE1176" i="10"/>
  <c r="G1177" i="10"/>
  <c r="AD1177" i="10"/>
  <c r="E1179" i="10"/>
  <c r="P1179" i="10"/>
  <c r="Z1179" i="10"/>
  <c r="M1181" i="10"/>
  <c r="W1181" i="10"/>
  <c r="B1182" i="10"/>
  <c r="L1182" i="10"/>
  <c r="V1182" i="10"/>
  <c r="H1184" i="10"/>
  <c r="T1184" i="10"/>
  <c r="AE1184" i="10"/>
  <c r="E1187" i="10"/>
  <c r="P1187" i="10"/>
  <c r="Z1187" i="10"/>
  <c r="M1189" i="10"/>
  <c r="W1189" i="10"/>
  <c r="B1190" i="10"/>
  <c r="L1190" i="10"/>
  <c r="V1190" i="10"/>
  <c r="H1192" i="10"/>
  <c r="T1192" i="10"/>
  <c r="AE1192" i="10"/>
  <c r="E1195" i="10"/>
  <c r="P1195" i="10"/>
  <c r="Z1195" i="10"/>
  <c r="M1197" i="10"/>
  <c r="W1197" i="10"/>
  <c r="B1198" i="10"/>
  <c r="L1198" i="10"/>
  <c r="V1198" i="10"/>
  <c r="H1200" i="10"/>
  <c r="T1200" i="10"/>
  <c r="AE1200" i="10"/>
  <c r="AD1201" i="10"/>
  <c r="E1203" i="10"/>
  <c r="P1203" i="10"/>
  <c r="Z1203" i="10"/>
  <c r="M1205" i="10"/>
  <c r="W1205" i="10"/>
  <c r="B1206" i="10"/>
  <c r="L1206" i="10"/>
  <c r="V1206" i="10"/>
  <c r="H1208" i="10"/>
  <c r="U1208" i="10"/>
  <c r="X1211" i="10"/>
  <c r="N1211" i="10"/>
  <c r="AF1211" i="10"/>
  <c r="U1211" i="10"/>
  <c r="K1211" i="10"/>
  <c r="A1211" i="10"/>
  <c r="P1211" i="10"/>
  <c r="AD1211" i="10"/>
  <c r="AD1216" i="10"/>
  <c r="G1216" i="10"/>
  <c r="X1216" i="10"/>
  <c r="N1216" i="10"/>
  <c r="P1216" i="10"/>
  <c r="AE1216" i="10"/>
  <c r="AE1223" i="10"/>
  <c r="T1223" i="10"/>
  <c r="H1223" i="10"/>
  <c r="Z1223" i="10"/>
  <c r="P1223" i="10"/>
  <c r="E1223" i="10"/>
  <c r="Q1223" i="10"/>
  <c r="AF1223" i="10"/>
  <c r="K1224" i="10"/>
  <c r="W1224" i="10"/>
  <c r="H1229" i="10"/>
  <c r="W1229" i="10"/>
  <c r="H1234" i="10"/>
  <c r="W1234" i="10"/>
  <c r="E1237" i="10"/>
  <c r="T1237" i="10"/>
  <c r="B1238" i="10"/>
  <c r="N1238" i="10"/>
  <c r="K1239" i="10"/>
  <c r="W1239" i="10"/>
  <c r="F1247" i="10"/>
  <c r="S1247" i="10" s="1"/>
  <c r="M1248" i="10"/>
  <c r="N1250" i="10"/>
  <c r="X1251" i="10"/>
  <c r="N1251" i="10"/>
  <c r="AF1251" i="10"/>
  <c r="U1251" i="10"/>
  <c r="K1251" i="10"/>
  <c r="A1251" i="10"/>
  <c r="Q1251" i="10"/>
  <c r="F1251" i="10"/>
  <c r="S1251" i="10" s="1"/>
  <c r="Z1251" i="10"/>
  <c r="P1251" i="10"/>
  <c r="E1251" i="10"/>
  <c r="V1251" i="10"/>
  <c r="F1255" i="10"/>
  <c r="S1255" i="10" s="1"/>
  <c r="M1256" i="10"/>
  <c r="N1258" i="10"/>
  <c r="X1259" i="10"/>
  <c r="N1259" i="10"/>
  <c r="AF1259" i="10"/>
  <c r="U1259" i="10"/>
  <c r="K1259" i="10"/>
  <c r="A1259" i="10"/>
  <c r="Q1259" i="10"/>
  <c r="F1259" i="10"/>
  <c r="S1259" i="10" s="1"/>
  <c r="Z1259" i="10"/>
  <c r="P1259" i="10"/>
  <c r="E1259" i="10"/>
  <c r="V1259" i="10"/>
  <c r="N1263" i="10"/>
  <c r="F1264" i="10"/>
  <c r="S1264" i="10" s="1"/>
  <c r="AD1280" i="10"/>
  <c r="G1280" i="10"/>
  <c r="Q1280" i="10"/>
  <c r="F1280" i="10"/>
  <c r="S1280" i="10" s="1"/>
  <c r="Z1280" i="10"/>
  <c r="P1280" i="10"/>
  <c r="E1280" i="10"/>
  <c r="X1280" i="10"/>
  <c r="N1280" i="10"/>
  <c r="AF1280" i="10"/>
  <c r="U1280" i="10"/>
  <c r="K1280" i="10"/>
  <c r="A1280" i="10"/>
  <c r="AE1280" i="10"/>
  <c r="T1280" i="10"/>
  <c r="H1280" i="10"/>
  <c r="M1287" i="10"/>
  <c r="M1174" i="10"/>
  <c r="W1174" i="10"/>
  <c r="A1176" i="10"/>
  <c r="K1176" i="10"/>
  <c r="U1176" i="10"/>
  <c r="AF1176" i="10"/>
  <c r="M1182" i="10"/>
  <c r="W1182" i="10"/>
  <c r="A1184" i="10"/>
  <c r="K1184" i="10"/>
  <c r="U1184" i="10"/>
  <c r="AF1184" i="10"/>
  <c r="M1190" i="10"/>
  <c r="W1190" i="10"/>
  <c r="A1192" i="10"/>
  <c r="K1192" i="10"/>
  <c r="U1192" i="10"/>
  <c r="AF1192" i="10"/>
  <c r="M1198" i="10"/>
  <c r="W1198" i="10"/>
  <c r="A1200" i="10"/>
  <c r="K1200" i="10"/>
  <c r="U1200" i="10"/>
  <c r="AF1200" i="10"/>
  <c r="M1206" i="10"/>
  <c r="W1206" i="10"/>
  <c r="A1208" i="10"/>
  <c r="K1208" i="10"/>
  <c r="V1208" i="10"/>
  <c r="A1224" i="10"/>
  <c r="L1224" i="10"/>
  <c r="Z1224" i="10"/>
  <c r="AF1238" i="10"/>
  <c r="U1238" i="10"/>
  <c r="K1238" i="10"/>
  <c r="A1238" i="10"/>
  <c r="Q1238" i="10"/>
  <c r="F1238" i="10"/>
  <c r="S1238" i="10" s="1"/>
  <c r="P1238" i="10"/>
  <c r="AE1238" i="10"/>
  <c r="P1248" i="10"/>
  <c r="T1250" i="10"/>
  <c r="P1256" i="10"/>
  <c r="T1258" i="10"/>
  <c r="AE1279" i="10"/>
  <c r="T1279" i="10"/>
  <c r="H1279" i="10"/>
  <c r="AD1279" i="10"/>
  <c r="G1279" i="10"/>
  <c r="Q1279" i="10"/>
  <c r="F1279" i="10"/>
  <c r="S1279" i="10" s="1"/>
  <c r="Z1279" i="10"/>
  <c r="P1279" i="10"/>
  <c r="E1279" i="10"/>
  <c r="V1279" i="10"/>
  <c r="L1279" i="10"/>
  <c r="B1279" i="10"/>
  <c r="AF1279" i="10"/>
  <c r="U1279" i="10"/>
  <c r="K1279" i="10"/>
  <c r="A1279" i="10"/>
  <c r="AE1352" i="10"/>
  <c r="T1352" i="10"/>
  <c r="H1352" i="10"/>
  <c r="AD1352" i="10"/>
  <c r="G1352" i="10"/>
  <c r="Q1352" i="10"/>
  <c r="F1352" i="10"/>
  <c r="S1352" i="10" s="1"/>
  <c r="Z1352" i="10"/>
  <c r="P1352" i="10"/>
  <c r="E1352" i="10"/>
  <c r="V1352" i="10"/>
  <c r="L1352" i="10"/>
  <c r="B1352" i="10"/>
  <c r="AF1352" i="10"/>
  <c r="U1352" i="10"/>
  <c r="K1352" i="10"/>
  <c r="A1352" i="10"/>
  <c r="X1352" i="10"/>
  <c r="W1352" i="10"/>
  <c r="N1352" i="10"/>
  <c r="M1352" i="10"/>
  <c r="M1119" i="10"/>
  <c r="F1124" i="10"/>
  <c r="S1124" i="10" s="1"/>
  <c r="M1127" i="10"/>
  <c r="F1132" i="10"/>
  <c r="S1132" i="10" s="1"/>
  <c r="M1135" i="10"/>
  <c r="F1140" i="10"/>
  <c r="S1140" i="10" s="1"/>
  <c r="M1143" i="10"/>
  <c r="F1148" i="10"/>
  <c r="S1148" i="10" s="1"/>
  <c r="M1151" i="10"/>
  <c r="A1153" i="10"/>
  <c r="K1153" i="10"/>
  <c r="U1153" i="10"/>
  <c r="E1157" i="10"/>
  <c r="P1157" i="10"/>
  <c r="M1159" i="10"/>
  <c r="A1161" i="10"/>
  <c r="K1161" i="10"/>
  <c r="U1161" i="10"/>
  <c r="G1163" i="10"/>
  <c r="F1164" i="10"/>
  <c r="S1164" i="10" s="1"/>
  <c r="E1165" i="10"/>
  <c r="P1165" i="10"/>
  <c r="M1167" i="10"/>
  <c r="A1169" i="10"/>
  <c r="K1169" i="10"/>
  <c r="U1169" i="10"/>
  <c r="G1171" i="10"/>
  <c r="E1173" i="10"/>
  <c r="P1173" i="10"/>
  <c r="N1174" i="10"/>
  <c r="M1175" i="10"/>
  <c r="B1176" i="10"/>
  <c r="L1176" i="10"/>
  <c r="A1177" i="10"/>
  <c r="K1177" i="10"/>
  <c r="U1177" i="10"/>
  <c r="G1179" i="10"/>
  <c r="E1181" i="10"/>
  <c r="P1181" i="10"/>
  <c r="N1182" i="10"/>
  <c r="M1183" i="10"/>
  <c r="B1184" i="10"/>
  <c r="L1184" i="10"/>
  <c r="A1185" i="10"/>
  <c r="K1185" i="10"/>
  <c r="U1185" i="10"/>
  <c r="G1187" i="10"/>
  <c r="F1188" i="10"/>
  <c r="S1188" i="10" s="1"/>
  <c r="E1189" i="10"/>
  <c r="P1189" i="10"/>
  <c r="N1190" i="10"/>
  <c r="M1191" i="10"/>
  <c r="B1192" i="10"/>
  <c r="L1192" i="10"/>
  <c r="A1193" i="10"/>
  <c r="K1193" i="10"/>
  <c r="U1193" i="10"/>
  <c r="G1195" i="10"/>
  <c r="F1196" i="10"/>
  <c r="S1196" i="10" s="1"/>
  <c r="E1197" i="10"/>
  <c r="P1197" i="10"/>
  <c r="N1198" i="10"/>
  <c r="M1199" i="10"/>
  <c r="B1200" i="10"/>
  <c r="L1200" i="10"/>
  <c r="A1201" i="10"/>
  <c r="K1201" i="10"/>
  <c r="U1201" i="10"/>
  <c r="G1203" i="10"/>
  <c r="E1205" i="10"/>
  <c r="P1205" i="10"/>
  <c r="N1206" i="10"/>
  <c r="M1207" i="10"/>
  <c r="B1208" i="10"/>
  <c r="L1208" i="10"/>
  <c r="W1208" i="10"/>
  <c r="E1211" i="10"/>
  <c r="F1213" i="10"/>
  <c r="S1213" i="10" s="1"/>
  <c r="U1213" i="10"/>
  <c r="AF1214" i="10"/>
  <c r="U1214" i="10"/>
  <c r="K1214" i="10"/>
  <c r="A1214" i="10"/>
  <c r="Q1214" i="10"/>
  <c r="F1214" i="10"/>
  <c r="S1214" i="10" s="1"/>
  <c r="P1214" i="10"/>
  <c r="AE1214" i="10"/>
  <c r="E1216" i="10"/>
  <c r="T1216" i="10"/>
  <c r="G1218" i="10"/>
  <c r="U1218" i="10"/>
  <c r="X1219" i="10"/>
  <c r="N1219" i="10"/>
  <c r="AF1219" i="10"/>
  <c r="U1219" i="10"/>
  <c r="K1219" i="10"/>
  <c r="A1219" i="10"/>
  <c r="P1219" i="10"/>
  <c r="AD1219" i="10"/>
  <c r="V1221" i="10"/>
  <c r="L1221" i="10"/>
  <c r="B1221" i="10"/>
  <c r="AD1221" i="10"/>
  <c r="G1221" i="10"/>
  <c r="P1221" i="10"/>
  <c r="AE1221" i="10"/>
  <c r="F1223" i="10"/>
  <c r="S1223" i="10" s="1"/>
  <c r="U1223" i="10"/>
  <c r="B1224" i="10"/>
  <c r="M1224" i="10"/>
  <c r="Z1226" i="10"/>
  <c r="P1226" i="10"/>
  <c r="E1226" i="10"/>
  <c r="V1226" i="10"/>
  <c r="L1226" i="10"/>
  <c r="B1226" i="10"/>
  <c r="Q1226" i="10"/>
  <c r="AE1226" i="10"/>
  <c r="M1229" i="10"/>
  <c r="Z1229" i="10"/>
  <c r="G1230" i="10"/>
  <c r="V1230" i="10"/>
  <c r="AE1231" i="10"/>
  <c r="T1231" i="10"/>
  <c r="H1231" i="10"/>
  <c r="Z1231" i="10"/>
  <c r="P1231" i="10"/>
  <c r="E1231" i="10"/>
  <c r="Q1231" i="10"/>
  <c r="AF1231" i="10"/>
  <c r="M1234" i="10"/>
  <c r="F1235" i="10"/>
  <c r="S1235" i="10" s="1"/>
  <c r="T1235" i="10"/>
  <c r="H1237" i="10"/>
  <c r="W1237" i="10"/>
  <c r="A1239" i="10"/>
  <c r="M1239" i="10"/>
  <c r="F1240" i="10"/>
  <c r="S1240" i="10" s="1"/>
  <c r="W1240" i="10"/>
  <c r="Z1242" i="10"/>
  <c r="P1242" i="10"/>
  <c r="E1242" i="10"/>
  <c r="V1242" i="10"/>
  <c r="L1242" i="10"/>
  <c r="B1242" i="10"/>
  <c r="AD1242" i="10"/>
  <c r="G1242" i="10"/>
  <c r="Q1242" i="10"/>
  <c r="F1242" i="10"/>
  <c r="S1242" i="10" s="1"/>
  <c r="W1242" i="10"/>
  <c r="AD1243" i="10"/>
  <c r="M1247" i="10"/>
  <c r="B1248" i="10"/>
  <c r="Q1248" i="10"/>
  <c r="A1250" i="10"/>
  <c r="U1250" i="10"/>
  <c r="G1251" i="10"/>
  <c r="M1255" i="10"/>
  <c r="B1256" i="10"/>
  <c r="Q1256" i="10"/>
  <c r="A1258" i="10"/>
  <c r="U1258" i="10"/>
  <c r="G1259" i="10"/>
  <c r="W1263" i="10"/>
  <c r="M1264" i="10"/>
  <c r="L1280" i="10"/>
  <c r="W1287" i="10"/>
  <c r="AF1295" i="10"/>
  <c r="U1295" i="10"/>
  <c r="K1295" i="10"/>
  <c r="Q1295" i="10"/>
  <c r="F1295" i="10"/>
  <c r="S1295" i="10" s="1"/>
  <c r="X1295" i="10"/>
  <c r="L1295" i="10"/>
  <c r="W1295" i="10"/>
  <c r="H1295" i="10"/>
  <c r="V1295" i="10"/>
  <c r="G1295" i="10"/>
  <c r="T1295" i="10"/>
  <c r="E1295" i="10"/>
  <c r="AD1295" i="10"/>
  <c r="N1295" i="10"/>
  <c r="B1295" i="10"/>
  <c r="Z1295" i="10"/>
  <c r="M1295" i="10"/>
  <c r="A1295" i="10"/>
  <c r="AE1300" i="10"/>
  <c r="Q1305" i="10"/>
  <c r="AE1328" i="10"/>
  <c r="T1328" i="10"/>
  <c r="H1328" i="10"/>
  <c r="AD1328" i="10"/>
  <c r="G1328" i="10"/>
  <c r="Q1328" i="10"/>
  <c r="F1328" i="10"/>
  <c r="S1328" i="10" s="1"/>
  <c r="Z1328" i="10"/>
  <c r="P1328" i="10"/>
  <c r="E1328" i="10"/>
  <c r="V1328" i="10"/>
  <c r="L1328" i="10"/>
  <c r="B1328" i="10"/>
  <c r="U1328" i="10"/>
  <c r="N1328" i="10"/>
  <c r="M1328" i="10"/>
  <c r="K1328" i="10"/>
  <c r="X1328" i="10"/>
  <c r="A1328" i="10"/>
  <c r="W1328" i="10"/>
  <c r="M1245" i="10"/>
  <c r="W1245" i="10"/>
  <c r="B1246" i="10"/>
  <c r="L1246" i="10"/>
  <c r="V1246" i="10"/>
  <c r="M1253" i="10"/>
  <c r="W1253" i="10"/>
  <c r="B1254" i="10"/>
  <c r="L1254" i="10"/>
  <c r="V1254" i="10"/>
  <c r="M1261" i="10"/>
  <c r="W1261" i="10"/>
  <c r="B1262" i="10"/>
  <c r="L1262" i="10"/>
  <c r="V1262" i="10"/>
  <c r="F1266" i="10"/>
  <c r="S1266" i="10" s="1"/>
  <c r="Q1266" i="10"/>
  <c r="E1267" i="10"/>
  <c r="P1267" i="10"/>
  <c r="Z1267" i="10"/>
  <c r="M1269" i="10"/>
  <c r="W1269" i="10"/>
  <c r="B1270" i="10"/>
  <c r="L1270" i="10"/>
  <c r="V1270" i="10"/>
  <c r="F1274" i="10"/>
  <c r="S1274" i="10" s="1"/>
  <c r="Q1274" i="10"/>
  <c r="E1275" i="10"/>
  <c r="P1275" i="10"/>
  <c r="Z1275" i="10"/>
  <c r="M1277" i="10"/>
  <c r="W1277" i="10"/>
  <c r="B1278" i="10"/>
  <c r="L1278" i="10"/>
  <c r="V1278" i="10"/>
  <c r="F1282" i="10"/>
  <c r="S1282" i="10" s="1"/>
  <c r="Q1282" i="10"/>
  <c r="E1283" i="10"/>
  <c r="P1283" i="10"/>
  <c r="Z1283" i="10"/>
  <c r="M1285" i="10"/>
  <c r="W1285" i="10"/>
  <c r="B1286" i="10"/>
  <c r="L1286" i="10"/>
  <c r="V1286" i="10"/>
  <c r="F1290" i="10"/>
  <c r="S1290" i="10" s="1"/>
  <c r="Q1290" i="10"/>
  <c r="E1291" i="10"/>
  <c r="P1291" i="10"/>
  <c r="Z1291" i="10"/>
  <c r="M1293" i="10"/>
  <c r="W1293" i="10"/>
  <c r="B1294" i="10"/>
  <c r="L1294" i="10"/>
  <c r="V1294" i="10"/>
  <c r="G1296" i="10"/>
  <c r="V1296" i="10"/>
  <c r="AD1297" i="10"/>
  <c r="G1297" i="10"/>
  <c r="X1297" i="10"/>
  <c r="N1297" i="10"/>
  <c r="P1297" i="10"/>
  <c r="AE1297" i="10"/>
  <c r="K1310" i="10"/>
  <c r="X1310" i="10"/>
  <c r="E1311" i="10"/>
  <c r="T1311" i="10"/>
  <c r="K1315" i="10"/>
  <c r="X1315" i="10"/>
  <c r="E1316" i="10"/>
  <c r="F1318" i="10"/>
  <c r="S1318" i="10" s="1"/>
  <c r="AE1320" i="10"/>
  <c r="T1320" i="10"/>
  <c r="H1320" i="10"/>
  <c r="Q1320" i="10"/>
  <c r="F1320" i="10"/>
  <c r="S1320" i="10" s="1"/>
  <c r="Z1320" i="10"/>
  <c r="P1320" i="10"/>
  <c r="E1320" i="10"/>
  <c r="V1320" i="10"/>
  <c r="L1320" i="10"/>
  <c r="B1320" i="10"/>
  <c r="W1320" i="10"/>
  <c r="H1321" i="10"/>
  <c r="AE1321" i="10"/>
  <c r="M1324" i="10"/>
  <c r="AE1324" i="10"/>
  <c r="E1326" i="10"/>
  <c r="Z1326" i="10"/>
  <c r="V1334" i="10"/>
  <c r="L1334" i="10"/>
  <c r="B1334" i="10"/>
  <c r="AF1334" i="10"/>
  <c r="U1334" i="10"/>
  <c r="K1334" i="10"/>
  <c r="A1334" i="10"/>
  <c r="AE1334" i="10"/>
  <c r="T1334" i="10"/>
  <c r="H1334" i="10"/>
  <c r="AD1334" i="10"/>
  <c r="G1334" i="10"/>
  <c r="X1334" i="10"/>
  <c r="N1334" i="10"/>
  <c r="Z1334" i="10"/>
  <c r="AE1336" i="10"/>
  <c r="T1336" i="10"/>
  <c r="H1336" i="10"/>
  <c r="AD1336" i="10"/>
  <c r="G1336" i="10"/>
  <c r="Q1336" i="10"/>
  <c r="F1336" i="10"/>
  <c r="S1336" i="10" s="1"/>
  <c r="Z1336" i="10"/>
  <c r="P1336" i="10"/>
  <c r="E1336" i="10"/>
  <c r="V1336" i="10"/>
  <c r="L1336" i="10"/>
  <c r="B1336" i="10"/>
  <c r="AF1336" i="10"/>
  <c r="M1344" i="10"/>
  <c r="M1345" i="10"/>
  <c r="M1360" i="10"/>
  <c r="M1361" i="10"/>
  <c r="L1377" i="10"/>
  <c r="L1393" i="10"/>
  <c r="AE1405" i="10"/>
  <c r="T1405" i="10"/>
  <c r="H1405" i="10"/>
  <c r="Q1405" i="10"/>
  <c r="F1405" i="10"/>
  <c r="S1405" i="10" s="1"/>
  <c r="V1405" i="10"/>
  <c r="L1405" i="10"/>
  <c r="B1405" i="10"/>
  <c r="AD1405" i="10"/>
  <c r="M1405" i="10"/>
  <c r="Z1405" i="10"/>
  <c r="K1405" i="10"/>
  <c r="X1405" i="10"/>
  <c r="G1405" i="10"/>
  <c r="W1405" i="10"/>
  <c r="E1405" i="10"/>
  <c r="P1405" i="10"/>
  <c r="A1405" i="10"/>
  <c r="AF1405" i="10"/>
  <c r="N1405" i="10"/>
  <c r="M1246" i="10"/>
  <c r="W1246" i="10"/>
  <c r="X1253" i="10"/>
  <c r="M1254" i="10"/>
  <c r="W1254" i="10"/>
  <c r="N1261" i="10"/>
  <c r="X1261" i="10"/>
  <c r="M1262" i="10"/>
  <c r="W1262" i="10"/>
  <c r="G1266" i="10"/>
  <c r="AD1266" i="10"/>
  <c r="F1267" i="10"/>
  <c r="S1267" i="10" s="1"/>
  <c r="Q1267" i="10"/>
  <c r="N1269" i="10"/>
  <c r="X1269" i="10"/>
  <c r="M1270" i="10"/>
  <c r="W1270" i="10"/>
  <c r="G1274" i="10"/>
  <c r="AD1274" i="10"/>
  <c r="F1275" i="10"/>
  <c r="S1275" i="10" s="1"/>
  <c r="Q1275" i="10"/>
  <c r="N1277" i="10"/>
  <c r="X1277" i="10"/>
  <c r="M1278" i="10"/>
  <c r="W1278" i="10"/>
  <c r="G1282" i="10"/>
  <c r="AD1282" i="10"/>
  <c r="F1283" i="10"/>
  <c r="S1283" i="10" s="1"/>
  <c r="Q1283" i="10"/>
  <c r="N1285" i="10"/>
  <c r="X1285" i="10"/>
  <c r="M1286" i="10"/>
  <c r="W1286" i="10"/>
  <c r="G1290" i="10"/>
  <c r="AD1290" i="10"/>
  <c r="F1291" i="10"/>
  <c r="S1291" i="10" s="1"/>
  <c r="Q1291" i="10"/>
  <c r="N1293" i="10"/>
  <c r="X1293" i="10"/>
  <c r="M1294" i="10"/>
  <c r="W1294" i="10"/>
  <c r="K1296" i="10"/>
  <c r="W1296" i="10"/>
  <c r="Q1297" i="10"/>
  <c r="AF1297" i="10"/>
  <c r="V1302" i="10"/>
  <c r="L1302" i="10"/>
  <c r="B1302" i="10"/>
  <c r="AD1302" i="10"/>
  <c r="G1302" i="10"/>
  <c r="P1302" i="10"/>
  <c r="AE1302" i="10"/>
  <c r="Z1307" i="10"/>
  <c r="P1307" i="10"/>
  <c r="E1307" i="10"/>
  <c r="V1307" i="10"/>
  <c r="L1307" i="10"/>
  <c r="B1307" i="10"/>
  <c r="Q1307" i="10"/>
  <c r="AE1307" i="10"/>
  <c r="M1310" i="10"/>
  <c r="G1311" i="10"/>
  <c r="V1311" i="10"/>
  <c r="AE1312" i="10"/>
  <c r="T1312" i="10"/>
  <c r="H1312" i="10"/>
  <c r="Z1312" i="10"/>
  <c r="P1312" i="10"/>
  <c r="E1312" i="10"/>
  <c r="Q1312" i="10"/>
  <c r="AF1312" i="10"/>
  <c r="F1316" i="10"/>
  <c r="S1316" i="10" s="1"/>
  <c r="T1316" i="10"/>
  <c r="K1318" i="10"/>
  <c r="AF1318" i="10"/>
  <c r="X1320" i="10"/>
  <c r="L1321" i="10"/>
  <c r="F1326" i="10"/>
  <c r="S1326" i="10" s="1"/>
  <c r="AD1337" i="10"/>
  <c r="G1337" i="10"/>
  <c r="Q1337" i="10"/>
  <c r="F1337" i="10"/>
  <c r="S1337" i="10" s="1"/>
  <c r="Z1337" i="10"/>
  <c r="P1337" i="10"/>
  <c r="E1337" i="10"/>
  <c r="X1337" i="10"/>
  <c r="N1337" i="10"/>
  <c r="AF1337" i="10"/>
  <c r="U1337" i="10"/>
  <c r="K1337" i="10"/>
  <c r="A1337" i="10"/>
  <c r="AE1337" i="10"/>
  <c r="T1337" i="10"/>
  <c r="H1337" i="10"/>
  <c r="V1345" i="10"/>
  <c r="AD1353" i="10"/>
  <c r="G1353" i="10"/>
  <c r="Q1353" i="10"/>
  <c r="F1353" i="10"/>
  <c r="S1353" i="10" s="1"/>
  <c r="Z1353" i="10"/>
  <c r="P1353" i="10"/>
  <c r="E1353" i="10"/>
  <c r="X1353" i="10"/>
  <c r="N1353" i="10"/>
  <c r="AF1353" i="10"/>
  <c r="U1353" i="10"/>
  <c r="K1353" i="10"/>
  <c r="A1353" i="10"/>
  <c r="AE1353" i="10"/>
  <c r="T1353" i="10"/>
  <c r="H1353" i="10"/>
  <c r="V1361" i="10"/>
  <c r="AD1369" i="10"/>
  <c r="G1369" i="10"/>
  <c r="Q1369" i="10"/>
  <c r="F1369" i="10"/>
  <c r="S1369" i="10" s="1"/>
  <c r="Z1369" i="10"/>
  <c r="P1369" i="10"/>
  <c r="E1369" i="10"/>
  <c r="X1369" i="10"/>
  <c r="N1369" i="10"/>
  <c r="AF1369" i="10"/>
  <c r="U1369" i="10"/>
  <c r="K1369" i="10"/>
  <c r="A1369" i="10"/>
  <c r="AE1369" i="10"/>
  <c r="T1369" i="10"/>
  <c r="H1369" i="10"/>
  <c r="V1310" i="10"/>
  <c r="L1310" i="10"/>
  <c r="B1310" i="10"/>
  <c r="AD1310" i="10"/>
  <c r="G1310" i="10"/>
  <c r="P1310" i="10"/>
  <c r="AE1310" i="10"/>
  <c r="Z1315" i="10"/>
  <c r="P1315" i="10"/>
  <c r="E1315" i="10"/>
  <c r="V1315" i="10"/>
  <c r="L1315" i="10"/>
  <c r="B1315" i="10"/>
  <c r="Q1315" i="10"/>
  <c r="AE1315" i="10"/>
  <c r="X1324" i="10"/>
  <c r="N1324" i="10"/>
  <c r="V1324" i="10"/>
  <c r="L1324" i="10"/>
  <c r="B1324" i="10"/>
  <c r="AF1324" i="10"/>
  <c r="U1324" i="10"/>
  <c r="K1324" i="10"/>
  <c r="A1324" i="10"/>
  <c r="Q1324" i="10"/>
  <c r="F1324" i="10"/>
  <c r="S1324" i="10" s="1"/>
  <c r="T1324" i="10"/>
  <c r="AD1385" i="10"/>
  <c r="G1385" i="10"/>
  <c r="Q1385" i="10"/>
  <c r="F1385" i="10"/>
  <c r="S1385" i="10" s="1"/>
  <c r="Z1385" i="10"/>
  <c r="P1385" i="10"/>
  <c r="E1385" i="10"/>
  <c r="X1385" i="10"/>
  <c r="N1385" i="10"/>
  <c r="AF1385" i="10"/>
  <c r="U1385" i="10"/>
  <c r="K1385" i="10"/>
  <c r="A1385" i="10"/>
  <c r="AE1385" i="10"/>
  <c r="T1385" i="10"/>
  <c r="H1385" i="10"/>
  <c r="Q1414" i="10"/>
  <c r="F1414" i="10"/>
  <c r="S1414" i="10" s="1"/>
  <c r="V1414" i="10"/>
  <c r="L1414" i="10"/>
  <c r="B1414" i="10"/>
  <c r="AD1414" i="10"/>
  <c r="N1414" i="10"/>
  <c r="A1414" i="10"/>
  <c r="X1414" i="10"/>
  <c r="K1414" i="10"/>
  <c r="U1414" i="10"/>
  <c r="G1414" i="10"/>
  <c r="AF1414" i="10"/>
  <c r="M1414" i="10"/>
  <c r="H1414" i="10"/>
  <c r="E1414" i="10"/>
  <c r="AE1414" i="10"/>
  <c r="T1414" i="10"/>
  <c r="P1414" i="10"/>
  <c r="AF1419" i="10"/>
  <c r="U1419" i="10"/>
  <c r="K1419" i="10"/>
  <c r="A1419" i="10"/>
  <c r="Z1419" i="10"/>
  <c r="P1419" i="10"/>
  <c r="E1419" i="10"/>
  <c r="AD1419" i="10"/>
  <c r="N1419" i="10"/>
  <c r="B1419" i="10"/>
  <c r="M1419" i="10"/>
  <c r="X1419" i="10"/>
  <c r="L1419" i="10"/>
  <c r="W1419" i="10"/>
  <c r="H1419" i="10"/>
  <c r="V1419" i="10"/>
  <c r="G1419" i="10"/>
  <c r="T1419" i="10"/>
  <c r="Q1419" i="10"/>
  <c r="F1419" i="10"/>
  <c r="S1419" i="10" s="1"/>
  <c r="AE1419" i="10"/>
  <c r="M1209" i="10"/>
  <c r="W1209" i="10"/>
  <c r="H1212" i="10"/>
  <c r="T1212" i="10"/>
  <c r="AE1212" i="10"/>
  <c r="M1217" i="10"/>
  <c r="W1217" i="10"/>
  <c r="T1220" i="10"/>
  <c r="AE1220" i="10"/>
  <c r="M1225" i="10"/>
  <c r="W1225" i="10"/>
  <c r="H1228" i="10"/>
  <c r="T1228" i="10"/>
  <c r="AE1228" i="10"/>
  <c r="M1233" i="10"/>
  <c r="W1233" i="10"/>
  <c r="H1236" i="10"/>
  <c r="T1236" i="10"/>
  <c r="AE1236" i="10"/>
  <c r="M1241" i="10"/>
  <c r="W1241" i="10"/>
  <c r="H1244" i="10"/>
  <c r="T1244" i="10"/>
  <c r="AE1244" i="10"/>
  <c r="G1245" i="10"/>
  <c r="AD1245" i="10"/>
  <c r="F1246" i="10"/>
  <c r="S1246" i="10" s="1"/>
  <c r="Q1246" i="10"/>
  <c r="M1249" i="10"/>
  <c r="W1249" i="10"/>
  <c r="H1252" i="10"/>
  <c r="T1252" i="10"/>
  <c r="AE1252" i="10"/>
  <c r="G1253" i="10"/>
  <c r="AD1253" i="10"/>
  <c r="F1254" i="10"/>
  <c r="S1254" i="10" s="1"/>
  <c r="Q1254" i="10"/>
  <c r="M1257" i="10"/>
  <c r="W1257" i="10"/>
  <c r="H1260" i="10"/>
  <c r="T1260" i="10"/>
  <c r="AE1260" i="10"/>
  <c r="G1261" i="10"/>
  <c r="AD1261" i="10"/>
  <c r="F1262" i="10"/>
  <c r="S1262" i="10" s="1"/>
  <c r="Q1262" i="10"/>
  <c r="M1265" i="10"/>
  <c r="W1265" i="10"/>
  <c r="B1266" i="10"/>
  <c r="L1266" i="10"/>
  <c r="V1266" i="10"/>
  <c r="A1267" i="10"/>
  <c r="K1267" i="10"/>
  <c r="U1267" i="10"/>
  <c r="AF1267" i="10"/>
  <c r="H1268" i="10"/>
  <c r="T1268" i="10"/>
  <c r="AE1268" i="10"/>
  <c r="G1269" i="10"/>
  <c r="AD1269" i="10"/>
  <c r="F1270" i="10"/>
  <c r="S1270" i="10" s="1"/>
  <c r="Q1270" i="10"/>
  <c r="M1273" i="10"/>
  <c r="W1273" i="10"/>
  <c r="B1274" i="10"/>
  <c r="L1274" i="10"/>
  <c r="V1274" i="10"/>
  <c r="A1275" i="10"/>
  <c r="K1275" i="10"/>
  <c r="U1275" i="10"/>
  <c r="AF1275" i="10"/>
  <c r="H1276" i="10"/>
  <c r="T1276" i="10"/>
  <c r="AE1276" i="10"/>
  <c r="G1277" i="10"/>
  <c r="AD1277" i="10"/>
  <c r="F1278" i="10"/>
  <c r="S1278" i="10" s="1"/>
  <c r="Q1278" i="10"/>
  <c r="M1281" i="10"/>
  <c r="W1281" i="10"/>
  <c r="B1282" i="10"/>
  <c r="L1282" i="10"/>
  <c r="V1282" i="10"/>
  <c r="A1283" i="10"/>
  <c r="K1283" i="10"/>
  <c r="U1283" i="10"/>
  <c r="AF1283" i="10"/>
  <c r="T1284" i="10"/>
  <c r="AE1284" i="10"/>
  <c r="G1285" i="10"/>
  <c r="AD1285" i="10"/>
  <c r="F1286" i="10"/>
  <c r="S1286" i="10" s="1"/>
  <c r="Q1286" i="10"/>
  <c r="M1289" i="10"/>
  <c r="W1289" i="10"/>
  <c r="B1290" i="10"/>
  <c r="L1290" i="10"/>
  <c r="V1290" i="10"/>
  <c r="A1291" i="10"/>
  <c r="K1291" i="10"/>
  <c r="U1291" i="10"/>
  <c r="AF1291" i="10"/>
  <c r="H1292" i="10"/>
  <c r="T1292" i="10"/>
  <c r="AE1292" i="10"/>
  <c r="G1293" i="10"/>
  <c r="AD1293" i="10"/>
  <c r="F1294" i="10"/>
  <c r="S1294" i="10" s="1"/>
  <c r="Q1294" i="10"/>
  <c r="B1296" i="10"/>
  <c r="N1296" i="10"/>
  <c r="H1297" i="10"/>
  <c r="V1297" i="10"/>
  <c r="F1302" i="10"/>
  <c r="S1302" i="10" s="1"/>
  <c r="U1302" i="10"/>
  <c r="AF1303" i="10"/>
  <c r="U1303" i="10"/>
  <c r="K1303" i="10"/>
  <c r="A1303" i="10"/>
  <c r="Q1303" i="10"/>
  <c r="F1303" i="10"/>
  <c r="S1303" i="10" s="1"/>
  <c r="P1303" i="10"/>
  <c r="AE1303" i="10"/>
  <c r="L1304" i="10"/>
  <c r="G1307" i="10"/>
  <c r="U1307" i="10"/>
  <c r="X1308" i="10"/>
  <c r="N1308" i="10"/>
  <c r="AF1308" i="10"/>
  <c r="U1308" i="10"/>
  <c r="K1308" i="10"/>
  <c r="A1308" i="10"/>
  <c r="P1308" i="10"/>
  <c r="AD1308" i="10"/>
  <c r="Q1310" i="10"/>
  <c r="AF1310" i="10"/>
  <c r="M1311" i="10"/>
  <c r="Z1311" i="10"/>
  <c r="G1312" i="10"/>
  <c r="V1312" i="10"/>
  <c r="AD1313" i="10"/>
  <c r="G1313" i="10"/>
  <c r="X1313" i="10"/>
  <c r="N1313" i="10"/>
  <c r="P1313" i="10"/>
  <c r="AE1313" i="10"/>
  <c r="AF1315" i="10"/>
  <c r="L1316" i="10"/>
  <c r="Z1316" i="10"/>
  <c r="A1318" i="10"/>
  <c r="M1320" i="10"/>
  <c r="B1321" i="10"/>
  <c r="W1324" i="10"/>
  <c r="P1326" i="10"/>
  <c r="AD1329" i="10"/>
  <c r="G1329" i="10"/>
  <c r="Q1329" i="10"/>
  <c r="F1329" i="10"/>
  <c r="S1329" i="10" s="1"/>
  <c r="Z1329" i="10"/>
  <c r="P1329" i="10"/>
  <c r="E1329" i="10"/>
  <c r="X1329" i="10"/>
  <c r="N1329" i="10"/>
  <c r="AF1329" i="10"/>
  <c r="U1329" i="10"/>
  <c r="K1329" i="10"/>
  <c r="A1329" i="10"/>
  <c r="M1334" i="10"/>
  <c r="N1336" i="10"/>
  <c r="M1337" i="10"/>
  <c r="M1353" i="10"/>
  <c r="M1369" i="10"/>
  <c r="AE1384" i="10"/>
  <c r="T1384" i="10"/>
  <c r="H1384" i="10"/>
  <c r="AD1384" i="10"/>
  <c r="G1384" i="10"/>
  <c r="Q1384" i="10"/>
  <c r="F1384" i="10"/>
  <c r="S1384" i="10" s="1"/>
  <c r="Z1384" i="10"/>
  <c r="P1384" i="10"/>
  <c r="E1384" i="10"/>
  <c r="V1384" i="10"/>
  <c r="L1384" i="10"/>
  <c r="B1384" i="10"/>
  <c r="AF1384" i="10"/>
  <c r="U1384" i="10"/>
  <c r="K1384" i="10"/>
  <c r="A1384" i="10"/>
  <c r="AD1406" i="10"/>
  <c r="G1406" i="10"/>
  <c r="Z1406" i="10"/>
  <c r="P1406" i="10"/>
  <c r="E1406" i="10"/>
  <c r="W1406" i="10"/>
  <c r="AF1406" i="10"/>
  <c r="U1406" i="10"/>
  <c r="K1406" i="10"/>
  <c r="A1406" i="10"/>
  <c r="M1406" i="10"/>
  <c r="AE1406" i="10"/>
  <c r="L1406" i="10"/>
  <c r="H1406" i="10"/>
  <c r="X1406" i="10"/>
  <c r="F1406" i="10"/>
  <c r="S1406" i="10" s="1"/>
  <c r="Q1406" i="10"/>
  <c r="B1406" i="10"/>
  <c r="N1406" i="10"/>
  <c r="M1266" i="10"/>
  <c r="W1266" i="10"/>
  <c r="B1267" i="10"/>
  <c r="L1267" i="10"/>
  <c r="V1267" i="10"/>
  <c r="M1274" i="10"/>
  <c r="W1274" i="10"/>
  <c r="B1275" i="10"/>
  <c r="L1275" i="10"/>
  <c r="V1275" i="10"/>
  <c r="M1282" i="10"/>
  <c r="W1282" i="10"/>
  <c r="B1283" i="10"/>
  <c r="L1283" i="10"/>
  <c r="V1283" i="10"/>
  <c r="M1290" i="10"/>
  <c r="W1290" i="10"/>
  <c r="B1291" i="10"/>
  <c r="L1291" i="10"/>
  <c r="V1291" i="10"/>
  <c r="AE1296" i="10"/>
  <c r="T1296" i="10"/>
  <c r="H1296" i="10"/>
  <c r="Z1296" i="10"/>
  <c r="P1296" i="10"/>
  <c r="E1296" i="10"/>
  <c r="Q1296" i="10"/>
  <c r="AF1296" i="10"/>
  <c r="E1310" i="10"/>
  <c r="T1310" i="10"/>
  <c r="B1311" i="10"/>
  <c r="N1311" i="10"/>
  <c r="F1315" i="10"/>
  <c r="S1315" i="10" s="1"/>
  <c r="T1315" i="10"/>
  <c r="B1316" i="10"/>
  <c r="V1318" i="10"/>
  <c r="L1318" i="10"/>
  <c r="B1318" i="10"/>
  <c r="AE1318" i="10"/>
  <c r="T1318" i="10"/>
  <c r="H1318" i="10"/>
  <c r="AD1318" i="10"/>
  <c r="G1318" i="10"/>
  <c r="X1318" i="10"/>
  <c r="N1318" i="10"/>
  <c r="U1318" i="10"/>
  <c r="AD1321" i="10"/>
  <c r="G1321" i="10"/>
  <c r="Z1321" i="10"/>
  <c r="P1321" i="10"/>
  <c r="E1321" i="10"/>
  <c r="X1321" i="10"/>
  <c r="N1321" i="10"/>
  <c r="AF1321" i="10"/>
  <c r="U1321" i="10"/>
  <c r="K1321" i="10"/>
  <c r="A1321" i="10"/>
  <c r="V1321" i="10"/>
  <c r="E1324" i="10"/>
  <c r="Z1324" i="10"/>
  <c r="A1326" i="10"/>
  <c r="AD1345" i="10"/>
  <c r="G1345" i="10"/>
  <c r="Q1345" i="10"/>
  <c r="F1345" i="10"/>
  <c r="S1345" i="10" s="1"/>
  <c r="Z1345" i="10"/>
  <c r="P1345" i="10"/>
  <c r="E1345" i="10"/>
  <c r="X1345" i="10"/>
  <c r="N1345" i="10"/>
  <c r="AF1345" i="10"/>
  <c r="U1345" i="10"/>
  <c r="K1345" i="10"/>
  <c r="A1345" i="10"/>
  <c r="AE1345" i="10"/>
  <c r="T1345" i="10"/>
  <c r="H1345" i="10"/>
  <c r="AD1361" i="10"/>
  <c r="G1361" i="10"/>
  <c r="Q1361" i="10"/>
  <c r="F1361" i="10"/>
  <c r="S1361" i="10" s="1"/>
  <c r="Z1361" i="10"/>
  <c r="P1361" i="10"/>
  <c r="E1361" i="10"/>
  <c r="X1361" i="10"/>
  <c r="N1361" i="10"/>
  <c r="AF1361" i="10"/>
  <c r="U1361" i="10"/>
  <c r="K1361" i="10"/>
  <c r="A1361" i="10"/>
  <c r="AE1361" i="10"/>
  <c r="T1361" i="10"/>
  <c r="H1361" i="10"/>
  <c r="L1385" i="10"/>
  <c r="W1414" i="10"/>
  <c r="M1267" i="10"/>
  <c r="W1267" i="10"/>
  <c r="M1275" i="10"/>
  <c r="W1275" i="10"/>
  <c r="M1283" i="10"/>
  <c r="W1283" i="10"/>
  <c r="M1291" i="10"/>
  <c r="W1291" i="10"/>
  <c r="F1310" i="10"/>
  <c r="S1310" i="10" s="1"/>
  <c r="U1310" i="10"/>
  <c r="AF1311" i="10"/>
  <c r="U1311" i="10"/>
  <c r="K1311" i="10"/>
  <c r="A1311" i="10"/>
  <c r="Q1311" i="10"/>
  <c r="F1311" i="10"/>
  <c r="S1311" i="10" s="1"/>
  <c r="P1311" i="10"/>
  <c r="AE1311" i="10"/>
  <c r="G1315" i="10"/>
  <c r="U1315" i="10"/>
  <c r="X1316" i="10"/>
  <c r="N1316" i="10"/>
  <c r="AF1316" i="10"/>
  <c r="U1316" i="10"/>
  <c r="K1316" i="10"/>
  <c r="A1316" i="10"/>
  <c r="P1316" i="10"/>
  <c r="AD1316" i="10"/>
  <c r="W1318" i="10"/>
  <c r="W1321" i="10"/>
  <c r="G1324" i="10"/>
  <c r="V1326" i="10"/>
  <c r="L1326" i="10"/>
  <c r="B1326" i="10"/>
  <c r="AE1326" i="10"/>
  <c r="T1326" i="10"/>
  <c r="H1326" i="10"/>
  <c r="AD1326" i="10"/>
  <c r="G1326" i="10"/>
  <c r="X1326" i="10"/>
  <c r="N1326" i="10"/>
  <c r="U1326" i="10"/>
  <c r="AE1344" i="10"/>
  <c r="T1344" i="10"/>
  <c r="H1344" i="10"/>
  <c r="AD1344" i="10"/>
  <c r="G1344" i="10"/>
  <c r="Q1344" i="10"/>
  <c r="F1344" i="10"/>
  <c r="S1344" i="10" s="1"/>
  <c r="Z1344" i="10"/>
  <c r="P1344" i="10"/>
  <c r="E1344" i="10"/>
  <c r="V1344" i="10"/>
  <c r="L1344" i="10"/>
  <c r="B1344" i="10"/>
  <c r="AF1344" i="10"/>
  <c r="U1344" i="10"/>
  <c r="K1344" i="10"/>
  <c r="A1344" i="10"/>
  <c r="AE1360" i="10"/>
  <c r="T1360" i="10"/>
  <c r="H1360" i="10"/>
  <c r="AD1360" i="10"/>
  <c r="G1360" i="10"/>
  <c r="Q1360" i="10"/>
  <c r="F1360" i="10"/>
  <c r="S1360" i="10" s="1"/>
  <c r="Z1360" i="10"/>
  <c r="P1360" i="10"/>
  <c r="E1360" i="10"/>
  <c r="V1360" i="10"/>
  <c r="L1360" i="10"/>
  <c r="B1360" i="10"/>
  <c r="AF1360" i="10"/>
  <c r="U1360" i="10"/>
  <c r="K1360" i="10"/>
  <c r="A1360" i="10"/>
  <c r="AD1377" i="10"/>
  <c r="G1377" i="10"/>
  <c r="Q1377" i="10"/>
  <c r="F1377" i="10"/>
  <c r="S1377" i="10" s="1"/>
  <c r="Z1377" i="10"/>
  <c r="P1377" i="10"/>
  <c r="E1377" i="10"/>
  <c r="X1377" i="10"/>
  <c r="N1377" i="10"/>
  <c r="AF1377" i="10"/>
  <c r="U1377" i="10"/>
  <c r="K1377" i="10"/>
  <c r="A1377" i="10"/>
  <c r="AE1377" i="10"/>
  <c r="T1377" i="10"/>
  <c r="H1377" i="10"/>
  <c r="M1385" i="10"/>
  <c r="X1393" i="10"/>
  <c r="N1393" i="10"/>
  <c r="AF1393" i="10"/>
  <c r="T1393" i="10"/>
  <c r="G1393" i="10"/>
  <c r="AE1393" i="10"/>
  <c r="F1393" i="10"/>
  <c r="S1393" i="10" s="1"/>
  <c r="AD1393" i="10"/>
  <c r="Q1393" i="10"/>
  <c r="E1393" i="10"/>
  <c r="P1393" i="10"/>
  <c r="V1393" i="10"/>
  <c r="K1393" i="10"/>
  <c r="A1393" i="10"/>
  <c r="U1393" i="10"/>
  <c r="H1393" i="10"/>
  <c r="Z1414" i="10"/>
  <c r="F1209" i="10"/>
  <c r="S1209" i="10" s="1"/>
  <c r="M1212" i="10"/>
  <c r="F1217" i="10"/>
  <c r="S1217" i="10" s="1"/>
  <c r="M1220" i="10"/>
  <c r="F1225" i="10"/>
  <c r="S1225" i="10" s="1"/>
  <c r="M1228" i="10"/>
  <c r="F1233" i="10"/>
  <c r="S1233" i="10" s="1"/>
  <c r="M1236" i="10"/>
  <c r="F1241" i="10"/>
  <c r="S1241" i="10" s="1"/>
  <c r="M1244" i="10"/>
  <c r="B1245" i="10"/>
  <c r="L1245" i="10"/>
  <c r="A1246" i="10"/>
  <c r="K1246" i="10"/>
  <c r="U1246" i="10"/>
  <c r="F1249" i="10"/>
  <c r="S1249" i="10" s="1"/>
  <c r="M1252" i="10"/>
  <c r="B1253" i="10"/>
  <c r="L1253" i="10"/>
  <c r="A1254" i="10"/>
  <c r="K1254" i="10"/>
  <c r="U1254" i="10"/>
  <c r="F1257" i="10"/>
  <c r="S1257" i="10" s="1"/>
  <c r="M1260" i="10"/>
  <c r="B1261" i="10"/>
  <c r="L1261" i="10"/>
  <c r="A1262" i="10"/>
  <c r="K1262" i="10"/>
  <c r="U1262" i="10"/>
  <c r="F1265" i="10"/>
  <c r="S1265" i="10" s="1"/>
  <c r="E1266" i="10"/>
  <c r="P1266" i="10"/>
  <c r="N1267" i="10"/>
  <c r="M1268" i="10"/>
  <c r="B1269" i="10"/>
  <c r="L1269" i="10"/>
  <c r="A1270" i="10"/>
  <c r="K1270" i="10"/>
  <c r="U1270" i="10"/>
  <c r="F1273" i="10"/>
  <c r="S1273" i="10" s="1"/>
  <c r="E1274" i="10"/>
  <c r="P1274" i="10"/>
  <c r="N1275" i="10"/>
  <c r="M1276" i="10"/>
  <c r="B1277" i="10"/>
  <c r="L1277" i="10"/>
  <c r="A1278" i="10"/>
  <c r="K1278" i="10"/>
  <c r="U1278" i="10"/>
  <c r="F1281" i="10"/>
  <c r="S1281" i="10" s="1"/>
  <c r="E1282" i="10"/>
  <c r="P1282" i="10"/>
  <c r="N1283" i="10"/>
  <c r="M1284" i="10"/>
  <c r="B1285" i="10"/>
  <c r="L1285" i="10"/>
  <c r="A1286" i="10"/>
  <c r="K1286" i="10"/>
  <c r="U1286" i="10"/>
  <c r="F1289" i="10"/>
  <c r="S1289" i="10" s="1"/>
  <c r="E1290" i="10"/>
  <c r="P1290" i="10"/>
  <c r="N1291" i="10"/>
  <c r="M1292" i="10"/>
  <c r="B1293" i="10"/>
  <c r="L1293" i="10"/>
  <c r="A1294" i="10"/>
  <c r="K1294" i="10"/>
  <c r="U1294" i="10"/>
  <c r="F1296" i="10"/>
  <c r="S1296" i="10" s="1"/>
  <c r="U1296" i="10"/>
  <c r="B1297" i="10"/>
  <c r="M1297" i="10"/>
  <c r="Z1299" i="10"/>
  <c r="P1299" i="10"/>
  <c r="E1299" i="10"/>
  <c r="V1299" i="10"/>
  <c r="L1299" i="10"/>
  <c r="B1299" i="10"/>
  <c r="Q1299" i="10"/>
  <c r="AE1299" i="10"/>
  <c r="M1302" i="10"/>
  <c r="Z1302" i="10"/>
  <c r="G1303" i="10"/>
  <c r="V1303" i="10"/>
  <c r="AE1304" i="10"/>
  <c r="T1304" i="10"/>
  <c r="H1304" i="10"/>
  <c r="Z1304" i="10"/>
  <c r="P1304" i="10"/>
  <c r="E1304" i="10"/>
  <c r="Q1304" i="10"/>
  <c r="AF1304" i="10"/>
  <c r="M1307" i="10"/>
  <c r="F1308" i="10"/>
  <c r="S1308" i="10" s="1"/>
  <c r="T1308" i="10"/>
  <c r="H1310" i="10"/>
  <c r="W1310" i="10"/>
  <c r="A1312" i="10"/>
  <c r="M1312" i="10"/>
  <c r="F1313" i="10"/>
  <c r="S1313" i="10" s="1"/>
  <c r="U1313" i="10"/>
  <c r="H1315" i="10"/>
  <c r="W1315" i="10"/>
  <c r="Q1316" i="10"/>
  <c r="AE1316" i="10"/>
  <c r="E1318" i="10"/>
  <c r="Z1318" i="10"/>
  <c r="A1320" i="10"/>
  <c r="U1320" i="10"/>
  <c r="F1321" i="10"/>
  <c r="S1321" i="10" s="1"/>
  <c r="H1324" i="10"/>
  <c r="AD1324" i="10"/>
  <c r="W1326" i="10"/>
  <c r="W1334" i="10"/>
  <c r="A1336" i="10"/>
  <c r="X1336" i="10"/>
  <c r="L1345" i="10"/>
  <c r="L1361" i="10"/>
  <c r="AE1376" i="10"/>
  <c r="T1376" i="10"/>
  <c r="H1376" i="10"/>
  <c r="AD1376" i="10"/>
  <c r="G1376" i="10"/>
  <c r="Q1376" i="10"/>
  <c r="F1376" i="10"/>
  <c r="S1376" i="10" s="1"/>
  <c r="Z1376" i="10"/>
  <c r="P1376" i="10"/>
  <c r="E1376" i="10"/>
  <c r="V1376" i="10"/>
  <c r="L1376" i="10"/>
  <c r="B1376" i="10"/>
  <c r="AF1376" i="10"/>
  <c r="U1376" i="10"/>
  <c r="K1376" i="10"/>
  <c r="A1376" i="10"/>
  <c r="N1384" i="10"/>
  <c r="V1385" i="10"/>
  <c r="V1406" i="10"/>
  <c r="M1342" i="10"/>
  <c r="W1342" i="10"/>
  <c r="M1350" i="10"/>
  <c r="W1350" i="10"/>
  <c r="M1358" i="10"/>
  <c r="W1358" i="10"/>
  <c r="M1366" i="10"/>
  <c r="W1366" i="10"/>
  <c r="M1374" i="10"/>
  <c r="W1374" i="10"/>
  <c r="M1382" i="10"/>
  <c r="W1382" i="10"/>
  <c r="M1390" i="10"/>
  <c r="X1390" i="10"/>
  <c r="V1395" i="10"/>
  <c r="L1395" i="10"/>
  <c r="B1395" i="10"/>
  <c r="AE1395" i="10"/>
  <c r="T1395" i="10"/>
  <c r="H1395" i="10"/>
  <c r="P1395" i="10"/>
  <c r="AD1395" i="10"/>
  <c r="X1401" i="10"/>
  <c r="N1401" i="10"/>
  <c r="V1401" i="10"/>
  <c r="L1401" i="10"/>
  <c r="B1401" i="10"/>
  <c r="Q1401" i="10"/>
  <c r="F1401" i="10"/>
  <c r="S1401" i="10" s="1"/>
  <c r="AF1401" i="10"/>
  <c r="Q1407" i="10"/>
  <c r="F1407" i="10"/>
  <c r="S1407" i="10" s="1"/>
  <c r="X1407" i="10"/>
  <c r="N1407" i="10"/>
  <c r="V1407" i="10"/>
  <c r="L1407" i="10"/>
  <c r="B1407" i="10"/>
  <c r="AE1407" i="10"/>
  <c r="T1407" i="10"/>
  <c r="H1407" i="10"/>
  <c r="U1407" i="10"/>
  <c r="AE1444" i="10"/>
  <c r="T1444" i="10"/>
  <c r="H1444" i="10"/>
  <c r="X1444" i="10"/>
  <c r="N1444" i="10"/>
  <c r="W1444" i="10"/>
  <c r="K1444" i="10"/>
  <c r="V1444" i="10"/>
  <c r="G1444" i="10"/>
  <c r="U1444" i="10"/>
  <c r="F1444" i="10"/>
  <c r="S1444" i="10" s="1"/>
  <c r="E1444" i="10"/>
  <c r="AF1444" i="10"/>
  <c r="Q1444" i="10"/>
  <c r="M1444" i="10"/>
  <c r="B1444" i="10"/>
  <c r="Z1444" i="10"/>
  <c r="L1444" i="10"/>
  <c r="A1444" i="10"/>
  <c r="AF1467" i="10"/>
  <c r="U1467" i="10"/>
  <c r="K1467" i="10"/>
  <c r="A1467" i="10"/>
  <c r="AE1467" i="10"/>
  <c r="T1467" i="10"/>
  <c r="H1467" i="10"/>
  <c r="AD1467" i="10"/>
  <c r="G1467" i="10"/>
  <c r="Q1467" i="10"/>
  <c r="F1467" i="10"/>
  <c r="S1467" i="10" s="1"/>
  <c r="Z1467" i="10"/>
  <c r="P1467" i="10"/>
  <c r="E1467" i="10"/>
  <c r="X1467" i="10"/>
  <c r="N1467" i="10"/>
  <c r="W1467" i="10"/>
  <c r="V1467" i="10"/>
  <c r="M1467" i="10"/>
  <c r="L1467" i="10"/>
  <c r="B1467" i="10"/>
  <c r="V1514" i="10"/>
  <c r="L1514" i="10"/>
  <c r="B1514" i="10"/>
  <c r="AF1514" i="10"/>
  <c r="U1514" i="10"/>
  <c r="K1514" i="10"/>
  <c r="A1514" i="10"/>
  <c r="AE1514" i="10"/>
  <c r="T1514" i="10"/>
  <c r="H1514" i="10"/>
  <c r="AD1514" i="10"/>
  <c r="G1514" i="10"/>
  <c r="Q1514" i="10"/>
  <c r="F1514" i="10"/>
  <c r="S1514" i="10" s="1"/>
  <c r="Z1514" i="10"/>
  <c r="P1514" i="10"/>
  <c r="E1514" i="10"/>
  <c r="X1514" i="10"/>
  <c r="N1514" i="10"/>
  <c r="W1514" i="10"/>
  <c r="M1514" i="10"/>
  <c r="M1319" i="10"/>
  <c r="W1319" i="10"/>
  <c r="G1323" i="10"/>
  <c r="AD1323" i="10"/>
  <c r="M1327" i="10"/>
  <c r="W1327" i="10"/>
  <c r="G1331" i="10"/>
  <c r="AD1331" i="10"/>
  <c r="F1332" i="10"/>
  <c r="S1332" i="10" s="1"/>
  <c r="Q1332" i="10"/>
  <c r="M1335" i="10"/>
  <c r="W1335" i="10"/>
  <c r="G1339" i="10"/>
  <c r="AD1339" i="10"/>
  <c r="F1340" i="10"/>
  <c r="S1340" i="10" s="1"/>
  <c r="Q1340" i="10"/>
  <c r="N1342" i="10"/>
  <c r="X1342" i="10"/>
  <c r="M1343" i="10"/>
  <c r="W1343" i="10"/>
  <c r="G1347" i="10"/>
  <c r="AD1347" i="10"/>
  <c r="F1348" i="10"/>
  <c r="S1348" i="10" s="1"/>
  <c r="Q1348" i="10"/>
  <c r="N1350" i="10"/>
  <c r="X1350" i="10"/>
  <c r="M1351" i="10"/>
  <c r="W1351" i="10"/>
  <c r="G1355" i="10"/>
  <c r="AD1355" i="10"/>
  <c r="F1356" i="10"/>
  <c r="S1356" i="10" s="1"/>
  <c r="Q1356" i="10"/>
  <c r="N1358" i="10"/>
  <c r="X1358" i="10"/>
  <c r="M1359" i="10"/>
  <c r="W1359" i="10"/>
  <c r="G1363" i="10"/>
  <c r="AD1363" i="10"/>
  <c r="F1364" i="10"/>
  <c r="S1364" i="10" s="1"/>
  <c r="Q1364" i="10"/>
  <c r="N1366" i="10"/>
  <c r="X1366" i="10"/>
  <c r="M1367" i="10"/>
  <c r="W1367" i="10"/>
  <c r="AD1371" i="10"/>
  <c r="F1372" i="10"/>
  <c r="S1372" i="10" s="1"/>
  <c r="Q1372" i="10"/>
  <c r="N1374" i="10"/>
  <c r="X1374" i="10"/>
  <c r="M1375" i="10"/>
  <c r="W1375" i="10"/>
  <c r="AD1379" i="10"/>
  <c r="F1380" i="10"/>
  <c r="S1380" i="10" s="1"/>
  <c r="Q1380" i="10"/>
  <c r="N1382" i="10"/>
  <c r="X1382" i="10"/>
  <c r="M1383" i="10"/>
  <c r="W1383" i="10"/>
  <c r="F1388" i="10"/>
  <c r="S1388" i="10" s="1"/>
  <c r="Q1388" i="10"/>
  <c r="N1390" i="10"/>
  <c r="Z1390" i="10"/>
  <c r="Q1395" i="10"/>
  <c r="AF1395" i="10"/>
  <c r="T1401" i="10"/>
  <c r="V1403" i="10"/>
  <c r="L1403" i="10"/>
  <c r="B1403" i="10"/>
  <c r="AE1403" i="10"/>
  <c r="T1403" i="10"/>
  <c r="H1403" i="10"/>
  <c r="X1403" i="10"/>
  <c r="N1403" i="10"/>
  <c r="Q1403" i="10"/>
  <c r="W1407" i="10"/>
  <c r="X1409" i="10"/>
  <c r="N1409" i="10"/>
  <c r="V1409" i="10"/>
  <c r="L1409" i="10"/>
  <c r="B1409" i="10"/>
  <c r="AE1409" i="10"/>
  <c r="T1409" i="10"/>
  <c r="H1409" i="10"/>
  <c r="Q1409" i="10"/>
  <c r="F1409" i="10"/>
  <c r="S1409" i="10" s="1"/>
  <c r="U1409" i="10"/>
  <c r="G1411" i="10"/>
  <c r="X1424" i="10"/>
  <c r="N1424" i="10"/>
  <c r="AE1424" i="10"/>
  <c r="T1424" i="10"/>
  <c r="H1424" i="10"/>
  <c r="M1424" i="10"/>
  <c r="B1424" i="10"/>
  <c r="Z1424" i="10"/>
  <c r="L1424" i="10"/>
  <c r="A1424" i="10"/>
  <c r="W1424" i="10"/>
  <c r="K1424" i="10"/>
  <c r="V1424" i="10"/>
  <c r="G1424" i="10"/>
  <c r="U1424" i="10"/>
  <c r="F1424" i="10"/>
  <c r="S1424" i="10" s="1"/>
  <c r="AF1424" i="10"/>
  <c r="Q1424" i="10"/>
  <c r="X1432" i="10"/>
  <c r="N1432" i="10"/>
  <c r="AE1432" i="10"/>
  <c r="T1432" i="10"/>
  <c r="H1432" i="10"/>
  <c r="W1432" i="10"/>
  <c r="K1432" i="10"/>
  <c r="V1432" i="10"/>
  <c r="G1432" i="10"/>
  <c r="U1432" i="10"/>
  <c r="F1432" i="10"/>
  <c r="S1432" i="10" s="1"/>
  <c r="E1432" i="10"/>
  <c r="AF1432" i="10"/>
  <c r="Q1432" i="10"/>
  <c r="M1432" i="10"/>
  <c r="B1432" i="10"/>
  <c r="Z1432" i="10"/>
  <c r="L1432" i="10"/>
  <c r="A1432" i="10"/>
  <c r="M1298" i="10"/>
  <c r="W1298" i="10"/>
  <c r="H1301" i="10"/>
  <c r="T1301" i="10"/>
  <c r="AE1301" i="10"/>
  <c r="M1306" i="10"/>
  <c r="W1306" i="10"/>
  <c r="H1309" i="10"/>
  <c r="T1309" i="10"/>
  <c r="AE1309" i="10"/>
  <c r="M1314" i="10"/>
  <c r="W1314" i="10"/>
  <c r="H1317" i="10"/>
  <c r="T1317" i="10"/>
  <c r="AE1317" i="10"/>
  <c r="F1319" i="10"/>
  <c r="S1319" i="10" s="1"/>
  <c r="Q1319" i="10"/>
  <c r="M1322" i="10"/>
  <c r="W1322" i="10"/>
  <c r="B1323" i="10"/>
  <c r="L1323" i="10"/>
  <c r="V1323" i="10"/>
  <c r="H1325" i="10"/>
  <c r="T1325" i="10"/>
  <c r="AE1325" i="10"/>
  <c r="F1327" i="10"/>
  <c r="S1327" i="10" s="1"/>
  <c r="Q1327" i="10"/>
  <c r="M1330" i="10"/>
  <c r="W1330" i="10"/>
  <c r="B1331" i="10"/>
  <c r="L1331" i="10"/>
  <c r="V1331" i="10"/>
  <c r="A1332" i="10"/>
  <c r="K1332" i="10"/>
  <c r="U1332" i="10"/>
  <c r="AF1332" i="10"/>
  <c r="H1333" i="10"/>
  <c r="T1333" i="10"/>
  <c r="AE1333" i="10"/>
  <c r="F1335" i="10"/>
  <c r="S1335" i="10" s="1"/>
  <c r="Q1335" i="10"/>
  <c r="M1338" i="10"/>
  <c r="W1338" i="10"/>
  <c r="B1339" i="10"/>
  <c r="L1339" i="10"/>
  <c r="V1339" i="10"/>
  <c r="A1340" i="10"/>
  <c r="K1340" i="10"/>
  <c r="U1340" i="10"/>
  <c r="AF1340" i="10"/>
  <c r="H1341" i="10"/>
  <c r="T1341" i="10"/>
  <c r="AE1341" i="10"/>
  <c r="G1342" i="10"/>
  <c r="AD1342" i="10"/>
  <c r="F1343" i="10"/>
  <c r="S1343" i="10" s="1"/>
  <c r="Q1343" i="10"/>
  <c r="M1346" i="10"/>
  <c r="W1346" i="10"/>
  <c r="B1347" i="10"/>
  <c r="L1347" i="10"/>
  <c r="V1347" i="10"/>
  <c r="A1348" i="10"/>
  <c r="K1348" i="10"/>
  <c r="U1348" i="10"/>
  <c r="AF1348" i="10"/>
  <c r="H1349" i="10"/>
  <c r="T1349" i="10"/>
  <c r="AE1349" i="10"/>
  <c r="G1350" i="10"/>
  <c r="AD1350" i="10"/>
  <c r="F1351" i="10"/>
  <c r="S1351" i="10" s="1"/>
  <c r="Q1351" i="10"/>
  <c r="M1354" i="10"/>
  <c r="W1354" i="10"/>
  <c r="B1355" i="10"/>
  <c r="L1355" i="10"/>
  <c r="V1355" i="10"/>
  <c r="A1356" i="10"/>
  <c r="K1356" i="10"/>
  <c r="U1356" i="10"/>
  <c r="AF1356" i="10"/>
  <c r="H1357" i="10"/>
  <c r="T1357" i="10"/>
  <c r="AE1357" i="10"/>
  <c r="G1358" i="10"/>
  <c r="AD1358" i="10"/>
  <c r="F1359" i="10"/>
  <c r="S1359" i="10" s="1"/>
  <c r="Q1359" i="10"/>
  <c r="M1362" i="10"/>
  <c r="W1362" i="10"/>
  <c r="B1363" i="10"/>
  <c r="L1363" i="10"/>
  <c r="V1363" i="10"/>
  <c r="A1364" i="10"/>
  <c r="K1364" i="10"/>
  <c r="U1364" i="10"/>
  <c r="AF1364" i="10"/>
  <c r="H1365" i="10"/>
  <c r="T1365" i="10"/>
  <c r="AE1365" i="10"/>
  <c r="G1366" i="10"/>
  <c r="AD1366" i="10"/>
  <c r="F1367" i="10"/>
  <c r="S1367" i="10" s="1"/>
  <c r="Q1367" i="10"/>
  <c r="M1370" i="10"/>
  <c r="W1370" i="10"/>
  <c r="B1371" i="10"/>
  <c r="L1371" i="10"/>
  <c r="V1371" i="10"/>
  <c r="A1372" i="10"/>
  <c r="K1372" i="10"/>
  <c r="U1372" i="10"/>
  <c r="AF1372" i="10"/>
  <c r="H1373" i="10"/>
  <c r="T1373" i="10"/>
  <c r="AE1373" i="10"/>
  <c r="G1374" i="10"/>
  <c r="AD1374" i="10"/>
  <c r="F1375" i="10"/>
  <c r="S1375" i="10" s="1"/>
  <c r="Q1375" i="10"/>
  <c r="M1378" i="10"/>
  <c r="W1378" i="10"/>
  <c r="B1379" i="10"/>
  <c r="L1379" i="10"/>
  <c r="V1379" i="10"/>
  <c r="A1380" i="10"/>
  <c r="K1380" i="10"/>
  <c r="U1380" i="10"/>
  <c r="AF1380" i="10"/>
  <c r="H1381" i="10"/>
  <c r="T1381" i="10"/>
  <c r="AE1381" i="10"/>
  <c r="G1382" i="10"/>
  <c r="AD1382" i="10"/>
  <c r="F1383" i="10"/>
  <c r="S1383" i="10" s="1"/>
  <c r="Q1383" i="10"/>
  <c r="M1386" i="10"/>
  <c r="W1386" i="10"/>
  <c r="B1387" i="10"/>
  <c r="L1387" i="10"/>
  <c r="V1387" i="10"/>
  <c r="A1388" i="10"/>
  <c r="K1388" i="10"/>
  <c r="U1388" i="10"/>
  <c r="AF1388" i="10"/>
  <c r="H1389" i="10"/>
  <c r="T1389" i="10"/>
  <c r="AE1389" i="10"/>
  <c r="G1390" i="10"/>
  <c r="T1390" i="10"/>
  <c r="AF1390" i="10"/>
  <c r="B1392" i="10"/>
  <c r="M1392" i="10"/>
  <c r="G1395" i="10"/>
  <c r="W1395" i="10"/>
  <c r="A1397" i="10"/>
  <c r="B1398" i="10"/>
  <c r="B1399" i="10"/>
  <c r="H1401" i="10"/>
  <c r="Z1401" i="10"/>
  <c r="F1403" i="10"/>
  <c r="S1403" i="10" s="1"/>
  <c r="W1403" i="10"/>
  <c r="K1407" i="10"/>
  <c r="AF1407" i="10"/>
  <c r="G1409" i="10"/>
  <c r="P1411" i="10"/>
  <c r="AE1412" i="10"/>
  <c r="T1412" i="10"/>
  <c r="H1412" i="10"/>
  <c r="X1412" i="10"/>
  <c r="Z1412" i="10"/>
  <c r="M1412" i="10"/>
  <c r="B1412" i="10"/>
  <c r="V1412" i="10"/>
  <c r="K1412" i="10"/>
  <c r="F1412" i="10"/>
  <c r="S1412" i="10" s="1"/>
  <c r="AD1412" i="10"/>
  <c r="P1412" i="10"/>
  <c r="W1412" i="10"/>
  <c r="P1424" i="10"/>
  <c r="AF1427" i="10"/>
  <c r="U1427" i="10"/>
  <c r="K1427" i="10"/>
  <c r="A1427" i="10"/>
  <c r="Z1427" i="10"/>
  <c r="P1427" i="10"/>
  <c r="E1427" i="10"/>
  <c r="X1427" i="10"/>
  <c r="L1427" i="10"/>
  <c r="W1427" i="10"/>
  <c r="H1427" i="10"/>
  <c r="V1427" i="10"/>
  <c r="G1427" i="10"/>
  <c r="T1427" i="10"/>
  <c r="F1427" i="10"/>
  <c r="S1427" i="10" s="1"/>
  <c r="AD1427" i="10"/>
  <c r="N1427" i="10"/>
  <c r="B1427" i="10"/>
  <c r="M1427" i="10"/>
  <c r="AD1444" i="10"/>
  <c r="G1319" i="10"/>
  <c r="AD1319" i="10"/>
  <c r="M1323" i="10"/>
  <c r="W1323" i="10"/>
  <c r="AD1327" i="10"/>
  <c r="M1331" i="10"/>
  <c r="W1331" i="10"/>
  <c r="B1332" i="10"/>
  <c r="L1332" i="10"/>
  <c r="V1332" i="10"/>
  <c r="G1335" i="10"/>
  <c r="AD1335" i="10"/>
  <c r="M1339" i="10"/>
  <c r="W1339" i="10"/>
  <c r="B1340" i="10"/>
  <c r="L1340" i="10"/>
  <c r="V1340" i="10"/>
  <c r="H1342" i="10"/>
  <c r="T1342" i="10"/>
  <c r="AE1342" i="10"/>
  <c r="G1343" i="10"/>
  <c r="AD1343" i="10"/>
  <c r="M1347" i="10"/>
  <c r="W1347" i="10"/>
  <c r="B1348" i="10"/>
  <c r="L1348" i="10"/>
  <c r="V1348" i="10"/>
  <c r="H1350" i="10"/>
  <c r="T1350" i="10"/>
  <c r="AE1350" i="10"/>
  <c r="G1351" i="10"/>
  <c r="AD1351" i="10"/>
  <c r="M1355" i="10"/>
  <c r="W1355" i="10"/>
  <c r="B1356" i="10"/>
  <c r="L1356" i="10"/>
  <c r="V1356" i="10"/>
  <c r="H1358" i="10"/>
  <c r="T1358" i="10"/>
  <c r="AE1358" i="10"/>
  <c r="G1359" i="10"/>
  <c r="AD1359" i="10"/>
  <c r="M1363" i="10"/>
  <c r="W1363" i="10"/>
  <c r="B1364" i="10"/>
  <c r="L1364" i="10"/>
  <c r="V1364" i="10"/>
  <c r="H1366" i="10"/>
  <c r="T1366" i="10"/>
  <c r="AE1366" i="10"/>
  <c r="G1367" i="10"/>
  <c r="AD1367" i="10"/>
  <c r="M1371" i="10"/>
  <c r="W1371" i="10"/>
  <c r="B1372" i="10"/>
  <c r="L1372" i="10"/>
  <c r="V1372" i="10"/>
  <c r="H1374" i="10"/>
  <c r="T1374" i="10"/>
  <c r="AE1374" i="10"/>
  <c r="G1375" i="10"/>
  <c r="AD1375" i="10"/>
  <c r="M1379" i="10"/>
  <c r="W1379" i="10"/>
  <c r="B1380" i="10"/>
  <c r="L1380" i="10"/>
  <c r="V1380" i="10"/>
  <c r="H1382" i="10"/>
  <c r="T1382" i="10"/>
  <c r="AE1382" i="10"/>
  <c r="G1383" i="10"/>
  <c r="AD1383" i="10"/>
  <c r="M1387" i="10"/>
  <c r="W1387" i="10"/>
  <c r="B1388" i="10"/>
  <c r="L1388" i="10"/>
  <c r="V1388" i="10"/>
  <c r="H1390" i="10"/>
  <c r="U1390" i="10"/>
  <c r="Z1392" i="10"/>
  <c r="P1392" i="10"/>
  <c r="E1392" i="10"/>
  <c r="N1392" i="10"/>
  <c r="K1395" i="10"/>
  <c r="X1395" i="10"/>
  <c r="AE1397" i="10"/>
  <c r="T1397" i="10"/>
  <c r="H1397" i="10"/>
  <c r="Q1397" i="10"/>
  <c r="F1397" i="10"/>
  <c r="S1397" i="10" s="1"/>
  <c r="V1397" i="10"/>
  <c r="L1397" i="10"/>
  <c r="B1397" i="10"/>
  <c r="AD1398" i="10"/>
  <c r="G1398" i="10"/>
  <c r="Z1398" i="10"/>
  <c r="P1398" i="10"/>
  <c r="E1398" i="10"/>
  <c r="AF1398" i="10"/>
  <c r="U1398" i="10"/>
  <c r="K1398" i="10"/>
  <c r="A1398" i="10"/>
  <c r="T1398" i="10"/>
  <c r="Q1399" i="10"/>
  <c r="F1399" i="10"/>
  <c r="S1399" i="10" s="1"/>
  <c r="X1399" i="10"/>
  <c r="N1399" i="10"/>
  <c r="AE1399" i="10"/>
  <c r="T1399" i="10"/>
  <c r="H1399" i="10"/>
  <c r="K1401" i="10"/>
  <c r="G1403" i="10"/>
  <c r="Z1403" i="10"/>
  <c r="M1407" i="10"/>
  <c r="K1409" i="10"/>
  <c r="AD1409" i="10"/>
  <c r="M1332" i="10"/>
  <c r="W1332" i="10"/>
  <c r="M1340" i="10"/>
  <c r="W1340" i="10"/>
  <c r="A1342" i="10"/>
  <c r="K1342" i="10"/>
  <c r="U1342" i="10"/>
  <c r="AF1342" i="10"/>
  <c r="M1348" i="10"/>
  <c r="W1348" i="10"/>
  <c r="A1350" i="10"/>
  <c r="K1350" i="10"/>
  <c r="U1350" i="10"/>
  <c r="AF1350" i="10"/>
  <c r="M1356" i="10"/>
  <c r="W1356" i="10"/>
  <c r="A1358" i="10"/>
  <c r="K1358" i="10"/>
  <c r="U1358" i="10"/>
  <c r="AF1358" i="10"/>
  <c r="M1364" i="10"/>
  <c r="W1364" i="10"/>
  <c r="A1366" i="10"/>
  <c r="K1366" i="10"/>
  <c r="U1366" i="10"/>
  <c r="AF1366" i="10"/>
  <c r="M1372" i="10"/>
  <c r="W1372" i="10"/>
  <c r="A1374" i="10"/>
  <c r="K1374" i="10"/>
  <c r="U1374" i="10"/>
  <c r="AF1374" i="10"/>
  <c r="M1380" i="10"/>
  <c r="W1380" i="10"/>
  <c r="A1382" i="10"/>
  <c r="K1382" i="10"/>
  <c r="U1382" i="10"/>
  <c r="AF1382" i="10"/>
  <c r="M1388" i="10"/>
  <c r="W1388" i="10"/>
  <c r="A1390" i="10"/>
  <c r="K1390" i="10"/>
  <c r="V1390" i="10"/>
  <c r="M1395" i="10"/>
  <c r="Z1395" i="10"/>
  <c r="M1401" i="10"/>
  <c r="AD1401" i="10"/>
  <c r="P1407" i="10"/>
  <c r="AF1411" i="10"/>
  <c r="V1411" i="10"/>
  <c r="L1411" i="10"/>
  <c r="B1411" i="10"/>
  <c r="AE1411" i="10"/>
  <c r="T1411" i="10"/>
  <c r="H1411" i="10"/>
  <c r="Q1411" i="10"/>
  <c r="F1411" i="10"/>
  <c r="S1411" i="10" s="1"/>
  <c r="X1411" i="10"/>
  <c r="N1411" i="10"/>
  <c r="U1411" i="10"/>
  <c r="F1298" i="10"/>
  <c r="S1298" i="10" s="1"/>
  <c r="M1301" i="10"/>
  <c r="F1306" i="10"/>
  <c r="S1306" i="10" s="1"/>
  <c r="M1309" i="10"/>
  <c r="F1314" i="10"/>
  <c r="S1314" i="10" s="1"/>
  <c r="M1317" i="10"/>
  <c r="A1319" i="10"/>
  <c r="K1319" i="10"/>
  <c r="U1319" i="10"/>
  <c r="F1322" i="10"/>
  <c r="S1322" i="10" s="1"/>
  <c r="E1323" i="10"/>
  <c r="P1323" i="10"/>
  <c r="M1325" i="10"/>
  <c r="A1327" i="10"/>
  <c r="K1327" i="10"/>
  <c r="U1327" i="10"/>
  <c r="F1330" i="10"/>
  <c r="S1330" i="10" s="1"/>
  <c r="E1331" i="10"/>
  <c r="P1331" i="10"/>
  <c r="N1332" i="10"/>
  <c r="M1333" i="10"/>
  <c r="A1335" i="10"/>
  <c r="K1335" i="10"/>
  <c r="U1335" i="10"/>
  <c r="F1338" i="10"/>
  <c r="S1338" i="10" s="1"/>
  <c r="E1339" i="10"/>
  <c r="P1339" i="10"/>
  <c r="N1340" i="10"/>
  <c r="M1341" i="10"/>
  <c r="B1342" i="10"/>
  <c r="L1342" i="10"/>
  <c r="A1343" i="10"/>
  <c r="K1343" i="10"/>
  <c r="U1343" i="10"/>
  <c r="F1346" i="10"/>
  <c r="S1346" i="10" s="1"/>
  <c r="E1347" i="10"/>
  <c r="P1347" i="10"/>
  <c r="N1348" i="10"/>
  <c r="M1349" i="10"/>
  <c r="B1350" i="10"/>
  <c r="L1350" i="10"/>
  <c r="A1351" i="10"/>
  <c r="K1351" i="10"/>
  <c r="U1351" i="10"/>
  <c r="F1354" i="10"/>
  <c r="S1354" i="10" s="1"/>
  <c r="E1355" i="10"/>
  <c r="P1355" i="10"/>
  <c r="N1356" i="10"/>
  <c r="M1357" i="10"/>
  <c r="B1358" i="10"/>
  <c r="L1358" i="10"/>
  <c r="A1359" i="10"/>
  <c r="K1359" i="10"/>
  <c r="U1359" i="10"/>
  <c r="F1362" i="10"/>
  <c r="S1362" i="10" s="1"/>
  <c r="E1363" i="10"/>
  <c r="P1363" i="10"/>
  <c r="N1364" i="10"/>
  <c r="M1365" i="10"/>
  <c r="B1366" i="10"/>
  <c r="L1366" i="10"/>
  <c r="A1367" i="10"/>
  <c r="K1367" i="10"/>
  <c r="U1367" i="10"/>
  <c r="F1370" i="10"/>
  <c r="S1370" i="10" s="1"/>
  <c r="E1371" i="10"/>
  <c r="P1371" i="10"/>
  <c r="N1372" i="10"/>
  <c r="M1373" i="10"/>
  <c r="B1374" i="10"/>
  <c r="L1374" i="10"/>
  <c r="A1375" i="10"/>
  <c r="K1375" i="10"/>
  <c r="U1375" i="10"/>
  <c r="F1378" i="10"/>
  <c r="S1378" i="10" s="1"/>
  <c r="E1379" i="10"/>
  <c r="P1379" i="10"/>
  <c r="N1380" i="10"/>
  <c r="M1381" i="10"/>
  <c r="B1382" i="10"/>
  <c r="L1382" i="10"/>
  <c r="A1383" i="10"/>
  <c r="K1383" i="10"/>
  <c r="U1383" i="10"/>
  <c r="F1386" i="10"/>
  <c r="S1386" i="10" s="1"/>
  <c r="E1387" i="10"/>
  <c r="P1387" i="10"/>
  <c r="N1388" i="10"/>
  <c r="M1389" i="10"/>
  <c r="B1390" i="10"/>
  <c r="L1390" i="10"/>
  <c r="W1390" i="10"/>
  <c r="Q1391" i="10"/>
  <c r="F1391" i="10"/>
  <c r="S1391" i="10" s="1"/>
  <c r="N1391" i="10"/>
  <c r="Z1391" i="10"/>
  <c r="F1392" i="10"/>
  <c r="S1392" i="10" s="1"/>
  <c r="AE1392" i="10"/>
  <c r="A1395" i="10"/>
  <c r="N1395" i="10"/>
  <c r="E1397" i="10"/>
  <c r="W1397" i="10"/>
  <c r="F1398" i="10"/>
  <c r="S1398" i="10" s="1"/>
  <c r="W1398" i="10"/>
  <c r="E1399" i="10"/>
  <c r="V1399" i="10"/>
  <c r="A1401" i="10"/>
  <c r="P1401" i="10"/>
  <c r="AE1401" i="10"/>
  <c r="M1403" i="10"/>
  <c r="AD1403" i="10"/>
  <c r="A1407" i="10"/>
  <c r="P1409" i="10"/>
  <c r="W1411" i="10"/>
  <c r="G1412" i="10"/>
  <c r="Q1422" i="10"/>
  <c r="F1422" i="10"/>
  <c r="S1422" i="10" s="1"/>
  <c r="V1422" i="10"/>
  <c r="L1422" i="10"/>
  <c r="B1422" i="10"/>
  <c r="X1422" i="10"/>
  <c r="K1422" i="10"/>
  <c r="W1422" i="10"/>
  <c r="H1422" i="10"/>
  <c r="U1422" i="10"/>
  <c r="G1422" i="10"/>
  <c r="T1422" i="10"/>
  <c r="E1422" i="10"/>
  <c r="AF1422" i="10"/>
  <c r="AD1422" i="10"/>
  <c r="N1422" i="10"/>
  <c r="A1422" i="10"/>
  <c r="AD1424" i="10"/>
  <c r="V1458" i="10"/>
  <c r="L1458" i="10"/>
  <c r="B1458" i="10"/>
  <c r="AF1458" i="10"/>
  <c r="U1458" i="10"/>
  <c r="K1458" i="10"/>
  <c r="A1458" i="10"/>
  <c r="AD1458" i="10"/>
  <c r="G1458" i="10"/>
  <c r="Q1458" i="10"/>
  <c r="F1458" i="10"/>
  <c r="S1458" i="10" s="1"/>
  <c r="W1458" i="10"/>
  <c r="V1490" i="10"/>
  <c r="L1490" i="10"/>
  <c r="B1490" i="10"/>
  <c r="AF1490" i="10"/>
  <c r="U1490" i="10"/>
  <c r="K1490" i="10"/>
  <c r="A1490" i="10"/>
  <c r="AE1490" i="10"/>
  <c r="T1490" i="10"/>
  <c r="H1490" i="10"/>
  <c r="AD1490" i="10"/>
  <c r="G1490" i="10"/>
  <c r="Q1490" i="10"/>
  <c r="F1490" i="10"/>
  <c r="S1490" i="10" s="1"/>
  <c r="Z1490" i="10"/>
  <c r="P1490" i="10"/>
  <c r="E1490" i="10"/>
  <c r="X1490" i="10"/>
  <c r="N1490" i="10"/>
  <c r="V1891" i="10"/>
  <c r="L1891" i="10"/>
  <c r="B1891" i="10"/>
  <c r="AF1891" i="10"/>
  <c r="U1891" i="10"/>
  <c r="K1891" i="10"/>
  <c r="A1891" i="10"/>
  <c r="AE1891" i="10"/>
  <c r="T1891" i="10"/>
  <c r="H1891" i="10"/>
  <c r="AD1891" i="10"/>
  <c r="G1891" i="10"/>
  <c r="Q1891" i="10"/>
  <c r="F1891" i="10"/>
  <c r="S1891" i="10" s="1"/>
  <c r="Z1891" i="10"/>
  <c r="P1891" i="10"/>
  <c r="E1891" i="10"/>
  <c r="X1891" i="10"/>
  <c r="W1891" i="10"/>
  <c r="N1891" i="10"/>
  <c r="M1891" i="10"/>
  <c r="M1404" i="10"/>
  <c r="W1404" i="10"/>
  <c r="F1416" i="10"/>
  <c r="S1416" i="10" s="1"/>
  <c r="U1416" i="10"/>
  <c r="A1420" i="10"/>
  <c r="L1420" i="10"/>
  <c r="K1430" i="10"/>
  <c r="X1430" i="10"/>
  <c r="V1434" i="10"/>
  <c r="L1434" i="10"/>
  <c r="B1434" i="10"/>
  <c r="Q1434" i="10"/>
  <c r="F1434" i="10"/>
  <c r="S1434" i="10" s="1"/>
  <c r="P1434" i="10"/>
  <c r="AE1434" i="10"/>
  <c r="L1435" i="10"/>
  <c r="X1435" i="10"/>
  <c r="G1438" i="10"/>
  <c r="U1438" i="10"/>
  <c r="Z1439" i="10"/>
  <c r="P1439" i="10"/>
  <c r="E1439" i="10"/>
  <c r="AF1439" i="10"/>
  <c r="U1439" i="10"/>
  <c r="K1439" i="10"/>
  <c r="A1439" i="10"/>
  <c r="Q1439" i="10"/>
  <c r="AE1439" i="10"/>
  <c r="K1440" i="10"/>
  <c r="W1440" i="10"/>
  <c r="K1442" i="10"/>
  <c r="X1442" i="10"/>
  <c r="Z1447" i="10"/>
  <c r="P1447" i="10"/>
  <c r="E1447" i="10"/>
  <c r="V1447" i="10"/>
  <c r="L1447" i="10"/>
  <c r="B1447" i="10"/>
  <c r="AF1447" i="10"/>
  <c r="U1447" i="10"/>
  <c r="K1447" i="10"/>
  <c r="A1447" i="10"/>
  <c r="X1448" i="10"/>
  <c r="N1448" i="10"/>
  <c r="AF1448" i="10"/>
  <c r="U1448" i="10"/>
  <c r="K1448" i="10"/>
  <c r="A1448" i="10"/>
  <c r="AE1448" i="10"/>
  <c r="T1448" i="10"/>
  <c r="H1448" i="10"/>
  <c r="Q1448" i="10"/>
  <c r="Z1455" i="10"/>
  <c r="P1455" i="10"/>
  <c r="E1455" i="10"/>
  <c r="X1455" i="10"/>
  <c r="N1455" i="10"/>
  <c r="V1455" i="10"/>
  <c r="L1455" i="10"/>
  <c r="B1455" i="10"/>
  <c r="AF1455" i="10"/>
  <c r="U1455" i="10"/>
  <c r="K1455" i="10"/>
  <c r="A1455" i="10"/>
  <c r="T1455" i="10"/>
  <c r="X1458" i="10"/>
  <c r="Z1532" i="10"/>
  <c r="P1532" i="10"/>
  <c r="E1532" i="10"/>
  <c r="X1532" i="10"/>
  <c r="N1532" i="10"/>
  <c r="AE1532" i="10"/>
  <c r="T1532" i="10"/>
  <c r="H1532" i="10"/>
  <c r="Q1532" i="10"/>
  <c r="B1532" i="10"/>
  <c r="AF1532" i="10"/>
  <c r="M1532" i="10"/>
  <c r="A1532" i="10"/>
  <c r="AD1532" i="10"/>
  <c r="L1532" i="10"/>
  <c r="K1532" i="10"/>
  <c r="W1532" i="10"/>
  <c r="G1532" i="10"/>
  <c r="V1532" i="10"/>
  <c r="F1532" i="10"/>
  <c r="S1532" i="10" s="1"/>
  <c r="U1532" i="10"/>
  <c r="Z1415" i="10"/>
  <c r="P1415" i="10"/>
  <c r="E1415" i="10"/>
  <c r="AF1415" i="10"/>
  <c r="U1415" i="10"/>
  <c r="K1415" i="10"/>
  <c r="A1415" i="10"/>
  <c r="Q1415" i="10"/>
  <c r="AE1415" i="10"/>
  <c r="K1416" i="10"/>
  <c r="W1416" i="10"/>
  <c r="AE1420" i="10"/>
  <c r="T1420" i="10"/>
  <c r="H1420" i="10"/>
  <c r="X1420" i="10"/>
  <c r="N1420" i="10"/>
  <c r="P1420" i="10"/>
  <c r="AD1420" i="10"/>
  <c r="A1430" i="10"/>
  <c r="N1430" i="10"/>
  <c r="B1435" i="10"/>
  <c r="N1435" i="10"/>
  <c r="K1438" i="10"/>
  <c r="X1438" i="10"/>
  <c r="B1440" i="10"/>
  <c r="A1442" i="10"/>
  <c r="N1442" i="10"/>
  <c r="H1458" i="10"/>
  <c r="AE1458" i="10"/>
  <c r="V1466" i="10"/>
  <c r="L1466" i="10"/>
  <c r="B1466" i="10"/>
  <c r="AF1466" i="10"/>
  <c r="U1466" i="10"/>
  <c r="K1466" i="10"/>
  <c r="A1466" i="10"/>
  <c r="AE1466" i="10"/>
  <c r="T1466" i="10"/>
  <c r="H1466" i="10"/>
  <c r="AD1466" i="10"/>
  <c r="G1466" i="10"/>
  <c r="Q1466" i="10"/>
  <c r="F1466" i="10"/>
  <c r="S1466" i="10" s="1"/>
  <c r="Z1466" i="10"/>
  <c r="P1466" i="10"/>
  <c r="E1466" i="10"/>
  <c r="V1474" i="10"/>
  <c r="L1474" i="10"/>
  <c r="B1474" i="10"/>
  <c r="AF1474" i="10"/>
  <c r="U1474" i="10"/>
  <c r="K1474" i="10"/>
  <c r="A1474" i="10"/>
  <c r="AE1474" i="10"/>
  <c r="T1474" i="10"/>
  <c r="H1474" i="10"/>
  <c r="AD1474" i="10"/>
  <c r="G1474" i="10"/>
  <c r="Q1474" i="10"/>
  <c r="F1474" i="10"/>
  <c r="S1474" i="10" s="1"/>
  <c r="Z1474" i="10"/>
  <c r="P1474" i="10"/>
  <c r="E1474" i="10"/>
  <c r="X1474" i="10"/>
  <c r="N1474" i="10"/>
  <c r="W1490" i="10"/>
  <c r="V1498" i="10"/>
  <c r="L1498" i="10"/>
  <c r="B1498" i="10"/>
  <c r="AF1498" i="10"/>
  <c r="U1498" i="10"/>
  <c r="K1498" i="10"/>
  <c r="A1498" i="10"/>
  <c r="AE1498" i="10"/>
  <c r="T1498" i="10"/>
  <c r="H1498" i="10"/>
  <c r="AD1498" i="10"/>
  <c r="G1498" i="10"/>
  <c r="Q1498" i="10"/>
  <c r="F1498" i="10"/>
  <c r="S1498" i="10" s="1"/>
  <c r="Z1498" i="10"/>
  <c r="P1498" i="10"/>
  <c r="E1498" i="10"/>
  <c r="X1498" i="10"/>
  <c r="N1498" i="10"/>
  <c r="AD1530" i="10"/>
  <c r="G1530" i="10"/>
  <c r="Q1530" i="10"/>
  <c r="F1530" i="10"/>
  <c r="S1530" i="10" s="1"/>
  <c r="V1530" i="10"/>
  <c r="L1530" i="10"/>
  <c r="B1530" i="10"/>
  <c r="P1530" i="10"/>
  <c r="A1530" i="10"/>
  <c r="AF1530" i="10"/>
  <c r="N1530" i="10"/>
  <c r="AE1530" i="10"/>
  <c r="M1530" i="10"/>
  <c r="Z1530" i="10"/>
  <c r="K1530" i="10"/>
  <c r="X1530" i="10"/>
  <c r="H1530" i="10"/>
  <c r="W1530" i="10"/>
  <c r="E1530" i="10"/>
  <c r="U1530" i="10"/>
  <c r="AE1602" i="10"/>
  <c r="T1602" i="10"/>
  <c r="H1602" i="10"/>
  <c r="AD1602" i="10"/>
  <c r="G1602" i="10"/>
  <c r="Q1602" i="10"/>
  <c r="F1602" i="10"/>
  <c r="S1602" i="10" s="1"/>
  <c r="Z1602" i="10"/>
  <c r="P1602" i="10"/>
  <c r="E1602" i="10"/>
  <c r="X1602" i="10"/>
  <c r="N1602" i="10"/>
  <c r="V1602" i="10"/>
  <c r="A1602" i="10"/>
  <c r="U1602" i="10"/>
  <c r="M1602" i="10"/>
  <c r="K1602" i="10"/>
  <c r="AF1602" i="10"/>
  <c r="B1602" i="10"/>
  <c r="W1602" i="10"/>
  <c r="L1602" i="10"/>
  <c r="Q1430" i="10"/>
  <c r="F1430" i="10"/>
  <c r="S1430" i="10" s="1"/>
  <c r="V1430" i="10"/>
  <c r="L1430" i="10"/>
  <c r="B1430" i="10"/>
  <c r="P1430" i="10"/>
  <c r="AE1430" i="10"/>
  <c r="AF1435" i="10"/>
  <c r="U1435" i="10"/>
  <c r="K1435" i="10"/>
  <c r="A1435" i="10"/>
  <c r="Z1435" i="10"/>
  <c r="P1435" i="10"/>
  <c r="E1435" i="10"/>
  <c r="Q1435" i="10"/>
  <c r="AE1435" i="10"/>
  <c r="X1440" i="10"/>
  <c r="N1440" i="10"/>
  <c r="AE1440" i="10"/>
  <c r="T1440" i="10"/>
  <c r="H1440" i="10"/>
  <c r="P1440" i="10"/>
  <c r="AD1440" i="10"/>
  <c r="V1442" i="10"/>
  <c r="L1442" i="10"/>
  <c r="B1442" i="10"/>
  <c r="Q1442" i="10"/>
  <c r="F1442" i="10"/>
  <c r="S1442" i="10" s="1"/>
  <c r="P1442" i="10"/>
  <c r="AE1442" i="10"/>
  <c r="M1458" i="10"/>
  <c r="M1400" i="10"/>
  <c r="W1400" i="10"/>
  <c r="G1404" i="10"/>
  <c r="AD1404" i="10"/>
  <c r="M1408" i="10"/>
  <c r="W1408" i="10"/>
  <c r="F1415" i="10"/>
  <c r="S1415" i="10" s="1"/>
  <c r="T1415" i="10"/>
  <c r="B1416" i="10"/>
  <c r="V1418" i="10"/>
  <c r="L1418" i="10"/>
  <c r="B1418" i="10"/>
  <c r="Q1418" i="10"/>
  <c r="F1418" i="10"/>
  <c r="S1418" i="10" s="1"/>
  <c r="P1418" i="10"/>
  <c r="AE1418" i="10"/>
  <c r="E1420" i="10"/>
  <c r="Z1423" i="10"/>
  <c r="P1423" i="10"/>
  <c r="E1423" i="10"/>
  <c r="AF1423" i="10"/>
  <c r="U1423" i="10"/>
  <c r="K1423" i="10"/>
  <c r="A1423" i="10"/>
  <c r="Q1423" i="10"/>
  <c r="AE1423" i="10"/>
  <c r="AE1428" i="10"/>
  <c r="T1428" i="10"/>
  <c r="H1428" i="10"/>
  <c r="X1428" i="10"/>
  <c r="N1428" i="10"/>
  <c r="P1428" i="10"/>
  <c r="AD1428" i="10"/>
  <c r="AF1430" i="10"/>
  <c r="H1434" i="10"/>
  <c r="W1434" i="10"/>
  <c r="A1438" i="10"/>
  <c r="N1438" i="10"/>
  <c r="H1439" i="10"/>
  <c r="W1439" i="10"/>
  <c r="Q1440" i="10"/>
  <c r="AF1440" i="10"/>
  <c r="AF1442" i="10"/>
  <c r="H1447" i="10"/>
  <c r="G1448" i="10"/>
  <c r="Z1448" i="10"/>
  <c r="V1450" i="10"/>
  <c r="L1450" i="10"/>
  <c r="B1450" i="10"/>
  <c r="AD1450" i="10"/>
  <c r="G1450" i="10"/>
  <c r="Q1450" i="10"/>
  <c r="F1450" i="10"/>
  <c r="S1450" i="10" s="1"/>
  <c r="T1450" i="10"/>
  <c r="AF1451" i="10"/>
  <c r="U1451" i="10"/>
  <c r="K1451" i="10"/>
  <c r="A1451" i="10"/>
  <c r="Q1451" i="10"/>
  <c r="F1451" i="10"/>
  <c r="S1451" i="10" s="1"/>
  <c r="Z1451" i="10"/>
  <c r="P1451" i="10"/>
  <c r="E1451" i="10"/>
  <c r="T1451" i="10"/>
  <c r="AE1452" i="10"/>
  <c r="T1452" i="10"/>
  <c r="H1452" i="10"/>
  <c r="Z1452" i="10"/>
  <c r="P1452" i="10"/>
  <c r="E1452" i="10"/>
  <c r="X1452" i="10"/>
  <c r="N1452" i="10"/>
  <c r="H1455" i="10"/>
  <c r="AE1455" i="10"/>
  <c r="N1458" i="10"/>
  <c r="AF1459" i="10"/>
  <c r="U1459" i="10"/>
  <c r="K1459" i="10"/>
  <c r="A1459" i="10"/>
  <c r="AE1459" i="10"/>
  <c r="T1459" i="10"/>
  <c r="H1459" i="10"/>
  <c r="AD1459" i="10"/>
  <c r="G1459" i="10"/>
  <c r="Q1459" i="10"/>
  <c r="F1459" i="10"/>
  <c r="S1459" i="10" s="1"/>
  <c r="Z1459" i="10"/>
  <c r="P1459" i="10"/>
  <c r="E1459" i="10"/>
  <c r="M1466" i="10"/>
  <c r="M1474" i="10"/>
  <c r="M1498" i="10"/>
  <c r="T1530" i="10"/>
  <c r="X1558" i="10"/>
  <c r="N1558" i="10"/>
  <c r="AE1558" i="10"/>
  <c r="T1558" i="10"/>
  <c r="H1558" i="10"/>
  <c r="U1558" i="10"/>
  <c r="F1558" i="10"/>
  <c r="S1558" i="10" s="1"/>
  <c r="E1558" i="10"/>
  <c r="AF1558" i="10"/>
  <c r="Q1558" i="10"/>
  <c r="M1558" i="10"/>
  <c r="B1558" i="10"/>
  <c r="Z1558" i="10"/>
  <c r="L1558" i="10"/>
  <c r="A1558" i="10"/>
  <c r="W1558" i="10"/>
  <c r="V1558" i="10"/>
  <c r="P1558" i="10"/>
  <c r="K1558" i="10"/>
  <c r="G1558" i="10"/>
  <c r="X1416" i="10"/>
  <c r="N1416" i="10"/>
  <c r="AE1416" i="10"/>
  <c r="T1416" i="10"/>
  <c r="H1416" i="10"/>
  <c r="P1416" i="10"/>
  <c r="AD1416" i="10"/>
  <c r="E1430" i="10"/>
  <c r="T1430" i="10"/>
  <c r="F1435" i="10"/>
  <c r="S1435" i="10" s="1"/>
  <c r="T1435" i="10"/>
  <c r="Q1438" i="10"/>
  <c r="F1438" i="10"/>
  <c r="S1438" i="10" s="1"/>
  <c r="V1438" i="10"/>
  <c r="L1438" i="10"/>
  <c r="B1438" i="10"/>
  <c r="P1438" i="10"/>
  <c r="AE1438" i="10"/>
  <c r="E1440" i="10"/>
  <c r="E1442" i="10"/>
  <c r="T1442" i="10"/>
  <c r="P1458" i="10"/>
  <c r="N1466" i="10"/>
  <c r="W1474" i="10"/>
  <c r="W1498" i="10"/>
  <c r="V1506" i="10"/>
  <c r="L1506" i="10"/>
  <c r="B1506" i="10"/>
  <c r="AF1506" i="10"/>
  <c r="U1506" i="10"/>
  <c r="K1506" i="10"/>
  <c r="A1506" i="10"/>
  <c r="AE1506" i="10"/>
  <c r="T1506" i="10"/>
  <c r="H1506" i="10"/>
  <c r="AD1506" i="10"/>
  <c r="G1506" i="10"/>
  <c r="Q1506" i="10"/>
  <c r="F1506" i="10"/>
  <c r="S1506" i="10" s="1"/>
  <c r="Z1506" i="10"/>
  <c r="P1506" i="10"/>
  <c r="E1506" i="10"/>
  <c r="X1506" i="10"/>
  <c r="N1506" i="10"/>
  <c r="Q1531" i="10"/>
  <c r="F1531" i="10"/>
  <c r="S1531" i="10" s="1"/>
  <c r="Z1531" i="10"/>
  <c r="P1531" i="10"/>
  <c r="E1531" i="10"/>
  <c r="AF1531" i="10"/>
  <c r="U1531" i="10"/>
  <c r="K1531" i="10"/>
  <c r="A1531" i="10"/>
  <c r="B1531" i="10"/>
  <c r="N1531" i="10"/>
  <c r="AE1531" i="10"/>
  <c r="M1531" i="10"/>
  <c r="AD1531" i="10"/>
  <c r="L1531" i="10"/>
  <c r="X1531" i="10"/>
  <c r="H1531" i="10"/>
  <c r="W1531" i="10"/>
  <c r="G1531" i="10"/>
  <c r="V1531" i="10"/>
  <c r="M1394" i="10"/>
  <c r="E1400" i="10"/>
  <c r="P1400" i="10"/>
  <c r="M1402" i="10"/>
  <c r="A1404" i="10"/>
  <c r="K1404" i="10"/>
  <c r="U1404" i="10"/>
  <c r="E1408" i="10"/>
  <c r="P1408" i="10"/>
  <c r="M1410" i="10"/>
  <c r="H1415" i="10"/>
  <c r="W1415" i="10"/>
  <c r="Q1416" i="10"/>
  <c r="AF1416" i="10"/>
  <c r="E1418" i="10"/>
  <c r="T1418" i="10"/>
  <c r="G1420" i="10"/>
  <c r="V1420" i="10"/>
  <c r="F1423" i="10"/>
  <c r="S1423" i="10" s="1"/>
  <c r="T1423" i="10"/>
  <c r="V1426" i="10"/>
  <c r="L1426" i="10"/>
  <c r="B1426" i="10"/>
  <c r="Q1426" i="10"/>
  <c r="F1426" i="10"/>
  <c r="S1426" i="10" s="1"/>
  <c r="P1426" i="10"/>
  <c r="AE1426" i="10"/>
  <c r="E1428" i="10"/>
  <c r="G1430" i="10"/>
  <c r="U1430" i="10"/>
  <c r="Z1431" i="10"/>
  <c r="P1431" i="10"/>
  <c r="E1431" i="10"/>
  <c r="AF1431" i="10"/>
  <c r="U1431" i="10"/>
  <c r="K1431" i="10"/>
  <c r="A1431" i="10"/>
  <c r="Q1431" i="10"/>
  <c r="AE1431" i="10"/>
  <c r="M1434" i="10"/>
  <c r="Z1434" i="10"/>
  <c r="G1435" i="10"/>
  <c r="V1435" i="10"/>
  <c r="AE1436" i="10"/>
  <c r="T1436" i="10"/>
  <c r="H1436" i="10"/>
  <c r="X1436" i="10"/>
  <c r="N1436" i="10"/>
  <c r="P1436" i="10"/>
  <c r="AD1436" i="10"/>
  <c r="AF1438" i="10"/>
  <c r="M1439" i="10"/>
  <c r="F1440" i="10"/>
  <c r="S1440" i="10" s="1"/>
  <c r="U1440" i="10"/>
  <c r="G1442" i="10"/>
  <c r="U1442" i="10"/>
  <c r="AF1443" i="10"/>
  <c r="U1443" i="10"/>
  <c r="K1443" i="10"/>
  <c r="A1443" i="10"/>
  <c r="Z1443" i="10"/>
  <c r="P1443" i="10"/>
  <c r="E1443" i="10"/>
  <c r="Q1443" i="10"/>
  <c r="AE1443" i="10"/>
  <c r="N1447" i="10"/>
  <c r="AE1447" i="10"/>
  <c r="M1448" i="10"/>
  <c r="AD1448" i="10"/>
  <c r="E1450" i="10"/>
  <c r="W1450" i="10"/>
  <c r="G1451" i="10"/>
  <c r="W1451" i="10"/>
  <c r="F1452" i="10"/>
  <c r="S1452" i="10" s="1"/>
  <c r="V1452" i="10"/>
  <c r="Q1455" i="10"/>
  <c r="T1458" i="10"/>
  <c r="L1459" i="10"/>
  <c r="AE1460" i="10"/>
  <c r="T1460" i="10"/>
  <c r="H1460" i="10"/>
  <c r="AD1460" i="10"/>
  <c r="G1460" i="10"/>
  <c r="Q1460" i="10"/>
  <c r="F1460" i="10"/>
  <c r="S1460" i="10" s="1"/>
  <c r="Z1460" i="10"/>
  <c r="P1460" i="10"/>
  <c r="E1460" i="10"/>
  <c r="X1460" i="10"/>
  <c r="N1460" i="10"/>
  <c r="W1466" i="10"/>
  <c r="V1482" i="10"/>
  <c r="L1482" i="10"/>
  <c r="B1482" i="10"/>
  <c r="AF1482" i="10"/>
  <c r="U1482" i="10"/>
  <c r="K1482" i="10"/>
  <c r="A1482" i="10"/>
  <c r="AE1482" i="10"/>
  <c r="T1482" i="10"/>
  <c r="H1482" i="10"/>
  <c r="AD1482" i="10"/>
  <c r="G1482" i="10"/>
  <c r="Q1482" i="10"/>
  <c r="F1482" i="10"/>
  <c r="S1482" i="10" s="1"/>
  <c r="Z1482" i="10"/>
  <c r="P1482" i="10"/>
  <c r="E1482" i="10"/>
  <c r="X1482" i="10"/>
  <c r="N1482" i="10"/>
  <c r="M1475" i="10"/>
  <c r="W1475" i="10"/>
  <c r="M1483" i="10"/>
  <c r="W1483" i="10"/>
  <c r="B1484" i="10"/>
  <c r="L1484" i="10"/>
  <c r="V1484" i="10"/>
  <c r="M1491" i="10"/>
  <c r="W1491" i="10"/>
  <c r="B1492" i="10"/>
  <c r="L1492" i="10"/>
  <c r="V1492" i="10"/>
  <c r="M1499" i="10"/>
  <c r="W1499" i="10"/>
  <c r="B1500" i="10"/>
  <c r="L1500" i="10"/>
  <c r="V1500" i="10"/>
  <c r="M1507" i="10"/>
  <c r="W1507" i="10"/>
  <c r="B1508" i="10"/>
  <c r="L1508" i="10"/>
  <c r="V1508" i="10"/>
  <c r="M1515" i="10"/>
  <c r="W1515" i="10"/>
  <c r="B1516" i="10"/>
  <c r="L1516" i="10"/>
  <c r="V1516" i="10"/>
  <c r="Z1519" i="10"/>
  <c r="P1519" i="10"/>
  <c r="E1519" i="10"/>
  <c r="N1519" i="10"/>
  <c r="B1524" i="10"/>
  <c r="N1524" i="10"/>
  <c r="B1528" i="10"/>
  <c r="M1535" i="10"/>
  <c r="B1536" i="10"/>
  <c r="AF1577" i="10"/>
  <c r="U1577" i="10"/>
  <c r="K1577" i="10"/>
  <c r="A1577" i="10"/>
  <c r="AD1577" i="10"/>
  <c r="G1577" i="10"/>
  <c r="Q1577" i="10"/>
  <c r="F1577" i="10"/>
  <c r="S1577" i="10" s="1"/>
  <c r="Z1577" i="10"/>
  <c r="P1577" i="10"/>
  <c r="E1577" i="10"/>
  <c r="V1577" i="10"/>
  <c r="B1577" i="10"/>
  <c r="T1577" i="10"/>
  <c r="N1577" i="10"/>
  <c r="L1577" i="10"/>
  <c r="AE1577" i="10"/>
  <c r="H1577" i="10"/>
  <c r="AF1688" i="10"/>
  <c r="U1688" i="10"/>
  <c r="K1688" i="10"/>
  <c r="A1688" i="10"/>
  <c r="AD1688" i="10"/>
  <c r="G1688" i="10"/>
  <c r="Q1688" i="10"/>
  <c r="F1688" i="10"/>
  <c r="S1688" i="10" s="1"/>
  <c r="Z1688" i="10"/>
  <c r="P1688" i="10"/>
  <c r="E1688" i="10"/>
  <c r="X1688" i="10"/>
  <c r="N1688" i="10"/>
  <c r="W1688" i="10"/>
  <c r="B1688" i="10"/>
  <c r="V1688" i="10"/>
  <c r="T1688" i="10"/>
  <c r="M1688" i="10"/>
  <c r="L1688" i="10"/>
  <c r="AE1688" i="10"/>
  <c r="H1688" i="10"/>
  <c r="M1468" i="10"/>
  <c r="W1468" i="10"/>
  <c r="N1475" i="10"/>
  <c r="X1475" i="10"/>
  <c r="M1476" i="10"/>
  <c r="W1476" i="10"/>
  <c r="N1483" i="10"/>
  <c r="X1483" i="10"/>
  <c r="M1484" i="10"/>
  <c r="W1484" i="10"/>
  <c r="M1492" i="10"/>
  <c r="W1492" i="10"/>
  <c r="X1499" i="10"/>
  <c r="M1500" i="10"/>
  <c r="W1500" i="10"/>
  <c r="M1508" i="10"/>
  <c r="W1508" i="10"/>
  <c r="M1516" i="10"/>
  <c r="W1516" i="10"/>
  <c r="Z1524" i="10"/>
  <c r="P1524" i="10"/>
  <c r="E1524" i="10"/>
  <c r="AE1524" i="10"/>
  <c r="T1524" i="10"/>
  <c r="H1524" i="10"/>
  <c r="Q1524" i="10"/>
  <c r="AF1524" i="10"/>
  <c r="V1527" i="10"/>
  <c r="L1527" i="10"/>
  <c r="B1527" i="10"/>
  <c r="AF1527" i="10"/>
  <c r="U1527" i="10"/>
  <c r="K1527" i="10"/>
  <c r="A1527" i="10"/>
  <c r="Z1527" i="10"/>
  <c r="P1527" i="10"/>
  <c r="E1527" i="10"/>
  <c r="AF1528" i="10"/>
  <c r="U1528" i="10"/>
  <c r="K1528" i="10"/>
  <c r="A1528" i="10"/>
  <c r="AE1528" i="10"/>
  <c r="T1528" i="10"/>
  <c r="H1528" i="10"/>
  <c r="X1528" i="10"/>
  <c r="N1528" i="10"/>
  <c r="Q1528" i="10"/>
  <c r="N1535" i="10"/>
  <c r="AF1536" i="10"/>
  <c r="U1536" i="10"/>
  <c r="K1536" i="10"/>
  <c r="A1536" i="10"/>
  <c r="AE1536" i="10"/>
  <c r="T1536" i="10"/>
  <c r="H1536" i="10"/>
  <c r="AD1536" i="10"/>
  <c r="G1536" i="10"/>
  <c r="X1536" i="10"/>
  <c r="N1536" i="10"/>
  <c r="V1536" i="10"/>
  <c r="AE1562" i="10"/>
  <c r="T1562" i="10"/>
  <c r="H1562" i="10"/>
  <c r="X1562" i="10"/>
  <c r="N1562" i="10"/>
  <c r="Z1562" i="10"/>
  <c r="L1562" i="10"/>
  <c r="A1562" i="10"/>
  <c r="W1562" i="10"/>
  <c r="K1562" i="10"/>
  <c r="V1562" i="10"/>
  <c r="G1562" i="10"/>
  <c r="E1562" i="10"/>
  <c r="AF1562" i="10"/>
  <c r="Q1562" i="10"/>
  <c r="AF1569" i="10"/>
  <c r="U1569" i="10"/>
  <c r="K1569" i="10"/>
  <c r="A1569" i="10"/>
  <c r="Z1569" i="10"/>
  <c r="P1569" i="10"/>
  <c r="E1569" i="10"/>
  <c r="AD1569" i="10"/>
  <c r="N1569" i="10"/>
  <c r="B1569" i="10"/>
  <c r="M1569" i="10"/>
  <c r="X1569" i="10"/>
  <c r="L1569" i="10"/>
  <c r="V1569" i="10"/>
  <c r="G1569" i="10"/>
  <c r="T1569" i="10"/>
  <c r="F1569" i="10"/>
  <c r="S1569" i="10" s="1"/>
  <c r="M1413" i="10"/>
  <c r="W1413" i="10"/>
  <c r="G1417" i="10"/>
  <c r="AD1417" i="10"/>
  <c r="M1421" i="10"/>
  <c r="W1421" i="10"/>
  <c r="G1425" i="10"/>
  <c r="AD1425" i="10"/>
  <c r="M1429" i="10"/>
  <c r="W1429" i="10"/>
  <c r="G1433" i="10"/>
  <c r="AD1433" i="10"/>
  <c r="M1437" i="10"/>
  <c r="W1437" i="10"/>
  <c r="AD1441" i="10"/>
  <c r="M1445" i="10"/>
  <c r="W1445" i="10"/>
  <c r="B1446" i="10"/>
  <c r="L1446" i="10"/>
  <c r="V1446" i="10"/>
  <c r="G1449" i="10"/>
  <c r="AD1449" i="10"/>
  <c r="M1453" i="10"/>
  <c r="W1453" i="10"/>
  <c r="B1454" i="10"/>
  <c r="L1454" i="10"/>
  <c r="V1454" i="10"/>
  <c r="H1456" i="10"/>
  <c r="T1456" i="10"/>
  <c r="AE1456" i="10"/>
  <c r="G1457" i="10"/>
  <c r="AD1457" i="10"/>
  <c r="M1461" i="10"/>
  <c r="W1461" i="10"/>
  <c r="B1462" i="10"/>
  <c r="L1462" i="10"/>
  <c r="V1462" i="10"/>
  <c r="A1463" i="10"/>
  <c r="K1463" i="10"/>
  <c r="U1463" i="10"/>
  <c r="AF1463" i="10"/>
  <c r="H1464" i="10"/>
  <c r="T1464" i="10"/>
  <c r="AE1464" i="10"/>
  <c r="G1465" i="10"/>
  <c r="AD1465" i="10"/>
  <c r="N1468" i="10"/>
  <c r="X1468" i="10"/>
  <c r="M1469" i="10"/>
  <c r="B1470" i="10"/>
  <c r="L1470" i="10"/>
  <c r="V1470" i="10"/>
  <c r="A1471" i="10"/>
  <c r="K1471" i="10"/>
  <c r="U1471" i="10"/>
  <c r="AF1471" i="10"/>
  <c r="H1472" i="10"/>
  <c r="T1472" i="10"/>
  <c r="AE1472" i="10"/>
  <c r="G1473" i="10"/>
  <c r="AD1473" i="10"/>
  <c r="E1475" i="10"/>
  <c r="P1475" i="10"/>
  <c r="Z1475" i="10"/>
  <c r="N1476" i="10"/>
  <c r="X1476" i="10"/>
  <c r="M1477" i="10"/>
  <c r="B1478" i="10"/>
  <c r="L1478" i="10"/>
  <c r="V1478" i="10"/>
  <c r="A1479" i="10"/>
  <c r="K1479" i="10"/>
  <c r="U1479" i="10"/>
  <c r="AF1479" i="10"/>
  <c r="H1480" i="10"/>
  <c r="T1480" i="10"/>
  <c r="AE1480" i="10"/>
  <c r="G1481" i="10"/>
  <c r="AD1481" i="10"/>
  <c r="E1483" i="10"/>
  <c r="P1483" i="10"/>
  <c r="Z1483" i="10"/>
  <c r="N1484" i="10"/>
  <c r="X1484" i="10"/>
  <c r="M1485" i="10"/>
  <c r="B1486" i="10"/>
  <c r="L1486" i="10"/>
  <c r="V1486" i="10"/>
  <c r="A1487" i="10"/>
  <c r="K1487" i="10"/>
  <c r="U1487" i="10"/>
  <c r="AF1487" i="10"/>
  <c r="H1488" i="10"/>
  <c r="T1488" i="10"/>
  <c r="AE1488" i="10"/>
  <c r="G1489" i="10"/>
  <c r="AD1489" i="10"/>
  <c r="E1491" i="10"/>
  <c r="P1491" i="10"/>
  <c r="Z1491" i="10"/>
  <c r="N1492" i="10"/>
  <c r="X1492" i="10"/>
  <c r="M1493" i="10"/>
  <c r="B1494" i="10"/>
  <c r="L1494" i="10"/>
  <c r="V1494" i="10"/>
  <c r="A1495" i="10"/>
  <c r="K1495" i="10"/>
  <c r="U1495" i="10"/>
  <c r="AF1495" i="10"/>
  <c r="H1496" i="10"/>
  <c r="T1496" i="10"/>
  <c r="AE1496" i="10"/>
  <c r="G1497" i="10"/>
  <c r="AD1497" i="10"/>
  <c r="E1499" i="10"/>
  <c r="P1499" i="10"/>
  <c r="Z1499" i="10"/>
  <c r="N1500" i="10"/>
  <c r="X1500" i="10"/>
  <c r="M1501" i="10"/>
  <c r="B1502" i="10"/>
  <c r="L1502" i="10"/>
  <c r="V1502" i="10"/>
  <c r="A1503" i="10"/>
  <c r="K1503" i="10"/>
  <c r="U1503" i="10"/>
  <c r="AF1503" i="10"/>
  <c r="H1504" i="10"/>
  <c r="T1504" i="10"/>
  <c r="AE1504" i="10"/>
  <c r="G1505" i="10"/>
  <c r="AD1505" i="10"/>
  <c r="E1507" i="10"/>
  <c r="P1507" i="10"/>
  <c r="Z1507" i="10"/>
  <c r="N1508" i="10"/>
  <c r="X1508" i="10"/>
  <c r="M1509" i="10"/>
  <c r="B1510" i="10"/>
  <c r="L1510" i="10"/>
  <c r="V1510" i="10"/>
  <c r="A1511" i="10"/>
  <c r="K1511" i="10"/>
  <c r="U1511" i="10"/>
  <c r="AF1511" i="10"/>
  <c r="H1512" i="10"/>
  <c r="T1512" i="10"/>
  <c r="AE1512" i="10"/>
  <c r="G1513" i="10"/>
  <c r="AD1513" i="10"/>
  <c r="E1515" i="10"/>
  <c r="P1515" i="10"/>
  <c r="Z1515" i="10"/>
  <c r="N1516" i="10"/>
  <c r="X1516" i="10"/>
  <c r="M1517" i="10"/>
  <c r="W1517" i="10"/>
  <c r="Q1518" i="10"/>
  <c r="F1518" i="10"/>
  <c r="S1518" i="10" s="1"/>
  <c r="N1518" i="10"/>
  <c r="Z1518" i="10"/>
  <c r="F1519" i="10"/>
  <c r="S1519" i="10" s="1"/>
  <c r="AE1519" i="10"/>
  <c r="G1520" i="10"/>
  <c r="T1520" i="10"/>
  <c r="A1522" i="10"/>
  <c r="H1523" i="10"/>
  <c r="A1525" i="10"/>
  <c r="L1525" i="10"/>
  <c r="T1527" i="10"/>
  <c r="W1536" i="10"/>
  <c r="Q1544" i="10"/>
  <c r="Q1552" i="10"/>
  <c r="W1564" i="10"/>
  <c r="X1574" i="10"/>
  <c r="N1574" i="10"/>
  <c r="V1574" i="10"/>
  <c r="L1574" i="10"/>
  <c r="B1574" i="10"/>
  <c r="AF1574" i="10"/>
  <c r="U1574" i="10"/>
  <c r="K1574" i="10"/>
  <c r="A1574" i="10"/>
  <c r="AE1574" i="10"/>
  <c r="T1574" i="10"/>
  <c r="H1574" i="10"/>
  <c r="P1574" i="10"/>
  <c r="M1574" i="10"/>
  <c r="AD1574" i="10"/>
  <c r="G1574" i="10"/>
  <c r="Z1574" i="10"/>
  <c r="E1574" i="10"/>
  <c r="W1574" i="10"/>
  <c r="M1577" i="10"/>
  <c r="AF1593" i="10"/>
  <c r="U1593" i="10"/>
  <c r="K1593" i="10"/>
  <c r="A1593" i="10"/>
  <c r="AE1593" i="10"/>
  <c r="T1593" i="10"/>
  <c r="H1593" i="10"/>
  <c r="AD1593" i="10"/>
  <c r="G1593" i="10"/>
  <c r="Q1593" i="10"/>
  <c r="F1593" i="10"/>
  <c r="S1593" i="10" s="1"/>
  <c r="Z1593" i="10"/>
  <c r="P1593" i="10"/>
  <c r="E1593" i="10"/>
  <c r="X1593" i="10"/>
  <c r="B1593" i="10"/>
  <c r="W1593" i="10"/>
  <c r="V1593" i="10"/>
  <c r="M1593" i="10"/>
  <c r="L1593" i="10"/>
  <c r="M1446" i="10"/>
  <c r="W1446" i="10"/>
  <c r="M1454" i="10"/>
  <c r="W1454" i="10"/>
  <c r="A1456" i="10"/>
  <c r="K1456" i="10"/>
  <c r="U1456" i="10"/>
  <c r="AF1456" i="10"/>
  <c r="M1462" i="10"/>
  <c r="W1462" i="10"/>
  <c r="B1463" i="10"/>
  <c r="L1463" i="10"/>
  <c r="V1463" i="10"/>
  <c r="A1464" i="10"/>
  <c r="K1464" i="10"/>
  <c r="U1464" i="10"/>
  <c r="AF1464" i="10"/>
  <c r="E1468" i="10"/>
  <c r="P1468" i="10"/>
  <c r="Z1468" i="10"/>
  <c r="M1470" i="10"/>
  <c r="W1470" i="10"/>
  <c r="B1471" i="10"/>
  <c r="L1471" i="10"/>
  <c r="V1471" i="10"/>
  <c r="A1472" i="10"/>
  <c r="K1472" i="10"/>
  <c r="U1472" i="10"/>
  <c r="AF1472" i="10"/>
  <c r="F1475" i="10"/>
  <c r="S1475" i="10" s="1"/>
  <c r="Q1475" i="10"/>
  <c r="E1476" i="10"/>
  <c r="P1476" i="10"/>
  <c r="Z1476" i="10"/>
  <c r="M1478" i="10"/>
  <c r="W1478" i="10"/>
  <c r="B1479" i="10"/>
  <c r="L1479" i="10"/>
  <c r="V1479" i="10"/>
  <c r="A1480" i="10"/>
  <c r="K1480" i="10"/>
  <c r="U1480" i="10"/>
  <c r="AF1480" i="10"/>
  <c r="F1483" i="10"/>
  <c r="S1483" i="10" s="1"/>
  <c r="Q1483" i="10"/>
  <c r="E1484" i="10"/>
  <c r="P1484" i="10"/>
  <c r="Z1484" i="10"/>
  <c r="M1486" i="10"/>
  <c r="W1486" i="10"/>
  <c r="B1487" i="10"/>
  <c r="L1487" i="10"/>
  <c r="V1487" i="10"/>
  <c r="A1488" i="10"/>
  <c r="K1488" i="10"/>
  <c r="U1488" i="10"/>
  <c r="AF1488" i="10"/>
  <c r="F1491" i="10"/>
  <c r="S1491" i="10" s="1"/>
  <c r="Q1491" i="10"/>
  <c r="E1492" i="10"/>
  <c r="P1492" i="10"/>
  <c r="Z1492" i="10"/>
  <c r="M1494" i="10"/>
  <c r="W1494" i="10"/>
  <c r="B1495" i="10"/>
  <c r="L1495" i="10"/>
  <c r="V1495" i="10"/>
  <c r="A1496" i="10"/>
  <c r="K1496" i="10"/>
  <c r="U1496" i="10"/>
  <c r="AF1496" i="10"/>
  <c r="F1499" i="10"/>
  <c r="S1499" i="10" s="1"/>
  <c r="Q1499" i="10"/>
  <c r="E1500" i="10"/>
  <c r="P1500" i="10"/>
  <c r="Z1500" i="10"/>
  <c r="M1502" i="10"/>
  <c r="W1502" i="10"/>
  <c r="B1503" i="10"/>
  <c r="L1503" i="10"/>
  <c r="V1503" i="10"/>
  <c r="A1504" i="10"/>
  <c r="K1504" i="10"/>
  <c r="U1504" i="10"/>
  <c r="AF1504" i="10"/>
  <c r="F1507" i="10"/>
  <c r="S1507" i="10" s="1"/>
  <c r="Q1507" i="10"/>
  <c r="E1508" i="10"/>
  <c r="P1508" i="10"/>
  <c r="Z1508" i="10"/>
  <c r="M1510" i="10"/>
  <c r="W1510" i="10"/>
  <c r="B1511" i="10"/>
  <c r="L1511" i="10"/>
  <c r="V1511" i="10"/>
  <c r="A1512" i="10"/>
  <c r="K1512" i="10"/>
  <c r="U1512" i="10"/>
  <c r="AF1512" i="10"/>
  <c r="F1515" i="10"/>
  <c r="S1515" i="10" s="1"/>
  <c r="Q1515" i="10"/>
  <c r="E1516" i="10"/>
  <c r="P1516" i="10"/>
  <c r="Z1516" i="10"/>
  <c r="G1519" i="10"/>
  <c r="T1519" i="10"/>
  <c r="AF1519" i="10"/>
  <c r="AD1522" i="10"/>
  <c r="G1522" i="10"/>
  <c r="V1522" i="10"/>
  <c r="L1522" i="10"/>
  <c r="B1522" i="10"/>
  <c r="P1522" i="10"/>
  <c r="AE1522" i="10"/>
  <c r="F1524" i="10"/>
  <c r="S1524" i="10" s="1"/>
  <c r="U1524" i="10"/>
  <c r="B1525" i="10"/>
  <c r="M1525" i="10"/>
  <c r="F1527" i="10"/>
  <c r="S1527" i="10" s="1"/>
  <c r="W1527" i="10"/>
  <c r="E1528" i="10"/>
  <c r="V1528" i="10"/>
  <c r="E1536" i="10"/>
  <c r="Z1536" i="10"/>
  <c r="V1543" i="10"/>
  <c r="L1543" i="10"/>
  <c r="B1543" i="10"/>
  <c r="AF1543" i="10"/>
  <c r="U1543" i="10"/>
  <c r="K1543" i="10"/>
  <c r="A1543" i="10"/>
  <c r="AE1543" i="10"/>
  <c r="T1543" i="10"/>
  <c r="H1543" i="10"/>
  <c r="Q1543" i="10"/>
  <c r="F1543" i="10"/>
  <c r="S1543" i="10" s="1"/>
  <c r="Z1543" i="10"/>
  <c r="P1543" i="10"/>
  <c r="E1543" i="10"/>
  <c r="AD1543" i="10"/>
  <c r="V1551" i="10"/>
  <c r="L1551" i="10"/>
  <c r="B1551" i="10"/>
  <c r="AF1551" i="10"/>
  <c r="U1551" i="10"/>
  <c r="K1551" i="10"/>
  <c r="A1551" i="10"/>
  <c r="AE1551" i="10"/>
  <c r="T1551" i="10"/>
  <c r="H1551" i="10"/>
  <c r="Q1551" i="10"/>
  <c r="F1551" i="10"/>
  <c r="S1551" i="10" s="1"/>
  <c r="Z1551" i="10"/>
  <c r="P1551" i="10"/>
  <c r="E1551" i="10"/>
  <c r="AD1551" i="10"/>
  <c r="F1562" i="10"/>
  <c r="S1562" i="10" s="1"/>
  <c r="H1569" i="10"/>
  <c r="W1577" i="10"/>
  <c r="V1584" i="10"/>
  <c r="L1584" i="10"/>
  <c r="B1584" i="10"/>
  <c r="AF1584" i="10"/>
  <c r="U1584" i="10"/>
  <c r="K1584" i="10"/>
  <c r="A1584" i="10"/>
  <c r="AE1584" i="10"/>
  <c r="T1584" i="10"/>
  <c r="H1584" i="10"/>
  <c r="AD1584" i="10"/>
  <c r="G1584" i="10"/>
  <c r="Q1584" i="10"/>
  <c r="F1584" i="10"/>
  <c r="S1584" i="10" s="1"/>
  <c r="W1584" i="10"/>
  <c r="P1584" i="10"/>
  <c r="N1584" i="10"/>
  <c r="E1584" i="10"/>
  <c r="M1463" i="10"/>
  <c r="W1463" i="10"/>
  <c r="F1468" i="10"/>
  <c r="S1468" i="10" s="1"/>
  <c r="Q1468" i="10"/>
  <c r="M1471" i="10"/>
  <c r="W1471" i="10"/>
  <c r="G1475" i="10"/>
  <c r="AD1475" i="10"/>
  <c r="F1476" i="10"/>
  <c r="S1476" i="10" s="1"/>
  <c r="Q1476" i="10"/>
  <c r="M1479" i="10"/>
  <c r="W1479" i="10"/>
  <c r="G1483" i="10"/>
  <c r="AD1483" i="10"/>
  <c r="F1484" i="10"/>
  <c r="S1484" i="10" s="1"/>
  <c r="Q1484" i="10"/>
  <c r="M1487" i="10"/>
  <c r="W1487" i="10"/>
  <c r="G1491" i="10"/>
  <c r="AD1491" i="10"/>
  <c r="F1492" i="10"/>
  <c r="S1492" i="10" s="1"/>
  <c r="Q1492" i="10"/>
  <c r="M1495" i="10"/>
  <c r="W1495" i="10"/>
  <c r="G1499" i="10"/>
  <c r="AD1499" i="10"/>
  <c r="F1500" i="10"/>
  <c r="S1500" i="10" s="1"/>
  <c r="Q1500" i="10"/>
  <c r="M1503" i="10"/>
  <c r="W1503" i="10"/>
  <c r="G1507" i="10"/>
  <c r="AD1507" i="10"/>
  <c r="F1508" i="10"/>
  <c r="S1508" i="10" s="1"/>
  <c r="Q1508" i="10"/>
  <c r="M1511" i="10"/>
  <c r="W1511" i="10"/>
  <c r="G1515" i="10"/>
  <c r="AD1515" i="10"/>
  <c r="F1516" i="10"/>
  <c r="S1516" i="10" s="1"/>
  <c r="Q1516" i="10"/>
  <c r="H1519" i="10"/>
  <c r="U1519" i="10"/>
  <c r="G1524" i="10"/>
  <c r="V1524" i="10"/>
  <c r="X1525" i="10"/>
  <c r="N1525" i="10"/>
  <c r="W1525" i="10"/>
  <c r="AD1525" i="10"/>
  <c r="G1525" i="10"/>
  <c r="P1525" i="10"/>
  <c r="AF1525" i="10"/>
  <c r="G1527" i="10"/>
  <c r="X1527" i="10"/>
  <c r="F1528" i="10"/>
  <c r="S1528" i="10" s="1"/>
  <c r="W1528" i="10"/>
  <c r="V1535" i="10"/>
  <c r="L1535" i="10"/>
  <c r="B1535" i="10"/>
  <c r="AF1535" i="10"/>
  <c r="U1535" i="10"/>
  <c r="K1535" i="10"/>
  <c r="A1535" i="10"/>
  <c r="AE1535" i="10"/>
  <c r="T1535" i="10"/>
  <c r="H1535" i="10"/>
  <c r="Z1535" i="10"/>
  <c r="P1535" i="10"/>
  <c r="E1535" i="10"/>
  <c r="W1535" i="10"/>
  <c r="F1536" i="10"/>
  <c r="S1536" i="10" s="1"/>
  <c r="M1562" i="10"/>
  <c r="Q1569" i="10"/>
  <c r="X1577" i="10"/>
  <c r="AE1610" i="10"/>
  <c r="T1610" i="10"/>
  <c r="H1610" i="10"/>
  <c r="AD1610" i="10"/>
  <c r="G1610" i="10"/>
  <c r="Q1610" i="10"/>
  <c r="F1610" i="10"/>
  <c r="S1610" i="10" s="1"/>
  <c r="Z1610" i="10"/>
  <c r="P1610" i="10"/>
  <c r="E1610" i="10"/>
  <c r="X1610" i="10"/>
  <c r="N1610" i="10"/>
  <c r="V1610" i="10"/>
  <c r="A1610" i="10"/>
  <c r="U1610" i="10"/>
  <c r="M1610" i="10"/>
  <c r="L1610" i="10"/>
  <c r="K1610" i="10"/>
  <c r="AF1610" i="10"/>
  <c r="AE1618" i="10"/>
  <c r="T1618" i="10"/>
  <c r="H1618" i="10"/>
  <c r="AD1618" i="10"/>
  <c r="G1618" i="10"/>
  <c r="Q1618" i="10"/>
  <c r="F1618" i="10"/>
  <c r="S1618" i="10" s="1"/>
  <c r="Z1618" i="10"/>
  <c r="P1618" i="10"/>
  <c r="E1618" i="10"/>
  <c r="X1618" i="10"/>
  <c r="N1618" i="10"/>
  <c r="W1618" i="10"/>
  <c r="B1618" i="10"/>
  <c r="V1618" i="10"/>
  <c r="A1618" i="10"/>
  <c r="U1618" i="10"/>
  <c r="M1618" i="10"/>
  <c r="L1618" i="10"/>
  <c r="K1618" i="10"/>
  <c r="X1661" i="10"/>
  <c r="N1661" i="10"/>
  <c r="AF1661" i="10"/>
  <c r="U1661" i="10"/>
  <c r="K1661" i="10"/>
  <c r="A1661" i="10"/>
  <c r="AE1661" i="10"/>
  <c r="T1661" i="10"/>
  <c r="H1661" i="10"/>
  <c r="L1661" i="10"/>
  <c r="Z1661" i="10"/>
  <c r="G1661" i="10"/>
  <c r="W1661" i="10"/>
  <c r="F1661" i="10"/>
  <c r="S1661" i="10" s="1"/>
  <c r="V1661" i="10"/>
  <c r="E1661" i="10"/>
  <c r="P1661" i="10"/>
  <c r="B1661" i="10"/>
  <c r="AD1661" i="10"/>
  <c r="Q1661" i="10"/>
  <c r="M1661" i="10"/>
  <c r="M1456" i="10"/>
  <c r="W1456" i="10"/>
  <c r="N1463" i="10"/>
  <c r="X1463" i="10"/>
  <c r="M1464" i="10"/>
  <c r="W1464" i="10"/>
  <c r="G1468" i="10"/>
  <c r="AD1468" i="10"/>
  <c r="N1471" i="10"/>
  <c r="X1471" i="10"/>
  <c r="M1472" i="10"/>
  <c r="W1472" i="10"/>
  <c r="H1475" i="10"/>
  <c r="T1475" i="10"/>
  <c r="AE1475" i="10"/>
  <c r="G1476" i="10"/>
  <c r="AD1476" i="10"/>
  <c r="N1479" i="10"/>
  <c r="X1479" i="10"/>
  <c r="M1480" i="10"/>
  <c r="W1480" i="10"/>
  <c r="H1483" i="10"/>
  <c r="T1483" i="10"/>
  <c r="AE1483" i="10"/>
  <c r="G1484" i="10"/>
  <c r="AD1484" i="10"/>
  <c r="N1487" i="10"/>
  <c r="X1487" i="10"/>
  <c r="M1488" i="10"/>
  <c r="W1488" i="10"/>
  <c r="H1491" i="10"/>
  <c r="T1491" i="10"/>
  <c r="AE1491" i="10"/>
  <c r="G1492" i="10"/>
  <c r="AD1492" i="10"/>
  <c r="N1495" i="10"/>
  <c r="X1495" i="10"/>
  <c r="M1496" i="10"/>
  <c r="W1496" i="10"/>
  <c r="H1499" i="10"/>
  <c r="T1499" i="10"/>
  <c r="AE1499" i="10"/>
  <c r="G1500" i="10"/>
  <c r="AD1500" i="10"/>
  <c r="N1503" i="10"/>
  <c r="X1503" i="10"/>
  <c r="M1504" i="10"/>
  <c r="W1504" i="10"/>
  <c r="H1507" i="10"/>
  <c r="T1507" i="10"/>
  <c r="AE1507" i="10"/>
  <c r="G1508" i="10"/>
  <c r="AD1508" i="10"/>
  <c r="N1511" i="10"/>
  <c r="X1511" i="10"/>
  <c r="M1512" i="10"/>
  <c r="W1512" i="10"/>
  <c r="H1515" i="10"/>
  <c r="T1515" i="10"/>
  <c r="AE1515" i="10"/>
  <c r="G1516" i="10"/>
  <c r="AD1516" i="10"/>
  <c r="K1519" i="10"/>
  <c r="V1519" i="10"/>
  <c r="K1524" i="10"/>
  <c r="W1524" i="10"/>
  <c r="Q1525" i="10"/>
  <c r="H1527" i="10"/>
  <c r="G1528" i="10"/>
  <c r="Z1528" i="10"/>
  <c r="X1535" i="10"/>
  <c r="L1536" i="10"/>
  <c r="Q1539" i="10"/>
  <c r="F1539" i="10"/>
  <c r="S1539" i="10" s="1"/>
  <c r="Z1539" i="10"/>
  <c r="P1539" i="10"/>
  <c r="E1539" i="10"/>
  <c r="X1539" i="10"/>
  <c r="N1539" i="10"/>
  <c r="V1539" i="10"/>
  <c r="L1539" i="10"/>
  <c r="B1539" i="10"/>
  <c r="AF1539" i="10"/>
  <c r="U1539" i="10"/>
  <c r="K1539" i="10"/>
  <c r="A1539" i="10"/>
  <c r="AD1539" i="10"/>
  <c r="AF1544" i="10"/>
  <c r="U1544" i="10"/>
  <c r="K1544" i="10"/>
  <c r="A1544" i="10"/>
  <c r="AE1544" i="10"/>
  <c r="T1544" i="10"/>
  <c r="H1544" i="10"/>
  <c r="AD1544" i="10"/>
  <c r="G1544" i="10"/>
  <c r="Z1544" i="10"/>
  <c r="P1544" i="10"/>
  <c r="E1544" i="10"/>
  <c r="X1544" i="10"/>
  <c r="N1544" i="10"/>
  <c r="Q1547" i="10"/>
  <c r="F1547" i="10"/>
  <c r="S1547" i="10" s="1"/>
  <c r="Z1547" i="10"/>
  <c r="P1547" i="10"/>
  <c r="E1547" i="10"/>
  <c r="X1547" i="10"/>
  <c r="N1547" i="10"/>
  <c r="V1547" i="10"/>
  <c r="L1547" i="10"/>
  <c r="B1547" i="10"/>
  <c r="AF1547" i="10"/>
  <c r="U1547" i="10"/>
  <c r="K1547" i="10"/>
  <c r="A1547" i="10"/>
  <c r="AD1547" i="10"/>
  <c r="AF1552" i="10"/>
  <c r="U1552" i="10"/>
  <c r="K1552" i="10"/>
  <c r="A1552" i="10"/>
  <c r="AE1552" i="10"/>
  <c r="T1552" i="10"/>
  <c r="H1552" i="10"/>
  <c r="AD1552" i="10"/>
  <c r="G1552" i="10"/>
  <c r="Z1552" i="10"/>
  <c r="P1552" i="10"/>
  <c r="E1552" i="10"/>
  <c r="X1552" i="10"/>
  <c r="N1552" i="10"/>
  <c r="P1562" i="10"/>
  <c r="Q1564" i="10"/>
  <c r="F1564" i="10"/>
  <c r="S1564" i="10" s="1"/>
  <c r="V1564" i="10"/>
  <c r="L1564" i="10"/>
  <c r="B1564" i="10"/>
  <c r="AD1564" i="10"/>
  <c r="N1564" i="10"/>
  <c r="A1564" i="10"/>
  <c r="Z1564" i="10"/>
  <c r="M1564" i="10"/>
  <c r="X1564" i="10"/>
  <c r="K1564" i="10"/>
  <c r="U1564" i="10"/>
  <c r="G1564" i="10"/>
  <c r="T1564" i="10"/>
  <c r="E1564" i="10"/>
  <c r="AE1641" i="10"/>
  <c r="T1641" i="10"/>
  <c r="H1641" i="10"/>
  <c r="X1641" i="10"/>
  <c r="N1641" i="10"/>
  <c r="Z1641" i="10"/>
  <c r="L1641" i="10"/>
  <c r="A1641" i="10"/>
  <c r="W1641" i="10"/>
  <c r="K1641" i="10"/>
  <c r="V1641" i="10"/>
  <c r="G1641" i="10"/>
  <c r="U1641" i="10"/>
  <c r="F1641" i="10"/>
  <c r="S1641" i="10" s="1"/>
  <c r="E1641" i="10"/>
  <c r="AD1641" i="10"/>
  <c r="Q1641" i="10"/>
  <c r="P1641" i="10"/>
  <c r="M1641" i="10"/>
  <c r="G1413" i="10"/>
  <c r="M1417" i="10"/>
  <c r="G1421" i="10"/>
  <c r="M1425" i="10"/>
  <c r="G1429" i="10"/>
  <c r="M1433" i="10"/>
  <c r="G1437" i="10"/>
  <c r="M1441" i="10"/>
  <c r="G1445" i="10"/>
  <c r="F1446" i="10"/>
  <c r="S1446" i="10" s="1"/>
  <c r="M1449" i="10"/>
  <c r="G1453" i="10"/>
  <c r="F1454" i="10"/>
  <c r="S1454" i="10" s="1"/>
  <c r="N1456" i="10"/>
  <c r="M1457" i="10"/>
  <c r="F1462" i="10"/>
  <c r="S1462" i="10" s="1"/>
  <c r="E1463" i="10"/>
  <c r="P1463" i="10"/>
  <c r="N1464" i="10"/>
  <c r="M1465" i="10"/>
  <c r="H1468" i="10"/>
  <c r="T1468" i="10"/>
  <c r="F1470" i="10"/>
  <c r="S1470" i="10" s="1"/>
  <c r="E1471" i="10"/>
  <c r="P1471" i="10"/>
  <c r="N1472" i="10"/>
  <c r="M1473" i="10"/>
  <c r="A1475" i="10"/>
  <c r="K1475" i="10"/>
  <c r="U1475" i="10"/>
  <c r="H1476" i="10"/>
  <c r="T1476" i="10"/>
  <c r="F1478" i="10"/>
  <c r="S1478" i="10" s="1"/>
  <c r="E1479" i="10"/>
  <c r="P1479" i="10"/>
  <c r="N1480" i="10"/>
  <c r="M1481" i="10"/>
  <c r="A1483" i="10"/>
  <c r="K1483" i="10"/>
  <c r="U1483" i="10"/>
  <c r="H1484" i="10"/>
  <c r="T1484" i="10"/>
  <c r="F1486" i="10"/>
  <c r="S1486" i="10" s="1"/>
  <c r="E1487" i="10"/>
  <c r="P1487" i="10"/>
  <c r="N1488" i="10"/>
  <c r="M1489" i="10"/>
  <c r="A1491" i="10"/>
  <c r="K1491" i="10"/>
  <c r="U1491" i="10"/>
  <c r="H1492" i="10"/>
  <c r="T1492" i="10"/>
  <c r="F1494" i="10"/>
  <c r="S1494" i="10" s="1"/>
  <c r="E1495" i="10"/>
  <c r="P1495" i="10"/>
  <c r="N1496" i="10"/>
  <c r="M1497" i="10"/>
  <c r="A1499" i="10"/>
  <c r="K1499" i="10"/>
  <c r="U1499" i="10"/>
  <c r="H1500" i="10"/>
  <c r="T1500" i="10"/>
  <c r="F1502" i="10"/>
  <c r="S1502" i="10" s="1"/>
  <c r="E1503" i="10"/>
  <c r="P1503" i="10"/>
  <c r="N1504" i="10"/>
  <c r="M1505" i="10"/>
  <c r="A1507" i="10"/>
  <c r="K1507" i="10"/>
  <c r="U1507" i="10"/>
  <c r="H1508" i="10"/>
  <c r="T1508" i="10"/>
  <c r="F1510" i="10"/>
  <c r="S1510" i="10" s="1"/>
  <c r="E1511" i="10"/>
  <c r="P1511" i="10"/>
  <c r="N1512" i="10"/>
  <c r="M1513" i="10"/>
  <c r="A1515" i="10"/>
  <c r="K1515" i="10"/>
  <c r="U1515" i="10"/>
  <c r="H1516" i="10"/>
  <c r="T1516" i="10"/>
  <c r="A1519" i="10"/>
  <c r="L1519" i="10"/>
  <c r="W1519" i="10"/>
  <c r="X1520" i="10"/>
  <c r="N1520" i="10"/>
  <c r="M1520" i="10"/>
  <c r="Z1520" i="10"/>
  <c r="F1522" i="10"/>
  <c r="S1522" i="10" s="1"/>
  <c r="U1522" i="10"/>
  <c r="Q1523" i="10"/>
  <c r="F1523" i="10"/>
  <c r="S1523" i="10" s="1"/>
  <c r="AF1523" i="10"/>
  <c r="U1523" i="10"/>
  <c r="K1523" i="10"/>
  <c r="A1523" i="10"/>
  <c r="P1523" i="10"/>
  <c r="AE1523" i="10"/>
  <c r="L1524" i="10"/>
  <c r="X1524" i="10"/>
  <c r="E1525" i="10"/>
  <c r="T1525" i="10"/>
  <c r="M1527" i="10"/>
  <c r="AD1527" i="10"/>
  <c r="L1528" i="10"/>
  <c r="F1535" i="10"/>
  <c r="S1535" i="10" s="1"/>
  <c r="M1536" i="10"/>
  <c r="AE1539" i="10"/>
  <c r="M1543" i="10"/>
  <c r="AE1547" i="10"/>
  <c r="M1551" i="10"/>
  <c r="Q1555" i="10"/>
  <c r="F1555" i="10"/>
  <c r="S1555" i="10" s="1"/>
  <c r="Z1555" i="10"/>
  <c r="P1555" i="10"/>
  <c r="E1555" i="10"/>
  <c r="X1555" i="10"/>
  <c r="N1555" i="10"/>
  <c r="V1555" i="10"/>
  <c r="L1555" i="10"/>
  <c r="B1555" i="10"/>
  <c r="AF1555" i="10"/>
  <c r="U1555" i="10"/>
  <c r="K1555" i="10"/>
  <c r="A1555" i="10"/>
  <c r="AD1555" i="10"/>
  <c r="U1562" i="10"/>
  <c r="W1569" i="10"/>
  <c r="X1584" i="10"/>
  <c r="W1610" i="10"/>
  <c r="AF1672" i="10"/>
  <c r="U1672" i="10"/>
  <c r="K1672" i="10"/>
  <c r="A1672" i="10"/>
  <c r="AD1672" i="10"/>
  <c r="G1672" i="10"/>
  <c r="Q1672" i="10"/>
  <c r="F1672" i="10"/>
  <c r="S1672" i="10" s="1"/>
  <c r="Z1672" i="10"/>
  <c r="P1672" i="10"/>
  <c r="E1672" i="10"/>
  <c r="V1672" i="10"/>
  <c r="B1672" i="10"/>
  <c r="T1672" i="10"/>
  <c r="N1672" i="10"/>
  <c r="M1672" i="10"/>
  <c r="L1672" i="10"/>
  <c r="X1672" i="10"/>
  <c r="AE1672" i="10"/>
  <c r="W1672" i="10"/>
  <c r="H1672" i="10"/>
  <c r="X1693" i="10"/>
  <c r="N1693" i="10"/>
  <c r="V1693" i="10"/>
  <c r="L1693" i="10"/>
  <c r="B1693" i="10"/>
  <c r="AF1693" i="10"/>
  <c r="U1693" i="10"/>
  <c r="K1693" i="10"/>
  <c r="A1693" i="10"/>
  <c r="AE1693" i="10"/>
  <c r="T1693" i="10"/>
  <c r="H1693" i="10"/>
  <c r="AD1693" i="10"/>
  <c r="G1693" i="10"/>
  <c r="W1693" i="10"/>
  <c r="Q1693" i="10"/>
  <c r="P1693" i="10"/>
  <c r="M1693" i="10"/>
  <c r="F1693" i="10"/>
  <c r="S1693" i="10" s="1"/>
  <c r="Z1693" i="10"/>
  <c r="E1693" i="10"/>
  <c r="M1521" i="10"/>
  <c r="F1526" i="10"/>
  <c r="S1526" i="10" s="1"/>
  <c r="Q1526" i="10"/>
  <c r="M1529" i="10"/>
  <c r="G1533" i="10"/>
  <c r="AD1533" i="10"/>
  <c r="F1534" i="10"/>
  <c r="S1534" i="10" s="1"/>
  <c r="Q1534" i="10"/>
  <c r="M1537" i="10"/>
  <c r="B1538" i="10"/>
  <c r="L1538" i="10"/>
  <c r="V1538" i="10"/>
  <c r="H1540" i="10"/>
  <c r="T1540" i="10"/>
  <c r="AE1540" i="10"/>
  <c r="G1541" i="10"/>
  <c r="AD1541" i="10"/>
  <c r="F1542" i="10"/>
  <c r="S1542" i="10" s="1"/>
  <c r="Q1542" i="10"/>
  <c r="M1545" i="10"/>
  <c r="W1545" i="10"/>
  <c r="B1546" i="10"/>
  <c r="L1546" i="10"/>
  <c r="V1546" i="10"/>
  <c r="H1548" i="10"/>
  <c r="T1548" i="10"/>
  <c r="AE1548" i="10"/>
  <c r="G1549" i="10"/>
  <c r="AD1549" i="10"/>
  <c r="F1550" i="10"/>
  <c r="S1550" i="10" s="1"/>
  <c r="Q1550" i="10"/>
  <c r="M1553" i="10"/>
  <c r="B1554" i="10"/>
  <c r="L1554" i="10"/>
  <c r="V1554" i="10"/>
  <c r="H1556" i="10"/>
  <c r="T1556" i="10"/>
  <c r="AE1556" i="10"/>
  <c r="G1557" i="10"/>
  <c r="A1560" i="10"/>
  <c r="N1560" i="10"/>
  <c r="H1561" i="10"/>
  <c r="B1565" i="10"/>
  <c r="N1565" i="10"/>
  <c r="G1566" i="10"/>
  <c r="K1568" i="10"/>
  <c r="B1570" i="10"/>
  <c r="Z1573" i="10"/>
  <c r="P1573" i="10"/>
  <c r="E1573" i="10"/>
  <c r="V1573" i="10"/>
  <c r="L1573" i="10"/>
  <c r="B1573" i="10"/>
  <c r="AF1573" i="10"/>
  <c r="U1573" i="10"/>
  <c r="K1573" i="10"/>
  <c r="A1573" i="10"/>
  <c r="A1576" i="10"/>
  <c r="B1585" i="10"/>
  <c r="AE1594" i="10"/>
  <c r="T1594" i="10"/>
  <c r="H1594" i="10"/>
  <c r="AD1594" i="10"/>
  <c r="G1594" i="10"/>
  <c r="Q1594" i="10"/>
  <c r="F1594" i="10"/>
  <c r="S1594" i="10" s="1"/>
  <c r="Z1594" i="10"/>
  <c r="P1594" i="10"/>
  <c r="E1594" i="10"/>
  <c r="X1594" i="10"/>
  <c r="N1594" i="10"/>
  <c r="W1616" i="10"/>
  <c r="A1631" i="10"/>
  <c r="Z1636" i="10"/>
  <c r="P1636" i="10"/>
  <c r="E1636" i="10"/>
  <c r="AF1636" i="10"/>
  <c r="U1636" i="10"/>
  <c r="K1636" i="10"/>
  <c r="A1636" i="10"/>
  <c r="M1636" i="10"/>
  <c r="X1636" i="10"/>
  <c r="L1636" i="10"/>
  <c r="W1636" i="10"/>
  <c r="H1636" i="10"/>
  <c r="V1636" i="10"/>
  <c r="G1636" i="10"/>
  <c r="T1636" i="10"/>
  <c r="F1636" i="10"/>
  <c r="S1636" i="10" s="1"/>
  <c r="AD1653" i="10"/>
  <c r="AF1847" i="10"/>
  <c r="U1847" i="10"/>
  <c r="K1847" i="10"/>
  <c r="A1847" i="10"/>
  <c r="AE1847" i="10"/>
  <c r="T1847" i="10"/>
  <c r="H1847" i="10"/>
  <c r="Q1847" i="10"/>
  <c r="F1847" i="10"/>
  <c r="S1847" i="10" s="1"/>
  <c r="Z1847" i="10"/>
  <c r="P1847" i="10"/>
  <c r="E1847" i="10"/>
  <c r="X1847" i="10"/>
  <c r="N1847" i="10"/>
  <c r="V1847" i="10"/>
  <c r="M1847" i="10"/>
  <c r="G1847" i="10"/>
  <c r="AD1847" i="10"/>
  <c r="W1847" i="10"/>
  <c r="L1847" i="10"/>
  <c r="B1847" i="10"/>
  <c r="M1538" i="10"/>
  <c r="W1538" i="10"/>
  <c r="M1546" i="10"/>
  <c r="W1546" i="10"/>
  <c r="M1554" i="10"/>
  <c r="W1554" i="10"/>
  <c r="V1560" i="10"/>
  <c r="L1560" i="10"/>
  <c r="B1560" i="10"/>
  <c r="Q1560" i="10"/>
  <c r="F1560" i="10"/>
  <c r="S1560" i="10" s="1"/>
  <c r="P1560" i="10"/>
  <c r="AE1560" i="10"/>
  <c r="Z1565" i="10"/>
  <c r="P1565" i="10"/>
  <c r="E1565" i="10"/>
  <c r="AF1565" i="10"/>
  <c r="U1565" i="10"/>
  <c r="K1565" i="10"/>
  <c r="A1565" i="10"/>
  <c r="Q1565" i="10"/>
  <c r="AE1565" i="10"/>
  <c r="AE1570" i="10"/>
  <c r="T1570" i="10"/>
  <c r="H1570" i="10"/>
  <c r="X1570" i="10"/>
  <c r="N1570" i="10"/>
  <c r="P1570" i="10"/>
  <c r="AD1570" i="10"/>
  <c r="V1576" i="10"/>
  <c r="L1576" i="10"/>
  <c r="B1576" i="10"/>
  <c r="AE1576" i="10"/>
  <c r="T1576" i="10"/>
  <c r="H1576" i="10"/>
  <c r="AD1576" i="10"/>
  <c r="G1576" i="10"/>
  <c r="Q1576" i="10"/>
  <c r="F1576" i="10"/>
  <c r="S1576" i="10" s="1"/>
  <c r="W1576" i="10"/>
  <c r="AF1585" i="10"/>
  <c r="U1585" i="10"/>
  <c r="K1585" i="10"/>
  <c r="A1585" i="10"/>
  <c r="AE1585" i="10"/>
  <c r="T1585" i="10"/>
  <c r="H1585" i="10"/>
  <c r="AD1585" i="10"/>
  <c r="G1585" i="10"/>
  <c r="Q1585" i="10"/>
  <c r="F1585" i="10"/>
  <c r="S1585" i="10" s="1"/>
  <c r="Z1585" i="10"/>
  <c r="P1585" i="10"/>
  <c r="E1585" i="10"/>
  <c r="V1624" i="10"/>
  <c r="L1624" i="10"/>
  <c r="B1624" i="10"/>
  <c r="AF1624" i="10"/>
  <c r="U1624" i="10"/>
  <c r="K1624" i="10"/>
  <c r="A1624" i="10"/>
  <c r="AE1624" i="10"/>
  <c r="T1624" i="10"/>
  <c r="H1624" i="10"/>
  <c r="AD1624" i="10"/>
  <c r="G1624" i="10"/>
  <c r="Q1624" i="10"/>
  <c r="F1624" i="10"/>
  <c r="S1624" i="10" s="1"/>
  <c r="Z1624" i="10"/>
  <c r="V1631" i="10"/>
  <c r="L1631" i="10"/>
  <c r="B1631" i="10"/>
  <c r="Q1631" i="10"/>
  <c r="F1631" i="10"/>
  <c r="S1631" i="10" s="1"/>
  <c r="Z1631" i="10"/>
  <c r="M1631" i="10"/>
  <c r="X1631" i="10"/>
  <c r="K1631" i="10"/>
  <c r="W1631" i="10"/>
  <c r="H1631" i="10"/>
  <c r="U1631" i="10"/>
  <c r="G1631" i="10"/>
  <c r="T1631" i="10"/>
  <c r="E1631" i="10"/>
  <c r="B1653" i="10"/>
  <c r="Z1660" i="10"/>
  <c r="P1660" i="10"/>
  <c r="E1660" i="10"/>
  <c r="V1660" i="10"/>
  <c r="L1660" i="10"/>
  <c r="B1660" i="10"/>
  <c r="AF1660" i="10"/>
  <c r="U1660" i="10"/>
  <c r="K1660" i="10"/>
  <c r="A1660" i="10"/>
  <c r="AD1660" i="10"/>
  <c r="M1660" i="10"/>
  <c r="H1660" i="10"/>
  <c r="X1660" i="10"/>
  <c r="G1660" i="10"/>
  <c r="W1660" i="10"/>
  <c r="F1660" i="10"/>
  <c r="S1660" i="10" s="1"/>
  <c r="T1660" i="10"/>
  <c r="Q1660" i="10"/>
  <c r="V1679" i="10"/>
  <c r="L1679" i="10"/>
  <c r="B1679" i="10"/>
  <c r="AE1679" i="10"/>
  <c r="T1679" i="10"/>
  <c r="H1679" i="10"/>
  <c r="AD1679" i="10"/>
  <c r="G1679" i="10"/>
  <c r="Q1679" i="10"/>
  <c r="F1679" i="10"/>
  <c r="S1679" i="10" s="1"/>
  <c r="U1679" i="10"/>
  <c r="A1679" i="10"/>
  <c r="P1679" i="10"/>
  <c r="N1679" i="10"/>
  <c r="M1679" i="10"/>
  <c r="AF1679" i="10"/>
  <c r="K1679" i="10"/>
  <c r="X1679" i="10"/>
  <c r="V1616" i="10"/>
  <c r="L1616" i="10"/>
  <c r="B1616" i="10"/>
  <c r="AF1616" i="10"/>
  <c r="U1616" i="10"/>
  <c r="K1616" i="10"/>
  <c r="A1616" i="10"/>
  <c r="AE1616" i="10"/>
  <c r="T1616" i="10"/>
  <c r="H1616" i="10"/>
  <c r="AD1616" i="10"/>
  <c r="G1616" i="10"/>
  <c r="Q1616" i="10"/>
  <c r="F1616" i="10"/>
  <c r="S1616" i="10" s="1"/>
  <c r="Z1616" i="10"/>
  <c r="X1653" i="10"/>
  <c r="N1653" i="10"/>
  <c r="AE1653" i="10"/>
  <c r="T1653" i="10"/>
  <c r="H1653" i="10"/>
  <c r="Z1653" i="10"/>
  <c r="L1653" i="10"/>
  <c r="A1653" i="10"/>
  <c r="W1653" i="10"/>
  <c r="K1653" i="10"/>
  <c r="V1653" i="10"/>
  <c r="G1653" i="10"/>
  <c r="U1653" i="10"/>
  <c r="F1653" i="10"/>
  <c r="S1653" i="10" s="1"/>
  <c r="E1653" i="10"/>
  <c r="AF1704" i="10"/>
  <c r="U1704" i="10"/>
  <c r="K1704" i="10"/>
  <c r="A1704" i="10"/>
  <c r="AD1704" i="10"/>
  <c r="G1704" i="10"/>
  <c r="Q1704" i="10"/>
  <c r="F1704" i="10"/>
  <c r="S1704" i="10" s="1"/>
  <c r="Z1704" i="10"/>
  <c r="P1704" i="10"/>
  <c r="E1704" i="10"/>
  <c r="X1704" i="10"/>
  <c r="N1704" i="10"/>
  <c r="W1704" i="10"/>
  <c r="B1704" i="10"/>
  <c r="V1704" i="10"/>
  <c r="T1704" i="10"/>
  <c r="M1704" i="10"/>
  <c r="L1704" i="10"/>
  <c r="E1538" i="10"/>
  <c r="P1538" i="10"/>
  <c r="Z1538" i="10"/>
  <c r="M1540" i="10"/>
  <c r="W1540" i="10"/>
  <c r="E1546" i="10"/>
  <c r="P1546" i="10"/>
  <c r="Z1546" i="10"/>
  <c r="M1548" i="10"/>
  <c r="W1548" i="10"/>
  <c r="E1554" i="10"/>
  <c r="P1554" i="10"/>
  <c r="Z1554" i="10"/>
  <c r="M1556" i="10"/>
  <c r="W1556" i="10"/>
  <c r="E1560" i="10"/>
  <c r="T1560" i="10"/>
  <c r="F1565" i="10"/>
  <c r="S1565" i="10" s="1"/>
  <c r="T1565" i="10"/>
  <c r="V1568" i="10"/>
  <c r="L1568" i="10"/>
  <c r="B1568" i="10"/>
  <c r="Q1568" i="10"/>
  <c r="F1568" i="10"/>
  <c r="S1568" i="10" s="1"/>
  <c r="P1568" i="10"/>
  <c r="AE1568" i="10"/>
  <c r="E1570" i="10"/>
  <c r="E1576" i="10"/>
  <c r="Z1576" i="10"/>
  <c r="AE1578" i="10"/>
  <c r="T1578" i="10"/>
  <c r="H1578" i="10"/>
  <c r="Q1578" i="10"/>
  <c r="F1578" i="10"/>
  <c r="S1578" i="10" s="1"/>
  <c r="Z1578" i="10"/>
  <c r="P1578" i="10"/>
  <c r="E1578" i="10"/>
  <c r="X1578" i="10"/>
  <c r="N1578" i="10"/>
  <c r="V1578" i="10"/>
  <c r="L1585" i="10"/>
  <c r="AE1586" i="10"/>
  <c r="T1586" i="10"/>
  <c r="H1586" i="10"/>
  <c r="AD1586" i="10"/>
  <c r="G1586" i="10"/>
  <c r="Q1586" i="10"/>
  <c r="F1586" i="10"/>
  <c r="S1586" i="10" s="1"/>
  <c r="Z1586" i="10"/>
  <c r="P1586" i="10"/>
  <c r="E1586" i="10"/>
  <c r="X1586" i="10"/>
  <c r="N1586" i="10"/>
  <c r="V1600" i="10"/>
  <c r="L1600" i="10"/>
  <c r="B1600" i="10"/>
  <c r="AF1600" i="10"/>
  <c r="U1600" i="10"/>
  <c r="K1600" i="10"/>
  <c r="A1600" i="10"/>
  <c r="AE1600" i="10"/>
  <c r="T1600" i="10"/>
  <c r="H1600" i="10"/>
  <c r="AD1600" i="10"/>
  <c r="G1600" i="10"/>
  <c r="Q1600" i="10"/>
  <c r="F1600" i="10"/>
  <c r="S1600" i="10" s="1"/>
  <c r="Z1600" i="10"/>
  <c r="V1608" i="10"/>
  <c r="L1608" i="10"/>
  <c r="B1608" i="10"/>
  <c r="AF1608" i="10"/>
  <c r="U1608" i="10"/>
  <c r="K1608" i="10"/>
  <c r="A1608" i="10"/>
  <c r="AE1608" i="10"/>
  <c r="T1608" i="10"/>
  <c r="H1608" i="10"/>
  <c r="AD1608" i="10"/>
  <c r="G1608" i="10"/>
  <c r="Q1608" i="10"/>
  <c r="F1608" i="10"/>
  <c r="S1608" i="10" s="1"/>
  <c r="Z1608" i="10"/>
  <c r="E1624" i="10"/>
  <c r="AF1625" i="10"/>
  <c r="U1625" i="10"/>
  <c r="K1625" i="10"/>
  <c r="A1625" i="10"/>
  <c r="AE1625" i="10"/>
  <c r="T1625" i="10"/>
  <c r="H1625" i="10"/>
  <c r="AD1625" i="10"/>
  <c r="G1625" i="10"/>
  <c r="Q1625" i="10"/>
  <c r="F1625" i="10"/>
  <c r="S1625" i="10" s="1"/>
  <c r="Z1625" i="10"/>
  <c r="P1625" i="10"/>
  <c r="E1625" i="10"/>
  <c r="N1631" i="10"/>
  <c r="AF1648" i="10"/>
  <c r="U1648" i="10"/>
  <c r="K1648" i="10"/>
  <c r="A1648" i="10"/>
  <c r="Z1648" i="10"/>
  <c r="P1648" i="10"/>
  <c r="E1648" i="10"/>
  <c r="M1648" i="10"/>
  <c r="X1648" i="10"/>
  <c r="L1648" i="10"/>
  <c r="W1648" i="10"/>
  <c r="H1648" i="10"/>
  <c r="V1648" i="10"/>
  <c r="G1648" i="10"/>
  <c r="T1648" i="10"/>
  <c r="F1648" i="10"/>
  <c r="S1648" i="10" s="1"/>
  <c r="N1660" i="10"/>
  <c r="AE1665" i="10"/>
  <c r="T1665" i="10"/>
  <c r="H1665" i="10"/>
  <c r="Q1665" i="10"/>
  <c r="F1665" i="10"/>
  <c r="S1665" i="10" s="1"/>
  <c r="Z1665" i="10"/>
  <c r="P1665" i="10"/>
  <c r="E1665" i="10"/>
  <c r="X1665" i="10"/>
  <c r="N1665" i="10"/>
  <c r="U1665" i="10"/>
  <c r="B1665" i="10"/>
  <c r="A1665" i="10"/>
  <c r="M1665" i="10"/>
  <c r="AF1665" i="10"/>
  <c r="L1665" i="10"/>
  <c r="AD1665" i="10"/>
  <c r="K1665" i="10"/>
  <c r="W1665" i="10"/>
  <c r="E1679" i="10"/>
  <c r="X1709" i="10"/>
  <c r="N1709" i="10"/>
  <c r="V1709" i="10"/>
  <c r="L1709" i="10"/>
  <c r="B1709" i="10"/>
  <c r="AF1709" i="10"/>
  <c r="U1709" i="10"/>
  <c r="K1709" i="10"/>
  <c r="A1709" i="10"/>
  <c r="AE1709" i="10"/>
  <c r="T1709" i="10"/>
  <c r="H1709" i="10"/>
  <c r="AD1709" i="10"/>
  <c r="G1709" i="10"/>
  <c r="W1709" i="10"/>
  <c r="Q1709" i="10"/>
  <c r="P1709" i="10"/>
  <c r="M1709" i="10"/>
  <c r="F1709" i="10"/>
  <c r="S1709" i="10" s="1"/>
  <c r="M1533" i="10"/>
  <c r="W1533" i="10"/>
  <c r="F1538" i="10"/>
  <c r="S1538" i="10" s="1"/>
  <c r="Q1538" i="10"/>
  <c r="N1540" i="10"/>
  <c r="X1540" i="10"/>
  <c r="M1541" i="10"/>
  <c r="W1541" i="10"/>
  <c r="F1546" i="10"/>
  <c r="S1546" i="10" s="1"/>
  <c r="Q1546" i="10"/>
  <c r="N1548" i="10"/>
  <c r="X1548" i="10"/>
  <c r="M1549" i="10"/>
  <c r="W1549" i="10"/>
  <c r="F1554" i="10"/>
  <c r="S1554" i="10" s="1"/>
  <c r="Q1554" i="10"/>
  <c r="N1556" i="10"/>
  <c r="X1556" i="10"/>
  <c r="AF1557" i="10"/>
  <c r="U1557" i="10"/>
  <c r="K1557" i="10"/>
  <c r="N1557" i="10"/>
  <c r="Z1557" i="10"/>
  <c r="G1560" i="10"/>
  <c r="U1560" i="10"/>
  <c r="AF1561" i="10"/>
  <c r="U1561" i="10"/>
  <c r="K1561" i="10"/>
  <c r="A1561" i="10"/>
  <c r="Z1561" i="10"/>
  <c r="P1561" i="10"/>
  <c r="E1561" i="10"/>
  <c r="Q1561" i="10"/>
  <c r="AE1561" i="10"/>
  <c r="G1565" i="10"/>
  <c r="V1565" i="10"/>
  <c r="X1566" i="10"/>
  <c r="N1566" i="10"/>
  <c r="AE1566" i="10"/>
  <c r="T1566" i="10"/>
  <c r="H1566" i="10"/>
  <c r="P1566" i="10"/>
  <c r="AD1566" i="10"/>
  <c r="AF1568" i="10"/>
  <c r="F1570" i="10"/>
  <c r="S1570" i="10" s="1"/>
  <c r="U1570" i="10"/>
  <c r="K1576" i="10"/>
  <c r="AF1576" i="10"/>
  <c r="W1578" i="10"/>
  <c r="M1585" i="10"/>
  <c r="AF1586" i="10"/>
  <c r="V1592" i="10"/>
  <c r="L1592" i="10"/>
  <c r="B1592" i="10"/>
  <c r="AF1592" i="10"/>
  <c r="U1592" i="10"/>
  <c r="K1592" i="10"/>
  <c r="A1592" i="10"/>
  <c r="AE1592" i="10"/>
  <c r="T1592" i="10"/>
  <c r="H1592" i="10"/>
  <c r="AD1592" i="10"/>
  <c r="G1592" i="10"/>
  <c r="Q1592" i="10"/>
  <c r="F1592" i="10"/>
  <c r="S1592" i="10" s="1"/>
  <c r="Z1592" i="10"/>
  <c r="E1616" i="10"/>
  <c r="AF1617" i="10"/>
  <c r="U1617" i="10"/>
  <c r="K1617" i="10"/>
  <c r="A1617" i="10"/>
  <c r="AE1617" i="10"/>
  <c r="T1617" i="10"/>
  <c r="H1617" i="10"/>
  <c r="AD1617" i="10"/>
  <c r="G1617" i="10"/>
  <c r="Q1617" i="10"/>
  <c r="F1617" i="10"/>
  <c r="S1617" i="10" s="1"/>
  <c r="Z1617" i="10"/>
  <c r="P1617" i="10"/>
  <c r="E1617" i="10"/>
  <c r="M1624" i="10"/>
  <c r="P1631" i="10"/>
  <c r="Q1643" i="10"/>
  <c r="F1643" i="10"/>
  <c r="S1643" i="10" s="1"/>
  <c r="V1643" i="10"/>
  <c r="L1643" i="10"/>
  <c r="B1643" i="10"/>
  <c r="Z1643" i="10"/>
  <c r="M1643" i="10"/>
  <c r="X1643" i="10"/>
  <c r="K1643" i="10"/>
  <c r="W1643" i="10"/>
  <c r="H1643" i="10"/>
  <c r="U1643" i="10"/>
  <c r="G1643" i="10"/>
  <c r="T1643" i="10"/>
  <c r="E1643" i="10"/>
  <c r="M1653" i="10"/>
  <c r="W1679" i="10"/>
  <c r="AF1696" i="10"/>
  <c r="U1696" i="10"/>
  <c r="K1696" i="10"/>
  <c r="A1696" i="10"/>
  <c r="AD1696" i="10"/>
  <c r="G1696" i="10"/>
  <c r="Q1696" i="10"/>
  <c r="F1696" i="10"/>
  <c r="S1696" i="10" s="1"/>
  <c r="Z1696" i="10"/>
  <c r="P1696" i="10"/>
  <c r="E1696" i="10"/>
  <c r="X1696" i="10"/>
  <c r="N1696" i="10"/>
  <c r="W1696" i="10"/>
  <c r="B1696" i="10"/>
  <c r="V1696" i="10"/>
  <c r="T1696" i="10"/>
  <c r="M1696" i="10"/>
  <c r="L1696" i="10"/>
  <c r="H1704" i="10"/>
  <c r="M1526" i="10"/>
  <c r="N1533" i="10"/>
  <c r="M1534" i="10"/>
  <c r="G1538" i="10"/>
  <c r="E1540" i="10"/>
  <c r="P1540" i="10"/>
  <c r="N1541" i="10"/>
  <c r="M1542" i="10"/>
  <c r="G1546" i="10"/>
  <c r="E1548" i="10"/>
  <c r="P1548" i="10"/>
  <c r="N1549" i="10"/>
  <c r="M1550" i="10"/>
  <c r="G1554" i="10"/>
  <c r="E1556" i="10"/>
  <c r="P1556" i="10"/>
  <c r="P1557" i="10"/>
  <c r="H1560" i="10"/>
  <c r="W1560" i="10"/>
  <c r="H1565" i="10"/>
  <c r="W1565" i="10"/>
  <c r="Q1566" i="10"/>
  <c r="AF1566" i="10"/>
  <c r="E1568" i="10"/>
  <c r="T1568" i="10"/>
  <c r="G1570" i="10"/>
  <c r="V1570" i="10"/>
  <c r="M1576" i="10"/>
  <c r="G1578" i="10"/>
  <c r="N1585" i="10"/>
  <c r="K1586" i="10"/>
  <c r="U1594" i="10"/>
  <c r="E1600" i="10"/>
  <c r="AF1601" i="10"/>
  <c r="U1601" i="10"/>
  <c r="K1601" i="10"/>
  <c r="A1601" i="10"/>
  <c r="AE1601" i="10"/>
  <c r="T1601" i="10"/>
  <c r="H1601" i="10"/>
  <c r="AD1601" i="10"/>
  <c r="G1601" i="10"/>
  <c r="Q1601" i="10"/>
  <c r="F1601" i="10"/>
  <c r="S1601" i="10" s="1"/>
  <c r="Z1601" i="10"/>
  <c r="P1601" i="10"/>
  <c r="E1601" i="10"/>
  <c r="E1608" i="10"/>
  <c r="AF1609" i="10"/>
  <c r="U1609" i="10"/>
  <c r="K1609" i="10"/>
  <c r="A1609" i="10"/>
  <c r="AE1609" i="10"/>
  <c r="T1609" i="10"/>
  <c r="H1609" i="10"/>
  <c r="AD1609" i="10"/>
  <c r="G1609" i="10"/>
  <c r="Q1609" i="10"/>
  <c r="F1609" i="10"/>
  <c r="S1609" i="10" s="1"/>
  <c r="Z1609" i="10"/>
  <c r="P1609" i="10"/>
  <c r="E1609" i="10"/>
  <c r="M1616" i="10"/>
  <c r="N1624" i="10"/>
  <c r="L1625" i="10"/>
  <c r="AE1626" i="10"/>
  <c r="T1626" i="10"/>
  <c r="H1626" i="10"/>
  <c r="AD1626" i="10"/>
  <c r="G1626" i="10"/>
  <c r="Q1626" i="10"/>
  <c r="F1626" i="10"/>
  <c r="S1626" i="10" s="1"/>
  <c r="Z1626" i="10"/>
  <c r="P1626" i="10"/>
  <c r="E1626" i="10"/>
  <c r="X1626" i="10"/>
  <c r="N1626" i="10"/>
  <c r="AD1636" i="10"/>
  <c r="N1648" i="10"/>
  <c r="P1653" i="10"/>
  <c r="V1655" i="10"/>
  <c r="L1655" i="10"/>
  <c r="B1655" i="10"/>
  <c r="Q1655" i="10"/>
  <c r="F1655" i="10"/>
  <c r="S1655" i="10" s="1"/>
  <c r="AD1655" i="10"/>
  <c r="N1655" i="10"/>
  <c r="A1655" i="10"/>
  <c r="Z1655" i="10"/>
  <c r="M1655" i="10"/>
  <c r="X1655" i="10"/>
  <c r="K1655" i="10"/>
  <c r="W1655" i="10"/>
  <c r="H1655" i="10"/>
  <c r="U1655" i="10"/>
  <c r="G1655" i="10"/>
  <c r="G1665" i="10"/>
  <c r="Z1679" i="10"/>
  <c r="AE1681" i="10"/>
  <c r="T1681" i="10"/>
  <c r="H1681" i="10"/>
  <c r="Q1681" i="10"/>
  <c r="F1681" i="10"/>
  <c r="S1681" i="10" s="1"/>
  <c r="Z1681" i="10"/>
  <c r="P1681" i="10"/>
  <c r="E1681" i="10"/>
  <c r="X1681" i="10"/>
  <c r="N1681" i="10"/>
  <c r="M1681" i="10"/>
  <c r="AF1681" i="10"/>
  <c r="L1681" i="10"/>
  <c r="AD1681" i="10"/>
  <c r="K1681" i="10"/>
  <c r="G1681" i="10"/>
  <c r="W1681" i="10"/>
  <c r="U1681" i="10"/>
  <c r="B1681" i="10"/>
  <c r="X1701" i="10"/>
  <c r="N1701" i="10"/>
  <c r="V1701" i="10"/>
  <c r="L1701" i="10"/>
  <c r="B1701" i="10"/>
  <c r="AF1701" i="10"/>
  <c r="U1701" i="10"/>
  <c r="K1701" i="10"/>
  <c r="A1701" i="10"/>
  <c r="AE1701" i="10"/>
  <c r="T1701" i="10"/>
  <c r="H1701" i="10"/>
  <c r="AD1701" i="10"/>
  <c r="G1701" i="10"/>
  <c r="W1701" i="10"/>
  <c r="Q1701" i="10"/>
  <c r="P1701" i="10"/>
  <c r="M1701" i="10"/>
  <c r="F1701" i="10"/>
  <c r="S1701" i="10" s="1"/>
  <c r="AE1704" i="10"/>
  <c r="E1709" i="10"/>
  <c r="X1685" i="10"/>
  <c r="N1685" i="10"/>
  <c r="V1685" i="10"/>
  <c r="L1685" i="10"/>
  <c r="B1685" i="10"/>
  <c r="AF1685" i="10"/>
  <c r="U1685" i="10"/>
  <c r="K1685" i="10"/>
  <c r="A1685" i="10"/>
  <c r="AE1685" i="10"/>
  <c r="T1685" i="10"/>
  <c r="H1685" i="10"/>
  <c r="AF1712" i="10"/>
  <c r="U1712" i="10"/>
  <c r="K1712" i="10"/>
  <c r="A1712" i="10"/>
  <c r="AD1712" i="10"/>
  <c r="G1712" i="10"/>
  <c r="Q1712" i="10"/>
  <c r="F1712" i="10"/>
  <c r="S1712" i="10" s="1"/>
  <c r="Z1712" i="10"/>
  <c r="P1712" i="10"/>
  <c r="E1712" i="10"/>
  <c r="X1712" i="10"/>
  <c r="N1712" i="10"/>
  <c r="AE1712" i="10"/>
  <c r="X1717" i="10"/>
  <c r="N1717" i="10"/>
  <c r="V1717" i="10"/>
  <c r="L1717" i="10"/>
  <c r="B1717" i="10"/>
  <c r="AF1717" i="10"/>
  <c r="U1717" i="10"/>
  <c r="K1717" i="10"/>
  <c r="A1717" i="10"/>
  <c r="AE1717" i="10"/>
  <c r="T1717" i="10"/>
  <c r="H1717" i="10"/>
  <c r="AD1717" i="10"/>
  <c r="G1717" i="10"/>
  <c r="Z1717" i="10"/>
  <c r="V1719" i="10"/>
  <c r="L1719" i="10"/>
  <c r="B1719" i="10"/>
  <c r="AE1719" i="10"/>
  <c r="T1719" i="10"/>
  <c r="H1719" i="10"/>
  <c r="AD1719" i="10"/>
  <c r="G1719" i="10"/>
  <c r="Q1719" i="10"/>
  <c r="F1719" i="10"/>
  <c r="S1719" i="10" s="1"/>
  <c r="Z1719" i="10"/>
  <c r="P1719" i="10"/>
  <c r="E1719" i="10"/>
  <c r="AF1719" i="10"/>
  <c r="AE1741" i="10"/>
  <c r="T1741" i="10"/>
  <c r="H1741" i="10"/>
  <c r="AD1741" i="10"/>
  <c r="G1741" i="10"/>
  <c r="Q1741" i="10"/>
  <c r="F1741" i="10"/>
  <c r="S1741" i="10" s="1"/>
  <c r="Z1741" i="10"/>
  <c r="P1741" i="10"/>
  <c r="E1741" i="10"/>
  <c r="X1741" i="10"/>
  <c r="N1741" i="10"/>
  <c r="V1741" i="10"/>
  <c r="A1741" i="10"/>
  <c r="U1741" i="10"/>
  <c r="M1741" i="10"/>
  <c r="L1741" i="10"/>
  <c r="K1741" i="10"/>
  <c r="AF1741" i="10"/>
  <c r="AF1756" i="10"/>
  <c r="U1756" i="10"/>
  <c r="K1756" i="10"/>
  <c r="A1756" i="10"/>
  <c r="AE1756" i="10"/>
  <c r="T1756" i="10"/>
  <c r="H1756" i="10"/>
  <c r="AD1756" i="10"/>
  <c r="G1756" i="10"/>
  <c r="Q1756" i="10"/>
  <c r="F1756" i="10"/>
  <c r="S1756" i="10" s="1"/>
  <c r="Z1756" i="10"/>
  <c r="P1756" i="10"/>
  <c r="E1756" i="10"/>
  <c r="X1756" i="10"/>
  <c r="N1756" i="10"/>
  <c r="B1756" i="10"/>
  <c r="W1756" i="10"/>
  <c r="V1756" i="10"/>
  <c r="M1756" i="10"/>
  <c r="L1756" i="10"/>
  <c r="AE1906" i="10"/>
  <c r="T1906" i="10"/>
  <c r="H1906" i="10"/>
  <c r="AD1906" i="10"/>
  <c r="G1906" i="10"/>
  <c r="Q1906" i="10"/>
  <c r="F1906" i="10"/>
  <c r="S1906" i="10" s="1"/>
  <c r="Z1906" i="10"/>
  <c r="P1906" i="10"/>
  <c r="E1906" i="10"/>
  <c r="X1906" i="10"/>
  <c r="N1906" i="10"/>
  <c r="V1906" i="10"/>
  <c r="L1906" i="10"/>
  <c r="B1906" i="10"/>
  <c r="AF1906" i="10"/>
  <c r="W1906" i="10"/>
  <c r="U1906" i="10"/>
  <c r="M1906" i="10"/>
  <c r="K1906" i="10"/>
  <c r="A1906" i="10"/>
  <c r="V1912" i="10"/>
  <c r="L1912" i="10"/>
  <c r="B1912" i="10"/>
  <c r="AF1912" i="10"/>
  <c r="U1912" i="10"/>
  <c r="K1912" i="10"/>
  <c r="A1912" i="10"/>
  <c r="AE1912" i="10"/>
  <c r="T1912" i="10"/>
  <c r="H1912" i="10"/>
  <c r="AD1912" i="10"/>
  <c r="G1912" i="10"/>
  <c r="Q1912" i="10"/>
  <c r="F1912" i="10"/>
  <c r="S1912" i="10" s="1"/>
  <c r="X1912" i="10"/>
  <c r="N1912" i="10"/>
  <c r="Z1912" i="10"/>
  <c r="W1912" i="10"/>
  <c r="P1912" i="10"/>
  <c r="M1912" i="10"/>
  <c r="E1912" i="10"/>
  <c r="G1559" i="10"/>
  <c r="AD1559" i="10"/>
  <c r="M1563" i="10"/>
  <c r="W1563" i="10"/>
  <c r="G1567" i="10"/>
  <c r="AD1567" i="10"/>
  <c r="M1571" i="10"/>
  <c r="W1571" i="10"/>
  <c r="B1572" i="10"/>
  <c r="L1572" i="10"/>
  <c r="V1572" i="10"/>
  <c r="G1575" i="10"/>
  <c r="AD1575" i="10"/>
  <c r="M1579" i="10"/>
  <c r="W1579" i="10"/>
  <c r="B1580" i="10"/>
  <c r="L1580" i="10"/>
  <c r="V1580" i="10"/>
  <c r="A1581" i="10"/>
  <c r="K1581" i="10"/>
  <c r="U1581" i="10"/>
  <c r="AF1581" i="10"/>
  <c r="H1582" i="10"/>
  <c r="T1582" i="10"/>
  <c r="AE1582" i="10"/>
  <c r="G1583" i="10"/>
  <c r="AD1583" i="10"/>
  <c r="M1587" i="10"/>
  <c r="W1587" i="10"/>
  <c r="B1588" i="10"/>
  <c r="L1588" i="10"/>
  <c r="V1588" i="10"/>
  <c r="A1589" i="10"/>
  <c r="K1589" i="10"/>
  <c r="U1589" i="10"/>
  <c r="AF1589" i="10"/>
  <c r="H1590" i="10"/>
  <c r="T1590" i="10"/>
  <c r="AE1590" i="10"/>
  <c r="G1591" i="10"/>
  <c r="AD1591" i="10"/>
  <c r="M1595" i="10"/>
  <c r="W1595" i="10"/>
  <c r="B1596" i="10"/>
  <c r="L1596" i="10"/>
  <c r="V1596" i="10"/>
  <c r="A1597" i="10"/>
  <c r="K1597" i="10"/>
  <c r="U1597" i="10"/>
  <c r="AF1597" i="10"/>
  <c r="H1598" i="10"/>
  <c r="T1598" i="10"/>
  <c r="AE1598" i="10"/>
  <c r="G1599" i="10"/>
  <c r="AD1599" i="10"/>
  <c r="M1603" i="10"/>
  <c r="W1603" i="10"/>
  <c r="B1604" i="10"/>
  <c r="L1604" i="10"/>
  <c r="V1604" i="10"/>
  <c r="A1605" i="10"/>
  <c r="K1605" i="10"/>
  <c r="U1605" i="10"/>
  <c r="AF1605" i="10"/>
  <c r="H1606" i="10"/>
  <c r="T1606" i="10"/>
  <c r="AE1606" i="10"/>
  <c r="G1607" i="10"/>
  <c r="AD1607" i="10"/>
  <c r="M1611" i="10"/>
  <c r="W1611" i="10"/>
  <c r="B1612" i="10"/>
  <c r="L1612" i="10"/>
  <c r="V1612" i="10"/>
  <c r="A1613" i="10"/>
  <c r="K1613" i="10"/>
  <c r="U1613" i="10"/>
  <c r="AF1613" i="10"/>
  <c r="H1614" i="10"/>
  <c r="T1614" i="10"/>
  <c r="AE1614" i="10"/>
  <c r="G1615" i="10"/>
  <c r="AD1615" i="10"/>
  <c r="M1619" i="10"/>
  <c r="B1620" i="10"/>
  <c r="L1620" i="10"/>
  <c r="V1620" i="10"/>
  <c r="A1621" i="10"/>
  <c r="K1621" i="10"/>
  <c r="U1621" i="10"/>
  <c r="AF1621" i="10"/>
  <c r="H1622" i="10"/>
  <c r="T1622" i="10"/>
  <c r="AE1622" i="10"/>
  <c r="G1623" i="10"/>
  <c r="AD1623" i="10"/>
  <c r="M1627" i="10"/>
  <c r="B1628" i="10"/>
  <c r="L1628" i="10"/>
  <c r="V1628" i="10"/>
  <c r="A1629" i="10"/>
  <c r="K1629" i="10"/>
  <c r="U1629" i="10"/>
  <c r="AF1629" i="10"/>
  <c r="B1632" i="10"/>
  <c r="N1632" i="10"/>
  <c r="G1633" i="10"/>
  <c r="K1635" i="10"/>
  <c r="X1635" i="10"/>
  <c r="B1637" i="10"/>
  <c r="V1639" i="10"/>
  <c r="L1639" i="10"/>
  <c r="B1639" i="10"/>
  <c r="Q1639" i="10"/>
  <c r="F1639" i="10"/>
  <c r="S1639" i="10" s="1"/>
  <c r="P1639" i="10"/>
  <c r="AE1639" i="10"/>
  <c r="L1640" i="10"/>
  <c r="X1640" i="10"/>
  <c r="B1644" i="10"/>
  <c r="N1644" i="10"/>
  <c r="G1645" i="10"/>
  <c r="K1647" i="10"/>
  <c r="X1647" i="10"/>
  <c r="B1649" i="10"/>
  <c r="Q1651" i="10"/>
  <c r="F1651" i="10"/>
  <c r="S1651" i="10" s="1"/>
  <c r="V1651" i="10"/>
  <c r="L1651" i="10"/>
  <c r="B1651" i="10"/>
  <c r="P1651" i="10"/>
  <c r="AE1651" i="10"/>
  <c r="L1652" i="10"/>
  <c r="X1652" i="10"/>
  <c r="AF1656" i="10"/>
  <c r="U1656" i="10"/>
  <c r="K1656" i="10"/>
  <c r="A1656" i="10"/>
  <c r="Z1656" i="10"/>
  <c r="P1656" i="10"/>
  <c r="E1656" i="10"/>
  <c r="Q1656" i="10"/>
  <c r="AE1656" i="10"/>
  <c r="L1657" i="10"/>
  <c r="AD1657" i="10"/>
  <c r="N1663" i="10"/>
  <c r="AF1664" i="10"/>
  <c r="U1664" i="10"/>
  <c r="K1664" i="10"/>
  <c r="A1664" i="10"/>
  <c r="AD1664" i="10"/>
  <c r="G1664" i="10"/>
  <c r="Q1664" i="10"/>
  <c r="F1664" i="10"/>
  <c r="S1664" i="10" s="1"/>
  <c r="Z1664" i="10"/>
  <c r="P1664" i="10"/>
  <c r="E1664" i="10"/>
  <c r="W1664" i="10"/>
  <c r="G1669" i="10"/>
  <c r="V1671" i="10"/>
  <c r="L1671" i="10"/>
  <c r="B1671" i="10"/>
  <c r="AE1671" i="10"/>
  <c r="T1671" i="10"/>
  <c r="H1671" i="10"/>
  <c r="AD1671" i="10"/>
  <c r="G1671" i="10"/>
  <c r="Q1671" i="10"/>
  <c r="F1671" i="10"/>
  <c r="S1671" i="10" s="1"/>
  <c r="W1671" i="10"/>
  <c r="A1673" i="10"/>
  <c r="T1680" i="10"/>
  <c r="E1685" i="10"/>
  <c r="Z1685" i="10"/>
  <c r="V1687" i="10"/>
  <c r="L1687" i="10"/>
  <c r="B1687" i="10"/>
  <c r="AE1687" i="10"/>
  <c r="T1687" i="10"/>
  <c r="H1687" i="10"/>
  <c r="AD1687" i="10"/>
  <c r="G1687" i="10"/>
  <c r="Q1687" i="10"/>
  <c r="F1687" i="10"/>
  <c r="S1687" i="10" s="1"/>
  <c r="W1687" i="10"/>
  <c r="U1695" i="10"/>
  <c r="U1703" i="10"/>
  <c r="N1711" i="10"/>
  <c r="H1712" i="10"/>
  <c r="E1717" i="10"/>
  <c r="K1719" i="10"/>
  <c r="AF1720" i="10"/>
  <c r="U1720" i="10"/>
  <c r="K1720" i="10"/>
  <c r="A1720" i="10"/>
  <c r="AD1720" i="10"/>
  <c r="G1720" i="10"/>
  <c r="Q1720" i="10"/>
  <c r="F1720" i="10"/>
  <c r="S1720" i="10" s="1"/>
  <c r="Z1720" i="10"/>
  <c r="P1720" i="10"/>
  <c r="E1720" i="10"/>
  <c r="X1720" i="10"/>
  <c r="N1720" i="10"/>
  <c r="AE1720" i="10"/>
  <c r="W1741" i="10"/>
  <c r="M1572" i="10"/>
  <c r="W1572" i="10"/>
  <c r="M1580" i="10"/>
  <c r="W1580" i="10"/>
  <c r="B1581" i="10"/>
  <c r="L1581" i="10"/>
  <c r="V1581" i="10"/>
  <c r="A1582" i="10"/>
  <c r="K1582" i="10"/>
  <c r="U1582" i="10"/>
  <c r="AF1582" i="10"/>
  <c r="M1588" i="10"/>
  <c r="W1588" i="10"/>
  <c r="B1589" i="10"/>
  <c r="L1589" i="10"/>
  <c r="V1589" i="10"/>
  <c r="A1590" i="10"/>
  <c r="K1590" i="10"/>
  <c r="U1590" i="10"/>
  <c r="AF1590" i="10"/>
  <c r="M1596" i="10"/>
  <c r="W1596" i="10"/>
  <c r="B1597" i="10"/>
  <c r="L1597" i="10"/>
  <c r="V1597" i="10"/>
  <c r="A1598" i="10"/>
  <c r="K1598" i="10"/>
  <c r="U1598" i="10"/>
  <c r="AF1598" i="10"/>
  <c r="M1604" i="10"/>
  <c r="W1604" i="10"/>
  <c r="B1605" i="10"/>
  <c r="L1605" i="10"/>
  <c r="V1605" i="10"/>
  <c r="A1606" i="10"/>
  <c r="K1606" i="10"/>
  <c r="U1606" i="10"/>
  <c r="AF1606" i="10"/>
  <c r="M1612" i="10"/>
  <c r="W1612" i="10"/>
  <c r="B1613" i="10"/>
  <c r="L1613" i="10"/>
  <c r="V1613" i="10"/>
  <c r="A1614" i="10"/>
  <c r="K1614" i="10"/>
  <c r="U1614" i="10"/>
  <c r="AF1614" i="10"/>
  <c r="M1620" i="10"/>
  <c r="W1620" i="10"/>
  <c r="B1621" i="10"/>
  <c r="L1621" i="10"/>
  <c r="V1621" i="10"/>
  <c r="A1622" i="10"/>
  <c r="K1622" i="10"/>
  <c r="U1622" i="10"/>
  <c r="AF1622" i="10"/>
  <c r="M1628" i="10"/>
  <c r="W1628" i="10"/>
  <c r="AF1632" i="10"/>
  <c r="U1632" i="10"/>
  <c r="K1632" i="10"/>
  <c r="A1632" i="10"/>
  <c r="Z1632" i="10"/>
  <c r="P1632" i="10"/>
  <c r="E1632" i="10"/>
  <c r="Q1632" i="10"/>
  <c r="AE1632" i="10"/>
  <c r="M1635" i="10"/>
  <c r="Z1635" i="10"/>
  <c r="X1637" i="10"/>
  <c r="N1637" i="10"/>
  <c r="AE1637" i="10"/>
  <c r="T1637" i="10"/>
  <c r="H1637" i="10"/>
  <c r="P1637" i="10"/>
  <c r="AD1637" i="10"/>
  <c r="M1640" i="10"/>
  <c r="Z1644" i="10"/>
  <c r="P1644" i="10"/>
  <c r="E1644" i="10"/>
  <c r="AF1644" i="10"/>
  <c r="U1644" i="10"/>
  <c r="K1644" i="10"/>
  <c r="A1644" i="10"/>
  <c r="Q1644" i="10"/>
  <c r="AE1644" i="10"/>
  <c r="M1647" i="10"/>
  <c r="Z1647" i="10"/>
  <c r="AE1649" i="10"/>
  <c r="T1649" i="10"/>
  <c r="H1649" i="10"/>
  <c r="X1649" i="10"/>
  <c r="N1649" i="10"/>
  <c r="P1649" i="10"/>
  <c r="AD1649" i="10"/>
  <c r="M1652" i="10"/>
  <c r="A1657" i="10"/>
  <c r="M1657" i="10"/>
  <c r="AF1657" i="10"/>
  <c r="P1663" i="10"/>
  <c r="B1673" i="10"/>
  <c r="X1677" i="10"/>
  <c r="N1677" i="10"/>
  <c r="V1677" i="10"/>
  <c r="L1677" i="10"/>
  <c r="B1677" i="10"/>
  <c r="AF1677" i="10"/>
  <c r="U1677" i="10"/>
  <c r="K1677" i="10"/>
  <c r="A1677" i="10"/>
  <c r="AE1677" i="10"/>
  <c r="T1677" i="10"/>
  <c r="H1677" i="10"/>
  <c r="B1680" i="10"/>
  <c r="F1685" i="10"/>
  <c r="S1685" i="10" s="1"/>
  <c r="W1695" i="10"/>
  <c r="W1703" i="10"/>
  <c r="U1711" i="10"/>
  <c r="L1712" i="10"/>
  <c r="F1717" i="10"/>
  <c r="S1717" i="10" s="1"/>
  <c r="M1719" i="10"/>
  <c r="AF1823" i="10"/>
  <c r="U1823" i="10"/>
  <c r="K1823" i="10"/>
  <c r="A1823" i="10"/>
  <c r="AE1823" i="10"/>
  <c r="T1823" i="10"/>
  <c r="H1823" i="10"/>
  <c r="AD1823" i="10"/>
  <c r="G1823" i="10"/>
  <c r="Z1823" i="10"/>
  <c r="P1823" i="10"/>
  <c r="E1823" i="10"/>
  <c r="X1823" i="10"/>
  <c r="N1823" i="10"/>
  <c r="W1823" i="10"/>
  <c r="B1823" i="10"/>
  <c r="V1823" i="10"/>
  <c r="Q1823" i="10"/>
  <c r="M1823" i="10"/>
  <c r="L1823" i="10"/>
  <c r="F1823" i="10"/>
  <c r="S1823" i="10" s="1"/>
  <c r="N1580" i="10"/>
  <c r="X1580" i="10"/>
  <c r="M1581" i="10"/>
  <c r="W1581" i="10"/>
  <c r="B1582" i="10"/>
  <c r="L1582" i="10"/>
  <c r="V1582" i="10"/>
  <c r="N1588" i="10"/>
  <c r="X1588" i="10"/>
  <c r="M1589" i="10"/>
  <c r="W1589" i="10"/>
  <c r="B1590" i="10"/>
  <c r="L1590" i="10"/>
  <c r="V1590" i="10"/>
  <c r="M1597" i="10"/>
  <c r="W1597" i="10"/>
  <c r="B1598" i="10"/>
  <c r="L1598" i="10"/>
  <c r="V1598" i="10"/>
  <c r="M1605" i="10"/>
  <c r="W1605" i="10"/>
  <c r="B1606" i="10"/>
  <c r="L1606" i="10"/>
  <c r="V1606" i="10"/>
  <c r="M1613" i="10"/>
  <c r="W1613" i="10"/>
  <c r="B1614" i="10"/>
  <c r="L1614" i="10"/>
  <c r="V1614" i="10"/>
  <c r="N1620" i="10"/>
  <c r="X1620" i="10"/>
  <c r="M1621" i="10"/>
  <c r="W1621" i="10"/>
  <c r="B1622" i="10"/>
  <c r="L1622" i="10"/>
  <c r="V1622" i="10"/>
  <c r="N1628" i="10"/>
  <c r="X1628" i="10"/>
  <c r="M1629" i="10"/>
  <c r="W1629" i="10"/>
  <c r="A1635" i="10"/>
  <c r="N1635" i="10"/>
  <c r="Q1637" i="10"/>
  <c r="AF1637" i="10"/>
  <c r="B1640" i="10"/>
  <c r="N1640" i="10"/>
  <c r="A1647" i="10"/>
  <c r="N1647" i="10"/>
  <c r="Q1649" i="10"/>
  <c r="AF1649" i="10"/>
  <c r="B1652" i="10"/>
  <c r="N1652" i="10"/>
  <c r="B1657" i="10"/>
  <c r="A1663" i="10"/>
  <c r="AE1673" i="10"/>
  <c r="T1673" i="10"/>
  <c r="H1673" i="10"/>
  <c r="Q1673" i="10"/>
  <c r="F1673" i="10"/>
  <c r="S1673" i="10" s="1"/>
  <c r="Z1673" i="10"/>
  <c r="P1673" i="10"/>
  <c r="E1673" i="10"/>
  <c r="X1673" i="10"/>
  <c r="N1673" i="10"/>
  <c r="V1673" i="10"/>
  <c r="W1677" i="10"/>
  <c r="AF1680" i="10"/>
  <c r="U1680" i="10"/>
  <c r="K1680" i="10"/>
  <c r="A1680" i="10"/>
  <c r="AD1680" i="10"/>
  <c r="G1680" i="10"/>
  <c r="Q1680" i="10"/>
  <c r="F1680" i="10"/>
  <c r="S1680" i="10" s="1"/>
  <c r="Z1680" i="10"/>
  <c r="P1680" i="10"/>
  <c r="E1680" i="10"/>
  <c r="W1680" i="10"/>
  <c r="G1685" i="10"/>
  <c r="AD1685" i="10"/>
  <c r="A1695" i="10"/>
  <c r="A1703" i="10"/>
  <c r="M1712" i="10"/>
  <c r="M1717" i="10"/>
  <c r="N1719" i="10"/>
  <c r="M1582" i="10"/>
  <c r="W1582" i="10"/>
  <c r="M1590" i="10"/>
  <c r="W1590" i="10"/>
  <c r="M1598" i="10"/>
  <c r="W1598" i="10"/>
  <c r="M1606" i="10"/>
  <c r="W1606" i="10"/>
  <c r="M1614" i="10"/>
  <c r="W1614" i="10"/>
  <c r="M1622" i="10"/>
  <c r="W1622" i="10"/>
  <c r="Q1635" i="10"/>
  <c r="F1635" i="10"/>
  <c r="S1635" i="10" s="1"/>
  <c r="V1635" i="10"/>
  <c r="L1635" i="10"/>
  <c r="B1635" i="10"/>
  <c r="P1635" i="10"/>
  <c r="AE1635" i="10"/>
  <c r="AF1640" i="10"/>
  <c r="U1640" i="10"/>
  <c r="K1640" i="10"/>
  <c r="A1640" i="10"/>
  <c r="Z1640" i="10"/>
  <c r="P1640" i="10"/>
  <c r="E1640" i="10"/>
  <c r="Q1640" i="10"/>
  <c r="AE1640" i="10"/>
  <c r="V1647" i="10"/>
  <c r="L1647" i="10"/>
  <c r="B1647" i="10"/>
  <c r="Q1647" i="10"/>
  <c r="F1647" i="10"/>
  <c r="S1647" i="10" s="1"/>
  <c r="P1647" i="10"/>
  <c r="AE1647" i="10"/>
  <c r="Z1652" i="10"/>
  <c r="P1652" i="10"/>
  <c r="E1652" i="10"/>
  <c r="AF1652" i="10"/>
  <c r="U1652" i="10"/>
  <c r="K1652" i="10"/>
  <c r="A1652" i="10"/>
  <c r="Q1652" i="10"/>
  <c r="AE1652" i="10"/>
  <c r="AE1657" i="10"/>
  <c r="T1657" i="10"/>
  <c r="H1657" i="10"/>
  <c r="Z1657" i="10"/>
  <c r="P1657" i="10"/>
  <c r="E1657" i="10"/>
  <c r="X1657" i="10"/>
  <c r="N1657" i="10"/>
  <c r="V1663" i="10"/>
  <c r="L1663" i="10"/>
  <c r="B1663" i="10"/>
  <c r="AE1663" i="10"/>
  <c r="T1663" i="10"/>
  <c r="H1663" i="10"/>
  <c r="AD1663" i="10"/>
  <c r="G1663" i="10"/>
  <c r="Q1663" i="10"/>
  <c r="F1663" i="10"/>
  <c r="S1663" i="10" s="1"/>
  <c r="W1663" i="10"/>
  <c r="M1685" i="10"/>
  <c r="V1695" i="10"/>
  <c r="L1695" i="10"/>
  <c r="B1695" i="10"/>
  <c r="AE1695" i="10"/>
  <c r="T1695" i="10"/>
  <c r="H1695" i="10"/>
  <c r="AD1695" i="10"/>
  <c r="G1695" i="10"/>
  <c r="Q1695" i="10"/>
  <c r="F1695" i="10"/>
  <c r="S1695" i="10" s="1"/>
  <c r="Z1695" i="10"/>
  <c r="P1695" i="10"/>
  <c r="E1695" i="10"/>
  <c r="AF1695" i="10"/>
  <c r="V1703" i="10"/>
  <c r="L1703" i="10"/>
  <c r="B1703" i="10"/>
  <c r="AE1703" i="10"/>
  <c r="T1703" i="10"/>
  <c r="H1703" i="10"/>
  <c r="AD1703" i="10"/>
  <c r="G1703" i="10"/>
  <c r="Q1703" i="10"/>
  <c r="F1703" i="10"/>
  <c r="S1703" i="10" s="1"/>
  <c r="Z1703" i="10"/>
  <c r="P1703" i="10"/>
  <c r="E1703" i="10"/>
  <c r="AF1703" i="10"/>
  <c r="T1712" i="10"/>
  <c r="P1717" i="10"/>
  <c r="U1719" i="10"/>
  <c r="M1559" i="10"/>
  <c r="G1563" i="10"/>
  <c r="M1567" i="10"/>
  <c r="G1571" i="10"/>
  <c r="F1572" i="10"/>
  <c r="S1572" i="10" s="1"/>
  <c r="M1575" i="10"/>
  <c r="G1579" i="10"/>
  <c r="F1580" i="10"/>
  <c r="S1580" i="10" s="1"/>
  <c r="E1581" i="10"/>
  <c r="P1581" i="10"/>
  <c r="N1582" i="10"/>
  <c r="M1583" i="10"/>
  <c r="G1587" i="10"/>
  <c r="F1588" i="10"/>
  <c r="S1588" i="10" s="1"/>
  <c r="E1589" i="10"/>
  <c r="P1589" i="10"/>
  <c r="N1590" i="10"/>
  <c r="M1591" i="10"/>
  <c r="G1595" i="10"/>
  <c r="F1596" i="10"/>
  <c r="S1596" i="10" s="1"/>
  <c r="E1597" i="10"/>
  <c r="P1597" i="10"/>
  <c r="N1598" i="10"/>
  <c r="M1599" i="10"/>
  <c r="F1604" i="10"/>
  <c r="S1604" i="10" s="1"/>
  <c r="E1605" i="10"/>
  <c r="P1605" i="10"/>
  <c r="N1606" i="10"/>
  <c r="M1607" i="10"/>
  <c r="G1611" i="10"/>
  <c r="F1612" i="10"/>
  <c r="S1612" i="10" s="1"/>
  <c r="E1613" i="10"/>
  <c r="P1613" i="10"/>
  <c r="N1614" i="10"/>
  <c r="M1615" i="10"/>
  <c r="F1620" i="10"/>
  <c r="S1620" i="10" s="1"/>
  <c r="E1621" i="10"/>
  <c r="P1621" i="10"/>
  <c r="N1622" i="10"/>
  <c r="M1623" i="10"/>
  <c r="F1628" i="10"/>
  <c r="S1628" i="10" s="1"/>
  <c r="E1629" i="10"/>
  <c r="P1629" i="10"/>
  <c r="G1632" i="10"/>
  <c r="V1632" i="10"/>
  <c r="AE1633" i="10"/>
  <c r="T1633" i="10"/>
  <c r="H1633" i="10"/>
  <c r="X1633" i="10"/>
  <c r="N1633" i="10"/>
  <c r="P1633" i="10"/>
  <c r="AD1633" i="10"/>
  <c r="AF1635" i="10"/>
  <c r="F1637" i="10"/>
  <c r="S1637" i="10" s="1"/>
  <c r="U1637" i="10"/>
  <c r="G1644" i="10"/>
  <c r="V1644" i="10"/>
  <c r="X1645" i="10"/>
  <c r="N1645" i="10"/>
  <c r="AE1645" i="10"/>
  <c r="T1645" i="10"/>
  <c r="H1645" i="10"/>
  <c r="P1645" i="10"/>
  <c r="AD1645" i="10"/>
  <c r="AF1647" i="10"/>
  <c r="F1649" i="10"/>
  <c r="S1649" i="10" s="1"/>
  <c r="U1649" i="10"/>
  <c r="U1657" i="10"/>
  <c r="X1663" i="10"/>
  <c r="X1669" i="10"/>
  <c r="N1669" i="10"/>
  <c r="V1669" i="10"/>
  <c r="L1669" i="10"/>
  <c r="B1669" i="10"/>
  <c r="AF1669" i="10"/>
  <c r="U1669" i="10"/>
  <c r="K1669" i="10"/>
  <c r="A1669" i="10"/>
  <c r="AE1669" i="10"/>
  <c r="T1669" i="10"/>
  <c r="H1669" i="10"/>
  <c r="G1673" i="10"/>
  <c r="F1677" i="10"/>
  <c r="S1677" i="10" s="1"/>
  <c r="H1680" i="10"/>
  <c r="AE1680" i="10"/>
  <c r="P1685" i="10"/>
  <c r="V1711" i="10"/>
  <c r="L1711" i="10"/>
  <c r="B1711" i="10"/>
  <c r="AE1711" i="10"/>
  <c r="T1711" i="10"/>
  <c r="H1711" i="10"/>
  <c r="AD1711" i="10"/>
  <c r="G1711" i="10"/>
  <c r="Q1711" i="10"/>
  <c r="F1711" i="10"/>
  <c r="S1711" i="10" s="1"/>
  <c r="Z1711" i="10"/>
  <c r="P1711" i="10"/>
  <c r="E1711" i="10"/>
  <c r="AF1711" i="10"/>
  <c r="V1712" i="10"/>
  <c r="Q1717" i="10"/>
  <c r="W1719" i="10"/>
  <c r="V1755" i="10"/>
  <c r="L1755" i="10"/>
  <c r="B1755" i="10"/>
  <c r="AF1755" i="10"/>
  <c r="U1755" i="10"/>
  <c r="K1755" i="10"/>
  <c r="A1755" i="10"/>
  <c r="AE1755" i="10"/>
  <c r="T1755" i="10"/>
  <c r="H1755" i="10"/>
  <c r="AD1755" i="10"/>
  <c r="G1755" i="10"/>
  <c r="Q1755" i="10"/>
  <c r="F1755" i="10"/>
  <c r="S1755" i="10" s="1"/>
  <c r="Z1755" i="10"/>
  <c r="P1755" i="10"/>
  <c r="E1755" i="10"/>
  <c r="X1755" i="10"/>
  <c r="W1755" i="10"/>
  <c r="N1755" i="10"/>
  <c r="M1755" i="10"/>
  <c r="M1689" i="10"/>
  <c r="W1689" i="10"/>
  <c r="M1697" i="10"/>
  <c r="W1697" i="10"/>
  <c r="M1705" i="10"/>
  <c r="W1705" i="10"/>
  <c r="M1713" i="10"/>
  <c r="W1713" i="10"/>
  <c r="M1721" i="10"/>
  <c r="W1721" i="10"/>
  <c r="G1725" i="10"/>
  <c r="AD1725" i="10"/>
  <c r="V1731" i="10"/>
  <c r="L1731" i="10"/>
  <c r="B1731" i="10"/>
  <c r="AF1731" i="10"/>
  <c r="U1731" i="10"/>
  <c r="K1731" i="10"/>
  <c r="A1731" i="10"/>
  <c r="Q1731" i="10"/>
  <c r="F1731" i="10"/>
  <c r="S1731" i="10" s="1"/>
  <c r="AF1732" i="10"/>
  <c r="U1732" i="10"/>
  <c r="K1732" i="10"/>
  <c r="A1732" i="10"/>
  <c r="AE1732" i="10"/>
  <c r="T1732" i="10"/>
  <c r="H1732" i="10"/>
  <c r="Z1732" i="10"/>
  <c r="P1732" i="10"/>
  <c r="E1732" i="10"/>
  <c r="AE1733" i="10"/>
  <c r="T1733" i="10"/>
  <c r="H1733" i="10"/>
  <c r="AD1733" i="10"/>
  <c r="G1733" i="10"/>
  <c r="X1733" i="10"/>
  <c r="N1733" i="10"/>
  <c r="Q1733" i="10"/>
  <c r="AF1764" i="10"/>
  <c r="U1764" i="10"/>
  <c r="K1764" i="10"/>
  <c r="A1764" i="10"/>
  <c r="AE1764" i="10"/>
  <c r="T1764" i="10"/>
  <c r="H1764" i="10"/>
  <c r="AD1764" i="10"/>
  <c r="G1764" i="10"/>
  <c r="Q1764" i="10"/>
  <c r="F1764" i="10"/>
  <c r="S1764" i="10" s="1"/>
  <c r="Z1764" i="10"/>
  <c r="P1764" i="10"/>
  <c r="E1764" i="10"/>
  <c r="X1764" i="10"/>
  <c r="N1764" i="10"/>
  <c r="G1630" i="10"/>
  <c r="AD1630" i="10"/>
  <c r="M1634" i="10"/>
  <c r="W1634" i="10"/>
  <c r="G1638" i="10"/>
  <c r="AD1638" i="10"/>
  <c r="M1642" i="10"/>
  <c r="W1642" i="10"/>
  <c r="G1646" i="10"/>
  <c r="AD1646" i="10"/>
  <c r="M1650" i="10"/>
  <c r="W1650" i="10"/>
  <c r="G1654" i="10"/>
  <c r="AD1654" i="10"/>
  <c r="M1658" i="10"/>
  <c r="W1658" i="10"/>
  <c r="B1659" i="10"/>
  <c r="L1659" i="10"/>
  <c r="V1659" i="10"/>
  <c r="G1662" i="10"/>
  <c r="AD1662" i="10"/>
  <c r="M1666" i="10"/>
  <c r="W1666" i="10"/>
  <c r="B1667" i="10"/>
  <c r="L1667" i="10"/>
  <c r="V1667" i="10"/>
  <c r="A1668" i="10"/>
  <c r="K1668" i="10"/>
  <c r="U1668" i="10"/>
  <c r="AF1668" i="10"/>
  <c r="M1674" i="10"/>
  <c r="W1674" i="10"/>
  <c r="B1675" i="10"/>
  <c r="L1675" i="10"/>
  <c r="V1675" i="10"/>
  <c r="A1676" i="10"/>
  <c r="K1676" i="10"/>
  <c r="U1676" i="10"/>
  <c r="AF1676" i="10"/>
  <c r="M1682" i="10"/>
  <c r="W1682" i="10"/>
  <c r="B1683" i="10"/>
  <c r="L1683" i="10"/>
  <c r="V1683" i="10"/>
  <c r="A1684" i="10"/>
  <c r="K1684" i="10"/>
  <c r="U1684" i="10"/>
  <c r="AF1684" i="10"/>
  <c r="G1686" i="10"/>
  <c r="AD1686" i="10"/>
  <c r="N1689" i="10"/>
  <c r="X1689" i="10"/>
  <c r="M1690" i="10"/>
  <c r="W1690" i="10"/>
  <c r="B1691" i="10"/>
  <c r="L1691" i="10"/>
  <c r="V1691" i="10"/>
  <c r="A1692" i="10"/>
  <c r="K1692" i="10"/>
  <c r="U1692" i="10"/>
  <c r="AF1692" i="10"/>
  <c r="G1694" i="10"/>
  <c r="AD1694" i="10"/>
  <c r="N1697" i="10"/>
  <c r="X1697" i="10"/>
  <c r="M1698" i="10"/>
  <c r="W1698" i="10"/>
  <c r="B1699" i="10"/>
  <c r="L1699" i="10"/>
  <c r="V1699" i="10"/>
  <c r="A1700" i="10"/>
  <c r="K1700" i="10"/>
  <c r="U1700" i="10"/>
  <c r="AF1700" i="10"/>
  <c r="G1702" i="10"/>
  <c r="AD1702" i="10"/>
  <c r="N1705" i="10"/>
  <c r="X1705" i="10"/>
  <c r="M1706" i="10"/>
  <c r="W1706" i="10"/>
  <c r="B1707" i="10"/>
  <c r="L1707" i="10"/>
  <c r="V1707" i="10"/>
  <c r="A1708" i="10"/>
  <c r="K1708" i="10"/>
  <c r="U1708" i="10"/>
  <c r="AF1708" i="10"/>
  <c r="AD1710" i="10"/>
  <c r="N1713" i="10"/>
  <c r="X1713" i="10"/>
  <c r="M1714" i="10"/>
  <c r="W1714" i="10"/>
  <c r="B1715" i="10"/>
  <c r="L1715" i="10"/>
  <c r="V1715" i="10"/>
  <c r="A1716" i="10"/>
  <c r="K1716" i="10"/>
  <c r="U1716" i="10"/>
  <c r="AF1716" i="10"/>
  <c r="N1721" i="10"/>
  <c r="X1721" i="10"/>
  <c r="M1722" i="10"/>
  <c r="W1722" i="10"/>
  <c r="B1723" i="10"/>
  <c r="L1723" i="10"/>
  <c r="V1723" i="10"/>
  <c r="A1724" i="10"/>
  <c r="K1724" i="10"/>
  <c r="U1724" i="10"/>
  <c r="AF1724" i="10"/>
  <c r="H1725" i="10"/>
  <c r="T1725" i="10"/>
  <c r="AE1725" i="10"/>
  <c r="Q1727" i="10"/>
  <c r="F1727" i="10"/>
  <c r="S1727" i="10" s="1"/>
  <c r="V1727" i="10"/>
  <c r="L1727" i="10"/>
  <c r="B1727" i="10"/>
  <c r="P1727" i="10"/>
  <c r="AE1727" i="10"/>
  <c r="L1728" i="10"/>
  <c r="T1731" i="10"/>
  <c r="V1732" i="10"/>
  <c r="U1733" i="10"/>
  <c r="N1735" i="10"/>
  <c r="B1740" i="10"/>
  <c r="V1763" i="10"/>
  <c r="L1763" i="10"/>
  <c r="B1763" i="10"/>
  <c r="AF1763" i="10"/>
  <c r="U1763" i="10"/>
  <c r="K1763" i="10"/>
  <c r="A1763" i="10"/>
  <c r="AE1763" i="10"/>
  <c r="T1763" i="10"/>
  <c r="H1763" i="10"/>
  <c r="AD1763" i="10"/>
  <c r="G1763" i="10"/>
  <c r="Q1763" i="10"/>
  <c r="F1763" i="10"/>
  <c r="S1763" i="10" s="1"/>
  <c r="Z1763" i="10"/>
  <c r="P1763" i="10"/>
  <c r="E1763" i="10"/>
  <c r="Q1826" i="10"/>
  <c r="F1826" i="10"/>
  <c r="S1826" i="10" s="1"/>
  <c r="Z1826" i="10"/>
  <c r="P1826" i="10"/>
  <c r="E1826" i="10"/>
  <c r="X1826" i="10"/>
  <c r="N1826" i="10"/>
  <c r="V1826" i="10"/>
  <c r="L1826" i="10"/>
  <c r="B1826" i="10"/>
  <c r="AF1826" i="10"/>
  <c r="U1826" i="10"/>
  <c r="K1826" i="10"/>
  <c r="A1826" i="10"/>
  <c r="W1826" i="10"/>
  <c r="T1826" i="10"/>
  <c r="M1826" i="10"/>
  <c r="H1826" i="10"/>
  <c r="G1826" i="10"/>
  <c r="M1659" i="10"/>
  <c r="W1659" i="10"/>
  <c r="M1667" i="10"/>
  <c r="W1667" i="10"/>
  <c r="B1668" i="10"/>
  <c r="L1668" i="10"/>
  <c r="V1668" i="10"/>
  <c r="M1675" i="10"/>
  <c r="W1675" i="10"/>
  <c r="B1676" i="10"/>
  <c r="L1676" i="10"/>
  <c r="V1676" i="10"/>
  <c r="M1683" i="10"/>
  <c r="W1683" i="10"/>
  <c r="B1684" i="10"/>
  <c r="L1684" i="10"/>
  <c r="V1684" i="10"/>
  <c r="E1689" i="10"/>
  <c r="P1689" i="10"/>
  <c r="Z1689" i="10"/>
  <c r="M1691" i="10"/>
  <c r="W1691" i="10"/>
  <c r="B1692" i="10"/>
  <c r="L1692" i="10"/>
  <c r="V1692" i="10"/>
  <c r="E1697" i="10"/>
  <c r="P1697" i="10"/>
  <c r="Z1697" i="10"/>
  <c r="M1699" i="10"/>
  <c r="W1699" i="10"/>
  <c r="B1700" i="10"/>
  <c r="L1700" i="10"/>
  <c r="V1700" i="10"/>
  <c r="E1705" i="10"/>
  <c r="P1705" i="10"/>
  <c r="Z1705" i="10"/>
  <c r="M1707" i="10"/>
  <c r="W1707" i="10"/>
  <c r="B1708" i="10"/>
  <c r="L1708" i="10"/>
  <c r="V1708" i="10"/>
  <c r="E1713" i="10"/>
  <c r="P1713" i="10"/>
  <c r="Z1713" i="10"/>
  <c r="M1715" i="10"/>
  <c r="W1715" i="10"/>
  <c r="B1716" i="10"/>
  <c r="L1716" i="10"/>
  <c r="V1716" i="10"/>
  <c r="E1721" i="10"/>
  <c r="P1721" i="10"/>
  <c r="Z1721" i="10"/>
  <c r="M1723" i="10"/>
  <c r="W1723" i="10"/>
  <c r="A1725" i="10"/>
  <c r="K1725" i="10"/>
  <c r="U1725" i="10"/>
  <c r="AF1725" i="10"/>
  <c r="E1731" i="10"/>
  <c r="W1731" i="10"/>
  <c r="F1732" i="10"/>
  <c r="S1732" i="10" s="1"/>
  <c r="W1732" i="10"/>
  <c r="E1733" i="10"/>
  <c r="V1733" i="10"/>
  <c r="Z1736" i="10"/>
  <c r="P1736" i="10"/>
  <c r="E1736" i="10"/>
  <c r="X1736" i="10"/>
  <c r="N1736" i="10"/>
  <c r="V1736" i="10"/>
  <c r="L1736" i="10"/>
  <c r="B1736" i="10"/>
  <c r="AF1736" i="10"/>
  <c r="U1736" i="10"/>
  <c r="K1736" i="10"/>
  <c r="A1736" i="10"/>
  <c r="T1736" i="10"/>
  <c r="AF1740" i="10"/>
  <c r="U1740" i="10"/>
  <c r="K1740" i="10"/>
  <c r="A1740" i="10"/>
  <c r="AE1740" i="10"/>
  <c r="T1740" i="10"/>
  <c r="H1740" i="10"/>
  <c r="Q1740" i="10"/>
  <c r="F1740" i="10"/>
  <c r="S1740" i="10" s="1"/>
  <c r="Z1740" i="10"/>
  <c r="P1740" i="10"/>
  <c r="E1740" i="10"/>
  <c r="W1740" i="10"/>
  <c r="L1764" i="10"/>
  <c r="AF1772" i="10"/>
  <c r="U1772" i="10"/>
  <c r="K1772" i="10"/>
  <c r="A1772" i="10"/>
  <c r="AE1772" i="10"/>
  <c r="T1772" i="10"/>
  <c r="H1772" i="10"/>
  <c r="AD1772" i="10"/>
  <c r="G1772" i="10"/>
  <c r="Q1772" i="10"/>
  <c r="F1772" i="10"/>
  <c r="S1772" i="10" s="1"/>
  <c r="Z1772" i="10"/>
  <c r="P1772" i="10"/>
  <c r="E1772" i="10"/>
  <c r="X1772" i="10"/>
  <c r="N1772" i="10"/>
  <c r="AF1815" i="10"/>
  <c r="U1815" i="10"/>
  <c r="K1815" i="10"/>
  <c r="A1815" i="10"/>
  <c r="AE1815" i="10"/>
  <c r="T1815" i="10"/>
  <c r="H1815" i="10"/>
  <c r="AD1815" i="10"/>
  <c r="G1815" i="10"/>
  <c r="Z1815" i="10"/>
  <c r="P1815" i="10"/>
  <c r="E1815" i="10"/>
  <c r="X1815" i="10"/>
  <c r="N1815" i="10"/>
  <c r="V1815" i="10"/>
  <c r="Q1815" i="10"/>
  <c r="M1815" i="10"/>
  <c r="L1815" i="10"/>
  <c r="F1815" i="10"/>
  <c r="S1815" i="10" s="1"/>
  <c r="AF1855" i="10"/>
  <c r="U1855" i="10"/>
  <c r="K1855" i="10"/>
  <c r="A1855" i="10"/>
  <c r="AE1855" i="10"/>
  <c r="T1855" i="10"/>
  <c r="H1855" i="10"/>
  <c r="Q1855" i="10"/>
  <c r="F1855" i="10"/>
  <c r="S1855" i="10" s="1"/>
  <c r="Z1855" i="10"/>
  <c r="P1855" i="10"/>
  <c r="E1855" i="10"/>
  <c r="X1855" i="10"/>
  <c r="N1855" i="10"/>
  <c r="L1855" i="10"/>
  <c r="G1855" i="10"/>
  <c r="W1855" i="10"/>
  <c r="B1855" i="10"/>
  <c r="V1855" i="10"/>
  <c r="AD1855" i="10"/>
  <c r="M1855" i="10"/>
  <c r="M1668" i="10"/>
  <c r="W1668" i="10"/>
  <c r="M1676" i="10"/>
  <c r="W1676" i="10"/>
  <c r="M1684" i="10"/>
  <c r="W1684" i="10"/>
  <c r="F1689" i="10"/>
  <c r="S1689" i="10" s="1"/>
  <c r="Q1689" i="10"/>
  <c r="M1692" i="10"/>
  <c r="W1692" i="10"/>
  <c r="F1697" i="10"/>
  <c r="S1697" i="10" s="1"/>
  <c r="Q1697" i="10"/>
  <c r="M1700" i="10"/>
  <c r="W1700" i="10"/>
  <c r="F1705" i="10"/>
  <c r="S1705" i="10" s="1"/>
  <c r="Q1705" i="10"/>
  <c r="M1708" i="10"/>
  <c r="W1708" i="10"/>
  <c r="F1713" i="10"/>
  <c r="S1713" i="10" s="1"/>
  <c r="Q1713" i="10"/>
  <c r="M1716" i="10"/>
  <c r="W1716" i="10"/>
  <c r="F1721" i="10"/>
  <c r="S1721" i="10" s="1"/>
  <c r="Q1721" i="10"/>
  <c r="N1723" i="10"/>
  <c r="X1723" i="10"/>
  <c r="M1724" i="10"/>
  <c r="W1724" i="10"/>
  <c r="B1725" i="10"/>
  <c r="L1725" i="10"/>
  <c r="V1725" i="10"/>
  <c r="G1731" i="10"/>
  <c r="X1731" i="10"/>
  <c r="G1732" i="10"/>
  <c r="X1732" i="10"/>
  <c r="F1733" i="10"/>
  <c r="S1733" i="10" s="1"/>
  <c r="W1733" i="10"/>
  <c r="Q1735" i="10"/>
  <c r="F1735" i="10"/>
  <c r="S1735" i="10" s="1"/>
  <c r="Z1735" i="10"/>
  <c r="P1735" i="10"/>
  <c r="E1735" i="10"/>
  <c r="V1735" i="10"/>
  <c r="L1735" i="10"/>
  <c r="B1735" i="10"/>
  <c r="T1735" i="10"/>
  <c r="W1736" i="10"/>
  <c r="X1740" i="10"/>
  <c r="AF1748" i="10"/>
  <c r="U1748" i="10"/>
  <c r="K1748" i="10"/>
  <c r="A1748" i="10"/>
  <c r="AE1748" i="10"/>
  <c r="T1748" i="10"/>
  <c r="H1748" i="10"/>
  <c r="AD1748" i="10"/>
  <c r="G1748" i="10"/>
  <c r="Q1748" i="10"/>
  <c r="F1748" i="10"/>
  <c r="S1748" i="10" s="1"/>
  <c r="Z1748" i="10"/>
  <c r="P1748" i="10"/>
  <c r="E1748" i="10"/>
  <c r="X1748" i="10"/>
  <c r="N1748" i="10"/>
  <c r="M1764" i="10"/>
  <c r="V1771" i="10"/>
  <c r="L1771" i="10"/>
  <c r="B1771" i="10"/>
  <c r="AF1771" i="10"/>
  <c r="U1771" i="10"/>
  <c r="K1771" i="10"/>
  <c r="A1771" i="10"/>
  <c r="AE1771" i="10"/>
  <c r="T1771" i="10"/>
  <c r="H1771" i="10"/>
  <c r="AD1771" i="10"/>
  <c r="G1771" i="10"/>
  <c r="Q1771" i="10"/>
  <c r="F1771" i="10"/>
  <c r="S1771" i="10" s="1"/>
  <c r="Z1771" i="10"/>
  <c r="P1771" i="10"/>
  <c r="E1771" i="10"/>
  <c r="AF1791" i="10"/>
  <c r="U1791" i="10"/>
  <c r="K1791" i="10"/>
  <c r="A1791" i="10"/>
  <c r="AE1791" i="10"/>
  <c r="T1791" i="10"/>
  <c r="H1791" i="10"/>
  <c r="Z1791" i="10"/>
  <c r="P1791" i="10"/>
  <c r="E1791" i="10"/>
  <c r="X1791" i="10"/>
  <c r="N1791" i="10"/>
  <c r="B1791" i="10"/>
  <c r="Q1791" i="10"/>
  <c r="M1791" i="10"/>
  <c r="L1791" i="10"/>
  <c r="AD1791" i="10"/>
  <c r="G1791" i="10"/>
  <c r="F1791" i="10"/>
  <c r="S1791" i="10" s="1"/>
  <c r="V1798" i="10"/>
  <c r="L1798" i="10"/>
  <c r="B1798" i="10"/>
  <c r="AF1798" i="10"/>
  <c r="U1798" i="10"/>
  <c r="K1798" i="10"/>
  <c r="A1798" i="10"/>
  <c r="Q1798" i="10"/>
  <c r="F1798" i="10"/>
  <c r="S1798" i="10" s="1"/>
  <c r="Z1798" i="10"/>
  <c r="P1798" i="10"/>
  <c r="E1798" i="10"/>
  <c r="N1798" i="10"/>
  <c r="M1798" i="10"/>
  <c r="AE1798" i="10"/>
  <c r="H1798" i="10"/>
  <c r="AD1798" i="10"/>
  <c r="G1798" i="10"/>
  <c r="X1798" i="10"/>
  <c r="M1725" i="10"/>
  <c r="W1725" i="10"/>
  <c r="Z1728" i="10"/>
  <c r="P1728" i="10"/>
  <c r="E1728" i="10"/>
  <c r="X1728" i="10"/>
  <c r="N1728" i="10"/>
  <c r="AF1728" i="10"/>
  <c r="U1728" i="10"/>
  <c r="K1728" i="10"/>
  <c r="A1728" i="10"/>
  <c r="H1731" i="10"/>
  <c r="Z1731" i="10"/>
  <c r="L1732" i="10"/>
  <c r="K1733" i="10"/>
  <c r="Z1733" i="10"/>
  <c r="U1735" i="10"/>
  <c r="F1736" i="10"/>
  <c r="S1736" i="10" s="1"/>
  <c r="G1740" i="10"/>
  <c r="AD1740" i="10"/>
  <c r="V1747" i="10"/>
  <c r="L1747" i="10"/>
  <c r="B1747" i="10"/>
  <c r="AF1747" i="10"/>
  <c r="U1747" i="10"/>
  <c r="K1747" i="10"/>
  <c r="A1747" i="10"/>
  <c r="AE1747" i="10"/>
  <c r="T1747" i="10"/>
  <c r="H1747" i="10"/>
  <c r="AD1747" i="10"/>
  <c r="G1747" i="10"/>
  <c r="Q1747" i="10"/>
  <c r="F1747" i="10"/>
  <c r="S1747" i="10" s="1"/>
  <c r="Z1747" i="10"/>
  <c r="P1747" i="10"/>
  <c r="E1747" i="10"/>
  <c r="V1764" i="10"/>
  <c r="L1772" i="10"/>
  <c r="W1815" i="10"/>
  <c r="AE1826" i="10"/>
  <c r="M1630" i="10"/>
  <c r="G1634" i="10"/>
  <c r="M1638" i="10"/>
  <c r="M1646" i="10"/>
  <c r="G1650" i="10"/>
  <c r="M1654" i="10"/>
  <c r="G1658" i="10"/>
  <c r="F1659" i="10"/>
  <c r="S1659" i="10" s="1"/>
  <c r="M1662" i="10"/>
  <c r="G1666" i="10"/>
  <c r="F1667" i="10"/>
  <c r="S1667" i="10" s="1"/>
  <c r="E1668" i="10"/>
  <c r="P1668" i="10"/>
  <c r="M1670" i="10"/>
  <c r="G1674" i="10"/>
  <c r="F1675" i="10"/>
  <c r="S1675" i="10" s="1"/>
  <c r="E1676" i="10"/>
  <c r="P1676" i="10"/>
  <c r="M1678" i="10"/>
  <c r="G1682" i="10"/>
  <c r="F1683" i="10"/>
  <c r="S1683" i="10" s="1"/>
  <c r="E1684" i="10"/>
  <c r="P1684" i="10"/>
  <c r="M1686" i="10"/>
  <c r="H1689" i="10"/>
  <c r="T1689" i="10"/>
  <c r="G1690" i="10"/>
  <c r="F1691" i="10"/>
  <c r="S1691" i="10" s="1"/>
  <c r="E1692" i="10"/>
  <c r="P1692" i="10"/>
  <c r="M1694" i="10"/>
  <c r="H1697" i="10"/>
  <c r="T1697" i="10"/>
  <c r="G1698" i="10"/>
  <c r="F1699" i="10"/>
  <c r="S1699" i="10" s="1"/>
  <c r="E1700" i="10"/>
  <c r="P1700" i="10"/>
  <c r="M1702" i="10"/>
  <c r="H1705" i="10"/>
  <c r="T1705" i="10"/>
  <c r="G1706" i="10"/>
  <c r="F1707" i="10"/>
  <c r="S1707" i="10" s="1"/>
  <c r="E1708" i="10"/>
  <c r="P1708" i="10"/>
  <c r="M1710" i="10"/>
  <c r="H1713" i="10"/>
  <c r="T1713" i="10"/>
  <c r="G1714" i="10"/>
  <c r="F1715" i="10"/>
  <c r="S1715" i="10" s="1"/>
  <c r="E1716" i="10"/>
  <c r="P1716" i="10"/>
  <c r="M1718" i="10"/>
  <c r="H1721" i="10"/>
  <c r="T1721" i="10"/>
  <c r="G1722" i="10"/>
  <c r="F1723" i="10"/>
  <c r="S1723" i="10" s="1"/>
  <c r="E1724" i="10"/>
  <c r="P1724" i="10"/>
  <c r="N1725" i="10"/>
  <c r="AD1726" i="10"/>
  <c r="G1726" i="10"/>
  <c r="W1726" i="10"/>
  <c r="N1726" i="10"/>
  <c r="H1727" i="10"/>
  <c r="W1727" i="10"/>
  <c r="T1728" i="10"/>
  <c r="M1731" i="10"/>
  <c r="AD1731" i="10"/>
  <c r="M1732" i="10"/>
  <c r="AD1732" i="10"/>
  <c r="L1733" i="10"/>
  <c r="G1735" i="10"/>
  <c r="W1735" i="10"/>
  <c r="G1736" i="10"/>
  <c r="AD1736" i="10"/>
  <c r="V1739" i="10"/>
  <c r="L1739" i="10"/>
  <c r="B1739" i="10"/>
  <c r="AF1739" i="10"/>
  <c r="U1739" i="10"/>
  <c r="K1739" i="10"/>
  <c r="A1739" i="10"/>
  <c r="AD1739" i="10"/>
  <c r="G1739" i="10"/>
  <c r="Q1739" i="10"/>
  <c r="F1739" i="10"/>
  <c r="S1739" i="10" s="1"/>
  <c r="W1739" i="10"/>
  <c r="L1740" i="10"/>
  <c r="L1748" i="10"/>
  <c r="W1763" i="10"/>
  <c r="W1764" i="10"/>
  <c r="M1771" i="10"/>
  <c r="M1772" i="10"/>
  <c r="V1791" i="10"/>
  <c r="Q1794" i="10"/>
  <c r="F1794" i="10"/>
  <c r="S1794" i="10" s="1"/>
  <c r="Z1794" i="10"/>
  <c r="P1794" i="10"/>
  <c r="E1794" i="10"/>
  <c r="V1794" i="10"/>
  <c r="L1794" i="10"/>
  <c r="B1794" i="10"/>
  <c r="AF1794" i="10"/>
  <c r="U1794" i="10"/>
  <c r="K1794" i="10"/>
  <c r="A1794" i="10"/>
  <c r="N1794" i="10"/>
  <c r="M1794" i="10"/>
  <c r="AE1794" i="10"/>
  <c r="H1794" i="10"/>
  <c r="AD1794" i="10"/>
  <c r="G1794" i="10"/>
  <c r="X1794" i="10"/>
  <c r="T1798" i="10"/>
  <c r="M1749" i="10"/>
  <c r="W1749" i="10"/>
  <c r="M1757" i="10"/>
  <c r="W1757" i="10"/>
  <c r="M1765" i="10"/>
  <c r="W1765" i="10"/>
  <c r="M1773" i="10"/>
  <c r="W1773" i="10"/>
  <c r="Z1787" i="10"/>
  <c r="P1787" i="10"/>
  <c r="E1787" i="10"/>
  <c r="X1787" i="10"/>
  <c r="N1787" i="10"/>
  <c r="AF1787" i="10"/>
  <c r="U1787" i="10"/>
  <c r="K1787" i="10"/>
  <c r="A1787" i="10"/>
  <c r="AE1787" i="10"/>
  <c r="T1787" i="10"/>
  <c r="H1787" i="10"/>
  <c r="V1787" i="10"/>
  <c r="W1830" i="10"/>
  <c r="H1729" i="10"/>
  <c r="T1729" i="10"/>
  <c r="AE1729" i="10"/>
  <c r="G1730" i="10"/>
  <c r="AD1730" i="10"/>
  <c r="M1734" i="10"/>
  <c r="W1734" i="10"/>
  <c r="H1737" i="10"/>
  <c r="T1737" i="10"/>
  <c r="AE1737" i="10"/>
  <c r="AD1738" i="10"/>
  <c r="M1742" i="10"/>
  <c r="W1742" i="10"/>
  <c r="B1743" i="10"/>
  <c r="L1743" i="10"/>
  <c r="V1743" i="10"/>
  <c r="A1744" i="10"/>
  <c r="K1744" i="10"/>
  <c r="U1744" i="10"/>
  <c r="AF1744" i="10"/>
  <c r="H1745" i="10"/>
  <c r="T1745" i="10"/>
  <c r="AE1745" i="10"/>
  <c r="G1746" i="10"/>
  <c r="AD1746" i="10"/>
  <c r="N1749" i="10"/>
  <c r="X1749" i="10"/>
  <c r="M1750" i="10"/>
  <c r="W1750" i="10"/>
  <c r="B1751" i="10"/>
  <c r="L1751" i="10"/>
  <c r="V1751" i="10"/>
  <c r="A1752" i="10"/>
  <c r="K1752" i="10"/>
  <c r="U1752" i="10"/>
  <c r="AF1752" i="10"/>
  <c r="H1753" i="10"/>
  <c r="T1753" i="10"/>
  <c r="AE1753" i="10"/>
  <c r="G1754" i="10"/>
  <c r="AD1754" i="10"/>
  <c r="N1757" i="10"/>
  <c r="X1757" i="10"/>
  <c r="M1758" i="10"/>
  <c r="W1758" i="10"/>
  <c r="B1759" i="10"/>
  <c r="L1759" i="10"/>
  <c r="V1759" i="10"/>
  <c r="A1760" i="10"/>
  <c r="K1760" i="10"/>
  <c r="U1760" i="10"/>
  <c r="AF1760" i="10"/>
  <c r="H1761" i="10"/>
  <c r="T1761" i="10"/>
  <c r="AE1761" i="10"/>
  <c r="G1762" i="10"/>
  <c r="AD1762" i="10"/>
  <c r="N1765" i="10"/>
  <c r="X1765" i="10"/>
  <c r="M1766" i="10"/>
  <c r="W1766" i="10"/>
  <c r="B1767" i="10"/>
  <c r="L1767" i="10"/>
  <c r="V1767" i="10"/>
  <c r="A1768" i="10"/>
  <c r="K1768" i="10"/>
  <c r="U1768" i="10"/>
  <c r="AF1768" i="10"/>
  <c r="H1769" i="10"/>
  <c r="T1769" i="10"/>
  <c r="AE1769" i="10"/>
  <c r="G1770" i="10"/>
  <c r="AD1770" i="10"/>
  <c r="N1773" i="10"/>
  <c r="X1773" i="10"/>
  <c r="M1774" i="10"/>
  <c r="W1774" i="10"/>
  <c r="B1775" i="10"/>
  <c r="L1775" i="10"/>
  <c r="V1775" i="10"/>
  <c r="A1776" i="10"/>
  <c r="K1776" i="10"/>
  <c r="U1776" i="10"/>
  <c r="AF1776" i="10"/>
  <c r="Z1778" i="10"/>
  <c r="V1778" i="10"/>
  <c r="L1778" i="10"/>
  <c r="B1778" i="10"/>
  <c r="AF1778" i="10"/>
  <c r="U1778" i="10"/>
  <c r="K1778" i="10"/>
  <c r="A1778" i="10"/>
  <c r="P1778" i="10"/>
  <c r="AE1778" i="10"/>
  <c r="M1779" i="10"/>
  <c r="W1787" i="10"/>
  <c r="V1790" i="10"/>
  <c r="L1790" i="10"/>
  <c r="B1790" i="10"/>
  <c r="AF1790" i="10"/>
  <c r="U1790" i="10"/>
  <c r="K1790" i="10"/>
  <c r="A1790" i="10"/>
  <c r="Q1790" i="10"/>
  <c r="F1790" i="10"/>
  <c r="S1790" i="10" s="1"/>
  <c r="Z1790" i="10"/>
  <c r="P1790" i="10"/>
  <c r="E1790" i="10"/>
  <c r="W1790" i="10"/>
  <c r="W1806" i="10"/>
  <c r="T1810" i="10"/>
  <c r="M1743" i="10"/>
  <c r="W1743" i="10"/>
  <c r="B1744" i="10"/>
  <c r="L1744" i="10"/>
  <c r="V1744" i="10"/>
  <c r="E1749" i="10"/>
  <c r="P1749" i="10"/>
  <c r="Z1749" i="10"/>
  <c r="M1751" i="10"/>
  <c r="W1751" i="10"/>
  <c r="B1752" i="10"/>
  <c r="L1752" i="10"/>
  <c r="V1752" i="10"/>
  <c r="E1757" i="10"/>
  <c r="P1757" i="10"/>
  <c r="Z1757" i="10"/>
  <c r="M1759" i="10"/>
  <c r="W1759" i="10"/>
  <c r="B1760" i="10"/>
  <c r="L1760" i="10"/>
  <c r="V1760" i="10"/>
  <c r="E1765" i="10"/>
  <c r="P1765" i="10"/>
  <c r="Z1765" i="10"/>
  <c r="M1767" i="10"/>
  <c r="W1767" i="10"/>
  <c r="B1768" i="10"/>
  <c r="L1768" i="10"/>
  <c r="V1768" i="10"/>
  <c r="E1773" i="10"/>
  <c r="P1773" i="10"/>
  <c r="Z1773" i="10"/>
  <c r="M1775" i="10"/>
  <c r="W1775" i="10"/>
  <c r="B1776" i="10"/>
  <c r="L1776" i="10"/>
  <c r="V1776" i="10"/>
  <c r="B1779" i="10"/>
  <c r="AF1783" i="10"/>
  <c r="U1783" i="10"/>
  <c r="K1783" i="10"/>
  <c r="A1783" i="10"/>
  <c r="AE1783" i="10"/>
  <c r="T1783" i="10"/>
  <c r="H1783" i="10"/>
  <c r="Z1783" i="10"/>
  <c r="P1783" i="10"/>
  <c r="E1783" i="10"/>
  <c r="X1783" i="10"/>
  <c r="N1783" i="10"/>
  <c r="V1783" i="10"/>
  <c r="F1787" i="10"/>
  <c r="S1787" i="10" s="1"/>
  <c r="Z1803" i="10"/>
  <c r="P1803" i="10"/>
  <c r="E1803" i="10"/>
  <c r="X1803" i="10"/>
  <c r="N1803" i="10"/>
  <c r="AF1803" i="10"/>
  <c r="U1803" i="10"/>
  <c r="K1803" i="10"/>
  <c r="A1803" i="10"/>
  <c r="AE1803" i="10"/>
  <c r="T1803" i="10"/>
  <c r="H1803" i="10"/>
  <c r="V1803" i="10"/>
  <c r="V1830" i="10"/>
  <c r="L1830" i="10"/>
  <c r="B1830" i="10"/>
  <c r="AF1830" i="10"/>
  <c r="U1830" i="10"/>
  <c r="K1830" i="10"/>
  <c r="A1830" i="10"/>
  <c r="AE1830" i="10"/>
  <c r="T1830" i="10"/>
  <c r="H1830" i="10"/>
  <c r="Q1830" i="10"/>
  <c r="F1830" i="10"/>
  <c r="S1830" i="10" s="1"/>
  <c r="Z1830" i="10"/>
  <c r="P1830" i="10"/>
  <c r="E1830" i="10"/>
  <c r="AD1830" i="10"/>
  <c r="M1744" i="10"/>
  <c r="W1744" i="10"/>
  <c r="F1749" i="10"/>
  <c r="S1749" i="10" s="1"/>
  <c r="Q1749" i="10"/>
  <c r="M1752" i="10"/>
  <c r="W1752" i="10"/>
  <c r="F1757" i="10"/>
  <c r="S1757" i="10" s="1"/>
  <c r="Q1757" i="10"/>
  <c r="M1760" i="10"/>
  <c r="W1760" i="10"/>
  <c r="F1765" i="10"/>
  <c r="S1765" i="10" s="1"/>
  <c r="Q1765" i="10"/>
  <c r="M1768" i="10"/>
  <c r="W1768" i="10"/>
  <c r="F1773" i="10"/>
  <c r="S1773" i="10" s="1"/>
  <c r="Q1773" i="10"/>
  <c r="M1776" i="10"/>
  <c r="W1776" i="10"/>
  <c r="Z1779" i="10"/>
  <c r="P1779" i="10"/>
  <c r="X1779" i="10"/>
  <c r="N1779" i="10"/>
  <c r="AF1779" i="10"/>
  <c r="U1779" i="10"/>
  <c r="K1779" i="10"/>
  <c r="A1779" i="10"/>
  <c r="AE1779" i="10"/>
  <c r="T1779" i="10"/>
  <c r="H1779" i="10"/>
  <c r="Q1786" i="10"/>
  <c r="F1786" i="10"/>
  <c r="S1786" i="10" s="1"/>
  <c r="Z1786" i="10"/>
  <c r="P1786" i="10"/>
  <c r="E1786" i="10"/>
  <c r="V1786" i="10"/>
  <c r="L1786" i="10"/>
  <c r="B1786" i="10"/>
  <c r="AF1786" i="10"/>
  <c r="U1786" i="10"/>
  <c r="K1786" i="10"/>
  <c r="A1786" i="10"/>
  <c r="W1786" i="10"/>
  <c r="G1787" i="10"/>
  <c r="AD1787" i="10"/>
  <c r="V1806" i="10"/>
  <c r="L1806" i="10"/>
  <c r="B1806" i="10"/>
  <c r="AF1806" i="10"/>
  <c r="U1806" i="10"/>
  <c r="K1806" i="10"/>
  <c r="A1806" i="10"/>
  <c r="AE1806" i="10"/>
  <c r="T1806" i="10"/>
  <c r="H1806" i="10"/>
  <c r="Q1806" i="10"/>
  <c r="F1806" i="10"/>
  <c r="S1806" i="10" s="1"/>
  <c r="Z1806" i="10"/>
  <c r="P1806" i="10"/>
  <c r="E1806" i="10"/>
  <c r="AD1806" i="10"/>
  <c r="Q1810" i="10"/>
  <c r="F1810" i="10"/>
  <c r="S1810" i="10" s="1"/>
  <c r="Z1810" i="10"/>
  <c r="P1810" i="10"/>
  <c r="E1810" i="10"/>
  <c r="X1810" i="10"/>
  <c r="N1810" i="10"/>
  <c r="V1810" i="10"/>
  <c r="L1810" i="10"/>
  <c r="B1810" i="10"/>
  <c r="AF1810" i="10"/>
  <c r="U1810" i="10"/>
  <c r="K1810" i="10"/>
  <c r="A1810" i="10"/>
  <c r="AD1810" i="10"/>
  <c r="M1729" i="10"/>
  <c r="W1729" i="10"/>
  <c r="V1730" i="10"/>
  <c r="M1737" i="10"/>
  <c r="W1737" i="10"/>
  <c r="V1738" i="10"/>
  <c r="F1742" i="10"/>
  <c r="S1742" i="10" s="1"/>
  <c r="Q1742" i="10"/>
  <c r="E1743" i="10"/>
  <c r="P1743" i="10"/>
  <c r="Z1743" i="10"/>
  <c r="N1744" i="10"/>
  <c r="X1744" i="10"/>
  <c r="M1745" i="10"/>
  <c r="W1745" i="10"/>
  <c r="B1746" i="10"/>
  <c r="L1746" i="10"/>
  <c r="V1746" i="10"/>
  <c r="G1749" i="10"/>
  <c r="AD1749" i="10"/>
  <c r="F1750" i="10"/>
  <c r="S1750" i="10" s="1"/>
  <c r="Q1750" i="10"/>
  <c r="E1751" i="10"/>
  <c r="P1751" i="10"/>
  <c r="Z1751" i="10"/>
  <c r="N1752" i="10"/>
  <c r="X1752" i="10"/>
  <c r="M1753" i="10"/>
  <c r="W1753" i="10"/>
  <c r="B1754" i="10"/>
  <c r="L1754" i="10"/>
  <c r="V1754" i="10"/>
  <c r="G1757" i="10"/>
  <c r="AD1757" i="10"/>
  <c r="F1758" i="10"/>
  <c r="S1758" i="10" s="1"/>
  <c r="Q1758" i="10"/>
  <c r="E1759" i="10"/>
  <c r="P1759" i="10"/>
  <c r="Z1759" i="10"/>
  <c r="N1760" i="10"/>
  <c r="X1760" i="10"/>
  <c r="M1761" i="10"/>
  <c r="W1761" i="10"/>
  <c r="B1762" i="10"/>
  <c r="L1762" i="10"/>
  <c r="V1762" i="10"/>
  <c r="G1765" i="10"/>
  <c r="AD1765" i="10"/>
  <c r="F1766" i="10"/>
  <c r="S1766" i="10" s="1"/>
  <c r="Q1766" i="10"/>
  <c r="E1767" i="10"/>
  <c r="P1767" i="10"/>
  <c r="Z1767" i="10"/>
  <c r="N1768" i="10"/>
  <c r="X1768" i="10"/>
  <c r="M1769" i="10"/>
  <c r="W1769" i="10"/>
  <c r="B1770" i="10"/>
  <c r="L1770" i="10"/>
  <c r="V1770" i="10"/>
  <c r="G1773" i="10"/>
  <c r="AD1773" i="10"/>
  <c r="F1774" i="10"/>
  <c r="S1774" i="10" s="1"/>
  <c r="Q1774" i="10"/>
  <c r="E1775" i="10"/>
  <c r="P1775" i="10"/>
  <c r="Z1775" i="10"/>
  <c r="N1776" i="10"/>
  <c r="X1776" i="10"/>
  <c r="W1777" i="10"/>
  <c r="V1777" i="10"/>
  <c r="M1777" i="10"/>
  <c r="Z1777" i="10"/>
  <c r="F1778" i="10"/>
  <c r="S1778" i="10" s="1"/>
  <c r="T1778" i="10"/>
  <c r="V1779" i="10"/>
  <c r="F1783" i="10"/>
  <c r="S1783" i="10" s="1"/>
  <c r="X1786" i="10"/>
  <c r="L1787" i="10"/>
  <c r="H1790" i="10"/>
  <c r="AE1790" i="10"/>
  <c r="Z1795" i="10"/>
  <c r="P1795" i="10"/>
  <c r="E1795" i="10"/>
  <c r="X1795" i="10"/>
  <c r="N1795" i="10"/>
  <c r="AF1795" i="10"/>
  <c r="U1795" i="10"/>
  <c r="K1795" i="10"/>
  <c r="A1795" i="10"/>
  <c r="AE1795" i="10"/>
  <c r="T1795" i="10"/>
  <c r="H1795" i="10"/>
  <c r="V1795" i="10"/>
  <c r="AF1799" i="10"/>
  <c r="U1799" i="10"/>
  <c r="K1799" i="10"/>
  <c r="A1799" i="10"/>
  <c r="AE1799" i="10"/>
  <c r="T1799" i="10"/>
  <c r="H1799" i="10"/>
  <c r="Z1799" i="10"/>
  <c r="P1799" i="10"/>
  <c r="E1799" i="10"/>
  <c r="X1799" i="10"/>
  <c r="N1799" i="10"/>
  <c r="V1799" i="10"/>
  <c r="F1803" i="10"/>
  <c r="S1803" i="10" s="1"/>
  <c r="AE1810" i="10"/>
  <c r="V1822" i="10"/>
  <c r="L1822" i="10"/>
  <c r="B1822" i="10"/>
  <c r="AF1822" i="10"/>
  <c r="U1822" i="10"/>
  <c r="K1822" i="10"/>
  <c r="A1822" i="10"/>
  <c r="AE1822" i="10"/>
  <c r="T1822" i="10"/>
  <c r="H1822" i="10"/>
  <c r="Q1822" i="10"/>
  <c r="F1822" i="10"/>
  <c r="S1822" i="10" s="1"/>
  <c r="Z1822" i="10"/>
  <c r="P1822" i="10"/>
  <c r="E1822" i="10"/>
  <c r="AD1822" i="10"/>
  <c r="G1830" i="10"/>
  <c r="AF1831" i="10"/>
  <c r="U1831" i="10"/>
  <c r="K1831" i="10"/>
  <c r="A1831" i="10"/>
  <c r="AE1831" i="10"/>
  <c r="T1831" i="10"/>
  <c r="H1831" i="10"/>
  <c r="AD1831" i="10"/>
  <c r="G1831" i="10"/>
  <c r="Z1831" i="10"/>
  <c r="P1831" i="10"/>
  <c r="E1831" i="10"/>
  <c r="X1831" i="10"/>
  <c r="N1831" i="10"/>
  <c r="X1873" i="10"/>
  <c r="N1873" i="10"/>
  <c r="AF1873" i="10"/>
  <c r="U1873" i="10"/>
  <c r="K1873" i="10"/>
  <c r="A1873" i="10"/>
  <c r="AE1873" i="10"/>
  <c r="T1873" i="10"/>
  <c r="H1873" i="10"/>
  <c r="P1873" i="10"/>
  <c r="B1873" i="10"/>
  <c r="AD1873" i="10"/>
  <c r="M1873" i="10"/>
  <c r="L1873" i="10"/>
  <c r="Z1873" i="10"/>
  <c r="G1873" i="10"/>
  <c r="W1873" i="10"/>
  <c r="F1873" i="10"/>
  <c r="S1873" i="10" s="1"/>
  <c r="V1873" i="10"/>
  <c r="E1873" i="10"/>
  <c r="Q1873" i="10"/>
  <c r="N1729" i="10"/>
  <c r="M1730" i="10"/>
  <c r="G1734" i="10"/>
  <c r="N1737" i="10"/>
  <c r="M1738" i="10"/>
  <c r="G1742" i="10"/>
  <c r="F1743" i="10"/>
  <c r="S1743" i="10" s="1"/>
  <c r="E1744" i="10"/>
  <c r="P1744" i="10"/>
  <c r="N1745" i="10"/>
  <c r="M1746" i="10"/>
  <c r="H1749" i="10"/>
  <c r="T1749" i="10"/>
  <c r="G1750" i="10"/>
  <c r="F1751" i="10"/>
  <c r="S1751" i="10" s="1"/>
  <c r="E1752" i="10"/>
  <c r="P1752" i="10"/>
  <c r="M1754" i="10"/>
  <c r="H1757" i="10"/>
  <c r="T1757" i="10"/>
  <c r="G1758" i="10"/>
  <c r="F1759" i="10"/>
  <c r="S1759" i="10" s="1"/>
  <c r="E1760" i="10"/>
  <c r="P1760" i="10"/>
  <c r="N1761" i="10"/>
  <c r="M1762" i="10"/>
  <c r="H1765" i="10"/>
  <c r="T1765" i="10"/>
  <c r="G1766" i="10"/>
  <c r="F1767" i="10"/>
  <c r="S1767" i="10" s="1"/>
  <c r="E1768" i="10"/>
  <c r="P1768" i="10"/>
  <c r="N1769" i="10"/>
  <c r="M1770" i="10"/>
  <c r="H1773" i="10"/>
  <c r="T1773" i="10"/>
  <c r="G1774" i="10"/>
  <c r="F1775" i="10"/>
  <c r="S1775" i="10" s="1"/>
  <c r="E1776" i="10"/>
  <c r="P1776" i="10"/>
  <c r="N1777" i="10"/>
  <c r="G1778" i="10"/>
  <c r="W1778" i="10"/>
  <c r="E1779" i="10"/>
  <c r="W1779" i="10"/>
  <c r="V1782" i="10"/>
  <c r="L1782" i="10"/>
  <c r="B1782" i="10"/>
  <c r="AF1782" i="10"/>
  <c r="U1782" i="10"/>
  <c r="K1782" i="10"/>
  <c r="A1782" i="10"/>
  <c r="Q1782" i="10"/>
  <c r="F1782" i="10"/>
  <c r="S1782" i="10" s="1"/>
  <c r="Z1782" i="10"/>
  <c r="P1782" i="10"/>
  <c r="E1782" i="10"/>
  <c r="W1782" i="10"/>
  <c r="G1783" i="10"/>
  <c r="AD1783" i="10"/>
  <c r="G1786" i="10"/>
  <c r="AD1786" i="10"/>
  <c r="M1787" i="10"/>
  <c r="M1790" i="10"/>
  <c r="W1799" i="10"/>
  <c r="Q1802" i="10"/>
  <c r="F1802" i="10"/>
  <c r="S1802" i="10" s="1"/>
  <c r="Z1802" i="10"/>
  <c r="P1802" i="10"/>
  <c r="E1802" i="10"/>
  <c r="V1802" i="10"/>
  <c r="L1802" i="10"/>
  <c r="B1802" i="10"/>
  <c r="AF1802" i="10"/>
  <c r="U1802" i="10"/>
  <c r="K1802" i="10"/>
  <c r="A1802" i="10"/>
  <c r="W1802" i="10"/>
  <c r="G1803" i="10"/>
  <c r="AD1803" i="10"/>
  <c r="G1806" i="10"/>
  <c r="AF1807" i="10"/>
  <c r="U1807" i="10"/>
  <c r="K1807" i="10"/>
  <c r="A1807" i="10"/>
  <c r="AE1807" i="10"/>
  <c r="T1807" i="10"/>
  <c r="H1807" i="10"/>
  <c r="AD1807" i="10"/>
  <c r="G1807" i="10"/>
  <c r="Z1807" i="10"/>
  <c r="P1807" i="10"/>
  <c r="E1807" i="10"/>
  <c r="X1807" i="10"/>
  <c r="N1807" i="10"/>
  <c r="G1810" i="10"/>
  <c r="V1814" i="10"/>
  <c r="L1814" i="10"/>
  <c r="B1814" i="10"/>
  <c r="AF1814" i="10"/>
  <c r="U1814" i="10"/>
  <c r="K1814" i="10"/>
  <c r="A1814" i="10"/>
  <c r="AE1814" i="10"/>
  <c r="T1814" i="10"/>
  <c r="H1814" i="10"/>
  <c r="Q1814" i="10"/>
  <c r="F1814" i="10"/>
  <c r="S1814" i="10" s="1"/>
  <c r="Z1814" i="10"/>
  <c r="P1814" i="10"/>
  <c r="E1814" i="10"/>
  <c r="AD1814" i="10"/>
  <c r="Q1818" i="10"/>
  <c r="F1818" i="10"/>
  <c r="S1818" i="10" s="1"/>
  <c r="Z1818" i="10"/>
  <c r="P1818" i="10"/>
  <c r="E1818" i="10"/>
  <c r="X1818" i="10"/>
  <c r="N1818" i="10"/>
  <c r="V1818" i="10"/>
  <c r="L1818" i="10"/>
  <c r="B1818" i="10"/>
  <c r="AF1818" i="10"/>
  <c r="U1818" i="10"/>
  <c r="K1818" i="10"/>
  <c r="A1818" i="10"/>
  <c r="AD1818" i="10"/>
  <c r="M1830" i="10"/>
  <c r="V1862" i="10"/>
  <c r="L1862" i="10"/>
  <c r="B1862" i="10"/>
  <c r="AF1862" i="10"/>
  <c r="U1862" i="10"/>
  <c r="K1862" i="10"/>
  <c r="A1862" i="10"/>
  <c r="AD1862" i="10"/>
  <c r="G1862" i="10"/>
  <c r="Q1862" i="10"/>
  <c r="F1862" i="10"/>
  <c r="S1862" i="10" s="1"/>
  <c r="Z1862" i="10"/>
  <c r="P1862" i="10"/>
  <c r="E1862" i="10"/>
  <c r="W1862" i="10"/>
  <c r="T1862" i="10"/>
  <c r="N1862" i="10"/>
  <c r="H1862" i="10"/>
  <c r="G1780" i="10"/>
  <c r="AD1780" i="10"/>
  <c r="F1781" i="10"/>
  <c r="S1781" i="10" s="1"/>
  <c r="Q1781" i="10"/>
  <c r="M1784" i="10"/>
  <c r="W1784" i="10"/>
  <c r="B1785" i="10"/>
  <c r="L1785" i="10"/>
  <c r="V1785" i="10"/>
  <c r="G1788" i="10"/>
  <c r="AD1788" i="10"/>
  <c r="F1789" i="10"/>
  <c r="S1789" i="10" s="1"/>
  <c r="Q1789" i="10"/>
  <c r="M1792" i="10"/>
  <c r="W1792" i="10"/>
  <c r="B1793" i="10"/>
  <c r="L1793" i="10"/>
  <c r="V1793" i="10"/>
  <c r="AD1796" i="10"/>
  <c r="F1797" i="10"/>
  <c r="S1797" i="10" s="1"/>
  <c r="Q1797" i="10"/>
  <c r="M1800" i="10"/>
  <c r="W1800" i="10"/>
  <c r="B1801" i="10"/>
  <c r="L1801" i="10"/>
  <c r="V1801" i="10"/>
  <c r="G1804" i="10"/>
  <c r="AD1804" i="10"/>
  <c r="F1805" i="10"/>
  <c r="S1805" i="10" s="1"/>
  <c r="Q1805" i="10"/>
  <c r="M1808" i="10"/>
  <c r="W1808" i="10"/>
  <c r="B1809" i="10"/>
  <c r="L1809" i="10"/>
  <c r="V1809" i="10"/>
  <c r="H1811" i="10"/>
  <c r="T1811" i="10"/>
  <c r="AE1811" i="10"/>
  <c r="G1812" i="10"/>
  <c r="AD1812" i="10"/>
  <c r="F1813" i="10"/>
  <c r="S1813" i="10" s="1"/>
  <c r="Q1813" i="10"/>
  <c r="M1816" i="10"/>
  <c r="W1816" i="10"/>
  <c r="B1817" i="10"/>
  <c r="L1817" i="10"/>
  <c r="V1817" i="10"/>
  <c r="H1819" i="10"/>
  <c r="T1819" i="10"/>
  <c r="AE1819" i="10"/>
  <c r="G1820" i="10"/>
  <c r="AD1820" i="10"/>
  <c r="F1821" i="10"/>
  <c r="S1821" i="10" s="1"/>
  <c r="Q1821" i="10"/>
  <c r="M1824" i="10"/>
  <c r="W1824" i="10"/>
  <c r="B1825" i="10"/>
  <c r="L1825" i="10"/>
  <c r="V1825" i="10"/>
  <c r="H1827" i="10"/>
  <c r="T1827" i="10"/>
  <c r="AE1827" i="10"/>
  <c r="AE1832" i="10"/>
  <c r="T1832" i="10"/>
  <c r="Z1832" i="10"/>
  <c r="W1832" i="10"/>
  <c r="M1832" i="10"/>
  <c r="V1854" i="10"/>
  <c r="L1854" i="10"/>
  <c r="B1854" i="10"/>
  <c r="AF1854" i="10"/>
  <c r="U1854" i="10"/>
  <c r="K1854" i="10"/>
  <c r="A1854" i="10"/>
  <c r="AD1854" i="10"/>
  <c r="G1854" i="10"/>
  <c r="Q1854" i="10"/>
  <c r="F1854" i="10"/>
  <c r="S1854" i="10" s="1"/>
  <c r="Z1854" i="10"/>
  <c r="P1854" i="10"/>
  <c r="E1854" i="10"/>
  <c r="AE1854" i="10"/>
  <c r="B1863" i="10"/>
  <c r="H1780" i="10"/>
  <c r="T1780" i="10"/>
  <c r="AE1780" i="10"/>
  <c r="G1781" i="10"/>
  <c r="AD1781" i="10"/>
  <c r="N1784" i="10"/>
  <c r="X1784" i="10"/>
  <c r="M1785" i="10"/>
  <c r="W1785" i="10"/>
  <c r="H1788" i="10"/>
  <c r="T1788" i="10"/>
  <c r="AE1788" i="10"/>
  <c r="G1789" i="10"/>
  <c r="AD1789" i="10"/>
  <c r="N1792" i="10"/>
  <c r="X1792" i="10"/>
  <c r="M1793" i="10"/>
  <c r="W1793" i="10"/>
  <c r="T1796" i="10"/>
  <c r="AE1796" i="10"/>
  <c r="G1797" i="10"/>
  <c r="AD1797" i="10"/>
  <c r="N1800" i="10"/>
  <c r="X1800" i="10"/>
  <c r="M1801" i="10"/>
  <c r="W1801" i="10"/>
  <c r="H1804" i="10"/>
  <c r="T1804" i="10"/>
  <c r="AE1804" i="10"/>
  <c r="G1805" i="10"/>
  <c r="AD1805" i="10"/>
  <c r="N1808" i="10"/>
  <c r="X1808" i="10"/>
  <c r="M1809" i="10"/>
  <c r="W1809" i="10"/>
  <c r="A1811" i="10"/>
  <c r="K1811" i="10"/>
  <c r="U1811" i="10"/>
  <c r="AF1811" i="10"/>
  <c r="H1812" i="10"/>
  <c r="T1812" i="10"/>
  <c r="AE1812" i="10"/>
  <c r="G1813" i="10"/>
  <c r="AD1813" i="10"/>
  <c r="N1816" i="10"/>
  <c r="X1816" i="10"/>
  <c r="M1817" i="10"/>
  <c r="W1817" i="10"/>
  <c r="A1819" i="10"/>
  <c r="K1819" i="10"/>
  <c r="U1819" i="10"/>
  <c r="AF1819" i="10"/>
  <c r="M1825" i="10"/>
  <c r="W1825" i="10"/>
  <c r="A1827" i="10"/>
  <c r="K1827" i="10"/>
  <c r="U1827" i="10"/>
  <c r="AF1827" i="10"/>
  <c r="Z1835" i="10"/>
  <c r="P1835" i="10"/>
  <c r="E1835" i="10"/>
  <c r="X1835" i="10"/>
  <c r="N1835" i="10"/>
  <c r="V1835" i="10"/>
  <c r="L1835" i="10"/>
  <c r="B1835" i="10"/>
  <c r="AF1835" i="10"/>
  <c r="U1835" i="10"/>
  <c r="K1835" i="10"/>
  <c r="A1835" i="10"/>
  <c r="AE1835" i="10"/>
  <c r="T1835" i="10"/>
  <c r="H1835" i="10"/>
  <c r="V1838" i="10"/>
  <c r="L1838" i="10"/>
  <c r="B1838" i="10"/>
  <c r="AF1838" i="10"/>
  <c r="U1838" i="10"/>
  <c r="K1838" i="10"/>
  <c r="A1838" i="10"/>
  <c r="AD1838" i="10"/>
  <c r="G1838" i="10"/>
  <c r="Q1838" i="10"/>
  <c r="F1838" i="10"/>
  <c r="S1838" i="10" s="1"/>
  <c r="Z1838" i="10"/>
  <c r="P1838" i="10"/>
  <c r="E1838" i="10"/>
  <c r="AE1838" i="10"/>
  <c r="Z1851" i="10"/>
  <c r="P1851" i="10"/>
  <c r="E1851" i="10"/>
  <c r="X1851" i="10"/>
  <c r="N1851" i="10"/>
  <c r="V1851" i="10"/>
  <c r="L1851" i="10"/>
  <c r="B1851" i="10"/>
  <c r="AF1851" i="10"/>
  <c r="U1851" i="10"/>
  <c r="K1851" i="10"/>
  <c r="A1851" i="10"/>
  <c r="AE1851" i="10"/>
  <c r="T1851" i="10"/>
  <c r="H1851" i="10"/>
  <c r="AF1863" i="10"/>
  <c r="U1863" i="10"/>
  <c r="K1863" i="10"/>
  <c r="A1863" i="10"/>
  <c r="AE1863" i="10"/>
  <c r="T1863" i="10"/>
  <c r="H1863" i="10"/>
  <c r="Q1863" i="10"/>
  <c r="F1863" i="10"/>
  <c r="S1863" i="10" s="1"/>
  <c r="Z1863" i="10"/>
  <c r="P1863" i="10"/>
  <c r="E1863" i="10"/>
  <c r="X1863" i="10"/>
  <c r="N1863" i="10"/>
  <c r="AD1863" i="10"/>
  <c r="M1811" i="10"/>
  <c r="W1811" i="10"/>
  <c r="M1819" i="10"/>
  <c r="W1819" i="10"/>
  <c r="M1827" i="10"/>
  <c r="W1827" i="10"/>
  <c r="AF1839" i="10"/>
  <c r="U1839" i="10"/>
  <c r="K1839" i="10"/>
  <c r="A1839" i="10"/>
  <c r="AE1839" i="10"/>
  <c r="T1839" i="10"/>
  <c r="H1839" i="10"/>
  <c r="Q1839" i="10"/>
  <c r="F1839" i="10"/>
  <c r="S1839" i="10" s="1"/>
  <c r="Z1839" i="10"/>
  <c r="P1839" i="10"/>
  <c r="E1839" i="10"/>
  <c r="X1839" i="10"/>
  <c r="N1839" i="10"/>
  <c r="AD1839" i="10"/>
  <c r="Z1843" i="10"/>
  <c r="P1843" i="10"/>
  <c r="E1843" i="10"/>
  <c r="X1843" i="10"/>
  <c r="N1843" i="10"/>
  <c r="V1843" i="10"/>
  <c r="L1843" i="10"/>
  <c r="B1843" i="10"/>
  <c r="AF1843" i="10"/>
  <c r="U1843" i="10"/>
  <c r="K1843" i="10"/>
  <c r="A1843" i="10"/>
  <c r="AE1843" i="10"/>
  <c r="T1843" i="10"/>
  <c r="H1843" i="10"/>
  <c r="F1851" i="10"/>
  <c r="S1851" i="10" s="1"/>
  <c r="M1854" i="10"/>
  <c r="G1863" i="10"/>
  <c r="M1780" i="10"/>
  <c r="W1780" i="10"/>
  <c r="B1781" i="10"/>
  <c r="L1781" i="10"/>
  <c r="V1781" i="10"/>
  <c r="G1784" i="10"/>
  <c r="AD1784" i="10"/>
  <c r="F1785" i="10"/>
  <c r="S1785" i="10" s="1"/>
  <c r="Q1785" i="10"/>
  <c r="M1788" i="10"/>
  <c r="W1788" i="10"/>
  <c r="B1789" i="10"/>
  <c r="L1789" i="10"/>
  <c r="V1789" i="10"/>
  <c r="G1792" i="10"/>
  <c r="AD1792" i="10"/>
  <c r="F1793" i="10"/>
  <c r="S1793" i="10" s="1"/>
  <c r="Q1793" i="10"/>
  <c r="M1796" i="10"/>
  <c r="W1796" i="10"/>
  <c r="B1797" i="10"/>
  <c r="L1797" i="10"/>
  <c r="V1797" i="10"/>
  <c r="G1800" i="10"/>
  <c r="AD1800" i="10"/>
  <c r="F1801" i="10"/>
  <c r="S1801" i="10" s="1"/>
  <c r="Q1801" i="10"/>
  <c r="M1804" i="10"/>
  <c r="W1804" i="10"/>
  <c r="B1805" i="10"/>
  <c r="L1805" i="10"/>
  <c r="V1805" i="10"/>
  <c r="G1808" i="10"/>
  <c r="AD1808" i="10"/>
  <c r="F1809" i="10"/>
  <c r="S1809" i="10" s="1"/>
  <c r="Q1809" i="10"/>
  <c r="N1811" i="10"/>
  <c r="X1811" i="10"/>
  <c r="M1812" i="10"/>
  <c r="W1812" i="10"/>
  <c r="B1813" i="10"/>
  <c r="L1813" i="10"/>
  <c r="V1813" i="10"/>
  <c r="G1816" i="10"/>
  <c r="AD1816" i="10"/>
  <c r="F1817" i="10"/>
  <c r="S1817" i="10" s="1"/>
  <c r="Q1817" i="10"/>
  <c r="N1819" i="10"/>
  <c r="X1819" i="10"/>
  <c r="M1820" i="10"/>
  <c r="W1820" i="10"/>
  <c r="B1821" i="10"/>
  <c r="L1821" i="10"/>
  <c r="V1821" i="10"/>
  <c r="G1824" i="10"/>
  <c r="AD1824" i="10"/>
  <c r="F1825" i="10"/>
  <c r="S1825" i="10" s="1"/>
  <c r="Q1825" i="10"/>
  <c r="N1827" i="10"/>
  <c r="X1827" i="10"/>
  <c r="M1828" i="10"/>
  <c r="W1828" i="10"/>
  <c r="B1829" i="10"/>
  <c r="L1829" i="10"/>
  <c r="V1829" i="10"/>
  <c r="G1832" i="10"/>
  <c r="G1835" i="10"/>
  <c r="M1838" i="10"/>
  <c r="AD1843" i="10"/>
  <c r="G1851" i="10"/>
  <c r="N1854" i="10"/>
  <c r="Z1859" i="10"/>
  <c r="P1859" i="10"/>
  <c r="E1859" i="10"/>
  <c r="X1859" i="10"/>
  <c r="N1859" i="10"/>
  <c r="V1859" i="10"/>
  <c r="L1859" i="10"/>
  <c r="B1859" i="10"/>
  <c r="AF1859" i="10"/>
  <c r="U1859" i="10"/>
  <c r="K1859" i="10"/>
  <c r="A1859" i="10"/>
  <c r="AE1859" i="10"/>
  <c r="T1859" i="10"/>
  <c r="H1859" i="10"/>
  <c r="L1863" i="10"/>
  <c r="AF1871" i="10"/>
  <c r="U1871" i="10"/>
  <c r="K1871" i="10"/>
  <c r="A1871" i="10"/>
  <c r="AE1871" i="10"/>
  <c r="T1871" i="10"/>
  <c r="H1871" i="10"/>
  <c r="AD1871" i="10"/>
  <c r="G1871" i="10"/>
  <c r="Q1871" i="10"/>
  <c r="F1871" i="10"/>
  <c r="S1871" i="10" s="1"/>
  <c r="Z1871" i="10"/>
  <c r="P1871" i="10"/>
  <c r="E1871" i="10"/>
  <c r="X1871" i="10"/>
  <c r="N1871" i="10"/>
  <c r="N1780" i="10"/>
  <c r="M1781" i="10"/>
  <c r="H1784" i="10"/>
  <c r="T1784" i="10"/>
  <c r="G1785" i="10"/>
  <c r="N1788" i="10"/>
  <c r="M1789" i="10"/>
  <c r="H1792" i="10"/>
  <c r="T1792" i="10"/>
  <c r="G1793" i="10"/>
  <c r="N1796" i="10"/>
  <c r="M1797" i="10"/>
  <c r="H1800" i="10"/>
  <c r="T1800" i="10"/>
  <c r="G1801" i="10"/>
  <c r="N1804" i="10"/>
  <c r="M1805" i="10"/>
  <c r="H1808" i="10"/>
  <c r="T1808" i="10"/>
  <c r="G1809" i="10"/>
  <c r="E1811" i="10"/>
  <c r="P1811" i="10"/>
  <c r="N1812" i="10"/>
  <c r="M1813" i="10"/>
  <c r="H1816" i="10"/>
  <c r="T1816" i="10"/>
  <c r="G1817" i="10"/>
  <c r="E1819" i="10"/>
  <c r="P1819" i="10"/>
  <c r="N1820" i="10"/>
  <c r="M1821" i="10"/>
  <c r="H1824" i="10"/>
  <c r="T1824" i="10"/>
  <c r="G1825" i="10"/>
  <c r="E1827" i="10"/>
  <c r="P1827" i="10"/>
  <c r="N1828" i="10"/>
  <c r="M1829" i="10"/>
  <c r="H1832" i="10"/>
  <c r="U1832" i="10"/>
  <c r="M1835" i="10"/>
  <c r="N1838" i="10"/>
  <c r="G1839" i="10"/>
  <c r="F1843" i="10"/>
  <c r="S1843" i="10" s="1"/>
  <c r="V1846" i="10"/>
  <c r="L1846" i="10"/>
  <c r="B1846" i="10"/>
  <c r="AF1846" i="10"/>
  <c r="U1846" i="10"/>
  <c r="K1846" i="10"/>
  <c r="A1846" i="10"/>
  <c r="AD1846" i="10"/>
  <c r="G1846" i="10"/>
  <c r="Q1846" i="10"/>
  <c r="F1846" i="10"/>
  <c r="S1846" i="10" s="1"/>
  <c r="Z1846" i="10"/>
  <c r="P1846" i="10"/>
  <c r="E1846" i="10"/>
  <c r="AE1846" i="10"/>
  <c r="M1851" i="10"/>
  <c r="T1854" i="10"/>
  <c r="AD1859" i="10"/>
  <c r="M1863" i="10"/>
  <c r="V1870" i="10"/>
  <c r="L1870" i="10"/>
  <c r="B1870" i="10"/>
  <c r="AF1870" i="10"/>
  <c r="U1870" i="10"/>
  <c r="K1870" i="10"/>
  <c r="A1870" i="10"/>
  <c r="AE1870" i="10"/>
  <c r="T1870" i="10"/>
  <c r="H1870" i="10"/>
  <c r="AD1870" i="10"/>
  <c r="G1870" i="10"/>
  <c r="Q1870" i="10"/>
  <c r="F1870" i="10"/>
  <c r="S1870" i="10" s="1"/>
  <c r="Z1870" i="10"/>
  <c r="P1870" i="10"/>
  <c r="E1870" i="10"/>
  <c r="U1900" i="10"/>
  <c r="K1900" i="10"/>
  <c r="A1900" i="10"/>
  <c r="AF1900" i="10"/>
  <c r="T1900" i="10"/>
  <c r="H1900" i="10"/>
  <c r="AE1900" i="10"/>
  <c r="G1900" i="10"/>
  <c r="AD1900" i="10"/>
  <c r="Q1900" i="10"/>
  <c r="F1900" i="10"/>
  <c r="S1900" i="10" s="1"/>
  <c r="Z1900" i="10"/>
  <c r="P1900" i="10"/>
  <c r="E1900" i="10"/>
  <c r="X1900" i="10"/>
  <c r="N1900" i="10"/>
  <c r="W1900" i="10"/>
  <c r="V1900" i="10"/>
  <c r="M1900" i="10"/>
  <c r="L1900" i="10"/>
  <c r="B1833" i="10"/>
  <c r="L1833" i="10"/>
  <c r="V1833" i="10"/>
  <c r="A1834" i="10"/>
  <c r="K1834" i="10"/>
  <c r="U1834" i="10"/>
  <c r="AF1834" i="10"/>
  <c r="G1836" i="10"/>
  <c r="AD1836" i="10"/>
  <c r="F1837" i="10"/>
  <c r="S1837" i="10" s="1"/>
  <c r="Q1837" i="10"/>
  <c r="M1840" i="10"/>
  <c r="W1840" i="10"/>
  <c r="B1841" i="10"/>
  <c r="L1841" i="10"/>
  <c r="V1841" i="10"/>
  <c r="A1842" i="10"/>
  <c r="K1842" i="10"/>
  <c r="U1842" i="10"/>
  <c r="AF1842" i="10"/>
  <c r="G1844" i="10"/>
  <c r="AD1844" i="10"/>
  <c r="M1848" i="10"/>
  <c r="W1848" i="10"/>
  <c r="M1856" i="10"/>
  <c r="W1856" i="10"/>
  <c r="M1864" i="10"/>
  <c r="W1864" i="10"/>
  <c r="V1872" i="10"/>
  <c r="AF1872" i="10"/>
  <c r="M1872" i="10"/>
  <c r="X1872" i="10"/>
  <c r="V1899" i="10"/>
  <c r="L1899" i="10"/>
  <c r="B1899" i="10"/>
  <c r="AF1899" i="10"/>
  <c r="U1899" i="10"/>
  <c r="K1899" i="10"/>
  <c r="A1899" i="10"/>
  <c r="AE1899" i="10"/>
  <c r="T1899" i="10"/>
  <c r="H1899" i="10"/>
  <c r="AD1899" i="10"/>
  <c r="G1899" i="10"/>
  <c r="Q1899" i="10"/>
  <c r="F1899" i="10"/>
  <c r="S1899" i="10" s="1"/>
  <c r="Z1899" i="10"/>
  <c r="P1899" i="10"/>
  <c r="E1899" i="10"/>
  <c r="M1833" i="10"/>
  <c r="W1833" i="10"/>
  <c r="B1834" i="10"/>
  <c r="L1834" i="10"/>
  <c r="V1834" i="10"/>
  <c r="H1836" i="10"/>
  <c r="T1836" i="10"/>
  <c r="AE1836" i="10"/>
  <c r="G1837" i="10"/>
  <c r="AD1837" i="10"/>
  <c r="N1840" i="10"/>
  <c r="X1840" i="10"/>
  <c r="M1841" i="10"/>
  <c r="W1841" i="10"/>
  <c r="B1842" i="10"/>
  <c r="L1842" i="10"/>
  <c r="V1842" i="10"/>
  <c r="H1844" i="10"/>
  <c r="T1844" i="10"/>
  <c r="AE1844" i="10"/>
  <c r="G1845" i="10"/>
  <c r="AD1845" i="10"/>
  <c r="N1848" i="10"/>
  <c r="X1848" i="10"/>
  <c r="M1849" i="10"/>
  <c r="W1849" i="10"/>
  <c r="B1850" i="10"/>
  <c r="L1850" i="10"/>
  <c r="V1850" i="10"/>
  <c r="H1852" i="10"/>
  <c r="T1852" i="10"/>
  <c r="AE1852" i="10"/>
  <c r="G1853" i="10"/>
  <c r="AD1853" i="10"/>
  <c r="N1856" i="10"/>
  <c r="X1856" i="10"/>
  <c r="M1857" i="10"/>
  <c r="W1857" i="10"/>
  <c r="B1858" i="10"/>
  <c r="L1858" i="10"/>
  <c r="V1858" i="10"/>
  <c r="H1860" i="10"/>
  <c r="T1860" i="10"/>
  <c r="AE1860" i="10"/>
  <c r="G1861" i="10"/>
  <c r="AD1861" i="10"/>
  <c r="N1864" i="10"/>
  <c r="X1864" i="10"/>
  <c r="M1865" i="10"/>
  <c r="W1865" i="10"/>
  <c r="B1866" i="10"/>
  <c r="L1866" i="10"/>
  <c r="V1866" i="10"/>
  <c r="A1867" i="10"/>
  <c r="K1867" i="10"/>
  <c r="U1867" i="10"/>
  <c r="AF1867" i="10"/>
  <c r="H1868" i="10"/>
  <c r="T1868" i="10"/>
  <c r="AE1868" i="10"/>
  <c r="N1872" i="10"/>
  <c r="Z1872" i="10"/>
  <c r="A1875" i="10"/>
  <c r="N1833" i="10"/>
  <c r="X1833" i="10"/>
  <c r="M1834" i="10"/>
  <c r="W1834" i="10"/>
  <c r="A1836" i="10"/>
  <c r="K1836" i="10"/>
  <c r="U1836" i="10"/>
  <c r="AF1836" i="10"/>
  <c r="H1837" i="10"/>
  <c r="T1837" i="10"/>
  <c r="AE1837" i="10"/>
  <c r="E1840" i="10"/>
  <c r="P1840" i="10"/>
  <c r="Z1840" i="10"/>
  <c r="N1841" i="10"/>
  <c r="X1841" i="10"/>
  <c r="M1842" i="10"/>
  <c r="W1842" i="10"/>
  <c r="A1844" i="10"/>
  <c r="K1844" i="10"/>
  <c r="U1844" i="10"/>
  <c r="AF1844" i="10"/>
  <c r="H1845" i="10"/>
  <c r="T1845" i="10"/>
  <c r="AE1845" i="10"/>
  <c r="E1848" i="10"/>
  <c r="P1848" i="10"/>
  <c r="Z1848" i="10"/>
  <c r="N1849" i="10"/>
  <c r="X1849" i="10"/>
  <c r="M1850" i="10"/>
  <c r="W1850" i="10"/>
  <c r="A1852" i="10"/>
  <c r="K1852" i="10"/>
  <c r="U1852" i="10"/>
  <c r="AF1852" i="10"/>
  <c r="T1853" i="10"/>
  <c r="AE1853" i="10"/>
  <c r="E1856" i="10"/>
  <c r="P1856" i="10"/>
  <c r="Z1856" i="10"/>
  <c r="N1857" i="10"/>
  <c r="X1857" i="10"/>
  <c r="M1858" i="10"/>
  <c r="W1858" i="10"/>
  <c r="E1864" i="10"/>
  <c r="P1864" i="10"/>
  <c r="Z1864" i="10"/>
  <c r="M1866" i="10"/>
  <c r="W1866" i="10"/>
  <c r="E1872" i="10"/>
  <c r="P1872" i="10"/>
  <c r="V1875" i="10"/>
  <c r="L1875" i="10"/>
  <c r="B1875" i="10"/>
  <c r="AE1875" i="10"/>
  <c r="T1875" i="10"/>
  <c r="H1875" i="10"/>
  <c r="AD1875" i="10"/>
  <c r="G1875" i="10"/>
  <c r="Q1875" i="10"/>
  <c r="F1875" i="10"/>
  <c r="S1875" i="10" s="1"/>
  <c r="Z1875" i="10"/>
  <c r="P1875" i="10"/>
  <c r="E1875" i="10"/>
  <c r="AF1875" i="10"/>
  <c r="M1899" i="10"/>
  <c r="V1904" i="10"/>
  <c r="L1904" i="10"/>
  <c r="B1904" i="10"/>
  <c r="AF1904" i="10"/>
  <c r="U1904" i="10"/>
  <c r="K1904" i="10"/>
  <c r="A1904" i="10"/>
  <c r="AE1904" i="10"/>
  <c r="T1904" i="10"/>
  <c r="H1904" i="10"/>
  <c r="AD1904" i="10"/>
  <c r="G1904" i="10"/>
  <c r="Q1904" i="10"/>
  <c r="F1904" i="10"/>
  <c r="S1904" i="10" s="1"/>
  <c r="X1904" i="10"/>
  <c r="N1904" i="10"/>
  <c r="Z1904" i="10"/>
  <c r="W1904" i="10"/>
  <c r="P1904" i="10"/>
  <c r="M1904" i="10"/>
  <c r="E1904" i="10"/>
  <c r="Z1935" i="10"/>
  <c r="P1935" i="10"/>
  <c r="E1935" i="10"/>
  <c r="X1935" i="10"/>
  <c r="N1935" i="10"/>
  <c r="V1935" i="10"/>
  <c r="L1935" i="10"/>
  <c r="B1935" i="10"/>
  <c r="AF1935" i="10"/>
  <c r="U1935" i="10"/>
  <c r="K1935" i="10"/>
  <c r="A1935" i="10"/>
  <c r="Q1935" i="10"/>
  <c r="M1935" i="10"/>
  <c r="AE1935" i="10"/>
  <c r="H1935" i="10"/>
  <c r="AD1935" i="10"/>
  <c r="G1935" i="10"/>
  <c r="W1935" i="10"/>
  <c r="T1935" i="10"/>
  <c r="F1935" i="10"/>
  <c r="S1935" i="10" s="1"/>
  <c r="N1866" i="10"/>
  <c r="X1866" i="10"/>
  <c r="M1867" i="10"/>
  <c r="W1867" i="10"/>
  <c r="B1868" i="10"/>
  <c r="L1868" i="10"/>
  <c r="V1868" i="10"/>
  <c r="A1869" i="10"/>
  <c r="K1869" i="10"/>
  <c r="U1869" i="10"/>
  <c r="AF1869" i="10"/>
  <c r="F1872" i="10"/>
  <c r="S1872" i="10" s="1"/>
  <c r="Q1872" i="10"/>
  <c r="AD1872" i="10"/>
  <c r="V1883" i="10"/>
  <c r="L1883" i="10"/>
  <c r="B1883" i="10"/>
  <c r="AE1883" i="10"/>
  <c r="T1883" i="10"/>
  <c r="H1883" i="10"/>
  <c r="AD1883" i="10"/>
  <c r="G1883" i="10"/>
  <c r="Q1883" i="10"/>
  <c r="F1883" i="10"/>
  <c r="S1883" i="10" s="1"/>
  <c r="Z1883" i="10"/>
  <c r="P1883" i="10"/>
  <c r="E1883" i="10"/>
  <c r="AF1883" i="10"/>
  <c r="N1899" i="10"/>
  <c r="F1833" i="10"/>
  <c r="S1833" i="10" s="1"/>
  <c r="Q1833" i="10"/>
  <c r="E1834" i="10"/>
  <c r="P1834" i="10"/>
  <c r="Z1834" i="10"/>
  <c r="M1836" i="10"/>
  <c r="W1836" i="10"/>
  <c r="B1837" i="10"/>
  <c r="L1837" i="10"/>
  <c r="V1837" i="10"/>
  <c r="AD1840" i="10"/>
  <c r="Q1841" i="10"/>
  <c r="M1844" i="10"/>
  <c r="W1844" i="10"/>
  <c r="B1845" i="10"/>
  <c r="L1845" i="10"/>
  <c r="V1845" i="10"/>
  <c r="G1848" i="10"/>
  <c r="AD1848" i="10"/>
  <c r="F1849" i="10"/>
  <c r="S1849" i="10" s="1"/>
  <c r="Q1849" i="10"/>
  <c r="E1850" i="10"/>
  <c r="P1850" i="10"/>
  <c r="Z1850" i="10"/>
  <c r="M1852" i="10"/>
  <c r="W1852" i="10"/>
  <c r="V1853" i="10"/>
  <c r="G1856" i="10"/>
  <c r="AD1856" i="10"/>
  <c r="F1857" i="10"/>
  <c r="S1857" i="10" s="1"/>
  <c r="Q1857" i="10"/>
  <c r="E1858" i="10"/>
  <c r="P1858" i="10"/>
  <c r="Z1858" i="10"/>
  <c r="M1860" i="10"/>
  <c r="W1860" i="10"/>
  <c r="B1861" i="10"/>
  <c r="L1861" i="10"/>
  <c r="V1861" i="10"/>
  <c r="G1864" i="10"/>
  <c r="AD1864" i="10"/>
  <c r="F1865" i="10"/>
  <c r="S1865" i="10" s="1"/>
  <c r="Q1865" i="10"/>
  <c r="E1866" i="10"/>
  <c r="P1866" i="10"/>
  <c r="Z1866" i="10"/>
  <c r="N1867" i="10"/>
  <c r="X1867" i="10"/>
  <c r="M1868" i="10"/>
  <c r="W1868" i="10"/>
  <c r="B1869" i="10"/>
  <c r="L1869" i="10"/>
  <c r="V1869" i="10"/>
  <c r="G1872" i="10"/>
  <c r="AE1872" i="10"/>
  <c r="K1875" i="10"/>
  <c r="AF1876" i="10"/>
  <c r="U1876" i="10"/>
  <c r="K1876" i="10"/>
  <c r="A1876" i="10"/>
  <c r="AD1876" i="10"/>
  <c r="G1876" i="10"/>
  <c r="Q1876" i="10"/>
  <c r="F1876" i="10"/>
  <c r="S1876" i="10" s="1"/>
  <c r="Z1876" i="10"/>
  <c r="P1876" i="10"/>
  <c r="E1876" i="10"/>
  <c r="X1876" i="10"/>
  <c r="N1876" i="10"/>
  <c r="AE1876" i="10"/>
  <c r="X1881" i="10"/>
  <c r="N1881" i="10"/>
  <c r="V1881" i="10"/>
  <c r="L1881" i="10"/>
  <c r="B1881" i="10"/>
  <c r="AF1881" i="10"/>
  <c r="U1881" i="10"/>
  <c r="K1881" i="10"/>
  <c r="A1881" i="10"/>
  <c r="AE1881" i="10"/>
  <c r="T1881" i="10"/>
  <c r="H1881" i="10"/>
  <c r="AD1881" i="10"/>
  <c r="G1881" i="10"/>
  <c r="Z1881" i="10"/>
  <c r="B1884" i="10"/>
  <c r="W1899" i="10"/>
  <c r="G1833" i="10"/>
  <c r="F1834" i="10"/>
  <c r="S1834" i="10" s="1"/>
  <c r="N1836" i="10"/>
  <c r="M1837" i="10"/>
  <c r="H1840" i="10"/>
  <c r="T1840" i="10"/>
  <c r="G1841" i="10"/>
  <c r="F1842" i="10"/>
  <c r="S1842" i="10" s="1"/>
  <c r="N1844" i="10"/>
  <c r="M1845" i="10"/>
  <c r="H1848" i="10"/>
  <c r="T1848" i="10"/>
  <c r="G1849" i="10"/>
  <c r="F1850" i="10"/>
  <c r="S1850" i="10" s="1"/>
  <c r="N1852" i="10"/>
  <c r="M1853" i="10"/>
  <c r="H1856" i="10"/>
  <c r="T1856" i="10"/>
  <c r="G1857" i="10"/>
  <c r="F1858" i="10"/>
  <c r="S1858" i="10" s="1"/>
  <c r="N1860" i="10"/>
  <c r="M1861" i="10"/>
  <c r="H1864" i="10"/>
  <c r="T1864" i="10"/>
  <c r="G1865" i="10"/>
  <c r="F1866" i="10"/>
  <c r="S1866" i="10" s="1"/>
  <c r="E1867" i="10"/>
  <c r="P1867" i="10"/>
  <c r="N1868" i="10"/>
  <c r="M1869" i="10"/>
  <c r="H1872" i="10"/>
  <c r="T1872" i="10"/>
  <c r="M1875" i="10"/>
  <c r="K1883" i="10"/>
  <c r="AF1884" i="10"/>
  <c r="U1884" i="10"/>
  <c r="K1884" i="10"/>
  <c r="A1884" i="10"/>
  <c r="AD1884" i="10"/>
  <c r="G1884" i="10"/>
  <c r="Q1884" i="10"/>
  <c r="F1884" i="10"/>
  <c r="S1884" i="10" s="1"/>
  <c r="Z1884" i="10"/>
  <c r="P1884" i="10"/>
  <c r="E1884" i="10"/>
  <c r="X1884" i="10"/>
  <c r="N1884" i="10"/>
  <c r="AE1884" i="10"/>
  <c r="AF1892" i="10"/>
  <c r="U1892" i="10"/>
  <c r="K1892" i="10"/>
  <c r="A1892" i="10"/>
  <c r="AE1892" i="10"/>
  <c r="T1892" i="10"/>
  <c r="H1892" i="10"/>
  <c r="AD1892" i="10"/>
  <c r="G1892" i="10"/>
  <c r="Q1892" i="10"/>
  <c r="F1892" i="10"/>
  <c r="S1892" i="10" s="1"/>
  <c r="Z1892" i="10"/>
  <c r="P1892" i="10"/>
  <c r="E1892" i="10"/>
  <c r="X1892" i="10"/>
  <c r="N1892" i="10"/>
  <c r="X1899" i="10"/>
  <c r="V1922" i="10"/>
  <c r="L1922" i="10"/>
  <c r="B1922" i="10"/>
  <c r="AF1922" i="10"/>
  <c r="U1922" i="10"/>
  <c r="K1922" i="10"/>
  <c r="A1922" i="10"/>
  <c r="N1922" i="10"/>
  <c r="Z1922" i="10"/>
  <c r="M1922" i="10"/>
  <c r="X1922" i="10"/>
  <c r="H1922" i="10"/>
  <c r="W1922" i="10"/>
  <c r="G1922" i="10"/>
  <c r="T1922" i="10"/>
  <c r="F1922" i="10"/>
  <c r="S1922" i="10" s="1"/>
  <c r="AE1922" i="10"/>
  <c r="Q1922" i="10"/>
  <c r="AD1922" i="10"/>
  <c r="P1922" i="10"/>
  <c r="E1922" i="10"/>
  <c r="M1877" i="10"/>
  <c r="W1877" i="10"/>
  <c r="M1885" i="10"/>
  <c r="W1885" i="10"/>
  <c r="M1893" i="10"/>
  <c r="W1893" i="10"/>
  <c r="V1930" i="10"/>
  <c r="L1930" i="10"/>
  <c r="B1930" i="10"/>
  <c r="AF1930" i="10"/>
  <c r="U1930" i="10"/>
  <c r="K1930" i="10"/>
  <c r="A1930" i="10"/>
  <c r="Q1930" i="10"/>
  <c r="F1930" i="10"/>
  <c r="S1930" i="10" s="1"/>
  <c r="AD1930" i="10"/>
  <c r="M1930" i="10"/>
  <c r="Z1930" i="10"/>
  <c r="H1930" i="10"/>
  <c r="X1930" i="10"/>
  <c r="G1930" i="10"/>
  <c r="W1930" i="10"/>
  <c r="E1930" i="10"/>
  <c r="T1930" i="10"/>
  <c r="P1930" i="10"/>
  <c r="V1999" i="10"/>
  <c r="L1999" i="10"/>
  <c r="B1999" i="10"/>
  <c r="AF1999" i="10"/>
  <c r="U1999" i="10"/>
  <c r="K1999" i="10"/>
  <c r="A1999" i="10"/>
  <c r="AE1999" i="10"/>
  <c r="T1999" i="10"/>
  <c r="H1999" i="10"/>
  <c r="AD1999" i="10"/>
  <c r="Q1999" i="10"/>
  <c r="F1999" i="10"/>
  <c r="S1999" i="10" s="1"/>
  <c r="Z1999" i="10"/>
  <c r="P1999" i="10"/>
  <c r="E1999" i="10"/>
  <c r="W1999" i="10"/>
  <c r="N1999" i="10"/>
  <c r="M1999" i="10"/>
  <c r="G1999" i="10"/>
  <c r="X1999" i="10"/>
  <c r="G1874" i="10"/>
  <c r="AD1874" i="10"/>
  <c r="N1877" i="10"/>
  <c r="X1877" i="10"/>
  <c r="M1878" i="10"/>
  <c r="W1878" i="10"/>
  <c r="B1879" i="10"/>
  <c r="L1879" i="10"/>
  <c r="V1879" i="10"/>
  <c r="A1880" i="10"/>
  <c r="K1880" i="10"/>
  <c r="U1880" i="10"/>
  <c r="AF1880" i="10"/>
  <c r="G1882" i="10"/>
  <c r="AD1882" i="10"/>
  <c r="N1885" i="10"/>
  <c r="X1885" i="10"/>
  <c r="M1886" i="10"/>
  <c r="W1886" i="10"/>
  <c r="N1893" i="10"/>
  <c r="X1893" i="10"/>
  <c r="M1894" i="10"/>
  <c r="W1894" i="10"/>
  <c r="Z1943" i="10"/>
  <c r="P1943" i="10"/>
  <c r="E1943" i="10"/>
  <c r="X1943" i="10"/>
  <c r="N1943" i="10"/>
  <c r="V1943" i="10"/>
  <c r="L1943" i="10"/>
  <c r="B1943" i="10"/>
  <c r="AF1943" i="10"/>
  <c r="U1943" i="10"/>
  <c r="K1943" i="10"/>
  <c r="A1943" i="10"/>
  <c r="AE1943" i="10"/>
  <c r="T1943" i="10"/>
  <c r="H1943" i="10"/>
  <c r="Q1943" i="10"/>
  <c r="M1943" i="10"/>
  <c r="G1943" i="10"/>
  <c r="F1943" i="10"/>
  <c r="S1943" i="10" s="1"/>
  <c r="AD1943" i="10"/>
  <c r="W1943" i="10"/>
  <c r="AF1950" i="10"/>
  <c r="U1950" i="10"/>
  <c r="K1950" i="10"/>
  <c r="A1950" i="10"/>
  <c r="AE1950" i="10"/>
  <c r="T1950" i="10"/>
  <c r="H1950" i="10"/>
  <c r="AD1950" i="10"/>
  <c r="G1950" i="10"/>
  <c r="Z1950" i="10"/>
  <c r="P1950" i="10"/>
  <c r="E1950" i="10"/>
  <c r="V1950" i="10"/>
  <c r="B1950" i="10"/>
  <c r="Q1950" i="10"/>
  <c r="M1950" i="10"/>
  <c r="L1950" i="10"/>
  <c r="F1950" i="10"/>
  <c r="S1950" i="10" s="1"/>
  <c r="X1950" i="10"/>
  <c r="W1950" i="10"/>
  <c r="H1874" i="10"/>
  <c r="T1874" i="10"/>
  <c r="AE1874" i="10"/>
  <c r="E1877" i="10"/>
  <c r="P1877" i="10"/>
  <c r="Z1877" i="10"/>
  <c r="N1878" i="10"/>
  <c r="X1878" i="10"/>
  <c r="M1879" i="10"/>
  <c r="W1879" i="10"/>
  <c r="B1880" i="10"/>
  <c r="L1880" i="10"/>
  <c r="V1880" i="10"/>
  <c r="H1882" i="10"/>
  <c r="T1882" i="10"/>
  <c r="AE1882" i="10"/>
  <c r="E1885" i="10"/>
  <c r="P1885" i="10"/>
  <c r="Z1885" i="10"/>
  <c r="N1886" i="10"/>
  <c r="X1886" i="10"/>
  <c r="M1887" i="10"/>
  <c r="W1887" i="10"/>
  <c r="H1890" i="10"/>
  <c r="T1890" i="10"/>
  <c r="AE1890" i="10"/>
  <c r="E1893" i="10"/>
  <c r="P1893" i="10"/>
  <c r="Z1893" i="10"/>
  <c r="N1894" i="10"/>
  <c r="X1894" i="10"/>
  <c r="M1895" i="10"/>
  <c r="W1895" i="10"/>
  <c r="AE1914" i="10"/>
  <c r="T1914" i="10"/>
  <c r="H1914" i="10"/>
  <c r="AD1914" i="10"/>
  <c r="G1914" i="10"/>
  <c r="Q1914" i="10"/>
  <c r="F1914" i="10"/>
  <c r="S1914" i="10" s="1"/>
  <c r="Z1914" i="10"/>
  <c r="P1914" i="10"/>
  <c r="E1914" i="10"/>
  <c r="X1914" i="10"/>
  <c r="N1914" i="10"/>
  <c r="V1914" i="10"/>
  <c r="L1914" i="10"/>
  <c r="B1914" i="10"/>
  <c r="N1930" i="10"/>
  <c r="AE1932" i="10"/>
  <c r="T1932" i="10"/>
  <c r="H1932" i="10"/>
  <c r="AD1932" i="10"/>
  <c r="G1932" i="10"/>
  <c r="X1932" i="10"/>
  <c r="N1932" i="10"/>
  <c r="L1932" i="10"/>
  <c r="Z1932" i="10"/>
  <c r="K1932" i="10"/>
  <c r="W1932" i="10"/>
  <c r="F1932" i="10"/>
  <c r="S1932" i="10" s="1"/>
  <c r="V1932" i="10"/>
  <c r="E1932" i="10"/>
  <c r="U1932" i="10"/>
  <c r="P1932" i="10"/>
  <c r="B1932" i="10"/>
  <c r="A1874" i="10"/>
  <c r="K1874" i="10"/>
  <c r="U1874" i="10"/>
  <c r="AF1874" i="10"/>
  <c r="F1877" i="10"/>
  <c r="S1877" i="10" s="1"/>
  <c r="Q1877" i="10"/>
  <c r="E1878" i="10"/>
  <c r="P1878" i="10"/>
  <c r="Z1878" i="10"/>
  <c r="N1879" i="10"/>
  <c r="X1879" i="10"/>
  <c r="M1880" i="10"/>
  <c r="W1880" i="10"/>
  <c r="A1882" i="10"/>
  <c r="K1882" i="10"/>
  <c r="U1882" i="10"/>
  <c r="AF1882" i="10"/>
  <c r="F1885" i="10"/>
  <c r="S1885" i="10" s="1"/>
  <c r="Q1885" i="10"/>
  <c r="E1886" i="10"/>
  <c r="P1886" i="10"/>
  <c r="Z1886" i="10"/>
  <c r="N1887" i="10"/>
  <c r="M1888" i="10"/>
  <c r="A1890" i="10"/>
  <c r="K1890" i="10"/>
  <c r="U1890" i="10"/>
  <c r="AF1890" i="10"/>
  <c r="F1893" i="10"/>
  <c r="S1893" i="10" s="1"/>
  <c r="Q1893" i="10"/>
  <c r="E1894" i="10"/>
  <c r="P1894" i="10"/>
  <c r="Z1894" i="10"/>
  <c r="N1895" i="10"/>
  <c r="X1895" i="10"/>
  <c r="M1896" i="10"/>
  <c r="W1896" i="10"/>
  <c r="B1897" i="10"/>
  <c r="L1897" i="10"/>
  <c r="V1897" i="10"/>
  <c r="A1898" i="10"/>
  <c r="K1898" i="10"/>
  <c r="U1898" i="10"/>
  <c r="AF1898" i="10"/>
  <c r="N1950" i="10"/>
  <c r="AE1959" i="10"/>
  <c r="T1959" i="10"/>
  <c r="H1959" i="10"/>
  <c r="AD1959" i="10"/>
  <c r="G1959" i="10"/>
  <c r="Q1959" i="10"/>
  <c r="F1959" i="10"/>
  <c r="S1959" i="10" s="1"/>
  <c r="X1959" i="10"/>
  <c r="N1959" i="10"/>
  <c r="P1959" i="10"/>
  <c r="A1959" i="10"/>
  <c r="M1959" i="10"/>
  <c r="AF1959" i="10"/>
  <c r="K1959" i="10"/>
  <c r="Z1959" i="10"/>
  <c r="E1959" i="10"/>
  <c r="W1959" i="10"/>
  <c r="V1959" i="10"/>
  <c r="U1959" i="10"/>
  <c r="L1959" i="10"/>
  <c r="B1959" i="10"/>
  <c r="M1889" i="10"/>
  <c r="B1890" i="10"/>
  <c r="L1890" i="10"/>
  <c r="V1890" i="10"/>
  <c r="G1893" i="10"/>
  <c r="AD1893" i="10"/>
  <c r="F1894" i="10"/>
  <c r="S1894" i="10" s="1"/>
  <c r="Q1894" i="10"/>
  <c r="E1895" i="10"/>
  <c r="P1895" i="10"/>
  <c r="Z1895" i="10"/>
  <c r="N1896" i="10"/>
  <c r="X1896" i="10"/>
  <c r="M1897" i="10"/>
  <c r="W1897" i="10"/>
  <c r="B1898" i="10"/>
  <c r="L1898" i="10"/>
  <c r="V1898" i="10"/>
  <c r="K1914" i="10"/>
  <c r="AE1930" i="10"/>
  <c r="M1932" i="10"/>
  <c r="M1874" i="10"/>
  <c r="H1877" i="10"/>
  <c r="T1877" i="10"/>
  <c r="G1878" i="10"/>
  <c r="F1879" i="10"/>
  <c r="S1879" i="10" s="1"/>
  <c r="E1880" i="10"/>
  <c r="P1880" i="10"/>
  <c r="M1882" i="10"/>
  <c r="H1885" i="10"/>
  <c r="T1885" i="10"/>
  <c r="G1886" i="10"/>
  <c r="M1890" i="10"/>
  <c r="H1893" i="10"/>
  <c r="T1893" i="10"/>
  <c r="G1894" i="10"/>
  <c r="F1895" i="10"/>
  <c r="S1895" i="10" s="1"/>
  <c r="E1896" i="10"/>
  <c r="P1896" i="10"/>
  <c r="N1897" i="10"/>
  <c r="M1898" i="10"/>
  <c r="Z1901" i="10"/>
  <c r="P1901" i="10"/>
  <c r="E1901" i="10"/>
  <c r="X1901" i="10"/>
  <c r="N1901" i="10"/>
  <c r="V1901" i="10"/>
  <c r="L1901" i="10"/>
  <c r="B1901" i="10"/>
  <c r="AF1901" i="10"/>
  <c r="U1901" i="10"/>
  <c r="K1901" i="10"/>
  <c r="A1901" i="10"/>
  <c r="T1901" i="10"/>
  <c r="M1914" i="10"/>
  <c r="V1920" i="10"/>
  <c r="L1920" i="10"/>
  <c r="B1920" i="10"/>
  <c r="AF1920" i="10"/>
  <c r="U1920" i="10"/>
  <c r="K1920" i="10"/>
  <c r="A1920" i="10"/>
  <c r="AE1920" i="10"/>
  <c r="T1920" i="10"/>
  <c r="H1920" i="10"/>
  <c r="AD1920" i="10"/>
  <c r="G1920" i="10"/>
  <c r="Q1920" i="10"/>
  <c r="F1920" i="10"/>
  <c r="S1920" i="10" s="1"/>
  <c r="X1920" i="10"/>
  <c r="N1920" i="10"/>
  <c r="AF1931" i="10"/>
  <c r="U1931" i="10"/>
  <c r="K1931" i="10"/>
  <c r="A1931" i="10"/>
  <c r="AE1931" i="10"/>
  <c r="T1931" i="10"/>
  <c r="H1931" i="10"/>
  <c r="Z1931" i="10"/>
  <c r="P1931" i="10"/>
  <c r="E1931" i="10"/>
  <c r="AD1931" i="10"/>
  <c r="M1931" i="10"/>
  <c r="L1931" i="10"/>
  <c r="X1931" i="10"/>
  <c r="G1931" i="10"/>
  <c r="W1931" i="10"/>
  <c r="F1931" i="10"/>
  <c r="S1931" i="10" s="1"/>
  <c r="V1931" i="10"/>
  <c r="Q1931" i="10"/>
  <c r="B1931" i="10"/>
  <c r="Q1932" i="10"/>
  <c r="M1905" i="10"/>
  <c r="W1905" i="10"/>
  <c r="A1907" i="10"/>
  <c r="K1907" i="10"/>
  <c r="U1907" i="10"/>
  <c r="AF1907" i="10"/>
  <c r="H1908" i="10"/>
  <c r="T1908" i="10"/>
  <c r="AE1908" i="10"/>
  <c r="G1909" i="10"/>
  <c r="AD1909" i="10"/>
  <c r="F1910" i="10"/>
  <c r="S1910" i="10" s="1"/>
  <c r="Q1910" i="10"/>
  <c r="E1911" i="10"/>
  <c r="P1911" i="10"/>
  <c r="Z1911" i="10"/>
  <c r="M1913" i="10"/>
  <c r="W1913" i="10"/>
  <c r="A1915" i="10"/>
  <c r="K1915" i="10"/>
  <c r="U1915" i="10"/>
  <c r="AF1915" i="10"/>
  <c r="H1916" i="10"/>
  <c r="T1916" i="10"/>
  <c r="AE1916" i="10"/>
  <c r="G1917" i="10"/>
  <c r="AD1917" i="10"/>
  <c r="M1921" i="10"/>
  <c r="W1921" i="10"/>
  <c r="M1923" i="10"/>
  <c r="AD1925" i="10"/>
  <c r="G1925" i="10"/>
  <c r="Q1925" i="10"/>
  <c r="F1925" i="10"/>
  <c r="S1925" i="10" s="1"/>
  <c r="P1925" i="10"/>
  <c r="AF1925" i="10"/>
  <c r="Q1953" i="10"/>
  <c r="F1953" i="10"/>
  <c r="S1953" i="10" s="1"/>
  <c r="Z1953" i="10"/>
  <c r="P1953" i="10"/>
  <c r="E1953" i="10"/>
  <c r="X1953" i="10"/>
  <c r="N1953" i="10"/>
  <c r="V1953" i="10"/>
  <c r="L1953" i="10"/>
  <c r="B1953" i="10"/>
  <c r="T1953" i="10"/>
  <c r="A1953" i="10"/>
  <c r="AF1953" i="10"/>
  <c r="K1953" i="10"/>
  <c r="AE1953" i="10"/>
  <c r="H1953" i="10"/>
  <c r="AD1953" i="10"/>
  <c r="G1953" i="10"/>
  <c r="AE1967" i="10"/>
  <c r="T1967" i="10"/>
  <c r="H1967" i="10"/>
  <c r="AD1967" i="10"/>
  <c r="G1967" i="10"/>
  <c r="Q1967" i="10"/>
  <c r="F1967" i="10"/>
  <c r="S1967" i="10" s="1"/>
  <c r="X1967" i="10"/>
  <c r="N1967" i="10"/>
  <c r="Z1967" i="10"/>
  <c r="E1967" i="10"/>
  <c r="W1967" i="10"/>
  <c r="U1967" i="10"/>
  <c r="B1967" i="10"/>
  <c r="P1967" i="10"/>
  <c r="A1967" i="10"/>
  <c r="M1967" i="10"/>
  <c r="H1902" i="10"/>
  <c r="T1902" i="10"/>
  <c r="AE1902" i="10"/>
  <c r="G1903" i="10"/>
  <c r="AD1903" i="10"/>
  <c r="E1905" i="10"/>
  <c r="P1905" i="10"/>
  <c r="Z1905" i="10"/>
  <c r="M1907" i="10"/>
  <c r="W1907" i="10"/>
  <c r="A1909" i="10"/>
  <c r="K1909" i="10"/>
  <c r="U1909" i="10"/>
  <c r="AF1909" i="10"/>
  <c r="M1915" i="10"/>
  <c r="W1915" i="10"/>
  <c r="AF1923" i="10"/>
  <c r="U1923" i="10"/>
  <c r="K1923" i="10"/>
  <c r="A1923" i="10"/>
  <c r="AE1923" i="10"/>
  <c r="T1923" i="10"/>
  <c r="H1923" i="10"/>
  <c r="P1923" i="10"/>
  <c r="AD1923" i="10"/>
  <c r="M1953" i="10"/>
  <c r="K1967" i="10"/>
  <c r="A1902" i="10"/>
  <c r="K1902" i="10"/>
  <c r="U1902" i="10"/>
  <c r="AF1902" i="10"/>
  <c r="H1903" i="10"/>
  <c r="T1903" i="10"/>
  <c r="AE1903" i="10"/>
  <c r="F1905" i="10"/>
  <c r="S1905" i="10" s="1"/>
  <c r="Q1905" i="10"/>
  <c r="N1907" i="10"/>
  <c r="X1907" i="10"/>
  <c r="M1908" i="10"/>
  <c r="W1908" i="10"/>
  <c r="B1909" i="10"/>
  <c r="L1909" i="10"/>
  <c r="V1909" i="10"/>
  <c r="A1910" i="10"/>
  <c r="K1910" i="10"/>
  <c r="U1910" i="10"/>
  <c r="AF1910" i="10"/>
  <c r="H1911" i="10"/>
  <c r="T1911" i="10"/>
  <c r="AE1911" i="10"/>
  <c r="F1913" i="10"/>
  <c r="S1913" i="10" s="1"/>
  <c r="Q1913" i="10"/>
  <c r="N1915" i="10"/>
  <c r="X1915" i="10"/>
  <c r="M1916" i="10"/>
  <c r="W1916" i="10"/>
  <c r="B1917" i="10"/>
  <c r="L1917" i="10"/>
  <c r="V1917" i="10"/>
  <c r="K1918" i="10"/>
  <c r="U1918" i="10"/>
  <c r="AF1918" i="10"/>
  <c r="H1919" i="10"/>
  <c r="T1919" i="10"/>
  <c r="AE1919" i="10"/>
  <c r="F1921" i="10"/>
  <c r="S1921" i="10" s="1"/>
  <c r="Q1921" i="10"/>
  <c r="Q1923" i="10"/>
  <c r="H1925" i="10"/>
  <c r="V1925" i="10"/>
  <c r="Q1926" i="10"/>
  <c r="F1926" i="10"/>
  <c r="S1926" i="10" s="1"/>
  <c r="Z1926" i="10"/>
  <c r="P1926" i="10"/>
  <c r="E1926" i="10"/>
  <c r="AF1926" i="10"/>
  <c r="K1927" i="10"/>
  <c r="W1927" i="10"/>
  <c r="V1938" i="10"/>
  <c r="L1938" i="10"/>
  <c r="B1938" i="10"/>
  <c r="AF1938" i="10"/>
  <c r="U1938" i="10"/>
  <c r="K1938" i="10"/>
  <c r="A1938" i="10"/>
  <c r="AD1938" i="10"/>
  <c r="G1938" i="10"/>
  <c r="Q1938" i="10"/>
  <c r="F1938" i="10"/>
  <c r="S1938" i="10" s="1"/>
  <c r="Z1938" i="10"/>
  <c r="P1938" i="10"/>
  <c r="E1938" i="10"/>
  <c r="AE1938" i="10"/>
  <c r="U1953" i="10"/>
  <c r="AF1966" i="10"/>
  <c r="U1966" i="10"/>
  <c r="K1966" i="10"/>
  <c r="A1966" i="10"/>
  <c r="AE1966" i="10"/>
  <c r="T1966" i="10"/>
  <c r="H1966" i="10"/>
  <c r="AD1966" i="10"/>
  <c r="G1966" i="10"/>
  <c r="Z1966" i="10"/>
  <c r="P1966" i="10"/>
  <c r="E1966" i="10"/>
  <c r="V1966" i="10"/>
  <c r="B1966" i="10"/>
  <c r="Q1966" i="10"/>
  <c r="M1966" i="10"/>
  <c r="L1966" i="10"/>
  <c r="F1966" i="10"/>
  <c r="S1966" i="10" s="1"/>
  <c r="L1967" i="10"/>
  <c r="V1991" i="10"/>
  <c r="L1991" i="10"/>
  <c r="B1991" i="10"/>
  <c r="AF1991" i="10"/>
  <c r="U1991" i="10"/>
  <c r="K1991" i="10"/>
  <c r="A1991" i="10"/>
  <c r="AE1991" i="10"/>
  <c r="T1991" i="10"/>
  <c r="H1991" i="10"/>
  <c r="Q1991" i="10"/>
  <c r="F1991" i="10"/>
  <c r="S1991" i="10" s="1"/>
  <c r="Z1991" i="10"/>
  <c r="P1991" i="10"/>
  <c r="E1991" i="10"/>
  <c r="W1991" i="10"/>
  <c r="N1991" i="10"/>
  <c r="G1991" i="10"/>
  <c r="X1991" i="10"/>
  <c r="M1991" i="10"/>
  <c r="M1909" i="10"/>
  <c r="W1909" i="10"/>
  <c r="K1911" i="10"/>
  <c r="U1911" i="10"/>
  <c r="AF1911" i="10"/>
  <c r="G1913" i="10"/>
  <c r="AD1913" i="10"/>
  <c r="E1915" i="10"/>
  <c r="P1915" i="10"/>
  <c r="Z1915" i="10"/>
  <c r="M1917" i="10"/>
  <c r="W1917" i="10"/>
  <c r="G1921" i="10"/>
  <c r="AD1921" i="10"/>
  <c r="E1923" i="10"/>
  <c r="K1925" i="10"/>
  <c r="W1925" i="10"/>
  <c r="AE1951" i="10"/>
  <c r="T1951" i="10"/>
  <c r="H1951" i="10"/>
  <c r="AD1951" i="10"/>
  <c r="G1951" i="10"/>
  <c r="Q1951" i="10"/>
  <c r="F1951" i="10"/>
  <c r="S1951" i="10" s="1"/>
  <c r="X1951" i="10"/>
  <c r="N1951" i="10"/>
  <c r="Z1951" i="10"/>
  <c r="E1951" i="10"/>
  <c r="W1951" i="10"/>
  <c r="U1951" i="10"/>
  <c r="B1951" i="10"/>
  <c r="P1951" i="10"/>
  <c r="A1951" i="10"/>
  <c r="M1951" i="10"/>
  <c r="W1953" i="10"/>
  <c r="V1967" i="10"/>
  <c r="Q1987" i="10"/>
  <c r="F1987" i="10"/>
  <c r="S1987" i="10" s="1"/>
  <c r="Z1987" i="10"/>
  <c r="P1987" i="10"/>
  <c r="E1987" i="10"/>
  <c r="X1987" i="10"/>
  <c r="N1987" i="10"/>
  <c r="V1987" i="10"/>
  <c r="L1987" i="10"/>
  <c r="B1987" i="10"/>
  <c r="AF1987" i="10"/>
  <c r="U1987" i="10"/>
  <c r="K1987" i="10"/>
  <c r="A1987" i="10"/>
  <c r="T1987" i="10"/>
  <c r="M1987" i="10"/>
  <c r="AE1987" i="10"/>
  <c r="G1987" i="10"/>
  <c r="AD1987" i="10"/>
  <c r="W1987" i="10"/>
  <c r="H1987" i="10"/>
  <c r="M1902" i="10"/>
  <c r="W1902" i="10"/>
  <c r="B1903" i="10"/>
  <c r="L1903" i="10"/>
  <c r="V1903" i="10"/>
  <c r="H1905" i="10"/>
  <c r="T1905" i="10"/>
  <c r="AE1905" i="10"/>
  <c r="F1907" i="10"/>
  <c r="S1907" i="10" s="1"/>
  <c r="Q1907" i="10"/>
  <c r="E1908" i="10"/>
  <c r="P1908" i="10"/>
  <c r="Z1908" i="10"/>
  <c r="N1909" i="10"/>
  <c r="X1909" i="10"/>
  <c r="M1910" i="10"/>
  <c r="W1910" i="10"/>
  <c r="B1911" i="10"/>
  <c r="L1911" i="10"/>
  <c r="V1911" i="10"/>
  <c r="H1913" i="10"/>
  <c r="T1913" i="10"/>
  <c r="AE1913" i="10"/>
  <c r="F1915" i="10"/>
  <c r="S1915" i="10" s="1"/>
  <c r="Q1915" i="10"/>
  <c r="E1916" i="10"/>
  <c r="P1916" i="10"/>
  <c r="Z1916" i="10"/>
  <c r="N1917" i="10"/>
  <c r="X1917" i="10"/>
  <c r="M1918" i="10"/>
  <c r="W1918" i="10"/>
  <c r="B1919" i="10"/>
  <c r="L1919" i="10"/>
  <c r="V1919" i="10"/>
  <c r="H1921" i="10"/>
  <c r="T1921" i="10"/>
  <c r="AE1921" i="10"/>
  <c r="F1923" i="10"/>
  <c r="S1923" i="10" s="1"/>
  <c r="V1923" i="10"/>
  <c r="AE1924" i="10"/>
  <c r="T1924" i="10"/>
  <c r="H1924" i="10"/>
  <c r="AD1924" i="10"/>
  <c r="G1924" i="10"/>
  <c r="P1924" i="10"/>
  <c r="AF1924" i="10"/>
  <c r="L1925" i="10"/>
  <c r="X1925" i="10"/>
  <c r="G1926" i="10"/>
  <c r="U1926" i="10"/>
  <c r="B1927" i="10"/>
  <c r="M1927" i="10"/>
  <c r="H1938" i="10"/>
  <c r="AF1939" i="10"/>
  <c r="U1939" i="10"/>
  <c r="K1939" i="10"/>
  <c r="A1939" i="10"/>
  <c r="AE1939" i="10"/>
  <c r="T1939" i="10"/>
  <c r="H1939" i="10"/>
  <c r="Q1939" i="10"/>
  <c r="F1939" i="10"/>
  <c r="S1939" i="10" s="1"/>
  <c r="Z1939" i="10"/>
  <c r="P1939" i="10"/>
  <c r="E1939" i="10"/>
  <c r="X1939" i="10"/>
  <c r="N1939" i="10"/>
  <c r="AD1939" i="10"/>
  <c r="N1966" i="10"/>
  <c r="AF1967" i="10"/>
  <c r="AD1991" i="10"/>
  <c r="N1902" i="10"/>
  <c r="M1903" i="10"/>
  <c r="A1905" i="10"/>
  <c r="K1905" i="10"/>
  <c r="U1905" i="10"/>
  <c r="G1907" i="10"/>
  <c r="F1908" i="10"/>
  <c r="S1908" i="10" s="1"/>
  <c r="E1909" i="10"/>
  <c r="P1909" i="10"/>
  <c r="N1910" i="10"/>
  <c r="M1911" i="10"/>
  <c r="A1913" i="10"/>
  <c r="K1913" i="10"/>
  <c r="U1913" i="10"/>
  <c r="G1915" i="10"/>
  <c r="F1916" i="10"/>
  <c r="S1916" i="10" s="1"/>
  <c r="E1917" i="10"/>
  <c r="P1917" i="10"/>
  <c r="N1918" i="10"/>
  <c r="M1919" i="10"/>
  <c r="A1921" i="10"/>
  <c r="K1921" i="10"/>
  <c r="U1921" i="10"/>
  <c r="G1923" i="10"/>
  <c r="W1923" i="10"/>
  <c r="A1925" i="10"/>
  <c r="M1925" i="10"/>
  <c r="Z1925" i="10"/>
  <c r="Z1927" i="10"/>
  <c r="P1927" i="10"/>
  <c r="E1927" i="10"/>
  <c r="X1927" i="10"/>
  <c r="N1927" i="10"/>
  <c r="Q1927" i="10"/>
  <c r="AE1927" i="10"/>
  <c r="M1938" i="10"/>
  <c r="K1951" i="10"/>
  <c r="W1966" i="10"/>
  <c r="M1940" i="10"/>
  <c r="W1940" i="10"/>
  <c r="Q1969" i="10"/>
  <c r="F1969" i="10"/>
  <c r="S1969" i="10" s="1"/>
  <c r="Z1969" i="10"/>
  <c r="P1969" i="10"/>
  <c r="E1969" i="10"/>
  <c r="X1969" i="10"/>
  <c r="N1969" i="10"/>
  <c r="V1969" i="10"/>
  <c r="L1969" i="10"/>
  <c r="B1969" i="10"/>
  <c r="U1969" i="10"/>
  <c r="M1933" i="10"/>
  <c r="W1933" i="10"/>
  <c r="B1934" i="10"/>
  <c r="L1934" i="10"/>
  <c r="V1934" i="10"/>
  <c r="N1940" i="10"/>
  <c r="X1940" i="10"/>
  <c r="M1941" i="10"/>
  <c r="W1941" i="10"/>
  <c r="B1942" i="10"/>
  <c r="L1942" i="10"/>
  <c r="V1942" i="10"/>
  <c r="V1949" i="10"/>
  <c r="L1949" i="10"/>
  <c r="B1949" i="10"/>
  <c r="AF1949" i="10"/>
  <c r="U1949" i="10"/>
  <c r="K1949" i="10"/>
  <c r="A1949" i="10"/>
  <c r="AE1949" i="10"/>
  <c r="T1949" i="10"/>
  <c r="H1949" i="10"/>
  <c r="Q1949" i="10"/>
  <c r="F1949" i="10"/>
  <c r="S1949" i="10" s="1"/>
  <c r="W1949" i="10"/>
  <c r="V1965" i="10"/>
  <c r="L1965" i="10"/>
  <c r="B1965" i="10"/>
  <c r="AF1965" i="10"/>
  <c r="U1965" i="10"/>
  <c r="K1965" i="10"/>
  <c r="A1965" i="10"/>
  <c r="AE1965" i="10"/>
  <c r="T1965" i="10"/>
  <c r="H1965" i="10"/>
  <c r="Q1965" i="10"/>
  <c r="F1965" i="10"/>
  <c r="S1965" i="10" s="1"/>
  <c r="W1965" i="10"/>
  <c r="W1969" i="10"/>
  <c r="M1934" i="10"/>
  <c r="W1934" i="10"/>
  <c r="E1940" i="10"/>
  <c r="P1940" i="10"/>
  <c r="Z1940" i="10"/>
  <c r="M1942" i="10"/>
  <c r="W1942" i="10"/>
  <c r="X1949" i="10"/>
  <c r="AF1958" i="10"/>
  <c r="U1958" i="10"/>
  <c r="K1958" i="10"/>
  <c r="A1958" i="10"/>
  <c r="AE1958" i="10"/>
  <c r="T1958" i="10"/>
  <c r="H1958" i="10"/>
  <c r="AD1958" i="10"/>
  <c r="G1958" i="10"/>
  <c r="Z1958" i="10"/>
  <c r="P1958" i="10"/>
  <c r="E1958" i="10"/>
  <c r="W1958" i="10"/>
  <c r="Q1961" i="10"/>
  <c r="F1961" i="10"/>
  <c r="S1961" i="10" s="1"/>
  <c r="Z1961" i="10"/>
  <c r="P1961" i="10"/>
  <c r="E1961" i="10"/>
  <c r="X1961" i="10"/>
  <c r="N1961" i="10"/>
  <c r="V1961" i="10"/>
  <c r="L1961" i="10"/>
  <c r="B1961" i="10"/>
  <c r="U1961" i="10"/>
  <c r="X1965" i="10"/>
  <c r="G1969" i="10"/>
  <c r="AD1969" i="10"/>
  <c r="M1928" i="10"/>
  <c r="W1928" i="10"/>
  <c r="B1929" i="10"/>
  <c r="L1929" i="10"/>
  <c r="V1929" i="10"/>
  <c r="F1933" i="10"/>
  <c r="S1933" i="10" s="1"/>
  <c r="Q1933" i="10"/>
  <c r="E1934" i="10"/>
  <c r="P1934" i="10"/>
  <c r="Z1934" i="10"/>
  <c r="M1936" i="10"/>
  <c r="W1936" i="10"/>
  <c r="B1937" i="10"/>
  <c r="L1937" i="10"/>
  <c r="V1937" i="10"/>
  <c r="G1940" i="10"/>
  <c r="AD1940" i="10"/>
  <c r="F1941" i="10"/>
  <c r="S1941" i="10" s="1"/>
  <c r="Q1941" i="10"/>
  <c r="E1942" i="10"/>
  <c r="P1942" i="10"/>
  <c r="Z1942" i="10"/>
  <c r="M1944" i="10"/>
  <c r="W1944" i="10"/>
  <c r="X1945" i="10"/>
  <c r="V1945" i="10"/>
  <c r="L1945" i="10"/>
  <c r="B1945" i="10"/>
  <c r="N1945" i="10"/>
  <c r="AD1945" i="10"/>
  <c r="G1949" i="10"/>
  <c r="AD1949" i="10"/>
  <c r="F1958" i="10"/>
  <c r="S1958" i="10" s="1"/>
  <c r="G1961" i="10"/>
  <c r="AD1961" i="10"/>
  <c r="G1965" i="10"/>
  <c r="AD1965" i="10"/>
  <c r="K1969" i="10"/>
  <c r="AF1969" i="10"/>
  <c r="M1929" i="10"/>
  <c r="G1933" i="10"/>
  <c r="F1934" i="10"/>
  <c r="S1934" i="10" s="1"/>
  <c r="N1936" i="10"/>
  <c r="M1937" i="10"/>
  <c r="H1940" i="10"/>
  <c r="T1940" i="10"/>
  <c r="G1941" i="10"/>
  <c r="F1942" i="10"/>
  <c r="S1942" i="10" s="1"/>
  <c r="N1944" i="10"/>
  <c r="P1945" i="10"/>
  <c r="AE1945" i="10"/>
  <c r="M1949" i="10"/>
  <c r="V1957" i="10"/>
  <c r="L1957" i="10"/>
  <c r="B1957" i="10"/>
  <c r="AF1957" i="10"/>
  <c r="U1957" i="10"/>
  <c r="K1957" i="10"/>
  <c r="A1957" i="10"/>
  <c r="AE1957" i="10"/>
  <c r="T1957" i="10"/>
  <c r="H1957" i="10"/>
  <c r="Q1957" i="10"/>
  <c r="F1957" i="10"/>
  <c r="S1957" i="10" s="1"/>
  <c r="W1957" i="10"/>
  <c r="L1958" i="10"/>
  <c r="H1961" i="10"/>
  <c r="AE1961" i="10"/>
  <c r="M1965" i="10"/>
  <c r="M1969" i="10"/>
  <c r="AF1984" i="10"/>
  <c r="U1984" i="10"/>
  <c r="K1984" i="10"/>
  <c r="A1984" i="10"/>
  <c r="AE1984" i="10"/>
  <c r="T1984" i="10"/>
  <c r="H1984" i="10"/>
  <c r="AD1984" i="10"/>
  <c r="G1984" i="10"/>
  <c r="Z1984" i="10"/>
  <c r="P1984" i="10"/>
  <c r="E1984" i="10"/>
  <c r="X1984" i="10"/>
  <c r="N1984" i="10"/>
  <c r="L1984" i="10"/>
  <c r="F1984" i="10"/>
  <c r="S1984" i="10" s="1"/>
  <c r="W1984" i="10"/>
  <c r="B1984" i="10"/>
  <c r="V1984" i="10"/>
  <c r="Q1979" i="10"/>
  <c r="F1979" i="10"/>
  <c r="S1979" i="10" s="1"/>
  <c r="Z1979" i="10"/>
  <c r="P1979" i="10"/>
  <c r="E1979" i="10"/>
  <c r="X1979" i="10"/>
  <c r="N1979" i="10"/>
  <c r="V1979" i="10"/>
  <c r="L1979" i="10"/>
  <c r="B1979" i="10"/>
  <c r="AF1979" i="10"/>
  <c r="U1979" i="10"/>
  <c r="K1979" i="10"/>
  <c r="A1979" i="10"/>
  <c r="V1983" i="10"/>
  <c r="L1983" i="10"/>
  <c r="B1983" i="10"/>
  <c r="AF1983" i="10"/>
  <c r="U1983" i="10"/>
  <c r="K1983" i="10"/>
  <c r="A1983" i="10"/>
  <c r="AE1983" i="10"/>
  <c r="T1983" i="10"/>
  <c r="H1983" i="10"/>
  <c r="Q1983" i="10"/>
  <c r="F1983" i="10"/>
  <c r="S1983" i="10" s="1"/>
  <c r="Z1983" i="10"/>
  <c r="P1983" i="10"/>
  <c r="E1983" i="10"/>
  <c r="AD1983" i="10"/>
  <c r="AF2000" i="10"/>
  <c r="U2000" i="10"/>
  <c r="K2000" i="10"/>
  <c r="A2000" i="10"/>
  <c r="AE2000" i="10"/>
  <c r="T2000" i="10"/>
  <c r="H2000" i="10"/>
  <c r="AD2000" i="10"/>
  <c r="G2000" i="10"/>
  <c r="Q2000" i="10"/>
  <c r="F2000" i="10"/>
  <c r="S2000" i="10" s="1"/>
  <c r="Z2000" i="10"/>
  <c r="P2000" i="10"/>
  <c r="E2000" i="10"/>
  <c r="X2000" i="10"/>
  <c r="N2000" i="10"/>
  <c r="W2000" i="10"/>
  <c r="A1946" i="10"/>
  <c r="K1946" i="10"/>
  <c r="U1946" i="10"/>
  <c r="AF1946" i="10"/>
  <c r="H1947" i="10"/>
  <c r="T1947" i="10"/>
  <c r="AE1947" i="10"/>
  <c r="G1948" i="10"/>
  <c r="AD1948" i="10"/>
  <c r="M1952" i="10"/>
  <c r="W1952" i="10"/>
  <c r="A1954" i="10"/>
  <c r="K1954" i="10"/>
  <c r="U1954" i="10"/>
  <c r="AF1954" i="10"/>
  <c r="H1955" i="10"/>
  <c r="T1955" i="10"/>
  <c r="AE1955" i="10"/>
  <c r="G1956" i="10"/>
  <c r="AD1956" i="10"/>
  <c r="M1960" i="10"/>
  <c r="W1960" i="10"/>
  <c r="A1962" i="10"/>
  <c r="K1962" i="10"/>
  <c r="U1962" i="10"/>
  <c r="AF1962" i="10"/>
  <c r="H1963" i="10"/>
  <c r="T1963" i="10"/>
  <c r="AE1963" i="10"/>
  <c r="G1964" i="10"/>
  <c r="AD1964" i="10"/>
  <c r="M1968" i="10"/>
  <c r="W1968" i="10"/>
  <c r="A1970" i="10"/>
  <c r="K1970" i="10"/>
  <c r="U1970" i="10"/>
  <c r="AF1970" i="10"/>
  <c r="H1971" i="10"/>
  <c r="U1971" i="10"/>
  <c r="V1975" i="10"/>
  <c r="L1975" i="10"/>
  <c r="B1975" i="10"/>
  <c r="AF1975" i="10"/>
  <c r="U1975" i="10"/>
  <c r="K1975" i="10"/>
  <c r="A1975" i="10"/>
  <c r="AE1975" i="10"/>
  <c r="T1975" i="10"/>
  <c r="H1975" i="10"/>
  <c r="Q1975" i="10"/>
  <c r="F1975" i="10"/>
  <c r="S1975" i="10" s="1"/>
  <c r="Z1975" i="10"/>
  <c r="P1975" i="10"/>
  <c r="E1975" i="10"/>
  <c r="AD1975" i="10"/>
  <c r="AD1979" i="10"/>
  <c r="AF1992" i="10"/>
  <c r="U1992" i="10"/>
  <c r="K1992" i="10"/>
  <c r="A1992" i="10"/>
  <c r="AE1992" i="10"/>
  <c r="T1992" i="10"/>
  <c r="H1992" i="10"/>
  <c r="AD1992" i="10"/>
  <c r="G1992" i="10"/>
  <c r="Z1992" i="10"/>
  <c r="P1992" i="10"/>
  <c r="E1992" i="10"/>
  <c r="X1992" i="10"/>
  <c r="N1992" i="10"/>
  <c r="L2000" i="10"/>
  <c r="M1946" i="10"/>
  <c r="W1946" i="10"/>
  <c r="B1947" i="10"/>
  <c r="L1947" i="10"/>
  <c r="V1947" i="10"/>
  <c r="A1948" i="10"/>
  <c r="K1948" i="10"/>
  <c r="U1948" i="10"/>
  <c r="AF1948" i="10"/>
  <c r="E1952" i="10"/>
  <c r="P1952" i="10"/>
  <c r="Z1952" i="10"/>
  <c r="M1954" i="10"/>
  <c r="W1954" i="10"/>
  <c r="B1955" i="10"/>
  <c r="L1955" i="10"/>
  <c r="V1955" i="10"/>
  <c r="A1956" i="10"/>
  <c r="K1956" i="10"/>
  <c r="U1956" i="10"/>
  <c r="AF1956" i="10"/>
  <c r="E1960" i="10"/>
  <c r="P1960" i="10"/>
  <c r="Z1960" i="10"/>
  <c r="M1962" i="10"/>
  <c r="W1962" i="10"/>
  <c r="B1963" i="10"/>
  <c r="L1963" i="10"/>
  <c r="V1963" i="10"/>
  <c r="A1964" i="10"/>
  <c r="K1964" i="10"/>
  <c r="U1964" i="10"/>
  <c r="AF1964" i="10"/>
  <c r="E1968" i="10"/>
  <c r="P1968" i="10"/>
  <c r="Z1968" i="10"/>
  <c r="M1970" i="10"/>
  <c r="W1970" i="10"/>
  <c r="B1971" i="10"/>
  <c r="L1971" i="10"/>
  <c r="W1971" i="10"/>
  <c r="G1975" i="10"/>
  <c r="AF1976" i="10"/>
  <c r="U1976" i="10"/>
  <c r="K1976" i="10"/>
  <c r="A1976" i="10"/>
  <c r="AE1976" i="10"/>
  <c r="T1976" i="10"/>
  <c r="H1976" i="10"/>
  <c r="AD1976" i="10"/>
  <c r="G1976" i="10"/>
  <c r="Z1976" i="10"/>
  <c r="P1976" i="10"/>
  <c r="E1976" i="10"/>
  <c r="X1976" i="10"/>
  <c r="N1976" i="10"/>
  <c r="H1979" i="10"/>
  <c r="M1983" i="10"/>
  <c r="F1992" i="10"/>
  <c r="S1992" i="10" s="1"/>
  <c r="M2000" i="10"/>
  <c r="N1946" i="10"/>
  <c r="X1946" i="10"/>
  <c r="M1947" i="10"/>
  <c r="W1947" i="10"/>
  <c r="B1948" i="10"/>
  <c r="L1948" i="10"/>
  <c r="V1948" i="10"/>
  <c r="F1952" i="10"/>
  <c r="S1952" i="10" s="1"/>
  <c r="Q1952" i="10"/>
  <c r="N1954" i="10"/>
  <c r="X1954" i="10"/>
  <c r="M1955" i="10"/>
  <c r="W1955" i="10"/>
  <c r="B1956" i="10"/>
  <c r="L1956" i="10"/>
  <c r="V1956" i="10"/>
  <c r="F1960" i="10"/>
  <c r="S1960" i="10" s="1"/>
  <c r="Q1960" i="10"/>
  <c r="N1962" i="10"/>
  <c r="X1962" i="10"/>
  <c r="M1963" i="10"/>
  <c r="W1963" i="10"/>
  <c r="B1964" i="10"/>
  <c r="L1964" i="10"/>
  <c r="V1964" i="10"/>
  <c r="M1971" i="10"/>
  <c r="X1971" i="10"/>
  <c r="M1979" i="10"/>
  <c r="N1983" i="10"/>
  <c r="L1992" i="10"/>
  <c r="V2000" i="10"/>
  <c r="E1946" i="10"/>
  <c r="P1946" i="10"/>
  <c r="N1947" i="10"/>
  <c r="M1948" i="10"/>
  <c r="G1952" i="10"/>
  <c r="E1954" i="10"/>
  <c r="P1954" i="10"/>
  <c r="N1955" i="10"/>
  <c r="M1956" i="10"/>
  <c r="G1960" i="10"/>
  <c r="E1962" i="10"/>
  <c r="P1962" i="10"/>
  <c r="N1963" i="10"/>
  <c r="M1964" i="10"/>
  <c r="G1968" i="10"/>
  <c r="E1970" i="10"/>
  <c r="P1970" i="10"/>
  <c r="N1971" i="10"/>
  <c r="Z1971" i="10"/>
  <c r="N1975" i="10"/>
  <c r="F1976" i="10"/>
  <c r="S1976" i="10" s="1"/>
  <c r="M1992" i="10"/>
  <c r="Q1995" i="10"/>
  <c r="F1995" i="10"/>
  <c r="S1995" i="10" s="1"/>
  <c r="Z1995" i="10"/>
  <c r="P1995" i="10"/>
  <c r="E1995" i="10"/>
  <c r="X1995" i="10"/>
  <c r="N1995" i="10"/>
  <c r="V1995" i="10"/>
  <c r="L1995" i="10"/>
  <c r="B1995" i="10"/>
  <c r="AF1995" i="10"/>
  <c r="U1995" i="10"/>
  <c r="K1995" i="10"/>
  <c r="A1995" i="10"/>
  <c r="M1977" i="10"/>
  <c r="W1977" i="10"/>
  <c r="M1985" i="10"/>
  <c r="W1985" i="10"/>
  <c r="M1993" i="10"/>
  <c r="W1993" i="10"/>
  <c r="A1972" i="10"/>
  <c r="K1972" i="10"/>
  <c r="U1972" i="10"/>
  <c r="AF1972" i="10"/>
  <c r="H1973" i="10"/>
  <c r="T1973" i="10"/>
  <c r="AE1973" i="10"/>
  <c r="G1974" i="10"/>
  <c r="AD1974" i="10"/>
  <c r="N1977" i="10"/>
  <c r="X1977" i="10"/>
  <c r="M1978" i="10"/>
  <c r="W1978" i="10"/>
  <c r="A1980" i="10"/>
  <c r="K1980" i="10"/>
  <c r="U1980" i="10"/>
  <c r="AF1980" i="10"/>
  <c r="H1981" i="10"/>
  <c r="T1981" i="10"/>
  <c r="AE1981" i="10"/>
  <c r="G1982" i="10"/>
  <c r="AD1982" i="10"/>
  <c r="N1985" i="10"/>
  <c r="X1985" i="10"/>
  <c r="M1986" i="10"/>
  <c r="W1986" i="10"/>
  <c r="A1988" i="10"/>
  <c r="K1988" i="10"/>
  <c r="U1988" i="10"/>
  <c r="AF1988" i="10"/>
  <c r="H1989" i="10"/>
  <c r="T1989" i="10"/>
  <c r="AE1989" i="10"/>
  <c r="G1990" i="10"/>
  <c r="AD1990" i="10"/>
  <c r="N1993" i="10"/>
  <c r="X1993" i="10"/>
  <c r="M1994" i="10"/>
  <c r="A1996" i="10"/>
  <c r="K1996" i="10"/>
  <c r="U1996" i="10"/>
  <c r="AF1996" i="10"/>
  <c r="H1997" i="10"/>
  <c r="T1997" i="10"/>
  <c r="AE1997" i="10"/>
  <c r="G1998" i="10"/>
  <c r="AD1998" i="10"/>
  <c r="M1972" i="10"/>
  <c r="W1972" i="10"/>
  <c r="B1973" i="10"/>
  <c r="L1973" i="10"/>
  <c r="V1973" i="10"/>
  <c r="A1974" i="10"/>
  <c r="K1974" i="10"/>
  <c r="U1974" i="10"/>
  <c r="AF1974" i="10"/>
  <c r="F1977" i="10"/>
  <c r="S1977" i="10" s="1"/>
  <c r="Q1977" i="10"/>
  <c r="E1978" i="10"/>
  <c r="P1978" i="10"/>
  <c r="Z1978" i="10"/>
  <c r="M1980" i="10"/>
  <c r="W1980" i="10"/>
  <c r="B1981" i="10"/>
  <c r="L1981" i="10"/>
  <c r="V1981" i="10"/>
  <c r="A1982" i="10"/>
  <c r="K1982" i="10"/>
  <c r="U1982" i="10"/>
  <c r="AF1982" i="10"/>
  <c r="F1985" i="10"/>
  <c r="S1985" i="10" s="1"/>
  <c r="Q1985" i="10"/>
  <c r="E1986" i="10"/>
  <c r="P1986" i="10"/>
  <c r="Z1986" i="10"/>
  <c r="M1988" i="10"/>
  <c r="W1988" i="10"/>
  <c r="B1989" i="10"/>
  <c r="L1989" i="10"/>
  <c r="V1989" i="10"/>
  <c r="A1990" i="10"/>
  <c r="K1990" i="10"/>
  <c r="U1990" i="10"/>
  <c r="AF1990" i="10"/>
  <c r="F1993" i="10"/>
  <c r="S1993" i="10" s="1"/>
  <c r="Q1993" i="10"/>
  <c r="M1996" i="10"/>
  <c r="B1997" i="10"/>
  <c r="L1997" i="10"/>
  <c r="V1997" i="10"/>
  <c r="A1998" i="10"/>
  <c r="K1998" i="10"/>
  <c r="U1998" i="10"/>
  <c r="AF1998" i="10"/>
  <c r="N1972" i="10"/>
  <c r="X1972" i="10"/>
  <c r="M1973" i="10"/>
  <c r="W1973" i="10"/>
  <c r="B1974" i="10"/>
  <c r="L1974" i="10"/>
  <c r="V1974" i="10"/>
  <c r="G1977" i="10"/>
  <c r="AD1977" i="10"/>
  <c r="F1978" i="10"/>
  <c r="S1978" i="10" s="1"/>
  <c r="N1980" i="10"/>
  <c r="M1981" i="10"/>
  <c r="B1982" i="10"/>
  <c r="L1982" i="10"/>
  <c r="V1982" i="10"/>
  <c r="G1985" i="10"/>
  <c r="AD1985" i="10"/>
  <c r="F1986" i="10"/>
  <c r="S1986" i="10" s="1"/>
  <c r="N1988" i="10"/>
  <c r="M1989" i="10"/>
  <c r="B1990" i="10"/>
  <c r="L1990" i="10"/>
  <c r="V1990" i="10"/>
  <c r="G1993" i="10"/>
  <c r="AD1993" i="10"/>
  <c r="M1997" i="10"/>
  <c r="B1998" i="10"/>
  <c r="L1998" i="10"/>
  <c r="V1998" i="10"/>
  <c r="E1972" i="10"/>
  <c r="P1972" i="10"/>
  <c r="N1973" i="10"/>
  <c r="M1974" i="10"/>
  <c r="H1977" i="10"/>
  <c r="T1977" i="10"/>
  <c r="M1982" i="10"/>
  <c r="H1985" i="10"/>
  <c r="T1985" i="10"/>
  <c r="M1990" i="10"/>
  <c r="H1993" i="10"/>
  <c r="T1993" i="10"/>
  <c r="M1998" i="10"/>
  <c r="C1000" i="3"/>
  <c r="AL1000" i="3" s="1"/>
  <c r="C999" i="3"/>
  <c r="AE999" i="3" s="1"/>
  <c r="C998" i="3"/>
  <c r="AL998" i="3" s="1"/>
  <c r="C997" i="3"/>
  <c r="C996" i="3"/>
  <c r="BG996" i="3" s="1"/>
  <c r="C995" i="3"/>
  <c r="C994" i="3"/>
  <c r="L994" i="3" s="1"/>
  <c r="C993" i="3"/>
  <c r="T993" i="3" s="1"/>
  <c r="C992" i="3"/>
  <c r="H992" i="3" s="1"/>
  <c r="C991" i="3"/>
  <c r="H991" i="3" s="1"/>
  <c r="C990" i="3"/>
  <c r="A990" i="3" s="1"/>
  <c r="C989" i="3"/>
  <c r="B989" i="3" s="1"/>
  <c r="C988" i="3"/>
  <c r="AL988" i="3" s="1"/>
  <c r="C987" i="3"/>
  <c r="AL987" i="3" s="1"/>
  <c r="C986" i="3"/>
  <c r="C985" i="3"/>
  <c r="N985" i="3" s="1"/>
  <c r="C984" i="3"/>
  <c r="C983" i="3"/>
  <c r="AL983" i="3" s="1"/>
  <c r="C982" i="3"/>
  <c r="AL982" i="3" s="1"/>
  <c r="C981" i="3"/>
  <c r="AL981" i="3" s="1"/>
  <c r="C980" i="3"/>
  <c r="AL980" i="3" s="1"/>
  <c r="C979" i="3"/>
  <c r="AV979" i="3" s="1"/>
  <c r="C978" i="3"/>
  <c r="BG978" i="3" s="1"/>
  <c r="C977" i="3"/>
  <c r="G977" i="3" s="1"/>
  <c r="C976" i="3"/>
  <c r="C975" i="3"/>
  <c r="C974" i="3"/>
  <c r="H974" i="3" s="1"/>
  <c r="C973" i="3"/>
  <c r="AL973" i="3" s="1"/>
  <c r="C972" i="3"/>
  <c r="BF972" i="3" s="1"/>
  <c r="C971" i="3"/>
  <c r="AL971" i="3" s="1"/>
  <c r="C970" i="3"/>
  <c r="AE970" i="3" s="1"/>
  <c r="M969" i="3"/>
  <c r="C969" i="3"/>
  <c r="BF969" i="3" s="1"/>
  <c r="C968" i="3"/>
  <c r="AE968" i="3" s="1"/>
  <c r="C967" i="3"/>
  <c r="C966" i="3"/>
  <c r="AL966" i="3" s="1"/>
  <c r="C965" i="3"/>
  <c r="C964" i="3"/>
  <c r="AL964" i="3" s="1"/>
  <c r="C963" i="3"/>
  <c r="AL963" i="3" s="1"/>
  <c r="C962" i="3"/>
  <c r="BG962" i="3" s="1"/>
  <c r="C961" i="3"/>
  <c r="T961" i="3" s="1"/>
  <c r="C960" i="3"/>
  <c r="T960" i="3" s="1"/>
  <c r="C959" i="3"/>
  <c r="N959" i="3" s="1"/>
  <c r="C958" i="3"/>
  <c r="BG958" i="3" s="1"/>
  <c r="C957" i="3"/>
  <c r="AF957" i="3" s="1"/>
  <c r="C956" i="3"/>
  <c r="B956" i="3" s="1"/>
  <c r="C955" i="3"/>
  <c r="BG955" i="3" s="1"/>
  <c r="C954" i="3"/>
  <c r="AL954" i="3" s="1"/>
  <c r="C953" i="3"/>
  <c r="C952" i="3"/>
  <c r="C951" i="3"/>
  <c r="B951" i="3" s="1"/>
  <c r="C950" i="3"/>
  <c r="K950" i="3" s="1"/>
  <c r="C949" i="3"/>
  <c r="AF949" i="3" s="1"/>
  <c r="C948" i="3"/>
  <c r="C947" i="3"/>
  <c r="S947" i="3" s="1"/>
  <c r="C946" i="3"/>
  <c r="H946" i="3" s="1"/>
  <c r="C945" i="3"/>
  <c r="AF945" i="3" s="1"/>
  <c r="C944" i="3"/>
  <c r="U944" i="3" s="1"/>
  <c r="C943" i="3"/>
  <c r="AF943" i="3" s="1"/>
  <c r="C942" i="3"/>
  <c r="AL942" i="3" s="1"/>
  <c r="C941" i="3"/>
  <c r="AX941" i="3" s="1"/>
  <c r="C940" i="3"/>
  <c r="D940" i="3" s="1"/>
  <c r="C939" i="3"/>
  <c r="B939" i="3" s="1"/>
  <c r="C938" i="3"/>
  <c r="A938" i="3" s="1"/>
  <c r="C937" i="3"/>
  <c r="C936" i="3"/>
  <c r="AK936" i="3" s="1"/>
  <c r="C935" i="3"/>
  <c r="AF935" i="3" s="1"/>
  <c r="C934" i="3"/>
  <c r="AL934" i="3" s="1"/>
  <c r="C933" i="3"/>
  <c r="B933" i="3" s="1"/>
  <c r="C932" i="3"/>
  <c r="B932" i="3" s="1"/>
  <c r="C931" i="3"/>
  <c r="C930" i="3"/>
  <c r="L930" i="3" s="1"/>
  <c r="C929" i="3"/>
  <c r="AF929" i="3" s="1"/>
  <c r="C928" i="3"/>
  <c r="A928" i="3" s="1"/>
  <c r="C927" i="3"/>
  <c r="T927" i="3" s="1"/>
  <c r="C926" i="3"/>
  <c r="AL926" i="3" s="1"/>
  <c r="C925" i="3"/>
  <c r="AL925" i="3" s="1"/>
  <c r="C924" i="3"/>
  <c r="AE924" i="3" s="1"/>
  <c r="C923" i="3"/>
  <c r="AE923" i="3" s="1"/>
  <c r="C922" i="3"/>
  <c r="AK922" i="3" s="1"/>
  <c r="C921" i="3"/>
  <c r="C920" i="3"/>
  <c r="AL920" i="3" s="1"/>
  <c r="C919" i="3"/>
  <c r="N919" i="3" s="1"/>
  <c r="C918" i="3"/>
  <c r="C917" i="3"/>
  <c r="B917" i="3" s="1"/>
  <c r="C916" i="3"/>
  <c r="AK916" i="3" s="1"/>
  <c r="C915" i="3"/>
  <c r="A915" i="3" s="1"/>
  <c r="C914" i="3"/>
  <c r="AL914" i="3" s="1"/>
  <c r="C913" i="3"/>
  <c r="AJ913" i="3" s="1"/>
  <c r="C912" i="3"/>
  <c r="AL912" i="3" s="1"/>
  <c r="C911" i="3"/>
  <c r="P911" i="3" s="1"/>
  <c r="C910" i="3"/>
  <c r="C909" i="3"/>
  <c r="U909" i="3" s="1"/>
  <c r="C908" i="3"/>
  <c r="N908" i="3" s="1"/>
  <c r="C907" i="3"/>
  <c r="B907" i="3" s="1"/>
  <c r="C906" i="3"/>
  <c r="K906" i="3" s="1"/>
  <c r="C905" i="3"/>
  <c r="C904" i="3"/>
  <c r="C903" i="3"/>
  <c r="C902" i="3"/>
  <c r="C901" i="3"/>
  <c r="C900" i="3"/>
  <c r="AL900" i="3" s="1"/>
  <c r="C899" i="3"/>
  <c r="E899" i="3" s="1"/>
  <c r="AH899" i="3" s="1"/>
  <c r="C898" i="3"/>
  <c r="BG898" i="3" s="1"/>
  <c r="C897" i="3"/>
  <c r="P897" i="3" s="1"/>
  <c r="C896" i="3"/>
  <c r="C895" i="3"/>
  <c r="C894" i="3"/>
  <c r="D894" i="3" s="1"/>
  <c r="C893" i="3"/>
  <c r="B893" i="3" s="1"/>
  <c r="C892" i="3"/>
  <c r="AK892" i="3" s="1"/>
  <c r="C891" i="3"/>
  <c r="AK891" i="3" s="1"/>
  <c r="C890" i="3"/>
  <c r="T890" i="3" s="1"/>
  <c r="C889" i="3"/>
  <c r="BF889" i="3" s="1"/>
  <c r="C888" i="3"/>
  <c r="S888" i="3" s="1"/>
  <c r="C887" i="3"/>
  <c r="T887" i="3" s="1"/>
  <c r="C886" i="3"/>
  <c r="C885" i="3"/>
  <c r="AL885" i="3" s="1"/>
  <c r="C884" i="3"/>
  <c r="F884" i="3" s="1"/>
  <c r="AI884" i="3" s="1"/>
  <c r="C883" i="3"/>
  <c r="AJ883" i="3" s="1"/>
  <c r="C882" i="3"/>
  <c r="AV882" i="3" s="1"/>
  <c r="C881" i="3"/>
  <c r="U881" i="3" s="1"/>
  <c r="C880" i="3"/>
  <c r="C879" i="3"/>
  <c r="AE879" i="3" s="1"/>
  <c r="C878" i="3"/>
  <c r="BG878" i="3" s="1"/>
  <c r="C877" i="3"/>
  <c r="S877" i="3" s="1"/>
  <c r="C876" i="3"/>
  <c r="AV876" i="3" s="1"/>
  <c r="C875" i="3"/>
  <c r="D875" i="3" s="1"/>
  <c r="C874" i="3"/>
  <c r="BF874" i="3" s="1"/>
  <c r="C873" i="3"/>
  <c r="AK873" i="3" s="1"/>
  <c r="C872" i="3"/>
  <c r="B872" i="3" s="1"/>
  <c r="C871" i="3"/>
  <c r="C870" i="3"/>
  <c r="AF870" i="3" s="1"/>
  <c r="C869" i="3"/>
  <c r="AF869" i="3" s="1"/>
  <c r="C868" i="3"/>
  <c r="B868" i="3" s="1"/>
  <c r="C867" i="3"/>
  <c r="C866" i="3"/>
  <c r="D866" i="3" s="1"/>
  <c r="C865" i="3"/>
  <c r="U865" i="3" s="1"/>
  <c r="C864" i="3"/>
  <c r="F864" i="3" s="1"/>
  <c r="AI864" i="3" s="1"/>
  <c r="C863" i="3"/>
  <c r="AT863" i="3" s="1"/>
  <c r="C862" i="3"/>
  <c r="AL862" i="3" s="1"/>
  <c r="C861" i="3"/>
  <c r="AK861" i="3" s="1"/>
  <c r="C860" i="3"/>
  <c r="AL860" i="3" s="1"/>
  <c r="C859" i="3"/>
  <c r="AL859" i="3" s="1"/>
  <c r="C858" i="3"/>
  <c r="BG858" i="3" s="1"/>
  <c r="C857" i="3"/>
  <c r="S857" i="3" s="1"/>
  <c r="C856" i="3"/>
  <c r="B856" i="3" s="1"/>
  <c r="C855" i="3"/>
  <c r="AT855" i="3" s="1"/>
  <c r="C854" i="3"/>
  <c r="BG854" i="3" s="1"/>
  <c r="C853" i="3"/>
  <c r="C852" i="3"/>
  <c r="AK852" i="3" s="1"/>
  <c r="C851" i="3"/>
  <c r="AL851" i="3" s="1"/>
  <c r="C850" i="3"/>
  <c r="C849" i="3"/>
  <c r="S849" i="3" s="1"/>
  <c r="C848" i="3"/>
  <c r="AJ848" i="3" s="1"/>
  <c r="C847" i="3"/>
  <c r="B847" i="3" s="1"/>
  <c r="C846" i="3"/>
  <c r="AX846" i="3" s="1"/>
  <c r="C845" i="3"/>
  <c r="AJ845" i="3" s="1"/>
  <c r="C844" i="3"/>
  <c r="C843" i="3"/>
  <c r="AL843" i="3" s="1"/>
  <c r="C842" i="3"/>
  <c r="S842" i="3" s="1"/>
  <c r="C841" i="3"/>
  <c r="AJ841" i="3" s="1"/>
  <c r="C840" i="3"/>
  <c r="AT840" i="3" s="1"/>
  <c r="C839" i="3"/>
  <c r="AJ839" i="3" s="1"/>
  <c r="C838" i="3"/>
  <c r="AK838" i="3" s="1"/>
  <c r="C837" i="3"/>
  <c r="BG837" i="3" s="1"/>
  <c r="C836" i="3"/>
  <c r="C835" i="3"/>
  <c r="AT835" i="3" s="1"/>
  <c r="C834" i="3"/>
  <c r="C833" i="3"/>
  <c r="B833" i="3" s="1"/>
  <c r="C832" i="3"/>
  <c r="AT832" i="3" s="1"/>
  <c r="C831" i="3"/>
  <c r="C830" i="3"/>
  <c r="AK830" i="3" s="1"/>
  <c r="C829" i="3"/>
  <c r="C828" i="3"/>
  <c r="AK828" i="3" s="1"/>
  <c r="C827" i="3"/>
  <c r="B827" i="3" s="1"/>
  <c r="C826" i="3"/>
  <c r="AJ826" i="3" s="1"/>
  <c r="C825" i="3"/>
  <c r="N825" i="3" s="1"/>
  <c r="C824" i="3"/>
  <c r="C823" i="3"/>
  <c r="N823" i="3" s="1"/>
  <c r="C822" i="3"/>
  <c r="C821" i="3"/>
  <c r="S821" i="3" s="1"/>
  <c r="C820" i="3"/>
  <c r="AL820" i="3" s="1"/>
  <c r="C819" i="3"/>
  <c r="AL819" i="3" s="1"/>
  <c r="C818" i="3"/>
  <c r="B818" i="3" s="1"/>
  <c r="C817" i="3"/>
  <c r="C816" i="3"/>
  <c r="E816" i="3" s="1"/>
  <c r="AH816" i="3" s="1"/>
  <c r="C815" i="3"/>
  <c r="AL815" i="3" s="1"/>
  <c r="C814" i="3"/>
  <c r="C813" i="3"/>
  <c r="AL813" i="3" s="1"/>
  <c r="C812" i="3"/>
  <c r="AL812" i="3" s="1"/>
  <c r="C811" i="3"/>
  <c r="AL811" i="3" s="1"/>
  <c r="C810" i="3"/>
  <c r="E810" i="3" s="1"/>
  <c r="AH810" i="3" s="1"/>
  <c r="C809" i="3"/>
  <c r="C808" i="3"/>
  <c r="E808" i="3" s="1"/>
  <c r="AH808" i="3" s="1"/>
  <c r="C807" i="3"/>
  <c r="E807" i="3" s="1"/>
  <c r="AH807" i="3" s="1"/>
  <c r="C806" i="3"/>
  <c r="AL806" i="3" s="1"/>
  <c r="C805" i="3"/>
  <c r="AT805" i="3" s="1"/>
  <c r="C804" i="3"/>
  <c r="AL804" i="3" s="1"/>
  <c r="C803" i="3"/>
  <c r="AL803" i="3" s="1"/>
  <c r="C802" i="3"/>
  <c r="AL802" i="3" s="1"/>
  <c r="C801" i="3"/>
  <c r="C800" i="3"/>
  <c r="C799" i="3"/>
  <c r="AL799" i="3" s="1"/>
  <c r="C798" i="3"/>
  <c r="AL798" i="3" s="1"/>
  <c r="C797" i="3"/>
  <c r="AL797" i="3" s="1"/>
  <c r="C796" i="3"/>
  <c r="AL796" i="3" s="1"/>
  <c r="C795" i="3"/>
  <c r="D795" i="3" s="1"/>
  <c r="C794" i="3"/>
  <c r="C793" i="3"/>
  <c r="AX793" i="3" s="1"/>
  <c r="C792" i="3"/>
  <c r="C791" i="3"/>
  <c r="C790" i="3"/>
  <c r="C789" i="3"/>
  <c r="C788" i="3"/>
  <c r="A788" i="3" s="1"/>
  <c r="C787" i="3"/>
  <c r="AL787" i="3" s="1"/>
  <c r="C786" i="3"/>
  <c r="AL786" i="3" s="1"/>
  <c r="C785" i="3"/>
  <c r="C784" i="3"/>
  <c r="C783" i="3"/>
  <c r="AV783" i="3" s="1"/>
  <c r="C782" i="3"/>
  <c r="C781" i="3"/>
  <c r="A781" i="3" s="1"/>
  <c r="C780" i="3"/>
  <c r="AF780" i="3" s="1"/>
  <c r="C779" i="3"/>
  <c r="AL779" i="3" s="1"/>
  <c r="C778" i="3"/>
  <c r="C777" i="3"/>
  <c r="C776" i="3"/>
  <c r="C775" i="3"/>
  <c r="C774" i="3"/>
  <c r="AL774" i="3" s="1"/>
  <c r="C773" i="3"/>
  <c r="AL773" i="3" s="1"/>
  <c r="C772" i="3"/>
  <c r="AL772" i="3" s="1"/>
  <c r="C771" i="3"/>
  <c r="AL771" i="3" s="1"/>
  <c r="C770" i="3"/>
  <c r="AL770" i="3" s="1"/>
  <c r="C769" i="3"/>
  <c r="C768" i="3"/>
  <c r="C767" i="3"/>
  <c r="AL767" i="3" s="1"/>
  <c r="C766" i="3"/>
  <c r="AL766" i="3" s="1"/>
  <c r="C765" i="3"/>
  <c r="AL765" i="3" s="1"/>
  <c r="C764" i="3"/>
  <c r="AL764" i="3" s="1"/>
  <c r="C763" i="3"/>
  <c r="AL763" i="3" s="1"/>
  <c r="C762" i="3"/>
  <c r="AL762" i="3" s="1"/>
  <c r="C761" i="3"/>
  <c r="C760" i="3"/>
  <c r="BF760" i="3" s="1"/>
  <c r="C759" i="3"/>
  <c r="C758" i="3"/>
  <c r="C757" i="3"/>
  <c r="C756" i="3"/>
  <c r="AL756" i="3" s="1"/>
  <c r="C755" i="3"/>
  <c r="AL755" i="3" s="1"/>
  <c r="C754" i="3"/>
  <c r="AL754" i="3" s="1"/>
  <c r="C753" i="3"/>
  <c r="C752" i="3"/>
  <c r="AJ752" i="3" s="1"/>
  <c r="C751" i="3"/>
  <c r="AL751" i="3" s="1"/>
  <c r="C750" i="3"/>
  <c r="AV750" i="3" s="1"/>
  <c r="C749" i="3"/>
  <c r="C748" i="3"/>
  <c r="C747" i="3"/>
  <c r="AL747" i="3" s="1"/>
  <c r="C746" i="3"/>
  <c r="AL746" i="3" s="1"/>
  <c r="C745" i="3"/>
  <c r="C744" i="3"/>
  <c r="G744" i="3" s="1"/>
  <c r="C743" i="3"/>
  <c r="AL743" i="3" s="1"/>
  <c r="C742" i="3"/>
  <c r="M742" i="3" s="1"/>
  <c r="C741" i="3"/>
  <c r="C740" i="3"/>
  <c r="AL740" i="3" s="1"/>
  <c r="C739" i="3"/>
  <c r="AL739" i="3" s="1"/>
  <c r="C738" i="3"/>
  <c r="AL738" i="3" s="1"/>
  <c r="C737" i="3"/>
  <c r="C736" i="3"/>
  <c r="C735" i="3"/>
  <c r="E735" i="3" s="1"/>
  <c r="AH735" i="3" s="1"/>
  <c r="C734" i="3"/>
  <c r="C733" i="3"/>
  <c r="AL733" i="3" s="1"/>
  <c r="C732" i="3"/>
  <c r="G732" i="3" s="1"/>
  <c r="C731" i="3"/>
  <c r="AL731" i="3" s="1"/>
  <c r="C730" i="3"/>
  <c r="AL730" i="3" s="1"/>
  <c r="C729" i="3"/>
  <c r="C728" i="3"/>
  <c r="AL728" i="3" s="1"/>
  <c r="C727" i="3"/>
  <c r="BF727" i="3" s="1"/>
  <c r="C726" i="3"/>
  <c r="C725" i="3"/>
  <c r="C724" i="3"/>
  <c r="AL724" i="3" s="1"/>
  <c r="C723" i="3"/>
  <c r="C722" i="3"/>
  <c r="AL722" i="3" s="1"/>
  <c r="C721" i="3"/>
  <c r="C720" i="3"/>
  <c r="C719" i="3"/>
  <c r="C718" i="3"/>
  <c r="AV718" i="3" s="1"/>
  <c r="C717" i="3"/>
  <c r="C716" i="3"/>
  <c r="AL716" i="3" s="1"/>
  <c r="C715" i="3"/>
  <c r="AL715" i="3" s="1"/>
  <c r="C714" i="3"/>
  <c r="D714" i="3" s="1"/>
  <c r="C713" i="3"/>
  <c r="D713" i="3" s="1"/>
  <c r="C712" i="3"/>
  <c r="C711" i="3"/>
  <c r="AV711" i="3" s="1"/>
  <c r="C710" i="3"/>
  <c r="C709" i="3"/>
  <c r="AL709" i="3" s="1"/>
  <c r="C708" i="3"/>
  <c r="P708" i="3" s="1"/>
  <c r="C707" i="3"/>
  <c r="C706" i="3"/>
  <c r="C705" i="3"/>
  <c r="C704" i="3"/>
  <c r="C703" i="3"/>
  <c r="AL703" i="3" s="1"/>
  <c r="C702" i="3"/>
  <c r="S702" i="3" s="1"/>
  <c r="C701" i="3"/>
  <c r="T701" i="3" s="1"/>
  <c r="C700" i="3"/>
  <c r="AL700" i="3" s="1"/>
  <c r="C699" i="3"/>
  <c r="C698" i="3"/>
  <c r="C697" i="3"/>
  <c r="C696" i="3"/>
  <c r="AL696" i="3" s="1"/>
  <c r="C695" i="3"/>
  <c r="T695" i="3" s="1"/>
  <c r="C694" i="3"/>
  <c r="AL694" i="3" s="1"/>
  <c r="C693" i="3"/>
  <c r="K693" i="3" s="1"/>
  <c r="C692" i="3"/>
  <c r="AL692" i="3" s="1"/>
  <c r="C691" i="3"/>
  <c r="AL691" i="3" s="1"/>
  <c r="C690" i="3"/>
  <c r="C689" i="3"/>
  <c r="AJ689" i="3" s="1"/>
  <c r="C688" i="3"/>
  <c r="C687" i="3"/>
  <c r="AL687" i="3" s="1"/>
  <c r="C686" i="3"/>
  <c r="C685" i="3"/>
  <c r="AL685" i="3" s="1"/>
  <c r="C684" i="3"/>
  <c r="AL684" i="3" s="1"/>
  <c r="C683" i="3"/>
  <c r="AL683" i="3" s="1"/>
  <c r="C682" i="3"/>
  <c r="S682" i="3" s="1"/>
  <c r="C681" i="3"/>
  <c r="AX681" i="3" s="1"/>
  <c r="A681" i="3"/>
  <c r="C680" i="3"/>
  <c r="BF680" i="3" s="1"/>
  <c r="C679" i="3"/>
  <c r="A679" i="3" s="1"/>
  <c r="C678" i="3"/>
  <c r="AL678" i="3" s="1"/>
  <c r="C677" i="3"/>
  <c r="A677" i="3" s="1"/>
  <c r="C676" i="3"/>
  <c r="AL676" i="3" s="1"/>
  <c r="C675" i="3"/>
  <c r="P675" i="3" s="1"/>
  <c r="C674" i="3"/>
  <c r="C673" i="3"/>
  <c r="G673" i="3" s="1"/>
  <c r="C672" i="3"/>
  <c r="AL672" i="3" s="1"/>
  <c r="C671" i="3"/>
  <c r="AK671" i="3" s="1"/>
  <c r="C670" i="3"/>
  <c r="C669" i="3"/>
  <c r="AL669" i="3" s="1"/>
  <c r="C668" i="3"/>
  <c r="AL668" i="3" s="1"/>
  <c r="C667" i="3"/>
  <c r="AK667" i="3" s="1"/>
  <c r="C666" i="3"/>
  <c r="AL666" i="3" s="1"/>
  <c r="C665" i="3"/>
  <c r="AK665" i="3" s="1"/>
  <c r="C664" i="3"/>
  <c r="P664" i="3" s="1"/>
  <c r="C663" i="3"/>
  <c r="AK663" i="3" s="1"/>
  <c r="C662" i="3"/>
  <c r="C661" i="3"/>
  <c r="G661" i="3" s="1"/>
  <c r="C660" i="3"/>
  <c r="AL660" i="3" s="1"/>
  <c r="C659" i="3"/>
  <c r="AK659" i="3" s="1"/>
  <c r="C658" i="3"/>
  <c r="AT658" i="3" s="1"/>
  <c r="C657" i="3"/>
  <c r="BF657" i="3" s="1"/>
  <c r="C656" i="3"/>
  <c r="AL656" i="3" s="1"/>
  <c r="C655" i="3"/>
  <c r="AL655" i="3" s="1"/>
  <c r="C654" i="3"/>
  <c r="AL654" i="3" s="1"/>
  <c r="C653" i="3"/>
  <c r="AT653" i="3" s="1"/>
  <c r="C652" i="3"/>
  <c r="AL652" i="3" s="1"/>
  <c r="C651" i="3"/>
  <c r="AT651" i="3" s="1"/>
  <c r="C650" i="3"/>
  <c r="AK650" i="3" s="1"/>
  <c r="C649" i="3"/>
  <c r="AJ649" i="3" s="1"/>
  <c r="C648" i="3"/>
  <c r="AK648" i="3" s="1"/>
  <c r="C647" i="3"/>
  <c r="D647" i="3" s="1"/>
  <c r="C646" i="3"/>
  <c r="AV646" i="3" s="1"/>
  <c r="C645" i="3"/>
  <c r="AJ645" i="3" s="1"/>
  <c r="C644" i="3"/>
  <c r="AL644" i="3" s="1"/>
  <c r="C643" i="3"/>
  <c r="BF643" i="3" s="1"/>
  <c r="C642" i="3"/>
  <c r="AL642" i="3" s="1"/>
  <c r="C641" i="3"/>
  <c r="C640" i="3"/>
  <c r="AV640" i="3" s="1"/>
  <c r="C639" i="3"/>
  <c r="AL639" i="3" s="1"/>
  <c r="C638" i="3"/>
  <c r="AL638" i="3" s="1"/>
  <c r="C637" i="3"/>
  <c r="BF637" i="3" s="1"/>
  <c r="C636" i="3"/>
  <c r="AL636" i="3" s="1"/>
  <c r="C635" i="3"/>
  <c r="BF635" i="3" s="1"/>
  <c r="C634" i="3"/>
  <c r="AL634" i="3" s="1"/>
  <c r="C633" i="3"/>
  <c r="AT633" i="3" s="1"/>
  <c r="C632" i="3"/>
  <c r="C631" i="3"/>
  <c r="AT631" i="3" s="1"/>
  <c r="C630" i="3"/>
  <c r="BF630" i="3" s="1"/>
  <c r="C629" i="3"/>
  <c r="C628" i="3"/>
  <c r="AL628" i="3" s="1"/>
  <c r="C627" i="3"/>
  <c r="C626" i="3"/>
  <c r="C625" i="3"/>
  <c r="AK625" i="3" s="1"/>
  <c r="C624" i="3"/>
  <c r="AL624" i="3" s="1"/>
  <c r="C623" i="3"/>
  <c r="AL623" i="3" s="1"/>
  <c r="C622" i="3"/>
  <c r="E622" i="3" s="1"/>
  <c r="AH622" i="3" s="1"/>
  <c r="C621" i="3"/>
  <c r="AL621" i="3" s="1"/>
  <c r="C620" i="3"/>
  <c r="AL620" i="3" s="1"/>
  <c r="C619" i="3"/>
  <c r="AK619" i="3" s="1"/>
  <c r="C618" i="3"/>
  <c r="AV618" i="3" s="1"/>
  <c r="C617" i="3"/>
  <c r="C616" i="3"/>
  <c r="C615" i="3"/>
  <c r="AL615" i="3" s="1"/>
  <c r="C614" i="3"/>
  <c r="AL614" i="3" s="1"/>
  <c r="C613" i="3"/>
  <c r="AT613" i="3" s="1"/>
  <c r="C612" i="3"/>
  <c r="C611" i="3"/>
  <c r="B611" i="3" s="1"/>
  <c r="C610" i="3"/>
  <c r="C609" i="3"/>
  <c r="B609" i="3" s="1"/>
  <c r="C608" i="3"/>
  <c r="AF608" i="3" s="1"/>
  <c r="C607" i="3"/>
  <c r="C606" i="3"/>
  <c r="AF606" i="3" s="1"/>
  <c r="C605" i="3"/>
  <c r="AL605" i="3" s="1"/>
  <c r="C604" i="3"/>
  <c r="K604" i="3" s="1"/>
  <c r="C603" i="3"/>
  <c r="E603" i="3" s="1"/>
  <c r="AH603" i="3" s="1"/>
  <c r="C602" i="3"/>
  <c r="AE602" i="3" s="1"/>
  <c r="C601" i="3"/>
  <c r="B601" i="3" s="1"/>
  <c r="C600" i="3"/>
  <c r="AF600" i="3" s="1"/>
  <c r="C599" i="3"/>
  <c r="C598" i="3"/>
  <c r="AE598" i="3" s="1"/>
  <c r="C597" i="3"/>
  <c r="BG597" i="3" s="1"/>
  <c r="C596" i="3"/>
  <c r="AL596" i="3" s="1"/>
  <c r="C595" i="3"/>
  <c r="BG595" i="3" s="1"/>
  <c r="C594" i="3"/>
  <c r="C593" i="3"/>
  <c r="AX593" i="3" s="1"/>
  <c r="C592" i="3"/>
  <c r="BG592" i="3" s="1"/>
  <c r="C591" i="3"/>
  <c r="AL591" i="3" s="1"/>
  <c r="C590" i="3"/>
  <c r="C589" i="3"/>
  <c r="BG589" i="3" s="1"/>
  <c r="C588" i="3"/>
  <c r="C587" i="3"/>
  <c r="AO587" i="3" s="1"/>
  <c r="C586" i="3"/>
  <c r="BG586" i="3" s="1"/>
  <c r="C585" i="3"/>
  <c r="C584" i="3"/>
  <c r="AJ584" i="3" s="1"/>
  <c r="C583" i="3"/>
  <c r="AL583" i="3" s="1"/>
  <c r="C582" i="3"/>
  <c r="AL582" i="3" s="1"/>
  <c r="C581" i="3"/>
  <c r="AK581" i="3" s="1"/>
  <c r="C580" i="3"/>
  <c r="C579" i="3"/>
  <c r="K579" i="3" s="1"/>
  <c r="C578" i="3"/>
  <c r="AL578" i="3" s="1"/>
  <c r="C577" i="3"/>
  <c r="U577" i="3" s="1"/>
  <c r="C576" i="3"/>
  <c r="C575" i="3"/>
  <c r="U575" i="3" s="1"/>
  <c r="C574" i="3"/>
  <c r="C573" i="3"/>
  <c r="AL573" i="3" s="1"/>
  <c r="C572" i="3"/>
  <c r="AL572" i="3" s="1"/>
  <c r="C571" i="3"/>
  <c r="U571" i="3" s="1"/>
  <c r="C570" i="3"/>
  <c r="AL570" i="3" s="1"/>
  <c r="C569" i="3"/>
  <c r="AO569" i="3" s="1"/>
  <c r="C568" i="3"/>
  <c r="BG568" i="3" s="1"/>
  <c r="C567" i="3"/>
  <c r="C566" i="3"/>
  <c r="A566" i="3" s="1"/>
  <c r="C565" i="3"/>
  <c r="AX565" i="3" s="1"/>
  <c r="C564" i="3"/>
  <c r="AL564" i="3" s="1"/>
  <c r="C563" i="3"/>
  <c r="AF563" i="3" s="1"/>
  <c r="C562" i="3"/>
  <c r="AL562" i="3" s="1"/>
  <c r="C561" i="3"/>
  <c r="AX561" i="3" s="1"/>
  <c r="C560" i="3"/>
  <c r="A560" i="3" s="1"/>
  <c r="C559" i="3"/>
  <c r="AF559" i="3" s="1"/>
  <c r="C558" i="3"/>
  <c r="C557" i="3"/>
  <c r="C556" i="3"/>
  <c r="S556" i="3" s="1"/>
  <c r="C555" i="3"/>
  <c r="C554" i="3"/>
  <c r="AL554" i="3" s="1"/>
  <c r="C553" i="3"/>
  <c r="AF553" i="3" s="1"/>
  <c r="C552" i="3"/>
  <c r="AO552" i="3" s="1"/>
  <c r="C551" i="3"/>
  <c r="AO551" i="3" s="1"/>
  <c r="C550" i="3"/>
  <c r="AO550" i="3" s="1"/>
  <c r="A550" i="3"/>
  <c r="C549" i="3"/>
  <c r="C548" i="3"/>
  <c r="S548" i="3" s="1"/>
  <c r="C547" i="3"/>
  <c r="C546" i="3"/>
  <c r="AL546" i="3" s="1"/>
  <c r="C545" i="3"/>
  <c r="AF545" i="3" s="1"/>
  <c r="C544" i="3"/>
  <c r="AO544" i="3" s="1"/>
  <c r="C543" i="3"/>
  <c r="C542" i="3"/>
  <c r="AO542" i="3" s="1"/>
  <c r="C541" i="3"/>
  <c r="AL541" i="3" s="1"/>
  <c r="C540" i="3"/>
  <c r="AO540" i="3" s="1"/>
  <c r="C539" i="3"/>
  <c r="AL539" i="3" s="1"/>
  <c r="C538" i="3"/>
  <c r="T538" i="3" s="1"/>
  <c r="C537" i="3"/>
  <c r="AX537" i="3" s="1"/>
  <c r="C536" i="3"/>
  <c r="AL536" i="3" s="1"/>
  <c r="C535" i="3"/>
  <c r="C534" i="3"/>
  <c r="C533" i="3"/>
  <c r="C532" i="3"/>
  <c r="AO532" i="3" s="1"/>
  <c r="C531" i="3"/>
  <c r="AF531" i="3" s="1"/>
  <c r="C530" i="3"/>
  <c r="C529" i="3"/>
  <c r="G529" i="3" s="1"/>
  <c r="C528" i="3"/>
  <c r="BF528" i="3" s="1"/>
  <c r="C527" i="3"/>
  <c r="AL527" i="3" s="1"/>
  <c r="C526" i="3"/>
  <c r="C525" i="3"/>
  <c r="AO525" i="3" s="1"/>
  <c r="C524" i="3"/>
  <c r="AL524" i="3" s="1"/>
  <c r="C523" i="3"/>
  <c r="AO523" i="3" s="1"/>
  <c r="C522" i="3"/>
  <c r="C521" i="3"/>
  <c r="AO521" i="3" s="1"/>
  <c r="C520" i="3"/>
  <c r="C519" i="3"/>
  <c r="AL519" i="3" s="1"/>
  <c r="C518" i="3"/>
  <c r="F518" i="3" s="1"/>
  <c r="AI518" i="3" s="1"/>
  <c r="C517" i="3"/>
  <c r="H517" i="3" s="1"/>
  <c r="C516" i="3"/>
  <c r="C515" i="3"/>
  <c r="U515" i="3" s="1"/>
  <c r="C514" i="3"/>
  <c r="AL514" i="3" s="1"/>
  <c r="C513" i="3"/>
  <c r="AV513" i="3" s="1"/>
  <c r="C512" i="3"/>
  <c r="C511" i="3"/>
  <c r="C510" i="3"/>
  <c r="B510" i="3" s="1"/>
  <c r="C509" i="3"/>
  <c r="AL509" i="3" s="1"/>
  <c r="C508" i="3"/>
  <c r="AO508" i="3" s="1"/>
  <c r="C507" i="3"/>
  <c r="U507" i="3" s="1"/>
  <c r="C506" i="3"/>
  <c r="B506" i="3" s="1"/>
  <c r="C505" i="3"/>
  <c r="C504" i="3"/>
  <c r="AO504" i="3" s="1"/>
  <c r="C503" i="3"/>
  <c r="AL503" i="3" s="1"/>
  <c r="C502" i="3"/>
  <c r="F502" i="3" s="1"/>
  <c r="AI502" i="3" s="1"/>
  <c r="C501" i="3"/>
  <c r="AO501" i="3" s="1"/>
  <c r="C500" i="3"/>
  <c r="AL500" i="3" s="1"/>
  <c r="C499" i="3"/>
  <c r="AO499" i="3" s="1"/>
  <c r="C498" i="3"/>
  <c r="A498" i="3" s="1"/>
  <c r="C497" i="3"/>
  <c r="AO497" i="3" s="1"/>
  <c r="C496" i="3"/>
  <c r="A496" i="3" s="1"/>
  <c r="C495" i="3"/>
  <c r="H495" i="3" s="1"/>
  <c r="C494" i="3"/>
  <c r="B494" i="3" s="1"/>
  <c r="C493" i="3"/>
  <c r="AL493" i="3" s="1"/>
  <c r="C492" i="3"/>
  <c r="AO492" i="3" s="1"/>
  <c r="C491" i="3"/>
  <c r="C490" i="3"/>
  <c r="C489" i="3"/>
  <c r="C488" i="3"/>
  <c r="BG488" i="3" s="1"/>
  <c r="C487" i="3"/>
  <c r="C486" i="3"/>
  <c r="B486" i="3" s="1"/>
  <c r="C485" i="3"/>
  <c r="BF485" i="3" s="1"/>
  <c r="C484" i="3"/>
  <c r="AL484" i="3" s="1"/>
  <c r="C483" i="3"/>
  <c r="AO483" i="3" s="1"/>
  <c r="C482" i="3"/>
  <c r="AF482" i="3" s="1"/>
  <c r="C481" i="3"/>
  <c r="AE481" i="3" s="1"/>
  <c r="C480" i="3"/>
  <c r="BG480" i="3" s="1"/>
  <c r="C479" i="3"/>
  <c r="AK479" i="3" s="1"/>
  <c r="C478" i="3"/>
  <c r="BF478" i="3" s="1"/>
  <c r="C477" i="3"/>
  <c r="AK477" i="3" s="1"/>
  <c r="C476" i="3"/>
  <c r="U476" i="3" s="1"/>
  <c r="C475" i="3"/>
  <c r="S475" i="3" s="1"/>
  <c r="C474" i="3"/>
  <c r="AL474" i="3" s="1"/>
  <c r="C473" i="3"/>
  <c r="U473" i="3" s="1"/>
  <c r="C472" i="3"/>
  <c r="AO472" i="3" s="1"/>
  <c r="C471" i="3"/>
  <c r="AL471" i="3" s="1"/>
  <c r="C470" i="3"/>
  <c r="AK470" i="3" s="1"/>
  <c r="C469" i="3"/>
  <c r="AK469" i="3" s="1"/>
  <c r="C468" i="3"/>
  <c r="AK468" i="3" s="1"/>
  <c r="C467" i="3"/>
  <c r="AT467" i="3" s="1"/>
  <c r="C466" i="3"/>
  <c r="AL466" i="3" s="1"/>
  <c r="C465" i="3"/>
  <c r="AT465" i="3" s="1"/>
  <c r="C464" i="3"/>
  <c r="C463" i="3"/>
  <c r="AL463" i="3" s="1"/>
  <c r="C462" i="3"/>
  <c r="AL462" i="3" s="1"/>
  <c r="C461" i="3"/>
  <c r="AT461" i="3" s="1"/>
  <c r="C460" i="3"/>
  <c r="AL460" i="3" s="1"/>
  <c r="C459" i="3"/>
  <c r="AO459" i="3" s="1"/>
  <c r="C458" i="3"/>
  <c r="M458" i="3" s="1"/>
  <c r="C457" i="3"/>
  <c r="AK457" i="3" s="1"/>
  <c r="C456" i="3"/>
  <c r="AO456" i="3" s="1"/>
  <c r="C455" i="3"/>
  <c r="C454" i="3"/>
  <c r="AL454" i="3" s="1"/>
  <c r="C453" i="3"/>
  <c r="AO453" i="3" s="1"/>
  <c r="C452" i="3"/>
  <c r="AO452" i="3" s="1"/>
  <c r="C451" i="3"/>
  <c r="C450" i="3"/>
  <c r="AL450" i="3" s="1"/>
  <c r="C449" i="3"/>
  <c r="AT449" i="3" s="1"/>
  <c r="C448" i="3"/>
  <c r="C447" i="3"/>
  <c r="V447" i="3" s="1"/>
  <c r="C446" i="3"/>
  <c r="AL446" i="3" s="1"/>
  <c r="C445" i="3"/>
  <c r="AL445" i="3" s="1"/>
  <c r="C444" i="3"/>
  <c r="AT444" i="3" s="1"/>
  <c r="C443" i="3"/>
  <c r="C442" i="3"/>
  <c r="AL442" i="3" s="1"/>
  <c r="C441" i="3"/>
  <c r="M441" i="3" s="1"/>
  <c r="C440" i="3"/>
  <c r="AO440" i="3" s="1"/>
  <c r="C439" i="3"/>
  <c r="AT439" i="3" s="1"/>
  <c r="C438" i="3"/>
  <c r="C437" i="3"/>
  <c r="AL437" i="3" s="1"/>
  <c r="C436" i="3"/>
  <c r="AL436" i="3" s="1"/>
  <c r="C435" i="3"/>
  <c r="AT435" i="3" s="1"/>
  <c r="C434" i="3"/>
  <c r="AL434" i="3" s="1"/>
  <c r="C433" i="3"/>
  <c r="V433" i="3" s="1"/>
  <c r="W433" i="3" s="1"/>
  <c r="C432" i="3"/>
  <c r="AL432" i="3" s="1"/>
  <c r="C431" i="3"/>
  <c r="C430" i="3"/>
  <c r="AO430" i="3" s="1"/>
  <c r="C429" i="3"/>
  <c r="AO429" i="3" s="1"/>
  <c r="C428" i="3"/>
  <c r="AL428" i="3" s="1"/>
  <c r="C427" i="3"/>
  <c r="C426" i="3"/>
  <c r="AL426" i="3" s="1"/>
  <c r="C425" i="3"/>
  <c r="AT425" i="3" s="1"/>
  <c r="C424" i="3"/>
  <c r="AL424" i="3" s="1"/>
  <c r="C423" i="3"/>
  <c r="AO423" i="3" s="1"/>
  <c r="C422" i="3"/>
  <c r="E422" i="3" s="1"/>
  <c r="AH422" i="3" s="1"/>
  <c r="C421" i="3"/>
  <c r="AL421" i="3" s="1"/>
  <c r="C420" i="3"/>
  <c r="AL420" i="3" s="1"/>
  <c r="C419" i="3"/>
  <c r="C418" i="3"/>
  <c r="AL418" i="3" s="1"/>
  <c r="C417" i="3"/>
  <c r="C416" i="3"/>
  <c r="C415" i="3"/>
  <c r="AO415" i="3" s="1"/>
  <c r="C414" i="3"/>
  <c r="AO414" i="3" s="1"/>
  <c r="C413" i="3"/>
  <c r="AL413" i="3" s="1"/>
  <c r="C412" i="3"/>
  <c r="AL412" i="3" s="1"/>
  <c r="C411" i="3"/>
  <c r="C410" i="3"/>
  <c r="AL410" i="3" s="1"/>
  <c r="C409" i="3"/>
  <c r="AO409" i="3" s="1"/>
  <c r="C408" i="3"/>
  <c r="AO408" i="3" s="1"/>
  <c r="C407" i="3"/>
  <c r="AO407" i="3" s="1"/>
  <c r="C406" i="3"/>
  <c r="AL406" i="3" s="1"/>
  <c r="C405" i="3"/>
  <c r="M405" i="3" s="1"/>
  <c r="C404" i="3"/>
  <c r="C403" i="3"/>
  <c r="AT403" i="3" s="1"/>
  <c r="C402" i="3"/>
  <c r="AL402" i="3" s="1"/>
  <c r="C401" i="3"/>
  <c r="AT401" i="3" s="1"/>
  <c r="C400" i="3"/>
  <c r="AO400" i="3" s="1"/>
  <c r="C399" i="3"/>
  <c r="C398" i="3"/>
  <c r="C397" i="3"/>
  <c r="AL397" i="3" s="1"/>
  <c r="C396" i="3"/>
  <c r="AO396" i="3" s="1"/>
  <c r="C395" i="3"/>
  <c r="AL395" i="3" s="1"/>
  <c r="C394" i="3"/>
  <c r="AL394" i="3" s="1"/>
  <c r="C393" i="3"/>
  <c r="AT393" i="3" s="1"/>
  <c r="C392" i="3"/>
  <c r="AL392" i="3" s="1"/>
  <c r="C391" i="3"/>
  <c r="V391" i="3" s="1"/>
  <c r="C390" i="3"/>
  <c r="AL390" i="3" s="1"/>
  <c r="C389" i="3"/>
  <c r="AO389" i="3" s="1"/>
  <c r="C388" i="3"/>
  <c r="AL388" i="3" s="1"/>
  <c r="C387" i="3"/>
  <c r="AO387" i="3" s="1"/>
  <c r="C386" i="3"/>
  <c r="AL386" i="3" s="1"/>
  <c r="C385" i="3"/>
  <c r="C384" i="3"/>
  <c r="C383" i="3"/>
  <c r="AO383" i="3" s="1"/>
  <c r="C382" i="3"/>
  <c r="E382" i="3" s="1"/>
  <c r="AH382" i="3" s="1"/>
  <c r="C381" i="3"/>
  <c r="AL381" i="3" s="1"/>
  <c r="C380" i="3"/>
  <c r="AL380" i="3" s="1"/>
  <c r="C379" i="3"/>
  <c r="E379" i="3" s="1"/>
  <c r="AH379" i="3" s="1"/>
  <c r="C378" i="3"/>
  <c r="AL378" i="3" s="1"/>
  <c r="C377" i="3"/>
  <c r="AJ377" i="3" s="1"/>
  <c r="C376" i="3"/>
  <c r="M376" i="3" s="1"/>
  <c r="C375" i="3"/>
  <c r="AT375" i="3" s="1"/>
  <c r="C374" i="3"/>
  <c r="C373" i="3"/>
  <c r="C372" i="3"/>
  <c r="AL372" i="3" s="1"/>
  <c r="C371" i="3"/>
  <c r="C370" i="3"/>
  <c r="AL370" i="3" s="1"/>
  <c r="C369" i="3"/>
  <c r="AJ369" i="3" s="1"/>
  <c r="C368" i="3"/>
  <c r="AL368" i="3" s="1"/>
  <c r="C367" i="3"/>
  <c r="AE367" i="3" s="1"/>
  <c r="C366" i="3"/>
  <c r="A366" i="3" s="1"/>
  <c r="C365" i="3"/>
  <c r="A365" i="3" s="1"/>
  <c r="C364" i="3"/>
  <c r="AO364" i="3" s="1"/>
  <c r="C363" i="3"/>
  <c r="AX363" i="3" s="1"/>
  <c r="C362" i="3"/>
  <c r="A362" i="3" s="1"/>
  <c r="C361" i="3"/>
  <c r="T361" i="3" s="1"/>
  <c r="C360" i="3"/>
  <c r="AL360" i="3" s="1"/>
  <c r="C359" i="3"/>
  <c r="AL359" i="3" s="1"/>
  <c r="C358" i="3"/>
  <c r="A358" i="3" s="1"/>
  <c r="C357" i="3"/>
  <c r="A357" i="3" s="1"/>
  <c r="C356" i="3"/>
  <c r="AL356" i="3" s="1"/>
  <c r="C355" i="3"/>
  <c r="AO355" i="3" s="1"/>
  <c r="C354" i="3"/>
  <c r="C353" i="3"/>
  <c r="AX353" i="3" s="1"/>
  <c r="C352" i="3"/>
  <c r="C351" i="3"/>
  <c r="A351" i="3" s="1"/>
  <c r="C350" i="3"/>
  <c r="AL350" i="3" s="1"/>
  <c r="C349" i="3"/>
  <c r="A349" i="3" s="1"/>
  <c r="C348" i="3"/>
  <c r="AL348" i="3" s="1"/>
  <c r="C347" i="3"/>
  <c r="A347" i="3"/>
  <c r="C346" i="3"/>
  <c r="T346" i="3" s="1"/>
  <c r="C345" i="3"/>
  <c r="AE345" i="3" s="1"/>
  <c r="C344" i="3"/>
  <c r="AL344" i="3" s="1"/>
  <c r="C343" i="3"/>
  <c r="AO343" i="3" s="1"/>
  <c r="C342" i="3"/>
  <c r="A342" i="3" s="1"/>
  <c r="C341" i="3"/>
  <c r="A341" i="3" s="1"/>
  <c r="C340" i="3"/>
  <c r="AL340" i="3" s="1"/>
  <c r="C339" i="3"/>
  <c r="A339" i="3" s="1"/>
  <c r="C338" i="3"/>
  <c r="C337" i="3"/>
  <c r="AX337" i="3" s="1"/>
  <c r="C336" i="3"/>
  <c r="C335" i="3"/>
  <c r="C334" i="3"/>
  <c r="C333" i="3"/>
  <c r="AO333" i="3" s="1"/>
  <c r="C332" i="3"/>
  <c r="C331" i="3"/>
  <c r="AX331" i="3" s="1"/>
  <c r="C330" i="3"/>
  <c r="AL330" i="3" s="1"/>
  <c r="C329" i="3"/>
  <c r="A329" i="3" s="1"/>
  <c r="C328" i="3"/>
  <c r="AL328" i="3" s="1"/>
  <c r="C327" i="3"/>
  <c r="M327" i="3" s="1"/>
  <c r="C326" i="3"/>
  <c r="A326" i="3" s="1"/>
  <c r="C325" i="3"/>
  <c r="AL325" i="3" s="1"/>
  <c r="C324" i="3"/>
  <c r="C323" i="3"/>
  <c r="C322" i="3"/>
  <c r="AL322" i="3" s="1"/>
  <c r="C321" i="3"/>
  <c r="A321" i="3" s="1"/>
  <c r="C320" i="3"/>
  <c r="AL320" i="3" s="1"/>
  <c r="C319" i="3"/>
  <c r="C318" i="3"/>
  <c r="AL318" i="3" s="1"/>
  <c r="C317" i="3"/>
  <c r="V317" i="3" s="1"/>
  <c r="W317" i="3" s="1"/>
  <c r="C316" i="3"/>
  <c r="AL316" i="3" s="1"/>
  <c r="C315" i="3"/>
  <c r="C314" i="3"/>
  <c r="AL314" i="3" s="1"/>
  <c r="C313" i="3"/>
  <c r="AX313" i="3" s="1"/>
  <c r="C312" i="3"/>
  <c r="A312" i="3" s="1"/>
  <c r="C311" i="3"/>
  <c r="AL311" i="3" s="1"/>
  <c r="C310" i="3"/>
  <c r="M310" i="3" s="1"/>
  <c r="C309" i="3"/>
  <c r="AL309" i="3" s="1"/>
  <c r="C308" i="3"/>
  <c r="AO308" i="3" s="1"/>
  <c r="C307" i="3"/>
  <c r="AE307" i="3" s="1"/>
  <c r="C306" i="3"/>
  <c r="C305" i="3"/>
  <c r="BF305" i="3" s="1"/>
  <c r="C304" i="3"/>
  <c r="A304" i="3" s="1"/>
  <c r="C303" i="3"/>
  <c r="C302" i="3"/>
  <c r="C301" i="3"/>
  <c r="AO301" i="3" s="1"/>
  <c r="C300" i="3"/>
  <c r="AL300" i="3" s="1"/>
  <c r="C299" i="3"/>
  <c r="C298" i="3"/>
  <c r="A298" i="3" s="1"/>
  <c r="C297" i="3"/>
  <c r="C296" i="3"/>
  <c r="C295" i="3"/>
  <c r="T295" i="3" s="1"/>
  <c r="C294" i="3"/>
  <c r="C293" i="3"/>
  <c r="AL293" i="3" s="1"/>
  <c r="C292" i="3"/>
  <c r="AO292" i="3" s="1"/>
  <c r="C291" i="3"/>
  <c r="AX291" i="3" s="1"/>
  <c r="C290" i="3"/>
  <c r="AL290" i="3" s="1"/>
  <c r="C289" i="3"/>
  <c r="AE289" i="3" s="1"/>
  <c r="C288" i="3"/>
  <c r="AL288" i="3" s="1"/>
  <c r="C287" i="3"/>
  <c r="N287" i="3" s="1"/>
  <c r="C286" i="3"/>
  <c r="AV286" i="3" s="1"/>
  <c r="C285" i="3"/>
  <c r="AK285" i="3" s="1"/>
  <c r="C284" i="3"/>
  <c r="AL284" i="3" s="1"/>
  <c r="C283" i="3"/>
  <c r="C282" i="3"/>
  <c r="G282" i="3" s="1"/>
  <c r="C281" i="3"/>
  <c r="M281" i="3" s="1"/>
  <c r="C280" i="3"/>
  <c r="BF280" i="3" s="1"/>
  <c r="C279" i="3"/>
  <c r="C278" i="3"/>
  <c r="C277" i="3"/>
  <c r="AL277" i="3" s="1"/>
  <c r="C276" i="3"/>
  <c r="AL276" i="3" s="1"/>
  <c r="C275" i="3"/>
  <c r="AO275" i="3" s="1"/>
  <c r="C274" i="3"/>
  <c r="AL274" i="3" s="1"/>
  <c r="C273" i="3"/>
  <c r="C272" i="3"/>
  <c r="C271" i="3"/>
  <c r="C270" i="3"/>
  <c r="AL270" i="3" s="1"/>
  <c r="C269" i="3"/>
  <c r="AL269" i="3" s="1"/>
  <c r="C268" i="3"/>
  <c r="AL268" i="3" s="1"/>
  <c r="C267" i="3"/>
  <c r="AO267" i="3" s="1"/>
  <c r="C266" i="3"/>
  <c r="C265" i="3"/>
  <c r="C264" i="3"/>
  <c r="C263" i="3"/>
  <c r="S263" i="3" s="1"/>
  <c r="C262" i="3"/>
  <c r="AO262" i="3" s="1"/>
  <c r="C261" i="3"/>
  <c r="AL261" i="3" s="1"/>
  <c r="C260" i="3"/>
  <c r="AL260" i="3" s="1"/>
  <c r="C259" i="3"/>
  <c r="AX259" i="3" s="1"/>
  <c r="C258" i="3"/>
  <c r="AL258" i="3" s="1"/>
  <c r="C257" i="3"/>
  <c r="C256" i="3"/>
  <c r="C255" i="3"/>
  <c r="AX255" i="3" s="1"/>
  <c r="C254" i="3"/>
  <c r="AL254" i="3" s="1"/>
  <c r="C253" i="3"/>
  <c r="AL253" i="3" s="1"/>
  <c r="C252" i="3"/>
  <c r="AL252" i="3" s="1"/>
  <c r="C251" i="3"/>
  <c r="C250" i="3"/>
  <c r="AL250" i="3" s="1"/>
  <c r="C249" i="3"/>
  <c r="C248" i="3"/>
  <c r="C247" i="3"/>
  <c r="AL247" i="3" s="1"/>
  <c r="C246" i="3"/>
  <c r="AL246" i="3" s="1"/>
  <c r="C245" i="3"/>
  <c r="AL245" i="3" s="1"/>
  <c r="C244" i="3"/>
  <c r="AL244" i="3" s="1"/>
  <c r="C243" i="3"/>
  <c r="C242" i="3"/>
  <c r="AL242" i="3" s="1"/>
  <c r="C241" i="3"/>
  <c r="AX241" i="3" s="1"/>
  <c r="C240" i="3"/>
  <c r="AV240" i="3" s="1"/>
  <c r="C239" i="3"/>
  <c r="AL239" i="3" s="1"/>
  <c r="C238" i="3"/>
  <c r="AL238" i="3" s="1"/>
  <c r="C237" i="3"/>
  <c r="AO237" i="3" s="1"/>
  <c r="C236" i="3"/>
  <c r="AO236" i="3" s="1"/>
  <c r="C235" i="3"/>
  <c r="C234" i="3"/>
  <c r="AL234" i="3" s="1"/>
  <c r="C233" i="3"/>
  <c r="C232" i="3"/>
  <c r="AL232" i="3" s="1"/>
  <c r="C231" i="3"/>
  <c r="AE231" i="3" s="1"/>
  <c r="C230" i="3"/>
  <c r="C229" i="3"/>
  <c r="AL229" i="3" s="1"/>
  <c r="C228" i="3"/>
  <c r="AL228" i="3" s="1"/>
  <c r="C227" i="3"/>
  <c r="U227" i="3" s="1"/>
  <c r="C226" i="3"/>
  <c r="AX226" i="3" s="1"/>
  <c r="C225" i="3"/>
  <c r="AE225" i="3" s="1"/>
  <c r="C224" i="3"/>
  <c r="AT224" i="3" s="1"/>
  <c r="C223" i="3"/>
  <c r="AL223" i="3" s="1"/>
  <c r="C222" i="3"/>
  <c r="AX222" i="3" s="1"/>
  <c r="C221" i="3"/>
  <c r="A221" i="3" s="1"/>
  <c r="C220" i="3"/>
  <c r="AL220" i="3" s="1"/>
  <c r="C219" i="3"/>
  <c r="A219" i="3" s="1"/>
  <c r="C218" i="3"/>
  <c r="AF218" i="3" s="1"/>
  <c r="C217" i="3"/>
  <c r="A217" i="3" s="1"/>
  <c r="C216" i="3"/>
  <c r="AL216" i="3" s="1"/>
  <c r="C215" i="3"/>
  <c r="C214" i="3"/>
  <c r="L214" i="3" s="1"/>
  <c r="C213" i="3"/>
  <c r="C212" i="3"/>
  <c r="AL212" i="3" s="1"/>
  <c r="C211" i="3"/>
  <c r="A211" i="3" s="1"/>
  <c r="C210" i="3"/>
  <c r="A210" i="3" s="1"/>
  <c r="C209" i="3"/>
  <c r="A209" i="3" s="1"/>
  <c r="C208" i="3"/>
  <c r="AL208" i="3" s="1"/>
  <c r="C207" i="3"/>
  <c r="C206" i="3"/>
  <c r="A206" i="3" s="1"/>
  <c r="C205" i="3"/>
  <c r="A205" i="3" s="1"/>
  <c r="C204" i="3"/>
  <c r="AL204" i="3" s="1"/>
  <c r="C203" i="3"/>
  <c r="C202" i="3"/>
  <c r="AL202" i="3" s="1"/>
  <c r="C201" i="3"/>
  <c r="C200" i="3"/>
  <c r="AX200" i="3" s="1"/>
  <c r="C199" i="3"/>
  <c r="AX199" i="3" s="1"/>
  <c r="C198" i="3"/>
  <c r="AL198" i="3" s="1"/>
  <c r="C197" i="3"/>
  <c r="AL197" i="3" s="1"/>
  <c r="C196" i="3"/>
  <c r="AL196" i="3" s="1"/>
  <c r="C195" i="3"/>
  <c r="AO195" i="3" s="1"/>
  <c r="C194" i="3"/>
  <c r="C193" i="3"/>
  <c r="C192" i="3"/>
  <c r="C191" i="3"/>
  <c r="AX191" i="3" s="1"/>
  <c r="C190" i="3"/>
  <c r="C189" i="3"/>
  <c r="AL189" i="3" s="1"/>
  <c r="C188" i="3"/>
  <c r="AL188" i="3" s="1"/>
  <c r="C187" i="3"/>
  <c r="C186" i="3"/>
  <c r="AL186" i="3" s="1"/>
  <c r="C185" i="3"/>
  <c r="C184" i="3"/>
  <c r="AO184" i="3" s="1"/>
  <c r="C183" i="3"/>
  <c r="D183" i="3" s="1"/>
  <c r="C182" i="3"/>
  <c r="C181" i="3"/>
  <c r="AL181" i="3" s="1"/>
  <c r="C180" i="3"/>
  <c r="AL180" i="3" s="1"/>
  <c r="C179" i="3"/>
  <c r="AO179" i="3" s="1"/>
  <c r="C178" i="3"/>
  <c r="AL178" i="3" s="1"/>
  <c r="C177" i="3"/>
  <c r="AV177" i="3" s="1"/>
  <c r="C176" i="3"/>
  <c r="C175" i="3"/>
  <c r="AL175" i="3" s="1"/>
  <c r="C174" i="3"/>
  <c r="AL174" i="3" s="1"/>
  <c r="C173" i="3"/>
  <c r="N173" i="3" s="1"/>
  <c r="C172" i="3"/>
  <c r="AL172" i="3" s="1"/>
  <c r="C171" i="3"/>
  <c r="AV171" i="3" s="1"/>
  <c r="C170" i="3"/>
  <c r="AL170" i="3" s="1"/>
  <c r="C169" i="3"/>
  <c r="AO169" i="3" s="1"/>
  <c r="C168" i="3"/>
  <c r="AO168" i="3" s="1"/>
  <c r="C167" i="3"/>
  <c r="D167" i="3" s="1"/>
  <c r="C166" i="3"/>
  <c r="C165" i="3"/>
  <c r="AL165" i="3" s="1"/>
  <c r="C164" i="3"/>
  <c r="AL164" i="3" s="1"/>
  <c r="C163" i="3"/>
  <c r="P163" i="3" s="1"/>
  <c r="C162" i="3"/>
  <c r="AL162" i="3" s="1"/>
  <c r="C161" i="3"/>
  <c r="AX161" i="3" s="1"/>
  <c r="C160" i="3"/>
  <c r="D160" i="3" s="1"/>
  <c r="C159" i="3"/>
  <c r="AX159" i="3" s="1"/>
  <c r="C158" i="3"/>
  <c r="AL158" i="3" s="1"/>
  <c r="C157" i="3"/>
  <c r="AX157" i="3" s="1"/>
  <c r="C156" i="3"/>
  <c r="AL156" i="3" s="1"/>
  <c r="C155" i="3"/>
  <c r="AX155" i="3" s="1"/>
  <c r="C154" i="3"/>
  <c r="AL154" i="3" s="1"/>
  <c r="C153" i="3"/>
  <c r="AO153" i="3" s="1"/>
  <c r="C152" i="3"/>
  <c r="D152" i="3" s="1"/>
  <c r="C151" i="3"/>
  <c r="F151" i="3" s="1"/>
  <c r="AI151" i="3" s="1"/>
  <c r="C150" i="3"/>
  <c r="C149" i="3"/>
  <c r="AL149" i="3" s="1"/>
  <c r="C148" i="3"/>
  <c r="AL148" i="3" s="1"/>
  <c r="C147" i="3"/>
  <c r="P147" i="3" s="1"/>
  <c r="C146" i="3"/>
  <c r="AL146" i="3" s="1"/>
  <c r="C145" i="3"/>
  <c r="AO145" i="3" s="1"/>
  <c r="C144" i="3"/>
  <c r="AL144" i="3" s="1"/>
  <c r="C143" i="3"/>
  <c r="AL143" i="3" s="1"/>
  <c r="C142" i="3"/>
  <c r="AL142" i="3" s="1"/>
  <c r="C141" i="3"/>
  <c r="AT141" i="3" s="1"/>
  <c r="C140" i="3"/>
  <c r="AO140" i="3" s="1"/>
  <c r="C139" i="3"/>
  <c r="AJ139" i="3" s="1"/>
  <c r="C138" i="3"/>
  <c r="AL138" i="3" s="1"/>
  <c r="C137" i="3"/>
  <c r="K137" i="3" s="1"/>
  <c r="C136" i="3"/>
  <c r="BF136" i="3" s="1"/>
  <c r="C135" i="3"/>
  <c r="AT135" i="3" s="1"/>
  <c r="C134" i="3"/>
  <c r="C133" i="3"/>
  <c r="AL133" i="3" s="1"/>
  <c r="C132" i="3"/>
  <c r="C131" i="3"/>
  <c r="AL131" i="3" s="1"/>
  <c r="C130" i="3"/>
  <c r="AL130" i="3" s="1"/>
  <c r="C129" i="3"/>
  <c r="A129" i="3" s="1"/>
  <c r="C128" i="3"/>
  <c r="AL128" i="3" s="1"/>
  <c r="C127" i="3"/>
  <c r="AL127" i="3" s="1"/>
  <c r="C126" i="3"/>
  <c r="P126" i="3" s="1"/>
  <c r="C125" i="3"/>
  <c r="AL125" i="3" s="1"/>
  <c r="C124" i="3"/>
  <c r="D124" i="3" s="1"/>
  <c r="C123" i="3"/>
  <c r="C122" i="3"/>
  <c r="L122" i="3" s="1"/>
  <c r="C121" i="3"/>
  <c r="N121" i="3" s="1"/>
  <c r="C120" i="3"/>
  <c r="A120" i="3" s="1"/>
  <c r="C119" i="3"/>
  <c r="AO119" i="3" s="1"/>
  <c r="C118" i="3"/>
  <c r="B118" i="3" s="1"/>
  <c r="C117" i="3"/>
  <c r="B117" i="3" s="1"/>
  <c r="C116" i="3"/>
  <c r="AL116" i="3" s="1"/>
  <c r="C115" i="3"/>
  <c r="K115" i="3" s="1"/>
  <c r="C114" i="3"/>
  <c r="AL114" i="3" s="1"/>
  <c r="C113" i="3"/>
  <c r="AK113" i="3" s="1"/>
  <c r="C112" i="3"/>
  <c r="AL112" i="3" s="1"/>
  <c r="C111" i="3"/>
  <c r="C110" i="3"/>
  <c r="C109" i="3"/>
  <c r="A109" i="3" s="1"/>
  <c r="C108" i="3"/>
  <c r="AL108" i="3" s="1"/>
  <c r="C107" i="3"/>
  <c r="AE107" i="3" s="1"/>
  <c r="C106" i="3"/>
  <c r="AL106" i="3" s="1"/>
  <c r="C105" i="3"/>
  <c r="K105" i="3" s="1"/>
  <c r="C104" i="3"/>
  <c r="C103" i="3"/>
  <c r="A103" i="3" s="1"/>
  <c r="C102" i="3"/>
  <c r="C101" i="3"/>
  <c r="AL101" i="3" s="1"/>
  <c r="C100" i="3"/>
  <c r="AL100" i="3" s="1"/>
  <c r="C99" i="3"/>
  <c r="C98" i="3"/>
  <c r="AL98" i="3" s="1"/>
  <c r="C97" i="3"/>
  <c r="C96" i="3"/>
  <c r="AL96" i="3" s="1"/>
  <c r="C95" i="3"/>
  <c r="A95" i="3" s="1"/>
  <c r="C94" i="3"/>
  <c r="AL94" i="3" s="1"/>
  <c r="C93" i="3"/>
  <c r="AL93" i="3" s="1"/>
  <c r="C92" i="3"/>
  <c r="AL92" i="3" s="1"/>
  <c r="C91" i="3"/>
  <c r="C90" i="3"/>
  <c r="AL90" i="3" s="1"/>
  <c r="C89" i="3"/>
  <c r="K89" i="3" s="1"/>
  <c r="C88" i="3"/>
  <c r="C87" i="3"/>
  <c r="AL87" i="3" s="1"/>
  <c r="C86" i="3"/>
  <c r="AO86" i="3" s="1"/>
  <c r="C85" i="3"/>
  <c r="A85" i="3" s="1"/>
  <c r="C84" i="3"/>
  <c r="AL84" i="3" s="1"/>
  <c r="C83" i="3"/>
  <c r="A83" i="3" s="1"/>
  <c r="C82" i="3"/>
  <c r="AL82" i="3" s="1"/>
  <c r="C81" i="3"/>
  <c r="C80" i="3"/>
  <c r="C79" i="3"/>
  <c r="AL79" i="3" s="1"/>
  <c r="C78" i="3"/>
  <c r="AL78" i="3" s="1"/>
  <c r="C77" i="3"/>
  <c r="A77" i="3" s="1"/>
  <c r="C76" i="3"/>
  <c r="AL76" i="3" s="1"/>
  <c r="T75" i="3"/>
  <c r="C75" i="3"/>
  <c r="A75" i="3" s="1"/>
  <c r="C74" i="3"/>
  <c r="AL74" i="3" s="1"/>
  <c r="C73" i="3"/>
  <c r="C72" i="3"/>
  <c r="C71" i="3"/>
  <c r="AL71" i="3" s="1"/>
  <c r="C70" i="3"/>
  <c r="AL70" i="3" s="1"/>
  <c r="C69" i="3"/>
  <c r="AE69" i="3" s="1"/>
  <c r="C68" i="3"/>
  <c r="C67" i="3"/>
  <c r="C66" i="3"/>
  <c r="AL66" i="3" s="1"/>
  <c r="C65" i="3"/>
  <c r="F65" i="3" s="1"/>
  <c r="AI65" i="3" s="1"/>
  <c r="C64" i="3"/>
  <c r="AL64" i="3" s="1"/>
  <c r="C63" i="3"/>
  <c r="A63" i="3" s="1"/>
  <c r="C62" i="3"/>
  <c r="C61" i="3"/>
  <c r="A61" i="3" s="1"/>
  <c r="C60" i="3"/>
  <c r="AL60" i="3" s="1"/>
  <c r="C59" i="3"/>
  <c r="C58" i="3"/>
  <c r="AL58" i="3" s="1"/>
  <c r="C57" i="3"/>
  <c r="C56" i="3"/>
  <c r="C55" i="3"/>
  <c r="AL55" i="3" s="1"/>
  <c r="C54" i="3"/>
  <c r="AL54" i="3" s="1"/>
  <c r="C53" i="3"/>
  <c r="C52" i="3"/>
  <c r="AL52" i="3" s="1"/>
  <c r="C51" i="3"/>
  <c r="C50" i="3"/>
  <c r="AL50" i="3" s="1"/>
  <c r="C49" i="3"/>
  <c r="AO49" i="3" s="1"/>
  <c r="C48" i="3"/>
  <c r="AO48" i="3" s="1"/>
  <c r="C47" i="3"/>
  <c r="AO47" i="3" s="1"/>
  <c r="C46" i="3"/>
  <c r="AO46" i="3" s="1"/>
  <c r="C45" i="3"/>
  <c r="AL45" i="3" s="1"/>
  <c r="C44" i="3"/>
  <c r="AL44" i="3" s="1"/>
  <c r="C43" i="3"/>
  <c r="AO43" i="3" s="1"/>
  <c r="C42" i="3"/>
  <c r="AL42" i="3" s="1"/>
  <c r="C41" i="3"/>
  <c r="C40" i="3"/>
  <c r="C39" i="3"/>
  <c r="AL39" i="3" s="1"/>
  <c r="C38" i="3"/>
  <c r="AL38" i="3" s="1"/>
  <c r="C37" i="3"/>
  <c r="AL37" i="3" s="1"/>
  <c r="C36" i="3"/>
  <c r="AX36" i="3" s="1"/>
  <c r="C35" i="3"/>
  <c r="AX35" i="3" s="1"/>
  <c r="C34" i="3"/>
  <c r="AL34" i="3" s="1"/>
  <c r="C33" i="3"/>
  <c r="C32" i="3"/>
  <c r="T32" i="3" s="1"/>
  <c r="C31" i="3"/>
  <c r="AL31" i="3" s="1"/>
  <c r="C30" i="3"/>
  <c r="AE30" i="3" s="1"/>
  <c r="C29" i="3"/>
  <c r="AL29" i="3" s="1"/>
  <c r="A29" i="3"/>
  <c r="C28" i="3"/>
  <c r="AL28" i="3" s="1"/>
  <c r="C27" i="3"/>
  <c r="AO27" i="3" s="1"/>
  <c r="C26" i="3"/>
  <c r="AL26" i="3" s="1"/>
  <c r="C25" i="3"/>
  <c r="C24" i="3"/>
  <c r="AL24" i="3" s="1"/>
  <c r="C23" i="3"/>
  <c r="AL23" i="3" s="1"/>
  <c r="C22" i="3"/>
  <c r="AL22" i="3" s="1"/>
  <c r="C21" i="3"/>
  <c r="AL21" i="3" s="1"/>
  <c r="C20" i="3"/>
  <c r="AK20" i="3" s="1"/>
  <c r="C19" i="3"/>
  <c r="AL19" i="3" s="1"/>
  <c r="C18" i="3"/>
  <c r="Q18" i="3" s="1"/>
  <c r="C17" i="3"/>
  <c r="C16" i="3"/>
  <c r="Q16" i="3" s="1"/>
  <c r="C15" i="3"/>
  <c r="Q15" i="3" s="1"/>
  <c r="C14" i="3"/>
  <c r="C13" i="3"/>
  <c r="Q13" i="3" s="1"/>
  <c r="C12" i="3"/>
  <c r="AR12" i="3" s="1"/>
  <c r="C11" i="3"/>
  <c r="AR11" i="3" s="1"/>
  <c r="C10" i="3"/>
  <c r="AR10" i="3" s="1"/>
  <c r="C9" i="3"/>
  <c r="T9" i="3" s="1"/>
  <c r="C8" i="3"/>
  <c r="Q8" i="3" s="1"/>
  <c r="C7" i="3"/>
  <c r="AT7" i="3" s="1"/>
  <c r="C6" i="3"/>
  <c r="AY6" i="3" s="1"/>
  <c r="C5" i="3"/>
  <c r="AW5" i="3" s="1"/>
  <c r="S955" i="3" l="1"/>
  <c r="F467" i="3"/>
  <c r="AI467" i="3" s="1"/>
  <c r="K998" i="3"/>
  <c r="BG998" i="3"/>
  <c r="A999" i="3"/>
  <c r="A79" i="3"/>
  <c r="AV645" i="3"/>
  <c r="A906" i="3"/>
  <c r="K928" i="3"/>
  <c r="L928" i="3"/>
  <c r="A222" i="3"/>
  <c r="T892" i="3"/>
  <c r="AJ862" i="3"/>
  <c r="B938" i="3"/>
  <c r="U223" i="3"/>
  <c r="K969" i="3"/>
  <c r="F214" i="3"/>
  <c r="AI214" i="3" s="1"/>
  <c r="L541" i="3"/>
  <c r="T476" i="3"/>
  <c r="AL874" i="3"/>
  <c r="AF220" i="3"/>
  <c r="F35" i="3"/>
  <c r="AI35" i="3" s="1"/>
  <c r="K35" i="3"/>
  <c r="T312" i="3"/>
  <c r="K514" i="3"/>
  <c r="F687" i="3"/>
  <c r="AI687" i="3" s="1"/>
  <c r="K917" i="3"/>
  <c r="AF214" i="3"/>
  <c r="AJ118" i="3"/>
  <c r="AE327" i="3"/>
  <c r="M388" i="3"/>
  <c r="T500" i="3"/>
  <c r="F538" i="3"/>
  <c r="AI538" i="3" s="1"/>
  <c r="N644" i="3"/>
  <c r="A675" i="3"/>
  <c r="L917" i="3"/>
  <c r="N960" i="3"/>
  <c r="AV153" i="3"/>
  <c r="P446" i="3"/>
  <c r="AF498" i="3"/>
  <c r="BF740" i="3"/>
  <c r="M435" i="3"/>
  <c r="B583" i="3"/>
  <c r="B848" i="3"/>
  <c r="AX318" i="3"/>
  <c r="M393" i="3"/>
  <c r="D285" i="3"/>
  <c r="A293" i="3"/>
  <c r="F209" i="3"/>
  <c r="AI209" i="3" s="1"/>
  <c r="AT387" i="3"/>
  <c r="A39" i="3"/>
  <c r="L144" i="3"/>
  <c r="AX263" i="3"/>
  <c r="L553" i="3"/>
  <c r="A857" i="3"/>
  <c r="AE877" i="3"/>
  <c r="S892" i="3"/>
  <c r="T353" i="3"/>
  <c r="V377" i="3"/>
  <c r="W377" i="3" s="1"/>
  <c r="L537" i="3"/>
  <c r="L593" i="3"/>
  <c r="F889" i="3"/>
  <c r="AI889" i="3" s="1"/>
  <c r="AE79" i="3"/>
  <c r="T221" i="3"/>
  <c r="AE280" i="3"/>
  <c r="AX333" i="3"/>
  <c r="K360" i="3"/>
  <c r="G479" i="3"/>
  <c r="K484" i="3"/>
  <c r="AE570" i="3"/>
  <c r="K583" i="3"/>
  <c r="BG605" i="3"/>
  <c r="K675" i="3"/>
  <c r="AJ692" i="3"/>
  <c r="AV780" i="3"/>
  <c r="AT808" i="3"/>
  <c r="D837" i="3"/>
  <c r="P842" i="3"/>
  <c r="B854" i="3"/>
  <c r="AV870" i="3"/>
  <c r="G889" i="3"/>
  <c r="A944" i="3"/>
  <c r="L956" i="3"/>
  <c r="AX971" i="3"/>
  <c r="U991" i="3"/>
  <c r="AL938" i="3"/>
  <c r="F95" i="3"/>
  <c r="AI95" i="3" s="1"/>
  <c r="AF221" i="3"/>
  <c r="U225" i="3"/>
  <c r="AX321" i="3"/>
  <c r="V403" i="3"/>
  <c r="Y403" i="3" s="1"/>
  <c r="P418" i="3"/>
  <c r="U479" i="3"/>
  <c r="AX675" i="3"/>
  <c r="AT816" i="3"/>
  <c r="AF842" i="3"/>
  <c r="AV858" i="3"/>
  <c r="L889" i="3"/>
  <c r="N956" i="3"/>
  <c r="F43" i="3"/>
  <c r="AI43" i="3" s="1"/>
  <c r="N181" i="3"/>
  <c r="K69" i="3"/>
  <c r="AF212" i="3"/>
  <c r="S246" i="3"/>
  <c r="AE355" i="3"/>
  <c r="K361" i="3"/>
  <c r="A367" i="3"/>
  <c r="V397" i="3"/>
  <c r="W397" i="3" s="1"/>
  <c r="F461" i="3"/>
  <c r="AI461" i="3" s="1"/>
  <c r="AE479" i="3"/>
  <c r="AF492" i="3"/>
  <c r="G565" i="3"/>
  <c r="E592" i="3"/>
  <c r="AH592" i="3" s="1"/>
  <c r="AF602" i="3"/>
  <c r="F621" i="3"/>
  <c r="AI621" i="3" s="1"/>
  <c r="BG693" i="3"/>
  <c r="M715" i="3"/>
  <c r="BF854" i="3"/>
  <c r="AX877" i="3"/>
  <c r="AK894" i="3"/>
  <c r="U915" i="3"/>
  <c r="U963" i="3"/>
  <c r="AX326" i="3"/>
  <c r="E437" i="3"/>
  <c r="AH437" i="3" s="1"/>
  <c r="AT780" i="3"/>
  <c r="BG846" i="3"/>
  <c r="M971" i="3"/>
  <c r="S991" i="3"/>
  <c r="F157" i="3"/>
  <c r="AI157" i="3" s="1"/>
  <c r="AJ163" i="3"/>
  <c r="E208" i="3"/>
  <c r="AH208" i="3" s="1"/>
  <c r="AX295" i="3"/>
  <c r="F435" i="3"/>
  <c r="AI435" i="3" s="1"/>
  <c r="B500" i="3"/>
  <c r="U559" i="3"/>
  <c r="K592" i="3"/>
  <c r="BG596" i="3"/>
  <c r="AX602" i="3"/>
  <c r="AT649" i="3"/>
  <c r="H676" i="3"/>
  <c r="BF731" i="3"/>
  <c r="BG843" i="3"/>
  <c r="P866" i="3"/>
  <c r="A916" i="3"/>
  <c r="L927" i="3"/>
  <c r="AX969" i="3"/>
  <c r="E611" i="3"/>
  <c r="AH611" i="3" s="1"/>
  <c r="D821" i="3"/>
  <c r="AK24" i="3"/>
  <c r="AX30" i="3"/>
  <c r="E141" i="3"/>
  <c r="AH141" i="3" s="1"/>
  <c r="K222" i="3"/>
  <c r="AV241" i="3"/>
  <c r="S255" i="3"/>
  <c r="V375" i="3"/>
  <c r="W375" i="3" s="1"/>
  <c r="F393" i="3"/>
  <c r="AI393" i="3" s="1"/>
  <c r="T592" i="3"/>
  <c r="E673" i="3"/>
  <c r="AH673" i="3" s="1"/>
  <c r="AJ676" i="3"/>
  <c r="AE702" i="3"/>
  <c r="P783" i="3"/>
  <c r="E806" i="3"/>
  <c r="AH806" i="3" s="1"/>
  <c r="AF933" i="3"/>
  <c r="A994" i="3"/>
  <c r="T605" i="3"/>
  <c r="L842" i="3"/>
  <c r="A43" i="3"/>
  <c r="T141" i="3"/>
  <c r="F153" i="3"/>
  <c r="AI153" i="3" s="1"/>
  <c r="P158" i="3"/>
  <c r="V304" i="3"/>
  <c r="W304" i="3" s="1"/>
  <c r="AE337" i="3"/>
  <c r="K488" i="3"/>
  <c r="F500" i="3"/>
  <c r="AI500" i="3" s="1"/>
  <c r="AE592" i="3"/>
  <c r="F623" i="3"/>
  <c r="AI623" i="3" s="1"/>
  <c r="AK630" i="3"/>
  <c r="A691" i="3"/>
  <c r="AT806" i="3"/>
  <c r="AT856" i="3"/>
  <c r="H892" i="3"/>
  <c r="K922" i="3"/>
  <c r="M970" i="3"/>
  <c r="A991" i="3"/>
  <c r="A213" i="3"/>
  <c r="E213" i="3"/>
  <c r="AH213" i="3" s="1"/>
  <c r="AF213" i="3"/>
  <c r="T213" i="3"/>
  <c r="L485" i="3"/>
  <c r="V296" i="3"/>
  <c r="W296" i="3" s="1"/>
  <c r="A296" i="3"/>
  <c r="AL324" i="3"/>
  <c r="AX324" i="3"/>
  <c r="K502" i="3"/>
  <c r="AL516" i="3"/>
  <c r="B516" i="3"/>
  <c r="K516" i="3"/>
  <c r="AO543" i="3"/>
  <c r="L543" i="3"/>
  <c r="G543" i="3"/>
  <c r="AF594" i="3"/>
  <c r="L594" i="3"/>
  <c r="AL302" i="3"/>
  <c r="V302" i="3"/>
  <c r="W302" i="3" s="1"/>
  <c r="AV302" i="3"/>
  <c r="F219" i="3"/>
  <c r="AI219" i="3" s="1"/>
  <c r="T219" i="3"/>
  <c r="L219" i="3"/>
  <c r="AK686" i="3"/>
  <c r="H686" i="3"/>
  <c r="E686" i="3"/>
  <c r="AH686" i="3" s="1"/>
  <c r="A111" i="3"/>
  <c r="AE111" i="3"/>
  <c r="A67" i="3"/>
  <c r="T67" i="3"/>
  <c r="AX67" i="3"/>
  <c r="AK704" i="3"/>
  <c r="AJ704" i="3"/>
  <c r="AF590" i="3"/>
  <c r="AE590" i="3"/>
  <c r="T590" i="3"/>
  <c r="E590" i="3"/>
  <c r="AH590" i="3" s="1"/>
  <c r="AX53" i="3"/>
  <c r="F53" i="3"/>
  <c r="AI53" i="3" s="1"/>
  <c r="A41" i="3"/>
  <c r="T41" i="3"/>
  <c r="AO97" i="3"/>
  <c r="K97" i="3"/>
  <c r="AJ132" i="3"/>
  <c r="D132" i="3"/>
  <c r="T292" i="3"/>
  <c r="A319" i="3"/>
  <c r="K319" i="3"/>
  <c r="M319" i="3"/>
  <c r="AL458" i="3"/>
  <c r="P458" i="3"/>
  <c r="B901" i="3"/>
  <c r="N901" i="3"/>
  <c r="M901" i="3"/>
  <c r="E901" i="3"/>
  <c r="AH901" i="3" s="1"/>
  <c r="S271" i="3"/>
  <c r="AX271" i="3"/>
  <c r="A145" i="3"/>
  <c r="AO151" i="3"/>
  <c r="N151" i="3"/>
  <c r="P151" i="3"/>
  <c r="E206" i="3"/>
  <c r="AH206" i="3" s="1"/>
  <c r="F206" i="3"/>
  <c r="AI206" i="3" s="1"/>
  <c r="AF206" i="3"/>
  <c r="AO431" i="3"/>
  <c r="AK431" i="3"/>
  <c r="AL534" i="3"/>
  <c r="A534" i="3"/>
  <c r="AL895" i="3"/>
  <c r="U895" i="3"/>
  <c r="AE953" i="3"/>
  <c r="A953" i="3"/>
  <c r="BF530" i="3"/>
  <c r="T530" i="3"/>
  <c r="F530" i="3"/>
  <c r="AI530" i="3" s="1"/>
  <c r="E455" i="3"/>
  <c r="AH455" i="3" s="1"/>
  <c r="F455" i="3"/>
  <c r="AI455" i="3" s="1"/>
  <c r="AL831" i="3"/>
  <c r="F831" i="3"/>
  <c r="AI831" i="3" s="1"/>
  <c r="AK489" i="3"/>
  <c r="AX489" i="3"/>
  <c r="BG520" i="3"/>
  <c r="B520" i="3"/>
  <c r="T520" i="3"/>
  <c r="A520" i="3"/>
  <c r="AL844" i="3"/>
  <c r="B844" i="3"/>
  <c r="BF867" i="3"/>
  <c r="D867" i="3"/>
  <c r="F111" i="3"/>
  <c r="AI111" i="3" s="1"/>
  <c r="AK627" i="3"/>
  <c r="D627" i="3"/>
  <c r="AO339" i="3"/>
  <c r="AX339" i="3"/>
  <c r="AX26" i="3"/>
  <c r="AV120" i="3"/>
  <c r="F385" i="3"/>
  <c r="AI385" i="3" s="1"/>
  <c r="AT385" i="3"/>
  <c r="E385" i="3"/>
  <c r="AH385" i="3" s="1"/>
  <c r="G489" i="3"/>
  <c r="AL610" i="3"/>
  <c r="E610" i="3"/>
  <c r="AH610" i="3" s="1"/>
  <c r="AX610" i="3"/>
  <c r="AL674" i="3"/>
  <c r="BF674" i="3"/>
  <c r="G622" i="3"/>
  <c r="F646" i="3"/>
  <c r="AI646" i="3" s="1"/>
  <c r="P691" i="3"/>
  <c r="E813" i="3"/>
  <c r="AH813" i="3" s="1"/>
  <c r="E876" i="3"/>
  <c r="AH876" i="3" s="1"/>
  <c r="H943" i="3"/>
  <c r="D954" i="3"/>
  <c r="AO539" i="3"/>
  <c r="F27" i="3"/>
  <c r="AI27" i="3" s="1"/>
  <c r="F36" i="3"/>
  <c r="AI36" i="3" s="1"/>
  <c r="AX61" i="3"/>
  <c r="D117" i="3"/>
  <c r="E117" i="3" s="1"/>
  <c r="AH117" i="3" s="1"/>
  <c r="A127" i="3"/>
  <c r="N165" i="3"/>
  <c r="A216" i="3"/>
  <c r="N240" i="3"/>
  <c r="N284" i="3"/>
  <c r="V298" i="3"/>
  <c r="W298" i="3" s="1"/>
  <c r="AK413" i="3"/>
  <c r="AJ425" i="3"/>
  <c r="M465" i="3"/>
  <c r="F474" i="3"/>
  <c r="AI474" i="3" s="1"/>
  <c r="AF486" i="3"/>
  <c r="B496" i="3"/>
  <c r="G503" i="3"/>
  <c r="A508" i="3"/>
  <c r="A528" i="3"/>
  <c r="F536" i="3"/>
  <c r="AI536" i="3" s="1"/>
  <c r="G539" i="3"/>
  <c r="A575" i="3"/>
  <c r="B593" i="3"/>
  <c r="S595" i="3"/>
  <c r="AE600" i="3"/>
  <c r="L603" i="3"/>
  <c r="BF646" i="3"/>
  <c r="G663" i="3"/>
  <c r="AX677" i="3"/>
  <c r="AK691" i="3"/>
  <c r="BG694" i="3"/>
  <c r="AT733" i="3"/>
  <c r="G746" i="3"/>
  <c r="U826" i="3"/>
  <c r="AJ842" i="3"/>
  <c r="P845" i="3"/>
  <c r="D849" i="3"/>
  <c r="BG857" i="3"/>
  <c r="U861" i="3"/>
  <c r="F868" i="3"/>
  <c r="AI868" i="3" s="1"/>
  <c r="F876" i="3"/>
  <c r="AI876" i="3" s="1"/>
  <c r="P878" i="3"/>
  <c r="T881" i="3"/>
  <c r="AE906" i="3"/>
  <c r="K916" i="3"/>
  <c r="AX926" i="3"/>
  <c r="D929" i="3"/>
  <c r="K935" i="3"/>
  <c r="D957" i="3"/>
  <c r="G972" i="3"/>
  <c r="AX994" i="3"/>
  <c r="K27" i="3"/>
  <c r="F211" i="3"/>
  <c r="AI211" i="3" s="1"/>
  <c r="AV284" i="3"/>
  <c r="V465" i="3"/>
  <c r="W465" i="3" s="1"/>
  <c r="S474" i="3"/>
  <c r="AX603" i="3"/>
  <c r="A702" i="3"/>
  <c r="M746" i="3"/>
  <c r="AE845" i="3"/>
  <c r="E849" i="3"/>
  <c r="AH849" i="3" s="1"/>
  <c r="AV854" i="3"/>
  <c r="B858" i="3"/>
  <c r="AE861" i="3"/>
  <c r="N868" i="3"/>
  <c r="T873" i="3"/>
  <c r="BF876" i="3"/>
  <c r="AV878" i="3"/>
  <c r="AK881" i="3"/>
  <c r="E890" i="3"/>
  <c r="AH890" i="3" s="1"/>
  <c r="AF906" i="3"/>
  <c r="L916" i="3"/>
  <c r="B927" i="3"/>
  <c r="A936" i="3"/>
  <c r="AE939" i="3"/>
  <c r="H955" i="3"/>
  <c r="AE962" i="3"/>
  <c r="M972" i="3"/>
  <c r="G650" i="3"/>
  <c r="E663" i="3"/>
  <c r="AH663" i="3" s="1"/>
  <c r="P681" i="3"/>
  <c r="T24" i="3"/>
  <c r="K113" i="3"/>
  <c r="F118" i="3"/>
  <c r="AI118" i="3" s="1"/>
  <c r="AK133" i="3"/>
  <c r="E144" i="3"/>
  <c r="AH144" i="3" s="1"/>
  <c r="L211" i="3"/>
  <c r="A214" i="3"/>
  <c r="T216" i="3"/>
  <c r="D241" i="3"/>
  <c r="G280" i="3"/>
  <c r="A300" i="3"/>
  <c r="AX316" i="3"/>
  <c r="T326" i="3"/>
  <c r="K337" i="3"/>
  <c r="T341" i="3"/>
  <c r="AE353" i="3"/>
  <c r="AJ375" i="3"/>
  <c r="M421" i="3"/>
  <c r="AT437" i="3"/>
  <c r="AT456" i="3"/>
  <c r="AJ465" i="3"/>
  <c r="F496" i="3"/>
  <c r="AI496" i="3" s="1"/>
  <c r="K500" i="3"/>
  <c r="K504" i="3"/>
  <c r="F508" i="3"/>
  <c r="AI508" i="3" s="1"/>
  <c r="B524" i="3"/>
  <c r="F528" i="3"/>
  <c r="AI528" i="3" s="1"/>
  <c r="G537" i="3"/>
  <c r="L545" i="3"/>
  <c r="K551" i="3"/>
  <c r="K575" i="3"/>
  <c r="E593" i="3"/>
  <c r="AH593" i="3" s="1"/>
  <c r="AE596" i="3"/>
  <c r="L601" i="3"/>
  <c r="BG603" i="3"/>
  <c r="H608" i="3"/>
  <c r="P619" i="3"/>
  <c r="P630" i="3"/>
  <c r="AJ636" i="3"/>
  <c r="F678" i="3"/>
  <c r="AI678" i="3" s="1"/>
  <c r="M783" i="3"/>
  <c r="U843" i="3"/>
  <c r="F849" i="3"/>
  <c r="AI849" i="3" s="1"/>
  <c r="L866" i="3"/>
  <c r="U873" i="3"/>
  <c r="A877" i="3"/>
  <c r="AX878" i="3"/>
  <c r="AE890" i="3"/>
  <c r="AJ894" i="3"/>
  <c r="F922" i="3"/>
  <c r="AI922" i="3" s="1"/>
  <c r="B936" i="3"/>
  <c r="AX939" i="3"/>
  <c r="K955" i="3"/>
  <c r="A963" i="3"/>
  <c r="BF970" i="3"/>
  <c r="AX972" i="3"/>
  <c r="AL658" i="3"/>
  <c r="P657" i="3"/>
  <c r="K694" i="3"/>
  <c r="AL810" i="3"/>
  <c r="BG560" i="3"/>
  <c r="AT700" i="3"/>
  <c r="P826" i="3"/>
  <c r="L845" i="3"/>
  <c r="K881" i="3"/>
  <c r="P906" i="3"/>
  <c r="T43" i="3"/>
  <c r="T95" i="3"/>
  <c r="AK124" i="3"/>
  <c r="T144" i="3"/>
  <c r="T153" i="3"/>
  <c r="AV181" i="3"/>
  <c r="L212" i="3"/>
  <c r="E214" i="3"/>
  <c r="AH214" i="3" s="1"/>
  <c r="M300" i="3"/>
  <c r="E393" i="3"/>
  <c r="AH393" i="3" s="1"/>
  <c r="AJ397" i="3"/>
  <c r="E435" i="3"/>
  <c r="AH435" i="3" s="1"/>
  <c r="AJ457" i="3"/>
  <c r="P466" i="3"/>
  <c r="L471" i="3"/>
  <c r="BF479" i="3"/>
  <c r="AF484" i="3"/>
  <c r="AF488" i="3"/>
  <c r="F524" i="3"/>
  <c r="AI524" i="3" s="1"/>
  <c r="L559" i="3"/>
  <c r="E589" i="3"/>
  <c r="AH589" i="3" s="1"/>
  <c r="H592" i="3"/>
  <c r="T593" i="3"/>
  <c r="T602" i="3"/>
  <c r="AX609" i="3"/>
  <c r="D649" i="3"/>
  <c r="AK673" i="3"/>
  <c r="F676" i="3"/>
  <c r="AI676" i="3" s="1"/>
  <c r="T685" i="3"/>
  <c r="M731" i="3"/>
  <c r="D806" i="3"/>
  <c r="D842" i="3"/>
  <c r="BF858" i="3"/>
  <c r="AK862" i="3"/>
  <c r="T866" i="3"/>
  <c r="G870" i="3"/>
  <c r="D877" i="3"/>
  <c r="AX879" i="3"/>
  <c r="E889" i="3"/>
  <c r="AH889" i="3" s="1"/>
  <c r="AT894" i="3"/>
  <c r="T936" i="3"/>
  <c r="AX945" i="3"/>
  <c r="H960" i="3"/>
  <c r="S963" i="3"/>
  <c r="H969" i="3"/>
  <c r="H971" i="3"/>
  <c r="AL866" i="3"/>
  <c r="AL123" i="3"/>
  <c r="AO123" i="3"/>
  <c r="AL299" i="3"/>
  <c r="AO299" i="3"/>
  <c r="A338" i="3"/>
  <c r="AL338" i="3"/>
  <c r="AJ419" i="3"/>
  <c r="AO419" i="3"/>
  <c r="AL451" i="3"/>
  <c r="AO451" i="3"/>
  <c r="AL491" i="3"/>
  <c r="AO491" i="3"/>
  <c r="AE491" i="3"/>
  <c r="U491" i="3"/>
  <c r="BG707" i="3"/>
  <c r="AE707" i="3"/>
  <c r="K707" i="3"/>
  <c r="E707" i="3"/>
  <c r="AH707" i="3" s="1"/>
  <c r="AO259" i="3"/>
  <c r="D143" i="3"/>
  <c r="E205" i="3"/>
  <c r="AH205" i="3" s="1"/>
  <c r="T210" i="3"/>
  <c r="AL210" i="3"/>
  <c r="E218" i="3"/>
  <c r="AH218" i="3" s="1"/>
  <c r="G232" i="3"/>
  <c r="S259" i="3"/>
  <c r="S275" i="3"/>
  <c r="K317" i="3"/>
  <c r="AL323" i="3"/>
  <c r="AO323" i="3"/>
  <c r="M329" i="3"/>
  <c r="AE338" i="3"/>
  <c r="AL347" i="3"/>
  <c r="AO347" i="3"/>
  <c r="T350" i="3"/>
  <c r="A354" i="3"/>
  <c r="AL354" i="3"/>
  <c r="T357" i="3"/>
  <c r="V383" i="3"/>
  <c r="E386" i="3"/>
  <c r="AH386" i="3" s="1"/>
  <c r="AJ389" i="3"/>
  <c r="M419" i="3"/>
  <c r="AL427" i="3"/>
  <c r="AO427" i="3"/>
  <c r="AL443" i="3"/>
  <c r="AO443" i="3"/>
  <c r="AJ451" i="3"/>
  <c r="M468" i="3"/>
  <c r="T472" i="3"/>
  <c r="G477" i="3"/>
  <c r="AL612" i="3"/>
  <c r="BG612" i="3"/>
  <c r="AF612" i="3"/>
  <c r="AE612" i="3"/>
  <c r="L612" i="3"/>
  <c r="K612" i="3"/>
  <c r="H612" i="3"/>
  <c r="AL931" i="3"/>
  <c r="D931" i="3"/>
  <c r="F45" i="3"/>
  <c r="AI45" i="3" s="1"/>
  <c r="K31" i="3"/>
  <c r="F39" i="3"/>
  <c r="AI39" i="3" s="1"/>
  <c r="T45" i="3"/>
  <c r="A53" i="3"/>
  <c r="AE63" i="3"/>
  <c r="K77" i="3"/>
  <c r="K85" i="3"/>
  <c r="AK101" i="3"/>
  <c r="A113" i="3"/>
  <c r="A117" i="3"/>
  <c r="AX123" i="3"/>
  <c r="N136" i="3"/>
  <c r="BF140" i="3"/>
  <c r="K143" i="3"/>
  <c r="N149" i="3"/>
  <c r="AJ151" i="3"/>
  <c r="D156" i="3"/>
  <c r="F159" i="3"/>
  <c r="AI159" i="3" s="1"/>
  <c r="T161" i="3"/>
  <c r="D173" i="3"/>
  <c r="T205" i="3"/>
  <c r="A208" i="3"/>
  <c r="E210" i="3"/>
  <c r="AH210" i="3" s="1"/>
  <c r="T211" i="3"/>
  <c r="F218" i="3"/>
  <c r="AI218" i="3" s="1"/>
  <c r="G228" i="3"/>
  <c r="A240" i="3"/>
  <c r="AX275" i="3"/>
  <c r="AV280" i="3"/>
  <c r="AL283" i="3"/>
  <c r="AO283" i="3"/>
  <c r="AL291" i="3"/>
  <c r="AO291" i="3"/>
  <c r="AE293" i="3"/>
  <c r="K308" i="3"/>
  <c r="A320" i="3"/>
  <c r="A324" i="3"/>
  <c r="AX329" i="3"/>
  <c r="AX347" i="3"/>
  <c r="AE354" i="3"/>
  <c r="AE362" i="3"/>
  <c r="AL362" i="3"/>
  <c r="K365" i="3"/>
  <c r="AK383" i="3"/>
  <c r="P410" i="3"/>
  <c r="E415" i="3"/>
  <c r="AH415" i="3" s="1"/>
  <c r="AJ423" i="3"/>
  <c r="M427" i="3"/>
  <c r="M432" i="3"/>
  <c r="E439" i="3"/>
  <c r="AH439" i="3" s="1"/>
  <c r="F443" i="3"/>
  <c r="AI443" i="3" s="1"/>
  <c r="M447" i="3"/>
  <c r="AK451" i="3"/>
  <c r="AK458" i="3"/>
  <c r="P462" i="3"/>
  <c r="B473" i="3"/>
  <c r="A475" i="3"/>
  <c r="AO475" i="3"/>
  <c r="AV477" i="3"/>
  <c r="B480" i="3"/>
  <c r="AL533" i="3"/>
  <c r="AX533" i="3"/>
  <c r="AK533" i="3"/>
  <c r="U533" i="3"/>
  <c r="L533" i="3"/>
  <c r="K533" i="3"/>
  <c r="BG576" i="3"/>
  <c r="T576" i="3"/>
  <c r="S576" i="3"/>
  <c r="F576" i="3"/>
  <c r="AI576" i="3" s="1"/>
  <c r="BG697" i="3"/>
  <c r="T697" i="3"/>
  <c r="P697" i="3"/>
  <c r="K697" i="3"/>
  <c r="M723" i="3"/>
  <c r="G723" i="3"/>
  <c r="D723" i="3"/>
  <c r="AT904" i="3"/>
  <c r="E904" i="3"/>
  <c r="AH904" i="3" s="1"/>
  <c r="D904" i="3"/>
  <c r="T26" i="3"/>
  <c r="AX29" i="3"/>
  <c r="AE39" i="3"/>
  <c r="K133" i="3"/>
  <c r="L143" i="3"/>
  <c r="N145" i="3"/>
  <c r="T149" i="3"/>
  <c r="AV151" i="3"/>
  <c r="P154" i="3"/>
  <c r="N159" i="3"/>
  <c r="F165" i="3"/>
  <c r="AI165" i="3" s="1"/>
  <c r="D169" i="3"/>
  <c r="AX189" i="3"/>
  <c r="AX195" i="3"/>
  <c r="AF205" i="3"/>
  <c r="F210" i="3"/>
  <c r="AI210" i="3" s="1"/>
  <c r="E216" i="3"/>
  <c r="AH216" i="3" s="1"/>
  <c r="L218" i="3"/>
  <c r="L220" i="3"/>
  <c r="G222" i="3"/>
  <c r="AT228" i="3"/>
  <c r="T291" i="3"/>
  <c r="A315" i="3"/>
  <c r="AO315" i="3"/>
  <c r="K327" i="3"/>
  <c r="AE343" i="3"/>
  <c r="AE351" i="3"/>
  <c r="A355" i="3"/>
  <c r="K362" i="3"/>
  <c r="AL371" i="3"/>
  <c r="AO371" i="3"/>
  <c r="AK380" i="3"/>
  <c r="E387" i="3"/>
  <c r="AH387" i="3" s="1"/>
  <c r="AL411" i="3"/>
  <c r="AO411" i="3"/>
  <c r="F415" i="3"/>
  <c r="AI415" i="3" s="1"/>
  <c r="AJ427" i="3"/>
  <c r="AJ439" i="3"/>
  <c r="AK462" i="3"/>
  <c r="AX547" i="3"/>
  <c r="AK547" i="3"/>
  <c r="AF547" i="3"/>
  <c r="K547" i="3"/>
  <c r="AO547" i="3"/>
  <c r="G547" i="3"/>
  <c r="AL626" i="3"/>
  <c r="AV626" i="3"/>
  <c r="AX690" i="3"/>
  <c r="AL690" i="3"/>
  <c r="H690" i="3"/>
  <c r="E690" i="3"/>
  <c r="AH690" i="3" s="1"/>
  <c r="AL710" i="3"/>
  <c r="AV710" i="3"/>
  <c r="D710" i="3"/>
  <c r="AK824" i="3"/>
  <c r="AF824" i="3"/>
  <c r="D123" i="3"/>
  <c r="G140" i="3"/>
  <c r="AL59" i="3"/>
  <c r="AO59" i="3"/>
  <c r="AL83" i="3"/>
  <c r="AO83" i="3"/>
  <c r="BF143" i="3"/>
  <c r="AX149" i="3"/>
  <c r="AV155" i="3"/>
  <c r="AO155" i="3"/>
  <c r="AJ159" i="3"/>
  <c r="L210" i="3"/>
  <c r="AL235" i="3"/>
  <c r="AO235" i="3"/>
  <c r="AL243" i="3"/>
  <c r="AO243" i="3"/>
  <c r="A288" i="3"/>
  <c r="AE291" i="3"/>
  <c r="A295" i="3"/>
  <c r="V315" i="3"/>
  <c r="W315" i="3" s="1"/>
  <c r="M318" i="3"/>
  <c r="T320" i="3"/>
  <c r="M324" i="3"/>
  <c r="A331" i="3"/>
  <c r="AO331" i="3"/>
  <c r="AE339" i="3"/>
  <c r="AX348" i="3"/>
  <c r="AX362" i="3"/>
  <c r="T366" i="3"/>
  <c r="AT380" i="3"/>
  <c r="M387" i="3"/>
  <c r="F421" i="3"/>
  <c r="AI421" i="3" s="1"/>
  <c r="M424" i="3"/>
  <c r="AK444" i="3"/>
  <c r="M459" i="3"/>
  <c r="AL467" i="3"/>
  <c r="AO467" i="3"/>
  <c r="H469" i="3"/>
  <c r="M473" i="3"/>
  <c r="T480" i="3"/>
  <c r="AL632" i="3"/>
  <c r="AK632" i="3"/>
  <c r="D632" i="3"/>
  <c r="AL699" i="3"/>
  <c r="BG699" i="3"/>
  <c r="AE699" i="3"/>
  <c r="K699" i="3"/>
  <c r="E699" i="3"/>
  <c r="AH699" i="3" s="1"/>
  <c r="BG880" i="3"/>
  <c r="AV880" i="3"/>
  <c r="AK880" i="3"/>
  <c r="AE880" i="3"/>
  <c r="AX188" i="3"/>
  <c r="F30" i="3"/>
  <c r="AI30" i="3" s="1"/>
  <c r="AE43" i="3"/>
  <c r="T53" i="3"/>
  <c r="T69" i="3"/>
  <c r="AL75" i="3"/>
  <c r="AO75" i="3"/>
  <c r="F83" i="3"/>
  <c r="AI83" i="3" s="1"/>
  <c r="AX87" i="3"/>
  <c r="AE97" i="3"/>
  <c r="T103" i="3"/>
  <c r="N117" i="3"/>
  <c r="AX133" i="3"/>
  <c r="L141" i="3"/>
  <c r="AL147" i="3"/>
  <c r="AO147" i="3"/>
  <c r="F155" i="3"/>
  <c r="AI155" i="3" s="1"/>
  <c r="N157" i="3"/>
  <c r="AV159" i="3"/>
  <c r="P162" i="3"/>
  <c r="AJ165" i="3"/>
  <c r="AL171" i="3"/>
  <c r="AO171" i="3"/>
  <c r="N202" i="3"/>
  <c r="T208" i="3"/>
  <c r="AF210" i="3"/>
  <c r="U222" i="3"/>
  <c r="U235" i="3"/>
  <c r="T240" i="3"/>
  <c r="S250" i="3"/>
  <c r="S267" i="3"/>
  <c r="D281" i="3"/>
  <c r="AV298" i="3"/>
  <c r="AL298" i="3"/>
  <c r="A306" i="3"/>
  <c r="AL306" i="3"/>
  <c r="A363" i="3"/>
  <c r="AO363" i="3"/>
  <c r="V459" i="3"/>
  <c r="AL512" i="3"/>
  <c r="B512" i="3"/>
  <c r="F512" i="3"/>
  <c r="AI512" i="3" s="1"/>
  <c r="B526" i="3"/>
  <c r="A526" i="3"/>
  <c r="T526" i="3"/>
  <c r="K526" i="3"/>
  <c r="F526" i="3"/>
  <c r="AI526" i="3" s="1"/>
  <c r="AL535" i="3"/>
  <c r="K535" i="3"/>
  <c r="AO549" i="3"/>
  <c r="AF549" i="3"/>
  <c r="U549" i="3"/>
  <c r="L549" i="3"/>
  <c r="B599" i="3"/>
  <c r="AX599" i="3"/>
  <c r="AJ599" i="3"/>
  <c r="T599" i="3"/>
  <c r="AV726" i="3"/>
  <c r="D726" i="3"/>
  <c r="P853" i="3"/>
  <c r="AX853" i="3"/>
  <c r="AJ853" i="3"/>
  <c r="S853" i="3"/>
  <c r="L853" i="3"/>
  <c r="K853" i="3"/>
  <c r="H853" i="3"/>
  <c r="B853" i="3"/>
  <c r="BF853" i="3"/>
  <c r="T30" i="3"/>
  <c r="K75" i="3"/>
  <c r="F79" i="3"/>
  <c r="AI79" i="3" s="1"/>
  <c r="AK83" i="3"/>
  <c r="AX103" i="3"/>
  <c r="A118" i="3"/>
  <c r="A122" i="3"/>
  <c r="AL122" i="3"/>
  <c r="AL139" i="3"/>
  <c r="AO139" i="3"/>
  <c r="P155" i="3"/>
  <c r="AX163" i="3"/>
  <c r="AO163" i="3"/>
  <c r="N171" i="3"/>
  <c r="N175" i="3"/>
  <c r="D181" i="3"/>
  <c r="AX197" i="3"/>
  <c r="AL203" i="3"/>
  <c r="AO203" i="3"/>
  <c r="F217" i="3"/>
  <c r="AI217" i="3" s="1"/>
  <c r="AL219" i="3"/>
  <c r="AO219" i="3"/>
  <c r="E221" i="3"/>
  <c r="AH221" i="3" s="1"/>
  <c r="AL251" i="3"/>
  <c r="AO251" i="3"/>
  <c r="AX267" i="3"/>
  <c r="T288" i="3"/>
  <c r="G298" i="3"/>
  <c r="K302" i="3"/>
  <c r="AV306" i="3"/>
  <c r="M311" i="3"/>
  <c r="T316" i="3"/>
  <c r="V321" i="3"/>
  <c r="W321" i="3" s="1"/>
  <c r="T337" i="3"/>
  <c r="A346" i="3"/>
  <c r="AL346" i="3"/>
  <c r="K349" i="3"/>
  <c r="K353" i="3"/>
  <c r="AX355" i="3"/>
  <c r="AE363" i="3"/>
  <c r="M396" i="3"/>
  <c r="F413" i="3"/>
  <c r="AI413" i="3" s="1"/>
  <c r="V421" i="3"/>
  <c r="W421" i="3" s="1"/>
  <c r="V425" i="3"/>
  <c r="W425" i="3" s="1"/>
  <c r="AL435" i="3"/>
  <c r="AO435" i="3"/>
  <c r="AK437" i="3"/>
  <c r="F449" i="3"/>
  <c r="AI449" i="3" s="1"/>
  <c r="M454" i="3"/>
  <c r="M467" i="3"/>
  <c r="B474" i="3"/>
  <c r="S479" i="3"/>
  <c r="B482" i="3"/>
  <c r="AL482" i="3"/>
  <c r="BG482" i="3"/>
  <c r="T482" i="3"/>
  <c r="AO555" i="3"/>
  <c r="AX555" i="3"/>
  <c r="AK555" i="3"/>
  <c r="AF555" i="3"/>
  <c r="K555" i="3"/>
  <c r="G555" i="3"/>
  <c r="AF567" i="3"/>
  <c r="AK567" i="3"/>
  <c r="U567" i="3"/>
  <c r="L567" i="3"/>
  <c r="K567" i="3"/>
  <c r="S585" i="3"/>
  <c r="B585" i="3"/>
  <c r="AX585" i="3"/>
  <c r="AF585" i="3"/>
  <c r="L585" i="3"/>
  <c r="K585" i="3"/>
  <c r="E585" i="3"/>
  <c r="AH585" i="3" s="1"/>
  <c r="P641" i="3"/>
  <c r="AT641" i="3"/>
  <c r="AJ641" i="3"/>
  <c r="D641" i="3"/>
  <c r="AL719" i="3"/>
  <c r="G719" i="3"/>
  <c r="S976" i="3"/>
  <c r="G976" i="3"/>
  <c r="A51" i="3"/>
  <c r="AO51" i="3"/>
  <c r="T218" i="3"/>
  <c r="AL218" i="3"/>
  <c r="AV282" i="3"/>
  <c r="AL282" i="3"/>
  <c r="AL379" i="3"/>
  <c r="AO379" i="3"/>
  <c r="AO557" i="3"/>
  <c r="AF557" i="3"/>
  <c r="U557" i="3"/>
  <c r="L557" i="3"/>
  <c r="F149" i="3"/>
  <c r="AI149" i="3" s="1"/>
  <c r="AL35" i="3"/>
  <c r="AO35" i="3"/>
  <c r="A45" i="3"/>
  <c r="AL67" i="3"/>
  <c r="AO67" i="3"/>
  <c r="AX83" i="3"/>
  <c r="AL99" i="3"/>
  <c r="AO99" i="3"/>
  <c r="AL115" i="3"/>
  <c r="AO115" i="3"/>
  <c r="T155" i="3"/>
  <c r="AL187" i="3"/>
  <c r="AO187" i="3"/>
  <c r="AL211" i="3"/>
  <c r="AO211" i="3"/>
  <c r="A218" i="3"/>
  <c r="AL227" i="3"/>
  <c r="AO227" i="3"/>
  <c r="A282" i="3"/>
  <c r="AL307" i="3"/>
  <c r="AO307" i="3"/>
  <c r="A350" i="3"/>
  <c r="AL403" i="3"/>
  <c r="AO403" i="3"/>
  <c r="B477" i="3"/>
  <c r="A490" i="3"/>
  <c r="AL490" i="3"/>
  <c r="F490" i="3"/>
  <c r="AI490" i="3" s="1"/>
  <c r="B490" i="3"/>
  <c r="B522" i="3"/>
  <c r="A522" i="3"/>
  <c r="AL522" i="3"/>
  <c r="BG522" i="3"/>
  <c r="AF522" i="3"/>
  <c r="F522" i="3"/>
  <c r="AI522" i="3" s="1"/>
  <c r="T580" i="3"/>
  <c r="S580" i="3"/>
  <c r="F580" i="3"/>
  <c r="AI580" i="3" s="1"/>
  <c r="AL607" i="3"/>
  <c r="B607" i="3"/>
  <c r="E607" i="3"/>
  <c r="AH607" i="3" s="1"/>
  <c r="A484" i="3"/>
  <c r="AK485" i="3"/>
  <c r="A488" i="3"/>
  <c r="S489" i="3"/>
  <c r="K496" i="3"/>
  <c r="BG498" i="3"/>
  <c r="BG500" i="3"/>
  <c r="T502" i="3"/>
  <c r="A506" i="3"/>
  <c r="AL506" i="3"/>
  <c r="AF508" i="3"/>
  <c r="T514" i="3"/>
  <c r="T516" i="3"/>
  <c r="K524" i="3"/>
  <c r="S528" i="3"/>
  <c r="AL531" i="3"/>
  <c r="AO531" i="3"/>
  <c r="AF537" i="3"/>
  <c r="U539" i="3"/>
  <c r="U541" i="3"/>
  <c r="AF543" i="3"/>
  <c r="U545" i="3"/>
  <c r="L551" i="3"/>
  <c r="U553" i="3"/>
  <c r="B575" i="3"/>
  <c r="L590" i="3"/>
  <c r="T594" i="3"/>
  <c r="AF596" i="3"/>
  <c r="AX600" i="3"/>
  <c r="T603" i="3"/>
  <c r="AJ605" i="3"/>
  <c r="BG609" i="3"/>
  <c r="BG610" i="3"/>
  <c r="BF645" i="3"/>
  <c r="N649" i="3"/>
  <c r="AJ650" i="3"/>
  <c r="AK685" i="3"/>
  <c r="AT687" i="3"/>
  <c r="S691" i="3"/>
  <c r="AT692" i="3"/>
  <c r="S694" i="3"/>
  <c r="AJ702" i="3"/>
  <c r="AT704" i="3"/>
  <c r="U837" i="3"/>
  <c r="AT837" i="3"/>
  <c r="AK837" i="3"/>
  <c r="S837" i="3"/>
  <c r="N837" i="3"/>
  <c r="F837" i="3"/>
  <c r="AI837" i="3" s="1"/>
  <c r="E837" i="3"/>
  <c r="AH837" i="3" s="1"/>
  <c r="AX864" i="3"/>
  <c r="G864" i="3"/>
  <c r="AF884" i="3"/>
  <c r="BG884" i="3"/>
  <c r="AX884" i="3"/>
  <c r="T884" i="3"/>
  <c r="K884" i="3"/>
  <c r="H884" i="3"/>
  <c r="B908" i="3"/>
  <c r="A908" i="3"/>
  <c r="AX908" i="3"/>
  <c r="AT908" i="3"/>
  <c r="AF908" i="3"/>
  <c r="AX990" i="3"/>
  <c r="U990" i="3"/>
  <c r="T990" i="3"/>
  <c r="B484" i="3"/>
  <c r="AX485" i="3"/>
  <c r="B488" i="3"/>
  <c r="U489" i="3"/>
  <c r="K494" i="3"/>
  <c r="T496" i="3"/>
  <c r="BG502" i="3"/>
  <c r="F506" i="3"/>
  <c r="AI506" i="3" s="1"/>
  <c r="BG508" i="3"/>
  <c r="BG514" i="3"/>
  <c r="AF516" i="3"/>
  <c r="F520" i="3"/>
  <c r="AI520" i="3" s="1"/>
  <c r="T524" i="3"/>
  <c r="AF528" i="3"/>
  <c r="G531" i="3"/>
  <c r="A536" i="3"/>
  <c r="AK537" i="3"/>
  <c r="AF539" i="3"/>
  <c r="AK541" i="3"/>
  <c r="AK543" i="3"/>
  <c r="AK545" i="3"/>
  <c r="AF551" i="3"/>
  <c r="AK553" i="3"/>
  <c r="AK559" i="3"/>
  <c r="L561" i="3"/>
  <c r="G630" i="3"/>
  <c r="F637" i="3"/>
  <c r="AI637" i="3" s="1"/>
  <c r="G644" i="3"/>
  <c r="P649" i="3"/>
  <c r="P674" i="3"/>
  <c r="BG687" i="3"/>
  <c r="AE691" i="3"/>
  <c r="AT694" i="3"/>
  <c r="BG702" i="3"/>
  <c r="A951" i="3"/>
  <c r="AF951" i="3"/>
  <c r="T951" i="3"/>
  <c r="S951" i="3"/>
  <c r="N951" i="3"/>
  <c r="H951" i="3"/>
  <c r="AL967" i="3"/>
  <c r="AE967" i="3"/>
  <c r="K967" i="3"/>
  <c r="AE489" i="3"/>
  <c r="A492" i="3"/>
  <c r="BG496" i="3"/>
  <c r="A500" i="3"/>
  <c r="U501" i="3"/>
  <c r="AL507" i="3"/>
  <c r="AO507" i="3"/>
  <c r="AL515" i="3"/>
  <c r="AO515" i="3"/>
  <c r="K520" i="3"/>
  <c r="BG524" i="3"/>
  <c r="U531" i="3"/>
  <c r="BF538" i="3"/>
  <c r="AL538" i="3"/>
  <c r="AK539" i="3"/>
  <c r="AX541" i="3"/>
  <c r="AX543" i="3"/>
  <c r="AX545" i="3"/>
  <c r="AK551" i="3"/>
  <c r="AX553" i="3"/>
  <c r="AX559" i="3"/>
  <c r="U561" i="3"/>
  <c r="AJ706" i="3"/>
  <c r="AL706" i="3"/>
  <c r="BF778" i="3"/>
  <c r="AL778" i="3"/>
  <c r="G778" i="3"/>
  <c r="BF847" i="3"/>
  <c r="AJ847" i="3"/>
  <c r="AE847" i="3"/>
  <c r="P847" i="3"/>
  <c r="K847" i="3"/>
  <c r="H847" i="3"/>
  <c r="G847" i="3"/>
  <c r="A850" i="3"/>
  <c r="AL850" i="3"/>
  <c r="U850" i="3"/>
  <c r="K850" i="3"/>
  <c r="H850" i="3"/>
  <c r="A937" i="3"/>
  <c r="B937" i="3"/>
  <c r="AK937" i="3"/>
  <c r="T937" i="3"/>
  <c r="B952" i="3"/>
  <c r="A952" i="3"/>
  <c r="AX952" i="3"/>
  <c r="U952" i="3"/>
  <c r="N986" i="3"/>
  <c r="AL986" i="3"/>
  <c r="A502" i="3"/>
  <c r="A514" i="3"/>
  <c r="AF561" i="3"/>
  <c r="U565" i="3"/>
  <c r="L575" i="3"/>
  <c r="A581" i="3"/>
  <c r="L584" i="3"/>
  <c r="T589" i="3"/>
  <c r="AX590" i="3"/>
  <c r="L602" i="3"/>
  <c r="AL602" i="3"/>
  <c r="BG602" i="3"/>
  <c r="K606" i="3"/>
  <c r="BG608" i="3"/>
  <c r="H610" i="3"/>
  <c r="L611" i="3"/>
  <c r="P621" i="3"/>
  <c r="D624" i="3"/>
  <c r="AT644" i="3"/>
  <c r="G646" i="3"/>
  <c r="G648" i="3"/>
  <c r="AV649" i="3"/>
  <c r="N651" i="3"/>
  <c r="D656" i="3"/>
  <c r="D659" i="3"/>
  <c r="P672" i="3"/>
  <c r="S680" i="3"/>
  <c r="K683" i="3"/>
  <c r="AT691" i="3"/>
  <c r="AJ698" i="3"/>
  <c r="AL698" i="3"/>
  <c r="E703" i="3"/>
  <c r="AH703" i="3" s="1"/>
  <c r="E706" i="3"/>
  <c r="AH706" i="3" s="1"/>
  <c r="G716" i="3"/>
  <c r="AL736" i="3"/>
  <c r="E736" i="3"/>
  <c r="AH736" i="3" s="1"/>
  <c r="E778" i="3"/>
  <c r="AH778" i="3" s="1"/>
  <c r="AX847" i="3"/>
  <c r="F850" i="3"/>
  <c r="AI850" i="3" s="1"/>
  <c r="AJ886" i="3"/>
  <c r="U886" i="3"/>
  <c r="S886" i="3"/>
  <c r="N937" i="3"/>
  <c r="T952" i="3"/>
  <c r="F986" i="3"/>
  <c r="AI986" i="3" s="1"/>
  <c r="A995" i="3"/>
  <c r="H995" i="3"/>
  <c r="T484" i="3"/>
  <c r="T486" i="3"/>
  <c r="T488" i="3"/>
  <c r="F492" i="3"/>
  <c r="AI492" i="3" s="1"/>
  <c r="B502" i="3"/>
  <c r="AE507" i="3"/>
  <c r="K510" i="3"/>
  <c r="B514" i="3"/>
  <c r="A516" i="3"/>
  <c r="A524" i="3"/>
  <c r="U525" i="3"/>
  <c r="S527" i="3"/>
  <c r="AK531" i="3"/>
  <c r="S538" i="3"/>
  <c r="S540" i="3"/>
  <c r="S544" i="3"/>
  <c r="S546" i="3"/>
  <c r="S552" i="3"/>
  <c r="S554" i="3"/>
  <c r="F560" i="3"/>
  <c r="AI560" i="3" s="1"/>
  <c r="AF565" i="3"/>
  <c r="P575" i="3"/>
  <c r="S584" i="3"/>
  <c r="AF589" i="3"/>
  <c r="AF592" i="3"/>
  <c r="BG593" i="3"/>
  <c r="H596" i="3"/>
  <c r="E598" i="3"/>
  <c r="AH598" i="3" s="1"/>
  <c r="E600" i="3"/>
  <c r="AH600" i="3" s="1"/>
  <c r="E602" i="3"/>
  <c r="AH602" i="3" s="1"/>
  <c r="B603" i="3"/>
  <c r="B605" i="3"/>
  <c r="L606" i="3"/>
  <c r="T610" i="3"/>
  <c r="T611" i="3"/>
  <c r="BF621" i="3"/>
  <c r="AT624" i="3"/>
  <c r="G628" i="3"/>
  <c r="F639" i="3"/>
  <c r="AI639" i="3" s="1"/>
  <c r="D642" i="3"/>
  <c r="BF644" i="3"/>
  <c r="N646" i="3"/>
  <c r="N648" i="3"/>
  <c r="N650" i="3"/>
  <c r="AL650" i="3"/>
  <c r="V680" i="3"/>
  <c r="W680" i="3" s="1"/>
  <c r="H689" i="3"/>
  <c r="E691" i="3"/>
  <c r="AH691" i="3" s="1"/>
  <c r="AX691" i="3"/>
  <c r="A694" i="3"/>
  <c r="K698" i="3"/>
  <c r="F702" i="3"/>
  <c r="AI702" i="3" s="1"/>
  <c r="F706" i="3"/>
  <c r="AI706" i="3" s="1"/>
  <c r="D722" i="3"/>
  <c r="G724" i="3"/>
  <c r="E732" i="3"/>
  <c r="AH732" i="3" s="1"/>
  <c r="U822" i="3"/>
  <c r="BG822" i="3"/>
  <c r="AT822" i="3"/>
  <c r="S822" i="3"/>
  <c r="H822" i="3"/>
  <c r="F822" i="3"/>
  <c r="AI822" i="3" s="1"/>
  <c r="N886" i="3"/>
  <c r="AL530" i="3"/>
  <c r="B498" i="3"/>
  <c r="AL498" i="3"/>
  <c r="T546" i="3"/>
  <c r="T554" i="3"/>
  <c r="G559" i="3"/>
  <c r="S560" i="3"/>
  <c r="T562" i="3"/>
  <c r="AK565" i="3"/>
  <c r="AT568" i="3"/>
  <c r="AJ573" i="3"/>
  <c r="V575" i="3"/>
  <c r="AC575" i="3" s="1"/>
  <c r="H581" i="3"/>
  <c r="T584" i="3"/>
  <c r="AX589" i="3"/>
  <c r="AJ591" i="3"/>
  <c r="AX592" i="3"/>
  <c r="K596" i="3"/>
  <c r="AF598" i="3"/>
  <c r="L600" i="3"/>
  <c r="H602" i="3"/>
  <c r="T606" i="3"/>
  <c r="E609" i="3"/>
  <c r="AH609" i="3" s="1"/>
  <c r="AE610" i="3"/>
  <c r="AX611" i="3"/>
  <c r="F619" i="3"/>
  <c r="AI619" i="3" s="1"/>
  <c r="P628" i="3"/>
  <c r="E631" i="3"/>
  <c r="AH631" i="3" s="1"/>
  <c r="N635" i="3"/>
  <c r="P642" i="3"/>
  <c r="AT646" i="3"/>
  <c r="P648" i="3"/>
  <c r="E650" i="3"/>
  <c r="AH650" i="3" s="1"/>
  <c r="AJ652" i="3"/>
  <c r="F657" i="3"/>
  <c r="AI657" i="3" s="1"/>
  <c r="G660" i="3"/>
  <c r="E669" i="3"/>
  <c r="AH669" i="3" s="1"/>
  <c r="P689" i="3"/>
  <c r="F691" i="3"/>
  <c r="AI691" i="3" s="1"/>
  <c r="P698" i="3"/>
  <c r="AJ700" i="3"/>
  <c r="K702" i="3"/>
  <c r="F704" i="3"/>
  <c r="AI704" i="3" s="1"/>
  <c r="AX706" i="3"/>
  <c r="E708" i="3"/>
  <c r="AH708" i="3" s="1"/>
  <c r="G722" i="3"/>
  <c r="M724" i="3"/>
  <c r="P728" i="3"/>
  <c r="AJ738" i="3"/>
  <c r="M738" i="3"/>
  <c r="E822" i="3"/>
  <c r="AH822" i="3" s="1"/>
  <c r="S834" i="3"/>
  <c r="AL834" i="3"/>
  <c r="AF834" i="3"/>
  <c r="D834" i="3"/>
  <c r="B997" i="3"/>
  <c r="BG997" i="3"/>
  <c r="AF997" i="3"/>
  <c r="AL586" i="3"/>
  <c r="BG486" i="3"/>
  <c r="BG492" i="3"/>
  <c r="F498" i="3"/>
  <c r="AI498" i="3" s="1"/>
  <c r="F514" i="3"/>
  <c r="AI514" i="3" s="1"/>
  <c r="S530" i="3"/>
  <c r="S532" i="3"/>
  <c r="K537" i="3"/>
  <c r="K541" i="3"/>
  <c r="K543" i="3"/>
  <c r="K545" i="3"/>
  <c r="BF546" i="3"/>
  <c r="G551" i="3"/>
  <c r="K553" i="3"/>
  <c r="BF554" i="3"/>
  <c r="K559" i="3"/>
  <c r="T560" i="3"/>
  <c r="BF562" i="3"/>
  <c r="AJ575" i="3"/>
  <c r="K594" i="3"/>
  <c r="L596" i="3"/>
  <c r="AX598" i="3"/>
  <c r="T600" i="3"/>
  <c r="K602" i="3"/>
  <c r="L605" i="3"/>
  <c r="AJ609" i="3"/>
  <c r="AF610" i="3"/>
  <c r="BG611" i="3"/>
  <c r="N619" i="3"/>
  <c r="D625" i="3"/>
  <c r="AK628" i="3"/>
  <c r="AT642" i="3"/>
  <c r="F650" i="3"/>
  <c r="AI650" i="3" s="1"/>
  <c r="AK652" i="3"/>
  <c r="G657" i="3"/>
  <c r="G669" i="3"/>
  <c r="F685" i="3"/>
  <c r="AI685" i="3" s="1"/>
  <c r="E687" i="3"/>
  <c r="AH687" i="3" s="1"/>
  <c r="S689" i="3"/>
  <c r="H691" i="3"/>
  <c r="K692" i="3"/>
  <c r="F694" i="3"/>
  <c r="AI694" i="3" s="1"/>
  <c r="F696" i="3"/>
  <c r="AI696" i="3" s="1"/>
  <c r="S698" i="3"/>
  <c r="AK700" i="3"/>
  <c r="P702" i="3"/>
  <c r="H704" i="3"/>
  <c r="BG706" i="3"/>
  <c r="AV714" i="3"/>
  <c r="AL714" i="3"/>
  <c r="AV722" i="3"/>
  <c r="G738" i="3"/>
  <c r="AL875" i="3"/>
  <c r="BF875" i="3"/>
  <c r="AT875" i="3"/>
  <c r="AJ875" i="3"/>
  <c r="AF875" i="3"/>
  <c r="BG899" i="3"/>
  <c r="K899" i="3"/>
  <c r="AE954" i="3"/>
  <c r="BG954" i="3"/>
  <c r="U954" i="3"/>
  <c r="L954" i="3"/>
  <c r="K954" i="3"/>
  <c r="H954" i="3"/>
  <c r="AF961" i="3"/>
  <c r="A961" i="3"/>
  <c r="AE961" i="3"/>
  <c r="AE997" i="3"/>
  <c r="AL594" i="3"/>
  <c r="BF862" i="3"/>
  <c r="G876" i="3"/>
  <c r="B877" i="3"/>
  <c r="BF877" i="3"/>
  <c r="BF878" i="3"/>
  <c r="AK928" i="3"/>
  <c r="A987" i="3"/>
  <c r="AL818" i="3"/>
  <c r="AL882" i="3"/>
  <c r="AL962" i="3"/>
  <c r="D815" i="3"/>
  <c r="D818" i="3"/>
  <c r="L827" i="3"/>
  <c r="B843" i="3"/>
  <c r="L844" i="3"/>
  <c r="AK845" i="3"/>
  <c r="L848" i="3"/>
  <c r="K849" i="3"/>
  <c r="F854" i="3"/>
  <c r="AI854" i="3" s="1"/>
  <c r="P855" i="3"/>
  <c r="H857" i="3"/>
  <c r="H858" i="3"/>
  <c r="AX859" i="3"/>
  <c r="D862" i="3"/>
  <c r="AJ866" i="3"/>
  <c r="E869" i="3"/>
  <c r="AH869" i="3" s="1"/>
  <c r="L872" i="3"/>
  <c r="D874" i="3"/>
  <c r="H876" i="3"/>
  <c r="BG877" i="3"/>
  <c r="B879" i="3"/>
  <c r="N882" i="3"/>
  <c r="AE889" i="3"/>
  <c r="D891" i="3"/>
  <c r="BF894" i="3"/>
  <c r="D897" i="3"/>
  <c r="U901" i="3"/>
  <c r="AX906" i="3"/>
  <c r="D912" i="3"/>
  <c r="K927" i="3"/>
  <c r="A932" i="3"/>
  <c r="F935" i="3"/>
  <c r="AI935" i="3" s="1"/>
  <c r="F936" i="3"/>
  <c r="AI936" i="3" s="1"/>
  <c r="A962" i="3"/>
  <c r="B996" i="3"/>
  <c r="T999" i="3"/>
  <c r="AL826" i="3"/>
  <c r="AL890" i="3"/>
  <c r="AL970" i="3"/>
  <c r="E760" i="3"/>
  <c r="AH760" i="3" s="1"/>
  <c r="P779" i="3"/>
  <c r="D805" i="3"/>
  <c r="D807" i="3"/>
  <c r="E815" i="3"/>
  <c r="AH815" i="3" s="1"/>
  <c r="B826" i="3"/>
  <c r="P827" i="3"/>
  <c r="L839" i="3"/>
  <c r="T844" i="3"/>
  <c r="P848" i="3"/>
  <c r="AJ849" i="3"/>
  <c r="H854" i="3"/>
  <c r="T855" i="3"/>
  <c r="K857" i="3"/>
  <c r="K858" i="3"/>
  <c r="E862" i="3"/>
  <c r="AH862" i="3" s="1"/>
  <c r="N863" i="3"/>
  <c r="A866" i="3"/>
  <c r="BG866" i="3"/>
  <c r="B870" i="3"/>
  <c r="AT872" i="3"/>
  <c r="H874" i="3"/>
  <c r="S876" i="3"/>
  <c r="A881" i="3"/>
  <c r="T882" i="3"/>
  <c r="AJ889" i="3"/>
  <c r="E891" i="3"/>
  <c r="AH891" i="3" s="1"/>
  <c r="K893" i="3"/>
  <c r="T897" i="3"/>
  <c r="AT900" i="3"/>
  <c r="AX901" i="3"/>
  <c r="U999" i="3"/>
  <c r="AL898" i="3"/>
  <c r="AL978" i="3"/>
  <c r="BF755" i="3"/>
  <c r="G760" i="3"/>
  <c r="V779" i="3"/>
  <c r="W779" i="3" s="1"/>
  <c r="A783" i="3"/>
  <c r="E799" i="3"/>
  <c r="AH799" i="3" s="1"/>
  <c r="E805" i="3"/>
  <c r="AH805" i="3" s="1"/>
  <c r="D835" i="3"/>
  <c r="N839" i="3"/>
  <c r="E842" i="3"/>
  <c r="AH842" i="3" s="1"/>
  <c r="P843" i="3"/>
  <c r="AE844" i="3"/>
  <c r="D846" i="3"/>
  <c r="AE848" i="3"/>
  <c r="AK849" i="3"/>
  <c r="K854" i="3"/>
  <c r="L857" i="3"/>
  <c r="L858" i="3"/>
  <c r="A861" i="3"/>
  <c r="F862" i="3"/>
  <c r="AI862" i="3" s="1"/>
  <c r="P863" i="3"/>
  <c r="B866" i="3"/>
  <c r="BG872" i="3"/>
  <c r="K874" i="3"/>
  <c r="T876" i="3"/>
  <c r="L877" i="3"/>
  <c r="H878" i="3"/>
  <c r="S879" i="3"/>
  <c r="AK889" i="3"/>
  <c r="AV891" i="3"/>
  <c r="AE893" i="3"/>
  <c r="D895" i="3"/>
  <c r="A901" i="3"/>
  <c r="BG901" i="3"/>
  <c r="B906" i="3"/>
  <c r="AX907" i="3"/>
  <c r="D913" i="3"/>
  <c r="N916" i="3"/>
  <c r="F920" i="3"/>
  <c r="AI920" i="3" s="1"/>
  <c r="N927" i="3"/>
  <c r="F929" i="3"/>
  <c r="AI929" i="3" s="1"/>
  <c r="AF932" i="3"/>
  <c r="L935" i="3"/>
  <c r="AF936" i="3"/>
  <c r="D941" i="3"/>
  <c r="K962" i="3"/>
  <c r="G970" i="3"/>
  <c r="H996" i="3"/>
  <c r="AL842" i="3"/>
  <c r="AL906" i="3"/>
  <c r="G740" i="3"/>
  <c r="P760" i="3"/>
  <c r="AT779" i="3"/>
  <c r="D816" i="3"/>
  <c r="E826" i="3"/>
  <c r="AH826" i="3" s="1"/>
  <c r="AF828" i="3"/>
  <c r="U832" i="3"/>
  <c r="E835" i="3"/>
  <c r="AH835" i="3" s="1"/>
  <c r="AF839" i="3"/>
  <c r="F842" i="3"/>
  <c r="AI842" i="3" s="1"/>
  <c r="S843" i="3"/>
  <c r="B845" i="3"/>
  <c r="T846" i="3"/>
  <c r="AT848" i="3"/>
  <c r="AT849" i="3"/>
  <c r="AT851" i="3"/>
  <c r="P854" i="3"/>
  <c r="AV857" i="3"/>
  <c r="T858" i="3"/>
  <c r="H862" i="3"/>
  <c r="S863" i="3"/>
  <c r="T874" i="3"/>
  <c r="U876" i="3"/>
  <c r="P877" i="3"/>
  <c r="L878" i="3"/>
  <c r="H881" i="3"/>
  <c r="AX889" i="3"/>
  <c r="BF891" i="3"/>
  <c r="F895" i="3"/>
  <c r="AI895" i="3" s="1"/>
  <c r="D898" i="3"/>
  <c r="AF916" i="3"/>
  <c r="D926" i="3"/>
  <c r="AE927" i="3"/>
  <c r="K929" i="3"/>
  <c r="AX932" i="3"/>
  <c r="AE935" i="3"/>
  <c r="D945" i="3"/>
  <c r="T953" i="3"/>
  <c r="U956" i="3"/>
  <c r="L962" i="3"/>
  <c r="N964" i="3"/>
  <c r="H970" i="3"/>
  <c r="BF971" i="3"/>
  <c r="M985" i="3"/>
  <c r="AF989" i="3"/>
  <c r="K996" i="3"/>
  <c r="L998" i="3"/>
  <c r="H1000" i="3"/>
  <c r="AL994" i="3"/>
  <c r="V740" i="3"/>
  <c r="AD740" i="3" s="1"/>
  <c r="AV756" i="3"/>
  <c r="L783" i="3"/>
  <c r="T788" i="3"/>
  <c r="D813" i="3"/>
  <c r="H826" i="3"/>
  <c r="AK839" i="3"/>
  <c r="BF849" i="3"/>
  <c r="AK854" i="3"/>
  <c r="AE856" i="3"/>
  <c r="AX857" i="3"/>
  <c r="AK858" i="3"/>
  <c r="L861" i="3"/>
  <c r="U862" i="3"/>
  <c r="AJ863" i="3"/>
  <c r="K873" i="3"/>
  <c r="U874" i="3"/>
  <c r="D876" i="3"/>
  <c r="AJ876" i="3"/>
  <c r="T895" i="3"/>
  <c r="E898" i="3"/>
  <c r="AH898" i="3" s="1"/>
  <c r="AE926" i="3"/>
  <c r="N929" i="3"/>
  <c r="AX935" i="3"/>
  <c r="D939" i="3"/>
  <c r="H942" i="3"/>
  <c r="U953" i="3"/>
  <c r="S962" i="3"/>
  <c r="G969" i="3"/>
  <c r="K970" i="3"/>
  <c r="AX989" i="3"/>
  <c r="AE996" i="3"/>
  <c r="T998" i="3"/>
  <c r="AX1000" i="3"/>
  <c r="AL858" i="3"/>
  <c r="AL922" i="3"/>
  <c r="BE68" i="3"/>
  <c r="AZ68" i="3"/>
  <c r="AS68" i="3"/>
  <c r="R68" i="3"/>
  <c r="Q68" i="3"/>
  <c r="BD68" i="3"/>
  <c r="BA68" i="3"/>
  <c r="AY68" i="3"/>
  <c r="AU68" i="3"/>
  <c r="AW68" i="3"/>
  <c r="AQ68" i="3"/>
  <c r="AR68" i="3"/>
  <c r="AP68" i="3"/>
  <c r="BE91" i="3"/>
  <c r="AZ91" i="3"/>
  <c r="AS91" i="3"/>
  <c r="R91" i="3"/>
  <c r="Q91" i="3"/>
  <c r="BD91" i="3"/>
  <c r="BA91" i="3"/>
  <c r="AR91" i="3"/>
  <c r="AU91" i="3"/>
  <c r="AY91" i="3"/>
  <c r="AP91" i="3"/>
  <c r="AQ91" i="3"/>
  <c r="AW91" i="3"/>
  <c r="BE110" i="3"/>
  <c r="AZ110" i="3"/>
  <c r="Q110" i="3"/>
  <c r="AS110" i="3"/>
  <c r="R110" i="3"/>
  <c r="BA110" i="3"/>
  <c r="BD110" i="3"/>
  <c r="AY110" i="3"/>
  <c r="AR110" i="3"/>
  <c r="AU110" i="3"/>
  <c r="AW110" i="3"/>
  <c r="AP110" i="3"/>
  <c r="AQ110" i="3"/>
  <c r="BE185" i="3"/>
  <c r="AZ185" i="3"/>
  <c r="AS185" i="3"/>
  <c r="R185" i="3"/>
  <c r="BD185" i="3"/>
  <c r="BA185" i="3"/>
  <c r="Q185" i="3"/>
  <c r="AY185" i="3"/>
  <c r="AW185" i="3"/>
  <c r="AR185" i="3"/>
  <c r="AP185" i="3"/>
  <c r="AU185" i="3"/>
  <c r="AQ185" i="3"/>
  <c r="BE207" i="3"/>
  <c r="AZ207" i="3"/>
  <c r="Q207" i="3"/>
  <c r="AS207" i="3"/>
  <c r="BD207" i="3"/>
  <c r="R207" i="3"/>
  <c r="BA207" i="3"/>
  <c r="AY207" i="3"/>
  <c r="AU207" i="3"/>
  <c r="AW207" i="3"/>
  <c r="AR207" i="3"/>
  <c r="AP207" i="3"/>
  <c r="AQ207" i="3"/>
  <c r="BE215" i="3"/>
  <c r="AZ215" i="3"/>
  <c r="Q215" i="3"/>
  <c r="AS215" i="3"/>
  <c r="BD215" i="3"/>
  <c r="R215" i="3"/>
  <c r="BA215" i="3"/>
  <c r="AY215" i="3"/>
  <c r="AU215" i="3"/>
  <c r="AW215" i="3"/>
  <c r="AR215" i="3"/>
  <c r="AP215" i="3"/>
  <c r="AQ215" i="3"/>
  <c r="BE248" i="3"/>
  <c r="AZ248" i="3"/>
  <c r="AS248" i="3"/>
  <c r="BD248" i="3"/>
  <c r="R248" i="3"/>
  <c r="Q248" i="3"/>
  <c r="BA248" i="3"/>
  <c r="AY248" i="3"/>
  <c r="AU248" i="3"/>
  <c r="AW248" i="3"/>
  <c r="AR248" i="3"/>
  <c r="AP248" i="3"/>
  <c r="AQ248" i="3"/>
  <c r="BE278" i="3"/>
  <c r="AZ278" i="3"/>
  <c r="Q278" i="3"/>
  <c r="AS278" i="3"/>
  <c r="BD278" i="3"/>
  <c r="R278" i="3"/>
  <c r="BA278" i="3"/>
  <c r="AY278" i="3"/>
  <c r="AR278" i="3"/>
  <c r="AU278" i="3"/>
  <c r="AW278" i="3"/>
  <c r="AP278" i="3"/>
  <c r="AQ278" i="3"/>
  <c r="BG334" i="3"/>
  <c r="BE334" i="3"/>
  <c r="AZ334" i="3"/>
  <c r="Q334" i="3"/>
  <c r="AS334" i="3"/>
  <c r="BD334" i="3"/>
  <c r="R334" i="3"/>
  <c r="BA334" i="3"/>
  <c r="AY334" i="3"/>
  <c r="AR334" i="3"/>
  <c r="AU334" i="3"/>
  <c r="AW334" i="3"/>
  <c r="AP334" i="3"/>
  <c r="AQ334" i="3"/>
  <c r="BE384" i="3"/>
  <c r="AZ384" i="3"/>
  <c r="AS384" i="3"/>
  <c r="BD384" i="3"/>
  <c r="R384" i="3"/>
  <c r="Q384" i="3"/>
  <c r="BA384" i="3"/>
  <c r="AY384" i="3"/>
  <c r="AU384" i="3"/>
  <c r="AW384" i="3"/>
  <c r="AR384" i="3"/>
  <c r="AP384" i="3"/>
  <c r="AQ384" i="3"/>
  <c r="BE398" i="3"/>
  <c r="AZ398" i="3"/>
  <c r="Q398" i="3"/>
  <c r="AS398" i="3"/>
  <c r="BD398" i="3"/>
  <c r="R398" i="3"/>
  <c r="BA398" i="3"/>
  <c r="AY398" i="3"/>
  <c r="AR398" i="3"/>
  <c r="AU398" i="3"/>
  <c r="AW398" i="3"/>
  <c r="AP398" i="3"/>
  <c r="AQ398" i="3"/>
  <c r="BE416" i="3"/>
  <c r="AZ416" i="3"/>
  <c r="AS416" i="3"/>
  <c r="BD416" i="3"/>
  <c r="R416" i="3"/>
  <c r="Q416" i="3"/>
  <c r="BA416" i="3"/>
  <c r="AY416" i="3"/>
  <c r="AU416" i="3"/>
  <c r="AW416" i="3"/>
  <c r="AR416" i="3"/>
  <c r="AP416" i="3"/>
  <c r="AQ416" i="3"/>
  <c r="BE588" i="3"/>
  <c r="AZ588" i="3"/>
  <c r="AS588" i="3"/>
  <c r="R588" i="3"/>
  <c r="Q588" i="3"/>
  <c r="BD588" i="3"/>
  <c r="BA588" i="3"/>
  <c r="AY588" i="3"/>
  <c r="AR588" i="3"/>
  <c r="AU588" i="3"/>
  <c r="AW588" i="3"/>
  <c r="AQ588" i="3"/>
  <c r="AP588" i="3"/>
  <c r="AO588" i="3"/>
  <c r="BE734" i="3"/>
  <c r="AZ734" i="3"/>
  <c r="Q734" i="3"/>
  <c r="AS734" i="3"/>
  <c r="BD734" i="3"/>
  <c r="R734" i="3"/>
  <c r="BA734" i="3"/>
  <c r="AW734" i="3"/>
  <c r="AY734" i="3"/>
  <c r="AR734" i="3"/>
  <c r="AU734" i="3"/>
  <c r="AP734" i="3"/>
  <c r="AO734" i="3"/>
  <c r="AQ734" i="3"/>
  <c r="BE809" i="3"/>
  <c r="AZ809" i="3"/>
  <c r="Q809" i="3"/>
  <c r="AS809" i="3"/>
  <c r="BD809" i="3"/>
  <c r="R809" i="3"/>
  <c r="BA809" i="3"/>
  <c r="AY809" i="3"/>
  <c r="AW809" i="3"/>
  <c r="AR809" i="3"/>
  <c r="AP809" i="3"/>
  <c r="AO809" i="3"/>
  <c r="AQ809" i="3"/>
  <c r="AU809" i="3"/>
  <c r="AX829" i="3"/>
  <c r="BE829" i="3"/>
  <c r="AZ829" i="3"/>
  <c r="AS829" i="3"/>
  <c r="R829" i="3"/>
  <c r="Q829" i="3"/>
  <c r="BD829" i="3"/>
  <c r="BA829" i="3"/>
  <c r="AW829" i="3"/>
  <c r="AY829" i="3"/>
  <c r="AR829" i="3"/>
  <c r="AU829" i="3"/>
  <c r="AQ829" i="3"/>
  <c r="AP829" i="3"/>
  <c r="AO829" i="3"/>
  <c r="AX836" i="3"/>
  <c r="BE836" i="3"/>
  <c r="AZ836" i="3"/>
  <c r="AS836" i="3"/>
  <c r="R836" i="3"/>
  <c r="Q836" i="3"/>
  <c r="BA836" i="3"/>
  <c r="BD836" i="3"/>
  <c r="AW836" i="3"/>
  <c r="AY836" i="3"/>
  <c r="AR836" i="3"/>
  <c r="AU836" i="3"/>
  <c r="AQ836" i="3"/>
  <c r="AP836" i="3"/>
  <c r="AO836" i="3"/>
  <c r="BG852" i="3"/>
  <c r="T865" i="3"/>
  <c r="BE871" i="3"/>
  <c r="AZ871" i="3"/>
  <c r="Q871" i="3"/>
  <c r="BD871" i="3"/>
  <c r="AS871" i="3"/>
  <c r="R871" i="3"/>
  <c r="BA871" i="3"/>
  <c r="AW871" i="3"/>
  <c r="AY871" i="3"/>
  <c r="AU871" i="3"/>
  <c r="AR871" i="3"/>
  <c r="AP871" i="3"/>
  <c r="AO871" i="3"/>
  <c r="AQ871" i="3"/>
  <c r="BE902" i="3"/>
  <c r="AZ902" i="3"/>
  <c r="Q902" i="3"/>
  <c r="BD902" i="3"/>
  <c r="AS902" i="3"/>
  <c r="R902" i="3"/>
  <c r="BA902" i="3"/>
  <c r="AW902" i="3"/>
  <c r="AY902" i="3"/>
  <c r="AR902" i="3"/>
  <c r="AU902" i="3"/>
  <c r="AP902" i="3"/>
  <c r="AO902" i="3"/>
  <c r="AQ902" i="3"/>
  <c r="AL226" i="3"/>
  <c r="AL946" i="3"/>
  <c r="AO131" i="3"/>
  <c r="AX20" i="3"/>
  <c r="BE20" i="3"/>
  <c r="AZ20" i="3"/>
  <c r="AS20" i="3"/>
  <c r="R20" i="3"/>
  <c r="Q20" i="3"/>
  <c r="BD20" i="3"/>
  <c r="BA20" i="3"/>
  <c r="AY20" i="3"/>
  <c r="AU20" i="3"/>
  <c r="AW20" i="3"/>
  <c r="AQ20" i="3"/>
  <c r="AR20" i="3"/>
  <c r="AP20" i="3"/>
  <c r="AE24" i="3"/>
  <c r="AX27" i="3"/>
  <c r="BE27" i="3"/>
  <c r="AZ27" i="3"/>
  <c r="AS27" i="3"/>
  <c r="R27" i="3"/>
  <c r="Q27" i="3"/>
  <c r="BD27" i="3"/>
  <c r="BA27" i="3"/>
  <c r="AU27" i="3"/>
  <c r="AY27" i="3"/>
  <c r="AP27" i="3"/>
  <c r="AQ27" i="3"/>
  <c r="AW27" i="3"/>
  <c r="AR27" i="3"/>
  <c r="BE30" i="3"/>
  <c r="AZ30" i="3"/>
  <c r="AS30" i="3"/>
  <c r="Q30" i="3"/>
  <c r="R30" i="3"/>
  <c r="BA30" i="3"/>
  <c r="BD30" i="3"/>
  <c r="AY30" i="3"/>
  <c r="AU30" i="3"/>
  <c r="AW30" i="3"/>
  <c r="AR30" i="3"/>
  <c r="AP30" i="3"/>
  <c r="AQ30" i="3"/>
  <c r="BE32" i="3"/>
  <c r="AZ32" i="3"/>
  <c r="AS32" i="3"/>
  <c r="R32" i="3"/>
  <c r="BD32" i="3"/>
  <c r="Q32" i="3"/>
  <c r="BA32" i="3"/>
  <c r="AY32" i="3"/>
  <c r="AU32" i="3"/>
  <c r="AW32" i="3"/>
  <c r="AP32" i="3"/>
  <c r="AQ32" i="3"/>
  <c r="AR32" i="3"/>
  <c r="BE36" i="3"/>
  <c r="AZ36" i="3"/>
  <c r="AS36" i="3"/>
  <c r="R36" i="3"/>
  <c r="Q36" i="3"/>
  <c r="BD36" i="3"/>
  <c r="BA36" i="3"/>
  <c r="AY36" i="3"/>
  <c r="AU36" i="3"/>
  <c r="AW36" i="3"/>
  <c r="AQ36" i="3"/>
  <c r="AR36" i="3"/>
  <c r="AP36" i="3"/>
  <c r="T39" i="3"/>
  <c r="BE43" i="3"/>
  <c r="AZ43" i="3"/>
  <c r="AS43" i="3"/>
  <c r="R43" i="3"/>
  <c r="Q43" i="3"/>
  <c r="BD43" i="3"/>
  <c r="BA43" i="3"/>
  <c r="AY43" i="3"/>
  <c r="AU43" i="3"/>
  <c r="AP43" i="3"/>
  <c r="AW43" i="3"/>
  <c r="AQ43" i="3"/>
  <c r="AR43" i="3"/>
  <c r="K45" i="3"/>
  <c r="F49" i="3"/>
  <c r="AI49" i="3" s="1"/>
  <c r="BE53" i="3"/>
  <c r="AZ53" i="3"/>
  <c r="AS53" i="3"/>
  <c r="R53" i="3"/>
  <c r="Q53" i="3"/>
  <c r="BD53" i="3"/>
  <c r="BA53" i="3"/>
  <c r="AY53" i="3"/>
  <c r="AU53" i="3"/>
  <c r="AW53" i="3"/>
  <c r="AQ53" i="3"/>
  <c r="AR53" i="3"/>
  <c r="AP53" i="3"/>
  <c r="BE57" i="3"/>
  <c r="AZ57" i="3"/>
  <c r="AS57" i="3"/>
  <c r="R57" i="3"/>
  <c r="BD57" i="3"/>
  <c r="Q57" i="3"/>
  <c r="BA57" i="3"/>
  <c r="AY57" i="3"/>
  <c r="AW57" i="3"/>
  <c r="AP57" i="3"/>
  <c r="AU57" i="3"/>
  <c r="AQ57" i="3"/>
  <c r="AR57" i="3"/>
  <c r="BE62" i="3"/>
  <c r="AZ62" i="3"/>
  <c r="AS62" i="3"/>
  <c r="Q62" i="3"/>
  <c r="R62" i="3"/>
  <c r="BA62" i="3"/>
  <c r="BD62" i="3"/>
  <c r="AY62" i="3"/>
  <c r="AU62" i="3"/>
  <c r="AW62" i="3"/>
  <c r="AR62" i="3"/>
  <c r="AP62" i="3"/>
  <c r="AQ62" i="3"/>
  <c r="BE69" i="3"/>
  <c r="AZ69" i="3"/>
  <c r="AS69" i="3"/>
  <c r="R69" i="3"/>
  <c r="Q69" i="3"/>
  <c r="BD69" i="3"/>
  <c r="BA69" i="3"/>
  <c r="AY69" i="3"/>
  <c r="AU69" i="3"/>
  <c r="AW69" i="3"/>
  <c r="AQ69" i="3"/>
  <c r="AR69" i="3"/>
  <c r="AP69" i="3"/>
  <c r="BE73" i="3"/>
  <c r="AZ73" i="3"/>
  <c r="AS73" i="3"/>
  <c r="R73" i="3"/>
  <c r="Q73" i="3"/>
  <c r="BD73" i="3"/>
  <c r="BA73" i="3"/>
  <c r="AY73" i="3"/>
  <c r="AW73" i="3"/>
  <c r="AU73" i="3"/>
  <c r="AP73" i="3"/>
  <c r="AQ73" i="3"/>
  <c r="AR73" i="3"/>
  <c r="T79" i="3"/>
  <c r="T83" i="3"/>
  <c r="T85" i="3"/>
  <c r="BE88" i="3"/>
  <c r="AZ88" i="3"/>
  <c r="AS88" i="3"/>
  <c r="R88" i="3"/>
  <c r="Q88" i="3"/>
  <c r="BD88" i="3"/>
  <c r="BA88" i="3"/>
  <c r="AY88" i="3"/>
  <c r="AU88" i="3"/>
  <c r="AW88" i="3"/>
  <c r="AR88" i="3"/>
  <c r="AP88" i="3"/>
  <c r="AQ88" i="3"/>
  <c r="F91" i="3"/>
  <c r="AI91" i="3" s="1"/>
  <c r="BE95" i="3"/>
  <c r="AZ95" i="3"/>
  <c r="Q95" i="3"/>
  <c r="R95" i="3"/>
  <c r="AS95" i="3"/>
  <c r="BD95" i="3"/>
  <c r="AY95" i="3"/>
  <c r="AU95" i="3"/>
  <c r="AW95" i="3"/>
  <c r="BA95" i="3"/>
  <c r="AR95" i="3"/>
  <c r="AP95" i="3"/>
  <c r="AQ95" i="3"/>
  <c r="T97" i="3"/>
  <c r="BE102" i="3"/>
  <c r="AZ102" i="3"/>
  <c r="Q102" i="3"/>
  <c r="R102" i="3"/>
  <c r="AS102" i="3"/>
  <c r="BD102" i="3"/>
  <c r="BA102" i="3"/>
  <c r="AY102" i="3"/>
  <c r="AR102" i="3"/>
  <c r="AU102" i="3"/>
  <c r="AW102" i="3"/>
  <c r="AP102" i="3"/>
  <c r="AQ102" i="3"/>
  <c r="BE104" i="3"/>
  <c r="AZ104" i="3"/>
  <c r="AS104" i="3"/>
  <c r="R104" i="3"/>
  <c r="Q104" i="3"/>
  <c r="BD104" i="3"/>
  <c r="BA104" i="3"/>
  <c r="AY104" i="3"/>
  <c r="AU104" i="3"/>
  <c r="AW104" i="3"/>
  <c r="AR104" i="3"/>
  <c r="AP104" i="3"/>
  <c r="AQ104" i="3"/>
  <c r="F107" i="3"/>
  <c r="AI107" i="3" s="1"/>
  <c r="BE113" i="3"/>
  <c r="AZ113" i="3"/>
  <c r="AS113" i="3"/>
  <c r="R113" i="3"/>
  <c r="Q113" i="3"/>
  <c r="BD113" i="3"/>
  <c r="BA113" i="3"/>
  <c r="AY113" i="3"/>
  <c r="AW113" i="3"/>
  <c r="AR113" i="3"/>
  <c r="AP113" i="3"/>
  <c r="AU113" i="3"/>
  <c r="AQ113" i="3"/>
  <c r="AK119" i="3"/>
  <c r="N123" i="3"/>
  <c r="AF125" i="3"/>
  <c r="D128" i="3"/>
  <c r="AK132" i="3"/>
  <c r="BE132" i="3"/>
  <c r="AZ132" i="3"/>
  <c r="AS132" i="3"/>
  <c r="R132" i="3"/>
  <c r="Q132" i="3"/>
  <c r="BD132" i="3"/>
  <c r="BA132" i="3"/>
  <c r="AY132" i="3"/>
  <c r="AR132" i="3"/>
  <c r="AU132" i="3"/>
  <c r="AW132" i="3"/>
  <c r="AQ132" i="3"/>
  <c r="AP132" i="3"/>
  <c r="BE134" i="3"/>
  <c r="AZ134" i="3"/>
  <c r="Q134" i="3"/>
  <c r="AS134" i="3"/>
  <c r="R134" i="3"/>
  <c r="BA134" i="3"/>
  <c r="BD134" i="3"/>
  <c r="AY134" i="3"/>
  <c r="AR134" i="3"/>
  <c r="AU134" i="3"/>
  <c r="AW134" i="3"/>
  <c r="AP134" i="3"/>
  <c r="AQ134" i="3"/>
  <c r="A140" i="3"/>
  <c r="F141" i="3"/>
  <c r="AI141" i="3" s="1"/>
  <c r="F143" i="3"/>
  <c r="AI143" i="3" s="1"/>
  <c r="F144" i="3"/>
  <c r="AI144" i="3" s="1"/>
  <c r="BE146" i="3"/>
  <c r="AZ146" i="3"/>
  <c r="AS146" i="3"/>
  <c r="R146" i="3"/>
  <c r="Q146" i="3"/>
  <c r="BD146" i="3"/>
  <c r="BA146" i="3"/>
  <c r="AY146" i="3"/>
  <c r="AW146" i="3"/>
  <c r="AR146" i="3"/>
  <c r="AU146" i="3"/>
  <c r="AP146" i="3"/>
  <c r="AQ146" i="3"/>
  <c r="AV149" i="3"/>
  <c r="T151" i="3"/>
  <c r="N153" i="3"/>
  <c r="N155" i="3"/>
  <c r="BE157" i="3"/>
  <c r="AZ157" i="3"/>
  <c r="AS157" i="3"/>
  <c r="R157" i="3"/>
  <c r="Q157" i="3"/>
  <c r="BD157" i="3"/>
  <c r="BA157" i="3"/>
  <c r="AY157" i="3"/>
  <c r="AR157" i="3"/>
  <c r="AU157" i="3"/>
  <c r="AW157" i="3"/>
  <c r="AQ157" i="3"/>
  <c r="AP157" i="3"/>
  <c r="BE159" i="3"/>
  <c r="AZ159" i="3"/>
  <c r="Q159" i="3"/>
  <c r="AS159" i="3"/>
  <c r="R159" i="3"/>
  <c r="BD159" i="3"/>
  <c r="AY159" i="3"/>
  <c r="AU159" i="3"/>
  <c r="AW159" i="3"/>
  <c r="BA159" i="3"/>
  <c r="AR159" i="3"/>
  <c r="AP159" i="3"/>
  <c r="AQ159" i="3"/>
  <c r="BE160" i="3"/>
  <c r="AZ160" i="3"/>
  <c r="AS160" i="3"/>
  <c r="R160" i="3"/>
  <c r="BD160" i="3"/>
  <c r="Q160" i="3"/>
  <c r="BA160" i="3"/>
  <c r="AY160" i="3"/>
  <c r="AU160" i="3"/>
  <c r="AW160" i="3"/>
  <c r="AR160" i="3"/>
  <c r="AP160" i="3"/>
  <c r="AQ160" i="3"/>
  <c r="AX162" i="3"/>
  <c r="BE162" i="3"/>
  <c r="AZ162" i="3"/>
  <c r="AS162" i="3"/>
  <c r="R162" i="3"/>
  <c r="Q162" i="3"/>
  <c r="BD162" i="3"/>
  <c r="BA162" i="3"/>
  <c r="AY162" i="3"/>
  <c r="AW162" i="3"/>
  <c r="AR162" i="3"/>
  <c r="AU162" i="3"/>
  <c r="AP162" i="3"/>
  <c r="AQ162" i="3"/>
  <c r="AV163" i="3"/>
  <c r="BE166" i="3"/>
  <c r="AZ166" i="3"/>
  <c r="Q166" i="3"/>
  <c r="AS166" i="3"/>
  <c r="R166" i="3"/>
  <c r="BD166" i="3"/>
  <c r="BA166" i="3"/>
  <c r="AY166" i="3"/>
  <c r="AR166" i="3"/>
  <c r="AU166" i="3"/>
  <c r="AW166" i="3"/>
  <c r="AP166" i="3"/>
  <c r="AQ166" i="3"/>
  <c r="N169" i="3"/>
  <c r="BE173" i="3"/>
  <c r="AZ173" i="3"/>
  <c r="AS173" i="3"/>
  <c r="R173" i="3"/>
  <c r="Q173" i="3"/>
  <c r="BD173" i="3"/>
  <c r="BA173" i="3"/>
  <c r="AY173" i="3"/>
  <c r="AR173" i="3"/>
  <c r="AU173" i="3"/>
  <c r="AW173" i="3"/>
  <c r="AQ173" i="3"/>
  <c r="AP173" i="3"/>
  <c r="AV175" i="3"/>
  <c r="D179" i="3"/>
  <c r="BE182" i="3"/>
  <c r="AZ182" i="3"/>
  <c r="Q182" i="3"/>
  <c r="AS182" i="3"/>
  <c r="R182" i="3"/>
  <c r="BA182" i="3"/>
  <c r="BD182" i="3"/>
  <c r="AY182" i="3"/>
  <c r="AR182" i="3"/>
  <c r="AU182" i="3"/>
  <c r="AW182" i="3"/>
  <c r="AP182" i="3"/>
  <c r="AQ182" i="3"/>
  <c r="AX185" i="3"/>
  <c r="AX190" i="3"/>
  <c r="BE190" i="3"/>
  <c r="AZ190" i="3"/>
  <c r="AS190" i="3"/>
  <c r="Q190" i="3"/>
  <c r="R190" i="3"/>
  <c r="BA190" i="3"/>
  <c r="BD190" i="3"/>
  <c r="AY190" i="3"/>
  <c r="AR190" i="3"/>
  <c r="AU190" i="3"/>
  <c r="AW190" i="3"/>
  <c r="AP190" i="3"/>
  <c r="AQ190" i="3"/>
  <c r="BE195" i="3"/>
  <c r="AZ195" i="3"/>
  <c r="AS195" i="3"/>
  <c r="R195" i="3"/>
  <c r="Q195" i="3"/>
  <c r="BD195" i="3"/>
  <c r="BA195" i="3"/>
  <c r="AY195" i="3"/>
  <c r="AR195" i="3"/>
  <c r="AU195" i="3"/>
  <c r="AP195" i="3"/>
  <c r="AQ195" i="3"/>
  <c r="AW195" i="3"/>
  <c r="BE206" i="3"/>
  <c r="AZ206" i="3"/>
  <c r="Q206" i="3"/>
  <c r="AS206" i="3"/>
  <c r="R206" i="3"/>
  <c r="BA206" i="3"/>
  <c r="BD206" i="3"/>
  <c r="AY206" i="3"/>
  <c r="AR206" i="3"/>
  <c r="AU206" i="3"/>
  <c r="AW206" i="3"/>
  <c r="AP206" i="3"/>
  <c r="AQ206" i="3"/>
  <c r="E207" i="3"/>
  <c r="AH207" i="3" s="1"/>
  <c r="F208" i="3"/>
  <c r="AI208" i="3" s="1"/>
  <c r="L209" i="3"/>
  <c r="AF211" i="3"/>
  <c r="BE214" i="3"/>
  <c r="AZ214" i="3"/>
  <c r="Q214" i="3"/>
  <c r="AS214" i="3"/>
  <c r="BD214" i="3"/>
  <c r="R214" i="3"/>
  <c r="BA214" i="3"/>
  <c r="AY214" i="3"/>
  <c r="AR214" i="3"/>
  <c r="AU214" i="3"/>
  <c r="AW214" i="3"/>
  <c r="AP214" i="3"/>
  <c r="AQ214" i="3"/>
  <c r="E215" i="3"/>
  <c r="AH215" i="3" s="1"/>
  <c r="F216" i="3"/>
  <c r="AI216" i="3" s="1"/>
  <c r="L217" i="3"/>
  <c r="AF219" i="3"/>
  <c r="AE222" i="3"/>
  <c r="BE222" i="3"/>
  <c r="AZ222" i="3"/>
  <c r="AS222" i="3"/>
  <c r="Q222" i="3"/>
  <c r="BD222" i="3"/>
  <c r="R222" i="3"/>
  <c r="BA222" i="3"/>
  <c r="AY222" i="3"/>
  <c r="AR222" i="3"/>
  <c r="AU222" i="3"/>
  <c r="AW222" i="3"/>
  <c r="AP222" i="3"/>
  <c r="AQ222" i="3"/>
  <c r="AE223" i="3"/>
  <c r="U229" i="3"/>
  <c r="AT232" i="3"/>
  <c r="AE235" i="3"/>
  <c r="BE240" i="3"/>
  <c r="AZ240" i="3"/>
  <c r="AS240" i="3"/>
  <c r="BD240" i="3"/>
  <c r="R240" i="3"/>
  <c r="Q240" i="3"/>
  <c r="BA240" i="3"/>
  <c r="AY240" i="3"/>
  <c r="AU240" i="3"/>
  <c r="AW240" i="3"/>
  <c r="AR240" i="3"/>
  <c r="AP240" i="3"/>
  <c r="AQ240" i="3"/>
  <c r="BE242" i="3"/>
  <c r="AZ242" i="3"/>
  <c r="AS242" i="3"/>
  <c r="BD242" i="3"/>
  <c r="R242" i="3"/>
  <c r="Q242" i="3"/>
  <c r="BA242" i="3"/>
  <c r="AY242" i="3"/>
  <c r="AW242" i="3"/>
  <c r="AR242" i="3"/>
  <c r="AU242" i="3"/>
  <c r="AP242" i="3"/>
  <c r="AQ242" i="3"/>
  <c r="BE249" i="3"/>
  <c r="AZ249" i="3"/>
  <c r="AS249" i="3"/>
  <c r="BD249" i="3"/>
  <c r="R249" i="3"/>
  <c r="Q249" i="3"/>
  <c r="BA249" i="3"/>
  <c r="AY249" i="3"/>
  <c r="AW249" i="3"/>
  <c r="AR249" i="3"/>
  <c r="AP249" i="3"/>
  <c r="AU249" i="3"/>
  <c r="AQ249" i="3"/>
  <c r="BE255" i="3"/>
  <c r="AZ255" i="3"/>
  <c r="Q255" i="3"/>
  <c r="BD255" i="3"/>
  <c r="AS255" i="3"/>
  <c r="R255" i="3"/>
  <c r="BA255" i="3"/>
  <c r="AY255" i="3"/>
  <c r="AU255" i="3"/>
  <c r="AW255" i="3"/>
  <c r="AP255" i="3"/>
  <c r="AR255" i="3"/>
  <c r="AQ255" i="3"/>
  <c r="BE259" i="3"/>
  <c r="AZ259" i="3"/>
  <c r="AS259" i="3"/>
  <c r="BD259" i="3"/>
  <c r="R259" i="3"/>
  <c r="Q259" i="3"/>
  <c r="BA259" i="3"/>
  <c r="AY259" i="3"/>
  <c r="AR259" i="3"/>
  <c r="AU259" i="3"/>
  <c r="AP259" i="3"/>
  <c r="AQ259" i="3"/>
  <c r="AW259" i="3"/>
  <c r="BE263" i="3"/>
  <c r="AZ263" i="3"/>
  <c r="Q263" i="3"/>
  <c r="BD263" i="3"/>
  <c r="AS263" i="3"/>
  <c r="R263" i="3"/>
  <c r="BA263" i="3"/>
  <c r="AY263" i="3"/>
  <c r="AU263" i="3"/>
  <c r="AW263" i="3"/>
  <c r="AR263" i="3"/>
  <c r="AP263" i="3"/>
  <c r="AQ263" i="3"/>
  <c r="BE267" i="3"/>
  <c r="AZ267" i="3"/>
  <c r="AS267" i="3"/>
  <c r="BD267" i="3"/>
  <c r="R267" i="3"/>
  <c r="Q267" i="3"/>
  <c r="BA267" i="3"/>
  <c r="AY267" i="3"/>
  <c r="AR267" i="3"/>
  <c r="AU267" i="3"/>
  <c r="AP267" i="3"/>
  <c r="AQ267" i="3"/>
  <c r="AW267" i="3"/>
  <c r="BE271" i="3"/>
  <c r="AZ271" i="3"/>
  <c r="Q271" i="3"/>
  <c r="AS271" i="3"/>
  <c r="BD271" i="3"/>
  <c r="R271" i="3"/>
  <c r="BA271" i="3"/>
  <c r="AY271" i="3"/>
  <c r="AU271" i="3"/>
  <c r="AW271" i="3"/>
  <c r="AR271" i="3"/>
  <c r="AP271" i="3"/>
  <c r="AQ271" i="3"/>
  <c r="BE275" i="3"/>
  <c r="AZ275" i="3"/>
  <c r="AS275" i="3"/>
  <c r="BD275" i="3"/>
  <c r="R275" i="3"/>
  <c r="Q275" i="3"/>
  <c r="BA275" i="3"/>
  <c r="AY275" i="3"/>
  <c r="AR275" i="3"/>
  <c r="AU275" i="3"/>
  <c r="AP275" i="3"/>
  <c r="AQ275" i="3"/>
  <c r="AW275" i="3"/>
  <c r="M279" i="3"/>
  <c r="BE279" i="3"/>
  <c r="AZ279" i="3"/>
  <c r="Q279" i="3"/>
  <c r="AS279" i="3"/>
  <c r="BD279" i="3"/>
  <c r="R279" i="3"/>
  <c r="BA279" i="3"/>
  <c r="AY279" i="3"/>
  <c r="AU279" i="3"/>
  <c r="AW279" i="3"/>
  <c r="AR279" i="3"/>
  <c r="AP279" i="3"/>
  <c r="AQ279" i="3"/>
  <c r="AV281" i="3"/>
  <c r="BE281" i="3"/>
  <c r="AZ281" i="3"/>
  <c r="AS281" i="3"/>
  <c r="BD281" i="3"/>
  <c r="R281" i="3"/>
  <c r="Q281" i="3"/>
  <c r="BA281" i="3"/>
  <c r="AY281" i="3"/>
  <c r="AW281" i="3"/>
  <c r="AR281" i="3"/>
  <c r="AP281" i="3"/>
  <c r="AQ281" i="3"/>
  <c r="AU281" i="3"/>
  <c r="BF284" i="3"/>
  <c r="A289" i="3"/>
  <c r="BE289" i="3"/>
  <c r="AZ289" i="3"/>
  <c r="AS289" i="3"/>
  <c r="BD289" i="3"/>
  <c r="R289" i="3"/>
  <c r="Q289" i="3"/>
  <c r="BA289" i="3"/>
  <c r="AY289" i="3"/>
  <c r="AW289" i="3"/>
  <c r="AR289" i="3"/>
  <c r="AP289" i="3"/>
  <c r="AQ289" i="3"/>
  <c r="AU289" i="3"/>
  <c r="A292" i="3"/>
  <c r="AX293" i="3"/>
  <c r="AX296" i="3"/>
  <c r="BE296" i="3"/>
  <c r="AZ296" i="3"/>
  <c r="AS296" i="3"/>
  <c r="BD296" i="3"/>
  <c r="R296" i="3"/>
  <c r="Q296" i="3"/>
  <c r="BA296" i="3"/>
  <c r="AY296" i="3"/>
  <c r="AU296" i="3"/>
  <c r="AW296" i="3"/>
  <c r="AR296" i="3"/>
  <c r="AP296" i="3"/>
  <c r="AQ296" i="3"/>
  <c r="K298" i="3"/>
  <c r="T300" i="3"/>
  <c r="BF303" i="3"/>
  <c r="BE303" i="3"/>
  <c r="AZ303" i="3"/>
  <c r="Q303" i="3"/>
  <c r="AS303" i="3"/>
  <c r="BD303" i="3"/>
  <c r="R303" i="3"/>
  <c r="AY303" i="3"/>
  <c r="BA303" i="3"/>
  <c r="AU303" i="3"/>
  <c r="AW303" i="3"/>
  <c r="AP303" i="3"/>
  <c r="AQ303" i="3"/>
  <c r="AR303" i="3"/>
  <c r="A308" i="3"/>
  <c r="K310" i="3"/>
  <c r="T311" i="3"/>
  <c r="M313" i="3"/>
  <c r="AE315" i="3"/>
  <c r="BE317" i="3"/>
  <c r="AZ317" i="3"/>
  <c r="AS317" i="3"/>
  <c r="R317" i="3"/>
  <c r="Q317" i="3"/>
  <c r="BD317" i="3"/>
  <c r="BA317" i="3"/>
  <c r="AY317" i="3"/>
  <c r="AR317" i="3"/>
  <c r="AU317" i="3"/>
  <c r="AW317" i="3"/>
  <c r="AQ317" i="3"/>
  <c r="AP317" i="3"/>
  <c r="V319" i="3"/>
  <c r="W319" i="3" s="1"/>
  <c r="BE319" i="3"/>
  <c r="AZ319" i="3"/>
  <c r="Q319" i="3"/>
  <c r="BD319" i="3"/>
  <c r="AS319" i="3"/>
  <c r="R319" i="3"/>
  <c r="BA319" i="3"/>
  <c r="AY319" i="3"/>
  <c r="AU319" i="3"/>
  <c r="AW319" i="3"/>
  <c r="AP319" i="3"/>
  <c r="AR319" i="3"/>
  <c r="AQ319" i="3"/>
  <c r="AE320" i="3"/>
  <c r="AE322" i="3"/>
  <c r="BE322" i="3"/>
  <c r="AZ322" i="3"/>
  <c r="AS322" i="3"/>
  <c r="BD322" i="3"/>
  <c r="R322" i="3"/>
  <c r="Q322" i="3"/>
  <c r="BA322" i="3"/>
  <c r="AY322" i="3"/>
  <c r="AW322" i="3"/>
  <c r="AR322" i="3"/>
  <c r="AU322" i="3"/>
  <c r="AP322" i="3"/>
  <c r="AQ322" i="3"/>
  <c r="V325" i="3"/>
  <c r="W325" i="3" s="1"/>
  <c r="BE327" i="3"/>
  <c r="AZ327" i="3"/>
  <c r="Q327" i="3"/>
  <c r="BD327" i="3"/>
  <c r="AS327" i="3"/>
  <c r="R327" i="3"/>
  <c r="BA327" i="3"/>
  <c r="AY327" i="3"/>
  <c r="AU327" i="3"/>
  <c r="AW327" i="3"/>
  <c r="AR327" i="3"/>
  <c r="AP327" i="3"/>
  <c r="AQ327" i="3"/>
  <c r="AE329" i="3"/>
  <c r="BE329" i="3"/>
  <c r="AZ329" i="3"/>
  <c r="AS329" i="3"/>
  <c r="BD329" i="3"/>
  <c r="R329" i="3"/>
  <c r="Q329" i="3"/>
  <c r="BA329" i="3"/>
  <c r="AY329" i="3"/>
  <c r="AW329" i="3"/>
  <c r="AR329" i="3"/>
  <c r="AU329" i="3"/>
  <c r="AP329" i="3"/>
  <c r="AQ329" i="3"/>
  <c r="BE332" i="3"/>
  <c r="AZ332" i="3"/>
  <c r="AS332" i="3"/>
  <c r="R332" i="3"/>
  <c r="Q332" i="3"/>
  <c r="BD332" i="3"/>
  <c r="BA332" i="3"/>
  <c r="AY332" i="3"/>
  <c r="AR332" i="3"/>
  <c r="AU332" i="3"/>
  <c r="AW332" i="3"/>
  <c r="AQ332" i="3"/>
  <c r="AP332" i="3"/>
  <c r="T334" i="3"/>
  <c r="BG339" i="3"/>
  <c r="BE339" i="3"/>
  <c r="AZ339" i="3"/>
  <c r="AS339" i="3"/>
  <c r="BD339" i="3"/>
  <c r="R339" i="3"/>
  <c r="Q339" i="3"/>
  <c r="BA339" i="3"/>
  <c r="AY339" i="3"/>
  <c r="AR339" i="3"/>
  <c r="AU339" i="3"/>
  <c r="AP339" i="3"/>
  <c r="AQ339" i="3"/>
  <c r="AW339" i="3"/>
  <c r="AX341" i="3"/>
  <c r="K345" i="3"/>
  <c r="AE346" i="3"/>
  <c r="BG355" i="3"/>
  <c r="BE355" i="3"/>
  <c r="AZ355" i="3"/>
  <c r="AS355" i="3"/>
  <c r="BD355" i="3"/>
  <c r="R355" i="3"/>
  <c r="Q355" i="3"/>
  <c r="BA355" i="3"/>
  <c r="AR355" i="3"/>
  <c r="AY355" i="3"/>
  <c r="AU355" i="3"/>
  <c r="AP355" i="3"/>
  <c r="AQ355" i="3"/>
  <c r="AW355" i="3"/>
  <c r="AX357" i="3"/>
  <c r="BG361" i="3"/>
  <c r="BE361" i="3"/>
  <c r="AZ361" i="3"/>
  <c r="AS361" i="3"/>
  <c r="BD361" i="3"/>
  <c r="R361" i="3"/>
  <c r="Q361" i="3"/>
  <c r="BA361" i="3"/>
  <c r="AY361" i="3"/>
  <c r="AW361" i="3"/>
  <c r="AR361" i="3"/>
  <c r="AP361" i="3"/>
  <c r="AQ361" i="3"/>
  <c r="AU361" i="3"/>
  <c r="T362" i="3"/>
  <c r="AE366" i="3"/>
  <c r="F369" i="3"/>
  <c r="AI369" i="3" s="1"/>
  <c r="AT373" i="3"/>
  <c r="BE373" i="3"/>
  <c r="AZ373" i="3"/>
  <c r="AS373" i="3"/>
  <c r="R373" i="3"/>
  <c r="Q373" i="3"/>
  <c r="BD373" i="3"/>
  <c r="BA373" i="3"/>
  <c r="AY373" i="3"/>
  <c r="AR373" i="3"/>
  <c r="AU373" i="3"/>
  <c r="AW373" i="3"/>
  <c r="AQ373" i="3"/>
  <c r="AP373" i="3"/>
  <c r="P378" i="3"/>
  <c r="AT381" i="3"/>
  <c r="BE385" i="3"/>
  <c r="AZ385" i="3"/>
  <c r="AS385" i="3"/>
  <c r="BD385" i="3"/>
  <c r="R385" i="3"/>
  <c r="Q385" i="3"/>
  <c r="BA385" i="3"/>
  <c r="AY385" i="3"/>
  <c r="AW385" i="3"/>
  <c r="AR385" i="3"/>
  <c r="AU385" i="3"/>
  <c r="AP385" i="3"/>
  <c r="AQ385" i="3"/>
  <c r="BE387" i="3"/>
  <c r="AZ387" i="3"/>
  <c r="AS387" i="3"/>
  <c r="BD387" i="3"/>
  <c r="R387" i="3"/>
  <c r="Q387" i="3"/>
  <c r="BA387" i="3"/>
  <c r="AY387" i="3"/>
  <c r="AR387" i="3"/>
  <c r="AU387" i="3"/>
  <c r="AP387" i="3"/>
  <c r="AQ387" i="3"/>
  <c r="AW387" i="3"/>
  <c r="AK388" i="3"/>
  <c r="E390" i="3"/>
  <c r="AH390" i="3" s="1"/>
  <c r="BE393" i="3"/>
  <c r="AZ393" i="3"/>
  <c r="AS393" i="3"/>
  <c r="BD393" i="3"/>
  <c r="R393" i="3"/>
  <c r="Q393" i="3"/>
  <c r="BA393" i="3"/>
  <c r="AY393" i="3"/>
  <c r="AW393" i="3"/>
  <c r="AR393" i="3"/>
  <c r="AU393" i="3"/>
  <c r="AP393" i="3"/>
  <c r="AQ393" i="3"/>
  <c r="AJ395" i="3"/>
  <c r="E398" i="3"/>
  <c r="AH398" i="3" s="1"/>
  <c r="BE404" i="3"/>
  <c r="AZ404" i="3"/>
  <c r="AS404" i="3"/>
  <c r="R404" i="3"/>
  <c r="Q404" i="3"/>
  <c r="BD404" i="3"/>
  <c r="BA404" i="3"/>
  <c r="AY404" i="3"/>
  <c r="AR404" i="3"/>
  <c r="AU404" i="3"/>
  <c r="AW404" i="3"/>
  <c r="AQ404" i="3"/>
  <c r="AP404" i="3"/>
  <c r="E407" i="3"/>
  <c r="AH407" i="3" s="1"/>
  <c r="AJ409" i="3"/>
  <c r="M413" i="3"/>
  <c r="AK416" i="3"/>
  <c r="V419" i="3"/>
  <c r="Y419" i="3" s="1"/>
  <c r="AJ421" i="3"/>
  <c r="AK424" i="3"/>
  <c r="M428" i="3"/>
  <c r="AK432" i="3"/>
  <c r="V435" i="3"/>
  <c r="Y435" i="3" s="1"/>
  <c r="P438" i="3"/>
  <c r="BE438" i="3"/>
  <c r="AZ438" i="3"/>
  <c r="Q438" i="3"/>
  <c r="AS438" i="3"/>
  <c r="BD438" i="3"/>
  <c r="R438" i="3"/>
  <c r="BA438" i="3"/>
  <c r="AY438" i="3"/>
  <c r="AR438" i="3"/>
  <c r="AU438" i="3"/>
  <c r="AW438" i="3"/>
  <c r="AP438" i="3"/>
  <c r="AQ438" i="3"/>
  <c r="M440" i="3"/>
  <c r="BE444" i="3"/>
  <c r="AZ444" i="3"/>
  <c r="AS444" i="3"/>
  <c r="R444" i="3"/>
  <c r="Q444" i="3"/>
  <c r="BD444" i="3"/>
  <c r="BA444" i="3"/>
  <c r="AY444" i="3"/>
  <c r="AR444" i="3"/>
  <c r="AU444" i="3"/>
  <c r="AW444" i="3"/>
  <c r="AQ444" i="3"/>
  <c r="AP444" i="3"/>
  <c r="BE447" i="3"/>
  <c r="AZ447" i="3"/>
  <c r="Q447" i="3"/>
  <c r="BD447" i="3"/>
  <c r="AS447" i="3"/>
  <c r="R447" i="3"/>
  <c r="BA447" i="3"/>
  <c r="AY447" i="3"/>
  <c r="AU447" i="3"/>
  <c r="AW447" i="3"/>
  <c r="AP447" i="3"/>
  <c r="AR447" i="3"/>
  <c r="AQ447" i="3"/>
  <c r="M449" i="3"/>
  <c r="M452" i="3"/>
  <c r="BE455" i="3"/>
  <c r="AZ455" i="3"/>
  <c r="Q455" i="3"/>
  <c r="BD455" i="3"/>
  <c r="AS455" i="3"/>
  <c r="R455" i="3"/>
  <c r="BA455" i="3"/>
  <c r="AY455" i="3"/>
  <c r="AU455" i="3"/>
  <c r="AW455" i="3"/>
  <c r="AR455" i="3"/>
  <c r="AP455" i="3"/>
  <c r="AQ455" i="3"/>
  <c r="BE457" i="3"/>
  <c r="AZ457" i="3"/>
  <c r="AS457" i="3"/>
  <c r="BD457" i="3"/>
  <c r="R457" i="3"/>
  <c r="Q457" i="3"/>
  <c r="BA457" i="3"/>
  <c r="AY457" i="3"/>
  <c r="AW457" i="3"/>
  <c r="AR457" i="3"/>
  <c r="AU457" i="3"/>
  <c r="AP457" i="3"/>
  <c r="AQ457" i="3"/>
  <c r="BE459" i="3"/>
  <c r="AZ459" i="3"/>
  <c r="AS459" i="3"/>
  <c r="BD459" i="3"/>
  <c r="R459" i="3"/>
  <c r="Q459" i="3"/>
  <c r="BA459" i="3"/>
  <c r="AY459" i="3"/>
  <c r="AR459" i="3"/>
  <c r="AU459" i="3"/>
  <c r="AP459" i="3"/>
  <c r="AQ459" i="3"/>
  <c r="AW459" i="3"/>
  <c r="M461" i="3"/>
  <c r="V463" i="3"/>
  <c r="AV468" i="3"/>
  <c r="BE468" i="3"/>
  <c r="AZ468" i="3"/>
  <c r="AS468" i="3"/>
  <c r="R468" i="3"/>
  <c r="Q468" i="3"/>
  <c r="BD468" i="3"/>
  <c r="BA468" i="3"/>
  <c r="AY468" i="3"/>
  <c r="AR468" i="3"/>
  <c r="AU468" i="3"/>
  <c r="AW468" i="3"/>
  <c r="AQ468" i="3"/>
  <c r="AP468" i="3"/>
  <c r="L469" i="3"/>
  <c r="F470" i="3"/>
  <c r="AI470" i="3" s="1"/>
  <c r="M471" i="3"/>
  <c r="AK472" i="3"/>
  <c r="BE474" i="3"/>
  <c r="AZ474" i="3"/>
  <c r="AS474" i="3"/>
  <c r="BD474" i="3"/>
  <c r="R474" i="3"/>
  <c r="Q474" i="3"/>
  <c r="BA474" i="3"/>
  <c r="AY474" i="3"/>
  <c r="AW474" i="3"/>
  <c r="AR474" i="3"/>
  <c r="AU474" i="3"/>
  <c r="AP474" i="3"/>
  <c r="AQ474" i="3"/>
  <c r="AX476" i="3"/>
  <c r="BE476" i="3"/>
  <c r="AZ476" i="3"/>
  <c r="AS476" i="3"/>
  <c r="R476" i="3"/>
  <c r="Q476" i="3"/>
  <c r="BD476" i="3"/>
  <c r="BA476" i="3"/>
  <c r="AY476" i="3"/>
  <c r="AR476" i="3"/>
  <c r="AU476" i="3"/>
  <c r="AW476" i="3"/>
  <c r="AQ476" i="3"/>
  <c r="AP476" i="3"/>
  <c r="H477" i="3"/>
  <c r="G481" i="3"/>
  <c r="A482" i="3"/>
  <c r="BE483" i="3"/>
  <c r="AZ483" i="3"/>
  <c r="AS483" i="3"/>
  <c r="BD483" i="3"/>
  <c r="R483" i="3"/>
  <c r="Q483" i="3"/>
  <c r="BA483" i="3"/>
  <c r="AW483" i="3"/>
  <c r="AR483" i="3"/>
  <c r="AY483" i="3"/>
  <c r="AU483" i="3"/>
  <c r="AP483" i="3"/>
  <c r="AQ483" i="3"/>
  <c r="BG484" i="3"/>
  <c r="A486" i="3"/>
  <c r="BE487" i="3"/>
  <c r="AZ487" i="3"/>
  <c r="Q487" i="3"/>
  <c r="BD487" i="3"/>
  <c r="AS487" i="3"/>
  <c r="R487" i="3"/>
  <c r="AY487" i="3"/>
  <c r="BA487" i="3"/>
  <c r="AU487" i="3"/>
  <c r="AW487" i="3"/>
  <c r="AR487" i="3"/>
  <c r="AP487" i="3"/>
  <c r="AQ487" i="3"/>
  <c r="K490" i="3"/>
  <c r="B492" i="3"/>
  <c r="H493" i="3"/>
  <c r="T494" i="3"/>
  <c r="BE496" i="3"/>
  <c r="AZ496" i="3"/>
  <c r="AS496" i="3"/>
  <c r="BD496" i="3"/>
  <c r="R496" i="3"/>
  <c r="Q496" i="3"/>
  <c r="BA496" i="3"/>
  <c r="AY496" i="3"/>
  <c r="AU496" i="3"/>
  <c r="AW496" i="3"/>
  <c r="AR496" i="3"/>
  <c r="AP496" i="3"/>
  <c r="AQ496" i="3"/>
  <c r="U499" i="3"/>
  <c r="AF500" i="3"/>
  <c r="BE502" i="3"/>
  <c r="AZ502" i="3"/>
  <c r="Q502" i="3"/>
  <c r="AS502" i="3"/>
  <c r="BD502" i="3"/>
  <c r="R502" i="3"/>
  <c r="BA502" i="3"/>
  <c r="AY502" i="3"/>
  <c r="AR502" i="3"/>
  <c r="AU502" i="3"/>
  <c r="AW502" i="3"/>
  <c r="AP502" i="3"/>
  <c r="AQ502" i="3"/>
  <c r="H503" i="3"/>
  <c r="T504" i="3"/>
  <c r="K506" i="3"/>
  <c r="B508" i="3"/>
  <c r="H509" i="3"/>
  <c r="T510" i="3"/>
  <c r="K512" i="3"/>
  <c r="BE514" i="3"/>
  <c r="AZ514" i="3"/>
  <c r="AS514" i="3"/>
  <c r="BD514" i="3"/>
  <c r="R514" i="3"/>
  <c r="Q514" i="3"/>
  <c r="BA514" i="3"/>
  <c r="AY514" i="3"/>
  <c r="AW514" i="3"/>
  <c r="AR514" i="3"/>
  <c r="AU514" i="3"/>
  <c r="AP514" i="3"/>
  <c r="AQ514" i="3"/>
  <c r="AE515" i="3"/>
  <c r="BG516" i="3"/>
  <c r="BE520" i="3"/>
  <c r="AZ520" i="3"/>
  <c r="AS520" i="3"/>
  <c r="BD520" i="3"/>
  <c r="R520" i="3"/>
  <c r="Q520" i="3"/>
  <c r="BA520" i="3"/>
  <c r="AY520" i="3"/>
  <c r="AU520" i="3"/>
  <c r="AW520" i="3"/>
  <c r="AR520" i="3"/>
  <c r="AP520" i="3"/>
  <c r="AQ520" i="3"/>
  <c r="U523" i="3"/>
  <c r="AF524" i="3"/>
  <c r="BE526" i="3"/>
  <c r="AZ526" i="3"/>
  <c r="Q526" i="3"/>
  <c r="AS526" i="3"/>
  <c r="BD526" i="3"/>
  <c r="R526" i="3"/>
  <c r="BA526" i="3"/>
  <c r="AY526" i="3"/>
  <c r="AR526" i="3"/>
  <c r="AU526" i="3"/>
  <c r="AW526" i="3"/>
  <c r="AP526" i="3"/>
  <c r="AQ526" i="3"/>
  <c r="U527" i="3"/>
  <c r="AX531" i="3"/>
  <c r="AF533" i="3"/>
  <c r="L535" i="3"/>
  <c r="S536" i="3"/>
  <c r="U537" i="3"/>
  <c r="AX539" i="3"/>
  <c r="AF541" i="3"/>
  <c r="U543" i="3"/>
  <c r="T544" i="3"/>
  <c r="BE547" i="3"/>
  <c r="AZ547" i="3"/>
  <c r="AS547" i="3"/>
  <c r="BD547" i="3"/>
  <c r="R547" i="3"/>
  <c r="Q547" i="3"/>
  <c r="BA547" i="3"/>
  <c r="AW547" i="3"/>
  <c r="AR547" i="3"/>
  <c r="AY547" i="3"/>
  <c r="AU547" i="3"/>
  <c r="AP547" i="3"/>
  <c r="AQ547" i="3"/>
  <c r="BE548" i="3"/>
  <c r="AZ548" i="3"/>
  <c r="AS548" i="3"/>
  <c r="R548" i="3"/>
  <c r="Q548" i="3"/>
  <c r="BA548" i="3"/>
  <c r="BD548" i="3"/>
  <c r="AY548" i="3"/>
  <c r="AR548" i="3"/>
  <c r="AU548" i="3"/>
  <c r="AW548" i="3"/>
  <c r="AQ548" i="3"/>
  <c r="AP548" i="3"/>
  <c r="AK549" i="3"/>
  <c r="U551" i="3"/>
  <c r="T552" i="3"/>
  <c r="BE555" i="3"/>
  <c r="AZ555" i="3"/>
  <c r="AS555" i="3"/>
  <c r="BD555" i="3"/>
  <c r="R555" i="3"/>
  <c r="Q555" i="3"/>
  <c r="BA555" i="3"/>
  <c r="AW555" i="3"/>
  <c r="AR555" i="3"/>
  <c r="AY555" i="3"/>
  <c r="AU555" i="3"/>
  <c r="AP555" i="3"/>
  <c r="AQ555" i="3"/>
  <c r="BE556" i="3"/>
  <c r="AZ556" i="3"/>
  <c r="AS556" i="3"/>
  <c r="R556" i="3"/>
  <c r="Q556" i="3"/>
  <c r="BD556" i="3"/>
  <c r="BA556" i="3"/>
  <c r="AY556" i="3"/>
  <c r="AR556" i="3"/>
  <c r="AU556" i="3"/>
  <c r="AW556" i="3"/>
  <c r="AQ556" i="3"/>
  <c r="AP556" i="3"/>
  <c r="AK557" i="3"/>
  <c r="BF560" i="3"/>
  <c r="AK561" i="3"/>
  <c r="G563" i="3"/>
  <c r="S564" i="3"/>
  <c r="K569" i="3"/>
  <c r="H571" i="3"/>
  <c r="BE574" i="3"/>
  <c r="AZ574" i="3"/>
  <c r="AS574" i="3"/>
  <c r="Q574" i="3"/>
  <c r="BD574" i="3"/>
  <c r="R574" i="3"/>
  <c r="BA574" i="3"/>
  <c r="AY574" i="3"/>
  <c r="AR574" i="3"/>
  <c r="AU574" i="3"/>
  <c r="AW574" i="3"/>
  <c r="AP574" i="3"/>
  <c r="AQ574" i="3"/>
  <c r="H579" i="3"/>
  <c r="AF580" i="3"/>
  <c r="BE580" i="3"/>
  <c r="AZ580" i="3"/>
  <c r="AS580" i="3"/>
  <c r="R580" i="3"/>
  <c r="Q580" i="3"/>
  <c r="BA580" i="3"/>
  <c r="BD580" i="3"/>
  <c r="AY580" i="3"/>
  <c r="AR580" i="3"/>
  <c r="AU580" i="3"/>
  <c r="AW580" i="3"/>
  <c r="AQ580" i="3"/>
  <c r="AP580" i="3"/>
  <c r="AO580" i="3"/>
  <c r="P581" i="3"/>
  <c r="T583" i="3"/>
  <c r="AE584" i="3"/>
  <c r="B589" i="3"/>
  <c r="BE592" i="3"/>
  <c r="AZ592" i="3"/>
  <c r="AS592" i="3"/>
  <c r="BD592" i="3"/>
  <c r="R592" i="3"/>
  <c r="Q592" i="3"/>
  <c r="BA592" i="3"/>
  <c r="AY592" i="3"/>
  <c r="AU592" i="3"/>
  <c r="AW592" i="3"/>
  <c r="AR592" i="3"/>
  <c r="AP592" i="3"/>
  <c r="AO592" i="3"/>
  <c r="AQ592" i="3"/>
  <c r="AJ592" i="3"/>
  <c r="AE594" i="3"/>
  <c r="T595" i="3"/>
  <c r="T596" i="3"/>
  <c r="E597" i="3"/>
  <c r="AH597" i="3" s="1"/>
  <c r="H598" i="3"/>
  <c r="BG598" i="3"/>
  <c r="BG599" i="3"/>
  <c r="T601" i="3"/>
  <c r="BE603" i="3"/>
  <c r="AZ603" i="3"/>
  <c r="AS603" i="3"/>
  <c r="BD603" i="3"/>
  <c r="R603" i="3"/>
  <c r="Q603" i="3"/>
  <c r="BA603" i="3"/>
  <c r="AW603" i="3"/>
  <c r="AR603" i="3"/>
  <c r="AU603" i="3"/>
  <c r="AY603" i="3"/>
  <c r="AP603" i="3"/>
  <c r="AO603" i="3"/>
  <c r="AQ603" i="3"/>
  <c r="E604" i="3"/>
  <c r="AH604" i="3" s="1"/>
  <c r="AX604" i="3"/>
  <c r="AX605" i="3"/>
  <c r="AE606" i="3"/>
  <c r="L607" i="3"/>
  <c r="K608" i="3"/>
  <c r="BE610" i="3"/>
  <c r="AZ610" i="3"/>
  <c r="AS610" i="3"/>
  <c r="BD610" i="3"/>
  <c r="R610" i="3"/>
  <c r="Q610" i="3"/>
  <c r="BA610" i="3"/>
  <c r="AY610" i="3"/>
  <c r="AW610" i="3"/>
  <c r="AR610" i="3"/>
  <c r="AU610" i="3"/>
  <c r="AP610" i="3"/>
  <c r="AO610" i="3"/>
  <c r="AQ610" i="3"/>
  <c r="AJ610" i="3"/>
  <c r="AJ611" i="3"/>
  <c r="T612" i="3"/>
  <c r="E613" i="3"/>
  <c r="AH613" i="3" s="1"/>
  <c r="E615" i="3"/>
  <c r="AH615" i="3" s="1"/>
  <c r="V618" i="3"/>
  <c r="W618" i="3" s="1"/>
  <c r="AJ619" i="3"/>
  <c r="BE622" i="3"/>
  <c r="AZ622" i="3"/>
  <c r="Q622" i="3"/>
  <c r="AS622" i="3"/>
  <c r="BD622" i="3"/>
  <c r="R622" i="3"/>
  <c r="BA622" i="3"/>
  <c r="AY622" i="3"/>
  <c r="AR622" i="3"/>
  <c r="AU622" i="3"/>
  <c r="AW622" i="3"/>
  <c r="AP622" i="3"/>
  <c r="AO622" i="3"/>
  <c r="AQ622" i="3"/>
  <c r="G623" i="3"/>
  <c r="F624" i="3"/>
  <c r="AI624" i="3" s="1"/>
  <c r="E625" i="3"/>
  <c r="AH625" i="3" s="1"/>
  <c r="F627" i="3"/>
  <c r="AI627" i="3" s="1"/>
  <c r="BF628" i="3"/>
  <c r="E632" i="3"/>
  <c r="AH632" i="3" s="1"/>
  <c r="G633" i="3"/>
  <c r="P635" i="3"/>
  <c r="G637" i="3"/>
  <c r="G639" i="3"/>
  <c r="E641" i="3"/>
  <c r="AH641" i="3" s="1"/>
  <c r="BF641" i="3"/>
  <c r="D643" i="3"/>
  <c r="AV644" i="3"/>
  <c r="BE646" i="3"/>
  <c r="AZ646" i="3"/>
  <c r="Q646" i="3"/>
  <c r="BD646" i="3"/>
  <c r="AS646" i="3"/>
  <c r="R646" i="3"/>
  <c r="BA646" i="3"/>
  <c r="AY646" i="3"/>
  <c r="AR646" i="3"/>
  <c r="AU646" i="3"/>
  <c r="AW646" i="3"/>
  <c r="AP646" i="3"/>
  <c r="AO646" i="3"/>
  <c r="AQ646" i="3"/>
  <c r="BE647" i="3"/>
  <c r="AZ647" i="3"/>
  <c r="Q647" i="3"/>
  <c r="BD647" i="3"/>
  <c r="AS647" i="3"/>
  <c r="R647" i="3"/>
  <c r="BA647" i="3"/>
  <c r="AY647" i="3"/>
  <c r="AU647" i="3"/>
  <c r="AW647" i="3"/>
  <c r="AR647" i="3"/>
  <c r="AP647" i="3"/>
  <c r="AO647" i="3"/>
  <c r="AQ647" i="3"/>
  <c r="AJ648" i="3"/>
  <c r="P651" i="3"/>
  <c r="G653" i="3"/>
  <c r="F656" i="3"/>
  <c r="AI656" i="3" s="1"/>
  <c r="AK657" i="3"/>
  <c r="E659" i="3"/>
  <c r="AH659" i="3" s="1"/>
  <c r="BE661" i="3"/>
  <c r="AZ661" i="3"/>
  <c r="AS661" i="3"/>
  <c r="R661" i="3"/>
  <c r="Q661" i="3"/>
  <c r="BD661" i="3"/>
  <c r="BA661" i="3"/>
  <c r="AY661" i="3"/>
  <c r="AR661" i="3"/>
  <c r="AU661" i="3"/>
  <c r="AW661" i="3"/>
  <c r="AQ661" i="3"/>
  <c r="AP661" i="3"/>
  <c r="AO661" i="3"/>
  <c r="BE664" i="3"/>
  <c r="AZ664" i="3"/>
  <c r="Q664" i="3"/>
  <c r="AS664" i="3"/>
  <c r="BD664" i="3"/>
  <c r="R664" i="3"/>
  <c r="BA664" i="3"/>
  <c r="AY664" i="3"/>
  <c r="AU664" i="3"/>
  <c r="AW664" i="3"/>
  <c r="AR664" i="3"/>
  <c r="AP664" i="3"/>
  <c r="AO664" i="3"/>
  <c r="AQ664" i="3"/>
  <c r="E667" i="3"/>
  <c r="AH667" i="3" s="1"/>
  <c r="AK669" i="3"/>
  <c r="BE673" i="3"/>
  <c r="AZ673" i="3"/>
  <c r="Q673" i="3"/>
  <c r="AS673" i="3"/>
  <c r="BD673" i="3"/>
  <c r="R673" i="3"/>
  <c r="BA673" i="3"/>
  <c r="AY673" i="3"/>
  <c r="AW673" i="3"/>
  <c r="AR673" i="3"/>
  <c r="AP673" i="3"/>
  <c r="AO673" i="3"/>
  <c r="AQ673" i="3"/>
  <c r="AU673" i="3"/>
  <c r="BE675" i="3"/>
  <c r="AZ675" i="3"/>
  <c r="Q675" i="3"/>
  <c r="AS675" i="3"/>
  <c r="BD675" i="3"/>
  <c r="R675" i="3"/>
  <c r="BA675" i="3"/>
  <c r="AW675" i="3"/>
  <c r="AR675" i="3"/>
  <c r="AY675" i="3"/>
  <c r="AU675" i="3"/>
  <c r="AP675" i="3"/>
  <c r="AO675" i="3"/>
  <c r="AQ675" i="3"/>
  <c r="AT676" i="3"/>
  <c r="AJ678" i="3"/>
  <c r="AV680" i="3"/>
  <c r="F682" i="3"/>
  <c r="AI682" i="3" s="1"/>
  <c r="A683" i="3"/>
  <c r="BE686" i="3"/>
  <c r="AZ686" i="3"/>
  <c r="Q686" i="3"/>
  <c r="AS686" i="3"/>
  <c r="BD686" i="3"/>
  <c r="R686" i="3"/>
  <c r="BA686" i="3"/>
  <c r="AW686" i="3"/>
  <c r="AY686" i="3"/>
  <c r="AR686" i="3"/>
  <c r="AU686" i="3"/>
  <c r="AP686" i="3"/>
  <c r="AO686" i="3"/>
  <c r="AQ686" i="3"/>
  <c r="H687" i="3"/>
  <c r="BE688" i="3"/>
  <c r="AZ688" i="3"/>
  <c r="Q688" i="3"/>
  <c r="AS688" i="3"/>
  <c r="BD688" i="3"/>
  <c r="R688" i="3"/>
  <c r="BA688" i="3"/>
  <c r="AW688" i="3"/>
  <c r="AY688" i="3"/>
  <c r="AU688" i="3"/>
  <c r="AR688" i="3"/>
  <c r="AP688" i="3"/>
  <c r="AO688" i="3"/>
  <c r="AQ688" i="3"/>
  <c r="AE689" i="3"/>
  <c r="AE690" i="3"/>
  <c r="K691" i="3"/>
  <c r="BG691" i="3"/>
  <c r="BE693" i="3"/>
  <c r="AZ693" i="3"/>
  <c r="AS693" i="3"/>
  <c r="R693" i="3"/>
  <c r="BD693" i="3"/>
  <c r="Q693" i="3"/>
  <c r="BA693" i="3"/>
  <c r="AW693" i="3"/>
  <c r="AY693" i="3"/>
  <c r="AR693" i="3"/>
  <c r="AU693" i="3"/>
  <c r="AQ693" i="3"/>
  <c r="AP693" i="3"/>
  <c r="AO693" i="3"/>
  <c r="AJ694" i="3"/>
  <c r="H696" i="3"/>
  <c r="AE698" i="3"/>
  <c r="AX699" i="3"/>
  <c r="BE701" i="3"/>
  <c r="AZ701" i="3"/>
  <c r="AS701" i="3"/>
  <c r="R701" i="3"/>
  <c r="Q701" i="3"/>
  <c r="BD701" i="3"/>
  <c r="BA701" i="3"/>
  <c r="AW701" i="3"/>
  <c r="AY701" i="3"/>
  <c r="AR701" i="3"/>
  <c r="AU701" i="3"/>
  <c r="AQ701" i="3"/>
  <c r="AP701" i="3"/>
  <c r="AO701" i="3"/>
  <c r="K703" i="3"/>
  <c r="K706" i="3"/>
  <c r="BE707" i="3"/>
  <c r="AZ707" i="3"/>
  <c r="Q707" i="3"/>
  <c r="AS707" i="3"/>
  <c r="BD707" i="3"/>
  <c r="R707" i="3"/>
  <c r="BA707" i="3"/>
  <c r="AW707" i="3"/>
  <c r="AY707" i="3"/>
  <c r="AR707" i="3"/>
  <c r="AU707" i="3"/>
  <c r="AP707" i="3"/>
  <c r="AO707" i="3"/>
  <c r="AQ707" i="3"/>
  <c r="F708" i="3"/>
  <c r="AI708" i="3" s="1"/>
  <c r="G711" i="3"/>
  <c r="G714" i="3"/>
  <c r="M716" i="3"/>
  <c r="AV719" i="3"/>
  <c r="BF723" i="3"/>
  <c r="BE723" i="3"/>
  <c r="AZ723" i="3"/>
  <c r="Q723" i="3"/>
  <c r="AS723" i="3"/>
  <c r="BD723" i="3"/>
  <c r="R723" i="3"/>
  <c r="BA723" i="3"/>
  <c r="AW723" i="3"/>
  <c r="AY723" i="3"/>
  <c r="AR723" i="3"/>
  <c r="AU723" i="3"/>
  <c r="AP723" i="3"/>
  <c r="AO723" i="3"/>
  <c r="AQ723" i="3"/>
  <c r="BF726" i="3"/>
  <c r="BE726" i="3"/>
  <c r="AZ726" i="3"/>
  <c r="Q726" i="3"/>
  <c r="AS726" i="3"/>
  <c r="BD726" i="3"/>
  <c r="R726" i="3"/>
  <c r="BA726" i="3"/>
  <c r="AW726" i="3"/>
  <c r="AY726" i="3"/>
  <c r="AR726" i="3"/>
  <c r="AU726" i="3"/>
  <c r="AP726" i="3"/>
  <c r="AO726" i="3"/>
  <c r="AQ726" i="3"/>
  <c r="BF728" i="3"/>
  <c r="V732" i="3"/>
  <c r="W732" i="3" s="1"/>
  <c r="BE732" i="3"/>
  <c r="AZ732" i="3"/>
  <c r="AS732" i="3"/>
  <c r="R732" i="3"/>
  <c r="BA732" i="3"/>
  <c r="Q732" i="3"/>
  <c r="BD732" i="3"/>
  <c r="AW732" i="3"/>
  <c r="AY732" i="3"/>
  <c r="AR732" i="3"/>
  <c r="AU732" i="3"/>
  <c r="AQ732" i="3"/>
  <c r="AP732" i="3"/>
  <c r="AO732" i="3"/>
  <c r="G734" i="3"/>
  <c r="V736" i="3"/>
  <c r="W736" i="3" s="1"/>
  <c r="V738" i="3"/>
  <c r="W738" i="3" s="1"/>
  <c r="AJ740" i="3"/>
  <c r="E744" i="3"/>
  <c r="AH744" i="3" s="1"/>
  <c r="E747" i="3"/>
  <c r="AH747" i="3" s="1"/>
  <c r="AV757" i="3"/>
  <c r="BE757" i="3"/>
  <c r="AZ757" i="3"/>
  <c r="AS757" i="3"/>
  <c r="R757" i="3"/>
  <c r="Q757" i="3"/>
  <c r="BD757" i="3"/>
  <c r="BA757" i="3"/>
  <c r="AW757" i="3"/>
  <c r="AY757" i="3"/>
  <c r="AR757" i="3"/>
  <c r="AU757" i="3"/>
  <c r="AQ757" i="3"/>
  <c r="AP757" i="3"/>
  <c r="AO757" i="3"/>
  <c r="BE768" i="3"/>
  <c r="AZ768" i="3"/>
  <c r="Q768" i="3"/>
  <c r="AS768" i="3"/>
  <c r="BD768" i="3"/>
  <c r="R768" i="3"/>
  <c r="BA768" i="3"/>
  <c r="AW768" i="3"/>
  <c r="AY768" i="3"/>
  <c r="AU768" i="3"/>
  <c r="AR768" i="3"/>
  <c r="AP768" i="3"/>
  <c r="AO768" i="3"/>
  <c r="AQ768" i="3"/>
  <c r="BE776" i="3"/>
  <c r="AZ776" i="3"/>
  <c r="Q776" i="3"/>
  <c r="AS776" i="3"/>
  <c r="BD776" i="3"/>
  <c r="R776" i="3"/>
  <c r="BA776" i="3"/>
  <c r="AW776" i="3"/>
  <c r="AY776" i="3"/>
  <c r="AU776" i="3"/>
  <c r="AR776" i="3"/>
  <c r="AP776" i="3"/>
  <c r="AO776" i="3"/>
  <c r="AQ776" i="3"/>
  <c r="K778" i="3"/>
  <c r="AX779" i="3"/>
  <c r="V788" i="3"/>
  <c r="W788" i="3" s="1"/>
  <c r="V795" i="3"/>
  <c r="W795" i="3" s="1"/>
  <c r="BE795" i="3"/>
  <c r="AZ795" i="3"/>
  <c r="Q795" i="3"/>
  <c r="AS795" i="3"/>
  <c r="BD795" i="3"/>
  <c r="R795" i="3"/>
  <c r="BA795" i="3"/>
  <c r="AW795" i="3"/>
  <c r="AR795" i="3"/>
  <c r="AU795" i="3"/>
  <c r="AY795" i="3"/>
  <c r="AP795" i="3"/>
  <c r="AO795" i="3"/>
  <c r="AQ795" i="3"/>
  <c r="V799" i="3"/>
  <c r="BE805" i="3"/>
  <c r="AZ805" i="3"/>
  <c r="AS805" i="3"/>
  <c r="R805" i="3"/>
  <c r="Q805" i="3"/>
  <c r="BD805" i="3"/>
  <c r="BA805" i="3"/>
  <c r="AW805" i="3"/>
  <c r="AY805" i="3"/>
  <c r="AR805" i="3"/>
  <c r="AU805" i="3"/>
  <c r="AQ805" i="3"/>
  <c r="AP805" i="3"/>
  <c r="AO805" i="3"/>
  <c r="BE807" i="3"/>
  <c r="AZ807" i="3"/>
  <c r="Q807" i="3"/>
  <c r="BD807" i="3"/>
  <c r="AS807" i="3"/>
  <c r="R807" i="3"/>
  <c r="BA807" i="3"/>
  <c r="AW807" i="3"/>
  <c r="AY807" i="3"/>
  <c r="AU807" i="3"/>
  <c r="AR807" i="3"/>
  <c r="AP807" i="3"/>
  <c r="AO807" i="3"/>
  <c r="AQ807" i="3"/>
  <c r="BE810" i="3"/>
  <c r="AZ810" i="3"/>
  <c r="Q810" i="3"/>
  <c r="AS810" i="3"/>
  <c r="BD810" i="3"/>
  <c r="R810" i="3"/>
  <c r="BA810" i="3"/>
  <c r="AY810" i="3"/>
  <c r="AW810" i="3"/>
  <c r="AR810" i="3"/>
  <c r="AU810" i="3"/>
  <c r="AP810" i="3"/>
  <c r="AO810" i="3"/>
  <c r="AQ810" i="3"/>
  <c r="AT813" i="3"/>
  <c r="BE816" i="3"/>
  <c r="AZ816" i="3"/>
  <c r="Q816" i="3"/>
  <c r="AS816" i="3"/>
  <c r="BD816" i="3"/>
  <c r="R816" i="3"/>
  <c r="BA816" i="3"/>
  <c r="AW816" i="3"/>
  <c r="AY816" i="3"/>
  <c r="AU816" i="3"/>
  <c r="AR816" i="3"/>
  <c r="AP816" i="3"/>
  <c r="AO816" i="3"/>
  <c r="AQ816" i="3"/>
  <c r="E818" i="3"/>
  <c r="AH818" i="3" s="1"/>
  <c r="F821" i="3"/>
  <c r="AI821" i="3" s="1"/>
  <c r="AJ821" i="3"/>
  <c r="N822" i="3"/>
  <c r="D825" i="3"/>
  <c r="AJ825" i="3"/>
  <c r="S826" i="3"/>
  <c r="AK827" i="3"/>
  <c r="D829" i="3"/>
  <c r="AK829" i="3"/>
  <c r="L831" i="3"/>
  <c r="E834" i="3"/>
  <c r="AH834" i="3" s="1"/>
  <c r="H835" i="3"/>
  <c r="D836" i="3"/>
  <c r="H837" i="3"/>
  <c r="BE838" i="3"/>
  <c r="AZ838" i="3"/>
  <c r="Q838" i="3"/>
  <c r="BD838" i="3"/>
  <c r="R838" i="3"/>
  <c r="BA838" i="3"/>
  <c r="AW838" i="3"/>
  <c r="AY838" i="3"/>
  <c r="AS838" i="3"/>
  <c r="AR838" i="3"/>
  <c r="AU838" i="3"/>
  <c r="AP838" i="3"/>
  <c r="AO838" i="3"/>
  <c r="AQ838" i="3"/>
  <c r="L841" i="3"/>
  <c r="H842" i="3"/>
  <c r="AT842" i="3"/>
  <c r="AV843" i="3"/>
  <c r="AX844" i="3"/>
  <c r="E846" i="3"/>
  <c r="AH846" i="3" s="1"/>
  <c r="AE846" i="3"/>
  <c r="A847" i="3"/>
  <c r="L847" i="3"/>
  <c r="G849" i="3"/>
  <c r="AV849" i="3"/>
  <c r="T850" i="3"/>
  <c r="D852" i="3"/>
  <c r="T852" i="3"/>
  <c r="A853" i="3"/>
  <c r="A854" i="3"/>
  <c r="L854" i="3"/>
  <c r="B857" i="3"/>
  <c r="A858" i="3"/>
  <c r="P858" i="3"/>
  <c r="B861" i="3"/>
  <c r="G862" i="3"/>
  <c r="AV862" i="3"/>
  <c r="T863" i="3"/>
  <c r="L864" i="3"/>
  <c r="E865" i="3"/>
  <c r="AH865" i="3" s="1"/>
  <c r="BE866" i="3"/>
  <c r="AZ866" i="3"/>
  <c r="Q866" i="3"/>
  <c r="AS866" i="3"/>
  <c r="BD866" i="3"/>
  <c r="R866" i="3"/>
  <c r="BA866" i="3"/>
  <c r="AY866" i="3"/>
  <c r="AW866" i="3"/>
  <c r="AR866" i="3"/>
  <c r="AU866" i="3"/>
  <c r="AP866" i="3"/>
  <c r="AO866" i="3"/>
  <c r="AQ866" i="3"/>
  <c r="U866" i="3"/>
  <c r="G867" i="3"/>
  <c r="S868" i="3"/>
  <c r="F869" i="3"/>
  <c r="AI869" i="3" s="1"/>
  <c r="BE870" i="3"/>
  <c r="AZ870" i="3"/>
  <c r="Q870" i="3"/>
  <c r="BD870" i="3"/>
  <c r="R870" i="3"/>
  <c r="AS870" i="3"/>
  <c r="BA870" i="3"/>
  <c r="AW870" i="3"/>
  <c r="AY870" i="3"/>
  <c r="AR870" i="3"/>
  <c r="AU870" i="3"/>
  <c r="AP870" i="3"/>
  <c r="AO870" i="3"/>
  <c r="AQ870" i="3"/>
  <c r="AF871" i="3"/>
  <c r="A873" i="3"/>
  <c r="AE876" i="3"/>
  <c r="BE877" i="3"/>
  <c r="AZ877" i="3"/>
  <c r="AS877" i="3"/>
  <c r="R877" i="3"/>
  <c r="Q877" i="3"/>
  <c r="BA877" i="3"/>
  <c r="BD877" i="3"/>
  <c r="AW877" i="3"/>
  <c r="AY877" i="3"/>
  <c r="AR877" i="3"/>
  <c r="AU877" i="3"/>
  <c r="AQ877" i="3"/>
  <c r="AP877" i="3"/>
  <c r="AO877" i="3"/>
  <c r="U877" i="3"/>
  <c r="B878" i="3"/>
  <c r="S878" i="3"/>
  <c r="B880" i="3"/>
  <c r="BE883" i="3"/>
  <c r="AZ883" i="3"/>
  <c r="Q883" i="3"/>
  <c r="AS883" i="3"/>
  <c r="BD883" i="3"/>
  <c r="R883" i="3"/>
  <c r="BA883" i="3"/>
  <c r="AW883" i="3"/>
  <c r="AY883" i="3"/>
  <c r="AR883" i="3"/>
  <c r="AU883" i="3"/>
  <c r="AP883" i="3"/>
  <c r="AO883" i="3"/>
  <c r="AQ883" i="3"/>
  <c r="S884" i="3"/>
  <c r="L885" i="3"/>
  <c r="D887" i="3"/>
  <c r="D888" i="3"/>
  <c r="AX888" i="3"/>
  <c r="H889" i="3"/>
  <c r="AV889" i="3"/>
  <c r="G890" i="3"/>
  <c r="AK890" i="3"/>
  <c r="N891" i="3"/>
  <c r="BG891" i="3"/>
  <c r="BE894" i="3"/>
  <c r="AZ894" i="3"/>
  <c r="Q894" i="3"/>
  <c r="AS894" i="3"/>
  <c r="BD894" i="3"/>
  <c r="R894" i="3"/>
  <c r="BA894" i="3"/>
  <c r="AW894" i="3"/>
  <c r="AY894" i="3"/>
  <c r="AR894" i="3"/>
  <c r="AU894" i="3"/>
  <c r="AP894" i="3"/>
  <c r="AO894" i="3"/>
  <c r="AQ894" i="3"/>
  <c r="AV894" i="3"/>
  <c r="G895" i="3"/>
  <c r="AE895" i="3"/>
  <c r="E897" i="3"/>
  <c r="AH897" i="3" s="1"/>
  <c r="AE897" i="3"/>
  <c r="M898" i="3"/>
  <c r="L899" i="3"/>
  <c r="BE901" i="3"/>
  <c r="AZ901" i="3"/>
  <c r="AS901" i="3"/>
  <c r="R901" i="3"/>
  <c r="Q901" i="3"/>
  <c r="BD901" i="3"/>
  <c r="AW901" i="3"/>
  <c r="BA901" i="3"/>
  <c r="AY901" i="3"/>
  <c r="AR901" i="3"/>
  <c r="AU901" i="3"/>
  <c r="AQ901" i="3"/>
  <c r="AP901" i="3"/>
  <c r="AO901" i="3"/>
  <c r="V901" i="3"/>
  <c r="AD901" i="3" s="1"/>
  <c r="E902" i="3"/>
  <c r="AH902" i="3" s="1"/>
  <c r="N904" i="3"/>
  <c r="AT906" i="3"/>
  <c r="BE906" i="3"/>
  <c r="AZ906" i="3"/>
  <c r="Q906" i="3"/>
  <c r="AS906" i="3"/>
  <c r="BD906" i="3"/>
  <c r="R906" i="3"/>
  <c r="BA906" i="3"/>
  <c r="AY906" i="3"/>
  <c r="AW906" i="3"/>
  <c r="AR906" i="3"/>
  <c r="AU906" i="3"/>
  <c r="AP906" i="3"/>
  <c r="AO906" i="3"/>
  <c r="AQ906" i="3"/>
  <c r="AJ906" i="3"/>
  <c r="BE908" i="3"/>
  <c r="AZ908" i="3"/>
  <c r="AS908" i="3"/>
  <c r="R908" i="3"/>
  <c r="Q908" i="3"/>
  <c r="BD908" i="3"/>
  <c r="BA908" i="3"/>
  <c r="AW908" i="3"/>
  <c r="AY908" i="3"/>
  <c r="AR908" i="3"/>
  <c r="AU908" i="3"/>
  <c r="AQ908" i="3"/>
  <c r="AP908" i="3"/>
  <c r="AO908" i="3"/>
  <c r="BE909" i="3"/>
  <c r="AZ909" i="3"/>
  <c r="AS909" i="3"/>
  <c r="R909" i="3"/>
  <c r="Q909" i="3"/>
  <c r="BD909" i="3"/>
  <c r="BA909" i="3"/>
  <c r="AW909" i="3"/>
  <c r="AY909" i="3"/>
  <c r="AR909" i="3"/>
  <c r="AU909" i="3"/>
  <c r="AQ909" i="3"/>
  <c r="AP909" i="3"/>
  <c r="AO909" i="3"/>
  <c r="E912" i="3"/>
  <c r="AH912" i="3" s="1"/>
  <c r="K913" i="3"/>
  <c r="AK915" i="3"/>
  <c r="T916" i="3"/>
  <c r="N917" i="3"/>
  <c r="D919" i="3"/>
  <c r="T920" i="3"/>
  <c r="L922" i="3"/>
  <c r="D923" i="3"/>
  <c r="D924" i="3"/>
  <c r="A927" i="3"/>
  <c r="N928" i="3"/>
  <c r="L929" i="3"/>
  <c r="K930" i="3"/>
  <c r="AE934" i="3"/>
  <c r="N935" i="3"/>
  <c r="BG936" i="3"/>
  <c r="BE936" i="3"/>
  <c r="AZ936" i="3"/>
  <c r="Q936" i="3"/>
  <c r="AS936" i="3"/>
  <c r="BD936" i="3"/>
  <c r="R936" i="3"/>
  <c r="BA936" i="3"/>
  <c r="AW936" i="3"/>
  <c r="AY936" i="3"/>
  <c r="AU936" i="3"/>
  <c r="AR936" i="3"/>
  <c r="AP936" i="3"/>
  <c r="AO936" i="3"/>
  <c r="AQ936" i="3"/>
  <c r="BE940" i="3"/>
  <c r="AZ940" i="3"/>
  <c r="AS940" i="3"/>
  <c r="R940" i="3"/>
  <c r="Q940" i="3"/>
  <c r="BD940" i="3"/>
  <c r="BA940" i="3"/>
  <c r="AW940" i="3"/>
  <c r="AY940" i="3"/>
  <c r="AR940" i="3"/>
  <c r="AU940" i="3"/>
  <c r="AQ940" i="3"/>
  <c r="AP940" i="3"/>
  <c r="AO940" i="3"/>
  <c r="F941" i="3"/>
  <c r="AI941" i="3" s="1"/>
  <c r="K942" i="3"/>
  <c r="K943" i="3"/>
  <c r="B944" i="3"/>
  <c r="BE944" i="3"/>
  <c r="AZ944" i="3"/>
  <c r="Q944" i="3"/>
  <c r="AS944" i="3"/>
  <c r="BD944" i="3"/>
  <c r="R944" i="3"/>
  <c r="BA944" i="3"/>
  <c r="AW944" i="3"/>
  <c r="AY944" i="3"/>
  <c r="AU944" i="3"/>
  <c r="AR944" i="3"/>
  <c r="AP944" i="3"/>
  <c r="AO944" i="3"/>
  <c r="AQ944" i="3"/>
  <c r="H947" i="3"/>
  <c r="BE948" i="3"/>
  <c r="AZ948" i="3"/>
  <c r="AS948" i="3"/>
  <c r="Q948" i="3"/>
  <c r="R948" i="3"/>
  <c r="BA948" i="3"/>
  <c r="BD948" i="3"/>
  <c r="AW948" i="3"/>
  <c r="AY948" i="3"/>
  <c r="AR948" i="3"/>
  <c r="AU948" i="3"/>
  <c r="AQ948" i="3"/>
  <c r="AP948" i="3"/>
  <c r="AO948" i="3"/>
  <c r="D950" i="3"/>
  <c r="BF951" i="3"/>
  <c r="BE951" i="3"/>
  <c r="AZ951" i="3"/>
  <c r="Q951" i="3"/>
  <c r="AS951" i="3"/>
  <c r="BD951" i="3"/>
  <c r="BA951" i="3"/>
  <c r="R951" i="3"/>
  <c r="AW951" i="3"/>
  <c r="AY951" i="3"/>
  <c r="AU951" i="3"/>
  <c r="AP951" i="3"/>
  <c r="AO951" i="3"/>
  <c r="AR951" i="3"/>
  <c r="AQ951" i="3"/>
  <c r="BG951" i="3"/>
  <c r="B953" i="3"/>
  <c r="S954" i="3"/>
  <c r="N955" i="3"/>
  <c r="T956" i="3"/>
  <c r="H957" i="3"/>
  <c r="D958" i="3"/>
  <c r="B961" i="3"/>
  <c r="T964" i="3"/>
  <c r="BE968" i="3"/>
  <c r="AZ968" i="3"/>
  <c r="Q968" i="3"/>
  <c r="AS968" i="3"/>
  <c r="BD968" i="3"/>
  <c r="R968" i="3"/>
  <c r="BA968" i="3"/>
  <c r="AW968" i="3"/>
  <c r="AY968" i="3"/>
  <c r="AU968" i="3"/>
  <c r="AR968" i="3"/>
  <c r="AP968" i="3"/>
  <c r="AO968" i="3"/>
  <c r="AQ968" i="3"/>
  <c r="AE969" i="3"/>
  <c r="BE972" i="3"/>
  <c r="AZ972" i="3"/>
  <c r="AS972" i="3"/>
  <c r="R972" i="3"/>
  <c r="Q972" i="3"/>
  <c r="BD972" i="3"/>
  <c r="BA972" i="3"/>
  <c r="AW972" i="3"/>
  <c r="AY972" i="3"/>
  <c r="AR972" i="3"/>
  <c r="AU972" i="3"/>
  <c r="AQ972" i="3"/>
  <c r="AP972" i="3"/>
  <c r="AO972" i="3"/>
  <c r="BE974" i="3"/>
  <c r="AZ974" i="3"/>
  <c r="Q974" i="3"/>
  <c r="AS974" i="3"/>
  <c r="BD974" i="3"/>
  <c r="R974" i="3"/>
  <c r="BA974" i="3"/>
  <c r="AY974" i="3"/>
  <c r="AW974" i="3"/>
  <c r="AR974" i="3"/>
  <c r="AU974" i="3"/>
  <c r="AP974" i="3"/>
  <c r="AO974" i="3"/>
  <c r="AQ974" i="3"/>
  <c r="BE977" i="3"/>
  <c r="AZ977" i="3"/>
  <c r="Q977" i="3"/>
  <c r="AS977" i="3"/>
  <c r="BD977" i="3"/>
  <c r="R977" i="3"/>
  <c r="BA977" i="3"/>
  <c r="AY977" i="3"/>
  <c r="AW977" i="3"/>
  <c r="AR977" i="3"/>
  <c r="AU977" i="3"/>
  <c r="AP977" i="3"/>
  <c r="AO977" i="3"/>
  <c r="AQ977" i="3"/>
  <c r="D979" i="3"/>
  <c r="D983" i="3"/>
  <c r="BG989" i="3"/>
  <c r="BF991" i="3"/>
  <c r="BE991" i="3"/>
  <c r="AZ991" i="3"/>
  <c r="Q991" i="3"/>
  <c r="BD991" i="3"/>
  <c r="R991" i="3"/>
  <c r="BA991" i="3"/>
  <c r="AS991" i="3"/>
  <c r="AY991" i="3"/>
  <c r="AW991" i="3"/>
  <c r="AU991" i="3"/>
  <c r="AR991" i="3"/>
  <c r="AP991" i="3"/>
  <c r="AO991" i="3"/>
  <c r="AQ991" i="3"/>
  <c r="BF994" i="3"/>
  <c r="BE994" i="3"/>
  <c r="AZ994" i="3"/>
  <c r="Q994" i="3"/>
  <c r="AS994" i="3"/>
  <c r="BD994" i="3"/>
  <c r="R994" i="3"/>
  <c r="BA994" i="3"/>
  <c r="AY994" i="3"/>
  <c r="AW994" i="3"/>
  <c r="AR994" i="3"/>
  <c r="AU994" i="3"/>
  <c r="AP994" i="3"/>
  <c r="AO994" i="3"/>
  <c r="AQ994" i="3"/>
  <c r="K995" i="3"/>
  <c r="S996" i="3"/>
  <c r="AX997" i="3"/>
  <c r="S998" i="3"/>
  <c r="B999" i="3"/>
  <c r="K1000" i="3"/>
  <c r="AL27" i="3"/>
  <c r="AL43" i="3"/>
  <c r="AL51" i="3"/>
  <c r="AL91" i="3"/>
  <c r="AL107" i="3"/>
  <c r="AL155" i="3"/>
  <c r="AL163" i="3"/>
  <c r="AL179" i="3"/>
  <c r="AL195" i="3"/>
  <c r="AL259" i="3"/>
  <c r="AL267" i="3"/>
  <c r="AL275" i="3"/>
  <c r="AL315" i="3"/>
  <c r="AL331" i="3"/>
  <c r="AL339" i="3"/>
  <c r="AL355" i="3"/>
  <c r="AL363" i="3"/>
  <c r="AL387" i="3"/>
  <c r="AL419" i="3"/>
  <c r="AL459" i="3"/>
  <c r="AL475" i="3"/>
  <c r="AL483" i="3"/>
  <c r="AL499" i="3"/>
  <c r="AL523" i="3"/>
  <c r="AL547" i="3"/>
  <c r="AL555" i="3"/>
  <c r="AL563" i="3"/>
  <c r="AL571" i="3"/>
  <c r="AL579" i="3"/>
  <c r="AL587" i="3"/>
  <c r="AL595" i="3"/>
  <c r="AL603" i="3"/>
  <c r="AL611" i="3"/>
  <c r="AL619" i="3"/>
  <c r="AL627" i="3"/>
  <c r="AL635" i="3"/>
  <c r="AL643" i="3"/>
  <c r="AL651" i="3"/>
  <c r="AL659" i="3"/>
  <c r="AL667" i="3"/>
  <c r="AL675" i="3"/>
  <c r="AL707" i="3"/>
  <c r="AL723" i="3"/>
  <c r="AL795" i="3"/>
  <c r="AL827" i="3"/>
  <c r="AL835" i="3"/>
  <c r="AL867" i="3"/>
  <c r="AL883" i="3"/>
  <c r="AL891" i="3"/>
  <c r="AL899" i="3"/>
  <c r="AL907" i="3"/>
  <c r="AL915" i="3"/>
  <c r="AL923" i="3"/>
  <c r="AL939" i="3"/>
  <c r="AL947" i="3"/>
  <c r="AL955" i="3"/>
  <c r="AL979" i="3"/>
  <c r="AL995" i="3"/>
  <c r="AO20" i="3"/>
  <c r="AO28" i="3"/>
  <c r="AO36" i="3"/>
  <c r="AO44" i="3"/>
  <c r="AO52" i="3"/>
  <c r="AO60" i="3"/>
  <c r="AO68" i="3"/>
  <c r="AO76" i="3"/>
  <c r="AO84" i="3"/>
  <c r="AO92" i="3"/>
  <c r="AO100" i="3"/>
  <c r="AO108" i="3"/>
  <c r="AO116" i="3"/>
  <c r="AO124" i="3"/>
  <c r="AO132" i="3"/>
  <c r="AO148" i="3"/>
  <c r="AO156" i="3"/>
  <c r="AO164" i="3"/>
  <c r="AO172" i="3"/>
  <c r="AO180" i="3"/>
  <c r="AO188" i="3"/>
  <c r="AO196" i="3"/>
  <c r="AO204" i="3"/>
  <c r="AO212" i="3"/>
  <c r="AO220" i="3"/>
  <c r="AO228" i="3"/>
  <c r="AO244" i="3"/>
  <c r="AO252" i="3"/>
  <c r="AO260" i="3"/>
  <c r="AO268" i="3"/>
  <c r="AO276" i="3"/>
  <c r="AO284" i="3"/>
  <c r="AO300" i="3"/>
  <c r="AO316" i="3"/>
  <c r="AO324" i="3"/>
  <c r="AO332" i="3"/>
  <c r="AO340" i="3"/>
  <c r="AO348" i="3"/>
  <c r="AO356" i="3"/>
  <c r="AO372" i="3"/>
  <c r="AO380" i="3"/>
  <c r="AO388" i="3"/>
  <c r="AO404" i="3"/>
  <c r="AO412" i="3"/>
  <c r="AO420" i="3"/>
  <c r="AO428" i="3"/>
  <c r="AO436" i="3"/>
  <c r="AO444" i="3"/>
  <c r="AO460" i="3"/>
  <c r="AO468" i="3"/>
  <c r="AO476" i="3"/>
  <c r="AO484" i="3"/>
  <c r="AO500" i="3"/>
  <c r="AO516" i="3"/>
  <c r="AO524" i="3"/>
  <c r="AO548" i="3"/>
  <c r="AO556" i="3"/>
  <c r="AO564" i="3"/>
  <c r="AO572" i="3"/>
  <c r="AE65" i="3"/>
  <c r="BE65" i="3"/>
  <c r="AZ65" i="3"/>
  <c r="AS65" i="3"/>
  <c r="R65" i="3"/>
  <c r="BD65" i="3"/>
  <c r="Q65" i="3"/>
  <c r="BA65" i="3"/>
  <c r="AY65" i="3"/>
  <c r="AW65" i="3"/>
  <c r="AU65" i="3"/>
  <c r="AP65" i="3"/>
  <c r="AQ65" i="3"/>
  <c r="AR65" i="3"/>
  <c r="BE121" i="3"/>
  <c r="AZ121" i="3"/>
  <c r="AS121" i="3"/>
  <c r="R121" i="3"/>
  <c r="BD121" i="3"/>
  <c r="Q121" i="3"/>
  <c r="BA121" i="3"/>
  <c r="AY121" i="3"/>
  <c r="AW121" i="3"/>
  <c r="AR121" i="3"/>
  <c r="AP121" i="3"/>
  <c r="AU121" i="3"/>
  <c r="AQ121" i="3"/>
  <c r="AE137" i="3"/>
  <c r="BE137" i="3"/>
  <c r="AZ137" i="3"/>
  <c r="AS137" i="3"/>
  <c r="R137" i="3"/>
  <c r="Q137" i="3"/>
  <c r="BD137" i="3"/>
  <c r="BA137" i="3"/>
  <c r="AY137" i="3"/>
  <c r="AW137" i="3"/>
  <c r="AR137" i="3"/>
  <c r="AU137" i="3"/>
  <c r="AP137" i="3"/>
  <c r="AQ137" i="3"/>
  <c r="BE266" i="3"/>
  <c r="AZ266" i="3"/>
  <c r="AS266" i="3"/>
  <c r="BD266" i="3"/>
  <c r="R266" i="3"/>
  <c r="Q266" i="3"/>
  <c r="BA266" i="3"/>
  <c r="AY266" i="3"/>
  <c r="AW266" i="3"/>
  <c r="AR266" i="3"/>
  <c r="AU266" i="3"/>
  <c r="AP266" i="3"/>
  <c r="AQ266" i="3"/>
  <c r="G286" i="3"/>
  <c r="BE286" i="3"/>
  <c r="AZ286" i="3"/>
  <c r="AS286" i="3"/>
  <c r="Q286" i="3"/>
  <c r="BD286" i="3"/>
  <c r="R286" i="3"/>
  <c r="BA286" i="3"/>
  <c r="AY286" i="3"/>
  <c r="AR286" i="3"/>
  <c r="AU286" i="3"/>
  <c r="AW286" i="3"/>
  <c r="AP286" i="3"/>
  <c r="AQ286" i="3"/>
  <c r="BE364" i="3"/>
  <c r="AZ364" i="3"/>
  <c r="AS364" i="3"/>
  <c r="R364" i="3"/>
  <c r="Q364" i="3"/>
  <c r="BD364" i="3"/>
  <c r="BA364" i="3"/>
  <c r="AY364" i="3"/>
  <c r="AR364" i="3"/>
  <c r="AU364" i="3"/>
  <c r="AW364" i="3"/>
  <c r="AQ364" i="3"/>
  <c r="AP364" i="3"/>
  <c r="BE452" i="3"/>
  <c r="AZ452" i="3"/>
  <c r="AS452" i="3"/>
  <c r="R452" i="3"/>
  <c r="Q452" i="3"/>
  <c r="BD452" i="3"/>
  <c r="BA452" i="3"/>
  <c r="AY452" i="3"/>
  <c r="AR452" i="3"/>
  <c r="AU452" i="3"/>
  <c r="AW452" i="3"/>
  <c r="AQ452" i="3"/>
  <c r="AP452" i="3"/>
  <c r="BE470" i="3"/>
  <c r="AZ470" i="3"/>
  <c r="Q470" i="3"/>
  <c r="AS470" i="3"/>
  <c r="BD470" i="3"/>
  <c r="R470" i="3"/>
  <c r="BA470" i="3"/>
  <c r="AY470" i="3"/>
  <c r="AR470" i="3"/>
  <c r="AU470" i="3"/>
  <c r="AW470" i="3"/>
  <c r="AP470" i="3"/>
  <c r="AQ470" i="3"/>
  <c r="BG478" i="3"/>
  <c r="BE478" i="3"/>
  <c r="AZ478" i="3"/>
  <c r="AS478" i="3"/>
  <c r="Q478" i="3"/>
  <c r="BD478" i="3"/>
  <c r="R478" i="3"/>
  <c r="BA478" i="3"/>
  <c r="AY478" i="3"/>
  <c r="AR478" i="3"/>
  <c r="AU478" i="3"/>
  <c r="AW478" i="3"/>
  <c r="AP478" i="3"/>
  <c r="AQ478" i="3"/>
  <c r="BE518" i="3"/>
  <c r="AZ518" i="3"/>
  <c r="Q518" i="3"/>
  <c r="BD518" i="3"/>
  <c r="AS518" i="3"/>
  <c r="R518" i="3"/>
  <c r="BA518" i="3"/>
  <c r="AY518" i="3"/>
  <c r="AR518" i="3"/>
  <c r="AU518" i="3"/>
  <c r="AW518" i="3"/>
  <c r="AP518" i="3"/>
  <c r="AQ518" i="3"/>
  <c r="AK579" i="3"/>
  <c r="AJ604" i="3"/>
  <c r="AF825" i="3"/>
  <c r="S852" i="3"/>
  <c r="BE865" i="3"/>
  <c r="AZ865" i="3"/>
  <c r="Q865" i="3"/>
  <c r="AS865" i="3"/>
  <c r="BD865" i="3"/>
  <c r="R865" i="3"/>
  <c r="BA865" i="3"/>
  <c r="AY865" i="3"/>
  <c r="AW865" i="3"/>
  <c r="AR865" i="3"/>
  <c r="AP865" i="3"/>
  <c r="AO865" i="3"/>
  <c r="AQ865" i="3"/>
  <c r="AU865" i="3"/>
  <c r="BE887" i="3"/>
  <c r="AZ887" i="3"/>
  <c r="Q887" i="3"/>
  <c r="AS887" i="3"/>
  <c r="BD887" i="3"/>
  <c r="BA887" i="3"/>
  <c r="AW887" i="3"/>
  <c r="R887" i="3"/>
  <c r="AY887" i="3"/>
  <c r="AU887" i="3"/>
  <c r="AP887" i="3"/>
  <c r="AO887" i="3"/>
  <c r="AR887" i="3"/>
  <c r="AQ887" i="3"/>
  <c r="BF946" i="3"/>
  <c r="BE946" i="3"/>
  <c r="AZ946" i="3"/>
  <c r="Q946" i="3"/>
  <c r="AS946" i="3"/>
  <c r="BD946" i="3"/>
  <c r="R946" i="3"/>
  <c r="BA946" i="3"/>
  <c r="AY946" i="3"/>
  <c r="AW946" i="3"/>
  <c r="AR946" i="3"/>
  <c r="AU946" i="3"/>
  <c r="AP946" i="3"/>
  <c r="AO946" i="3"/>
  <c r="AQ946" i="3"/>
  <c r="BE959" i="3"/>
  <c r="AZ959" i="3"/>
  <c r="Q959" i="3"/>
  <c r="BD959" i="3"/>
  <c r="AS959" i="3"/>
  <c r="R959" i="3"/>
  <c r="BA959" i="3"/>
  <c r="AW959" i="3"/>
  <c r="AY959" i="3"/>
  <c r="AU959" i="3"/>
  <c r="AP959" i="3"/>
  <c r="AO959" i="3"/>
  <c r="AR959" i="3"/>
  <c r="AQ959" i="3"/>
  <c r="BF992" i="3"/>
  <c r="BE992" i="3"/>
  <c r="AZ992" i="3"/>
  <c r="Q992" i="3"/>
  <c r="AS992" i="3"/>
  <c r="BD992" i="3"/>
  <c r="R992" i="3"/>
  <c r="BA992" i="3"/>
  <c r="AY992" i="3"/>
  <c r="AW992" i="3"/>
  <c r="AU992" i="3"/>
  <c r="AR992" i="3"/>
  <c r="AP992" i="3"/>
  <c r="AO992" i="3"/>
  <c r="AQ992" i="3"/>
  <c r="K49" i="3"/>
  <c r="BE58" i="3"/>
  <c r="AZ58" i="3"/>
  <c r="AS58" i="3"/>
  <c r="R58" i="3"/>
  <c r="Q58" i="3"/>
  <c r="BD58" i="3"/>
  <c r="BA58" i="3"/>
  <c r="AY58" i="3"/>
  <c r="AW58" i="3"/>
  <c r="AU58" i="3"/>
  <c r="AP58" i="3"/>
  <c r="AQ58" i="3"/>
  <c r="AR58" i="3"/>
  <c r="BE66" i="3"/>
  <c r="AZ66" i="3"/>
  <c r="AS66" i="3"/>
  <c r="R66" i="3"/>
  <c r="Q66" i="3"/>
  <c r="BD66" i="3"/>
  <c r="BA66" i="3"/>
  <c r="AY66" i="3"/>
  <c r="AW66" i="3"/>
  <c r="AU66" i="3"/>
  <c r="AP66" i="3"/>
  <c r="AQ66" i="3"/>
  <c r="AR66" i="3"/>
  <c r="BE74" i="3"/>
  <c r="AZ74" i="3"/>
  <c r="AS74" i="3"/>
  <c r="R74" i="3"/>
  <c r="Q74" i="3"/>
  <c r="BD74" i="3"/>
  <c r="BA74" i="3"/>
  <c r="AY74" i="3"/>
  <c r="AW74" i="3"/>
  <c r="AU74" i="3"/>
  <c r="AP74" i="3"/>
  <c r="AQ74" i="3"/>
  <c r="AR74" i="3"/>
  <c r="BE77" i="3"/>
  <c r="AZ77" i="3"/>
  <c r="AS77" i="3"/>
  <c r="R77" i="3"/>
  <c r="Q77" i="3"/>
  <c r="BD77" i="3"/>
  <c r="BA77" i="3"/>
  <c r="AY77" i="3"/>
  <c r="AR77" i="3"/>
  <c r="AU77" i="3"/>
  <c r="AW77" i="3"/>
  <c r="AQ77" i="3"/>
  <c r="AP77" i="3"/>
  <c r="AK85" i="3"/>
  <c r="BE89" i="3"/>
  <c r="AZ89" i="3"/>
  <c r="AS89" i="3"/>
  <c r="R89" i="3"/>
  <c r="BD89" i="3"/>
  <c r="Q89" i="3"/>
  <c r="BA89" i="3"/>
  <c r="AY89" i="3"/>
  <c r="AW89" i="3"/>
  <c r="AR89" i="3"/>
  <c r="AP89" i="3"/>
  <c r="AQ89" i="3"/>
  <c r="AU89" i="3"/>
  <c r="T91" i="3"/>
  <c r="A105" i="3"/>
  <c r="T107" i="3"/>
  <c r="BE111" i="3"/>
  <c r="AZ111" i="3"/>
  <c r="Q111" i="3"/>
  <c r="AS111" i="3"/>
  <c r="R111" i="3"/>
  <c r="BD111" i="3"/>
  <c r="AY111" i="3"/>
  <c r="BA111" i="3"/>
  <c r="AU111" i="3"/>
  <c r="AW111" i="3"/>
  <c r="AP111" i="3"/>
  <c r="AQ111" i="3"/>
  <c r="AR111" i="3"/>
  <c r="BE117" i="3"/>
  <c r="AZ117" i="3"/>
  <c r="AS117" i="3"/>
  <c r="R117" i="3"/>
  <c r="Q117" i="3"/>
  <c r="BD117" i="3"/>
  <c r="BA117" i="3"/>
  <c r="AY117" i="3"/>
  <c r="AR117" i="3"/>
  <c r="AU117" i="3"/>
  <c r="AW117" i="3"/>
  <c r="AQ117" i="3"/>
  <c r="AP117" i="3"/>
  <c r="BE118" i="3"/>
  <c r="AZ118" i="3"/>
  <c r="Q118" i="3"/>
  <c r="AS118" i="3"/>
  <c r="R118" i="3"/>
  <c r="BA118" i="3"/>
  <c r="BD118" i="3"/>
  <c r="AY118" i="3"/>
  <c r="AR118" i="3"/>
  <c r="AU118" i="3"/>
  <c r="AW118" i="3"/>
  <c r="AP118" i="3"/>
  <c r="AQ118" i="3"/>
  <c r="AK121" i="3"/>
  <c r="BE126" i="3"/>
  <c r="AZ126" i="3"/>
  <c r="AS126" i="3"/>
  <c r="Q126" i="3"/>
  <c r="R126" i="3"/>
  <c r="BA126" i="3"/>
  <c r="BD126" i="3"/>
  <c r="AY126" i="3"/>
  <c r="AR126" i="3"/>
  <c r="AU126" i="3"/>
  <c r="AW126" i="3"/>
  <c r="AP126" i="3"/>
  <c r="AQ126" i="3"/>
  <c r="AF128" i="3"/>
  <c r="BE135" i="3"/>
  <c r="AZ135" i="3"/>
  <c r="Q135" i="3"/>
  <c r="AS135" i="3"/>
  <c r="R135" i="3"/>
  <c r="BD135" i="3"/>
  <c r="BA135" i="3"/>
  <c r="AY135" i="3"/>
  <c r="AU135" i="3"/>
  <c r="AW135" i="3"/>
  <c r="AR135" i="3"/>
  <c r="AP135" i="3"/>
  <c r="AQ135" i="3"/>
  <c r="AK137" i="3"/>
  <c r="BE140" i="3"/>
  <c r="AZ140" i="3"/>
  <c r="AS140" i="3"/>
  <c r="R140" i="3"/>
  <c r="Q140" i="3"/>
  <c r="BD140" i="3"/>
  <c r="BA140" i="3"/>
  <c r="AY140" i="3"/>
  <c r="AR140" i="3"/>
  <c r="AU140" i="3"/>
  <c r="AW140" i="3"/>
  <c r="AQ140" i="3"/>
  <c r="AP140" i="3"/>
  <c r="BE147" i="3"/>
  <c r="AZ147" i="3"/>
  <c r="AS147" i="3"/>
  <c r="R147" i="3"/>
  <c r="Q147" i="3"/>
  <c r="BD147" i="3"/>
  <c r="BA147" i="3"/>
  <c r="AY147" i="3"/>
  <c r="AR147" i="3"/>
  <c r="AU147" i="3"/>
  <c r="AP147" i="3"/>
  <c r="AQ147" i="3"/>
  <c r="AW147" i="3"/>
  <c r="BE167" i="3"/>
  <c r="AZ167" i="3"/>
  <c r="Q167" i="3"/>
  <c r="AS167" i="3"/>
  <c r="R167" i="3"/>
  <c r="BD167" i="3"/>
  <c r="AY167" i="3"/>
  <c r="BA167" i="3"/>
  <c r="AU167" i="3"/>
  <c r="AW167" i="3"/>
  <c r="AR167" i="3"/>
  <c r="AP167" i="3"/>
  <c r="AQ167" i="3"/>
  <c r="AV169" i="3"/>
  <c r="BE176" i="3"/>
  <c r="AZ176" i="3"/>
  <c r="AS176" i="3"/>
  <c r="R176" i="3"/>
  <c r="Q176" i="3"/>
  <c r="BD176" i="3"/>
  <c r="BA176" i="3"/>
  <c r="AY176" i="3"/>
  <c r="AU176" i="3"/>
  <c r="AW176" i="3"/>
  <c r="AR176" i="3"/>
  <c r="AP176" i="3"/>
  <c r="AQ176" i="3"/>
  <c r="N179" i="3"/>
  <c r="F183" i="3"/>
  <c r="AI183" i="3" s="1"/>
  <c r="BE183" i="3"/>
  <c r="AZ183" i="3"/>
  <c r="Q183" i="3"/>
  <c r="AS183" i="3"/>
  <c r="BD183" i="3"/>
  <c r="R183" i="3"/>
  <c r="AY183" i="3"/>
  <c r="BA183" i="3"/>
  <c r="AU183" i="3"/>
  <c r="AW183" i="3"/>
  <c r="AP183" i="3"/>
  <c r="AR183" i="3"/>
  <c r="AQ183" i="3"/>
  <c r="AX186" i="3"/>
  <c r="BE186" i="3"/>
  <c r="AZ186" i="3"/>
  <c r="AS186" i="3"/>
  <c r="R186" i="3"/>
  <c r="Q186" i="3"/>
  <c r="BD186" i="3"/>
  <c r="BA186" i="3"/>
  <c r="AY186" i="3"/>
  <c r="AW186" i="3"/>
  <c r="AR186" i="3"/>
  <c r="AU186" i="3"/>
  <c r="AP186" i="3"/>
  <c r="AQ186" i="3"/>
  <c r="BE191" i="3"/>
  <c r="AZ191" i="3"/>
  <c r="Q191" i="3"/>
  <c r="AS191" i="3"/>
  <c r="R191" i="3"/>
  <c r="BD191" i="3"/>
  <c r="BA191" i="3"/>
  <c r="AY191" i="3"/>
  <c r="AU191" i="3"/>
  <c r="AW191" i="3"/>
  <c r="AP191" i="3"/>
  <c r="AR191" i="3"/>
  <c r="AQ191" i="3"/>
  <c r="BE200" i="3"/>
  <c r="AZ200" i="3"/>
  <c r="AS200" i="3"/>
  <c r="R200" i="3"/>
  <c r="Q200" i="3"/>
  <c r="BD200" i="3"/>
  <c r="BA200" i="3"/>
  <c r="AY200" i="3"/>
  <c r="AU200" i="3"/>
  <c r="AW200" i="3"/>
  <c r="AR200" i="3"/>
  <c r="AP200" i="3"/>
  <c r="AQ200" i="3"/>
  <c r="BE205" i="3"/>
  <c r="AZ205" i="3"/>
  <c r="AS205" i="3"/>
  <c r="R205" i="3"/>
  <c r="Q205" i="3"/>
  <c r="BD205" i="3"/>
  <c r="BA205" i="3"/>
  <c r="AY205" i="3"/>
  <c r="AR205" i="3"/>
  <c r="AU205" i="3"/>
  <c r="AW205" i="3"/>
  <c r="AQ205" i="3"/>
  <c r="AP205" i="3"/>
  <c r="F207" i="3"/>
  <c r="AI207" i="3" s="1"/>
  <c r="L208" i="3"/>
  <c r="T209" i="3"/>
  <c r="A212" i="3"/>
  <c r="BE213" i="3"/>
  <c r="AZ213" i="3"/>
  <c r="AS213" i="3"/>
  <c r="R213" i="3"/>
  <c r="Q213" i="3"/>
  <c r="BD213" i="3"/>
  <c r="BA213" i="3"/>
  <c r="AY213" i="3"/>
  <c r="AR213" i="3"/>
  <c r="AU213" i="3"/>
  <c r="AW213" i="3"/>
  <c r="AQ213" i="3"/>
  <c r="AP213" i="3"/>
  <c r="F215" i="3"/>
  <c r="AI215" i="3" s="1"/>
  <c r="L216" i="3"/>
  <c r="T217" i="3"/>
  <c r="A220" i="3"/>
  <c r="BE221" i="3"/>
  <c r="AZ221" i="3"/>
  <c r="AS221" i="3"/>
  <c r="R221" i="3"/>
  <c r="Q221" i="3"/>
  <c r="BD221" i="3"/>
  <c r="BA221" i="3"/>
  <c r="AY221" i="3"/>
  <c r="AR221" i="3"/>
  <c r="AU221" i="3"/>
  <c r="AW221" i="3"/>
  <c r="AQ221" i="3"/>
  <c r="AP221" i="3"/>
  <c r="BE224" i="3"/>
  <c r="AZ224" i="3"/>
  <c r="AS224" i="3"/>
  <c r="BD224" i="3"/>
  <c r="R224" i="3"/>
  <c r="Q224" i="3"/>
  <c r="BA224" i="3"/>
  <c r="AY224" i="3"/>
  <c r="AU224" i="3"/>
  <c r="AW224" i="3"/>
  <c r="AR224" i="3"/>
  <c r="AP224" i="3"/>
  <c r="AQ224" i="3"/>
  <c r="BE227" i="3"/>
  <c r="AZ227" i="3"/>
  <c r="AS227" i="3"/>
  <c r="BD227" i="3"/>
  <c r="R227" i="3"/>
  <c r="Q227" i="3"/>
  <c r="BA227" i="3"/>
  <c r="AR227" i="3"/>
  <c r="AY227" i="3"/>
  <c r="AU227" i="3"/>
  <c r="AP227" i="3"/>
  <c r="AQ227" i="3"/>
  <c r="AW227" i="3"/>
  <c r="AE229" i="3"/>
  <c r="AX232" i="3"/>
  <c r="BE236" i="3"/>
  <c r="AZ236" i="3"/>
  <c r="AS236" i="3"/>
  <c r="R236" i="3"/>
  <c r="Q236" i="3"/>
  <c r="BD236" i="3"/>
  <c r="BA236" i="3"/>
  <c r="AY236" i="3"/>
  <c r="AR236" i="3"/>
  <c r="AU236" i="3"/>
  <c r="AW236" i="3"/>
  <c r="AQ236" i="3"/>
  <c r="AP236" i="3"/>
  <c r="BE243" i="3"/>
  <c r="AZ243" i="3"/>
  <c r="AS243" i="3"/>
  <c r="BD243" i="3"/>
  <c r="R243" i="3"/>
  <c r="Q243" i="3"/>
  <c r="BA243" i="3"/>
  <c r="AY243" i="3"/>
  <c r="AR243" i="3"/>
  <c r="AU243" i="3"/>
  <c r="AP243" i="3"/>
  <c r="AW243" i="3"/>
  <c r="AQ243" i="3"/>
  <c r="BE250" i="3"/>
  <c r="AZ250" i="3"/>
  <c r="AS250" i="3"/>
  <c r="BD250" i="3"/>
  <c r="R250" i="3"/>
  <c r="Q250" i="3"/>
  <c r="BA250" i="3"/>
  <c r="AY250" i="3"/>
  <c r="AW250" i="3"/>
  <c r="AR250" i="3"/>
  <c r="AU250" i="3"/>
  <c r="AP250" i="3"/>
  <c r="AQ250" i="3"/>
  <c r="BE280" i="3"/>
  <c r="AZ280" i="3"/>
  <c r="AS280" i="3"/>
  <c r="BD280" i="3"/>
  <c r="R280" i="3"/>
  <c r="Q280" i="3"/>
  <c r="BA280" i="3"/>
  <c r="AY280" i="3"/>
  <c r="AU280" i="3"/>
  <c r="AW280" i="3"/>
  <c r="AR280" i="3"/>
  <c r="AP280" i="3"/>
  <c r="AQ280" i="3"/>
  <c r="BE283" i="3"/>
  <c r="AZ283" i="3"/>
  <c r="AS283" i="3"/>
  <c r="BD283" i="3"/>
  <c r="R283" i="3"/>
  <c r="Q283" i="3"/>
  <c r="BA283" i="3"/>
  <c r="AR283" i="3"/>
  <c r="AU283" i="3"/>
  <c r="AY283" i="3"/>
  <c r="AP283" i="3"/>
  <c r="AQ283" i="3"/>
  <c r="AW283" i="3"/>
  <c r="AV285" i="3"/>
  <c r="BE285" i="3"/>
  <c r="AZ285" i="3"/>
  <c r="AS285" i="3"/>
  <c r="R285" i="3"/>
  <c r="Q285" i="3"/>
  <c r="BD285" i="3"/>
  <c r="BA285" i="3"/>
  <c r="AY285" i="3"/>
  <c r="AR285" i="3"/>
  <c r="AU285" i="3"/>
  <c r="AW285" i="3"/>
  <c r="AQ285" i="3"/>
  <c r="AP285" i="3"/>
  <c r="BE287" i="3"/>
  <c r="AZ287" i="3"/>
  <c r="Q287" i="3"/>
  <c r="BD287" i="3"/>
  <c r="AS287" i="3"/>
  <c r="R287" i="3"/>
  <c r="AY287" i="3"/>
  <c r="AU287" i="3"/>
  <c r="BA287" i="3"/>
  <c r="AW287" i="3"/>
  <c r="AR287" i="3"/>
  <c r="AP287" i="3"/>
  <c r="AQ287" i="3"/>
  <c r="K292" i="3"/>
  <c r="BE292" i="3"/>
  <c r="AZ292" i="3"/>
  <c r="AS292" i="3"/>
  <c r="R292" i="3"/>
  <c r="Q292" i="3"/>
  <c r="BD292" i="3"/>
  <c r="BA292" i="3"/>
  <c r="AY292" i="3"/>
  <c r="AR292" i="3"/>
  <c r="AU292" i="3"/>
  <c r="AW292" i="3"/>
  <c r="AQ292" i="3"/>
  <c r="AP292" i="3"/>
  <c r="BE294" i="3"/>
  <c r="AZ294" i="3"/>
  <c r="Q294" i="3"/>
  <c r="BD294" i="3"/>
  <c r="AS294" i="3"/>
  <c r="R294" i="3"/>
  <c r="BA294" i="3"/>
  <c r="AY294" i="3"/>
  <c r="AR294" i="3"/>
  <c r="AU294" i="3"/>
  <c r="AW294" i="3"/>
  <c r="AP294" i="3"/>
  <c r="AQ294" i="3"/>
  <c r="T298" i="3"/>
  <c r="V300" i="3"/>
  <c r="W300" i="3" s="1"/>
  <c r="AE308" i="3"/>
  <c r="BE308" i="3"/>
  <c r="AZ308" i="3"/>
  <c r="AS308" i="3"/>
  <c r="R308" i="3"/>
  <c r="Q308" i="3"/>
  <c r="BD308" i="3"/>
  <c r="BA308" i="3"/>
  <c r="AY308" i="3"/>
  <c r="AR308" i="3"/>
  <c r="AU308" i="3"/>
  <c r="AW308" i="3"/>
  <c r="AQ308" i="3"/>
  <c r="AP308" i="3"/>
  <c r="V311" i="3"/>
  <c r="W311" i="3" s="1"/>
  <c r="AX315" i="3"/>
  <c r="BE323" i="3"/>
  <c r="AZ323" i="3"/>
  <c r="AS323" i="3"/>
  <c r="BD323" i="3"/>
  <c r="R323" i="3"/>
  <c r="Q323" i="3"/>
  <c r="BA323" i="3"/>
  <c r="AY323" i="3"/>
  <c r="AR323" i="3"/>
  <c r="AU323" i="3"/>
  <c r="AP323" i="3"/>
  <c r="AQ323" i="3"/>
  <c r="AW323" i="3"/>
  <c r="A333" i="3"/>
  <c r="AE335" i="3"/>
  <c r="BE335" i="3"/>
  <c r="AZ335" i="3"/>
  <c r="Q335" i="3"/>
  <c r="AS335" i="3"/>
  <c r="BD335" i="3"/>
  <c r="R335" i="3"/>
  <c r="BA335" i="3"/>
  <c r="AY335" i="3"/>
  <c r="AU335" i="3"/>
  <c r="AW335" i="3"/>
  <c r="AR335" i="3"/>
  <c r="AP335" i="3"/>
  <c r="AQ335" i="3"/>
  <c r="T345" i="3"/>
  <c r="AX346" i="3"/>
  <c r="BG349" i="3"/>
  <c r="BE349" i="3"/>
  <c r="AZ349" i="3"/>
  <c r="AS349" i="3"/>
  <c r="R349" i="3"/>
  <c r="Q349" i="3"/>
  <c r="BD349" i="3"/>
  <c r="BA349" i="3"/>
  <c r="AY349" i="3"/>
  <c r="AR349" i="3"/>
  <c r="AU349" i="3"/>
  <c r="AW349" i="3"/>
  <c r="AQ349" i="3"/>
  <c r="AP349" i="3"/>
  <c r="BE351" i="3"/>
  <c r="AZ351" i="3"/>
  <c r="Q351" i="3"/>
  <c r="BD351" i="3"/>
  <c r="R351" i="3"/>
  <c r="AS351" i="3"/>
  <c r="AY351" i="3"/>
  <c r="AU351" i="3"/>
  <c r="BA351" i="3"/>
  <c r="AW351" i="3"/>
  <c r="AR351" i="3"/>
  <c r="AP351" i="3"/>
  <c r="AQ351" i="3"/>
  <c r="BE365" i="3"/>
  <c r="AZ365" i="3"/>
  <c r="AS365" i="3"/>
  <c r="R365" i="3"/>
  <c r="Q365" i="3"/>
  <c r="BA365" i="3"/>
  <c r="BD365" i="3"/>
  <c r="AY365" i="3"/>
  <c r="AR365" i="3"/>
  <c r="AU365" i="3"/>
  <c r="AW365" i="3"/>
  <c r="AQ365" i="3"/>
  <c r="AP365" i="3"/>
  <c r="AX366" i="3"/>
  <c r="P374" i="3"/>
  <c r="BE374" i="3"/>
  <c r="AZ374" i="3"/>
  <c r="Q374" i="3"/>
  <c r="AS374" i="3"/>
  <c r="BD374" i="3"/>
  <c r="R374" i="3"/>
  <c r="BA374" i="3"/>
  <c r="AY374" i="3"/>
  <c r="AR374" i="3"/>
  <c r="AU374" i="3"/>
  <c r="AW374" i="3"/>
  <c r="AP374" i="3"/>
  <c r="AQ374" i="3"/>
  <c r="BE376" i="3"/>
  <c r="AZ376" i="3"/>
  <c r="AS376" i="3"/>
  <c r="BD376" i="3"/>
  <c r="R376" i="3"/>
  <c r="Q376" i="3"/>
  <c r="BA376" i="3"/>
  <c r="AY376" i="3"/>
  <c r="AU376" i="3"/>
  <c r="AW376" i="3"/>
  <c r="AR376" i="3"/>
  <c r="AP376" i="3"/>
  <c r="AQ376" i="3"/>
  <c r="BE379" i="3"/>
  <c r="AZ379" i="3"/>
  <c r="AS379" i="3"/>
  <c r="BD379" i="3"/>
  <c r="R379" i="3"/>
  <c r="Q379" i="3"/>
  <c r="BA379" i="3"/>
  <c r="AY379" i="3"/>
  <c r="AR379" i="3"/>
  <c r="AU379" i="3"/>
  <c r="AW379" i="3"/>
  <c r="AP379" i="3"/>
  <c r="AQ379" i="3"/>
  <c r="BE382" i="3"/>
  <c r="AZ382" i="3"/>
  <c r="AS382" i="3"/>
  <c r="Q382" i="3"/>
  <c r="BD382" i="3"/>
  <c r="R382" i="3"/>
  <c r="BA382" i="3"/>
  <c r="AY382" i="3"/>
  <c r="AR382" i="3"/>
  <c r="AU382" i="3"/>
  <c r="AW382" i="3"/>
  <c r="AP382" i="3"/>
  <c r="AQ382" i="3"/>
  <c r="AT388" i="3"/>
  <c r="P390" i="3"/>
  <c r="BE396" i="3"/>
  <c r="AZ396" i="3"/>
  <c r="AS396" i="3"/>
  <c r="R396" i="3"/>
  <c r="Q396" i="3"/>
  <c r="BD396" i="3"/>
  <c r="BA396" i="3"/>
  <c r="AY396" i="3"/>
  <c r="AR396" i="3"/>
  <c r="AU396" i="3"/>
  <c r="AW396" i="3"/>
  <c r="AQ396" i="3"/>
  <c r="AP396" i="3"/>
  <c r="P398" i="3"/>
  <c r="P402" i="3"/>
  <c r="BE402" i="3"/>
  <c r="AZ402" i="3"/>
  <c r="AS402" i="3"/>
  <c r="BD402" i="3"/>
  <c r="R402" i="3"/>
  <c r="Q402" i="3"/>
  <c r="BA402" i="3"/>
  <c r="AY402" i="3"/>
  <c r="AW402" i="3"/>
  <c r="AR402" i="3"/>
  <c r="AU402" i="3"/>
  <c r="AP402" i="3"/>
  <c r="AQ402" i="3"/>
  <c r="BE405" i="3"/>
  <c r="AZ405" i="3"/>
  <c r="AS405" i="3"/>
  <c r="R405" i="3"/>
  <c r="Q405" i="3"/>
  <c r="BD405" i="3"/>
  <c r="BA405" i="3"/>
  <c r="AY405" i="3"/>
  <c r="AR405" i="3"/>
  <c r="AU405" i="3"/>
  <c r="AW405" i="3"/>
  <c r="AQ405" i="3"/>
  <c r="AP405" i="3"/>
  <c r="F407" i="3"/>
  <c r="AI407" i="3" s="1"/>
  <c r="E410" i="3"/>
  <c r="AH410" i="3" s="1"/>
  <c r="BE410" i="3"/>
  <c r="AZ410" i="3"/>
  <c r="AS410" i="3"/>
  <c r="BD410" i="3"/>
  <c r="R410" i="3"/>
  <c r="Q410" i="3"/>
  <c r="BA410" i="3"/>
  <c r="AY410" i="3"/>
  <c r="AW410" i="3"/>
  <c r="AR410" i="3"/>
  <c r="AU410" i="3"/>
  <c r="AP410" i="3"/>
  <c r="AQ410" i="3"/>
  <c r="AJ413" i="3"/>
  <c r="AT416" i="3"/>
  <c r="BE422" i="3"/>
  <c r="AZ422" i="3"/>
  <c r="Q422" i="3"/>
  <c r="BD422" i="3"/>
  <c r="AS422" i="3"/>
  <c r="R422" i="3"/>
  <c r="BA422" i="3"/>
  <c r="AY422" i="3"/>
  <c r="AR422" i="3"/>
  <c r="AU422" i="3"/>
  <c r="AW422" i="3"/>
  <c r="AP422" i="3"/>
  <c r="AQ422" i="3"/>
  <c r="AT424" i="3"/>
  <c r="BE426" i="3"/>
  <c r="AZ426" i="3"/>
  <c r="AS426" i="3"/>
  <c r="BD426" i="3"/>
  <c r="R426" i="3"/>
  <c r="Q426" i="3"/>
  <c r="BA426" i="3"/>
  <c r="AY426" i="3"/>
  <c r="AW426" i="3"/>
  <c r="AR426" i="3"/>
  <c r="AU426" i="3"/>
  <c r="AP426" i="3"/>
  <c r="AQ426" i="3"/>
  <c r="AT428" i="3"/>
  <c r="BE433" i="3"/>
  <c r="AZ433" i="3"/>
  <c r="AS433" i="3"/>
  <c r="BD433" i="3"/>
  <c r="R433" i="3"/>
  <c r="Q433" i="3"/>
  <c r="BA433" i="3"/>
  <c r="AY433" i="3"/>
  <c r="AW433" i="3"/>
  <c r="AR433" i="3"/>
  <c r="AP433" i="3"/>
  <c r="AU433" i="3"/>
  <c r="AQ433" i="3"/>
  <c r="BE439" i="3"/>
  <c r="AZ439" i="3"/>
  <c r="Q439" i="3"/>
  <c r="AS439" i="3"/>
  <c r="BD439" i="3"/>
  <c r="R439" i="3"/>
  <c r="AY439" i="3"/>
  <c r="BA439" i="3"/>
  <c r="AU439" i="3"/>
  <c r="AW439" i="3"/>
  <c r="AP439" i="3"/>
  <c r="AR439" i="3"/>
  <c r="AQ439" i="3"/>
  <c r="BE441" i="3"/>
  <c r="AZ441" i="3"/>
  <c r="AS441" i="3"/>
  <c r="BD441" i="3"/>
  <c r="R441" i="3"/>
  <c r="BA441" i="3"/>
  <c r="Q441" i="3"/>
  <c r="AY441" i="3"/>
  <c r="AW441" i="3"/>
  <c r="AR441" i="3"/>
  <c r="AP441" i="3"/>
  <c r="AU441" i="3"/>
  <c r="AQ441" i="3"/>
  <c r="V449" i="3"/>
  <c r="W449" i="3" s="1"/>
  <c r="AK452" i="3"/>
  <c r="V461" i="3"/>
  <c r="W461" i="3" s="1"/>
  <c r="BE464" i="3"/>
  <c r="AZ464" i="3"/>
  <c r="AS464" i="3"/>
  <c r="BD464" i="3"/>
  <c r="R464" i="3"/>
  <c r="Q464" i="3"/>
  <c r="BA464" i="3"/>
  <c r="AY464" i="3"/>
  <c r="AU464" i="3"/>
  <c r="AW464" i="3"/>
  <c r="AR464" i="3"/>
  <c r="AP464" i="3"/>
  <c r="AQ464" i="3"/>
  <c r="M466" i="3"/>
  <c r="BE466" i="3"/>
  <c r="AZ466" i="3"/>
  <c r="AS466" i="3"/>
  <c r="BD466" i="3"/>
  <c r="R466" i="3"/>
  <c r="Q466" i="3"/>
  <c r="BA466" i="3"/>
  <c r="AY466" i="3"/>
  <c r="AW466" i="3"/>
  <c r="AR466" i="3"/>
  <c r="AU466" i="3"/>
  <c r="AP466" i="3"/>
  <c r="AQ466" i="3"/>
  <c r="M469" i="3"/>
  <c r="G470" i="3"/>
  <c r="AV470" i="3"/>
  <c r="S471" i="3"/>
  <c r="BG472" i="3"/>
  <c r="K477" i="3"/>
  <c r="BE479" i="3"/>
  <c r="AZ479" i="3"/>
  <c r="Q479" i="3"/>
  <c r="BD479" i="3"/>
  <c r="R479" i="3"/>
  <c r="AS479" i="3"/>
  <c r="AY479" i="3"/>
  <c r="BA479" i="3"/>
  <c r="AU479" i="3"/>
  <c r="AW479" i="3"/>
  <c r="AR479" i="3"/>
  <c r="AP479" i="3"/>
  <c r="AQ479" i="3"/>
  <c r="AX479" i="3"/>
  <c r="H481" i="3"/>
  <c r="AE485" i="3"/>
  <c r="BE485" i="3"/>
  <c r="AZ485" i="3"/>
  <c r="AS485" i="3"/>
  <c r="R485" i="3"/>
  <c r="Q485" i="3"/>
  <c r="BD485" i="3"/>
  <c r="BA485" i="3"/>
  <c r="AY485" i="3"/>
  <c r="AR485" i="3"/>
  <c r="AU485" i="3"/>
  <c r="AW485" i="3"/>
  <c r="AQ485" i="3"/>
  <c r="AP485" i="3"/>
  <c r="BE489" i="3"/>
  <c r="AZ489" i="3"/>
  <c r="AS489" i="3"/>
  <c r="BD489" i="3"/>
  <c r="R489" i="3"/>
  <c r="Q489" i="3"/>
  <c r="BA489" i="3"/>
  <c r="AY489" i="3"/>
  <c r="AW489" i="3"/>
  <c r="AR489" i="3"/>
  <c r="AP489" i="3"/>
  <c r="AQ489" i="3"/>
  <c r="AU489" i="3"/>
  <c r="AV489" i="3"/>
  <c r="T490" i="3"/>
  <c r="BE492" i="3"/>
  <c r="AZ492" i="3"/>
  <c r="AS492" i="3"/>
  <c r="R492" i="3"/>
  <c r="Q492" i="3"/>
  <c r="BD492" i="3"/>
  <c r="BA492" i="3"/>
  <c r="AY492" i="3"/>
  <c r="AR492" i="3"/>
  <c r="AU492" i="3"/>
  <c r="AW492" i="3"/>
  <c r="AQ492" i="3"/>
  <c r="AP492" i="3"/>
  <c r="S493" i="3"/>
  <c r="AF494" i="3"/>
  <c r="BE498" i="3"/>
  <c r="AZ498" i="3"/>
  <c r="AS498" i="3"/>
  <c r="BD498" i="3"/>
  <c r="R498" i="3"/>
  <c r="Q498" i="3"/>
  <c r="BA498" i="3"/>
  <c r="AY498" i="3"/>
  <c r="AW498" i="3"/>
  <c r="AR498" i="3"/>
  <c r="AU498" i="3"/>
  <c r="AP498" i="3"/>
  <c r="AQ498" i="3"/>
  <c r="AE499" i="3"/>
  <c r="AV503" i="3"/>
  <c r="AF504" i="3"/>
  <c r="T506" i="3"/>
  <c r="BE508" i="3"/>
  <c r="AZ508" i="3"/>
  <c r="AS508" i="3"/>
  <c r="R508" i="3"/>
  <c r="Q508" i="3"/>
  <c r="BD508" i="3"/>
  <c r="BA508" i="3"/>
  <c r="AY508" i="3"/>
  <c r="AR508" i="3"/>
  <c r="AU508" i="3"/>
  <c r="AW508" i="3"/>
  <c r="AQ508" i="3"/>
  <c r="AP508" i="3"/>
  <c r="S509" i="3"/>
  <c r="AF510" i="3"/>
  <c r="T512" i="3"/>
  <c r="AE517" i="3"/>
  <c r="BE517" i="3"/>
  <c r="AZ517" i="3"/>
  <c r="AS517" i="3"/>
  <c r="R517" i="3"/>
  <c r="Q517" i="3"/>
  <c r="BD517" i="3"/>
  <c r="BA517" i="3"/>
  <c r="AY517" i="3"/>
  <c r="AR517" i="3"/>
  <c r="AU517" i="3"/>
  <c r="AW517" i="3"/>
  <c r="AQ517" i="3"/>
  <c r="AP517" i="3"/>
  <c r="K518" i="3"/>
  <c r="BE522" i="3"/>
  <c r="AZ522" i="3"/>
  <c r="AS522" i="3"/>
  <c r="BD522" i="3"/>
  <c r="R522" i="3"/>
  <c r="Q522" i="3"/>
  <c r="BA522" i="3"/>
  <c r="AY522" i="3"/>
  <c r="AW522" i="3"/>
  <c r="AR522" i="3"/>
  <c r="AU522" i="3"/>
  <c r="AP522" i="3"/>
  <c r="AQ522" i="3"/>
  <c r="AE523" i="3"/>
  <c r="AK527" i="3"/>
  <c r="BE529" i="3"/>
  <c r="AZ529" i="3"/>
  <c r="AS529" i="3"/>
  <c r="BD529" i="3"/>
  <c r="R529" i="3"/>
  <c r="Q529" i="3"/>
  <c r="BA529" i="3"/>
  <c r="AY529" i="3"/>
  <c r="AW529" i="3"/>
  <c r="AR529" i="3"/>
  <c r="AU529" i="3"/>
  <c r="AP529" i="3"/>
  <c r="AQ529" i="3"/>
  <c r="BE531" i="3"/>
  <c r="AZ531" i="3"/>
  <c r="AS531" i="3"/>
  <c r="BD531" i="3"/>
  <c r="R531" i="3"/>
  <c r="Q531" i="3"/>
  <c r="BA531" i="3"/>
  <c r="AY531" i="3"/>
  <c r="AW531" i="3"/>
  <c r="AR531" i="3"/>
  <c r="AU531" i="3"/>
  <c r="AP531" i="3"/>
  <c r="AQ531" i="3"/>
  <c r="BE532" i="3"/>
  <c r="AZ532" i="3"/>
  <c r="AS532" i="3"/>
  <c r="R532" i="3"/>
  <c r="Q532" i="3"/>
  <c r="BA532" i="3"/>
  <c r="BD532" i="3"/>
  <c r="AY532" i="3"/>
  <c r="AR532" i="3"/>
  <c r="AU532" i="3"/>
  <c r="AW532" i="3"/>
  <c r="AQ532" i="3"/>
  <c r="AP532" i="3"/>
  <c r="U535" i="3"/>
  <c r="T536" i="3"/>
  <c r="BE539" i="3"/>
  <c r="AZ539" i="3"/>
  <c r="AS539" i="3"/>
  <c r="BD539" i="3"/>
  <c r="R539" i="3"/>
  <c r="Q539" i="3"/>
  <c r="BA539" i="3"/>
  <c r="AW539" i="3"/>
  <c r="AR539" i="3"/>
  <c r="AU539" i="3"/>
  <c r="AY539" i="3"/>
  <c r="AP539" i="3"/>
  <c r="AQ539" i="3"/>
  <c r="BE540" i="3"/>
  <c r="AZ540" i="3"/>
  <c r="AS540" i="3"/>
  <c r="R540" i="3"/>
  <c r="Q540" i="3"/>
  <c r="BA540" i="3"/>
  <c r="BD540" i="3"/>
  <c r="AY540" i="3"/>
  <c r="AR540" i="3"/>
  <c r="AU540" i="3"/>
  <c r="AW540" i="3"/>
  <c r="AQ540" i="3"/>
  <c r="AP540" i="3"/>
  <c r="BF544" i="3"/>
  <c r="AX549" i="3"/>
  <c r="BF552" i="3"/>
  <c r="AX557" i="3"/>
  <c r="K563" i="3"/>
  <c r="BE565" i="3"/>
  <c r="AZ565" i="3"/>
  <c r="AS565" i="3"/>
  <c r="R565" i="3"/>
  <c r="Q565" i="3"/>
  <c r="BD565" i="3"/>
  <c r="BA565" i="3"/>
  <c r="AY565" i="3"/>
  <c r="AR565" i="3"/>
  <c r="AU565" i="3"/>
  <c r="AW565" i="3"/>
  <c r="AQ565" i="3"/>
  <c r="AP565" i="3"/>
  <c r="M569" i="3"/>
  <c r="M571" i="3"/>
  <c r="A577" i="3"/>
  <c r="BE577" i="3"/>
  <c r="AZ577" i="3"/>
  <c r="AS577" i="3"/>
  <c r="BD577" i="3"/>
  <c r="R577" i="3"/>
  <c r="BA577" i="3"/>
  <c r="Q577" i="3"/>
  <c r="AY577" i="3"/>
  <c r="AW577" i="3"/>
  <c r="AR577" i="3"/>
  <c r="AU577" i="3"/>
  <c r="AP577" i="3"/>
  <c r="AQ577" i="3"/>
  <c r="U581" i="3"/>
  <c r="AF583" i="3"/>
  <c r="BE589" i="3"/>
  <c r="AZ589" i="3"/>
  <c r="AS589" i="3"/>
  <c r="R589" i="3"/>
  <c r="Q589" i="3"/>
  <c r="BA589" i="3"/>
  <c r="AY589" i="3"/>
  <c r="AR589" i="3"/>
  <c r="AU589" i="3"/>
  <c r="AW589" i="3"/>
  <c r="BD589" i="3"/>
  <c r="AQ589" i="3"/>
  <c r="AP589" i="3"/>
  <c r="AO589" i="3"/>
  <c r="BE590" i="3"/>
  <c r="AZ590" i="3"/>
  <c r="Q590" i="3"/>
  <c r="AS590" i="3"/>
  <c r="BD590" i="3"/>
  <c r="R590" i="3"/>
  <c r="BA590" i="3"/>
  <c r="AY590" i="3"/>
  <c r="AR590" i="3"/>
  <c r="AU590" i="3"/>
  <c r="AW590" i="3"/>
  <c r="AP590" i="3"/>
  <c r="AO590" i="3"/>
  <c r="AQ590" i="3"/>
  <c r="AJ590" i="3"/>
  <c r="AX595" i="3"/>
  <c r="L597" i="3"/>
  <c r="K598" i="3"/>
  <c r="BE600" i="3"/>
  <c r="AZ600" i="3"/>
  <c r="AS600" i="3"/>
  <c r="BD600" i="3"/>
  <c r="R600" i="3"/>
  <c r="Q600" i="3"/>
  <c r="BA600" i="3"/>
  <c r="AY600" i="3"/>
  <c r="AU600" i="3"/>
  <c r="AW600" i="3"/>
  <c r="AR600" i="3"/>
  <c r="AP600" i="3"/>
  <c r="AO600" i="3"/>
  <c r="AQ600" i="3"/>
  <c r="AJ600" i="3"/>
  <c r="AJ601" i="3"/>
  <c r="H604" i="3"/>
  <c r="BG604" i="3"/>
  <c r="T607" i="3"/>
  <c r="L608" i="3"/>
  <c r="BE609" i="3"/>
  <c r="AZ609" i="3"/>
  <c r="AS609" i="3"/>
  <c r="BD609" i="3"/>
  <c r="R609" i="3"/>
  <c r="BA609" i="3"/>
  <c r="Q609" i="3"/>
  <c r="AY609" i="3"/>
  <c r="AW609" i="3"/>
  <c r="AR609" i="3"/>
  <c r="AP609" i="3"/>
  <c r="AO609" i="3"/>
  <c r="AQ609" i="3"/>
  <c r="AU609" i="3"/>
  <c r="L613" i="3"/>
  <c r="AJ615" i="3"/>
  <c r="P623" i="3"/>
  <c r="N624" i="3"/>
  <c r="G625" i="3"/>
  <c r="BE629" i="3"/>
  <c r="AZ629" i="3"/>
  <c r="AS629" i="3"/>
  <c r="R629" i="3"/>
  <c r="Q629" i="3"/>
  <c r="BD629" i="3"/>
  <c r="BA629" i="3"/>
  <c r="AY629" i="3"/>
  <c r="AR629" i="3"/>
  <c r="AU629" i="3"/>
  <c r="AW629" i="3"/>
  <c r="AQ629" i="3"/>
  <c r="AP629" i="3"/>
  <c r="AO629" i="3"/>
  <c r="BE631" i="3"/>
  <c r="AZ631" i="3"/>
  <c r="Q631" i="3"/>
  <c r="AS631" i="3"/>
  <c r="BD631" i="3"/>
  <c r="BA631" i="3"/>
  <c r="R631" i="3"/>
  <c r="AY631" i="3"/>
  <c r="AU631" i="3"/>
  <c r="AW631" i="3"/>
  <c r="AP631" i="3"/>
  <c r="AO631" i="3"/>
  <c r="AR631" i="3"/>
  <c r="AQ631" i="3"/>
  <c r="F632" i="3"/>
  <c r="AI632" i="3" s="1"/>
  <c r="N633" i="3"/>
  <c r="AT635" i="3"/>
  <c r="N637" i="3"/>
  <c r="N639" i="3"/>
  <c r="F641" i="3"/>
  <c r="AI641" i="3" s="1"/>
  <c r="BE642" i="3"/>
  <c r="AZ642" i="3"/>
  <c r="Q642" i="3"/>
  <c r="AS642" i="3"/>
  <c r="BD642" i="3"/>
  <c r="R642" i="3"/>
  <c r="BA642" i="3"/>
  <c r="AY642" i="3"/>
  <c r="AW642" i="3"/>
  <c r="AR642" i="3"/>
  <c r="AU642" i="3"/>
  <c r="AP642" i="3"/>
  <c r="AO642" i="3"/>
  <c r="AQ642" i="3"/>
  <c r="G643" i="3"/>
  <c r="N653" i="3"/>
  <c r="AK656" i="3"/>
  <c r="F659" i="3"/>
  <c r="AI659" i="3" s="1"/>
  <c r="G667" i="3"/>
  <c r="BE670" i="3"/>
  <c r="AZ670" i="3"/>
  <c r="Q670" i="3"/>
  <c r="AS670" i="3"/>
  <c r="BD670" i="3"/>
  <c r="R670" i="3"/>
  <c r="BA670" i="3"/>
  <c r="AY670" i="3"/>
  <c r="AR670" i="3"/>
  <c r="AU670" i="3"/>
  <c r="AW670" i="3"/>
  <c r="AP670" i="3"/>
  <c r="AO670" i="3"/>
  <c r="AQ670" i="3"/>
  <c r="BF678" i="3"/>
  <c r="G682" i="3"/>
  <c r="BG683" i="3"/>
  <c r="BE683" i="3"/>
  <c r="AZ683" i="3"/>
  <c r="Q683" i="3"/>
  <c r="AS683" i="3"/>
  <c r="BD683" i="3"/>
  <c r="R683" i="3"/>
  <c r="BA683" i="3"/>
  <c r="AW683" i="3"/>
  <c r="AR683" i="3"/>
  <c r="AY683" i="3"/>
  <c r="AU683" i="3"/>
  <c r="AP683" i="3"/>
  <c r="AO683" i="3"/>
  <c r="AQ683" i="3"/>
  <c r="M687" i="3"/>
  <c r="A689" i="3"/>
  <c r="AK690" i="3"/>
  <c r="A692" i="3"/>
  <c r="AJ696" i="3"/>
  <c r="A698" i="3"/>
  <c r="AE703" i="3"/>
  <c r="P706" i="3"/>
  <c r="H708" i="3"/>
  <c r="BE717" i="3"/>
  <c r="AZ717" i="3"/>
  <c r="AS717" i="3"/>
  <c r="R717" i="3"/>
  <c r="Q717" i="3"/>
  <c r="BD717" i="3"/>
  <c r="BA717" i="3"/>
  <c r="AW717" i="3"/>
  <c r="AY717" i="3"/>
  <c r="AR717" i="3"/>
  <c r="AU717" i="3"/>
  <c r="AQ717" i="3"/>
  <c r="AP717" i="3"/>
  <c r="AO717" i="3"/>
  <c r="BE720" i="3"/>
  <c r="AZ720" i="3"/>
  <c r="Q720" i="3"/>
  <c r="AS720" i="3"/>
  <c r="BD720" i="3"/>
  <c r="R720" i="3"/>
  <c r="BA720" i="3"/>
  <c r="AW720" i="3"/>
  <c r="AY720" i="3"/>
  <c r="AU720" i="3"/>
  <c r="AR720" i="3"/>
  <c r="AP720" i="3"/>
  <c r="AO720" i="3"/>
  <c r="AQ720" i="3"/>
  <c r="AV729" i="3"/>
  <c r="BE729" i="3"/>
  <c r="AZ729" i="3"/>
  <c r="Q729" i="3"/>
  <c r="AS729" i="3"/>
  <c r="BD729" i="3"/>
  <c r="R729" i="3"/>
  <c r="BA729" i="3"/>
  <c r="AY729" i="3"/>
  <c r="AW729" i="3"/>
  <c r="AR729" i="3"/>
  <c r="AP729" i="3"/>
  <c r="AO729" i="3"/>
  <c r="AQ729" i="3"/>
  <c r="AU729" i="3"/>
  <c r="M734" i="3"/>
  <c r="BE748" i="3"/>
  <c r="AZ748" i="3"/>
  <c r="AS748" i="3"/>
  <c r="R748" i="3"/>
  <c r="Q748" i="3"/>
  <c r="BD748" i="3"/>
  <c r="BA748" i="3"/>
  <c r="AW748" i="3"/>
  <c r="AY748" i="3"/>
  <c r="AR748" i="3"/>
  <c r="AU748" i="3"/>
  <c r="AQ748" i="3"/>
  <c r="AP748" i="3"/>
  <c r="AO748" i="3"/>
  <c r="AV753" i="3"/>
  <c r="BE753" i="3"/>
  <c r="AZ753" i="3"/>
  <c r="Q753" i="3"/>
  <c r="AS753" i="3"/>
  <c r="BD753" i="3"/>
  <c r="R753" i="3"/>
  <c r="BA753" i="3"/>
  <c r="AY753" i="3"/>
  <c r="AR753" i="3"/>
  <c r="AW753" i="3"/>
  <c r="AP753" i="3"/>
  <c r="AO753" i="3"/>
  <c r="AU753" i="3"/>
  <c r="AQ753" i="3"/>
  <c r="BE758" i="3"/>
  <c r="AZ758" i="3"/>
  <c r="Q758" i="3"/>
  <c r="AS758" i="3"/>
  <c r="BD758" i="3"/>
  <c r="R758" i="3"/>
  <c r="BA758" i="3"/>
  <c r="AW758" i="3"/>
  <c r="AY758" i="3"/>
  <c r="AR758" i="3"/>
  <c r="AU758" i="3"/>
  <c r="AP758" i="3"/>
  <c r="AO758" i="3"/>
  <c r="AQ758" i="3"/>
  <c r="AX761" i="3"/>
  <c r="BE761" i="3"/>
  <c r="AZ761" i="3"/>
  <c r="Q761" i="3"/>
  <c r="AS761" i="3"/>
  <c r="BD761" i="3"/>
  <c r="R761" i="3"/>
  <c r="BA761" i="3"/>
  <c r="AY761" i="3"/>
  <c r="AW761" i="3"/>
  <c r="AR761" i="3"/>
  <c r="AP761" i="3"/>
  <c r="AO761" i="3"/>
  <c r="AU761" i="3"/>
  <c r="AQ761" i="3"/>
  <c r="BE769" i="3"/>
  <c r="AZ769" i="3"/>
  <c r="Q769" i="3"/>
  <c r="AS769" i="3"/>
  <c r="BD769" i="3"/>
  <c r="R769" i="3"/>
  <c r="BA769" i="3"/>
  <c r="AY769" i="3"/>
  <c r="AW769" i="3"/>
  <c r="AR769" i="3"/>
  <c r="AU769" i="3"/>
  <c r="AP769" i="3"/>
  <c r="AO769" i="3"/>
  <c r="AQ769" i="3"/>
  <c r="BE777" i="3"/>
  <c r="AZ777" i="3"/>
  <c r="Q777" i="3"/>
  <c r="AS777" i="3"/>
  <c r="BD777" i="3"/>
  <c r="R777" i="3"/>
  <c r="BA777" i="3"/>
  <c r="AY777" i="3"/>
  <c r="AW777" i="3"/>
  <c r="AR777" i="3"/>
  <c r="AU777" i="3"/>
  <c r="AP777" i="3"/>
  <c r="AO777" i="3"/>
  <c r="AQ777" i="3"/>
  <c r="P778" i="3"/>
  <c r="BE780" i="3"/>
  <c r="AZ780" i="3"/>
  <c r="AS780" i="3"/>
  <c r="R780" i="3"/>
  <c r="Q780" i="3"/>
  <c r="BD780" i="3"/>
  <c r="BA780" i="3"/>
  <c r="AW780" i="3"/>
  <c r="AY780" i="3"/>
  <c r="AR780" i="3"/>
  <c r="AU780" i="3"/>
  <c r="AQ780" i="3"/>
  <c r="AP780" i="3"/>
  <c r="AO780" i="3"/>
  <c r="BE781" i="3"/>
  <c r="AZ781" i="3"/>
  <c r="AS781" i="3"/>
  <c r="R781" i="3"/>
  <c r="Q781" i="3"/>
  <c r="BD781" i="3"/>
  <c r="BA781" i="3"/>
  <c r="AW781" i="3"/>
  <c r="AY781" i="3"/>
  <c r="AR781" i="3"/>
  <c r="AU781" i="3"/>
  <c r="AQ781" i="3"/>
  <c r="AP781" i="3"/>
  <c r="AO781" i="3"/>
  <c r="BE784" i="3"/>
  <c r="AZ784" i="3"/>
  <c r="Q784" i="3"/>
  <c r="AS784" i="3"/>
  <c r="BD784" i="3"/>
  <c r="R784" i="3"/>
  <c r="BA784" i="3"/>
  <c r="AW784" i="3"/>
  <c r="AY784" i="3"/>
  <c r="AU784" i="3"/>
  <c r="AR784" i="3"/>
  <c r="AP784" i="3"/>
  <c r="AO784" i="3"/>
  <c r="AQ784" i="3"/>
  <c r="A789" i="3"/>
  <c r="BE789" i="3"/>
  <c r="AZ789" i="3"/>
  <c r="AS789" i="3"/>
  <c r="R789" i="3"/>
  <c r="Q789" i="3"/>
  <c r="BD789" i="3"/>
  <c r="BA789" i="3"/>
  <c r="AW789" i="3"/>
  <c r="AY789" i="3"/>
  <c r="AR789" i="3"/>
  <c r="AU789" i="3"/>
  <c r="AQ789" i="3"/>
  <c r="AP789" i="3"/>
  <c r="AO789" i="3"/>
  <c r="V800" i="3"/>
  <c r="W800" i="3" s="1"/>
  <c r="BE800" i="3"/>
  <c r="AZ800" i="3"/>
  <c r="Q800" i="3"/>
  <c r="AS800" i="3"/>
  <c r="BD800" i="3"/>
  <c r="R800" i="3"/>
  <c r="BA800" i="3"/>
  <c r="AW800" i="3"/>
  <c r="AY800" i="3"/>
  <c r="AU800" i="3"/>
  <c r="AR800" i="3"/>
  <c r="AP800" i="3"/>
  <c r="AO800" i="3"/>
  <c r="AQ800" i="3"/>
  <c r="BE814" i="3"/>
  <c r="AZ814" i="3"/>
  <c r="Q814" i="3"/>
  <c r="AS814" i="3"/>
  <c r="BD814" i="3"/>
  <c r="R814" i="3"/>
  <c r="BA814" i="3"/>
  <c r="AW814" i="3"/>
  <c r="AY814" i="3"/>
  <c r="AR814" i="3"/>
  <c r="AU814" i="3"/>
  <c r="AP814" i="3"/>
  <c r="AO814" i="3"/>
  <c r="AQ814" i="3"/>
  <c r="AF818" i="3"/>
  <c r="H821" i="3"/>
  <c r="AK821" i="3"/>
  <c r="AX824" i="3"/>
  <c r="BE824" i="3"/>
  <c r="AZ824" i="3"/>
  <c r="Q824" i="3"/>
  <c r="AS824" i="3"/>
  <c r="BD824" i="3"/>
  <c r="R824" i="3"/>
  <c r="BA824" i="3"/>
  <c r="AW824" i="3"/>
  <c r="AY824" i="3"/>
  <c r="AU824" i="3"/>
  <c r="AR824" i="3"/>
  <c r="AP824" i="3"/>
  <c r="AO824" i="3"/>
  <c r="AQ824" i="3"/>
  <c r="E825" i="3"/>
  <c r="AH825" i="3" s="1"/>
  <c r="AT825" i="3"/>
  <c r="AX828" i="3"/>
  <c r="BE828" i="3"/>
  <c r="AZ828" i="3"/>
  <c r="AS828" i="3"/>
  <c r="R828" i="3"/>
  <c r="BA828" i="3"/>
  <c r="BD828" i="3"/>
  <c r="Q828" i="3"/>
  <c r="AW828" i="3"/>
  <c r="AY828" i="3"/>
  <c r="AR828" i="3"/>
  <c r="AU828" i="3"/>
  <c r="AQ828" i="3"/>
  <c r="AP828" i="3"/>
  <c r="AO828" i="3"/>
  <c r="E829" i="3"/>
  <c r="AH829" i="3" s="1"/>
  <c r="AT829" i="3"/>
  <c r="N831" i="3"/>
  <c r="AX833" i="3"/>
  <c r="BE833" i="3"/>
  <c r="AZ833" i="3"/>
  <c r="Q833" i="3"/>
  <c r="AS833" i="3"/>
  <c r="BD833" i="3"/>
  <c r="R833" i="3"/>
  <c r="BA833" i="3"/>
  <c r="AY833" i="3"/>
  <c r="AW833" i="3"/>
  <c r="AR833" i="3"/>
  <c r="AU833" i="3"/>
  <c r="AP833" i="3"/>
  <c r="AO833" i="3"/>
  <c r="AQ833" i="3"/>
  <c r="F834" i="3"/>
  <c r="AI834" i="3" s="1"/>
  <c r="AJ834" i="3"/>
  <c r="P835" i="3"/>
  <c r="F836" i="3"/>
  <c r="AI836" i="3" s="1"/>
  <c r="AJ836" i="3"/>
  <c r="P841" i="3"/>
  <c r="F846" i="3"/>
  <c r="AI846" i="3" s="1"/>
  <c r="AJ846" i="3"/>
  <c r="E852" i="3"/>
  <c r="AH852" i="3" s="1"/>
  <c r="U852" i="3"/>
  <c r="AX855" i="3"/>
  <c r="BE855" i="3"/>
  <c r="AZ855" i="3"/>
  <c r="Q855" i="3"/>
  <c r="AS855" i="3"/>
  <c r="BD855" i="3"/>
  <c r="BA855" i="3"/>
  <c r="R855" i="3"/>
  <c r="AW855" i="3"/>
  <c r="AY855" i="3"/>
  <c r="AU855" i="3"/>
  <c r="AR855" i="3"/>
  <c r="AP855" i="3"/>
  <c r="AO855" i="3"/>
  <c r="AQ855" i="3"/>
  <c r="BE856" i="3"/>
  <c r="AZ856" i="3"/>
  <c r="Q856" i="3"/>
  <c r="AS856" i="3"/>
  <c r="BD856" i="3"/>
  <c r="R856" i="3"/>
  <c r="BA856" i="3"/>
  <c r="AW856" i="3"/>
  <c r="AY856" i="3"/>
  <c r="AU856" i="3"/>
  <c r="AR856" i="3"/>
  <c r="AP856" i="3"/>
  <c r="AO856" i="3"/>
  <c r="AQ856" i="3"/>
  <c r="BE857" i="3"/>
  <c r="AZ857" i="3"/>
  <c r="Q857" i="3"/>
  <c r="AS857" i="3"/>
  <c r="BD857" i="3"/>
  <c r="R857" i="3"/>
  <c r="BA857" i="3"/>
  <c r="AY857" i="3"/>
  <c r="AW857" i="3"/>
  <c r="AR857" i="3"/>
  <c r="AP857" i="3"/>
  <c r="AO857" i="3"/>
  <c r="AQ857" i="3"/>
  <c r="AU857" i="3"/>
  <c r="T857" i="3"/>
  <c r="BE859" i="3"/>
  <c r="AZ859" i="3"/>
  <c r="Q859" i="3"/>
  <c r="AS859" i="3"/>
  <c r="BD859" i="3"/>
  <c r="R859" i="3"/>
  <c r="BA859" i="3"/>
  <c r="AW859" i="3"/>
  <c r="AR859" i="3"/>
  <c r="AU859" i="3"/>
  <c r="AY859" i="3"/>
  <c r="AP859" i="3"/>
  <c r="AO859" i="3"/>
  <c r="AQ859" i="3"/>
  <c r="BE861" i="3"/>
  <c r="AZ861" i="3"/>
  <c r="AS861" i="3"/>
  <c r="R861" i="3"/>
  <c r="Q861" i="3"/>
  <c r="BD861" i="3"/>
  <c r="BA861" i="3"/>
  <c r="AW861" i="3"/>
  <c r="AY861" i="3"/>
  <c r="AR861" i="3"/>
  <c r="AU861" i="3"/>
  <c r="AQ861" i="3"/>
  <c r="AP861" i="3"/>
  <c r="AO861" i="3"/>
  <c r="AV861" i="3"/>
  <c r="N864" i="3"/>
  <c r="F865" i="3"/>
  <c r="AI865" i="3" s="1"/>
  <c r="AE865" i="3"/>
  <c r="T867" i="3"/>
  <c r="AE868" i="3"/>
  <c r="K869" i="3"/>
  <c r="AK871" i="3"/>
  <c r="BE873" i="3"/>
  <c r="AZ873" i="3"/>
  <c r="Q873" i="3"/>
  <c r="AS873" i="3"/>
  <c r="BD873" i="3"/>
  <c r="R873" i="3"/>
  <c r="BA873" i="3"/>
  <c r="AY873" i="3"/>
  <c r="AW873" i="3"/>
  <c r="AR873" i="3"/>
  <c r="AP873" i="3"/>
  <c r="AO873" i="3"/>
  <c r="AQ873" i="3"/>
  <c r="AU873" i="3"/>
  <c r="AV873" i="3"/>
  <c r="BE878" i="3"/>
  <c r="AZ878" i="3"/>
  <c r="Q878" i="3"/>
  <c r="AS878" i="3"/>
  <c r="BD878" i="3"/>
  <c r="R878" i="3"/>
  <c r="BA878" i="3"/>
  <c r="AW878" i="3"/>
  <c r="AY878" i="3"/>
  <c r="AR878" i="3"/>
  <c r="AU878" i="3"/>
  <c r="AP878" i="3"/>
  <c r="AO878" i="3"/>
  <c r="AQ878" i="3"/>
  <c r="T878" i="3"/>
  <c r="BE880" i="3"/>
  <c r="AZ880" i="3"/>
  <c r="Q880" i="3"/>
  <c r="AS880" i="3"/>
  <c r="BD880" i="3"/>
  <c r="R880" i="3"/>
  <c r="BA880" i="3"/>
  <c r="AW880" i="3"/>
  <c r="AY880" i="3"/>
  <c r="AU880" i="3"/>
  <c r="AR880" i="3"/>
  <c r="AP880" i="3"/>
  <c r="AO880" i="3"/>
  <c r="AQ880" i="3"/>
  <c r="BE886" i="3"/>
  <c r="AZ886" i="3"/>
  <c r="Q886" i="3"/>
  <c r="AS886" i="3"/>
  <c r="BD886" i="3"/>
  <c r="R886" i="3"/>
  <c r="BA886" i="3"/>
  <c r="AW886" i="3"/>
  <c r="AY886" i="3"/>
  <c r="AR886" i="3"/>
  <c r="AU886" i="3"/>
  <c r="AP886" i="3"/>
  <c r="AO886" i="3"/>
  <c r="AQ886" i="3"/>
  <c r="AK886" i="3"/>
  <c r="F887" i="3"/>
  <c r="AI887" i="3" s="1"/>
  <c r="U887" i="3"/>
  <c r="G888" i="3"/>
  <c r="BF888" i="3"/>
  <c r="H890" i="3"/>
  <c r="AV890" i="3"/>
  <c r="P891" i="3"/>
  <c r="BE892" i="3"/>
  <c r="AZ892" i="3"/>
  <c r="AS892" i="3"/>
  <c r="R892" i="3"/>
  <c r="BA892" i="3"/>
  <c r="Q892" i="3"/>
  <c r="BD892" i="3"/>
  <c r="AW892" i="3"/>
  <c r="AY892" i="3"/>
  <c r="AR892" i="3"/>
  <c r="AU892" i="3"/>
  <c r="AQ892" i="3"/>
  <c r="AP892" i="3"/>
  <c r="AO892" i="3"/>
  <c r="AV892" i="3"/>
  <c r="H895" i="3"/>
  <c r="AJ895" i="3"/>
  <c r="F897" i="3"/>
  <c r="AI897" i="3" s="1"/>
  <c r="AJ897" i="3"/>
  <c r="N898" i="3"/>
  <c r="S899" i="3"/>
  <c r="S902" i="3"/>
  <c r="V904" i="3"/>
  <c r="W904" i="3" s="1"/>
  <c r="N912" i="3"/>
  <c r="L913" i="3"/>
  <c r="T917" i="3"/>
  <c r="AF920" i="3"/>
  <c r="N922" i="3"/>
  <c r="L923" i="3"/>
  <c r="T924" i="3"/>
  <c r="BE932" i="3"/>
  <c r="AZ932" i="3"/>
  <c r="AS932" i="3"/>
  <c r="R932" i="3"/>
  <c r="Q932" i="3"/>
  <c r="BA932" i="3"/>
  <c r="BD932" i="3"/>
  <c r="AW932" i="3"/>
  <c r="AY932" i="3"/>
  <c r="AR932" i="3"/>
  <c r="AU932" i="3"/>
  <c r="AQ932" i="3"/>
  <c r="AP932" i="3"/>
  <c r="AO932" i="3"/>
  <c r="BE933" i="3"/>
  <c r="AZ933" i="3"/>
  <c r="AS933" i="3"/>
  <c r="R933" i="3"/>
  <c r="Q933" i="3"/>
  <c r="BD933" i="3"/>
  <c r="BA933" i="3"/>
  <c r="AW933" i="3"/>
  <c r="AY933" i="3"/>
  <c r="AR933" i="3"/>
  <c r="AU933" i="3"/>
  <c r="AQ933" i="3"/>
  <c r="AP933" i="3"/>
  <c r="AO933" i="3"/>
  <c r="AF934" i="3"/>
  <c r="K941" i="3"/>
  <c r="L942" i="3"/>
  <c r="L943" i="3"/>
  <c r="K946" i="3"/>
  <c r="K947" i="3"/>
  <c r="BE949" i="3"/>
  <c r="AZ949" i="3"/>
  <c r="AS949" i="3"/>
  <c r="R949" i="3"/>
  <c r="BD949" i="3"/>
  <c r="Q949" i="3"/>
  <c r="BA949" i="3"/>
  <c r="AW949" i="3"/>
  <c r="AY949" i="3"/>
  <c r="AR949" i="3"/>
  <c r="AU949" i="3"/>
  <c r="AQ949" i="3"/>
  <c r="AP949" i="3"/>
  <c r="AO949" i="3"/>
  <c r="H950" i="3"/>
  <c r="BE953" i="3"/>
  <c r="AZ953" i="3"/>
  <c r="Q953" i="3"/>
  <c r="AS953" i="3"/>
  <c r="BD953" i="3"/>
  <c r="R953" i="3"/>
  <c r="BA953" i="3"/>
  <c r="AY953" i="3"/>
  <c r="AW953" i="3"/>
  <c r="AR953" i="3"/>
  <c r="AP953" i="3"/>
  <c r="AO953" i="3"/>
  <c r="AU953" i="3"/>
  <c r="AQ953" i="3"/>
  <c r="AX953" i="3"/>
  <c r="L957" i="3"/>
  <c r="K958" i="3"/>
  <c r="S959" i="3"/>
  <c r="BF961" i="3"/>
  <c r="BE961" i="3"/>
  <c r="AZ961" i="3"/>
  <c r="Q961" i="3"/>
  <c r="AS961" i="3"/>
  <c r="BD961" i="3"/>
  <c r="R961" i="3"/>
  <c r="BA961" i="3"/>
  <c r="AY961" i="3"/>
  <c r="AW961" i="3"/>
  <c r="AR961" i="3"/>
  <c r="AU961" i="3"/>
  <c r="AP961" i="3"/>
  <c r="AO961" i="3"/>
  <c r="AQ961" i="3"/>
  <c r="U964" i="3"/>
  <c r="M979" i="3"/>
  <c r="BE984" i="3"/>
  <c r="AZ984" i="3"/>
  <c r="Q984" i="3"/>
  <c r="AS984" i="3"/>
  <c r="BD984" i="3"/>
  <c r="R984" i="3"/>
  <c r="BA984" i="3"/>
  <c r="AY984" i="3"/>
  <c r="AW984" i="3"/>
  <c r="AU984" i="3"/>
  <c r="AR984" i="3"/>
  <c r="AP984" i="3"/>
  <c r="AO984" i="3"/>
  <c r="AQ984" i="3"/>
  <c r="K992" i="3"/>
  <c r="L995" i="3"/>
  <c r="BF999" i="3"/>
  <c r="BE999" i="3"/>
  <c r="AZ999" i="3"/>
  <c r="Q999" i="3"/>
  <c r="BD999" i="3"/>
  <c r="AS999" i="3"/>
  <c r="R999" i="3"/>
  <c r="BA999" i="3"/>
  <c r="AY999" i="3"/>
  <c r="AW999" i="3"/>
  <c r="AU999" i="3"/>
  <c r="AR999" i="3"/>
  <c r="AP999" i="3"/>
  <c r="AO999" i="3"/>
  <c r="AQ999" i="3"/>
  <c r="AF999" i="3"/>
  <c r="L1000" i="3"/>
  <c r="AL20" i="3"/>
  <c r="AL36" i="3"/>
  <c r="AL68" i="3"/>
  <c r="AL124" i="3"/>
  <c r="AL132" i="3"/>
  <c r="AL140" i="3"/>
  <c r="AL236" i="3"/>
  <c r="AL292" i="3"/>
  <c r="AL308" i="3"/>
  <c r="AL332" i="3"/>
  <c r="AL364" i="3"/>
  <c r="AL396" i="3"/>
  <c r="AL404" i="3"/>
  <c r="AL444" i="3"/>
  <c r="AL452" i="3"/>
  <c r="AL468" i="3"/>
  <c r="AL476" i="3"/>
  <c r="AL492" i="3"/>
  <c r="AL508" i="3"/>
  <c r="AL532" i="3"/>
  <c r="AL540" i="3"/>
  <c r="AL548" i="3"/>
  <c r="AL556" i="3"/>
  <c r="AL580" i="3"/>
  <c r="AL588" i="3"/>
  <c r="AL604" i="3"/>
  <c r="AL708" i="3"/>
  <c r="AL732" i="3"/>
  <c r="AL748" i="3"/>
  <c r="AL780" i="3"/>
  <c r="AL788" i="3"/>
  <c r="AL828" i="3"/>
  <c r="AL836" i="3"/>
  <c r="AL852" i="3"/>
  <c r="AL868" i="3"/>
  <c r="AL876" i="3"/>
  <c r="AL884" i="3"/>
  <c r="AL892" i="3"/>
  <c r="AL908" i="3"/>
  <c r="AL916" i="3"/>
  <c r="AL924" i="3"/>
  <c r="AL932" i="3"/>
  <c r="AL940" i="3"/>
  <c r="AL948" i="3"/>
  <c r="AL956" i="3"/>
  <c r="AL972" i="3"/>
  <c r="AL996" i="3"/>
  <c r="AO21" i="3"/>
  <c r="AO29" i="3"/>
  <c r="AO37" i="3"/>
  <c r="AO45" i="3"/>
  <c r="AO53" i="3"/>
  <c r="AO61" i="3"/>
  <c r="AO69" i="3"/>
  <c r="AO77" i="3"/>
  <c r="AO85" i="3"/>
  <c r="AO93" i="3"/>
  <c r="AO101" i="3"/>
  <c r="AO109" i="3"/>
  <c r="AO117" i="3"/>
  <c r="AO125" i="3"/>
  <c r="AO133" i="3"/>
  <c r="AO141" i="3"/>
  <c r="AO149" i="3"/>
  <c r="AO157" i="3"/>
  <c r="AO165" i="3"/>
  <c r="AO173" i="3"/>
  <c r="AO181" i="3"/>
  <c r="AO189" i="3"/>
  <c r="AO197" i="3"/>
  <c r="AO205" i="3"/>
  <c r="AO213" i="3"/>
  <c r="AO221" i="3"/>
  <c r="AO229" i="3"/>
  <c r="AO245" i="3"/>
  <c r="AO253" i="3"/>
  <c r="AO261" i="3"/>
  <c r="AO269" i="3"/>
  <c r="AO277" i="3"/>
  <c r="AO285" i="3"/>
  <c r="AO293" i="3"/>
  <c r="AO309" i="3"/>
  <c r="AO317" i="3"/>
  <c r="AO325" i="3"/>
  <c r="AO341" i="3"/>
  <c r="AO349" i="3"/>
  <c r="AO357" i="3"/>
  <c r="AO365" i="3"/>
  <c r="AO373" i="3"/>
  <c r="AO381" i="3"/>
  <c r="AO397" i="3"/>
  <c r="AO405" i="3"/>
  <c r="AO413" i="3"/>
  <c r="AO421" i="3"/>
  <c r="AO437" i="3"/>
  <c r="AO445" i="3"/>
  <c r="AO461" i="3"/>
  <c r="AO469" i="3"/>
  <c r="AO477" i="3"/>
  <c r="AO485" i="3"/>
  <c r="AO493" i="3"/>
  <c r="AO509" i="3"/>
  <c r="AO517" i="3"/>
  <c r="AO533" i="3"/>
  <c r="AO541" i="3"/>
  <c r="AO565" i="3"/>
  <c r="AO573" i="3"/>
  <c r="AE56" i="3"/>
  <c r="BE56" i="3"/>
  <c r="AZ56" i="3"/>
  <c r="AS56" i="3"/>
  <c r="R56" i="3"/>
  <c r="Q56" i="3"/>
  <c r="BD56" i="3"/>
  <c r="BA56" i="3"/>
  <c r="AY56" i="3"/>
  <c r="AU56" i="3"/>
  <c r="AW56" i="3"/>
  <c r="AP56" i="3"/>
  <c r="AQ56" i="3"/>
  <c r="AR56" i="3"/>
  <c r="BE172" i="3"/>
  <c r="AZ172" i="3"/>
  <c r="AS172" i="3"/>
  <c r="R172" i="3"/>
  <c r="Q172" i="3"/>
  <c r="BD172" i="3"/>
  <c r="BA172" i="3"/>
  <c r="AY172" i="3"/>
  <c r="AR172" i="3"/>
  <c r="AU172" i="3"/>
  <c r="AW172" i="3"/>
  <c r="AQ172" i="3"/>
  <c r="AP172" i="3"/>
  <c r="BE199" i="3"/>
  <c r="AZ199" i="3"/>
  <c r="Q199" i="3"/>
  <c r="AS199" i="3"/>
  <c r="R199" i="3"/>
  <c r="BD199" i="3"/>
  <c r="BA199" i="3"/>
  <c r="AY199" i="3"/>
  <c r="AU199" i="3"/>
  <c r="AW199" i="3"/>
  <c r="AR199" i="3"/>
  <c r="AP199" i="3"/>
  <c r="AQ199" i="3"/>
  <c r="BE274" i="3"/>
  <c r="AZ274" i="3"/>
  <c r="AS274" i="3"/>
  <c r="BD274" i="3"/>
  <c r="R274" i="3"/>
  <c r="Q274" i="3"/>
  <c r="BA274" i="3"/>
  <c r="AY274" i="3"/>
  <c r="AW274" i="3"/>
  <c r="AR274" i="3"/>
  <c r="AU274" i="3"/>
  <c r="AP274" i="3"/>
  <c r="AQ274" i="3"/>
  <c r="BE310" i="3"/>
  <c r="AZ310" i="3"/>
  <c r="Q310" i="3"/>
  <c r="AS310" i="3"/>
  <c r="BD310" i="3"/>
  <c r="R310" i="3"/>
  <c r="BA310" i="3"/>
  <c r="AY310" i="3"/>
  <c r="AR310" i="3"/>
  <c r="AU310" i="3"/>
  <c r="AW310" i="3"/>
  <c r="AP310" i="3"/>
  <c r="AQ310" i="3"/>
  <c r="BE378" i="3"/>
  <c r="AZ378" i="3"/>
  <c r="AS378" i="3"/>
  <c r="BD378" i="3"/>
  <c r="R378" i="3"/>
  <c r="Q378" i="3"/>
  <c r="BA378" i="3"/>
  <c r="AY378" i="3"/>
  <c r="AW378" i="3"/>
  <c r="AR378" i="3"/>
  <c r="AU378" i="3"/>
  <c r="AP378" i="3"/>
  <c r="AQ378" i="3"/>
  <c r="BE401" i="3"/>
  <c r="AZ401" i="3"/>
  <c r="AS401" i="3"/>
  <c r="BD401" i="3"/>
  <c r="R401" i="3"/>
  <c r="Q401" i="3"/>
  <c r="BA401" i="3"/>
  <c r="AY401" i="3"/>
  <c r="AW401" i="3"/>
  <c r="AR401" i="3"/>
  <c r="AU401" i="3"/>
  <c r="AP401" i="3"/>
  <c r="AQ401" i="3"/>
  <c r="BE564" i="3"/>
  <c r="AZ564" i="3"/>
  <c r="AS564" i="3"/>
  <c r="R564" i="3"/>
  <c r="Q564" i="3"/>
  <c r="BA564" i="3"/>
  <c r="BD564" i="3"/>
  <c r="AY564" i="3"/>
  <c r="AR564" i="3"/>
  <c r="AU564" i="3"/>
  <c r="AW564" i="3"/>
  <c r="AQ564" i="3"/>
  <c r="AP564" i="3"/>
  <c r="BE579" i="3"/>
  <c r="AZ579" i="3"/>
  <c r="AS579" i="3"/>
  <c r="BD579" i="3"/>
  <c r="R579" i="3"/>
  <c r="Q579" i="3"/>
  <c r="BA579" i="3"/>
  <c r="AW579" i="3"/>
  <c r="AY579" i="3"/>
  <c r="AR579" i="3"/>
  <c r="AU579" i="3"/>
  <c r="AP579" i="3"/>
  <c r="AQ579" i="3"/>
  <c r="BE618" i="3"/>
  <c r="AZ618" i="3"/>
  <c r="AS618" i="3"/>
  <c r="BD618" i="3"/>
  <c r="R618" i="3"/>
  <c r="Q618" i="3"/>
  <c r="BA618" i="3"/>
  <c r="AY618" i="3"/>
  <c r="AW618" i="3"/>
  <c r="AR618" i="3"/>
  <c r="AU618" i="3"/>
  <c r="AP618" i="3"/>
  <c r="AO618" i="3"/>
  <c r="AQ618" i="3"/>
  <c r="BE725" i="3"/>
  <c r="AZ725" i="3"/>
  <c r="AS725" i="3"/>
  <c r="R725" i="3"/>
  <c r="Q725" i="3"/>
  <c r="BD725" i="3"/>
  <c r="BA725" i="3"/>
  <c r="AW725" i="3"/>
  <c r="AY725" i="3"/>
  <c r="AR725" i="3"/>
  <c r="AU725" i="3"/>
  <c r="AQ725" i="3"/>
  <c r="AP725" i="3"/>
  <c r="AO725" i="3"/>
  <c r="BE744" i="3"/>
  <c r="AZ744" i="3"/>
  <c r="Q744" i="3"/>
  <c r="AS744" i="3"/>
  <c r="BD744" i="3"/>
  <c r="R744" i="3"/>
  <c r="BA744" i="3"/>
  <c r="AW744" i="3"/>
  <c r="AY744" i="3"/>
  <c r="AU744" i="3"/>
  <c r="AR744" i="3"/>
  <c r="AP744" i="3"/>
  <c r="AO744" i="3"/>
  <c r="AQ744" i="3"/>
  <c r="AF836" i="3"/>
  <c r="BG919" i="3"/>
  <c r="BE919" i="3"/>
  <c r="AZ919" i="3"/>
  <c r="Q919" i="3"/>
  <c r="AS919" i="3"/>
  <c r="BD919" i="3"/>
  <c r="BA919" i="3"/>
  <c r="R919" i="3"/>
  <c r="AW919" i="3"/>
  <c r="AY919" i="3"/>
  <c r="AU919" i="3"/>
  <c r="AR919" i="3"/>
  <c r="AP919" i="3"/>
  <c r="AO919" i="3"/>
  <c r="AQ919" i="3"/>
  <c r="BG930" i="3"/>
  <c r="BE930" i="3"/>
  <c r="AZ930" i="3"/>
  <c r="Q930" i="3"/>
  <c r="AS930" i="3"/>
  <c r="BD930" i="3"/>
  <c r="R930" i="3"/>
  <c r="BA930" i="3"/>
  <c r="AY930" i="3"/>
  <c r="AW930" i="3"/>
  <c r="AR930" i="3"/>
  <c r="AU930" i="3"/>
  <c r="AP930" i="3"/>
  <c r="AO930" i="3"/>
  <c r="AQ930" i="3"/>
  <c r="AL930" i="3"/>
  <c r="AO107" i="3"/>
  <c r="K25" i="3"/>
  <c r="BE25" i="3"/>
  <c r="AZ25" i="3"/>
  <c r="AS25" i="3"/>
  <c r="R25" i="3"/>
  <c r="BD25" i="3"/>
  <c r="Q25" i="3"/>
  <c r="BA25" i="3"/>
  <c r="AY25" i="3"/>
  <c r="AW25" i="3"/>
  <c r="AP25" i="3"/>
  <c r="AQ25" i="3"/>
  <c r="AR25" i="3"/>
  <c r="AU25" i="3"/>
  <c r="AE40" i="3"/>
  <c r="BE40" i="3"/>
  <c r="AZ40" i="3"/>
  <c r="AS40" i="3"/>
  <c r="R40" i="3"/>
  <c r="Q40" i="3"/>
  <c r="BD40" i="3"/>
  <c r="BA40" i="3"/>
  <c r="AY40" i="3"/>
  <c r="AU40" i="3"/>
  <c r="AW40" i="3"/>
  <c r="AP40" i="3"/>
  <c r="AQ40" i="3"/>
  <c r="AR40" i="3"/>
  <c r="BE59" i="3"/>
  <c r="AZ59" i="3"/>
  <c r="AS59" i="3"/>
  <c r="R59" i="3"/>
  <c r="Q59" i="3"/>
  <c r="BD59" i="3"/>
  <c r="BA59" i="3"/>
  <c r="AY59" i="3"/>
  <c r="AU59" i="3"/>
  <c r="AW59" i="3"/>
  <c r="AP59" i="3"/>
  <c r="AQ59" i="3"/>
  <c r="AR59" i="3"/>
  <c r="BE103" i="3"/>
  <c r="AZ103" i="3"/>
  <c r="Q103" i="3"/>
  <c r="AS103" i="3"/>
  <c r="R103" i="3"/>
  <c r="BD103" i="3"/>
  <c r="AY103" i="3"/>
  <c r="BA103" i="3"/>
  <c r="AU103" i="3"/>
  <c r="AW103" i="3"/>
  <c r="AR103" i="3"/>
  <c r="AP103" i="3"/>
  <c r="AQ103" i="3"/>
  <c r="AX121" i="3"/>
  <c r="AT137" i="3"/>
  <c r="AX150" i="3"/>
  <c r="BE150" i="3"/>
  <c r="AZ150" i="3"/>
  <c r="Q150" i="3"/>
  <c r="AS150" i="3"/>
  <c r="R150" i="3"/>
  <c r="BA150" i="3"/>
  <c r="BD150" i="3"/>
  <c r="AY150" i="3"/>
  <c r="AR150" i="3"/>
  <c r="AU150" i="3"/>
  <c r="AW150" i="3"/>
  <c r="AP150" i="3"/>
  <c r="AQ150" i="3"/>
  <c r="BE161" i="3"/>
  <c r="AZ161" i="3"/>
  <c r="AS161" i="3"/>
  <c r="R161" i="3"/>
  <c r="BD161" i="3"/>
  <c r="Q161" i="3"/>
  <c r="BA161" i="3"/>
  <c r="AY161" i="3"/>
  <c r="AW161" i="3"/>
  <c r="AR161" i="3"/>
  <c r="AP161" i="3"/>
  <c r="AQ161" i="3"/>
  <c r="AU161" i="3"/>
  <c r="BE163" i="3"/>
  <c r="AZ163" i="3"/>
  <c r="AS163" i="3"/>
  <c r="R163" i="3"/>
  <c r="Q163" i="3"/>
  <c r="BD163" i="3"/>
  <c r="BA163" i="3"/>
  <c r="AR163" i="3"/>
  <c r="AY163" i="3"/>
  <c r="AU163" i="3"/>
  <c r="AP163" i="3"/>
  <c r="AQ163" i="3"/>
  <c r="AW163" i="3"/>
  <c r="BE164" i="3"/>
  <c r="AZ164" i="3"/>
  <c r="AS164" i="3"/>
  <c r="R164" i="3"/>
  <c r="Q164" i="3"/>
  <c r="BD164" i="3"/>
  <c r="BA164" i="3"/>
  <c r="AY164" i="3"/>
  <c r="AR164" i="3"/>
  <c r="AU164" i="3"/>
  <c r="AW164" i="3"/>
  <c r="AQ164" i="3"/>
  <c r="AP164" i="3"/>
  <c r="BE170" i="3"/>
  <c r="AZ170" i="3"/>
  <c r="AS170" i="3"/>
  <c r="R170" i="3"/>
  <c r="Q170" i="3"/>
  <c r="BD170" i="3"/>
  <c r="BA170" i="3"/>
  <c r="AY170" i="3"/>
  <c r="AW170" i="3"/>
  <c r="AR170" i="3"/>
  <c r="AU170" i="3"/>
  <c r="AP170" i="3"/>
  <c r="AQ170" i="3"/>
  <c r="BE177" i="3"/>
  <c r="AZ177" i="3"/>
  <c r="AS177" i="3"/>
  <c r="R177" i="3"/>
  <c r="Q177" i="3"/>
  <c r="BD177" i="3"/>
  <c r="BA177" i="3"/>
  <c r="AY177" i="3"/>
  <c r="AW177" i="3"/>
  <c r="AR177" i="3"/>
  <c r="AP177" i="3"/>
  <c r="AU177" i="3"/>
  <c r="AQ177" i="3"/>
  <c r="AV179" i="3"/>
  <c r="BE187" i="3"/>
  <c r="AZ187" i="3"/>
  <c r="AS187" i="3"/>
  <c r="R187" i="3"/>
  <c r="Q187" i="3"/>
  <c r="BD187" i="3"/>
  <c r="BA187" i="3"/>
  <c r="AY187" i="3"/>
  <c r="AR187" i="3"/>
  <c r="AU187" i="3"/>
  <c r="AW187" i="3"/>
  <c r="AP187" i="3"/>
  <c r="AQ187" i="3"/>
  <c r="BE196" i="3"/>
  <c r="AZ196" i="3"/>
  <c r="AS196" i="3"/>
  <c r="R196" i="3"/>
  <c r="Q196" i="3"/>
  <c r="BD196" i="3"/>
  <c r="BA196" i="3"/>
  <c r="AY196" i="3"/>
  <c r="AR196" i="3"/>
  <c r="AU196" i="3"/>
  <c r="AW196" i="3"/>
  <c r="AQ196" i="3"/>
  <c r="AP196" i="3"/>
  <c r="L207" i="3"/>
  <c r="AF209" i="3"/>
  <c r="BE212" i="3"/>
  <c r="AZ212" i="3"/>
  <c r="AS212" i="3"/>
  <c r="R212" i="3"/>
  <c r="Q212" i="3"/>
  <c r="BD212" i="3"/>
  <c r="BA212" i="3"/>
  <c r="AY212" i="3"/>
  <c r="AR212" i="3"/>
  <c r="AU212" i="3"/>
  <c r="AW212" i="3"/>
  <c r="AQ212" i="3"/>
  <c r="AP212" i="3"/>
  <c r="L215" i="3"/>
  <c r="AF217" i="3"/>
  <c r="BE220" i="3"/>
  <c r="AZ220" i="3"/>
  <c r="AS220" i="3"/>
  <c r="R220" i="3"/>
  <c r="Q220" i="3"/>
  <c r="BD220" i="3"/>
  <c r="BA220" i="3"/>
  <c r="AY220" i="3"/>
  <c r="AR220" i="3"/>
  <c r="AU220" i="3"/>
  <c r="AW220" i="3"/>
  <c r="AQ220" i="3"/>
  <c r="AP220" i="3"/>
  <c r="AT230" i="3"/>
  <c r="BE230" i="3"/>
  <c r="AZ230" i="3"/>
  <c r="Q230" i="3"/>
  <c r="BD230" i="3"/>
  <c r="R230" i="3"/>
  <c r="AS230" i="3"/>
  <c r="BA230" i="3"/>
  <c r="AY230" i="3"/>
  <c r="AR230" i="3"/>
  <c r="AU230" i="3"/>
  <c r="AW230" i="3"/>
  <c r="AP230" i="3"/>
  <c r="AQ230" i="3"/>
  <c r="BE233" i="3"/>
  <c r="AZ233" i="3"/>
  <c r="AS233" i="3"/>
  <c r="BD233" i="3"/>
  <c r="R233" i="3"/>
  <c r="Q233" i="3"/>
  <c r="BA233" i="3"/>
  <c r="AY233" i="3"/>
  <c r="AW233" i="3"/>
  <c r="AR233" i="3"/>
  <c r="AP233" i="3"/>
  <c r="AQ233" i="3"/>
  <c r="AU233" i="3"/>
  <c r="AX237" i="3"/>
  <c r="BE237" i="3"/>
  <c r="AZ237" i="3"/>
  <c r="AS237" i="3"/>
  <c r="R237" i="3"/>
  <c r="Q237" i="3"/>
  <c r="BA237" i="3"/>
  <c r="BD237" i="3"/>
  <c r="AY237" i="3"/>
  <c r="AR237" i="3"/>
  <c r="AU237" i="3"/>
  <c r="AW237" i="3"/>
  <c r="AQ237" i="3"/>
  <c r="AP237" i="3"/>
  <c r="S244" i="3"/>
  <c r="BE244" i="3"/>
  <c r="AZ244" i="3"/>
  <c r="AS244" i="3"/>
  <c r="R244" i="3"/>
  <c r="Q244" i="3"/>
  <c r="BD244" i="3"/>
  <c r="BA244" i="3"/>
  <c r="AY244" i="3"/>
  <c r="AR244" i="3"/>
  <c r="AU244" i="3"/>
  <c r="AW244" i="3"/>
  <c r="AQ244" i="3"/>
  <c r="AP244" i="3"/>
  <c r="BE284" i="3"/>
  <c r="AZ284" i="3"/>
  <c r="AS284" i="3"/>
  <c r="R284" i="3"/>
  <c r="Q284" i="3"/>
  <c r="BD284" i="3"/>
  <c r="BA284" i="3"/>
  <c r="AY284" i="3"/>
  <c r="AR284" i="3"/>
  <c r="AU284" i="3"/>
  <c r="AW284" i="3"/>
  <c r="AQ284" i="3"/>
  <c r="AP284" i="3"/>
  <c r="K290" i="3"/>
  <c r="BE290" i="3"/>
  <c r="AZ290" i="3"/>
  <c r="AS290" i="3"/>
  <c r="BD290" i="3"/>
  <c r="R290" i="3"/>
  <c r="Q290" i="3"/>
  <c r="BA290" i="3"/>
  <c r="AY290" i="3"/>
  <c r="AW290" i="3"/>
  <c r="AR290" i="3"/>
  <c r="AU290" i="3"/>
  <c r="AP290" i="3"/>
  <c r="AQ290" i="3"/>
  <c r="BE297" i="3"/>
  <c r="AZ297" i="3"/>
  <c r="AS297" i="3"/>
  <c r="BD297" i="3"/>
  <c r="R297" i="3"/>
  <c r="Q297" i="3"/>
  <c r="BA297" i="3"/>
  <c r="AY297" i="3"/>
  <c r="AW297" i="3"/>
  <c r="AR297" i="3"/>
  <c r="AP297" i="3"/>
  <c r="AQ297" i="3"/>
  <c r="AU297" i="3"/>
  <c r="BE301" i="3"/>
  <c r="AZ301" i="3"/>
  <c r="AS301" i="3"/>
  <c r="R301" i="3"/>
  <c r="Q301" i="3"/>
  <c r="BD301" i="3"/>
  <c r="BA301" i="3"/>
  <c r="AY301" i="3"/>
  <c r="AR301" i="3"/>
  <c r="AU301" i="3"/>
  <c r="AW301" i="3"/>
  <c r="AQ301" i="3"/>
  <c r="AP301" i="3"/>
  <c r="T304" i="3"/>
  <c r="BE304" i="3"/>
  <c r="AZ304" i="3"/>
  <c r="AS304" i="3"/>
  <c r="BD304" i="3"/>
  <c r="R304" i="3"/>
  <c r="Q304" i="3"/>
  <c r="BA304" i="3"/>
  <c r="AY304" i="3"/>
  <c r="AU304" i="3"/>
  <c r="AW304" i="3"/>
  <c r="AR304" i="3"/>
  <c r="AP304" i="3"/>
  <c r="AQ304" i="3"/>
  <c r="T306" i="3"/>
  <c r="BE306" i="3"/>
  <c r="AZ306" i="3"/>
  <c r="AS306" i="3"/>
  <c r="BD306" i="3"/>
  <c r="R306" i="3"/>
  <c r="Q306" i="3"/>
  <c r="BA306" i="3"/>
  <c r="AY306" i="3"/>
  <c r="AW306" i="3"/>
  <c r="AR306" i="3"/>
  <c r="AU306" i="3"/>
  <c r="AP306" i="3"/>
  <c r="AQ306" i="3"/>
  <c r="T310" i="3"/>
  <c r="AE311" i="3"/>
  <c r="BE314" i="3"/>
  <c r="AZ314" i="3"/>
  <c r="AS314" i="3"/>
  <c r="BD314" i="3"/>
  <c r="R314" i="3"/>
  <c r="Q314" i="3"/>
  <c r="BA314" i="3"/>
  <c r="AY314" i="3"/>
  <c r="AW314" i="3"/>
  <c r="AR314" i="3"/>
  <c r="AU314" i="3"/>
  <c r="AP314" i="3"/>
  <c r="AQ314" i="3"/>
  <c r="BE316" i="3"/>
  <c r="AZ316" i="3"/>
  <c r="AS316" i="3"/>
  <c r="R316" i="3"/>
  <c r="Q316" i="3"/>
  <c r="BD316" i="3"/>
  <c r="BA316" i="3"/>
  <c r="AY316" i="3"/>
  <c r="AR316" i="3"/>
  <c r="AU316" i="3"/>
  <c r="AW316" i="3"/>
  <c r="AQ316" i="3"/>
  <c r="AP316" i="3"/>
  <c r="K321" i="3"/>
  <c r="BE321" i="3"/>
  <c r="AZ321" i="3"/>
  <c r="AS321" i="3"/>
  <c r="BD321" i="3"/>
  <c r="R321" i="3"/>
  <c r="Q321" i="3"/>
  <c r="BA321" i="3"/>
  <c r="AY321" i="3"/>
  <c r="AW321" i="3"/>
  <c r="AR321" i="3"/>
  <c r="AU321" i="3"/>
  <c r="AP321" i="3"/>
  <c r="AQ321" i="3"/>
  <c r="BE326" i="3"/>
  <c r="AZ326" i="3"/>
  <c r="Q326" i="3"/>
  <c r="BD326" i="3"/>
  <c r="R326" i="3"/>
  <c r="BA326" i="3"/>
  <c r="AS326" i="3"/>
  <c r="AY326" i="3"/>
  <c r="AR326" i="3"/>
  <c r="AU326" i="3"/>
  <c r="AW326" i="3"/>
  <c r="AP326" i="3"/>
  <c r="AQ326" i="3"/>
  <c r="BG333" i="3"/>
  <c r="BE333" i="3"/>
  <c r="AZ333" i="3"/>
  <c r="AS333" i="3"/>
  <c r="R333" i="3"/>
  <c r="Q333" i="3"/>
  <c r="BA333" i="3"/>
  <c r="BD333" i="3"/>
  <c r="AY333" i="3"/>
  <c r="AR333" i="3"/>
  <c r="AU333" i="3"/>
  <c r="AW333" i="3"/>
  <c r="AQ333" i="3"/>
  <c r="AP333" i="3"/>
  <c r="BE336" i="3"/>
  <c r="AZ336" i="3"/>
  <c r="AS336" i="3"/>
  <c r="BD336" i="3"/>
  <c r="R336" i="3"/>
  <c r="Q336" i="3"/>
  <c r="BA336" i="3"/>
  <c r="AY336" i="3"/>
  <c r="AU336" i="3"/>
  <c r="AW336" i="3"/>
  <c r="AR336" i="3"/>
  <c r="AP336" i="3"/>
  <c r="AQ336" i="3"/>
  <c r="BG338" i="3"/>
  <c r="BE338" i="3"/>
  <c r="AZ338" i="3"/>
  <c r="AS338" i="3"/>
  <c r="BD338" i="3"/>
  <c r="R338" i="3"/>
  <c r="Q338" i="3"/>
  <c r="BA338" i="3"/>
  <c r="AY338" i="3"/>
  <c r="AW338" i="3"/>
  <c r="AR338" i="3"/>
  <c r="AU338" i="3"/>
  <c r="AP338" i="3"/>
  <c r="AQ338" i="3"/>
  <c r="BG342" i="3"/>
  <c r="BE342" i="3"/>
  <c r="AZ342" i="3"/>
  <c r="Q342" i="3"/>
  <c r="AS342" i="3"/>
  <c r="BD342" i="3"/>
  <c r="R342" i="3"/>
  <c r="BA342" i="3"/>
  <c r="AY342" i="3"/>
  <c r="AR342" i="3"/>
  <c r="AU342" i="3"/>
  <c r="AW342" i="3"/>
  <c r="AP342" i="3"/>
  <c r="AQ342" i="3"/>
  <c r="BG354" i="3"/>
  <c r="BE354" i="3"/>
  <c r="AZ354" i="3"/>
  <c r="AS354" i="3"/>
  <c r="BD354" i="3"/>
  <c r="R354" i="3"/>
  <c r="Q354" i="3"/>
  <c r="BA354" i="3"/>
  <c r="AY354" i="3"/>
  <c r="AW354" i="3"/>
  <c r="AR354" i="3"/>
  <c r="AU354" i="3"/>
  <c r="AP354" i="3"/>
  <c r="AQ354" i="3"/>
  <c r="BG358" i="3"/>
  <c r="BE358" i="3"/>
  <c r="AZ358" i="3"/>
  <c r="Q358" i="3"/>
  <c r="BD358" i="3"/>
  <c r="R358" i="3"/>
  <c r="AS358" i="3"/>
  <c r="BA358" i="3"/>
  <c r="AY358" i="3"/>
  <c r="AR358" i="3"/>
  <c r="AU358" i="3"/>
  <c r="AW358" i="3"/>
  <c r="AP358" i="3"/>
  <c r="AQ358" i="3"/>
  <c r="BE370" i="3"/>
  <c r="AZ370" i="3"/>
  <c r="AS370" i="3"/>
  <c r="BD370" i="3"/>
  <c r="R370" i="3"/>
  <c r="Q370" i="3"/>
  <c r="BA370" i="3"/>
  <c r="AY370" i="3"/>
  <c r="AW370" i="3"/>
  <c r="AR370" i="3"/>
  <c r="AU370" i="3"/>
  <c r="AP370" i="3"/>
  <c r="AQ370" i="3"/>
  <c r="BE375" i="3"/>
  <c r="AZ375" i="3"/>
  <c r="Q375" i="3"/>
  <c r="AS375" i="3"/>
  <c r="BD375" i="3"/>
  <c r="AY375" i="3"/>
  <c r="R375" i="3"/>
  <c r="BA375" i="3"/>
  <c r="AU375" i="3"/>
  <c r="AW375" i="3"/>
  <c r="AP375" i="3"/>
  <c r="AR375" i="3"/>
  <c r="AQ375" i="3"/>
  <c r="BE389" i="3"/>
  <c r="AZ389" i="3"/>
  <c r="AS389" i="3"/>
  <c r="R389" i="3"/>
  <c r="Q389" i="3"/>
  <c r="BD389" i="3"/>
  <c r="BA389" i="3"/>
  <c r="AY389" i="3"/>
  <c r="AR389" i="3"/>
  <c r="AU389" i="3"/>
  <c r="AW389" i="3"/>
  <c r="AQ389" i="3"/>
  <c r="AP389" i="3"/>
  <c r="AT391" i="3"/>
  <c r="BE391" i="3"/>
  <c r="AZ391" i="3"/>
  <c r="Q391" i="3"/>
  <c r="BD391" i="3"/>
  <c r="AS391" i="3"/>
  <c r="R391" i="3"/>
  <c r="BA391" i="3"/>
  <c r="AY391" i="3"/>
  <c r="AU391" i="3"/>
  <c r="AW391" i="3"/>
  <c r="AR391" i="3"/>
  <c r="AP391" i="3"/>
  <c r="AQ391" i="3"/>
  <c r="AT399" i="3"/>
  <c r="BE399" i="3"/>
  <c r="AZ399" i="3"/>
  <c r="Q399" i="3"/>
  <c r="AS399" i="3"/>
  <c r="BD399" i="3"/>
  <c r="R399" i="3"/>
  <c r="BA399" i="3"/>
  <c r="AY399" i="3"/>
  <c r="AU399" i="3"/>
  <c r="AW399" i="3"/>
  <c r="AR399" i="3"/>
  <c r="AP399" i="3"/>
  <c r="AQ399" i="3"/>
  <c r="BE403" i="3"/>
  <c r="AZ403" i="3"/>
  <c r="AS403" i="3"/>
  <c r="BD403" i="3"/>
  <c r="R403" i="3"/>
  <c r="Q403" i="3"/>
  <c r="BA403" i="3"/>
  <c r="AY403" i="3"/>
  <c r="AR403" i="3"/>
  <c r="AU403" i="3"/>
  <c r="AP403" i="3"/>
  <c r="AQ403" i="3"/>
  <c r="AW403" i="3"/>
  <c r="M407" i="3"/>
  <c r="BE417" i="3"/>
  <c r="AZ417" i="3"/>
  <c r="AS417" i="3"/>
  <c r="BD417" i="3"/>
  <c r="R417" i="3"/>
  <c r="Q417" i="3"/>
  <c r="BA417" i="3"/>
  <c r="AY417" i="3"/>
  <c r="AW417" i="3"/>
  <c r="AR417" i="3"/>
  <c r="AP417" i="3"/>
  <c r="AQ417" i="3"/>
  <c r="AU417" i="3"/>
  <c r="BE420" i="3"/>
  <c r="AZ420" i="3"/>
  <c r="AS420" i="3"/>
  <c r="R420" i="3"/>
  <c r="Q420" i="3"/>
  <c r="BD420" i="3"/>
  <c r="BA420" i="3"/>
  <c r="AY420" i="3"/>
  <c r="AR420" i="3"/>
  <c r="AU420" i="3"/>
  <c r="AW420" i="3"/>
  <c r="AQ420" i="3"/>
  <c r="AP420" i="3"/>
  <c r="BE425" i="3"/>
  <c r="AZ425" i="3"/>
  <c r="AS425" i="3"/>
  <c r="BD425" i="3"/>
  <c r="R425" i="3"/>
  <c r="Q425" i="3"/>
  <c r="BA425" i="3"/>
  <c r="AY425" i="3"/>
  <c r="AW425" i="3"/>
  <c r="AR425" i="3"/>
  <c r="AP425" i="3"/>
  <c r="AQ425" i="3"/>
  <c r="AU425" i="3"/>
  <c r="AT427" i="3"/>
  <c r="BE427" i="3"/>
  <c r="AZ427" i="3"/>
  <c r="AS427" i="3"/>
  <c r="BD427" i="3"/>
  <c r="R427" i="3"/>
  <c r="Q427" i="3"/>
  <c r="BA427" i="3"/>
  <c r="AR427" i="3"/>
  <c r="AY427" i="3"/>
  <c r="AU427" i="3"/>
  <c r="AP427" i="3"/>
  <c r="AW427" i="3"/>
  <c r="AQ427" i="3"/>
  <c r="BE429" i="3"/>
  <c r="AZ429" i="3"/>
  <c r="AS429" i="3"/>
  <c r="R429" i="3"/>
  <c r="Q429" i="3"/>
  <c r="BA429" i="3"/>
  <c r="BD429" i="3"/>
  <c r="AY429" i="3"/>
  <c r="AR429" i="3"/>
  <c r="AU429" i="3"/>
  <c r="AW429" i="3"/>
  <c r="AQ429" i="3"/>
  <c r="AP429" i="3"/>
  <c r="BE436" i="3"/>
  <c r="AZ436" i="3"/>
  <c r="AS436" i="3"/>
  <c r="R436" i="3"/>
  <c r="Q436" i="3"/>
  <c r="BD436" i="3"/>
  <c r="BA436" i="3"/>
  <c r="AY436" i="3"/>
  <c r="AR436" i="3"/>
  <c r="AU436" i="3"/>
  <c r="AW436" i="3"/>
  <c r="AQ436" i="3"/>
  <c r="AP436" i="3"/>
  <c r="BE453" i="3"/>
  <c r="AZ453" i="3"/>
  <c r="AS453" i="3"/>
  <c r="R453" i="3"/>
  <c r="Q453" i="3"/>
  <c r="BD453" i="3"/>
  <c r="BA453" i="3"/>
  <c r="AY453" i="3"/>
  <c r="AR453" i="3"/>
  <c r="AU453" i="3"/>
  <c r="AW453" i="3"/>
  <c r="AQ453" i="3"/>
  <c r="AP453" i="3"/>
  <c r="Y459" i="3"/>
  <c r="W459" i="3"/>
  <c r="AJ461" i="3"/>
  <c r="AK465" i="3"/>
  <c r="BE465" i="3"/>
  <c r="AZ465" i="3"/>
  <c r="AS465" i="3"/>
  <c r="BD465" i="3"/>
  <c r="R465" i="3"/>
  <c r="Q465" i="3"/>
  <c r="BA465" i="3"/>
  <c r="AY465" i="3"/>
  <c r="AW465" i="3"/>
  <c r="AR465" i="3"/>
  <c r="AU465" i="3"/>
  <c r="AP465" i="3"/>
  <c r="AQ465" i="3"/>
  <c r="S469" i="3"/>
  <c r="H470" i="3"/>
  <c r="AX470" i="3"/>
  <c r="U471" i="3"/>
  <c r="S477" i="3"/>
  <c r="L481" i="3"/>
  <c r="BE482" i="3"/>
  <c r="AZ482" i="3"/>
  <c r="AS482" i="3"/>
  <c r="BD482" i="3"/>
  <c r="R482" i="3"/>
  <c r="Q482" i="3"/>
  <c r="BA482" i="3"/>
  <c r="AY482" i="3"/>
  <c r="AW482" i="3"/>
  <c r="AR482" i="3"/>
  <c r="AU482" i="3"/>
  <c r="AP482" i="3"/>
  <c r="AQ482" i="3"/>
  <c r="BE486" i="3"/>
  <c r="AZ486" i="3"/>
  <c r="Q486" i="3"/>
  <c r="BD486" i="3"/>
  <c r="R486" i="3"/>
  <c r="AS486" i="3"/>
  <c r="BA486" i="3"/>
  <c r="AY486" i="3"/>
  <c r="AR486" i="3"/>
  <c r="AU486" i="3"/>
  <c r="AW486" i="3"/>
  <c r="AP486" i="3"/>
  <c r="AQ486" i="3"/>
  <c r="AF490" i="3"/>
  <c r="U493" i="3"/>
  <c r="BG494" i="3"/>
  <c r="AE501" i="3"/>
  <c r="BE501" i="3"/>
  <c r="AZ501" i="3"/>
  <c r="AS501" i="3"/>
  <c r="R501" i="3"/>
  <c r="Q501" i="3"/>
  <c r="BD501" i="3"/>
  <c r="BA501" i="3"/>
  <c r="AY501" i="3"/>
  <c r="AR501" i="3"/>
  <c r="AU501" i="3"/>
  <c r="AW501" i="3"/>
  <c r="AQ501" i="3"/>
  <c r="AP501" i="3"/>
  <c r="BF503" i="3"/>
  <c r="BG504" i="3"/>
  <c r="AF506" i="3"/>
  <c r="U509" i="3"/>
  <c r="BG510" i="3"/>
  <c r="AF512" i="3"/>
  <c r="T518" i="3"/>
  <c r="AE525" i="3"/>
  <c r="BE525" i="3"/>
  <c r="AZ525" i="3"/>
  <c r="AS525" i="3"/>
  <c r="R525" i="3"/>
  <c r="Q525" i="3"/>
  <c r="BD525" i="3"/>
  <c r="BA525" i="3"/>
  <c r="AY525" i="3"/>
  <c r="AR525" i="3"/>
  <c r="AU525" i="3"/>
  <c r="AW525" i="3"/>
  <c r="AQ525" i="3"/>
  <c r="AP525" i="3"/>
  <c r="BF527" i="3"/>
  <c r="AF535" i="3"/>
  <c r="BF536" i="3"/>
  <c r="BG544" i="3"/>
  <c r="BE549" i="3"/>
  <c r="AZ549" i="3"/>
  <c r="AS549" i="3"/>
  <c r="R549" i="3"/>
  <c r="Q549" i="3"/>
  <c r="BD549" i="3"/>
  <c r="BA549" i="3"/>
  <c r="AY549" i="3"/>
  <c r="AR549" i="3"/>
  <c r="AU549" i="3"/>
  <c r="AW549" i="3"/>
  <c r="AQ549" i="3"/>
  <c r="AP549" i="3"/>
  <c r="BG552" i="3"/>
  <c r="BE557" i="3"/>
  <c r="AZ557" i="3"/>
  <c r="AS557" i="3"/>
  <c r="R557" i="3"/>
  <c r="Q557" i="3"/>
  <c r="BD557" i="3"/>
  <c r="BA557" i="3"/>
  <c r="AY557" i="3"/>
  <c r="AR557" i="3"/>
  <c r="AU557" i="3"/>
  <c r="AW557" i="3"/>
  <c r="AQ557" i="3"/>
  <c r="AP557" i="3"/>
  <c r="BE558" i="3"/>
  <c r="AZ558" i="3"/>
  <c r="Q558" i="3"/>
  <c r="AS558" i="3"/>
  <c r="BD558" i="3"/>
  <c r="R558" i="3"/>
  <c r="BA558" i="3"/>
  <c r="AY558" i="3"/>
  <c r="AR558" i="3"/>
  <c r="AU558" i="3"/>
  <c r="AW558" i="3"/>
  <c r="AP558" i="3"/>
  <c r="AQ558" i="3"/>
  <c r="BE561" i="3"/>
  <c r="AZ561" i="3"/>
  <c r="AS561" i="3"/>
  <c r="BD561" i="3"/>
  <c r="R561" i="3"/>
  <c r="Q561" i="3"/>
  <c r="BA561" i="3"/>
  <c r="AY561" i="3"/>
  <c r="AW561" i="3"/>
  <c r="AR561" i="3"/>
  <c r="AP561" i="3"/>
  <c r="AU561" i="3"/>
  <c r="AQ561" i="3"/>
  <c r="BE562" i="3"/>
  <c r="AZ562" i="3"/>
  <c r="AS562" i="3"/>
  <c r="BD562" i="3"/>
  <c r="R562" i="3"/>
  <c r="Q562" i="3"/>
  <c r="BA562" i="3"/>
  <c r="AY562" i="3"/>
  <c r="AW562" i="3"/>
  <c r="AR562" i="3"/>
  <c r="AU562" i="3"/>
  <c r="AP562" i="3"/>
  <c r="AQ562" i="3"/>
  <c r="L563" i="3"/>
  <c r="BE566" i="3"/>
  <c r="AZ566" i="3"/>
  <c r="Q566" i="3"/>
  <c r="AS566" i="3"/>
  <c r="BD566" i="3"/>
  <c r="R566" i="3"/>
  <c r="BA566" i="3"/>
  <c r="AY566" i="3"/>
  <c r="AR566" i="3"/>
  <c r="AU566" i="3"/>
  <c r="AW566" i="3"/>
  <c r="AP566" i="3"/>
  <c r="AQ566" i="3"/>
  <c r="AF568" i="3"/>
  <c r="BE568" i="3"/>
  <c r="AZ568" i="3"/>
  <c r="AS568" i="3"/>
  <c r="BD568" i="3"/>
  <c r="R568" i="3"/>
  <c r="Q568" i="3"/>
  <c r="BA568" i="3"/>
  <c r="AY568" i="3"/>
  <c r="AU568" i="3"/>
  <c r="AW568" i="3"/>
  <c r="AR568" i="3"/>
  <c r="AP568" i="3"/>
  <c r="AQ568" i="3"/>
  <c r="P569" i="3"/>
  <c r="P571" i="3"/>
  <c r="L579" i="3"/>
  <c r="AJ581" i="3"/>
  <c r="BE584" i="3"/>
  <c r="AZ584" i="3"/>
  <c r="AS584" i="3"/>
  <c r="BD584" i="3"/>
  <c r="R584" i="3"/>
  <c r="Q584" i="3"/>
  <c r="BA584" i="3"/>
  <c r="AY584" i="3"/>
  <c r="AU584" i="3"/>
  <c r="AW584" i="3"/>
  <c r="AR584" i="3"/>
  <c r="AP584" i="3"/>
  <c r="AO584" i="3"/>
  <c r="AQ584" i="3"/>
  <c r="AX584" i="3"/>
  <c r="BE594" i="3"/>
  <c r="AZ594" i="3"/>
  <c r="AS594" i="3"/>
  <c r="BD594" i="3"/>
  <c r="R594" i="3"/>
  <c r="Q594" i="3"/>
  <c r="BA594" i="3"/>
  <c r="AY594" i="3"/>
  <c r="AW594" i="3"/>
  <c r="AR594" i="3"/>
  <c r="AU594" i="3"/>
  <c r="AP594" i="3"/>
  <c r="AO594" i="3"/>
  <c r="AQ594" i="3"/>
  <c r="AJ594" i="3"/>
  <c r="T597" i="3"/>
  <c r="L598" i="3"/>
  <c r="BE599" i="3"/>
  <c r="AZ599" i="3"/>
  <c r="Q599" i="3"/>
  <c r="AS599" i="3"/>
  <c r="BD599" i="3"/>
  <c r="BA599" i="3"/>
  <c r="R599" i="3"/>
  <c r="AY599" i="3"/>
  <c r="AU599" i="3"/>
  <c r="AW599" i="3"/>
  <c r="AR599" i="3"/>
  <c r="AP599" i="3"/>
  <c r="AO599" i="3"/>
  <c r="AQ599" i="3"/>
  <c r="AX601" i="3"/>
  <c r="BE606" i="3"/>
  <c r="AZ606" i="3"/>
  <c r="AS606" i="3"/>
  <c r="Q606" i="3"/>
  <c r="BD606" i="3"/>
  <c r="R606" i="3"/>
  <c r="BA606" i="3"/>
  <c r="AY606" i="3"/>
  <c r="AR606" i="3"/>
  <c r="AU606" i="3"/>
  <c r="AW606" i="3"/>
  <c r="AP606" i="3"/>
  <c r="AO606" i="3"/>
  <c r="AQ606" i="3"/>
  <c r="AJ606" i="3"/>
  <c r="AJ607" i="3"/>
  <c r="T608" i="3"/>
  <c r="T613" i="3"/>
  <c r="BF616" i="3"/>
  <c r="BE616" i="3"/>
  <c r="AZ616" i="3"/>
  <c r="AS616" i="3"/>
  <c r="BD616" i="3"/>
  <c r="R616" i="3"/>
  <c r="Q616" i="3"/>
  <c r="BA616" i="3"/>
  <c r="AY616" i="3"/>
  <c r="AU616" i="3"/>
  <c r="AW616" i="3"/>
  <c r="AR616" i="3"/>
  <c r="AP616" i="3"/>
  <c r="AO616" i="3"/>
  <c r="AQ616" i="3"/>
  <c r="BE619" i="3"/>
  <c r="AZ619" i="3"/>
  <c r="AS619" i="3"/>
  <c r="BD619" i="3"/>
  <c r="R619" i="3"/>
  <c r="Q619" i="3"/>
  <c r="BA619" i="3"/>
  <c r="AW619" i="3"/>
  <c r="AR619" i="3"/>
  <c r="AY619" i="3"/>
  <c r="AU619" i="3"/>
  <c r="AP619" i="3"/>
  <c r="AO619" i="3"/>
  <c r="AQ619" i="3"/>
  <c r="AT619" i="3"/>
  <c r="AJ623" i="3"/>
  <c r="P624" i="3"/>
  <c r="AJ625" i="3"/>
  <c r="BE628" i="3"/>
  <c r="AZ628" i="3"/>
  <c r="AS628" i="3"/>
  <c r="Q628" i="3"/>
  <c r="R628" i="3"/>
  <c r="BA628" i="3"/>
  <c r="BD628" i="3"/>
  <c r="AY628" i="3"/>
  <c r="AR628" i="3"/>
  <c r="AU628" i="3"/>
  <c r="AW628" i="3"/>
  <c r="AQ628" i="3"/>
  <c r="AP628" i="3"/>
  <c r="AO628" i="3"/>
  <c r="BE630" i="3"/>
  <c r="AZ630" i="3"/>
  <c r="Q630" i="3"/>
  <c r="AS630" i="3"/>
  <c r="BD630" i="3"/>
  <c r="R630" i="3"/>
  <c r="BA630" i="3"/>
  <c r="AY630" i="3"/>
  <c r="AR630" i="3"/>
  <c r="AU630" i="3"/>
  <c r="AW630" i="3"/>
  <c r="AP630" i="3"/>
  <c r="AO630" i="3"/>
  <c r="AQ630" i="3"/>
  <c r="N632" i="3"/>
  <c r="P633" i="3"/>
  <c r="AT637" i="3"/>
  <c r="AK639" i="3"/>
  <c r="G641" i="3"/>
  <c r="BE645" i="3"/>
  <c r="AZ645" i="3"/>
  <c r="AS645" i="3"/>
  <c r="R645" i="3"/>
  <c r="Q645" i="3"/>
  <c r="BD645" i="3"/>
  <c r="BA645" i="3"/>
  <c r="AY645" i="3"/>
  <c r="AR645" i="3"/>
  <c r="AU645" i="3"/>
  <c r="AW645" i="3"/>
  <c r="AQ645" i="3"/>
  <c r="AP645" i="3"/>
  <c r="AO645" i="3"/>
  <c r="BE648" i="3"/>
  <c r="AZ648" i="3"/>
  <c r="Q648" i="3"/>
  <c r="AS648" i="3"/>
  <c r="BD648" i="3"/>
  <c r="R648" i="3"/>
  <c r="BA648" i="3"/>
  <c r="AY648" i="3"/>
  <c r="AU648" i="3"/>
  <c r="AW648" i="3"/>
  <c r="AR648" i="3"/>
  <c r="AP648" i="3"/>
  <c r="AO648" i="3"/>
  <c r="AQ648" i="3"/>
  <c r="AT648" i="3"/>
  <c r="BE652" i="3"/>
  <c r="AZ652" i="3"/>
  <c r="AS652" i="3"/>
  <c r="R652" i="3"/>
  <c r="Q652" i="3"/>
  <c r="BD652" i="3"/>
  <c r="BA652" i="3"/>
  <c r="AY652" i="3"/>
  <c r="AR652" i="3"/>
  <c r="AU652" i="3"/>
  <c r="AW652" i="3"/>
  <c r="AQ652" i="3"/>
  <c r="AP652" i="3"/>
  <c r="AO652" i="3"/>
  <c r="P653" i="3"/>
  <c r="BE657" i="3"/>
  <c r="AZ657" i="3"/>
  <c r="Q657" i="3"/>
  <c r="AS657" i="3"/>
  <c r="BD657" i="3"/>
  <c r="R657" i="3"/>
  <c r="BA657" i="3"/>
  <c r="AY657" i="3"/>
  <c r="AW657" i="3"/>
  <c r="AR657" i="3"/>
  <c r="AU657" i="3"/>
  <c r="AP657" i="3"/>
  <c r="AO657" i="3"/>
  <c r="AQ657" i="3"/>
  <c r="BE658" i="3"/>
  <c r="AZ658" i="3"/>
  <c r="Q658" i="3"/>
  <c r="AS658" i="3"/>
  <c r="BD658" i="3"/>
  <c r="R658" i="3"/>
  <c r="BA658" i="3"/>
  <c r="AY658" i="3"/>
  <c r="AW658" i="3"/>
  <c r="AR658" i="3"/>
  <c r="AU658" i="3"/>
  <c r="AP658" i="3"/>
  <c r="AO658" i="3"/>
  <c r="AQ658" i="3"/>
  <c r="N659" i="3"/>
  <c r="BE662" i="3"/>
  <c r="AZ662" i="3"/>
  <c r="Q662" i="3"/>
  <c r="AS662" i="3"/>
  <c r="BD662" i="3"/>
  <c r="R662" i="3"/>
  <c r="BA662" i="3"/>
  <c r="AY662" i="3"/>
  <c r="AR662" i="3"/>
  <c r="AU662" i="3"/>
  <c r="AW662" i="3"/>
  <c r="AP662" i="3"/>
  <c r="AO662" i="3"/>
  <c r="AQ662" i="3"/>
  <c r="BE665" i="3"/>
  <c r="AZ665" i="3"/>
  <c r="Q665" i="3"/>
  <c r="AS665" i="3"/>
  <c r="BD665" i="3"/>
  <c r="R665" i="3"/>
  <c r="BA665" i="3"/>
  <c r="AY665" i="3"/>
  <c r="AW665" i="3"/>
  <c r="AR665" i="3"/>
  <c r="AP665" i="3"/>
  <c r="AO665" i="3"/>
  <c r="AQ665" i="3"/>
  <c r="AU665" i="3"/>
  <c r="BE671" i="3"/>
  <c r="AZ671" i="3"/>
  <c r="Q671" i="3"/>
  <c r="BD671" i="3"/>
  <c r="AS671" i="3"/>
  <c r="R671" i="3"/>
  <c r="BA671" i="3"/>
  <c r="AY671" i="3"/>
  <c r="AU671" i="3"/>
  <c r="AW671" i="3"/>
  <c r="AR671" i="3"/>
  <c r="AP671" i="3"/>
  <c r="AO671" i="3"/>
  <c r="AQ671" i="3"/>
  <c r="BE677" i="3"/>
  <c r="AZ677" i="3"/>
  <c r="AS677" i="3"/>
  <c r="R677" i="3"/>
  <c r="Q677" i="3"/>
  <c r="BD677" i="3"/>
  <c r="BA677" i="3"/>
  <c r="AW677" i="3"/>
  <c r="AY677" i="3"/>
  <c r="AR677" i="3"/>
  <c r="AU677" i="3"/>
  <c r="AQ677" i="3"/>
  <c r="AP677" i="3"/>
  <c r="AO677" i="3"/>
  <c r="H682" i="3"/>
  <c r="P687" i="3"/>
  <c r="BE689" i="3"/>
  <c r="AZ689" i="3"/>
  <c r="Q689" i="3"/>
  <c r="AS689" i="3"/>
  <c r="BD689" i="3"/>
  <c r="R689" i="3"/>
  <c r="BA689" i="3"/>
  <c r="AY689" i="3"/>
  <c r="AR689" i="3"/>
  <c r="AW689" i="3"/>
  <c r="AP689" i="3"/>
  <c r="AO689" i="3"/>
  <c r="AU689" i="3"/>
  <c r="AQ689" i="3"/>
  <c r="AK689" i="3"/>
  <c r="T692" i="3"/>
  <c r="BE692" i="3"/>
  <c r="AZ692" i="3"/>
  <c r="AS692" i="3"/>
  <c r="Q692" i="3"/>
  <c r="R692" i="3"/>
  <c r="BA692" i="3"/>
  <c r="BD692" i="3"/>
  <c r="AW692" i="3"/>
  <c r="AY692" i="3"/>
  <c r="AR692" i="3"/>
  <c r="AU692" i="3"/>
  <c r="AQ692" i="3"/>
  <c r="AP692" i="3"/>
  <c r="AO692" i="3"/>
  <c r="AK696" i="3"/>
  <c r="BE698" i="3"/>
  <c r="AZ698" i="3"/>
  <c r="Q698" i="3"/>
  <c r="AS698" i="3"/>
  <c r="BD698" i="3"/>
  <c r="R698" i="3"/>
  <c r="BA698" i="3"/>
  <c r="AY698" i="3"/>
  <c r="AW698" i="3"/>
  <c r="AR698" i="3"/>
  <c r="AU698" i="3"/>
  <c r="AP698" i="3"/>
  <c r="AO698" i="3"/>
  <c r="AQ698" i="3"/>
  <c r="AT698" i="3"/>
  <c r="BE700" i="3"/>
  <c r="AZ700" i="3"/>
  <c r="AS700" i="3"/>
  <c r="R700" i="3"/>
  <c r="BA700" i="3"/>
  <c r="BD700" i="3"/>
  <c r="Q700" i="3"/>
  <c r="AW700" i="3"/>
  <c r="AY700" i="3"/>
  <c r="AR700" i="3"/>
  <c r="AU700" i="3"/>
  <c r="AQ700" i="3"/>
  <c r="AP700" i="3"/>
  <c r="AO700" i="3"/>
  <c r="AX703" i="3"/>
  <c r="BE705" i="3"/>
  <c r="AZ705" i="3"/>
  <c r="Q705" i="3"/>
  <c r="AS705" i="3"/>
  <c r="BD705" i="3"/>
  <c r="R705" i="3"/>
  <c r="BA705" i="3"/>
  <c r="AY705" i="3"/>
  <c r="AW705" i="3"/>
  <c r="AR705" i="3"/>
  <c r="AU705" i="3"/>
  <c r="AP705" i="3"/>
  <c r="AO705" i="3"/>
  <c r="AQ705" i="3"/>
  <c r="S706" i="3"/>
  <c r="BE712" i="3"/>
  <c r="AZ712" i="3"/>
  <c r="Q712" i="3"/>
  <c r="AS712" i="3"/>
  <c r="BD712" i="3"/>
  <c r="R712" i="3"/>
  <c r="BA712" i="3"/>
  <c r="AW712" i="3"/>
  <c r="AY712" i="3"/>
  <c r="AU712" i="3"/>
  <c r="AR712" i="3"/>
  <c r="AP712" i="3"/>
  <c r="AO712" i="3"/>
  <c r="AQ712" i="3"/>
  <c r="BF715" i="3"/>
  <c r="BE715" i="3"/>
  <c r="AZ715" i="3"/>
  <c r="Q715" i="3"/>
  <c r="AS715" i="3"/>
  <c r="BD715" i="3"/>
  <c r="R715" i="3"/>
  <c r="BA715" i="3"/>
  <c r="AW715" i="3"/>
  <c r="AY715" i="3"/>
  <c r="AR715" i="3"/>
  <c r="AU715" i="3"/>
  <c r="AP715" i="3"/>
  <c r="AO715" i="3"/>
  <c r="AQ715" i="3"/>
  <c r="AV717" i="3"/>
  <c r="BF721" i="3"/>
  <c r="BE721" i="3"/>
  <c r="AZ721" i="3"/>
  <c r="Q721" i="3"/>
  <c r="AS721" i="3"/>
  <c r="BD721" i="3"/>
  <c r="R721" i="3"/>
  <c r="BA721" i="3"/>
  <c r="AY721" i="3"/>
  <c r="AW721" i="3"/>
  <c r="AR721" i="3"/>
  <c r="AU721" i="3"/>
  <c r="AP721" i="3"/>
  <c r="AO721" i="3"/>
  <c r="AQ721" i="3"/>
  <c r="AT729" i="3"/>
  <c r="AJ734" i="3"/>
  <c r="AV736" i="3"/>
  <c r="BE739" i="3"/>
  <c r="AZ739" i="3"/>
  <c r="Q739" i="3"/>
  <c r="AS739" i="3"/>
  <c r="BD739" i="3"/>
  <c r="R739" i="3"/>
  <c r="BA739" i="3"/>
  <c r="AW739" i="3"/>
  <c r="AR739" i="3"/>
  <c r="AY739" i="3"/>
  <c r="AU739" i="3"/>
  <c r="AP739" i="3"/>
  <c r="AO739" i="3"/>
  <c r="AQ739" i="3"/>
  <c r="BE741" i="3"/>
  <c r="AZ741" i="3"/>
  <c r="AS741" i="3"/>
  <c r="R741" i="3"/>
  <c r="Q741" i="3"/>
  <c r="BD741" i="3"/>
  <c r="BA741" i="3"/>
  <c r="AW741" i="3"/>
  <c r="AY741" i="3"/>
  <c r="AR741" i="3"/>
  <c r="AU741" i="3"/>
  <c r="AQ741" i="3"/>
  <c r="AP741" i="3"/>
  <c r="AO741" i="3"/>
  <c r="AV744" i="3"/>
  <c r="AV749" i="3"/>
  <c r="BE749" i="3"/>
  <c r="AZ749" i="3"/>
  <c r="AS749" i="3"/>
  <c r="R749" i="3"/>
  <c r="Q749" i="3"/>
  <c r="BD749" i="3"/>
  <c r="BA749" i="3"/>
  <c r="AW749" i="3"/>
  <c r="AY749" i="3"/>
  <c r="AR749" i="3"/>
  <c r="AU749" i="3"/>
  <c r="AQ749" i="3"/>
  <c r="AP749" i="3"/>
  <c r="AO749" i="3"/>
  <c r="BE754" i="3"/>
  <c r="AZ754" i="3"/>
  <c r="Q754" i="3"/>
  <c r="AS754" i="3"/>
  <c r="BD754" i="3"/>
  <c r="R754" i="3"/>
  <c r="BA754" i="3"/>
  <c r="AY754" i="3"/>
  <c r="AW754" i="3"/>
  <c r="AR754" i="3"/>
  <c r="AU754" i="3"/>
  <c r="AP754" i="3"/>
  <c r="AO754" i="3"/>
  <c r="AQ754" i="3"/>
  <c r="BE759" i="3"/>
  <c r="AZ759" i="3"/>
  <c r="Q759" i="3"/>
  <c r="AS759" i="3"/>
  <c r="BD759" i="3"/>
  <c r="BA759" i="3"/>
  <c r="R759" i="3"/>
  <c r="AW759" i="3"/>
  <c r="AY759" i="3"/>
  <c r="AU759" i="3"/>
  <c r="AP759" i="3"/>
  <c r="AO759" i="3"/>
  <c r="AR759" i="3"/>
  <c r="AQ759" i="3"/>
  <c r="BE762" i="3"/>
  <c r="AZ762" i="3"/>
  <c r="Q762" i="3"/>
  <c r="AS762" i="3"/>
  <c r="BD762" i="3"/>
  <c r="R762" i="3"/>
  <c r="BA762" i="3"/>
  <c r="AY762" i="3"/>
  <c r="AW762" i="3"/>
  <c r="AR762" i="3"/>
  <c r="AU762" i="3"/>
  <c r="AP762" i="3"/>
  <c r="AO762" i="3"/>
  <c r="AQ762" i="3"/>
  <c r="BE770" i="3"/>
  <c r="AZ770" i="3"/>
  <c r="Q770" i="3"/>
  <c r="AS770" i="3"/>
  <c r="BD770" i="3"/>
  <c r="R770" i="3"/>
  <c r="BA770" i="3"/>
  <c r="AY770" i="3"/>
  <c r="AW770" i="3"/>
  <c r="AR770" i="3"/>
  <c r="AU770" i="3"/>
  <c r="AP770" i="3"/>
  <c r="AO770" i="3"/>
  <c r="AQ770" i="3"/>
  <c r="T777" i="3"/>
  <c r="E780" i="3"/>
  <c r="AH780" i="3" s="1"/>
  <c r="BE782" i="3"/>
  <c r="AZ782" i="3"/>
  <c r="Q782" i="3"/>
  <c r="AS782" i="3"/>
  <c r="BD782" i="3"/>
  <c r="R782" i="3"/>
  <c r="BA782" i="3"/>
  <c r="AW782" i="3"/>
  <c r="AY782" i="3"/>
  <c r="AR782" i="3"/>
  <c r="AU782" i="3"/>
  <c r="AP782" i="3"/>
  <c r="AO782" i="3"/>
  <c r="AQ782" i="3"/>
  <c r="A785" i="3"/>
  <c r="BE785" i="3"/>
  <c r="AZ785" i="3"/>
  <c r="Q785" i="3"/>
  <c r="AS785" i="3"/>
  <c r="BD785" i="3"/>
  <c r="R785" i="3"/>
  <c r="BA785" i="3"/>
  <c r="AY785" i="3"/>
  <c r="AW785" i="3"/>
  <c r="AR785" i="3"/>
  <c r="AU785" i="3"/>
  <c r="AP785" i="3"/>
  <c r="AO785" i="3"/>
  <c r="AQ785" i="3"/>
  <c r="BE790" i="3"/>
  <c r="AZ790" i="3"/>
  <c r="Q790" i="3"/>
  <c r="AS790" i="3"/>
  <c r="BD790" i="3"/>
  <c r="R790" i="3"/>
  <c r="BA790" i="3"/>
  <c r="AW790" i="3"/>
  <c r="AY790" i="3"/>
  <c r="AR790" i="3"/>
  <c r="AU790" i="3"/>
  <c r="AP790" i="3"/>
  <c r="AO790" i="3"/>
  <c r="AQ790" i="3"/>
  <c r="BE796" i="3"/>
  <c r="AZ796" i="3"/>
  <c r="AS796" i="3"/>
  <c r="R796" i="3"/>
  <c r="BA796" i="3"/>
  <c r="BD796" i="3"/>
  <c r="AW796" i="3"/>
  <c r="AY796" i="3"/>
  <c r="AR796" i="3"/>
  <c r="AU796" i="3"/>
  <c r="Q796" i="3"/>
  <c r="AQ796" i="3"/>
  <c r="AP796" i="3"/>
  <c r="AO796" i="3"/>
  <c r="D800" i="3"/>
  <c r="BE811" i="3"/>
  <c r="AZ811" i="3"/>
  <c r="Q811" i="3"/>
  <c r="AS811" i="3"/>
  <c r="BD811" i="3"/>
  <c r="R811" i="3"/>
  <c r="BA811" i="3"/>
  <c r="AW811" i="3"/>
  <c r="AR811" i="3"/>
  <c r="AY811" i="3"/>
  <c r="AU811" i="3"/>
  <c r="AP811" i="3"/>
  <c r="AO811" i="3"/>
  <c r="AQ811" i="3"/>
  <c r="D814" i="3"/>
  <c r="BE819" i="3"/>
  <c r="AZ819" i="3"/>
  <c r="Q819" i="3"/>
  <c r="AS819" i="3"/>
  <c r="BD819" i="3"/>
  <c r="R819" i="3"/>
  <c r="BA819" i="3"/>
  <c r="AW819" i="3"/>
  <c r="AY819" i="3"/>
  <c r="AR819" i="3"/>
  <c r="AU819" i="3"/>
  <c r="AP819" i="3"/>
  <c r="AO819" i="3"/>
  <c r="AQ819" i="3"/>
  <c r="L821" i="3"/>
  <c r="BG821" i="3"/>
  <c r="F824" i="3"/>
  <c r="AI824" i="3" s="1"/>
  <c r="F825" i="3"/>
  <c r="AI825" i="3" s="1"/>
  <c r="F828" i="3"/>
  <c r="AI828" i="3" s="1"/>
  <c r="F829" i="3"/>
  <c r="AI829" i="3" s="1"/>
  <c r="BG829" i="3"/>
  <c r="AF831" i="3"/>
  <c r="L833" i="3"/>
  <c r="H834" i="3"/>
  <c r="AT834" i="3"/>
  <c r="S835" i="3"/>
  <c r="H836" i="3"/>
  <c r="AK836" i="3"/>
  <c r="AX839" i="3"/>
  <c r="BE839" i="3"/>
  <c r="AZ839" i="3"/>
  <c r="Q839" i="3"/>
  <c r="BD839" i="3"/>
  <c r="AS839" i="3"/>
  <c r="R839" i="3"/>
  <c r="BA839" i="3"/>
  <c r="AW839" i="3"/>
  <c r="AY839" i="3"/>
  <c r="AU839" i="3"/>
  <c r="AR839" i="3"/>
  <c r="AP839" i="3"/>
  <c r="AO839" i="3"/>
  <c r="AQ839" i="3"/>
  <c r="BE840" i="3"/>
  <c r="AZ840" i="3"/>
  <c r="Q840" i="3"/>
  <c r="AS840" i="3"/>
  <c r="BD840" i="3"/>
  <c r="R840" i="3"/>
  <c r="BA840" i="3"/>
  <c r="AW840" i="3"/>
  <c r="AY840" i="3"/>
  <c r="AU840" i="3"/>
  <c r="AR840" i="3"/>
  <c r="AP840" i="3"/>
  <c r="AO840" i="3"/>
  <c r="AQ840" i="3"/>
  <c r="BF843" i="3"/>
  <c r="BE843" i="3"/>
  <c r="AZ843" i="3"/>
  <c r="Q843" i="3"/>
  <c r="AS843" i="3"/>
  <c r="BD843" i="3"/>
  <c r="R843" i="3"/>
  <c r="BA843" i="3"/>
  <c r="AW843" i="3"/>
  <c r="AY843" i="3"/>
  <c r="AR843" i="3"/>
  <c r="AU843" i="3"/>
  <c r="AP843" i="3"/>
  <c r="AO843" i="3"/>
  <c r="AQ843" i="3"/>
  <c r="BE845" i="3"/>
  <c r="AZ845" i="3"/>
  <c r="AS845" i="3"/>
  <c r="R845" i="3"/>
  <c r="Q845" i="3"/>
  <c r="BA845" i="3"/>
  <c r="AW845" i="3"/>
  <c r="AY845" i="3"/>
  <c r="BD845" i="3"/>
  <c r="AR845" i="3"/>
  <c r="AU845" i="3"/>
  <c r="AQ845" i="3"/>
  <c r="AP845" i="3"/>
  <c r="AO845" i="3"/>
  <c r="AV845" i="3"/>
  <c r="G846" i="3"/>
  <c r="AK846" i="3"/>
  <c r="BE847" i="3"/>
  <c r="AZ847" i="3"/>
  <c r="Q847" i="3"/>
  <c r="AS847" i="3"/>
  <c r="BD847" i="3"/>
  <c r="R847" i="3"/>
  <c r="BA847" i="3"/>
  <c r="AW847" i="3"/>
  <c r="AY847" i="3"/>
  <c r="AU847" i="3"/>
  <c r="AR847" i="3"/>
  <c r="AP847" i="3"/>
  <c r="AO847" i="3"/>
  <c r="AQ847" i="3"/>
  <c r="S847" i="3"/>
  <c r="BE848" i="3"/>
  <c r="AZ848" i="3"/>
  <c r="Q848" i="3"/>
  <c r="AS848" i="3"/>
  <c r="BD848" i="3"/>
  <c r="R848" i="3"/>
  <c r="BA848" i="3"/>
  <c r="AW848" i="3"/>
  <c r="AY848" i="3"/>
  <c r="AU848" i="3"/>
  <c r="AR848" i="3"/>
  <c r="AP848" i="3"/>
  <c r="AO848" i="3"/>
  <c r="AQ848" i="3"/>
  <c r="BF848" i="3"/>
  <c r="P849" i="3"/>
  <c r="BG849" i="3"/>
  <c r="BE851" i="3"/>
  <c r="AZ851" i="3"/>
  <c r="Q851" i="3"/>
  <c r="AS851" i="3"/>
  <c r="BD851" i="3"/>
  <c r="R851" i="3"/>
  <c r="BA851" i="3"/>
  <c r="AW851" i="3"/>
  <c r="AY851" i="3"/>
  <c r="AR851" i="3"/>
  <c r="AU851" i="3"/>
  <c r="AP851" i="3"/>
  <c r="AO851" i="3"/>
  <c r="AQ851" i="3"/>
  <c r="F852" i="3"/>
  <c r="AI852" i="3" s="1"/>
  <c r="AJ852" i="3"/>
  <c r="BE853" i="3"/>
  <c r="AZ853" i="3"/>
  <c r="AS853" i="3"/>
  <c r="R853" i="3"/>
  <c r="Q853" i="3"/>
  <c r="BD853" i="3"/>
  <c r="BA853" i="3"/>
  <c r="AW853" i="3"/>
  <c r="AY853" i="3"/>
  <c r="AR853" i="3"/>
  <c r="AU853" i="3"/>
  <c r="AQ853" i="3"/>
  <c r="AP853" i="3"/>
  <c r="AO853" i="3"/>
  <c r="T853" i="3"/>
  <c r="BE854" i="3"/>
  <c r="AZ854" i="3"/>
  <c r="Q854" i="3"/>
  <c r="AS854" i="3"/>
  <c r="BD854" i="3"/>
  <c r="R854" i="3"/>
  <c r="BA854" i="3"/>
  <c r="AW854" i="3"/>
  <c r="AY854" i="3"/>
  <c r="AR854" i="3"/>
  <c r="AU854" i="3"/>
  <c r="AP854" i="3"/>
  <c r="AO854" i="3"/>
  <c r="AQ854" i="3"/>
  <c r="T854" i="3"/>
  <c r="G855" i="3"/>
  <c r="F856" i="3"/>
  <c r="AI856" i="3" s="1"/>
  <c r="E857" i="3"/>
  <c r="AH857" i="3" s="1"/>
  <c r="U857" i="3"/>
  <c r="BE858" i="3"/>
  <c r="AZ858" i="3"/>
  <c r="Q858" i="3"/>
  <c r="AS858" i="3"/>
  <c r="BD858" i="3"/>
  <c r="R858" i="3"/>
  <c r="BA858" i="3"/>
  <c r="AY858" i="3"/>
  <c r="AW858" i="3"/>
  <c r="AR858" i="3"/>
  <c r="AU858" i="3"/>
  <c r="AP858" i="3"/>
  <c r="AO858" i="3"/>
  <c r="AQ858" i="3"/>
  <c r="U858" i="3"/>
  <c r="H859" i="3"/>
  <c r="E861" i="3"/>
  <c r="AH861" i="3" s="1"/>
  <c r="BG861" i="3"/>
  <c r="K862" i="3"/>
  <c r="BG862" i="3"/>
  <c r="S864" i="3"/>
  <c r="G865" i="3"/>
  <c r="AK865" i="3"/>
  <c r="E866" i="3"/>
  <c r="AH866" i="3" s="1"/>
  <c r="AK866" i="3"/>
  <c r="AJ867" i="3"/>
  <c r="AT868" i="3"/>
  <c r="L869" i="3"/>
  <c r="H870" i="3"/>
  <c r="E873" i="3"/>
  <c r="AH873" i="3" s="1"/>
  <c r="BG873" i="3"/>
  <c r="AJ874" i="3"/>
  <c r="A876" i="3"/>
  <c r="K876" i="3"/>
  <c r="AK876" i="3"/>
  <c r="E877" i="3"/>
  <c r="AH877" i="3" s="1"/>
  <c r="AJ877" i="3"/>
  <c r="D878" i="3"/>
  <c r="AE878" i="3"/>
  <c r="BE879" i="3"/>
  <c r="AZ879" i="3"/>
  <c r="Q879" i="3"/>
  <c r="AS879" i="3"/>
  <c r="BD879" i="3"/>
  <c r="R879" i="3"/>
  <c r="BA879" i="3"/>
  <c r="AW879" i="3"/>
  <c r="AY879" i="3"/>
  <c r="AU879" i="3"/>
  <c r="AP879" i="3"/>
  <c r="AO879" i="3"/>
  <c r="AQ879" i="3"/>
  <c r="AR879" i="3"/>
  <c r="E880" i="3"/>
  <c r="AH880" i="3" s="1"/>
  <c r="BE881" i="3"/>
  <c r="AZ881" i="3"/>
  <c r="Q881" i="3"/>
  <c r="AS881" i="3"/>
  <c r="BD881" i="3"/>
  <c r="R881" i="3"/>
  <c r="BA881" i="3"/>
  <c r="AY881" i="3"/>
  <c r="AR881" i="3"/>
  <c r="AW881" i="3"/>
  <c r="AP881" i="3"/>
  <c r="AO881" i="3"/>
  <c r="AU881" i="3"/>
  <c r="AQ881" i="3"/>
  <c r="AV881" i="3"/>
  <c r="A884" i="3"/>
  <c r="E886" i="3"/>
  <c r="AH886" i="3" s="1"/>
  <c r="AT886" i="3"/>
  <c r="G887" i="3"/>
  <c r="AE887" i="3"/>
  <c r="L888" i="3"/>
  <c r="B889" i="3"/>
  <c r="P889" i="3"/>
  <c r="K890" i="3"/>
  <c r="AX890" i="3"/>
  <c r="AE891" i="3"/>
  <c r="E892" i="3"/>
  <c r="AH892" i="3" s="1"/>
  <c r="AX892" i="3"/>
  <c r="E894" i="3"/>
  <c r="AH894" i="3" s="1"/>
  <c r="BG894" i="3"/>
  <c r="K895" i="3"/>
  <c r="AX895" i="3"/>
  <c r="G897" i="3"/>
  <c r="AK897" i="3"/>
  <c r="S898" i="3"/>
  <c r="T899" i="3"/>
  <c r="H901" i="3"/>
  <c r="AF901" i="3"/>
  <c r="T902" i="3"/>
  <c r="AF904" i="3"/>
  <c r="L906" i="3"/>
  <c r="P908" i="3"/>
  <c r="BE910" i="3"/>
  <c r="AZ910" i="3"/>
  <c r="Q910" i="3"/>
  <c r="AS910" i="3"/>
  <c r="BD910" i="3"/>
  <c r="R910" i="3"/>
  <c r="BA910" i="3"/>
  <c r="AW910" i="3"/>
  <c r="AY910" i="3"/>
  <c r="AR910" i="3"/>
  <c r="AU910" i="3"/>
  <c r="AP910" i="3"/>
  <c r="AO910" i="3"/>
  <c r="AQ910" i="3"/>
  <c r="P912" i="3"/>
  <c r="U913" i="3"/>
  <c r="B916" i="3"/>
  <c r="AK917" i="3"/>
  <c r="AE919" i="3"/>
  <c r="L921" i="3"/>
  <c r="BE921" i="3"/>
  <c r="AZ921" i="3"/>
  <c r="Q921" i="3"/>
  <c r="AS921" i="3"/>
  <c r="BD921" i="3"/>
  <c r="R921" i="3"/>
  <c r="BA921" i="3"/>
  <c r="AY921" i="3"/>
  <c r="AW921" i="3"/>
  <c r="AR921" i="3"/>
  <c r="AP921" i="3"/>
  <c r="AO921" i="3"/>
  <c r="AQ921" i="3"/>
  <c r="AU921" i="3"/>
  <c r="T922" i="3"/>
  <c r="N923" i="3"/>
  <c r="BG927" i="3"/>
  <c r="BE927" i="3"/>
  <c r="AZ927" i="3"/>
  <c r="Q927" i="3"/>
  <c r="BD927" i="3"/>
  <c r="AS927" i="3"/>
  <c r="R927" i="3"/>
  <c r="BA927" i="3"/>
  <c r="AW927" i="3"/>
  <c r="AY927" i="3"/>
  <c r="AU927" i="3"/>
  <c r="AR927" i="3"/>
  <c r="AP927" i="3"/>
  <c r="AO927" i="3"/>
  <c r="AQ927" i="3"/>
  <c r="AF927" i="3"/>
  <c r="AX928" i="3"/>
  <c r="AE929" i="3"/>
  <c r="N930" i="3"/>
  <c r="F932" i="3"/>
  <c r="AI932" i="3" s="1"/>
  <c r="D933" i="3"/>
  <c r="A935" i="3"/>
  <c r="K936" i="3"/>
  <c r="BG937" i="3"/>
  <c r="BE937" i="3"/>
  <c r="AZ937" i="3"/>
  <c r="Q937" i="3"/>
  <c r="AS937" i="3"/>
  <c r="BD937" i="3"/>
  <c r="R937" i="3"/>
  <c r="BA937" i="3"/>
  <c r="AY937" i="3"/>
  <c r="AW937" i="3"/>
  <c r="AR937" i="3"/>
  <c r="AP937" i="3"/>
  <c r="AO937" i="3"/>
  <c r="AQ937" i="3"/>
  <c r="AU937" i="3"/>
  <c r="BE938" i="3"/>
  <c r="AZ938" i="3"/>
  <c r="Q938" i="3"/>
  <c r="AS938" i="3"/>
  <c r="BD938" i="3"/>
  <c r="R938" i="3"/>
  <c r="BA938" i="3"/>
  <c r="AY938" i="3"/>
  <c r="AW938" i="3"/>
  <c r="AR938" i="3"/>
  <c r="AU938" i="3"/>
  <c r="AP938" i="3"/>
  <c r="AO938" i="3"/>
  <c r="AQ938" i="3"/>
  <c r="AE940" i="3"/>
  <c r="T941" i="3"/>
  <c r="AF942" i="3"/>
  <c r="N943" i="3"/>
  <c r="AX944" i="3"/>
  <c r="L946" i="3"/>
  <c r="L947" i="3"/>
  <c r="D949" i="3"/>
  <c r="K951" i="3"/>
  <c r="D953" i="3"/>
  <c r="A954" i="3"/>
  <c r="AX955" i="3"/>
  <c r="AF956" i="3"/>
  <c r="S957" i="3"/>
  <c r="L958" i="3"/>
  <c r="U959" i="3"/>
  <c r="D961" i="3"/>
  <c r="BF962" i="3"/>
  <c r="BE962" i="3"/>
  <c r="AZ962" i="3"/>
  <c r="Q962" i="3"/>
  <c r="AS962" i="3"/>
  <c r="BD962" i="3"/>
  <c r="R962" i="3"/>
  <c r="BA962" i="3"/>
  <c r="AY962" i="3"/>
  <c r="AW962" i="3"/>
  <c r="AR962" i="3"/>
  <c r="AU962" i="3"/>
  <c r="AP962" i="3"/>
  <c r="AO962" i="3"/>
  <c r="AQ962" i="3"/>
  <c r="BE963" i="3"/>
  <c r="AZ963" i="3"/>
  <c r="Q963" i="3"/>
  <c r="AS963" i="3"/>
  <c r="BD963" i="3"/>
  <c r="R963" i="3"/>
  <c r="BA963" i="3"/>
  <c r="AW963" i="3"/>
  <c r="AY963" i="3"/>
  <c r="AR963" i="3"/>
  <c r="AU963" i="3"/>
  <c r="AP963" i="3"/>
  <c r="AO963" i="3"/>
  <c r="AQ963" i="3"/>
  <c r="BE965" i="3"/>
  <c r="AZ965" i="3"/>
  <c r="AS965" i="3"/>
  <c r="R965" i="3"/>
  <c r="Q965" i="3"/>
  <c r="BD965" i="3"/>
  <c r="AW965" i="3"/>
  <c r="BA965" i="3"/>
  <c r="AY965" i="3"/>
  <c r="AR965" i="3"/>
  <c r="AU965" i="3"/>
  <c r="AQ965" i="3"/>
  <c r="AP965" i="3"/>
  <c r="AO965" i="3"/>
  <c r="AV968" i="3"/>
  <c r="BE971" i="3"/>
  <c r="AZ971" i="3"/>
  <c r="Q971" i="3"/>
  <c r="AS971" i="3"/>
  <c r="BD971" i="3"/>
  <c r="R971" i="3"/>
  <c r="BA971" i="3"/>
  <c r="AW971" i="3"/>
  <c r="AY971" i="3"/>
  <c r="AR971" i="3"/>
  <c r="AU971" i="3"/>
  <c r="AP971" i="3"/>
  <c r="AO971" i="3"/>
  <c r="AQ971" i="3"/>
  <c r="H972" i="3"/>
  <c r="M974" i="3"/>
  <c r="V977" i="3"/>
  <c r="W977" i="3" s="1"/>
  <c r="D984" i="3"/>
  <c r="BE987" i="3"/>
  <c r="AZ987" i="3"/>
  <c r="Q987" i="3"/>
  <c r="AS987" i="3"/>
  <c r="BD987" i="3"/>
  <c r="R987" i="3"/>
  <c r="BA987" i="3"/>
  <c r="AY987" i="3"/>
  <c r="AW987" i="3"/>
  <c r="AR987" i="3"/>
  <c r="AU987" i="3"/>
  <c r="AP987" i="3"/>
  <c r="AO987" i="3"/>
  <c r="AQ987" i="3"/>
  <c r="BF990" i="3"/>
  <c r="BE990" i="3"/>
  <c r="AZ990" i="3"/>
  <c r="Q990" i="3"/>
  <c r="AS990" i="3"/>
  <c r="BD990" i="3"/>
  <c r="R990" i="3"/>
  <c r="BA990" i="3"/>
  <c r="AY990" i="3"/>
  <c r="AW990" i="3"/>
  <c r="AR990" i="3"/>
  <c r="AU990" i="3"/>
  <c r="AP990" i="3"/>
  <c r="AO990" i="3"/>
  <c r="AQ990" i="3"/>
  <c r="K991" i="3"/>
  <c r="S992" i="3"/>
  <c r="T994" i="3"/>
  <c r="S995" i="3"/>
  <c r="A998" i="3"/>
  <c r="U998" i="3"/>
  <c r="H999" i="3"/>
  <c r="AX999" i="3"/>
  <c r="S1000" i="3"/>
  <c r="AL53" i="3"/>
  <c r="AL61" i="3"/>
  <c r="AL69" i="3"/>
  <c r="AL77" i="3"/>
  <c r="AL85" i="3"/>
  <c r="AL109" i="3"/>
  <c r="AL117" i="3"/>
  <c r="AL141" i="3"/>
  <c r="AL157" i="3"/>
  <c r="AL173" i="3"/>
  <c r="AL205" i="3"/>
  <c r="AL213" i="3"/>
  <c r="AL221" i="3"/>
  <c r="AL237" i="3"/>
  <c r="AL285" i="3"/>
  <c r="AL301" i="3"/>
  <c r="AL317" i="3"/>
  <c r="AL333" i="3"/>
  <c r="AL341" i="3"/>
  <c r="AL349" i="3"/>
  <c r="AL357" i="3"/>
  <c r="AL365" i="3"/>
  <c r="AL373" i="3"/>
  <c r="AL389" i="3"/>
  <c r="AL405" i="3"/>
  <c r="AL429" i="3"/>
  <c r="AL453" i="3"/>
  <c r="AL461" i="3"/>
  <c r="AL469" i="3"/>
  <c r="AL477" i="3"/>
  <c r="AL485" i="3"/>
  <c r="AL501" i="3"/>
  <c r="AL517" i="3"/>
  <c r="AL525" i="3"/>
  <c r="AL549" i="3"/>
  <c r="AL557" i="3"/>
  <c r="AL565" i="3"/>
  <c r="AL581" i="3"/>
  <c r="AL589" i="3"/>
  <c r="AL597" i="3"/>
  <c r="AL613" i="3"/>
  <c r="AL629" i="3"/>
  <c r="AL637" i="3"/>
  <c r="AL645" i="3"/>
  <c r="AL653" i="3"/>
  <c r="AL661" i="3"/>
  <c r="AL677" i="3"/>
  <c r="AL693" i="3"/>
  <c r="AL701" i="3"/>
  <c r="AL717" i="3"/>
  <c r="AL725" i="3"/>
  <c r="AL741" i="3"/>
  <c r="AL749" i="3"/>
  <c r="AL757" i="3"/>
  <c r="AL781" i="3"/>
  <c r="AL789" i="3"/>
  <c r="AL805" i="3"/>
  <c r="AL821" i="3"/>
  <c r="AL829" i="3"/>
  <c r="AL837" i="3"/>
  <c r="AL845" i="3"/>
  <c r="AL853" i="3"/>
  <c r="AL861" i="3"/>
  <c r="AL869" i="3"/>
  <c r="AL877" i="3"/>
  <c r="AL893" i="3"/>
  <c r="AL901" i="3"/>
  <c r="AL909" i="3"/>
  <c r="AL917" i="3"/>
  <c r="AL933" i="3"/>
  <c r="AL941" i="3"/>
  <c r="AL949" i="3"/>
  <c r="AL957" i="3"/>
  <c r="AL965" i="3"/>
  <c r="AL989" i="3"/>
  <c r="AL997" i="3"/>
  <c r="AO22" i="3"/>
  <c r="AO30" i="3"/>
  <c r="AO38" i="3"/>
  <c r="AO54" i="3"/>
  <c r="AO62" i="3"/>
  <c r="AO70" i="3"/>
  <c r="AO78" i="3"/>
  <c r="AO94" i="3"/>
  <c r="AO102" i="3"/>
  <c r="AO110" i="3"/>
  <c r="AO118" i="3"/>
  <c r="AO126" i="3"/>
  <c r="AO134" i="3"/>
  <c r="AO142" i="3"/>
  <c r="AO150" i="3"/>
  <c r="AO158" i="3"/>
  <c r="AO166" i="3"/>
  <c r="AO174" i="3"/>
  <c r="AO182" i="3"/>
  <c r="AO190" i="3"/>
  <c r="AO198" i="3"/>
  <c r="AO206" i="3"/>
  <c r="AO214" i="3"/>
  <c r="AO222" i="3"/>
  <c r="AO230" i="3"/>
  <c r="AO238" i="3"/>
  <c r="AO246" i="3"/>
  <c r="AO254" i="3"/>
  <c r="AO270" i="3"/>
  <c r="AO278" i="3"/>
  <c r="AO286" i="3"/>
  <c r="AO294" i="3"/>
  <c r="AO302" i="3"/>
  <c r="AO310" i="3"/>
  <c r="AO318" i="3"/>
  <c r="AO326" i="3"/>
  <c r="AO334" i="3"/>
  <c r="AO342" i="3"/>
  <c r="AO350" i="3"/>
  <c r="AO358" i="3"/>
  <c r="AO366" i="3"/>
  <c r="AO374" i="3"/>
  <c r="AO382" i="3"/>
  <c r="AO390" i="3"/>
  <c r="AO398" i="3"/>
  <c r="AO406" i="3"/>
  <c r="AO422" i="3"/>
  <c r="AO438" i="3"/>
  <c r="AO446" i="3"/>
  <c r="AO454" i="3"/>
  <c r="AO462" i="3"/>
  <c r="AO470" i="3"/>
  <c r="AO478" i="3"/>
  <c r="AO486" i="3"/>
  <c r="AO494" i="3"/>
  <c r="AO502" i="3"/>
  <c r="AO510" i="3"/>
  <c r="AO518" i="3"/>
  <c r="AO526" i="3"/>
  <c r="AO534" i="3"/>
  <c r="AO558" i="3"/>
  <c r="AO566" i="3"/>
  <c r="AO574" i="3"/>
  <c r="BE72" i="3"/>
  <c r="AZ72" i="3"/>
  <c r="AS72" i="3"/>
  <c r="R72" i="3"/>
  <c r="Q72" i="3"/>
  <c r="BD72" i="3"/>
  <c r="BA72" i="3"/>
  <c r="AY72" i="3"/>
  <c r="AU72" i="3"/>
  <c r="AW72" i="3"/>
  <c r="AP72" i="3"/>
  <c r="AQ72" i="3"/>
  <c r="AR72" i="3"/>
  <c r="AF131" i="3"/>
  <c r="BE131" i="3"/>
  <c r="AZ131" i="3"/>
  <c r="AS131" i="3"/>
  <c r="R131" i="3"/>
  <c r="Q131" i="3"/>
  <c r="BD131" i="3"/>
  <c r="BA131" i="3"/>
  <c r="AY131" i="3"/>
  <c r="AR131" i="3"/>
  <c r="AU131" i="3"/>
  <c r="AP131" i="3"/>
  <c r="AQ131" i="3"/>
  <c r="AW131" i="3"/>
  <c r="AX194" i="3"/>
  <c r="BE194" i="3"/>
  <c r="AZ194" i="3"/>
  <c r="AS194" i="3"/>
  <c r="R194" i="3"/>
  <c r="Q194" i="3"/>
  <c r="BD194" i="3"/>
  <c r="BA194" i="3"/>
  <c r="AY194" i="3"/>
  <c r="AW194" i="3"/>
  <c r="AR194" i="3"/>
  <c r="AU194" i="3"/>
  <c r="AP194" i="3"/>
  <c r="AQ194" i="3"/>
  <c r="BE262" i="3"/>
  <c r="AZ262" i="3"/>
  <c r="Q262" i="3"/>
  <c r="BD262" i="3"/>
  <c r="AS262" i="3"/>
  <c r="R262" i="3"/>
  <c r="BA262" i="3"/>
  <c r="AY262" i="3"/>
  <c r="AR262" i="3"/>
  <c r="AU262" i="3"/>
  <c r="AW262" i="3"/>
  <c r="AP262" i="3"/>
  <c r="AQ262" i="3"/>
  <c r="AE313" i="3"/>
  <c r="BE313" i="3"/>
  <c r="AZ313" i="3"/>
  <c r="AS313" i="3"/>
  <c r="BD313" i="3"/>
  <c r="R313" i="3"/>
  <c r="Q313" i="3"/>
  <c r="BA313" i="3"/>
  <c r="AY313" i="3"/>
  <c r="AW313" i="3"/>
  <c r="AR313" i="3"/>
  <c r="AP313" i="3"/>
  <c r="AU313" i="3"/>
  <c r="AQ313" i="3"/>
  <c r="BG345" i="3"/>
  <c r="BE345" i="3"/>
  <c r="AZ345" i="3"/>
  <c r="AS345" i="3"/>
  <c r="BD345" i="3"/>
  <c r="R345" i="3"/>
  <c r="Q345" i="3"/>
  <c r="BA345" i="3"/>
  <c r="AY345" i="3"/>
  <c r="AW345" i="3"/>
  <c r="AR345" i="3"/>
  <c r="AP345" i="3"/>
  <c r="AQ345" i="3"/>
  <c r="AU345" i="3"/>
  <c r="BE381" i="3"/>
  <c r="AZ381" i="3"/>
  <c r="AS381" i="3"/>
  <c r="R381" i="3"/>
  <c r="Q381" i="3"/>
  <c r="BD381" i="3"/>
  <c r="BA381" i="3"/>
  <c r="AY381" i="3"/>
  <c r="AR381" i="3"/>
  <c r="AU381" i="3"/>
  <c r="AW381" i="3"/>
  <c r="AQ381" i="3"/>
  <c r="AP381" i="3"/>
  <c r="BE395" i="3"/>
  <c r="AZ395" i="3"/>
  <c r="AS395" i="3"/>
  <c r="BD395" i="3"/>
  <c r="R395" i="3"/>
  <c r="Q395" i="3"/>
  <c r="BA395" i="3"/>
  <c r="AY395" i="3"/>
  <c r="AR395" i="3"/>
  <c r="AU395" i="3"/>
  <c r="AP395" i="3"/>
  <c r="AQ395" i="3"/>
  <c r="AW395" i="3"/>
  <c r="AE493" i="3"/>
  <c r="BE493" i="3"/>
  <c r="AZ493" i="3"/>
  <c r="AS493" i="3"/>
  <c r="R493" i="3"/>
  <c r="Q493" i="3"/>
  <c r="BA493" i="3"/>
  <c r="BD493" i="3"/>
  <c r="AY493" i="3"/>
  <c r="AR493" i="3"/>
  <c r="AU493" i="3"/>
  <c r="AW493" i="3"/>
  <c r="AQ493" i="3"/>
  <c r="AP493" i="3"/>
  <c r="AE509" i="3"/>
  <c r="BE509" i="3"/>
  <c r="AZ509" i="3"/>
  <c r="AS509" i="3"/>
  <c r="R509" i="3"/>
  <c r="Q509" i="3"/>
  <c r="BD509" i="3"/>
  <c r="BA509" i="3"/>
  <c r="AY509" i="3"/>
  <c r="AR509" i="3"/>
  <c r="AU509" i="3"/>
  <c r="AW509" i="3"/>
  <c r="AQ509" i="3"/>
  <c r="AP509" i="3"/>
  <c r="BE604" i="3"/>
  <c r="AZ604" i="3"/>
  <c r="AS604" i="3"/>
  <c r="R604" i="3"/>
  <c r="Q604" i="3"/>
  <c r="BA604" i="3"/>
  <c r="BD604" i="3"/>
  <c r="AY604" i="3"/>
  <c r="AR604" i="3"/>
  <c r="AU604" i="3"/>
  <c r="AW604" i="3"/>
  <c r="AQ604" i="3"/>
  <c r="AP604" i="3"/>
  <c r="AO604" i="3"/>
  <c r="BE643" i="3"/>
  <c r="AZ643" i="3"/>
  <c r="Q643" i="3"/>
  <c r="AS643" i="3"/>
  <c r="BD643" i="3"/>
  <c r="R643" i="3"/>
  <c r="BA643" i="3"/>
  <c r="AW643" i="3"/>
  <c r="AY643" i="3"/>
  <c r="AR643" i="3"/>
  <c r="AU643" i="3"/>
  <c r="AP643" i="3"/>
  <c r="AO643" i="3"/>
  <c r="AQ643" i="3"/>
  <c r="BE775" i="3"/>
  <c r="AZ775" i="3"/>
  <c r="Q775" i="3"/>
  <c r="BD775" i="3"/>
  <c r="AS775" i="3"/>
  <c r="R775" i="3"/>
  <c r="BA775" i="3"/>
  <c r="AW775" i="3"/>
  <c r="AY775" i="3"/>
  <c r="AU775" i="3"/>
  <c r="AR775" i="3"/>
  <c r="AP775" i="3"/>
  <c r="AO775" i="3"/>
  <c r="AQ775" i="3"/>
  <c r="AX841" i="3"/>
  <c r="BE841" i="3"/>
  <c r="AZ841" i="3"/>
  <c r="Q841" i="3"/>
  <c r="AS841" i="3"/>
  <c r="BD841" i="3"/>
  <c r="R841" i="3"/>
  <c r="BA841" i="3"/>
  <c r="AY841" i="3"/>
  <c r="AW841" i="3"/>
  <c r="AR841" i="3"/>
  <c r="AU841" i="3"/>
  <c r="AP841" i="3"/>
  <c r="AO841" i="3"/>
  <c r="AQ841" i="3"/>
  <c r="BG924" i="3"/>
  <c r="BE924" i="3"/>
  <c r="AZ924" i="3"/>
  <c r="AS924" i="3"/>
  <c r="R924" i="3"/>
  <c r="BA924" i="3"/>
  <c r="BD924" i="3"/>
  <c r="Q924" i="3"/>
  <c r="AW924" i="3"/>
  <c r="AY924" i="3"/>
  <c r="AR924" i="3"/>
  <c r="AU924" i="3"/>
  <c r="AQ924" i="3"/>
  <c r="AP924" i="3"/>
  <c r="AO924" i="3"/>
  <c r="BF950" i="3"/>
  <c r="BE950" i="3"/>
  <c r="AZ950" i="3"/>
  <c r="Q950" i="3"/>
  <c r="AS950" i="3"/>
  <c r="BD950" i="3"/>
  <c r="R950" i="3"/>
  <c r="BA950" i="3"/>
  <c r="AW950" i="3"/>
  <c r="AY950" i="3"/>
  <c r="AR950" i="3"/>
  <c r="AU950" i="3"/>
  <c r="AP950" i="3"/>
  <c r="AO950" i="3"/>
  <c r="AQ950" i="3"/>
  <c r="AK979" i="3"/>
  <c r="BE979" i="3"/>
  <c r="AZ979" i="3"/>
  <c r="Q979" i="3"/>
  <c r="AS979" i="3"/>
  <c r="BD979" i="3"/>
  <c r="R979" i="3"/>
  <c r="BA979" i="3"/>
  <c r="AY979" i="3"/>
  <c r="AW979" i="3"/>
  <c r="AR979" i="3"/>
  <c r="AU979" i="3"/>
  <c r="AP979" i="3"/>
  <c r="AO979" i="3"/>
  <c r="AQ979" i="3"/>
  <c r="AO571" i="3"/>
  <c r="K21" i="3"/>
  <c r="BE21" i="3"/>
  <c r="AZ21" i="3"/>
  <c r="AS21" i="3"/>
  <c r="R21" i="3"/>
  <c r="Q21" i="3"/>
  <c r="BD21" i="3"/>
  <c r="BA21" i="3"/>
  <c r="AY21" i="3"/>
  <c r="AU21" i="3"/>
  <c r="AW21" i="3"/>
  <c r="AQ21" i="3"/>
  <c r="AR21" i="3"/>
  <c r="AP21" i="3"/>
  <c r="F33" i="3"/>
  <c r="AI33" i="3" s="1"/>
  <c r="BE33" i="3"/>
  <c r="AZ33" i="3"/>
  <c r="AS33" i="3"/>
  <c r="R33" i="3"/>
  <c r="BD33" i="3"/>
  <c r="Q33" i="3"/>
  <c r="BA33" i="3"/>
  <c r="AY33" i="3"/>
  <c r="AW33" i="3"/>
  <c r="AP33" i="3"/>
  <c r="AQ33" i="3"/>
  <c r="AU33" i="3"/>
  <c r="AR33" i="3"/>
  <c r="BE46" i="3"/>
  <c r="AZ46" i="3"/>
  <c r="Q46" i="3"/>
  <c r="AS46" i="3"/>
  <c r="R46" i="3"/>
  <c r="BA46" i="3"/>
  <c r="BD46" i="3"/>
  <c r="AY46" i="3"/>
  <c r="AU46" i="3"/>
  <c r="AW46" i="3"/>
  <c r="AR46" i="3"/>
  <c r="AP46" i="3"/>
  <c r="AQ46" i="3"/>
  <c r="T49" i="3"/>
  <c r="BE63" i="3"/>
  <c r="AZ63" i="3"/>
  <c r="Q63" i="3"/>
  <c r="AS63" i="3"/>
  <c r="R63" i="3"/>
  <c r="BD63" i="3"/>
  <c r="BA63" i="3"/>
  <c r="AY63" i="3"/>
  <c r="AU63" i="3"/>
  <c r="AW63" i="3"/>
  <c r="AR63" i="3"/>
  <c r="AP63" i="3"/>
  <c r="AQ63" i="3"/>
  <c r="BE80" i="3"/>
  <c r="AZ80" i="3"/>
  <c r="AS80" i="3"/>
  <c r="R80" i="3"/>
  <c r="Q80" i="3"/>
  <c r="BD80" i="3"/>
  <c r="BA80" i="3"/>
  <c r="AY80" i="3"/>
  <c r="AU80" i="3"/>
  <c r="AW80" i="3"/>
  <c r="AR80" i="3"/>
  <c r="AP80" i="3"/>
  <c r="AQ80" i="3"/>
  <c r="AX85" i="3"/>
  <c r="AK91" i="3"/>
  <c r="BE98" i="3"/>
  <c r="AZ98" i="3"/>
  <c r="AS98" i="3"/>
  <c r="R98" i="3"/>
  <c r="Q98" i="3"/>
  <c r="BD98" i="3"/>
  <c r="BA98" i="3"/>
  <c r="AY98" i="3"/>
  <c r="AW98" i="3"/>
  <c r="AR98" i="3"/>
  <c r="AU98" i="3"/>
  <c r="AP98" i="3"/>
  <c r="AQ98" i="3"/>
  <c r="AX120" i="3"/>
  <c r="BE120" i="3"/>
  <c r="AZ120" i="3"/>
  <c r="AS120" i="3"/>
  <c r="R120" i="3"/>
  <c r="Q120" i="3"/>
  <c r="BD120" i="3"/>
  <c r="BA120" i="3"/>
  <c r="AY120" i="3"/>
  <c r="AU120" i="3"/>
  <c r="AW120" i="3"/>
  <c r="AR120" i="3"/>
  <c r="AP120" i="3"/>
  <c r="AQ120" i="3"/>
  <c r="AX21" i="3"/>
  <c r="BE26" i="3"/>
  <c r="AZ26" i="3"/>
  <c r="AS26" i="3"/>
  <c r="R26" i="3"/>
  <c r="Q26" i="3"/>
  <c r="BD26" i="3"/>
  <c r="BA26" i="3"/>
  <c r="AY26" i="3"/>
  <c r="AW26" i="3"/>
  <c r="AU26" i="3"/>
  <c r="AP26" i="3"/>
  <c r="AQ26" i="3"/>
  <c r="AR26" i="3"/>
  <c r="AX28" i="3"/>
  <c r="BE28" i="3"/>
  <c r="AZ28" i="3"/>
  <c r="AS28" i="3"/>
  <c r="R28" i="3"/>
  <c r="Q28" i="3"/>
  <c r="BD28" i="3"/>
  <c r="BA28" i="3"/>
  <c r="AY28" i="3"/>
  <c r="AU28" i="3"/>
  <c r="AW28" i="3"/>
  <c r="AQ28" i="3"/>
  <c r="AR28" i="3"/>
  <c r="AP28" i="3"/>
  <c r="T34" i="3"/>
  <c r="BE34" i="3"/>
  <c r="AZ34" i="3"/>
  <c r="AS34" i="3"/>
  <c r="R34" i="3"/>
  <c r="Q34" i="3"/>
  <c r="BD34" i="3"/>
  <c r="BA34" i="3"/>
  <c r="AY34" i="3"/>
  <c r="AW34" i="3"/>
  <c r="AU34" i="3"/>
  <c r="AP34" i="3"/>
  <c r="AQ34" i="3"/>
  <c r="AR34" i="3"/>
  <c r="AE37" i="3"/>
  <c r="BE37" i="3"/>
  <c r="AZ37" i="3"/>
  <c r="AS37" i="3"/>
  <c r="R37" i="3"/>
  <c r="Q37" i="3"/>
  <c r="BD37" i="3"/>
  <c r="BA37" i="3"/>
  <c r="AY37" i="3"/>
  <c r="AU37" i="3"/>
  <c r="AW37" i="3"/>
  <c r="AQ37" i="3"/>
  <c r="AR37" i="3"/>
  <c r="AP37" i="3"/>
  <c r="AE46" i="3"/>
  <c r="BE50" i="3"/>
  <c r="AZ50" i="3"/>
  <c r="AS50" i="3"/>
  <c r="R50" i="3"/>
  <c r="Q50" i="3"/>
  <c r="BD50" i="3"/>
  <c r="BA50" i="3"/>
  <c r="AY50" i="3"/>
  <c r="AW50" i="3"/>
  <c r="AU50" i="3"/>
  <c r="AP50" i="3"/>
  <c r="AQ50" i="3"/>
  <c r="AR50" i="3"/>
  <c r="BE60" i="3"/>
  <c r="AZ60" i="3"/>
  <c r="AS60" i="3"/>
  <c r="R60" i="3"/>
  <c r="Q60" i="3"/>
  <c r="BD60" i="3"/>
  <c r="BA60" i="3"/>
  <c r="AY60" i="3"/>
  <c r="AU60" i="3"/>
  <c r="AW60" i="3"/>
  <c r="AQ60" i="3"/>
  <c r="AR60" i="3"/>
  <c r="AP60" i="3"/>
  <c r="F63" i="3"/>
  <c r="AI63" i="3" s="1"/>
  <c r="BE67" i="3"/>
  <c r="AZ67" i="3"/>
  <c r="AS67" i="3"/>
  <c r="R67" i="3"/>
  <c r="Q67" i="3"/>
  <c r="BD67" i="3"/>
  <c r="BA67" i="3"/>
  <c r="AY67" i="3"/>
  <c r="AU67" i="3"/>
  <c r="AP67" i="3"/>
  <c r="AQ67" i="3"/>
  <c r="AR67" i="3"/>
  <c r="AW67" i="3"/>
  <c r="BE75" i="3"/>
  <c r="AZ75" i="3"/>
  <c r="AS75" i="3"/>
  <c r="R75" i="3"/>
  <c r="Q75" i="3"/>
  <c r="BD75" i="3"/>
  <c r="BA75" i="3"/>
  <c r="AY75" i="3"/>
  <c r="AR75" i="3"/>
  <c r="AU75" i="3"/>
  <c r="AP75" i="3"/>
  <c r="AQ75" i="3"/>
  <c r="AW75" i="3"/>
  <c r="AX77" i="3"/>
  <c r="BE81" i="3"/>
  <c r="AZ81" i="3"/>
  <c r="AS81" i="3"/>
  <c r="R81" i="3"/>
  <c r="Q81" i="3"/>
  <c r="BD81" i="3"/>
  <c r="BA81" i="3"/>
  <c r="AY81" i="3"/>
  <c r="AW81" i="3"/>
  <c r="AR81" i="3"/>
  <c r="AU81" i="3"/>
  <c r="AP81" i="3"/>
  <c r="AQ81" i="3"/>
  <c r="BE84" i="3"/>
  <c r="AZ84" i="3"/>
  <c r="AS84" i="3"/>
  <c r="R84" i="3"/>
  <c r="Q84" i="3"/>
  <c r="BD84" i="3"/>
  <c r="BA84" i="3"/>
  <c r="AY84" i="3"/>
  <c r="AR84" i="3"/>
  <c r="AU84" i="3"/>
  <c r="AW84" i="3"/>
  <c r="AQ84" i="3"/>
  <c r="AP84" i="3"/>
  <c r="BE86" i="3"/>
  <c r="AZ86" i="3"/>
  <c r="Q86" i="3"/>
  <c r="AS86" i="3"/>
  <c r="R86" i="3"/>
  <c r="BA86" i="3"/>
  <c r="BD86" i="3"/>
  <c r="AY86" i="3"/>
  <c r="AR86" i="3"/>
  <c r="AU86" i="3"/>
  <c r="AW86" i="3"/>
  <c r="AP86" i="3"/>
  <c r="AQ86" i="3"/>
  <c r="T89" i="3"/>
  <c r="AX91" i="3"/>
  <c r="AK95" i="3"/>
  <c r="A99" i="3"/>
  <c r="BE99" i="3"/>
  <c r="AZ99" i="3"/>
  <c r="AS99" i="3"/>
  <c r="R99" i="3"/>
  <c r="Q99" i="3"/>
  <c r="BD99" i="3"/>
  <c r="BA99" i="3"/>
  <c r="AR99" i="3"/>
  <c r="AY99" i="3"/>
  <c r="AU99" i="3"/>
  <c r="AP99" i="3"/>
  <c r="AQ99" i="3"/>
  <c r="AW99" i="3"/>
  <c r="F103" i="3"/>
  <c r="AI103" i="3" s="1"/>
  <c r="BE108" i="3"/>
  <c r="AZ108" i="3"/>
  <c r="AS108" i="3"/>
  <c r="R108" i="3"/>
  <c r="Q108" i="3"/>
  <c r="BD108" i="3"/>
  <c r="BA108" i="3"/>
  <c r="AY108" i="3"/>
  <c r="AR108" i="3"/>
  <c r="AU108" i="3"/>
  <c r="AW108" i="3"/>
  <c r="AQ108" i="3"/>
  <c r="AP108" i="3"/>
  <c r="K111" i="3"/>
  <c r="BE114" i="3"/>
  <c r="AZ114" i="3"/>
  <c r="AS114" i="3"/>
  <c r="R114" i="3"/>
  <c r="Q114" i="3"/>
  <c r="BD114" i="3"/>
  <c r="BA114" i="3"/>
  <c r="AY114" i="3"/>
  <c r="AW114" i="3"/>
  <c r="AR114" i="3"/>
  <c r="AU114" i="3"/>
  <c r="AP114" i="3"/>
  <c r="AQ114" i="3"/>
  <c r="G117" i="3"/>
  <c r="L118" i="3"/>
  <c r="U118" i="3" s="1"/>
  <c r="L120" i="3"/>
  <c r="AF126" i="3"/>
  <c r="BE129" i="3"/>
  <c r="AZ129" i="3"/>
  <c r="AS129" i="3"/>
  <c r="R129" i="3"/>
  <c r="BD129" i="3"/>
  <c r="Q129" i="3"/>
  <c r="BA129" i="3"/>
  <c r="AY129" i="3"/>
  <c r="AW129" i="3"/>
  <c r="AR129" i="3"/>
  <c r="AU129" i="3"/>
  <c r="AP129" i="3"/>
  <c r="AQ129" i="3"/>
  <c r="AV132" i="3"/>
  <c r="AX135" i="3"/>
  <c r="AT138" i="3"/>
  <c r="BE138" i="3"/>
  <c r="AZ138" i="3"/>
  <c r="AS138" i="3"/>
  <c r="R138" i="3"/>
  <c r="Q138" i="3"/>
  <c r="BD138" i="3"/>
  <c r="BA138" i="3"/>
  <c r="AY138" i="3"/>
  <c r="AW138" i="3"/>
  <c r="AR138" i="3"/>
  <c r="AU138" i="3"/>
  <c r="AP138" i="3"/>
  <c r="AQ138" i="3"/>
  <c r="K140" i="3"/>
  <c r="AE141" i="3"/>
  <c r="AE143" i="3"/>
  <c r="AE144" i="3"/>
  <c r="BE148" i="3"/>
  <c r="AZ148" i="3"/>
  <c r="AS148" i="3"/>
  <c r="R148" i="3"/>
  <c r="Q148" i="3"/>
  <c r="BD148" i="3"/>
  <c r="BA148" i="3"/>
  <c r="AY148" i="3"/>
  <c r="AR148" i="3"/>
  <c r="AU148" i="3"/>
  <c r="AW148" i="3"/>
  <c r="AQ148" i="3"/>
  <c r="AP148" i="3"/>
  <c r="P150" i="3"/>
  <c r="AX151" i="3"/>
  <c r="AX153" i="3"/>
  <c r="AJ155" i="3"/>
  <c r="T157" i="3"/>
  <c r="P159" i="3"/>
  <c r="F161" i="3"/>
  <c r="AI161" i="3" s="1"/>
  <c r="F163" i="3"/>
  <c r="AI163" i="3" s="1"/>
  <c r="D164" i="3"/>
  <c r="N167" i="3"/>
  <c r="BE171" i="3"/>
  <c r="AZ171" i="3"/>
  <c r="AS171" i="3"/>
  <c r="R171" i="3"/>
  <c r="Q171" i="3"/>
  <c r="BD171" i="3"/>
  <c r="BA171" i="3"/>
  <c r="AR171" i="3"/>
  <c r="AY171" i="3"/>
  <c r="AU171" i="3"/>
  <c r="AP171" i="3"/>
  <c r="AW171" i="3"/>
  <c r="AQ171" i="3"/>
  <c r="AV173" i="3"/>
  <c r="D177" i="3"/>
  <c r="BE180" i="3"/>
  <c r="AZ180" i="3"/>
  <c r="AS180" i="3"/>
  <c r="R180" i="3"/>
  <c r="Q180" i="3"/>
  <c r="BD180" i="3"/>
  <c r="BA180" i="3"/>
  <c r="AY180" i="3"/>
  <c r="AR180" i="3"/>
  <c r="AU180" i="3"/>
  <c r="AW180" i="3"/>
  <c r="AQ180" i="3"/>
  <c r="AP180" i="3"/>
  <c r="N183" i="3"/>
  <c r="AX187" i="3"/>
  <c r="BE192" i="3"/>
  <c r="AZ192" i="3"/>
  <c r="AS192" i="3"/>
  <c r="R192" i="3"/>
  <c r="BD192" i="3"/>
  <c r="Q192" i="3"/>
  <c r="BA192" i="3"/>
  <c r="AY192" i="3"/>
  <c r="AU192" i="3"/>
  <c r="AW192" i="3"/>
  <c r="AR192" i="3"/>
  <c r="AP192" i="3"/>
  <c r="AQ192" i="3"/>
  <c r="AX196" i="3"/>
  <c r="BE201" i="3"/>
  <c r="AZ201" i="3"/>
  <c r="AS201" i="3"/>
  <c r="R201" i="3"/>
  <c r="Q201" i="3"/>
  <c r="BD201" i="3"/>
  <c r="BA201" i="3"/>
  <c r="AY201" i="3"/>
  <c r="AW201" i="3"/>
  <c r="AR201" i="3"/>
  <c r="AU201" i="3"/>
  <c r="AP201" i="3"/>
  <c r="AQ201" i="3"/>
  <c r="F205" i="3"/>
  <c r="AI205" i="3" s="1"/>
  <c r="L206" i="3"/>
  <c r="T207" i="3"/>
  <c r="AF208" i="3"/>
  <c r="BE211" i="3"/>
  <c r="AZ211" i="3"/>
  <c r="AS211" i="3"/>
  <c r="BD211" i="3"/>
  <c r="R211" i="3"/>
  <c r="Q211" i="3"/>
  <c r="BA211" i="3"/>
  <c r="AY211" i="3"/>
  <c r="AR211" i="3"/>
  <c r="AU211" i="3"/>
  <c r="AP211" i="3"/>
  <c r="AQ211" i="3"/>
  <c r="AW211" i="3"/>
  <c r="E212" i="3"/>
  <c r="AH212" i="3" s="1"/>
  <c r="F213" i="3"/>
  <c r="AI213" i="3" s="1"/>
  <c r="T215" i="3"/>
  <c r="AF216" i="3"/>
  <c r="BE219" i="3"/>
  <c r="AZ219" i="3"/>
  <c r="AS219" i="3"/>
  <c r="BD219" i="3"/>
  <c r="R219" i="3"/>
  <c r="Q219" i="3"/>
  <c r="BA219" i="3"/>
  <c r="AR219" i="3"/>
  <c r="AU219" i="3"/>
  <c r="AY219" i="3"/>
  <c r="AP219" i="3"/>
  <c r="AQ219" i="3"/>
  <c r="AW219" i="3"/>
  <c r="E220" i="3"/>
  <c r="AH220" i="3" s="1"/>
  <c r="F221" i="3"/>
  <c r="AI221" i="3" s="1"/>
  <c r="AX224" i="3"/>
  <c r="AE227" i="3"/>
  <c r="BE231" i="3"/>
  <c r="AZ231" i="3"/>
  <c r="Q231" i="3"/>
  <c r="BD231" i="3"/>
  <c r="AS231" i="3"/>
  <c r="R231" i="3"/>
  <c r="AY231" i="3"/>
  <c r="BA231" i="3"/>
  <c r="AU231" i="3"/>
  <c r="AW231" i="3"/>
  <c r="AR231" i="3"/>
  <c r="AP231" i="3"/>
  <c r="AQ231" i="3"/>
  <c r="U233" i="3"/>
  <c r="U237" i="3"/>
  <c r="BE245" i="3"/>
  <c r="AZ245" i="3"/>
  <c r="AS245" i="3"/>
  <c r="R245" i="3"/>
  <c r="Q245" i="3"/>
  <c r="BD245" i="3"/>
  <c r="BA245" i="3"/>
  <c r="AY245" i="3"/>
  <c r="AR245" i="3"/>
  <c r="AU245" i="3"/>
  <c r="AW245" i="3"/>
  <c r="AQ245" i="3"/>
  <c r="AP245" i="3"/>
  <c r="BE251" i="3"/>
  <c r="AZ251" i="3"/>
  <c r="AS251" i="3"/>
  <c r="BD251" i="3"/>
  <c r="R251" i="3"/>
  <c r="Q251" i="3"/>
  <c r="BA251" i="3"/>
  <c r="AY251" i="3"/>
  <c r="AR251" i="3"/>
  <c r="AU251" i="3"/>
  <c r="AW251" i="3"/>
  <c r="AP251" i="3"/>
  <c r="AQ251" i="3"/>
  <c r="N256" i="3"/>
  <c r="BE256" i="3"/>
  <c r="AZ256" i="3"/>
  <c r="AS256" i="3"/>
  <c r="BD256" i="3"/>
  <c r="R256" i="3"/>
  <c r="Q256" i="3"/>
  <c r="BA256" i="3"/>
  <c r="AY256" i="3"/>
  <c r="AU256" i="3"/>
  <c r="AW256" i="3"/>
  <c r="AR256" i="3"/>
  <c r="AP256" i="3"/>
  <c r="AQ256" i="3"/>
  <c r="BE260" i="3"/>
  <c r="AZ260" i="3"/>
  <c r="AS260" i="3"/>
  <c r="R260" i="3"/>
  <c r="Q260" i="3"/>
  <c r="BD260" i="3"/>
  <c r="BA260" i="3"/>
  <c r="AY260" i="3"/>
  <c r="AR260" i="3"/>
  <c r="AU260" i="3"/>
  <c r="AW260" i="3"/>
  <c r="AQ260" i="3"/>
  <c r="AP260" i="3"/>
  <c r="N264" i="3"/>
  <c r="BE264" i="3"/>
  <c r="AZ264" i="3"/>
  <c r="AS264" i="3"/>
  <c r="BD264" i="3"/>
  <c r="R264" i="3"/>
  <c r="Q264" i="3"/>
  <c r="BA264" i="3"/>
  <c r="AY264" i="3"/>
  <c r="AU264" i="3"/>
  <c r="AW264" i="3"/>
  <c r="AR264" i="3"/>
  <c r="AP264" i="3"/>
  <c r="AQ264" i="3"/>
  <c r="N268" i="3"/>
  <c r="BE268" i="3"/>
  <c r="AZ268" i="3"/>
  <c r="AS268" i="3"/>
  <c r="R268" i="3"/>
  <c r="Q268" i="3"/>
  <c r="BD268" i="3"/>
  <c r="BA268" i="3"/>
  <c r="AY268" i="3"/>
  <c r="AR268" i="3"/>
  <c r="AU268" i="3"/>
  <c r="AW268" i="3"/>
  <c r="AQ268" i="3"/>
  <c r="AP268" i="3"/>
  <c r="BE272" i="3"/>
  <c r="AZ272" i="3"/>
  <c r="AS272" i="3"/>
  <c r="BD272" i="3"/>
  <c r="R272" i="3"/>
  <c r="Q272" i="3"/>
  <c r="BA272" i="3"/>
  <c r="AY272" i="3"/>
  <c r="AU272" i="3"/>
  <c r="AW272" i="3"/>
  <c r="AR272" i="3"/>
  <c r="AP272" i="3"/>
  <c r="AQ272" i="3"/>
  <c r="N276" i="3"/>
  <c r="BE276" i="3"/>
  <c r="AZ276" i="3"/>
  <c r="AS276" i="3"/>
  <c r="R276" i="3"/>
  <c r="Q276" i="3"/>
  <c r="BD276" i="3"/>
  <c r="BA276" i="3"/>
  <c r="AY276" i="3"/>
  <c r="AR276" i="3"/>
  <c r="AU276" i="3"/>
  <c r="AW276" i="3"/>
  <c r="AQ276" i="3"/>
  <c r="AP276" i="3"/>
  <c r="K280" i="3"/>
  <c r="AE281" i="3"/>
  <c r="G284" i="3"/>
  <c r="M285" i="3"/>
  <c r="AE287" i="3"/>
  <c r="A291" i="3"/>
  <c r="BE291" i="3"/>
  <c r="AZ291" i="3"/>
  <c r="AS291" i="3"/>
  <c r="BD291" i="3"/>
  <c r="R291" i="3"/>
  <c r="Q291" i="3"/>
  <c r="BA291" i="3"/>
  <c r="AR291" i="3"/>
  <c r="AY291" i="3"/>
  <c r="AU291" i="3"/>
  <c r="AP291" i="3"/>
  <c r="AQ291" i="3"/>
  <c r="AW291" i="3"/>
  <c r="AE292" i="3"/>
  <c r="BE295" i="3"/>
  <c r="AZ295" i="3"/>
  <c r="Q295" i="3"/>
  <c r="BD295" i="3"/>
  <c r="AS295" i="3"/>
  <c r="R295" i="3"/>
  <c r="AY295" i="3"/>
  <c r="BA295" i="3"/>
  <c r="AU295" i="3"/>
  <c r="AW295" i="3"/>
  <c r="AR295" i="3"/>
  <c r="AP295" i="3"/>
  <c r="AQ295" i="3"/>
  <c r="AE297" i="3"/>
  <c r="A302" i="3"/>
  <c r="G304" i="3"/>
  <c r="K306" i="3"/>
  <c r="M308" i="3"/>
  <c r="AE310" i="3"/>
  <c r="AE314" i="3"/>
  <c r="K316" i="3"/>
  <c r="A318" i="3"/>
  <c r="AE319" i="3"/>
  <c r="M321" i="3"/>
  <c r="AE324" i="3"/>
  <c r="BE324" i="3"/>
  <c r="AZ324" i="3"/>
  <c r="AS324" i="3"/>
  <c r="R324" i="3"/>
  <c r="Q324" i="3"/>
  <c r="BD324" i="3"/>
  <c r="BA324" i="3"/>
  <c r="AY324" i="3"/>
  <c r="AR324" i="3"/>
  <c r="AU324" i="3"/>
  <c r="AW324" i="3"/>
  <c r="AQ324" i="3"/>
  <c r="AP324" i="3"/>
  <c r="K326" i="3"/>
  <c r="T327" i="3"/>
  <c r="BE330" i="3"/>
  <c r="AZ330" i="3"/>
  <c r="AS330" i="3"/>
  <c r="BD330" i="3"/>
  <c r="R330" i="3"/>
  <c r="Q330" i="3"/>
  <c r="BA330" i="3"/>
  <c r="AY330" i="3"/>
  <c r="AW330" i="3"/>
  <c r="AR330" i="3"/>
  <c r="AU330" i="3"/>
  <c r="AP330" i="3"/>
  <c r="AQ330" i="3"/>
  <c r="K333" i="3"/>
  <c r="K336" i="3"/>
  <c r="K338" i="3"/>
  <c r="BE340" i="3"/>
  <c r="AZ340" i="3"/>
  <c r="AS340" i="3"/>
  <c r="R340" i="3"/>
  <c r="Q340" i="3"/>
  <c r="BD340" i="3"/>
  <c r="BA340" i="3"/>
  <c r="AY340" i="3"/>
  <c r="AR340" i="3"/>
  <c r="AU340" i="3"/>
  <c r="AW340" i="3"/>
  <c r="AQ340" i="3"/>
  <c r="AP340" i="3"/>
  <c r="T342" i="3"/>
  <c r="AX345" i="3"/>
  <c r="BG347" i="3"/>
  <c r="BE347" i="3"/>
  <c r="AZ347" i="3"/>
  <c r="AS347" i="3"/>
  <c r="BD347" i="3"/>
  <c r="R347" i="3"/>
  <c r="Q347" i="3"/>
  <c r="BA347" i="3"/>
  <c r="AR347" i="3"/>
  <c r="AU347" i="3"/>
  <c r="AY347" i="3"/>
  <c r="AP347" i="3"/>
  <c r="AQ347" i="3"/>
  <c r="AW347" i="3"/>
  <c r="T349" i="3"/>
  <c r="K352" i="3"/>
  <c r="BE352" i="3"/>
  <c r="AZ352" i="3"/>
  <c r="AS352" i="3"/>
  <c r="BD352" i="3"/>
  <c r="R352" i="3"/>
  <c r="Q352" i="3"/>
  <c r="BA352" i="3"/>
  <c r="AY352" i="3"/>
  <c r="AU352" i="3"/>
  <c r="AW352" i="3"/>
  <c r="AR352" i="3"/>
  <c r="AP352" i="3"/>
  <c r="AQ352" i="3"/>
  <c r="K354" i="3"/>
  <c r="BE356" i="3"/>
  <c r="AZ356" i="3"/>
  <c r="AS356" i="3"/>
  <c r="R356" i="3"/>
  <c r="Q356" i="3"/>
  <c r="BD356" i="3"/>
  <c r="BA356" i="3"/>
  <c r="AY356" i="3"/>
  <c r="AR356" i="3"/>
  <c r="AU356" i="3"/>
  <c r="AW356" i="3"/>
  <c r="AQ356" i="3"/>
  <c r="AP356" i="3"/>
  <c r="T358" i="3"/>
  <c r="AE361" i="3"/>
  <c r="T365" i="3"/>
  <c r="BG367" i="3"/>
  <c r="BE367" i="3"/>
  <c r="AZ367" i="3"/>
  <c r="Q367" i="3"/>
  <c r="AS367" i="3"/>
  <c r="BD367" i="3"/>
  <c r="R367" i="3"/>
  <c r="AY367" i="3"/>
  <c r="BA367" i="3"/>
  <c r="AU367" i="3"/>
  <c r="AW367" i="3"/>
  <c r="AP367" i="3"/>
  <c r="AQ367" i="3"/>
  <c r="AR367" i="3"/>
  <c r="E370" i="3"/>
  <c r="AH370" i="3" s="1"/>
  <c r="E375" i="3"/>
  <c r="AH375" i="3" s="1"/>
  <c r="BE377" i="3"/>
  <c r="AZ377" i="3"/>
  <c r="AS377" i="3"/>
  <c r="BD377" i="3"/>
  <c r="R377" i="3"/>
  <c r="Q377" i="3"/>
  <c r="BA377" i="3"/>
  <c r="AY377" i="3"/>
  <c r="AW377" i="3"/>
  <c r="AR377" i="3"/>
  <c r="AP377" i="3"/>
  <c r="AU377" i="3"/>
  <c r="AQ377" i="3"/>
  <c r="AK379" i="3"/>
  <c r="P382" i="3"/>
  <c r="M385" i="3"/>
  <c r="AJ387" i="3"/>
  <c r="E389" i="3"/>
  <c r="AH389" i="3" s="1"/>
  <c r="F391" i="3"/>
  <c r="AI391" i="3" s="1"/>
  <c r="AK396" i="3"/>
  <c r="F399" i="3"/>
  <c r="AI399" i="3" s="1"/>
  <c r="E403" i="3"/>
  <c r="AH403" i="3" s="1"/>
  <c r="V405" i="3"/>
  <c r="W405" i="3" s="1"/>
  <c r="V407" i="3"/>
  <c r="AC407" i="3" s="1"/>
  <c r="BE411" i="3"/>
  <c r="AZ411" i="3"/>
  <c r="AS411" i="3"/>
  <c r="BD411" i="3"/>
  <c r="R411" i="3"/>
  <c r="Q411" i="3"/>
  <c r="BA411" i="3"/>
  <c r="AR411" i="3"/>
  <c r="AU411" i="3"/>
  <c r="AY411" i="3"/>
  <c r="AP411" i="3"/>
  <c r="AQ411" i="3"/>
  <c r="AW411" i="3"/>
  <c r="BE414" i="3"/>
  <c r="AZ414" i="3"/>
  <c r="AS414" i="3"/>
  <c r="Q414" i="3"/>
  <c r="BD414" i="3"/>
  <c r="R414" i="3"/>
  <c r="BA414" i="3"/>
  <c r="AY414" i="3"/>
  <c r="AR414" i="3"/>
  <c r="AU414" i="3"/>
  <c r="AW414" i="3"/>
  <c r="AP414" i="3"/>
  <c r="AQ414" i="3"/>
  <c r="BE418" i="3"/>
  <c r="AZ418" i="3"/>
  <c r="AS418" i="3"/>
  <c r="BD418" i="3"/>
  <c r="R418" i="3"/>
  <c r="Q418" i="3"/>
  <c r="BA418" i="3"/>
  <c r="AY418" i="3"/>
  <c r="AW418" i="3"/>
  <c r="AR418" i="3"/>
  <c r="AU418" i="3"/>
  <c r="AP418" i="3"/>
  <c r="AQ418" i="3"/>
  <c r="BE421" i="3"/>
  <c r="AZ421" i="3"/>
  <c r="AS421" i="3"/>
  <c r="R421" i="3"/>
  <c r="Q421" i="3"/>
  <c r="BD421" i="3"/>
  <c r="BA421" i="3"/>
  <c r="AY421" i="3"/>
  <c r="AR421" i="3"/>
  <c r="AU421" i="3"/>
  <c r="AW421" i="3"/>
  <c r="AQ421" i="3"/>
  <c r="AP421" i="3"/>
  <c r="P422" i="3"/>
  <c r="E425" i="3"/>
  <c r="AH425" i="3" s="1"/>
  <c r="E427" i="3"/>
  <c r="AH427" i="3" s="1"/>
  <c r="BE430" i="3"/>
  <c r="AZ430" i="3"/>
  <c r="Q430" i="3"/>
  <c r="AS430" i="3"/>
  <c r="BD430" i="3"/>
  <c r="R430" i="3"/>
  <c r="BA430" i="3"/>
  <c r="AY430" i="3"/>
  <c r="AR430" i="3"/>
  <c r="AU430" i="3"/>
  <c r="AW430" i="3"/>
  <c r="AP430" i="3"/>
  <c r="AQ430" i="3"/>
  <c r="BE434" i="3"/>
  <c r="AZ434" i="3"/>
  <c r="AS434" i="3"/>
  <c r="BD434" i="3"/>
  <c r="R434" i="3"/>
  <c r="Q434" i="3"/>
  <c r="BA434" i="3"/>
  <c r="AY434" i="3"/>
  <c r="AW434" i="3"/>
  <c r="AR434" i="3"/>
  <c r="AU434" i="3"/>
  <c r="AP434" i="3"/>
  <c r="AQ434" i="3"/>
  <c r="AT436" i="3"/>
  <c r="F439" i="3"/>
  <c r="AI439" i="3" s="1"/>
  <c r="V441" i="3"/>
  <c r="W441" i="3" s="1"/>
  <c r="BE445" i="3"/>
  <c r="AZ445" i="3"/>
  <c r="AS445" i="3"/>
  <c r="R445" i="3"/>
  <c r="Q445" i="3"/>
  <c r="BD445" i="3"/>
  <c r="BA445" i="3"/>
  <c r="AY445" i="3"/>
  <c r="AR445" i="3"/>
  <c r="AU445" i="3"/>
  <c r="AW445" i="3"/>
  <c r="AQ445" i="3"/>
  <c r="AP445" i="3"/>
  <c r="AJ447" i="3"/>
  <c r="BE450" i="3"/>
  <c r="AZ450" i="3"/>
  <c r="AS450" i="3"/>
  <c r="BD450" i="3"/>
  <c r="R450" i="3"/>
  <c r="Q450" i="3"/>
  <c r="BA450" i="3"/>
  <c r="AY450" i="3"/>
  <c r="AW450" i="3"/>
  <c r="AR450" i="3"/>
  <c r="AU450" i="3"/>
  <c r="AP450" i="3"/>
  <c r="AQ450" i="3"/>
  <c r="V453" i="3"/>
  <c r="W453" i="3" s="1"/>
  <c r="AK455" i="3"/>
  <c r="AT457" i="3"/>
  <c r="AJ459" i="3"/>
  <c r="E465" i="3"/>
  <c r="AH465" i="3" s="1"/>
  <c r="AK466" i="3"/>
  <c r="A469" i="3"/>
  <c r="U469" i="3"/>
  <c r="L470" i="3"/>
  <c r="A471" i="3"/>
  <c r="BG471" i="3"/>
  <c r="AX473" i="3"/>
  <c r="BE473" i="3"/>
  <c r="AZ473" i="3"/>
  <c r="AS473" i="3"/>
  <c r="BD473" i="3"/>
  <c r="R473" i="3"/>
  <c r="Q473" i="3"/>
  <c r="BA473" i="3"/>
  <c r="AY473" i="3"/>
  <c r="AW473" i="3"/>
  <c r="AR473" i="3"/>
  <c r="AP473" i="3"/>
  <c r="AQ473" i="3"/>
  <c r="AU473" i="3"/>
  <c r="BG474" i="3"/>
  <c r="AE476" i="3"/>
  <c r="AF477" i="3"/>
  <c r="H479" i="3"/>
  <c r="U481" i="3"/>
  <c r="F482" i="3"/>
  <c r="AI482" i="3" s="1"/>
  <c r="BE484" i="3"/>
  <c r="AZ484" i="3"/>
  <c r="AS484" i="3"/>
  <c r="R484" i="3"/>
  <c r="Q484" i="3"/>
  <c r="BD484" i="3"/>
  <c r="BA484" i="3"/>
  <c r="AY484" i="3"/>
  <c r="AR484" i="3"/>
  <c r="AU484" i="3"/>
  <c r="AW484" i="3"/>
  <c r="AQ484" i="3"/>
  <c r="AP484" i="3"/>
  <c r="S485" i="3"/>
  <c r="F486" i="3"/>
  <c r="AI486" i="3" s="1"/>
  <c r="BE488" i="3"/>
  <c r="AZ488" i="3"/>
  <c r="AS488" i="3"/>
  <c r="BD488" i="3"/>
  <c r="R488" i="3"/>
  <c r="Q488" i="3"/>
  <c r="BA488" i="3"/>
  <c r="AY488" i="3"/>
  <c r="AU488" i="3"/>
  <c r="AW488" i="3"/>
  <c r="AR488" i="3"/>
  <c r="AP488" i="3"/>
  <c r="AQ488" i="3"/>
  <c r="H489" i="3"/>
  <c r="BF489" i="3"/>
  <c r="BG490" i="3"/>
  <c r="K492" i="3"/>
  <c r="A494" i="3"/>
  <c r="BE495" i="3"/>
  <c r="AZ495" i="3"/>
  <c r="Q495" i="3"/>
  <c r="AS495" i="3"/>
  <c r="BD495" i="3"/>
  <c r="R495" i="3"/>
  <c r="AY495" i="3"/>
  <c r="BA495" i="3"/>
  <c r="AU495" i="3"/>
  <c r="AW495" i="3"/>
  <c r="AP495" i="3"/>
  <c r="AQ495" i="3"/>
  <c r="AR495" i="3"/>
  <c r="K498" i="3"/>
  <c r="H501" i="3"/>
  <c r="A504" i="3"/>
  <c r="BE505" i="3"/>
  <c r="AZ505" i="3"/>
  <c r="AS505" i="3"/>
  <c r="BD505" i="3"/>
  <c r="R505" i="3"/>
  <c r="Q505" i="3"/>
  <c r="BA505" i="3"/>
  <c r="AY505" i="3"/>
  <c r="AW505" i="3"/>
  <c r="AR505" i="3"/>
  <c r="AP505" i="3"/>
  <c r="AU505" i="3"/>
  <c r="AQ505" i="3"/>
  <c r="BG506" i="3"/>
  <c r="K508" i="3"/>
  <c r="A510" i="3"/>
  <c r="AV511" i="3"/>
  <c r="BE511" i="3"/>
  <c r="AZ511" i="3"/>
  <c r="Q511" i="3"/>
  <c r="BD511" i="3"/>
  <c r="AS511" i="3"/>
  <c r="R511" i="3"/>
  <c r="BA511" i="3"/>
  <c r="AY511" i="3"/>
  <c r="AU511" i="3"/>
  <c r="AW511" i="3"/>
  <c r="AP511" i="3"/>
  <c r="AR511" i="3"/>
  <c r="AQ511" i="3"/>
  <c r="BG512" i="3"/>
  <c r="BE516" i="3"/>
  <c r="AZ516" i="3"/>
  <c r="AS516" i="3"/>
  <c r="R516" i="3"/>
  <c r="Q516" i="3"/>
  <c r="BA516" i="3"/>
  <c r="BD516" i="3"/>
  <c r="AY516" i="3"/>
  <c r="AR516" i="3"/>
  <c r="AU516" i="3"/>
  <c r="AW516" i="3"/>
  <c r="AQ516" i="3"/>
  <c r="AP516" i="3"/>
  <c r="S517" i="3"/>
  <c r="AF518" i="3"/>
  <c r="K522" i="3"/>
  <c r="H525" i="3"/>
  <c r="AF529" i="3"/>
  <c r="K531" i="3"/>
  <c r="BE533" i="3"/>
  <c r="AZ533" i="3"/>
  <c r="AS533" i="3"/>
  <c r="R533" i="3"/>
  <c r="Q533" i="3"/>
  <c r="BD533" i="3"/>
  <c r="BA533" i="3"/>
  <c r="AY533" i="3"/>
  <c r="AR533" i="3"/>
  <c r="AU533" i="3"/>
  <c r="AW533" i="3"/>
  <c r="AQ533" i="3"/>
  <c r="AP533" i="3"/>
  <c r="AK535" i="3"/>
  <c r="BG536" i="3"/>
  <c r="K539" i="3"/>
  <c r="BE541" i="3"/>
  <c r="AZ541" i="3"/>
  <c r="AS541" i="3"/>
  <c r="R541" i="3"/>
  <c r="Q541" i="3"/>
  <c r="BD541" i="3"/>
  <c r="BA541" i="3"/>
  <c r="AY541" i="3"/>
  <c r="AR541" i="3"/>
  <c r="AU541" i="3"/>
  <c r="AW541" i="3"/>
  <c r="AQ541" i="3"/>
  <c r="AP541" i="3"/>
  <c r="A542" i="3"/>
  <c r="BE542" i="3"/>
  <c r="AZ542" i="3"/>
  <c r="AS542" i="3"/>
  <c r="Q542" i="3"/>
  <c r="BD542" i="3"/>
  <c r="R542" i="3"/>
  <c r="BA542" i="3"/>
  <c r="AY542" i="3"/>
  <c r="AR542" i="3"/>
  <c r="AU542" i="3"/>
  <c r="AW542" i="3"/>
  <c r="AP542" i="3"/>
  <c r="AQ542" i="3"/>
  <c r="BE545" i="3"/>
  <c r="AZ545" i="3"/>
  <c r="AS545" i="3"/>
  <c r="BD545" i="3"/>
  <c r="R545" i="3"/>
  <c r="BA545" i="3"/>
  <c r="Q545" i="3"/>
  <c r="AY545" i="3"/>
  <c r="AW545" i="3"/>
  <c r="AR545" i="3"/>
  <c r="AP545" i="3"/>
  <c r="AQ545" i="3"/>
  <c r="AU545" i="3"/>
  <c r="BE546" i="3"/>
  <c r="AZ546" i="3"/>
  <c r="AS546" i="3"/>
  <c r="BD546" i="3"/>
  <c r="R546" i="3"/>
  <c r="Q546" i="3"/>
  <c r="BA546" i="3"/>
  <c r="AY546" i="3"/>
  <c r="AW546" i="3"/>
  <c r="AR546" i="3"/>
  <c r="AU546" i="3"/>
  <c r="AP546" i="3"/>
  <c r="AQ546" i="3"/>
  <c r="L547" i="3"/>
  <c r="G549" i="3"/>
  <c r="BE550" i="3"/>
  <c r="AZ550" i="3"/>
  <c r="Q550" i="3"/>
  <c r="BD550" i="3"/>
  <c r="AS550" i="3"/>
  <c r="R550" i="3"/>
  <c r="BA550" i="3"/>
  <c r="AY550" i="3"/>
  <c r="AR550" i="3"/>
  <c r="AU550" i="3"/>
  <c r="AW550" i="3"/>
  <c r="AP550" i="3"/>
  <c r="AQ550" i="3"/>
  <c r="AX551" i="3"/>
  <c r="BE553" i="3"/>
  <c r="AZ553" i="3"/>
  <c r="AS553" i="3"/>
  <c r="BD553" i="3"/>
  <c r="R553" i="3"/>
  <c r="Q553" i="3"/>
  <c r="BA553" i="3"/>
  <c r="AY553" i="3"/>
  <c r="AW553" i="3"/>
  <c r="AR553" i="3"/>
  <c r="AP553" i="3"/>
  <c r="AQ553" i="3"/>
  <c r="AU553" i="3"/>
  <c r="BE554" i="3"/>
  <c r="AZ554" i="3"/>
  <c r="AS554" i="3"/>
  <c r="BD554" i="3"/>
  <c r="R554" i="3"/>
  <c r="Q554" i="3"/>
  <c r="BA554" i="3"/>
  <c r="AY554" i="3"/>
  <c r="AW554" i="3"/>
  <c r="AR554" i="3"/>
  <c r="AU554" i="3"/>
  <c r="AP554" i="3"/>
  <c r="AQ554" i="3"/>
  <c r="L555" i="3"/>
  <c r="G557" i="3"/>
  <c r="BE559" i="3"/>
  <c r="AZ559" i="3"/>
  <c r="Q559" i="3"/>
  <c r="AS559" i="3"/>
  <c r="BD559" i="3"/>
  <c r="R559" i="3"/>
  <c r="BA559" i="3"/>
  <c r="AY559" i="3"/>
  <c r="AU559" i="3"/>
  <c r="AW559" i="3"/>
  <c r="AP559" i="3"/>
  <c r="AQ559" i="3"/>
  <c r="AR559" i="3"/>
  <c r="G561" i="3"/>
  <c r="F562" i="3"/>
  <c r="AI562" i="3" s="1"/>
  <c r="U563" i="3"/>
  <c r="K565" i="3"/>
  <c r="BE567" i="3"/>
  <c r="AZ567" i="3"/>
  <c r="Q567" i="3"/>
  <c r="AS567" i="3"/>
  <c r="BD567" i="3"/>
  <c r="BA567" i="3"/>
  <c r="R567" i="3"/>
  <c r="AY567" i="3"/>
  <c r="AU567" i="3"/>
  <c r="AW567" i="3"/>
  <c r="AP567" i="3"/>
  <c r="AR567" i="3"/>
  <c r="AQ567" i="3"/>
  <c r="F568" i="3"/>
  <c r="AI568" i="3" s="1"/>
  <c r="AK569" i="3"/>
  <c r="AX575" i="3"/>
  <c r="BE575" i="3"/>
  <c r="AZ575" i="3"/>
  <c r="Q575" i="3"/>
  <c r="BD575" i="3"/>
  <c r="AS575" i="3"/>
  <c r="R575" i="3"/>
  <c r="BA575" i="3"/>
  <c r="AY575" i="3"/>
  <c r="AU575" i="3"/>
  <c r="AW575" i="3"/>
  <c r="AP575" i="3"/>
  <c r="AR575" i="3"/>
  <c r="AQ575" i="3"/>
  <c r="AK575" i="3"/>
  <c r="AK577" i="3"/>
  <c r="P579" i="3"/>
  <c r="E584" i="3"/>
  <c r="AH584" i="3" s="1"/>
  <c r="BE586" i="3"/>
  <c r="AZ586" i="3"/>
  <c r="AS586" i="3"/>
  <c r="BD586" i="3"/>
  <c r="R586" i="3"/>
  <c r="Q586" i="3"/>
  <c r="BA586" i="3"/>
  <c r="AY586" i="3"/>
  <c r="AW586" i="3"/>
  <c r="AR586" i="3"/>
  <c r="AU586" i="3"/>
  <c r="AP586" i="3"/>
  <c r="AO586" i="3"/>
  <c r="AQ586" i="3"/>
  <c r="L589" i="3"/>
  <c r="H590" i="3"/>
  <c r="BG590" i="3"/>
  <c r="E594" i="3"/>
  <c r="AH594" i="3" s="1"/>
  <c r="AX594" i="3"/>
  <c r="BE596" i="3"/>
  <c r="AZ596" i="3"/>
  <c r="AS596" i="3"/>
  <c r="R596" i="3"/>
  <c r="Q596" i="3"/>
  <c r="BA596" i="3"/>
  <c r="BD596" i="3"/>
  <c r="AY596" i="3"/>
  <c r="AR596" i="3"/>
  <c r="AU596" i="3"/>
  <c r="AW596" i="3"/>
  <c r="AQ596" i="3"/>
  <c r="AP596" i="3"/>
  <c r="AO596" i="3"/>
  <c r="AJ596" i="3"/>
  <c r="AJ597" i="3"/>
  <c r="T598" i="3"/>
  <c r="E599" i="3"/>
  <c r="AH599" i="3" s="1"/>
  <c r="H600" i="3"/>
  <c r="BG600" i="3"/>
  <c r="BG601" i="3"/>
  <c r="L604" i="3"/>
  <c r="BE605" i="3"/>
  <c r="AZ605" i="3"/>
  <c r="AS605" i="3"/>
  <c r="R605" i="3"/>
  <c r="Q605" i="3"/>
  <c r="BD605" i="3"/>
  <c r="BA605" i="3"/>
  <c r="AY605" i="3"/>
  <c r="AR605" i="3"/>
  <c r="AU605" i="3"/>
  <c r="AW605" i="3"/>
  <c r="AQ605" i="3"/>
  <c r="AP605" i="3"/>
  <c r="AO605" i="3"/>
  <c r="E606" i="3"/>
  <c r="AH606" i="3" s="1"/>
  <c r="AX606" i="3"/>
  <c r="AX607" i="3"/>
  <c r="AE608" i="3"/>
  <c r="L609" i="3"/>
  <c r="K610" i="3"/>
  <c r="BE612" i="3"/>
  <c r="AZ612" i="3"/>
  <c r="AS612" i="3"/>
  <c r="R612" i="3"/>
  <c r="Q612" i="3"/>
  <c r="BA612" i="3"/>
  <c r="BD612" i="3"/>
  <c r="AY612" i="3"/>
  <c r="AR612" i="3"/>
  <c r="AU612" i="3"/>
  <c r="AW612" i="3"/>
  <c r="AQ612" i="3"/>
  <c r="AP612" i="3"/>
  <c r="AO612" i="3"/>
  <c r="AJ612" i="3"/>
  <c r="AJ613" i="3"/>
  <c r="G616" i="3"/>
  <c r="D619" i="3"/>
  <c r="BE620" i="3"/>
  <c r="AZ620" i="3"/>
  <c r="AS620" i="3"/>
  <c r="R620" i="3"/>
  <c r="Q620" i="3"/>
  <c r="BD620" i="3"/>
  <c r="BA620" i="3"/>
  <c r="AY620" i="3"/>
  <c r="AR620" i="3"/>
  <c r="AU620" i="3"/>
  <c r="AW620" i="3"/>
  <c r="AQ620" i="3"/>
  <c r="AP620" i="3"/>
  <c r="AO620" i="3"/>
  <c r="P622" i="3"/>
  <c r="AK623" i="3"/>
  <c r="E628" i="3"/>
  <c r="AH628" i="3" s="1"/>
  <c r="E630" i="3"/>
  <c r="AH630" i="3" s="1"/>
  <c r="P631" i="3"/>
  <c r="P632" i="3"/>
  <c r="AV636" i="3"/>
  <c r="BE636" i="3"/>
  <c r="AZ636" i="3"/>
  <c r="AS636" i="3"/>
  <c r="R636" i="3"/>
  <c r="BA636" i="3"/>
  <c r="Q636" i="3"/>
  <c r="BD636" i="3"/>
  <c r="AY636" i="3"/>
  <c r="AR636" i="3"/>
  <c r="AU636" i="3"/>
  <c r="AW636" i="3"/>
  <c r="AQ636" i="3"/>
  <c r="AP636" i="3"/>
  <c r="AO636" i="3"/>
  <c r="AV637" i="3"/>
  <c r="BF639" i="3"/>
  <c r="N641" i="3"/>
  <c r="E642" i="3"/>
  <c r="AH642" i="3" s="1"/>
  <c r="BE644" i="3"/>
  <c r="AZ644" i="3"/>
  <c r="AS644" i="3"/>
  <c r="R644" i="3"/>
  <c r="Q644" i="3"/>
  <c r="BA644" i="3"/>
  <c r="BD644" i="3"/>
  <c r="AY644" i="3"/>
  <c r="AR644" i="3"/>
  <c r="AU644" i="3"/>
  <c r="AW644" i="3"/>
  <c r="AQ644" i="3"/>
  <c r="AP644" i="3"/>
  <c r="AO644" i="3"/>
  <c r="D645" i="3"/>
  <c r="E648" i="3"/>
  <c r="AH648" i="3" s="1"/>
  <c r="BF648" i="3"/>
  <c r="BE650" i="3"/>
  <c r="AZ650" i="3"/>
  <c r="Q650" i="3"/>
  <c r="AS650" i="3"/>
  <c r="BD650" i="3"/>
  <c r="R650" i="3"/>
  <c r="BA650" i="3"/>
  <c r="AY650" i="3"/>
  <c r="AW650" i="3"/>
  <c r="AR650" i="3"/>
  <c r="AU650" i="3"/>
  <c r="AP650" i="3"/>
  <c r="AO650" i="3"/>
  <c r="AQ650" i="3"/>
  <c r="AT650" i="3"/>
  <c r="D652" i="3"/>
  <c r="D657" i="3"/>
  <c r="E658" i="3"/>
  <c r="AH658" i="3" s="1"/>
  <c r="P662" i="3"/>
  <c r="E665" i="3"/>
  <c r="AH665" i="3" s="1"/>
  <c r="BE668" i="3"/>
  <c r="AZ668" i="3"/>
  <c r="AS668" i="3"/>
  <c r="R668" i="3"/>
  <c r="BA668" i="3"/>
  <c r="BD668" i="3"/>
  <c r="Q668" i="3"/>
  <c r="AY668" i="3"/>
  <c r="AR668" i="3"/>
  <c r="AU668" i="3"/>
  <c r="AW668" i="3"/>
  <c r="AQ668" i="3"/>
  <c r="AP668" i="3"/>
  <c r="AO668" i="3"/>
  <c r="E671" i="3"/>
  <c r="AH671" i="3" s="1"/>
  <c r="K677" i="3"/>
  <c r="BE679" i="3"/>
  <c r="AZ679" i="3"/>
  <c r="Q679" i="3"/>
  <c r="BD679" i="3"/>
  <c r="AS679" i="3"/>
  <c r="R679" i="3"/>
  <c r="BA679" i="3"/>
  <c r="AW679" i="3"/>
  <c r="AY679" i="3"/>
  <c r="AU679" i="3"/>
  <c r="AR679" i="3"/>
  <c r="AP679" i="3"/>
  <c r="AO679" i="3"/>
  <c r="AQ679" i="3"/>
  <c r="BE681" i="3"/>
  <c r="AZ681" i="3"/>
  <c r="Q681" i="3"/>
  <c r="AS681" i="3"/>
  <c r="BD681" i="3"/>
  <c r="R681" i="3"/>
  <c r="BA681" i="3"/>
  <c r="AY681" i="3"/>
  <c r="AW681" i="3"/>
  <c r="AR681" i="3"/>
  <c r="AP681" i="3"/>
  <c r="AO681" i="3"/>
  <c r="AQ681" i="3"/>
  <c r="AU681" i="3"/>
  <c r="BE684" i="3"/>
  <c r="AZ684" i="3"/>
  <c r="AS684" i="3"/>
  <c r="R684" i="3"/>
  <c r="Q684" i="3"/>
  <c r="BD684" i="3"/>
  <c r="BA684" i="3"/>
  <c r="AW684" i="3"/>
  <c r="AY684" i="3"/>
  <c r="AR684" i="3"/>
  <c r="AU684" i="3"/>
  <c r="AQ684" i="3"/>
  <c r="AP684" i="3"/>
  <c r="AO684" i="3"/>
  <c r="V687" i="3"/>
  <c r="W687" i="3" s="1"/>
  <c r="E689" i="3"/>
  <c r="AH689" i="3" s="1"/>
  <c r="AT689" i="3"/>
  <c r="E692" i="3"/>
  <c r="AH692" i="3" s="1"/>
  <c r="AX695" i="3"/>
  <c r="BE695" i="3"/>
  <c r="AZ695" i="3"/>
  <c r="Q695" i="3"/>
  <c r="AS695" i="3"/>
  <c r="BD695" i="3"/>
  <c r="BA695" i="3"/>
  <c r="R695" i="3"/>
  <c r="AW695" i="3"/>
  <c r="AY695" i="3"/>
  <c r="AU695" i="3"/>
  <c r="AP695" i="3"/>
  <c r="AO695" i="3"/>
  <c r="AR695" i="3"/>
  <c r="AQ695" i="3"/>
  <c r="AT696" i="3"/>
  <c r="E698" i="3"/>
  <c r="AH698" i="3" s="1"/>
  <c r="BG698" i="3"/>
  <c r="F700" i="3"/>
  <c r="AI700" i="3" s="1"/>
  <c r="BE702" i="3"/>
  <c r="AZ702" i="3"/>
  <c r="Q702" i="3"/>
  <c r="AS702" i="3"/>
  <c r="BD702" i="3"/>
  <c r="R702" i="3"/>
  <c r="BA702" i="3"/>
  <c r="AW702" i="3"/>
  <c r="AY702" i="3"/>
  <c r="AR702" i="3"/>
  <c r="AU702" i="3"/>
  <c r="AP702" i="3"/>
  <c r="AO702" i="3"/>
  <c r="AQ702" i="3"/>
  <c r="AT702" i="3"/>
  <c r="BG703" i="3"/>
  <c r="T705" i="3"/>
  <c r="AE706" i="3"/>
  <c r="BE709" i="3"/>
  <c r="AZ709" i="3"/>
  <c r="AS709" i="3"/>
  <c r="R709" i="3"/>
  <c r="Q709" i="3"/>
  <c r="BD709" i="3"/>
  <c r="BA709" i="3"/>
  <c r="AW709" i="3"/>
  <c r="AY709" i="3"/>
  <c r="AR709" i="3"/>
  <c r="AU709" i="3"/>
  <c r="AQ709" i="3"/>
  <c r="AP709" i="3"/>
  <c r="AO709" i="3"/>
  <c r="M712" i="3"/>
  <c r="D715" i="3"/>
  <c r="BF718" i="3"/>
  <c r="BE718" i="3"/>
  <c r="AZ718" i="3"/>
  <c r="Q718" i="3"/>
  <c r="AS718" i="3"/>
  <c r="BD718" i="3"/>
  <c r="R718" i="3"/>
  <c r="BA718" i="3"/>
  <c r="AW718" i="3"/>
  <c r="AY718" i="3"/>
  <c r="AR718" i="3"/>
  <c r="AU718" i="3"/>
  <c r="AP718" i="3"/>
  <c r="AO718" i="3"/>
  <c r="AQ718" i="3"/>
  <c r="D721" i="3"/>
  <c r="BE727" i="3"/>
  <c r="AZ727" i="3"/>
  <c r="Q727" i="3"/>
  <c r="AS727" i="3"/>
  <c r="BD727" i="3"/>
  <c r="BA727" i="3"/>
  <c r="R727" i="3"/>
  <c r="AW727" i="3"/>
  <c r="AY727" i="3"/>
  <c r="AU727" i="3"/>
  <c r="AR727" i="3"/>
  <c r="AP727" i="3"/>
  <c r="AO727" i="3"/>
  <c r="AQ727" i="3"/>
  <c r="BE730" i="3"/>
  <c r="AZ730" i="3"/>
  <c r="Q730" i="3"/>
  <c r="AS730" i="3"/>
  <c r="BD730" i="3"/>
  <c r="R730" i="3"/>
  <c r="BA730" i="3"/>
  <c r="AY730" i="3"/>
  <c r="AW730" i="3"/>
  <c r="AR730" i="3"/>
  <c r="AU730" i="3"/>
  <c r="AP730" i="3"/>
  <c r="AO730" i="3"/>
  <c r="AQ730" i="3"/>
  <c r="AT734" i="3"/>
  <c r="AV737" i="3"/>
  <c r="BE737" i="3"/>
  <c r="AZ737" i="3"/>
  <c r="Q737" i="3"/>
  <c r="AS737" i="3"/>
  <c r="BD737" i="3"/>
  <c r="R737" i="3"/>
  <c r="BA737" i="3"/>
  <c r="AY737" i="3"/>
  <c r="AW737" i="3"/>
  <c r="AR737" i="3"/>
  <c r="AP737" i="3"/>
  <c r="AO737" i="3"/>
  <c r="AQ737" i="3"/>
  <c r="AU737" i="3"/>
  <c r="P740" i="3"/>
  <c r="BE740" i="3"/>
  <c r="AZ740" i="3"/>
  <c r="AS740" i="3"/>
  <c r="R740" i="3"/>
  <c r="Q740" i="3"/>
  <c r="BA740" i="3"/>
  <c r="BD740" i="3"/>
  <c r="AW740" i="3"/>
  <c r="AY740" i="3"/>
  <c r="AR740" i="3"/>
  <c r="AU740" i="3"/>
  <c r="AQ740" i="3"/>
  <c r="AP740" i="3"/>
  <c r="AO740" i="3"/>
  <c r="BE742" i="3"/>
  <c r="AZ742" i="3"/>
  <c r="Q742" i="3"/>
  <c r="BD742" i="3"/>
  <c r="R742" i="3"/>
  <c r="AS742" i="3"/>
  <c r="BA742" i="3"/>
  <c r="AW742" i="3"/>
  <c r="AY742" i="3"/>
  <c r="AR742" i="3"/>
  <c r="AU742" i="3"/>
  <c r="AP742" i="3"/>
  <c r="AO742" i="3"/>
  <c r="AQ742" i="3"/>
  <c r="AV745" i="3"/>
  <c r="BE745" i="3"/>
  <c r="AZ745" i="3"/>
  <c r="Q745" i="3"/>
  <c r="AS745" i="3"/>
  <c r="BD745" i="3"/>
  <c r="R745" i="3"/>
  <c r="BA745" i="3"/>
  <c r="AY745" i="3"/>
  <c r="AW745" i="3"/>
  <c r="AR745" i="3"/>
  <c r="AP745" i="3"/>
  <c r="AO745" i="3"/>
  <c r="AQ745" i="3"/>
  <c r="AU745" i="3"/>
  <c r="BE750" i="3"/>
  <c r="AZ750" i="3"/>
  <c r="Q750" i="3"/>
  <c r="AS750" i="3"/>
  <c r="BD750" i="3"/>
  <c r="R750" i="3"/>
  <c r="BA750" i="3"/>
  <c r="AW750" i="3"/>
  <c r="AY750" i="3"/>
  <c r="AR750" i="3"/>
  <c r="AU750" i="3"/>
  <c r="AP750" i="3"/>
  <c r="AO750" i="3"/>
  <c r="AQ750" i="3"/>
  <c r="AT754" i="3"/>
  <c r="E759" i="3"/>
  <c r="AH759" i="3" s="1"/>
  <c r="BE763" i="3"/>
  <c r="AZ763" i="3"/>
  <c r="Q763" i="3"/>
  <c r="AS763" i="3"/>
  <c r="BD763" i="3"/>
  <c r="R763" i="3"/>
  <c r="BA763" i="3"/>
  <c r="AW763" i="3"/>
  <c r="AY763" i="3"/>
  <c r="AR763" i="3"/>
  <c r="AU763" i="3"/>
  <c r="AP763" i="3"/>
  <c r="AO763" i="3"/>
  <c r="AQ763" i="3"/>
  <c r="BE771" i="3"/>
  <c r="AZ771" i="3"/>
  <c r="Q771" i="3"/>
  <c r="AS771" i="3"/>
  <c r="BD771" i="3"/>
  <c r="R771" i="3"/>
  <c r="BA771" i="3"/>
  <c r="AW771" i="3"/>
  <c r="AY771" i="3"/>
  <c r="AR771" i="3"/>
  <c r="AU771" i="3"/>
  <c r="AP771" i="3"/>
  <c r="AO771" i="3"/>
  <c r="AQ771" i="3"/>
  <c r="AT777" i="3"/>
  <c r="BE779" i="3"/>
  <c r="AZ779" i="3"/>
  <c r="Q779" i="3"/>
  <c r="AS779" i="3"/>
  <c r="BD779" i="3"/>
  <c r="R779" i="3"/>
  <c r="BA779" i="3"/>
  <c r="AW779" i="3"/>
  <c r="AY779" i="3"/>
  <c r="AR779" i="3"/>
  <c r="AU779" i="3"/>
  <c r="AP779" i="3"/>
  <c r="AO779" i="3"/>
  <c r="AQ779" i="3"/>
  <c r="G780" i="3"/>
  <c r="BE786" i="3"/>
  <c r="AZ786" i="3"/>
  <c r="Q786" i="3"/>
  <c r="AS786" i="3"/>
  <c r="BD786" i="3"/>
  <c r="R786" i="3"/>
  <c r="BA786" i="3"/>
  <c r="AY786" i="3"/>
  <c r="AW786" i="3"/>
  <c r="AR786" i="3"/>
  <c r="AU786" i="3"/>
  <c r="AP786" i="3"/>
  <c r="AO786" i="3"/>
  <c r="AQ786" i="3"/>
  <c r="BE791" i="3"/>
  <c r="AZ791" i="3"/>
  <c r="Q791" i="3"/>
  <c r="AS791" i="3"/>
  <c r="BD791" i="3"/>
  <c r="BA791" i="3"/>
  <c r="R791" i="3"/>
  <c r="AW791" i="3"/>
  <c r="AY791" i="3"/>
  <c r="AU791" i="3"/>
  <c r="AR791" i="3"/>
  <c r="AP791" i="3"/>
  <c r="AO791" i="3"/>
  <c r="AQ791" i="3"/>
  <c r="BE797" i="3"/>
  <c r="AZ797" i="3"/>
  <c r="AS797" i="3"/>
  <c r="R797" i="3"/>
  <c r="Q797" i="3"/>
  <c r="BD797" i="3"/>
  <c r="BA797" i="3"/>
  <c r="AW797" i="3"/>
  <c r="AY797" i="3"/>
  <c r="AR797" i="3"/>
  <c r="AU797" i="3"/>
  <c r="AQ797" i="3"/>
  <c r="AP797" i="3"/>
  <c r="AO797" i="3"/>
  <c r="E800" i="3"/>
  <c r="AH800" i="3" s="1"/>
  <c r="BE808" i="3"/>
  <c r="AZ808" i="3"/>
  <c r="Q808" i="3"/>
  <c r="AS808" i="3"/>
  <c r="BD808" i="3"/>
  <c r="R808" i="3"/>
  <c r="BA808" i="3"/>
  <c r="AW808" i="3"/>
  <c r="AY808" i="3"/>
  <c r="AU808" i="3"/>
  <c r="AR808" i="3"/>
  <c r="AP808" i="3"/>
  <c r="AO808" i="3"/>
  <c r="AQ808" i="3"/>
  <c r="AT811" i="3"/>
  <c r="E814" i="3"/>
  <c r="AH814" i="3" s="1"/>
  <c r="BE820" i="3"/>
  <c r="AZ820" i="3"/>
  <c r="AS820" i="3"/>
  <c r="Q820" i="3"/>
  <c r="R820" i="3"/>
  <c r="BA820" i="3"/>
  <c r="BD820" i="3"/>
  <c r="AW820" i="3"/>
  <c r="AY820" i="3"/>
  <c r="AR820" i="3"/>
  <c r="AU820" i="3"/>
  <c r="AQ820" i="3"/>
  <c r="AP820" i="3"/>
  <c r="AO820" i="3"/>
  <c r="N821" i="3"/>
  <c r="AX822" i="3"/>
  <c r="BE822" i="3"/>
  <c r="AZ822" i="3"/>
  <c r="Q822" i="3"/>
  <c r="AS822" i="3"/>
  <c r="BD822" i="3"/>
  <c r="R822" i="3"/>
  <c r="BA822" i="3"/>
  <c r="AW822" i="3"/>
  <c r="AY822" i="3"/>
  <c r="AR822" i="3"/>
  <c r="AU822" i="3"/>
  <c r="AP822" i="3"/>
  <c r="AO822" i="3"/>
  <c r="AQ822" i="3"/>
  <c r="AF822" i="3"/>
  <c r="L824" i="3"/>
  <c r="H825" i="3"/>
  <c r="AX826" i="3"/>
  <c r="BE826" i="3"/>
  <c r="AZ826" i="3"/>
  <c r="Q826" i="3"/>
  <c r="AS826" i="3"/>
  <c r="BD826" i="3"/>
  <c r="R826" i="3"/>
  <c r="BA826" i="3"/>
  <c r="AY826" i="3"/>
  <c r="AW826" i="3"/>
  <c r="AR826" i="3"/>
  <c r="AU826" i="3"/>
  <c r="AP826" i="3"/>
  <c r="AO826" i="3"/>
  <c r="AQ826" i="3"/>
  <c r="AT826" i="3"/>
  <c r="L828" i="3"/>
  <c r="H829" i="3"/>
  <c r="BE830" i="3"/>
  <c r="AZ830" i="3"/>
  <c r="Q830" i="3"/>
  <c r="AS830" i="3"/>
  <c r="BD830" i="3"/>
  <c r="R830" i="3"/>
  <c r="BA830" i="3"/>
  <c r="AW830" i="3"/>
  <c r="AY830" i="3"/>
  <c r="AR830" i="3"/>
  <c r="AU830" i="3"/>
  <c r="AP830" i="3"/>
  <c r="AO830" i="3"/>
  <c r="AQ830" i="3"/>
  <c r="AJ831" i="3"/>
  <c r="P833" i="3"/>
  <c r="L834" i="3"/>
  <c r="BG834" i="3"/>
  <c r="U835" i="3"/>
  <c r="L836" i="3"/>
  <c r="BG836" i="3"/>
  <c r="F839" i="3"/>
  <c r="AI839" i="3" s="1"/>
  <c r="E840" i="3"/>
  <c r="AH840" i="3" s="1"/>
  <c r="B842" i="3"/>
  <c r="D843" i="3"/>
  <c r="BE844" i="3"/>
  <c r="AZ844" i="3"/>
  <c r="AS844" i="3"/>
  <c r="R844" i="3"/>
  <c r="Q844" i="3"/>
  <c r="BD844" i="3"/>
  <c r="BA844" i="3"/>
  <c r="AW844" i="3"/>
  <c r="AY844" i="3"/>
  <c r="AR844" i="3"/>
  <c r="AU844" i="3"/>
  <c r="AQ844" i="3"/>
  <c r="AP844" i="3"/>
  <c r="AO844" i="3"/>
  <c r="D845" i="3"/>
  <c r="BF845" i="3"/>
  <c r="H846" i="3"/>
  <c r="AT846" i="3"/>
  <c r="D847" i="3"/>
  <c r="T847" i="3"/>
  <c r="D848" i="3"/>
  <c r="A849" i="3"/>
  <c r="U851" i="3"/>
  <c r="G852" i="3"/>
  <c r="D853" i="3"/>
  <c r="U853" i="3"/>
  <c r="D854" i="3"/>
  <c r="U854" i="3"/>
  <c r="H855" i="3"/>
  <c r="G856" i="3"/>
  <c r="F857" i="3"/>
  <c r="AI857" i="3" s="1"/>
  <c r="AE857" i="3"/>
  <c r="D858" i="3"/>
  <c r="AE858" i="3"/>
  <c r="P859" i="3"/>
  <c r="F861" i="3"/>
  <c r="AI861" i="3" s="1"/>
  <c r="A862" i="3"/>
  <c r="P862" i="3"/>
  <c r="BE863" i="3"/>
  <c r="AZ863" i="3"/>
  <c r="Q863" i="3"/>
  <c r="BD863" i="3"/>
  <c r="R863" i="3"/>
  <c r="BA863" i="3"/>
  <c r="AS863" i="3"/>
  <c r="AW863" i="3"/>
  <c r="AY863" i="3"/>
  <c r="AU863" i="3"/>
  <c r="AR863" i="3"/>
  <c r="AP863" i="3"/>
  <c r="AO863" i="3"/>
  <c r="AQ863" i="3"/>
  <c r="AX863" i="3"/>
  <c r="AT864" i="3"/>
  <c r="H865" i="3"/>
  <c r="AV865" i="3"/>
  <c r="H866" i="3"/>
  <c r="AV866" i="3"/>
  <c r="AX868" i="3"/>
  <c r="S869" i="3"/>
  <c r="P870" i="3"/>
  <c r="BE872" i="3"/>
  <c r="AZ872" i="3"/>
  <c r="Q872" i="3"/>
  <c r="AS872" i="3"/>
  <c r="BD872" i="3"/>
  <c r="R872" i="3"/>
  <c r="BA872" i="3"/>
  <c r="AW872" i="3"/>
  <c r="AY872" i="3"/>
  <c r="AU872" i="3"/>
  <c r="AR872" i="3"/>
  <c r="AP872" i="3"/>
  <c r="AO872" i="3"/>
  <c r="AQ872" i="3"/>
  <c r="F873" i="3"/>
  <c r="AI873" i="3" s="1"/>
  <c r="A874" i="3"/>
  <c r="B876" i="3"/>
  <c r="L876" i="3"/>
  <c r="G877" i="3"/>
  <c r="AK877" i="3"/>
  <c r="E878" i="3"/>
  <c r="AH878" i="3" s="1"/>
  <c r="AJ878" i="3"/>
  <c r="G879" i="3"/>
  <c r="F880" i="3"/>
  <c r="AI880" i="3" s="1"/>
  <c r="E881" i="3"/>
  <c r="AH881" i="3" s="1"/>
  <c r="BG881" i="3"/>
  <c r="BE884" i="3"/>
  <c r="AZ884" i="3"/>
  <c r="AS884" i="3"/>
  <c r="Q884" i="3"/>
  <c r="R884" i="3"/>
  <c r="BA884" i="3"/>
  <c r="BD884" i="3"/>
  <c r="AW884" i="3"/>
  <c r="AY884" i="3"/>
  <c r="AR884" i="3"/>
  <c r="AU884" i="3"/>
  <c r="AQ884" i="3"/>
  <c r="AP884" i="3"/>
  <c r="AO884" i="3"/>
  <c r="AK884" i="3"/>
  <c r="F886" i="3"/>
  <c r="AI886" i="3" s="1"/>
  <c r="AX886" i="3"/>
  <c r="H887" i="3"/>
  <c r="AJ887" i="3"/>
  <c r="N888" i="3"/>
  <c r="BE889" i="3"/>
  <c r="AZ889" i="3"/>
  <c r="Q889" i="3"/>
  <c r="AS889" i="3"/>
  <c r="BD889" i="3"/>
  <c r="R889" i="3"/>
  <c r="BA889" i="3"/>
  <c r="AY889" i="3"/>
  <c r="AW889" i="3"/>
  <c r="AR889" i="3"/>
  <c r="AP889" i="3"/>
  <c r="AO889" i="3"/>
  <c r="AU889" i="3"/>
  <c r="AQ889" i="3"/>
  <c r="S889" i="3"/>
  <c r="BG889" i="3"/>
  <c r="L890" i="3"/>
  <c r="BG890" i="3"/>
  <c r="AJ891" i="3"/>
  <c r="F892" i="3"/>
  <c r="AI892" i="3" s="1"/>
  <c r="BG892" i="3"/>
  <c r="N894" i="3"/>
  <c r="A895" i="3"/>
  <c r="L895" i="3"/>
  <c r="BF895" i="3"/>
  <c r="H897" i="3"/>
  <c r="AX897" i="3"/>
  <c r="AT898" i="3"/>
  <c r="K901" i="3"/>
  <c r="AJ901" i="3"/>
  <c r="B903" i="3"/>
  <c r="BE903" i="3"/>
  <c r="AZ903" i="3"/>
  <c r="Q903" i="3"/>
  <c r="BD903" i="3"/>
  <c r="AS903" i="3"/>
  <c r="R903" i="3"/>
  <c r="BA903" i="3"/>
  <c r="AW903" i="3"/>
  <c r="AY903" i="3"/>
  <c r="AU903" i="3"/>
  <c r="AR903" i="3"/>
  <c r="AP903" i="3"/>
  <c r="AO903" i="3"/>
  <c r="AQ903" i="3"/>
  <c r="AJ904" i="3"/>
  <c r="M906" i="3"/>
  <c r="AT907" i="3"/>
  <c r="BE907" i="3"/>
  <c r="AZ907" i="3"/>
  <c r="Q907" i="3"/>
  <c r="AS907" i="3"/>
  <c r="BD907" i="3"/>
  <c r="R907" i="3"/>
  <c r="BA907" i="3"/>
  <c r="AW907" i="3"/>
  <c r="AY907" i="3"/>
  <c r="AR907" i="3"/>
  <c r="AU907" i="3"/>
  <c r="AP907" i="3"/>
  <c r="AO907" i="3"/>
  <c r="AQ907" i="3"/>
  <c r="U908" i="3"/>
  <c r="AF910" i="3"/>
  <c r="BG916" i="3"/>
  <c r="BE916" i="3"/>
  <c r="AZ916" i="3"/>
  <c r="AS916" i="3"/>
  <c r="Q916" i="3"/>
  <c r="R916" i="3"/>
  <c r="BA916" i="3"/>
  <c r="BD916" i="3"/>
  <c r="AW916" i="3"/>
  <c r="AY916" i="3"/>
  <c r="AR916" i="3"/>
  <c r="AU916" i="3"/>
  <c r="AQ916" i="3"/>
  <c r="AP916" i="3"/>
  <c r="AO916" i="3"/>
  <c r="A917" i="3"/>
  <c r="BE918" i="3"/>
  <c r="AZ918" i="3"/>
  <c r="Q918" i="3"/>
  <c r="AS918" i="3"/>
  <c r="BD918" i="3"/>
  <c r="R918" i="3"/>
  <c r="BA918" i="3"/>
  <c r="AW918" i="3"/>
  <c r="AY918" i="3"/>
  <c r="AR918" i="3"/>
  <c r="AU918" i="3"/>
  <c r="AP918" i="3"/>
  <c r="AO918" i="3"/>
  <c r="AQ918" i="3"/>
  <c r="AX919" i="3"/>
  <c r="A922" i="3"/>
  <c r="AF922" i="3"/>
  <c r="T923" i="3"/>
  <c r="BE925" i="3"/>
  <c r="AZ925" i="3"/>
  <c r="AS925" i="3"/>
  <c r="R925" i="3"/>
  <c r="Q925" i="3"/>
  <c r="BD925" i="3"/>
  <c r="BA925" i="3"/>
  <c r="AW925" i="3"/>
  <c r="AY925" i="3"/>
  <c r="AR925" i="3"/>
  <c r="AU925" i="3"/>
  <c r="AQ925" i="3"/>
  <c r="AP925" i="3"/>
  <c r="AO925" i="3"/>
  <c r="D927" i="3"/>
  <c r="AK927" i="3"/>
  <c r="A929" i="3"/>
  <c r="T930" i="3"/>
  <c r="T932" i="3"/>
  <c r="T933" i="3"/>
  <c r="BG935" i="3"/>
  <c r="BE935" i="3"/>
  <c r="AZ935" i="3"/>
  <c r="Q935" i="3"/>
  <c r="BD935" i="3"/>
  <c r="AS935" i="3"/>
  <c r="R935" i="3"/>
  <c r="BA935" i="3"/>
  <c r="AW935" i="3"/>
  <c r="AY935" i="3"/>
  <c r="AU935" i="3"/>
  <c r="AR935" i="3"/>
  <c r="AP935" i="3"/>
  <c r="AO935" i="3"/>
  <c r="AQ935" i="3"/>
  <c r="L936" i="3"/>
  <c r="K937" i="3"/>
  <c r="AF940" i="3"/>
  <c r="AE941" i="3"/>
  <c r="BG942" i="3"/>
  <c r="S943" i="3"/>
  <c r="BE945" i="3"/>
  <c r="AZ945" i="3"/>
  <c r="Q945" i="3"/>
  <c r="AS945" i="3"/>
  <c r="BD945" i="3"/>
  <c r="R945" i="3"/>
  <c r="BA945" i="3"/>
  <c r="AY945" i="3"/>
  <c r="AR945" i="3"/>
  <c r="AW945" i="3"/>
  <c r="AP945" i="3"/>
  <c r="AO945" i="3"/>
  <c r="AU945" i="3"/>
  <c r="AQ945" i="3"/>
  <c r="AF946" i="3"/>
  <c r="N947" i="3"/>
  <c r="H949" i="3"/>
  <c r="L950" i="3"/>
  <c r="L951" i="3"/>
  <c r="BE952" i="3"/>
  <c r="AZ952" i="3"/>
  <c r="Q952" i="3"/>
  <c r="AS952" i="3"/>
  <c r="BD952" i="3"/>
  <c r="R952" i="3"/>
  <c r="BA952" i="3"/>
  <c r="AW952" i="3"/>
  <c r="AY952" i="3"/>
  <c r="AU952" i="3"/>
  <c r="AR952" i="3"/>
  <c r="AP952" i="3"/>
  <c r="AO952" i="3"/>
  <c r="AQ952" i="3"/>
  <c r="H953" i="3"/>
  <c r="BE954" i="3"/>
  <c r="AZ954" i="3"/>
  <c r="Q954" i="3"/>
  <c r="AS954" i="3"/>
  <c r="BD954" i="3"/>
  <c r="R954" i="3"/>
  <c r="BA954" i="3"/>
  <c r="AY954" i="3"/>
  <c r="AW954" i="3"/>
  <c r="AR954" i="3"/>
  <c r="AU954" i="3"/>
  <c r="AP954" i="3"/>
  <c r="AO954" i="3"/>
  <c r="AQ954" i="3"/>
  <c r="AX954" i="3"/>
  <c r="AX956" i="3"/>
  <c r="T957" i="3"/>
  <c r="S958" i="3"/>
  <c r="BE960" i="3"/>
  <c r="AZ960" i="3"/>
  <c r="Q960" i="3"/>
  <c r="AS960" i="3"/>
  <c r="BD960" i="3"/>
  <c r="R960" i="3"/>
  <c r="BA960" i="3"/>
  <c r="AW960" i="3"/>
  <c r="AY960" i="3"/>
  <c r="AU960" i="3"/>
  <c r="AR960" i="3"/>
  <c r="AP960" i="3"/>
  <c r="AO960" i="3"/>
  <c r="AQ960" i="3"/>
  <c r="H961" i="3"/>
  <c r="D962" i="3"/>
  <c r="N963" i="3"/>
  <c r="AV965" i="3"/>
  <c r="BE969" i="3"/>
  <c r="AZ969" i="3"/>
  <c r="Q969" i="3"/>
  <c r="AS969" i="3"/>
  <c r="BD969" i="3"/>
  <c r="R969" i="3"/>
  <c r="BA969" i="3"/>
  <c r="AY969" i="3"/>
  <c r="AW969" i="3"/>
  <c r="AR969" i="3"/>
  <c r="AU969" i="3"/>
  <c r="AP969" i="3"/>
  <c r="AO969" i="3"/>
  <c r="AQ969" i="3"/>
  <c r="BE970" i="3"/>
  <c r="AZ970" i="3"/>
  <c r="Q970" i="3"/>
  <c r="AS970" i="3"/>
  <c r="BD970" i="3"/>
  <c r="R970" i="3"/>
  <c r="BA970" i="3"/>
  <c r="AY970" i="3"/>
  <c r="AW970" i="3"/>
  <c r="AR970" i="3"/>
  <c r="AU970" i="3"/>
  <c r="AP970" i="3"/>
  <c r="AO970" i="3"/>
  <c r="AQ970" i="3"/>
  <c r="G971" i="3"/>
  <c r="K972" i="3"/>
  <c r="AV974" i="3"/>
  <c r="AK977" i="3"/>
  <c r="V980" i="3"/>
  <c r="W980" i="3" s="1"/>
  <c r="BE980" i="3"/>
  <c r="AZ980" i="3"/>
  <c r="AS980" i="3"/>
  <c r="Q980" i="3"/>
  <c r="R980" i="3"/>
  <c r="BA980" i="3"/>
  <c r="BD980" i="3"/>
  <c r="AY980" i="3"/>
  <c r="AW980" i="3"/>
  <c r="AR980" i="3"/>
  <c r="AU980" i="3"/>
  <c r="AQ980" i="3"/>
  <c r="AP980" i="3"/>
  <c r="AO980" i="3"/>
  <c r="BE985" i="3"/>
  <c r="AZ985" i="3"/>
  <c r="Q985" i="3"/>
  <c r="AS985" i="3"/>
  <c r="BD985" i="3"/>
  <c r="R985" i="3"/>
  <c r="BA985" i="3"/>
  <c r="AY985" i="3"/>
  <c r="AW985" i="3"/>
  <c r="AR985" i="3"/>
  <c r="AP985" i="3"/>
  <c r="AO985" i="3"/>
  <c r="AQ985" i="3"/>
  <c r="AU985" i="3"/>
  <c r="BE988" i="3"/>
  <c r="AZ988" i="3"/>
  <c r="AS988" i="3"/>
  <c r="R988" i="3"/>
  <c r="BA988" i="3"/>
  <c r="Q988" i="3"/>
  <c r="BD988" i="3"/>
  <c r="AY988" i="3"/>
  <c r="AW988" i="3"/>
  <c r="AR988" i="3"/>
  <c r="AU988" i="3"/>
  <c r="AQ988" i="3"/>
  <c r="AP988" i="3"/>
  <c r="AO988" i="3"/>
  <c r="L990" i="3"/>
  <c r="L991" i="3"/>
  <c r="AE992" i="3"/>
  <c r="U994" i="3"/>
  <c r="U995" i="3"/>
  <c r="B998" i="3"/>
  <c r="AE998" i="3"/>
  <c r="K999" i="3"/>
  <c r="BG999" i="3"/>
  <c r="T1000" i="3"/>
  <c r="AL30" i="3"/>
  <c r="AL46" i="3"/>
  <c r="AL62" i="3"/>
  <c r="AL86" i="3"/>
  <c r="AL102" i="3"/>
  <c r="AL110" i="3"/>
  <c r="AL118" i="3"/>
  <c r="AL126" i="3"/>
  <c r="AL134" i="3"/>
  <c r="AL150" i="3"/>
  <c r="AL166" i="3"/>
  <c r="AL182" i="3"/>
  <c r="AL190" i="3"/>
  <c r="AL206" i="3"/>
  <c r="AL214" i="3"/>
  <c r="AL222" i="3"/>
  <c r="AL230" i="3"/>
  <c r="AL262" i="3"/>
  <c r="AL278" i="3"/>
  <c r="AL286" i="3"/>
  <c r="AL294" i="3"/>
  <c r="AL310" i="3"/>
  <c r="AL326" i="3"/>
  <c r="AL334" i="3"/>
  <c r="AL342" i="3"/>
  <c r="AL358" i="3"/>
  <c r="AL366" i="3"/>
  <c r="AL374" i="3"/>
  <c r="AL382" i="3"/>
  <c r="AL398" i="3"/>
  <c r="AL414" i="3"/>
  <c r="AL422" i="3"/>
  <c r="AL430" i="3"/>
  <c r="AL438" i="3"/>
  <c r="AL470" i="3"/>
  <c r="AL478" i="3"/>
  <c r="AL486" i="3"/>
  <c r="AL494" i="3"/>
  <c r="AL502" i="3"/>
  <c r="AL510" i="3"/>
  <c r="AL518" i="3"/>
  <c r="AL526" i="3"/>
  <c r="AL542" i="3"/>
  <c r="AL550" i="3"/>
  <c r="AL558" i="3"/>
  <c r="AL566" i="3"/>
  <c r="AL574" i="3"/>
  <c r="AL590" i="3"/>
  <c r="AL598" i="3"/>
  <c r="AL606" i="3"/>
  <c r="AL622" i="3"/>
  <c r="AL630" i="3"/>
  <c r="AL646" i="3"/>
  <c r="AL662" i="3"/>
  <c r="AL670" i="3"/>
  <c r="AL686" i="3"/>
  <c r="AL702" i="3"/>
  <c r="AL718" i="3"/>
  <c r="AL726" i="3"/>
  <c r="AL734" i="3"/>
  <c r="AL742" i="3"/>
  <c r="AL750" i="3"/>
  <c r="AL758" i="3"/>
  <c r="AL782" i="3"/>
  <c r="AL790" i="3"/>
  <c r="AL814" i="3"/>
  <c r="AL822" i="3"/>
  <c r="AL830" i="3"/>
  <c r="AL838" i="3"/>
  <c r="AL846" i="3"/>
  <c r="AL854" i="3"/>
  <c r="AL870" i="3"/>
  <c r="AL878" i="3"/>
  <c r="AL886" i="3"/>
  <c r="AL894" i="3"/>
  <c r="AL902" i="3"/>
  <c r="AL910" i="3"/>
  <c r="AL918" i="3"/>
  <c r="AL950" i="3"/>
  <c r="AL958" i="3"/>
  <c r="AL974" i="3"/>
  <c r="AL990" i="3"/>
  <c r="AO23" i="3"/>
  <c r="AO31" i="3"/>
  <c r="AO39" i="3"/>
  <c r="AO55" i="3"/>
  <c r="AO63" i="3"/>
  <c r="AO71" i="3"/>
  <c r="AO79" i="3"/>
  <c r="AO87" i="3"/>
  <c r="AO95" i="3"/>
  <c r="AO103" i="3"/>
  <c r="AO111" i="3"/>
  <c r="AO127" i="3"/>
  <c r="AO135" i="3"/>
  <c r="AO143" i="3"/>
  <c r="AO159" i="3"/>
  <c r="AO167" i="3"/>
  <c r="AO175" i="3"/>
  <c r="AO183" i="3"/>
  <c r="AO191" i="3"/>
  <c r="AO199" i="3"/>
  <c r="AO207" i="3"/>
  <c r="AO215" i="3"/>
  <c r="AO223" i="3"/>
  <c r="AO231" i="3"/>
  <c r="AO239" i="3"/>
  <c r="AO247" i="3"/>
  <c r="AO255" i="3"/>
  <c r="AO263" i="3"/>
  <c r="AO271" i="3"/>
  <c r="AO279" i="3"/>
  <c r="AO287" i="3"/>
  <c r="AO295" i="3"/>
  <c r="AO303" i="3"/>
  <c r="AO311" i="3"/>
  <c r="AO319" i="3"/>
  <c r="AO327" i="3"/>
  <c r="AO335" i="3"/>
  <c r="AO351" i="3"/>
  <c r="AO359" i="3"/>
  <c r="AO367" i="3"/>
  <c r="AO375" i="3"/>
  <c r="AO391" i="3"/>
  <c r="AO399" i="3"/>
  <c r="AO439" i="3"/>
  <c r="AO447" i="3"/>
  <c r="AO455" i="3"/>
  <c r="AO463" i="3"/>
  <c r="AO471" i="3"/>
  <c r="AO479" i="3"/>
  <c r="AO487" i="3"/>
  <c r="AO495" i="3"/>
  <c r="AO503" i="3"/>
  <c r="AO511" i="3"/>
  <c r="AO519" i="3"/>
  <c r="AO527" i="3"/>
  <c r="AO535" i="3"/>
  <c r="AO559" i="3"/>
  <c r="AO567" i="3"/>
  <c r="AO575" i="3"/>
  <c r="BE19" i="3"/>
  <c r="AZ19" i="3"/>
  <c r="AS19" i="3"/>
  <c r="R19" i="3"/>
  <c r="Q19" i="3"/>
  <c r="BD19" i="3"/>
  <c r="BA19" i="3"/>
  <c r="AY19" i="3"/>
  <c r="AU19" i="3"/>
  <c r="AP19" i="3"/>
  <c r="AQ19" i="3"/>
  <c r="AR19" i="3"/>
  <c r="AW19" i="3"/>
  <c r="AX119" i="3"/>
  <c r="BE119" i="3"/>
  <c r="AZ119" i="3"/>
  <c r="Q119" i="3"/>
  <c r="AS119" i="3"/>
  <c r="BD119" i="3"/>
  <c r="AY119" i="3"/>
  <c r="BA119" i="3"/>
  <c r="R119" i="3"/>
  <c r="AU119" i="3"/>
  <c r="AW119" i="3"/>
  <c r="AP119" i="3"/>
  <c r="AR119" i="3"/>
  <c r="AQ119" i="3"/>
  <c r="BE179" i="3"/>
  <c r="AZ179" i="3"/>
  <c r="AS179" i="3"/>
  <c r="R179" i="3"/>
  <c r="Q179" i="3"/>
  <c r="BD179" i="3"/>
  <c r="BA179" i="3"/>
  <c r="AY179" i="3"/>
  <c r="AR179" i="3"/>
  <c r="AU179" i="3"/>
  <c r="AP179" i="3"/>
  <c r="AW179" i="3"/>
  <c r="AQ179" i="3"/>
  <c r="BE229" i="3"/>
  <c r="AZ229" i="3"/>
  <c r="AS229" i="3"/>
  <c r="R229" i="3"/>
  <c r="Q229" i="3"/>
  <c r="BD229" i="3"/>
  <c r="BA229" i="3"/>
  <c r="AY229" i="3"/>
  <c r="AR229" i="3"/>
  <c r="AU229" i="3"/>
  <c r="AW229" i="3"/>
  <c r="AQ229" i="3"/>
  <c r="AP229" i="3"/>
  <c r="BE258" i="3"/>
  <c r="AZ258" i="3"/>
  <c r="AS258" i="3"/>
  <c r="BD258" i="3"/>
  <c r="R258" i="3"/>
  <c r="Q258" i="3"/>
  <c r="BA258" i="3"/>
  <c r="AY258" i="3"/>
  <c r="AW258" i="3"/>
  <c r="AR258" i="3"/>
  <c r="AU258" i="3"/>
  <c r="AP258" i="3"/>
  <c r="AQ258" i="3"/>
  <c r="BE325" i="3"/>
  <c r="AZ325" i="3"/>
  <c r="AS325" i="3"/>
  <c r="R325" i="3"/>
  <c r="Q325" i="3"/>
  <c r="BD325" i="3"/>
  <c r="BA325" i="3"/>
  <c r="AY325" i="3"/>
  <c r="AR325" i="3"/>
  <c r="AU325" i="3"/>
  <c r="AW325" i="3"/>
  <c r="AQ325" i="3"/>
  <c r="AP325" i="3"/>
  <c r="BE372" i="3"/>
  <c r="AZ372" i="3"/>
  <c r="AS372" i="3"/>
  <c r="R372" i="3"/>
  <c r="Q372" i="3"/>
  <c r="BD372" i="3"/>
  <c r="BA372" i="3"/>
  <c r="AY372" i="3"/>
  <c r="AR372" i="3"/>
  <c r="AU372" i="3"/>
  <c r="AW372" i="3"/>
  <c r="AQ372" i="3"/>
  <c r="AP372" i="3"/>
  <c r="BE390" i="3"/>
  <c r="AZ390" i="3"/>
  <c r="Q390" i="3"/>
  <c r="BD390" i="3"/>
  <c r="AS390" i="3"/>
  <c r="R390" i="3"/>
  <c r="BA390" i="3"/>
  <c r="AY390" i="3"/>
  <c r="AR390" i="3"/>
  <c r="AU390" i="3"/>
  <c r="AW390" i="3"/>
  <c r="AP390" i="3"/>
  <c r="AQ390" i="3"/>
  <c r="AK407" i="3"/>
  <c r="BE407" i="3"/>
  <c r="AZ407" i="3"/>
  <c r="Q407" i="3"/>
  <c r="AS407" i="3"/>
  <c r="BD407" i="3"/>
  <c r="R407" i="3"/>
  <c r="BA407" i="3"/>
  <c r="AY407" i="3"/>
  <c r="AU407" i="3"/>
  <c r="AW407" i="3"/>
  <c r="AR407" i="3"/>
  <c r="AP407" i="3"/>
  <c r="AQ407" i="3"/>
  <c r="AX481" i="3"/>
  <c r="BE523" i="3"/>
  <c r="AZ523" i="3"/>
  <c r="AS523" i="3"/>
  <c r="BD523" i="3"/>
  <c r="R523" i="3"/>
  <c r="Q523" i="3"/>
  <c r="BA523" i="3"/>
  <c r="AW523" i="3"/>
  <c r="AY523" i="3"/>
  <c r="AR523" i="3"/>
  <c r="AU523" i="3"/>
  <c r="AP523" i="3"/>
  <c r="AQ523" i="3"/>
  <c r="BE571" i="3"/>
  <c r="AZ571" i="3"/>
  <c r="AS571" i="3"/>
  <c r="BD571" i="3"/>
  <c r="R571" i="3"/>
  <c r="Q571" i="3"/>
  <c r="BA571" i="3"/>
  <c r="AW571" i="3"/>
  <c r="AY571" i="3"/>
  <c r="AR571" i="3"/>
  <c r="AU571" i="3"/>
  <c r="AP571" i="3"/>
  <c r="AQ571" i="3"/>
  <c r="BE653" i="3"/>
  <c r="AZ653" i="3"/>
  <c r="AS653" i="3"/>
  <c r="R653" i="3"/>
  <c r="Q653" i="3"/>
  <c r="BD653" i="3"/>
  <c r="BA653" i="3"/>
  <c r="AY653" i="3"/>
  <c r="AR653" i="3"/>
  <c r="AU653" i="3"/>
  <c r="AW653" i="3"/>
  <c r="AQ653" i="3"/>
  <c r="AP653" i="3"/>
  <c r="AO653" i="3"/>
  <c r="BE667" i="3"/>
  <c r="AZ667" i="3"/>
  <c r="Q667" i="3"/>
  <c r="AS667" i="3"/>
  <c r="BD667" i="3"/>
  <c r="R667" i="3"/>
  <c r="BA667" i="3"/>
  <c r="AW667" i="3"/>
  <c r="AR667" i="3"/>
  <c r="AU667" i="3"/>
  <c r="AY667" i="3"/>
  <c r="AP667" i="3"/>
  <c r="AO667" i="3"/>
  <c r="AQ667" i="3"/>
  <c r="BE682" i="3"/>
  <c r="AZ682" i="3"/>
  <c r="Q682" i="3"/>
  <c r="AS682" i="3"/>
  <c r="BD682" i="3"/>
  <c r="R682" i="3"/>
  <c r="BA682" i="3"/>
  <c r="AY682" i="3"/>
  <c r="AW682" i="3"/>
  <c r="AR682" i="3"/>
  <c r="AU682" i="3"/>
  <c r="AP682" i="3"/>
  <c r="AO682" i="3"/>
  <c r="AQ682" i="3"/>
  <c r="BF711" i="3"/>
  <c r="BE711" i="3"/>
  <c r="AZ711" i="3"/>
  <c r="Q711" i="3"/>
  <c r="BD711" i="3"/>
  <c r="AS711" i="3"/>
  <c r="R711" i="3"/>
  <c r="BA711" i="3"/>
  <c r="AW711" i="3"/>
  <c r="AY711" i="3"/>
  <c r="AU711" i="3"/>
  <c r="AR711" i="3"/>
  <c r="AP711" i="3"/>
  <c r="AO711" i="3"/>
  <c r="AQ711" i="3"/>
  <c r="BE752" i="3"/>
  <c r="AZ752" i="3"/>
  <c r="Q752" i="3"/>
  <c r="AS752" i="3"/>
  <c r="BD752" i="3"/>
  <c r="R752" i="3"/>
  <c r="BA752" i="3"/>
  <c r="AW752" i="3"/>
  <c r="AY752" i="3"/>
  <c r="AU752" i="3"/>
  <c r="AR752" i="3"/>
  <c r="AP752" i="3"/>
  <c r="AO752" i="3"/>
  <c r="AQ752" i="3"/>
  <c r="BE804" i="3"/>
  <c r="AZ804" i="3"/>
  <c r="AS804" i="3"/>
  <c r="R804" i="3"/>
  <c r="Q804" i="3"/>
  <c r="BA804" i="3"/>
  <c r="BD804" i="3"/>
  <c r="AW804" i="3"/>
  <c r="AY804" i="3"/>
  <c r="AR804" i="3"/>
  <c r="AU804" i="3"/>
  <c r="AQ804" i="3"/>
  <c r="AP804" i="3"/>
  <c r="AO804" i="3"/>
  <c r="BE823" i="3"/>
  <c r="AZ823" i="3"/>
  <c r="Q823" i="3"/>
  <c r="AS823" i="3"/>
  <c r="BD823" i="3"/>
  <c r="BA823" i="3"/>
  <c r="R823" i="3"/>
  <c r="AW823" i="3"/>
  <c r="AY823" i="3"/>
  <c r="AU823" i="3"/>
  <c r="AP823" i="3"/>
  <c r="AO823" i="3"/>
  <c r="AR823" i="3"/>
  <c r="AQ823" i="3"/>
  <c r="BE852" i="3"/>
  <c r="AZ852" i="3"/>
  <c r="AS852" i="3"/>
  <c r="Q852" i="3"/>
  <c r="R852" i="3"/>
  <c r="BA852" i="3"/>
  <c r="BD852" i="3"/>
  <c r="AW852" i="3"/>
  <c r="AY852" i="3"/>
  <c r="AR852" i="3"/>
  <c r="AU852" i="3"/>
  <c r="AQ852" i="3"/>
  <c r="AP852" i="3"/>
  <c r="AO852" i="3"/>
  <c r="BE885" i="3"/>
  <c r="AZ885" i="3"/>
  <c r="AS885" i="3"/>
  <c r="R885" i="3"/>
  <c r="Q885" i="3"/>
  <c r="BD885" i="3"/>
  <c r="BA885" i="3"/>
  <c r="AW885" i="3"/>
  <c r="AY885" i="3"/>
  <c r="AR885" i="3"/>
  <c r="AU885" i="3"/>
  <c r="AQ885" i="3"/>
  <c r="AP885" i="3"/>
  <c r="AO885" i="3"/>
  <c r="S887" i="3"/>
  <c r="AT888" i="3"/>
  <c r="BE934" i="3"/>
  <c r="AZ934" i="3"/>
  <c r="Q934" i="3"/>
  <c r="BD934" i="3"/>
  <c r="AS934" i="3"/>
  <c r="R934" i="3"/>
  <c r="BA934" i="3"/>
  <c r="AW934" i="3"/>
  <c r="AY934" i="3"/>
  <c r="AR934" i="3"/>
  <c r="AU934" i="3"/>
  <c r="AP934" i="3"/>
  <c r="AO934" i="3"/>
  <c r="AQ934" i="3"/>
  <c r="BG947" i="3"/>
  <c r="BE973" i="3"/>
  <c r="AZ973" i="3"/>
  <c r="AS973" i="3"/>
  <c r="R973" i="3"/>
  <c r="Q973" i="3"/>
  <c r="BD973" i="3"/>
  <c r="BA973" i="3"/>
  <c r="AW973" i="3"/>
  <c r="AY973" i="3"/>
  <c r="AR973" i="3"/>
  <c r="AU973" i="3"/>
  <c r="AQ973" i="3"/>
  <c r="AP973" i="3"/>
  <c r="AO973" i="3"/>
  <c r="AL618" i="3"/>
  <c r="AO91" i="3"/>
  <c r="Q14" i="3"/>
  <c r="BD14" i="3"/>
  <c r="BE105" i="3"/>
  <c r="AZ105" i="3"/>
  <c r="AS105" i="3"/>
  <c r="R105" i="3"/>
  <c r="Q105" i="3"/>
  <c r="BD105" i="3"/>
  <c r="BA105" i="3"/>
  <c r="AY105" i="3"/>
  <c r="AW105" i="3"/>
  <c r="AR105" i="3"/>
  <c r="AP105" i="3"/>
  <c r="AQ105" i="3"/>
  <c r="AU105" i="3"/>
  <c r="BE124" i="3"/>
  <c r="AZ124" i="3"/>
  <c r="AS124" i="3"/>
  <c r="R124" i="3"/>
  <c r="Q124" i="3"/>
  <c r="BD124" i="3"/>
  <c r="BA124" i="3"/>
  <c r="AY124" i="3"/>
  <c r="AR124" i="3"/>
  <c r="AU124" i="3"/>
  <c r="AW124" i="3"/>
  <c r="AQ124" i="3"/>
  <c r="AP124" i="3"/>
  <c r="K9" i="3"/>
  <c r="AP9" i="3"/>
  <c r="BE22" i="3"/>
  <c r="AZ22" i="3"/>
  <c r="Q22" i="3"/>
  <c r="AS22" i="3"/>
  <c r="R22" i="3"/>
  <c r="BA22" i="3"/>
  <c r="BD22" i="3"/>
  <c r="AY22" i="3"/>
  <c r="AU22" i="3"/>
  <c r="AW22" i="3"/>
  <c r="AR22" i="3"/>
  <c r="AP22" i="3"/>
  <c r="AQ22" i="3"/>
  <c r="F26" i="3"/>
  <c r="AI26" i="3" s="1"/>
  <c r="AK28" i="3"/>
  <c r="AK30" i="3"/>
  <c r="BE35" i="3"/>
  <c r="AZ35" i="3"/>
  <c r="AS35" i="3"/>
  <c r="R35" i="3"/>
  <c r="Q35" i="3"/>
  <c r="BD35" i="3"/>
  <c r="BA35" i="3"/>
  <c r="AY35" i="3"/>
  <c r="AU35" i="3"/>
  <c r="AP35" i="3"/>
  <c r="AQ35" i="3"/>
  <c r="AW35" i="3"/>
  <c r="AR35" i="3"/>
  <c r="BE38" i="3"/>
  <c r="AZ38" i="3"/>
  <c r="Q38" i="3"/>
  <c r="AS38" i="3"/>
  <c r="R38" i="3"/>
  <c r="BD38" i="3"/>
  <c r="BA38" i="3"/>
  <c r="AY38" i="3"/>
  <c r="AU38" i="3"/>
  <c r="AW38" i="3"/>
  <c r="AR38" i="3"/>
  <c r="AP38" i="3"/>
  <c r="AQ38" i="3"/>
  <c r="BE41" i="3"/>
  <c r="AZ41" i="3"/>
  <c r="AS41" i="3"/>
  <c r="R41" i="3"/>
  <c r="Q41" i="3"/>
  <c r="BD41" i="3"/>
  <c r="BA41" i="3"/>
  <c r="AY41" i="3"/>
  <c r="AW41" i="3"/>
  <c r="AP41" i="3"/>
  <c r="AQ41" i="3"/>
  <c r="AU41" i="3"/>
  <c r="AR41" i="3"/>
  <c r="BE44" i="3"/>
  <c r="AZ44" i="3"/>
  <c r="AS44" i="3"/>
  <c r="R44" i="3"/>
  <c r="Q44" i="3"/>
  <c r="BD44" i="3"/>
  <c r="BA44" i="3"/>
  <c r="AY44" i="3"/>
  <c r="AU44" i="3"/>
  <c r="AW44" i="3"/>
  <c r="AQ44" i="3"/>
  <c r="AR44" i="3"/>
  <c r="AP44" i="3"/>
  <c r="AE47" i="3"/>
  <c r="BE47" i="3"/>
  <c r="AZ47" i="3"/>
  <c r="Q47" i="3"/>
  <c r="AS47" i="3"/>
  <c r="R47" i="3"/>
  <c r="BD47" i="3"/>
  <c r="AY47" i="3"/>
  <c r="BA47" i="3"/>
  <c r="AU47" i="3"/>
  <c r="AW47" i="3"/>
  <c r="AR47" i="3"/>
  <c r="AP47" i="3"/>
  <c r="AQ47" i="3"/>
  <c r="AE54" i="3"/>
  <c r="BE54" i="3"/>
  <c r="AZ54" i="3"/>
  <c r="Q54" i="3"/>
  <c r="AS54" i="3"/>
  <c r="R54" i="3"/>
  <c r="BA54" i="3"/>
  <c r="BD54" i="3"/>
  <c r="AY54" i="3"/>
  <c r="AU54" i="3"/>
  <c r="AW54" i="3"/>
  <c r="AR54" i="3"/>
  <c r="AP54" i="3"/>
  <c r="AQ54" i="3"/>
  <c r="T63" i="3"/>
  <c r="F67" i="3"/>
  <c r="AI67" i="3" s="1"/>
  <c r="AX69" i="3"/>
  <c r="F75" i="3"/>
  <c r="AI75" i="3" s="1"/>
  <c r="BE78" i="3"/>
  <c r="AZ78" i="3"/>
  <c r="Q78" i="3"/>
  <c r="AS78" i="3"/>
  <c r="R78" i="3"/>
  <c r="BA78" i="3"/>
  <c r="BD78" i="3"/>
  <c r="AY78" i="3"/>
  <c r="AR78" i="3"/>
  <c r="AU78" i="3"/>
  <c r="AW78" i="3"/>
  <c r="AP78" i="3"/>
  <c r="AQ78" i="3"/>
  <c r="BE82" i="3"/>
  <c r="AZ82" i="3"/>
  <c r="AS82" i="3"/>
  <c r="R82" i="3"/>
  <c r="Q82" i="3"/>
  <c r="BD82" i="3"/>
  <c r="BA82" i="3"/>
  <c r="AY82" i="3"/>
  <c r="AW82" i="3"/>
  <c r="AR82" i="3"/>
  <c r="AU82" i="3"/>
  <c r="AP82" i="3"/>
  <c r="AQ82" i="3"/>
  <c r="A87" i="3"/>
  <c r="AE89" i="3"/>
  <c r="BE92" i="3"/>
  <c r="AZ92" i="3"/>
  <c r="AS92" i="3"/>
  <c r="R92" i="3"/>
  <c r="Q92" i="3"/>
  <c r="BD92" i="3"/>
  <c r="BA92" i="3"/>
  <c r="AY92" i="3"/>
  <c r="AR92" i="3"/>
  <c r="AU92" i="3"/>
  <c r="AW92" i="3"/>
  <c r="AQ92" i="3"/>
  <c r="AP92" i="3"/>
  <c r="AX95" i="3"/>
  <c r="BE100" i="3"/>
  <c r="AZ100" i="3"/>
  <c r="AS100" i="3"/>
  <c r="R100" i="3"/>
  <c r="Q100" i="3"/>
  <c r="BD100" i="3"/>
  <c r="BA100" i="3"/>
  <c r="AY100" i="3"/>
  <c r="AR100" i="3"/>
  <c r="AU100" i="3"/>
  <c r="AW100" i="3"/>
  <c r="AQ100" i="3"/>
  <c r="AP100" i="3"/>
  <c r="K103" i="3"/>
  <c r="AX105" i="3"/>
  <c r="T111" i="3"/>
  <c r="AV115" i="3"/>
  <c r="BE115" i="3"/>
  <c r="AZ115" i="3"/>
  <c r="AS115" i="3"/>
  <c r="R115" i="3"/>
  <c r="Q115" i="3"/>
  <c r="BD115" i="3"/>
  <c r="BA115" i="3"/>
  <c r="AY115" i="3"/>
  <c r="AR115" i="3"/>
  <c r="AU115" i="3"/>
  <c r="AP115" i="3"/>
  <c r="AW115" i="3"/>
  <c r="AQ115" i="3"/>
  <c r="L117" i="3"/>
  <c r="U117" i="3" s="1"/>
  <c r="N118" i="3"/>
  <c r="P120" i="3"/>
  <c r="AF122" i="3"/>
  <c r="BE122" i="3"/>
  <c r="AZ122" i="3"/>
  <c r="AS122" i="3"/>
  <c r="R122" i="3"/>
  <c r="Q122" i="3"/>
  <c r="BD122" i="3"/>
  <c r="BA122" i="3"/>
  <c r="AY122" i="3"/>
  <c r="AW122" i="3"/>
  <c r="AR122" i="3"/>
  <c r="AU122" i="3"/>
  <c r="AP122" i="3"/>
  <c r="AQ122" i="3"/>
  <c r="P124" i="3"/>
  <c r="AX126" i="3"/>
  <c r="AF129" i="3"/>
  <c r="AT133" i="3"/>
  <c r="BE133" i="3"/>
  <c r="AZ133" i="3"/>
  <c r="AS133" i="3"/>
  <c r="R133" i="3"/>
  <c r="Q133" i="3"/>
  <c r="BD133" i="3"/>
  <c r="BA133" i="3"/>
  <c r="AY133" i="3"/>
  <c r="AR133" i="3"/>
  <c r="AU133" i="3"/>
  <c r="AW133" i="3"/>
  <c r="AQ133" i="3"/>
  <c r="AP133" i="3"/>
  <c r="AT136" i="3"/>
  <c r="BE136" i="3"/>
  <c r="AZ136" i="3"/>
  <c r="AS136" i="3"/>
  <c r="R136" i="3"/>
  <c r="Q136" i="3"/>
  <c r="BD136" i="3"/>
  <c r="BA136" i="3"/>
  <c r="AY136" i="3"/>
  <c r="AU136" i="3"/>
  <c r="AW136" i="3"/>
  <c r="AR136" i="3"/>
  <c r="AP136" i="3"/>
  <c r="AQ136" i="3"/>
  <c r="N138" i="3"/>
  <c r="AF140" i="3"/>
  <c r="AJ143" i="3"/>
  <c r="AT144" i="3"/>
  <c r="BE149" i="3"/>
  <c r="AZ149" i="3"/>
  <c r="AS149" i="3"/>
  <c r="R149" i="3"/>
  <c r="Q149" i="3"/>
  <c r="BD149" i="3"/>
  <c r="BA149" i="3"/>
  <c r="AY149" i="3"/>
  <c r="AR149" i="3"/>
  <c r="AU149" i="3"/>
  <c r="AW149" i="3"/>
  <c r="AQ149" i="3"/>
  <c r="AP149" i="3"/>
  <c r="BE151" i="3"/>
  <c r="AZ151" i="3"/>
  <c r="Q151" i="3"/>
  <c r="AS151" i="3"/>
  <c r="BD151" i="3"/>
  <c r="R151" i="3"/>
  <c r="BA151" i="3"/>
  <c r="AY151" i="3"/>
  <c r="AU151" i="3"/>
  <c r="AW151" i="3"/>
  <c r="AR151" i="3"/>
  <c r="AP151" i="3"/>
  <c r="AQ151" i="3"/>
  <c r="BE152" i="3"/>
  <c r="AZ152" i="3"/>
  <c r="AS152" i="3"/>
  <c r="R152" i="3"/>
  <c r="Q152" i="3"/>
  <c r="BD152" i="3"/>
  <c r="BA152" i="3"/>
  <c r="AY152" i="3"/>
  <c r="AU152" i="3"/>
  <c r="AW152" i="3"/>
  <c r="AR152" i="3"/>
  <c r="AP152" i="3"/>
  <c r="AQ152" i="3"/>
  <c r="AX154" i="3"/>
  <c r="BE154" i="3"/>
  <c r="AZ154" i="3"/>
  <c r="AS154" i="3"/>
  <c r="R154" i="3"/>
  <c r="Q154" i="3"/>
  <c r="BD154" i="3"/>
  <c r="BA154" i="3"/>
  <c r="AY154" i="3"/>
  <c r="AW154" i="3"/>
  <c r="AR154" i="3"/>
  <c r="AU154" i="3"/>
  <c r="AP154" i="3"/>
  <c r="AQ154" i="3"/>
  <c r="AV157" i="3"/>
  <c r="T159" i="3"/>
  <c r="N161" i="3"/>
  <c r="N163" i="3"/>
  <c r="BE165" i="3"/>
  <c r="AZ165" i="3"/>
  <c r="AS165" i="3"/>
  <c r="R165" i="3"/>
  <c r="Q165" i="3"/>
  <c r="BD165" i="3"/>
  <c r="BA165" i="3"/>
  <c r="AY165" i="3"/>
  <c r="AR165" i="3"/>
  <c r="AU165" i="3"/>
  <c r="AW165" i="3"/>
  <c r="AQ165" i="3"/>
  <c r="AP165" i="3"/>
  <c r="AV167" i="3"/>
  <c r="D171" i="3"/>
  <c r="BE174" i="3"/>
  <c r="AZ174" i="3"/>
  <c r="Q174" i="3"/>
  <c r="AS174" i="3"/>
  <c r="R174" i="3"/>
  <c r="BA174" i="3"/>
  <c r="BD174" i="3"/>
  <c r="AY174" i="3"/>
  <c r="AR174" i="3"/>
  <c r="AU174" i="3"/>
  <c r="AW174" i="3"/>
  <c r="AP174" i="3"/>
  <c r="AQ174" i="3"/>
  <c r="N177" i="3"/>
  <c r="BE181" i="3"/>
  <c r="AZ181" i="3"/>
  <c r="AS181" i="3"/>
  <c r="R181" i="3"/>
  <c r="Q181" i="3"/>
  <c r="BD181" i="3"/>
  <c r="BA181" i="3"/>
  <c r="AY181" i="3"/>
  <c r="AR181" i="3"/>
  <c r="AU181" i="3"/>
  <c r="AW181" i="3"/>
  <c r="AQ181" i="3"/>
  <c r="AP181" i="3"/>
  <c r="AX183" i="3"/>
  <c r="BE188" i="3"/>
  <c r="AZ188" i="3"/>
  <c r="AS188" i="3"/>
  <c r="R188" i="3"/>
  <c r="Q188" i="3"/>
  <c r="BD188" i="3"/>
  <c r="BA188" i="3"/>
  <c r="AY188" i="3"/>
  <c r="AR188" i="3"/>
  <c r="AU188" i="3"/>
  <c r="AW188" i="3"/>
  <c r="AQ188" i="3"/>
  <c r="AP188" i="3"/>
  <c r="AX192" i="3"/>
  <c r="BE197" i="3"/>
  <c r="AZ197" i="3"/>
  <c r="AS197" i="3"/>
  <c r="R197" i="3"/>
  <c r="Q197" i="3"/>
  <c r="BD197" i="3"/>
  <c r="BA197" i="3"/>
  <c r="AY197" i="3"/>
  <c r="AR197" i="3"/>
  <c r="AU197" i="3"/>
  <c r="AW197" i="3"/>
  <c r="AQ197" i="3"/>
  <c r="AP197" i="3"/>
  <c r="BE202" i="3"/>
  <c r="AZ202" i="3"/>
  <c r="AS202" i="3"/>
  <c r="R202" i="3"/>
  <c r="Q202" i="3"/>
  <c r="BD202" i="3"/>
  <c r="BA202" i="3"/>
  <c r="AY202" i="3"/>
  <c r="AW202" i="3"/>
  <c r="AR202" i="3"/>
  <c r="AU202" i="3"/>
  <c r="AP202" i="3"/>
  <c r="AQ202" i="3"/>
  <c r="L205" i="3"/>
  <c r="T206" i="3"/>
  <c r="AF207" i="3"/>
  <c r="BE210" i="3"/>
  <c r="AZ210" i="3"/>
  <c r="AS210" i="3"/>
  <c r="BD210" i="3"/>
  <c r="R210" i="3"/>
  <c r="Q210" i="3"/>
  <c r="BA210" i="3"/>
  <c r="AY210" i="3"/>
  <c r="AW210" i="3"/>
  <c r="AR210" i="3"/>
  <c r="AU210" i="3"/>
  <c r="AP210" i="3"/>
  <c r="AQ210" i="3"/>
  <c r="E211" i="3"/>
  <c r="AH211" i="3" s="1"/>
  <c r="F212" i="3"/>
  <c r="AI212" i="3" s="1"/>
  <c r="L213" i="3"/>
  <c r="T214" i="3"/>
  <c r="AF215" i="3"/>
  <c r="BE218" i="3"/>
  <c r="AZ218" i="3"/>
  <c r="AS218" i="3"/>
  <c r="BD218" i="3"/>
  <c r="R218" i="3"/>
  <c r="Q218" i="3"/>
  <c r="BA218" i="3"/>
  <c r="AY218" i="3"/>
  <c r="AW218" i="3"/>
  <c r="AR218" i="3"/>
  <c r="AU218" i="3"/>
  <c r="AP218" i="3"/>
  <c r="AQ218" i="3"/>
  <c r="E219" i="3"/>
  <c r="AH219" i="3" s="1"/>
  <c r="F220" i="3"/>
  <c r="AI220" i="3" s="1"/>
  <c r="L221" i="3"/>
  <c r="AT222" i="3"/>
  <c r="BE225" i="3"/>
  <c r="AZ225" i="3"/>
  <c r="AS225" i="3"/>
  <c r="BD225" i="3"/>
  <c r="R225" i="3"/>
  <c r="Q225" i="3"/>
  <c r="BA225" i="3"/>
  <c r="AY225" i="3"/>
  <c r="AW225" i="3"/>
  <c r="AR225" i="3"/>
  <c r="AP225" i="3"/>
  <c r="AQ225" i="3"/>
  <c r="AU225" i="3"/>
  <c r="BE228" i="3"/>
  <c r="AZ228" i="3"/>
  <c r="AS228" i="3"/>
  <c r="R228" i="3"/>
  <c r="Q228" i="3"/>
  <c r="BD228" i="3"/>
  <c r="BA228" i="3"/>
  <c r="AY228" i="3"/>
  <c r="AR228" i="3"/>
  <c r="AU228" i="3"/>
  <c r="AW228" i="3"/>
  <c r="AQ228" i="3"/>
  <c r="AP228" i="3"/>
  <c r="U231" i="3"/>
  <c r="AE233" i="3"/>
  <c r="AE237" i="3"/>
  <c r="BE241" i="3"/>
  <c r="AZ241" i="3"/>
  <c r="AS241" i="3"/>
  <c r="BD241" i="3"/>
  <c r="R241" i="3"/>
  <c r="Q241" i="3"/>
  <c r="BA241" i="3"/>
  <c r="AY241" i="3"/>
  <c r="AW241" i="3"/>
  <c r="AR241" i="3"/>
  <c r="AP241" i="3"/>
  <c r="AU241" i="3"/>
  <c r="AQ241" i="3"/>
  <c r="BE246" i="3"/>
  <c r="AZ246" i="3"/>
  <c r="Q246" i="3"/>
  <c r="AS246" i="3"/>
  <c r="BD246" i="3"/>
  <c r="R246" i="3"/>
  <c r="BA246" i="3"/>
  <c r="AY246" i="3"/>
  <c r="AR246" i="3"/>
  <c r="AU246" i="3"/>
  <c r="AW246" i="3"/>
  <c r="AP246" i="3"/>
  <c r="AQ246" i="3"/>
  <c r="BE252" i="3"/>
  <c r="AZ252" i="3"/>
  <c r="AS252" i="3"/>
  <c r="R252" i="3"/>
  <c r="Q252" i="3"/>
  <c r="BD252" i="3"/>
  <c r="BA252" i="3"/>
  <c r="AY252" i="3"/>
  <c r="AR252" i="3"/>
  <c r="AU252" i="3"/>
  <c r="AW252" i="3"/>
  <c r="AQ252" i="3"/>
  <c r="AP252" i="3"/>
  <c r="AX256" i="3"/>
  <c r="AX260" i="3"/>
  <c r="AX264" i="3"/>
  <c r="AX268" i="3"/>
  <c r="AX272" i="3"/>
  <c r="AX276" i="3"/>
  <c r="N280" i="3"/>
  <c r="AK281" i="3"/>
  <c r="K284" i="3"/>
  <c r="AE285" i="3"/>
  <c r="AX287" i="3"/>
  <c r="K291" i="3"/>
  <c r="AX292" i="3"/>
  <c r="K295" i="3"/>
  <c r="BF297" i="3"/>
  <c r="BE299" i="3"/>
  <c r="AZ299" i="3"/>
  <c r="AS299" i="3"/>
  <c r="BD299" i="3"/>
  <c r="R299" i="3"/>
  <c r="Q299" i="3"/>
  <c r="BA299" i="3"/>
  <c r="AR299" i="3"/>
  <c r="AY299" i="3"/>
  <c r="AU299" i="3"/>
  <c r="AP299" i="3"/>
  <c r="AW299" i="3"/>
  <c r="AQ299" i="3"/>
  <c r="T302" i="3"/>
  <c r="BE302" i="3"/>
  <c r="AZ302" i="3"/>
  <c r="Q302" i="3"/>
  <c r="AS302" i="3"/>
  <c r="BD302" i="3"/>
  <c r="R302" i="3"/>
  <c r="BA302" i="3"/>
  <c r="AY302" i="3"/>
  <c r="AR302" i="3"/>
  <c r="AU302" i="3"/>
  <c r="AW302" i="3"/>
  <c r="AP302" i="3"/>
  <c r="AQ302" i="3"/>
  <c r="K304" i="3"/>
  <c r="V306" i="3"/>
  <c r="W306" i="3" s="1"/>
  <c r="AX308" i="3"/>
  <c r="AX310" i="3"/>
  <c r="BE312" i="3"/>
  <c r="AZ312" i="3"/>
  <c r="AS312" i="3"/>
  <c r="BD312" i="3"/>
  <c r="R312" i="3"/>
  <c r="Q312" i="3"/>
  <c r="BA312" i="3"/>
  <c r="AY312" i="3"/>
  <c r="AU312" i="3"/>
  <c r="AW312" i="3"/>
  <c r="AR312" i="3"/>
  <c r="AP312" i="3"/>
  <c r="AQ312" i="3"/>
  <c r="M316" i="3"/>
  <c r="BE318" i="3"/>
  <c r="AZ318" i="3"/>
  <c r="AS318" i="3"/>
  <c r="Q318" i="3"/>
  <c r="BD318" i="3"/>
  <c r="R318" i="3"/>
  <c r="BA318" i="3"/>
  <c r="AY318" i="3"/>
  <c r="AR318" i="3"/>
  <c r="AU318" i="3"/>
  <c r="AW318" i="3"/>
  <c r="AP318" i="3"/>
  <c r="AQ318" i="3"/>
  <c r="AX319" i="3"/>
  <c r="T321" i="3"/>
  <c r="K324" i="3"/>
  <c r="M326" i="3"/>
  <c r="V327" i="3"/>
  <c r="W327" i="3" s="1"/>
  <c r="T333" i="3"/>
  <c r="BG337" i="3"/>
  <c r="BE337" i="3"/>
  <c r="AZ337" i="3"/>
  <c r="AS337" i="3"/>
  <c r="BD337" i="3"/>
  <c r="R337" i="3"/>
  <c r="Q337" i="3"/>
  <c r="BA337" i="3"/>
  <c r="AY337" i="3"/>
  <c r="AW337" i="3"/>
  <c r="AR337" i="3"/>
  <c r="AU337" i="3"/>
  <c r="AP337" i="3"/>
  <c r="AQ337" i="3"/>
  <c r="T338" i="3"/>
  <c r="A343" i="3"/>
  <c r="BE343" i="3"/>
  <c r="AZ343" i="3"/>
  <c r="Q343" i="3"/>
  <c r="AS343" i="3"/>
  <c r="BD343" i="3"/>
  <c r="R343" i="3"/>
  <c r="BA343" i="3"/>
  <c r="AY343" i="3"/>
  <c r="AU343" i="3"/>
  <c r="AW343" i="3"/>
  <c r="AR343" i="3"/>
  <c r="AP343" i="3"/>
  <c r="AQ343" i="3"/>
  <c r="AE347" i="3"/>
  <c r="AX349" i="3"/>
  <c r="BG353" i="3"/>
  <c r="BE353" i="3"/>
  <c r="AZ353" i="3"/>
  <c r="AS353" i="3"/>
  <c r="BD353" i="3"/>
  <c r="R353" i="3"/>
  <c r="Q353" i="3"/>
  <c r="BA353" i="3"/>
  <c r="AY353" i="3"/>
  <c r="AW353" i="3"/>
  <c r="AR353" i="3"/>
  <c r="AP353" i="3"/>
  <c r="AQ353" i="3"/>
  <c r="AU353" i="3"/>
  <c r="T354" i="3"/>
  <c r="A359" i="3"/>
  <c r="AX361" i="3"/>
  <c r="BG363" i="3"/>
  <c r="BE363" i="3"/>
  <c r="AZ363" i="3"/>
  <c r="AS363" i="3"/>
  <c r="BD363" i="3"/>
  <c r="R363" i="3"/>
  <c r="Q363" i="3"/>
  <c r="BA363" i="3"/>
  <c r="AR363" i="3"/>
  <c r="AY363" i="3"/>
  <c r="AU363" i="3"/>
  <c r="AP363" i="3"/>
  <c r="AW363" i="3"/>
  <c r="AQ363" i="3"/>
  <c r="T367" i="3"/>
  <c r="P370" i="3"/>
  <c r="F375" i="3"/>
  <c r="AI375" i="3" s="1"/>
  <c r="M377" i="3"/>
  <c r="BE380" i="3"/>
  <c r="AZ380" i="3"/>
  <c r="AS380" i="3"/>
  <c r="R380" i="3"/>
  <c r="Q380" i="3"/>
  <c r="BD380" i="3"/>
  <c r="BA380" i="3"/>
  <c r="AY380" i="3"/>
  <c r="AR380" i="3"/>
  <c r="AU380" i="3"/>
  <c r="AW380" i="3"/>
  <c r="AQ380" i="3"/>
  <c r="AP380" i="3"/>
  <c r="BE383" i="3"/>
  <c r="AZ383" i="3"/>
  <c r="Q383" i="3"/>
  <c r="BD383" i="3"/>
  <c r="AS383" i="3"/>
  <c r="R383" i="3"/>
  <c r="BA383" i="3"/>
  <c r="AY383" i="3"/>
  <c r="AU383" i="3"/>
  <c r="AW383" i="3"/>
  <c r="AP383" i="3"/>
  <c r="AR383" i="3"/>
  <c r="AQ383" i="3"/>
  <c r="AK387" i="3"/>
  <c r="V389" i="3"/>
  <c r="W389" i="3" s="1"/>
  <c r="M391" i="3"/>
  <c r="V393" i="3"/>
  <c r="W393" i="3" s="1"/>
  <c r="BE397" i="3"/>
  <c r="AZ397" i="3"/>
  <c r="AS397" i="3"/>
  <c r="R397" i="3"/>
  <c r="Q397" i="3"/>
  <c r="BA397" i="3"/>
  <c r="BD397" i="3"/>
  <c r="AY397" i="3"/>
  <c r="AR397" i="3"/>
  <c r="AU397" i="3"/>
  <c r="AW397" i="3"/>
  <c r="AQ397" i="3"/>
  <c r="AP397" i="3"/>
  <c r="M399" i="3"/>
  <c r="F403" i="3"/>
  <c r="AI403" i="3" s="1"/>
  <c r="AK405" i="3"/>
  <c r="AT407" i="3"/>
  <c r="V411" i="3"/>
  <c r="Y411" i="3" s="1"/>
  <c r="BE415" i="3"/>
  <c r="AZ415" i="3"/>
  <c r="Q415" i="3"/>
  <c r="BD415" i="3"/>
  <c r="AS415" i="3"/>
  <c r="R415" i="3"/>
  <c r="AY415" i="3"/>
  <c r="BA415" i="3"/>
  <c r="AU415" i="3"/>
  <c r="AW415" i="3"/>
  <c r="AR415" i="3"/>
  <c r="AP415" i="3"/>
  <c r="AQ415" i="3"/>
  <c r="E418" i="3"/>
  <c r="AH418" i="3" s="1"/>
  <c r="E421" i="3"/>
  <c r="AH421" i="3" s="1"/>
  <c r="BE423" i="3"/>
  <c r="AZ423" i="3"/>
  <c r="Q423" i="3"/>
  <c r="BD423" i="3"/>
  <c r="AS423" i="3"/>
  <c r="R423" i="3"/>
  <c r="AY423" i="3"/>
  <c r="BA423" i="3"/>
  <c r="AU423" i="3"/>
  <c r="AW423" i="3"/>
  <c r="AR423" i="3"/>
  <c r="AP423" i="3"/>
  <c r="AQ423" i="3"/>
  <c r="F425" i="3"/>
  <c r="AI425" i="3" s="1"/>
  <c r="F427" i="3"/>
  <c r="AI427" i="3" s="1"/>
  <c r="BE431" i="3"/>
  <c r="AZ431" i="3"/>
  <c r="Q431" i="3"/>
  <c r="AS431" i="3"/>
  <c r="BD431" i="3"/>
  <c r="R431" i="3"/>
  <c r="AY431" i="3"/>
  <c r="BA431" i="3"/>
  <c r="AU431" i="3"/>
  <c r="AW431" i="3"/>
  <c r="AP431" i="3"/>
  <c r="AQ431" i="3"/>
  <c r="AR431" i="3"/>
  <c r="AK435" i="3"/>
  <c r="BE435" i="3"/>
  <c r="AZ435" i="3"/>
  <c r="AS435" i="3"/>
  <c r="BD435" i="3"/>
  <c r="R435" i="3"/>
  <c r="Q435" i="3"/>
  <c r="BA435" i="3"/>
  <c r="AY435" i="3"/>
  <c r="AR435" i="3"/>
  <c r="AU435" i="3"/>
  <c r="AP435" i="3"/>
  <c r="AW435" i="3"/>
  <c r="AQ435" i="3"/>
  <c r="BE437" i="3"/>
  <c r="AZ437" i="3"/>
  <c r="AS437" i="3"/>
  <c r="R437" i="3"/>
  <c r="Q437" i="3"/>
  <c r="BD437" i="3"/>
  <c r="BA437" i="3"/>
  <c r="AY437" i="3"/>
  <c r="AR437" i="3"/>
  <c r="AU437" i="3"/>
  <c r="AW437" i="3"/>
  <c r="AQ437" i="3"/>
  <c r="AP437" i="3"/>
  <c r="V439" i="3"/>
  <c r="AJ441" i="3"/>
  <c r="AJ445" i="3"/>
  <c r="BE448" i="3"/>
  <c r="AZ448" i="3"/>
  <c r="AS448" i="3"/>
  <c r="BD448" i="3"/>
  <c r="R448" i="3"/>
  <c r="Q448" i="3"/>
  <c r="BA448" i="3"/>
  <c r="AY448" i="3"/>
  <c r="AU448" i="3"/>
  <c r="AW448" i="3"/>
  <c r="AR448" i="3"/>
  <c r="AP448" i="3"/>
  <c r="AQ448" i="3"/>
  <c r="BE451" i="3"/>
  <c r="AZ451" i="3"/>
  <c r="AS451" i="3"/>
  <c r="BD451" i="3"/>
  <c r="R451" i="3"/>
  <c r="Q451" i="3"/>
  <c r="BA451" i="3"/>
  <c r="AY451" i="3"/>
  <c r="AR451" i="3"/>
  <c r="AU451" i="3"/>
  <c r="AP451" i="3"/>
  <c r="AQ451" i="3"/>
  <c r="AW451" i="3"/>
  <c r="AJ453" i="3"/>
  <c r="AT455" i="3"/>
  <c r="E458" i="3"/>
  <c r="AH458" i="3" s="1"/>
  <c r="BE458" i="3"/>
  <c r="AZ458" i="3"/>
  <c r="AS458" i="3"/>
  <c r="BD458" i="3"/>
  <c r="R458" i="3"/>
  <c r="Q458" i="3"/>
  <c r="BA458" i="3"/>
  <c r="AY458" i="3"/>
  <c r="AW458" i="3"/>
  <c r="AR458" i="3"/>
  <c r="AU458" i="3"/>
  <c r="AP458" i="3"/>
  <c r="AQ458" i="3"/>
  <c r="BE460" i="3"/>
  <c r="AZ460" i="3"/>
  <c r="AS460" i="3"/>
  <c r="R460" i="3"/>
  <c r="Q460" i="3"/>
  <c r="BD460" i="3"/>
  <c r="BA460" i="3"/>
  <c r="AY460" i="3"/>
  <c r="AR460" i="3"/>
  <c r="AU460" i="3"/>
  <c r="AW460" i="3"/>
  <c r="AQ460" i="3"/>
  <c r="AP460" i="3"/>
  <c r="M462" i="3"/>
  <c r="BE462" i="3"/>
  <c r="AZ462" i="3"/>
  <c r="Q462" i="3"/>
  <c r="AS462" i="3"/>
  <c r="BD462" i="3"/>
  <c r="R462" i="3"/>
  <c r="BA462" i="3"/>
  <c r="AY462" i="3"/>
  <c r="AR462" i="3"/>
  <c r="AU462" i="3"/>
  <c r="AW462" i="3"/>
  <c r="AP462" i="3"/>
  <c r="AQ462" i="3"/>
  <c r="F465" i="3"/>
  <c r="AI465" i="3" s="1"/>
  <c r="BE467" i="3"/>
  <c r="AZ467" i="3"/>
  <c r="AS467" i="3"/>
  <c r="BD467" i="3"/>
  <c r="R467" i="3"/>
  <c r="Q467" i="3"/>
  <c r="BA467" i="3"/>
  <c r="AY467" i="3"/>
  <c r="AW467" i="3"/>
  <c r="AR467" i="3"/>
  <c r="AU467" i="3"/>
  <c r="AP467" i="3"/>
  <c r="AQ467" i="3"/>
  <c r="B469" i="3"/>
  <c r="S470" i="3"/>
  <c r="B471" i="3"/>
  <c r="B472" i="3"/>
  <c r="L473" i="3"/>
  <c r="A477" i="3"/>
  <c r="K479" i="3"/>
  <c r="AF480" i="3"/>
  <c r="BE480" i="3"/>
  <c r="AZ480" i="3"/>
  <c r="AS480" i="3"/>
  <c r="BD480" i="3"/>
  <c r="R480" i="3"/>
  <c r="Q480" i="3"/>
  <c r="BA480" i="3"/>
  <c r="AY480" i="3"/>
  <c r="AU480" i="3"/>
  <c r="AW480" i="3"/>
  <c r="AR480" i="3"/>
  <c r="AP480" i="3"/>
  <c r="AQ480" i="3"/>
  <c r="K482" i="3"/>
  <c r="F484" i="3"/>
  <c r="AI484" i="3" s="1"/>
  <c r="U485" i="3"/>
  <c r="K486" i="3"/>
  <c r="F488" i="3"/>
  <c r="AI488" i="3" s="1"/>
  <c r="L489" i="3"/>
  <c r="BE491" i="3"/>
  <c r="AZ491" i="3"/>
  <c r="AS491" i="3"/>
  <c r="BD491" i="3"/>
  <c r="R491" i="3"/>
  <c r="Q491" i="3"/>
  <c r="BA491" i="3"/>
  <c r="AW491" i="3"/>
  <c r="AR491" i="3"/>
  <c r="AY491" i="3"/>
  <c r="AU491" i="3"/>
  <c r="AP491" i="3"/>
  <c r="AQ491" i="3"/>
  <c r="T492" i="3"/>
  <c r="G495" i="3"/>
  <c r="AF496" i="3"/>
  <c r="T498" i="3"/>
  <c r="BE500" i="3"/>
  <c r="AZ500" i="3"/>
  <c r="AS500" i="3"/>
  <c r="R500" i="3"/>
  <c r="Q500" i="3"/>
  <c r="BD500" i="3"/>
  <c r="BA500" i="3"/>
  <c r="AY500" i="3"/>
  <c r="AR500" i="3"/>
  <c r="AU500" i="3"/>
  <c r="AW500" i="3"/>
  <c r="AQ500" i="3"/>
  <c r="AP500" i="3"/>
  <c r="S501" i="3"/>
  <c r="AF502" i="3"/>
  <c r="B504" i="3"/>
  <c r="BE507" i="3"/>
  <c r="AZ507" i="3"/>
  <c r="AS507" i="3"/>
  <c r="BD507" i="3"/>
  <c r="R507" i="3"/>
  <c r="Q507" i="3"/>
  <c r="BA507" i="3"/>
  <c r="AW507" i="3"/>
  <c r="AY507" i="3"/>
  <c r="AR507" i="3"/>
  <c r="AU507" i="3"/>
  <c r="AP507" i="3"/>
  <c r="AQ507" i="3"/>
  <c r="T508" i="3"/>
  <c r="A512" i="3"/>
  <c r="BE513" i="3"/>
  <c r="AZ513" i="3"/>
  <c r="AS513" i="3"/>
  <c r="BD513" i="3"/>
  <c r="R513" i="3"/>
  <c r="BA513" i="3"/>
  <c r="Q513" i="3"/>
  <c r="AY513" i="3"/>
  <c r="AW513" i="3"/>
  <c r="AR513" i="3"/>
  <c r="AU513" i="3"/>
  <c r="AP513" i="3"/>
  <c r="AQ513" i="3"/>
  <c r="AF514" i="3"/>
  <c r="F516" i="3"/>
  <c r="AI516" i="3" s="1"/>
  <c r="U517" i="3"/>
  <c r="BG518" i="3"/>
  <c r="AF520" i="3"/>
  <c r="T522" i="3"/>
  <c r="BE524" i="3"/>
  <c r="AZ524" i="3"/>
  <c r="AS524" i="3"/>
  <c r="R524" i="3"/>
  <c r="Q524" i="3"/>
  <c r="BD524" i="3"/>
  <c r="BA524" i="3"/>
  <c r="AY524" i="3"/>
  <c r="AR524" i="3"/>
  <c r="AU524" i="3"/>
  <c r="AW524" i="3"/>
  <c r="AQ524" i="3"/>
  <c r="AP524" i="3"/>
  <c r="S525" i="3"/>
  <c r="BG526" i="3"/>
  <c r="BG528" i="3"/>
  <c r="BE528" i="3"/>
  <c r="AZ528" i="3"/>
  <c r="AS528" i="3"/>
  <c r="BD528" i="3"/>
  <c r="R528" i="3"/>
  <c r="Q528" i="3"/>
  <c r="BA528" i="3"/>
  <c r="AY528" i="3"/>
  <c r="AU528" i="3"/>
  <c r="AW528" i="3"/>
  <c r="AR528" i="3"/>
  <c r="AP528" i="3"/>
  <c r="AQ528" i="3"/>
  <c r="BE530" i="3"/>
  <c r="AZ530" i="3"/>
  <c r="AS530" i="3"/>
  <c r="BD530" i="3"/>
  <c r="R530" i="3"/>
  <c r="Q530" i="3"/>
  <c r="BA530" i="3"/>
  <c r="AY530" i="3"/>
  <c r="AW530" i="3"/>
  <c r="AR530" i="3"/>
  <c r="AU530" i="3"/>
  <c r="AP530" i="3"/>
  <c r="AQ530" i="3"/>
  <c r="L531" i="3"/>
  <c r="G533" i="3"/>
  <c r="BE534" i="3"/>
  <c r="AZ534" i="3"/>
  <c r="Q534" i="3"/>
  <c r="AS534" i="3"/>
  <c r="BD534" i="3"/>
  <c r="R534" i="3"/>
  <c r="BA534" i="3"/>
  <c r="AY534" i="3"/>
  <c r="AR534" i="3"/>
  <c r="AU534" i="3"/>
  <c r="AW534" i="3"/>
  <c r="AP534" i="3"/>
  <c r="AQ534" i="3"/>
  <c r="AX535" i="3"/>
  <c r="BE537" i="3"/>
  <c r="AZ537" i="3"/>
  <c r="AS537" i="3"/>
  <c r="BD537" i="3"/>
  <c r="R537" i="3"/>
  <c r="BA537" i="3"/>
  <c r="Q537" i="3"/>
  <c r="AY537" i="3"/>
  <c r="AW537" i="3"/>
  <c r="AR537" i="3"/>
  <c r="AP537" i="3"/>
  <c r="AQ537" i="3"/>
  <c r="AU537" i="3"/>
  <c r="BE538" i="3"/>
  <c r="AZ538" i="3"/>
  <c r="AS538" i="3"/>
  <c r="BD538" i="3"/>
  <c r="R538" i="3"/>
  <c r="Q538" i="3"/>
  <c r="BA538" i="3"/>
  <c r="AY538" i="3"/>
  <c r="AW538" i="3"/>
  <c r="AR538" i="3"/>
  <c r="AU538" i="3"/>
  <c r="AP538" i="3"/>
  <c r="AQ538" i="3"/>
  <c r="L539" i="3"/>
  <c r="G541" i="3"/>
  <c r="BE543" i="3"/>
  <c r="AZ543" i="3"/>
  <c r="Q543" i="3"/>
  <c r="BD543" i="3"/>
  <c r="AS543" i="3"/>
  <c r="R543" i="3"/>
  <c r="BA543" i="3"/>
  <c r="AY543" i="3"/>
  <c r="AU543" i="3"/>
  <c r="AW543" i="3"/>
  <c r="AR543" i="3"/>
  <c r="AP543" i="3"/>
  <c r="AQ543" i="3"/>
  <c r="A544" i="3"/>
  <c r="G545" i="3"/>
  <c r="F546" i="3"/>
  <c r="AI546" i="3" s="1"/>
  <c r="U547" i="3"/>
  <c r="K549" i="3"/>
  <c r="BE551" i="3"/>
  <c r="AZ551" i="3"/>
  <c r="Q551" i="3"/>
  <c r="BD551" i="3"/>
  <c r="AS551" i="3"/>
  <c r="R551" i="3"/>
  <c r="BA551" i="3"/>
  <c r="AY551" i="3"/>
  <c r="AU551" i="3"/>
  <c r="AW551" i="3"/>
  <c r="AR551" i="3"/>
  <c r="AP551" i="3"/>
  <c r="AQ551" i="3"/>
  <c r="A552" i="3"/>
  <c r="G553" i="3"/>
  <c r="F554" i="3"/>
  <c r="AI554" i="3" s="1"/>
  <c r="U555" i="3"/>
  <c r="K557" i="3"/>
  <c r="BE560" i="3"/>
  <c r="AZ560" i="3"/>
  <c r="AS560" i="3"/>
  <c r="BD560" i="3"/>
  <c r="R560" i="3"/>
  <c r="Q560" i="3"/>
  <c r="BA560" i="3"/>
  <c r="AY560" i="3"/>
  <c r="AU560" i="3"/>
  <c r="AW560" i="3"/>
  <c r="AR560" i="3"/>
  <c r="AP560" i="3"/>
  <c r="AQ560" i="3"/>
  <c r="K561" i="3"/>
  <c r="S562" i="3"/>
  <c r="L565" i="3"/>
  <c r="G567" i="3"/>
  <c r="T568" i="3"/>
  <c r="BE570" i="3"/>
  <c r="AZ570" i="3"/>
  <c r="AS570" i="3"/>
  <c r="BD570" i="3"/>
  <c r="R570" i="3"/>
  <c r="Q570" i="3"/>
  <c r="BA570" i="3"/>
  <c r="AY570" i="3"/>
  <c r="AW570" i="3"/>
  <c r="AR570" i="3"/>
  <c r="AU570" i="3"/>
  <c r="AP570" i="3"/>
  <c r="AQ570" i="3"/>
  <c r="AX571" i="3"/>
  <c r="H575" i="3"/>
  <c r="AF576" i="3"/>
  <c r="BE576" i="3"/>
  <c r="AZ576" i="3"/>
  <c r="AS576" i="3"/>
  <c r="BD576" i="3"/>
  <c r="R576" i="3"/>
  <c r="BA576" i="3"/>
  <c r="Q576" i="3"/>
  <c r="AY576" i="3"/>
  <c r="AU576" i="3"/>
  <c r="AW576" i="3"/>
  <c r="AR576" i="3"/>
  <c r="AP576" i="3"/>
  <c r="AQ576" i="3"/>
  <c r="BE578" i="3"/>
  <c r="AZ578" i="3"/>
  <c r="AS578" i="3"/>
  <c r="BD578" i="3"/>
  <c r="R578" i="3"/>
  <c r="Q578" i="3"/>
  <c r="BA578" i="3"/>
  <c r="AY578" i="3"/>
  <c r="AW578" i="3"/>
  <c r="AR578" i="3"/>
  <c r="AU578" i="3"/>
  <c r="AP578" i="3"/>
  <c r="AQ578" i="3"/>
  <c r="U579" i="3"/>
  <c r="BG580" i="3"/>
  <c r="BE582" i="3"/>
  <c r="AZ582" i="3"/>
  <c r="Q582" i="3"/>
  <c r="BD582" i="3"/>
  <c r="R582" i="3"/>
  <c r="BA582" i="3"/>
  <c r="AS582" i="3"/>
  <c r="AY582" i="3"/>
  <c r="AR582" i="3"/>
  <c r="AU582" i="3"/>
  <c r="AW582" i="3"/>
  <c r="AP582" i="3"/>
  <c r="AO582" i="3"/>
  <c r="AQ582" i="3"/>
  <c r="K584" i="3"/>
  <c r="BE585" i="3"/>
  <c r="AZ585" i="3"/>
  <c r="AS585" i="3"/>
  <c r="BD585" i="3"/>
  <c r="R585" i="3"/>
  <c r="Q585" i="3"/>
  <c r="BA585" i="3"/>
  <c r="AY585" i="3"/>
  <c r="AW585" i="3"/>
  <c r="AR585" i="3"/>
  <c r="AU585" i="3"/>
  <c r="AP585" i="3"/>
  <c r="AO585" i="3"/>
  <c r="AQ585" i="3"/>
  <c r="H586" i="3"/>
  <c r="S589" i="3"/>
  <c r="K590" i="3"/>
  <c r="B591" i="3"/>
  <c r="L592" i="3"/>
  <c r="BE593" i="3"/>
  <c r="AZ593" i="3"/>
  <c r="AS593" i="3"/>
  <c r="BD593" i="3"/>
  <c r="R593" i="3"/>
  <c r="Q593" i="3"/>
  <c r="BA593" i="3"/>
  <c r="AY593" i="3"/>
  <c r="AW593" i="3"/>
  <c r="AR593" i="3"/>
  <c r="AU593" i="3"/>
  <c r="AP593" i="3"/>
  <c r="AO593" i="3"/>
  <c r="AQ593" i="3"/>
  <c r="H594" i="3"/>
  <c r="BG594" i="3"/>
  <c r="E596" i="3"/>
  <c r="AH596" i="3" s="1"/>
  <c r="AX596" i="3"/>
  <c r="AX597" i="3"/>
  <c r="L599" i="3"/>
  <c r="K600" i="3"/>
  <c r="BE602" i="3"/>
  <c r="AZ602" i="3"/>
  <c r="AS602" i="3"/>
  <c r="BD602" i="3"/>
  <c r="R602" i="3"/>
  <c r="Q602" i="3"/>
  <c r="BA602" i="3"/>
  <c r="AY602" i="3"/>
  <c r="AW602" i="3"/>
  <c r="AR602" i="3"/>
  <c r="AU602" i="3"/>
  <c r="AP602" i="3"/>
  <c r="AO602" i="3"/>
  <c r="AQ602" i="3"/>
  <c r="AJ602" i="3"/>
  <c r="AJ603" i="3"/>
  <c r="T604" i="3"/>
  <c r="E605" i="3"/>
  <c r="AH605" i="3" s="1"/>
  <c r="H606" i="3"/>
  <c r="BG606" i="3"/>
  <c r="BG607" i="3"/>
  <c r="T609" i="3"/>
  <c r="L610" i="3"/>
  <c r="BE611" i="3"/>
  <c r="AZ611" i="3"/>
  <c r="AS611" i="3"/>
  <c r="BD611" i="3"/>
  <c r="R611" i="3"/>
  <c r="Q611" i="3"/>
  <c r="BA611" i="3"/>
  <c r="AW611" i="3"/>
  <c r="AR611" i="3"/>
  <c r="AY611" i="3"/>
  <c r="AU611" i="3"/>
  <c r="AP611" i="3"/>
  <c r="AO611" i="3"/>
  <c r="AQ611" i="3"/>
  <c r="E612" i="3"/>
  <c r="AH612" i="3" s="1"/>
  <c r="AX612" i="3"/>
  <c r="P616" i="3"/>
  <c r="E619" i="3"/>
  <c r="AH619" i="3" s="1"/>
  <c r="BE621" i="3"/>
  <c r="AZ621" i="3"/>
  <c r="AS621" i="3"/>
  <c r="R621" i="3"/>
  <c r="Q621" i="3"/>
  <c r="BA621" i="3"/>
  <c r="BD621" i="3"/>
  <c r="AY621" i="3"/>
  <c r="AR621" i="3"/>
  <c r="AU621" i="3"/>
  <c r="AW621" i="3"/>
  <c r="AQ621" i="3"/>
  <c r="AP621" i="3"/>
  <c r="AO621" i="3"/>
  <c r="AK622" i="3"/>
  <c r="AT623" i="3"/>
  <c r="AK624" i="3"/>
  <c r="BE626" i="3"/>
  <c r="AZ626" i="3"/>
  <c r="Q626" i="3"/>
  <c r="AS626" i="3"/>
  <c r="BD626" i="3"/>
  <c r="R626" i="3"/>
  <c r="BA626" i="3"/>
  <c r="AY626" i="3"/>
  <c r="AW626" i="3"/>
  <c r="AR626" i="3"/>
  <c r="AU626" i="3"/>
  <c r="AP626" i="3"/>
  <c r="AO626" i="3"/>
  <c r="AQ626" i="3"/>
  <c r="F628" i="3"/>
  <c r="AI628" i="3" s="1"/>
  <c r="F630" i="3"/>
  <c r="AI630" i="3" s="1"/>
  <c r="AJ631" i="3"/>
  <c r="AJ632" i="3"/>
  <c r="BE634" i="3"/>
  <c r="AZ634" i="3"/>
  <c r="Q634" i="3"/>
  <c r="AS634" i="3"/>
  <c r="BD634" i="3"/>
  <c r="R634" i="3"/>
  <c r="BA634" i="3"/>
  <c r="AY634" i="3"/>
  <c r="AW634" i="3"/>
  <c r="AR634" i="3"/>
  <c r="AU634" i="3"/>
  <c r="AP634" i="3"/>
  <c r="AO634" i="3"/>
  <c r="AQ634" i="3"/>
  <c r="D636" i="3"/>
  <c r="BE640" i="3"/>
  <c r="AZ640" i="3"/>
  <c r="Q640" i="3"/>
  <c r="AS640" i="3"/>
  <c r="BD640" i="3"/>
  <c r="R640" i="3"/>
  <c r="BA640" i="3"/>
  <c r="AY640" i="3"/>
  <c r="AU640" i="3"/>
  <c r="AW640" i="3"/>
  <c r="AR640" i="3"/>
  <c r="AP640" i="3"/>
  <c r="AO640" i="3"/>
  <c r="AQ640" i="3"/>
  <c r="N642" i="3"/>
  <c r="F644" i="3"/>
  <c r="AI644" i="3" s="1"/>
  <c r="F645" i="3"/>
  <c r="AI645" i="3" s="1"/>
  <c r="P646" i="3"/>
  <c r="F648" i="3"/>
  <c r="AI648" i="3" s="1"/>
  <c r="BE649" i="3"/>
  <c r="AZ649" i="3"/>
  <c r="Q649" i="3"/>
  <c r="AS649" i="3"/>
  <c r="BD649" i="3"/>
  <c r="R649" i="3"/>
  <c r="BA649" i="3"/>
  <c r="AY649" i="3"/>
  <c r="AW649" i="3"/>
  <c r="AR649" i="3"/>
  <c r="AU649" i="3"/>
  <c r="AP649" i="3"/>
  <c r="AO649" i="3"/>
  <c r="AQ649" i="3"/>
  <c r="D650" i="3"/>
  <c r="BF650" i="3"/>
  <c r="E652" i="3"/>
  <c r="AH652" i="3" s="1"/>
  <c r="BE654" i="3"/>
  <c r="AZ654" i="3"/>
  <c r="Q654" i="3"/>
  <c r="AS654" i="3"/>
  <c r="BD654" i="3"/>
  <c r="R654" i="3"/>
  <c r="BA654" i="3"/>
  <c r="AY654" i="3"/>
  <c r="AR654" i="3"/>
  <c r="AU654" i="3"/>
  <c r="AW654" i="3"/>
  <c r="AP654" i="3"/>
  <c r="AO654" i="3"/>
  <c r="AQ654" i="3"/>
  <c r="E657" i="3"/>
  <c r="AH657" i="3" s="1"/>
  <c r="AJ658" i="3"/>
  <c r="AJ659" i="3"/>
  <c r="BE663" i="3"/>
  <c r="AZ663" i="3"/>
  <c r="Q663" i="3"/>
  <c r="AS663" i="3"/>
  <c r="BD663" i="3"/>
  <c r="BA663" i="3"/>
  <c r="R663" i="3"/>
  <c r="AY663" i="3"/>
  <c r="AU663" i="3"/>
  <c r="AW663" i="3"/>
  <c r="AR663" i="3"/>
  <c r="AP663" i="3"/>
  <c r="AO663" i="3"/>
  <c r="AQ663" i="3"/>
  <c r="G665" i="3"/>
  <c r="P668" i="3"/>
  <c r="G671" i="3"/>
  <c r="BE674" i="3"/>
  <c r="AZ674" i="3"/>
  <c r="Q674" i="3"/>
  <c r="AS674" i="3"/>
  <c r="BD674" i="3"/>
  <c r="R674" i="3"/>
  <c r="BA674" i="3"/>
  <c r="AY674" i="3"/>
  <c r="AW674" i="3"/>
  <c r="AR674" i="3"/>
  <c r="AU674" i="3"/>
  <c r="AP674" i="3"/>
  <c r="AO674" i="3"/>
  <c r="AQ674" i="3"/>
  <c r="BE676" i="3"/>
  <c r="AZ676" i="3"/>
  <c r="AS676" i="3"/>
  <c r="R676" i="3"/>
  <c r="Q676" i="3"/>
  <c r="BA676" i="3"/>
  <c r="BD676" i="3"/>
  <c r="AW676" i="3"/>
  <c r="AY676" i="3"/>
  <c r="AR676" i="3"/>
  <c r="AU676" i="3"/>
  <c r="AQ676" i="3"/>
  <c r="AP676" i="3"/>
  <c r="AO676" i="3"/>
  <c r="P677" i="3"/>
  <c r="AX679" i="3"/>
  <c r="K681" i="3"/>
  <c r="AJ682" i="3"/>
  <c r="BE685" i="3"/>
  <c r="AZ685" i="3"/>
  <c r="AS685" i="3"/>
  <c r="R685" i="3"/>
  <c r="Q685" i="3"/>
  <c r="BA685" i="3"/>
  <c r="BD685" i="3"/>
  <c r="AW685" i="3"/>
  <c r="AY685" i="3"/>
  <c r="AR685" i="3"/>
  <c r="AU685" i="3"/>
  <c r="AQ685" i="3"/>
  <c r="AP685" i="3"/>
  <c r="AO685" i="3"/>
  <c r="A687" i="3"/>
  <c r="AE687" i="3"/>
  <c r="F689" i="3"/>
  <c r="AI689" i="3" s="1"/>
  <c r="AX689" i="3"/>
  <c r="BE691" i="3"/>
  <c r="AZ691" i="3"/>
  <c r="Q691" i="3"/>
  <c r="AS691" i="3"/>
  <c r="BD691" i="3"/>
  <c r="R691" i="3"/>
  <c r="BA691" i="3"/>
  <c r="AW691" i="3"/>
  <c r="AY691" i="3"/>
  <c r="AR691" i="3"/>
  <c r="AU691" i="3"/>
  <c r="AP691" i="3"/>
  <c r="AO691" i="3"/>
  <c r="AQ691" i="3"/>
  <c r="AJ691" i="3"/>
  <c r="H692" i="3"/>
  <c r="BE694" i="3"/>
  <c r="AZ694" i="3"/>
  <c r="Q694" i="3"/>
  <c r="AS694" i="3"/>
  <c r="BD694" i="3"/>
  <c r="R694" i="3"/>
  <c r="BA694" i="3"/>
  <c r="AW694" i="3"/>
  <c r="AY694" i="3"/>
  <c r="AR694" i="3"/>
  <c r="AU694" i="3"/>
  <c r="AP694" i="3"/>
  <c r="AO694" i="3"/>
  <c r="AQ694" i="3"/>
  <c r="E695" i="3"/>
  <c r="AH695" i="3" s="1"/>
  <c r="BE697" i="3"/>
  <c r="AZ697" i="3"/>
  <c r="Q697" i="3"/>
  <c r="AS697" i="3"/>
  <c r="BD697" i="3"/>
  <c r="R697" i="3"/>
  <c r="BA697" i="3"/>
  <c r="AY697" i="3"/>
  <c r="AW697" i="3"/>
  <c r="AR697" i="3"/>
  <c r="AP697" i="3"/>
  <c r="AO697" i="3"/>
  <c r="AU697" i="3"/>
  <c r="AQ697" i="3"/>
  <c r="F698" i="3"/>
  <c r="AI698" i="3" s="1"/>
  <c r="BE699" i="3"/>
  <c r="AZ699" i="3"/>
  <c r="Q699" i="3"/>
  <c r="AS699" i="3"/>
  <c r="BD699" i="3"/>
  <c r="R699" i="3"/>
  <c r="BA699" i="3"/>
  <c r="AW699" i="3"/>
  <c r="AY699" i="3"/>
  <c r="AR699" i="3"/>
  <c r="AU699" i="3"/>
  <c r="AP699" i="3"/>
  <c r="AO699" i="3"/>
  <c r="AQ699" i="3"/>
  <c r="H700" i="3"/>
  <c r="E702" i="3"/>
  <c r="AH702" i="3" s="1"/>
  <c r="AX702" i="3"/>
  <c r="BE704" i="3"/>
  <c r="AZ704" i="3"/>
  <c r="Q704" i="3"/>
  <c r="AS704" i="3"/>
  <c r="BD704" i="3"/>
  <c r="R704" i="3"/>
  <c r="BA704" i="3"/>
  <c r="AW704" i="3"/>
  <c r="AY704" i="3"/>
  <c r="AU704" i="3"/>
  <c r="AR704" i="3"/>
  <c r="AP704" i="3"/>
  <c r="AO704" i="3"/>
  <c r="AQ704" i="3"/>
  <c r="A706" i="3"/>
  <c r="AX707" i="3"/>
  <c r="BF710" i="3"/>
  <c r="BE710" i="3"/>
  <c r="AZ710" i="3"/>
  <c r="Q710" i="3"/>
  <c r="BD710" i="3"/>
  <c r="R710" i="3"/>
  <c r="BA710" i="3"/>
  <c r="AS710" i="3"/>
  <c r="AW710" i="3"/>
  <c r="AY710" i="3"/>
  <c r="AR710" i="3"/>
  <c r="AU710" i="3"/>
  <c r="AP710" i="3"/>
  <c r="AO710" i="3"/>
  <c r="AQ710" i="3"/>
  <c r="BF713" i="3"/>
  <c r="BE713" i="3"/>
  <c r="AZ713" i="3"/>
  <c r="Q713" i="3"/>
  <c r="AS713" i="3"/>
  <c r="BD713" i="3"/>
  <c r="R713" i="3"/>
  <c r="BA713" i="3"/>
  <c r="AY713" i="3"/>
  <c r="AW713" i="3"/>
  <c r="AR713" i="3"/>
  <c r="AU713" i="3"/>
  <c r="AP713" i="3"/>
  <c r="AO713" i="3"/>
  <c r="AQ713" i="3"/>
  <c r="G715" i="3"/>
  <c r="D718" i="3"/>
  <c r="BF722" i="3"/>
  <c r="BE722" i="3"/>
  <c r="AZ722" i="3"/>
  <c r="Q722" i="3"/>
  <c r="AS722" i="3"/>
  <c r="BD722" i="3"/>
  <c r="R722" i="3"/>
  <c r="BA722" i="3"/>
  <c r="AY722" i="3"/>
  <c r="AW722" i="3"/>
  <c r="AR722" i="3"/>
  <c r="AU722" i="3"/>
  <c r="AP722" i="3"/>
  <c r="AO722" i="3"/>
  <c r="AQ722" i="3"/>
  <c r="BF724" i="3"/>
  <c r="BE724" i="3"/>
  <c r="AZ724" i="3"/>
  <c r="AS724" i="3"/>
  <c r="Q724" i="3"/>
  <c r="R724" i="3"/>
  <c r="BA724" i="3"/>
  <c r="BD724" i="3"/>
  <c r="AW724" i="3"/>
  <c r="AY724" i="3"/>
  <c r="AR724" i="3"/>
  <c r="AU724" i="3"/>
  <c r="AQ724" i="3"/>
  <c r="AP724" i="3"/>
  <c r="AO724" i="3"/>
  <c r="M727" i="3"/>
  <c r="AV730" i="3"/>
  <c r="AJ732" i="3"/>
  <c r="BE735" i="3"/>
  <c r="AZ735" i="3"/>
  <c r="Q735" i="3"/>
  <c r="BD735" i="3"/>
  <c r="R735" i="3"/>
  <c r="BA735" i="3"/>
  <c r="AS735" i="3"/>
  <c r="AW735" i="3"/>
  <c r="AY735" i="3"/>
  <c r="AU735" i="3"/>
  <c r="AR735" i="3"/>
  <c r="AP735" i="3"/>
  <c r="AO735" i="3"/>
  <c r="AQ735" i="3"/>
  <c r="AT737" i="3"/>
  <c r="E740" i="3"/>
  <c r="AH740" i="3" s="1"/>
  <c r="G742" i="3"/>
  <c r="BE746" i="3"/>
  <c r="AZ746" i="3"/>
  <c r="Q746" i="3"/>
  <c r="AS746" i="3"/>
  <c r="BD746" i="3"/>
  <c r="R746" i="3"/>
  <c r="BA746" i="3"/>
  <c r="AY746" i="3"/>
  <c r="AW746" i="3"/>
  <c r="AR746" i="3"/>
  <c r="AU746" i="3"/>
  <c r="AP746" i="3"/>
  <c r="AO746" i="3"/>
  <c r="AQ746" i="3"/>
  <c r="G750" i="3"/>
  <c r="BE755" i="3"/>
  <c r="AZ755" i="3"/>
  <c r="Q755" i="3"/>
  <c r="AS755" i="3"/>
  <c r="BD755" i="3"/>
  <c r="R755" i="3"/>
  <c r="BA755" i="3"/>
  <c r="AW755" i="3"/>
  <c r="AY755" i="3"/>
  <c r="AR755" i="3"/>
  <c r="AU755" i="3"/>
  <c r="AP755" i="3"/>
  <c r="AO755" i="3"/>
  <c r="AQ755" i="3"/>
  <c r="AV760" i="3"/>
  <c r="BE760" i="3"/>
  <c r="AZ760" i="3"/>
  <c r="Q760" i="3"/>
  <c r="AS760" i="3"/>
  <c r="BD760" i="3"/>
  <c r="R760" i="3"/>
  <c r="BA760" i="3"/>
  <c r="AW760" i="3"/>
  <c r="AY760" i="3"/>
  <c r="AU760" i="3"/>
  <c r="AR760" i="3"/>
  <c r="AP760" i="3"/>
  <c r="AO760" i="3"/>
  <c r="AQ760" i="3"/>
  <c r="BE764" i="3"/>
  <c r="AZ764" i="3"/>
  <c r="AS764" i="3"/>
  <c r="R764" i="3"/>
  <c r="BA764" i="3"/>
  <c r="Q764" i="3"/>
  <c r="BD764" i="3"/>
  <c r="AW764" i="3"/>
  <c r="AY764" i="3"/>
  <c r="AR764" i="3"/>
  <c r="AU764" i="3"/>
  <c r="AQ764" i="3"/>
  <c r="AP764" i="3"/>
  <c r="AO764" i="3"/>
  <c r="BE772" i="3"/>
  <c r="AZ772" i="3"/>
  <c r="AS772" i="3"/>
  <c r="R772" i="3"/>
  <c r="Q772" i="3"/>
  <c r="BA772" i="3"/>
  <c r="BD772" i="3"/>
  <c r="AW772" i="3"/>
  <c r="AY772" i="3"/>
  <c r="AR772" i="3"/>
  <c r="AU772" i="3"/>
  <c r="AQ772" i="3"/>
  <c r="AP772" i="3"/>
  <c r="AO772" i="3"/>
  <c r="AX777" i="3"/>
  <c r="L779" i="3"/>
  <c r="L780" i="3"/>
  <c r="BE783" i="3"/>
  <c r="AZ783" i="3"/>
  <c r="Q783" i="3"/>
  <c r="AS783" i="3"/>
  <c r="BD783" i="3"/>
  <c r="R783" i="3"/>
  <c r="BA783" i="3"/>
  <c r="AW783" i="3"/>
  <c r="AY783" i="3"/>
  <c r="AU783" i="3"/>
  <c r="AR783" i="3"/>
  <c r="AP783" i="3"/>
  <c r="AO783" i="3"/>
  <c r="AQ783" i="3"/>
  <c r="BE787" i="3"/>
  <c r="AZ787" i="3"/>
  <c r="Q787" i="3"/>
  <c r="AS787" i="3"/>
  <c r="BD787" i="3"/>
  <c r="R787" i="3"/>
  <c r="BA787" i="3"/>
  <c r="AW787" i="3"/>
  <c r="AY787" i="3"/>
  <c r="AR787" i="3"/>
  <c r="AU787" i="3"/>
  <c r="AP787" i="3"/>
  <c r="AO787" i="3"/>
  <c r="AQ787" i="3"/>
  <c r="BE792" i="3"/>
  <c r="AZ792" i="3"/>
  <c r="Q792" i="3"/>
  <c r="AS792" i="3"/>
  <c r="BD792" i="3"/>
  <c r="R792" i="3"/>
  <c r="BA792" i="3"/>
  <c r="AW792" i="3"/>
  <c r="AY792" i="3"/>
  <c r="AU792" i="3"/>
  <c r="AR792" i="3"/>
  <c r="AP792" i="3"/>
  <c r="AO792" i="3"/>
  <c r="AQ792" i="3"/>
  <c r="D797" i="3"/>
  <c r="BE801" i="3"/>
  <c r="AZ801" i="3"/>
  <c r="Q801" i="3"/>
  <c r="AS801" i="3"/>
  <c r="BD801" i="3"/>
  <c r="R801" i="3"/>
  <c r="BA801" i="3"/>
  <c r="AY801" i="3"/>
  <c r="AW801" i="3"/>
  <c r="AR801" i="3"/>
  <c r="AP801" i="3"/>
  <c r="AO801" i="3"/>
  <c r="AQ801" i="3"/>
  <c r="AU801" i="3"/>
  <c r="BE806" i="3"/>
  <c r="AZ806" i="3"/>
  <c r="Q806" i="3"/>
  <c r="BD806" i="3"/>
  <c r="AS806" i="3"/>
  <c r="R806" i="3"/>
  <c r="BA806" i="3"/>
  <c r="AW806" i="3"/>
  <c r="AY806" i="3"/>
  <c r="AR806" i="3"/>
  <c r="AU806" i="3"/>
  <c r="AP806" i="3"/>
  <c r="AO806" i="3"/>
  <c r="AQ806" i="3"/>
  <c r="D808" i="3"/>
  <c r="BE812" i="3"/>
  <c r="AZ812" i="3"/>
  <c r="AS812" i="3"/>
  <c r="R812" i="3"/>
  <c r="Q812" i="3"/>
  <c r="BD812" i="3"/>
  <c r="BA812" i="3"/>
  <c r="AW812" i="3"/>
  <c r="AY812" i="3"/>
  <c r="AR812" i="3"/>
  <c r="AU812" i="3"/>
  <c r="AQ812" i="3"/>
  <c r="AP812" i="3"/>
  <c r="AO812" i="3"/>
  <c r="AT814" i="3"/>
  <c r="BE817" i="3"/>
  <c r="AZ817" i="3"/>
  <c r="Q817" i="3"/>
  <c r="AS817" i="3"/>
  <c r="BD817" i="3"/>
  <c r="R817" i="3"/>
  <c r="BA817" i="3"/>
  <c r="AY817" i="3"/>
  <c r="AR817" i="3"/>
  <c r="AW817" i="3"/>
  <c r="AP817" i="3"/>
  <c r="AO817" i="3"/>
  <c r="AU817" i="3"/>
  <c r="AQ817" i="3"/>
  <c r="N820" i="3"/>
  <c r="P821" i="3"/>
  <c r="D822" i="3"/>
  <c r="AK822" i="3"/>
  <c r="N824" i="3"/>
  <c r="D826" i="3"/>
  <c r="N828" i="3"/>
  <c r="N829" i="3"/>
  <c r="N830" i="3"/>
  <c r="AK831" i="3"/>
  <c r="AJ833" i="3"/>
  <c r="P834" i="3"/>
  <c r="B835" i="3"/>
  <c r="N836" i="3"/>
  <c r="AX837" i="3"/>
  <c r="BE837" i="3"/>
  <c r="AZ837" i="3"/>
  <c r="AS837" i="3"/>
  <c r="R837" i="3"/>
  <c r="Q837" i="3"/>
  <c r="BD837" i="3"/>
  <c r="AW837" i="3"/>
  <c r="AY837" i="3"/>
  <c r="BA837" i="3"/>
  <c r="AR837" i="3"/>
  <c r="AU837" i="3"/>
  <c r="AQ837" i="3"/>
  <c r="AP837" i="3"/>
  <c r="AO837" i="3"/>
  <c r="AF837" i="3"/>
  <c r="H839" i="3"/>
  <c r="U840" i="3"/>
  <c r="AX842" i="3"/>
  <c r="BE842" i="3"/>
  <c r="AZ842" i="3"/>
  <c r="Q842" i="3"/>
  <c r="AS842" i="3"/>
  <c r="BD842" i="3"/>
  <c r="R842" i="3"/>
  <c r="BA842" i="3"/>
  <c r="AY842" i="3"/>
  <c r="AW842" i="3"/>
  <c r="AR842" i="3"/>
  <c r="AU842" i="3"/>
  <c r="AP842" i="3"/>
  <c r="AO842" i="3"/>
  <c r="AQ842" i="3"/>
  <c r="U842" i="3"/>
  <c r="E843" i="3"/>
  <c r="AH843" i="3" s="1"/>
  <c r="H844" i="3"/>
  <c r="E845" i="3"/>
  <c r="AH845" i="3" s="1"/>
  <c r="BG845" i="3"/>
  <c r="L846" i="3"/>
  <c r="AV846" i="3"/>
  <c r="F847" i="3"/>
  <c r="AI847" i="3" s="1"/>
  <c r="U847" i="3"/>
  <c r="E848" i="3"/>
  <c r="AH848" i="3" s="1"/>
  <c r="BE849" i="3"/>
  <c r="AZ849" i="3"/>
  <c r="Q849" i="3"/>
  <c r="AS849" i="3"/>
  <c r="BD849" i="3"/>
  <c r="R849" i="3"/>
  <c r="BA849" i="3"/>
  <c r="AY849" i="3"/>
  <c r="AW849" i="3"/>
  <c r="AR849" i="3"/>
  <c r="AU849" i="3"/>
  <c r="AP849" i="3"/>
  <c r="AO849" i="3"/>
  <c r="AQ849" i="3"/>
  <c r="U849" i="3"/>
  <c r="BE850" i="3"/>
  <c r="AZ850" i="3"/>
  <c r="Q850" i="3"/>
  <c r="AS850" i="3"/>
  <c r="BD850" i="3"/>
  <c r="R850" i="3"/>
  <c r="BA850" i="3"/>
  <c r="AY850" i="3"/>
  <c r="AW850" i="3"/>
  <c r="AR850" i="3"/>
  <c r="AU850" i="3"/>
  <c r="AP850" i="3"/>
  <c r="AO850" i="3"/>
  <c r="AQ850" i="3"/>
  <c r="AF851" i="3"/>
  <c r="H852" i="3"/>
  <c r="AV852" i="3"/>
  <c r="G853" i="3"/>
  <c r="AE853" i="3"/>
  <c r="E854" i="3"/>
  <c r="AH854" i="3" s="1"/>
  <c r="AJ854" i="3"/>
  <c r="N855" i="3"/>
  <c r="N856" i="3"/>
  <c r="G857" i="3"/>
  <c r="AK857" i="3"/>
  <c r="E858" i="3"/>
  <c r="AH858" i="3" s="1"/>
  <c r="AJ858" i="3"/>
  <c r="S859" i="3"/>
  <c r="K861" i="3"/>
  <c r="BE862" i="3"/>
  <c r="AZ862" i="3"/>
  <c r="Q862" i="3"/>
  <c r="AS862" i="3"/>
  <c r="BD862" i="3"/>
  <c r="R862" i="3"/>
  <c r="BA862" i="3"/>
  <c r="AW862" i="3"/>
  <c r="AY862" i="3"/>
  <c r="AR862" i="3"/>
  <c r="AU862" i="3"/>
  <c r="AP862" i="3"/>
  <c r="AO862" i="3"/>
  <c r="AQ862" i="3"/>
  <c r="T862" i="3"/>
  <c r="D863" i="3"/>
  <c r="BF863" i="3"/>
  <c r="K865" i="3"/>
  <c r="AX865" i="3"/>
  <c r="K866" i="3"/>
  <c r="BF866" i="3"/>
  <c r="A869" i="3"/>
  <c r="AE869" i="3"/>
  <c r="AE870" i="3"/>
  <c r="H872" i="3"/>
  <c r="H873" i="3"/>
  <c r="BE874" i="3"/>
  <c r="AZ874" i="3"/>
  <c r="Q874" i="3"/>
  <c r="AS874" i="3"/>
  <c r="BD874" i="3"/>
  <c r="R874" i="3"/>
  <c r="BA874" i="3"/>
  <c r="AY874" i="3"/>
  <c r="AW874" i="3"/>
  <c r="AR874" i="3"/>
  <c r="AU874" i="3"/>
  <c r="AP874" i="3"/>
  <c r="AO874" i="3"/>
  <c r="AQ874" i="3"/>
  <c r="BE875" i="3"/>
  <c r="AZ875" i="3"/>
  <c r="Q875" i="3"/>
  <c r="AS875" i="3"/>
  <c r="BD875" i="3"/>
  <c r="R875" i="3"/>
  <c r="BA875" i="3"/>
  <c r="AW875" i="3"/>
  <c r="AR875" i="3"/>
  <c r="AY875" i="3"/>
  <c r="AU875" i="3"/>
  <c r="AP875" i="3"/>
  <c r="AO875" i="3"/>
  <c r="AQ875" i="3"/>
  <c r="BE876" i="3"/>
  <c r="AZ876" i="3"/>
  <c r="AS876" i="3"/>
  <c r="R876" i="3"/>
  <c r="Q876" i="3"/>
  <c r="BD876" i="3"/>
  <c r="BA876" i="3"/>
  <c r="AW876" i="3"/>
  <c r="AY876" i="3"/>
  <c r="AR876" i="3"/>
  <c r="AU876" i="3"/>
  <c r="AQ876" i="3"/>
  <c r="AP876" i="3"/>
  <c r="AO876" i="3"/>
  <c r="P876" i="3"/>
  <c r="AX876" i="3"/>
  <c r="K877" i="3"/>
  <c r="AV877" i="3"/>
  <c r="G878" i="3"/>
  <c r="AK878" i="3"/>
  <c r="L879" i="3"/>
  <c r="L880" i="3"/>
  <c r="F881" i="3"/>
  <c r="AI881" i="3" s="1"/>
  <c r="BE882" i="3"/>
  <c r="AZ882" i="3"/>
  <c r="Q882" i="3"/>
  <c r="AS882" i="3"/>
  <c r="BD882" i="3"/>
  <c r="R882" i="3"/>
  <c r="BA882" i="3"/>
  <c r="AY882" i="3"/>
  <c r="AW882" i="3"/>
  <c r="AR882" i="3"/>
  <c r="AU882" i="3"/>
  <c r="AP882" i="3"/>
  <c r="AO882" i="3"/>
  <c r="AQ882" i="3"/>
  <c r="E884" i="3"/>
  <c r="AH884" i="3" s="1"/>
  <c r="AT884" i="3"/>
  <c r="K886" i="3"/>
  <c r="BG886" i="3"/>
  <c r="K887" i="3"/>
  <c r="AX887" i="3"/>
  <c r="D889" i="3"/>
  <c r="T889" i="3"/>
  <c r="A890" i="3"/>
  <c r="S890" i="3"/>
  <c r="B891" i="3"/>
  <c r="G892" i="3"/>
  <c r="P894" i="3"/>
  <c r="B895" i="3"/>
  <c r="P895" i="3"/>
  <c r="BE896" i="3"/>
  <c r="AZ896" i="3"/>
  <c r="Q896" i="3"/>
  <c r="AS896" i="3"/>
  <c r="BD896" i="3"/>
  <c r="R896" i="3"/>
  <c r="BA896" i="3"/>
  <c r="AW896" i="3"/>
  <c r="AY896" i="3"/>
  <c r="AU896" i="3"/>
  <c r="AR896" i="3"/>
  <c r="AP896" i="3"/>
  <c r="AO896" i="3"/>
  <c r="AQ896" i="3"/>
  <c r="L897" i="3"/>
  <c r="A898" i="3"/>
  <c r="B900" i="3"/>
  <c r="BE900" i="3"/>
  <c r="AZ900" i="3"/>
  <c r="AS900" i="3"/>
  <c r="R900" i="3"/>
  <c r="Q900" i="3"/>
  <c r="BA900" i="3"/>
  <c r="BD900" i="3"/>
  <c r="AW900" i="3"/>
  <c r="AY900" i="3"/>
  <c r="AR900" i="3"/>
  <c r="AU900" i="3"/>
  <c r="AQ900" i="3"/>
  <c r="AP900" i="3"/>
  <c r="AO900" i="3"/>
  <c r="L901" i="3"/>
  <c r="AT901" i="3"/>
  <c r="B904" i="3"/>
  <c r="N906" i="3"/>
  <c r="AE907" i="3"/>
  <c r="V908" i="3"/>
  <c r="W908" i="3" s="1"/>
  <c r="BE911" i="3"/>
  <c r="AZ911" i="3"/>
  <c r="Q911" i="3"/>
  <c r="AS911" i="3"/>
  <c r="BD911" i="3"/>
  <c r="R911" i="3"/>
  <c r="BA911" i="3"/>
  <c r="AW911" i="3"/>
  <c r="AY911" i="3"/>
  <c r="AU911" i="3"/>
  <c r="AR911" i="3"/>
  <c r="AP911" i="3"/>
  <c r="AO911" i="3"/>
  <c r="AQ911" i="3"/>
  <c r="AJ912" i="3"/>
  <c r="B914" i="3"/>
  <c r="BE914" i="3"/>
  <c r="AZ914" i="3"/>
  <c r="Q914" i="3"/>
  <c r="AS914" i="3"/>
  <c r="BD914" i="3"/>
  <c r="R914" i="3"/>
  <c r="BA914" i="3"/>
  <c r="AY914" i="3"/>
  <c r="AW914" i="3"/>
  <c r="AR914" i="3"/>
  <c r="AU914" i="3"/>
  <c r="AP914" i="3"/>
  <c r="AO914" i="3"/>
  <c r="AQ914" i="3"/>
  <c r="F916" i="3"/>
  <c r="AI916" i="3" s="1"/>
  <c r="AK918" i="3"/>
  <c r="A920" i="3"/>
  <c r="B922" i="3"/>
  <c r="BG926" i="3"/>
  <c r="BE926" i="3"/>
  <c r="AZ926" i="3"/>
  <c r="Q926" i="3"/>
  <c r="AS926" i="3"/>
  <c r="BD926" i="3"/>
  <c r="R926" i="3"/>
  <c r="BA926" i="3"/>
  <c r="AW926" i="3"/>
  <c r="AY926" i="3"/>
  <c r="AR926" i="3"/>
  <c r="AU926" i="3"/>
  <c r="AP926" i="3"/>
  <c r="AO926" i="3"/>
  <c r="AQ926" i="3"/>
  <c r="F927" i="3"/>
  <c r="AI927" i="3" s="1"/>
  <c r="BG929" i="3"/>
  <c r="BE929" i="3"/>
  <c r="AZ929" i="3"/>
  <c r="Q929" i="3"/>
  <c r="AS929" i="3"/>
  <c r="BD929" i="3"/>
  <c r="R929" i="3"/>
  <c r="BA929" i="3"/>
  <c r="AY929" i="3"/>
  <c r="AW929" i="3"/>
  <c r="AR929" i="3"/>
  <c r="AP929" i="3"/>
  <c r="AO929" i="3"/>
  <c r="AQ929" i="3"/>
  <c r="AU929" i="3"/>
  <c r="AK929" i="3"/>
  <c r="AK930" i="3"/>
  <c r="U932" i="3"/>
  <c r="U933" i="3"/>
  <c r="D935" i="3"/>
  <c r="AK935" i="3"/>
  <c r="N936" i="3"/>
  <c r="L937" i="3"/>
  <c r="BE939" i="3"/>
  <c r="AZ939" i="3"/>
  <c r="Q939" i="3"/>
  <c r="AS939" i="3"/>
  <c r="BD939" i="3"/>
  <c r="R939" i="3"/>
  <c r="BA939" i="3"/>
  <c r="AW939" i="3"/>
  <c r="AR939" i="3"/>
  <c r="AY939" i="3"/>
  <c r="AU939" i="3"/>
  <c r="AP939" i="3"/>
  <c r="AO939" i="3"/>
  <c r="AQ939" i="3"/>
  <c r="AX940" i="3"/>
  <c r="AF941" i="3"/>
  <c r="A943" i="3"/>
  <c r="T943" i="3"/>
  <c r="BG946" i="3"/>
  <c r="U949" i="3"/>
  <c r="AF950" i="3"/>
  <c r="L953" i="3"/>
  <c r="A957" i="3"/>
  <c r="AE957" i="3"/>
  <c r="AE958" i="3"/>
  <c r="L961" i="3"/>
  <c r="BE966" i="3"/>
  <c r="AZ966" i="3"/>
  <c r="Q966" i="3"/>
  <c r="BD966" i="3"/>
  <c r="R966" i="3"/>
  <c r="BA966" i="3"/>
  <c r="AS966" i="3"/>
  <c r="AW966" i="3"/>
  <c r="AY966" i="3"/>
  <c r="AR966" i="3"/>
  <c r="AU966" i="3"/>
  <c r="AP966" i="3"/>
  <c r="AO966" i="3"/>
  <c r="AQ966" i="3"/>
  <c r="BE975" i="3"/>
  <c r="AZ975" i="3"/>
  <c r="Q975" i="3"/>
  <c r="AS975" i="3"/>
  <c r="BD975" i="3"/>
  <c r="R975" i="3"/>
  <c r="BA975" i="3"/>
  <c r="AY975" i="3"/>
  <c r="AW975" i="3"/>
  <c r="AU975" i="3"/>
  <c r="AR975" i="3"/>
  <c r="AP975" i="3"/>
  <c r="AO975" i="3"/>
  <c r="AQ975" i="3"/>
  <c r="BE978" i="3"/>
  <c r="AZ978" i="3"/>
  <c r="Q978" i="3"/>
  <c r="AS978" i="3"/>
  <c r="BD978" i="3"/>
  <c r="R978" i="3"/>
  <c r="BA978" i="3"/>
  <c r="AY978" i="3"/>
  <c r="AW978" i="3"/>
  <c r="AR978" i="3"/>
  <c r="AU978" i="3"/>
  <c r="AP978" i="3"/>
  <c r="AO978" i="3"/>
  <c r="AQ978" i="3"/>
  <c r="BE981" i="3"/>
  <c r="AZ981" i="3"/>
  <c r="AS981" i="3"/>
  <c r="R981" i="3"/>
  <c r="Q981" i="3"/>
  <c r="BD981" i="3"/>
  <c r="BA981" i="3"/>
  <c r="AY981" i="3"/>
  <c r="AW981" i="3"/>
  <c r="AR981" i="3"/>
  <c r="AU981" i="3"/>
  <c r="AQ981" i="3"/>
  <c r="AP981" i="3"/>
  <c r="AO981" i="3"/>
  <c r="BG992" i="3"/>
  <c r="BE997" i="3"/>
  <c r="AZ997" i="3"/>
  <c r="AS997" i="3"/>
  <c r="R997" i="3"/>
  <c r="Q997" i="3"/>
  <c r="BD997" i="3"/>
  <c r="BA997" i="3"/>
  <c r="AY997" i="3"/>
  <c r="AW997" i="3"/>
  <c r="AR997" i="3"/>
  <c r="AU997" i="3"/>
  <c r="AQ997" i="3"/>
  <c r="AP997" i="3"/>
  <c r="AO997" i="3"/>
  <c r="BF998" i="3"/>
  <c r="BE998" i="3"/>
  <c r="AZ998" i="3"/>
  <c r="Q998" i="3"/>
  <c r="BD998" i="3"/>
  <c r="R998" i="3"/>
  <c r="AS998" i="3"/>
  <c r="BA998" i="3"/>
  <c r="AY998" i="3"/>
  <c r="AW998" i="3"/>
  <c r="AR998" i="3"/>
  <c r="AU998" i="3"/>
  <c r="AP998" i="3"/>
  <c r="AO998" i="3"/>
  <c r="AQ998" i="3"/>
  <c r="AF998" i="3"/>
  <c r="L999" i="3"/>
  <c r="A1000" i="3"/>
  <c r="U1000" i="3"/>
  <c r="AL47" i="3"/>
  <c r="AL63" i="3"/>
  <c r="AL95" i="3"/>
  <c r="AL103" i="3"/>
  <c r="AL111" i="3"/>
  <c r="AL119" i="3"/>
  <c r="AL135" i="3"/>
  <c r="AL151" i="3"/>
  <c r="AL159" i="3"/>
  <c r="AL167" i="3"/>
  <c r="AL183" i="3"/>
  <c r="AL191" i="3"/>
  <c r="AL199" i="3"/>
  <c r="AL207" i="3"/>
  <c r="AL215" i="3"/>
  <c r="AL231" i="3"/>
  <c r="AL255" i="3"/>
  <c r="AL263" i="3"/>
  <c r="AL271" i="3"/>
  <c r="AL279" i="3"/>
  <c r="AL287" i="3"/>
  <c r="AL295" i="3"/>
  <c r="AL303" i="3"/>
  <c r="AL319" i="3"/>
  <c r="AL327" i="3"/>
  <c r="AL335" i="3"/>
  <c r="AL343" i="3"/>
  <c r="AL351" i="3"/>
  <c r="AL367" i="3"/>
  <c r="AL375" i="3"/>
  <c r="AL383" i="3"/>
  <c r="AL391" i="3"/>
  <c r="AL399" i="3"/>
  <c r="AL407" i="3"/>
  <c r="AL415" i="3"/>
  <c r="AL423" i="3"/>
  <c r="AL431" i="3"/>
  <c r="AL439" i="3"/>
  <c r="AL447" i="3"/>
  <c r="AL455" i="3"/>
  <c r="AL479" i="3"/>
  <c r="AL487" i="3"/>
  <c r="AL495" i="3"/>
  <c r="AL511" i="3"/>
  <c r="AL543" i="3"/>
  <c r="AL551" i="3"/>
  <c r="AL559" i="3"/>
  <c r="AL567" i="3"/>
  <c r="AL575" i="3"/>
  <c r="AL599" i="3"/>
  <c r="AL631" i="3"/>
  <c r="AL647" i="3"/>
  <c r="AL663" i="3"/>
  <c r="AL671" i="3"/>
  <c r="AL679" i="3"/>
  <c r="AL695" i="3"/>
  <c r="AL711" i="3"/>
  <c r="AL727" i="3"/>
  <c r="AL735" i="3"/>
  <c r="AL759" i="3"/>
  <c r="AL775" i="3"/>
  <c r="AL783" i="3"/>
  <c r="AL791" i="3"/>
  <c r="AL807" i="3"/>
  <c r="AL823" i="3"/>
  <c r="AL839" i="3"/>
  <c r="AL847" i="3"/>
  <c r="AL855" i="3"/>
  <c r="AL863" i="3"/>
  <c r="AL871" i="3"/>
  <c r="AL879" i="3"/>
  <c r="AL887" i="3"/>
  <c r="AL903" i="3"/>
  <c r="AL911" i="3"/>
  <c r="AL919" i="3"/>
  <c r="AL927" i="3"/>
  <c r="AL935" i="3"/>
  <c r="AL943" i="3"/>
  <c r="AL951" i="3"/>
  <c r="AL959" i="3"/>
  <c r="AL975" i="3"/>
  <c r="AL991" i="3"/>
  <c r="AL999" i="3"/>
  <c r="AO24" i="3"/>
  <c r="AO32" i="3"/>
  <c r="AO40" i="3"/>
  <c r="AO56" i="3"/>
  <c r="AO64" i="3"/>
  <c r="AO72" i="3"/>
  <c r="AO80" i="3"/>
  <c r="AO88" i="3"/>
  <c r="AO96" i="3"/>
  <c r="AO104" i="3"/>
  <c r="AO112" i="3"/>
  <c r="AO120" i="3"/>
  <c r="AO128" i="3"/>
  <c r="AO136" i="3"/>
  <c r="AO144" i="3"/>
  <c r="AO152" i="3"/>
  <c r="AO160" i="3"/>
  <c r="AO176" i="3"/>
  <c r="AO192" i="3"/>
  <c r="AO200" i="3"/>
  <c r="AO208" i="3"/>
  <c r="AO216" i="3"/>
  <c r="AO224" i="3"/>
  <c r="AO232" i="3"/>
  <c r="AO240" i="3"/>
  <c r="AO248" i="3"/>
  <c r="AO256" i="3"/>
  <c r="AO264" i="3"/>
  <c r="AO272" i="3"/>
  <c r="AO280" i="3"/>
  <c r="AO288" i="3"/>
  <c r="AO296" i="3"/>
  <c r="AO304" i="3"/>
  <c r="AO312" i="3"/>
  <c r="AO320" i="3"/>
  <c r="AO328" i="3"/>
  <c r="AO336" i="3"/>
  <c r="AO344" i="3"/>
  <c r="AO352" i="3"/>
  <c r="AO360" i="3"/>
  <c r="AO368" i="3"/>
  <c r="AO376" i="3"/>
  <c r="AO384" i="3"/>
  <c r="AO392" i="3"/>
  <c r="AO416" i="3"/>
  <c r="AO424" i="3"/>
  <c r="AO432" i="3"/>
  <c r="AO448" i="3"/>
  <c r="AO464" i="3"/>
  <c r="AO480" i="3"/>
  <c r="AO488" i="3"/>
  <c r="AO496" i="3"/>
  <c r="AO512" i="3"/>
  <c r="AO520" i="3"/>
  <c r="AO528" i="3"/>
  <c r="AO536" i="3"/>
  <c r="AO560" i="3"/>
  <c r="AO568" i="3"/>
  <c r="AO576" i="3"/>
  <c r="BE107" i="3"/>
  <c r="AZ107" i="3"/>
  <c r="AS107" i="3"/>
  <c r="R107" i="3"/>
  <c r="Q107" i="3"/>
  <c r="BD107" i="3"/>
  <c r="BA107" i="3"/>
  <c r="AR107" i="3"/>
  <c r="AY107" i="3"/>
  <c r="AU107" i="3"/>
  <c r="AP107" i="3"/>
  <c r="AW107" i="3"/>
  <c r="AQ107" i="3"/>
  <c r="BE125" i="3"/>
  <c r="AZ125" i="3"/>
  <c r="AS125" i="3"/>
  <c r="R125" i="3"/>
  <c r="Q125" i="3"/>
  <c r="BD125" i="3"/>
  <c r="BA125" i="3"/>
  <c r="AY125" i="3"/>
  <c r="AR125" i="3"/>
  <c r="AU125" i="3"/>
  <c r="AW125" i="3"/>
  <c r="AQ125" i="3"/>
  <c r="AP125" i="3"/>
  <c r="BE270" i="3"/>
  <c r="AZ270" i="3"/>
  <c r="Q270" i="3"/>
  <c r="AS270" i="3"/>
  <c r="BD270" i="3"/>
  <c r="R270" i="3"/>
  <c r="BA270" i="3"/>
  <c r="AY270" i="3"/>
  <c r="AR270" i="3"/>
  <c r="AU270" i="3"/>
  <c r="AW270" i="3"/>
  <c r="AP270" i="3"/>
  <c r="AQ270" i="3"/>
  <c r="BE305" i="3"/>
  <c r="AZ305" i="3"/>
  <c r="AS305" i="3"/>
  <c r="BD305" i="3"/>
  <c r="R305" i="3"/>
  <c r="Q305" i="3"/>
  <c r="BA305" i="3"/>
  <c r="AY305" i="3"/>
  <c r="AW305" i="3"/>
  <c r="AR305" i="3"/>
  <c r="AP305" i="3"/>
  <c r="AU305" i="3"/>
  <c r="AQ305" i="3"/>
  <c r="BE369" i="3"/>
  <c r="AZ369" i="3"/>
  <c r="AS369" i="3"/>
  <c r="BD369" i="3"/>
  <c r="R369" i="3"/>
  <c r="Q369" i="3"/>
  <c r="BA369" i="3"/>
  <c r="AY369" i="3"/>
  <c r="AW369" i="3"/>
  <c r="AR369" i="3"/>
  <c r="AP369" i="3"/>
  <c r="AU369" i="3"/>
  <c r="AQ369" i="3"/>
  <c r="BE440" i="3"/>
  <c r="AZ440" i="3"/>
  <c r="AS440" i="3"/>
  <c r="BD440" i="3"/>
  <c r="R440" i="3"/>
  <c r="Q440" i="3"/>
  <c r="BA440" i="3"/>
  <c r="AY440" i="3"/>
  <c r="AU440" i="3"/>
  <c r="AW440" i="3"/>
  <c r="AR440" i="3"/>
  <c r="AP440" i="3"/>
  <c r="AQ440" i="3"/>
  <c r="BE481" i="3"/>
  <c r="AZ481" i="3"/>
  <c r="AS481" i="3"/>
  <c r="BD481" i="3"/>
  <c r="R481" i="3"/>
  <c r="Q481" i="3"/>
  <c r="BA481" i="3"/>
  <c r="AY481" i="3"/>
  <c r="AW481" i="3"/>
  <c r="AR481" i="3"/>
  <c r="AP481" i="3"/>
  <c r="AQ481" i="3"/>
  <c r="AU481" i="3"/>
  <c r="BE499" i="3"/>
  <c r="AZ499" i="3"/>
  <c r="AS499" i="3"/>
  <c r="BD499" i="3"/>
  <c r="R499" i="3"/>
  <c r="Q499" i="3"/>
  <c r="BA499" i="3"/>
  <c r="AW499" i="3"/>
  <c r="AY499" i="3"/>
  <c r="AR499" i="3"/>
  <c r="AU499" i="3"/>
  <c r="AP499" i="3"/>
  <c r="AQ499" i="3"/>
  <c r="BE563" i="3"/>
  <c r="AZ563" i="3"/>
  <c r="AS563" i="3"/>
  <c r="BD563" i="3"/>
  <c r="R563" i="3"/>
  <c r="Q563" i="3"/>
  <c r="BA563" i="3"/>
  <c r="AW563" i="3"/>
  <c r="AY563" i="3"/>
  <c r="AR563" i="3"/>
  <c r="AU563" i="3"/>
  <c r="AP563" i="3"/>
  <c r="AQ563" i="3"/>
  <c r="BE613" i="3"/>
  <c r="AZ613" i="3"/>
  <c r="AS613" i="3"/>
  <c r="R613" i="3"/>
  <c r="Q613" i="3"/>
  <c r="BD613" i="3"/>
  <c r="BA613" i="3"/>
  <c r="AY613" i="3"/>
  <c r="AR613" i="3"/>
  <c r="AU613" i="3"/>
  <c r="AW613" i="3"/>
  <c r="AQ613" i="3"/>
  <c r="AP613" i="3"/>
  <c r="AO613" i="3"/>
  <c r="AV682" i="3"/>
  <c r="BE767" i="3"/>
  <c r="AZ767" i="3"/>
  <c r="Q767" i="3"/>
  <c r="BD767" i="3"/>
  <c r="AS767" i="3"/>
  <c r="R767" i="3"/>
  <c r="BA767" i="3"/>
  <c r="AW767" i="3"/>
  <c r="AY767" i="3"/>
  <c r="AU767" i="3"/>
  <c r="AP767" i="3"/>
  <c r="AO767" i="3"/>
  <c r="AR767" i="3"/>
  <c r="AQ767" i="3"/>
  <c r="AX825" i="3"/>
  <c r="BE825" i="3"/>
  <c r="AZ825" i="3"/>
  <c r="Q825" i="3"/>
  <c r="AS825" i="3"/>
  <c r="BD825" i="3"/>
  <c r="R825" i="3"/>
  <c r="BA825" i="3"/>
  <c r="AY825" i="3"/>
  <c r="AW825" i="3"/>
  <c r="AR825" i="3"/>
  <c r="AP825" i="3"/>
  <c r="AO825" i="3"/>
  <c r="AU825" i="3"/>
  <c r="AQ825" i="3"/>
  <c r="AF829" i="3"/>
  <c r="BE888" i="3"/>
  <c r="AZ888" i="3"/>
  <c r="Q888" i="3"/>
  <c r="AS888" i="3"/>
  <c r="BD888" i="3"/>
  <c r="R888" i="3"/>
  <c r="BA888" i="3"/>
  <c r="AW888" i="3"/>
  <c r="AY888" i="3"/>
  <c r="AU888" i="3"/>
  <c r="AR888" i="3"/>
  <c r="AP888" i="3"/>
  <c r="AO888" i="3"/>
  <c r="AQ888" i="3"/>
  <c r="BG923" i="3"/>
  <c r="BE923" i="3"/>
  <c r="AZ923" i="3"/>
  <c r="Q923" i="3"/>
  <c r="AS923" i="3"/>
  <c r="BD923" i="3"/>
  <c r="R923" i="3"/>
  <c r="BA923" i="3"/>
  <c r="AW923" i="3"/>
  <c r="AR923" i="3"/>
  <c r="AU923" i="3"/>
  <c r="AY923" i="3"/>
  <c r="AP923" i="3"/>
  <c r="AO923" i="3"/>
  <c r="AQ923" i="3"/>
  <c r="BF947" i="3"/>
  <c r="BE947" i="3"/>
  <c r="AZ947" i="3"/>
  <c r="Q947" i="3"/>
  <c r="AS947" i="3"/>
  <c r="BD947" i="3"/>
  <c r="R947" i="3"/>
  <c r="BA947" i="3"/>
  <c r="AW947" i="3"/>
  <c r="AY947" i="3"/>
  <c r="AR947" i="3"/>
  <c r="AU947" i="3"/>
  <c r="AP947" i="3"/>
  <c r="AO947" i="3"/>
  <c r="AQ947" i="3"/>
  <c r="BE983" i="3"/>
  <c r="AZ983" i="3"/>
  <c r="Q983" i="3"/>
  <c r="AS983" i="3"/>
  <c r="BD983" i="3"/>
  <c r="BA983" i="3"/>
  <c r="R983" i="3"/>
  <c r="AY983" i="3"/>
  <c r="AW983" i="3"/>
  <c r="AU983" i="3"/>
  <c r="AR983" i="3"/>
  <c r="AP983" i="3"/>
  <c r="AO983" i="3"/>
  <c r="AQ983" i="3"/>
  <c r="AL266" i="3"/>
  <c r="AL682" i="3"/>
  <c r="AO19" i="3"/>
  <c r="AO395" i="3"/>
  <c r="AO579" i="3"/>
  <c r="Q17" i="3"/>
  <c r="AP17" i="3"/>
  <c r="BE48" i="3"/>
  <c r="AZ48" i="3"/>
  <c r="AS48" i="3"/>
  <c r="R48" i="3"/>
  <c r="Q48" i="3"/>
  <c r="BD48" i="3"/>
  <c r="BA48" i="3"/>
  <c r="AY48" i="3"/>
  <c r="AU48" i="3"/>
  <c r="AW48" i="3"/>
  <c r="AP48" i="3"/>
  <c r="AQ48" i="3"/>
  <c r="AR48" i="3"/>
  <c r="BE61" i="3"/>
  <c r="AZ61" i="3"/>
  <c r="AS61" i="3"/>
  <c r="R61" i="3"/>
  <c r="Q61" i="3"/>
  <c r="BD61" i="3"/>
  <c r="BA61" i="3"/>
  <c r="AY61" i="3"/>
  <c r="AU61" i="3"/>
  <c r="AW61" i="3"/>
  <c r="AQ61" i="3"/>
  <c r="AR61" i="3"/>
  <c r="AP61" i="3"/>
  <c r="BE87" i="3"/>
  <c r="AZ87" i="3"/>
  <c r="Q87" i="3"/>
  <c r="AS87" i="3"/>
  <c r="BD87" i="3"/>
  <c r="R87" i="3"/>
  <c r="BA87" i="3"/>
  <c r="AY87" i="3"/>
  <c r="AU87" i="3"/>
  <c r="AW87" i="3"/>
  <c r="AR87" i="3"/>
  <c r="AP87" i="3"/>
  <c r="AQ87" i="3"/>
  <c r="BE93" i="3"/>
  <c r="AZ93" i="3"/>
  <c r="AS93" i="3"/>
  <c r="R93" i="3"/>
  <c r="Q93" i="3"/>
  <c r="BD93" i="3"/>
  <c r="BA93" i="3"/>
  <c r="AY93" i="3"/>
  <c r="AR93" i="3"/>
  <c r="AU93" i="3"/>
  <c r="AW93" i="3"/>
  <c r="AQ93" i="3"/>
  <c r="AP93" i="3"/>
  <c r="BE101" i="3"/>
  <c r="AZ101" i="3"/>
  <c r="AS101" i="3"/>
  <c r="R101" i="3"/>
  <c r="Q101" i="3"/>
  <c r="BD101" i="3"/>
  <c r="BA101" i="3"/>
  <c r="AY101" i="3"/>
  <c r="AR101" i="3"/>
  <c r="AU101" i="3"/>
  <c r="AW101" i="3"/>
  <c r="AQ101" i="3"/>
  <c r="AP101" i="3"/>
  <c r="BE106" i="3"/>
  <c r="AZ106" i="3"/>
  <c r="AS106" i="3"/>
  <c r="R106" i="3"/>
  <c r="Q106" i="3"/>
  <c r="BD106" i="3"/>
  <c r="BA106" i="3"/>
  <c r="AY106" i="3"/>
  <c r="AW106" i="3"/>
  <c r="AR106" i="3"/>
  <c r="AU106" i="3"/>
  <c r="AP106" i="3"/>
  <c r="AQ106" i="3"/>
  <c r="AF130" i="3"/>
  <c r="BE130" i="3"/>
  <c r="AZ130" i="3"/>
  <c r="AS130" i="3"/>
  <c r="R130" i="3"/>
  <c r="Q130" i="3"/>
  <c r="BD130" i="3"/>
  <c r="BA130" i="3"/>
  <c r="AY130" i="3"/>
  <c r="AW130" i="3"/>
  <c r="AR130" i="3"/>
  <c r="AU130" i="3"/>
  <c r="AP130" i="3"/>
  <c r="AQ130" i="3"/>
  <c r="K139" i="3"/>
  <c r="BE139" i="3"/>
  <c r="AZ139" i="3"/>
  <c r="AS139" i="3"/>
  <c r="R139" i="3"/>
  <c r="Q139" i="3"/>
  <c r="BD139" i="3"/>
  <c r="BA139" i="3"/>
  <c r="AY139" i="3"/>
  <c r="AR139" i="3"/>
  <c r="AU139" i="3"/>
  <c r="AP139" i="3"/>
  <c r="AQ139" i="3"/>
  <c r="AW139" i="3"/>
  <c r="BF142" i="3"/>
  <c r="BE142" i="3"/>
  <c r="AZ142" i="3"/>
  <c r="Q142" i="3"/>
  <c r="AS142" i="3"/>
  <c r="R142" i="3"/>
  <c r="BA142" i="3"/>
  <c r="BD142" i="3"/>
  <c r="AY142" i="3"/>
  <c r="AR142" i="3"/>
  <c r="AU142" i="3"/>
  <c r="AW142" i="3"/>
  <c r="AP142" i="3"/>
  <c r="AQ142" i="3"/>
  <c r="BE168" i="3"/>
  <c r="AZ168" i="3"/>
  <c r="AS168" i="3"/>
  <c r="R168" i="3"/>
  <c r="Q168" i="3"/>
  <c r="BD168" i="3"/>
  <c r="BA168" i="3"/>
  <c r="AY168" i="3"/>
  <c r="AU168" i="3"/>
  <c r="AW168" i="3"/>
  <c r="AR168" i="3"/>
  <c r="AP168" i="3"/>
  <c r="AQ168" i="3"/>
  <c r="BE175" i="3"/>
  <c r="AZ175" i="3"/>
  <c r="Q175" i="3"/>
  <c r="AS175" i="3"/>
  <c r="R175" i="3"/>
  <c r="BD175" i="3"/>
  <c r="AY175" i="3"/>
  <c r="BA175" i="3"/>
  <c r="AU175" i="3"/>
  <c r="AW175" i="3"/>
  <c r="AP175" i="3"/>
  <c r="AQ175" i="3"/>
  <c r="AR175" i="3"/>
  <c r="BE184" i="3"/>
  <c r="AZ184" i="3"/>
  <c r="AS184" i="3"/>
  <c r="R184" i="3"/>
  <c r="Q184" i="3"/>
  <c r="BD184" i="3"/>
  <c r="BA184" i="3"/>
  <c r="AY184" i="3"/>
  <c r="AU184" i="3"/>
  <c r="AW184" i="3"/>
  <c r="AR184" i="3"/>
  <c r="AP184" i="3"/>
  <c r="AQ184" i="3"/>
  <c r="BE193" i="3"/>
  <c r="AZ193" i="3"/>
  <c r="AS193" i="3"/>
  <c r="R193" i="3"/>
  <c r="BD193" i="3"/>
  <c r="Q193" i="3"/>
  <c r="BA193" i="3"/>
  <c r="AY193" i="3"/>
  <c r="AW193" i="3"/>
  <c r="AR193" i="3"/>
  <c r="AU193" i="3"/>
  <c r="AP193" i="3"/>
  <c r="AQ193" i="3"/>
  <c r="BE209" i="3"/>
  <c r="AZ209" i="3"/>
  <c r="AS209" i="3"/>
  <c r="BD209" i="3"/>
  <c r="R209" i="3"/>
  <c r="Q209" i="3"/>
  <c r="BA209" i="3"/>
  <c r="AY209" i="3"/>
  <c r="AW209" i="3"/>
  <c r="AR209" i="3"/>
  <c r="AU209" i="3"/>
  <c r="AP209" i="3"/>
  <c r="AQ209" i="3"/>
  <c r="BE217" i="3"/>
  <c r="AZ217" i="3"/>
  <c r="AS217" i="3"/>
  <c r="BD217" i="3"/>
  <c r="R217" i="3"/>
  <c r="Q217" i="3"/>
  <c r="BA217" i="3"/>
  <c r="AY217" i="3"/>
  <c r="AW217" i="3"/>
  <c r="AR217" i="3"/>
  <c r="AP217" i="3"/>
  <c r="AQ217" i="3"/>
  <c r="AU217" i="3"/>
  <c r="BE234" i="3"/>
  <c r="AZ234" i="3"/>
  <c r="AS234" i="3"/>
  <c r="BD234" i="3"/>
  <c r="R234" i="3"/>
  <c r="Q234" i="3"/>
  <c r="BA234" i="3"/>
  <c r="AY234" i="3"/>
  <c r="AW234" i="3"/>
  <c r="AR234" i="3"/>
  <c r="AU234" i="3"/>
  <c r="AP234" i="3"/>
  <c r="AQ234" i="3"/>
  <c r="AV238" i="3"/>
  <c r="BE238" i="3"/>
  <c r="AZ238" i="3"/>
  <c r="Q238" i="3"/>
  <c r="AS238" i="3"/>
  <c r="BD238" i="3"/>
  <c r="R238" i="3"/>
  <c r="BA238" i="3"/>
  <c r="AY238" i="3"/>
  <c r="AR238" i="3"/>
  <c r="AU238" i="3"/>
  <c r="AW238" i="3"/>
  <c r="AP238" i="3"/>
  <c r="AQ238" i="3"/>
  <c r="BE253" i="3"/>
  <c r="AZ253" i="3"/>
  <c r="AS253" i="3"/>
  <c r="R253" i="3"/>
  <c r="Q253" i="3"/>
  <c r="BD253" i="3"/>
  <c r="BA253" i="3"/>
  <c r="AY253" i="3"/>
  <c r="AR253" i="3"/>
  <c r="AU253" i="3"/>
  <c r="AW253" i="3"/>
  <c r="AQ253" i="3"/>
  <c r="AP253" i="3"/>
  <c r="BE257" i="3"/>
  <c r="AZ257" i="3"/>
  <c r="AS257" i="3"/>
  <c r="BD257" i="3"/>
  <c r="R257" i="3"/>
  <c r="Q257" i="3"/>
  <c r="BA257" i="3"/>
  <c r="AY257" i="3"/>
  <c r="AW257" i="3"/>
  <c r="AR257" i="3"/>
  <c r="AU257" i="3"/>
  <c r="AP257" i="3"/>
  <c r="AQ257" i="3"/>
  <c r="BE261" i="3"/>
  <c r="AZ261" i="3"/>
  <c r="AS261" i="3"/>
  <c r="R261" i="3"/>
  <c r="Q261" i="3"/>
  <c r="BD261" i="3"/>
  <c r="BA261" i="3"/>
  <c r="AY261" i="3"/>
  <c r="AR261" i="3"/>
  <c r="AU261" i="3"/>
  <c r="AW261" i="3"/>
  <c r="AQ261" i="3"/>
  <c r="AP261" i="3"/>
  <c r="BE265" i="3"/>
  <c r="AZ265" i="3"/>
  <c r="AS265" i="3"/>
  <c r="BD265" i="3"/>
  <c r="R265" i="3"/>
  <c r="Q265" i="3"/>
  <c r="BA265" i="3"/>
  <c r="AY265" i="3"/>
  <c r="AW265" i="3"/>
  <c r="AR265" i="3"/>
  <c r="AU265" i="3"/>
  <c r="AP265" i="3"/>
  <c r="AQ265" i="3"/>
  <c r="BE269" i="3"/>
  <c r="AZ269" i="3"/>
  <c r="AS269" i="3"/>
  <c r="R269" i="3"/>
  <c r="Q269" i="3"/>
  <c r="BD269" i="3"/>
  <c r="BA269" i="3"/>
  <c r="AY269" i="3"/>
  <c r="AR269" i="3"/>
  <c r="AU269" i="3"/>
  <c r="AW269" i="3"/>
  <c r="AQ269" i="3"/>
  <c r="AP269" i="3"/>
  <c r="BE273" i="3"/>
  <c r="AZ273" i="3"/>
  <c r="AS273" i="3"/>
  <c r="BD273" i="3"/>
  <c r="R273" i="3"/>
  <c r="Q273" i="3"/>
  <c r="BA273" i="3"/>
  <c r="AY273" i="3"/>
  <c r="AW273" i="3"/>
  <c r="AR273" i="3"/>
  <c r="AU273" i="3"/>
  <c r="AP273" i="3"/>
  <c r="AQ273" i="3"/>
  <c r="BE277" i="3"/>
  <c r="AZ277" i="3"/>
  <c r="AS277" i="3"/>
  <c r="R277" i="3"/>
  <c r="Q277" i="3"/>
  <c r="BD277" i="3"/>
  <c r="BA277" i="3"/>
  <c r="AY277" i="3"/>
  <c r="AR277" i="3"/>
  <c r="AU277" i="3"/>
  <c r="AW277" i="3"/>
  <c r="AQ277" i="3"/>
  <c r="AP277" i="3"/>
  <c r="V309" i="3"/>
  <c r="W309" i="3" s="1"/>
  <c r="BE309" i="3"/>
  <c r="AZ309" i="3"/>
  <c r="AS309" i="3"/>
  <c r="R309" i="3"/>
  <c r="Q309" i="3"/>
  <c r="BD309" i="3"/>
  <c r="BA309" i="3"/>
  <c r="AY309" i="3"/>
  <c r="AR309" i="3"/>
  <c r="AU309" i="3"/>
  <c r="AW309" i="3"/>
  <c r="AQ309" i="3"/>
  <c r="AP309" i="3"/>
  <c r="BE311" i="3"/>
  <c r="AZ311" i="3"/>
  <c r="Q311" i="3"/>
  <c r="AS311" i="3"/>
  <c r="BD311" i="3"/>
  <c r="R311" i="3"/>
  <c r="AY311" i="3"/>
  <c r="BA311" i="3"/>
  <c r="AU311" i="3"/>
  <c r="AW311" i="3"/>
  <c r="AP311" i="3"/>
  <c r="AR311" i="3"/>
  <c r="AQ311" i="3"/>
  <c r="M315" i="3"/>
  <c r="BE315" i="3"/>
  <c r="AZ315" i="3"/>
  <c r="AS315" i="3"/>
  <c r="BD315" i="3"/>
  <c r="R315" i="3"/>
  <c r="Q315" i="3"/>
  <c r="BA315" i="3"/>
  <c r="AY315" i="3"/>
  <c r="AR315" i="3"/>
  <c r="AU315" i="3"/>
  <c r="AW315" i="3"/>
  <c r="AP315" i="3"/>
  <c r="AQ315" i="3"/>
  <c r="T331" i="3"/>
  <c r="BE331" i="3"/>
  <c r="AZ331" i="3"/>
  <c r="AS331" i="3"/>
  <c r="BD331" i="3"/>
  <c r="R331" i="3"/>
  <c r="Q331" i="3"/>
  <c r="BA331" i="3"/>
  <c r="AY331" i="3"/>
  <c r="AR331" i="3"/>
  <c r="AU331" i="3"/>
  <c r="AP331" i="3"/>
  <c r="AQ331" i="3"/>
  <c r="AW331" i="3"/>
  <c r="BG341" i="3"/>
  <c r="BE341" i="3"/>
  <c r="AZ341" i="3"/>
  <c r="AS341" i="3"/>
  <c r="R341" i="3"/>
  <c r="Q341" i="3"/>
  <c r="BD341" i="3"/>
  <c r="BA341" i="3"/>
  <c r="AY341" i="3"/>
  <c r="AR341" i="3"/>
  <c r="AU341" i="3"/>
  <c r="AW341" i="3"/>
  <c r="AQ341" i="3"/>
  <c r="AP341" i="3"/>
  <c r="BG346" i="3"/>
  <c r="BE346" i="3"/>
  <c r="AZ346" i="3"/>
  <c r="AS346" i="3"/>
  <c r="BD346" i="3"/>
  <c r="R346" i="3"/>
  <c r="Q346" i="3"/>
  <c r="BA346" i="3"/>
  <c r="AY346" i="3"/>
  <c r="AW346" i="3"/>
  <c r="AR346" i="3"/>
  <c r="AU346" i="3"/>
  <c r="AP346" i="3"/>
  <c r="AQ346" i="3"/>
  <c r="BG357" i="3"/>
  <c r="BE357" i="3"/>
  <c r="AZ357" i="3"/>
  <c r="AS357" i="3"/>
  <c r="R357" i="3"/>
  <c r="Q357" i="3"/>
  <c r="BD357" i="3"/>
  <c r="BA357" i="3"/>
  <c r="AY357" i="3"/>
  <c r="AR357" i="3"/>
  <c r="AU357" i="3"/>
  <c r="AW357" i="3"/>
  <c r="AQ357" i="3"/>
  <c r="AP357" i="3"/>
  <c r="BE359" i="3"/>
  <c r="AZ359" i="3"/>
  <c r="Q359" i="3"/>
  <c r="BD359" i="3"/>
  <c r="AS359" i="3"/>
  <c r="R359" i="3"/>
  <c r="AY359" i="3"/>
  <c r="BA359" i="3"/>
  <c r="AU359" i="3"/>
  <c r="AW359" i="3"/>
  <c r="AR359" i="3"/>
  <c r="AP359" i="3"/>
  <c r="AQ359" i="3"/>
  <c r="BG366" i="3"/>
  <c r="BE366" i="3"/>
  <c r="AZ366" i="3"/>
  <c r="Q366" i="3"/>
  <c r="AS366" i="3"/>
  <c r="BD366" i="3"/>
  <c r="R366" i="3"/>
  <c r="BA366" i="3"/>
  <c r="AY366" i="3"/>
  <c r="AR366" i="3"/>
  <c r="AU366" i="3"/>
  <c r="AW366" i="3"/>
  <c r="AP366" i="3"/>
  <c r="AQ366" i="3"/>
  <c r="BE371" i="3"/>
  <c r="AZ371" i="3"/>
  <c r="AS371" i="3"/>
  <c r="BD371" i="3"/>
  <c r="R371" i="3"/>
  <c r="Q371" i="3"/>
  <c r="BA371" i="3"/>
  <c r="AY371" i="3"/>
  <c r="AR371" i="3"/>
  <c r="AU371" i="3"/>
  <c r="AP371" i="3"/>
  <c r="AW371" i="3"/>
  <c r="AQ371" i="3"/>
  <c r="BE400" i="3"/>
  <c r="AZ400" i="3"/>
  <c r="AS400" i="3"/>
  <c r="BD400" i="3"/>
  <c r="R400" i="3"/>
  <c r="Q400" i="3"/>
  <c r="BA400" i="3"/>
  <c r="AY400" i="3"/>
  <c r="AU400" i="3"/>
  <c r="AW400" i="3"/>
  <c r="AR400" i="3"/>
  <c r="AP400" i="3"/>
  <c r="AQ400" i="3"/>
  <c r="BE406" i="3"/>
  <c r="AZ406" i="3"/>
  <c r="Q406" i="3"/>
  <c r="AS406" i="3"/>
  <c r="BD406" i="3"/>
  <c r="R406" i="3"/>
  <c r="BA406" i="3"/>
  <c r="AY406" i="3"/>
  <c r="AR406" i="3"/>
  <c r="AU406" i="3"/>
  <c r="AW406" i="3"/>
  <c r="AP406" i="3"/>
  <c r="AQ406" i="3"/>
  <c r="BE408" i="3"/>
  <c r="AZ408" i="3"/>
  <c r="AS408" i="3"/>
  <c r="BD408" i="3"/>
  <c r="R408" i="3"/>
  <c r="Q408" i="3"/>
  <c r="BA408" i="3"/>
  <c r="AY408" i="3"/>
  <c r="AU408" i="3"/>
  <c r="AW408" i="3"/>
  <c r="AR408" i="3"/>
  <c r="AP408" i="3"/>
  <c r="AQ408" i="3"/>
  <c r="M412" i="3"/>
  <c r="BE412" i="3"/>
  <c r="AZ412" i="3"/>
  <c r="AS412" i="3"/>
  <c r="R412" i="3"/>
  <c r="Q412" i="3"/>
  <c r="BD412" i="3"/>
  <c r="BA412" i="3"/>
  <c r="AY412" i="3"/>
  <c r="AR412" i="3"/>
  <c r="AU412" i="3"/>
  <c r="AW412" i="3"/>
  <c r="AQ412" i="3"/>
  <c r="AP412" i="3"/>
  <c r="BE442" i="3"/>
  <c r="AZ442" i="3"/>
  <c r="AS442" i="3"/>
  <c r="BD442" i="3"/>
  <c r="R442" i="3"/>
  <c r="Q442" i="3"/>
  <c r="BA442" i="3"/>
  <c r="AY442" i="3"/>
  <c r="AW442" i="3"/>
  <c r="AR442" i="3"/>
  <c r="AU442" i="3"/>
  <c r="AP442" i="3"/>
  <c r="AQ442" i="3"/>
  <c r="BE446" i="3"/>
  <c r="AZ446" i="3"/>
  <c r="AS446" i="3"/>
  <c r="Q446" i="3"/>
  <c r="BD446" i="3"/>
  <c r="R446" i="3"/>
  <c r="BA446" i="3"/>
  <c r="AY446" i="3"/>
  <c r="AR446" i="3"/>
  <c r="AU446" i="3"/>
  <c r="AW446" i="3"/>
  <c r="AP446" i="3"/>
  <c r="AQ446" i="3"/>
  <c r="BE449" i="3"/>
  <c r="AZ449" i="3"/>
  <c r="AS449" i="3"/>
  <c r="BD449" i="3"/>
  <c r="R449" i="3"/>
  <c r="Q449" i="3"/>
  <c r="BA449" i="3"/>
  <c r="AY449" i="3"/>
  <c r="AW449" i="3"/>
  <c r="AR449" i="3"/>
  <c r="AU449" i="3"/>
  <c r="AP449" i="3"/>
  <c r="AQ449" i="3"/>
  <c r="BE454" i="3"/>
  <c r="AZ454" i="3"/>
  <c r="Q454" i="3"/>
  <c r="BD454" i="3"/>
  <c r="R454" i="3"/>
  <c r="BA454" i="3"/>
  <c r="AS454" i="3"/>
  <c r="AY454" i="3"/>
  <c r="AR454" i="3"/>
  <c r="AU454" i="3"/>
  <c r="AW454" i="3"/>
  <c r="AP454" i="3"/>
  <c r="AQ454" i="3"/>
  <c r="BE456" i="3"/>
  <c r="AZ456" i="3"/>
  <c r="AS456" i="3"/>
  <c r="BD456" i="3"/>
  <c r="R456" i="3"/>
  <c r="Q456" i="3"/>
  <c r="BA456" i="3"/>
  <c r="AY456" i="3"/>
  <c r="AU456" i="3"/>
  <c r="AW456" i="3"/>
  <c r="AR456" i="3"/>
  <c r="AP456" i="3"/>
  <c r="AQ456" i="3"/>
  <c r="AK461" i="3"/>
  <c r="BE461" i="3"/>
  <c r="AZ461" i="3"/>
  <c r="AS461" i="3"/>
  <c r="R461" i="3"/>
  <c r="Q461" i="3"/>
  <c r="BA461" i="3"/>
  <c r="BD461" i="3"/>
  <c r="AY461" i="3"/>
  <c r="AR461" i="3"/>
  <c r="AU461" i="3"/>
  <c r="AW461" i="3"/>
  <c r="AQ461" i="3"/>
  <c r="AP461" i="3"/>
  <c r="AX469" i="3"/>
  <c r="BE469" i="3"/>
  <c r="AZ469" i="3"/>
  <c r="AS469" i="3"/>
  <c r="R469" i="3"/>
  <c r="Q469" i="3"/>
  <c r="BD469" i="3"/>
  <c r="BA469" i="3"/>
  <c r="AY469" i="3"/>
  <c r="AR469" i="3"/>
  <c r="AU469" i="3"/>
  <c r="AW469" i="3"/>
  <c r="AQ469" i="3"/>
  <c r="AP469" i="3"/>
  <c r="BG469" i="3"/>
  <c r="U470" i="3"/>
  <c r="AX471" i="3"/>
  <c r="BE471" i="3"/>
  <c r="AZ471" i="3"/>
  <c r="Q471" i="3"/>
  <c r="AS471" i="3"/>
  <c r="BD471" i="3"/>
  <c r="R471" i="3"/>
  <c r="BA471" i="3"/>
  <c r="AY471" i="3"/>
  <c r="AU471" i="3"/>
  <c r="AW471" i="3"/>
  <c r="AR471" i="3"/>
  <c r="AP471" i="3"/>
  <c r="AQ471" i="3"/>
  <c r="BE472" i="3"/>
  <c r="AZ472" i="3"/>
  <c r="AS472" i="3"/>
  <c r="BD472" i="3"/>
  <c r="R472" i="3"/>
  <c r="Q472" i="3"/>
  <c r="BA472" i="3"/>
  <c r="AY472" i="3"/>
  <c r="AU472" i="3"/>
  <c r="AW472" i="3"/>
  <c r="AR472" i="3"/>
  <c r="AP472" i="3"/>
  <c r="AQ472" i="3"/>
  <c r="AX475" i="3"/>
  <c r="BE475" i="3"/>
  <c r="AZ475" i="3"/>
  <c r="AS475" i="3"/>
  <c r="BD475" i="3"/>
  <c r="R475" i="3"/>
  <c r="Q475" i="3"/>
  <c r="BA475" i="3"/>
  <c r="AW475" i="3"/>
  <c r="AR475" i="3"/>
  <c r="AU475" i="3"/>
  <c r="AY475" i="3"/>
  <c r="AP475" i="3"/>
  <c r="AQ475" i="3"/>
  <c r="AK481" i="3"/>
  <c r="BE494" i="3"/>
  <c r="AZ494" i="3"/>
  <c r="Q494" i="3"/>
  <c r="AS494" i="3"/>
  <c r="BD494" i="3"/>
  <c r="R494" i="3"/>
  <c r="BA494" i="3"/>
  <c r="AY494" i="3"/>
  <c r="AR494" i="3"/>
  <c r="AU494" i="3"/>
  <c r="AW494" i="3"/>
  <c r="AP494" i="3"/>
  <c r="AQ494" i="3"/>
  <c r="BE504" i="3"/>
  <c r="AZ504" i="3"/>
  <c r="AS504" i="3"/>
  <c r="BD504" i="3"/>
  <c r="R504" i="3"/>
  <c r="Q504" i="3"/>
  <c r="BA504" i="3"/>
  <c r="AY504" i="3"/>
  <c r="AU504" i="3"/>
  <c r="AW504" i="3"/>
  <c r="AR504" i="3"/>
  <c r="AP504" i="3"/>
  <c r="AQ504" i="3"/>
  <c r="BE510" i="3"/>
  <c r="AZ510" i="3"/>
  <c r="AS510" i="3"/>
  <c r="Q510" i="3"/>
  <c r="BD510" i="3"/>
  <c r="R510" i="3"/>
  <c r="BA510" i="3"/>
  <c r="AY510" i="3"/>
  <c r="AR510" i="3"/>
  <c r="AU510" i="3"/>
  <c r="AW510" i="3"/>
  <c r="AP510" i="3"/>
  <c r="AQ510" i="3"/>
  <c r="A518" i="3"/>
  <c r="BE519" i="3"/>
  <c r="AZ519" i="3"/>
  <c r="Q519" i="3"/>
  <c r="BD519" i="3"/>
  <c r="AS519" i="3"/>
  <c r="R519" i="3"/>
  <c r="BA519" i="3"/>
  <c r="AY519" i="3"/>
  <c r="AU519" i="3"/>
  <c r="AW519" i="3"/>
  <c r="AR519" i="3"/>
  <c r="AP519" i="3"/>
  <c r="AQ519" i="3"/>
  <c r="AF527" i="3"/>
  <c r="BE527" i="3"/>
  <c r="AZ527" i="3"/>
  <c r="Q527" i="3"/>
  <c r="AS527" i="3"/>
  <c r="BD527" i="3"/>
  <c r="R527" i="3"/>
  <c r="BA527" i="3"/>
  <c r="AY527" i="3"/>
  <c r="AU527" i="3"/>
  <c r="AW527" i="3"/>
  <c r="AR527" i="3"/>
  <c r="AP527" i="3"/>
  <c r="AQ527" i="3"/>
  <c r="BE535" i="3"/>
  <c r="AZ535" i="3"/>
  <c r="Q535" i="3"/>
  <c r="AS535" i="3"/>
  <c r="BD535" i="3"/>
  <c r="BA535" i="3"/>
  <c r="R535" i="3"/>
  <c r="AY535" i="3"/>
  <c r="AU535" i="3"/>
  <c r="AW535" i="3"/>
  <c r="AR535" i="3"/>
  <c r="AP535" i="3"/>
  <c r="AQ535" i="3"/>
  <c r="BE544" i="3"/>
  <c r="AZ544" i="3"/>
  <c r="AS544" i="3"/>
  <c r="BD544" i="3"/>
  <c r="R544" i="3"/>
  <c r="BA544" i="3"/>
  <c r="Q544" i="3"/>
  <c r="AY544" i="3"/>
  <c r="AU544" i="3"/>
  <c r="AW544" i="3"/>
  <c r="AR544" i="3"/>
  <c r="AP544" i="3"/>
  <c r="AQ544" i="3"/>
  <c r="BE552" i="3"/>
  <c r="AZ552" i="3"/>
  <c r="AS552" i="3"/>
  <c r="BD552" i="3"/>
  <c r="R552" i="3"/>
  <c r="Q552" i="3"/>
  <c r="BA552" i="3"/>
  <c r="AY552" i="3"/>
  <c r="AU552" i="3"/>
  <c r="AW552" i="3"/>
  <c r="AR552" i="3"/>
  <c r="AP552" i="3"/>
  <c r="AQ552" i="3"/>
  <c r="AK563" i="3"/>
  <c r="BG572" i="3"/>
  <c r="BE572" i="3"/>
  <c r="AZ572" i="3"/>
  <c r="AS572" i="3"/>
  <c r="R572" i="3"/>
  <c r="Q572" i="3"/>
  <c r="BA572" i="3"/>
  <c r="BD572" i="3"/>
  <c r="AY572" i="3"/>
  <c r="AR572" i="3"/>
  <c r="AU572" i="3"/>
  <c r="AW572" i="3"/>
  <c r="AQ572" i="3"/>
  <c r="AP572" i="3"/>
  <c r="A579" i="3"/>
  <c r="V579" i="3"/>
  <c r="AC579" i="3" s="1"/>
  <c r="BG591" i="3"/>
  <c r="BE591" i="3"/>
  <c r="AZ591" i="3"/>
  <c r="Q591" i="3"/>
  <c r="AS591" i="3"/>
  <c r="BD591" i="3"/>
  <c r="R591" i="3"/>
  <c r="BA591" i="3"/>
  <c r="AY591" i="3"/>
  <c r="AU591" i="3"/>
  <c r="AW591" i="3"/>
  <c r="AR591" i="3"/>
  <c r="AP591" i="3"/>
  <c r="AO591" i="3"/>
  <c r="AQ591" i="3"/>
  <c r="BE595" i="3"/>
  <c r="AZ595" i="3"/>
  <c r="AS595" i="3"/>
  <c r="BD595" i="3"/>
  <c r="R595" i="3"/>
  <c r="Q595" i="3"/>
  <c r="BA595" i="3"/>
  <c r="AY595" i="3"/>
  <c r="AW595" i="3"/>
  <c r="AR595" i="3"/>
  <c r="AU595" i="3"/>
  <c r="AP595" i="3"/>
  <c r="AO595" i="3"/>
  <c r="AQ595" i="3"/>
  <c r="BE601" i="3"/>
  <c r="AZ601" i="3"/>
  <c r="AS601" i="3"/>
  <c r="BD601" i="3"/>
  <c r="R601" i="3"/>
  <c r="BA601" i="3"/>
  <c r="Q601" i="3"/>
  <c r="AY601" i="3"/>
  <c r="AW601" i="3"/>
  <c r="AR601" i="3"/>
  <c r="AP601" i="3"/>
  <c r="AO601" i="3"/>
  <c r="AQ601" i="3"/>
  <c r="AU601" i="3"/>
  <c r="AE604" i="3"/>
  <c r="BE608" i="3"/>
  <c r="AZ608" i="3"/>
  <c r="AS608" i="3"/>
  <c r="BD608" i="3"/>
  <c r="R608" i="3"/>
  <c r="BA608" i="3"/>
  <c r="Q608" i="3"/>
  <c r="AY608" i="3"/>
  <c r="AU608" i="3"/>
  <c r="AW608" i="3"/>
  <c r="AR608" i="3"/>
  <c r="AP608" i="3"/>
  <c r="AO608" i="3"/>
  <c r="AQ608" i="3"/>
  <c r="AJ608" i="3"/>
  <c r="BF613" i="3"/>
  <c r="AV617" i="3"/>
  <c r="BE617" i="3"/>
  <c r="AZ617" i="3"/>
  <c r="AS617" i="3"/>
  <c r="BD617" i="3"/>
  <c r="R617" i="3"/>
  <c r="Q617" i="3"/>
  <c r="BA617" i="3"/>
  <c r="AY617" i="3"/>
  <c r="AW617" i="3"/>
  <c r="AR617" i="3"/>
  <c r="AP617" i="3"/>
  <c r="AO617" i="3"/>
  <c r="AQ617" i="3"/>
  <c r="AU617" i="3"/>
  <c r="BE623" i="3"/>
  <c r="AZ623" i="3"/>
  <c r="Q623" i="3"/>
  <c r="AS623" i="3"/>
  <c r="BD623" i="3"/>
  <c r="R623" i="3"/>
  <c r="BA623" i="3"/>
  <c r="AY623" i="3"/>
  <c r="AU623" i="3"/>
  <c r="AW623" i="3"/>
  <c r="AP623" i="3"/>
  <c r="AO623" i="3"/>
  <c r="AQ623" i="3"/>
  <c r="AR623" i="3"/>
  <c r="BF623" i="3"/>
  <c r="BE635" i="3"/>
  <c r="AZ635" i="3"/>
  <c r="Q635" i="3"/>
  <c r="AS635" i="3"/>
  <c r="BD635" i="3"/>
  <c r="R635" i="3"/>
  <c r="BA635" i="3"/>
  <c r="AW635" i="3"/>
  <c r="AY635" i="3"/>
  <c r="AR635" i="3"/>
  <c r="AU635" i="3"/>
  <c r="AP635" i="3"/>
  <c r="AO635" i="3"/>
  <c r="AQ635" i="3"/>
  <c r="BE638" i="3"/>
  <c r="AZ638" i="3"/>
  <c r="Q638" i="3"/>
  <c r="AS638" i="3"/>
  <c r="BD638" i="3"/>
  <c r="R638" i="3"/>
  <c r="BA638" i="3"/>
  <c r="AY638" i="3"/>
  <c r="AR638" i="3"/>
  <c r="AU638" i="3"/>
  <c r="AW638" i="3"/>
  <c r="AP638" i="3"/>
  <c r="AO638" i="3"/>
  <c r="AQ638" i="3"/>
  <c r="BE651" i="3"/>
  <c r="AZ651" i="3"/>
  <c r="Q651" i="3"/>
  <c r="AS651" i="3"/>
  <c r="BD651" i="3"/>
  <c r="R651" i="3"/>
  <c r="BA651" i="3"/>
  <c r="AW651" i="3"/>
  <c r="AY651" i="3"/>
  <c r="AR651" i="3"/>
  <c r="AU651" i="3"/>
  <c r="AP651" i="3"/>
  <c r="AO651" i="3"/>
  <c r="AQ651" i="3"/>
  <c r="BE655" i="3"/>
  <c r="AZ655" i="3"/>
  <c r="Q655" i="3"/>
  <c r="AS655" i="3"/>
  <c r="BD655" i="3"/>
  <c r="R655" i="3"/>
  <c r="BA655" i="3"/>
  <c r="AY655" i="3"/>
  <c r="AU655" i="3"/>
  <c r="AW655" i="3"/>
  <c r="AR655" i="3"/>
  <c r="AP655" i="3"/>
  <c r="AO655" i="3"/>
  <c r="AQ655" i="3"/>
  <c r="BE669" i="3"/>
  <c r="AZ669" i="3"/>
  <c r="AS669" i="3"/>
  <c r="R669" i="3"/>
  <c r="Q669" i="3"/>
  <c r="BD669" i="3"/>
  <c r="BA669" i="3"/>
  <c r="AY669" i="3"/>
  <c r="AR669" i="3"/>
  <c r="AU669" i="3"/>
  <c r="AW669" i="3"/>
  <c r="AQ669" i="3"/>
  <c r="AP669" i="3"/>
  <c r="AO669" i="3"/>
  <c r="BE680" i="3"/>
  <c r="AZ680" i="3"/>
  <c r="Q680" i="3"/>
  <c r="AS680" i="3"/>
  <c r="BD680" i="3"/>
  <c r="R680" i="3"/>
  <c r="BA680" i="3"/>
  <c r="AY680" i="3"/>
  <c r="AW680" i="3"/>
  <c r="AU680" i="3"/>
  <c r="AR680" i="3"/>
  <c r="AP680" i="3"/>
  <c r="AO680" i="3"/>
  <c r="AQ680" i="3"/>
  <c r="AK682" i="3"/>
  <c r="BE687" i="3"/>
  <c r="AZ687" i="3"/>
  <c r="Q687" i="3"/>
  <c r="AS687" i="3"/>
  <c r="BD687" i="3"/>
  <c r="R687" i="3"/>
  <c r="BA687" i="3"/>
  <c r="AW687" i="3"/>
  <c r="AY687" i="3"/>
  <c r="AU687" i="3"/>
  <c r="AP687" i="3"/>
  <c r="AO687" i="3"/>
  <c r="AQ687" i="3"/>
  <c r="AR687" i="3"/>
  <c r="AK687" i="3"/>
  <c r="BE690" i="3"/>
  <c r="AZ690" i="3"/>
  <c r="Q690" i="3"/>
  <c r="AS690" i="3"/>
  <c r="BD690" i="3"/>
  <c r="R690" i="3"/>
  <c r="BA690" i="3"/>
  <c r="AY690" i="3"/>
  <c r="AW690" i="3"/>
  <c r="AR690" i="3"/>
  <c r="AU690" i="3"/>
  <c r="AP690" i="3"/>
  <c r="AO690" i="3"/>
  <c r="AQ690" i="3"/>
  <c r="BE706" i="3"/>
  <c r="AZ706" i="3"/>
  <c r="Q706" i="3"/>
  <c r="AS706" i="3"/>
  <c r="BD706" i="3"/>
  <c r="R706" i="3"/>
  <c r="BA706" i="3"/>
  <c r="AY706" i="3"/>
  <c r="AW706" i="3"/>
  <c r="AR706" i="3"/>
  <c r="AU706" i="3"/>
  <c r="AP706" i="3"/>
  <c r="AO706" i="3"/>
  <c r="AQ706" i="3"/>
  <c r="AT706" i="3"/>
  <c r="BE731" i="3"/>
  <c r="AZ731" i="3"/>
  <c r="Q731" i="3"/>
  <c r="AS731" i="3"/>
  <c r="BD731" i="3"/>
  <c r="R731" i="3"/>
  <c r="BA731" i="3"/>
  <c r="AW731" i="3"/>
  <c r="AR731" i="3"/>
  <c r="AU731" i="3"/>
  <c r="AY731" i="3"/>
  <c r="AP731" i="3"/>
  <c r="AO731" i="3"/>
  <c r="AQ731" i="3"/>
  <c r="AV733" i="3"/>
  <c r="BE733" i="3"/>
  <c r="AZ733" i="3"/>
  <c r="AS733" i="3"/>
  <c r="R733" i="3"/>
  <c r="Q733" i="3"/>
  <c r="BD733" i="3"/>
  <c r="BA733" i="3"/>
  <c r="AW733" i="3"/>
  <c r="AY733" i="3"/>
  <c r="AR733" i="3"/>
  <c r="AU733" i="3"/>
  <c r="AQ733" i="3"/>
  <c r="AP733" i="3"/>
  <c r="AO733" i="3"/>
  <c r="BE738" i="3"/>
  <c r="AZ738" i="3"/>
  <c r="Q738" i="3"/>
  <c r="AS738" i="3"/>
  <c r="BD738" i="3"/>
  <c r="R738" i="3"/>
  <c r="BA738" i="3"/>
  <c r="AY738" i="3"/>
  <c r="AW738" i="3"/>
  <c r="AR738" i="3"/>
  <c r="AU738" i="3"/>
  <c r="AP738" i="3"/>
  <c r="AO738" i="3"/>
  <c r="AQ738" i="3"/>
  <c r="BE765" i="3"/>
  <c r="AZ765" i="3"/>
  <c r="AS765" i="3"/>
  <c r="R765" i="3"/>
  <c r="Q765" i="3"/>
  <c r="BD765" i="3"/>
  <c r="BA765" i="3"/>
  <c r="AW765" i="3"/>
  <c r="AY765" i="3"/>
  <c r="AR765" i="3"/>
  <c r="AU765" i="3"/>
  <c r="AQ765" i="3"/>
  <c r="AP765" i="3"/>
  <c r="AO765" i="3"/>
  <c r="BE773" i="3"/>
  <c r="AZ773" i="3"/>
  <c r="AS773" i="3"/>
  <c r="R773" i="3"/>
  <c r="Q773" i="3"/>
  <c r="BD773" i="3"/>
  <c r="AW773" i="3"/>
  <c r="AY773" i="3"/>
  <c r="BA773" i="3"/>
  <c r="AR773" i="3"/>
  <c r="AU773" i="3"/>
  <c r="AQ773" i="3"/>
  <c r="AP773" i="3"/>
  <c r="AO773" i="3"/>
  <c r="BE778" i="3"/>
  <c r="AZ778" i="3"/>
  <c r="Q778" i="3"/>
  <c r="AS778" i="3"/>
  <c r="BD778" i="3"/>
  <c r="R778" i="3"/>
  <c r="BA778" i="3"/>
  <c r="AY778" i="3"/>
  <c r="AW778" i="3"/>
  <c r="AR778" i="3"/>
  <c r="AU778" i="3"/>
  <c r="AP778" i="3"/>
  <c r="AO778" i="3"/>
  <c r="AQ778" i="3"/>
  <c r="A793" i="3"/>
  <c r="BE793" i="3"/>
  <c r="AZ793" i="3"/>
  <c r="Q793" i="3"/>
  <c r="AS793" i="3"/>
  <c r="BD793" i="3"/>
  <c r="R793" i="3"/>
  <c r="BA793" i="3"/>
  <c r="AY793" i="3"/>
  <c r="AW793" i="3"/>
  <c r="AR793" i="3"/>
  <c r="AP793" i="3"/>
  <c r="AO793" i="3"/>
  <c r="AQ793" i="3"/>
  <c r="AU793" i="3"/>
  <c r="BE798" i="3"/>
  <c r="AZ798" i="3"/>
  <c r="Q798" i="3"/>
  <c r="AS798" i="3"/>
  <c r="BD798" i="3"/>
  <c r="R798" i="3"/>
  <c r="BA798" i="3"/>
  <c r="AW798" i="3"/>
  <c r="AY798" i="3"/>
  <c r="AR798" i="3"/>
  <c r="AU798" i="3"/>
  <c r="AP798" i="3"/>
  <c r="AO798" i="3"/>
  <c r="AQ798" i="3"/>
  <c r="E802" i="3"/>
  <c r="AH802" i="3" s="1"/>
  <c r="BE802" i="3"/>
  <c r="AZ802" i="3"/>
  <c r="Q802" i="3"/>
  <c r="AS802" i="3"/>
  <c r="BD802" i="3"/>
  <c r="R802" i="3"/>
  <c r="BA802" i="3"/>
  <c r="AY802" i="3"/>
  <c r="AW802" i="3"/>
  <c r="AR802" i="3"/>
  <c r="AU802" i="3"/>
  <c r="AP802" i="3"/>
  <c r="AO802" i="3"/>
  <c r="AQ802" i="3"/>
  <c r="BE813" i="3"/>
  <c r="AZ813" i="3"/>
  <c r="AS813" i="3"/>
  <c r="R813" i="3"/>
  <c r="Q813" i="3"/>
  <c r="BD813" i="3"/>
  <c r="BA813" i="3"/>
  <c r="AW813" i="3"/>
  <c r="AY813" i="3"/>
  <c r="AR813" i="3"/>
  <c r="AU813" i="3"/>
  <c r="AQ813" i="3"/>
  <c r="AP813" i="3"/>
  <c r="AO813" i="3"/>
  <c r="BE815" i="3"/>
  <c r="AZ815" i="3"/>
  <c r="Q815" i="3"/>
  <c r="AS815" i="3"/>
  <c r="BD815" i="3"/>
  <c r="R815" i="3"/>
  <c r="BA815" i="3"/>
  <c r="AW815" i="3"/>
  <c r="AY815" i="3"/>
  <c r="AU815" i="3"/>
  <c r="AP815" i="3"/>
  <c r="AO815" i="3"/>
  <c r="AQ815" i="3"/>
  <c r="AR815" i="3"/>
  <c r="B821" i="3"/>
  <c r="S825" i="3"/>
  <c r="AX827" i="3"/>
  <c r="BE827" i="3"/>
  <c r="AZ827" i="3"/>
  <c r="Q827" i="3"/>
  <c r="AS827" i="3"/>
  <c r="BD827" i="3"/>
  <c r="R827" i="3"/>
  <c r="BA827" i="3"/>
  <c r="AW827" i="3"/>
  <c r="AY827" i="3"/>
  <c r="AR827" i="3"/>
  <c r="AU827" i="3"/>
  <c r="AP827" i="3"/>
  <c r="AO827" i="3"/>
  <c r="AQ827" i="3"/>
  <c r="S829" i="3"/>
  <c r="BE832" i="3"/>
  <c r="AZ832" i="3"/>
  <c r="Q832" i="3"/>
  <c r="AS832" i="3"/>
  <c r="BD832" i="3"/>
  <c r="R832" i="3"/>
  <c r="BA832" i="3"/>
  <c r="AW832" i="3"/>
  <c r="AY832" i="3"/>
  <c r="AU832" i="3"/>
  <c r="AR832" i="3"/>
  <c r="AP832" i="3"/>
  <c r="AO832" i="3"/>
  <c r="AQ832" i="3"/>
  <c r="B834" i="3"/>
  <c r="AX835" i="3"/>
  <c r="BE835" i="3"/>
  <c r="AZ835" i="3"/>
  <c r="Q835" i="3"/>
  <c r="AS835" i="3"/>
  <c r="BD835" i="3"/>
  <c r="R835" i="3"/>
  <c r="BA835" i="3"/>
  <c r="AW835" i="3"/>
  <c r="AY835" i="3"/>
  <c r="AR835" i="3"/>
  <c r="AU835" i="3"/>
  <c r="AP835" i="3"/>
  <c r="AO835" i="3"/>
  <c r="AQ835" i="3"/>
  <c r="BG835" i="3"/>
  <c r="P836" i="3"/>
  <c r="B846" i="3"/>
  <c r="P846" i="3"/>
  <c r="K852" i="3"/>
  <c r="AX852" i="3"/>
  <c r="BE864" i="3"/>
  <c r="AZ864" i="3"/>
  <c r="Q864" i="3"/>
  <c r="AS864" i="3"/>
  <c r="BD864" i="3"/>
  <c r="R864" i="3"/>
  <c r="BA864" i="3"/>
  <c r="AW864" i="3"/>
  <c r="AY864" i="3"/>
  <c r="AU864" i="3"/>
  <c r="AR864" i="3"/>
  <c r="AP864" i="3"/>
  <c r="AO864" i="3"/>
  <c r="AQ864" i="3"/>
  <c r="A865" i="3"/>
  <c r="L865" i="3"/>
  <c r="BG865" i="3"/>
  <c r="BE868" i="3"/>
  <c r="AZ868" i="3"/>
  <c r="AS868" i="3"/>
  <c r="R868" i="3"/>
  <c r="Q868" i="3"/>
  <c r="BA868" i="3"/>
  <c r="BD868" i="3"/>
  <c r="AW868" i="3"/>
  <c r="AY868" i="3"/>
  <c r="AR868" i="3"/>
  <c r="AU868" i="3"/>
  <c r="AQ868" i="3"/>
  <c r="AP868" i="3"/>
  <c r="AO868" i="3"/>
  <c r="B869" i="3"/>
  <c r="A887" i="3"/>
  <c r="L887" i="3"/>
  <c r="BF887" i="3"/>
  <c r="AE888" i="3"/>
  <c r="B890" i="3"/>
  <c r="BE891" i="3"/>
  <c r="AZ891" i="3"/>
  <c r="Q891" i="3"/>
  <c r="AS891" i="3"/>
  <c r="BD891" i="3"/>
  <c r="R891" i="3"/>
  <c r="BA891" i="3"/>
  <c r="AW891" i="3"/>
  <c r="AY891" i="3"/>
  <c r="AR891" i="3"/>
  <c r="AU891" i="3"/>
  <c r="AP891" i="3"/>
  <c r="AO891" i="3"/>
  <c r="AQ891" i="3"/>
  <c r="AT891" i="3"/>
  <c r="BE893" i="3"/>
  <c r="AZ893" i="3"/>
  <c r="AS893" i="3"/>
  <c r="R893" i="3"/>
  <c r="Q893" i="3"/>
  <c r="BD893" i="3"/>
  <c r="BA893" i="3"/>
  <c r="AW893" i="3"/>
  <c r="AY893" i="3"/>
  <c r="AR893" i="3"/>
  <c r="AU893" i="3"/>
  <c r="AQ893" i="3"/>
  <c r="AP893" i="3"/>
  <c r="AO893" i="3"/>
  <c r="BE895" i="3"/>
  <c r="AZ895" i="3"/>
  <c r="Q895" i="3"/>
  <c r="BD895" i="3"/>
  <c r="AS895" i="3"/>
  <c r="R895" i="3"/>
  <c r="BA895" i="3"/>
  <c r="AW895" i="3"/>
  <c r="AY895" i="3"/>
  <c r="AU895" i="3"/>
  <c r="AP895" i="3"/>
  <c r="AO895" i="3"/>
  <c r="AR895" i="3"/>
  <c r="AQ895" i="3"/>
  <c r="S895" i="3"/>
  <c r="B897" i="3"/>
  <c r="T898" i="3"/>
  <c r="BE898" i="3"/>
  <c r="AZ898" i="3"/>
  <c r="Q898" i="3"/>
  <c r="AS898" i="3"/>
  <c r="BD898" i="3"/>
  <c r="R898" i="3"/>
  <c r="BA898" i="3"/>
  <c r="AY898" i="3"/>
  <c r="AW898" i="3"/>
  <c r="AR898" i="3"/>
  <c r="AU898" i="3"/>
  <c r="AP898" i="3"/>
  <c r="AO898" i="3"/>
  <c r="AQ898" i="3"/>
  <c r="BE899" i="3"/>
  <c r="AZ899" i="3"/>
  <c r="Q899" i="3"/>
  <c r="AS899" i="3"/>
  <c r="BD899" i="3"/>
  <c r="R899" i="3"/>
  <c r="BA899" i="3"/>
  <c r="AW899" i="3"/>
  <c r="AY899" i="3"/>
  <c r="AR899" i="3"/>
  <c r="AU899" i="3"/>
  <c r="AP899" i="3"/>
  <c r="AO899" i="3"/>
  <c r="AQ899" i="3"/>
  <c r="A904" i="3"/>
  <c r="BE904" i="3"/>
  <c r="AZ904" i="3"/>
  <c r="Q904" i="3"/>
  <c r="AS904" i="3"/>
  <c r="BD904" i="3"/>
  <c r="R904" i="3"/>
  <c r="BA904" i="3"/>
  <c r="AW904" i="3"/>
  <c r="AY904" i="3"/>
  <c r="AU904" i="3"/>
  <c r="AR904" i="3"/>
  <c r="AP904" i="3"/>
  <c r="AO904" i="3"/>
  <c r="AQ904" i="3"/>
  <c r="BE905" i="3"/>
  <c r="AZ905" i="3"/>
  <c r="Q905" i="3"/>
  <c r="AS905" i="3"/>
  <c r="BD905" i="3"/>
  <c r="R905" i="3"/>
  <c r="BA905" i="3"/>
  <c r="AY905" i="3"/>
  <c r="AW905" i="3"/>
  <c r="AR905" i="3"/>
  <c r="AU905" i="3"/>
  <c r="AP905" i="3"/>
  <c r="AO905" i="3"/>
  <c r="AQ905" i="3"/>
  <c r="AX912" i="3"/>
  <c r="BG917" i="3"/>
  <c r="BE917" i="3"/>
  <c r="AZ917" i="3"/>
  <c r="AS917" i="3"/>
  <c r="R917" i="3"/>
  <c r="Q917" i="3"/>
  <c r="BD917" i="3"/>
  <c r="BA917" i="3"/>
  <c r="AW917" i="3"/>
  <c r="AY917" i="3"/>
  <c r="AR917" i="3"/>
  <c r="AU917" i="3"/>
  <c r="AQ917" i="3"/>
  <c r="AP917" i="3"/>
  <c r="AO917" i="3"/>
  <c r="A919" i="3"/>
  <c r="B920" i="3"/>
  <c r="BG922" i="3"/>
  <c r="BE922" i="3"/>
  <c r="AZ922" i="3"/>
  <c r="Q922" i="3"/>
  <c r="AS922" i="3"/>
  <c r="BD922" i="3"/>
  <c r="R922" i="3"/>
  <c r="BA922" i="3"/>
  <c r="AY922" i="3"/>
  <c r="AW922" i="3"/>
  <c r="AR922" i="3"/>
  <c r="AU922" i="3"/>
  <c r="AP922" i="3"/>
  <c r="AO922" i="3"/>
  <c r="AQ922" i="3"/>
  <c r="A923" i="3"/>
  <c r="A924" i="3"/>
  <c r="BE928" i="3"/>
  <c r="AZ928" i="3"/>
  <c r="Q928" i="3"/>
  <c r="AS928" i="3"/>
  <c r="BD928" i="3"/>
  <c r="R928" i="3"/>
  <c r="BA928" i="3"/>
  <c r="AW928" i="3"/>
  <c r="AY928" i="3"/>
  <c r="AU928" i="3"/>
  <c r="AR928" i="3"/>
  <c r="AP928" i="3"/>
  <c r="AO928" i="3"/>
  <c r="AQ928" i="3"/>
  <c r="A930" i="3"/>
  <c r="BE931" i="3"/>
  <c r="AZ931" i="3"/>
  <c r="Q931" i="3"/>
  <c r="AS931" i="3"/>
  <c r="BD931" i="3"/>
  <c r="R931" i="3"/>
  <c r="BA931" i="3"/>
  <c r="AW931" i="3"/>
  <c r="AR931" i="3"/>
  <c r="AY931" i="3"/>
  <c r="AU931" i="3"/>
  <c r="AP931" i="3"/>
  <c r="AO931" i="3"/>
  <c r="AQ931" i="3"/>
  <c r="AE932" i="3"/>
  <c r="AE933" i="3"/>
  <c r="B941" i="3"/>
  <c r="B943" i="3"/>
  <c r="A947" i="3"/>
  <c r="T947" i="3"/>
  <c r="AE949" i="3"/>
  <c r="BG950" i="3"/>
  <c r="S953" i="3"/>
  <c r="BE955" i="3"/>
  <c r="AZ955" i="3"/>
  <c r="Q955" i="3"/>
  <c r="AS955" i="3"/>
  <c r="BD955" i="3"/>
  <c r="R955" i="3"/>
  <c r="BA955" i="3"/>
  <c r="AW955" i="3"/>
  <c r="AY955" i="3"/>
  <c r="AR955" i="3"/>
  <c r="AU955" i="3"/>
  <c r="AP955" i="3"/>
  <c r="AO955" i="3"/>
  <c r="AQ955" i="3"/>
  <c r="BE956" i="3"/>
  <c r="AZ956" i="3"/>
  <c r="AS956" i="3"/>
  <c r="R956" i="3"/>
  <c r="BA956" i="3"/>
  <c r="BD956" i="3"/>
  <c r="Q956" i="3"/>
  <c r="AW956" i="3"/>
  <c r="AY956" i="3"/>
  <c r="AR956" i="3"/>
  <c r="AU956" i="3"/>
  <c r="AQ956" i="3"/>
  <c r="AP956" i="3"/>
  <c r="AO956" i="3"/>
  <c r="B957" i="3"/>
  <c r="S961" i="3"/>
  <c r="BE967" i="3"/>
  <c r="AZ967" i="3"/>
  <c r="Q967" i="3"/>
  <c r="BD967" i="3"/>
  <c r="AS967" i="3"/>
  <c r="R967" i="3"/>
  <c r="BA967" i="3"/>
  <c r="AW967" i="3"/>
  <c r="AY967" i="3"/>
  <c r="AU967" i="3"/>
  <c r="AR967" i="3"/>
  <c r="AP967" i="3"/>
  <c r="AO967" i="3"/>
  <c r="AQ967" i="3"/>
  <c r="BE976" i="3"/>
  <c r="AZ976" i="3"/>
  <c r="Q976" i="3"/>
  <c r="AS976" i="3"/>
  <c r="BD976" i="3"/>
  <c r="R976" i="3"/>
  <c r="BA976" i="3"/>
  <c r="AY976" i="3"/>
  <c r="AW976" i="3"/>
  <c r="AU976" i="3"/>
  <c r="AR976" i="3"/>
  <c r="AP976" i="3"/>
  <c r="AO976" i="3"/>
  <c r="AQ976" i="3"/>
  <c r="M978" i="3"/>
  <c r="M981" i="3"/>
  <c r="BE989" i="3"/>
  <c r="AZ989" i="3"/>
  <c r="AS989" i="3"/>
  <c r="R989" i="3"/>
  <c r="Q989" i="3"/>
  <c r="BD989" i="3"/>
  <c r="BA989" i="3"/>
  <c r="AY989" i="3"/>
  <c r="AW989" i="3"/>
  <c r="AR989" i="3"/>
  <c r="AU989" i="3"/>
  <c r="AQ989" i="3"/>
  <c r="AP989" i="3"/>
  <c r="AO989" i="3"/>
  <c r="BE993" i="3"/>
  <c r="AZ993" i="3"/>
  <c r="Q993" i="3"/>
  <c r="AS993" i="3"/>
  <c r="BD993" i="3"/>
  <c r="R993" i="3"/>
  <c r="BA993" i="3"/>
  <c r="AY993" i="3"/>
  <c r="AW993" i="3"/>
  <c r="AR993" i="3"/>
  <c r="AP993" i="3"/>
  <c r="AO993" i="3"/>
  <c r="AQ993" i="3"/>
  <c r="AU993" i="3"/>
  <c r="BF996" i="3"/>
  <c r="BE996" i="3"/>
  <c r="AZ996" i="3"/>
  <c r="AS996" i="3"/>
  <c r="R996" i="3"/>
  <c r="Q996" i="3"/>
  <c r="BA996" i="3"/>
  <c r="BD996" i="3"/>
  <c r="AY996" i="3"/>
  <c r="AW996" i="3"/>
  <c r="AR996" i="3"/>
  <c r="AU996" i="3"/>
  <c r="AQ996" i="3"/>
  <c r="AP996" i="3"/>
  <c r="AO996" i="3"/>
  <c r="T997" i="3"/>
  <c r="H998" i="3"/>
  <c r="AX998" i="3"/>
  <c r="S999" i="3"/>
  <c r="B1000" i="3"/>
  <c r="AE1000" i="3"/>
  <c r="AL32" i="3"/>
  <c r="AL40" i="3"/>
  <c r="AL48" i="3"/>
  <c r="AL56" i="3"/>
  <c r="AL72" i="3"/>
  <c r="AL80" i="3"/>
  <c r="AL88" i="3"/>
  <c r="AL104" i="3"/>
  <c r="AL120" i="3"/>
  <c r="AL136" i="3"/>
  <c r="AL152" i="3"/>
  <c r="AL160" i="3"/>
  <c r="AL168" i="3"/>
  <c r="AL176" i="3"/>
  <c r="AL184" i="3"/>
  <c r="AL192" i="3"/>
  <c r="AL200" i="3"/>
  <c r="AL224" i="3"/>
  <c r="AL240" i="3"/>
  <c r="AL248" i="3"/>
  <c r="AL256" i="3"/>
  <c r="AL264" i="3"/>
  <c r="AL272" i="3"/>
  <c r="AL280" i="3"/>
  <c r="AL296" i="3"/>
  <c r="AL304" i="3"/>
  <c r="AL312" i="3"/>
  <c r="AL336" i="3"/>
  <c r="AL352" i="3"/>
  <c r="AL376" i="3"/>
  <c r="AL384" i="3"/>
  <c r="AL400" i="3"/>
  <c r="AL408" i="3"/>
  <c r="AL416" i="3"/>
  <c r="AL440" i="3"/>
  <c r="AL448" i="3"/>
  <c r="AL456" i="3"/>
  <c r="AL464" i="3"/>
  <c r="AL472" i="3"/>
  <c r="AL480" i="3"/>
  <c r="AL488" i="3"/>
  <c r="AL496" i="3"/>
  <c r="AL504" i="3"/>
  <c r="AL520" i="3"/>
  <c r="AL528" i="3"/>
  <c r="AL544" i="3"/>
  <c r="AL552" i="3"/>
  <c r="AL560" i="3"/>
  <c r="AL568" i="3"/>
  <c r="AL576" i="3"/>
  <c r="AL584" i="3"/>
  <c r="AL592" i="3"/>
  <c r="AL600" i="3"/>
  <c r="AL608" i="3"/>
  <c r="AL616" i="3"/>
  <c r="AL640" i="3"/>
  <c r="AL648" i="3"/>
  <c r="AL664" i="3"/>
  <c r="AL680" i="3"/>
  <c r="AL688" i="3"/>
  <c r="AL704" i="3"/>
  <c r="AL712" i="3"/>
  <c r="AL720" i="3"/>
  <c r="AL744" i="3"/>
  <c r="AL752" i="3"/>
  <c r="AL760" i="3"/>
  <c r="AL768" i="3"/>
  <c r="AL776" i="3"/>
  <c r="AL784" i="3"/>
  <c r="AL792" i="3"/>
  <c r="AL800" i="3"/>
  <c r="AL808" i="3"/>
  <c r="AL816" i="3"/>
  <c r="AL824" i="3"/>
  <c r="AL832" i="3"/>
  <c r="AL840" i="3"/>
  <c r="AL848" i="3"/>
  <c r="AL856" i="3"/>
  <c r="AL864" i="3"/>
  <c r="AL872" i="3"/>
  <c r="AL880" i="3"/>
  <c r="AL888" i="3"/>
  <c r="AL896" i="3"/>
  <c r="AL904" i="3"/>
  <c r="AL928" i="3"/>
  <c r="AL936" i="3"/>
  <c r="AL944" i="3"/>
  <c r="AL952" i="3"/>
  <c r="AL960" i="3"/>
  <c r="AL968" i="3"/>
  <c r="AL976" i="3"/>
  <c r="AL984" i="3"/>
  <c r="AL992" i="3"/>
  <c r="AO25" i="3"/>
  <c r="AO33" i="3"/>
  <c r="AO41" i="3"/>
  <c r="AO57" i="3"/>
  <c r="AO65" i="3"/>
  <c r="AO73" i="3"/>
  <c r="AO81" i="3"/>
  <c r="AO89" i="3"/>
  <c r="AO105" i="3"/>
  <c r="AO113" i="3"/>
  <c r="AO121" i="3"/>
  <c r="AO129" i="3"/>
  <c r="AO137" i="3"/>
  <c r="AO161" i="3"/>
  <c r="AO177" i="3"/>
  <c r="AO185" i="3"/>
  <c r="AO193" i="3"/>
  <c r="AO201" i="3"/>
  <c r="AO209" i="3"/>
  <c r="AO217" i="3"/>
  <c r="AO225" i="3"/>
  <c r="AO233" i="3"/>
  <c r="AO241" i="3"/>
  <c r="AO249" i="3"/>
  <c r="AO257" i="3"/>
  <c r="AO265" i="3"/>
  <c r="AO273" i="3"/>
  <c r="AO281" i="3"/>
  <c r="AO289" i="3"/>
  <c r="AO297" i="3"/>
  <c r="AO305" i="3"/>
  <c r="AO313" i="3"/>
  <c r="AO321" i="3"/>
  <c r="AO329" i="3"/>
  <c r="AO337" i="3"/>
  <c r="AO345" i="3"/>
  <c r="AO353" i="3"/>
  <c r="AO361" i="3"/>
  <c r="AO369" i="3"/>
  <c r="AO377" i="3"/>
  <c r="AO385" i="3"/>
  <c r="AO393" i="3"/>
  <c r="AO401" i="3"/>
  <c r="AO417" i="3"/>
  <c r="AO425" i="3"/>
  <c r="AO433" i="3"/>
  <c r="AO441" i="3"/>
  <c r="AO449" i="3"/>
  <c r="AO457" i="3"/>
  <c r="AO465" i="3"/>
  <c r="AO473" i="3"/>
  <c r="AO481" i="3"/>
  <c r="AO489" i="3"/>
  <c r="AO505" i="3"/>
  <c r="AO513" i="3"/>
  <c r="AO529" i="3"/>
  <c r="AO537" i="3"/>
  <c r="AO545" i="3"/>
  <c r="AO553" i="3"/>
  <c r="AO561" i="3"/>
  <c r="AO577" i="3"/>
  <c r="BE49" i="3"/>
  <c r="AZ49" i="3"/>
  <c r="AS49" i="3"/>
  <c r="R49" i="3"/>
  <c r="Q49" i="3"/>
  <c r="BD49" i="3"/>
  <c r="BA49" i="3"/>
  <c r="AY49" i="3"/>
  <c r="AW49" i="3"/>
  <c r="AP49" i="3"/>
  <c r="AU49" i="3"/>
  <c r="AQ49" i="3"/>
  <c r="AR49" i="3"/>
  <c r="BE76" i="3"/>
  <c r="AZ76" i="3"/>
  <c r="AS76" i="3"/>
  <c r="R76" i="3"/>
  <c r="Q76" i="3"/>
  <c r="BD76" i="3"/>
  <c r="BA76" i="3"/>
  <c r="AY76" i="3"/>
  <c r="AR76" i="3"/>
  <c r="AU76" i="3"/>
  <c r="AW76" i="3"/>
  <c r="AQ76" i="3"/>
  <c r="AP76" i="3"/>
  <c r="BE128" i="3"/>
  <c r="AZ128" i="3"/>
  <c r="AS128" i="3"/>
  <c r="R128" i="3"/>
  <c r="BD128" i="3"/>
  <c r="Q128" i="3"/>
  <c r="BA128" i="3"/>
  <c r="AY128" i="3"/>
  <c r="AU128" i="3"/>
  <c r="AW128" i="3"/>
  <c r="AR128" i="3"/>
  <c r="AP128" i="3"/>
  <c r="AQ128" i="3"/>
  <c r="BE204" i="3"/>
  <c r="AZ204" i="3"/>
  <c r="AS204" i="3"/>
  <c r="R204" i="3"/>
  <c r="Q204" i="3"/>
  <c r="BD204" i="3"/>
  <c r="BA204" i="3"/>
  <c r="AY204" i="3"/>
  <c r="AR204" i="3"/>
  <c r="AU204" i="3"/>
  <c r="AW204" i="3"/>
  <c r="AQ204" i="3"/>
  <c r="AP204" i="3"/>
  <c r="BE226" i="3"/>
  <c r="AZ226" i="3"/>
  <c r="AS226" i="3"/>
  <c r="BD226" i="3"/>
  <c r="R226" i="3"/>
  <c r="Q226" i="3"/>
  <c r="BA226" i="3"/>
  <c r="AY226" i="3"/>
  <c r="AW226" i="3"/>
  <c r="AR226" i="3"/>
  <c r="AU226" i="3"/>
  <c r="AP226" i="3"/>
  <c r="AQ226" i="3"/>
  <c r="BE254" i="3"/>
  <c r="AZ254" i="3"/>
  <c r="AS254" i="3"/>
  <c r="Q254" i="3"/>
  <c r="BD254" i="3"/>
  <c r="R254" i="3"/>
  <c r="BA254" i="3"/>
  <c r="AY254" i="3"/>
  <c r="AR254" i="3"/>
  <c r="AU254" i="3"/>
  <c r="AW254" i="3"/>
  <c r="AP254" i="3"/>
  <c r="AQ254" i="3"/>
  <c r="BE392" i="3"/>
  <c r="AZ392" i="3"/>
  <c r="AS392" i="3"/>
  <c r="BD392" i="3"/>
  <c r="R392" i="3"/>
  <c r="Q392" i="3"/>
  <c r="BA392" i="3"/>
  <c r="AY392" i="3"/>
  <c r="AU392" i="3"/>
  <c r="AW392" i="3"/>
  <c r="AR392" i="3"/>
  <c r="AP392" i="3"/>
  <c r="AQ392" i="3"/>
  <c r="BE409" i="3"/>
  <c r="AZ409" i="3"/>
  <c r="AS409" i="3"/>
  <c r="BD409" i="3"/>
  <c r="R409" i="3"/>
  <c r="BA409" i="3"/>
  <c r="Q409" i="3"/>
  <c r="AY409" i="3"/>
  <c r="AW409" i="3"/>
  <c r="AR409" i="3"/>
  <c r="AP409" i="3"/>
  <c r="AQ409" i="3"/>
  <c r="AU409" i="3"/>
  <c r="BE428" i="3"/>
  <c r="AZ428" i="3"/>
  <c r="AS428" i="3"/>
  <c r="R428" i="3"/>
  <c r="Q428" i="3"/>
  <c r="BD428" i="3"/>
  <c r="BA428" i="3"/>
  <c r="AY428" i="3"/>
  <c r="AR428" i="3"/>
  <c r="AU428" i="3"/>
  <c r="AW428" i="3"/>
  <c r="AQ428" i="3"/>
  <c r="AP428" i="3"/>
  <c r="BE463" i="3"/>
  <c r="AZ463" i="3"/>
  <c r="Q463" i="3"/>
  <c r="AS463" i="3"/>
  <c r="BD463" i="3"/>
  <c r="R463" i="3"/>
  <c r="BA463" i="3"/>
  <c r="AY463" i="3"/>
  <c r="AU463" i="3"/>
  <c r="AW463" i="3"/>
  <c r="AR463" i="3"/>
  <c r="AP463" i="3"/>
  <c r="AQ463" i="3"/>
  <c r="AF470" i="3"/>
  <c r="BE569" i="3"/>
  <c r="AZ569" i="3"/>
  <c r="AS569" i="3"/>
  <c r="BD569" i="3"/>
  <c r="R569" i="3"/>
  <c r="BA569" i="3"/>
  <c r="Q569" i="3"/>
  <c r="AY569" i="3"/>
  <c r="AW569" i="3"/>
  <c r="AR569" i="3"/>
  <c r="AP569" i="3"/>
  <c r="AU569" i="3"/>
  <c r="AQ569" i="3"/>
  <c r="BE597" i="3"/>
  <c r="AZ597" i="3"/>
  <c r="AS597" i="3"/>
  <c r="R597" i="3"/>
  <c r="Q597" i="3"/>
  <c r="BD597" i="3"/>
  <c r="BA597" i="3"/>
  <c r="AY597" i="3"/>
  <c r="AR597" i="3"/>
  <c r="AU597" i="3"/>
  <c r="AW597" i="3"/>
  <c r="AQ597" i="3"/>
  <c r="AP597" i="3"/>
  <c r="AO597" i="3"/>
  <c r="BE615" i="3"/>
  <c r="AZ615" i="3"/>
  <c r="Q615" i="3"/>
  <c r="BD615" i="3"/>
  <c r="AS615" i="3"/>
  <c r="R615" i="3"/>
  <c r="BA615" i="3"/>
  <c r="AY615" i="3"/>
  <c r="AU615" i="3"/>
  <c r="AW615" i="3"/>
  <c r="AR615" i="3"/>
  <c r="AP615" i="3"/>
  <c r="AO615" i="3"/>
  <c r="AQ615" i="3"/>
  <c r="BE633" i="3"/>
  <c r="AZ633" i="3"/>
  <c r="Q633" i="3"/>
  <c r="AS633" i="3"/>
  <c r="BD633" i="3"/>
  <c r="R633" i="3"/>
  <c r="BA633" i="3"/>
  <c r="AY633" i="3"/>
  <c r="AW633" i="3"/>
  <c r="AR633" i="3"/>
  <c r="AP633" i="3"/>
  <c r="AO633" i="3"/>
  <c r="AU633" i="3"/>
  <c r="AQ633" i="3"/>
  <c r="BE747" i="3"/>
  <c r="AZ747" i="3"/>
  <c r="Q747" i="3"/>
  <c r="AS747" i="3"/>
  <c r="BD747" i="3"/>
  <c r="R747" i="3"/>
  <c r="BA747" i="3"/>
  <c r="AW747" i="3"/>
  <c r="AR747" i="3"/>
  <c r="AY747" i="3"/>
  <c r="AU747" i="3"/>
  <c r="AP747" i="3"/>
  <c r="AO747" i="3"/>
  <c r="AQ747" i="3"/>
  <c r="BE794" i="3"/>
  <c r="AZ794" i="3"/>
  <c r="Q794" i="3"/>
  <c r="AS794" i="3"/>
  <c r="BD794" i="3"/>
  <c r="R794" i="3"/>
  <c r="BA794" i="3"/>
  <c r="AY794" i="3"/>
  <c r="AW794" i="3"/>
  <c r="AR794" i="3"/>
  <c r="AU794" i="3"/>
  <c r="AP794" i="3"/>
  <c r="AO794" i="3"/>
  <c r="AQ794" i="3"/>
  <c r="BF958" i="3"/>
  <c r="BE958" i="3"/>
  <c r="AZ958" i="3"/>
  <c r="Q958" i="3"/>
  <c r="AS958" i="3"/>
  <c r="BD958" i="3"/>
  <c r="R958" i="3"/>
  <c r="BA958" i="3"/>
  <c r="AW958" i="3"/>
  <c r="AY958" i="3"/>
  <c r="AR958" i="3"/>
  <c r="AU958" i="3"/>
  <c r="AP958" i="3"/>
  <c r="AO958" i="3"/>
  <c r="AQ958" i="3"/>
  <c r="AL194" i="3"/>
  <c r="AL794" i="3"/>
  <c r="AO563" i="3"/>
  <c r="BE23" i="3"/>
  <c r="AZ23" i="3"/>
  <c r="Q23" i="3"/>
  <c r="AS23" i="3"/>
  <c r="BD23" i="3"/>
  <c r="R23" i="3"/>
  <c r="BA23" i="3"/>
  <c r="AY23" i="3"/>
  <c r="AU23" i="3"/>
  <c r="AW23" i="3"/>
  <c r="AR23" i="3"/>
  <c r="AP23" i="3"/>
  <c r="AQ23" i="3"/>
  <c r="BE51" i="3"/>
  <c r="AZ51" i="3"/>
  <c r="AS51" i="3"/>
  <c r="R51" i="3"/>
  <c r="Q51" i="3"/>
  <c r="BD51" i="3"/>
  <c r="BA51" i="3"/>
  <c r="AY51" i="3"/>
  <c r="AU51" i="3"/>
  <c r="AP51" i="3"/>
  <c r="AW51" i="3"/>
  <c r="AQ51" i="3"/>
  <c r="AR51" i="3"/>
  <c r="BE55" i="3"/>
  <c r="AZ55" i="3"/>
  <c r="Q55" i="3"/>
  <c r="AS55" i="3"/>
  <c r="BD55" i="3"/>
  <c r="R55" i="3"/>
  <c r="AY55" i="3"/>
  <c r="BA55" i="3"/>
  <c r="AU55" i="3"/>
  <c r="AW55" i="3"/>
  <c r="AR55" i="3"/>
  <c r="AP55" i="3"/>
  <c r="AQ55" i="3"/>
  <c r="BE70" i="3"/>
  <c r="AZ70" i="3"/>
  <c r="Q70" i="3"/>
  <c r="R70" i="3"/>
  <c r="BA70" i="3"/>
  <c r="BD70" i="3"/>
  <c r="AS70" i="3"/>
  <c r="AY70" i="3"/>
  <c r="AU70" i="3"/>
  <c r="AW70" i="3"/>
  <c r="AR70" i="3"/>
  <c r="AP70" i="3"/>
  <c r="AQ70" i="3"/>
  <c r="BE85" i="3"/>
  <c r="AZ85" i="3"/>
  <c r="AS85" i="3"/>
  <c r="R85" i="3"/>
  <c r="Q85" i="3"/>
  <c r="BD85" i="3"/>
  <c r="BA85" i="3"/>
  <c r="AY85" i="3"/>
  <c r="AR85" i="3"/>
  <c r="AU85" i="3"/>
  <c r="AW85" i="3"/>
  <c r="AQ85" i="3"/>
  <c r="AP85" i="3"/>
  <c r="BE90" i="3"/>
  <c r="AZ90" i="3"/>
  <c r="AS90" i="3"/>
  <c r="R90" i="3"/>
  <c r="Q90" i="3"/>
  <c r="BD90" i="3"/>
  <c r="BA90" i="3"/>
  <c r="AY90" i="3"/>
  <c r="AW90" i="3"/>
  <c r="AR90" i="3"/>
  <c r="AU90" i="3"/>
  <c r="AP90" i="3"/>
  <c r="AQ90" i="3"/>
  <c r="BE96" i="3"/>
  <c r="AZ96" i="3"/>
  <c r="AS96" i="3"/>
  <c r="R96" i="3"/>
  <c r="BD96" i="3"/>
  <c r="Q96" i="3"/>
  <c r="BA96" i="3"/>
  <c r="AY96" i="3"/>
  <c r="AU96" i="3"/>
  <c r="AW96" i="3"/>
  <c r="AR96" i="3"/>
  <c r="AP96" i="3"/>
  <c r="AQ96" i="3"/>
  <c r="BE109" i="3"/>
  <c r="AZ109" i="3"/>
  <c r="AS109" i="3"/>
  <c r="R109" i="3"/>
  <c r="Q109" i="3"/>
  <c r="BD109" i="3"/>
  <c r="BA109" i="3"/>
  <c r="AY109" i="3"/>
  <c r="AR109" i="3"/>
  <c r="AU109" i="3"/>
  <c r="AW109" i="3"/>
  <c r="AQ109" i="3"/>
  <c r="AP109" i="3"/>
  <c r="BE24" i="3"/>
  <c r="AZ24" i="3"/>
  <c r="AS24" i="3"/>
  <c r="R24" i="3"/>
  <c r="Q24" i="3"/>
  <c r="BD24" i="3"/>
  <c r="BA24" i="3"/>
  <c r="AY24" i="3"/>
  <c r="AU24" i="3"/>
  <c r="AW24" i="3"/>
  <c r="AP24" i="3"/>
  <c r="AQ24" i="3"/>
  <c r="AR24" i="3"/>
  <c r="AK26" i="3"/>
  <c r="F29" i="3"/>
  <c r="AI29" i="3" s="1"/>
  <c r="BE29" i="3"/>
  <c r="AZ29" i="3"/>
  <c r="AS29" i="3"/>
  <c r="R29" i="3"/>
  <c r="Q29" i="3"/>
  <c r="BD29" i="3"/>
  <c r="BA29" i="3"/>
  <c r="AY29" i="3"/>
  <c r="AU29" i="3"/>
  <c r="AW29" i="3"/>
  <c r="AQ29" i="3"/>
  <c r="AR29" i="3"/>
  <c r="AP29" i="3"/>
  <c r="AX31" i="3"/>
  <c r="BE31" i="3"/>
  <c r="AZ31" i="3"/>
  <c r="Q31" i="3"/>
  <c r="AS31" i="3"/>
  <c r="R31" i="3"/>
  <c r="BD31" i="3"/>
  <c r="AY31" i="3"/>
  <c r="BA31" i="3"/>
  <c r="AU31" i="3"/>
  <c r="AW31" i="3"/>
  <c r="AR31" i="3"/>
  <c r="AP31" i="3"/>
  <c r="AQ31" i="3"/>
  <c r="BE39" i="3"/>
  <c r="AZ39" i="3"/>
  <c r="Q39" i="3"/>
  <c r="AS39" i="3"/>
  <c r="R39" i="3"/>
  <c r="BD39" i="3"/>
  <c r="AY39" i="3"/>
  <c r="BA39" i="3"/>
  <c r="AU39" i="3"/>
  <c r="AW39" i="3"/>
  <c r="AR39" i="3"/>
  <c r="AP39" i="3"/>
  <c r="AQ39" i="3"/>
  <c r="BE42" i="3"/>
  <c r="AZ42" i="3"/>
  <c r="AS42" i="3"/>
  <c r="R42" i="3"/>
  <c r="Q42" i="3"/>
  <c r="BD42" i="3"/>
  <c r="BA42" i="3"/>
  <c r="AY42" i="3"/>
  <c r="AW42" i="3"/>
  <c r="AU42" i="3"/>
  <c r="AP42" i="3"/>
  <c r="AQ42" i="3"/>
  <c r="AR42" i="3"/>
  <c r="BE45" i="3"/>
  <c r="AZ45" i="3"/>
  <c r="AS45" i="3"/>
  <c r="R45" i="3"/>
  <c r="Q45" i="3"/>
  <c r="BD45" i="3"/>
  <c r="BA45" i="3"/>
  <c r="AY45" i="3"/>
  <c r="AU45" i="3"/>
  <c r="AW45" i="3"/>
  <c r="AQ45" i="3"/>
  <c r="AR45" i="3"/>
  <c r="AP45" i="3"/>
  <c r="A49" i="3"/>
  <c r="AE52" i="3"/>
  <c r="BE52" i="3"/>
  <c r="AZ52" i="3"/>
  <c r="AS52" i="3"/>
  <c r="R52" i="3"/>
  <c r="Q52" i="3"/>
  <c r="BD52" i="3"/>
  <c r="BA52" i="3"/>
  <c r="AY52" i="3"/>
  <c r="AU52" i="3"/>
  <c r="AW52" i="3"/>
  <c r="AQ52" i="3"/>
  <c r="AR52" i="3"/>
  <c r="AP52" i="3"/>
  <c r="F55" i="3"/>
  <c r="AI55" i="3" s="1"/>
  <c r="K61" i="3"/>
  <c r="BE64" i="3"/>
  <c r="AZ64" i="3"/>
  <c r="AS64" i="3"/>
  <c r="R64" i="3"/>
  <c r="BD64" i="3"/>
  <c r="Q64" i="3"/>
  <c r="BA64" i="3"/>
  <c r="AY64" i="3"/>
  <c r="AU64" i="3"/>
  <c r="AW64" i="3"/>
  <c r="AP64" i="3"/>
  <c r="AQ64" i="3"/>
  <c r="AR64" i="3"/>
  <c r="A71" i="3"/>
  <c r="BE71" i="3"/>
  <c r="AZ71" i="3"/>
  <c r="Q71" i="3"/>
  <c r="AS71" i="3"/>
  <c r="R71" i="3"/>
  <c r="BD71" i="3"/>
  <c r="BA71" i="3"/>
  <c r="AY71" i="3"/>
  <c r="AU71" i="3"/>
  <c r="AW71" i="3"/>
  <c r="AR71" i="3"/>
  <c r="AP71" i="3"/>
  <c r="AQ71" i="3"/>
  <c r="BE79" i="3"/>
  <c r="AZ79" i="3"/>
  <c r="Q79" i="3"/>
  <c r="AS79" i="3"/>
  <c r="R79" i="3"/>
  <c r="BD79" i="3"/>
  <c r="BA79" i="3"/>
  <c r="AY79" i="3"/>
  <c r="AU79" i="3"/>
  <c r="AW79" i="3"/>
  <c r="AR79" i="3"/>
  <c r="AP79" i="3"/>
  <c r="AQ79" i="3"/>
  <c r="BE83" i="3"/>
  <c r="AZ83" i="3"/>
  <c r="AS83" i="3"/>
  <c r="R83" i="3"/>
  <c r="Q83" i="3"/>
  <c r="BD83" i="3"/>
  <c r="BA83" i="3"/>
  <c r="AY83" i="3"/>
  <c r="AR83" i="3"/>
  <c r="AU83" i="3"/>
  <c r="AP83" i="3"/>
  <c r="AQ83" i="3"/>
  <c r="AW83" i="3"/>
  <c r="F85" i="3"/>
  <c r="AI85" i="3" s="1"/>
  <c r="K87" i="3"/>
  <c r="A91" i="3"/>
  <c r="BE94" i="3"/>
  <c r="AZ94" i="3"/>
  <c r="AS94" i="3"/>
  <c r="Q94" i="3"/>
  <c r="R94" i="3"/>
  <c r="BA94" i="3"/>
  <c r="BD94" i="3"/>
  <c r="AY94" i="3"/>
  <c r="AR94" i="3"/>
  <c r="AU94" i="3"/>
  <c r="AW94" i="3"/>
  <c r="AP94" i="3"/>
  <c r="AQ94" i="3"/>
  <c r="BE97" i="3"/>
  <c r="AZ97" i="3"/>
  <c r="AS97" i="3"/>
  <c r="R97" i="3"/>
  <c r="BD97" i="3"/>
  <c r="Q97" i="3"/>
  <c r="BA97" i="3"/>
  <c r="AY97" i="3"/>
  <c r="AW97" i="3"/>
  <c r="AR97" i="3"/>
  <c r="AP97" i="3"/>
  <c r="AQ97" i="3"/>
  <c r="AU97" i="3"/>
  <c r="AE101" i="3"/>
  <c r="AK103" i="3"/>
  <c r="A107" i="3"/>
  <c r="AX109" i="3"/>
  <c r="BE112" i="3"/>
  <c r="AZ112" i="3"/>
  <c r="AS112" i="3"/>
  <c r="R112" i="3"/>
  <c r="Q112" i="3"/>
  <c r="BD112" i="3"/>
  <c r="BA112" i="3"/>
  <c r="AY112" i="3"/>
  <c r="AU112" i="3"/>
  <c r="AW112" i="3"/>
  <c r="AR112" i="3"/>
  <c r="AP112" i="3"/>
  <c r="AQ112" i="3"/>
  <c r="BE116" i="3"/>
  <c r="AZ116" i="3"/>
  <c r="AS116" i="3"/>
  <c r="R116" i="3"/>
  <c r="Q116" i="3"/>
  <c r="BD116" i="3"/>
  <c r="BA116" i="3"/>
  <c r="AY116" i="3"/>
  <c r="AR116" i="3"/>
  <c r="AU116" i="3"/>
  <c r="AW116" i="3"/>
  <c r="AQ116" i="3"/>
  <c r="AP116" i="3"/>
  <c r="AF117" i="3"/>
  <c r="B119" i="3"/>
  <c r="B121" i="3"/>
  <c r="BE123" i="3"/>
  <c r="AZ123" i="3"/>
  <c r="AS123" i="3"/>
  <c r="R123" i="3"/>
  <c r="Q123" i="3"/>
  <c r="BD123" i="3"/>
  <c r="BA123" i="3"/>
  <c r="AY123" i="3"/>
  <c r="AR123" i="3"/>
  <c r="AU123" i="3"/>
  <c r="AW123" i="3"/>
  <c r="AP123" i="3"/>
  <c r="AQ123" i="3"/>
  <c r="A125" i="3"/>
  <c r="AF127" i="3"/>
  <c r="BE127" i="3"/>
  <c r="AZ127" i="3"/>
  <c r="Q127" i="3"/>
  <c r="AS127" i="3"/>
  <c r="R127" i="3"/>
  <c r="BD127" i="3"/>
  <c r="BA127" i="3"/>
  <c r="AY127" i="3"/>
  <c r="AU127" i="3"/>
  <c r="AW127" i="3"/>
  <c r="AP127" i="3"/>
  <c r="AR127" i="3"/>
  <c r="AQ127" i="3"/>
  <c r="D130" i="3"/>
  <c r="AE139" i="3"/>
  <c r="BE141" i="3"/>
  <c r="AZ141" i="3"/>
  <c r="AS141" i="3"/>
  <c r="R141" i="3"/>
  <c r="Q141" i="3"/>
  <c r="BD141" i="3"/>
  <c r="BA141" i="3"/>
  <c r="AY141" i="3"/>
  <c r="AR141" i="3"/>
  <c r="AU141" i="3"/>
  <c r="AW141" i="3"/>
  <c r="AQ141" i="3"/>
  <c r="AP141" i="3"/>
  <c r="BE143" i="3"/>
  <c r="AZ143" i="3"/>
  <c r="Q143" i="3"/>
  <c r="AS143" i="3"/>
  <c r="R143" i="3"/>
  <c r="BD143" i="3"/>
  <c r="BA143" i="3"/>
  <c r="AY143" i="3"/>
  <c r="AU143" i="3"/>
  <c r="AW143" i="3"/>
  <c r="AR143" i="3"/>
  <c r="AP143" i="3"/>
  <c r="AQ143" i="3"/>
  <c r="BE144" i="3"/>
  <c r="AZ144" i="3"/>
  <c r="AS144" i="3"/>
  <c r="R144" i="3"/>
  <c r="Q144" i="3"/>
  <c r="BD144" i="3"/>
  <c r="BA144" i="3"/>
  <c r="AY144" i="3"/>
  <c r="AU144" i="3"/>
  <c r="AW144" i="3"/>
  <c r="AR144" i="3"/>
  <c r="AP144" i="3"/>
  <c r="AQ144" i="3"/>
  <c r="BE145" i="3"/>
  <c r="AZ145" i="3"/>
  <c r="AS145" i="3"/>
  <c r="R145" i="3"/>
  <c r="Q145" i="3"/>
  <c r="BD145" i="3"/>
  <c r="BA145" i="3"/>
  <c r="AY145" i="3"/>
  <c r="AW145" i="3"/>
  <c r="AR145" i="3"/>
  <c r="AU145" i="3"/>
  <c r="AP145" i="3"/>
  <c r="AQ145" i="3"/>
  <c r="BE153" i="3"/>
  <c r="AZ153" i="3"/>
  <c r="AS153" i="3"/>
  <c r="R153" i="3"/>
  <c r="BD153" i="3"/>
  <c r="BA153" i="3"/>
  <c r="Q153" i="3"/>
  <c r="AY153" i="3"/>
  <c r="AW153" i="3"/>
  <c r="AR153" i="3"/>
  <c r="AP153" i="3"/>
  <c r="AQ153" i="3"/>
  <c r="AU153" i="3"/>
  <c r="BE155" i="3"/>
  <c r="AZ155" i="3"/>
  <c r="AS155" i="3"/>
  <c r="R155" i="3"/>
  <c r="Q155" i="3"/>
  <c r="BD155" i="3"/>
  <c r="BA155" i="3"/>
  <c r="AR155" i="3"/>
  <c r="AU155" i="3"/>
  <c r="AY155" i="3"/>
  <c r="AP155" i="3"/>
  <c r="AQ155" i="3"/>
  <c r="AW155" i="3"/>
  <c r="BE156" i="3"/>
  <c r="AZ156" i="3"/>
  <c r="AS156" i="3"/>
  <c r="R156" i="3"/>
  <c r="Q156" i="3"/>
  <c r="BD156" i="3"/>
  <c r="BA156" i="3"/>
  <c r="AY156" i="3"/>
  <c r="AR156" i="3"/>
  <c r="AU156" i="3"/>
  <c r="AW156" i="3"/>
  <c r="AQ156" i="3"/>
  <c r="AP156" i="3"/>
  <c r="AX158" i="3"/>
  <c r="BE158" i="3"/>
  <c r="AZ158" i="3"/>
  <c r="AS158" i="3"/>
  <c r="Q158" i="3"/>
  <c r="R158" i="3"/>
  <c r="BA158" i="3"/>
  <c r="BD158" i="3"/>
  <c r="AY158" i="3"/>
  <c r="AR158" i="3"/>
  <c r="AU158" i="3"/>
  <c r="AW158" i="3"/>
  <c r="AP158" i="3"/>
  <c r="AQ158" i="3"/>
  <c r="AV161" i="3"/>
  <c r="T163" i="3"/>
  <c r="BE169" i="3"/>
  <c r="AZ169" i="3"/>
  <c r="AS169" i="3"/>
  <c r="R169" i="3"/>
  <c r="Q169" i="3"/>
  <c r="BD169" i="3"/>
  <c r="BA169" i="3"/>
  <c r="AY169" i="3"/>
  <c r="AW169" i="3"/>
  <c r="AR169" i="3"/>
  <c r="AP169" i="3"/>
  <c r="AQ169" i="3"/>
  <c r="AU169" i="3"/>
  <c r="D175" i="3"/>
  <c r="BE178" i="3"/>
  <c r="AZ178" i="3"/>
  <c r="AS178" i="3"/>
  <c r="R178" i="3"/>
  <c r="Q178" i="3"/>
  <c r="BD178" i="3"/>
  <c r="BA178" i="3"/>
  <c r="AY178" i="3"/>
  <c r="AW178" i="3"/>
  <c r="AR178" i="3"/>
  <c r="AU178" i="3"/>
  <c r="AP178" i="3"/>
  <c r="AQ178" i="3"/>
  <c r="AX184" i="3"/>
  <c r="BE189" i="3"/>
  <c r="AZ189" i="3"/>
  <c r="AS189" i="3"/>
  <c r="R189" i="3"/>
  <c r="Q189" i="3"/>
  <c r="BD189" i="3"/>
  <c r="BA189" i="3"/>
  <c r="AY189" i="3"/>
  <c r="AR189" i="3"/>
  <c r="AU189" i="3"/>
  <c r="AW189" i="3"/>
  <c r="AQ189" i="3"/>
  <c r="AP189" i="3"/>
  <c r="AX193" i="3"/>
  <c r="AX198" i="3"/>
  <c r="BE198" i="3"/>
  <c r="AZ198" i="3"/>
  <c r="Q198" i="3"/>
  <c r="R198" i="3"/>
  <c r="BA198" i="3"/>
  <c r="AS198" i="3"/>
  <c r="BD198" i="3"/>
  <c r="AY198" i="3"/>
  <c r="AR198" i="3"/>
  <c r="AU198" i="3"/>
  <c r="AW198" i="3"/>
  <c r="AP198" i="3"/>
  <c r="AQ198" i="3"/>
  <c r="BE203" i="3"/>
  <c r="AZ203" i="3"/>
  <c r="AS203" i="3"/>
  <c r="R203" i="3"/>
  <c r="Q203" i="3"/>
  <c r="BD203" i="3"/>
  <c r="BA203" i="3"/>
  <c r="AY203" i="3"/>
  <c r="AR203" i="3"/>
  <c r="AU203" i="3"/>
  <c r="AP203" i="3"/>
  <c r="AQ203" i="3"/>
  <c r="AW203" i="3"/>
  <c r="A207" i="3"/>
  <c r="BE208" i="3"/>
  <c r="AZ208" i="3"/>
  <c r="AS208" i="3"/>
  <c r="BD208" i="3"/>
  <c r="R208" i="3"/>
  <c r="Q208" i="3"/>
  <c r="BA208" i="3"/>
  <c r="AY208" i="3"/>
  <c r="AU208" i="3"/>
  <c r="AW208" i="3"/>
  <c r="AR208" i="3"/>
  <c r="AP208" i="3"/>
  <c r="AQ208" i="3"/>
  <c r="E209" i="3"/>
  <c r="AH209" i="3" s="1"/>
  <c r="T212" i="3"/>
  <c r="A215" i="3"/>
  <c r="BE216" i="3"/>
  <c r="AZ216" i="3"/>
  <c r="AS216" i="3"/>
  <c r="BD216" i="3"/>
  <c r="R216" i="3"/>
  <c r="Q216" i="3"/>
  <c r="BA216" i="3"/>
  <c r="AY216" i="3"/>
  <c r="AU216" i="3"/>
  <c r="AW216" i="3"/>
  <c r="AR216" i="3"/>
  <c r="AP216" i="3"/>
  <c r="AQ216" i="3"/>
  <c r="E217" i="3"/>
  <c r="AH217" i="3" s="1"/>
  <c r="T220" i="3"/>
  <c r="BE223" i="3"/>
  <c r="AZ223" i="3"/>
  <c r="Q223" i="3"/>
  <c r="BD223" i="3"/>
  <c r="R223" i="3"/>
  <c r="AS223" i="3"/>
  <c r="AY223" i="3"/>
  <c r="AU223" i="3"/>
  <c r="AW223" i="3"/>
  <c r="BA223" i="3"/>
  <c r="AR223" i="3"/>
  <c r="AP223" i="3"/>
  <c r="AQ223" i="3"/>
  <c r="BE232" i="3"/>
  <c r="AZ232" i="3"/>
  <c r="AS232" i="3"/>
  <c r="BD232" i="3"/>
  <c r="R232" i="3"/>
  <c r="Q232" i="3"/>
  <c r="BA232" i="3"/>
  <c r="AY232" i="3"/>
  <c r="AU232" i="3"/>
  <c r="AW232" i="3"/>
  <c r="AR232" i="3"/>
  <c r="AP232" i="3"/>
  <c r="AQ232" i="3"/>
  <c r="AX235" i="3"/>
  <c r="BE235" i="3"/>
  <c r="AZ235" i="3"/>
  <c r="AS235" i="3"/>
  <c r="BD235" i="3"/>
  <c r="R235" i="3"/>
  <c r="Q235" i="3"/>
  <c r="BA235" i="3"/>
  <c r="AR235" i="3"/>
  <c r="AY235" i="3"/>
  <c r="AU235" i="3"/>
  <c r="AP235" i="3"/>
  <c r="AW235" i="3"/>
  <c r="AQ235" i="3"/>
  <c r="BE239" i="3"/>
  <c r="AZ239" i="3"/>
  <c r="Q239" i="3"/>
  <c r="AS239" i="3"/>
  <c r="BD239" i="3"/>
  <c r="R239" i="3"/>
  <c r="AY239" i="3"/>
  <c r="BA239" i="3"/>
  <c r="AU239" i="3"/>
  <c r="AW239" i="3"/>
  <c r="AP239" i="3"/>
  <c r="AQ239" i="3"/>
  <c r="AR239" i="3"/>
  <c r="BE247" i="3"/>
  <c r="AZ247" i="3"/>
  <c r="Q247" i="3"/>
  <c r="AS247" i="3"/>
  <c r="BD247" i="3"/>
  <c r="R247" i="3"/>
  <c r="AY247" i="3"/>
  <c r="BA247" i="3"/>
  <c r="AU247" i="3"/>
  <c r="AW247" i="3"/>
  <c r="AP247" i="3"/>
  <c r="AR247" i="3"/>
  <c r="AQ247" i="3"/>
  <c r="S253" i="3"/>
  <c r="S257" i="3"/>
  <c r="S261" i="3"/>
  <c r="S265" i="3"/>
  <c r="S269" i="3"/>
  <c r="S273" i="3"/>
  <c r="S277" i="3"/>
  <c r="BE282" i="3"/>
  <c r="AZ282" i="3"/>
  <c r="AS282" i="3"/>
  <c r="BD282" i="3"/>
  <c r="R282" i="3"/>
  <c r="Q282" i="3"/>
  <c r="BA282" i="3"/>
  <c r="AY282" i="3"/>
  <c r="AW282" i="3"/>
  <c r="AR282" i="3"/>
  <c r="AU282" i="3"/>
  <c r="AP282" i="3"/>
  <c r="AQ282" i="3"/>
  <c r="AE284" i="3"/>
  <c r="A286" i="3"/>
  <c r="AX288" i="3"/>
  <c r="BE288" i="3"/>
  <c r="AZ288" i="3"/>
  <c r="AS288" i="3"/>
  <c r="BD288" i="3"/>
  <c r="R288" i="3"/>
  <c r="Q288" i="3"/>
  <c r="BA288" i="3"/>
  <c r="AY288" i="3"/>
  <c r="AU288" i="3"/>
  <c r="AW288" i="3"/>
  <c r="AR288" i="3"/>
  <c r="AP288" i="3"/>
  <c r="AQ288" i="3"/>
  <c r="T293" i="3"/>
  <c r="BE293" i="3"/>
  <c r="AZ293" i="3"/>
  <c r="AS293" i="3"/>
  <c r="R293" i="3"/>
  <c r="Q293" i="3"/>
  <c r="BD293" i="3"/>
  <c r="BA293" i="3"/>
  <c r="AY293" i="3"/>
  <c r="AR293" i="3"/>
  <c r="AU293" i="3"/>
  <c r="AW293" i="3"/>
  <c r="AQ293" i="3"/>
  <c r="AP293" i="3"/>
  <c r="BE298" i="3"/>
  <c r="AZ298" i="3"/>
  <c r="AS298" i="3"/>
  <c r="BD298" i="3"/>
  <c r="R298" i="3"/>
  <c r="Q298" i="3"/>
  <c r="BA298" i="3"/>
  <c r="AY298" i="3"/>
  <c r="AW298" i="3"/>
  <c r="AR298" i="3"/>
  <c r="AU298" i="3"/>
  <c r="AP298" i="3"/>
  <c r="AQ298" i="3"/>
  <c r="BE300" i="3"/>
  <c r="AZ300" i="3"/>
  <c r="AS300" i="3"/>
  <c r="R300" i="3"/>
  <c r="Q300" i="3"/>
  <c r="BD300" i="3"/>
  <c r="BA300" i="3"/>
  <c r="AY300" i="3"/>
  <c r="AR300" i="3"/>
  <c r="AU300" i="3"/>
  <c r="AW300" i="3"/>
  <c r="AQ300" i="3"/>
  <c r="AP300" i="3"/>
  <c r="AX304" i="3"/>
  <c r="BE307" i="3"/>
  <c r="AZ307" i="3"/>
  <c r="AS307" i="3"/>
  <c r="BD307" i="3"/>
  <c r="R307" i="3"/>
  <c r="Q307" i="3"/>
  <c r="BA307" i="3"/>
  <c r="AY307" i="3"/>
  <c r="AR307" i="3"/>
  <c r="AU307" i="3"/>
  <c r="AP307" i="3"/>
  <c r="AW307" i="3"/>
  <c r="AQ307" i="3"/>
  <c r="A310" i="3"/>
  <c r="K311" i="3"/>
  <c r="A313" i="3"/>
  <c r="T315" i="3"/>
  <c r="AE316" i="3"/>
  <c r="M320" i="3"/>
  <c r="BE320" i="3"/>
  <c r="AZ320" i="3"/>
  <c r="AS320" i="3"/>
  <c r="BD320" i="3"/>
  <c r="R320" i="3"/>
  <c r="Q320" i="3"/>
  <c r="BA320" i="3"/>
  <c r="AY320" i="3"/>
  <c r="AU320" i="3"/>
  <c r="AW320" i="3"/>
  <c r="AR320" i="3"/>
  <c r="AP320" i="3"/>
  <c r="AQ320" i="3"/>
  <c r="AE321" i="3"/>
  <c r="AE326" i="3"/>
  <c r="BE328" i="3"/>
  <c r="AZ328" i="3"/>
  <c r="AS328" i="3"/>
  <c r="BD328" i="3"/>
  <c r="R328" i="3"/>
  <c r="Q328" i="3"/>
  <c r="BA328" i="3"/>
  <c r="AY328" i="3"/>
  <c r="AU328" i="3"/>
  <c r="AW328" i="3"/>
  <c r="AR328" i="3"/>
  <c r="AP328" i="3"/>
  <c r="AQ328" i="3"/>
  <c r="AE331" i="3"/>
  <c r="A334" i="3"/>
  <c r="AX338" i="3"/>
  <c r="K341" i="3"/>
  <c r="K344" i="3"/>
  <c r="BE344" i="3"/>
  <c r="AZ344" i="3"/>
  <c r="AS344" i="3"/>
  <c r="BD344" i="3"/>
  <c r="R344" i="3"/>
  <c r="Q344" i="3"/>
  <c r="BA344" i="3"/>
  <c r="AY344" i="3"/>
  <c r="AU344" i="3"/>
  <c r="AW344" i="3"/>
  <c r="AR344" i="3"/>
  <c r="AP344" i="3"/>
  <c r="AQ344" i="3"/>
  <c r="K346" i="3"/>
  <c r="BE348" i="3"/>
  <c r="AZ348" i="3"/>
  <c r="AS348" i="3"/>
  <c r="R348" i="3"/>
  <c r="Q348" i="3"/>
  <c r="BD348" i="3"/>
  <c r="BA348" i="3"/>
  <c r="AY348" i="3"/>
  <c r="AR348" i="3"/>
  <c r="AU348" i="3"/>
  <c r="AW348" i="3"/>
  <c r="AQ348" i="3"/>
  <c r="AP348" i="3"/>
  <c r="BG350" i="3"/>
  <c r="BE350" i="3"/>
  <c r="AZ350" i="3"/>
  <c r="AS350" i="3"/>
  <c r="Q350" i="3"/>
  <c r="BD350" i="3"/>
  <c r="R350" i="3"/>
  <c r="BA350" i="3"/>
  <c r="AY350" i="3"/>
  <c r="AR350" i="3"/>
  <c r="AU350" i="3"/>
  <c r="AW350" i="3"/>
  <c r="AP350" i="3"/>
  <c r="AQ350" i="3"/>
  <c r="AX354" i="3"/>
  <c r="K357" i="3"/>
  <c r="BE360" i="3"/>
  <c r="AZ360" i="3"/>
  <c r="AS360" i="3"/>
  <c r="BD360" i="3"/>
  <c r="R360" i="3"/>
  <c r="Q360" i="3"/>
  <c r="BA360" i="3"/>
  <c r="AY360" i="3"/>
  <c r="AU360" i="3"/>
  <c r="AW360" i="3"/>
  <c r="AR360" i="3"/>
  <c r="AP360" i="3"/>
  <c r="AQ360" i="3"/>
  <c r="BG362" i="3"/>
  <c r="BE362" i="3"/>
  <c r="AZ362" i="3"/>
  <c r="AS362" i="3"/>
  <c r="BD362" i="3"/>
  <c r="R362" i="3"/>
  <c r="Q362" i="3"/>
  <c r="BA362" i="3"/>
  <c r="AY362" i="3"/>
  <c r="AW362" i="3"/>
  <c r="AR362" i="3"/>
  <c r="AU362" i="3"/>
  <c r="AP362" i="3"/>
  <c r="AQ362" i="3"/>
  <c r="K366" i="3"/>
  <c r="BE368" i="3"/>
  <c r="AZ368" i="3"/>
  <c r="AS368" i="3"/>
  <c r="BD368" i="3"/>
  <c r="R368" i="3"/>
  <c r="Q368" i="3"/>
  <c r="BA368" i="3"/>
  <c r="AY368" i="3"/>
  <c r="AU368" i="3"/>
  <c r="AW368" i="3"/>
  <c r="AR368" i="3"/>
  <c r="AP368" i="3"/>
  <c r="AQ368" i="3"/>
  <c r="AJ371" i="3"/>
  <c r="Y375" i="3"/>
  <c r="BE386" i="3"/>
  <c r="AZ386" i="3"/>
  <c r="AS386" i="3"/>
  <c r="BD386" i="3"/>
  <c r="R386" i="3"/>
  <c r="Q386" i="3"/>
  <c r="BA386" i="3"/>
  <c r="AY386" i="3"/>
  <c r="AW386" i="3"/>
  <c r="AR386" i="3"/>
  <c r="AU386" i="3"/>
  <c r="AP386" i="3"/>
  <c r="AQ386" i="3"/>
  <c r="BE388" i="3"/>
  <c r="AZ388" i="3"/>
  <c r="AS388" i="3"/>
  <c r="R388" i="3"/>
  <c r="Q388" i="3"/>
  <c r="BD388" i="3"/>
  <c r="BA388" i="3"/>
  <c r="AY388" i="3"/>
  <c r="AR388" i="3"/>
  <c r="AU388" i="3"/>
  <c r="AW388" i="3"/>
  <c r="AQ388" i="3"/>
  <c r="AP388" i="3"/>
  <c r="AK389" i="3"/>
  <c r="AJ391" i="3"/>
  <c r="BE394" i="3"/>
  <c r="AZ394" i="3"/>
  <c r="AS394" i="3"/>
  <c r="BD394" i="3"/>
  <c r="R394" i="3"/>
  <c r="Q394" i="3"/>
  <c r="BA394" i="3"/>
  <c r="AY394" i="3"/>
  <c r="AW394" i="3"/>
  <c r="AR394" i="3"/>
  <c r="AU394" i="3"/>
  <c r="AP394" i="3"/>
  <c r="AQ394" i="3"/>
  <c r="M400" i="3"/>
  <c r="AJ403" i="3"/>
  <c r="E406" i="3"/>
  <c r="AH406" i="3" s="1"/>
  <c r="AT408" i="3"/>
  <c r="BE413" i="3"/>
  <c r="AZ413" i="3"/>
  <c r="AS413" i="3"/>
  <c r="R413" i="3"/>
  <c r="Q413" i="3"/>
  <c r="BD413" i="3"/>
  <c r="BA413" i="3"/>
  <c r="AY413" i="3"/>
  <c r="AR413" i="3"/>
  <c r="AU413" i="3"/>
  <c r="AW413" i="3"/>
  <c r="AQ413" i="3"/>
  <c r="AP413" i="3"/>
  <c r="BE419" i="3"/>
  <c r="AZ419" i="3"/>
  <c r="AS419" i="3"/>
  <c r="BD419" i="3"/>
  <c r="R419" i="3"/>
  <c r="Q419" i="3"/>
  <c r="BA419" i="3"/>
  <c r="AR419" i="3"/>
  <c r="AY419" i="3"/>
  <c r="AU419" i="3"/>
  <c r="AP419" i="3"/>
  <c r="AQ419" i="3"/>
  <c r="AW419" i="3"/>
  <c r="BE424" i="3"/>
  <c r="AZ424" i="3"/>
  <c r="AS424" i="3"/>
  <c r="BD424" i="3"/>
  <c r="R424" i="3"/>
  <c r="Q424" i="3"/>
  <c r="BA424" i="3"/>
  <c r="AY424" i="3"/>
  <c r="AU424" i="3"/>
  <c r="AW424" i="3"/>
  <c r="AR424" i="3"/>
  <c r="AP424" i="3"/>
  <c r="AQ424" i="3"/>
  <c r="BE432" i="3"/>
  <c r="AZ432" i="3"/>
  <c r="AS432" i="3"/>
  <c r="BD432" i="3"/>
  <c r="R432" i="3"/>
  <c r="Q432" i="3"/>
  <c r="BA432" i="3"/>
  <c r="AY432" i="3"/>
  <c r="AU432" i="3"/>
  <c r="AW432" i="3"/>
  <c r="AR432" i="3"/>
  <c r="AP432" i="3"/>
  <c r="AQ432" i="3"/>
  <c r="BE443" i="3"/>
  <c r="AZ443" i="3"/>
  <c r="AS443" i="3"/>
  <c r="BD443" i="3"/>
  <c r="R443" i="3"/>
  <c r="Q443" i="3"/>
  <c r="BA443" i="3"/>
  <c r="AY443" i="3"/>
  <c r="AR443" i="3"/>
  <c r="AU443" i="3"/>
  <c r="AW443" i="3"/>
  <c r="AP443" i="3"/>
  <c r="AQ443" i="3"/>
  <c r="E446" i="3"/>
  <c r="AH446" i="3" s="1"/>
  <c r="E449" i="3"/>
  <c r="AH449" i="3" s="1"/>
  <c r="E454" i="3"/>
  <c r="AH454" i="3" s="1"/>
  <c r="AK456" i="3"/>
  <c r="E461" i="3"/>
  <c r="AH461" i="3" s="1"/>
  <c r="F469" i="3"/>
  <c r="AI469" i="3" s="1"/>
  <c r="B470" i="3"/>
  <c r="V470" i="3"/>
  <c r="AD470" i="3" s="1"/>
  <c r="H471" i="3"/>
  <c r="S472" i="3"/>
  <c r="M475" i="3"/>
  <c r="BE477" i="3"/>
  <c r="AZ477" i="3"/>
  <c r="AS477" i="3"/>
  <c r="R477" i="3"/>
  <c r="Q477" i="3"/>
  <c r="BD477" i="3"/>
  <c r="BA477" i="3"/>
  <c r="AY477" i="3"/>
  <c r="AR477" i="3"/>
  <c r="AU477" i="3"/>
  <c r="AW477" i="3"/>
  <c r="AQ477" i="3"/>
  <c r="AP477" i="3"/>
  <c r="B478" i="3"/>
  <c r="AV481" i="3"/>
  <c r="BE490" i="3"/>
  <c r="AZ490" i="3"/>
  <c r="AS490" i="3"/>
  <c r="BD490" i="3"/>
  <c r="R490" i="3"/>
  <c r="Q490" i="3"/>
  <c r="BA490" i="3"/>
  <c r="AY490" i="3"/>
  <c r="AW490" i="3"/>
  <c r="AR490" i="3"/>
  <c r="AU490" i="3"/>
  <c r="AP490" i="3"/>
  <c r="AQ490" i="3"/>
  <c r="F494" i="3"/>
  <c r="AI494" i="3" s="1"/>
  <c r="BE497" i="3"/>
  <c r="AZ497" i="3"/>
  <c r="AS497" i="3"/>
  <c r="BD497" i="3"/>
  <c r="R497" i="3"/>
  <c r="Q497" i="3"/>
  <c r="BA497" i="3"/>
  <c r="AY497" i="3"/>
  <c r="AW497" i="3"/>
  <c r="AR497" i="3"/>
  <c r="AP497" i="3"/>
  <c r="AU497" i="3"/>
  <c r="AQ497" i="3"/>
  <c r="BE503" i="3"/>
  <c r="AZ503" i="3"/>
  <c r="Q503" i="3"/>
  <c r="AS503" i="3"/>
  <c r="BD503" i="3"/>
  <c r="R503" i="3"/>
  <c r="AY503" i="3"/>
  <c r="BA503" i="3"/>
  <c r="AU503" i="3"/>
  <c r="AW503" i="3"/>
  <c r="AP503" i="3"/>
  <c r="AR503" i="3"/>
  <c r="AQ503" i="3"/>
  <c r="F504" i="3"/>
  <c r="AI504" i="3" s="1"/>
  <c r="BE506" i="3"/>
  <c r="AZ506" i="3"/>
  <c r="AS506" i="3"/>
  <c r="BD506" i="3"/>
  <c r="R506" i="3"/>
  <c r="Q506" i="3"/>
  <c r="BA506" i="3"/>
  <c r="AY506" i="3"/>
  <c r="AW506" i="3"/>
  <c r="AR506" i="3"/>
  <c r="AU506" i="3"/>
  <c r="AP506" i="3"/>
  <c r="AQ506" i="3"/>
  <c r="F510" i="3"/>
  <c r="AI510" i="3" s="1"/>
  <c r="BE512" i="3"/>
  <c r="AZ512" i="3"/>
  <c r="AS512" i="3"/>
  <c r="BD512" i="3"/>
  <c r="R512" i="3"/>
  <c r="BA512" i="3"/>
  <c r="Q512" i="3"/>
  <c r="AY512" i="3"/>
  <c r="AU512" i="3"/>
  <c r="AW512" i="3"/>
  <c r="AR512" i="3"/>
  <c r="AP512" i="3"/>
  <c r="AQ512" i="3"/>
  <c r="BE515" i="3"/>
  <c r="AZ515" i="3"/>
  <c r="AS515" i="3"/>
  <c r="BD515" i="3"/>
  <c r="R515" i="3"/>
  <c r="Q515" i="3"/>
  <c r="BA515" i="3"/>
  <c r="AW515" i="3"/>
  <c r="AY515" i="3"/>
  <c r="AR515" i="3"/>
  <c r="AU515" i="3"/>
  <c r="AP515" i="3"/>
  <c r="AQ515" i="3"/>
  <c r="B518" i="3"/>
  <c r="BE521" i="3"/>
  <c r="AZ521" i="3"/>
  <c r="AS521" i="3"/>
  <c r="BD521" i="3"/>
  <c r="R521" i="3"/>
  <c r="Q521" i="3"/>
  <c r="BA521" i="3"/>
  <c r="AY521" i="3"/>
  <c r="AW521" i="3"/>
  <c r="AR521" i="3"/>
  <c r="AU521" i="3"/>
  <c r="AP521" i="3"/>
  <c r="AQ521" i="3"/>
  <c r="K527" i="3"/>
  <c r="G535" i="3"/>
  <c r="BE536" i="3"/>
  <c r="AZ536" i="3"/>
  <c r="AS536" i="3"/>
  <c r="BD536" i="3"/>
  <c r="R536" i="3"/>
  <c r="Q536" i="3"/>
  <c r="BA536" i="3"/>
  <c r="AY536" i="3"/>
  <c r="AU536" i="3"/>
  <c r="AW536" i="3"/>
  <c r="AR536" i="3"/>
  <c r="AP536" i="3"/>
  <c r="AQ536" i="3"/>
  <c r="F544" i="3"/>
  <c r="AI544" i="3" s="1"/>
  <c r="F552" i="3"/>
  <c r="AI552" i="3" s="1"/>
  <c r="AX563" i="3"/>
  <c r="A571" i="3"/>
  <c r="BE573" i="3"/>
  <c r="AZ573" i="3"/>
  <c r="AS573" i="3"/>
  <c r="R573" i="3"/>
  <c r="Q573" i="3"/>
  <c r="BD573" i="3"/>
  <c r="BA573" i="3"/>
  <c r="AY573" i="3"/>
  <c r="AR573" i="3"/>
  <c r="AU573" i="3"/>
  <c r="AW573" i="3"/>
  <c r="AQ573" i="3"/>
  <c r="AP573" i="3"/>
  <c r="B579" i="3"/>
  <c r="AJ579" i="3"/>
  <c r="BE581" i="3"/>
  <c r="AZ581" i="3"/>
  <c r="AS581" i="3"/>
  <c r="R581" i="3"/>
  <c r="Q581" i="3"/>
  <c r="BD581" i="3"/>
  <c r="BA581" i="3"/>
  <c r="AY581" i="3"/>
  <c r="AR581" i="3"/>
  <c r="AU581" i="3"/>
  <c r="AW581" i="3"/>
  <c r="AQ581" i="3"/>
  <c r="AP581" i="3"/>
  <c r="AO581" i="3"/>
  <c r="AX583" i="3"/>
  <c r="BE583" i="3"/>
  <c r="AZ583" i="3"/>
  <c r="Q583" i="3"/>
  <c r="BD583" i="3"/>
  <c r="AS583" i="3"/>
  <c r="R583" i="3"/>
  <c r="BA583" i="3"/>
  <c r="AY583" i="3"/>
  <c r="AU583" i="3"/>
  <c r="AW583" i="3"/>
  <c r="AR583" i="3"/>
  <c r="AP583" i="3"/>
  <c r="AO583" i="3"/>
  <c r="AQ583" i="3"/>
  <c r="BE587" i="3"/>
  <c r="AZ587" i="3"/>
  <c r="AS587" i="3"/>
  <c r="BD587" i="3"/>
  <c r="R587" i="3"/>
  <c r="Q587" i="3"/>
  <c r="BA587" i="3"/>
  <c r="AW587" i="3"/>
  <c r="AY587" i="3"/>
  <c r="AR587" i="3"/>
  <c r="AU587" i="3"/>
  <c r="AP587" i="3"/>
  <c r="AQ587" i="3"/>
  <c r="S591" i="3"/>
  <c r="L595" i="3"/>
  <c r="B597" i="3"/>
  <c r="BE598" i="3"/>
  <c r="AZ598" i="3"/>
  <c r="Q598" i="3"/>
  <c r="AS598" i="3"/>
  <c r="BD598" i="3"/>
  <c r="R598" i="3"/>
  <c r="BA598" i="3"/>
  <c r="AY598" i="3"/>
  <c r="AR598" i="3"/>
  <c r="AU598" i="3"/>
  <c r="AW598" i="3"/>
  <c r="AP598" i="3"/>
  <c r="AO598" i="3"/>
  <c r="AQ598" i="3"/>
  <c r="AJ598" i="3"/>
  <c r="E601" i="3"/>
  <c r="AH601" i="3" s="1"/>
  <c r="AF604" i="3"/>
  <c r="BE607" i="3"/>
  <c r="AZ607" i="3"/>
  <c r="Q607" i="3"/>
  <c r="BD607" i="3"/>
  <c r="R607" i="3"/>
  <c r="BA607" i="3"/>
  <c r="AS607" i="3"/>
  <c r="AY607" i="3"/>
  <c r="AU607" i="3"/>
  <c r="AW607" i="3"/>
  <c r="AR607" i="3"/>
  <c r="AP607" i="3"/>
  <c r="AO607" i="3"/>
  <c r="AQ607" i="3"/>
  <c r="E608" i="3"/>
  <c r="AH608" i="3" s="1"/>
  <c r="AX608" i="3"/>
  <c r="B613" i="3"/>
  <c r="BE614" i="3"/>
  <c r="AZ614" i="3"/>
  <c r="Q614" i="3"/>
  <c r="BD614" i="3"/>
  <c r="R614" i="3"/>
  <c r="AS614" i="3"/>
  <c r="BA614" i="3"/>
  <c r="AY614" i="3"/>
  <c r="AR614" i="3"/>
  <c r="AU614" i="3"/>
  <c r="AW614" i="3"/>
  <c r="AP614" i="3"/>
  <c r="AO614" i="3"/>
  <c r="AQ614" i="3"/>
  <c r="N617" i="3"/>
  <c r="E623" i="3"/>
  <c r="AH623" i="3" s="1"/>
  <c r="BE624" i="3"/>
  <c r="AZ624" i="3"/>
  <c r="Q624" i="3"/>
  <c r="AS624" i="3"/>
  <c r="BD624" i="3"/>
  <c r="R624" i="3"/>
  <c r="BA624" i="3"/>
  <c r="AY624" i="3"/>
  <c r="AU624" i="3"/>
  <c r="AW624" i="3"/>
  <c r="AR624" i="3"/>
  <c r="AP624" i="3"/>
  <c r="AO624" i="3"/>
  <c r="AQ624" i="3"/>
  <c r="BE625" i="3"/>
  <c r="AZ625" i="3"/>
  <c r="Q625" i="3"/>
  <c r="AS625" i="3"/>
  <c r="BD625" i="3"/>
  <c r="R625" i="3"/>
  <c r="BA625" i="3"/>
  <c r="AY625" i="3"/>
  <c r="AW625" i="3"/>
  <c r="AR625" i="3"/>
  <c r="AP625" i="3"/>
  <c r="AO625" i="3"/>
  <c r="AU625" i="3"/>
  <c r="AQ625" i="3"/>
  <c r="BE627" i="3"/>
  <c r="AZ627" i="3"/>
  <c r="Q627" i="3"/>
  <c r="AS627" i="3"/>
  <c r="BD627" i="3"/>
  <c r="R627" i="3"/>
  <c r="BA627" i="3"/>
  <c r="AW627" i="3"/>
  <c r="AY627" i="3"/>
  <c r="AR627" i="3"/>
  <c r="AU627" i="3"/>
  <c r="AP627" i="3"/>
  <c r="AO627" i="3"/>
  <c r="AQ627" i="3"/>
  <c r="BE632" i="3"/>
  <c r="AZ632" i="3"/>
  <c r="Q632" i="3"/>
  <c r="AS632" i="3"/>
  <c r="BD632" i="3"/>
  <c r="R632" i="3"/>
  <c r="BA632" i="3"/>
  <c r="AY632" i="3"/>
  <c r="AU632" i="3"/>
  <c r="AW632" i="3"/>
  <c r="AR632" i="3"/>
  <c r="AP632" i="3"/>
  <c r="AO632" i="3"/>
  <c r="AQ632" i="3"/>
  <c r="AT632" i="3"/>
  <c r="G635" i="3"/>
  <c r="BE637" i="3"/>
  <c r="AZ637" i="3"/>
  <c r="AS637" i="3"/>
  <c r="R637" i="3"/>
  <c r="Q637" i="3"/>
  <c r="BD637" i="3"/>
  <c r="BA637" i="3"/>
  <c r="AY637" i="3"/>
  <c r="AR637" i="3"/>
  <c r="AU637" i="3"/>
  <c r="AW637" i="3"/>
  <c r="AQ637" i="3"/>
  <c r="AP637" i="3"/>
  <c r="AO637" i="3"/>
  <c r="BE639" i="3"/>
  <c r="AZ639" i="3"/>
  <c r="Q639" i="3"/>
  <c r="BD639" i="3"/>
  <c r="AS639" i="3"/>
  <c r="R639" i="3"/>
  <c r="BA639" i="3"/>
  <c r="AY639" i="3"/>
  <c r="AU639" i="3"/>
  <c r="AW639" i="3"/>
  <c r="AP639" i="3"/>
  <c r="AO639" i="3"/>
  <c r="AR639" i="3"/>
  <c r="AQ639" i="3"/>
  <c r="BE641" i="3"/>
  <c r="AZ641" i="3"/>
  <c r="Q641" i="3"/>
  <c r="AS641" i="3"/>
  <c r="BD641" i="3"/>
  <c r="R641" i="3"/>
  <c r="BA641" i="3"/>
  <c r="AY641" i="3"/>
  <c r="AW641" i="3"/>
  <c r="AR641" i="3"/>
  <c r="AU641" i="3"/>
  <c r="AP641" i="3"/>
  <c r="AO641" i="3"/>
  <c r="AQ641" i="3"/>
  <c r="AK641" i="3"/>
  <c r="D651" i="3"/>
  <c r="BE656" i="3"/>
  <c r="AZ656" i="3"/>
  <c r="Q656" i="3"/>
  <c r="AS656" i="3"/>
  <c r="BD656" i="3"/>
  <c r="R656" i="3"/>
  <c r="BA656" i="3"/>
  <c r="AY656" i="3"/>
  <c r="AU656" i="3"/>
  <c r="AW656" i="3"/>
  <c r="AR656" i="3"/>
  <c r="AP656" i="3"/>
  <c r="AO656" i="3"/>
  <c r="AQ656" i="3"/>
  <c r="BE659" i="3"/>
  <c r="AZ659" i="3"/>
  <c r="Q659" i="3"/>
  <c r="AS659" i="3"/>
  <c r="BD659" i="3"/>
  <c r="R659" i="3"/>
  <c r="BA659" i="3"/>
  <c r="AY659" i="3"/>
  <c r="AW659" i="3"/>
  <c r="AR659" i="3"/>
  <c r="AU659" i="3"/>
  <c r="AP659" i="3"/>
  <c r="AO659" i="3"/>
  <c r="AQ659" i="3"/>
  <c r="BE660" i="3"/>
  <c r="AZ660" i="3"/>
  <c r="AS660" i="3"/>
  <c r="Q660" i="3"/>
  <c r="R660" i="3"/>
  <c r="BA660" i="3"/>
  <c r="BD660" i="3"/>
  <c r="AY660" i="3"/>
  <c r="AR660" i="3"/>
  <c r="AU660" i="3"/>
  <c r="AW660" i="3"/>
  <c r="AQ660" i="3"/>
  <c r="AP660" i="3"/>
  <c r="AO660" i="3"/>
  <c r="BE666" i="3"/>
  <c r="AZ666" i="3"/>
  <c r="Q666" i="3"/>
  <c r="AS666" i="3"/>
  <c r="BD666" i="3"/>
  <c r="R666" i="3"/>
  <c r="BA666" i="3"/>
  <c r="AY666" i="3"/>
  <c r="AW666" i="3"/>
  <c r="AR666" i="3"/>
  <c r="AU666" i="3"/>
  <c r="AP666" i="3"/>
  <c r="AO666" i="3"/>
  <c r="AQ666" i="3"/>
  <c r="BE672" i="3"/>
  <c r="AZ672" i="3"/>
  <c r="Q672" i="3"/>
  <c r="AS672" i="3"/>
  <c r="BD672" i="3"/>
  <c r="R672" i="3"/>
  <c r="BA672" i="3"/>
  <c r="AY672" i="3"/>
  <c r="AU672" i="3"/>
  <c r="AW672" i="3"/>
  <c r="AR672" i="3"/>
  <c r="AP672" i="3"/>
  <c r="AO672" i="3"/>
  <c r="AQ672" i="3"/>
  <c r="BE678" i="3"/>
  <c r="AZ678" i="3"/>
  <c r="Q678" i="3"/>
  <c r="BD678" i="3"/>
  <c r="AS678" i="3"/>
  <c r="R678" i="3"/>
  <c r="BA678" i="3"/>
  <c r="AW678" i="3"/>
  <c r="AY678" i="3"/>
  <c r="AR678" i="3"/>
  <c r="AU678" i="3"/>
  <c r="AP678" i="3"/>
  <c r="AO678" i="3"/>
  <c r="AQ678" i="3"/>
  <c r="AT682" i="3"/>
  <c r="BE696" i="3"/>
  <c r="AZ696" i="3"/>
  <c r="Q696" i="3"/>
  <c r="AS696" i="3"/>
  <c r="BD696" i="3"/>
  <c r="R696" i="3"/>
  <c r="BA696" i="3"/>
  <c r="AW696" i="3"/>
  <c r="AY696" i="3"/>
  <c r="AU696" i="3"/>
  <c r="AR696" i="3"/>
  <c r="AP696" i="3"/>
  <c r="AO696" i="3"/>
  <c r="AQ696" i="3"/>
  <c r="BE703" i="3"/>
  <c r="AZ703" i="3"/>
  <c r="Q703" i="3"/>
  <c r="BD703" i="3"/>
  <c r="AS703" i="3"/>
  <c r="R703" i="3"/>
  <c r="BA703" i="3"/>
  <c r="AW703" i="3"/>
  <c r="AY703" i="3"/>
  <c r="AU703" i="3"/>
  <c r="AP703" i="3"/>
  <c r="AO703" i="3"/>
  <c r="AR703" i="3"/>
  <c r="AQ703" i="3"/>
  <c r="BE708" i="3"/>
  <c r="AZ708" i="3"/>
  <c r="AS708" i="3"/>
  <c r="R708" i="3"/>
  <c r="Q708" i="3"/>
  <c r="BA708" i="3"/>
  <c r="BD708" i="3"/>
  <c r="AW708" i="3"/>
  <c r="AY708" i="3"/>
  <c r="AR708" i="3"/>
  <c r="AU708" i="3"/>
  <c r="AQ708" i="3"/>
  <c r="AP708" i="3"/>
  <c r="AO708" i="3"/>
  <c r="BF714" i="3"/>
  <c r="BE714" i="3"/>
  <c r="AZ714" i="3"/>
  <c r="Q714" i="3"/>
  <c r="AS714" i="3"/>
  <c r="BD714" i="3"/>
  <c r="R714" i="3"/>
  <c r="BA714" i="3"/>
  <c r="AY714" i="3"/>
  <c r="AW714" i="3"/>
  <c r="AR714" i="3"/>
  <c r="AU714" i="3"/>
  <c r="AP714" i="3"/>
  <c r="AO714" i="3"/>
  <c r="AQ714" i="3"/>
  <c r="BF716" i="3"/>
  <c r="BE716" i="3"/>
  <c r="AZ716" i="3"/>
  <c r="AS716" i="3"/>
  <c r="R716" i="3"/>
  <c r="Q716" i="3"/>
  <c r="BD716" i="3"/>
  <c r="BA716" i="3"/>
  <c r="AW716" i="3"/>
  <c r="AY716" i="3"/>
  <c r="AR716" i="3"/>
  <c r="AU716" i="3"/>
  <c r="AQ716" i="3"/>
  <c r="AP716" i="3"/>
  <c r="AO716" i="3"/>
  <c r="BF719" i="3"/>
  <c r="BE719" i="3"/>
  <c r="AZ719" i="3"/>
  <c r="Q719" i="3"/>
  <c r="AS719" i="3"/>
  <c r="BD719" i="3"/>
  <c r="R719" i="3"/>
  <c r="BA719" i="3"/>
  <c r="AW719" i="3"/>
  <c r="AY719" i="3"/>
  <c r="AU719" i="3"/>
  <c r="AR719" i="3"/>
  <c r="AP719" i="3"/>
  <c r="AO719" i="3"/>
  <c r="AQ719" i="3"/>
  <c r="BE728" i="3"/>
  <c r="AZ728" i="3"/>
  <c r="Q728" i="3"/>
  <c r="AS728" i="3"/>
  <c r="BD728" i="3"/>
  <c r="R728" i="3"/>
  <c r="BA728" i="3"/>
  <c r="AW728" i="3"/>
  <c r="AY728" i="3"/>
  <c r="AU728" i="3"/>
  <c r="AR728" i="3"/>
  <c r="AP728" i="3"/>
  <c r="AO728" i="3"/>
  <c r="AQ728" i="3"/>
  <c r="BF736" i="3"/>
  <c r="BE736" i="3"/>
  <c r="AZ736" i="3"/>
  <c r="Q736" i="3"/>
  <c r="AS736" i="3"/>
  <c r="BD736" i="3"/>
  <c r="R736" i="3"/>
  <c r="BA736" i="3"/>
  <c r="AW736" i="3"/>
  <c r="AY736" i="3"/>
  <c r="AU736" i="3"/>
  <c r="AR736" i="3"/>
  <c r="AP736" i="3"/>
  <c r="AO736" i="3"/>
  <c r="AQ736" i="3"/>
  <c r="BE743" i="3"/>
  <c r="AZ743" i="3"/>
  <c r="Q743" i="3"/>
  <c r="BD743" i="3"/>
  <c r="AS743" i="3"/>
  <c r="R743" i="3"/>
  <c r="BA743" i="3"/>
  <c r="AW743" i="3"/>
  <c r="AY743" i="3"/>
  <c r="AU743" i="3"/>
  <c r="AR743" i="3"/>
  <c r="AP743" i="3"/>
  <c r="AO743" i="3"/>
  <c r="AQ743" i="3"/>
  <c r="BE751" i="3"/>
  <c r="AZ751" i="3"/>
  <c r="Q751" i="3"/>
  <c r="AS751" i="3"/>
  <c r="BD751" i="3"/>
  <c r="R751" i="3"/>
  <c r="BA751" i="3"/>
  <c r="AW751" i="3"/>
  <c r="AY751" i="3"/>
  <c r="AU751" i="3"/>
  <c r="AP751" i="3"/>
  <c r="AO751" i="3"/>
  <c r="AQ751" i="3"/>
  <c r="AR751" i="3"/>
  <c r="BE756" i="3"/>
  <c r="AZ756" i="3"/>
  <c r="AS756" i="3"/>
  <c r="Q756" i="3"/>
  <c r="R756" i="3"/>
  <c r="BA756" i="3"/>
  <c r="BD756" i="3"/>
  <c r="AW756" i="3"/>
  <c r="AY756" i="3"/>
  <c r="AR756" i="3"/>
  <c r="AU756" i="3"/>
  <c r="AQ756" i="3"/>
  <c r="AP756" i="3"/>
  <c r="AO756" i="3"/>
  <c r="BE766" i="3"/>
  <c r="AZ766" i="3"/>
  <c r="Q766" i="3"/>
  <c r="AS766" i="3"/>
  <c r="BD766" i="3"/>
  <c r="R766" i="3"/>
  <c r="BA766" i="3"/>
  <c r="AW766" i="3"/>
  <c r="AY766" i="3"/>
  <c r="AR766" i="3"/>
  <c r="AU766" i="3"/>
  <c r="AP766" i="3"/>
  <c r="AO766" i="3"/>
  <c r="AQ766" i="3"/>
  <c r="BE774" i="3"/>
  <c r="AZ774" i="3"/>
  <c r="Q774" i="3"/>
  <c r="BD774" i="3"/>
  <c r="AS774" i="3"/>
  <c r="R774" i="3"/>
  <c r="BA774" i="3"/>
  <c r="AW774" i="3"/>
  <c r="AY774" i="3"/>
  <c r="AR774" i="3"/>
  <c r="AU774" i="3"/>
  <c r="AP774" i="3"/>
  <c r="AO774" i="3"/>
  <c r="AQ774" i="3"/>
  <c r="BE788" i="3"/>
  <c r="AZ788" i="3"/>
  <c r="AS788" i="3"/>
  <c r="Q788" i="3"/>
  <c r="R788" i="3"/>
  <c r="BA788" i="3"/>
  <c r="BD788" i="3"/>
  <c r="AW788" i="3"/>
  <c r="AY788" i="3"/>
  <c r="AR788" i="3"/>
  <c r="AU788" i="3"/>
  <c r="AQ788" i="3"/>
  <c r="AP788" i="3"/>
  <c r="AO788" i="3"/>
  <c r="BE799" i="3"/>
  <c r="AZ799" i="3"/>
  <c r="Q799" i="3"/>
  <c r="BD799" i="3"/>
  <c r="AS799" i="3"/>
  <c r="R799" i="3"/>
  <c r="BA799" i="3"/>
  <c r="AW799" i="3"/>
  <c r="AY799" i="3"/>
  <c r="AU799" i="3"/>
  <c r="AR799" i="3"/>
  <c r="AP799" i="3"/>
  <c r="AO799" i="3"/>
  <c r="AQ799" i="3"/>
  <c r="BE803" i="3"/>
  <c r="AZ803" i="3"/>
  <c r="Q803" i="3"/>
  <c r="AS803" i="3"/>
  <c r="BD803" i="3"/>
  <c r="R803" i="3"/>
  <c r="BA803" i="3"/>
  <c r="AW803" i="3"/>
  <c r="AR803" i="3"/>
  <c r="AY803" i="3"/>
  <c r="AU803" i="3"/>
  <c r="AP803" i="3"/>
  <c r="AO803" i="3"/>
  <c r="AQ803" i="3"/>
  <c r="BF818" i="3"/>
  <c r="BE818" i="3"/>
  <c r="AZ818" i="3"/>
  <c r="Q818" i="3"/>
  <c r="AS818" i="3"/>
  <c r="BD818" i="3"/>
  <c r="R818" i="3"/>
  <c r="BA818" i="3"/>
  <c r="AY818" i="3"/>
  <c r="AW818" i="3"/>
  <c r="AR818" i="3"/>
  <c r="AU818" i="3"/>
  <c r="AP818" i="3"/>
  <c r="AO818" i="3"/>
  <c r="AQ818" i="3"/>
  <c r="AX821" i="3"/>
  <c r="BE821" i="3"/>
  <c r="AZ821" i="3"/>
  <c r="AS821" i="3"/>
  <c r="R821" i="3"/>
  <c r="BD821" i="3"/>
  <c r="Q821" i="3"/>
  <c r="BA821" i="3"/>
  <c r="AW821" i="3"/>
  <c r="AY821" i="3"/>
  <c r="AR821" i="3"/>
  <c r="AU821" i="3"/>
  <c r="AQ821" i="3"/>
  <c r="AP821" i="3"/>
  <c r="AO821" i="3"/>
  <c r="AF821" i="3"/>
  <c r="U825" i="3"/>
  <c r="U829" i="3"/>
  <c r="AX831" i="3"/>
  <c r="BE831" i="3"/>
  <c r="AZ831" i="3"/>
  <c r="Q831" i="3"/>
  <c r="BD831" i="3"/>
  <c r="AS831" i="3"/>
  <c r="R831" i="3"/>
  <c r="BA831" i="3"/>
  <c r="AW831" i="3"/>
  <c r="AY831" i="3"/>
  <c r="AU831" i="3"/>
  <c r="AP831" i="3"/>
  <c r="AO831" i="3"/>
  <c r="AR831" i="3"/>
  <c r="AQ831" i="3"/>
  <c r="AX834" i="3"/>
  <c r="BE834" i="3"/>
  <c r="AZ834" i="3"/>
  <c r="Q834" i="3"/>
  <c r="AS834" i="3"/>
  <c r="BD834" i="3"/>
  <c r="R834" i="3"/>
  <c r="BA834" i="3"/>
  <c r="AY834" i="3"/>
  <c r="AW834" i="3"/>
  <c r="AR834" i="3"/>
  <c r="AU834" i="3"/>
  <c r="AP834" i="3"/>
  <c r="AO834" i="3"/>
  <c r="AQ834" i="3"/>
  <c r="U834" i="3"/>
  <c r="B836" i="3"/>
  <c r="S836" i="3"/>
  <c r="B841" i="3"/>
  <c r="BE846" i="3"/>
  <c r="AZ846" i="3"/>
  <c r="Q846" i="3"/>
  <c r="AS846" i="3"/>
  <c r="BD846" i="3"/>
  <c r="R846" i="3"/>
  <c r="BA846" i="3"/>
  <c r="AW846" i="3"/>
  <c r="AY846" i="3"/>
  <c r="AR846" i="3"/>
  <c r="AU846" i="3"/>
  <c r="AP846" i="3"/>
  <c r="AO846" i="3"/>
  <c r="AQ846" i="3"/>
  <c r="S846" i="3"/>
  <c r="BF846" i="3"/>
  <c r="A852" i="3"/>
  <c r="P852" i="3"/>
  <c r="BF852" i="3"/>
  <c r="BE860" i="3"/>
  <c r="AZ860" i="3"/>
  <c r="AS860" i="3"/>
  <c r="R860" i="3"/>
  <c r="BA860" i="3"/>
  <c r="Q860" i="3"/>
  <c r="BD860" i="3"/>
  <c r="AW860" i="3"/>
  <c r="AY860" i="3"/>
  <c r="AR860" i="3"/>
  <c r="AU860" i="3"/>
  <c r="AQ860" i="3"/>
  <c r="AP860" i="3"/>
  <c r="AO860" i="3"/>
  <c r="B865" i="3"/>
  <c r="S865" i="3"/>
  <c r="BE867" i="3"/>
  <c r="AZ867" i="3"/>
  <c r="Q867" i="3"/>
  <c r="AS867" i="3"/>
  <c r="BD867" i="3"/>
  <c r="R867" i="3"/>
  <c r="BA867" i="3"/>
  <c r="AW867" i="3"/>
  <c r="AR867" i="3"/>
  <c r="AY867" i="3"/>
  <c r="AU867" i="3"/>
  <c r="AP867" i="3"/>
  <c r="AO867" i="3"/>
  <c r="AQ867" i="3"/>
  <c r="BG869" i="3"/>
  <c r="BE869" i="3"/>
  <c r="AZ869" i="3"/>
  <c r="AS869" i="3"/>
  <c r="R869" i="3"/>
  <c r="Q869" i="3"/>
  <c r="BD869" i="3"/>
  <c r="BA869" i="3"/>
  <c r="AW869" i="3"/>
  <c r="AY869" i="3"/>
  <c r="AR869" i="3"/>
  <c r="AU869" i="3"/>
  <c r="AQ869" i="3"/>
  <c r="AP869" i="3"/>
  <c r="AO869" i="3"/>
  <c r="AV869" i="3"/>
  <c r="B887" i="3"/>
  <c r="P887" i="3"/>
  <c r="B888" i="3"/>
  <c r="AF888" i="3"/>
  <c r="BE890" i="3"/>
  <c r="AZ890" i="3"/>
  <c r="Q890" i="3"/>
  <c r="AS890" i="3"/>
  <c r="BD890" i="3"/>
  <c r="R890" i="3"/>
  <c r="BA890" i="3"/>
  <c r="AY890" i="3"/>
  <c r="AW890" i="3"/>
  <c r="AR890" i="3"/>
  <c r="AU890" i="3"/>
  <c r="AP890" i="3"/>
  <c r="AO890" i="3"/>
  <c r="AQ890" i="3"/>
  <c r="U890" i="3"/>
  <c r="AT897" i="3"/>
  <c r="BE897" i="3"/>
  <c r="AZ897" i="3"/>
  <c r="Q897" i="3"/>
  <c r="AS897" i="3"/>
  <c r="BD897" i="3"/>
  <c r="R897" i="3"/>
  <c r="BA897" i="3"/>
  <c r="AY897" i="3"/>
  <c r="AW897" i="3"/>
  <c r="AR897" i="3"/>
  <c r="AU897" i="3"/>
  <c r="AP897" i="3"/>
  <c r="AO897" i="3"/>
  <c r="AQ897" i="3"/>
  <c r="S897" i="3"/>
  <c r="BE912" i="3"/>
  <c r="AZ912" i="3"/>
  <c r="Q912" i="3"/>
  <c r="AS912" i="3"/>
  <c r="BD912" i="3"/>
  <c r="R912" i="3"/>
  <c r="BA912" i="3"/>
  <c r="AW912" i="3"/>
  <c r="AY912" i="3"/>
  <c r="AU912" i="3"/>
  <c r="AR912" i="3"/>
  <c r="AP912" i="3"/>
  <c r="AO912" i="3"/>
  <c r="AQ912" i="3"/>
  <c r="AX913" i="3"/>
  <c r="BE913" i="3"/>
  <c r="AZ913" i="3"/>
  <c r="Q913" i="3"/>
  <c r="AS913" i="3"/>
  <c r="BD913" i="3"/>
  <c r="R913" i="3"/>
  <c r="BA913" i="3"/>
  <c r="AY913" i="3"/>
  <c r="AW913" i="3"/>
  <c r="AR913" i="3"/>
  <c r="AU913" i="3"/>
  <c r="AP913" i="3"/>
  <c r="AO913" i="3"/>
  <c r="AQ913" i="3"/>
  <c r="BE915" i="3"/>
  <c r="AZ915" i="3"/>
  <c r="Q915" i="3"/>
  <c r="AS915" i="3"/>
  <c r="BD915" i="3"/>
  <c r="R915" i="3"/>
  <c r="BA915" i="3"/>
  <c r="AW915" i="3"/>
  <c r="AY915" i="3"/>
  <c r="AR915" i="3"/>
  <c r="AU915" i="3"/>
  <c r="AP915" i="3"/>
  <c r="AO915" i="3"/>
  <c r="AQ915" i="3"/>
  <c r="B919" i="3"/>
  <c r="BG920" i="3"/>
  <c r="BE920" i="3"/>
  <c r="AZ920" i="3"/>
  <c r="Q920" i="3"/>
  <c r="AS920" i="3"/>
  <c r="BD920" i="3"/>
  <c r="R920" i="3"/>
  <c r="BA920" i="3"/>
  <c r="AW920" i="3"/>
  <c r="AY920" i="3"/>
  <c r="AU920" i="3"/>
  <c r="AR920" i="3"/>
  <c r="AP920" i="3"/>
  <c r="AO920" i="3"/>
  <c r="AQ920" i="3"/>
  <c r="B923" i="3"/>
  <c r="B924" i="3"/>
  <c r="B930" i="3"/>
  <c r="BE941" i="3"/>
  <c r="AZ941" i="3"/>
  <c r="AS941" i="3"/>
  <c r="R941" i="3"/>
  <c r="Q941" i="3"/>
  <c r="BA941" i="3"/>
  <c r="BD941" i="3"/>
  <c r="AW941" i="3"/>
  <c r="AY941" i="3"/>
  <c r="AR941" i="3"/>
  <c r="AU941" i="3"/>
  <c r="AQ941" i="3"/>
  <c r="AP941" i="3"/>
  <c r="AO941" i="3"/>
  <c r="BF942" i="3"/>
  <c r="BE942" i="3"/>
  <c r="AZ942" i="3"/>
  <c r="Q942" i="3"/>
  <c r="AS942" i="3"/>
  <c r="BD942" i="3"/>
  <c r="R942" i="3"/>
  <c r="BA942" i="3"/>
  <c r="AW942" i="3"/>
  <c r="AY942" i="3"/>
  <c r="AR942" i="3"/>
  <c r="AU942" i="3"/>
  <c r="AP942" i="3"/>
  <c r="AO942" i="3"/>
  <c r="AQ942" i="3"/>
  <c r="BF943" i="3"/>
  <c r="BE943" i="3"/>
  <c r="AZ943" i="3"/>
  <c r="Q943" i="3"/>
  <c r="AS943" i="3"/>
  <c r="BD943" i="3"/>
  <c r="R943" i="3"/>
  <c r="BA943" i="3"/>
  <c r="AW943" i="3"/>
  <c r="AY943" i="3"/>
  <c r="AU943" i="3"/>
  <c r="AP943" i="3"/>
  <c r="AO943" i="3"/>
  <c r="AQ943" i="3"/>
  <c r="AR943" i="3"/>
  <c r="BG943" i="3"/>
  <c r="B947" i="3"/>
  <c r="AF947" i="3"/>
  <c r="BF957" i="3"/>
  <c r="BE957" i="3"/>
  <c r="AZ957" i="3"/>
  <c r="AS957" i="3"/>
  <c r="R957" i="3"/>
  <c r="Q957" i="3"/>
  <c r="BD957" i="3"/>
  <c r="BA957" i="3"/>
  <c r="AW957" i="3"/>
  <c r="AY957" i="3"/>
  <c r="AR957" i="3"/>
  <c r="AU957" i="3"/>
  <c r="AQ957" i="3"/>
  <c r="AP957" i="3"/>
  <c r="AO957" i="3"/>
  <c r="A958" i="3"/>
  <c r="A959" i="3"/>
  <c r="B964" i="3"/>
  <c r="BE964" i="3"/>
  <c r="AZ964" i="3"/>
  <c r="AS964" i="3"/>
  <c r="R964" i="3"/>
  <c r="Q964" i="3"/>
  <c r="BA964" i="3"/>
  <c r="BD964" i="3"/>
  <c r="AW964" i="3"/>
  <c r="AY964" i="3"/>
  <c r="AR964" i="3"/>
  <c r="AU964" i="3"/>
  <c r="AQ964" i="3"/>
  <c r="AP964" i="3"/>
  <c r="AO964" i="3"/>
  <c r="BE982" i="3"/>
  <c r="AZ982" i="3"/>
  <c r="Q982" i="3"/>
  <c r="AS982" i="3"/>
  <c r="BD982" i="3"/>
  <c r="R982" i="3"/>
  <c r="BA982" i="3"/>
  <c r="AY982" i="3"/>
  <c r="AW982" i="3"/>
  <c r="AR982" i="3"/>
  <c r="AU982" i="3"/>
  <c r="AP982" i="3"/>
  <c r="AO982" i="3"/>
  <c r="AQ982" i="3"/>
  <c r="BE986" i="3"/>
  <c r="AZ986" i="3"/>
  <c r="Q986" i="3"/>
  <c r="AS986" i="3"/>
  <c r="BD986" i="3"/>
  <c r="R986" i="3"/>
  <c r="BA986" i="3"/>
  <c r="AY986" i="3"/>
  <c r="AW986" i="3"/>
  <c r="AR986" i="3"/>
  <c r="AU986" i="3"/>
  <c r="AP986" i="3"/>
  <c r="AO986" i="3"/>
  <c r="AQ986" i="3"/>
  <c r="B992" i="3"/>
  <c r="BF995" i="3"/>
  <c r="BE995" i="3"/>
  <c r="AZ995" i="3"/>
  <c r="Q995" i="3"/>
  <c r="AS995" i="3"/>
  <c r="BD995" i="3"/>
  <c r="R995" i="3"/>
  <c r="BA995" i="3"/>
  <c r="AY995" i="3"/>
  <c r="AW995" i="3"/>
  <c r="AR995" i="3"/>
  <c r="AU995" i="3"/>
  <c r="AP995" i="3"/>
  <c r="AO995" i="3"/>
  <c r="AQ995" i="3"/>
  <c r="BG1000" i="3"/>
  <c r="BE1000" i="3"/>
  <c r="AZ1000" i="3"/>
  <c r="Q1000" i="3"/>
  <c r="AS1000" i="3"/>
  <c r="BD1000" i="3"/>
  <c r="R1000" i="3"/>
  <c r="BA1000" i="3"/>
  <c r="AY1000" i="3"/>
  <c r="AW1000" i="3"/>
  <c r="AU1000" i="3"/>
  <c r="AR1000" i="3"/>
  <c r="AP1000" i="3"/>
  <c r="AO1000" i="3"/>
  <c r="AQ1000" i="3"/>
  <c r="AF1000" i="3"/>
  <c r="AL25" i="3"/>
  <c r="AL33" i="3"/>
  <c r="AL41" i="3"/>
  <c r="AL49" i="3"/>
  <c r="AL57" i="3"/>
  <c r="AL65" i="3"/>
  <c r="AL73" i="3"/>
  <c r="AL81" i="3"/>
  <c r="AL89" i="3"/>
  <c r="AL97" i="3"/>
  <c r="AL105" i="3"/>
  <c r="AL113" i="3"/>
  <c r="AL121" i="3"/>
  <c r="AL129" i="3"/>
  <c r="AL137" i="3"/>
  <c r="AL145" i="3"/>
  <c r="AL153" i="3"/>
  <c r="AL161" i="3"/>
  <c r="AL169" i="3"/>
  <c r="AL177" i="3"/>
  <c r="AL185" i="3"/>
  <c r="AL193" i="3"/>
  <c r="AL201" i="3"/>
  <c r="AL209" i="3"/>
  <c r="AL217" i="3"/>
  <c r="AL225" i="3"/>
  <c r="AL233" i="3"/>
  <c r="AL241" i="3"/>
  <c r="AL249" i="3"/>
  <c r="AL257" i="3"/>
  <c r="AL265" i="3"/>
  <c r="AL273" i="3"/>
  <c r="AL281" i="3"/>
  <c r="AL289" i="3"/>
  <c r="AL297" i="3"/>
  <c r="AL305" i="3"/>
  <c r="AL313" i="3"/>
  <c r="AL321" i="3"/>
  <c r="AL329" i="3"/>
  <c r="AL337" i="3"/>
  <c r="AL345" i="3"/>
  <c r="AL353" i="3"/>
  <c r="AL361" i="3"/>
  <c r="AL369" i="3"/>
  <c r="AL377" i="3"/>
  <c r="AL385" i="3"/>
  <c r="AL393" i="3"/>
  <c r="AL401" i="3"/>
  <c r="AL409" i="3"/>
  <c r="AL417" i="3"/>
  <c r="AL425" i="3"/>
  <c r="AL433" i="3"/>
  <c r="AL441" i="3"/>
  <c r="AL449" i="3"/>
  <c r="AL457" i="3"/>
  <c r="AL465" i="3"/>
  <c r="AL473" i="3"/>
  <c r="AL481" i="3"/>
  <c r="AL489" i="3"/>
  <c r="AL497" i="3"/>
  <c r="AL505" i="3"/>
  <c r="AL513" i="3"/>
  <c r="AL521" i="3"/>
  <c r="AL529" i="3"/>
  <c r="AL537" i="3"/>
  <c r="AL545" i="3"/>
  <c r="AL553" i="3"/>
  <c r="AL561" i="3"/>
  <c r="AL569" i="3"/>
  <c r="AL577" i="3"/>
  <c r="AL585" i="3"/>
  <c r="AL593" i="3"/>
  <c r="AL601" i="3"/>
  <c r="AL609" i="3"/>
  <c r="AL617" i="3"/>
  <c r="AL625" i="3"/>
  <c r="AL633" i="3"/>
  <c r="AL641" i="3"/>
  <c r="AL649" i="3"/>
  <c r="AL657" i="3"/>
  <c r="AL665" i="3"/>
  <c r="AL673" i="3"/>
  <c r="AL681" i="3"/>
  <c r="AL689" i="3"/>
  <c r="AL697" i="3"/>
  <c r="AL705" i="3"/>
  <c r="AL713" i="3"/>
  <c r="AL721" i="3"/>
  <c r="AL729" i="3"/>
  <c r="AL737" i="3"/>
  <c r="AL745" i="3"/>
  <c r="AL753" i="3"/>
  <c r="AL761" i="3"/>
  <c r="AL769" i="3"/>
  <c r="AL777" i="3"/>
  <c r="AL785" i="3"/>
  <c r="AL793" i="3"/>
  <c r="AL801" i="3"/>
  <c r="AL809" i="3"/>
  <c r="AL817" i="3"/>
  <c r="AL825" i="3"/>
  <c r="AL833" i="3"/>
  <c r="AL841" i="3"/>
  <c r="AL849" i="3"/>
  <c r="AL857" i="3"/>
  <c r="AL865" i="3"/>
  <c r="AL873" i="3"/>
  <c r="AL881" i="3"/>
  <c r="AL889" i="3"/>
  <c r="AL897" i="3"/>
  <c r="AL905" i="3"/>
  <c r="AL913" i="3"/>
  <c r="AL921" i="3"/>
  <c r="AL929" i="3"/>
  <c r="AL937" i="3"/>
  <c r="AL945" i="3"/>
  <c r="AL953" i="3"/>
  <c r="AL961" i="3"/>
  <c r="AL969" i="3"/>
  <c r="AL977" i="3"/>
  <c r="AL985" i="3"/>
  <c r="AL993" i="3"/>
  <c r="AO14" i="3"/>
  <c r="AO26" i="3"/>
  <c r="AO34" i="3"/>
  <c r="AO42" i="3"/>
  <c r="AO50" i="3"/>
  <c r="AO58" i="3"/>
  <c r="AO66" i="3"/>
  <c r="AO74" i="3"/>
  <c r="AO82" i="3"/>
  <c r="AO90" i="3"/>
  <c r="AO98" i="3"/>
  <c r="AO106" i="3"/>
  <c r="AO114" i="3"/>
  <c r="AO122" i="3"/>
  <c r="AO130" i="3"/>
  <c r="AO138" i="3"/>
  <c r="AO146" i="3"/>
  <c r="AO154" i="3"/>
  <c r="AO162" i="3"/>
  <c r="AO170" i="3"/>
  <c r="AO178" i="3"/>
  <c r="AO186" i="3"/>
  <c r="AO194" i="3"/>
  <c r="AO202" i="3"/>
  <c r="AO210" i="3"/>
  <c r="AO218" i="3"/>
  <c r="AO226" i="3"/>
  <c r="AO234" i="3"/>
  <c r="AO242" i="3"/>
  <c r="AO250" i="3"/>
  <c r="AO258" i="3"/>
  <c r="AO266" i="3"/>
  <c r="AO274" i="3"/>
  <c r="AO282" i="3"/>
  <c r="AO290" i="3"/>
  <c r="AO298" i="3"/>
  <c r="AO306" i="3"/>
  <c r="AO314" i="3"/>
  <c r="AO322" i="3"/>
  <c r="AO330" i="3"/>
  <c r="AO338" i="3"/>
  <c r="AO346" i="3"/>
  <c r="AO354" i="3"/>
  <c r="AO362" i="3"/>
  <c r="AO370" i="3"/>
  <c r="AO378" i="3"/>
  <c r="AO386" i="3"/>
  <c r="AO394" i="3"/>
  <c r="AO402" i="3"/>
  <c r="AO410" i="3"/>
  <c r="AO418" i="3"/>
  <c r="AO426" i="3"/>
  <c r="AO434" i="3"/>
  <c r="AO442" i="3"/>
  <c r="AO450" i="3"/>
  <c r="AO458" i="3"/>
  <c r="AO466" i="3"/>
  <c r="AO474" i="3"/>
  <c r="AO482" i="3"/>
  <c r="AO490" i="3"/>
  <c r="AO498" i="3"/>
  <c r="AO506" i="3"/>
  <c r="AO514" i="3"/>
  <c r="AO522" i="3"/>
  <c r="AO530" i="3"/>
  <c r="AO538" i="3"/>
  <c r="AO546" i="3"/>
  <c r="AO554" i="3"/>
  <c r="AO562" i="3"/>
  <c r="AO570" i="3"/>
  <c r="AO578" i="3"/>
  <c r="AL11" i="3"/>
  <c r="BA11" i="3"/>
  <c r="BG6" i="3"/>
  <c r="AY16" i="3"/>
  <c r="AU10" i="3"/>
  <c r="AW13" i="3"/>
  <c r="AR15" i="3"/>
  <c r="AU18" i="3"/>
  <c r="AX8" i="3"/>
  <c r="AY8" i="3"/>
  <c r="AR7" i="3"/>
  <c r="P7" i="3"/>
  <c r="BD6" i="3"/>
  <c r="AO6" i="3"/>
  <c r="AQ12" i="3"/>
  <c r="BE5" i="3"/>
  <c r="AZ5" i="3"/>
  <c r="AV7" i="3"/>
  <c r="BE7" i="3"/>
  <c r="AZ7" i="3"/>
  <c r="BE9" i="3"/>
  <c r="AZ9" i="3"/>
  <c r="V12" i="3"/>
  <c r="AA12" i="3" s="1"/>
  <c r="AL12" i="3"/>
  <c r="AO7" i="3"/>
  <c r="AO15" i="3"/>
  <c r="AP10" i="3"/>
  <c r="AP18" i="3"/>
  <c r="AQ5" i="3"/>
  <c r="AQ13" i="3"/>
  <c r="AR8" i="3"/>
  <c r="AR16" i="3"/>
  <c r="AU11" i="3"/>
  <c r="AW6" i="3"/>
  <c r="AW14" i="3"/>
  <c r="AY9" i="3"/>
  <c r="AY17" i="3"/>
  <c r="BA12" i="3"/>
  <c r="BD7" i="3"/>
  <c r="BD15" i="3"/>
  <c r="R10" i="3"/>
  <c r="R18" i="3"/>
  <c r="Q5" i="3"/>
  <c r="AS7" i="3"/>
  <c r="AS15" i="3"/>
  <c r="BG5" i="3"/>
  <c r="T13" i="3"/>
  <c r="BE13" i="3"/>
  <c r="AZ13" i="3"/>
  <c r="AL5" i="3"/>
  <c r="AL13" i="3"/>
  <c r="AO8" i="3"/>
  <c r="AO16" i="3"/>
  <c r="AP11" i="3"/>
  <c r="AQ6" i="3"/>
  <c r="AQ14" i="3"/>
  <c r="AR9" i="3"/>
  <c r="AR17" i="3"/>
  <c r="AU12" i="3"/>
  <c r="AW7" i="3"/>
  <c r="AW15" i="3"/>
  <c r="AY10" i="3"/>
  <c r="AY18" i="3"/>
  <c r="BA5" i="3"/>
  <c r="BA13" i="3"/>
  <c r="BD8" i="3"/>
  <c r="BD16" i="3"/>
  <c r="R11" i="3"/>
  <c r="Q6" i="3"/>
  <c r="AS8" i="3"/>
  <c r="AS16" i="3"/>
  <c r="AX14" i="3"/>
  <c r="BE14" i="3"/>
  <c r="AZ14" i="3"/>
  <c r="AL6" i="3"/>
  <c r="AL14" i="3"/>
  <c r="AO9" i="3"/>
  <c r="AO17" i="3"/>
  <c r="AP12" i="3"/>
  <c r="AQ7" i="3"/>
  <c r="AQ15" i="3"/>
  <c r="AR18" i="3"/>
  <c r="AU5" i="3"/>
  <c r="AU13" i="3"/>
  <c r="AW8" i="3"/>
  <c r="AW16" i="3"/>
  <c r="AY11" i="3"/>
  <c r="BA6" i="3"/>
  <c r="BA14" i="3"/>
  <c r="BD9" i="3"/>
  <c r="BD17" i="3"/>
  <c r="R12" i="3"/>
  <c r="Q7" i="3"/>
  <c r="AS9" i="3"/>
  <c r="AS17" i="3"/>
  <c r="P6" i="3"/>
  <c r="BG7" i="3"/>
  <c r="AX10" i="3"/>
  <c r="BE10" i="3"/>
  <c r="AZ10" i="3"/>
  <c r="AX15" i="3"/>
  <c r="BE15" i="3"/>
  <c r="AZ15" i="3"/>
  <c r="AL7" i="3"/>
  <c r="AL15" i="3"/>
  <c r="AO10" i="3"/>
  <c r="AO18" i="3"/>
  <c r="AP5" i="3"/>
  <c r="AP13" i="3"/>
  <c r="AQ8" i="3"/>
  <c r="AQ16" i="3"/>
  <c r="AU6" i="3"/>
  <c r="AU14" i="3"/>
  <c r="AW9" i="3"/>
  <c r="AW17" i="3"/>
  <c r="AY12" i="3"/>
  <c r="BA7" i="3"/>
  <c r="BA15" i="3"/>
  <c r="BD10" i="3"/>
  <c r="BD18" i="3"/>
  <c r="R5" i="3"/>
  <c r="R13" i="3"/>
  <c r="AS10" i="3"/>
  <c r="AS18" i="3"/>
  <c r="M8" i="3"/>
  <c r="BE8" i="3"/>
  <c r="AZ8" i="3"/>
  <c r="BE11" i="3"/>
  <c r="AZ11" i="3"/>
  <c r="K16" i="3"/>
  <c r="BE16" i="3"/>
  <c r="AZ16" i="3"/>
  <c r="AL8" i="3"/>
  <c r="AL16" i="3"/>
  <c r="AO11" i="3"/>
  <c r="AP6" i="3"/>
  <c r="AP14" i="3"/>
  <c r="AQ9" i="3"/>
  <c r="AQ17" i="3"/>
  <c r="AU7" i="3"/>
  <c r="AU15" i="3"/>
  <c r="AW10" i="3"/>
  <c r="AW18" i="3"/>
  <c r="AY5" i="3"/>
  <c r="AY13" i="3"/>
  <c r="BA8" i="3"/>
  <c r="BA16" i="3"/>
  <c r="BD11" i="3"/>
  <c r="R6" i="3"/>
  <c r="R14" i="3"/>
  <c r="Q9" i="3"/>
  <c r="AS11" i="3"/>
  <c r="BE12" i="3"/>
  <c r="AZ12" i="3"/>
  <c r="S6" i="3"/>
  <c r="AJ6" i="3"/>
  <c r="G8" i="3"/>
  <c r="V11" i="3"/>
  <c r="AA11" i="3" s="1"/>
  <c r="BE17" i="3"/>
  <c r="AZ17" i="3"/>
  <c r="AL9" i="3"/>
  <c r="AL17" i="3"/>
  <c r="AO12" i="3"/>
  <c r="AP7" i="3"/>
  <c r="AP15" i="3"/>
  <c r="AQ10" i="3"/>
  <c r="AQ18" i="3"/>
  <c r="AR5" i="3"/>
  <c r="AR13" i="3"/>
  <c r="AU8" i="3"/>
  <c r="AU16" i="3"/>
  <c r="AW11" i="3"/>
  <c r="AY14" i="3"/>
  <c r="BA9" i="3"/>
  <c r="BA17" i="3"/>
  <c r="BD12" i="3"/>
  <c r="R7" i="3"/>
  <c r="R15" i="3"/>
  <c r="Q10" i="3"/>
  <c r="AS12" i="3"/>
  <c r="BE6" i="3"/>
  <c r="AZ6" i="3"/>
  <c r="AT6" i="3"/>
  <c r="T8" i="3"/>
  <c r="A12" i="3"/>
  <c r="BE18" i="3"/>
  <c r="AZ18" i="3"/>
  <c r="AL10" i="3"/>
  <c r="AL18" i="3"/>
  <c r="AO5" i="3"/>
  <c r="AO13" i="3"/>
  <c r="AP8" i="3"/>
  <c r="AP16" i="3"/>
  <c r="AQ11" i="3"/>
  <c r="AR6" i="3"/>
  <c r="AR14" i="3"/>
  <c r="AU9" i="3"/>
  <c r="AU17" i="3"/>
  <c r="AW12" i="3"/>
  <c r="AY7" i="3"/>
  <c r="AY15" i="3"/>
  <c r="BA10" i="3"/>
  <c r="BA18" i="3"/>
  <c r="BD5" i="3"/>
  <c r="BD13" i="3"/>
  <c r="R8" i="3"/>
  <c r="R16" i="3"/>
  <c r="Q11" i="3"/>
  <c r="AS5" i="3"/>
  <c r="AS13" i="3"/>
  <c r="R9" i="3"/>
  <c r="R17" i="3"/>
  <c r="Q12" i="3"/>
  <c r="AS6" i="3"/>
  <c r="AS14" i="3"/>
  <c r="Y447" i="3"/>
  <c r="W447" i="3"/>
  <c r="Y463" i="3"/>
  <c r="W463" i="3"/>
  <c r="W403" i="3"/>
  <c r="Y575" i="3"/>
  <c r="W575" i="3"/>
  <c r="Y391" i="3"/>
  <c r="W391" i="3"/>
  <c r="Y383" i="3"/>
  <c r="W383" i="3"/>
  <c r="Y439" i="3"/>
  <c r="W439" i="3"/>
  <c r="Y799" i="3"/>
  <c r="W799" i="3"/>
  <c r="W435" i="3"/>
  <c r="T73" i="3"/>
  <c r="K73" i="3"/>
  <c r="F73" i="3"/>
  <c r="AI73" i="3" s="1"/>
  <c r="A73" i="3"/>
  <c r="AX73" i="3"/>
  <c r="AJ172" i="3"/>
  <c r="T172" i="3"/>
  <c r="N172" i="3"/>
  <c r="F172" i="3"/>
  <c r="AI172" i="3" s="1"/>
  <c r="AV172" i="3"/>
  <c r="D172" i="3"/>
  <c r="AJ180" i="3"/>
  <c r="N180" i="3"/>
  <c r="T180" i="3"/>
  <c r="F180" i="3"/>
  <c r="AI180" i="3" s="1"/>
  <c r="AV180" i="3"/>
  <c r="D180" i="3"/>
  <c r="T234" i="3"/>
  <c r="F234" i="3"/>
  <c r="AI234" i="3" s="1"/>
  <c r="E234" i="3"/>
  <c r="AH234" i="3" s="1"/>
  <c r="D234" i="3"/>
  <c r="AV234" i="3"/>
  <c r="AJ234" i="3"/>
  <c r="N234" i="3"/>
  <c r="B234" i="3"/>
  <c r="AF234" i="3"/>
  <c r="L234" i="3"/>
  <c r="A234" i="3"/>
  <c r="AK234" i="3"/>
  <c r="AE234" i="3"/>
  <c r="U234" i="3"/>
  <c r="BF234" i="3"/>
  <c r="P234" i="3"/>
  <c r="AX234" i="3"/>
  <c r="G234" i="3"/>
  <c r="K234" i="3"/>
  <c r="AV283" i="3"/>
  <c r="K283" i="3"/>
  <c r="AK283" i="3"/>
  <c r="F283" i="3"/>
  <c r="AI283" i="3" s="1"/>
  <c r="BF283" i="3"/>
  <c r="AE283" i="3"/>
  <c r="D283" i="3"/>
  <c r="V283" i="3"/>
  <c r="Y283" i="3" s="1"/>
  <c r="T283" i="3"/>
  <c r="M283" i="3"/>
  <c r="N283" i="3"/>
  <c r="AX688" i="3"/>
  <c r="AJ688" i="3"/>
  <c r="M688" i="3"/>
  <c r="A688" i="3"/>
  <c r="AV758" i="3"/>
  <c r="AT758" i="3"/>
  <c r="V758" i="3"/>
  <c r="W758" i="3" s="1"/>
  <c r="M758" i="3"/>
  <c r="G758" i="3"/>
  <c r="AX41" i="3"/>
  <c r="AE41" i="3"/>
  <c r="K41" i="3"/>
  <c r="F41" i="3"/>
  <c r="AI41" i="3" s="1"/>
  <c r="AE57" i="3"/>
  <c r="AE73" i="3"/>
  <c r="F93" i="3"/>
  <c r="AI93" i="3" s="1"/>
  <c r="T101" i="3"/>
  <c r="K101" i="3"/>
  <c r="F101" i="3"/>
  <c r="AI101" i="3" s="1"/>
  <c r="AX101" i="3"/>
  <c r="A101" i="3"/>
  <c r="AJ121" i="3"/>
  <c r="A121" i="3"/>
  <c r="AV121" i="3"/>
  <c r="L121" i="3"/>
  <c r="D121" i="3"/>
  <c r="E121" i="3" s="1"/>
  <c r="AH121" i="3" s="1"/>
  <c r="AJ152" i="3"/>
  <c r="T152" i="3"/>
  <c r="P152" i="3"/>
  <c r="AX152" i="3"/>
  <c r="N152" i="3"/>
  <c r="AV152" i="3"/>
  <c r="F152" i="3"/>
  <c r="AI152" i="3" s="1"/>
  <c r="AJ156" i="3"/>
  <c r="T156" i="3"/>
  <c r="P156" i="3"/>
  <c r="AX156" i="3"/>
  <c r="N156" i="3"/>
  <c r="AV156" i="3"/>
  <c r="F156" i="3"/>
  <c r="AI156" i="3" s="1"/>
  <c r="AJ160" i="3"/>
  <c r="T160" i="3"/>
  <c r="P160" i="3"/>
  <c r="AX160" i="3"/>
  <c r="N160" i="3"/>
  <c r="AV160" i="3"/>
  <c r="F160" i="3"/>
  <c r="AI160" i="3" s="1"/>
  <c r="AJ164" i="3"/>
  <c r="T164" i="3"/>
  <c r="P164" i="3"/>
  <c r="AX164" i="3"/>
  <c r="N164" i="3"/>
  <c r="AV164" i="3"/>
  <c r="F164" i="3"/>
  <c r="AI164" i="3" s="1"/>
  <c r="AV202" i="3"/>
  <c r="AJ202" i="3"/>
  <c r="T232" i="3"/>
  <c r="F232" i="3"/>
  <c r="AI232" i="3" s="1"/>
  <c r="E232" i="3"/>
  <c r="AH232" i="3" s="1"/>
  <c r="D232" i="3"/>
  <c r="AV232" i="3"/>
  <c r="AJ232" i="3"/>
  <c r="N232" i="3"/>
  <c r="B232" i="3"/>
  <c r="AF232" i="3"/>
  <c r="L232" i="3"/>
  <c r="A232" i="3"/>
  <c r="U232" i="3"/>
  <c r="AK232" i="3"/>
  <c r="AE232" i="3"/>
  <c r="BF232" i="3"/>
  <c r="P232" i="3"/>
  <c r="K232" i="3"/>
  <c r="AT234" i="3"/>
  <c r="BF258" i="3"/>
  <c r="K258" i="3"/>
  <c r="H258" i="3"/>
  <c r="D258" i="3"/>
  <c r="AE258" i="3"/>
  <c r="A258" i="3"/>
  <c r="BG258" i="3"/>
  <c r="T258" i="3"/>
  <c r="AX258" i="3"/>
  <c r="N258" i="3"/>
  <c r="S258" i="3"/>
  <c r="AT420" i="3"/>
  <c r="AK420" i="3"/>
  <c r="M420" i="3"/>
  <c r="AE93" i="3"/>
  <c r="N142" i="3"/>
  <c r="A142" i="3"/>
  <c r="AV142" i="3"/>
  <c r="L142" i="3"/>
  <c r="AF142" i="3"/>
  <c r="AJ142" i="3"/>
  <c r="K142" i="3"/>
  <c r="G142" i="3"/>
  <c r="AE142" i="3"/>
  <c r="F142" i="3"/>
  <c r="AI142" i="3" s="1"/>
  <c r="AT142" i="3"/>
  <c r="T142" i="3"/>
  <c r="E142" i="3"/>
  <c r="AH142" i="3" s="1"/>
  <c r="AK22" i="3"/>
  <c r="AE22" i="3"/>
  <c r="F22" i="3"/>
  <c r="AI22" i="3" s="1"/>
  <c r="F37" i="3"/>
  <c r="AI37" i="3" s="1"/>
  <c r="AE48" i="3"/>
  <c r="A55" i="3"/>
  <c r="AX55" i="3"/>
  <c r="T55" i="3"/>
  <c r="K55" i="3"/>
  <c r="AE58" i="3"/>
  <c r="AF123" i="3"/>
  <c r="B123" i="3"/>
  <c r="BF123" i="3"/>
  <c r="A123" i="3"/>
  <c r="L123" i="3"/>
  <c r="AT123" i="3"/>
  <c r="E123" i="3"/>
  <c r="AH123" i="3" s="1"/>
  <c r="D142" i="3"/>
  <c r="L145" i="3"/>
  <c r="AE145" i="3"/>
  <c r="AJ145" i="3"/>
  <c r="K145" i="3"/>
  <c r="AV145" i="3"/>
  <c r="AF145" i="3"/>
  <c r="G145" i="3"/>
  <c r="F145" i="3"/>
  <c r="AI145" i="3" s="1"/>
  <c r="AT145" i="3"/>
  <c r="T145" i="3"/>
  <c r="E145" i="3"/>
  <c r="AH145" i="3" s="1"/>
  <c r="BF145" i="3"/>
  <c r="D145" i="3"/>
  <c r="T228" i="3"/>
  <c r="F228" i="3"/>
  <c r="AI228" i="3" s="1"/>
  <c r="E228" i="3"/>
  <c r="AH228" i="3" s="1"/>
  <c r="D228" i="3"/>
  <c r="AV228" i="3"/>
  <c r="AJ228" i="3"/>
  <c r="N228" i="3"/>
  <c r="B228" i="3"/>
  <c r="AF228" i="3"/>
  <c r="L228" i="3"/>
  <c r="A228" i="3"/>
  <c r="U228" i="3"/>
  <c r="AK228" i="3"/>
  <c r="AE228" i="3"/>
  <c r="BF228" i="3"/>
  <c r="P228" i="3"/>
  <c r="K228" i="3"/>
  <c r="G230" i="3"/>
  <c r="BF262" i="3"/>
  <c r="K262" i="3"/>
  <c r="H262" i="3"/>
  <c r="D262" i="3"/>
  <c r="AE262" i="3"/>
  <c r="A262" i="3"/>
  <c r="BG262" i="3"/>
  <c r="T262" i="3"/>
  <c r="AX262" i="3"/>
  <c r="N262" i="3"/>
  <c r="S262" i="3"/>
  <c r="BG332" i="3"/>
  <c r="AE332" i="3"/>
  <c r="T332" i="3"/>
  <c r="K332" i="3"/>
  <c r="A332" i="3"/>
  <c r="AX332" i="3"/>
  <c r="A59" i="3"/>
  <c r="AX59" i="3"/>
  <c r="T59" i="3"/>
  <c r="K59" i="3"/>
  <c r="AX71" i="3"/>
  <c r="AE71" i="3"/>
  <c r="K71" i="3"/>
  <c r="F71" i="3"/>
  <c r="AI71" i="3" s="1"/>
  <c r="AX81" i="3"/>
  <c r="A81" i="3"/>
  <c r="AK81" i="3"/>
  <c r="T81" i="3"/>
  <c r="K81" i="3"/>
  <c r="AK99" i="3"/>
  <c r="AE99" i="3"/>
  <c r="K99" i="3"/>
  <c r="F99" i="3"/>
  <c r="AI99" i="3" s="1"/>
  <c r="AJ168" i="3"/>
  <c r="T168" i="3"/>
  <c r="N168" i="3"/>
  <c r="F168" i="3"/>
  <c r="AI168" i="3" s="1"/>
  <c r="AV168" i="3"/>
  <c r="D168" i="3"/>
  <c r="AJ176" i="3"/>
  <c r="N176" i="3"/>
  <c r="T176" i="3"/>
  <c r="F176" i="3"/>
  <c r="AI176" i="3" s="1"/>
  <c r="AV176" i="3"/>
  <c r="D176" i="3"/>
  <c r="AV204" i="3"/>
  <c r="AJ204" i="3"/>
  <c r="T226" i="3"/>
  <c r="F226" i="3"/>
  <c r="AI226" i="3" s="1"/>
  <c r="E226" i="3"/>
  <c r="AH226" i="3" s="1"/>
  <c r="D226" i="3"/>
  <c r="AV226" i="3"/>
  <c r="AJ226" i="3"/>
  <c r="N226" i="3"/>
  <c r="B226" i="3"/>
  <c r="AF226" i="3"/>
  <c r="L226" i="3"/>
  <c r="A226" i="3"/>
  <c r="AK226" i="3"/>
  <c r="AE226" i="3"/>
  <c r="U226" i="3"/>
  <c r="BF226" i="3"/>
  <c r="P226" i="3"/>
  <c r="K226" i="3"/>
  <c r="AX252" i="3"/>
  <c r="T252" i="3"/>
  <c r="T47" i="3"/>
  <c r="K47" i="3"/>
  <c r="F47" i="3"/>
  <c r="AI47" i="3" s="1"/>
  <c r="A47" i="3"/>
  <c r="AX47" i="3"/>
  <c r="AX93" i="3"/>
  <c r="A93" i="3"/>
  <c r="AK93" i="3"/>
  <c r="T93" i="3"/>
  <c r="K93" i="3"/>
  <c r="AJ166" i="3"/>
  <c r="T166" i="3"/>
  <c r="N166" i="3"/>
  <c r="F166" i="3"/>
  <c r="AI166" i="3" s="1"/>
  <c r="AV166" i="3"/>
  <c r="D166" i="3"/>
  <c r="T230" i="3"/>
  <c r="F230" i="3"/>
  <c r="AI230" i="3" s="1"/>
  <c r="E230" i="3"/>
  <c r="AH230" i="3" s="1"/>
  <c r="D230" i="3"/>
  <c r="AV230" i="3"/>
  <c r="AJ230" i="3"/>
  <c r="N230" i="3"/>
  <c r="B230" i="3"/>
  <c r="AF230" i="3"/>
  <c r="L230" i="3"/>
  <c r="A230" i="3"/>
  <c r="AK230" i="3"/>
  <c r="AE230" i="3"/>
  <c r="U230" i="3"/>
  <c r="BF230" i="3"/>
  <c r="P230" i="3"/>
  <c r="K230" i="3"/>
  <c r="AJ5" i="3"/>
  <c r="S5" i="3"/>
  <c r="BF5" i="3"/>
  <c r="H5" i="3"/>
  <c r="G5" i="3"/>
  <c r="AE42" i="3"/>
  <c r="AX19" i="3"/>
  <c r="F81" i="3"/>
  <c r="AI81" i="3" s="1"/>
  <c r="T99" i="3"/>
  <c r="AJ119" i="3"/>
  <c r="A119" i="3"/>
  <c r="AV119" i="3"/>
  <c r="L119" i="3"/>
  <c r="D119" i="3"/>
  <c r="E119" i="3" s="1"/>
  <c r="AH119" i="3" s="1"/>
  <c r="AT134" i="3"/>
  <c r="BF134" i="3"/>
  <c r="N134" i="3"/>
  <c r="N204" i="3"/>
  <c r="T224" i="3"/>
  <c r="F224" i="3"/>
  <c r="AI224" i="3" s="1"/>
  <c r="E224" i="3"/>
  <c r="AH224" i="3" s="1"/>
  <c r="D224" i="3"/>
  <c r="AV224" i="3"/>
  <c r="AJ224" i="3"/>
  <c r="N224" i="3"/>
  <c r="B224" i="3"/>
  <c r="AF224" i="3"/>
  <c r="L224" i="3"/>
  <c r="A224" i="3"/>
  <c r="AK224" i="3"/>
  <c r="AE224" i="3"/>
  <c r="U224" i="3"/>
  <c r="BF224" i="3"/>
  <c r="P224" i="3"/>
  <c r="K224" i="3"/>
  <c r="G226" i="3"/>
  <c r="AX230" i="3"/>
  <c r="T236" i="3"/>
  <c r="F236" i="3"/>
  <c r="AI236" i="3" s="1"/>
  <c r="E236" i="3"/>
  <c r="AH236" i="3" s="1"/>
  <c r="D236" i="3"/>
  <c r="AV236" i="3"/>
  <c r="AJ236" i="3"/>
  <c r="N236" i="3"/>
  <c r="B236" i="3"/>
  <c r="AF236" i="3"/>
  <c r="L236" i="3"/>
  <c r="A236" i="3"/>
  <c r="AK236" i="3"/>
  <c r="AE236" i="3"/>
  <c r="U236" i="3"/>
  <c r="BF236" i="3"/>
  <c r="P236" i="3"/>
  <c r="AX236" i="3"/>
  <c r="G236" i="3"/>
  <c r="K236" i="3"/>
  <c r="BF266" i="3"/>
  <c r="K266" i="3"/>
  <c r="H266" i="3"/>
  <c r="D266" i="3"/>
  <c r="AE266" i="3"/>
  <c r="A266" i="3"/>
  <c r="BG266" i="3"/>
  <c r="T266" i="3"/>
  <c r="AX266" i="3"/>
  <c r="N266" i="3"/>
  <c r="S266" i="3"/>
  <c r="AV278" i="3"/>
  <c r="V278" i="3"/>
  <c r="W278" i="3" s="1"/>
  <c r="F278" i="3"/>
  <c r="AI278" i="3" s="1"/>
  <c r="T278" i="3"/>
  <c r="E278" i="3"/>
  <c r="AH278" i="3" s="1"/>
  <c r="D278" i="3"/>
  <c r="BF278" i="3"/>
  <c r="P278" i="3"/>
  <c r="A278" i="3"/>
  <c r="AK278" i="3"/>
  <c r="M278" i="3"/>
  <c r="AX278" i="3"/>
  <c r="AE278" i="3"/>
  <c r="AJ278" i="3"/>
  <c r="H278" i="3"/>
  <c r="K278" i="3"/>
  <c r="AE323" i="3"/>
  <c r="V323" i="3"/>
  <c r="W323" i="3" s="1"/>
  <c r="M323" i="3"/>
  <c r="K323" i="3"/>
  <c r="A323" i="3"/>
  <c r="T323" i="3"/>
  <c r="AX323" i="3"/>
  <c r="T330" i="3"/>
  <c r="M330" i="3"/>
  <c r="K330" i="3"/>
  <c r="A330" i="3"/>
  <c r="AX330" i="3"/>
  <c r="AE330" i="3"/>
  <c r="A131" i="3"/>
  <c r="AJ148" i="3"/>
  <c r="T148" i="3"/>
  <c r="P148" i="3"/>
  <c r="N148" i="3"/>
  <c r="AX148" i="3"/>
  <c r="F148" i="3"/>
  <c r="AI148" i="3" s="1"/>
  <c r="AV148" i="3"/>
  <c r="D148" i="3"/>
  <c r="AJ174" i="3"/>
  <c r="T174" i="3"/>
  <c r="N174" i="3"/>
  <c r="F174" i="3"/>
  <c r="AI174" i="3" s="1"/>
  <c r="AV174" i="3"/>
  <c r="D174" i="3"/>
  <c r="AJ182" i="3"/>
  <c r="T182" i="3"/>
  <c r="N182" i="3"/>
  <c r="F182" i="3"/>
  <c r="AI182" i="3" s="1"/>
  <c r="AV182" i="3"/>
  <c r="D182" i="3"/>
  <c r="T238" i="3"/>
  <c r="F238" i="3"/>
  <c r="AI238" i="3" s="1"/>
  <c r="BG238" i="3"/>
  <c r="E238" i="3"/>
  <c r="AH238" i="3" s="1"/>
  <c r="D238" i="3"/>
  <c r="AX238" i="3"/>
  <c r="AJ238" i="3"/>
  <c r="N238" i="3"/>
  <c r="B238" i="3"/>
  <c r="AF238" i="3"/>
  <c r="L238" i="3"/>
  <c r="A238" i="3"/>
  <c r="AT238" i="3"/>
  <c r="U238" i="3"/>
  <c r="AE238" i="3"/>
  <c r="P238" i="3"/>
  <c r="G238" i="3"/>
  <c r="K238" i="3"/>
  <c r="BF274" i="3"/>
  <c r="K274" i="3"/>
  <c r="H274" i="3"/>
  <c r="D274" i="3"/>
  <c r="AE274" i="3"/>
  <c r="A274" i="3"/>
  <c r="BG274" i="3"/>
  <c r="T274" i="3"/>
  <c r="AX274" i="3"/>
  <c r="N274" i="3"/>
  <c r="S274" i="3"/>
  <c r="P5" i="3"/>
  <c r="T22" i="3"/>
  <c r="AT5" i="3"/>
  <c r="AX22" i="3"/>
  <c r="AX38" i="3"/>
  <c r="AX51" i="3"/>
  <c r="AE51" i="3"/>
  <c r="K51" i="3"/>
  <c r="F51" i="3"/>
  <c r="AI51" i="3" s="1"/>
  <c r="AE55" i="3"/>
  <c r="F59" i="3"/>
  <c r="AI59" i="3" s="1"/>
  <c r="T71" i="3"/>
  <c r="AV5" i="3"/>
  <c r="AJ7" i="3"/>
  <c r="S7" i="3"/>
  <c r="BF7" i="3"/>
  <c r="H7" i="3"/>
  <c r="G7" i="3"/>
  <c r="F19" i="3"/>
  <c r="AI19" i="3" s="1"/>
  <c r="AX23" i="3"/>
  <c r="AE23" i="3"/>
  <c r="K23" i="3"/>
  <c r="F38" i="3"/>
  <c r="AI38" i="3" s="1"/>
  <c r="T51" i="3"/>
  <c r="AE59" i="3"/>
  <c r="AE81" i="3"/>
  <c r="AX99" i="3"/>
  <c r="AK109" i="3"/>
  <c r="AE109" i="3"/>
  <c r="T109" i="3"/>
  <c r="K109" i="3"/>
  <c r="F109" i="3"/>
  <c r="AI109" i="3" s="1"/>
  <c r="N119" i="3"/>
  <c r="AK123" i="3"/>
  <c r="AK135" i="3"/>
  <c r="AE135" i="3"/>
  <c r="K135" i="3"/>
  <c r="AJ170" i="3"/>
  <c r="T170" i="3"/>
  <c r="N170" i="3"/>
  <c r="F170" i="3"/>
  <c r="AI170" i="3" s="1"/>
  <c r="AV170" i="3"/>
  <c r="D170" i="3"/>
  <c r="AJ178" i="3"/>
  <c r="T178" i="3"/>
  <c r="N178" i="3"/>
  <c r="F178" i="3"/>
  <c r="AI178" i="3" s="1"/>
  <c r="AV178" i="3"/>
  <c r="D178" i="3"/>
  <c r="G224" i="3"/>
  <c r="AT226" i="3"/>
  <c r="AX228" i="3"/>
  <c r="AT236" i="3"/>
  <c r="AX34" i="3"/>
  <c r="AK34" i="3"/>
  <c r="F34" i="3"/>
  <c r="AI34" i="3" s="1"/>
  <c r="T57" i="3"/>
  <c r="K57" i="3"/>
  <c r="F57" i="3"/>
  <c r="AI57" i="3" s="1"/>
  <c r="A57" i="3"/>
  <c r="AX57" i="3"/>
  <c r="A37" i="3"/>
  <c r="AX37" i="3"/>
  <c r="T37" i="3"/>
  <c r="K37" i="3"/>
  <c r="A65" i="3"/>
  <c r="AX65" i="3"/>
  <c r="T65" i="3"/>
  <c r="K65" i="3"/>
  <c r="AX130" i="3"/>
  <c r="AK130" i="3"/>
  <c r="P130" i="3"/>
  <c r="BF254" i="3"/>
  <c r="K254" i="3"/>
  <c r="H254" i="3"/>
  <c r="D254" i="3"/>
  <c r="AE254" i="3"/>
  <c r="A254" i="3"/>
  <c r="BG254" i="3"/>
  <c r="T254" i="3"/>
  <c r="AX254" i="3"/>
  <c r="N254" i="3"/>
  <c r="S254" i="3"/>
  <c r="BF270" i="3"/>
  <c r="K270" i="3"/>
  <c r="H270" i="3"/>
  <c r="D270" i="3"/>
  <c r="AE270" i="3"/>
  <c r="A270" i="3"/>
  <c r="BG270" i="3"/>
  <c r="T270" i="3"/>
  <c r="AX270" i="3"/>
  <c r="N270" i="3"/>
  <c r="S270" i="3"/>
  <c r="AX328" i="3"/>
  <c r="AE328" i="3"/>
  <c r="M328" i="3"/>
  <c r="K328" i="3"/>
  <c r="A328" i="3"/>
  <c r="T328" i="3"/>
  <c r="T118" i="3"/>
  <c r="AV118" i="3"/>
  <c r="AK128" i="3"/>
  <c r="BF132" i="3"/>
  <c r="AX137" i="3"/>
  <c r="L140" i="3"/>
  <c r="G141" i="3"/>
  <c r="AF141" i="3"/>
  <c r="A143" i="3"/>
  <c r="N143" i="3"/>
  <c r="G144" i="3"/>
  <c r="AF144" i="3"/>
  <c r="AV144" i="3"/>
  <c r="P149" i="3"/>
  <c r="T150" i="3"/>
  <c r="P153" i="3"/>
  <c r="T154" i="3"/>
  <c r="P157" i="3"/>
  <c r="T158" i="3"/>
  <c r="P161" i="3"/>
  <c r="T162" i="3"/>
  <c r="T167" i="3"/>
  <c r="T169" i="3"/>
  <c r="T171" i="3"/>
  <c r="T173" i="3"/>
  <c r="T175" i="3"/>
  <c r="T177" i="3"/>
  <c r="T179" i="3"/>
  <c r="T181" i="3"/>
  <c r="AJ183" i="3"/>
  <c r="G205" i="3"/>
  <c r="U205" i="3"/>
  <c r="G206" i="3"/>
  <c r="U206" i="3"/>
  <c r="G207" i="3"/>
  <c r="U207" i="3"/>
  <c r="G208" i="3"/>
  <c r="U208" i="3"/>
  <c r="G209" i="3"/>
  <c r="U209" i="3"/>
  <c r="G210" i="3"/>
  <c r="U210" i="3"/>
  <c r="G211" i="3"/>
  <c r="U211" i="3"/>
  <c r="G212" i="3"/>
  <c r="U212" i="3"/>
  <c r="G213" i="3"/>
  <c r="U213" i="3"/>
  <c r="G214" i="3"/>
  <c r="U214" i="3"/>
  <c r="G215" i="3"/>
  <c r="U215" i="3"/>
  <c r="G216" i="3"/>
  <c r="U216" i="3"/>
  <c r="G217" i="3"/>
  <c r="U217" i="3"/>
  <c r="G218" i="3"/>
  <c r="U218" i="3"/>
  <c r="G219" i="3"/>
  <c r="U219" i="3"/>
  <c r="G220" i="3"/>
  <c r="U220" i="3"/>
  <c r="G221" i="3"/>
  <c r="U221" i="3"/>
  <c r="L222" i="3"/>
  <c r="AK223" i="3"/>
  <c r="AK225" i="3"/>
  <c r="AK227" i="3"/>
  <c r="AK229" i="3"/>
  <c r="AK231" i="3"/>
  <c r="AK233" i="3"/>
  <c r="AK235" i="3"/>
  <c r="AK237" i="3"/>
  <c r="A239" i="3"/>
  <c r="AE239" i="3"/>
  <c r="T239" i="3"/>
  <c r="BF239" i="3"/>
  <c r="N239" i="3"/>
  <c r="G239" i="3"/>
  <c r="BG248" i="3"/>
  <c r="BF253" i="3"/>
  <c r="K253" i="3"/>
  <c r="H253" i="3"/>
  <c r="D253" i="3"/>
  <c r="AE253" i="3"/>
  <c r="A253" i="3"/>
  <c r="BG253" i="3"/>
  <c r="T253" i="3"/>
  <c r="BF257" i="3"/>
  <c r="K257" i="3"/>
  <c r="H257" i="3"/>
  <c r="D257" i="3"/>
  <c r="AE257" i="3"/>
  <c r="A257" i="3"/>
  <c r="BG257" i="3"/>
  <c r="T257" i="3"/>
  <c r="BF261" i="3"/>
  <c r="K261" i="3"/>
  <c r="H261" i="3"/>
  <c r="D261" i="3"/>
  <c r="AE261" i="3"/>
  <c r="A261" i="3"/>
  <c r="BG261" i="3"/>
  <c r="T261" i="3"/>
  <c r="BF265" i="3"/>
  <c r="K265" i="3"/>
  <c r="H265" i="3"/>
  <c r="D265" i="3"/>
  <c r="AE265" i="3"/>
  <c r="A265" i="3"/>
  <c r="BG265" i="3"/>
  <c r="T265" i="3"/>
  <c r="BF269" i="3"/>
  <c r="K269" i="3"/>
  <c r="H269" i="3"/>
  <c r="D269" i="3"/>
  <c r="AE269" i="3"/>
  <c r="A269" i="3"/>
  <c r="BG269" i="3"/>
  <c r="T269" i="3"/>
  <c r="BF273" i="3"/>
  <c r="K273" i="3"/>
  <c r="H273" i="3"/>
  <c r="D273" i="3"/>
  <c r="AE273" i="3"/>
  <c r="A273" i="3"/>
  <c r="BG273" i="3"/>
  <c r="T273" i="3"/>
  <c r="BF277" i="3"/>
  <c r="K277" i="3"/>
  <c r="H277" i="3"/>
  <c r="D277" i="3"/>
  <c r="AE277" i="3"/>
  <c r="A277" i="3"/>
  <c r="BG277" i="3"/>
  <c r="T277" i="3"/>
  <c r="BG351" i="3"/>
  <c r="AX351" i="3"/>
  <c r="T351" i="3"/>
  <c r="K351" i="3"/>
  <c r="BG247" i="3"/>
  <c r="S247" i="3"/>
  <c r="AV279" i="3"/>
  <c r="K279" i="3"/>
  <c r="AK279" i="3"/>
  <c r="F279" i="3"/>
  <c r="AI279" i="3" s="1"/>
  <c r="BF279" i="3"/>
  <c r="AE279" i="3"/>
  <c r="D279" i="3"/>
  <c r="V279" i="3"/>
  <c r="T279" i="3"/>
  <c r="A290" i="3"/>
  <c r="AX290" i="3"/>
  <c r="AE290" i="3"/>
  <c r="T290" i="3"/>
  <c r="T309" i="3"/>
  <c r="M309" i="3"/>
  <c r="K309" i="3"/>
  <c r="AX309" i="3"/>
  <c r="A309" i="3"/>
  <c r="BG344" i="3"/>
  <c r="A344" i="3"/>
  <c r="AX344" i="3"/>
  <c r="AE344" i="3"/>
  <c r="T344" i="3"/>
  <c r="BG356" i="3"/>
  <c r="AE356" i="3"/>
  <c r="T356" i="3"/>
  <c r="K356" i="3"/>
  <c r="A356" i="3"/>
  <c r="AT412" i="3"/>
  <c r="AK412" i="3"/>
  <c r="P442" i="3"/>
  <c r="E442" i="3"/>
  <c r="AH442" i="3" s="1"/>
  <c r="B483" i="3"/>
  <c r="A483" i="3"/>
  <c r="AF483" i="3"/>
  <c r="K483" i="3"/>
  <c r="BG483" i="3"/>
  <c r="T483" i="3"/>
  <c r="F483" i="3"/>
  <c r="AI483" i="3" s="1"/>
  <c r="AK483" i="3"/>
  <c r="AE483" i="3"/>
  <c r="U483" i="3"/>
  <c r="BF483" i="3"/>
  <c r="S483" i="3"/>
  <c r="AX483" i="3"/>
  <c r="L483" i="3"/>
  <c r="H483" i="3"/>
  <c r="G483" i="3"/>
  <c r="AX113" i="3"/>
  <c r="F11" i="3"/>
  <c r="AI11" i="3" s="1"/>
  <c r="AX12" i="3"/>
  <c r="V15" i="3"/>
  <c r="Y15" i="3" s="1"/>
  <c r="AX24" i="3"/>
  <c r="AE29" i="3"/>
  <c r="F32" i="3"/>
  <c r="AI32" i="3" s="1"/>
  <c r="AX39" i="3"/>
  <c r="AX43" i="3"/>
  <c r="AE45" i="3"/>
  <c r="AE49" i="3"/>
  <c r="F61" i="3"/>
  <c r="AI61" i="3" s="1"/>
  <c r="AX63" i="3"/>
  <c r="AE75" i="3"/>
  <c r="F77" i="3"/>
  <c r="AI77" i="3" s="1"/>
  <c r="AX79" i="3"/>
  <c r="AE85" i="3"/>
  <c r="F87" i="3"/>
  <c r="AI87" i="3" s="1"/>
  <c r="AK89" i="3"/>
  <c r="AK97" i="3"/>
  <c r="AE103" i="3"/>
  <c r="F105" i="3"/>
  <c r="AI105" i="3" s="1"/>
  <c r="AK107" i="3"/>
  <c r="AK111" i="3"/>
  <c r="F113" i="3"/>
  <c r="AI113" i="3" s="1"/>
  <c r="T117" i="3"/>
  <c r="AV117" i="3"/>
  <c r="D118" i="3"/>
  <c r="E118" i="3" s="1"/>
  <c r="AH118" i="3" s="1"/>
  <c r="AF118" i="3"/>
  <c r="AK120" i="3"/>
  <c r="AF124" i="3"/>
  <c r="D126" i="3"/>
  <c r="AX128" i="3"/>
  <c r="AV139" i="3"/>
  <c r="N140" i="3"/>
  <c r="K141" i="3"/>
  <c r="AJ141" i="3"/>
  <c r="K144" i="3"/>
  <c r="AJ144" i="3"/>
  <c r="A146" i="3"/>
  <c r="AX146" i="3"/>
  <c r="AJ150" i="3"/>
  <c r="D151" i="3"/>
  <c r="AJ154" i="3"/>
  <c r="D155" i="3"/>
  <c r="AJ158" i="3"/>
  <c r="D159" i="3"/>
  <c r="AJ162" i="3"/>
  <c r="D163" i="3"/>
  <c r="T165" i="3"/>
  <c r="AJ167" i="3"/>
  <c r="AJ169" i="3"/>
  <c r="AJ171" i="3"/>
  <c r="AJ173" i="3"/>
  <c r="AJ175" i="3"/>
  <c r="AJ177" i="3"/>
  <c r="AJ179" i="3"/>
  <c r="AJ181" i="3"/>
  <c r="K205" i="3"/>
  <c r="AE205" i="3"/>
  <c r="AT205" i="3"/>
  <c r="BF205" i="3"/>
  <c r="K206" i="3"/>
  <c r="AE206" i="3"/>
  <c r="AT206" i="3"/>
  <c r="BF206" i="3"/>
  <c r="K207" i="3"/>
  <c r="AE207" i="3"/>
  <c r="AT207" i="3"/>
  <c r="BF207" i="3"/>
  <c r="K208" i="3"/>
  <c r="AE208" i="3"/>
  <c r="AT208" i="3"/>
  <c r="BF208" i="3"/>
  <c r="K209" i="3"/>
  <c r="AE209" i="3"/>
  <c r="AT209" i="3"/>
  <c r="BF209" i="3"/>
  <c r="K210" i="3"/>
  <c r="AE210" i="3"/>
  <c r="AT210" i="3"/>
  <c r="BF210" i="3"/>
  <c r="K211" i="3"/>
  <c r="AE211" i="3"/>
  <c r="AT211" i="3"/>
  <c r="BF211" i="3"/>
  <c r="K212" i="3"/>
  <c r="AE212" i="3"/>
  <c r="AT212" i="3"/>
  <c r="BF212" i="3"/>
  <c r="K213" i="3"/>
  <c r="AE213" i="3"/>
  <c r="AT213" i="3"/>
  <c r="BF213" i="3"/>
  <c r="K214" i="3"/>
  <c r="AE214" i="3"/>
  <c r="AT214" i="3"/>
  <c r="BF214" i="3"/>
  <c r="K215" i="3"/>
  <c r="AE215" i="3"/>
  <c r="AT215" i="3"/>
  <c r="BF215" i="3"/>
  <c r="K216" i="3"/>
  <c r="AE216" i="3"/>
  <c r="AT216" i="3"/>
  <c r="BF216" i="3"/>
  <c r="K217" i="3"/>
  <c r="AE217" i="3"/>
  <c r="AT217" i="3"/>
  <c r="BF217" i="3"/>
  <c r="K218" i="3"/>
  <c r="AE218" i="3"/>
  <c r="AT218" i="3"/>
  <c r="BF218" i="3"/>
  <c r="K219" i="3"/>
  <c r="AE219" i="3"/>
  <c r="AT219" i="3"/>
  <c r="BF219" i="3"/>
  <c r="K220" i="3"/>
  <c r="AE220" i="3"/>
  <c r="AT220" i="3"/>
  <c r="BF220" i="3"/>
  <c r="K221" i="3"/>
  <c r="AE221" i="3"/>
  <c r="AT221" i="3"/>
  <c r="BF221" i="3"/>
  <c r="P222" i="3"/>
  <c r="BF222" i="3"/>
  <c r="D239" i="3"/>
  <c r="BG243" i="3"/>
  <c r="S243" i="3"/>
  <c r="S248" i="3"/>
  <c r="N253" i="3"/>
  <c r="N257" i="3"/>
  <c r="N261" i="3"/>
  <c r="N265" i="3"/>
  <c r="N269" i="3"/>
  <c r="N273" i="3"/>
  <c r="N277" i="3"/>
  <c r="N279" i="3"/>
  <c r="AE309" i="3"/>
  <c r="T325" i="3"/>
  <c r="M325" i="3"/>
  <c r="K325" i="3"/>
  <c r="AX325" i="3"/>
  <c r="A325" i="3"/>
  <c r="A335" i="3"/>
  <c r="BG340" i="3"/>
  <c r="AE340" i="3"/>
  <c r="T340" i="3"/>
  <c r="K340" i="3"/>
  <c r="A340" i="3"/>
  <c r="AX356" i="3"/>
  <c r="V417" i="3"/>
  <c r="W417" i="3" s="1"/>
  <c r="M417" i="3"/>
  <c r="F417" i="3"/>
  <c r="AI417" i="3" s="1"/>
  <c r="AT417" i="3"/>
  <c r="E417" i="3"/>
  <c r="AH417" i="3" s="1"/>
  <c r="AK417" i="3"/>
  <c r="AJ417" i="3"/>
  <c r="AK429" i="3"/>
  <c r="AJ429" i="3"/>
  <c r="V429" i="3"/>
  <c r="W429" i="3" s="1"/>
  <c r="M429" i="3"/>
  <c r="AT429" i="3"/>
  <c r="F429" i="3"/>
  <c r="AI429" i="3" s="1"/>
  <c r="E429" i="3"/>
  <c r="AH429" i="3" s="1"/>
  <c r="AV483" i="3"/>
  <c r="B487" i="3"/>
  <c r="A487" i="3"/>
  <c r="AF487" i="3"/>
  <c r="K487" i="3"/>
  <c r="BG487" i="3"/>
  <c r="T487" i="3"/>
  <c r="F487" i="3"/>
  <c r="AI487" i="3" s="1"/>
  <c r="U487" i="3"/>
  <c r="BF487" i="3"/>
  <c r="S487" i="3"/>
  <c r="AX487" i="3"/>
  <c r="L487" i="3"/>
  <c r="AV487" i="3"/>
  <c r="H487" i="3"/>
  <c r="G487" i="3"/>
  <c r="AK487" i="3"/>
  <c r="AE487" i="3"/>
  <c r="AT588" i="3"/>
  <c r="U588" i="3"/>
  <c r="F588" i="3"/>
  <c r="AI588" i="3" s="1"/>
  <c r="B588" i="3"/>
  <c r="AK588" i="3"/>
  <c r="P588" i="3"/>
  <c r="A588" i="3"/>
  <c r="L588" i="3"/>
  <c r="K588" i="3"/>
  <c r="H588" i="3"/>
  <c r="AJ588" i="3"/>
  <c r="E588" i="3"/>
  <c r="AH588" i="3" s="1"/>
  <c r="AX588" i="3"/>
  <c r="T588" i="3"/>
  <c r="AF588" i="3"/>
  <c r="AE588" i="3"/>
  <c r="BG588" i="3"/>
  <c r="S588" i="3"/>
  <c r="T223" i="3"/>
  <c r="F223" i="3"/>
  <c r="AI223" i="3" s="1"/>
  <c r="E223" i="3"/>
  <c r="AH223" i="3" s="1"/>
  <c r="D223" i="3"/>
  <c r="AV223" i="3"/>
  <c r="AJ223" i="3"/>
  <c r="N223" i="3"/>
  <c r="B223" i="3"/>
  <c r="AF223" i="3"/>
  <c r="L223" i="3"/>
  <c r="A223" i="3"/>
  <c r="T229" i="3"/>
  <c r="F229" i="3"/>
  <c r="AI229" i="3" s="1"/>
  <c r="E229" i="3"/>
  <c r="AH229" i="3" s="1"/>
  <c r="D229" i="3"/>
  <c r="AV229" i="3"/>
  <c r="AJ229" i="3"/>
  <c r="N229" i="3"/>
  <c r="B229" i="3"/>
  <c r="AF229" i="3"/>
  <c r="L229" i="3"/>
  <c r="A229" i="3"/>
  <c r="T233" i="3"/>
  <c r="F233" i="3"/>
  <c r="AI233" i="3" s="1"/>
  <c r="E233" i="3"/>
  <c r="AH233" i="3" s="1"/>
  <c r="D233" i="3"/>
  <c r="AV233" i="3"/>
  <c r="AJ233" i="3"/>
  <c r="N233" i="3"/>
  <c r="B233" i="3"/>
  <c r="AF233" i="3"/>
  <c r="L233" i="3"/>
  <c r="A233" i="3"/>
  <c r="BG249" i="3"/>
  <c r="S249" i="3"/>
  <c r="BF260" i="3"/>
  <c r="K260" i="3"/>
  <c r="H260" i="3"/>
  <c r="D260" i="3"/>
  <c r="AE260" i="3"/>
  <c r="A260" i="3"/>
  <c r="BG260" i="3"/>
  <c r="T260" i="3"/>
  <c r="BF272" i="3"/>
  <c r="K272" i="3"/>
  <c r="H272" i="3"/>
  <c r="D272" i="3"/>
  <c r="AE272" i="3"/>
  <c r="A272" i="3"/>
  <c r="BG272" i="3"/>
  <c r="T272" i="3"/>
  <c r="B519" i="3"/>
  <c r="A519" i="3"/>
  <c r="AX519" i="3"/>
  <c r="AK519" i="3"/>
  <c r="L519" i="3"/>
  <c r="AF519" i="3"/>
  <c r="K519" i="3"/>
  <c r="BG519" i="3"/>
  <c r="T519" i="3"/>
  <c r="F519" i="3"/>
  <c r="AI519" i="3" s="1"/>
  <c r="AE519" i="3"/>
  <c r="U519" i="3"/>
  <c r="S519" i="3"/>
  <c r="AV519" i="3"/>
  <c r="H519" i="3"/>
  <c r="G519" i="3"/>
  <c r="AV6" i="3"/>
  <c r="AX11" i="3"/>
  <c r="A21" i="3"/>
  <c r="AE32" i="3"/>
  <c r="AX45" i="3"/>
  <c r="AX49" i="3"/>
  <c r="K53" i="3"/>
  <c r="T61" i="3"/>
  <c r="K67" i="3"/>
  <c r="A69" i="3"/>
  <c r="AX75" i="3"/>
  <c r="T77" i="3"/>
  <c r="K83" i="3"/>
  <c r="T87" i="3"/>
  <c r="A89" i="3"/>
  <c r="AX89" i="3"/>
  <c r="K91" i="3"/>
  <c r="K95" i="3"/>
  <c r="A97" i="3"/>
  <c r="AX97" i="3"/>
  <c r="T105" i="3"/>
  <c r="AX107" i="3"/>
  <c r="AX111" i="3"/>
  <c r="A115" i="3"/>
  <c r="F117" i="3"/>
  <c r="AI117" i="3" s="1"/>
  <c r="AJ117" i="3"/>
  <c r="G118" i="3"/>
  <c r="AX124" i="3"/>
  <c r="P132" i="3"/>
  <c r="AE133" i="3"/>
  <c r="BF138" i="3"/>
  <c r="B140" i="3"/>
  <c r="T140" i="3"/>
  <c r="A141" i="3"/>
  <c r="N141" i="3"/>
  <c r="E143" i="3"/>
  <c r="AH143" i="3" s="1"/>
  <c r="T143" i="3"/>
  <c r="AT143" i="3"/>
  <c r="A144" i="3"/>
  <c r="N144" i="3"/>
  <c r="G146" i="3"/>
  <c r="AV147" i="3"/>
  <c r="AJ149" i="3"/>
  <c r="D150" i="3"/>
  <c r="AJ153" i="3"/>
  <c r="D154" i="3"/>
  <c r="AJ157" i="3"/>
  <c r="D158" i="3"/>
  <c r="AJ161" i="3"/>
  <c r="D162" i="3"/>
  <c r="N203" i="3"/>
  <c r="B205" i="3"/>
  <c r="N205" i="3"/>
  <c r="AJ205" i="3"/>
  <c r="AV205" i="3"/>
  <c r="B206" i="3"/>
  <c r="N206" i="3"/>
  <c r="AJ206" i="3"/>
  <c r="AV206" i="3"/>
  <c r="B207" i="3"/>
  <c r="N207" i="3"/>
  <c r="AJ207" i="3"/>
  <c r="AV207" i="3"/>
  <c r="B208" i="3"/>
  <c r="N208" i="3"/>
  <c r="AJ208" i="3"/>
  <c r="AV208" i="3"/>
  <c r="B209" i="3"/>
  <c r="N209" i="3"/>
  <c r="AJ209" i="3"/>
  <c r="AV209" i="3"/>
  <c r="B210" i="3"/>
  <c r="N210" i="3"/>
  <c r="AJ210" i="3"/>
  <c r="AV210" i="3"/>
  <c r="B211" i="3"/>
  <c r="N211" i="3"/>
  <c r="AJ211" i="3"/>
  <c r="AV211" i="3"/>
  <c r="B212" i="3"/>
  <c r="N212" i="3"/>
  <c r="AJ212" i="3"/>
  <c r="AV212" i="3"/>
  <c r="B213" i="3"/>
  <c r="N213" i="3"/>
  <c r="AJ213" i="3"/>
  <c r="AV213" i="3"/>
  <c r="B214" i="3"/>
  <c r="N214" i="3"/>
  <c r="AJ214" i="3"/>
  <c r="AV214" i="3"/>
  <c r="B215" i="3"/>
  <c r="N215" i="3"/>
  <c r="AJ215" i="3"/>
  <c r="AV215" i="3"/>
  <c r="B216" i="3"/>
  <c r="N216" i="3"/>
  <c r="AJ216" i="3"/>
  <c r="AV216" i="3"/>
  <c r="B217" i="3"/>
  <c r="N217" i="3"/>
  <c r="AJ217" i="3"/>
  <c r="AV217" i="3"/>
  <c r="B218" i="3"/>
  <c r="N218" i="3"/>
  <c r="AJ218" i="3"/>
  <c r="AV218" i="3"/>
  <c r="B219" i="3"/>
  <c r="N219" i="3"/>
  <c r="AJ219" i="3"/>
  <c r="AV219" i="3"/>
  <c r="B220" i="3"/>
  <c r="N220" i="3"/>
  <c r="AJ220" i="3"/>
  <c r="AV220" i="3"/>
  <c r="B221" i="3"/>
  <c r="N221" i="3"/>
  <c r="AJ221" i="3"/>
  <c r="AV221" i="3"/>
  <c r="B222" i="3"/>
  <c r="G223" i="3"/>
  <c r="AX223" i="3"/>
  <c r="G225" i="3"/>
  <c r="AX225" i="3"/>
  <c r="G227" i="3"/>
  <c r="AX227" i="3"/>
  <c r="G229" i="3"/>
  <c r="AX229" i="3"/>
  <c r="G231" i="3"/>
  <c r="AX231" i="3"/>
  <c r="G233" i="3"/>
  <c r="AX233" i="3"/>
  <c r="G235" i="3"/>
  <c r="G237" i="3"/>
  <c r="BF241" i="3"/>
  <c r="A241" i="3"/>
  <c r="AE241" i="3"/>
  <c r="T241" i="3"/>
  <c r="N241" i="3"/>
  <c r="BG241" i="3"/>
  <c r="G241" i="3"/>
  <c r="BG250" i="3"/>
  <c r="N260" i="3"/>
  <c r="N272" i="3"/>
  <c r="AE294" i="3"/>
  <c r="T294" i="3"/>
  <c r="K294" i="3"/>
  <c r="A294" i="3"/>
  <c r="K322" i="3"/>
  <c r="AE325" i="3"/>
  <c r="AX340" i="3"/>
  <c r="BG359" i="3"/>
  <c r="AX359" i="3"/>
  <c r="T359" i="3"/>
  <c r="K359" i="3"/>
  <c r="E373" i="3"/>
  <c r="AH373" i="3" s="1"/>
  <c r="P426" i="3"/>
  <c r="E426" i="3"/>
  <c r="AH426" i="3" s="1"/>
  <c r="BF519" i="3"/>
  <c r="AT223" i="3"/>
  <c r="AT225" i="3"/>
  <c r="AT227" i="3"/>
  <c r="AT229" i="3"/>
  <c r="AT231" i="3"/>
  <c r="T235" i="3"/>
  <c r="F235" i="3"/>
  <c r="AI235" i="3" s="1"/>
  <c r="E235" i="3"/>
  <c r="AH235" i="3" s="1"/>
  <c r="D235" i="3"/>
  <c r="AV235" i="3"/>
  <c r="AJ235" i="3"/>
  <c r="N235" i="3"/>
  <c r="B235" i="3"/>
  <c r="AF235" i="3"/>
  <c r="L235" i="3"/>
  <c r="A235" i="3"/>
  <c r="T237" i="3"/>
  <c r="F237" i="3"/>
  <c r="AI237" i="3" s="1"/>
  <c r="E237" i="3"/>
  <c r="AH237" i="3" s="1"/>
  <c r="D237" i="3"/>
  <c r="AV237" i="3"/>
  <c r="AJ237" i="3"/>
  <c r="N237" i="3"/>
  <c r="B237" i="3"/>
  <c r="AF237" i="3"/>
  <c r="L237" i="3"/>
  <c r="A237" i="3"/>
  <c r="BF256" i="3"/>
  <c r="K256" i="3"/>
  <c r="H256" i="3"/>
  <c r="D256" i="3"/>
  <c r="AE256" i="3"/>
  <c r="A256" i="3"/>
  <c r="BG256" i="3"/>
  <c r="T256" i="3"/>
  <c r="BF264" i="3"/>
  <c r="K264" i="3"/>
  <c r="H264" i="3"/>
  <c r="D264" i="3"/>
  <c r="AE264" i="3"/>
  <c r="A264" i="3"/>
  <c r="BG264" i="3"/>
  <c r="T264" i="3"/>
  <c r="BF268" i="3"/>
  <c r="K268" i="3"/>
  <c r="H268" i="3"/>
  <c r="D268" i="3"/>
  <c r="AE268" i="3"/>
  <c r="A268" i="3"/>
  <c r="BG268" i="3"/>
  <c r="T268" i="3"/>
  <c r="BF276" i="3"/>
  <c r="K276" i="3"/>
  <c r="H276" i="3"/>
  <c r="D276" i="3"/>
  <c r="AE276" i="3"/>
  <c r="A276" i="3"/>
  <c r="BG276" i="3"/>
  <c r="T276" i="3"/>
  <c r="BF299" i="3"/>
  <c r="AE299" i="3"/>
  <c r="BG335" i="3"/>
  <c r="AX335" i="3"/>
  <c r="T335" i="3"/>
  <c r="K335" i="3"/>
  <c r="BG352" i="3"/>
  <c r="A352" i="3"/>
  <c r="AX352" i="3"/>
  <c r="AE352" i="3"/>
  <c r="T352" i="3"/>
  <c r="BG364" i="3"/>
  <c r="AE364" i="3"/>
  <c r="T364" i="3"/>
  <c r="K364" i="3"/>
  <c r="A364" i="3"/>
  <c r="B511" i="3"/>
  <c r="A511" i="3"/>
  <c r="AX511" i="3"/>
  <c r="AK511" i="3"/>
  <c r="L511" i="3"/>
  <c r="AF511" i="3"/>
  <c r="K511" i="3"/>
  <c r="BG511" i="3"/>
  <c r="T511" i="3"/>
  <c r="F511" i="3"/>
  <c r="AI511" i="3" s="1"/>
  <c r="AE511" i="3"/>
  <c r="U511" i="3"/>
  <c r="S511" i="3"/>
  <c r="BF511" i="3"/>
  <c r="H511" i="3"/>
  <c r="G511" i="3"/>
  <c r="G6" i="3"/>
  <c r="AK32" i="3"/>
  <c r="AE61" i="3"/>
  <c r="AE77" i="3"/>
  <c r="AE87" i="3"/>
  <c r="AE105" i="3"/>
  <c r="T113" i="3"/>
  <c r="U140" i="3"/>
  <c r="AT140" i="3"/>
  <c r="BF141" i="3"/>
  <c r="P146" i="3"/>
  <c r="AX147" i="3"/>
  <c r="F150" i="3"/>
  <c r="AI150" i="3" s="1"/>
  <c r="AV150" i="3"/>
  <c r="F154" i="3"/>
  <c r="AI154" i="3" s="1"/>
  <c r="AV154" i="3"/>
  <c r="F158" i="3"/>
  <c r="AI158" i="3" s="1"/>
  <c r="AV158" i="3"/>
  <c r="F162" i="3"/>
  <c r="AI162" i="3" s="1"/>
  <c r="AV162" i="3"/>
  <c r="AV165" i="3"/>
  <c r="AJ203" i="3"/>
  <c r="P205" i="3"/>
  <c r="AK205" i="3"/>
  <c r="AX205" i="3"/>
  <c r="P206" i="3"/>
  <c r="AK206" i="3"/>
  <c r="AX206" i="3"/>
  <c r="P207" i="3"/>
  <c r="AK207" i="3"/>
  <c r="AX207" i="3"/>
  <c r="P208" i="3"/>
  <c r="AK208" i="3"/>
  <c r="AX208" i="3"/>
  <c r="P209" i="3"/>
  <c r="AK209" i="3"/>
  <c r="AX209" i="3"/>
  <c r="P210" i="3"/>
  <c r="AK210" i="3"/>
  <c r="AX210" i="3"/>
  <c r="P211" i="3"/>
  <c r="AK211" i="3"/>
  <c r="AX211" i="3"/>
  <c r="P212" i="3"/>
  <c r="AK212" i="3"/>
  <c r="AX212" i="3"/>
  <c r="P213" i="3"/>
  <c r="AK213" i="3"/>
  <c r="AX213" i="3"/>
  <c r="P214" i="3"/>
  <c r="AK214" i="3"/>
  <c r="AX214" i="3"/>
  <c r="P215" i="3"/>
  <c r="AK215" i="3"/>
  <c r="AX215" i="3"/>
  <c r="P216" i="3"/>
  <c r="AK216" i="3"/>
  <c r="AX216" i="3"/>
  <c r="P217" i="3"/>
  <c r="AK217" i="3"/>
  <c r="AX217" i="3"/>
  <c r="P218" i="3"/>
  <c r="AK218" i="3"/>
  <c r="AX218" i="3"/>
  <c r="P219" i="3"/>
  <c r="AK219" i="3"/>
  <c r="AX219" i="3"/>
  <c r="P220" i="3"/>
  <c r="AK220" i="3"/>
  <c r="AX220" i="3"/>
  <c r="P221" i="3"/>
  <c r="AK221" i="3"/>
  <c r="AX221" i="3"/>
  <c r="T222" i="3"/>
  <c r="F222" i="3"/>
  <c r="AI222" i="3" s="1"/>
  <c r="D222" i="3"/>
  <c r="AV222" i="3"/>
  <c r="AJ222" i="3"/>
  <c r="N222" i="3"/>
  <c r="AF222" i="3"/>
  <c r="AK222" i="3"/>
  <c r="K223" i="3"/>
  <c r="K225" i="3"/>
  <c r="K227" i="3"/>
  <c r="K229" i="3"/>
  <c r="K231" i="3"/>
  <c r="K233" i="3"/>
  <c r="K235" i="3"/>
  <c r="K237" i="3"/>
  <c r="AV239" i="3"/>
  <c r="BG245" i="3"/>
  <c r="S245" i="3"/>
  <c r="AX253" i="3"/>
  <c r="BF255" i="3"/>
  <c r="K255" i="3"/>
  <c r="H255" i="3"/>
  <c r="D255" i="3"/>
  <c r="AE255" i="3"/>
  <c r="A255" i="3"/>
  <c r="BG255" i="3"/>
  <c r="T255" i="3"/>
  <c r="S256" i="3"/>
  <c r="AX257" i="3"/>
  <c r="BF259" i="3"/>
  <c r="K259" i="3"/>
  <c r="H259" i="3"/>
  <c r="D259" i="3"/>
  <c r="AE259" i="3"/>
  <c r="A259" i="3"/>
  <c r="BG259" i="3"/>
  <c r="T259" i="3"/>
  <c r="S260" i="3"/>
  <c r="AX261" i="3"/>
  <c r="BF263" i="3"/>
  <c r="K263" i="3"/>
  <c r="H263" i="3"/>
  <c r="D263" i="3"/>
  <c r="AE263" i="3"/>
  <c r="A263" i="3"/>
  <c r="BG263" i="3"/>
  <c r="T263" i="3"/>
  <c r="S264" i="3"/>
  <c r="AX265" i="3"/>
  <c r="BF267" i="3"/>
  <c r="K267" i="3"/>
  <c r="H267" i="3"/>
  <c r="D267" i="3"/>
  <c r="AE267" i="3"/>
  <c r="A267" i="3"/>
  <c r="BG267" i="3"/>
  <c r="T267" i="3"/>
  <c r="S268" i="3"/>
  <c r="AX269" i="3"/>
  <c r="BF271" i="3"/>
  <c r="K271" i="3"/>
  <c r="H271" i="3"/>
  <c r="D271" i="3"/>
  <c r="AE271" i="3"/>
  <c r="A271" i="3"/>
  <c r="BG271" i="3"/>
  <c r="T271" i="3"/>
  <c r="S272" i="3"/>
  <c r="AX273" i="3"/>
  <c r="BF275" i="3"/>
  <c r="K275" i="3"/>
  <c r="H275" i="3"/>
  <c r="D275" i="3"/>
  <c r="AE275" i="3"/>
  <c r="A275" i="3"/>
  <c r="BG275" i="3"/>
  <c r="T275" i="3"/>
  <c r="S276" i="3"/>
  <c r="AX277" i="3"/>
  <c r="AV287" i="3"/>
  <c r="K287" i="3"/>
  <c r="F287" i="3"/>
  <c r="AI287" i="3" s="1"/>
  <c r="D287" i="3"/>
  <c r="V287" i="3"/>
  <c r="AC287" i="3" s="1"/>
  <c r="T287" i="3"/>
  <c r="AX312" i="3"/>
  <c r="AE312" i="3"/>
  <c r="M312" i="3"/>
  <c r="K312" i="3"/>
  <c r="T314" i="3"/>
  <c r="M314" i="3"/>
  <c r="K314" i="3"/>
  <c r="A314" i="3"/>
  <c r="AX314" i="3"/>
  <c r="AX317" i="3"/>
  <c r="A317" i="3"/>
  <c r="AE317" i="3"/>
  <c r="T317" i="3"/>
  <c r="M317" i="3"/>
  <c r="BG336" i="3"/>
  <c r="A336" i="3"/>
  <c r="AX336" i="3"/>
  <c r="AE336" i="3"/>
  <c r="T336" i="3"/>
  <c r="BG348" i="3"/>
  <c r="AE348" i="3"/>
  <c r="T348" i="3"/>
  <c r="K348" i="3"/>
  <c r="A348" i="3"/>
  <c r="AE359" i="3"/>
  <c r="AX364" i="3"/>
  <c r="T368" i="3"/>
  <c r="K368" i="3"/>
  <c r="AE368" i="3"/>
  <c r="A368" i="3"/>
  <c r="V381" i="3"/>
  <c r="W381" i="3" s="1"/>
  <c r="M381" i="3"/>
  <c r="E381" i="3"/>
  <c r="AH381" i="3" s="1"/>
  <c r="AK381" i="3"/>
  <c r="AJ381" i="3"/>
  <c r="F381" i="3"/>
  <c r="AI381" i="3" s="1"/>
  <c r="AT464" i="3"/>
  <c r="AK464" i="3"/>
  <c r="M464" i="3"/>
  <c r="B497" i="3"/>
  <c r="A497" i="3"/>
  <c r="AX497" i="3"/>
  <c r="AK497" i="3"/>
  <c r="L497" i="3"/>
  <c r="AF497" i="3"/>
  <c r="K497" i="3"/>
  <c r="BG497" i="3"/>
  <c r="T497" i="3"/>
  <c r="F497" i="3"/>
  <c r="AI497" i="3" s="1"/>
  <c r="AE497" i="3"/>
  <c r="U497" i="3"/>
  <c r="S497" i="3"/>
  <c r="H497" i="3"/>
  <c r="BF497" i="3"/>
  <c r="G497" i="3"/>
  <c r="AV497" i="3"/>
  <c r="B521" i="3"/>
  <c r="A521" i="3"/>
  <c r="AX521" i="3"/>
  <c r="AK521" i="3"/>
  <c r="L521" i="3"/>
  <c r="AF521" i="3"/>
  <c r="K521" i="3"/>
  <c r="BG521" i="3"/>
  <c r="T521" i="3"/>
  <c r="F521" i="3"/>
  <c r="AI521" i="3" s="1"/>
  <c r="AE521" i="3"/>
  <c r="U521" i="3"/>
  <c r="S521" i="3"/>
  <c r="H521" i="3"/>
  <c r="BF521" i="3"/>
  <c r="G521" i="3"/>
  <c r="T225" i="3"/>
  <c r="F225" i="3"/>
  <c r="AI225" i="3" s="1"/>
  <c r="E225" i="3"/>
  <c r="AH225" i="3" s="1"/>
  <c r="D225" i="3"/>
  <c r="AV225" i="3"/>
  <c r="AJ225" i="3"/>
  <c r="N225" i="3"/>
  <c r="B225" i="3"/>
  <c r="AF225" i="3"/>
  <c r="L225" i="3"/>
  <c r="A225" i="3"/>
  <c r="T227" i="3"/>
  <c r="F227" i="3"/>
  <c r="AI227" i="3" s="1"/>
  <c r="E227" i="3"/>
  <c r="AH227" i="3" s="1"/>
  <c r="D227" i="3"/>
  <c r="AV227" i="3"/>
  <c r="AJ227" i="3"/>
  <c r="N227" i="3"/>
  <c r="B227" i="3"/>
  <c r="AF227" i="3"/>
  <c r="L227" i="3"/>
  <c r="A227" i="3"/>
  <c r="T231" i="3"/>
  <c r="F231" i="3"/>
  <c r="AI231" i="3" s="1"/>
  <c r="E231" i="3"/>
  <c r="AH231" i="3" s="1"/>
  <c r="D231" i="3"/>
  <c r="AV231" i="3"/>
  <c r="AJ231" i="3"/>
  <c r="N231" i="3"/>
  <c r="B231" i="3"/>
  <c r="AF231" i="3"/>
  <c r="L231" i="3"/>
  <c r="A231" i="3"/>
  <c r="AT233" i="3"/>
  <c r="AT235" i="3"/>
  <c r="AT237" i="3"/>
  <c r="BG244" i="3"/>
  <c r="A322" i="3"/>
  <c r="AX322" i="3"/>
  <c r="T322" i="3"/>
  <c r="M322" i="3"/>
  <c r="AJ373" i="3"/>
  <c r="V373" i="3"/>
  <c r="W373" i="3" s="1"/>
  <c r="F373" i="3"/>
  <c r="AI373" i="3" s="1"/>
  <c r="AK373" i="3"/>
  <c r="M373" i="3"/>
  <c r="H6" i="3"/>
  <c r="BF6" i="3"/>
  <c r="H8" i="3"/>
  <c r="AK9" i="3"/>
  <c r="AE21" i="3"/>
  <c r="F24" i="3"/>
  <c r="AI24" i="3" s="1"/>
  <c r="AE31" i="3"/>
  <c r="AX32" i="3"/>
  <c r="K39" i="3"/>
  <c r="K43" i="3"/>
  <c r="AE53" i="3"/>
  <c r="K63" i="3"/>
  <c r="AE67" i="3"/>
  <c r="F69" i="3"/>
  <c r="AI69" i="3" s="1"/>
  <c r="K79" i="3"/>
  <c r="AE83" i="3"/>
  <c r="AK87" i="3"/>
  <c r="F89" i="3"/>
  <c r="AI89" i="3" s="1"/>
  <c r="AE91" i="3"/>
  <c r="AE95" i="3"/>
  <c r="F97" i="3"/>
  <c r="AI97" i="3" s="1"/>
  <c r="AK105" i="3"/>
  <c r="K107" i="3"/>
  <c r="AE113" i="3"/>
  <c r="F115" i="3"/>
  <c r="AI115" i="3" s="1"/>
  <c r="AK126" i="3"/>
  <c r="P128" i="3"/>
  <c r="AF132" i="3"/>
  <c r="F140" i="3"/>
  <c r="AI140" i="3" s="1"/>
  <c r="AE140" i="3"/>
  <c r="D141" i="3"/>
  <c r="G143" i="3"/>
  <c r="AF143" i="3"/>
  <c r="AV143" i="3"/>
  <c r="D144" i="3"/>
  <c r="BF144" i="3"/>
  <c r="G147" i="3"/>
  <c r="D149" i="3"/>
  <c r="N150" i="3"/>
  <c r="D153" i="3"/>
  <c r="N154" i="3"/>
  <c r="D157" i="3"/>
  <c r="N158" i="3"/>
  <c r="D161" i="3"/>
  <c r="N162" i="3"/>
  <c r="D165" i="3"/>
  <c r="F167" i="3"/>
  <c r="AI167" i="3" s="1"/>
  <c r="F169" i="3"/>
  <c r="AI169" i="3" s="1"/>
  <c r="F171" i="3"/>
  <c r="AI171" i="3" s="1"/>
  <c r="F173" i="3"/>
  <c r="AI173" i="3" s="1"/>
  <c r="F175" i="3"/>
  <c r="AI175" i="3" s="1"/>
  <c r="F177" i="3"/>
  <c r="AI177" i="3" s="1"/>
  <c r="F179" i="3"/>
  <c r="AI179" i="3" s="1"/>
  <c r="F181" i="3"/>
  <c r="AI181" i="3" s="1"/>
  <c r="AV203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E222" i="3"/>
  <c r="AH222" i="3" s="1"/>
  <c r="P223" i="3"/>
  <c r="BF223" i="3"/>
  <c r="P225" i="3"/>
  <c r="BF225" i="3"/>
  <c r="P227" i="3"/>
  <c r="BF227" i="3"/>
  <c r="P229" i="3"/>
  <c r="BF229" i="3"/>
  <c r="P231" i="3"/>
  <c r="BF231" i="3"/>
  <c r="P233" i="3"/>
  <c r="BF233" i="3"/>
  <c r="P235" i="3"/>
  <c r="BF235" i="3"/>
  <c r="P237" i="3"/>
  <c r="BF237" i="3"/>
  <c r="BG246" i="3"/>
  <c r="BG251" i="3"/>
  <c r="S251" i="3"/>
  <c r="N255" i="3"/>
  <c r="N259" i="3"/>
  <c r="N263" i="3"/>
  <c r="N267" i="3"/>
  <c r="N271" i="3"/>
  <c r="N275" i="3"/>
  <c r="M287" i="3"/>
  <c r="AX289" i="3"/>
  <c r="T289" i="3"/>
  <c r="K289" i="3"/>
  <c r="AX294" i="3"/>
  <c r="BG343" i="3"/>
  <c r="AX343" i="3"/>
  <c r="T343" i="3"/>
  <c r="K343" i="3"/>
  <c r="BG360" i="3"/>
  <c r="A360" i="3"/>
  <c r="AX360" i="3"/>
  <c r="AE360" i="3"/>
  <c r="T360" i="3"/>
  <c r="M369" i="3"/>
  <c r="L369" i="3"/>
  <c r="AK369" i="3"/>
  <c r="B369" i="3"/>
  <c r="AT369" i="3"/>
  <c r="V369" i="3"/>
  <c r="W369" i="3" s="1"/>
  <c r="F371" i="3"/>
  <c r="AI371" i="3" s="1"/>
  <c r="AK371" i="3"/>
  <c r="E371" i="3"/>
  <c r="AH371" i="3" s="1"/>
  <c r="V371" i="3"/>
  <c r="AD371" i="3" s="1"/>
  <c r="P371" i="3"/>
  <c r="M371" i="3"/>
  <c r="AT371" i="3"/>
  <c r="AJ379" i="3"/>
  <c r="V379" i="3"/>
  <c r="M379" i="3"/>
  <c r="AT379" i="3"/>
  <c r="F379" i="3"/>
  <c r="AI379" i="3" s="1"/>
  <c r="AJ401" i="3"/>
  <c r="V401" i="3"/>
  <c r="W401" i="3" s="1"/>
  <c r="M401" i="3"/>
  <c r="AK401" i="3"/>
  <c r="F401" i="3"/>
  <c r="AI401" i="3" s="1"/>
  <c r="E401" i="3"/>
  <c r="AH401" i="3" s="1"/>
  <c r="AV521" i="3"/>
  <c r="V409" i="3"/>
  <c r="W409" i="3" s="1"/>
  <c r="M409" i="3"/>
  <c r="F409" i="3"/>
  <c r="AI409" i="3" s="1"/>
  <c r="P414" i="3"/>
  <c r="E414" i="3"/>
  <c r="AH414" i="3" s="1"/>
  <c r="V423" i="3"/>
  <c r="AC423" i="3" s="1"/>
  <c r="M423" i="3"/>
  <c r="F423" i="3"/>
  <c r="AI423" i="3" s="1"/>
  <c r="P434" i="3"/>
  <c r="AJ443" i="3"/>
  <c r="V443" i="3"/>
  <c r="AA443" i="3" s="1"/>
  <c r="M443" i="3"/>
  <c r="K288" i="3"/>
  <c r="K296" i="3"/>
  <c r="G302" i="3"/>
  <c r="AV304" i="3"/>
  <c r="G306" i="3"/>
  <c r="K313" i="3"/>
  <c r="K318" i="3"/>
  <c r="AX320" i="3"/>
  <c r="K329" i="3"/>
  <c r="K334" i="3"/>
  <c r="K342" i="3"/>
  <c r="K350" i="3"/>
  <c r="K358" i="3"/>
  <c r="BG365" i="3"/>
  <c r="AE365" i="3"/>
  <c r="AK376" i="3"/>
  <c r="V395" i="3"/>
  <c r="M395" i="3"/>
  <c r="F395" i="3"/>
  <c r="AI395" i="3" s="1"/>
  <c r="AT395" i="3"/>
  <c r="E395" i="3"/>
  <c r="AH395" i="3" s="1"/>
  <c r="E409" i="3"/>
  <c r="AH409" i="3" s="1"/>
  <c r="AJ415" i="3"/>
  <c r="V415" i="3"/>
  <c r="M415" i="3"/>
  <c r="E423" i="3"/>
  <c r="AH423" i="3" s="1"/>
  <c r="E434" i="3"/>
  <c r="AH434" i="3" s="1"/>
  <c r="E443" i="3"/>
  <c r="AH443" i="3" s="1"/>
  <c r="V445" i="3"/>
  <c r="W445" i="3" s="1"/>
  <c r="M445" i="3"/>
  <c r="F445" i="3"/>
  <c r="AI445" i="3" s="1"/>
  <c r="AT445" i="3"/>
  <c r="E445" i="3"/>
  <c r="AH445" i="3" s="1"/>
  <c r="AT448" i="3"/>
  <c r="AK448" i="3"/>
  <c r="M448" i="3"/>
  <c r="AK454" i="3"/>
  <c r="P454" i="3"/>
  <c r="AK474" i="3"/>
  <c r="AX474" i="3"/>
  <c r="AF474" i="3"/>
  <c r="L474" i="3"/>
  <c r="K474" i="3"/>
  <c r="AV474" i="3"/>
  <c r="H474" i="3"/>
  <c r="V474" i="3"/>
  <c r="W474" i="3" s="1"/>
  <c r="G474" i="3"/>
  <c r="A478" i="3"/>
  <c r="B495" i="3"/>
  <c r="A495" i="3"/>
  <c r="AX495" i="3"/>
  <c r="AK495" i="3"/>
  <c r="L495" i="3"/>
  <c r="AF495" i="3"/>
  <c r="K495" i="3"/>
  <c r="BG495" i="3"/>
  <c r="T495" i="3"/>
  <c r="F495" i="3"/>
  <c r="AI495" i="3" s="1"/>
  <c r="AE495" i="3"/>
  <c r="U495" i="3"/>
  <c r="S495" i="3"/>
  <c r="B505" i="3"/>
  <c r="A505" i="3"/>
  <c r="AX505" i="3"/>
  <c r="AK505" i="3"/>
  <c r="L505" i="3"/>
  <c r="AF505" i="3"/>
  <c r="K505" i="3"/>
  <c r="BG505" i="3"/>
  <c r="T505" i="3"/>
  <c r="F505" i="3"/>
  <c r="AI505" i="3" s="1"/>
  <c r="AE505" i="3"/>
  <c r="U505" i="3"/>
  <c r="S505" i="3"/>
  <c r="H505" i="3"/>
  <c r="BF505" i="3"/>
  <c r="G505" i="3"/>
  <c r="AX240" i="3"/>
  <c r="AE288" i="3"/>
  <c r="AV300" i="3"/>
  <c r="M302" i="3"/>
  <c r="AX302" i="3"/>
  <c r="M306" i="3"/>
  <c r="AX306" i="3"/>
  <c r="T313" i="3"/>
  <c r="T318" i="3"/>
  <c r="T329" i="3"/>
  <c r="AE334" i="3"/>
  <c r="AE342" i="3"/>
  <c r="AE350" i="3"/>
  <c r="AE358" i="3"/>
  <c r="AK372" i="3"/>
  <c r="AT384" i="3"/>
  <c r="AT404" i="3"/>
  <c r="AK404" i="3"/>
  <c r="AK409" i="3"/>
  <c r="AK423" i="3"/>
  <c r="V431" i="3"/>
  <c r="AC431" i="3" s="1"/>
  <c r="M431" i="3"/>
  <c r="F431" i="3"/>
  <c r="AI431" i="3" s="1"/>
  <c r="AT431" i="3"/>
  <c r="E431" i="3"/>
  <c r="AH431" i="3" s="1"/>
  <c r="AK443" i="3"/>
  <c r="AV476" i="3"/>
  <c r="S476" i="3"/>
  <c r="B476" i="3"/>
  <c r="L476" i="3"/>
  <c r="K476" i="3"/>
  <c r="BG476" i="3"/>
  <c r="AK476" i="3"/>
  <c r="H476" i="3"/>
  <c r="AV478" i="3"/>
  <c r="AE478" i="3"/>
  <c r="H478" i="3"/>
  <c r="U478" i="3"/>
  <c r="G478" i="3"/>
  <c r="AX478" i="3"/>
  <c r="AK478" i="3"/>
  <c r="L478" i="3"/>
  <c r="S478" i="3"/>
  <c r="K478" i="3"/>
  <c r="F478" i="3"/>
  <c r="AI478" i="3" s="1"/>
  <c r="G240" i="3"/>
  <c r="A280" i="3"/>
  <c r="N281" i="3"/>
  <c r="A284" i="3"/>
  <c r="N285" i="3"/>
  <c r="K293" i="3"/>
  <c r="AE295" i="3"/>
  <c r="M298" i="3"/>
  <c r="AX298" i="3"/>
  <c r="G300" i="3"/>
  <c r="AX300" i="3"/>
  <c r="M304" i="3"/>
  <c r="T308" i="3"/>
  <c r="A311" i="3"/>
  <c r="AX311" i="3"/>
  <c r="V313" i="3"/>
  <c r="W313" i="3" s="1"/>
  <c r="K315" i="3"/>
  <c r="A316" i="3"/>
  <c r="AE318" i="3"/>
  <c r="T319" i="3"/>
  <c r="K320" i="3"/>
  <c r="T324" i="3"/>
  <c r="A327" i="3"/>
  <c r="AX327" i="3"/>
  <c r="V329" i="3"/>
  <c r="W329" i="3" s="1"/>
  <c r="K331" i="3"/>
  <c r="AE333" i="3"/>
  <c r="A337" i="3"/>
  <c r="K339" i="3"/>
  <c r="AE341" i="3"/>
  <c r="A345" i="3"/>
  <c r="K347" i="3"/>
  <c r="AE349" i="3"/>
  <c r="A353" i="3"/>
  <c r="K355" i="3"/>
  <c r="AE357" i="3"/>
  <c r="A361" i="3"/>
  <c r="K363" i="3"/>
  <c r="M372" i="3"/>
  <c r="AT376" i="3"/>
  <c r="E378" i="3"/>
  <c r="AH378" i="3" s="1"/>
  <c r="M384" i="3"/>
  <c r="V387" i="3"/>
  <c r="F387" i="3"/>
  <c r="AI387" i="3" s="1"/>
  <c r="AK395" i="3"/>
  <c r="M404" i="3"/>
  <c r="P406" i="3"/>
  <c r="AT409" i="3"/>
  <c r="AK415" i="3"/>
  <c r="AT423" i="3"/>
  <c r="AJ437" i="3"/>
  <c r="V437" i="3"/>
  <c r="M437" i="3"/>
  <c r="F437" i="3"/>
  <c r="AI437" i="3" s="1"/>
  <c r="AT443" i="3"/>
  <c r="AK445" i="3"/>
  <c r="AJ455" i="3"/>
  <c r="V455" i="3"/>
  <c r="AD455" i="3" s="1"/>
  <c r="M455" i="3"/>
  <c r="AX472" i="3"/>
  <c r="AF472" i="3"/>
  <c r="L472" i="3"/>
  <c r="K472" i="3"/>
  <c r="AV472" i="3"/>
  <c r="H472" i="3"/>
  <c r="V472" i="3"/>
  <c r="W472" i="3" s="1"/>
  <c r="G472" i="3"/>
  <c r="U472" i="3"/>
  <c r="F472" i="3"/>
  <c r="AI472" i="3" s="1"/>
  <c r="T474" i="3"/>
  <c r="F476" i="3"/>
  <c r="AI476" i="3" s="1"/>
  <c r="T478" i="3"/>
  <c r="AV495" i="3"/>
  <c r="B503" i="3"/>
  <c r="A503" i="3"/>
  <c r="AX503" i="3"/>
  <c r="AK503" i="3"/>
  <c r="L503" i="3"/>
  <c r="AF503" i="3"/>
  <c r="K503" i="3"/>
  <c r="BG503" i="3"/>
  <c r="T503" i="3"/>
  <c r="F503" i="3"/>
  <c r="AI503" i="3" s="1"/>
  <c r="AE503" i="3"/>
  <c r="U503" i="3"/>
  <c r="S503" i="3"/>
  <c r="AV505" i="3"/>
  <c r="B513" i="3"/>
  <c r="A513" i="3"/>
  <c r="AX513" i="3"/>
  <c r="AK513" i="3"/>
  <c r="L513" i="3"/>
  <c r="AF513" i="3"/>
  <c r="K513" i="3"/>
  <c r="BG513" i="3"/>
  <c r="T513" i="3"/>
  <c r="F513" i="3"/>
  <c r="AI513" i="3" s="1"/>
  <c r="AE513" i="3"/>
  <c r="U513" i="3"/>
  <c r="S513" i="3"/>
  <c r="H513" i="3"/>
  <c r="BF513" i="3"/>
  <c r="G513" i="3"/>
  <c r="AT582" i="3"/>
  <c r="U582" i="3"/>
  <c r="F582" i="3"/>
  <c r="AI582" i="3" s="1"/>
  <c r="B582" i="3"/>
  <c r="AK582" i="3"/>
  <c r="P582" i="3"/>
  <c r="A582" i="3"/>
  <c r="S582" i="3"/>
  <c r="L582" i="3"/>
  <c r="K582" i="3"/>
  <c r="H582" i="3"/>
  <c r="AE582" i="3"/>
  <c r="BG582" i="3"/>
  <c r="AX582" i="3"/>
  <c r="AJ582" i="3"/>
  <c r="E582" i="3"/>
  <c r="AH582" i="3" s="1"/>
  <c r="AF582" i="3"/>
  <c r="T582" i="3"/>
  <c r="K240" i="3"/>
  <c r="T281" i="3"/>
  <c r="T285" i="3"/>
  <c r="K300" i="3"/>
  <c r="AE305" i="3"/>
  <c r="AX334" i="3"/>
  <c r="T339" i="3"/>
  <c r="AX342" i="3"/>
  <c r="T347" i="3"/>
  <c r="AX350" i="3"/>
  <c r="T355" i="3"/>
  <c r="AX358" i="3"/>
  <c r="T363" i="3"/>
  <c r="AX365" i="3"/>
  <c r="AT372" i="3"/>
  <c r="M383" i="3"/>
  <c r="F383" i="3"/>
  <c r="AI383" i="3" s="1"/>
  <c r="AT383" i="3"/>
  <c r="E383" i="3"/>
  <c r="AH383" i="3" s="1"/>
  <c r="AJ383" i="3"/>
  <c r="AK384" i="3"/>
  <c r="AT392" i="3"/>
  <c r="AK392" i="3"/>
  <c r="M392" i="3"/>
  <c r="AT415" i="3"/>
  <c r="AJ431" i="3"/>
  <c r="AT440" i="3"/>
  <c r="AK440" i="3"/>
  <c r="V451" i="3"/>
  <c r="M451" i="3"/>
  <c r="F451" i="3"/>
  <c r="AI451" i="3" s="1"/>
  <c r="AT451" i="3"/>
  <c r="E451" i="3"/>
  <c r="AH451" i="3" s="1"/>
  <c r="V457" i="3"/>
  <c r="W457" i="3" s="1"/>
  <c r="M457" i="3"/>
  <c r="F457" i="3"/>
  <c r="AI457" i="3" s="1"/>
  <c r="E457" i="3"/>
  <c r="AH457" i="3" s="1"/>
  <c r="AT460" i="3"/>
  <c r="AK460" i="3"/>
  <c r="M460" i="3"/>
  <c r="U474" i="3"/>
  <c r="G476" i="3"/>
  <c r="AF478" i="3"/>
  <c r="BF495" i="3"/>
  <c r="AX542" i="3"/>
  <c r="AK542" i="3"/>
  <c r="L542" i="3"/>
  <c r="AF542" i="3"/>
  <c r="K542" i="3"/>
  <c r="AV542" i="3"/>
  <c r="AE542" i="3"/>
  <c r="H542" i="3"/>
  <c r="U542" i="3"/>
  <c r="G542" i="3"/>
  <c r="B542" i="3"/>
  <c r="T542" i="3"/>
  <c r="S542" i="3"/>
  <c r="BG542" i="3"/>
  <c r="BF542" i="3"/>
  <c r="F542" i="3"/>
  <c r="AI542" i="3" s="1"/>
  <c r="AX558" i="3"/>
  <c r="AK558" i="3"/>
  <c r="L558" i="3"/>
  <c r="AF558" i="3"/>
  <c r="K558" i="3"/>
  <c r="AV558" i="3"/>
  <c r="AE558" i="3"/>
  <c r="H558" i="3"/>
  <c r="U558" i="3"/>
  <c r="G558" i="3"/>
  <c r="B558" i="3"/>
  <c r="T558" i="3"/>
  <c r="S558" i="3"/>
  <c r="BG558" i="3"/>
  <c r="BF558" i="3"/>
  <c r="F558" i="3"/>
  <c r="AI558" i="3" s="1"/>
  <c r="A558" i="3"/>
  <c r="AX367" i="3"/>
  <c r="AK375" i="3"/>
  <c r="V385" i="3"/>
  <c r="W385" i="3" s="1"/>
  <c r="AT389" i="3"/>
  <c r="AT396" i="3"/>
  <c r="AK397" i="3"/>
  <c r="V399" i="3"/>
  <c r="AA399" i="3" s="1"/>
  <c r="AK403" i="3"/>
  <c r="AJ405" i="3"/>
  <c r="AJ411" i="3"/>
  <c r="V413" i="3"/>
  <c r="W413" i="3" s="1"/>
  <c r="AK425" i="3"/>
  <c r="V427" i="3"/>
  <c r="AA427" i="3" s="1"/>
  <c r="AT432" i="3"/>
  <c r="AJ433" i="3"/>
  <c r="AK439" i="3"/>
  <c r="AT452" i="3"/>
  <c r="AK453" i="3"/>
  <c r="P461" i="3"/>
  <c r="AJ463" i="3"/>
  <c r="P465" i="3"/>
  <c r="AJ467" i="3"/>
  <c r="T470" i="3"/>
  <c r="BG470" i="3"/>
  <c r="A473" i="3"/>
  <c r="S473" i="3"/>
  <c r="B475" i="3"/>
  <c r="U475" i="3"/>
  <c r="L477" i="3"/>
  <c r="B479" i="3"/>
  <c r="A479" i="3"/>
  <c r="BG479" i="3"/>
  <c r="T479" i="3"/>
  <c r="F479" i="3"/>
  <c r="AI479" i="3" s="1"/>
  <c r="AF479" i="3"/>
  <c r="A480" i="3"/>
  <c r="B481" i="3"/>
  <c r="A481" i="3"/>
  <c r="AF481" i="3"/>
  <c r="K481" i="3"/>
  <c r="BG481" i="3"/>
  <c r="T481" i="3"/>
  <c r="F481" i="3"/>
  <c r="AI481" i="3" s="1"/>
  <c r="BG529" i="3"/>
  <c r="T529" i="3"/>
  <c r="F529" i="3"/>
  <c r="AI529" i="3" s="1"/>
  <c r="BF529" i="3"/>
  <c r="B529" i="3"/>
  <c r="A529" i="3"/>
  <c r="AV529" i="3"/>
  <c r="AE529" i="3"/>
  <c r="H529" i="3"/>
  <c r="U529" i="3"/>
  <c r="S529" i="3"/>
  <c r="AX529" i="3"/>
  <c r="L529" i="3"/>
  <c r="K529" i="3"/>
  <c r="AK529" i="3"/>
  <c r="AX566" i="3"/>
  <c r="AK566" i="3"/>
  <c r="L566" i="3"/>
  <c r="AF566" i="3"/>
  <c r="K566" i="3"/>
  <c r="AV566" i="3"/>
  <c r="AE566" i="3"/>
  <c r="H566" i="3"/>
  <c r="U566" i="3"/>
  <c r="G566" i="3"/>
  <c r="B566" i="3"/>
  <c r="T566" i="3"/>
  <c r="S566" i="3"/>
  <c r="BG566" i="3"/>
  <c r="BF566" i="3"/>
  <c r="F566" i="3"/>
  <c r="AI566" i="3" s="1"/>
  <c r="AT629" i="3"/>
  <c r="N629" i="3"/>
  <c r="G629" i="3"/>
  <c r="BF629" i="3"/>
  <c r="F629" i="3"/>
  <c r="AI629" i="3" s="1"/>
  <c r="AJ629" i="3"/>
  <c r="D629" i="3"/>
  <c r="AK629" i="3"/>
  <c r="P629" i="3"/>
  <c r="E629" i="3"/>
  <c r="AH629" i="3" s="1"/>
  <c r="AV629" i="3"/>
  <c r="AT397" i="3"/>
  <c r="AK411" i="3"/>
  <c r="AK433" i="3"/>
  <c r="AT453" i="3"/>
  <c r="AK463" i="3"/>
  <c r="AF475" i="3"/>
  <c r="B491" i="3"/>
  <c r="A491" i="3"/>
  <c r="AX491" i="3"/>
  <c r="AK491" i="3"/>
  <c r="L491" i="3"/>
  <c r="AF491" i="3"/>
  <c r="K491" i="3"/>
  <c r="BG491" i="3"/>
  <c r="T491" i="3"/>
  <c r="F491" i="3"/>
  <c r="AI491" i="3" s="1"/>
  <c r="AV491" i="3"/>
  <c r="B499" i="3"/>
  <c r="A499" i="3"/>
  <c r="AX499" i="3"/>
  <c r="AK499" i="3"/>
  <c r="L499" i="3"/>
  <c r="AF499" i="3"/>
  <c r="K499" i="3"/>
  <c r="BG499" i="3"/>
  <c r="T499" i="3"/>
  <c r="F499" i="3"/>
  <c r="AI499" i="3" s="1"/>
  <c r="AV499" i="3"/>
  <c r="B507" i="3"/>
  <c r="A507" i="3"/>
  <c r="AX507" i="3"/>
  <c r="AK507" i="3"/>
  <c r="L507" i="3"/>
  <c r="AF507" i="3"/>
  <c r="K507" i="3"/>
  <c r="BG507" i="3"/>
  <c r="T507" i="3"/>
  <c r="F507" i="3"/>
  <c r="AI507" i="3" s="1"/>
  <c r="AV507" i="3"/>
  <c r="B515" i="3"/>
  <c r="A515" i="3"/>
  <c r="AX515" i="3"/>
  <c r="AK515" i="3"/>
  <c r="L515" i="3"/>
  <c r="AF515" i="3"/>
  <c r="K515" i="3"/>
  <c r="BG515" i="3"/>
  <c r="T515" i="3"/>
  <c r="F515" i="3"/>
  <c r="AI515" i="3" s="1"/>
  <c r="AV515" i="3"/>
  <c r="B523" i="3"/>
  <c r="A523" i="3"/>
  <c r="AX523" i="3"/>
  <c r="AK523" i="3"/>
  <c r="L523" i="3"/>
  <c r="AF523" i="3"/>
  <c r="K523" i="3"/>
  <c r="BG523" i="3"/>
  <c r="T523" i="3"/>
  <c r="F523" i="3"/>
  <c r="AI523" i="3" s="1"/>
  <c r="AV523" i="3"/>
  <c r="AK377" i="3"/>
  <c r="AJ385" i="3"/>
  <c r="P386" i="3"/>
  <c r="F389" i="3"/>
  <c r="AI389" i="3" s="1"/>
  <c r="AK391" i="3"/>
  <c r="E394" i="3"/>
  <c r="AH394" i="3" s="1"/>
  <c r="E397" i="3"/>
  <c r="AH397" i="3" s="1"/>
  <c r="AJ399" i="3"/>
  <c r="AT405" i="3"/>
  <c r="M408" i="3"/>
  <c r="E411" i="3"/>
  <c r="AH411" i="3" s="1"/>
  <c r="AT411" i="3"/>
  <c r="AK419" i="3"/>
  <c r="E430" i="3"/>
  <c r="AH430" i="3" s="1"/>
  <c r="E433" i="3"/>
  <c r="AH433" i="3" s="1"/>
  <c r="AT433" i="3"/>
  <c r="M436" i="3"/>
  <c r="AK441" i="3"/>
  <c r="AK447" i="3"/>
  <c r="E450" i="3"/>
  <c r="AH450" i="3" s="1"/>
  <c r="E453" i="3"/>
  <c r="AH453" i="3" s="1"/>
  <c r="AK459" i="3"/>
  <c r="E463" i="3"/>
  <c r="AH463" i="3" s="1"/>
  <c r="AT463" i="3"/>
  <c r="AF473" i="3"/>
  <c r="F475" i="3"/>
  <c r="AI475" i="3" s="1"/>
  <c r="AK475" i="3"/>
  <c r="AV480" i="3"/>
  <c r="AE480" i="3"/>
  <c r="H480" i="3"/>
  <c r="U480" i="3"/>
  <c r="G480" i="3"/>
  <c r="BF480" i="3"/>
  <c r="S480" i="3"/>
  <c r="AX480" i="3"/>
  <c r="AK480" i="3"/>
  <c r="L480" i="3"/>
  <c r="B485" i="3"/>
  <c r="A485" i="3"/>
  <c r="AF485" i="3"/>
  <c r="K485" i="3"/>
  <c r="BG485" i="3"/>
  <c r="T485" i="3"/>
  <c r="F485" i="3"/>
  <c r="AI485" i="3" s="1"/>
  <c r="G491" i="3"/>
  <c r="BF491" i="3"/>
  <c r="G499" i="3"/>
  <c r="BF499" i="3"/>
  <c r="G507" i="3"/>
  <c r="BF507" i="3"/>
  <c r="G515" i="3"/>
  <c r="BF515" i="3"/>
  <c r="G523" i="3"/>
  <c r="BF523" i="3"/>
  <c r="AX550" i="3"/>
  <c r="AK550" i="3"/>
  <c r="L550" i="3"/>
  <c r="AF550" i="3"/>
  <c r="K550" i="3"/>
  <c r="AV550" i="3"/>
  <c r="AE550" i="3"/>
  <c r="H550" i="3"/>
  <c r="U550" i="3"/>
  <c r="G550" i="3"/>
  <c r="B550" i="3"/>
  <c r="T550" i="3"/>
  <c r="S550" i="3"/>
  <c r="BG550" i="3"/>
  <c r="BF550" i="3"/>
  <c r="F550" i="3"/>
  <c r="AI550" i="3" s="1"/>
  <c r="E374" i="3"/>
  <c r="AH374" i="3" s="1"/>
  <c r="M375" i="3"/>
  <c r="E377" i="3"/>
  <c r="AH377" i="3" s="1"/>
  <c r="AT377" i="3"/>
  <c r="M380" i="3"/>
  <c r="AK385" i="3"/>
  <c r="M389" i="3"/>
  <c r="E391" i="3"/>
  <c r="AH391" i="3" s="1"/>
  <c r="AJ393" i="3"/>
  <c r="P394" i="3"/>
  <c r="F397" i="3"/>
  <c r="AI397" i="3" s="1"/>
  <c r="AK399" i="3"/>
  <c r="AK400" i="3"/>
  <c r="E402" i="3"/>
  <c r="AH402" i="3" s="1"/>
  <c r="M403" i="3"/>
  <c r="E405" i="3"/>
  <c r="AH405" i="3" s="1"/>
  <c r="AJ407" i="3"/>
  <c r="F411" i="3"/>
  <c r="AI411" i="3" s="1"/>
  <c r="AT413" i="3"/>
  <c r="M416" i="3"/>
  <c r="E419" i="3"/>
  <c r="AH419" i="3" s="1"/>
  <c r="AT419" i="3"/>
  <c r="AK421" i="3"/>
  <c r="M425" i="3"/>
  <c r="AK427" i="3"/>
  <c r="AK428" i="3"/>
  <c r="P430" i="3"/>
  <c r="F433" i="3"/>
  <c r="AI433" i="3" s="1"/>
  <c r="AJ435" i="3"/>
  <c r="E438" i="3"/>
  <c r="AH438" i="3" s="1"/>
  <c r="M439" i="3"/>
  <c r="E441" i="3"/>
  <c r="AH441" i="3" s="1"/>
  <c r="AT441" i="3"/>
  <c r="M444" i="3"/>
  <c r="E447" i="3"/>
  <c r="AH447" i="3" s="1"/>
  <c r="AT447" i="3"/>
  <c r="AJ449" i="3"/>
  <c r="P450" i="3"/>
  <c r="F453" i="3"/>
  <c r="AI453" i="3" s="1"/>
  <c r="M456" i="3"/>
  <c r="E459" i="3"/>
  <c r="AH459" i="3" s="1"/>
  <c r="AT459" i="3"/>
  <c r="E462" i="3"/>
  <c r="AH462" i="3" s="1"/>
  <c r="F463" i="3"/>
  <c r="AI463" i="3" s="1"/>
  <c r="E466" i="3"/>
  <c r="AH466" i="3" s="1"/>
  <c r="AF471" i="3"/>
  <c r="F473" i="3"/>
  <c r="AI473" i="3" s="1"/>
  <c r="AK473" i="3"/>
  <c r="H475" i="3"/>
  <c r="BG475" i="3"/>
  <c r="BG477" i="3"/>
  <c r="T477" i="3"/>
  <c r="U477" i="3"/>
  <c r="AX477" i="3"/>
  <c r="F480" i="3"/>
  <c r="AI480" i="3" s="1"/>
  <c r="G485" i="3"/>
  <c r="H491" i="3"/>
  <c r="B493" i="3"/>
  <c r="A493" i="3"/>
  <c r="AX493" i="3"/>
  <c r="AK493" i="3"/>
  <c r="L493" i="3"/>
  <c r="AF493" i="3"/>
  <c r="K493" i="3"/>
  <c r="BG493" i="3"/>
  <c r="T493" i="3"/>
  <c r="F493" i="3"/>
  <c r="AI493" i="3" s="1"/>
  <c r="AV493" i="3"/>
  <c r="H499" i="3"/>
  <c r="B501" i="3"/>
  <c r="A501" i="3"/>
  <c r="AX501" i="3"/>
  <c r="AK501" i="3"/>
  <c r="L501" i="3"/>
  <c r="AF501" i="3"/>
  <c r="K501" i="3"/>
  <c r="BG501" i="3"/>
  <c r="T501" i="3"/>
  <c r="F501" i="3"/>
  <c r="AI501" i="3" s="1"/>
  <c r="AV501" i="3"/>
  <c r="H507" i="3"/>
  <c r="B509" i="3"/>
  <c r="A509" i="3"/>
  <c r="AX509" i="3"/>
  <c r="AK509" i="3"/>
  <c r="L509" i="3"/>
  <c r="AF509" i="3"/>
  <c r="K509" i="3"/>
  <c r="BG509" i="3"/>
  <c r="T509" i="3"/>
  <c r="F509" i="3"/>
  <c r="AI509" i="3" s="1"/>
  <c r="AV509" i="3"/>
  <c r="H515" i="3"/>
  <c r="B517" i="3"/>
  <c r="A517" i="3"/>
  <c r="AX517" i="3"/>
  <c r="AK517" i="3"/>
  <c r="L517" i="3"/>
  <c r="AF517" i="3"/>
  <c r="K517" i="3"/>
  <c r="BG517" i="3"/>
  <c r="T517" i="3"/>
  <c r="F517" i="3"/>
  <c r="AI517" i="3" s="1"/>
  <c r="AV517" i="3"/>
  <c r="H523" i="3"/>
  <c r="B525" i="3"/>
  <c r="A525" i="3"/>
  <c r="AX525" i="3"/>
  <c r="AK525" i="3"/>
  <c r="L525" i="3"/>
  <c r="AF525" i="3"/>
  <c r="K525" i="3"/>
  <c r="BG525" i="3"/>
  <c r="T525" i="3"/>
  <c r="F525" i="3"/>
  <c r="AI525" i="3" s="1"/>
  <c r="AV525" i="3"/>
  <c r="AK587" i="3"/>
  <c r="P587" i="3"/>
  <c r="A587" i="3"/>
  <c r="AE587" i="3"/>
  <c r="H587" i="3"/>
  <c r="AT587" i="3"/>
  <c r="U587" i="3"/>
  <c r="F587" i="3"/>
  <c r="AI587" i="3" s="1"/>
  <c r="AX587" i="3"/>
  <c r="S587" i="3"/>
  <c r="L587" i="3"/>
  <c r="K587" i="3"/>
  <c r="AF587" i="3"/>
  <c r="B587" i="3"/>
  <c r="AJ587" i="3"/>
  <c r="T587" i="3"/>
  <c r="E587" i="3"/>
  <c r="AH587" i="3" s="1"/>
  <c r="BG587" i="3"/>
  <c r="K367" i="3"/>
  <c r="F377" i="3"/>
  <c r="AI377" i="3" s="1"/>
  <c r="AK393" i="3"/>
  <c r="M397" i="3"/>
  <c r="E399" i="3"/>
  <c r="AH399" i="3" s="1"/>
  <c r="AT400" i="3"/>
  <c r="F405" i="3"/>
  <c r="AI405" i="3" s="1"/>
  <c r="AK408" i="3"/>
  <c r="M411" i="3"/>
  <c r="E413" i="3"/>
  <c r="AH413" i="3" s="1"/>
  <c r="F419" i="3"/>
  <c r="AI419" i="3" s="1"/>
  <c r="AT421" i="3"/>
  <c r="M433" i="3"/>
  <c r="AK436" i="3"/>
  <c r="F441" i="3"/>
  <c r="AI441" i="3" s="1"/>
  <c r="F447" i="3"/>
  <c r="AI447" i="3" s="1"/>
  <c r="AK449" i="3"/>
  <c r="M453" i="3"/>
  <c r="F459" i="3"/>
  <c r="AI459" i="3" s="1"/>
  <c r="M463" i="3"/>
  <c r="E467" i="3"/>
  <c r="AH467" i="3" s="1"/>
  <c r="AF469" i="3"/>
  <c r="K470" i="3"/>
  <c r="F471" i="3"/>
  <c r="AI471" i="3" s="1"/>
  <c r="AK471" i="3"/>
  <c r="H473" i="3"/>
  <c r="BG473" i="3"/>
  <c r="L475" i="3"/>
  <c r="F477" i="3"/>
  <c r="AI477" i="3" s="1"/>
  <c r="AE477" i="3"/>
  <c r="BF477" i="3"/>
  <c r="L479" i="3"/>
  <c r="AV479" i="3"/>
  <c r="K480" i="3"/>
  <c r="S481" i="3"/>
  <c r="BF481" i="3"/>
  <c r="H485" i="3"/>
  <c r="AV485" i="3"/>
  <c r="B489" i="3"/>
  <c r="A489" i="3"/>
  <c r="AF489" i="3"/>
  <c r="K489" i="3"/>
  <c r="BG489" i="3"/>
  <c r="T489" i="3"/>
  <c r="F489" i="3"/>
  <c r="AI489" i="3" s="1"/>
  <c r="S491" i="3"/>
  <c r="G493" i="3"/>
  <c r="BF493" i="3"/>
  <c r="S499" i="3"/>
  <c r="G501" i="3"/>
  <c r="BF501" i="3"/>
  <c r="S507" i="3"/>
  <c r="G509" i="3"/>
  <c r="BF509" i="3"/>
  <c r="S515" i="3"/>
  <c r="G517" i="3"/>
  <c r="BF517" i="3"/>
  <c r="S523" i="3"/>
  <c r="G525" i="3"/>
  <c r="BF525" i="3"/>
  <c r="AX534" i="3"/>
  <c r="AK534" i="3"/>
  <c r="L534" i="3"/>
  <c r="AF534" i="3"/>
  <c r="K534" i="3"/>
  <c r="AV534" i="3"/>
  <c r="AE534" i="3"/>
  <c r="H534" i="3"/>
  <c r="U534" i="3"/>
  <c r="G534" i="3"/>
  <c r="B534" i="3"/>
  <c r="T534" i="3"/>
  <c r="S534" i="3"/>
  <c r="BG534" i="3"/>
  <c r="BF534" i="3"/>
  <c r="F534" i="3"/>
  <c r="AI534" i="3" s="1"/>
  <c r="U573" i="3"/>
  <c r="A573" i="3"/>
  <c r="AK573" i="3"/>
  <c r="K573" i="3"/>
  <c r="P573" i="3"/>
  <c r="AX573" i="3"/>
  <c r="M573" i="3"/>
  <c r="L573" i="3"/>
  <c r="H573" i="3"/>
  <c r="B573" i="3"/>
  <c r="V573" i="3"/>
  <c r="L482" i="3"/>
  <c r="AK482" i="3"/>
  <c r="AX482" i="3"/>
  <c r="L484" i="3"/>
  <c r="AK484" i="3"/>
  <c r="AX484" i="3"/>
  <c r="L486" i="3"/>
  <c r="AK486" i="3"/>
  <c r="AX486" i="3"/>
  <c r="L488" i="3"/>
  <c r="AK488" i="3"/>
  <c r="AX488" i="3"/>
  <c r="L490" i="3"/>
  <c r="AK490" i="3"/>
  <c r="AX490" i="3"/>
  <c r="L492" i="3"/>
  <c r="AK492" i="3"/>
  <c r="AX492" i="3"/>
  <c r="L494" i="3"/>
  <c r="AK494" i="3"/>
  <c r="AX494" i="3"/>
  <c r="L496" i="3"/>
  <c r="AK496" i="3"/>
  <c r="AX496" i="3"/>
  <c r="L498" i="3"/>
  <c r="AK498" i="3"/>
  <c r="AX498" i="3"/>
  <c r="L500" i="3"/>
  <c r="AK500" i="3"/>
  <c r="AX500" i="3"/>
  <c r="L502" i="3"/>
  <c r="AK502" i="3"/>
  <c r="AX502" i="3"/>
  <c r="L504" i="3"/>
  <c r="AK504" i="3"/>
  <c r="AX504" i="3"/>
  <c r="L506" i="3"/>
  <c r="AK506" i="3"/>
  <c r="AX506" i="3"/>
  <c r="L508" i="3"/>
  <c r="AK508" i="3"/>
  <c r="AX508" i="3"/>
  <c r="L510" i="3"/>
  <c r="AK510" i="3"/>
  <c r="AX510" i="3"/>
  <c r="L512" i="3"/>
  <c r="AK512" i="3"/>
  <c r="AX512" i="3"/>
  <c r="L514" i="3"/>
  <c r="AK514" i="3"/>
  <c r="AX514" i="3"/>
  <c r="L516" i="3"/>
  <c r="AK516" i="3"/>
  <c r="AX516" i="3"/>
  <c r="L518" i="3"/>
  <c r="AK518" i="3"/>
  <c r="AX518" i="3"/>
  <c r="L520" i="3"/>
  <c r="AK520" i="3"/>
  <c r="AX520" i="3"/>
  <c r="L522" i="3"/>
  <c r="AK522" i="3"/>
  <c r="AX522" i="3"/>
  <c r="L524" i="3"/>
  <c r="AK524" i="3"/>
  <c r="AX524" i="3"/>
  <c r="L526" i="3"/>
  <c r="L527" i="3"/>
  <c r="AX527" i="3"/>
  <c r="T528" i="3"/>
  <c r="BG530" i="3"/>
  <c r="T532" i="3"/>
  <c r="AX536" i="3"/>
  <c r="AK536" i="3"/>
  <c r="L536" i="3"/>
  <c r="AF536" i="3"/>
  <c r="K536" i="3"/>
  <c r="AV536" i="3"/>
  <c r="AE536" i="3"/>
  <c r="H536" i="3"/>
  <c r="U536" i="3"/>
  <c r="G536" i="3"/>
  <c r="B536" i="3"/>
  <c r="BG538" i="3"/>
  <c r="T540" i="3"/>
  <c r="AX544" i="3"/>
  <c r="AK544" i="3"/>
  <c r="L544" i="3"/>
  <c r="AF544" i="3"/>
  <c r="K544" i="3"/>
  <c r="AV544" i="3"/>
  <c r="AE544" i="3"/>
  <c r="H544" i="3"/>
  <c r="U544" i="3"/>
  <c r="G544" i="3"/>
  <c r="B544" i="3"/>
  <c r="BG546" i="3"/>
  <c r="T548" i="3"/>
  <c r="AX552" i="3"/>
  <c r="AK552" i="3"/>
  <c r="L552" i="3"/>
  <c r="AF552" i="3"/>
  <c r="K552" i="3"/>
  <c r="AV552" i="3"/>
  <c r="AE552" i="3"/>
  <c r="H552" i="3"/>
  <c r="U552" i="3"/>
  <c r="G552" i="3"/>
  <c r="B552" i="3"/>
  <c r="BG554" i="3"/>
  <c r="T556" i="3"/>
  <c r="AX560" i="3"/>
  <c r="AK560" i="3"/>
  <c r="L560" i="3"/>
  <c r="AF560" i="3"/>
  <c r="K560" i="3"/>
  <c r="AV560" i="3"/>
  <c r="AE560" i="3"/>
  <c r="H560" i="3"/>
  <c r="U560" i="3"/>
  <c r="G560" i="3"/>
  <c r="B560" i="3"/>
  <c r="BG562" i="3"/>
  <c r="T564" i="3"/>
  <c r="AJ577" i="3"/>
  <c r="S482" i="3"/>
  <c r="BF482" i="3"/>
  <c r="S484" i="3"/>
  <c r="BF484" i="3"/>
  <c r="S486" i="3"/>
  <c r="BF486" i="3"/>
  <c r="S488" i="3"/>
  <c r="BF488" i="3"/>
  <c r="S490" i="3"/>
  <c r="BF490" i="3"/>
  <c r="S492" i="3"/>
  <c r="BF492" i="3"/>
  <c r="S494" i="3"/>
  <c r="BF494" i="3"/>
  <c r="S496" i="3"/>
  <c r="BF496" i="3"/>
  <c r="S498" i="3"/>
  <c r="BF498" i="3"/>
  <c r="S500" i="3"/>
  <c r="BF500" i="3"/>
  <c r="S502" i="3"/>
  <c r="BF502" i="3"/>
  <c r="S504" i="3"/>
  <c r="BF504" i="3"/>
  <c r="S506" i="3"/>
  <c r="BF506" i="3"/>
  <c r="S508" i="3"/>
  <c r="BF508" i="3"/>
  <c r="S510" i="3"/>
  <c r="BF510" i="3"/>
  <c r="S512" i="3"/>
  <c r="BF512" i="3"/>
  <c r="S514" i="3"/>
  <c r="BF514" i="3"/>
  <c r="S516" i="3"/>
  <c r="BF516" i="3"/>
  <c r="S518" i="3"/>
  <c r="BF518" i="3"/>
  <c r="S520" i="3"/>
  <c r="BF520" i="3"/>
  <c r="S522" i="3"/>
  <c r="BF522" i="3"/>
  <c r="S524" i="3"/>
  <c r="BF524" i="3"/>
  <c r="AX526" i="3"/>
  <c r="AK526" i="3"/>
  <c r="AV526" i="3"/>
  <c r="AE526" i="3"/>
  <c r="U526" i="3"/>
  <c r="S526" i="3"/>
  <c r="BF526" i="3"/>
  <c r="AX528" i="3"/>
  <c r="AK528" i="3"/>
  <c r="L528" i="3"/>
  <c r="AV528" i="3"/>
  <c r="AE528" i="3"/>
  <c r="H528" i="3"/>
  <c r="U528" i="3"/>
  <c r="G528" i="3"/>
  <c r="B528" i="3"/>
  <c r="A532" i="3"/>
  <c r="A540" i="3"/>
  <c r="A548" i="3"/>
  <c r="A556" i="3"/>
  <c r="A564" i="3"/>
  <c r="AT586" i="3"/>
  <c r="U586" i="3"/>
  <c r="F586" i="3"/>
  <c r="AI586" i="3" s="1"/>
  <c r="B586" i="3"/>
  <c r="AK586" i="3"/>
  <c r="P586" i="3"/>
  <c r="A586" i="3"/>
  <c r="AE586" i="3"/>
  <c r="AX586" i="3"/>
  <c r="T586" i="3"/>
  <c r="S586" i="3"/>
  <c r="L586" i="3"/>
  <c r="AJ586" i="3"/>
  <c r="E586" i="3"/>
  <c r="AH586" i="3" s="1"/>
  <c r="AT620" i="3"/>
  <c r="N620" i="3"/>
  <c r="BF620" i="3"/>
  <c r="F620" i="3"/>
  <c r="AI620" i="3" s="1"/>
  <c r="AJ620" i="3"/>
  <c r="D620" i="3"/>
  <c r="P620" i="3"/>
  <c r="G620" i="3"/>
  <c r="AV620" i="3"/>
  <c r="E620" i="3"/>
  <c r="AH620" i="3" s="1"/>
  <c r="AK620" i="3"/>
  <c r="AT666" i="3"/>
  <c r="N666" i="3"/>
  <c r="G666" i="3"/>
  <c r="BF666" i="3"/>
  <c r="F666" i="3"/>
  <c r="AI666" i="3" s="1"/>
  <c r="AK666" i="3"/>
  <c r="E666" i="3"/>
  <c r="AH666" i="3" s="1"/>
  <c r="AJ666" i="3"/>
  <c r="D666" i="3"/>
  <c r="AV666" i="3"/>
  <c r="P666" i="3"/>
  <c r="AX532" i="3"/>
  <c r="AK532" i="3"/>
  <c r="L532" i="3"/>
  <c r="AF532" i="3"/>
  <c r="K532" i="3"/>
  <c r="AV532" i="3"/>
  <c r="AE532" i="3"/>
  <c r="H532" i="3"/>
  <c r="U532" i="3"/>
  <c r="G532" i="3"/>
  <c r="B532" i="3"/>
  <c r="AX540" i="3"/>
  <c r="AK540" i="3"/>
  <c r="L540" i="3"/>
  <c r="AF540" i="3"/>
  <c r="K540" i="3"/>
  <c r="AV540" i="3"/>
  <c r="AE540" i="3"/>
  <c r="H540" i="3"/>
  <c r="U540" i="3"/>
  <c r="G540" i="3"/>
  <c r="B540" i="3"/>
  <c r="AX548" i="3"/>
  <c r="AK548" i="3"/>
  <c r="L548" i="3"/>
  <c r="AF548" i="3"/>
  <c r="K548" i="3"/>
  <c r="AV548" i="3"/>
  <c r="AE548" i="3"/>
  <c r="H548" i="3"/>
  <c r="U548" i="3"/>
  <c r="G548" i="3"/>
  <c r="B548" i="3"/>
  <c r="AX556" i="3"/>
  <c r="AK556" i="3"/>
  <c r="L556" i="3"/>
  <c r="AF556" i="3"/>
  <c r="K556" i="3"/>
  <c r="AV556" i="3"/>
  <c r="AE556" i="3"/>
  <c r="H556" i="3"/>
  <c r="U556" i="3"/>
  <c r="G556" i="3"/>
  <c r="B556" i="3"/>
  <c r="AX564" i="3"/>
  <c r="AK564" i="3"/>
  <c r="L564" i="3"/>
  <c r="AF564" i="3"/>
  <c r="K564" i="3"/>
  <c r="AV564" i="3"/>
  <c r="AE564" i="3"/>
  <c r="H564" i="3"/>
  <c r="U564" i="3"/>
  <c r="G564" i="3"/>
  <c r="B564" i="3"/>
  <c r="G482" i="3"/>
  <c r="U482" i="3"/>
  <c r="G484" i="3"/>
  <c r="U484" i="3"/>
  <c r="G486" i="3"/>
  <c r="U486" i="3"/>
  <c r="G488" i="3"/>
  <c r="U488" i="3"/>
  <c r="G490" i="3"/>
  <c r="U490" i="3"/>
  <c r="G492" i="3"/>
  <c r="U492" i="3"/>
  <c r="G494" i="3"/>
  <c r="U494" i="3"/>
  <c r="G496" i="3"/>
  <c r="U496" i="3"/>
  <c r="G498" i="3"/>
  <c r="U498" i="3"/>
  <c r="G500" i="3"/>
  <c r="U500" i="3"/>
  <c r="G502" i="3"/>
  <c r="U502" i="3"/>
  <c r="G504" i="3"/>
  <c r="U504" i="3"/>
  <c r="G506" i="3"/>
  <c r="U506" i="3"/>
  <c r="G508" i="3"/>
  <c r="U508" i="3"/>
  <c r="G510" i="3"/>
  <c r="U510" i="3"/>
  <c r="G512" i="3"/>
  <c r="U512" i="3"/>
  <c r="G514" i="3"/>
  <c r="U514" i="3"/>
  <c r="G516" i="3"/>
  <c r="U516" i="3"/>
  <c r="G518" i="3"/>
  <c r="U518" i="3"/>
  <c r="G520" i="3"/>
  <c r="U520" i="3"/>
  <c r="G522" i="3"/>
  <c r="U522" i="3"/>
  <c r="G524" i="3"/>
  <c r="U524" i="3"/>
  <c r="G526" i="3"/>
  <c r="AF526" i="3"/>
  <c r="BG527" i="3"/>
  <c r="T527" i="3"/>
  <c r="F527" i="3"/>
  <c r="AI527" i="3" s="1"/>
  <c r="B527" i="3"/>
  <c r="A527" i="3"/>
  <c r="AV527" i="3"/>
  <c r="AE527" i="3"/>
  <c r="H527" i="3"/>
  <c r="K528" i="3"/>
  <c r="A530" i="3"/>
  <c r="F532" i="3"/>
  <c r="AI532" i="3" s="1"/>
  <c r="BF532" i="3"/>
  <c r="A538" i="3"/>
  <c r="F540" i="3"/>
  <c r="AI540" i="3" s="1"/>
  <c r="BF540" i="3"/>
  <c r="A546" i="3"/>
  <c r="F548" i="3"/>
  <c r="AI548" i="3" s="1"/>
  <c r="BF548" i="3"/>
  <c r="A554" i="3"/>
  <c r="F556" i="3"/>
  <c r="AI556" i="3" s="1"/>
  <c r="BF556" i="3"/>
  <c r="A562" i="3"/>
  <c r="F564" i="3"/>
  <c r="AI564" i="3" s="1"/>
  <c r="BF564" i="3"/>
  <c r="K586" i="3"/>
  <c r="P638" i="3"/>
  <c r="AT638" i="3"/>
  <c r="N638" i="3"/>
  <c r="G638" i="3"/>
  <c r="AK638" i="3"/>
  <c r="E638" i="3"/>
  <c r="AH638" i="3" s="1"/>
  <c r="AJ638" i="3"/>
  <c r="BF638" i="3"/>
  <c r="F638" i="3"/>
  <c r="AI638" i="3" s="1"/>
  <c r="D638" i="3"/>
  <c r="AV638" i="3"/>
  <c r="H482" i="3"/>
  <c r="AE482" i="3"/>
  <c r="AV482" i="3"/>
  <c r="H484" i="3"/>
  <c r="AE484" i="3"/>
  <c r="AV484" i="3"/>
  <c r="H486" i="3"/>
  <c r="AE486" i="3"/>
  <c r="AV486" i="3"/>
  <c r="H488" i="3"/>
  <c r="AE488" i="3"/>
  <c r="AV488" i="3"/>
  <c r="H490" i="3"/>
  <c r="AE490" i="3"/>
  <c r="AV490" i="3"/>
  <c r="H492" i="3"/>
  <c r="AE492" i="3"/>
  <c r="AV492" i="3"/>
  <c r="H494" i="3"/>
  <c r="AE494" i="3"/>
  <c r="AV494" i="3"/>
  <c r="H496" i="3"/>
  <c r="AE496" i="3"/>
  <c r="AV496" i="3"/>
  <c r="H498" i="3"/>
  <c r="AE498" i="3"/>
  <c r="AV498" i="3"/>
  <c r="H500" i="3"/>
  <c r="AE500" i="3"/>
  <c r="AV500" i="3"/>
  <c r="H502" i="3"/>
  <c r="AE502" i="3"/>
  <c r="AV502" i="3"/>
  <c r="H504" i="3"/>
  <c r="AE504" i="3"/>
  <c r="AV504" i="3"/>
  <c r="H506" i="3"/>
  <c r="AE506" i="3"/>
  <c r="AV506" i="3"/>
  <c r="H508" i="3"/>
  <c r="AE508" i="3"/>
  <c r="AV508" i="3"/>
  <c r="H510" i="3"/>
  <c r="AE510" i="3"/>
  <c r="AV510" i="3"/>
  <c r="H512" i="3"/>
  <c r="AE512" i="3"/>
  <c r="AV512" i="3"/>
  <c r="H514" i="3"/>
  <c r="AE514" i="3"/>
  <c r="AV514" i="3"/>
  <c r="H516" i="3"/>
  <c r="AE516" i="3"/>
  <c r="AV516" i="3"/>
  <c r="H518" i="3"/>
  <c r="AE518" i="3"/>
  <c r="AV518" i="3"/>
  <c r="H520" i="3"/>
  <c r="AE520" i="3"/>
  <c r="AV520" i="3"/>
  <c r="H522" i="3"/>
  <c r="AE522" i="3"/>
  <c r="AV522" i="3"/>
  <c r="H524" i="3"/>
  <c r="AE524" i="3"/>
  <c r="AV524" i="3"/>
  <c r="H526" i="3"/>
  <c r="G527" i="3"/>
  <c r="AX530" i="3"/>
  <c r="AK530" i="3"/>
  <c r="L530" i="3"/>
  <c r="AF530" i="3"/>
  <c r="K530" i="3"/>
  <c r="AV530" i="3"/>
  <c r="AE530" i="3"/>
  <c r="H530" i="3"/>
  <c r="U530" i="3"/>
  <c r="G530" i="3"/>
  <c r="B530" i="3"/>
  <c r="BG532" i="3"/>
  <c r="AX538" i="3"/>
  <c r="AK538" i="3"/>
  <c r="L538" i="3"/>
  <c r="AF538" i="3"/>
  <c r="K538" i="3"/>
  <c r="AV538" i="3"/>
  <c r="AE538" i="3"/>
  <c r="H538" i="3"/>
  <c r="U538" i="3"/>
  <c r="G538" i="3"/>
  <c r="B538" i="3"/>
  <c r="BG540" i="3"/>
  <c r="AX546" i="3"/>
  <c r="AK546" i="3"/>
  <c r="L546" i="3"/>
  <c r="AF546" i="3"/>
  <c r="K546" i="3"/>
  <c r="AV546" i="3"/>
  <c r="AE546" i="3"/>
  <c r="H546" i="3"/>
  <c r="U546" i="3"/>
  <c r="G546" i="3"/>
  <c r="B546" i="3"/>
  <c r="BG548" i="3"/>
  <c r="AX554" i="3"/>
  <c r="AK554" i="3"/>
  <c r="L554" i="3"/>
  <c r="AF554" i="3"/>
  <c r="K554" i="3"/>
  <c r="AV554" i="3"/>
  <c r="AE554" i="3"/>
  <c r="H554" i="3"/>
  <c r="U554" i="3"/>
  <c r="G554" i="3"/>
  <c r="B554" i="3"/>
  <c r="BG556" i="3"/>
  <c r="AX562" i="3"/>
  <c r="AK562" i="3"/>
  <c r="L562" i="3"/>
  <c r="AF562" i="3"/>
  <c r="K562" i="3"/>
  <c r="AV562" i="3"/>
  <c r="AE562" i="3"/>
  <c r="H562" i="3"/>
  <c r="U562" i="3"/>
  <c r="G562" i="3"/>
  <c r="B562" i="3"/>
  <c r="BG564" i="3"/>
  <c r="L577" i="3"/>
  <c r="AX577" i="3"/>
  <c r="V577" i="3"/>
  <c r="AA577" i="3" s="1"/>
  <c r="B577" i="3"/>
  <c r="P577" i="3"/>
  <c r="M577" i="3"/>
  <c r="K577" i="3"/>
  <c r="H577" i="3"/>
  <c r="AF586" i="3"/>
  <c r="H531" i="3"/>
  <c r="AE531" i="3"/>
  <c r="AV531" i="3"/>
  <c r="H533" i="3"/>
  <c r="AE533" i="3"/>
  <c r="AV533" i="3"/>
  <c r="H535" i="3"/>
  <c r="AE535" i="3"/>
  <c r="AV535" i="3"/>
  <c r="H537" i="3"/>
  <c r="AE537" i="3"/>
  <c r="AV537" i="3"/>
  <c r="H539" i="3"/>
  <c r="AE539" i="3"/>
  <c r="AV539" i="3"/>
  <c r="H541" i="3"/>
  <c r="AE541" i="3"/>
  <c r="AV541" i="3"/>
  <c r="H543" i="3"/>
  <c r="AE543" i="3"/>
  <c r="AV543" i="3"/>
  <c r="H545" i="3"/>
  <c r="AE545" i="3"/>
  <c r="AV545" i="3"/>
  <c r="H547" i="3"/>
  <c r="AE547" i="3"/>
  <c r="AV547" i="3"/>
  <c r="H549" i="3"/>
  <c r="AE549" i="3"/>
  <c r="AV549" i="3"/>
  <c r="H551" i="3"/>
  <c r="AE551" i="3"/>
  <c r="AV551" i="3"/>
  <c r="H553" i="3"/>
  <c r="AE553" i="3"/>
  <c r="AV553" i="3"/>
  <c r="H555" i="3"/>
  <c r="AE555" i="3"/>
  <c r="AV555" i="3"/>
  <c r="H557" i="3"/>
  <c r="AE557" i="3"/>
  <c r="AV557" i="3"/>
  <c r="H559" i="3"/>
  <c r="AE559" i="3"/>
  <c r="AV559" i="3"/>
  <c r="H561" i="3"/>
  <c r="AE561" i="3"/>
  <c r="AV561" i="3"/>
  <c r="H563" i="3"/>
  <c r="AE563" i="3"/>
  <c r="AV563" i="3"/>
  <c r="H565" i="3"/>
  <c r="AE565" i="3"/>
  <c r="AV565" i="3"/>
  <c r="H567" i="3"/>
  <c r="AE567" i="3"/>
  <c r="AX567" i="3"/>
  <c r="L569" i="3"/>
  <c r="S583" i="3"/>
  <c r="T591" i="3"/>
  <c r="AK593" i="3"/>
  <c r="P593" i="3"/>
  <c r="A593" i="3"/>
  <c r="AF593" i="3"/>
  <c r="K593" i="3"/>
  <c r="AE593" i="3"/>
  <c r="H593" i="3"/>
  <c r="AT593" i="3"/>
  <c r="U593" i="3"/>
  <c r="F593" i="3"/>
  <c r="AI593" i="3" s="1"/>
  <c r="AT662" i="3"/>
  <c r="N662" i="3"/>
  <c r="BF662" i="3"/>
  <c r="F662" i="3"/>
  <c r="AI662" i="3" s="1"/>
  <c r="AK662" i="3"/>
  <c r="E662" i="3"/>
  <c r="AH662" i="3" s="1"/>
  <c r="AJ662" i="3"/>
  <c r="D662" i="3"/>
  <c r="AV662" i="3"/>
  <c r="G662" i="3"/>
  <c r="A531" i="3"/>
  <c r="A533" i="3"/>
  <c r="A535" i="3"/>
  <c r="A537" i="3"/>
  <c r="A539" i="3"/>
  <c r="A541" i="3"/>
  <c r="A543" i="3"/>
  <c r="A545" i="3"/>
  <c r="A547" i="3"/>
  <c r="A549" i="3"/>
  <c r="A551" i="3"/>
  <c r="A553" i="3"/>
  <c r="A555" i="3"/>
  <c r="A557" i="3"/>
  <c r="A559" i="3"/>
  <c r="A561" i="3"/>
  <c r="A563" i="3"/>
  <c r="A565" i="3"/>
  <c r="A567" i="3"/>
  <c r="A569" i="3"/>
  <c r="U569" i="3"/>
  <c r="AF572" i="3"/>
  <c r="T572" i="3"/>
  <c r="AK583" i="3"/>
  <c r="P583" i="3"/>
  <c r="A583" i="3"/>
  <c r="AE583" i="3"/>
  <c r="H583" i="3"/>
  <c r="AT583" i="3"/>
  <c r="U583" i="3"/>
  <c r="F583" i="3"/>
  <c r="AI583" i="3" s="1"/>
  <c r="AJ583" i="3"/>
  <c r="BG583" i="3"/>
  <c r="AK591" i="3"/>
  <c r="P591" i="3"/>
  <c r="A591" i="3"/>
  <c r="AF591" i="3"/>
  <c r="K591" i="3"/>
  <c r="AE591" i="3"/>
  <c r="H591" i="3"/>
  <c r="AT591" i="3"/>
  <c r="U591" i="3"/>
  <c r="F591" i="3"/>
  <c r="AI591" i="3" s="1"/>
  <c r="AJ595" i="3"/>
  <c r="AK626" i="3"/>
  <c r="F626" i="3"/>
  <c r="AI626" i="3" s="1"/>
  <c r="AJ626" i="3"/>
  <c r="E626" i="3"/>
  <c r="AH626" i="3" s="1"/>
  <c r="D626" i="3"/>
  <c r="P626" i="3"/>
  <c r="N626" i="3"/>
  <c r="BF626" i="3"/>
  <c r="G626" i="3"/>
  <c r="AT626" i="3"/>
  <c r="AV634" i="3"/>
  <c r="P634" i="3"/>
  <c r="AT634" i="3"/>
  <c r="N634" i="3"/>
  <c r="BF634" i="3"/>
  <c r="F634" i="3"/>
  <c r="AI634" i="3" s="1"/>
  <c r="AK634" i="3"/>
  <c r="AJ634" i="3"/>
  <c r="G634" i="3"/>
  <c r="D634" i="3"/>
  <c r="AJ654" i="3"/>
  <c r="D654" i="3"/>
  <c r="AV654" i="3"/>
  <c r="P654" i="3"/>
  <c r="AT654" i="3"/>
  <c r="N654" i="3"/>
  <c r="BF654" i="3"/>
  <c r="F654" i="3"/>
  <c r="AI654" i="3" s="1"/>
  <c r="AK654" i="3"/>
  <c r="E654" i="3"/>
  <c r="AH654" i="3" s="1"/>
  <c r="B531" i="3"/>
  <c r="B533" i="3"/>
  <c r="B535" i="3"/>
  <c r="B537" i="3"/>
  <c r="B539" i="3"/>
  <c r="B541" i="3"/>
  <c r="B543" i="3"/>
  <c r="B545" i="3"/>
  <c r="B547" i="3"/>
  <c r="B549" i="3"/>
  <c r="B551" i="3"/>
  <c r="B553" i="3"/>
  <c r="B555" i="3"/>
  <c r="B557" i="3"/>
  <c r="B559" i="3"/>
  <c r="B561" i="3"/>
  <c r="B563" i="3"/>
  <c r="B565" i="3"/>
  <c r="B567" i="3"/>
  <c r="B569" i="3"/>
  <c r="V569" i="3"/>
  <c r="AC569" i="3" s="1"/>
  <c r="AX569" i="3"/>
  <c r="AK571" i="3"/>
  <c r="L571" i="3"/>
  <c r="V571" i="3"/>
  <c r="W571" i="3" s="1"/>
  <c r="B571" i="3"/>
  <c r="AJ571" i="3"/>
  <c r="F572" i="3"/>
  <c r="AI572" i="3" s="1"/>
  <c r="AX581" i="3"/>
  <c r="V581" i="3"/>
  <c r="AD581" i="3" s="1"/>
  <c r="B581" i="3"/>
  <c r="M581" i="3"/>
  <c r="L581" i="3"/>
  <c r="E583" i="3"/>
  <c r="AH583" i="3" s="1"/>
  <c r="AT584" i="3"/>
  <c r="U584" i="3"/>
  <c r="F584" i="3"/>
  <c r="AI584" i="3" s="1"/>
  <c r="B584" i="3"/>
  <c r="AK584" i="3"/>
  <c r="P584" i="3"/>
  <c r="A584" i="3"/>
  <c r="AF584" i="3"/>
  <c r="BG584" i="3"/>
  <c r="T585" i="3"/>
  <c r="AK589" i="3"/>
  <c r="P589" i="3"/>
  <c r="A589" i="3"/>
  <c r="AE589" i="3"/>
  <c r="H589" i="3"/>
  <c r="AT589" i="3"/>
  <c r="U589" i="3"/>
  <c r="F589" i="3"/>
  <c r="AI589" i="3" s="1"/>
  <c r="AJ589" i="3"/>
  <c r="E591" i="3"/>
  <c r="AH591" i="3" s="1"/>
  <c r="S593" i="3"/>
  <c r="B595" i="3"/>
  <c r="AT615" i="3"/>
  <c r="P615" i="3"/>
  <c r="N615" i="3"/>
  <c r="BF615" i="3"/>
  <c r="M615" i="3"/>
  <c r="G615" i="3"/>
  <c r="AK615" i="3"/>
  <c r="F615" i="3"/>
  <c r="AI615" i="3" s="1"/>
  <c r="V615" i="3"/>
  <c r="W615" i="3" s="1"/>
  <c r="D615" i="3"/>
  <c r="E634" i="3"/>
  <c r="AH634" i="3" s="1"/>
  <c r="G654" i="3"/>
  <c r="S531" i="3"/>
  <c r="BF531" i="3"/>
  <c r="S533" i="3"/>
  <c r="BF533" i="3"/>
  <c r="S535" i="3"/>
  <c r="BF535" i="3"/>
  <c r="S537" i="3"/>
  <c r="BF537" i="3"/>
  <c r="S539" i="3"/>
  <c r="BF539" i="3"/>
  <c r="S541" i="3"/>
  <c r="BF541" i="3"/>
  <c r="S543" i="3"/>
  <c r="BF543" i="3"/>
  <c r="S545" i="3"/>
  <c r="BF545" i="3"/>
  <c r="S547" i="3"/>
  <c r="BF547" i="3"/>
  <c r="S549" i="3"/>
  <c r="BF549" i="3"/>
  <c r="S551" i="3"/>
  <c r="BF551" i="3"/>
  <c r="S553" i="3"/>
  <c r="BF553" i="3"/>
  <c r="S555" i="3"/>
  <c r="BF555" i="3"/>
  <c r="S557" i="3"/>
  <c r="BF557" i="3"/>
  <c r="S559" i="3"/>
  <c r="BF559" i="3"/>
  <c r="S561" i="3"/>
  <c r="BF561" i="3"/>
  <c r="S563" i="3"/>
  <c r="BF563" i="3"/>
  <c r="S565" i="3"/>
  <c r="BF565" i="3"/>
  <c r="S567" i="3"/>
  <c r="S572" i="3"/>
  <c r="L591" i="3"/>
  <c r="AX591" i="3"/>
  <c r="AK595" i="3"/>
  <c r="P595" i="3"/>
  <c r="A595" i="3"/>
  <c r="AF595" i="3"/>
  <c r="K595" i="3"/>
  <c r="AE595" i="3"/>
  <c r="H595" i="3"/>
  <c r="AT595" i="3"/>
  <c r="U595" i="3"/>
  <c r="F595" i="3"/>
  <c r="AI595" i="3" s="1"/>
  <c r="N640" i="3"/>
  <c r="BF640" i="3"/>
  <c r="G640" i="3"/>
  <c r="AK640" i="3"/>
  <c r="F640" i="3"/>
  <c r="AI640" i="3" s="1"/>
  <c r="D640" i="3"/>
  <c r="AT640" i="3"/>
  <c r="AJ640" i="3"/>
  <c r="E640" i="3"/>
  <c r="AH640" i="3" s="1"/>
  <c r="N655" i="3"/>
  <c r="AK655" i="3"/>
  <c r="F655" i="3"/>
  <c r="AI655" i="3" s="1"/>
  <c r="AJ655" i="3"/>
  <c r="E655" i="3"/>
  <c r="AH655" i="3" s="1"/>
  <c r="D655" i="3"/>
  <c r="BF655" i="3"/>
  <c r="AV655" i="3"/>
  <c r="AT655" i="3"/>
  <c r="G655" i="3"/>
  <c r="F531" i="3"/>
  <c r="AI531" i="3" s="1"/>
  <c r="T531" i="3"/>
  <c r="BG531" i="3"/>
  <c r="F533" i="3"/>
  <c r="AI533" i="3" s="1"/>
  <c r="T533" i="3"/>
  <c r="BG533" i="3"/>
  <c r="F535" i="3"/>
  <c r="AI535" i="3" s="1"/>
  <c r="T535" i="3"/>
  <c r="BG535" i="3"/>
  <c r="F537" i="3"/>
  <c r="AI537" i="3" s="1"/>
  <c r="T537" i="3"/>
  <c r="BG537" i="3"/>
  <c r="F539" i="3"/>
  <c r="AI539" i="3" s="1"/>
  <c r="T539" i="3"/>
  <c r="BG539" i="3"/>
  <c r="F541" i="3"/>
  <c r="AI541" i="3" s="1"/>
  <c r="T541" i="3"/>
  <c r="BG541" i="3"/>
  <c r="F543" i="3"/>
  <c r="AI543" i="3" s="1"/>
  <c r="T543" i="3"/>
  <c r="BG543" i="3"/>
  <c r="F545" i="3"/>
  <c r="AI545" i="3" s="1"/>
  <c r="T545" i="3"/>
  <c r="BG545" i="3"/>
  <c r="F547" i="3"/>
  <c r="AI547" i="3" s="1"/>
  <c r="T547" i="3"/>
  <c r="BG547" i="3"/>
  <c r="F549" i="3"/>
  <c r="AI549" i="3" s="1"/>
  <c r="T549" i="3"/>
  <c r="BG549" i="3"/>
  <c r="F551" i="3"/>
  <c r="AI551" i="3" s="1"/>
  <c r="T551" i="3"/>
  <c r="BG551" i="3"/>
  <c r="F553" i="3"/>
  <c r="AI553" i="3" s="1"/>
  <c r="T553" i="3"/>
  <c r="BG553" i="3"/>
  <c r="F555" i="3"/>
  <c r="AI555" i="3" s="1"/>
  <c r="T555" i="3"/>
  <c r="BG555" i="3"/>
  <c r="F557" i="3"/>
  <c r="AI557" i="3" s="1"/>
  <c r="T557" i="3"/>
  <c r="BG557" i="3"/>
  <c r="F559" i="3"/>
  <c r="AI559" i="3" s="1"/>
  <c r="T559" i="3"/>
  <c r="BG559" i="3"/>
  <c r="F561" i="3"/>
  <c r="AI561" i="3" s="1"/>
  <c r="T561" i="3"/>
  <c r="BG561" i="3"/>
  <c r="F563" i="3"/>
  <c r="AI563" i="3" s="1"/>
  <c r="T563" i="3"/>
  <c r="BG563" i="3"/>
  <c r="F565" i="3"/>
  <c r="AI565" i="3" s="1"/>
  <c r="T565" i="3"/>
  <c r="BG565" i="3"/>
  <c r="F567" i="3"/>
  <c r="AI567" i="3" s="1"/>
  <c r="T567" i="3"/>
  <c r="S568" i="3"/>
  <c r="H569" i="3"/>
  <c r="AJ569" i="3"/>
  <c r="K571" i="3"/>
  <c r="AT572" i="3"/>
  <c r="K581" i="3"/>
  <c r="L583" i="3"/>
  <c r="H584" i="3"/>
  <c r="AK585" i="3"/>
  <c r="P585" i="3"/>
  <c r="A585" i="3"/>
  <c r="AE585" i="3"/>
  <c r="H585" i="3"/>
  <c r="AT585" i="3"/>
  <c r="U585" i="3"/>
  <c r="F585" i="3"/>
  <c r="AI585" i="3" s="1"/>
  <c r="AJ585" i="3"/>
  <c r="BG585" i="3"/>
  <c r="K589" i="3"/>
  <c r="AJ593" i="3"/>
  <c r="E595" i="3"/>
  <c r="AH595" i="3" s="1"/>
  <c r="P640" i="3"/>
  <c r="P655" i="3"/>
  <c r="AJ661" i="3"/>
  <c r="D661" i="3"/>
  <c r="AV661" i="3"/>
  <c r="P661" i="3"/>
  <c r="AT661" i="3"/>
  <c r="N661" i="3"/>
  <c r="BF661" i="3"/>
  <c r="F661" i="3"/>
  <c r="AI661" i="3" s="1"/>
  <c r="AK661" i="3"/>
  <c r="E661" i="3"/>
  <c r="AH661" i="3" s="1"/>
  <c r="S597" i="3"/>
  <c r="S599" i="3"/>
  <c r="S601" i="3"/>
  <c r="S603" i="3"/>
  <c r="S605" i="3"/>
  <c r="S607" i="3"/>
  <c r="S609" i="3"/>
  <c r="S611" i="3"/>
  <c r="S613" i="3"/>
  <c r="N616" i="3"/>
  <c r="AK618" i="3"/>
  <c r="G621" i="3"/>
  <c r="AT647" i="3"/>
  <c r="P647" i="3"/>
  <c r="N647" i="3"/>
  <c r="BF647" i="3"/>
  <c r="G647" i="3"/>
  <c r="AJ647" i="3"/>
  <c r="E647" i="3"/>
  <c r="AH647" i="3" s="1"/>
  <c r="AV647" i="3"/>
  <c r="AT660" i="3"/>
  <c r="N660" i="3"/>
  <c r="BF660" i="3"/>
  <c r="F660" i="3"/>
  <c r="AI660" i="3" s="1"/>
  <c r="AK660" i="3"/>
  <c r="E660" i="3"/>
  <c r="AH660" i="3" s="1"/>
  <c r="AJ660" i="3"/>
  <c r="D660" i="3"/>
  <c r="AV660" i="3"/>
  <c r="AT672" i="3"/>
  <c r="N672" i="3"/>
  <c r="G672" i="3"/>
  <c r="BF672" i="3"/>
  <c r="F672" i="3"/>
  <c r="AI672" i="3" s="1"/>
  <c r="AK672" i="3"/>
  <c r="E672" i="3"/>
  <c r="AH672" i="3" s="1"/>
  <c r="AJ672" i="3"/>
  <c r="D672" i="3"/>
  <c r="AV672" i="3"/>
  <c r="AJ701" i="3"/>
  <c r="F701" i="3"/>
  <c r="AI701" i="3" s="1"/>
  <c r="AX701" i="3"/>
  <c r="AE701" i="3"/>
  <c r="E701" i="3"/>
  <c r="AH701" i="3" s="1"/>
  <c r="S701" i="3"/>
  <c r="A701" i="3"/>
  <c r="AT701" i="3"/>
  <c r="BG701" i="3"/>
  <c r="K701" i="3"/>
  <c r="AK701" i="3"/>
  <c r="H701" i="3"/>
  <c r="P701" i="3"/>
  <c r="AJ730" i="3"/>
  <c r="V730" i="3"/>
  <c r="W730" i="3" s="1"/>
  <c r="M730" i="3"/>
  <c r="G730" i="3"/>
  <c r="AT730" i="3"/>
  <c r="M575" i="3"/>
  <c r="AX579" i="3"/>
  <c r="AT580" i="3"/>
  <c r="A590" i="3"/>
  <c r="P590" i="3"/>
  <c r="AK590" i="3"/>
  <c r="A592" i="3"/>
  <c r="P592" i="3"/>
  <c r="AK592" i="3"/>
  <c r="A594" i="3"/>
  <c r="P594" i="3"/>
  <c r="AK594" i="3"/>
  <c r="A596" i="3"/>
  <c r="P596" i="3"/>
  <c r="AK596" i="3"/>
  <c r="F597" i="3"/>
  <c r="AI597" i="3" s="1"/>
  <c r="U597" i="3"/>
  <c r="AT597" i="3"/>
  <c r="A598" i="3"/>
  <c r="P598" i="3"/>
  <c r="AK598" i="3"/>
  <c r="F599" i="3"/>
  <c r="AI599" i="3" s="1"/>
  <c r="U599" i="3"/>
  <c r="AT599" i="3"/>
  <c r="A600" i="3"/>
  <c r="P600" i="3"/>
  <c r="AK600" i="3"/>
  <c r="F601" i="3"/>
  <c r="AI601" i="3" s="1"/>
  <c r="U601" i="3"/>
  <c r="AT601" i="3"/>
  <c r="A602" i="3"/>
  <c r="P602" i="3"/>
  <c r="AK602" i="3"/>
  <c r="F603" i="3"/>
  <c r="AI603" i="3" s="1"/>
  <c r="U603" i="3"/>
  <c r="AT603" i="3"/>
  <c r="A604" i="3"/>
  <c r="P604" i="3"/>
  <c r="AK604" i="3"/>
  <c r="F605" i="3"/>
  <c r="AI605" i="3" s="1"/>
  <c r="U605" i="3"/>
  <c r="AT605" i="3"/>
  <c r="A606" i="3"/>
  <c r="P606" i="3"/>
  <c r="AK606" i="3"/>
  <c r="F607" i="3"/>
  <c r="AI607" i="3" s="1"/>
  <c r="U607" i="3"/>
  <c r="AT607" i="3"/>
  <c r="A608" i="3"/>
  <c r="P608" i="3"/>
  <c r="AK608" i="3"/>
  <c r="F609" i="3"/>
  <c r="AI609" i="3" s="1"/>
  <c r="U609" i="3"/>
  <c r="AT609" i="3"/>
  <c r="A610" i="3"/>
  <c r="P610" i="3"/>
  <c r="AK610" i="3"/>
  <c r="F611" i="3"/>
  <c r="AI611" i="3" s="1"/>
  <c r="U611" i="3"/>
  <c r="AT611" i="3"/>
  <c r="A612" i="3"/>
  <c r="P612" i="3"/>
  <c r="AK612" i="3"/>
  <c r="F613" i="3"/>
  <c r="AI613" i="3" s="1"/>
  <c r="U613" i="3"/>
  <c r="AT622" i="3"/>
  <c r="N622" i="3"/>
  <c r="BF622" i="3"/>
  <c r="F622" i="3"/>
  <c r="AI622" i="3" s="1"/>
  <c r="AJ622" i="3"/>
  <c r="D622" i="3"/>
  <c r="AV622" i="3"/>
  <c r="AK635" i="3"/>
  <c r="F635" i="3"/>
  <c r="AI635" i="3" s="1"/>
  <c r="AJ635" i="3"/>
  <c r="E635" i="3"/>
  <c r="AH635" i="3" s="1"/>
  <c r="D635" i="3"/>
  <c r="AV635" i="3"/>
  <c r="AJ643" i="3"/>
  <c r="P645" i="3"/>
  <c r="AT645" i="3"/>
  <c r="N645" i="3"/>
  <c r="G645" i="3"/>
  <c r="AK645" i="3"/>
  <c r="E645" i="3"/>
  <c r="AH645" i="3" s="1"/>
  <c r="F647" i="3"/>
  <c r="AI647" i="3" s="1"/>
  <c r="AV658" i="3"/>
  <c r="P660" i="3"/>
  <c r="AT668" i="3"/>
  <c r="N668" i="3"/>
  <c r="G668" i="3"/>
  <c r="BF668" i="3"/>
  <c r="F668" i="3"/>
  <c r="AI668" i="3" s="1"/>
  <c r="AK668" i="3"/>
  <c r="E668" i="3"/>
  <c r="AH668" i="3" s="1"/>
  <c r="AJ668" i="3"/>
  <c r="D668" i="3"/>
  <c r="AV668" i="3"/>
  <c r="B590" i="3"/>
  <c r="B592" i="3"/>
  <c r="B594" i="3"/>
  <c r="B596" i="3"/>
  <c r="H597" i="3"/>
  <c r="AE597" i="3"/>
  <c r="B598" i="3"/>
  <c r="H599" i="3"/>
  <c r="AE599" i="3"/>
  <c r="B600" i="3"/>
  <c r="H601" i="3"/>
  <c r="AE601" i="3"/>
  <c r="B602" i="3"/>
  <c r="H603" i="3"/>
  <c r="AE603" i="3"/>
  <c r="B604" i="3"/>
  <c r="H605" i="3"/>
  <c r="AE605" i="3"/>
  <c r="B606" i="3"/>
  <c r="H607" i="3"/>
  <c r="AE607" i="3"/>
  <c r="B608" i="3"/>
  <c r="H609" i="3"/>
  <c r="AE609" i="3"/>
  <c r="B610" i="3"/>
  <c r="H611" i="3"/>
  <c r="AE611" i="3"/>
  <c r="B612" i="3"/>
  <c r="H613" i="3"/>
  <c r="AE613" i="3"/>
  <c r="AT617" i="3"/>
  <c r="AK621" i="3"/>
  <c r="AT627" i="3"/>
  <c r="P627" i="3"/>
  <c r="N627" i="3"/>
  <c r="BF627" i="3"/>
  <c r="G627" i="3"/>
  <c r="AJ627" i="3"/>
  <c r="E627" i="3"/>
  <c r="AH627" i="3" s="1"/>
  <c r="AV627" i="3"/>
  <c r="AV652" i="3"/>
  <c r="P652" i="3"/>
  <c r="AT652" i="3"/>
  <c r="N652" i="3"/>
  <c r="BF652" i="3"/>
  <c r="F652" i="3"/>
  <c r="AI652" i="3" s="1"/>
  <c r="N674" i="3"/>
  <c r="AT674" i="3"/>
  <c r="G674" i="3"/>
  <c r="F674" i="3"/>
  <c r="AI674" i="3" s="1"/>
  <c r="AK674" i="3"/>
  <c r="E674" i="3"/>
  <c r="AH674" i="3" s="1"/>
  <c r="BG674" i="3"/>
  <c r="AJ674" i="3"/>
  <c r="D674" i="3"/>
  <c r="S590" i="3"/>
  <c r="S592" i="3"/>
  <c r="S594" i="3"/>
  <c r="S596" i="3"/>
  <c r="K597" i="3"/>
  <c r="AF597" i="3"/>
  <c r="S598" i="3"/>
  <c r="K599" i="3"/>
  <c r="AF599" i="3"/>
  <c r="S600" i="3"/>
  <c r="K601" i="3"/>
  <c r="AF601" i="3"/>
  <c r="S602" i="3"/>
  <c r="K603" i="3"/>
  <c r="AF603" i="3"/>
  <c r="S604" i="3"/>
  <c r="K605" i="3"/>
  <c r="AF605" i="3"/>
  <c r="S606" i="3"/>
  <c r="K607" i="3"/>
  <c r="AF607" i="3"/>
  <c r="S608" i="3"/>
  <c r="K609" i="3"/>
  <c r="AF609" i="3"/>
  <c r="S610" i="3"/>
  <c r="K611" i="3"/>
  <c r="AF611" i="3"/>
  <c r="S612" i="3"/>
  <c r="K613" i="3"/>
  <c r="AF613" i="3"/>
  <c r="AT616" i="3"/>
  <c r="P636" i="3"/>
  <c r="AT636" i="3"/>
  <c r="N636" i="3"/>
  <c r="G636" i="3"/>
  <c r="AK636" i="3"/>
  <c r="E636" i="3"/>
  <c r="AH636" i="3" s="1"/>
  <c r="AT643" i="3"/>
  <c r="P643" i="3"/>
  <c r="N643" i="3"/>
  <c r="AK643" i="3"/>
  <c r="F643" i="3"/>
  <c r="AI643" i="3" s="1"/>
  <c r="AV643" i="3"/>
  <c r="N658" i="3"/>
  <c r="BF658" i="3"/>
  <c r="G658" i="3"/>
  <c r="AK658" i="3"/>
  <c r="F658" i="3"/>
  <c r="AI658" i="3" s="1"/>
  <c r="D658" i="3"/>
  <c r="AT664" i="3"/>
  <c r="N664" i="3"/>
  <c r="G664" i="3"/>
  <c r="BF664" i="3"/>
  <c r="F664" i="3"/>
  <c r="AI664" i="3" s="1"/>
  <c r="AK664" i="3"/>
  <c r="E664" i="3"/>
  <c r="AH664" i="3" s="1"/>
  <c r="AJ664" i="3"/>
  <c r="D664" i="3"/>
  <c r="AV664" i="3"/>
  <c r="T678" i="3"/>
  <c r="AV678" i="3"/>
  <c r="S678" i="3"/>
  <c r="AT678" i="3"/>
  <c r="H678" i="3"/>
  <c r="AK678" i="3"/>
  <c r="G678" i="3"/>
  <c r="BG678" i="3"/>
  <c r="AE678" i="3"/>
  <c r="E678" i="3"/>
  <c r="AH678" i="3" s="1"/>
  <c r="AJ621" i="3"/>
  <c r="D621" i="3"/>
  <c r="AV621" i="3"/>
  <c r="AT621" i="3"/>
  <c r="N621" i="3"/>
  <c r="AT670" i="3"/>
  <c r="N670" i="3"/>
  <c r="G670" i="3"/>
  <c r="BF670" i="3"/>
  <c r="F670" i="3"/>
  <c r="AI670" i="3" s="1"/>
  <c r="AK670" i="3"/>
  <c r="E670" i="3"/>
  <c r="AH670" i="3" s="1"/>
  <c r="AJ670" i="3"/>
  <c r="D670" i="3"/>
  <c r="AV670" i="3"/>
  <c r="AT576" i="3"/>
  <c r="M579" i="3"/>
  <c r="F590" i="3"/>
  <c r="AI590" i="3" s="1"/>
  <c r="U590" i="3"/>
  <c r="AT590" i="3"/>
  <c r="F592" i="3"/>
  <c r="AI592" i="3" s="1"/>
  <c r="U592" i="3"/>
  <c r="AT592" i="3"/>
  <c r="F594" i="3"/>
  <c r="AI594" i="3" s="1"/>
  <c r="U594" i="3"/>
  <c r="AT594" i="3"/>
  <c r="F596" i="3"/>
  <c r="AI596" i="3" s="1"/>
  <c r="U596" i="3"/>
  <c r="AT596" i="3"/>
  <c r="A597" i="3"/>
  <c r="P597" i="3"/>
  <c r="AK597" i="3"/>
  <c r="F598" i="3"/>
  <c r="AI598" i="3" s="1"/>
  <c r="U598" i="3"/>
  <c r="AT598" i="3"/>
  <c r="A599" i="3"/>
  <c r="P599" i="3"/>
  <c r="AK599" i="3"/>
  <c r="F600" i="3"/>
  <c r="AI600" i="3" s="1"/>
  <c r="U600" i="3"/>
  <c r="AT600" i="3"/>
  <c r="A601" i="3"/>
  <c r="P601" i="3"/>
  <c r="AK601" i="3"/>
  <c r="F602" i="3"/>
  <c r="AI602" i="3" s="1"/>
  <c r="U602" i="3"/>
  <c r="AT602" i="3"/>
  <c r="A603" i="3"/>
  <c r="P603" i="3"/>
  <c r="AK603" i="3"/>
  <c r="F604" i="3"/>
  <c r="AI604" i="3" s="1"/>
  <c r="U604" i="3"/>
  <c r="AT604" i="3"/>
  <c r="A605" i="3"/>
  <c r="P605" i="3"/>
  <c r="AK605" i="3"/>
  <c r="F606" i="3"/>
  <c r="AI606" i="3" s="1"/>
  <c r="U606" i="3"/>
  <c r="AT606" i="3"/>
  <c r="A607" i="3"/>
  <c r="P607" i="3"/>
  <c r="AK607" i="3"/>
  <c r="F608" i="3"/>
  <c r="AI608" i="3" s="1"/>
  <c r="U608" i="3"/>
  <c r="AT608" i="3"/>
  <c r="A609" i="3"/>
  <c r="P609" i="3"/>
  <c r="AK609" i="3"/>
  <c r="F610" i="3"/>
  <c r="AI610" i="3" s="1"/>
  <c r="U610" i="3"/>
  <c r="AT610" i="3"/>
  <c r="A611" i="3"/>
  <c r="P611" i="3"/>
  <c r="AK611" i="3"/>
  <c r="F612" i="3"/>
  <c r="AI612" i="3" s="1"/>
  <c r="U612" i="3"/>
  <c r="AT612" i="3"/>
  <c r="A613" i="3"/>
  <c r="P613" i="3"/>
  <c r="AK613" i="3"/>
  <c r="F616" i="3"/>
  <c r="AI616" i="3" s="1"/>
  <c r="G619" i="3"/>
  <c r="AV619" i="3"/>
  <c r="E621" i="3"/>
  <c r="AH621" i="3" s="1"/>
  <c r="AV625" i="3"/>
  <c r="P625" i="3"/>
  <c r="AT625" i="3"/>
  <c r="N625" i="3"/>
  <c r="BF625" i="3"/>
  <c r="F625" i="3"/>
  <c r="AI625" i="3" s="1"/>
  <c r="N631" i="3"/>
  <c r="BF631" i="3"/>
  <c r="G631" i="3"/>
  <c r="AK631" i="3"/>
  <c r="F631" i="3"/>
  <c r="AI631" i="3" s="1"/>
  <c r="D631" i="3"/>
  <c r="AV631" i="3"/>
  <c r="BF633" i="3"/>
  <c r="F633" i="3"/>
  <c r="AI633" i="3" s="1"/>
  <c r="AK633" i="3"/>
  <c r="E633" i="3"/>
  <c r="AH633" i="3" s="1"/>
  <c r="AJ633" i="3"/>
  <c r="D633" i="3"/>
  <c r="AV633" i="3"/>
  <c r="F636" i="3"/>
  <c r="AI636" i="3" s="1"/>
  <c r="BF636" i="3"/>
  <c r="E643" i="3"/>
  <c r="AH643" i="3" s="1"/>
  <c r="AK647" i="3"/>
  <c r="G652" i="3"/>
  <c r="BF653" i="3"/>
  <c r="F653" i="3"/>
  <c r="AI653" i="3" s="1"/>
  <c r="AK653" i="3"/>
  <c r="E653" i="3"/>
  <c r="AH653" i="3" s="1"/>
  <c r="AJ653" i="3"/>
  <c r="D653" i="3"/>
  <c r="AV653" i="3"/>
  <c r="P658" i="3"/>
  <c r="P670" i="3"/>
  <c r="AV674" i="3"/>
  <c r="V678" i="3"/>
  <c r="W678" i="3" s="1"/>
  <c r="AT680" i="3"/>
  <c r="H680" i="3"/>
  <c r="AK680" i="3"/>
  <c r="G680" i="3"/>
  <c r="AJ680" i="3"/>
  <c r="F680" i="3"/>
  <c r="AI680" i="3" s="1"/>
  <c r="BG680" i="3"/>
  <c r="AE680" i="3"/>
  <c r="E680" i="3"/>
  <c r="AH680" i="3" s="1"/>
  <c r="T680" i="3"/>
  <c r="AX693" i="3"/>
  <c r="AE693" i="3"/>
  <c r="E693" i="3"/>
  <c r="AH693" i="3" s="1"/>
  <c r="S693" i="3"/>
  <c r="A693" i="3"/>
  <c r="AT693" i="3"/>
  <c r="AK693" i="3"/>
  <c r="H693" i="3"/>
  <c r="AJ693" i="3"/>
  <c r="T693" i="3"/>
  <c r="P693" i="3"/>
  <c r="F693" i="3"/>
  <c r="AI693" i="3" s="1"/>
  <c r="N623" i="3"/>
  <c r="AV624" i="3"/>
  <c r="N628" i="3"/>
  <c r="AT628" i="3"/>
  <c r="N630" i="3"/>
  <c r="AT630" i="3"/>
  <c r="G632" i="3"/>
  <c r="BF632" i="3"/>
  <c r="P637" i="3"/>
  <c r="P639" i="3"/>
  <c r="AT639" i="3"/>
  <c r="AV642" i="3"/>
  <c r="P644" i="3"/>
  <c r="AV651" i="3"/>
  <c r="E656" i="3"/>
  <c r="AH656" i="3" s="1"/>
  <c r="AJ656" i="3"/>
  <c r="N657" i="3"/>
  <c r="AT657" i="3"/>
  <c r="G659" i="3"/>
  <c r="BF659" i="3"/>
  <c r="F663" i="3"/>
  <c r="AI663" i="3" s="1"/>
  <c r="BF663" i="3"/>
  <c r="F665" i="3"/>
  <c r="AI665" i="3" s="1"/>
  <c r="BF665" i="3"/>
  <c r="F667" i="3"/>
  <c r="AI667" i="3" s="1"/>
  <c r="BF667" i="3"/>
  <c r="F669" i="3"/>
  <c r="AI669" i="3" s="1"/>
  <c r="BF669" i="3"/>
  <c r="F671" i="3"/>
  <c r="AI671" i="3" s="1"/>
  <c r="BF671" i="3"/>
  <c r="F673" i="3"/>
  <c r="AI673" i="3" s="1"/>
  <c r="BF673" i="3"/>
  <c r="G676" i="3"/>
  <c r="AK676" i="3"/>
  <c r="P683" i="3"/>
  <c r="AT684" i="3"/>
  <c r="V685" i="3"/>
  <c r="W685" i="3" s="1"/>
  <c r="F686" i="3"/>
  <c r="AI686" i="3" s="1"/>
  <c r="T687" i="3"/>
  <c r="T689" i="3"/>
  <c r="F690" i="3"/>
  <c r="AI690" i="3" s="1"/>
  <c r="AJ690" i="3"/>
  <c r="K695" i="3"/>
  <c r="AJ697" i="3"/>
  <c r="F697" i="3"/>
  <c r="AI697" i="3" s="1"/>
  <c r="AX697" i="3"/>
  <c r="AE697" i="3"/>
  <c r="E697" i="3"/>
  <c r="AH697" i="3" s="1"/>
  <c r="S697" i="3"/>
  <c r="A697" i="3"/>
  <c r="AT697" i="3"/>
  <c r="AK697" i="3"/>
  <c r="H697" i="3"/>
  <c r="BF717" i="3"/>
  <c r="G717" i="3"/>
  <c r="D717" i="3"/>
  <c r="M717" i="3"/>
  <c r="V728" i="3"/>
  <c r="W728" i="3" s="1"/>
  <c r="G728" i="3"/>
  <c r="AV728" i="3"/>
  <c r="E728" i="3"/>
  <c r="AH728" i="3" s="1"/>
  <c r="AJ728" i="3"/>
  <c r="E624" i="3"/>
  <c r="AH624" i="3" s="1"/>
  <c r="AJ624" i="3"/>
  <c r="AV628" i="3"/>
  <c r="AV630" i="3"/>
  <c r="AV639" i="3"/>
  <c r="AJ642" i="3"/>
  <c r="E649" i="3"/>
  <c r="AH649" i="3" s="1"/>
  <c r="AK649" i="3"/>
  <c r="P650" i="3"/>
  <c r="E651" i="3"/>
  <c r="AH651" i="3" s="1"/>
  <c r="AJ651" i="3"/>
  <c r="G656" i="3"/>
  <c r="BF656" i="3"/>
  <c r="AV657" i="3"/>
  <c r="P659" i="3"/>
  <c r="AT659" i="3"/>
  <c r="N663" i="3"/>
  <c r="AT663" i="3"/>
  <c r="N665" i="3"/>
  <c r="AT665" i="3"/>
  <c r="N667" i="3"/>
  <c r="AT667" i="3"/>
  <c r="N669" i="3"/>
  <c r="AT669" i="3"/>
  <c r="N671" i="3"/>
  <c r="AT671" i="3"/>
  <c r="N673" i="3"/>
  <c r="AT673" i="3"/>
  <c r="T682" i="3"/>
  <c r="AT683" i="3"/>
  <c r="A685" i="3"/>
  <c r="K686" i="3"/>
  <c r="K690" i="3"/>
  <c r="BG690" i="3"/>
  <c r="S692" i="3"/>
  <c r="P692" i="3"/>
  <c r="BG692" i="3"/>
  <c r="AX692" i="3"/>
  <c r="AE692" i="3"/>
  <c r="AK692" i="3"/>
  <c r="AE695" i="3"/>
  <c r="P751" i="3"/>
  <c r="M751" i="3"/>
  <c r="E751" i="3"/>
  <c r="AH751" i="3" s="1"/>
  <c r="BF751" i="3"/>
  <c r="AV623" i="3"/>
  <c r="D637" i="3"/>
  <c r="AJ637" i="3"/>
  <c r="D639" i="3"/>
  <c r="AV641" i="3"/>
  <c r="F642" i="3"/>
  <c r="AI642" i="3" s="1"/>
  <c r="AK642" i="3"/>
  <c r="D644" i="3"/>
  <c r="AJ644" i="3"/>
  <c r="D646" i="3"/>
  <c r="AJ646" i="3"/>
  <c r="AV648" i="3"/>
  <c r="F649" i="3"/>
  <c r="AI649" i="3" s="1"/>
  <c r="BF649" i="3"/>
  <c r="AV650" i="3"/>
  <c r="F651" i="3"/>
  <c r="AI651" i="3" s="1"/>
  <c r="AK651" i="3"/>
  <c r="N656" i="3"/>
  <c r="P663" i="3"/>
  <c r="P665" i="3"/>
  <c r="P667" i="3"/>
  <c r="P669" i="3"/>
  <c r="P671" i="3"/>
  <c r="P673" i="3"/>
  <c r="S676" i="3"/>
  <c r="AV676" i="3"/>
  <c r="K679" i="3"/>
  <c r="V682" i="3"/>
  <c r="W682" i="3" s="1"/>
  <c r="BF682" i="3"/>
  <c r="T686" i="3"/>
  <c r="P690" i="3"/>
  <c r="BF709" i="3"/>
  <c r="G709" i="3"/>
  <c r="D709" i="3"/>
  <c r="M709" i="3"/>
  <c r="BF720" i="3"/>
  <c r="AV720" i="3"/>
  <c r="G720" i="3"/>
  <c r="D720" i="3"/>
  <c r="D623" i="3"/>
  <c r="G624" i="3"/>
  <c r="BF624" i="3"/>
  <c r="D628" i="3"/>
  <c r="AJ628" i="3"/>
  <c r="D630" i="3"/>
  <c r="AJ630" i="3"/>
  <c r="AV632" i="3"/>
  <c r="E637" i="3"/>
  <c r="AH637" i="3" s="1"/>
  <c r="AK637" i="3"/>
  <c r="E639" i="3"/>
  <c r="AH639" i="3" s="1"/>
  <c r="AJ639" i="3"/>
  <c r="G642" i="3"/>
  <c r="BF642" i="3"/>
  <c r="E644" i="3"/>
  <c r="AH644" i="3" s="1"/>
  <c r="AK644" i="3"/>
  <c r="E646" i="3"/>
  <c r="AH646" i="3" s="1"/>
  <c r="AK646" i="3"/>
  <c r="D648" i="3"/>
  <c r="G649" i="3"/>
  <c r="G651" i="3"/>
  <c r="BF651" i="3"/>
  <c r="P656" i="3"/>
  <c r="AT656" i="3"/>
  <c r="AJ657" i="3"/>
  <c r="AV659" i="3"/>
  <c r="AV663" i="3"/>
  <c r="AV665" i="3"/>
  <c r="AV667" i="3"/>
  <c r="AV669" i="3"/>
  <c r="AV671" i="3"/>
  <c r="AV673" i="3"/>
  <c r="T676" i="3"/>
  <c r="P679" i="3"/>
  <c r="E682" i="3"/>
  <c r="AH682" i="3" s="1"/>
  <c r="AE682" i="3"/>
  <c r="BG682" i="3"/>
  <c r="A684" i="3"/>
  <c r="E685" i="3"/>
  <c r="AH685" i="3" s="1"/>
  <c r="V686" i="3"/>
  <c r="W686" i="3" s="1"/>
  <c r="K687" i="3"/>
  <c r="K689" i="3"/>
  <c r="BG689" i="3"/>
  <c r="AT690" i="3"/>
  <c r="T691" i="3"/>
  <c r="F692" i="3"/>
  <c r="AI692" i="3" s="1"/>
  <c r="AV709" i="3"/>
  <c r="M720" i="3"/>
  <c r="V676" i="3"/>
  <c r="W676" i="3" s="1"/>
  <c r="BF676" i="3"/>
  <c r="A690" i="3"/>
  <c r="S690" i="3"/>
  <c r="AJ705" i="3"/>
  <c r="F705" i="3"/>
  <c r="AI705" i="3" s="1"/>
  <c r="AX705" i="3"/>
  <c r="AE705" i="3"/>
  <c r="E705" i="3"/>
  <c r="AH705" i="3" s="1"/>
  <c r="S705" i="3"/>
  <c r="A705" i="3"/>
  <c r="AT705" i="3"/>
  <c r="BG705" i="3"/>
  <c r="K705" i="3"/>
  <c r="AK705" i="3"/>
  <c r="H705" i="3"/>
  <c r="BF725" i="3"/>
  <c r="G725" i="3"/>
  <c r="D725" i="3"/>
  <c r="M725" i="3"/>
  <c r="AJ748" i="3"/>
  <c r="V748" i="3"/>
  <c r="W748" i="3" s="1"/>
  <c r="BF748" i="3"/>
  <c r="P748" i="3"/>
  <c r="G748" i="3"/>
  <c r="AV748" i="3"/>
  <c r="E748" i="3"/>
  <c r="AH748" i="3" s="1"/>
  <c r="AV656" i="3"/>
  <c r="D663" i="3"/>
  <c r="AJ663" i="3"/>
  <c r="D665" i="3"/>
  <c r="AJ665" i="3"/>
  <c r="D667" i="3"/>
  <c r="AJ667" i="3"/>
  <c r="D669" i="3"/>
  <c r="AJ669" i="3"/>
  <c r="D671" i="3"/>
  <c r="AJ671" i="3"/>
  <c r="D673" i="3"/>
  <c r="AJ673" i="3"/>
  <c r="E676" i="3"/>
  <c r="AH676" i="3" s="1"/>
  <c r="AE676" i="3"/>
  <c r="BG676" i="3"/>
  <c r="M684" i="3"/>
  <c r="BG686" i="3"/>
  <c r="T690" i="3"/>
  <c r="AT695" i="3"/>
  <c r="P695" i="3"/>
  <c r="AK695" i="3"/>
  <c r="H695" i="3"/>
  <c r="AJ695" i="3"/>
  <c r="F695" i="3"/>
  <c r="AI695" i="3" s="1"/>
  <c r="S695" i="3"/>
  <c r="A695" i="3"/>
  <c r="BG695" i="3"/>
  <c r="P705" i="3"/>
  <c r="BF712" i="3"/>
  <c r="AV712" i="3"/>
  <c r="G712" i="3"/>
  <c r="D712" i="3"/>
  <c r="AV725" i="3"/>
  <c r="P694" i="3"/>
  <c r="E696" i="3"/>
  <c r="AH696" i="3" s="1"/>
  <c r="AE696" i="3"/>
  <c r="AX696" i="3"/>
  <c r="A699" i="3"/>
  <c r="S699" i="3"/>
  <c r="E700" i="3"/>
  <c r="AH700" i="3" s="1"/>
  <c r="AE700" i="3"/>
  <c r="AX700" i="3"/>
  <c r="A703" i="3"/>
  <c r="S703" i="3"/>
  <c r="E704" i="3"/>
  <c r="AH704" i="3" s="1"/>
  <c r="AE704" i="3"/>
  <c r="AX704" i="3"/>
  <c r="A707" i="3"/>
  <c r="S707" i="3"/>
  <c r="P739" i="3"/>
  <c r="AT742" i="3"/>
  <c r="AJ742" i="3"/>
  <c r="BF747" i="3"/>
  <c r="P747" i="3"/>
  <c r="M747" i="3"/>
  <c r="T699" i="3"/>
  <c r="T703" i="3"/>
  <c r="T707" i="3"/>
  <c r="AJ754" i="3"/>
  <c r="V754" i="3"/>
  <c r="W754" i="3" s="1"/>
  <c r="M754" i="3"/>
  <c r="G754" i="3"/>
  <c r="T694" i="3"/>
  <c r="K696" i="3"/>
  <c r="BG696" i="3"/>
  <c r="T698" i="3"/>
  <c r="F699" i="3"/>
  <c r="AI699" i="3" s="1"/>
  <c r="AJ699" i="3"/>
  <c r="K700" i="3"/>
  <c r="BG700" i="3"/>
  <c r="T702" i="3"/>
  <c r="F703" i="3"/>
  <c r="AI703" i="3" s="1"/>
  <c r="AJ703" i="3"/>
  <c r="K704" i="3"/>
  <c r="BG704" i="3"/>
  <c r="T706" i="3"/>
  <c r="F707" i="3"/>
  <c r="AI707" i="3" s="1"/>
  <c r="AJ707" i="3"/>
  <c r="K708" i="3"/>
  <c r="AV708" i="3"/>
  <c r="G713" i="3"/>
  <c r="M714" i="3"/>
  <c r="AV716" i="3"/>
  <c r="G721" i="3"/>
  <c r="M722" i="3"/>
  <c r="AV724" i="3"/>
  <c r="AV734" i="3"/>
  <c r="BF735" i="3"/>
  <c r="AJ736" i="3"/>
  <c r="AT738" i="3"/>
  <c r="BF739" i="3"/>
  <c r="V742" i="3"/>
  <c r="W742" i="3" s="1"/>
  <c r="AV754" i="3"/>
  <c r="AX762" i="3"/>
  <c r="AX763" i="3"/>
  <c r="AX764" i="3"/>
  <c r="AX765" i="3"/>
  <c r="AX766" i="3"/>
  <c r="AX767" i="3"/>
  <c r="AX768" i="3"/>
  <c r="AX769" i="3"/>
  <c r="AX770" i="3"/>
  <c r="AX771" i="3"/>
  <c r="AX772" i="3"/>
  <c r="AX773" i="3"/>
  <c r="AX774" i="3"/>
  <c r="AX775" i="3"/>
  <c r="AX776" i="3"/>
  <c r="A784" i="3"/>
  <c r="T784" i="3"/>
  <c r="U860" i="3"/>
  <c r="K860" i="3"/>
  <c r="A860" i="3"/>
  <c r="T860" i="3"/>
  <c r="H860" i="3"/>
  <c r="BG860" i="3"/>
  <c r="AV860" i="3"/>
  <c r="AK860" i="3"/>
  <c r="E860" i="3"/>
  <c r="AH860" i="3" s="1"/>
  <c r="BF860" i="3"/>
  <c r="AJ860" i="3"/>
  <c r="P860" i="3"/>
  <c r="D860" i="3"/>
  <c r="AE860" i="3"/>
  <c r="B860" i="3"/>
  <c r="AX860" i="3"/>
  <c r="S860" i="3"/>
  <c r="AT860" i="3"/>
  <c r="N860" i="3"/>
  <c r="L860" i="3"/>
  <c r="F860" i="3"/>
  <c r="AI860" i="3" s="1"/>
  <c r="AF860" i="3"/>
  <c r="E694" i="3"/>
  <c r="AH694" i="3" s="1"/>
  <c r="AE694" i="3"/>
  <c r="AX694" i="3"/>
  <c r="P696" i="3"/>
  <c r="AX698" i="3"/>
  <c r="H699" i="3"/>
  <c r="AK699" i="3"/>
  <c r="P700" i="3"/>
  <c r="H703" i="3"/>
  <c r="AK703" i="3"/>
  <c r="P704" i="3"/>
  <c r="H707" i="3"/>
  <c r="AK707" i="3"/>
  <c r="D711" i="3"/>
  <c r="M713" i="3"/>
  <c r="AV715" i="3"/>
  <c r="D719" i="3"/>
  <c r="M721" i="3"/>
  <c r="AV723" i="3"/>
  <c r="E727" i="3"/>
  <c r="AH727" i="3" s="1"/>
  <c r="E731" i="3"/>
  <c r="AH731" i="3" s="1"/>
  <c r="AV732" i="3"/>
  <c r="AV738" i="3"/>
  <c r="AV740" i="3"/>
  <c r="AV742" i="3"/>
  <c r="V752" i="3"/>
  <c r="W752" i="3" s="1"/>
  <c r="BF752" i="3"/>
  <c r="P752" i="3"/>
  <c r="G752" i="3"/>
  <c r="AV752" i="3"/>
  <c r="E752" i="3"/>
  <c r="AH752" i="3" s="1"/>
  <c r="BF759" i="3"/>
  <c r="P759" i="3"/>
  <c r="M759" i="3"/>
  <c r="V784" i="3"/>
  <c r="W784" i="3" s="1"/>
  <c r="G860" i="3"/>
  <c r="BF743" i="3"/>
  <c r="P743" i="3"/>
  <c r="M743" i="3"/>
  <c r="AJ762" i="3"/>
  <c r="N762" i="3"/>
  <c r="B762" i="3"/>
  <c r="AV762" i="3"/>
  <c r="AF762" i="3"/>
  <c r="L762" i="3"/>
  <c r="A762" i="3"/>
  <c r="BG762" i="3"/>
  <c r="AT762" i="3"/>
  <c r="AE762" i="3"/>
  <c r="K762" i="3"/>
  <c r="BF762" i="3"/>
  <c r="U762" i="3"/>
  <c r="H762" i="3"/>
  <c r="T762" i="3"/>
  <c r="G762" i="3"/>
  <c r="S762" i="3"/>
  <c r="E762" i="3"/>
  <c r="AH762" i="3" s="1"/>
  <c r="AJ763" i="3"/>
  <c r="N763" i="3"/>
  <c r="B763" i="3"/>
  <c r="AV763" i="3"/>
  <c r="AF763" i="3"/>
  <c r="L763" i="3"/>
  <c r="A763" i="3"/>
  <c r="BG763" i="3"/>
  <c r="AT763" i="3"/>
  <c r="AE763" i="3"/>
  <c r="K763" i="3"/>
  <c r="BF763" i="3"/>
  <c r="U763" i="3"/>
  <c r="H763" i="3"/>
  <c r="T763" i="3"/>
  <c r="G763" i="3"/>
  <c r="S763" i="3"/>
  <c r="E763" i="3"/>
  <c r="AH763" i="3" s="1"/>
  <c r="AJ764" i="3"/>
  <c r="N764" i="3"/>
  <c r="B764" i="3"/>
  <c r="AV764" i="3"/>
  <c r="AF764" i="3"/>
  <c r="L764" i="3"/>
  <c r="A764" i="3"/>
  <c r="BG764" i="3"/>
  <c r="AT764" i="3"/>
  <c r="AE764" i="3"/>
  <c r="K764" i="3"/>
  <c r="BF764" i="3"/>
  <c r="U764" i="3"/>
  <c r="H764" i="3"/>
  <c r="T764" i="3"/>
  <c r="G764" i="3"/>
  <c r="S764" i="3"/>
  <c r="E764" i="3"/>
  <c r="AH764" i="3" s="1"/>
  <c r="AJ765" i="3"/>
  <c r="N765" i="3"/>
  <c r="B765" i="3"/>
  <c r="AV765" i="3"/>
  <c r="AF765" i="3"/>
  <c r="L765" i="3"/>
  <c r="A765" i="3"/>
  <c r="BG765" i="3"/>
  <c r="AT765" i="3"/>
  <c r="AE765" i="3"/>
  <c r="K765" i="3"/>
  <c r="BF765" i="3"/>
  <c r="U765" i="3"/>
  <c r="H765" i="3"/>
  <c r="T765" i="3"/>
  <c r="G765" i="3"/>
  <c r="S765" i="3"/>
  <c r="E765" i="3"/>
  <c r="AH765" i="3" s="1"/>
  <c r="AJ766" i="3"/>
  <c r="N766" i="3"/>
  <c r="B766" i="3"/>
  <c r="AV766" i="3"/>
  <c r="AF766" i="3"/>
  <c r="L766" i="3"/>
  <c r="A766" i="3"/>
  <c r="BG766" i="3"/>
  <c r="AT766" i="3"/>
  <c r="AE766" i="3"/>
  <c r="K766" i="3"/>
  <c r="BF766" i="3"/>
  <c r="U766" i="3"/>
  <c r="H766" i="3"/>
  <c r="T766" i="3"/>
  <c r="G766" i="3"/>
  <c r="S766" i="3"/>
  <c r="E766" i="3"/>
  <c r="AH766" i="3" s="1"/>
  <c r="AJ767" i="3"/>
  <c r="N767" i="3"/>
  <c r="B767" i="3"/>
  <c r="AV767" i="3"/>
  <c r="AF767" i="3"/>
  <c r="L767" i="3"/>
  <c r="A767" i="3"/>
  <c r="BG767" i="3"/>
  <c r="AT767" i="3"/>
  <c r="AE767" i="3"/>
  <c r="K767" i="3"/>
  <c r="BF767" i="3"/>
  <c r="U767" i="3"/>
  <c r="H767" i="3"/>
  <c r="T767" i="3"/>
  <c r="G767" i="3"/>
  <c r="S767" i="3"/>
  <c r="E767" i="3"/>
  <c r="AH767" i="3" s="1"/>
  <c r="AJ768" i="3"/>
  <c r="N768" i="3"/>
  <c r="B768" i="3"/>
  <c r="AV768" i="3"/>
  <c r="AF768" i="3"/>
  <c r="L768" i="3"/>
  <c r="A768" i="3"/>
  <c r="BG768" i="3"/>
  <c r="AT768" i="3"/>
  <c r="AE768" i="3"/>
  <c r="K768" i="3"/>
  <c r="BF768" i="3"/>
  <c r="U768" i="3"/>
  <c r="H768" i="3"/>
  <c r="T768" i="3"/>
  <c r="G768" i="3"/>
  <c r="S768" i="3"/>
  <c r="E768" i="3"/>
  <c r="AH768" i="3" s="1"/>
  <c r="AJ769" i="3"/>
  <c r="N769" i="3"/>
  <c r="B769" i="3"/>
  <c r="AV769" i="3"/>
  <c r="AF769" i="3"/>
  <c r="L769" i="3"/>
  <c r="A769" i="3"/>
  <c r="BG769" i="3"/>
  <c r="AT769" i="3"/>
  <c r="AE769" i="3"/>
  <c r="K769" i="3"/>
  <c r="BF769" i="3"/>
  <c r="U769" i="3"/>
  <c r="H769" i="3"/>
  <c r="T769" i="3"/>
  <c r="G769" i="3"/>
  <c r="S769" i="3"/>
  <c r="E769" i="3"/>
  <c r="AH769" i="3" s="1"/>
  <c r="AJ770" i="3"/>
  <c r="N770" i="3"/>
  <c r="B770" i="3"/>
  <c r="AV770" i="3"/>
  <c r="AF770" i="3"/>
  <c r="L770" i="3"/>
  <c r="A770" i="3"/>
  <c r="BG770" i="3"/>
  <c r="AT770" i="3"/>
  <c r="AE770" i="3"/>
  <c r="K770" i="3"/>
  <c r="BF770" i="3"/>
  <c r="U770" i="3"/>
  <c r="H770" i="3"/>
  <c r="T770" i="3"/>
  <c r="G770" i="3"/>
  <c r="S770" i="3"/>
  <c r="E770" i="3"/>
  <c r="AH770" i="3" s="1"/>
  <c r="AJ771" i="3"/>
  <c r="N771" i="3"/>
  <c r="B771" i="3"/>
  <c r="AV771" i="3"/>
  <c r="AF771" i="3"/>
  <c r="L771" i="3"/>
  <c r="A771" i="3"/>
  <c r="BG771" i="3"/>
  <c r="AT771" i="3"/>
  <c r="AE771" i="3"/>
  <c r="K771" i="3"/>
  <c r="BF771" i="3"/>
  <c r="U771" i="3"/>
  <c r="H771" i="3"/>
  <c r="T771" i="3"/>
  <c r="G771" i="3"/>
  <c r="S771" i="3"/>
  <c r="E771" i="3"/>
  <c r="AH771" i="3" s="1"/>
  <c r="AJ772" i="3"/>
  <c r="N772" i="3"/>
  <c r="B772" i="3"/>
  <c r="AV772" i="3"/>
  <c r="AF772" i="3"/>
  <c r="L772" i="3"/>
  <c r="A772" i="3"/>
  <c r="BG772" i="3"/>
  <c r="AT772" i="3"/>
  <c r="AE772" i="3"/>
  <c r="K772" i="3"/>
  <c r="BF772" i="3"/>
  <c r="U772" i="3"/>
  <c r="H772" i="3"/>
  <c r="T772" i="3"/>
  <c r="G772" i="3"/>
  <c r="S772" i="3"/>
  <c r="E772" i="3"/>
  <c r="AH772" i="3" s="1"/>
  <c r="AJ773" i="3"/>
  <c r="N773" i="3"/>
  <c r="B773" i="3"/>
  <c r="AV773" i="3"/>
  <c r="AF773" i="3"/>
  <c r="L773" i="3"/>
  <c r="A773" i="3"/>
  <c r="BG773" i="3"/>
  <c r="AT773" i="3"/>
  <c r="AE773" i="3"/>
  <c r="K773" i="3"/>
  <c r="BF773" i="3"/>
  <c r="U773" i="3"/>
  <c r="H773" i="3"/>
  <c r="T773" i="3"/>
  <c r="G773" i="3"/>
  <c r="S773" i="3"/>
  <c r="E773" i="3"/>
  <c r="AH773" i="3" s="1"/>
  <c r="AJ774" i="3"/>
  <c r="N774" i="3"/>
  <c r="B774" i="3"/>
  <c r="AV774" i="3"/>
  <c r="AF774" i="3"/>
  <c r="L774" i="3"/>
  <c r="A774" i="3"/>
  <c r="BG774" i="3"/>
  <c r="AT774" i="3"/>
  <c r="AE774" i="3"/>
  <c r="K774" i="3"/>
  <c r="BF774" i="3"/>
  <c r="U774" i="3"/>
  <c r="H774" i="3"/>
  <c r="T774" i="3"/>
  <c r="G774" i="3"/>
  <c r="S774" i="3"/>
  <c r="E774" i="3"/>
  <c r="AH774" i="3" s="1"/>
  <c r="AJ775" i="3"/>
  <c r="N775" i="3"/>
  <c r="B775" i="3"/>
  <c r="AV775" i="3"/>
  <c r="AF775" i="3"/>
  <c r="L775" i="3"/>
  <c r="A775" i="3"/>
  <c r="BG775" i="3"/>
  <c r="AT775" i="3"/>
  <c r="AE775" i="3"/>
  <c r="K775" i="3"/>
  <c r="BF775" i="3"/>
  <c r="U775" i="3"/>
  <c r="H775" i="3"/>
  <c r="T775" i="3"/>
  <c r="G775" i="3"/>
  <c r="S775" i="3"/>
  <c r="E775" i="3"/>
  <c r="AH775" i="3" s="1"/>
  <c r="AJ776" i="3"/>
  <c r="N776" i="3"/>
  <c r="B776" i="3"/>
  <c r="AV776" i="3"/>
  <c r="AF776" i="3"/>
  <c r="L776" i="3"/>
  <c r="A776" i="3"/>
  <c r="BG776" i="3"/>
  <c r="AT776" i="3"/>
  <c r="AE776" i="3"/>
  <c r="K776" i="3"/>
  <c r="BF776" i="3"/>
  <c r="U776" i="3"/>
  <c r="H776" i="3"/>
  <c r="T776" i="3"/>
  <c r="G776" i="3"/>
  <c r="S776" i="3"/>
  <c r="E776" i="3"/>
  <c r="AH776" i="3" s="1"/>
  <c r="AV777" i="3"/>
  <c r="AF777" i="3"/>
  <c r="L777" i="3"/>
  <c r="BF777" i="3"/>
  <c r="U777" i="3"/>
  <c r="H777" i="3"/>
  <c r="B777" i="3"/>
  <c r="P777" i="3"/>
  <c r="A777" i="3"/>
  <c r="BG777" i="3"/>
  <c r="N777" i="3"/>
  <c r="K777" i="3"/>
  <c r="AJ777" i="3"/>
  <c r="G777" i="3"/>
  <c r="AE777" i="3"/>
  <c r="E777" i="3"/>
  <c r="AH777" i="3" s="1"/>
  <c r="AX820" i="3"/>
  <c r="AK820" i="3"/>
  <c r="L820" i="3"/>
  <c r="AJ820" i="3"/>
  <c r="H820" i="3"/>
  <c r="AF820" i="3"/>
  <c r="F820" i="3"/>
  <c r="AI820" i="3" s="1"/>
  <c r="U820" i="3"/>
  <c r="E820" i="3"/>
  <c r="AH820" i="3" s="1"/>
  <c r="AT820" i="3"/>
  <c r="S820" i="3"/>
  <c r="D820" i="3"/>
  <c r="P820" i="3"/>
  <c r="B820" i="3"/>
  <c r="BG820" i="3"/>
  <c r="H694" i="3"/>
  <c r="AK694" i="3"/>
  <c r="A696" i="3"/>
  <c r="S696" i="3"/>
  <c r="H698" i="3"/>
  <c r="AK698" i="3"/>
  <c r="P699" i="3"/>
  <c r="A700" i="3"/>
  <c r="S700" i="3"/>
  <c r="H702" i="3"/>
  <c r="AK702" i="3"/>
  <c r="P703" i="3"/>
  <c r="A704" i="3"/>
  <c r="S704" i="3"/>
  <c r="H706" i="3"/>
  <c r="AK706" i="3"/>
  <c r="P707" i="3"/>
  <c r="A708" i="3"/>
  <c r="S708" i="3"/>
  <c r="G710" i="3"/>
  <c r="M711" i="3"/>
  <c r="AV713" i="3"/>
  <c r="G718" i="3"/>
  <c r="M719" i="3"/>
  <c r="AV721" i="3"/>
  <c r="G726" i="3"/>
  <c r="P727" i="3"/>
  <c r="P731" i="3"/>
  <c r="P732" i="3"/>
  <c r="BF732" i="3"/>
  <c r="M735" i="3"/>
  <c r="G736" i="3"/>
  <c r="E739" i="3"/>
  <c r="AH739" i="3" s="1"/>
  <c r="E743" i="3"/>
  <c r="AH743" i="3" s="1"/>
  <c r="AJ756" i="3"/>
  <c r="V756" i="3"/>
  <c r="P756" i="3"/>
  <c r="BF756" i="3"/>
  <c r="G756" i="3"/>
  <c r="E756" i="3"/>
  <c r="AH756" i="3" s="1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T696" i="3"/>
  <c r="AT699" i="3"/>
  <c r="T700" i="3"/>
  <c r="AT703" i="3"/>
  <c r="T704" i="3"/>
  <c r="AT707" i="3"/>
  <c r="U708" i="3"/>
  <c r="M710" i="3"/>
  <c r="D716" i="3"/>
  <c r="M718" i="3"/>
  <c r="D724" i="3"/>
  <c r="M726" i="3"/>
  <c r="V734" i="3"/>
  <c r="W734" i="3" s="1"/>
  <c r="P735" i="3"/>
  <c r="P736" i="3"/>
  <c r="M739" i="3"/>
  <c r="AV741" i="3"/>
  <c r="AT741" i="3"/>
  <c r="AT750" i="3"/>
  <c r="AJ750" i="3"/>
  <c r="V750" i="3"/>
  <c r="W750" i="3" s="1"/>
  <c r="M750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S777" i="3"/>
  <c r="V803" i="3"/>
  <c r="W803" i="3" s="1"/>
  <c r="D803" i="3"/>
  <c r="E803" i="3"/>
  <c r="AH803" i="3" s="1"/>
  <c r="P744" i="3"/>
  <c r="BF744" i="3"/>
  <c r="K794" i="3"/>
  <c r="V744" i="3"/>
  <c r="W744" i="3" s="1"/>
  <c r="V746" i="3"/>
  <c r="W746" i="3" s="1"/>
  <c r="E755" i="3"/>
  <c r="AH755" i="3" s="1"/>
  <c r="V760" i="3"/>
  <c r="W760" i="3" s="1"/>
  <c r="AJ781" i="3"/>
  <c r="AF781" i="3"/>
  <c r="T781" i="3"/>
  <c r="P781" i="3"/>
  <c r="M794" i="3"/>
  <c r="AJ746" i="3"/>
  <c r="M755" i="3"/>
  <c r="AV761" i="3"/>
  <c r="AT778" i="3"/>
  <c r="AV781" i="3"/>
  <c r="AT794" i="3"/>
  <c r="AT812" i="3"/>
  <c r="E812" i="3"/>
  <c r="AH812" i="3" s="1"/>
  <c r="D812" i="3"/>
  <c r="AX823" i="3"/>
  <c r="AJ823" i="3"/>
  <c r="L823" i="3"/>
  <c r="H823" i="3"/>
  <c r="AF823" i="3"/>
  <c r="F823" i="3"/>
  <c r="AI823" i="3" s="1"/>
  <c r="AT823" i="3"/>
  <c r="U823" i="3"/>
  <c r="E823" i="3"/>
  <c r="AH823" i="3" s="1"/>
  <c r="BG823" i="3"/>
  <c r="S823" i="3"/>
  <c r="D823" i="3"/>
  <c r="P823" i="3"/>
  <c r="B823" i="3"/>
  <c r="A851" i="3"/>
  <c r="AT745" i="3"/>
  <c r="P755" i="3"/>
  <c r="AJ760" i="3"/>
  <c r="S778" i="3"/>
  <c r="AX830" i="3"/>
  <c r="AJ830" i="3"/>
  <c r="L830" i="3"/>
  <c r="H830" i="3"/>
  <c r="AF830" i="3"/>
  <c r="F830" i="3"/>
  <c r="AI830" i="3" s="1"/>
  <c r="AT830" i="3"/>
  <c r="U830" i="3"/>
  <c r="E830" i="3"/>
  <c r="AH830" i="3" s="1"/>
  <c r="BG830" i="3"/>
  <c r="S830" i="3"/>
  <c r="D830" i="3"/>
  <c r="P830" i="3"/>
  <c r="B830" i="3"/>
  <c r="AX838" i="3"/>
  <c r="AJ838" i="3"/>
  <c r="L838" i="3"/>
  <c r="H838" i="3"/>
  <c r="AF838" i="3"/>
  <c r="F838" i="3"/>
  <c r="AI838" i="3" s="1"/>
  <c r="AT838" i="3"/>
  <c r="U838" i="3"/>
  <c r="E838" i="3"/>
  <c r="AH838" i="3" s="1"/>
  <c r="BG838" i="3"/>
  <c r="S838" i="3"/>
  <c r="D838" i="3"/>
  <c r="P838" i="3"/>
  <c r="B838" i="3"/>
  <c r="T851" i="3"/>
  <c r="H851" i="3"/>
  <c r="AX851" i="3"/>
  <c r="S851" i="3"/>
  <c r="G851" i="3"/>
  <c r="F851" i="3"/>
  <c r="AI851" i="3" s="1"/>
  <c r="BG851" i="3"/>
  <c r="AV851" i="3"/>
  <c r="AK851" i="3"/>
  <c r="E851" i="3"/>
  <c r="AH851" i="3" s="1"/>
  <c r="BF851" i="3"/>
  <c r="AJ851" i="3"/>
  <c r="P851" i="3"/>
  <c r="D851" i="3"/>
  <c r="AE851" i="3"/>
  <c r="L851" i="3"/>
  <c r="B851" i="3"/>
  <c r="AJ744" i="3"/>
  <c r="AT746" i="3"/>
  <c r="AT749" i="3"/>
  <c r="AT757" i="3"/>
  <c r="AX778" i="3"/>
  <c r="AJ778" i="3"/>
  <c r="N778" i="3"/>
  <c r="B778" i="3"/>
  <c r="AV778" i="3"/>
  <c r="AF778" i="3"/>
  <c r="L778" i="3"/>
  <c r="A778" i="3"/>
  <c r="U778" i="3"/>
  <c r="H778" i="3"/>
  <c r="T778" i="3"/>
  <c r="V792" i="3"/>
  <c r="W792" i="3" s="1"/>
  <c r="A792" i="3"/>
  <c r="AX832" i="3"/>
  <c r="P832" i="3"/>
  <c r="B832" i="3"/>
  <c r="AK832" i="3"/>
  <c r="N832" i="3"/>
  <c r="AJ832" i="3"/>
  <c r="L832" i="3"/>
  <c r="H832" i="3"/>
  <c r="AF832" i="3"/>
  <c r="F832" i="3"/>
  <c r="AI832" i="3" s="1"/>
  <c r="BG832" i="3"/>
  <c r="S832" i="3"/>
  <c r="D832" i="3"/>
  <c r="N838" i="3"/>
  <c r="K851" i="3"/>
  <c r="AV746" i="3"/>
  <c r="AT753" i="3"/>
  <c r="D778" i="3"/>
  <c r="AE778" i="3"/>
  <c r="T792" i="3"/>
  <c r="AT810" i="3"/>
  <c r="D810" i="3"/>
  <c r="AK823" i="3"/>
  <c r="E832" i="3"/>
  <c r="AH832" i="3" s="1"/>
  <c r="AX840" i="3"/>
  <c r="P840" i="3"/>
  <c r="B840" i="3"/>
  <c r="AK840" i="3"/>
  <c r="N840" i="3"/>
  <c r="AJ840" i="3"/>
  <c r="L840" i="3"/>
  <c r="H840" i="3"/>
  <c r="AF840" i="3"/>
  <c r="F840" i="3"/>
  <c r="AI840" i="3" s="1"/>
  <c r="BG840" i="3"/>
  <c r="S840" i="3"/>
  <c r="D840" i="3"/>
  <c r="N851" i="3"/>
  <c r="AJ818" i="3"/>
  <c r="H824" i="3"/>
  <c r="AJ824" i="3"/>
  <c r="BG826" i="3"/>
  <c r="N827" i="3"/>
  <c r="H828" i="3"/>
  <c r="AJ828" i="3"/>
  <c r="H831" i="3"/>
  <c r="N833" i="3"/>
  <c r="AK833" i="3"/>
  <c r="N841" i="3"/>
  <c r="AK841" i="3"/>
  <c r="A844" i="3"/>
  <c r="K844" i="3"/>
  <c r="U844" i="3"/>
  <c r="N845" i="3"/>
  <c r="AF845" i="3"/>
  <c r="AT845" i="3"/>
  <c r="N848" i="3"/>
  <c r="AF848" i="3"/>
  <c r="G850" i="3"/>
  <c r="S850" i="3"/>
  <c r="AX850" i="3"/>
  <c r="BG856" i="3"/>
  <c r="AV856" i="3"/>
  <c r="AK856" i="3"/>
  <c r="E856" i="3"/>
  <c r="AH856" i="3" s="1"/>
  <c r="BF856" i="3"/>
  <c r="AJ856" i="3"/>
  <c r="P856" i="3"/>
  <c r="D856" i="3"/>
  <c r="U856" i="3"/>
  <c r="K856" i="3"/>
  <c r="A856" i="3"/>
  <c r="T856" i="3"/>
  <c r="H856" i="3"/>
  <c r="AF856" i="3"/>
  <c r="N859" i="3"/>
  <c r="AT859" i="3"/>
  <c r="F867" i="3"/>
  <c r="AI867" i="3" s="1"/>
  <c r="BG867" i="3"/>
  <c r="AV867" i="3"/>
  <c r="AK867" i="3"/>
  <c r="E867" i="3"/>
  <c r="AH867" i="3" s="1"/>
  <c r="AE867" i="3"/>
  <c r="L867" i="3"/>
  <c r="B867" i="3"/>
  <c r="U867" i="3"/>
  <c r="K867" i="3"/>
  <c r="A867" i="3"/>
  <c r="AF867" i="3"/>
  <c r="S871" i="3"/>
  <c r="U872" i="3"/>
  <c r="K872" i="3"/>
  <c r="A872" i="3"/>
  <c r="AX872" i="3"/>
  <c r="S872" i="3"/>
  <c r="G872" i="3"/>
  <c r="BF872" i="3"/>
  <c r="AJ872" i="3"/>
  <c r="P872" i="3"/>
  <c r="D872" i="3"/>
  <c r="N872" i="3"/>
  <c r="AF872" i="3"/>
  <c r="F872" i="3"/>
  <c r="AI872" i="3" s="1"/>
  <c r="AE872" i="3"/>
  <c r="E872" i="3"/>
  <c r="AH872" i="3" s="1"/>
  <c r="AV872" i="3"/>
  <c r="T896" i="3"/>
  <c r="H896" i="3"/>
  <c r="AX896" i="3"/>
  <c r="S896" i="3"/>
  <c r="G896" i="3"/>
  <c r="F896" i="3"/>
  <c r="AI896" i="3" s="1"/>
  <c r="BG896" i="3"/>
  <c r="AV896" i="3"/>
  <c r="AK896" i="3"/>
  <c r="E896" i="3"/>
  <c r="AH896" i="3" s="1"/>
  <c r="AT896" i="3"/>
  <c r="N896" i="3"/>
  <c r="L896" i="3"/>
  <c r="K896" i="3"/>
  <c r="BF896" i="3"/>
  <c r="AJ896" i="3"/>
  <c r="D896" i="3"/>
  <c r="AE896" i="3"/>
  <c r="B896" i="3"/>
  <c r="U896" i="3"/>
  <c r="A896" i="3"/>
  <c r="AF896" i="3"/>
  <c r="P896" i="3"/>
  <c r="BG827" i="3"/>
  <c r="N844" i="3"/>
  <c r="AF844" i="3"/>
  <c r="B779" i="3"/>
  <c r="U780" i="3"/>
  <c r="B783" i="3"/>
  <c r="U783" i="3"/>
  <c r="AX783" i="3"/>
  <c r="D801" i="3"/>
  <c r="D809" i="3"/>
  <c r="D817" i="3"/>
  <c r="L818" i="3"/>
  <c r="AT818" i="3"/>
  <c r="L822" i="3"/>
  <c r="AJ822" i="3"/>
  <c r="B824" i="3"/>
  <c r="P824" i="3"/>
  <c r="L825" i="3"/>
  <c r="AK825" i="3"/>
  <c r="F826" i="3"/>
  <c r="AI826" i="3" s="1"/>
  <c r="AF826" i="3"/>
  <c r="D827" i="3"/>
  <c r="S827" i="3"/>
  <c r="AT827" i="3"/>
  <c r="B828" i="3"/>
  <c r="P828" i="3"/>
  <c r="L829" i="3"/>
  <c r="AJ829" i="3"/>
  <c r="B831" i="3"/>
  <c r="P831" i="3"/>
  <c r="D833" i="3"/>
  <c r="S833" i="3"/>
  <c r="BG833" i="3"/>
  <c r="N834" i="3"/>
  <c r="AK834" i="3"/>
  <c r="F835" i="3"/>
  <c r="AI835" i="3" s="1"/>
  <c r="AF835" i="3"/>
  <c r="L837" i="3"/>
  <c r="AJ837" i="3"/>
  <c r="B839" i="3"/>
  <c r="P839" i="3"/>
  <c r="D841" i="3"/>
  <c r="S841" i="3"/>
  <c r="BG841" i="3"/>
  <c r="N842" i="3"/>
  <c r="AK842" i="3"/>
  <c r="F843" i="3"/>
  <c r="AI843" i="3" s="1"/>
  <c r="AF843" i="3"/>
  <c r="D844" i="3"/>
  <c r="P844" i="3"/>
  <c r="AT844" i="3"/>
  <c r="F845" i="3"/>
  <c r="AI845" i="3" s="1"/>
  <c r="A846" i="3"/>
  <c r="K846" i="3"/>
  <c r="U846" i="3"/>
  <c r="N847" i="3"/>
  <c r="AF847" i="3"/>
  <c r="AT847" i="3"/>
  <c r="F848" i="3"/>
  <c r="AI848" i="3" s="1"/>
  <c r="AK848" i="3"/>
  <c r="AV848" i="3"/>
  <c r="BG848" i="3"/>
  <c r="H849" i="3"/>
  <c r="T849" i="3"/>
  <c r="AX849" i="3"/>
  <c r="B850" i="3"/>
  <c r="L850" i="3"/>
  <c r="AE850" i="3"/>
  <c r="N853" i="3"/>
  <c r="AF853" i="3"/>
  <c r="AT853" i="3"/>
  <c r="S855" i="3"/>
  <c r="L856" i="3"/>
  <c r="T859" i="3"/>
  <c r="AE863" i="3"/>
  <c r="L863" i="3"/>
  <c r="B863" i="3"/>
  <c r="U863" i="3"/>
  <c r="K863" i="3"/>
  <c r="A863" i="3"/>
  <c r="F863" i="3"/>
  <c r="AI863" i="3" s="1"/>
  <c r="BG863" i="3"/>
  <c r="AV863" i="3"/>
  <c r="AK863" i="3"/>
  <c r="E863" i="3"/>
  <c r="AH863" i="3" s="1"/>
  <c r="AF863" i="3"/>
  <c r="H867" i="3"/>
  <c r="U868" i="3"/>
  <c r="K868" i="3"/>
  <c r="A868" i="3"/>
  <c r="T868" i="3"/>
  <c r="H868" i="3"/>
  <c r="BG868" i="3"/>
  <c r="AV868" i="3"/>
  <c r="AK868" i="3"/>
  <c r="E868" i="3"/>
  <c r="AH868" i="3" s="1"/>
  <c r="BF868" i="3"/>
  <c r="AJ868" i="3"/>
  <c r="P868" i="3"/>
  <c r="D868" i="3"/>
  <c r="AF868" i="3"/>
  <c r="B871" i="3"/>
  <c r="AE875" i="3"/>
  <c r="L875" i="3"/>
  <c r="B875" i="3"/>
  <c r="U875" i="3"/>
  <c r="K875" i="3"/>
  <c r="A875" i="3"/>
  <c r="T875" i="3"/>
  <c r="H875" i="3"/>
  <c r="BG875" i="3"/>
  <c r="AV875" i="3"/>
  <c r="AK875" i="3"/>
  <c r="E875" i="3"/>
  <c r="AH875" i="3" s="1"/>
  <c r="G875" i="3"/>
  <c r="F875" i="3"/>
  <c r="AI875" i="3" s="1"/>
  <c r="AX875" i="3"/>
  <c r="S875" i="3"/>
  <c r="V783" i="3"/>
  <c r="W783" i="3" s="1"/>
  <c r="V801" i="3"/>
  <c r="W801" i="3" s="1"/>
  <c r="AT807" i="3"/>
  <c r="E809" i="3"/>
  <c r="AH809" i="3" s="1"/>
  <c r="AT815" i="3"/>
  <c r="E817" i="3"/>
  <c r="AH817" i="3" s="1"/>
  <c r="N818" i="3"/>
  <c r="BG824" i="3"/>
  <c r="E827" i="3"/>
  <c r="AH827" i="3" s="1"/>
  <c r="U827" i="3"/>
  <c r="BG828" i="3"/>
  <c r="E833" i="3"/>
  <c r="AH833" i="3" s="1"/>
  <c r="U833" i="3"/>
  <c r="AT833" i="3"/>
  <c r="E841" i="3"/>
  <c r="AH841" i="3" s="1"/>
  <c r="U841" i="3"/>
  <c r="AT841" i="3"/>
  <c r="H843" i="3"/>
  <c r="AJ843" i="3"/>
  <c r="E844" i="3"/>
  <c r="AH844" i="3" s="1"/>
  <c r="AJ844" i="3"/>
  <c r="BF844" i="3"/>
  <c r="G845" i="3"/>
  <c r="S845" i="3"/>
  <c r="AX845" i="3"/>
  <c r="G848" i="3"/>
  <c r="S848" i="3"/>
  <c r="N850" i="3"/>
  <c r="AF850" i="3"/>
  <c r="AT850" i="3"/>
  <c r="F859" i="3"/>
  <c r="AI859" i="3" s="1"/>
  <c r="BG859" i="3"/>
  <c r="AV859" i="3"/>
  <c r="AK859" i="3"/>
  <c r="E859" i="3"/>
  <c r="AH859" i="3" s="1"/>
  <c r="AE859" i="3"/>
  <c r="L859" i="3"/>
  <c r="B859" i="3"/>
  <c r="U859" i="3"/>
  <c r="K859" i="3"/>
  <c r="A859" i="3"/>
  <c r="AF859" i="3"/>
  <c r="N867" i="3"/>
  <c r="AT867" i="3"/>
  <c r="BF871" i="3"/>
  <c r="AJ871" i="3"/>
  <c r="P871" i="3"/>
  <c r="D871" i="3"/>
  <c r="U871" i="3"/>
  <c r="K871" i="3"/>
  <c r="A871" i="3"/>
  <c r="BG871" i="3"/>
  <c r="N871" i="3"/>
  <c r="L871" i="3"/>
  <c r="AX871" i="3"/>
  <c r="AE871" i="3"/>
  <c r="F871" i="3"/>
  <c r="AI871" i="3" s="1"/>
  <c r="AV871" i="3"/>
  <c r="T871" i="3"/>
  <c r="E871" i="3"/>
  <c r="AH871" i="3" s="1"/>
  <c r="AT871" i="3"/>
  <c r="T872" i="3"/>
  <c r="E779" i="3"/>
  <c r="AH779" i="3" s="1"/>
  <c r="AF779" i="3"/>
  <c r="BF779" i="3"/>
  <c r="AJ780" i="3"/>
  <c r="E783" i="3"/>
  <c r="AH783" i="3" s="1"/>
  <c r="AE783" i="3"/>
  <c r="BF783" i="3"/>
  <c r="E795" i="3"/>
  <c r="AH795" i="3" s="1"/>
  <c r="D811" i="3"/>
  <c r="P818" i="3"/>
  <c r="E821" i="3"/>
  <c r="AH821" i="3" s="1"/>
  <c r="U821" i="3"/>
  <c r="AT821" i="3"/>
  <c r="B822" i="3"/>
  <c r="P822" i="3"/>
  <c r="D824" i="3"/>
  <c r="S824" i="3"/>
  <c r="AT824" i="3"/>
  <c r="B825" i="3"/>
  <c r="P825" i="3"/>
  <c r="L826" i="3"/>
  <c r="AK826" i="3"/>
  <c r="F827" i="3"/>
  <c r="AI827" i="3" s="1"/>
  <c r="AF827" i="3"/>
  <c r="D828" i="3"/>
  <c r="S828" i="3"/>
  <c r="AT828" i="3"/>
  <c r="B829" i="3"/>
  <c r="P829" i="3"/>
  <c r="D831" i="3"/>
  <c r="S831" i="3"/>
  <c r="BG831" i="3"/>
  <c r="F833" i="3"/>
  <c r="AI833" i="3" s="1"/>
  <c r="AF833" i="3"/>
  <c r="L835" i="3"/>
  <c r="AJ835" i="3"/>
  <c r="E836" i="3"/>
  <c r="AH836" i="3" s="1"/>
  <c r="U836" i="3"/>
  <c r="AT836" i="3"/>
  <c r="B837" i="3"/>
  <c r="P837" i="3"/>
  <c r="D839" i="3"/>
  <c r="S839" i="3"/>
  <c r="BG839" i="3"/>
  <c r="F841" i="3"/>
  <c r="AI841" i="3" s="1"/>
  <c r="AF841" i="3"/>
  <c r="L843" i="3"/>
  <c r="AK843" i="3"/>
  <c r="F844" i="3"/>
  <c r="AI844" i="3" s="1"/>
  <c r="AK844" i="3"/>
  <c r="AV844" i="3"/>
  <c r="BG844" i="3"/>
  <c r="H845" i="3"/>
  <c r="T845" i="3"/>
  <c r="N846" i="3"/>
  <c r="AF846" i="3"/>
  <c r="E847" i="3"/>
  <c r="AH847" i="3" s="1"/>
  <c r="AK847" i="3"/>
  <c r="AV847" i="3"/>
  <c r="BG847" i="3"/>
  <c r="H848" i="3"/>
  <c r="T848" i="3"/>
  <c r="AX848" i="3"/>
  <c r="B849" i="3"/>
  <c r="L849" i="3"/>
  <c r="AE849" i="3"/>
  <c r="D850" i="3"/>
  <c r="P850" i="3"/>
  <c r="AJ850" i="3"/>
  <c r="BF850" i="3"/>
  <c r="B852" i="3"/>
  <c r="L852" i="3"/>
  <c r="AE852" i="3"/>
  <c r="E853" i="3"/>
  <c r="AH853" i="3" s="1"/>
  <c r="AK853" i="3"/>
  <c r="AV853" i="3"/>
  <c r="BG853" i="3"/>
  <c r="AE855" i="3"/>
  <c r="L855" i="3"/>
  <c r="B855" i="3"/>
  <c r="U855" i="3"/>
  <c r="K855" i="3"/>
  <c r="A855" i="3"/>
  <c r="F855" i="3"/>
  <c r="AI855" i="3" s="1"/>
  <c r="BG855" i="3"/>
  <c r="AV855" i="3"/>
  <c r="AK855" i="3"/>
  <c r="E855" i="3"/>
  <c r="AH855" i="3" s="1"/>
  <c r="AF855" i="3"/>
  <c r="D859" i="3"/>
  <c r="AJ859" i="3"/>
  <c r="BF859" i="3"/>
  <c r="G863" i="3"/>
  <c r="B864" i="3"/>
  <c r="AE864" i="3"/>
  <c r="P867" i="3"/>
  <c r="G868" i="3"/>
  <c r="G871" i="3"/>
  <c r="AK872" i="3"/>
  <c r="N875" i="3"/>
  <c r="K779" i="3"/>
  <c r="AK779" i="3"/>
  <c r="G783" i="3"/>
  <c r="AF783" i="3"/>
  <c r="AT809" i="3"/>
  <c r="E811" i="3"/>
  <c r="AH811" i="3" s="1"/>
  <c r="AT817" i="3"/>
  <c r="U818" i="3"/>
  <c r="E824" i="3"/>
  <c r="AH824" i="3" s="1"/>
  <c r="U824" i="3"/>
  <c r="BG825" i="3"/>
  <c r="N826" i="3"/>
  <c r="H827" i="3"/>
  <c r="AJ827" i="3"/>
  <c r="E828" i="3"/>
  <c r="AH828" i="3" s="1"/>
  <c r="U828" i="3"/>
  <c r="E831" i="3"/>
  <c r="AH831" i="3" s="1"/>
  <c r="U831" i="3"/>
  <c r="AT831" i="3"/>
  <c r="H833" i="3"/>
  <c r="N835" i="3"/>
  <c r="AK835" i="3"/>
  <c r="E839" i="3"/>
  <c r="AH839" i="3" s="1"/>
  <c r="U839" i="3"/>
  <c r="AT839" i="3"/>
  <c r="H841" i="3"/>
  <c r="BG842" i="3"/>
  <c r="N843" i="3"/>
  <c r="G844" i="3"/>
  <c r="S844" i="3"/>
  <c r="A845" i="3"/>
  <c r="K845" i="3"/>
  <c r="U845" i="3"/>
  <c r="A848" i="3"/>
  <c r="K848" i="3"/>
  <c r="U848" i="3"/>
  <c r="N849" i="3"/>
  <c r="AF849" i="3"/>
  <c r="E850" i="3"/>
  <c r="AH850" i="3" s="1"/>
  <c r="AK850" i="3"/>
  <c r="AV850" i="3"/>
  <c r="BG850" i="3"/>
  <c r="N852" i="3"/>
  <c r="AF852" i="3"/>
  <c r="AT852" i="3"/>
  <c r="F853" i="3"/>
  <c r="AI853" i="3" s="1"/>
  <c r="D855" i="3"/>
  <c r="AJ855" i="3"/>
  <c r="BF855" i="3"/>
  <c r="S856" i="3"/>
  <c r="AX856" i="3"/>
  <c r="G859" i="3"/>
  <c r="H863" i="3"/>
  <c r="BG864" i="3"/>
  <c r="AV864" i="3"/>
  <c r="AK864" i="3"/>
  <c r="E864" i="3"/>
  <c r="AH864" i="3" s="1"/>
  <c r="BF864" i="3"/>
  <c r="AJ864" i="3"/>
  <c r="P864" i="3"/>
  <c r="D864" i="3"/>
  <c r="U864" i="3"/>
  <c r="K864" i="3"/>
  <c r="A864" i="3"/>
  <c r="T864" i="3"/>
  <c r="H864" i="3"/>
  <c r="AF864" i="3"/>
  <c r="S867" i="3"/>
  <c r="AX867" i="3"/>
  <c r="L868" i="3"/>
  <c r="U870" i="3"/>
  <c r="K870" i="3"/>
  <c r="A870" i="3"/>
  <c r="F870" i="3"/>
  <c r="AI870" i="3" s="1"/>
  <c r="BG870" i="3"/>
  <c r="AT870" i="3"/>
  <c r="T870" i="3"/>
  <c r="E870" i="3"/>
  <c r="AH870" i="3" s="1"/>
  <c r="BF870" i="3"/>
  <c r="S870" i="3"/>
  <c r="D870" i="3"/>
  <c r="AK870" i="3"/>
  <c r="N870" i="3"/>
  <c r="AX870" i="3"/>
  <c r="AJ870" i="3"/>
  <c r="L870" i="3"/>
  <c r="H871" i="3"/>
  <c r="P875" i="3"/>
  <c r="AE854" i="3"/>
  <c r="N857" i="3"/>
  <c r="AF857" i="3"/>
  <c r="AT857" i="3"/>
  <c r="F858" i="3"/>
  <c r="AI858" i="3" s="1"/>
  <c r="G861" i="3"/>
  <c r="S861" i="3"/>
  <c r="AX861" i="3"/>
  <c r="B862" i="3"/>
  <c r="L862" i="3"/>
  <c r="AE862" i="3"/>
  <c r="N865" i="3"/>
  <c r="AF865" i="3"/>
  <c r="AT865" i="3"/>
  <c r="F866" i="3"/>
  <c r="AI866" i="3" s="1"/>
  <c r="G869" i="3"/>
  <c r="T869" i="3"/>
  <c r="BF869" i="3"/>
  <c r="AX874" i="3"/>
  <c r="S874" i="3"/>
  <c r="G874" i="3"/>
  <c r="F874" i="3"/>
  <c r="AI874" i="3" s="1"/>
  <c r="BG874" i="3"/>
  <c r="AV874" i="3"/>
  <c r="AK874" i="3"/>
  <c r="E874" i="3"/>
  <c r="AH874" i="3" s="1"/>
  <c r="AE874" i="3"/>
  <c r="L874" i="3"/>
  <c r="B874" i="3"/>
  <c r="AF874" i="3"/>
  <c r="BF882" i="3"/>
  <c r="AJ882" i="3"/>
  <c r="S882" i="3"/>
  <c r="G882" i="3"/>
  <c r="F882" i="3"/>
  <c r="AI882" i="3" s="1"/>
  <c r="E882" i="3"/>
  <c r="AH882" i="3" s="1"/>
  <c r="AX882" i="3"/>
  <c r="AK882" i="3"/>
  <c r="P882" i="3"/>
  <c r="D882" i="3"/>
  <c r="AT882" i="3"/>
  <c r="AE882" i="3"/>
  <c r="L882" i="3"/>
  <c r="B882" i="3"/>
  <c r="BG882" i="3"/>
  <c r="U882" i="3"/>
  <c r="K882" i="3"/>
  <c r="A882" i="3"/>
  <c r="U883" i="3"/>
  <c r="K883" i="3"/>
  <c r="A883" i="3"/>
  <c r="AX883" i="3"/>
  <c r="S883" i="3"/>
  <c r="G883" i="3"/>
  <c r="AV883" i="3"/>
  <c r="AF883" i="3"/>
  <c r="H883" i="3"/>
  <c r="AE883" i="3"/>
  <c r="F883" i="3"/>
  <c r="AI883" i="3" s="1"/>
  <c r="BG883" i="3"/>
  <c r="AT883" i="3"/>
  <c r="T883" i="3"/>
  <c r="E883" i="3"/>
  <c r="AH883" i="3" s="1"/>
  <c r="BF883" i="3"/>
  <c r="D883" i="3"/>
  <c r="P883" i="3"/>
  <c r="B883" i="3"/>
  <c r="AK883" i="3"/>
  <c r="N883" i="3"/>
  <c r="N854" i="3"/>
  <c r="AF854" i="3"/>
  <c r="AT854" i="3"/>
  <c r="D857" i="3"/>
  <c r="P857" i="3"/>
  <c r="AJ857" i="3"/>
  <c r="BF857" i="3"/>
  <c r="G858" i="3"/>
  <c r="S858" i="3"/>
  <c r="AX858" i="3"/>
  <c r="H861" i="3"/>
  <c r="T861" i="3"/>
  <c r="N862" i="3"/>
  <c r="AF862" i="3"/>
  <c r="AT862" i="3"/>
  <c r="D865" i="3"/>
  <c r="P865" i="3"/>
  <c r="AJ865" i="3"/>
  <c r="BF865" i="3"/>
  <c r="G866" i="3"/>
  <c r="S866" i="3"/>
  <c r="AX866" i="3"/>
  <c r="H869" i="3"/>
  <c r="U869" i="3"/>
  <c r="H882" i="3"/>
  <c r="L883" i="3"/>
  <c r="AX885" i="3"/>
  <c r="S885" i="3"/>
  <c r="G885" i="3"/>
  <c r="BG885" i="3"/>
  <c r="AV885" i="3"/>
  <c r="AK885" i="3"/>
  <c r="E885" i="3"/>
  <c r="AH885" i="3" s="1"/>
  <c r="AF885" i="3"/>
  <c r="K885" i="3"/>
  <c r="AE885" i="3"/>
  <c r="H885" i="3"/>
  <c r="AT885" i="3"/>
  <c r="U885" i="3"/>
  <c r="F885" i="3"/>
  <c r="AI885" i="3" s="1"/>
  <c r="BF885" i="3"/>
  <c r="T885" i="3"/>
  <c r="D885" i="3"/>
  <c r="P885" i="3"/>
  <c r="B885" i="3"/>
  <c r="N885" i="3"/>
  <c r="A885" i="3"/>
  <c r="N861" i="3"/>
  <c r="AF861" i="3"/>
  <c r="AT861" i="3"/>
  <c r="AE866" i="3"/>
  <c r="AT869" i="3"/>
  <c r="N869" i="3"/>
  <c r="AJ869" i="3"/>
  <c r="AX869" i="3"/>
  <c r="N874" i="3"/>
  <c r="AT874" i="3"/>
  <c r="AF882" i="3"/>
  <c r="AJ885" i="3"/>
  <c r="G854" i="3"/>
  <c r="S854" i="3"/>
  <c r="AX854" i="3"/>
  <c r="N858" i="3"/>
  <c r="AF858" i="3"/>
  <c r="AT858" i="3"/>
  <c r="D861" i="3"/>
  <c r="P861" i="3"/>
  <c r="AJ861" i="3"/>
  <c r="BF861" i="3"/>
  <c r="S862" i="3"/>
  <c r="AX862" i="3"/>
  <c r="N866" i="3"/>
  <c r="AF866" i="3"/>
  <c r="AT866" i="3"/>
  <c r="D869" i="3"/>
  <c r="P869" i="3"/>
  <c r="AK869" i="3"/>
  <c r="P874" i="3"/>
  <c r="H879" i="3"/>
  <c r="T879" i="3"/>
  <c r="N880" i="3"/>
  <c r="AF880" i="3"/>
  <c r="AT880" i="3"/>
  <c r="AX893" i="3"/>
  <c r="S893" i="3"/>
  <c r="G893" i="3"/>
  <c r="F893" i="3"/>
  <c r="AI893" i="3" s="1"/>
  <c r="BG893" i="3"/>
  <c r="AV893" i="3"/>
  <c r="AK893" i="3"/>
  <c r="E893" i="3"/>
  <c r="AH893" i="3" s="1"/>
  <c r="BF893" i="3"/>
  <c r="AJ893" i="3"/>
  <c r="P893" i="3"/>
  <c r="D893" i="3"/>
  <c r="AF893" i="3"/>
  <c r="AF900" i="3"/>
  <c r="M903" i="3"/>
  <c r="AT911" i="3"/>
  <c r="B911" i="3"/>
  <c r="AX911" i="3"/>
  <c r="AE911" i="3"/>
  <c r="BF948" i="3"/>
  <c r="N948" i="3"/>
  <c r="L948" i="3"/>
  <c r="BG948" i="3"/>
  <c r="K948" i="3"/>
  <c r="AF948" i="3"/>
  <c r="H948" i="3"/>
  <c r="AE948" i="3"/>
  <c r="D948" i="3"/>
  <c r="B948" i="3"/>
  <c r="AX948" i="3"/>
  <c r="A948" i="3"/>
  <c r="U948" i="3"/>
  <c r="T948" i="3"/>
  <c r="S948" i="3"/>
  <c r="G873" i="3"/>
  <c r="S873" i="3"/>
  <c r="AX873" i="3"/>
  <c r="N877" i="3"/>
  <c r="AF877" i="3"/>
  <c r="AT877" i="3"/>
  <c r="F878" i="3"/>
  <c r="AI878" i="3" s="1"/>
  <c r="A879" i="3"/>
  <c r="K879" i="3"/>
  <c r="U879" i="3"/>
  <c r="D880" i="3"/>
  <c r="P880" i="3"/>
  <c r="AJ880" i="3"/>
  <c r="BF880" i="3"/>
  <c r="G881" i="3"/>
  <c r="S881" i="3"/>
  <c r="AX881" i="3"/>
  <c r="G884" i="3"/>
  <c r="U884" i="3"/>
  <c r="AV884" i="3"/>
  <c r="G886" i="3"/>
  <c r="AF886" i="3"/>
  <c r="AV886" i="3"/>
  <c r="K888" i="3"/>
  <c r="AJ888" i="3"/>
  <c r="U891" i="3"/>
  <c r="K891" i="3"/>
  <c r="A891" i="3"/>
  <c r="T891" i="3"/>
  <c r="H891" i="3"/>
  <c r="AX891" i="3"/>
  <c r="S891" i="3"/>
  <c r="G891" i="3"/>
  <c r="F891" i="3"/>
  <c r="AI891" i="3" s="1"/>
  <c r="AF891" i="3"/>
  <c r="H893" i="3"/>
  <c r="AE894" i="3"/>
  <c r="L894" i="3"/>
  <c r="B894" i="3"/>
  <c r="U894" i="3"/>
  <c r="K894" i="3"/>
  <c r="A894" i="3"/>
  <c r="T894" i="3"/>
  <c r="H894" i="3"/>
  <c r="AX894" i="3"/>
  <c r="S894" i="3"/>
  <c r="G894" i="3"/>
  <c r="AF894" i="3"/>
  <c r="M911" i="3"/>
  <c r="BG925" i="3"/>
  <c r="T925" i="3"/>
  <c r="B925" i="3"/>
  <c r="A925" i="3"/>
  <c r="N925" i="3"/>
  <c r="AK925" i="3"/>
  <c r="L925" i="3"/>
  <c r="K925" i="3"/>
  <c r="AF925" i="3"/>
  <c r="F925" i="3"/>
  <c r="AI925" i="3" s="1"/>
  <c r="AX925" i="3"/>
  <c r="AE925" i="3"/>
  <c r="D925" i="3"/>
  <c r="U925" i="3"/>
  <c r="N879" i="3"/>
  <c r="AF879" i="3"/>
  <c r="AT879" i="3"/>
  <c r="L893" i="3"/>
  <c r="AX905" i="3"/>
  <c r="AJ905" i="3"/>
  <c r="U905" i="3"/>
  <c r="L905" i="3"/>
  <c r="K905" i="3"/>
  <c r="D905" i="3"/>
  <c r="P910" i="3"/>
  <c r="B910" i="3"/>
  <c r="N910" i="3"/>
  <c r="A910" i="3"/>
  <c r="AJ910" i="3"/>
  <c r="M910" i="3"/>
  <c r="V910" i="3"/>
  <c r="W910" i="3" s="1"/>
  <c r="AX910" i="3"/>
  <c r="U910" i="3"/>
  <c r="AT910" i="3"/>
  <c r="L910" i="3"/>
  <c r="K910" i="3"/>
  <c r="E910" i="3"/>
  <c r="AH910" i="3" s="1"/>
  <c r="B873" i="3"/>
  <c r="L873" i="3"/>
  <c r="AE873" i="3"/>
  <c r="N876" i="3"/>
  <c r="AF876" i="3"/>
  <c r="AT876" i="3"/>
  <c r="F877" i="3"/>
  <c r="AI877" i="3" s="1"/>
  <c r="A878" i="3"/>
  <c r="K878" i="3"/>
  <c r="U878" i="3"/>
  <c r="D879" i="3"/>
  <c r="P879" i="3"/>
  <c r="AJ879" i="3"/>
  <c r="BF879" i="3"/>
  <c r="G880" i="3"/>
  <c r="S880" i="3"/>
  <c r="AX880" i="3"/>
  <c r="B881" i="3"/>
  <c r="L881" i="3"/>
  <c r="AE881" i="3"/>
  <c r="N884" i="3"/>
  <c r="A886" i="3"/>
  <c r="P886" i="3"/>
  <c r="A888" i="3"/>
  <c r="P888" i="3"/>
  <c r="L891" i="3"/>
  <c r="N893" i="3"/>
  <c r="AT893" i="3"/>
  <c r="F894" i="3"/>
  <c r="AI894" i="3" s="1"/>
  <c r="D910" i="3"/>
  <c r="N873" i="3"/>
  <c r="AF873" i="3"/>
  <c r="AT873" i="3"/>
  <c r="E879" i="3"/>
  <c r="AH879" i="3" s="1"/>
  <c r="AK879" i="3"/>
  <c r="AV879" i="3"/>
  <c r="BG879" i="3"/>
  <c r="H880" i="3"/>
  <c r="T880" i="3"/>
  <c r="N881" i="3"/>
  <c r="AF881" i="3"/>
  <c r="AT881" i="3"/>
  <c r="AE886" i="3"/>
  <c r="L886" i="3"/>
  <c r="B886" i="3"/>
  <c r="T886" i="3"/>
  <c r="H886" i="3"/>
  <c r="T893" i="3"/>
  <c r="A900" i="3"/>
  <c r="AF914" i="3"/>
  <c r="L914" i="3"/>
  <c r="AE914" i="3"/>
  <c r="K914" i="3"/>
  <c r="E914" i="3"/>
  <c r="AH914" i="3" s="1"/>
  <c r="V914" i="3"/>
  <c r="W914" i="3" s="1"/>
  <c r="A914" i="3"/>
  <c r="U914" i="3"/>
  <c r="P914" i="3"/>
  <c r="N914" i="3"/>
  <c r="AX914" i="3"/>
  <c r="M914" i="3"/>
  <c r="D873" i="3"/>
  <c r="P873" i="3"/>
  <c r="AJ873" i="3"/>
  <c r="BF873" i="3"/>
  <c r="BG876" i="3"/>
  <c r="H877" i="3"/>
  <c r="T877" i="3"/>
  <c r="N878" i="3"/>
  <c r="AF878" i="3"/>
  <c r="AT878" i="3"/>
  <c r="F879" i="3"/>
  <c r="AI879" i="3" s="1"/>
  <c r="A880" i="3"/>
  <c r="K880" i="3"/>
  <c r="U880" i="3"/>
  <c r="D881" i="3"/>
  <c r="P881" i="3"/>
  <c r="AJ881" i="3"/>
  <c r="BF881" i="3"/>
  <c r="BF884" i="3"/>
  <c r="AJ884" i="3"/>
  <c r="P884" i="3"/>
  <c r="D884" i="3"/>
  <c r="AE884" i="3"/>
  <c r="L884" i="3"/>
  <c r="B884" i="3"/>
  <c r="D886" i="3"/>
  <c r="BF886" i="3"/>
  <c r="T888" i="3"/>
  <c r="H888" i="3"/>
  <c r="F888" i="3"/>
  <c r="AI888" i="3" s="1"/>
  <c r="BG888" i="3"/>
  <c r="AV888" i="3"/>
  <c r="AK888" i="3"/>
  <c r="E888" i="3"/>
  <c r="AH888" i="3" s="1"/>
  <c r="U888" i="3"/>
  <c r="A893" i="3"/>
  <c r="U893" i="3"/>
  <c r="AE910" i="3"/>
  <c r="D914" i="3"/>
  <c r="E900" i="3"/>
  <c r="AH900" i="3" s="1"/>
  <c r="D900" i="3"/>
  <c r="T900" i="3"/>
  <c r="S900" i="3"/>
  <c r="BG900" i="3"/>
  <c r="N900" i="3"/>
  <c r="M900" i="3"/>
  <c r="AT903" i="3"/>
  <c r="AX903" i="3"/>
  <c r="AE903" i="3"/>
  <c r="P903" i="3"/>
  <c r="BG921" i="3"/>
  <c r="T921" i="3"/>
  <c r="B921" i="3"/>
  <c r="A921" i="3"/>
  <c r="N921" i="3"/>
  <c r="AK921" i="3"/>
  <c r="K921" i="3"/>
  <c r="AF921" i="3"/>
  <c r="F921" i="3"/>
  <c r="AI921" i="3" s="1"/>
  <c r="AX921" i="3"/>
  <c r="AE921" i="3"/>
  <c r="U921" i="3"/>
  <c r="D921" i="3"/>
  <c r="AF902" i="3"/>
  <c r="AX909" i="3"/>
  <c r="L909" i="3"/>
  <c r="K909" i="3"/>
  <c r="D909" i="3"/>
  <c r="N890" i="3"/>
  <c r="AF890" i="3"/>
  <c r="AT890" i="3"/>
  <c r="A892" i="3"/>
  <c r="K892" i="3"/>
  <c r="U892" i="3"/>
  <c r="AJ899" i="3"/>
  <c r="N899" i="3"/>
  <c r="B899" i="3"/>
  <c r="AX899" i="3"/>
  <c r="AF899" i="3"/>
  <c r="M899" i="3"/>
  <c r="A899" i="3"/>
  <c r="U899" i="3"/>
  <c r="AT899" i="3"/>
  <c r="A902" i="3"/>
  <c r="BG918" i="3"/>
  <c r="K918" i="3"/>
  <c r="AF918" i="3"/>
  <c r="F918" i="3"/>
  <c r="AI918" i="3" s="1"/>
  <c r="AX918" i="3"/>
  <c r="AE918" i="3"/>
  <c r="D918" i="3"/>
  <c r="T918" i="3"/>
  <c r="B918" i="3"/>
  <c r="A918" i="3"/>
  <c r="N887" i="3"/>
  <c r="AF887" i="3"/>
  <c r="AT887" i="3"/>
  <c r="A889" i="3"/>
  <c r="K889" i="3"/>
  <c r="U889" i="3"/>
  <c r="D890" i="3"/>
  <c r="P890" i="3"/>
  <c r="AJ890" i="3"/>
  <c r="BF890" i="3"/>
  <c r="B892" i="3"/>
  <c r="L892" i="3"/>
  <c r="AE892" i="3"/>
  <c r="N895" i="3"/>
  <c r="AF895" i="3"/>
  <c r="AT895" i="3"/>
  <c r="A897" i="3"/>
  <c r="K897" i="3"/>
  <c r="U897" i="3"/>
  <c r="BG897" i="3"/>
  <c r="D899" i="3"/>
  <c r="V899" i="3"/>
  <c r="B902" i="3"/>
  <c r="AJ909" i="3"/>
  <c r="AF912" i="3"/>
  <c r="B912" i="3"/>
  <c r="V912" i="3"/>
  <c r="W912" i="3" s="1"/>
  <c r="A912" i="3"/>
  <c r="U912" i="3"/>
  <c r="AT912" i="3"/>
  <c r="L918" i="3"/>
  <c r="N892" i="3"/>
  <c r="AF892" i="3"/>
  <c r="AT892" i="3"/>
  <c r="N902" i="3"/>
  <c r="AT902" i="3"/>
  <c r="M902" i="3"/>
  <c r="N918" i="3"/>
  <c r="E887" i="3"/>
  <c r="AH887" i="3" s="1"/>
  <c r="AK887" i="3"/>
  <c r="AV887" i="3"/>
  <c r="BG887" i="3"/>
  <c r="N889" i="3"/>
  <c r="AF889" i="3"/>
  <c r="AT889" i="3"/>
  <c r="F890" i="3"/>
  <c r="AI890" i="3" s="1"/>
  <c r="D892" i="3"/>
  <c r="P892" i="3"/>
  <c r="AJ892" i="3"/>
  <c r="BF892" i="3"/>
  <c r="E895" i="3"/>
  <c r="AH895" i="3" s="1"/>
  <c r="AK895" i="3"/>
  <c r="AV895" i="3"/>
  <c r="BG895" i="3"/>
  <c r="N897" i="3"/>
  <c r="AF897" i="3"/>
  <c r="AF898" i="3"/>
  <c r="B898" i="3"/>
  <c r="H899" i="3"/>
  <c r="D902" i="3"/>
  <c r="U904" i="3"/>
  <c r="AX904" i="3"/>
  <c r="P904" i="3"/>
  <c r="U918" i="3"/>
  <c r="T919" i="3"/>
  <c r="U920" i="3"/>
  <c r="AX920" i="3"/>
  <c r="U924" i="3"/>
  <c r="F926" i="3"/>
  <c r="AI926" i="3" s="1"/>
  <c r="AF926" i="3"/>
  <c r="N931" i="3"/>
  <c r="BG934" i="3"/>
  <c r="T934" i="3"/>
  <c r="B934" i="3"/>
  <c r="A934" i="3"/>
  <c r="N934" i="3"/>
  <c r="AE966" i="3"/>
  <c r="BF966" i="3"/>
  <c r="M966" i="3"/>
  <c r="G966" i="3"/>
  <c r="AX966" i="3"/>
  <c r="AV966" i="3"/>
  <c r="K966" i="3"/>
  <c r="N982" i="3"/>
  <c r="M982" i="3"/>
  <c r="F982" i="3"/>
  <c r="AI982" i="3" s="1"/>
  <c r="AK982" i="3"/>
  <c r="U919" i="3"/>
  <c r="D920" i="3"/>
  <c r="AE920" i="3"/>
  <c r="AX924" i="3"/>
  <c r="K926" i="3"/>
  <c r="AX931" i="3"/>
  <c r="D934" i="3"/>
  <c r="AK934" i="3"/>
  <c r="H966" i="3"/>
  <c r="S975" i="3"/>
  <c r="BG975" i="3"/>
  <c r="N975" i="3"/>
  <c r="M975" i="3"/>
  <c r="AV975" i="3"/>
  <c r="AK975" i="3"/>
  <c r="D982" i="3"/>
  <c r="U923" i="3"/>
  <c r="AX923" i="3"/>
  <c r="F924" i="3"/>
  <c r="AI924" i="3" s="1"/>
  <c r="AF924" i="3"/>
  <c r="L926" i="3"/>
  <c r="AK926" i="3"/>
  <c r="B928" i="3"/>
  <c r="T928" i="3"/>
  <c r="T931" i="3"/>
  <c r="BG933" i="3"/>
  <c r="A933" i="3"/>
  <c r="N933" i="3"/>
  <c r="AK933" i="3"/>
  <c r="L933" i="3"/>
  <c r="F934" i="3"/>
  <c r="AI934" i="3" s="1"/>
  <c r="BG938" i="3"/>
  <c r="N938" i="3"/>
  <c r="AK938" i="3"/>
  <c r="L938" i="3"/>
  <c r="K938" i="3"/>
  <c r="AF938" i="3"/>
  <c r="F938" i="3"/>
  <c r="AI938" i="3" s="1"/>
  <c r="AX938" i="3"/>
  <c r="AE938" i="3"/>
  <c r="D938" i="3"/>
  <c r="BG939" i="3"/>
  <c r="A939" i="3"/>
  <c r="N939" i="3"/>
  <c r="AK939" i="3"/>
  <c r="L939" i="3"/>
  <c r="K939" i="3"/>
  <c r="AF939" i="3"/>
  <c r="F939" i="3"/>
  <c r="AI939" i="3" s="1"/>
  <c r="BG940" i="3"/>
  <c r="T940" i="3"/>
  <c r="B940" i="3"/>
  <c r="A940" i="3"/>
  <c r="N940" i="3"/>
  <c r="AK940" i="3"/>
  <c r="L940" i="3"/>
  <c r="K940" i="3"/>
  <c r="BF945" i="3"/>
  <c r="T945" i="3"/>
  <c r="B945" i="3"/>
  <c r="S945" i="3"/>
  <c r="A945" i="3"/>
  <c r="N945" i="3"/>
  <c r="L945" i="3"/>
  <c r="BG945" i="3"/>
  <c r="K945" i="3"/>
  <c r="D975" i="3"/>
  <c r="V982" i="3"/>
  <c r="W982" i="3" s="1"/>
  <c r="BF993" i="3"/>
  <c r="S993" i="3"/>
  <c r="L993" i="3"/>
  <c r="K993" i="3"/>
  <c r="H993" i="3"/>
  <c r="U993" i="3"/>
  <c r="A993" i="3"/>
  <c r="B993" i="3"/>
  <c r="BG993" i="3"/>
  <c r="AX993" i="3"/>
  <c r="AF993" i="3"/>
  <c r="U906" i="3"/>
  <c r="U917" i="3"/>
  <c r="F919" i="3"/>
  <c r="AI919" i="3" s="1"/>
  <c r="AF919" i="3"/>
  <c r="K920" i="3"/>
  <c r="AK920" i="3"/>
  <c r="K924" i="3"/>
  <c r="N926" i="3"/>
  <c r="BG928" i="3"/>
  <c r="U928" i="3"/>
  <c r="U931" i="3"/>
  <c r="K934" i="3"/>
  <c r="AX934" i="3"/>
  <c r="BF944" i="3"/>
  <c r="N944" i="3"/>
  <c r="L944" i="3"/>
  <c r="BG944" i="3"/>
  <c r="K944" i="3"/>
  <c r="AF944" i="3"/>
  <c r="H944" i="3"/>
  <c r="AE944" i="3"/>
  <c r="D944" i="3"/>
  <c r="BF973" i="3"/>
  <c r="M973" i="3"/>
  <c r="K973" i="3"/>
  <c r="AX973" i="3"/>
  <c r="H973" i="3"/>
  <c r="G973" i="3"/>
  <c r="AE973" i="3"/>
  <c r="AV973" i="3"/>
  <c r="S901" i="3"/>
  <c r="D906" i="3"/>
  <c r="V906" i="3"/>
  <c r="W906" i="3" s="1"/>
  <c r="M907" i="3"/>
  <c r="D908" i="3"/>
  <c r="AJ908" i="3"/>
  <c r="U916" i="3"/>
  <c r="D917" i="3"/>
  <c r="AE917" i="3"/>
  <c r="AX917" i="3"/>
  <c r="K919" i="3"/>
  <c r="L920" i="3"/>
  <c r="U922" i="3"/>
  <c r="AX922" i="3"/>
  <c r="F923" i="3"/>
  <c r="AI923" i="3" s="1"/>
  <c r="AF923" i="3"/>
  <c r="L924" i="3"/>
  <c r="AK924" i="3"/>
  <c r="A926" i="3"/>
  <c r="D928" i="3"/>
  <c r="AE928" i="3"/>
  <c r="A931" i="3"/>
  <c r="AE931" i="3"/>
  <c r="BG932" i="3"/>
  <c r="N932" i="3"/>
  <c r="AK932" i="3"/>
  <c r="L932" i="3"/>
  <c r="K932" i="3"/>
  <c r="F933" i="3"/>
  <c r="AI933" i="3" s="1"/>
  <c r="L934" i="3"/>
  <c r="T938" i="3"/>
  <c r="T939" i="3"/>
  <c r="F940" i="3"/>
  <c r="AI940" i="3" s="1"/>
  <c r="S944" i="3"/>
  <c r="H945" i="3"/>
  <c r="AX949" i="3"/>
  <c r="BF952" i="3"/>
  <c r="BG952" i="3"/>
  <c r="N952" i="3"/>
  <c r="L952" i="3"/>
  <c r="K952" i="3"/>
  <c r="AF952" i="3"/>
  <c r="H952" i="3"/>
  <c r="AE952" i="3"/>
  <c r="D952" i="3"/>
  <c r="AE993" i="3"/>
  <c r="D901" i="3"/>
  <c r="T901" i="3"/>
  <c r="E906" i="3"/>
  <c r="AH906" i="3" s="1"/>
  <c r="P907" i="3"/>
  <c r="E908" i="3"/>
  <c r="AH908" i="3" s="1"/>
  <c r="D916" i="3"/>
  <c r="AE916" i="3"/>
  <c r="AX916" i="3"/>
  <c r="F917" i="3"/>
  <c r="AI917" i="3" s="1"/>
  <c r="AF917" i="3"/>
  <c r="L919" i="3"/>
  <c r="AK919" i="3"/>
  <c r="N920" i="3"/>
  <c r="D922" i="3"/>
  <c r="AE922" i="3"/>
  <c r="K923" i="3"/>
  <c r="AK923" i="3"/>
  <c r="N924" i="3"/>
  <c r="B926" i="3"/>
  <c r="T926" i="3"/>
  <c r="U927" i="3"/>
  <c r="AX927" i="3"/>
  <c r="F928" i="3"/>
  <c r="AI928" i="3" s="1"/>
  <c r="AF928" i="3"/>
  <c r="B931" i="3"/>
  <c r="D932" i="3"/>
  <c r="K933" i="3"/>
  <c r="AX933" i="3"/>
  <c r="U934" i="3"/>
  <c r="U938" i="3"/>
  <c r="U939" i="3"/>
  <c r="U940" i="3"/>
  <c r="T944" i="3"/>
  <c r="U945" i="3"/>
  <c r="S952" i="3"/>
  <c r="AF988" i="3"/>
  <c r="L988" i="3"/>
  <c r="H988" i="3"/>
  <c r="U926" i="3"/>
  <c r="BG931" i="3"/>
  <c r="AK931" i="3"/>
  <c r="L931" i="3"/>
  <c r="K931" i="3"/>
  <c r="AF931" i="3"/>
  <c r="F931" i="3"/>
  <c r="AI931" i="3" s="1"/>
  <c r="AE945" i="3"/>
  <c r="BF949" i="3"/>
  <c r="T949" i="3"/>
  <c r="B949" i="3"/>
  <c r="S949" i="3"/>
  <c r="A949" i="3"/>
  <c r="N949" i="3"/>
  <c r="L949" i="3"/>
  <c r="BG949" i="3"/>
  <c r="K949" i="3"/>
  <c r="AK986" i="3"/>
  <c r="BF986" i="3"/>
  <c r="D986" i="3"/>
  <c r="U930" i="3"/>
  <c r="AX930" i="3"/>
  <c r="U937" i="3"/>
  <c r="L941" i="3"/>
  <c r="AK941" i="3"/>
  <c r="BG941" i="3"/>
  <c r="N942" i="3"/>
  <c r="N946" i="3"/>
  <c r="N950" i="3"/>
  <c r="U955" i="3"/>
  <c r="U960" i="3"/>
  <c r="BF989" i="3"/>
  <c r="S989" i="3"/>
  <c r="L989" i="3"/>
  <c r="K989" i="3"/>
  <c r="H989" i="3"/>
  <c r="U989" i="3"/>
  <c r="A989" i="3"/>
  <c r="B929" i="3"/>
  <c r="T929" i="3"/>
  <c r="D930" i="3"/>
  <c r="AE930" i="3"/>
  <c r="B935" i="3"/>
  <c r="T935" i="3"/>
  <c r="U936" i="3"/>
  <c r="D937" i="3"/>
  <c r="AE937" i="3"/>
  <c r="AX937" i="3"/>
  <c r="N941" i="3"/>
  <c r="A942" i="3"/>
  <c r="S942" i="3"/>
  <c r="U943" i="3"/>
  <c r="AX943" i="3"/>
  <c r="A946" i="3"/>
  <c r="S946" i="3"/>
  <c r="U947" i="3"/>
  <c r="AX947" i="3"/>
  <c r="A950" i="3"/>
  <c r="S950" i="3"/>
  <c r="U951" i="3"/>
  <c r="AX951" i="3"/>
  <c r="AF955" i="3"/>
  <c r="BF956" i="3"/>
  <c r="BG956" i="3"/>
  <c r="K956" i="3"/>
  <c r="AE956" i="3"/>
  <c r="D956" i="3"/>
  <c r="S956" i="3"/>
  <c r="A956" i="3"/>
  <c r="BF959" i="3"/>
  <c r="AF959" i="3"/>
  <c r="H959" i="3"/>
  <c r="AE959" i="3"/>
  <c r="D959" i="3"/>
  <c r="T959" i="3"/>
  <c r="B959" i="3"/>
  <c r="L959" i="3"/>
  <c r="AX959" i="3"/>
  <c r="AF960" i="3"/>
  <c r="BF963" i="3"/>
  <c r="AF963" i="3"/>
  <c r="H963" i="3"/>
  <c r="AE963" i="3"/>
  <c r="D963" i="3"/>
  <c r="T963" i="3"/>
  <c r="B963" i="3"/>
  <c r="L963" i="3"/>
  <c r="AX963" i="3"/>
  <c r="BF964" i="3"/>
  <c r="BF968" i="3"/>
  <c r="M968" i="3"/>
  <c r="K968" i="3"/>
  <c r="AX968" i="3"/>
  <c r="H968" i="3"/>
  <c r="T989" i="3"/>
  <c r="U929" i="3"/>
  <c r="AX929" i="3"/>
  <c r="F930" i="3"/>
  <c r="AI930" i="3" s="1"/>
  <c r="AF930" i="3"/>
  <c r="U935" i="3"/>
  <c r="D936" i="3"/>
  <c r="AE936" i="3"/>
  <c r="AX936" i="3"/>
  <c r="F937" i="3"/>
  <c r="AI937" i="3" s="1"/>
  <c r="AF937" i="3"/>
  <c r="A941" i="3"/>
  <c r="B942" i="3"/>
  <c r="T942" i="3"/>
  <c r="D943" i="3"/>
  <c r="AE943" i="3"/>
  <c r="B946" i="3"/>
  <c r="T946" i="3"/>
  <c r="D947" i="3"/>
  <c r="AE947" i="3"/>
  <c r="B950" i="3"/>
  <c r="T950" i="3"/>
  <c r="D951" i="3"/>
  <c r="AE951" i="3"/>
  <c r="BF953" i="3"/>
  <c r="N953" i="3"/>
  <c r="BG953" i="3"/>
  <c r="K953" i="3"/>
  <c r="AF953" i="3"/>
  <c r="BF954" i="3"/>
  <c r="T954" i="3"/>
  <c r="B954" i="3"/>
  <c r="N954" i="3"/>
  <c r="AF954" i="3"/>
  <c r="A955" i="3"/>
  <c r="H956" i="3"/>
  <c r="K959" i="3"/>
  <c r="BG959" i="3"/>
  <c r="K963" i="3"/>
  <c r="BG963" i="3"/>
  <c r="BF965" i="3"/>
  <c r="M965" i="3"/>
  <c r="K965" i="3"/>
  <c r="AX965" i="3"/>
  <c r="H965" i="3"/>
  <c r="G965" i="3"/>
  <c r="AE965" i="3"/>
  <c r="G968" i="3"/>
  <c r="BG974" i="3"/>
  <c r="G974" i="3"/>
  <c r="AK981" i="3"/>
  <c r="N981" i="3"/>
  <c r="AF987" i="3"/>
  <c r="L987" i="3"/>
  <c r="K987" i="3"/>
  <c r="AE989" i="3"/>
  <c r="BF997" i="3"/>
  <c r="S997" i="3"/>
  <c r="L997" i="3"/>
  <c r="K997" i="3"/>
  <c r="H997" i="3"/>
  <c r="U997" i="3"/>
  <c r="A997" i="3"/>
  <c r="U942" i="3"/>
  <c r="AX942" i="3"/>
  <c r="U946" i="3"/>
  <c r="AX946" i="3"/>
  <c r="U950" i="3"/>
  <c r="AX950" i="3"/>
  <c r="BF955" i="3"/>
  <c r="AE955" i="3"/>
  <c r="D955" i="3"/>
  <c r="T955" i="3"/>
  <c r="B955" i="3"/>
  <c r="L955" i="3"/>
  <c r="B960" i="3"/>
  <c r="AV977" i="3"/>
  <c r="S977" i="3"/>
  <c r="N977" i="3"/>
  <c r="M977" i="3"/>
  <c r="BG977" i="3"/>
  <c r="H977" i="3"/>
  <c r="D977" i="3"/>
  <c r="BF977" i="3"/>
  <c r="U941" i="3"/>
  <c r="D942" i="3"/>
  <c r="AE942" i="3"/>
  <c r="D946" i="3"/>
  <c r="AE946" i="3"/>
  <c r="AE950" i="3"/>
  <c r="BF960" i="3"/>
  <c r="L960" i="3"/>
  <c r="BG960" i="3"/>
  <c r="K960" i="3"/>
  <c r="AE960" i="3"/>
  <c r="D960" i="3"/>
  <c r="S960" i="3"/>
  <c r="A960" i="3"/>
  <c r="AX960" i="3"/>
  <c r="AV964" i="3"/>
  <c r="L964" i="3"/>
  <c r="K964" i="3"/>
  <c r="AF964" i="3"/>
  <c r="H964" i="3"/>
  <c r="AE964" i="3"/>
  <c r="D964" i="3"/>
  <c r="AX964" i="3"/>
  <c r="S964" i="3"/>
  <c r="A964" i="3"/>
  <c r="F977" i="3"/>
  <c r="AI977" i="3" s="1"/>
  <c r="U957" i="3"/>
  <c r="AX957" i="3"/>
  <c r="H958" i="3"/>
  <c r="AF958" i="3"/>
  <c r="U961" i="3"/>
  <c r="AX961" i="3"/>
  <c r="H962" i="3"/>
  <c r="AF962" i="3"/>
  <c r="M967" i="3"/>
  <c r="BF967" i="3"/>
  <c r="AV971" i="3"/>
  <c r="S990" i="3"/>
  <c r="AF992" i="3"/>
  <c r="S994" i="3"/>
  <c r="AF996" i="3"/>
  <c r="K957" i="3"/>
  <c r="BG957" i="3"/>
  <c r="N958" i="3"/>
  <c r="K961" i="3"/>
  <c r="BG961" i="3"/>
  <c r="N962" i="3"/>
  <c r="AV970" i="3"/>
  <c r="K971" i="3"/>
  <c r="AE972" i="3"/>
  <c r="AV976" i="3"/>
  <c r="N979" i="3"/>
  <c r="BG979" i="3"/>
  <c r="V984" i="3"/>
  <c r="W984" i="3" s="1"/>
  <c r="B990" i="3"/>
  <c r="AE990" i="3"/>
  <c r="BG990" i="3"/>
  <c r="T991" i="3"/>
  <c r="AX991" i="3"/>
  <c r="L992" i="3"/>
  <c r="B994" i="3"/>
  <c r="AE994" i="3"/>
  <c r="BG994" i="3"/>
  <c r="T995" i="3"/>
  <c r="AX995" i="3"/>
  <c r="L996" i="3"/>
  <c r="AV967" i="3"/>
  <c r="AV978" i="3"/>
  <c r="AF990" i="3"/>
  <c r="AF994" i="3"/>
  <c r="N957" i="3"/>
  <c r="B958" i="3"/>
  <c r="T958" i="3"/>
  <c r="N961" i="3"/>
  <c r="B962" i="3"/>
  <c r="T962" i="3"/>
  <c r="G967" i="3"/>
  <c r="AX970" i="3"/>
  <c r="AV972" i="3"/>
  <c r="G978" i="3"/>
  <c r="S979" i="3"/>
  <c r="H990" i="3"/>
  <c r="B991" i="3"/>
  <c r="AE991" i="3"/>
  <c r="BG991" i="3"/>
  <c r="T992" i="3"/>
  <c r="AX992" i="3"/>
  <c r="H994" i="3"/>
  <c r="B995" i="3"/>
  <c r="AE995" i="3"/>
  <c r="BG995" i="3"/>
  <c r="T996" i="3"/>
  <c r="AX996" i="3"/>
  <c r="U958" i="3"/>
  <c r="AX958" i="3"/>
  <c r="U962" i="3"/>
  <c r="AX962" i="3"/>
  <c r="H967" i="3"/>
  <c r="AX967" i="3"/>
  <c r="AV969" i="3"/>
  <c r="AE971" i="3"/>
  <c r="H978" i="3"/>
  <c r="BF978" i="3"/>
  <c r="K990" i="3"/>
  <c r="AF991" i="3"/>
  <c r="A992" i="3"/>
  <c r="U992" i="3"/>
  <c r="K994" i="3"/>
  <c r="AF995" i="3"/>
  <c r="A996" i="3"/>
  <c r="U996" i="3"/>
  <c r="K13" i="3"/>
  <c r="AK13" i="3"/>
  <c r="K17" i="3"/>
  <c r="V19" i="3"/>
  <c r="Y19" i="3" s="1"/>
  <c r="T23" i="3"/>
  <c r="F25" i="3"/>
  <c r="AI25" i="3" s="1"/>
  <c r="A26" i="3"/>
  <c r="K26" i="3"/>
  <c r="A27" i="3"/>
  <c r="T31" i="3"/>
  <c r="A34" i="3"/>
  <c r="K34" i="3"/>
  <c r="A35" i="3"/>
  <c r="A46" i="3"/>
  <c r="AK46" i="3"/>
  <c r="T46" i="3"/>
  <c r="K46" i="3"/>
  <c r="AX46" i="3"/>
  <c r="F46" i="3"/>
  <c r="AI46" i="3" s="1"/>
  <c r="A62" i="3"/>
  <c r="AK62" i="3"/>
  <c r="AE62" i="3"/>
  <c r="T62" i="3"/>
  <c r="K62" i="3"/>
  <c r="AX62" i="3"/>
  <c r="F62" i="3"/>
  <c r="AI62" i="3" s="1"/>
  <c r="A66" i="3"/>
  <c r="AK66" i="3"/>
  <c r="AE66" i="3"/>
  <c r="T66" i="3"/>
  <c r="K66" i="3"/>
  <c r="AX66" i="3"/>
  <c r="F66" i="3"/>
  <c r="AI66" i="3" s="1"/>
  <c r="A70" i="3"/>
  <c r="AK70" i="3"/>
  <c r="AE70" i="3"/>
  <c r="T70" i="3"/>
  <c r="K70" i="3"/>
  <c r="AX70" i="3"/>
  <c r="F70" i="3"/>
  <c r="AI70" i="3" s="1"/>
  <c r="A74" i="3"/>
  <c r="AK74" i="3"/>
  <c r="AE74" i="3"/>
  <c r="T74" i="3"/>
  <c r="K74" i="3"/>
  <c r="AX74" i="3"/>
  <c r="F74" i="3"/>
  <c r="AI74" i="3" s="1"/>
  <c r="A78" i="3"/>
  <c r="AK78" i="3"/>
  <c r="AE78" i="3"/>
  <c r="T78" i="3"/>
  <c r="K78" i="3"/>
  <c r="AX78" i="3"/>
  <c r="F78" i="3"/>
  <c r="AI78" i="3" s="1"/>
  <c r="A88" i="3"/>
  <c r="AK88" i="3"/>
  <c r="AE88" i="3"/>
  <c r="T88" i="3"/>
  <c r="K88" i="3"/>
  <c r="AX88" i="3"/>
  <c r="F88" i="3"/>
  <c r="AI88" i="3" s="1"/>
  <c r="AK33" i="3"/>
  <c r="A102" i="3"/>
  <c r="AK102" i="3"/>
  <c r="AE102" i="3"/>
  <c r="T102" i="3"/>
  <c r="K102" i="3"/>
  <c r="AX102" i="3"/>
  <c r="F102" i="3"/>
  <c r="AI102" i="3" s="1"/>
  <c r="A16" i="3"/>
  <c r="AK27" i="3"/>
  <c r="K33" i="3"/>
  <c r="AK35" i="3"/>
  <c r="A36" i="3"/>
  <c r="T36" i="3"/>
  <c r="K36" i="3"/>
  <c r="A38" i="3"/>
  <c r="T38" i="3"/>
  <c r="K38" i="3"/>
  <c r="A40" i="3"/>
  <c r="AK40" i="3"/>
  <c r="T40" i="3"/>
  <c r="K40" i="3"/>
  <c r="F40" i="3"/>
  <c r="AI40" i="3" s="1"/>
  <c r="AX40" i="3"/>
  <c r="A56" i="3"/>
  <c r="AK56" i="3"/>
  <c r="T56" i="3"/>
  <c r="K56" i="3"/>
  <c r="F56" i="3"/>
  <c r="AI56" i="3" s="1"/>
  <c r="AX56" i="3"/>
  <c r="A82" i="3"/>
  <c r="AK82" i="3"/>
  <c r="AE82" i="3"/>
  <c r="T82" i="3"/>
  <c r="K82" i="3"/>
  <c r="AX82" i="3"/>
  <c r="F82" i="3"/>
  <c r="AI82" i="3" s="1"/>
  <c r="A110" i="3"/>
  <c r="AK110" i="3"/>
  <c r="AE110" i="3"/>
  <c r="T110" i="3"/>
  <c r="K110" i="3"/>
  <c r="AX110" i="3"/>
  <c r="F110" i="3"/>
  <c r="AI110" i="3" s="1"/>
  <c r="B145" i="3"/>
  <c r="U145" i="3"/>
  <c r="A50" i="3"/>
  <c r="AK50" i="3"/>
  <c r="T50" i="3"/>
  <c r="K50" i="3"/>
  <c r="AX50" i="3"/>
  <c r="F50" i="3"/>
  <c r="AI50" i="3" s="1"/>
  <c r="A92" i="3"/>
  <c r="AK92" i="3"/>
  <c r="AE92" i="3"/>
  <c r="T92" i="3"/>
  <c r="K92" i="3"/>
  <c r="AX92" i="3"/>
  <c r="F92" i="3"/>
  <c r="AI92" i="3" s="1"/>
  <c r="AK25" i="3"/>
  <c r="A94" i="3"/>
  <c r="AK94" i="3"/>
  <c r="AE94" i="3"/>
  <c r="T94" i="3"/>
  <c r="K94" i="3"/>
  <c r="AX94" i="3"/>
  <c r="F94" i="3"/>
  <c r="AI94" i="3" s="1"/>
  <c r="A20" i="3"/>
  <c r="K20" i="3"/>
  <c r="A86" i="3"/>
  <c r="AK86" i="3"/>
  <c r="AE86" i="3"/>
  <c r="T86" i="3"/>
  <c r="K86" i="3"/>
  <c r="AX86" i="3"/>
  <c r="F86" i="3"/>
  <c r="AI86" i="3" s="1"/>
  <c r="A96" i="3"/>
  <c r="AK96" i="3"/>
  <c r="AE96" i="3"/>
  <c r="T96" i="3"/>
  <c r="K96" i="3"/>
  <c r="AX96" i="3"/>
  <c r="F96" i="3"/>
  <c r="AI96" i="3" s="1"/>
  <c r="A100" i="3"/>
  <c r="AK100" i="3"/>
  <c r="AE100" i="3"/>
  <c r="T100" i="3"/>
  <c r="K100" i="3"/>
  <c r="AX100" i="3"/>
  <c r="F100" i="3"/>
  <c r="AI100" i="3" s="1"/>
  <c r="A104" i="3"/>
  <c r="AK104" i="3"/>
  <c r="AE104" i="3"/>
  <c r="T104" i="3"/>
  <c r="K104" i="3"/>
  <c r="AX104" i="3"/>
  <c r="F104" i="3"/>
  <c r="AI104" i="3" s="1"/>
  <c r="A114" i="3"/>
  <c r="AK114" i="3"/>
  <c r="AE114" i="3"/>
  <c r="T114" i="3"/>
  <c r="K114" i="3"/>
  <c r="AX114" i="3"/>
  <c r="F114" i="3"/>
  <c r="AI114" i="3" s="1"/>
  <c r="AK17" i="3"/>
  <c r="A106" i="3"/>
  <c r="AK106" i="3"/>
  <c r="AE106" i="3"/>
  <c r="T106" i="3"/>
  <c r="K106" i="3"/>
  <c r="AX106" i="3"/>
  <c r="F106" i="3"/>
  <c r="AI106" i="3" s="1"/>
  <c r="T17" i="3"/>
  <c r="T25" i="3"/>
  <c r="A28" i="3"/>
  <c r="K28" i="3"/>
  <c r="A60" i="3"/>
  <c r="AK60" i="3"/>
  <c r="T60" i="3"/>
  <c r="K60" i="3"/>
  <c r="AX60" i="3"/>
  <c r="F60" i="3"/>
  <c r="AI60" i="3" s="1"/>
  <c r="V16" i="3"/>
  <c r="Y16" i="3" s="1"/>
  <c r="F21" i="3"/>
  <c r="AI21" i="3" s="1"/>
  <c r="A22" i="3"/>
  <c r="K22" i="3"/>
  <c r="A23" i="3"/>
  <c r="AE26" i="3"/>
  <c r="T27" i="3"/>
  <c r="A30" i="3"/>
  <c r="K30" i="3"/>
  <c r="A31" i="3"/>
  <c r="AE34" i="3"/>
  <c r="T35" i="3"/>
  <c r="AE36" i="3"/>
  <c r="AE38" i="3"/>
  <c r="AE50" i="3"/>
  <c r="A54" i="3"/>
  <c r="AK54" i="3"/>
  <c r="T54" i="3"/>
  <c r="K54" i="3"/>
  <c r="AX54" i="3"/>
  <c r="F54" i="3"/>
  <c r="AI54" i="3" s="1"/>
  <c r="A64" i="3"/>
  <c r="AK64" i="3"/>
  <c r="AE64" i="3"/>
  <c r="T64" i="3"/>
  <c r="K64" i="3"/>
  <c r="AX64" i="3"/>
  <c r="F64" i="3"/>
  <c r="AI64" i="3" s="1"/>
  <c r="A68" i="3"/>
  <c r="AK68" i="3"/>
  <c r="AE68" i="3"/>
  <c r="T68" i="3"/>
  <c r="K68" i="3"/>
  <c r="AX68" i="3"/>
  <c r="F68" i="3"/>
  <c r="AI68" i="3" s="1"/>
  <c r="A72" i="3"/>
  <c r="AK72" i="3"/>
  <c r="AE72" i="3"/>
  <c r="T72" i="3"/>
  <c r="K72" i="3"/>
  <c r="AX72" i="3"/>
  <c r="F72" i="3"/>
  <c r="AI72" i="3" s="1"/>
  <c r="A76" i="3"/>
  <c r="AK76" i="3"/>
  <c r="AE76" i="3"/>
  <c r="T76" i="3"/>
  <c r="K76" i="3"/>
  <c r="AX76" i="3"/>
  <c r="F76" i="3"/>
  <c r="AI76" i="3" s="1"/>
  <c r="A80" i="3"/>
  <c r="AK80" i="3"/>
  <c r="AE80" i="3"/>
  <c r="T80" i="3"/>
  <c r="K80" i="3"/>
  <c r="AX80" i="3"/>
  <c r="F80" i="3"/>
  <c r="AI80" i="3" s="1"/>
  <c r="A108" i="3"/>
  <c r="AK108" i="3"/>
  <c r="AE108" i="3"/>
  <c r="T108" i="3"/>
  <c r="K108" i="3"/>
  <c r="AX108" i="3"/>
  <c r="F108" i="3"/>
  <c r="AI108" i="3" s="1"/>
  <c r="A52" i="3"/>
  <c r="AK52" i="3"/>
  <c r="T52" i="3"/>
  <c r="K52" i="3"/>
  <c r="AX52" i="3"/>
  <c r="F52" i="3"/>
  <c r="AI52" i="3" s="1"/>
  <c r="A98" i="3"/>
  <c r="AK98" i="3"/>
  <c r="AE98" i="3"/>
  <c r="T98" i="3"/>
  <c r="K98" i="3"/>
  <c r="AX98" i="3"/>
  <c r="F98" i="3"/>
  <c r="AI98" i="3" s="1"/>
  <c r="F20" i="3"/>
  <c r="AI20" i="3" s="1"/>
  <c r="AK29" i="3"/>
  <c r="AE33" i="3"/>
  <c r="A44" i="3"/>
  <c r="AK44" i="3"/>
  <c r="T44" i="3"/>
  <c r="K44" i="3"/>
  <c r="AX44" i="3"/>
  <c r="F44" i="3"/>
  <c r="AI44" i="3" s="1"/>
  <c r="T20" i="3"/>
  <c r="AK23" i="3"/>
  <c r="AE27" i="3"/>
  <c r="T28" i="3"/>
  <c r="K29" i="3"/>
  <c r="AK31" i="3"/>
  <c r="AE35" i="3"/>
  <c r="AK36" i="3"/>
  <c r="AK38" i="3"/>
  <c r="AE44" i="3"/>
  <c r="A48" i="3"/>
  <c r="AK48" i="3"/>
  <c r="T48" i="3"/>
  <c r="K48" i="3"/>
  <c r="AX48" i="3"/>
  <c r="F48" i="3"/>
  <c r="AI48" i="3" s="1"/>
  <c r="AE60" i="3"/>
  <c r="A90" i="3"/>
  <c r="AK90" i="3"/>
  <c r="AE90" i="3"/>
  <c r="T90" i="3"/>
  <c r="K90" i="3"/>
  <c r="AX90" i="3"/>
  <c r="F90" i="3"/>
  <c r="AI90" i="3" s="1"/>
  <c r="T33" i="3"/>
  <c r="AK21" i="3"/>
  <c r="AE25" i="3"/>
  <c r="F28" i="3"/>
  <c r="AI28" i="3" s="1"/>
  <c r="F15" i="3"/>
  <c r="AI15" i="3" s="1"/>
  <c r="AX16" i="3"/>
  <c r="AE20" i="3"/>
  <c r="T21" i="3"/>
  <c r="F23" i="3"/>
  <c r="AI23" i="3" s="1"/>
  <c r="A24" i="3"/>
  <c r="K24" i="3"/>
  <c r="A25" i="3"/>
  <c r="AX25" i="3"/>
  <c r="AE28" i="3"/>
  <c r="T29" i="3"/>
  <c r="F31" i="3"/>
  <c r="AI31" i="3" s="1"/>
  <c r="A32" i="3"/>
  <c r="K32" i="3"/>
  <c r="A33" i="3"/>
  <c r="AX33" i="3"/>
  <c r="A42" i="3"/>
  <c r="AK42" i="3"/>
  <c r="T42" i="3"/>
  <c r="K42" i="3"/>
  <c r="AX42" i="3"/>
  <c r="F42" i="3"/>
  <c r="AI42" i="3" s="1"/>
  <c r="A58" i="3"/>
  <c r="AK58" i="3"/>
  <c r="T58" i="3"/>
  <c r="K58" i="3"/>
  <c r="AX58" i="3"/>
  <c r="F58" i="3"/>
  <c r="AI58" i="3" s="1"/>
  <c r="A84" i="3"/>
  <c r="AK84" i="3"/>
  <c r="AE84" i="3"/>
  <c r="T84" i="3"/>
  <c r="K84" i="3"/>
  <c r="AX84" i="3"/>
  <c r="F84" i="3"/>
  <c r="AI84" i="3" s="1"/>
  <c r="A112" i="3"/>
  <c r="AK112" i="3"/>
  <c r="AE112" i="3"/>
  <c r="T112" i="3"/>
  <c r="K112" i="3"/>
  <c r="AX112" i="3"/>
  <c r="F112" i="3"/>
  <c r="AI112" i="3" s="1"/>
  <c r="F116" i="3"/>
  <c r="AI116" i="3" s="1"/>
  <c r="T116" i="3"/>
  <c r="BF125" i="3"/>
  <c r="AT125" i="3"/>
  <c r="AE125" i="3"/>
  <c r="K125" i="3"/>
  <c r="G125" i="3"/>
  <c r="T125" i="3"/>
  <c r="F125" i="3"/>
  <c r="AI125" i="3" s="1"/>
  <c r="E125" i="3"/>
  <c r="AH125" i="3" s="1"/>
  <c r="AV125" i="3"/>
  <c r="AJ125" i="3"/>
  <c r="N125" i="3"/>
  <c r="BF127" i="3"/>
  <c r="AT127" i="3"/>
  <c r="AE127" i="3"/>
  <c r="K127" i="3"/>
  <c r="G127" i="3"/>
  <c r="T127" i="3"/>
  <c r="F127" i="3"/>
  <c r="AI127" i="3" s="1"/>
  <c r="E127" i="3"/>
  <c r="AH127" i="3" s="1"/>
  <c r="AV127" i="3"/>
  <c r="AJ127" i="3"/>
  <c r="N127" i="3"/>
  <c r="BF129" i="3"/>
  <c r="AT129" i="3"/>
  <c r="AE129" i="3"/>
  <c r="K129" i="3"/>
  <c r="G129" i="3"/>
  <c r="T129" i="3"/>
  <c r="F129" i="3"/>
  <c r="AI129" i="3" s="1"/>
  <c r="E129" i="3"/>
  <c r="AH129" i="3" s="1"/>
  <c r="AV129" i="3"/>
  <c r="AJ129" i="3"/>
  <c r="N129" i="3"/>
  <c r="BF131" i="3"/>
  <c r="AT131" i="3"/>
  <c r="AE131" i="3"/>
  <c r="K131" i="3"/>
  <c r="U131" i="3"/>
  <c r="G131" i="3"/>
  <c r="T131" i="3"/>
  <c r="F131" i="3"/>
  <c r="AI131" i="3" s="1"/>
  <c r="AV131" i="3"/>
  <c r="AJ131" i="3"/>
  <c r="N131" i="3"/>
  <c r="P134" i="3"/>
  <c r="P136" i="3"/>
  <c r="P138" i="3"/>
  <c r="AK37" i="3"/>
  <c r="AK39" i="3"/>
  <c r="AK41" i="3"/>
  <c r="AK43" i="3"/>
  <c r="AK45" i="3"/>
  <c r="AK47" i="3"/>
  <c r="AK49" i="3"/>
  <c r="AK51" i="3"/>
  <c r="AK53" i="3"/>
  <c r="AK55" i="3"/>
  <c r="AK57" i="3"/>
  <c r="AK59" i="3"/>
  <c r="AK61" i="3"/>
  <c r="AK63" i="3"/>
  <c r="AK65" i="3"/>
  <c r="AK67" i="3"/>
  <c r="AK69" i="3"/>
  <c r="AK71" i="3"/>
  <c r="AK73" i="3"/>
  <c r="AK75" i="3"/>
  <c r="AK77" i="3"/>
  <c r="AK79" i="3"/>
  <c r="G116" i="3"/>
  <c r="B120" i="3"/>
  <c r="B122" i="3"/>
  <c r="D125" i="3"/>
  <c r="AX125" i="3"/>
  <c r="D127" i="3"/>
  <c r="AX127" i="3"/>
  <c r="D129" i="3"/>
  <c r="AX129" i="3"/>
  <c r="D131" i="3"/>
  <c r="E131" i="3" s="1"/>
  <c r="AH131" i="3" s="1"/>
  <c r="AX131" i="3"/>
  <c r="G133" i="3"/>
  <c r="T133" i="3"/>
  <c r="F133" i="3"/>
  <c r="AI133" i="3" s="1"/>
  <c r="D133" i="3"/>
  <c r="E133" i="3" s="1"/>
  <c r="AH133" i="3" s="1"/>
  <c r="AF133" i="3"/>
  <c r="L133" i="3"/>
  <c r="B133" i="3" s="1"/>
  <c r="A133" i="3"/>
  <c r="AV133" i="3"/>
  <c r="AE134" i="3"/>
  <c r="G135" i="3"/>
  <c r="T135" i="3"/>
  <c r="F135" i="3"/>
  <c r="AI135" i="3" s="1"/>
  <c r="E135" i="3"/>
  <c r="AH135" i="3" s="1"/>
  <c r="D135" i="3"/>
  <c r="AF135" i="3"/>
  <c r="L135" i="3"/>
  <c r="B135" i="3" s="1"/>
  <c r="A135" i="3"/>
  <c r="AV135" i="3"/>
  <c r="AE136" i="3"/>
  <c r="G137" i="3"/>
  <c r="T137" i="3"/>
  <c r="F137" i="3"/>
  <c r="AI137" i="3" s="1"/>
  <c r="D137" i="3"/>
  <c r="E137" i="3" s="1"/>
  <c r="AH137" i="3" s="1"/>
  <c r="AF137" i="3"/>
  <c r="L137" i="3"/>
  <c r="B137" i="3" s="1"/>
  <c r="A137" i="3"/>
  <c r="AV137" i="3"/>
  <c r="AE138" i="3"/>
  <c r="U139" i="3"/>
  <c r="G139" i="3"/>
  <c r="T139" i="3"/>
  <c r="F139" i="3"/>
  <c r="AI139" i="3" s="1"/>
  <c r="AX139" i="3"/>
  <c r="AK139" i="3"/>
  <c r="D139" i="3"/>
  <c r="E139" i="3" s="1"/>
  <c r="AH139" i="3" s="1"/>
  <c r="BF139" i="3"/>
  <c r="AT139" i="3"/>
  <c r="AF139" i="3"/>
  <c r="L139" i="3"/>
  <c r="B139" i="3" s="1"/>
  <c r="A139" i="3"/>
  <c r="B143" i="3"/>
  <c r="U143" i="3"/>
  <c r="K116" i="3"/>
  <c r="AE116" i="3"/>
  <c r="BF120" i="3"/>
  <c r="AT120" i="3"/>
  <c r="AE120" i="3"/>
  <c r="K120" i="3"/>
  <c r="U120" i="3"/>
  <c r="G120" i="3"/>
  <c r="T120" i="3"/>
  <c r="F120" i="3"/>
  <c r="AI120" i="3" s="1"/>
  <c r="AF120" i="3"/>
  <c r="BF122" i="3"/>
  <c r="AT122" i="3"/>
  <c r="AE122" i="3"/>
  <c r="K122" i="3"/>
  <c r="U122" i="3"/>
  <c r="G122" i="3"/>
  <c r="T122" i="3"/>
  <c r="F122" i="3"/>
  <c r="AI122" i="3" s="1"/>
  <c r="AX122" i="3"/>
  <c r="AK122" i="3"/>
  <c r="P122" i="3"/>
  <c r="AJ122" i="3"/>
  <c r="L125" i="3"/>
  <c r="B125" i="3" s="1"/>
  <c r="L127" i="3"/>
  <c r="B127" i="3" s="1"/>
  <c r="L129" i="3"/>
  <c r="U129" i="3" s="1"/>
  <c r="L131" i="3"/>
  <c r="B131" i="3" s="1"/>
  <c r="AJ134" i="3"/>
  <c r="AJ136" i="3"/>
  <c r="AJ138" i="3"/>
  <c r="A116" i="3"/>
  <c r="L116" i="3"/>
  <c r="U116" i="3" s="1"/>
  <c r="AF116" i="3"/>
  <c r="AT116" i="3"/>
  <c r="BF116" i="3"/>
  <c r="K117" i="3"/>
  <c r="AE117" i="3"/>
  <c r="AT117" i="3"/>
  <c r="BF117" i="3"/>
  <c r="K118" i="3"/>
  <c r="AE118" i="3"/>
  <c r="AT118" i="3"/>
  <c r="BF118" i="3"/>
  <c r="P119" i="3"/>
  <c r="D120" i="3"/>
  <c r="E120" i="3" s="1"/>
  <c r="AH120" i="3" s="1"/>
  <c r="AJ120" i="3"/>
  <c r="P121" i="3"/>
  <c r="D122" i="3"/>
  <c r="E122" i="3" s="1"/>
  <c r="AH122" i="3" s="1"/>
  <c r="A124" i="3"/>
  <c r="P125" i="3"/>
  <c r="A126" i="3"/>
  <c r="P127" i="3"/>
  <c r="A128" i="3"/>
  <c r="P129" i="3"/>
  <c r="A130" i="3"/>
  <c r="P131" i="3"/>
  <c r="A132" i="3"/>
  <c r="N133" i="3"/>
  <c r="BF133" i="3"/>
  <c r="AK134" i="3"/>
  <c r="N135" i="3"/>
  <c r="BF135" i="3"/>
  <c r="AK136" i="3"/>
  <c r="N137" i="3"/>
  <c r="BF137" i="3"/>
  <c r="AK138" i="3"/>
  <c r="N139" i="3"/>
  <c r="N116" i="3"/>
  <c r="BF124" i="3"/>
  <c r="AT124" i="3"/>
  <c r="AE124" i="3"/>
  <c r="K124" i="3"/>
  <c r="G124" i="3"/>
  <c r="T124" i="3"/>
  <c r="F124" i="3"/>
  <c r="AI124" i="3" s="1"/>
  <c r="E124" i="3"/>
  <c r="AH124" i="3" s="1"/>
  <c r="AV124" i="3"/>
  <c r="AJ124" i="3"/>
  <c r="N124" i="3"/>
  <c r="B124" i="3"/>
  <c r="BF126" i="3"/>
  <c r="AT126" i="3"/>
  <c r="AE126" i="3"/>
  <c r="K126" i="3"/>
  <c r="G126" i="3"/>
  <c r="T126" i="3"/>
  <c r="F126" i="3"/>
  <c r="AI126" i="3" s="1"/>
  <c r="E126" i="3"/>
  <c r="AH126" i="3" s="1"/>
  <c r="AV126" i="3"/>
  <c r="AJ126" i="3"/>
  <c r="N126" i="3"/>
  <c r="BF128" i="3"/>
  <c r="AT128" i="3"/>
  <c r="AE128" i="3"/>
  <c r="K128" i="3"/>
  <c r="U128" i="3"/>
  <c r="G128" i="3"/>
  <c r="T128" i="3"/>
  <c r="F128" i="3"/>
  <c r="AI128" i="3" s="1"/>
  <c r="E128" i="3"/>
  <c r="AH128" i="3" s="1"/>
  <c r="AV128" i="3"/>
  <c r="AJ128" i="3"/>
  <c r="N128" i="3"/>
  <c r="B128" i="3"/>
  <c r="BF130" i="3"/>
  <c r="AT130" i="3"/>
  <c r="AE130" i="3"/>
  <c r="K130" i="3"/>
  <c r="G130" i="3"/>
  <c r="T130" i="3"/>
  <c r="F130" i="3"/>
  <c r="AI130" i="3" s="1"/>
  <c r="E130" i="3"/>
  <c r="AH130" i="3" s="1"/>
  <c r="AV130" i="3"/>
  <c r="AJ130" i="3"/>
  <c r="N130" i="3"/>
  <c r="AE132" i="3"/>
  <c r="K132" i="3"/>
  <c r="G132" i="3"/>
  <c r="T132" i="3"/>
  <c r="F132" i="3"/>
  <c r="AI132" i="3" s="1"/>
  <c r="E132" i="3"/>
  <c r="AH132" i="3" s="1"/>
  <c r="N132" i="3"/>
  <c r="AT132" i="3"/>
  <c r="P133" i="3"/>
  <c r="P135" i="3"/>
  <c r="B136" i="3"/>
  <c r="P137" i="3"/>
  <c r="P139" i="3"/>
  <c r="B141" i="3"/>
  <c r="U141" i="3"/>
  <c r="B144" i="3"/>
  <c r="U144" i="3"/>
  <c r="P116" i="3"/>
  <c r="AJ116" i="3"/>
  <c r="AV116" i="3"/>
  <c r="G134" i="3"/>
  <c r="T134" i="3"/>
  <c r="F134" i="3"/>
  <c r="AI134" i="3" s="1"/>
  <c r="D134" i="3"/>
  <c r="E134" i="3" s="1"/>
  <c r="AH134" i="3" s="1"/>
  <c r="AF134" i="3"/>
  <c r="L134" i="3"/>
  <c r="B134" i="3" s="1"/>
  <c r="A134" i="3"/>
  <c r="AV134" i="3"/>
  <c r="G136" i="3"/>
  <c r="T136" i="3"/>
  <c r="F136" i="3"/>
  <c r="AI136" i="3" s="1"/>
  <c r="D136" i="3"/>
  <c r="E136" i="3" s="1"/>
  <c r="AH136" i="3" s="1"/>
  <c r="AF136" i="3"/>
  <c r="L136" i="3"/>
  <c r="U136" i="3" s="1"/>
  <c r="A136" i="3"/>
  <c r="AV136" i="3"/>
  <c r="G138" i="3"/>
  <c r="T138" i="3"/>
  <c r="F138" i="3"/>
  <c r="AI138" i="3" s="1"/>
  <c r="D138" i="3"/>
  <c r="E138" i="3" s="1"/>
  <c r="AH138" i="3" s="1"/>
  <c r="AF138" i="3"/>
  <c r="L138" i="3"/>
  <c r="B138" i="3" s="1"/>
  <c r="A138" i="3"/>
  <c r="AV138" i="3"/>
  <c r="D116" i="3"/>
  <c r="E116" i="3" s="1"/>
  <c r="AH116" i="3" s="1"/>
  <c r="AK116" i="3"/>
  <c r="AX116" i="3"/>
  <c r="P117" i="3"/>
  <c r="AK117" i="3"/>
  <c r="AX117" i="3"/>
  <c r="P118" i="3"/>
  <c r="AK118" i="3"/>
  <c r="AX118" i="3"/>
  <c r="BF119" i="3"/>
  <c r="AT119" i="3"/>
  <c r="AE119" i="3"/>
  <c r="K119" i="3"/>
  <c r="U119" i="3"/>
  <c r="G119" i="3"/>
  <c r="T119" i="3"/>
  <c r="F119" i="3"/>
  <c r="AI119" i="3" s="1"/>
  <c r="AF119" i="3"/>
  <c r="N120" i="3"/>
  <c r="BF121" i="3"/>
  <c r="AT121" i="3"/>
  <c r="AE121" i="3"/>
  <c r="K121" i="3"/>
  <c r="U121" i="3"/>
  <c r="G121" i="3"/>
  <c r="T121" i="3"/>
  <c r="F121" i="3"/>
  <c r="AI121" i="3" s="1"/>
  <c r="AF121" i="3"/>
  <c r="N122" i="3"/>
  <c r="AV122" i="3"/>
  <c r="L124" i="3"/>
  <c r="U124" i="3" s="1"/>
  <c r="AK125" i="3"/>
  <c r="L126" i="3"/>
  <c r="U126" i="3" s="1"/>
  <c r="AK127" i="3"/>
  <c r="L128" i="3"/>
  <c r="AK129" i="3"/>
  <c r="L130" i="3"/>
  <c r="B130" i="3" s="1"/>
  <c r="AK131" i="3"/>
  <c r="L132" i="3"/>
  <c r="B132" i="3" s="1"/>
  <c r="AX132" i="3"/>
  <c r="AJ133" i="3"/>
  <c r="K134" i="3"/>
  <c r="AX134" i="3"/>
  <c r="AJ135" i="3"/>
  <c r="K136" i="3"/>
  <c r="AX136" i="3"/>
  <c r="AJ137" i="3"/>
  <c r="K138" i="3"/>
  <c r="AX138" i="3"/>
  <c r="B142" i="3"/>
  <c r="U142" i="3"/>
  <c r="P123" i="3"/>
  <c r="AJ123" i="3"/>
  <c r="AV123" i="3"/>
  <c r="B189" i="3"/>
  <c r="F123" i="3"/>
  <c r="AI123" i="3" s="1"/>
  <c r="T123" i="3"/>
  <c r="P140" i="3"/>
  <c r="AJ140" i="3"/>
  <c r="AV140" i="3"/>
  <c r="AV141" i="3"/>
  <c r="AV146" i="3"/>
  <c r="AJ146" i="3"/>
  <c r="N146" i="3"/>
  <c r="AF146" i="3"/>
  <c r="L146" i="3"/>
  <c r="U146" i="3" s="1"/>
  <c r="BF146" i="3"/>
  <c r="AT146" i="3"/>
  <c r="AE146" i="3"/>
  <c r="K146" i="3"/>
  <c r="T146" i="3"/>
  <c r="F146" i="3"/>
  <c r="AI146" i="3" s="1"/>
  <c r="AK146" i="3"/>
  <c r="N147" i="3"/>
  <c r="BF147" i="3"/>
  <c r="AT147" i="3"/>
  <c r="AF147" i="3"/>
  <c r="L147" i="3"/>
  <c r="U147" i="3" s="1"/>
  <c r="A147" i="3"/>
  <c r="AE147" i="3"/>
  <c r="K147" i="3"/>
  <c r="T147" i="3"/>
  <c r="F147" i="3"/>
  <c r="AI147" i="3" s="1"/>
  <c r="AJ147" i="3"/>
  <c r="G123" i="3"/>
  <c r="U123" i="3"/>
  <c r="D140" i="3"/>
  <c r="E140" i="3" s="1"/>
  <c r="AH140" i="3" s="1"/>
  <c r="AK140" i="3"/>
  <c r="AX140" i="3"/>
  <c r="P141" i="3"/>
  <c r="AK141" i="3"/>
  <c r="AX141" i="3"/>
  <c r="P142" i="3"/>
  <c r="AK142" i="3"/>
  <c r="AX142" i="3"/>
  <c r="P143" i="3"/>
  <c r="AK143" i="3"/>
  <c r="AX143" i="3"/>
  <c r="P144" i="3"/>
  <c r="AK144" i="3"/>
  <c r="AX144" i="3"/>
  <c r="P145" i="3"/>
  <c r="AK145" i="3"/>
  <c r="AX145" i="3"/>
  <c r="D146" i="3"/>
  <c r="E146" i="3" s="1"/>
  <c r="AH146" i="3" s="1"/>
  <c r="D147" i="3"/>
  <c r="E147" i="3" s="1"/>
  <c r="AH147" i="3" s="1"/>
  <c r="AK147" i="3"/>
  <c r="AF148" i="3"/>
  <c r="L148" i="3"/>
  <c r="B148" i="3" s="1"/>
  <c r="A148" i="3"/>
  <c r="BF148" i="3"/>
  <c r="AT148" i="3"/>
  <c r="AE148" i="3"/>
  <c r="K148" i="3"/>
  <c r="U148" i="3"/>
  <c r="G148" i="3"/>
  <c r="E148" i="3"/>
  <c r="AH148" i="3" s="1"/>
  <c r="AK148" i="3"/>
  <c r="AF149" i="3"/>
  <c r="L149" i="3"/>
  <c r="B149" i="3" s="1"/>
  <c r="A149" i="3"/>
  <c r="BF149" i="3"/>
  <c r="AT149" i="3"/>
  <c r="AE149" i="3"/>
  <c r="K149" i="3"/>
  <c r="U149" i="3"/>
  <c r="G149" i="3"/>
  <c r="E149" i="3"/>
  <c r="AH149" i="3" s="1"/>
  <c r="AK149" i="3"/>
  <c r="AF150" i="3"/>
  <c r="L150" i="3"/>
  <c r="B150" i="3" s="1"/>
  <c r="A150" i="3"/>
  <c r="BF150" i="3"/>
  <c r="AT150" i="3"/>
  <c r="AE150" i="3"/>
  <c r="K150" i="3"/>
  <c r="U150" i="3"/>
  <c r="G150" i="3"/>
  <c r="E150" i="3"/>
  <c r="AH150" i="3" s="1"/>
  <c r="AK150" i="3"/>
  <c r="AF151" i="3"/>
  <c r="L151" i="3"/>
  <c r="B151" i="3" s="1"/>
  <c r="A151" i="3"/>
  <c r="BF151" i="3"/>
  <c r="AT151" i="3"/>
  <c r="AE151" i="3"/>
  <c r="K151" i="3"/>
  <c r="U151" i="3"/>
  <c r="G151" i="3"/>
  <c r="E151" i="3"/>
  <c r="AH151" i="3" s="1"/>
  <c r="AK151" i="3"/>
  <c r="AF152" i="3"/>
  <c r="L152" i="3"/>
  <c r="B152" i="3" s="1"/>
  <c r="A152" i="3"/>
  <c r="BF152" i="3"/>
  <c r="AT152" i="3"/>
  <c r="AE152" i="3"/>
  <c r="K152" i="3"/>
  <c r="U152" i="3"/>
  <c r="G152" i="3"/>
  <c r="E152" i="3"/>
  <c r="AH152" i="3" s="1"/>
  <c r="AK152" i="3"/>
  <c r="AF153" i="3"/>
  <c r="L153" i="3"/>
  <c r="B153" i="3" s="1"/>
  <c r="A153" i="3"/>
  <c r="BF153" i="3"/>
  <c r="AT153" i="3"/>
  <c r="AE153" i="3"/>
  <c r="K153" i="3"/>
  <c r="U153" i="3"/>
  <c r="G153" i="3"/>
  <c r="E153" i="3"/>
  <c r="AH153" i="3" s="1"/>
  <c r="AK153" i="3"/>
  <c r="AF154" i="3"/>
  <c r="L154" i="3"/>
  <c r="B154" i="3" s="1"/>
  <c r="A154" i="3"/>
  <c r="BF154" i="3"/>
  <c r="AT154" i="3"/>
  <c r="AE154" i="3"/>
  <c r="K154" i="3"/>
  <c r="U154" i="3"/>
  <c r="G154" i="3"/>
  <c r="E154" i="3"/>
  <c r="AH154" i="3" s="1"/>
  <c r="AK154" i="3"/>
  <c r="AF155" i="3"/>
  <c r="L155" i="3"/>
  <c r="B155" i="3" s="1"/>
  <c r="A155" i="3"/>
  <c r="BF155" i="3"/>
  <c r="AT155" i="3"/>
  <c r="AE155" i="3"/>
  <c r="K155" i="3"/>
  <c r="U155" i="3"/>
  <c r="G155" i="3"/>
  <c r="E155" i="3"/>
  <c r="AH155" i="3" s="1"/>
  <c r="AK155" i="3"/>
  <c r="AF156" i="3"/>
  <c r="L156" i="3"/>
  <c r="B156" i="3" s="1"/>
  <c r="A156" i="3"/>
  <c r="BF156" i="3"/>
  <c r="AT156" i="3"/>
  <c r="AE156" i="3"/>
  <c r="K156" i="3"/>
  <c r="U156" i="3"/>
  <c r="G156" i="3"/>
  <c r="E156" i="3"/>
  <c r="AH156" i="3" s="1"/>
  <c r="AK156" i="3"/>
  <c r="AF157" i="3"/>
  <c r="L157" i="3"/>
  <c r="B157" i="3" s="1"/>
  <c r="A157" i="3"/>
  <c r="BF157" i="3"/>
  <c r="AT157" i="3"/>
  <c r="AE157" i="3"/>
  <c r="K157" i="3"/>
  <c r="U157" i="3"/>
  <c r="G157" i="3"/>
  <c r="E157" i="3"/>
  <c r="AH157" i="3" s="1"/>
  <c r="AK157" i="3"/>
  <c r="AF158" i="3"/>
  <c r="L158" i="3"/>
  <c r="B158" i="3" s="1"/>
  <c r="A158" i="3"/>
  <c r="BF158" i="3"/>
  <c r="AT158" i="3"/>
  <c r="AE158" i="3"/>
  <c r="K158" i="3"/>
  <c r="U158" i="3"/>
  <c r="G158" i="3"/>
  <c r="E158" i="3"/>
  <c r="AH158" i="3" s="1"/>
  <c r="AK158" i="3"/>
  <c r="AF159" i="3"/>
  <c r="L159" i="3"/>
  <c r="B159" i="3" s="1"/>
  <c r="A159" i="3"/>
  <c r="BF159" i="3"/>
  <c r="AT159" i="3"/>
  <c r="AE159" i="3"/>
  <c r="K159" i="3"/>
  <c r="U159" i="3"/>
  <c r="G159" i="3"/>
  <c r="E159" i="3"/>
  <c r="AH159" i="3" s="1"/>
  <c r="AK159" i="3"/>
  <c r="AF160" i="3"/>
  <c r="L160" i="3"/>
  <c r="B160" i="3" s="1"/>
  <c r="A160" i="3"/>
  <c r="BF160" i="3"/>
  <c r="AT160" i="3"/>
  <c r="AE160" i="3"/>
  <c r="K160" i="3"/>
  <c r="U160" i="3"/>
  <c r="G160" i="3"/>
  <c r="E160" i="3"/>
  <c r="AH160" i="3" s="1"/>
  <c r="AK160" i="3"/>
  <c r="AF161" i="3"/>
  <c r="L161" i="3"/>
  <c r="B161" i="3" s="1"/>
  <c r="A161" i="3"/>
  <c r="BF161" i="3"/>
  <c r="AT161" i="3"/>
  <c r="AE161" i="3"/>
  <c r="K161" i="3"/>
  <c r="U161" i="3"/>
  <c r="G161" i="3"/>
  <c r="E161" i="3"/>
  <c r="AH161" i="3" s="1"/>
  <c r="AK161" i="3"/>
  <c r="AF162" i="3"/>
  <c r="L162" i="3"/>
  <c r="B162" i="3" s="1"/>
  <c r="A162" i="3"/>
  <c r="BF162" i="3"/>
  <c r="AT162" i="3"/>
  <c r="AE162" i="3"/>
  <c r="K162" i="3"/>
  <c r="U162" i="3"/>
  <c r="G162" i="3"/>
  <c r="E162" i="3"/>
  <c r="AH162" i="3" s="1"/>
  <c r="AK162" i="3"/>
  <c r="AF163" i="3"/>
  <c r="L163" i="3"/>
  <c r="B163" i="3" s="1"/>
  <c r="A163" i="3"/>
  <c r="BF163" i="3"/>
  <c r="AT163" i="3"/>
  <c r="AE163" i="3"/>
  <c r="K163" i="3"/>
  <c r="U163" i="3"/>
  <c r="G163" i="3"/>
  <c r="E163" i="3"/>
  <c r="AH163" i="3" s="1"/>
  <c r="AK163" i="3"/>
  <c r="AF164" i="3"/>
  <c r="L164" i="3"/>
  <c r="B164" i="3" s="1"/>
  <c r="A164" i="3"/>
  <c r="BF164" i="3"/>
  <c r="AT164" i="3"/>
  <c r="AE164" i="3"/>
  <c r="K164" i="3"/>
  <c r="U164" i="3"/>
  <c r="G164" i="3"/>
  <c r="E164" i="3"/>
  <c r="AH164" i="3" s="1"/>
  <c r="AK164" i="3"/>
  <c r="AF165" i="3"/>
  <c r="L165" i="3"/>
  <c r="B165" i="3" s="1"/>
  <c r="A165" i="3"/>
  <c r="BF165" i="3"/>
  <c r="AT165" i="3"/>
  <c r="AE165" i="3"/>
  <c r="K165" i="3"/>
  <c r="U165" i="3"/>
  <c r="G165" i="3"/>
  <c r="E165" i="3"/>
  <c r="AH165" i="3" s="1"/>
  <c r="AX165" i="3"/>
  <c r="AK165" i="3"/>
  <c r="P165" i="3"/>
  <c r="B195" i="3"/>
  <c r="K123" i="3"/>
  <c r="AE123" i="3"/>
  <c r="B188" i="3"/>
  <c r="B192" i="3"/>
  <c r="P166" i="3"/>
  <c r="AK166" i="3"/>
  <c r="AX166" i="3"/>
  <c r="P167" i="3"/>
  <c r="AK167" i="3"/>
  <c r="AX167" i="3"/>
  <c r="P168" i="3"/>
  <c r="AK168" i="3"/>
  <c r="AX168" i="3"/>
  <c r="P169" i="3"/>
  <c r="AK169" i="3"/>
  <c r="AX169" i="3"/>
  <c r="P170" i="3"/>
  <c r="AK170" i="3"/>
  <c r="AX170" i="3"/>
  <c r="P171" i="3"/>
  <c r="AK171" i="3"/>
  <c r="AX171" i="3"/>
  <c r="P172" i="3"/>
  <c r="AK172" i="3"/>
  <c r="AX172" i="3"/>
  <c r="P173" i="3"/>
  <c r="AK173" i="3"/>
  <c r="AX173" i="3"/>
  <c r="P174" i="3"/>
  <c r="AK174" i="3"/>
  <c r="AX174" i="3"/>
  <c r="P175" i="3"/>
  <c r="AK175" i="3"/>
  <c r="AX175" i="3"/>
  <c r="P176" i="3"/>
  <c r="AK176" i="3"/>
  <c r="AX176" i="3"/>
  <c r="P177" i="3"/>
  <c r="AK177" i="3"/>
  <c r="AX177" i="3"/>
  <c r="P178" i="3"/>
  <c r="AK178" i="3"/>
  <c r="AX178" i="3"/>
  <c r="P179" i="3"/>
  <c r="AK179" i="3"/>
  <c r="AX179" i="3"/>
  <c r="P180" i="3"/>
  <c r="AK180" i="3"/>
  <c r="AX180" i="3"/>
  <c r="P181" i="3"/>
  <c r="AK181" i="3"/>
  <c r="AX181" i="3"/>
  <c r="P182" i="3"/>
  <c r="AK182" i="3"/>
  <c r="AX182" i="3"/>
  <c r="BF183" i="3"/>
  <c r="P183" i="3"/>
  <c r="AK183" i="3"/>
  <c r="AF184" i="3"/>
  <c r="L184" i="3"/>
  <c r="B184" i="3" s="1"/>
  <c r="A184" i="3"/>
  <c r="BF184" i="3"/>
  <c r="AT184" i="3"/>
  <c r="AE184" i="3"/>
  <c r="K184" i="3"/>
  <c r="U184" i="3"/>
  <c r="G184" i="3"/>
  <c r="T184" i="3"/>
  <c r="F184" i="3"/>
  <c r="AI184" i="3" s="1"/>
  <c r="D184" i="3"/>
  <c r="E184" i="3" s="1"/>
  <c r="AH184" i="3" s="1"/>
  <c r="AF185" i="3"/>
  <c r="L185" i="3"/>
  <c r="B185" i="3" s="1"/>
  <c r="A185" i="3"/>
  <c r="BF185" i="3"/>
  <c r="AT185" i="3"/>
  <c r="AE185" i="3"/>
  <c r="K185" i="3"/>
  <c r="U185" i="3"/>
  <c r="G185" i="3"/>
  <c r="T185" i="3"/>
  <c r="F185" i="3"/>
  <c r="AI185" i="3" s="1"/>
  <c r="D185" i="3"/>
  <c r="E185" i="3" s="1"/>
  <c r="AH185" i="3" s="1"/>
  <c r="AF186" i="3"/>
  <c r="L186" i="3"/>
  <c r="B186" i="3" s="1"/>
  <c r="A186" i="3"/>
  <c r="BF186" i="3"/>
  <c r="AT186" i="3"/>
  <c r="AE186" i="3"/>
  <c r="K186" i="3"/>
  <c r="U186" i="3"/>
  <c r="G186" i="3"/>
  <c r="T186" i="3"/>
  <c r="F186" i="3"/>
  <c r="AI186" i="3" s="1"/>
  <c r="E186" i="3"/>
  <c r="AH186" i="3" s="1"/>
  <c r="D186" i="3"/>
  <c r="AF187" i="3"/>
  <c r="L187" i="3"/>
  <c r="B187" i="3" s="1"/>
  <c r="A187" i="3"/>
  <c r="BF187" i="3"/>
  <c r="AT187" i="3"/>
  <c r="AE187" i="3"/>
  <c r="K187" i="3"/>
  <c r="U187" i="3"/>
  <c r="G187" i="3"/>
  <c r="T187" i="3"/>
  <c r="F187" i="3"/>
  <c r="AI187" i="3" s="1"/>
  <c r="E187" i="3"/>
  <c r="AH187" i="3" s="1"/>
  <c r="D187" i="3"/>
  <c r="AF188" i="3"/>
  <c r="L188" i="3"/>
  <c r="A188" i="3"/>
  <c r="BF188" i="3"/>
  <c r="AT188" i="3"/>
  <c r="AE188" i="3"/>
  <c r="K188" i="3"/>
  <c r="U188" i="3"/>
  <c r="G188" i="3"/>
  <c r="T188" i="3"/>
  <c r="F188" i="3"/>
  <c r="AI188" i="3" s="1"/>
  <c r="E188" i="3"/>
  <c r="AH188" i="3" s="1"/>
  <c r="D188" i="3"/>
  <c r="AF189" i="3"/>
  <c r="L189" i="3"/>
  <c r="A189" i="3"/>
  <c r="BF189" i="3"/>
  <c r="AT189" i="3"/>
  <c r="AE189" i="3"/>
  <c r="K189" i="3"/>
  <c r="U189" i="3"/>
  <c r="G189" i="3"/>
  <c r="T189" i="3"/>
  <c r="F189" i="3"/>
  <c r="AI189" i="3" s="1"/>
  <c r="E189" i="3"/>
  <c r="AH189" i="3" s="1"/>
  <c r="D189" i="3"/>
  <c r="AF190" i="3"/>
  <c r="L190" i="3"/>
  <c r="B190" i="3" s="1"/>
  <c r="A190" i="3"/>
  <c r="BF190" i="3"/>
  <c r="AT190" i="3"/>
  <c r="AE190" i="3"/>
  <c r="K190" i="3"/>
  <c r="U190" i="3"/>
  <c r="G190" i="3"/>
  <c r="T190" i="3"/>
  <c r="F190" i="3"/>
  <c r="AI190" i="3" s="1"/>
  <c r="D190" i="3"/>
  <c r="E190" i="3" s="1"/>
  <c r="AH190" i="3" s="1"/>
  <c r="AF191" i="3"/>
  <c r="L191" i="3"/>
  <c r="B191" i="3" s="1"/>
  <c r="A191" i="3"/>
  <c r="BF191" i="3"/>
  <c r="AT191" i="3"/>
  <c r="AE191" i="3"/>
  <c r="K191" i="3"/>
  <c r="U191" i="3"/>
  <c r="G191" i="3"/>
  <c r="T191" i="3"/>
  <c r="F191" i="3"/>
  <c r="AI191" i="3" s="1"/>
  <c r="E191" i="3"/>
  <c r="AH191" i="3" s="1"/>
  <c r="D191" i="3"/>
  <c r="AF192" i="3"/>
  <c r="L192" i="3"/>
  <c r="A192" i="3"/>
  <c r="BF192" i="3"/>
  <c r="AT192" i="3"/>
  <c r="AE192" i="3"/>
  <c r="K192" i="3"/>
  <c r="U192" i="3"/>
  <c r="G192" i="3"/>
  <c r="T192" i="3"/>
  <c r="F192" i="3"/>
  <c r="AI192" i="3" s="1"/>
  <c r="D192" i="3"/>
  <c r="E192" i="3" s="1"/>
  <c r="AH192" i="3" s="1"/>
  <c r="AF193" i="3"/>
  <c r="L193" i="3"/>
  <c r="B193" i="3" s="1"/>
  <c r="A193" i="3"/>
  <c r="BF193" i="3"/>
  <c r="AT193" i="3"/>
  <c r="AE193" i="3"/>
  <c r="K193" i="3"/>
  <c r="U193" i="3"/>
  <c r="G193" i="3"/>
  <c r="T193" i="3"/>
  <c r="F193" i="3"/>
  <c r="AI193" i="3" s="1"/>
  <c r="D193" i="3"/>
  <c r="E193" i="3" s="1"/>
  <c r="AH193" i="3" s="1"/>
  <c r="AF194" i="3"/>
  <c r="L194" i="3"/>
  <c r="B194" i="3" s="1"/>
  <c r="A194" i="3"/>
  <c r="BF194" i="3"/>
  <c r="AT194" i="3"/>
  <c r="AE194" i="3"/>
  <c r="K194" i="3"/>
  <c r="U194" i="3"/>
  <c r="G194" i="3"/>
  <c r="T194" i="3"/>
  <c r="F194" i="3"/>
  <c r="AI194" i="3" s="1"/>
  <c r="E194" i="3"/>
  <c r="AH194" i="3" s="1"/>
  <c r="D194" i="3"/>
  <c r="AF195" i="3"/>
  <c r="L195" i="3"/>
  <c r="A195" i="3"/>
  <c r="BF195" i="3"/>
  <c r="AT195" i="3"/>
  <c r="AE195" i="3"/>
  <c r="K195" i="3"/>
  <c r="U195" i="3"/>
  <c r="G195" i="3"/>
  <c r="T195" i="3"/>
  <c r="F195" i="3"/>
  <c r="AI195" i="3" s="1"/>
  <c r="E195" i="3"/>
  <c r="AH195" i="3" s="1"/>
  <c r="D195" i="3"/>
  <c r="AF196" i="3"/>
  <c r="L196" i="3"/>
  <c r="B196" i="3" s="1"/>
  <c r="A196" i="3"/>
  <c r="BF196" i="3"/>
  <c r="AT196" i="3"/>
  <c r="AE196" i="3"/>
  <c r="K196" i="3"/>
  <c r="U196" i="3"/>
  <c r="G196" i="3"/>
  <c r="T196" i="3"/>
  <c r="F196" i="3"/>
  <c r="AI196" i="3" s="1"/>
  <c r="E196" i="3"/>
  <c r="AH196" i="3" s="1"/>
  <c r="D196" i="3"/>
  <c r="AF197" i="3"/>
  <c r="L197" i="3"/>
  <c r="B197" i="3" s="1"/>
  <c r="A197" i="3"/>
  <c r="BF197" i="3"/>
  <c r="AT197" i="3"/>
  <c r="AE197" i="3"/>
  <c r="K197" i="3"/>
  <c r="U197" i="3"/>
  <c r="G197" i="3"/>
  <c r="T197" i="3"/>
  <c r="F197" i="3"/>
  <c r="AI197" i="3" s="1"/>
  <c r="E197" i="3"/>
  <c r="AH197" i="3" s="1"/>
  <c r="D197" i="3"/>
  <c r="AF198" i="3"/>
  <c r="L198" i="3"/>
  <c r="B198" i="3" s="1"/>
  <c r="A198" i="3"/>
  <c r="BF198" i="3"/>
  <c r="AT198" i="3"/>
  <c r="AE198" i="3"/>
  <c r="K198" i="3"/>
  <c r="U198" i="3"/>
  <c r="G198" i="3"/>
  <c r="T198" i="3"/>
  <c r="F198" i="3"/>
  <c r="AI198" i="3" s="1"/>
  <c r="E198" i="3"/>
  <c r="AH198" i="3" s="1"/>
  <c r="D198" i="3"/>
  <c r="AF199" i="3"/>
  <c r="L199" i="3"/>
  <c r="B199" i="3" s="1"/>
  <c r="A199" i="3"/>
  <c r="BF199" i="3"/>
  <c r="AT199" i="3"/>
  <c r="AE199" i="3"/>
  <c r="K199" i="3"/>
  <c r="U199" i="3"/>
  <c r="G199" i="3"/>
  <c r="T199" i="3"/>
  <c r="F199" i="3"/>
  <c r="AI199" i="3" s="1"/>
  <c r="E199" i="3"/>
  <c r="AH199" i="3" s="1"/>
  <c r="D199" i="3"/>
  <c r="AF200" i="3"/>
  <c r="L200" i="3"/>
  <c r="B200" i="3" s="1"/>
  <c r="A200" i="3"/>
  <c r="BF200" i="3"/>
  <c r="AT200" i="3"/>
  <c r="AE200" i="3"/>
  <c r="K200" i="3"/>
  <c r="U200" i="3"/>
  <c r="G200" i="3"/>
  <c r="T200" i="3"/>
  <c r="F200" i="3"/>
  <c r="AI200" i="3" s="1"/>
  <c r="D200" i="3"/>
  <c r="E200" i="3" s="1"/>
  <c r="AH200" i="3" s="1"/>
  <c r="AF201" i="3"/>
  <c r="L201" i="3"/>
  <c r="B201" i="3" s="1"/>
  <c r="A201" i="3"/>
  <c r="BF201" i="3"/>
  <c r="AT201" i="3"/>
  <c r="AE201" i="3"/>
  <c r="K201" i="3"/>
  <c r="U201" i="3"/>
  <c r="G201" i="3"/>
  <c r="T201" i="3"/>
  <c r="F201" i="3"/>
  <c r="AI201" i="3" s="1"/>
  <c r="D201" i="3"/>
  <c r="E201" i="3" s="1"/>
  <c r="AH201" i="3" s="1"/>
  <c r="AX201" i="3"/>
  <c r="E166" i="3"/>
  <c r="AH166" i="3" s="1"/>
  <c r="E167" i="3"/>
  <c r="AH167" i="3" s="1"/>
  <c r="E168" i="3"/>
  <c r="AH168" i="3" s="1"/>
  <c r="E169" i="3"/>
  <c r="AH169" i="3" s="1"/>
  <c r="E170" i="3"/>
  <c r="AH170" i="3" s="1"/>
  <c r="E171" i="3"/>
  <c r="AH171" i="3" s="1"/>
  <c r="E172" i="3"/>
  <c r="AH172" i="3" s="1"/>
  <c r="E173" i="3"/>
  <c r="AH173" i="3" s="1"/>
  <c r="E174" i="3"/>
  <c r="AH174" i="3" s="1"/>
  <c r="E175" i="3"/>
  <c r="AH175" i="3" s="1"/>
  <c r="E176" i="3"/>
  <c r="AH176" i="3" s="1"/>
  <c r="E177" i="3"/>
  <c r="AH177" i="3" s="1"/>
  <c r="E178" i="3"/>
  <c r="AH178" i="3" s="1"/>
  <c r="E179" i="3"/>
  <c r="AH179" i="3" s="1"/>
  <c r="E180" i="3"/>
  <c r="AH180" i="3" s="1"/>
  <c r="E181" i="3"/>
  <c r="AH181" i="3" s="1"/>
  <c r="E182" i="3"/>
  <c r="AH182" i="3" s="1"/>
  <c r="E183" i="3"/>
  <c r="AH183" i="3" s="1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T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G166" i="3"/>
  <c r="U166" i="3"/>
  <c r="G167" i="3"/>
  <c r="G168" i="3"/>
  <c r="U168" i="3"/>
  <c r="G169" i="3"/>
  <c r="G170" i="3"/>
  <c r="U170" i="3"/>
  <c r="G171" i="3"/>
  <c r="G172" i="3"/>
  <c r="U172" i="3"/>
  <c r="G173" i="3"/>
  <c r="G174" i="3"/>
  <c r="U174" i="3"/>
  <c r="G175" i="3"/>
  <c r="G176" i="3"/>
  <c r="U176" i="3"/>
  <c r="G177" i="3"/>
  <c r="G178" i="3"/>
  <c r="U178" i="3"/>
  <c r="G179" i="3"/>
  <c r="G180" i="3"/>
  <c r="U180" i="3"/>
  <c r="G181" i="3"/>
  <c r="G182" i="3"/>
  <c r="U182" i="3"/>
  <c r="G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K166" i="3"/>
  <c r="AE166" i="3"/>
  <c r="AT166" i="3"/>
  <c r="BF166" i="3"/>
  <c r="K167" i="3"/>
  <c r="AE167" i="3"/>
  <c r="AT167" i="3"/>
  <c r="BF167" i="3"/>
  <c r="K168" i="3"/>
  <c r="AE168" i="3"/>
  <c r="AT168" i="3"/>
  <c r="BF168" i="3"/>
  <c r="K169" i="3"/>
  <c r="AE169" i="3"/>
  <c r="AT169" i="3"/>
  <c r="BF169" i="3"/>
  <c r="K170" i="3"/>
  <c r="AE170" i="3"/>
  <c r="AT170" i="3"/>
  <c r="BF170" i="3"/>
  <c r="K171" i="3"/>
  <c r="AE171" i="3"/>
  <c r="AT171" i="3"/>
  <c r="BF171" i="3"/>
  <c r="K172" i="3"/>
  <c r="AE172" i="3"/>
  <c r="AT172" i="3"/>
  <c r="BF172" i="3"/>
  <c r="K173" i="3"/>
  <c r="AE173" i="3"/>
  <c r="AT173" i="3"/>
  <c r="BF173" i="3"/>
  <c r="K174" i="3"/>
  <c r="AE174" i="3"/>
  <c r="AT174" i="3"/>
  <c r="BF174" i="3"/>
  <c r="K175" i="3"/>
  <c r="AE175" i="3"/>
  <c r="AT175" i="3"/>
  <c r="BF175" i="3"/>
  <c r="K176" i="3"/>
  <c r="AE176" i="3"/>
  <c r="AT176" i="3"/>
  <c r="BF176" i="3"/>
  <c r="K177" i="3"/>
  <c r="AE177" i="3"/>
  <c r="AT177" i="3"/>
  <c r="BF177" i="3"/>
  <c r="K178" i="3"/>
  <c r="AE178" i="3"/>
  <c r="AT178" i="3"/>
  <c r="BF178" i="3"/>
  <c r="K179" i="3"/>
  <c r="AE179" i="3"/>
  <c r="AT179" i="3"/>
  <c r="BF179" i="3"/>
  <c r="K180" i="3"/>
  <c r="AE180" i="3"/>
  <c r="AT180" i="3"/>
  <c r="BF180" i="3"/>
  <c r="K181" i="3"/>
  <c r="AE181" i="3"/>
  <c r="AT181" i="3"/>
  <c r="BF181" i="3"/>
  <c r="K182" i="3"/>
  <c r="AE182" i="3"/>
  <c r="AT182" i="3"/>
  <c r="BF182" i="3"/>
  <c r="K183" i="3"/>
  <c r="AE183" i="3"/>
  <c r="AT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166" i="3"/>
  <c r="L166" i="3"/>
  <c r="B166" i="3" s="1"/>
  <c r="AF166" i="3"/>
  <c r="A167" i="3"/>
  <c r="L167" i="3"/>
  <c r="B167" i="3" s="1"/>
  <c r="AF167" i="3"/>
  <c r="A168" i="3"/>
  <c r="L168" i="3"/>
  <c r="B168" i="3" s="1"/>
  <c r="AF168" i="3"/>
  <c r="A169" i="3"/>
  <c r="L169" i="3"/>
  <c r="B169" i="3" s="1"/>
  <c r="AF169" i="3"/>
  <c r="A170" i="3"/>
  <c r="L170" i="3"/>
  <c r="B170" i="3" s="1"/>
  <c r="AF170" i="3"/>
  <c r="A171" i="3"/>
  <c r="L171" i="3"/>
  <c r="B171" i="3" s="1"/>
  <c r="AF171" i="3"/>
  <c r="A172" i="3"/>
  <c r="L172" i="3"/>
  <c r="B172" i="3" s="1"/>
  <c r="AF172" i="3"/>
  <c r="A173" i="3"/>
  <c r="L173" i="3"/>
  <c r="B173" i="3" s="1"/>
  <c r="AF173" i="3"/>
  <c r="A174" i="3"/>
  <c r="L174" i="3"/>
  <c r="B174" i="3" s="1"/>
  <c r="AF174" i="3"/>
  <c r="A175" i="3"/>
  <c r="L175" i="3"/>
  <c r="B175" i="3" s="1"/>
  <c r="AF175" i="3"/>
  <c r="A176" i="3"/>
  <c r="L176" i="3"/>
  <c r="B176" i="3" s="1"/>
  <c r="AF176" i="3"/>
  <c r="A177" i="3"/>
  <c r="L177" i="3"/>
  <c r="B177" i="3" s="1"/>
  <c r="AF177" i="3"/>
  <c r="A178" i="3"/>
  <c r="L178" i="3"/>
  <c r="B178" i="3" s="1"/>
  <c r="AF178" i="3"/>
  <c r="A179" i="3"/>
  <c r="L179" i="3"/>
  <c r="B179" i="3" s="1"/>
  <c r="AF179" i="3"/>
  <c r="A180" i="3"/>
  <c r="L180" i="3"/>
  <c r="B180" i="3" s="1"/>
  <c r="AF180" i="3"/>
  <c r="A181" i="3"/>
  <c r="L181" i="3"/>
  <c r="B181" i="3" s="1"/>
  <c r="AF181" i="3"/>
  <c r="A182" i="3"/>
  <c r="L182" i="3"/>
  <c r="B182" i="3" s="1"/>
  <c r="AF182" i="3"/>
  <c r="A183" i="3"/>
  <c r="L183" i="3"/>
  <c r="B183" i="3" s="1"/>
  <c r="AF183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5" i="3"/>
  <c r="AV196" i="3"/>
  <c r="AV197" i="3"/>
  <c r="AV198" i="3"/>
  <c r="AV199" i="3"/>
  <c r="AV200" i="3"/>
  <c r="AV201" i="3"/>
  <c r="P202" i="3"/>
  <c r="AK202" i="3"/>
  <c r="AX202" i="3"/>
  <c r="P203" i="3"/>
  <c r="AK203" i="3"/>
  <c r="AX203" i="3"/>
  <c r="P204" i="3"/>
  <c r="AK204" i="3"/>
  <c r="AX204" i="3"/>
  <c r="D202" i="3"/>
  <c r="D203" i="3"/>
  <c r="E203" i="3" s="1"/>
  <c r="AH203" i="3" s="1"/>
  <c r="D204" i="3"/>
  <c r="E202" i="3"/>
  <c r="AH202" i="3" s="1"/>
  <c r="E204" i="3"/>
  <c r="AH204" i="3" s="1"/>
  <c r="F202" i="3"/>
  <c r="AI202" i="3" s="1"/>
  <c r="T202" i="3"/>
  <c r="F203" i="3"/>
  <c r="AI203" i="3" s="1"/>
  <c r="T203" i="3"/>
  <c r="F204" i="3"/>
  <c r="AI204" i="3" s="1"/>
  <c r="T204" i="3"/>
  <c r="G202" i="3"/>
  <c r="G203" i="3"/>
  <c r="G204" i="3"/>
  <c r="K202" i="3"/>
  <c r="AE202" i="3"/>
  <c r="AT202" i="3"/>
  <c r="BF202" i="3"/>
  <c r="K203" i="3"/>
  <c r="AE203" i="3"/>
  <c r="AT203" i="3"/>
  <c r="BF203" i="3"/>
  <c r="K204" i="3"/>
  <c r="AE204" i="3"/>
  <c r="AT204" i="3"/>
  <c r="BF204" i="3"/>
  <c r="A202" i="3"/>
  <c r="L202" i="3"/>
  <c r="B202" i="3" s="1"/>
  <c r="AF202" i="3"/>
  <c r="A203" i="3"/>
  <c r="L203" i="3"/>
  <c r="B203" i="3" s="1"/>
  <c r="AF203" i="3"/>
  <c r="A204" i="3"/>
  <c r="L204" i="3"/>
  <c r="B204" i="3" s="1"/>
  <c r="AF204" i="3"/>
  <c r="AT18" i="3"/>
  <c r="AJ18" i="3"/>
  <c r="P18" i="3"/>
  <c r="N18" i="3"/>
  <c r="D18" i="3"/>
  <c r="E18" i="3" s="1"/>
  <c r="AH18" i="3" s="1"/>
  <c r="AF18" i="3"/>
  <c r="L18" i="3"/>
  <c r="B18" i="3" s="1"/>
  <c r="BG18" i="3"/>
  <c r="S18" i="3"/>
  <c r="H18" i="3"/>
  <c r="BF18" i="3"/>
  <c r="AV18" i="3"/>
  <c r="G18" i="3"/>
  <c r="F5" i="3"/>
  <c r="AI5" i="3" s="1"/>
  <c r="AK5" i="3"/>
  <c r="F6" i="3"/>
  <c r="AI6" i="3" s="1"/>
  <c r="AK6" i="3"/>
  <c r="F7" i="3"/>
  <c r="AI7" i="3" s="1"/>
  <c r="AK7" i="3"/>
  <c r="F8" i="3"/>
  <c r="AI8" i="3" s="1"/>
  <c r="V8" i="3"/>
  <c r="W8" i="3" s="1"/>
  <c r="M9" i="3"/>
  <c r="F10" i="3"/>
  <c r="AI10" i="3" s="1"/>
  <c r="A11" i="3"/>
  <c r="T12" i="3"/>
  <c r="M13" i="3"/>
  <c r="F14" i="3"/>
  <c r="AI14" i="3" s="1"/>
  <c r="A15" i="3"/>
  <c r="T16" i="3"/>
  <c r="M17" i="3"/>
  <c r="F18" i="3"/>
  <c r="AI18" i="3" s="1"/>
  <c r="A19" i="3"/>
  <c r="AE10" i="3"/>
  <c r="BG787" i="3"/>
  <c r="S787" i="3"/>
  <c r="H787" i="3"/>
  <c r="AK787" i="3"/>
  <c r="F787" i="3"/>
  <c r="AI787" i="3" s="1"/>
  <c r="AT787" i="3"/>
  <c r="AJ787" i="3"/>
  <c r="P787" i="3"/>
  <c r="E787" i="3"/>
  <c r="AH787" i="3" s="1"/>
  <c r="N787" i="3"/>
  <c r="D787" i="3"/>
  <c r="BF787" i="3"/>
  <c r="M787" i="3"/>
  <c r="AF787" i="3"/>
  <c r="L787" i="3"/>
  <c r="AX787" i="3"/>
  <c r="AE787" i="3"/>
  <c r="K787" i="3"/>
  <c r="AV787" i="3"/>
  <c r="G787" i="3"/>
  <c r="U787" i="3"/>
  <c r="B787" i="3"/>
  <c r="A787" i="3"/>
  <c r="T787" i="3"/>
  <c r="V787" i="3"/>
  <c r="W787" i="3" s="1"/>
  <c r="K10" i="3"/>
  <c r="AK10" i="3"/>
  <c r="AT11" i="3"/>
  <c r="AJ11" i="3"/>
  <c r="P11" i="3"/>
  <c r="N11" i="3"/>
  <c r="D11" i="3"/>
  <c r="E11" i="3" s="1"/>
  <c r="AH11" i="3" s="1"/>
  <c r="AF11" i="3"/>
  <c r="L11" i="3"/>
  <c r="U11" i="3" s="1"/>
  <c r="BG11" i="3"/>
  <c r="S11" i="3"/>
  <c r="H11" i="3"/>
  <c r="BF11" i="3"/>
  <c r="AV11" i="3"/>
  <c r="G11" i="3"/>
  <c r="AE11" i="3"/>
  <c r="K14" i="3"/>
  <c r="AK14" i="3"/>
  <c r="AT15" i="3"/>
  <c r="AJ15" i="3"/>
  <c r="P15" i="3"/>
  <c r="N15" i="3"/>
  <c r="D15" i="3"/>
  <c r="AF15" i="3"/>
  <c r="L15" i="3"/>
  <c r="U15" i="3" s="1"/>
  <c r="BG15" i="3"/>
  <c r="S15" i="3"/>
  <c r="H15" i="3"/>
  <c r="BF15" i="3"/>
  <c r="AV15" i="3"/>
  <c r="G15" i="3"/>
  <c r="AE15" i="3"/>
  <c r="AC16" i="3"/>
  <c r="K18" i="3"/>
  <c r="AK18" i="3"/>
  <c r="AT19" i="3"/>
  <c r="AJ19" i="3"/>
  <c r="P19" i="3"/>
  <c r="N19" i="3"/>
  <c r="D19" i="3"/>
  <c r="E19" i="3" s="1"/>
  <c r="AH19" i="3" s="1"/>
  <c r="AF19" i="3"/>
  <c r="U19" i="3"/>
  <c r="L19" i="3"/>
  <c r="B19" i="3"/>
  <c r="BG19" i="3"/>
  <c r="S19" i="3"/>
  <c r="H19" i="3"/>
  <c r="BF19" i="3"/>
  <c r="AV19" i="3"/>
  <c r="G19" i="3"/>
  <c r="AE19" i="3"/>
  <c r="AE14" i="3"/>
  <c r="AE18" i="3"/>
  <c r="M10" i="3"/>
  <c r="M14" i="3"/>
  <c r="K5" i="3"/>
  <c r="AE5" i="3"/>
  <c r="AX5" i="3"/>
  <c r="A6" i="3"/>
  <c r="K6" i="3"/>
  <c r="T6" i="3"/>
  <c r="AE6" i="3"/>
  <c r="AX6" i="3"/>
  <c r="A7" i="3"/>
  <c r="K7" i="3"/>
  <c r="T7" i="3"/>
  <c r="AE7" i="3"/>
  <c r="AX7" i="3"/>
  <c r="A8" i="3"/>
  <c r="K8" i="3"/>
  <c r="AE8" i="3"/>
  <c r="V9" i="3"/>
  <c r="W9" i="3" s="1"/>
  <c r="AX9" i="3"/>
  <c r="K11" i="3"/>
  <c r="AK11" i="3"/>
  <c r="AT12" i="3"/>
  <c r="AJ12" i="3"/>
  <c r="P12" i="3"/>
  <c r="N12" i="3"/>
  <c r="D12" i="3"/>
  <c r="AD12" i="3" s="1"/>
  <c r="AF12" i="3"/>
  <c r="L12" i="3"/>
  <c r="U12" i="3" s="1"/>
  <c r="BG12" i="3"/>
  <c r="S12" i="3"/>
  <c r="H12" i="3"/>
  <c r="BF12" i="3"/>
  <c r="AV12" i="3"/>
  <c r="G12" i="3"/>
  <c r="AE12" i="3"/>
  <c r="V13" i="3"/>
  <c r="W13" i="3" s="1"/>
  <c r="AX13" i="3"/>
  <c r="K15" i="3"/>
  <c r="AK15" i="3"/>
  <c r="AT16" i="3"/>
  <c r="AJ16" i="3"/>
  <c r="P16" i="3"/>
  <c r="N16" i="3"/>
  <c r="D16" i="3"/>
  <c r="AD16" i="3" s="1"/>
  <c r="AF16" i="3"/>
  <c r="L16" i="3"/>
  <c r="U16" i="3" s="1"/>
  <c r="BG16" i="3"/>
  <c r="S16" i="3"/>
  <c r="H16" i="3"/>
  <c r="BF16" i="3"/>
  <c r="AV16" i="3"/>
  <c r="G16" i="3"/>
  <c r="AE16" i="3"/>
  <c r="V17" i="3"/>
  <c r="W17" i="3" s="1"/>
  <c r="AX17" i="3"/>
  <c r="K19" i="3"/>
  <c r="AK19" i="3"/>
  <c r="A5" i="3"/>
  <c r="T5" i="3"/>
  <c r="L5" i="3"/>
  <c r="B5" i="3" s="1"/>
  <c r="AF5" i="3"/>
  <c r="L6" i="3"/>
  <c r="U6" i="3" s="1"/>
  <c r="AF6" i="3"/>
  <c r="L7" i="3"/>
  <c r="U7" i="3" s="1"/>
  <c r="AF7" i="3"/>
  <c r="A9" i="3"/>
  <c r="T10" i="3"/>
  <c r="M11" i="3"/>
  <c r="F12" i="3"/>
  <c r="AI12" i="3" s="1"/>
  <c r="A13" i="3"/>
  <c r="T14" i="3"/>
  <c r="M15" i="3"/>
  <c r="F16" i="3"/>
  <c r="AI16" i="3" s="1"/>
  <c r="A17" i="3"/>
  <c r="T18" i="3"/>
  <c r="M19" i="3"/>
  <c r="M18" i="3"/>
  <c r="M6" i="3"/>
  <c r="V6" i="3"/>
  <c r="W6" i="3" s="1"/>
  <c r="M7" i="3"/>
  <c r="V7" i="3"/>
  <c r="W7" i="3" s="1"/>
  <c r="AT8" i="3"/>
  <c r="AJ8" i="3"/>
  <c r="P8" i="3"/>
  <c r="AF8" i="3"/>
  <c r="L8" i="3"/>
  <c r="U8" i="3" s="1"/>
  <c r="BG8" i="3"/>
  <c r="S8" i="3"/>
  <c r="BF8" i="3"/>
  <c r="AV8" i="3"/>
  <c r="N8" i="3"/>
  <c r="AK8" i="3"/>
  <c r="AT9" i="3"/>
  <c r="AJ9" i="3"/>
  <c r="P9" i="3"/>
  <c r="N9" i="3"/>
  <c r="D9" i="3"/>
  <c r="E9" i="3" s="1"/>
  <c r="AH9" i="3" s="1"/>
  <c r="AF9" i="3"/>
  <c r="L9" i="3"/>
  <c r="U9" i="3" s="1"/>
  <c r="BG9" i="3"/>
  <c r="S9" i="3"/>
  <c r="H9" i="3"/>
  <c r="BF9" i="3"/>
  <c r="AV9" i="3"/>
  <c r="G9" i="3"/>
  <c r="AE9" i="3"/>
  <c r="V10" i="3"/>
  <c r="W10" i="3" s="1"/>
  <c r="K12" i="3"/>
  <c r="AK12" i="3"/>
  <c r="AT13" i="3"/>
  <c r="AJ13" i="3"/>
  <c r="P13" i="3"/>
  <c r="N13" i="3"/>
  <c r="D13" i="3"/>
  <c r="E13" i="3" s="1"/>
  <c r="AH13" i="3" s="1"/>
  <c r="AF13" i="3"/>
  <c r="L13" i="3"/>
  <c r="U13" i="3" s="1"/>
  <c r="BG13" i="3"/>
  <c r="S13" i="3"/>
  <c r="H13" i="3"/>
  <c r="BF13" i="3"/>
  <c r="AV13" i="3"/>
  <c r="G13" i="3"/>
  <c r="AE13" i="3"/>
  <c r="V14" i="3"/>
  <c r="W14" i="3" s="1"/>
  <c r="AK16" i="3"/>
  <c r="AT17" i="3"/>
  <c r="AJ17" i="3"/>
  <c r="P17" i="3"/>
  <c r="N17" i="3"/>
  <c r="D17" i="3"/>
  <c r="E17" i="3" s="1"/>
  <c r="AH17" i="3" s="1"/>
  <c r="AF17" i="3"/>
  <c r="L17" i="3"/>
  <c r="U17" i="3" s="1"/>
  <c r="BG17" i="3"/>
  <c r="S17" i="3"/>
  <c r="H17" i="3"/>
  <c r="BF17" i="3"/>
  <c r="AV17" i="3"/>
  <c r="G17" i="3"/>
  <c r="AE17" i="3"/>
  <c r="V18" i="3"/>
  <c r="W18" i="3" s="1"/>
  <c r="AX18" i="3"/>
  <c r="BF242" i="3"/>
  <c r="AV242" i="3"/>
  <c r="AK242" i="3"/>
  <c r="F242" i="3"/>
  <c r="AI242" i="3" s="1"/>
  <c r="AT242" i="3"/>
  <c r="AJ242" i="3"/>
  <c r="P242" i="3"/>
  <c r="E242" i="3"/>
  <c r="AH242" i="3" s="1"/>
  <c r="AF242" i="3"/>
  <c r="U242" i="3"/>
  <c r="L242" i="3"/>
  <c r="B242" i="3"/>
  <c r="A242" i="3"/>
  <c r="N242" i="3"/>
  <c r="AX242" i="3"/>
  <c r="AE242" i="3"/>
  <c r="M242" i="3"/>
  <c r="K242" i="3"/>
  <c r="H242" i="3"/>
  <c r="V242" i="3"/>
  <c r="W242" i="3" s="1"/>
  <c r="G242" i="3"/>
  <c r="T242" i="3"/>
  <c r="D242" i="3"/>
  <c r="BG242" i="3"/>
  <c r="S242" i="3"/>
  <c r="AT10" i="3"/>
  <c r="AJ10" i="3"/>
  <c r="P10" i="3"/>
  <c r="N10" i="3"/>
  <c r="D10" i="3"/>
  <c r="E10" i="3" s="1"/>
  <c r="AH10" i="3" s="1"/>
  <c r="AF10" i="3"/>
  <c r="L10" i="3"/>
  <c r="B10" i="3" s="1"/>
  <c r="BG10" i="3"/>
  <c r="S10" i="3"/>
  <c r="H10" i="3"/>
  <c r="BF10" i="3"/>
  <c r="AV10" i="3"/>
  <c r="G10" i="3"/>
  <c r="AT14" i="3"/>
  <c r="AJ14" i="3"/>
  <c r="P14" i="3"/>
  <c r="N14" i="3"/>
  <c r="D14" i="3"/>
  <c r="E14" i="3" s="1"/>
  <c r="AH14" i="3" s="1"/>
  <c r="AF14" i="3"/>
  <c r="L14" i="3"/>
  <c r="B14" i="3" s="1"/>
  <c r="BG14" i="3"/>
  <c r="S14" i="3"/>
  <c r="H14" i="3"/>
  <c r="BF14" i="3"/>
  <c r="AV14" i="3"/>
  <c r="G14" i="3"/>
  <c r="M5" i="3"/>
  <c r="V5" i="3"/>
  <c r="W5" i="3" s="1"/>
  <c r="D5" i="3"/>
  <c r="E5" i="3" s="1"/>
  <c r="AH5" i="3" s="1"/>
  <c r="N5" i="3"/>
  <c r="D6" i="3"/>
  <c r="E6" i="3" s="1"/>
  <c r="AH6" i="3" s="1"/>
  <c r="N6" i="3"/>
  <c r="D7" i="3"/>
  <c r="E7" i="3" s="1"/>
  <c r="AH7" i="3" s="1"/>
  <c r="N7" i="3"/>
  <c r="D8" i="3"/>
  <c r="E8" i="3" s="1"/>
  <c r="AH8" i="3" s="1"/>
  <c r="F9" i="3"/>
  <c r="AI9" i="3" s="1"/>
  <c r="A10" i="3"/>
  <c r="T11" i="3"/>
  <c r="M12" i="3"/>
  <c r="F13" i="3"/>
  <c r="AI13" i="3" s="1"/>
  <c r="A14" i="3"/>
  <c r="T15" i="3"/>
  <c r="M16" i="3"/>
  <c r="F17" i="3"/>
  <c r="AI17" i="3" s="1"/>
  <c r="A18" i="3"/>
  <c r="T19" i="3"/>
  <c r="G20" i="3"/>
  <c r="AV20" i="3"/>
  <c r="BF20" i="3"/>
  <c r="G21" i="3"/>
  <c r="AV21" i="3"/>
  <c r="BF21" i="3"/>
  <c r="G22" i="3"/>
  <c r="AV22" i="3"/>
  <c r="BF22" i="3"/>
  <c r="G23" i="3"/>
  <c r="AV23" i="3"/>
  <c r="BF23" i="3"/>
  <c r="G24" i="3"/>
  <c r="AV24" i="3"/>
  <c r="BF24" i="3"/>
  <c r="G25" i="3"/>
  <c r="AV25" i="3"/>
  <c r="BF25" i="3"/>
  <c r="G26" i="3"/>
  <c r="AV26" i="3"/>
  <c r="BF26" i="3"/>
  <c r="G27" i="3"/>
  <c r="AV27" i="3"/>
  <c r="BF27" i="3"/>
  <c r="G28" i="3"/>
  <c r="AV28" i="3"/>
  <c r="BF28" i="3"/>
  <c r="G29" i="3"/>
  <c r="AV29" i="3"/>
  <c r="BF29" i="3"/>
  <c r="G30" i="3"/>
  <c r="AV30" i="3"/>
  <c r="BF30" i="3"/>
  <c r="G31" i="3"/>
  <c r="AV31" i="3"/>
  <c r="BF31" i="3"/>
  <c r="G32" i="3"/>
  <c r="AV32" i="3"/>
  <c r="BF32" i="3"/>
  <c r="G33" i="3"/>
  <c r="AV33" i="3"/>
  <c r="BF33" i="3"/>
  <c r="G34" i="3"/>
  <c r="AV34" i="3"/>
  <c r="BF34" i="3"/>
  <c r="G35" i="3"/>
  <c r="AV35" i="3"/>
  <c r="BF35" i="3"/>
  <c r="G36" i="3"/>
  <c r="AV36" i="3"/>
  <c r="BF36" i="3"/>
  <c r="G37" i="3"/>
  <c r="AV37" i="3"/>
  <c r="BF37" i="3"/>
  <c r="G38" i="3"/>
  <c r="AV38" i="3"/>
  <c r="BF38" i="3"/>
  <c r="G39" i="3"/>
  <c r="AV39" i="3"/>
  <c r="BF39" i="3"/>
  <c r="G40" i="3"/>
  <c r="AV40" i="3"/>
  <c r="BF40" i="3"/>
  <c r="G41" i="3"/>
  <c r="AV41" i="3"/>
  <c r="BF41" i="3"/>
  <c r="G42" i="3"/>
  <c r="AV42" i="3"/>
  <c r="BF42" i="3"/>
  <c r="G43" i="3"/>
  <c r="AV43" i="3"/>
  <c r="BF43" i="3"/>
  <c r="G44" i="3"/>
  <c r="AV44" i="3"/>
  <c r="BF44" i="3"/>
  <c r="G45" i="3"/>
  <c r="AV45" i="3"/>
  <c r="BF45" i="3"/>
  <c r="G46" i="3"/>
  <c r="AV46" i="3"/>
  <c r="BF46" i="3"/>
  <c r="G47" i="3"/>
  <c r="AV47" i="3"/>
  <c r="BF47" i="3"/>
  <c r="G48" i="3"/>
  <c r="AV48" i="3"/>
  <c r="BF48" i="3"/>
  <c r="G49" i="3"/>
  <c r="AV49" i="3"/>
  <c r="BF49" i="3"/>
  <c r="G50" i="3"/>
  <c r="AV50" i="3"/>
  <c r="BF50" i="3"/>
  <c r="G51" i="3"/>
  <c r="AV51" i="3"/>
  <c r="BF51" i="3"/>
  <c r="G52" i="3"/>
  <c r="AV52" i="3"/>
  <c r="BF52" i="3"/>
  <c r="G53" i="3"/>
  <c r="AV53" i="3"/>
  <c r="BF53" i="3"/>
  <c r="G54" i="3"/>
  <c r="AV54" i="3"/>
  <c r="BF54" i="3"/>
  <c r="G55" i="3"/>
  <c r="AV55" i="3"/>
  <c r="BF55" i="3"/>
  <c r="G56" i="3"/>
  <c r="AV56" i="3"/>
  <c r="BF56" i="3"/>
  <c r="G57" i="3"/>
  <c r="AV57" i="3"/>
  <c r="BF57" i="3"/>
  <c r="G58" i="3"/>
  <c r="AV58" i="3"/>
  <c r="BF58" i="3"/>
  <c r="G59" i="3"/>
  <c r="AV59" i="3"/>
  <c r="BF59" i="3"/>
  <c r="G60" i="3"/>
  <c r="AV60" i="3"/>
  <c r="BF60" i="3"/>
  <c r="G61" i="3"/>
  <c r="AV61" i="3"/>
  <c r="BF61" i="3"/>
  <c r="G62" i="3"/>
  <c r="AV62" i="3"/>
  <c r="BF62" i="3"/>
  <c r="G63" i="3"/>
  <c r="AV63" i="3"/>
  <c r="BF63" i="3"/>
  <c r="G64" i="3"/>
  <c r="AV64" i="3"/>
  <c r="BF64" i="3"/>
  <c r="G65" i="3"/>
  <c r="AV65" i="3"/>
  <c r="BF65" i="3"/>
  <c r="G66" i="3"/>
  <c r="AV66" i="3"/>
  <c r="BF66" i="3"/>
  <c r="G67" i="3"/>
  <c r="AV67" i="3"/>
  <c r="BF67" i="3"/>
  <c r="G68" i="3"/>
  <c r="AV68" i="3"/>
  <c r="BF68" i="3"/>
  <c r="G69" i="3"/>
  <c r="AV69" i="3"/>
  <c r="BF69" i="3"/>
  <c r="G70" i="3"/>
  <c r="AV70" i="3"/>
  <c r="BF70" i="3"/>
  <c r="G71" i="3"/>
  <c r="AV71" i="3"/>
  <c r="BF71" i="3"/>
  <c r="G72" i="3"/>
  <c r="AV72" i="3"/>
  <c r="BF72" i="3"/>
  <c r="G73" i="3"/>
  <c r="AV73" i="3"/>
  <c r="BF73" i="3"/>
  <c r="G74" i="3"/>
  <c r="AV74" i="3"/>
  <c r="BF74" i="3"/>
  <c r="G75" i="3"/>
  <c r="AV75" i="3"/>
  <c r="BF75" i="3"/>
  <c r="G76" i="3"/>
  <c r="AV76" i="3"/>
  <c r="BF76" i="3"/>
  <c r="G77" i="3"/>
  <c r="AV77" i="3"/>
  <c r="BF77" i="3"/>
  <c r="G78" i="3"/>
  <c r="AV78" i="3"/>
  <c r="BF78" i="3"/>
  <c r="G79" i="3"/>
  <c r="AV79" i="3"/>
  <c r="BF79" i="3"/>
  <c r="G80" i="3"/>
  <c r="AV80" i="3"/>
  <c r="BF80" i="3"/>
  <c r="G81" i="3"/>
  <c r="AV81" i="3"/>
  <c r="BF81" i="3"/>
  <c r="G82" i="3"/>
  <c r="AV82" i="3"/>
  <c r="BF82" i="3"/>
  <c r="G83" i="3"/>
  <c r="AV83" i="3"/>
  <c r="BF83" i="3"/>
  <c r="G84" i="3"/>
  <c r="AV84" i="3"/>
  <c r="BF84" i="3"/>
  <c r="G85" i="3"/>
  <c r="AV85" i="3"/>
  <c r="BF85" i="3"/>
  <c r="G86" i="3"/>
  <c r="AV86" i="3"/>
  <c r="BF86" i="3"/>
  <c r="G87" i="3"/>
  <c r="AV87" i="3"/>
  <c r="BF87" i="3"/>
  <c r="G88" i="3"/>
  <c r="AV88" i="3"/>
  <c r="BF88" i="3"/>
  <c r="G89" i="3"/>
  <c r="AV89" i="3"/>
  <c r="BF89" i="3"/>
  <c r="G90" i="3"/>
  <c r="AV90" i="3"/>
  <c r="BF90" i="3"/>
  <c r="G91" i="3"/>
  <c r="AV91" i="3"/>
  <c r="BF91" i="3"/>
  <c r="G92" i="3"/>
  <c r="AV92" i="3"/>
  <c r="BF92" i="3"/>
  <c r="G93" i="3"/>
  <c r="AV93" i="3"/>
  <c r="BF93" i="3"/>
  <c r="G94" i="3"/>
  <c r="AV94" i="3"/>
  <c r="BF94" i="3"/>
  <c r="G95" i="3"/>
  <c r="AV95" i="3"/>
  <c r="BF95" i="3"/>
  <c r="G96" i="3"/>
  <c r="AV96" i="3"/>
  <c r="BF96" i="3"/>
  <c r="G97" i="3"/>
  <c r="AV97" i="3"/>
  <c r="BF97" i="3"/>
  <c r="G98" i="3"/>
  <c r="AV98" i="3"/>
  <c r="BF98" i="3"/>
  <c r="G99" i="3"/>
  <c r="AV99" i="3"/>
  <c r="BF99" i="3"/>
  <c r="G100" i="3"/>
  <c r="AV100" i="3"/>
  <c r="BF100" i="3"/>
  <c r="G101" i="3"/>
  <c r="AV101" i="3"/>
  <c r="BF101" i="3"/>
  <c r="G102" i="3"/>
  <c r="AV102" i="3"/>
  <c r="BF102" i="3"/>
  <c r="G103" i="3"/>
  <c r="AV103" i="3"/>
  <c r="BF103" i="3"/>
  <c r="G104" i="3"/>
  <c r="AV104" i="3"/>
  <c r="BF104" i="3"/>
  <c r="G105" i="3"/>
  <c r="AV105" i="3"/>
  <c r="BF105" i="3"/>
  <c r="G106" i="3"/>
  <c r="AV106" i="3"/>
  <c r="BF106" i="3"/>
  <c r="G107" i="3"/>
  <c r="AV107" i="3"/>
  <c r="BF107" i="3"/>
  <c r="G108" i="3"/>
  <c r="AV108" i="3"/>
  <c r="BF108" i="3"/>
  <c r="G109" i="3"/>
  <c r="AV109" i="3"/>
  <c r="BF109" i="3"/>
  <c r="G110" i="3"/>
  <c r="AV110" i="3"/>
  <c r="BF110" i="3"/>
  <c r="G111" i="3"/>
  <c r="AV111" i="3"/>
  <c r="BF111" i="3"/>
  <c r="G112" i="3"/>
  <c r="AV112" i="3"/>
  <c r="BF112" i="3"/>
  <c r="G113" i="3"/>
  <c r="AV113" i="3"/>
  <c r="BF113" i="3"/>
  <c r="G114" i="3"/>
  <c r="AV114" i="3"/>
  <c r="BF114" i="3"/>
  <c r="G115" i="3"/>
  <c r="AE115" i="3"/>
  <c r="H20" i="3"/>
  <c r="S20" i="3"/>
  <c r="BG20" i="3"/>
  <c r="H21" i="3"/>
  <c r="S21" i="3"/>
  <c r="BG21" i="3"/>
  <c r="H22" i="3"/>
  <c r="S22" i="3"/>
  <c r="BG22" i="3"/>
  <c r="H23" i="3"/>
  <c r="S23" i="3"/>
  <c r="BG23" i="3"/>
  <c r="H24" i="3"/>
  <c r="S24" i="3"/>
  <c r="BG24" i="3"/>
  <c r="H25" i="3"/>
  <c r="S25" i="3"/>
  <c r="BG25" i="3"/>
  <c r="H26" i="3"/>
  <c r="S26" i="3"/>
  <c r="BG26" i="3"/>
  <c r="H27" i="3"/>
  <c r="S27" i="3"/>
  <c r="BG27" i="3"/>
  <c r="H28" i="3"/>
  <c r="S28" i="3"/>
  <c r="BG28" i="3"/>
  <c r="H29" i="3"/>
  <c r="S29" i="3"/>
  <c r="BG29" i="3"/>
  <c r="H30" i="3"/>
  <c r="S30" i="3"/>
  <c r="BG30" i="3"/>
  <c r="H31" i="3"/>
  <c r="S31" i="3"/>
  <c r="BG31" i="3"/>
  <c r="H32" i="3"/>
  <c r="S32" i="3"/>
  <c r="BG32" i="3"/>
  <c r="H33" i="3"/>
  <c r="S33" i="3"/>
  <c r="BG33" i="3"/>
  <c r="H34" i="3"/>
  <c r="S34" i="3"/>
  <c r="BG34" i="3"/>
  <c r="H35" i="3"/>
  <c r="S35" i="3"/>
  <c r="BG35" i="3"/>
  <c r="H36" i="3"/>
  <c r="S36" i="3"/>
  <c r="BG36" i="3"/>
  <c r="H37" i="3"/>
  <c r="S37" i="3"/>
  <c r="BG37" i="3"/>
  <c r="H38" i="3"/>
  <c r="S38" i="3"/>
  <c r="BG38" i="3"/>
  <c r="H39" i="3"/>
  <c r="S39" i="3"/>
  <c r="BG39" i="3"/>
  <c r="H40" i="3"/>
  <c r="S40" i="3"/>
  <c r="BG40" i="3"/>
  <c r="H41" i="3"/>
  <c r="S41" i="3"/>
  <c r="BG41" i="3"/>
  <c r="H42" i="3"/>
  <c r="S42" i="3"/>
  <c r="BG42" i="3"/>
  <c r="H43" i="3"/>
  <c r="S43" i="3"/>
  <c r="BG43" i="3"/>
  <c r="H44" i="3"/>
  <c r="S44" i="3"/>
  <c r="BG44" i="3"/>
  <c r="H45" i="3"/>
  <c r="S45" i="3"/>
  <c r="BG45" i="3"/>
  <c r="H46" i="3"/>
  <c r="S46" i="3"/>
  <c r="BG46" i="3"/>
  <c r="H47" i="3"/>
  <c r="S47" i="3"/>
  <c r="BG47" i="3"/>
  <c r="H48" i="3"/>
  <c r="S48" i="3"/>
  <c r="BG48" i="3"/>
  <c r="H49" i="3"/>
  <c r="S49" i="3"/>
  <c r="BG49" i="3"/>
  <c r="H50" i="3"/>
  <c r="S50" i="3"/>
  <c r="BG50" i="3"/>
  <c r="H51" i="3"/>
  <c r="S51" i="3"/>
  <c r="BG51" i="3"/>
  <c r="H52" i="3"/>
  <c r="S52" i="3"/>
  <c r="BG52" i="3"/>
  <c r="H53" i="3"/>
  <c r="S53" i="3"/>
  <c r="BG53" i="3"/>
  <c r="H54" i="3"/>
  <c r="S54" i="3"/>
  <c r="BG54" i="3"/>
  <c r="H55" i="3"/>
  <c r="S55" i="3"/>
  <c r="BG55" i="3"/>
  <c r="H56" i="3"/>
  <c r="S56" i="3"/>
  <c r="BG56" i="3"/>
  <c r="H57" i="3"/>
  <c r="S57" i="3"/>
  <c r="BG57" i="3"/>
  <c r="H58" i="3"/>
  <c r="S58" i="3"/>
  <c r="BG58" i="3"/>
  <c r="H59" i="3"/>
  <c r="S59" i="3"/>
  <c r="BG59" i="3"/>
  <c r="H60" i="3"/>
  <c r="S60" i="3"/>
  <c r="BG60" i="3"/>
  <c r="H61" i="3"/>
  <c r="S61" i="3"/>
  <c r="BG61" i="3"/>
  <c r="H62" i="3"/>
  <c r="S62" i="3"/>
  <c r="BG62" i="3"/>
  <c r="H63" i="3"/>
  <c r="S63" i="3"/>
  <c r="BG63" i="3"/>
  <c r="H64" i="3"/>
  <c r="S64" i="3"/>
  <c r="BG64" i="3"/>
  <c r="H65" i="3"/>
  <c r="S65" i="3"/>
  <c r="BG65" i="3"/>
  <c r="H66" i="3"/>
  <c r="S66" i="3"/>
  <c r="BG66" i="3"/>
  <c r="H67" i="3"/>
  <c r="S67" i="3"/>
  <c r="BG67" i="3"/>
  <c r="H68" i="3"/>
  <c r="S68" i="3"/>
  <c r="BG68" i="3"/>
  <c r="H69" i="3"/>
  <c r="S69" i="3"/>
  <c r="BG69" i="3"/>
  <c r="H70" i="3"/>
  <c r="S70" i="3"/>
  <c r="BG70" i="3"/>
  <c r="H71" i="3"/>
  <c r="S71" i="3"/>
  <c r="BG71" i="3"/>
  <c r="H72" i="3"/>
  <c r="S72" i="3"/>
  <c r="BG72" i="3"/>
  <c r="H73" i="3"/>
  <c r="S73" i="3"/>
  <c r="BG73" i="3"/>
  <c r="H74" i="3"/>
  <c r="S74" i="3"/>
  <c r="BG74" i="3"/>
  <c r="H75" i="3"/>
  <c r="S75" i="3"/>
  <c r="BG75" i="3"/>
  <c r="H76" i="3"/>
  <c r="S76" i="3"/>
  <c r="BG76" i="3"/>
  <c r="H77" i="3"/>
  <c r="S77" i="3"/>
  <c r="BG77" i="3"/>
  <c r="H78" i="3"/>
  <c r="S78" i="3"/>
  <c r="BG78" i="3"/>
  <c r="H79" i="3"/>
  <c r="S79" i="3"/>
  <c r="BG79" i="3"/>
  <c r="H80" i="3"/>
  <c r="S80" i="3"/>
  <c r="BG80" i="3"/>
  <c r="H81" i="3"/>
  <c r="S81" i="3"/>
  <c r="BG81" i="3"/>
  <c r="H82" i="3"/>
  <c r="S82" i="3"/>
  <c r="BG82" i="3"/>
  <c r="H83" i="3"/>
  <c r="S83" i="3"/>
  <c r="BG83" i="3"/>
  <c r="H84" i="3"/>
  <c r="S84" i="3"/>
  <c r="BG84" i="3"/>
  <c r="H85" i="3"/>
  <c r="S85" i="3"/>
  <c r="BG85" i="3"/>
  <c r="H86" i="3"/>
  <c r="S86" i="3"/>
  <c r="BG86" i="3"/>
  <c r="H87" i="3"/>
  <c r="S87" i="3"/>
  <c r="BG87" i="3"/>
  <c r="H88" i="3"/>
  <c r="S88" i="3"/>
  <c r="BG88" i="3"/>
  <c r="H89" i="3"/>
  <c r="S89" i="3"/>
  <c r="BG89" i="3"/>
  <c r="H90" i="3"/>
  <c r="S90" i="3"/>
  <c r="BG90" i="3"/>
  <c r="H91" i="3"/>
  <c r="S91" i="3"/>
  <c r="BG91" i="3"/>
  <c r="H92" i="3"/>
  <c r="S92" i="3"/>
  <c r="BG92" i="3"/>
  <c r="H93" i="3"/>
  <c r="S93" i="3"/>
  <c r="BG93" i="3"/>
  <c r="H94" i="3"/>
  <c r="S94" i="3"/>
  <c r="BG94" i="3"/>
  <c r="H95" i="3"/>
  <c r="S95" i="3"/>
  <c r="BG95" i="3"/>
  <c r="H96" i="3"/>
  <c r="S96" i="3"/>
  <c r="BG96" i="3"/>
  <c r="H97" i="3"/>
  <c r="S97" i="3"/>
  <c r="BG97" i="3"/>
  <c r="H98" i="3"/>
  <c r="S98" i="3"/>
  <c r="BG98" i="3"/>
  <c r="H99" i="3"/>
  <c r="S99" i="3"/>
  <c r="BG99" i="3"/>
  <c r="H100" i="3"/>
  <c r="S100" i="3"/>
  <c r="BG100" i="3"/>
  <c r="H101" i="3"/>
  <c r="S101" i="3"/>
  <c r="BG101" i="3"/>
  <c r="H102" i="3"/>
  <c r="S102" i="3"/>
  <c r="BG102" i="3"/>
  <c r="H103" i="3"/>
  <c r="S103" i="3"/>
  <c r="BG103" i="3"/>
  <c r="H104" i="3"/>
  <c r="S104" i="3"/>
  <c r="BG104" i="3"/>
  <c r="H105" i="3"/>
  <c r="S105" i="3"/>
  <c r="BG105" i="3"/>
  <c r="H106" i="3"/>
  <c r="S106" i="3"/>
  <c r="BG106" i="3"/>
  <c r="H107" i="3"/>
  <c r="S107" i="3"/>
  <c r="BG107" i="3"/>
  <c r="H108" i="3"/>
  <c r="S108" i="3"/>
  <c r="BG108" i="3"/>
  <c r="H109" i="3"/>
  <c r="S109" i="3"/>
  <c r="BG109" i="3"/>
  <c r="H110" i="3"/>
  <c r="S110" i="3"/>
  <c r="BG110" i="3"/>
  <c r="H111" i="3"/>
  <c r="S111" i="3"/>
  <c r="BG111" i="3"/>
  <c r="H112" i="3"/>
  <c r="S112" i="3"/>
  <c r="BG112" i="3"/>
  <c r="H113" i="3"/>
  <c r="S113" i="3"/>
  <c r="BG113" i="3"/>
  <c r="H114" i="3"/>
  <c r="S114" i="3"/>
  <c r="BG114" i="3"/>
  <c r="H115" i="3"/>
  <c r="T115" i="3"/>
  <c r="AF115" i="3"/>
  <c r="AT115" i="3"/>
  <c r="BF115" i="3"/>
  <c r="L20" i="3"/>
  <c r="B20" i="3" s="1"/>
  <c r="U20" i="3"/>
  <c r="AF20" i="3"/>
  <c r="L21" i="3"/>
  <c r="B21" i="3" s="1"/>
  <c r="AF21" i="3"/>
  <c r="L22" i="3"/>
  <c r="B22" i="3" s="1"/>
  <c r="AF22" i="3"/>
  <c r="L23" i="3"/>
  <c r="B23" i="3" s="1"/>
  <c r="U23" i="3"/>
  <c r="AF23" i="3"/>
  <c r="L24" i="3"/>
  <c r="B24" i="3" s="1"/>
  <c r="U24" i="3"/>
  <c r="AF24" i="3"/>
  <c r="L25" i="3"/>
  <c r="B25" i="3" s="1"/>
  <c r="AF25" i="3"/>
  <c r="L26" i="3"/>
  <c r="B26" i="3" s="1"/>
  <c r="AF26" i="3"/>
  <c r="L27" i="3"/>
  <c r="B27" i="3" s="1"/>
  <c r="U27" i="3"/>
  <c r="AF27" i="3"/>
  <c r="L28" i="3"/>
  <c r="B28" i="3" s="1"/>
  <c r="U28" i="3"/>
  <c r="AF28" i="3"/>
  <c r="L29" i="3"/>
  <c r="B29" i="3" s="1"/>
  <c r="AF29" i="3"/>
  <c r="L30" i="3"/>
  <c r="B30" i="3" s="1"/>
  <c r="AF30" i="3"/>
  <c r="L31" i="3"/>
  <c r="B31" i="3" s="1"/>
  <c r="U31" i="3"/>
  <c r="AF31" i="3"/>
  <c r="L32" i="3"/>
  <c r="B32" i="3" s="1"/>
  <c r="U32" i="3"/>
  <c r="AF32" i="3"/>
  <c r="L33" i="3"/>
  <c r="B33" i="3" s="1"/>
  <c r="AF33" i="3"/>
  <c r="L34" i="3"/>
  <c r="B34" i="3" s="1"/>
  <c r="AF34" i="3"/>
  <c r="L35" i="3"/>
  <c r="B35" i="3" s="1"/>
  <c r="U35" i="3"/>
  <c r="AF35" i="3"/>
  <c r="L36" i="3"/>
  <c r="B36" i="3" s="1"/>
  <c r="U36" i="3"/>
  <c r="AF36" i="3"/>
  <c r="L37" i="3"/>
  <c r="B37" i="3" s="1"/>
  <c r="AF37" i="3"/>
  <c r="L38" i="3"/>
  <c r="B38" i="3" s="1"/>
  <c r="AF38" i="3"/>
  <c r="L39" i="3"/>
  <c r="B39" i="3" s="1"/>
  <c r="U39" i="3"/>
  <c r="AF39" i="3"/>
  <c r="L40" i="3"/>
  <c r="B40" i="3" s="1"/>
  <c r="U40" i="3"/>
  <c r="AF40" i="3"/>
  <c r="L41" i="3"/>
  <c r="B41" i="3" s="1"/>
  <c r="AF41" i="3"/>
  <c r="L42" i="3"/>
  <c r="B42" i="3" s="1"/>
  <c r="AF42" i="3"/>
  <c r="L43" i="3"/>
  <c r="B43" i="3" s="1"/>
  <c r="U43" i="3"/>
  <c r="AF43" i="3"/>
  <c r="L44" i="3"/>
  <c r="B44" i="3" s="1"/>
  <c r="U44" i="3"/>
  <c r="AF44" i="3"/>
  <c r="L45" i="3"/>
  <c r="B45" i="3" s="1"/>
  <c r="AF45" i="3"/>
  <c r="L46" i="3"/>
  <c r="B46" i="3" s="1"/>
  <c r="AF46" i="3"/>
  <c r="L47" i="3"/>
  <c r="B47" i="3" s="1"/>
  <c r="U47" i="3"/>
  <c r="AF47" i="3"/>
  <c r="L48" i="3"/>
  <c r="B48" i="3" s="1"/>
  <c r="U48" i="3"/>
  <c r="AF48" i="3"/>
  <c r="L49" i="3"/>
  <c r="B49" i="3" s="1"/>
  <c r="AF49" i="3"/>
  <c r="L50" i="3"/>
  <c r="B50" i="3" s="1"/>
  <c r="AF50" i="3"/>
  <c r="L51" i="3"/>
  <c r="B51" i="3" s="1"/>
  <c r="U51" i="3"/>
  <c r="AF51" i="3"/>
  <c r="L52" i="3"/>
  <c r="B52" i="3" s="1"/>
  <c r="U52" i="3"/>
  <c r="AF52" i="3"/>
  <c r="L53" i="3"/>
  <c r="B53" i="3" s="1"/>
  <c r="AF53" i="3"/>
  <c r="L54" i="3"/>
  <c r="B54" i="3" s="1"/>
  <c r="AF54" i="3"/>
  <c r="L55" i="3"/>
  <c r="B55" i="3" s="1"/>
  <c r="U55" i="3"/>
  <c r="AF55" i="3"/>
  <c r="L56" i="3"/>
  <c r="B56" i="3" s="1"/>
  <c r="U56" i="3"/>
  <c r="AF56" i="3"/>
  <c r="B57" i="3"/>
  <c r="L57" i="3"/>
  <c r="U57" i="3" s="1"/>
  <c r="AF57" i="3"/>
  <c r="L58" i="3"/>
  <c r="B58" i="3" s="1"/>
  <c r="AF58" i="3"/>
  <c r="L59" i="3"/>
  <c r="B59" i="3" s="1"/>
  <c r="U59" i="3"/>
  <c r="AF59" i="3"/>
  <c r="L60" i="3"/>
  <c r="B60" i="3" s="1"/>
  <c r="U60" i="3"/>
  <c r="AF60" i="3"/>
  <c r="B61" i="3"/>
  <c r="L61" i="3"/>
  <c r="U61" i="3" s="1"/>
  <c r="AF61" i="3"/>
  <c r="L62" i="3"/>
  <c r="B62" i="3" s="1"/>
  <c r="AF62" i="3"/>
  <c r="L63" i="3"/>
  <c r="B63" i="3" s="1"/>
  <c r="U63" i="3"/>
  <c r="AF63" i="3"/>
  <c r="L64" i="3"/>
  <c r="B64" i="3" s="1"/>
  <c r="U64" i="3"/>
  <c r="AF64" i="3"/>
  <c r="B65" i="3"/>
  <c r="L65" i="3"/>
  <c r="U65" i="3" s="1"/>
  <c r="AF65" i="3"/>
  <c r="L66" i="3"/>
  <c r="B66" i="3" s="1"/>
  <c r="AF66" i="3"/>
  <c r="L67" i="3"/>
  <c r="B67" i="3" s="1"/>
  <c r="U67" i="3"/>
  <c r="AF67" i="3"/>
  <c r="L68" i="3"/>
  <c r="B68" i="3" s="1"/>
  <c r="U68" i="3"/>
  <c r="AF68" i="3"/>
  <c r="B69" i="3"/>
  <c r="L69" i="3"/>
  <c r="U69" i="3" s="1"/>
  <c r="AF69" i="3"/>
  <c r="L70" i="3"/>
  <c r="B70" i="3" s="1"/>
  <c r="AF70" i="3"/>
  <c r="L71" i="3"/>
  <c r="B71" i="3" s="1"/>
  <c r="U71" i="3"/>
  <c r="AF71" i="3"/>
  <c r="L72" i="3"/>
  <c r="B72" i="3" s="1"/>
  <c r="U72" i="3"/>
  <c r="AF72" i="3"/>
  <c r="B73" i="3"/>
  <c r="L73" i="3"/>
  <c r="U73" i="3" s="1"/>
  <c r="AF73" i="3"/>
  <c r="L74" i="3"/>
  <c r="B74" i="3" s="1"/>
  <c r="AF74" i="3"/>
  <c r="L75" i="3"/>
  <c r="B75" i="3" s="1"/>
  <c r="U75" i="3"/>
  <c r="AF75" i="3"/>
  <c r="L76" i="3"/>
  <c r="B76" i="3" s="1"/>
  <c r="U76" i="3"/>
  <c r="AF76" i="3"/>
  <c r="B77" i="3"/>
  <c r="L77" i="3"/>
  <c r="U77" i="3" s="1"/>
  <c r="AF77" i="3"/>
  <c r="L78" i="3"/>
  <c r="B78" i="3" s="1"/>
  <c r="AF78" i="3"/>
  <c r="L79" i="3"/>
  <c r="B79" i="3" s="1"/>
  <c r="U79" i="3"/>
  <c r="AF79" i="3"/>
  <c r="L80" i="3"/>
  <c r="B80" i="3" s="1"/>
  <c r="U80" i="3"/>
  <c r="AF80" i="3"/>
  <c r="B81" i="3"/>
  <c r="L81" i="3"/>
  <c r="U81" i="3" s="1"/>
  <c r="AF81" i="3"/>
  <c r="L82" i="3"/>
  <c r="B82" i="3" s="1"/>
  <c r="AF82" i="3"/>
  <c r="L83" i="3"/>
  <c r="B83" i="3" s="1"/>
  <c r="U83" i="3"/>
  <c r="AF83" i="3"/>
  <c r="L84" i="3"/>
  <c r="B84" i="3" s="1"/>
  <c r="U84" i="3"/>
  <c r="AF84" i="3"/>
  <c r="B85" i="3"/>
  <c r="L85" i="3"/>
  <c r="U85" i="3" s="1"/>
  <c r="AF85" i="3"/>
  <c r="L86" i="3"/>
  <c r="B86" i="3" s="1"/>
  <c r="AF86" i="3"/>
  <c r="L87" i="3"/>
  <c r="B87" i="3" s="1"/>
  <c r="U87" i="3"/>
  <c r="AF87" i="3"/>
  <c r="L88" i="3"/>
  <c r="B88" i="3" s="1"/>
  <c r="U88" i="3"/>
  <c r="AF88" i="3"/>
  <c r="B89" i="3"/>
  <c r="L89" i="3"/>
  <c r="U89" i="3" s="1"/>
  <c r="AF89" i="3"/>
  <c r="L90" i="3"/>
  <c r="B90" i="3" s="1"/>
  <c r="AF90" i="3"/>
  <c r="L91" i="3"/>
  <c r="B91" i="3" s="1"/>
  <c r="U91" i="3"/>
  <c r="AF91" i="3"/>
  <c r="L92" i="3"/>
  <c r="B92" i="3" s="1"/>
  <c r="U92" i="3"/>
  <c r="AF92" i="3"/>
  <c r="B93" i="3"/>
  <c r="L93" i="3"/>
  <c r="U93" i="3" s="1"/>
  <c r="AF93" i="3"/>
  <c r="L94" i="3"/>
  <c r="B94" i="3" s="1"/>
  <c r="AF94" i="3"/>
  <c r="L95" i="3"/>
  <c r="B95" i="3" s="1"/>
  <c r="U95" i="3"/>
  <c r="AF95" i="3"/>
  <c r="L96" i="3"/>
  <c r="B96" i="3" s="1"/>
  <c r="U96" i="3"/>
  <c r="AF96" i="3"/>
  <c r="B97" i="3"/>
  <c r="L97" i="3"/>
  <c r="U97" i="3" s="1"/>
  <c r="AF97" i="3"/>
  <c r="L98" i="3"/>
  <c r="B98" i="3" s="1"/>
  <c r="AF98" i="3"/>
  <c r="L99" i="3"/>
  <c r="B99" i="3" s="1"/>
  <c r="U99" i="3"/>
  <c r="AF99" i="3"/>
  <c r="L100" i="3"/>
  <c r="B100" i="3" s="1"/>
  <c r="U100" i="3"/>
  <c r="AF100" i="3"/>
  <c r="B101" i="3"/>
  <c r="L101" i="3"/>
  <c r="U101" i="3" s="1"/>
  <c r="AF101" i="3"/>
  <c r="L102" i="3"/>
  <c r="B102" i="3" s="1"/>
  <c r="AF102" i="3"/>
  <c r="L103" i="3"/>
  <c r="B103" i="3" s="1"/>
  <c r="U103" i="3"/>
  <c r="AF103" i="3"/>
  <c r="L104" i="3"/>
  <c r="B104" i="3" s="1"/>
  <c r="U104" i="3"/>
  <c r="AF104" i="3"/>
  <c r="B105" i="3"/>
  <c r="L105" i="3"/>
  <c r="U105" i="3" s="1"/>
  <c r="AF105" i="3"/>
  <c r="L106" i="3"/>
  <c r="B106" i="3" s="1"/>
  <c r="AF106" i="3"/>
  <c r="L107" i="3"/>
  <c r="B107" i="3" s="1"/>
  <c r="U107" i="3"/>
  <c r="AF107" i="3"/>
  <c r="L108" i="3"/>
  <c r="B108" i="3" s="1"/>
  <c r="U108" i="3"/>
  <c r="AF108" i="3"/>
  <c r="B109" i="3"/>
  <c r="L109" i="3"/>
  <c r="U109" i="3" s="1"/>
  <c r="AF109" i="3"/>
  <c r="L110" i="3"/>
  <c r="B110" i="3" s="1"/>
  <c r="AF110" i="3"/>
  <c r="L111" i="3"/>
  <c r="B111" i="3" s="1"/>
  <c r="U111" i="3"/>
  <c r="AF111" i="3"/>
  <c r="L112" i="3"/>
  <c r="B112" i="3" s="1"/>
  <c r="U112" i="3"/>
  <c r="AF112" i="3"/>
  <c r="B113" i="3"/>
  <c r="L113" i="3"/>
  <c r="U113" i="3" s="1"/>
  <c r="AF113" i="3"/>
  <c r="L114" i="3"/>
  <c r="B114" i="3" s="1"/>
  <c r="AF114" i="3"/>
  <c r="L115" i="3"/>
  <c r="U115" i="3" s="1"/>
  <c r="V115" i="3"/>
  <c r="W115" i="3" s="1"/>
  <c r="AJ115" i="3"/>
  <c r="M20" i="3"/>
  <c r="V20" i="3"/>
  <c r="W20" i="3" s="1"/>
  <c r="M21" i="3"/>
  <c r="V21" i="3"/>
  <c r="W21" i="3" s="1"/>
  <c r="M22" i="3"/>
  <c r="V22" i="3"/>
  <c r="W22" i="3" s="1"/>
  <c r="M23" i="3"/>
  <c r="V23" i="3"/>
  <c r="W23" i="3" s="1"/>
  <c r="M24" i="3"/>
  <c r="V24" i="3"/>
  <c r="W24" i="3" s="1"/>
  <c r="M25" i="3"/>
  <c r="V25" i="3"/>
  <c r="W25" i="3" s="1"/>
  <c r="M26" i="3"/>
  <c r="V26" i="3"/>
  <c r="W26" i="3" s="1"/>
  <c r="M27" i="3"/>
  <c r="V27" i="3"/>
  <c r="W27" i="3" s="1"/>
  <c r="M28" i="3"/>
  <c r="V28" i="3"/>
  <c r="W28" i="3" s="1"/>
  <c r="M29" i="3"/>
  <c r="V29" i="3"/>
  <c r="W29" i="3" s="1"/>
  <c r="M30" i="3"/>
  <c r="V30" i="3"/>
  <c r="W30" i="3" s="1"/>
  <c r="M31" i="3"/>
  <c r="V31" i="3"/>
  <c r="W31" i="3" s="1"/>
  <c r="M32" i="3"/>
  <c r="V32" i="3"/>
  <c r="W32" i="3" s="1"/>
  <c r="M33" i="3"/>
  <c r="V33" i="3"/>
  <c r="W33" i="3" s="1"/>
  <c r="M34" i="3"/>
  <c r="V34" i="3"/>
  <c r="W34" i="3" s="1"/>
  <c r="M35" i="3"/>
  <c r="V35" i="3"/>
  <c r="W35" i="3" s="1"/>
  <c r="M36" i="3"/>
  <c r="V36" i="3"/>
  <c r="W36" i="3" s="1"/>
  <c r="M37" i="3"/>
  <c r="V37" i="3"/>
  <c r="W37" i="3" s="1"/>
  <c r="M38" i="3"/>
  <c r="V38" i="3"/>
  <c r="W38" i="3" s="1"/>
  <c r="M39" i="3"/>
  <c r="V39" i="3"/>
  <c r="W39" i="3" s="1"/>
  <c r="M40" i="3"/>
  <c r="V40" i="3"/>
  <c r="W40" i="3" s="1"/>
  <c r="M41" i="3"/>
  <c r="V41" i="3"/>
  <c r="W41" i="3" s="1"/>
  <c r="M42" i="3"/>
  <c r="V42" i="3"/>
  <c r="W42" i="3" s="1"/>
  <c r="M43" i="3"/>
  <c r="V43" i="3"/>
  <c r="W43" i="3" s="1"/>
  <c r="M44" i="3"/>
  <c r="V44" i="3"/>
  <c r="W44" i="3" s="1"/>
  <c r="M45" i="3"/>
  <c r="V45" i="3"/>
  <c r="W45" i="3" s="1"/>
  <c r="M46" i="3"/>
  <c r="V46" i="3"/>
  <c r="W46" i="3" s="1"/>
  <c r="M47" i="3"/>
  <c r="V47" i="3"/>
  <c r="W47" i="3" s="1"/>
  <c r="M48" i="3"/>
  <c r="V48" i="3"/>
  <c r="W48" i="3" s="1"/>
  <c r="M49" i="3"/>
  <c r="V49" i="3"/>
  <c r="W49" i="3" s="1"/>
  <c r="M50" i="3"/>
  <c r="V50" i="3"/>
  <c r="W50" i="3" s="1"/>
  <c r="M51" i="3"/>
  <c r="V51" i="3"/>
  <c r="W51" i="3" s="1"/>
  <c r="M52" i="3"/>
  <c r="V52" i="3"/>
  <c r="W52" i="3" s="1"/>
  <c r="M53" i="3"/>
  <c r="V53" i="3"/>
  <c r="W53" i="3" s="1"/>
  <c r="M54" i="3"/>
  <c r="V54" i="3"/>
  <c r="W54" i="3" s="1"/>
  <c r="M55" i="3"/>
  <c r="V55" i="3"/>
  <c r="W55" i="3" s="1"/>
  <c r="M56" i="3"/>
  <c r="V56" i="3"/>
  <c r="W56" i="3" s="1"/>
  <c r="M57" i="3"/>
  <c r="V57" i="3"/>
  <c r="W57" i="3" s="1"/>
  <c r="M58" i="3"/>
  <c r="V58" i="3"/>
  <c r="W58" i="3" s="1"/>
  <c r="M59" i="3"/>
  <c r="V59" i="3"/>
  <c r="W59" i="3" s="1"/>
  <c r="M60" i="3"/>
  <c r="V60" i="3"/>
  <c r="W60" i="3" s="1"/>
  <c r="M61" i="3"/>
  <c r="V61" i="3"/>
  <c r="W61" i="3" s="1"/>
  <c r="M62" i="3"/>
  <c r="V62" i="3"/>
  <c r="W62" i="3" s="1"/>
  <c r="M63" i="3"/>
  <c r="V63" i="3"/>
  <c r="W63" i="3" s="1"/>
  <c r="M64" i="3"/>
  <c r="V64" i="3"/>
  <c r="W64" i="3" s="1"/>
  <c r="M65" i="3"/>
  <c r="V65" i="3"/>
  <c r="W65" i="3" s="1"/>
  <c r="M66" i="3"/>
  <c r="V66" i="3"/>
  <c r="W66" i="3" s="1"/>
  <c r="M67" i="3"/>
  <c r="V67" i="3"/>
  <c r="W67" i="3" s="1"/>
  <c r="M68" i="3"/>
  <c r="V68" i="3"/>
  <c r="W68" i="3" s="1"/>
  <c r="M69" i="3"/>
  <c r="V69" i="3"/>
  <c r="W69" i="3" s="1"/>
  <c r="M70" i="3"/>
  <c r="V70" i="3"/>
  <c r="W70" i="3" s="1"/>
  <c r="M71" i="3"/>
  <c r="V71" i="3"/>
  <c r="W71" i="3" s="1"/>
  <c r="M72" i="3"/>
  <c r="V72" i="3"/>
  <c r="W72" i="3" s="1"/>
  <c r="M73" i="3"/>
  <c r="V73" i="3"/>
  <c r="W73" i="3" s="1"/>
  <c r="M74" i="3"/>
  <c r="V74" i="3"/>
  <c r="W74" i="3" s="1"/>
  <c r="M75" i="3"/>
  <c r="V75" i="3"/>
  <c r="W75" i="3" s="1"/>
  <c r="M76" i="3"/>
  <c r="V76" i="3"/>
  <c r="W76" i="3" s="1"/>
  <c r="M77" i="3"/>
  <c r="V77" i="3"/>
  <c r="W77" i="3" s="1"/>
  <c r="M78" i="3"/>
  <c r="V78" i="3"/>
  <c r="W78" i="3" s="1"/>
  <c r="M79" i="3"/>
  <c r="V79" i="3"/>
  <c r="W79" i="3" s="1"/>
  <c r="M80" i="3"/>
  <c r="V80" i="3"/>
  <c r="W80" i="3" s="1"/>
  <c r="M81" i="3"/>
  <c r="V81" i="3"/>
  <c r="W81" i="3" s="1"/>
  <c r="M82" i="3"/>
  <c r="V82" i="3"/>
  <c r="W82" i="3" s="1"/>
  <c r="M83" i="3"/>
  <c r="V83" i="3"/>
  <c r="W83" i="3" s="1"/>
  <c r="M84" i="3"/>
  <c r="V84" i="3"/>
  <c r="W84" i="3" s="1"/>
  <c r="M85" i="3"/>
  <c r="V85" i="3"/>
  <c r="W85" i="3" s="1"/>
  <c r="M86" i="3"/>
  <c r="V86" i="3"/>
  <c r="W86" i="3" s="1"/>
  <c r="M87" i="3"/>
  <c r="V87" i="3"/>
  <c r="W87" i="3" s="1"/>
  <c r="M88" i="3"/>
  <c r="V88" i="3"/>
  <c r="W88" i="3" s="1"/>
  <c r="M89" i="3"/>
  <c r="V89" i="3"/>
  <c r="W89" i="3" s="1"/>
  <c r="M90" i="3"/>
  <c r="V90" i="3"/>
  <c r="W90" i="3" s="1"/>
  <c r="M91" i="3"/>
  <c r="V91" i="3"/>
  <c r="W91" i="3" s="1"/>
  <c r="M92" i="3"/>
  <c r="V92" i="3"/>
  <c r="W92" i="3" s="1"/>
  <c r="M93" i="3"/>
  <c r="V93" i="3"/>
  <c r="W93" i="3" s="1"/>
  <c r="M94" i="3"/>
  <c r="V94" i="3"/>
  <c r="W94" i="3" s="1"/>
  <c r="M95" i="3"/>
  <c r="V95" i="3"/>
  <c r="W95" i="3" s="1"/>
  <c r="M96" i="3"/>
  <c r="V96" i="3"/>
  <c r="W96" i="3" s="1"/>
  <c r="M97" i="3"/>
  <c r="V97" i="3"/>
  <c r="W97" i="3" s="1"/>
  <c r="M98" i="3"/>
  <c r="V98" i="3"/>
  <c r="W98" i="3" s="1"/>
  <c r="M99" i="3"/>
  <c r="V99" i="3"/>
  <c r="W99" i="3" s="1"/>
  <c r="M100" i="3"/>
  <c r="V100" i="3"/>
  <c r="W100" i="3" s="1"/>
  <c r="M101" i="3"/>
  <c r="V101" i="3"/>
  <c r="W101" i="3" s="1"/>
  <c r="M102" i="3"/>
  <c r="V102" i="3"/>
  <c r="W102" i="3" s="1"/>
  <c r="M103" i="3"/>
  <c r="V103" i="3"/>
  <c r="W103" i="3" s="1"/>
  <c r="M104" i="3"/>
  <c r="V104" i="3"/>
  <c r="W104" i="3" s="1"/>
  <c r="M105" i="3"/>
  <c r="V105" i="3"/>
  <c r="W105" i="3" s="1"/>
  <c r="M106" i="3"/>
  <c r="V106" i="3"/>
  <c r="W106" i="3" s="1"/>
  <c r="M107" i="3"/>
  <c r="V107" i="3"/>
  <c r="W107" i="3" s="1"/>
  <c r="M108" i="3"/>
  <c r="V108" i="3"/>
  <c r="W108" i="3" s="1"/>
  <c r="M109" i="3"/>
  <c r="V109" i="3"/>
  <c r="W109" i="3" s="1"/>
  <c r="M110" i="3"/>
  <c r="V110" i="3"/>
  <c r="W110" i="3" s="1"/>
  <c r="M111" i="3"/>
  <c r="V111" i="3"/>
  <c r="W111" i="3" s="1"/>
  <c r="M112" i="3"/>
  <c r="V112" i="3"/>
  <c r="W112" i="3" s="1"/>
  <c r="M113" i="3"/>
  <c r="V113" i="3"/>
  <c r="W113" i="3" s="1"/>
  <c r="M114" i="3"/>
  <c r="V114" i="3"/>
  <c r="W114" i="3" s="1"/>
  <c r="BG115" i="3"/>
  <c r="S115" i="3"/>
  <c r="M115" i="3"/>
  <c r="AK115" i="3"/>
  <c r="AX115" i="3"/>
  <c r="AD304" i="3"/>
  <c r="AA304" i="3"/>
  <c r="Y304" i="3"/>
  <c r="AC304" i="3"/>
  <c r="D20" i="3"/>
  <c r="N20" i="3"/>
  <c r="D21" i="3"/>
  <c r="N21" i="3"/>
  <c r="D22" i="3"/>
  <c r="N22" i="3"/>
  <c r="D23" i="3"/>
  <c r="N23" i="3"/>
  <c r="D24" i="3"/>
  <c r="N24" i="3"/>
  <c r="D25" i="3"/>
  <c r="N25" i="3"/>
  <c r="D26" i="3"/>
  <c r="N26" i="3"/>
  <c r="D27" i="3"/>
  <c r="N27" i="3"/>
  <c r="D28" i="3"/>
  <c r="N28" i="3"/>
  <c r="D29" i="3"/>
  <c r="N29" i="3"/>
  <c r="D30" i="3"/>
  <c r="N30" i="3"/>
  <c r="D31" i="3"/>
  <c r="N31" i="3"/>
  <c r="D32" i="3"/>
  <c r="N32" i="3"/>
  <c r="D33" i="3"/>
  <c r="N33" i="3"/>
  <c r="D34" i="3"/>
  <c r="N34" i="3"/>
  <c r="D35" i="3"/>
  <c r="N35" i="3"/>
  <c r="D36" i="3"/>
  <c r="N36" i="3"/>
  <c r="D37" i="3"/>
  <c r="N37" i="3"/>
  <c r="D38" i="3"/>
  <c r="N38" i="3"/>
  <c r="D39" i="3"/>
  <c r="N39" i="3"/>
  <c r="D40" i="3"/>
  <c r="N40" i="3"/>
  <c r="D41" i="3"/>
  <c r="N41" i="3"/>
  <c r="D42" i="3"/>
  <c r="N42" i="3"/>
  <c r="D43" i="3"/>
  <c r="N43" i="3"/>
  <c r="D44" i="3"/>
  <c r="N44" i="3"/>
  <c r="D45" i="3"/>
  <c r="N45" i="3"/>
  <c r="D46" i="3"/>
  <c r="N46" i="3"/>
  <c r="D47" i="3"/>
  <c r="N47" i="3"/>
  <c r="D48" i="3"/>
  <c r="N48" i="3"/>
  <c r="D49" i="3"/>
  <c r="N49" i="3"/>
  <c r="D50" i="3"/>
  <c r="N50" i="3"/>
  <c r="D51" i="3"/>
  <c r="N51" i="3"/>
  <c r="D52" i="3"/>
  <c r="N52" i="3"/>
  <c r="D53" i="3"/>
  <c r="N53" i="3"/>
  <c r="D54" i="3"/>
  <c r="N54" i="3"/>
  <c r="D55" i="3"/>
  <c r="N55" i="3"/>
  <c r="D56" i="3"/>
  <c r="N56" i="3"/>
  <c r="D57" i="3"/>
  <c r="N57" i="3"/>
  <c r="D58" i="3"/>
  <c r="N58" i="3"/>
  <c r="D59" i="3"/>
  <c r="N59" i="3"/>
  <c r="D60" i="3"/>
  <c r="N60" i="3"/>
  <c r="D61" i="3"/>
  <c r="N61" i="3"/>
  <c r="D62" i="3"/>
  <c r="N62" i="3"/>
  <c r="D63" i="3"/>
  <c r="N63" i="3"/>
  <c r="D64" i="3"/>
  <c r="N64" i="3"/>
  <c r="D65" i="3"/>
  <c r="N65" i="3"/>
  <c r="D66" i="3"/>
  <c r="N66" i="3"/>
  <c r="D67" i="3"/>
  <c r="N67" i="3"/>
  <c r="D68" i="3"/>
  <c r="N68" i="3"/>
  <c r="D69" i="3"/>
  <c r="N69" i="3"/>
  <c r="D70" i="3"/>
  <c r="N70" i="3"/>
  <c r="D71" i="3"/>
  <c r="N71" i="3"/>
  <c r="D72" i="3"/>
  <c r="N72" i="3"/>
  <c r="D73" i="3"/>
  <c r="N73" i="3"/>
  <c r="D74" i="3"/>
  <c r="N74" i="3"/>
  <c r="D75" i="3"/>
  <c r="N75" i="3"/>
  <c r="D76" i="3"/>
  <c r="N76" i="3"/>
  <c r="D77" i="3"/>
  <c r="N77" i="3"/>
  <c r="D78" i="3"/>
  <c r="N78" i="3"/>
  <c r="D79" i="3"/>
  <c r="N79" i="3"/>
  <c r="D80" i="3"/>
  <c r="N80" i="3"/>
  <c r="D81" i="3"/>
  <c r="N81" i="3"/>
  <c r="D82" i="3"/>
  <c r="N82" i="3"/>
  <c r="D83" i="3"/>
  <c r="N83" i="3"/>
  <c r="D84" i="3"/>
  <c r="N84" i="3"/>
  <c r="D85" i="3"/>
  <c r="N85" i="3"/>
  <c r="D86" i="3"/>
  <c r="N86" i="3"/>
  <c r="D87" i="3"/>
  <c r="N87" i="3"/>
  <c r="D88" i="3"/>
  <c r="N88" i="3"/>
  <c r="D89" i="3"/>
  <c r="N89" i="3"/>
  <c r="D90" i="3"/>
  <c r="N90" i="3"/>
  <c r="D91" i="3"/>
  <c r="N91" i="3"/>
  <c r="D92" i="3"/>
  <c r="N92" i="3"/>
  <c r="D93" i="3"/>
  <c r="N93" i="3"/>
  <c r="D94" i="3"/>
  <c r="N94" i="3"/>
  <c r="D95" i="3"/>
  <c r="N95" i="3"/>
  <c r="D96" i="3"/>
  <c r="N96" i="3"/>
  <c r="D97" i="3"/>
  <c r="N97" i="3"/>
  <c r="D98" i="3"/>
  <c r="N98" i="3"/>
  <c r="D99" i="3"/>
  <c r="N99" i="3"/>
  <c r="D100" i="3"/>
  <c r="N100" i="3"/>
  <c r="D101" i="3"/>
  <c r="N101" i="3"/>
  <c r="D102" i="3"/>
  <c r="N102" i="3"/>
  <c r="D103" i="3"/>
  <c r="N103" i="3"/>
  <c r="D104" i="3"/>
  <c r="N104" i="3"/>
  <c r="D105" i="3"/>
  <c r="N105" i="3"/>
  <c r="D106" i="3"/>
  <c r="N106" i="3"/>
  <c r="D107" i="3"/>
  <c r="N107" i="3"/>
  <c r="D108" i="3"/>
  <c r="N108" i="3"/>
  <c r="D109" i="3"/>
  <c r="N109" i="3"/>
  <c r="D110" i="3"/>
  <c r="N110" i="3"/>
  <c r="D111" i="3"/>
  <c r="N111" i="3"/>
  <c r="D112" i="3"/>
  <c r="N112" i="3"/>
  <c r="D113" i="3"/>
  <c r="N113" i="3"/>
  <c r="D114" i="3"/>
  <c r="N114" i="3"/>
  <c r="D115" i="3"/>
  <c r="N115" i="3"/>
  <c r="E20" i="3"/>
  <c r="AH20" i="3" s="1"/>
  <c r="P20" i="3"/>
  <c r="AJ20" i="3"/>
  <c r="AT20" i="3"/>
  <c r="E21" i="3"/>
  <c r="AH21" i="3" s="1"/>
  <c r="P21" i="3"/>
  <c r="AJ21" i="3"/>
  <c r="AT21" i="3"/>
  <c r="E22" i="3"/>
  <c r="AH22" i="3" s="1"/>
  <c r="P22" i="3"/>
  <c r="AJ22" i="3"/>
  <c r="AT22" i="3"/>
  <c r="E23" i="3"/>
  <c r="AH23" i="3" s="1"/>
  <c r="P23" i="3"/>
  <c r="AJ23" i="3"/>
  <c r="AT23" i="3"/>
  <c r="E24" i="3"/>
  <c r="AH24" i="3" s="1"/>
  <c r="P24" i="3"/>
  <c r="AJ24" i="3"/>
  <c r="AT24" i="3"/>
  <c r="E25" i="3"/>
  <c r="AH25" i="3" s="1"/>
  <c r="P25" i="3"/>
  <c r="AJ25" i="3"/>
  <c r="AT25" i="3"/>
  <c r="E26" i="3"/>
  <c r="AH26" i="3" s="1"/>
  <c r="P26" i="3"/>
  <c r="AJ26" i="3"/>
  <c r="AT26" i="3"/>
  <c r="E27" i="3"/>
  <c r="AH27" i="3" s="1"/>
  <c r="P27" i="3"/>
  <c r="AJ27" i="3"/>
  <c r="AT27" i="3"/>
  <c r="E28" i="3"/>
  <c r="AH28" i="3" s="1"/>
  <c r="P28" i="3"/>
  <c r="AJ28" i="3"/>
  <c r="AT28" i="3"/>
  <c r="E29" i="3"/>
  <c r="AH29" i="3" s="1"/>
  <c r="P29" i="3"/>
  <c r="AJ29" i="3"/>
  <c r="AT29" i="3"/>
  <c r="E30" i="3"/>
  <c r="AH30" i="3" s="1"/>
  <c r="P30" i="3"/>
  <c r="AJ30" i="3"/>
  <c r="AT30" i="3"/>
  <c r="E31" i="3"/>
  <c r="AH31" i="3" s="1"/>
  <c r="P31" i="3"/>
  <c r="AJ31" i="3"/>
  <c r="AT31" i="3"/>
  <c r="E32" i="3"/>
  <c r="AH32" i="3" s="1"/>
  <c r="P32" i="3"/>
  <c r="AJ32" i="3"/>
  <c r="AT32" i="3"/>
  <c r="E33" i="3"/>
  <c r="AH33" i="3" s="1"/>
  <c r="P33" i="3"/>
  <c r="AJ33" i="3"/>
  <c r="AT33" i="3"/>
  <c r="E34" i="3"/>
  <c r="AH34" i="3" s="1"/>
  <c r="P34" i="3"/>
  <c r="AJ34" i="3"/>
  <c r="AT34" i="3"/>
  <c r="E35" i="3"/>
  <c r="AH35" i="3" s="1"/>
  <c r="P35" i="3"/>
  <c r="AJ35" i="3"/>
  <c r="AT35" i="3"/>
  <c r="E36" i="3"/>
  <c r="AH36" i="3" s="1"/>
  <c r="P36" i="3"/>
  <c r="AJ36" i="3"/>
  <c r="AT36" i="3"/>
  <c r="E37" i="3"/>
  <c r="AH37" i="3" s="1"/>
  <c r="P37" i="3"/>
  <c r="AJ37" i="3"/>
  <c r="AT37" i="3"/>
  <c r="E38" i="3"/>
  <c r="AH38" i="3" s="1"/>
  <c r="P38" i="3"/>
  <c r="AJ38" i="3"/>
  <c r="AT38" i="3"/>
  <c r="E39" i="3"/>
  <c r="AH39" i="3" s="1"/>
  <c r="P39" i="3"/>
  <c r="AJ39" i="3"/>
  <c r="AT39" i="3"/>
  <c r="E40" i="3"/>
  <c r="AH40" i="3" s="1"/>
  <c r="P40" i="3"/>
  <c r="AJ40" i="3"/>
  <c r="AT40" i="3"/>
  <c r="E41" i="3"/>
  <c r="AH41" i="3" s="1"/>
  <c r="P41" i="3"/>
  <c r="AJ41" i="3"/>
  <c r="AT41" i="3"/>
  <c r="E42" i="3"/>
  <c r="AH42" i="3" s="1"/>
  <c r="P42" i="3"/>
  <c r="AJ42" i="3"/>
  <c r="AT42" i="3"/>
  <c r="E43" i="3"/>
  <c r="AH43" i="3" s="1"/>
  <c r="P43" i="3"/>
  <c r="AJ43" i="3"/>
  <c r="AT43" i="3"/>
  <c r="E44" i="3"/>
  <c r="AH44" i="3" s="1"/>
  <c r="P44" i="3"/>
  <c r="AJ44" i="3"/>
  <c r="AT44" i="3"/>
  <c r="E45" i="3"/>
  <c r="AH45" i="3" s="1"/>
  <c r="P45" i="3"/>
  <c r="AJ45" i="3"/>
  <c r="AT45" i="3"/>
  <c r="E46" i="3"/>
  <c r="AH46" i="3" s="1"/>
  <c r="P46" i="3"/>
  <c r="AJ46" i="3"/>
  <c r="AT46" i="3"/>
  <c r="E47" i="3"/>
  <c r="AH47" i="3" s="1"/>
  <c r="P47" i="3"/>
  <c r="AJ47" i="3"/>
  <c r="AT47" i="3"/>
  <c r="E48" i="3"/>
  <c r="AH48" i="3" s="1"/>
  <c r="P48" i="3"/>
  <c r="AJ48" i="3"/>
  <c r="AT48" i="3"/>
  <c r="E49" i="3"/>
  <c r="AH49" i="3" s="1"/>
  <c r="P49" i="3"/>
  <c r="AJ49" i="3"/>
  <c r="AT49" i="3"/>
  <c r="E50" i="3"/>
  <c r="AH50" i="3" s="1"/>
  <c r="P50" i="3"/>
  <c r="AJ50" i="3"/>
  <c r="AT50" i="3"/>
  <c r="E51" i="3"/>
  <c r="AH51" i="3" s="1"/>
  <c r="P51" i="3"/>
  <c r="AJ51" i="3"/>
  <c r="AT51" i="3"/>
  <c r="E52" i="3"/>
  <c r="AH52" i="3" s="1"/>
  <c r="P52" i="3"/>
  <c r="AJ52" i="3"/>
  <c r="AT52" i="3"/>
  <c r="E53" i="3"/>
  <c r="AH53" i="3" s="1"/>
  <c r="P53" i="3"/>
  <c r="AJ53" i="3"/>
  <c r="AT53" i="3"/>
  <c r="E54" i="3"/>
  <c r="AH54" i="3" s="1"/>
  <c r="P54" i="3"/>
  <c r="AJ54" i="3"/>
  <c r="AT54" i="3"/>
  <c r="E55" i="3"/>
  <c r="AH55" i="3" s="1"/>
  <c r="P55" i="3"/>
  <c r="AJ55" i="3"/>
  <c r="AT55" i="3"/>
  <c r="E56" i="3"/>
  <c r="AH56" i="3" s="1"/>
  <c r="P56" i="3"/>
  <c r="AJ56" i="3"/>
  <c r="AT56" i="3"/>
  <c r="E57" i="3"/>
  <c r="AH57" i="3" s="1"/>
  <c r="P57" i="3"/>
  <c r="AJ57" i="3"/>
  <c r="AT57" i="3"/>
  <c r="E58" i="3"/>
  <c r="AH58" i="3" s="1"/>
  <c r="P58" i="3"/>
  <c r="AJ58" i="3"/>
  <c r="AT58" i="3"/>
  <c r="E59" i="3"/>
  <c r="AH59" i="3" s="1"/>
  <c r="P59" i="3"/>
  <c r="AJ59" i="3"/>
  <c r="AT59" i="3"/>
  <c r="E60" i="3"/>
  <c r="AH60" i="3" s="1"/>
  <c r="P60" i="3"/>
  <c r="AJ60" i="3"/>
  <c r="AT60" i="3"/>
  <c r="E61" i="3"/>
  <c r="AH61" i="3" s="1"/>
  <c r="P61" i="3"/>
  <c r="AJ61" i="3"/>
  <c r="AT61" i="3"/>
  <c r="E62" i="3"/>
  <c r="AH62" i="3" s="1"/>
  <c r="P62" i="3"/>
  <c r="AJ62" i="3"/>
  <c r="AT62" i="3"/>
  <c r="E63" i="3"/>
  <c r="AH63" i="3" s="1"/>
  <c r="P63" i="3"/>
  <c r="AJ63" i="3"/>
  <c r="AT63" i="3"/>
  <c r="E64" i="3"/>
  <c r="AH64" i="3" s="1"/>
  <c r="P64" i="3"/>
  <c r="AJ64" i="3"/>
  <c r="AT64" i="3"/>
  <c r="E65" i="3"/>
  <c r="AH65" i="3" s="1"/>
  <c r="P65" i="3"/>
  <c r="AJ65" i="3"/>
  <c r="AT65" i="3"/>
  <c r="E66" i="3"/>
  <c r="AH66" i="3" s="1"/>
  <c r="P66" i="3"/>
  <c r="AJ66" i="3"/>
  <c r="AT66" i="3"/>
  <c r="E67" i="3"/>
  <c r="AH67" i="3" s="1"/>
  <c r="P67" i="3"/>
  <c r="AJ67" i="3"/>
  <c r="AT67" i="3"/>
  <c r="E68" i="3"/>
  <c r="AH68" i="3" s="1"/>
  <c r="P68" i="3"/>
  <c r="AJ68" i="3"/>
  <c r="AT68" i="3"/>
  <c r="E69" i="3"/>
  <c r="AH69" i="3" s="1"/>
  <c r="P69" i="3"/>
  <c r="AJ69" i="3"/>
  <c r="AT69" i="3"/>
  <c r="E70" i="3"/>
  <c r="AH70" i="3" s="1"/>
  <c r="P70" i="3"/>
  <c r="AJ70" i="3"/>
  <c r="AT70" i="3"/>
  <c r="E71" i="3"/>
  <c r="AH71" i="3" s="1"/>
  <c r="P71" i="3"/>
  <c r="AJ71" i="3"/>
  <c r="AT71" i="3"/>
  <c r="E72" i="3"/>
  <c r="AH72" i="3" s="1"/>
  <c r="P72" i="3"/>
  <c r="AJ72" i="3"/>
  <c r="AT72" i="3"/>
  <c r="E73" i="3"/>
  <c r="AH73" i="3" s="1"/>
  <c r="P73" i="3"/>
  <c r="AJ73" i="3"/>
  <c r="AT73" i="3"/>
  <c r="E74" i="3"/>
  <c r="AH74" i="3" s="1"/>
  <c r="P74" i="3"/>
  <c r="AJ74" i="3"/>
  <c r="AT74" i="3"/>
  <c r="E75" i="3"/>
  <c r="AH75" i="3" s="1"/>
  <c r="P75" i="3"/>
  <c r="AJ75" i="3"/>
  <c r="AT75" i="3"/>
  <c r="E76" i="3"/>
  <c r="AH76" i="3" s="1"/>
  <c r="P76" i="3"/>
  <c r="AJ76" i="3"/>
  <c r="AT76" i="3"/>
  <c r="E77" i="3"/>
  <c r="AH77" i="3" s="1"/>
  <c r="P77" i="3"/>
  <c r="AJ77" i="3"/>
  <c r="AT77" i="3"/>
  <c r="E78" i="3"/>
  <c r="AH78" i="3" s="1"/>
  <c r="P78" i="3"/>
  <c r="AJ78" i="3"/>
  <c r="AT78" i="3"/>
  <c r="E79" i="3"/>
  <c r="AH79" i="3" s="1"/>
  <c r="P79" i="3"/>
  <c r="AJ79" i="3"/>
  <c r="AT79" i="3"/>
  <c r="E80" i="3"/>
  <c r="AH80" i="3" s="1"/>
  <c r="P80" i="3"/>
  <c r="AJ80" i="3"/>
  <c r="AT80" i="3"/>
  <c r="E81" i="3"/>
  <c r="AH81" i="3" s="1"/>
  <c r="P81" i="3"/>
  <c r="AJ81" i="3"/>
  <c r="AT81" i="3"/>
  <c r="E82" i="3"/>
  <c r="AH82" i="3" s="1"/>
  <c r="P82" i="3"/>
  <c r="AJ82" i="3"/>
  <c r="AT82" i="3"/>
  <c r="E83" i="3"/>
  <c r="AH83" i="3" s="1"/>
  <c r="P83" i="3"/>
  <c r="AJ83" i="3"/>
  <c r="AT83" i="3"/>
  <c r="E84" i="3"/>
  <c r="AH84" i="3" s="1"/>
  <c r="P84" i="3"/>
  <c r="AJ84" i="3"/>
  <c r="AT84" i="3"/>
  <c r="E85" i="3"/>
  <c r="AH85" i="3" s="1"/>
  <c r="P85" i="3"/>
  <c r="AJ85" i="3"/>
  <c r="AT85" i="3"/>
  <c r="E86" i="3"/>
  <c r="AH86" i="3" s="1"/>
  <c r="P86" i="3"/>
  <c r="AJ86" i="3"/>
  <c r="AT86" i="3"/>
  <c r="E87" i="3"/>
  <c r="AH87" i="3" s="1"/>
  <c r="P87" i="3"/>
  <c r="AJ87" i="3"/>
  <c r="AT87" i="3"/>
  <c r="E88" i="3"/>
  <c r="AH88" i="3" s="1"/>
  <c r="P88" i="3"/>
  <c r="AJ88" i="3"/>
  <c r="AT88" i="3"/>
  <c r="E89" i="3"/>
  <c r="AH89" i="3" s="1"/>
  <c r="P89" i="3"/>
  <c r="AJ89" i="3"/>
  <c r="AT89" i="3"/>
  <c r="E90" i="3"/>
  <c r="AH90" i="3" s="1"/>
  <c r="P90" i="3"/>
  <c r="AJ90" i="3"/>
  <c r="AT90" i="3"/>
  <c r="E91" i="3"/>
  <c r="AH91" i="3" s="1"/>
  <c r="P91" i="3"/>
  <c r="AJ91" i="3"/>
  <c r="AT91" i="3"/>
  <c r="E92" i="3"/>
  <c r="AH92" i="3" s="1"/>
  <c r="P92" i="3"/>
  <c r="AJ92" i="3"/>
  <c r="AT92" i="3"/>
  <c r="E93" i="3"/>
  <c r="AH93" i="3" s="1"/>
  <c r="P93" i="3"/>
  <c r="AJ93" i="3"/>
  <c r="AT93" i="3"/>
  <c r="E94" i="3"/>
  <c r="AH94" i="3" s="1"/>
  <c r="P94" i="3"/>
  <c r="AJ94" i="3"/>
  <c r="AT94" i="3"/>
  <c r="E95" i="3"/>
  <c r="AH95" i="3" s="1"/>
  <c r="P95" i="3"/>
  <c r="AJ95" i="3"/>
  <c r="AT95" i="3"/>
  <c r="E96" i="3"/>
  <c r="AH96" i="3" s="1"/>
  <c r="P96" i="3"/>
  <c r="AJ96" i="3"/>
  <c r="AT96" i="3"/>
  <c r="E97" i="3"/>
  <c r="AH97" i="3" s="1"/>
  <c r="P97" i="3"/>
  <c r="AJ97" i="3"/>
  <c r="AT97" i="3"/>
  <c r="E98" i="3"/>
  <c r="AH98" i="3" s="1"/>
  <c r="P98" i="3"/>
  <c r="AJ98" i="3"/>
  <c r="AT98" i="3"/>
  <c r="E99" i="3"/>
  <c r="AH99" i="3" s="1"/>
  <c r="P99" i="3"/>
  <c r="AJ99" i="3"/>
  <c r="AT99" i="3"/>
  <c r="E100" i="3"/>
  <c r="AH100" i="3" s="1"/>
  <c r="P100" i="3"/>
  <c r="AJ100" i="3"/>
  <c r="AT100" i="3"/>
  <c r="E101" i="3"/>
  <c r="AH101" i="3" s="1"/>
  <c r="P101" i="3"/>
  <c r="AJ101" i="3"/>
  <c r="AT101" i="3"/>
  <c r="E102" i="3"/>
  <c r="AH102" i="3" s="1"/>
  <c r="P102" i="3"/>
  <c r="AJ102" i="3"/>
  <c r="AT102" i="3"/>
  <c r="E103" i="3"/>
  <c r="AH103" i="3" s="1"/>
  <c r="P103" i="3"/>
  <c r="AJ103" i="3"/>
  <c r="AT103" i="3"/>
  <c r="E104" i="3"/>
  <c r="AH104" i="3" s="1"/>
  <c r="P104" i="3"/>
  <c r="AJ104" i="3"/>
  <c r="AT104" i="3"/>
  <c r="E105" i="3"/>
  <c r="AH105" i="3" s="1"/>
  <c r="P105" i="3"/>
  <c r="AJ105" i="3"/>
  <c r="AT105" i="3"/>
  <c r="E106" i="3"/>
  <c r="AH106" i="3" s="1"/>
  <c r="P106" i="3"/>
  <c r="AJ106" i="3"/>
  <c r="AT106" i="3"/>
  <c r="E107" i="3"/>
  <c r="AH107" i="3" s="1"/>
  <c r="P107" i="3"/>
  <c r="AJ107" i="3"/>
  <c r="AT107" i="3"/>
  <c r="E108" i="3"/>
  <c r="AH108" i="3" s="1"/>
  <c r="P108" i="3"/>
  <c r="AJ108" i="3"/>
  <c r="AT108" i="3"/>
  <c r="E109" i="3"/>
  <c r="AH109" i="3" s="1"/>
  <c r="P109" i="3"/>
  <c r="AJ109" i="3"/>
  <c r="AT109" i="3"/>
  <c r="E110" i="3"/>
  <c r="AH110" i="3" s="1"/>
  <c r="P110" i="3"/>
  <c r="AJ110" i="3"/>
  <c r="AT110" i="3"/>
  <c r="E111" i="3"/>
  <c r="AH111" i="3" s="1"/>
  <c r="P111" i="3"/>
  <c r="AJ111" i="3"/>
  <c r="AT111" i="3"/>
  <c r="E112" i="3"/>
  <c r="AH112" i="3" s="1"/>
  <c r="P112" i="3"/>
  <c r="AJ112" i="3"/>
  <c r="AT112" i="3"/>
  <c r="E113" i="3"/>
  <c r="AH113" i="3" s="1"/>
  <c r="P113" i="3"/>
  <c r="AJ113" i="3"/>
  <c r="AT113" i="3"/>
  <c r="E114" i="3"/>
  <c r="AH114" i="3" s="1"/>
  <c r="P114" i="3"/>
  <c r="AJ114" i="3"/>
  <c r="AT114" i="3"/>
  <c r="E115" i="3"/>
  <c r="AH115" i="3" s="1"/>
  <c r="P115" i="3"/>
  <c r="H116" i="3"/>
  <c r="S116" i="3"/>
  <c r="BG116" i="3"/>
  <c r="H117" i="3"/>
  <c r="S117" i="3"/>
  <c r="BG117" i="3"/>
  <c r="H118" i="3"/>
  <c r="S118" i="3"/>
  <c r="BG118" i="3"/>
  <c r="H119" i="3"/>
  <c r="S119" i="3"/>
  <c r="BG119" i="3"/>
  <c r="H120" i="3"/>
  <c r="S120" i="3"/>
  <c r="BG120" i="3"/>
  <c r="H121" i="3"/>
  <c r="S121" i="3"/>
  <c r="BG121" i="3"/>
  <c r="H122" i="3"/>
  <c r="S122" i="3"/>
  <c r="BG122" i="3"/>
  <c r="H123" i="3"/>
  <c r="S123" i="3"/>
  <c r="BG123" i="3"/>
  <c r="H124" i="3"/>
  <c r="S124" i="3"/>
  <c r="BG124" i="3"/>
  <c r="H125" i="3"/>
  <c r="S125" i="3"/>
  <c r="BG125" i="3"/>
  <c r="H126" i="3"/>
  <c r="S126" i="3"/>
  <c r="BG126" i="3"/>
  <c r="H127" i="3"/>
  <c r="S127" i="3"/>
  <c r="BG127" i="3"/>
  <c r="H128" i="3"/>
  <c r="S128" i="3"/>
  <c r="BG128" i="3"/>
  <c r="H129" i="3"/>
  <c r="S129" i="3"/>
  <c r="BG129" i="3"/>
  <c r="H130" i="3"/>
  <c r="S130" i="3"/>
  <c r="BG130" i="3"/>
  <c r="H131" i="3"/>
  <c r="S131" i="3"/>
  <c r="BG131" i="3"/>
  <c r="H132" i="3"/>
  <c r="S132" i="3"/>
  <c r="BG132" i="3"/>
  <c r="H133" i="3"/>
  <c r="S133" i="3"/>
  <c r="BG133" i="3"/>
  <c r="H134" i="3"/>
  <c r="S134" i="3"/>
  <c r="BG134" i="3"/>
  <c r="H135" i="3"/>
  <c r="S135" i="3"/>
  <c r="BG135" i="3"/>
  <c r="H136" i="3"/>
  <c r="S136" i="3"/>
  <c r="BG136" i="3"/>
  <c r="H137" i="3"/>
  <c r="S137" i="3"/>
  <c r="BG137" i="3"/>
  <c r="H138" i="3"/>
  <c r="S138" i="3"/>
  <c r="BG138" i="3"/>
  <c r="H139" i="3"/>
  <c r="S139" i="3"/>
  <c r="BG139" i="3"/>
  <c r="H140" i="3"/>
  <c r="S140" i="3"/>
  <c r="BG140" i="3"/>
  <c r="H141" i="3"/>
  <c r="S141" i="3"/>
  <c r="BG141" i="3"/>
  <c r="H142" i="3"/>
  <c r="S142" i="3"/>
  <c r="BG142" i="3"/>
  <c r="H143" i="3"/>
  <c r="S143" i="3"/>
  <c r="BG143" i="3"/>
  <c r="H144" i="3"/>
  <c r="S144" i="3"/>
  <c r="BG144" i="3"/>
  <c r="H145" i="3"/>
  <c r="S145" i="3"/>
  <c r="BG145" i="3"/>
  <c r="H146" i="3"/>
  <c r="S146" i="3"/>
  <c r="BG146" i="3"/>
  <c r="H147" i="3"/>
  <c r="S147" i="3"/>
  <c r="BG147" i="3"/>
  <c r="H148" i="3"/>
  <c r="S148" i="3"/>
  <c r="BG148" i="3"/>
  <c r="H149" i="3"/>
  <c r="S149" i="3"/>
  <c r="BG149" i="3"/>
  <c r="H150" i="3"/>
  <c r="S150" i="3"/>
  <c r="BG150" i="3"/>
  <c r="H151" i="3"/>
  <c r="S151" i="3"/>
  <c r="BG151" i="3"/>
  <c r="H152" i="3"/>
  <c r="S152" i="3"/>
  <c r="BG152" i="3"/>
  <c r="H153" i="3"/>
  <c r="S153" i="3"/>
  <c r="BG153" i="3"/>
  <c r="H154" i="3"/>
  <c r="S154" i="3"/>
  <c r="BG154" i="3"/>
  <c r="H155" i="3"/>
  <c r="S155" i="3"/>
  <c r="BG155" i="3"/>
  <c r="H156" i="3"/>
  <c r="S156" i="3"/>
  <c r="BG156" i="3"/>
  <c r="H157" i="3"/>
  <c r="S157" i="3"/>
  <c r="BG157" i="3"/>
  <c r="H158" i="3"/>
  <c r="S158" i="3"/>
  <c r="BG158" i="3"/>
  <c r="H159" i="3"/>
  <c r="S159" i="3"/>
  <c r="BG159" i="3"/>
  <c r="H160" i="3"/>
  <c r="S160" i="3"/>
  <c r="BG160" i="3"/>
  <c r="H161" i="3"/>
  <c r="S161" i="3"/>
  <c r="BG161" i="3"/>
  <c r="H162" i="3"/>
  <c r="S162" i="3"/>
  <c r="BG162" i="3"/>
  <c r="H163" i="3"/>
  <c r="S163" i="3"/>
  <c r="BG163" i="3"/>
  <c r="H164" i="3"/>
  <c r="S164" i="3"/>
  <c r="BG164" i="3"/>
  <c r="H165" i="3"/>
  <c r="S165" i="3"/>
  <c r="BG165" i="3"/>
  <c r="H166" i="3"/>
  <c r="S166" i="3"/>
  <c r="BG166" i="3"/>
  <c r="H167" i="3"/>
  <c r="S167" i="3"/>
  <c r="BG167" i="3"/>
  <c r="H168" i="3"/>
  <c r="S168" i="3"/>
  <c r="BG168" i="3"/>
  <c r="H169" i="3"/>
  <c r="S169" i="3"/>
  <c r="BG169" i="3"/>
  <c r="H170" i="3"/>
  <c r="S170" i="3"/>
  <c r="BG170" i="3"/>
  <c r="H171" i="3"/>
  <c r="S171" i="3"/>
  <c r="BG171" i="3"/>
  <c r="H172" i="3"/>
  <c r="S172" i="3"/>
  <c r="BG172" i="3"/>
  <c r="H173" i="3"/>
  <c r="S173" i="3"/>
  <c r="BG173" i="3"/>
  <c r="H174" i="3"/>
  <c r="S174" i="3"/>
  <c r="BG174" i="3"/>
  <c r="H175" i="3"/>
  <c r="S175" i="3"/>
  <c r="BG175" i="3"/>
  <c r="H176" i="3"/>
  <c r="S176" i="3"/>
  <c r="BG176" i="3"/>
  <c r="H177" i="3"/>
  <c r="S177" i="3"/>
  <c r="BG177" i="3"/>
  <c r="H178" i="3"/>
  <c r="S178" i="3"/>
  <c r="BG178" i="3"/>
  <c r="H179" i="3"/>
  <c r="S179" i="3"/>
  <c r="BG179" i="3"/>
  <c r="H180" i="3"/>
  <c r="S180" i="3"/>
  <c r="BG180" i="3"/>
  <c r="H181" i="3"/>
  <c r="S181" i="3"/>
  <c r="BG181" i="3"/>
  <c r="H182" i="3"/>
  <c r="S182" i="3"/>
  <c r="BG182" i="3"/>
  <c r="H183" i="3"/>
  <c r="S183" i="3"/>
  <c r="BG183" i="3"/>
  <c r="H184" i="3"/>
  <c r="S184" i="3"/>
  <c r="BG184" i="3"/>
  <c r="H185" i="3"/>
  <c r="S185" i="3"/>
  <c r="BG185" i="3"/>
  <c r="H186" i="3"/>
  <c r="S186" i="3"/>
  <c r="BG186" i="3"/>
  <c r="H187" i="3"/>
  <c r="S187" i="3"/>
  <c r="BG187" i="3"/>
  <c r="H188" i="3"/>
  <c r="S188" i="3"/>
  <c r="BG188" i="3"/>
  <c r="H189" i="3"/>
  <c r="S189" i="3"/>
  <c r="BG189" i="3"/>
  <c r="H190" i="3"/>
  <c r="S190" i="3"/>
  <c r="BG190" i="3"/>
  <c r="H191" i="3"/>
  <c r="S191" i="3"/>
  <c r="BG191" i="3"/>
  <c r="H192" i="3"/>
  <c r="S192" i="3"/>
  <c r="BG192" i="3"/>
  <c r="H193" i="3"/>
  <c r="S193" i="3"/>
  <c r="BG193" i="3"/>
  <c r="H194" i="3"/>
  <c r="S194" i="3"/>
  <c r="BG194" i="3"/>
  <c r="H195" i="3"/>
  <c r="S195" i="3"/>
  <c r="BG195" i="3"/>
  <c r="H196" i="3"/>
  <c r="S196" i="3"/>
  <c r="BG196" i="3"/>
  <c r="H197" i="3"/>
  <c r="S197" i="3"/>
  <c r="BG197" i="3"/>
  <c r="H198" i="3"/>
  <c r="S198" i="3"/>
  <c r="BG198" i="3"/>
  <c r="H199" i="3"/>
  <c r="S199" i="3"/>
  <c r="BG199" i="3"/>
  <c r="H200" i="3"/>
  <c r="S200" i="3"/>
  <c r="BG200" i="3"/>
  <c r="H201" i="3"/>
  <c r="S201" i="3"/>
  <c r="BG201" i="3"/>
  <c r="H202" i="3"/>
  <c r="S202" i="3"/>
  <c r="BG202" i="3"/>
  <c r="H203" i="3"/>
  <c r="S203" i="3"/>
  <c r="BG203" i="3"/>
  <c r="H204" i="3"/>
  <c r="S204" i="3"/>
  <c r="BG204" i="3"/>
  <c r="H205" i="3"/>
  <c r="S205" i="3"/>
  <c r="BG205" i="3"/>
  <c r="H206" i="3"/>
  <c r="S206" i="3"/>
  <c r="BG206" i="3"/>
  <c r="H207" i="3"/>
  <c r="S207" i="3"/>
  <c r="BG207" i="3"/>
  <c r="H208" i="3"/>
  <c r="S208" i="3"/>
  <c r="BG208" i="3"/>
  <c r="H209" i="3"/>
  <c r="S209" i="3"/>
  <c r="BG209" i="3"/>
  <c r="H210" i="3"/>
  <c r="S210" i="3"/>
  <c r="BG210" i="3"/>
  <c r="H211" i="3"/>
  <c r="S211" i="3"/>
  <c r="BG211" i="3"/>
  <c r="H212" i="3"/>
  <c r="S212" i="3"/>
  <c r="BG212" i="3"/>
  <c r="H213" i="3"/>
  <c r="S213" i="3"/>
  <c r="BG213" i="3"/>
  <c r="H214" i="3"/>
  <c r="S214" i="3"/>
  <c r="BG214" i="3"/>
  <c r="H215" i="3"/>
  <c r="S215" i="3"/>
  <c r="BG215" i="3"/>
  <c r="H216" i="3"/>
  <c r="S216" i="3"/>
  <c r="BG216" i="3"/>
  <c r="H217" i="3"/>
  <c r="S217" i="3"/>
  <c r="BG217" i="3"/>
  <c r="H218" i="3"/>
  <c r="S218" i="3"/>
  <c r="BG218" i="3"/>
  <c r="H219" i="3"/>
  <c r="S219" i="3"/>
  <c r="BG219" i="3"/>
  <c r="H220" i="3"/>
  <c r="S220" i="3"/>
  <c r="BG220" i="3"/>
  <c r="H221" i="3"/>
  <c r="S221" i="3"/>
  <c r="BG221" i="3"/>
  <c r="H222" i="3"/>
  <c r="S222" i="3"/>
  <c r="BG222" i="3"/>
  <c r="H223" i="3"/>
  <c r="S223" i="3"/>
  <c r="BG223" i="3"/>
  <c r="H224" i="3"/>
  <c r="S224" i="3"/>
  <c r="BG224" i="3"/>
  <c r="H225" i="3"/>
  <c r="S225" i="3"/>
  <c r="BG225" i="3"/>
  <c r="H226" i="3"/>
  <c r="S226" i="3"/>
  <c r="BG226" i="3"/>
  <c r="H227" i="3"/>
  <c r="S227" i="3"/>
  <c r="BG227" i="3"/>
  <c r="H228" i="3"/>
  <c r="S228" i="3"/>
  <c r="BG228" i="3"/>
  <c r="H229" i="3"/>
  <c r="S229" i="3"/>
  <c r="BG229" i="3"/>
  <c r="H230" i="3"/>
  <c r="S230" i="3"/>
  <c r="BG230" i="3"/>
  <c r="H231" i="3"/>
  <c r="S231" i="3"/>
  <c r="BG231" i="3"/>
  <c r="H232" i="3"/>
  <c r="S232" i="3"/>
  <c r="BG232" i="3"/>
  <c r="H233" i="3"/>
  <c r="S233" i="3"/>
  <c r="BG233" i="3"/>
  <c r="H234" i="3"/>
  <c r="S234" i="3"/>
  <c r="BG234" i="3"/>
  <c r="H235" i="3"/>
  <c r="S235" i="3"/>
  <c r="BG235" i="3"/>
  <c r="H236" i="3"/>
  <c r="S236" i="3"/>
  <c r="BG236" i="3"/>
  <c r="H237" i="3"/>
  <c r="S237" i="3"/>
  <c r="BG237" i="3"/>
  <c r="H238" i="3"/>
  <c r="S238" i="3"/>
  <c r="E239" i="3"/>
  <c r="AH239" i="3" s="1"/>
  <c r="S239" i="3"/>
  <c r="AT239" i="3"/>
  <c r="BG239" i="3"/>
  <c r="M240" i="3"/>
  <c r="E241" i="3"/>
  <c r="AH241" i="3" s="1"/>
  <c r="S241" i="3"/>
  <c r="A243" i="3"/>
  <c r="T243" i="3"/>
  <c r="A244" i="3"/>
  <c r="T244" i="3"/>
  <c r="A245" i="3"/>
  <c r="T245" i="3"/>
  <c r="A246" i="3"/>
  <c r="T246" i="3"/>
  <c r="A247" i="3"/>
  <c r="T247" i="3"/>
  <c r="A248" i="3"/>
  <c r="T248" i="3"/>
  <c r="A249" i="3"/>
  <c r="T249" i="3"/>
  <c r="A250" i="3"/>
  <c r="T250" i="3"/>
  <c r="A251" i="3"/>
  <c r="T251" i="3"/>
  <c r="A252" i="3"/>
  <c r="BG299" i="3"/>
  <c r="S299" i="3"/>
  <c r="H299" i="3"/>
  <c r="AK299" i="3"/>
  <c r="F299" i="3"/>
  <c r="AI299" i="3" s="1"/>
  <c r="AT299" i="3"/>
  <c r="AJ299" i="3"/>
  <c r="P299" i="3"/>
  <c r="E299" i="3"/>
  <c r="AH299" i="3" s="1"/>
  <c r="N299" i="3"/>
  <c r="D299" i="3"/>
  <c r="AF299" i="3"/>
  <c r="U299" i="3"/>
  <c r="L299" i="3"/>
  <c r="B299" i="3"/>
  <c r="A299" i="3"/>
  <c r="AX299" i="3"/>
  <c r="V299" i="3"/>
  <c r="W299" i="3" s="1"/>
  <c r="AV299" i="3"/>
  <c r="T299" i="3"/>
  <c r="M299" i="3"/>
  <c r="K299" i="3"/>
  <c r="G299" i="3"/>
  <c r="BG307" i="3"/>
  <c r="S307" i="3"/>
  <c r="H307" i="3"/>
  <c r="AK307" i="3"/>
  <c r="F307" i="3"/>
  <c r="AI307" i="3" s="1"/>
  <c r="AT307" i="3"/>
  <c r="AJ307" i="3"/>
  <c r="P307" i="3"/>
  <c r="E307" i="3"/>
  <c r="AH307" i="3" s="1"/>
  <c r="N307" i="3"/>
  <c r="D307" i="3"/>
  <c r="AF307" i="3"/>
  <c r="U307" i="3"/>
  <c r="L307" i="3"/>
  <c r="B307" i="3"/>
  <c r="A307" i="3"/>
  <c r="AX307" i="3"/>
  <c r="V307" i="3"/>
  <c r="W307" i="3" s="1"/>
  <c r="AV307" i="3"/>
  <c r="T307" i="3"/>
  <c r="M307" i="3"/>
  <c r="K307" i="3"/>
  <c r="G307" i="3"/>
  <c r="BF243" i="3"/>
  <c r="AV243" i="3"/>
  <c r="G243" i="3"/>
  <c r="AK243" i="3"/>
  <c r="F243" i="3"/>
  <c r="AI243" i="3" s="1"/>
  <c r="AT243" i="3"/>
  <c r="AJ243" i="3"/>
  <c r="P243" i="3"/>
  <c r="E243" i="3"/>
  <c r="AH243" i="3" s="1"/>
  <c r="AF243" i="3"/>
  <c r="U243" i="3"/>
  <c r="L243" i="3"/>
  <c r="B243" i="3"/>
  <c r="V243" i="3"/>
  <c r="W243" i="3" s="1"/>
  <c r="BF244" i="3"/>
  <c r="AV244" i="3"/>
  <c r="G244" i="3"/>
  <c r="AK244" i="3"/>
  <c r="F244" i="3"/>
  <c r="AI244" i="3" s="1"/>
  <c r="AT244" i="3"/>
  <c r="AJ244" i="3"/>
  <c r="P244" i="3"/>
  <c r="E244" i="3"/>
  <c r="AH244" i="3" s="1"/>
  <c r="AF244" i="3"/>
  <c r="U244" i="3"/>
  <c r="L244" i="3"/>
  <c r="B244" i="3"/>
  <c r="V244" i="3"/>
  <c r="W244" i="3" s="1"/>
  <c r="BF245" i="3"/>
  <c r="AV245" i="3"/>
  <c r="G245" i="3"/>
  <c r="AK245" i="3"/>
  <c r="F245" i="3"/>
  <c r="AI245" i="3" s="1"/>
  <c r="AT245" i="3"/>
  <c r="AJ245" i="3"/>
  <c r="P245" i="3"/>
  <c r="E245" i="3"/>
  <c r="AH245" i="3" s="1"/>
  <c r="AF245" i="3"/>
  <c r="U245" i="3"/>
  <c r="L245" i="3"/>
  <c r="B245" i="3"/>
  <c r="V245" i="3"/>
  <c r="W245" i="3" s="1"/>
  <c r="BF246" i="3"/>
  <c r="AV246" i="3"/>
  <c r="G246" i="3"/>
  <c r="AK246" i="3"/>
  <c r="F246" i="3"/>
  <c r="AI246" i="3" s="1"/>
  <c r="AT246" i="3"/>
  <c r="AJ246" i="3"/>
  <c r="P246" i="3"/>
  <c r="E246" i="3"/>
  <c r="AH246" i="3" s="1"/>
  <c r="AF246" i="3"/>
  <c r="U246" i="3"/>
  <c r="L246" i="3"/>
  <c r="B246" i="3"/>
  <c r="V246" i="3"/>
  <c r="W246" i="3" s="1"/>
  <c r="BF247" i="3"/>
  <c r="AV247" i="3"/>
  <c r="G247" i="3"/>
  <c r="AK247" i="3"/>
  <c r="F247" i="3"/>
  <c r="AI247" i="3" s="1"/>
  <c r="AT247" i="3"/>
  <c r="AJ247" i="3"/>
  <c r="P247" i="3"/>
  <c r="E247" i="3"/>
  <c r="AH247" i="3" s="1"/>
  <c r="AF247" i="3"/>
  <c r="U247" i="3"/>
  <c r="L247" i="3"/>
  <c r="B247" i="3"/>
  <c r="V247" i="3"/>
  <c r="W247" i="3" s="1"/>
  <c r="BF248" i="3"/>
  <c r="AV248" i="3"/>
  <c r="G248" i="3"/>
  <c r="AK248" i="3"/>
  <c r="F248" i="3"/>
  <c r="AI248" i="3" s="1"/>
  <c r="AT248" i="3"/>
  <c r="AJ248" i="3"/>
  <c r="P248" i="3"/>
  <c r="E248" i="3"/>
  <c r="AH248" i="3" s="1"/>
  <c r="AF248" i="3"/>
  <c r="U248" i="3"/>
  <c r="L248" i="3"/>
  <c r="B248" i="3"/>
  <c r="V248" i="3"/>
  <c r="W248" i="3" s="1"/>
  <c r="BF249" i="3"/>
  <c r="AV249" i="3"/>
  <c r="G249" i="3"/>
  <c r="AK249" i="3"/>
  <c r="F249" i="3"/>
  <c r="AI249" i="3" s="1"/>
  <c r="AT249" i="3"/>
  <c r="AJ249" i="3"/>
  <c r="P249" i="3"/>
  <c r="E249" i="3"/>
  <c r="AH249" i="3" s="1"/>
  <c r="AF249" i="3"/>
  <c r="U249" i="3"/>
  <c r="L249" i="3"/>
  <c r="B249" i="3"/>
  <c r="V249" i="3"/>
  <c r="W249" i="3" s="1"/>
  <c r="BF250" i="3"/>
  <c r="AV250" i="3"/>
  <c r="G250" i="3"/>
  <c r="AK250" i="3"/>
  <c r="F250" i="3"/>
  <c r="AI250" i="3" s="1"/>
  <c r="AT250" i="3"/>
  <c r="AJ250" i="3"/>
  <c r="P250" i="3"/>
  <c r="E250" i="3"/>
  <c r="AH250" i="3" s="1"/>
  <c r="AF250" i="3"/>
  <c r="U250" i="3"/>
  <c r="L250" i="3"/>
  <c r="B250" i="3"/>
  <c r="V250" i="3"/>
  <c r="W250" i="3" s="1"/>
  <c r="BF251" i="3"/>
  <c r="AV251" i="3"/>
  <c r="G251" i="3"/>
  <c r="AK251" i="3"/>
  <c r="F251" i="3"/>
  <c r="AI251" i="3" s="1"/>
  <c r="AT251" i="3"/>
  <c r="AJ251" i="3"/>
  <c r="P251" i="3"/>
  <c r="E251" i="3"/>
  <c r="AH251" i="3" s="1"/>
  <c r="AF251" i="3"/>
  <c r="U251" i="3"/>
  <c r="L251" i="3"/>
  <c r="B251" i="3"/>
  <c r="V251" i="3"/>
  <c r="W251" i="3" s="1"/>
  <c r="BF252" i="3"/>
  <c r="AV252" i="3"/>
  <c r="G252" i="3"/>
  <c r="AK252" i="3"/>
  <c r="F252" i="3"/>
  <c r="AI252" i="3" s="1"/>
  <c r="AT252" i="3"/>
  <c r="AJ252" i="3"/>
  <c r="P252" i="3"/>
  <c r="E252" i="3"/>
  <c r="AH252" i="3" s="1"/>
  <c r="V252" i="3"/>
  <c r="W252" i="3" s="1"/>
  <c r="M252" i="3"/>
  <c r="AF252" i="3"/>
  <c r="U252" i="3"/>
  <c r="L252" i="3"/>
  <c r="B252" i="3"/>
  <c r="AD298" i="3"/>
  <c r="AA298" i="3"/>
  <c r="Y298" i="3"/>
  <c r="AC298" i="3"/>
  <c r="BG301" i="3"/>
  <c r="S301" i="3"/>
  <c r="H301" i="3"/>
  <c r="AK301" i="3"/>
  <c r="F301" i="3"/>
  <c r="AI301" i="3" s="1"/>
  <c r="AT301" i="3"/>
  <c r="AJ301" i="3"/>
  <c r="P301" i="3"/>
  <c r="E301" i="3"/>
  <c r="AH301" i="3" s="1"/>
  <c r="N301" i="3"/>
  <c r="D301" i="3"/>
  <c r="AF301" i="3"/>
  <c r="U301" i="3"/>
  <c r="L301" i="3"/>
  <c r="B301" i="3"/>
  <c r="M301" i="3"/>
  <c r="K301" i="3"/>
  <c r="G301" i="3"/>
  <c r="A301" i="3"/>
  <c r="AX301" i="3"/>
  <c r="V301" i="3"/>
  <c r="W301" i="3" s="1"/>
  <c r="AV301" i="3"/>
  <c r="T301" i="3"/>
  <c r="AD306" i="3"/>
  <c r="AA306" i="3"/>
  <c r="Y306" i="3"/>
  <c r="AC306" i="3"/>
  <c r="H239" i="3"/>
  <c r="V239" i="3"/>
  <c r="W239" i="3" s="1"/>
  <c r="AJ239" i="3"/>
  <c r="AK240" i="3"/>
  <c r="F240" i="3"/>
  <c r="AI240" i="3" s="1"/>
  <c r="AF240" i="3"/>
  <c r="U240" i="3"/>
  <c r="L240" i="3"/>
  <c r="B240" i="3"/>
  <c r="P240" i="3"/>
  <c r="H241" i="3"/>
  <c r="V241" i="3"/>
  <c r="W241" i="3" s="1"/>
  <c r="D243" i="3"/>
  <c r="D244" i="3"/>
  <c r="D245" i="3"/>
  <c r="D246" i="3"/>
  <c r="D247" i="3"/>
  <c r="D248" i="3"/>
  <c r="D249" i="3"/>
  <c r="D250" i="3"/>
  <c r="D251" i="3"/>
  <c r="D252" i="3"/>
  <c r="AE252" i="3"/>
  <c r="BG252" i="3"/>
  <c r="AA278" i="3"/>
  <c r="M116" i="3"/>
  <c r="V116" i="3"/>
  <c r="W116" i="3" s="1"/>
  <c r="M117" i="3"/>
  <c r="V117" i="3"/>
  <c r="W117" i="3" s="1"/>
  <c r="M118" i="3"/>
  <c r="V118" i="3"/>
  <c r="W118" i="3" s="1"/>
  <c r="M119" i="3"/>
  <c r="V119" i="3"/>
  <c r="W119" i="3" s="1"/>
  <c r="M120" i="3"/>
  <c r="V120" i="3"/>
  <c r="W120" i="3" s="1"/>
  <c r="M121" i="3"/>
  <c r="V121" i="3"/>
  <c r="W121" i="3" s="1"/>
  <c r="M122" i="3"/>
  <c r="V122" i="3"/>
  <c r="W122" i="3" s="1"/>
  <c r="M123" i="3"/>
  <c r="V123" i="3"/>
  <c r="W123" i="3" s="1"/>
  <c r="M124" i="3"/>
  <c r="V124" i="3"/>
  <c r="W124" i="3" s="1"/>
  <c r="M125" i="3"/>
  <c r="V125" i="3"/>
  <c r="W125" i="3" s="1"/>
  <c r="M126" i="3"/>
  <c r="V126" i="3"/>
  <c r="W126" i="3" s="1"/>
  <c r="M127" i="3"/>
  <c r="V127" i="3"/>
  <c r="W127" i="3" s="1"/>
  <c r="M128" i="3"/>
  <c r="V128" i="3"/>
  <c r="W128" i="3" s="1"/>
  <c r="M129" i="3"/>
  <c r="V129" i="3"/>
  <c r="W129" i="3" s="1"/>
  <c r="M130" i="3"/>
  <c r="V130" i="3"/>
  <c r="W130" i="3" s="1"/>
  <c r="M131" i="3"/>
  <c r="V131" i="3"/>
  <c r="W131" i="3" s="1"/>
  <c r="M132" i="3"/>
  <c r="V132" i="3"/>
  <c r="W132" i="3" s="1"/>
  <c r="M133" i="3"/>
  <c r="V133" i="3"/>
  <c r="W133" i="3" s="1"/>
  <c r="M134" i="3"/>
  <c r="V134" i="3"/>
  <c r="W134" i="3" s="1"/>
  <c r="M135" i="3"/>
  <c r="V135" i="3"/>
  <c r="W135" i="3" s="1"/>
  <c r="M136" i="3"/>
  <c r="V136" i="3"/>
  <c r="W136" i="3" s="1"/>
  <c r="M137" i="3"/>
  <c r="V137" i="3"/>
  <c r="W137" i="3" s="1"/>
  <c r="M138" i="3"/>
  <c r="V138" i="3"/>
  <c r="W138" i="3" s="1"/>
  <c r="M139" i="3"/>
  <c r="V139" i="3"/>
  <c r="W139" i="3" s="1"/>
  <c r="M140" i="3"/>
  <c r="V140" i="3"/>
  <c r="W140" i="3" s="1"/>
  <c r="M141" i="3"/>
  <c r="V141" i="3"/>
  <c r="W141" i="3" s="1"/>
  <c r="M142" i="3"/>
  <c r="V142" i="3"/>
  <c r="W142" i="3" s="1"/>
  <c r="M143" i="3"/>
  <c r="V143" i="3"/>
  <c r="W143" i="3" s="1"/>
  <c r="M144" i="3"/>
  <c r="V144" i="3"/>
  <c r="W144" i="3" s="1"/>
  <c r="M145" i="3"/>
  <c r="V145" i="3"/>
  <c r="W145" i="3" s="1"/>
  <c r="M146" i="3"/>
  <c r="V146" i="3"/>
  <c r="W146" i="3" s="1"/>
  <c r="M147" i="3"/>
  <c r="V147" i="3"/>
  <c r="W147" i="3" s="1"/>
  <c r="M148" i="3"/>
  <c r="V148" i="3"/>
  <c r="W148" i="3" s="1"/>
  <c r="M149" i="3"/>
  <c r="V149" i="3"/>
  <c r="W149" i="3" s="1"/>
  <c r="M150" i="3"/>
  <c r="V150" i="3"/>
  <c r="W150" i="3" s="1"/>
  <c r="M151" i="3"/>
  <c r="V151" i="3"/>
  <c r="W151" i="3" s="1"/>
  <c r="M152" i="3"/>
  <c r="V152" i="3"/>
  <c r="W152" i="3" s="1"/>
  <c r="M153" i="3"/>
  <c r="V153" i="3"/>
  <c r="W153" i="3" s="1"/>
  <c r="M154" i="3"/>
  <c r="V154" i="3"/>
  <c r="W154" i="3" s="1"/>
  <c r="M155" i="3"/>
  <c r="V155" i="3"/>
  <c r="W155" i="3" s="1"/>
  <c r="M156" i="3"/>
  <c r="V156" i="3"/>
  <c r="W156" i="3" s="1"/>
  <c r="M157" i="3"/>
  <c r="V157" i="3"/>
  <c r="W157" i="3" s="1"/>
  <c r="M158" i="3"/>
  <c r="V158" i="3"/>
  <c r="W158" i="3" s="1"/>
  <c r="M159" i="3"/>
  <c r="V159" i="3"/>
  <c r="W159" i="3" s="1"/>
  <c r="M160" i="3"/>
  <c r="V160" i="3"/>
  <c r="W160" i="3" s="1"/>
  <c r="M161" i="3"/>
  <c r="V161" i="3"/>
  <c r="W161" i="3" s="1"/>
  <c r="M162" i="3"/>
  <c r="V162" i="3"/>
  <c r="W162" i="3" s="1"/>
  <c r="M163" i="3"/>
  <c r="V163" i="3"/>
  <c r="W163" i="3" s="1"/>
  <c r="M164" i="3"/>
  <c r="V164" i="3"/>
  <c r="W164" i="3" s="1"/>
  <c r="M165" i="3"/>
  <c r="V165" i="3"/>
  <c r="W165" i="3" s="1"/>
  <c r="M166" i="3"/>
  <c r="V166" i="3"/>
  <c r="W166" i="3" s="1"/>
  <c r="M167" i="3"/>
  <c r="V167" i="3"/>
  <c r="W167" i="3" s="1"/>
  <c r="M168" i="3"/>
  <c r="V168" i="3"/>
  <c r="W168" i="3" s="1"/>
  <c r="M169" i="3"/>
  <c r="V169" i="3"/>
  <c r="W169" i="3" s="1"/>
  <c r="M170" i="3"/>
  <c r="V170" i="3"/>
  <c r="W170" i="3" s="1"/>
  <c r="M171" i="3"/>
  <c r="V171" i="3"/>
  <c r="W171" i="3" s="1"/>
  <c r="M172" i="3"/>
  <c r="V172" i="3"/>
  <c r="W172" i="3" s="1"/>
  <c r="M173" i="3"/>
  <c r="V173" i="3"/>
  <c r="W173" i="3" s="1"/>
  <c r="M174" i="3"/>
  <c r="V174" i="3"/>
  <c r="W174" i="3" s="1"/>
  <c r="M175" i="3"/>
  <c r="V175" i="3"/>
  <c r="W175" i="3" s="1"/>
  <c r="M176" i="3"/>
  <c r="V176" i="3"/>
  <c r="W176" i="3" s="1"/>
  <c r="M177" i="3"/>
  <c r="V177" i="3"/>
  <c r="W177" i="3" s="1"/>
  <c r="M178" i="3"/>
  <c r="V178" i="3"/>
  <c r="W178" i="3" s="1"/>
  <c r="M179" i="3"/>
  <c r="V179" i="3"/>
  <c r="W179" i="3" s="1"/>
  <c r="M180" i="3"/>
  <c r="V180" i="3"/>
  <c r="W180" i="3" s="1"/>
  <c r="M181" i="3"/>
  <c r="V181" i="3"/>
  <c r="W181" i="3" s="1"/>
  <c r="M182" i="3"/>
  <c r="V182" i="3"/>
  <c r="W182" i="3" s="1"/>
  <c r="M183" i="3"/>
  <c r="V183" i="3"/>
  <c r="W183" i="3" s="1"/>
  <c r="M184" i="3"/>
  <c r="V184" i="3"/>
  <c r="W184" i="3" s="1"/>
  <c r="M185" i="3"/>
  <c r="V185" i="3"/>
  <c r="W185" i="3" s="1"/>
  <c r="M186" i="3"/>
  <c r="V186" i="3"/>
  <c r="W186" i="3" s="1"/>
  <c r="M187" i="3"/>
  <c r="V187" i="3"/>
  <c r="W187" i="3" s="1"/>
  <c r="M188" i="3"/>
  <c r="V188" i="3"/>
  <c r="W188" i="3" s="1"/>
  <c r="M189" i="3"/>
  <c r="V189" i="3"/>
  <c r="W189" i="3" s="1"/>
  <c r="M190" i="3"/>
  <c r="V190" i="3"/>
  <c r="W190" i="3" s="1"/>
  <c r="M191" i="3"/>
  <c r="V191" i="3"/>
  <c r="W191" i="3" s="1"/>
  <c r="M192" i="3"/>
  <c r="V192" i="3"/>
  <c r="W192" i="3" s="1"/>
  <c r="M193" i="3"/>
  <c r="V193" i="3"/>
  <c r="W193" i="3" s="1"/>
  <c r="M194" i="3"/>
  <c r="V194" i="3"/>
  <c r="W194" i="3" s="1"/>
  <c r="M195" i="3"/>
  <c r="V195" i="3"/>
  <c r="W195" i="3" s="1"/>
  <c r="M196" i="3"/>
  <c r="V196" i="3"/>
  <c r="W196" i="3" s="1"/>
  <c r="M197" i="3"/>
  <c r="V197" i="3"/>
  <c r="W197" i="3" s="1"/>
  <c r="M198" i="3"/>
  <c r="V198" i="3"/>
  <c r="W198" i="3" s="1"/>
  <c r="M199" i="3"/>
  <c r="V199" i="3"/>
  <c r="W199" i="3" s="1"/>
  <c r="M200" i="3"/>
  <c r="V200" i="3"/>
  <c r="W200" i="3" s="1"/>
  <c r="M201" i="3"/>
  <c r="V201" i="3"/>
  <c r="W201" i="3" s="1"/>
  <c r="M202" i="3"/>
  <c r="V202" i="3"/>
  <c r="W202" i="3" s="1"/>
  <c r="M203" i="3"/>
  <c r="V203" i="3"/>
  <c r="W203" i="3" s="1"/>
  <c r="M204" i="3"/>
  <c r="V204" i="3"/>
  <c r="W204" i="3" s="1"/>
  <c r="M205" i="3"/>
  <c r="V205" i="3"/>
  <c r="W205" i="3" s="1"/>
  <c r="M206" i="3"/>
  <c r="V206" i="3"/>
  <c r="W206" i="3" s="1"/>
  <c r="M207" i="3"/>
  <c r="V207" i="3"/>
  <c r="W207" i="3" s="1"/>
  <c r="M208" i="3"/>
  <c r="V208" i="3"/>
  <c r="W208" i="3" s="1"/>
  <c r="M209" i="3"/>
  <c r="V209" i="3"/>
  <c r="W209" i="3" s="1"/>
  <c r="M210" i="3"/>
  <c r="V210" i="3"/>
  <c r="W210" i="3" s="1"/>
  <c r="M211" i="3"/>
  <c r="V211" i="3"/>
  <c r="W211" i="3" s="1"/>
  <c r="M212" i="3"/>
  <c r="V212" i="3"/>
  <c r="W212" i="3" s="1"/>
  <c r="M213" i="3"/>
  <c r="V213" i="3"/>
  <c r="W213" i="3" s="1"/>
  <c r="M214" i="3"/>
  <c r="V214" i="3"/>
  <c r="W214" i="3" s="1"/>
  <c r="M215" i="3"/>
  <c r="V215" i="3"/>
  <c r="W215" i="3" s="1"/>
  <c r="M216" i="3"/>
  <c r="V216" i="3"/>
  <c r="W216" i="3" s="1"/>
  <c r="M217" i="3"/>
  <c r="V217" i="3"/>
  <c r="W217" i="3" s="1"/>
  <c r="M218" i="3"/>
  <c r="V218" i="3"/>
  <c r="W218" i="3" s="1"/>
  <c r="M219" i="3"/>
  <c r="V219" i="3"/>
  <c r="W219" i="3" s="1"/>
  <c r="M220" i="3"/>
  <c r="V220" i="3"/>
  <c r="W220" i="3" s="1"/>
  <c r="M221" i="3"/>
  <c r="V221" i="3"/>
  <c r="W221" i="3" s="1"/>
  <c r="M222" i="3"/>
  <c r="V222" i="3"/>
  <c r="W222" i="3" s="1"/>
  <c r="M223" i="3"/>
  <c r="V223" i="3"/>
  <c r="W223" i="3" s="1"/>
  <c r="M224" i="3"/>
  <c r="V224" i="3"/>
  <c r="W224" i="3" s="1"/>
  <c r="M225" i="3"/>
  <c r="V225" i="3"/>
  <c r="W225" i="3" s="1"/>
  <c r="M226" i="3"/>
  <c r="V226" i="3"/>
  <c r="W226" i="3" s="1"/>
  <c r="M227" i="3"/>
  <c r="V227" i="3"/>
  <c r="W227" i="3" s="1"/>
  <c r="M228" i="3"/>
  <c r="V228" i="3"/>
  <c r="W228" i="3" s="1"/>
  <c r="M229" i="3"/>
  <c r="V229" i="3"/>
  <c r="W229" i="3" s="1"/>
  <c r="M230" i="3"/>
  <c r="V230" i="3"/>
  <c r="W230" i="3" s="1"/>
  <c r="M231" i="3"/>
  <c r="V231" i="3"/>
  <c r="W231" i="3" s="1"/>
  <c r="M232" i="3"/>
  <c r="V232" i="3"/>
  <c r="W232" i="3" s="1"/>
  <c r="M233" i="3"/>
  <c r="V233" i="3"/>
  <c r="W233" i="3" s="1"/>
  <c r="M234" i="3"/>
  <c r="V234" i="3"/>
  <c r="W234" i="3" s="1"/>
  <c r="M235" i="3"/>
  <c r="V235" i="3"/>
  <c r="W235" i="3" s="1"/>
  <c r="M236" i="3"/>
  <c r="V236" i="3"/>
  <c r="W236" i="3" s="1"/>
  <c r="M237" i="3"/>
  <c r="V237" i="3"/>
  <c r="W237" i="3" s="1"/>
  <c r="AK238" i="3"/>
  <c r="M238" i="3"/>
  <c r="V238" i="3"/>
  <c r="W238" i="3" s="1"/>
  <c r="BF238" i="3"/>
  <c r="K239" i="3"/>
  <c r="AX239" i="3"/>
  <c r="D240" i="3"/>
  <c r="AE240" i="3"/>
  <c r="BF240" i="3"/>
  <c r="K241" i="3"/>
  <c r="H243" i="3"/>
  <c r="H244" i="3"/>
  <c r="H245" i="3"/>
  <c r="H246" i="3"/>
  <c r="H247" i="3"/>
  <c r="H248" i="3"/>
  <c r="H249" i="3"/>
  <c r="H250" i="3"/>
  <c r="H251" i="3"/>
  <c r="H252" i="3"/>
  <c r="AD300" i="3"/>
  <c r="AA300" i="3"/>
  <c r="Y300" i="3"/>
  <c r="AC300" i="3"/>
  <c r="AE301" i="3"/>
  <c r="M239" i="3"/>
  <c r="E240" i="3"/>
  <c r="AH240" i="3" s="1"/>
  <c r="S240" i="3"/>
  <c r="AT240" i="3"/>
  <c r="BG240" i="3"/>
  <c r="M241" i="3"/>
  <c r="K243" i="3"/>
  <c r="AE243" i="3"/>
  <c r="AX243" i="3"/>
  <c r="K244" i="3"/>
  <c r="AE244" i="3"/>
  <c r="AX244" i="3"/>
  <c r="K245" i="3"/>
  <c r="AE245" i="3"/>
  <c r="AX245" i="3"/>
  <c r="K246" i="3"/>
  <c r="AE246" i="3"/>
  <c r="AX246" i="3"/>
  <c r="K247" i="3"/>
  <c r="AE247" i="3"/>
  <c r="AX247" i="3"/>
  <c r="K248" i="3"/>
  <c r="AE248" i="3"/>
  <c r="AX248" i="3"/>
  <c r="K249" i="3"/>
  <c r="AE249" i="3"/>
  <c r="AX249" i="3"/>
  <c r="K250" i="3"/>
  <c r="AE250" i="3"/>
  <c r="AX250" i="3"/>
  <c r="K251" i="3"/>
  <c r="AE251" i="3"/>
  <c r="AX251" i="3"/>
  <c r="K252" i="3"/>
  <c r="BG303" i="3"/>
  <c r="S303" i="3"/>
  <c r="H303" i="3"/>
  <c r="AK303" i="3"/>
  <c r="F303" i="3"/>
  <c r="AI303" i="3" s="1"/>
  <c r="AT303" i="3"/>
  <c r="AJ303" i="3"/>
  <c r="P303" i="3"/>
  <c r="E303" i="3"/>
  <c r="AH303" i="3" s="1"/>
  <c r="N303" i="3"/>
  <c r="D303" i="3"/>
  <c r="AF303" i="3"/>
  <c r="U303" i="3"/>
  <c r="L303" i="3"/>
  <c r="B303" i="3"/>
  <c r="A303" i="3"/>
  <c r="AX303" i="3"/>
  <c r="V303" i="3"/>
  <c r="W303" i="3" s="1"/>
  <c r="AV303" i="3"/>
  <c r="T303" i="3"/>
  <c r="M303" i="3"/>
  <c r="K303" i="3"/>
  <c r="G303" i="3"/>
  <c r="BF307" i="3"/>
  <c r="M243" i="3"/>
  <c r="M244" i="3"/>
  <c r="M245" i="3"/>
  <c r="M246" i="3"/>
  <c r="M247" i="3"/>
  <c r="M248" i="3"/>
  <c r="M249" i="3"/>
  <c r="M250" i="3"/>
  <c r="M251" i="3"/>
  <c r="N252" i="3"/>
  <c r="BG297" i="3"/>
  <c r="S297" i="3"/>
  <c r="H297" i="3"/>
  <c r="AK297" i="3"/>
  <c r="F297" i="3"/>
  <c r="AI297" i="3" s="1"/>
  <c r="AT297" i="3"/>
  <c r="AJ297" i="3"/>
  <c r="P297" i="3"/>
  <c r="E297" i="3"/>
  <c r="AH297" i="3" s="1"/>
  <c r="N297" i="3"/>
  <c r="D297" i="3"/>
  <c r="AF297" i="3"/>
  <c r="U297" i="3"/>
  <c r="L297" i="3"/>
  <c r="B297" i="3"/>
  <c r="M297" i="3"/>
  <c r="K297" i="3"/>
  <c r="G297" i="3"/>
  <c r="A297" i="3"/>
  <c r="AX297" i="3"/>
  <c r="V297" i="3"/>
  <c r="W297" i="3" s="1"/>
  <c r="AV297" i="3"/>
  <c r="T297" i="3"/>
  <c r="BF301" i="3"/>
  <c r="AD302" i="3"/>
  <c r="AA302" i="3"/>
  <c r="Y302" i="3"/>
  <c r="AC302" i="3"/>
  <c r="BG305" i="3"/>
  <c r="S305" i="3"/>
  <c r="H305" i="3"/>
  <c r="AK305" i="3"/>
  <c r="F305" i="3"/>
  <c r="AI305" i="3" s="1"/>
  <c r="AT305" i="3"/>
  <c r="AJ305" i="3"/>
  <c r="P305" i="3"/>
  <c r="E305" i="3"/>
  <c r="AH305" i="3" s="1"/>
  <c r="N305" i="3"/>
  <c r="D305" i="3"/>
  <c r="AF305" i="3"/>
  <c r="U305" i="3"/>
  <c r="L305" i="3"/>
  <c r="B305" i="3"/>
  <c r="M305" i="3"/>
  <c r="K305" i="3"/>
  <c r="G305" i="3"/>
  <c r="A305" i="3"/>
  <c r="AX305" i="3"/>
  <c r="V305" i="3"/>
  <c r="W305" i="3" s="1"/>
  <c r="AV305" i="3"/>
  <c r="T305" i="3"/>
  <c r="AK239" i="3"/>
  <c r="F239" i="3"/>
  <c r="AI239" i="3" s="1"/>
  <c r="AF239" i="3"/>
  <c r="U239" i="3"/>
  <c r="L239" i="3"/>
  <c r="B239" i="3"/>
  <c r="P239" i="3"/>
  <c r="H240" i="3"/>
  <c r="V240" i="3"/>
  <c r="W240" i="3" s="1"/>
  <c r="AJ240" i="3"/>
  <c r="AK241" i="3"/>
  <c r="F241" i="3"/>
  <c r="AI241" i="3" s="1"/>
  <c r="AT241" i="3"/>
  <c r="AJ241" i="3"/>
  <c r="AF241" i="3"/>
  <c r="U241" i="3"/>
  <c r="L241" i="3"/>
  <c r="B241" i="3"/>
  <c r="P241" i="3"/>
  <c r="N243" i="3"/>
  <c r="N244" i="3"/>
  <c r="N245" i="3"/>
  <c r="N246" i="3"/>
  <c r="N247" i="3"/>
  <c r="N248" i="3"/>
  <c r="N249" i="3"/>
  <c r="N250" i="3"/>
  <c r="N251" i="3"/>
  <c r="S252" i="3"/>
  <c r="AE303" i="3"/>
  <c r="AD279" i="3"/>
  <c r="Y279" i="3"/>
  <c r="BG282" i="3"/>
  <c r="S282" i="3"/>
  <c r="H282" i="3"/>
  <c r="AT282" i="3"/>
  <c r="AJ282" i="3"/>
  <c r="P282" i="3"/>
  <c r="E282" i="3"/>
  <c r="AH282" i="3" s="1"/>
  <c r="AF282" i="3"/>
  <c r="U282" i="3"/>
  <c r="L282" i="3"/>
  <c r="B282" i="3"/>
  <c r="AX282" i="3"/>
  <c r="BG286" i="3"/>
  <c r="S286" i="3"/>
  <c r="H286" i="3"/>
  <c r="AT286" i="3"/>
  <c r="AJ286" i="3"/>
  <c r="P286" i="3"/>
  <c r="E286" i="3"/>
  <c r="AH286" i="3" s="1"/>
  <c r="AF286" i="3"/>
  <c r="U286" i="3"/>
  <c r="L286" i="3"/>
  <c r="B286" i="3"/>
  <c r="AX286" i="3"/>
  <c r="BG288" i="3"/>
  <c r="S288" i="3"/>
  <c r="H288" i="3"/>
  <c r="AK288" i="3"/>
  <c r="F288" i="3"/>
  <c r="AI288" i="3" s="1"/>
  <c r="AT288" i="3"/>
  <c r="AJ288" i="3"/>
  <c r="P288" i="3"/>
  <c r="E288" i="3"/>
  <c r="AH288" i="3" s="1"/>
  <c r="AF288" i="3"/>
  <c r="U288" i="3"/>
  <c r="L288" i="3"/>
  <c r="B288" i="3"/>
  <c r="V288" i="3"/>
  <c r="W288" i="3" s="1"/>
  <c r="BG289" i="3"/>
  <c r="S289" i="3"/>
  <c r="H289" i="3"/>
  <c r="AK289" i="3"/>
  <c r="F289" i="3"/>
  <c r="AI289" i="3" s="1"/>
  <c r="AT289" i="3"/>
  <c r="AJ289" i="3"/>
  <c r="P289" i="3"/>
  <c r="E289" i="3"/>
  <c r="AH289" i="3" s="1"/>
  <c r="AF289" i="3"/>
  <c r="U289" i="3"/>
  <c r="L289" i="3"/>
  <c r="B289" i="3"/>
  <c r="V289" i="3"/>
  <c r="W289" i="3" s="1"/>
  <c r="BG290" i="3"/>
  <c r="S290" i="3"/>
  <c r="H290" i="3"/>
  <c r="AK290" i="3"/>
  <c r="F290" i="3"/>
  <c r="AI290" i="3" s="1"/>
  <c r="AT290" i="3"/>
  <c r="AJ290" i="3"/>
  <c r="P290" i="3"/>
  <c r="E290" i="3"/>
  <c r="AH290" i="3" s="1"/>
  <c r="AF290" i="3"/>
  <c r="U290" i="3"/>
  <c r="L290" i="3"/>
  <c r="B290" i="3"/>
  <c r="V290" i="3"/>
  <c r="W290" i="3" s="1"/>
  <c r="BG291" i="3"/>
  <c r="S291" i="3"/>
  <c r="H291" i="3"/>
  <c r="AK291" i="3"/>
  <c r="F291" i="3"/>
  <c r="AI291" i="3" s="1"/>
  <c r="AT291" i="3"/>
  <c r="AJ291" i="3"/>
  <c r="P291" i="3"/>
  <c r="E291" i="3"/>
  <c r="AH291" i="3" s="1"/>
  <c r="AF291" i="3"/>
  <c r="U291" i="3"/>
  <c r="L291" i="3"/>
  <c r="B291" i="3"/>
  <c r="V291" i="3"/>
  <c r="W291" i="3" s="1"/>
  <c r="BG292" i="3"/>
  <c r="S292" i="3"/>
  <c r="H292" i="3"/>
  <c r="AK292" i="3"/>
  <c r="F292" i="3"/>
  <c r="AI292" i="3" s="1"/>
  <c r="AT292" i="3"/>
  <c r="AJ292" i="3"/>
  <c r="P292" i="3"/>
  <c r="E292" i="3"/>
  <c r="AH292" i="3" s="1"/>
  <c r="AF292" i="3"/>
  <c r="U292" i="3"/>
  <c r="L292" i="3"/>
  <c r="B292" i="3"/>
  <c r="V292" i="3"/>
  <c r="W292" i="3" s="1"/>
  <c r="BG293" i="3"/>
  <c r="S293" i="3"/>
  <c r="H293" i="3"/>
  <c r="AK293" i="3"/>
  <c r="F293" i="3"/>
  <c r="AI293" i="3" s="1"/>
  <c r="AT293" i="3"/>
  <c r="AJ293" i="3"/>
  <c r="P293" i="3"/>
  <c r="E293" i="3"/>
  <c r="AH293" i="3" s="1"/>
  <c r="AF293" i="3"/>
  <c r="U293" i="3"/>
  <c r="L293" i="3"/>
  <c r="B293" i="3"/>
  <c r="V293" i="3"/>
  <c r="W293" i="3" s="1"/>
  <c r="BG294" i="3"/>
  <c r="S294" i="3"/>
  <c r="H294" i="3"/>
  <c r="AK294" i="3"/>
  <c r="F294" i="3"/>
  <c r="AI294" i="3" s="1"/>
  <c r="AT294" i="3"/>
  <c r="AJ294" i="3"/>
  <c r="P294" i="3"/>
  <c r="E294" i="3"/>
  <c r="AH294" i="3" s="1"/>
  <c r="AF294" i="3"/>
  <c r="U294" i="3"/>
  <c r="L294" i="3"/>
  <c r="B294" i="3"/>
  <c r="V294" i="3"/>
  <c r="W294" i="3" s="1"/>
  <c r="BG295" i="3"/>
  <c r="S295" i="3"/>
  <c r="H295" i="3"/>
  <c r="AK295" i="3"/>
  <c r="F295" i="3"/>
  <c r="AI295" i="3" s="1"/>
  <c r="AT295" i="3"/>
  <c r="AJ295" i="3"/>
  <c r="P295" i="3"/>
  <c r="E295" i="3"/>
  <c r="AH295" i="3" s="1"/>
  <c r="AF295" i="3"/>
  <c r="U295" i="3"/>
  <c r="L295" i="3"/>
  <c r="B295" i="3"/>
  <c r="V295" i="3"/>
  <c r="W295" i="3" s="1"/>
  <c r="BG296" i="3"/>
  <c r="S296" i="3"/>
  <c r="H296" i="3"/>
  <c r="AK296" i="3"/>
  <c r="F296" i="3"/>
  <c r="AI296" i="3" s="1"/>
  <c r="AT296" i="3"/>
  <c r="AJ296" i="3"/>
  <c r="P296" i="3"/>
  <c r="E296" i="3"/>
  <c r="AH296" i="3" s="1"/>
  <c r="N296" i="3"/>
  <c r="AF296" i="3"/>
  <c r="U296" i="3"/>
  <c r="L296" i="3"/>
  <c r="B296" i="3"/>
  <c r="B253" i="3"/>
  <c r="L253" i="3"/>
  <c r="U253" i="3"/>
  <c r="AF253" i="3"/>
  <c r="B254" i="3"/>
  <c r="L254" i="3"/>
  <c r="U254" i="3"/>
  <c r="AF254" i="3"/>
  <c r="B255" i="3"/>
  <c r="L255" i="3"/>
  <c r="U255" i="3"/>
  <c r="AF255" i="3"/>
  <c r="B256" i="3"/>
  <c r="L256" i="3"/>
  <c r="U256" i="3"/>
  <c r="AF256" i="3"/>
  <c r="B257" i="3"/>
  <c r="L257" i="3"/>
  <c r="U257" i="3"/>
  <c r="AF257" i="3"/>
  <c r="B258" i="3"/>
  <c r="L258" i="3"/>
  <c r="U258" i="3"/>
  <c r="AF258" i="3"/>
  <c r="B259" i="3"/>
  <c r="L259" i="3"/>
  <c r="U259" i="3"/>
  <c r="AF259" i="3"/>
  <c r="B260" i="3"/>
  <c r="L260" i="3"/>
  <c r="U260" i="3"/>
  <c r="AF260" i="3"/>
  <c r="B261" i="3"/>
  <c r="L261" i="3"/>
  <c r="U261" i="3"/>
  <c r="AF261" i="3"/>
  <c r="B262" i="3"/>
  <c r="L262" i="3"/>
  <c r="U262" i="3"/>
  <c r="AF262" i="3"/>
  <c r="B263" i="3"/>
  <c r="L263" i="3"/>
  <c r="U263" i="3"/>
  <c r="AF263" i="3"/>
  <c r="B264" i="3"/>
  <c r="L264" i="3"/>
  <c r="U264" i="3"/>
  <c r="AF264" i="3"/>
  <c r="B265" i="3"/>
  <c r="L265" i="3"/>
  <c r="U265" i="3"/>
  <c r="AF265" i="3"/>
  <c r="B266" i="3"/>
  <c r="L266" i="3"/>
  <c r="U266" i="3"/>
  <c r="AF266" i="3"/>
  <c r="B267" i="3"/>
  <c r="L267" i="3"/>
  <c r="U267" i="3"/>
  <c r="AF267" i="3"/>
  <c r="B268" i="3"/>
  <c r="L268" i="3"/>
  <c r="U268" i="3"/>
  <c r="AF268" i="3"/>
  <c r="B269" i="3"/>
  <c r="L269" i="3"/>
  <c r="U269" i="3"/>
  <c r="AF269" i="3"/>
  <c r="B270" i="3"/>
  <c r="L270" i="3"/>
  <c r="U270" i="3"/>
  <c r="AF270" i="3"/>
  <c r="B271" i="3"/>
  <c r="L271" i="3"/>
  <c r="U271" i="3"/>
  <c r="AF271" i="3"/>
  <c r="B272" i="3"/>
  <c r="L272" i="3"/>
  <c r="U272" i="3"/>
  <c r="AF272" i="3"/>
  <c r="B273" i="3"/>
  <c r="L273" i="3"/>
  <c r="U273" i="3"/>
  <c r="AF273" i="3"/>
  <c r="B274" i="3"/>
  <c r="L274" i="3"/>
  <c r="U274" i="3"/>
  <c r="AF274" i="3"/>
  <c r="B275" i="3"/>
  <c r="L275" i="3"/>
  <c r="U275" i="3"/>
  <c r="AF275" i="3"/>
  <c r="B276" i="3"/>
  <c r="L276" i="3"/>
  <c r="U276" i="3"/>
  <c r="AF276" i="3"/>
  <c r="B277" i="3"/>
  <c r="L277" i="3"/>
  <c r="U277" i="3"/>
  <c r="AF277" i="3"/>
  <c r="BG278" i="3"/>
  <c r="AF278" i="3"/>
  <c r="U278" i="3"/>
  <c r="L278" i="3"/>
  <c r="B278" i="3"/>
  <c r="N278" i="3"/>
  <c r="G279" i="3"/>
  <c r="M280" i="3"/>
  <c r="A281" i="3"/>
  <c r="D282" i="3"/>
  <c r="T282" i="3"/>
  <c r="AK282" i="3"/>
  <c r="G283" i="3"/>
  <c r="M284" i="3"/>
  <c r="A285" i="3"/>
  <c r="D286" i="3"/>
  <c r="T286" i="3"/>
  <c r="AK286" i="3"/>
  <c r="G287" i="3"/>
  <c r="D288" i="3"/>
  <c r="D289" i="3"/>
  <c r="D290" i="3"/>
  <c r="D291" i="3"/>
  <c r="D292" i="3"/>
  <c r="D293" i="3"/>
  <c r="D294" i="3"/>
  <c r="D295" i="3"/>
  <c r="D296" i="3"/>
  <c r="AE296" i="3"/>
  <c r="BF296" i="3"/>
  <c r="BG300" i="3"/>
  <c r="S300" i="3"/>
  <c r="H300" i="3"/>
  <c r="AK300" i="3"/>
  <c r="F300" i="3"/>
  <c r="AI300" i="3" s="1"/>
  <c r="AT300" i="3"/>
  <c r="AJ300" i="3"/>
  <c r="P300" i="3"/>
  <c r="E300" i="3"/>
  <c r="AH300" i="3" s="1"/>
  <c r="N300" i="3"/>
  <c r="D300" i="3"/>
  <c r="AF300" i="3"/>
  <c r="U300" i="3"/>
  <c r="L300" i="3"/>
  <c r="B300" i="3"/>
  <c r="AE300" i="3"/>
  <c r="BF300" i="3"/>
  <c r="BG304" i="3"/>
  <c r="S304" i="3"/>
  <c r="H304" i="3"/>
  <c r="AK304" i="3"/>
  <c r="F304" i="3"/>
  <c r="AI304" i="3" s="1"/>
  <c r="AT304" i="3"/>
  <c r="AJ304" i="3"/>
  <c r="P304" i="3"/>
  <c r="E304" i="3"/>
  <c r="AH304" i="3" s="1"/>
  <c r="N304" i="3"/>
  <c r="D304" i="3"/>
  <c r="AF304" i="3"/>
  <c r="U304" i="3"/>
  <c r="L304" i="3"/>
  <c r="B304" i="3"/>
  <c r="AE304" i="3"/>
  <c r="BF304" i="3"/>
  <c r="BG308" i="3"/>
  <c r="S308" i="3"/>
  <c r="H308" i="3"/>
  <c r="BF308" i="3"/>
  <c r="AV308" i="3"/>
  <c r="G308" i="3"/>
  <c r="AK308" i="3"/>
  <c r="F308" i="3"/>
  <c r="AI308" i="3" s="1"/>
  <c r="AT308" i="3"/>
  <c r="AJ308" i="3"/>
  <c r="P308" i="3"/>
  <c r="E308" i="3"/>
  <c r="AH308" i="3" s="1"/>
  <c r="N308" i="3"/>
  <c r="D308" i="3"/>
  <c r="AF308" i="3"/>
  <c r="U308" i="3"/>
  <c r="L308" i="3"/>
  <c r="B308" i="3"/>
  <c r="AD309" i="3"/>
  <c r="AC309" i="3"/>
  <c r="AA309" i="3"/>
  <c r="Y309" i="3"/>
  <c r="BG310" i="3"/>
  <c r="S310" i="3"/>
  <c r="H310" i="3"/>
  <c r="BF310" i="3"/>
  <c r="AV310" i="3"/>
  <c r="G310" i="3"/>
  <c r="AK310" i="3"/>
  <c r="F310" i="3"/>
  <c r="AI310" i="3" s="1"/>
  <c r="AT310" i="3"/>
  <c r="AJ310" i="3"/>
  <c r="P310" i="3"/>
  <c r="E310" i="3"/>
  <c r="AH310" i="3" s="1"/>
  <c r="N310" i="3"/>
  <c r="D310" i="3"/>
  <c r="AF310" i="3"/>
  <c r="U310" i="3"/>
  <c r="L310" i="3"/>
  <c r="B310" i="3"/>
  <c r="AA311" i="3"/>
  <c r="BG312" i="3"/>
  <c r="S312" i="3"/>
  <c r="H312" i="3"/>
  <c r="BF312" i="3"/>
  <c r="AV312" i="3"/>
  <c r="G312" i="3"/>
  <c r="AK312" i="3"/>
  <c r="F312" i="3"/>
  <c r="AI312" i="3" s="1"/>
  <c r="AT312" i="3"/>
  <c r="AJ312" i="3"/>
  <c r="P312" i="3"/>
  <c r="E312" i="3"/>
  <c r="AH312" i="3" s="1"/>
  <c r="N312" i="3"/>
  <c r="D312" i="3"/>
  <c r="AF312" i="3"/>
  <c r="U312" i="3"/>
  <c r="L312" i="3"/>
  <c r="B312" i="3"/>
  <c r="BG314" i="3"/>
  <c r="S314" i="3"/>
  <c r="H314" i="3"/>
  <c r="BF314" i="3"/>
  <c r="AV314" i="3"/>
  <c r="G314" i="3"/>
  <c r="AK314" i="3"/>
  <c r="F314" i="3"/>
  <c r="AI314" i="3" s="1"/>
  <c r="AT314" i="3"/>
  <c r="AJ314" i="3"/>
  <c r="P314" i="3"/>
  <c r="E314" i="3"/>
  <c r="AH314" i="3" s="1"/>
  <c r="N314" i="3"/>
  <c r="D314" i="3"/>
  <c r="AF314" i="3"/>
  <c r="U314" i="3"/>
  <c r="L314" i="3"/>
  <c r="B314" i="3"/>
  <c r="AD315" i="3"/>
  <c r="AC315" i="3"/>
  <c r="AA315" i="3"/>
  <c r="Y315" i="3"/>
  <c r="BG316" i="3"/>
  <c r="S316" i="3"/>
  <c r="H316" i="3"/>
  <c r="BF316" i="3"/>
  <c r="AV316" i="3"/>
  <c r="G316" i="3"/>
  <c r="AK316" i="3"/>
  <c r="F316" i="3"/>
  <c r="AI316" i="3" s="1"/>
  <c r="AT316" i="3"/>
  <c r="AJ316" i="3"/>
  <c r="P316" i="3"/>
  <c r="E316" i="3"/>
  <c r="AH316" i="3" s="1"/>
  <c r="N316" i="3"/>
  <c r="D316" i="3"/>
  <c r="AF316" i="3"/>
  <c r="U316" i="3"/>
  <c r="L316" i="3"/>
  <c r="B316" i="3"/>
  <c r="AD317" i="3"/>
  <c r="AC317" i="3"/>
  <c r="AA317" i="3"/>
  <c r="Y317" i="3"/>
  <c r="BG318" i="3"/>
  <c r="S318" i="3"/>
  <c r="H318" i="3"/>
  <c r="BF318" i="3"/>
  <c r="AV318" i="3"/>
  <c r="G318" i="3"/>
  <c r="AK318" i="3"/>
  <c r="F318" i="3"/>
  <c r="AI318" i="3" s="1"/>
  <c r="AT318" i="3"/>
  <c r="AJ318" i="3"/>
  <c r="P318" i="3"/>
  <c r="E318" i="3"/>
  <c r="AH318" i="3" s="1"/>
  <c r="N318" i="3"/>
  <c r="D318" i="3"/>
  <c r="AF318" i="3"/>
  <c r="U318" i="3"/>
  <c r="L318" i="3"/>
  <c r="B318" i="3"/>
  <c r="BG320" i="3"/>
  <c r="S320" i="3"/>
  <c r="H320" i="3"/>
  <c r="BF320" i="3"/>
  <c r="AV320" i="3"/>
  <c r="G320" i="3"/>
  <c r="AK320" i="3"/>
  <c r="F320" i="3"/>
  <c r="AI320" i="3" s="1"/>
  <c r="AT320" i="3"/>
  <c r="AJ320" i="3"/>
  <c r="P320" i="3"/>
  <c r="E320" i="3"/>
  <c r="AH320" i="3" s="1"/>
  <c r="N320" i="3"/>
  <c r="D320" i="3"/>
  <c r="AF320" i="3"/>
  <c r="U320" i="3"/>
  <c r="L320" i="3"/>
  <c r="B320" i="3"/>
  <c r="BG322" i="3"/>
  <c r="S322" i="3"/>
  <c r="H322" i="3"/>
  <c r="BF322" i="3"/>
  <c r="AV322" i="3"/>
  <c r="G322" i="3"/>
  <c r="AK322" i="3"/>
  <c r="F322" i="3"/>
  <c r="AI322" i="3" s="1"/>
  <c r="AT322" i="3"/>
  <c r="AJ322" i="3"/>
  <c r="P322" i="3"/>
  <c r="E322" i="3"/>
  <c r="AH322" i="3" s="1"/>
  <c r="N322" i="3"/>
  <c r="D322" i="3"/>
  <c r="AF322" i="3"/>
  <c r="U322" i="3"/>
  <c r="L322" i="3"/>
  <c r="B322" i="3"/>
  <c r="AC323" i="3"/>
  <c r="BG324" i="3"/>
  <c r="S324" i="3"/>
  <c r="H324" i="3"/>
  <c r="BF324" i="3"/>
  <c r="AV324" i="3"/>
  <c r="G324" i="3"/>
  <c r="AK324" i="3"/>
  <c r="F324" i="3"/>
  <c r="AI324" i="3" s="1"/>
  <c r="AT324" i="3"/>
  <c r="AJ324" i="3"/>
  <c r="P324" i="3"/>
  <c r="E324" i="3"/>
  <c r="AH324" i="3" s="1"/>
  <c r="N324" i="3"/>
  <c r="D324" i="3"/>
  <c r="AF324" i="3"/>
  <c r="U324" i="3"/>
  <c r="L324" i="3"/>
  <c r="B324" i="3"/>
  <c r="AD325" i="3"/>
  <c r="AC325" i="3"/>
  <c r="AA325" i="3"/>
  <c r="Y325" i="3"/>
  <c r="BG326" i="3"/>
  <c r="S326" i="3"/>
  <c r="H326" i="3"/>
  <c r="BF326" i="3"/>
  <c r="AV326" i="3"/>
  <c r="G326" i="3"/>
  <c r="AK326" i="3"/>
  <c r="F326" i="3"/>
  <c r="AI326" i="3" s="1"/>
  <c r="AT326" i="3"/>
  <c r="AJ326" i="3"/>
  <c r="P326" i="3"/>
  <c r="E326" i="3"/>
  <c r="AH326" i="3" s="1"/>
  <c r="N326" i="3"/>
  <c r="D326" i="3"/>
  <c r="AF326" i="3"/>
  <c r="U326" i="3"/>
  <c r="L326" i="3"/>
  <c r="B326" i="3"/>
  <c r="BG328" i="3"/>
  <c r="S328" i="3"/>
  <c r="H328" i="3"/>
  <c r="BF328" i="3"/>
  <c r="AV328" i="3"/>
  <c r="G328" i="3"/>
  <c r="AK328" i="3"/>
  <c r="F328" i="3"/>
  <c r="AI328" i="3" s="1"/>
  <c r="AT328" i="3"/>
  <c r="AJ328" i="3"/>
  <c r="P328" i="3"/>
  <c r="E328" i="3"/>
  <c r="AH328" i="3" s="1"/>
  <c r="N328" i="3"/>
  <c r="D328" i="3"/>
  <c r="AF328" i="3"/>
  <c r="U328" i="3"/>
  <c r="L328" i="3"/>
  <c r="B328" i="3"/>
  <c r="AA329" i="3"/>
  <c r="Y329" i="3"/>
  <c r="BG330" i="3"/>
  <c r="S330" i="3"/>
  <c r="H330" i="3"/>
  <c r="BF330" i="3"/>
  <c r="AV330" i="3"/>
  <c r="G330" i="3"/>
  <c r="AK330" i="3"/>
  <c r="F330" i="3"/>
  <c r="AI330" i="3" s="1"/>
  <c r="AT330" i="3"/>
  <c r="AJ330" i="3"/>
  <c r="P330" i="3"/>
  <c r="E330" i="3"/>
  <c r="AH330" i="3" s="1"/>
  <c r="N330" i="3"/>
  <c r="D330" i="3"/>
  <c r="AF330" i="3"/>
  <c r="U330" i="3"/>
  <c r="L330" i="3"/>
  <c r="B330" i="3"/>
  <c r="M253" i="3"/>
  <c r="V253" i="3"/>
  <c r="W253" i="3" s="1"/>
  <c r="M254" i="3"/>
  <c r="V254" i="3"/>
  <c r="W254" i="3" s="1"/>
  <c r="M255" i="3"/>
  <c r="V255" i="3"/>
  <c r="W255" i="3" s="1"/>
  <c r="M256" i="3"/>
  <c r="V256" i="3"/>
  <c r="W256" i="3" s="1"/>
  <c r="M257" i="3"/>
  <c r="V257" i="3"/>
  <c r="W257" i="3" s="1"/>
  <c r="M258" i="3"/>
  <c r="V258" i="3"/>
  <c r="W258" i="3" s="1"/>
  <c r="M259" i="3"/>
  <c r="V259" i="3"/>
  <c r="W259" i="3" s="1"/>
  <c r="M260" i="3"/>
  <c r="V260" i="3"/>
  <c r="W260" i="3" s="1"/>
  <c r="M261" i="3"/>
  <c r="V261" i="3"/>
  <c r="W261" i="3" s="1"/>
  <c r="M262" i="3"/>
  <c r="V262" i="3"/>
  <c r="W262" i="3" s="1"/>
  <c r="M263" i="3"/>
  <c r="V263" i="3"/>
  <c r="W263" i="3" s="1"/>
  <c r="M264" i="3"/>
  <c r="V264" i="3"/>
  <c r="W264" i="3" s="1"/>
  <c r="M265" i="3"/>
  <c r="V265" i="3"/>
  <c r="W265" i="3" s="1"/>
  <c r="M266" i="3"/>
  <c r="V266" i="3"/>
  <c r="W266" i="3" s="1"/>
  <c r="M267" i="3"/>
  <c r="V267" i="3"/>
  <c r="W267" i="3" s="1"/>
  <c r="M268" i="3"/>
  <c r="V268" i="3"/>
  <c r="W268" i="3" s="1"/>
  <c r="M269" i="3"/>
  <c r="V269" i="3"/>
  <c r="W269" i="3" s="1"/>
  <c r="M270" i="3"/>
  <c r="V270" i="3"/>
  <c r="W270" i="3" s="1"/>
  <c r="M271" i="3"/>
  <c r="V271" i="3"/>
  <c r="W271" i="3" s="1"/>
  <c r="M272" i="3"/>
  <c r="V272" i="3"/>
  <c r="W272" i="3" s="1"/>
  <c r="M273" i="3"/>
  <c r="V273" i="3"/>
  <c r="W273" i="3" s="1"/>
  <c r="M274" i="3"/>
  <c r="V274" i="3"/>
  <c r="W274" i="3" s="1"/>
  <c r="M275" i="3"/>
  <c r="V275" i="3"/>
  <c r="W275" i="3" s="1"/>
  <c r="M276" i="3"/>
  <c r="V276" i="3"/>
  <c r="W276" i="3" s="1"/>
  <c r="M277" i="3"/>
  <c r="V277" i="3"/>
  <c r="W277" i="3" s="1"/>
  <c r="AA279" i="3"/>
  <c r="BG281" i="3"/>
  <c r="S281" i="3"/>
  <c r="H281" i="3"/>
  <c r="AT281" i="3"/>
  <c r="AJ281" i="3"/>
  <c r="P281" i="3"/>
  <c r="E281" i="3"/>
  <c r="AH281" i="3" s="1"/>
  <c r="AF281" i="3"/>
  <c r="U281" i="3"/>
  <c r="L281" i="3"/>
  <c r="B281" i="3"/>
  <c r="AX281" i="3"/>
  <c r="F282" i="3"/>
  <c r="AI282" i="3" s="1"/>
  <c r="V282" i="3"/>
  <c r="W282" i="3" s="1"/>
  <c r="BG285" i="3"/>
  <c r="S285" i="3"/>
  <c r="H285" i="3"/>
  <c r="AT285" i="3"/>
  <c r="AJ285" i="3"/>
  <c r="P285" i="3"/>
  <c r="E285" i="3"/>
  <c r="AH285" i="3" s="1"/>
  <c r="AF285" i="3"/>
  <c r="U285" i="3"/>
  <c r="L285" i="3"/>
  <c r="B285" i="3"/>
  <c r="AX285" i="3"/>
  <c r="F286" i="3"/>
  <c r="AI286" i="3" s="1"/>
  <c r="V286" i="3"/>
  <c r="W286" i="3" s="1"/>
  <c r="G288" i="3"/>
  <c r="AV288" i="3"/>
  <c r="G289" i="3"/>
  <c r="AV289" i="3"/>
  <c r="G290" i="3"/>
  <c r="AV290" i="3"/>
  <c r="G291" i="3"/>
  <c r="AV291" i="3"/>
  <c r="G292" i="3"/>
  <c r="AV292" i="3"/>
  <c r="G293" i="3"/>
  <c r="AV293" i="3"/>
  <c r="G294" i="3"/>
  <c r="AV294" i="3"/>
  <c r="G295" i="3"/>
  <c r="AV295" i="3"/>
  <c r="G296" i="3"/>
  <c r="AF614" i="3"/>
  <c r="U614" i="3"/>
  <c r="L614" i="3"/>
  <c r="B614" i="3"/>
  <c r="AX614" i="3"/>
  <c r="AE614" i="3"/>
  <c r="T614" i="3"/>
  <c r="K614" i="3"/>
  <c r="A614" i="3"/>
  <c r="BG614" i="3"/>
  <c r="S614" i="3"/>
  <c r="H614" i="3"/>
  <c r="P614" i="3"/>
  <c r="AT614" i="3"/>
  <c r="N614" i="3"/>
  <c r="BF614" i="3"/>
  <c r="M614" i="3"/>
  <c r="G614" i="3"/>
  <c r="F614" i="3"/>
  <c r="AI614" i="3" s="1"/>
  <c r="AJ614" i="3"/>
  <c r="D614" i="3"/>
  <c r="AK614" i="3"/>
  <c r="V614" i="3"/>
  <c r="W614" i="3" s="1"/>
  <c r="E614" i="3"/>
  <c r="AH614" i="3" s="1"/>
  <c r="AV614" i="3"/>
  <c r="E253" i="3"/>
  <c r="AH253" i="3" s="1"/>
  <c r="P253" i="3"/>
  <c r="AJ253" i="3"/>
  <c r="AT253" i="3"/>
  <c r="E254" i="3"/>
  <c r="AH254" i="3" s="1"/>
  <c r="P254" i="3"/>
  <c r="AJ254" i="3"/>
  <c r="AT254" i="3"/>
  <c r="E255" i="3"/>
  <c r="AH255" i="3" s="1"/>
  <c r="P255" i="3"/>
  <c r="AJ255" i="3"/>
  <c r="AT255" i="3"/>
  <c r="E256" i="3"/>
  <c r="AH256" i="3" s="1"/>
  <c r="P256" i="3"/>
  <c r="AJ256" i="3"/>
  <c r="AT256" i="3"/>
  <c r="E257" i="3"/>
  <c r="AH257" i="3" s="1"/>
  <c r="P257" i="3"/>
  <c r="AJ257" i="3"/>
  <c r="AT257" i="3"/>
  <c r="E258" i="3"/>
  <c r="AH258" i="3" s="1"/>
  <c r="P258" i="3"/>
  <c r="AJ258" i="3"/>
  <c r="AT258" i="3"/>
  <c r="E259" i="3"/>
  <c r="AH259" i="3" s="1"/>
  <c r="P259" i="3"/>
  <c r="AJ259" i="3"/>
  <c r="AT259" i="3"/>
  <c r="E260" i="3"/>
  <c r="AH260" i="3" s="1"/>
  <c r="P260" i="3"/>
  <c r="AJ260" i="3"/>
  <c r="AT260" i="3"/>
  <c r="E261" i="3"/>
  <c r="AH261" i="3" s="1"/>
  <c r="P261" i="3"/>
  <c r="AJ261" i="3"/>
  <c r="AT261" i="3"/>
  <c r="E262" i="3"/>
  <c r="AH262" i="3" s="1"/>
  <c r="P262" i="3"/>
  <c r="AJ262" i="3"/>
  <c r="AT262" i="3"/>
  <c r="E263" i="3"/>
  <c r="AH263" i="3" s="1"/>
  <c r="P263" i="3"/>
  <c r="AJ263" i="3"/>
  <c r="AT263" i="3"/>
  <c r="E264" i="3"/>
  <c r="AH264" i="3" s="1"/>
  <c r="P264" i="3"/>
  <c r="AJ264" i="3"/>
  <c r="AT264" i="3"/>
  <c r="E265" i="3"/>
  <c r="AH265" i="3" s="1"/>
  <c r="P265" i="3"/>
  <c r="AJ265" i="3"/>
  <c r="AT265" i="3"/>
  <c r="E266" i="3"/>
  <c r="AH266" i="3" s="1"/>
  <c r="P266" i="3"/>
  <c r="AJ266" i="3"/>
  <c r="AT266" i="3"/>
  <c r="E267" i="3"/>
  <c r="AH267" i="3" s="1"/>
  <c r="P267" i="3"/>
  <c r="AJ267" i="3"/>
  <c r="AT267" i="3"/>
  <c r="E268" i="3"/>
  <c r="AH268" i="3" s="1"/>
  <c r="P268" i="3"/>
  <c r="AJ268" i="3"/>
  <c r="AT268" i="3"/>
  <c r="E269" i="3"/>
  <c r="AH269" i="3" s="1"/>
  <c r="P269" i="3"/>
  <c r="AJ269" i="3"/>
  <c r="AT269" i="3"/>
  <c r="E270" i="3"/>
  <c r="AH270" i="3" s="1"/>
  <c r="P270" i="3"/>
  <c r="AJ270" i="3"/>
  <c r="AT270" i="3"/>
  <c r="E271" i="3"/>
  <c r="AH271" i="3" s="1"/>
  <c r="P271" i="3"/>
  <c r="AJ271" i="3"/>
  <c r="AT271" i="3"/>
  <c r="E272" i="3"/>
  <c r="AH272" i="3" s="1"/>
  <c r="P272" i="3"/>
  <c r="AJ272" i="3"/>
  <c r="AT272" i="3"/>
  <c r="E273" i="3"/>
  <c r="AH273" i="3" s="1"/>
  <c r="P273" i="3"/>
  <c r="AJ273" i="3"/>
  <c r="AT273" i="3"/>
  <c r="E274" i="3"/>
  <c r="AH274" i="3" s="1"/>
  <c r="P274" i="3"/>
  <c r="AJ274" i="3"/>
  <c r="AT274" i="3"/>
  <c r="E275" i="3"/>
  <c r="AH275" i="3" s="1"/>
  <c r="P275" i="3"/>
  <c r="AJ275" i="3"/>
  <c r="AT275" i="3"/>
  <c r="E276" i="3"/>
  <c r="AH276" i="3" s="1"/>
  <c r="P276" i="3"/>
  <c r="AJ276" i="3"/>
  <c r="AT276" i="3"/>
  <c r="E277" i="3"/>
  <c r="AH277" i="3" s="1"/>
  <c r="P277" i="3"/>
  <c r="AJ277" i="3"/>
  <c r="AT277" i="3"/>
  <c r="BG280" i="3"/>
  <c r="S280" i="3"/>
  <c r="H280" i="3"/>
  <c r="AT280" i="3"/>
  <c r="AJ280" i="3"/>
  <c r="P280" i="3"/>
  <c r="E280" i="3"/>
  <c r="AH280" i="3" s="1"/>
  <c r="AF280" i="3"/>
  <c r="U280" i="3"/>
  <c r="L280" i="3"/>
  <c r="B280" i="3"/>
  <c r="AX280" i="3"/>
  <c r="F281" i="3"/>
  <c r="AI281" i="3" s="1"/>
  <c r="V281" i="3"/>
  <c r="W281" i="3" s="1"/>
  <c r="K282" i="3"/>
  <c r="BF282" i="3"/>
  <c r="BG284" i="3"/>
  <c r="S284" i="3"/>
  <c r="H284" i="3"/>
  <c r="AT284" i="3"/>
  <c r="AJ284" i="3"/>
  <c r="P284" i="3"/>
  <c r="E284" i="3"/>
  <c r="AH284" i="3" s="1"/>
  <c r="AF284" i="3"/>
  <c r="U284" i="3"/>
  <c r="L284" i="3"/>
  <c r="B284" i="3"/>
  <c r="AX284" i="3"/>
  <c r="F285" i="3"/>
  <c r="AI285" i="3" s="1"/>
  <c r="V285" i="3"/>
  <c r="W285" i="3" s="1"/>
  <c r="K286" i="3"/>
  <c r="BF286" i="3"/>
  <c r="M288" i="3"/>
  <c r="M289" i="3"/>
  <c r="M290" i="3"/>
  <c r="M291" i="3"/>
  <c r="M292" i="3"/>
  <c r="M293" i="3"/>
  <c r="M294" i="3"/>
  <c r="M295" i="3"/>
  <c r="M296" i="3"/>
  <c r="F253" i="3"/>
  <c r="AI253" i="3" s="1"/>
  <c r="AK253" i="3"/>
  <c r="F254" i="3"/>
  <c r="AI254" i="3" s="1"/>
  <c r="AK254" i="3"/>
  <c r="F255" i="3"/>
  <c r="AI255" i="3" s="1"/>
  <c r="AK255" i="3"/>
  <c r="F256" i="3"/>
  <c r="AI256" i="3" s="1"/>
  <c r="AK256" i="3"/>
  <c r="F257" i="3"/>
  <c r="AI257" i="3" s="1"/>
  <c r="AK257" i="3"/>
  <c r="F258" i="3"/>
  <c r="AI258" i="3" s="1"/>
  <c r="AK258" i="3"/>
  <c r="F259" i="3"/>
  <c r="AI259" i="3" s="1"/>
  <c r="AK259" i="3"/>
  <c r="F260" i="3"/>
  <c r="AI260" i="3" s="1"/>
  <c r="AK260" i="3"/>
  <c r="F261" i="3"/>
  <c r="AI261" i="3" s="1"/>
  <c r="AK261" i="3"/>
  <c r="F262" i="3"/>
  <c r="AI262" i="3" s="1"/>
  <c r="AK262" i="3"/>
  <c r="F263" i="3"/>
  <c r="AI263" i="3" s="1"/>
  <c r="AK263" i="3"/>
  <c r="F264" i="3"/>
  <c r="AI264" i="3" s="1"/>
  <c r="AK264" i="3"/>
  <c r="F265" i="3"/>
  <c r="AI265" i="3" s="1"/>
  <c r="AK265" i="3"/>
  <c r="F266" i="3"/>
  <c r="AI266" i="3" s="1"/>
  <c r="AK266" i="3"/>
  <c r="F267" i="3"/>
  <c r="AI267" i="3" s="1"/>
  <c r="AK267" i="3"/>
  <c r="F268" i="3"/>
  <c r="AI268" i="3" s="1"/>
  <c r="AK268" i="3"/>
  <c r="F269" i="3"/>
  <c r="AI269" i="3" s="1"/>
  <c r="AK269" i="3"/>
  <c r="F270" i="3"/>
  <c r="AI270" i="3" s="1"/>
  <c r="AK270" i="3"/>
  <c r="F271" i="3"/>
  <c r="AI271" i="3" s="1"/>
  <c r="AK271" i="3"/>
  <c r="F272" i="3"/>
  <c r="AI272" i="3" s="1"/>
  <c r="AK272" i="3"/>
  <c r="F273" i="3"/>
  <c r="AI273" i="3" s="1"/>
  <c r="AK273" i="3"/>
  <c r="F274" i="3"/>
  <c r="AI274" i="3" s="1"/>
  <c r="AK274" i="3"/>
  <c r="F275" i="3"/>
  <c r="AI275" i="3" s="1"/>
  <c r="AK275" i="3"/>
  <c r="F276" i="3"/>
  <c r="AI276" i="3" s="1"/>
  <c r="AK276" i="3"/>
  <c r="F277" i="3"/>
  <c r="AI277" i="3" s="1"/>
  <c r="AK277" i="3"/>
  <c r="G278" i="3"/>
  <c r="S278" i="3"/>
  <c r="AT278" i="3"/>
  <c r="A279" i="3"/>
  <c r="D280" i="3"/>
  <c r="T280" i="3"/>
  <c r="AK280" i="3"/>
  <c r="G281" i="3"/>
  <c r="M282" i="3"/>
  <c r="A283" i="3"/>
  <c r="D284" i="3"/>
  <c r="T284" i="3"/>
  <c r="AK284" i="3"/>
  <c r="G285" i="3"/>
  <c r="M286" i="3"/>
  <c r="A287" i="3"/>
  <c r="N288" i="3"/>
  <c r="N289" i="3"/>
  <c r="N290" i="3"/>
  <c r="N291" i="3"/>
  <c r="N292" i="3"/>
  <c r="N293" i="3"/>
  <c r="N294" i="3"/>
  <c r="N295" i="3"/>
  <c r="BG298" i="3"/>
  <c r="S298" i="3"/>
  <c r="H298" i="3"/>
  <c r="AK298" i="3"/>
  <c r="F298" i="3"/>
  <c r="AI298" i="3" s="1"/>
  <c r="AT298" i="3"/>
  <c r="AJ298" i="3"/>
  <c r="P298" i="3"/>
  <c r="E298" i="3"/>
  <c r="AH298" i="3" s="1"/>
  <c r="N298" i="3"/>
  <c r="D298" i="3"/>
  <c r="AF298" i="3"/>
  <c r="U298" i="3"/>
  <c r="L298" i="3"/>
  <c r="B298" i="3"/>
  <c r="AE298" i="3"/>
  <c r="BF298" i="3"/>
  <c r="BG302" i="3"/>
  <c r="S302" i="3"/>
  <c r="H302" i="3"/>
  <c r="AK302" i="3"/>
  <c r="F302" i="3"/>
  <c r="AI302" i="3" s="1"/>
  <c r="AT302" i="3"/>
  <c r="AJ302" i="3"/>
  <c r="P302" i="3"/>
  <c r="E302" i="3"/>
  <c r="AH302" i="3" s="1"/>
  <c r="N302" i="3"/>
  <c r="D302" i="3"/>
  <c r="AF302" i="3"/>
  <c r="U302" i="3"/>
  <c r="L302" i="3"/>
  <c r="B302" i="3"/>
  <c r="AE302" i="3"/>
  <c r="BF302" i="3"/>
  <c r="BG306" i="3"/>
  <c r="S306" i="3"/>
  <c r="H306" i="3"/>
  <c r="AK306" i="3"/>
  <c r="F306" i="3"/>
  <c r="AI306" i="3" s="1"/>
  <c r="AT306" i="3"/>
  <c r="AJ306" i="3"/>
  <c r="P306" i="3"/>
  <c r="E306" i="3"/>
  <c r="AH306" i="3" s="1"/>
  <c r="N306" i="3"/>
  <c r="D306" i="3"/>
  <c r="AF306" i="3"/>
  <c r="U306" i="3"/>
  <c r="L306" i="3"/>
  <c r="B306" i="3"/>
  <c r="AE306" i="3"/>
  <c r="BF306" i="3"/>
  <c r="V308" i="3"/>
  <c r="W308" i="3" s="1"/>
  <c r="BG309" i="3"/>
  <c r="S309" i="3"/>
  <c r="H309" i="3"/>
  <c r="BF309" i="3"/>
  <c r="AV309" i="3"/>
  <c r="G309" i="3"/>
  <c r="AK309" i="3"/>
  <c r="F309" i="3"/>
  <c r="AI309" i="3" s="1"/>
  <c r="AT309" i="3"/>
  <c r="AJ309" i="3"/>
  <c r="P309" i="3"/>
  <c r="E309" i="3"/>
  <c r="AH309" i="3" s="1"/>
  <c r="N309" i="3"/>
  <c r="D309" i="3"/>
  <c r="AF309" i="3"/>
  <c r="U309" i="3"/>
  <c r="L309" i="3"/>
  <c r="B309" i="3"/>
  <c r="V310" i="3"/>
  <c r="W310" i="3" s="1"/>
  <c r="BG311" i="3"/>
  <c r="S311" i="3"/>
  <c r="H311" i="3"/>
  <c r="BF311" i="3"/>
  <c r="AV311" i="3"/>
  <c r="G311" i="3"/>
  <c r="AK311" i="3"/>
  <c r="F311" i="3"/>
  <c r="AI311" i="3" s="1"/>
  <c r="AT311" i="3"/>
  <c r="AJ311" i="3"/>
  <c r="P311" i="3"/>
  <c r="E311" i="3"/>
  <c r="AH311" i="3" s="1"/>
  <c r="N311" i="3"/>
  <c r="D311" i="3"/>
  <c r="AF311" i="3"/>
  <c r="U311" i="3"/>
  <c r="L311" i="3"/>
  <c r="B311" i="3"/>
  <c r="V312" i="3"/>
  <c r="W312" i="3" s="1"/>
  <c r="BG313" i="3"/>
  <c r="S313" i="3"/>
  <c r="H313" i="3"/>
  <c r="BF313" i="3"/>
  <c r="AV313" i="3"/>
  <c r="G313" i="3"/>
  <c r="AK313" i="3"/>
  <c r="F313" i="3"/>
  <c r="AI313" i="3" s="1"/>
  <c r="AT313" i="3"/>
  <c r="AJ313" i="3"/>
  <c r="P313" i="3"/>
  <c r="E313" i="3"/>
  <c r="AH313" i="3" s="1"/>
  <c r="N313" i="3"/>
  <c r="D313" i="3"/>
  <c r="AF313" i="3"/>
  <c r="U313" i="3"/>
  <c r="L313" i="3"/>
  <c r="B313" i="3"/>
  <c r="V314" i="3"/>
  <c r="W314" i="3" s="1"/>
  <c r="BG315" i="3"/>
  <c r="S315" i="3"/>
  <c r="H315" i="3"/>
  <c r="BF315" i="3"/>
  <c r="AV315" i="3"/>
  <c r="G315" i="3"/>
  <c r="AK315" i="3"/>
  <c r="F315" i="3"/>
  <c r="AI315" i="3" s="1"/>
  <c r="AT315" i="3"/>
  <c r="AJ315" i="3"/>
  <c r="P315" i="3"/>
  <c r="E315" i="3"/>
  <c r="AH315" i="3" s="1"/>
  <c r="N315" i="3"/>
  <c r="D315" i="3"/>
  <c r="AF315" i="3"/>
  <c r="U315" i="3"/>
  <c r="L315" i="3"/>
  <c r="B315" i="3"/>
  <c r="V316" i="3"/>
  <c r="W316" i="3" s="1"/>
  <c r="BG317" i="3"/>
  <c r="S317" i="3"/>
  <c r="H317" i="3"/>
  <c r="BF317" i="3"/>
  <c r="AV317" i="3"/>
  <c r="G317" i="3"/>
  <c r="AK317" i="3"/>
  <c r="F317" i="3"/>
  <c r="AI317" i="3" s="1"/>
  <c r="AT317" i="3"/>
  <c r="AJ317" i="3"/>
  <c r="P317" i="3"/>
  <c r="E317" i="3"/>
  <c r="AH317" i="3" s="1"/>
  <c r="N317" i="3"/>
  <c r="D317" i="3"/>
  <c r="AF317" i="3"/>
  <c r="U317" i="3"/>
  <c r="L317" i="3"/>
  <c r="B317" i="3"/>
  <c r="V318" i="3"/>
  <c r="W318" i="3" s="1"/>
  <c r="BG319" i="3"/>
  <c r="S319" i="3"/>
  <c r="H319" i="3"/>
  <c r="BF319" i="3"/>
  <c r="AV319" i="3"/>
  <c r="G319" i="3"/>
  <c r="AK319" i="3"/>
  <c r="F319" i="3"/>
  <c r="AI319" i="3" s="1"/>
  <c r="AT319" i="3"/>
  <c r="AJ319" i="3"/>
  <c r="P319" i="3"/>
  <c r="E319" i="3"/>
  <c r="AH319" i="3" s="1"/>
  <c r="N319" i="3"/>
  <c r="D319" i="3"/>
  <c r="AF319" i="3"/>
  <c r="U319" i="3"/>
  <c r="L319" i="3"/>
  <c r="B319" i="3"/>
  <c r="V320" i="3"/>
  <c r="W320" i="3" s="1"/>
  <c r="BG321" i="3"/>
  <c r="S321" i="3"/>
  <c r="H321" i="3"/>
  <c r="BF321" i="3"/>
  <c r="AV321" i="3"/>
  <c r="G321" i="3"/>
  <c r="AK321" i="3"/>
  <c r="F321" i="3"/>
  <c r="AI321" i="3" s="1"/>
  <c r="AT321" i="3"/>
  <c r="AJ321" i="3"/>
  <c r="P321" i="3"/>
  <c r="E321" i="3"/>
  <c r="AH321" i="3" s="1"/>
  <c r="N321" i="3"/>
  <c r="D321" i="3"/>
  <c r="AF321" i="3"/>
  <c r="U321" i="3"/>
  <c r="L321" i="3"/>
  <c r="B321" i="3"/>
  <c r="V322" i="3"/>
  <c r="W322" i="3" s="1"/>
  <c r="BG323" i="3"/>
  <c r="S323" i="3"/>
  <c r="H323" i="3"/>
  <c r="BF323" i="3"/>
  <c r="AV323" i="3"/>
  <c r="G323" i="3"/>
  <c r="AK323" i="3"/>
  <c r="F323" i="3"/>
  <c r="AI323" i="3" s="1"/>
  <c r="AT323" i="3"/>
  <c r="AJ323" i="3"/>
  <c r="P323" i="3"/>
  <c r="E323" i="3"/>
  <c r="AH323" i="3" s="1"/>
  <c r="N323" i="3"/>
  <c r="D323" i="3"/>
  <c r="AF323" i="3"/>
  <c r="U323" i="3"/>
  <c r="L323" i="3"/>
  <c r="B323" i="3"/>
  <c r="V324" i="3"/>
  <c r="W324" i="3" s="1"/>
  <c r="BG325" i="3"/>
  <c r="S325" i="3"/>
  <c r="H325" i="3"/>
  <c r="BF325" i="3"/>
  <c r="AV325" i="3"/>
  <c r="G325" i="3"/>
  <c r="AK325" i="3"/>
  <c r="F325" i="3"/>
  <c r="AI325" i="3" s="1"/>
  <c r="AT325" i="3"/>
  <c r="AJ325" i="3"/>
  <c r="P325" i="3"/>
  <c r="E325" i="3"/>
  <c r="AH325" i="3" s="1"/>
  <c r="N325" i="3"/>
  <c r="D325" i="3"/>
  <c r="AF325" i="3"/>
  <c r="U325" i="3"/>
  <c r="L325" i="3"/>
  <c r="B325" i="3"/>
  <c r="V326" i="3"/>
  <c r="W326" i="3" s="1"/>
  <c r="BG327" i="3"/>
  <c r="S327" i="3"/>
  <c r="H327" i="3"/>
  <c r="BF327" i="3"/>
  <c r="AV327" i="3"/>
  <c r="G327" i="3"/>
  <c r="AK327" i="3"/>
  <c r="F327" i="3"/>
  <c r="AI327" i="3" s="1"/>
  <c r="AT327" i="3"/>
  <c r="AJ327" i="3"/>
  <c r="P327" i="3"/>
  <c r="E327" i="3"/>
  <c r="AH327" i="3" s="1"/>
  <c r="N327" i="3"/>
  <c r="D327" i="3"/>
  <c r="AF327" i="3"/>
  <c r="U327" i="3"/>
  <c r="L327" i="3"/>
  <c r="B327" i="3"/>
  <c r="V328" i="3"/>
  <c r="W328" i="3" s="1"/>
  <c r="BG329" i="3"/>
  <c r="S329" i="3"/>
  <c r="H329" i="3"/>
  <c r="BF329" i="3"/>
  <c r="AV329" i="3"/>
  <c r="G329" i="3"/>
  <c r="AK329" i="3"/>
  <c r="F329" i="3"/>
  <c r="AI329" i="3" s="1"/>
  <c r="AT329" i="3"/>
  <c r="AJ329" i="3"/>
  <c r="P329" i="3"/>
  <c r="E329" i="3"/>
  <c r="AH329" i="3" s="1"/>
  <c r="N329" i="3"/>
  <c r="D329" i="3"/>
  <c r="AF329" i="3"/>
  <c r="U329" i="3"/>
  <c r="L329" i="3"/>
  <c r="B329" i="3"/>
  <c r="V330" i="3"/>
  <c r="W330" i="3" s="1"/>
  <c r="BG331" i="3"/>
  <c r="S331" i="3"/>
  <c r="H331" i="3"/>
  <c r="BF331" i="3"/>
  <c r="AV331" i="3"/>
  <c r="G331" i="3"/>
  <c r="AK331" i="3"/>
  <c r="F331" i="3"/>
  <c r="AI331" i="3" s="1"/>
  <c r="AT331" i="3"/>
  <c r="AJ331" i="3"/>
  <c r="P331" i="3"/>
  <c r="E331" i="3"/>
  <c r="AH331" i="3" s="1"/>
  <c r="N331" i="3"/>
  <c r="D331" i="3"/>
  <c r="V331" i="3"/>
  <c r="W331" i="3" s="1"/>
  <c r="M331" i="3"/>
  <c r="AF331" i="3"/>
  <c r="U331" i="3"/>
  <c r="L331" i="3"/>
  <c r="B331" i="3"/>
  <c r="G253" i="3"/>
  <c r="AV253" i="3"/>
  <c r="G254" i="3"/>
  <c r="AV254" i="3"/>
  <c r="G255" i="3"/>
  <c r="AV255" i="3"/>
  <c r="G256" i="3"/>
  <c r="AV256" i="3"/>
  <c r="G257" i="3"/>
  <c r="AV257" i="3"/>
  <c r="G258" i="3"/>
  <c r="AV258" i="3"/>
  <c r="G259" i="3"/>
  <c r="AV259" i="3"/>
  <c r="G260" i="3"/>
  <c r="AV260" i="3"/>
  <c r="G261" i="3"/>
  <c r="AV261" i="3"/>
  <c r="G262" i="3"/>
  <c r="AV262" i="3"/>
  <c r="G263" i="3"/>
  <c r="AV263" i="3"/>
  <c r="G264" i="3"/>
  <c r="AV264" i="3"/>
  <c r="G265" i="3"/>
  <c r="AV265" i="3"/>
  <c r="G266" i="3"/>
  <c r="AV266" i="3"/>
  <c r="G267" i="3"/>
  <c r="AV267" i="3"/>
  <c r="G268" i="3"/>
  <c r="AV268" i="3"/>
  <c r="G269" i="3"/>
  <c r="AV269" i="3"/>
  <c r="G270" i="3"/>
  <c r="AV270" i="3"/>
  <c r="G271" i="3"/>
  <c r="AV271" i="3"/>
  <c r="G272" i="3"/>
  <c r="AV272" i="3"/>
  <c r="G273" i="3"/>
  <c r="AV273" i="3"/>
  <c r="G274" i="3"/>
  <c r="AV274" i="3"/>
  <c r="G275" i="3"/>
  <c r="AV275" i="3"/>
  <c r="G276" i="3"/>
  <c r="AV276" i="3"/>
  <c r="G277" i="3"/>
  <c r="AV277" i="3"/>
  <c r="BG279" i="3"/>
  <c r="S279" i="3"/>
  <c r="H279" i="3"/>
  <c r="AT279" i="3"/>
  <c r="AJ279" i="3"/>
  <c r="P279" i="3"/>
  <c r="E279" i="3"/>
  <c r="AH279" i="3" s="1"/>
  <c r="AF279" i="3"/>
  <c r="U279" i="3"/>
  <c r="L279" i="3"/>
  <c r="B279" i="3"/>
  <c r="AX279" i="3"/>
  <c r="F280" i="3"/>
  <c r="AI280" i="3" s="1"/>
  <c r="V280" i="3"/>
  <c r="W280" i="3" s="1"/>
  <c r="K281" i="3"/>
  <c r="BF281" i="3"/>
  <c r="N282" i="3"/>
  <c r="AE282" i="3"/>
  <c r="BG283" i="3"/>
  <c r="S283" i="3"/>
  <c r="H283" i="3"/>
  <c r="AT283" i="3"/>
  <c r="AJ283" i="3"/>
  <c r="P283" i="3"/>
  <c r="E283" i="3"/>
  <c r="AH283" i="3" s="1"/>
  <c r="AF283" i="3"/>
  <c r="U283" i="3"/>
  <c r="L283" i="3"/>
  <c r="B283" i="3"/>
  <c r="AX283" i="3"/>
  <c r="F284" i="3"/>
  <c r="AI284" i="3" s="1"/>
  <c r="V284" i="3"/>
  <c r="W284" i="3" s="1"/>
  <c r="K285" i="3"/>
  <c r="BF285" i="3"/>
  <c r="N286" i="3"/>
  <c r="AE286" i="3"/>
  <c r="BG287" i="3"/>
  <c r="S287" i="3"/>
  <c r="H287" i="3"/>
  <c r="AK287" i="3"/>
  <c r="AT287" i="3"/>
  <c r="AJ287" i="3"/>
  <c r="P287" i="3"/>
  <c r="E287" i="3"/>
  <c r="AH287" i="3" s="1"/>
  <c r="AF287" i="3"/>
  <c r="U287" i="3"/>
  <c r="L287" i="3"/>
  <c r="B287" i="3"/>
  <c r="BF287" i="3"/>
  <c r="BF288" i="3"/>
  <c r="BF289" i="3"/>
  <c r="BF290" i="3"/>
  <c r="BF291" i="3"/>
  <c r="BF292" i="3"/>
  <c r="BF293" i="3"/>
  <c r="BF294" i="3"/>
  <c r="BF295" i="3"/>
  <c r="T296" i="3"/>
  <c r="AV296" i="3"/>
  <c r="B332" i="3"/>
  <c r="L332" i="3"/>
  <c r="U332" i="3"/>
  <c r="AF332" i="3"/>
  <c r="B333" i="3"/>
  <c r="L333" i="3"/>
  <c r="U333" i="3"/>
  <c r="AF333" i="3"/>
  <c r="B334" i="3"/>
  <c r="L334" i="3"/>
  <c r="U334" i="3"/>
  <c r="AF334" i="3"/>
  <c r="B335" i="3"/>
  <c r="L335" i="3"/>
  <c r="U335" i="3"/>
  <c r="AF335" i="3"/>
  <c r="B336" i="3"/>
  <c r="L336" i="3"/>
  <c r="U336" i="3"/>
  <c r="AF336" i="3"/>
  <c r="B337" i="3"/>
  <c r="L337" i="3"/>
  <c r="U337" i="3"/>
  <c r="AF337" i="3"/>
  <c r="B338" i="3"/>
  <c r="L338" i="3"/>
  <c r="U338" i="3"/>
  <c r="AF338" i="3"/>
  <c r="B339" i="3"/>
  <c r="L339" i="3"/>
  <c r="U339" i="3"/>
  <c r="AF339" i="3"/>
  <c r="B340" i="3"/>
  <c r="L340" i="3"/>
  <c r="U340" i="3"/>
  <c r="AF340" i="3"/>
  <c r="B341" i="3"/>
  <c r="L341" i="3"/>
  <c r="U341" i="3"/>
  <c r="AF341" i="3"/>
  <c r="B342" i="3"/>
  <c r="L342" i="3"/>
  <c r="U342" i="3"/>
  <c r="AF342" i="3"/>
  <c r="B343" i="3"/>
  <c r="L343" i="3"/>
  <c r="U343" i="3"/>
  <c r="AF343" i="3"/>
  <c r="B344" i="3"/>
  <c r="L344" i="3"/>
  <c r="U344" i="3"/>
  <c r="AF344" i="3"/>
  <c r="B345" i="3"/>
  <c r="L345" i="3"/>
  <c r="U345" i="3"/>
  <c r="AF345" i="3"/>
  <c r="B346" i="3"/>
  <c r="L346" i="3"/>
  <c r="U346" i="3"/>
  <c r="AF346" i="3"/>
  <c r="B347" i="3"/>
  <c r="L347" i="3"/>
  <c r="U347" i="3"/>
  <c r="AF347" i="3"/>
  <c r="B348" i="3"/>
  <c r="L348" i="3"/>
  <c r="U348" i="3"/>
  <c r="AF348" i="3"/>
  <c r="B349" i="3"/>
  <c r="L349" i="3"/>
  <c r="U349" i="3"/>
  <c r="AF349" i="3"/>
  <c r="B350" i="3"/>
  <c r="L350" i="3"/>
  <c r="U350" i="3"/>
  <c r="AF350" i="3"/>
  <c r="B351" i="3"/>
  <c r="L351" i="3"/>
  <c r="U351" i="3"/>
  <c r="AF351" i="3"/>
  <c r="B352" i="3"/>
  <c r="L352" i="3"/>
  <c r="U352" i="3"/>
  <c r="AF352" i="3"/>
  <c r="B353" i="3"/>
  <c r="L353" i="3"/>
  <c r="U353" i="3"/>
  <c r="AF353" i="3"/>
  <c r="B354" i="3"/>
  <c r="L354" i="3"/>
  <c r="U354" i="3"/>
  <c r="AF354" i="3"/>
  <c r="B355" i="3"/>
  <c r="L355" i="3"/>
  <c r="U355" i="3"/>
  <c r="AF355" i="3"/>
  <c r="B356" i="3"/>
  <c r="L356" i="3"/>
  <c r="U356" i="3"/>
  <c r="AF356" i="3"/>
  <c r="B357" i="3"/>
  <c r="L357" i="3"/>
  <c r="U357" i="3"/>
  <c r="AF357" i="3"/>
  <c r="B358" i="3"/>
  <c r="L358" i="3"/>
  <c r="U358" i="3"/>
  <c r="AF358" i="3"/>
  <c r="B359" i="3"/>
  <c r="L359" i="3"/>
  <c r="U359" i="3"/>
  <c r="AF359" i="3"/>
  <c r="B360" i="3"/>
  <c r="L360" i="3"/>
  <c r="U360" i="3"/>
  <c r="AF360" i="3"/>
  <c r="B361" i="3"/>
  <c r="L361" i="3"/>
  <c r="U361" i="3"/>
  <c r="AF361" i="3"/>
  <c r="B362" i="3"/>
  <c r="L362" i="3"/>
  <c r="U362" i="3"/>
  <c r="AF362" i="3"/>
  <c r="B363" i="3"/>
  <c r="L363" i="3"/>
  <c r="U363" i="3"/>
  <c r="AF363" i="3"/>
  <c r="B364" i="3"/>
  <c r="L364" i="3"/>
  <c r="U364" i="3"/>
  <c r="AF364" i="3"/>
  <c r="B365" i="3"/>
  <c r="L365" i="3"/>
  <c r="U365" i="3"/>
  <c r="AF365" i="3"/>
  <c r="B366" i="3"/>
  <c r="L366" i="3"/>
  <c r="U366" i="3"/>
  <c r="AF366" i="3"/>
  <c r="B367" i="3"/>
  <c r="L367" i="3"/>
  <c r="U367" i="3"/>
  <c r="AF367" i="3"/>
  <c r="B368" i="3"/>
  <c r="L368" i="3"/>
  <c r="U368" i="3"/>
  <c r="AF368" i="3"/>
  <c r="AF370" i="3"/>
  <c r="U370" i="3"/>
  <c r="L370" i="3"/>
  <c r="B370" i="3"/>
  <c r="AX370" i="3"/>
  <c r="AE370" i="3"/>
  <c r="T370" i="3"/>
  <c r="K370" i="3"/>
  <c r="A370" i="3"/>
  <c r="BG370" i="3"/>
  <c r="S370" i="3"/>
  <c r="H370" i="3"/>
  <c r="BF370" i="3"/>
  <c r="AV370" i="3"/>
  <c r="G370" i="3"/>
  <c r="N370" i="3"/>
  <c r="D370" i="3"/>
  <c r="P372" i="3"/>
  <c r="AF374" i="3"/>
  <c r="U374" i="3"/>
  <c r="L374" i="3"/>
  <c r="B374" i="3"/>
  <c r="AX374" i="3"/>
  <c r="AE374" i="3"/>
  <c r="T374" i="3"/>
  <c r="K374" i="3"/>
  <c r="A374" i="3"/>
  <c r="BG374" i="3"/>
  <c r="S374" i="3"/>
  <c r="H374" i="3"/>
  <c r="BF374" i="3"/>
  <c r="AV374" i="3"/>
  <c r="G374" i="3"/>
  <c r="N374" i="3"/>
  <c r="D374" i="3"/>
  <c r="AD375" i="3"/>
  <c r="AC375" i="3"/>
  <c r="P376" i="3"/>
  <c r="AF378" i="3"/>
  <c r="U378" i="3"/>
  <c r="L378" i="3"/>
  <c r="B378" i="3"/>
  <c r="AX378" i="3"/>
  <c r="AE378" i="3"/>
  <c r="T378" i="3"/>
  <c r="K378" i="3"/>
  <c r="A378" i="3"/>
  <c r="BG378" i="3"/>
  <c r="S378" i="3"/>
  <c r="H378" i="3"/>
  <c r="BF378" i="3"/>
  <c r="AV378" i="3"/>
  <c r="G378" i="3"/>
  <c r="N378" i="3"/>
  <c r="D378" i="3"/>
  <c r="P380" i="3"/>
  <c r="AF382" i="3"/>
  <c r="U382" i="3"/>
  <c r="L382" i="3"/>
  <c r="B382" i="3"/>
  <c r="AX382" i="3"/>
  <c r="AE382" i="3"/>
  <c r="T382" i="3"/>
  <c r="K382" i="3"/>
  <c r="A382" i="3"/>
  <c r="BG382" i="3"/>
  <c r="S382" i="3"/>
  <c r="H382" i="3"/>
  <c r="BF382" i="3"/>
  <c r="AV382" i="3"/>
  <c r="G382" i="3"/>
  <c r="N382" i="3"/>
  <c r="D382" i="3"/>
  <c r="AD383" i="3"/>
  <c r="AC383" i="3"/>
  <c r="P384" i="3"/>
  <c r="AF386" i="3"/>
  <c r="U386" i="3"/>
  <c r="L386" i="3"/>
  <c r="B386" i="3"/>
  <c r="AX386" i="3"/>
  <c r="AE386" i="3"/>
  <c r="T386" i="3"/>
  <c r="K386" i="3"/>
  <c r="A386" i="3"/>
  <c r="BG386" i="3"/>
  <c r="S386" i="3"/>
  <c r="H386" i="3"/>
  <c r="BF386" i="3"/>
  <c r="AV386" i="3"/>
  <c r="G386" i="3"/>
  <c r="N386" i="3"/>
  <c r="D386" i="3"/>
  <c r="P388" i="3"/>
  <c r="AF390" i="3"/>
  <c r="U390" i="3"/>
  <c r="L390" i="3"/>
  <c r="B390" i="3"/>
  <c r="AX390" i="3"/>
  <c r="AE390" i="3"/>
  <c r="T390" i="3"/>
  <c r="K390" i="3"/>
  <c r="A390" i="3"/>
  <c r="BG390" i="3"/>
  <c r="S390" i="3"/>
  <c r="H390" i="3"/>
  <c r="BF390" i="3"/>
  <c r="AV390" i="3"/>
  <c r="G390" i="3"/>
  <c r="N390" i="3"/>
  <c r="D390" i="3"/>
  <c r="AD391" i="3"/>
  <c r="AC391" i="3"/>
  <c r="P392" i="3"/>
  <c r="AF394" i="3"/>
  <c r="U394" i="3"/>
  <c r="L394" i="3"/>
  <c r="B394" i="3"/>
  <c r="AX394" i="3"/>
  <c r="AE394" i="3"/>
  <c r="T394" i="3"/>
  <c r="K394" i="3"/>
  <c r="A394" i="3"/>
  <c r="BG394" i="3"/>
  <c r="S394" i="3"/>
  <c r="H394" i="3"/>
  <c r="BF394" i="3"/>
  <c r="AV394" i="3"/>
  <c r="G394" i="3"/>
  <c r="N394" i="3"/>
  <c r="D394" i="3"/>
  <c r="P396" i="3"/>
  <c r="AF398" i="3"/>
  <c r="U398" i="3"/>
  <c r="L398" i="3"/>
  <c r="B398" i="3"/>
  <c r="AX398" i="3"/>
  <c r="AE398" i="3"/>
  <c r="T398" i="3"/>
  <c r="K398" i="3"/>
  <c r="A398" i="3"/>
  <c r="BG398" i="3"/>
  <c r="S398" i="3"/>
  <c r="H398" i="3"/>
  <c r="BF398" i="3"/>
  <c r="AV398" i="3"/>
  <c r="G398" i="3"/>
  <c r="N398" i="3"/>
  <c r="D398" i="3"/>
  <c r="P400" i="3"/>
  <c r="AF402" i="3"/>
  <c r="U402" i="3"/>
  <c r="L402" i="3"/>
  <c r="B402" i="3"/>
  <c r="AX402" i="3"/>
  <c r="AE402" i="3"/>
  <c r="T402" i="3"/>
  <c r="K402" i="3"/>
  <c r="A402" i="3"/>
  <c r="BG402" i="3"/>
  <c r="S402" i="3"/>
  <c r="H402" i="3"/>
  <c r="BF402" i="3"/>
  <c r="AV402" i="3"/>
  <c r="G402" i="3"/>
  <c r="N402" i="3"/>
  <c r="D402" i="3"/>
  <c r="AD403" i="3"/>
  <c r="AC403" i="3"/>
  <c r="P404" i="3"/>
  <c r="AF406" i="3"/>
  <c r="U406" i="3"/>
  <c r="L406" i="3"/>
  <c r="B406" i="3"/>
  <c r="AX406" i="3"/>
  <c r="AE406" i="3"/>
  <c r="T406" i="3"/>
  <c r="K406" i="3"/>
  <c r="A406" i="3"/>
  <c r="BG406" i="3"/>
  <c r="S406" i="3"/>
  <c r="H406" i="3"/>
  <c r="BF406" i="3"/>
  <c r="AV406" i="3"/>
  <c r="G406" i="3"/>
  <c r="N406" i="3"/>
  <c r="D406" i="3"/>
  <c r="AD407" i="3"/>
  <c r="P408" i="3"/>
  <c r="AF410" i="3"/>
  <c r="U410" i="3"/>
  <c r="L410" i="3"/>
  <c r="B410" i="3"/>
  <c r="AX410" i="3"/>
  <c r="AE410" i="3"/>
  <c r="T410" i="3"/>
  <c r="K410" i="3"/>
  <c r="A410" i="3"/>
  <c r="BG410" i="3"/>
  <c r="S410" i="3"/>
  <c r="H410" i="3"/>
  <c r="BF410" i="3"/>
  <c r="AV410" i="3"/>
  <c r="G410" i="3"/>
  <c r="N410" i="3"/>
  <c r="D410" i="3"/>
  <c r="AD411" i="3"/>
  <c r="AC411" i="3"/>
  <c r="P412" i="3"/>
  <c r="AF414" i="3"/>
  <c r="U414" i="3"/>
  <c r="L414" i="3"/>
  <c r="B414" i="3"/>
  <c r="AX414" i="3"/>
  <c r="AE414" i="3"/>
  <c r="T414" i="3"/>
  <c r="K414" i="3"/>
  <c r="A414" i="3"/>
  <c r="BG414" i="3"/>
  <c r="S414" i="3"/>
  <c r="H414" i="3"/>
  <c r="BF414" i="3"/>
  <c r="AV414" i="3"/>
  <c r="G414" i="3"/>
  <c r="N414" i="3"/>
  <c r="D414" i="3"/>
  <c r="AD415" i="3"/>
  <c r="AC415" i="3"/>
  <c r="P416" i="3"/>
  <c r="AF418" i="3"/>
  <c r="U418" i="3"/>
  <c r="L418" i="3"/>
  <c r="B418" i="3"/>
  <c r="AX418" i="3"/>
  <c r="AE418" i="3"/>
  <c r="T418" i="3"/>
  <c r="K418" i="3"/>
  <c r="A418" i="3"/>
  <c r="BG418" i="3"/>
  <c r="S418" i="3"/>
  <c r="H418" i="3"/>
  <c r="BF418" i="3"/>
  <c r="AV418" i="3"/>
  <c r="G418" i="3"/>
  <c r="N418" i="3"/>
  <c r="D418" i="3"/>
  <c r="P420" i="3"/>
  <c r="AF422" i="3"/>
  <c r="U422" i="3"/>
  <c r="L422" i="3"/>
  <c r="B422" i="3"/>
  <c r="AX422" i="3"/>
  <c r="AE422" i="3"/>
  <c r="T422" i="3"/>
  <c r="K422" i="3"/>
  <c r="A422" i="3"/>
  <c r="BG422" i="3"/>
  <c r="S422" i="3"/>
  <c r="H422" i="3"/>
  <c r="BF422" i="3"/>
  <c r="AV422" i="3"/>
  <c r="G422" i="3"/>
  <c r="N422" i="3"/>
  <c r="D422" i="3"/>
  <c r="P424" i="3"/>
  <c r="AF426" i="3"/>
  <c r="U426" i="3"/>
  <c r="L426" i="3"/>
  <c r="B426" i="3"/>
  <c r="AX426" i="3"/>
  <c r="AE426" i="3"/>
  <c r="T426" i="3"/>
  <c r="K426" i="3"/>
  <c r="A426" i="3"/>
  <c r="BG426" i="3"/>
  <c r="S426" i="3"/>
  <c r="H426" i="3"/>
  <c r="BF426" i="3"/>
  <c r="AV426" i="3"/>
  <c r="G426" i="3"/>
  <c r="N426" i="3"/>
  <c r="D426" i="3"/>
  <c r="AD427" i="3"/>
  <c r="AC427" i="3"/>
  <c r="P428" i="3"/>
  <c r="AF430" i="3"/>
  <c r="U430" i="3"/>
  <c r="L430" i="3"/>
  <c r="B430" i="3"/>
  <c r="AX430" i="3"/>
  <c r="AE430" i="3"/>
  <c r="T430" i="3"/>
  <c r="K430" i="3"/>
  <c r="A430" i="3"/>
  <c r="BG430" i="3"/>
  <c r="S430" i="3"/>
  <c r="H430" i="3"/>
  <c r="BF430" i="3"/>
  <c r="AV430" i="3"/>
  <c r="G430" i="3"/>
  <c r="N430" i="3"/>
  <c r="D430" i="3"/>
  <c r="P432" i="3"/>
  <c r="AF434" i="3"/>
  <c r="U434" i="3"/>
  <c r="L434" i="3"/>
  <c r="B434" i="3"/>
  <c r="AX434" i="3"/>
  <c r="AE434" i="3"/>
  <c r="T434" i="3"/>
  <c r="K434" i="3"/>
  <c r="A434" i="3"/>
  <c r="BG434" i="3"/>
  <c r="S434" i="3"/>
  <c r="H434" i="3"/>
  <c r="BF434" i="3"/>
  <c r="AV434" i="3"/>
  <c r="G434" i="3"/>
  <c r="N434" i="3"/>
  <c r="D434" i="3"/>
  <c r="AD435" i="3"/>
  <c r="AC435" i="3"/>
  <c r="P436" i="3"/>
  <c r="AF438" i="3"/>
  <c r="U438" i="3"/>
  <c r="L438" i="3"/>
  <c r="B438" i="3"/>
  <c r="AX438" i="3"/>
  <c r="AE438" i="3"/>
  <c r="T438" i="3"/>
  <c r="K438" i="3"/>
  <c r="A438" i="3"/>
  <c r="BG438" i="3"/>
  <c r="S438" i="3"/>
  <c r="H438" i="3"/>
  <c r="BF438" i="3"/>
  <c r="AV438" i="3"/>
  <c r="G438" i="3"/>
  <c r="N438" i="3"/>
  <c r="D438" i="3"/>
  <c r="AD439" i="3"/>
  <c r="AC439" i="3"/>
  <c r="P440" i="3"/>
  <c r="AF442" i="3"/>
  <c r="U442" i="3"/>
  <c r="L442" i="3"/>
  <c r="B442" i="3"/>
  <c r="AX442" i="3"/>
  <c r="AE442" i="3"/>
  <c r="T442" i="3"/>
  <c r="K442" i="3"/>
  <c r="A442" i="3"/>
  <c r="BG442" i="3"/>
  <c r="S442" i="3"/>
  <c r="H442" i="3"/>
  <c r="BF442" i="3"/>
  <c r="AV442" i="3"/>
  <c r="G442" i="3"/>
  <c r="N442" i="3"/>
  <c r="D442" i="3"/>
  <c r="AC443" i="3"/>
  <c r="P444" i="3"/>
  <c r="AF446" i="3"/>
  <c r="U446" i="3"/>
  <c r="L446" i="3"/>
  <c r="B446" i="3"/>
  <c r="AX446" i="3"/>
  <c r="AE446" i="3"/>
  <c r="T446" i="3"/>
  <c r="K446" i="3"/>
  <c r="A446" i="3"/>
  <c r="BG446" i="3"/>
  <c r="S446" i="3"/>
  <c r="H446" i="3"/>
  <c r="BF446" i="3"/>
  <c r="AV446" i="3"/>
  <c r="G446" i="3"/>
  <c r="N446" i="3"/>
  <c r="D446" i="3"/>
  <c r="AD447" i="3"/>
  <c r="AC447" i="3"/>
  <c r="P448" i="3"/>
  <c r="AF450" i="3"/>
  <c r="U450" i="3"/>
  <c r="L450" i="3"/>
  <c r="B450" i="3"/>
  <c r="AX450" i="3"/>
  <c r="AE450" i="3"/>
  <c r="T450" i="3"/>
  <c r="K450" i="3"/>
  <c r="A450" i="3"/>
  <c r="BG450" i="3"/>
  <c r="S450" i="3"/>
  <c r="H450" i="3"/>
  <c r="BF450" i="3"/>
  <c r="AV450" i="3"/>
  <c r="G450" i="3"/>
  <c r="N450" i="3"/>
  <c r="D450" i="3"/>
  <c r="AD451" i="3"/>
  <c r="AC451" i="3"/>
  <c r="P452" i="3"/>
  <c r="AF454" i="3"/>
  <c r="U454" i="3"/>
  <c r="L454" i="3"/>
  <c r="B454" i="3"/>
  <c r="AX454" i="3"/>
  <c r="AE454" i="3"/>
  <c r="T454" i="3"/>
  <c r="K454" i="3"/>
  <c r="A454" i="3"/>
  <c r="BG454" i="3"/>
  <c r="S454" i="3"/>
  <c r="H454" i="3"/>
  <c r="BF454" i="3"/>
  <c r="AV454" i="3"/>
  <c r="G454" i="3"/>
  <c r="N454" i="3"/>
  <c r="D454" i="3"/>
  <c r="P456" i="3"/>
  <c r="AF458" i="3"/>
  <c r="U458" i="3"/>
  <c r="L458" i="3"/>
  <c r="B458" i="3"/>
  <c r="AX458" i="3"/>
  <c r="AE458" i="3"/>
  <c r="T458" i="3"/>
  <c r="K458" i="3"/>
  <c r="A458" i="3"/>
  <c r="BG458" i="3"/>
  <c r="S458" i="3"/>
  <c r="H458" i="3"/>
  <c r="BF458" i="3"/>
  <c r="AV458" i="3"/>
  <c r="G458" i="3"/>
  <c r="N458" i="3"/>
  <c r="D458" i="3"/>
  <c r="AD459" i="3"/>
  <c r="AC459" i="3"/>
  <c r="P460" i="3"/>
  <c r="AF462" i="3"/>
  <c r="U462" i="3"/>
  <c r="L462" i="3"/>
  <c r="B462" i="3"/>
  <c r="AX462" i="3"/>
  <c r="AE462" i="3"/>
  <c r="T462" i="3"/>
  <c r="K462" i="3"/>
  <c r="A462" i="3"/>
  <c r="BG462" i="3"/>
  <c r="S462" i="3"/>
  <c r="H462" i="3"/>
  <c r="BF462" i="3"/>
  <c r="AV462" i="3"/>
  <c r="G462" i="3"/>
  <c r="N462" i="3"/>
  <c r="D462" i="3"/>
  <c r="AD463" i="3"/>
  <c r="AC463" i="3"/>
  <c r="P464" i="3"/>
  <c r="AF466" i="3"/>
  <c r="U466" i="3"/>
  <c r="L466" i="3"/>
  <c r="B466" i="3"/>
  <c r="AX466" i="3"/>
  <c r="AE466" i="3"/>
  <c r="T466" i="3"/>
  <c r="K466" i="3"/>
  <c r="A466" i="3"/>
  <c r="BG466" i="3"/>
  <c r="S466" i="3"/>
  <c r="H466" i="3"/>
  <c r="BF466" i="3"/>
  <c r="AV466" i="3"/>
  <c r="G466" i="3"/>
  <c r="N466" i="3"/>
  <c r="D466" i="3"/>
  <c r="V467" i="3"/>
  <c r="W467" i="3" s="1"/>
  <c r="P468" i="3"/>
  <c r="M332" i="3"/>
  <c r="V332" i="3"/>
  <c r="W332" i="3" s="1"/>
  <c r="M333" i="3"/>
  <c r="V333" i="3"/>
  <c r="W333" i="3" s="1"/>
  <c r="M334" i="3"/>
  <c r="V334" i="3"/>
  <c r="W334" i="3" s="1"/>
  <c r="M335" i="3"/>
  <c r="V335" i="3"/>
  <c r="W335" i="3" s="1"/>
  <c r="M336" i="3"/>
  <c r="V336" i="3"/>
  <c r="W336" i="3" s="1"/>
  <c r="M337" i="3"/>
  <c r="V337" i="3"/>
  <c r="W337" i="3" s="1"/>
  <c r="M338" i="3"/>
  <c r="V338" i="3"/>
  <c r="W338" i="3" s="1"/>
  <c r="M339" i="3"/>
  <c r="V339" i="3"/>
  <c r="W339" i="3" s="1"/>
  <c r="M340" i="3"/>
  <c r="V340" i="3"/>
  <c r="W340" i="3" s="1"/>
  <c r="M341" i="3"/>
  <c r="V341" i="3"/>
  <c r="W341" i="3" s="1"/>
  <c r="M342" i="3"/>
  <c r="V342" i="3"/>
  <c r="W342" i="3" s="1"/>
  <c r="M343" i="3"/>
  <c r="V343" i="3"/>
  <c r="W343" i="3" s="1"/>
  <c r="M344" i="3"/>
  <c r="V344" i="3"/>
  <c r="W344" i="3" s="1"/>
  <c r="M345" i="3"/>
  <c r="V345" i="3"/>
  <c r="W345" i="3" s="1"/>
  <c r="M346" i="3"/>
  <c r="V346" i="3"/>
  <c r="W346" i="3" s="1"/>
  <c r="M347" i="3"/>
  <c r="V347" i="3"/>
  <c r="W347" i="3" s="1"/>
  <c r="M348" i="3"/>
  <c r="V348" i="3"/>
  <c r="W348" i="3" s="1"/>
  <c r="M349" i="3"/>
  <c r="V349" i="3"/>
  <c r="W349" i="3" s="1"/>
  <c r="M350" i="3"/>
  <c r="V350" i="3"/>
  <c r="W350" i="3" s="1"/>
  <c r="M351" i="3"/>
  <c r="V351" i="3"/>
  <c r="W351" i="3" s="1"/>
  <c r="M352" i="3"/>
  <c r="V352" i="3"/>
  <c r="W352" i="3" s="1"/>
  <c r="M353" i="3"/>
  <c r="V353" i="3"/>
  <c r="W353" i="3" s="1"/>
  <c r="M354" i="3"/>
  <c r="V354" i="3"/>
  <c r="W354" i="3" s="1"/>
  <c r="M355" i="3"/>
  <c r="V355" i="3"/>
  <c r="W355" i="3" s="1"/>
  <c r="M356" i="3"/>
  <c r="V356" i="3"/>
  <c r="W356" i="3" s="1"/>
  <c r="M357" i="3"/>
  <c r="V357" i="3"/>
  <c r="W357" i="3" s="1"/>
  <c r="M358" i="3"/>
  <c r="V358" i="3"/>
  <c r="W358" i="3" s="1"/>
  <c r="M359" i="3"/>
  <c r="V359" i="3"/>
  <c r="W359" i="3" s="1"/>
  <c r="M360" i="3"/>
  <c r="V360" i="3"/>
  <c r="W360" i="3" s="1"/>
  <c r="M361" i="3"/>
  <c r="V361" i="3"/>
  <c r="W361" i="3" s="1"/>
  <c r="M362" i="3"/>
  <c r="V362" i="3"/>
  <c r="W362" i="3" s="1"/>
  <c r="M363" i="3"/>
  <c r="V363" i="3"/>
  <c r="W363" i="3" s="1"/>
  <c r="M364" i="3"/>
  <c r="V364" i="3"/>
  <c r="W364" i="3" s="1"/>
  <c r="M365" i="3"/>
  <c r="V365" i="3"/>
  <c r="W365" i="3" s="1"/>
  <c r="M366" i="3"/>
  <c r="V366" i="3"/>
  <c r="W366" i="3" s="1"/>
  <c r="M367" i="3"/>
  <c r="V367" i="3"/>
  <c r="W367" i="3" s="1"/>
  <c r="AX368" i="3"/>
  <c r="BG368" i="3"/>
  <c r="BF368" i="3"/>
  <c r="M368" i="3"/>
  <c r="V368" i="3"/>
  <c r="W368" i="3" s="1"/>
  <c r="D332" i="3"/>
  <c r="N332" i="3"/>
  <c r="D333" i="3"/>
  <c r="N333" i="3"/>
  <c r="D334" i="3"/>
  <c r="N334" i="3"/>
  <c r="D335" i="3"/>
  <c r="N335" i="3"/>
  <c r="D336" i="3"/>
  <c r="N336" i="3"/>
  <c r="D337" i="3"/>
  <c r="N337" i="3"/>
  <c r="D338" i="3"/>
  <c r="N338" i="3"/>
  <c r="D339" i="3"/>
  <c r="N339" i="3"/>
  <c r="D340" i="3"/>
  <c r="N340" i="3"/>
  <c r="D341" i="3"/>
  <c r="N341" i="3"/>
  <c r="D342" i="3"/>
  <c r="N342" i="3"/>
  <c r="D343" i="3"/>
  <c r="N343" i="3"/>
  <c r="D344" i="3"/>
  <c r="N344" i="3"/>
  <c r="D345" i="3"/>
  <c r="N345" i="3"/>
  <c r="D346" i="3"/>
  <c r="N346" i="3"/>
  <c r="D347" i="3"/>
  <c r="N347" i="3"/>
  <c r="D348" i="3"/>
  <c r="N348" i="3"/>
  <c r="D349" i="3"/>
  <c r="N349" i="3"/>
  <c r="D350" i="3"/>
  <c r="N350" i="3"/>
  <c r="D351" i="3"/>
  <c r="N351" i="3"/>
  <c r="D352" i="3"/>
  <c r="N352" i="3"/>
  <c r="D353" i="3"/>
  <c r="N353" i="3"/>
  <c r="D354" i="3"/>
  <c r="N354" i="3"/>
  <c r="D355" i="3"/>
  <c r="N355" i="3"/>
  <c r="D356" i="3"/>
  <c r="N356" i="3"/>
  <c r="D357" i="3"/>
  <c r="N357" i="3"/>
  <c r="D358" i="3"/>
  <c r="N358" i="3"/>
  <c r="D359" i="3"/>
  <c r="N359" i="3"/>
  <c r="D360" i="3"/>
  <c r="N360" i="3"/>
  <c r="D361" i="3"/>
  <c r="N361" i="3"/>
  <c r="D362" i="3"/>
  <c r="N362" i="3"/>
  <c r="D363" i="3"/>
  <c r="N363" i="3"/>
  <c r="D364" i="3"/>
  <c r="N364" i="3"/>
  <c r="D365" i="3"/>
  <c r="N365" i="3"/>
  <c r="D366" i="3"/>
  <c r="N366" i="3"/>
  <c r="D367" i="3"/>
  <c r="N367" i="3"/>
  <c r="D368" i="3"/>
  <c r="N368" i="3"/>
  <c r="P369" i="3"/>
  <c r="F370" i="3"/>
  <c r="AI370" i="3" s="1"/>
  <c r="AJ370" i="3"/>
  <c r="AF371" i="3"/>
  <c r="U371" i="3"/>
  <c r="L371" i="3"/>
  <c r="B371" i="3"/>
  <c r="AX371" i="3"/>
  <c r="AE371" i="3"/>
  <c r="T371" i="3"/>
  <c r="K371" i="3"/>
  <c r="A371" i="3"/>
  <c r="BG371" i="3"/>
  <c r="S371" i="3"/>
  <c r="H371" i="3"/>
  <c r="BF371" i="3"/>
  <c r="AV371" i="3"/>
  <c r="G371" i="3"/>
  <c r="N371" i="3"/>
  <c r="D371" i="3"/>
  <c r="AA371" i="3"/>
  <c r="V372" i="3"/>
  <c r="W372" i="3" s="1"/>
  <c r="P373" i="3"/>
  <c r="F374" i="3"/>
  <c r="AI374" i="3" s="1"/>
  <c r="AJ374" i="3"/>
  <c r="AF375" i="3"/>
  <c r="U375" i="3"/>
  <c r="L375" i="3"/>
  <c r="B375" i="3"/>
  <c r="AX375" i="3"/>
  <c r="AE375" i="3"/>
  <c r="T375" i="3"/>
  <c r="K375" i="3"/>
  <c r="A375" i="3"/>
  <c r="BG375" i="3"/>
  <c r="S375" i="3"/>
  <c r="H375" i="3"/>
  <c r="BF375" i="3"/>
  <c r="AV375" i="3"/>
  <c r="G375" i="3"/>
  <c r="N375" i="3"/>
  <c r="D375" i="3"/>
  <c r="AA375" i="3"/>
  <c r="V376" i="3"/>
  <c r="W376" i="3" s="1"/>
  <c r="P377" i="3"/>
  <c r="F378" i="3"/>
  <c r="AI378" i="3" s="1"/>
  <c r="AJ378" i="3"/>
  <c r="AF379" i="3"/>
  <c r="U379" i="3"/>
  <c r="L379" i="3"/>
  <c r="B379" i="3"/>
  <c r="AX379" i="3"/>
  <c r="AE379" i="3"/>
  <c r="T379" i="3"/>
  <c r="K379" i="3"/>
  <c r="A379" i="3"/>
  <c r="BG379" i="3"/>
  <c r="S379" i="3"/>
  <c r="H379" i="3"/>
  <c r="BF379" i="3"/>
  <c r="AV379" i="3"/>
  <c r="G379" i="3"/>
  <c r="N379" i="3"/>
  <c r="D379" i="3"/>
  <c r="V380" i="3"/>
  <c r="W380" i="3" s="1"/>
  <c r="P381" i="3"/>
  <c r="F382" i="3"/>
  <c r="AI382" i="3" s="1"/>
  <c r="AJ382" i="3"/>
  <c r="AF383" i="3"/>
  <c r="U383" i="3"/>
  <c r="L383" i="3"/>
  <c r="B383" i="3"/>
  <c r="AX383" i="3"/>
  <c r="AE383" i="3"/>
  <c r="T383" i="3"/>
  <c r="K383" i="3"/>
  <c r="A383" i="3"/>
  <c r="BG383" i="3"/>
  <c r="S383" i="3"/>
  <c r="H383" i="3"/>
  <c r="BF383" i="3"/>
  <c r="AV383" i="3"/>
  <c r="G383" i="3"/>
  <c r="N383" i="3"/>
  <c r="D383" i="3"/>
  <c r="AA383" i="3"/>
  <c r="V384" i="3"/>
  <c r="W384" i="3" s="1"/>
  <c r="P385" i="3"/>
  <c r="F386" i="3"/>
  <c r="AI386" i="3" s="1"/>
  <c r="AJ386" i="3"/>
  <c r="AF387" i="3"/>
  <c r="U387" i="3"/>
  <c r="L387" i="3"/>
  <c r="B387" i="3"/>
  <c r="AX387" i="3"/>
  <c r="AE387" i="3"/>
  <c r="T387" i="3"/>
  <c r="K387" i="3"/>
  <c r="A387" i="3"/>
  <c r="BG387" i="3"/>
  <c r="S387" i="3"/>
  <c r="H387" i="3"/>
  <c r="BF387" i="3"/>
  <c r="AV387" i="3"/>
  <c r="G387" i="3"/>
  <c r="N387" i="3"/>
  <c r="D387" i="3"/>
  <c r="V388" i="3"/>
  <c r="W388" i="3" s="1"/>
  <c r="P389" i="3"/>
  <c r="F390" i="3"/>
  <c r="AI390" i="3" s="1"/>
  <c r="AJ390" i="3"/>
  <c r="AF391" i="3"/>
  <c r="U391" i="3"/>
  <c r="L391" i="3"/>
  <c r="B391" i="3"/>
  <c r="AX391" i="3"/>
  <c r="AE391" i="3"/>
  <c r="T391" i="3"/>
  <c r="K391" i="3"/>
  <c r="A391" i="3"/>
  <c r="BG391" i="3"/>
  <c r="S391" i="3"/>
  <c r="H391" i="3"/>
  <c r="BF391" i="3"/>
  <c r="AV391" i="3"/>
  <c r="G391" i="3"/>
  <c r="N391" i="3"/>
  <c r="D391" i="3"/>
  <c r="AA391" i="3"/>
  <c r="V392" i="3"/>
  <c r="W392" i="3" s="1"/>
  <c r="P393" i="3"/>
  <c r="F394" i="3"/>
  <c r="AI394" i="3" s="1"/>
  <c r="AJ394" i="3"/>
  <c r="AF395" i="3"/>
  <c r="U395" i="3"/>
  <c r="L395" i="3"/>
  <c r="B395" i="3"/>
  <c r="AX395" i="3"/>
  <c r="AE395" i="3"/>
  <c r="T395" i="3"/>
  <c r="K395" i="3"/>
  <c r="A395" i="3"/>
  <c r="BG395" i="3"/>
  <c r="S395" i="3"/>
  <c r="H395" i="3"/>
  <c r="BF395" i="3"/>
  <c r="AV395" i="3"/>
  <c r="G395" i="3"/>
  <c r="N395" i="3"/>
  <c r="D395" i="3"/>
  <c r="V396" i="3"/>
  <c r="W396" i="3" s="1"/>
  <c r="P397" i="3"/>
  <c r="F398" i="3"/>
  <c r="AI398" i="3" s="1"/>
  <c r="AJ398" i="3"/>
  <c r="AF399" i="3"/>
  <c r="U399" i="3"/>
  <c r="L399" i="3"/>
  <c r="B399" i="3"/>
  <c r="AX399" i="3"/>
  <c r="AE399" i="3"/>
  <c r="T399" i="3"/>
  <c r="K399" i="3"/>
  <c r="A399" i="3"/>
  <c r="BG399" i="3"/>
  <c r="S399" i="3"/>
  <c r="H399" i="3"/>
  <c r="BF399" i="3"/>
  <c r="AV399" i="3"/>
  <c r="G399" i="3"/>
  <c r="N399" i="3"/>
  <c r="D399" i="3"/>
  <c r="V400" i="3"/>
  <c r="W400" i="3" s="1"/>
  <c r="P401" i="3"/>
  <c r="F402" i="3"/>
  <c r="AI402" i="3" s="1"/>
  <c r="AJ402" i="3"/>
  <c r="AF403" i="3"/>
  <c r="U403" i="3"/>
  <c r="L403" i="3"/>
  <c r="B403" i="3"/>
  <c r="AX403" i="3"/>
  <c r="AE403" i="3"/>
  <c r="T403" i="3"/>
  <c r="K403" i="3"/>
  <c r="A403" i="3"/>
  <c r="BG403" i="3"/>
  <c r="S403" i="3"/>
  <c r="H403" i="3"/>
  <c r="BF403" i="3"/>
  <c r="AV403" i="3"/>
  <c r="G403" i="3"/>
  <c r="N403" i="3"/>
  <c r="D403" i="3"/>
  <c r="AA403" i="3"/>
  <c r="V404" i="3"/>
  <c r="W404" i="3" s="1"/>
  <c r="P405" i="3"/>
  <c r="F406" i="3"/>
  <c r="AI406" i="3" s="1"/>
  <c r="AJ406" i="3"/>
  <c r="AF407" i="3"/>
  <c r="U407" i="3"/>
  <c r="L407" i="3"/>
  <c r="B407" i="3"/>
  <c r="AX407" i="3"/>
  <c r="AE407" i="3"/>
  <c r="T407" i="3"/>
  <c r="K407" i="3"/>
  <c r="A407" i="3"/>
  <c r="BG407" i="3"/>
  <c r="S407" i="3"/>
  <c r="H407" i="3"/>
  <c r="BF407" i="3"/>
  <c r="AV407" i="3"/>
  <c r="G407" i="3"/>
  <c r="N407" i="3"/>
  <c r="D407" i="3"/>
  <c r="V408" i="3"/>
  <c r="W408" i="3" s="1"/>
  <c r="P409" i="3"/>
  <c r="F410" i="3"/>
  <c r="AI410" i="3" s="1"/>
  <c r="AJ410" i="3"/>
  <c r="AF411" i="3"/>
  <c r="U411" i="3"/>
  <c r="L411" i="3"/>
  <c r="B411" i="3"/>
  <c r="AX411" i="3"/>
  <c r="AE411" i="3"/>
  <c r="T411" i="3"/>
  <c r="K411" i="3"/>
  <c r="A411" i="3"/>
  <c r="BG411" i="3"/>
  <c r="S411" i="3"/>
  <c r="H411" i="3"/>
  <c r="BF411" i="3"/>
  <c r="AV411" i="3"/>
  <c r="G411" i="3"/>
  <c r="N411" i="3"/>
  <c r="D411" i="3"/>
  <c r="V412" i="3"/>
  <c r="W412" i="3" s="1"/>
  <c r="P413" i="3"/>
  <c r="F414" i="3"/>
  <c r="AI414" i="3" s="1"/>
  <c r="AJ414" i="3"/>
  <c r="AF415" i="3"/>
  <c r="U415" i="3"/>
  <c r="L415" i="3"/>
  <c r="B415" i="3"/>
  <c r="AX415" i="3"/>
  <c r="AE415" i="3"/>
  <c r="T415" i="3"/>
  <c r="K415" i="3"/>
  <c r="A415" i="3"/>
  <c r="BG415" i="3"/>
  <c r="S415" i="3"/>
  <c r="H415" i="3"/>
  <c r="BF415" i="3"/>
  <c r="AV415" i="3"/>
  <c r="G415" i="3"/>
  <c r="N415" i="3"/>
  <c r="D415" i="3"/>
  <c r="AA415" i="3"/>
  <c r="V416" i="3"/>
  <c r="W416" i="3" s="1"/>
  <c r="P417" i="3"/>
  <c r="F418" i="3"/>
  <c r="AI418" i="3" s="1"/>
  <c r="AJ418" i="3"/>
  <c r="AF419" i="3"/>
  <c r="U419" i="3"/>
  <c r="L419" i="3"/>
  <c r="B419" i="3"/>
  <c r="AX419" i="3"/>
  <c r="AE419" i="3"/>
  <c r="T419" i="3"/>
  <c r="K419" i="3"/>
  <c r="A419" i="3"/>
  <c r="BG419" i="3"/>
  <c r="S419" i="3"/>
  <c r="H419" i="3"/>
  <c r="BF419" i="3"/>
  <c r="AV419" i="3"/>
  <c r="G419" i="3"/>
  <c r="N419" i="3"/>
  <c r="D419" i="3"/>
  <c r="V420" i="3"/>
  <c r="W420" i="3" s="1"/>
  <c r="P421" i="3"/>
  <c r="F422" i="3"/>
  <c r="AI422" i="3" s="1"/>
  <c r="AJ422" i="3"/>
  <c r="AF423" i="3"/>
  <c r="U423" i="3"/>
  <c r="L423" i="3"/>
  <c r="B423" i="3"/>
  <c r="AX423" i="3"/>
  <c r="AE423" i="3"/>
  <c r="T423" i="3"/>
  <c r="K423" i="3"/>
  <c r="A423" i="3"/>
  <c r="BG423" i="3"/>
  <c r="S423" i="3"/>
  <c r="H423" i="3"/>
  <c r="BF423" i="3"/>
  <c r="AV423" i="3"/>
  <c r="G423" i="3"/>
  <c r="N423" i="3"/>
  <c r="D423" i="3"/>
  <c r="V424" i="3"/>
  <c r="W424" i="3" s="1"/>
  <c r="P425" i="3"/>
  <c r="F426" i="3"/>
  <c r="AI426" i="3" s="1"/>
  <c r="AJ426" i="3"/>
  <c r="AF427" i="3"/>
  <c r="U427" i="3"/>
  <c r="L427" i="3"/>
  <c r="B427" i="3"/>
  <c r="AX427" i="3"/>
  <c r="AE427" i="3"/>
  <c r="T427" i="3"/>
  <c r="K427" i="3"/>
  <c r="A427" i="3"/>
  <c r="BG427" i="3"/>
  <c r="S427" i="3"/>
  <c r="H427" i="3"/>
  <c r="BF427" i="3"/>
  <c r="AV427" i="3"/>
  <c r="G427" i="3"/>
  <c r="N427" i="3"/>
  <c r="D427" i="3"/>
  <c r="V428" i="3"/>
  <c r="W428" i="3" s="1"/>
  <c r="P429" i="3"/>
  <c r="F430" i="3"/>
  <c r="AI430" i="3" s="1"/>
  <c r="AJ430" i="3"/>
  <c r="AF431" i="3"/>
  <c r="U431" i="3"/>
  <c r="L431" i="3"/>
  <c r="B431" i="3"/>
  <c r="AX431" i="3"/>
  <c r="AE431" i="3"/>
  <c r="T431" i="3"/>
  <c r="K431" i="3"/>
  <c r="A431" i="3"/>
  <c r="BG431" i="3"/>
  <c r="S431" i="3"/>
  <c r="H431" i="3"/>
  <c r="BF431" i="3"/>
  <c r="AV431" i="3"/>
  <c r="G431" i="3"/>
  <c r="N431" i="3"/>
  <c r="D431" i="3"/>
  <c r="V432" i="3"/>
  <c r="W432" i="3" s="1"/>
  <c r="P433" i="3"/>
  <c r="F434" i="3"/>
  <c r="AI434" i="3" s="1"/>
  <c r="AJ434" i="3"/>
  <c r="AF435" i="3"/>
  <c r="U435" i="3"/>
  <c r="L435" i="3"/>
  <c r="B435" i="3"/>
  <c r="AX435" i="3"/>
  <c r="AE435" i="3"/>
  <c r="T435" i="3"/>
  <c r="K435" i="3"/>
  <c r="A435" i="3"/>
  <c r="BG435" i="3"/>
  <c r="S435" i="3"/>
  <c r="H435" i="3"/>
  <c r="BF435" i="3"/>
  <c r="AV435" i="3"/>
  <c r="G435" i="3"/>
  <c r="N435" i="3"/>
  <c r="D435" i="3"/>
  <c r="AA435" i="3"/>
  <c r="V436" i="3"/>
  <c r="W436" i="3" s="1"/>
  <c r="P437" i="3"/>
  <c r="F438" i="3"/>
  <c r="AI438" i="3" s="1"/>
  <c r="AJ438" i="3"/>
  <c r="AF439" i="3"/>
  <c r="U439" i="3"/>
  <c r="L439" i="3"/>
  <c r="B439" i="3"/>
  <c r="AX439" i="3"/>
  <c r="AE439" i="3"/>
  <c r="T439" i="3"/>
  <c r="K439" i="3"/>
  <c r="A439" i="3"/>
  <c r="BG439" i="3"/>
  <c r="S439" i="3"/>
  <c r="H439" i="3"/>
  <c r="BF439" i="3"/>
  <c r="AV439" i="3"/>
  <c r="G439" i="3"/>
  <c r="N439" i="3"/>
  <c r="D439" i="3"/>
  <c r="AA439" i="3"/>
  <c r="V440" i="3"/>
  <c r="W440" i="3" s="1"/>
  <c r="P441" i="3"/>
  <c r="F442" i="3"/>
  <c r="AI442" i="3" s="1"/>
  <c r="AJ442" i="3"/>
  <c r="AF443" i="3"/>
  <c r="U443" i="3"/>
  <c r="L443" i="3"/>
  <c r="B443" i="3"/>
  <c r="AX443" i="3"/>
  <c r="AE443" i="3"/>
  <c r="T443" i="3"/>
  <c r="K443" i="3"/>
  <c r="A443" i="3"/>
  <c r="BG443" i="3"/>
  <c r="S443" i="3"/>
  <c r="H443" i="3"/>
  <c r="BF443" i="3"/>
  <c r="AV443" i="3"/>
  <c r="G443" i="3"/>
  <c r="N443" i="3"/>
  <c r="D443" i="3"/>
  <c r="V444" i="3"/>
  <c r="W444" i="3" s="1"/>
  <c r="P445" i="3"/>
  <c r="F446" i="3"/>
  <c r="AI446" i="3" s="1"/>
  <c r="AJ446" i="3"/>
  <c r="AF447" i="3"/>
  <c r="U447" i="3"/>
  <c r="L447" i="3"/>
  <c r="B447" i="3"/>
  <c r="AX447" i="3"/>
  <c r="AE447" i="3"/>
  <c r="T447" i="3"/>
  <c r="K447" i="3"/>
  <c r="A447" i="3"/>
  <c r="BG447" i="3"/>
  <c r="S447" i="3"/>
  <c r="H447" i="3"/>
  <c r="BF447" i="3"/>
  <c r="AV447" i="3"/>
  <c r="G447" i="3"/>
  <c r="N447" i="3"/>
  <c r="D447" i="3"/>
  <c r="AA447" i="3"/>
  <c r="V448" i="3"/>
  <c r="W448" i="3" s="1"/>
  <c r="P449" i="3"/>
  <c r="F450" i="3"/>
  <c r="AI450" i="3" s="1"/>
  <c r="AJ450" i="3"/>
  <c r="AF451" i="3"/>
  <c r="U451" i="3"/>
  <c r="L451" i="3"/>
  <c r="B451" i="3"/>
  <c r="AX451" i="3"/>
  <c r="AE451" i="3"/>
  <c r="T451" i="3"/>
  <c r="K451" i="3"/>
  <c r="A451" i="3"/>
  <c r="BG451" i="3"/>
  <c r="S451" i="3"/>
  <c r="H451" i="3"/>
  <c r="BF451" i="3"/>
  <c r="AV451" i="3"/>
  <c r="G451" i="3"/>
  <c r="N451" i="3"/>
  <c r="D451" i="3"/>
  <c r="AA451" i="3"/>
  <c r="V452" i="3"/>
  <c r="W452" i="3" s="1"/>
  <c r="P453" i="3"/>
  <c r="F454" i="3"/>
  <c r="AI454" i="3" s="1"/>
  <c r="AJ454" i="3"/>
  <c r="AF455" i="3"/>
  <c r="U455" i="3"/>
  <c r="L455" i="3"/>
  <c r="B455" i="3"/>
  <c r="AX455" i="3"/>
  <c r="AE455" i="3"/>
  <c r="T455" i="3"/>
  <c r="K455" i="3"/>
  <c r="A455" i="3"/>
  <c r="BG455" i="3"/>
  <c r="S455" i="3"/>
  <c r="H455" i="3"/>
  <c r="BF455" i="3"/>
  <c r="AV455" i="3"/>
  <c r="G455" i="3"/>
  <c r="N455" i="3"/>
  <c r="D455" i="3"/>
  <c r="V456" i="3"/>
  <c r="W456" i="3" s="1"/>
  <c r="P457" i="3"/>
  <c r="F458" i="3"/>
  <c r="AI458" i="3" s="1"/>
  <c r="AJ458" i="3"/>
  <c r="AF459" i="3"/>
  <c r="U459" i="3"/>
  <c r="L459" i="3"/>
  <c r="B459" i="3"/>
  <c r="AX459" i="3"/>
  <c r="AE459" i="3"/>
  <c r="T459" i="3"/>
  <c r="K459" i="3"/>
  <c r="A459" i="3"/>
  <c r="BG459" i="3"/>
  <c r="S459" i="3"/>
  <c r="H459" i="3"/>
  <c r="BF459" i="3"/>
  <c r="AV459" i="3"/>
  <c r="G459" i="3"/>
  <c r="N459" i="3"/>
  <c r="D459" i="3"/>
  <c r="AA459" i="3"/>
  <c r="V460" i="3"/>
  <c r="W460" i="3" s="1"/>
  <c r="F462" i="3"/>
  <c r="AI462" i="3" s="1"/>
  <c r="AJ462" i="3"/>
  <c r="AF463" i="3"/>
  <c r="U463" i="3"/>
  <c r="L463" i="3"/>
  <c r="B463" i="3"/>
  <c r="AX463" i="3"/>
  <c r="AE463" i="3"/>
  <c r="T463" i="3"/>
  <c r="K463" i="3"/>
  <c r="A463" i="3"/>
  <c r="BG463" i="3"/>
  <c r="S463" i="3"/>
  <c r="H463" i="3"/>
  <c r="BF463" i="3"/>
  <c r="AV463" i="3"/>
  <c r="G463" i="3"/>
  <c r="N463" i="3"/>
  <c r="D463" i="3"/>
  <c r="AA463" i="3"/>
  <c r="V464" i="3"/>
  <c r="W464" i="3" s="1"/>
  <c r="F466" i="3"/>
  <c r="AI466" i="3" s="1"/>
  <c r="AJ466" i="3"/>
  <c r="AF467" i="3"/>
  <c r="U467" i="3"/>
  <c r="L467" i="3"/>
  <c r="B467" i="3"/>
  <c r="AX467" i="3"/>
  <c r="AE467" i="3"/>
  <c r="T467" i="3"/>
  <c r="K467" i="3"/>
  <c r="A467" i="3"/>
  <c r="BG467" i="3"/>
  <c r="S467" i="3"/>
  <c r="H467" i="3"/>
  <c r="BF467" i="3"/>
  <c r="AV467" i="3"/>
  <c r="G467" i="3"/>
  <c r="N467" i="3"/>
  <c r="D467" i="3"/>
  <c r="V468" i="3"/>
  <c r="W468" i="3" s="1"/>
  <c r="E332" i="3"/>
  <c r="AH332" i="3" s="1"/>
  <c r="P332" i="3"/>
  <c r="AJ332" i="3"/>
  <c r="AT332" i="3"/>
  <c r="E333" i="3"/>
  <c r="AH333" i="3" s="1"/>
  <c r="P333" i="3"/>
  <c r="AJ333" i="3"/>
  <c r="AT333" i="3"/>
  <c r="E334" i="3"/>
  <c r="AH334" i="3" s="1"/>
  <c r="P334" i="3"/>
  <c r="AJ334" i="3"/>
  <c r="AT334" i="3"/>
  <c r="E335" i="3"/>
  <c r="AH335" i="3" s="1"/>
  <c r="P335" i="3"/>
  <c r="AJ335" i="3"/>
  <c r="AT335" i="3"/>
  <c r="E336" i="3"/>
  <c r="AH336" i="3" s="1"/>
  <c r="P336" i="3"/>
  <c r="AJ336" i="3"/>
  <c r="AT336" i="3"/>
  <c r="E337" i="3"/>
  <c r="AH337" i="3" s="1"/>
  <c r="P337" i="3"/>
  <c r="AJ337" i="3"/>
  <c r="AT337" i="3"/>
  <c r="E338" i="3"/>
  <c r="AH338" i="3" s="1"/>
  <c r="P338" i="3"/>
  <c r="AJ338" i="3"/>
  <c r="AT338" i="3"/>
  <c r="E339" i="3"/>
  <c r="AH339" i="3" s="1"/>
  <c r="P339" i="3"/>
  <c r="AJ339" i="3"/>
  <c r="AT339" i="3"/>
  <c r="E340" i="3"/>
  <c r="AH340" i="3" s="1"/>
  <c r="P340" i="3"/>
  <c r="AJ340" i="3"/>
  <c r="AT340" i="3"/>
  <c r="E341" i="3"/>
  <c r="AH341" i="3" s="1"/>
  <c r="P341" i="3"/>
  <c r="AJ341" i="3"/>
  <c r="AT341" i="3"/>
  <c r="E342" i="3"/>
  <c r="AH342" i="3" s="1"/>
  <c r="P342" i="3"/>
  <c r="AJ342" i="3"/>
  <c r="AT342" i="3"/>
  <c r="E343" i="3"/>
  <c r="AH343" i="3" s="1"/>
  <c r="P343" i="3"/>
  <c r="AJ343" i="3"/>
  <c r="AT343" i="3"/>
  <c r="E344" i="3"/>
  <c r="AH344" i="3" s="1"/>
  <c r="P344" i="3"/>
  <c r="AJ344" i="3"/>
  <c r="AT344" i="3"/>
  <c r="E345" i="3"/>
  <c r="AH345" i="3" s="1"/>
  <c r="P345" i="3"/>
  <c r="AJ345" i="3"/>
  <c r="AT345" i="3"/>
  <c r="E346" i="3"/>
  <c r="AH346" i="3" s="1"/>
  <c r="P346" i="3"/>
  <c r="AJ346" i="3"/>
  <c r="AT346" i="3"/>
  <c r="E347" i="3"/>
  <c r="AH347" i="3" s="1"/>
  <c r="P347" i="3"/>
  <c r="AJ347" i="3"/>
  <c r="AT347" i="3"/>
  <c r="E348" i="3"/>
  <c r="AH348" i="3" s="1"/>
  <c r="P348" i="3"/>
  <c r="AJ348" i="3"/>
  <c r="AT348" i="3"/>
  <c r="E349" i="3"/>
  <c r="AH349" i="3" s="1"/>
  <c r="P349" i="3"/>
  <c r="AJ349" i="3"/>
  <c r="AT349" i="3"/>
  <c r="E350" i="3"/>
  <c r="AH350" i="3" s="1"/>
  <c r="P350" i="3"/>
  <c r="AJ350" i="3"/>
  <c r="AT350" i="3"/>
  <c r="E351" i="3"/>
  <c r="AH351" i="3" s="1"/>
  <c r="P351" i="3"/>
  <c r="AJ351" i="3"/>
  <c r="AT351" i="3"/>
  <c r="E352" i="3"/>
  <c r="AH352" i="3" s="1"/>
  <c r="P352" i="3"/>
  <c r="AJ352" i="3"/>
  <c r="AT352" i="3"/>
  <c r="E353" i="3"/>
  <c r="AH353" i="3" s="1"/>
  <c r="P353" i="3"/>
  <c r="AJ353" i="3"/>
  <c r="AT353" i="3"/>
  <c r="E354" i="3"/>
  <c r="AH354" i="3" s="1"/>
  <c r="P354" i="3"/>
  <c r="AJ354" i="3"/>
  <c r="AT354" i="3"/>
  <c r="E355" i="3"/>
  <c r="AH355" i="3" s="1"/>
  <c r="P355" i="3"/>
  <c r="AJ355" i="3"/>
  <c r="AT355" i="3"/>
  <c r="E356" i="3"/>
  <c r="AH356" i="3" s="1"/>
  <c r="P356" i="3"/>
  <c r="AJ356" i="3"/>
  <c r="AT356" i="3"/>
  <c r="E357" i="3"/>
  <c r="AH357" i="3" s="1"/>
  <c r="P357" i="3"/>
  <c r="AJ357" i="3"/>
  <c r="AT357" i="3"/>
  <c r="E358" i="3"/>
  <c r="AH358" i="3" s="1"/>
  <c r="P358" i="3"/>
  <c r="AJ358" i="3"/>
  <c r="AT358" i="3"/>
  <c r="E359" i="3"/>
  <c r="AH359" i="3" s="1"/>
  <c r="P359" i="3"/>
  <c r="AJ359" i="3"/>
  <c r="AT359" i="3"/>
  <c r="E360" i="3"/>
  <c r="AH360" i="3" s="1"/>
  <c r="P360" i="3"/>
  <c r="AJ360" i="3"/>
  <c r="AT360" i="3"/>
  <c r="E361" i="3"/>
  <c r="AH361" i="3" s="1"/>
  <c r="P361" i="3"/>
  <c r="AJ361" i="3"/>
  <c r="AT361" i="3"/>
  <c r="E362" i="3"/>
  <c r="AH362" i="3" s="1"/>
  <c r="P362" i="3"/>
  <c r="AJ362" i="3"/>
  <c r="AT362" i="3"/>
  <c r="E363" i="3"/>
  <c r="AH363" i="3" s="1"/>
  <c r="P363" i="3"/>
  <c r="AJ363" i="3"/>
  <c r="AT363" i="3"/>
  <c r="E364" i="3"/>
  <c r="AH364" i="3" s="1"/>
  <c r="P364" i="3"/>
  <c r="AJ364" i="3"/>
  <c r="AT364" i="3"/>
  <c r="E365" i="3"/>
  <c r="AH365" i="3" s="1"/>
  <c r="P365" i="3"/>
  <c r="AJ365" i="3"/>
  <c r="AT365" i="3"/>
  <c r="E366" i="3"/>
  <c r="AH366" i="3" s="1"/>
  <c r="P366" i="3"/>
  <c r="AJ366" i="3"/>
  <c r="AT366" i="3"/>
  <c r="E367" i="3"/>
  <c r="AH367" i="3" s="1"/>
  <c r="P367" i="3"/>
  <c r="AJ367" i="3"/>
  <c r="AT367" i="3"/>
  <c r="E368" i="3"/>
  <c r="AH368" i="3" s="1"/>
  <c r="P368" i="3"/>
  <c r="AJ368" i="3"/>
  <c r="AT368" i="3"/>
  <c r="M370" i="3"/>
  <c r="AK370" i="3"/>
  <c r="M374" i="3"/>
  <c r="AK374" i="3"/>
  <c r="M378" i="3"/>
  <c r="AK378" i="3"/>
  <c r="M382" i="3"/>
  <c r="AK382" i="3"/>
  <c r="M386" i="3"/>
  <c r="AK386" i="3"/>
  <c r="M390" i="3"/>
  <c r="AK390" i="3"/>
  <c r="M394" i="3"/>
  <c r="AK394" i="3"/>
  <c r="M398" i="3"/>
  <c r="AK398" i="3"/>
  <c r="M402" i="3"/>
  <c r="AK402" i="3"/>
  <c r="M406" i="3"/>
  <c r="AK406" i="3"/>
  <c r="M410" i="3"/>
  <c r="AK410" i="3"/>
  <c r="M414" i="3"/>
  <c r="AK414" i="3"/>
  <c r="M418" i="3"/>
  <c r="AK418" i="3"/>
  <c r="M422" i="3"/>
  <c r="AK422" i="3"/>
  <c r="M426" i="3"/>
  <c r="AK426" i="3"/>
  <c r="M430" i="3"/>
  <c r="AK430" i="3"/>
  <c r="M434" i="3"/>
  <c r="AK434" i="3"/>
  <c r="M438" i="3"/>
  <c r="AK438" i="3"/>
  <c r="M442" i="3"/>
  <c r="AK442" i="3"/>
  <c r="M446" i="3"/>
  <c r="AK446" i="3"/>
  <c r="M450" i="3"/>
  <c r="AK450" i="3"/>
  <c r="N578" i="3"/>
  <c r="D578" i="3"/>
  <c r="BF578" i="3"/>
  <c r="AV578" i="3"/>
  <c r="G578" i="3"/>
  <c r="P578" i="3"/>
  <c r="B578" i="3"/>
  <c r="M578" i="3"/>
  <c r="A578" i="3"/>
  <c r="L578" i="3"/>
  <c r="AX578" i="3"/>
  <c r="AK578" i="3"/>
  <c r="V578" i="3"/>
  <c r="W578" i="3" s="1"/>
  <c r="K578" i="3"/>
  <c r="AJ578" i="3"/>
  <c r="U578" i="3"/>
  <c r="H578" i="3"/>
  <c r="BG578" i="3"/>
  <c r="T578" i="3"/>
  <c r="S578" i="3"/>
  <c r="AT578" i="3"/>
  <c r="F578" i="3"/>
  <c r="AI578" i="3" s="1"/>
  <c r="AF578" i="3"/>
  <c r="F332" i="3"/>
  <c r="AI332" i="3" s="1"/>
  <c r="AK332" i="3"/>
  <c r="F333" i="3"/>
  <c r="AI333" i="3" s="1"/>
  <c r="AK333" i="3"/>
  <c r="F334" i="3"/>
  <c r="AI334" i="3" s="1"/>
  <c r="AK334" i="3"/>
  <c r="F335" i="3"/>
  <c r="AI335" i="3" s="1"/>
  <c r="AK335" i="3"/>
  <c r="F336" i="3"/>
  <c r="AI336" i="3" s="1"/>
  <c r="AK336" i="3"/>
  <c r="F337" i="3"/>
  <c r="AI337" i="3" s="1"/>
  <c r="AK337" i="3"/>
  <c r="F338" i="3"/>
  <c r="AI338" i="3" s="1"/>
  <c r="AK338" i="3"/>
  <c r="F339" i="3"/>
  <c r="AI339" i="3" s="1"/>
  <c r="AK339" i="3"/>
  <c r="F340" i="3"/>
  <c r="AI340" i="3" s="1"/>
  <c r="AK340" i="3"/>
  <c r="F341" i="3"/>
  <c r="AI341" i="3" s="1"/>
  <c r="AK341" i="3"/>
  <c r="F342" i="3"/>
  <c r="AI342" i="3" s="1"/>
  <c r="AK342" i="3"/>
  <c r="F343" i="3"/>
  <c r="AI343" i="3" s="1"/>
  <c r="AK343" i="3"/>
  <c r="F344" i="3"/>
  <c r="AI344" i="3" s="1"/>
  <c r="AK344" i="3"/>
  <c r="F345" i="3"/>
  <c r="AI345" i="3" s="1"/>
  <c r="AK345" i="3"/>
  <c r="F346" i="3"/>
  <c r="AI346" i="3" s="1"/>
  <c r="AK346" i="3"/>
  <c r="F347" i="3"/>
  <c r="AI347" i="3" s="1"/>
  <c r="AK347" i="3"/>
  <c r="F348" i="3"/>
  <c r="AI348" i="3" s="1"/>
  <c r="AK348" i="3"/>
  <c r="F349" i="3"/>
  <c r="AI349" i="3" s="1"/>
  <c r="AK349" i="3"/>
  <c r="F350" i="3"/>
  <c r="AI350" i="3" s="1"/>
  <c r="AK350" i="3"/>
  <c r="F351" i="3"/>
  <c r="AI351" i="3" s="1"/>
  <c r="AK351" i="3"/>
  <c r="F352" i="3"/>
  <c r="AI352" i="3" s="1"/>
  <c r="AK352" i="3"/>
  <c r="F353" i="3"/>
  <c r="AI353" i="3" s="1"/>
  <c r="AK353" i="3"/>
  <c r="F354" i="3"/>
  <c r="AI354" i="3" s="1"/>
  <c r="AK354" i="3"/>
  <c r="F355" i="3"/>
  <c r="AI355" i="3" s="1"/>
  <c r="AK355" i="3"/>
  <c r="F356" i="3"/>
  <c r="AI356" i="3" s="1"/>
  <c r="AK356" i="3"/>
  <c r="F357" i="3"/>
  <c r="AI357" i="3" s="1"/>
  <c r="AK357" i="3"/>
  <c r="F358" i="3"/>
  <c r="AI358" i="3" s="1"/>
  <c r="AK358" i="3"/>
  <c r="F359" i="3"/>
  <c r="AI359" i="3" s="1"/>
  <c r="AK359" i="3"/>
  <c r="F360" i="3"/>
  <c r="AI360" i="3" s="1"/>
  <c r="AK360" i="3"/>
  <c r="F361" i="3"/>
  <c r="AI361" i="3" s="1"/>
  <c r="AK361" i="3"/>
  <c r="F362" i="3"/>
  <c r="AI362" i="3" s="1"/>
  <c r="AK362" i="3"/>
  <c r="F363" i="3"/>
  <c r="AI363" i="3" s="1"/>
  <c r="AK363" i="3"/>
  <c r="F364" i="3"/>
  <c r="AI364" i="3" s="1"/>
  <c r="AK364" i="3"/>
  <c r="F365" i="3"/>
  <c r="AI365" i="3" s="1"/>
  <c r="AK365" i="3"/>
  <c r="F366" i="3"/>
  <c r="AI366" i="3" s="1"/>
  <c r="AK366" i="3"/>
  <c r="F367" i="3"/>
  <c r="AI367" i="3" s="1"/>
  <c r="AK367" i="3"/>
  <c r="F368" i="3"/>
  <c r="AI368" i="3" s="1"/>
  <c r="AK368" i="3"/>
  <c r="AF372" i="3"/>
  <c r="U372" i="3"/>
  <c r="L372" i="3"/>
  <c r="B372" i="3"/>
  <c r="AX372" i="3"/>
  <c r="AE372" i="3"/>
  <c r="T372" i="3"/>
  <c r="K372" i="3"/>
  <c r="A372" i="3"/>
  <c r="BG372" i="3"/>
  <c r="S372" i="3"/>
  <c r="H372" i="3"/>
  <c r="BF372" i="3"/>
  <c r="AV372" i="3"/>
  <c r="G372" i="3"/>
  <c r="N372" i="3"/>
  <c r="D372" i="3"/>
  <c r="AD373" i="3"/>
  <c r="AC373" i="3"/>
  <c r="AF376" i="3"/>
  <c r="U376" i="3"/>
  <c r="L376" i="3"/>
  <c r="B376" i="3"/>
  <c r="AX376" i="3"/>
  <c r="AE376" i="3"/>
  <c r="T376" i="3"/>
  <c r="K376" i="3"/>
  <c r="A376" i="3"/>
  <c r="BG376" i="3"/>
  <c r="S376" i="3"/>
  <c r="H376" i="3"/>
  <c r="BF376" i="3"/>
  <c r="AV376" i="3"/>
  <c r="G376" i="3"/>
  <c r="N376" i="3"/>
  <c r="D376" i="3"/>
  <c r="AD377" i="3"/>
  <c r="AC377" i="3"/>
  <c r="AF380" i="3"/>
  <c r="U380" i="3"/>
  <c r="L380" i="3"/>
  <c r="B380" i="3"/>
  <c r="AX380" i="3"/>
  <c r="AE380" i="3"/>
  <c r="T380" i="3"/>
  <c r="K380" i="3"/>
  <c r="A380" i="3"/>
  <c r="BG380" i="3"/>
  <c r="S380" i="3"/>
  <c r="H380" i="3"/>
  <c r="BF380" i="3"/>
  <c r="AV380" i="3"/>
  <c r="G380" i="3"/>
  <c r="N380" i="3"/>
  <c r="D380" i="3"/>
  <c r="AF384" i="3"/>
  <c r="U384" i="3"/>
  <c r="L384" i="3"/>
  <c r="B384" i="3"/>
  <c r="AX384" i="3"/>
  <c r="AE384" i="3"/>
  <c r="T384" i="3"/>
  <c r="K384" i="3"/>
  <c r="A384" i="3"/>
  <c r="BG384" i="3"/>
  <c r="S384" i="3"/>
  <c r="H384" i="3"/>
  <c r="BF384" i="3"/>
  <c r="AV384" i="3"/>
  <c r="G384" i="3"/>
  <c r="N384" i="3"/>
  <c r="D384" i="3"/>
  <c r="AF388" i="3"/>
  <c r="U388" i="3"/>
  <c r="L388" i="3"/>
  <c r="B388" i="3"/>
  <c r="AX388" i="3"/>
  <c r="AE388" i="3"/>
  <c r="T388" i="3"/>
  <c r="K388" i="3"/>
  <c r="A388" i="3"/>
  <c r="BG388" i="3"/>
  <c r="S388" i="3"/>
  <c r="H388" i="3"/>
  <c r="BF388" i="3"/>
  <c r="AV388" i="3"/>
  <c r="G388" i="3"/>
  <c r="N388" i="3"/>
  <c r="D388" i="3"/>
  <c r="AD389" i="3"/>
  <c r="AC389" i="3"/>
  <c r="AF392" i="3"/>
  <c r="U392" i="3"/>
  <c r="L392" i="3"/>
  <c r="B392" i="3"/>
  <c r="AX392" i="3"/>
  <c r="AE392" i="3"/>
  <c r="T392" i="3"/>
  <c r="K392" i="3"/>
  <c r="A392" i="3"/>
  <c r="BG392" i="3"/>
  <c r="S392" i="3"/>
  <c r="H392" i="3"/>
  <c r="BF392" i="3"/>
  <c r="AV392" i="3"/>
  <c r="G392" i="3"/>
  <c r="N392" i="3"/>
  <c r="D392" i="3"/>
  <c r="AF396" i="3"/>
  <c r="U396" i="3"/>
  <c r="L396" i="3"/>
  <c r="B396" i="3"/>
  <c r="AX396" i="3"/>
  <c r="AE396" i="3"/>
  <c r="T396" i="3"/>
  <c r="K396" i="3"/>
  <c r="A396" i="3"/>
  <c r="BG396" i="3"/>
  <c r="S396" i="3"/>
  <c r="H396" i="3"/>
  <c r="BF396" i="3"/>
  <c r="AV396" i="3"/>
  <c r="G396" i="3"/>
  <c r="N396" i="3"/>
  <c r="D396" i="3"/>
  <c r="AD397" i="3"/>
  <c r="AC397" i="3"/>
  <c r="AF400" i="3"/>
  <c r="U400" i="3"/>
  <c r="L400" i="3"/>
  <c r="B400" i="3"/>
  <c r="AX400" i="3"/>
  <c r="AE400" i="3"/>
  <c r="T400" i="3"/>
  <c r="K400" i="3"/>
  <c r="A400" i="3"/>
  <c r="BG400" i="3"/>
  <c r="S400" i="3"/>
  <c r="H400" i="3"/>
  <c r="BF400" i="3"/>
  <c r="AV400" i="3"/>
  <c r="G400" i="3"/>
  <c r="N400" i="3"/>
  <c r="D400" i="3"/>
  <c r="AF404" i="3"/>
  <c r="U404" i="3"/>
  <c r="L404" i="3"/>
  <c r="B404" i="3"/>
  <c r="AX404" i="3"/>
  <c r="AE404" i="3"/>
  <c r="T404" i="3"/>
  <c r="K404" i="3"/>
  <c r="A404" i="3"/>
  <c r="BG404" i="3"/>
  <c r="S404" i="3"/>
  <c r="H404" i="3"/>
  <c r="BF404" i="3"/>
  <c r="AV404" i="3"/>
  <c r="G404" i="3"/>
  <c r="N404" i="3"/>
  <c r="D404" i="3"/>
  <c r="AF408" i="3"/>
  <c r="U408" i="3"/>
  <c r="L408" i="3"/>
  <c r="B408" i="3"/>
  <c r="AX408" i="3"/>
  <c r="AE408" i="3"/>
  <c r="T408" i="3"/>
  <c r="K408" i="3"/>
  <c r="A408" i="3"/>
  <c r="BG408" i="3"/>
  <c r="S408" i="3"/>
  <c r="H408" i="3"/>
  <c r="BF408" i="3"/>
  <c r="AV408" i="3"/>
  <c r="G408" i="3"/>
  <c r="N408" i="3"/>
  <c r="D408" i="3"/>
  <c r="AD409" i="3"/>
  <c r="AC409" i="3"/>
  <c r="AF412" i="3"/>
  <c r="U412" i="3"/>
  <c r="L412" i="3"/>
  <c r="B412" i="3"/>
  <c r="AX412" i="3"/>
  <c r="AE412" i="3"/>
  <c r="T412" i="3"/>
  <c r="K412" i="3"/>
  <c r="A412" i="3"/>
  <c r="BG412" i="3"/>
  <c r="S412" i="3"/>
  <c r="H412" i="3"/>
  <c r="BF412" i="3"/>
  <c r="AV412" i="3"/>
  <c r="G412" i="3"/>
  <c r="N412" i="3"/>
  <c r="D412" i="3"/>
  <c r="AF416" i="3"/>
  <c r="U416" i="3"/>
  <c r="L416" i="3"/>
  <c r="B416" i="3"/>
  <c r="AX416" i="3"/>
  <c r="AE416" i="3"/>
  <c r="T416" i="3"/>
  <c r="K416" i="3"/>
  <c r="A416" i="3"/>
  <c r="BG416" i="3"/>
  <c r="S416" i="3"/>
  <c r="H416" i="3"/>
  <c r="BF416" i="3"/>
  <c r="AV416" i="3"/>
  <c r="G416" i="3"/>
  <c r="N416" i="3"/>
  <c r="D416" i="3"/>
  <c r="AD417" i="3"/>
  <c r="AC417" i="3"/>
  <c r="AF420" i="3"/>
  <c r="U420" i="3"/>
  <c r="L420" i="3"/>
  <c r="B420" i="3"/>
  <c r="AX420" i="3"/>
  <c r="AE420" i="3"/>
  <c r="T420" i="3"/>
  <c r="K420" i="3"/>
  <c r="A420" i="3"/>
  <c r="BG420" i="3"/>
  <c r="S420" i="3"/>
  <c r="H420" i="3"/>
  <c r="BF420" i="3"/>
  <c r="AV420" i="3"/>
  <c r="G420" i="3"/>
  <c r="N420" i="3"/>
  <c r="D420" i="3"/>
  <c r="AD421" i="3"/>
  <c r="AC421" i="3"/>
  <c r="AF424" i="3"/>
  <c r="U424" i="3"/>
  <c r="L424" i="3"/>
  <c r="B424" i="3"/>
  <c r="AX424" i="3"/>
  <c r="AE424" i="3"/>
  <c r="T424" i="3"/>
  <c r="K424" i="3"/>
  <c r="A424" i="3"/>
  <c r="BG424" i="3"/>
  <c r="S424" i="3"/>
  <c r="H424" i="3"/>
  <c r="BF424" i="3"/>
  <c r="AV424" i="3"/>
  <c r="G424" i="3"/>
  <c r="N424" i="3"/>
  <c r="D424" i="3"/>
  <c r="AD425" i="3"/>
  <c r="AC425" i="3"/>
  <c r="AF428" i="3"/>
  <c r="U428" i="3"/>
  <c r="L428" i="3"/>
  <c r="B428" i="3"/>
  <c r="AX428" i="3"/>
  <c r="AE428" i="3"/>
  <c r="T428" i="3"/>
  <c r="K428" i="3"/>
  <c r="A428" i="3"/>
  <c r="BG428" i="3"/>
  <c r="S428" i="3"/>
  <c r="H428" i="3"/>
  <c r="BF428" i="3"/>
  <c r="AV428" i="3"/>
  <c r="G428" i="3"/>
  <c r="N428" i="3"/>
  <c r="D428" i="3"/>
  <c r="AC429" i="3"/>
  <c r="AF432" i="3"/>
  <c r="U432" i="3"/>
  <c r="L432" i="3"/>
  <c r="B432" i="3"/>
  <c r="AX432" i="3"/>
  <c r="AE432" i="3"/>
  <c r="T432" i="3"/>
  <c r="K432" i="3"/>
  <c r="A432" i="3"/>
  <c r="BG432" i="3"/>
  <c r="S432" i="3"/>
  <c r="H432" i="3"/>
  <c r="BF432" i="3"/>
  <c r="AV432" i="3"/>
  <c r="G432" i="3"/>
  <c r="N432" i="3"/>
  <c r="D432" i="3"/>
  <c r="AD433" i="3"/>
  <c r="AC433" i="3"/>
  <c r="AF436" i="3"/>
  <c r="U436" i="3"/>
  <c r="L436" i="3"/>
  <c r="B436" i="3"/>
  <c r="AX436" i="3"/>
  <c r="AE436" i="3"/>
  <c r="T436" i="3"/>
  <c r="K436" i="3"/>
  <c r="A436" i="3"/>
  <c r="BG436" i="3"/>
  <c r="S436" i="3"/>
  <c r="H436" i="3"/>
  <c r="BF436" i="3"/>
  <c r="AV436" i="3"/>
  <c r="G436" i="3"/>
  <c r="N436" i="3"/>
  <c r="D436" i="3"/>
  <c r="AF440" i="3"/>
  <c r="U440" i="3"/>
  <c r="L440" i="3"/>
  <c r="B440" i="3"/>
  <c r="AX440" i="3"/>
  <c r="AE440" i="3"/>
  <c r="T440" i="3"/>
  <c r="K440" i="3"/>
  <c r="A440" i="3"/>
  <c r="BG440" i="3"/>
  <c r="S440" i="3"/>
  <c r="H440" i="3"/>
  <c r="BF440" i="3"/>
  <c r="AV440" i="3"/>
  <c r="G440" i="3"/>
  <c r="N440" i="3"/>
  <c r="D440" i="3"/>
  <c r="AF444" i="3"/>
  <c r="U444" i="3"/>
  <c r="L444" i="3"/>
  <c r="B444" i="3"/>
  <c r="AX444" i="3"/>
  <c r="AE444" i="3"/>
  <c r="T444" i="3"/>
  <c r="K444" i="3"/>
  <c r="A444" i="3"/>
  <c r="BG444" i="3"/>
  <c r="S444" i="3"/>
  <c r="H444" i="3"/>
  <c r="BF444" i="3"/>
  <c r="AV444" i="3"/>
  <c r="G444" i="3"/>
  <c r="N444" i="3"/>
  <c r="D444" i="3"/>
  <c r="AD445" i="3"/>
  <c r="AC445" i="3"/>
  <c r="AF448" i="3"/>
  <c r="U448" i="3"/>
  <c r="L448" i="3"/>
  <c r="B448" i="3"/>
  <c r="AX448" i="3"/>
  <c r="AE448" i="3"/>
  <c r="T448" i="3"/>
  <c r="K448" i="3"/>
  <c r="A448" i="3"/>
  <c r="BG448" i="3"/>
  <c r="S448" i="3"/>
  <c r="H448" i="3"/>
  <c r="BF448" i="3"/>
  <c r="AV448" i="3"/>
  <c r="G448" i="3"/>
  <c r="N448" i="3"/>
  <c r="D448" i="3"/>
  <c r="AD449" i="3"/>
  <c r="AC449" i="3"/>
  <c r="AF452" i="3"/>
  <c r="U452" i="3"/>
  <c r="L452" i="3"/>
  <c r="B452" i="3"/>
  <c r="AX452" i="3"/>
  <c r="AE452" i="3"/>
  <c r="T452" i="3"/>
  <c r="K452" i="3"/>
  <c r="A452" i="3"/>
  <c r="BG452" i="3"/>
  <c r="S452" i="3"/>
  <c r="H452" i="3"/>
  <c r="BF452" i="3"/>
  <c r="AV452" i="3"/>
  <c r="G452" i="3"/>
  <c r="N452" i="3"/>
  <c r="D452" i="3"/>
  <c r="AF456" i="3"/>
  <c r="U456" i="3"/>
  <c r="L456" i="3"/>
  <c r="B456" i="3"/>
  <c r="AX456" i="3"/>
  <c r="AE456" i="3"/>
  <c r="T456" i="3"/>
  <c r="K456" i="3"/>
  <c r="A456" i="3"/>
  <c r="BG456" i="3"/>
  <c r="S456" i="3"/>
  <c r="H456" i="3"/>
  <c r="BF456" i="3"/>
  <c r="AV456" i="3"/>
  <c r="G456" i="3"/>
  <c r="N456" i="3"/>
  <c r="D456" i="3"/>
  <c r="AF460" i="3"/>
  <c r="U460" i="3"/>
  <c r="L460" i="3"/>
  <c r="B460" i="3"/>
  <c r="AX460" i="3"/>
  <c r="AE460" i="3"/>
  <c r="T460" i="3"/>
  <c r="K460" i="3"/>
  <c r="A460" i="3"/>
  <c r="BG460" i="3"/>
  <c r="S460" i="3"/>
  <c r="H460" i="3"/>
  <c r="BF460" i="3"/>
  <c r="AV460" i="3"/>
  <c r="G460" i="3"/>
  <c r="N460" i="3"/>
  <c r="D460" i="3"/>
  <c r="AF464" i="3"/>
  <c r="U464" i="3"/>
  <c r="L464" i="3"/>
  <c r="B464" i="3"/>
  <c r="AX464" i="3"/>
  <c r="AE464" i="3"/>
  <c r="T464" i="3"/>
  <c r="K464" i="3"/>
  <c r="A464" i="3"/>
  <c r="BG464" i="3"/>
  <c r="S464" i="3"/>
  <c r="H464" i="3"/>
  <c r="BF464" i="3"/>
  <c r="AV464" i="3"/>
  <c r="G464" i="3"/>
  <c r="N464" i="3"/>
  <c r="D464" i="3"/>
  <c r="AT468" i="3"/>
  <c r="AF468" i="3"/>
  <c r="U468" i="3"/>
  <c r="L468" i="3"/>
  <c r="B468" i="3"/>
  <c r="AE468" i="3"/>
  <c r="T468" i="3"/>
  <c r="K468" i="3"/>
  <c r="A468" i="3"/>
  <c r="AX468" i="3"/>
  <c r="S468" i="3"/>
  <c r="H468" i="3"/>
  <c r="G468" i="3"/>
  <c r="BF468" i="3"/>
  <c r="N468" i="3"/>
  <c r="D468" i="3"/>
  <c r="BG468" i="3"/>
  <c r="N574" i="3"/>
  <c r="D574" i="3"/>
  <c r="BF574" i="3"/>
  <c r="AV574" i="3"/>
  <c r="G574" i="3"/>
  <c r="P574" i="3"/>
  <c r="B574" i="3"/>
  <c r="M574" i="3"/>
  <c r="A574" i="3"/>
  <c r="L574" i="3"/>
  <c r="AX574" i="3"/>
  <c r="AK574" i="3"/>
  <c r="V574" i="3"/>
  <c r="W574" i="3" s="1"/>
  <c r="K574" i="3"/>
  <c r="AJ574" i="3"/>
  <c r="U574" i="3"/>
  <c r="H574" i="3"/>
  <c r="BG574" i="3"/>
  <c r="T574" i="3"/>
  <c r="S574" i="3"/>
  <c r="AT574" i="3"/>
  <c r="F574" i="3"/>
  <c r="AI574" i="3" s="1"/>
  <c r="AF574" i="3"/>
  <c r="E578" i="3"/>
  <c r="AH578" i="3" s="1"/>
  <c r="G332" i="3"/>
  <c r="AV332" i="3"/>
  <c r="BF332" i="3"/>
  <c r="G333" i="3"/>
  <c r="AV333" i="3"/>
  <c r="BF333" i="3"/>
  <c r="G334" i="3"/>
  <c r="AV334" i="3"/>
  <c r="BF334" i="3"/>
  <c r="G335" i="3"/>
  <c r="AV335" i="3"/>
  <c r="BF335" i="3"/>
  <c r="G336" i="3"/>
  <c r="AV336" i="3"/>
  <c r="BF336" i="3"/>
  <c r="G337" i="3"/>
  <c r="AV337" i="3"/>
  <c r="BF337" i="3"/>
  <c r="G338" i="3"/>
  <c r="AV338" i="3"/>
  <c r="BF338" i="3"/>
  <c r="G339" i="3"/>
  <c r="AV339" i="3"/>
  <c r="BF339" i="3"/>
  <c r="G340" i="3"/>
  <c r="AV340" i="3"/>
  <c r="BF340" i="3"/>
  <c r="G341" i="3"/>
  <c r="AV341" i="3"/>
  <c r="BF341" i="3"/>
  <c r="G342" i="3"/>
  <c r="AV342" i="3"/>
  <c r="BF342" i="3"/>
  <c r="G343" i="3"/>
  <c r="AV343" i="3"/>
  <c r="BF343" i="3"/>
  <c r="G344" i="3"/>
  <c r="AV344" i="3"/>
  <c r="BF344" i="3"/>
  <c r="G345" i="3"/>
  <c r="AV345" i="3"/>
  <c r="BF345" i="3"/>
  <c r="G346" i="3"/>
  <c r="AV346" i="3"/>
  <c r="BF346" i="3"/>
  <c r="G347" i="3"/>
  <c r="AV347" i="3"/>
  <c r="BF347" i="3"/>
  <c r="G348" i="3"/>
  <c r="AV348" i="3"/>
  <c r="BF348" i="3"/>
  <c r="G349" i="3"/>
  <c r="AV349" i="3"/>
  <c r="BF349" i="3"/>
  <c r="G350" i="3"/>
  <c r="AV350" i="3"/>
  <c r="BF350" i="3"/>
  <c r="G351" i="3"/>
  <c r="AV351" i="3"/>
  <c r="BF351" i="3"/>
  <c r="G352" i="3"/>
  <c r="AV352" i="3"/>
  <c r="BF352" i="3"/>
  <c r="G353" i="3"/>
  <c r="AV353" i="3"/>
  <c r="BF353" i="3"/>
  <c r="G354" i="3"/>
  <c r="AV354" i="3"/>
  <c r="BF354" i="3"/>
  <c r="G355" i="3"/>
  <c r="AV355" i="3"/>
  <c r="BF355" i="3"/>
  <c r="G356" i="3"/>
  <c r="AV356" i="3"/>
  <c r="BF356" i="3"/>
  <c r="G357" i="3"/>
  <c r="AV357" i="3"/>
  <c r="BF357" i="3"/>
  <c r="G358" i="3"/>
  <c r="AV358" i="3"/>
  <c r="BF358" i="3"/>
  <c r="G359" i="3"/>
  <c r="AV359" i="3"/>
  <c r="BF359" i="3"/>
  <c r="G360" i="3"/>
  <c r="AV360" i="3"/>
  <c r="BF360" i="3"/>
  <c r="G361" i="3"/>
  <c r="AV361" i="3"/>
  <c r="BF361" i="3"/>
  <c r="G362" i="3"/>
  <c r="AV362" i="3"/>
  <c r="BF362" i="3"/>
  <c r="G363" i="3"/>
  <c r="AV363" i="3"/>
  <c r="BF363" i="3"/>
  <c r="G364" i="3"/>
  <c r="AV364" i="3"/>
  <c r="BF364" i="3"/>
  <c r="G365" i="3"/>
  <c r="AV365" i="3"/>
  <c r="BF365" i="3"/>
  <c r="G366" i="3"/>
  <c r="AV366" i="3"/>
  <c r="BF366" i="3"/>
  <c r="G367" i="3"/>
  <c r="AV367" i="3"/>
  <c r="BF367" i="3"/>
  <c r="G368" i="3"/>
  <c r="AV368" i="3"/>
  <c r="AF369" i="3"/>
  <c r="U369" i="3"/>
  <c r="AX369" i="3"/>
  <c r="AE369" i="3"/>
  <c r="T369" i="3"/>
  <c r="K369" i="3"/>
  <c r="A369" i="3"/>
  <c r="BG369" i="3"/>
  <c r="S369" i="3"/>
  <c r="H369" i="3"/>
  <c r="BF369" i="3"/>
  <c r="AV369" i="3"/>
  <c r="G369" i="3"/>
  <c r="N369" i="3"/>
  <c r="D369" i="3"/>
  <c r="Y369" i="3"/>
  <c r="AT370" i="3"/>
  <c r="E372" i="3"/>
  <c r="AH372" i="3" s="1"/>
  <c r="Y373" i="3"/>
  <c r="AT374" i="3"/>
  <c r="E376" i="3"/>
  <c r="AH376" i="3" s="1"/>
  <c r="Y377" i="3"/>
  <c r="AT378" i="3"/>
  <c r="E380" i="3"/>
  <c r="AH380" i="3" s="1"/>
  <c r="AT382" i="3"/>
  <c r="E384" i="3"/>
  <c r="AH384" i="3" s="1"/>
  <c r="AT386" i="3"/>
  <c r="E388" i="3"/>
  <c r="AH388" i="3" s="1"/>
  <c r="Y389" i="3"/>
  <c r="AT390" i="3"/>
  <c r="E392" i="3"/>
  <c r="AH392" i="3" s="1"/>
  <c r="Y393" i="3"/>
  <c r="AT394" i="3"/>
  <c r="E396" i="3"/>
  <c r="AH396" i="3" s="1"/>
  <c r="Y397" i="3"/>
  <c r="AT398" i="3"/>
  <c r="E400" i="3"/>
  <c r="AH400" i="3" s="1"/>
  <c r="Y401" i="3"/>
  <c r="AT402" i="3"/>
  <c r="E404" i="3"/>
  <c r="AH404" i="3" s="1"/>
  <c r="AT406" i="3"/>
  <c r="E408" i="3"/>
  <c r="AH408" i="3" s="1"/>
  <c r="Y409" i="3"/>
  <c r="AT410" i="3"/>
  <c r="E412" i="3"/>
  <c r="AH412" i="3" s="1"/>
  <c r="Y413" i="3"/>
  <c r="AT414" i="3"/>
  <c r="E416" i="3"/>
  <c r="AH416" i="3" s="1"/>
  <c r="Y417" i="3"/>
  <c r="AT418" i="3"/>
  <c r="E420" i="3"/>
  <c r="AH420" i="3" s="1"/>
  <c r="Y421" i="3"/>
  <c r="AT422" i="3"/>
  <c r="E424" i="3"/>
  <c r="AH424" i="3" s="1"/>
  <c r="Y425" i="3"/>
  <c r="AT426" i="3"/>
  <c r="E428" i="3"/>
  <c r="AH428" i="3" s="1"/>
  <c r="AT430" i="3"/>
  <c r="E432" i="3"/>
  <c r="AH432" i="3" s="1"/>
  <c r="Y433" i="3"/>
  <c r="AT434" i="3"/>
  <c r="E436" i="3"/>
  <c r="AH436" i="3" s="1"/>
  <c r="AT438" i="3"/>
  <c r="E440" i="3"/>
  <c r="AH440" i="3" s="1"/>
  <c r="AT442" i="3"/>
  <c r="E444" i="3"/>
  <c r="AH444" i="3" s="1"/>
  <c r="Y445" i="3"/>
  <c r="AT446" i="3"/>
  <c r="E448" i="3"/>
  <c r="AH448" i="3" s="1"/>
  <c r="Y449" i="3"/>
  <c r="AT450" i="3"/>
  <c r="E452" i="3"/>
  <c r="AH452" i="3" s="1"/>
  <c r="AT454" i="3"/>
  <c r="E456" i="3"/>
  <c r="AH456" i="3" s="1"/>
  <c r="AT458" i="3"/>
  <c r="E460" i="3"/>
  <c r="AH460" i="3" s="1"/>
  <c r="AT462" i="3"/>
  <c r="E464" i="3"/>
  <c r="AH464" i="3" s="1"/>
  <c r="AT466" i="3"/>
  <c r="AK467" i="3"/>
  <c r="E468" i="3"/>
  <c r="AH468" i="3" s="1"/>
  <c r="N570" i="3"/>
  <c r="D570" i="3"/>
  <c r="BF570" i="3"/>
  <c r="AV570" i="3"/>
  <c r="G570" i="3"/>
  <c r="P570" i="3"/>
  <c r="B570" i="3"/>
  <c r="M570" i="3"/>
  <c r="A570" i="3"/>
  <c r="L570" i="3"/>
  <c r="AX570" i="3"/>
  <c r="AK570" i="3"/>
  <c r="V570" i="3"/>
  <c r="W570" i="3" s="1"/>
  <c r="K570" i="3"/>
  <c r="AJ570" i="3"/>
  <c r="U570" i="3"/>
  <c r="H570" i="3"/>
  <c r="BG570" i="3"/>
  <c r="T570" i="3"/>
  <c r="S570" i="3"/>
  <c r="AT570" i="3"/>
  <c r="F570" i="3"/>
  <c r="AI570" i="3" s="1"/>
  <c r="AF570" i="3"/>
  <c r="E574" i="3"/>
  <c r="AH574" i="3" s="1"/>
  <c r="AE578" i="3"/>
  <c r="H332" i="3"/>
  <c r="S332" i="3"/>
  <c r="H333" i="3"/>
  <c r="S333" i="3"/>
  <c r="H334" i="3"/>
  <c r="S334" i="3"/>
  <c r="H335" i="3"/>
  <c r="S335" i="3"/>
  <c r="H336" i="3"/>
  <c r="S336" i="3"/>
  <c r="H337" i="3"/>
  <c r="S337" i="3"/>
  <c r="H338" i="3"/>
  <c r="S338" i="3"/>
  <c r="H339" i="3"/>
  <c r="S339" i="3"/>
  <c r="H340" i="3"/>
  <c r="S340" i="3"/>
  <c r="H341" i="3"/>
  <c r="S341" i="3"/>
  <c r="H342" i="3"/>
  <c r="S342" i="3"/>
  <c r="H343" i="3"/>
  <c r="S343" i="3"/>
  <c r="H344" i="3"/>
  <c r="S344" i="3"/>
  <c r="H345" i="3"/>
  <c r="S345" i="3"/>
  <c r="H346" i="3"/>
  <c r="S346" i="3"/>
  <c r="H347" i="3"/>
  <c r="S347" i="3"/>
  <c r="H348" i="3"/>
  <c r="S348" i="3"/>
  <c r="H349" i="3"/>
  <c r="S349" i="3"/>
  <c r="H350" i="3"/>
  <c r="S350" i="3"/>
  <c r="H351" i="3"/>
  <c r="S351" i="3"/>
  <c r="H352" i="3"/>
  <c r="S352" i="3"/>
  <c r="H353" i="3"/>
  <c r="S353" i="3"/>
  <c r="H354" i="3"/>
  <c r="S354" i="3"/>
  <c r="H355" i="3"/>
  <c r="S355" i="3"/>
  <c r="H356" i="3"/>
  <c r="S356" i="3"/>
  <c r="H357" i="3"/>
  <c r="S357" i="3"/>
  <c r="H358" i="3"/>
  <c r="S358" i="3"/>
  <c r="H359" i="3"/>
  <c r="S359" i="3"/>
  <c r="H360" i="3"/>
  <c r="S360" i="3"/>
  <c r="H361" i="3"/>
  <c r="S361" i="3"/>
  <c r="H362" i="3"/>
  <c r="S362" i="3"/>
  <c r="H363" i="3"/>
  <c r="S363" i="3"/>
  <c r="H364" i="3"/>
  <c r="S364" i="3"/>
  <c r="H365" i="3"/>
  <c r="S365" i="3"/>
  <c r="H366" i="3"/>
  <c r="S366" i="3"/>
  <c r="H367" i="3"/>
  <c r="S367" i="3"/>
  <c r="H368" i="3"/>
  <c r="S368" i="3"/>
  <c r="E369" i="3"/>
  <c r="AH369" i="3" s="1"/>
  <c r="AA369" i="3"/>
  <c r="V370" i="3"/>
  <c r="W370" i="3" s="1"/>
  <c r="F372" i="3"/>
  <c r="AI372" i="3" s="1"/>
  <c r="AJ372" i="3"/>
  <c r="AF373" i="3"/>
  <c r="U373" i="3"/>
  <c r="L373" i="3"/>
  <c r="B373" i="3"/>
  <c r="AX373" i="3"/>
  <c r="AE373" i="3"/>
  <c r="T373" i="3"/>
  <c r="K373" i="3"/>
  <c r="A373" i="3"/>
  <c r="BG373" i="3"/>
  <c r="S373" i="3"/>
  <c r="H373" i="3"/>
  <c r="BF373" i="3"/>
  <c r="AV373" i="3"/>
  <c r="G373" i="3"/>
  <c r="N373" i="3"/>
  <c r="D373" i="3"/>
  <c r="AA373" i="3"/>
  <c r="V374" i="3"/>
  <c r="W374" i="3" s="1"/>
  <c r="P375" i="3"/>
  <c r="F376" i="3"/>
  <c r="AI376" i="3" s="1"/>
  <c r="AJ376" i="3"/>
  <c r="AF377" i="3"/>
  <c r="U377" i="3"/>
  <c r="L377" i="3"/>
  <c r="B377" i="3"/>
  <c r="AX377" i="3"/>
  <c r="AE377" i="3"/>
  <c r="T377" i="3"/>
  <c r="K377" i="3"/>
  <c r="A377" i="3"/>
  <c r="BG377" i="3"/>
  <c r="S377" i="3"/>
  <c r="H377" i="3"/>
  <c r="BF377" i="3"/>
  <c r="AV377" i="3"/>
  <c r="G377" i="3"/>
  <c r="N377" i="3"/>
  <c r="D377" i="3"/>
  <c r="AA377" i="3"/>
  <c r="V378" i="3"/>
  <c r="W378" i="3" s="1"/>
  <c r="P379" i="3"/>
  <c r="F380" i="3"/>
  <c r="AI380" i="3" s="1"/>
  <c r="AJ380" i="3"/>
  <c r="AF381" i="3"/>
  <c r="U381" i="3"/>
  <c r="L381" i="3"/>
  <c r="B381" i="3"/>
  <c r="AX381" i="3"/>
  <c r="AE381" i="3"/>
  <c r="T381" i="3"/>
  <c r="K381" i="3"/>
  <c r="A381" i="3"/>
  <c r="BG381" i="3"/>
  <c r="S381" i="3"/>
  <c r="H381" i="3"/>
  <c r="BF381" i="3"/>
  <c r="AV381" i="3"/>
  <c r="G381" i="3"/>
  <c r="N381" i="3"/>
  <c r="D381" i="3"/>
  <c r="V382" i="3"/>
  <c r="W382" i="3" s="1"/>
  <c r="P383" i="3"/>
  <c r="F384" i="3"/>
  <c r="AI384" i="3" s="1"/>
  <c r="AJ384" i="3"/>
  <c r="AF385" i="3"/>
  <c r="U385" i="3"/>
  <c r="L385" i="3"/>
  <c r="B385" i="3"/>
  <c r="AX385" i="3"/>
  <c r="AE385" i="3"/>
  <c r="T385" i="3"/>
  <c r="K385" i="3"/>
  <c r="A385" i="3"/>
  <c r="BG385" i="3"/>
  <c r="S385" i="3"/>
  <c r="H385" i="3"/>
  <c r="BF385" i="3"/>
  <c r="AV385" i="3"/>
  <c r="G385" i="3"/>
  <c r="N385" i="3"/>
  <c r="D385" i="3"/>
  <c r="AA385" i="3"/>
  <c r="V386" i="3"/>
  <c r="W386" i="3" s="1"/>
  <c r="P387" i="3"/>
  <c r="F388" i="3"/>
  <c r="AI388" i="3" s="1"/>
  <c r="AJ388" i="3"/>
  <c r="AF389" i="3"/>
  <c r="U389" i="3"/>
  <c r="L389" i="3"/>
  <c r="B389" i="3"/>
  <c r="AX389" i="3"/>
  <c r="AE389" i="3"/>
  <c r="T389" i="3"/>
  <c r="K389" i="3"/>
  <c r="A389" i="3"/>
  <c r="BG389" i="3"/>
  <c r="S389" i="3"/>
  <c r="H389" i="3"/>
  <c r="BF389" i="3"/>
  <c r="AV389" i="3"/>
  <c r="G389" i="3"/>
  <c r="N389" i="3"/>
  <c r="D389" i="3"/>
  <c r="AA389" i="3"/>
  <c r="V390" i="3"/>
  <c r="W390" i="3" s="1"/>
  <c r="P391" i="3"/>
  <c r="F392" i="3"/>
  <c r="AI392" i="3" s="1"/>
  <c r="AJ392" i="3"/>
  <c r="AF393" i="3"/>
  <c r="U393" i="3"/>
  <c r="L393" i="3"/>
  <c r="B393" i="3"/>
  <c r="AX393" i="3"/>
  <c r="AE393" i="3"/>
  <c r="T393" i="3"/>
  <c r="K393" i="3"/>
  <c r="A393" i="3"/>
  <c r="BG393" i="3"/>
  <c r="S393" i="3"/>
  <c r="H393" i="3"/>
  <c r="BF393" i="3"/>
  <c r="AV393" i="3"/>
  <c r="G393" i="3"/>
  <c r="N393" i="3"/>
  <c r="D393" i="3"/>
  <c r="V394" i="3"/>
  <c r="W394" i="3" s="1"/>
  <c r="P395" i="3"/>
  <c r="F396" i="3"/>
  <c r="AI396" i="3" s="1"/>
  <c r="AJ396" i="3"/>
  <c r="AF397" i="3"/>
  <c r="U397" i="3"/>
  <c r="L397" i="3"/>
  <c r="B397" i="3"/>
  <c r="AX397" i="3"/>
  <c r="AE397" i="3"/>
  <c r="T397" i="3"/>
  <c r="K397" i="3"/>
  <c r="A397" i="3"/>
  <c r="BG397" i="3"/>
  <c r="S397" i="3"/>
  <c r="H397" i="3"/>
  <c r="BF397" i="3"/>
  <c r="AV397" i="3"/>
  <c r="G397" i="3"/>
  <c r="N397" i="3"/>
  <c r="D397" i="3"/>
  <c r="AA397" i="3"/>
  <c r="V398" i="3"/>
  <c r="W398" i="3" s="1"/>
  <c r="P399" i="3"/>
  <c r="F400" i="3"/>
  <c r="AI400" i="3" s="1"/>
  <c r="AJ400" i="3"/>
  <c r="AF401" i="3"/>
  <c r="U401" i="3"/>
  <c r="L401" i="3"/>
  <c r="B401" i="3"/>
  <c r="AX401" i="3"/>
  <c r="AE401" i="3"/>
  <c r="T401" i="3"/>
  <c r="K401" i="3"/>
  <c r="A401" i="3"/>
  <c r="BG401" i="3"/>
  <c r="S401" i="3"/>
  <c r="H401" i="3"/>
  <c r="BF401" i="3"/>
  <c r="AV401" i="3"/>
  <c r="G401" i="3"/>
  <c r="N401" i="3"/>
  <c r="D401" i="3"/>
  <c r="V402" i="3"/>
  <c r="W402" i="3" s="1"/>
  <c r="P403" i="3"/>
  <c r="F404" i="3"/>
  <c r="AI404" i="3" s="1"/>
  <c r="AJ404" i="3"/>
  <c r="AF405" i="3"/>
  <c r="U405" i="3"/>
  <c r="L405" i="3"/>
  <c r="B405" i="3"/>
  <c r="AX405" i="3"/>
  <c r="AE405" i="3"/>
  <c r="T405" i="3"/>
  <c r="K405" i="3"/>
  <c r="A405" i="3"/>
  <c r="BG405" i="3"/>
  <c r="S405" i="3"/>
  <c r="H405" i="3"/>
  <c r="BF405" i="3"/>
  <c r="AV405" i="3"/>
  <c r="G405" i="3"/>
  <c r="N405" i="3"/>
  <c r="D405" i="3"/>
  <c r="V406" i="3"/>
  <c r="W406" i="3" s="1"/>
  <c r="P407" i="3"/>
  <c r="F408" i="3"/>
  <c r="AI408" i="3" s="1"/>
  <c r="AJ408" i="3"/>
  <c r="AF409" i="3"/>
  <c r="U409" i="3"/>
  <c r="L409" i="3"/>
  <c r="B409" i="3"/>
  <c r="AX409" i="3"/>
  <c r="AE409" i="3"/>
  <c r="T409" i="3"/>
  <c r="K409" i="3"/>
  <c r="A409" i="3"/>
  <c r="BG409" i="3"/>
  <c r="S409" i="3"/>
  <c r="H409" i="3"/>
  <c r="BF409" i="3"/>
  <c r="AV409" i="3"/>
  <c r="G409" i="3"/>
  <c r="N409" i="3"/>
  <c r="D409" i="3"/>
  <c r="AA409" i="3"/>
  <c r="V410" i="3"/>
  <c r="W410" i="3" s="1"/>
  <c r="P411" i="3"/>
  <c r="F412" i="3"/>
  <c r="AI412" i="3" s="1"/>
  <c r="AJ412" i="3"/>
  <c r="AF413" i="3"/>
  <c r="U413" i="3"/>
  <c r="L413" i="3"/>
  <c r="B413" i="3"/>
  <c r="AX413" i="3"/>
  <c r="AE413" i="3"/>
  <c r="T413" i="3"/>
  <c r="K413" i="3"/>
  <c r="A413" i="3"/>
  <c r="BG413" i="3"/>
  <c r="S413" i="3"/>
  <c r="H413" i="3"/>
  <c r="BF413" i="3"/>
  <c r="AV413" i="3"/>
  <c r="G413" i="3"/>
  <c r="N413" i="3"/>
  <c r="D413" i="3"/>
  <c r="AA413" i="3"/>
  <c r="V414" i="3"/>
  <c r="W414" i="3" s="1"/>
  <c r="P415" i="3"/>
  <c r="F416" i="3"/>
  <c r="AI416" i="3" s="1"/>
  <c r="AJ416" i="3"/>
  <c r="AF417" i="3"/>
  <c r="U417" i="3"/>
  <c r="L417" i="3"/>
  <c r="B417" i="3"/>
  <c r="AX417" i="3"/>
  <c r="AE417" i="3"/>
  <c r="T417" i="3"/>
  <c r="K417" i="3"/>
  <c r="A417" i="3"/>
  <c r="BG417" i="3"/>
  <c r="S417" i="3"/>
  <c r="H417" i="3"/>
  <c r="BF417" i="3"/>
  <c r="AV417" i="3"/>
  <c r="G417" i="3"/>
  <c r="N417" i="3"/>
  <c r="D417" i="3"/>
  <c r="AA417" i="3"/>
  <c r="V418" i="3"/>
  <c r="W418" i="3" s="1"/>
  <c r="P419" i="3"/>
  <c r="F420" i="3"/>
  <c r="AI420" i="3" s="1"/>
  <c r="AJ420" i="3"/>
  <c r="AF421" i="3"/>
  <c r="U421" i="3"/>
  <c r="L421" i="3"/>
  <c r="B421" i="3"/>
  <c r="AX421" i="3"/>
  <c r="AE421" i="3"/>
  <c r="T421" i="3"/>
  <c r="K421" i="3"/>
  <c r="A421" i="3"/>
  <c r="BG421" i="3"/>
  <c r="S421" i="3"/>
  <c r="H421" i="3"/>
  <c r="BF421" i="3"/>
  <c r="AV421" i="3"/>
  <c r="G421" i="3"/>
  <c r="N421" i="3"/>
  <c r="D421" i="3"/>
  <c r="AA421" i="3"/>
  <c r="V422" i="3"/>
  <c r="W422" i="3" s="1"/>
  <c r="P423" i="3"/>
  <c r="F424" i="3"/>
  <c r="AI424" i="3" s="1"/>
  <c r="AJ424" i="3"/>
  <c r="AF425" i="3"/>
  <c r="U425" i="3"/>
  <c r="L425" i="3"/>
  <c r="B425" i="3"/>
  <c r="AX425" i="3"/>
  <c r="AE425" i="3"/>
  <c r="T425" i="3"/>
  <c r="K425" i="3"/>
  <c r="A425" i="3"/>
  <c r="BG425" i="3"/>
  <c r="S425" i="3"/>
  <c r="H425" i="3"/>
  <c r="BF425" i="3"/>
  <c r="AV425" i="3"/>
  <c r="G425" i="3"/>
  <c r="N425" i="3"/>
  <c r="D425" i="3"/>
  <c r="AA425" i="3"/>
  <c r="V426" i="3"/>
  <c r="W426" i="3" s="1"/>
  <c r="P427" i="3"/>
  <c r="F428" i="3"/>
  <c r="AI428" i="3" s="1"/>
  <c r="AJ428" i="3"/>
  <c r="AF429" i="3"/>
  <c r="U429" i="3"/>
  <c r="L429" i="3"/>
  <c r="B429" i="3"/>
  <c r="AX429" i="3"/>
  <c r="AE429" i="3"/>
  <c r="T429" i="3"/>
  <c r="K429" i="3"/>
  <c r="A429" i="3"/>
  <c r="BG429" i="3"/>
  <c r="S429" i="3"/>
  <c r="H429" i="3"/>
  <c r="BF429" i="3"/>
  <c r="AV429" i="3"/>
  <c r="G429" i="3"/>
  <c r="N429" i="3"/>
  <c r="D429" i="3"/>
  <c r="V430" i="3"/>
  <c r="W430" i="3" s="1"/>
  <c r="P431" i="3"/>
  <c r="F432" i="3"/>
  <c r="AI432" i="3" s="1"/>
  <c r="AJ432" i="3"/>
  <c r="AF433" i="3"/>
  <c r="U433" i="3"/>
  <c r="L433" i="3"/>
  <c r="B433" i="3"/>
  <c r="AX433" i="3"/>
  <c r="AE433" i="3"/>
  <c r="T433" i="3"/>
  <c r="K433" i="3"/>
  <c r="A433" i="3"/>
  <c r="BG433" i="3"/>
  <c r="S433" i="3"/>
  <c r="H433" i="3"/>
  <c r="BF433" i="3"/>
  <c r="AV433" i="3"/>
  <c r="G433" i="3"/>
  <c r="N433" i="3"/>
  <c r="D433" i="3"/>
  <c r="AA433" i="3"/>
  <c r="V434" i="3"/>
  <c r="W434" i="3" s="1"/>
  <c r="P435" i="3"/>
  <c r="F436" i="3"/>
  <c r="AI436" i="3" s="1"/>
  <c r="AJ436" i="3"/>
  <c r="AF437" i="3"/>
  <c r="U437" i="3"/>
  <c r="L437" i="3"/>
  <c r="B437" i="3"/>
  <c r="AX437" i="3"/>
  <c r="AE437" i="3"/>
  <c r="T437" i="3"/>
  <c r="K437" i="3"/>
  <c r="A437" i="3"/>
  <c r="BG437" i="3"/>
  <c r="S437" i="3"/>
  <c r="H437" i="3"/>
  <c r="BF437" i="3"/>
  <c r="AV437" i="3"/>
  <c r="G437" i="3"/>
  <c r="N437" i="3"/>
  <c r="D437" i="3"/>
  <c r="V438" i="3"/>
  <c r="W438" i="3" s="1"/>
  <c r="P439" i="3"/>
  <c r="F440" i="3"/>
  <c r="AI440" i="3" s="1"/>
  <c r="AJ440" i="3"/>
  <c r="AF441" i="3"/>
  <c r="U441" i="3"/>
  <c r="L441" i="3"/>
  <c r="B441" i="3"/>
  <c r="AX441" i="3"/>
  <c r="AE441" i="3"/>
  <c r="T441" i="3"/>
  <c r="K441" i="3"/>
  <c r="A441" i="3"/>
  <c r="BG441" i="3"/>
  <c r="S441" i="3"/>
  <c r="H441" i="3"/>
  <c r="BF441" i="3"/>
  <c r="AV441" i="3"/>
  <c r="G441" i="3"/>
  <c r="N441" i="3"/>
  <c r="D441" i="3"/>
  <c r="AA441" i="3"/>
  <c r="V442" i="3"/>
  <c r="W442" i="3" s="1"/>
  <c r="P443" i="3"/>
  <c r="F444" i="3"/>
  <c r="AI444" i="3" s="1"/>
  <c r="AJ444" i="3"/>
  <c r="AF445" i="3"/>
  <c r="U445" i="3"/>
  <c r="L445" i="3"/>
  <c r="B445" i="3"/>
  <c r="AX445" i="3"/>
  <c r="AE445" i="3"/>
  <c r="T445" i="3"/>
  <c r="K445" i="3"/>
  <c r="A445" i="3"/>
  <c r="BG445" i="3"/>
  <c r="S445" i="3"/>
  <c r="H445" i="3"/>
  <c r="BF445" i="3"/>
  <c r="AV445" i="3"/>
  <c r="G445" i="3"/>
  <c r="N445" i="3"/>
  <c r="D445" i="3"/>
  <c r="AA445" i="3"/>
  <c r="V446" i="3"/>
  <c r="W446" i="3" s="1"/>
  <c r="P447" i="3"/>
  <c r="F448" i="3"/>
  <c r="AI448" i="3" s="1"/>
  <c r="AJ448" i="3"/>
  <c r="AF449" i="3"/>
  <c r="U449" i="3"/>
  <c r="L449" i="3"/>
  <c r="B449" i="3"/>
  <c r="AX449" i="3"/>
  <c r="AE449" i="3"/>
  <c r="T449" i="3"/>
  <c r="K449" i="3"/>
  <c r="A449" i="3"/>
  <c r="BG449" i="3"/>
  <c r="S449" i="3"/>
  <c r="H449" i="3"/>
  <c r="BF449" i="3"/>
  <c r="AV449" i="3"/>
  <c r="G449" i="3"/>
  <c r="N449" i="3"/>
  <c r="D449" i="3"/>
  <c r="AA449" i="3"/>
  <c r="V450" i="3"/>
  <c r="W450" i="3" s="1"/>
  <c r="P451" i="3"/>
  <c r="F452" i="3"/>
  <c r="AI452" i="3" s="1"/>
  <c r="AJ452" i="3"/>
  <c r="AF453" i="3"/>
  <c r="U453" i="3"/>
  <c r="L453" i="3"/>
  <c r="B453" i="3"/>
  <c r="AX453" i="3"/>
  <c r="AE453" i="3"/>
  <c r="T453" i="3"/>
  <c r="K453" i="3"/>
  <c r="A453" i="3"/>
  <c r="BG453" i="3"/>
  <c r="S453" i="3"/>
  <c r="H453" i="3"/>
  <c r="BF453" i="3"/>
  <c r="AV453" i="3"/>
  <c r="G453" i="3"/>
  <c r="N453" i="3"/>
  <c r="D453" i="3"/>
  <c r="V454" i="3"/>
  <c r="W454" i="3" s="1"/>
  <c r="P455" i="3"/>
  <c r="F456" i="3"/>
  <c r="AI456" i="3" s="1"/>
  <c r="AJ456" i="3"/>
  <c r="AF457" i="3"/>
  <c r="U457" i="3"/>
  <c r="L457" i="3"/>
  <c r="B457" i="3"/>
  <c r="AX457" i="3"/>
  <c r="AE457" i="3"/>
  <c r="T457" i="3"/>
  <c r="K457" i="3"/>
  <c r="A457" i="3"/>
  <c r="BG457" i="3"/>
  <c r="S457" i="3"/>
  <c r="H457" i="3"/>
  <c r="BF457" i="3"/>
  <c r="AV457" i="3"/>
  <c r="G457" i="3"/>
  <c r="N457" i="3"/>
  <c r="D457" i="3"/>
  <c r="V458" i="3"/>
  <c r="W458" i="3" s="1"/>
  <c r="P459" i="3"/>
  <c r="F460" i="3"/>
  <c r="AI460" i="3" s="1"/>
  <c r="AJ460" i="3"/>
  <c r="AF461" i="3"/>
  <c r="U461" i="3"/>
  <c r="L461" i="3"/>
  <c r="B461" i="3"/>
  <c r="AX461" i="3"/>
  <c r="AE461" i="3"/>
  <c r="T461" i="3"/>
  <c r="K461" i="3"/>
  <c r="A461" i="3"/>
  <c r="BG461" i="3"/>
  <c r="S461" i="3"/>
  <c r="H461" i="3"/>
  <c r="BF461" i="3"/>
  <c r="AV461" i="3"/>
  <c r="G461" i="3"/>
  <c r="N461" i="3"/>
  <c r="D461" i="3"/>
  <c r="V462" i="3"/>
  <c r="W462" i="3" s="1"/>
  <c r="P463" i="3"/>
  <c r="F464" i="3"/>
  <c r="AI464" i="3" s="1"/>
  <c r="AJ464" i="3"/>
  <c r="AF465" i="3"/>
  <c r="U465" i="3"/>
  <c r="L465" i="3"/>
  <c r="B465" i="3"/>
  <c r="AX465" i="3"/>
  <c r="AE465" i="3"/>
  <c r="T465" i="3"/>
  <c r="K465" i="3"/>
  <c r="A465" i="3"/>
  <c r="BG465" i="3"/>
  <c r="S465" i="3"/>
  <c r="H465" i="3"/>
  <c r="BF465" i="3"/>
  <c r="AV465" i="3"/>
  <c r="G465" i="3"/>
  <c r="N465" i="3"/>
  <c r="D465" i="3"/>
  <c r="V466" i="3"/>
  <c r="W466" i="3" s="1"/>
  <c r="P467" i="3"/>
  <c r="F468" i="3"/>
  <c r="AI468" i="3" s="1"/>
  <c r="AJ468" i="3"/>
  <c r="E570" i="3"/>
  <c r="AH570" i="3" s="1"/>
  <c r="AE574" i="3"/>
  <c r="K469" i="3"/>
  <c r="V469" i="3"/>
  <c r="W469" i="3" s="1"/>
  <c r="AT470" i="3"/>
  <c r="AJ470" i="3"/>
  <c r="P470" i="3"/>
  <c r="E470" i="3"/>
  <c r="AH470" i="3" s="1"/>
  <c r="N470" i="3"/>
  <c r="D470" i="3"/>
  <c r="AE470" i="3"/>
  <c r="BF470" i="3"/>
  <c r="K471" i="3"/>
  <c r="V471" i="3"/>
  <c r="W471" i="3" s="1"/>
  <c r="AT472" i="3"/>
  <c r="AJ472" i="3"/>
  <c r="P472" i="3"/>
  <c r="E472" i="3"/>
  <c r="AH472" i="3" s="1"/>
  <c r="N472" i="3"/>
  <c r="D472" i="3"/>
  <c r="AE472" i="3"/>
  <c r="BF472" i="3"/>
  <c r="K473" i="3"/>
  <c r="V473" i="3"/>
  <c r="W473" i="3" s="1"/>
  <c r="AT474" i="3"/>
  <c r="AJ474" i="3"/>
  <c r="P474" i="3"/>
  <c r="E474" i="3"/>
  <c r="AH474" i="3" s="1"/>
  <c r="N474" i="3"/>
  <c r="D474" i="3"/>
  <c r="AE474" i="3"/>
  <c r="BF474" i="3"/>
  <c r="K475" i="3"/>
  <c r="V475" i="3"/>
  <c r="W475" i="3" s="1"/>
  <c r="AT476" i="3"/>
  <c r="AJ476" i="3"/>
  <c r="P476" i="3"/>
  <c r="E476" i="3"/>
  <c r="AH476" i="3" s="1"/>
  <c r="N476" i="3"/>
  <c r="D476" i="3"/>
  <c r="V476" i="3"/>
  <c r="W476" i="3" s="1"/>
  <c r="AF476" i="3"/>
  <c r="AC571" i="3"/>
  <c r="AD571" i="3"/>
  <c r="AE568" i="3"/>
  <c r="AE572" i="3"/>
  <c r="AE576" i="3"/>
  <c r="AE580" i="3"/>
  <c r="AT469" i="3"/>
  <c r="AJ469" i="3"/>
  <c r="P469" i="3"/>
  <c r="E469" i="3"/>
  <c r="AH469" i="3" s="1"/>
  <c r="N469" i="3"/>
  <c r="D469" i="3"/>
  <c r="AE469" i="3"/>
  <c r="BF469" i="3"/>
  <c r="AT471" i="3"/>
  <c r="AJ471" i="3"/>
  <c r="P471" i="3"/>
  <c r="E471" i="3"/>
  <c r="AH471" i="3" s="1"/>
  <c r="N471" i="3"/>
  <c r="D471" i="3"/>
  <c r="AE471" i="3"/>
  <c r="BF471" i="3"/>
  <c r="AT473" i="3"/>
  <c r="AJ473" i="3"/>
  <c r="P473" i="3"/>
  <c r="E473" i="3"/>
  <c r="AH473" i="3" s="1"/>
  <c r="N473" i="3"/>
  <c r="D473" i="3"/>
  <c r="AE473" i="3"/>
  <c r="BF473" i="3"/>
  <c r="AT475" i="3"/>
  <c r="AJ475" i="3"/>
  <c r="P475" i="3"/>
  <c r="E475" i="3"/>
  <c r="AH475" i="3" s="1"/>
  <c r="N475" i="3"/>
  <c r="D475" i="3"/>
  <c r="AE475" i="3"/>
  <c r="BF475" i="3"/>
  <c r="BF476" i="3"/>
  <c r="AC573" i="3"/>
  <c r="AD573" i="3"/>
  <c r="N568" i="3"/>
  <c r="D568" i="3"/>
  <c r="BF568" i="3"/>
  <c r="AV568" i="3"/>
  <c r="G568" i="3"/>
  <c r="P568" i="3"/>
  <c r="B568" i="3"/>
  <c r="M568" i="3"/>
  <c r="A568" i="3"/>
  <c r="L568" i="3"/>
  <c r="AX568" i="3"/>
  <c r="AK568" i="3"/>
  <c r="V568" i="3"/>
  <c r="W568" i="3" s="1"/>
  <c r="K568" i="3"/>
  <c r="AJ568" i="3"/>
  <c r="U568" i="3"/>
  <c r="H568" i="3"/>
  <c r="N572" i="3"/>
  <c r="D572" i="3"/>
  <c r="BF572" i="3"/>
  <c r="AV572" i="3"/>
  <c r="G572" i="3"/>
  <c r="P572" i="3"/>
  <c r="B572" i="3"/>
  <c r="M572" i="3"/>
  <c r="A572" i="3"/>
  <c r="L572" i="3"/>
  <c r="AX572" i="3"/>
  <c r="AK572" i="3"/>
  <c r="V572" i="3"/>
  <c r="W572" i="3" s="1"/>
  <c r="K572" i="3"/>
  <c r="AJ572" i="3"/>
  <c r="U572" i="3"/>
  <c r="H572" i="3"/>
  <c r="N576" i="3"/>
  <c r="D576" i="3"/>
  <c r="BF576" i="3"/>
  <c r="AV576" i="3"/>
  <c r="G576" i="3"/>
  <c r="P576" i="3"/>
  <c r="B576" i="3"/>
  <c r="M576" i="3"/>
  <c r="A576" i="3"/>
  <c r="L576" i="3"/>
  <c r="AX576" i="3"/>
  <c r="AK576" i="3"/>
  <c r="V576" i="3"/>
  <c r="W576" i="3" s="1"/>
  <c r="K576" i="3"/>
  <c r="AJ576" i="3"/>
  <c r="U576" i="3"/>
  <c r="H576" i="3"/>
  <c r="N580" i="3"/>
  <c r="D580" i="3"/>
  <c r="BF580" i="3"/>
  <c r="AV580" i="3"/>
  <c r="G580" i="3"/>
  <c r="P580" i="3"/>
  <c r="B580" i="3"/>
  <c r="M580" i="3"/>
  <c r="A580" i="3"/>
  <c r="L580" i="3"/>
  <c r="AX580" i="3"/>
  <c r="AK580" i="3"/>
  <c r="V580" i="3"/>
  <c r="W580" i="3" s="1"/>
  <c r="K580" i="3"/>
  <c r="AJ580" i="3"/>
  <c r="U580" i="3"/>
  <c r="H580" i="3"/>
  <c r="G469" i="3"/>
  <c r="T469" i="3"/>
  <c r="AV469" i="3"/>
  <c r="A470" i="3"/>
  <c r="M470" i="3"/>
  <c r="G471" i="3"/>
  <c r="T471" i="3"/>
  <c r="AV471" i="3"/>
  <c r="A472" i="3"/>
  <c r="M472" i="3"/>
  <c r="G473" i="3"/>
  <c r="T473" i="3"/>
  <c r="AV473" i="3"/>
  <c r="A474" i="3"/>
  <c r="M474" i="3"/>
  <c r="G475" i="3"/>
  <c r="T475" i="3"/>
  <c r="AV475" i="3"/>
  <c r="A476" i="3"/>
  <c r="M476" i="3"/>
  <c r="E568" i="3"/>
  <c r="AH568" i="3" s="1"/>
  <c r="E572" i="3"/>
  <c r="AH572" i="3" s="1"/>
  <c r="AA573" i="3"/>
  <c r="E576" i="3"/>
  <c r="AH576" i="3" s="1"/>
  <c r="E580" i="3"/>
  <c r="AH580" i="3" s="1"/>
  <c r="AD615" i="3"/>
  <c r="AC615" i="3"/>
  <c r="AA615" i="3"/>
  <c r="M477" i="3"/>
  <c r="V477" i="3"/>
  <c r="W477" i="3" s="1"/>
  <c r="M478" i="3"/>
  <c r="V478" i="3"/>
  <c r="W478" i="3" s="1"/>
  <c r="M479" i="3"/>
  <c r="V479" i="3"/>
  <c r="W479" i="3" s="1"/>
  <c r="M480" i="3"/>
  <c r="V480" i="3"/>
  <c r="W480" i="3" s="1"/>
  <c r="M481" i="3"/>
  <c r="V481" i="3"/>
  <c r="W481" i="3" s="1"/>
  <c r="M482" i="3"/>
  <c r="V482" i="3"/>
  <c r="W482" i="3" s="1"/>
  <c r="M483" i="3"/>
  <c r="V483" i="3"/>
  <c r="W483" i="3" s="1"/>
  <c r="M484" i="3"/>
  <c r="V484" i="3"/>
  <c r="W484" i="3" s="1"/>
  <c r="M485" i="3"/>
  <c r="V485" i="3"/>
  <c r="W485" i="3" s="1"/>
  <c r="M486" i="3"/>
  <c r="V486" i="3"/>
  <c r="W486" i="3" s="1"/>
  <c r="M487" i="3"/>
  <c r="V487" i="3"/>
  <c r="W487" i="3" s="1"/>
  <c r="M488" i="3"/>
  <c r="V488" i="3"/>
  <c r="W488" i="3" s="1"/>
  <c r="M489" i="3"/>
  <c r="V489" i="3"/>
  <c r="W489" i="3" s="1"/>
  <c r="M490" i="3"/>
  <c r="V490" i="3"/>
  <c r="W490" i="3" s="1"/>
  <c r="M491" i="3"/>
  <c r="V491" i="3"/>
  <c r="W491" i="3" s="1"/>
  <c r="M492" i="3"/>
  <c r="V492" i="3"/>
  <c r="W492" i="3" s="1"/>
  <c r="M493" i="3"/>
  <c r="V493" i="3"/>
  <c r="W493" i="3" s="1"/>
  <c r="M494" i="3"/>
  <c r="V494" i="3"/>
  <c r="W494" i="3" s="1"/>
  <c r="M495" i="3"/>
  <c r="V495" i="3"/>
  <c r="W495" i="3" s="1"/>
  <c r="M496" i="3"/>
  <c r="V496" i="3"/>
  <c r="W496" i="3" s="1"/>
  <c r="M497" i="3"/>
  <c r="V497" i="3"/>
  <c r="W497" i="3" s="1"/>
  <c r="M498" i="3"/>
  <c r="V498" i="3"/>
  <c r="W498" i="3" s="1"/>
  <c r="M499" i="3"/>
  <c r="V499" i="3"/>
  <c r="W499" i="3" s="1"/>
  <c r="M500" i="3"/>
  <c r="V500" i="3"/>
  <c r="W500" i="3" s="1"/>
  <c r="M501" i="3"/>
  <c r="V501" i="3"/>
  <c r="W501" i="3" s="1"/>
  <c r="M502" i="3"/>
  <c r="V502" i="3"/>
  <c r="W502" i="3" s="1"/>
  <c r="M503" i="3"/>
  <c r="V503" i="3"/>
  <c r="W503" i="3" s="1"/>
  <c r="M504" i="3"/>
  <c r="V504" i="3"/>
  <c r="W504" i="3" s="1"/>
  <c r="M505" i="3"/>
  <c r="V505" i="3"/>
  <c r="W505" i="3" s="1"/>
  <c r="M506" i="3"/>
  <c r="V506" i="3"/>
  <c r="W506" i="3" s="1"/>
  <c r="M507" i="3"/>
  <c r="V507" i="3"/>
  <c r="W507" i="3" s="1"/>
  <c r="M508" i="3"/>
  <c r="V508" i="3"/>
  <c r="W508" i="3" s="1"/>
  <c r="M509" i="3"/>
  <c r="V509" i="3"/>
  <c r="W509" i="3" s="1"/>
  <c r="M510" i="3"/>
  <c r="V510" i="3"/>
  <c r="W510" i="3" s="1"/>
  <c r="M511" i="3"/>
  <c r="V511" i="3"/>
  <c r="W511" i="3" s="1"/>
  <c r="M512" i="3"/>
  <c r="V512" i="3"/>
  <c r="W512" i="3" s="1"/>
  <c r="M513" i="3"/>
  <c r="V513" i="3"/>
  <c r="W513" i="3" s="1"/>
  <c r="M514" i="3"/>
  <c r="V514" i="3"/>
  <c r="W514" i="3" s="1"/>
  <c r="M515" i="3"/>
  <c r="V515" i="3"/>
  <c r="W515" i="3" s="1"/>
  <c r="M516" i="3"/>
  <c r="V516" i="3"/>
  <c r="W516" i="3" s="1"/>
  <c r="M517" i="3"/>
  <c r="V517" i="3"/>
  <c r="W517" i="3" s="1"/>
  <c r="M518" i="3"/>
  <c r="V518" i="3"/>
  <c r="W518" i="3" s="1"/>
  <c r="M519" i="3"/>
  <c r="V519" i="3"/>
  <c r="W519" i="3" s="1"/>
  <c r="M520" i="3"/>
  <c r="V520" i="3"/>
  <c r="W520" i="3" s="1"/>
  <c r="M521" i="3"/>
  <c r="V521" i="3"/>
  <c r="W521" i="3" s="1"/>
  <c r="M522" i="3"/>
  <c r="V522" i="3"/>
  <c r="W522" i="3" s="1"/>
  <c r="M523" i="3"/>
  <c r="V523" i="3"/>
  <c r="W523" i="3" s="1"/>
  <c r="M524" i="3"/>
  <c r="V524" i="3"/>
  <c r="W524" i="3" s="1"/>
  <c r="M525" i="3"/>
  <c r="V525" i="3"/>
  <c r="W525" i="3" s="1"/>
  <c r="M526" i="3"/>
  <c r="V526" i="3"/>
  <c r="W526" i="3" s="1"/>
  <c r="M527" i="3"/>
  <c r="V527" i="3"/>
  <c r="W527" i="3" s="1"/>
  <c r="M528" i="3"/>
  <c r="V528" i="3"/>
  <c r="W528" i="3" s="1"/>
  <c r="M529" i="3"/>
  <c r="V529" i="3"/>
  <c r="W529" i="3" s="1"/>
  <c r="M530" i="3"/>
  <c r="V530" i="3"/>
  <c r="W530" i="3" s="1"/>
  <c r="M531" i="3"/>
  <c r="V531" i="3"/>
  <c r="W531" i="3" s="1"/>
  <c r="M532" i="3"/>
  <c r="V532" i="3"/>
  <c r="W532" i="3" s="1"/>
  <c r="M533" i="3"/>
  <c r="V533" i="3"/>
  <c r="W533" i="3" s="1"/>
  <c r="M534" i="3"/>
  <c r="V534" i="3"/>
  <c r="W534" i="3" s="1"/>
  <c r="M535" i="3"/>
  <c r="V535" i="3"/>
  <c r="W535" i="3" s="1"/>
  <c r="M536" i="3"/>
  <c r="V536" i="3"/>
  <c r="W536" i="3" s="1"/>
  <c r="M537" i="3"/>
  <c r="V537" i="3"/>
  <c r="W537" i="3" s="1"/>
  <c r="M538" i="3"/>
  <c r="V538" i="3"/>
  <c r="W538" i="3" s="1"/>
  <c r="M539" i="3"/>
  <c r="V539" i="3"/>
  <c r="W539" i="3" s="1"/>
  <c r="M540" i="3"/>
  <c r="V540" i="3"/>
  <c r="W540" i="3" s="1"/>
  <c r="M541" i="3"/>
  <c r="V541" i="3"/>
  <c r="W541" i="3" s="1"/>
  <c r="M542" i="3"/>
  <c r="V542" i="3"/>
  <c r="W542" i="3" s="1"/>
  <c r="M543" i="3"/>
  <c r="V543" i="3"/>
  <c r="W543" i="3" s="1"/>
  <c r="M544" i="3"/>
  <c r="V544" i="3"/>
  <c r="W544" i="3" s="1"/>
  <c r="M545" i="3"/>
  <c r="V545" i="3"/>
  <c r="W545" i="3" s="1"/>
  <c r="M546" i="3"/>
  <c r="V546" i="3"/>
  <c r="W546" i="3" s="1"/>
  <c r="M547" i="3"/>
  <c r="V547" i="3"/>
  <c r="W547" i="3" s="1"/>
  <c r="M548" i="3"/>
  <c r="V548" i="3"/>
  <c r="W548" i="3" s="1"/>
  <c r="M549" i="3"/>
  <c r="V549" i="3"/>
  <c r="W549" i="3" s="1"/>
  <c r="M550" i="3"/>
  <c r="V550" i="3"/>
  <c r="W550" i="3" s="1"/>
  <c r="M551" i="3"/>
  <c r="V551" i="3"/>
  <c r="W551" i="3" s="1"/>
  <c r="M552" i="3"/>
  <c r="V552" i="3"/>
  <c r="W552" i="3" s="1"/>
  <c r="M553" i="3"/>
  <c r="V553" i="3"/>
  <c r="W553" i="3" s="1"/>
  <c r="M554" i="3"/>
  <c r="V554" i="3"/>
  <c r="W554" i="3" s="1"/>
  <c r="M555" i="3"/>
  <c r="V555" i="3"/>
  <c r="W555" i="3" s="1"/>
  <c r="M556" i="3"/>
  <c r="V556" i="3"/>
  <c r="W556" i="3" s="1"/>
  <c r="M557" i="3"/>
  <c r="V557" i="3"/>
  <c r="W557" i="3" s="1"/>
  <c r="M558" i="3"/>
  <c r="V558" i="3"/>
  <c r="W558" i="3" s="1"/>
  <c r="M559" i="3"/>
  <c r="V559" i="3"/>
  <c r="W559" i="3" s="1"/>
  <c r="M560" i="3"/>
  <c r="V560" i="3"/>
  <c r="W560" i="3" s="1"/>
  <c r="M561" i="3"/>
  <c r="V561" i="3"/>
  <c r="W561" i="3" s="1"/>
  <c r="M562" i="3"/>
  <c r="V562" i="3"/>
  <c r="W562" i="3" s="1"/>
  <c r="M563" i="3"/>
  <c r="V563" i="3"/>
  <c r="W563" i="3" s="1"/>
  <c r="M564" i="3"/>
  <c r="V564" i="3"/>
  <c r="W564" i="3" s="1"/>
  <c r="M565" i="3"/>
  <c r="V565" i="3"/>
  <c r="W565" i="3" s="1"/>
  <c r="M566" i="3"/>
  <c r="V566" i="3"/>
  <c r="W566" i="3" s="1"/>
  <c r="BF567" i="3"/>
  <c r="AV567" i="3"/>
  <c r="M567" i="3"/>
  <c r="V567" i="3"/>
  <c r="W567" i="3" s="1"/>
  <c r="N569" i="3"/>
  <c r="D569" i="3"/>
  <c r="BF569" i="3"/>
  <c r="AV569" i="3"/>
  <c r="G569" i="3"/>
  <c r="AE569" i="3"/>
  <c r="N571" i="3"/>
  <c r="D571" i="3"/>
  <c r="BF571" i="3"/>
  <c r="AV571" i="3"/>
  <c r="G571" i="3"/>
  <c r="AE571" i="3"/>
  <c r="N573" i="3"/>
  <c r="D573" i="3"/>
  <c r="BF573" i="3"/>
  <c r="AV573" i="3"/>
  <c r="G573" i="3"/>
  <c r="AE573" i="3"/>
  <c r="N575" i="3"/>
  <c r="D575" i="3"/>
  <c r="BF575" i="3"/>
  <c r="AV575" i="3"/>
  <c r="G575" i="3"/>
  <c r="AE575" i="3"/>
  <c r="N577" i="3"/>
  <c r="D577" i="3"/>
  <c r="BF577" i="3"/>
  <c r="AV577" i="3"/>
  <c r="G577" i="3"/>
  <c r="AE577" i="3"/>
  <c r="N579" i="3"/>
  <c r="D579" i="3"/>
  <c r="BF579" i="3"/>
  <c r="AV579" i="3"/>
  <c r="G579" i="3"/>
  <c r="AE579" i="3"/>
  <c r="N581" i="3"/>
  <c r="D581" i="3"/>
  <c r="BF581" i="3"/>
  <c r="AV581" i="3"/>
  <c r="G581" i="3"/>
  <c r="AE581" i="3"/>
  <c r="BG581" i="3"/>
  <c r="Y615" i="3"/>
  <c r="D477" i="3"/>
  <c r="N477" i="3"/>
  <c r="D478" i="3"/>
  <c r="N478" i="3"/>
  <c r="D479" i="3"/>
  <c r="N479" i="3"/>
  <c r="D480" i="3"/>
  <c r="N480" i="3"/>
  <c r="D481" i="3"/>
  <c r="N481" i="3"/>
  <c r="D482" i="3"/>
  <c r="N482" i="3"/>
  <c r="D483" i="3"/>
  <c r="N483" i="3"/>
  <c r="D484" i="3"/>
  <c r="N484" i="3"/>
  <c r="D485" i="3"/>
  <c r="N485" i="3"/>
  <c r="D486" i="3"/>
  <c r="N486" i="3"/>
  <c r="D487" i="3"/>
  <c r="N487" i="3"/>
  <c r="D488" i="3"/>
  <c r="N488" i="3"/>
  <c r="D489" i="3"/>
  <c r="N489" i="3"/>
  <c r="D490" i="3"/>
  <c r="N490" i="3"/>
  <c r="D491" i="3"/>
  <c r="N491" i="3"/>
  <c r="D492" i="3"/>
  <c r="N492" i="3"/>
  <c r="D493" i="3"/>
  <c r="N493" i="3"/>
  <c r="D494" i="3"/>
  <c r="N494" i="3"/>
  <c r="D495" i="3"/>
  <c r="N495" i="3"/>
  <c r="D496" i="3"/>
  <c r="N496" i="3"/>
  <c r="D497" i="3"/>
  <c r="N497" i="3"/>
  <c r="D498" i="3"/>
  <c r="N498" i="3"/>
  <c r="D499" i="3"/>
  <c r="N499" i="3"/>
  <c r="D500" i="3"/>
  <c r="N500" i="3"/>
  <c r="D501" i="3"/>
  <c r="N501" i="3"/>
  <c r="D502" i="3"/>
  <c r="N502" i="3"/>
  <c r="D503" i="3"/>
  <c r="N503" i="3"/>
  <c r="D504" i="3"/>
  <c r="N504" i="3"/>
  <c r="D505" i="3"/>
  <c r="N505" i="3"/>
  <c r="D506" i="3"/>
  <c r="N506" i="3"/>
  <c r="D507" i="3"/>
  <c r="N507" i="3"/>
  <c r="D508" i="3"/>
  <c r="N508" i="3"/>
  <c r="D509" i="3"/>
  <c r="N509" i="3"/>
  <c r="D510" i="3"/>
  <c r="N510" i="3"/>
  <c r="D511" i="3"/>
  <c r="N511" i="3"/>
  <c r="D512" i="3"/>
  <c r="N512" i="3"/>
  <c r="D513" i="3"/>
  <c r="N513" i="3"/>
  <c r="D514" i="3"/>
  <c r="N514" i="3"/>
  <c r="D515" i="3"/>
  <c r="N515" i="3"/>
  <c r="D516" i="3"/>
  <c r="N516" i="3"/>
  <c r="D517" i="3"/>
  <c r="N517" i="3"/>
  <c r="D518" i="3"/>
  <c r="N518" i="3"/>
  <c r="D519" i="3"/>
  <c r="N519" i="3"/>
  <c r="D520" i="3"/>
  <c r="N520" i="3"/>
  <c r="D521" i="3"/>
  <c r="N521" i="3"/>
  <c r="D522" i="3"/>
  <c r="N522" i="3"/>
  <c r="D523" i="3"/>
  <c r="N523" i="3"/>
  <c r="D524" i="3"/>
  <c r="N524" i="3"/>
  <c r="D525" i="3"/>
  <c r="N525" i="3"/>
  <c r="D526" i="3"/>
  <c r="N526" i="3"/>
  <c r="D527" i="3"/>
  <c r="N527" i="3"/>
  <c r="D528" i="3"/>
  <c r="N528" i="3"/>
  <c r="D529" i="3"/>
  <c r="N529" i="3"/>
  <c r="D530" i="3"/>
  <c r="N530" i="3"/>
  <c r="D531" i="3"/>
  <c r="N531" i="3"/>
  <c r="D532" i="3"/>
  <c r="N532" i="3"/>
  <c r="D533" i="3"/>
  <c r="N533" i="3"/>
  <c r="D534" i="3"/>
  <c r="N534" i="3"/>
  <c r="D535" i="3"/>
  <c r="N535" i="3"/>
  <c r="D536" i="3"/>
  <c r="N536" i="3"/>
  <c r="D537" i="3"/>
  <c r="N537" i="3"/>
  <c r="D538" i="3"/>
  <c r="N538" i="3"/>
  <c r="D539" i="3"/>
  <c r="N539" i="3"/>
  <c r="D540" i="3"/>
  <c r="N540" i="3"/>
  <c r="D541" i="3"/>
  <c r="N541" i="3"/>
  <c r="D542" i="3"/>
  <c r="N542" i="3"/>
  <c r="D543" i="3"/>
  <c r="N543" i="3"/>
  <c r="D544" i="3"/>
  <c r="N544" i="3"/>
  <c r="D545" i="3"/>
  <c r="N545" i="3"/>
  <c r="D546" i="3"/>
  <c r="N546" i="3"/>
  <c r="D547" i="3"/>
  <c r="N547" i="3"/>
  <c r="D548" i="3"/>
  <c r="N548" i="3"/>
  <c r="D549" i="3"/>
  <c r="N549" i="3"/>
  <c r="D550" i="3"/>
  <c r="N550" i="3"/>
  <c r="D551" i="3"/>
  <c r="N551" i="3"/>
  <c r="D552" i="3"/>
  <c r="N552" i="3"/>
  <c r="D553" i="3"/>
  <c r="N553" i="3"/>
  <c r="D554" i="3"/>
  <c r="N554" i="3"/>
  <c r="D555" i="3"/>
  <c r="N555" i="3"/>
  <c r="D556" i="3"/>
  <c r="N556" i="3"/>
  <c r="D557" i="3"/>
  <c r="N557" i="3"/>
  <c r="D558" i="3"/>
  <c r="N558" i="3"/>
  <c r="D559" i="3"/>
  <c r="N559" i="3"/>
  <c r="D560" i="3"/>
  <c r="N560" i="3"/>
  <c r="D561" i="3"/>
  <c r="N561" i="3"/>
  <c r="D562" i="3"/>
  <c r="N562" i="3"/>
  <c r="D563" i="3"/>
  <c r="N563" i="3"/>
  <c r="D564" i="3"/>
  <c r="N564" i="3"/>
  <c r="D565" i="3"/>
  <c r="N565" i="3"/>
  <c r="D566" i="3"/>
  <c r="N566" i="3"/>
  <c r="D567" i="3"/>
  <c r="N567" i="3"/>
  <c r="AT567" i="3"/>
  <c r="BG567" i="3"/>
  <c r="E569" i="3"/>
  <c r="AH569" i="3" s="1"/>
  <c r="S569" i="3"/>
  <c r="AF569" i="3"/>
  <c r="AT569" i="3"/>
  <c r="BG569" i="3"/>
  <c r="E571" i="3"/>
  <c r="AH571" i="3" s="1"/>
  <c r="S571" i="3"/>
  <c r="AF571" i="3"/>
  <c r="AT571" i="3"/>
  <c r="BG571" i="3"/>
  <c r="E573" i="3"/>
  <c r="AH573" i="3" s="1"/>
  <c r="S573" i="3"/>
  <c r="AF573" i="3"/>
  <c r="AT573" i="3"/>
  <c r="BG573" i="3"/>
  <c r="E575" i="3"/>
  <c r="AH575" i="3" s="1"/>
  <c r="S575" i="3"/>
  <c r="AF575" i="3"/>
  <c r="AT575" i="3"/>
  <c r="BG575" i="3"/>
  <c r="E577" i="3"/>
  <c r="AH577" i="3" s="1"/>
  <c r="S577" i="3"/>
  <c r="AF577" i="3"/>
  <c r="AT577" i="3"/>
  <c r="BG577" i="3"/>
  <c r="E579" i="3"/>
  <c r="AH579" i="3" s="1"/>
  <c r="S579" i="3"/>
  <c r="AF579" i="3"/>
  <c r="AT579" i="3"/>
  <c r="BG579" i="3"/>
  <c r="E581" i="3"/>
  <c r="AH581" i="3" s="1"/>
  <c r="S581" i="3"/>
  <c r="AF581" i="3"/>
  <c r="AT581" i="3"/>
  <c r="AF618" i="3"/>
  <c r="U618" i="3"/>
  <c r="L618" i="3"/>
  <c r="B618" i="3"/>
  <c r="AX618" i="3"/>
  <c r="AE618" i="3"/>
  <c r="T618" i="3"/>
  <c r="K618" i="3"/>
  <c r="A618" i="3"/>
  <c r="BG618" i="3"/>
  <c r="S618" i="3"/>
  <c r="H618" i="3"/>
  <c r="P618" i="3"/>
  <c r="AT618" i="3"/>
  <c r="N618" i="3"/>
  <c r="BF618" i="3"/>
  <c r="M618" i="3"/>
  <c r="G618" i="3"/>
  <c r="F618" i="3"/>
  <c r="AI618" i="3" s="1"/>
  <c r="AJ618" i="3"/>
  <c r="D618" i="3"/>
  <c r="E477" i="3"/>
  <c r="AH477" i="3" s="1"/>
  <c r="P477" i="3"/>
  <c r="AJ477" i="3"/>
  <c r="AT477" i="3"/>
  <c r="E478" i="3"/>
  <c r="AH478" i="3" s="1"/>
  <c r="P478" i="3"/>
  <c r="AJ478" i="3"/>
  <c r="AT478" i="3"/>
  <c r="E479" i="3"/>
  <c r="AH479" i="3" s="1"/>
  <c r="P479" i="3"/>
  <c r="AJ479" i="3"/>
  <c r="AT479" i="3"/>
  <c r="E480" i="3"/>
  <c r="AH480" i="3" s="1"/>
  <c r="P480" i="3"/>
  <c r="AJ480" i="3"/>
  <c r="AT480" i="3"/>
  <c r="E481" i="3"/>
  <c r="AH481" i="3" s="1"/>
  <c r="P481" i="3"/>
  <c r="AJ481" i="3"/>
  <c r="AT481" i="3"/>
  <c r="E482" i="3"/>
  <c r="AH482" i="3" s="1"/>
  <c r="P482" i="3"/>
  <c r="AJ482" i="3"/>
  <c r="AT482" i="3"/>
  <c r="E483" i="3"/>
  <c r="AH483" i="3" s="1"/>
  <c r="P483" i="3"/>
  <c r="AJ483" i="3"/>
  <c r="AT483" i="3"/>
  <c r="E484" i="3"/>
  <c r="AH484" i="3" s="1"/>
  <c r="P484" i="3"/>
  <c r="AJ484" i="3"/>
  <c r="AT484" i="3"/>
  <c r="E485" i="3"/>
  <c r="AH485" i="3" s="1"/>
  <c r="P485" i="3"/>
  <c r="AJ485" i="3"/>
  <c r="AT485" i="3"/>
  <c r="E486" i="3"/>
  <c r="AH486" i="3" s="1"/>
  <c r="P486" i="3"/>
  <c r="AJ486" i="3"/>
  <c r="AT486" i="3"/>
  <c r="E487" i="3"/>
  <c r="AH487" i="3" s="1"/>
  <c r="P487" i="3"/>
  <c r="AJ487" i="3"/>
  <c r="AT487" i="3"/>
  <c r="E488" i="3"/>
  <c r="AH488" i="3" s="1"/>
  <c r="P488" i="3"/>
  <c r="AJ488" i="3"/>
  <c r="AT488" i="3"/>
  <c r="E489" i="3"/>
  <c r="AH489" i="3" s="1"/>
  <c r="P489" i="3"/>
  <c r="AJ489" i="3"/>
  <c r="AT489" i="3"/>
  <c r="E490" i="3"/>
  <c r="AH490" i="3" s="1"/>
  <c r="P490" i="3"/>
  <c r="AJ490" i="3"/>
  <c r="AT490" i="3"/>
  <c r="E491" i="3"/>
  <c r="AH491" i="3" s="1"/>
  <c r="P491" i="3"/>
  <c r="AJ491" i="3"/>
  <c r="AT491" i="3"/>
  <c r="E492" i="3"/>
  <c r="AH492" i="3" s="1"/>
  <c r="P492" i="3"/>
  <c r="AJ492" i="3"/>
  <c r="AT492" i="3"/>
  <c r="E493" i="3"/>
  <c r="AH493" i="3" s="1"/>
  <c r="P493" i="3"/>
  <c r="AJ493" i="3"/>
  <c r="AT493" i="3"/>
  <c r="E494" i="3"/>
  <c r="AH494" i="3" s="1"/>
  <c r="P494" i="3"/>
  <c r="AJ494" i="3"/>
  <c r="AT494" i="3"/>
  <c r="E495" i="3"/>
  <c r="AH495" i="3" s="1"/>
  <c r="P495" i="3"/>
  <c r="AJ495" i="3"/>
  <c r="AT495" i="3"/>
  <c r="E496" i="3"/>
  <c r="AH496" i="3" s="1"/>
  <c r="P496" i="3"/>
  <c r="AJ496" i="3"/>
  <c r="AT496" i="3"/>
  <c r="E497" i="3"/>
  <c r="AH497" i="3" s="1"/>
  <c r="P497" i="3"/>
  <c r="AJ497" i="3"/>
  <c r="AT497" i="3"/>
  <c r="E498" i="3"/>
  <c r="AH498" i="3" s="1"/>
  <c r="P498" i="3"/>
  <c r="AJ498" i="3"/>
  <c r="AT498" i="3"/>
  <c r="E499" i="3"/>
  <c r="AH499" i="3" s="1"/>
  <c r="P499" i="3"/>
  <c r="AJ499" i="3"/>
  <c r="AT499" i="3"/>
  <c r="E500" i="3"/>
  <c r="AH500" i="3" s="1"/>
  <c r="P500" i="3"/>
  <c r="AJ500" i="3"/>
  <c r="AT500" i="3"/>
  <c r="E501" i="3"/>
  <c r="AH501" i="3" s="1"/>
  <c r="P501" i="3"/>
  <c r="AJ501" i="3"/>
  <c r="AT501" i="3"/>
  <c r="E502" i="3"/>
  <c r="AH502" i="3" s="1"/>
  <c r="P502" i="3"/>
  <c r="AJ502" i="3"/>
  <c r="AT502" i="3"/>
  <c r="E503" i="3"/>
  <c r="AH503" i="3" s="1"/>
  <c r="P503" i="3"/>
  <c r="AJ503" i="3"/>
  <c r="AT503" i="3"/>
  <c r="E504" i="3"/>
  <c r="AH504" i="3" s="1"/>
  <c r="P504" i="3"/>
  <c r="AJ504" i="3"/>
  <c r="AT504" i="3"/>
  <c r="E505" i="3"/>
  <c r="AH505" i="3" s="1"/>
  <c r="P505" i="3"/>
  <c r="AJ505" i="3"/>
  <c r="AT505" i="3"/>
  <c r="E506" i="3"/>
  <c r="AH506" i="3" s="1"/>
  <c r="P506" i="3"/>
  <c r="AJ506" i="3"/>
  <c r="AT506" i="3"/>
  <c r="E507" i="3"/>
  <c r="AH507" i="3" s="1"/>
  <c r="P507" i="3"/>
  <c r="AJ507" i="3"/>
  <c r="AT507" i="3"/>
  <c r="E508" i="3"/>
  <c r="AH508" i="3" s="1"/>
  <c r="P508" i="3"/>
  <c r="AJ508" i="3"/>
  <c r="AT508" i="3"/>
  <c r="E509" i="3"/>
  <c r="AH509" i="3" s="1"/>
  <c r="P509" i="3"/>
  <c r="AJ509" i="3"/>
  <c r="AT509" i="3"/>
  <c r="E510" i="3"/>
  <c r="AH510" i="3" s="1"/>
  <c r="P510" i="3"/>
  <c r="AJ510" i="3"/>
  <c r="AT510" i="3"/>
  <c r="E511" i="3"/>
  <c r="AH511" i="3" s="1"/>
  <c r="P511" i="3"/>
  <c r="AJ511" i="3"/>
  <c r="AT511" i="3"/>
  <c r="E512" i="3"/>
  <c r="AH512" i="3" s="1"/>
  <c r="P512" i="3"/>
  <c r="AJ512" i="3"/>
  <c r="AT512" i="3"/>
  <c r="E513" i="3"/>
  <c r="AH513" i="3" s="1"/>
  <c r="P513" i="3"/>
  <c r="AJ513" i="3"/>
  <c r="AT513" i="3"/>
  <c r="E514" i="3"/>
  <c r="AH514" i="3" s="1"/>
  <c r="P514" i="3"/>
  <c r="AJ514" i="3"/>
  <c r="AT514" i="3"/>
  <c r="E515" i="3"/>
  <c r="AH515" i="3" s="1"/>
  <c r="P515" i="3"/>
  <c r="AJ515" i="3"/>
  <c r="AT515" i="3"/>
  <c r="E516" i="3"/>
  <c r="AH516" i="3" s="1"/>
  <c r="P516" i="3"/>
  <c r="AJ516" i="3"/>
  <c r="AT516" i="3"/>
  <c r="E517" i="3"/>
  <c r="AH517" i="3" s="1"/>
  <c r="P517" i="3"/>
  <c r="AJ517" i="3"/>
  <c r="AT517" i="3"/>
  <c r="E518" i="3"/>
  <c r="AH518" i="3" s="1"/>
  <c r="P518" i="3"/>
  <c r="AJ518" i="3"/>
  <c r="AT518" i="3"/>
  <c r="E519" i="3"/>
  <c r="AH519" i="3" s="1"/>
  <c r="P519" i="3"/>
  <c r="AJ519" i="3"/>
  <c r="AT519" i="3"/>
  <c r="E520" i="3"/>
  <c r="AH520" i="3" s="1"/>
  <c r="P520" i="3"/>
  <c r="AJ520" i="3"/>
  <c r="AT520" i="3"/>
  <c r="E521" i="3"/>
  <c r="AH521" i="3" s="1"/>
  <c r="P521" i="3"/>
  <c r="AJ521" i="3"/>
  <c r="AT521" i="3"/>
  <c r="E522" i="3"/>
  <c r="AH522" i="3" s="1"/>
  <c r="P522" i="3"/>
  <c r="AJ522" i="3"/>
  <c r="AT522" i="3"/>
  <c r="E523" i="3"/>
  <c r="AH523" i="3" s="1"/>
  <c r="P523" i="3"/>
  <c r="AJ523" i="3"/>
  <c r="AT523" i="3"/>
  <c r="E524" i="3"/>
  <c r="AH524" i="3" s="1"/>
  <c r="P524" i="3"/>
  <c r="AJ524" i="3"/>
  <c r="AT524" i="3"/>
  <c r="E525" i="3"/>
  <c r="AH525" i="3" s="1"/>
  <c r="P525" i="3"/>
  <c r="AJ525" i="3"/>
  <c r="AT525" i="3"/>
  <c r="E526" i="3"/>
  <c r="AH526" i="3" s="1"/>
  <c r="P526" i="3"/>
  <c r="AJ526" i="3"/>
  <c r="AT526" i="3"/>
  <c r="E527" i="3"/>
  <c r="AH527" i="3" s="1"/>
  <c r="P527" i="3"/>
  <c r="AJ527" i="3"/>
  <c r="AT527" i="3"/>
  <c r="E528" i="3"/>
  <c r="AH528" i="3" s="1"/>
  <c r="P528" i="3"/>
  <c r="AJ528" i="3"/>
  <c r="AT528" i="3"/>
  <c r="E529" i="3"/>
  <c r="AH529" i="3" s="1"/>
  <c r="P529" i="3"/>
  <c r="AJ529" i="3"/>
  <c r="AT529" i="3"/>
  <c r="E530" i="3"/>
  <c r="AH530" i="3" s="1"/>
  <c r="P530" i="3"/>
  <c r="AJ530" i="3"/>
  <c r="AT530" i="3"/>
  <c r="E531" i="3"/>
  <c r="AH531" i="3" s="1"/>
  <c r="P531" i="3"/>
  <c r="AJ531" i="3"/>
  <c r="AT531" i="3"/>
  <c r="E532" i="3"/>
  <c r="AH532" i="3" s="1"/>
  <c r="P532" i="3"/>
  <c r="AJ532" i="3"/>
  <c r="AT532" i="3"/>
  <c r="E533" i="3"/>
  <c r="AH533" i="3" s="1"/>
  <c r="P533" i="3"/>
  <c r="AJ533" i="3"/>
  <c r="AT533" i="3"/>
  <c r="E534" i="3"/>
  <c r="AH534" i="3" s="1"/>
  <c r="P534" i="3"/>
  <c r="AJ534" i="3"/>
  <c r="AT534" i="3"/>
  <c r="E535" i="3"/>
  <c r="AH535" i="3" s="1"/>
  <c r="P535" i="3"/>
  <c r="AJ535" i="3"/>
  <c r="AT535" i="3"/>
  <c r="E536" i="3"/>
  <c r="AH536" i="3" s="1"/>
  <c r="P536" i="3"/>
  <c r="AJ536" i="3"/>
  <c r="AT536" i="3"/>
  <c r="E537" i="3"/>
  <c r="AH537" i="3" s="1"/>
  <c r="P537" i="3"/>
  <c r="AJ537" i="3"/>
  <c r="AT537" i="3"/>
  <c r="E538" i="3"/>
  <c r="AH538" i="3" s="1"/>
  <c r="P538" i="3"/>
  <c r="AJ538" i="3"/>
  <c r="AT538" i="3"/>
  <c r="E539" i="3"/>
  <c r="AH539" i="3" s="1"/>
  <c r="P539" i="3"/>
  <c r="AJ539" i="3"/>
  <c r="AT539" i="3"/>
  <c r="E540" i="3"/>
  <c r="AH540" i="3" s="1"/>
  <c r="P540" i="3"/>
  <c r="AJ540" i="3"/>
  <c r="AT540" i="3"/>
  <c r="E541" i="3"/>
  <c r="AH541" i="3" s="1"/>
  <c r="P541" i="3"/>
  <c r="AJ541" i="3"/>
  <c r="AT541" i="3"/>
  <c r="E542" i="3"/>
  <c r="AH542" i="3" s="1"/>
  <c r="P542" i="3"/>
  <c r="AJ542" i="3"/>
  <c r="AT542" i="3"/>
  <c r="E543" i="3"/>
  <c r="AH543" i="3" s="1"/>
  <c r="P543" i="3"/>
  <c r="AJ543" i="3"/>
  <c r="AT543" i="3"/>
  <c r="E544" i="3"/>
  <c r="AH544" i="3" s="1"/>
  <c r="P544" i="3"/>
  <c r="AJ544" i="3"/>
  <c r="AT544" i="3"/>
  <c r="E545" i="3"/>
  <c r="AH545" i="3" s="1"/>
  <c r="P545" i="3"/>
  <c r="AJ545" i="3"/>
  <c r="AT545" i="3"/>
  <c r="E546" i="3"/>
  <c r="AH546" i="3" s="1"/>
  <c r="P546" i="3"/>
  <c r="AJ546" i="3"/>
  <c r="AT546" i="3"/>
  <c r="E547" i="3"/>
  <c r="AH547" i="3" s="1"/>
  <c r="P547" i="3"/>
  <c r="AJ547" i="3"/>
  <c r="AT547" i="3"/>
  <c r="E548" i="3"/>
  <c r="AH548" i="3" s="1"/>
  <c r="P548" i="3"/>
  <c r="AJ548" i="3"/>
  <c r="AT548" i="3"/>
  <c r="E549" i="3"/>
  <c r="AH549" i="3" s="1"/>
  <c r="P549" i="3"/>
  <c r="AJ549" i="3"/>
  <c r="AT549" i="3"/>
  <c r="E550" i="3"/>
  <c r="AH550" i="3" s="1"/>
  <c r="P550" i="3"/>
  <c r="AJ550" i="3"/>
  <c r="AT550" i="3"/>
  <c r="E551" i="3"/>
  <c r="AH551" i="3" s="1"/>
  <c r="P551" i="3"/>
  <c r="AJ551" i="3"/>
  <c r="AT551" i="3"/>
  <c r="E552" i="3"/>
  <c r="AH552" i="3" s="1"/>
  <c r="P552" i="3"/>
  <c r="AJ552" i="3"/>
  <c r="AT552" i="3"/>
  <c r="E553" i="3"/>
  <c r="AH553" i="3" s="1"/>
  <c r="P553" i="3"/>
  <c r="AJ553" i="3"/>
  <c r="AT553" i="3"/>
  <c r="E554" i="3"/>
  <c r="AH554" i="3" s="1"/>
  <c r="P554" i="3"/>
  <c r="AJ554" i="3"/>
  <c r="AT554" i="3"/>
  <c r="E555" i="3"/>
  <c r="AH555" i="3" s="1"/>
  <c r="P555" i="3"/>
  <c r="AJ555" i="3"/>
  <c r="AT555" i="3"/>
  <c r="E556" i="3"/>
  <c r="AH556" i="3" s="1"/>
  <c r="P556" i="3"/>
  <c r="AJ556" i="3"/>
  <c r="AT556" i="3"/>
  <c r="E557" i="3"/>
  <c r="AH557" i="3" s="1"/>
  <c r="P557" i="3"/>
  <c r="AJ557" i="3"/>
  <c r="AT557" i="3"/>
  <c r="E558" i="3"/>
  <c r="AH558" i="3" s="1"/>
  <c r="P558" i="3"/>
  <c r="AJ558" i="3"/>
  <c r="AT558" i="3"/>
  <c r="E559" i="3"/>
  <c r="AH559" i="3" s="1"/>
  <c r="P559" i="3"/>
  <c r="AJ559" i="3"/>
  <c r="AT559" i="3"/>
  <c r="E560" i="3"/>
  <c r="AH560" i="3" s="1"/>
  <c r="P560" i="3"/>
  <c r="AJ560" i="3"/>
  <c r="AT560" i="3"/>
  <c r="E561" i="3"/>
  <c r="AH561" i="3" s="1"/>
  <c r="P561" i="3"/>
  <c r="AJ561" i="3"/>
  <c r="AT561" i="3"/>
  <c r="E562" i="3"/>
  <c r="AH562" i="3" s="1"/>
  <c r="P562" i="3"/>
  <c r="AJ562" i="3"/>
  <c r="AT562" i="3"/>
  <c r="E563" i="3"/>
  <c r="AH563" i="3" s="1"/>
  <c r="P563" i="3"/>
  <c r="AJ563" i="3"/>
  <c r="AT563" i="3"/>
  <c r="E564" i="3"/>
  <c r="AH564" i="3" s="1"/>
  <c r="P564" i="3"/>
  <c r="AJ564" i="3"/>
  <c r="AT564" i="3"/>
  <c r="E565" i="3"/>
  <c r="AH565" i="3" s="1"/>
  <c r="P565" i="3"/>
  <c r="AJ565" i="3"/>
  <c r="AT565" i="3"/>
  <c r="E566" i="3"/>
  <c r="AH566" i="3" s="1"/>
  <c r="P566" i="3"/>
  <c r="AJ566" i="3"/>
  <c r="AT566" i="3"/>
  <c r="E567" i="3"/>
  <c r="AH567" i="3" s="1"/>
  <c r="P567" i="3"/>
  <c r="AJ567" i="3"/>
  <c r="F569" i="3"/>
  <c r="AI569" i="3" s="1"/>
  <c r="T569" i="3"/>
  <c r="F571" i="3"/>
  <c r="AI571" i="3" s="1"/>
  <c r="T571" i="3"/>
  <c r="F573" i="3"/>
  <c r="AI573" i="3" s="1"/>
  <c r="T573" i="3"/>
  <c r="F575" i="3"/>
  <c r="AI575" i="3" s="1"/>
  <c r="T575" i="3"/>
  <c r="F577" i="3"/>
  <c r="AI577" i="3" s="1"/>
  <c r="T577" i="3"/>
  <c r="F579" i="3"/>
  <c r="AI579" i="3" s="1"/>
  <c r="T579" i="3"/>
  <c r="F581" i="3"/>
  <c r="AI581" i="3" s="1"/>
  <c r="T581" i="3"/>
  <c r="AF617" i="3"/>
  <c r="U617" i="3"/>
  <c r="L617" i="3"/>
  <c r="B617" i="3"/>
  <c r="AX617" i="3"/>
  <c r="AE617" i="3"/>
  <c r="T617" i="3"/>
  <c r="K617" i="3"/>
  <c r="A617" i="3"/>
  <c r="BG617" i="3"/>
  <c r="S617" i="3"/>
  <c r="H617" i="3"/>
  <c r="BF617" i="3"/>
  <c r="M617" i="3"/>
  <c r="G617" i="3"/>
  <c r="F617" i="3"/>
  <c r="AI617" i="3" s="1"/>
  <c r="AK617" i="3"/>
  <c r="V617" i="3"/>
  <c r="W617" i="3" s="1"/>
  <c r="E617" i="3"/>
  <c r="AH617" i="3" s="1"/>
  <c r="AJ617" i="3"/>
  <c r="D617" i="3"/>
  <c r="P617" i="3"/>
  <c r="E618" i="3"/>
  <c r="AH618" i="3" s="1"/>
  <c r="G582" i="3"/>
  <c r="AV582" i="3"/>
  <c r="BF582" i="3"/>
  <c r="G583" i="3"/>
  <c r="AV583" i="3"/>
  <c r="BF583" i="3"/>
  <c r="G584" i="3"/>
  <c r="AV584" i="3"/>
  <c r="BF584" i="3"/>
  <c r="G585" i="3"/>
  <c r="AV585" i="3"/>
  <c r="BF585" i="3"/>
  <c r="G586" i="3"/>
  <c r="AV586" i="3"/>
  <c r="BF586" i="3"/>
  <c r="G587" i="3"/>
  <c r="AV587" i="3"/>
  <c r="BF587" i="3"/>
  <c r="G588" i="3"/>
  <c r="AV588" i="3"/>
  <c r="BF588" i="3"/>
  <c r="G589" i="3"/>
  <c r="AV589" i="3"/>
  <c r="BF589" i="3"/>
  <c r="G590" i="3"/>
  <c r="AV590" i="3"/>
  <c r="BF590" i="3"/>
  <c r="G591" i="3"/>
  <c r="AV591" i="3"/>
  <c r="BF591" i="3"/>
  <c r="G592" i="3"/>
  <c r="AV592" i="3"/>
  <c r="BF592" i="3"/>
  <c r="G593" i="3"/>
  <c r="AV593" i="3"/>
  <c r="BF593" i="3"/>
  <c r="G594" i="3"/>
  <c r="AV594" i="3"/>
  <c r="BF594" i="3"/>
  <c r="G595" i="3"/>
  <c r="AV595" i="3"/>
  <c r="BF595" i="3"/>
  <c r="G596" i="3"/>
  <c r="AV596" i="3"/>
  <c r="BF596" i="3"/>
  <c r="G597" i="3"/>
  <c r="AV597" i="3"/>
  <c r="BF597" i="3"/>
  <c r="G598" i="3"/>
  <c r="AV598" i="3"/>
  <c r="BF598" i="3"/>
  <c r="G599" i="3"/>
  <c r="AV599" i="3"/>
  <c r="BF599" i="3"/>
  <c r="G600" i="3"/>
  <c r="AV600" i="3"/>
  <c r="BF600" i="3"/>
  <c r="G601" i="3"/>
  <c r="AV601" i="3"/>
  <c r="BF601" i="3"/>
  <c r="G602" i="3"/>
  <c r="AV602" i="3"/>
  <c r="BF602" i="3"/>
  <c r="G603" i="3"/>
  <c r="AV603" i="3"/>
  <c r="BF603" i="3"/>
  <c r="G604" i="3"/>
  <c r="AV604" i="3"/>
  <c r="BF604" i="3"/>
  <c r="G605" i="3"/>
  <c r="AV605" i="3"/>
  <c r="BF605" i="3"/>
  <c r="G606" i="3"/>
  <c r="AV606" i="3"/>
  <c r="BF606" i="3"/>
  <c r="G607" i="3"/>
  <c r="AV607" i="3"/>
  <c r="BF607" i="3"/>
  <c r="G608" i="3"/>
  <c r="AV608" i="3"/>
  <c r="BF608" i="3"/>
  <c r="G609" i="3"/>
  <c r="AV609" i="3"/>
  <c r="BF609" i="3"/>
  <c r="G610" i="3"/>
  <c r="AV610" i="3"/>
  <c r="BF610" i="3"/>
  <c r="G611" i="3"/>
  <c r="AV611" i="3"/>
  <c r="BF611" i="3"/>
  <c r="G612" i="3"/>
  <c r="AV612" i="3"/>
  <c r="BF612" i="3"/>
  <c r="G613" i="3"/>
  <c r="AV613" i="3"/>
  <c r="M616" i="3"/>
  <c r="Y676" i="3"/>
  <c r="AF616" i="3"/>
  <c r="U616" i="3"/>
  <c r="L616" i="3"/>
  <c r="B616" i="3"/>
  <c r="AX616" i="3"/>
  <c r="AE616" i="3"/>
  <c r="T616" i="3"/>
  <c r="K616" i="3"/>
  <c r="A616" i="3"/>
  <c r="BG616" i="3"/>
  <c r="S616" i="3"/>
  <c r="H616" i="3"/>
  <c r="AV616" i="3"/>
  <c r="M582" i="3"/>
  <c r="V582" i="3"/>
  <c r="W582" i="3" s="1"/>
  <c r="M583" i="3"/>
  <c r="V583" i="3"/>
  <c r="W583" i="3" s="1"/>
  <c r="M584" i="3"/>
  <c r="V584" i="3"/>
  <c r="W584" i="3" s="1"/>
  <c r="M585" i="3"/>
  <c r="V585" i="3"/>
  <c r="W585" i="3" s="1"/>
  <c r="M586" i="3"/>
  <c r="V586" i="3"/>
  <c r="W586" i="3" s="1"/>
  <c r="M587" i="3"/>
  <c r="V587" i="3"/>
  <c r="W587" i="3" s="1"/>
  <c r="M588" i="3"/>
  <c r="V588" i="3"/>
  <c r="W588" i="3" s="1"/>
  <c r="M589" i="3"/>
  <c r="V589" i="3"/>
  <c r="W589" i="3" s="1"/>
  <c r="M590" i="3"/>
  <c r="V590" i="3"/>
  <c r="W590" i="3" s="1"/>
  <c r="M591" i="3"/>
  <c r="V591" i="3"/>
  <c r="W591" i="3" s="1"/>
  <c r="M592" i="3"/>
  <c r="V592" i="3"/>
  <c r="W592" i="3" s="1"/>
  <c r="M593" i="3"/>
  <c r="V593" i="3"/>
  <c r="W593" i="3" s="1"/>
  <c r="M594" i="3"/>
  <c r="V594" i="3"/>
  <c r="W594" i="3" s="1"/>
  <c r="M595" i="3"/>
  <c r="V595" i="3"/>
  <c r="W595" i="3" s="1"/>
  <c r="M596" i="3"/>
  <c r="V596" i="3"/>
  <c r="W596" i="3" s="1"/>
  <c r="M597" i="3"/>
  <c r="V597" i="3"/>
  <c r="W597" i="3" s="1"/>
  <c r="M598" i="3"/>
  <c r="V598" i="3"/>
  <c r="W598" i="3" s="1"/>
  <c r="M599" i="3"/>
  <c r="V599" i="3"/>
  <c r="W599" i="3" s="1"/>
  <c r="M600" i="3"/>
  <c r="V600" i="3"/>
  <c r="W600" i="3" s="1"/>
  <c r="M601" i="3"/>
  <c r="V601" i="3"/>
  <c r="W601" i="3" s="1"/>
  <c r="M602" i="3"/>
  <c r="V602" i="3"/>
  <c r="W602" i="3" s="1"/>
  <c r="M603" i="3"/>
  <c r="V603" i="3"/>
  <c r="W603" i="3" s="1"/>
  <c r="M604" i="3"/>
  <c r="V604" i="3"/>
  <c r="W604" i="3" s="1"/>
  <c r="M605" i="3"/>
  <c r="V605" i="3"/>
  <c r="W605" i="3" s="1"/>
  <c r="M606" i="3"/>
  <c r="V606" i="3"/>
  <c r="W606" i="3" s="1"/>
  <c r="M607" i="3"/>
  <c r="V607" i="3"/>
  <c r="W607" i="3" s="1"/>
  <c r="M608" i="3"/>
  <c r="V608" i="3"/>
  <c r="W608" i="3" s="1"/>
  <c r="M609" i="3"/>
  <c r="V609" i="3"/>
  <c r="W609" i="3" s="1"/>
  <c r="M610" i="3"/>
  <c r="V610" i="3"/>
  <c r="W610" i="3" s="1"/>
  <c r="M611" i="3"/>
  <c r="V611" i="3"/>
  <c r="W611" i="3" s="1"/>
  <c r="M612" i="3"/>
  <c r="V612" i="3"/>
  <c r="W612" i="3" s="1"/>
  <c r="AX613" i="3"/>
  <c r="BG613" i="3"/>
  <c r="M613" i="3"/>
  <c r="V613" i="3"/>
  <c r="W613" i="3" s="1"/>
  <c r="D616" i="3"/>
  <c r="AJ616" i="3"/>
  <c r="D582" i="3"/>
  <c r="N582" i="3"/>
  <c r="D583" i="3"/>
  <c r="N583" i="3"/>
  <c r="D584" i="3"/>
  <c r="N584" i="3"/>
  <c r="D585" i="3"/>
  <c r="N585" i="3"/>
  <c r="D586" i="3"/>
  <c r="N586" i="3"/>
  <c r="D587" i="3"/>
  <c r="N587" i="3"/>
  <c r="D588" i="3"/>
  <c r="N588" i="3"/>
  <c r="D589" i="3"/>
  <c r="N589" i="3"/>
  <c r="D590" i="3"/>
  <c r="N590" i="3"/>
  <c r="D591" i="3"/>
  <c r="N591" i="3"/>
  <c r="D592" i="3"/>
  <c r="N592" i="3"/>
  <c r="D593" i="3"/>
  <c r="N593" i="3"/>
  <c r="D594" i="3"/>
  <c r="N594" i="3"/>
  <c r="D595" i="3"/>
  <c r="N595" i="3"/>
  <c r="D596" i="3"/>
  <c r="N596" i="3"/>
  <c r="D597" i="3"/>
  <c r="N597" i="3"/>
  <c r="D598" i="3"/>
  <c r="N598" i="3"/>
  <c r="D599" i="3"/>
  <c r="N599" i="3"/>
  <c r="D600" i="3"/>
  <c r="N600" i="3"/>
  <c r="D601" i="3"/>
  <c r="N601" i="3"/>
  <c r="D602" i="3"/>
  <c r="N602" i="3"/>
  <c r="D603" i="3"/>
  <c r="N603" i="3"/>
  <c r="D604" i="3"/>
  <c r="N604" i="3"/>
  <c r="D605" i="3"/>
  <c r="N605" i="3"/>
  <c r="D606" i="3"/>
  <c r="N606" i="3"/>
  <c r="D607" i="3"/>
  <c r="N607" i="3"/>
  <c r="D608" i="3"/>
  <c r="N608" i="3"/>
  <c r="D609" i="3"/>
  <c r="N609" i="3"/>
  <c r="D610" i="3"/>
  <c r="N610" i="3"/>
  <c r="D611" i="3"/>
  <c r="N611" i="3"/>
  <c r="D612" i="3"/>
  <c r="N612" i="3"/>
  <c r="D613" i="3"/>
  <c r="N613" i="3"/>
  <c r="AF615" i="3"/>
  <c r="U615" i="3"/>
  <c r="L615" i="3"/>
  <c r="B615" i="3"/>
  <c r="AX615" i="3"/>
  <c r="AE615" i="3"/>
  <c r="T615" i="3"/>
  <c r="K615" i="3"/>
  <c r="A615" i="3"/>
  <c r="BG615" i="3"/>
  <c r="S615" i="3"/>
  <c r="H615" i="3"/>
  <c r="AV615" i="3"/>
  <c r="E616" i="3"/>
  <c r="AH616" i="3" s="1"/>
  <c r="V616" i="3"/>
  <c r="W616" i="3" s="1"/>
  <c r="AK616" i="3"/>
  <c r="V619" i="3"/>
  <c r="W619" i="3" s="1"/>
  <c r="M619" i="3"/>
  <c r="AF619" i="3"/>
  <c r="U619" i="3"/>
  <c r="L619" i="3"/>
  <c r="B619" i="3"/>
  <c r="AX619" i="3"/>
  <c r="AE619" i="3"/>
  <c r="T619" i="3"/>
  <c r="K619" i="3"/>
  <c r="A619" i="3"/>
  <c r="BG619" i="3"/>
  <c r="S619" i="3"/>
  <c r="H619" i="3"/>
  <c r="BF619" i="3"/>
  <c r="N675" i="3"/>
  <c r="D675" i="3"/>
  <c r="AF675" i="3"/>
  <c r="U675" i="3"/>
  <c r="L675" i="3"/>
  <c r="B675" i="3"/>
  <c r="AK675" i="3"/>
  <c r="V675" i="3"/>
  <c r="W675" i="3" s="1"/>
  <c r="H675" i="3"/>
  <c r="AV675" i="3"/>
  <c r="AJ675" i="3"/>
  <c r="T675" i="3"/>
  <c r="G675" i="3"/>
  <c r="BG675" i="3"/>
  <c r="S675" i="3"/>
  <c r="F675" i="3"/>
  <c r="AI675" i="3" s="1"/>
  <c r="BF675" i="3"/>
  <c r="AT675" i="3"/>
  <c r="AE675" i="3"/>
  <c r="E675" i="3"/>
  <c r="AH675" i="3" s="1"/>
  <c r="M675" i="3"/>
  <c r="M677" i="3"/>
  <c r="M679" i="3"/>
  <c r="M681" i="3"/>
  <c r="M683" i="3"/>
  <c r="P684" i="3"/>
  <c r="AE684" i="3"/>
  <c r="N685" i="3"/>
  <c r="D685" i="3"/>
  <c r="AF685" i="3"/>
  <c r="U685" i="3"/>
  <c r="L685" i="3"/>
  <c r="B685" i="3"/>
  <c r="BF685" i="3"/>
  <c r="AV685" i="3"/>
  <c r="G685" i="3"/>
  <c r="S685" i="3"/>
  <c r="AJ685" i="3"/>
  <c r="AX685" i="3"/>
  <c r="AC686" i="3"/>
  <c r="P688" i="3"/>
  <c r="AE688" i="3"/>
  <c r="N677" i="3"/>
  <c r="D677" i="3"/>
  <c r="AF677" i="3"/>
  <c r="U677" i="3"/>
  <c r="L677" i="3"/>
  <c r="B677" i="3"/>
  <c r="N679" i="3"/>
  <c r="D679" i="3"/>
  <c r="AF679" i="3"/>
  <c r="U679" i="3"/>
  <c r="L679" i="3"/>
  <c r="B679" i="3"/>
  <c r="N681" i="3"/>
  <c r="D681" i="3"/>
  <c r="AF681" i="3"/>
  <c r="U681" i="3"/>
  <c r="L681" i="3"/>
  <c r="B681" i="3"/>
  <c r="N683" i="3"/>
  <c r="D683" i="3"/>
  <c r="AF683" i="3"/>
  <c r="U683" i="3"/>
  <c r="L683" i="3"/>
  <c r="B683" i="3"/>
  <c r="BF683" i="3"/>
  <c r="AV683" i="3"/>
  <c r="AE683" i="3"/>
  <c r="N684" i="3"/>
  <c r="D684" i="3"/>
  <c r="AF684" i="3"/>
  <c r="U684" i="3"/>
  <c r="L684" i="3"/>
  <c r="B684" i="3"/>
  <c r="BF684" i="3"/>
  <c r="AV684" i="3"/>
  <c r="G684" i="3"/>
  <c r="S684" i="3"/>
  <c r="AJ684" i="3"/>
  <c r="AX684" i="3"/>
  <c r="N688" i="3"/>
  <c r="D688" i="3"/>
  <c r="AF688" i="3"/>
  <c r="U688" i="3"/>
  <c r="L688" i="3"/>
  <c r="B688" i="3"/>
  <c r="BF688" i="3"/>
  <c r="AV688" i="3"/>
  <c r="G688" i="3"/>
  <c r="S688" i="3"/>
  <c r="AK688" i="3"/>
  <c r="H620" i="3"/>
  <c r="S620" i="3"/>
  <c r="BG620" i="3"/>
  <c r="H621" i="3"/>
  <c r="S621" i="3"/>
  <c r="BG621" i="3"/>
  <c r="H622" i="3"/>
  <c r="S622" i="3"/>
  <c r="BG622" i="3"/>
  <c r="H623" i="3"/>
  <c r="S623" i="3"/>
  <c r="BG623" i="3"/>
  <c r="H624" i="3"/>
  <c r="S624" i="3"/>
  <c r="BG624" i="3"/>
  <c r="H625" i="3"/>
  <c r="S625" i="3"/>
  <c r="BG625" i="3"/>
  <c r="H626" i="3"/>
  <c r="S626" i="3"/>
  <c r="BG626" i="3"/>
  <c r="H627" i="3"/>
  <c r="S627" i="3"/>
  <c r="BG627" i="3"/>
  <c r="H628" i="3"/>
  <c r="S628" i="3"/>
  <c r="BG628" i="3"/>
  <c r="H629" i="3"/>
  <c r="S629" i="3"/>
  <c r="BG629" i="3"/>
  <c r="H630" i="3"/>
  <c r="S630" i="3"/>
  <c r="BG630" i="3"/>
  <c r="H631" i="3"/>
  <c r="S631" i="3"/>
  <c r="BG631" i="3"/>
  <c r="H632" i="3"/>
  <c r="S632" i="3"/>
  <c r="BG632" i="3"/>
  <c r="H633" i="3"/>
  <c r="S633" i="3"/>
  <c r="BG633" i="3"/>
  <c r="H634" i="3"/>
  <c r="S634" i="3"/>
  <c r="BG634" i="3"/>
  <c r="H635" i="3"/>
  <c r="S635" i="3"/>
  <c r="BG635" i="3"/>
  <c r="H636" i="3"/>
  <c r="S636" i="3"/>
  <c r="BG636" i="3"/>
  <c r="H637" i="3"/>
  <c r="S637" i="3"/>
  <c r="BG637" i="3"/>
  <c r="H638" i="3"/>
  <c r="S638" i="3"/>
  <c r="BG638" i="3"/>
  <c r="H639" i="3"/>
  <c r="S639" i="3"/>
  <c r="BG639" i="3"/>
  <c r="H640" i="3"/>
  <c r="S640" i="3"/>
  <c r="BG640" i="3"/>
  <c r="H641" i="3"/>
  <c r="S641" i="3"/>
  <c r="BG641" i="3"/>
  <c r="H642" i="3"/>
  <c r="S642" i="3"/>
  <c r="BG642" i="3"/>
  <c r="H643" i="3"/>
  <c r="S643" i="3"/>
  <c r="BG643" i="3"/>
  <c r="H644" i="3"/>
  <c r="S644" i="3"/>
  <c r="BG644" i="3"/>
  <c r="H645" i="3"/>
  <c r="S645" i="3"/>
  <c r="BG645" i="3"/>
  <c r="H646" i="3"/>
  <c r="S646" i="3"/>
  <c r="BG646" i="3"/>
  <c r="H647" i="3"/>
  <c r="S647" i="3"/>
  <c r="BG647" i="3"/>
  <c r="H648" i="3"/>
  <c r="S648" i="3"/>
  <c r="BG648" i="3"/>
  <c r="H649" i="3"/>
  <c r="S649" i="3"/>
  <c r="BG649" i="3"/>
  <c r="H650" i="3"/>
  <c r="S650" i="3"/>
  <c r="BG650" i="3"/>
  <c r="H651" i="3"/>
  <c r="S651" i="3"/>
  <c r="BG651" i="3"/>
  <c r="H652" i="3"/>
  <c r="S652" i="3"/>
  <c r="BG652" i="3"/>
  <c r="H653" i="3"/>
  <c r="S653" i="3"/>
  <c r="BG653" i="3"/>
  <c r="H654" i="3"/>
  <c r="S654" i="3"/>
  <c r="BG654" i="3"/>
  <c r="H655" i="3"/>
  <c r="S655" i="3"/>
  <c r="BG655" i="3"/>
  <c r="H656" i="3"/>
  <c r="S656" i="3"/>
  <c r="BG656" i="3"/>
  <c r="H657" i="3"/>
  <c r="S657" i="3"/>
  <c r="BG657" i="3"/>
  <c r="H658" i="3"/>
  <c r="S658" i="3"/>
  <c r="BG658" i="3"/>
  <c r="H659" i="3"/>
  <c r="S659" i="3"/>
  <c r="BG659" i="3"/>
  <c r="H660" i="3"/>
  <c r="S660" i="3"/>
  <c r="BG660" i="3"/>
  <c r="H661" i="3"/>
  <c r="S661" i="3"/>
  <c r="BG661" i="3"/>
  <c r="H662" i="3"/>
  <c r="S662" i="3"/>
  <c r="BG662" i="3"/>
  <c r="H663" i="3"/>
  <c r="S663" i="3"/>
  <c r="BG663" i="3"/>
  <c r="H664" i="3"/>
  <c r="S664" i="3"/>
  <c r="BG664" i="3"/>
  <c r="H665" i="3"/>
  <c r="S665" i="3"/>
  <c r="BG665" i="3"/>
  <c r="H666" i="3"/>
  <c r="S666" i="3"/>
  <c r="BG666" i="3"/>
  <c r="H667" i="3"/>
  <c r="S667" i="3"/>
  <c r="BG667" i="3"/>
  <c r="H668" i="3"/>
  <c r="S668" i="3"/>
  <c r="BG668" i="3"/>
  <c r="H669" i="3"/>
  <c r="S669" i="3"/>
  <c r="BG669" i="3"/>
  <c r="H670" i="3"/>
  <c r="S670" i="3"/>
  <c r="BG670" i="3"/>
  <c r="H671" i="3"/>
  <c r="S671" i="3"/>
  <c r="BG671" i="3"/>
  <c r="H672" i="3"/>
  <c r="S672" i="3"/>
  <c r="BG672" i="3"/>
  <c r="H673" i="3"/>
  <c r="S673" i="3"/>
  <c r="BG673" i="3"/>
  <c r="H674" i="3"/>
  <c r="S674" i="3"/>
  <c r="AX674" i="3"/>
  <c r="K676" i="3"/>
  <c r="AX676" i="3"/>
  <c r="E677" i="3"/>
  <c r="AH677" i="3" s="1"/>
  <c r="AE677" i="3"/>
  <c r="AT677" i="3"/>
  <c r="BF677" i="3"/>
  <c r="K678" i="3"/>
  <c r="AX678" i="3"/>
  <c r="E679" i="3"/>
  <c r="AH679" i="3" s="1"/>
  <c r="AE679" i="3"/>
  <c r="AT679" i="3"/>
  <c r="BF679" i="3"/>
  <c r="K680" i="3"/>
  <c r="Y680" i="3"/>
  <c r="AX680" i="3"/>
  <c r="E681" i="3"/>
  <c r="AH681" i="3" s="1"/>
  <c r="AE681" i="3"/>
  <c r="AT681" i="3"/>
  <c r="BF681" i="3"/>
  <c r="K682" i="3"/>
  <c r="AX682" i="3"/>
  <c r="E683" i="3"/>
  <c r="AH683" i="3" s="1"/>
  <c r="E684" i="3"/>
  <c r="AH684" i="3" s="1"/>
  <c r="T684" i="3"/>
  <c r="AK684" i="3"/>
  <c r="H685" i="3"/>
  <c r="Y685" i="3"/>
  <c r="M686" i="3"/>
  <c r="AD686" i="3"/>
  <c r="AT686" i="3"/>
  <c r="E688" i="3"/>
  <c r="AH688" i="3" s="1"/>
  <c r="T688" i="3"/>
  <c r="BG688" i="3"/>
  <c r="A620" i="3"/>
  <c r="K620" i="3"/>
  <c r="T620" i="3"/>
  <c r="AE620" i="3"/>
  <c r="AX620" i="3"/>
  <c r="A621" i="3"/>
  <c r="K621" i="3"/>
  <c r="T621" i="3"/>
  <c r="AE621" i="3"/>
  <c r="AX621" i="3"/>
  <c r="A622" i="3"/>
  <c r="K622" i="3"/>
  <c r="T622" i="3"/>
  <c r="AE622" i="3"/>
  <c r="AX622" i="3"/>
  <c r="A623" i="3"/>
  <c r="K623" i="3"/>
  <c r="T623" i="3"/>
  <c r="AE623" i="3"/>
  <c r="AX623" i="3"/>
  <c r="A624" i="3"/>
  <c r="K624" i="3"/>
  <c r="T624" i="3"/>
  <c r="AE624" i="3"/>
  <c r="AX624" i="3"/>
  <c r="A625" i="3"/>
  <c r="K625" i="3"/>
  <c r="T625" i="3"/>
  <c r="AE625" i="3"/>
  <c r="AX625" i="3"/>
  <c r="A626" i="3"/>
  <c r="K626" i="3"/>
  <c r="T626" i="3"/>
  <c r="AE626" i="3"/>
  <c r="AX626" i="3"/>
  <c r="A627" i="3"/>
  <c r="K627" i="3"/>
  <c r="T627" i="3"/>
  <c r="AE627" i="3"/>
  <c r="AX627" i="3"/>
  <c r="A628" i="3"/>
  <c r="K628" i="3"/>
  <c r="T628" i="3"/>
  <c r="AE628" i="3"/>
  <c r="AX628" i="3"/>
  <c r="A629" i="3"/>
  <c r="K629" i="3"/>
  <c r="T629" i="3"/>
  <c r="AE629" i="3"/>
  <c r="AX629" i="3"/>
  <c r="A630" i="3"/>
  <c r="K630" i="3"/>
  <c r="T630" i="3"/>
  <c r="AE630" i="3"/>
  <c r="AX630" i="3"/>
  <c r="A631" i="3"/>
  <c r="K631" i="3"/>
  <c r="T631" i="3"/>
  <c r="AE631" i="3"/>
  <c r="AX631" i="3"/>
  <c r="A632" i="3"/>
  <c r="K632" i="3"/>
  <c r="T632" i="3"/>
  <c r="AE632" i="3"/>
  <c r="AX632" i="3"/>
  <c r="A633" i="3"/>
  <c r="K633" i="3"/>
  <c r="T633" i="3"/>
  <c r="AE633" i="3"/>
  <c r="AX633" i="3"/>
  <c r="A634" i="3"/>
  <c r="K634" i="3"/>
  <c r="T634" i="3"/>
  <c r="AE634" i="3"/>
  <c r="AX634" i="3"/>
  <c r="A635" i="3"/>
  <c r="K635" i="3"/>
  <c r="T635" i="3"/>
  <c r="AE635" i="3"/>
  <c r="AX635" i="3"/>
  <c r="A636" i="3"/>
  <c r="K636" i="3"/>
  <c r="T636" i="3"/>
  <c r="AE636" i="3"/>
  <c r="AX636" i="3"/>
  <c r="A637" i="3"/>
  <c r="K637" i="3"/>
  <c r="T637" i="3"/>
  <c r="AE637" i="3"/>
  <c r="AX637" i="3"/>
  <c r="A638" i="3"/>
  <c r="K638" i="3"/>
  <c r="T638" i="3"/>
  <c r="AE638" i="3"/>
  <c r="AX638" i="3"/>
  <c r="A639" i="3"/>
  <c r="K639" i="3"/>
  <c r="T639" i="3"/>
  <c r="AE639" i="3"/>
  <c r="AX639" i="3"/>
  <c r="A640" i="3"/>
  <c r="K640" i="3"/>
  <c r="T640" i="3"/>
  <c r="AE640" i="3"/>
  <c r="AX640" i="3"/>
  <c r="A641" i="3"/>
  <c r="K641" i="3"/>
  <c r="T641" i="3"/>
  <c r="AE641" i="3"/>
  <c r="AX641" i="3"/>
  <c r="A642" i="3"/>
  <c r="K642" i="3"/>
  <c r="T642" i="3"/>
  <c r="AE642" i="3"/>
  <c r="AX642" i="3"/>
  <c r="A643" i="3"/>
  <c r="K643" i="3"/>
  <c r="T643" i="3"/>
  <c r="AE643" i="3"/>
  <c r="AX643" i="3"/>
  <c r="A644" i="3"/>
  <c r="K644" i="3"/>
  <c r="T644" i="3"/>
  <c r="AE644" i="3"/>
  <c r="AX644" i="3"/>
  <c r="A645" i="3"/>
  <c r="K645" i="3"/>
  <c r="T645" i="3"/>
  <c r="AE645" i="3"/>
  <c r="AX645" i="3"/>
  <c r="A646" i="3"/>
  <c r="K646" i="3"/>
  <c r="T646" i="3"/>
  <c r="AE646" i="3"/>
  <c r="AX646" i="3"/>
  <c r="A647" i="3"/>
  <c r="K647" i="3"/>
  <c r="T647" i="3"/>
  <c r="AE647" i="3"/>
  <c r="AX647" i="3"/>
  <c r="A648" i="3"/>
  <c r="K648" i="3"/>
  <c r="T648" i="3"/>
  <c r="AE648" i="3"/>
  <c r="AX648" i="3"/>
  <c r="A649" i="3"/>
  <c r="K649" i="3"/>
  <c r="T649" i="3"/>
  <c r="AE649" i="3"/>
  <c r="AX649" i="3"/>
  <c r="A650" i="3"/>
  <c r="K650" i="3"/>
  <c r="T650" i="3"/>
  <c r="AE650" i="3"/>
  <c r="AX650" i="3"/>
  <c r="A651" i="3"/>
  <c r="K651" i="3"/>
  <c r="T651" i="3"/>
  <c r="AE651" i="3"/>
  <c r="AX651" i="3"/>
  <c r="A652" i="3"/>
  <c r="K652" i="3"/>
  <c r="T652" i="3"/>
  <c r="AE652" i="3"/>
  <c r="AX652" i="3"/>
  <c r="A653" i="3"/>
  <c r="K653" i="3"/>
  <c r="T653" i="3"/>
  <c r="AE653" i="3"/>
  <c r="AX653" i="3"/>
  <c r="A654" i="3"/>
  <c r="K654" i="3"/>
  <c r="T654" i="3"/>
  <c r="AE654" i="3"/>
  <c r="AX654" i="3"/>
  <c r="A655" i="3"/>
  <c r="K655" i="3"/>
  <c r="T655" i="3"/>
  <c r="AE655" i="3"/>
  <c r="AX655" i="3"/>
  <c r="A656" i="3"/>
  <c r="K656" i="3"/>
  <c r="T656" i="3"/>
  <c r="AE656" i="3"/>
  <c r="AX656" i="3"/>
  <c r="A657" i="3"/>
  <c r="K657" i="3"/>
  <c r="T657" i="3"/>
  <c r="AE657" i="3"/>
  <c r="AX657" i="3"/>
  <c r="A658" i="3"/>
  <c r="K658" i="3"/>
  <c r="T658" i="3"/>
  <c r="AE658" i="3"/>
  <c r="AX658" i="3"/>
  <c r="A659" i="3"/>
  <c r="K659" i="3"/>
  <c r="T659" i="3"/>
  <c r="AE659" i="3"/>
  <c r="AX659" i="3"/>
  <c r="A660" i="3"/>
  <c r="K660" i="3"/>
  <c r="T660" i="3"/>
  <c r="AE660" i="3"/>
  <c r="AX660" i="3"/>
  <c r="A661" i="3"/>
  <c r="K661" i="3"/>
  <c r="T661" i="3"/>
  <c r="AE661" i="3"/>
  <c r="AX661" i="3"/>
  <c r="A662" i="3"/>
  <c r="K662" i="3"/>
  <c r="T662" i="3"/>
  <c r="AE662" i="3"/>
  <c r="AX662" i="3"/>
  <c r="A663" i="3"/>
  <c r="K663" i="3"/>
  <c r="T663" i="3"/>
  <c r="AE663" i="3"/>
  <c r="AX663" i="3"/>
  <c r="A664" i="3"/>
  <c r="K664" i="3"/>
  <c r="T664" i="3"/>
  <c r="AE664" i="3"/>
  <c r="AX664" i="3"/>
  <c r="A665" i="3"/>
  <c r="K665" i="3"/>
  <c r="T665" i="3"/>
  <c r="AE665" i="3"/>
  <c r="AX665" i="3"/>
  <c r="A666" i="3"/>
  <c r="K666" i="3"/>
  <c r="T666" i="3"/>
  <c r="AE666" i="3"/>
  <c r="AX666" i="3"/>
  <c r="A667" i="3"/>
  <c r="K667" i="3"/>
  <c r="T667" i="3"/>
  <c r="AE667" i="3"/>
  <c r="AX667" i="3"/>
  <c r="A668" i="3"/>
  <c r="K668" i="3"/>
  <c r="T668" i="3"/>
  <c r="AE668" i="3"/>
  <c r="AX668" i="3"/>
  <c r="A669" i="3"/>
  <c r="K669" i="3"/>
  <c r="T669" i="3"/>
  <c r="AE669" i="3"/>
  <c r="AX669" i="3"/>
  <c r="A670" i="3"/>
  <c r="K670" i="3"/>
  <c r="T670" i="3"/>
  <c r="AE670" i="3"/>
  <c r="AX670" i="3"/>
  <c r="A671" i="3"/>
  <c r="K671" i="3"/>
  <c r="T671" i="3"/>
  <c r="AE671" i="3"/>
  <c r="AX671" i="3"/>
  <c r="A672" i="3"/>
  <c r="K672" i="3"/>
  <c r="T672" i="3"/>
  <c r="AE672" i="3"/>
  <c r="AX672" i="3"/>
  <c r="A673" i="3"/>
  <c r="K673" i="3"/>
  <c r="T673" i="3"/>
  <c r="AE673" i="3"/>
  <c r="AX673" i="3"/>
  <c r="A674" i="3"/>
  <c r="K674" i="3"/>
  <c r="T674" i="3"/>
  <c r="AE674" i="3"/>
  <c r="M676" i="3"/>
  <c r="F677" i="3"/>
  <c r="AI677" i="3" s="1"/>
  <c r="S677" i="3"/>
  <c r="BG677" i="3"/>
  <c r="M678" i="3"/>
  <c r="F679" i="3"/>
  <c r="AI679" i="3" s="1"/>
  <c r="S679" i="3"/>
  <c r="BG679" i="3"/>
  <c r="M680" i="3"/>
  <c r="AA680" i="3"/>
  <c r="F681" i="3"/>
  <c r="AI681" i="3" s="1"/>
  <c r="S681" i="3"/>
  <c r="BG681" i="3"/>
  <c r="M682" i="3"/>
  <c r="F683" i="3"/>
  <c r="AI683" i="3" s="1"/>
  <c r="S683" i="3"/>
  <c r="AJ683" i="3"/>
  <c r="AX683" i="3"/>
  <c r="F684" i="3"/>
  <c r="AI684" i="3" s="1"/>
  <c r="V684" i="3"/>
  <c r="W684" i="3" s="1"/>
  <c r="K685" i="3"/>
  <c r="BG685" i="3"/>
  <c r="P686" i="3"/>
  <c r="AE686" i="3"/>
  <c r="N687" i="3"/>
  <c r="D687" i="3"/>
  <c r="AF687" i="3"/>
  <c r="U687" i="3"/>
  <c r="L687" i="3"/>
  <c r="B687" i="3"/>
  <c r="BF687" i="3"/>
  <c r="AV687" i="3"/>
  <c r="G687" i="3"/>
  <c r="S687" i="3"/>
  <c r="AJ687" i="3"/>
  <c r="AX687" i="3"/>
  <c r="F688" i="3"/>
  <c r="AI688" i="3" s="1"/>
  <c r="V688" i="3"/>
  <c r="W688" i="3" s="1"/>
  <c r="B620" i="3"/>
  <c r="L620" i="3"/>
  <c r="U620" i="3"/>
  <c r="AF620" i="3"/>
  <c r="B621" i="3"/>
  <c r="L621" i="3"/>
  <c r="U621" i="3"/>
  <c r="AF621" i="3"/>
  <c r="B622" i="3"/>
  <c r="L622" i="3"/>
  <c r="U622" i="3"/>
  <c r="AF622" i="3"/>
  <c r="B623" i="3"/>
  <c r="L623" i="3"/>
  <c r="U623" i="3"/>
  <c r="AF623" i="3"/>
  <c r="B624" i="3"/>
  <c r="L624" i="3"/>
  <c r="U624" i="3"/>
  <c r="AF624" i="3"/>
  <c r="B625" i="3"/>
  <c r="L625" i="3"/>
  <c r="U625" i="3"/>
  <c r="AF625" i="3"/>
  <c r="B626" i="3"/>
  <c r="L626" i="3"/>
  <c r="U626" i="3"/>
  <c r="AF626" i="3"/>
  <c r="B627" i="3"/>
  <c r="L627" i="3"/>
  <c r="U627" i="3"/>
  <c r="AF627" i="3"/>
  <c r="B628" i="3"/>
  <c r="L628" i="3"/>
  <c r="U628" i="3"/>
  <c r="AF628" i="3"/>
  <c r="B629" i="3"/>
  <c r="L629" i="3"/>
  <c r="U629" i="3"/>
  <c r="AF629" i="3"/>
  <c r="B630" i="3"/>
  <c r="L630" i="3"/>
  <c r="U630" i="3"/>
  <c r="AF630" i="3"/>
  <c r="B631" i="3"/>
  <c r="L631" i="3"/>
  <c r="U631" i="3"/>
  <c r="AF631" i="3"/>
  <c r="B632" i="3"/>
  <c r="L632" i="3"/>
  <c r="U632" i="3"/>
  <c r="AF632" i="3"/>
  <c r="B633" i="3"/>
  <c r="L633" i="3"/>
  <c r="U633" i="3"/>
  <c r="AF633" i="3"/>
  <c r="B634" i="3"/>
  <c r="L634" i="3"/>
  <c r="U634" i="3"/>
  <c r="AF634" i="3"/>
  <c r="B635" i="3"/>
  <c r="L635" i="3"/>
  <c r="U635" i="3"/>
  <c r="AF635" i="3"/>
  <c r="B636" i="3"/>
  <c r="L636" i="3"/>
  <c r="U636" i="3"/>
  <c r="AF636" i="3"/>
  <c r="B637" i="3"/>
  <c r="L637" i="3"/>
  <c r="U637" i="3"/>
  <c r="AF637" i="3"/>
  <c r="B638" i="3"/>
  <c r="L638" i="3"/>
  <c r="U638" i="3"/>
  <c r="AF638" i="3"/>
  <c r="B639" i="3"/>
  <c r="L639" i="3"/>
  <c r="U639" i="3"/>
  <c r="AF639" i="3"/>
  <c r="B640" i="3"/>
  <c r="L640" i="3"/>
  <c r="U640" i="3"/>
  <c r="AF640" i="3"/>
  <c r="B641" i="3"/>
  <c r="L641" i="3"/>
  <c r="U641" i="3"/>
  <c r="AF641" i="3"/>
  <c r="B642" i="3"/>
  <c r="L642" i="3"/>
  <c r="U642" i="3"/>
  <c r="AF642" i="3"/>
  <c r="B643" i="3"/>
  <c r="L643" i="3"/>
  <c r="U643" i="3"/>
  <c r="AF643" i="3"/>
  <c r="B644" i="3"/>
  <c r="L644" i="3"/>
  <c r="U644" i="3"/>
  <c r="AF644" i="3"/>
  <c r="B645" i="3"/>
  <c r="L645" i="3"/>
  <c r="U645" i="3"/>
  <c r="AF645" i="3"/>
  <c r="B646" i="3"/>
  <c r="L646" i="3"/>
  <c r="U646" i="3"/>
  <c r="AF646" i="3"/>
  <c r="B647" i="3"/>
  <c r="L647" i="3"/>
  <c r="U647" i="3"/>
  <c r="AF647" i="3"/>
  <c r="B648" i="3"/>
  <c r="L648" i="3"/>
  <c r="U648" i="3"/>
  <c r="AF648" i="3"/>
  <c r="B649" i="3"/>
  <c r="L649" i="3"/>
  <c r="U649" i="3"/>
  <c r="AF649" i="3"/>
  <c r="B650" i="3"/>
  <c r="L650" i="3"/>
  <c r="U650" i="3"/>
  <c r="AF650" i="3"/>
  <c r="B651" i="3"/>
  <c r="L651" i="3"/>
  <c r="U651" i="3"/>
  <c r="AF651" i="3"/>
  <c r="B652" i="3"/>
  <c r="L652" i="3"/>
  <c r="U652" i="3"/>
  <c r="AF652" i="3"/>
  <c r="B653" i="3"/>
  <c r="L653" i="3"/>
  <c r="U653" i="3"/>
  <c r="AF653" i="3"/>
  <c r="B654" i="3"/>
  <c r="L654" i="3"/>
  <c r="U654" i="3"/>
  <c r="AF654" i="3"/>
  <c r="B655" i="3"/>
  <c r="L655" i="3"/>
  <c r="U655" i="3"/>
  <c r="AF655" i="3"/>
  <c r="B656" i="3"/>
  <c r="L656" i="3"/>
  <c r="U656" i="3"/>
  <c r="AF656" i="3"/>
  <c r="B657" i="3"/>
  <c r="L657" i="3"/>
  <c r="U657" i="3"/>
  <c r="AF657" i="3"/>
  <c r="B658" i="3"/>
  <c r="L658" i="3"/>
  <c r="U658" i="3"/>
  <c r="AF658" i="3"/>
  <c r="B659" i="3"/>
  <c r="L659" i="3"/>
  <c r="U659" i="3"/>
  <c r="AF659" i="3"/>
  <c r="B660" i="3"/>
  <c r="L660" i="3"/>
  <c r="U660" i="3"/>
  <c r="AF660" i="3"/>
  <c r="B661" i="3"/>
  <c r="L661" i="3"/>
  <c r="U661" i="3"/>
  <c r="AF661" i="3"/>
  <c r="B662" i="3"/>
  <c r="L662" i="3"/>
  <c r="U662" i="3"/>
  <c r="AF662" i="3"/>
  <c r="B663" i="3"/>
  <c r="L663" i="3"/>
  <c r="U663" i="3"/>
  <c r="AF663" i="3"/>
  <c r="B664" i="3"/>
  <c r="L664" i="3"/>
  <c r="U664" i="3"/>
  <c r="AF664" i="3"/>
  <c r="B665" i="3"/>
  <c r="L665" i="3"/>
  <c r="U665" i="3"/>
  <c r="AF665" i="3"/>
  <c r="B666" i="3"/>
  <c r="L666" i="3"/>
  <c r="U666" i="3"/>
  <c r="AF666" i="3"/>
  <c r="B667" i="3"/>
  <c r="L667" i="3"/>
  <c r="U667" i="3"/>
  <c r="AF667" i="3"/>
  <c r="B668" i="3"/>
  <c r="L668" i="3"/>
  <c r="U668" i="3"/>
  <c r="AF668" i="3"/>
  <c r="B669" i="3"/>
  <c r="L669" i="3"/>
  <c r="U669" i="3"/>
  <c r="AF669" i="3"/>
  <c r="B670" i="3"/>
  <c r="L670" i="3"/>
  <c r="U670" i="3"/>
  <c r="AF670" i="3"/>
  <c r="B671" i="3"/>
  <c r="L671" i="3"/>
  <c r="U671" i="3"/>
  <c r="AF671" i="3"/>
  <c r="B672" i="3"/>
  <c r="L672" i="3"/>
  <c r="U672" i="3"/>
  <c r="AF672" i="3"/>
  <c r="B673" i="3"/>
  <c r="L673" i="3"/>
  <c r="U673" i="3"/>
  <c r="AF673" i="3"/>
  <c r="B674" i="3"/>
  <c r="L674" i="3"/>
  <c r="U674" i="3"/>
  <c r="AF674" i="3"/>
  <c r="A676" i="3"/>
  <c r="P676" i="3"/>
  <c r="G677" i="3"/>
  <c r="T677" i="3"/>
  <c r="AJ677" i="3"/>
  <c r="AV677" i="3"/>
  <c r="A678" i="3"/>
  <c r="P678" i="3"/>
  <c r="G679" i="3"/>
  <c r="T679" i="3"/>
  <c r="AJ679" i="3"/>
  <c r="AV679" i="3"/>
  <c r="A680" i="3"/>
  <c r="P680" i="3"/>
  <c r="AC680" i="3"/>
  <c r="G681" i="3"/>
  <c r="T681" i="3"/>
  <c r="AJ681" i="3"/>
  <c r="AV681" i="3"/>
  <c r="A682" i="3"/>
  <c r="P682" i="3"/>
  <c r="G683" i="3"/>
  <c r="T683" i="3"/>
  <c r="AK683" i="3"/>
  <c r="H684" i="3"/>
  <c r="M685" i="3"/>
  <c r="AT685" i="3"/>
  <c r="A686" i="3"/>
  <c r="H688" i="3"/>
  <c r="AT688" i="3"/>
  <c r="M620" i="3"/>
  <c r="V620" i="3"/>
  <c r="W620" i="3" s="1"/>
  <c r="M621" i="3"/>
  <c r="V621" i="3"/>
  <c r="W621" i="3" s="1"/>
  <c r="M622" i="3"/>
  <c r="V622" i="3"/>
  <c r="W622" i="3" s="1"/>
  <c r="M623" i="3"/>
  <c r="V623" i="3"/>
  <c r="W623" i="3" s="1"/>
  <c r="M624" i="3"/>
  <c r="V624" i="3"/>
  <c r="W624" i="3" s="1"/>
  <c r="M625" i="3"/>
  <c r="V625" i="3"/>
  <c r="W625" i="3" s="1"/>
  <c r="M626" i="3"/>
  <c r="V626" i="3"/>
  <c r="W626" i="3" s="1"/>
  <c r="M627" i="3"/>
  <c r="V627" i="3"/>
  <c r="W627" i="3" s="1"/>
  <c r="M628" i="3"/>
  <c r="V628" i="3"/>
  <c r="W628" i="3" s="1"/>
  <c r="M629" i="3"/>
  <c r="V629" i="3"/>
  <c r="W629" i="3" s="1"/>
  <c r="M630" i="3"/>
  <c r="V630" i="3"/>
  <c r="W630" i="3" s="1"/>
  <c r="M631" i="3"/>
  <c r="V631" i="3"/>
  <c r="W631" i="3" s="1"/>
  <c r="M632" i="3"/>
  <c r="V632" i="3"/>
  <c r="W632" i="3" s="1"/>
  <c r="M633" i="3"/>
  <c r="V633" i="3"/>
  <c r="W633" i="3" s="1"/>
  <c r="M634" i="3"/>
  <c r="V634" i="3"/>
  <c r="W634" i="3" s="1"/>
  <c r="M635" i="3"/>
  <c r="V635" i="3"/>
  <c r="W635" i="3" s="1"/>
  <c r="M636" i="3"/>
  <c r="V636" i="3"/>
  <c r="W636" i="3" s="1"/>
  <c r="M637" i="3"/>
  <c r="V637" i="3"/>
  <c r="W637" i="3" s="1"/>
  <c r="M638" i="3"/>
  <c r="V638" i="3"/>
  <c r="W638" i="3" s="1"/>
  <c r="M639" i="3"/>
  <c r="V639" i="3"/>
  <c r="W639" i="3" s="1"/>
  <c r="M640" i="3"/>
  <c r="V640" i="3"/>
  <c r="W640" i="3" s="1"/>
  <c r="M641" i="3"/>
  <c r="V641" i="3"/>
  <c r="W641" i="3" s="1"/>
  <c r="M642" i="3"/>
  <c r="V642" i="3"/>
  <c r="W642" i="3" s="1"/>
  <c r="M643" i="3"/>
  <c r="V643" i="3"/>
  <c r="W643" i="3" s="1"/>
  <c r="M644" i="3"/>
  <c r="V644" i="3"/>
  <c r="W644" i="3" s="1"/>
  <c r="M645" i="3"/>
  <c r="V645" i="3"/>
  <c r="W645" i="3" s="1"/>
  <c r="M646" i="3"/>
  <c r="V646" i="3"/>
  <c r="W646" i="3" s="1"/>
  <c r="M647" i="3"/>
  <c r="V647" i="3"/>
  <c r="W647" i="3" s="1"/>
  <c r="M648" i="3"/>
  <c r="V648" i="3"/>
  <c r="W648" i="3" s="1"/>
  <c r="M649" i="3"/>
  <c r="V649" i="3"/>
  <c r="W649" i="3" s="1"/>
  <c r="M650" i="3"/>
  <c r="V650" i="3"/>
  <c r="W650" i="3" s="1"/>
  <c r="M651" i="3"/>
  <c r="V651" i="3"/>
  <c r="W651" i="3" s="1"/>
  <c r="M652" i="3"/>
  <c r="V652" i="3"/>
  <c r="W652" i="3" s="1"/>
  <c r="M653" i="3"/>
  <c r="V653" i="3"/>
  <c r="W653" i="3" s="1"/>
  <c r="M654" i="3"/>
  <c r="V654" i="3"/>
  <c r="W654" i="3" s="1"/>
  <c r="M655" i="3"/>
  <c r="V655" i="3"/>
  <c r="W655" i="3" s="1"/>
  <c r="M656" i="3"/>
  <c r="V656" i="3"/>
  <c r="W656" i="3" s="1"/>
  <c r="M657" i="3"/>
  <c r="V657" i="3"/>
  <c r="W657" i="3" s="1"/>
  <c r="M658" i="3"/>
  <c r="V658" i="3"/>
  <c r="W658" i="3" s="1"/>
  <c r="M659" i="3"/>
  <c r="V659" i="3"/>
  <c r="W659" i="3" s="1"/>
  <c r="M660" i="3"/>
  <c r="V660" i="3"/>
  <c r="W660" i="3" s="1"/>
  <c r="M661" i="3"/>
  <c r="V661" i="3"/>
  <c r="W661" i="3" s="1"/>
  <c r="M662" i="3"/>
  <c r="V662" i="3"/>
  <c r="W662" i="3" s="1"/>
  <c r="M663" i="3"/>
  <c r="V663" i="3"/>
  <c r="W663" i="3" s="1"/>
  <c r="M664" i="3"/>
  <c r="V664" i="3"/>
  <c r="W664" i="3" s="1"/>
  <c r="M665" i="3"/>
  <c r="V665" i="3"/>
  <c r="W665" i="3" s="1"/>
  <c r="M666" i="3"/>
  <c r="V666" i="3"/>
  <c r="W666" i="3" s="1"/>
  <c r="M667" i="3"/>
  <c r="V667" i="3"/>
  <c r="W667" i="3" s="1"/>
  <c r="M668" i="3"/>
  <c r="V668" i="3"/>
  <c r="W668" i="3" s="1"/>
  <c r="M669" i="3"/>
  <c r="V669" i="3"/>
  <c r="W669" i="3" s="1"/>
  <c r="M670" i="3"/>
  <c r="V670" i="3"/>
  <c r="W670" i="3" s="1"/>
  <c r="M671" i="3"/>
  <c r="V671" i="3"/>
  <c r="W671" i="3" s="1"/>
  <c r="M672" i="3"/>
  <c r="V672" i="3"/>
  <c r="W672" i="3" s="1"/>
  <c r="M673" i="3"/>
  <c r="V673" i="3"/>
  <c r="W673" i="3" s="1"/>
  <c r="M674" i="3"/>
  <c r="V674" i="3"/>
  <c r="W674" i="3" s="1"/>
  <c r="N676" i="3"/>
  <c r="D676" i="3"/>
  <c r="AF676" i="3"/>
  <c r="U676" i="3"/>
  <c r="L676" i="3"/>
  <c r="B676" i="3"/>
  <c r="H677" i="3"/>
  <c r="V677" i="3"/>
  <c r="W677" i="3" s="1"/>
  <c r="AK677" i="3"/>
  <c r="N678" i="3"/>
  <c r="D678" i="3"/>
  <c r="AF678" i="3"/>
  <c r="U678" i="3"/>
  <c r="L678" i="3"/>
  <c r="B678" i="3"/>
  <c r="AD678" i="3"/>
  <c r="H679" i="3"/>
  <c r="V679" i="3"/>
  <c r="W679" i="3" s="1"/>
  <c r="AK679" i="3"/>
  <c r="N680" i="3"/>
  <c r="D680" i="3"/>
  <c r="AF680" i="3"/>
  <c r="U680" i="3"/>
  <c r="L680" i="3"/>
  <c r="B680" i="3"/>
  <c r="AD680" i="3"/>
  <c r="H681" i="3"/>
  <c r="V681" i="3"/>
  <c r="W681" i="3" s="1"/>
  <c r="AK681" i="3"/>
  <c r="N682" i="3"/>
  <c r="D682" i="3"/>
  <c r="AF682" i="3"/>
  <c r="U682" i="3"/>
  <c r="L682" i="3"/>
  <c r="B682" i="3"/>
  <c r="H683" i="3"/>
  <c r="V683" i="3"/>
  <c r="W683" i="3" s="1"/>
  <c r="K684" i="3"/>
  <c r="BG684" i="3"/>
  <c r="P685" i="3"/>
  <c r="AE685" i="3"/>
  <c r="N686" i="3"/>
  <c r="D686" i="3"/>
  <c r="AF686" i="3"/>
  <c r="U686" i="3"/>
  <c r="L686" i="3"/>
  <c r="B686" i="3"/>
  <c r="BF686" i="3"/>
  <c r="AV686" i="3"/>
  <c r="G686" i="3"/>
  <c r="S686" i="3"/>
  <c r="AJ686" i="3"/>
  <c r="AX686" i="3"/>
  <c r="K688" i="3"/>
  <c r="G689" i="3"/>
  <c r="AV689" i="3"/>
  <c r="BF689" i="3"/>
  <c r="G690" i="3"/>
  <c r="AV690" i="3"/>
  <c r="BF690" i="3"/>
  <c r="G691" i="3"/>
  <c r="AV691" i="3"/>
  <c r="BF691" i="3"/>
  <c r="G692" i="3"/>
  <c r="AV692" i="3"/>
  <c r="BF692" i="3"/>
  <c r="G693" i="3"/>
  <c r="AV693" i="3"/>
  <c r="BF693" i="3"/>
  <c r="G694" i="3"/>
  <c r="AV694" i="3"/>
  <c r="BF694" i="3"/>
  <c r="G695" i="3"/>
  <c r="AV695" i="3"/>
  <c r="BF695" i="3"/>
  <c r="G696" i="3"/>
  <c r="AV696" i="3"/>
  <c r="BF696" i="3"/>
  <c r="G697" i="3"/>
  <c r="AV697" i="3"/>
  <c r="BF697" i="3"/>
  <c r="G698" i="3"/>
  <c r="AV698" i="3"/>
  <c r="BF698" i="3"/>
  <c r="G699" i="3"/>
  <c r="AV699" i="3"/>
  <c r="BF699" i="3"/>
  <c r="G700" i="3"/>
  <c r="AV700" i="3"/>
  <c r="BF700" i="3"/>
  <c r="G701" i="3"/>
  <c r="AV701" i="3"/>
  <c r="BF701" i="3"/>
  <c r="G702" i="3"/>
  <c r="AV702" i="3"/>
  <c r="BF702" i="3"/>
  <c r="G703" i="3"/>
  <c r="AV703" i="3"/>
  <c r="BF703" i="3"/>
  <c r="G704" i="3"/>
  <c r="AV704" i="3"/>
  <c r="BF704" i="3"/>
  <c r="G705" i="3"/>
  <c r="AV705" i="3"/>
  <c r="BF705" i="3"/>
  <c r="G706" i="3"/>
  <c r="AV706" i="3"/>
  <c r="BF706" i="3"/>
  <c r="G707" i="3"/>
  <c r="AV707" i="3"/>
  <c r="BF707" i="3"/>
  <c r="G708" i="3"/>
  <c r="AT708" i="3"/>
  <c r="E709" i="3"/>
  <c r="AH709" i="3" s="1"/>
  <c r="AT709" i="3"/>
  <c r="E710" i="3"/>
  <c r="AH710" i="3" s="1"/>
  <c r="AT710" i="3"/>
  <c r="E711" i="3"/>
  <c r="AH711" i="3" s="1"/>
  <c r="AT711" i="3"/>
  <c r="E712" i="3"/>
  <c r="AH712" i="3" s="1"/>
  <c r="AT712" i="3"/>
  <c r="E713" i="3"/>
  <c r="AH713" i="3" s="1"/>
  <c r="AT713" i="3"/>
  <c r="E714" i="3"/>
  <c r="AH714" i="3" s="1"/>
  <c r="AT714" i="3"/>
  <c r="E715" i="3"/>
  <c r="AH715" i="3" s="1"/>
  <c r="AT715" i="3"/>
  <c r="E716" i="3"/>
  <c r="AH716" i="3" s="1"/>
  <c r="AT716" i="3"/>
  <c r="E717" i="3"/>
  <c r="AH717" i="3" s="1"/>
  <c r="AT717" i="3"/>
  <c r="E718" i="3"/>
  <c r="AH718" i="3" s="1"/>
  <c r="AT718" i="3"/>
  <c r="E719" i="3"/>
  <c r="AH719" i="3" s="1"/>
  <c r="AT719" i="3"/>
  <c r="E720" i="3"/>
  <c r="AH720" i="3" s="1"/>
  <c r="AT720" i="3"/>
  <c r="E721" i="3"/>
  <c r="AH721" i="3" s="1"/>
  <c r="AT721" i="3"/>
  <c r="E722" i="3"/>
  <c r="AH722" i="3" s="1"/>
  <c r="AT722" i="3"/>
  <c r="E723" i="3"/>
  <c r="AH723" i="3" s="1"/>
  <c r="AT723" i="3"/>
  <c r="E724" i="3"/>
  <c r="AH724" i="3" s="1"/>
  <c r="AT724" i="3"/>
  <c r="E725" i="3"/>
  <c r="AH725" i="3" s="1"/>
  <c r="AT725" i="3"/>
  <c r="E726" i="3"/>
  <c r="AH726" i="3" s="1"/>
  <c r="AT726" i="3"/>
  <c r="G727" i="3"/>
  <c r="AJ727" i="3"/>
  <c r="AF728" i="3"/>
  <c r="U728" i="3"/>
  <c r="L728" i="3"/>
  <c r="B728" i="3"/>
  <c r="AX728" i="3"/>
  <c r="AE728" i="3"/>
  <c r="T728" i="3"/>
  <c r="K728" i="3"/>
  <c r="A728" i="3"/>
  <c r="BG728" i="3"/>
  <c r="S728" i="3"/>
  <c r="H728" i="3"/>
  <c r="AK728" i="3"/>
  <c r="F728" i="3"/>
  <c r="AI728" i="3" s="1"/>
  <c r="N728" i="3"/>
  <c r="D728" i="3"/>
  <c r="V729" i="3"/>
  <c r="W729" i="3" s="1"/>
  <c r="P730" i="3"/>
  <c r="G731" i="3"/>
  <c r="AJ731" i="3"/>
  <c r="AF732" i="3"/>
  <c r="U732" i="3"/>
  <c r="L732" i="3"/>
  <c r="B732" i="3"/>
  <c r="AX732" i="3"/>
  <c r="AE732" i="3"/>
  <c r="T732" i="3"/>
  <c r="K732" i="3"/>
  <c r="A732" i="3"/>
  <c r="BG732" i="3"/>
  <c r="S732" i="3"/>
  <c r="H732" i="3"/>
  <c r="AK732" i="3"/>
  <c r="F732" i="3"/>
  <c r="AI732" i="3" s="1"/>
  <c r="N732" i="3"/>
  <c r="D732" i="3"/>
  <c r="V733" i="3"/>
  <c r="W733" i="3" s="1"/>
  <c r="P734" i="3"/>
  <c r="G735" i="3"/>
  <c r="AJ735" i="3"/>
  <c r="AF736" i="3"/>
  <c r="U736" i="3"/>
  <c r="L736" i="3"/>
  <c r="B736" i="3"/>
  <c r="AX736" i="3"/>
  <c r="AE736" i="3"/>
  <c r="T736" i="3"/>
  <c r="K736" i="3"/>
  <c r="A736" i="3"/>
  <c r="BG736" i="3"/>
  <c r="S736" i="3"/>
  <c r="H736" i="3"/>
  <c r="AK736" i="3"/>
  <c r="F736" i="3"/>
  <c r="AI736" i="3" s="1"/>
  <c r="N736" i="3"/>
  <c r="D736" i="3"/>
  <c r="V737" i="3"/>
  <c r="W737" i="3" s="1"/>
  <c r="P738" i="3"/>
  <c r="G739" i="3"/>
  <c r="AJ739" i="3"/>
  <c r="AF740" i="3"/>
  <c r="U740" i="3"/>
  <c r="L740" i="3"/>
  <c r="B740" i="3"/>
  <c r="AX740" i="3"/>
  <c r="AE740" i="3"/>
  <c r="T740" i="3"/>
  <c r="K740" i="3"/>
  <c r="A740" i="3"/>
  <c r="BG740" i="3"/>
  <c r="S740" i="3"/>
  <c r="H740" i="3"/>
  <c r="AK740" i="3"/>
  <c r="F740" i="3"/>
  <c r="AI740" i="3" s="1"/>
  <c r="N740" i="3"/>
  <c r="D740" i="3"/>
  <c r="V741" i="3"/>
  <c r="W741" i="3" s="1"/>
  <c r="P742" i="3"/>
  <c r="G743" i="3"/>
  <c r="AJ743" i="3"/>
  <c r="AF744" i="3"/>
  <c r="U744" i="3"/>
  <c r="L744" i="3"/>
  <c r="B744" i="3"/>
  <c r="AX744" i="3"/>
  <c r="AE744" i="3"/>
  <c r="T744" i="3"/>
  <c r="K744" i="3"/>
  <c r="A744" i="3"/>
  <c r="BG744" i="3"/>
  <c r="S744" i="3"/>
  <c r="H744" i="3"/>
  <c r="AK744" i="3"/>
  <c r="F744" i="3"/>
  <c r="AI744" i="3" s="1"/>
  <c r="N744" i="3"/>
  <c r="D744" i="3"/>
  <c r="V745" i="3"/>
  <c r="W745" i="3" s="1"/>
  <c r="P746" i="3"/>
  <c r="G747" i="3"/>
  <c r="AJ747" i="3"/>
  <c r="AF748" i="3"/>
  <c r="U748" i="3"/>
  <c r="L748" i="3"/>
  <c r="B748" i="3"/>
  <c r="AX748" i="3"/>
  <c r="AE748" i="3"/>
  <c r="T748" i="3"/>
  <c r="K748" i="3"/>
  <c r="A748" i="3"/>
  <c r="BG748" i="3"/>
  <c r="S748" i="3"/>
  <c r="H748" i="3"/>
  <c r="AK748" i="3"/>
  <c r="F748" i="3"/>
  <c r="AI748" i="3" s="1"/>
  <c r="N748" i="3"/>
  <c r="D748" i="3"/>
  <c r="V749" i="3"/>
  <c r="W749" i="3" s="1"/>
  <c r="P750" i="3"/>
  <c r="G751" i="3"/>
  <c r="AJ751" i="3"/>
  <c r="AF752" i="3"/>
  <c r="U752" i="3"/>
  <c r="L752" i="3"/>
  <c r="B752" i="3"/>
  <c r="AX752" i="3"/>
  <c r="AE752" i="3"/>
  <c r="T752" i="3"/>
  <c r="K752" i="3"/>
  <c r="A752" i="3"/>
  <c r="BG752" i="3"/>
  <c r="S752" i="3"/>
  <c r="H752" i="3"/>
  <c r="AK752" i="3"/>
  <c r="F752" i="3"/>
  <c r="AI752" i="3" s="1"/>
  <c r="N752" i="3"/>
  <c r="D752" i="3"/>
  <c r="V753" i="3"/>
  <c r="W753" i="3" s="1"/>
  <c r="P754" i="3"/>
  <c r="G755" i="3"/>
  <c r="AJ755" i="3"/>
  <c r="AF756" i="3"/>
  <c r="U756" i="3"/>
  <c r="L756" i="3"/>
  <c r="B756" i="3"/>
  <c r="AX756" i="3"/>
  <c r="AE756" i="3"/>
  <c r="T756" i="3"/>
  <c r="K756" i="3"/>
  <c r="A756" i="3"/>
  <c r="BG756" i="3"/>
  <c r="S756" i="3"/>
  <c r="H756" i="3"/>
  <c r="AK756" i="3"/>
  <c r="F756" i="3"/>
  <c r="AI756" i="3" s="1"/>
  <c r="N756" i="3"/>
  <c r="D756" i="3"/>
  <c r="V757" i="3"/>
  <c r="W757" i="3" s="1"/>
  <c r="P758" i="3"/>
  <c r="G759" i="3"/>
  <c r="AJ759" i="3"/>
  <c r="AF760" i="3"/>
  <c r="U760" i="3"/>
  <c r="L760" i="3"/>
  <c r="B760" i="3"/>
  <c r="AX760" i="3"/>
  <c r="AE760" i="3"/>
  <c r="T760" i="3"/>
  <c r="K760" i="3"/>
  <c r="A760" i="3"/>
  <c r="BG760" i="3"/>
  <c r="S760" i="3"/>
  <c r="H760" i="3"/>
  <c r="AK760" i="3"/>
  <c r="F760" i="3"/>
  <c r="AI760" i="3" s="1"/>
  <c r="N760" i="3"/>
  <c r="D760" i="3"/>
  <c r="V761" i="3"/>
  <c r="W761" i="3" s="1"/>
  <c r="BG786" i="3"/>
  <c r="S786" i="3"/>
  <c r="H786" i="3"/>
  <c r="AK786" i="3"/>
  <c r="F786" i="3"/>
  <c r="AI786" i="3" s="1"/>
  <c r="AT786" i="3"/>
  <c r="AJ786" i="3"/>
  <c r="P786" i="3"/>
  <c r="E786" i="3"/>
  <c r="AH786" i="3" s="1"/>
  <c r="N786" i="3"/>
  <c r="D786" i="3"/>
  <c r="BF786" i="3"/>
  <c r="M786" i="3"/>
  <c r="AF786" i="3"/>
  <c r="L786" i="3"/>
  <c r="AX786" i="3"/>
  <c r="AE786" i="3"/>
  <c r="K786" i="3"/>
  <c r="AV786" i="3"/>
  <c r="G786" i="3"/>
  <c r="U786" i="3"/>
  <c r="B786" i="3"/>
  <c r="V786" i="3"/>
  <c r="W786" i="3" s="1"/>
  <c r="T786" i="3"/>
  <c r="A786" i="3"/>
  <c r="AD792" i="3"/>
  <c r="AA792" i="3"/>
  <c r="Y792" i="3"/>
  <c r="AC792" i="3"/>
  <c r="AF729" i="3"/>
  <c r="U729" i="3"/>
  <c r="L729" i="3"/>
  <c r="B729" i="3"/>
  <c r="AX729" i="3"/>
  <c r="AE729" i="3"/>
  <c r="T729" i="3"/>
  <c r="K729" i="3"/>
  <c r="A729" i="3"/>
  <c r="BG729" i="3"/>
  <c r="S729" i="3"/>
  <c r="H729" i="3"/>
  <c r="AK729" i="3"/>
  <c r="F729" i="3"/>
  <c r="AI729" i="3" s="1"/>
  <c r="N729" i="3"/>
  <c r="D729" i="3"/>
  <c r="AA730" i="3"/>
  <c r="AF733" i="3"/>
  <c r="U733" i="3"/>
  <c r="L733" i="3"/>
  <c r="B733" i="3"/>
  <c r="AX733" i="3"/>
  <c r="AE733" i="3"/>
  <c r="T733" i="3"/>
  <c r="K733" i="3"/>
  <c r="A733" i="3"/>
  <c r="BG733" i="3"/>
  <c r="S733" i="3"/>
  <c r="H733" i="3"/>
  <c r="AK733" i="3"/>
  <c r="F733" i="3"/>
  <c r="AI733" i="3" s="1"/>
  <c r="N733" i="3"/>
  <c r="D733" i="3"/>
  <c r="AF737" i="3"/>
  <c r="U737" i="3"/>
  <c r="L737" i="3"/>
  <c r="B737" i="3"/>
  <c r="AX737" i="3"/>
  <c r="AE737" i="3"/>
  <c r="T737" i="3"/>
  <c r="K737" i="3"/>
  <c r="A737" i="3"/>
  <c r="BG737" i="3"/>
  <c r="S737" i="3"/>
  <c r="H737" i="3"/>
  <c r="AK737" i="3"/>
  <c r="F737" i="3"/>
  <c r="AI737" i="3" s="1"/>
  <c r="N737" i="3"/>
  <c r="D737" i="3"/>
  <c r="AF741" i="3"/>
  <c r="U741" i="3"/>
  <c r="L741" i="3"/>
  <c r="B741" i="3"/>
  <c r="AX741" i="3"/>
  <c r="AE741" i="3"/>
  <c r="T741" i="3"/>
  <c r="K741" i="3"/>
  <c r="A741" i="3"/>
  <c r="BG741" i="3"/>
  <c r="S741" i="3"/>
  <c r="H741" i="3"/>
  <c r="AK741" i="3"/>
  <c r="F741" i="3"/>
  <c r="AI741" i="3" s="1"/>
  <c r="N741" i="3"/>
  <c r="D741" i="3"/>
  <c r="AD742" i="3"/>
  <c r="AA742" i="3"/>
  <c r="AF745" i="3"/>
  <c r="U745" i="3"/>
  <c r="L745" i="3"/>
  <c r="B745" i="3"/>
  <c r="AX745" i="3"/>
  <c r="AE745" i="3"/>
  <c r="T745" i="3"/>
  <c r="K745" i="3"/>
  <c r="A745" i="3"/>
  <c r="BG745" i="3"/>
  <c r="S745" i="3"/>
  <c r="H745" i="3"/>
  <c r="AK745" i="3"/>
  <c r="F745" i="3"/>
  <c r="AI745" i="3" s="1"/>
  <c r="N745" i="3"/>
  <c r="D745" i="3"/>
  <c r="AF749" i="3"/>
  <c r="U749" i="3"/>
  <c r="L749" i="3"/>
  <c r="B749" i="3"/>
  <c r="AX749" i="3"/>
  <c r="AE749" i="3"/>
  <c r="T749" i="3"/>
  <c r="K749" i="3"/>
  <c r="A749" i="3"/>
  <c r="BG749" i="3"/>
  <c r="S749" i="3"/>
  <c r="H749" i="3"/>
  <c r="AK749" i="3"/>
  <c r="F749" i="3"/>
  <c r="AI749" i="3" s="1"/>
  <c r="N749" i="3"/>
  <c r="D749" i="3"/>
  <c r="AF753" i="3"/>
  <c r="U753" i="3"/>
  <c r="L753" i="3"/>
  <c r="B753" i="3"/>
  <c r="AX753" i="3"/>
  <c r="AE753" i="3"/>
  <c r="T753" i="3"/>
  <c r="K753" i="3"/>
  <c r="A753" i="3"/>
  <c r="BG753" i="3"/>
  <c r="S753" i="3"/>
  <c r="H753" i="3"/>
  <c r="AK753" i="3"/>
  <c r="F753" i="3"/>
  <c r="AI753" i="3" s="1"/>
  <c r="N753" i="3"/>
  <c r="D753" i="3"/>
  <c r="AD754" i="3"/>
  <c r="AA754" i="3"/>
  <c r="AF757" i="3"/>
  <c r="U757" i="3"/>
  <c r="L757" i="3"/>
  <c r="B757" i="3"/>
  <c r="AX757" i="3"/>
  <c r="AE757" i="3"/>
  <c r="T757" i="3"/>
  <c r="K757" i="3"/>
  <c r="A757" i="3"/>
  <c r="BG757" i="3"/>
  <c r="S757" i="3"/>
  <c r="H757" i="3"/>
  <c r="AK757" i="3"/>
  <c r="F757" i="3"/>
  <c r="AI757" i="3" s="1"/>
  <c r="N757" i="3"/>
  <c r="D757" i="3"/>
  <c r="AD758" i="3"/>
  <c r="AA758" i="3"/>
  <c r="AK761" i="3"/>
  <c r="AF761" i="3"/>
  <c r="U761" i="3"/>
  <c r="L761" i="3"/>
  <c r="B761" i="3"/>
  <c r="AE761" i="3"/>
  <c r="T761" i="3"/>
  <c r="K761" i="3"/>
  <c r="A761" i="3"/>
  <c r="S761" i="3"/>
  <c r="H761" i="3"/>
  <c r="F761" i="3"/>
  <c r="AI761" i="3" s="1"/>
  <c r="BF761" i="3"/>
  <c r="AT761" i="3"/>
  <c r="N761" i="3"/>
  <c r="D761" i="3"/>
  <c r="BG761" i="3"/>
  <c r="BG790" i="3"/>
  <c r="S790" i="3"/>
  <c r="H790" i="3"/>
  <c r="AK790" i="3"/>
  <c r="F790" i="3"/>
  <c r="AI790" i="3" s="1"/>
  <c r="AT790" i="3"/>
  <c r="AJ790" i="3"/>
  <c r="P790" i="3"/>
  <c r="E790" i="3"/>
  <c r="AH790" i="3" s="1"/>
  <c r="N790" i="3"/>
  <c r="D790" i="3"/>
  <c r="BF790" i="3"/>
  <c r="M790" i="3"/>
  <c r="AF790" i="3"/>
  <c r="L790" i="3"/>
  <c r="AX790" i="3"/>
  <c r="AE790" i="3"/>
  <c r="K790" i="3"/>
  <c r="AV790" i="3"/>
  <c r="G790" i="3"/>
  <c r="U790" i="3"/>
  <c r="B790" i="3"/>
  <c r="V790" i="3"/>
  <c r="W790" i="3" s="1"/>
  <c r="T790" i="3"/>
  <c r="A790" i="3"/>
  <c r="B689" i="3"/>
  <c r="L689" i="3"/>
  <c r="U689" i="3"/>
  <c r="AF689" i="3"/>
  <c r="B690" i="3"/>
  <c r="L690" i="3"/>
  <c r="U690" i="3"/>
  <c r="AF690" i="3"/>
  <c r="B691" i="3"/>
  <c r="L691" i="3"/>
  <c r="U691" i="3"/>
  <c r="AF691" i="3"/>
  <c r="B692" i="3"/>
  <c r="L692" i="3"/>
  <c r="U692" i="3"/>
  <c r="AF692" i="3"/>
  <c r="B693" i="3"/>
  <c r="L693" i="3"/>
  <c r="U693" i="3"/>
  <c r="AF693" i="3"/>
  <c r="B694" i="3"/>
  <c r="L694" i="3"/>
  <c r="U694" i="3"/>
  <c r="AF694" i="3"/>
  <c r="B695" i="3"/>
  <c r="L695" i="3"/>
  <c r="U695" i="3"/>
  <c r="AF695" i="3"/>
  <c r="B696" i="3"/>
  <c r="L696" i="3"/>
  <c r="U696" i="3"/>
  <c r="AF696" i="3"/>
  <c r="B697" i="3"/>
  <c r="L697" i="3"/>
  <c r="U697" i="3"/>
  <c r="AF697" i="3"/>
  <c r="B698" i="3"/>
  <c r="L698" i="3"/>
  <c r="U698" i="3"/>
  <c r="AF698" i="3"/>
  <c r="B699" i="3"/>
  <c r="L699" i="3"/>
  <c r="U699" i="3"/>
  <c r="AF699" i="3"/>
  <c r="B700" i="3"/>
  <c r="L700" i="3"/>
  <c r="U700" i="3"/>
  <c r="AF700" i="3"/>
  <c r="B701" i="3"/>
  <c r="L701" i="3"/>
  <c r="U701" i="3"/>
  <c r="AF701" i="3"/>
  <c r="B702" i="3"/>
  <c r="L702" i="3"/>
  <c r="U702" i="3"/>
  <c r="AF702" i="3"/>
  <c r="B703" i="3"/>
  <c r="L703" i="3"/>
  <c r="U703" i="3"/>
  <c r="AF703" i="3"/>
  <c r="B704" i="3"/>
  <c r="L704" i="3"/>
  <c r="U704" i="3"/>
  <c r="AF704" i="3"/>
  <c r="B705" i="3"/>
  <c r="L705" i="3"/>
  <c r="U705" i="3"/>
  <c r="AF705" i="3"/>
  <c r="B706" i="3"/>
  <c r="L706" i="3"/>
  <c r="U706" i="3"/>
  <c r="AF706" i="3"/>
  <c r="B707" i="3"/>
  <c r="L707" i="3"/>
  <c r="U707" i="3"/>
  <c r="AF707" i="3"/>
  <c r="B708" i="3"/>
  <c r="L708" i="3"/>
  <c r="V708" i="3"/>
  <c r="W708" i="3" s="1"/>
  <c r="AJ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AT727" i="3"/>
  <c r="M728" i="3"/>
  <c r="E729" i="3"/>
  <c r="AH729" i="3" s="1"/>
  <c r="BF729" i="3"/>
  <c r="AT731" i="3"/>
  <c r="M732" i="3"/>
  <c r="E733" i="3"/>
  <c r="AH733" i="3" s="1"/>
  <c r="BF733" i="3"/>
  <c r="AT735" i="3"/>
  <c r="M736" i="3"/>
  <c r="E737" i="3"/>
  <c r="AH737" i="3" s="1"/>
  <c r="BF737" i="3"/>
  <c r="AT739" i="3"/>
  <c r="M740" i="3"/>
  <c r="E741" i="3"/>
  <c r="AH741" i="3" s="1"/>
  <c r="BF741" i="3"/>
  <c r="Y742" i="3"/>
  <c r="AT743" i="3"/>
  <c r="M744" i="3"/>
  <c r="E745" i="3"/>
  <c r="AH745" i="3" s="1"/>
  <c r="BF745" i="3"/>
  <c r="AT747" i="3"/>
  <c r="M748" i="3"/>
  <c r="E749" i="3"/>
  <c r="AH749" i="3" s="1"/>
  <c r="BF749" i="3"/>
  <c r="AT751" i="3"/>
  <c r="M752" i="3"/>
  <c r="E753" i="3"/>
  <c r="AH753" i="3" s="1"/>
  <c r="BF753" i="3"/>
  <c r="Y754" i="3"/>
  <c r="AT755" i="3"/>
  <c r="M756" i="3"/>
  <c r="E757" i="3"/>
  <c r="AH757" i="3" s="1"/>
  <c r="BF757" i="3"/>
  <c r="Y758" i="3"/>
  <c r="AT759" i="3"/>
  <c r="M760" i="3"/>
  <c r="E761" i="3"/>
  <c r="AH761" i="3" s="1"/>
  <c r="BG782" i="3"/>
  <c r="S782" i="3"/>
  <c r="H782" i="3"/>
  <c r="AK782" i="3"/>
  <c r="F782" i="3"/>
  <c r="AI782" i="3" s="1"/>
  <c r="N782" i="3"/>
  <c r="D782" i="3"/>
  <c r="AX782" i="3"/>
  <c r="B782" i="3"/>
  <c r="AV782" i="3"/>
  <c r="AF782" i="3"/>
  <c r="P782" i="3"/>
  <c r="A782" i="3"/>
  <c r="AT782" i="3"/>
  <c r="AE782" i="3"/>
  <c r="M782" i="3"/>
  <c r="L782" i="3"/>
  <c r="BF782" i="3"/>
  <c r="K782" i="3"/>
  <c r="U782" i="3"/>
  <c r="E782" i="3"/>
  <c r="AH782" i="3" s="1"/>
  <c r="AJ782" i="3"/>
  <c r="V782" i="3"/>
  <c r="W782" i="3" s="1"/>
  <c r="G782" i="3"/>
  <c r="BG791" i="3"/>
  <c r="S791" i="3"/>
  <c r="H791" i="3"/>
  <c r="AK791" i="3"/>
  <c r="F791" i="3"/>
  <c r="AI791" i="3" s="1"/>
  <c r="AT791" i="3"/>
  <c r="AJ791" i="3"/>
  <c r="P791" i="3"/>
  <c r="E791" i="3"/>
  <c r="AH791" i="3" s="1"/>
  <c r="N791" i="3"/>
  <c r="D791" i="3"/>
  <c r="BF791" i="3"/>
  <c r="M791" i="3"/>
  <c r="AF791" i="3"/>
  <c r="L791" i="3"/>
  <c r="AX791" i="3"/>
  <c r="AE791" i="3"/>
  <c r="K791" i="3"/>
  <c r="AV791" i="3"/>
  <c r="G791" i="3"/>
  <c r="U791" i="3"/>
  <c r="B791" i="3"/>
  <c r="A791" i="3"/>
  <c r="T791" i="3"/>
  <c r="M689" i="3"/>
  <c r="V689" i="3"/>
  <c r="W689" i="3" s="1"/>
  <c r="M690" i="3"/>
  <c r="V690" i="3"/>
  <c r="W690" i="3" s="1"/>
  <c r="M691" i="3"/>
  <c r="V691" i="3"/>
  <c r="W691" i="3" s="1"/>
  <c r="M692" i="3"/>
  <c r="V692" i="3"/>
  <c r="W692" i="3" s="1"/>
  <c r="M693" i="3"/>
  <c r="V693" i="3"/>
  <c r="W693" i="3" s="1"/>
  <c r="M694" i="3"/>
  <c r="V694" i="3"/>
  <c r="W694" i="3" s="1"/>
  <c r="M695" i="3"/>
  <c r="V695" i="3"/>
  <c r="W695" i="3" s="1"/>
  <c r="M696" i="3"/>
  <c r="V696" i="3"/>
  <c r="W696" i="3" s="1"/>
  <c r="M697" i="3"/>
  <c r="V697" i="3"/>
  <c r="W697" i="3" s="1"/>
  <c r="M698" i="3"/>
  <c r="V698" i="3"/>
  <c r="W698" i="3" s="1"/>
  <c r="M699" i="3"/>
  <c r="V699" i="3"/>
  <c r="W699" i="3" s="1"/>
  <c r="M700" i="3"/>
  <c r="V700" i="3"/>
  <c r="W700" i="3" s="1"/>
  <c r="M701" i="3"/>
  <c r="V701" i="3"/>
  <c r="W701" i="3" s="1"/>
  <c r="M702" i="3"/>
  <c r="V702" i="3"/>
  <c r="W702" i="3" s="1"/>
  <c r="M703" i="3"/>
  <c r="V703" i="3"/>
  <c r="W703" i="3" s="1"/>
  <c r="M704" i="3"/>
  <c r="V704" i="3"/>
  <c r="W704" i="3" s="1"/>
  <c r="M705" i="3"/>
  <c r="V705" i="3"/>
  <c r="W705" i="3" s="1"/>
  <c r="M706" i="3"/>
  <c r="V706" i="3"/>
  <c r="W706" i="3" s="1"/>
  <c r="M707" i="3"/>
  <c r="V707" i="3"/>
  <c r="W707" i="3" s="1"/>
  <c r="AF708" i="3"/>
  <c r="AX708" i="3"/>
  <c r="AE708" i="3"/>
  <c r="T708" i="3"/>
  <c r="BG708" i="3"/>
  <c r="M708" i="3"/>
  <c r="AK708" i="3"/>
  <c r="P709" i="3"/>
  <c r="AJ709" i="3"/>
  <c r="P710" i="3"/>
  <c r="AJ710" i="3"/>
  <c r="P711" i="3"/>
  <c r="AJ711" i="3"/>
  <c r="P712" i="3"/>
  <c r="AJ712" i="3"/>
  <c r="P713" i="3"/>
  <c r="AJ713" i="3"/>
  <c r="P714" i="3"/>
  <c r="AJ714" i="3"/>
  <c r="P715" i="3"/>
  <c r="AJ715" i="3"/>
  <c r="P716" i="3"/>
  <c r="AJ716" i="3"/>
  <c r="P717" i="3"/>
  <c r="AJ717" i="3"/>
  <c r="P718" i="3"/>
  <c r="AJ718" i="3"/>
  <c r="P719" i="3"/>
  <c r="AJ719" i="3"/>
  <c r="P720" i="3"/>
  <c r="AJ720" i="3"/>
  <c r="P721" i="3"/>
  <c r="AJ721" i="3"/>
  <c r="P722" i="3"/>
  <c r="AJ722" i="3"/>
  <c r="P723" i="3"/>
  <c r="AJ723" i="3"/>
  <c r="P724" i="3"/>
  <c r="AJ724" i="3"/>
  <c r="P725" i="3"/>
  <c r="AJ725" i="3"/>
  <c r="P726" i="3"/>
  <c r="AJ726" i="3"/>
  <c r="V727" i="3"/>
  <c r="W727" i="3" s="1"/>
  <c r="AV727" i="3"/>
  <c r="G729" i="3"/>
  <c r="AJ729" i="3"/>
  <c r="AF730" i="3"/>
  <c r="U730" i="3"/>
  <c r="L730" i="3"/>
  <c r="B730" i="3"/>
  <c r="AX730" i="3"/>
  <c r="AE730" i="3"/>
  <c r="T730" i="3"/>
  <c r="K730" i="3"/>
  <c r="A730" i="3"/>
  <c r="BG730" i="3"/>
  <c r="S730" i="3"/>
  <c r="H730" i="3"/>
  <c r="AK730" i="3"/>
  <c r="F730" i="3"/>
  <c r="AI730" i="3" s="1"/>
  <c r="N730" i="3"/>
  <c r="D730" i="3"/>
  <c r="V731" i="3"/>
  <c r="W731" i="3" s="1"/>
  <c r="AV731" i="3"/>
  <c r="G733" i="3"/>
  <c r="AJ733" i="3"/>
  <c r="AF734" i="3"/>
  <c r="U734" i="3"/>
  <c r="L734" i="3"/>
  <c r="B734" i="3"/>
  <c r="AX734" i="3"/>
  <c r="AE734" i="3"/>
  <c r="T734" i="3"/>
  <c r="K734" i="3"/>
  <c r="A734" i="3"/>
  <c r="BG734" i="3"/>
  <c r="S734" i="3"/>
  <c r="H734" i="3"/>
  <c r="AK734" i="3"/>
  <c r="F734" i="3"/>
  <c r="AI734" i="3" s="1"/>
  <c r="N734" i="3"/>
  <c r="D734" i="3"/>
  <c r="V735" i="3"/>
  <c r="W735" i="3" s="1"/>
  <c r="AV735" i="3"/>
  <c r="G737" i="3"/>
  <c r="AJ737" i="3"/>
  <c r="AF738" i="3"/>
  <c r="U738" i="3"/>
  <c r="L738" i="3"/>
  <c r="B738" i="3"/>
  <c r="AX738" i="3"/>
  <c r="AE738" i="3"/>
  <c r="T738" i="3"/>
  <c r="K738" i="3"/>
  <c r="A738" i="3"/>
  <c r="BG738" i="3"/>
  <c r="S738" i="3"/>
  <c r="H738" i="3"/>
  <c r="AK738" i="3"/>
  <c r="F738" i="3"/>
  <c r="AI738" i="3" s="1"/>
  <c r="N738" i="3"/>
  <c r="D738" i="3"/>
  <c r="V739" i="3"/>
  <c r="W739" i="3" s="1"/>
  <c r="AV739" i="3"/>
  <c r="G741" i="3"/>
  <c r="AJ741" i="3"/>
  <c r="AF742" i="3"/>
  <c r="U742" i="3"/>
  <c r="L742" i="3"/>
  <c r="B742" i="3"/>
  <c r="AX742" i="3"/>
  <c r="AE742" i="3"/>
  <c r="T742" i="3"/>
  <c r="K742" i="3"/>
  <c r="A742" i="3"/>
  <c r="BG742" i="3"/>
  <c r="S742" i="3"/>
  <c r="H742" i="3"/>
  <c r="AK742" i="3"/>
  <c r="F742" i="3"/>
  <c r="AI742" i="3" s="1"/>
  <c r="N742" i="3"/>
  <c r="D742" i="3"/>
  <c r="AC742" i="3"/>
  <c r="V743" i="3"/>
  <c r="W743" i="3" s="1"/>
  <c r="AV743" i="3"/>
  <c r="G745" i="3"/>
  <c r="AJ745" i="3"/>
  <c r="AF746" i="3"/>
  <c r="U746" i="3"/>
  <c r="L746" i="3"/>
  <c r="B746" i="3"/>
  <c r="AX746" i="3"/>
  <c r="AE746" i="3"/>
  <c r="T746" i="3"/>
  <c r="K746" i="3"/>
  <c r="A746" i="3"/>
  <c r="BG746" i="3"/>
  <c r="S746" i="3"/>
  <c r="H746" i="3"/>
  <c r="AK746" i="3"/>
  <c r="F746" i="3"/>
  <c r="AI746" i="3" s="1"/>
  <c r="N746" i="3"/>
  <c r="D746" i="3"/>
  <c r="V747" i="3"/>
  <c r="W747" i="3" s="1"/>
  <c r="AV747" i="3"/>
  <c r="G749" i="3"/>
  <c r="AJ749" i="3"/>
  <c r="AF750" i="3"/>
  <c r="U750" i="3"/>
  <c r="L750" i="3"/>
  <c r="B750" i="3"/>
  <c r="AX750" i="3"/>
  <c r="AE750" i="3"/>
  <c r="T750" i="3"/>
  <c r="K750" i="3"/>
  <c r="A750" i="3"/>
  <c r="BG750" i="3"/>
  <c r="S750" i="3"/>
  <c r="H750" i="3"/>
  <c r="AK750" i="3"/>
  <c r="F750" i="3"/>
  <c r="AI750" i="3" s="1"/>
  <c r="N750" i="3"/>
  <c r="D750" i="3"/>
  <c r="V751" i="3"/>
  <c r="W751" i="3" s="1"/>
  <c r="AV751" i="3"/>
  <c r="G753" i="3"/>
  <c r="AJ753" i="3"/>
  <c r="AF754" i="3"/>
  <c r="U754" i="3"/>
  <c r="L754" i="3"/>
  <c r="B754" i="3"/>
  <c r="AX754" i="3"/>
  <c r="AE754" i="3"/>
  <c r="T754" i="3"/>
  <c r="K754" i="3"/>
  <c r="A754" i="3"/>
  <c r="BG754" i="3"/>
  <c r="S754" i="3"/>
  <c r="H754" i="3"/>
  <c r="AK754" i="3"/>
  <c r="F754" i="3"/>
  <c r="AI754" i="3" s="1"/>
  <c r="N754" i="3"/>
  <c r="D754" i="3"/>
  <c r="AC754" i="3"/>
  <c r="V755" i="3"/>
  <c r="W755" i="3" s="1"/>
  <c r="AV755" i="3"/>
  <c r="G757" i="3"/>
  <c r="AJ757" i="3"/>
  <c r="AF758" i="3"/>
  <c r="U758" i="3"/>
  <c r="L758" i="3"/>
  <c r="B758" i="3"/>
  <c r="AX758" i="3"/>
  <c r="AE758" i="3"/>
  <c r="T758" i="3"/>
  <c r="K758" i="3"/>
  <c r="A758" i="3"/>
  <c r="BG758" i="3"/>
  <c r="S758" i="3"/>
  <c r="H758" i="3"/>
  <c r="AK758" i="3"/>
  <c r="F758" i="3"/>
  <c r="AI758" i="3" s="1"/>
  <c r="N758" i="3"/>
  <c r="D758" i="3"/>
  <c r="AC758" i="3"/>
  <c r="V759" i="3"/>
  <c r="W759" i="3" s="1"/>
  <c r="AV759" i="3"/>
  <c r="G761" i="3"/>
  <c r="AJ761" i="3"/>
  <c r="T782" i="3"/>
  <c r="AD784" i="3"/>
  <c r="V791" i="3"/>
  <c r="W791" i="3" s="1"/>
  <c r="D689" i="3"/>
  <c r="N689" i="3"/>
  <c r="D690" i="3"/>
  <c r="N690" i="3"/>
  <c r="D691" i="3"/>
  <c r="N691" i="3"/>
  <c r="D692" i="3"/>
  <c r="N692" i="3"/>
  <c r="D693" i="3"/>
  <c r="N693" i="3"/>
  <c r="D694" i="3"/>
  <c r="N694" i="3"/>
  <c r="D695" i="3"/>
  <c r="N695" i="3"/>
  <c r="D696" i="3"/>
  <c r="N696" i="3"/>
  <c r="D697" i="3"/>
  <c r="N697" i="3"/>
  <c r="D698" i="3"/>
  <c r="N698" i="3"/>
  <c r="D699" i="3"/>
  <c r="N699" i="3"/>
  <c r="D700" i="3"/>
  <c r="N700" i="3"/>
  <c r="D701" i="3"/>
  <c r="N701" i="3"/>
  <c r="D702" i="3"/>
  <c r="N702" i="3"/>
  <c r="D703" i="3"/>
  <c r="N703" i="3"/>
  <c r="D704" i="3"/>
  <c r="N704" i="3"/>
  <c r="D705" i="3"/>
  <c r="N705" i="3"/>
  <c r="D706" i="3"/>
  <c r="N706" i="3"/>
  <c r="D707" i="3"/>
  <c r="N707" i="3"/>
  <c r="D708" i="3"/>
  <c r="N708" i="3"/>
  <c r="BF708" i="3"/>
  <c r="AT728" i="3"/>
  <c r="M729" i="3"/>
  <c r="E730" i="3"/>
  <c r="AH730" i="3" s="1"/>
  <c r="BF730" i="3"/>
  <c r="AT732" i="3"/>
  <c r="M733" i="3"/>
  <c r="E734" i="3"/>
  <c r="AH734" i="3" s="1"/>
  <c r="BF734" i="3"/>
  <c r="AT736" i="3"/>
  <c r="M737" i="3"/>
  <c r="E738" i="3"/>
  <c r="AH738" i="3" s="1"/>
  <c r="BF738" i="3"/>
  <c r="AT740" i="3"/>
  <c r="M741" i="3"/>
  <c r="E742" i="3"/>
  <c r="AH742" i="3" s="1"/>
  <c r="BF742" i="3"/>
  <c r="AT744" i="3"/>
  <c r="M745" i="3"/>
  <c r="E746" i="3"/>
  <c r="AH746" i="3" s="1"/>
  <c r="BF746" i="3"/>
  <c r="AT748" i="3"/>
  <c r="M749" i="3"/>
  <c r="E750" i="3"/>
  <c r="AH750" i="3" s="1"/>
  <c r="BF750" i="3"/>
  <c r="AT752" i="3"/>
  <c r="M753" i="3"/>
  <c r="E754" i="3"/>
  <c r="AH754" i="3" s="1"/>
  <c r="BF754" i="3"/>
  <c r="AT756" i="3"/>
  <c r="M757" i="3"/>
  <c r="E758" i="3"/>
  <c r="AH758" i="3" s="1"/>
  <c r="BF758" i="3"/>
  <c r="AT760" i="3"/>
  <c r="M761" i="3"/>
  <c r="AF709" i="3"/>
  <c r="U709" i="3"/>
  <c r="L709" i="3"/>
  <c r="B709" i="3"/>
  <c r="AX709" i="3"/>
  <c r="AE709" i="3"/>
  <c r="T709" i="3"/>
  <c r="K709" i="3"/>
  <c r="A709" i="3"/>
  <c r="BG709" i="3"/>
  <c r="S709" i="3"/>
  <c r="H709" i="3"/>
  <c r="AK709" i="3"/>
  <c r="F709" i="3"/>
  <c r="AI709" i="3" s="1"/>
  <c r="V709" i="3"/>
  <c r="W709" i="3" s="1"/>
  <c r="AF710" i="3"/>
  <c r="U710" i="3"/>
  <c r="L710" i="3"/>
  <c r="B710" i="3"/>
  <c r="AX710" i="3"/>
  <c r="AE710" i="3"/>
  <c r="T710" i="3"/>
  <c r="K710" i="3"/>
  <c r="A710" i="3"/>
  <c r="BG710" i="3"/>
  <c r="S710" i="3"/>
  <c r="H710" i="3"/>
  <c r="AK710" i="3"/>
  <c r="F710" i="3"/>
  <c r="AI710" i="3" s="1"/>
  <c r="V710" i="3"/>
  <c r="W710" i="3" s="1"/>
  <c r="AF711" i="3"/>
  <c r="U711" i="3"/>
  <c r="L711" i="3"/>
  <c r="B711" i="3"/>
  <c r="AX711" i="3"/>
  <c r="AE711" i="3"/>
  <c r="T711" i="3"/>
  <c r="K711" i="3"/>
  <c r="A711" i="3"/>
  <c r="BG711" i="3"/>
  <c r="S711" i="3"/>
  <c r="H711" i="3"/>
  <c r="AK711" i="3"/>
  <c r="F711" i="3"/>
  <c r="AI711" i="3" s="1"/>
  <c r="V711" i="3"/>
  <c r="W711" i="3" s="1"/>
  <c r="AF712" i="3"/>
  <c r="U712" i="3"/>
  <c r="L712" i="3"/>
  <c r="B712" i="3"/>
  <c r="AX712" i="3"/>
  <c r="AE712" i="3"/>
  <c r="T712" i="3"/>
  <c r="K712" i="3"/>
  <c r="A712" i="3"/>
  <c r="BG712" i="3"/>
  <c r="S712" i="3"/>
  <c r="H712" i="3"/>
  <c r="AK712" i="3"/>
  <c r="F712" i="3"/>
  <c r="AI712" i="3" s="1"/>
  <c r="V712" i="3"/>
  <c r="W712" i="3" s="1"/>
  <c r="AF713" i="3"/>
  <c r="U713" i="3"/>
  <c r="L713" i="3"/>
  <c r="B713" i="3"/>
  <c r="AX713" i="3"/>
  <c r="AE713" i="3"/>
  <c r="T713" i="3"/>
  <c r="K713" i="3"/>
  <c r="A713" i="3"/>
  <c r="BG713" i="3"/>
  <c r="S713" i="3"/>
  <c r="H713" i="3"/>
  <c r="AK713" i="3"/>
  <c r="F713" i="3"/>
  <c r="AI713" i="3" s="1"/>
  <c r="V713" i="3"/>
  <c r="W713" i="3" s="1"/>
  <c r="AF714" i="3"/>
  <c r="U714" i="3"/>
  <c r="L714" i="3"/>
  <c r="B714" i="3"/>
  <c r="AX714" i="3"/>
  <c r="AE714" i="3"/>
  <c r="T714" i="3"/>
  <c r="K714" i="3"/>
  <c r="A714" i="3"/>
  <c r="BG714" i="3"/>
  <c r="S714" i="3"/>
  <c r="H714" i="3"/>
  <c r="AK714" i="3"/>
  <c r="F714" i="3"/>
  <c r="AI714" i="3" s="1"/>
  <c r="V714" i="3"/>
  <c r="W714" i="3" s="1"/>
  <c r="AF715" i="3"/>
  <c r="U715" i="3"/>
  <c r="L715" i="3"/>
  <c r="B715" i="3"/>
  <c r="AX715" i="3"/>
  <c r="AE715" i="3"/>
  <c r="T715" i="3"/>
  <c r="K715" i="3"/>
  <c r="A715" i="3"/>
  <c r="BG715" i="3"/>
  <c r="S715" i="3"/>
  <c r="H715" i="3"/>
  <c r="AK715" i="3"/>
  <c r="F715" i="3"/>
  <c r="AI715" i="3" s="1"/>
  <c r="V715" i="3"/>
  <c r="W715" i="3" s="1"/>
  <c r="AF716" i="3"/>
  <c r="U716" i="3"/>
  <c r="L716" i="3"/>
  <c r="B716" i="3"/>
  <c r="AX716" i="3"/>
  <c r="AE716" i="3"/>
  <c r="T716" i="3"/>
  <c r="K716" i="3"/>
  <c r="A716" i="3"/>
  <c r="BG716" i="3"/>
  <c r="S716" i="3"/>
  <c r="H716" i="3"/>
  <c r="AK716" i="3"/>
  <c r="F716" i="3"/>
  <c r="AI716" i="3" s="1"/>
  <c r="V716" i="3"/>
  <c r="W716" i="3" s="1"/>
  <c r="AF717" i="3"/>
  <c r="U717" i="3"/>
  <c r="L717" i="3"/>
  <c r="B717" i="3"/>
  <c r="AX717" i="3"/>
  <c r="AE717" i="3"/>
  <c r="T717" i="3"/>
  <c r="K717" i="3"/>
  <c r="A717" i="3"/>
  <c r="BG717" i="3"/>
  <c r="S717" i="3"/>
  <c r="H717" i="3"/>
  <c r="AK717" i="3"/>
  <c r="F717" i="3"/>
  <c r="AI717" i="3" s="1"/>
  <c r="V717" i="3"/>
  <c r="W717" i="3" s="1"/>
  <c r="AF718" i="3"/>
  <c r="U718" i="3"/>
  <c r="L718" i="3"/>
  <c r="B718" i="3"/>
  <c r="AX718" i="3"/>
  <c r="AE718" i="3"/>
  <c r="T718" i="3"/>
  <c r="K718" i="3"/>
  <c r="A718" i="3"/>
  <c r="BG718" i="3"/>
  <c r="S718" i="3"/>
  <c r="H718" i="3"/>
  <c r="AK718" i="3"/>
  <c r="F718" i="3"/>
  <c r="AI718" i="3" s="1"/>
  <c r="V718" i="3"/>
  <c r="W718" i="3" s="1"/>
  <c r="AF719" i="3"/>
  <c r="U719" i="3"/>
  <c r="L719" i="3"/>
  <c r="B719" i="3"/>
  <c r="AX719" i="3"/>
  <c r="AE719" i="3"/>
  <c r="T719" i="3"/>
  <c r="K719" i="3"/>
  <c r="A719" i="3"/>
  <c r="BG719" i="3"/>
  <c r="S719" i="3"/>
  <c r="H719" i="3"/>
  <c r="AK719" i="3"/>
  <c r="F719" i="3"/>
  <c r="AI719" i="3" s="1"/>
  <c r="V719" i="3"/>
  <c r="W719" i="3" s="1"/>
  <c r="AF720" i="3"/>
  <c r="U720" i="3"/>
  <c r="L720" i="3"/>
  <c r="B720" i="3"/>
  <c r="AX720" i="3"/>
  <c r="AE720" i="3"/>
  <c r="T720" i="3"/>
  <c r="K720" i="3"/>
  <c r="A720" i="3"/>
  <c r="BG720" i="3"/>
  <c r="S720" i="3"/>
  <c r="H720" i="3"/>
  <c r="AK720" i="3"/>
  <c r="F720" i="3"/>
  <c r="AI720" i="3" s="1"/>
  <c r="V720" i="3"/>
  <c r="W720" i="3" s="1"/>
  <c r="AF721" i="3"/>
  <c r="U721" i="3"/>
  <c r="L721" i="3"/>
  <c r="B721" i="3"/>
  <c r="AX721" i="3"/>
  <c r="AE721" i="3"/>
  <c r="T721" i="3"/>
  <c r="K721" i="3"/>
  <c r="A721" i="3"/>
  <c r="BG721" i="3"/>
  <c r="S721" i="3"/>
  <c r="H721" i="3"/>
  <c r="AK721" i="3"/>
  <c r="F721" i="3"/>
  <c r="AI721" i="3" s="1"/>
  <c r="V721" i="3"/>
  <c r="W721" i="3" s="1"/>
  <c r="AF722" i="3"/>
  <c r="U722" i="3"/>
  <c r="L722" i="3"/>
  <c r="B722" i="3"/>
  <c r="AX722" i="3"/>
  <c r="AE722" i="3"/>
  <c r="T722" i="3"/>
  <c r="K722" i="3"/>
  <c r="A722" i="3"/>
  <c r="BG722" i="3"/>
  <c r="S722" i="3"/>
  <c r="H722" i="3"/>
  <c r="AK722" i="3"/>
  <c r="F722" i="3"/>
  <c r="AI722" i="3" s="1"/>
  <c r="V722" i="3"/>
  <c r="W722" i="3" s="1"/>
  <c r="AF723" i="3"/>
  <c r="U723" i="3"/>
  <c r="L723" i="3"/>
  <c r="B723" i="3"/>
  <c r="AX723" i="3"/>
  <c r="AE723" i="3"/>
  <c r="T723" i="3"/>
  <c r="K723" i="3"/>
  <c r="A723" i="3"/>
  <c r="BG723" i="3"/>
  <c r="S723" i="3"/>
  <c r="H723" i="3"/>
  <c r="AK723" i="3"/>
  <c r="F723" i="3"/>
  <c r="AI723" i="3" s="1"/>
  <c r="V723" i="3"/>
  <c r="W723" i="3" s="1"/>
  <c r="AF724" i="3"/>
  <c r="U724" i="3"/>
  <c r="L724" i="3"/>
  <c r="B724" i="3"/>
  <c r="AX724" i="3"/>
  <c r="AE724" i="3"/>
  <c r="T724" i="3"/>
  <c r="K724" i="3"/>
  <c r="A724" i="3"/>
  <c r="BG724" i="3"/>
  <c r="S724" i="3"/>
  <c r="H724" i="3"/>
  <c r="AK724" i="3"/>
  <c r="F724" i="3"/>
  <c r="AI724" i="3" s="1"/>
  <c r="V724" i="3"/>
  <c r="W724" i="3" s="1"/>
  <c r="AF725" i="3"/>
  <c r="U725" i="3"/>
  <c r="L725" i="3"/>
  <c r="B725" i="3"/>
  <c r="AX725" i="3"/>
  <c r="AE725" i="3"/>
  <c r="T725" i="3"/>
  <c r="K725" i="3"/>
  <c r="A725" i="3"/>
  <c r="BG725" i="3"/>
  <c r="S725" i="3"/>
  <c r="H725" i="3"/>
  <c r="AK725" i="3"/>
  <c r="F725" i="3"/>
  <c r="AI725" i="3" s="1"/>
  <c r="V725" i="3"/>
  <c r="W725" i="3" s="1"/>
  <c r="AF726" i="3"/>
  <c r="U726" i="3"/>
  <c r="L726" i="3"/>
  <c r="B726" i="3"/>
  <c r="AX726" i="3"/>
  <c r="AE726" i="3"/>
  <c r="T726" i="3"/>
  <c r="K726" i="3"/>
  <c r="A726" i="3"/>
  <c r="BG726" i="3"/>
  <c r="S726" i="3"/>
  <c r="H726" i="3"/>
  <c r="AK726" i="3"/>
  <c r="F726" i="3"/>
  <c r="AI726" i="3" s="1"/>
  <c r="V726" i="3"/>
  <c r="W726" i="3" s="1"/>
  <c r="AF727" i="3"/>
  <c r="U727" i="3"/>
  <c r="L727" i="3"/>
  <c r="B727" i="3"/>
  <c r="AX727" i="3"/>
  <c r="AE727" i="3"/>
  <c r="T727" i="3"/>
  <c r="K727" i="3"/>
  <c r="A727" i="3"/>
  <c r="BG727" i="3"/>
  <c r="S727" i="3"/>
  <c r="H727" i="3"/>
  <c r="AK727" i="3"/>
  <c r="F727" i="3"/>
  <c r="AI727" i="3" s="1"/>
  <c r="N727" i="3"/>
  <c r="D727" i="3"/>
  <c r="P729" i="3"/>
  <c r="AF731" i="3"/>
  <c r="U731" i="3"/>
  <c r="L731" i="3"/>
  <c r="B731" i="3"/>
  <c r="AX731" i="3"/>
  <c r="AE731" i="3"/>
  <c r="T731" i="3"/>
  <c r="K731" i="3"/>
  <c r="A731" i="3"/>
  <c r="BG731" i="3"/>
  <c r="S731" i="3"/>
  <c r="H731" i="3"/>
  <c r="AK731" i="3"/>
  <c r="F731" i="3"/>
  <c r="AI731" i="3" s="1"/>
  <c r="N731" i="3"/>
  <c r="D731" i="3"/>
  <c r="P733" i="3"/>
  <c r="AF735" i="3"/>
  <c r="U735" i="3"/>
  <c r="L735" i="3"/>
  <c r="B735" i="3"/>
  <c r="AX735" i="3"/>
  <c r="AE735" i="3"/>
  <c r="T735" i="3"/>
  <c r="K735" i="3"/>
  <c r="A735" i="3"/>
  <c r="BG735" i="3"/>
  <c r="S735" i="3"/>
  <c r="H735" i="3"/>
  <c r="AK735" i="3"/>
  <c r="F735" i="3"/>
  <c r="AI735" i="3" s="1"/>
  <c r="N735" i="3"/>
  <c r="D735" i="3"/>
  <c r="P737" i="3"/>
  <c r="AF739" i="3"/>
  <c r="U739" i="3"/>
  <c r="L739" i="3"/>
  <c r="B739" i="3"/>
  <c r="AX739" i="3"/>
  <c r="AE739" i="3"/>
  <c r="T739" i="3"/>
  <c r="K739" i="3"/>
  <c r="A739" i="3"/>
  <c r="BG739" i="3"/>
  <c r="S739" i="3"/>
  <c r="H739" i="3"/>
  <c r="AK739" i="3"/>
  <c r="F739" i="3"/>
  <c r="AI739" i="3" s="1"/>
  <c r="N739" i="3"/>
  <c r="D739" i="3"/>
  <c r="P741" i="3"/>
  <c r="AF743" i="3"/>
  <c r="U743" i="3"/>
  <c r="L743" i="3"/>
  <c r="B743" i="3"/>
  <c r="AX743" i="3"/>
  <c r="AE743" i="3"/>
  <c r="T743" i="3"/>
  <c r="K743" i="3"/>
  <c r="A743" i="3"/>
  <c r="BG743" i="3"/>
  <c r="S743" i="3"/>
  <c r="H743" i="3"/>
  <c r="AK743" i="3"/>
  <c r="F743" i="3"/>
  <c r="AI743" i="3" s="1"/>
  <c r="N743" i="3"/>
  <c r="D743" i="3"/>
  <c r="P745" i="3"/>
  <c r="AF747" i="3"/>
  <c r="U747" i="3"/>
  <c r="L747" i="3"/>
  <c r="B747" i="3"/>
  <c r="AX747" i="3"/>
  <c r="AE747" i="3"/>
  <c r="T747" i="3"/>
  <c r="K747" i="3"/>
  <c r="A747" i="3"/>
  <c r="BG747" i="3"/>
  <c r="S747" i="3"/>
  <c r="H747" i="3"/>
  <c r="AK747" i="3"/>
  <c r="F747" i="3"/>
  <c r="AI747" i="3" s="1"/>
  <c r="N747" i="3"/>
  <c r="D747" i="3"/>
  <c r="P749" i="3"/>
  <c r="AF751" i="3"/>
  <c r="U751" i="3"/>
  <c r="L751" i="3"/>
  <c r="B751" i="3"/>
  <c r="AX751" i="3"/>
  <c r="AE751" i="3"/>
  <c r="T751" i="3"/>
  <c r="K751" i="3"/>
  <c r="A751" i="3"/>
  <c r="BG751" i="3"/>
  <c r="S751" i="3"/>
  <c r="H751" i="3"/>
  <c r="AK751" i="3"/>
  <c r="F751" i="3"/>
  <c r="AI751" i="3" s="1"/>
  <c r="N751" i="3"/>
  <c r="D751" i="3"/>
  <c r="P753" i="3"/>
  <c r="AF755" i="3"/>
  <c r="U755" i="3"/>
  <c r="L755" i="3"/>
  <c r="B755" i="3"/>
  <c r="AX755" i="3"/>
  <c r="AE755" i="3"/>
  <c r="T755" i="3"/>
  <c r="K755" i="3"/>
  <c r="A755" i="3"/>
  <c r="BG755" i="3"/>
  <c r="S755" i="3"/>
  <c r="H755" i="3"/>
  <c r="AK755" i="3"/>
  <c r="F755" i="3"/>
  <c r="AI755" i="3" s="1"/>
  <c r="N755" i="3"/>
  <c r="D755" i="3"/>
  <c r="AA756" i="3"/>
  <c r="P757" i="3"/>
  <c r="AJ758" i="3"/>
  <c r="AF759" i="3"/>
  <c r="U759" i="3"/>
  <c r="L759" i="3"/>
  <c r="B759" i="3"/>
  <c r="AX759" i="3"/>
  <c r="AE759" i="3"/>
  <c r="T759" i="3"/>
  <c r="K759" i="3"/>
  <c r="A759" i="3"/>
  <c r="BG759" i="3"/>
  <c r="S759" i="3"/>
  <c r="H759" i="3"/>
  <c r="AK759" i="3"/>
  <c r="F759" i="3"/>
  <c r="AI759" i="3" s="1"/>
  <c r="N759" i="3"/>
  <c r="D759" i="3"/>
  <c r="AD760" i="3"/>
  <c r="P761" i="3"/>
  <c r="AD788" i="3"/>
  <c r="AA788" i="3"/>
  <c r="Y788" i="3"/>
  <c r="AC788" i="3"/>
  <c r="BG781" i="3"/>
  <c r="S781" i="3"/>
  <c r="H781" i="3"/>
  <c r="AK781" i="3"/>
  <c r="F781" i="3"/>
  <c r="AI781" i="3" s="1"/>
  <c r="N781" i="3"/>
  <c r="D781" i="3"/>
  <c r="AT781" i="3"/>
  <c r="AE781" i="3"/>
  <c r="M781" i="3"/>
  <c r="L781" i="3"/>
  <c r="BF781" i="3"/>
  <c r="K781" i="3"/>
  <c r="V781" i="3"/>
  <c r="W781" i="3" s="1"/>
  <c r="G781" i="3"/>
  <c r="U781" i="3"/>
  <c r="E781" i="3"/>
  <c r="AH781" i="3" s="1"/>
  <c r="AX781" i="3"/>
  <c r="B781" i="3"/>
  <c r="AX796" i="3"/>
  <c r="AE796" i="3"/>
  <c r="T796" i="3"/>
  <c r="K796" i="3"/>
  <c r="A796" i="3"/>
  <c r="BG796" i="3"/>
  <c r="S796" i="3"/>
  <c r="H796" i="3"/>
  <c r="BF796" i="3"/>
  <c r="AV796" i="3"/>
  <c r="G796" i="3"/>
  <c r="AK796" i="3"/>
  <c r="F796" i="3"/>
  <c r="AI796" i="3" s="1"/>
  <c r="U796" i="3"/>
  <c r="B796" i="3"/>
  <c r="AJ796" i="3"/>
  <c r="P796" i="3"/>
  <c r="N796" i="3"/>
  <c r="M796" i="3"/>
  <c r="AF796" i="3"/>
  <c r="L796" i="3"/>
  <c r="V796" i="3"/>
  <c r="W796" i="3" s="1"/>
  <c r="E796" i="3"/>
  <c r="AH796" i="3" s="1"/>
  <c r="D796" i="3"/>
  <c r="AX802" i="3"/>
  <c r="AE802" i="3"/>
  <c r="T802" i="3"/>
  <c r="K802" i="3"/>
  <c r="A802" i="3"/>
  <c r="BG802" i="3"/>
  <c r="S802" i="3"/>
  <c r="H802" i="3"/>
  <c r="BF802" i="3"/>
  <c r="AV802" i="3"/>
  <c r="G802" i="3"/>
  <c r="AK802" i="3"/>
  <c r="F802" i="3"/>
  <c r="AI802" i="3" s="1"/>
  <c r="U802" i="3"/>
  <c r="B802" i="3"/>
  <c r="AJ802" i="3"/>
  <c r="P802" i="3"/>
  <c r="N802" i="3"/>
  <c r="M802" i="3"/>
  <c r="AF802" i="3"/>
  <c r="L802" i="3"/>
  <c r="V802" i="3"/>
  <c r="W802" i="3" s="1"/>
  <c r="D802" i="3"/>
  <c r="BG785" i="3"/>
  <c r="S785" i="3"/>
  <c r="H785" i="3"/>
  <c r="AK785" i="3"/>
  <c r="F785" i="3"/>
  <c r="AI785" i="3" s="1"/>
  <c r="AT785" i="3"/>
  <c r="AJ785" i="3"/>
  <c r="P785" i="3"/>
  <c r="E785" i="3"/>
  <c r="AH785" i="3" s="1"/>
  <c r="N785" i="3"/>
  <c r="D785" i="3"/>
  <c r="BF785" i="3"/>
  <c r="M785" i="3"/>
  <c r="AF785" i="3"/>
  <c r="L785" i="3"/>
  <c r="AX785" i="3"/>
  <c r="AE785" i="3"/>
  <c r="K785" i="3"/>
  <c r="AV785" i="3"/>
  <c r="G785" i="3"/>
  <c r="U785" i="3"/>
  <c r="B785" i="3"/>
  <c r="BG789" i="3"/>
  <c r="S789" i="3"/>
  <c r="H789" i="3"/>
  <c r="AK789" i="3"/>
  <c r="F789" i="3"/>
  <c r="AI789" i="3" s="1"/>
  <c r="AT789" i="3"/>
  <c r="AJ789" i="3"/>
  <c r="P789" i="3"/>
  <c r="E789" i="3"/>
  <c r="AH789" i="3" s="1"/>
  <c r="N789" i="3"/>
  <c r="D789" i="3"/>
  <c r="BF789" i="3"/>
  <c r="M789" i="3"/>
  <c r="AF789" i="3"/>
  <c r="L789" i="3"/>
  <c r="AX789" i="3"/>
  <c r="AE789" i="3"/>
  <c r="K789" i="3"/>
  <c r="AV789" i="3"/>
  <c r="G789" i="3"/>
  <c r="U789" i="3"/>
  <c r="B789" i="3"/>
  <c r="BG793" i="3"/>
  <c r="S793" i="3"/>
  <c r="H793" i="3"/>
  <c r="BF793" i="3"/>
  <c r="AV793" i="3"/>
  <c r="AK793" i="3"/>
  <c r="F793" i="3"/>
  <c r="AI793" i="3" s="1"/>
  <c r="AT793" i="3"/>
  <c r="AJ793" i="3"/>
  <c r="P793" i="3"/>
  <c r="E793" i="3"/>
  <c r="AH793" i="3" s="1"/>
  <c r="N793" i="3"/>
  <c r="D793" i="3"/>
  <c r="M793" i="3"/>
  <c r="AF793" i="3"/>
  <c r="L793" i="3"/>
  <c r="AE793" i="3"/>
  <c r="K793" i="3"/>
  <c r="G793" i="3"/>
  <c r="U793" i="3"/>
  <c r="B793" i="3"/>
  <c r="AX804" i="3"/>
  <c r="AE804" i="3"/>
  <c r="T804" i="3"/>
  <c r="K804" i="3"/>
  <c r="A804" i="3"/>
  <c r="BG804" i="3"/>
  <c r="S804" i="3"/>
  <c r="H804" i="3"/>
  <c r="BF804" i="3"/>
  <c r="AV804" i="3"/>
  <c r="G804" i="3"/>
  <c r="AK804" i="3"/>
  <c r="F804" i="3"/>
  <c r="AI804" i="3" s="1"/>
  <c r="U804" i="3"/>
  <c r="B804" i="3"/>
  <c r="AJ804" i="3"/>
  <c r="P804" i="3"/>
  <c r="N804" i="3"/>
  <c r="M804" i="3"/>
  <c r="AF804" i="3"/>
  <c r="L804" i="3"/>
  <c r="V804" i="3"/>
  <c r="W804" i="3" s="1"/>
  <c r="E804" i="3"/>
  <c r="AH804" i="3" s="1"/>
  <c r="D804" i="3"/>
  <c r="T785" i="3"/>
  <c r="T789" i="3"/>
  <c r="T793" i="3"/>
  <c r="AT796" i="3"/>
  <c r="AT802" i="3"/>
  <c r="BG784" i="3"/>
  <c r="S784" i="3"/>
  <c r="H784" i="3"/>
  <c r="AK784" i="3"/>
  <c r="F784" i="3"/>
  <c r="AI784" i="3" s="1"/>
  <c r="AT784" i="3"/>
  <c r="AJ784" i="3"/>
  <c r="P784" i="3"/>
  <c r="E784" i="3"/>
  <c r="AH784" i="3" s="1"/>
  <c r="N784" i="3"/>
  <c r="D784" i="3"/>
  <c r="BF784" i="3"/>
  <c r="M784" i="3"/>
  <c r="AF784" i="3"/>
  <c r="L784" i="3"/>
  <c r="AX784" i="3"/>
  <c r="AE784" i="3"/>
  <c r="K784" i="3"/>
  <c r="AV784" i="3"/>
  <c r="G784" i="3"/>
  <c r="U784" i="3"/>
  <c r="B784" i="3"/>
  <c r="V785" i="3"/>
  <c r="W785" i="3" s="1"/>
  <c r="BG788" i="3"/>
  <c r="S788" i="3"/>
  <c r="H788" i="3"/>
  <c r="AK788" i="3"/>
  <c r="F788" i="3"/>
  <c r="AI788" i="3" s="1"/>
  <c r="AT788" i="3"/>
  <c r="AJ788" i="3"/>
  <c r="P788" i="3"/>
  <c r="E788" i="3"/>
  <c r="AH788" i="3" s="1"/>
  <c r="N788" i="3"/>
  <c r="D788" i="3"/>
  <c r="BF788" i="3"/>
  <c r="M788" i="3"/>
  <c r="AF788" i="3"/>
  <c r="L788" i="3"/>
  <c r="AX788" i="3"/>
  <c r="AE788" i="3"/>
  <c r="K788" i="3"/>
  <c r="AV788" i="3"/>
  <c r="G788" i="3"/>
  <c r="U788" i="3"/>
  <c r="B788" i="3"/>
  <c r="V789" i="3"/>
  <c r="W789" i="3" s="1"/>
  <c r="BG792" i="3"/>
  <c r="S792" i="3"/>
  <c r="H792" i="3"/>
  <c r="AK792" i="3"/>
  <c r="F792" i="3"/>
  <c r="AI792" i="3" s="1"/>
  <c r="AT792" i="3"/>
  <c r="AJ792" i="3"/>
  <c r="P792" i="3"/>
  <c r="E792" i="3"/>
  <c r="AH792" i="3" s="1"/>
  <c r="N792" i="3"/>
  <c r="D792" i="3"/>
  <c r="BF792" i="3"/>
  <c r="M792" i="3"/>
  <c r="AF792" i="3"/>
  <c r="L792" i="3"/>
  <c r="AX792" i="3"/>
  <c r="AE792" i="3"/>
  <c r="K792" i="3"/>
  <c r="AV792" i="3"/>
  <c r="G792" i="3"/>
  <c r="U792" i="3"/>
  <c r="B792" i="3"/>
  <c r="V793" i="3"/>
  <c r="W793" i="3" s="1"/>
  <c r="AT804" i="3"/>
  <c r="AD799" i="3"/>
  <c r="AC799" i="3"/>
  <c r="AA799" i="3"/>
  <c r="F762" i="3"/>
  <c r="AI762" i="3" s="1"/>
  <c r="AK762" i="3"/>
  <c r="F763" i="3"/>
  <c r="AI763" i="3" s="1"/>
  <c r="AK763" i="3"/>
  <c r="F764" i="3"/>
  <c r="AI764" i="3" s="1"/>
  <c r="AK764" i="3"/>
  <c r="F765" i="3"/>
  <c r="AI765" i="3" s="1"/>
  <c r="AK765" i="3"/>
  <c r="F766" i="3"/>
  <c r="AI766" i="3" s="1"/>
  <c r="AK766" i="3"/>
  <c r="F767" i="3"/>
  <c r="AI767" i="3" s="1"/>
  <c r="AK767" i="3"/>
  <c r="F768" i="3"/>
  <c r="AI768" i="3" s="1"/>
  <c r="AK768" i="3"/>
  <c r="F769" i="3"/>
  <c r="AI769" i="3" s="1"/>
  <c r="AK769" i="3"/>
  <c r="F770" i="3"/>
  <c r="AI770" i="3" s="1"/>
  <c r="AK770" i="3"/>
  <c r="F771" i="3"/>
  <c r="AI771" i="3" s="1"/>
  <c r="AK771" i="3"/>
  <c r="F772" i="3"/>
  <c r="AI772" i="3" s="1"/>
  <c r="AK772" i="3"/>
  <c r="F773" i="3"/>
  <c r="AI773" i="3" s="1"/>
  <c r="AK773" i="3"/>
  <c r="F774" i="3"/>
  <c r="AI774" i="3" s="1"/>
  <c r="AK774" i="3"/>
  <c r="F775" i="3"/>
  <c r="AI775" i="3" s="1"/>
  <c r="AK775" i="3"/>
  <c r="F776" i="3"/>
  <c r="AI776" i="3" s="1"/>
  <c r="AK776" i="3"/>
  <c r="F777" i="3"/>
  <c r="AI777" i="3" s="1"/>
  <c r="AK777" i="3"/>
  <c r="F778" i="3"/>
  <c r="AI778" i="3" s="1"/>
  <c r="AK778" i="3"/>
  <c r="A779" i="3"/>
  <c r="M779" i="3"/>
  <c r="F780" i="3"/>
  <c r="AI780" i="3" s="1"/>
  <c r="T780" i="3"/>
  <c r="K783" i="3"/>
  <c r="L794" i="3"/>
  <c r="AX795" i="3"/>
  <c r="AE795" i="3"/>
  <c r="T795" i="3"/>
  <c r="K795" i="3"/>
  <c r="A795" i="3"/>
  <c r="BG795" i="3"/>
  <c r="S795" i="3"/>
  <c r="H795" i="3"/>
  <c r="BF795" i="3"/>
  <c r="AV795" i="3"/>
  <c r="G795" i="3"/>
  <c r="AK795" i="3"/>
  <c r="F795" i="3"/>
  <c r="AI795" i="3" s="1"/>
  <c r="U795" i="3"/>
  <c r="B795" i="3"/>
  <c r="AJ795" i="3"/>
  <c r="P795" i="3"/>
  <c r="N795" i="3"/>
  <c r="M795" i="3"/>
  <c r="AF795" i="3"/>
  <c r="L795" i="3"/>
  <c r="AT795" i="3"/>
  <c r="E801" i="3"/>
  <c r="AH801" i="3" s="1"/>
  <c r="AX803" i="3"/>
  <c r="AE803" i="3"/>
  <c r="T803" i="3"/>
  <c r="K803" i="3"/>
  <c r="A803" i="3"/>
  <c r="BG803" i="3"/>
  <c r="S803" i="3"/>
  <c r="H803" i="3"/>
  <c r="BF803" i="3"/>
  <c r="AV803" i="3"/>
  <c r="G803" i="3"/>
  <c r="AK803" i="3"/>
  <c r="F803" i="3"/>
  <c r="AI803" i="3" s="1"/>
  <c r="U803" i="3"/>
  <c r="B803" i="3"/>
  <c r="AJ803" i="3"/>
  <c r="P803" i="3"/>
  <c r="N803" i="3"/>
  <c r="M803" i="3"/>
  <c r="AF803" i="3"/>
  <c r="L803" i="3"/>
  <c r="AT803" i="3"/>
  <c r="BG779" i="3"/>
  <c r="S779" i="3"/>
  <c r="H779" i="3"/>
  <c r="N779" i="3"/>
  <c r="D779" i="3"/>
  <c r="AE779" i="3"/>
  <c r="K780" i="3"/>
  <c r="V780" i="3"/>
  <c r="W780" i="3" s="1"/>
  <c r="AK780" i="3"/>
  <c r="AX780" i="3"/>
  <c r="V794" i="3"/>
  <c r="W794" i="3" s="1"/>
  <c r="AX797" i="3"/>
  <c r="AE797" i="3"/>
  <c r="T797" i="3"/>
  <c r="K797" i="3"/>
  <c r="A797" i="3"/>
  <c r="BG797" i="3"/>
  <c r="S797" i="3"/>
  <c r="H797" i="3"/>
  <c r="BF797" i="3"/>
  <c r="AV797" i="3"/>
  <c r="G797" i="3"/>
  <c r="AK797" i="3"/>
  <c r="F797" i="3"/>
  <c r="AI797" i="3" s="1"/>
  <c r="U797" i="3"/>
  <c r="B797" i="3"/>
  <c r="AJ797" i="3"/>
  <c r="P797" i="3"/>
  <c r="N797" i="3"/>
  <c r="M797" i="3"/>
  <c r="AF797" i="3"/>
  <c r="L797" i="3"/>
  <c r="AT797" i="3"/>
  <c r="AC795" i="3"/>
  <c r="AA795" i="3"/>
  <c r="AX798" i="3"/>
  <c r="AE798" i="3"/>
  <c r="T798" i="3"/>
  <c r="K798" i="3"/>
  <c r="A798" i="3"/>
  <c r="BG798" i="3"/>
  <c r="S798" i="3"/>
  <c r="H798" i="3"/>
  <c r="BF798" i="3"/>
  <c r="AV798" i="3"/>
  <c r="G798" i="3"/>
  <c r="AK798" i="3"/>
  <c r="F798" i="3"/>
  <c r="AI798" i="3" s="1"/>
  <c r="U798" i="3"/>
  <c r="B798" i="3"/>
  <c r="AJ798" i="3"/>
  <c r="P798" i="3"/>
  <c r="N798" i="3"/>
  <c r="M798" i="3"/>
  <c r="AF798" i="3"/>
  <c r="L798" i="3"/>
  <c r="AT798" i="3"/>
  <c r="AD803" i="3"/>
  <c r="AC803" i="3"/>
  <c r="F779" i="3"/>
  <c r="AI779" i="3" s="1"/>
  <c r="T779" i="3"/>
  <c r="A780" i="3"/>
  <c r="M780" i="3"/>
  <c r="A794" i="3"/>
  <c r="E797" i="3"/>
  <c r="AH797" i="3" s="1"/>
  <c r="D798" i="3"/>
  <c r="AX799" i="3"/>
  <c r="AE799" i="3"/>
  <c r="T799" i="3"/>
  <c r="K799" i="3"/>
  <c r="A799" i="3"/>
  <c r="BG799" i="3"/>
  <c r="S799" i="3"/>
  <c r="H799" i="3"/>
  <c r="BF799" i="3"/>
  <c r="AV799" i="3"/>
  <c r="G799" i="3"/>
  <c r="AK799" i="3"/>
  <c r="F799" i="3"/>
  <c r="AI799" i="3" s="1"/>
  <c r="U799" i="3"/>
  <c r="B799" i="3"/>
  <c r="AJ799" i="3"/>
  <c r="P799" i="3"/>
  <c r="N799" i="3"/>
  <c r="M799" i="3"/>
  <c r="AF799" i="3"/>
  <c r="L799" i="3"/>
  <c r="AT799" i="3"/>
  <c r="M762" i="3"/>
  <c r="V762" i="3"/>
  <c r="W762" i="3" s="1"/>
  <c r="M763" i="3"/>
  <c r="V763" i="3"/>
  <c r="W763" i="3" s="1"/>
  <c r="M764" i="3"/>
  <c r="V764" i="3"/>
  <c r="W764" i="3" s="1"/>
  <c r="M765" i="3"/>
  <c r="V765" i="3"/>
  <c r="W765" i="3" s="1"/>
  <c r="M766" i="3"/>
  <c r="V766" i="3"/>
  <c r="W766" i="3" s="1"/>
  <c r="M767" i="3"/>
  <c r="V767" i="3"/>
  <c r="W767" i="3" s="1"/>
  <c r="M768" i="3"/>
  <c r="V768" i="3"/>
  <c r="W768" i="3" s="1"/>
  <c r="M769" i="3"/>
  <c r="V769" i="3"/>
  <c r="W769" i="3" s="1"/>
  <c r="M770" i="3"/>
  <c r="V770" i="3"/>
  <c r="W770" i="3" s="1"/>
  <c r="M771" i="3"/>
  <c r="V771" i="3"/>
  <c r="W771" i="3" s="1"/>
  <c r="M772" i="3"/>
  <c r="V772" i="3"/>
  <c r="W772" i="3" s="1"/>
  <c r="M773" i="3"/>
  <c r="V773" i="3"/>
  <c r="W773" i="3" s="1"/>
  <c r="M774" i="3"/>
  <c r="V774" i="3"/>
  <c r="W774" i="3" s="1"/>
  <c r="M775" i="3"/>
  <c r="V775" i="3"/>
  <c r="W775" i="3" s="1"/>
  <c r="M776" i="3"/>
  <c r="V776" i="3"/>
  <c r="W776" i="3" s="1"/>
  <c r="M777" i="3"/>
  <c r="V777" i="3"/>
  <c r="W777" i="3" s="1"/>
  <c r="BG778" i="3"/>
  <c r="M778" i="3"/>
  <c r="V778" i="3"/>
  <c r="W778" i="3" s="1"/>
  <c r="G779" i="3"/>
  <c r="U779" i="3"/>
  <c r="AJ779" i="3"/>
  <c r="AV779" i="3"/>
  <c r="B780" i="3"/>
  <c r="P780" i="3"/>
  <c r="BG783" i="3"/>
  <c r="S783" i="3"/>
  <c r="H783" i="3"/>
  <c r="AK783" i="3"/>
  <c r="F783" i="3"/>
  <c r="AI783" i="3" s="1"/>
  <c r="AT783" i="3"/>
  <c r="N783" i="3"/>
  <c r="D783" i="3"/>
  <c r="T783" i="3"/>
  <c r="AJ783" i="3"/>
  <c r="B794" i="3"/>
  <c r="Y795" i="3"/>
  <c r="V797" i="3"/>
  <c r="W797" i="3" s="1"/>
  <c r="E798" i="3"/>
  <c r="AH798" i="3" s="1"/>
  <c r="D799" i="3"/>
  <c r="AX800" i="3"/>
  <c r="AE800" i="3"/>
  <c r="T800" i="3"/>
  <c r="K800" i="3"/>
  <c r="A800" i="3"/>
  <c r="BG800" i="3"/>
  <c r="S800" i="3"/>
  <c r="H800" i="3"/>
  <c r="BF800" i="3"/>
  <c r="AV800" i="3"/>
  <c r="G800" i="3"/>
  <c r="AK800" i="3"/>
  <c r="F800" i="3"/>
  <c r="AI800" i="3" s="1"/>
  <c r="U800" i="3"/>
  <c r="B800" i="3"/>
  <c r="AJ800" i="3"/>
  <c r="P800" i="3"/>
  <c r="N800" i="3"/>
  <c r="M800" i="3"/>
  <c r="AF800" i="3"/>
  <c r="L800" i="3"/>
  <c r="AT800" i="3"/>
  <c r="BG780" i="3"/>
  <c r="S780" i="3"/>
  <c r="H780" i="3"/>
  <c r="N780" i="3"/>
  <c r="D780" i="3"/>
  <c r="AE780" i="3"/>
  <c r="BF780" i="3"/>
  <c r="AX794" i="3"/>
  <c r="AE794" i="3"/>
  <c r="T794" i="3"/>
  <c r="BG794" i="3"/>
  <c r="BF794" i="3"/>
  <c r="AV794" i="3"/>
  <c r="AK794" i="3"/>
  <c r="U794" i="3"/>
  <c r="H794" i="3"/>
  <c r="AJ794" i="3"/>
  <c r="S794" i="3"/>
  <c r="G794" i="3"/>
  <c r="F794" i="3"/>
  <c r="AI794" i="3" s="1"/>
  <c r="P794" i="3"/>
  <c r="E794" i="3"/>
  <c r="AH794" i="3" s="1"/>
  <c r="AF794" i="3"/>
  <c r="N794" i="3"/>
  <c r="D794" i="3"/>
  <c r="V798" i="3"/>
  <c r="W798" i="3" s="1"/>
  <c r="AX801" i="3"/>
  <c r="AE801" i="3"/>
  <c r="T801" i="3"/>
  <c r="K801" i="3"/>
  <c r="A801" i="3"/>
  <c r="BG801" i="3"/>
  <c r="S801" i="3"/>
  <c r="H801" i="3"/>
  <c r="BF801" i="3"/>
  <c r="AV801" i="3"/>
  <c r="G801" i="3"/>
  <c r="AK801" i="3"/>
  <c r="F801" i="3"/>
  <c r="AI801" i="3" s="1"/>
  <c r="U801" i="3"/>
  <c r="B801" i="3"/>
  <c r="AJ801" i="3"/>
  <c r="P801" i="3"/>
  <c r="N801" i="3"/>
  <c r="M801" i="3"/>
  <c r="AF801" i="3"/>
  <c r="L801" i="3"/>
  <c r="AT801" i="3"/>
  <c r="AX819" i="3"/>
  <c r="AE819" i="3"/>
  <c r="T819" i="3"/>
  <c r="K819" i="3"/>
  <c r="BF819" i="3"/>
  <c r="AV819" i="3"/>
  <c r="G819" i="3"/>
  <c r="N819" i="3"/>
  <c r="B819" i="3"/>
  <c r="M819" i="3"/>
  <c r="A819" i="3"/>
  <c r="AK819" i="3"/>
  <c r="L819" i="3"/>
  <c r="AJ819" i="3"/>
  <c r="V819" i="3"/>
  <c r="W819" i="3" s="1"/>
  <c r="H819" i="3"/>
  <c r="AF819" i="3"/>
  <c r="D819" i="3"/>
  <c r="BG819" i="3"/>
  <c r="U819" i="3"/>
  <c r="S819" i="3"/>
  <c r="P819" i="3"/>
  <c r="AT819" i="3"/>
  <c r="F819" i="3"/>
  <c r="AI819" i="3" s="1"/>
  <c r="E819" i="3"/>
  <c r="AH819" i="3" s="1"/>
  <c r="L805" i="3"/>
  <c r="AF805" i="3"/>
  <c r="L806" i="3"/>
  <c r="AF806" i="3"/>
  <c r="L807" i="3"/>
  <c r="AF807" i="3"/>
  <c r="L808" i="3"/>
  <c r="AF808" i="3"/>
  <c r="L809" i="3"/>
  <c r="AF809" i="3"/>
  <c r="L810" i="3"/>
  <c r="AF810" i="3"/>
  <c r="L811" i="3"/>
  <c r="AF811" i="3"/>
  <c r="L812" i="3"/>
  <c r="AF812" i="3"/>
  <c r="L813" i="3"/>
  <c r="AF813" i="3"/>
  <c r="L814" i="3"/>
  <c r="AF814" i="3"/>
  <c r="L815" i="3"/>
  <c r="AF815" i="3"/>
  <c r="L816" i="3"/>
  <c r="AF816" i="3"/>
  <c r="L817" i="3"/>
  <c r="AF817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P805" i="3"/>
  <c r="AJ805" i="3"/>
  <c r="P806" i="3"/>
  <c r="AJ806" i="3"/>
  <c r="P807" i="3"/>
  <c r="AJ807" i="3"/>
  <c r="P808" i="3"/>
  <c r="AJ808" i="3"/>
  <c r="P809" i="3"/>
  <c r="AJ809" i="3"/>
  <c r="P810" i="3"/>
  <c r="AJ810" i="3"/>
  <c r="P811" i="3"/>
  <c r="AJ811" i="3"/>
  <c r="P812" i="3"/>
  <c r="AJ812" i="3"/>
  <c r="P813" i="3"/>
  <c r="AJ813" i="3"/>
  <c r="P814" i="3"/>
  <c r="AJ814" i="3"/>
  <c r="P815" i="3"/>
  <c r="AJ815" i="3"/>
  <c r="P816" i="3"/>
  <c r="AJ816" i="3"/>
  <c r="P817" i="3"/>
  <c r="AJ817" i="3"/>
  <c r="B805" i="3"/>
  <c r="U805" i="3"/>
  <c r="B806" i="3"/>
  <c r="U806" i="3"/>
  <c r="B807" i="3"/>
  <c r="U807" i="3"/>
  <c r="B808" i="3"/>
  <c r="U808" i="3"/>
  <c r="B809" i="3"/>
  <c r="U809" i="3"/>
  <c r="B810" i="3"/>
  <c r="U810" i="3"/>
  <c r="B811" i="3"/>
  <c r="U811" i="3"/>
  <c r="B812" i="3"/>
  <c r="U812" i="3"/>
  <c r="B813" i="3"/>
  <c r="U813" i="3"/>
  <c r="B814" i="3"/>
  <c r="U814" i="3"/>
  <c r="B815" i="3"/>
  <c r="U815" i="3"/>
  <c r="B816" i="3"/>
  <c r="U816" i="3"/>
  <c r="B817" i="3"/>
  <c r="U817" i="3"/>
  <c r="AX805" i="3"/>
  <c r="AE805" i="3"/>
  <c r="T805" i="3"/>
  <c r="K805" i="3"/>
  <c r="A805" i="3"/>
  <c r="BG805" i="3"/>
  <c r="S805" i="3"/>
  <c r="H805" i="3"/>
  <c r="BF805" i="3"/>
  <c r="AV805" i="3"/>
  <c r="G805" i="3"/>
  <c r="AK805" i="3"/>
  <c r="F805" i="3"/>
  <c r="AI805" i="3" s="1"/>
  <c r="V805" i="3"/>
  <c r="W805" i="3" s="1"/>
  <c r="AX806" i="3"/>
  <c r="AE806" i="3"/>
  <c r="T806" i="3"/>
  <c r="K806" i="3"/>
  <c r="A806" i="3"/>
  <c r="BG806" i="3"/>
  <c r="S806" i="3"/>
  <c r="H806" i="3"/>
  <c r="BF806" i="3"/>
  <c r="AV806" i="3"/>
  <c r="G806" i="3"/>
  <c r="AK806" i="3"/>
  <c r="F806" i="3"/>
  <c r="AI806" i="3" s="1"/>
  <c r="V806" i="3"/>
  <c r="W806" i="3" s="1"/>
  <c r="AX807" i="3"/>
  <c r="AE807" i="3"/>
  <c r="T807" i="3"/>
  <c r="K807" i="3"/>
  <c r="A807" i="3"/>
  <c r="BG807" i="3"/>
  <c r="S807" i="3"/>
  <c r="H807" i="3"/>
  <c r="BF807" i="3"/>
  <c r="AV807" i="3"/>
  <c r="G807" i="3"/>
  <c r="AK807" i="3"/>
  <c r="F807" i="3"/>
  <c r="AI807" i="3" s="1"/>
  <c r="V807" i="3"/>
  <c r="W807" i="3" s="1"/>
  <c r="AX808" i="3"/>
  <c r="AE808" i="3"/>
  <c r="T808" i="3"/>
  <c r="K808" i="3"/>
  <c r="A808" i="3"/>
  <c r="BG808" i="3"/>
  <c r="S808" i="3"/>
  <c r="H808" i="3"/>
  <c r="BF808" i="3"/>
  <c r="AV808" i="3"/>
  <c r="G808" i="3"/>
  <c r="AK808" i="3"/>
  <c r="F808" i="3"/>
  <c r="AI808" i="3" s="1"/>
  <c r="V808" i="3"/>
  <c r="W808" i="3" s="1"/>
  <c r="AX809" i="3"/>
  <c r="AE809" i="3"/>
  <c r="T809" i="3"/>
  <c r="K809" i="3"/>
  <c r="A809" i="3"/>
  <c r="BG809" i="3"/>
  <c r="S809" i="3"/>
  <c r="H809" i="3"/>
  <c r="BF809" i="3"/>
  <c r="AV809" i="3"/>
  <c r="G809" i="3"/>
  <c r="AK809" i="3"/>
  <c r="F809" i="3"/>
  <c r="AI809" i="3" s="1"/>
  <c r="V809" i="3"/>
  <c r="W809" i="3" s="1"/>
  <c r="AX810" i="3"/>
  <c r="AE810" i="3"/>
  <c r="T810" i="3"/>
  <c r="K810" i="3"/>
  <c r="A810" i="3"/>
  <c r="BG810" i="3"/>
  <c r="S810" i="3"/>
  <c r="H810" i="3"/>
  <c r="BF810" i="3"/>
  <c r="AV810" i="3"/>
  <c r="G810" i="3"/>
  <c r="AK810" i="3"/>
  <c r="F810" i="3"/>
  <c r="AI810" i="3" s="1"/>
  <c r="V810" i="3"/>
  <c r="W810" i="3" s="1"/>
  <c r="AX811" i="3"/>
  <c r="AE811" i="3"/>
  <c r="T811" i="3"/>
  <c r="K811" i="3"/>
  <c r="A811" i="3"/>
  <c r="BG811" i="3"/>
  <c r="S811" i="3"/>
  <c r="H811" i="3"/>
  <c r="BF811" i="3"/>
  <c r="AV811" i="3"/>
  <c r="G811" i="3"/>
  <c r="AK811" i="3"/>
  <c r="F811" i="3"/>
  <c r="AI811" i="3" s="1"/>
  <c r="V811" i="3"/>
  <c r="W811" i="3" s="1"/>
  <c r="AX812" i="3"/>
  <c r="AE812" i="3"/>
  <c r="T812" i="3"/>
  <c r="K812" i="3"/>
  <c r="A812" i="3"/>
  <c r="BG812" i="3"/>
  <c r="S812" i="3"/>
  <c r="H812" i="3"/>
  <c r="BF812" i="3"/>
  <c r="AV812" i="3"/>
  <c r="G812" i="3"/>
  <c r="AK812" i="3"/>
  <c r="F812" i="3"/>
  <c r="AI812" i="3" s="1"/>
  <c r="V812" i="3"/>
  <c r="W812" i="3" s="1"/>
  <c r="AX813" i="3"/>
  <c r="AE813" i="3"/>
  <c r="T813" i="3"/>
  <c r="K813" i="3"/>
  <c r="A813" i="3"/>
  <c r="BG813" i="3"/>
  <c r="S813" i="3"/>
  <c r="H813" i="3"/>
  <c r="BF813" i="3"/>
  <c r="AV813" i="3"/>
  <c r="G813" i="3"/>
  <c r="AK813" i="3"/>
  <c r="F813" i="3"/>
  <c r="AI813" i="3" s="1"/>
  <c r="V813" i="3"/>
  <c r="W813" i="3" s="1"/>
  <c r="AX814" i="3"/>
  <c r="AE814" i="3"/>
  <c r="T814" i="3"/>
  <c r="K814" i="3"/>
  <c r="A814" i="3"/>
  <c r="BG814" i="3"/>
  <c r="S814" i="3"/>
  <c r="H814" i="3"/>
  <c r="BF814" i="3"/>
  <c r="AV814" i="3"/>
  <c r="G814" i="3"/>
  <c r="AK814" i="3"/>
  <c r="F814" i="3"/>
  <c r="AI814" i="3" s="1"/>
  <c r="V814" i="3"/>
  <c r="W814" i="3" s="1"/>
  <c r="AX815" i="3"/>
  <c r="AE815" i="3"/>
  <c r="T815" i="3"/>
  <c r="K815" i="3"/>
  <c r="A815" i="3"/>
  <c r="BG815" i="3"/>
  <c r="S815" i="3"/>
  <c r="H815" i="3"/>
  <c r="BF815" i="3"/>
  <c r="AV815" i="3"/>
  <c r="G815" i="3"/>
  <c r="AK815" i="3"/>
  <c r="F815" i="3"/>
  <c r="AI815" i="3" s="1"/>
  <c r="V815" i="3"/>
  <c r="W815" i="3" s="1"/>
  <c r="AX816" i="3"/>
  <c r="AE816" i="3"/>
  <c r="T816" i="3"/>
  <c r="K816" i="3"/>
  <c r="A816" i="3"/>
  <c r="BG816" i="3"/>
  <c r="S816" i="3"/>
  <c r="H816" i="3"/>
  <c r="BF816" i="3"/>
  <c r="AV816" i="3"/>
  <c r="G816" i="3"/>
  <c r="AK816" i="3"/>
  <c r="F816" i="3"/>
  <c r="AI816" i="3" s="1"/>
  <c r="V816" i="3"/>
  <c r="W816" i="3" s="1"/>
  <c r="AX817" i="3"/>
  <c r="AE817" i="3"/>
  <c r="T817" i="3"/>
  <c r="K817" i="3"/>
  <c r="A817" i="3"/>
  <c r="BG817" i="3"/>
  <c r="S817" i="3"/>
  <c r="H817" i="3"/>
  <c r="BF817" i="3"/>
  <c r="AV817" i="3"/>
  <c r="G817" i="3"/>
  <c r="AK817" i="3"/>
  <c r="F817" i="3"/>
  <c r="AI817" i="3" s="1"/>
  <c r="V817" i="3"/>
  <c r="W817" i="3" s="1"/>
  <c r="M818" i="3"/>
  <c r="V818" i="3"/>
  <c r="W818" i="3" s="1"/>
  <c r="F818" i="3"/>
  <c r="AI818" i="3" s="1"/>
  <c r="AK818" i="3"/>
  <c r="G818" i="3"/>
  <c r="AV818" i="3"/>
  <c r="BG818" i="3"/>
  <c r="H818" i="3"/>
  <c r="S818" i="3"/>
  <c r="A818" i="3"/>
  <c r="K818" i="3"/>
  <c r="T818" i="3"/>
  <c r="AE818" i="3"/>
  <c r="AX818" i="3"/>
  <c r="M820" i="3"/>
  <c r="V820" i="3"/>
  <c r="W820" i="3" s="1"/>
  <c r="M821" i="3"/>
  <c r="V821" i="3"/>
  <c r="W821" i="3" s="1"/>
  <c r="M822" i="3"/>
  <c r="V822" i="3"/>
  <c r="W822" i="3" s="1"/>
  <c r="M823" i="3"/>
  <c r="V823" i="3"/>
  <c r="W823" i="3" s="1"/>
  <c r="M824" i="3"/>
  <c r="V824" i="3"/>
  <c r="W824" i="3" s="1"/>
  <c r="M825" i="3"/>
  <c r="V825" i="3"/>
  <c r="W825" i="3" s="1"/>
  <c r="M826" i="3"/>
  <c r="V826" i="3"/>
  <c r="W826" i="3" s="1"/>
  <c r="M827" i="3"/>
  <c r="V827" i="3"/>
  <c r="W827" i="3" s="1"/>
  <c r="M828" i="3"/>
  <c r="V828" i="3"/>
  <c r="W828" i="3" s="1"/>
  <c r="M829" i="3"/>
  <c r="V829" i="3"/>
  <c r="W829" i="3" s="1"/>
  <c r="M830" i="3"/>
  <c r="V830" i="3"/>
  <c r="W830" i="3" s="1"/>
  <c r="M831" i="3"/>
  <c r="V831" i="3"/>
  <c r="W831" i="3" s="1"/>
  <c r="M832" i="3"/>
  <c r="V832" i="3"/>
  <c r="W832" i="3" s="1"/>
  <c r="M833" i="3"/>
  <c r="V833" i="3"/>
  <c r="W833" i="3" s="1"/>
  <c r="M834" i="3"/>
  <c r="V834" i="3"/>
  <c r="W834" i="3" s="1"/>
  <c r="M835" i="3"/>
  <c r="V835" i="3"/>
  <c r="W835" i="3" s="1"/>
  <c r="M836" i="3"/>
  <c r="V836" i="3"/>
  <c r="W836" i="3" s="1"/>
  <c r="M837" i="3"/>
  <c r="V837" i="3"/>
  <c r="W837" i="3" s="1"/>
  <c r="M838" i="3"/>
  <c r="V838" i="3"/>
  <c r="W838" i="3" s="1"/>
  <c r="M839" i="3"/>
  <c r="V839" i="3"/>
  <c r="W839" i="3" s="1"/>
  <c r="M840" i="3"/>
  <c r="V840" i="3"/>
  <c r="W840" i="3" s="1"/>
  <c r="M841" i="3"/>
  <c r="V841" i="3"/>
  <c r="W841" i="3" s="1"/>
  <c r="M842" i="3"/>
  <c r="V842" i="3"/>
  <c r="W842" i="3" s="1"/>
  <c r="M843" i="3"/>
  <c r="V843" i="3"/>
  <c r="W843" i="3" s="1"/>
  <c r="AT843" i="3"/>
  <c r="G820" i="3"/>
  <c r="AV820" i="3"/>
  <c r="BF820" i="3"/>
  <c r="G821" i="3"/>
  <c r="AV821" i="3"/>
  <c r="BF821" i="3"/>
  <c r="G822" i="3"/>
  <c r="AV822" i="3"/>
  <c r="BF822" i="3"/>
  <c r="G823" i="3"/>
  <c r="AV823" i="3"/>
  <c r="BF823" i="3"/>
  <c r="G824" i="3"/>
  <c r="AV824" i="3"/>
  <c r="BF824" i="3"/>
  <c r="G825" i="3"/>
  <c r="AV825" i="3"/>
  <c r="BF825" i="3"/>
  <c r="G826" i="3"/>
  <c r="AV826" i="3"/>
  <c r="BF826" i="3"/>
  <c r="G827" i="3"/>
  <c r="AV827" i="3"/>
  <c r="BF827" i="3"/>
  <c r="G828" i="3"/>
  <c r="AV828" i="3"/>
  <c r="BF828" i="3"/>
  <c r="G829" i="3"/>
  <c r="AV829" i="3"/>
  <c r="BF829" i="3"/>
  <c r="G830" i="3"/>
  <c r="AV830" i="3"/>
  <c r="BF830" i="3"/>
  <c r="G831" i="3"/>
  <c r="AV831" i="3"/>
  <c r="BF831" i="3"/>
  <c r="G832" i="3"/>
  <c r="AV832" i="3"/>
  <c r="BF832" i="3"/>
  <c r="G833" i="3"/>
  <c r="AV833" i="3"/>
  <c r="BF833" i="3"/>
  <c r="G834" i="3"/>
  <c r="AV834" i="3"/>
  <c r="BF834" i="3"/>
  <c r="G835" i="3"/>
  <c r="AV835" i="3"/>
  <c r="BF835" i="3"/>
  <c r="G836" i="3"/>
  <c r="AV836" i="3"/>
  <c r="BF836" i="3"/>
  <c r="G837" i="3"/>
  <c r="AV837" i="3"/>
  <c r="BF837" i="3"/>
  <c r="G838" i="3"/>
  <c r="AV838" i="3"/>
  <c r="BF838" i="3"/>
  <c r="G839" i="3"/>
  <c r="AV839" i="3"/>
  <c r="BF839" i="3"/>
  <c r="G840" i="3"/>
  <c r="AV840" i="3"/>
  <c r="BF840" i="3"/>
  <c r="G841" i="3"/>
  <c r="AV841" i="3"/>
  <c r="BF841" i="3"/>
  <c r="G842" i="3"/>
  <c r="AV842" i="3"/>
  <c r="BF842" i="3"/>
  <c r="G843" i="3"/>
  <c r="AX843" i="3"/>
  <c r="A820" i="3"/>
  <c r="K820" i="3"/>
  <c r="T820" i="3"/>
  <c r="AE820" i="3"/>
  <c r="A821" i="3"/>
  <c r="K821" i="3"/>
  <c r="T821" i="3"/>
  <c r="AE821" i="3"/>
  <c r="A822" i="3"/>
  <c r="K822" i="3"/>
  <c r="T822" i="3"/>
  <c r="AE822" i="3"/>
  <c r="A823" i="3"/>
  <c r="K823" i="3"/>
  <c r="T823" i="3"/>
  <c r="AE823" i="3"/>
  <c r="A824" i="3"/>
  <c r="K824" i="3"/>
  <c r="T824" i="3"/>
  <c r="AE824" i="3"/>
  <c r="A825" i="3"/>
  <c r="K825" i="3"/>
  <c r="T825" i="3"/>
  <c r="AE825" i="3"/>
  <c r="A826" i="3"/>
  <c r="K826" i="3"/>
  <c r="T826" i="3"/>
  <c r="AE826" i="3"/>
  <c r="A827" i="3"/>
  <c r="K827" i="3"/>
  <c r="T827" i="3"/>
  <c r="AE827" i="3"/>
  <c r="A828" i="3"/>
  <c r="K828" i="3"/>
  <c r="T828" i="3"/>
  <c r="AE828" i="3"/>
  <c r="A829" i="3"/>
  <c r="K829" i="3"/>
  <c r="T829" i="3"/>
  <c r="AE829" i="3"/>
  <c r="A830" i="3"/>
  <c r="K830" i="3"/>
  <c r="T830" i="3"/>
  <c r="AE830" i="3"/>
  <c r="A831" i="3"/>
  <c r="K831" i="3"/>
  <c r="T831" i="3"/>
  <c r="AE831" i="3"/>
  <c r="A832" i="3"/>
  <c r="K832" i="3"/>
  <c r="T832" i="3"/>
  <c r="AE832" i="3"/>
  <c r="A833" i="3"/>
  <c r="K833" i="3"/>
  <c r="T833" i="3"/>
  <c r="AE833" i="3"/>
  <c r="A834" i="3"/>
  <c r="K834" i="3"/>
  <c r="T834" i="3"/>
  <c r="AE834" i="3"/>
  <c r="A835" i="3"/>
  <c r="K835" i="3"/>
  <c r="T835" i="3"/>
  <c r="AE835" i="3"/>
  <c r="A836" i="3"/>
  <c r="K836" i="3"/>
  <c r="T836" i="3"/>
  <c r="AE836" i="3"/>
  <c r="A837" i="3"/>
  <c r="K837" i="3"/>
  <c r="T837" i="3"/>
  <c r="AE837" i="3"/>
  <c r="A838" i="3"/>
  <c r="K838" i="3"/>
  <c r="T838" i="3"/>
  <c r="AE838" i="3"/>
  <c r="A839" i="3"/>
  <c r="K839" i="3"/>
  <c r="T839" i="3"/>
  <c r="AE839" i="3"/>
  <c r="A840" i="3"/>
  <c r="K840" i="3"/>
  <c r="T840" i="3"/>
  <c r="AE840" i="3"/>
  <c r="A841" i="3"/>
  <c r="K841" i="3"/>
  <c r="T841" i="3"/>
  <c r="AE841" i="3"/>
  <c r="A842" i="3"/>
  <c r="K842" i="3"/>
  <c r="T842" i="3"/>
  <c r="AE842" i="3"/>
  <c r="A843" i="3"/>
  <c r="K843" i="3"/>
  <c r="T843" i="3"/>
  <c r="AE843" i="3"/>
  <c r="BF898" i="3"/>
  <c r="AV898" i="3"/>
  <c r="G898" i="3"/>
  <c r="AK898" i="3"/>
  <c r="F898" i="3"/>
  <c r="AI898" i="3" s="1"/>
  <c r="P898" i="3"/>
  <c r="AE898" i="3"/>
  <c r="BF900" i="3"/>
  <c r="AV900" i="3"/>
  <c r="G900" i="3"/>
  <c r="AK900" i="3"/>
  <c r="F900" i="3"/>
  <c r="AI900" i="3" s="1"/>
  <c r="P900" i="3"/>
  <c r="AE900" i="3"/>
  <c r="BG902" i="3"/>
  <c r="BF902" i="3"/>
  <c r="AV902" i="3"/>
  <c r="G902" i="3"/>
  <c r="AK902" i="3"/>
  <c r="F902" i="3"/>
  <c r="AI902" i="3" s="1"/>
  <c r="P902" i="3"/>
  <c r="AE902" i="3"/>
  <c r="A903" i="3"/>
  <c r="N903" i="3"/>
  <c r="AF903" i="3"/>
  <c r="BG904" i="3"/>
  <c r="S904" i="3"/>
  <c r="H904" i="3"/>
  <c r="BF904" i="3"/>
  <c r="AV904" i="3"/>
  <c r="G904" i="3"/>
  <c r="AK904" i="3"/>
  <c r="F904" i="3"/>
  <c r="AI904" i="3" s="1"/>
  <c r="T904" i="3"/>
  <c r="E905" i="3"/>
  <c r="AH905" i="3" s="1"/>
  <c r="V905" i="3"/>
  <c r="W905" i="3" s="1"/>
  <c r="A907" i="3"/>
  <c r="N907" i="3"/>
  <c r="AF907" i="3"/>
  <c r="BG908" i="3"/>
  <c r="S908" i="3"/>
  <c r="H908" i="3"/>
  <c r="BF908" i="3"/>
  <c r="AV908" i="3"/>
  <c r="G908" i="3"/>
  <c r="AK908" i="3"/>
  <c r="F908" i="3"/>
  <c r="AI908" i="3" s="1"/>
  <c r="T908" i="3"/>
  <c r="E909" i="3"/>
  <c r="AH909" i="3" s="1"/>
  <c r="V909" i="3"/>
  <c r="W909" i="3" s="1"/>
  <c r="A911" i="3"/>
  <c r="N911" i="3"/>
  <c r="AF911" i="3"/>
  <c r="BG912" i="3"/>
  <c r="S912" i="3"/>
  <c r="H912" i="3"/>
  <c r="BF912" i="3"/>
  <c r="AV912" i="3"/>
  <c r="G912" i="3"/>
  <c r="AK912" i="3"/>
  <c r="F912" i="3"/>
  <c r="AI912" i="3" s="1"/>
  <c r="T912" i="3"/>
  <c r="E913" i="3"/>
  <c r="AH913" i="3" s="1"/>
  <c r="V913" i="3"/>
  <c r="W913" i="3" s="1"/>
  <c r="BG903" i="3"/>
  <c r="S903" i="3"/>
  <c r="H903" i="3"/>
  <c r="BF903" i="3"/>
  <c r="AV903" i="3"/>
  <c r="G903" i="3"/>
  <c r="AK903" i="3"/>
  <c r="F903" i="3"/>
  <c r="AI903" i="3" s="1"/>
  <c r="T903" i="3"/>
  <c r="AD904" i="3"/>
  <c r="AC904" i="3"/>
  <c r="AA904" i="3"/>
  <c r="BG907" i="3"/>
  <c r="S907" i="3"/>
  <c r="H907" i="3"/>
  <c r="BF907" i="3"/>
  <c r="AV907" i="3"/>
  <c r="G907" i="3"/>
  <c r="AK907" i="3"/>
  <c r="F907" i="3"/>
  <c r="AI907" i="3" s="1"/>
  <c r="T907" i="3"/>
  <c r="AA908" i="3"/>
  <c r="BG911" i="3"/>
  <c r="S911" i="3"/>
  <c r="H911" i="3"/>
  <c r="BF911" i="3"/>
  <c r="AV911" i="3"/>
  <c r="G911" i="3"/>
  <c r="AK911" i="3"/>
  <c r="F911" i="3"/>
  <c r="AI911" i="3" s="1"/>
  <c r="T911" i="3"/>
  <c r="AD912" i="3"/>
  <c r="AC912" i="3"/>
  <c r="AA912" i="3"/>
  <c r="H898" i="3"/>
  <c r="U898" i="3"/>
  <c r="H900" i="3"/>
  <c r="U900" i="3"/>
  <c r="H902" i="3"/>
  <c r="U902" i="3"/>
  <c r="AX902" i="3"/>
  <c r="D903" i="3"/>
  <c r="U903" i="3"/>
  <c r="AJ903" i="3"/>
  <c r="K904" i="3"/>
  <c r="M905" i="3"/>
  <c r="AE905" i="3"/>
  <c r="D907" i="3"/>
  <c r="U907" i="3"/>
  <c r="AJ907" i="3"/>
  <c r="K908" i="3"/>
  <c r="M909" i="3"/>
  <c r="AE909" i="3"/>
  <c r="D911" i="3"/>
  <c r="U911" i="3"/>
  <c r="AJ911" i="3"/>
  <c r="K912" i="3"/>
  <c r="M913" i="3"/>
  <c r="AE913" i="3"/>
  <c r="BG915" i="3"/>
  <c r="S915" i="3"/>
  <c r="H915" i="3"/>
  <c r="BF915" i="3"/>
  <c r="AV915" i="3"/>
  <c r="G915" i="3"/>
  <c r="AT915" i="3"/>
  <c r="AJ915" i="3"/>
  <c r="P915" i="3"/>
  <c r="E915" i="3"/>
  <c r="AH915" i="3" s="1"/>
  <c r="V915" i="3"/>
  <c r="W915" i="3" s="1"/>
  <c r="M915" i="3"/>
  <c r="N915" i="3"/>
  <c r="AF915" i="3"/>
  <c r="L915" i="3"/>
  <c r="AX915" i="3"/>
  <c r="AE915" i="3"/>
  <c r="K915" i="3"/>
  <c r="F915" i="3"/>
  <c r="AI915" i="3" s="1"/>
  <c r="T915" i="3"/>
  <c r="B915" i="3"/>
  <c r="M844" i="3"/>
  <c r="V844" i="3"/>
  <c r="W844" i="3" s="1"/>
  <c r="M845" i="3"/>
  <c r="V845" i="3"/>
  <c r="W845" i="3" s="1"/>
  <c r="M846" i="3"/>
  <c r="V846" i="3"/>
  <c r="W846" i="3" s="1"/>
  <c r="M847" i="3"/>
  <c r="V847" i="3"/>
  <c r="W847" i="3" s="1"/>
  <c r="M848" i="3"/>
  <c r="V848" i="3"/>
  <c r="W848" i="3" s="1"/>
  <c r="M849" i="3"/>
  <c r="V849" i="3"/>
  <c r="W849" i="3" s="1"/>
  <c r="M850" i="3"/>
  <c r="V850" i="3"/>
  <c r="W850" i="3" s="1"/>
  <c r="M851" i="3"/>
  <c r="V851" i="3"/>
  <c r="W851" i="3" s="1"/>
  <c r="M852" i="3"/>
  <c r="V852" i="3"/>
  <c r="W852" i="3" s="1"/>
  <c r="M853" i="3"/>
  <c r="V853" i="3"/>
  <c r="W853" i="3" s="1"/>
  <c r="M854" i="3"/>
  <c r="V854" i="3"/>
  <c r="W854" i="3" s="1"/>
  <c r="M855" i="3"/>
  <c r="V855" i="3"/>
  <c r="W855" i="3" s="1"/>
  <c r="M856" i="3"/>
  <c r="V856" i="3"/>
  <c r="W856" i="3" s="1"/>
  <c r="M857" i="3"/>
  <c r="V857" i="3"/>
  <c r="W857" i="3" s="1"/>
  <c r="M858" i="3"/>
  <c r="V858" i="3"/>
  <c r="W858" i="3" s="1"/>
  <c r="M859" i="3"/>
  <c r="V859" i="3"/>
  <c r="W859" i="3" s="1"/>
  <c r="M860" i="3"/>
  <c r="V860" i="3"/>
  <c r="W860" i="3" s="1"/>
  <c r="M861" i="3"/>
  <c r="V861" i="3"/>
  <c r="W861" i="3" s="1"/>
  <c r="M862" i="3"/>
  <c r="V862" i="3"/>
  <c r="W862" i="3" s="1"/>
  <c r="M863" i="3"/>
  <c r="V863" i="3"/>
  <c r="W863" i="3" s="1"/>
  <c r="M864" i="3"/>
  <c r="V864" i="3"/>
  <c r="W864" i="3" s="1"/>
  <c r="M865" i="3"/>
  <c r="V865" i="3"/>
  <c r="W865" i="3" s="1"/>
  <c r="M866" i="3"/>
  <c r="V866" i="3"/>
  <c r="W866" i="3" s="1"/>
  <c r="M867" i="3"/>
  <c r="V867" i="3"/>
  <c r="W867" i="3" s="1"/>
  <c r="M868" i="3"/>
  <c r="V868" i="3"/>
  <c r="W868" i="3" s="1"/>
  <c r="M869" i="3"/>
  <c r="V869" i="3"/>
  <c r="W869" i="3" s="1"/>
  <c r="M870" i="3"/>
  <c r="V870" i="3"/>
  <c r="W870" i="3" s="1"/>
  <c r="M871" i="3"/>
  <c r="V871" i="3"/>
  <c r="W871" i="3" s="1"/>
  <c r="M872" i="3"/>
  <c r="V872" i="3"/>
  <c r="W872" i="3" s="1"/>
  <c r="M873" i="3"/>
  <c r="V873" i="3"/>
  <c r="W873" i="3" s="1"/>
  <c r="M874" i="3"/>
  <c r="V874" i="3"/>
  <c r="W874" i="3" s="1"/>
  <c r="M875" i="3"/>
  <c r="V875" i="3"/>
  <c r="W875" i="3" s="1"/>
  <c r="M876" i="3"/>
  <c r="V876" i="3"/>
  <c r="W876" i="3" s="1"/>
  <c r="M877" i="3"/>
  <c r="V877" i="3"/>
  <c r="W877" i="3" s="1"/>
  <c r="M878" i="3"/>
  <c r="V878" i="3"/>
  <c r="W878" i="3" s="1"/>
  <c r="M879" i="3"/>
  <c r="V879" i="3"/>
  <c r="W879" i="3" s="1"/>
  <c r="M880" i="3"/>
  <c r="V880" i="3"/>
  <c r="W880" i="3" s="1"/>
  <c r="M881" i="3"/>
  <c r="V881" i="3"/>
  <c r="W881" i="3" s="1"/>
  <c r="M882" i="3"/>
  <c r="V882" i="3"/>
  <c r="W882" i="3" s="1"/>
  <c r="M883" i="3"/>
  <c r="V883" i="3"/>
  <c r="W883" i="3" s="1"/>
  <c r="M884" i="3"/>
  <c r="V884" i="3"/>
  <c r="W884" i="3" s="1"/>
  <c r="M885" i="3"/>
  <c r="V885" i="3"/>
  <c r="W885" i="3" s="1"/>
  <c r="M886" i="3"/>
  <c r="V886" i="3"/>
  <c r="W886" i="3" s="1"/>
  <c r="M887" i="3"/>
  <c r="V887" i="3"/>
  <c r="W887" i="3" s="1"/>
  <c r="M888" i="3"/>
  <c r="V888" i="3"/>
  <c r="W888" i="3" s="1"/>
  <c r="M889" i="3"/>
  <c r="V889" i="3"/>
  <c r="W889" i="3" s="1"/>
  <c r="M890" i="3"/>
  <c r="V890" i="3"/>
  <c r="W890" i="3" s="1"/>
  <c r="M891" i="3"/>
  <c r="V891" i="3"/>
  <c r="W891" i="3" s="1"/>
  <c r="M892" i="3"/>
  <c r="V892" i="3"/>
  <c r="W892" i="3" s="1"/>
  <c r="M893" i="3"/>
  <c r="V893" i="3"/>
  <c r="W893" i="3" s="1"/>
  <c r="M894" i="3"/>
  <c r="V894" i="3"/>
  <c r="W894" i="3" s="1"/>
  <c r="M895" i="3"/>
  <c r="V895" i="3"/>
  <c r="W895" i="3" s="1"/>
  <c r="M896" i="3"/>
  <c r="V896" i="3"/>
  <c r="W896" i="3" s="1"/>
  <c r="BF897" i="3"/>
  <c r="AV897" i="3"/>
  <c r="M897" i="3"/>
  <c r="V897" i="3"/>
  <c r="W897" i="3" s="1"/>
  <c r="K898" i="3"/>
  <c r="V898" i="3"/>
  <c r="W898" i="3" s="1"/>
  <c r="AJ898" i="3"/>
  <c r="AX898" i="3"/>
  <c r="BF899" i="3"/>
  <c r="AV899" i="3"/>
  <c r="G899" i="3"/>
  <c r="AK899" i="3"/>
  <c r="F899" i="3"/>
  <c r="AI899" i="3" s="1"/>
  <c r="P899" i="3"/>
  <c r="AE899" i="3"/>
  <c r="K900" i="3"/>
  <c r="V900" i="3"/>
  <c r="W900" i="3" s="1"/>
  <c r="AJ900" i="3"/>
  <c r="AX900" i="3"/>
  <c r="BF901" i="3"/>
  <c r="AV901" i="3"/>
  <c r="G901" i="3"/>
  <c r="AK901" i="3"/>
  <c r="F901" i="3"/>
  <c r="AI901" i="3" s="1"/>
  <c r="P901" i="3"/>
  <c r="AE901" i="3"/>
  <c r="K902" i="3"/>
  <c r="V902" i="3"/>
  <c r="W902" i="3" s="1"/>
  <c r="AJ902" i="3"/>
  <c r="E903" i="3"/>
  <c r="AH903" i="3" s="1"/>
  <c r="V903" i="3"/>
  <c r="W903" i="3" s="1"/>
  <c r="L904" i="3"/>
  <c r="Y904" i="3"/>
  <c r="A905" i="3"/>
  <c r="N905" i="3"/>
  <c r="AF905" i="3"/>
  <c r="AT905" i="3"/>
  <c r="BG906" i="3"/>
  <c r="S906" i="3"/>
  <c r="H906" i="3"/>
  <c r="BF906" i="3"/>
  <c r="AV906" i="3"/>
  <c r="G906" i="3"/>
  <c r="AK906" i="3"/>
  <c r="F906" i="3"/>
  <c r="AI906" i="3" s="1"/>
  <c r="T906" i="3"/>
  <c r="E907" i="3"/>
  <c r="AH907" i="3" s="1"/>
  <c r="V907" i="3"/>
  <c r="W907" i="3" s="1"/>
  <c r="L908" i="3"/>
  <c r="A909" i="3"/>
  <c r="N909" i="3"/>
  <c r="AF909" i="3"/>
  <c r="AT909" i="3"/>
  <c r="BG910" i="3"/>
  <c r="S910" i="3"/>
  <c r="H910" i="3"/>
  <c r="BF910" i="3"/>
  <c r="AV910" i="3"/>
  <c r="G910" i="3"/>
  <c r="AK910" i="3"/>
  <c r="F910" i="3"/>
  <c r="AI910" i="3" s="1"/>
  <c r="T910" i="3"/>
  <c r="E911" i="3"/>
  <c r="AH911" i="3" s="1"/>
  <c r="V911" i="3"/>
  <c r="W911" i="3" s="1"/>
  <c r="L912" i="3"/>
  <c r="Y912" i="3"/>
  <c r="A913" i="3"/>
  <c r="N913" i="3"/>
  <c r="AF913" i="3"/>
  <c r="AT913" i="3"/>
  <c r="BG914" i="3"/>
  <c r="S914" i="3"/>
  <c r="H914" i="3"/>
  <c r="BF914" i="3"/>
  <c r="AV914" i="3"/>
  <c r="G914" i="3"/>
  <c r="AK914" i="3"/>
  <c r="F914" i="3"/>
  <c r="AI914" i="3" s="1"/>
  <c r="AT914" i="3"/>
  <c r="AJ914" i="3"/>
  <c r="T914" i="3"/>
  <c r="D915" i="3"/>
  <c r="L898" i="3"/>
  <c r="L900" i="3"/>
  <c r="L902" i="3"/>
  <c r="K903" i="3"/>
  <c r="M904" i="3"/>
  <c r="AE904" i="3"/>
  <c r="B905" i="3"/>
  <c r="P905" i="3"/>
  <c r="K907" i="3"/>
  <c r="M908" i="3"/>
  <c r="AE908" i="3"/>
  <c r="B909" i="3"/>
  <c r="P909" i="3"/>
  <c r="K911" i="3"/>
  <c r="M912" i="3"/>
  <c r="AE912" i="3"/>
  <c r="B913" i="3"/>
  <c r="P913" i="3"/>
  <c r="L903" i="3"/>
  <c r="BG905" i="3"/>
  <c r="S905" i="3"/>
  <c r="H905" i="3"/>
  <c r="BF905" i="3"/>
  <c r="AV905" i="3"/>
  <c r="G905" i="3"/>
  <c r="AK905" i="3"/>
  <c r="F905" i="3"/>
  <c r="AI905" i="3" s="1"/>
  <c r="T905" i="3"/>
  <c r="L907" i="3"/>
  <c r="BG909" i="3"/>
  <c r="S909" i="3"/>
  <c r="H909" i="3"/>
  <c r="BF909" i="3"/>
  <c r="AV909" i="3"/>
  <c r="G909" i="3"/>
  <c r="AK909" i="3"/>
  <c r="F909" i="3"/>
  <c r="AI909" i="3" s="1"/>
  <c r="T909" i="3"/>
  <c r="L911" i="3"/>
  <c r="BG913" i="3"/>
  <c r="S913" i="3"/>
  <c r="H913" i="3"/>
  <c r="BF913" i="3"/>
  <c r="AV913" i="3"/>
  <c r="G913" i="3"/>
  <c r="AK913" i="3"/>
  <c r="F913" i="3"/>
  <c r="AI913" i="3" s="1"/>
  <c r="T913" i="3"/>
  <c r="M916" i="3"/>
  <c r="V916" i="3"/>
  <c r="W916" i="3" s="1"/>
  <c r="M917" i="3"/>
  <c r="V917" i="3"/>
  <c r="W917" i="3" s="1"/>
  <c r="M918" i="3"/>
  <c r="V918" i="3"/>
  <c r="W918" i="3" s="1"/>
  <c r="M919" i="3"/>
  <c r="V919" i="3"/>
  <c r="W919" i="3" s="1"/>
  <c r="M920" i="3"/>
  <c r="V920" i="3"/>
  <c r="W920" i="3" s="1"/>
  <c r="M921" i="3"/>
  <c r="V921" i="3"/>
  <c r="W921" i="3" s="1"/>
  <c r="M922" i="3"/>
  <c r="V922" i="3"/>
  <c r="W922" i="3" s="1"/>
  <c r="M923" i="3"/>
  <c r="V923" i="3"/>
  <c r="W923" i="3" s="1"/>
  <c r="M924" i="3"/>
  <c r="V924" i="3"/>
  <c r="W924" i="3" s="1"/>
  <c r="M925" i="3"/>
  <c r="V925" i="3"/>
  <c r="W925" i="3" s="1"/>
  <c r="M926" i="3"/>
  <c r="V926" i="3"/>
  <c r="W926" i="3" s="1"/>
  <c r="M927" i="3"/>
  <c r="V927" i="3"/>
  <c r="W927" i="3" s="1"/>
  <c r="M928" i="3"/>
  <c r="V928" i="3"/>
  <c r="W928" i="3" s="1"/>
  <c r="M929" i="3"/>
  <c r="V929" i="3"/>
  <c r="W929" i="3" s="1"/>
  <c r="M930" i="3"/>
  <c r="V930" i="3"/>
  <c r="W930" i="3" s="1"/>
  <c r="M931" i="3"/>
  <c r="V931" i="3"/>
  <c r="W931" i="3" s="1"/>
  <c r="M932" i="3"/>
  <c r="V932" i="3"/>
  <c r="W932" i="3" s="1"/>
  <c r="M933" i="3"/>
  <c r="V933" i="3"/>
  <c r="W933" i="3" s="1"/>
  <c r="M934" i="3"/>
  <c r="V934" i="3"/>
  <c r="W934" i="3" s="1"/>
  <c r="M935" i="3"/>
  <c r="V935" i="3"/>
  <c r="W935" i="3" s="1"/>
  <c r="M936" i="3"/>
  <c r="V936" i="3"/>
  <c r="W936" i="3" s="1"/>
  <c r="M937" i="3"/>
  <c r="V937" i="3"/>
  <c r="W937" i="3" s="1"/>
  <c r="M938" i="3"/>
  <c r="V938" i="3"/>
  <c r="W938" i="3" s="1"/>
  <c r="M939" i="3"/>
  <c r="V939" i="3"/>
  <c r="W939" i="3" s="1"/>
  <c r="M940" i="3"/>
  <c r="V940" i="3"/>
  <c r="W940" i="3" s="1"/>
  <c r="BF941" i="3"/>
  <c r="M941" i="3"/>
  <c r="V941" i="3"/>
  <c r="W941" i="3" s="1"/>
  <c r="E916" i="3"/>
  <c r="AH916" i="3" s="1"/>
  <c r="P916" i="3"/>
  <c r="AJ916" i="3"/>
  <c r="AT916" i="3"/>
  <c r="E917" i="3"/>
  <c r="AH917" i="3" s="1"/>
  <c r="P917" i="3"/>
  <c r="AJ917" i="3"/>
  <c r="AT917" i="3"/>
  <c r="E918" i="3"/>
  <c r="AH918" i="3" s="1"/>
  <c r="P918" i="3"/>
  <c r="AJ918" i="3"/>
  <c r="AT918" i="3"/>
  <c r="E919" i="3"/>
  <c r="AH919" i="3" s="1"/>
  <c r="P919" i="3"/>
  <c r="AJ919" i="3"/>
  <c r="AT919" i="3"/>
  <c r="E920" i="3"/>
  <c r="AH920" i="3" s="1"/>
  <c r="P920" i="3"/>
  <c r="AJ920" i="3"/>
  <c r="AT920" i="3"/>
  <c r="E921" i="3"/>
  <c r="AH921" i="3" s="1"/>
  <c r="P921" i="3"/>
  <c r="AJ921" i="3"/>
  <c r="AT921" i="3"/>
  <c r="E922" i="3"/>
  <c r="AH922" i="3" s="1"/>
  <c r="P922" i="3"/>
  <c r="AJ922" i="3"/>
  <c r="AT922" i="3"/>
  <c r="E923" i="3"/>
  <c r="AH923" i="3" s="1"/>
  <c r="P923" i="3"/>
  <c r="AJ923" i="3"/>
  <c r="AT923" i="3"/>
  <c r="E924" i="3"/>
  <c r="AH924" i="3" s="1"/>
  <c r="P924" i="3"/>
  <c r="AJ924" i="3"/>
  <c r="AT924" i="3"/>
  <c r="E925" i="3"/>
  <c r="AH925" i="3" s="1"/>
  <c r="P925" i="3"/>
  <c r="AJ925" i="3"/>
  <c r="AT925" i="3"/>
  <c r="E926" i="3"/>
  <c r="AH926" i="3" s="1"/>
  <c r="P926" i="3"/>
  <c r="AJ926" i="3"/>
  <c r="AT926" i="3"/>
  <c r="E927" i="3"/>
  <c r="AH927" i="3" s="1"/>
  <c r="P927" i="3"/>
  <c r="AJ927" i="3"/>
  <c r="AT927" i="3"/>
  <c r="E928" i="3"/>
  <c r="AH928" i="3" s="1"/>
  <c r="P928" i="3"/>
  <c r="AJ928" i="3"/>
  <c r="AT928" i="3"/>
  <c r="E929" i="3"/>
  <c r="AH929" i="3" s="1"/>
  <c r="P929" i="3"/>
  <c r="AJ929" i="3"/>
  <c r="AT929" i="3"/>
  <c r="E930" i="3"/>
  <c r="AH930" i="3" s="1"/>
  <c r="P930" i="3"/>
  <c r="AJ930" i="3"/>
  <c r="AT930" i="3"/>
  <c r="E931" i="3"/>
  <c r="AH931" i="3" s="1"/>
  <c r="P931" i="3"/>
  <c r="AJ931" i="3"/>
  <c r="AT931" i="3"/>
  <c r="E932" i="3"/>
  <c r="AH932" i="3" s="1"/>
  <c r="P932" i="3"/>
  <c r="AJ932" i="3"/>
  <c r="AT932" i="3"/>
  <c r="E933" i="3"/>
  <c r="AH933" i="3" s="1"/>
  <c r="P933" i="3"/>
  <c r="AJ933" i="3"/>
  <c r="AT933" i="3"/>
  <c r="E934" i="3"/>
  <c r="AH934" i="3" s="1"/>
  <c r="P934" i="3"/>
  <c r="AJ934" i="3"/>
  <c r="AT934" i="3"/>
  <c r="E935" i="3"/>
  <c r="AH935" i="3" s="1"/>
  <c r="P935" i="3"/>
  <c r="AJ935" i="3"/>
  <c r="AT935" i="3"/>
  <c r="E936" i="3"/>
  <c r="AH936" i="3" s="1"/>
  <c r="P936" i="3"/>
  <c r="AJ936" i="3"/>
  <c r="AT936" i="3"/>
  <c r="E937" i="3"/>
  <c r="AH937" i="3" s="1"/>
  <c r="P937" i="3"/>
  <c r="AJ937" i="3"/>
  <c r="AT937" i="3"/>
  <c r="E938" i="3"/>
  <c r="AH938" i="3" s="1"/>
  <c r="P938" i="3"/>
  <c r="AJ938" i="3"/>
  <c r="AT938" i="3"/>
  <c r="E939" i="3"/>
  <c r="AH939" i="3" s="1"/>
  <c r="P939" i="3"/>
  <c r="AJ939" i="3"/>
  <c r="AT939" i="3"/>
  <c r="E940" i="3"/>
  <c r="AH940" i="3" s="1"/>
  <c r="P940" i="3"/>
  <c r="AJ940" i="3"/>
  <c r="AT940" i="3"/>
  <c r="E941" i="3"/>
  <c r="AH941" i="3" s="1"/>
  <c r="P941" i="3"/>
  <c r="AJ941" i="3"/>
  <c r="AT941" i="3"/>
  <c r="G916" i="3"/>
  <c r="AV916" i="3"/>
  <c r="BF916" i="3"/>
  <c r="G917" i="3"/>
  <c r="AV917" i="3"/>
  <c r="BF917" i="3"/>
  <c r="G918" i="3"/>
  <c r="AV918" i="3"/>
  <c r="BF918" i="3"/>
  <c r="G919" i="3"/>
  <c r="AV919" i="3"/>
  <c r="BF919" i="3"/>
  <c r="G920" i="3"/>
  <c r="AV920" i="3"/>
  <c r="BF920" i="3"/>
  <c r="G921" i="3"/>
  <c r="AV921" i="3"/>
  <c r="BF921" i="3"/>
  <c r="G922" i="3"/>
  <c r="AV922" i="3"/>
  <c r="BF922" i="3"/>
  <c r="G923" i="3"/>
  <c r="AV923" i="3"/>
  <c r="BF923" i="3"/>
  <c r="G924" i="3"/>
  <c r="AV924" i="3"/>
  <c r="BF924" i="3"/>
  <c r="G925" i="3"/>
  <c r="AV925" i="3"/>
  <c r="BF925" i="3"/>
  <c r="G926" i="3"/>
  <c r="AV926" i="3"/>
  <c r="BF926" i="3"/>
  <c r="G927" i="3"/>
  <c r="AV927" i="3"/>
  <c r="BF927" i="3"/>
  <c r="G928" i="3"/>
  <c r="AV928" i="3"/>
  <c r="BF928" i="3"/>
  <c r="G929" i="3"/>
  <c r="AV929" i="3"/>
  <c r="BF929" i="3"/>
  <c r="G930" i="3"/>
  <c r="AV930" i="3"/>
  <c r="BF930" i="3"/>
  <c r="G931" i="3"/>
  <c r="AV931" i="3"/>
  <c r="BF931" i="3"/>
  <c r="G932" i="3"/>
  <c r="AV932" i="3"/>
  <c r="BF932" i="3"/>
  <c r="G933" i="3"/>
  <c r="AV933" i="3"/>
  <c r="BF933" i="3"/>
  <c r="G934" i="3"/>
  <c r="AV934" i="3"/>
  <c r="BF934" i="3"/>
  <c r="G935" i="3"/>
  <c r="AV935" i="3"/>
  <c r="BF935" i="3"/>
  <c r="G936" i="3"/>
  <c r="AV936" i="3"/>
  <c r="BF936" i="3"/>
  <c r="G937" i="3"/>
  <c r="AV937" i="3"/>
  <c r="BF937" i="3"/>
  <c r="G938" i="3"/>
  <c r="AV938" i="3"/>
  <c r="BF938" i="3"/>
  <c r="G939" i="3"/>
  <c r="AV939" i="3"/>
  <c r="BF939" i="3"/>
  <c r="G940" i="3"/>
  <c r="AV940" i="3"/>
  <c r="BF940" i="3"/>
  <c r="G941" i="3"/>
  <c r="AV941" i="3"/>
  <c r="H916" i="3"/>
  <c r="S916" i="3"/>
  <c r="H917" i="3"/>
  <c r="S917" i="3"/>
  <c r="H918" i="3"/>
  <c r="S918" i="3"/>
  <c r="H919" i="3"/>
  <c r="S919" i="3"/>
  <c r="H920" i="3"/>
  <c r="S920" i="3"/>
  <c r="H921" i="3"/>
  <c r="S921" i="3"/>
  <c r="H922" i="3"/>
  <c r="S922" i="3"/>
  <c r="H923" i="3"/>
  <c r="S923" i="3"/>
  <c r="H924" i="3"/>
  <c r="S924" i="3"/>
  <c r="H925" i="3"/>
  <c r="S925" i="3"/>
  <c r="H926" i="3"/>
  <c r="S926" i="3"/>
  <c r="H927" i="3"/>
  <c r="S927" i="3"/>
  <c r="H928" i="3"/>
  <c r="S928" i="3"/>
  <c r="H929" i="3"/>
  <c r="S929" i="3"/>
  <c r="H930" i="3"/>
  <c r="S930" i="3"/>
  <c r="H931" i="3"/>
  <c r="S931" i="3"/>
  <c r="H932" i="3"/>
  <c r="S932" i="3"/>
  <c r="H933" i="3"/>
  <c r="S933" i="3"/>
  <c r="H934" i="3"/>
  <c r="S934" i="3"/>
  <c r="H935" i="3"/>
  <c r="S935" i="3"/>
  <c r="H936" i="3"/>
  <c r="S936" i="3"/>
  <c r="H937" i="3"/>
  <c r="S937" i="3"/>
  <c r="H938" i="3"/>
  <c r="S938" i="3"/>
  <c r="H939" i="3"/>
  <c r="S939" i="3"/>
  <c r="H940" i="3"/>
  <c r="S940" i="3"/>
  <c r="H941" i="3"/>
  <c r="S941" i="3"/>
  <c r="AF983" i="3"/>
  <c r="U983" i="3"/>
  <c r="L983" i="3"/>
  <c r="B983" i="3"/>
  <c r="AX983" i="3"/>
  <c r="AE983" i="3"/>
  <c r="T983" i="3"/>
  <c r="K983" i="3"/>
  <c r="A983" i="3"/>
  <c r="BG983" i="3"/>
  <c r="S983" i="3"/>
  <c r="H983" i="3"/>
  <c r="BF983" i="3"/>
  <c r="AV983" i="3"/>
  <c r="G983" i="3"/>
  <c r="AT983" i="3"/>
  <c r="AJ983" i="3"/>
  <c r="P983" i="3"/>
  <c r="E983" i="3"/>
  <c r="AH983" i="3" s="1"/>
  <c r="V983" i="3"/>
  <c r="W983" i="3" s="1"/>
  <c r="N983" i="3"/>
  <c r="AK983" i="3"/>
  <c r="M983" i="3"/>
  <c r="F983" i="3"/>
  <c r="AI983" i="3" s="1"/>
  <c r="M942" i="3"/>
  <c r="V942" i="3"/>
  <c r="W942" i="3" s="1"/>
  <c r="M943" i="3"/>
  <c r="V943" i="3"/>
  <c r="W943" i="3" s="1"/>
  <c r="M944" i="3"/>
  <c r="V944" i="3"/>
  <c r="W944" i="3" s="1"/>
  <c r="M945" i="3"/>
  <c r="V945" i="3"/>
  <c r="W945" i="3" s="1"/>
  <c r="M946" i="3"/>
  <c r="V946" i="3"/>
  <c r="W946" i="3" s="1"/>
  <c r="M947" i="3"/>
  <c r="V947" i="3"/>
  <c r="W947" i="3" s="1"/>
  <c r="M948" i="3"/>
  <c r="V948" i="3"/>
  <c r="W948" i="3" s="1"/>
  <c r="M949" i="3"/>
  <c r="V949" i="3"/>
  <c r="W949" i="3" s="1"/>
  <c r="M950" i="3"/>
  <c r="V950" i="3"/>
  <c r="W950" i="3" s="1"/>
  <c r="M951" i="3"/>
  <c r="V951" i="3"/>
  <c r="W951" i="3" s="1"/>
  <c r="M952" i="3"/>
  <c r="V952" i="3"/>
  <c r="W952" i="3" s="1"/>
  <c r="M953" i="3"/>
  <c r="V953" i="3"/>
  <c r="W953" i="3" s="1"/>
  <c r="M954" i="3"/>
  <c r="V954" i="3"/>
  <c r="W954" i="3" s="1"/>
  <c r="M955" i="3"/>
  <c r="V955" i="3"/>
  <c r="W955" i="3" s="1"/>
  <c r="M956" i="3"/>
  <c r="V956" i="3"/>
  <c r="W956" i="3" s="1"/>
  <c r="M957" i="3"/>
  <c r="V957" i="3"/>
  <c r="W957" i="3" s="1"/>
  <c r="M958" i="3"/>
  <c r="V958" i="3"/>
  <c r="W958" i="3" s="1"/>
  <c r="M959" i="3"/>
  <c r="V959" i="3"/>
  <c r="W959" i="3" s="1"/>
  <c r="M960" i="3"/>
  <c r="V960" i="3"/>
  <c r="W960" i="3" s="1"/>
  <c r="M961" i="3"/>
  <c r="V961" i="3"/>
  <c r="W961" i="3" s="1"/>
  <c r="M962" i="3"/>
  <c r="V962" i="3"/>
  <c r="W962" i="3" s="1"/>
  <c r="M963" i="3"/>
  <c r="V963" i="3"/>
  <c r="W963" i="3" s="1"/>
  <c r="AK964" i="3"/>
  <c r="AT964" i="3"/>
  <c r="AJ964" i="3"/>
  <c r="M964" i="3"/>
  <c r="V964" i="3"/>
  <c r="W964" i="3" s="1"/>
  <c r="E942" i="3"/>
  <c r="AH942" i="3" s="1"/>
  <c r="P942" i="3"/>
  <c r="AJ942" i="3"/>
  <c r="AT942" i="3"/>
  <c r="E943" i="3"/>
  <c r="AH943" i="3" s="1"/>
  <c r="P943" i="3"/>
  <c r="AJ943" i="3"/>
  <c r="AT943" i="3"/>
  <c r="E944" i="3"/>
  <c r="AH944" i="3" s="1"/>
  <c r="P944" i="3"/>
  <c r="AJ944" i="3"/>
  <c r="AT944" i="3"/>
  <c r="E945" i="3"/>
  <c r="AH945" i="3" s="1"/>
  <c r="P945" i="3"/>
  <c r="AJ945" i="3"/>
  <c r="AT945" i="3"/>
  <c r="E946" i="3"/>
  <c r="AH946" i="3" s="1"/>
  <c r="P946" i="3"/>
  <c r="AJ946" i="3"/>
  <c r="AT946" i="3"/>
  <c r="E947" i="3"/>
  <c r="AH947" i="3" s="1"/>
  <c r="P947" i="3"/>
  <c r="AJ947" i="3"/>
  <c r="AT947" i="3"/>
  <c r="E948" i="3"/>
  <c r="AH948" i="3" s="1"/>
  <c r="P948" i="3"/>
  <c r="AJ948" i="3"/>
  <c r="AT948" i="3"/>
  <c r="E949" i="3"/>
  <c r="AH949" i="3" s="1"/>
  <c r="P949" i="3"/>
  <c r="AJ949" i="3"/>
  <c r="AT949" i="3"/>
  <c r="E950" i="3"/>
  <c r="AH950" i="3" s="1"/>
  <c r="P950" i="3"/>
  <c r="AJ950" i="3"/>
  <c r="AT950" i="3"/>
  <c r="E951" i="3"/>
  <c r="AH951" i="3" s="1"/>
  <c r="P951" i="3"/>
  <c r="AJ951" i="3"/>
  <c r="AT951" i="3"/>
  <c r="E952" i="3"/>
  <c r="AH952" i="3" s="1"/>
  <c r="P952" i="3"/>
  <c r="AJ952" i="3"/>
  <c r="AT952" i="3"/>
  <c r="E953" i="3"/>
  <c r="AH953" i="3" s="1"/>
  <c r="P953" i="3"/>
  <c r="AJ953" i="3"/>
  <c r="AT953" i="3"/>
  <c r="E954" i="3"/>
  <c r="AH954" i="3" s="1"/>
  <c r="P954" i="3"/>
  <c r="AJ954" i="3"/>
  <c r="AT954" i="3"/>
  <c r="E955" i="3"/>
  <c r="AH955" i="3" s="1"/>
  <c r="P955" i="3"/>
  <c r="AJ955" i="3"/>
  <c r="AT955" i="3"/>
  <c r="E956" i="3"/>
  <c r="AH956" i="3" s="1"/>
  <c r="P956" i="3"/>
  <c r="AJ956" i="3"/>
  <c r="AT956" i="3"/>
  <c r="E957" i="3"/>
  <c r="AH957" i="3" s="1"/>
  <c r="P957" i="3"/>
  <c r="AJ957" i="3"/>
  <c r="AT957" i="3"/>
  <c r="E958" i="3"/>
  <c r="AH958" i="3" s="1"/>
  <c r="P958" i="3"/>
  <c r="AJ958" i="3"/>
  <c r="AT958" i="3"/>
  <c r="E959" i="3"/>
  <c r="AH959" i="3" s="1"/>
  <c r="P959" i="3"/>
  <c r="AJ959" i="3"/>
  <c r="AT959" i="3"/>
  <c r="E960" i="3"/>
  <c r="AH960" i="3" s="1"/>
  <c r="P960" i="3"/>
  <c r="AJ960" i="3"/>
  <c r="AT960" i="3"/>
  <c r="E961" i="3"/>
  <c r="AH961" i="3" s="1"/>
  <c r="P961" i="3"/>
  <c r="AJ961" i="3"/>
  <c r="AT961" i="3"/>
  <c r="E962" i="3"/>
  <c r="AH962" i="3" s="1"/>
  <c r="P962" i="3"/>
  <c r="AJ962" i="3"/>
  <c r="AT962" i="3"/>
  <c r="E963" i="3"/>
  <c r="AH963" i="3" s="1"/>
  <c r="P963" i="3"/>
  <c r="AJ963" i="3"/>
  <c r="AT963" i="3"/>
  <c r="E964" i="3"/>
  <c r="AH964" i="3" s="1"/>
  <c r="P964" i="3"/>
  <c r="BG964" i="3"/>
  <c r="S965" i="3"/>
  <c r="BG965" i="3"/>
  <c r="S966" i="3"/>
  <c r="BG966" i="3"/>
  <c r="S967" i="3"/>
  <c r="BG967" i="3"/>
  <c r="S968" i="3"/>
  <c r="BG968" i="3"/>
  <c r="S969" i="3"/>
  <c r="BG969" i="3"/>
  <c r="S970" i="3"/>
  <c r="BG970" i="3"/>
  <c r="S971" i="3"/>
  <c r="BG971" i="3"/>
  <c r="S972" i="3"/>
  <c r="BG972" i="3"/>
  <c r="S973" i="3"/>
  <c r="BG973" i="3"/>
  <c r="BF974" i="3"/>
  <c r="Y977" i="3"/>
  <c r="F942" i="3"/>
  <c r="AI942" i="3" s="1"/>
  <c r="AK942" i="3"/>
  <c r="F943" i="3"/>
  <c r="AI943" i="3" s="1"/>
  <c r="AK943" i="3"/>
  <c r="F944" i="3"/>
  <c r="AI944" i="3" s="1"/>
  <c r="AK944" i="3"/>
  <c r="F945" i="3"/>
  <c r="AI945" i="3" s="1"/>
  <c r="AK945" i="3"/>
  <c r="F946" i="3"/>
  <c r="AI946" i="3" s="1"/>
  <c r="AK946" i="3"/>
  <c r="F947" i="3"/>
  <c r="AI947" i="3" s="1"/>
  <c r="AK947" i="3"/>
  <c r="F948" i="3"/>
  <c r="AI948" i="3" s="1"/>
  <c r="AK948" i="3"/>
  <c r="F949" i="3"/>
  <c r="AI949" i="3" s="1"/>
  <c r="AK949" i="3"/>
  <c r="F950" i="3"/>
  <c r="AI950" i="3" s="1"/>
  <c r="AK950" i="3"/>
  <c r="F951" i="3"/>
  <c r="AI951" i="3" s="1"/>
  <c r="AK951" i="3"/>
  <c r="F952" i="3"/>
  <c r="AI952" i="3" s="1"/>
  <c r="AK952" i="3"/>
  <c r="F953" i="3"/>
  <c r="AI953" i="3" s="1"/>
  <c r="AK953" i="3"/>
  <c r="F954" i="3"/>
  <c r="AI954" i="3" s="1"/>
  <c r="AK954" i="3"/>
  <c r="F955" i="3"/>
  <c r="AI955" i="3" s="1"/>
  <c r="AK955" i="3"/>
  <c r="F956" i="3"/>
  <c r="AI956" i="3" s="1"/>
  <c r="AK956" i="3"/>
  <c r="F957" i="3"/>
  <c r="AI957" i="3" s="1"/>
  <c r="AK957" i="3"/>
  <c r="F958" i="3"/>
  <c r="AI958" i="3" s="1"/>
  <c r="AK958" i="3"/>
  <c r="F959" i="3"/>
  <c r="AI959" i="3" s="1"/>
  <c r="AK959" i="3"/>
  <c r="F960" i="3"/>
  <c r="AI960" i="3" s="1"/>
  <c r="AK960" i="3"/>
  <c r="F961" i="3"/>
  <c r="AI961" i="3" s="1"/>
  <c r="AK961" i="3"/>
  <c r="F962" i="3"/>
  <c r="AI962" i="3" s="1"/>
  <c r="AK962" i="3"/>
  <c r="F963" i="3"/>
  <c r="AI963" i="3" s="1"/>
  <c r="AK963" i="3"/>
  <c r="F964" i="3"/>
  <c r="AI964" i="3" s="1"/>
  <c r="A965" i="3"/>
  <c r="T965" i="3"/>
  <c r="A966" i="3"/>
  <c r="T966" i="3"/>
  <c r="A967" i="3"/>
  <c r="T967" i="3"/>
  <c r="A968" i="3"/>
  <c r="T968" i="3"/>
  <c r="A969" i="3"/>
  <c r="T969" i="3"/>
  <c r="A970" i="3"/>
  <c r="T970" i="3"/>
  <c r="A971" i="3"/>
  <c r="T971" i="3"/>
  <c r="A972" i="3"/>
  <c r="T972" i="3"/>
  <c r="A973" i="3"/>
  <c r="T973" i="3"/>
  <c r="A974" i="3"/>
  <c r="AF976" i="3"/>
  <c r="U976" i="3"/>
  <c r="L976" i="3"/>
  <c r="B976" i="3"/>
  <c r="AX976" i="3"/>
  <c r="AE976" i="3"/>
  <c r="T976" i="3"/>
  <c r="K976" i="3"/>
  <c r="A976" i="3"/>
  <c r="AT976" i="3"/>
  <c r="AJ976" i="3"/>
  <c r="P976" i="3"/>
  <c r="E976" i="3"/>
  <c r="AH976" i="3" s="1"/>
  <c r="N976" i="3"/>
  <c r="BG976" i="3"/>
  <c r="M976" i="3"/>
  <c r="BF976" i="3"/>
  <c r="H976" i="3"/>
  <c r="V976" i="3"/>
  <c r="W976" i="3" s="1"/>
  <c r="F976" i="3"/>
  <c r="AI976" i="3" s="1"/>
  <c r="AF980" i="3"/>
  <c r="U980" i="3"/>
  <c r="L980" i="3"/>
  <c r="B980" i="3"/>
  <c r="AX980" i="3"/>
  <c r="AE980" i="3"/>
  <c r="T980" i="3"/>
  <c r="K980" i="3"/>
  <c r="A980" i="3"/>
  <c r="BG980" i="3"/>
  <c r="S980" i="3"/>
  <c r="H980" i="3"/>
  <c r="BF980" i="3"/>
  <c r="AV980" i="3"/>
  <c r="AT980" i="3"/>
  <c r="AJ980" i="3"/>
  <c r="P980" i="3"/>
  <c r="E980" i="3"/>
  <c r="AH980" i="3" s="1"/>
  <c r="AK980" i="3"/>
  <c r="N980" i="3"/>
  <c r="M980" i="3"/>
  <c r="G980" i="3"/>
  <c r="F980" i="3"/>
  <c r="AI980" i="3" s="1"/>
  <c r="G942" i="3"/>
  <c r="AV942" i="3"/>
  <c r="G943" i="3"/>
  <c r="AV943" i="3"/>
  <c r="G944" i="3"/>
  <c r="AV944" i="3"/>
  <c r="G945" i="3"/>
  <c r="AV945" i="3"/>
  <c r="G946" i="3"/>
  <c r="AV946" i="3"/>
  <c r="G947" i="3"/>
  <c r="AV947" i="3"/>
  <c r="G948" i="3"/>
  <c r="AV948" i="3"/>
  <c r="G949" i="3"/>
  <c r="AV949" i="3"/>
  <c r="G950" i="3"/>
  <c r="AV950" i="3"/>
  <c r="G951" i="3"/>
  <c r="AV951" i="3"/>
  <c r="G952" i="3"/>
  <c r="AV952" i="3"/>
  <c r="G953" i="3"/>
  <c r="AV953" i="3"/>
  <c r="G954" i="3"/>
  <c r="AV954" i="3"/>
  <c r="G955" i="3"/>
  <c r="AV955" i="3"/>
  <c r="G956" i="3"/>
  <c r="AV956" i="3"/>
  <c r="G957" i="3"/>
  <c r="AV957" i="3"/>
  <c r="G958" i="3"/>
  <c r="AV958" i="3"/>
  <c r="G959" i="3"/>
  <c r="AV959" i="3"/>
  <c r="G960" i="3"/>
  <c r="AV960" i="3"/>
  <c r="G961" i="3"/>
  <c r="AV961" i="3"/>
  <c r="G962" i="3"/>
  <c r="AV962" i="3"/>
  <c r="G963" i="3"/>
  <c r="AV963" i="3"/>
  <c r="G964" i="3"/>
  <c r="AK965" i="3"/>
  <c r="F965" i="3"/>
  <c r="AI965" i="3" s="1"/>
  <c r="AT965" i="3"/>
  <c r="AJ965" i="3"/>
  <c r="P965" i="3"/>
  <c r="E965" i="3"/>
  <c r="AH965" i="3" s="1"/>
  <c r="N965" i="3"/>
  <c r="D965" i="3"/>
  <c r="AF965" i="3"/>
  <c r="U965" i="3"/>
  <c r="L965" i="3"/>
  <c r="B965" i="3"/>
  <c r="V965" i="3"/>
  <c r="W965" i="3" s="1"/>
  <c r="AK966" i="3"/>
  <c r="F966" i="3"/>
  <c r="AI966" i="3" s="1"/>
  <c r="AT966" i="3"/>
  <c r="AJ966" i="3"/>
  <c r="P966" i="3"/>
  <c r="E966" i="3"/>
  <c r="AH966" i="3" s="1"/>
  <c r="N966" i="3"/>
  <c r="D966" i="3"/>
  <c r="AF966" i="3"/>
  <c r="U966" i="3"/>
  <c r="L966" i="3"/>
  <c r="B966" i="3"/>
  <c r="V966" i="3"/>
  <c r="W966" i="3" s="1"/>
  <c r="AK967" i="3"/>
  <c r="F967" i="3"/>
  <c r="AI967" i="3" s="1"/>
  <c r="AT967" i="3"/>
  <c r="AJ967" i="3"/>
  <c r="P967" i="3"/>
  <c r="E967" i="3"/>
  <c r="AH967" i="3" s="1"/>
  <c r="N967" i="3"/>
  <c r="D967" i="3"/>
  <c r="AF967" i="3"/>
  <c r="U967" i="3"/>
  <c r="L967" i="3"/>
  <c r="B967" i="3"/>
  <c r="V967" i="3"/>
  <c r="W967" i="3" s="1"/>
  <c r="AK968" i="3"/>
  <c r="F968" i="3"/>
  <c r="AI968" i="3" s="1"/>
  <c r="AT968" i="3"/>
  <c r="AJ968" i="3"/>
  <c r="P968" i="3"/>
  <c r="E968" i="3"/>
  <c r="AH968" i="3" s="1"/>
  <c r="N968" i="3"/>
  <c r="D968" i="3"/>
  <c r="AF968" i="3"/>
  <c r="U968" i="3"/>
  <c r="L968" i="3"/>
  <c r="B968" i="3"/>
  <c r="V968" i="3"/>
  <c r="W968" i="3" s="1"/>
  <c r="AK969" i="3"/>
  <c r="F969" i="3"/>
  <c r="AI969" i="3" s="1"/>
  <c r="AT969" i="3"/>
  <c r="AJ969" i="3"/>
  <c r="P969" i="3"/>
  <c r="E969" i="3"/>
  <c r="AH969" i="3" s="1"/>
  <c r="N969" i="3"/>
  <c r="D969" i="3"/>
  <c r="AF969" i="3"/>
  <c r="U969" i="3"/>
  <c r="L969" i="3"/>
  <c r="B969" i="3"/>
  <c r="V969" i="3"/>
  <c r="W969" i="3" s="1"/>
  <c r="AK970" i="3"/>
  <c r="F970" i="3"/>
  <c r="AI970" i="3" s="1"/>
  <c r="AT970" i="3"/>
  <c r="AJ970" i="3"/>
  <c r="P970" i="3"/>
  <c r="E970" i="3"/>
  <c r="AH970" i="3" s="1"/>
  <c r="N970" i="3"/>
  <c r="D970" i="3"/>
  <c r="AF970" i="3"/>
  <c r="U970" i="3"/>
  <c r="L970" i="3"/>
  <c r="B970" i="3"/>
  <c r="V970" i="3"/>
  <c r="W970" i="3" s="1"/>
  <c r="AK971" i="3"/>
  <c r="F971" i="3"/>
  <c r="AI971" i="3" s="1"/>
  <c r="AT971" i="3"/>
  <c r="AJ971" i="3"/>
  <c r="P971" i="3"/>
  <c r="E971" i="3"/>
  <c r="AH971" i="3" s="1"/>
  <c r="N971" i="3"/>
  <c r="D971" i="3"/>
  <c r="AF971" i="3"/>
  <c r="U971" i="3"/>
  <c r="L971" i="3"/>
  <c r="B971" i="3"/>
  <c r="V971" i="3"/>
  <c r="W971" i="3" s="1"/>
  <c r="AK972" i="3"/>
  <c r="F972" i="3"/>
  <c r="AI972" i="3" s="1"/>
  <c r="AT972" i="3"/>
  <c r="AJ972" i="3"/>
  <c r="P972" i="3"/>
  <c r="E972" i="3"/>
  <c r="AH972" i="3" s="1"/>
  <c r="N972" i="3"/>
  <c r="D972" i="3"/>
  <c r="AF972" i="3"/>
  <c r="U972" i="3"/>
  <c r="L972" i="3"/>
  <c r="B972" i="3"/>
  <c r="V972" i="3"/>
  <c r="W972" i="3" s="1"/>
  <c r="AK973" i="3"/>
  <c r="F973" i="3"/>
  <c r="AI973" i="3" s="1"/>
  <c r="AT973" i="3"/>
  <c r="AJ973" i="3"/>
  <c r="P973" i="3"/>
  <c r="E973" i="3"/>
  <c r="AH973" i="3" s="1"/>
  <c r="N973" i="3"/>
  <c r="D973" i="3"/>
  <c r="AF973" i="3"/>
  <c r="U973" i="3"/>
  <c r="L973" i="3"/>
  <c r="B973" i="3"/>
  <c r="V973" i="3"/>
  <c r="W973" i="3" s="1"/>
  <c r="AF974" i="3"/>
  <c r="U974" i="3"/>
  <c r="L974" i="3"/>
  <c r="AX974" i="3"/>
  <c r="AE974" i="3"/>
  <c r="T974" i="3"/>
  <c r="K974" i="3"/>
  <c r="AT974" i="3"/>
  <c r="AJ974" i="3"/>
  <c r="P974" i="3"/>
  <c r="V974" i="3"/>
  <c r="W974" i="3" s="1"/>
  <c r="F974" i="3"/>
  <c r="AI974" i="3" s="1"/>
  <c r="AK974" i="3"/>
  <c r="S974" i="3"/>
  <c r="E974" i="3"/>
  <c r="AH974" i="3" s="1"/>
  <c r="D974" i="3"/>
  <c r="N974" i="3"/>
  <c r="B974" i="3"/>
  <c r="D976" i="3"/>
  <c r="AK976" i="3"/>
  <c r="D980" i="3"/>
  <c r="AD980" i="3"/>
  <c r="AC980" i="3"/>
  <c r="AF975" i="3"/>
  <c r="U975" i="3"/>
  <c r="L975" i="3"/>
  <c r="B975" i="3"/>
  <c r="AX975" i="3"/>
  <c r="AE975" i="3"/>
  <c r="T975" i="3"/>
  <c r="K975" i="3"/>
  <c r="A975" i="3"/>
  <c r="AT975" i="3"/>
  <c r="AJ975" i="3"/>
  <c r="P975" i="3"/>
  <c r="E975" i="3"/>
  <c r="AH975" i="3" s="1"/>
  <c r="N978" i="3"/>
  <c r="AF979" i="3"/>
  <c r="U979" i="3"/>
  <c r="L979" i="3"/>
  <c r="B979" i="3"/>
  <c r="AX979" i="3"/>
  <c r="AE979" i="3"/>
  <c r="T979" i="3"/>
  <c r="K979" i="3"/>
  <c r="A979" i="3"/>
  <c r="AT979" i="3"/>
  <c r="AJ979" i="3"/>
  <c r="P979" i="3"/>
  <c r="E979" i="3"/>
  <c r="AH979" i="3" s="1"/>
  <c r="V981" i="3"/>
  <c r="W981" i="3" s="1"/>
  <c r="AF984" i="3"/>
  <c r="U984" i="3"/>
  <c r="L984" i="3"/>
  <c r="B984" i="3"/>
  <c r="AX984" i="3"/>
  <c r="AE984" i="3"/>
  <c r="T984" i="3"/>
  <c r="K984" i="3"/>
  <c r="A984" i="3"/>
  <c r="BG984" i="3"/>
  <c r="S984" i="3"/>
  <c r="H984" i="3"/>
  <c r="BF984" i="3"/>
  <c r="AV984" i="3"/>
  <c r="G984" i="3"/>
  <c r="AT984" i="3"/>
  <c r="AJ984" i="3"/>
  <c r="P984" i="3"/>
  <c r="E984" i="3"/>
  <c r="AH984" i="3" s="1"/>
  <c r="F975" i="3"/>
  <c r="AI975" i="3" s="1"/>
  <c r="V975" i="3"/>
  <c r="W975" i="3" s="1"/>
  <c r="AF978" i="3"/>
  <c r="U978" i="3"/>
  <c r="L978" i="3"/>
  <c r="B978" i="3"/>
  <c r="AX978" i="3"/>
  <c r="AE978" i="3"/>
  <c r="T978" i="3"/>
  <c r="K978" i="3"/>
  <c r="A978" i="3"/>
  <c r="AT978" i="3"/>
  <c r="AJ978" i="3"/>
  <c r="P978" i="3"/>
  <c r="E978" i="3"/>
  <c r="AH978" i="3" s="1"/>
  <c r="F979" i="3"/>
  <c r="AI979" i="3" s="1"/>
  <c r="V979" i="3"/>
  <c r="W979" i="3" s="1"/>
  <c r="AF981" i="3"/>
  <c r="U981" i="3"/>
  <c r="L981" i="3"/>
  <c r="B981" i="3"/>
  <c r="AX981" i="3"/>
  <c r="AE981" i="3"/>
  <c r="T981" i="3"/>
  <c r="K981" i="3"/>
  <c r="A981" i="3"/>
  <c r="BG981" i="3"/>
  <c r="S981" i="3"/>
  <c r="H981" i="3"/>
  <c r="BF981" i="3"/>
  <c r="AV981" i="3"/>
  <c r="G981" i="3"/>
  <c r="AT981" i="3"/>
  <c r="AJ981" i="3"/>
  <c r="P981" i="3"/>
  <c r="E981" i="3"/>
  <c r="AH981" i="3" s="1"/>
  <c r="AD982" i="3"/>
  <c r="AC982" i="3"/>
  <c r="Y982" i="3"/>
  <c r="F984" i="3"/>
  <c r="AI984" i="3" s="1"/>
  <c r="V985" i="3"/>
  <c r="W985" i="3" s="1"/>
  <c r="AF985" i="3"/>
  <c r="U985" i="3"/>
  <c r="L985" i="3"/>
  <c r="B985" i="3"/>
  <c r="AX985" i="3"/>
  <c r="AE985" i="3"/>
  <c r="T985" i="3"/>
  <c r="K985" i="3"/>
  <c r="A985" i="3"/>
  <c r="BG985" i="3"/>
  <c r="S985" i="3"/>
  <c r="H985" i="3"/>
  <c r="BF985" i="3"/>
  <c r="AV985" i="3"/>
  <c r="G985" i="3"/>
  <c r="AT985" i="3"/>
  <c r="AJ985" i="3"/>
  <c r="P985" i="3"/>
  <c r="E985" i="3"/>
  <c r="AH985" i="3" s="1"/>
  <c r="G975" i="3"/>
  <c r="D978" i="3"/>
  <c r="S978" i="3"/>
  <c r="AK978" i="3"/>
  <c r="G979" i="3"/>
  <c r="D981" i="3"/>
  <c r="M984" i="3"/>
  <c r="AK984" i="3"/>
  <c r="D985" i="3"/>
  <c r="AK985" i="3"/>
  <c r="H975" i="3"/>
  <c r="BF975" i="3"/>
  <c r="AF977" i="3"/>
  <c r="U977" i="3"/>
  <c r="L977" i="3"/>
  <c r="B977" i="3"/>
  <c r="AX977" i="3"/>
  <c r="AE977" i="3"/>
  <c r="T977" i="3"/>
  <c r="K977" i="3"/>
  <c r="A977" i="3"/>
  <c r="AT977" i="3"/>
  <c r="AJ977" i="3"/>
  <c r="P977" i="3"/>
  <c r="E977" i="3"/>
  <c r="AH977" i="3" s="1"/>
  <c r="F978" i="3"/>
  <c r="AI978" i="3" s="1"/>
  <c r="V978" i="3"/>
  <c r="W978" i="3" s="1"/>
  <c r="H979" i="3"/>
  <c r="BF979" i="3"/>
  <c r="F981" i="3"/>
  <c r="AI981" i="3" s="1"/>
  <c r="AF982" i="3"/>
  <c r="U982" i="3"/>
  <c r="L982" i="3"/>
  <c r="B982" i="3"/>
  <c r="AX982" i="3"/>
  <c r="AE982" i="3"/>
  <c r="T982" i="3"/>
  <c r="K982" i="3"/>
  <c r="A982" i="3"/>
  <c r="BG982" i="3"/>
  <c r="S982" i="3"/>
  <c r="H982" i="3"/>
  <c r="BF982" i="3"/>
  <c r="AV982" i="3"/>
  <c r="G982" i="3"/>
  <c r="AT982" i="3"/>
  <c r="AJ982" i="3"/>
  <c r="P982" i="3"/>
  <c r="E982" i="3"/>
  <c r="AH982" i="3" s="1"/>
  <c r="AA982" i="3"/>
  <c r="N984" i="3"/>
  <c r="F985" i="3"/>
  <c r="AI985" i="3" s="1"/>
  <c r="E986" i="3"/>
  <c r="AH986" i="3" s="1"/>
  <c r="P986" i="3"/>
  <c r="AJ986" i="3"/>
  <c r="AT986" i="3"/>
  <c r="BG986" i="3"/>
  <c r="M987" i="3"/>
  <c r="AE987" i="3"/>
  <c r="AX987" i="3"/>
  <c r="K988" i="3"/>
  <c r="AE988" i="3"/>
  <c r="AX988" i="3"/>
  <c r="G986" i="3"/>
  <c r="AV986" i="3"/>
  <c r="B987" i="3"/>
  <c r="S987" i="3"/>
  <c r="M988" i="3"/>
  <c r="H986" i="3"/>
  <c r="S986" i="3"/>
  <c r="BF987" i="3"/>
  <c r="AV987" i="3"/>
  <c r="AK987" i="3"/>
  <c r="F987" i="3"/>
  <c r="AI987" i="3" s="1"/>
  <c r="AT987" i="3"/>
  <c r="AJ987" i="3"/>
  <c r="P987" i="3"/>
  <c r="E987" i="3"/>
  <c r="AH987" i="3" s="1"/>
  <c r="N987" i="3"/>
  <c r="D987" i="3"/>
  <c r="T987" i="3"/>
  <c r="BG987" i="3"/>
  <c r="S988" i="3"/>
  <c r="BG988" i="3"/>
  <c r="A986" i="3"/>
  <c r="K986" i="3"/>
  <c r="T986" i="3"/>
  <c r="AE986" i="3"/>
  <c r="AX986" i="3"/>
  <c r="G987" i="3"/>
  <c r="U987" i="3"/>
  <c r="A988" i="3"/>
  <c r="T988" i="3"/>
  <c r="B986" i="3"/>
  <c r="L986" i="3"/>
  <c r="U986" i="3"/>
  <c r="AF986" i="3"/>
  <c r="H987" i="3"/>
  <c r="V987" i="3"/>
  <c r="W987" i="3" s="1"/>
  <c r="B988" i="3"/>
  <c r="U988" i="3"/>
  <c r="M986" i="3"/>
  <c r="V986" i="3"/>
  <c r="W986" i="3" s="1"/>
  <c r="BF988" i="3"/>
  <c r="AV988" i="3"/>
  <c r="G988" i="3"/>
  <c r="AK988" i="3"/>
  <c r="F988" i="3"/>
  <c r="AI988" i="3" s="1"/>
  <c r="AT988" i="3"/>
  <c r="AJ988" i="3"/>
  <c r="P988" i="3"/>
  <c r="E988" i="3"/>
  <c r="AH988" i="3" s="1"/>
  <c r="N988" i="3"/>
  <c r="D988" i="3"/>
  <c r="V988" i="3"/>
  <c r="W988" i="3" s="1"/>
  <c r="M989" i="3"/>
  <c r="V989" i="3"/>
  <c r="W989" i="3" s="1"/>
  <c r="M990" i="3"/>
  <c r="V990" i="3"/>
  <c r="W990" i="3" s="1"/>
  <c r="M991" i="3"/>
  <c r="V991" i="3"/>
  <c r="W991" i="3" s="1"/>
  <c r="M992" i="3"/>
  <c r="V992" i="3"/>
  <c r="W992" i="3" s="1"/>
  <c r="M993" i="3"/>
  <c r="V993" i="3"/>
  <c r="W993" i="3" s="1"/>
  <c r="M994" i="3"/>
  <c r="V994" i="3"/>
  <c r="W994" i="3" s="1"/>
  <c r="M995" i="3"/>
  <c r="V995" i="3"/>
  <c r="W995" i="3" s="1"/>
  <c r="M996" i="3"/>
  <c r="V996" i="3"/>
  <c r="W996" i="3" s="1"/>
  <c r="M997" i="3"/>
  <c r="V997" i="3"/>
  <c r="W997" i="3" s="1"/>
  <c r="M998" i="3"/>
  <c r="V998" i="3"/>
  <c r="W998" i="3" s="1"/>
  <c r="M999" i="3"/>
  <c r="V999" i="3"/>
  <c r="W999" i="3" s="1"/>
  <c r="M1000" i="3"/>
  <c r="V1000" i="3"/>
  <c r="W1000" i="3" s="1"/>
  <c r="D989" i="3"/>
  <c r="N989" i="3"/>
  <c r="D990" i="3"/>
  <c r="N990" i="3"/>
  <c r="D991" i="3"/>
  <c r="N991" i="3"/>
  <c r="D992" i="3"/>
  <c r="N992" i="3"/>
  <c r="D993" i="3"/>
  <c r="N993" i="3"/>
  <c r="D994" i="3"/>
  <c r="N994" i="3"/>
  <c r="D995" i="3"/>
  <c r="N995" i="3"/>
  <c r="D996" i="3"/>
  <c r="N996" i="3"/>
  <c r="D997" i="3"/>
  <c r="N997" i="3"/>
  <c r="D998" i="3"/>
  <c r="N998" i="3"/>
  <c r="D999" i="3"/>
  <c r="N999" i="3"/>
  <c r="D1000" i="3"/>
  <c r="N1000" i="3"/>
  <c r="E989" i="3"/>
  <c r="AH989" i="3" s="1"/>
  <c r="P989" i="3"/>
  <c r="AJ989" i="3"/>
  <c r="AT989" i="3"/>
  <c r="E990" i="3"/>
  <c r="AH990" i="3" s="1"/>
  <c r="P990" i="3"/>
  <c r="AJ990" i="3"/>
  <c r="AT990" i="3"/>
  <c r="E991" i="3"/>
  <c r="AH991" i="3" s="1"/>
  <c r="P991" i="3"/>
  <c r="AJ991" i="3"/>
  <c r="AT991" i="3"/>
  <c r="E992" i="3"/>
  <c r="AH992" i="3" s="1"/>
  <c r="P992" i="3"/>
  <c r="AJ992" i="3"/>
  <c r="AT992" i="3"/>
  <c r="E993" i="3"/>
  <c r="AH993" i="3" s="1"/>
  <c r="P993" i="3"/>
  <c r="AJ993" i="3"/>
  <c r="AT993" i="3"/>
  <c r="E994" i="3"/>
  <c r="AH994" i="3" s="1"/>
  <c r="P994" i="3"/>
  <c r="AJ994" i="3"/>
  <c r="AT994" i="3"/>
  <c r="E995" i="3"/>
  <c r="AH995" i="3" s="1"/>
  <c r="P995" i="3"/>
  <c r="AJ995" i="3"/>
  <c r="AT995" i="3"/>
  <c r="E996" i="3"/>
  <c r="AH996" i="3" s="1"/>
  <c r="P996" i="3"/>
  <c r="AJ996" i="3"/>
  <c r="AT996" i="3"/>
  <c r="E997" i="3"/>
  <c r="AH997" i="3" s="1"/>
  <c r="P997" i="3"/>
  <c r="AJ997" i="3"/>
  <c r="AT997" i="3"/>
  <c r="E998" i="3"/>
  <c r="AH998" i="3" s="1"/>
  <c r="P998" i="3"/>
  <c r="AJ998" i="3"/>
  <c r="AT998" i="3"/>
  <c r="E999" i="3"/>
  <c r="AH999" i="3" s="1"/>
  <c r="P999" i="3"/>
  <c r="AJ999" i="3"/>
  <c r="AT999" i="3"/>
  <c r="E1000" i="3"/>
  <c r="AH1000" i="3" s="1"/>
  <c r="P1000" i="3"/>
  <c r="AJ1000" i="3"/>
  <c r="AT1000" i="3"/>
  <c r="F989" i="3"/>
  <c r="AI989" i="3" s="1"/>
  <c r="AK989" i="3"/>
  <c r="F990" i="3"/>
  <c r="AI990" i="3" s="1"/>
  <c r="AK990" i="3"/>
  <c r="F991" i="3"/>
  <c r="AI991" i="3" s="1"/>
  <c r="AK991" i="3"/>
  <c r="F992" i="3"/>
  <c r="AI992" i="3" s="1"/>
  <c r="AK992" i="3"/>
  <c r="F993" i="3"/>
  <c r="AI993" i="3" s="1"/>
  <c r="AK993" i="3"/>
  <c r="F994" i="3"/>
  <c r="AI994" i="3" s="1"/>
  <c r="AK994" i="3"/>
  <c r="F995" i="3"/>
  <c r="AI995" i="3" s="1"/>
  <c r="AK995" i="3"/>
  <c r="F996" i="3"/>
  <c r="AI996" i="3" s="1"/>
  <c r="AK996" i="3"/>
  <c r="F997" i="3"/>
  <c r="AI997" i="3" s="1"/>
  <c r="AK997" i="3"/>
  <c r="F998" i="3"/>
  <c r="AI998" i="3" s="1"/>
  <c r="AK998" i="3"/>
  <c r="F999" i="3"/>
  <c r="AI999" i="3" s="1"/>
  <c r="AK999" i="3"/>
  <c r="F1000" i="3"/>
  <c r="AI1000" i="3" s="1"/>
  <c r="AK1000" i="3"/>
  <c r="G989" i="3"/>
  <c r="AV989" i="3"/>
  <c r="G990" i="3"/>
  <c r="AV990" i="3"/>
  <c r="G991" i="3"/>
  <c r="AV991" i="3"/>
  <c r="G992" i="3"/>
  <c r="AV992" i="3"/>
  <c r="G993" i="3"/>
  <c r="AV993" i="3"/>
  <c r="G994" i="3"/>
  <c r="AV994" i="3"/>
  <c r="G995" i="3"/>
  <c r="AV995" i="3"/>
  <c r="G996" i="3"/>
  <c r="AV996" i="3"/>
  <c r="G997" i="3"/>
  <c r="AV997" i="3"/>
  <c r="G998" i="3"/>
  <c r="AV998" i="3"/>
  <c r="G999" i="3"/>
  <c r="AV999" i="3"/>
  <c r="G1000" i="3"/>
  <c r="AV1000" i="3"/>
  <c r="BF1000" i="3"/>
  <c r="BT9" i="11"/>
  <c r="BT8" i="11"/>
  <c r="BR6" i="11"/>
  <c r="BR2" i="11"/>
  <c r="C4" i="3"/>
  <c r="X4" i="10"/>
  <c r="AC371" i="3" l="1"/>
  <c r="W411" i="3"/>
  <c r="AD429" i="3"/>
  <c r="AC311" i="3"/>
  <c r="AC296" i="3"/>
  <c r="W407" i="3"/>
  <c r="AA429" i="3"/>
  <c r="AC453" i="3"/>
  <c r="AD311" i="3"/>
  <c r="Y296" i="3"/>
  <c r="Y407" i="3"/>
  <c r="AA738" i="3"/>
  <c r="AD453" i="3"/>
  <c r="AC369" i="3"/>
  <c r="Y319" i="3"/>
  <c r="AA296" i="3"/>
  <c r="AC738" i="3"/>
  <c r="Y738" i="3"/>
  <c r="AD738" i="3"/>
  <c r="AD369" i="3"/>
  <c r="AA319" i="3"/>
  <c r="AD296" i="3"/>
  <c r="AC393" i="3"/>
  <c r="AC319" i="3"/>
  <c r="AA393" i="3"/>
  <c r="Y453" i="3"/>
  <c r="Y429" i="3"/>
  <c r="AD393" i="3"/>
  <c r="AA407" i="3"/>
  <c r="AD319" i="3"/>
  <c r="AA453" i="3"/>
  <c r="Y311" i="3"/>
  <c r="AD795" i="3"/>
  <c r="Y801" i="3"/>
  <c r="AC687" i="3"/>
  <c r="AC329" i="3"/>
  <c r="AD283" i="3"/>
  <c r="AD19" i="3"/>
  <c r="AC19" i="3"/>
  <c r="Y803" i="3"/>
  <c r="AA801" i="3"/>
  <c r="AD685" i="3"/>
  <c r="AA685" i="3"/>
  <c r="AD577" i="3"/>
  <c r="AC413" i="3"/>
  <c r="AD329" i="3"/>
  <c r="AA575" i="3"/>
  <c r="Y730" i="3"/>
  <c r="Y800" i="3"/>
  <c r="AC801" i="3"/>
  <c r="AC685" i="3"/>
  <c r="AC577" i="3"/>
  <c r="AD575" i="3"/>
  <c r="Y385" i="3"/>
  <c r="AD413" i="3"/>
  <c r="AC385" i="3"/>
  <c r="AA283" i="3"/>
  <c r="AD11" i="3"/>
  <c r="AC784" i="3"/>
  <c r="AA800" i="3"/>
  <c r="AD801" i="3"/>
  <c r="AD385" i="3"/>
  <c r="AA411" i="3"/>
  <c r="Y687" i="3"/>
  <c r="AD730" i="3"/>
  <c r="AA980" i="3"/>
  <c r="Y784" i="3"/>
  <c r="AC730" i="3"/>
  <c r="AC800" i="3"/>
  <c r="AC783" i="3"/>
  <c r="AA687" i="3"/>
  <c r="Y980" i="3"/>
  <c r="AA803" i="3"/>
  <c r="AA760" i="3"/>
  <c r="AA784" i="3"/>
  <c r="AD800" i="3"/>
  <c r="AA455" i="3"/>
  <c r="B11" i="3"/>
  <c r="AD687" i="3"/>
  <c r="AC419" i="3"/>
  <c r="AC12" i="3"/>
  <c r="AA752" i="3"/>
  <c r="AD419" i="3"/>
  <c r="Y12" i="3"/>
  <c r="Y779" i="3"/>
  <c r="AC581" i="3"/>
  <c r="AC779" i="3"/>
  <c r="AC441" i="3"/>
  <c r="AA779" i="3"/>
  <c r="AA977" i="3"/>
  <c r="AD441" i="3"/>
  <c r="AC977" i="3"/>
  <c r="AA740" i="3"/>
  <c r="Y441" i="3"/>
  <c r="AA419" i="3"/>
  <c r="AD423" i="3"/>
  <c r="W740" i="3"/>
  <c r="W419" i="3"/>
  <c r="AD977" i="3"/>
  <c r="AD779" i="3"/>
  <c r="AD431" i="3"/>
  <c r="Y783" i="3"/>
  <c r="AD443" i="3"/>
  <c r="AD323" i="3"/>
  <c r="AD278" i="3"/>
  <c r="Y11" i="3"/>
  <c r="AA470" i="3"/>
  <c r="Y908" i="3"/>
  <c r="AD908" i="3"/>
  <c r="AA901" i="3"/>
  <c r="AA783" i="3"/>
  <c r="Y618" i="3"/>
  <c r="AA465" i="3"/>
  <c r="AC399" i="3"/>
  <c r="AC278" i="3"/>
  <c r="W470" i="3"/>
  <c r="AC901" i="3"/>
  <c r="AD783" i="3"/>
  <c r="AA618" i="3"/>
  <c r="AC470" i="3"/>
  <c r="Y470" i="3"/>
  <c r="AD399" i="3"/>
  <c r="B17" i="3"/>
  <c r="AA748" i="3"/>
  <c r="AC618" i="3"/>
  <c r="Y465" i="3"/>
  <c r="Y321" i="3"/>
  <c r="AC908" i="3"/>
  <c r="AD748" i="3"/>
  <c r="AD618" i="3"/>
  <c r="AA321" i="3"/>
  <c r="AA401" i="3"/>
  <c r="AC465" i="3"/>
  <c r="AC401" i="3"/>
  <c r="Y323" i="3"/>
  <c r="AC321" i="3"/>
  <c r="AD465" i="3"/>
  <c r="AD401" i="3"/>
  <c r="AA323" i="3"/>
  <c r="AD321" i="3"/>
  <c r="Y278" i="3"/>
  <c r="AC11" i="3"/>
  <c r="Y750" i="3"/>
  <c r="AA750" i="3"/>
  <c r="AA676" i="3"/>
  <c r="AD750" i="3"/>
  <c r="AC676" i="3"/>
  <c r="AA431" i="3"/>
  <c r="Y313" i="3"/>
  <c r="AC736" i="3"/>
  <c r="AC750" i="3"/>
  <c r="AD676" i="3"/>
  <c r="Y327" i="3"/>
  <c r="AA313" i="3"/>
  <c r="AC740" i="3"/>
  <c r="Y740" i="3"/>
  <c r="AD732" i="3"/>
  <c r="AC313" i="3"/>
  <c r="B12" i="3"/>
  <c r="AA910" i="3"/>
  <c r="AA744" i="3"/>
  <c r="AD313" i="3"/>
  <c r="AC910" i="3"/>
  <c r="AD744" i="3"/>
  <c r="AA423" i="3"/>
  <c r="AD910" i="3"/>
  <c r="AD752" i="3"/>
  <c r="AA746" i="3"/>
  <c r="AA405" i="3"/>
  <c r="Y461" i="3"/>
  <c r="Y405" i="3"/>
  <c r="AA327" i="3"/>
  <c r="Y732" i="3"/>
  <c r="W579" i="3"/>
  <c r="AA984" i="3"/>
  <c r="AD746" i="3"/>
  <c r="AC327" i="3"/>
  <c r="AA579" i="3"/>
  <c r="AC732" i="3"/>
  <c r="Y579" i="3"/>
  <c r="Y984" i="3"/>
  <c r="Y746" i="3"/>
  <c r="Y381" i="3"/>
  <c r="AC455" i="3"/>
  <c r="AD327" i="3"/>
  <c r="AC984" i="3"/>
  <c r="AA736" i="3"/>
  <c r="AC746" i="3"/>
  <c r="AC405" i="3"/>
  <c r="W901" i="3"/>
  <c r="Y901" i="3"/>
  <c r="AD984" i="3"/>
  <c r="AD736" i="3"/>
  <c r="AD579" i="3"/>
  <c r="AA381" i="3"/>
  <c r="AD405" i="3"/>
  <c r="AA581" i="3"/>
  <c r="AC461" i="3"/>
  <c r="AC381" i="3"/>
  <c r="Y736" i="3"/>
  <c r="AA732" i="3"/>
  <c r="AC472" i="3"/>
  <c r="Y472" i="3"/>
  <c r="AA461" i="3"/>
  <c r="AD461" i="3"/>
  <c r="AD381" i="3"/>
  <c r="B9" i="3"/>
  <c r="B15" i="3"/>
  <c r="AC15" i="3"/>
  <c r="AD15" i="3"/>
  <c r="B8" i="3"/>
  <c r="U5" i="3"/>
  <c r="U14" i="3"/>
  <c r="B7" i="3"/>
  <c r="W11" i="3"/>
  <c r="B13" i="3"/>
  <c r="BE4" i="3"/>
  <c r="AZ4" i="3"/>
  <c r="Q4" i="3"/>
  <c r="AW4" i="3"/>
  <c r="AS4" i="3"/>
  <c r="BD4" i="3"/>
  <c r="AO4" i="3"/>
  <c r="N4" i="3"/>
  <c r="AR4" i="3"/>
  <c r="AQ4" i="3"/>
  <c r="AY4" i="3"/>
  <c r="R4" i="3"/>
  <c r="AP4" i="3"/>
  <c r="AU4" i="3"/>
  <c r="BA4" i="3"/>
  <c r="AL4" i="3"/>
  <c r="B6" i="3"/>
  <c r="B16" i="3"/>
  <c r="W12" i="3"/>
  <c r="U10" i="3"/>
  <c r="U18" i="3"/>
  <c r="AA906" i="3"/>
  <c r="AA728" i="3"/>
  <c r="Y443" i="3"/>
  <c r="W443" i="3"/>
  <c r="Y423" i="3"/>
  <c r="W423" i="3"/>
  <c r="AD287" i="3"/>
  <c r="W287" i="3"/>
  <c r="AC906" i="3"/>
  <c r="AD728" i="3"/>
  <c r="Y455" i="3"/>
  <c r="W455" i="3"/>
  <c r="Y437" i="3"/>
  <c r="W437" i="3"/>
  <c r="Y415" i="3"/>
  <c r="W415" i="3"/>
  <c r="Y379" i="3"/>
  <c r="W379" i="3"/>
  <c r="AD906" i="3"/>
  <c r="AC474" i="3"/>
  <c r="AA457" i="3"/>
  <c r="AD756" i="3"/>
  <c r="W756" i="3"/>
  <c r="Y581" i="3"/>
  <c r="W581" i="3"/>
  <c r="Y427" i="3"/>
  <c r="W427" i="3"/>
  <c r="Y399" i="3"/>
  <c r="W399" i="3"/>
  <c r="Y451" i="3"/>
  <c r="W451" i="3"/>
  <c r="Y395" i="3"/>
  <c r="W395" i="3"/>
  <c r="AA15" i="3"/>
  <c r="W15" i="3"/>
  <c r="AC279" i="3"/>
  <c r="W279" i="3"/>
  <c r="AC734" i="3"/>
  <c r="AC899" i="3"/>
  <c r="W899" i="3"/>
  <c r="Y569" i="3"/>
  <c r="W569" i="3"/>
  <c r="Y387" i="3"/>
  <c r="W387" i="3"/>
  <c r="AC283" i="3"/>
  <c r="W283" i="3"/>
  <c r="Y734" i="3"/>
  <c r="AA734" i="3"/>
  <c r="AA16" i="3"/>
  <c r="W16" i="3"/>
  <c r="AA19" i="3"/>
  <c r="W19" i="3"/>
  <c r="Y577" i="3"/>
  <c r="W577" i="3"/>
  <c r="AD734" i="3"/>
  <c r="Y474" i="3"/>
  <c r="Y457" i="3"/>
  <c r="AC457" i="3"/>
  <c r="AD457" i="3"/>
  <c r="Y573" i="3"/>
  <c r="W573" i="3"/>
  <c r="Y431" i="3"/>
  <c r="W431" i="3"/>
  <c r="Y371" i="3"/>
  <c r="W371" i="3"/>
  <c r="AA899" i="3"/>
  <c r="AA379" i="3"/>
  <c r="Y906" i="3"/>
  <c r="AC752" i="3"/>
  <c r="Y752" i="3"/>
  <c r="AA686" i="3"/>
  <c r="Y686" i="3"/>
  <c r="AD899" i="3"/>
  <c r="AA571" i="3"/>
  <c r="Y571" i="3"/>
  <c r="AD472" i="3"/>
  <c r="AA472" i="3"/>
  <c r="Y914" i="3"/>
  <c r="AC682" i="3"/>
  <c r="AC678" i="3"/>
  <c r="Y682" i="3"/>
  <c r="AC728" i="3"/>
  <c r="Y728" i="3"/>
  <c r="AA914" i="3"/>
  <c r="AD682" i="3"/>
  <c r="AA682" i="3"/>
  <c r="AA678" i="3"/>
  <c r="AA437" i="3"/>
  <c r="Y287" i="3"/>
  <c r="AC760" i="3"/>
  <c r="Y760" i="3"/>
  <c r="AC914" i="3"/>
  <c r="Y678" i="3"/>
  <c r="AA569" i="3"/>
  <c r="AC437" i="3"/>
  <c r="AA395" i="3"/>
  <c r="AC395" i="3"/>
  <c r="AC387" i="3"/>
  <c r="AC379" i="3"/>
  <c r="AA287" i="3"/>
  <c r="Y899" i="3"/>
  <c r="AD914" i="3"/>
  <c r="AD437" i="3"/>
  <c r="AD395" i="3"/>
  <c r="AD387" i="3"/>
  <c r="AD379" i="3"/>
  <c r="AC748" i="3"/>
  <c r="Y748" i="3"/>
  <c r="AD474" i="3"/>
  <c r="AA474" i="3"/>
  <c r="AC756" i="3"/>
  <c r="Y756" i="3"/>
  <c r="AD569" i="3"/>
  <c r="AA387" i="3"/>
  <c r="Y910" i="3"/>
  <c r="AC744" i="3"/>
  <c r="Y744" i="3"/>
  <c r="B115" i="3"/>
  <c r="E16" i="3"/>
  <c r="AH16" i="3" s="1"/>
  <c r="U130" i="3"/>
  <c r="B129" i="3"/>
  <c r="U53" i="3"/>
  <c r="U49" i="3"/>
  <c r="U45" i="3"/>
  <c r="U41" i="3"/>
  <c r="U37" i="3"/>
  <c r="U33" i="3"/>
  <c r="U29" i="3"/>
  <c r="U25" i="3"/>
  <c r="U21" i="3"/>
  <c r="E12" i="3"/>
  <c r="AH12" i="3" s="1"/>
  <c r="U132" i="3"/>
  <c r="B126" i="3"/>
  <c r="B116" i="3"/>
  <c r="U125" i="3"/>
  <c r="U203" i="3"/>
  <c r="U134" i="3"/>
  <c r="U133" i="3"/>
  <c r="U114" i="3"/>
  <c r="U110" i="3"/>
  <c r="U106" i="3"/>
  <c r="U102" i="3"/>
  <c r="U98" i="3"/>
  <c r="U94" i="3"/>
  <c r="U90" i="3"/>
  <c r="U86" i="3"/>
  <c r="U82" i="3"/>
  <c r="U78" i="3"/>
  <c r="U74" i="3"/>
  <c r="U70" i="3"/>
  <c r="U66" i="3"/>
  <c r="U62" i="3"/>
  <c r="U58" i="3"/>
  <c r="U54" i="3"/>
  <c r="U50" i="3"/>
  <c r="U46" i="3"/>
  <c r="U42" i="3"/>
  <c r="U38" i="3"/>
  <c r="U34" i="3"/>
  <c r="U30" i="3"/>
  <c r="U26" i="3"/>
  <c r="U22" i="3"/>
  <c r="U183" i="3"/>
  <c r="U181" i="3"/>
  <c r="U179" i="3"/>
  <c r="U177" i="3"/>
  <c r="U175" i="3"/>
  <c r="U173" i="3"/>
  <c r="U171" i="3"/>
  <c r="U169" i="3"/>
  <c r="U167" i="3"/>
  <c r="B147" i="3"/>
  <c r="B146" i="3"/>
  <c r="U135" i="3"/>
  <c r="U127" i="3"/>
  <c r="E15" i="3"/>
  <c r="AH15" i="3" s="1"/>
  <c r="U137" i="3"/>
  <c r="U204" i="3"/>
  <c r="U202" i="3"/>
  <c r="U138" i="3"/>
  <c r="AX4" i="3"/>
  <c r="AK4" i="3"/>
  <c r="V4" i="3"/>
  <c r="W4" i="3" s="1"/>
  <c r="BG4" i="3"/>
  <c r="AV4" i="3"/>
  <c r="BF4" i="3"/>
  <c r="AJ4" i="3"/>
  <c r="AT4" i="3"/>
  <c r="AD928" i="3"/>
  <c r="AC928" i="3"/>
  <c r="Y928" i="3"/>
  <c r="AA928" i="3"/>
  <c r="AD840" i="3"/>
  <c r="AC840" i="3"/>
  <c r="AA840" i="3"/>
  <c r="Y840" i="3"/>
  <c r="AC828" i="3"/>
  <c r="AA828" i="3"/>
  <c r="AD828" i="3"/>
  <c r="Y828" i="3"/>
  <c r="AD806" i="3"/>
  <c r="AC806" i="3"/>
  <c r="AA806" i="3"/>
  <c r="Y806" i="3"/>
  <c r="AD793" i="3"/>
  <c r="AA793" i="3"/>
  <c r="Y793" i="3"/>
  <c r="AC793" i="3"/>
  <c r="AD785" i="3"/>
  <c r="AA785" i="3"/>
  <c r="Y785" i="3"/>
  <c r="AC785" i="3"/>
  <c r="AD645" i="3"/>
  <c r="AC645" i="3"/>
  <c r="AA645" i="3"/>
  <c r="Y645" i="3"/>
  <c r="AA559" i="3"/>
  <c r="Y559" i="3"/>
  <c r="AD559" i="3"/>
  <c r="AC559" i="3"/>
  <c r="AA547" i="3"/>
  <c r="Y547" i="3"/>
  <c r="AD547" i="3"/>
  <c r="AC547" i="3"/>
  <c r="AA535" i="3"/>
  <c r="Y535" i="3"/>
  <c r="AD535" i="3"/>
  <c r="AC535" i="3"/>
  <c r="AA521" i="3"/>
  <c r="Y521" i="3"/>
  <c r="AD521" i="3"/>
  <c r="AC521" i="3"/>
  <c r="AA509" i="3"/>
  <c r="Y509" i="3"/>
  <c r="AD509" i="3"/>
  <c r="AC509" i="3"/>
  <c r="Y495" i="3"/>
  <c r="AD495" i="3"/>
  <c r="AC495" i="3"/>
  <c r="AA495" i="3"/>
  <c r="Y485" i="3"/>
  <c r="AD485" i="3"/>
  <c r="AC485" i="3"/>
  <c r="AA485" i="3"/>
  <c r="AC269" i="3"/>
  <c r="AA269" i="3"/>
  <c r="Y269" i="3"/>
  <c r="AD269" i="3"/>
  <c r="AC257" i="3"/>
  <c r="AA257" i="3"/>
  <c r="Y257" i="3"/>
  <c r="AD257" i="3"/>
  <c r="AD291" i="3"/>
  <c r="AA291" i="3"/>
  <c r="Y291" i="3"/>
  <c r="AC291" i="3"/>
  <c r="AA233" i="3"/>
  <c r="Y233" i="3"/>
  <c r="AD233" i="3"/>
  <c r="AC233" i="3"/>
  <c r="AC991" i="3"/>
  <c r="AA991" i="3"/>
  <c r="Y991" i="3"/>
  <c r="AD991" i="3"/>
  <c r="AA766" i="3"/>
  <c r="Y766" i="3"/>
  <c r="AD766" i="3"/>
  <c r="AC766" i="3"/>
  <c r="AD791" i="3"/>
  <c r="AA791" i="3"/>
  <c r="Y791" i="3"/>
  <c r="AC791" i="3"/>
  <c r="AD681" i="3"/>
  <c r="AA681" i="3"/>
  <c r="Y681" i="3"/>
  <c r="AC681" i="3"/>
  <c r="AD666" i="3"/>
  <c r="Y666" i="3"/>
  <c r="AA666" i="3"/>
  <c r="AC666" i="3"/>
  <c r="AD658" i="3"/>
  <c r="Y658" i="3"/>
  <c r="AC658" i="3"/>
  <c r="AA658" i="3"/>
  <c r="AD650" i="3"/>
  <c r="Y650" i="3"/>
  <c r="AC650" i="3"/>
  <c r="AA650" i="3"/>
  <c r="AD642" i="3"/>
  <c r="Y642" i="3"/>
  <c r="AC642" i="3"/>
  <c r="AA642" i="3"/>
  <c r="AD634" i="3"/>
  <c r="Y634" i="3"/>
  <c r="AC634" i="3"/>
  <c r="AA634" i="3"/>
  <c r="AD626" i="3"/>
  <c r="Y626" i="3"/>
  <c r="AC626" i="3"/>
  <c r="AA626" i="3"/>
  <c r="AA675" i="3"/>
  <c r="AD675" i="3"/>
  <c r="AC675" i="3"/>
  <c r="Y675" i="3"/>
  <c r="AD454" i="3"/>
  <c r="AC454" i="3"/>
  <c r="AA454" i="3"/>
  <c r="Y454" i="3"/>
  <c r="AD438" i="3"/>
  <c r="AC438" i="3"/>
  <c r="AA438" i="3"/>
  <c r="Y438" i="3"/>
  <c r="AD422" i="3"/>
  <c r="AC422" i="3"/>
  <c r="AA422" i="3"/>
  <c r="Y422" i="3"/>
  <c r="AD406" i="3"/>
  <c r="AC406" i="3"/>
  <c r="AA406" i="3"/>
  <c r="Y406" i="3"/>
  <c r="AD390" i="3"/>
  <c r="AC390" i="3"/>
  <c r="AA390" i="3"/>
  <c r="Y390" i="3"/>
  <c r="AD374" i="3"/>
  <c r="AC374" i="3"/>
  <c r="AA374" i="3"/>
  <c r="Y374" i="3"/>
  <c r="AD370" i="3"/>
  <c r="AC370" i="3"/>
  <c r="AA370" i="3"/>
  <c r="Y370" i="3"/>
  <c r="AC570" i="3"/>
  <c r="AD570" i="3"/>
  <c r="AA570" i="3"/>
  <c r="Y570" i="3"/>
  <c r="AD432" i="3"/>
  <c r="AC432" i="3"/>
  <c r="AA432" i="3"/>
  <c r="Y432" i="3"/>
  <c r="AD400" i="3"/>
  <c r="AC400" i="3"/>
  <c r="AA400" i="3"/>
  <c r="Y400" i="3"/>
  <c r="AD366" i="3"/>
  <c r="AC366" i="3"/>
  <c r="AA366" i="3"/>
  <c r="Y366" i="3"/>
  <c r="AD364" i="3"/>
  <c r="AC364" i="3"/>
  <c r="AA364" i="3"/>
  <c r="Y364" i="3"/>
  <c r="AD362" i="3"/>
  <c r="AC362" i="3"/>
  <c r="AA362" i="3"/>
  <c r="Y362" i="3"/>
  <c r="AD360" i="3"/>
  <c r="AC360" i="3"/>
  <c r="AA360" i="3"/>
  <c r="Y360" i="3"/>
  <c r="AD358" i="3"/>
  <c r="AC358" i="3"/>
  <c r="AA358" i="3"/>
  <c r="Y358" i="3"/>
  <c r="AD356" i="3"/>
  <c r="AC356" i="3"/>
  <c r="AA356" i="3"/>
  <c r="Y356" i="3"/>
  <c r="AD354" i="3"/>
  <c r="AC354" i="3"/>
  <c r="AA354" i="3"/>
  <c r="Y354" i="3"/>
  <c r="AD352" i="3"/>
  <c r="AC352" i="3"/>
  <c r="AA352" i="3"/>
  <c r="Y352" i="3"/>
  <c r="AD350" i="3"/>
  <c r="AC350" i="3"/>
  <c r="AA350" i="3"/>
  <c r="Y350" i="3"/>
  <c r="AD348" i="3"/>
  <c r="AC348" i="3"/>
  <c r="AA348" i="3"/>
  <c r="Y348" i="3"/>
  <c r="AD346" i="3"/>
  <c r="AC346" i="3"/>
  <c r="AA346" i="3"/>
  <c r="Y346" i="3"/>
  <c r="AD344" i="3"/>
  <c r="AC344" i="3"/>
  <c r="AA344" i="3"/>
  <c r="Y344" i="3"/>
  <c r="AD342" i="3"/>
  <c r="AC342" i="3"/>
  <c r="AA342" i="3"/>
  <c r="Y342" i="3"/>
  <c r="AD340" i="3"/>
  <c r="AC340" i="3"/>
  <c r="AA340" i="3"/>
  <c r="Y340" i="3"/>
  <c r="AD338" i="3"/>
  <c r="AC338" i="3"/>
  <c r="AA338" i="3"/>
  <c r="Y338" i="3"/>
  <c r="AD336" i="3"/>
  <c r="AC336" i="3"/>
  <c r="AA336" i="3"/>
  <c r="Y336" i="3"/>
  <c r="AD334" i="3"/>
  <c r="AC334" i="3"/>
  <c r="AA334" i="3"/>
  <c r="Y334" i="3"/>
  <c r="AD332" i="3"/>
  <c r="AC332" i="3"/>
  <c r="AA332" i="3"/>
  <c r="Y332" i="3"/>
  <c r="AD331" i="3"/>
  <c r="AC331" i="3"/>
  <c r="AA331" i="3"/>
  <c r="Y331" i="3"/>
  <c r="AD282" i="3"/>
  <c r="Y282" i="3"/>
  <c r="AC282" i="3"/>
  <c r="AA282" i="3"/>
  <c r="AD292" i="3"/>
  <c r="AA292" i="3"/>
  <c r="Y292" i="3"/>
  <c r="AC292" i="3"/>
  <c r="AD305" i="3"/>
  <c r="AA305" i="3"/>
  <c r="Y305" i="3"/>
  <c r="AC305" i="3"/>
  <c r="AD303" i="3"/>
  <c r="AA303" i="3"/>
  <c r="Y303" i="3"/>
  <c r="AC303" i="3"/>
  <c r="AA230" i="3"/>
  <c r="Y230" i="3"/>
  <c r="AD230" i="3"/>
  <c r="AC230" i="3"/>
  <c r="AA222" i="3"/>
  <c r="Y222" i="3"/>
  <c r="AD222" i="3"/>
  <c r="AC222" i="3"/>
  <c r="AA214" i="3"/>
  <c r="Y214" i="3"/>
  <c r="AD214" i="3"/>
  <c r="AC214" i="3"/>
  <c r="AA206" i="3"/>
  <c r="Y206" i="3"/>
  <c r="AD206" i="3"/>
  <c r="AC206" i="3"/>
  <c r="AA198" i="3"/>
  <c r="Y198" i="3"/>
  <c r="AD198" i="3"/>
  <c r="AC198" i="3"/>
  <c r="AA190" i="3"/>
  <c r="Y190" i="3"/>
  <c r="AD190" i="3"/>
  <c r="AC190" i="3"/>
  <c r="AA182" i="3"/>
  <c r="Y182" i="3"/>
  <c r="AD182" i="3"/>
  <c r="AC182" i="3"/>
  <c r="AA174" i="3"/>
  <c r="Y174" i="3"/>
  <c r="AD174" i="3"/>
  <c r="AC174" i="3"/>
  <c r="AA166" i="3"/>
  <c r="Y166" i="3"/>
  <c r="AD166" i="3"/>
  <c r="AC166" i="3"/>
  <c r="AD158" i="3"/>
  <c r="AC158" i="3"/>
  <c r="AA158" i="3"/>
  <c r="Y158" i="3"/>
  <c r="AD150" i="3"/>
  <c r="AC150" i="3"/>
  <c r="AA150" i="3"/>
  <c r="Y150" i="3"/>
  <c r="AD142" i="3"/>
  <c r="AC142" i="3"/>
  <c r="AA142" i="3"/>
  <c r="Y142" i="3"/>
  <c r="AD134" i="3"/>
  <c r="AC134" i="3"/>
  <c r="AA134" i="3"/>
  <c r="Y134" i="3"/>
  <c r="AD126" i="3"/>
  <c r="AC126" i="3"/>
  <c r="AA126" i="3"/>
  <c r="Y126" i="3"/>
  <c r="AD118" i="3"/>
  <c r="AC118" i="3"/>
  <c r="AA118" i="3"/>
  <c r="Y118" i="3"/>
  <c r="AC245" i="3"/>
  <c r="AA245" i="3"/>
  <c r="Y245" i="3"/>
  <c r="AD245" i="3"/>
  <c r="AD115" i="3"/>
  <c r="AA115" i="3"/>
  <c r="Y115" i="3"/>
  <c r="AC115" i="3"/>
  <c r="AD940" i="3"/>
  <c r="AC940" i="3"/>
  <c r="AA940" i="3"/>
  <c r="Y940" i="3"/>
  <c r="AD926" i="3"/>
  <c r="AC926" i="3"/>
  <c r="Y926" i="3"/>
  <c r="AA926" i="3"/>
  <c r="AD916" i="3"/>
  <c r="AC916" i="3"/>
  <c r="Y916" i="3"/>
  <c r="AA916" i="3"/>
  <c r="AD834" i="3"/>
  <c r="AC834" i="3"/>
  <c r="AA834" i="3"/>
  <c r="Y834" i="3"/>
  <c r="AC820" i="3"/>
  <c r="AA820" i="3"/>
  <c r="AD820" i="3"/>
  <c r="Y820" i="3"/>
  <c r="AA561" i="3"/>
  <c r="Y561" i="3"/>
  <c r="AD561" i="3"/>
  <c r="AC561" i="3"/>
  <c r="AA541" i="3"/>
  <c r="Y541" i="3"/>
  <c r="AD541" i="3"/>
  <c r="AC541" i="3"/>
  <c r="AA529" i="3"/>
  <c r="Y529" i="3"/>
  <c r="AD529" i="3"/>
  <c r="AC529" i="3"/>
  <c r="AA515" i="3"/>
  <c r="Y515" i="3"/>
  <c r="AD515" i="3"/>
  <c r="AC515" i="3"/>
  <c r="Y503" i="3"/>
  <c r="AD503" i="3"/>
  <c r="AC503" i="3"/>
  <c r="AA503" i="3"/>
  <c r="Y489" i="3"/>
  <c r="AC489" i="3"/>
  <c r="AD489" i="3"/>
  <c r="AA489" i="3"/>
  <c r="AD404" i="3"/>
  <c r="AC404" i="3"/>
  <c r="AA404" i="3"/>
  <c r="Y404" i="3"/>
  <c r="AC267" i="3"/>
  <c r="AA267" i="3"/>
  <c r="Y267" i="3"/>
  <c r="AD267" i="3"/>
  <c r="AC253" i="3"/>
  <c r="AA253" i="3"/>
  <c r="Y253" i="3"/>
  <c r="AD253" i="3"/>
  <c r="AA169" i="3"/>
  <c r="Y169" i="3"/>
  <c r="AD169" i="3"/>
  <c r="AC169" i="3"/>
  <c r="AD145" i="3"/>
  <c r="AC145" i="3"/>
  <c r="AA145" i="3"/>
  <c r="Y145" i="3"/>
  <c r="AD299" i="3"/>
  <c r="AA299" i="3"/>
  <c r="Y299" i="3"/>
  <c r="AC299" i="3"/>
  <c r="AD7" i="3"/>
  <c r="Y7" i="3"/>
  <c r="AC7" i="3"/>
  <c r="AA7" i="3"/>
  <c r="AC995" i="3"/>
  <c r="AA995" i="3"/>
  <c r="Y995" i="3"/>
  <c r="AD995" i="3"/>
  <c r="Y883" i="3"/>
  <c r="AC883" i="3"/>
  <c r="AA883" i="3"/>
  <c r="AD883" i="3"/>
  <c r="AD986" i="3"/>
  <c r="AC986" i="3"/>
  <c r="Y986" i="3"/>
  <c r="AA986" i="3"/>
  <c r="AA987" i="3"/>
  <c r="Y987" i="3"/>
  <c r="AC987" i="3"/>
  <c r="AD987" i="3"/>
  <c r="Y978" i="3"/>
  <c r="AD978" i="3"/>
  <c r="AC978" i="3"/>
  <c r="AA978" i="3"/>
  <c r="Y976" i="3"/>
  <c r="AD976" i="3"/>
  <c r="AC976" i="3"/>
  <c r="AA976" i="3"/>
  <c r="AD983" i="3"/>
  <c r="AC983" i="3"/>
  <c r="Y983" i="3"/>
  <c r="AA983" i="3"/>
  <c r="AD941" i="3"/>
  <c r="AC941" i="3"/>
  <c r="AA941" i="3"/>
  <c r="Y941" i="3"/>
  <c r="Y896" i="3"/>
  <c r="AC896" i="3"/>
  <c r="AD896" i="3"/>
  <c r="AA896" i="3"/>
  <c r="Y888" i="3"/>
  <c r="AC888" i="3"/>
  <c r="AA888" i="3"/>
  <c r="AD888" i="3"/>
  <c r="Y880" i="3"/>
  <c r="AC880" i="3"/>
  <c r="AA880" i="3"/>
  <c r="AD880" i="3"/>
  <c r="Y872" i="3"/>
  <c r="AC872" i="3"/>
  <c r="AD872" i="3"/>
  <c r="AA872" i="3"/>
  <c r="Y864" i="3"/>
  <c r="AC864" i="3"/>
  <c r="AD864" i="3"/>
  <c r="AA864" i="3"/>
  <c r="AC856" i="3"/>
  <c r="AD856" i="3"/>
  <c r="AA856" i="3"/>
  <c r="Y856" i="3"/>
  <c r="AD848" i="3"/>
  <c r="AC848" i="3"/>
  <c r="AA848" i="3"/>
  <c r="Y848" i="3"/>
  <c r="AD843" i="3"/>
  <c r="AC843" i="3"/>
  <c r="AA843" i="3"/>
  <c r="Y843" i="3"/>
  <c r="AD816" i="3"/>
  <c r="AC816" i="3"/>
  <c r="AA816" i="3"/>
  <c r="Y816" i="3"/>
  <c r="AD808" i="3"/>
  <c r="AC808" i="3"/>
  <c r="AA808" i="3"/>
  <c r="Y808" i="3"/>
  <c r="AD778" i="3"/>
  <c r="AA778" i="3"/>
  <c r="Y778" i="3"/>
  <c r="AC778" i="3"/>
  <c r="AA771" i="3"/>
  <c r="AC771" i="3"/>
  <c r="Y771" i="3"/>
  <c r="AD771" i="3"/>
  <c r="AA763" i="3"/>
  <c r="AC763" i="3"/>
  <c r="AD763" i="3"/>
  <c r="Y763" i="3"/>
  <c r="AD802" i="3"/>
  <c r="AC802" i="3"/>
  <c r="AA802" i="3"/>
  <c r="Y802" i="3"/>
  <c r="AD796" i="3"/>
  <c r="AC796" i="3"/>
  <c r="AA796" i="3"/>
  <c r="Y796" i="3"/>
  <c r="AD782" i="3"/>
  <c r="AA782" i="3"/>
  <c r="AC782" i="3"/>
  <c r="Y782" i="3"/>
  <c r="AA708" i="3"/>
  <c r="Y708" i="3"/>
  <c r="AD708" i="3"/>
  <c r="AC708" i="3"/>
  <c r="AD671" i="3"/>
  <c r="Y671" i="3"/>
  <c r="AA671" i="3"/>
  <c r="AC671" i="3"/>
  <c r="AD663" i="3"/>
  <c r="Y663" i="3"/>
  <c r="AA663" i="3"/>
  <c r="AC663" i="3"/>
  <c r="AD655" i="3"/>
  <c r="AC655" i="3"/>
  <c r="AA655" i="3"/>
  <c r="Y655" i="3"/>
  <c r="AD647" i="3"/>
  <c r="AC647" i="3"/>
  <c r="AA647" i="3"/>
  <c r="Y647" i="3"/>
  <c r="AD639" i="3"/>
  <c r="AC639" i="3"/>
  <c r="AA639" i="3"/>
  <c r="Y639" i="3"/>
  <c r="AD631" i="3"/>
  <c r="AC631" i="3"/>
  <c r="AA631" i="3"/>
  <c r="Y631" i="3"/>
  <c r="AD623" i="3"/>
  <c r="AC623" i="3"/>
  <c r="AA623" i="3"/>
  <c r="Y623" i="3"/>
  <c r="AC580" i="3"/>
  <c r="AD580" i="3"/>
  <c r="AA580" i="3"/>
  <c r="Y580" i="3"/>
  <c r="AC572" i="3"/>
  <c r="AD572" i="3"/>
  <c r="AA572" i="3"/>
  <c r="Y572" i="3"/>
  <c r="Y475" i="3"/>
  <c r="AD475" i="3"/>
  <c r="AC475" i="3"/>
  <c r="AA475" i="3"/>
  <c r="Y473" i="3"/>
  <c r="AD473" i="3"/>
  <c r="AC473" i="3"/>
  <c r="AA473" i="3"/>
  <c r="Y471" i="3"/>
  <c r="AD471" i="3"/>
  <c r="AC471" i="3"/>
  <c r="AA471" i="3"/>
  <c r="Y469" i="3"/>
  <c r="AD469" i="3"/>
  <c r="AC469" i="3"/>
  <c r="AA469" i="3"/>
  <c r="AC578" i="3"/>
  <c r="AD578" i="3"/>
  <c r="AA578" i="3"/>
  <c r="Y578" i="3"/>
  <c r="AD464" i="3"/>
  <c r="AC464" i="3"/>
  <c r="AA464" i="3"/>
  <c r="Y464" i="3"/>
  <c r="AD460" i="3"/>
  <c r="AC460" i="3"/>
  <c r="AA460" i="3"/>
  <c r="Y460" i="3"/>
  <c r="AD428" i="3"/>
  <c r="AC428" i="3"/>
  <c r="AA428" i="3"/>
  <c r="Y428" i="3"/>
  <c r="AD396" i="3"/>
  <c r="AC396" i="3"/>
  <c r="AA396" i="3"/>
  <c r="Y396" i="3"/>
  <c r="AD280" i="3"/>
  <c r="Y280" i="3"/>
  <c r="AC280" i="3"/>
  <c r="AA280" i="3"/>
  <c r="AD614" i="3"/>
  <c r="AC614" i="3"/>
  <c r="AA614" i="3"/>
  <c r="Y614" i="3"/>
  <c r="AD286" i="3"/>
  <c r="Y286" i="3"/>
  <c r="AC286" i="3"/>
  <c r="AA286" i="3"/>
  <c r="AD293" i="3"/>
  <c r="AA293" i="3"/>
  <c r="Y293" i="3"/>
  <c r="AC293" i="3"/>
  <c r="AA235" i="3"/>
  <c r="Y235" i="3"/>
  <c r="AD235" i="3"/>
  <c r="AC235" i="3"/>
  <c r="AA227" i="3"/>
  <c r="Y227" i="3"/>
  <c r="AD227" i="3"/>
  <c r="AC227" i="3"/>
  <c r="AA219" i="3"/>
  <c r="Y219" i="3"/>
  <c r="AD219" i="3"/>
  <c r="AC219" i="3"/>
  <c r="AA211" i="3"/>
  <c r="Y211" i="3"/>
  <c r="AD211" i="3"/>
  <c r="AC211" i="3"/>
  <c r="AA203" i="3"/>
  <c r="Y203" i="3"/>
  <c r="AD203" i="3"/>
  <c r="AC203" i="3"/>
  <c r="AA195" i="3"/>
  <c r="Y195" i="3"/>
  <c r="AD195" i="3"/>
  <c r="AC195" i="3"/>
  <c r="AA187" i="3"/>
  <c r="Y187" i="3"/>
  <c r="AD187" i="3"/>
  <c r="AC187" i="3"/>
  <c r="AA179" i="3"/>
  <c r="Y179" i="3"/>
  <c r="AD179" i="3"/>
  <c r="AC179" i="3"/>
  <c r="AA171" i="3"/>
  <c r="Y171" i="3"/>
  <c r="AD171" i="3"/>
  <c r="AC171" i="3"/>
  <c r="AA163" i="3"/>
  <c r="Y163" i="3"/>
  <c r="AD163" i="3"/>
  <c r="AC163" i="3"/>
  <c r="AD155" i="3"/>
  <c r="AC155" i="3"/>
  <c r="AA155" i="3"/>
  <c r="Y155" i="3"/>
  <c r="AD147" i="3"/>
  <c r="AA147" i="3"/>
  <c r="Y147" i="3"/>
  <c r="AC147" i="3"/>
  <c r="AD139" i="3"/>
  <c r="AA139" i="3"/>
  <c r="Y139" i="3"/>
  <c r="AC139" i="3"/>
  <c r="AD131" i="3"/>
  <c r="AA131" i="3"/>
  <c r="Y131" i="3"/>
  <c r="AC131" i="3"/>
  <c r="AD123" i="3"/>
  <c r="AA123" i="3"/>
  <c r="Y123" i="3"/>
  <c r="AC123" i="3"/>
  <c r="AA241" i="3"/>
  <c r="AD241" i="3"/>
  <c r="AC241" i="3"/>
  <c r="Y241" i="3"/>
  <c r="AC246" i="3"/>
  <c r="AA246" i="3"/>
  <c r="Y246" i="3"/>
  <c r="AD246" i="3"/>
  <c r="Y113" i="3"/>
  <c r="AD113" i="3"/>
  <c r="AC113" i="3"/>
  <c r="AA113" i="3"/>
  <c r="Y111" i="3"/>
  <c r="AD111" i="3"/>
  <c r="AC111" i="3"/>
  <c r="AA111" i="3"/>
  <c r="Y109" i="3"/>
  <c r="AD109" i="3"/>
  <c r="AC109" i="3"/>
  <c r="AA109" i="3"/>
  <c r="Y107" i="3"/>
  <c r="AD107" i="3"/>
  <c r="AC107" i="3"/>
  <c r="AA107" i="3"/>
  <c r="Y105" i="3"/>
  <c r="AD105" i="3"/>
  <c r="AC105" i="3"/>
  <c r="AA105" i="3"/>
  <c r="Y103" i="3"/>
  <c r="AD103" i="3"/>
  <c r="AC103" i="3"/>
  <c r="AA103" i="3"/>
  <c r="Y101" i="3"/>
  <c r="AD101" i="3"/>
  <c r="AC101" i="3"/>
  <c r="AA101" i="3"/>
  <c r="Y99" i="3"/>
  <c r="AD99" i="3"/>
  <c r="AC99" i="3"/>
  <c r="AA99" i="3"/>
  <c r="Y97" i="3"/>
  <c r="AD97" i="3"/>
  <c r="AC97" i="3"/>
  <c r="AA97" i="3"/>
  <c r="Y95" i="3"/>
  <c r="AD95" i="3"/>
  <c r="AC95" i="3"/>
  <c r="AA95" i="3"/>
  <c r="Y93" i="3"/>
  <c r="AD93" i="3"/>
  <c r="AC93" i="3"/>
  <c r="AA93" i="3"/>
  <c r="Y91" i="3"/>
  <c r="AD91" i="3"/>
  <c r="AC91" i="3"/>
  <c r="AA91" i="3"/>
  <c r="Y89" i="3"/>
  <c r="AD89" i="3"/>
  <c r="AC89" i="3"/>
  <c r="AA89" i="3"/>
  <c r="Y87" i="3"/>
  <c r="AD87" i="3"/>
  <c r="AC87" i="3"/>
  <c r="AA87" i="3"/>
  <c r="Y85" i="3"/>
  <c r="AD85" i="3"/>
  <c r="AC85" i="3"/>
  <c r="AA85" i="3"/>
  <c r="Y83" i="3"/>
  <c r="AD83" i="3"/>
  <c r="AC83" i="3"/>
  <c r="AA83" i="3"/>
  <c r="Y81" i="3"/>
  <c r="AD81" i="3"/>
  <c r="AC81" i="3"/>
  <c r="AA81" i="3"/>
  <c r="Y79" i="3"/>
  <c r="AD79" i="3"/>
  <c r="AC79" i="3"/>
  <c r="AA79" i="3"/>
  <c r="Y77" i="3"/>
  <c r="AD77" i="3"/>
  <c r="AC77" i="3"/>
  <c r="AA77" i="3"/>
  <c r="Y75" i="3"/>
  <c r="AD75" i="3"/>
  <c r="AC75" i="3"/>
  <c r="AA75" i="3"/>
  <c r="Y73" i="3"/>
  <c r="AD73" i="3"/>
  <c r="AC73" i="3"/>
  <c r="AA73" i="3"/>
  <c r="Y71" i="3"/>
  <c r="AD71" i="3"/>
  <c r="AC71" i="3"/>
  <c r="AA71" i="3"/>
  <c r="Y69" i="3"/>
  <c r="AD69" i="3"/>
  <c r="AC69" i="3"/>
  <c r="AA69" i="3"/>
  <c r="Y67" i="3"/>
  <c r="AD67" i="3"/>
  <c r="AC67" i="3"/>
  <c r="AA67" i="3"/>
  <c r="Y65" i="3"/>
  <c r="AD65" i="3"/>
  <c r="AC65" i="3"/>
  <c r="AA65" i="3"/>
  <c r="Y63" i="3"/>
  <c r="AD63" i="3"/>
  <c r="AC63" i="3"/>
  <c r="AA63" i="3"/>
  <c r="Y61" i="3"/>
  <c r="AD61" i="3"/>
  <c r="AC61" i="3"/>
  <c r="AA61" i="3"/>
  <c r="Y59" i="3"/>
  <c r="AD59" i="3"/>
  <c r="AC59" i="3"/>
  <c r="AA59" i="3"/>
  <c r="Y57" i="3"/>
  <c r="AD57" i="3"/>
  <c r="AC57" i="3"/>
  <c r="AA57" i="3"/>
  <c r="Y55" i="3"/>
  <c r="AD55" i="3"/>
  <c r="AC55" i="3"/>
  <c r="AA55" i="3"/>
  <c r="Y53" i="3"/>
  <c r="AD53" i="3"/>
  <c r="AC53" i="3"/>
  <c r="AA53" i="3"/>
  <c r="Y51" i="3"/>
  <c r="AD51" i="3"/>
  <c r="AC51" i="3"/>
  <c r="AA51" i="3"/>
  <c r="Y49" i="3"/>
  <c r="AD49" i="3"/>
  <c r="AC49" i="3"/>
  <c r="AA49" i="3"/>
  <c r="Y47" i="3"/>
  <c r="AD47" i="3"/>
  <c r="AC47" i="3"/>
  <c r="AA47" i="3"/>
  <c r="Y45" i="3"/>
  <c r="AD45" i="3"/>
  <c r="AC45" i="3"/>
  <c r="AA45" i="3"/>
  <c r="Y43" i="3"/>
  <c r="AD43" i="3"/>
  <c r="AC43" i="3"/>
  <c r="AA43" i="3"/>
  <c r="Y41" i="3"/>
  <c r="AD41" i="3"/>
  <c r="AC41" i="3"/>
  <c r="AA41" i="3"/>
  <c r="Y39" i="3"/>
  <c r="AD39" i="3"/>
  <c r="AC39" i="3"/>
  <c r="AA39" i="3"/>
  <c r="Y37" i="3"/>
  <c r="AD37" i="3"/>
  <c r="AC37" i="3"/>
  <c r="AA37" i="3"/>
  <c r="Y35" i="3"/>
  <c r="AD35" i="3"/>
  <c r="AC35" i="3"/>
  <c r="AA35" i="3"/>
  <c r="Y33" i="3"/>
  <c r="AD33" i="3"/>
  <c r="AC33" i="3"/>
  <c r="AA33" i="3"/>
  <c r="Y31" i="3"/>
  <c r="AD31" i="3"/>
  <c r="AC31" i="3"/>
  <c r="AA31" i="3"/>
  <c r="Y29" i="3"/>
  <c r="AD29" i="3"/>
  <c r="AC29" i="3"/>
  <c r="AA29" i="3"/>
  <c r="Y27" i="3"/>
  <c r="AD27" i="3"/>
  <c r="AC27" i="3"/>
  <c r="AA27" i="3"/>
  <c r="Y25" i="3"/>
  <c r="AD25" i="3"/>
  <c r="AC25" i="3"/>
  <c r="AA25" i="3"/>
  <c r="Y23" i="3"/>
  <c r="AD23" i="3"/>
  <c r="AC23" i="3"/>
  <c r="AA23" i="3"/>
  <c r="Y21" i="3"/>
  <c r="AD21" i="3"/>
  <c r="AC21" i="3"/>
  <c r="AA21" i="3"/>
  <c r="AC242" i="3"/>
  <c r="AA242" i="3"/>
  <c r="Y242" i="3"/>
  <c r="AD242" i="3"/>
  <c r="AD932" i="3"/>
  <c r="AC932" i="3"/>
  <c r="AA932" i="3"/>
  <c r="Y932" i="3"/>
  <c r="AD922" i="3"/>
  <c r="AC922" i="3"/>
  <c r="Y922" i="3"/>
  <c r="AA922" i="3"/>
  <c r="Y870" i="3"/>
  <c r="AC870" i="3"/>
  <c r="AD870" i="3"/>
  <c r="AA870" i="3"/>
  <c r="AD832" i="3"/>
  <c r="AC832" i="3"/>
  <c r="AA832" i="3"/>
  <c r="Y832" i="3"/>
  <c r="AA769" i="3"/>
  <c r="AC769" i="3"/>
  <c r="Y769" i="3"/>
  <c r="AD769" i="3"/>
  <c r="AD661" i="3"/>
  <c r="Y661" i="3"/>
  <c r="AA661" i="3"/>
  <c r="AC661" i="3"/>
  <c r="AD629" i="3"/>
  <c r="AC629" i="3"/>
  <c r="AA629" i="3"/>
  <c r="Y629" i="3"/>
  <c r="AD616" i="3"/>
  <c r="AA616" i="3"/>
  <c r="AC616" i="3"/>
  <c r="Y616" i="3"/>
  <c r="AA563" i="3"/>
  <c r="Y563" i="3"/>
  <c r="AD563" i="3"/>
  <c r="AC563" i="3"/>
  <c r="AA549" i="3"/>
  <c r="Y549" i="3"/>
  <c r="AD549" i="3"/>
  <c r="AC549" i="3"/>
  <c r="AA531" i="3"/>
  <c r="Y531" i="3"/>
  <c r="AD531" i="3"/>
  <c r="AC531" i="3"/>
  <c r="AA517" i="3"/>
  <c r="Y517" i="3"/>
  <c r="AD517" i="3"/>
  <c r="AC517" i="3"/>
  <c r="Y501" i="3"/>
  <c r="AD501" i="3"/>
  <c r="AC501" i="3"/>
  <c r="AA501" i="3"/>
  <c r="Y487" i="3"/>
  <c r="AD487" i="3"/>
  <c r="AA487" i="3"/>
  <c r="AC487" i="3"/>
  <c r="AD436" i="3"/>
  <c r="AC436" i="3"/>
  <c r="AA436" i="3"/>
  <c r="Y436" i="3"/>
  <c r="AC277" i="3"/>
  <c r="AA277" i="3"/>
  <c r="Y277" i="3"/>
  <c r="AD277" i="3"/>
  <c r="AC263" i="3"/>
  <c r="AA263" i="3"/>
  <c r="Y263" i="3"/>
  <c r="AD263" i="3"/>
  <c r="AC993" i="3"/>
  <c r="AA993" i="3"/>
  <c r="Y993" i="3"/>
  <c r="AD993" i="3"/>
  <c r="AA971" i="3"/>
  <c r="Y971" i="3"/>
  <c r="AC971" i="3"/>
  <c r="AD971" i="3"/>
  <c r="Y975" i="3"/>
  <c r="AA975" i="3"/>
  <c r="AD975" i="3"/>
  <c r="AC975" i="3"/>
  <c r="Y974" i="3"/>
  <c r="AD974" i="3"/>
  <c r="AC974" i="3"/>
  <c r="AA974" i="3"/>
  <c r="AA972" i="3"/>
  <c r="Y972" i="3"/>
  <c r="AC972" i="3"/>
  <c r="AD972" i="3"/>
  <c r="AA968" i="3"/>
  <c r="Y968" i="3"/>
  <c r="AC968" i="3"/>
  <c r="AD968" i="3"/>
  <c r="AD963" i="3"/>
  <c r="AC963" i="3"/>
  <c r="AA963" i="3"/>
  <c r="Y963" i="3"/>
  <c r="AD961" i="3"/>
  <c r="AC961" i="3"/>
  <c r="AA961" i="3"/>
  <c r="Y961" i="3"/>
  <c r="AC959" i="3"/>
  <c r="AA959" i="3"/>
  <c r="Y959" i="3"/>
  <c r="AD959" i="3"/>
  <c r="AC957" i="3"/>
  <c r="AA957" i="3"/>
  <c r="Y957" i="3"/>
  <c r="AD957" i="3"/>
  <c r="AC955" i="3"/>
  <c r="AA955" i="3"/>
  <c r="Y955" i="3"/>
  <c r="AD955" i="3"/>
  <c r="AC953" i="3"/>
  <c r="AA953" i="3"/>
  <c r="Y953" i="3"/>
  <c r="AD953" i="3"/>
  <c r="AC951" i="3"/>
  <c r="AA951" i="3"/>
  <c r="Y951" i="3"/>
  <c r="AD951" i="3"/>
  <c r="AC949" i="3"/>
  <c r="AA949" i="3"/>
  <c r="Y949" i="3"/>
  <c r="AD949" i="3"/>
  <c r="AC947" i="3"/>
  <c r="AA947" i="3"/>
  <c r="Y947" i="3"/>
  <c r="AD947" i="3"/>
  <c r="AC945" i="3"/>
  <c r="AA945" i="3"/>
  <c r="Y945" i="3"/>
  <c r="AD945" i="3"/>
  <c r="AC943" i="3"/>
  <c r="AA943" i="3"/>
  <c r="Y943" i="3"/>
  <c r="AD943" i="3"/>
  <c r="AD907" i="3"/>
  <c r="AC907" i="3"/>
  <c r="AA907" i="3"/>
  <c r="Y907" i="3"/>
  <c r="AC902" i="3"/>
  <c r="AA902" i="3"/>
  <c r="Y902" i="3"/>
  <c r="AD902" i="3"/>
  <c r="Y897" i="3"/>
  <c r="AC897" i="3"/>
  <c r="AA897" i="3"/>
  <c r="AD897" i="3"/>
  <c r="Y893" i="3"/>
  <c r="AC893" i="3"/>
  <c r="AD893" i="3"/>
  <c r="AA893" i="3"/>
  <c r="Y885" i="3"/>
  <c r="AC885" i="3"/>
  <c r="AD885" i="3"/>
  <c r="AA885" i="3"/>
  <c r="Y877" i="3"/>
  <c r="AC877" i="3"/>
  <c r="AD877" i="3"/>
  <c r="AA877" i="3"/>
  <c r="Y869" i="3"/>
  <c r="AC869" i="3"/>
  <c r="AD869" i="3"/>
  <c r="AA869" i="3"/>
  <c r="Y861" i="3"/>
  <c r="AC861" i="3"/>
  <c r="AD861" i="3"/>
  <c r="AA861" i="3"/>
  <c r="AD853" i="3"/>
  <c r="AC853" i="3"/>
  <c r="AA853" i="3"/>
  <c r="Y853" i="3"/>
  <c r="AD845" i="3"/>
  <c r="Y845" i="3"/>
  <c r="AC845" i="3"/>
  <c r="AA845" i="3"/>
  <c r="AD913" i="3"/>
  <c r="AC913" i="3"/>
  <c r="AA913" i="3"/>
  <c r="Y913" i="3"/>
  <c r="AD909" i="3"/>
  <c r="AC909" i="3"/>
  <c r="AA909" i="3"/>
  <c r="Y909" i="3"/>
  <c r="AD905" i="3"/>
  <c r="AC905" i="3"/>
  <c r="AA905" i="3"/>
  <c r="Y905" i="3"/>
  <c r="AD817" i="3"/>
  <c r="AC817" i="3"/>
  <c r="AA817" i="3"/>
  <c r="Y817" i="3"/>
  <c r="AD809" i="3"/>
  <c r="AC809" i="3"/>
  <c r="AA809" i="3"/>
  <c r="Y809" i="3"/>
  <c r="AD797" i="3"/>
  <c r="AC797" i="3"/>
  <c r="AA797" i="3"/>
  <c r="Y797" i="3"/>
  <c r="AD776" i="3"/>
  <c r="AA776" i="3"/>
  <c r="AC776" i="3"/>
  <c r="Y776" i="3"/>
  <c r="AA768" i="3"/>
  <c r="AD768" i="3"/>
  <c r="Y768" i="3"/>
  <c r="AC768" i="3"/>
  <c r="AD759" i="3"/>
  <c r="AA759" i="3"/>
  <c r="AC759" i="3"/>
  <c r="Y759" i="3"/>
  <c r="AD755" i="3"/>
  <c r="AA755" i="3"/>
  <c r="AC755" i="3"/>
  <c r="Y755" i="3"/>
  <c r="AD751" i="3"/>
  <c r="AA751" i="3"/>
  <c r="AC751" i="3"/>
  <c r="Y751" i="3"/>
  <c r="AD747" i="3"/>
  <c r="AA747" i="3"/>
  <c r="AC747" i="3"/>
  <c r="Y747" i="3"/>
  <c r="AD743" i="3"/>
  <c r="AA743" i="3"/>
  <c r="AC743" i="3"/>
  <c r="Y743" i="3"/>
  <c r="AD739" i="3"/>
  <c r="AA739" i="3"/>
  <c r="AC739" i="3"/>
  <c r="Y739" i="3"/>
  <c r="AD735" i="3"/>
  <c r="AA735" i="3"/>
  <c r="AC735" i="3"/>
  <c r="Y735" i="3"/>
  <c r="AD731" i="3"/>
  <c r="AA731" i="3"/>
  <c r="AC731" i="3"/>
  <c r="Y731" i="3"/>
  <c r="AD727" i="3"/>
  <c r="AA727" i="3"/>
  <c r="AC727" i="3"/>
  <c r="Y727" i="3"/>
  <c r="Y707" i="3"/>
  <c r="AC707" i="3"/>
  <c r="AD707" i="3"/>
  <c r="AA707" i="3"/>
  <c r="Y705" i="3"/>
  <c r="AC705" i="3"/>
  <c r="AD705" i="3"/>
  <c r="AA705" i="3"/>
  <c r="Y703" i="3"/>
  <c r="AC703" i="3"/>
  <c r="AD703" i="3"/>
  <c r="AA703" i="3"/>
  <c r="Y701" i="3"/>
  <c r="AC701" i="3"/>
  <c r="AD701" i="3"/>
  <c r="AA701" i="3"/>
  <c r="AC699" i="3"/>
  <c r="AD699" i="3"/>
  <c r="Y699" i="3"/>
  <c r="AA699" i="3"/>
  <c r="AC697" i="3"/>
  <c r="Y697" i="3"/>
  <c r="AD697" i="3"/>
  <c r="AA697" i="3"/>
  <c r="AC695" i="3"/>
  <c r="AD695" i="3"/>
  <c r="AA695" i="3"/>
  <c r="Y695" i="3"/>
  <c r="AC693" i="3"/>
  <c r="AD693" i="3"/>
  <c r="AA693" i="3"/>
  <c r="Y693" i="3"/>
  <c r="AC691" i="3"/>
  <c r="AD691" i="3"/>
  <c r="Y691" i="3"/>
  <c r="AA691" i="3"/>
  <c r="AC689" i="3"/>
  <c r="Y689" i="3"/>
  <c r="AD689" i="3"/>
  <c r="AA689" i="3"/>
  <c r="AD679" i="3"/>
  <c r="AA679" i="3"/>
  <c r="AC679" i="3"/>
  <c r="Y679" i="3"/>
  <c r="AD668" i="3"/>
  <c r="Y668" i="3"/>
  <c r="AA668" i="3"/>
  <c r="AC668" i="3"/>
  <c r="AD660" i="3"/>
  <c r="Y660" i="3"/>
  <c r="AA660" i="3"/>
  <c r="AC660" i="3"/>
  <c r="AD652" i="3"/>
  <c r="AC652" i="3"/>
  <c r="Y652" i="3"/>
  <c r="AA652" i="3"/>
  <c r="AD644" i="3"/>
  <c r="AC644" i="3"/>
  <c r="Y644" i="3"/>
  <c r="AA644" i="3"/>
  <c r="AD636" i="3"/>
  <c r="AC636" i="3"/>
  <c r="Y636" i="3"/>
  <c r="AA636" i="3"/>
  <c r="AD628" i="3"/>
  <c r="AC628" i="3"/>
  <c r="Y628" i="3"/>
  <c r="AA628" i="3"/>
  <c r="AD620" i="3"/>
  <c r="AC620" i="3"/>
  <c r="Y620" i="3"/>
  <c r="AA620" i="3"/>
  <c r="AC684" i="3"/>
  <c r="AA684" i="3"/>
  <c r="Y684" i="3"/>
  <c r="AD684" i="3"/>
  <c r="AD619" i="3"/>
  <c r="AA619" i="3"/>
  <c r="AC619" i="3"/>
  <c r="Y619" i="3"/>
  <c r="Y612" i="3"/>
  <c r="AC612" i="3"/>
  <c r="AA612" i="3"/>
  <c r="AD612" i="3"/>
  <c r="Y610" i="3"/>
  <c r="AC610" i="3"/>
  <c r="AD610" i="3"/>
  <c r="AA610" i="3"/>
  <c r="Y608" i="3"/>
  <c r="AC608" i="3"/>
  <c r="AA608" i="3"/>
  <c r="AD608" i="3"/>
  <c r="Y606" i="3"/>
  <c r="AC606" i="3"/>
  <c r="AD606" i="3"/>
  <c r="AA606" i="3"/>
  <c r="Y604" i="3"/>
  <c r="AC604" i="3"/>
  <c r="AA604" i="3"/>
  <c r="AD604" i="3"/>
  <c r="Y602" i="3"/>
  <c r="AC602" i="3"/>
  <c r="AD602" i="3"/>
  <c r="AA602" i="3"/>
  <c r="Y600" i="3"/>
  <c r="AC600" i="3"/>
  <c r="AA600" i="3"/>
  <c r="AD600" i="3"/>
  <c r="Y598" i="3"/>
  <c r="AC598" i="3"/>
  <c r="AD598" i="3"/>
  <c r="AA598" i="3"/>
  <c r="Y596" i="3"/>
  <c r="AC596" i="3"/>
  <c r="AA596" i="3"/>
  <c r="AD596" i="3"/>
  <c r="Y594" i="3"/>
  <c r="AC594" i="3"/>
  <c r="AD594" i="3"/>
  <c r="AA594" i="3"/>
  <c r="Y592" i="3"/>
  <c r="AC592" i="3"/>
  <c r="AA592" i="3"/>
  <c r="AD592" i="3"/>
  <c r="AC590" i="3"/>
  <c r="AD590" i="3"/>
  <c r="AA590" i="3"/>
  <c r="Y590" i="3"/>
  <c r="AC588" i="3"/>
  <c r="AD588" i="3"/>
  <c r="AA588" i="3"/>
  <c r="Y588" i="3"/>
  <c r="AC586" i="3"/>
  <c r="AA586" i="3"/>
  <c r="Y586" i="3"/>
  <c r="AD586" i="3"/>
  <c r="AC584" i="3"/>
  <c r="AD584" i="3"/>
  <c r="AA584" i="3"/>
  <c r="Y584" i="3"/>
  <c r="AC582" i="3"/>
  <c r="AD582" i="3"/>
  <c r="AA582" i="3"/>
  <c r="Y582" i="3"/>
  <c r="AD466" i="3"/>
  <c r="AC466" i="3"/>
  <c r="AA466" i="3"/>
  <c r="Y466" i="3"/>
  <c r="AD450" i="3"/>
  <c r="AC450" i="3"/>
  <c r="AA450" i="3"/>
  <c r="Y450" i="3"/>
  <c r="AD434" i="3"/>
  <c r="AC434" i="3"/>
  <c r="AA434" i="3"/>
  <c r="Y434" i="3"/>
  <c r="AD418" i="3"/>
  <c r="AC418" i="3"/>
  <c r="AA418" i="3"/>
  <c r="Y418" i="3"/>
  <c r="AD402" i="3"/>
  <c r="AC402" i="3"/>
  <c r="AA402" i="3"/>
  <c r="Y402" i="3"/>
  <c r="AD386" i="3"/>
  <c r="AC386" i="3"/>
  <c r="AA386" i="3"/>
  <c r="Y386" i="3"/>
  <c r="AD456" i="3"/>
  <c r="AC456" i="3"/>
  <c r="AA456" i="3"/>
  <c r="Y456" i="3"/>
  <c r="AD424" i="3"/>
  <c r="AC424" i="3"/>
  <c r="AA424" i="3"/>
  <c r="Y424" i="3"/>
  <c r="AD392" i="3"/>
  <c r="AC392" i="3"/>
  <c r="AA392" i="3"/>
  <c r="Y392" i="3"/>
  <c r="AD294" i="3"/>
  <c r="AA294" i="3"/>
  <c r="Y294" i="3"/>
  <c r="AC294" i="3"/>
  <c r="AD297" i="3"/>
  <c r="AA297" i="3"/>
  <c r="Y297" i="3"/>
  <c r="AC297" i="3"/>
  <c r="AA232" i="3"/>
  <c r="Y232" i="3"/>
  <c r="AD232" i="3"/>
  <c r="AC232" i="3"/>
  <c r="AA224" i="3"/>
  <c r="Y224" i="3"/>
  <c r="AD224" i="3"/>
  <c r="AC224" i="3"/>
  <c r="AA216" i="3"/>
  <c r="Y216" i="3"/>
  <c r="AD216" i="3"/>
  <c r="AC216" i="3"/>
  <c r="AA208" i="3"/>
  <c r="Y208" i="3"/>
  <c r="AD208" i="3"/>
  <c r="AC208" i="3"/>
  <c r="AA200" i="3"/>
  <c r="Y200" i="3"/>
  <c r="AD200" i="3"/>
  <c r="AC200" i="3"/>
  <c r="AA192" i="3"/>
  <c r="Y192" i="3"/>
  <c r="AD192" i="3"/>
  <c r="AC192" i="3"/>
  <c r="AA184" i="3"/>
  <c r="Y184" i="3"/>
  <c r="AD184" i="3"/>
  <c r="AC184" i="3"/>
  <c r="AA176" i="3"/>
  <c r="Y176" i="3"/>
  <c r="AD176" i="3"/>
  <c r="AC176" i="3"/>
  <c r="AA168" i="3"/>
  <c r="Y168" i="3"/>
  <c r="AD168" i="3"/>
  <c r="AC168" i="3"/>
  <c r="AA160" i="3"/>
  <c r="Y160" i="3"/>
  <c r="AD160" i="3"/>
  <c r="AC160" i="3"/>
  <c r="AD152" i="3"/>
  <c r="AC152" i="3"/>
  <c r="Y152" i="3"/>
  <c r="AA152" i="3"/>
  <c r="AD144" i="3"/>
  <c r="Y144" i="3"/>
  <c r="AC144" i="3"/>
  <c r="AA144" i="3"/>
  <c r="AD136" i="3"/>
  <c r="Y136" i="3"/>
  <c r="AC136" i="3"/>
  <c r="AA136" i="3"/>
  <c r="AD128" i="3"/>
  <c r="Y128" i="3"/>
  <c r="AC128" i="3"/>
  <c r="AA128" i="3"/>
  <c r="AD120" i="3"/>
  <c r="Y120" i="3"/>
  <c r="AC120" i="3"/>
  <c r="AA120" i="3"/>
  <c r="AC247" i="3"/>
  <c r="AA247" i="3"/>
  <c r="Y247" i="3"/>
  <c r="AD247" i="3"/>
  <c r="AD938" i="3"/>
  <c r="AC938" i="3"/>
  <c r="AA938" i="3"/>
  <c r="Y938" i="3"/>
  <c r="AD920" i="3"/>
  <c r="AC920" i="3"/>
  <c r="Y920" i="3"/>
  <c r="AA920" i="3"/>
  <c r="Y894" i="3"/>
  <c r="AC894" i="3"/>
  <c r="AD894" i="3"/>
  <c r="AA894" i="3"/>
  <c r="AD854" i="3"/>
  <c r="AC854" i="3"/>
  <c r="AA854" i="3"/>
  <c r="Y854" i="3"/>
  <c r="AD836" i="3"/>
  <c r="AC836" i="3"/>
  <c r="AA836" i="3"/>
  <c r="Y836" i="3"/>
  <c r="AC822" i="3"/>
  <c r="AA822" i="3"/>
  <c r="Y822" i="3"/>
  <c r="AD822" i="3"/>
  <c r="AD637" i="3"/>
  <c r="AC637" i="3"/>
  <c r="AA637" i="3"/>
  <c r="Y637" i="3"/>
  <c r="AA557" i="3"/>
  <c r="Y557" i="3"/>
  <c r="AD557" i="3"/>
  <c r="AC557" i="3"/>
  <c r="AA543" i="3"/>
  <c r="Y543" i="3"/>
  <c r="AD543" i="3"/>
  <c r="AC543" i="3"/>
  <c r="AA527" i="3"/>
  <c r="Y527" i="3"/>
  <c r="AD527" i="3"/>
  <c r="AC527" i="3"/>
  <c r="AA513" i="3"/>
  <c r="Y513" i="3"/>
  <c r="AD513" i="3"/>
  <c r="AC513" i="3"/>
  <c r="Y497" i="3"/>
  <c r="AC497" i="3"/>
  <c r="AD497" i="3"/>
  <c r="AA497" i="3"/>
  <c r="Y477" i="3"/>
  <c r="AD477" i="3"/>
  <c r="AC477" i="3"/>
  <c r="AA477" i="3"/>
  <c r="AC275" i="3"/>
  <c r="AA275" i="3"/>
  <c r="Y275" i="3"/>
  <c r="AD275" i="3"/>
  <c r="AC261" i="3"/>
  <c r="AA261" i="3"/>
  <c r="Y261" i="3"/>
  <c r="AD261" i="3"/>
  <c r="AA225" i="3"/>
  <c r="Y225" i="3"/>
  <c r="AD225" i="3"/>
  <c r="AC225" i="3"/>
  <c r="AA201" i="3"/>
  <c r="Y201" i="3"/>
  <c r="AD201" i="3"/>
  <c r="AC201" i="3"/>
  <c r="AA177" i="3"/>
  <c r="Y177" i="3"/>
  <c r="AD177" i="3"/>
  <c r="AC177" i="3"/>
  <c r="Y875" i="3"/>
  <c r="AC875" i="3"/>
  <c r="AA875" i="3"/>
  <c r="AD875" i="3"/>
  <c r="AD815" i="3"/>
  <c r="AC815" i="3"/>
  <c r="AA815" i="3"/>
  <c r="Y815" i="3"/>
  <c r="AD807" i="3"/>
  <c r="AC807" i="3"/>
  <c r="AA807" i="3"/>
  <c r="Y807" i="3"/>
  <c r="AC988" i="3"/>
  <c r="AA988" i="3"/>
  <c r="Y988" i="3"/>
  <c r="AD988" i="3"/>
  <c r="Y979" i="3"/>
  <c r="AC979" i="3"/>
  <c r="AA979" i="3"/>
  <c r="AD979" i="3"/>
  <c r="AD939" i="3"/>
  <c r="AC939" i="3"/>
  <c r="AA939" i="3"/>
  <c r="Y939" i="3"/>
  <c r="AD937" i="3"/>
  <c r="AC937" i="3"/>
  <c r="AA937" i="3"/>
  <c r="Y937" i="3"/>
  <c r="AD935" i="3"/>
  <c r="AC935" i="3"/>
  <c r="AA935" i="3"/>
  <c r="Y935" i="3"/>
  <c r="AD933" i="3"/>
  <c r="AC933" i="3"/>
  <c r="AA933" i="3"/>
  <c r="Y933" i="3"/>
  <c r="AD931" i="3"/>
  <c r="AC931" i="3"/>
  <c r="AA931" i="3"/>
  <c r="Y931" i="3"/>
  <c r="AD929" i="3"/>
  <c r="AC929" i="3"/>
  <c r="Y929" i="3"/>
  <c r="AA929" i="3"/>
  <c r="AD927" i="3"/>
  <c r="AC927" i="3"/>
  <c r="Y927" i="3"/>
  <c r="AA927" i="3"/>
  <c r="AD925" i="3"/>
  <c r="AC925" i="3"/>
  <c r="Y925" i="3"/>
  <c r="AA925" i="3"/>
  <c r="AD923" i="3"/>
  <c r="AC923" i="3"/>
  <c r="Y923" i="3"/>
  <c r="AA923" i="3"/>
  <c r="AD921" i="3"/>
  <c r="AC921" i="3"/>
  <c r="Y921" i="3"/>
  <c r="AA921" i="3"/>
  <c r="AD919" i="3"/>
  <c r="AC919" i="3"/>
  <c r="Y919" i="3"/>
  <c r="AA919" i="3"/>
  <c r="AD917" i="3"/>
  <c r="AC917" i="3"/>
  <c r="Y917" i="3"/>
  <c r="AA917" i="3"/>
  <c r="Y890" i="3"/>
  <c r="AC890" i="3"/>
  <c r="AD890" i="3"/>
  <c r="AA890" i="3"/>
  <c r="Y882" i="3"/>
  <c r="AC882" i="3"/>
  <c r="AD882" i="3"/>
  <c r="AA882" i="3"/>
  <c r="Y874" i="3"/>
  <c r="AC874" i="3"/>
  <c r="AD874" i="3"/>
  <c r="AA874" i="3"/>
  <c r="Y866" i="3"/>
  <c r="AC866" i="3"/>
  <c r="AD866" i="3"/>
  <c r="AA866" i="3"/>
  <c r="AC858" i="3"/>
  <c r="AD858" i="3"/>
  <c r="AA858" i="3"/>
  <c r="Y858" i="3"/>
  <c r="Y850" i="3"/>
  <c r="AC850" i="3"/>
  <c r="AD850" i="3"/>
  <c r="AA850" i="3"/>
  <c r="AD841" i="3"/>
  <c r="AC841" i="3"/>
  <c r="AA841" i="3"/>
  <c r="Y841" i="3"/>
  <c r="AD839" i="3"/>
  <c r="AC839" i="3"/>
  <c r="AA839" i="3"/>
  <c r="Y839" i="3"/>
  <c r="AD837" i="3"/>
  <c r="AC837" i="3"/>
  <c r="AA837" i="3"/>
  <c r="Y837" i="3"/>
  <c r="AD835" i="3"/>
  <c r="AC835" i="3"/>
  <c r="AA835" i="3"/>
  <c r="Y835" i="3"/>
  <c r="AD833" i="3"/>
  <c r="AC833" i="3"/>
  <c r="AA833" i="3"/>
  <c r="Y833" i="3"/>
  <c r="AD831" i="3"/>
  <c r="AC831" i="3"/>
  <c r="AA831" i="3"/>
  <c r="Y831" i="3"/>
  <c r="AC829" i="3"/>
  <c r="Y829" i="3"/>
  <c r="AD829" i="3"/>
  <c r="AA829" i="3"/>
  <c r="AC827" i="3"/>
  <c r="Y827" i="3"/>
  <c r="AA827" i="3"/>
  <c r="AD827" i="3"/>
  <c r="AC825" i="3"/>
  <c r="AD825" i="3"/>
  <c r="AA825" i="3"/>
  <c r="Y825" i="3"/>
  <c r="AC823" i="3"/>
  <c r="AD823" i="3"/>
  <c r="AA823" i="3"/>
  <c r="Y823" i="3"/>
  <c r="AC821" i="3"/>
  <c r="Y821" i="3"/>
  <c r="AD821" i="3"/>
  <c r="AA821" i="3"/>
  <c r="AD810" i="3"/>
  <c r="AC810" i="3"/>
  <c r="AA810" i="3"/>
  <c r="Y810" i="3"/>
  <c r="AD798" i="3"/>
  <c r="AC798" i="3"/>
  <c r="AA798" i="3"/>
  <c r="Y798" i="3"/>
  <c r="AA773" i="3"/>
  <c r="AD773" i="3"/>
  <c r="AC773" i="3"/>
  <c r="Y773" i="3"/>
  <c r="AA765" i="3"/>
  <c r="AD765" i="3"/>
  <c r="AC765" i="3"/>
  <c r="Y765" i="3"/>
  <c r="AD794" i="3"/>
  <c r="AC794" i="3"/>
  <c r="AA794" i="3"/>
  <c r="Y794" i="3"/>
  <c r="AD789" i="3"/>
  <c r="AA789" i="3"/>
  <c r="Y789" i="3"/>
  <c r="AC789" i="3"/>
  <c r="AD673" i="3"/>
  <c r="Y673" i="3"/>
  <c r="AA673" i="3"/>
  <c r="AC673" i="3"/>
  <c r="AD665" i="3"/>
  <c r="Y665" i="3"/>
  <c r="AA665" i="3"/>
  <c r="AC665" i="3"/>
  <c r="AD657" i="3"/>
  <c r="AA657" i="3"/>
  <c r="Y657" i="3"/>
  <c r="AC657" i="3"/>
  <c r="AD649" i="3"/>
  <c r="AA649" i="3"/>
  <c r="Y649" i="3"/>
  <c r="AC649" i="3"/>
  <c r="AD641" i="3"/>
  <c r="AA641" i="3"/>
  <c r="Y641" i="3"/>
  <c r="AC641" i="3"/>
  <c r="AD633" i="3"/>
  <c r="AA633" i="3"/>
  <c r="Y633" i="3"/>
  <c r="AC633" i="3"/>
  <c r="AD625" i="3"/>
  <c r="AA625" i="3"/>
  <c r="Y625" i="3"/>
  <c r="AC625" i="3"/>
  <c r="Y613" i="3"/>
  <c r="AC613" i="3"/>
  <c r="AD613" i="3"/>
  <c r="AA613" i="3"/>
  <c r="AA567" i="3"/>
  <c r="Y567" i="3"/>
  <c r="AD567" i="3"/>
  <c r="AC567" i="3"/>
  <c r="AA566" i="3"/>
  <c r="Y566" i="3"/>
  <c r="AC566" i="3"/>
  <c r="AD566" i="3"/>
  <c r="AA564" i="3"/>
  <c r="Y564" i="3"/>
  <c r="AD564" i="3"/>
  <c r="AC564" i="3"/>
  <c r="AA562" i="3"/>
  <c r="Y562" i="3"/>
  <c r="AD562" i="3"/>
  <c r="AC562" i="3"/>
  <c r="AA560" i="3"/>
  <c r="Y560" i="3"/>
  <c r="AD560" i="3"/>
  <c r="AC560" i="3"/>
  <c r="AA558" i="3"/>
  <c r="Y558" i="3"/>
  <c r="AD558" i="3"/>
  <c r="AC558" i="3"/>
  <c r="AA556" i="3"/>
  <c r="Y556" i="3"/>
  <c r="AD556" i="3"/>
  <c r="AC556" i="3"/>
  <c r="AA554" i="3"/>
  <c r="Y554" i="3"/>
  <c r="AD554" i="3"/>
  <c r="AC554" i="3"/>
  <c r="AA552" i="3"/>
  <c r="Y552" i="3"/>
  <c r="AD552" i="3"/>
  <c r="AC552" i="3"/>
  <c r="AA550" i="3"/>
  <c r="Y550" i="3"/>
  <c r="AD550" i="3"/>
  <c r="AC550" i="3"/>
  <c r="AA548" i="3"/>
  <c r="Y548" i="3"/>
  <c r="AD548" i="3"/>
  <c r="AC548" i="3"/>
  <c r="AA546" i="3"/>
  <c r="Y546" i="3"/>
  <c r="AD546" i="3"/>
  <c r="AC546" i="3"/>
  <c r="AA544" i="3"/>
  <c r="Y544" i="3"/>
  <c r="AD544" i="3"/>
  <c r="AC544" i="3"/>
  <c r="AA542" i="3"/>
  <c r="Y542" i="3"/>
  <c r="AD542" i="3"/>
  <c r="AC542" i="3"/>
  <c r="AA540" i="3"/>
  <c r="Y540" i="3"/>
  <c r="AD540" i="3"/>
  <c r="AC540" i="3"/>
  <c r="AA538" i="3"/>
  <c r="Y538" i="3"/>
  <c r="AD538" i="3"/>
  <c r="AC538" i="3"/>
  <c r="AA536" i="3"/>
  <c r="Y536" i="3"/>
  <c r="AD536" i="3"/>
  <c r="AC536" i="3"/>
  <c r="AA534" i="3"/>
  <c r="Y534" i="3"/>
  <c r="AC534" i="3"/>
  <c r="AD534" i="3"/>
  <c r="AA532" i="3"/>
  <c r="Y532" i="3"/>
  <c r="AD532" i="3"/>
  <c r="AC532" i="3"/>
  <c r="AA530" i="3"/>
  <c r="Y530" i="3"/>
  <c r="AD530" i="3"/>
  <c r="AC530" i="3"/>
  <c r="AA528" i="3"/>
  <c r="Y528" i="3"/>
  <c r="AD528" i="3"/>
  <c r="AC528" i="3"/>
  <c r="AA526" i="3"/>
  <c r="Y526" i="3"/>
  <c r="AD526" i="3"/>
  <c r="AC526" i="3"/>
  <c r="AA524" i="3"/>
  <c r="Y524" i="3"/>
  <c r="AD524" i="3"/>
  <c r="AC524" i="3"/>
  <c r="AA522" i="3"/>
  <c r="Y522" i="3"/>
  <c r="AD522" i="3"/>
  <c r="AC522" i="3"/>
  <c r="AA520" i="3"/>
  <c r="Y520" i="3"/>
  <c r="AD520" i="3"/>
  <c r="AC520" i="3"/>
  <c r="AA518" i="3"/>
  <c r="Y518" i="3"/>
  <c r="AD518" i="3"/>
  <c r="AC518" i="3"/>
  <c r="AA516" i="3"/>
  <c r="Y516" i="3"/>
  <c r="AD516" i="3"/>
  <c r="AC516" i="3"/>
  <c r="AA514" i="3"/>
  <c r="Y514" i="3"/>
  <c r="AD514" i="3"/>
  <c r="AC514" i="3"/>
  <c r="AA512" i="3"/>
  <c r="Y512" i="3"/>
  <c r="AD512" i="3"/>
  <c r="AC512" i="3"/>
  <c r="AA510" i="3"/>
  <c r="Y510" i="3"/>
  <c r="AD510" i="3"/>
  <c r="AC510" i="3"/>
  <c r="Y508" i="3"/>
  <c r="AD508" i="3"/>
  <c r="AC508" i="3"/>
  <c r="AA508" i="3"/>
  <c r="Y506" i="3"/>
  <c r="AA506" i="3"/>
  <c r="AD506" i="3"/>
  <c r="AC506" i="3"/>
  <c r="Y504" i="3"/>
  <c r="AA504" i="3"/>
  <c r="AC504" i="3"/>
  <c r="AD504" i="3"/>
  <c r="Y502" i="3"/>
  <c r="AD502" i="3"/>
  <c r="AC502" i="3"/>
  <c r="AA502" i="3"/>
  <c r="Y500" i="3"/>
  <c r="AD500" i="3"/>
  <c r="AC500" i="3"/>
  <c r="AA500" i="3"/>
  <c r="Y498" i="3"/>
  <c r="AA498" i="3"/>
  <c r="AD498" i="3"/>
  <c r="AC498" i="3"/>
  <c r="Y496" i="3"/>
  <c r="AA496" i="3"/>
  <c r="AD496" i="3"/>
  <c r="AC496" i="3"/>
  <c r="Y494" i="3"/>
  <c r="AD494" i="3"/>
  <c r="AC494" i="3"/>
  <c r="AA494" i="3"/>
  <c r="Y492" i="3"/>
  <c r="AD492" i="3"/>
  <c r="AC492" i="3"/>
  <c r="AA492" i="3"/>
  <c r="Y490" i="3"/>
  <c r="AA490" i="3"/>
  <c r="AD490" i="3"/>
  <c r="AC490" i="3"/>
  <c r="Y488" i="3"/>
  <c r="AA488" i="3"/>
  <c r="AD488" i="3"/>
  <c r="AC488" i="3"/>
  <c r="Y486" i="3"/>
  <c r="AD486" i="3"/>
  <c r="AC486" i="3"/>
  <c r="AA486" i="3"/>
  <c r="Y484" i="3"/>
  <c r="AD484" i="3"/>
  <c r="AC484" i="3"/>
  <c r="AA484" i="3"/>
  <c r="Y482" i="3"/>
  <c r="AA482" i="3"/>
  <c r="AD482" i="3"/>
  <c r="AC482" i="3"/>
  <c r="Y480" i="3"/>
  <c r="AA480" i="3"/>
  <c r="AD480" i="3"/>
  <c r="AC480" i="3"/>
  <c r="Y478" i="3"/>
  <c r="AD478" i="3"/>
  <c r="AC478" i="3"/>
  <c r="AA478" i="3"/>
  <c r="AC574" i="3"/>
  <c r="AD574" i="3"/>
  <c r="AA574" i="3"/>
  <c r="Y574" i="3"/>
  <c r="AD468" i="3"/>
  <c r="AC468" i="3"/>
  <c r="AA468" i="3"/>
  <c r="Y468" i="3"/>
  <c r="AD452" i="3"/>
  <c r="AC452" i="3"/>
  <c r="AA452" i="3"/>
  <c r="Y452" i="3"/>
  <c r="AD420" i="3"/>
  <c r="AC420" i="3"/>
  <c r="AA420" i="3"/>
  <c r="Y420" i="3"/>
  <c r="AD388" i="3"/>
  <c r="AC388" i="3"/>
  <c r="AA388" i="3"/>
  <c r="Y388" i="3"/>
  <c r="AD330" i="3"/>
  <c r="AC330" i="3"/>
  <c r="AA330" i="3"/>
  <c r="Y330" i="3"/>
  <c r="AD328" i="3"/>
  <c r="AC328" i="3"/>
  <c r="AA328" i="3"/>
  <c r="Y328" i="3"/>
  <c r="AD326" i="3"/>
  <c r="AC326" i="3"/>
  <c r="AA326" i="3"/>
  <c r="Y326" i="3"/>
  <c r="AD324" i="3"/>
  <c r="AC324" i="3"/>
  <c r="AA324" i="3"/>
  <c r="Y324" i="3"/>
  <c r="AD322" i="3"/>
  <c r="AC322" i="3"/>
  <c r="AA322" i="3"/>
  <c r="Y322" i="3"/>
  <c r="AD320" i="3"/>
  <c r="AC320" i="3"/>
  <c r="AA320" i="3"/>
  <c r="Y320" i="3"/>
  <c r="AD318" i="3"/>
  <c r="AC318" i="3"/>
  <c r="AA318" i="3"/>
  <c r="Y318" i="3"/>
  <c r="AD316" i="3"/>
  <c r="AC316" i="3"/>
  <c r="AA316" i="3"/>
  <c r="Y316" i="3"/>
  <c r="AD314" i="3"/>
  <c r="AC314" i="3"/>
  <c r="AA314" i="3"/>
  <c r="Y314" i="3"/>
  <c r="AD312" i="3"/>
  <c r="AC312" i="3"/>
  <c r="AA312" i="3"/>
  <c r="Y312" i="3"/>
  <c r="AD310" i="3"/>
  <c r="AC310" i="3"/>
  <c r="AA310" i="3"/>
  <c r="Y310" i="3"/>
  <c r="AD308" i="3"/>
  <c r="AC308" i="3"/>
  <c r="AA308" i="3"/>
  <c r="Y308" i="3"/>
  <c r="AD285" i="3"/>
  <c r="Y285" i="3"/>
  <c r="AA285" i="3"/>
  <c r="AC285" i="3"/>
  <c r="AC276" i="3"/>
  <c r="AA276" i="3"/>
  <c r="Y276" i="3"/>
  <c r="AD276" i="3"/>
  <c r="AC274" i="3"/>
  <c r="AA274" i="3"/>
  <c r="Y274" i="3"/>
  <c r="AD274" i="3"/>
  <c r="AC272" i="3"/>
  <c r="AA272" i="3"/>
  <c r="Y272" i="3"/>
  <c r="AD272" i="3"/>
  <c r="AC270" i="3"/>
  <c r="AA270" i="3"/>
  <c r="Y270" i="3"/>
  <c r="AD270" i="3"/>
  <c r="AC268" i="3"/>
  <c r="AA268" i="3"/>
  <c r="Y268" i="3"/>
  <c r="AD268" i="3"/>
  <c r="AC266" i="3"/>
  <c r="AA266" i="3"/>
  <c r="Y266" i="3"/>
  <c r="AD266" i="3"/>
  <c r="AC264" i="3"/>
  <c r="AA264" i="3"/>
  <c r="Y264" i="3"/>
  <c r="AD264" i="3"/>
  <c r="AC262" i="3"/>
  <c r="AA262" i="3"/>
  <c r="Y262" i="3"/>
  <c r="AD262" i="3"/>
  <c r="AC260" i="3"/>
  <c r="AA260" i="3"/>
  <c r="Y260" i="3"/>
  <c r="AD260" i="3"/>
  <c r="AC258" i="3"/>
  <c r="AA258" i="3"/>
  <c r="Y258" i="3"/>
  <c r="AD258" i="3"/>
  <c r="AC256" i="3"/>
  <c r="AA256" i="3"/>
  <c r="Y256" i="3"/>
  <c r="AD256" i="3"/>
  <c r="AC254" i="3"/>
  <c r="AA254" i="3"/>
  <c r="Y254" i="3"/>
  <c r="AD254" i="3"/>
  <c r="AD295" i="3"/>
  <c r="AA295" i="3"/>
  <c r="Y295" i="3"/>
  <c r="AC295" i="3"/>
  <c r="AA237" i="3"/>
  <c r="Y237" i="3"/>
  <c r="AD237" i="3"/>
  <c r="AC237" i="3"/>
  <c r="AA229" i="3"/>
  <c r="Y229" i="3"/>
  <c r="AD229" i="3"/>
  <c r="AC229" i="3"/>
  <c r="AA221" i="3"/>
  <c r="Y221" i="3"/>
  <c r="AD221" i="3"/>
  <c r="AC221" i="3"/>
  <c r="AA213" i="3"/>
  <c r="Y213" i="3"/>
  <c r="AD213" i="3"/>
  <c r="AC213" i="3"/>
  <c r="AA205" i="3"/>
  <c r="Y205" i="3"/>
  <c r="AD205" i="3"/>
  <c r="AC205" i="3"/>
  <c r="AA197" i="3"/>
  <c r="Y197" i="3"/>
  <c r="AD197" i="3"/>
  <c r="AC197" i="3"/>
  <c r="AA189" i="3"/>
  <c r="Y189" i="3"/>
  <c r="AD189" i="3"/>
  <c r="AC189" i="3"/>
  <c r="AA181" i="3"/>
  <c r="Y181" i="3"/>
  <c r="AD181" i="3"/>
  <c r="AC181" i="3"/>
  <c r="AA173" i="3"/>
  <c r="Y173" i="3"/>
  <c r="AD173" i="3"/>
  <c r="AC173" i="3"/>
  <c r="AA165" i="3"/>
  <c r="Y165" i="3"/>
  <c r="AD165" i="3"/>
  <c r="AC165" i="3"/>
  <c r="AD157" i="3"/>
  <c r="AA157" i="3"/>
  <c r="Y157" i="3"/>
  <c r="AC157" i="3"/>
  <c r="AD149" i="3"/>
  <c r="AC149" i="3"/>
  <c r="AA149" i="3"/>
  <c r="Y149" i="3"/>
  <c r="AD141" i="3"/>
  <c r="AC141" i="3"/>
  <c r="AA141" i="3"/>
  <c r="Y141" i="3"/>
  <c r="AD133" i="3"/>
  <c r="AC133" i="3"/>
  <c r="AA133" i="3"/>
  <c r="Y133" i="3"/>
  <c r="AD125" i="3"/>
  <c r="AC125" i="3"/>
  <c r="AA125" i="3"/>
  <c r="Y125" i="3"/>
  <c r="AD117" i="3"/>
  <c r="AC117" i="3"/>
  <c r="AA117" i="3"/>
  <c r="Y117" i="3"/>
  <c r="AA239" i="3"/>
  <c r="AD239" i="3"/>
  <c r="AC239" i="3"/>
  <c r="Y239" i="3"/>
  <c r="AC252" i="3"/>
  <c r="AA252" i="3"/>
  <c r="Y252" i="3"/>
  <c r="AD252" i="3"/>
  <c r="AC248" i="3"/>
  <c r="AA248" i="3"/>
  <c r="Y248" i="3"/>
  <c r="AD248" i="3"/>
  <c r="AD307" i="3"/>
  <c r="AA307" i="3"/>
  <c r="Y307" i="3"/>
  <c r="AC307" i="3"/>
  <c r="AD6" i="3"/>
  <c r="AC6" i="3"/>
  <c r="Y6" i="3"/>
  <c r="AA6" i="3"/>
  <c r="Y8" i="3"/>
  <c r="AD8" i="3"/>
  <c r="AC8" i="3"/>
  <c r="AA8" i="3"/>
  <c r="AD936" i="3"/>
  <c r="AC936" i="3"/>
  <c r="AA936" i="3"/>
  <c r="Y936" i="3"/>
  <c r="AD924" i="3"/>
  <c r="AC924" i="3"/>
  <c r="Y924" i="3"/>
  <c r="AA924" i="3"/>
  <c r="Y886" i="3"/>
  <c r="AC886" i="3"/>
  <c r="AD886" i="3"/>
  <c r="AA886" i="3"/>
  <c r="AD846" i="3"/>
  <c r="AC846" i="3"/>
  <c r="AA846" i="3"/>
  <c r="Y846" i="3"/>
  <c r="AD838" i="3"/>
  <c r="AC838" i="3"/>
  <c r="AA838" i="3"/>
  <c r="Y838" i="3"/>
  <c r="AC824" i="3"/>
  <c r="AD824" i="3"/>
  <c r="AA824" i="3"/>
  <c r="Y824" i="3"/>
  <c r="AD814" i="3"/>
  <c r="AC814" i="3"/>
  <c r="AA814" i="3"/>
  <c r="Y814" i="3"/>
  <c r="AD621" i="3"/>
  <c r="AC621" i="3"/>
  <c r="AA621" i="3"/>
  <c r="Y621" i="3"/>
  <c r="AA555" i="3"/>
  <c r="Y555" i="3"/>
  <c r="AD555" i="3"/>
  <c r="AC555" i="3"/>
  <c r="AA539" i="3"/>
  <c r="Y539" i="3"/>
  <c r="AD539" i="3"/>
  <c r="AC539" i="3"/>
  <c r="AA525" i="3"/>
  <c r="Y525" i="3"/>
  <c r="AD525" i="3"/>
  <c r="AC525" i="3"/>
  <c r="AA511" i="3"/>
  <c r="Y511" i="3"/>
  <c r="AD511" i="3"/>
  <c r="AC511" i="3"/>
  <c r="Y499" i="3"/>
  <c r="AC499" i="3"/>
  <c r="AA499" i="3"/>
  <c r="AD499" i="3"/>
  <c r="Y483" i="3"/>
  <c r="AC483" i="3"/>
  <c r="AA483" i="3"/>
  <c r="AD483" i="3"/>
  <c r="AC273" i="3"/>
  <c r="AA273" i="3"/>
  <c r="Y273" i="3"/>
  <c r="AD273" i="3"/>
  <c r="AC259" i="3"/>
  <c r="AA259" i="3"/>
  <c r="Y259" i="3"/>
  <c r="AD259" i="3"/>
  <c r="AA193" i="3"/>
  <c r="Y193" i="3"/>
  <c r="AD193" i="3"/>
  <c r="AC193" i="3"/>
  <c r="AD121" i="3"/>
  <c r="AC121" i="3"/>
  <c r="AA121" i="3"/>
  <c r="Y121" i="3"/>
  <c r="AD787" i="3"/>
  <c r="AA787" i="3"/>
  <c r="Y787" i="3"/>
  <c r="AC787" i="3"/>
  <c r="AC989" i="3"/>
  <c r="AA989" i="3"/>
  <c r="Y989" i="3"/>
  <c r="AD989" i="3"/>
  <c r="Y867" i="3"/>
  <c r="AC867" i="3"/>
  <c r="AA867" i="3"/>
  <c r="AD867" i="3"/>
  <c r="AA851" i="3"/>
  <c r="AD851" i="3"/>
  <c r="AC851" i="3"/>
  <c r="Y851" i="3"/>
  <c r="AC819" i="3"/>
  <c r="AA819" i="3"/>
  <c r="Y819" i="3"/>
  <c r="AD819" i="3"/>
  <c r="AD774" i="3"/>
  <c r="AA774" i="3"/>
  <c r="Y774" i="3"/>
  <c r="AC774" i="3"/>
  <c r="AC1000" i="3"/>
  <c r="AA1000" i="3"/>
  <c r="Y1000" i="3"/>
  <c r="AD1000" i="3"/>
  <c r="AC998" i="3"/>
  <c r="AA998" i="3"/>
  <c r="Y998" i="3"/>
  <c r="AD998" i="3"/>
  <c r="AC996" i="3"/>
  <c r="AA996" i="3"/>
  <c r="Y996" i="3"/>
  <c r="AD996" i="3"/>
  <c r="AC994" i="3"/>
  <c r="AA994" i="3"/>
  <c r="Y994" i="3"/>
  <c r="AD994" i="3"/>
  <c r="AC992" i="3"/>
  <c r="AA992" i="3"/>
  <c r="Y992" i="3"/>
  <c r="AD992" i="3"/>
  <c r="AC990" i="3"/>
  <c r="AA990" i="3"/>
  <c r="Y990" i="3"/>
  <c r="AD990" i="3"/>
  <c r="AA973" i="3"/>
  <c r="Y973" i="3"/>
  <c r="AC973" i="3"/>
  <c r="AD973" i="3"/>
  <c r="AA969" i="3"/>
  <c r="Y969" i="3"/>
  <c r="AC969" i="3"/>
  <c r="AD969" i="3"/>
  <c r="AA965" i="3"/>
  <c r="Y965" i="3"/>
  <c r="AC965" i="3"/>
  <c r="AD965" i="3"/>
  <c r="AD964" i="3"/>
  <c r="AC964" i="3"/>
  <c r="AA964" i="3"/>
  <c r="Y964" i="3"/>
  <c r="AC900" i="3"/>
  <c r="AA900" i="3"/>
  <c r="Y900" i="3"/>
  <c r="AD900" i="3"/>
  <c r="Y895" i="3"/>
  <c r="AC895" i="3"/>
  <c r="AD895" i="3"/>
  <c r="AA895" i="3"/>
  <c r="Y887" i="3"/>
  <c r="AC887" i="3"/>
  <c r="AD887" i="3"/>
  <c r="AA887" i="3"/>
  <c r="Y879" i="3"/>
  <c r="AC879" i="3"/>
  <c r="AD879" i="3"/>
  <c r="AA879" i="3"/>
  <c r="Y871" i="3"/>
  <c r="AC871" i="3"/>
  <c r="AD871" i="3"/>
  <c r="AA871" i="3"/>
  <c r="Y863" i="3"/>
  <c r="AC863" i="3"/>
  <c r="AD863" i="3"/>
  <c r="AA863" i="3"/>
  <c r="AD855" i="3"/>
  <c r="AC855" i="3"/>
  <c r="AA855" i="3"/>
  <c r="Y855" i="3"/>
  <c r="Y847" i="3"/>
  <c r="AC847" i="3"/>
  <c r="AD847" i="3"/>
  <c r="AA847" i="3"/>
  <c r="AD811" i="3"/>
  <c r="AC811" i="3"/>
  <c r="AA811" i="3"/>
  <c r="Y811" i="3"/>
  <c r="AA770" i="3"/>
  <c r="AD770" i="3"/>
  <c r="AC770" i="3"/>
  <c r="Y770" i="3"/>
  <c r="AA762" i="3"/>
  <c r="AD762" i="3"/>
  <c r="AC762" i="3"/>
  <c r="Y762" i="3"/>
  <c r="AD804" i="3"/>
  <c r="AC804" i="3"/>
  <c r="AA804" i="3"/>
  <c r="Y804" i="3"/>
  <c r="AD781" i="3"/>
  <c r="AA781" i="3"/>
  <c r="AC781" i="3"/>
  <c r="Y781" i="3"/>
  <c r="AD726" i="3"/>
  <c r="AA726" i="3"/>
  <c r="Y726" i="3"/>
  <c r="AC726" i="3"/>
  <c r="AD725" i="3"/>
  <c r="AA725" i="3"/>
  <c r="Y725" i="3"/>
  <c r="AC725" i="3"/>
  <c r="AD724" i="3"/>
  <c r="AA724" i="3"/>
  <c r="Y724" i="3"/>
  <c r="AC724" i="3"/>
  <c r="AD723" i="3"/>
  <c r="AA723" i="3"/>
  <c r="Y723" i="3"/>
  <c r="AC723" i="3"/>
  <c r="AD722" i="3"/>
  <c r="AA722" i="3"/>
  <c r="Y722" i="3"/>
  <c r="AC722" i="3"/>
  <c r="AD721" i="3"/>
  <c r="AA721" i="3"/>
  <c r="Y721" i="3"/>
  <c r="AC721" i="3"/>
  <c r="AD720" i="3"/>
  <c r="AA720" i="3"/>
  <c r="Y720" i="3"/>
  <c r="AC720" i="3"/>
  <c r="AD719" i="3"/>
  <c r="AA719" i="3"/>
  <c r="Y719" i="3"/>
  <c r="AC719" i="3"/>
  <c r="AD718" i="3"/>
  <c r="AA718" i="3"/>
  <c r="Y718" i="3"/>
  <c r="AC718" i="3"/>
  <c r="AD717" i="3"/>
  <c r="AA717" i="3"/>
  <c r="Y717" i="3"/>
  <c r="AC717" i="3"/>
  <c r="AD716" i="3"/>
  <c r="AA716" i="3"/>
  <c r="Y716" i="3"/>
  <c r="AC716" i="3"/>
  <c r="AD715" i="3"/>
  <c r="AA715" i="3"/>
  <c r="Y715" i="3"/>
  <c r="AC715" i="3"/>
  <c r="AD714" i="3"/>
  <c r="AA714" i="3"/>
  <c r="Y714" i="3"/>
  <c r="AC714" i="3"/>
  <c r="AD713" i="3"/>
  <c r="AA713" i="3"/>
  <c r="Y713" i="3"/>
  <c r="AC713" i="3"/>
  <c r="AD712" i="3"/>
  <c r="AA712" i="3"/>
  <c r="Y712" i="3"/>
  <c r="AC712" i="3"/>
  <c r="AD711" i="3"/>
  <c r="AA711" i="3"/>
  <c r="Y711" i="3"/>
  <c r="AC711" i="3"/>
  <c r="AD710" i="3"/>
  <c r="AA710" i="3"/>
  <c r="Y710" i="3"/>
  <c r="AC710" i="3"/>
  <c r="AD709" i="3"/>
  <c r="AA709" i="3"/>
  <c r="Y709" i="3"/>
  <c r="AC709" i="3"/>
  <c r="AD761" i="3"/>
  <c r="AA761" i="3"/>
  <c r="AC761" i="3"/>
  <c r="Y761" i="3"/>
  <c r="AD757" i="3"/>
  <c r="AA757" i="3"/>
  <c r="AC757" i="3"/>
  <c r="Y757" i="3"/>
  <c r="AD753" i="3"/>
  <c r="AA753" i="3"/>
  <c r="AC753" i="3"/>
  <c r="Y753" i="3"/>
  <c r="AD749" i="3"/>
  <c r="AA749" i="3"/>
  <c r="AC749" i="3"/>
  <c r="Y749" i="3"/>
  <c r="AD745" i="3"/>
  <c r="AA745" i="3"/>
  <c r="AC745" i="3"/>
  <c r="Y745" i="3"/>
  <c r="AD741" i="3"/>
  <c r="AA741" i="3"/>
  <c r="AC741" i="3"/>
  <c r="Y741" i="3"/>
  <c r="AD737" i="3"/>
  <c r="AA737" i="3"/>
  <c r="AC737" i="3"/>
  <c r="Y737" i="3"/>
  <c r="AD733" i="3"/>
  <c r="AA733" i="3"/>
  <c r="AC733" i="3"/>
  <c r="Y733" i="3"/>
  <c r="AD729" i="3"/>
  <c r="AA729" i="3"/>
  <c r="AC729" i="3"/>
  <c r="Y729" i="3"/>
  <c r="AD677" i="3"/>
  <c r="AA677" i="3"/>
  <c r="Y677" i="3"/>
  <c r="AC677" i="3"/>
  <c r="AD670" i="3"/>
  <c r="Y670" i="3"/>
  <c r="AA670" i="3"/>
  <c r="AC670" i="3"/>
  <c r="AD662" i="3"/>
  <c r="Y662" i="3"/>
  <c r="AA662" i="3"/>
  <c r="AC662" i="3"/>
  <c r="AD654" i="3"/>
  <c r="AC654" i="3"/>
  <c r="AA654" i="3"/>
  <c r="Y654" i="3"/>
  <c r="AD646" i="3"/>
  <c r="AC646" i="3"/>
  <c r="AA646" i="3"/>
  <c r="Y646" i="3"/>
  <c r="AD638" i="3"/>
  <c r="AC638" i="3"/>
  <c r="AA638" i="3"/>
  <c r="Y638" i="3"/>
  <c r="AD630" i="3"/>
  <c r="AC630" i="3"/>
  <c r="AA630" i="3"/>
  <c r="Y630" i="3"/>
  <c r="AD622" i="3"/>
  <c r="AC622" i="3"/>
  <c r="AA622" i="3"/>
  <c r="Y622" i="3"/>
  <c r="Y476" i="3"/>
  <c r="AD476" i="3"/>
  <c r="AC476" i="3"/>
  <c r="AA476" i="3"/>
  <c r="AD462" i="3"/>
  <c r="AC462" i="3"/>
  <c r="AA462" i="3"/>
  <c r="Y462" i="3"/>
  <c r="AD446" i="3"/>
  <c r="AC446" i="3"/>
  <c r="AA446" i="3"/>
  <c r="Y446" i="3"/>
  <c r="AD430" i="3"/>
  <c r="AC430" i="3"/>
  <c r="AA430" i="3"/>
  <c r="Y430" i="3"/>
  <c r="AD414" i="3"/>
  <c r="AC414" i="3"/>
  <c r="AA414" i="3"/>
  <c r="Y414" i="3"/>
  <c r="AD398" i="3"/>
  <c r="AC398" i="3"/>
  <c r="AA398" i="3"/>
  <c r="Y398" i="3"/>
  <c r="AD382" i="3"/>
  <c r="AC382" i="3"/>
  <c r="AA382" i="3"/>
  <c r="Y382" i="3"/>
  <c r="AD448" i="3"/>
  <c r="AC448" i="3"/>
  <c r="AA448" i="3"/>
  <c r="Y448" i="3"/>
  <c r="AD416" i="3"/>
  <c r="AC416" i="3"/>
  <c r="AA416" i="3"/>
  <c r="Y416" i="3"/>
  <c r="AD384" i="3"/>
  <c r="AC384" i="3"/>
  <c r="AA384" i="3"/>
  <c r="Y384" i="3"/>
  <c r="AD367" i="3"/>
  <c r="AC367" i="3"/>
  <c r="AA367" i="3"/>
  <c r="Y367" i="3"/>
  <c r="AD365" i="3"/>
  <c r="AC365" i="3"/>
  <c r="AA365" i="3"/>
  <c r="Y365" i="3"/>
  <c r="AD363" i="3"/>
  <c r="AC363" i="3"/>
  <c r="AA363" i="3"/>
  <c r="Y363" i="3"/>
  <c r="AD361" i="3"/>
  <c r="AC361" i="3"/>
  <c r="AA361" i="3"/>
  <c r="Y361" i="3"/>
  <c r="AD359" i="3"/>
  <c r="AC359" i="3"/>
  <c r="AA359" i="3"/>
  <c r="Y359" i="3"/>
  <c r="AD357" i="3"/>
  <c r="AC357" i="3"/>
  <c r="AA357" i="3"/>
  <c r="Y357" i="3"/>
  <c r="AD355" i="3"/>
  <c r="AC355" i="3"/>
  <c r="AA355" i="3"/>
  <c r="Y355" i="3"/>
  <c r="AD353" i="3"/>
  <c r="AC353" i="3"/>
  <c r="AA353" i="3"/>
  <c r="Y353" i="3"/>
  <c r="AD351" i="3"/>
  <c r="AC351" i="3"/>
  <c r="AA351" i="3"/>
  <c r="Y351" i="3"/>
  <c r="AD349" i="3"/>
  <c r="AC349" i="3"/>
  <c r="AA349" i="3"/>
  <c r="Y349" i="3"/>
  <c r="AD347" i="3"/>
  <c r="AC347" i="3"/>
  <c r="AA347" i="3"/>
  <c r="Y347" i="3"/>
  <c r="AD345" i="3"/>
  <c r="AC345" i="3"/>
  <c r="AA345" i="3"/>
  <c r="Y345" i="3"/>
  <c r="AD343" i="3"/>
  <c r="AC343" i="3"/>
  <c r="AA343" i="3"/>
  <c r="Y343" i="3"/>
  <c r="AD341" i="3"/>
  <c r="AC341" i="3"/>
  <c r="AA341" i="3"/>
  <c r="Y341" i="3"/>
  <c r="AD339" i="3"/>
  <c r="AC339" i="3"/>
  <c r="AA339" i="3"/>
  <c r="Y339" i="3"/>
  <c r="AD337" i="3"/>
  <c r="AC337" i="3"/>
  <c r="AA337" i="3"/>
  <c r="Y337" i="3"/>
  <c r="AD335" i="3"/>
  <c r="AC335" i="3"/>
  <c r="AA335" i="3"/>
  <c r="Y335" i="3"/>
  <c r="AD333" i="3"/>
  <c r="AC333" i="3"/>
  <c r="AA333" i="3"/>
  <c r="Y333" i="3"/>
  <c r="AD467" i="3"/>
  <c r="AC467" i="3"/>
  <c r="AA467" i="3"/>
  <c r="Y467" i="3"/>
  <c r="AD281" i="3"/>
  <c r="Y281" i="3"/>
  <c r="AA281" i="3"/>
  <c r="AC281" i="3"/>
  <c r="AD288" i="3"/>
  <c r="AA288" i="3"/>
  <c r="Y288" i="3"/>
  <c r="AC288" i="3"/>
  <c r="AA238" i="3"/>
  <c r="Y238" i="3"/>
  <c r="AD238" i="3"/>
  <c r="AC238" i="3"/>
  <c r="AA234" i="3"/>
  <c r="Y234" i="3"/>
  <c r="AD234" i="3"/>
  <c r="AC234" i="3"/>
  <c r="AA226" i="3"/>
  <c r="Y226" i="3"/>
  <c r="AD226" i="3"/>
  <c r="AC226" i="3"/>
  <c r="AA218" i="3"/>
  <c r="Y218" i="3"/>
  <c r="AD218" i="3"/>
  <c r="AC218" i="3"/>
  <c r="AA210" i="3"/>
  <c r="Y210" i="3"/>
  <c r="AD210" i="3"/>
  <c r="AC210" i="3"/>
  <c r="AA202" i="3"/>
  <c r="Y202" i="3"/>
  <c r="AD202" i="3"/>
  <c r="AC202" i="3"/>
  <c r="AA194" i="3"/>
  <c r="Y194" i="3"/>
  <c r="AD194" i="3"/>
  <c r="AC194" i="3"/>
  <c r="AA186" i="3"/>
  <c r="Y186" i="3"/>
  <c r="AD186" i="3"/>
  <c r="AC186" i="3"/>
  <c r="AA178" i="3"/>
  <c r="Y178" i="3"/>
  <c r="AD178" i="3"/>
  <c r="AC178" i="3"/>
  <c r="AA170" i="3"/>
  <c r="Y170" i="3"/>
  <c r="AD170" i="3"/>
  <c r="AC170" i="3"/>
  <c r="AA162" i="3"/>
  <c r="Y162" i="3"/>
  <c r="AD162" i="3"/>
  <c r="AC162" i="3"/>
  <c r="AD154" i="3"/>
  <c r="AC154" i="3"/>
  <c r="AA154" i="3"/>
  <c r="Y154" i="3"/>
  <c r="AD146" i="3"/>
  <c r="AA146" i="3"/>
  <c r="Y146" i="3"/>
  <c r="AC146" i="3"/>
  <c r="AD138" i="3"/>
  <c r="AA138" i="3"/>
  <c r="Y138" i="3"/>
  <c r="AC138" i="3"/>
  <c r="AD130" i="3"/>
  <c r="AA130" i="3"/>
  <c r="Y130" i="3"/>
  <c r="AC130" i="3"/>
  <c r="AD122" i="3"/>
  <c r="AA122" i="3"/>
  <c r="Y122" i="3"/>
  <c r="AC122" i="3"/>
  <c r="AD301" i="3"/>
  <c r="AA301" i="3"/>
  <c r="Y301" i="3"/>
  <c r="AC301" i="3"/>
  <c r="AC249" i="3"/>
  <c r="AA249" i="3"/>
  <c r="Y249" i="3"/>
  <c r="AD249" i="3"/>
  <c r="Y14" i="3"/>
  <c r="AD14" i="3"/>
  <c r="AC14" i="3"/>
  <c r="AA14" i="3"/>
  <c r="Y10" i="3"/>
  <c r="AD10" i="3"/>
  <c r="AC10" i="3"/>
  <c r="AA10" i="3"/>
  <c r="Y17" i="3"/>
  <c r="AD17" i="3"/>
  <c r="AC17" i="3"/>
  <c r="AA17" i="3"/>
  <c r="AD934" i="3"/>
  <c r="AC934" i="3"/>
  <c r="AA934" i="3"/>
  <c r="Y934" i="3"/>
  <c r="Y878" i="3"/>
  <c r="AC878" i="3"/>
  <c r="AD878" i="3"/>
  <c r="AA878" i="3"/>
  <c r="AD842" i="3"/>
  <c r="AC842" i="3"/>
  <c r="AA842" i="3"/>
  <c r="Y842" i="3"/>
  <c r="AC830" i="3"/>
  <c r="AA830" i="3"/>
  <c r="Y830" i="3"/>
  <c r="AD830" i="3"/>
  <c r="AD818" i="3"/>
  <c r="AC818" i="3"/>
  <c r="AA818" i="3"/>
  <c r="Y818" i="3"/>
  <c r="AD777" i="3"/>
  <c r="AA777" i="3"/>
  <c r="Y777" i="3"/>
  <c r="AC777" i="3"/>
  <c r="AD669" i="3"/>
  <c r="Y669" i="3"/>
  <c r="AA669" i="3"/>
  <c r="AC669" i="3"/>
  <c r="AA565" i="3"/>
  <c r="Y565" i="3"/>
  <c r="AD565" i="3"/>
  <c r="AC565" i="3"/>
  <c r="AA553" i="3"/>
  <c r="Y553" i="3"/>
  <c r="AD553" i="3"/>
  <c r="AC553" i="3"/>
  <c r="AA545" i="3"/>
  <c r="Y545" i="3"/>
  <c r="AD545" i="3"/>
  <c r="AC545" i="3"/>
  <c r="AA533" i="3"/>
  <c r="Y533" i="3"/>
  <c r="AD533" i="3"/>
  <c r="AC533" i="3"/>
  <c r="AA519" i="3"/>
  <c r="Y519" i="3"/>
  <c r="AD519" i="3"/>
  <c r="AC519" i="3"/>
  <c r="Y505" i="3"/>
  <c r="AC505" i="3"/>
  <c r="AD505" i="3"/>
  <c r="AA505" i="3"/>
  <c r="Y493" i="3"/>
  <c r="AD493" i="3"/>
  <c r="AC493" i="3"/>
  <c r="AA493" i="3"/>
  <c r="Y481" i="3"/>
  <c r="AC481" i="3"/>
  <c r="AD481" i="3"/>
  <c r="AA481" i="3"/>
  <c r="AD372" i="3"/>
  <c r="AC372" i="3"/>
  <c r="AA372" i="3"/>
  <c r="Y372" i="3"/>
  <c r="AC271" i="3"/>
  <c r="AA271" i="3"/>
  <c r="Y271" i="3"/>
  <c r="AD271" i="3"/>
  <c r="AC255" i="3"/>
  <c r="AA255" i="3"/>
  <c r="Y255" i="3"/>
  <c r="AD255" i="3"/>
  <c r="AA217" i="3"/>
  <c r="Y217" i="3"/>
  <c r="AD217" i="3"/>
  <c r="AC217" i="3"/>
  <c r="AD153" i="3"/>
  <c r="AC153" i="3"/>
  <c r="AA153" i="3"/>
  <c r="Y153" i="3"/>
  <c r="AD129" i="3"/>
  <c r="AC129" i="3"/>
  <c r="AA129" i="3"/>
  <c r="Y129" i="3"/>
  <c r="AC999" i="3"/>
  <c r="AA999" i="3"/>
  <c r="Y999" i="3"/>
  <c r="AD999" i="3"/>
  <c r="Y892" i="3"/>
  <c r="AC892" i="3"/>
  <c r="AD892" i="3"/>
  <c r="AA892" i="3"/>
  <c r="Y884" i="3"/>
  <c r="AC884" i="3"/>
  <c r="AD884" i="3"/>
  <c r="AA884" i="3"/>
  <c r="Y876" i="3"/>
  <c r="AC876" i="3"/>
  <c r="AD876" i="3"/>
  <c r="AA876" i="3"/>
  <c r="Y868" i="3"/>
  <c r="AC868" i="3"/>
  <c r="AD868" i="3"/>
  <c r="AA868" i="3"/>
  <c r="AC860" i="3"/>
  <c r="AD860" i="3"/>
  <c r="AA860" i="3"/>
  <c r="Y860" i="3"/>
  <c r="AD852" i="3"/>
  <c r="Y852" i="3"/>
  <c r="AC852" i="3"/>
  <c r="AA852" i="3"/>
  <c r="AA844" i="3"/>
  <c r="Y844" i="3"/>
  <c r="AD844" i="3"/>
  <c r="AC844" i="3"/>
  <c r="AD812" i="3"/>
  <c r="AC812" i="3"/>
  <c r="AA812" i="3"/>
  <c r="Y812" i="3"/>
  <c r="AD775" i="3"/>
  <c r="AA775" i="3"/>
  <c r="AC775" i="3"/>
  <c r="Y775" i="3"/>
  <c r="AA767" i="3"/>
  <c r="AD767" i="3"/>
  <c r="AC767" i="3"/>
  <c r="Y767" i="3"/>
  <c r="AD790" i="3"/>
  <c r="AA790" i="3"/>
  <c r="Y790" i="3"/>
  <c r="AC790" i="3"/>
  <c r="AD674" i="3"/>
  <c r="Y674" i="3"/>
  <c r="AA674" i="3"/>
  <c r="AC674" i="3"/>
  <c r="AD667" i="3"/>
  <c r="Y667" i="3"/>
  <c r="AA667" i="3"/>
  <c r="AC667" i="3"/>
  <c r="AD659" i="3"/>
  <c r="AA659" i="3"/>
  <c r="Y659" i="3"/>
  <c r="AC659" i="3"/>
  <c r="AD651" i="3"/>
  <c r="AA651" i="3"/>
  <c r="AC651" i="3"/>
  <c r="Y651" i="3"/>
  <c r="AD643" i="3"/>
  <c r="AA643" i="3"/>
  <c r="Y643" i="3"/>
  <c r="AC643" i="3"/>
  <c r="AD635" i="3"/>
  <c r="AA635" i="3"/>
  <c r="AC635" i="3"/>
  <c r="Y635" i="3"/>
  <c r="AD627" i="3"/>
  <c r="AA627" i="3"/>
  <c r="Y627" i="3"/>
  <c r="AC627" i="3"/>
  <c r="AC688" i="3"/>
  <c r="AA688" i="3"/>
  <c r="Y688" i="3"/>
  <c r="AD688" i="3"/>
  <c r="AC576" i="3"/>
  <c r="AD576" i="3"/>
  <c r="AA576" i="3"/>
  <c r="Y576" i="3"/>
  <c r="AC568" i="3"/>
  <c r="AD568" i="3"/>
  <c r="AA568" i="3"/>
  <c r="Y568" i="3"/>
  <c r="AD444" i="3"/>
  <c r="AC444" i="3"/>
  <c r="AA444" i="3"/>
  <c r="Y444" i="3"/>
  <c r="AD412" i="3"/>
  <c r="AC412" i="3"/>
  <c r="AA412" i="3"/>
  <c r="Y412" i="3"/>
  <c r="AD380" i="3"/>
  <c r="AC380" i="3"/>
  <c r="AA380" i="3"/>
  <c r="Y380" i="3"/>
  <c r="AD368" i="3"/>
  <c r="AC368" i="3"/>
  <c r="AA368" i="3"/>
  <c r="Y368" i="3"/>
  <c r="AD284" i="3"/>
  <c r="Y284" i="3"/>
  <c r="AC284" i="3"/>
  <c r="AA284" i="3"/>
  <c r="AD289" i="3"/>
  <c r="AA289" i="3"/>
  <c r="Y289" i="3"/>
  <c r="AC289" i="3"/>
  <c r="AA231" i="3"/>
  <c r="Y231" i="3"/>
  <c r="AD231" i="3"/>
  <c r="AC231" i="3"/>
  <c r="AA223" i="3"/>
  <c r="Y223" i="3"/>
  <c r="AD223" i="3"/>
  <c r="AC223" i="3"/>
  <c r="AA215" i="3"/>
  <c r="Y215" i="3"/>
  <c r="AD215" i="3"/>
  <c r="AC215" i="3"/>
  <c r="AA207" i="3"/>
  <c r="Y207" i="3"/>
  <c r="AD207" i="3"/>
  <c r="AC207" i="3"/>
  <c r="AA199" i="3"/>
  <c r="Y199" i="3"/>
  <c r="AD199" i="3"/>
  <c r="AC199" i="3"/>
  <c r="AA191" i="3"/>
  <c r="Y191" i="3"/>
  <c r="AD191" i="3"/>
  <c r="AC191" i="3"/>
  <c r="AA183" i="3"/>
  <c r="Y183" i="3"/>
  <c r="AD183" i="3"/>
  <c r="AC183" i="3"/>
  <c r="AA175" i="3"/>
  <c r="Y175" i="3"/>
  <c r="AD175" i="3"/>
  <c r="AC175" i="3"/>
  <c r="AA167" i="3"/>
  <c r="Y167" i="3"/>
  <c r="AD167" i="3"/>
  <c r="AC167" i="3"/>
  <c r="AA159" i="3"/>
  <c r="AD159" i="3"/>
  <c r="Y159" i="3"/>
  <c r="AC159" i="3"/>
  <c r="AD151" i="3"/>
  <c r="Y151" i="3"/>
  <c r="AC151" i="3"/>
  <c r="AA151" i="3"/>
  <c r="AD143" i="3"/>
  <c r="AC143" i="3"/>
  <c r="Y143" i="3"/>
  <c r="AA143" i="3"/>
  <c r="AD135" i="3"/>
  <c r="AC135" i="3"/>
  <c r="Y135" i="3"/>
  <c r="AA135" i="3"/>
  <c r="AD127" i="3"/>
  <c r="AC127" i="3"/>
  <c r="Y127" i="3"/>
  <c r="AA127" i="3"/>
  <c r="AD119" i="3"/>
  <c r="AC119" i="3"/>
  <c r="Y119" i="3"/>
  <c r="AA119" i="3"/>
  <c r="AC250" i="3"/>
  <c r="AA250" i="3"/>
  <c r="Y250" i="3"/>
  <c r="AD250" i="3"/>
  <c r="Y114" i="3"/>
  <c r="AD114" i="3"/>
  <c r="AC114" i="3"/>
  <c r="AA114" i="3"/>
  <c r="Y112" i="3"/>
  <c r="AD112" i="3"/>
  <c r="AC112" i="3"/>
  <c r="AA112" i="3"/>
  <c r="Y110" i="3"/>
  <c r="AD110" i="3"/>
  <c r="AC110" i="3"/>
  <c r="AA110" i="3"/>
  <c r="Y108" i="3"/>
  <c r="AD108" i="3"/>
  <c r="AC108" i="3"/>
  <c r="AA108" i="3"/>
  <c r="Y106" i="3"/>
  <c r="AD106" i="3"/>
  <c r="AC106" i="3"/>
  <c r="AA106" i="3"/>
  <c r="Y104" i="3"/>
  <c r="AD104" i="3"/>
  <c r="AC104" i="3"/>
  <c r="AA104" i="3"/>
  <c r="Y102" i="3"/>
  <c r="AD102" i="3"/>
  <c r="AC102" i="3"/>
  <c r="AA102" i="3"/>
  <c r="Y100" i="3"/>
  <c r="AD100" i="3"/>
  <c r="AC100" i="3"/>
  <c r="AA100" i="3"/>
  <c r="Y98" i="3"/>
  <c r="AD98" i="3"/>
  <c r="AC98" i="3"/>
  <c r="AA98" i="3"/>
  <c r="Y96" i="3"/>
  <c r="AD96" i="3"/>
  <c r="AC96" i="3"/>
  <c r="AA96" i="3"/>
  <c r="Y94" i="3"/>
  <c r="AD94" i="3"/>
  <c r="AC94" i="3"/>
  <c r="AA94" i="3"/>
  <c r="Y92" i="3"/>
  <c r="AD92" i="3"/>
  <c r="AC92" i="3"/>
  <c r="AA92" i="3"/>
  <c r="Y90" i="3"/>
  <c r="AD90" i="3"/>
  <c r="AC90" i="3"/>
  <c r="AA90" i="3"/>
  <c r="Y88" i="3"/>
  <c r="AD88" i="3"/>
  <c r="AC88" i="3"/>
  <c r="AA88" i="3"/>
  <c r="Y86" i="3"/>
  <c r="AD86" i="3"/>
  <c r="AC86" i="3"/>
  <c r="AA86" i="3"/>
  <c r="Y84" i="3"/>
  <c r="AD84" i="3"/>
  <c r="AC84" i="3"/>
  <c r="AA84" i="3"/>
  <c r="Y82" i="3"/>
  <c r="AD82" i="3"/>
  <c r="AC82" i="3"/>
  <c r="AA82" i="3"/>
  <c r="Y80" i="3"/>
  <c r="AD80" i="3"/>
  <c r="AC80" i="3"/>
  <c r="AA80" i="3"/>
  <c r="Y78" i="3"/>
  <c r="AD78" i="3"/>
  <c r="AC78" i="3"/>
  <c r="AA78" i="3"/>
  <c r="Y76" i="3"/>
  <c r="AD76" i="3"/>
  <c r="AC76" i="3"/>
  <c r="AA76" i="3"/>
  <c r="Y74" i="3"/>
  <c r="AD74" i="3"/>
  <c r="AC74" i="3"/>
  <c r="AA74" i="3"/>
  <c r="Y72" i="3"/>
  <c r="AD72" i="3"/>
  <c r="AC72" i="3"/>
  <c r="AA72" i="3"/>
  <c r="Y70" i="3"/>
  <c r="AD70" i="3"/>
  <c r="AC70" i="3"/>
  <c r="AA70" i="3"/>
  <c r="Y68" i="3"/>
  <c r="AD68" i="3"/>
  <c r="AC68" i="3"/>
  <c r="AA68" i="3"/>
  <c r="Y66" i="3"/>
  <c r="AD66" i="3"/>
  <c r="AC66" i="3"/>
  <c r="AA66" i="3"/>
  <c r="Y64" i="3"/>
  <c r="AD64" i="3"/>
  <c r="AC64" i="3"/>
  <c r="AA64" i="3"/>
  <c r="Y62" i="3"/>
  <c r="AD62" i="3"/>
  <c r="AC62" i="3"/>
  <c r="AA62" i="3"/>
  <c r="Y60" i="3"/>
  <c r="AD60" i="3"/>
  <c r="AC60" i="3"/>
  <c r="AA60" i="3"/>
  <c r="Y58" i="3"/>
  <c r="AD58" i="3"/>
  <c r="AC58" i="3"/>
  <c r="AA58" i="3"/>
  <c r="Y56" i="3"/>
  <c r="AD56" i="3"/>
  <c r="AC56" i="3"/>
  <c r="AA56" i="3"/>
  <c r="Y54" i="3"/>
  <c r="AD54" i="3"/>
  <c r="AC54" i="3"/>
  <c r="AA54" i="3"/>
  <c r="Y52" i="3"/>
  <c r="AD52" i="3"/>
  <c r="AC52" i="3"/>
  <c r="AA52" i="3"/>
  <c r="Y50" i="3"/>
  <c r="AD50" i="3"/>
  <c r="AC50" i="3"/>
  <c r="AA50" i="3"/>
  <c r="Y48" i="3"/>
  <c r="AD48" i="3"/>
  <c r="AC48" i="3"/>
  <c r="AA48" i="3"/>
  <c r="Y46" i="3"/>
  <c r="AD46" i="3"/>
  <c r="AC46" i="3"/>
  <c r="AA46" i="3"/>
  <c r="Y44" i="3"/>
  <c r="AD44" i="3"/>
  <c r="AC44" i="3"/>
  <c r="AA44" i="3"/>
  <c r="Y42" i="3"/>
  <c r="AD42" i="3"/>
  <c r="AC42" i="3"/>
  <c r="AA42" i="3"/>
  <c r="Y40" i="3"/>
  <c r="AD40" i="3"/>
  <c r="AC40" i="3"/>
  <c r="AA40" i="3"/>
  <c r="Y38" i="3"/>
  <c r="AD38" i="3"/>
  <c r="AC38" i="3"/>
  <c r="AA38" i="3"/>
  <c r="Y36" i="3"/>
  <c r="AD36" i="3"/>
  <c r="AC36" i="3"/>
  <c r="AA36" i="3"/>
  <c r="Y34" i="3"/>
  <c r="AD34" i="3"/>
  <c r="AC34" i="3"/>
  <c r="AA34" i="3"/>
  <c r="Y32" i="3"/>
  <c r="AD32" i="3"/>
  <c r="AC32" i="3"/>
  <c r="AA32" i="3"/>
  <c r="Y30" i="3"/>
  <c r="AD30" i="3"/>
  <c r="AC30" i="3"/>
  <c r="AA30" i="3"/>
  <c r="Y28" i="3"/>
  <c r="AD28" i="3"/>
  <c r="AC28" i="3"/>
  <c r="AA28" i="3"/>
  <c r="Y26" i="3"/>
  <c r="AD26" i="3"/>
  <c r="AC26" i="3"/>
  <c r="AA26" i="3"/>
  <c r="Y24" i="3"/>
  <c r="AD24" i="3"/>
  <c r="AC24" i="3"/>
  <c r="AA24" i="3"/>
  <c r="Y22" i="3"/>
  <c r="AD22" i="3"/>
  <c r="AC22" i="3"/>
  <c r="AA22" i="3"/>
  <c r="Y20" i="3"/>
  <c r="AD20" i="3"/>
  <c r="AC20" i="3"/>
  <c r="AA20" i="3"/>
  <c r="Y18" i="3"/>
  <c r="AD18" i="3"/>
  <c r="AC18" i="3"/>
  <c r="AA18" i="3"/>
  <c r="Y13" i="3"/>
  <c r="AD13" i="3"/>
  <c r="AC13" i="3"/>
  <c r="AA13" i="3"/>
  <c r="AD930" i="3"/>
  <c r="AC930" i="3"/>
  <c r="AA930" i="3"/>
  <c r="Y930" i="3"/>
  <c r="AD918" i="3"/>
  <c r="AC918" i="3"/>
  <c r="Y918" i="3"/>
  <c r="AA918" i="3"/>
  <c r="Y862" i="3"/>
  <c r="AC862" i="3"/>
  <c r="AD862" i="3"/>
  <c r="AA862" i="3"/>
  <c r="AC826" i="3"/>
  <c r="AD826" i="3"/>
  <c r="AA826" i="3"/>
  <c r="Y826" i="3"/>
  <c r="AD653" i="3"/>
  <c r="AC653" i="3"/>
  <c r="AA653" i="3"/>
  <c r="Y653" i="3"/>
  <c r="AA551" i="3"/>
  <c r="Y551" i="3"/>
  <c r="AD551" i="3"/>
  <c r="AC551" i="3"/>
  <c r="AA537" i="3"/>
  <c r="Y537" i="3"/>
  <c r="AD537" i="3"/>
  <c r="AC537" i="3"/>
  <c r="AA523" i="3"/>
  <c r="Y523" i="3"/>
  <c r="AD523" i="3"/>
  <c r="AC523" i="3"/>
  <c r="Y507" i="3"/>
  <c r="AC507" i="3"/>
  <c r="AA507" i="3"/>
  <c r="AD507" i="3"/>
  <c r="Y491" i="3"/>
  <c r="AC491" i="3"/>
  <c r="AA491" i="3"/>
  <c r="AD491" i="3"/>
  <c r="Y479" i="3"/>
  <c r="AD479" i="3"/>
  <c r="AC479" i="3"/>
  <c r="AA479" i="3"/>
  <c r="AC265" i="3"/>
  <c r="AA265" i="3"/>
  <c r="Y265" i="3"/>
  <c r="AD265" i="3"/>
  <c r="AA209" i="3"/>
  <c r="Y209" i="3"/>
  <c r="AD209" i="3"/>
  <c r="AC209" i="3"/>
  <c r="AA185" i="3"/>
  <c r="Y185" i="3"/>
  <c r="AD185" i="3"/>
  <c r="AC185" i="3"/>
  <c r="AA161" i="3"/>
  <c r="Y161" i="3"/>
  <c r="AD161" i="3"/>
  <c r="AC161" i="3"/>
  <c r="AD137" i="3"/>
  <c r="AC137" i="3"/>
  <c r="AA137" i="3"/>
  <c r="Y137" i="3"/>
  <c r="AC244" i="3"/>
  <c r="AA244" i="3"/>
  <c r="Y244" i="3"/>
  <c r="AD244" i="3"/>
  <c r="AC997" i="3"/>
  <c r="AA997" i="3"/>
  <c r="Y997" i="3"/>
  <c r="AD997" i="3"/>
  <c r="AD981" i="3"/>
  <c r="AC981" i="3"/>
  <c r="Y981" i="3"/>
  <c r="AA981" i="3"/>
  <c r="AA967" i="3"/>
  <c r="Y967" i="3"/>
  <c r="AC967" i="3"/>
  <c r="AD967" i="3"/>
  <c r="Y891" i="3"/>
  <c r="AC891" i="3"/>
  <c r="AA891" i="3"/>
  <c r="AD891" i="3"/>
  <c r="AC859" i="3"/>
  <c r="AD859" i="3"/>
  <c r="AA859" i="3"/>
  <c r="Y859" i="3"/>
  <c r="AD985" i="3"/>
  <c r="AC985" i="3"/>
  <c r="Y985" i="3"/>
  <c r="AA985" i="3"/>
  <c r="AA970" i="3"/>
  <c r="Y970" i="3"/>
  <c r="AC970" i="3"/>
  <c r="AD970" i="3"/>
  <c r="AA966" i="3"/>
  <c r="Y966" i="3"/>
  <c r="AC966" i="3"/>
  <c r="AD966" i="3"/>
  <c r="AD962" i="3"/>
  <c r="AC962" i="3"/>
  <c r="AA962" i="3"/>
  <c r="Y962" i="3"/>
  <c r="AD960" i="3"/>
  <c r="AC960" i="3"/>
  <c r="AA960" i="3"/>
  <c r="Y960" i="3"/>
  <c r="AC958" i="3"/>
  <c r="AA958" i="3"/>
  <c r="Y958" i="3"/>
  <c r="AD958" i="3"/>
  <c r="AC956" i="3"/>
  <c r="AA956" i="3"/>
  <c r="Y956" i="3"/>
  <c r="AD956" i="3"/>
  <c r="AC954" i="3"/>
  <c r="AA954" i="3"/>
  <c r="Y954" i="3"/>
  <c r="AD954" i="3"/>
  <c r="AC952" i="3"/>
  <c r="AA952" i="3"/>
  <c r="Y952" i="3"/>
  <c r="AD952" i="3"/>
  <c r="AC950" i="3"/>
  <c r="AA950" i="3"/>
  <c r="Y950" i="3"/>
  <c r="AD950" i="3"/>
  <c r="AC948" i="3"/>
  <c r="AA948" i="3"/>
  <c r="Y948" i="3"/>
  <c r="AD948" i="3"/>
  <c r="AC946" i="3"/>
  <c r="AA946" i="3"/>
  <c r="Y946" i="3"/>
  <c r="AD946" i="3"/>
  <c r="AC944" i="3"/>
  <c r="AA944" i="3"/>
  <c r="Y944" i="3"/>
  <c r="AD944" i="3"/>
  <c r="AC942" i="3"/>
  <c r="AA942" i="3"/>
  <c r="Y942" i="3"/>
  <c r="AD942" i="3"/>
  <c r="AD911" i="3"/>
  <c r="AC911" i="3"/>
  <c r="AA911" i="3"/>
  <c r="Y911" i="3"/>
  <c r="AD903" i="3"/>
  <c r="AC903" i="3"/>
  <c r="AA903" i="3"/>
  <c r="Y903" i="3"/>
  <c r="AC898" i="3"/>
  <c r="AA898" i="3"/>
  <c r="Y898" i="3"/>
  <c r="AD898" i="3"/>
  <c r="Y889" i="3"/>
  <c r="AC889" i="3"/>
  <c r="AA889" i="3"/>
  <c r="AD889" i="3"/>
  <c r="Y881" i="3"/>
  <c r="AC881" i="3"/>
  <c r="AA881" i="3"/>
  <c r="AD881" i="3"/>
  <c r="Y873" i="3"/>
  <c r="AC873" i="3"/>
  <c r="AA873" i="3"/>
  <c r="AD873" i="3"/>
  <c r="Y865" i="3"/>
  <c r="AC865" i="3"/>
  <c r="AA865" i="3"/>
  <c r="AD865" i="3"/>
  <c r="AC857" i="3"/>
  <c r="AD857" i="3"/>
  <c r="AA857" i="3"/>
  <c r="Y857" i="3"/>
  <c r="AC849" i="3"/>
  <c r="AA849" i="3"/>
  <c r="Y849" i="3"/>
  <c r="AD849" i="3"/>
  <c r="AD915" i="3"/>
  <c r="AC915" i="3"/>
  <c r="Y915" i="3"/>
  <c r="AA915" i="3"/>
  <c r="AD813" i="3"/>
  <c r="AC813" i="3"/>
  <c r="AA813" i="3"/>
  <c r="Y813" i="3"/>
  <c r="AD805" i="3"/>
  <c r="AC805" i="3"/>
  <c r="AA805" i="3"/>
  <c r="Y805" i="3"/>
  <c r="AA772" i="3"/>
  <c r="AD772" i="3"/>
  <c r="AC772" i="3"/>
  <c r="Y772" i="3"/>
  <c r="AA764" i="3"/>
  <c r="AD764" i="3"/>
  <c r="AC764" i="3"/>
  <c r="Y764" i="3"/>
  <c r="AD780" i="3"/>
  <c r="AC780" i="3"/>
  <c r="AA780" i="3"/>
  <c r="Y780" i="3"/>
  <c r="Y706" i="3"/>
  <c r="AC706" i="3"/>
  <c r="AD706" i="3"/>
  <c r="AA706" i="3"/>
  <c r="Y704" i="3"/>
  <c r="AC704" i="3"/>
  <c r="AD704" i="3"/>
  <c r="AA704" i="3"/>
  <c r="Y702" i="3"/>
  <c r="AC702" i="3"/>
  <c r="AD702" i="3"/>
  <c r="AA702" i="3"/>
  <c r="Y700" i="3"/>
  <c r="AC700" i="3"/>
  <c r="AD700" i="3"/>
  <c r="AA700" i="3"/>
  <c r="AC698" i="3"/>
  <c r="AA698" i="3"/>
  <c r="AD698" i="3"/>
  <c r="Y698" i="3"/>
  <c r="AC696" i="3"/>
  <c r="AA696" i="3"/>
  <c r="Y696" i="3"/>
  <c r="AD696" i="3"/>
  <c r="AC694" i="3"/>
  <c r="AD694" i="3"/>
  <c r="AA694" i="3"/>
  <c r="Y694" i="3"/>
  <c r="AC692" i="3"/>
  <c r="AD692" i="3"/>
  <c r="AA692" i="3"/>
  <c r="Y692" i="3"/>
  <c r="AC690" i="3"/>
  <c r="AA690" i="3"/>
  <c r="AD690" i="3"/>
  <c r="Y690" i="3"/>
  <c r="AD786" i="3"/>
  <c r="AA786" i="3"/>
  <c r="Y786" i="3"/>
  <c r="AC786" i="3"/>
  <c r="AC683" i="3"/>
  <c r="AA683" i="3"/>
  <c r="AD683" i="3"/>
  <c r="Y683" i="3"/>
  <c r="AD672" i="3"/>
  <c r="Y672" i="3"/>
  <c r="AA672" i="3"/>
  <c r="AC672" i="3"/>
  <c r="AD664" i="3"/>
  <c r="Y664" i="3"/>
  <c r="AA664" i="3"/>
  <c r="AC664" i="3"/>
  <c r="AD656" i="3"/>
  <c r="AC656" i="3"/>
  <c r="AA656" i="3"/>
  <c r="Y656" i="3"/>
  <c r="AD648" i="3"/>
  <c r="AC648" i="3"/>
  <c r="AA648" i="3"/>
  <c r="Y648" i="3"/>
  <c r="AD640" i="3"/>
  <c r="AC640" i="3"/>
  <c r="AA640" i="3"/>
  <c r="Y640" i="3"/>
  <c r="AD632" i="3"/>
  <c r="AC632" i="3"/>
  <c r="AA632" i="3"/>
  <c r="Y632" i="3"/>
  <c r="AD624" i="3"/>
  <c r="AC624" i="3"/>
  <c r="AA624" i="3"/>
  <c r="Y624" i="3"/>
  <c r="Y611" i="3"/>
  <c r="AC611" i="3"/>
  <c r="AD611" i="3"/>
  <c r="AA611" i="3"/>
  <c r="Y609" i="3"/>
  <c r="AC609" i="3"/>
  <c r="AD609" i="3"/>
  <c r="AA609" i="3"/>
  <c r="Y607" i="3"/>
  <c r="AC607" i="3"/>
  <c r="AA607" i="3"/>
  <c r="AD607" i="3"/>
  <c r="Y605" i="3"/>
  <c r="AC605" i="3"/>
  <c r="AD605" i="3"/>
  <c r="AA605" i="3"/>
  <c r="Y603" i="3"/>
  <c r="AC603" i="3"/>
  <c r="AD603" i="3"/>
  <c r="AA603" i="3"/>
  <c r="Y601" i="3"/>
  <c r="AC601" i="3"/>
  <c r="AD601" i="3"/>
  <c r="AA601" i="3"/>
  <c r="Y599" i="3"/>
  <c r="AC599" i="3"/>
  <c r="AD599" i="3"/>
  <c r="AA599" i="3"/>
  <c r="Y597" i="3"/>
  <c r="AC597" i="3"/>
  <c r="AD597" i="3"/>
  <c r="AA597" i="3"/>
  <c r="Y595" i="3"/>
  <c r="AC595" i="3"/>
  <c r="AD595" i="3"/>
  <c r="AA595" i="3"/>
  <c r="Y593" i="3"/>
  <c r="AC593" i="3"/>
  <c r="AD593" i="3"/>
  <c r="AA593" i="3"/>
  <c r="Y591" i="3"/>
  <c r="AC591" i="3"/>
  <c r="AD591" i="3"/>
  <c r="AA591" i="3"/>
  <c r="AC589" i="3"/>
  <c r="AD589" i="3"/>
  <c r="AA589" i="3"/>
  <c r="Y589" i="3"/>
  <c r="AC587" i="3"/>
  <c r="AD587" i="3"/>
  <c r="AA587" i="3"/>
  <c r="Y587" i="3"/>
  <c r="AC585" i="3"/>
  <c r="Y585" i="3"/>
  <c r="AA585" i="3"/>
  <c r="AD585" i="3"/>
  <c r="AC583" i="3"/>
  <c r="AD583" i="3"/>
  <c r="AA583" i="3"/>
  <c r="Y583" i="3"/>
  <c r="AD617" i="3"/>
  <c r="AA617" i="3"/>
  <c r="Y617" i="3"/>
  <c r="AC617" i="3"/>
  <c r="AD458" i="3"/>
  <c r="AC458" i="3"/>
  <c r="AA458" i="3"/>
  <c r="Y458" i="3"/>
  <c r="AD442" i="3"/>
  <c r="AC442" i="3"/>
  <c r="AA442" i="3"/>
  <c r="Y442" i="3"/>
  <c r="AD426" i="3"/>
  <c r="AC426" i="3"/>
  <c r="AA426" i="3"/>
  <c r="Y426" i="3"/>
  <c r="AD410" i="3"/>
  <c r="AC410" i="3"/>
  <c r="AA410" i="3"/>
  <c r="Y410" i="3"/>
  <c r="AD394" i="3"/>
  <c r="AC394" i="3"/>
  <c r="AA394" i="3"/>
  <c r="Y394" i="3"/>
  <c r="AD378" i="3"/>
  <c r="AC378" i="3"/>
  <c r="AA378" i="3"/>
  <c r="Y378" i="3"/>
  <c r="AD440" i="3"/>
  <c r="AC440" i="3"/>
  <c r="AA440" i="3"/>
  <c r="Y440" i="3"/>
  <c r="AD408" i="3"/>
  <c r="AC408" i="3"/>
  <c r="AA408" i="3"/>
  <c r="Y408" i="3"/>
  <c r="AD376" i="3"/>
  <c r="AC376" i="3"/>
  <c r="AA376" i="3"/>
  <c r="Y376" i="3"/>
  <c r="AD290" i="3"/>
  <c r="AA290" i="3"/>
  <c r="Y290" i="3"/>
  <c r="AC290" i="3"/>
  <c r="AA240" i="3"/>
  <c r="AD240" i="3"/>
  <c r="AC240" i="3"/>
  <c r="Y240" i="3"/>
  <c r="AA236" i="3"/>
  <c r="Y236" i="3"/>
  <c r="AD236" i="3"/>
  <c r="AC236" i="3"/>
  <c r="AA228" i="3"/>
  <c r="Y228" i="3"/>
  <c r="AD228" i="3"/>
  <c r="AC228" i="3"/>
  <c r="AA220" i="3"/>
  <c r="Y220" i="3"/>
  <c r="AD220" i="3"/>
  <c r="AC220" i="3"/>
  <c r="AA212" i="3"/>
  <c r="Y212" i="3"/>
  <c r="AD212" i="3"/>
  <c r="AC212" i="3"/>
  <c r="AA204" i="3"/>
  <c r="Y204" i="3"/>
  <c r="AD204" i="3"/>
  <c r="AC204" i="3"/>
  <c r="AA196" i="3"/>
  <c r="Y196" i="3"/>
  <c r="AD196" i="3"/>
  <c r="AC196" i="3"/>
  <c r="AA188" i="3"/>
  <c r="Y188" i="3"/>
  <c r="AD188" i="3"/>
  <c r="AC188" i="3"/>
  <c r="AA180" i="3"/>
  <c r="Y180" i="3"/>
  <c r="AD180" i="3"/>
  <c r="AC180" i="3"/>
  <c r="AA172" i="3"/>
  <c r="Y172" i="3"/>
  <c r="AD172" i="3"/>
  <c r="AC172" i="3"/>
  <c r="AA164" i="3"/>
  <c r="Y164" i="3"/>
  <c r="AD164" i="3"/>
  <c r="AC164" i="3"/>
  <c r="AD156" i="3"/>
  <c r="AA156" i="3"/>
  <c r="Y156" i="3"/>
  <c r="AC156" i="3"/>
  <c r="AD148" i="3"/>
  <c r="AC148" i="3"/>
  <c r="AA148" i="3"/>
  <c r="Y148" i="3"/>
  <c r="AD140" i="3"/>
  <c r="AC140" i="3"/>
  <c r="AA140" i="3"/>
  <c r="Y140" i="3"/>
  <c r="AD132" i="3"/>
  <c r="AC132" i="3"/>
  <c r="AA132" i="3"/>
  <c r="Y132" i="3"/>
  <c r="AD124" i="3"/>
  <c r="AC124" i="3"/>
  <c r="AA124" i="3"/>
  <c r="Y124" i="3"/>
  <c r="AD116" i="3"/>
  <c r="AC116" i="3"/>
  <c r="AA116" i="3"/>
  <c r="Y116" i="3"/>
  <c r="AC251" i="3"/>
  <c r="AA251" i="3"/>
  <c r="Y251" i="3"/>
  <c r="AD251" i="3"/>
  <c r="AC243" i="3"/>
  <c r="AA243" i="3"/>
  <c r="Y243" i="3"/>
  <c r="AD243" i="3"/>
  <c r="AD5" i="3"/>
  <c r="AC5" i="3"/>
  <c r="AA5" i="3"/>
  <c r="Y5" i="3"/>
  <c r="Y9" i="3"/>
  <c r="AD9" i="3"/>
  <c r="AC9" i="3"/>
  <c r="AA9" i="3"/>
  <c r="D4" i="3"/>
  <c r="S4" i="3"/>
  <c r="F4" i="10"/>
  <c r="S4" i="10" s="1"/>
  <c r="K4" i="10"/>
  <c r="L4" i="10"/>
  <c r="U4" i="10" s="1"/>
  <c r="N4" i="10"/>
  <c r="A4" i="10"/>
  <c r="Q4" i="10"/>
  <c r="B4" i="10"/>
  <c r="Z4" i="10"/>
  <c r="AC4" i="10"/>
  <c r="AD4" i="10"/>
  <c r="E4" i="10"/>
  <c r="T4" i="10"/>
  <c r="H4" i="10"/>
  <c r="V4" i="10"/>
  <c r="P4" i="10"/>
  <c r="G4" i="10"/>
  <c r="M4" i="10"/>
  <c r="A4" i="3" l="1"/>
  <c r="F4" i="3"/>
  <c r="AI4" i="3" s="1"/>
  <c r="P4" i="3"/>
  <c r="L4" i="3"/>
  <c r="B4" i="3" s="1"/>
  <c r="T4" i="3"/>
  <c r="G4" i="3"/>
  <c r="H4" i="3"/>
  <c r="K4" i="3"/>
  <c r="AF4" i="3"/>
  <c r="AE4" i="3"/>
  <c r="M4" i="3"/>
  <c r="U4" i="3" l="1"/>
  <c r="E4" i="3"/>
  <c r="AH4" i="3" s="1"/>
  <c r="Y4" i="3" l="1"/>
  <c r="AA4" i="3"/>
  <c r="AC4" i="3"/>
  <c r="AD4" i="3"/>
  <c r="BS6" i="1" l="1"/>
  <c r="BS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 FESSY</author>
  </authors>
  <commentList>
    <comment ref="S2" authorId="0" shapeId="0" xr:uid="{AD960AF6-1F43-4886-9CAB-6340FBE5CCDC}">
      <text>
        <r>
          <rPr>
            <sz val="9"/>
            <color indexed="81"/>
            <rFont val="Tahoma"/>
            <family val="2"/>
          </rPr>
          <t xml:space="preserve">
1 =&gt; Hors Import
2 =&gt; Import
4 =&gt; Arena Import
5 =&gt; Arena Hors Import</t>
        </r>
      </text>
    </comment>
    <comment ref="T2" authorId="0" shapeId="0" xr:uid="{53D1C708-8F76-4BB5-99D0-BB1F23639A21}">
      <text>
        <r>
          <rPr>
            <b/>
            <sz val="9"/>
            <color indexed="81"/>
            <rFont val="Tahoma"/>
            <family val="2"/>
          </rPr>
          <t>Alexandre FESSY:</t>
        </r>
        <r>
          <rPr>
            <sz val="9"/>
            <color indexed="81"/>
            <rFont val="Tahoma"/>
            <family val="2"/>
          </rPr>
          <t xml:space="preserve">
800 - BNC\BLQ RETOUR BASE MG+RETOUR FRS
000 - SANS SAV - PRODUIT ALIMENTAIRE FR/BE
801 - BNC\BLQ RET. BASE MG+ATT DEC.FIL
802 - BNC\BLQ RETOUR BASE MG+DESTRUCTION
803 - BNC\BLQ RETOUR BASE INTERMEDIAIRE
804 - BNC\BLQ DESTRUCTION PDV
805 - BNC\BLQ DESTRUC. EN ATT. PDV\ 15 J
806 - REPRISE FOUR DDD - PDV
807 - DESTOCKAGE BASE
900 - SAV CENTRALISE PORT INCLUS
901 - SAV CENTRALISE HORS TRANSPORT ALLER
902 - SAV CENTRALISE HORS TRANSPORT
903 - SAV STATION AGREE PORT INCLUS
904 - SAV STAT. AGREE HORS TRANSP. ALLER
905 - SAV STATION AGREE HORS TRANSP.
906 - SAV PIECES HORS TRANSP ALLER\RETOUR
907 - SAV PIECES HORS TRANSP A\R (DEF)
908 - SAV PIECES PORT INCLUS ALLER\RETOUR
998 - EN COURS DE NEGOCIATION
999 - NI SAV NI BNC\BLQ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 FESSY</author>
  </authors>
  <commentList>
    <comment ref="S2" authorId="0" shapeId="0" xr:uid="{508C986C-AF2D-4A05-8B2E-828C4CF7E751}">
      <text>
        <r>
          <rPr>
            <sz val="9"/>
            <color indexed="81"/>
            <rFont val="Tahoma"/>
            <family val="2"/>
          </rPr>
          <t xml:space="preserve">
1 =&gt; Hors Import
2 =&gt; Import
4 =&gt; Arena Import
5 =&gt; Arena Hors Import</t>
        </r>
      </text>
    </comment>
    <comment ref="T2" authorId="0" shapeId="0" xr:uid="{327D8CD3-5DBF-4E08-B5A1-17382C0571CE}">
      <text>
        <r>
          <rPr>
            <b/>
            <sz val="9"/>
            <color indexed="81"/>
            <rFont val="Tahoma"/>
            <family val="2"/>
          </rPr>
          <t>Alexandre FESSY:</t>
        </r>
        <r>
          <rPr>
            <sz val="9"/>
            <color indexed="81"/>
            <rFont val="Tahoma"/>
            <family val="2"/>
          </rPr>
          <t xml:space="preserve">
800 - BNC\BLQ RETOUR BASE MG+RETOUR FRS
000 - SANS SAV - PRODUIT ALIMENTAIRE FR/BE
801 - BNC\BLQ RET. BASE MG+ATT DEC.FIL
802 - BNC\BLQ RETOUR BASE MG+DESTRUCTION
803 - BNC\BLQ RETOUR BASE INTERMEDIAIRE
804 - BNC\BLQ DESTRUCTION PDV
805 - BNC\BLQ DESTRUC. EN ATT. PDV\ 15 J
806 - REPRISE FOUR DDD - PDV
807 - DESTOCKAGE BASE
900 - SAV CENTRALISE PORT INCLUS
901 - SAV CENTRALISE HORS TRANSPORT ALLER
902 - SAV CENTRALISE HORS TRANSPORT
903 - SAV STATION AGREE PORT INCLUS
904 - SAV STAT. AGREE HORS TRANSP. ALLER
905 - SAV STATION AGREE HORS TRANSP.
906 - SAV PIECES HORS TRANSP ALLER\RETOUR
907 - SAV PIECES HORS TRANSP A\R (DEF)
908 - SAV PIECES PORT INCLUS ALLER\RETOUR
998 - EN COURS DE NEGOCIATION
999 - NI SAV NI BNC\BLQ</t>
        </r>
      </text>
    </comment>
  </commentList>
</comments>
</file>

<file path=xl/sharedStrings.xml><?xml version="1.0" encoding="utf-8"?>
<sst xmlns="http://schemas.openxmlformats.org/spreadsheetml/2006/main" count="22542" uniqueCount="16169">
  <si>
    <t>Ajout</t>
  </si>
  <si>
    <t>A RENSEIGNER / VALIDER PAR :</t>
  </si>
  <si>
    <t>MOIS CADENCIER</t>
  </si>
  <si>
    <t>Numéro de l'opération</t>
  </si>
  <si>
    <t xml:space="preserve">Nom du prospectus </t>
  </si>
  <si>
    <t>Dates début opération</t>
  </si>
  <si>
    <t>Dates fin opération</t>
  </si>
  <si>
    <t>ENSEIGNE (ITM / NETTO)</t>
  </si>
  <si>
    <t>VERSION DU PROSPECTUS</t>
  </si>
  <si>
    <t>MECANIQUE</t>
  </si>
  <si>
    <t>MONTANT GRATUITE</t>
  </si>
  <si>
    <t>Financement FID</t>
  </si>
  <si>
    <t>Caractéristiques Promo</t>
  </si>
  <si>
    <t>Drive</t>
  </si>
  <si>
    <t>GENCOD</t>
  </si>
  <si>
    <t>LIBELLE LONG
100 CARACTERES</t>
  </si>
  <si>
    <t>LIBELLE COMMERCIAL
29 CARACTERES</t>
  </si>
  <si>
    <t>MARQUE</t>
  </si>
  <si>
    <t>FOURNISSEUR</t>
  </si>
  <si>
    <t>CNUF</t>
  </si>
  <si>
    <t xml:space="preserve">Numéro Accord </t>
  </si>
  <si>
    <t>CIF</t>
  </si>
  <si>
    <t>Zone de Négo</t>
  </si>
  <si>
    <t>Catégorie de Gestion / Consolidation</t>
  </si>
  <si>
    <t>NOMENCLATURE GROUPEMENT</t>
  </si>
  <si>
    <t>NOMENCLATURE DE REFERENCE</t>
  </si>
  <si>
    <t>CODE BASE</t>
  </si>
  <si>
    <t>VISUEL</t>
  </si>
  <si>
    <t>NOM DU VISUEL</t>
  </si>
  <si>
    <t>DETAIL PLAN MEDIA</t>
  </si>
  <si>
    <t>DATE DE SORTIE NATIONALE</t>
  </si>
  <si>
    <t>EXCLUSIVITE FOURNISSEUR</t>
  </si>
  <si>
    <t>DATE DE LEVEE D'EMBARGO</t>
  </si>
  <si>
    <t>Produit Maître 
(Visuel prospectus, mettre un 1)</t>
  </si>
  <si>
    <t xml:space="preserve">Produit(s) présent(s) sur prospectus max 5 déclinaisons et sur AVM max 12 déclinaisons
Les autres déclinaisons seront en téléchargement.
Oui = sur prospectus 
Non = en téléchargement </t>
  </si>
  <si>
    <t>OPERATION A VOS MARQUES</t>
  </si>
  <si>
    <t>TYPE DE CONDITIONNEMENT</t>
  </si>
  <si>
    <t>Composition BOX
(Mono-Référence / Multi Références)</t>
  </si>
  <si>
    <t>COMPOSANT BOX</t>
  </si>
  <si>
    <t>PCB</t>
  </si>
  <si>
    <t>SPCB</t>
  </si>
  <si>
    <t>CONDITIONNEMENT ENTREPOT</t>
  </si>
  <si>
    <t>Flux d'APPRO</t>
  </si>
  <si>
    <t>BQ produit 
(colis / couche / palette)</t>
  </si>
  <si>
    <t>FORMAT DE VENTE POUR LE CONSOMMATEUR</t>
  </si>
  <si>
    <t>POIDS NET</t>
  </si>
  <si>
    <t>QUANTITES PREVISIONNELLES 
/MOQ</t>
  </si>
  <si>
    <t>PAYS FABRICATION</t>
  </si>
  <si>
    <t>Produits dangereux</t>
  </si>
  <si>
    <t>Produit BIO</t>
  </si>
  <si>
    <t>Code SAV</t>
  </si>
  <si>
    <t>PRIX IMPORT</t>
  </si>
  <si>
    <t>FRAIS IMPORT</t>
  </si>
  <si>
    <t>PAB</t>
  </si>
  <si>
    <t>Remise en valeur</t>
  </si>
  <si>
    <t>TMP promo en valeur</t>
  </si>
  <si>
    <t>TMP promo en %</t>
  </si>
  <si>
    <t>Frais sur achat TRANSP/FRET</t>
  </si>
  <si>
    <t>Frais sur achat AUTRES</t>
  </si>
  <si>
    <r>
      <t xml:space="preserve">Prix d'achat net dont Taxe </t>
    </r>
    <r>
      <rPr>
        <b/>
        <sz val="10"/>
        <color rgb="FFFFC000"/>
        <rFont val="Arial"/>
        <family val="2"/>
      </rPr>
      <t>eco</t>
    </r>
  </si>
  <si>
    <t>Ristourne</t>
  </si>
  <si>
    <t>TVA</t>
  </si>
  <si>
    <t>Taxe Eco</t>
  </si>
  <si>
    <t>Type de DEEE</t>
  </si>
  <si>
    <t>Prix de revient</t>
  </si>
  <si>
    <t>Seuil de revente à perte</t>
  </si>
  <si>
    <t>PC</t>
  </si>
  <si>
    <t>Prix Marketing Conseillé</t>
  </si>
  <si>
    <t>Prix litre/kilo</t>
  </si>
  <si>
    <t>Marge Adhérent (%)</t>
  </si>
  <si>
    <t xml:space="preserve">MARGE FILIERE (%) </t>
  </si>
  <si>
    <t>CONTRIBUTION (%)</t>
  </si>
  <si>
    <t>ITM8 suivi</t>
  </si>
  <si>
    <t>GENCOD suivi</t>
  </si>
  <si>
    <t>LIBELLE suivi</t>
  </si>
  <si>
    <t xml:space="preserve">PAB suivi </t>
  </si>
  <si>
    <t>Remise
suivi</t>
  </si>
  <si>
    <t>Prix d'achat net suivi</t>
  </si>
  <si>
    <t>X</t>
  </si>
  <si>
    <t>ACHATS</t>
  </si>
  <si>
    <t>REFERENTIEL</t>
  </si>
  <si>
    <t>Retour itm8 apres creation pole ref</t>
  </si>
  <si>
    <t xml:space="preserve">MONTANT / TAUX MECANIQUE </t>
  </si>
  <si>
    <t>LIBELLE</t>
  </si>
  <si>
    <t>LIBELLE COMMERCIAL</t>
  </si>
  <si>
    <t>Zone dé Négo</t>
  </si>
  <si>
    <t>PCB FOURNISSEUR</t>
  </si>
  <si>
    <t>CONDITIONNEMENT  ENTREPOT ET POINT DE VENTE
"CDNTE" ET "CDNTV"</t>
  </si>
  <si>
    <t>Ristourne
EN VALEUR</t>
  </si>
  <si>
    <t>Mode d'emploi</t>
  </si>
  <si>
    <t xml:space="preserve">Indiquer le mois de création du nouveau produit.
A sélectionner dans le menu déroulant. </t>
  </si>
  <si>
    <t>Renseigner le numéro d'opération correspondant au prospectus ou au Cadencier</t>
  </si>
  <si>
    <t xml:space="preserve">Indiquer le nom du prospectus. </t>
  </si>
  <si>
    <t xml:space="preserve">Indiquer la date de début du prospectus. </t>
  </si>
  <si>
    <t xml:space="preserve">Indiquer la date de fin du prospectus. </t>
  </si>
  <si>
    <t xml:space="preserve">A sélectionner dans le menu déroulant. </t>
  </si>
  <si>
    <t>Indiquer la version sur laquelle le produit est présent sur prospectus ou indiquer s'il est en compélementaire</t>
  </si>
  <si>
    <r>
      <t xml:space="preserve">Pour les produits en promo, </t>
    </r>
    <r>
      <rPr>
        <sz val="10"/>
        <rFont val="Arial"/>
        <family val="2"/>
      </rPr>
      <t>renseigner</t>
    </r>
    <r>
      <rPr>
        <sz val="10"/>
        <color theme="1"/>
        <rFont val="Arial"/>
        <family val="2"/>
      </rPr>
      <t xml:space="preserve"> le type de mécanique promotionnelle du produit</t>
    </r>
  </si>
  <si>
    <t>Pour les produits en promo, renseigner le type de mécanique promotionnelle du produit</t>
  </si>
  <si>
    <t>Qui porte le financement de le remise Fidélité</t>
  </si>
  <si>
    <t>Descriptif des éléments "Promotionnel" a mettre en avant dans l'outil " Promotion"</t>
  </si>
  <si>
    <t>Présence en Drive</t>
  </si>
  <si>
    <t>Indiquer l'EAN du produit ou du box hétérogène (ne pas mettre de séparateur de millier)</t>
  </si>
  <si>
    <t>Libellé du produit jusqu'à 100 caractères</t>
  </si>
  <si>
    <t>Libellé Commercial jusqu'à 29 caractères
Ne pas inclure "*" pour les produits en promotions</t>
  </si>
  <si>
    <t>Libellé de la marque comme existante dans PRE REF</t>
  </si>
  <si>
    <t>Indiquer la raison sociale du fournisseur (la raison sociale devant être identique sur toutes les lignes)</t>
  </si>
  <si>
    <t>Indiquer le CNUF du fournisseur (Attention : ne pas indiquer le sous CNUF)</t>
  </si>
  <si>
    <t>S'il s'agit d'un accord marque nationale, indiquer le numéro d'accord perfcom ou negOptim, au format MN-00000000
S'il s'agit d'un produit 3xnet, indiquer le numéro d'accord AU-00000000
S'il s'agit d'un produit MDD hors 3xnet, laisser le champ vide</t>
  </si>
  <si>
    <r>
      <rPr>
        <b/>
        <sz val="10"/>
        <color rgb="FFFF0000"/>
        <rFont val="Arial"/>
        <family val="2"/>
      </rPr>
      <t xml:space="preserve">Si </t>
    </r>
    <r>
      <rPr>
        <sz val="10"/>
        <color theme="1"/>
        <rFont val="Arial"/>
        <family val="2"/>
      </rPr>
      <t>plusieurs CIF pour le fournisseur préciser le CIF concerné</t>
    </r>
  </si>
  <si>
    <t>Information permettant de sélectionner le bon circuit de collecte de la fiche produit</t>
  </si>
  <si>
    <t>Renseigner sa catgéorie de Gestion</t>
  </si>
  <si>
    <t>Indiquer le numéro de nomenclature produit (nomenclature groupement)</t>
  </si>
  <si>
    <t>Indiquer le numéro de nomenclature produit (nouvelle nomenclature de référence)</t>
  </si>
  <si>
    <r>
      <rPr>
        <b/>
        <sz val="10"/>
        <color rgb="FFFF0000"/>
        <rFont val="Arial"/>
        <family val="2"/>
      </rPr>
      <t>Si</t>
    </r>
    <r>
      <rPr>
        <sz val="10"/>
        <rFont val="Arial"/>
        <family val="2"/>
      </rPr>
      <t xml:space="preserve"> le fournisseur n'est pas présent sur toutes les bases, Indiquer les numéros de bases dont le fournisseur a la charge, séparés par un point virgule " ; "</t>
    </r>
  </si>
  <si>
    <t>Mettre le visuel du produit</t>
  </si>
  <si>
    <t>Indiquer le nom du visuel tel qu'il doit apparaître sur le book imprimeur</t>
  </si>
  <si>
    <t>Indiquer le type de plan média (radio, télé, presse…) et la date de la campagne (début et fin)</t>
  </si>
  <si>
    <t>Indiquer la date à laquelle le produit est commercialisé / émis sur le marché</t>
  </si>
  <si>
    <t>Indiquer si le produit est dédié à l'une de nos enseignes
 (sélectionner la réponse dans le menu déroulant)</t>
  </si>
  <si>
    <t>Indiquer la date à laquelle les données définitives du produit sont transmises à ITM (prix, libellé, EAN….)</t>
  </si>
  <si>
    <t xml:space="preserve">Indiquer 1 pour le produit dont vous souhaitez que la photo apparaisse sur le prospectus. Si produit cadencier, laisser vide. </t>
  </si>
  <si>
    <t>A sélectionner dans le menu déroulant, uniquement pour les produits en promotion. Si produit cadencier, laisser vide.</t>
  </si>
  <si>
    <t xml:space="preserve">Indiquer 1 pour les produits proposés dans le cadre d'une opération "à vos marques".  </t>
  </si>
  <si>
    <t xml:space="preserve">Sélectionner le type de conditionnement dans le menu déroulant </t>
  </si>
  <si>
    <t>Préscise si le box est multi-référence ou mono-référence</t>
  </si>
  <si>
    <t>Indiquer s'il s'agit d'un composant d'un présentoir (oui / non)</t>
  </si>
  <si>
    <t xml:space="preserve">Indiquer le nombre d'UVC présent dans le conditionnement pour commande fournisseur </t>
  </si>
  <si>
    <t xml:space="preserve">Indiquer le nombre d'UVC présent dans le sous conditionnement. </t>
  </si>
  <si>
    <r>
      <rPr>
        <b/>
        <sz val="10"/>
        <color rgb="FFFF0000"/>
        <rFont val="Arial"/>
        <family val="2"/>
      </rPr>
      <t>SI</t>
    </r>
    <r>
      <rPr>
        <sz val="10"/>
        <color theme="1"/>
        <rFont val="Arial"/>
        <family val="2"/>
      </rPr>
      <t xml:space="preserve"> CDNTE ou CDNTV différent du PCB ou SPCB Indiquer le nombre d'UVC proposé à la commande Point de Vente</t>
    </r>
  </si>
  <si>
    <t>Type d'approvisionnement pour le PDV</t>
  </si>
  <si>
    <t>Sélectionner le Barème Quantitatif du produit dans le menu déroulant</t>
  </si>
  <si>
    <t>Sélectionner le format de vente consommateur dans le menu déroulant
(Possibilité d'ajouter du contenu manuellement pour préciser le lot (ex : le lot de 2))</t>
  </si>
  <si>
    <t>Indiquer le poids net du produit en Grammes ou en Millilitres sans unités</t>
  </si>
  <si>
    <t>Indiquer les quantités  prévisionnelles d'achat en UVC</t>
  </si>
  <si>
    <t>Indiquer le pays de fabrication du produit</t>
  </si>
  <si>
    <t>Information "produit dangereux"</t>
  </si>
  <si>
    <t>Produit conforme à une certification Biologique</t>
  </si>
  <si>
    <t>Code SAV pour prise en charge PDV</t>
  </si>
  <si>
    <t xml:space="preserve">Indiquer le prix import en € (suivant le cours du dollar) </t>
  </si>
  <si>
    <t xml:space="preserve">Indiquer les frais de cotation (transport, COMI, douane). </t>
  </si>
  <si>
    <t>Indiquer le prix tarif du produit (Prix d'Achat Brut)</t>
  </si>
  <si>
    <r>
      <rPr>
        <b/>
        <sz val="10"/>
        <color theme="1"/>
        <rFont val="Arial"/>
        <family val="2"/>
      </rPr>
      <t xml:space="preserve">Pour le fond de rayon : </t>
    </r>
    <r>
      <rPr>
        <sz val="10"/>
        <color theme="1"/>
        <rFont val="Arial"/>
        <family val="2"/>
      </rPr>
      <t xml:space="preserve">correspond au PAB  - Prix d'achat net
</t>
    </r>
    <r>
      <rPr>
        <b/>
        <sz val="10"/>
        <color theme="1"/>
        <rFont val="Arial"/>
        <family val="2"/>
      </rPr>
      <t xml:space="preserve">
Pour la promo : </t>
    </r>
    <r>
      <rPr>
        <sz val="10"/>
        <color theme="1"/>
        <rFont val="Arial"/>
        <family val="2"/>
      </rPr>
      <t>correspond au PAB  - Prix d'achat net - TMP promo en valeur</t>
    </r>
  </si>
  <si>
    <t xml:space="preserve">Dans le cas d'un produit en promotion, indiquer la valeur de remise additionnelle spécifique pour la promo. </t>
  </si>
  <si>
    <t xml:space="preserve">Dans le cas d'un produit en promotion, indiquer l'équivalent en % de la valeur de remise additionnelle spécifique pour la promo. </t>
  </si>
  <si>
    <t xml:space="preserve">Dans le cas d'un produit en enlèvement, indiquer le montant de frais sur achat lié au transport.  </t>
  </si>
  <si>
    <r>
      <t>Si existant, Indiquer le montant des autres types de frais sur achats</t>
    </r>
    <r>
      <rPr>
        <sz val="10"/>
        <rFont val="Arial"/>
        <family val="2"/>
      </rPr>
      <t xml:space="preserve"> (ex : manutention quai, emballage, assurance…) </t>
    </r>
  </si>
  <si>
    <t>Indiquer le prix d'achat net tel que sur la facture pro forma.</t>
  </si>
  <si>
    <r>
      <t xml:space="preserve">
</t>
    </r>
    <r>
      <rPr>
        <b/>
        <sz val="10"/>
        <color theme="1"/>
        <rFont val="Arial"/>
        <family val="2"/>
      </rPr>
      <t>Si prix de cession supérieur</t>
    </r>
    <r>
      <rPr>
        <sz val="10"/>
        <color theme="1"/>
        <rFont val="Arial"/>
        <family val="2"/>
      </rPr>
      <t xml:space="preserve"> à PAN + FRAIS SUR ACHATS + TAXES ACHATS 2 + TAXES A LA VENTE, alors ristourne = 0. 
</t>
    </r>
    <r>
      <rPr>
        <b/>
        <sz val="10"/>
        <color theme="1"/>
        <rFont val="Arial"/>
        <family val="2"/>
      </rPr>
      <t>Si prix de cession inférieur</t>
    </r>
    <r>
      <rPr>
        <sz val="10"/>
        <color theme="1"/>
        <rFont val="Arial"/>
        <family val="2"/>
      </rPr>
      <t xml:space="preserve"> à PAN + FRAIS SUR ACHATS + TAXES ACHATS 2 + TAXES A LA VENTE, alors ristourne = (PAN+FRAIS SUR ACHATS +TAXES ACHATS 2+TAXES A LA VENTE)-PC</t>
    </r>
  </si>
  <si>
    <t xml:space="preserve">Sélectionner la TVA du produit dans le menu déroulant. </t>
  </si>
  <si>
    <t xml:space="preserve">Sélectionner les taxes grâce au menu déroulant dans l'entête des colonnes et Indiquer les valeurs de taxes. </t>
  </si>
  <si>
    <r>
      <t xml:space="preserve">Lorsque le fournisseur indique que ses produits sont assujettis à la DEEE, l'acheteur doit sélectionner dans la liste le type de DEEE applicable : 
</t>
    </r>
    <r>
      <rPr>
        <b/>
        <sz val="10"/>
        <color theme="1"/>
        <rFont val="Arial"/>
        <family val="2"/>
      </rPr>
      <t>DEEE PF</t>
    </r>
    <r>
      <rPr>
        <sz val="10"/>
        <color theme="1"/>
        <rFont val="Arial"/>
        <family val="2"/>
      </rPr>
      <t xml:space="preserve"> (pied de facture)
</t>
    </r>
    <r>
      <rPr>
        <b/>
        <sz val="10"/>
        <color theme="1"/>
        <rFont val="Arial"/>
        <family val="2"/>
      </rPr>
      <t>DEEE HF</t>
    </r>
    <r>
      <rPr>
        <sz val="10"/>
        <color theme="1"/>
        <rFont val="Arial"/>
        <family val="2"/>
      </rPr>
      <t xml:space="preserve"> (Hors France - frs avec un CNUF de commande français et un CNUF de livraison étranger)
</t>
    </r>
    <r>
      <rPr>
        <b/>
        <sz val="10"/>
        <color theme="1"/>
        <rFont val="Arial"/>
        <family val="2"/>
      </rPr>
      <t>DEEE</t>
    </r>
    <r>
      <rPr>
        <sz val="10"/>
        <color theme="1"/>
        <rFont val="Arial"/>
        <family val="2"/>
      </rPr>
      <t xml:space="preserve"> (tous les autres cas)</t>
    </r>
  </si>
  <si>
    <t>Indiquer le prix de revient du produit</t>
  </si>
  <si>
    <t xml:space="preserve">Indiquer le seuil de revente à perte. Ne pas oublier d'appliquer le coefficient EGA de 1,1 pour les produits éligibles.  </t>
  </si>
  <si>
    <t>Indiquer le prix de cession du produit</t>
  </si>
  <si>
    <t xml:space="preserve">Indiquer le prix de vente consommateur du produit. </t>
  </si>
  <si>
    <t xml:space="preserve">Indiquer le prix de vente marketing conseillé  du produit.  </t>
  </si>
  <si>
    <t>Calculer le prix du produit à l'unité de mesure</t>
  </si>
  <si>
    <t>Calculer la marge adhérent du produit (en %)</t>
  </si>
  <si>
    <t xml:space="preserve">MARGE FILIERE </t>
  </si>
  <si>
    <t xml:space="preserve">CONTRIBUTION </t>
  </si>
  <si>
    <t xml:space="preserve">Pour les produits en promotion, il est obligatoire d'indiquer l'ITM8 du produit référent en fond de rayon. </t>
  </si>
  <si>
    <t xml:space="preserve">Pour les produits en promotion, il est obligatoire d'indiquer le GENCOD du produit référent en fond de rayon. </t>
  </si>
  <si>
    <t xml:space="preserve">Pour les produits en promotion, il est obligatoire d'indiquer le libellé du produit référent en fond de rayon. </t>
  </si>
  <si>
    <t>Indiquer le prix tarif du produit référent en fond de rayon (Prix d'Achat Brut)</t>
  </si>
  <si>
    <t xml:space="preserve">Indiquer la remise du produit référent en fond de rayon </t>
  </si>
  <si>
    <t>Indiquer le prix d'achat net du produit référent en fond de rayon</t>
  </si>
  <si>
    <t>Ligne d'exemple cadencier</t>
  </si>
  <si>
    <t>Octobre</t>
  </si>
  <si>
    <t>CAD2410</t>
  </si>
  <si>
    <t>ITM</t>
  </si>
  <si>
    <t>NON</t>
  </si>
  <si>
    <t>Tipp-Ex Mini Pocket Mouse Rubans Correcteurs - 6 m x 5 mm, Blister Format Spécial de 3</t>
  </si>
  <si>
    <t>3 RUBANS CORRECTEUR MINI POCK</t>
  </si>
  <si>
    <t>TIPP EX</t>
  </si>
  <si>
    <t>MN-00000123</t>
  </si>
  <si>
    <t>1 - Hors Import</t>
  </si>
  <si>
    <t>682241400</t>
  </si>
  <si>
    <t>68601110</t>
  </si>
  <si>
    <t>Colis</t>
  </si>
  <si>
    <t>Mono-Référence</t>
  </si>
  <si>
    <t>BASE</t>
  </si>
  <si>
    <t>COLIS</t>
  </si>
  <si>
    <t>LA BOITE</t>
  </si>
  <si>
    <t>Non</t>
  </si>
  <si>
    <t>807 - DESTOCKAGE BASE</t>
  </si>
  <si>
    <t>Ligne d'exemple promo</t>
  </si>
  <si>
    <t>TF JANVIER 2</t>
  </si>
  <si>
    <t>RI EN %</t>
  </si>
  <si>
    <t>Fournisseur</t>
  </si>
  <si>
    <t>Avant première en exclu ITM</t>
  </si>
  <si>
    <t>OUI</t>
  </si>
  <si>
    <t>Box - Palette (Présentoir)</t>
  </si>
  <si>
    <t>Taxe TGAP</t>
  </si>
  <si>
    <t>Taxe DEEE AVEC Impact LDP</t>
  </si>
  <si>
    <t>LE LOT DE</t>
  </si>
  <si>
    <t>Oui</t>
  </si>
  <si>
    <t>000 - SANS SAV - PRODUIT ALIMENTAIRE FR/BE</t>
  </si>
  <si>
    <t>Commission pdt démat.</t>
  </si>
  <si>
    <t>Taxe DEEE SANS Impact LDP</t>
  </si>
  <si>
    <t>NETTO</t>
  </si>
  <si>
    <t>2 - Import</t>
  </si>
  <si>
    <t>Box - 1/2 Palette (Présentoir)</t>
  </si>
  <si>
    <t>Multi-Références</t>
  </si>
  <si>
    <t>SDD</t>
  </si>
  <si>
    <t>COUCHE</t>
  </si>
  <si>
    <t>800 - BNC\BLQ RETOUR BASE MG+RETOUR FRS</t>
  </si>
  <si>
    <t>DEA / PMCB</t>
  </si>
  <si>
    <t>ITM GEPROCOR</t>
  </si>
  <si>
    <t>4 - Arena Import</t>
  </si>
  <si>
    <t>Box - 1/4 Palette (Présentoir)</t>
  </si>
  <si>
    <t>DDD</t>
  </si>
  <si>
    <t>PALETTE</t>
  </si>
  <si>
    <t>LA BOURRICHE</t>
  </si>
  <si>
    <t>801 - BNC\BLQ RET. BASE MG+ATT DEC.FIL</t>
  </si>
  <si>
    <t>NETTO GEPROCOR</t>
  </si>
  <si>
    <t>5 - Arena Hors Import</t>
  </si>
  <si>
    <t>Box - 1/8 Palette (Présentoir)</t>
  </si>
  <si>
    <t>LA BOUTEILLE</t>
  </si>
  <si>
    <t>802 - BNC\BLQ RETOUR BASE MG+DESTRUCTION</t>
  </si>
  <si>
    <t>Copie privée</t>
  </si>
  <si>
    <t>BELGIQUE</t>
  </si>
  <si>
    <t>Box - 1/16 Palette (Présentoir)</t>
  </si>
  <si>
    <t>LA BRIQUE</t>
  </si>
  <si>
    <t>803 - BNC\BLQ RETOUR BASE INTERMEDIAIRE</t>
  </si>
  <si>
    <t>Autres Eco-participations (REP)</t>
  </si>
  <si>
    <t>PORTUGAL</t>
  </si>
  <si>
    <t>Palette (Non Présentoir)</t>
  </si>
  <si>
    <t>LA CORBEILLE</t>
  </si>
  <si>
    <t>804 - BNC\BLQ DESTRUCTION PDV</t>
  </si>
  <si>
    <t>Présentoir colis</t>
  </si>
  <si>
    <t>LA PAIRE</t>
  </si>
  <si>
    <t>805 - BNC\BLQ DESTRUC. EN ATT. PDV\ 15 J</t>
  </si>
  <si>
    <t>LA PIECE</t>
  </si>
  <si>
    <t>806 - REPRISE FOUR DDD - PDV</t>
  </si>
  <si>
    <t>Composant de Box</t>
  </si>
  <si>
    <t>LE BIDON</t>
  </si>
  <si>
    <t>Module de Commande - Kit Achat</t>
  </si>
  <si>
    <t>LE BOCAL</t>
  </si>
  <si>
    <t>900 - SAV CENTRALISE PORT INCLUS</t>
  </si>
  <si>
    <t>A la Pièce</t>
  </si>
  <si>
    <t>LE FILET</t>
  </si>
  <si>
    <t>901 - SAV CENTRALISE HORS TRANSPORT ALLER</t>
  </si>
  <si>
    <t>LE FUT</t>
  </si>
  <si>
    <t>902 - SAV CENTRALISE HORS TRANSPORT</t>
  </si>
  <si>
    <t>LE KG</t>
  </si>
  <si>
    <t>903 - SAV STATION AGREE PORT INCLUS</t>
  </si>
  <si>
    <t>LA BARQUETTE</t>
  </si>
  <si>
    <t>904 - SAV STAT. AGREE HORS TRANSP. ALLER</t>
  </si>
  <si>
    <t>LE PACK DE</t>
  </si>
  <si>
    <t>905 - SAV STATION AGREE HORS TRANSP.</t>
  </si>
  <si>
    <t>LE SACHET</t>
  </si>
  <si>
    <t>906 - SAV PIECES HORS TRANSP ALLER\RETOUR</t>
  </si>
  <si>
    <t>L'ENSEMBLE</t>
  </si>
  <si>
    <t>907 - SAV PIECES HORS TRANSP A\R (DEF)</t>
  </si>
  <si>
    <t>L'UNITE</t>
  </si>
  <si>
    <t>908 - SAV PIECES PORT INCLUS ALLER\RETOUR</t>
  </si>
  <si>
    <t>LE COFFRET</t>
  </si>
  <si>
    <t>998 - EN COURS DE NEGOCIATION</t>
  </si>
  <si>
    <t>LE DVD</t>
  </si>
  <si>
    <t>999 - NI SAV NI BNC\BLQ</t>
  </si>
  <si>
    <t>L'UNITE A PARTIR DE</t>
  </si>
  <si>
    <t>LE MINI PLATEAU DE</t>
  </si>
  <si>
    <t>LE PAQUET</t>
  </si>
  <si>
    <t>Référence Frns</t>
  </si>
  <si>
    <t>Numéro Accord Perfcom</t>
  </si>
  <si>
    <t>Produit Bio</t>
  </si>
  <si>
    <t>Ristourne en valeur</t>
  </si>
  <si>
    <t>Taxe à sélectionner</t>
  </si>
  <si>
    <t>Taxe DEEE</t>
  </si>
  <si>
    <t>COMPOSANT BOX ou de KIT</t>
  </si>
  <si>
    <t>GTIN UC</t>
  </si>
  <si>
    <t>Code type article</t>
  </si>
  <si>
    <t>Libellé long</t>
  </si>
  <si>
    <t>Libellé commercial</t>
  </si>
  <si>
    <t>Libellé caisse</t>
  </si>
  <si>
    <t>Produit biologique</t>
  </si>
  <si>
    <t>Code type marque</t>
  </si>
  <si>
    <t>Libellé marque</t>
  </si>
  <si>
    <t>Gamme</t>
  </si>
  <si>
    <t>Composition</t>
  </si>
  <si>
    <t>Code catégorie gestion</t>
  </si>
  <si>
    <t>Code catégorie consolidation</t>
  </si>
  <si>
    <t>Code nomenclature groupement</t>
  </si>
  <si>
    <t>Code nomenclature ITMAI</t>
  </si>
  <si>
    <t>Code nomenclature FFL</t>
  </si>
  <si>
    <t>Nouveautés/Embargo</t>
  </si>
  <si>
    <t>Référence</t>
  </si>
  <si>
    <t>Code zone négo</t>
  </si>
  <si>
    <t>Code type SAV</t>
  </si>
  <si>
    <t>Source référencement</t>
  </si>
  <si>
    <t>Type de colisage</t>
  </si>
  <si>
    <t>Type de Conditionnement</t>
  </si>
  <si>
    <t>GTIN palette</t>
  </si>
  <si>
    <t>Nb UC palette</t>
  </si>
  <si>
    <t>GTIN colis</t>
  </si>
  <si>
    <t>Nb UC colis</t>
  </si>
  <si>
    <t>GTIN sous-colis</t>
  </si>
  <si>
    <t>Nb UC sous-colis</t>
  </si>
  <si>
    <t>Libellé</t>
  </si>
  <si>
    <t>Code opération</t>
  </si>
  <si>
    <t>Code type appro</t>
  </si>
  <si>
    <t>N° Ordre/Réf</t>
  </si>
  <si>
    <r>
      <t xml:space="preserve">Prix d'achat net </t>
    </r>
    <r>
      <rPr>
        <b/>
        <sz val="10"/>
        <color rgb="FFFFC000"/>
        <rFont val="Arial"/>
        <family val="2"/>
      </rPr>
      <t>eco</t>
    </r>
  </si>
  <si>
    <t>Taxe 1</t>
  </si>
  <si>
    <t>Valeur Taxe 1</t>
  </si>
  <si>
    <t>Taxe 2</t>
  </si>
  <si>
    <t>Valeur Taxe 2</t>
  </si>
  <si>
    <t>Taxe 3</t>
  </si>
  <si>
    <t>Valeur Taxe 3</t>
  </si>
  <si>
    <t>Taxe 4</t>
  </si>
  <si>
    <t>Valeur Taxe 4</t>
  </si>
  <si>
    <t>PMC/TTC</t>
  </si>
  <si>
    <t>ITM8 Suivi</t>
  </si>
  <si>
    <t>Conditionnement Entrepôt / PDV</t>
  </si>
  <si>
    <t>Gtin de l'UC
Obligatoire
14 car</t>
  </si>
  <si>
    <t xml:space="preserve">
Obligatoire
1 : si Usuel
2: si FLM
11 : si box
4 : si Service</t>
  </si>
  <si>
    <t>Libellé long de l'UC
Obligatoire
100 car</t>
  </si>
  <si>
    <t>Libellé ITM
Obligatoire
29 car
35 car pour horticole</t>
  </si>
  <si>
    <t>Libellé caisse
Obligatoire si type 1
25 car</t>
  </si>
  <si>
    <t>Oui ou Non
Obligatoire</t>
  </si>
  <si>
    <t>"MN", "MDD" ou "Premier Prix"
Obligatoire</t>
  </si>
  <si>
    <t xml:space="preserve">
Obligatoire
La marque doit exister dans le référentiel des codifications marques</t>
  </si>
  <si>
    <t>Texte libre pour NON AL
50 car</t>
  </si>
  <si>
    <t>Texte libre pour NON AL
100 car</t>
  </si>
  <si>
    <t>CG
Obligatoire</t>
  </si>
  <si>
    <t>CC
Obligatoire</t>
  </si>
  <si>
    <t>La nomenclature Groupement doit exister dans le référentiel des nomenclatures Groupement
Obligatoire</t>
  </si>
  <si>
    <t>La nomenclature ITMAI doit exister dans le référentiel des nomenclatures ITMAI
Obligatoire</t>
  </si>
  <si>
    <t>La nomenclature FFL doit exister dans le référentiel des nomenclatures FFL
Obligatoire pour Horticole</t>
  </si>
  <si>
    <t>Oui ou Non
Obligatoire (utilisé pour le cultutel)</t>
  </si>
  <si>
    <t>Code fournisseur sur 5 caractères
Obligatoire</t>
  </si>
  <si>
    <t>Référence de l'UC chez le frs
50 car</t>
  </si>
  <si>
    <t>le Code doit exister dans la liste des codifications Zone_Nego
Obligatoire</t>
  </si>
  <si>
    <t>Le code doit exister dans la liste des codifications Type_SAV
Obligatoire pour NON AL</t>
  </si>
  <si>
    <t>'Salsify' ou 'Tite_Live'
Obligatoire</t>
  </si>
  <si>
    <t>Homogène ou Panaché ou Composant sans colisage
Obligatoire</t>
  </si>
  <si>
    <t>COLIS (CARTON FARDEAU DISPLAY)
PALETTE - BOX
1/2 PALETTE - 1/2 BOX
1/4 DE PALETTE - 1/4 DE BOX
BOUTIQUE
KIT / MODULE DE COMMANDE
EACH
Obligatoire</t>
  </si>
  <si>
    <t>Gtin du niveau palette
Si MN peut être vide
Si MDD et Nb UC non vide sera généré par ArtiC</t>
  </si>
  <si>
    <t>à renseigner selon GTIN Palette
Nombre total d'UC sur la palette</t>
  </si>
  <si>
    <t>Gtin du niveau colis
Si MN peut être vide
Si MDD et Nb UC non vide sera généré par ArtiC</t>
  </si>
  <si>
    <t>à renseigner selon GTIN Colis
Nombre total d'UC dans le colis</t>
  </si>
  <si>
    <t>Gtin du niveau sous-colis
Si MN peut être vide
Si MDD et vide sera généré par ArtiC</t>
  </si>
  <si>
    <t>à renseigner selon GTIN sous-Colis
Nombre total d'UC sur la palette</t>
  </si>
  <si>
    <t>Libellé ULV
29 car / 35 car pour horticole
Obligatoire</t>
  </si>
  <si>
    <t>Code opération ou cadencier
5 car
Obligatoire</t>
  </si>
  <si>
    <t>Le code doit exister dans la liste des codifications Type_APPRO
BASE/SSD/SDD/DDD
Obligatoire</t>
  </si>
  <si>
    <t>Texte libre 
10 car</t>
  </si>
  <si>
    <t>11 caractères : 2 lettres "-" et 8 chiffres (ex : MN-00000000)</t>
  </si>
  <si>
    <t>CIF associé au CNUF</t>
  </si>
  <si>
    <t>Dans le cas d'un produit en promotion, indiquer la valeur de remise additionnelle spécifique pour la promo. 
La donnée ne sera pas prise en compte dans ARGOS</t>
  </si>
  <si>
    <t>Dans le cas d'un produit en promotion, indiquer l'équivalent en % de la valeur de remise additionnelle spécifique pour la promo. 
La donnée ne sera pas prise en compte dans ARGOS</t>
  </si>
  <si>
    <t>Obligatoire et &gt;= 0</t>
  </si>
  <si>
    <t>Sélectionner la 1ère taxe à appliquer</t>
  </si>
  <si>
    <t>Montant de la 1ère taxe</t>
  </si>
  <si>
    <t>Sélectionner la 2ème taxe à appliquer</t>
  </si>
  <si>
    <t>Montant de la 2ème taxe</t>
  </si>
  <si>
    <t>Sélectionner la 3ème taxe à appliquer</t>
  </si>
  <si>
    <t>Montant de la 3ème taxe</t>
  </si>
  <si>
    <t>Sélectionner la 4ème taxe à appliquer</t>
  </si>
  <si>
    <t>Montant de la 4ème taxe</t>
  </si>
  <si>
    <t>SI CDNTE ou CDNTV différent du PCB ou SPCB Indiquer le nombre d'UVC proposé à la commande Point de Vente</t>
  </si>
  <si>
    <t>PROTÈGE-DOCUMENTS COLOUR BREEZE PP 40 POCKET</t>
  </si>
  <si>
    <t>PROTÈGE-DOCS COLOUR BRZ PP40P</t>
  </si>
  <si>
    <t>PROTÈGE-DOCS COL BRZ 40P</t>
  </si>
  <si>
    <t>MN</t>
  </si>
  <si>
    <t>PAS DE MARQUE</t>
  </si>
  <si>
    <t>Gamme ...</t>
  </si>
  <si>
    <t>Composition …</t>
  </si>
  <si>
    <t>XYZT</t>
  </si>
  <si>
    <t>Salsify</t>
  </si>
  <si>
    <t>Homogène</t>
  </si>
  <si>
    <t>04049793054148</t>
  </si>
  <si>
    <t>14049793052837</t>
  </si>
  <si>
    <t>PAL-PROTÈGE-DOC COLOUR BRZ40P</t>
  </si>
  <si>
    <t>N1</t>
  </si>
  <si>
    <t>Identifiant unique codification</t>
  </si>
  <si>
    <t>Libellé codification</t>
  </si>
  <si>
    <t>40</t>
  </si>
  <si>
    <t>MARQUE_REFERENCEMENT</t>
  </si>
  <si>
    <t>Code</t>
  </si>
  <si>
    <t>Libellé court</t>
  </si>
  <si>
    <t>Date de début</t>
  </si>
  <si>
    <t>Date de fin</t>
  </si>
  <si>
    <t>8002</t>
  </si>
  <si>
    <t>L'ESCAZOU</t>
  </si>
  <si>
    <t>8003</t>
  </si>
  <si>
    <t>HAFNER</t>
  </si>
  <si>
    <t>8004</t>
  </si>
  <si>
    <t>POLONIA</t>
  </si>
  <si>
    <t>8005</t>
  </si>
  <si>
    <t>6 PROVINCE</t>
  </si>
  <si>
    <t>LES 6 PROVINCES</t>
  </si>
  <si>
    <t>8025</t>
  </si>
  <si>
    <t>BELLUSSI</t>
  </si>
  <si>
    <t>8026</t>
  </si>
  <si>
    <t>BIO NATURE</t>
  </si>
  <si>
    <t>BIO PAR NATURE</t>
  </si>
  <si>
    <t>8027</t>
  </si>
  <si>
    <t>BOHEME</t>
  </si>
  <si>
    <t>8028</t>
  </si>
  <si>
    <t>BOURRICOT</t>
  </si>
  <si>
    <t>5921</t>
  </si>
  <si>
    <t>PUGLIA SAP</t>
  </si>
  <si>
    <t>PUGLIA SAPORI</t>
  </si>
  <si>
    <t>8006</t>
  </si>
  <si>
    <t>BISC.AZUR</t>
  </si>
  <si>
    <t>BISCUITERIE D'AZUR</t>
  </si>
  <si>
    <t>8007</t>
  </si>
  <si>
    <t>BREMA</t>
  </si>
  <si>
    <t>8008</t>
  </si>
  <si>
    <t>CAILLER</t>
  </si>
  <si>
    <t>8009</t>
  </si>
  <si>
    <t>CELESTIAL</t>
  </si>
  <si>
    <t>8010</t>
  </si>
  <si>
    <t>CHT LOCHE</t>
  </si>
  <si>
    <t>CHÂTEAU DE LOCHE</t>
  </si>
  <si>
    <t>8011</t>
  </si>
  <si>
    <t>ESPRIT BIO</t>
  </si>
  <si>
    <t>8012</t>
  </si>
  <si>
    <t>JIBEL</t>
  </si>
  <si>
    <t>8013</t>
  </si>
  <si>
    <t>BIENFAISAN</t>
  </si>
  <si>
    <t>LA BIENFAISANTE</t>
  </si>
  <si>
    <t>8014</t>
  </si>
  <si>
    <t>ACCESSIBLE</t>
  </si>
  <si>
    <t>LES ACCESSIBLES</t>
  </si>
  <si>
    <t>8015</t>
  </si>
  <si>
    <t>L. BLANZEY</t>
  </si>
  <si>
    <t>LOUIS BLANZEY</t>
  </si>
  <si>
    <t>8016</t>
  </si>
  <si>
    <t>LES RECETT</t>
  </si>
  <si>
    <t>LES RECETTES DE MAMIE</t>
  </si>
  <si>
    <t>8017</t>
  </si>
  <si>
    <t>MELEK</t>
  </si>
  <si>
    <t>8018</t>
  </si>
  <si>
    <t>NICO</t>
  </si>
  <si>
    <t>8019</t>
  </si>
  <si>
    <t>PALUANI</t>
  </si>
  <si>
    <t>8020</t>
  </si>
  <si>
    <t>PASTA VERS</t>
  </si>
  <si>
    <t>PASTA VERSACE</t>
  </si>
  <si>
    <t>8021</t>
  </si>
  <si>
    <t>PONT SAINS</t>
  </si>
  <si>
    <t>PONT DE SAINS</t>
  </si>
  <si>
    <t>8023</t>
  </si>
  <si>
    <t>PRESS.ICI</t>
  </si>
  <si>
    <t>PRESSEUR D'ICI</t>
  </si>
  <si>
    <t>8024</t>
  </si>
  <si>
    <t>SOCCACHIPS</t>
  </si>
  <si>
    <t>8022</t>
  </si>
  <si>
    <t>3 GLACONS</t>
  </si>
  <si>
    <t>AUX TROIS GLACONS</t>
  </si>
  <si>
    <t>8030</t>
  </si>
  <si>
    <t>GUIMARD</t>
  </si>
  <si>
    <t>8031</t>
  </si>
  <si>
    <t>INWE</t>
  </si>
  <si>
    <t>8032</t>
  </si>
  <si>
    <t>LA BIO&amp;MOI</t>
  </si>
  <si>
    <t>8035</t>
  </si>
  <si>
    <t>SPERLARI</t>
  </si>
  <si>
    <t>8036</t>
  </si>
  <si>
    <t>TI! BIO</t>
  </si>
  <si>
    <t>1625</t>
  </si>
  <si>
    <t>COLUMBUS</t>
  </si>
  <si>
    <t>COLUMBUS CAFE</t>
  </si>
  <si>
    <t>8033</t>
  </si>
  <si>
    <t>QUARTOUCHE</t>
  </si>
  <si>
    <t>LA QUART'OUCHE</t>
  </si>
  <si>
    <t>8034</t>
  </si>
  <si>
    <t>SAV MARAIS</t>
  </si>
  <si>
    <t>SAVEURS DES  MARAIS</t>
  </si>
  <si>
    <t>8029</t>
  </si>
  <si>
    <t>BR OLIVIER</t>
  </si>
  <si>
    <t>BRIN D'OLIVIER</t>
  </si>
  <si>
    <t>131</t>
  </si>
  <si>
    <t>ALGAE</t>
  </si>
  <si>
    <t>7073</t>
  </si>
  <si>
    <t>TETEBRULEE</t>
  </si>
  <si>
    <t>TETES BRULEES</t>
  </si>
  <si>
    <t>1657</t>
  </si>
  <si>
    <t>COMPTOIRAR</t>
  </si>
  <si>
    <t>LE COMPTOIR DES ARRANGES</t>
  </si>
  <si>
    <t>8050</t>
  </si>
  <si>
    <t>FROMAGERES</t>
  </si>
  <si>
    <t>LES FROMAGERES</t>
  </si>
  <si>
    <t>8051</t>
  </si>
  <si>
    <t>BANZAI</t>
  </si>
  <si>
    <t>BANZAI NOODLE</t>
  </si>
  <si>
    <t>1491</t>
  </si>
  <si>
    <t>CHIPS FRAN</t>
  </si>
  <si>
    <t>LA CHIPS FRANCAISE</t>
  </si>
  <si>
    <t>6330</t>
  </si>
  <si>
    <t>S.PYRENEEN</t>
  </si>
  <si>
    <t>SALAISONS PYRENEENNES</t>
  </si>
  <si>
    <t>5804</t>
  </si>
  <si>
    <t>POUBEL'SAK</t>
  </si>
  <si>
    <t>8052</t>
  </si>
  <si>
    <t>J.GRANIER</t>
  </si>
  <si>
    <t>JEAN GRANIER</t>
  </si>
  <si>
    <t>8037</t>
  </si>
  <si>
    <t>IUM!</t>
  </si>
  <si>
    <t>8038</t>
  </si>
  <si>
    <t>OGEU</t>
  </si>
  <si>
    <t>8039</t>
  </si>
  <si>
    <t>PARIZZ</t>
  </si>
  <si>
    <t>8040</t>
  </si>
  <si>
    <t>LENWOOD</t>
  </si>
  <si>
    <t>8041</t>
  </si>
  <si>
    <t>A.ALPILLES</t>
  </si>
  <si>
    <t>APICULTEURS DES ALPILLES</t>
  </si>
  <si>
    <t>8042</t>
  </si>
  <si>
    <t>DENT CHAT</t>
  </si>
  <si>
    <t>LA DENT DU CHAT</t>
  </si>
  <si>
    <t>8043</t>
  </si>
  <si>
    <t>T.PAYSANNE</t>
  </si>
  <si>
    <t>TERRES PAYSANNES</t>
  </si>
  <si>
    <t>8044</t>
  </si>
  <si>
    <t>T.AUTHENTI</t>
  </si>
  <si>
    <t>TERRE AUTHENTIQUE</t>
  </si>
  <si>
    <t>4665</t>
  </si>
  <si>
    <t>MAURER</t>
  </si>
  <si>
    <t>2525</t>
  </si>
  <si>
    <t>F.MANEGE</t>
  </si>
  <si>
    <t>LA FERME DU MANEGE</t>
  </si>
  <si>
    <t>8045</t>
  </si>
  <si>
    <t>NOOTS</t>
  </si>
  <si>
    <t>8046</t>
  </si>
  <si>
    <t>SAN CARLO</t>
  </si>
  <si>
    <t>8048</t>
  </si>
  <si>
    <t>P.BERRUTTO</t>
  </si>
  <si>
    <t>PASTA BERRUTTO</t>
  </si>
  <si>
    <t>8047</t>
  </si>
  <si>
    <t>LAZZARO</t>
  </si>
  <si>
    <t>1</t>
  </si>
  <si>
    <t>7</t>
  </si>
  <si>
    <t>1 UP</t>
  </si>
  <si>
    <t>8</t>
  </si>
  <si>
    <t>10 * 18</t>
  </si>
  <si>
    <t>9</t>
  </si>
  <si>
    <t>100% COLOR</t>
  </si>
  <si>
    <t>10</t>
  </si>
  <si>
    <t>123MOUSTIQ</t>
  </si>
  <si>
    <t>123MOUSTIQUES</t>
  </si>
  <si>
    <t>11</t>
  </si>
  <si>
    <t>1336</t>
  </si>
  <si>
    <t>12</t>
  </si>
  <si>
    <t>1664</t>
  </si>
  <si>
    <t>13</t>
  </si>
  <si>
    <t>1848</t>
  </si>
  <si>
    <t>14</t>
  </si>
  <si>
    <t>1912</t>
  </si>
  <si>
    <t>15</t>
  </si>
  <si>
    <t>1ER CUISIN</t>
  </si>
  <si>
    <t>1ER CUISINE</t>
  </si>
  <si>
    <t>17</t>
  </si>
  <si>
    <t>1ERE VEND</t>
  </si>
  <si>
    <t>PREMIERES VENDANGES</t>
  </si>
  <si>
    <t>19</t>
  </si>
  <si>
    <t>24 AYAR</t>
  </si>
  <si>
    <t>SUNTAT</t>
  </si>
  <si>
    <t>20</t>
  </si>
  <si>
    <t>2MARMOTTES</t>
  </si>
  <si>
    <t>LES 2 MARMOTTES</t>
  </si>
  <si>
    <t>21</t>
  </si>
  <si>
    <t>3 CHEFS</t>
  </si>
  <si>
    <t>23</t>
  </si>
  <si>
    <t>3 F</t>
  </si>
  <si>
    <t>24</t>
  </si>
  <si>
    <t>3 MATS</t>
  </si>
  <si>
    <t>25</t>
  </si>
  <si>
    <t>3 MONTS</t>
  </si>
  <si>
    <t>26</t>
  </si>
  <si>
    <t>3 RIVIERES</t>
  </si>
  <si>
    <t>TROIS RIVIERES</t>
  </si>
  <si>
    <t>27</t>
  </si>
  <si>
    <t>3 TOQUES</t>
  </si>
  <si>
    <t>28</t>
  </si>
  <si>
    <t>300LAITIER</t>
  </si>
  <si>
    <t>LES 300 LAITIERS BIO</t>
  </si>
  <si>
    <t>29</t>
  </si>
  <si>
    <t>33 EXPORT</t>
  </si>
  <si>
    <t>30</t>
  </si>
  <si>
    <t>3B LATTE</t>
  </si>
  <si>
    <t>31</t>
  </si>
  <si>
    <t>3EN1</t>
  </si>
  <si>
    <t>33</t>
  </si>
  <si>
    <t>3FRERESJAN</t>
  </si>
  <si>
    <t>LES 3 FRERES JAN</t>
  </si>
  <si>
    <t>34</t>
  </si>
  <si>
    <t>3M</t>
  </si>
  <si>
    <t>37</t>
  </si>
  <si>
    <t>3R</t>
  </si>
  <si>
    <t>39</t>
  </si>
  <si>
    <t>4 FAGES</t>
  </si>
  <si>
    <t>CONSERVERIE QUATREFAGES</t>
  </si>
  <si>
    <t>4 PAT</t>
  </si>
  <si>
    <t>4PAT'</t>
  </si>
  <si>
    <t>41</t>
  </si>
  <si>
    <t>4 SAISONS</t>
  </si>
  <si>
    <t>LES 4 SAISONS</t>
  </si>
  <si>
    <t>42</t>
  </si>
  <si>
    <t>404 EDITIO</t>
  </si>
  <si>
    <t>43</t>
  </si>
  <si>
    <t>51</t>
  </si>
  <si>
    <t>47</t>
  </si>
  <si>
    <t>A BICYCLET</t>
  </si>
  <si>
    <t>A BICYCLETTE</t>
  </si>
  <si>
    <t>48</t>
  </si>
  <si>
    <t>A DEVINEAU</t>
  </si>
  <si>
    <t>AMBIANCES DEVINEAU</t>
  </si>
  <si>
    <t>49</t>
  </si>
  <si>
    <t>A MARTIN</t>
  </si>
  <si>
    <t>50</t>
  </si>
  <si>
    <t>A TABLE</t>
  </si>
  <si>
    <t>52</t>
  </si>
  <si>
    <t>A&amp;O</t>
  </si>
  <si>
    <t>ALINE &amp; OLIVIER</t>
  </si>
  <si>
    <t>54</t>
  </si>
  <si>
    <t>A.COLLET</t>
  </si>
  <si>
    <t>ANDRE COLLET</t>
  </si>
  <si>
    <t>55</t>
  </si>
  <si>
    <t>A.MILLY</t>
  </si>
  <si>
    <t>ALBERT DE MILLY</t>
  </si>
  <si>
    <t>56</t>
  </si>
  <si>
    <t>A.MOV.STAR</t>
  </si>
  <si>
    <t>57</t>
  </si>
  <si>
    <t>A.ROTHSC .</t>
  </si>
  <si>
    <t>ALFRED ROTHSCHILD &amp; CIE</t>
  </si>
  <si>
    <t>58</t>
  </si>
  <si>
    <t>A.SABATIER</t>
  </si>
  <si>
    <t>ANTOINE SABATIER</t>
  </si>
  <si>
    <t>60</t>
  </si>
  <si>
    <t>ABACO</t>
  </si>
  <si>
    <t>61</t>
  </si>
  <si>
    <t>ABATILLES</t>
  </si>
  <si>
    <t>63</t>
  </si>
  <si>
    <t>ABB.SCOURM</t>
  </si>
  <si>
    <t>64</t>
  </si>
  <si>
    <t>ABBAYE LYR</t>
  </si>
  <si>
    <t>LYRE</t>
  </si>
  <si>
    <t>66</t>
  </si>
  <si>
    <t>ABC</t>
  </si>
  <si>
    <t>67</t>
  </si>
  <si>
    <t>ABEIL</t>
  </si>
  <si>
    <t>69</t>
  </si>
  <si>
    <t>ABEL ROUX</t>
  </si>
  <si>
    <t>70</t>
  </si>
  <si>
    <t>ABERLOUR</t>
  </si>
  <si>
    <t>71</t>
  </si>
  <si>
    <t>ABRICOME</t>
  </si>
  <si>
    <t>72</t>
  </si>
  <si>
    <t>ABSAAR</t>
  </si>
  <si>
    <t>74</t>
  </si>
  <si>
    <t>ABSENTE</t>
  </si>
  <si>
    <t>75</t>
  </si>
  <si>
    <t>ABSOLU CHI</t>
  </si>
  <si>
    <t>76</t>
  </si>
  <si>
    <t>ABSOLUT</t>
  </si>
  <si>
    <t>77</t>
  </si>
  <si>
    <t>ABSORBA</t>
  </si>
  <si>
    <t>78</t>
  </si>
  <si>
    <t>ABTEY</t>
  </si>
  <si>
    <t>81</t>
  </si>
  <si>
    <t>ACCRO</t>
  </si>
  <si>
    <t>82</t>
  </si>
  <si>
    <t>ACD</t>
  </si>
  <si>
    <t>83</t>
  </si>
  <si>
    <t>ACER</t>
  </si>
  <si>
    <t>84</t>
  </si>
  <si>
    <t>ACKERMAN</t>
  </si>
  <si>
    <t>85</t>
  </si>
  <si>
    <t>ACME</t>
  </si>
  <si>
    <t>88</t>
  </si>
  <si>
    <t>ACROBATE</t>
  </si>
  <si>
    <t>L'ACROBATE</t>
  </si>
  <si>
    <t>89</t>
  </si>
  <si>
    <t>ACTES SUD</t>
  </si>
  <si>
    <t>90</t>
  </si>
  <si>
    <t>ACTIFEU</t>
  </si>
  <si>
    <t>91</t>
  </si>
  <si>
    <t>ACTIMEL</t>
  </si>
  <si>
    <t>93</t>
  </si>
  <si>
    <t>ACTIVIA</t>
  </si>
  <si>
    <t>94</t>
  </si>
  <si>
    <t>ACTIVILONG</t>
  </si>
  <si>
    <t>95</t>
  </si>
  <si>
    <t>ACTIVISION</t>
  </si>
  <si>
    <t>98</t>
  </si>
  <si>
    <t>AD BORDA</t>
  </si>
  <si>
    <t>100</t>
  </si>
  <si>
    <t>ADAC</t>
  </si>
  <si>
    <t>101</t>
  </si>
  <si>
    <t>ADAM</t>
  </si>
  <si>
    <t>103</t>
  </si>
  <si>
    <t>ADD ONE</t>
  </si>
  <si>
    <t>106</t>
  </si>
  <si>
    <t>ADELIE</t>
  </si>
  <si>
    <t>108</t>
  </si>
  <si>
    <t>ADIDAS</t>
  </si>
  <si>
    <t>109</t>
  </si>
  <si>
    <t>ADLER</t>
  </si>
  <si>
    <t>119</t>
  </si>
  <si>
    <t>AELRED</t>
  </si>
  <si>
    <t>120</t>
  </si>
  <si>
    <t>AERIAL</t>
  </si>
  <si>
    <t>122</t>
  </si>
  <si>
    <t>AERSTONE</t>
  </si>
  <si>
    <t>124</t>
  </si>
  <si>
    <t>AFFLIGEM</t>
  </si>
  <si>
    <t>AFFLIGEM CUVEE BLONDE</t>
  </si>
  <si>
    <t>125</t>
  </si>
  <si>
    <t>AFG</t>
  </si>
  <si>
    <t>127</t>
  </si>
  <si>
    <t>AFTER EIGH</t>
  </si>
  <si>
    <t>AFTER EIGHT</t>
  </si>
  <si>
    <t>129</t>
  </si>
  <si>
    <t>AGFA</t>
  </si>
  <si>
    <t>130</t>
  </si>
  <si>
    <t>AGIS</t>
  </si>
  <si>
    <t>132</t>
  </si>
  <si>
    <t>AGLINA</t>
  </si>
  <si>
    <t>133</t>
  </si>
  <si>
    <t>AGOUR</t>
  </si>
  <si>
    <t>135</t>
  </si>
  <si>
    <t>AGRILAIT</t>
  </si>
  <si>
    <t>138</t>
  </si>
  <si>
    <t>AGRODAT</t>
  </si>
  <si>
    <t>139</t>
  </si>
  <si>
    <t>AGROFINO</t>
  </si>
  <si>
    <t>140</t>
  </si>
  <si>
    <t>AGROFLORE</t>
  </si>
  <si>
    <t>141</t>
  </si>
  <si>
    <t>AGROMONTE</t>
  </si>
  <si>
    <t>142</t>
  </si>
  <si>
    <t>AGRONOVAE</t>
  </si>
  <si>
    <t>143</t>
  </si>
  <si>
    <t>AGUACANA</t>
  </si>
  <si>
    <t>144</t>
  </si>
  <si>
    <t>AGUILA</t>
  </si>
  <si>
    <t>147</t>
  </si>
  <si>
    <t>AIGUEBRUN</t>
  </si>
  <si>
    <t>148</t>
  </si>
  <si>
    <t>AIME</t>
  </si>
  <si>
    <t>149</t>
  </si>
  <si>
    <t>AIMERY</t>
  </si>
  <si>
    <t>150</t>
  </si>
  <si>
    <t>AIN</t>
  </si>
  <si>
    <t>151</t>
  </si>
  <si>
    <t>AIR HOGS</t>
  </si>
  <si>
    <t>153</t>
  </si>
  <si>
    <t>AIR VAL</t>
  </si>
  <si>
    <t>154</t>
  </si>
  <si>
    <t>AIR WICK</t>
  </si>
  <si>
    <t>157</t>
  </si>
  <si>
    <t>AIRNESS</t>
  </si>
  <si>
    <t>158</t>
  </si>
  <si>
    <t>AIRPLUM</t>
  </si>
  <si>
    <t>159</t>
  </si>
  <si>
    <t>AIRWAVES</t>
  </si>
  <si>
    <t>162</t>
  </si>
  <si>
    <t>AIX BAINS</t>
  </si>
  <si>
    <t>AIX LES BAINS</t>
  </si>
  <si>
    <t>163</t>
  </si>
  <si>
    <t>AIX PROVEN</t>
  </si>
  <si>
    <t>164</t>
  </si>
  <si>
    <t>AIXALP</t>
  </si>
  <si>
    <t>166</t>
  </si>
  <si>
    <t>AJAX</t>
  </si>
  <si>
    <t>167</t>
  </si>
  <si>
    <t>AJINOMOTO</t>
  </si>
  <si>
    <t>168</t>
  </si>
  <si>
    <t>AKAFUJI</t>
  </si>
  <si>
    <t>169</t>
  </si>
  <si>
    <t>AKASHI</t>
  </si>
  <si>
    <t>170</t>
  </si>
  <si>
    <t>AKEDO</t>
  </si>
  <si>
    <t>171</t>
  </si>
  <si>
    <t>AKITANIA</t>
  </si>
  <si>
    <t>172</t>
  </si>
  <si>
    <t>AKOR</t>
  </si>
  <si>
    <t>173</t>
  </si>
  <si>
    <t>AKORI</t>
  </si>
  <si>
    <t>174</t>
  </si>
  <si>
    <t>AL JAYID</t>
  </si>
  <si>
    <t>175</t>
  </si>
  <si>
    <t>AL ZAHRA</t>
  </si>
  <si>
    <t>176</t>
  </si>
  <si>
    <t>ALB WINE</t>
  </si>
  <si>
    <t>177</t>
  </si>
  <si>
    <t>ALBAL</t>
  </si>
  <si>
    <t>178</t>
  </si>
  <si>
    <t>ALBERTMENE</t>
  </si>
  <si>
    <t>ALBERT MENES</t>
  </si>
  <si>
    <t>180</t>
  </si>
  <si>
    <t>ALBIN MICH</t>
  </si>
  <si>
    <t>181</t>
  </si>
  <si>
    <t>ALBISSER</t>
  </si>
  <si>
    <t>BISCUITERIE ALBISSER</t>
  </si>
  <si>
    <t>182</t>
  </si>
  <si>
    <t>ALCATEL</t>
  </si>
  <si>
    <t>184</t>
  </si>
  <si>
    <t>ALELOR</t>
  </si>
  <si>
    <t>185</t>
  </si>
  <si>
    <t>ALESIA</t>
  </si>
  <si>
    <t>186</t>
  </si>
  <si>
    <t>ALFAGEL</t>
  </si>
  <si>
    <t>187</t>
  </si>
  <si>
    <t>ALFAPAC</t>
  </si>
  <si>
    <t>189</t>
  </si>
  <si>
    <t>ALFERDOUS</t>
  </si>
  <si>
    <t>193</t>
  </si>
  <si>
    <t>ALGOFLASH</t>
  </si>
  <si>
    <t>195</t>
  </si>
  <si>
    <t>ALHUISSIER</t>
  </si>
  <si>
    <t>ALBERT LHUISSIER</t>
  </si>
  <si>
    <t>197</t>
  </si>
  <si>
    <t>ALIGANCA</t>
  </si>
  <si>
    <t>199</t>
  </si>
  <si>
    <t>ALIVAL</t>
  </si>
  <si>
    <t>201</t>
  </si>
  <si>
    <t>ALL BLACKS</t>
  </si>
  <si>
    <t>202</t>
  </si>
  <si>
    <t>ALLAIRE</t>
  </si>
  <si>
    <t>203</t>
  </si>
  <si>
    <t>ALLERGO</t>
  </si>
  <si>
    <t>204</t>
  </si>
  <si>
    <t>ALLGAU</t>
  </si>
  <si>
    <t>205</t>
  </si>
  <si>
    <t>ALLIANCE L</t>
  </si>
  <si>
    <t>207</t>
  </si>
  <si>
    <t>ALLURELLE</t>
  </si>
  <si>
    <t>209</t>
  </si>
  <si>
    <t>ALPAGES</t>
  </si>
  <si>
    <t>211</t>
  </si>
  <si>
    <t>ALPES FRAI</t>
  </si>
  <si>
    <t>213</t>
  </si>
  <si>
    <t>ALPINA</t>
  </si>
  <si>
    <t>ALPINA SAVOIE</t>
  </si>
  <si>
    <t>214</t>
  </si>
  <si>
    <t>ALPINE</t>
  </si>
  <si>
    <t>215</t>
  </si>
  <si>
    <t>ALPRO</t>
  </si>
  <si>
    <t>216</t>
  </si>
  <si>
    <t>ALRO</t>
  </si>
  <si>
    <t>LE CITRONNIER</t>
  </si>
  <si>
    <t>217</t>
  </si>
  <si>
    <t>ALS FRUITS</t>
  </si>
  <si>
    <t>218</t>
  </si>
  <si>
    <t>ALSA</t>
  </si>
  <si>
    <t>219</t>
  </si>
  <si>
    <t>ALSACELAIT</t>
  </si>
  <si>
    <t>ALSACE LAIT</t>
  </si>
  <si>
    <t>221</t>
  </si>
  <si>
    <t>ALSEPI</t>
  </si>
  <si>
    <t>222</t>
  </si>
  <si>
    <t>ALTA</t>
  </si>
  <si>
    <t>223</t>
  </si>
  <si>
    <t>ALTER ECO</t>
  </si>
  <si>
    <t>224</t>
  </si>
  <si>
    <t>ALTERFOOD</t>
  </si>
  <si>
    <t>225</t>
  </si>
  <si>
    <t>ALTESSE</t>
  </si>
  <si>
    <t>227</t>
  </si>
  <si>
    <t>ALTISUD</t>
  </si>
  <si>
    <t>231</t>
  </si>
  <si>
    <t>ALTOS IBER</t>
  </si>
  <si>
    <t>232</t>
  </si>
  <si>
    <t>ALTOVISO</t>
  </si>
  <si>
    <t>234</t>
  </si>
  <si>
    <t>ALVALLE</t>
  </si>
  <si>
    <t>235</t>
  </si>
  <si>
    <t>ALWAYS</t>
  </si>
  <si>
    <t>236</t>
  </si>
  <si>
    <t>AMAL2</t>
  </si>
  <si>
    <t>237</t>
  </si>
  <si>
    <t>AMARTIN</t>
  </si>
  <si>
    <t>ALAIN MARTIN</t>
  </si>
  <si>
    <t>238</t>
  </si>
  <si>
    <t>AMB DEVINE</t>
  </si>
  <si>
    <t>239</t>
  </si>
  <si>
    <t>AMBASSADEU</t>
  </si>
  <si>
    <t>AMBASSADEUR</t>
  </si>
  <si>
    <t>241</t>
  </si>
  <si>
    <t>AMBIPUR</t>
  </si>
  <si>
    <t>242</t>
  </si>
  <si>
    <t>AMBRE SOL</t>
  </si>
  <si>
    <t>AMBRE SOLAIRE</t>
  </si>
  <si>
    <t>243</t>
  </si>
  <si>
    <t>AMBROSI</t>
  </si>
  <si>
    <t>244</t>
  </si>
  <si>
    <t>AMEFA</t>
  </si>
  <si>
    <t>245</t>
  </si>
  <si>
    <t>AMER</t>
  </si>
  <si>
    <t>246</t>
  </si>
  <si>
    <t>AMERICAN C</t>
  </si>
  <si>
    <t>247</t>
  </si>
  <si>
    <t>AMERICAN M</t>
  </si>
  <si>
    <t>248</t>
  </si>
  <si>
    <t>AMERICAN T</t>
  </si>
  <si>
    <t>249</t>
  </si>
  <si>
    <t>AMICA</t>
  </si>
  <si>
    <t>250</t>
  </si>
  <si>
    <t>AMINA</t>
  </si>
  <si>
    <t>251</t>
  </si>
  <si>
    <t>AMIOTTE</t>
  </si>
  <si>
    <t>JEAN LOUIS AMIOTTE</t>
  </si>
  <si>
    <t>252</t>
  </si>
  <si>
    <t>AMIRALJACK</t>
  </si>
  <si>
    <t>254</t>
  </si>
  <si>
    <t>AMORA</t>
  </si>
  <si>
    <t>255</t>
  </si>
  <si>
    <t>AMPHOREA</t>
  </si>
  <si>
    <t>257</t>
  </si>
  <si>
    <t>AMSTERDAM</t>
  </si>
  <si>
    <t>258</t>
  </si>
  <si>
    <t>AN.EXCEPTI</t>
  </si>
  <si>
    <t>LES ANNEES EXCEPTIONNELLES</t>
  </si>
  <si>
    <t>261</t>
  </si>
  <si>
    <t>ANCEL</t>
  </si>
  <si>
    <t>262</t>
  </si>
  <si>
    <t>ANCENIS</t>
  </si>
  <si>
    <t>263</t>
  </si>
  <si>
    <t>ANDRE CAZA</t>
  </si>
  <si>
    <t>264</t>
  </si>
  <si>
    <t>ANDRE LAUR</t>
  </si>
  <si>
    <t>ANDRE LAURENT DEPUIS 1945</t>
  </si>
  <si>
    <t>265</t>
  </si>
  <si>
    <t>ANDREA BER</t>
  </si>
  <si>
    <t>266</t>
  </si>
  <si>
    <t>ANDRONI</t>
  </si>
  <si>
    <t>ANDRONI GIOCATTOLI</t>
  </si>
  <si>
    <t>267</t>
  </si>
  <si>
    <t>ANDROS</t>
  </si>
  <si>
    <t>268</t>
  </si>
  <si>
    <t>ANGELUS</t>
  </si>
  <si>
    <t>L'ANGELUS</t>
  </si>
  <si>
    <t>269</t>
  </si>
  <si>
    <t>ANGOSTURA</t>
  </si>
  <si>
    <t>270</t>
  </si>
  <si>
    <t>ANGSTHELM</t>
  </si>
  <si>
    <t>271</t>
  </si>
  <si>
    <t>ANIMAL LIF</t>
  </si>
  <si>
    <t>277</t>
  </si>
  <si>
    <t>ANNE BRGNE</t>
  </si>
  <si>
    <t>ANNE DE BRETAGNE</t>
  </si>
  <si>
    <t>278</t>
  </si>
  <si>
    <t>ANOSTEKE</t>
  </si>
  <si>
    <t>279</t>
  </si>
  <si>
    <t>ANSELME</t>
  </si>
  <si>
    <t>PERE ANSELME</t>
  </si>
  <si>
    <t>281</t>
  </si>
  <si>
    <t>ANTARTICA</t>
  </si>
  <si>
    <t>GUARANA ANTARTICA</t>
  </si>
  <si>
    <t>282</t>
  </si>
  <si>
    <t>ANTESITE</t>
  </si>
  <si>
    <t>283</t>
  </si>
  <si>
    <t>ANTHONBERG</t>
  </si>
  <si>
    <t>ANTHON BERG</t>
  </si>
  <si>
    <t>284</t>
  </si>
  <si>
    <t>ANTIDOTE</t>
  </si>
  <si>
    <t>285</t>
  </si>
  <si>
    <t>ANTIKAL</t>
  </si>
  <si>
    <t>286</t>
  </si>
  <si>
    <t>ANTIU XIXO</t>
  </si>
  <si>
    <t>ANTIU XIXONA</t>
  </si>
  <si>
    <t>287</t>
  </si>
  <si>
    <t>AOSTE</t>
  </si>
  <si>
    <t>288</t>
  </si>
  <si>
    <t>APERICUBE</t>
  </si>
  <si>
    <t>289</t>
  </si>
  <si>
    <t>APERIDEES</t>
  </si>
  <si>
    <t>290</t>
  </si>
  <si>
    <t>APERIVRAIS</t>
  </si>
  <si>
    <t>291</t>
  </si>
  <si>
    <t>APERO ACHI</t>
  </si>
  <si>
    <t>292</t>
  </si>
  <si>
    <t>APERO SYMP</t>
  </si>
  <si>
    <t>APERO SYMPA</t>
  </si>
  <si>
    <t>293</t>
  </si>
  <si>
    <t>APEROCREOL</t>
  </si>
  <si>
    <t>294</t>
  </si>
  <si>
    <t>APEROFOLIE</t>
  </si>
  <si>
    <t>295</t>
  </si>
  <si>
    <t>APEROL</t>
  </si>
  <si>
    <t>297</t>
  </si>
  <si>
    <t>APICULTEUR</t>
  </si>
  <si>
    <t>MIEL L'APICULTEUR</t>
  </si>
  <si>
    <t>298</t>
  </si>
  <si>
    <t>APIDIS</t>
  </si>
  <si>
    <t>FAMILLE PERRONNEAU</t>
  </si>
  <si>
    <t>301</t>
  </si>
  <si>
    <t>APLI</t>
  </si>
  <si>
    <t>302</t>
  </si>
  <si>
    <t>APM</t>
  </si>
  <si>
    <t>303</t>
  </si>
  <si>
    <t>APOLLO</t>
  </si>
  <si>
    <t>305</t>
  </si>
  <si>
    <t>APPETISI</t>
  </si>
  <si>
    <t>306</t>
  </si>
  <si>
    <t>APPIE</t>
  </si>
  <si>
    <t>307</t>
  </si>
  <si>
    <t>APPLE</t>
  </si>
  <si>
    <t>308</t>
  </si>
  <si>
    <t>APPLETON</t>
  </si>
  <si>
    <t>309</t>
  </si>
  <si>
    <t>APRILIA</t>
  </si>
  <si>
    <t>310</t>
  </si>
  <si>
    <t>APTA</t>
  </si>
  <si>
    <t>311</t>
  </si>
  <si>
    <t>AQL</t>
  </si>
  <si>
    <t>312</t>
  </si>
  <si>
    <t>AQPRO</t>
  </si>
  <si>
    <t>313</t>
  </si>
  <si>
    <t>AQUA</t>
  </si>
  <si>
    <t>314</t>
  </si>
  <si>
    <t>AQUABEADS</t>
  </si>
  <si>
    <t>315</t>
  </si>
  <si>
    <t>AQUABEATS</t>
  </si>
  <si>
    <t>316</t>
  </si>
  <si>
    <t>AQUAFRESH</t>
  </si>
  <si>
    <t>317</t>
  </si>
  <si>
    <t>AQUAGLISS</t>
  </si>
  <si>
    <t>318</t>
  </si>
  <si>
    <t>AQUALIS SE</t>
  </si>
  <si>
    <t>323</t>
  </si>
  <si>
    <t>AR PALEZ</t>
  </si>
  <si>
    <t>324</t>
  </si>
  <si>
    <t>AR VILIN G</t>
  </si>
  <si>
    <t>325</t>
  </si>
  <si>
    <t>ARABI</t>
  </si>
  <si>
    <t>327</t>
  </si>
  <si>
    <t>ARAPELLET</t>
  </si>
  <si>
    <t>328</t>
  </si>
  <si>
    <t>ARBEAU</t>
  </si>
  <si>
    <t>329</t>
  </si>
  <si>
    <t>ARBI</t>
  </si>
  <si>
    <t>330</t>
  </si>
  <si>
    <t>ARBRE VERT</t>
  </si>
  <si>
    <t>L'ARBRE VERT</t>
  </si>
  <si>
    <t>331</t>
  </si>
  <si>
    <t>ARBREMAGIQ</t>
  </si>
  <si>
    <t>332</t>
  </si>
  <si>
    <t>ARCADYS</t>
  </si>
  <si>
    <t>333</t>
  </si>
  <si>
    <t>ARCANE</t>
  </si>
  <si>
    <t>334</t>
  </si>
  <si>
    <t>ARCANIS</t>
  </si>
  <si>
    <t>335</t>
  </si>
  <si>
    <t>ARCENS</t>
  </si>
  <si>
    <t>338</t>
  </si>
  <si>
    <t>ARCHER</t>
  </si>
  <si>
    <t>339</t>
  </si>
  <si>
    <t>ARCOLL</t>
  </si>
  <si>
    <t>340</t>
  </si>
  <si>
    <t>ARCOPAL</t>
  </si>
  <si>
    <t>341</t>
  </si>
  <si>
    <t>ARDBEG</t>
  </si>
  <si>
    <t>343</t>
  </si>
  <si>
    <t>ARDECHE</t>
  </si>
  <si>
    <t>345</t>
  </si>
  <si>
    <t>ARDMORE</t>
  </si>
  <si>
    <t>346</t>
  </si>
  <si>
    <t>ARDOISE CO</t>
  </si>
  <si>
    <t>347</t>
  </si>
  <si>
    <t>ARD'TIME</t>
  </si>
  <si>
    <t>348</t>
  </si>
  <si>
    <t>ARDWEN</t>
  </si>
  <si>
    <t>349</t>
  </si>
  <si>
    <t>ARECA</t>
  </si>
  <si>
    <t>350</t>
  </si>
  <si>
    <t>AREILLADOU</t>
  </si>
  <si>
    <t>352</t>
  </si>
  <si>
    <t>ARGAL</t>
  </si>
  <si>
    <t>353</t>
  </si>
  <si>
    <t>ARGASOL</t>
  </si>
  <si>
    <t>355</t>
  </si>
  <si>
    <t>ARGOAT</t>
  </si>
  <si>
    <t>356</t>
  </si>
  <si>
    <t>ARGRU</t>
  </si>
  <si>
    <t>357</t>
  </si>
  <si>
    <t>ARHUMATIC</t>
  </si>
  <si>
    <t>359</t>
  </si>
  <si>
    <t>ARIEL</t>
  </si>
  <si>
    <t>360</t>
  </si>
  <si>
    <t>ARIZONA</t>
  </si>
  <si>
    <t>362</t>
  </si>
  <si>
    <t>ARMANCON</t>
  </si>
  <si>
    <t>LES FROMAGERS D'ARMANCON</t>
  </si>
  <si>
    <t>364</t>
  </si>
  <si>
    <t>ARMOR</t>
  </si>
  <si>
    <t>LES CUISINES D'ARMOR</t>
  </si>
  <si>
    <t>365</t>
  </si>
  <si>
    <t>ARMOR DELI</t>
  </si>
  <si>
    <t>ARMOR DELICES</t>
  </si>
  <si>
    <t>367</t>
  </si>
  <si>
    <t>ARMOR VINS</t>
  </si>
  <si>
    <t>368</t>
  </si>
  <si>
    <t>ARMORIK</t>
  </si>
  <si>
    <t>369</t>
  </si>
  <si>
    <t>ARNAUD</t>
  </si>
  <si>
    <t>370</t>
  </si>
  <si>
    <t>ARNO SOREL</t>
  </si>
  <si>
    <t>372</t>
  </si>
  <si>
    <t>AROMEL</t>
  </si>
  <si>
    <t>373</t>
  </si>
  <si>
    <t>ARR.DIVIN</t>
  </si>
  <si>
    <t>LES ARRANGES DIVINS</t>
  </si>
  <si>
    <t>374</t>
  </si>
  <si>
    <t>ARRAN</t>
  </si>
  <si>
    <t>375</t>
  </si>
  <si>
    <t>ARRIGHI</t>
  </si>
  <si>
    <t>377</t>
  </si>
  <si>
    <t>ART CRAFT</t>
  </si>
  <si>
    <t>379</t>
  </si>
  <si>
    <t>ART&amp;CUISIN</t>
  </si>
  <si>
    <t>380</t>
  </si>
  <si>
    <t>ART.TARTIN</t>
  </si>
  <si>
    <t>L'ARTISAN TARTINEUR</t>
  </si>
  <si>
    <t>381</t>
  </si>
  <si>
    <t>ARTCULINE</t>
  </si>
  <si>
    <t>383</t>
  </si>
  <si>
    <t>ARTECH</t>
  </si>
  <si>
    <t>384</t>
  </si>
  <si>
    <t>ARTEMIS</t>
  </si>
  <si>
    <t>385</t>
  </si>
  <si>
    <t>ARTESANI</t>
  </si>
  <si>
    <t>391</t>
  </si>
  <si>
    <t>ARTHUR MAR</t>
  </si>
  <si>
    <t>392</t>
  </si>
  <si>
    <t>ARTHURMETZ</t>
  </si>
  <si>
    <t>ARTHUR METZ</t>
  </si>
  <si>
    <t>393</t>
  </si>
  <si>
    <t>ARTI BIO</t>
  </si>
  <si>
    <t>LES ARTISANS DU BIO</t>
  </si>
  <si>
    <t>394</t>
  </si>
  <si>
    <t>ARTI.PROV.</t>
  </si>
  <si>
    <t>L'ARTISAN PROVENCAL</t>
  </si>
  <si>
    <t>395</t>
  </si>
  <si>
    <t>ARTIACH</t>
  </si>
  <si>
    <t>396</t>
  </si>
  <si>
    <t>ARTIQUE</t>
  </si>
  <si>
    <t>397</t>
  </si>
  <si>
    <t>ARTIS</t>
  </si>
  <si>
    <t>398</t>
  </si>
  <si>
    <t>ARTISANAUX</t>
  </si>
  <si>
    <t>401</t>
  </si>
  <si>
    <t>ARVIX</t>
  </si>
  <si>
    <t>404</t>
  </si>
  <si>
    <t>ASAHI</t>
  </si>
  <si>
    <t>408</t>
  </si>
  <si>
    <t>ASDOMAR</t>
  </si>
  <si>
    <t>409</t>
  </si>
  <si>
    <t>ASEPTONET</t>
  </si>
  <si>
    <t>410</t>
  </si>
  <si>
    <t>ASKANIA</t>
  </si>
  <si>
    <t>411</t>
  </si>
  <si>
    <t>ASMODEE</t>
  </si>
  <si>
    <t>412</t>
  </si>
  <si>
    <t>ASMOKIDS</t>
  </si>
  <si>
    <t>414</t>
  </si>
  <si>
    <t>ASPRAS</t>
  </si>
  <si>
    <t>CHÂTEAU ASPRAS</t>
  </si>
  <si>
    <t>415</t>
  </si>
  <si>
    <t>ASS.BLEUE</t>
  </si>
  <si>
    <t>L' ASSIETTE BLEUE</t>
  </si>
  <si>
    <t>416</t>
  </si>
  <si>
    <t>ASSASSINS</t>
  </si>
  <si>
    <t>417</t>
  </si>
  <si>
    <t>ASSASSIN'S</t>
  </si>
  <si>
    <t>418</t>
  </si>
  <si>
    <t>ASSEMAN DE</t>
  </si>
  <si>
    <t>419</t>
  </si>
  <si>
    <t>ASSENTUS F</t>
  </si>
  <si>
    <t>420</t>
  </si>
  <si>
    <t>ASSORTIS</t>
  </si>
  <si>
    <t>421</t>
  </si>
  <si>
    <t>ASTERIX</t>
  </si>
  <si>
    <t>425</t>
  </si>
  <si>
    <t>ASTIR</t>
  </si>
  <si>
    <t>428</t>
  </si>
  <si>
    <t>ASTRUC</t>
  </si>
  <si>
    <t>BISCUITERIE ASTRUC</t>
  </si>
  <si>
    <t>429</t>
  </si>
  <si>
    <t>ASUS</t>
  </si>
  <si>
    <t>430</t>
  </si>
  <si>
    <t>AT</t>
  </si>
  <si>
    <t>431</t>
  </si>
  <si>
    <t>AT4</t>
  </si>
  <si>
    <t>432</t>
  </si>
  <si>
    <t>ATE COLLET</t>
  </si>
  <si>
    <t>433</t>
  </si>
  <si>
    <t>ATEL GIVRE</t>
  </si>
  <si>
    <t>434</t>
  </si>
  <si>
    <t>ATEL.GLACE</t>
  </si>
  <si>
    <t>L' ATELIER GLACE</t>
  </si>
  <si>
    <t>436</t>
  </si>
  <si>
    <t>ATELIER D.</t>
  </si>
  <si>
    <t>L'ATELIER DU DIY</t>
  </si>
  <si>
    <t>437</t>
  </si>
  <si>
    <t>ATELIER DE</t>
  </si>
  <si>
    <t>438</t>
  </si>
  <si>
    <t>ATELIER GL</t>
  </si>
  <si>
    <t>440</t>
  </si>
  <si>
    <t>ATHENA</t>
  </si>
  <si>
    <t>443</t>
  </si>
  <si>
    <t>ATLAS</t>
  </si>
  <si>
    <t>444</t>
  </si>
  <si>
    <t>ATLIEBLINI</t>
  </si>
  <si>
    <t>ATELIER BLINI</t>
  </si>
  <si>
    <t>445</t>
  </si>
  <si>
    <t>ATMOSPHERA</t>
  </si>
  <si>
    <t>446</t>
  </si>
  <si>
    <t>ATOPIA</t>
  </si>
  <si>
    <t>447</t>
  </si>
  <si>
    <t>ATOUT FEU</t>
  </si>
  <si>
    <t>448</t>
  </si>
  <si>
    <t>ATRIA</t>
  </si>
  <si>
    <t>449</t>
  </si>
  <si>
    <t>AU BOIS</t>
  </si>
  <si>
    <t>450</t>
  </si>
  <si>
    <t>AU BOUCHON</t>
  </si>
  <si>
    <t>451</t>
  </si>
  <si>
    <t>AU POIL</t>
  </si>
  <si>
    <t>452</t>
  </si>
  <si>
    <t>AUBOISELLE</t>
  </si>
  <si>
    <t>453</t>
  </si>
  <si>
    <t>AUCHENTOSH</t>
  </si>
  <si>
    <t>AUCHENTOSHAN</t>
  </si>
  <si>
    <t>454</t>
  </si>
  <si>
    <t>AUDACE</t>
  </si>
  <si>
    <t>455</t>
  </si>
  <si>
    <t>AUDARY</t>
  </si>
  <si>
    <t>456</t>
  </si>
  <si>
    <t>AUGEREAU</t>
  </si>
  <si>
    <t>457</t>
  </si>
  <si>
    <t>AUGUSTINE</t>
  </si>
  <si>
    <t>458</t>
  </si>
  <si>
    <t>AUJOUX</t>
  </si>
  <si>
    <t>J.M AUJOUX</t>
  </si>
  <si>
    <t>459</t>
  </si>
  <si>
    <t>AURILIS</t>
  </si>
  <si>
    <t>462</t>
  </si>
  <si>
    <t>AUSSIE</t>
  </si>
  <si>
    <t>464</t>
  </si>
  <si>
    <t>AUTAN</t>
  </si>
  <si>
    <t>465</t>
  </si>
  <si>
    <t>AUTHENTIQ</t>
  </si>
  <si>
    <t>470</t>
  </si>
  <si>
    <t>AUTOPRATIC</t>
  </si>
  <si>
    <t>AUTO PRATIC</t>
  </si>
  <si>
    <t>473</t>
  </si>
  <si>
    <t>AUTOURLISE</t>
  </si>
  <si>
    <t>474</t>
  </si>
  <si>
    <t>AUTRE</t>
  </si>
  <si>
    <t>475</t>
  </si>
  <si>
    <t>AUTREMENT</t>
  </si>
  <si>
    <t>476</t>
  </si>
  <si>
    <t>AUTRES BIE</t>
  </si>
  <si>
    <t>477</t>
  </si>
  <si>
    <t>AUVERFRAIS</t>
  </si>
  <si>
    <t>478</t>
  </si>
  <si>
    <t>AUVERGNE</t>
  </si>
  <si>
    <t>479</t>
  </si>
  <si>
    <t>AUVERNOU</t>
  </si>
  <si>
    <t>480</t>
  </si>
  <si>
    <t>AUXON</t>
  </si>
  <si>
    <t>481</t>
  </si>
  <si>
    <t>AUZAN</t>
  </si>
  <si>
    <t>CANARD D'AUZAN</t>
  </si>
  <si>
    <t>482</t>
  </si>
  <si>
    <t>AUZOU</t>
  </si>
  <si>
    <t>484</t>
  </si>
  <si>
    <t>AVELEDA</t>
  </si>
  <si>
    <t>485</t>
  </si>
  <si>
    <t>AVELLANN</t>
  </si>
  <si>
    <t>486</t>
  </si>
  <si>
    <t>AVELLO</t>
  </si>
  <si>
    <t>487</t>
  </si>
  <si>
    <t>AVEN.FRUIT</t>
  </si>
  <si>
    <t>488</t>
  </si>
  <si>
    <t>AVENGERS</t>
  </si>
  <si>
    <t>489</t>
  </si>
  <si>
    <t>AVEZE</t>
  </si>
  <si>
    <t>491</t>
  </si>
  <si>
    <t>AVIKO</t>
  </si>
  <si>
    <t>492</t>
  </si>
  <si>
    <t>AVON&amp;RAGOB</t>
  </si>
  <si>
    <t>AVON &amp; RAGOBERT</t>
  </si>
  <si>
    <t>493</t>
  </si>
  <si>
    <t>AWEN</t>
  </si>
  <si>
    <t>494</t>
  </si>
  <si>
    <t>AXAL</t>
  </si>
  <si>
    <t>495</t>
  </si>
  <si>
    <t>AXE</t>
  </si>
  <si>
    <t>496</t>
  </si>
  <si>
    <t>AYALA</t>
  </si>
  <si>
    <t>497</t>
  </si>
  <si>
    <t>AYAM</t>
  </si>
  <si>
    <t>498</t>
  </si>
  <si>
    <t>AYANODIS</t>
  </si>
  <si>
    <t>499</t>
  </si>
  <si>
    <t>AYMARD</t>
  </si>
  <si>
    <t>501</t>
  </si>
  <si>
    <t>AZAIS POLI</t>
  </si>
  <si>
    <t>502</t>
  </si>
  <si>
    <t>AZOZA</t>
  </si>
  <si>
    <t>503</t>
  </si>
  <si>
    <t>B BLANCHE</t>
  </si>
  <si>
    <t>505</t>
  </si>
  <si>
    <t>B. COMBUST</t>
  </si>
  <si>
    <t>506</t>
  </si>
  <si>
    <t>B. GUESTIE</t>
  </si>
  <si>
    <t>BARTON &amp; GUESTIER</t>
  </si>
  <si>
    <t>507</t>
  </si>
  <si>
    <t>B.ABBAYE</t>
  </si>
  <si>
    <t>BISCUITERIE DE L'ABBAYE</t>
  </si>
  <si>
    <t>508</t>
  </si>
  <si>
    <t>B.ALBRET</t>
  </si>
  <si>
    <t>BARON D'ALBRET</t>
  </si>
  <si>
    <t>509</t>
  </si>
  <si>
    <t>B.BASTIDES</t>
  </si>
  <si>
    <t>510</t>
  </si>
  <si>
    <t>B.CABRESSE</t>
  </si>
  <si>
    <t>LA BELLE CABRESSE</t>
  </si>
  <si>
    <t>511</t>
  </si>
  <si>
    <t>B.CANAILLE</t>
  </si>
  <si>
    <t>LES BONNES CANAILLES</t>
  </si>
  <si>
    <t>512</t>
  </si>
  <si>
    <t>B.CHESNEL</t>
  </si>
  <si>
    <t>BORDEAU CHESNEL</t>
  </si>
  <si>
    <t>513</t>
  </si>
  <si>
    <t>B.DIVINA</t>
  </si>
  <si>
    <t>BONTA  DIVINA</t>
  </si>
  <si>
    <t>514</t>
  </si>
  <si>
    <t>B.GAYANT</t>
  </si>
  <si>
    <t>515</t>
  </si>
  <si>
    <t>B.HENRIET.</t>
  </si>
  <si>
    <t>LA BELLE HENRIETTE</t>
  </si>
  <si>
    <t>516</t>
  </si>
  <si>
    <t>B.INTHEAIR</t>
  </si>
  <si>
    <t>BEAUTY IN THE AIR</t>
  </si>
  <si>
    <t>517</t>
  </si>
  <si>
    <t>B.JEANNETT</t>
  </si>
  <si>
    <t>JEANNETTE</t>
  </si>
  <si>
    <t>519</t>
  </si>
  <si>
    <t>B.LUCANE</t>
  </si>
  <si>
    <t>520</t>
  </si>
  <si>
    <t>B.MAGI.GUM</t>
  </si>
  <si>
    <t>BOULE MAGIQUE GUM</t>
  </si>
  <si>
    <t>521</t>
  </si>
  <si>
    <t>B.MAGREZ</t>
  </si>
  <si>
    <t>BERNARD MAGREZ</t>
  </si>
  <si>
    <t>522</t>
  </si>
  <si>
    <t>B.NAMUR</t>
  </si>
  <si>
    <t>BLANCHE DE NAMUR</t>
  </si>
  <si>
    <t>523</t>
  </si>
  <si>
    <t>B.NEVE</t>
  </si>
  <si>
    <t>524</t>
  </si>
  <si>
    <t>B.NOUVELLE</t>
  </si>
  <si>
    <t>525</t>
  </si>
  <si>
    <t>B.RECOLTE</t>
  </si>
  <si>
    <t>LA BELLE RECOLTE</t>
  </si>
  <si>
    <t>526</t>
  </si>
  <si>
    <t>B.SANDRINE</t>
  </si>
  <si>
    <t>LA BELLE SANDRINE</t>
  </si>
  <si>
    <t>527</t>
  </si>
  <si>
    <t>B.SISTERON</t>
  </si>
  <si>
    <t>528</t>
  </si>
  <si>
    <t>B.T.GERSOI</t>
  </si>
  <si>
    <t>BRUT DE TERROIR GERSOIS</t>
  </si>
  <si>
    <t>529</t>
  </si>
  <si>
    <t>B.VENISE</t>
  </si>
  <si>
    <t>531</t>
  </si>
  <si>
    <t>BABY ALIVE</t>
  </si>
  <si>
    <t>532</t>
  </si>
  <si>
    <t>BABY BORN</t>
  </si>
  <si>
    <t>533</t>
  </si>
  <si>
    <t>BABY CARE</t>
  </si>
  <si>
    <t>534</t>
  </si>
  <si>
    <t>BABY DELIC</t>
  </si>
  <si>
    <t>535</t>
  </si>
  <si>
    <t>BABY NURSE</t>
  </si>
  <si>
    <t>536</t>
  </si>
  <si>
    <t>BABY SHARK</t>
  </si>
  <si>
    <t>537</t>
  </si>
  <si>
    <t>BABYBEL</t>
  </si>
  <si>
    <t>538</t>
  </si>
  <si>
    <t>BABYBIO</t>
  </si>
  <si>
    <t>539</t>
  </si>
  <si>
    <t>BABYCALIN</t>
  </si>
  <si>
    <t>540</t>
  </si>
  <si>
    <t>BABYGRO</t>
  </si>
  <si>
    <t>541</t>
  </si>
  <si>
    <t>BABYLISS</t>
  </si>
  <si>
    <t>542</t>
  </si>
  <si>
    <t>BABYNAT</t>
  </si>
  <si>
    <t>544</t>
  </si>
  <si>
    <t>BACARDI</t>
  </si>
  <si>
    <t>545</t>
  </si>
  <si>
    <t>BADABULLE</t>
  </si>
  <si>
    <t>547</t>
  </si>
  <si>
    <t>BADOIT</t>
  </si>
  <si>
    <t>BADOIT BULLES DE FRUITS</t>
  </si>
  <si>
    <t>548</t>
  </si>
  <si>
    <t>BADOZ</t>
  </si>
  <si>
    <t>549</t>
  </si>
  <si>
    <t>BAER MEYER</t>
  </si>
  <si>
    <t>551</t>
  </si>
  <si>
    <t>BAGTROTTER</t>
  </si>
  <si>
    <t>552</t>
  </si>
  <si>
    <t>BAHAK</t>
  </si>
  <si>
    <t>553</t>
  </si>
  <si>
    <t>BAHIA</t>
  </si>
  <si>
    <t>BAHIA DRINK</t>
  </si>
  <si>
    <t>554</t>
  </si>
  <si>
    <t>BAHIER</t>
  </si>
  <si>
    <t>555</t>
  </si>
  <si>
    <t>BAHLSEN</t>
  </si>
  <si>
    <t>556</t>
  </si>
  <si>
    <t>BAIKO</t>
  </si>
  <si>
    <t>557</t>
  </si>
  <si>
    <t>BAILEY'S</t>
  </si>
  <si>
    <t>BAILEYS</t>
  </si>
  <si>
    <t>558</t>
  </si>
  <si>
    <t>BAILLET</t>
  </si>
  <si>
    <t>559</t>
  </si>
  <si>
    <t>BAILLON</t>
  </si>
  <si>
    <t>MAISON BAILLON</t>
  </si>
  <si>
    <t>560</t>
  </si>
  <si>
    <t>BAIONADE</t>
  </si>
  <si>
    <t>561</t>
  </si>
  <si>
    <t>BAÏONADE</t>
  </si>
  <si>
    <t>562</t>
  </si>
  <si>
    <t>BAK FRANCE</t>
  </si>
  <si>
    <t>563</t>
  </si>
  <si>
    <t>BAKEMARK</t>
  </si>
  <si>
    <t>564</t>
  </si>
  <si>
    <t>BAKUGAN</t>
  </si>
  <si>
    <t>565</t>
  </si>
  <si>
    <t>BALAHU</t>
  </si>
  <si>
    <t>CHAMPAGNE BALAHU</t>
  </si>
  <si>
    <t>566</t>
  </si>
  <si>
    <t>BALCONI</t>
  </si>
  <si>
    <t>567</t>
  </si>
  <si>
    <t>BALISTO</t>
  </si>
  <si>
    <t>568</t>
  </si>
  <si>
    <t>BALLANTINE</t>
  </si>
  <si>
    <t>BALLANTINE'S</t>
  </si>
  <si>
    <t>569</t>
  </si>
  <si>
    <t>BALLARIN</t>
  </si>
  <si>
    <t>571</t>
  </si>
  <si>
    <t>BALOCCO</t>
  </si>
  <si>
    <t>573</t>
  </si>
  <si>
    <t>BALTHOR</t>
  </si>
  <si>
    <t>574</t>
  </si>
  <si>
    <t>BALTIC</t>
  </si>
  <si>
    <t>575</t>
  </si>
  <si>
    <t>BAM&amp;CO</t>
  </si>
  <si>
    <t>576</t>
  </si>
  <si>
    <t>BAMBINOMIO</t>
  </si>
  <si>
    <t>577</t>
  </si>
  <si>
    <t>BAMBOO</t>
  </si>
  <si>
    <t>578</t>
  </si>
  <si>
    <t>BANANIA</t>
  </si>
  <si>
    <t>579</t>
  </si>
  <si>
    <t>BANDAI</t>
  </si>
  <si>
    <t>580</t>
  </si>
  <si>
    <t>BANGA</t>
  </si>
  <si>
    <t>587</t>
  </si>
  <si>
    <t>BAR.FORETS</t>
  </si>
  <si>
    <t>BARON DES FORETS</t>
  </si>
  <si>
    <t>588</t>
  </si>
  <si>
    <t>BAR.LESTAC</t>
  </si>
  <si>
    <t>BARON DE LESTAC</t>
  </si>
  <si>
    <t>589</t>
  </si>
  <si>
    <t>BARANNE</t>
  </si>
  <si>
    <t>590</t>
  </si>
  <si>
    <t>BARBAPAPA</t>
  </si>
  <si>
    <t>591</t>
  </si>
  <si>
    <t>BARBAR</t>
  </si>
  <si>
    <t>593</t>
  </si>
  <si>
    <t>BARBIE</t>
  </si>
  <si>
    <t>594</t>
  </si>
  <si>
    <t>BARBOTINE</t>
  </si>
  <si>
    <t>LA BARBOTINE</t>
  </si>
  <si>
    <t>595</t>
  </si>
  <si>
    <t>BARBXPERT</t>
  </si>
  <si>
    <t>FRANCK PROVOST THE BARB'XPERT</t>
  </si>
  <si>
    <t>597</t>
  </si>
  <si>
    <t>BARCAROL</t>
  </si>
  <si>
    <t>598</t>
  </si>
  <si>
    <t>BARCELO</t>
  </si>
  <si>
    <t>599</t>
  </si>
  <si>
    <t>BARDAHL</t>
  </si>
  <si>
    <t>602</t>
  </si>
  <si>
    <t>BARILLA</t>
  </si>
  <si>
    <t>603</t>
  </si>
  <si>
    <t>BARNEUIL</t>
  </si>
  <si>
    <t>604</t>
  </si>
  <si>
    <t>BAROLO</t>
  </si>
  <si>
    <t>BAROLO CLASSICO</t>
  </si>
  <si>
    <t>605</t>
  </si>
  <si>
    <t>BARON ROL.</t>
  </si>
  <si>
    <t>606</t>
  </si>
  <si>
    <t>BARONYLLAC</t>
  </si>
  <si>
    <t>BARON D'YLLAC</t>
  </si>
  <si>
    <t>607</t>
  </si>
  <si>
    <t>BARR INSEC</t>
  </si>
  <si>
    <t>608</t>
  </si>
  <si>
    <t>BARR REPUL</t>
  </si>
  <si>
    <t>610</t>
  </si>
  <si>
    <t>BARRAQUES</t>
  </si>
  <si>
    <t>611</t>
  </si>
  <si>
    <t>BARUFFALDI</t>
  </si>
  <si>
    <t>613</t>
  </si>
  <si>
    <t>BASKALIA</t>
  </si>
  <si>
    <t>615</t>
  </si>
  <si>
    <t>BASQUAISE</t>
  </si>
  <si>
    <t>LA BASQUAISE</t>
  </si>
  <si>
    <t>616</t>
  </si>
  <si>
    <t>BASQUELLA</t>
  </si>
  <si>
    <t>617</t>
  </si>
  <si>
    <t>BASQUILAIT</t>
  </si>
  <si>
    <t>618</t>
  </si>
  <si>
    <t>BASSIGNAC</t>
  </si>
  <si>
    <t>FERME DE BASSIGNAC</t>
  </si>
  <si>
    <t>619</t>
  </si>
  <si>
    <t>BASTIDES</t>
  </si>
  <si>
    <t>623</t>
  </si>
  <si>
    <t>BATISTE</t>
  </si>
  <si>
    <t>624</t>
  </si>
  <si>
    <t>BATMAN</t>
  </si>
  <si>
    <t>625</t>
  </si>
  <si>
    <t>BAU</t>
  </si>
  <si>
    <t>627</t>
  </si>
  <si>
    <t>BAULI</t>
  </si>
  <si>
    <t>628</t>
  </si>
  <si>
    <t>BAUMALU</t>
  </si>
  <si>
    <t>629</t>
  </si>
  <si>
    <t>BAYARD</t>
  </si>
  <si>
    <t>630</t>
  </si>
  <si>
    <t>BAYERNLAND</t>
  </si>
  <si>
    <t>632</t>
  </si>
  <si>
    <t>BAYGON</t>
  </si>
  <si>
    <t>634</t>
  </si>
  <si>
    <t>BAZIN</t>
  </si>
  <si>
    <t>635</t>
  </si>
  <si>
    <t>BB CONFORT</t>
  </si>
  <si>
    <t>636</t>
  </si>
  <si>
    <t>BB ROSE VE</t>
  </si>
  <si>
    <t>638</t>
  </si>
  <si>
    <t>BBJUNIOR</t>
  </si>
  <si>
    <t>639</t>
  </si>
  <si>
    <t>BBURAGO</t>
  </si>
  <si>
    <t>640</t>
  </si>
  <si>
    <t>BCBG</t>
  </si>
  <si>
    <t>642</t>
  </si>
  <si>
    <t>BDA</t>
  </si>
  <si>
    <t>BIERE DES AMIS</t>
  </si>
  <si>
    <t>643</t>
  </si>
  <si>
    <t>BDE</t>
  </si>
  <si>
    <t>LE BIO DES ELEVEUR</t>
  </si>
  <si>
    <t>645</t>
  </si>
  <si>
    <t>BE KIND</t>
  </si>
  <si>
    <t>BE-KIND</t>
  </si>
  <si>
    <t>646</t>
  </si>
  <si>
    <t>BE MIX</t>
  </si>
  <si>
    <t>647</t>
  </si>
  <si>
    <t>BE ONLY</t>
  </si>
  <si>
    <t>648</t>
  </si>
  <si>
    <t>BEAR FRUIT</t>
  </si>
  <si>
    <t>BEAR FRUITS</t>
  </si>
  <si>
    <t>649</t>
  </si>
  <si>
    <t>BEAU&amp;BON</t>
  </si>
  <si>
    <t>651</t>
  </si>
  <si>
    <t>BEAUGER</t>
  </si>
  <si>
    <t>CAFE BEAUGER</t>
  </si>
  <si>
    <t>652</t>
  </si>
  <si>
    <t>BEAUGRAVIE</t>
  </si>
  <si>
    <t>JURANCON SEDUCTION DE LA BEAUGRAVIE</t>
  </si>
  <si>
    <t>654</t>
  </si>
  <si>
    <t>BEAULON</t>
  </si>
  <si>
    <t>655</t>
  </si>
  <si>
    <t>BEAUPRE</t>
  </si>
  <si>
    <t>656</t>
  </si>
  <si>
    <t>BEAUTY MIX</t>
  </si>
  <si>
    <t>657</t>
  </si>
  <si>
    <t>BEAUVOORDS</t>
  </si>
  <si>
    <t>BEAUVOORDS BAKHUIS</t>
  </si>
  <si>
    <t>659</t>
  </si>
  <si>
    <t>BEBETO</t>
  </si>
  <si>
    <t>662</t>
  </si>
  <si>
    <t>BEC J NET</t>
  </si>
  <si>
    <t>663</t>
  </si>
  <si>
    <t>BECKER</t>
  </si>
  <si>
    <t>665</t>
  </si>
  <si>
    <t>BEDFORD</t>
  </si>
  <si>
    <t>666</t>
  </si>
  <si>
    <t>BEEFEATER</t>
  </si>
  <si>
    <t>667</t>
  </si>
  <si>
    <t>BEEMSTER</t>
  </si>
  <si>
    <t>670</t>
  </si>
  <si>
    <t>BEER EXPER</t>
  </si>
  <si>
    <t>671</t>
  </si>
  <si>
    <t>BEER UP</t>
  </si>
  <si>
    <t>673</t>
  </si>
  <si>
    <t>BEGHIN SAY</t>
  </si>
  <si>
    <t>674</t>
  </si>
  <si>
    <t>BEIERSDORF</t>
  </si>
  <si>
    <t>675</t>
  </si>
  <si>
    <t>BEIRAO</t>
  </si>
  <si>
    <t>676</t>
  </si>
  <si>
    <t>BEIRINHA</t>
  </si>
  <si>
    <t>678</t>
  </si>
  <si>
    <t>BEKO</t>
  </si>
  <si>
    <t>679</t>
  </si>
  <si>
    <t>BEL COLOR</t>
  </si>
  <si>
    <t>BELLE COLOR</t>
  </si>
  <si>
    <t>680</t>
  </si>
  <si>
    <t>BEL ENCLOS</t>
  </si>
  <si>
    <t>681</t>
  </si>
  <si>
    <t>BELCA</t>
  </si>
  <si>
    <t>682</t>
  </si>
  <si>
    <t>BELFOND</t>
  </si>
  <si>
    <t>ROCHE BELFOND</t>
  </si>
  <si>
    <t>685</t>
  </si>
  <si>
    <t>BELHARRA</t>
  </si>
  <si>
    <t>686</t>
  </si>
  <si>
    <t>BELIEVE</t>
  </si>
  <si>
    <t>687</t>
  </si>
  <si>
    <t>BELIGNY</t>
  </si>
  <si>
    <t>688</t>
  </si>
  <si>
    <t>BELIN</t>
  </si>
  <si>
    <t>689</t>
  </si>
  <si>
    <t>BELKIN</t>
  </si>
  <si>
    <t>690</t>
  </si>
  <si>
    <t>BELL</t>
  </si>
  <si>
    <t>692</t>
  </si>
  <si>
    <t>BELLE AUDE</t>
  </si>
  <si>
    <t>LA BELLE AUDE</t>
  </si>
  <si>
    <t>693</t>
  </si>
  <si>
    <t>BELLE BRET</t>
  </si>
  <si>
    <t>694</t>
  </si>
  <si>
    <t>BELLE CHAU</t>
  </si>
  <si>
    <t>LA BELLE CHAURIENNE</t>
  </si>
  <si>
    <t>696</t>
  </si>
  <si>
    <t>BELLE RENC</t>
  </si>
  <si>
    <t>LA BELLE RENCONTRE</t>
  </si>
  <si>
    <t>697</t>
  </si>
  <si>
    <t>BELLE TRUF</t>
  </si>
  <si>
    <t>LA BELLE TRUFFE</t>
  </si>
  <si>
    <t>698</t>
  </si>
  <si>
    <t>BELLEETOIL</t>
  </si>
  <si>
    <t>699</t>
  </si>
  <si>
    <t>BELLEROSE</t>
  </si>
  <si>
    <t>700</t>
  </si>
  <si>
    <t>BELLI</t>
  </si>
  <si>
    <t>701</t>
  </si>
  <si>
    <t>BELLINI</t>
  </si>
  <si>
    <t>702</t>
  </si>
  <si>
    <t>BELLORR</t>
  </si>
  <si>
    <t>703</t>
  </si>
  <si>
    <t>BELLOT</t>
  </si>
  <si>
    <t>704</t>
  </si>
  <si>
    <t>BELLUCCI</t>
  </si>
  <si>
    <t>705</t>
  </si>
  <si>
    <t>BELMONTE</t>
  </si>
  <si>
    <t>706</t>
  </si>
  <si>
    <t>BELSIA</t>
  </si>
  <si>
    <t>707</t>
  </si>
  <si>
    <t>BELTION</t>
  </si>
  <si>
    <t>708</t>
  </si>
  <si>
    <t>BELVEDERE</t>
  </si>
  <si>
    <t>709</t>
  </si>
  <si>
    <t>BELVITA</t>
  </si>
  <si>
    <t>710</t>
  </si>
  <si>
    <t>BELVOIR</t>
  </si>
  <si>
    <t>711</t>
  </si>
  <si>
    <t>BELZEBUTH</t>
  </si>
  <si>
    <t>712</t>
  </si>
  <si>
    <t>BEN&amp;JERRYS</t>
  </si>
  <si>
    <t>BEN &amp; JERRY'S</t>
  </si>
  <si>
    <t>713</t>
  </si>
  <si>
    <t>BENCHMARK</t>
  </si>
  <si>
    <t>714</t>
  </si>
  <si>
    <t>BENCO</t>
  </si>
  <si>
    <t>716</t>
  </si>
  <si>
    <t>BENEDICTA</t>
  </si>
  <si>
    <t>717</t>
  </si>
  <si>
    <t>BENENUTS</t>
  </si>
  <si>
    <t>718</t>
  </si>
  <si>
    <t>BENETTON</t>
  </si>
  <si>
    <t>719</t>
  </si>
  <si>
    <t>BENRIACH</t>
  </si>
  <si>
    <t>722</t>
  </si>
  <si>
    <t>BEPER</t>
  </si>
  <si>
    <t>723</t>
  </si>
  <si>
    <t>BER LARZAC</t>
  </si>
  <si>
    <t>BERGERS DU LARZAC</t>
  </si>
  <si>
    <t>724</t>
  </si>
  <si>
    <t>BERANGE</t>
  </si>
  <si>
    <t>725</t>
  </si>
  <si>
    <t>BERCLOUX</t>
  </si>
  <si>
    <t>726</t>
  </si>
  <si>
    <t>BERETTA</t>
  </si>
  <si>
    <t>BERETTA APERITIVO DOLCE</t>
  </si>
  <si>
    <t>727</t>
  </si>
  <si>
    <t>BERGELOU</t>
  </si>
  <si>
    <t>728</t>
  </si>
  <si>
    <t>BERGER</t>
  </si>
  <si>
    <t>729</t>
  </si>
  <si>
    <t>BERGERAC</t>
  </si>
  <si>
    <t>REVELATION DE MOULIN-POUZY</t>
  </si>
  <si>
    <t>730</t>
  </si>
  <si>
    <t>BERGERE</t>
  </si>
  <si>
    <t>CUISSE DE BERGERE</t>
  </si>
  <si>
    <t>731</t>
  </si>
  <si>
    <t>BERGSON</t>
  </si>
  <si>
    <t>732</t>
  </si>
  <si>
    <t>BERINOIX</t>
  </si>
  <si>
    <t>735</t>
  </si>
  <si>
    <t>BERNADET</t>
  </si>
  <si>
    <t>736</t>
  </si>
  <si>
    <t>BERNARD</t>
  </si>
  <si>
    <t>737</t>
  </si>
  <si>
    <t>BERNAUDEAU</t>
  </si>
  <si>
    <t>738</t>
  </si>
  <si>
    <t>BERNE</t>
  </si>
  <si>
    <t>739</t>
  </si>
  <si>
    <t>BERNEUILH</t>
  </si>
  <si>
    <t>740</t>
  </si>
  <si>
    <t>BERNI</t>
  </si>
  <si>
    <t>741</t>
  </si>
  <si>
    <t>BERNIER</t>
  </si>
  <si>
    <t>742</t>
  </si>
  <si>
    <t>BERROU</t>
  </si>
  <si>
    <t>743</t>
  </si>
  <si>
    <t>BERTEL</t>
  </si>
  <si>
    <t>GALETTES BERTEL / TY NAD</t>
  </si>
  <si>
    <t>744</t>
  </si>
  <si>
    <t>BERTHAUT</t>
  </si>
  <si>
    <t>SPECIALITES BERTHAUT</t>
  </si>
  <si>
    <t>746</t>
  </si>
  <si>
    <t>BERTRAND</t>
  </si>
  <si>
    <t>GERARD BERTRAND</t>
  </si>
  <si>
    <t>747</t>
  </si>
  <si>
    <t>BESOMEONE</t>
  </si>
  <si>
    <t>748</t>
  </si>
  <si>
    <t>BEST MADE</t>
  </si>
  <si>
    <t>749</t>
  </si>
  <si>
    <t>BEST MEAT</t>
  </si>
  <si>
    <t>750</t>
  </si>
  <si>
    <t>BESTFORM</t>
  </si>
  <si>
    <t>752</t>
  </si>
  <si>
    <t>BESTHEIM</t>
  </si>
  <si>
    <t>754</t>
  </si>
  <si>
    <t>BESTWAY</t>
  </si>
  <si>
    <t>755</t>
  </si>
  <si>
    <t>BET CAMBRA</t>
  </si>
  <si>
    <t>757</t>
  </si>
  <si>
    <t>BETIKO</t>
  </si>
  <si>
    <t>758</t>
  </si>
  <si>
    <t>BETINA</t>
  </si>
  <si>
    <t>759</t>
  </si>
  <si>
    <t>BETO</t>
  </si>
  <si>
    <t>761</t>
  </si>
  <si>
    <t>BETTYLOIRE</t>
  </si>
  <si>
    <t>BETTY LOIRE</t>
  </si>
  <si>
    <t>762</t>
  </si>
  <si>
    <t>BEUCHAT</t>
  </si>
  <si>
    <t>763</t>
  </si>
  <si>
    <t>BEURER</t>
  </si>
  <si>
    <t>764</t>
  </si>
  <si>
    <t>BEURLAY</t>
  </si>
  <si>
    <t>PATISSERIE BEURLAY</t>
  </si>
  <si>
    <t>765</t>
  </si>
  <si>
    <t>BEWIZ</t>
  </si>
  <si>
    <t>766</t>
  </si>
  <si>
    <t>BEYBLADE</t>
  </si>
  <si>
    <t>767</t>
  </si>
  <si>
    <t>BEYER</t>
  </si>
  <si>
    <t>768</t>
  </si>
  <si>
    <t>BEYOND</t>
  </si>
  <si>
    <t>769</t>
  </si>
  <si>
    <t>BFF</t>
  </si>
  <si>
    <t>773</t>
  </si>
  <si>
    <t>BGT</t>
  </si>
  <si>
    <t>775</t>
  </si>
  <si>
    <t>BIB ROSE</t>
  </si>
  <si>
    <t>776</t>
  </si>
  <si>
    <t>BIBANESI</t>
  </si>
  <si>
    <t>777</t>
  </si>
  <si>
    <t>BIC</t>
  </si>
  <si>
    <t>778</t>
  </si>
  <si>
    <t>BIC KIDS</t>
  </si>
  <si>
    <t>780</t>
  </si>
  <si>
    <t>BIEHLER</t>
  </si>
  <si>
    <t>781</t>
  </si>
  <si>
    <t>BIELLE</t>
  </si>
  <si>
    <t>782</t>
  </si>
  <si>
    <t>BIEN ETRE</t>
  </si>
  <si>
    <t>BIEN-ETRE</t>
  </si>
  <si>
    <t>783</t>
  </si>
  <si>
    <t>BIERES.G</t>
  </si>
  <si>
    <t>BIERES GEORGES</t>
  </si>
  <si>
    <t>784</t>
  </si>
  <si>
    <t>BIG BEN</t>
  </si>
  <si>
    <t>785</t>
  </si>
  <si>
    <t>BIG BROSS</t>
  </si>
  <si>
    <t>786</t>
  </si>
  <si>
    <t>BIG PEAT</t>
  </si>
  <si>
    <t>787</t>
  </si>
  <si>
    <t>BIGARD</t>
  </si>
  <si>
    <t>788</t>
  </si>
  <si>
    <t>BIGBEN</t>
  </si>
  <si>
    <t>789</t>
  </si>
  <si>
    <t>BIGUINE</t>
  </si>
  <si>
    <t>790</t>
  </si>
  <si>
    <t>BIL.SALMON</t>
  </si>
  <si>
    <t>792</t>
  </si>
  <si>
    <t>BILLETDOUX</t>
  </si>
  <si>
    <t>793</t>
  </si>
  <si>
    <t>BILLETTE</t>
  </si>
  <si>
    <t>795</t>
  </si>
  <si>
    <t>BINGO</t>
  </si>
  <si>
    <t>796</t>
  </si>
  <si>
    <t>BINIOUZ</t>
  </si>
  <si>
    <t>P'TITE BINIOUZ</t>
  </si>
  <si>
    <t>797</t>
  </si>
  <si>
    <t>BIO ARDECH</t>
  </si>
  <si>
    <t>BIO ARDECHE</t>
  </si>
  <si>
    <t>798</t>
  </si>
  <si>
    <t>BIO AUTHEN</t>
  </si>
  <si>
    <t>BIO AUTHENTIQUE</t>
  </si>
  <si>
    <t>799</t>
  </si>
  <si>
    <t>BIO DOMEDI</t>
  </si>
  <si>
    <t>800</t>
  </si>
  <si>
    <t>BIO MAINE</t>
  </si>
  <si>
    <t>BIO DU MAINE</t>
  </si>
  <si>
    <t>801</t>
  </si>
  <si>
    <t>BIO MANON</t>
  </si>
  <si>
    <t>LE BIO DE MANON</t>
  </si>
  <si>
    <t>804</t>
  </si>
  <si>
    <t>BIOCOS</t>
  </si>
  <si>
    <t>805</t>
  </si>
  <si>
    <t>BIODOMEDIA</t>
  </si>
  <si>
    <t>806</t>
  </si>
  <si>
    <t>BIODYNE</t>
  </si>
  <si>
    <t>807</t>
  </si>
  <si>
    <t>BIOFOURNIL</t>
  </si>
  <si>
    <t>808</t>
  </si>
  <si>
    <t>BIOFRESH</t>
  </si>
  <si>
    <t>809</t>
  </si>
  <si>
    <t>BIOFRUTTI</t>
  </si>
  <si>
    <t>811</t>
  </si>
  <si>
    <t>BIOLANE</t>
  </si>
  <si>
    <t>812</t>
  </si>
  <si>
    <t>BIOLEANE</t>
  </si>
  <si>
    <t>814</t>
  </si>
  <si>
    <t>BIOPOMETTE</t>
  </si>
  <si>
    <t>BIO POMETTE</t>
  </si>
  <si>
    <t>815</t>
  </si>
  <si>
    <t>BIORE</t>
  </si>
  <si>
    <t>816</t>
  </si>
  <si>
    <t>BIORENE</t>
  </si>
  <si>
    <t>817</t>
  </si>
  <si>
    <t>BIOSENS</t>
  </si>
  <si>
    <t>818</t>
  </si>
  <si>
    <t>BIOSORELIA</t>
  </si>
  <si>
    <t>820</t>
  </si>
  <si>
    <t>BIOTEEFULL</t>
  </si>
  <si>
    <t>821</t>
  </si>
  <si>
    <t>BIOVIDIS</t>
  </si>
  <si>
    <t>822</t>
  </si>
  <si>
    <t>BIOVIE</t>
  </si>
  <si>
    <t>823</t>
  </si>
  <si>
    <t>BIOXCARE</t>
  </si>
  <si>
    <t>824</t>
  </si>
  <si>
    <t>BIP</t>
  </si>
  <si>
    <t>BIP FRANCE</t>
  </si>
  <si>
    <t>825</t>
  </si>
  <si>
    <t>BIRABEN</t>
  </si>
  <si>
    <t>826</t>
  </si>
  <si>
    <t>BISC MOCHE</t>
  </si>
  <si>
    <t>827</t>
  </si>
  <si>
    <t>BISC REIMS</t>
  </si>
  <si>
    <t>828</t>
  </si>
  <si>
    <t>BISC.AGEN</t>
  </si>
  <si>
    <t>BISCUITERIE D'AGEN</t>
  </si>
  <si>
    <t>829</t>
  </si>
  <si>
    <t>BISC.D'YS</t>
  </si>
  <si>
    <t>BISCUIT D'YS</t>
  </si>
  <si>
    <t>830</t>
  </si>
  <si>
    <t>BISC.LOUVA</t>
  </si>
  <si>
    <t>831</t>
  </si>
  <si>
    <t>BISCOTTE R</t>
  </si>
  <si>
    <t>BISCOTTE ROGER</t>
  </si>
  <si>
    <t>833</t>
  </si>
  <si>
    <t>BISSEL</t>
  </si>
  <si>
    <t>834</t>
  </si>
  <si>
    <t>BISTER</t>
  </si>
  <si>
    <t>835</t>
  </si>
  <si>
    <t>BISTRO EMI</t>
  </si>
  <si>
    <t>BISTRO EMILE</t>
  </si>
  <si>
    <t>836</t>
  </si>
  <si>
    <t>BISTRONOME</t>
  </si>
  <si>
    <t>LE BISTRONOME</t>
  </si>
  <si>
    <t>837</t>
  </si>
  <si>
    <t>BISTROT 12</t>
  </si>
  <si>
    <t>838</t>
  </si>
  <si>
    <t>BITBURGER</t>
  </si>
  <si>
    <t>839</t>
  </si>
  <si>
    <t>BITMORE</t>
  </si>
  <si>
    <t>840</t>
  </si>
  <si>
    <t>BJORG</t>
  </si>
  <si>
    <t>841</t>
  </si>
  <si>
    <t>BLACHERE</t>
  </si>
  <si>
    <t>842</t>
  </si>
  <si>
    <t>BLACK</t>
  </si>
  <si>
    <t>BLACK BY LICORNE</t>
  </si>
  <si>
    <t>844</t>
  </si>
  <si>
    <t>BLACK PANT</t>
  </si>
  <si>
    <t>845</t>
  </si>
  <si>
    <t>BLACK&amp; WHI</t>
  </si>
  <si>
    <t>BLACK &amp; WHITE</t>
  </si>
  <si>
    <t>846</t>
  </si>
  <si>
    <t>BLACK&amp;D</t>
  </si>
  <si>
    <t>847</t>
  </si>
  <si>
    <t>BLACK&amp;DECK</t>
  </si>
  <si>
    <t>851</t>
  </si>
  <si>
    <t>BLAISSAC</t>
  </si>
  <si>
    <t>853</t>
  </si>
  <si>
    <t>BLANREVE</t>
  </si>
  <si>
    <t>854</t>
  </si>
  <si>
    <t>BLASON</t>
  </si>
  <si>
    <t>855</t>
  </si>
  <si>
    <t>BLASON DOR</t>
  </si>
  <si>
    <t>BLASON D'OR</t>
  </si>
  <si>
    <t>856</t>
  </si>
  <si>
    <t>BLAVET</t>
  </si>
  <si>
    <t>CHARCUTERIE DU BLAVET</t>
  </si>
  <si>
    <t>857</t>
  </si>
  <si>
    <t>BLC FOUSSY</t>
  </si>
  <si>
    <t>BLANC FOUSSY</t>
  </si>
  <si>
    <t>858</t>
  </si>
  <si>
    <t>BLEDICHEF</t>
  </si>
  <si>
    <t>859</t>
  </si>
  <si>
    <t>BLEDINA</t>
  </si>
  <si>
    <t>860</t>
  </si>
  <si>
    <t>BLEU BRESS</t>
  </si>
  <si>
    <t>BLEU DE BRESSE</t>
  </si>
  <si>
    <t>861</t>
  </si>
  <si>
    <t>BLEU CALIN</t>
  </si>
  <si>
    <t>862</t>
  </si>
  <si>
    <t>BLEU MER</t>
  </si>
  <si>
    <t>863</t>
  </si>
  <si>
    <t>BLINI</t>
  </si>
  <si>
    <t>864</t>
  </si>
  <si>
    <t>BLISS</t>
  </si>
  <si>
    <t>866</t>
  </si>
  <si>
    <t>BLOCH</t>
  </si>
  <si>
    <t>867</t>
  </si>
  <si>
    <t>BLOKO</t>
  </si>
  <si>
    <t>869</t>
  </si>
  <si>
    <t>BLONDEPIL</t>
  </si>
  <si>
    <t>870</t>
  </si>
  <si>
    <t>BLONDERBR.</t>
  </si>
  <si>
    <t>872</t>
  </si>
  <si>
    <t>BLOOM UP</t>
  </si>
  <si>
    <t>873</t>
  </si>
  <si>
    <t>BLOOPIES</t>
  </si>
  <si>
    <t>874</t>
  </si>
  <si>
    <t>BLOPENS</t>
  </si>
  <si>
    <t>875</t>
  </si>
  <si>
    <t>BLUE SUN</t>
  </si>
  <si>
    <t>877</t>
  </si>
  <si>
    <t>BLUME</t>
  </si>
  <si>
    <t>878</t>
  </si>
  <si>
    <t>BM BROKERS</t>
  </si>
  <si>
    <t>879</t>
  </si>
  <si>
    <t>BN</t>
  </si>
  <si>
    <t>880</t>
  </si>
  <si>
    <t>BOCAGE</t>
  </si>
  <si>
    <t>881</t>
  </si>
  <si>
    <t>BODEGA</t>
  </si>
  <si>
    <t>882</t>
  </si>
  <si>
    <t>BOEHLI</t>
  </si>
  <si>
    <t>883</t>
  </si>
  <si>
    <t>BOGEVAN</t>
  </si>
  <si>
    <t>884</t>
  </si>
  <si>
    <t>BOIS ST JE</t>
  </si>
  <si>
    <t>BOIS ST JEAN BIO</t>
  </si>
  <si>
    <t>885</t>
  </si>
  <si>
    <t>BOISBARBET</t>
  </si>
  <si>
    <t>888</t>
  </si>
  <si>
    <t>BOLAND</t>
  </si>
  <si>
    <t>889</t>
  </si>
  <si>
    <t>BOLARD</t>
  </si>
  <si>
    <t>MAISON BOLARD</t>
  </si>
  <si>
    <t>895</t>
  </si>
  <si>
    <t>BOLLINGER</t>
  </si>
  <si>
    <t>896</t>
  </si>
  <si>
    <t>BOLOGNE</t>
  </si>
  <si>
    <t>897</t>
  </si>
  <si>
    <t>BOM PETISC</t>
  </si>
  <si>
    <t>BOM PETISCO</t>
  </si>
  <si>
    <t>898</t>
  </si>
  <si>
    <t>BOMBAY</t>
  </si>
  <si>
    <t>BOMBAY SAPPHIRE</t>
  </si>
  <si>
    <t>900</t>
  </si>
  <si>
    <t>BON APETIT</t>
  </si>
  <si>
    <t>BON APPETIT</t>
  </si>
  <si>
    <t>901</t>
  </si>
  <si>
    <t>BON NORMAN</t>
  </si>
  <si>
    <t>LE BON NORMAND</t>
  </si>
  <si>
    <t>902</t>
  </si>
  <si>
    <t>BON.MAYENN</t>
  </si>
  <si>
    <t>BONS MAYENNAIS</t>
  </si>
  <si>
    <t>903</t>
  </si>
  <si>
    <t>BONAL</t>
  </si>
  <si>
    <t>904</t>
  </si>
  <si>
    <t>BONBEST</t>
  </si>
  <si>
    <t>905</t>
  </si>
  <si>
    <t>BONCOLAC</t>
  </si>
  <si>
    <t>907</t>
  </si>
  <si>
    <t>BONDUELLE</t>
  </si>
  <si>
    <t>908</t>
  </si>
  <si>
    <t>BONFILS</t>
  </si>
  <si>
    <t>909</t>
  </si>
  <si>
    <t>BONG</t>
  </si>
  <si>
    <t>910</t>
  </si>
  <si>
    <t>BONI</t>
  </si>
  <si>
    <t>911</t>
  </si>
  <si>
    <t>BONIFIEUR</t>
  </si>
  <si>
    <t>CAFES LE BONIFIEUR</t>
  </si>
  <si>
    <t>912</t>
  </si>
  <si>
    <t>BONINI</t>
  </si>
  <si>
    <t>MAISON BONINI</t>
  </si>
  <si>
    <t>913</t>
  </si>
  <si>
    <t>BONJDPARIS</t>
  </si>
  <si>
    <t>BONJOUR DE PARIS</t>
  </si>
  <si>
    <t>914</t>
  </si>
  <si>
    <t>BONNE MAMA</t>
  </si>
  <si>
    <t>915</t>
  </si>
  <si>
    <t>BONNEMAMAN</t>
  </si>
  <si>
    <t>BONNE MAMAN</t>
  </si>
  <si>
    <t>916</t>
  </si>
  <si>
    <t>BONNETON</t>
  </si>
  <si>
    <t>917</t>
  </si>
  <si>
    <t>BONPAS</t>
  </si>
  <si>
    <t>919</t>
  </si>
  <si>
    <t>BONTOUT</t>
  </si>
  <si>
    <t>920</t>
  </si>
  <si>
    <t>BONVINI</t>
  </si>
  <si>
    <t>921</t>
  </si>
  <si>
    <t>BOOL'S</t>
  </si>
  <si>
    <t>922</t>
  </si>
  <si>
    <t>BOOSTER</t>
  </si>
  <si>
    <t>923</t>
  </si>
  <si>
    <t>BORDAS</t>
  </si>
  <si>
    <t>924</t>
  </si>
  <si>
    <t>BORDE</t>
  </si>
  <si>
    <t>925</t>
  </si>
  <si>
    <t>BORDEAUX</t>
  </si>
  <si>
    <t>926</t>
  </si>
  <si>
    <t>BORDET</t>
  </si>
  <si>
    <t>928</t>
  </si>
  <si>
    <t>BORGES</t>
  </si>
  <si>
    <t>929</t>
  </si>
  <si>
    <t>BORIES</t>
  </si>
  <si>
    <t>930</t>
  </si>
  <si>
    <t>BORMIOLI</t>
  </si>
  <si>
    <t>931</t>
  </si>
  <si>
    <t>BORRELS</t>
  </si>
  <si>
    <t>932</t>
  </si>
  <si>
    <t>BOS</t>
  </si>
  <si>
    <t>933</t>
  </si>
  <si>
    <t>BOSCH</t>
  </si>
  <si>
    <t>937</t>
  </si>
  <si>
    <t>BOSTIK</t>
  </si>
  <si>
    <t>938</t>
  </si>
  <si>
    <t>BOTRAN</t>
  </si>
  <si>
    <t>BOTRAN SOLERA</t>
  </si>
  <si>
    <t>939</t>
  </si>
  <si>
    <t>BOUCHARD</t>
  </si>
  <si>
    <t>JEAN BOUCHARD</t>
  </si>
  <si>
    <t>940</t>
  </si>
  <si>
    <t>BOUCHUT</t>
  </si>
  <si>
    <t>941</t>
  </si>
  <si>
    <t>BOUD MARCE</t>
  </si>
  <si>
    <t>LES BOUDINS DE MARCEL</t>
  </si>
  <si>
    <t>943</t>
  </si>
  <si>
    <t>BOULAOUANE</t>
  </si>
  <si>
    <t>944</t>
  </si>
  <si>
    <t>BOULARD</t>
  </si>
  <si>
    <t>945</t>
  </si>
  <si>
    <t>BOULE D'OR</t>
  </si>
  <si>
    <t>946</t>
  </si>
  <si>
    <t>BOULEVARD</t>
  </si>
  <si>
    <t>947</t>
  </si>
  <si>
    <t>BOULGOM</t>
  </si>
  <si>
    <t>948</t>
  </si>
  <si>
    <t>BOUNTY</t>
  </si>
  <si>
    <t>949</t>
  </si>
  <si>
    <t>BOURDIN</t>
  </si>
  <si>
    <t>950</t>
  </si>
  <si>
    <t>BOURDON</t>
  </si>
  <si>
    <t>BISCUITERIE BOURDON</t>
  </si>
  <si>
    <t>951</t>
  </si>
  <si>
    <t>BOURG NORD</t>
  </si>
  <si>
    <t>952</t>
  </si>
  <si>
    <t>BOURGOGNE</t>
  </si>
  <si>
    <t>953</t>
  </si>
  <si>
    <t>BOURJOIS</t>
  </si>
  <si>
    <t>954</t>
  </si>
  <si>
    <t>BOURSAULT</t>
  </si>
  <si>
    <t>955</t>
  </si>
  <si>
    <t>BOURSIN</t>
  </si>
  <si>
    <t>956</t>
  </si>
  <si>
    <t>BOUTON DOR</t>
  </si>
  <si>
    <t>BOUTON D'OR</t>
  </si>
  <si>
    <t>959</t>
  </si>
  <si>
    <t>BOWMORE</t>
  </si>
  <si>
    <t>960</t>
  </si>
  <si>
    <t>BOX&amp;BEYOND</t>
  </si>
  <si>
    <t>962</t>
  </si>
  <si>
    <t>BPA</t>
  </si>
  <si>
    <t>963</t>
  </si>
  <si>
    <t>BR 3 FONTA</t>
  </si>
  <si>
    <t>964</t>
  </si>
  <si>
    <t>BR SOURCES</t>
  </si>
  <si>
    <t>966</t>
  </si>
  <si>
    <t>BRABO</t>
  </si>
  <si>
    <t>967</t>
  </si>
  <si>
    <t>BRADLEY</t>
  </si>
  <si>
    <t>968</t>
  </si>
  <si>
    <t>BRAISAL</t>
  </si>
  <si>
    <t>969</t>
  </si>
  <si>
    <t>BRAISED'OR</t>
  </si>
  <si>
    <t>BRAISE D'OR</t>
  </si>
  <si>
    <t>971</t>
  </si>
  <si>
    <t>BRANDEBERG</t>
  </si>
  <si>
    <t>973</t>
  </si>
  <si>
    <t>BRANDT</t>
  </si>
  <si>
    <t>974</t>
  </si>
  <si>
    <t>BRAOU</t>
  </si>
  <si>
    <t>975</t>
  </si>
  <si>
    <t>BRAS SAVOY</t>
  </si>
  <si>
    <t>LES BRASSEURS SAVOYARDS</t>
  </si>
  <si>
    <t>976</t>
  </si>
  <si>
    <t>BRAS.CIMES</t>
  </si>
  <si>
    <t>BRASSERIE DES CIMES</t>
  </si>
  <si>
    <t>977</t>
  </si>
  <si>
    <t>BRASERADES</t>
  </si>
  <si>
    <t>LES BRASERADES</t>
  </si>
  <si>
    <t>978</t>
  </si>
  <si>
    <t>BRASERO</t>
  </si>
  <si>
    <t>979</t>
  </si>
  <si>
    <t>BRASIA</t>
  </si>
  <si>
    <t>980</t>
  </si>
  <si>
    <t>BRASS FRAN</t>
  </si>
  <si>
    <t>BRASSERIE LA FRANCAISE</t>
  </si>
  <si>
    <t>981</t>
  </si>
  <si>
    <t>BRASS LORR</t>
  </si>
  <si>
    <t>982</t>
  </si>
  <si>
    <t>BRASSEURS</t>
  </si>
  <si>
    <t>983</t>
  </si>
  <si>
    <t>BRATZ</t>
  </si>
  <si>
    <t>984</t>
  </si>
  <si>
    <t>BRAUN</t>
  </si>
  <si>
    <t>985</t>
  </si>
  <si>
    <t>BRAUPERLE</t>
  </si>
  <si>
    <t>986</t>
  </si>
  <si>
    <t>BREAVOINE</t>
  </si>
  <si>
    <t>987</t>
  </si>
  <si>
    <t>BREBIAC</t>
  </si>
  <si>
    <t>988</t>
  </si>
  <si>
    <t>BREBIOU</t>
  </si>
  <si>
    <t>989</t>
  </si>
  <si>
    <t>BRECON</t>
  </si>
  <si>
    <t>990</t>
  </si>
  <si>
    <t>BREF</t>
  </si>
  <si>
    <t>991</t>
  </si>
  <si>
    <t>BREIZ BOIS</t>
  </si>
  <si>
    <t>992</t>
  </si>
  <si>
    <t>BREIZ ILE</t>
  </si>
  <si>
    <t>BREIZ'ILE LES ARRANGES DU RHUM</t>
  </si>
  <si>
    <t>994</t>
  </si>
  <si>
    <t>BREIZH B.</t>
  </si>
  <si>
    <t>BREIZH BIER</t>
  </si>
  <si>
    <t>995</t>
  </si>
  <si>
    <t>BREIZH CAF</t>
  </si>
  <si>
    <t>996</t>
  </si>
  <si>
    <t>BREIZH EGG</t>
  </si>
  <si>
    <t>BREIZH' ON EGG</t>
  </si>
  <si>
    <t>997</t>
  </si>
  <si>
    <t>BREIZH ELI</t>
  </si>
  <si>
    <t>BREIZH ELIXIR</t>
  </si>
  <si>
    <t>998</t>
  </si>
  <si>
    <t>BREIZH LAP</t>
  </si>
  <si>
    <t>BREIZH LAPIN</t>
  </si>
  <si>
    <t>999</t>
  </si>
  <si>
    <t>BREIZH PEL</t>
  </si>
  <si>
    <t>1000</t>
  </si>
  <si>
    <t>BREIZH POM</t>
  </si>
  <si>
    <t>BREIZH'POM</t>
  </si>
  <si>
    <t>1001</t>
  </si>
  <si>
    <t>BREIZH SAV</t>
  </si>
  <si>
    <t>BREIZH SAVEURS</t>
  </si>
  <si>
    <t>1002</t>
  </si>
  <si>
    <t>BREIZHCOLA</t>
  </si>
  <si>
    <t>BREIZH COLA</t>
  </si>
  <si>
    <t>1003</t>
  </si>
  <si>
    <t>BREIZHOEUF</t>
  </si>
  <si>
    <t>BREIZH OEUF</t>
  </si>
  <si>
    <t>1004</t>
  </si>
  <si>
    <t>BREIZHOME</t>
  </si>
  <si>
    <t>1005</t>
  </si>
  <si>
    <t>BREKKIES</t>
  </si>
  <si>
    <t>1007</t>
  </si>
  <si>
    <t>BRENTON</t>
  </si>
  <si>
    <t>1008</t>
  </si>
  <si>
    <t>BRESSE</t>
  </si>
  <si>
    <t>1009</t>
  </si>
  <si>
    <t>BRESSEBLEU</t>
  </si>
  <si>
    <t>BRESSE BLEU</t>
  </si>
  <si>
    <t>1010</t>
  </si>
  <si>
    <t>BRET LAPIN</t>
  </si>
  <si>
    <t>BRETAGNE LAPINS</t>
  </si>
  <si>
    <t>1011</t>
  </si>
  <si>
    <t>BRETAGNE</t>
  </si>
  <si>
    <t>1012</t>
  </si>
  <si>
    <t>BRET'S</t>
  </si>
  <si>
    <t>BRETS</t>
  </si>
  <si>
    <t>1013</t>
  </si>
  <si>
    <t>BREWDOG</t>
  </si>
  <si>
    <t>1020</t>
  </si>
  <si>
    <t>BRIDEL</t>
  </si>
  <si>
    <t>1021</t>
  </si>
  <si>
    <t>BRIDELICE</t>
  </si>
  <si>
    <t>1022</t>
  </si>
  <si>
    <t>BRIDELIGHT</t>
  </si>
  <si>
    <t>1025</t>
  </si>
  <si>
    <t>BRIEUC</t>
  </si>
  <si>
    <t>1027</t>
  </si>
  <si>
    <t>BRILLANCE</t>
  </si>
  <si>
    <t>1030</t>
  </si>
  <si>
    <t>BRINDELICE</t>
  </si>
  <si>
    <t>1032</t>
  </si>
  <si>
    <t>BRIOCHIN</t>
  </si>
  <si>
    <t>1033</t>
  </si>
  <si>
    <t>BRIOIS</t>
  </si>
  <si>
    <t>1034</t>
  </si>
  <si>
    <t>BRIQ.ROSE</t>
  </si>
  <si>
    <t>1035</t>
  </si>
  <si>
    <t>BRISE</t>
  </si>
  <si>
    <t>1036</t>
  </si>
  <si>
    <t>BRISSON</t>
  </si>
  <si>
    <t>BRISSON CHARCUTIER DU TERROIR</t>
  </si>
  <si>
    <t>1037</t>
  </si>
  <si>
    <t>BRITA</t>
  </si>
  <si>
    <t>1038</t>
  </si>
  <si>
    <t>BRITISH H</t>
  </si>
  <si>
    <t>BRITISH HERITAGE</t>
  </si>
  <si>
    <t>1039</t>
  </si>
  <si>
    <t>BRITT</t>
  </si>
  <si>
    <t>1040</t>
  </si>
  <si>
    <t>BRIZZOLARI</t>
  </si>
  <si>
    <t>1042</t>
  </si>
  <si>
    <t>BROCELIAND</t>
  </si>
  <si>
    <t>BROCELIANDE</t>
  </si>
  <si>
    <t>1043</t>
  </si>
  <si>
    <t>BROMPTON H</t>
  </si>
  <si>
    <t>BROMPTON HOUSE</t>
  </si>
  <si>
    <t>1044</t>
  </si>
  <si>
    <t>BROOKIE</t>
  </si>
  <si>
    <t>1045</t>
  </si>
  <si>
    <t>BROOKLYN</t>
  </si>
  <si>
    <t>1046</t>
  </si>
  <si>
    <t>BROSSARD</t>
  </si>
  <si>
    <t>1049</t>
  </si>
  <si>
    <t>BROUSSE</t>
  </si>
  <si>
    <t>L'ATELIER BROUSSE &amp; FILS CREATION</t>
  </si>
  <si>
    <t>1050</t>
  </si>
  <si>
    <t>BRTVMC</t>
  </si>
  <si>
    <t>1051</t>
  </si>
  <si>
    <t>BRUCKERS</t>
  </si>
  <si>
    <t>BRUCKER'S</t>
  </si>
  <si>
    <t>1052</t>
  </si>
  <si>
    <t>BRUDER</t>
  </si>
  <si>
    <t>1053</t>
  </si>
  <si>
    <t>BRUGGE</t>
  </si>
  <si>
    <t>1054</t>
  </si>
  <si>
    <t>BRUICHLADD</t>
  </si>
  <si>
    <t>BRUICHLADDICH</t>
  </si>
  <si>
    <t>1055</t>
  </si>
  <si>
    <t>BRUMETTES</t>
  </si>
  <si>
    <t>LES BRUMETTES</t>
  </si>
  <si>
    <t>1056</t>
  </si>
  <si>
    <t>BRUN</t>
  </si>
  <si>
    <t>1057</t>
  </si>
  <si>
    <t>BRUNET</t>
  </si>
  <si>
    <t>JEAN BRUNET</t>
  </si>
  <si>
    <t>1059</t>
  </si>
  <si>
    <t>BRUSSELS</t>
  </si>
  <si>
    <t>BRUSSELS BEER PROJECT</t>
  </si>
  <si>
    <t>1060</t>
  </si>
  <si>
    <t>BRUT</t>
  </si>
  <si>
    <t>1061</t>
  </si>
  <si>
    <t>BRUT D/POM</t>
  </si>
  <si>
    <t>1062</t>
  </si>
  <si>
    <t>BRUT2COQUE</t>
  </si>
  <si>
    <t>BRUT DE COQUES</t>
  </si>
  <si>
    <t>1066</t>
  </si>
  <si>
    <t>BUBBLE GO</t>
  </si>
  <si>
    <t>1067</t>
  </si>
  <si>
    <t>BUBBLEZ</t>
  </si>
  <si>
    <t>1069</t>
  </si>
  <si>
    <t>BUCHEZ</t>
  </si>
  <si>
    <t>1070</t>
  </si>
  <si>
    <t>BUD</t>
  </si>
  <si>
    <t>1071</t>
  </si>
  <si>
    <t>BUFFALO</t>
  </si>
  <si>
    <t>BUFFALO TRACE</t>
  </si>
  <si>
    <t>1073</t>
  </si>
  <si>
    <t>BUITONI</t>
  </si>
  <si>
    <t>1074</t>
  </si>
  <si>
    <t>BUKI</t>
  </si>
  <si>
    <t>1076</t>
  </si>
  <si>
    <t>BULLDOG</t>
  </si>
  <si>
    <t>1077</t>
  </si>
  <si>
    <t>BULLEIT</t>
  </si>
  <si>
    <t>1078</t>
  </si>
  <si>
    <t>BUMBU</t>
  </si>
  <si>
    <t>1079</t>
  </si>
  <si>
    <t>BUNDABERG</t>
  </si>
  <si>
    <t>1080</t>
  </si>
  <si>
    <t>BUNKY</t>
  </si>
  <si>
    <t>1081</t>
  </si>
  <si>
    <t>BURELAND</t>
  </si>
  <si>
    <t>1085</t>
  </si>
  <si>
    <t>BURRATA</t>
  </si>
  <si>
    <t>1086</t>
  </si>
  <si>
    <t>BUSH</t>
  </si>
  <si>
    <t>1087</t>
  </si>
  <si>
    <t>BUSHMILLS</t>
  </si>
  <si>
    <t>1088</t>
  </si>
  <si>
    <t>BUSNEL</t>
  </si>
  <si>
    <t>1089</t>
  </si>
  <si>
    <t>BWINE</t>
  </si>
  <si>
    <t>1094</t>
  </si>
  <si>
    <t>BYRRH</t>
  </si>
  <si>
    <t>1095</t>
  </si>
  <si>
    <t>C ATLANTIQ</t>
  </si>
  <si>
    <t>1097</t>
  </si>
  <si>
    <t>C DE FARME</t>
  </si>
  <si>
    <t>1099</t>
  </si>
  <si>
    <t>C. COOK</t>
  </si>
  <si>
    <t>CAPITAINE COOK</t>
  </si>
  <si>
    <t>1100</t>
  </si>
  <si>
    <t>C.ALLAUCH</t>
  </si>
  <si>
    <t>LA CHIPS D'ALLAUCH</t>
  </si>
  <si>
    <t>1101</t>
  </si>
  <si>
    <t>C.ANTILL</t>
  </si>
  <si>
    <t>CARESSE ANTILLAISE</t>
  </si>
  <si>
    <t>1102</t>
  </si>
  <si>
    <t>C.ARBEL</t>
  </si>
  <si>
    <t>CHRISTINE ARBEL</t>
  </si>
  <si>
    <t>1103</t>
  </si>
  <si>
    <t>C.ARTIQUE</t>
  </si>
  <si>
    <t>LA COMPAGNIE ARTIQUE</t>
  </si>
  <si>
    <t>1104</t>
  </si>
  <si>
    <t>C.ATLANTIQ</t>
  </si>
  <si>
    <t>COTE ATLANTIQUE</t>
  </si>
  <si>
    <t>1105</t>
  </si>
  <si>
    <t>C.AUSTERAN</t>
  </si>
  <si>
    <t>LA CROIX D'AUSTERAN</t>
  </si>
  <si>
    <t>1106</t>
  </si>
  <si>
    <t>C.BELIGNY</t>
  </si>
  <si>
    <t>CHAMPAGNE COMTE DE BELIGNY</t>
  </si>
  <si>
    <t>1107</t>
  </si>
  <si>
    <t>C.BENAGE.F</t>
  </si>
  <si>
    <t>1108</t>
  </si>
  <si>
    <t>C.CAILLOUX</t>
  </si>
  <si>
    <t>1109</t>
  </si>
  <si>
    <t>C.CAMPBELL</t>
  </si>
  <si>
    <t>CLAN CAMPBELL</t>
  </si>
  <si>
    <t>1110</t>
  </si>
  <si>
    <t>C.CHEVREL</t>
  </si>
  <si>
    <t>CLOS CHEVREL</t>
  </si>
  <si>
    <t>1111</t>
  </si>
  <si>
    <t>C.CHRIST</t>
  </si>
  <si>
    <t>CHARLES CHRIST</t>
  </si>
  <si>
    <t>1112</t>
  </si>
  <si>
    <t>C.D.ROSES</t>
  </si>
  <si>
    <t>1113</t>
  </si>
  <si>
    <t>C.DAUPHINS</t>
  </si>
  <si>
    <t>CELLIER DES DAUPHINS</t>
  </si>
  <si>
    <t>1114</t>
  </si>
  <si>
    <t>C.DE DURAS</t>
  </si>
  <si>
    <t>1115</t>
  </si>
  <si>
    <t>C.DE FARME</t>
  </si>
  <si>
    <t>CORINE DE FARME</t>
  </si>
  <si>
    <t>1116</t>
  </si>
  <si>
    <t>C.DUCHENE</t>
  </si>
  <si>
    <t>CANARD-DUCHENE</t>
  </si>
  <si>
    <t>1117</t>
  </si>
  <si>
    <t>C.DUTHEIL</t>
  </si>
  <si>
    <t>1118</t>
  </si>
  <si>
    <t>C.FAUGIER</t>
  </si>
  <si>
    <t>CLEMENT FAUGIER</t>
  </si>
  <si>
    <t>1120</t>
  </si>
  <si>
    <t>C.GREFFE</t>
  </si>
  <si>
    <t>C. GREFFE EXCELLENCE</t>
  </si>
  <si>
    <t>1121</t>
  </si>
  <si>
    <t>C.MATEUS</t>
  </si>
  <si>
    <t>1122</t>
  </si>
  <si>
    <t>C.MOINES</t>
  </si>
  <si>
    <t>CHAUSSEE AUX MOINES</t>
  </si>
  <si>
    <t>1123</t>
  </si>
  <si>
    <t>C.NOIRON</t>
  </si>
  <si>
    <t>CHAMPAGNE COMTE DE NOIRON</t>
  </si>
  <si>
    <t>1124</t>
  </si>
  <si>
    <t>C.ORBAN</t>
  </si>
  <si>
    <t>CHAMPAGNE CHARLES ORBAN</t>
  </si>
  <si>
    <t>1125</t>
  </si>
  <si>
    <t>C.PATRON</t>
  </si>
  <si>
    <t>CUVEE DU PATRON</t>
  </si>
  <si>
    <t>1126</t>
  </si>
  <si>
    <t>C.PERIGORD</t>
  </si>
  <si>
    <t>COTE PERIGORD</t>
  </si>
  <si>
    <t>1127</t>
  </si>
  <si>
    <t>C.PERRIERE</t>
  </si>
  <si>
    <t>CAVE DES PERRIERES</t>
  </si>
  <si>
    <t>1128</t>
  </si>
  <si>
    <t>C.PONTEILL</t>
  </si>
  <si>
    <t>1130</t>
  </si>
  <si>
    <t>C.ROSE.DUP</t>
  </si>
  <si>
    <t>1131</t>
  </si>
  <si>
    <t>C.ROUSSILL</t>
  </si>
  <si>
    <t>1132</t>
  </si>
  <si>
    <t>C.ROYAL</t>
  </si>
  <si>
    <t>1133</t>
  </si>
  <si>
    <t>C.SARGNAC</t>
  </si>
  <si>
    <t>1134</t>
  </si>
  <si>
    <t>C.TAURENCE</t>
  </si>
  <si>
    <t>1135</t>
  </si>
  <si>
    <t>C.THOUARS</t>
  </si>
  <si>
    <t>CHARLES DE THOUARS</t>
  </si>
  <si>
    <t>1136</t>
  </si>
  <si>
    <t>C.TOLOSAN</t>
  </si>
  <si>
    <t>1137</t>
  </si>
  <si>
    <t>C.TOURNIER</t>
  </si>
  <si>
    <t>1138</t>
  </si>
  <si>
    <t>C.TRAITEUR</t>
  </si>
  <si>
    <t>1139</t>
  </si>
  <si>
    <t>C.VIGNON</t>
  </si>
  <si>
    <t>CHARLES VIGNON</t>
  </si>
  <si>
    <t>1140</t>
  </si>
  <si>
    <t>CAB</t>
  </si>
  <si>
    <t>1141</t>
  </si>
  <si>
    <t>CABAIA</t>
  </si>
  <si>
    <t>1142</t>
  </si>
  <si>
    <t>CABALEYRAN</t>
  </si>
  <si>
    <t>1143</t>
  </si>
  <si>
    <t>CABANAS</t>
  </si>
  <si>
    <t>1144</t>
  </si>
  <si>
    <t>CABANES</t>
  </si>
  <si>
    <t>PÂTE CABANES</t>
  </si>
  <si>
    <t>1145</t>
  </si>
  <si>
    <t>CABELIER</t>
  </si>
  <si>
    <t>MARCEL CABELIER</t>
  </si>
  <si>
    <t>1146</t>
  </si>
  <si>
    <t>CABO PENA</t>
  </si>
  <si>
    <t>CABO DE PENAS</t>
  </si>
  <si>
    <t>1149</t>
  </si>
  <si>
    <t>CABRIADE</t>
  </si>
  <si>
    <t>1150</t>
  </si>
  <si>
    <t>CABRIZ</t>
  </si>
  <si>
    <t>1151</t>
  </si>
  <si>
    <t>CACAROLA</t>
  </si>
  <si>
    <t>1152</t>
  </si>
  <si>
    <t>CACCIATORA</t>
  </si>
  <si>
    <t>1153</t>
  </si>
  <si>
    <t>CACOLAC</t>
  </si>
  <si>
    <t>1154</t>
  </si>
  <si>
    <t>CADAO</t>
  </si>
  <si>
    <t>1155</t>
  </si>
  <si>
    <t>CADBURY</t>
  </si>
  <si>
    <t>1156</t>
  </si>
  <si>
    <t>CADDIE</t>
  </si>
  <si>
    <t>1157</t>
  </si>
  <si>
    <t>CADI</t>
  </si>
  <si>
    <t>1158</t>
  </si>
  <si>
    <t>CADONETT</t>
  </si>
  <si>
    <t>1159</t>
  </si>
  <si>
    <t>CADUM</t>
  </si>
  <si>
    <t>1160</t>
  </si>
  <si>
    <t>CAF</t>
  </si>
  <si>
    <t>1161</t>
  </si>
  <si>
    <t>CAFE COIC</t>
  </si>
  <si>
    <t>CAFES COIC</t>
  </si>
  <si>
    <t>1162</t>
  </si>
  <si>
    <t>CAFE MIMI</t>
  </si>
  <si>
    <t>1163</t>
  </si>
  <si>
    <t>CAFE PARIS</t>
  </si>
  <si>
    <t>CAFE DE PARIS</t>
  </si>
  <si>
    <t>1164</t>
  </si>
  <si>
    <t>CAFE ROYAL</t>
  </si>
  <si>
    <t>1165</t>
  </si>
  <si>
    <t>CAFFAREL</t>
  </si>
  <si>
    <t>1166</t>
  </si>
  <si>
    <t>CAFFETESTA</t>
  </si>
  <si>
    <t>1167</t>
  </si>
  <si>
    <t>CAGOLE</t>
  </si>
  <si>
    <t>1168</t>
  </si>
  <si>
    <t>CAHORS</t>
  </si>
  <si>
    <t>1170</t>
  </si>
  <si>
    <t>CAILLE VOS</t>
  </si>
  <si>
    <t>LA CAILLE DES VOSGES</t>
  </si>
  <si>
    <t>1171</t>
  </si>
  <si>
    <t>CAILLOR</t>
  </si>
  <si>
    <t>1172</t>
  </si>
  <si>
    <t>CAJOLINE</t>
  </si>
  <si>
    <t>1173</t>
  </si>
  <si>
    <t>CALANDIERE</t>
  </si>
  <si>
    <t>LES CALANDIERES</t>
  </si>
  <si>
    <t>1174</t>
  </si>
  <si>
    <t>CALENDRIER</t>
  </si>
  <si>
    <t>1175</t>
  </si>
  <si>
    <t>CALGON</t>
  </si>
  <si>
    <t>1178</t>
  </si>
  <si>
    <t>CALISSOU</t>
  </si>
  <si>
    <t>1179</t>
  </si>
  <si>
    <t>CALITEX</t>
  </si>
  <si>
    <t>1180</t>
  </si>
  <si>
    <t>CALIXTE</t>
  </si>
  <si>
    <t>1181</t>
  </si>
  <si>
    <t>CALL OF DU</t>
  </si>
  <si>
    <t>1182</t>
  </si>
  <si>
    <t>CALLIGRAM</t>
  </si>
  <si>
    <t>1183</t>
  </si>
  <si>
    <t>CALLIPO</t>
  </si>
  <si>
    <t>1184</t>
  </si>
  <si>
    <t>CALMA LEVY</t>
  </si>
  <si>
    <t>1185</t>
  </si>
  <si>
    <t>CALMANN</t>
  </si>
  <si>
    <t>1186</t>
  </si>
  <si>
    <t>CALOR</t>
  </si>
  <si>
    <t>1187</t>
  </si>
  <si>
    <t>CALOR PACK</t>
  </si>
  <si>
    <t>1188</t>
  </si>
  <si>
    <t>CALUMET</t>
  </si>
  <si>
    <t>1189</t>
  </si>
  <si>
    <t>CALVET</t>
  </si>
  <si>
    <t>1190</t>
  </si>
  <si>
    <t>CALYPSO</t>
  </si>
  <si>
    <t>1192</t>
  </si>
  <si>
    <t>CAMBRAS</t>
  </si>
  <si>
    <t>LES ORMES DE CAMBRAS</t>
  </si>
  <si>
    <t>1193</t>
  </si>
  <si>
    <t>CAMBRIDGE</t>
  </si>
  <si>
    <t>CAMBRIDGE FR</t>
  </si>
  <si>
    <t>1194</t>
  </si>
  <si>
    <t>CAMP.DE FR</t>
  </si>
  <si>
    <t>CAMPAGNE DE FRANCE</t>
  </si>
  <si>
    <t>1195</t>
  </si>
  <si>
    <t>CAMPARI</t>
  </si>
  <si>
    <t>1196</t>
  </si>
  <si>
    <t>CAMPINGAZ</t>
  </si>
  <si>
    <t>1197</t>
  </si>
  <si>
    <t>CAMPOFRIO</t>
  </si>
  <si>
    <t>1198</t>
  </si>
  <si>
    <t>CANADA DRY</t>
  </si>
  <si>
    <t>1200</t>
  </si>
  <si>
    <t>CANADOU</t>
  </si>
  <si>
    <t>1201</t>
  </si>
  <si>
    <t>CANAILLOU</t>
  </si>
  <si>
    <t>1202</t>
  </si>
  <si>
    <t>CANARD</t>
  </si>
  <si>
    <t>CANARD WC</t>
  </si>
  <si>
    <t>1203</t>
  </si>
  <si>
    <t>CANAVERE</t>
  </si>
  <si>
    <t>SARL BENOIT RIZ DE CANAVERE</t>
  </si>
  <si>
    <t>1204</t>
  </si>
  <si>
    <t>CANCALAISE</t>
  </si>
  <si>
    <t>LA CANCALAISE</t>
  </si>
  <si>
    <t>1205</t>
  </si>
  <si>
    <t>CANDEREL</t>
  </si>
  <si>
    <t>1206</t>
  </si>
  <si>
    <t>CANDEVAL</t>
  </si>
  <si>
    <t>PIERRE CANDEVAL</t>
  </si>
  <si>
    <t>1207</t>
  </si>
  <si>
    <t>CANDIA</t>
  </si>
  <si>
    <t>1208</t>
  </si>
  <si>
    <t>CANDY</t>
  </si>
  <si>
    <t>1209</t>
  </si>
  <si>
    <t>CANDY'UP</t>
  </si>
  <si>
    <t>1210</t>
  </si>
  <si>
    <t>CANIGOU</t>
  </si>
  <si>
    <t>1211</t>
  </si>
  <si>
    <t>CANON</t>
  </si>
  <si>
    <t>1212</t>
  </si>
  <si>
    <t>CANSIMAG</t>
  </si>
  <si>
    <t>CANSI</t>
  </si>
  <si>
    <t>1213</t>
  </si>
  <si>
    <t>CANSON</t>
  </si>
  <si>
    <t>1214</t>
  </si>
  <si>
    <t>CANT.TERRA</t>
  </si>
  <si>
    <t>CANTUS TERRA</t>
  </si>
  <si>
    <t>1215</t>
  </si>
  <si>
    <t>CANTAL SAL</t>
  </si>
  <si>
    <t>1216</t>
  </si>
  <si>
    <t>CANTARELLE</t>
  </si>
  <si>
    <t>1217</t>
  </si>
  <si>
    <t>CANTAUSSEL</t>
  </si>
  <si>
    <t>1219</t>
  </si>
  <si>
    <t>CANTOLIVA</t>
  </si>
  <si>
    <t>1220</t>
  </si>
  <si>
    <t>CANTONNAIS</t>
  </si>
  <si>
    <t>LE CANTONNAIS</t>
  </si>
  <si>
    <t>1221</t>
  </si>
  <si>
    <t>CANTU</t>
  </si>
  <si>
    <t>1223</t>
  </si>
  <si>
    <t>CAOL ILA</t>
  </si>
  <si>
    <t>1224</t>
  </si>
  <si>
    <t>CAP DINEC</t>
  </si>
  <si>
    <t>1225</t>
  </si>
  <si>
    <t>CAP OCEAN</t>
  </si>
  <si>
    <t>1226</t>
  </si>
  <si>
    <t>CAP VERT</t>
  </si>
  <si>
    <t>1228</t>
  </si>
  <si>
    <t>CAP.MORGAN</t>
  </si>
  <si>
    <t>CAPTAIN MORGAN</t>
  </si>
  <si>
    <t>1230</t>
  </si>
  <si>
    <t>CAPATAZ</t>
  </si>
  <si>
    <t>1231</t>
  </si>
  <si>
    <t>CAPG</t>
  </si>
  <si>
    <t>1233</t>
  </si>
  <si>
    <t>CAPITOUL</t>
  </si>
  <si>
    <t>1234</t>
  </si>
  <si>
    <t>CAPORAL</t>
  </si>
  <si>
    <t>1236</t>
  </si>
  <si>
    <t>CAPRI SUN</t>
  </si>
  <si>
    <t>CAPRI-SUN</t>
  </si>
  <si>
    <t>1237</t>
  </si>
  <si>
    <t>CAPRI.THER</t>
  </si>
  <si>
    <t>1238</t>
  </si>
  <si>
    <t>CAPRICE</t>
  </si>
  <si>
    <t>CAPRICE DES DIEUX</t>
  </si>
  <si>
    <t>1241</t>
  </si>
  <si>
    <t>CAPTAIN AM</t>
  </si>
  <si>
    <t>1245</t>
  </si>
  <si>
    <t>CARABREIZH</t>
  </si>
  <si>
    <t>1246</t>
  </si>
  <si>
    <t>CARAIBOS</t>
  </si>
  <si>
    <t>1247</t>
  </si>
  <si>
    <t>CARAMA</t>
  </si>
  <si>
    <t>1248</t>
  </si>
  <si>
    <t>CARAMBAR</t>
  </si>
  <si>
    <t>1249</t>
  </si>
  <si>
    <t>CARAPELLI</t>
  </si>
  <si>
    <t>1251</t>
  </si>
  <si>
    <t>CARBOBOIS</t>
  </si>
  <si>
    <t>1252</t>
  </si>
  <si>
    <t>CARBOBRIQ</t>
  </si>
  <si>
    <t>1254</t>
  </si>
  <si>
    <t>CARDHU</t>
  </si>
  <si>
    <t>1255</t>
  </si>
  <si>
    <t>CARDIN</t>
  </si>
  <si>
    <t>1260</t>
  </si>
  <si>
    <t>CARLINEA</t>
  </si>
  <si>
    <t>1261</t>
  </si>
  <si>
    <t>CARLONA</t>
  </si>
  <si>
    <t>1262</t>
  </si>
  <si>
    <t>CARLSBERG</t>
  </si>
  <si>
    <t>1263</t>
  </si>
  <si>
    <t>CARNICAS</t>
  </si>
  <si>
    <t>1264</t>
  </si>
  <si>
    <t>CAROD</t>
  </si>
  <si>
    <t>1265</t>
  </si>
  <si>
    <t>CAROFF</t>
  </si>
  <si>
    <t>1266</t>
  </si>
  <si>
    <t>CAROLA</t>
  </si>
  <si>
    <t>1267</t>
  </si>
  <si>
    <t>CAROLIN</t>
  </si>
  <si>
    <t>1268</t>
  </si>
  <si>
    <t>CAROLUS</t>
  </si>
  <si>
    <t>1269</t>
  </si>
  <si>
    <t>CARPENA</t>
  </si>
  <si>
    <t>1272</t>
  </si>
  <si>
    <t>CARR.FUTES</t>
  </si>
  <si>
    <t>CARRES FUTES</t>
  </si>
  <si>
    <t>1273</t>
  </si>
  <si>
    <t>CARRE EDEN</t>
  </si>
  <si>
    <t>CARRE D'EDEN</t>
  </si>
  <si>
    <t>1274</t>
  </si>
  <si>
    <t>CARREFRAIS</t>
  </si>
  <si>
    <t>CARRE FRAIS</t>
  </si>
  <si>
    <t>1275</t>
  </si>
  <si>
    <t>CARREL</t>
  </si>
  <si>
    <t>1276</t>
  </si>
  <si>
    <t>CARRELET D</t>
  </si>
  <si>
    <t>1278</t>
  </si>
  <si>
    <t>CARRYBOO</t>
  </si>
  <si>
    <t>1279</t>
  </si>
  <si>
    <t>CARS</t>
  </si>
  <si>
    <t>1280</t>
  </si>
  <si>
    <t>CARTE D'OR</t>
  </si>
  <si>
    <t>1282</t>
  </si>
  <si>
    <t>CARTENOIRE</t>
  </si>
  <si>
    <t>CARTE NOIRE</t>
  </si>
  <si>
    <t>1284</t>
  </si>
  <si>
    <t>CARTOTHEQU</t>
  </si>
  <si>
    <t>1285</t>
  </si>
  <si>
    <t>CAS.GARCIA</t>
  </si>
  <si>
    <t>CASAL GARCIA</t>
  </si>
  <si>
    <t>1286</t>
  </si>
  <si>
    <t>CASA AZZUR</t>
  </si>
  <si>
    <t>CASA AZZURRA</t>
  </si>
  <si>
    <t>1287</t>
  </si>
  <si>
    <t>CASA COLON</t>
  </si>
  <si>
    <t>1289</t>
  </si>
  <si>
    <t>CASADEMONT</t>
  </si>
  <si>
    <t>1290</t>
  </si>
  <si>
    <t>CASAL GARC</t>
  </si>
  <si>
    <t>1293</t>
  </si>
  <si>
    <t>CASANIS</t>
  </si>
  <si>
    <t>1294</t>
  </si>
  <si>
    <t>CASAPRISCA</t>
  </si>
  <si>
    <t>1295</t>
  </si>
  <si>
    <t>CASARINALD</t>
  </si>
  <si>
    <t>1296</t>
  </si>
  <si>
    <t>CASARRIGON</t>
  </si>
  <si>
    <t>1297</t>
  </si>
  <si>
    <t>CASERTA</t>
  </si>
  <si>
    <t>1298</t>
  </si>
  <si>
    <t>CASIMEX</t>
  </si>
  <si>
    <t>1299</t>
  </si>
  <si>
    <t>CASIO</t>
  </si>
  <si>
    <t>1300</t>
  </si>
  <si>
    <t>CASSEGRAIN</t>
  </si>
  <si>
    <t>1301</t>
  </si>
  <si>
    <t>CASTAING</t>
  </si>
  <si>
    <t>LETRINQUER</t>
  </si>
  <si>
    <t>1302</t>
  </si>
  <si>
    <t>CASTELAIN</t>
  </si>
  <si>
    <t>1303</t>
  </si>
  <si>
    <t>CASTELLAN</t>
  </si>
  <si>
    <t>DE CASTELLANE</t>
  </si>
  <si>
    <t>1304</t>
  </si>
  <si>
    <t>CASTELLANE</t>
  </si>
  <si>
    <t>BISCUITERIE CASTELLANE</t>
  </si>
  <si>
    <t>1305</t>
  </si>
  <si>
    <t>CASTELLI</t>
  </si>
  <si>
    <t>1306</t>
  </si>
  <si>
    <t>CASTELLINO</t>
  </si>
  <si>
    <t>1307</t>
  </si>
  <si>
    <t>CASTELMAUR</t>
  </si>
  <si>
    <t>1308</t>
  </si>
  <si>
    <t>CASTERMAN</t>
  </si>
  <si>
    <t>1309</t>
  </si>
  <si>
    <t>CASTING</t>
  </si>
  <si>
    <t>CASTING CREME GLOSS</t>
  </si>
  <si>
    <t>1313</t>
  </si>
  <si>
    <t>CATCH</t>
  </si>
  <si>
    <t>CATCH EXPERT</t>
  </si>
  <si>
    <t>1314</t>
  </si>
  <si>
    <t>CATCH/ZEN</t>
  </si>
  <si>
    <t>1315</t>
  </si>
  <si>
    <t>CATERPILLA</t>
  </si>
  <si>
    <t>1317</t>
  </si>
  <si>
    <t>CATISFACT.</t>
  </si>
  <si>
    <t>CATISFACTIONS</t>
  </si>
  <si>
    <t>1321</t>
  </si>
  <si>
    <t>CATS BEST</t>
  </si>
  <si>
    <t>CAT'S BEST</t>
  </si>
  <si>
    <t>1324</t>
  </si>
  <si>
    <t>CATSAN</t>
  </si>
  <si>
    <t>1325</t>
  </si>
  <si>
    <t>CATTIN FR.</t>
  </si>
  <si>
    <t>1329</t>
  </si>
  <si>
    <t>CAUVIN</t>
  </si>
  <si>
    <t>1332</t>
  </si>
  <si>
    <t>CAVE CLUB</t>
  </si>
  <si>
    <t>1333</t>
  </si>
  <si>
    <t>CAVE JMBON</t>
  </si>
  <si>
    <t>1334</t>
  </si>
  <si>
    <t>CAVE PEYRE</t>
  </si>
  <si>
    <t>CAVE DE PEYRELADE</t>
  </si>
  <si>
    <t>1335</t>
  </si>
  <si>
    <t>CAVE TAIN</t>
  </si>
  <si>
    <t>CAVE DE TAIN</t>
  </si>
  <si>
    <t>CAVES TOUL</t>
  </si>
  <si>
    <t>1337</t>
  </si>
  <si>
    <t>CAVI</t>
  </si>
  <si>
    <t>1338</t>
  </si>
  <si>
    <t>CAVISS</t>
  </si>
  <si>
    <t>1339</t>
  </si>
  <si>
    <t>CAYON</t>
  </si>
  <si>
    <t>LES DUCS DE SAVOIE</t>
  </si>
  <si>
    <t>1340</t>
  </si>
  <si>
    <t>CAZALIER</t>
  </si>
  <si>
    <t>CHEZ CAZALIER</t>
  </si>
  <si>
    <t>1341</t>
  </si>
  <si>
    <t>CAZANOVE</t>
  </si>
  <si>
    <t>CHAMPAGNE CHARLES DE CAZANOVE</t>
  </si>
  <si>
    <t>1342</t>
  </si>
  <si>
    <t>CAZAUBON</t>
  </si>
  <si>
    <t>1343</t>
  </si>
  <si>
    <t>CAZELLE</t>
  </si>
  <si>
    <t>1346</t>
  </si>
  <si>
    <t>CDM</t>
  </si>
  <si>
    <t>1349</t>
  </si>
  <si>
    <t>CEBOLLA</t>
  </si>
  <si>
    <t>1350</t>
  </si>
  <si>
    <t>CECEMEL</t>
  </si>
  <si>
    <t>1351</t>
  </si>
  <si>
    <t>CECOA</t>
  </si>
  <si>
    <t>1352</t>
  </si>
  <si>
    <t>CEIFEIRA</t>
  </si>
  <si>
    <t>1353</t>
  </si>
  <si>
    <t>CEL.MAZET</t>
  </si>
  <si>
    <t>1354</t>
  </si>
  <si>
    <t>CELD</t>
  </si>
  <si>
    <t>1355</t>
  </si>
  <si>
    <t>CELEBRATIO</t>
  </si>
  <si>
    <t>CELEBRATIONS</t>
  </si>
  <si>
    <t>1356</t>
  </si>
  <si>
    <t>CELI CHIPS</t>
  </si>
  <si>
    <t>1357</t>
  </si>
  <si>
    <t>CELIA BEAU</t>
  </si>
  <si>
    <t>1358</t>
  </si>
  <si>
    <t>CELL ASSOC</t>
  </si>
  <si>
    <t>1359</t>
  </si>
  <si>
    <t>CELLIERS</t>
  </si>
  <si>
    <t>1361</t>
  </si>
  <si>
    <t>CELLULAR L</t>
  </si>
  <si>
    <t>1362</t>
  </si>
  <si>
    <t>CELORRIO</t>
  </si>
  <si>
    <t>1363</t>
  </si>
  <si>
    <t>CELTA</t>
  </si>
  <si>
    <t>LA CELTA</t>
  </si>
  <si>
    <t>1364</t>
  </si>
  <si>
    <t>CELTIC</t>
  </si>
  <si>
    <t>1365</t>
  </si>
  <si>
    <t>CELTIC FIS</t>
  </si>
  <si>
    <t>1366</t>
  </si>
  <si>
    <t>CELTIGEL</t>
  </si>
  <si>
    <t>1368</t>
  </si>
  <si>
    <t>CEMOI</t>
  </si>
  <si>
    <t>1371</t>
  </si>
  <si>
    <t>CENTENARIO</t>
  </si>
  <si>
    <t>1372</t>
  </si>
  <si>
    <t>CENTURION</t>
  </si>
  <si>
    <t>1373</t>
  </si>
  <si>
    <t>CEPASCO</t>
  </si>
  <si>
    <t>1379</t>
  </si>
  <si>
    <t>CEREBOS</t>
  </si>
  <si>
    <t>1381</t>
  </si>
  <si>
    <t>CERELIA</t>
  </si>
  <si>
    <t>1384</t>
  </si>
  <si>
    <t>CESAR</t>
  </si>
  <si>
    <t>1385</t>
  </si>
  <si>
    <t>CESAR MORO</t>
  </si>
  <si>
    <t>1388</t>
  </si>
  <si>
    <t>CEVENNES</t>
  </si>
  <si>
    <t>1389</t>
  </si>
  <si>
    <t>CGF</t>
  </si>
  <si>
    <t>CGF CHARCUTERIE</t>
  </si>
  <si>
    <t>1390</t>
  </si>
  <si>
    <t>CH VERGNES</t>
  </si>
  <si>
    <t>1391</t>
  </si>
  <si>
    <t>CH WANTZ</t>
  </si>
  <si>
    <t>1392</t>
  </si>
  <si>
    <t>CH. EN BDX</t>
  </si>
  <si>
    <t>1393</t>
  </si>
  <si>
    <t>CH.BALAC</t>
  </si>
  <si>
    <t>1394</t>
  </si>
  <si>
    <t>CH.BAUDARE</t>
  </si>
  <si>
    <t>CHATEAU BAUDARE</t>
  </si>
  <si>
    <t>1395</t>
  </si>
  <si>
    <t>CH.CAZAUX</t>
  </si>
  <si>
    <t>ANDRE CAZAUX</t>
  </si>
  <si>
    <t>1396</t>
  </si>
  <si>
    <t>CH.COSSE</t>
  </si>
  <si>
    <t>CHATEAU DES COSSE</t>
  </si>
  <si>
    <t>1397</t>
  </si>
  <si>
    <t>CH.COUREAU</t>
  </si>
  <si>
    <t>1398</t>
  </si>
  <si>
    <t>CH.DARVIN</t>
  </si>
  <si>
    <t>CHRISTINE DARVIN</t>
  </si>
  <si>
    <t>1399</t>
  </si>
  <si>
    <t>CH.DRUIDES</t>
  </si>
  <si>
    <t>1400</t>
  </si>
  <si>
    <t>CH.LA FRAN</t>
  </si>
  <si>
    <t>1401</t>
  </si>
  <si>
    <t>CH.MAJUREA</t>
  </si>
  <si>
    <t>1402</t>
  </si>
  <si>
    <t>CH.MERITZ</t>
  </si>
  <si>
    <t>CHATEAU LES MERITZ</t>
  </si>
  <si>
    <t>1403</t>
  </si>
  <si>
    <t>CH.MONDINE</t>
  </si>
  <si>
    <t>1404</t>
  </si>
  <si>
    <t>CH.VILLERS</t>
  </si>
  <si>
    <t>1405</t>
  </si>
  <si>
    <t>CHABERNAC</t>
  </si>
  <si>
    <t>AUZIER CHABERNAC</t>
  </si>
  <si>
    <t>1406</t>
  </si>
  <si>
    <t>CHABERT</t>
  </si>
  <si>
    <t>1407</t>
  </si>
  <si>
    <t>CHABRIOR</t>
  </si>
  <si>
    <t>1409</t>
  </si>
  <si>
    <t>CHAIS DE F</t>
  </si>
  <si>
    <t>1410</t>
  </si>
  <si>
    <t>CHAIS ROY</t>
  </si>
  <si>
    <t>1411</t>
  </si>
  <si>
    <t>CHALAND</t>
  </si>
  <si>
    <t>CHALLAND</t>
  </si>
  <si>
    <t>1414</t>
  </si>
  <si>
    <t>CHALEUR CR</t>
  </si>
  <si>
    <t>CHALEUR CREOLE</t>
  </si>
  <si>
    <t>1415</t>
  </si>
  <si>
    <t>CHALLANS</t>
  </si>
  <si>
    <t>LABEL ROUGE DE CHALLANS</t>
  </si>
  <si>
    <t>1416</t>
  </si>
  <si>
    <t>CHAMBADE</t>
  </si>
  <si>
    <t>1417</t>
  </si>
  <si>
    <t>CHAMBORD</t>
  </si>
  <si>
    <t>1418</t>
  </si>
  <si>
    <t>CHAMOISDOR</t>
  </si>
  <si>
    <t>1420</t>
  </si>
  <si>
    <t>CHAMPAGNE</t>
  </si>
  <si>
    <t>1421</t>
  </si>
  <si>
    <t>CHAMPAIN</t>
  </si>
  <si>
    <t>1422</t>
  </si>
  <si>
    <t>CHAMPENOIS</t>
  </si>
  <si>
    <t>LA CHAMPENOISE</t>
  </si>
  <si>
    <t>1423</t>
  </si>
  <si>
    <t>CHAMPION</t>
  </si>
  <si>
    <t>1424</t>
  </si>
  <si>
    <t>CHAMPOMY</t>
  </si>
  <si>
    <t>1425</t>
  </si>
  <si>
    <t>CHANDESAIS</t>
  </si>
  <si>
    <t>1426</t>
  </si>
  <si>
    <t>CHANOINE</t>
  </si>
  <si>
    <t>CHANOINE FRERES</t>
  </si>
  <si>
    <t>1427</t>
  </si>
  <si>
    <t>CHANTECLAI</t>
  </si>
  <si>
    <t>CHANTECLAIR</t>
  </si>
  <si>
    <t>1428</t>
  </si>
  <si>
    <t>CHAPEAU</t>
  </si>
  <si>
    <t>1429</t>
  </si>
  <si>
    <t>CHAPOUTIER</t>
  </si>
  <si>
    <t>M CHAPOUTIER</t>
  </si>
  <si>
    <t>1430</t>
  </si>
  <si>
    <t>CHAPUIS</t>
  </si>
  <si>
    <t>MAISON CHAPUIS</t>
  </si>
  <si>
    <t>1431</t>
  </si>
  <si>
    <t>CHAR&amp;ALICE</t>
  </si>
  <si>
    <t>CHARLES &amp; ALICE</t>
  </si>
  <si>
    <t>1432</t>
  </si>
  <si>
    <t>CHARAL</t>
  </si>
  <si>
    <t>1433</t>
  </si>
  <si>
    <t>CHARBONNEA</t>
  </si>
  <si>
    <t>1434</t>
  </si>
  <si>
    <t>CHARC FLAN</t>
  </si>
  <si>
    <t>1435</t>
  </si>
  <si>
    <t>CHARC.ADER</t>
  </si>
  <si>
    <t>1436</t>
  </si>
  <si>
    <t>CHARC.REY</t>
  </si>
  <si>
    <t>1437</t>
  </si>
  <si>
    <t>CHARCULOR</t>
  </si>
  <si>
    <t>1438</t>
  </si>
  <si>
    <t>CHARL&amp;CESA</t>
  </si>
  <si>
    <t>CHARLES &amp; CESAR</t>
  </si>
  <si>
    <t>1439</t>
  </si>
  <si>
    <t>CHARLES CH</t>
  </si>
  <si>
    <t>1440</t>
  </si>
  <si>
    <t>CHARLES OR</t>
  </si>
  <si>
    <t>1441</t>
  </si>
  <si>
    <t>CHARLES&amp;CE</t>
  </si>
  <si>
    <t>1442</t>
  </si>
  <si>
    <t>CHARMETTES</t>
  </si>
  <si>
    <t>1443</t>
  </si>
  <si>
    <t>CHARMEUIL</t>
  </si>
  <si>
    <t>1444</t>
  </si>
  <si>
    <t>CHARMILLES</t>
  </si>
  <si>
    <t>1445</t>
  </si>
  <si>
    <t>CHAROLAIS</t>
  </si>
  <si>
    <t>1446</t>
  </si>
  <si>
    <t>CHARPALOR</t>
  </si>
  <si>
    <t>1447</t>
  </si>
  <si>
    <t>CHARRETTE</t>
  </si>
  <si>
    <t>1448</t>
  </si>
  <si>
    <t>CHAT.BUGAR</t>
  </si>
  <si>
    <t>1449</t>
  </si>
  <si>
    <t>CHÂT.D'EYM</t>
  </si>
  <si>
    <t>1450</t>
  </si>
  <si>
    <t>CHÂT.GIRAR</t>
  </si>
  <si>
    <t>1451</t>
  </si>
  <si>
    <t>CHÂT.GORCE</t>
  </si>
  <si>
    <t>1452</t>
  </si>
  <si>
    <t>CHÂTEAU ES</t>
  </si>
  <si>
    <t>1453</t>
  </si>
  <si>
    <t>CHATEAU RI</t>
  </si>
  <si>
    <t>1454</t>
  </si>
  <si>
    <t>CHATEAUNEU</t>
  </si>
  <si>
    <t>CHÂTEAUNEUF</t>
  </si>
  <si>
    <t>1455</t>
  </si>
  <si>
    <t>CHATEL</t>
  </si>
  <si>
    <t>1456</t>
  </si>
  <si>
    <t>CHATELARD</t>
  </si>
  <si>
    <t>1457</t>
  </si>
  <si>
    <t>CHATELIER</t>
  </si>
  <si>
    <t>1458</t>
  </si>
  <si>
    <t>CHATILLON</t>
  </si>
  <si>
    <t>MICHEL CHATILLON</t>
  </si>
  <si>
    <t>1459</t>
  </si>
  <si>
    <t>CHATKA</t>
  </si>
  <si>
    <t>1462</t>
  </si>
  <si>
    <t>CHAUMES</t>
  </si>
  <si>
    <t>1463</t>
  </si>
  <si>
    <t>CHAVEGRAND</t>
  </si>
  <si>
    <t>1464</t>
  </si>
  <si>
    <t>CHAVROUX</t>
  </si>
  <si>
    <t>1465</t>
  </si>
  <si>
    <t>CHAZAL</t>
  </si>
  <si>
    <t>1466</t>
  </si>
  <si>
    <t>CHEETOS</t>
  </si>
  <si>
    <t>1467</t>
  </si>
  <si>
    <t>CHEF DE FR</t>
  </si>
  <si>
    <t>CHEF DE FRANCE</t>
  </si>
  <si>
    <t>1468</t>
  </si>
  <si>
    <t>CHEF PROV.</t>
  </si>
  <si>
    <t>UN CHEF EN PROVENCE</t>
  </si>
  <si>
    <t>1469</t>
  </si>
  <si>
    <t>CHEF&amp;NOUS</t>
  </si>
  <si>
    <t>1470</t>
  </si>
  <si>
    <t>CHEFCLUB</t>
  </si>
  <si>
    <t>1471</t>
  </si>
  <si>
    <t>CHEMILLY</t>
  </si>
  <si>
    <t>CHÂTEAU DE CHEMILLY</t>
  </si>
  <si>
    <t>1472</t>
  </si>
  <si>
    <t>CHEMIN CAR</t>
  </si>
  <si>
    <t>1474</t>
  </si>
  <si>
    <t>CHENERAIE</t>
  </si>
  <si>
    <t>1475</t>
  </si>
  <si>
    <t>CHEPTAL</t>
  </si>
  <si>
    <t>1476</t>
  </si>
  <si>
    <t>CHERE NATU</t>
  </si>
  <si>
    <t>CHERE NATURE</t>
  </si>
  <si>
    <t>1477</t>
  </si>
  <si>
    <t>CHERNIGIVS</t>
  </si>
  <si>
    <t>CHERNIGIVSKE</t>
  </si>
  <si>
    <t>1478</t>
  </si>
  <si>
    <t>CHERRY ROC</t>
  </si>
  <si>
    <t>CHERRY ROCHER</t>
  </si>
  <si>
    <t>1479</t>
  </si>
  <si>
    <t>CHEV DOREE</t>
  </si>
  <si>
    <t>1480</t>
  </si>
  <si>
    <t>CHEVAL</t>
  </si>
  <si>
    <t>1481</t>
  </si>
  <si>
    <t>CHEVAL.ARG</t>
  </si>
  <si>
    <t>LES CHEVALIERS D'ARGOUGES</t>
  </si>
  <si>
    <t>1482</t>
  </si>
  <si>
    <t>CHEVENET</t>
  </si>
  <si>
    <t>1483</t>
  </si>
  <si>
    <t>CHEVIGNON</t>
  </si>
  <si>
    <t>1484</t>
  </si>
  <si>
    <t>CHEVREFEUI</t>
  </si>
  <si>
    <t>CHEVREFEUILLE</t>
  </si>
  <si>
    <t>1485</t>
  </si>
  <si>
    <t>CHEVRON VI</t>
  </si>
  <si>
    <t>1487</t>
  </si>
  <si>
    <t>CHICCO</t>
  </si>
  <si>
    <t>1488</t>
  </si>
  <si>
    <t>CHILLED</t>
  </si>
  <si>
    <t>1489</t>
  </si>
  <si>
    <t>CHIMAY</t>
  </si>
  <si>
    <t>1490</t>
  </si>
  <si>
    <t>CHIPIE</t>
  </si>
  <si>
    <t>1492</t>
  </si>
  <si>
    <t>CHIPS MILL</t>
  </si>
  <si>
    <t>1493</t>
  </si>
  <si>
    <t>CHIPS TDB</t>
  </si>
  <si>
    <t>1494</t>
  </si>
  <si>
    <t>CHIRAG</t>
  </si>
  <si>
    <t>1495</t>
  </si>
  <si>
    <t>CHISTOU</t>
  </si>
  <si>
    <t>CHISTOU D'ISTARA</t>
  </si>
  <si>
    <t>1496</t>
  </si>
  <si>
    <t>CHIVAS</t>
  </si>
  <si>
    <t>CHIVAS REGAL</t>
  </si>
  <si>
    <t>1497</t>
  </si>
  <si>
    <t>CHIVERS</t>
  </si>
  <si>
    <t>1498</t>
  </si>
  <si>
    <t>CHOCAPIC</t>
  </si>
  <si>
    <t>1499</t>
  </si>
  <si>
    <t>CHOCOMARGO</t>
  </si>
  <si>
    <t>CHOCOLATERIE DE MARGAUX</t>
  </si>
  <si>
    <t>1500</t>
  </si>
  <si>
    <t>CHOCOTIME</t>
  </si>
  <si>
    <t>1502</t>
  </si>
  <si>
    <t>CHON</t>
  </si>
  <si>
    <t>1503</t>
  </si>
  <si>
    <t>CHOUBIDOU</t>
  </si>
  <si>
    <t>1504</t>
  </si>
  <si>
    <t>CHP</t>
  </si>
  <si>
    <t>1507</t>
  </si>
  <si>
    <t>CHRISTMAS</t>
  </si>
  <si>
    <t>1508</t>
  </si>
  <si>
    <t>CHT LAUROU</t>
  </si>
  <si>
    <t>CHÂTEAU LAUROU</t>
  </si>
  <si>
    <t>1510</t>
  </si>
  <si>
    <t>CH'TI</t>
  </si>
  <si>
    <t>1511</t>
  </si>
  <si>
    <t>CHUPACHUPS</t>
  </si>
  <si>
    <t>CHUPA CHUPS</t>
  </si>
  <si>
    <t>1512</t>
  </si>
  <si>
    <t>CHURRUCA</t>
  </si>
  <si>
    <t>1514</t>
  </si>
  <si>
    <t>CIBADIES</t>
  </si>
  <si>
    <t>DNE CIBADIES</t>
  </si>
  <si>
    <t>1515</t>
  </si>
  <si>
    <t>CIBELE</t>
  </si>
  <si>
    <t>1516</t>
  </si>
  <si>
    <t>CIBOX</t>
  </si>
  <si>
    <t>1517</t>
  </si>
  <si>
    <t>CICCIOBELL</t>
  </si>
  <si>
    <t>1518</t>
  </si>
  <si>
    <t>CID.BRIQUE</t>
  </si>
  <si>
    <t>1520</t>
  </si>
  <si>
    <t>CIDOU</t>
  </si>
  <si>
    <t>1521</t>
  </si>
  <si>
    <t>CIE ARTIQ.</t>
  </si>
  <si>
    <t>1524</t>
  </si>
  <si>
    <t>CIE.FARINE</t>
  </si>
  <si>
    <t>LA COMPAGNIE DES FARINES</t>
  </si>
  <si>
    <t>1525</t>
  </si>
  <si>
    <t>1527</t>
  </si>
  <si>
    <t>CIGALINES</t>
  </si>
  <si>
    <t>1528</t>
  </si>
  <si>
    <t>CIGALOU</t>
  </si>
  <si>
    <t>1529</t>
  </si>
  <si>
    <t>CIGOGNE</t>
  </si>
  <si>
    <t>PRODUITS DE LA CIGOGNE</t>
  </si>
  <si>
    <t>1530</t>
  </si>
  <si>
    <t>CIGRILLONS</t>
  </si>
  <si>
    <t>LES CIGRILLONS</t>
  </si>
  <si>
    <t>1531</t>
  </si>
  <si>
    <t>CILIA</t>
  </si>
  <si>
    <t>1532</t>
  </si>
  <si>
    <t>CILLITBANG</t>
  </si>
  <si>
    <t>1537</t>
  </si>
  <si>
    <t>CINZANO</t>
  </si>
  <si>
    <t>1538</t>
  </si>
  <si>
    <t>CIRIO</t>
  </si>
  <si>
    <t>1539</t>
  </si>
  <si>
    <t>CIRO</t>
  </si>
  <si>
    <t>1540</t>
  </si>
  <si>
    <t>CIROC</t>
  </si>
  <si>
    <t>VODKA CIROC</t>
  </si>
  <si>
    <t>1541</t>
  </si>
  <si>
    <t>CISTER</t>
  </si>
  <si>
    <t>1542</t>
  </si>
  <si>
    <t>CITADELLE</t>
  </si>
  <si>
    <t>1543</t>
  </si>
  <si>
    <t>CITC</t>
  </si>
  <si>
    <t>1544</t>
  </si>
  <si>
    <t>CITE GOURM</t>
  </si>
  <si>
    <t>1545</t>
  </si>
  <si>
    <t>CITE MARIN</t>
  </si>
  <si>
    <t>CITE MARINE</t>
  </si>
  <si>
    <t>1546</t>
  </si>
  <si>
    <t>CITTERIO</t>
  </si>
  <si>
    <t>CITTERIO FRANCE</t>
  </si>
  <si>
    <t>1547</t>
  </si>
  <si>
    <t>CITY BAG</t>
  </si>
  <si>
    <t>1548</t>
  </si>
  <si>
    <t>CL.MONTYS</t>
  </si>
  <si>
    <t>1549</t>
  </si>
  <si>
    <t>CLAAS</t>
  </si>
  <si>
    <t>1550</t>
  </si>
  <si>
    <t>CLAEYSSENS</t>
  </si>
  <si>
    <t>1551</t>
  </si>
  <si>
    <t>CLAIR LORR</t>
  </si>
  <si>
    <t>1552</t>
  </si>
  <si>
    <t>CLAIR.CHAR</t>
  </si>
  <si>
    <t>1553</t>
  </si>
  <si>
    <t>CLAIREFONT</t>
  </si>
  <si>
    <t>1554</t>
  </si>
  <si>
    <t>CLAIRFEU</t>
  </si>
  <si>
    <t>1555</t>
  </si>
  <si>
    <t>CLAIRLAND</t>
  </si>
  <si>
    <t>1556</t>
  </si>
  <si>
    <t>CLAIRPASTI</t>
  </si>
  <si>
    <t>CLAIRPASTIS</t>
  </si>
  <si>
    <t>1557</t>
  </si>
  <si>
    <t>CLAN CARRI</t>
  </si>
  <si>
    <t>1558</t>
  </si>
  <si>
    <t>CLANSMAN</t>
  </si>
  <si>
    <t>1562</t>
  </si>
  <si>
    <t>CLASS FOOD</t>
  </si>
  <si>
    <t>1564</t>
  </si>
  <si>
    <t>CLASSWINE</t>
  </si>
  <si>
    <t>CLASS WINE</t>
  </si>
  <si>
    <t>1565</t>
  </si>
  <si>
    <t>CLATRONIC</t>
  </si>
  <si>
    <t>1566</t>
  </si>
  <si>
    <t>CLAVELIN</t>
  </si>
  <si>
    <t>1567</t>
  </si>
  <si>
    <t>CLAVIERE</t>
  </si>
  <si>
    <t>1568</t>
  </si>
  <si>
    <t>CLEAN</t>
  </si>
  <si>
    <t>1569</t>
  </si>
  <si>
    <t>CLEAR PROT</t>
  </si>
  <si>
    <t>1570</t>
  </si>
  <si>
    <t>CLEARBLUE</t>
  </si>
  <si>
    <t>1571</t>
  </si>
  <si>
    <t>CLEARY'S</t>
  </si>
  <si>
    <t>1572</t>
  </si>
  <si>
    <t>CLEEBOURG</t>
  </si>
  <si>
    <t>1573</t>
  </si>
  <si>
    <t>CLEM FROG</t>
  </si>
  <si>
    <t>1574</t>
  </si>
  <si>
    <t>CLEMENS</t>
  </si>
  <si>
    <t>ETS CLEMENS</t>
  </si>
  <si>
    <t>1575</t>
  </si>
  <si>
    <t>CLEMENT</t>
  </si>
  <si>
    <t>RHUM CLEMENT</t>
  </si>
  <si>
    <t>1576</t>
  </si>
  <si>
    <t>CLEMENTINA</t>
  </si>
  <si>
    <t>1577</t>
  </si>
  <si>
    <t>CLEMENTONI</t>
  </si>
  <si>
    <t>1578</t>
  </si>
  <si>
    <t>CLERMONT</t>
  </si>
  <si>
    <t>1580</t>
  </si>
  <si>
    <t>CLIMONT</t>
  </si>
  <si>
    <t>1581</t>
  </si>
  <si>
    <t>CLIN OEIL</t>
  </si>
  <si>
    <t>1582</t>
  </si>
  <si>
    <t>CLIPPER</t>
  </si>
  <si>
    <t>1583</t>
  </si>
  <si>
    <t>CLIPSONIC</t>
  </si>
  <si>
    <t>1584</t>
  </si>
  <si>
    <t>CLO POITOU</t>
  </si>
  <si>
    <t>1585</t>
  </si>
  <si>
    <t>CLOCHE DOR</t>
  </si>
  <si>
    <t>CLOCHE D'OR</t>
  </si>
  <si>
    <t>1586</t>
  </si>
  <si>
    <t>CLOS S.ROC</t>
  </si>
  <si>
    <t>1587</t>
  </si>
  <si>
    <t>CLOSFLEURY</t>
  </si>
  <si>
    <t>LE CLOS FLEURI</t>
  </si>
  <si>
    <t>1588</t>
  </si>
  <si>
    <t>CLOSSAVEUR</t>
  </si>
  <si>
    <t>1589</t>
  </si>
  <si>
    <t>CLOVIS</t>
  </si>
  <si>
    <t>1590</t>
  </si>
  <si>
    <t>CLUB BIO</t>
  </si>
  <si>
    <t>1591</t>
  </si>
  <si>
    <t>CLUB PETZ</t>
  </si>
  <si>
    <t>1592</t>
  </si>
  <si>
    <t>CLUEDO</t>
  </si>
  <si>
    <t>1595</t>
  </si>
  <si>
    <t>COCA</t>
  </si>
  <si>
    <t>COCA-COLA</t>
  </si>
  <si>
    <t>1598</t>
  </si>
  <si>
    <t>COCH.BRETA</t>
  </si>
  <si>
    <t>COCHON DE BRETAGNE</t>
  </si>
  <si>
    <t>1599</t>
  </si>
  <si>
    <t>COCHONOU</t>
  </si>
  <si>
    <t>1600</t>
  </si>
  <si>
    <t>COCORETTE</t>
  </si>
  <si>
    <t>1601</t>
  </si>
  <si>
    <t>CODEFA</t>
  </si>
  <si>
    <t>1603</t>
  </si>
  <si>
    <t>CODIL</t>
  </si>
  <si>
    <t>1605</t>
  </si>
  <si>
    <t>COEUR AVEY</t>
  </si>
  <si>
    <t>1606</t>
  </si>
  <si>
    <t>COEUR BRAY</t>
  </si>
  <si>
    <t>1607</t>
  </si>
  <si>
    <t>COEUR CHAU</t>
  </si>
  <si>
    <t>1608</t>
  </si>
  <si>
    <t>COEUR COQU</t>
  </si>
  <si>
    <t>1609</t>
  </si>
  <si>
    <t>COEUR LION</t>
  </si>
  <si>
    <t>COEUR DE LION</t>
  </si>
  <si>
    <t>1610</t>
  </si>
  <si>
    <t>COEUR POM</t>
  </si>
  <si>
    <t>COEUR DE POM'</t>
  </si>
  <si>
    <t>1611</t>
  </si>
  <si>
    <t>COEUR ROCH</t>
  </si>
  <si>
    <t>1612</t>
  </si>
  <si>
    <t>COEURSAVOY</t>
  </si>
  <si>
    <t>COEUR SAVOYARD</t>
  </si>
  <si>
    <t>1614</t>
  </si>
  <si>
    <t>COGEX</t>
  </si>
  <si>
    <t>1615</t>
  </si>
  <si>
    <t>COGRA</t>
  </si>
  <si>
    <t>1616</t>
  </si>
  <si>
    <t>COINTREAU</t>
  </si>
  <si>
    <t>1618</t>
  </si>
  <si>
    <t>COLGATE</t>
  </si>
  <si>
    <t>1619</t>
  </si>
  <si>
    <t>COLIBRI</t>
  </si>
  <si>
    <t>MAISON COLIBRI</t>
  </si>
  <si>
    <t>1620</t>
  </si>
  <si>
    <t>COLLECTION</t>
  </si>
  <si>
    <t>1621</t>
  </si>
  <si>
    <t>COLLET</t>
  </si>
  <si>
    <t>ATELIER COLLET</t>
  </si>
  <si>
    <t>1622</t>
  </si>
  <si>
    <t>COLOMBIER</t>
  </si>
  <si>
    <t>LES SAVEURS DU COLOMBIER</t>
  </si>
  <si>
    <t>1624</t>
  </si>
  <si>
    <t>COLOMBO</t>
  </si>
  <si>
    <t>MAISON COLOMBO</t>
  </si>
  <si>
    <t>1626</t>
  </si>
  <si>
    <t>COLONA</t>
  </si>
  <si>
    <t>1629</t>
  </si>
  <si>
    <t>COLORS</t>
  </si>
  <si>
    <t>1631</t>
  </si>
  <si>
    <t>COLOUR B4</t>
  </si>
  <si>
    <t>1632</t>
  </si>
  <si>
    <t>COLUMBIA</t>
  </si>
  <si>
    <t>1635</t>
  </si>
  <si>
    <t>COMAPECHE</t>
  </si>
  <si>
    <t>COMPAGNIE DES PECHES SAINT-MALO</t>
  </si>
  <si>
    <t>1636</t>
  </si>
  <si>
    <t>COMBIER</t>
  </si>
  <si>
    <t>1638</t>
  </si>
  <si>
    <t>COMBUBASE</t>
  </si>
  <si>
    <t>1639</t>
  </si>
  <si>
    <t>COMIX</t>
  </si>
  <si>
    <t>1640</t>
  </si>
  <si>
    <t>COMMAND</t>
  </si>
  <si>
    <t>1641</t>
  </si>
  <si>
    <t>COMME D. B</t>
  </si>
  <si>
    <t>1642</t>
  </si>
  <si>
    <t>COMP ARTIQ</t>
  </si>
  <si>
    <t>1643</t>
  </si>
  <si>
    <t>COMP MIEL</t>
  </si>
  <si>
    <t>LES COMPAGNONS DU MIEL</t>
  </si>
  <si>
    <t>1644</t>
  </si>
  <si>
    <t>COMP SUSHI</t>
  </si>
  <si>
    <t>COMPTOIR SUSHI</t>
  </si>
  <si>
    <t>1645</t>
  </si>
  <si>
    <t>COMPACTOR</t>
  </si>
  <si>
    <t>1646</t>
  </si>
  <si>
    <t>COMPAGNIE</t>
  </si>
  <si>
    <t>1647</t>
  </si>
  <si>
    <t>COMPAL</t>
  </si>
  <si>
    <t>1648</t>
  </si>
  <si>
    <t>COMPANERO</t>
  </si>
  <si>
    <t>1649</t>
  </si>
  <si>
    <t>COMPEED</t>
  </si>
  <si>
    <t>1651</t>
  </si>
  <si>
    <t>COMPLICES</t>
  </si>
  <si>
    <t>1653</t>
  </si>
  <si>
    <t>COMPT.ART</t>
  </si>
  <si>
    <t>1656</t>
  </si>
  <si>
    <t>COMPTOIRAF</t>
  </si>
  <si>
    <t>COMPTOIR DES AFFINEURS</t>
  </si>
  <si>
    <t>1658</t>
  </si>
  <si>
    <t>COMT TOLOS</t>
  </si>
  <si>
    <t>1659</t>
  </si>
  <si>
    <t>COMTE SEYN</t>
  </si>
  <si>
    <t>1660</t>
  </si>
  <si>
    <t>COMTES PRO</t>
  </si>
  <si>
    <t>LES COMTES DE PROVENCE</t>
  </si>
  <si>
    <t>1662</t>
  </si>
  <si>
    <t>CON VILA</t>
  </si>
  <si>
    <t>CONDE</t>
  </si>
  <si>
    <t>1665</t>
  </si>
  <si>
    <t>CONDI</t>
  </si>
  <si>
    <t>1667</t>
  </si>
  <si>
    <t>CONEGO</t>
  </si>
  <si>
    <t>1668</t>
  </si>
  <si>
    <t>CONF.AZUR</t>
  </si>
  <si>
    <t>1669</t>
  </si>
  <si>
    <t>CONFIDNORD</t>
  </si>
  <si>
    <t>1670</t>
  </si>
  <si>
    <t>CONFIPOTE</t>
  </si>
  <si>
    <t>1671</t>
  </si>
  <si>
    <t>CONFIT HDF</t>
  </si>
  <si>
    <t>CONFITURIERS DES HAUTS-DE-FRANCE</t>
  </si>
  <si>
    <t>1672</t>
  </si>
  <si>
    <t>CONFRERIE</t>
  </si>
  <si>
    <t>1673</t>
  </si>
  <si>
    <t>CONGEL SAK</t>
  </si>
  <si>
    <t>CONGEL'SAK</t>
  </si>
  <si>
    <t>1674</t>
  </si>
  <si>
    <t>CONNEMARA</t>
  </si>
  <si>
    <t>1675</t>
  </si>
  <si>
    <t>CONNETABLE</t>
  </si>
  <si>
    <t>1676</t>
  </si>
  <si>
    <t>CONQSAVEUR</t>
  </si>
  <si>
    <t>LA CONQUETE DES SAVEURS</t>
  </si>
  <si>
    <t>1677</t>
  </si>
  <si>
    <t>CONSERV IT</t>
  </si>
  <si>
    <t>1678</t>
  </si>
  <si>
    <t>CONSERV PR</t>
  </si>
  <si>
    <t>CONSERVERIES PROVENCALES</t>
  </si>
  <si>
    <t>1679</t>
  </si>
  <si>
    <t>CONSTRUCTO</t>
  </si>
  <si>
    <t>1681</t>
  </si>
  <si>
    <t>CONTINENTA</t>
  </si>
  <si>
    <t>1683</t>
  </si>
  <si>
    <t>CONTREDIRE</t>
  </si>
  <si>
    <t>1685</t>
  </si>
  <si>
    <t>CONTREX</t>
  </si>
  <si>
    <t>1686</t>
  </si>
  <si>
    <t>CONVERSE</t>
  </si>
  <si>
    <t>1687</t>
  </si>
  <si>
    <t>CONVIDO</t>
  </si>
  <si>
    <t>1688</t>
  </si>
  <si>
    <t>CONVIVIAL</t>
  </si>
  <si>
    <t>1690</t>
  </si>
  <si>
    <t>COOK CONCE</t>
  </si>
  <si>
    <t>1691</t>
  </si>
  <si>
    <t>COOK&amp;SHRIM</t>
  </si>
  <si>
    <t>1692</t>
  </si>
  <si>
    <t>COOKCONCEP</t>
  </si>
  <si>
    <t>1696</t>
  </si>
  <si>
    <t>COOL MAKER</t>
  </si>
  <si>
    <t>1697</t>
  </si>
  <si>
    <t>COOP COCO</t>
  </si>
  <si>
    <t>1700</t>
  </si>
  <si>
    <t>COPACABANA</t>
  </si>
  <si>
    <t>1702</t>
  </si>
  <si>
    <t>COQ NOIR</t>
  </si>
  <si>
    <t>LE COQ NOIR</t>
  </si>
  <si>
    <t>1703</t>
  </si>
  <si>
    <t>COQUARD</t>
  </si>
  <si>
    <t>1704</t>
  </si>
  <si>
    <t>COQUELINE</t>
  </si>
  <si>
    <t>1705</t>
  </si>
  <si>
    <t>COQUEPIN</t>
  </si>
  <si>
    <t>DOMAINE COQUEPIN</t>
  </si>
  <si>
    <t>1706</t>
  </si>
  <si>
    <t>COQUIGNY</t>
  </si>
  <si>
    <t>1707</t>
  </si>
  <si>
    <t>CORANIA</t>
  </si>
  <si>
    <t>1708</t>
  </si>
  <si>
    <t>CORAYA</t>
  </si>
  <si>
    <t>1709</t>
  </si>
  <si>
    <t>CORBEAU</t>
  </si>
  <si>
    <t>1698</t>
  </si>
  <si>
    <t>COOP FROM.</t>
  </si>
  <si>
    <t>1710</t>
  </si>
  <si>
    <t>CORBIERES</t>
  </si>
  <si>
    <t>1711</t>
  </si>
  <si>
    <t>CORDON</t>
  </si>
  <si>
    <t>1712</t>
  </si>
  <si>
    <t>COREA</t>
  </si>
  <si>
    <t>1713</t>
  </si>
  <si>
    <t>COREFF</t>
  </si>
  <si>
    <t>1715</t>
  </si>
  <si>
    <t>CORNARO</t>
  </si>
  <si>
    <t>1716</t>
  </si>
  <si>
    <t>CORNEMUSE</t>
  </si>
  <si>
    <t>1717</t>
  </si>
  <si>
    <t>CORNETTO</t>
  </si>
  <si>
    <t>1718</t>
  </si>
  <si>
    <t>CORONA</t>
  </si>
  <si>
    <t>1719</t>
  </si>
  <si>
    <t>CORR GOURM</t>
  </si>
  <si>
    <t>CORREZE GOURMANDE</t>
  </si>
  <si>
    <t>1720</t>
  </si>
  <si>
    <t>CORREDOR</t>
  </si>
  <si>
    <t>1721</t>
  </si>
  <si>
    <t>CORRUE</t>
  </si>
  <si>
    <t>SALAISONS CORRUE</t>
  </si>
  <si>
    <t>1722</t>
  </si>
  <si>
    <t>CORSAIR</t>
  </si>
  <si>
    <t>1723</t>
  </si>
  <si>
    <t>CORSICA</t>
  </si>
  <si>
    <t>1724</t>
  </si>
  <si>
    <t>CORTE GUST</t>
  </si>
  <si>
    <t>CORTE DEL GUSTO</t>
  </si>
  <si>
    <t>1725</t>
  </si>
  <si>
    <t>CORYL</t>
  </si>
  <si>
    <t>1728</t>
  </si>
  <si>
    <t>COSBELLE</t>
  </si>
  <si>
    <t>1729</t>
  </si>
  <si>
    <t>COSSE NOIR</t>
  </si>
  <si>
    <t>1730</t>
  </si>
  <si>
    <t>COSTA</t>
  </si>
  <si>
    <t>1731</t>
  </si>
  <si>
    <t>COSTABRAVA</t>
  </si>
  <si>
    <t>COSTA BRAVA MEDITERRANEAN FOODS</t>
  </si>
  <si>
    <t>1732</t>
  </si>
  <si>
    <t>COSTAORO</t>
  </si>
  <si>
    <t>COSTA D'ORO</t>
  </si>
  <si>
    <t>1733</t>
  </si>
  <si>
    <t>COSTE BRUN</t>
  </si>
  <si>
    <t>1734</t>
  </si>
  <si>
    <t>COSTEBONNE</t>
  </si>
  <si>
    <t>1735</t>
  </si>
  <si>
    <t>COSTEVAL</t>
  </si>
  <si>
    <t>1736</t>
  </si>
  <si>
    <t>COT &amp; CIME</t>
  </si>
  <si>
    <t>1737</t>
  </si>
  <si>
    <t>COTE ATLAN</t>
  </si>
  <si>
    <t>1738</t>
  </si>
  <si>
    <t>COTE BOURG</t>
  </si>
  <si>
    <t>1740</t>
  </si>
  <si>
    <t>COTE DECO</t>
  </si>
  <si>
    <t>1741</t>
  </si>
  <si>
    <t>COTE D'OR</t>
  </si>
  <si>
    <t>1742</t>
  </si>
  <si>
    <t>COTE MER</t>
  </si>
  <si>
    <t>CÔTE MER</t>
  </si>
  <si>
    <t>1743</t>
  </si>
  <si>
    <t>COTE MIEL</t>
  </si>
  <si>
    <t>1745</t>
  </si>
  <si>
    <t>COTE RHONE</t>
  </si>
  <si>
    <t>1748</t>
  </si>
  <si>
    <t>COTES PROV</t>
  </si>
  <si>
    <t>1749</t>
  </si>
  <si>
    <t>COTTAGE</t>
  </si>
  <si>
    <t>1750</t>
  </si>
  <si>
    <t>COTTERLEY</t>
  </si>
  <si>
    <t>1751</t>
  </si>
  <si>
    <t>COTY</t>
  </si>
  <si>
    <t>1752</t>
  </si>
  <si>
    <t>COUCOURON</t>
  </si>
  <si>
    <t>BRIQUE COUCOURON</t>
  </si>
  <si>
    <t>1753</t>
  </si>
  <si>
    <t>COUDENE</t>
  </si>
  <si>
    <t>1754</t>
  </si>
  <si>
    <t>COUL EMBAL</t>
  </si>
  <si>
    <t>1755</t>
  </si>
  <si>
    <t>COUL SUD</t>
  </si>
  <si>
    <t>COULEURS DU SUD</t>
  </si>
  <si>
    <t>1756</t>
  </si>
  <si>
    <t>COULET GAB</t>
  </si>
  <si>
    <t>GABRIEL COULET</t>
  </si>
  <si>
    <t>1757</t>
  </si>
  <si>
    <t>COUPIAGAIS</t>
  </si>
  <si>
    <t>LA COUPIAGAISE</t>
  </si>
  <si>
    <t>1758</t>
  </si>
  <si>
    <t>COURCEL</t>
  </si>
  <si>
    <t>1759</t>
  </si>
  <si>
    <t>COURMAYEUR</t>
  </si>
  <si>
    <t>1760</t>
  </si>
  <si>
    <t>COURTILS</t>
  </si>
  <si>
    <t>1761</t>
  </si>
  <si>
    <t>COUSTERON</t>
  </si>
  <si>
    <t>1762</t>
  </si>
  <si>
    <t>COUV.VISIT</t>
  </si>
  <si>
    <t>COUVENT DES VISITANDINES</t>
  </si>
  <si>
    <t>1765</t>
  </si>
  <si>
    <t>COVINOR</t>
  </si>
  <si>
    <t>1767</t>
  </si>
  <si>
    <t>COWBOY</t>
  </si>
  <si>
    <t>1772</t>
  </si>
  <si>
    <t>CPTR MAREE</t>
  </si>
  <si>
    <t>COMPTOIR DES MAREES</t>
  </si>
  <si>
    <t>1774</t>
  </si>
  <si>
    <t>CQILPATRON</t>
  </si>
  <si>
    <t>C EST QUI LE PATRON</t>
  </si>
  <si>
    <t>1775</t>
  </si>
  <si>
    <t>CQLP</t>
  </si>
  <si>
    <t>1776</t>
  </si>
  <si>
    <t>CR.MINHOTO</t>
  </si>
  <si>
    <t>1777</t>
  </si>
  <si>
    <t>CR.ST MALO</t>
  </si>
  <si>
    <t>LES CRAQUELINS DE SAINT MALO</t>
  </si>
  <si>
    <t>1778</t>
  </si>
  <si>
    <t>CRABBIES</t>
  </si>
  <si>
    <t>CRABBIE</t>
  </si>
  <si>
    <t>1779</t>
  </si>
  <si>
    <t>CRACOTTE</t>
  </si>
  <si>
    <t>1780</t>
  </si>
  <si>
    <t>CRAFT</t>
  </si>
  <si>
    <t>1781</t>
  </si>
  <si>
    <t>CRAGGANMOR</t>
  </si>
  <si>
    <t>CRAGGANMORE</t>
  </si>
  <si>
    <t>1782</t>
  </si>
  <si>
    <t>CRAMOISAY</t>
  </si>
  <si>
    <t>1783</t>
  </si>
  <si>
    <t>CRAULOIS</t>
  </si>
  <si>
    <t>LE CRAULOIS</t>
  </si>
  <si>
    <t>1784</t>
  </si>
  <si>
    <t>CRAVE</t>
  </si>
  <si>
    <t>1785</t>
  </si>
  <si>
    <t>CRAYOLA</t>
  </si>
  <si>
    <t>1786</t>
  </si>
  <si>
    <t>CRAZY TIGR</t>
  </si>
  <si>
    <t>CRAZY TIGER</t>
  </si>
  <si>
    <t>1787</t>
  </si>
  <si>
    <t>CREA</t>
  </si>
  <si>
    <t>1789</t>
  </si>
  <si>
    <t>CREALINE</t>
  </si>
  <si>
    <t>1790</t>
  </si>
  <si>
    <t>CREALYS</t>
  </si>
  <si>
    <t>1791</t>
  </si>
  <si>
    <t>CREAZIONI</t>
  </si>
  <si>
    <t>1792</t>
  </si>
  <si>
    <t>CREP.COLAS</t>
  </si>
  <si>
    <t>CREPERIE COLAS</t>
  </si>
  <si>
    <t>1793</t>
  </si>
  <si>
    <t>CREPE BROC</t>
  </si>
  <si>
    <t>LA CRÊPE DE BROCELIANDE</t>
  </si>
  <si>
    <t>1794</t>
  </si>
  <si>
    <t>CRESPO</t>
  </si>
  <si>
    <t>1796</t>
  </si>
  <si>
    <t>CRETET</t>
  </si>
  <si>
    <t>MAISON CRETET</t>
  </si>
  <si>
    <t>1797</t>
  </si>
  <si>
    <t>CRICKET</t>
  </si>
  <si>
    <t>1798</t>
  </si>
  <si>
    <t>CRIEE SAV</t>
  </si>
  <si>
    <t>1799</t>
  </si>
  <si>
    <t>CRISOL</t>
  </si>
  <si>
    <t>1801</t>
  </si>
  <si>
    <t>CRISTAFLOR</t>
  </si>
  <si>
    <t>1802</t>
  </si>
  <si>
    <t>CRISTAL</t>
  </si>
  <si>
    <t>CRISTAL LIMIÑANA</t>
  </si>
  <si>
    <t>1803</t>
  </si>
  <si>
    <t>CRISTALINE</t>
  </si>
  <si>
    <t>1804</t>
  </si>
  <si>
    <t>CROC'FRAIS</t>
  </si>
  <si>
    <t>1808</t>
  </si>
  <si>
    <t>CROCODELI</t>
  </si>
  <si>
    <t>1809</t>
  </si>
  <si>
    <t>CROC'ODOR</t>
  </si>
  <si>
    <t>CROC ODOR</t>
  </si>
  <si>
    <t>1810</t>
  </si>
  <si>
    <t>CRODINO</t>
  </si>
  <si>
    <t>1811</t>
  </si>
  <si>
    <t>CROFT</t>
  </si>
  <si>
    <t>1812</t>
  </si>
  <si>
    <t>CROIX ALBR</t>
  </si>
  <si>
    <t>CROIX D'ALBRET</t>
  </si>
  <si>
    <t>1813</t>
  </si>
  <si>
    <t>CROIX FRG</t>
  </si>
  <si>
    <t>1814</t>
  </si>
  <si>
    <t>CROIX MILH</t>
  </si>
  <si>
    <t>CROIX MILHAS</t>
  </si>
  <si>
    <t>1815</t>
  </si>
  <si>
    <t>CROIX PIN</t>
  </si>
  <si>
    <t>1816</t>
  </si>
  <si>
    <t>CROIX ROUG</t>
  </si>
  <si>
    <t>1817</t>
  </si>
  <si>
    <t>CROIXBLEUE</t>
  </si>
  <si>
    <t>1818</t>
  </si>
  <si>
    <t>CROKY</t>
  </si>
  <si>
    <t>1819</t>
  </si>
  <si>
    <t>CROPS</t>
  </si>
  <si>
    <t>1820</t>
  </si>
  <si>
    <t>CROQ ME</t>
  </si>
  <si>
    <t>1821</t>
  </si>
  <si>
    <t>CROUSTIFRI</t>
  </si>
  <si>
    <t>CROUSTIFRITES</t>
  </si>
  <si>
    <t>1822</t>
  </si>
  <si>
    <t>CROUSTIPAT</t>
  </si>
  <si>
    <t>CROUSTIPATE</t>
  </si>
  <si>
    <t>1823</t>
  </si>
  <si>
    <t>CROWN'S</t>
  </si>
  <si>
    <t>1824</t>
  </si>
  <si>
    <t>CRU DU S.O</t>
  </si>
  <si>
    <t>1825</t>
  </si>
  <si>
    <t>CRUDETTE</t>
  </si>
  <si>
    <t>LES CRUDETTES</t>
  </si>
  <si>
    <t>1826</t>
  </si>
  <si>
    <t>CRUNCH</t>
  </si>
  <si>
    <t>1827</t>
  </si>
  <si>
    <t>CRUSTA C</t>
  </si>
  <si>
    <t>1829</t>
  </si>
  <si>
    <t>CRX LABBE</t>
  </si>
  <si>
    <t>LA CROIX L'ABBE</t>
  </si>
  <si>
    <t>1830</t>
  </si>
  <si>
    <t>CRY BABIES</t>
  </si>
  <si>
    <t>1831</t>
  </si>
  <si>
    <t>CRYSTAL</t>
  </si>
  <si>
    <t>1832</t>
  </si>
  <si>
    <t>CRYSTALFIT</t>
  </si>
  <si>
    <t>1833</t>
  </si>
  <si>
    <t>CS FRANCE</t>
  </si>
  <si>
    <t>1834</t>
  </si>
  <si>
    <t>CT</t>
  </si>
  <si>
    <t>1835</t>
  </si>
  <si>
    <t>CTC</t>
  </si>
  <si>
    <t>1837</t>
  </si>
  <si>
    <t>CTES BDX</t>
  </si>
  <si>
    <t>1838</t>
  </si>
  <si>
    <t>CTROBON</t>
  </si>
  <si>
    <t>1841</t>
  </si>
  <si>
    <t>CUBANISTO</t>
  </si>
  <si>
    <t>1842</t>
  </si>
  <si>
    <t>CUER</t>
  </si>
  <si>
    <t>1843</t>
  </si>
  <si>
    <t>CUETARA</t>
  </si>
  <si>
    <t>1844</t>
  </si>
  <si>
    <t>CUIS SOURC</t>
  </si>
  <si>
    <t>1845</t>
  </si>
  <si>
    <t>CUIS&amp;FRUIT</t>
  </si>
  <si>
    <t>CUISINE &amp; FRUITS</t>
  </si>
  <si>
    <t>1846</t>
  </si>
  <si>
    <t>CUISINADE</t>
  </si>
  <si>
    <t>1847</t>
  </si>
  <si>
    <t>CUISINE EL</t>
  </si>
  <si>
    <t>1849</t>
  </si>
  <si>
    <t>CULTURCITY</t>
  </si>
  <si>
    <t>1851</t>
  </si>
  <si>
    <t>CUPIDO</t>
  </si>
  <si>
    <t>1852</t>
  </si>
  <si>
    <t>CURE NANT.</t>
  </si>
  <si>
    <t>1853</t>
  </si>
  <si>
    <t>CURIO</t>
  </si>
  <si>
    <t>1854</t>
  </si>
  <si>
    <t>CURLY</t>
  </si>
  <si>
    <t>1855</t>
  </si>
  <si>
    <t>CURTIUS</t>
  </si>
  <si>
    <t>1856</t>
  </si>
  <si>
    <t>CURVER</t>
  </si>
  <si>
    <t>1857</t>
  </si>
  <si>
    <t>CUSENIER</t>
  </si>
  <si>
    <t>1858</t>
  </si>
  <si>
    <t>CUSTERA</t>
  </si>
  <si>
    <t>1861</t>
  </si>
  <si>
    <t>CUV.MYTHIQ</t>
  </si>
  <si>
    <t>CUVEE MYTHIQUE</t>
  </si>
  <si>
    <t>1862</t>
  </si>
  <si>
    <t>CUV.TROLLS</t>
  </si>
  <si>
    <t>CUVEE DES TROLLS</t>
  </si>
  <si>
    <t>1863</t>
  </si>
  <si>
    <t>CV PLAINEM</t>
  </si>
  <si>
    <t>1864</t>
  </si>
  <si>
    <t>CVEE ANG</t>
  </si>
  <si>
    <t>CUVEE DES ANGES</t>
  </si>
  <si>
    <t>1865</t>
  </si>
  <si>
    <t>CXL</t>
  </si>
  <si>
    <t>1867</t>
  </si>
  <si>
    <t>CYNAR</t>
  </si>
  <si>
    <t>1869</t>
  </si>
  <si>
    <t>CYRNOS</t>
  </si>
  <si>
    <t>1871</t>
  </si>
  <si>
    <t>D' ARTIGNY</t>
  </si>
  <si>
    <t>D'ARTIGNY</t>
  </si>
  <si>
    <t>1873</t>
  </si>
  <si>
    <t>D.ANGELINE</t>
  </si>
  <si>
    <t>DOUCEUR ANGELINE</t>
  </si>
  <si>
    <t>1874</t>
  </si>
  <si>
    <t>D.BASTINE</t>
  </si>
  <si>
    <t>DOMAINE DE LA BASTINE</t>
  </si>
  <si>
    <t>1875</t>
  </si>
  <si>
    <t>D.BERNARDO</t>
  </si>
  <si>
    <t>DON BERNARDO</t>
  </si>
  <si>
    <t>1876</t>
  </si>
  <si>
    <t>D.BERTICOT</t>
  </si>
  <si>
    <t>DAGUET DE BERTICOT</t>
  </si>
  <si>
    <t>1877</t>
  </si>
  <si>
    <t>D.COLBERT</t>
  </si>
  <si>
    <t>1878</t>
  </si>
  <si>
    <t>D.DAUPHINO</t>
  </si>
  <si>
    <t>LES DELICES DAUPHINOIS</t>
  </si>
  <si>
    <t>1879</t>
  </si>
  <si>
    <t>D.FOR LIFE</t>
  </si>
  <si>
    <t>1880</t>
  </si>
  <si>
    <t>D.FROGERES</t>
  </si>
  <si>
    <t>1881</t>
  </si>
  <si>
    <t>D.HECHTER</t>
  </si>
  <si>
    <t>DANIEL HECHTER</t>
  </si>
  <si>
    <t>1882</t>
  </si>
  <si>
    <t>D.LIMAGNE</t>
  </si>
  <si>
    <t>1884</t>
  </si>
  <si>
    <t>D.MENHIRS</t>
  </si>
  <si>
    <t>DOMAINE DE MENHIRS</t>
  </si>
  <si>
    <t>1885</t>
  </si>
  <si>
    <t>D.PERIGNON</t>
  </si>
  <si>
    <t>DOM PERIGNON</t>
  </si>
  <si>
    <t>1886</t>
  </si>
  <si>
    <t>D.SANTONIL</t>
  </si>
  <si>
    <t>DOMAINE DE L'ABBAYE DE PREBAYON</t>
  </si>
  <si>
    <t>1887</t>
  </si>
  <si>
    <t>D.VILLENEU</t>
  </si>
  <si>
    <t>1889</t>
  </si>
  <si>
    <t>D2</t>
  </si>
  <si>
    <t>1890</t>
  </si>
  <si>
    <t>D7V</t>
  </si>
  <si>
    <t>LES DELICES DES 7 VALLEES</t>
  </si>
  <si>
    <t>1891</t>
  </si>
  <si>
    <t>DABIA</t>
  </si>
  <si>
    <t>1892</t>
  </si>
  <si>
    <t>DACO BELLO</t>
  </si>
  <si>
    <t>1894</t>
  </si>
  <si>
    <t>DADDY</t>
  </si>
  <si>
    <t>1895</t>
  </si>
  <si>
    <t>DAEWOO</t>
  </si>
  <si>
    <t>1896</t>
  </si>
  <si>
    <t>DAIM</t>
  </si>
  <si>
    <t>1897</t>
  </si>
  <si>
    <t>DAIX</t>
  </si>
  <si>
    <t>1898</t>
  </si>
  <si>
    <t>DAKATINE</t>
  </si>
  <si>
    <t>1899</t>
  </si>
  <si>
    <t>DAKOTABOX</t>
  </si>
  <si>
    <t>1900</t>
  </si>
  <si>
    <t>DALWHINNIE</t>
  </si>
  <si>
    <t>1901</t>
  </si>
  <si>
    <t>DAM</t>
  </si>
  <si>
    <t>1902</t>
  </si>
  <si>
    <t>DAME BESSO</t>
  </si>
  <si>
    <t>DAME BESSON</t>
  </si>
  <si>
    <t>1903</t>
  </si>
  <si>
    <t>DAMOISEAU</t>
  </si>
  <si>
    <t>1904</t>
  </si>
  <si>
    <t>DANAO</t>
  </si>
  <si>
    <t>1905</t>
  </si>
  <si>
    <t>DANETTE</t>
  </si>
  <si>
    <t>1906</t>
  </si>
  <si>
    <t>DANIEL HEC</t>
  </si>
  <si>
    <t>1907</t>
  </si>
  <si>
    <t>DANISH CRO</t>
  </si>
  <si>
    <t>1908</t>
  </si>
  <si>
    <t>DANONE</t>
  </si>
  <si>
    <t>1909</t>
  </si>
  <si>
    <t>DANONINO</t>
  </si>
  <si>
    <t>1910</t>
  </si>
  <si>
    <t>DANTZA</t>
  </si>
  <si>
    <t>1911</t>
  </si>
  <si>
    <t>DARGAUD</t>
  </si>
  <si>
    <t>DARI</t>
  </si>
  <si>
    <t>1913</t>
  </si>
  <si>
    <t>DARK DOG</t>
  </si>
  <si>
    <t>1914</t>
  </si>
  <si>
    <t>DARONTON</t>
  </si>
  <si>
    <t>TERROIR DARONTON</t>
  </si>
  <si>
    <t>1915</t>
  </si>
  <si>
    <t>DAS PEDRAS</t>
  </si>
  <si>
    <t>1916</t>
  </si>
  <si>
    <t>DASH</t>
  </si>
  <si>
    <t>1917</t>
  </si>
  <si>
    <t>DAUCY</t>
  </si>
  <si>
    <t>D'AUCY</t>
  </si>
  <si>
    <t>1918</t>
  </si>
  <si>
    <t>DAUNAT</t>
  </si>
  <si>
    <t>1919</t>
  </si>
  <si>
    <t>DAURE</t>
  </si>
  <si>
    <t>1920</t>
  </si>
  <si>
    <t>DAVID JEUX</t>
  </si>
  <si>
    <t>1921</t>
  </si>
  <si>
    <t>DBB</t>
  </si>
  <si>
    <t>1922</t>
  </si>
  <si>
    <t>DBZ</t>
  </si>
  <si>
    <t>1923</t>
  </si>
  <si>
    <t>DC</t>
  </si>
  <si>
    <t>1924</t>
  </si>
  <si>
    <t>DC COMICS</t>
  </si>
  <si>
    <t>1925</t>
  </si>
  <si>
    <t>DCE FRANCE</t>
  </si>
  <si>
    <t>DOUCE FRANCE</t>
  </si>
  <si>
    <t>1926</t>
  </si>
  <si>
    <t>D-C-FIX</t>
  </si>
  <si>
    <t>1927</t>
  </si>
  <si>
    <t>D-C-FLOOR</t>
  </si>
  <si>
    <t>1928</t>
  </si>
  <si>
    <t>DCP</t>
  </si>
  <si>
    <t>1929</t>
  </si>
  <si>
    <t>D-C-TABLE</t>
  </si>
  <si>
    <t>1930</t>
  </si>
  <si>
    <t>DDA</t>
  </si>
  <si>
    <t>1931</t>
  </si>
  <si>
    <t>DE ANGELIS</t>
  </si>
  <si>
    <t>1932</t>
  </si>
  <si>
    <t>DE CECCO</t>
  </si>
  <si>
    <t>1934</t>
  </si>
  <si>
    <t>DE MILAN</t>
  </si>
  <si>
    <t>1935</t>
  </si>
  <si>
    <t>DE NIGRIS</t>
  </si>
  <si>
    <t>1936</t>
  </si>
  <si>
    <t>DE NOBILI</t>
  </si>
  <si>
    <t>1937</t>
  </si>
  <si>
    <t>DE NS A VS</t>
  </si>
  <si>
    <t>1938</t>
  </si>
  <si>
    <t>DE PAYS</t>
  </si>
  <si>
    <t>1939</t>
  </si>
  <si>
    <t>DE RICA</t>
  </si>
  <si>
    <t>1940</t>
  </si>
  <si>
    <t>DE TAUZAC</t>
  </si>
  <si>
    <t>1943</t>
  </si>
  <si>
    <t>DEBROAS</t>
  </si>
  <si>
    <t>1947</t>
  </si>
  <si>
    <t>DECAPFEU</t>
  </si>
  <si>
    <t>1948</t>
  </si>
  <si>
    <t>DECAPFOUR</t>
  </si>
  <si>
    <t>DECAP FOUR</t>
  </si>
  <si>
    <t>1950</t>
  </si>
  <si>
    <t>DECLERMONT</t>
  </si>
  <si>
    <t>1951</t>
  </si>
  <si>
    <t>DECO. STOP</t>
  </si>
  <si>
    <t>DECOLOR STOP</t>
  </si>
  <si>
    <t>1956</t>
  </si>
  <si>
    <t>DECORATA</t>
  </si>
  <si>
    <t>1964</t>
  </si>
  <si>
    <t>DEELUXE</t>
  </si>
  <si>
    <t>1967</t>
  </si>
  <si>
    <t>DEFROIDMON</t>
  </si>
  <si>
    <t>DEFROIDMONT</t>
  </si>
  <si>
    <t>1968</t>
  </si>
  <si>
    <t>DEFUNC</t>
  </si>
  <si>
    <t>1969</t>
  </si>
  <si>
    <t>DEL DUCA</t>
  </si>
  <si>
    <t>1970</t>
  </si>
  <si>
    <t>DEL MONTE</t>
  </si>
  <si>
    <t>1971</t>
  </si>
  <si>
    <t>DEL PAIS</t>
  </si>
  <si>
    <t>1972</t>
  </si>
  <si>
    <t>DEL.AMELIE</t>
  </si>
  <si>
    <t>LES DELICES D AMELIE</t>
  </si>
  <si>
    <t>1973</t>
  </si>
  <si>
    <t>DEL.ORIENT</t>
  </si>
  <si>
    <t>DELICES D'ORIENT</t>
  </si>
  <si>
    <t>1974</t>
  </si>
  <si>
    <t>DELACRE</t>
  </si>
  <si>
    <t>1975</t>
  </si>
  <si>
    <t>DELAGNE&amp;FI</t>
  </si>
  <si>
    <t>DELAGNE ET FILS</t>
  </si>
  <si>
    <t>1977</t>
  </si>
  <si>
    <t>DELASHERAS</t>
  </si>
  <si>
    <t>1980</t>
  </si>
  <si>
    <t>DELECTABLE</t>
  </si>
  <si>
    <t>LES DELECTABLES</t>
  </si>
  <si>
    <t>1981</t>
  </si>
  <si>
    <t>DELEUZE</t>
  </si>
  <si>
    <t>1982</t>
  </si>
  <si>
    <t>DELI MAEVA</t>
  </si>
  <si>
    <t>1983</t>
  </si>
  <si>
    <t>DELI SUCRE</t>
  </si>
  <si>
    <t>LES DELICES SUCRES</t>
  </si>
  <si>
    <t>1984</t>
  </si>
  <si>
    <t>DELICA</t>
  </si>
  <si>
    <t>1985</t>
  </si>
  <si>
    <t>DELICARA</t>
  </si>
  <si>
    <t>1986</t>
  </si>
  <si>
    <t>DELICE AUZ</t>
  </si>
  <si>
    <t>1987</t>
  </si>
  <si>
    <t>DELICE BDX</t>
  </si>
  <si>
    <t>1988</t>
  </si>
  <si>
    <t>DELICE J.P</t>
  </si>
  <si>
    <t>1989</t>
  </si>
  <si>
    <t>DELICEMER</t>
  </si>
  <si>
    <t>1990</t>
  </si>
  <si>
    <t>DELI'CHEES</t>
  </si>
  <si>
    <t>DELI'CHEESE</t>
  </si>
  <si>
    <t>1991</t>
  </si>
  <si>
    <t>DELICHOC</t>
  </si>
  <si>
    <t>1992</t>
  </si>
  <si>
    <t>DELIFRANCE</t>
  </si>
  <si>
    <t>1993</t>
  </si>
  <si>
    <t>DELIGEROY</t>
  </si>
  <si>
    <t>1994</t>
  </si>
  <si>
    <t>DELIN</t>
  </si>
  <si>
    <t>1995</t>
  </si>
  <si>
    <t>DELIRIUM</t>
  </si>
  <si>
    <t>1997</t>
  </si>
  <si>
    <t>DELMOND</t>
  </si>
  <si>
    <t>DELMOND L'ORIGINEL</t>
  </si>
  <si>
    <t>1998</t>
  </si>
  <si>
    <t>DELMONTE</t>
  </si>
  <si>
    <t>1999</t>
  </si>
  <si>
    <t>DELONGHI</t>
  </si>
  <si>
    <t>2000</t>
  </si>
  <si>
    <t>DELPEYRAT</t>
  </si>
  <si>
    <t>2001</t>
  </si>
  <si>
    <t>DELPIERRE</t>
  </si>
  <si>
    <t>2002</t>
  </si>
  <si>
    <t>DELSEY</t>
  </si>
  <si>
    <t>2003</t>
  </si>
  <si>
    <t>DELTA</t>
  </si>
  <si>
    <t>2010</t>
  </si>
  <si>
    <t>DELY WAFEL</t>
  </si>
  <si>
    <t>2011</t>
  </si>
  <si>
    <t>DELYS-BY-V</t>
  </si>
  <si>
    <t>2012</t>
  </si>
  <si>
    <t>DEM.COIFFE</t>
  </si>
  <si>
    <t>2013</t>
  </si>
  <si>
    <t>DEMAK UP</t>
  </si>
  <si>
    <t>DEMAK'UP</t>
  </si>
  <si>
    <t>2015</t>
  </si>
  <si>
    <t>DEMOISELLE</t>
  </si>
  <si>
    <t>2016</t>
  </si>
  <si>
    <t>DEMOIZET</t>
  </si>
  <si>
    <t>2017</t>
  </si>
  <si>
    <t>DEMON</t>
  </si>
  <si>
    <t>2018</t>
  </si>
  <si>
    <t>DEMON SHAR</t>
  </si>
  <si>
    <t>THE DEMON'S SHARE</t>
  </si>
  <si>
    <t>2020</t>
  </si>
  <si>
    <t>DENIS&amp;FILS</t>
  </si>
  <si>
    <t>2021</t>
  </si>
  <si>
    <t>DENIVIT</t>
  </si>
  <si>
    <t>2022</t>
  </si>
  <si>
    <t>DENTALIFE</t>
  </si>
  <si>
    <t>2023</t>
  </si>
  <si>
    <t>DENTAVIE</t>
  </si>
  <si>
    <t>2024</t>
  </si>
  <si>
    <t>DENVER</t>
  </si>
  <si>
    <t>2025</t>
  </si>
  <si>
    <t>DENVER SRL</t>
  </si>
  <si>
    <t>2027</t>
  </si>
  <si>
    <t>DERMO EXP</t>
  </si>
  <si>
    <t>DERMO EXPERTISE</t>
  </si>
  <si>
    <t>2028</t>
  </si>
  <si>
    <t>DERMOPHIL</t>
  </si>
  <si>
    <t>2029</t>
  </si>
  <si>
    <t>DEROMA</t>
  </si>
  <si>
    <t>2033</t>
  </si>
  <si>
    <t>DESIREE</t>
  </si>
  <si>
    <t>2035</t>
  </si>
  <si>
    <t>DESPERADOS</t>
  </si>
  <si>
    <t>2036</t>
  </si>
  <si>
    <t>DESPINOY</t>
  </si>
  <si>
    <t>2037</t>
  </si>
  <si>
    <t>DESPRAT</t>
  </si>
  <si>
    <t>DESPRAT SAINT VERNY</t>
  </si>
  <si>
    <t>2039</t>
  </si>
  <si>
    <t>DESSAINT</t>
  </si>
  <si>
    <t>DESSAINT TRAITEUR</t>
  </si>
  <si>
    <t>2040</t>
  </si>
  <si>
    <t>DESSANGE</t>
  </si>
  <si>
    <t>2041</t>
  </si>
  <si>
    <t>DESSERT JO</t>
  </si>
  <si>
    <t>LES DESSERTS DE JO</t>
  </si>
  <si>
    <t>2042</t>
  </si>
  <si>
    <t>DESTOP</t>
  </si>
  <si>
    <t>2043</t>
  </si>
  <si>
    <t>DESTOUCHES</t>
  </si>
  <si>
    <t>2044</t>
  </si>
  <si>
    <t>DESTREL</t>
  </si>
  <si>
    <t>2045</t>
  </si>
  <si>
    <t>DESTROOPER</t>
  </si>
  <si>
    <t>JULES DESTROOPER</t>
  </si>
  <si>
    <t>2048</t>
  </si>
  <si>
    <t>DETTOL</t>
  </si>
  <si>
    <t>2049</t>
  </si>
  <si>
    <t>DEU LA DEU</t>
  </si>
  <si>
    <t>2050</t>
  </si>
  <si>
    <t>DEUTZ</t>
  </si>
  <si>
    <t>2051</t>
  </si>
  <si>
    <t>DEVE+ABERE</t>
  </si>
  <si>
    <t>2052</t>
  </si>
  <si>
    <t>DEVERON</t>
  </si>
  <si>
    <t>THE DEVERON</t>
  </si>
  <si>
    <t>2055</t>
  </si>
  <si>
    <t>DEVIROY</t>
  </si>
  <si>
    <t>LEO DEVIROY</t>
  </si>
  <si>
    <t>2057</t>
  </si>
  <si>
    <t>DEVOS</t>
  </si>
  <si>
    <t>DEVOS &amp; LEMMENS</t>
  </si>
  <si>
    <t>2059</t>
  </si>
  <si>
    <t>DEWAR'S</t>
  </si>
  <si>
    <t>2060</t>
  </si>
  <si>
    <t>DEXMA</t>
  </si>
  <si>
    <t>2061</t>
  </si>
  <si>
    <t>DEZ BRANDS</t>
  </si>
  <si>
    <t>2064</t>
  </si>
  <si>
    <t>DHOME</t>
  </si>
  <si>
    <t>2065</t>
  </si>
  <si>
    <t>DI MARCO</t>
  </si>
  <si>
    <t>2066</t>
  </si>
  <si>
    <t>DI MATTEIS</t>
  </si>
  <si>
    <t>2067</t>
  </si>
  <si>
    <t>DI VITA</t>
  </si>
  <si>
    <t>2070</t>
  </si>
  <si>
    <t>DIADERMINE</t>
  </si>
  <si>
    <t>2072</t>
  </si>
  <si>
    <t>DIAMAN NOI</t>
  </si>
  <si>
    <t>2073</t>
  </si>
  <si>
    <t>DIAMANT BL</t>
  </si>
  <si>
    <t>2075</t>
  </si>
  <si>
    <t>DIANO</t>
  </si>
  <si>
    <t>2076</t>
  </si>
  <si>
    <t>DIAPASON</t>
  </si>
  <si>
    <t>2077</t>
  </si>
  <si>
    <t>DIBARI</t>
  </si>
  <si>
    <t>2078</t>
  </si>
  <si>
    <t>DICKIE</t>
  </si>
  <si>
    <t>2079</t>
  </si>
  <si>
    <t>DICKIE TOY</t>
  </si>
  <si>
    <t>2080</t>
  </si>
  <si>
    <t>DICTADOR</t>
  </si>
  <si>
    <t>2081</t>
  </si>
  <si>
    <t>DIE VINIS</t>
  </si>
  <si>
    <t>2082</t>
  </si>
  <si>
    <t>DIEUX VIN</t>
  </si>
  <si>
    <t>2084</t>
  </si>
  <si>
    <t>DIFCOM</t>
  </si>
  <si>
    <t>2086</t>
  </si>
  <si>
    <t>DIKKENEK</t>
  </si>
  <si>
    <t>2087</t>
  </si>
  <si>
    <t>DILISCO</t>
  </si>
  <si>
    <t>2088</t>
  </si>
  <si>
    <t>DILLON</t>
  </si>
  <si>
    <t>2089</t>
  </si>
  <si>
    <t>DIM</t>
  </si>
  <si>
    <t>2090</t>
  </si>
  <si>
    <t>DIMIAN</t>
  </si>
  <si>
    <t>2091</t>
  </si>
  <si>
    <t>DIMPLE</t>
  </si>
  <si>
    <t>2093</t>
  </si>
  <si>
    <t>DINO MAT K</t>
  </si>
  <si>
    <t>2095</t>
  </si>
  <si>
    <t>DIPLOMATIC</t>
  </si>
  <si>
    <t>DIPLOMATICO</t>
  </si>
  <si>
    <t>2098</t>
  </si>
  <si>
    <t>DISARONNO</t>
  </si>
  <si>
    <t>2099</t>
  </si>
  <si>
    <t>DISCHAMP</t>
  </si>
  <si>
    <t>PAUL DISCHAMP</t>
  </si>
  <si>
    <t>2101</t>
  </si>
  <si>
    <t>DISNEY</t>
  </si>
  <si>
    <t>2102</t>
  </si>
  <si>
    <t>DISNEY CAR</t>
  </si>
  <si>
    <t>2103</t>
  </si>
  <si>
    <t>DISNEY CLA</t>
  </si>
  <si>
    <t>2104</t>
  </si>
  <si>
    <t>DISNEY FRO</t>
  </si>
  <si>
    <t>2105</t>
  </si>
  <si>
    <t>DISNEY PRI</t>
  </si>
  <si>
    <t>2106</t>
  </si>
  <si>
    <t>DISNEY/MAR</t>
  </si>
  <si>
    <t>2107</t>
  </si>
  <si>
    <t>DISNEY/NIC</t>
  </si>
  <si>
    <t>2108</t>
  </si>
  <si>
    <t>DIST &amp; DOM</t>
  </si>
  <si>
    <t>2109</t>
  </si>
  <si>
    <t>DISTRAL</t>
  </si>
  <si>
    <t>2110</t>
  </si>
  <si>
    <t>DISTRI</t>
  </si>
  <si>
    <t>2112</t>
  </si>
  <si>
    <t>DISTRICONC</t>
  </si>
  <si>
    <t>2113</t>
  </si>
  <si>
    <t>DISTRIKT</t>
  </si>
  <si>
    <t>2116</t>
  </si>
  <si>
    <t>DIUKE</t>
  </si>
  <si>
    <t>2117</t>
  </si>
  <si>
    <t>DIVELLA</t>
  </si>
  <si>
    <t>2119</t>
  </si>
  <si>
    <t>DIVIE</t>
  </si>
  <si>
    <t>2120</t>
  </si>
  <si>
    <t>DIVIN BIO</t>
  </si>
  <si>
    <t>2121</t>
  </si>
  <si>
    <t>DIVITTORIO</t>
  </si>
  <si>
    <t>2125</t>
  </si>
  <si>
    <t>DJALIKA</t>
  </si>
  <si>
    <t>2126</t>
  </si>
  <si>
    <t>DJIX</t>
  </si>
  <si>
    <t>2131</t>
  </si>
  <si>
    <t>DMCV</t>
  </si>
  <si>
    <t>2132</t>
  </si>
  <si>
    <t>DNL</t>
  </si>
  <si>
    <t>2133</t>
  </si>
  <si>
    <t>DODIN</t>
  </si>
  <si>
    <t>2134</t>
  </si>
  <si>
    <t>DODO</t>
  </si>
  <si>
    <t>2135</t>
  </si>
  <si>
    <t>DODONI</t>
  </si>
  <si>
    <t>2136</t>
  </si>
  <si>
    <t>DOELANAISE</t>
  </si>
  <si>
    <t>LA DOELANAISE</t>
  </si>
  <si>
    <t>2137</t>
  </si>
  <si>
    <t>DOFIN</t>
  </si>
  <si>
    <t>2139</t>
  </si>
  <si>
    <t>DOGADOR</t>
  </si>
  <si>
    <t>2140</t>
  </si>
  <si>
    <t>DOGI</t>
  </si>
  <si>
    <t>2143</t>
  </si>
  <si>
    <t>DOLCE PANN</t>
  </si>
  <si>
    <t>2144</t>
  </si>
  <si>
    <t>DOLCEGUSTO</t>
  </si>
  <si>
    <t>DOLCE GUSTO</t>
  </si>
  <si>
    <t>2145</t>
  </si>
  <si>
    <t>DOLCEITALI</t>
  </si>
  <si>
    <t>2146</t>
  </si>
  <si>
    <t>DOLCIDIROM</t>
  </si>
  <si>
    <t>2147</t>
  </si>
  <si>
    <t>DOLCIOSO</t>
  </si>
  <si>
    <t>2148</t>
  </si>
  <si>
    <t>DOLIN</t>
  </si>
  <si>
    <t>MARIE DOLIN</t>
  </si>
  <si>
    <t>2151</t>
  </si>
  <si>
    <t>DOM ANET</t>
  </si>
  <si>
    <t>LE DOMAINE D'ANET</t>
  </si>
  <si>
    <t>2152</t>
  </si>
  <si>
    <t>DOM CHAINT</t>
  </si>
  <si>
    <t>2153</t>
  </si>
  <si>
    <t>DOM DUARTE</t>
  </si>
  <si>
    <t>2154</t>
  </si>
  <si>
    <t>DOM PICARD</t>
  </si>
  <si>
    <t>DOMAINE PICARD</t>
  </si>
  <si>
    <t>2155</t>
  </si>
  <si>
    <t>DOM PORTES</t>
  </si>
  <si>
    <t>DOMAINE DE PORTES</t>
  </si>
  <si>
    <t>2156</t>
  </si>
  <si>
    <t>DOM SEJOUR</t>
  </si>
  <si>
    <t>2157</t>
  </si>
  <si>
    <t>DOM STMICH</t>
  </si>
  <si>
    <t>DOMAINE SAINT MICHEL</t>
  </si>
  <si>
    <t>2158</t>
  </si>
  <si>
    <t>DOM. LUCH</t>
  </si>
  <si>
    <t>2159</t>
  </si>
  <si>
    <t>DOM.BALUET</t>
  </si>
  <si>
    <t>DOMAINE DES BALUETTES</t>
  </si>
  <si>
    <t>2160</t>
  </si>
  <si>
    <t>DOM.BURGER</t>
  </si>
  <si>
    <t>2161</t>
  </si>
  <si>
    <t>DOM.ROCHEV</t>
  </si>
  <si>
    <t>2163</t>
  </si>
  <si>
    <t>DOMAINE</t>
  </si>
  <si>
    <t>2164</t>
  </si>
  <si>
    <t>DOMAINE DA</t>
  </si>
  <si>
    <t>2167</t>
  </si>
  <si>
    <t>DOMEDIA</t>
  </si>
  <si>
    <t>2168</t>
  </si>
  <si>
    <t>DOMESTOS</t>
  </si>
  <si>
    <t>2169</t>
  </si>
  <si>
    <t>DOMINICAIN</t>
  </si>
  <si>
    <t>2170</t>
  </si>
  <si>
    <t>DOMINO</t>
  </si>
  <si>
    <t>2172</t>
  </si>
  <si>
    <t>DON FRUBBO</t>
  </si>
  <si>
    <t>2173</t>
  </si>
  <si>
    <t>DON PAPA</t>
  </si>
  <si>
    <t>2174</t>
  </si>
  <si>
    <t>DON SIMON</t>
  </si>
  <si>
    <t>2175</t>
  </si>
  <si>
    <t>DON TAPAS</t>
  </si>
  <si>
    <t>2176</t>
  </si>
  <si>
    <t>DONA ANA</t>
  </si>
  <si>
    <t>2177</t>
  </si>
  <si>
    <t>DONA OLIVA</t>
  </si>
  <si>
    <t>2178</t>
  </si>
  <si>
    <t>DONIC</t>
  </si>
  <si>
    <t>2179</t>
  </si>
  <si>
    <t>DONNAY</t>
  </si>
  <si>
    <t>2180</t>
  </si>
  <si>
    <t>DOP</t>
  </si>
  <si>
    <t>2181</t>
  </si>
  <si>
    <t>DOPFF</t>
  </si>
  <si>
    <t>DOPFF AU MOULIN</t>
  </si>
  <si>
    <t>2182</t>
  </si>
  <si>
    <t>DORITOS</t>
  </si>
  <si>
    <t>2183</t>
  </si>
  <si>
    <t>DORMOY</t>
  </si>
  <si>
    <t>2184</t>
  </si>
  <si>
    <t>DORSET</t>
  </si>
  <si>
    <t>DORSET RESERVE</t>
  </si>
  <si>
    <t>2185</t>
  </si>
  <si>
    <t>DOTS</t>
  </si>
  <si>
    <t>2186</t>
  </si>
  <si>
    <t>DOUARNENIS</t>
  </si>
  <si>
    <t>2187</t>
  </si>
  <si>
    <t>DOUC.PROV.</t>
  </si>
  <si>
    <t>DOUCEURS PROVENCALES</t>
  </si>
  <si>
    <t>2188</t>
  </si>
  <si>
    <t>DOUCET</t>
  </si>
  <si>
    <t>2190</t>
  </si>
  <si>
    <t>DOUNIA</t>
  </si>
  <si>
    <t>DOUNIA HALAL</t>
  </si>
  <si>
    <t>2191</t>
  </si>
  <si>
    <t>DOUX</t>
  </si>
  <si>
    <t>2192</t>
  </si>
  <si>
    <t>DOUX LOGIS</t>
  </si>
  <si>
    <t>2193</t>
  </si>
  <si>
    <t>DOVE</t>
  </si>
  <si>
    <t>2194</t>
  </si>
  <si>
    <t>DOYEN</t>
  </si>
  <si>
    <t>2195</t>
  </si>
  <si>
    <t>DPAP</t>
  </si>
  <si>
    <t>2196</t>
  </si>
  <si>
    <t>DR BECKMAN</t>
  </si>
  <si>
    <t>DR BECKMANN</t>
  </si>
  <si>
    <t>2198</t>
  </si>
  <si>
    <t>DR PEPPER</t>
  </si>
  <si>
    <t>2199</t>
  </si>
  <si>
    <t>DRAEGER</t>
  </si>
  <si>
    <t>2201</t>
  </si>
  <si>
    <t>DRAGON</t>
  </si>
  <si>
    <t>DRAGON &amp; PHOENIX</t>
  </si>
  <si>
    <t>2202</t>
  </si>
  <si>
    <t>DRAGON BAL</t>
  </si>
  <si>
    <t>2203</t>
  </si>
  <si>
    <t>DRAPPIER</t>
  </si>
  <si>
    <t>2204</t>
  </si>
  <si>
    <t>DREAM BEAM</t>
  </si>
  <si>
    <t>2206</t>
  </si>
  <si>
    <t>DREMMWEL</t>
  </si>
  <si>
    <t>2208</t>
  </si>
  <si>
    <t>DRFEELGOOD</t>
  </si>
  <si>
    <t>DR FEEL GOOD</t>
  </si>
  <si>
    <t>2210</t>
  </si>
  <si>
    <t>DRINK WAT.</t>
  </si>
  <si>
    <t>DRINK WATERS</t>
  </si>
  <si>
    <t>2212</t>
  </si>
  <si>
    <t>DROME</t>
  </si>
  <si>
    <t>MAISTRE BERNARD</t>
  </si>
  <si>
    <t>2213</t>
  </si>
  <si>
    <t>DROUET</t>
  </si>
  <si>
    <t>2215</t>
  </si>
  <si>
    <t>DRUMSHANBO</t>
  </si>
  <si>
    <t>2217</t>
  </si>
  <si>
    <t>DS</t>
  </si>
  <si>
    <t>2218</t>
  </si>
  <si>
    <t>DSL</t>
  </si>
  <si>
    <t>2219</t>
  </si>
  <si>
    <t>DU GLANA</t>
  </si>
  <si>
    <t>2220</t>
  </si>
  <si>
    <t>DU ROY</t>
  </si>
  <si>
    <t>2221</t>
  </si>
  <si>
    <t>DUARIG</t>
  </si>
  <si>
    <t>2222</t>
  </si>
  <si>
    <t>DUBOIS</t>
  </si>
  <si>
    <t>DUBOIS BOULAY</t>
  </si>
  <si>
    <t>2223</t>
  </si>
  <si>
    <t>DUBONNET</t>
  </si>
  <si>
    <t>2224</t>
  </si>
  <si>
    <t>DUBUISSON</t>
  </si>
  <si>
    <t>2225</t>
  </si>
  <si>
    <t>DUC D PRES</t>
  </si>
  <si>
    <t>DUC DES PRES</t>
  </si>
  <si>
    <t>2226</t>
  </si>
  <si>
    <t>DUC RAIVAL</t>
  </si>
  <si>
    <t>2227</t>
  </si>
  <si>
    <t>DUC SAVOIE</t>
  </si>
  <si>
    <t>2228</t>
  </si>
  <si>
    <t>DUCALE</t>
  </si>
  <si>
    <t>2229</t>
  </si>
  <si>
    <t>DUCANOY</t>
  </si>
  <si>
    <t>2230</t>
  </si>
  <si>
    <t>DUCASSE</t>
  </si>
  <si>
    <t>2231</t>
  </si>
  <si>
    <t>DUCROS</t>
  </si>
  <si>
    <t>2232</t>
  </si>
  <si>
    <t>DUCS SAVOI</t>
  </si>
  <si>
    <t>2234</t>
  </si>
  <si>
    <t>DUJARDIN</t>
  </si>
  <si>
    <t>2235</t>
  </si>
  <si>
    <t>DULCESOL</t>
  </si>
  <si>
    <t>2236</t>
  </si>
  <si>
    <t>DULCOP</t>
  </si>
  <si>
    <t>2245</t>
  </si>
  <si>
    <t>DUMNACUS</t>
  </si>
  <si>
    <t>2247</t>
  </si>
  <si>
    <t>DUNE</t>
  </si>
  <si>
    <t>2248</t>
  </si>
  <si>
    <t>DUNKERQUOI</t>
  </si>
  <si>
    <t>LA DUNKERQUOISE</t>
  </si>
  <si>
    <t>2249</t>
  </si>
  <si>
    <t>DUNLOP</t>
  </si>
  <si>
    <t>2250</t>
  </si>
  <si>
    <t>DUNORD</t>
  </si>
  <si>
    <t>2251</t>
  </si>
  <si>
    <t>DUNSCH</t>
  </si>
  <si>
    <t>2252</t>
  </si>
  <si>
    <t>DUO LOZERE</t>
  </si>
  <si>
    <t>2254</t>
  </si>
  <si>
    <t>DUPLO</t>
  </si>
  <si>
    <t>2256</t>
  </si>
  <si>
    <t>DUPUIS</t>
  </si>
  <si>
    <t>2257</t>
  </si>
  <si>
    <t>DUPUY</t>
  </si>
  <si>
    <t>MICHEL DUPUY</t>
  </si>
  <si>
    <t>2258</t>
  </si>
  <si>
    <t>DURACELL</t>
  </si>
  <si>
    <t>2259</t>
  </si>
  <si>
    <t>DURALEX</t>
  </si>
  <si>
    <t>2261</t>
  </si>
  <si>
    <t>DURAND DUP</t>
  </si>
  <si>
    <t>2262</t>
  </si>
  <si>
    <t>DURANDAL</t>
  </si>
  <si>
    <t>2264</t>
  </si>
  <si>
    <t>DUREX</t>
  </si>
  <si>
    <t>2265</t>
  </si>
  <si>
    <t>DURFORT</t>
  </si>
  <si>
    <t>2266</t>
  </si>
  <si>
    <t>DURU</t>
  </si>
  <si>
    <t>2267</t>
  </si>
  <si>
    <t>DUSSERT</t>
  </si>
  <si>
    <t>FERNAND DUSSERT</t>
  </si>
  <si>
    <t>2268</t>
  </si>
  <si>
    <t>DUTRUY</t>
  </si>
  <si>
    <t>ROGER DUTRUY</t>
  </si>
  <si>
    <t>2269</t>
  </si>
  <si>
    <t>DUVAL</t>
  </si>
  <si>
    <t>2270</t>
  </si>
  <si>
    <t>DUVEL</t>
  </si>
  <si>
    <t>2274</t>
  </si>
  <si>
    <t>DYMO</t>
  </si>
  <si>
    <t>2275</t>
  </si>
  <si>
    <t>DYNABASS</t>
  </si>
  <si>
    <t>2278</t>
  </si>
  <si>
    <t>DYSON</t>
  </si>
  <si>
    <t>2280</t>
  </si>
  <si>
    <t>E.DIAMANT</t>
  </si>
  <si>
    <t>EMAIL DIAMANT</t>
  </si>
  <si>
    <t>2281</t>
  </si>
  <si>
    <t>E.PERMA</t>
  </si>
  <si>
    <t>2283</t>
  </si>
  <si>
    <t>EA</t>
  </si>
  <si>
    <t>2284</t>
  </si>
  <si>
    <t>EARL DE LA</t>
  </si>
  <si>
    <t>EARL DE LA RICHERIE</t>
  </si>
  <si>
    <t>2285</t>
  </si>
  <si>
    <t>EASTPAK</t>
  </si>
  <si>
    <t>2288</t>
  </si>
  <si>
    <t>EASY MAKE</t>
  </si>
  <si>
    <t>2291</t>
  </si>
  <si>
    <t>EAU JEUNE</t>
  </si>
  <si>
    <t>2292</t>
  </si>
  <si>
    <t>EAUX DU MO</t>
  </si>
  <si>
    <t>2293</t>
  </si>
  <si>
    <t>EAZYBBQ</t>
  </si>
  <si>
    <t>2294</t>
  </si>
  <si>
    <t>EAZYWAY</t>
  </si>
  <si>
    <t>2297</t>
  </si>
  <si>
    <t>EBLY</t>
  </si>
  <si>
    <t>2298</t>
  </si>
  <si>
    <t>ECAUTO</t>
  </si>
  <si>
    <t>2301</t>
  </si>
  <si>
    <t>ECCELENZA</t>
  </si>
  <si>
    <t>2302</t>
  </si>
  <si>
    <t>ECHIRE</t>
  </si>
  <si>
    <t>2304</t>
  </si>
  <si>
    <t>ECO BUDGET</t>
  </si>
  <si>
    <t>2305</t>
  </si>
  <si>
    <t>ECO PLANET</t>
  </si>
  <si>
    <t>2306</t>
  </si>
  <si>
    <t>ECOBIO</t>
  </si>
  <si>
    <t>2307</t>
  </si>
  <si>
    <t>ECOBUDGET</t>
  </si>
  <si>
    <t>2308</t>
  </si>
  <si>
    <t>ECOCHARD</t>
  </si>
  <si>
    <t>2311</t>
  </si>
  <si>
    <t>ECOGENE</t>
  </si>
  <si>
    <t>2312</t>
  </si>
  <si>
    <t>ECOIFFIER</t>
  </si>
  <si>
    <t>2315</t>
  </si>
  <si>
    <t>ECONOBUCHE</t>
  </si>
  <si>
    <t>2316</t>
  </si>
  <si>
    <t>ECONOMIQUE</t>
  </si>
  <si>
    <t>2317</t>
  </si>
  <si>
    <t>ECOPELLET</t>
  </si>
  <si>
    <t>2321</t>
  </si>
  <si>
    <t>ECUREUILS</t>
  </si>
  <si>
    <t>LES ECUREUILS DU LANGUEDOC</t>
  </si>
  <si>
    <t>2322</t>
  </si>
  <si>
    <t>ECUSSON</t>
  </si>
  <si>
    <t>2323</t>
  </si>
  <si>
    <t>EDA</t>
  </si>
  <si>
    <t>2325</t>
  </si>
  <si>
    <t>EDDU GREY</t>
  </si>
  <si>
    <t>2326</t>
  </si>
  <si>
    <t>EDDY TOYS</t>
  </si>
  <si>
    <t>2327</t>
  </si>
  <si>
    <t>EDELWEISS</t>
  </si>
  <si>
    <t>2328</t>
  </si>
  <si>
    <t>EDERKI</t>
  </si>
  <si>
    <t>2330</t>
  </si>
  <si>
    <t>EDG COOPER</t>
  </si>
  <si>
    <t>EDGARD COOPER</t>
  </si>
  <si>
    <t>2331</t>
  </si>
  <si>
    <t>EDL</t>
  </si>
  <si>
    <t>2333</t>
  </si>
  <si>
    <t>EDNA</t>
  </si>
  <si>
    <t>2334</t>
  </si>
  <si>
    <t>EDONA</t>
  </si>
  <si>
    <t>2335</t>
  </si>
  <si>
    <t>EDS</t>
  </si>
  <si>
    <t>2338</t>
  </si>
  <si>
    <t>EESYFIT</t>
  </si>
  <si>
    <t>2339</t>
  </si>
  <si>
    <t>EEZYFIT</t>
  </si>
  <si>
    <t>2342</t>
  </si>
  <si>
    <t>EFISEPTYL</t>
  </si>
  <si>
    <t>2343</t>
  </si>
  <si>
    <t>EGGSPERTE</t>
  </si>
  <si>
    <t>2346</t>
  </si>
  <si>
    <t>EGUZKI</t>
  </si>
  <si>
    <t>2348</t>
  </si>
  <si>
    <t>EINVILLE</t>
  </si>
  <si>
    <t>2350</t>
  </si>
  <si>
    <t>EKLYPS</t>
  </si>
  <si>
    <t>2351</t>
  </si>
  <si>
    <t>EL BLED</t>
  </si>
  <si>
    <t>2352</t>
  </si>
  <si>
    <t>EL CALDES</t>
  </si>
  <si>
    <t>EL DE CALDES</t>
  </si>
  <si>
    <t>2353</t>
  </si>
  <si>
    <t>EL MANDARI</t>
  </si>
  <si>
    <t>2354</t>
  </si>
  <si>
    <t>EL QUITERI</t>
  </si>
  <si>
    <t>2355</t>
  </si>
  <si>
    <t>EL ZAGAL</t>
  </si>
  <si>
    <t>2356</t>
  </si>
  <si>
    <t>ELBA</t>
  </si>
  <si>
    <t>2359</t>
  </si>
  <si>
    <t>ELDYS</t>
  </si>
  <si>
    <t>2360</t>
  </si>
  <si>
    <t>ELDYS KIDS</t>
  </si>
  <si>
    <t>2361</t>
  </si>
  <si>
    <t>ELDYS SPOR</t>
  </si>
  <si>
    <t>2362</t>
  </si>
  <si>
    <t>ELDYS TEEN</t>
  </si>
  <si>
    <t>2366</t>
  </si>
  <si>
    <t>ELEM</t>
  </si>
  <si>
    <t>2367</t>
  </si>
  <si>
    <t>ELEM TECHN</t>
  </si>
  <si>
    <t>2369</t>
  </si>
  <si>
    <t>ELEPHANT</t>
  </si>
  <si>
    <t>2370</t>
  </si>
  <si>
    <t>ELEV PAYS</t>
  </si>
  <si>
    <t>2371</t>
  </si>
  <si>
    <t>ELEVEUR CH</t>
  </si>
  <si>
    <t>ELEVEURS DE LA CHAMPAGNE</t>
  </si>
  <si>
    <t>2373</t>
  </si>
  <si>
    <t>ELF</t>
  </si>
  <si>
    <t>2375</t>
  </si>
  <si>
    <t>ELIKA</t>
  </si>
  <si>
    <t>2376</t>
  </si>
  <si>
    <t>ELIT MES</t>
  </si>
  <si>
    <t>2378</t>
  </si>
  <si>
    <t>ELIVIA</t>
  </si>
  <si>
    <t>2380</t>
  </si>
  <si>
    <t>ELLE&amp;VIRE</t>
  </si>
  <si>
    <t>ELLE &amp; VIRE</t>
  </si>
  <si>
    <t>2382</t>
  </si>
  <si>
    <t>ELLESS</t>
  </si>
  <si>
    <t>2383</t>
  </si>
  <si>
    <t>ELLESSE</t>
  </si>
  <si>
    <t>2384</t>
  </si>
  <si>
    <t>ELMEX</t>
  </si>
  <si>
    <t>2385</t>
  </si>
  <si>
    <t>ELNETT</t>
  </si>
  <si>
    <t>2386</t>
  </si>
  <si>
    <t>ELOA</t>
  </si>
  <si>
    <t>2387</t>
  </si>
  <si>
    <t>ELODIE</t>
  </si>
  <si>
    <t>2388</t>
  </si>
  <si>
    <t>ELOYES</t>
  </si>
  <si>
    <t>2389</t>
  </si>
  <si>
    <t>ELPOZO</t>
  </si>
  <si>
    <t>2392</t>
  </si>
  <si>
    <t>ELSASS</t>
  </si>
  <si>
    <t>ELSASS COLA</t>
  </si>
  <si>
    <t>2393</t>
  </si>
  <si>
    <t>ELSEVE</t>
  </si>
  <si>
    <t>2396</t>
  </si>
  <si>
    <t>ELYTE</t>
  </si>
  <si>
    <t>2398</t>
  </si>
  <si>
    <t>EMBARGO</t>
  </si>
  <si>
    <t>2399</t>
  </si>
  <si>
    <t>EMERIO</t>
  </si>
  <si>
    <t>2400</t>
  </si>
  <si>
    <t>EMINENCE</t>
  </si>
  <si>
    <t>2401</t>
  </si>
  <si>
    <t>EMMI</t>
  </si>
  <si>
    <t>2402</t>
  </si>
  <si>
    <t>EMOJI</t>
  </si>
  <si>
    <t>2404</t>
  </si>
  <si>
    <t>EMTEC</t>
  </si>
  <si>
    <t>2405</t>
  </si>
  <si>
    <t>ENCHANTIMA</t>
  </si>
  <si>
    <t>2406</t>
  </si>
  <si>
    <t>ENCONA</t>
  </si>
  <si>
    <t>2408</t>
  </si>
  <si>
    <t>ENERGIE FR</t>
  </si>
  <si>
    <t>ENERGIE FRUIT</t>
  </si>
  <si>
    <t>2409</t>
  </si>
  <si>
    <t>ENERGIZER</t>
  </si>
  <si>
    <t>2410</t>
  </si>
  <si>
    <t>ENIL</t>
  </si>
  <si>
    <t>ENIL MAMIROLLE</t>
  </si>
  <si>
    <t>2411</t>
  </si>
  <si>
    <t>ENSOLEILAD</t>
  </si>
  <si>
    <t>2412</t>
  </si>
  <si>
    <t>ENTREE MER</t>
  </si>
  <si>
    <t>LES ENTREES DE LA MER</t>
  </si>
  <si>
    <t>2413</t>
  </si>
  <si>
    <t>ENTREMONT</t>
  </si>
  <si>
    <t>2414</t>
  </si>
  <si>
    <t>ENVIES DE</t>
  </si>
  <si>
    <t>2415</t>
  </si>
  <si>
    <t>EOLE</t>
  </si>
  <si>
    <t>2416</t>
  </si>
  <si>
    <t>EOSTRA</t>
  </si>
  <si>
    <t>2417</t>
  </si>
  <si>
    <t>EPARCYL</t>
  </si>
  <si>
    <t>2418</t>
  </si>
  <si>
    <t>EPICES CON</t>
  </si>
  <si>
    <t>2419</t>
  </si>
  <si>
    <t>EPICES FUC</t>
  </si>
  <si>
    <t>2420</t>
  </si>
  <si>
    <t>EPOCH</t>
  </si>
  <si>
    <t>2422</t>
  </si>
  <si>
    <t>EPSON</t>
  </si>
  <si>
    <t>2425</t>
  </si>
  <si>
    <t>EQUINOX</t>
  </si>
  <si>
    <t>2427</t>
  </si>
  <si>
    <t>ERDINGER</t>
  </si>
  <si>
    <t>2429</t>
  </si>
  <si>
    <t>ERGOSEAT</t>
  </si>
  <si>
    <t>2430</t>
  </si>
  <si>
    <t>ERHARD</t>
  </si>
  <si>
    <t>ERHARD PATISSIER GLACIER</t>
  </si>
  <si>
    <t>2432</t>
  </si>
  <si>
    <t>ERISTOFF</t>
  </si>
  <si>
    <t>2433</t>
  </si>
  <si>
    <t>ERMITAGE</t>
  </si>
  <si>
    <t>2435</t>
  </si>
  <si>
    <t>ERSTEIN</t>
  </si>
  <si>
    <t>2436</t>
  </si>
  <si>
    <t>ESC</t>
  </si>
  <si>
    <t>2437</t>
  </si>
  <si>
    <t>ESC EDITIO</t>
  </si>
  <si>
    <t>2438</t>
  </si>
  <si>
    <t>ESCAL</t>
  </si>
  <si>
    <t>2439</t>
  </si>
  <si>
    <t>ESCALUX</t>
  </si>
  <si>
    <t>2440</t>
  </si>
  <si>
    <t>ESCANECRAB</t>
  </si>
  <si>
    <t>LE CAILLAOU D'ESCANECRABE</t>
  </si>
  <si>
    <t>2441</t>
  </si>
  <si>
    <t>ESCHAFFINS</t>
  </si>
  <si>
    <t>2442</t>
  </si>
  <si>
    <t>ESCO</t>
  </si>
  <si>
    <t>2443</t>
  </si>
  <si>
    <t>ESMA</t>
  </si>
  <si>
    <t>2444</t>
  </si>
  <si>
    <t>ESPERANZA</t>
  </si>
  <si>
    <t>2445</t>
  </si>
  <si>
    <t>ESPIGA</t>
  </si>
  <si>
    <t>2446</t>
  </si>
  <si>
    <t>ESPOLON</t>
  </si>
  <si>
    <t>2447</t>
  </si>
  <si>
    <t>ESPRIT</t>
  </si>
  <si>
    <t>2449</t>
  </si>
  <si>
    <t>ESPRITZLIB</t>
  </si>
  <si>
    <t>2450</t>
  </si>
  <si>
    <t>ESPROMER</t>
  </si>
  <si>
    <t>2451</t>
  </si>
  <si>
    <t>ESPUNA</t>
  </si>
  <si>
    <t>2452</t>
  </si>
  <si>
    <t>ESQUINADE</t>
  </si>
  <si>
    <t>2453</t>
  </si>
  <si>
    <t>ESQUIRROU</t>
  </si>
  <si>
    <t>2456</t>
  </si>
  <si>
    <t>ESSAOUIRAD</t>
  </si>
  <si>
    <t>2458</t>
  </si>
  <si>
    <t>ESSELTE</t>
  </si>
  <si>
    <t>2460</t>
  </si>
  <si>
    <t>ESSENTIEL</t>
  </si>
  <si>
    <t>2461</t>
  </si>
  <si>
    <t>EST FRITUR</t>
  </si>
  <si>
    <t>EST FRITURE</t>
  </si>
  <si>
    <t>2462</t>
  </si>
  <si>
    <t>ESTABEL</t>
  </si>
  <si>
    <t>2465</t>
  </si>
  <si>
    <t>ETHIQUABLE</t>
  </si>
  <si>
    <t>2466</t>
  </si>
  <si>
    <t>ETINCELLES</t>
  </si>
  <si>
    <t>2467</t>
  </si>
  <si>
    <t>ETIQUAB</t>
  </si>
  <si>
    <t>2470</t>
  </si>
  <si>
    <t>ETOIL PROV</t>
  </si>
  <si>
    <t>2471</t>
  </si>
  <si>
    <t>ETOIL VERC</t>
  </si>
  <si>
    <t>2472</t>
  </si>
  <si>
    <t>ETOILQUERC</t>
  </si>
  <si>
    <t>2473</t>
  </si>
  <si>
    <t>ETORKI</t>
  </si>
  <si>
    <t>2474</t>
  </si>
  <si>
    <t>ETREZ</t>
  </si>
  <si>
    <t>2478</t>
  </si>
  <si>
    <t>EUGENE COL</t>
  </si>
  <si>
    <t>EUGENE COLOR</t>
  </si>
  <si>
    <t>2479</t>
  </si>
  <si>
    <t>EUGENIE</t>
  </si>
  <si>
    <t>LA FABRIQUE D EUGENIE</t>
  </si>
  <si>
    <t>2481</t>
  </si>
  <si>
    <t>EURELIENNE</t>
  </si>
  <si>
    <t>L'EURELIENNE</t>
  </si>
  <si>
    <t>2482</t>
  </si>
  <si>
    <t>EURO ENERG</t>
  </si>
  <si>
    <t>2486</t>
  </si>
  <si>
    <t>EUROPE PAI</t>
  </si>
  <si>
    <t>EUROPE DES PAINS</t>
  </si>
  <si>
    <t>2488</t>
  </si>
  <si>
    <t>EUROSTOVE</t>
  </si>
  <si>
    <t>2489</t>
  </si>
  <si>
    <t>EUROWRAP</t>
  </si>
  <si>
    <t>2490</t>
  </si>
  <si>
    <t>EVAFLOR</t>
  </si>
  <si>
    <t>2491</t>
  </si>
  <si>
    <t>EVAN WILL.</t>
  </si>
  <si>
    <t>2492</t>
  </si>
  <si>
    <t>EVATRONIC</t>
  </si>
  <si>
    <t>2493</t>
  </si>
  <si>
    <t>EVEIL</t>
  </si>
  <si>
    <t>2494</t>
  </si>
  <si>
    <t>EVEN</t>
  </si>
  <si>
    <t>2496</t>
  </si>
  <si>
    <t>EVERYCAR</t>
  </si>
  <si>
    <t>2497</t>
  </si>
  <si>
    <t>EVIAN</t>
  </si>
  <si>
    <t>2499</t>
  </si>
  <si>
    <t>EVOLUDERM</t>
  </si>
  <si>
    <t>2502</t>
  </si>
  <si>
    <t>EXACOMPTA</t>
  </si>
  <si>
    <t>2505</t>
  </si>
  <si>
    <t>EXCELLENCE</t>
  </si>
  <si>
    <t>EXCELLENCE CREME</t>
  </si>
  <si>
    <t>2508</t>
  </si>
  <si>
    <t>EXOST</t>
  </si>
  <si>
    <t>2509</t>
  </si>
  <si>
    <t>EXP.CLUB</t>
  </si>
  <si>
    <t>EXPERT CLUB</t>
  </si>
  <si>
    <t>2511</t>
  </si>
  <si>
    <t>EXQUIS MOC</t>
  </si>
  <si>
    <t>2514</t>
  </si>
  <si>
    <t>EXTRA CAR</t>
  </si>
  <si>
    <t>2515</t>
  </si>
  <si>
    <t>EXTREME</t>
  </si>
  <si>
    <t>2516</t>
  </si>
  <si>
    <t>EYGUEBELLE</t>
  </si>
  <si>
    <t>2518</t>
  </si>
  <si>
    <t>EZINGEARD</t>
  </si>
  <si>
    <t>2519</t>
  </si>
  <si>
    <t>EZVIZ</t>
  </si>
  <si>
    <t>2520</t>
  </si>
  <si>
    <t>F DE FESLE</t>
  </si>
  <si>
    <t>F DE FESLES</t>
  </si>
  <si>
    <t>2521</t>
  </si>
  <si>
    <t>F IBERIQUE</t>
  </si>
  <si>
    <t>2524</t>
  </si>
  <si>
    <t>F. BEFFROI</t>
  </si>
  <si>
    <t>2527</t>
  </si>
  <si>
    <t>F.ALLAINES</t>
  </si>
  <si>
    <t>2528</t>
  </si>
  <si>
    <t>F.ANSCAIRE</t>
  </si>
  <si>
    <t>LA FABRIK D'ANSCAIRE</t>
  </si>
  <si>
    <t>2529</t>
  </si>
  <si>
    <t>F.ASSOCIES</t>
  </si>
  <si>
    <t>2530</t>
  </si>
  <si>
    <t>F.BANON</t>
  </si>
  <si>
    <t>2531</t>
  </si>
  <si>
    <t>F.D'ANCHIN</t>
  </si>
  <si>
    <t>LES RECETTES FERME D'ANCHIN</t>
  </si>
  <si>
    <t>2532</t>
  </si>
  <si>
    <t>F.DU BURON</t>
  </si>
  <si>
    <t>SOCIETE FROMAGERE DU BURON</t>
  </si>
  <si>
    <t>2533</t>
  </si>
  <si>
    <t>F.DUBOIS</t>
  </si>
  <si>
    <t>CHAMPAGNE FRANCOIS DUBOIS</t>
  </si>
  <si>
    <t>2534</t>
  </si>
  <si>
    <t>F.EMBALLE</t>
  </si>
  <si>
    <t>2535</t>
  </si>
  <si>
    <t>F.GRIVE</t>
  </si>
  <si>
    <t>2536</t>
  </si>
  <si>
    <t>F.GROUSE</t>
  </si>
  <si>
    <t>THE FAMOUS GROUSE</t>
  </si>
  <si>
    <t>2537</t>
  </si>
  <si>
    <t>F.IN NATUR</t>
  </si>
  <si>
    <t>FAITH IN NATURE</t>
  </si>
  <si>
    <t>2538</t>
  </si>
  <si>
    <t>F.MAGNIEN</t>
  </si>
  <si>
    <t>2539</t>
  </si>
  <si>
    <t>F.MICHON</t>
  </si>
  <si>
    <t>FLEURY MICHON</t>
  </si>
  <si>
    <t>2540</t>
  </si>
  <si>
    <t>F.MIOTTI</t>
  </si>
  <si>
    <t>2541</t>
  </si>
  <si>
    <t>F.PARTHIOT</t>
  </si>
  <si>
    <t>LA FERME PARTHIOT</t>
  </si>
  <si>
    <t>2542</t>
  </si>
  <si>
    <t>F.PROVOST</t>
  </si>
  <si>
    <t>FRANCK PROVOST</t>
  </si>
  <si>
    <t>2543</t>
  </si>
  <si>
    <t>F.PUPILLIN</t>
  </si>
  <si>
    <t>FRUITIERE VINICOLE DE PUPILLIN</t>
  </si>
  <si>
    <t>2544</t>
  </si>
  <si>
    <t>F.TILLEULS</t>
  </si>
  <si>
    <t>FERME DES TILLEULS</t>
  </si>
  <si>
    <t>2545</t>
  </si>
  <si>
    <t>F.WISS</t>
  </si>
  <si>
    <t>2547</t>
  </si>
  <si>
    <t>FA</t>
  </si>
  <si>
    <t>FA MEN</t>
  </si>
  <si>
    <t>2548</t>
  </si>
  <si>
    <t>FAB.VINC</t>
  </si>
  <si>
    <t>LA FABRIQUE CHEZ VINCENT</t>
  </si>
  <si>
    <t>2549</t>
  </si>
  <si>
    <t>FABRE</t>
  </si>
  <si>
    <t>LAITERIE FABRE</t>
  </si>
  <si>
    <t>2550</t>
  </si>
  <si>
    <t>FABRIK SAV</t>
  </si>
  <si>
    <t>LA FABRIK A SAVEURS</t>
  </si>
  <si>
    <t>2551</t>
  </si>
  <si>
    <t>FABULON</t>
  </si>
  <si>
    <t>2552</t>
  </si>
  <si>
    <t>FABULOUS</t>
  </si>
  <si>
    <t>2553</t>
  </si>
  <si>
    <t>FACE NORD</t>
  </si>
  <si>
    <t>2555</t>
  </si>
  <si>
    <t>FACILISS</t>
  </si>
  <si>
    <t>2556</t>
  </si>
  <si>
    <t>FACKELMANN</t>
  </si>
  <si>
    <t>2557</t>
  </si>
  <si>
    <t>FACOM</t>
  </si>
  <si>
    <t>2558</t>
  </si>
  <si>
    <t>FADA</t>
  </si>
  <si>
    <t>2559</t>
  </si>
  <si>
    <t>FAGE</t>
  </si>
  <si>
    <t>FAGE TOTAL</t>
  </si>
  <si>
    <t>2560</t>
  </si>
  <si>
    <t>FAGOR</t>
  </si>
  <si>
    <t>2561</t>
  </si>
  <si>
    <t>FAIREFRANC</t>
  </si>
  <si>
    <t>FAIREFRANCE</t>
  </si>
  <si>
    <t>2562</t>
  </si>
  <si>
    <t>FAIRINGTON</t>
  </si>
  <si>
    <t>2563</t>
  </si>
  <si>
    <t>FAIRY</t>
  </si>
  <si>
    <t>2565</t>
  </si>
  <si>
    <t>FALCONE</t>
  </si>
  <si>
    <t>2566</t>
  </si>
  <si>
    <t>FALLOT</t>
  </si>
  <si>
    <t>EDMOND FALLOT</t>
  </si>
  <si>
    <t>2567</t>
  </si>
  <si>
    <t>FALLS LORA</t>
  </si>
  <si>
    <t>FALLS OF LORA</t>
  </si>
  <si>
    <t>2568</t>
  </si>
  <si>
    <t>FALQUET</t>
  </si>
  <si>
    <t>2569</t>
  </si>
  <si>
    <t>FAMILYCLUB</t>
  </si>
  <si>
    <t>2570</t>
  </si>
  <si>
    <t>FAMIVACHER</t>
  </si>
  <si>
    <t>FAMILLE VACHER</t>
  </si>
  <si>
    <t>2571</t>
  </si>
  <si>
    <t>FAMOSA</t>
  </si>
  <si>
    <t>2572</t>
  </si>
  <si>
    <t>FANNY PACK</t>
  </si>
  <si>
    <t>2573</t>
  </si>
  <si>
    <t>FANTA</t>
  </si>
  <si>
    <t>2574</t>
  </si>
  <si>
    <t>FANTAISIE</t>
  </si>
  <si>
    <t>2575</t>
  </si>
  <si>
    <t>FARBOS</t>
  </si>
  <si>
    <t>2577</t>
  </si>
  <si>
    <t>FARIGOULE</t>
  </si>
  <si>
    <t>2578</t>
  </si>
  <si>
    <t>FARINIER</t>
  </si>
  <si>
    <t>2581</t>
  </si>
  <si>
    <t>FARTOTHONE</t>
  </si>
  <si>
    <t>2583</t>
  </si>
  <si>
    <t>FASHY</t>
  </si>
  <si>
    <t>2587</t>
  </si>
  <si>
    <t>FAUCHON</t>
  </si>
  <si>
    <t>2588</t>
  </si>
  <si>
    <t>FAUQUET</t>
  </si>
  <si>
    <t>2589</t>
  </si>
  <si>
    <t>FAURE</t>
  </si>
  <si>
    <t>2590</t>
  </si>
  <si>
    <t>FAVECO</t>
  </si>
  <si>
    <t>2593</t>
  </si>
  <si>
    <t>FAXE</t>
  </si>
  <si>
    <t>2594</t>
  </si>
  <si>
    <t>FAYARD</t>
  </si>
  <si>
    <t>2595</t>
  </si>
  <si>
    <t>FDG</t>
  </si>
  <si>
    <t>FRANCAISE DE GASTRONOMIE</t>
  </si>
  <si>
    <t>2596</t>
  </si>
  <si>
    <t>FDV</t>
  </si>
  <si>
    <t>2597</t>
  </si>
  <si>
    <t>FEBREZE</t>
  </si>
  <si>
    <t>2598</t>
  </si>
  <si>
    <t>FEED</t>
  </si>
  <si>
    <t>2599</t>
  </si>
  <si>
    <t>FEEL NATUR</t>
  </si>
  <si>
    <t>FEEL NATURAL</t>
  </si>
  <si>
    <t>2600</t>
  </si>
  <si>
    <t>FEELINE</t>
  </si>
  <si>
    <t>2601</t>
  </si>
  <si>
    <t>FEERIC</t>
  </si>
  <si>
    <t>2603</t>
  </si>
  <si>
    <t>FELCE AZZU</t>
  </si>
  <si>
    <t>FELCE AZZURRA</t>
  </si>
  <si>
    <t>2605</t>
  </si>
  <si>
    <t>FELIX</t>
  </si>
  <si>
    <t>2606</t>
  </si>
  <si>
    <t>FEMFRESH</t>
  </si>
  <si>
    <t>2608</t>
  </si>
  <si>
    <t>FER.AIN</t>
  </si>
  <si>
    <t>2609</t>
  </si>
  <si>
    <t>FER.LANDES</t>
  </si>
  <si>
    <t>2610</t>
  </si>
  <si>
    <t>FERAY</t>
  </si>
  <si>
    <t>2611</t>
  </si>
  <si>
    <t>FERBAR</t>
  </si>
  <si>
    <t>2613</t>
  </si>
  <si>
    <t>FERM A JUL</t>
  </si>
  <si>
    <t>LA FERME A JULES</t>
  </si>
  <si>
    <t>2614</t>
  </si>
  <si>
    <t>FERM.BRETA</t>
  </si>
  <si>
    <t>2616</t>
  </si>
  <si>
    <t>FERME ADAM</t>
  </si>
  <si>
    <t>2617</t>
  </si>
  <si>
    <t>FERME COLL</t>
  </si>
  <si>
    <t>FERME COLLET</t>
  </si>
  <si>
    <t>2618</t>
  </si>
  <si>
    <t>FERME COQU</t>
  </si>
  <si>
    <t>2619</t>
  </si>
  <si>
    <t>FERME PRE</t>
  </si>
  <si>
    <t>2622</t>
  </si>
  <si>
    <t>FERRARI</t>
  </si>
  <si>
    <t>GIOVANNI FERRARI</t>
  </si>
  <si>
    <t>2623</t>
  </si>
  <si>
    <t>FERREIRA</t>
  </si>
  <si>
    <t>PORTO FERREIRA</t>
  </si>
  <si>
    <t>2624</t>
  </si>
  <si>
    <t>FERRERO</t>
  </si>
  <si>
    <t>2627</t>
  </si>
  <si>
    <t>FERRY</t>
  </si>
  <si>
    <t>2635</t>
  </si>
  <si>
    <t>FESS'NETT</t>
  </si>
  <si>
    <t>2636</t>
  </si>
  <si>
    <t>FESTICOOK</t>
  </si>
  <si>
    <t>2637</t>
  </si>
  <si>
    <t>FESTIFRUIT</t>
  </si>
  <si>
    <t>FESTIFRUITS</t>
  </si>
  <si>
    <t>2640</t>
  </si>
  <si>
    <t>FESTILLANT</t>
  </si>
  <si>
    <t>2641</t>
  </si>
  <si>
    <t>FESTINE</t>
  </si>
  <si>
    <t>2642</t>
  </si>
  <si>
    <t>FETE LATIN</t>
  </si>
  <si>
    <t>2644</t>
  </si>
  <si>
    <t>FEU DEJOIE</t>
  </si>
  <si>
    <t>SEVE FEU DE JOIE</t>
  </si>
  <si>
    <t>2646</t>
  </si>
  <si>
    <t>FEUILLANCE</t>
  </si>
  <si>
    <t>2647</t>
  </si>
  <si>
    <t>FEUILLATTE</t>
  </si>
  <si>
    <t>NICOLAS FEUILLATTE</t>
  </si>
  <si>
    <t>2649</t>
  </si>
  <si>
    <t>FEVER TREE</t>
  </si>
  <si>
    <t>2650</t>
  </si>
  <si>
    <t>FEYEL</t>
  </si>
  <si>
    <t>2651</t>
  </si>
  <si>
    <t>FEYSOL</t>
  </si>
  <si>
    <t>2652</t>
  </si>
  <si>
    <t>FFF</t>
  </si>
  <si>
    <t>2653</t>
  </si>
  <si>
    <t>FFR</t>
  </si>
  <si>
    <t>2657</t>
  </si>
  <si>
    <t>FICELLO</t>
  </si>
  <si>
    <t>2658</t>
  </si>
  <si>
    <t>FIDES</t>
  </si>
  <si>
    <t>2659</t>
  </si>
  <si>
    <t>FIDO</t>
  </si>
  <si>
    <t>2660</t>
  </si>
  <si>
    <t>FIEE/LOIS</t>
  </si>
  <si>
    <t>FIEE DES LOIS</t>
  </si>
  <si>
    <t>2661</t>
  </si>
  <si>
    <t>FIELD GOOD</t>
  </si>
  <si>
    <t>2662</t>
  </si>
  <si>
    <t>FILET BLEU</t>
  </si>
  <si>
    <t>2663</t>
  </si>
  <si>
    <t>FILIPINOS</t>
  </si>
  <si>
    <t>2664</t>
  </si>
  <si>
    <t>FILPLAST</t>
  </si>
  <si>
    <t>2667</t>
  </si>
  <si>
    <t>FINDUS</t>
  </si>
  <si>
    <t>2668</t>
  </si>
  <si>
    <t>FINE FRANC</t>
  </si>
  <si>
    <t>FINE FRANCE</t>
  </si>
  <si>
    <t>2669</t>
  </si>
  <si>
    <t>FINESSE</t>
  </si>
  <si>
    <t>FINESSE DE VEAU</t>
  </si>
  <si>
    <t>2670</t>
  </si>
  <si>
    <t>FINGER</t>
  </si>
  <si>
    <t>2671</t>
  </si>
  <si>
    <t>FINI</t>
  </si>
  <si>
    <t>2672</t>
  </si>
  <si>
    <t>FINISH</t>
  </si>
  <si>
    <t>2673</t>
  </si>
  <si>
    <t>FINLANDIA</t>
  </si>
  <si>
    <t>2675</t>
  </si>
  <si>
    <t>FIORINI</t>
  </si>
  <si>
    <t>2676</t>
  </si>
  <si>
    <t>FIORUCCI</t>
  </si>
  <si>
    <t>2679</t>
  </si>
  <si>
    <t>FIREBALL</t>
  </si>
  <si>
    <t>2681</t>
  </si>
  <si>
    <t>FIRST</t>
  </si>
  <si>
    <t>2682</t>
  </si>
  <si>
    <t>FIRST EDIT</t>
  </si>
  <si>
    <t>2683</t>
  </si>
  <si>
    <t>FIRSTALERT</t>
  </si>
  <si>
    <t>2684</t>
  </si>
  <si>
    <t>FISCHER</t>
  </si>
  <si>
    <t>FISCHER TRADITION</t>
  </si>
  <si>
    <t>2688</t>
  </si>
  <si>
    <t>FISHER PRI</t>
  </si>
  <si>
    <t>2689</t>
  </si>
  <si>
    <t>FISHERMANS</t>
  </si>
  <si>
    <t>FISHERMAN'S FRIEND</t>
  </si>
  <si>
    <t>2692</t>
  </si>
  <si>
    <t>FISKARS</t>
  </si>
  <si>
    <t>2693</t>
  </si>
  <si>
    <t>FITOU</t>
  </si>
  <si>
    <t>2694</t>
  </si>
  <si>
    <t>FITT</t>
  </si>
  <si>
    <t>2695</t>
  </si>
  <si>
    <t>FIVE</t>
  </si>
  <si>
    <t>2696</t>
  </si>
  <si>
    <t>FIXODENT</t>
  </si>
  <si>
    <t>2699</t>
  </si>
  <si>
    <t>FIZZY</t>
  </si>
  <si>
    <t>2700</t>
  </si>
  <si>
    <t>FJORD</t>
  </si>
  <si>
    <t>2701</t>
  </si>
  <si>
    <t>FL.CITRON</t>
  </si>
  <si>
    <t>FLEUR DE CITRON</t>
  </si>
  <si>
    <t>2702</t>
  </si>
  <si>
    <t>FL.PLESSIS</t>
  </si>
  <si>
    <t>FLEURON DU PLESSIS</t>
  </si>
  <si>
    <t>2704</t>
  </si>
  <si>
    <t>FLAMAPUR</t>
  </si>
  <si>
    <t>2706</t>
  </si>
  <si>
    <t>FLAMINO</t>
  </si>
  <si>
    <t>2707</t>
  </si>
  <si>
    <t>FLAMMARION</t>
  </si>
  <si>
    <t>2709</t>
  </si>
  <si>
    <t>FLAM'UP</t>
  </si>
  <si>
    <t>2710</t>
  </si>
  <si>
    <t>FLAN LOIRE</t>
  </si>
  <si>
    <t>2711</t>
  </si>
  <si>
    <t>FLANDR'OEU</t>
  </si>
  <si>
    <t>FLANDR'OEUFS</t>
  </si>
  <si>
    <t>2715</t>
  </si>
  <si>
    <t>FLEURON</t>
  </si>
  <si>
    <t>FLEURON DES GOURMETS</t>
  </si>
  <si>
    <t>2716</t>
  </si>
  <si>
    <t>FLEURONS</t>
  </si>
  <si>
    <t>LES FLEURONS</t>
  </si>
  <si>
    <t>2717</t>
  </si>
  <si>
    <t>FLEURUS</t>
  </si>
  <si>
    <t>2722</t>
  </si>
  <si>
    <t>FLODOR</t>
  </si>
  <si>
    <t>2724</t>
  </si>
  <si>
    <t>FLOR CANA</t>
  </si>
  <si>
    <t>FLOR DE CANA</t>
  </si>
  <si>
    <t>2725</t>
  </si>
  <si>
    <t>FLORANIS</t>
  </si>
  <si>
    <t>2726</t>
  </si>
  <si>
    <t>FLORBU</t>
  </si>
  <si>
    <t>2727</t>
  </si>
  <si>
    <t>FLORELLI</t>
  </si>
  <si>
    <t>2728</t>
  </si>
  <si>
    <t>FLORENA</t>
  </si>
  <si>
    <t>2729</t>
  </si>
  <si>
    <t>FLORENBELL</t>
  </si>
  <si>
    <t>FLORENBELLE</t>
  </si>
  <si>
    <t>2730</t>
  </si>
  <si>
    <t>FLOREPI</t>
  </si>
  <si>
    <t>2731</t>
  </si>
  <si>
    <t>FLORESSANC</t>
  </si>
  <si>
    <t>FLORESSANCE</t>
  </si>
  <si>
    <t>2732</t>
  </si>
  <si>
    <t>FLORETTE</t>
  </si>
  <si>
    <t>2733</t>
  </si>
  <si>
    <t>FLORIMONT</t>
  </si>
  <si>
    <t>2735</t>
  </si>
  <si>
    <t>FLUORYL</t>
  </si>
  <si>
    <t>2737</t>
  </si>
  <si>
    <t>FLYBLADE</t>
  </si>
  <si>
    <t>2742</t>
  </si>
  <si>
    <t>FOL EPI</t>
  </si>
  <si>
    <t>2743</t>
  </si>
  <si>
    <t>FOLLIET</t>
  </si>
  <si>
    <t>2744</t>
  </si>
  <si>
    <t>FONCALIEU</t>
  </si>
  <si>
    <t>2745</t>
  </si>
  <si>
    <t>FONDAUDEGE</t>
  </si>
  <si>
    <t>2746</t>
  </si>
  <si>
    <t>FONJOYA</t>
  </si>
  <si>
    <t>2747</t>
  </si>
  <si>
    <t>FONTASOL</t>
  </si>
  <si>
    <t>2748</t>
  </si>
  <si>
    <t>FONTENEAU</t>
  </si>
  <si>
    <t>2749</t>
  </si>
  <si>
    <t>FONTENILLE</t>
  </si>
  <si>
    <t>2750</t>
  </si>
  <si>
    <t>FONTVAL</t>
  </si>
  <si>
    <t>PIERRE DE FONTVAL</t>
  </si>
  <si>
    <t>2751</t>
  </si>
  <si>
    <t>FOODEO</t>
  </si>
  <si>
    <t>2752</t>
  </si>
  <si>
    <t>FOODSPARTN</t>
  </si>
  <si>
    <t>2753</t>
  </si>
  <si>
    <t>FORAL DH</t>
  </si>
  <si>
    <t>2754</t>
  </si>
  <si>
    <t>FORCE 4</t>
  </si>
  <si>
    <t>2755</t>
  </si>
  <si>
    <t>FORCE BIO</t>
  </si>
  <si>
    <t>2756</t>
  </si>
  <si>
    <t>FORCHY PAT</t>
  </si>
  <si>
    <t>FORCHY PATISSIER</t>
  </si>
  <si>
    <t>2757</t>
  </si>
  <si>
    <t>FORDMAN</t>
  </si>
  <si>
    <t>2759</t>
  </si>
  <si>
    <t>FORESTIERE</t>
  </si>
  <si>
    <t>2763</t>
  </si>
  <si>
    <t>FOREZ</t>
  </si>
  <si>
    <t>CHOCOLATERIE DU FOREZ</t>
  </si>
  <si>
    <t>2764</t>
  </si>
  <si>
    <t>FOREZIA</t>
  </si>
  <si>
    <t>2767</t>
  </si>
  <si>
    <t>FORNOBUONO</t>
  </si>
  <si>
    <t>2768</t>
  </si>
  <si>
    <t>FORRESTER</t>
  </si>
  <si>
    <t>2769</t>
  </si>
  <si>
    <t>FORTANT</t>
  </si>
  <si>
    <t>2771</t>
  </si>
  <si>
    <t>FORTNITE</t>
  </si>
  <si>
    <t>2772</t>
  </si>
  <si>
    <t>FORTWENGER</t>
  </si>
  <si>
    <t>2773</t>
  </si>
  <si>
    <t>FOSSIER</t>
  </si>
  <si>
    <t>2774</t>
  </si>
  <si>
    <t>FOUCHER O.</t>
  </si>
  <si>
    <t>OLIVIER FOUCHER</t>
  </si>
  <si>
    <t>2775</t>
  </si>
  <si>
    <t>FOUR ROSES</t>
  </si>
  <si>
    <t>2776</t>
  </si>
  <si>
    <t>FOUR.DOREE</t>
  </si>
  <si>
    <t>LA FOURNEE DOREE</t>
  </si>
  <si>
    <t>2777</t>
  </si>
  <si>
    <t>FOURNIL</t>
  </si>
  <si>
    <t>2778</t>
  </si>
  <si>
    <t>FOXES</t>
  </si>
  <si>
    <t>2779</t>
  </si>
  <si>
    <t>FR BARBECU</t>
  </si>
  <si>
    <t>2780</t>
  </si>
  <si>
    <t>FR DEVANT</t>
  </si>
  <si>
    <t>FRAIS DEVANT</t>
  </si>
  <si>
    <t>2782</t>
  </si>
  <si>
    <t>FR MACARON</t>
  </si>
  <si>
    <t>2783</t>
  </si>
  <si>
    <t>FR OCCITAN</t>
  </si>
  <si>
    <t>2785</t>
  </si>
  <si>
    <t>FR. KEBAB</t>
  </si>
  <si>
    <t>FRANCE KEBAB</t>
  </si>
  <si>
    <t>2786</t>
  </si>
  <si>
    <t>FR.ARBOIS</t>
  </si>
  <si>
    <t>2787</t>
  </si>
  <si>
    <t>FR.BARBECU</t>
  </si>
  <si>
    <t>2788</t>
  </si>
  <si>
    <t>FR.CUIT</t>
  </si>
  <si>
    <t>FRAICHEMENT CUIT</t>
  </si>
  <si>
    <t>2790</t>
  </si>
  <si>
    <t>FRACCARO</t>
  </si>
  <si>
    <t>2791</t>
  </si>
  <si>
    <t>FRAIS EMIN</t>
  </si>
  <si>
    <t>FRAIS EMINCES</t>
  </si>
  <si>
    <t>2792</t>
  </si>
  <si>
    <t>FRAMBOISEL</t>
  </si>
  <si>
    <t>2793</t>
  </si>
  <si>
    <t>FRANCE MAC</t>
  </si>
  <si>
    <t>2794</t>
  </si>
  <si>
    <t>FRANCE SAL</t>
  </si>
  <si>
    <t>2795</t>
  </si>
  <si>
    <t>FRANCINE</t>
  </si>
  <si>
    <t>2797</t>
  </si>
  <si>
    <t>FRANCOMTOI</t>
  </si>
  <si>
    <t>LE FRANCOMTOIS</t>
  </si>
  <si>
    <t>2799</t>
  </si>
  <si>
    <t>FRANGER</t>
  </si>
  <si>
    <t>2800</t>
  </si>
  <si>
    <t>FRANGIL</t>
  </si>
  <si>
    <t>FRANGIL GOURMET</t>
  </si>
  <si>
    <t>2801</t>
  </si>
  <si>
    <t>FRANPIN</t>
  </si>
  <si>
    <t>2803</t>
  </si>
  <si>
    <t>FRATELLI</t>
  </si>
  <si>
    <t>2804</t>
  </si>
  <si>
    <t>FRAYSSE</t>
  </si>
  <si>
    <t>DOMAINE FRAYSSE</t>
  </si>
  <si>
    <t>2805</t>
  </si>
  <si>
    <t>FREEDENT</t>
  </si>
  <si>
    <t>2806</t>
  </si>
  <si>
    <t>FREEGUN</t>
  </si>
  <si>
    <t>2808</t>
  </si>
  <si>
    <t>FREEZ</t>
  </si>
  <si>
    <t>2809</t>
  </si>
  <si>
    <t>FREIXENET</t>
  </si>
  <si>
    <t>2810</t>
  </si>
  <si>
    <t>FRELIN VIG</t>
  </si>
  <si>
    <t>2811</t>
  </si>
  <si>
    <t>FRENCH GUY</t>
  </si>
  <si>
    <t>2812</t>
  </si>
  <si>
    <t>FRENCH T.</t>
  </si>
  <si>
    <t>FRENCH TENDANCE</t>
  </si>
  <si>
    <t>2813</t>
  </si>
  <si>
    <t>FRER COLLE</t>
  </si>
  <si>
    <t>2814</t>
  </si>
  <si>
    <t>FRERE ADAM</t>
  </si>
  <si>
    <t>LES FRERES ADAM</t>
  </si>
  <si>
    <t>2815</t>
  </si>
  <si>
    <t>FRESH</t>
  </si>
  <si>
    <t>2816</t>
  </si>
  <si>
    <t>FRESH BIO</t>
  </si>
  <si>
    <t>2817</t>
  </si>
  <si>
    <t>FRESH CAT</t>
  </si>
  <si>
    <t>2819</t>
  </si>
  <si>
    <t>FRESH GOUR</t>
  </si>
  <si>
    <t>FRESH GOURMET</t>
  </si>
  <si>
    <t>2820</t>
  </si>
  <si>
    <t>FRESH'N</t>
  </si>
  <si>
    <t>2821</t>
  </si>
  <si>
    <t>FRESLON</t>
  </si>
  <si>
    <t>ELIE FRESLON</t>
  </si>
  <si>
    <t>2822</t>
  </si>
  <si>
    <t>FRIAL</t>
  </si>
  <si>
    <t>2826</t>
  </si>
  <si>
    <t>FRISH'TREM</t>
  </si>
  <si>
    <t>2827</t>
  </si>
  <si>
    <t>FRISK</t>
  </si>
  <si>
    <t>2828</t>
  </si>
  <si>
    <t>FRISKIES</t>
  </si>
  <si>
    <t>2829</t>
  </si>
  <si>
    <t>FRIT RAVIC</t>
  </si>
  <si>
    <t>FRIT RAVICH</t>
  </si>
  <si>
    <t>2830</t>
  </si>
  <si>
    <t>FRIZE</t>
  </si>
  <si>
    <t>2832</t>
  </si>
  <si>
    <t>FROLIC</t>
  </si>
  <si>
    <t>2834</t>
  </si>
  <si>
    <t>FROM ALPIN</t>
  </si>
  <si>
    <t>LA FROMAGERIE ALPINE</t>
  </si>
  <si>
    <t>2835</t>
  </si>
  <si>
    <t>FROMACOEUR</t>
  </si>
  <si>
    <t>2836</t>
  </si>
  <si>
    <t>FROMAGERIE</t>
  </si>
  <si>
    <t>2837</t>
  </si>
  <si>
    <t>FROMAPAC</t>
  </si>
  <si>
    <t>ATELIER DE CHATEAUBOURG</t>
  </si>
  <si>
    <t>2838</t>
  </si>
  <si>
    <t>FRONTIGNAN</t>
  </si>
  <si>
    <t>2839</t>
  </si>
  <si>
    <t>FRONTLINE</t>
  </si>
  <si>
    <t>2840</t>
  </si>
  <si>
    <t>FRONTON</t>
  </si>
  <si>
    <t>2841</t>
  </si>
  <si>
    <t>FROZEN</t>
  </si>
  <si>
    <t>2842</t>
  </si>
  <si>
    <t>FROZEN 2</t>
  </si>
  <si>
    <t>2843</t>
  </si>
  <si>
    <t>FROZEN II</t>
  </si>
  <si>
    <t>2844</t>
  </si>
  <si>
    <t>FRT ARGENS</t>
  </si>
  <si>
    <t>2845</t>
  </si>
  <si>
    <t>FRUCTIS</t>
  </si>
  <si>
    <t>2846</t>
  </si>
  <si>
    <t>FRUI.SHOOT</t>
  </si>
  <si>
    <t>FRUIT SHOOT</t>
  </si>
  <si>
    <t>2847</t>
  </si>
  <si>
    <t>FRUIDYLLIC</t>
  </si>
  <si>
    <t>2848</t>
  </si>
  <si>
    <t>FRUISITE</t>
  </si>
  <si>
    <t>2849</t>
  </si>
  <si>
    <t>FRUISS</t>
  </si>
  <si>
    <t>2850</t>
  </si>
  <si>
    <t>FRUIT D'OR</t>
  </si>
  <si>
    <t>2852</t>
  </si>
  <si>
    <t>FRUIT WINE</t>
  </si>
  <si>
    <t>FRUITS AND WINE</t>
  </si>
  <si>
    <t>2853</t>
  </si>
  <si>
    <t>FRUITELLA</t>
  </si>
  <si>
    <t>FRUITTELLA</t>
  </si>
  <si>
    <t>2854</t>
  </si>
  <si>
    <t>FRUITKISS</t>
  </si>
  <si>
    <t>2855</t>
  </si>
  <si>
    <t>FRUTIGNAC</t>
  </si>
  <si>
    <t>2856</t>
  </si>
  <si>
    <t>FRUYPER</t>
  </si>
  <si>
    <t>2857</t>
  </si>
  <si>
    <t>FUCHS</t>
  </si>
  <si>
    <t>2859</t>
  </si>
  <si>
    <t>FULL GAZ</t>
  </si>
  <si>
    <t>2860</t>
  </si>
  <si>
    <t>FUM SAINTO</t>
  </si>
  <si>
    <t>2861</t>
  </si>
  <si>
    <t>FUME VOSGI</t>
  </si>
  <si>
    <t>AU FUME VOSGIEN</t>
  </si>
  <si>
    <t>2862</t>
  </si>
  <si>
    <t>FUMERIES O</t>
  </si>
  <si>
    <t>2863</t>
  </si>
  <si>
    <t>FUMET DOMB</t>
  </si>
  <si>
    <t>2865</t>
  </si>
  <si>
    <t>FUN BLUE</t>
  </si>
  <si>
    <t>2866</t>
  </si>
  <si>
    <t>FUN ETHIC</t>
  </si>
  <si>
    <t>FUN!ETHIC</t>
  </si>
  <si>
    <t>2868</t>
  </si>
  <si>
    <t>FUNDADOR</t>
  </si>
  <si>
    <t>2869</t>
  </si>
  <si>
    <t>FUNDIEZ</t>
  </si>
  <si>
    <t>2871</t>
  </si>
  <si>
    <t>FUNKO</t>
  </si>
  <si>
    <t>2872</t>
  </si>
  <si>
    <t>FUNKY VEGG</t>
  </si>
  <si>
    <t>FUNKY VEGGIE</t>
  </si>
  <si>
    <t>2873</t>
  </si>
  <si>
    <t>FUNLAB</t>
  </si>
  <si>
    <t>2874</t>
  </si>
  <si>
    <t>FURIC</t>
  </si>
  <si>
    <t>2876</t>
  </si>
  <si>
    <t>FURREAL FR</t>
  </si>
  <si>
    <t>2881</t>
  </si>
  <si>
    <t>FVIELABB</t>
  </si>
  <si>
    <t>2882</t>
  </si>
  <si>
    <t>G ARTOIS</t>
  </si>
  <si>
    <t>GOURMETS DE L'ARTOIS</t>
  </si>
  <si>
    <t>2883</t>
  </si>
  <si>
    <t>G CHARCUTE</t>
  </si>
  <si>
    <t>2884</t>
  </si>
  <si>
    <t>G LETHU</t>
  </si>
  <si>
    <t>2885</t>
  </si>
  <si>
    <t>G PERIGORD</t>
  </si>
  <si>
    <t>GRIS DU PERIGORD</t>
  </si>
  <si>
    <t>2886</t>
  </si>
  <si>
    <t>G.AVEYRON</t>
  </si>
  <si>
    <t>LES GORGES DE L'AVEYRON</t>
  </si>
  <si>
    <t>2887</t>
  </si>
  <si>
    <t>G.BAQUERO</t>
  </si>
  <si>
    <t>GARCIA BAQUERO</t>
  </si>
  <si>
    <t>2888</t>
  </si>
  <si>
    <t>G.CRINAN</t>
  </si>
  <si>
    <t>GLEN CRINAN</t>
  </si>
  <si>
    <t>2889</t>
  </si>
  <si>
    <t>G.DOMAINES</t>
  </si>
  <si>
    <t>GRANDS DOMAINES</t>
  </si>
  <si>
    <t>2890</t>
  </si>
  <si>
    <t>G.DUNOY</t>
  </si>
  <si>
    <t>GUILLAUME DUNOY</t>
  </si>
  <si>
    <t>2891</t>
  </si>
  <si>
    <t>G.HAUSER</t>
  </si>
  <si>
    <t>GAYELORD HAUSER</t>
  </si>
  <si>
    <t>2892</t>
  </si>
  <si>
    <t>G.LA ROCHE</t>
  </si>
  <si>
    <t>2893</t>
  </si>
  <si>
    <t>G.LEMELLE</t>
  </si>
  <si>
    <t>GILBERT LEMELLE</t>
  </si>
  <si>
    <t>2894</t>
  </si>
  <si>
    <t>G.ROUGNAC</t>
  </si>
  <si>
    <t>2896</t>
  </si>
  <si>
    <t>G.TURNER</t>
  </si>
  <si>
    <t>GLEN TURNER</t>
  </si>
  <si>
    <t>2898</t>
  </si>
  <si>
    <t>GADELIERE</t>
  </si>
  <si>
    <t>LES GADELIERES</t>
  </si>
  <si>
    <t>2899</t>
  </si>
  <si>
    <t>GADGET</t>
  </si>
  <si>
    <t>2900</t>
  </si>
  <si>
    <t>GAEC DE MO</t>
  </si>
  <si>
    <t>2901</t>
  </si>
  <si>
    <t>GAEC IRIS</t>
  </si>
  <si>
    <t>LA FERME DES IRIS</t>
  </si>
  <si>
    <t>2903</t>
  </si>
  <si>
    <t>GAILLAC</t>
  </si>
  <si>
    <t>2904</t>
  </si>
  <si>
    <t>GAL.STMALO</t>
  </si>
  <si>
    <t>GALETTES DE ST MALO</t>
  </si>
  <si>
    <t>2905</t>
  </si>
  <si>
    <t>GALAK</t>
  </si>
  <si>
    <t>2906</t>
  </si>
  <si>
    <t>GALAR</t>
  </si>
  <si>
    <t>2907</t>
  </si>
  <si>
    <t>GALBANI</t>
  </si>
  <si>
    <t>2911</t>
  </si>
  <si>
    <t>GALIBOT</t>
  </si>
  <si>
    <t>2912</t>
  </si>
  <si>
    <t>GALILEO</t>
  </si>
  <si>
    <t>2913</t>
  </si>
  <si>
    <t>GALITOS</t>
  </si>
  <si>
    <t>2915</t>
  </si>
  <si>
    <t>GALLER</t>
  </si>
  <si>
    <t>GALLER CHOCOLATIER</t>
  </si>
  <si>
    <t>2916</t>
  </si>
  <si>
    <t>GALLIA</t>
  </si>
  <si>
    <t>2917</t>
  </si>
  <si>
    <t>GALLIMARD</t>
  </si>
  <si>
    <t>2918</t>
  </si>
  <si>
    <t>GALLO</t>
  </si>
  <si>
    <t>2919</t>
  </si>
  <si>
    <t>GALLOWAY</t>
  </si>
  <si>
    <t>2920</t>
  </si>
  <si>
    <t>GALVANINA</t>
  </si>
  <si>
    <t>2921</t>
  </si>
  <si>
    <t>GALZIN</t>
  </si>
  <si>
    <t>2923</t>
  </si>
  <si>
    <t>GAMBETTA</t>
  </si>
  <si>
    <t>2924</t>
  </si>
  <si>
    <t>GAMES</t>
  </si>
  <si>
    <t>2925</t>
  </si>
  <si>
    <t>GAMESFORM.</t>
  </si>
  <si>
    <t>GAMESFORMOTION</t>
  </si>
  <si>
    <t>2926</t>
  </si>
  <si>
    <t>GAMIUM</t>
  </si>
  <si>
    <t>2927</t>
  </si>
  <si>
    <t>GANCIA</t>
  </si>
  <si>
    <t>2929</t>
  </si>
  <si>
    <t>GAPPY</t>
  </si>
  <si>
    <t>2930</t>
  </si>
  <si>
    <t>GARANTIA</t>
  </si>
  <si>
    <t>2931</t>
  </si>
  <si>
    <t>GARBIT</t>
  </si>
  <si>
    <t>2932</t>
  </si>
  <si>
    <t>GARD.GOURM</t>
  </si>
  <si>
    <t>GARDEN GOURMET</t>
  </si>
  <si>
    <t>2933</t>
  </si>
  <si>
    <t>GARDEIL</t>
  </si>
  <si>
    <t>2934</t>
  </si>
  <si>
    <t>GARDEL</t>
  </si>
  <si>
    <t>2936</t>
  </si>
  <si>
    <t>GARDENA</t>
  </si>
  <si>
    <t>2937</t>
  </si>
  <si>
    <t>GARDEO</t>
  </si>
  <si>
    <t>2939</t>
  </si>
  <si>
    <t>GARD'N</t>
  </si>
  <si>
    <t>2941</t>
  </si>
  <si>
    <t>GARNIER</t>
  </si>
  <si>
    <t>2942</t>
  </si>
  <si>
    <t>GAROFALO</t>
  </si>
  <si>
    <t>2943</t>
  </si>
  <si>
    <t>GAROVALIA</t>
  </si>
  <si>
    <t>2944</t>
  </si>
  <si>
    <t>GARRIGUES</t>
  </si>
  <si>
    <t>2945</t>
  </si>
  <si>
    <t>GASCOGNE</t>
  </si>
  <si>
    <t>2946</t>
  </si>
  <si>
    <t>GASCON</t>
  </si>
  <si>
    <t>TERROIRS GASCONS</t>
  </si>
  <si>
    <t>2947</t>
  </si>
  <si>
    <t>GASQUES</t>
  </si>
  <si>
    <t>2948</t>
  </si>
  <si>
    <t>GAST</t>
  </si>
  <si>
    <t>2949</t>
  </si>
  <si>
    <t>GASTROMER</t>
  </si>
  <si>
    <t>2950</t>
  </si>
  <si>
    <t>GASTRONOME</t>
  </si>
  <si>
    <t>2951</t>
  </si>
  <si>
    <t>GATAO</t>
  </si>
  <si>
    <t>2952</t>
  </si>
  <si>
    <t>GAUL VEGET</t>
  </si>
  <si>
    <t>2953</t>
  </si>
  <si>
    <t>GAUTIER</t>
  </si>
  <si>
    <t>2954</t>
  </si>
  <si>
    <t>GAVOTTES</t>
  </si>
  <si>
    <t>2955</t>
  </si>
  <si>
    <t>GAYANT</t>
  </si>
  <si>
    <t>2956</t>
  </si>
  <si>
    <t>GAZELA</t>
  </si>
  <si>
    <t>2957</t>
  </si>
  <si>
    <t>GAZILLION</t>
  </si>
  <si>
    <t>2958</t>
  </si>
  <si>
    <t>GAZILLON</t>
  </si>
  <si>
    <t>2959</t>
  </si>
  <si>
    <t>GB FOODS</t>
  </si>
  <si>
    <t>2960</t>
  </si>
  <si>
    <t>GBMC</t>
  </si>
  <si>
    <t>2961</t>
  </si>
  <si>
    <t>GCPR</t>
  </si>
  <si>
    <t>2962</t>
  </si>
  <si>
    <t>GD DOMAINE</t>
  </si>
  <si>
    <t>GRAND DOMAINE</t>
  </si>
  <si>
    <t>2963</t>
  </si>
  <si>
    <t>GD FERMAGE</t>
  </si>
  <si>
    <t>GRAND FERMAGE</t>
  </si>
  <si>
    <t>2965</t>
  </si>
  <si>
    <t>GD LISTRAC</t>
  </si>
  <si>
    <t>2966</t>
  </si>
  <si>
    <t>GD MARNIER</t>
  </si>
  <si>
    <t>GRAND MARNIER</t>
  </si>
  <si>
    <t>2967</t>
  </si>
  <si>
    <t>GD PUGET</t>
  </si>
  <si>
    <t>2968</t>
  </si>
  <si>
    <t>GD SAPIN</t>
  </si>
  <si>
    <t>LE GRAND SAPIN</t>
  </si>
  <si>
    <t>2969</t>
  </si>
  <si>
    <t>GD THEATRE</t>
  </si>
  <si>
    <t>GRAND THEATRE</t>
  </si>
  <si>
    <t>2970</t>
  </si>
  <si>
    <t>GEANT VERT</t>
  </si>
  <si>
    <t>2972</t>
  </si>
  <si>
    <t>GECCHELE</t>
  </si>
  <si>
    <t>2977</t>
  </si>
  <si>
    <t>GEL MANCHE</t>
  </si>
  <si>
    <t>2978</t>
  </si>
  <si>
    <t>GEL PECHE</t>
  </si>
  <si>
    <t>2979</t>
  </si>
  <si>
    <t>GELATO</t>
  </si>
  <si>
    <t>GELATO D'ITALIA</t>
  </si>
  <si>
    <t>2980</t>
  </si>
  <si>
    <t>GELCO</t>
  </si>
  <si>
    <t>2981</t>
  </si>
  <si>
    <t>GELITA</t>
  </si>
  <si>
    <t>2982</t>
  </si>
  <si>
    <t>GELKREM LE</t>
  </si>
  <si>
    <t>2983</t>
  </si>
  <si>
    <t>GELLISWEET</t>
  </si>
  <si>
    <t>2984</t>
  </si>
  <si>
    <t>GELUS</t>
  </si>
  <si>
    <t>2986</t>
  </si>
  <si>
    <t>GEMO</t>
  </si>
  <si>
    <t>2987</t>
  </si>
  <si>
    <t>GENDREAU</t>
  </si>
  <si>
    <t>2988</t>
  </si>
  <si>
    <t>GENEPI</t>
  </si>
  <si>
    <t>2989</t>
  </si>
  <si>
    <t>GENERAL</t>
  </si>
  <si>
    <t>2990</t>
  </si>
  <si>
    <t>GENERIQUE</t>
  </si>
  <si>
    <t>2992</t>
  </si>
  <si>
    <t>GENIE</t>
  </si>
  <si>
    <t>2993</t>
  </si>
  <si>
    <t>GENIE FEU</t>
  </si>
  <si>
    <t>2994</t>
  </si>
  <si>
    <t>GENIUS</t>
  </si>
  <si>
    <t>2995</t>
  </si>
  <si>
    <t>GEOMAG</t>
  </si>
  <si>
    <t>2996</t>
  </si>
  <si>
    <t>GEORGE FOR</t>
  </si>
  <si>
    <t>2997</t>
  </si>
  <si>
    <t>GEORGELIN</t>
  </si>
  <si>
    <t>LUCIEN GEORGELIN</t>
  </si>
  <si>
    <t>2998</t>
  </si>
  <si>
    <t>GEORGIA</t>
  </si>
  <si>
    <t>3000</t>
  </si>
  <si>
    <t>GERANIOL</t>
  </si>
  <si>
    <t>3001</t>
  </si>
  <si>
    <t>GERARD MAG</t>
  </si>
  <si>
    <t>3002</t>
  </si>
  <si>
    <t>GERBLE</t>
  </si>
  <si>
    <t>3003</t>
  </si>
  <si>
    <t>GERBLE BIO</t>
  </si>
  <si>
    <t>3004</t>
  </si>
  <si>
    <t>GERENTES</t>
  </si>
  <si>
    <t>3006</t>
  </si>
  <si>
    <t>GERIAL</t>
  </si>
  <si>
    <t>3008</t>
  </si>
  <si>
    <t>GERLINEA</t>
  </si>
  <si>
    <t>3010</t>
  </si>
  <si>
    <t>GERMAIN</t>
  </si>
  <si>
    <t>3011</t>
  </si>
  <si>
    <t>GERMANLINE</t>
  </si>
  <si>
    <t>3012</t>
  </si>
  <si>
    <t>GERS</t>
  </si>
  <si>
    <t>3013</t>
  </si>
  <si>
    <t>GERS DISTR</t>
  </si>
  <si>
    <t>3014</t>
  </si>
  <si>
    <t>GERVAIS</t>
  </si>
  <si>
    <t>3015</t>
  </si>
  <si>
    <t>GERVITA</t>
  </si>
  <si>
    <t>3016</t>
  </si>
  <si>
    <t>GESLIN</t>
  </si>
  <si>
    <t>LES OEUFS GESLIN</t>
  </si>
  <si>
    <t>3018</t>
  </si>
  <si>
    <t>GESTPROTEC</t>
  </si>
  <si>
    <t>3019</t>
  </si>
  <si>
    <t>GET 27</t>
  </si>
  <si>
    <t>3020</t>
  </si>
  <si>
    <t>GET 31</t>
  </si>
  <si>
    <t>3021</t>
  </si>
  <si>
    <t>GET ESSEN.</t>
  </si>
  <si>
    <t>3022</t>
  </si>
  <si>
    <t>GET-IT</t>
  </si>
  <si>
    <t>3025</t>
  </si>
  <si>
    <t>GH MARTEL</t>
  </si>
  <si>
    <t>CHAMPAGNE G.H. MARTEL &amp; CO</t>
  </si>
  <si>
    <t>3026</t>
  </si>
  <si>
    <t>GIANCARLO</t>
  </si>
  <si>
    <t>PASTA GIANCARLO</t>
  </si>
  <si>
    <t>3027</t>
  </si>
  <si>
    <t>GIBSON'S</t>
  </si>
  <si>
    <t>3028</t>
  </si>
  <si>
    <t>GIFFARD</t>
  </si>
  <si>
    <t>3029</t>
  </si>
  <si>
    <t>GIGLIO</t>
  </si>
  <si>
    <t>3030</t>
  </si>
  <si>
    <t>GIL DAURAY</t>
  </si>
  <si>
    <t>3033</t>
  </si>
  <si>
    <t>GILLETTE</t>
  </si>
  <si>
    <t>3034</t>
  </si>
  <si>
    <t>GILLOT</t>
  </si>
  <si>
    <t>3035</t>
  </si>
  <si>
    <t>GIMBERT</t>
  </si>
  <si>
    <t>GIMBERT OCEAN</t>
  </si>
  <si>
    <t>3036</t>
  </si>
  <si>
    <t>GIMEL</t>
  </si>
  <si>
    <t>3038</t>
  </si>
  <si>
    <t>GINESTET</t>
  </si>
  <si>
    <t>3039</t>
  </si>
  <si>
    <t>GINEYS</t>
  </si>
  <si>
    <t>3040</t>
  </si>
  <si>
    <t>GINI</t>
  </si>
  <si>
    <t>3041</t>
  </si>
  <si>
    <t>GINKO</t>
  </si>
  <si>
    <t>3042</t>
  </si>
  <si>
    <t>GIO</t>
  </si>
  <si>
    <t>3043</t>
  </si>
  <si>
    <t>GIPSY</t>
  </si>
  <si>
    <t>3044</t>
  </si>
  <si>
    <t>GIRARD</t>
  </si>
  <si>
    <t>LAITERIE FROMAGERIE GIRARD MAURICE</t>
  </si>
  <si>
    <t>3046</t>
  </si>
  <si>
    <t>GIRAUDET</t>
  </si>
  <si>
    <t>3047</t>
  </si>
  <si>
    <t>GIRAUDON</t>
  </si>
  <si>
    <t>3048</t>
  </si>
  <si>
    <t>GIRONDINE</t>
  </si>
  <si>
    <t>3049</t>
  </si>
  <si>
    <t>GL DIFFUSI</t>
  </si>
  <si>
    <t>3050</t>
  </si>
  <si>
    <t>GLACE-LYON</t>
  </si>
  <si>
    <t>3051</t>
  </si>
  <si>
    <t>GLACON DOC</t>
  </si>
  <si>
    <t>3052</t>
  </si>
  <si>
    <t>GLADE BY B</t>
  </si>
  <si>
    <t>GLADE</t>
  </si>
  <si>
    <t>3053</t>
  </si>
  <si>
    <t>GLAM PARIS</t>
  </si>
  <si>
    <t>GLAMOUR PARIS</t>
  </si>
  <si>
    <t>3055</t>
  </si>
  <si>
    <t>GLASSY COO</t>
  </si>
  <si>
    <t>3056</t>
  </si>
  <si>
    <t>GLASSY HOM</t>
  </si>
  <si>
    <t>3057</t>
  </si>
  <si>
    <t>GLEN CRINA</t>
  </si>
  <si>
    <t>3058</t>
  </si>
  <si>
    <t>GLEN GRANT</t>
  </si>
  <si>
    <t>3059</t>
  </si>
  <si>
    <t>GLEN MORAY</t>
  </si>
  <si>
    <t>3060</t>
  </si>
  <si>
    <t>GLEN WINNE</t>
  </si>
  <si>
    <t>3061</t>
  </si>
  <si>
    <t>GLENFIDDIC</t>
  </si>
  <si>
    <t>GLENFIDDICH</t>
  </si>
  <si>
    <t>3062</t>
  </si>
  <si>
    <t>GLENKINCHI</t>
  </si>
  <si>
    <t>3063</t>
  </si>
  <si>
    <t>GLENLIVET</t>
  </si>
  <si>
    <t>THE GLENLIVET</t>
  </si>
  <si>
    <t>3064</t>
  </si>
  <si>
    <t>GLENMORANG</t>
  </si>
  <si>
    <t>GLENMORANGIE</t>
  </si>
  <si>
    <t>3065</t>
  </si>
  <si>
    <t>GLEN'S</t>
  </si>
  <si>
    <t>3066</t>
  </si>
  <si>
    <t>GLISS</t>
  </si>
  <si>
    <t>3068</t>
  </si>
  <si>
    <t>GLORIA</t>
  </si>
  <si>
    <t>3069</t>
  </si>
  <si>
    <t>GLORIA.V</t>
  </si>
  <si>
    <t>GLORIA VANDERBILT</t>
  </si>
  <si>
    <t>3070</t>
  </si>
  <si>
    <t>GLORY</t>
  </si>
  <si>
    <t>3071</t>
  </si>
  <si>
    <t>GLOSS</t>
  </si>
  <si>
    <t>GLOSS!</t>
  </si>
  <si>
    <t>3072</t>
  </si>
  <si>
    <t>GM DISTRIB</t>
  </si>
  <si>
    <t>LES MOULINS</t>
  </si>
  <si>
    <t>3073</t>
  </si>
  <si>
    <t>GM GASTRO</t>
  </si>
  <si>
    <t>3074</t>
  </si>
  <si>
    <t>GMDF SAS</t>
  </si>
  <si>
    <t>3075</t>
  </si>
  <si>
    <t>GMPA</t>
  </si>
  <si>
    <t>3076</t>
  </si>
  <si>
    <t>GMS DIFFUS</t>
  </si>
  <si>
    <t>3077</t>
  </si>
  <si>
    <t>GNAW</t>
  </si>
  <si>
    <t>3079</t>
  </si>
  <si>
    <t>GO ON</t>
  </si>
  <si>
    <t>3080</t>
  </si>
  <si>
    <t>GO TAN</t>
  </si>
  <si>
    <t>GOTAN</t>
  </si>
  <si>
    <t>3083</t>
  </si>
  <si>
    <t>GODELEINE</t>
  </si>
  <si>
    <t>3086</t>
  </si>
  <si>
    <t>GOEPPER</t>
  </si>
  <si>
    <t>3089</t>
  </si>
  <si>
    <t>GOFFA</t>
  </si>
  <si>
    <t>3090</t>
  </si>
  <si>
    <t>GOFRINO</t>
  </si>
  <si>
    <t>3091</t>
  </si>
  <si>
    <t>GOLFO NUEV</t>
  </si>
  <si>
    <t>3092</t>
  </si>
  <si>
    <t>GOLFONUEVO</t>
  </si>
  <si>
    <t>GOLFO NUEVO</t>
  </si>
  <si>
    <t>3093</t>
  </si>
  <si>
    <t>GOLIATH</t>
  </si>
  <si>
    <t>3096</t>
  </si>
  <si>
    <t>GONIDEC</t>
  </si>
  <si>
    <t>3097</t>
  </si>
  <si>
    <t>GOO JIT ZU</t>
  </si>
  <si>
    <t>3098</t>
  </si>
  <si>
    <t>GOOD DOG</t>
  </si>
  <si>
    <t>3099</t>
  </si>
  <si>
    <t>GOOD GOUT</t>
  </si>
  <si>
    <t>3100</t>
  </si>
  <si>
    <t>GOODFELLAS</t>
  </si>
  <si>
    <t>3101</t>
  </si>
  <si>
    <t>GOODMARK</t>
  </si>
  <si>
    <t>3104</t>
  </si>
  <si>
    <t>GOOSE</t>
  </si>
  <si>
    <t>GOOSE ISLAND</t>
  </si>
  <si>
    <t>3106</t>
  </si>
  <si>
    <t>GOOSSENS</t>
  </si>
  <si>
    <t>GOOSENS</t>
  </si>
  <si>
    <t>3107</t>
  </si>
  <si>
    <t>GORDON'S</t>
  </si>
  <si>
    <t>3108</t>
  </si>
  <si>
    <t>GORRI</t>
  </si>
  <si>
    <t>3110</t>
  </si>
  <si>
    <t>GOSSET</t>
  </si>
  <si>
    <t>3111</t>
  </si>
  <si>
    <t>GOT 2 BE</t>
  </si>
  <si>
    <t>GOT2B</t>
  </si>
  <si>
    <t>3113</t>
  </si>
  <si>
    <t>GOTXOKI</t>
  </si>
  <si>
    <t>3114</t>
  </si>
  <si>
    <t>GOUDA NOEL</t>
  </si>
  <si>
    <t>3116</t>
  </si>
  <si>
    <t>GOULIBEUR</t>
  </si>
  <si>
    <t>3118</t>
  </si>
  <si>
    <t>GOURMET</t>
  </si>
  <si>
    <t>GOURMET GOLD</t>
  </si>
  <si>
    <t>3119</t>
  </si>
  <si>
    <t>GOURMET AL</t>
  </si>
  <si>
    <t>GOURMET D'ALSACE</t>
  </si>
  <si>
    <t>3120</t>
  </si>
  <si>
    <t>GOUT.BASQU</t>
  </si>
  <si>
    <t>3121</t>
  </si>
  <si>
    <t>GOYARD</t>
  </si>
  <si>
    <t>3122</t>
  </si>
  <si>
    <t>GP TOYS</t>
  </si>
  <si>
    <t>3125</t>
  </si>
  <si>
    <t>GR.GOURMET</t>
  </si>
  <si>
    <t>GRAINE DE GOURMET</t>
  </si>
  <si>
    <t>3126</t>
  </si>
  <si>
    <t>GRACE</t>
  </si>
  <si>
    <t>3127</t>
  </si>
  <si>
    <t>GRAFIX</t>
  </si>
  <si>
    <t>3128</t>
  </si>
  <si>
    <t>GRAHAM'S</t>
  </si>
  <si>
    <t>3129</t>
  </si>
  <si>
    <t>GRAIN OC</t>
  </si>
  <si>
    <t>GRAIN D'OC</t>
  </si>
  <si>
    <t>3131</t>
  </si>
  <si>
    <t>GRAIN SAIL</t>
  </si>
  <si>
    <t>GRAIN DE SAIL</t>
  </si>
  <si>
    <t>3134</t>
  </si>
  <si>
    <t>GRAINS ROY</t>
  </si>
  <si>
    <t>GRAINS DE ROY</t>
  </si>
  <si>
    <t>3135</t>
  </si>
  <si>
    <t>GRAN VATEL</t>
  </si>
  <si>
    <t>GRAND VATEL</t>
  </si>
  <si>
    <t>3136</t>
  </si>
  <si>
    <t>GRAND AGE</t>
  </si>
  <si>
    <t>3137</t>
  </si>
  <si>
    <t>GRAND EST</t>
  </si>
  <si>
    <t>3138</t>
  </si>
  <si>
    <t>GRAND FIEF</t>
  </si>
  <si>
    <t>3140</t>
  </si>
  <si>
    <t>GRAND MERE</t>
  </si>
  <si>
    <t>3141</t>
  </si>
  <si>
    <t>GRANDE ABS</t>
  </si>
  <si>
    <t>3143</t>
  </si>
  <si>
    <t>GRANDIVITT</t>
  </si>
  <si>
    <t>3144</t>
  </si>
  <si>
    <t>GRANDJEAN</t>
  </si>
  <si>
    <t>3145</t>
  </si>
  <si>
    <t>GRANDLAIT</t>
  </si>
  <si>
    <t>3146</t>
  </si>
  <si>
    <t>GRANDSDOMA</t>
  </si>
  <si>
    <t>3147</t>
  </si>
  <si>
    <t>GRANDUCALE</t>
  </si>
  <si>
    <t>3148</t>
  </si>
  <si>
    <t>GRANGERIE</t>
  </si>
  <si>
    <t>COLLINE DE LA GRANGERIE</t>
  </si>
  <si>
    <t>3151</t>
  </si>
  <si>
    <t>GRANOLA</t>
  </si>
  <si>
    <t>3152</t>
  </si>
  <si>
    <t>GRANON</t>
  </si>
  <si>
    <t>DOMAINE GRANON-PONTAIX</t>
  </si>
  <si>
    <t>3154</t>
  </si>
  <si>
    <t>GRANT'S</t>
  </si>
  <si>
    <t>3155</t>
  </si>
  <si>
    <t>GRANY</t>
  </si>
  <si>
    <t>3156</t>
  </si>
  <si>
    <t>GRAPVIN</t>
  </si>
  <si>
    <t>3157</t>
  </si>
  <si>
    <t>GRAT MEYER</t>
  </si>
  <si>
    <t>3158</t>
  </si>
  <si>
    <t>GRATIEN</t>
  </si>
  <si>
    <t>GRATIEN MEYER</t>
  </si>
  <si>
    <t>3159</t>
  </si>
  <si>
    <t>GRAVES</t>
  </si>
  <si>
    <t>CHATEAU GRAVES DU PRIVERA</t>
  </si>
  <si>
    <t>3160</t>
  </si>
  <si>
    <t>GRAZIE</t>
  </si>
  <si>
    <t>3161</t>
  </si>
  <si>
    <t>GRD BADON</t>
  </si>
  <si>
    <t>3162</t>
  </si>
  <si>
    <t>GRD DOM.</t>
  </si>
  <si>
    <t>3163</t>
  </si>
  <si>
    <t>GRD MENAGE</t>
  </si>
  <si>
    <t>GRAND MENAGE</t>
  </si>
  <si>
    <t>3164</t>
  </si>
  <si>
    <t>GRDLISTRAC</t>
  </si>
  <si>
    <t>GRAND LISTRAC</t>
  </si>
  <si>
    <t>3168</t>
  </si>
  <si>
    <t>GREATLAND</t>
  </si>
  <si>
    <t>3169</t>
  </si>
  <si>
    <t>GRECO</t>
  </si>
  <si>
    <t>3171</t>
  </si>
  <si>
    <t>GREEN-E</t>
  </si>
  <si>
    <t>3172</t>
  </si>
  <si>
    <t>GREENEDGE</t>
  </si>
  <si>
    <t>3175</t>
  </si>
  <si>
    <t>GREENSHOOT</t>
  </si>
  <si>
    <t>3179</t>
  </si>
  <si>
    <t>GRENOUILLE</t>
  </si>
  <si>
    <t>3180</t>
  </si>
  <si>
    <t>GREY GOOSE</t>
  </si>
  <si>
    <t>3181</t>
  </si>
  <si>
    <t>GRG.SOLEIL</t>
  </si>
  <si>
    <t>GORGEE DE SOLEIL</t>
  </si>
  <si>
    <t>3183</t>
  </si>
  <si>
    <t>GRIGNOTEUR</t>
  </si>
  <si>
    <t>LE PETIT GRIGNOTEUR</t>
  </si>
  <si>
    <t>3184</t>
  </si>
  <si>
    <t>GRIGNOTHYM</t>
  </si>
  <si>
    <t>3185</t>
  </si>
  <si>
    <t>GRILL</t>
  </si>
  <si>
    <t>3186</t>
  </si>
  <si>
    <t>GRILL O'BO</t>
  </si>
  <si>
    <t>3187</t>
  </si>
  <si>
    <t>GRILL VALL</t>
  </si>
  <si>
    <t>3188</t>
  </si>
  <si>
    <t>GRILLS</t>
  </si>
  <si>
    <t>3189</t>
  </si>
  <si>
    <t>GRIMBERGEN</t>
  </si>
  <si>
    <t>3191</t>
  </si>
  <si>
    <t>GRIOTTINES</t>
  </si>
  <si>
    <t>3192</t>
  </si>
  <si>
    <t>GRISETTE</t>
  </si>
  <si>
    <t>3194</t>
  </si>
  <si>
    <t>GROIX.NAT</t>
  </si>
  <si>
    <t>GROIX &amp; NATURE</t>
  </si>
  <si>
    <t>3195</t>
  </si>
  <si>
    <t>GRONDONA</t>
  </si>
  <si>
    <t>3197</t>
  </si>
  <si>
    <t>GROSFILLEX</t>
  </si>
  <si>
    <t>3198</t>
  </si>
  <si>
    <t>GRUAU DOR</t>
  </si>
  <si>
    <t>GRUAU D'OR</t>
  </si>
  <si>
    <t>3199</t>
  </si>
  <si>
    <t>GRUND</t>
  </si>
  <si>
    <t>3200</t>
  </si>
  <si>
    <t>GRUND JEUN</t>
  </si>
  <si>
    <t>3201</t>
  </si>
  <si>
    <t>GRUNDIG</t>
  </si>
  <si>
    <t>3202</t>
  </si>
  <si>
    <t>GRUNINGER</t>
  </si>
  <si>
    <t>3204</t>
  </si>
  <si>
    <t>GS27</t>
  </si>
  <si>
    <t>3206</t>
  </si>
  <si>
    <t>GTS DU SUD</t>
  </si>
  <si>
    <t>3208</t>
  </si>
  <si>
    <t>GU</t>
  </si>
  <si>
    <t>3209</t>
  </si>
  <si>
    <t>GUARANA</t>
  </si>
  <si>
    <t>3211</t>
  </si>
  <si>
    <t>GUARD S</t>
  </si>
  <si>
    <t>SILVER GUARDS</t>
  </si>
  <si>
    <t>3212</t>
  </si>
  <si>
    <t>GUARDINI</t>
  </si>
  <si>
    <t>3213</t>
  </si>
  <si>
    <t>GUENARD</t>
  </si>
  <si>
    <t>3214</t>
  </si>
  <si>
    <t>GUEPRATTE</t>
  </si>
  <si>
    <t>ANDRE GUEPRATTE</t>
  </si>
  <si>
    <t>3216</t>
  </si>
  <si>
    <t>GUERIN</t>
  </si>
  <si>
    <t>GUERIN FRERES</t>
  </si>
  <si>
    <t>3217</t>
  </si>
  <si>
    <t>GUERLEDAN</t>
  </si>
  <si>
    <t>LE ROTISSEUR DE GUERLEDAN</t>
  </si>
  <si>
    <t>3218</t>
  </si>
  <si>
    <t>GUEZE</t>
  </si>
  <si>
    <t>3220</t>
  </si>
  <si>
    <t>GUIGAL</t>
  </si>
  <si>
    <t>3221</t>
  </si>
  <si>
    <t>GUIGNOLET</t>
  </si>
  <si>
    <t>3222</t>
  </si>
  <si>
    <t>GUIGOZ</t>
  </si>
  <si>
    <t>3223</t>
  </si>
  <si>
    <t>GUILHEM</t>
  </si>
  <si>
    <t>TERRES DES GUILHEM</t>
  </si>
  <si>
    <t>3224</t>
  </si>
  <si>
    <t>GUILLOT</t>
  </si>
  <si>
    <t>LES BONS VINS GUILLOT</t>
  </si>
  <si>
    <t>3225</t>
  </si>
  <si>
    <t>GUILLOTEAU</t>
  </si>
  <si>
    <t>3226</t>
  </si>
  <si>
    <t>GUILLOUARD</t>
  </si>
  <si>
    <t>3227</t>
  </si>
  <si>
    <t>GUINNESS</t>
  </si>
  <si>
    <t>3228</t>
  </si>
  <si>
    <t>GUIOT</t>
  </si>
  <si>
    <t>LA MAISON GUIOT</t>
  </si>
  <si>
    <t>3229</t>
  </si>
  <si>
    <t>GULLON</t>
  </si>
  <si>
    <t>3230</t>
  </si>
  <si>
    <t>GUSTA</t>
  </si>
  <si>
    <t>3232</t>
  </si>
  <si>
    <t>GUSTO ARGE</t>
  </si>
  <si>
    <t>3233</t>
  </si>
  <si>
    <t>GUY LEVASS</t>
  </si>
  <si>
    <t>3234</t>
  </si>
  <si>
    <t>GUYADER</t>
  </si>
  <si>
    <t>3235</t>
  </si>
  <si>
    <t>GUYLEVASSE</t>
  </si>
  <si>
    <t>3236</t>
  </si>
  <si>
    <t>GUYLIAN</t>
  </si>
  <si>
    <t>3238</t>
  </si>
  <si>
    <t>G'VINE</t>
  </si>
  <si>
    <t>3239</t>
  </si>
  <si>
    <t>GYM SPACE</t>
  </si>
  <si>
    <t>3242</t>
  </si>
  <si>
    <t>H PR HOMME</t>
  </si>
  <si>
    <t>H POUR HOMME</t>
  </si>
  <si>
    <t>3243</t>
  </si>
  <si>
    <t>H&amp;B</t>
  </si>
  <si>
    <t>3244</t>
  </si>
  <si>
    <t>H&amp;H</t>
  </si>
  <si>
    <t>3245</t>
  </si>
  <si>
    <t>H. GUYOT</t>
  </si>
  <si>
    <t>L'HERITIER-GUYOT</t>
  </si>
  <si>
    <t>3246</t>
  </si>
  <si>
    <t>H.BARDOUIN</t>
  </si>
  <si>
    <t>HENRI BARDOUIN</t>
  </si>
  <si>
    <t>3247</t>
  </si>
  <si>
    <t>H.CROSS</t>
  </si>
  <si>
    <t>HIGHLAND CROSS</t>
  </si>
  <si>
    <t>3248</t>
  </si>
  <si>
    <t>H.JEUNESSE</t>
  </si>
  <si>
    <t>3249</t>
  </si>
  <si>
    <t>H.MARAICHE</t>
  </si>
  <si>
    <t>HUGO LE MARAICHER</t>
  </si>
  <si>
    <t>3250</t>
  </si>
  <si>
    <t>H.MONOPOLE</t>
  </si>
  <si>
    <t>HEIDSIECK &amp; CO MONOPOLE</t>
  </si>
  <si>
    <t>3251</t>
  </si>
  <si>
    <t>H.RAFFIN</t>
  </si>
  <si>
    <t>3252</t>
  </si>
  <si>
    <t>H.ROCHEBOI</t>
  </si>
  <si>
    <t>HUBERT ROCHEBOIS</t>
  </si>
  <si>
    <t>3253</t>
  </si>
  <si>
    <t>H.TARBAIS</t>
  </si>
  <si>
    <t>HARICOT TARBAIS SEC</t>
  </si>
  <si>
    <t>3254</t>
  </si>
  <si>
    <t>HAAGENDAZS</t>
  </si>
  <si>
    <t>3255</t>
  </si>
  <si>
    <t>HABANERO</t>
  </si>
  <si>
    <t>3256</t>
  </si>
  <si>
    <t>HABRITA</t>
  </si>
  <si>
    <t>3257</t>
  </si>
  <si>
    <t>HACHETTE</t>
  </si>
  <si>
    <t>3260</t>
  </si>
  <si>
    <t>HAGEN</t>
  </si>
  <si>
    <t>3264</t>
  </si>
  <si>
    <t>HAIG</t>
  </si>
  <si>
    <t>HAIG CLUB</t>
  </si>
  <si>
    <t>3266</t>
  </si>
  <si>
    <t>HAIRDORABL</t>
  </si>
  <si>
    <t>3270</t>
  </si>
  <si>
    <t>HALTERREGO</t>
  </si>
  <si>
    <t>3271</t>
  </si>
  <si>
    <t>HAMEAU SAV</t>
  </si>
  <si>
    <t>3272</t>
  </si>
  <si>
    <t>HAMELIN</t>
  </si>
  <si>
    <t>3274</t>
  </si>
  <si>
    <t>HAMLET</t>
  </si>
  <si>
    <t>3275</t>
  </si>
  <si>
    <t>HAMMER</t>
  </si>
  <si>
    <t>3277</t>
  </si>
  <si>
    <t>HANDICAP</t>
  </si>
  <si>
    <t>3279</t>
  </si>
  <si>
    <t>HANDY BAG</t>
  </si>
  <si>
    <t>3281</t>
  </si>
  <si>
    <t>HANNE</t>
  </si>
  <si>
    <t>3283</t>
  </si>
  <si>
    <t>HANSI</t>
  </si>
  <si>
    <t>3284</t>
  </si>
  <si>
    <t>HAPCHOT</t>
  </si>
  <si>
    <t>3285</t>
  </si>
  <si>
    <t>HAPPY &amp; SO</t>
  </si>
  <si>
    <t>3286</t>
  </si>
  <si>
    <t>HAPPY BIO</t>
  </si>
  <si>
    <t>3287</t>
  </si>
  <si>
    <t>HAPPY CHOI</t>
  </si>
  <si>
    <t>3289</t>
  </si>
  <si>
    <t>HAPPY P</t>
  </si>
  <si>
    <t>3290</t>
  </si>
  <si>
    <t>HAPPYPAPER</t>
  </si>
  <si>
    <t>3291</t>
  </si>
  <si>
    <t>HAPPYVORE</t>
  </si>
  <si>
    <t>3292</t>
  </si>
  <si>
    <t>HARI&amp;CO</t>
  </si>
  <si>
    <t>3293</t>
  </si>
  <si>
    <t>HARIBO</t>
  </si>
  <si>
    <t>3294</t>
  </si>
  <si>
    <t>HARPE NOIR</t>
  </si>
  <si>
    <t>LA HARPE</t>
  </si>
  <si>
    <t>3295</t>
  </si>
  <si>
    <t>HARPER</t>
  </si>
  <si>
    <t>3296</t>
  </si>
  <si>
    <t>HARPER HOM</t>
  </si>
  <si>
    <t>3297</t>
  </si>
  <si>
    <t>HARPERCOLL</t>
  </si>
  <si>
    <t>3298</t>
  </si>
  <si>
    <t>HARPIC</t>
  </si>
  <si>
    <t>3299</t>
  </si>
  <si>
    <t>HARRIS</t>
  </si>
  <si>
    <t>3300</t>
  </si>
  <si>
    <t>HARRY POTT</t>
  </si>
  <si>
    <t>HARRY POTTER</t>
  </si>
  <si>
    <t>3301</t>
  </si>
  <si>
    <t>HARRY'S</t>
  </si>
  <si>
    <t>HARRYS</t>
  </si>
  <si>
    <t>3302</t>
  </si>
  <si>
    <t>HARTHERZ</t>
  </si>
  <si>
    <t>3303</t>
  </si>
  <si>
    <t>HASBRO</t>
  </si>
  <si>
    <t>3304</t>
  </si>
  <si>
    <t>HASBRO GAM</t>
  </si>
  <si>
    <t>3305</t>
  </si>
  <si>
    <t>HATCHIMALS</t>
  </si>
  <si>
    <t>3306</t>
  </si>
  <si>
    <t>HATIER</t>
  </si>
  <si>
    <t>3307</t>
  </si>
  <si>
    <t>HAUCK DISN</t>
  </si>
  <si>
    <t>3308</t>
  </si>
  <si>
    <t>HAULLER</t>
  </si>
  <si>
    <t>3310</t>
  </si>
  <si>
    <t>HAUSSMANN</t>
  </si>
  <si>
    <t>3311</t>
  </si>
  <si>
    <t>HAUT CALAS</t>
  </si>
  <si>
    <t>CHATEAU ST CELS LES HAUTS DE CALAS</t>
  </si>
  <si>
    <t>3312</t>
  </si>
  <si>
    <t>HAVAIANAS</t>
  </si>
  <si>
    <t>3313</t>
  </si>
  <si>
    <t>HAVANACLUB</t>
  </si>
  <si>
    <t>HAVANA CLUB</t>
  </si>
  <si>
    <t>3314</t>
  </si>
  <si>
    <t>HAWAI</t>
  </si>
  <si>
    <t>3315</t>
  </si>
  <si>
    <t>HAWAI.TROP</t>
  </si>
  <si>
    <t>HAWAIIAN TROPIC</t>
  </si>
  <si>
    <t>3316</t>
  </si>
  <si>
    <t>HAXAIRE</t>
  </si>
  <si>
    <t>3320</t>
  </si>
  <si>
    <t>HDG</t>
  </si>
  <si>
    <t>3321</t>
  </si>
  <si>
    <t>HDR</t>
  </si>
  <si>
    <t>3322</t>
  </si>
  <si>
    <t>HEAD&amp;SHOUL</t>
  </si>
  <si>
    <t>HEAD &amp; SHOULDERS</t>
  </si>
  <si>
    <t>3324</t>
  </si>
  <si>
    <t>HEATOR</t>
  </si>
  <si>
    <t>3326</t>
  </si>
  <si>
    <t>HEBERT</t>
  </si>
  <si>
    <t>3327</t>
  </si>
  <si>
    <t>HECHTER</t>
  </si>
  <si>
    <t>3328</t>
  </si>
  <si>
    <t>HEDONE</t>
  </si>
  <si>
    <t>3329</t>
  </si>
  <si>
    <t>HEGA</t>
  </si>
  <si>
    <t>3330</t>
  </si>
  <si>
    <t>HEINEKEN</t>
  </si>
  <si>
    <t>3331</t>
  </si>
  <si>
    <t>HEINZ</t>
  </si>
  <si>
    <t>3332</t>
  </si>
  <si>
    <t>HEIPLOEG</t>
  </si>
  <si>
    <t>3335</t>
  </si>
  <si>
    <t>HELA</t>
  </si>
  <si>
    <t>3336</t>
  </si>
  <si>
    <t>HELLMUTH</t>
  </si>
  <si>
    <t>A. HELLMUTH</t>
  </si>
  <si>
    <t>3337</t>
  </si>
  <si>
    <t>HELLO KITT</t>
  </si>
  <si>
    <t>HELLO KITTY</t>
  </si>
  <si>
    <t>3338</t>
  </si>
  <si>
    <t>HELLOKITTY</t>
  </si>
  <si>
    <t>3340</t>
  </si>
  <si>
    <t>HELUICUM</t>
  </si>
  <si>
    <t>3342</t>
  </si>
  <si>
    <t>HEMMA</t>
  </si>
  <si>
    <t>3343</t>
  </si>
  <si>
    <t>HENAFF</t>
  </si>
  <si>
    <t>3344</t>
  </si>
  <si>
    <t>HENDERSON</t>
  </si>
  <si>
    <t>3345</t>
  </si>
  <si>
    <t>HENDRICKS</t>
  </si>
  <si>
    <t>HENDRICK'S</t>
  </si>
  <si>
    <t>3346</t>
  </si>
  <si>
    <t>HENKEL</t>
  </si>
  <si>
    <t>3347</t>
  </si>
  <si>
    <t>HENNESSY</t>
  </si>
  <si>
    <t>3348</t>
  </si>
  <si>
    <t>HENRI</t>
  </si>
  <si>
    <t>3349</t>
  </si>
  <si>
    <t>HENRI BARD</t>
  </si>
  <si>
    <t>3350</t>
  </si>
  <si>
    <t>HENRI DE B</t>
  </si>
  <si>
    <t>HENRI DE BRUXELLES</t>
  </si>
  <si>
    <t>3351</t>
  </si>
  <si>
    <t>HENRI EHRH</t>
  </si>
  <si>
    <t>3352</t>
  </si>
  <si>
    <t>HENRIOT</t>
  </si>
  <si>
    <t>3355</t>
  </si>
  <si>
    <t>HEPAR</t>
  </si>
  <si>
    <t>3356</t>
  </si>
  <si>
    <t>HERAS</t>
  </si>
  <si>
    <t>3357</t>
  </si>
  <si>
    <t>HERBAL ESS</t>
  </si>
  <si>
    <t>HERBAL ESSENCES</t>
  </si>
  <si>
    <t>3358</t>
  </si>
  <si>
    <t>HERBALIST</t>
  </si>
  <si>
    <t>3359</t>
  </si>
  <si>
    <t>HERBAMARE</t>
  </si>
  <si>
    <t>VOGEL HERBAMARE</t>
  </si>
  <si>
    <t>3360</t>
  </si>
  <si>
    <t>HERBORISTE</t>
  </si>
  <si>
    <t>3362</t>
  </si>
  <si>
    <t>HEREFORD</t>
  </si>
  <si>
    <t>3363</t>
  </si>
  <si>
    <t>HERITAGE</t>
  </si>
  <si>
    <t>3364</t>
  </si>
  <si>
    <t>HERLAINE</t>
  </si>
  <si>
    <t>3365</t>
  </si>
  <si>
    <t>HERMES</t>
  </si>
  <si>
    <t>3366</t>
  </si>
  <si>
    <t>HERO</t>
  </si>
  <si>
    <t>3367</t>
  </si>
  <si>
    <t>HEROES EPA</t>
  </si>
  <si>
    <t>3368</t>
  </si>
  <si>
    <t>HEROIC SPT</t>
  </si>
  <si>
    <t>HEROIC SPORT</t>
  </si>
  <si>
    <t>3369</t>
  </si>
  <si>
    <t>HEROLAB</t>
  </si>
  <si>
    <t>3370</t>
  </si>
  <si>
    <t>HERRE</t>
  </si>
  <si>
    <t>RESERVE DE L HERRE</t>
  </si>
  <si>
    <t>3371</t>
  </si>
  <si>
    <t>HERSCHELL</t>
  </si>
  <si>
    <t>3372</t>
  </si>
  <si>
    <t>HERTA</t>
  </si>
  <si>
    <t>3374</t>
  </si>
  <si>
    <t>HERZBERG</t>
  </si>
  <si>
    <t>3375</t>
  </si>
  <si>
    <t>HESPERIA</t>
  </si>
  <si>
    <t>BEAUMES</t>
  </si>
  <si>
    <t>3377</t>
  </si>
  <si>
    <t>HEUDEBERT</t>
  </si>
  <si>
    <t>3378</t>
  </si>
  <si>
    <t>HEURA</t>
  </si>
  <si>
    <t>HEURA FOODS</t>
  </si>
  <si>
    <t>3379</t>
  </si>
  <si>
    <t>HIBIKI</t>
  </si>
  <si>
    <t>3380</t>
  </si>
  <si>
    <t>HIGHL.PARK</t>
  </si>
  <si>
    <t>HIGHLAND PARK</t>
  </si>
  <si>
    <t>3381</t>
  </si>
  <si>
    <t>HIKVISION</t>
  </si>
  <si>
    <t>3383</t>
  </si>
  <si>
    <t>HIPP</t>
  </si>
  <si>
    <t>HIPP BIOLOGIQUE</t>
  </si>
  <si>
    <t>3384</t>
  </si>
  <si>
    <t>HIPRO</t>
  </si>
  <si>
    <t>3385</t>
  </si>
  <si>
    <t>HIRONDELLE</t>
  </si>
  <si>
    <t>3386</t>
  </si>
  <si>
    <t>HIRUAK</t>
  </si>
  <si>
    <t>3387</t>
  </si>
  <si>
    <t>HIST MEDIT</t>
  </si>
  <si>
    <t>HISTOIRES MEDITERRANEENNES</t>
  </si>
  <si>
    <t>3388</t>
  </si>
  <si>
    <t>HIT BIO</t>
  </si>
  <si>
    <t>HIT</t>
  </si>
  <si>
    <t>3389</t>
  </si>
  <si>
    <t>HIT COLOR</t>
  </si>
  <si>
    <t>3390</t>
  </si>
  <si>
    <t>HITACHI</t>
  </si>
  <si>
    <t>3391</t>
  </si>
  <si>
    <t>HKOENIG</t>
  </si>
  <si>
    <t>3395</t>
  </si>
  <si>
    <t>HOBBY LIFE</t>
  </si>
  <si>
    <t>3396</t>
  </si>
  <si>
    <t>HOBGOBLIN</t>
  </si>
  <si>
    <t>3397</t>
  </si>
  <si>
    <t>HOEGAARDEN</t>
  </si>
  <si>
    <t>3398</t>
  </si>
  <si>
    <t>HOJIN</t>
  </si>
  <si>
    <t>3399</t>
  </si>
  <si>
    <t>HOL MASTER</t>
  </si>
  <si>
    <t>HOLLAND MASTER</t>
  </si>
  <si>
    <t>3402</t>
  </si>
  <si>
    <t>HOLIDAY</t>
  </si>
  <si>
    <t>3403</t>
  </si>
  <si>
    <t>HOLIDAY IC</t>
  </si>
  <si>
    <t>HOLIDAY ICE</t>
  </si>
  <si>
    <t>3404</t>
  </si>
  <si>
    <t>HOLLYWOOD</t>
  </si>
  <si>
    <t>3405</t>
  </si>
  <si>
    <t>HOLTS</t>
  </si>
  <si>
    <t>3407</t>
  </si>
  <si>
    <t>HOLYFRUITS</t>
  </si>
  <si>
    <t>3409</t>
  </si>
  <si>
    <t>HOME</t>
  </si>
  <si>
    <t>3411</t>
  </si>
  <si>
    <t>HOME DECO</t>
  </si>
  <si>
    <t>3412</t>
  </si>
  <si>
    <t>HOME PERFE</t>
  </si>
  <si>
    <t>3422</t>
  </si>
  <si>
    <t>HOMMELBIER</t>
  </si>
  <si>
    <t>3426</t>
  </si>
  <si>
    <t>HOOPE</t>
  </si>
  <si>
    <t>3427</t>
  </si>
  <si>
    <t>HOOVER</t>
  </si>
  <si>
    <t>3428</t>
  </si>
  <si>
    <t>HOPI</t>
  </si>
  <si>
    <t>3429</t>
  </si>
  <si>
    <t>HORIZON</t>
  </si>
  <si>
    <t>3431</t>
  </si>
  <si>
    <t>HORS COLLE</t>
  </si>
  <si>
    <t>3435</t>
  </si>
  <si>
    <t>HOSTI</t>
  </si>
  <si>
    <t>3436</t>
  </si>
  <si>
    <t>HOT PELLET</t>
  </si>
  <si>
    <t>HOT PELLETS</t>
  </si>
  <si>
    <t>3437</t>
  </si>
  <si>
    <t>HOT WHEELS</t>
  </si>
  <si>
    <t>3438</t>
  </si>
  <si>
    <t>HOTOS</t>
  </si>
  <si>
    <t>3439</t>
  </si>
  <si>
    <t>HOUTHAKKER</t>
  </si>
  <si>
    <t>3441</t>
  </si>
  <si>
    <t>HP</t>
  </si>
  <si>
    <t>3442</t>
  </si>
  <si>
    <t>HSE</t>
  </si>
  <si>
    <t>3443</t>
  </si>
  <si>
    <t>HT MEYREAU</t>
  </si>
  <si>
    <t>HAUT MEYREAU</t>
  </si>
  <si>
    <t>3444</t>
  </si>
  <si>
    <t>HT PERRON</t>
  </si>
  <si>
    <t>DOMAINE DU HAUT PERRON</t>
  </si>
  <si>
    <t>3445</t>
  </si>
  <si>
    <t>HUCHET Y/J</t>
  </si>
  <si>
    <t>3446</t>
  </si>
  <si>
    <t>HUEBERFILS</t>
  </si>
  <si>
    <t>3447</t>
  </si>
  <si>
    <t>HUGGIES</t>
  </si>
  <si>
    <t>3448</t>
  </si>
  <si>
    <t>HUGO</t>
  </si>
  <si>
    <t>3449</t>
  </si>
  <si>
    <t>HUGO IMAGE</t>
  </si>
  <si>
    <t>3450</t>
  </si>
  <si>
    <t>HUGO SPORT</t>
  </si>
  <si>
    <t>3451</t>
  </si>
  <si>
    <t>HUGUIER</t>
  </si>
  <si>
    <t>3452</t>
  </si>
  <si>
    <t>HUIL.FOUET</t>
  </si>
  <si>
    <t>3455</t>
  </si>
  <si>
    <t>HUNAWIHR</t>
  </si>
  <si>
    <t>CAVE DE HUNAWIHR</t>
  </si>
  <si>
    <t>3456</t>
  </si>
  <si>
    <t>HUNKAR</t>
  </si>
  <si>
    <t>3458</t>
  </si>
  <si>
    <t>HURST</t>
  </si>
  <si>
    <t>3460</t>
  </si>
  <si>
    <t>HUSSON</t>
  </si>
  <si>
    <t>3461</t>
  </si>
  <si>
    <t>HUTCHINSON</t>
  </si>
  <si>
    <t>3462</t>
  </si>
  <si>
    <t>HUYGHE</t>
  </si>
  <si>
    <t>3464</t>
  </si>
  <si>
    <t>HWAYO</t>
  </si>
  <si>
    <t>3466</t>
  </si>
  <si>
    <t>HYPERPROF</t>
  </si>
  <si>
    <t>3468</t>
  </si>
  <si>
    <t>I A OISEA</t>
  </si>
  <si>
    <t>3470</t>
  </si>
  <si>
    <t>I LOVE BIO</t>
  </si>
  <si>
    <t>3471</t>
  </si>
  <si>
    <t>I ROBOT</t>
  </si>
  <si>
    <t>3472</t>
  </si>
  <si>
    <t>I TALY</t>
  </si>
  <si>
    <t>3474</t>
  </si>
  <si>
    <t>IBA</t>
  </si>
  <si>
    <t>3475</t>
  </si>
  <si>
    <t>IBB</t>
  </si>
  <si>
    <t>3481</t>
  </si>
  <si>
    <t>IDEAL</t>
  </si>
  <si>
    <t>3483</t>
  </si>
  <si>
    <t>IDEALDELIC</t>
  </si>
  <si>
    <t>3486</t>
  </si>
  <si>
    <t>IDM</t>
  </si>
  <si>
    <t>3487</t>
  </si>
  <si>
    <t>IDMAT</t>
  </si>
  <si>
    <t>3488</t>
  </si>
  <si>
    <t>IDOIA</t>
  </si>
  <si>
    <t>3489</t>
  </si>
  <si>
    <t>IDR</t>
  </si>
  <si>
    <t>ITINERAIRE DE NOS REGIONS</t>
  </si>
  <si>
    <t>3490</t>
  </si>
  <si>
    <t>IDS</t>
  </si>
  <si>
    <t>3494</t>
  </si>
  <si>
    <t>IFANTIS</t>
  </si>
  <si>
    <t>3495</t>
  </si>
  <si>
    <t>IFRI</t>
  </si>
  <si>
    <t>3496</t>
  </si>
  <si>
    <t>IG DESIGNG</t>
  </si>
  <si>
    <t>3497</t>
  </si>
  <si>
    <t>IGLO</t>
  </si>
  <si>
    <t>3498</t>
  </si>
  <si>
    <t>IGNITE</t>
  </si>
  <si>
    <t>3499</t>
  </si>
  <si>
    <t>IGOR</t>
  </si>
  <si>
    <t>3500</t>
  </si>
  <si>
    <t>IGP GARD</t>
  </si>
  <si>
    <t>3501</t>
  </si>
  <si>
    <t>IGP ROSE</t>
  </si>
  <si>
    <t>3502</t>
  </si>
  <si>
    <t>IGREC</t>
  </si>
  <si>
    <t>3503</t>
  </si>
  <si>
    <t>IKOHS</t>
  </si>
  <si>
    <t>3504</t>
  </si>
  <si>
    <t>IL FORNAIO</t>
  </si>
  <si>
    <t>3505</t>
  </si>
  <si>
    <t>IL VECCHIO</t>
  </si>
  <si>
    <t>3506</t>
  </si>
  <si>
    <t>ILE BEAUTE</t>
  </si>
  <si>
    <t>3507</t>
  </si>
  <si>
    <t>ILE BLEUE</t>
  </si>
  <si>
    <t>3508</t>
  </si>
  <si>
    <t>ILE DE RE</t>
  </si>
  <si>
    <t>3509</t>
  </si>
  <si>
    <t>ILLER</t>
  </si>
  <si>
    <t>3510</t>
  </si>
  <si>
    <t>ILLOOMS</t>
  </si>
  <si>
    <t>3511</t>
  </si>
  <si>
    <t>ILLY</t>
  </si>
  <si>
    <t>3513</t>
  </si>
  <si>
    <t>IM GREEN</t>
  </si>
  <si>
    <t>3516</t>
  </si>
  <si>
    <t>IMC TOYS</t>
  </si>
  <si>
    <t>3519</t>
  </si>
  <si>
    <t>IMPERIA</t>
  </si>
  <si>
    <t>3520</t>
  </si>
  <si>
    <t>IMPERIAL</t>
  </si>
  <si>
    <t>3525</t>
  </si>
  <si>
    <t>INCANTO</t>
  </si>
  <si>
    <t>3529</t>
  </si>
  <si>
    <t>INECTO</t>
  </si>
  <si>
    <t>3530</t>
  </si>
  <si>
    <t>INESSANCE</t>
  </si>
  <si>
    <t>3531</t>
  </si>
  <si>
    <t>INFANTINO</t>
  </si>
  <si>
    <t>3533</t>
  </si>
  <si>
    <t>INFUSEO</t>
  </si>
  <si>
    <t>3534</t>
  </si>
  <si>
    <t>INFUSION</t>
  </si>
  <si>
    <t>3535</t>
  </si>
  <si>
    <t>INFUZ</t>
  </si>
  <si>
    <t>3538</t>
  </si>
  <si>
    <t>INJUSA</t>
  </si>
  <si>
    <t>3539</t>
  </si>
  <si>
    <t>INKERPRINT</t>
  </si>
  <si>
    <t>3540</t>
  </si>
  <si>
    <t>INNIS &amp; GU</t>
  </si>
  <si>
    <t>INNIS &amp; GUNN</t>
  </si>
  <si>
    <t>3541</t>
  </si>
  <si>
    <t>INNO</t>
  </si>
  <si>
    <t>3542</t>
  </si>
  <si>
    <t>INNOCENT</t>
  </si>
  <si>
    <t>3547</t>
  </si>
  <si>
    <t>INST.BLEU</t>
  </si>
  <si>
    <t>3548</t>
  </si>
  <si>
    <t>INST.BORDX</t>
  </si>
  <si>
    <t>3549</t>
  </si>
  <si>
    <t>INST.ROTIS</t>
  </si>
  <si>
    <t>3550</t>
  </si>
  <si>
    <t>INSTANT</t>
  </si>
  <si>
    <t>3551</t>
  </si>
  <si>
    <t>INSTANT BL</t>
  </si>
  <si>
    <t>INSTANT BLEU</t>
  </si>
  <si>
    <t>3553</t>
  </si>
  <si>
    <t>INTCO</t>
  </si>
  <si>
    <t>3556</t>
  </si>
  <si>
    <t>INTERVAN</t>
  </si>
  <si>
    <t>3557</t>
  </si>
  <si>
    <t>INTEX</t>
  </si>
  <si>
    <t>3558</t>
  </si>
  <si>
    <t>INTIMA</t>
  </si>
  <si>
    <t>3559</t>
  </si>
  <si>
    <t>INTIMY</t>
  </si>
  <si>
    <t>3563</t>
  </si>
  <si>
    <t>IRISHMAN</t>
  </si>
  <si>
    <t>3564</t>
  </si>
  <si>
    <t>IRON MAN</t>
  </si>
  <si>
    <t>3566</t>
  </si>
  <si>
    <t>ISALI</t>
  </si>
  <si>
    <t>3567</t>
  </si>
  <si>
    <t>ISAUTIER</t>
  </si>
  <si>
    <t>3570</t>
  </si>
  <si>
    <t>ISIGNY</t>
  </si>
  <si>
    <t>ISIGNY SAINTE MERE</t>
  </si>
  <si>
    <t>3571</t>
  </si>
  <si>
    <t>ISIO4</t>
  </si>
  <si>
    <t>ISIO 4</t>
  </si>
  <si>
    <t>3573</t>
  </si>
  <si>
    <t>ISLA DELIC</t>
  </si>
  <si>
    <t>ISLA DELICE</t>
  </si>
  <si>
    <t>3574</t>
  </si>
  <si>
    <t>ISLOS</t>
  </si>
  <si>
    <t>3578</t>
  </si>
  <si>
    <t>ISOSTAR</t>
  </si>
  <si>
    <t>3579</t>
  </si>
  <si>
    <t>ISOTONER</t>
  </si>
  <si>
    <t>3581</t>
  </si>
  <si>
    <t>ISSIMO</t>
  </si>
  <si>
    <t>3582</t>
  </si>
  <si>
    <t>ISSOLDUNOI</t>
  </si>
  <si>
    <t>CHARCUTERIES ISSOLDUNOISES</t>
  </si>
  <si>
    <t>3583</t>
  </si>
  <si>
    <t>ISTARA</t>
  </si>
  <si>
    <t>P'TIT BASQUE D'ISTARA</t>
  </si>
  <si>
    <t>3584</t>
  </si>
  <si>
    <t>ITALIANS D</t>
  </si>
  <si>
    <t>ITALIANS DO IT BETTER</t>
  </si>
  <si>
    <t>3585</t>
  </si>
  <si>
    <t>ITALIE PAT</t>
  </si>
  <si>
    <t>3586</t>
  </si>
  <si>
    <t>ITALIE PIZ</t>
  </si>
  <si>
    <t>3587</t>
  </si>
  <si>
    <t>ITALIE SAV</t>
  </si>
  <si>
    <t>L'ITALIE DES SAVEURS</t>
  </si>
  <si>
    <t>3588</t>
  </si>
  <si>
    <t>ITALPIZZA</t>
  </si>
  <si>
    <t>3589</t>
  </si>
  <si>
    <t>ITINERAIRE</t>
  </si>
  <si>
    <t>3592</t>
  </si>
  <si>
    <t>ITUNES</t>
  </si>
  <si>
    <t>3593</t>
  </si>
  <si>
    <t>IVORIA</t>
  </si>
  <si>
    <t>3594</t>
  </si>
  <si>
    <t>IZARRA</t>
  </si>
  <si>
    <t>3595</t>
  </si>
  <si>
    <t>IZIDORO</t>
  </si>
  <si>
    <t>3596</t>
  </si>
  <si>
    <t>J AI LU</t>
  </si>
  <si>
    <t>3598</t>
  </si>
  <si>
    <t>J&amp;B</t>
  </si>
  <si>
    <t>3599</t>
  </si>
  <si>
    <t>J.ARTHES</t>
  </si>
  <si>
    <t>JEANNE ARTHES</t>
  </si>
  <si>
    <t>3600</t>
  </si>
  <si>
    <t>J.BALMONT</t>
  </si>
  <si>
    <t>JEAN BALMONT</t>
  </si>
  <si>
    <t>3601</t>
  </si>
  <si>
    <t>J.BIO ETIC</t>
  </si>
  <si>
    <t>JARDIN BIO ETIC</t>
  </si>
  <si>
    <t>3602</t>
  </si>
  <si>
    <t>J.BRIDOU</t>
  </si>
  <si>
    <t>JUSTIN BRIDOU</t>
  </si>
  <si>
    <t>3603</t>
  </si>
  <si>
    <t>J.BRIENT</t>
  </si>
  <si>
    <t>BRIENT</t>
  </si>
  <si>
    <t>3604</t>
  </si>
  <si>
    <t>J.CASSIE</t>
  </si>
  <si>
    <t>3605</t>
  </si>
  <si>
    <t>J.CONTET</t>
  </si>
  <si>
    <t>J CONTET</t>
  </si>
  <si>
    <t>3606</t>
  </si>
  <si>
    <t>J.DALBRAY</t>
  </si>
  <si>
    <t>3607</t>
  </si>
  <si>
    <t>J.DANIELS</t>
  </si>
  <si>
    <t>JACK DANIEL'S</t>
  </si>
  <si>
    <t>3608</t>
  </si>
  <si>
    <t>J.DROUHIN</t>
  </si>
  <si>
    <t>3609</t>
  </si>
  <si>
    <t>J.DUBOST</t>
  </si>
  <si>
    <t>3610</t>
  </si>
  <si>
    <t>J.FRIEDA</t>
  </si>
  <si>
    <t>JOHN FRIEDA</t>
  </si>
  <si>
    <t>3611</t>
  </si>
  <si>
    <t>J.GAUTRET</t>
  </si>
  <si>
    <t>JULES GAUTRET</t>
  </si>
  <si>
    <t>3612</t>
  </si>
  <si>
    <t>J.GERVAIS</t>
  </si>
  <si>
    <t>3613</t>
  </si>
  <si>
    <t>J.GOGANE</t>
  </si>
  <si>
    <t>3614</t>
  </si>
  <si>
    <t>J.MARTIN</t>
  </si>
  <si>
    <t>JEAN MARTIN</t>
  </si>
  <si>
    <t>3616</t>
  </si>
  <si>
    <t>J.MULLER</t>
  </si>
  <si>
    <t>3617</t>
  </si>
  <si>
    <t>J.PERRIN</t>
  </si>
  <si>
    <t>3618</t>
  </si>
  <si>
    <t>J.PRIEUR</t>
  </si>
  <si>
    <t>3619</t>
  </si>
  <si>
    <t>J.PROVENCE</t>
  </si>
  <si>
    <t>JEANNE EN PROVENCE</t>
  </si>
  <si>
    <t>3620</t>
  </si>
  <si>
    <t>J.ROBUCHON</t>
  </si>
  <si>
    <t>3621</t>
  </si>
  <si>
    <t>J.VABRE</t>
  </si>
  <si>
    <t>JACQUES VABRE</t>
  </si>
  <si>
    <t>3622</t>
  </si>
  <si>
    <t>J.WALKER</t>
  </si>
  <si>
    <t>JOHNNIE WALKER</t>
  </si>
  <si>
    <t>3623</t>
  </si>
  <si>
    <t>JA</t>
  </si>
  <si>
    <t>3624</t>
  </si>
  <si>
    <t>J'ACH.FERM</t>
  </si>
  <si>
    <t>J'ACHETE FERMIER !</t>
  </si>
  <si>
    <t>3625</t>
  </si>
  <si>
    <t>JACQUART</t>
  </si>
  <si>
    <t>3626</t>
  </si>
  <si>
    <t>JACQUEMAIN</t>
  </si>
  <si>
    <t>3627</t>
  </si>
  <si>
    <t>JACQUEMART</t>
  </si>
  <si>
    <t>MAISON JACQUEMART</t>
  </si>
  <si>
    <t>3628</t>
  </si>
  <si>
    <t>JACQUESSON</t>
  </si>
  <si>
    <t>3629</t>
  </si>
  <si>
    <t>JACQUET</t>
  </si>
  <si>
    <t>3630</t>
  </si>
  <si>
    <t>JACQUIN</t>
  </si>
  <si>
    <t>FROMAGERIE P.JACQUIN &amp; FILS</t>
  </si>
  <si>
    <t>3631</t>
  </si>
  <si>
    <t>JACQUOT</t>
  </si>
  <si>
    <t>3632</t>
  </si>
  <si>
    <t>JADA</t>
  </si>
  <si>
    <t>3633</t>
  </si>
  <si>
    <t>JADE</t>
  </si>
  <si>
    <t>3634</t>
  </si>
  <si>
    <t>JAGERMEIST</t>
  </si>
  <si>
    <t>JAGERMEISTER</t>
  </si>
  <si>
    <t>3635</t>
  </si>
  <si>
    <t>J'AI LU</t>
  </si>
  <si>
    <t>3636</t>
  </si>
  <si>
    <t>JAILLANCE</t>
  </si>
  <si>
    <t>3637</t>
  </si>
  <si>
    <t>JAJAJA</t>
  </si>
  <si>
    <t>3639</t>
  </si>
  <si>
    <t>JAMB DAUCH</t>
  </si>
  <si>
    <t>LE JAMBON D'AUCH</t>
  </si>
  <si>
    <t>3640</t>
  </si>
  <si>
    <t>JAMES BOND</t>
  </si>
  <si>
    <t>3641</t>
  </si>
  <si>
    <t>JAMESON</t>
  </si>
  <si>
    <t>3642</t>
  </si>
  <si>
    <t>JANE</t>
  </si>
  <si>
    <t>3644</t>
  </si>
  <si>
    <t>JANINY</t>
  </si>
  <si>
    <t>3645</t>
  </si>
  <si>
    <t>JANNEAU</t>
  </si>
  <si>
    <t>3646</t>
  </si>
  <si>
    <t>JANOT</t>
  </si>
  <si>
    <t>3649</t>
  </si>
  <si>
    <t>JANZE</t>
  </si>
  <si>
    <t>3650</t>
  </si>
  <si>
    <t>JAR.ORANTE</t>
  </si>
  <si>
    <t>3651</t>
  </si>
  <si>
    <t>JARD NAUTE</t>
  </si>
  <si>
    <t>3652</t>
  </si>
  <si>
    <t>JARD OBRIE</t>
  </si>
  <si>
    <t>3654</t>
  </si>
  <si>
    <t>JARD.APOTH</t>
  </si>
  <si>
    <t>JARDIN D'APOTHICAIRE - BIO -</t>
  </si>
  <si>
    <t>3655</t>
  </si>
  <si>
    <t>JARD.ORANT</t>
  </si>
  <si>
    <t>JARDIN D'ORANTE</t>
  </si>
  <si>
    <t>3656</t>
  </si>
  <si>
    <t>JARDI NAT</t>
  </si>
  <si>
    <t>3662</t>
  </si>
  <si>
    <t>JARDIN BIO</t>
  </si>
  <si>
    <t>3663</t>
  </si>
  <si>
    <t>JARDIN ORA</t>
  </si>
  <si>
    <t>3665</t>
  </si>
  <si>
    <t>JARDINAT</t>
  </si>
  <si>
    <t>3667</t>
  </si>
  <si>
    <t>JARNOUX</t>
  </si>
  <si>
    <t>BERNARD JARNOUX</t>
  </si>
  <si>
    <t>3668</t>
  </si>
  <si>
    <t>JASMIN</t>
  </si>
  <si>
    <t>3669</t>
  </si>
  <si>
    <t>JBL</t>
  </si>
  <si>
    <t>3672</t>
  </si>
  <si>
    <t>JE CHERCHE</t>
  </si>
  <si>
    <t>3673</t>
  </si>
  <si>
    <t>JE T'AIME</t>
  </si>
  <si>
    <t>3674</t>
  </si>
  <si>
    <t>JEAN FAUP</t>
  </si>
  <si>
    <t>3675</t>
  </si>
  <si>
    <t>JEAN LARND</t>
  </si>
  <si>
    <t>JEAN LARNAUDIE</t>
  </si>
  <si>
    <t>3676</t>
  </si>
  <si>
    <t>JEAN LOUIS</t>
  </si>
  <si>
    <t>3677</t>
  </si>
  <si>
    <t>JEAN MARTI</t>
  </si>
  <si>
    <t>3678</t>
  </si>
  <si>
    <t>JEAN PERR</t>
  </si>
  <si>
    <t>3679</t>
  </si>
  <si>
    <t>JEAN ROMEO</t>
  </si>
  <si>
    <t>3680</t>
  </si>
  <si>
    <t>JEAN ROZE</t>
  </si>
  <si>
    <t>3681</t>
  </si>
  <si>
    <t>JEAN SISA</t>
  </si>
  <si>
    <t>JEAN DE SISA</t>
  </si>
  <si>
    <t>3682</t>
  </si>
  <si>
    <t>JECA</t>
  </si>
  <si>
    <t>3684</t>
  </si>
  <si>
    <t>JELLI REZ</t>
  </si>
  <si>
    <t>3685</t>
  </si>
  <si>
    <t>JELLYBELLY</t>
  </si>
  <si>
    <t>JELLY BELLY</t>
  </si>
  <si>
    <t>3686</t>
  </si>
  <si>
    <t>JEMINI</t>
  </si>
  <si>
    <t>3687</t>
  </si>
  <si>
    <t>JEMINI/FUN</t>
  </si>
  <si>
    <t>3688</t>
  </si>
  <si>
    <t>JENLAIN</t>
  </si>
  <si>
    <t>3689</t>
  </si>
  <si>
    <t>JERMI</t>
  </si>
  <si>
    <t>3690</t>
  </si>
  <si>
    <t>JET LAG</t>
  </si>
  <si>
    <t>3691</t>
  </si>
  <si>
    <t>JEX</t>
  </si>
  <si>
    <t>3692</t>
  </si>
  <si>
    <t>JHF</t>
  </si>
  <si>
    <t>3693</t>
  </si>
  <si>
    <t>JIM BEAM</t>
  </si>
  <si>
    <t>3696</t>
  </si>
  <si>
    <t>JL DAVID</t>
  </si>
  <si>
    <t>JEAN LOUIS DAVID</t>
  </si>
  <si>
    <t>3697</t>
  </si>
  <si>
    <t>JM</t>
  </si>
  <si>
    <t>3699</t>
  </si>
  <si>
    <t>JOCCA</t>
  </si>
  <si>
    <t>3700</t>
  </si>
  <si>
    <t>JOCK</t>
  </si>
  <si>
    <t>3701</t>
  </si>
  <si>
    <t>JOD FOOD</t>
  </si>
  <si>
    <t>3702</t>
  </si>
  <si>
    <t>JOHN DEERE</t>
  </si>
  <si>
    <t>3704</t>
  </si>
  <si>
    <t>JOIE DE VI</t>
  </si>
  <si>
    <t>3706</t>
  </si>
  <si>
    <t>JOKER</t>
  </si>
  <si>
    <t>3707</t>
  </si>
  <si>
    <t>JOLIE CAMP</t>
  </si>
  <si>
    <t>3708</t>
  </si>
  <si>
    <t>JOLIVAL</t>
  </si>
  <si>
    <t>3709</t>
  </si>
  <si>
    <t>JOLLY</t>
  </si>
  <si>
    <t>3710</t>
  </si>
  <si>
    <t>JOLY</t>
  </si>
  <si>
    <t>3711</t>
  </si>
  <si>
    <t>JOMO</t>
  </si>
  <si>
    <t>3713</t>
  </si>
  <si>
    <t>JOODY</t>
  </si>
  <si>
    <t>3714</t>
  </si>
  <si>
    <t>JORDANS</t>
  </si>
  <si>
    <t>3715</t>
  </si>
  <si>
    <t>JORT</t>
  </si>
  <si>
    <t>3716</t>
  </si>
  <si>
    <t>JOSMI</t>
  </si>
  <si>
    <t>3717</t>
  </si>
  <si>
    <t>JOUBARD</t>
  </si>
  <si>
    <t>3718</t>
  </si>
  <si>
    <t>JOUGLA</t>
  </si>
  <si>
    <t>3719</t>
  </si>
  <si>
    <t>JOURS BIO</t>
  </si>
  <si>
    <t>LES JOURS BIOS</t>
  </si>
  <si>
    <t>3720</t>
  </si>
  <si>
    <t>JOUY&amp;CO</t>
  </si>
  <si>
    <t>3721</t>
  </si>
  <si>
    <t>JOYEUX REV</t>
  </si>
  <si>
    <t>3722</t>
  </si>
  <si>
    <t>JP CHENET</t>
  </si>
  <si>
    <t>JP. CHENET</t>
  </si>
  <si>
    <t>3724</t>
  </si>
  <si>
    <t>JSP</t>
  </si>
  <si>
    <t>3725</t>
  </si>
  <si>
    <t>JUANITO</t>
  </si>
  <si>
    <t>3726</t>
  </si>
  <si>
    <t>JULES DEST</t>
  </si>
  <si>
    <t>3728</t>
  </si>
  <si>
    <t>JULIET&amp;GAB</t>
  </si>
  <si>
    <t>JULIETTE ET GABRIEL</t>
  </si>
  <si>
    <t>3730</t>
  </si>
  <si>
    <t>JUMBO</t>
  </si>
  <si>
    <t>3731</t>
  </si>
  <si>
    <t>JURA</t>
  </si>
  <si>
    <t>3732</t>
  </si>
  <si>
    <t>JURAFLORE</t>
  </si>
  <si>
    <t>3733</t>
  </si>
  <si>
    <t>JURASSIC</t>
  </si>
  <si>
    <t>3734</t>
  </si>
  <si>
    <t>JURASSIC W</t>
  </si>
  <si>
    <t>3735</t>
  </si>
  <si>
    <t>JURID</t>
  </si>
  <si>
    <t>3736</t>
  </si>
  <si>
    <t>JUST FOR G</t>
  </si>
  <si>
    <t>3737</t>
  </si>
  <si>
    <t>JUSTE BIO</t>
  </si>
  <si>
    <t>3738</t>
  </si>
  <si>
    <t>JUSTE PRES</t>
  </si>
  <si>
    <t>JUSTE PRESSE</t>
  </si>
  <si>
    <t>3739</t>
  </si>
  <si>
    <t>JUSTFORGAM</t>
  </si>
  <si>
    <t>3741</t>
  </si>
  <si>
    <t>JUVA SANTE</t>
  </si>
  <si>
    <t>3742</t>
  </si>
  <si>
    <t>JUVAMINE</t>
  </si>
  <si>
    <t>3744</t>
  </si>
  <si>
    <t>JV FLEURY</t>
  </si>
  <si>
    <t>3745</t>
  </si>
  <si>
    <t>JVC</t>
  </si>
  <si>
    <t>3746</t>
  </si>
  <si>
    <t>K RO SPACE</t>
  </si>
  <si>
    <t>3748</t>
  </si>
  <si>
    <t>K2R</t>
  </si>
  <si>
    <t>3749</t>
  </si>
  <si>
    <t>KAHLUA</t>
  </si>
  <si>
    <t>3750</t>
  </si>
  <si>
    <t>KAI LAN</t>
  </si>
  <si>
    <t>3751</t>
  </si>
  <si>
    <t>KAIJI</t>
  </si>
  <si>
    <t>3754</t>
  </si>
  <si>
    <t>KALINET</t>
  </si>
  <si>
    <t>3756</t>
  </si>
  <si>
    <t>KAMBLY</t>
  </si>
  <si>
    <t>3757</t>
  </si>
  <si>
    <t>KAMIKI</t>
  </si>
  <si>
    <t>3758</t>
  </si>
  <si>
    <t>KANTERBRAU</t>
  </si>
  <si>
    <t>3764</t>
  </si>
  <si>
    <t>KAPORAL</t>
  </si>
  <si>
    <t>3765</t>
  </si>
  <si>
    <t>KAPPA</t>
  </si>
  <si>
    <t>3766</t>
  </si>
  <si>
    <t>KARA</t>
  </si>
  <si>
    <t>3767</t>
  </si>
  <si>
    <t>KARCHER</t>
  </si>
  <si>
    <t>3768</t>
  </si>
  <si>
    <t>KARELEA</t>
  </si>
  <si>
    <t>3770</t>
  </si>
  <si>
    <t>KARINA</t>
  </si>
  <si>
    <t>3771</t>
  </si>
  <si>
    <t>KARL MARC</t>
  </si>
  <si>
    <t>3773</t>
  </si>
  <si>
    <t>KARMELIET</t>
  </si>
  <si>
    <t>3774</t>
  </si>
  <si>
    <t>KARST</t>
  </si>
  <si>
    <t>CHOUCROUTE KARST</t>
  </si>
  <si>
    <t>3776</t>
  </si>
  <si>
    <t>KAS</t>
  </si>
  <si>
    <t>3778</t>
  </si>
  <si>
    <t>KASKAD</t>
  </si>
  <si>
    <t>3779</t>
  </si>
  <si>
    <t>KASTEEL</t>
  </si>
  <si>
    <t>3781</t>
  </si>
  <si>
    <t>KATS</t>
  </si>
  <si>
    <t>3782</t>
  </si>
  <si>
    <t>KAUFFER'S</t>
  </si>
  <si>
    <t>3783</t>
  </si>
  <si>
    <t>KAVALAN</t>
  </si>
  <si>
    <t>3784</t>
  </si>
  <si>
    <t>KAZE</t>
  </si>
  <si>
    <t>3785</t>
  </si>
  <si>
    <t>KB</t>
  </si>
  <si>
    <t>3793</t>
  </si>
  <si>
    <t>KE</t>
  </si>
  <si>
    <t>3794</t>
  </si>
  <si>
    <t>KEEEPER</t>
  </si>
  <si>
    <t>3796</t>
  </si>
  <si>
    <t>KEKETTE</t>
  </si>
  <si>
    <t>3798</t>
  </si>
  <si>
    <t>KELLERMANN</t>
  </si>
  <si>
    <t>E. KELLERMANN</t>
  </si>
  <si>
    <t>3799</t>
  </si>
  <si>
    <t>KELLNER</t>
  </si>
  <si>
    <t>CHARLES KELLNER</t>
  </si>
  <si>
    <t>3800</t>
  </si>
  <si>
    <t>KELLOGG'S</t>
  </si>
  <si>
    <t>3801</t>
  </si>
  <si>
    <t>KENTUCKY</t>
  </si>
  <si>
    <t>3802</t>
  </si>
  <si>
    <t>KENWOOD</t>
  </si>
  <si>
    <t>3803</t>
  </si>
  <si>
    <t>KER</t>
  </si>
  <si>
    <t>WARENGHEM</t>
  </si>
  <si>
    <t>3804</t>
  </si>
  <si>
    <t>KER RONAN</t>
  </si>
  <si>
    <t>3807</t>
  </si>
  <si>
    <t>KERCADELAC</t>
  </si>
  <si>
    <t>KER CADELAC</t>
  </si>
  <si>
    <t>3808</t>
  </si>
  <si>
    <t>KERCHANT</t>
  </si>
  <si>
    <t>3809</t>
  </si>
  <si>
    <t>KERGUILLET</t>
  </si>
  <si>
    <t>3810</t>
  </si>
  <si>
    <t>KERISAC</t>
  </si>
  <si>
    <t>3812</t>
  </si>
  <si>
    <t>KERNEL</t>
  </si>
  <si>
    <t>3813</t>
  </si>
  <si>
    <t>KERVAN</t>
  </si>
  <si>
    <t>3814</t>
  </si>
  <si>
    <t>KETER</t>
  </si>
  <si>
    <t>3815</t>
  </si>
  <si>
    <t>KG PRENIUM</t>
  </si>
  <si>
    <t>3818</t>
  </si>
  <si>
    <t>KIARA</t>
  </si>
  <si>
    <t>3820</t>
  </si>
  <si>
    <t>KICKERS</t>
  </si>
  <si>
    <t>3822</t>
  </si>
  <si>
    <t>KID</t>
  </si>
  <si>
    <t>3824</t>
  </si>
  <si>
    <t>KIDIBUL</t>
  </si>
  <si>
    <t>3825</t>
  </si>
  <si>
    <t>KIDZ</t>
  </si>
  <si>
    <t>3826</t>
  </si>
  <si>
    <t>KIKKOMAN</t>
  </si>
  <si>
    <t>3827</t>
  </si>
  <si>
    <t>KILBEGGAN</t>
  </si>
  <si>
    <t>3828</t>
  </si>
  <si>
    <t>KILCHOMAN</t>
  </si>
  <si>
    <t>3829</t>
  </si>
  <si>
    <t>KIMBERLY</t>
  </si>
  <si>
    <t>3830</t>
  </si>
  <si>
    <t>KINDER</t>
  </si>
  <si>
    <t>3832</t>
  </si>
  <si>
    <t>KINDI KIDS</t>
  </si>
  <si>
    <t>3833</t>
  </si>
  <si>
    <t>KINDY</t>
  </si>
  <si>
    <t>3834</t>
  </si>
  <si>
    <t>KINETIC SA</t>
  </si>
  <si>
    <t>3835</t>
  </si>
  <si>
    <t>KING DHOME</t>
  </si>
  <si>
    <t>3836</t>
  </si>
  <si>
    <t>KINGDHOM</t>
  </si>
  <si>
    <t>3837</t>
  </si>
  <si>
    <t>KINGSBRAU</t>
  </si>
  <si>
    <t>3838</t>
  </si>
  <si>
    <t>KINZO</t>
  </si>
  <si>
    <t>3839</t>
  </si>
  <si>
    <t>KINZO GARD</t>
  </si>
  <si>
    <t>3840</t>
  </si>
  <si>
    <t>KI-OON</t>
  </si>
  <si>
    <t>3841</t>
  </si>
  <si>
    <t>KIRI</t>
  </si>
  <si>
    <t>3842</t>
  </si>
  <si>
    <t>KIS</t>
  </si>
  <si>
    <t>3844</t>
  </si>
  <si>
    <t>KIT KAT</t>
  </si>
  <si>
    <t>3845</t>
  </si>
  <si>
    <t>KITCHENCOO</t>
  </si>
  <si>
    <t>3846</t>
  </si>
  <si>
    <t>KITCHEO</t>
  </si>
  <si>
    <t>3848</t>
  </si>
  <si>
    <t>KIWI</t>
  </si>
  <si>
    <t>3849</t>
  </si>
  <si>
    <t>KLAUS</t>
  </si>
  <si>
    <t>3850</t>
  </si>
  <si>
    <t>KLEENEX</t>
  </si>
  <si>
    <t>KLEENEX MOUCHOIRS</t>
  </si>
  <si>
    <t>3851</t>
  </si>
  <si>
    <t>KLEIN WANN</t>
  </si>
  <si>
    <t>KLEIN WANNER</t>
  </si>
  <si>
    <t>3852</t>
  </si>
  <si>
    <t>KMJ</t>
  </si>
  <si>
    <t>3855</t>
  </si>
  <si>
    <t>KNOCKANDO</t>
  </si>
  <si>
    <t>3856</t>
  </si>
  <si>
    <t>KNOPPERS</t>
  </si>
  <si>
    <t>3857</t>
  </si>
  <si>
    <t>KNORR</t>
  </si>
  <si>
    <t>3858</t>
  </si>
  <si>
    <t>KOCH MEDIA</t>
  </si>
  <si>
    <t>3859</t>
  </si>
  <si>
    <t>KODAK</t>
  </si>
  <si>
    <t>3860</t>
  </si>
  <si>
    <t>KOH LANTA</t>
  </si>
  <si>
    <t>3862</t>
  </si>
  <si>
    <t>KOMBUCHA</t>
  </si>
  <si>
    <t>CAPTAIN KOMBUCHA</t>
  </si>
  <si>
    <t>3864</t>
  </si>
  <si>
    <t>KONIX</t>
  </si>
  <si>
    <t>3865</t>
  </si>
  <si>
    <t>KONYKS</t>
  </si>
  <si>
    <t>3869</t>
  </si>
  <si>
    <t>KORRIGAN</t>
  </si>
  <si>
    <t>VOLAILLES DE KORRIGAN</t>
  </si>
  <si>
    <t>3871</t>
  </si>
  <si>
    <t>KOUIGN AMA</t>
  </si>
  <si>
    <t>3872</t>
  </si>
  <si>
    <t>KOUKAKIS</t>
  </si>
  <si>
    <t>3874</t>
  </si>
  <si>
    <t>KRAKEN</t>
  </si>
  <si>
    <t>THE KRAKEN</t>
  </si>
  <si>
    <t>3877</t>
  </si>
  <si>
    <t>KREMA</t>
  </si>
  <si>
    <t>3878</t>
  </si>
  <si>
    <t>KRISPROLLS</t>
  </si>
  <si>
    <t>3879</t>
  </si>
  <si>
    <t>KRITER</t>
  </si>
  <si>
    <t>3880</t>
  </si>
  <si>
    <t>KROKOLA</t>
  </si>
  <si>
    <t>3881</t>
  </si>
  <si>
    <t>KROMBACHER</t>
  </si>
  <si>
    <t>3882</t>
  </si>
  <si>
    <t>KRONENBOUR</t>
  </si>
  <si>
    <t>KRONENBOURG</t>
  </si>
  <si>
    <t>3885</t>
  </si>
  <si>
    <t>KROSNO</t>
  </si>
  <si>
    <t>3886</t>
  </si>
  <si>
    <t>KRUG</t>
  </si>
  <si>
    <t>3887</t>
  </si>
  <si>
    <t>KRUPS</t>
  </si>
  <si>
    <t>3889</t>
  </si>
  <si>
    <t>KSK</t>
  </si>
  <si>
    <t>3890</t>
  </si>
  <si>
    <t>KUCHENMEIS</t>
  </si>
  <si>
    <t>KUCHENMEISTER</t>
  </si>
  <si>
    <t>3891</t>
  </si>
  <si>
    <t>KUHLMANN</t>
  </si>
  <si>
    <t>3892</t>
  </si>
  <si>
    <t>KUHNE</t>
  </si>
  <si>
    <t>3893</t>
  </si>
  <si>
    <t>KURTZEMANN</t>
  </si>
  <si>
    <t>3894</t>
  </si>
  <si>
    <t>KWAK</t>
  </si>
  <si>
    <t>3896</t>
  </si>
  <si>
    <t>KWELL</t>
  </si>
  <si>
    <t>3897</t>
  </si>
  <si>
    <t>KYO</t>
  </si>
  <si>
    <t>3898</t>
  </si>
  <si>
    <t>L ALPINE</t>
  </si>
  <si>
    <t>L'ALPINE</t>
  </si>
  <si>
    <t>3899</t>
  </si>
  <si>
    <t>L ANGELYS</t>
  </si>
  <si>
    <t>L'ANGELYS</t>
  </si>
  <si>
    <t>3900</t>
  </si>
  <si>
    <t>L ST DENIS</t>
  </si>
  <si>
    <t>3901</t>
  </si>
  <si>
    <t>L.BERNARD</t>
  </si>
  <si>
    <t>3902</t>
  </si>
  <si>
    <t>L.CALLENS</t>
  </si>
  <si>
    <t>3903</t>
  </si>
  <si>
    <t>L.DE MIEL</t>
  </si>
  <si>
    <t>LUNE DE MIEL</t>
  </si>
  <si>
    <t>3904</t>
  </si>
  <si>
    <t>L.DUBOIS</t>
  </si>
  <si>
    <t>1885 LOUISE DUBOIS</t>
  </si>
  <si>
    <t>3905</t>
  </si>
  <si>
    <t>L.EMBRUNS</t>
  </si>
  <si>
    <t>LES EMBRUNS</t>
  </si>
  <si>
    <t>3906</t>
  </si>
  <si>
    <t>L.JADOT</t>
  </si>
  <si>
    <t>3907</t>
  </si>
  <si>
    <t>L.LATOUR</t>
  </si>
  <si>
    <t>3908</t>
  </si>
  <si>
    <t>L.LE GOFF</t>
  </si>
  <si>
    <t>LOUIS LE GOFF</t>
  </si>
  <si>
    <t>3909</t>
  </si>
  <si>
    <t>L.MOUNTAGN</t>
  </si>
  <si>
    <t>3910</t>
  </si>
  <si>
    <t>L.PERRIER</t>
  </si>
  <si>
    <t>LAURENT-PERRIER</t>
  </si>
  <si>
    <t>3911</t>
  </si>
  <si>
    <t>L.PERRUCHE</t>
  </si>
  <si>
    <t>LA PERRUCHE</t>
  </si>
  <si>
    <t>3912</t>
  </si>
  <si>
    <t>L.RAISON</t>
  </si>
  <si>
    <t>LOIC RAISON</t>
  </si>
  <si>
    <t>3913</t>
  </si>
  <si>
    <t>LA BALEINE</t>
  </si>
  <si>
    <t>3914</t>
  </si>
  <si>
    <t>LA BARRACA</t>
  </si>
  <si>
    <t>3915</t>
  </si>
  <si>
    <t>LA BETE</t>
  </si>
  <si>
    <t>3916</t>
  </si>
  <si>
    <t>LA BORIE</t>
  </si>
  <si>
    <t>CHATEAU LA BORIE</t>
  </si>
  <si>
    <t>3917</t>
  </si>
  <si>
    <t>LA BOULANG</t>
  </si>
  <si>
    <t>LA BOULANGERE</t>
  </si>
  <si>
    <t>3918</t>
  </si>
  <si>
    <t>LA BRESSAN</t>
  </si>
  <si>
    <t>LA BRESSANE</t>
  </si>
  <si>
    <t>3919</t>
  </si>
  <si>
    <t>LA CASTILL</t>
  </si>
  <si>
    <t>3920</t>
  </si>
  <si>
    <t>LA CAVE</t>
  </si>
  <si>
    <t>3921</t>
  </si>
  <si>
    <t>LA CHOUFFE</t>
  </si>
  <si>
    <t>3923</t>
  </si>
  <si>
    <t>LA CIGOGNE</t>
  </si>
  <si>
    <t>3924</t>
  </si>
  <si>
    <t>LA CIOTA</t>
  </si>
  <si>
    <t>3925</t>
  </si>
  <si>
    <t>LA CONFRER</t>
  </si>
  <si>
    <t>3926</t>
  </si>
  <si>
    <t>LA CORNUE</t>
  </si>
  <si>
    <t>3927</t>
  </si>
  <si>
    <t>LA DALETTE</t>
  </si>
  <si>
    <t>3928</t>
  </si>
  <si>
    <t>LA DEMON</t>
  </si>
  <si>
    <t>LA BIERE DU DEMON</t>
  </si>
  <si>
    <t>3929</t>
  </si>
  <si>
    <t>LA DIVINE</t>
  </si>
  <si>
    <t>3931</t>
  </si>
  <si>
    <t>LA FAVORIT</t>
  </si>
  <si>
    <t>LA FAVORITE</t>
  </si>
  <si>
    <t>3932</t>
  </si>
  <si>
    <t>LA FIERE</t>
  </si>
  <si>
    <t>3933</t>
  </si>
  <si>
    <t>LA FLAMAND</t>
  </si>
  <si>
    <t>3935</t>
  </si>
  <si>
    <t>LA FORNARE</t>
  </si>
  <si>
    <t>LA FORNARETA</t>
  </si>
  <si>
    <t>3937</t>
  </si>
  <si>
    <t>LA GALOPE</t>
  </si>
  <si>
    <t>3938</t>
  </si>
  <si>
    <t>LA GEMMA</t>
  </si>
  <si>
    <t>3939</t>
  </si>
  <si>
    <t>LA GOUDALE</t>
  </si>
  <si>
    <t>3940</t>
  </si>
  <si>
    <t>LA HULOTTE</t>
  </si>
  <si>
    <t>3941</t>
  </si>
  <si>
    <t>LA JONQUE</t>
  </si>
  <si>
    <t>3942</t>
  </si>
  <si>
    <t>LA MAUNY</t>
  </si>
  <si>
    <t>3943</t>
  </si>
  <si>
    <t>LA MEMEE</t>
  </si>
  <si>
    <t>3945</t>
  </si>
  <si>
    <t>LA MORDUE</t>
  </si>
  <si>
    <t>3946</t>
  </si>
  <si>
    <t>LA MOTTE</t>
  </si>
  <si>
    <t>LAITIERE DE LA MOTTE</t>
  </si>
  <si>
    <t>3947</t>
  </si>
  <si>
    <t>LA PEPITIE</t>
  </si>
  <si>
    <t>3948</t>
  </si>
  <si>
    <t>LA PIUMA</t>
  </si>
  <si>
    <t>3949</t>
  </si>
  <si>
    <t>LA POTAGER</t>
  </si>
  <si>
    <t>LA POTAGERE</t>
  </si>
  <si>
    <t>3950</t>
  </si>
  <si>
    <t>LA PROVENC</t>
  </si>
  <si>
    <t>LA PROVENCALE</t>
  </si>
  <si>
    <t>3951</t>
  </si>
  <si>
    <t>LA R.CELTI</t>
  </si>
  <si>
    <t>LA RUCHE CELTIQUE</t>
  </si>
  <si>
    <t>3952</t>
  </si>
  <si>
    <t>LA RAOUL</t>
  </si>
  <si>
    <t>3953</t>
  </si>
  <si>
    <t>LA RECETTE</t>
  </si>
  <si>
    <t>3954</t>
  </si>
  <si>
    <t>LA REINE</t>
  </si>
  <si>
    <t>3955</t>
  </si>
  <si>
    <t>LA RETAISE</t>
  </si>
  <si>
    <t>3956</t>
  </si>
  <si>
    <t>LA S.VERTE</t>
  </si>
  <si>
    <t>3957</t>
  </si>
  <si>
    <t>LA SABLAIS</t>
  </si>
  <si>
    <t>3959</t>
  </si>
  <si>
    <t>LA SOURCE</t>
  </si>
  <si>
    <t>3960</t>
  </si>
  <si>
    <t>LA TABLE M</t>
  </si>
  <si>
    <t>3961</t>
  </si>
  <si>
    <t>LA TOURANG</t>
  </si>
  <si>
    <t>LA TOURANGELLE</t>
  </si>
  <si>
    <t>3962</t>
  </si>
  <si>
    <t>LA TURBINE</t>
  </si>
  <si>
    <t>3963</t>
  </si>
  <si>
    <t>LA VIE</t>
  </si>
  <si>
    <t>3964</t>
  </si>
  <si>
    <t>LAB DECADE</t>
  </si>
  <si>
    <t>3965</t>
  </si>
  <si>
    <t>LABASTIDE</t>
  </si>
  <si>
    <t>3966</t>
  </si>
  <si>
    <t>LABBE SIMO</t>
  </si>
  <si>
    <t>3967</t>
  </si>
  <si>
    <t>LABEL 5</t>
  </si>
  <si>
    <t>3969</t>
  </si>
  <si>
    <t>LABELL</t>
  </si>
  <si>
    <t>3922</t>
  </si>
  <si>
    <t>CHOULETTE</t>
  </si>
  <si>
    <t>LA CHOULET</t>
  </si>
  <si>
    <t>3970</t>
  </si>
  <si>
    <t>LABELL P.</t>
  </si>
  <si>
    <t>3971</t>
  </si>
  <si>
    <t>LABELLINO</t>
  </si>
  <si>
    <t>3972</t>
  </si>
  <si>
    <t>LABELLO</t>
  </si>
  <si>
    <t>3973</t>
  </si>
  <si>
    <t>LABELVIE</t>
  </si>
  <si>
    <t>3974</t>
  </si>
  <si>
    <t>LABEYRIE</t>
  </si>
  <si>
    <t>3975</t>
  </si>
  <si>
    <t>LABO VENDO</t>
  </si>
  <si>
    <t>VENDOME LABORATOIRES</t>
  </si>
  <si>
    <t>3976</t>
  </si>
  <si>
    <t>LABOUR.ROI</t>
  </si>
  <si>
    <t>LABOURE ROI</t>
  </si>
  <si>
    <t>3977</t>
  </si>
  <si>
    <t>LACASEARIA</t>
  </si>
  <si>
    <t>3978</t>
  </si>
  <si>
    <t>LACAUNAISE</t>
  </si>
  <si>
    <t>3979</t>
  </si>
  <si>
    <t>LACHETEAU</t>
  </si>
  <si>
    <t>3980</t>
  </si>
  <si>
    <t>LACORE</t>
  </si>
  <si>
    <t>LA CORE CAZALAS</t>
  </si>
  <si>
    <t>3981</t>
  </si>
  <si>
    <t>LACROIX</t>
  </si>
  <si>
    <t>LA CROIX</t>
  </si>
  <si>
    <t>3982</t>
  </si>
  <si>
    <t>LACTEL</t>
  </si>
  <si>
    <t>3983</t>
  </si>
  <si>
    <t>LACYDON</t>
  </si>
  <si>
    <t>3984</t>
  </si>
  <si>
    <t>LADUBAY</t>
  </si>
  <si>
    <t>3988</t>
  </si>
  <si>
    <t>LAFERMIERE</t>
  </si>
  <si>
    <t>LA FERMIERE</t>
  </si>
  <si>
    <t>3989</t>
  </si>
  <si>
    <t>LAFON</t>
  </si>
  <si>
    <t>3990</t>
  </si>
  <si>
    <t>LAFONTAN</t>
  </si>
  <si>
    <t>3991</t>
  </si>
  <si>
    <t>LAFUENSANT</t>
  </si>
  <si>
    <t>LA FUENSANTICA</t>
  </si>
  <si>
    <t>3992</t>
  </si>
  <si>
    <t>LAFUMA</t>
  </si>
  <si>
    <t>3993</t>
  </si>
  <si>
    <t>LAGARENNE</t>
  </si>
  <si>
    <t>3994</t>
  </si>
  <si>
    <t>LAGAVULIN</t>
  </si>
  <si>
    <t>3995</t>
  </si>
  <si>
    <t>LAGO</t>
  </si>
  <si>
    <t>GASTONE LAGO</t>
  </si>
  <si>
    <t>3996</t>
  </si>
  <si>
    <t>LAGOSTA</t>
  </si>
  <si>
    <t>3997</t>
  </si>
  <si>
    <t>LAGRANGE</t>
  </si>
  <si>
    <t>3998</t>
  </si>
  <si>
    <t>LAGRIMA</t>
  </si>
  <si>
    <t>3999</t>
  </si>
  <si>
    <t>LAGUELLE</t>
  </si>
  <si>
    <t>4000</t>
  </si>
  <si>
    <t>LAGUILHON</t>
  </si>
  <si>
    <t>PIERRE LAGUILHON</t>
  </si>
  <si>
    <t>4001</t>
  </si>
  <si>
    <t>LAGUNITAS</t>
  </si>
  <si>
    <t>4002</t>
  </si>
  <si>
    <t>LAHIRE</t>
  </si>
  <si>
    <t>4003</t>
  </si>
  <si>
    <t>LAILA</t>
  </si>
  <si>
    <t>4005</t>
  </si>
  <si>
    <t>LAIT ARDEN</t>
  </si>
  <si>
    <t>4006</t>
  </si>
  <si>
    <t>LAIT D'ICI</t>
  </si>
  <si>
    <t>4008</t>
  </si>
  <si>
    <t>LAITA</t>
  </si>
  <si>
    <t>4009</t>
  </si>
  <si>
    <t>LAITIK</t>
  </si>
  <si>
    <t>LAITIK L'AUTHENTIK</t>
  </si>
  <si>
    <t>4010</t>
  </si>
  <si>
    <t>LAJAUNIE</t>
  </si>
  <si>
    <t>4011</t>
  </si>
  <si>
    <t>LAJURICERI</t>
  </si>
  <si>
    <t>LA JUCERIE</t>
  </si>
  <si>
    <t>4013</t>
  </si>
  <si>
    <t>LALAITIERE</t>
  </si>
  <si>
    <t>LA LAITIERE</t>
  </si>
  <si>
    <t>4014</t>
  </si>
  <si>
    <t>LALANDE PO</t>
  </si>
  <si>
    <t>4015</t>
  </si>
  <si>
    <t>L'AMANDAIE</t>
  </si>
  <si>
    <t>4016</t>
  </si>
  <si>
    <t>LAMARTINIQ</t>
  </si>
  <si>
    <t>LA MARTINIQUAISE</t>
  </si>
  <si>
    <t>4017</t>
  </si>
  <si>
    <t>LAMBERT</t>
  </si>
  <si>
    <t>4018</t>
  </si>
  <si>
    <t>LAMEMERE</t>
  </si>
  <si>
    <t>LA MEMERE</t>
  </si>
  <si>
    <t>4019</t>
  </si>
  <si>
    <t>LAMENAGERE</t>
  </si>
  <si>
    <t>4021</t>
  </si>
  <si>
    <t>LANCELOT</t>
  </si>
  <si>
    <t>4022</t>
  </si>
  <si>
    <t>LANCERS</t>
  </si>
  <si>
    <t>4023</t>
  </si>
  <si>
    <t>LAND ROVER</t>
  </si>
  <si>
    <t>4024</t>
  </si>
  <si>
    <t>LANDES</t>
  </si>
  <si>
    <t>4025</t>
  </si>
  <si>
    <t>LANDGOLD</t>
  </si>
  <si>
    <t>4026</t>
  </si>
  <si>
    <t>LANDSFORD</t>
  </si>
  <si>
    <t>4027</t>
  </si>
  <si>
    <t>LANDVIKA</t>
  </si>
  <si>
    <t>4028</t>
  </si>
  <si>
    <t>LANGUE CHA</t>
  </si>
  <si>
    <t>4029</t>
  </si>
  <si>
    <t>LANGUEDOC</t>
  </si>
  <si>
    <t>4030</t>
  </si>
  <si>
    <t>LANQUETOT</t>
  </si>
  <si>
    <t>4031</t>
  </si>
  <si>
    <t>LANSAY</t>
  </si>
  <si>
    <t>4032</t>
  </si>
  <si>
    <t>LANSON</t>
  </si>
  <si>
    <t>4033</t>
  </si>
  <si>
    <t>LANVIN</t>
  </si>
  <si>
    <t>4034</t>
  </si>
  <si>
    <t>LANZA</t>
  </si>
  <si>
    <t>LANZA TRADITION</t>
  </si>
  <si>
    <t>4035</t>
  </si>
  <si>
    <t>LAP.ANJOU</t>
  </si>
  <si>
    <t>ANJOU</t>
  </si>
  <si>
    <t>4036</t>
  </si>
  <si>
    <t>LAPASION</t>
  </si>
  <si>
    <t>4037</t>
  </si>
  <si>
    <t>LAPHROAIG</t>
  </si>
  <si>
    <t>4038</t>
  </si>
  <si>
    <t>LAPIN ARTO</t>
  </si>
  <si>
    <t>LE LAPIN D'ARTOIS</t>
  </si>
  <si>
    <t>4039</t>
  </si>
  <si>
    <t>LAPIN BIEN</t>
  </si>
  <si>
    <t>LAPIN &amp; BIEN</t>
  </si>
  <si>
    <t>4041</t>
  </si>
  <si>
    <t>L'ARCHER</t>
  </si>
  <si>
    <t>4042</t>
  </si>
  <si>
    <t>L'ARDECHE</t>
  </si>
  <si>
    <t>4043</t>
  </si>
  <si>
    <t>LARDINA</t>
  </si>
  <si>
    <t>4044</t>
  </si>
  <si>
    <t>LAREDY</t>
  </si>
  <si>
    <t>4045</t>
  </si>
  <si>
    <t>LAROSE TR.</t>
  </si>
  <si>
    <t>CHÂTEAU LAROSE TRINTAUDON</t>
  </si>
  <si>
    <t>4046</t>
  </si>
  <si>
    <t>LAROUSSE</t>
  </si>
  <si>
    <t>4047</t>
  </si>
  <si>
    <t>LARRAQUE</t>
  </si>
  <si>
    <t>4048</t>
  </si>
  <si>
    <t>LARTIGUE</t>
  </si>
  <si>
    <t>LARTIGUE ET FILS</t>
  </si>
  <si>
    <t>4049</t>
  </si>
  <si>
    <t>LARZAC</t>
  </si>
  <si>
    <t>FROMAGEE DU LARZAC</t>
  </si>
  <si>
    <t>4050</t>
  </si>
  <si>
    <t>LARZUL</t>
  </si>
  <si>
    <t>4051</t>
  </si>
  <si>
    <t>LATISANIER</t>
  </si>
  <si>
    <t>LA TISANIERE</t>
  </si>
  <si>
    <t>4052</t>
  </si>
  <si>
    <t>LATTES</t>
  </si>
  <si>
    <t>4053</t>
  </si>
  <si>
    <t>LAUDUN</t>
  </si>
  <si>
    <t>CHATEAU DE MARJOLET LAUDUN</t>
  </si>
  <si>
    <t>4055</t>
  </si>
  <si>
    <t>LAUNAY</t>
  </si>
  <si>
    <t>CAFE LAUNAY</t>
  </si>
  <si>
    <t>4056</t>
  </si>
  <si>
    <t>LAUR</t>
  </si>
  <si>
    <t>4057</t>
  </si>
  <si>
    <t>LAURENCE D</t>
  </si>
  <si>
    <t>LAURENCE DUMONT</t>
  </si>
  <si>
    <t>4058</t>
  </si>
  <si>
    <t>LAVAZZA</t>
  </si>
  <si>
    <t>4059</t>
  </si>
  <si>
    <t>LAVI</t>
  </si>
  <si>
    <t>4065</t>
  </si>
  <si>
    <t>LAWNMASTER</t>
  </si>
  <si>
    <t>4066</t>
  </si>
  <si>
    <t>LAY'S</t>
  </si>
  <si>
    <t>LAYS</t>
  </si>
  <si>
    <t>4068</t>
  </si>
  <si>
    <t>LBBC</t>
  </si>
  <si>
    <t>LA BELLE BASSE COUR</t>
  </si>
  <si>
    <t>4069</t>
  </si>
  <si>
    <t>LBP</t>
  </si>
  <si>
    <t>LOVE BEAUTY AND PLANET</t>
  </si>
  <si>
    <t>4070</t>
  </si>
  <si>
    <t>LBS</t>
  </si>
  <si>
    <t>4071</t>
  </si>
  <si>
    <t>LBSMEDICAL</t>
  </si>
  <si>
    <t>4072</t>
  </si>
  <si>
    <t>LC</t>
  </si>
  <si>
    <t>LA CAMPANIERE</t>
  </si>
  <si>
    <t>4073</t>
  </si>
  <si>
    <t>LCDE</t>
  </si>
  <si>
    <t>4074</t>
  </si>
  <si>
    <t>LCO</t>
  </si>
  <si>
    <t>LA CUISINE D'OCEANE</t>
  </si>
  <si>
    <t>4077</t>
  </si>
  <si>
    <t>LDP</t>
  </si>
  <si>
    <t>4078</t>
  </si>
  <si>
    <t>LDSR</t>
  </si>
  <si>
    <t>4079</t>
  </si>
  <si>
    <t>LE BALLON</t>
  </si>
  <si>
    <t>4081</t>
  </si>
  <si>
    <t>LE BEFFROI</t>
  </si>
  <si>
    <t>4082</t>
  </si>
  <si>
    <t>LE BIRLOU</t>
  </si>
  <si>
    <t>BIRLOU</t>
  </si>
  <si>
    <t>4083</t>
  </si>
  <si>
    <t>LE BOURGET</t>
  </si>
  <si>
    <t>4085</t>
  </si>
  <si>
    <t>LE BRUN</t>
  </si>
  <si>
    <t>4086</t>
  </si>
  <si>
    <t>LE CABANON</t>
  </si>
  <si>
    <t>4087</t>
  </si>
  <si>
    <t>LE CHAT</t>
  </si>
  <si>
    <t>4088</t>
  </si>
  <si>
    <t>LE CLOITRE</t>
  </si>
  <si>
    <t>4089</t>
  </si>
  <si>
    <t>LE CODUNO</t>
  </si>
  <si>
    <t>4090</t>
  </si>
  <si>
    <t>LE COQ</t>
  </si>
  <si>
    <t>4092</t>
  </si>
  <si>
    <t>LE CUBE</t>
  </si>
  <si>
    <t>4096</t>
  </si>
  <si>
    <t>LE FLOCH</t>
  </si>
  <si>
    <t>4098</t>
  </si>
  <si>
    <t>LE GALL</t>
  </si>
  <si>
    <t>4099</t>
  </si>
  <si>
    <t>LE GAULOIS</t>
  </si>
  <si>
    <t>4100</t>
  </si>
  <si>
    <t>LE GEMMEUR</t>
  </si>
  <si>
    <t>4101</t>
  </si>
  <si>
    <t>LE GLAZIK</t>
  </si>
  <si>
    <t>4103</t>
  </si>
  <si>
    <t>LE GOURMET</t>
  </si>
  <si>
    <t>4104</t>
  </si>
  <si>
    <t>LE GUERAND</t>
  </si>
  <si>
    <t>LE GUERANDAIS</t>
  </si>
  <si>
    <t>4105</t>
  </si>
  <si>
    <t>LE HAMEAU</t>
  </si>
  <si>
    <t>4106</t>
  </si>
  <si>
    <t>LE LIE</t>
  </si>
  <si>
    <t>4108</t>
  </si>
  <si>
    <t>LE MAITRE</t>
  </si>
  <si>
    <t>4109</t>
  </si>
  <si>
    <t>LE MARIN</t>
  </si>
  <si>
    <t>4110</t>
  </si>
  <si>
    <t>LE MONTAGN</t>
  </si>
  <si>
    <t>LE MONTAGNON</t>
  </si>
  <si>
    <t>4111</t>
  </si>
  <si>
    <t>LE MOTTIN</t>
  </si>
  <si>
    <t>MOTTIN</t>
  </si>
  <si>
    <t>4112</t>
  </si>
  <si>
    <t>LE NAPPAGE</t>
  </si>
  <si>
    <t>4113</t>
  </si>
  <si>
    <t>LE NATUREL</t>
  </si>
  <si>
    <t>4114</t>
  </si>
  <si>
    <t>LE NEUVILL</t>
  </si>
  <si>
    <t>4115</t>
  </si>
  <si>
    <t>LE NOTRE</t>
  </si>
  <si>
    <t>RECETTE LENOTRE</t>
  </si>
  <si>
    <t>4116</t>
  </si>
  <si>
    <t>LE PARFAIT</t>
  </si>
  <si>
    <t>4117</t>
  </si>
  <si>
    <t>LE PAYSAN</t>
  </si>
  <si>
    <t>4118</t>
  </si>
  <si>
    <t>LE PENAUD</t>
  </si>
  <si>
    <t>4119</t>
  </si>
  <si>
    <t>LE PETIT</t>
  </si>
  <si>
    <t>LEPETIT</t>
  </si>
  <si>
    <t>4120</t>
  </si>
  <si>
    <t>LE PETIT B</t>
  </si>
  <si>
    <t>4121</t>
  </si>
  <si>
    <t>LE PIC</t>
  </si>
  <si>
    <t>4122</t>
  </si>
  <si>
    <t>LE RENARD</t>
  </si>
  <si>
    <t>4123</t>
  </si>
  <si>
    <t>LE ROBERT</t>
  </si>
  <si>
    <t>4124</t>
  </si>
  <si>
    <t>LE ROI LIO</t>
  </si>
  <si>
    <t>4125</t>
  </si>
  <si>
    <t>LE ROUE</t>
  </si>
  <si>
    <t>4126</t>
  </si>
  <si>
    <t>LE SAUNIER</t>
  </si>
  <si>
    <t>4127</t>
  </si>
  <si>
    <t>LE SAVOURE</t>
  </si>
  <si>
    <t>LE SAVOUREUX</t>
  </si>
  <si>
    <t>4128</t>
  </si>
  <si>
    <t>LE SAVOYAR</t>
  </si>
  <si>
    <t>4129</t>
  </si>
  <si>
    <t>LE STAR</t>
  </si>
  <si>
    <t>4130</t>
  </si>
  <si>
    <t>LE STER</t>
  </si>
  <si>
    <t>4131</t>
  </si>
  <si>
    <t>LE TECH</t>
  </si>
  <si>
    <t>4132</t>
  </si>
  <si>
    <t>LE TEMPS</t>
  </si>
  <si>
    <t>4133</t>
  </si>
  <si>
    <t>LE TREFLE</t>
  </si>
  <si>
    <t>4136</t>
  </si>
  <si>
    <t>LEBAIL</t>
  </si>
  <si>
    <t>4139</t>
  </si>
  <si>
    <t>LEBRUN</t>
  </si>
  <si>
    <t>4140</t>
  </si>
  <si>
    <t>LEC/OXFORD</t>
  </si>
  <si>
    <t>4141</t>
  </si>
  <si>
    <t>LECAS</t>
  </si>
  <si>
    <t>4142</t>
  </si>
  <si>
    <t>LECHAMPION</t>
  </si>
  <si>
    <t>4143</t>
  </si>
  <si>
    <t>LECHEF</t>
  </si>
  <si>
    <t>4144</t>
  </si>
  <si>
    <t>LECROQUANT</t>
  </si>
  <si>
    <t>4147</t>
  </si>
  <si>
    <t>LEDUC</t>
  </si>
  <si>
    <t>4148</t>
  </si>
  <si>
    <t>LEDUC DUEZ</t>
  </si>
  <si>
    <t>4149</t>
  </si>
  <si>
    <t>LEDVANCE</t>
  </si>
  <si>
    <t>4091</t>
  </si>
  <si>
    <t>LECOQ SPOR</t>
  </si>
  <si>
    <t>LE COQ SPORTIF</t>
  </si>
  <si>
    <t>4150</t>
  </si>
  <si>
    <t>LEE COOPER</t>
  </si>
  <si>
    <t>4152</t>
  </si>
  <si>
    <t>LEERDAMMER</t>
  </si>
  <si>
    <t>4153</t>
  </si>
  <si>
    <t>LEFFE</t>
  </si>
  <si>
    <t>4154</t>
  </si>
  <si>
    <t>LEFLEURIER</t>
  </si>
  <si>
    <t>LE FLEURIER</t>
  </si>
  <si>
    <t>4155</t>
  </si>
  <si>
    <t>LEFORT</t>
  </si>
  <si>
    <t>4156</t>
  </si>
  <si>
    <t>LEG POITOU</t>
  </si>
  <si>
    <t>4158</t>
  </si>
  <si>
    <t>LEGADO</t>
  </si>
  <si>
    <t>4159</t>
  </si>
  <si>
    <t>LEGAL</t>
  </si>
  <si>
    <t>4161</t>
  </si>
  <si>
    <t>LEGENDAIRE</t>
  </si>
  <si>
    <t>4162</t>
  </si>
  <si>
    <t>LEGO</t>
  </si>
  <si>
    <t>4163</t>
  </si>
  <si>
    <t>LEGO ARCHI</t>
  </si>
  <si>
    <t>4164</t>
  </si>
  <si>
    <t>LEGO AVATA</t>
  </si>
  <si>
    <t>4165</t>
  </si>
  <si>
    <t>LEGO CITY</t>
  </si>
  <si>
    <t>4166</t>
  </si>
  <si>
    <t>LEGO CLASS</t>
  </si>
  <si>
    <t>4167</t>
  </si>
  <si>
    <t>LEGO CREAT</t>
  </si>
  <si>
    <t>4168</t>
  </si>
  <si>
    <t>LEGO DC</t>
  </si>
  <si>
    <t>4169</t>
  </si>
  <si>
    <t>LEGO DISNE</t>
  </si>
  <si>
    <t>4170</t>
  </si>
  <si>
    <t>LEGO DOTS</t>
  </si>
  <si>
    <t>4171</t>
  </si>
  <si>
    <t>LEGO DUPLO</t>
  </si>
  <si>
    <t>4172</t>
  </si>
  <si>
    <t>LEGO FRIEN</t>
  </si>
  <si>
    <t>4173</t>
  </si>
  <si>
    <t>LEGO HP</t>
  </si>
  <si>
    <t>4174</t>
  </si>
  <si>
    <t>LEGO ICONS</t>
  </si>
  <si>
    <t>4175</t>
  </si>
  <si>
    <t>LEGO JW</t>
  </si>
  <si>
    <t>4176</t>
  </si>
  <si>
    <t>LEGO MARVE</t>
  </si>
  <si>
    <t>4177</t>
  </si>
  <si>
    <t>LEGO MINEC</t>
  </si>
  <si>
    <t>4178</t>
  </si>
  <si>
    <t>LEGO NINJA</t>
  </si>
  <si>
    <t>4179</t>
  </si>
  <si>
    <t>LEGO SPEED</t>
  </si>
  <si>
    <t>4180</t>
  </si>
  <si>
    <t>LEGO STARW</t>
  </si>
  <si>
    <t>4181</t>
  </si>
  <si>
    <t>LEGO SUP M</t>
  </si>
  <si>
    <t>4182</t>
  </si>
  <si>
    <t>LEGO TECHN</t>
  </si>
  <si>
    <t>4184</t>
  </si>
  <si>
    <t>LEGOURMAND</t>
  </si>
  <si>
    <t>4185</t>
  </si>
  <si>
    <t>LEGRAND</t>
  </si>
  <si>
    <t>4186</t>
  </si>
  <si>
    <t>LEGUMOR</t>
  </si>
  <si>
    <t>4187</t>
  </si>
  <si>
    <t>LEIFHEIT</t>
  </si>
  <si>
    <t>4188</t>
  </si>
  <si>
    <t>LEITZ</t>
  </si>
  <si>
    <t>4189</t>
  </si>
  <si>
    <t>LEKIUM</t>
  </si>
  <si>
    <t>4190</t>
  </si>
  <si>
    <t>LELLO</t>
  </si>
  <si>
    <t>4191</t>
  </si>
  <si>
    <t>LEMA</t>
  </si>
  <si>
    <t>4194</t>
  </si>
  <si>
    <t>LEMIEL</t>
  </si>
  <si>
    <t>4195</t>
  </si>
  <si>
    <t>LEMONCELLO</t>
  </si>
  <si>
    <t>4197</t>
  </si>
  <si>
    <t>LENNY</t>
  </si>
  <si>
    <t>4198</t>
  </si>
  <si>
    <t>LENOBLE</t>
  </si>
  <si>
    <t>4199</t>
  </si>
  <si>
    <t>LENOR</t>
  </si>
  <si>
    <t>4200</t>
  </si>
  <si>
    <t>LENOVO</t>
  </si>
  <si>
    <t>4201</t>
  </si>
  <si>
    <t>LEO</t>
  </si>
  <si>
    <t>4202</t>
  </si>
  <si>
    <t>LEO BY LEO</t>
  </si>
  <si>
    <t>4203</t>
  </si>
  <si>
    <t>LEODEVIROY</t>
  </si>
  <si>
    <t>4204</t>
  </si>
  <si>
    <t>LEON BARAL</t>
  </si>
  <si>
    <t>4205</t>
  </si>
  <si>
    <t>LEON ROUX</t>
  </si>
  <si>
    <t>4206</t>
  </si>
  <si>
    <t>LEONCE BLC</t>
  </si>
  <si>
    <t>LEONCE BLANC</t>
  </si>
  <si>
    <t>4207</t>
  </si>
  <si>
    <t>LEONDUPONT</t>
  </si>
  <si>
    <t>4208</t>
  </si>
  <si>
    <t>LEONE</t>
  </si>
  <si>
    <t>4210</t>
  </si>
  <si>
    <t>LEROUX</t>
  </si>
  <si>
    <t>4211</t>
  </si>
  <si>
    <t>LERUSTIQUE</t>
  </si>
  <si>
    <t>LE RUSTIQUE</t>
  </si>
  <si>
    <t>4212</t>
  </si>
  <si>
    <t>LES BORIES</t>
  </si>
  <si>
    <t>4213</t>
  </si>
  <si>
    <t>LES COUL.</t>
  </si>
  <si>
    <t>4214</t>
  </si>
  <si>
    <t>LES CREAT.</t>
  </si>
  <si>
    <t>LES CREATIONS</t>
  </si>
  <si>
    <t>4215</t>
  </si>
  <si>
    <t>LES DIEUX</t>
  </si>
  <si>
    <t>4216</t>
  </si>
  <si>
    <t>LES FADAS</t>
  </si>
  <si>
    <t>4217</t>
  </si>
  <si>
    <t>LES FAYES</t>
  </si>
  <si>
    <t>LAITERIE LES FAYES</t>
  </si>
  <si>
    <t>4218</t>
  </si>
  <si>
    <t>LES GRANDE</t>
  </si>
  <si>
    <t>4219</t>
  </si>
  <si>
    <t>LES NATURE</t>
  </si>
  <si>
    <t>4220</t>
  </si>
  <si>
    <t>LES NICOIS</t>
  </si>
  <si>
    <t>4221</t>
  </si>
  <si>
    <t>LES PETITE</t>
  </si>
  <si>
    <t>LES PETITES POUSSES</t>
  </si>
  <si>
    <t>4222</t>
  </si>
  <si>
    <t>LES REVES</t>
  </si>
  <si>
    <t>4223</t>
  </si>
  <si>
    <t>LES TOUFOU</t>
  </si>
  <si>
    <t>4224</t>
  </si>
  <si>
    <t>LES2VACHES</t>
  </si>
  <si>
    <t>LES 2 VACHES</t>
  </si>
  <si>
    <t>4225</t>
  </si>
  <si>
    <t>LES3MOUSQU</t>
  </si>
  <si>
    <t>4226</t>
  </si>
  <si>
    <t>LESAFFRE</t>
  </si>
  <si>
    <t>4227</t>
  </si>
  <si>
    <t>LESCURE</t>
  </si>
  <si>
    <t>MAISON LESCURE</t>
  </si>
  <si>
    <t>4228</t>
  </si>
  <si>
    <t>LESIEUR</t>
  </si>
  <si>
    <t>4230</t>
  </si>
  <si>
    <t>LESIRE</t>
  </si>
  <si>
    <t>4231</t>
  </si>
  <si>
    <t>LESIRE&amp;ROG</t>
  </si>
  <si>
    <t>4232</t>
  </si>
  <si>
    <t>L'ESSENTIE</t>
  </si>
  <si>
    <t>4233</t>
  </si>
  <si>
    <t>L'ESTIL</t>
  </si>
  <si>
    <t>4235</t>
  </si>
  <si>
    <t>L'ETUDIANT</t>
  </si>
  <si>
    <t>4236</t>
  </si>
  <si>
    <t>LEVASSEUR</t>
  </si>
  <si>
    <t>PIERRE LEVASSEUR</t>
  </si>
  <si>
    <t>4237</t>
  </si>
  <si>
    <t>LEVERT FRE</t>
  </si>
  <si>
    <t>4239</t>
  </si>
  <si>
    <t>LEVIS</t>
  </si>
  <si>
    <t>4240</t>
  </si>
  <si>
    <t>LEVRETTE</t>
  </si>
  <si>
    <t>4241</t>
  </si>
  <si>
    <t>LEXAR</t>
  </si>
  <si>
    <t>4242</t>
  </si>
  <si>
    <t>LEXMARK</t>
  </si>
  <si>
    <t>4243</t>
  </si>
  <si>
    <t>LFDV</t>
  </si>
  <si>
    <t>4244</t>
  </si>
  <si>
    <t>LFG</t>
  </si>
  <si>
    <t>LA FABRICK A GATEAUX</t>
  </si>
  <si>
    <t>4245</t>
  </si>
  <si>
    <t>LFO</t>
  </si>
  <si>
    <t>4247</t>
  </si>
  <si>
    <t>LG</t>
  </si>
  <si>
    <t>4248</t>
  </si>
  <si>
    <t>LGCF</t>
  </si>
  <si>
    <t>4249</t>
  </si>
  <si>
    <t>LGE</t>
  </si>
  <si>
    <t>4250</t>
  </si>
  <si>
    <t>LGF</t>
  </si>
  <si>
    <t>4251</t>
  </si>
  <si>
    <t>L'HERMINE</t>
  </si>
  <si>
    <t>4252</t>
  </si>
  <si>
    <t>L'HIRONDEL</t>
  </si>
  <si>
    <t>4253</t>
  </si>
  <si>
    <t>LIBEERT</t>
  </si>
  <si>
    <t>4255</t>
  </si>
  <si>
    <t>LIBERTE</t>
  </si>
  <si>
    <t>4256</t>
  </si>
  <si>
    <t>LIBOUREAU</t>
  </si>
  <si>
    <t>4257</t>
  </si>
  <si>
    <t>LICENCE</t>
  </si>
  <si>
    <t>4258</t>
  </si>
  <si>
    <t>LICENCES</t>
  </si>
  <si>
    <t>4259</t>
  </si>
  <si>
    <t>LICORNE</t>
  </si>
  <si>
    <t>4260</t>
  </si>
  <si>
    <t>LICQUES</t>
  </si>
  <si>
    <t>LICQUES VOLAILLES</t>
  </si>
  <si>
    <t>4262</t>
  </si>
  <si>
    <t>LIEBIG</t>
  </si>
  <si>
    <t>4264</t>
  </si>
  <si>
    <t>LIFEBUOY</t>
  </si>
  <si>
    <t>4268</t>
  </si>
  <si>
    <t>LIGHT&amp;FREE</t>
  </si>
  <si>
    <t>LIGHT &amp; FREE</t>
  </si>
  <si>
    <t>4269</t>
  </si>
  <si>
    <t>LIGHTBODY</t>
  </si>
  <si>
    <t>4270</t>
  </si>
  <si>
    <t>LIGHTYEAR</t>
  </si>
  <si>
    <t>4271</t>
  </si>
  <si>
    <t>L'ILE AUX</t>
  </si>
  <si>
    <t>4272</t>
  </si>
  <si>
    <t>LILLET</t>
  </si>
  <si>
    <t>4273</t>
  </si>
  <si>
    <t>LILY COOK</t>
  </si>
  <si>
    <t>4274</t>
  </si>
  <si>
    <t>LILY TOQUE</t>
  </si>
  <si>
    <t>LILY TOQUES</t>
  </si>
  <si>
    <t>4275</t>
  </si>
  <si>
    <t>LIMIANO</t>
  </si>
  <si>
    <t>4276</t>
  </si>
  <si>
    <t>LIMITED ED</t>
  </si>
  <si>
    <t>4277</t>
  </si>
  <si>
    <t>LINCET</t>
  </si>
  <si>
    <t>4278</t>
  </si>
  <si>
    <t>LINDAHS PR</t>
  </si>
  <si>
    <t>4279</t>
  </si>
  <si>
    <t>LINDEMANS</t>
  </si>
  <si>
    <t>4281</t>
  </si>
  <si>
    <t>LINDOCAT</t>
  </si>
  <si>
    <t>4282</t>
  </si>
  <si>
    <t>LINDT</t>
  </si>
  <si>
    <t>4285</t>
  </si>
  <si>
    <t>LINEANCE</t>
  </si>
  <si>
    <t>4286</t>
  </si>
  <si>
    <t>LINESS</t>
  </si>
  <si>
    <t>4287</t>
  </si>
  <si>
    <t>LINETECH</t>
  </si>
  <si>
    <t>4289</t>
  </si>
  <si>
    <t>LINKIMALS</t>
  </si>
  <si>
    <t>4290</t>
  </si>
  <si>
    <t>LION</t>
  </si>
  <si>
    <t>4291</t>
  </si>
  <si>
    <t>LIONOR</t>
  </si>
  <si>
    <t>4292</t>
  </si>
  <si>
    <t>LIPS</t>
  </si>
  <si>
    <t>4293</t>
  </si>
  <si>
    <t>LIPTON</t>
  </si>
  <si>
    <t>4294</t>
  </si>
  <si>
    <t>LISBETH</t>
  </si>
  <si>
    <t>4296</t>
  </si>
  <si>
    <t>LISTEL</t>
  </si>
  <si>
    <t>4297</t>
  </si>
  <si>
    <t>LISTERINE</t>
  </si>
  <si>
    <t>4299</t>
  </si>
  <si>
    <t>LITT MOONS</t>
  </si>
  <si>
    <t>LITTLE MOONS</t>
  </si>
  <si>
    <t>4300</t>
  </si>
  <si>
    <t>LITTL MARC</t>
  </si>
  <si>
    <t>4301</t>
  </si>
  <si>
    <t>LITTLE BAL</t>
  </si>
  <si>
    <t>4302</t>
  </si>
  <si>
    <t>LITTLE LOV</t>
  </si>
  <si>
    <t>4303</t>
  </si>
  <si>
    <t>LITTLE MAR</t>
  </si>
  <si>
    <t>4304</t>
  </si>
  <si>
    <t>LITTLE TIK</t>
  </si>
  <si>
    <t>4305</t>
  </si>
  <si>
    <t>LIVAROT</t>
  </si>
  <si>
    <t>4306</t>
  </si>
  <si>
    <t>LIVOO</t>
  </si>
  <si>
    <t>4307</t>
  </si>
  <si>
    <t>LIVRE DE P</t>
  </si>
  <si>
    <t>4310</t>
  </si>
  <si>
    <t>LMG ADULTE</t>
  </si>
  <si>
    <t>4311</t>
  </si>
  <si>
    <t>LMK ENERGY</t>
  </si>
  <si>
    <t>4312</t>
  </si>
  <si>
    <t>LMPE</t>
  </si>
  <si>
    <t>4314</t>
  </si>
  <si>
    <t>LOACKER</t>
  </si>
  <si>
    <t>4315</t>
  </si>
  <si>
    <t>LOBODIS</t>
  </si>
  <si>
    <t>4316</t>
  </si>
  <si>
    <t>LOC MARIA</t>
  </si>
  <si>
    <t>4317</t>
  </si>
  <si>
    <t>LOCH LOMON</t>
  </si>
  <si>
    <t>LOCH LOMOND</t>
  </si>
  <si>
    <t>4318</t>
  </si>
  <si>
    <t>LOCKFORCE</t>
  </si>
  <si>
    <t>4319</t>
  </si>
  <si>
    <t>LOCTITE</t>
  </si>
  <si>
    <t>4320</t>
  </si>
  <si>
    <t>LOEB</t>
  </si>
  <si>
    <t>4321</t>
  </si>
  <si>
    <t>LOEUL</t>
  </si>
  <si>
    <t>LOEUL ET PIRIOT</t>
  </si>
  <si>
    <t>4322</t>
  </si>
  <si>
    <t>LOGICOM</t>
  </si>
  <si>
    <t>4323</t>
  </si>
  <si>
    <t>LOGITECH</t>
  </si>
  <si>
    <t>4324</t>
  </si>
  <si>
    <t>LOIRE PROP</t>
  </si>
  <si>
    <t>4325</t>
  </si>
  <si>
    <t>LOIRE VELO</t>
  </si>
  <si>
    <t>4326</t>
  </si>
  <si>
    <t>LOISON</t>
  </si>
  <si>
    <t>4327</t>
  </si>
  <si>
    <t>LOL</t>
  </si>
  <si>
    <t>4328</t>
  </si>
  <si>
    <t>LOL SURPRI</t>
  </si>
  <si>
    <t>4329</t>
  </si>
  <si>
    <t>LOLA ESPEL</t>
  </si>
  <si>
    <t>4330</t>
  </si>
  <si>
    <t>LOLLIPOPS</t>
  </si>
  <si>
    <t>4331</t>
  </si>
  <si>
    <t>LOLLY</t>
  </si>
  <si>
    <t>4332</t>
  </si>
  <si>
    <t>LOMBARDI</t>
  </si>
  <si>
    <t>4333</t>
  </si>
  <si>
    <t>LONG JOHN</t>
  </si>
  <si>
    <t>4334</t>
  </si>
  <si>
    <t>LONGBOARD</t>
  </si>
  <si>
    <t>4335</t>
  </si>
  <si>
    <t>LOOK</t>
  </si>
  <si>
    <t>4336</t>
  </si>
  <si>
    <t>LOONEYTUNE</t>
  </si>
  <si>
    <t>4337</t>
  </si>
  <si>
    <t>L'OR</t>
  </si>
  <si>
    <t>4338</t>
  </si>
  <si>
    <t>L'OREAL</t>
  </si>
  <si>
    <t>4339</t>
  </si>
  <si>
    <t>LORENZ</t>
  </si>
  <si>
    <t>4340</t>
  </si>
  <si>
    <t>LORINA</t>
  </si>
  <si>
    <t>4341</t>
  </si>
  <si>
    <t>LOSALT</t>
  </si>
  <si>
    <t>4342</t>
  </si>
  <si>
    <t>LOSFELD</t>
  </si>
  <si>
    <t>4343</t>
  </si>
  <si>
    <t>L'OTENTIK</t>
  </si>
  <si>
    <t>4344</t>
  </si>
  <si>
    <t>LOTHAIRE</t>
  </si>
  <si>
    <t>4345</t>
  </si>
  <si>
    <t>LOTTO</t>
  </si>
  <si>
    <t>4346</t>
  </si>
  <si>
    <t>LOTUS</t>
  </si>
  <si>
    <t>4347</t>
  </si>
  <si>
    <t>LOU GASCOU</t>
  </si>
  <si>
    <t>LOU GASCOUN</t>
  </si>
  <si>
    <t>4348</t>
  </si>
  <si>
    <t>LOU MAS</t>
  </si>
  <si>
    <t>4349</t>
  </si>
  <si>
    <t>LOU PERAC</t>
  </si>
  <si>
    <t>4350</t>
  </si>
  <si>
    <t>LOU PEYROL</t>
  </si>
  <si>
    <t>4351</t>
  </si>
  <si>
    <t>LOUA</t>
  </si>
  <si>
    <t>4352</t>
  </si>
  <si>
    <t>LOUE</t>
  </si>
  <si>
    <t>4353</t>
  </si>
  <si>
    <t>LOUGAL</t>
  </si>
  <si>
    <t>4355</t>
  </si>
  <si>
    <t>LOUISMARTI</t>
  </si>
  <si>
    <t>LOUIS MARTIN</t>
  </si>
  <si>
    <t>4356</t>
  </si>
  <si>
    <t>L'OULIBO</t>
  </si>
  <si>
    <t>4357</t>
  </si>
  <si>
    <t>LOUP</t>
  </si>
  <si>
    <t>4358</t>
  </si>
  <si>
    <t>LOUSADA</t>
  </si>
  <si>
    <t>4359</t>
  </si>
  <si>
    <t>LOUSINGLAR</t>
  </si>
  <si>
    <t>4360</t>
  </si>
  <si>
    <t>LOUVAT</t>
  </si>
  <si>
    <t>4361</t>
  </si>
  <si>
    <t>LOVEA</t>
  </si>
  <si>
    <t>4366</t>
  </si>
  <si>
    <t>LPA</t>
  </si>
  <si>
    <t>LES P'TITS AMOUREUX</t>
  </si>
  <si>
    <t>4367</t>
  </si>
  <si>
    <t>LPAG</t>
  </si>
  <si>
    <t>4368</t>
  </si>
  <si>
    <t>LPB</t>
  </si>
  <si>
    <t>LA PROVENCALE BIO</t>
  </si>
  <si>
    <t>4369</t>
  </si>
  <si>
    <t>LPCDC</t>
  </si>
  <si>
    <t>LE PETIT CARRE DE CHOCOLAT</t>
  </si>
  <si>
    <t>4370</t>
  </si>
  <si>
    <t>LPDG</t>
  </si>
  <si>
    <t>4372</t>
  </si>
  <si>
    <t>LPP</t>
  </si>
  <si>
    <t>LES PETITS PLAISIRS</t>
  </si>
  <si>
    <t>4373</t>
  </si>
  <si>
    <t>LRDA</t>
  </si>
  <si>
    <t>LES RECETTES DE L'ATELIER</t>
  </si>
  <si>
    <t>4374</t>
  </si>
  <si>
    <t>LRECOLTBIO</t>
  </si>
  <si>
    <t>4375</t>
  </si>
  <si>
    <t>LSDR</t>
  </si>
  <si>
    <t>4380</t>
  </si>
  <si>
    <t>LU</t>
  </si>
  <si>
    <t>4382</t>
  </si>
  <si>
    <t>LUCHON</t>
  </si>
  <si>
    <t>4383</t>
  </si>
  <si>
    <t>LUCIEN</t>
  </si>
  <si>
    <t>ATELIER LUCIEN</t>
  </si>
  <si>
    <t>4386</t>
  </si>
  <si>
    <t>LUCKY LUKE</t>
  </si>
  <si>
    <t>4387</t>
  </si>
  <si>
    <t>LUCULLUS</t>
  </si>
  <si>
    <t>4388</t>
  </si>
  <si>
    <t>LULU</t>
  </si>
  <si>
    <t>4391</t>
  </si>
  <si>
    <t>LUMI'CAR</t>
  </si>
  <si>
    <t>LUMICAR</t>
  </si>
  <si>
    <t>4389</t>
  </si>
  <si>
    <t>LULU CASTA</t>
  </si>
  <si>
    <t>LULU CASTAGNETTE</t>
  </si>
  <si>
    <t>4393</t>
  </si>
  <si>
    <t>LUMINARC</t>
  </si>
  <si>
    <t>4395</t>
  </si>
  <si>
    <t>LUMIUKKO</t>
  </si>
  <si>
    <t>4397</t>
  </si>
  <si>
    <t>L'UNABELLE</t>
  </si>
  <si>
    <t>4398</t>
  </si>
  <si>
    <t>LUNEL</t>
  </si>
  <si>
    <t>4399</t>
  </si>
  <si>
    <t>LUNOR</t>
  </si>
  <si>
    <t>4400</t>
  </si>
  <si>
    <t>LUPULUS</t>
  </si>
  <si>
    <t>4401</t>
  </si>
  <si>
    <t>LURTON</t>
  </si>
  <si>
    <t>4402</t>
  </si>
  <si>
    <t>LUSITANA</t>
  </si>
  <si>
    <t>4404</t>
  </si>
  <si>
    <t>LUSTUCRU</t>
  </si>
  <si>
    <t>4407</t>
  </si>
  <si>
    <t>LUTECIA</t>
  </si>
  <si>
    <t>4408</t>
  </si>
  <si>
    <t>LUTGARDE</t>
  </si>
  <si>
    <t>4409</t>
  </si>
  <si>
    <t>LUTTI</t>
  </si>
  <si>
    <t>4410</t>
  </si>
  <si>
    <t>LUTUN</t>
  </si>
  <si>
    <t>4411</t>
  </si>
  <si>
    <t>LUXARDO</t>
  </si>
  <si>
    <t>4412</t>
  </si>
  <si>
    <t>LUXLAIT</t>
  </si>
  <si>
    <t>4413</t>
  </si>
  <si>
    <t>LYSOL</t>
  </si>
  <si>
    <t>4414</t>
  </si>
  <si>
    <t>LYV</t>
  </si>
  <si>
    <t>4415</t>
  </si>
  <si>
    <t>M BROWNIE</t>
  </si>
  <si>
    <t>4416</t>
  </si>
  <si>
    <t>M DELICES</t>
  </si>
  <si>
    <t>MOULIN DES DELICES</t>
  </si>
  <si>
    <t>4417</t>
  </si>
  <si>
    <t>M DES CATS</t>
  </si>
  <si>
    <t>4418</t>
  </si>
  <si>
    <t>M DU CAFE</t>
  </si>
  <si>
    <t>4419</t>
  </si>
  <si>
    <t>M GENSAC</t>
  </si>
  <si>
    <t>4420</t>
  </si>
  <si>
    <t>M HAREL</t>
  </si>
  <si>
    <t>4422</t>
  </si>
  <si>
    <t>M POURET</t>
  </si>
  <si>
    <t>MARTIN POURET</t>
  </si>
  <si>
    <t>4423</t>
  </si>
  <si>
    <t>M&amp;AUGUSTIN</t>
  </si>
  <si>
    <t>MICHEL ET AUGUSTIN</t>
  </si>
  <si>
    <t>4424</t>
  </si>
  <si>
    <t>M&amp;M'S</t>
  </si>
  <si>
    <t>4425</t>
  </si>
  <si>
    <t>M. COREE</t>
  </si>
  <si>
    <t>4426</t>
  </si>
  <si>
    <t>M. GERAUD</t>
  </si>
  <si>
    <t>4427</t>
  </si>
  <si>
    <t>M. RICHARD</t>
  </si>
  <si>
    <t>MERE RICHARD</t>
  </si>
  <si>
    <t>4428</t>
  </si>
  <si>
    <t>M.AMELIE</t>
  </si>
  <si>
    <t>MARIE AMELIE</t>
  </si>
  <si>
    <t>4429</t>
  </si>
  <si>
    <t>M.ANGELO</t>
  </si>
  <si>
    <t>4430</t>
  </si>
  <si>
    <t>M.BEL.GLAC</t>
  </si>
  <si>
    <t>LA MANUFACTURE DES BELLES GLACES</t>
  </si>
  <si>
    <t>4431</t>
  </si>
  <si>
    <t>M.CAMERAY</t>
  </si>
  <si>
    <t>4432</t>
  </si>
  <si>
    <t>M.CASSOULE</t>
  </si>
  <si>
    <t>4433</t>
  </si>
  <si>
    <t>M.CLERAY</t>
  </si>
  <si>
    <t>4434</t>
  </si>
  <si>
    <t>M.COCKTAIL</t>
  </si>
  <si>
    <t>MISTER COCKTAIL</t>
  </si>
  <si>
    <t>4435</t>
  </si>
  <si>
    <t>M.CRETET</t>
  </si>
  <si>
    <t>4437</t>
  </si>
  <si>
    <t>M.DENIS</t>
  </si>
  <si>
    <t>4438</t>
  </si>
  <si>
    <t>M.ENCOSTA</t>
  </si>
  <si>
    <t>4439</t>
  </si>
  <si>
    <t>M.GORRY</t>
  </si>
  <si>
    <t>MIGUELGORRY</t>
  </si>
  <si>
    <t>4440</t>
  </si>
  <si>
    <t>M.HALLAL</t>
  </si>
  <si>
    <t>MEDINA HALAL</t>
  </si>
  <si>
    <t>4441</t>
  </si>
  <si>
    <t>M.HAREL</t>
  </si>
  <si>
    <t>MARIE HAREL</t>
  </si>
  <si>
    <t>4442</t>
  </si>
  <si>
    <t>M.HORIZON</t>
  </si>
  <si>
    <t>4443</t>
  </si>
  <si>
    <t>M.JACQUES</t>
  </si>
  <si>
    <t>MAITRE JACQUES</t>
  </si>
  <si>
    <t>4444</t>
  </si>
  <si>
    <t>M.JEAN</t>
  </si>
  <si>
    <t>4445</t>
  </si>
  <si>
    <t>M.LACROIX</t>
  </si>
  <si>
    <t>MAISON LACROIX</t>
  </si>
  <si>
    <t>4446</t>
  </si>
  <si>
    <t>M.MARQUES</t>
  </si>
  <si>
    <t>4447</t>
  </si>
  <si>
    <t>M.MONTFORT</t>
  </si>
  <si>
    <t>MAISON MONTFORT</t>
  </si>
  <si>
    <t>4449</t>
  </si>
  <si>
    <t>M.PATATE</t>
  </si>
  <si>
    <t>4450</t>
  </si>
  <si>
    <t>M.PAVILLON</t>
  </si>
  <si>
    <t>4451</t>
  </si>
  <si>
    <t>M.PIERRE</t>
  </si>
  <si>
    <t>MAITRE PIERRE</t>
  </si>
  <si>
    <t>4452</t>
  </si>
  <si>
    <t>M.PROLAINA</t>
  </si>
  <si>
    <t>MAISON PROLAINAT</t>
  </si>
  <si>
    <t>4453</t>
  </si>
  <si>
    <t>M.PRUNILLE</t>
  </si>
  <si>
    <t>MAITRE PRUNILLE</t>
  </si>
  <si>
    <t>4454</t>
  </si>
  <si>
    <t>M.RANOU</t>
  </si>
  <si>
    <t>4455</t>
  </si>
  <si>
    <t>M.SECOUSSE</t>
  </si>
  <si>
    <t>4456</t>
  </si>
  <si>
    <t>M.SHOULDER</t>
  </si>
  <si>
    <t>MONKEY SHOULDER</t>
  </si>
  <si>
    <t>4457</t>
  </si>
  <si>
    <t>M.STUART</t>
  </si>
  <si>
    <t>MARIE STUART</t>
  </si>
  <si>
    <t>4458</t>
  </si>
  <si>
    <t>M.TIELLE</t>
  </si>
  <si>
    <t>4459</t>
  </si>
  <si>
    <t>M.VALDONNE</t>
  </si>
  <si>
    <t>MOULIN DE VALDONNE</t>
  </si>
  <si>
    <t>4460</t>
  </si>
  <si>
    <t>M.VIG.TROP</t>
  </si>
  <si>
    <t>4461</t>
  </si>
  <si>
    <t>MA BOULANG</t>
  </si>
  <si>
    <t>4462</t>
  </si>
  <si>
    <t>MA PAYSAN.</t>
  </si>
  <si>
    <t>4463</t>
  </si>
  <si>
    <t>MA PROVENC</t>
  </si>
  <si>
    <t>MA PROVENCE</t>
  </si>
  <si>
    <t>4464</t>
  </si>
  <si>
    <t>MAC&amp;CO</t>
  </si>
  <si>
    <t>4465</t>
  </si>
  <si>
    <t>MACALLAN</t>
  </si>
  <si>
    <t>4466</t>
  </si>
  <si>
    <t>MACARICO</t>
  </si>
  <si>
    <t>4467</t>
  </si>
  <si>
    <t>MACEO</t>
  </si>
  <si>
    <t>4468</t>
  </si>
  <si>
    <t>MACKAYS</t>
  </si>
  <si>
    <t>4469</t>
  </si>
  <si>
    <t>MACONNAIS</t>
  </si>
  <si>
    <t>4471</t>
  </si>
  <si>
    <t>MADDY'S</t>
  </si>
  <si>
    <t>4472</t>
  </si>
  <si>
    <t>MADE IN FR</t>
  </si>
  <si>
    <t>4473</t>
  </si>
  <si>
    <t>MADE IT</t>
  </si>
  <si>
    <t>4476</t>
  </si>
  <si>
    <t>MADERN</t>
  </si>
  <si>
    <t>4477</t>
  </si>
  <si>
    <t>MADIRAN</t>
  </si>
  <si>
    <t>4478</t>
  </si>
  <si>
    <t>MADNESS</t>
  </si>
  <si>
    <t>4479</t>
  </si>
  <si>
    <t>MADRANGE</t>
  </si>
  <si>
    <t>4480</t>
  </si>
  <si>
    <t>MAELLYA</t>
  </si>
  <si>
    <t>4481</t>
  </si>
  <si>
    <t>MAES</t>
  </si>
  <si>
    <t>4483</t>
  </si>
  <si>
    <t>MAGDA</t>
  </si>
  <si>
    <t>4484</t>
  </si>
  <si>
    <t>MAGGI</t>
  </si>
  <si>
    <t>4485</t>
  </si>
  <si>
    <t>MAGIC BOX</t>
  </si>
  <si>
    <t>4486</t>
  </si>
  <si>
    <t>MAGIC MIXI</t>
  </si>
  <si>
    <t>4487</t>
  </si>
  <si>
    <t>MAGIC RET.</t>
  </si>
  <si>
    <t>MAGIC RETOUCH</t>
  </si>
  <si>
    <t>4488</t>
  </si>
  <si>
    <t>MAGIC TET.</t>
  </si>
  <si>
    <t>MAGIC TETINE</t>
  </si>
  <si>
    <t>4489</t>
  </si>
  <si>
    <t>MAGIC WAFF</t>
  </si>
  <si>
    <t>4490</t>
  </si>
  <si>
    <t>MAGICI</t>
  </si>
  <si>
    <t>4491</t>
  </si>
  <si>
    <t>MAGNARD</t>
  </si>
  <si>
    <t>4492</t>
  </si>
  <si>
    <t>MAGNES.</t>
  </si>
  <si>
    <t>4493</t>
  </si>
  <si>
    <t>MAGNUM</t>
  </si>
  <si>
    <t>4494</t>
  </si>
  <si>
    <t>MAHESO</t>
  </si>
  <si>
    <t>4495</t>
  </si>
  <si>
    <t>MAILLE</t>
  </si>
  <si>
    <t>4496</t>
  </si>
  <si>
    <t>MAIN FIELD</t>
  </si>
  <si>
    <t>MAIN FIELDS</t>
  </si>
  <si>
    <t>4497</t>
  </si>
  <si>
    <t>MAINE</t>
  </si>
  <si>
    <t>4498</t>
  </si>
  <si>
    <t>MAINJOLLE</t>
  </si>
  <si>
    <t>4499</t>
  </si>
  <si>
    <t>MAIS BRIAU</t>
  </si>
  <si>
    <t>MAISON BRIAU</t>
  </si>
  <si>
    <t>4500</t>
  </si>
  <si>
    <t>MAIS.HERMI</t>
  </si>
  <si>
    <t>4501</t>
  </si>
  <si>
    <t>MAIS.VERTE</t>
  </si>
  <si>
    <t>MAISON VERTE</t>
  </si>
  <si>
    <t>4502</t>
  </si>
  <si>
    <t>MAISON GLA</t>
  </si>
  <si>
    <t>MAISON DE LA GLACE</t>
  </si>
  <si>
    <t>4503</t>
  </si>
  <si>
    <t>MAISON LAU</t>
  </si>
  <si>
    <t>4504</t>
  </si>
  <si>
    <t>MAISON M&amp;T</t>
  </si>
  <si>
    <t>MAISON MONTS&amp;TERROIRS</t>
  </si>
  <si>
    <t>4505</t>
  </si>
  <si>
    <t>MAISON MAI</t>
  </si>
  <si>
    <t>4506</t>
  </si>
  <si>
    <t>MAISON NET</t>
  </si>
  <si>
    <t>4507</t>
  </si>
  <si>
    <t>MAISON PEN</t>
  </si>
  <si>
    <t>4508</t>
  </si>
  <si>
    <t>MAISON PER</t>
  </si>
  <si>
    <t>MAISON PERARD</t>
  </si>
  <si>
    <t>4510</t>
  </si>
  <si>
    <t>MAISONDENI</t>
  </si>
  <si>
    <t>4511</t>
  </si>
  <si>
    <t>MAISONTINO</t>
  </si>
  <si>
    <t>MAISON TINO</t>
  </si>
  <si>
    <t>4512</t>
  </si>
  <si>
    <t>MAISTO</t>
  </si>
  <si>
    <t>4513</t>
  </si>
  <si>
    <t>MAISTR.BRD</t>
  </si>
  <si>
    <t>4516</t>
  </si>
  <si>
    <t>MAITRE COC</t>
  </si>
  <si>
    <t>MAITRE COCHON</t>
  </si>
  <si>
    <t>4517</t>
  </si>
  <si>
    <t>MAITRE COQ</t>
  </si>
  <si>
    <t>4519</t>
  </si>
  <si>
    <t>MAITRE SAV</t>
  </si>
  <si>
    <t>MAITRE SAVON DE MARSEILLE</t>
  </si>
  <si>
    <t>4520</t>
  </si>
  <si>
    <t>MAIZENA</t>
  </si>
  <si>
    <t>4521</t>
  </si>
  <si>
    <t>MAJOR</t>
  </si>
  <si>
    <t>4522</t>
  </si>
  <si>
    <t>MAJORD'HOM</t>
  </si>
  <si>
    <t>4523</t>
  </si>
  <si>
    <t>MAJORETTE</t>
  </si>
  <si>
    <t>4524</t>
  </si>
  <si>
    <t>MAKERS MAR</t>
  </si>
  <si>
    <t>MAKER'S MARK</t>
  </si>
  <si>
    <t>4526</t>
  </si>
  <si>
    <t>MAKLI</t>
  </si>
  <si>
    <t>4527</t>
  </si>
  <si>
    <t>MAL THOMAS</t>
  </si>
  <si>
    <t>MALINE THOMAS</t>
  </si>
  <si>
    <t>4528</t>
  </si>
  <si>
    <t>MALABAR</t>
  </si>
  <si>
    <t>4529</t>
  </si>
  <si>
    <t>MALARTRE</t>
  </si>
  <si>
    <t>4530</t>
  </si>
  <si>
    <t>MALDERA</t>
  </si>
  <si>
    <t>4531</t>
  </si>
  <si>
    <t>MALECON</t>
  </si>
  <si>
    <t>4532</t>
  </si>
  <si>
    <t>MALESAN</t>
  </si>
  <si>
    <t>4533</t>
  </si>
  <si>
    <t>MALFY</t>
  </si>
  <si>
    <t>4534</t>
  </si>
  <si>
    <t>MALIBU</t>
  </si>
  <si>
    <t>4535</t>
  </si>
  <si>
    <t>MALICIEUX</t>
  </si>
  <si>
    <t>4537</t>
  </si>
  <si>
    <t>MALO</t>
  </si>
  <si>
    <t>4538</t>
  </si>
  <si>
    <t>MALONGO</t>
  </si>
  <si>
    <t>4539</t>
  </si>
  <si>
    <t>MALTESERS</t>
  </si>
  <si>
    <t>4540</t>
  </si>
  <si>
    <t>MALVASIA</t>
  </si>
  <si>
    <t>4542</t>
  </si>
  <si>
    <t>MAM GOUDIG</t>
  </si>
  <si>
    <t>4543</t>
  </si>
  <si>
    <t>MAMA QUIL.</t>
  </si>
  <si>
    <t>MAMA QUILLA</t>
  </si>
  <si>
    <t>4544</t>
  </si>
  <si>
    <t>MAMEE</t>
  </si>
  <si>
    <t>4545</t>
  </si>
  <si>
    <t>MAMIE CHAZ</t>
  </si>
  <si>
    <t>4546</t>
  </si>
  <si>
    <t>MAMIE NOVA</t>
  </si>
  <si>
    <t>4547</t>
  </si>
  <si>
    <t>MAMMOUTH</t>
  </si>
  <si>
    <t>MAMMOUTH TETINE</t>
  </si>
  <si>
    <t>4548</t>
  </si>
  <si>
    <t>M'AMOUR</t>
  </si>
  <si>
    <t>4549</t>
  </si>
  <si>
    <t>MAN</t>
  </si>
  <si>
    <t>4550</t>
  </si>
  <si>
    <t>MANDARA</t>
  </si>
  <si>
    <t>4551</t>
  </si>
  <si>
    <t>MANDON</t>
  </si>
  <si>
    <t>4553</t>
  </si>
  <si>
    <t>MANGA</t>
  </si>
  <si>
    <t>4554</t>
  </si>
  <si>
    <t>MANNINI</t>
  </si>
  <si>
    <t>4555</t>
  </si>
  <si>
    <t>MANOIR ABE</t>
  </si>
  <si>
    <t>LE MANOIR DES ABEILLES</t>
  </si>
  <si>
    <t>4556</t>
  </si>
  <si>
    <t>MANON</t>
  </si>
  <si>
    <t>4557</t>
  </si>
  <si>
    <t>MANOR</t>
  </si>
  <si>
    <t>4558</t>
  </si>
  <si>
    <t>MANOSQUE</t>
  </si>
  <si>
    <t>4559</t>
  </si>
  <si>
    <t>MANOUKIAN</t>
  </si>
  <si>
    <t>4560</t>
  </si>
  <si>
    <t>MANSARD</t>
  </si>
  <si>
    <t>CHAMPAGNE MANSARD BAILLET</t>
  </si>
  <si>
    <t>4561</t>
  </si>
  <si>
    <t>MANSLOIS</t>
  </si>
  <si>
    <t>LE MANSLOIS</t>
  </si>
  <si>
    <t>4562</t>
  </si>
  <si>
    <t>MANUF BISC</t>
  </si>
  <si>
    <t>4563</t>
  </si>
  <si>
    <t>MANUFACTUR</t>
  </si>
  <si>
    <t>4565</t>
  </si>
  <si>
    <t>MAP</t>
  </si>
  <si>
    <t>MAP PRODUCT</t>
  </si>
  <si>
    <t>4566</t>
  </si>
  <si>
    <t>MAPA</t>
  </si>
  <si>
    <t>4567</t>
  </si>
  <si>
    <t>MAPED</t>
  </si>
  <si>
    <t>4568</t>
  </si>
  <si>
    <t>MAPLE JOE</t>
  </si>
  <si>
    <t>4570</t>
  </si>
  <si>
    <t>MARABOUT</t>
  </si>
  <si>
    <t>4573</t>
  </si>
  <si>
    <t>MARCATI</t>
  </si>
  <si>
    <t>4574</t>
  </si>
  <si>
    <t>MARCEL</t>
  </si>
  <si>
    <t>4575</t>
  </si>
  <si>
    <t>MARCEL BIO</t>
  </si>
  <si>
    <t>4576</t>
  </si>
  <si>
    <t>MARCHAL</t>
  </si>
  <si>
    <t>4577</t>
  </si>
  <si>
    <t>MARCHE REG</t>
  </si>
  <si>
    <t>4578</t>
  </si>
  <si>
    <t>MARCOTTES</t>
  </si>
  <si>
    <t>4579</t>
  </si>
  <si>
    <t>MARECHAL</t>
  </si>
  <si>
    <t>4580</t>
  </si>
  <si>
    <t>MAREDSOUS</t>
  </si>
  <si>
    <t>4581</t>
  </si>
  <si>
    <t>MAREE FRAI</t>
  </si>
  <si>
    <t>4582</t>
  </si>
  <si>
    <t>MARES SEA</t>
  </si>
  <si>
    <t>MARES</t>
  </si>
  <si>
    <t>4584</t>
  </si>
  <si>
    <t>MAREVAL</t>
  </si>
  <si>
    <t>4585</t>
  </si>
  <si>
    <t>MARGELY</t>
  </si>
  <si>
    <t>4586</t>
  </si>
  <si>
    <t>MARGUERITE</t>
  </si>
  <si>
    <t>4587</t>
  </si>
  <si>
    <t>MARIBEL</t>
  </si>
  <si>
    <t>4588</t>
  </si>
  <si>
    <t>MARIBLE</t>
  </si>
  <si>
    <t>4589</t>
  </si>
  <si>
    <t>MARIE</t>
  </si>
  <si>
    <t>4590</t>
  </si>
  <si>
    <t>MARIE BRIZ</t>
  </si>
  <si>
    <t>MARIE BRIZARD</t>
  </si>
  <si>
    <t>4591</t>
  </si>
  <si>
    <t>MARIE ROSE</t>
  </si>
  <si>
    <t>4592</t>
  </si>
  <si>
    <t>MARIEBEL</t>
  </si>
  <si>
    <t>4593</t>
  </si>
  <si>
    <t>MARIEMORIN</t>
  </si>
  <si>
    <t>MARIE MORIN</t>
  </si>
  <si>
    <t>4597</t>
  </si>
  <si>
    <t>MARIN VEND</t>
  </si>
  <si>
    <t>4601</t>
  </si>
  <si>
    <t>MARINI</t>
  </si>
  <si>
    <t>4602</t>
  </si>
  <si>
    <t>MARINIERE</t>
  </si>
  <si>
    <t>LA MARINIERE</t>
  </si>
  <si>
    <t>4603</t>
  </si>
  <si>
    <t>MARIO</t>
  </si>
  <si>
    <t>4604</t>
  </si>
  <si>
    <t>MARIO KART</t>
  </si>
  <si>
    <t>4605</t>
  </si>
  <si>
    <t>MARIOTTE</t>
  </si>
  <si>
    <t>4607</t>
  </si>
  <si>
    <t>MARKUS</t>
  </si>
  <si>
    <t>4608</t>
  </si>
  <si>
    <t>MARLERE</t>
  </si>
  <si>
    <t>4609</t>
  </si>
  <si>
    <t>MARLETTE</t>
  </si>
  <si>
    <t>4610</t>
  </si>
  <si>
    <t>MARLIBO</t>
  </si>
  <si>
    <t>4612</t>
  </si>
  <si>
    <t>MARMANDAIS</t>
  </si>
  <si>
    <t>4613</t>
  </si>
  <si>
    <t>MARMITON</t>
  </si>
  <si>
    <t>LE MARMITON</t>
  </si>
  <si>
    <t>4614</t>
  </si>
  <si>
    <t>MAROTTE CE</t>
  </si>
  <si>
    <t>LA MAROTTE DE CECILE</t>
  </si>
  <si>
    <t>4615</t>
  </si>
  <si>
    <t>MAROUSSIA</t>
  </si>
  <si>
    <t>4616</t>
  </si>
  <si>
    <t>MARQUES</t>
  </si>
  <si>
    <t>4617</t>
  </si>
  <si>
    <t>MARQUEZE</t>
  </si>
  <si>
    <t>LA MARQUEZE</t>
  </si>
  <si>
    <t>4619</t>
  </si>
  <si>
    <t>MARQUIS BE</t>
  </si>
  <si>
    <t>4620</t>
  </si>
  <si>
    <t>MARQUIS FI</t>
  </si>
  <si>
    <t>4621</t>
  </si>
  <si>
    <t>MARQUIS LA</t>
  </si>
  <si>
    <t>4622</t>
  </si>
  <si>
    <t>MARRON</t>
  </si>
  <si>
    <t>4623</t>
  </si>
  <si>
    <t>MARS</t>
  </si>
  <si>
    <t>4624</t>
  </si>
  <si>
    <t>MARS KASEI</t>
  </si>
  <si>
    <t>4625</t>
  </si>
  <si>
    <t>MARTEL</t>
  </si>
  <si>
    <t>4628</t>
  </si>
  <si>
    <t>MARTINET</t>
  </si>
  <si>
    <t>PIERRE MARTINET</t>
  </si>
  <si>
    <t>4629</t>
  </si>
  <si>
    <t>MARTINI</t>
  </si>
  <si>
    <t>4630</t>
  </si>
  <si>
    <t>MARTIN'S</t>
  </si>
  <si>
    <t>4632</t>
  </si>
  <si>
    <t>MARUJA</t>
  </si>
  <si>
    <t>4633</t>
  </si>
  <si>
    <t>MARVEL</t>
  </si>
  <si>
    <t>4634</t>
  </si>
  <si>
    <t>MARVELOUS</t>
  </si>
  <si>
    <t>4635</t>
  </si>
  <si>
    <t>MAS AMIEL</t>
  </si>
  <si>
    <t>4636</t>
  </si>
  <si>
    <t>MAS DES LA</t>
  </si>
  <si>
    <t>4637</t>
  </si>
  <si>
    <t>MAS THERES</t>
  </si>
  <si>
    <t>DOMAINE MAS THERESE ROSE</t>
  </si>
  <si>
    <t>4638</t>
  </si>
  <si>
    <t>MASCHIO</t>
  </si>
  <si>
    <t>4639</t>
  </si>
  <si>
    <t>MASCULIN</t>
  </si>
  <si>
    <t>4640</t>
  </si>
  <si>
    <t>MASDEJULES</t>
  </si>
  <si>
    <t>4642</t>
  </si>
  <si>
    <t>MASSON</t>
  </si>
  <si>
    <t>4644</t>
  </si>
  <si>
    <t>MASTERCHEF</t>
  </si>
  <si>
    <t>4649</t>
  </si>
  <si>
    <t>MAT.ARIEGE</t>
  </si>
  <si>
    <t>MATIN D'ARIEGE</t>
  </si>
  <si>
    <t>4651</t>
  </si>
  <si>
    <t>MATAYAC</t>
  </si>
  <si>
    <t>4652</t>
  </si>
  <si>
    <t>MATCHBOX</t>
  </si>
  <si>
    <t>4653</t>
  </si>
  <si>
    <t>MATERN.HAE</t>
  </si>
  <si>
    <t>4654</t>
  </si>
  <si>
    <t>MATERNE</t>
  </si>
  <si>
    <t>4655</t>
  </si>
  <si>
    <t>MATEUS</t>
  </si>
  <si>
    <t>4656</t>
  </si>
  <si>
    <t>MATINES</t>
  </si>
  <si>
    <t>4657</t>
  </si>
  <si>
    <t>MATINLEGER</t>
  </si>
  <si>
    <t>MATIN LEGER</t>
  </si>
  <si>
    <t>4659</t>
  </si>
  <si>
    <t>MATOCQ</t>
  </si>
  <si>
    <t>4660</t>
  </si>
  <si>
    <t>MATTEI</t>
  </si>
  <si>
    <t>4661</t>
  </si>
  <si>
    <t>MATTEL</t>
  </si>
  <si>
    <t>4662</t>
  </si>
  <si>
    <t>MAUGAIN</t>
  </si>
  <si>
    <t>4663</t>
  </si>
  <si>
    <t>MAUGES</t>
  </si>
  <si>
    <t>L'OEUF DES MAUGES</t>
  </si>
  <si>
    <t>4666</t>
  </si>
  <si>
    <t>MAVERICK</t>
  </si>
  <si>
    <t>4667</t>
  </si>
  <si>
    <t>MAVROMATIS</t>
  </si>
  <si>
    <t>MAVROMMATIS</t>
  </si>
  <si>
    <t>4668</t>
  </si>
  <si>
    <t>MAX</t>
  </si>
  <si>
    <t>4669</t>
  </si>
  <si>
    <t>MAXI SEC</t>
  </si>
  <si>
    <t>4670</t>
  </si>
  <si>
    <t>MAXIPOP</t>
  </si>
  <si>
    <t>4671</t>
  </si>
  <si>
    <t>MAXWELL</t>
  </si>
  <si>
    <t>MAXWELL HOUSE</t>
  </si>
  <si>
    <t>4672</t>
  </si>
  <si>
    <t>MAY</t>
  </si>
  <si>
    <t>4674</t>
  </si>
  <si>
    <t>MAYTE</t>
  </si>
  <si>
    <t>4675</t>
  </si>
  <si>
    <t>MAYTEA</t>
  </si>
  <si>
    <t>4678</t>
  </si>
  <si>
    <t>MAZETTE</t>
  </si>
  <si>
    <t>4679</t>
  </si>
  <si>
    <t>MAZILLY</t>
  </si>
  <si>
    <t>4680</t>
  </si>
  <si>
    <t>MB</t>
  </si>
  <si>
    <t>4682</t>
  </si>
  <si>
    <t>MBI</t>
  </si>
  <si>
    <t>4683</t>
  </si>
  <si>
    <t>MC CAIN</t>
  </si>
  <si>
    <t>MCCAIN</t>
  </si>
  <si>
    <t>4685</t>
  </si>
  <si>
    <t>MC GREGOR</t>
  </si>
  <si>
    <t>4687</t>
  </si>
  <si>
    <t>MC VITIES</t>
  </si>
  <si>
    <t>MC VITIE'S</t>
  </si>
  <si>
    <t>4688</t>
  </si>
  <si>
    <t>MC&amp;CO</t>
  </si>
  <si>
    <t>4693</t>
  </si>
  <si>
    <t>MCOLORS</t>
  </si>
  <si>
    <t>4695</t>
  </si>
  <si>
    <t>MDCV</t>
  </si>
  <si>
    <t>4697</t>
  </si>
  <si>
    <t>MDL</t>
  </si>
  <si>
    <t>MOUSSE DE LIN</t>
  </si>
  <si>
    <t>4698</t>
  </si>
  <si>
    <t>MEANTIME</t>
  </si>
  <si>
    <t>4701</t>
  </si>
  <si>
    <t>MECCANO</t>
  </si>
  <si>
    <t>4704</t>
  </si>
  <si>
    <t>MEDIC GOV</t>
  </si>
  <si>
    <t>4681</t>
  </si>
  <si>
    <t>MB MILANO</t>
  </si>
  <si>
    <t>4705</t>
  </si>
  <si>
    <t>MEDICAID</t>
  </si>
  <si>
    <t>4708</t>
  </si>
  <si>
    <t>MEDITEA</t>
  </si>
  <si>
    <t>4709</t>
  </si>
  <si>
    <t>MEDOC</t>
  </si>
  <si>
    <t>4710</t>
  </si>
  <si>
    <t>MEFFRE</t>
  </si>
  <si>
    <t>4711</t>
  </si>
  <si>
    <t>MEGACARS</t>
  </si>
  <si>
    <t>4712</t>
  </si>
  <si>
    <t>MEGAFORCE</t>
  </si>
  <si>
    <t>4716</t>
  </si>
  <si>
    <t>MELFOR</t>
  </si>
  <si>
    <t>4718</t>
  </si>
  <si>
    <t>MELISANA</t>
  </si>
  <si>
    <t>4719</t>
  </si>
  <si>
    <t>MELISSA BR</t>
  </si>
  <si>
    <t>4720</t>
  </si>
  <si>
    <t>MELITTA</t>
  </si>
  <si>
    <t>4721</t>
  </si>
  <si>
    <t>MELIVIE</t>
  </si>
  <si>
    <t>4722</t>
  </si>
  <si>
    <t>MELMOR</t>
  </si>
  <si>
    <t>4724</t>
  </si>
  <si>
    <t>MELUSINE</t>
  </si>
  <si>
    <t>4725</t>
  </si>
  <si>
    <t>MEME GEORG</t>
  </si>
  <si>
    <t>MEME GEORGETTE</t>
  </si>
  <si>
    <t>4726</t>
  </si>
  <si>
    <t>MEN EXPERT</t>
  </si>
  <si>
    <t>4727</t>
  </si>
  <si>
    <t>MENARD</t>
  </si>
  <si>
    <t>4728</t>
  </si>
  <si>
    <t>MENASTYL</t>
  </si>
  <si>
    <t>4730</t>
  </si>
  <si>
    <t>MENGUY'S</t>
  </si>
  <si>
    <t>4731</t>
  </si>
  <si>
    <t>MENHIR</t>
  </si>
  <si>
    <t>4732</t>
  </si>
  <si>
    <t>MENIER</t>
  </si>
  <si>
    <t>4733</t>
  </si>
  <si>
    <t>MENNEN</t>
  </si>
  <si>
    <t>4734</t>
  </si>
  <si>
    <t>MENOU</t>
  </si>
  <si>
    <t>BISCUITERIE MENOU</t>
  </si>
  <si>
    <t>4736</t>
  </si>
  <si>
    <t>MENTOS GUM</t>
  </si>
  <si>
    <t>4737</t>
  </si>
  <si>
    <t>MENU TRAIT</t>
  </si>
  <si>
    <t>4739</t>
  </si>
  <si>
    <t>MEO</t>
  </si>
  <si>
    <t>4741</t>
  </si>
  <si>
    <t>MERBA</t>
  </si>
  <si>
    <t>4742</t>
  </si>
  <si>
    <t>MERCADIER</t>
  </si>
  <si>
    <t>4743</t>
  </si>
  <si>
    <t>MERCEDES</t>
  </si>
  <si>
    <t>4744</t>
  </si>
  <si>
    <t>MERCI</t>
  </si>
  <si>
    <t>4745</t>
  </si>
  <si>
    <t>MERCI MAMI</t>
  </si>
  <si>
    <t>4747</t>
  </si>
  <si>
    <t>MERCUROCHR</t>
  </si>
  <si>
    <t>MERCUROCHROME</t>
  </si>
  <si>
    <t>4748</t>
  </si>
  <si>
    <t>MERE LALIE</t>
  </si>
  <si>
    <t>4749</t>
  </si>
  <si>
    <t>MERE MAURY</t>
  </si>
  <si>
    <t>RAVIOLES MERE MAURY</t>
  </si>
  <si>
    <t>4750</t>
  </si>
  <si>
    <t>MERE POULA</t>
  </si>
  <si>
    <t>LA MERE POULARD</t>
  </si>
  <si>
    <t>4751</t>
  </si>
  <si>
    <t>MERICQ</t>
  </si>
  <si>
    <t>4752</t>
  </si>
  <si>
    <t>MERLET</t>
  </si>
  <si>
    <t>4753</t>
  </si>
  <si>
    <t>MERLIN</t>
  </si>
  <si>
    <t>4754</t>
  </si>
  <si>
    <t>MERMAZE</t>
  </si>
  <si>
    <t>4756</t>
  </si>
  <si>
    <t>MERV.ASIE</t>
  </si>
  <si>
    <t>MERVEILLES D'ASIE</t>
  </si>
  <si>
    <t>4757</t>
  </si>
  <si>
    <t>MERV.MONDE</t>
  </si>
  <si>
    <t>MERVEILLES DU MONDE</t>
  </si>
  <si>
    <t>4758</t>
  </si>
  <si>
    <t>MERVEILLAU</t>
  </si>
  <si>
    <t>4759</t>
  </si>
  <si>
    <t>MERZER</t>
  </si>
  <si>
    <t>4760</t>
  </si>
  <si>
    <t>MESA BELLA</t>
  </si>
  <si>
    <t>4761</t>
  </si>
  <si>
    <t>MESCATINI</t>
  </si>
  <si>
    <t>4762</t>
  </si>
  <si>
    <t>MESNIL SM</t>
  </si>
  <si>
    <t>4763</t>
  </si>
  <si>
    <t>MESSEGUE</t>
  </si>
  <si>
    <t>LABORATOIRES MAURICE MESSEGUE</t>
  </si>
  <si>
    <t>4764</t>
  </si>
  <si>
    <t>MESSINA</t>
  </si>
  <si>
    <t>4768</t>
  </si>
  <si>
    <t>METALFORM</t>
  </si>
  <si>
    <t>4771</t>
  </si>
  <si>
    <t>METRONIC</t>
  </si>
  <si>
    <t>4772</t>
  </si>
  <si>
    <t>METS PROV.</t>
  </si>
  <si>
    <t>METS DE PROVENCE</t>
  </si>
  <si>
    <t>4775</t>
  </si>
  <si>
    <t>METZGER</t>
  </si>
  <si>
    <t>METZGER MULLER</t>
  </si>
  <si>
    <t>4776</t>
  </si>
  <si>
    <t>MEUKOW</t>
  </si>
  <si>
    <t>4777</t>
  </si>
  <si>
    <t>MEYER'S</t>
  </si>
  <si>
    <t>4778</t>
  </si>
  <si>
    <t>MEYNAN</t>
  </si>
  <si>
    <t>DUC DE MEYNAN</t>
  </si>
  <si>
    <t>4783</t>
  </si>
  <si>
    <t>M-HOME</t>
  </si>
  <si>
    <t>4785</t>
  </si>
  <si>
    <t>MIC &amp; FRIE</t>
  </si>
  <si>
    <t>4786</t>
  </si>
  <si>
    <t>MICAU</t>
  </si>
  <si>
    <t>4787</t>
  </si>
  <si>
    <t>MICELI</t>
  </si>
  <si>
    <t>4788</t>
  </si>
  <si>
    <t>MICHARD</t>
  </si>
  <si>
    <t>BIERES MICHARD</t>
  </si>
  <si>
    <t>4789</t>
  </si>
  <si>
    <t>MICHAUD</t>
  </si>
  <si>
    <t>FAMILLE MICHAUD</t>
  </si>
  <si>
    <t>4790</t>
  </si>
  <si>
    <t>MICHELIN</t>
  </si>
  <si>
    <t>4791</t>
  </si>
  <si>
    <t>MICHIGAN</t>
  </si>
  <si>
    <t>4792</t>
  </si>
  <si>
    <t>MICKEY</t>
  </si>
  <si>
    <t>4793</t>
  </si>
  <si>
    <t>MICROBRASS</t>
  </si>
  <si>
    <t>4794</t>
  </si>
  <si>
    <t>MICROIDS</t>
  </si>
  <si>
    <t>4795</t>
  </si>
  <si>
    <t>MICROSOFT</t>
  </si>
  <si>
    <t>4796</t>
  </si>
  <si>
    <t>MIDITIELLE</t>
  </si>
  <si>
    <t>4797</t>
  </si>
  <si>
    <t>MIEL BESAC</t>
  </si>
  <si>
    <t>MIEL BESACIER</t>
  </si>
  <si>
    <t>4798</t>
  </si>
  <si>
    <t>MIEUXA</t>
  </si>
  <si>
    <t>4799</t>
  </si>
  <si>
    <t>MIFROMA</t>
  </si>
  <si>
    <t>4801</t>
  </si>
  <si>
    <t>MIGUELGORY</t>
  </si>
  <si>
    <t>4802</t>
  </si>
  <si>
    <t>MIJOT CHEF</t>
  </si>
  <si>
    <t>4803</t>
  </si>
  <si>
    <t>MIJOTES</t>
  </si>
  <si>
    <t>LES MIJOTES DE PROVENCE</t>
  </si>
  <si>
    <t>4805</t>
  </si>
  <si>
    <t>MIKO</t>
  </si>
  <si>
    <t>4806</t>
  </si>
  <si>
    <t>MILANEZA</t>
  </si>
  <si>
    <t>4808</t>
  </si>
  <si>
    <t>MILHAU</t>
  </si>
  <si>
    <t>MAISON MILHAU</t>
  </si>
  <si>
    <t>4809</t>
  </si>
  <si>
    <t>MILIA</t>
  </si>
  <si>
    <t>4810</t>
  </si>
  <si>
    <t>MILIONI</t>
  </si>
  <si>
    <t>4811</t>
  </si>
  <si>
    <t>MILKA</t>
  </si>
  <si>
    <t>4812</t>
  </si>
  <si>
    <t>MILKA DAIM</t>
  </si>
  <si>
    <t>4813</t>
  </si>
  <si>
    <t>MILKIDS</t>
  </si>
  <si>
    <t>4814</t>
  </si>
  <si>
    <t>MILKY WAY</t>
  </si>
  <si>
    <t>4815</t>
  </si>
  <si>
    <t>MILLEGRAND</t>
  </si>
  <si>
    <t>CH MILLEGRAND</t>
  </si>
  <si>
    <t>4816</t>
  </si>
  <si>
    <t>MILLERET</t>
  </si>
  <si>
    <t>FROMAGERIE MILLERET</t>
  </si>
  <si>
    <t>4817</t>
  </si>
  <si>
    <t>MILL'O</t>
  </si>
  <si>
    <t>4819</t>
  </si>
  <si>
    <t>MILTON</t>
  </si>
  <si>
    <t>4820</t>
  </si>
  <si>
    <t>MILUMEL</t>
  </si>
  <si>
    <t>4821</t>
  </si>
  <si>
    <t>MINERVOIS</t>
  </si>
  <si>
    <t>4822</t>
  </si>
  <si>
    <t>MINI MAY</t>
  </si>
  <si>
    <t>4824</t>
  </si>
  <si>
    <t>MINIKISS</t>
  </si>
  <si>
    <t>4825</t>
  </si>
  <si>
    <t>MINION</t>
  </si>
  <si>
    <t>4826</t>
  </si>
  <si>
    <t>MINIONS</t>
  </si>
  <si>
    <t>LES MINIONS</t>
  </si>
  <si>
    <t>4827</t>
  </si>
  <si>
    <t>MINIONS 2</t>
  </si>
  <si>
    <t>4828</t>
  </si>
  <si>
    <t>MINNIE</t>
  </si>
  <si>
    <t>DISNEY MINNIE</t>
  </si>
  <si>
    <t>4830</t>
  </si>
  <si>
    <t>MINUTY</t>
  </si>
  <si>
    <t>4831</t>
  </si>
  <si>
    <t>MIO</t>
  </si>
  <si>
    <t>4832</t>
  </si>
  <si>
    <t>MIONETTO</t>
  </si>
  <si>
    <t>4833</t>
  </si>
  <si>
    <t>MIQUEL</t>
  </si>
  <si>
    <t>4834</t>
  </si>
  <si>
    <t>MIR</t>
  </si>
  <si>
    <t>4835</t>
  </si>
  <si>
    <t>MIRA</t>
  </si>
  <si>
    <t>BRASSERIE MIRA</t>
  </si>
  <si>
    <t>4837</t>
  </si>
  <si>
    <t>MIRACULOUS</t>
  </si>
  <si>
    <t>4838</t>
  </si>
  <si>
    <t>MIRINDA</t>
  </si>
  <si>
    <t>4839</t>
  </si>
  <si>
    <t>MIROR</t>
  </si>
  <si>
    <t>4840</t>
  </si>
  <si>
    <t>MISS ANAIS</t>
  </si>
  <si>
    <t>4841</t>
  </si>
  <si>
    <t>MISS FREEG</t>
  </si>
  <si>
    <t>4842</t>
  </si>
  <si>
    <t>MISSION</t>
  </si>
  <si>
    <t>4845</t>
  </si>
  <si>
    <t>MITI</t>
  </si>
  <si>
    <t>4846</t>
  </si>
  <si>
    <t>MITRA</t>
  </si>
  <si>
    <t>4848</t>
  </si>
  <si>
    <t>MIX BUFFET</t>
  </si>
  <si>
    <t>4850</t>
  </si>
  <si>
    <t>MIXA</t>
  </si>
  <si>
    <t>4851</t>
  </si>
  <si>
    <t>MIXA BEBE</t>
  </si>
  <si>
    <t>4852</t>
  </si>
  <si>
    <t>MIYAKO</t>
  </si>
  <si>
    <t>4853</t>
  </si>
  <si>
    <t>MJN DIFF.</t>
  </si>
  <si>
    <t>4856</t>
  </si>
  <si>
    <t>MLT</t>
  </si>
  <si>
    <t>4857</t>
  </si>
  <si>
    <t>MME LOIK</t>
  </si>
  <si>
    <t>4858</t>
  </si>
  <si>
    <t>MNI</t>
  </si>
  <si>
    <t>4862</t>
  </si>
  <si>
    <t>MOBILITY L</t>
  </si>
  <si>
    <t>4866</t>
  </si>
  <si>
    <t>MODILAC</t>
  </si>
  <si>
    <t>4870</t>
  </si>
  <si>
    <t>MOENCH</t>
  </si>
  <si>
    <t>4871</t>
  </si>
  <si>
    <t>MOERENAAR</t>
  </si>
  <si>
    <t>4872</t>
  </si>
  <si>
    <t>MOGU</t>
  </si>
  <si>
    <t>4873</t>
  </si>
  <si>
    <t>MOILLARD</t>
  </si>
  <si>
    <t>MOILLARD LES ALOUETTES</t>
  </si>
  <si>
    <t>4874</t>
  </si>
  <si>
    <t>MOIRETS</t>
  </si>
  <si>
    <t>4875</t>
  </si>
  <si>
    <t>MOISANS</t>
  </si>
  <si>
    <t>4876</t>
  </si>
  <si>
    <t>MOKATOUR</t>
  </si>
  <si>
    <t>4877</t>
  </si>
  <si>
    <t>MOLI CHIAV</t>
  </si>
  <si>
    <t>IL MOLINO CHIAVAZZA</t>
  </si>
  <si>
    <t>4878</t>
  </si>
  <si>
    <t>MOLINO PEI</t>
  </si>
  <si>
    <t>4879</t>
  </si>
  <si>
    <t>MOLISANA</t>
  </si>
  <si>
    <t>LA MOLISANA</t>
  </si>
  <si>
    <t>4883</t>
  </si>
  <si>
    <t>MON BON BI</t>
  </si>
  <si>
    <t>MON BON BIO</t>
  </si>
  <si>
    <t>4884</t>
  </si>
  <si>
    <t>MON CHERI</t>
  </si>
  <si>
    <t>4886</t>
  </si>
  <si>
    <t>MONCAO</t>
  </si>
  <si>
    <t>4888</t>
  </si>
  <si>
    <t>MONCHHICHI</t>
  </si>
  <si>
    <t>4889</t>
  </si>
  <si>
    <t>MONCIGALE</t>
  </si>
  <si>
    <t>4890</t>
  </si>
  <si>
    <t>MONCONTOUR</t>
  </si>
  <si>
    <t>4891</t>
  </si>
  <si>
    <t>MONDELEZ</t>
  </si>
  <si>
    <t>4893</t>
  </si>
  <si>
    <t>MONDEX</t>
  </si>
  <si>
    <t>4894</t>
  </si>
  <si>
    <t>MONDO</t>
  </si>
  <si>
    <t>4895</t>
  </si>
  <si>
    <t>MONFOURNIL</t>
  </si>
  <si>
    <t>MON FOURNIL</t>
  </si>
  <si>
    <t>4897</t>
  </si>
  <si>
    <t>MONIN</t>
  </si>
  <si>
    <t>4898</t>
  </si>
  <si>
    <t>MONINI</t>
  </si>
  <si>
    <t>4900</t>
  </si>
  <si>
    <t>MONLUC</t>
  </si>
  <si>
    <t>4901</t>
  </si>
  <si>
    <t>MONNIN</t>
  </si>
  <si>
    <t>4902</t>
  </si>
  <si>
    <t>MONOPOLY</t>
  </si>
  <si>
    <t>4904</t>
  </si>
  <si>
    <t>MONSAVON</t>
  </si>
  <si>
    <t>4905</t>
  </si>
  <si>
    <t>MONSTER</t>
  </si>
  <si>
    <t>4906</t>
  </si>
  <si>
    <t>MONSTER H</t>
  </si>
  <si>
    <t>4907</t>
  </si>
  <si>
    <t>MONSTER M</t>
  </si>
  <si>
    <t>MONSTER MUNCH</t>
  </si>
  <si>
    <t>4908</t>
  </si>
  <si>
    <t>MONT BLANC</t>
  </si>
  <si>
    <t>4909</t>
  </si>
  <si>
    <t>MONT CAYOL</t>
  </si>
  <si>
    <t>4910</t>
  </si>
  <si>
    <t>MONT DORE</t>
  </si>
  <si>
    <t>MONT-DORE</t>
  </si>
  <si>
    <t>4911</t>
  </si>
  <si>
    <t>MONT LAIT</t>
  </si>
  <si>
    <t>4912</t>
  </si>
  <si>
    <t>MONT NOIRE</t>
  </si>
  <si>
    <t>MONTAGNE NOIRE</t>
  </si>
  <si>
    <t>4913</t>
  </si>
  <si>
    <t>MONT PELE</t>
  </si>
  <si>
    <t>4914</t>
  </si>
  <si>
    <t>MONT VELHO</t>
  </si>
  <si>
    <t>4915</t>
  </si>
  <si>
    <t>MONT.ARREE</t>
  </si>
  <si>
    <t>MONTAGNES D'ARREE</t>
  </si>
  <si>
    <t>4917</t>
  </si>
  <si>
    <t>MONTAGNARD</t>
  </si>
  <si>
    <t>LE MONTAGNARD</t>
  </si>
  <si>
    <t>4918</t>
  </si>
  <si>
    <t>MONTALCOUR</t>
  </si>
  <si>
    <t>4919</t>
  </si>
  <si>
    <t>MONTAUDON</t>
  </si>
  <si>
    <t>4920</t>
  </si>
  <si>
    <t>MONTAURONE</t>
  </si>
  <si>
    <t>4921</t>
  </si>
  <si>
    <t>MONTBOZON</t>
  </si>
  <si>
    <t>4922</t>
  </si>
  <si>
    <t>MONTEROY</t>
  </si>
  <si>
    <t>4923</t>
  </si>
  <si>
    <t>MONTERRAT</t>
  </si>
  <si>
    <t>MAISON MONTERRAT</t>
  </si>
  <si>
    <t>4924</t>
  </si>
  <si>
    <t>MONTESSORI</t>
  </si>
  <si>
    <t>4925</t>
  </si>
  <si>
    <t>MONTFLEURI</t>
  </si>
  <si>
    <t>4927</t>
  </si>
  <si>
    <t>MONTGUERET</t>
  </si>
  <si>
    <t>CHATEAU DE MONTGUERET</t>
  </si>
  <si>
    <t>4928</t>
  </si>
  <si>
    <t>MONTLOUIS</t>
  </si>
  <si>
    <t>4929</t>
  </si>
  <si>
    <t>MONTMIREL</t>
  </si>
  <si>
    <t>4931</t>
  </si>
  <si>
    <t>MONTORSI</t>
  </si>
  <si>
    <t>4933</t>
  </si>
  <si>
    <t>MONTS JOUX</t>
  </si>
  <si>
    <t>MONTS DE JOUX</t>
  </si>
  <si>
    <t>4936</t>
  </si>
  <si>
    <t>MORATO</t>
  </si>
  <si>
    <t>4938</t>
  </si>
  <si>
    <t>MOREL</t>
  </si>
  <si>
    <t>4939</t>
  </si>
  <si>
    <t>MORETTI</t>
  </si>
  <si>
    <t>4941</t>
  </si>
  <si>
    <t>MORGAN</t>
  </si>
  <si>
    <t>4942</t>
  </si>
  <si>
    <t>MORIN</t>
  </si>
  <si>
    <t>LES SAUCES MORIN</t>
  </si>
  <si>
    <t>4943</t>
  </si>
  <si>
    <t>MORITZ</t>
  </si>
  <si>
    <t>4944</t>
  </si>
  <si>
    <t>MORONI</t>
  </si>
  <si>
    <t>CESAR MORONI</t>
  </si>
  <si>
    <t>4945</t>
  </si>
  <si>
    <t>MORT SUBIT</t>
  </si>
  <si>
    <t>MORT SUBITE</t>
  </si>
  <si>
    <t>4946</t>
  </si>
  <si>
    <t>MORTEAU</t>
  </si>
  <si>
    <t>4947</t>
  </si>
  <si>
    <t>MORTUACIEN</t>
  </si>
  <si>
    <t>LA MORTUACIENNE</t>
  </si>
  <si>
    <t>4948</t>
  </si>
  <si>
    <t>MORUE FR C</t>
  </si>
  <si>
    <t>4950</t>
  </si>
  <si>
    <t>MOTOPRATIC</t>
  </si>
  <si>
    <t>4951</t>
  </si>
  <si>
    <t>MOTTA</t>
  </si>
  <si>
    <t>4954</t>
  </si>
  <si>
    <t>MOUE.ARVOR</t>
  </si>
  <si>
    <t>LES MOUETTES D'ARVOR</t>
  </si>
  <si>
    <t>4955</t>
  </si>
  <si>
    <t>MOUL CHARB</t>
  </si>
  <si>
    <t>MOULIN DE CHARBONNIERE</t>
  </si>
  <si>
    <t>4956</t>
  </si>
  <si>
    <t>MOUL FORGE</t>
  </si>
  <si>
    <t>LE MOULIN DE LA FORGE</t>
  </si>
  <si>
    <t>4957</t>
  </si>
  <si>
    <t>MOUL MOERE</t>
  </si>
  <si>
    <t>4958</t>
  </si>
  <si>
    <t>MOUL VERNY</t>
  </si>
  <si>
    <t>4959</t>
  </si>
  <si>
    <t>MOUL.FATIG</t>
  </si>
  <si>
    <t>AU MOULIN DE LA FATIGUE</t>
  </si>
  <si>
    <t>4960</t>
  </si>
  <si>
    <t>MOUL.RAMAD</t>
  </si>
  <si>
    <t>MOULIN RAMADE</t>
  </si>
  <si>
    <t>4961</t>
  </si>
  <si>
    <t>MOULIN OR</t>
  </si>
  <si>
    <t>4962</t>
  </si>
  <si>
    <t>MOULINEX</t>
  </si>
  <si>
    <t>4963</t>
  </si>
  <si>
    <t>MOULIS</t>
  </si>
  <si>
    <t>LE MOULIS</t>
  </si>
  <si>
    <t>4966</t>
  </si>
  <si>
    <t>MOUSLINE</t>
  </si>
  <si>
    <t>4967</t>
  </si>
  <si>
    <t>MOUSQUETAI</t>
  </si>
  <si>
    <t>4969</t>
  </si>
  <si>
    <t>MOUT.CADET</t>
  </si>
  <si>
    <t>MOUTON CADET</t>
  </si>
  <si>
    <t>4970</t>
  </si>
  <si>
    <t>MOVENPICK</t>
  </si>
  <si>
    <t>4971</t>
  </si>
  <si>
    <t>MOVIDA</t>
  </si>
  <si>
    <t>4972</t>
  </si>
  <si>
    <t>MOVIES POP</t>
  </si>
  <si>
    <t>4973</t>
  </si>
  <si>
    <t>MOVIES STA</t>
  </si>
  <si>
    <t>4974</t>
  </si>
  <si>
    <t>MOWI</t>
  </si>
  <si>
    <t>4978</t>
  </si>
  <si>
    <t>MQ SURBLET</t>
  </si>
  <si>
    <t>MARQUIS DE SURBLET</t>
  </si>
  <si>
    <t>4979</t>
  </si>
  <si>
    <t>MR FREEZE</t>
  </si>
  <si>
    <t>4980</t>
  </si>
  <si>
    <t>MR JEAN</t>
  </si>
  <si>
    <t>MONSIEUR JEAN</t>
  </si>
  <si>
    <t>4981</t>
  </si>
  <si>
    <t>MR MIN</t>
  </si>
  <si>
    <t>4982</t>
  </si>
  <si>
    <t>MR PITO</t>
  </si>
  <si>
    <t>4983</t>
  </si>
  <si>
    <t>MR PROPRE</t>
  </si>
  <si>
    <t>4984</t>
  </si>
  <si>
    <t>MR SHAMAN</t>
  </si>
  <si>
    <t>MONSIEUR SHAMAN</t>
  </si>
  <si>
    <t>4985</t>
  </si>
  <si>
    <t>MR.WHITE</t>
  </si>
  <si>
    <t>4988</t>
  </si>
  <si>
    <t>MSG</t>
  </si>
  <si>
    <t>4990</t>
  </si>
  <si>
    <t>MT ROUCOUS</t>
  </si>
  <si>
    <t>MONT ROUCOUS</t>
  </si>
  <si>
    <t>4991</t>
  </si>
  <si>
    <t>MT ST MICH</t>
  </si>
  <si>
    <t>MONT ST MICHEL</t>
  </si>
  <si>
    <t>4992</t>
  </si>
  <si>
    <t>MT VINS</t>
  </si>
  <si>
    <t>4997</t>
  </si>
  <si>
    <t>MULI.BIANC</t>
  </si>
  <si>
    <t>MULINO BIANCO</t>
  </si>
  <si>
    <t>4998</t>
  </si>
  <si>
    <t>MULOT PJ</t>
  </si>
  <si>
    <t>MULOT ET PETITJEAN</t>
  </si>
  <si>
    <t>5001</t>
  </si>
  <si>
    <t>MULTIMARQU</t>
  </si>
  <si>
    <t>5004</t>
  </si>
  <si>
    <t>MUMM</t>
  </si>
  <si>
    <t>G.H. MUMM</t>
  </si>
  <si>
    <t>5005</t>
  </si>
  <si>
    <t>MUNCHKIN</t>
  </si>
  <si>
    <t>5007</t>
  </si>
  <si>
    <t>MURALHAS</t>
  </si>
  <si>
    <t>5008</t>
  </si>
  <si>
    <t>MURANO PAR</t>
  </si>
  <si>
    <t>5009</t>
  </si>
  <si>
    <t>MURE</t>
  </si>
  <si>
    <t>5010</t>
  </si>
  <si>
    <t>MUSCADOR</t>
  </si>
  <si>
    <t>5011</t>
  </si>
  <si>
    <t>MUSE</t>
  </si>
  <si>
    <t>5012</t>
  </si>
  <si>
    <t>MUSIC SOUN</t>
  </si>
  <si>
    <t>5013</t>
  </si>
  <si>
    <t>MUTINE</t>
  </si>
  <si>
    <t>5014</t>
  </si>
  <si>
    <t>MUTTI</t>
  </si>
  <si>
    <t>5016</t>
  </si>
  <si>
    <t>MW COMPANY</t>
  </si>
  <si>
    <t>5017</t>
  </si>
  <si>
    <t>MY LITTLE</t>
  </si>
  <si>
    <t>5019</t>
  </si>
  <si>
    <t>MY UNICORN</t>
  </si>
  <si>
    <t>EAU MY UNICORN</t>
  </si>
  <si>
    <t>5020</t>
  </si>
  <si>
    <t>MYBRAZIL</t>
  </si>
  <si>
    <t>5021</t>
  </si>
  <si>
    <t>MYDIBEL</t>
  </si>
  <si>
    <t>5022</t>
  </si>
  <si>
    <t>MYLITTLEP</t>
  </si>
  <si>
    <t>5026</t>
  </si>
  <si>
    <t>MYVALISE</t>
  </si>
  <si>
    <t>5027</t>
  </si>
  <si>
    <t>MZ72</t>
  </si>
  <si>
    <t>5029</t>
  </si>
  <si>
    <t>N.A</t>
  </si>
  <si>
    <t>N.A!</t>
  </si>
  <si>
    <t>5030</t>
  </si>
  <si>
    <t>N.JAMONES</t>
  </si>
  <si>
    <t>5031</t>
  </si>
  <si>
    <t>NA NA NA</t>
  </si>
  <si>
    <t>NA ! NA ! NA ! SURPRISE</t>
  </si>
  <si>
    <t>5032</t>
  </si>
  <si>
    <t>NACON</t>
  </si>
  <si>
    <t>5033</t>
  </si>
  <si>
    <t>NADATY</t>
  </si>
  <si>
    <t>5034</t>
  </si>
  <si>
    <t>NAE</t>
  </si>
  <si>
    <t>N.A.E.</t>
  </si>
  <si>
    <t>5035</t>
  </si>
  <si>
    <t>NAF NAF</t>
  </si>
  <si>
    <t>5036</t>
  </si>
  <si>
    <t>NAIR</t>
  </si>
  <si>
    <t>5037</t>
  </si>
  <si>
    <t>NAIVE FOOD</t>
  </si>
  <si>
    <t>5038</t>
  </si>
  <si>
    <t>NAKA</t>
  </si>
  <si>
    <t>5039</t>
  </si>
  <si>
    <t>NANA</t>
  </si>
  <si>
    <t>5040</t>
  </si>
  <si>
    <t>NANIA</t>
  </si>
  <si>
    <t>5042</t>
  </si>
  <si>
    <t>NAO</t>
  </si>
  <si>
    <t>5043</t>
  </si>
  <si>
    <t>NAPO</t>
  </si>
  <si>
    <t>5044</t>
  </si>
  <si>
    <t>NAPOLEON</t>
  </si>
  <si>
    <t>5045</t>
  </si>
  <si>
    <t>NAPOLI</t>
  </si>
  <si>
    <t>5047</t>
  </si>
  <si>
    <t>NARTA</t>
  </si>
  <si>
    <t>5048</t>
  </si>
  <si>
    <t>NARUTO</t>
  </si>
  <si>
    <t>5049</t>
  </si>
  <si>
    <t>NASA</t>
  </si>
  <si>
    <t>5050</t>
  </si>
  <si>
    <t>NAT &amp; CHAL</t>
  </si>
  <si>
    <t>5052</t>
  </si>
  <si>
    <t>NAT&amp;BON</t>
  </si>
  <si>
    <t>5053</t>
  </si>
  <si>
    <t>NAT&amp;NOVE</t>
  </si>
  <si>
    <t>5054</t>
  </si>
  <si>
    <t>NAT.BRETON</t>
  </si>
  <si>
    <t>NATURE DE BRETON</t>
  </si>
  <si>
    <t>5055</t>
  </si>
  <si>
    <t>NAT.FRANCE</t>
  </si>
  <si>
    <t>NATURE DE FRANCE</t>
  </si>
  <si>
    <t>5056</t>
  </si>
  <si>
    <t>NAT.VALLEY</t>
  </si>
  <si>
    <t>NATURE VALLEY</t>
  </si>
  <si>
    <t>5057</t>
  </si>
  <si>
    <t>NATA GOURM</t>
  </si>
  <si>
    <t>NATA GOURMET</t>
  </si>
  <si>
    <t>5058</t>
  </si>
  <si>
    <t>NATFRANCE</t>
  </si>
  <si>
    <t>5059</t>
  </si>
  <si>
    <t>NATHAN</t>
  </si>
  <si>
    <t>5060</t>
  </si>
  <si>
    <t>NATIONAL G</t>
  </si>
  <si>
    <t>5061</t>
  </si>
  <si>
    <t>NATIVE</t>
  </si>
  <si>
    <t>5063</t>
  </si>
  <si>
    <t>NATUR&amp;CO</t>
  </si>
  <si>
    <t>5064</t>
  </si>
  <si>
    <t>NATUR&amp;EASY</t>
  </si>
  <si>
    <t>NATURAL&amp;EASY</t>
  </si>
  <si>
    <t>5065</t>
  </si>
  <si>
    <t>NATUR.POMM</t>
  </si>
  <si>
    <t>NATURE DE POMMES</t>
  </si>
  <si>
    <t>5066</t>
  </si>
  <si>
    <t>NATURAE</t>
  </si>
  <si>
    <t>GERARD BERTRAND - NATURAE</t>
  </si>
  <si>
    <t>5067</t>
  </si>
  <si>
    <t>NATURAL LI</t>
  </si>
  <si>
    <t>5068</t>
  </si>
  <si>
    <t>NATURALHON</t>
  </si>
  <si>
    <t>5070</t>
  </si>
  <si>
    <t>NATURALINE</t>
  </si>
  <si>
    <t>5071</t>
  </si>
  <si>
    <t>NATURANA</t>
  </si>
  <si>
    <t>5074</t>
  </si>
  <si>
    <t>NATURE BOX</t>
  </si>
  <si>
    <t>5075</t>
  </si>
  <si>
    <t>NATURE MOI</t>
  </si>
  <si>
    <t>5076</t>
  </si>
  <si>
    <t>NATURELA</t>
  </si>
  <si>
    <t>5077</t>
  </si>
  <si>
    <t>NATUREN</t>
  </si>
  <si>
    <t>5079</t>
  </si>
  <si>
    <t>NATURKRAFT</t>
  </si>
  <si>
    <t>5080</t>
  </si>
  <si>
    <t>NATURNES</t>
  </si>
  <si>
    <t>5082</t>
  </si>
  <si>
    <t>NAUTILUS</t>
  </si>
  <si>
    <t>5083</t>
  </si>
  <si>
    <t>NAVALIS</t>
  </si>
  <si>
    <t>5085</t>
  </si>
  <si>
    <t>NAVIDUL</t>
  </si>
  <si>
    <t>5086</t>
  </si>
  <si>
    <t>NAVY ISLAN</t>
  </si>
  <si>
    <t>NAVY ISLAND</t>
  </si>
  <si>
    <t>5087</t>
  </si>
  <si>
    <t>NAWARRA</t>
  </si>
  <si>
    <t>5090</t>
  </si>
  <si>
    <t>NDS FERME</t>
  </si>
  <si>
    <t>5091</t>
  </si>
  <si>
    <t>NEDIS</t>
  </si>
  <si>
    <t>5092</t>
  </si>
  <si>
    <t>NEDJMA</t>
  </si>
  <si>
    <t>5093</t>
  </si>
  <si>
    <t>NEGRITA</t>
  </si>
  <si>
    <t>5094</t>
  </si>
  <si>
    <t>NEGRONI</t>
  </si>
  <si>
    <t>5095</t>
  </si>
  <si>
    <t>NEISSON</t>
  </si>
  <si>
    <t>5096</t>
  </si>
  <si>
    <t>NEKA</t>
  </si>
  <si>
    <t>5098</t>
  </si>
  <si>
    <t>NENUCO</t>
  </si>
  <si>
    <t>5100</t>
  </si>
  <si>
    <t>NEODIF</t>
  </si>
  <si>
    <t>5103</t>
  </si>
  <si>
    <t>NERF</t>
  </si>
  <si>
    <t>5104</t>
  </si>
  <si>
    <t>NEROMARONE</t>
  </si>
  <si>
    <t>NERO MARONE</t>
  </si>
  <si>
    <t>5105</t>
  </si>
  <si>
    <t>NERON</t>
  </si>
  <si>
    <t>5106</t>
  </si>
  <si>
    <t>NESCAFE</t>
  </si>
  <si>
    <t>5107</t>
  </si>
  <si>
    <t>NESPOLI</t>
  </si>
  <si>
    <t>5108</t>
  </si>
  <si>
    <t>NESQUIK</t>
  </si>
  <si>
    <t>5109</t>
  </si>
  <si>
    <t>NESTLE</t>
  </si>
  <si>
    <t>5111</t>
  </si>
  <si>
    <t>NETGEAR</t>
  </si>
  <si>
    <t>5112</t>
  </si>
  <si>
    <t>NETIX</t>
  </si>
  <si>
    <t>5114</t>
  </si>
  <si>
    <t>NETT</t>
  </si>
  <si>
    <t>5115</t>
  </si>
  <si>
    <t>5116</t>
  </si>
  <si>
    <t>NEUFCHATEA</t>
  </si>
  <si>
    <t>NEUFCHÂTEAU</t>
  </si>
  <si>
    <t>5117</t>
  </si>
  <si>
    <t>NEUHAUSER</t>
  </si>
  <si>
    <t>5118</t>
  </si>
  <si>
    <t>NEUTR</t>
  </si>
  <si>
    <t>5119</t>
  </si>
  <si>
    <t>NEUTRADOL</t>
  </si>
  <si>
    <t>5120</t>
  </si>
  <si>
    <t>NEUTRE</t>
  </si>
  <si>
    <t>5121</t>
  </si>
  <si>
    <t>NEUTROGENA</t>
  </si>
  <si>
    <t>5122</t>
  </si>
  <si>
    <t>NEW BRIGHT</t>
  </si>
  <si>
    <t>5123</t>
  </si>
  <si>
    <t>NEW SIGNAL</t>
  </si>
  <si>
    <t>5124</t>
  </si>
  <si>
    <t>NEW YORK</t>
  </si>
  <si>
    <t>NEW YORKERS</t>
  </si>
  <si>
    <t>5127</t>
  </si>
  <si>
    <t>NGK</t>
  </si>
  <si>
    <t>5128</t>
  </si>
  <si>
    <t>NGT.C.G</t>
  </si>
  <si>
    <t>NOUGAT CHABERT ET GUILLOT</t>
  </si>
  <si>
    <t>5129</t>
  </si>
  <si>
    <t>NICCIOLATA</t>
  </si>
  <si>
    <t>5130</t>
  </si>
  <si>
    <t>NICKELODEO</t>
  </si>
  <si>
    <t>5131</t>
  </si>
  <si>
    <t>NICLAUS</t>
  </si>
  <si>
    <t>5133</t>
  </si>
  <si>
    <t>NICOLS</t>
  </si>
  <si>
    <t>5134</t>
  </si>
  <si>
    <t>NIDAL</t>
  </si>
  <si>
    <t>5136</t>
  </si>
  <si>
    <t>NIKE</t>
  </si>
  <si>
    <t>5137</t>
  </si>
  <si>
    <t>NIKKA</t>
  </si>
  <si>
    <t>5138</t>
  </si>
  <si>
    <t>NIKKO</t>
  </si>
  <si>
    <t>5140</t>
  </si>
  <si>
    <t>NINA CASAR</t>
  </si>
  <si>
    <t>5141</t>
  </si>
  <si>
    <t>NINJAFOODI</t>
  </si>
  <si>
    <t>5142</t>
  </si>
  <si>
    <t>NINKASI</t>
  </si>
  <si>
    <t>5143</t>
  </si>
  <si>
    <t>NINTENDO</t>
  </si>
  <si>
    <t>5145</t>
  </si>
  <si>
    <t>NISSIN</t>
  </si>
  <si>
    <t>5146</t>
  </si>
  <si>
    <t>NIVEA</t>
  </si>
  <si>
    <t>5147</t>
  </si>
  <si>
    <t>NIVEA BODY</t>
  </si>
  <si>
    <t>5148</t>
  </si>
  <si>
    <t>NIVEA MEN</t>
  </si>
  <si>
    <t>5149</t>
  </si>
  <si>
    <t>NIVEA SUN</t>
  </si>
  <si>
    <t>5150</t>
  </si>
  <si>
    <t>NIWAKAMI</t>
  </si>
  <si>
    <t>5153</t>
  </si>
  <si>
    <t>NO LIMIT</t>
  </si>
  <si>
    <t>5155</t>
  </si>
  <si>
    <t>NO PUBLIK</t>
  </si>
  <si>
    <t>5156</t>
  </si>
  <si>
    <t>NOBLESSA</t>
  </si>
  <si>
    <t>5157</t>
  </si>
  <si>
    <t>NOBRE</t>
  </si>
  <si>
    <t>5158</t>
  </si>
  <si>
    <t>NOCILLA</t>
  </si>
  <si>
    <t>5159</t>
  </si>
  <si>
    <t>NOEL</t>
  </si>
  <si>
    <t>5160</t>
  </si>
  <si>
    <t>NOIKAO</t>
  </si>
  <si>
    <t>5161</t>
  </si>
  <si>
    <t>NOILLY PRA</t>
  </si>
  <si>
    <t>NOILLY PRAT</t>
  </si>
  <si>
    <t>5162</t>
  </si>
  <si>
    <t>NOIRMOUTIE</t>
  </si>
  <si>
    <t>5163</t>
  </si>
  <si>
    <t>NOIROT</t>
  </si>
  <si>
    <t>5167</t>
  </si>
  <si>
    <t>NONAME</t>
  </si>
  <si>
    <t>5170</t>
  </si>
  <si>
    <t>NORDIC</t>
  </si>
  <si>
    <t>5172</t>
  </si>
  <si>
    <t>NORIS</t>
  </si>
  <si>
    <t>5173</t>
  </si>
  <si>
    <t>NORMAND</t>
  </si>
  <si>
    <t>LE FERMIER NORMAND</t>
  </si>
  <si>
    <t>5174</t>
  </si>
  <si>
    <t>NORMANDE</t>
  </si>
  <si>
    <t>5175</t>
  </si>
  <si>
    <t>NORMANDIE</t>
  </si>
  <si>
    <t>5179</t>
  </si>
  <si>
    <t>NOS RACINE</t>
  </si>
  <si>
    <t>NOS RACINES</t>
  </si>
  <si>
    <t>5180</t>
  </si>
  <si>
    <t>NOT GUILTY</t>
  </si>
  <si>
    <t>5181</t>
  </si>
  <si>
    <t>NOUVELAGRI</t>
  </si>
  <si>
    <t>LA NOUVELLE AGRICULTURE</t>
  </si>
  <si>
    <t>5182</t>
  </si>
  <si>
    <t>NOVA LENHA</t>
  </si>
  <si>
    <t>5184</t>
  </si>
  <si>
    <t>NOVANDIE</t>
  </si>
  <si>
    <t>5185</t>
  </si>
  <si>
    <t>NOVASTYL</t>
  </si>
  <si>
    <t>5187</t>
  </si>
  <si>
    <t>NOVI</t>
  </si>
  <si>
    <t>5188</t>
  </si>
  <si>
    <t>NOVIDOM</t>
  </si>
  <si>
    <t>5189</t>
  </si>
  <si>
    <t>NOVOBAIN</t>
  </si>
  <si>
    <t>5190</t>
  </si>
  <si>
    <t>NOVOFLOOR</t>
  </si>
  <si>
    <t>5191</t>
  </si>
  <si>
    <t>NOVOTEX</t>
  </si>
  <si>
    <t>5193</t>
  </si>
  <si>
    <t>NOXELLABER</t>
  </si>
  <si>
    <t>NOXELLABERI</t>
  </si>
  <si>
    <t>5194</t>
  </si>
  <si>
    <t>N'OYE</t>
  </si>
  <si>
    <t>5199</t>
  </si>
  <si>
    <t>NUBY</t>
  </si>
  <si>
    <t>5200</t>
  </si>
  <si>
    <t>NUCHAR</t>
  </si>
  <si>
    <t>5201</t>
  </si>
  <si>
    <t>NUII</t>
  </si>
  <si>
    <t>5202</t>
  </si>
  <si>
    <t>NUK</t>
  </si>
  <si>
    <t>5204</t>
  </si>
  <si>
    <t>NUMWORKS</t>
  </si>
  <si>
    <t>5205</t>
  </si>
  <si>
    <t>NURISHH</t>
  </si>
  <si>
    <t>5206</t>
  </si>
  <si>
    <t>NUSF</t>
  </si>
  <si>
    <t>NE D'UNE SEULE FERME</t>
  </si>
  <si>
    <t>5207</t>
  </si>
  <si>
    <t>NUTELLA</t>
  </si>
  <si>
    <t>5209</t>
  </si>
  <si>
    <t>NUTRIBULLE</t>
  </si>
  <si>
    <t>5211</t>
  </si>
  <si>
    <t>NUTS</t>
  </si>
  <si>
    <t>5215</t>
  </si>
  <si>
    <t>O LAPIDUS</t>
  </si>
  <si>
    <t>5216</t>
  </si>
  <si>
    <t>O TAPAS</t>
  </si>
  <si>
    <t>O'TAPAS</t>
  </si>
  <si>
    <t>5217</t>
  </si>
  <si>
    <t>O TRANSMON</t>
  </si>
  <si>
    <t>5218</t>
  </si>
  <si>
    <t>O.BOTANICA</t>
  </si>
  <si>
    <t>OMNIA BOTANICA</t>
  </si>
  <si>
    <t>5219</t>
  </si>
  <si>
    <t>O.GOURMAND</t>
  </si>
  <si>
    <t>OFFRANDES GOURMANDES</t>
  </si>
  <si>
    <t>5220</t>
  </si>
  <si>
    <t>O.VIRGINIA</t>
  </si>
  <si>
    <t>OLD VIRGINIA</t>
  </si>
  <si>
    <t>5221</t>
  </si>
  <si>
    <t>Ô9</t>
  </si>
  <si>
    <t>5223</t>
  </si>
  <si>
    <t>OASIS</t>
  </si>
  <si>
    <t>5224</t>
  </si>
  <si>
    <t>OATLY</t>
  </si>
  <si>
    <t>OATLY AB</t>
  </si>
  <si>
    <t>5225</t>
  </si>
  <si>
    <t>OBAN</t>
  </si>
  <si>
    <t>5226</t>
  </si>
  <si>
    <t>OBER</t>
  </si>
  <si>
    <t>5227</t>
  </si>
  <si>
    <t>OCCITANES</t>
  </si>
  <si>
    <t>LES OCCITANES</t>
  </si>
  <si>
    <t>5228</t>
  </si>
  <si>
    <t>OCEAN DELI</t>
  </si>
  <si>
    <t>5229</t>
  </si>
  <si>
    <t>OCEAN SPR.</t>
  </si>
  <si>
    <t>OCEAN SPRAY</t>
  </si>
  <si>
    <t>5230</t>
  </si>
  <si>
    <t>OCEANSPRAY</t>
  </si>
  <si>
    <t>5231</t>
  </si>
  <si>
    <t>OCEDAR</t>
  </si>
  <si>
    <t>O'CEDAR</t>
  </si>
  <si>
    <t>5232</t>
  </si>
  <si>
    <t>ODNV</t>
  </si>
  <si>
    <t>L'OEUF DE NOS VILLAGES</t>
  </si>
  <si>
    <t>5233</t>
  </si>
  <si>
    <t>ODYSSEE</t>
  </si>
  <si>
    <t>5234</t>
  </si>
  <si>
    <t>OELIFE</t>
  </si>
  <si>
    <t>5235</t>
  </si>
  <si>
    <t>OETKER</t>
  </si>
  <si>
    <t>DR. OETKER</t>
  </si>
  <si>
    <t>5236</t>
  </si>
  <si>
    <t>OEUF EMILI</t>
  </si>
  <si>
    <t>LES OEUFS D'EMILIE</t>
  </si>
  <si>
    <t>5237</t>
  </si>
  <si>
    <t>OEUF ERWAN</t>
  </si>
  <si>
    <t>LES OEUFS D'ERWAN</t>
  </si>
  <si>
    <t>5238</t>
  </si>
  <si>
    <t>OEUF MAUGE</t>
  </si>
  <si>
    <t>L'OEUF DES MAUGES 4 OEUFS BIO</t>
  </si>
  <si>
    <t>5239</t>
  </si>
  <si>
    <t>OEUFS.GERS</t>
  </si>
  <si>
    <t>5241</t>
  </si>
  <si>
    <t>OGIER</t>
  </si>
  <si>
    <t>SALAISON OGIER</t>
  </si>
  <si>
    <t>5242</t>
  </si>
  <si>
    <t>OGX</t>
  </si>
  <si>
    <t>5243</t>
  </si>
  <si>
    <t>OH MY PÂTE</t>
  </si>
  <si>
    <t>5244</t>
  </si>
  <si>
    <t>OH MY POP</t>
  </si>
  <si>
    <t>5245</t>
  </si>
  <si>
    <t>OH TI PCH</t>
  </si>
  <si>
    <t>OH TI PUNCH</t>
  </si>
  <si>
    <t>5246</t>
  </si>
  <si>
    <t>O'HARA'S</t>
  </si>
  <si>
    <t>5247</t>
  </si>
  <si>
    <t>OISEAUBLEU</t>
  </si>
  <si>
    <t>L'OISEAU BLEU</t>
  </si>
  <si>
    <t>5248</t>
  </si>
  <si>
    <t>OITA</t>
  </si>
  <si>
    <t>5251</t>
  </si>
  <si>
    <t>OKAY</t>
  </si>
  <si>
    <t>5253</t>
  </si>
  <si>
    <t>OKTOS</t>
  </si>
  <si>
    <t>5254</t>
  </si>
  <si>
    <t>OLABE</t>
  </si>
  <si>
    <t>5256</t>
  </si>
  <si>
    <t>OLD ELPASO</t>
  </si>
  <si>
    <t>OLD EL PASO</t>
  </si>
  <si>
    <t>5257</t>
  </si>
  <si>
    <t>OLD NICK</t>
  </si>
  <si>
    <t>5259</t>
  </si>
  <si>
    <t>OLEOSUPREM</t>
  </si>
  <si>
    <t>5261</t>
  </si>
  <si>
    <t>OLI</t>
  </si>
  <si>
    <t>5262</t>
  </si>
  <si>
    <t>OLIA</t>
  </si>
  <si>
    <t>5263</t>
  </si>
  <si>
    <t>OLITALIA</t>
  </si>
  <si>
    <t>5264</t>
  </si>
  <si>
    <t>OLVAC</t>
  </si>
  <si>
    <t>5266</t>
  </si>
  <si>
    <t>OLYMPIO</t>
  </si>
  <si>
    <t>5267</t>
  </si>
  <si>
    <t>OLYMPOS</t>
  </si>
  <si>
    <t>5268</t>
  </si>
  <si>
    <t>OLYSEE</t>
  </si>
  <si>
    <t>5269</t>
  </si>
  <si>
    <t>OM</t>
  </si>
  <si>
    <t>5271</t>
  </si>
  <si>
    <t>OMG</t>
  </si>
  <si>
    <t>5272</t>
  </si>
  <si>
    <t>OMIROS</t>
  </si>
  <si>
    <t>5275</t>
  </si>
  <si>
    <t>OMO</t>
  </si>
  <si>
    <t>5276</t>
  </si>
  <si>
    <t>ON EARZ</t>
  </si>
  <si>
    <t>5277</t>
  </si>
  <si>
    <t>ON OFF</t>
  </si>
  <si>
    <t>5278</t>
  </si>
  <si>
    <t>ONAMI FOOD</t>
  </si>
  <si>
    <t>ONAMI FOODS</t>
  </si>
  <si>
    <t>5279</t>
  </si>
  <si>
    <t>ONCL HANSI</t>
  </si>
  <si>
    <t>5280</t>
  </si>
  <si>
    <t>ONDINE</t>
  </si>
  <si>
    <t>5285</t>
  </si>
  <si>
    <t>ONE</t>
  </si>
  <si>
    <t>5286</t>
  </si>
  <si>
    <t>ONE FOR AL</t>
  </si>
  <si>
    <t>5287</t>
  </si>
  <si>
    <t>ONE PIECE</t>
  </si>
  <si>
    <t>5288</t>
  </si>
  <si>
    <t>ONETIK</t>
  </si>
  <si>
    <t>5289</t>
  </si>
  <si>
    <t>ONEX</t>
  </si>
  <si>
    <t>5291</t>
  </si>
  <si>
    <t>ONNO</t>
  </si>
  <si>
    <t>5292</t>
  </si>
  <si>
    <t>ONYX</t>
  </si>
  <si>
    <t>ONYX BRICOLAGE</t>
  </si>
  <si>
    <t>5293</t>
  </si>
  <si>
    <t>ONYX BIOT</t>
  </si>
  <si>
    <t>ONYX BIOTECH</t>
  </si>
  <si>
    <t>5294</t>
  </si>
  <si>
    <t>OPALINE</t>
  </si>
  <si>
    <t>5295</t>
  </si>
  <si>
    <t>OPERA</t>
  </si>
  <si>
    <t>5297</t>
  </si>
  <si>
    <t>OPORTO</t>
  </si>
  <si>
    <t>5298</t>
  </si>
  <si>
    <t>OPPO</t>
  </si>
  <si>
    <t>5311</t>
  </si>
  <si>
    <t>OPTIVIE</t>
  </si>
  <si>
    <t>5313</t>
  </si>
  <si>
    <t>ORAL B</t>
  </si>
  <si>
    <t>ORAL-B</t>
  </si>
  <si>
    <t>5314</t>
  </si>
  <si>
    <t>ORANGINA</t>
  </si>
  <si>
    <t>5315</t>
  </si>
  <si>
    <t>ORATOIRE</t>
  </si>
  <si>
    <t>5317</t>
  </si>
  <si>
    <t>ORDINETT</t>
  </si>
  <si>
    <t>5318</t>
  </si>
  <si>
    <t>OREO</t>
  </si>
  <si>
    <t>5319</t>
  </si>
  <si>
    <t>ORFEVRERIE</t>
  </si>
  <si>
    <t>ORFEVRERIE DE LA TOUR</t>
  </si>
  <si>
    <t>5320</t>
  </si>
  <si>
    <t>ORIENBITES</t>
  </si>
  <si>
    <t>5321</t>
  </si>
  <si>
    <t>ORIENNA</t>
  </si>
  <si>
    <t>5322</t>
  </si>
  <si>
    <t>ORIENTE</t>
  </si>
  <si>
    <t>5324</t>
  </si>
  <si>
    <t>ORIGIN</t>
  </si>
  <si>
    <t>5326</t>
  </si>
  <si>
    <t>ORIUM</t>
  </si>
  <si>
    <t>5327</t>
  </si>
  <si>
    <t>ORLAIT</t>
  </si>
  <si>
    <t>5330</t>
  </si>
  <si>
    <t>OROCBAT</t>
  </si>
  <si>
    <t>5335</t>
  </si>
  <si>
    <t>OSMOZ</t>
  </si>
  <si>
    <t>5336</t>
  </si>
  <si>
    <t>OSOOYOS</t>
  </si>
  <si>
    <t>5337</t>
  </si>
  <si>
    <t>OSRAM</t>
  </si>
  <si>
    <t>5338</t>
  </si>
  <si>
    <t>OSTARIA</t>
  </si>
  <si>
    <t>5340</t>
  </si>
  <si>
    <t>OTIO</t>
  </si>
  <si>
    <t>5342</t>
  </si>
  <si>
    <t>OTTAVI</t>
  </si>
  <si>
    <t>5344</t>
  </si>
  <si>
    <t>OUMMI</t>
  </si>
  <si>
    <t>5345</t>
  </si>
  <si>
    <t>OURAGAN</t>
  </si>
  <si>
    <t>5346</t>
  </si>
  <si>
    <t>OURY CREAT</t>
  </si>
  <si>
    <t>5347</t>
  </si>
  <si>
    <t>OUST</t>
  </si>
  <si>
    <t>5350</t>
  </si>
  <si>
    <t>OVALIS</t>
  </si>
  <si>
    <t>5351</t>
  </si>
  <si>
    <t>OVALYS</t>
  </si>
  <si>
    <t>5353</t>
  </si>
  <si>
    <t>OVIVE</t>
  </si>
  <si>
    <t>5354</t>
  </si>
  <si>
    <t>OVOGALLIA</t>
  </si>
  <si>
    <t>5355</t>
  </si>
  <si>
    <t>OVOMALTINE</t>
  </si>
  <si>
    <t>5357</t>
  </si>
  <si>
    <t>OX</t>
  </si>
  <si>
    <t>5358</t>
  </si>
  <si>
    <t>OXBOW</t>
  </si>
  <si>
    <t>5360</t>
  </si>
  <si>
    <t>OXFORD</t>
  </si>
  <si>
    <t>5363</t>
  </si>
  <si>
    <t>OYAKATA</t>
  </si>
  <si>
    <t>5366</t>
  </si>
  <si>
    <t>P AFFINOIS</t>
  </si>
  <si>
    <t>PAVE D'AFFINOIS</t>
  </si>
  <si>
    <t>5368</t>
  </si>
  <si>
    <t>P SAVOYARD</t>
  </si>
  <si>
    <t>5370</t>
  </si>
  <si>
    <t>P&amp;C</t>
  </si>
  <si>
    <t>5371</t>
  </si>
  <si>
    <t>P. AUVERGN</t>
  </si>
  <si>
    <t>LE PETIT AUVERGNAT</t>
  </si>
  <si>
    <t>5375</t>
  </si>
  <si>
    <t>P.BLANCHES</t>
  </si>
  <si>
    <t>PIERRES BLANCHES</t>
  </si>
  <si>
    <t>5376</t>
  </si>
  <si>
    <t>P.CALANQUE</t>
  </si>
  <si>
    <t>5377</t>
  </si>
  <si>
    <t>P.CARDIN</t>
  </si>
  <si>
    <t>PIERRE CARDIN</t>
  </si>
  <si>
    <t>5378</t>
  </si>
  <si>
    <t>P.CASTELLI</t>
  </si>
  <si>
    <t>PIETRO CASTELLI</t>
  </si>
  <si>
    <t>5379</t>
  </si>
  <si>
    <t>P.CLOT</t>
  </si>
  <si>
    <t>PIERRE CLOT</t>
  </si>
  <si>
    <t>5380</t>
  </si>
  <si>
    <t>P.COMTOIS</t>
  </si>
  <si>
    <t>PATURAGES COMTOIS</t>
  </si>
  <si>
    <t>5381</t>
  </si>
  <si>
    <t>P.DABOT</t>
  </si>
  <si>
    <t>PERRAULT DABOT</t>
  </si>
  <si>
    <t>5382</t>
  </si>
  <si>
    <t>P.DEVAL</t>
  </si>
  <si>
    <t>PHILIPPE DEVAL</t>
  </si>
  <si>
    <t>5383</t>
  </si>
  <si>
    <t>P.DISTELLE</t>
  </si>
  <si>
    <t>5384</t>
  </si>
  <si>
    <t>P.FOURNEAU</t>
  </si>
  <si>
    <t>5385</t>
  </si>
  <si>
    <t>P.GASCOGNE</t>
  </si>
  <si>
    <t>POTAGERS DE GASCOGNE</t>
  </si>
  <si>
    <t>5387</t>
  </si>
  <si>
    <t>P.LAITERIE</t>
  </si>
  <si>
    <t>5388</t>
  </si>
  <si>
    <t>P.LASCAUT</t>
  </si>
  <si>
    <t>5389</t>
  </si>
  <si>
    <t>P.MAGLOIRE</t>
  </si>
  <si>
    <t>PERE MAGLOIRE</t>
  </si>
  <si>
    <t>5390</t>
  </si>
  <si>
    <t>P.MANOSQUE</t>
  </si>
  <si>
    <t>LA PIZZA DE MANOSQUE</t>
  </si>
  <si>
    <t>5391</t>
  </si>
  <si>
    <t>P.MARSEILL</t>
  </si>
  <si>
    <t>LE PETIT MARSEILLAIS</t>
  </si>
  <si>
    <t>5392</t>
  </si>
  <si>
    <t>P.NAVIRE</t>
  </si>
  <si>
    <t>PETIT NAVIRE</t>
  </si>
  <si>
    <t>5393</t>
  </si>
  <si>
    <t>P.NEGRAS</t>
  </si>
  <si>
    <t>PEDRAS NEGRAS</t>
  </si>
  <si>
    <t>5394</t>
  </si>
  <si>
    <t>P.OLIVIER</t>
  </si>
  <si>
    <t>LE PETIT OLIVIER</t>
  </si>
  <si>
    <t>5395</t>
  </si>
  <si>
    <t>P.PREDAULT</t>
  </si>
  <si>
    <t>5396</t>
  </si>
  <si>
    <t>P.SALGADAS</t>
  </si>
  <si>
    <t>PEDRAS SABORES</t>
  </si>
  <si>
    <t>5397</t>
  </si>
  <si>
    <t>P.SCHMIDT</t>
  </si>
  <si>
    <t>PIERRE SCHMIDT</t>
  </si>
  <si>
    <t>5398</t>
  </si>
  <si>
    <t>P.WAGNER</t>
  </si>
  <si>
    <t>PHILIPPE WAGNER</t>
  </si>
  <si>
    <t>5399</t>
  </si>
  <si>
    <t>P.YVELINE</t>
  </si>
  <si>
    <t>PAYS D'YVELINE</t>
  </si>
  <si>
    <t>5401</t>
  </si>
  <si>
    <t>PAC</t>
  </si>
  <si>
    <t>PAC CITRON</t>
  </si>
  <si>
    <t>5402</t>
  </si>
  <si>
    <t>PACAPROD</t>
  </si>
  <si>
    <t>5403</t>
  </si>
  <si>
    <t>PACHECA</t>
  </si>
  <si>
    <t>5404</t>
  </si>
  <si>
    <t>PACIFIC</t>
  </si>
  <si>
    <t>5405</t>
  </si>
  <si>
    <t>PACTONAVIO</t>
  </si>
  <si>
    <t>PACTO NAVIO</t>
  </si>
  <si>
    <t>5406</t>
  </si>
  <si>
    <t>PADANA</t>
  </si>
  <si>
    <t>5407</t>
  </si>
  <si>
    <t>PADDY</t>
  </si>
  <si>
    <t>5408</t>
  </si>
  <si>
    <t>PADUA</t>
  </si>
  <si>
    <t>5409</t>
  </si>
  <si>
    <t>PAGE 24</t>
  </si>
  <si>
    <t>5410</t>
  </si>
  <si>
    <t>PAGES</t>
  </si>
  <si>
    <t>5411</t>
  </si>
  <si>
    <t>PAGO</t>
  </si>
  <si>
    <t>5412</t>
  </si>
  <si>
    <t>PAIC</t>
  </si>
  <si>
    <t>5413</t>
  </si>
  <si>
    <t>PAILLARD</t>
  </si>
  <si>
    <t>TRIPES PAILLARD</t>
  </si>
  <si>
    <t>5414</t>
  </si>
  <si>
    <t>PAILLE</t>
  </si>
  <si>
    <t>LE PAILLE</t>
  </si>
  <si>
    <t>5415</t>
  </si>
  <si>
    <t>PAIN BASTI</t>
  </si>
  <si>
    <t>LE PAINS DES BASTIDES</t>
  </si>
  <si>
    <t>5416</t>
  </si>
  <si>
    <t>PAIN NATUR</t>
  </si>
  <si>
    <t>5417</t>
  </si>
  <si>
    <t>PAINSOL</t>
  </si>
  <si>
    <t>5418</t>
  </si>
  <si>
    <t>PAIVA</t>
  </si>
  <si>
    <t>5419</t>
  </si>
  <si>
    <t>PAIX DIEU</t>
  </si>
  <si>
    <t>5420</t>
  </si>
  <si>
    <t>PALACIOS</t>
  </si>
  <si>
    <t>5421</t>
  </si>
  <si>
    <t>PALADIN</t>
  </si>
  <si>
    <t>5422</t>
  </si>
  <si>
    <t>PALAIS GOU</t>
  </si>
  <si>
    <t>5423</t>
  </si>
  <si>
    <t>PALERMO</t>
  </si>
  <si>
    <t>5424</t>
  </si>
  <si>
    <t>5425</t>
  </si>
  <si>
    <t>PALMOLIVE</t>
  </si>
  <si>
    <t>5427</t>
  </si>
  <si>
    <t>PAMPERO</t>
  </si>
  <si>
    <t>5428</t>
  </si>
  <si>
    <t>PAMPERS</t>
  </si>
  <si>
    <t>5429</t>
  </si>
  <si>
    <t>PAMPLIE</t>
  </si>
  <si>
    <t>5430</t>
  </si>
  <si>
    <t>PANACH</t>
  </si>
  <si>
    <t>PANACH'</t>
  </si>
  <si>
    <t>5432</t>
  </si>
  <si>
    <t>PANASONIC</t>
  </si>
  <si>
    <t>5433</t>
  </si>
  <si>
    <t>PANEALBA</t>
  </si>
  <si>
    <t>5434</t>
  </si>
  <si>
    <t>PANEO</t>
  </si>
  <si>
    <t>5435</t>
  </si>
  <si>
    <t>PANETIERE</t>
  </si>
  <si>
    <t>5437</t>
  </si>
  <si>
    <t>PANIKE</t>
  </si>
  <si>
    <t>5438</t>
  </si>
  <si>
    <t>PANINI</t>
  </si>
  <si>
    <t>5439</t>
  </si>
  <si>
    <t>PANISSEAU</t>
  </si>
  <si>
    <t>CHATEAU DE PANISSEAU</t>
  </si>
  <si>
    <t>5442</t>
  </si>
  <si>
    <t>PANTAGRUEL</t>
  </si>
  <si>
    <t>5443</t>
  </si>
  <si>
    <t>PANTHER</t>
  </si>
  <si>
    <t>5444</t>
  </si>
  <si>
    <t>PANZANI</t>
  </si>
  <si>
    <t>5445</t>
  </si>
  <si>
    <t>PAPA LEGBA</t>
  </si>
  <si>
    <t>5446</t>
  </si>
  <si>
    <t>PAPA SAUCE</t>
  </si>
  <si>
    <t>5447</t>
  </si>
  <si>
    <t>PAPERMATE</t>
  </si>
  <si>
    <t>5448</t>
  </si>
  <si>
    <t>PAPIL.MONT</t>
  </si>
  <si>
    <t>5449</t>
  </si>
  <si>
    <t>PAPILLON</t>
  </si>
  <si>
    <t>5450</t>
  </si>
  <si>
    <t>PAPSTAR</t>
  </si>
  <si>
    <t>5451</t>
  </si>
  <si>
    <t>PAPYZOUK</t>
  </si>
  <si>
    <t>5452</t>
  </si>
  <si>
    <t>PAQUE.&amp;CIE</t>
  </si>
  <si>
    <t>5453</t>
  </si>
  <si>
    <t>PAQUITO</t>
  </si>
  <si>
    <t>5454</t>
  </si>
  <si>
    <t>PARASOL</t>
  </si>
  <si>
    <t>5455</t>
  </si>
  <si>
    <t>PARCELLE</t>
  </si>
  <si>
    <t>5456</t>
  </si>
  <si>
    <t>PARCZEW</t>
  </si>
  <si>
    <t>5457</t>
  </si>
  <si>
    <t>PARENTHESE</t>
  </si>
  <si>
    <t>5458</t>
  </si>
  <si>
    <t>PARISIENNE</t>
  </si>
  <si>
    <t>5459</t>
  </si>
  <si>
    <t>PARISIS</t>
  </si>
  <si>
    <t>5460</t>
  </si>
  <si>
    <t>PARKER</t>
  </si>
  <si>
    <t>5462</t>
  </si>
  <si>
    <t>PARMAREGGI</t>
  </si>
  <si>
    <t>PARMAREGGIO</t>
  </si>
  <si>
    <t>5463</t>
  </si>
  <si>
    <t>PARMENTIER</t>
  </si>
  <si>
    <t>5464</t>
  </si>
  <si>
    <t>PAR'MIL</t>
  </si>
  <si>
    <t>5465</t>
  </si>
  <si>
    <t>PARODONTAX</t>
  </si>
  <si>
    <t>5466</t>
  </si>
  <si>
    <t>PAROT</t>
  </si>
  <si>
    <t>5467</t>
  </si>
  <si>
    <t>PARSAT</t>
  </si>
  <si>
    <t>JL PARSAT</t>
  </si>
  <si>
    <t>5468</t>
  </si>
  <si>
    <t>PARTENAIRE</t>
  </si>
  <si>
    <t>5469</t>
  </si>
  <si>
    <t>PARTY FIZZ</t>
  </si>
  <si>
    <t>5470</t>
  </si>
  <si>
    <t>PARTY TIME</t>
  </si>
  <si>
    <t>5471</t>
  </si>
  <si>
    <t>PASABAHCE</t>
  </si>
  <si>
    <t>5472</t>
  </si>
  <si>
    <t>PASCAL</t>
  </si>
  <si>
    <t>5473</t>
  </si>
  <si>
    <t>PASCALL</t>
  </si>
  <si>
    <t>5475</t>
  </si>
  <si>
    <t>PASQUIER</t>
  </si>
  <si>
    <t>5477</t>
  </si>
  <si>
    <t>PASSIO</t>
  </si>
  <si>
    <t>5478</t>
  </si>
  <si>
    <t>PASSIONNE</t>
  </si>
  <si>
    <t>5479</t>
  </si>
  <si>
    <t>PASSOA</t>
  </si>
  <si>
    <t>5480</t>
  </si>
  <si>
    <t>PASTA ANGE</t>
  </si>
  <si>
    <t>5482</t>
  </si>
  <si>
    <t>PASTACORP</t>
  </si>
  <si>
    <t>5483</t>
  </si>
  <si>
    <t>PASTILLA</t>
  </si>
  <si>
    <t>LA PASTILLA</t>
  </si>
  <si>
    <t>5484</t>
  </si>
  <si>
    <t>PASTIS 51</t>
  </si>
  <si>
    <t>5485</t>
  </si>
  <si>
    <t>PASTORET</t>
  </si>
  <si>
    <t>5486</t>
  </si>
  <si>
    <t>PASTOURET</t>
  </si>
  <si>
    <t>5487</t>
  </si>
  <si>
    <t>PAT FLANDR</t>
  </si>
  <si>
    <t>5488</t>
  </si>
  <si>
    <t>PAT PATROU</t>
  </si>
  <si>
    <t>PAT PATROUILLE</t>
  </si>
  <si>
    <t>5489</t>
  </si>
  <si>
    <t>PAT.GOURM.</t>
  </si>
  <si>
    <t>5490</t>
  </si>
  <si>
    <t>PATAKS</t>
  </si>
  <si>
    <t>5492</t>
  </si>
  <si>
    <t>PATELIERE</t>
  </si>
  <si>
    <t>LA PATELIERE</t>
  </si>
  <si>
    <t>5493</t>
  </si>
  <si>
    <t>PATES ARMO</t>
  </si>
  <si>
    <t>PATES D ARMOR</t>
  </si>
  <si>
    <t>5494</t>
  </si>
  <si>
    <t>PATES'ATRA</t>
  </si>
  <si>
    <t>5495</t>
  </si>
  <si>
    <t>PATIENCE</t>
  </si>
  <si>
    <t>DOMAINE DE LA PATIENCE</t>
  </si>
  <si>
    <t>5496</t>
  </si>
  <si>
    <t>PATIS NORD</t>
  </si>
  <si>
    <t>5497</t>
  </si>
  <si>
    <t>PATISFRANC</t>
  </si>
  <si>
    <t>5498</t>
  </si>
  <si>
    <t>PATPATROUI</t>
  </si>
  <si>
    <t>5499</t>
  </si>
  <si>
    <t>PATRELLE</t>
  </si>
  <si>
    <t>5501</t>
  </si>
  <si>
    <t>PATTEX</t>
  </si>
  <si>
    <t>5502</t>
  </si>
  <si>
    <t>PATURAGES</t>
  </si>
  <si>
    <t>5503</t>
  </si>
  <si>
    <t>PATUREUR</t>
  </si>
  <si>
    <t>LE PATUREUR</t>
  </si>
  <si>
    <t>5504</t>
  </si>
  <si>
    <t>PAUL JOHN</t>
  </si>
  <si>
    <t>5505</t>
  </si>
  <si>
    <t>PAUL&amp;LOUIS</t>
  </si>
  <si>
    <t>PAUL &amp; LOUISE</t>
  </si>
  <si>
    <t>5506</t>
  </si>
  <si>
    <t>PAULANER</t>
  </si>
  <si>
    <t>5507</t>
  </si>
  <si>
    <t>PAULETTE</t>
  </si>
  <si>
    <t>5508</t>
  </si>
  <si>
    <t>PAULINE</t>
  </si>
  <si>
    <t>PAULINE DES MORCEAUX DE FRUITS</t>
  </si>
  <si>
    <t>5510</t>
  </si>
  <si>
    <t>PAUWELS</t>
  </si>
  <si>
    <t>5512</t>
  </si>
  <si>
    <t>PAW PATROL</t>
  </si>
  <si>
    <t>5513</t>
  </si>
  <si>
    <t>PAWPATROL</t>
  </si>
  <si>
    <t>5515</t>
  </si>
  <si>
    <t>PAYS D'APT</t>
  </si>
  <si>
    <t>5516</t>
  </si>
  <si>
    <t>PAYS FLAMA</t>
  </si>
  <si>
    <t>5517</t>
  </si>
  <si>
    <t>PAYSAG BIO</t>
  </si>
  <si>
    <t>PAYSAGE BIO</t>
  </si>
  <si>
    <t>5518</t>
  </si>
  <si>
    <t>PAYSAN BIO</t>
  </si>
  <si>
    <t>5519</t>
  </si>
  <si>
    <t>PAYSAN BRE</t>
  </si>
  <si>
    <t>PAYSAN BRETON</t>
  </si>
  <si>
    <t>5474</t>
  </si>
  <si>
    <t>PASO TRAIT</t>
  </si>
  <si>
    <t>PASO TRAITEUR</t>
  </si>
  <si>
    <t>5514</t>
  </si>
  <si>
    <t>PAYS BRAY</t>
  </si>
  <si>
    <t>5520</t>
  </si>
  <si>
    <t>PAYSAN ICI</t>
  </si>
  <si>
    <t>PAYSANS D'ICI</t>
  </si>
  <si>
    <t>5521</t>
  </si>
  <si>
    <t>PDP</t>
  </si>
  <si>
    <t>5522</t>
  </si>
  <si>
    <t>PDS</t>
  </si>
  <si>
    <t>PECHEUR DE SAVEURS</t>
  </si>
  <si>
    <t>5523</t>
  </si>
  <si>
    <t>PDT</t>
  </si>
  <si>
    <t>5524</t>
  </si>
  <si>
    <t>PEACH</t>
  </si>
  <si>
    <t>5525</t>
  </si>
  <si>
    <t>PEAKY BLIN</t>
  </si>
  <si>
    <t>PEAKY BLINDER</t>
  </si>
  <si>
    <t>5527</t>
  </si>
  <si>
    <t>PECH SAV</t>
  </si>
  <si>
    <t>5529</t>
  </si>
  <si>
    <t>PECH.SAVEU</t>
  </si>
  <si>
    <t>5530</t>
  </si>
  <si>
    <t>PECHALOU</t>
  </si>
  <si>
    <t>5531</t>
  </si>
  <si>
    <t>PECHE NOE</t>
  </si>
  <si>
    <t>5533</t>
  </si>
  <si>
    <t>PECHERIE S</t>
  </si>
  <si>
    <t>PECHERIES SETOISES</t>
  </si>
  <si>
    <t>5534</t>
  </si>
  <si>
    <t>PECHEURS</t>
  </si>
  <si>
    <t>PECHEURS DE L'OUEST</t>
  </si>
  <si>
    <t>5535</t>
  </si>
  <si>
    <t>PECOLYT</t>
  </si>
  <si>
    <t>5536</t>
  </si>
  <si>
    <t>PEDELHEZ</t>
  </si>
  <si>
    <t>5537</t>
  </si>
  <si>
    <t>PEDIGREE</t>
  </si>
  <si>
    <t>5539</t>
  </si>
  <si>
    <t>PEKA KROEF</t>
  </si>
  <si>
    <t>5540</t>
  </si>
  <si>
    <t>PEL.OIGNON</t>
  </si>
  <si>
    <t>PELURE D OIGNON</t>
  </si>
  <si>
    <t>5541</t>
  </si>
  <si>
    <t>PELFORTH</t>
  </si>
  <si>
    <t>PELFORTH BRUNE</t>
  </si>
  <si>
    <t>5542</t>
  </si>
  <si>
    <t>PELLEGRINO</t>
  </si>
  <si>
    <t>SAN PELLEGRINO</t>
  </si>
  <si>
    <t>5543</t>
  </si>
  <si>
    <t>PELLET FAR</t>
  </si>
  <si>
    <t>5544</t>
  </si>
  <si>
    <t>PELLETIER</t>
  </si>
  <si>
    <t>5545</t>
  </si>
  <si>
    <t>PELLEX</t>
  </si>
  <si>
    <t>5548</t>
  </si>
  <si>
    <t>PENDERYN</t>
  </si>
  <si>
    <t>5549</t>
  </si>
  <si>
    <t>PENEAU</t>
  </si>
  <si>
    <t>MAISON PENEAU</t>
  </si>
  <si>
    <t>5550</t>
  </si>
  <si>
    <t>PENINSULAR</t>
  </si>
  <si>
    <t>5551</t>
  </si>
  <si>
    <t>PENTO</t>
  </si>
  <si>
    <t>5552</t>
  </si>
  <si>
    <t>PEPE OLIVO</t>
  </si>
  <si>
    <t>5553</t>
  </si>
  <si>
    <t>PEPERBUONI</t>
  </si>
  <si>
    <t>5554</t>
  </si>
  <si>
    <t>PEPPA PIG</t>
  </si>
  <si>
    <t>5555</t>
  </si>
  <si>
    <t>PEPSI</t>
  </si>
  <si>
    <t>5556</t>
  </si>
  <si>
    <t>PEPSI CO</t>
  </si>
  <si>
    <t>5558</t>
  </si>
  <si>
    <t>PER INTER</t>
  </si>
  <si>
    <t>5559</t>
  </si>
  <si>
    <t>PER.JOUET</t>
  </si>
  <si>
    <t>5561</t>
  </si>
  <si>
    <t>PERE 3FILS</t>
  </si>
  <si>
    <t>PERE 3 FILS</t>
  </si>
  <si>
    <t>5562</t>
  </si>
  <si>
    <t>PERE CHAMP</t>
  </si>
  <si>
    <t>LE PERE CHAMPAIN</t>
  </si>
  <si>
    <t>5563</t>
  </si>
  <si>
    <t>PERE DODU</t>
  </si>
  <si>
    <t>5564</t>
  </si>
  <si>
    <t>PERE FOURA</t>
  </si>
  <si>
    <t>PERE FOURAS</t>
  </si>
  <si>
    <t>5565</t>
  </si>
  <si>
    <t>PERE FRANC</t>
  </si>
  <si>
    <t>LE PERE DEFRANCE</t>
  </si>
  <si>
    <t>5566</t>
  </si>
  <si>
    <t>PERE GAUT.</t>
  </si>
  <si>
    <t>PERE GAUTIER</t>
  </si>
  <si>
    <t>5567</t>
  </si>
  <si>
    <t>PERE GLACE</t>
  </si>
  <si>
    <t>LE PERE GLACET</t>
  </si>
  <si>
    <t>5568</t>
  </si>
  <si>
    <t>PERE OLIVE</t>
  </si>
  <si>
    <t>5569</t>
  </si>
  <si>
    <t>PEREANTOIN</t>
  </si>
  <si>
    <t>PERE ANTOINE</t>
  </si>
  <si>
    <t>5570</t>
  </si>
  <si>
    <t>PEREL</t>
  </si>
  <si>
    <t>5571</t>
  </si>
  <si>
    <t>PERF</t>
  </si>
  <si>
    <t>5532</t>
  </si>
  <si>
    <t>PECHERIE B</t>
  </si>
  <si>
    <t>PECHERIES BASQUES</t>
  </si>
  <si>
    <t>5572</t>
  </si>
  <si>
    <t>PERF.MOUSS</t>
  </si>
  <si>
    <t>PERFECT MOUSSE</t>
  </si>
  <si>
    <t>5573</t>
  </si>
  <si>
    <t>PERFAX</t>
  </si>
  <si>
    <t>5575</t>
  </si>
  <si>
    <t>PERFECTFIT</t>
  </si>
  <si>
    <t>PERFECT FIT</t>
  </si>
  <si>
    <t>5578</t>
  </si>
  <si>
    <t>PERIGORD</t>
  </si>
  <si>
    <t>OIE DU PERIGORD</t>
  </si>
  <si>
    <t>5579</t>
  </si>
  <si>
    <t>PERIMEDIAS</t>
  </si>
  <si>
    <t>5580</t>
  </si>
  <si>
    <t>PERL.AUTOM</t>
  </si>
  <si>
    <t>5581</t>
  </si>
  <si>
    <t>PERLE VALE</t>
  </si>
  <si>
    <t>PERLE DE VALENSOLE</t>
  </si>
  <si>
    <t>5582</t>
  </si>
  <si>
    <t>PERLETTI</t>
  </si>
  <si>
    <t>5583</t>
  </si>
  <si>
    <t>PERLINO</t>
  </si>
  <si>
    <t>5584</t>
  </si>
  <si>
    <t>PERNICI</t>
  </si>
  <si>
    <t>5585</t>
  </si>
  <si>
    <t>PERONI</t>
  </si>
  <si>
    <t>5586</t>
  </si>
  <si>
    <t>PERRIER</t>
  </si>
  <si>
    <t>5588</t>
  </si>
  <si>
    <t>PERRIN VER</t>
  </si>
  <si>
    <t>JEAN PERRIN</t>
  </si>
  <si>
    <t>5589</t>
  </si>
  <si>
    <t>PERRINAT</t>
  </si>
  <si>
    <t>5590</t>
  </si>
  <si>
    <t>PERROSEL</t>
  </si>
  <si>
    <t>5591</t>
  </si>
  <si>
    <t>PERSAVON</t>
  </si>
  <si>
    <t>5592</t>
  </si>
  <si>
    <t>PERSIL</t>
  </si>
  <si>
    <t>5593</t>
  </si>
  <si>
    <t>PERSYN</t>
  </si>
  <si>
    <t>5595</t>
  </si>
  <si>
    <t>PESCANOVA</t>
  </si>
  <si>
    <t>5597</t>
  </si>
  <si>
    <t>PET COMFOR</t>
  </si>
  <si>
    <t>5599</t>
  </si>
  <si>
    <t>PET TOYS</t>
  </si>
  <si>
    <t>5600</t>
  </si>
  <si>
    <t>PET TREATM</t>
  </si>
  <si>
    <t>5601</t>
  </si>
  <si>
    <t>PETERMAN</t>
  </si>
  <si>
    <t>5602</t>
  </si>
  <si>
    <t>PETI BERET</t>
  </si>
  <si>
    <t>LE PETIT BERET</t>
  </si>
  <si>
    <t>5603</t>
  </si>
  <si>
    <t>PETIT BASQ</t>
  </si>
  <si>
    <t>LE PETIT BASQUE</t>
  </si>
  <si>
    <t>5604</t>
  </si>
  <si>
    <t>PETIT BAT</t>
  </si>
  <si>
    <t>5606</t>
  </si>
  <si>
    <t>PETIT BILL</t>
  </si>
  <si>
    <t>PETIT BILLY</t>
  </si>
  <si>
    <t>5607</t>
  </si>
  <si>
    <t>PETIT BRET</t>
  </si>
  <si>
    <t>PETIT BRETON</t>
  </si>
  <si>
    <t>5608</t>
  </si>
  <si>
    <t>PETIT CHEV</t>
  </si>
  <si>
    <t>5609</t>
  </si>
  <si>
    <t>PETIT NAVI</t>
  </si>
  <si>
    <t>5610</t>
  </si>
  <si>
    <t>PETIT NORM</t>
  </si>
  <si>
    <t>PETIT NORMAND</t>
  </si>
  <si>
    <t>5611</t>
  </si>
  <si>
    <t>PETIT PIER</t>
  </si>
  <si>
    <t>PETIT PIERRE</t>
  </si>
  <si>
    <t>5612</t>
  </si>
  <si>
    <t>PETIT TRÔO</t>
  </si>
  <si>
    <t>5613</t>
  </si>
  <si>
    <t>PETIT VELO</t>
  </si>
  <si>
    <t>5614</t>
  </si>
  <si>
    <t>PETIT ZINC</t>
  </si>
  <si>
    <t>LE PETIT ZINC</t>
  </si>
  <si>
    <t>5615</t>
  </si>
  <si>
    <t>PETITBAT</t>
  </si>
  <si>
    <t>5616</t>
  </si>
  <si>
    <t>PETITBRETO</t>
  </si>
  <si>
    <t>5617</t>
  </si>
  <si>
    <t>PETITGAS</t>
  </si>
  <si>
    <t>5618</t>
  </si>
  <si>
    <t>PETITJEAN</t>
  </si>
  <si>
    <t>5619</t>
  </si>
  <si>
    <t>PETROLHAHN</t>
  </si>
  <si>
    <t>PETROLE HAHN</t>
  </si>
  <si>
    <t>5620</t>
  </si>
  <si>
    <t>PETS ALIVE</t>
  </si>
  <si>
    <t>5622</t>
  </si>
  <si>
    <t>PETTERMANN</t>
  </si>
  <si>
    <t>5625</t>
  </si>
  <si>
    <t>PEUREUX</t>
  </si>
  <si>
    <t>5629</t>
  </si>
  <si>
    <t>PEZ</t>
  </si>
  <si>
    <t>5630</t>
  </si>
  <si>
    <t>PFAFFENHEI</t>
  </si>
  <si>
    <t>5631</t>
  </si>
  <si>
    <t>PGS</t>
  </si>
  <si>
    <t>5632</t>
  </si>
  <si>
    <t>PHARCAPBON</t>
  </si>
  <si>
    <t>LE PHARE DU CAP BON</t>
  </si>
  <si>
    <t>5633</t>
  </si>
  <si>
    <t>PHARMADOCT</t>
  </si>
  <si>
    <t>5635</t>
  </si>
  <si>
    <t>PHIDAL</t>
  </si>
  <si>
    <t>5636</t>
  </si>
  <si>
    <t>PHILADELPH</t>
  </si>
  <si>
    <t>PHILADELPHIA</t>
  </si>
  <si>
    <t>5637</t>
  </si>
  <si>
    <t>PHILIPS</t>
  </si>
  <si>
    <t>5638</t>
  </si>
  <si>
    <t>PHILIZOT</t>
  </si>
  <si>
    <t>5639</t>
  </si>
  <si>
    <t>PHOCEENNE</t>
  </si>
  <si>
    <t>5640</t>
  </si>
  <si>
    <t>PHRAYA</t>
  </si>
  <si>
    <t>5641</t>
  </si>
  <si>
    <t>PHYTE</t>
  </si>
  <si>
    <t>5643</t>
  </si>
  <si>
    <t>PIC ST LOU</t>
  </si>
  <si>
    <t>5644</t>
  </si>
  <si>
    <t>PICANDINE</t>
  </si>
  <si>
    <t>5645</t>
  </si>
  <si>
    <t>PICCINI</t>
  </si>
  <si>
    <t>5646</t>
  </si>
  <si>
    <t>PICHARDIER</t>
  </si>
  <si>
    <t>5648</t>
  </si>
  <si>
    <t>PICON</t>
  </si>
  <si>
    <t>5649</t>
  </si>
  <si>
    <t>PICOT</t>
  </si>
  <si>
    <t>5650</t>
  </si>
  <si>
    <t>PICPOUL</t>
  </si>
  <si>
    <t>5651</t>
  </si>
  <si>
    <t>PICSOL</t>
  </si>
  <si>
    <t>5652</t>
  </si>
  <si>
    <t>PIEDANGLOI</t>
  </si>
  <si>
    <t>PIE D'ANGLOYS</t>
  </si>
  <si>
    <t>5653</t>
  </si>
  <si>
    <t>PIEMME</t>
  </si>
  <si>
    <t>5654</t>
  </si>
  <si>
    <t>PIER ROUGO</t>
  </si>
  <si>
    <t>5655</t>
  </si>
  <si>
    <t>PIERLANT</t>
  </si>
  <si>
    <t>5656</t>
  </si>
  <si>
    <t>PIERRAT</t>
  </si>
  <si>
    <t>5657</t>
  </si>
  <si>
    <t>PIERRE CAR</t>
  </si>
  <si>
    <t>5658</t>
  </si>
  <si>
    <t>PIERRE GUE</t>
  </si>
  <si>
    <t>5659</t>
  </si>
  <si>
    <t>PIERRE HEN</t>
  </si>
  <si>
    <t>PIERRE HENRY</t>
  </si>
  <si>
    <t>5660</t>
  </si>
  <si>
    <t>PIERRE JEA</t>
  </si>
  <si>
    <t>5661</t>
  </si>
  <si>
    <t>PIERRE&amp;REN</t>
  </si>
  <si>
    <t>CUISINE DE PIERRE ET RENEE</t>
  </si>
  <si>
    <t>5663</t>
  </si>
  <si>
    <t>PIERUCCI</t>
  </si>
  <si>
    <t>5664</t>
  </si>
  <si>
    <t>PIERVAL</t>
  </si>
  <si>
    <t>5665</t>
  </si>
  <si>
    <t>PIETRA</t>
  </si>
  <si>
    <t>5666</t>
  </si>
  <si>
    <t>PIGNARD</t>
  </si>
  <si>
    <t>GRANGE MENARD</t>
  </si>
  <si>
    <t>5667</t>
  </si>
  <si>
    <t>PIKA</t>
  </si>
  <si>
    <t>5668</t>
  </si>
  <si>
    <t>PIKE CREEK</t>
  </si>
  <si>
    <t>5669</t>
  </si>
  <si>
    <t>PILAFRAIS</t>
  </si>
  <si>
    <t>5670</t>
  </si>
  <si>
    <t>PILOT</t>
  </si>
  <si>
    <t>5671</t>
  </si>
  <si>
    <t>PILPA</t>
  </si>
  <si>
    <t>5672</t>
  </si>
  <si>
    <t>PINEDE</t>
  </si>
  <si>
    <t>5673</t>
  </si>
  <si>
    <t>PINSON</t>
  </si>
  <si>
    <t>J.J. PINSON</t>
  </si>
  <si>
    <t>5674</t>
  </si>
  <si>
    <t>PINYPON</t>
  </si>
  <si>
    <t>5676</t>
  </si>
  <si>
    <t>PIPER HEID</t>
  </si>
  <si>
    <t>PIPER-HEIDSIECK</t>
  </si>
  <si>
    <t>5677</t>
  </si>
  <si>
    <t>PIPERS</t>
  </si>
  <si>
    <t>5679</t>
  </si>
  <si>
    <t>PIROU</t>
  </si>
  <si>
    <t>AUGUSTE PIROU</t>
  </si>
  <si>
    <t>5680</t>
  </si>
  <si>
    <t>PIRULO</t>
  </si>
  <si>
    <t>5681</t>
  </si>
  <si>
    <t>PISANG AMB</t>
  </si>
  <si>
    <t>PISANG AMBON</t>
  </si>
  <si>
    <t>5682</t>
  </si>
  <si>
    <t>PISSE DRU</t>
  </si>
  <si>
    <t>5684</t>
  </si>
  <si>
    <t>PITCH</t>
  </si>
  <si>
    <t>5685</t>
  </si>
  <si>
    <t>PITTERS</t>
  </si>
  <si>
    <t>5686</t>
  </si>
  <si>
    <t>PITTERSON</t>
  </si>
  <si>
    <t>5687</t>
  </si>
  <si>
    <t>PIVETEAU</t>
  </si>
  <si>
    <t>5688</t>
  </si>
  <si>
    <t>PIXMINDS</t>
  </si>
  <si>
    <t>5689</t>
  </si>
  <si>
    <t>PIZZA+1</t>
  </si>
  <si>
    <t>5690</t>
  </si>
  <si>
    <t>PIZZERO</t>
  </si>
  <si>
    <t>5691</t>
  </si>
  <si>
    <t>PJ MASKS</t>
  </si>
  <si>
    <t>5692</t>
  </si>
  <si>
    <t>PJMASKS</t>
  </si>
  <si>
    <t>5693</t>
  </si>
  <si>
    <t>PL MARTIN</t>
  </si>
  <si>
    <t>5694</t>
  </si>
  <si>
    <t>PL SAVEUR</t>
  </si>
  <si>
    <t>5695</t>
  </si>
  <si>
    <t>PLACE VICT</t>
  </si>
  <si>
    <t>5699</t>
  </si>
  <si>
    <t>PLAION</t>
  </si>
  <si>
    <t>5700</t>
  </si>
  <si>
    <t>PLAIS MIDI</t>
  </si>
  <si>
    <t>5701</t>
  </si>
  <si>
    <t>PLAIS. BIO</t>
  </si>
  <si>
    <t>PLAISANCE BIO</t>
  </si>
  <si>
    <t>5702</t>
  </si>
  <si>
    <t>PLAISIR</t>
  </si>
  <si>
    <t>5703</t>
  </si>
  <si>
    <t>PLAISIRS</t>
  </si>
  <si>
    <t>5704</t>
  </si>
  <si>
    <t>PLANALTO</t>
  </si>
  <si>
    <t>5706</t>
  </si>
  <si>
    <t>PLANCHE</t>
  </si>
  <si>
    <t>5707</t>
  </si>
  <si>
    <t>PLANCHOT</t>
  </si>
  <si>
    <t>5708</t>
  </si>
  <si>
    <t>PLANCOET</t>
  </si>
  <si>
    <t>5709</t>
  </si>
  <si>
    <t>PLANET BIO</t>
  </si>
  <si>
    <t>5712</t>
  </si>
  <si>
    <t>PLANTA FIN</t>
  </si>
  <si>
    <t>5713</t>
  </si>
  <si>
    <t>PLANTATION</t>
  </si>
  <si>
    <t>5714</t>
  </si>
  <si>
    <t>PLANTEUR</t>
  </si>
  <si>
    <t>5716</t>
  </si>
  <si>
    <t>PLAST1</t>
  </si>
  <si>
    <t>5719</t>
  </si>
  <si>
    <t>PLAY BAC</t>
  </si>
  <si>
    <t>5720</t>
  </si>
  <si>
    <t>PLAY FUN</t>
  </si>
  <si>
    <t>5721</t>
  </si>
  <si>
    <t>PLAY-DOH</t>
  </si>
  <si>
    <t>PLAY DOH</t>
  </si>
  <si>
    <t>5722</t>
  </si>
  <si>
    <t>PLAYFUN</t>
  </si>
  <si>
    <t>5723</t>
  </si>
  <si>
    <t>PLAYMO 123</t>
  </si>
  <si>
    <t>5724</t>
  </si>
  <si>
    <t>PLAYMOBIL</t>
  </si>
  <si>
    <t>5725</t>
  </si>
  <si>
    <t>PLAYTEX</t>
  </si>
  <si>
    <t>5726</t>
  </si>
  <si>
    <t>PLEIN FORM</t>
  </si>
  <si>
    <t>PLEINE FORME</t>
  </si>
  <si>
    <t>5727</t>
  </si>
  <si>
    <t>PLEIN FRUI</t>
  </si>
  <si>
    <t>PLEIN FRUIT</t>
  </si>
  <si>
    <t>5728</t>
  </si>
  <si>
    <t>PLES.DUVAL</t>
  </si>
  <si>
    <t>PLESSIS DUVAL</t>
  </si>
  <si>
    <t>5729</t>
  </si>
  <si>
    <t>PLEYBEN</t>
  </si>
  <si>
    <t>5730</t>
  </si>
  <si>
    <t>PLIZ</t>
  </si>
  <si>
    <t>5731</t>
  </si>
  <si>
    <t>PLOOS</t>
  </si>
  <si>
    <t>5732</t>
  </si>
  <si>
    <t>PLORMEL</t>
  </si>
  <si>
    <t>5733</t>
  </si>
  <si>
    <t>PLT  D ICI</t>
  </si>
  <si>
    <t>POULET D ICI</t>
  </si>
  <si>
    <t>5734</t>
  </si>
  <si>
    <t>PLT ENFANC</t>
  </si>
  <si>
    <t>LE POULET DE MON ENFANCE</t>
  </si>
  <si>
    <t>5735</t>
  </si>
  <si>
    <t>PLUKON</t>
  </si>
  <si>
    <t>5741</t>
  </si>
  <si>
    <t>PMT</t>
  </si>
  <si>
    <t>LES PAPILLES MONTOISES</t>
  </si>
  <si>
    <t>5743</t>
  </si>
  <si>
    <t>PNY</t>
  </si>
  <si>
    <t>5745</t>
  </si>
  <si>
    <t>POCHAT</t>
  </si>
  <si>
    <t>POCHAT &amp; FILS</t>
  </si>
  <si>
    <t>5746</t>
  </si>
  <si>
    <t>POCKET</t>
  </si>
  <si>
    <t>5747</t>
  </si>
  <si>
    <t>PODIS</t>
  </si>
  <si>
    <t>5749</t>
  </si>
  <si>
    <t>POINARD</t>
  </si>
  <si>
    <t>5750</t>
  </si>
  <si>
    <t>POINTS</t>
  </si>
  <si>
    <t>5751</t>
  </si>
  <si>
    <t>POITOU CHV</t>
  </si>
  <si>
    <t>POITOU CHEVRE</t>
  </si>
  <si>
    <t>5752</t>
  </si>
  <si>
    <t>POITOU OEU</t>
  </si>
  <si>
    <t>POITOU OEUFS</t>
  </si>
  <si>
    <t>5753</t>
  </si>
  <si>
    <t>POITREY</t>
  </si>
  <si>
    <t>5754</t>
  </si>
  <si>
    <t>POKEMON</t>
  </si>
  <si>
    <t>5755</t>
  </si>
  <si>
    <t>POL EMBAL</t>
  </si>
  <si>
    <t>5757</t>
  </si>
  <si>
    <t>POLAROID</t>
  </si>
  <si>
    <t>5758</t>
  </si>
  <si>
    <t>POLENGHI</t>
  </si>
  <si>
    <t>5759</t>
  </si>
  <si>
    <t>POLIAKOV</t>
  </si>
  <si>
    <t>5760</t>
  </si>
  <si>
    <t>POLIDENT</t>
  </si>
  <si>
    <t>5761</t>
  </si>
  <si>
    <t>POLLI</t>
  </si>
  <si>
    <t>5762</t>
  </si>
  <si>
    <t>POLLY POCK</t>
  </si>
  <si>
    <t>5763</t>
  </si>
  <si>
    <t>POLNOR</t>
  </si>
  <si>
    <t>5764</t>
  </si>
  <si>
    <t>POLTI</t>
  </si>
  <si>
    <t>5766</t>
  </si>
  <si>
    <t>POM BISTRO</t>
  </si>
  <si>
    <t>5767</t>
  </si>
  <si>
    <t>POM LORETT</t>
  </si>
  <si>
    <t>5768</t>
  </si>
  <si>
    <t>POMATIUM</t>
  </si>
  <si>
    <t>5769</t>
  </si>
  <si>
    <t>POMELIE</t>
  </si>
  <si>
    <t>5770</t>
  </si>
  <si>
    <t>POMI</t>
  </si>
  <si>
    <t>5771</t>
  </si>
  <si>
    <t>POMMERY</t>
  </si>
  <si>
    <t>5772</t>
  </si>
  <si>
    <t>POMMETBIO</t>
  </si>
  <si>
    <t>5773</t>
  </si>
  <si>
    <t>POMMETTE</t>
  </si>
  <si>
    <t>5774</t>
  </si>
  <si>
    <t>POMMETTE B</t>
  </si>
  <si>
    <t>5775</t>
  </si>
  <si>
    <t>POM'POTES</t>
  </si>
  <si>
    <t>5776</t>
  </si>
  <si>
    <t>POMS</t>
  </si>
  <si>
    <t>5777</t>
  </si>
  <si>
    <t>POMSIES</t>
  </si>
  <si>
    <t>5778</t>
  </si>
  <si>
    <t>PONC</t>
  </si>
  <si>
    <t>5779</t>
  </si>
  <si>
    <t>PONNATH</t>
  </si>
  <si>
    <t>5780</t>
  </si>
  <si>
    <t>PONTARLIER</t>
  </si>
  <si>
    <t>5781</t>
  </si>
  <si>
    <t>PONTE LIMA</t>
  </si>
  <si>
    <t>5782</t>
  </si>
  <si>
    <t>PONTI</t>
  </si>
  <si>
    <t>5785</t>
  </si>
  <si>
    <t>POOPSIE</t>
  </si>
  <si>
    <t>5786</t>
  </si>
  <si>
    <t>POP</t>
  </si>
  <si>
    <t>5787</t>
  </si>
  <si>
    <t>POP FRUIT</t>
  </si>
  <si>
    <t>5788</t>
  </si>
  <si>
    <t>POP POLO</t>
  </si>
  <si>
    <t>5789</t>
  </si>
  <si>
    <t>POPCORNER</t>
  </si>
  <si>
    <t>5790</t>
  </si>
  <si>
    <t>POPPIES</t>
  </si>
  <si>
    <t>5791</t>
  </si>
  <si>
    <t>POPY</t>
  </si>
  <si>
    <t>5792</t>
  </si>
  <si>
    <t>PORC 71</t>
  </si>
  <si>
    <t>5793</t>
  </si>
  <si>
    <t>PORCA MURC</t>
  </si>
  <si>
    <t>5794</t>
  </si>
  <si>
    <t>PORT</t>
  </si>
  <si>
    <t>5796</t>
  </si>
  <si>
    <t>PORTO CRUZ</t>
  </si>
  <si>
    <t>CRUZ</t>
  </si>
  <si>
    <t>5797</t>
  </si>
  <si>
    <t>PORTSALUT</t>
  </si>
  <si>
    <t>PORT SALUT</t>
  </si>
  <si>
    <t>5798</t>
  </si>
  <si>
    <t>POSCA</t>
  </si>
  <si>
    <t>5799</t>
  </si>
  <si>
    <t>POST IT</t>
  </si>
  <si>
    <t>POST-IT</t>
  </si>
  <si>
    <t>5801</t>
  </si>
  <si>
    <t>POTAGERS</t>
  </si>
  <si>
    <t>5802</t>
  </si>
  <si>
    <t>POTATO</t>
  </si>
  <si>
    <t>5805</t>
  </si>
  <si>
    <t>POUJEAUX</t>
  </si>
  <si>
    <t>5806</t>
  </si>
  <si>
    <t>POULAILLON</t>
  </si>
  <si>
    <t>5807</t>
  </si>
  <si>
    <t>POULAIN</t>
  </si>
  <si>
    <t>5810</t>
  </si>
  <si>
    <t>POULET ICI</t>
  </si>
  <si>
    <t>5811</t>
  </si>
  <si>
    <t>POWER A</t>
  </si>
  <si>
    <t>5812</t>
  </si>
  <si>
    <t>POWER RANG</t>
  </si>
  <si>
    <t>5813</t>
  </si>
  <si>
    <t>POWERMIX</t>
  </si>
  <si>
    <t>5814</t>
  </si>
  <si>
    <t>POWERPLUS</t>
  </si>
  <si>
    <t>5815</t>
  </si>
  <si>
    <t>POYETMOTTE</t>
  </si>
  <si>
    <t>5816</t>
  </si>
  <si>
    <t>PP DISTRIB</t>
  </si>
  <si>
    <t>5817</t>
  </si>
  <si>
    <t>PPF</t>
  </si>
  <si>
    <t>5819</t>
  </si>
  <si>
    <t>PPP</t>
  </si>
  <si>
    <t>5820</t>
  </si>
  <si>
    <t>PQC</t>
  </si>
  <si>
    <t>LA PIE QUI CHANTE</t>
  </si>
  <si>
    <t>5821</t>
  </si>
  <si>
    <t>PRADEL</t>
  </si>
  <si>
    <t>5822</t>
  </si>
  <si>
    <t>PRATIBUCHE</t>
  </si>
  <si>
    <t>PRATI'BUCHES</t>
  </si>
  <si>
    <t>5827</t>
  </si>
  <si>
    <t>PREFERENCE</t>
  </si>
  <si>
    <t>5830</t>
  </si>
  <si>
    <t>PRELAT</t>
  </si>
  <si>
    <t>5832</t>
  </si>
  <si>
    <t>PREMIUM</t>
  </si>
  <si>
    <t>5833</t>
  </si>
  <si>
    <t>PREMIUS</t>
  </si>
  <si>
    <t>5835</t>
  </si>
  <si>
    <t>PRESIDENT</t>
  </si>
  <si>
    <t>5836</t>
  </si>
  <si>
    <t>PRESIDENTE</t>
  </si>
  <si>
    <t>5837</t>
  </si>
  <si>
    <t>PRESS D'OR</t>
  </si>
  <si>
    <t>LE PRESSOIR D'OR</t>
  </si>
  <si>
    <t>5838</t>
  </si>
  <si>
    <t>PRESSADE</t>
  </si>
  <si>
    <t>5839</t>
  </si>
  <si>
    <t>PRESTIGE</t>
  </si>
  <si>
    <t>5842</t>
  </si>
  <si>
    <t>PRESTOBIO</t>
  </si>
  <si>
    <t>5844</t>
  </si>
  <si>
    <t>PRETRISE</t>
  </si>
  <si>
    <t>5845</t>
  </si>
  <si>
    <t>PREVENTIS</t>
  </si>
  <si>
    <t>5847</t>
  </si>
  <si>
    <t>PRIMA</t>
  </si>
  <si>
    <t>5849</t>
  </si>
  <si>
    <t>PRIMEL</t>
  </si>
  <si>
    <t>5850</t>
  </si>
  <si>
    <t>PRIMEVERE</t>
  </si>
  <si>
    <t>5851</t>
  </si>
  <si>
    <t>PRIM'VERT</t>
  </si>
  <si>
    <t>5852</t>
  </si>
  <si>
    <t>PRINC.LILI</t>
  </si>
  <si>
    <t>PRINCESSE LILI</t>
  </si>
  <si>
    <t>5853</t>
  </si>
  <si>
    <t>PRINCESS</t>
  </si>
  <si>
    <t>5854</t>
  </si>
  <si>
    <t>PRINCEVEND</t>
  </si>
  <si>
    <t>5855</t>
  </si>
  <si>
    <t>PRINGLES</t>
  </si>
  <si>
    <t>5857</t>
  </si>
  <si>
    <t>PRINZBIER</t>
  </si>
  <si>
    <t>5858</t>
  </si>
  <si>
    <t>PRITI</t>
  </si>
  <si>
    <t>5859</t>
  </si>
  <si>
    <t>PRO ACTIV</t>
  </si>
  <si>
    <t>PROACTIV</t>
  </si>
  <si>
    <t>5861</t>
  </si>
  <si>
    <t>PROBAR</t>
  </si>
  <si>
    <t>5863</t>
  </si>
  <si>
    <t>PROCTER</t>
  </si>
  <si>
    <t>5864</t>
  </si>
  <si>
    <t>PROD ABORD</t>
  </si>
  <si>
    <t>LES PRODUCTEURS D'ABORD</t>
  </si>
  <si>
    <t>5865</t>
  </si>
  <si>
    <t>PROD&amp;COMM</t>
  </si>
  <si>
    <t>5867</t>
  </si>
  <si>
    <t>PRODIME</t>
  </si>
  <si>
    <t>5868</t>
  </si>
  <si>
    <t>PROFAND</t>
  </si>
  <si>
    <t>5869</t>
  </si>
  <si>
    <t>PROFICARE</t>
  </si>
  <si>
    <t>5874</t>
  </si>
  <si>
    <t>PROLAIDIS</t>
  </si>
  <si>
    <t>5876</t>
  </si>
  <si>
    <t>PROMAREE</t>
  </si>
  <si>
    <t>5877</t>
  </si>
  <si>
    <t>PRONATUREL</t>
  </si>
  <si>
    <t>5880</t>
  </si>
  <si>
    <t>PRORHINEL</t>
  </si>
  <si>
    <t>5883</t>
  </si>
  <si>
    <t>PROTEC&amp;CO</t>
  </si>
  <si>
    <t>5888</t>
  </si>
  <si>
    <t>PROV TRAD</t>
  </si>
  <si>
    <t>5889</t>
  </si>
  <si>
    <t>PROVAMEL</t>
  </si>
  <si>
    <t>5890</t>
  </si>
  <si>
    <t>PROVENC'AL</t>
  </si>
  <si>
    <t>5891</t>
  </si>
  <si>
    <t>PROVENCALE</t>
  </si>
  <si>
    <t>5892</t>
  </si>
  <si>
    <t>PROVENCE</t>
  </si>
  <si>
    <t>5893</t>
  </si>
  <si>
    <t>PRULHO</t>
  </si>
  <si>
    <t>5894</t>
  </si>
  <si>
    <t>PRUNI</t>
  </si>
  <si>
    <t>5895</t>
  </si>
  <si>
    <t>PRUNIER</t>
  </si>
  <si>
    <t>5896</t>
  </si>
  <si>
    <t>PSG</t>
  </si>
  <si>
    <t>5898</t>
  </si>
  <si>
    <t>PT GOURMAN</t>
  </si>
  <si>
    <t>5899</t>
  </si>
  <si>
    <t>PT PIERRE</t>
  </si>
  <si>
    <t>PONT DE LA PIERRE</t>
  </si>
  <si>
    <t>5900</t>
  </si>
  <si>
    <t>PT SOUPER</t>
  </si>
  <si>
    <t>5901</t>
  </si>
  <si>
    <t>PT VENDEEN</t>
  </si>
  <si>
    <t>PETIT VENDEEN</t>
  </si>
  <si>
    <t>5902</t>
  </si>
  <si>
    <t>PTE PERCEE</t>
  </si>
  <si>
    <t>LA POINTE PERCEE</t>
  </si>
  <si>
    <t>5904</t>
  </si>
  <si>
    <t>PTI MARCHE</t>
  </si>
  <si>
    <t>5905</t>
  </si>
  <si>
    <t>PTI NORMAN</t>
  </si>
  <si>
    <t>5906</t>
  </si>
  <si>
    <t>P'TICHOU</t>
  </si>
  <si>
    <t>5907</t>
  </si>
  <si>
    <t>PTIT CHOU</t>
  </si>
  <si>
    <t>5908</t>
  </si>
  <si>
    <t>PTIT DOP</t>
  </si>
  <si>
    <t>5909</t>
  </si>
  <si>
    <t>P'TIT DUC</t>
  </si>
  <si>
    <t>5910</t>
  </si>
  <si>
    <t>PTIT FOLIE</t>
  </si>
  <si>
    <t>MES PETITES FOLIES</t>
  </si>
  <si>
    <t>5911</t>
  </si>
  <si>
    <t>PTIT GASCO</t>
  </si>
  <si>
    <t>P'TIT GASCON</t>
  </si>
  <si>
    <t>5912</t>
  </si>
  <si>
    <t>PTIT RUTH</t>
  </si>
  <si>
    <t>5913</t>
  </si>
  <si>
    <t>P'TITLOUIS</t>
  </si>
  <si>
    <t>P'TIT LOUIS</t>
  </si>
  <si>
    <t>5914</t>
  </si>
  <si>
    <t>PTX</t>
  </si>
  <si>
    <t>5915</t>
  </si>
  <si>
    <t>PTX 2000</t>
  </si>
  <si>
    <t>5916</t>
  </si>
  <si>
    <t>PTX INODOR</t>
  </si>
  <si>
    <t>5917</t>
  </si>
  <si>
    <t>PUBLIEMBAL</t>
  </si>
  <si>
    <t>5918</t>
  </si>
  <si>
    <t>PUECH HAUT</t>
  </si>
  <si>
    <t>5919</t>
  </si>
  <si>
    <t>PUGET</t>
  </si>
  <si>
    <t>5922</t>
  </si>
  <si>
    <t>PUIGRENIER</t>
  </si>
  <si>
    <t>5923</t>
  </si>
  <si>
    <t>PUISSANCE</t>
  </si>
  <si>
    <t>5924</t>
  </si>
  <si>
    <t>PULCO</t>
  </si>
  <si>
    <t>5926</t>
  </si>
  <si>
    <t>PULPEDEVIE</t>
  </si>
  <si>
    <t>PULPE DE VIE</t>
  </si>
  <si>
    <t>5928</t>
  </si>
  <si>
    <t>PUMA</t>
  </si>
  <si>
    <t>5929</t>
  </si>
  <si>
    <t>PUR EDEN</t>
  </si>
  <si>
    <t>5931</t>
  </si>
  <si>
    <t>PUR NATUR</t>
  </si>
  <si>
    <t>5932</t>
  </si>
  <si>
    <t>PUR&amp;PUR</t>
  </si>
  <si>
    <t>5933</t>
  </si>
  <si>
    <t>PURE CHEF</t>
  </si>
  <si>
    <t>5934</t>
  </si>
  <si>
    <t>PURE VIA</t>
  </si>
  <si>
    <t>5935</t>
  </si>
  <si>
    <t>PURELECT</t>
  </si>
  <si>
    <t>5936</t>
  </si>
  <si>
    <t>PURFLUX</t>
  </si>
  <si>
    <t>5938</t>
  </si>
  <si>
    <t>PURINA</t>
  </si>
  <si>
    <t>5939</t>
  </si>
  <si>
    <t>PURINA ONE</t>
  </si>
  <si>
    <t>5940</t>
  </si>
  <si>
    <t>PURSE PETS</t>
  </si>
  <si>
    <t>5941</t>
  </si>
  <si>
    <t>PUYCHARMAN</t>
  </si>
  <si>
    <t>PUY CHARMANT</t>
  </si>
  <si>
    <t>5942</t>
  </si>
  <si>
    <t>PVC-FREI</t>
  </si>
  <si>
    <t>5943</t>
  </si>
  <si>
    <t>PYJAMASQUE</t>
  </si>
  <si>
    <t>5944</t>
  </si>
  <si>
    <t>PYLA</t>
  </si>
  <si>
    <t>5945</t>
  </si>
  <si>
    <t>PYREL</t>
  </si>
  <si>
    <t>5946</t>
  </si>
  <si>
    <t>PYRENEA</t>
  </si>
  <si>
    <t>5947</t>
  </si>
  <si>
    <t>PYRENEFROM</t>
  </si>
  <si>
    <t>5948</t>
  </si>
  <si>
    <t>PYREX</t>
  </si>
  <si>
    <t>5949</t>
  </si>
  <si>
    <t>PYROFEU</t>
  </si>
  <si>
    <t>5955</t>
  </si>
  <si>
    <t>QUAKER</t>
  </si>
  <si>
    <t>5956</t>
  </si>
  <si>
    <t>QUALI TRAI</t>
  </si>
  <si>
    <t>QUALITE TRAITEUR</t>
  </si>
  <si>
    <t>5957</t>
  </si>
  <si>
    <t>QUALITY ST</t>
  </si>
  <si>
    <t>QUALITY STREET</t>
  </si>
  <si>
    <t>5959</t>
  </si>
  <si>
    <t>QUATREFAGE</t>
  </si>
  <si>
    <t>5960</t>
  </si>
  <si>
    <t>QUATTRO</t>
  </si>
  <si>
    <t>5961</t>
  </si>
  <si>
    <t>QUELYD</t>
  </si>
  <si>
    <t>5962</t>
  </si>
  <si>
    <t>QUEZAC</t>
  </si>
  <si>
    <t>5963</t>
  </si>
  <si>
    <t>QUIBERONNA</t>
  </si>
  <si>
    <t>LA QUIBERONNAISE</t>
  </si>
  <si>
    <t>5964</t>
  </si>
  <si>
    <t>QUICKNET</t>
  </si>
  <si>
    <t>QUICK'NET</t>
  </si>
  <si>
    <t>5965</t>
  </si>
  <si>
    <t>QUICKPACK</t>
  </si>
  <si>
    <t>5967</t>
  </si>
  <si>
    <t>QUIES</t>
  </si>
  <si>
    <t>5969</t>
  </si>
  <si>
    <t>QUILLARD</t>
  </si>
  <si>
    <t>QUILLARD ET FILS</t>
  </si>
  <si>
    <t>5970</t>
  </si>
  <si>
    <t>QUO VADIS</t>
  </si>
  <si>
    <t>5971</t>
  </si>
  <si>
    <t>QUOKKA</t>
  </si>
  <si>
    <t>5972</t>
  </si>
  <si>
    <t>QUORHUM</t>
  </si>
  <si>
    <t>5973</t>
  </si>
  <si>
    <t>R AMBROI</t>
  </si>
  <si>
    <t>5974</t>
  </si>
  <si>
    <t>R&amp;R</t>
  </si>
  <si>
    <t>RAYNAL ET ROQUELAURE</t>
  </si>
  <si>
    <t>5975</t>
  </si>
  <si>
    <t>R. DU NORD</t>
  </si>
  <si>
    <t>REINE DU NORD</t>
  </si>
  <si>
    <t>5977</t>
  </si>
  <si>
    <t>R.BLEU</t>
  </si>
  <si>
    <t>5978</t>
  </si>
  <si>
    <t>R.BOULANGE</t>
  </si>
  <si>
    <t>RECETTE BOULANGERE</t>
  </si>
  <si>
    <t>5979</t>
  </si>
  <si>
    <t>R.FERBRAS</t>
  </si>
  <si>
    <t>5980</t>
  </si>
  <si>
    <t>R.GILLARD</t>
  </si>
  <si>
    <t>RENARD GILLARD</t>
  </si>
  <si>
    <t>5981</t>
  </si>
  <si>
    <t>R.JAUNE</t>
  </si>
  <si>
    <t>5982</t>
  </si>
  <si>
    <t>R.LAVRADOR</t>
  </si>
  <si>
    <t>5983</t>
  </si>
  <si>
    <t>R.LINIERES</t>
  </si>
  <si>
    <t>ROCHES LINIERES</t>
  </si>
  <si>
    <t>5984</t>
  </si>
  <si>
    <t>R.NOIR</t>
  </si>
  <si>
    <t>5986</t>
  </si>
  <si>
    <t>RACINE BIO</t>
  </si>
  <si>
    <t>RACINES BIO</t>
  </si>
  <si>
    <t>5988</t>
  </si>
  <si>
    <t>RADIOLA</t>
  </si>
  <si>
    <t>5990</t>
  </si>
  <si>
    <t>RADLER</t>
  </si>
  <si>
    <t>5991</t>
  </si>
  <si>
    <t>RAFFAELLO</t>
  </si>
  <si>
    <t>5992</t>
  </si>
  <si>
    <t>RAFFELLI</t>
  </si>
  <si>
    <t>5993</t>
  </si>
  <si>
    <t>RAFFOLADE</t>
  </si>
  <si>
    <t>5994</t>
  </si>
  <si>
    <t>RAFFOLE</t>
  </si>
  <si>
    <t>5995</t>
  </si>
  <si>
    <t>RAFINA</t>
  </si>
  <si>
    <t>5996</t>
  </si>
  <si>
    <t>RAGUIN</t>
  </si>
  <si>
    <t>MAISON RAGUIN</t>
  </si>
  <si>
    <t>5997</t>
  </si>
  <si>
    <t>RAID</t>
  </si>
  <si>
    <t>5998</t>
  </si>
  <si>
    <t>RAIFALSA</t>
  </si>
  <si>
    <t>6000</t>
  </si>
  <si>
    <t>RAIN X</t>
  </si>
  <si>
    <t>6001</t>
  </si>
  <si>
    <t>RAINBOW</t>
  </si>
  <si>
    <t>6002</t>
  </si>
  <si>
    <t>RAINBOW HI</t>
  </si>
  <si>
    <t>6003</t>
  </si>
  <si>
    <t>RAINETT</t>
  </si>
  <si>
    <t>6004</t>
  </si>
  <si>
    <t>RAIPONCE</t>
  </si>
  <si>
    <t>6006</t>
  </si>
  <si>
    <t>RAM</t>
  </si>
  <si>
    <t>6007</t>
  </si>
  <si>
    <t>RAMAFORT</t>
  </si>
  <si>
    <t>CHATEAU RAMAFORT</t>
  </si>
  <si>
    <t>6008</t>
  </si>
  <si>
    <t>RAMBIER</t>
  </si>
  <si>
    <t>NOTRE PIERRE - PIC SAINT LOUP</t>
  </si>
  <si>
    <t>6009</t>
  </si>
  <si>
    <t>RAMBOL</t>
  </si>
  <si>
    <t>6074</t>
  </si>
  <si>
    <t>REINENEIG2</t>
  </si>
  <si>
    <t>6011</t>
  </si>
  <si>
    <t>RAMEAU ARG</t>
  </si>
  <si>
    <t>LE RAMEAU D ARGENT</t>
  </si>
  <si>
    <t>6012</t>
  </si>
  <si>
    <t>RAMIREZ</t>
  </si>
  <si>
    <t>6013</t>
  </si>
  <si>
    <t>RAMON</t>
  </si>
  <si>
    <t>6015</t>
  </si>
  <si>
    <t>RANA</t>
  </si>
  <si>
    <t>6016</t>
  </si>
  <si>
    <t>RANDY</t>
  </si>
  <si>
    <t>6017</t>
  </si>
  <si>
    <t>RANOU</t>
  </si>
  <si>
    <t>MONIQUE RANOU</t>
  </si>
  <si>
    <t>6018</t>
  </si>
  <si>
    <t>RANOU VEGE</t>
  </si>
  <si>
    <t>6019</t>
  </si>
  <si>
    <t>RAPENEAU</t>
  </si>
  <si>
    <t>6020</t>
  </si>
  <si>
    <t>RAPET</t>
  </si>
  <si>
    <t>6021</t>
  </si>
  <si>
    <t>RAPHA</t>
  </si>
  <si>
    <t>6022</t>
  </si>
  <si>
    <t>RAPOO</t>
  </si>
  <si>
    <t>6023</t>
  </si>
  <si>
    <t>RASCALA</t>
  </si>
  <si>
    <t>RASCALAT</t>
  </si>
  <si>
    <t>6025</t>
  </si>
  <si>
    <t>RAVENSBURG</t>
  </si>
  <si>
    <t>6026</t>
  </si>
  <si>
    <t>RAVOIRE</t>
  </si>
  <si>
    <t>6027</t>
  </si>
  <si>
    <t>RAYMOND</t>
  </si>
  <si>
    <t>6028</t>
  </si>
  <si>
    <t>RAYNAUD</t>
  </si>
  <si>
    <t>CONSERVERIE RAYNAUD</t>
  </si>
  <si>
    <t>6030</t>
  </si>
  <si>
    <t>RCT ICIAIL</t>
  </si>
  <si>
    <t>LES RECETTES D'ICI &amp; D'AILLEURS</t>
  </si>
  <si>
    <t>6034</t>
  </si>
  <si>
    <t>REAL THAI</t>
  </si>
  <si>
    <t>6035</t>
  </si>
  <si>
    <t>REAUX</t>
  </si>
  <si>
    <t>6036</t>
  </si>
  <si>
    <t>REBELS</t>
  </si>
  <si>
    <t>6037</t>
  </si>
  <si>
    <t>REBORN</t>
  </si>
  <si>
    <t>6038</t>
  </si>
  <si>
    <t>REBSTEIN</t>
  </si>
  <si>
    <t>A. REBSTEIN</t>
  </si>
  <si>
    <t>6039</t>
  </si>
  <si>
    <t>REC.MARCEL</t>
  </si>
  <si>
    <t>6041</t>
  </si>
  <si>
    <t>RECET AUTR</t>
  </si>
  <si>
    <t>LES RECETTES D'AUTREFOIS</t>
  </si>
  <si>
    <t>6042</t>
  </si>
  <si>
    <t>RECET CHAU</t>
  </si>
  <si>
    <t>LES RECETTES CUITES AU CHAUDRON</t>
  </si>
  <si>
    <t>6043</t>
  </si>
  <si>
    <t>RECET LENO</t>
  </si>
  <si>
    <t>6044</t>
  </si>
  <si>
    <t>RECET.MAMI</t>
  </si>
  <si>
    <t>6045</t>
  </si>
  <si>
    <t>RECRE OLE</t>
  </si>
  <si>
    <t>RECRE O'LE</t>
  </si>
  <si>
    <t>6047</t>
  </si>
  <si>
    <t>RED BULL</t>
  </si>
  <si>
    <t>6048</t>
  </si>
  <si>
    <t>RED GRILL</t>
  </si>
  <si>
    <t>6053</t>
  </si>
  <si>
    <t>REDSKINS</t>
  </si>
  <si>
    <t>6054</t>
  </si>
  <si>
    <t>REESE'S</t>
  </si>
  <si>
    <t>6055</t>
  </si>
  <si>
    <t>REG.SENAN</t>
  </si>
  <si>
    <t>REGIS SENAN</t>
  </si>
  <si>
    <t>6056</t>
  </si>
  <si>
    <t>REGAIN</t>
  </si>
  <si>
    <t>6057</t>
  </si>
  <si>
    <t>REGAIN BIO</t>
  </si>
  <si>
    <t>6058</t>
  </si>
  <si>
    <t>REGAL</t>
  </si>
  <si>
    <t>6059</t>
  </si>
  <si>
    <t>REGAL BIO</t>
  </si>
  <si>
    <t>6060</t>
  </si>
  <si>
    <t>REGAL CATA</t>
  </si>
  <si>
    <t>6061</t>
  </si>
  <si>
    <t>REGAL JOUR</t>
  </si>
  <si>
    <t>REGAL DU JOUR</t>
  </si>
  <si>
    <t>6062</t>
  </si>
  <si>
    <t>REGAL TOUQ</t>
  </si>
  <si>
    <t>6063</t>
  </si>
  <si>
    <t>REGENERATI</t>
  </si>
  <si>
    <t>6064</t>
  </si>
  <si>
    <t>REGENTPARK</t>
  </si>
  <si>
    <t>REGENT'S PARK</t>
  </si>
  <si>
    <t>6065</t>
  </si>
  <si>
    <t>REGHALAL</t>
  </si>
  <si>
    <t>6066</t>
  </si>
  <si>
    <t>REGIA</t>
  </si>
  <si>
    <t>6067</t>
  </si>
  <si>
    <t>REGILAIT</t>
  </si>
  <si>
    <t>6069</t>
  </si>
  <si>
    <t>REI DOS</t>
  </si>
  <si>
    <t>6070</t>
  </si>
  <si>
    <t>REIMONENQ</t>
  </si>
  <si>
    <t>6071</t>
  </si>
  <si>
    <t>REINE BRET</t>
  </si>
  <si>
    <t>6072</t>
  </si>
  <si>
    <t>REINE DESN</t>
  </si>
  <si>
    <t>6073</t>
  </si>
  <si>
    <t>REINE NEIG</t>
  </si>
  <si>
    <t>6075</t>
  </si>
  <si>
    <t>REINERT</t>
  </si>
  <si>
    <t>6077</t>
  </si>
  <si>
    <t>REMINGER</t>
  </si>
  <si>
    <t>6078</t>
  </si>
  <si>
    <t>REMINGTON</t>
  </si>
  <si>
    <t>6079</t>
  </si>
  <si>
    <t>REMP VIROU</t>
  </si>
  <si>
    <t>6080</t>
  </si>
  <si>
    <t>REMY</t>
  </si>
  <si>
    <t>6081</t>
  </si>
  <si>
    <t>REMY MARTI</t>
  </si>
  <si>
    <t>6082</t>
  </si>
  <si>
    <t>RENARDISE</t>
  </si>
  <si>
    <t>6083</t>
  </si>
  <si>
    <t>RENE ALB</t>
  </si>
  <si>
    <t>6084</t>
  </si>
  <si>
    <t>RENOVA</t>
  </si>
  <si>
    <t>6085</t>
  </si>
  <si>
    <t>REO</t>
  </si>
  <si>
    <t>6087</t>
  </si>
  <si>
    <t>REPAS PLAI</t>
  </si>
  <si>
    <t>6090</t>
  </si>
  <si>
    <t>RES LYS</t>
  </si>
  <si>
    <t>6091</t>
  </si>
  <si>
    <t>RES.AMIGOS</t>
  </si>
  <si>
    <t>6093</t>
  </si>
  <si>
    <t>RESISTANCE</t>
  </si>
  <si>
    <t>6094</t>
  </si>
  <si>
    <t>RESPEKT</t>
  </si>
  <si>
    <t>6095</t>
  </si>
  <si>
    <t>REST'OR CH</t>
  </si>
  <si>
    <t>6096</t>
  </si>
  <si>
    <t>RESTORCHEF</t>
  </si>
  <si>
    <t>6097</t>
  </si>
  <si>
    <t>RET.PECHE</t>
  </si>
  <si>
    <t>RETOUR DE PECHE</t>
  </si>
  <si>
    <t>6100</t>
  </si>
  <si>
    <t>REVA</t>
  </si>
  <si>
    <t>6101</t>
  </si>
  <si>
    <t>REVESCO</t>
  </si>
  <si>
    <t>6102</t>
  </si>
  <si>
    <t>REVILLA</t>
  </si>
  <si>
    <t>6103</t>
  </si>
  <si>
    <t>REVILLON</t>
  </si>
  <si>
    <t>REVILLON CHOCOLATIER</t>
  </si>
  <si>
    <t>6104</t>
  </si>
  <si>
    <t>REX</t>
  </si>
  <si>
    <t>6105</t>
  </si>
  <si>
    <t>REXONA</t>
  </si>
  <si>
    <t>6106</t>
  </si>
  <si>
    <t>REY</t>
  </si>
  <si>
    <t>6107</t>
  </si>
  <si>
    <t>REYNOLDS</t>
  </si>
  <si>
    <t>6108</t>
  </si>
  <si>
    <t>RG512</t>
  </si>
  <si>
    <t>6109</t>
  </si>
  <si>
    <t>RG512 BOY</t>
  </si>
  <si>
    <t>6110</t>
  </si>
  <si>
    <t>RG512 GIRL</t>
  </si>
  <si>
    <t>6112</t>
  </si>
  <si>
    <t>RHINO</t>
  </si>
  <si>
    <t>6113</t>
  </si>
  <si>
    <t>RHODIA</t>
  </si>
  <si>
    <t>6115</t>
  </si>
  <si>
    <t>RIANS</t>
  </si>
  <si>
    <t>6116</t>
  </si>
  <si>
    <t>RIBEAUPIER</t>
  </si>
  <si>
    <t>RIBEAUPIERRE</t>
  </si>
  <si>
    <t>6117</t>
  </si>
  <si>
    <t>RIBOT</t>
  </si>
  <si>
    <t>6118</t>
  </si>
  <si>
    <t>RIBPELLET</t>
  </si>
  <si>
    <t>6119</t>
  </si>
  <si>
    <t>RICA LEWIS</t>
  </si>
  <si>
    <t>6120</t>
  </si>
  <si>
    <t>RICARD</t>
  </si>
  <si>
    <t>6121</t>
  </si>
  <si>
    <t>RICCADONNA</t>
  </si>
  <si>
    <t>6123</t>
  </si>
  <si>
    <t>RICHESMONT</t>
  </si>
  <si>
    <t>RICHES MONTS</t>
  </si>
  <si>
    <t>6124</t>
  </si>
  <si>
    <t>RICHMOND</t>
  </si>
  <si>
    <t>6125</t>
  </si>
  <si>
    <t>RICK MORTY</t>
  </si>
  <si>
    <t>6126</t>
  </si>
  <si>
    <t>RICOLA</t>
  </si>
  <si>
    <t>6127</t>
  </si>
  <si>
    <t>RICORE</t>
  </si>
  <si>
    <t>6128</t>
  </si>
  <si>
    <t>RICOSSA</t>
  </si>
  <si>
    <t>6129</t>
  </si>
  <si>
    <t>RICQLES</t>
  </si>
  <si>
    <t>6133</t>
  </si>
  <si>
    <t>RIEGELEIN</t>
  </si>
  <si>
    <t>6134</t>
  </si>
  <si>
    <t>RIEME</t>
  </si>
  <si>
    <t>6135</t>
  </si>
  <si>
    <t>RIGAL</t>
  </si>
  <si>
    <t>6136</t>
  </si>
  <si>
    <t>RIGONI</t>
  </si>
  <si>
    <t>RIGONI DI ASIAGO</t>
  </si>
  <si>
    <t>6137</t>
  </si>
  <si>
    <t>RIGOPOP</t>
  </si>
  <si>
    <t>6138</t>
  </si>
  <si>
    <t>RIMMEL</t>
  </si>
  <si>
    <t>6139</t>
  </si>
  <si>
    <t>RINCE COCH</t>
  </si>
  <si>
    <t>RINCE COCHON</t>
  </si>
  <si>
    <t>6141</t>
  </si>
  <si>
    <t>RINQUINQUI</t>
  </si>
  <si>
    <t>6143</t>
  </si>
  <si>
    <t>RIO GRANDE</t>
  </si>
  <si>
    <t>6146</t>
  </si>
  <si>
    <t>RISCOSSA</t>
  </si>
  <si>
    <t>6147</t>
  </si>
  <si>
    <t>RISERIA</t>
  </si>
  <si>
    <t>6148</t>
  </si>
  <si>
    <t>RISO GALLO</t>
  </si>
  <si>
    <t>6149</t>
  </si>
  <si>
    <t>RISSO</t>
  </si>
  <si>
    <t>6150</t>
  </si>
  <si>
    <t>RITA</t>
  </si>
  <si>
    <t>6151</t>
  </si>
  <si>
    <t>RITZ</t>
  </si>
  <si>
    <t>6152</t>
  </si>
  <si>
    <t>RIUNITE</t>
  </si>
  <si>
    <t>6153</t>
  </si>
  <si>
    <t>RIV.&amp; CAR.</t>
  </si>
  <si>
    <t>6154</t>
  </si>
  <si>
    <t>RIV.JACQU.</t>
  </si>
  <si>
    <t>RIVOIRE-JACQUEMIN</t>
  </si>
  <si>
    <t>6155</t>
  </si>
  <si>
    <t>RIVA</t>
  </si>
  <si>
    <t>6156</t>
  </si>
  <si>
    <t>RIVAZUR</t>
  </si>
  <si>
    <t>RIVAZUR CAKES</t>
  </si>
  <si>
    <t>6157</t>
  </si>
  <si>
    <t>RIVELLA</t>
  </si>
  <si>
    <t>6158</t>
  </si>
  <si>
    <t>RIVESALTES</t>
  </si>
  <si>
    <t>6159</t>
  </si>
  <si>
    <t>RIVIER.MAT</t>
  </si>
  <si>
    <t>RIVIERE DU MAT</t>
  </si>
  <si>
    <t>6161</t>
  </si>
  <si>
    <t>RIVIERE</t>
  </si>
  <si>
    <t>MAISON RIVIERE</t>
  </si>
  <si>
    <t>6162</t>
  </si>
  <si>
    <t>RIVOIRE &amp;</t>
  </si>
  <si>
    <t>6163</t>
  </si>
  <si>
    <t>RIZ MONDE</t>
  </si>
  <si>
    <t>RIZ DU MONDE</t>
  </si>
  <si>
    <t>6164</t>
  </si>
  <si>
    <t>RIZZOLI</t>
  </si>
  <si>
    <t>6165</t>
  </si>
  <si>
    <t>RLW TECH</t>
  </si>
  <si>
    <t>6166</t>
  </si>
  <si>
    <t>RMUSIC</t>
  </si>
  <si>
    <t>6167</t>
  </si>
  <si>
    <t>R-MUSIC</t>
  </si>
  <si>
    <t>6172</t>
  </si>
  <si>
    <t>ROCABRET</t>
  </si>
  <si>
    <t>6173</t>
  </si>
  <si>
    <t>ROCH.MAZET</t>
  </si>
  <si>
    <t>ROCHE MAZET</t>
  </si>
  <si>
    <t>6174</t>
  </si>
  <si>
    <t>ROCHEBARON</t>
  </si>
  <si>
    <t>6175</t>
  </si>
  <si>
    <t>ROCHEFONTA</t>
  </si>
  <si>
    <t>ROCHEFONTAINE</t>
  </si>
  <si>
    <t>6176</t>
  </si>
  <si>
    <t>ROCHEFORT</t>
  </si>
  <si>
    <t>6177</t>
  </si>
  <si>
    <t>ROCHES BLA</t>
  </si>
  <si>
    <t>6178</t>
  </si>
  <si>
    <t>ROCK N FRU</t>
  </si>
  <si>
    <t>6180</t>
  </si>
  <si>
    <t>ROCKET</t>
  </si>
  <si>
    <t>6181</t>
  </si>
  <si>
    <t>ROCKET LEA</t>
  </si>
  <si>
    <t>6182</t>
  </si>
  <si>
    <t>ROCKSTAR</t>
  </si>
  <si>
    <t>6185</t>
  </si>
  <si>
    <t>RODIER</t>
  </si>
  <si>
    <t>6186</t>
  </si>
  <si>
    <t>RODRIGO</t>
  </si>
  <si>
    <t>6187</t>
  </si>
  <si>
    <t>ROE&amp;CO</t>
  </si>
  <si>
    <t>ROE &amp; CO</t>
  </si>
  <si>
    <t>6188</t>
  </si>
  <si>
    <t>ROEDERER</t>
  </si>
  <si>
    <t>6189</t>
  </si>
  <si>
    <t>ROGER</t>
  </si>
  <si>
    <t>6190</t>
  </si>
  <si>
    <t>ROHAN</t>
  </si>
  <si>
    <t>6191</t>
  </si>
  <si>
    <t>ROI LION</t>
  </si>
  <si>
    <t>6192</t>
  </si>
  <si>
    <t>ROITELET</t>
  </si>
  <si>
    <t>6193</t>
  </si>
  <si>
    <t>ROJA PLIS</t>
  </si>
  <si>
    <t>6194</t>
  </si>
  <si>
    <t>ROKU</t>
  </si>
  <si>
    <t>6195</t>
  </si>
  <si>
    <t>ROLESKI</t>
  </si>
  <si>
    <t>6197</t>
  </si>
  <si>
    <t>ROLMER</t>
  </si>
  <si>
    <t>6198</t>
  </si>
  <si>
    <t>RONDELE</t>
  </si>
  <si>
    <t>6199</t>
  </si>
  <si>
    <t>RONDY</t>
  </si>
  <si>
    <t>6201</t>
  </si>
  <si>
    <t>RONSARD</t>
  </si>
  <si>
    <t>6203</t>
  </si>
  <si>
    <t>ROOFTOP</t>
  </si>
  <si>
    <t>6204</t>
  </si>
  <si>
    <t>ROQUEFEUIL</t>
  </si>
  <si>
    <t>CHATEAU ROQUEFEUILLE</t>
  </si>
  <si>
    <t>6205</t>
  </si>
  <si>
    <t>ROQUEHORT</t>
  </si>
  <si>
    <t>JURANCON</t>
  </si>
  <si>
    <t>6206</t>
  </si>
  <si>
    <t>ROS.PISCIN</t>
  </si>
  <si>
    <t>6207</t>
  </si>
  <si>
    <t>ROSA NOVA</t>
  </si>
  <si>
    <t>6208</t>
  </si>
  <si>
    <t>ROSE</t>
  </si>
  <si>
    <t>6209</t>
  </si>
  <si>
    <t>ROSE CHIC</t>
  </si>
  <si>
    <t>6210</t>
  </si>
  <si>
    <t>ROSE TUNIS</t>
  </si>
  <si>
    <t>6211</t>
  </si>
  <si>
    <t>ROSEDEVERG</t>
  </si>
  <si>
    <t>6212</t>
  </si>
  <si>
    <t>ROSES&amp;VINS</t>
  </si>
  <si>
    <t>6213</t>
  </si>
  <si>
    <t>ROSHEN</t>
  </si>
  <si>
    <t>6214</t>
  </si>
  <si>
    <t>ROSIE &amp; WO</t>
  </si>
  <si>
    <t>6217</t>
  </si>
  <si>
    <t>ROTEL</t>
  </si>
  <si>
    <t>6218</t>
  </si>
  <si>
    <t>ROTHO</t>
  </si>
  <si>
    <t>6220</t>
  </si>
  <si>
    <t>ROUCADIL</t>
  </si>
  <si>
    <t>6222</t>
  </si>
  <si>
    <t>ROUDOUDOU</t>
  </si>
  <si>
    <t>6223</t>
  </si>
  <si>
    <t>ROUESSES</t>
  </si>
  <si>
    <t>LES ROUESSES</t>
  </si>
  <si>
    <t>6225</t>
  </si>
  <si>
    <t>ROUSSAS</t>
  </si>
  <si>
    <t>6226</t>
  </si>
  <si>
    <t>ROUSSEAU</t>
  </si>
  <si>
    <t>6227</t>
  </si>
  <si>
    <t>ROUSSILLON</t>
  </si>
  <si>
    <t>6228</t>
  </si>
  <si>
    <t>ROUSTIT</t>
  </si>
  <si>
    <t>6229</t>
  </si>
  <si>
    <t>ROUTIN</t>
  </si>
  <si>
    <t>6230</t>
  </si>
  <si>
    <t>ROUX</t>
  </si>
  <si>
    <t>6231</t>
  </si>
  <si>
    <t>ROVAGNATI</t>
  </si>
  <si>
    <t>ROVAGNATI FRANCE</t>
  </si>
  <si>
    <t>6232</t>
  </si>
  <si>
    <t>ROWENTA</t>
  </si>
  <si>
    <t>6235</t>
  </si>
  <si>
    <t>ROY RENE</t>
  </si>
  <si>
    <t>6236</t>
  </si>
  <si>
    <t>ROYAL</t>
  </si>
  <si>
    <t>6237</t>
  </si>
  <si>
    <t>ROYAL AUD.</t>
  </si>
  <si>
    <t>6238</t>
  </si>
  <si>
    <t>ROYAL BERN</t>
  </si>
  <si>
    <t>6239</t>
  </si>
  <si>
    <t>ROYAL DANE</t>
  </si>
  <si>
    <t>6240</t>
  </si>
  <si>
    <t>ROYAL HOLL</t>
  </si>
  <si>
    <t>ROYAL HOLLANDIA</t>
  </si>
  <si>
    <t>6241</t>
  </si>
  <si>
    <t>ROYAL LIMO</t>
  </si>
  <si>
    <t>6242</t>
  </si>
  <si>
    <t>ROYAL SODA</t>
  </si>
  <si>
    <t>6243</t>
  </si>
  <si>
    <t>ROYAL UMBR</t>
  </si>
  <si>
    <t>6244</t>
  </si>
  <si>
    <t>ROYAL VAN</t>
  </si>
  <si>
    <t>6245</t>
  </si>
  <si>
    <t>ROYAL VKB</t>
  </si>
  <si>
    <t>6247</t>
  </si>
  <si>
    <t>ROYALETAUR</t>
  </si>
  <si>
    <t>ROYALE TAURINE</t>
  </si>
  <si>
    <t>6248</t>
  </si>
  <si>
    <t>ROYALTY L</t>
  </si>
  <si>
    <t>ROYALTY</t>
  </si>
  <si>
    <t>6249</t>
  </si>
  <si>
    <t>ROYANS</t>
  </si>
  <si>
    <t>ROYANS FRAIS</t>
  </si>
  <si>
    <t>6250</t>
  </si>
  <si>
    <t>ROYCO</t>
  </si>
  <si>
    <t>ROYCO MINUTE</t>
  </si>
  <si>
    <t>6251</t>
  </si>
  <si>
    <t>ROZANA</t>
  </si>
  <si>
    <t>6252</t>
  </si>
  <si>
    <t>ROZENBAL</t>
  </si>
  <si>
    <t>6253</t>
  </si>
  <si>
    <t>ROZES</t>
  </si>
  <si>
    <t>6254</t>
  </si>
  <si>
    <t>RP PLAISIR</t>
  </si>
  <si>
    <t>6256</t>
  </si>
  <si>
    <t>R'PUR</t>
  </si>
  <si>
    <t>6259</t>
  </si>
  <si>
    <t>RUBIES</t>
  </si>
  <si>
    <t>6260</t>
  </si>
  <si>
    <t>RUBIE'S</t>
  </si>
  <si>
    <t>6261</t>
  </si>
  <si>
    <t>RUBIK'S</t>
  </si>
  <si>
    <t>6262</t>
  </si>
  <si>
    <t>RUBSON</t>
  </si>
  <si>
    <t>6263</t>
  </si>
  <si>
    <t>RUC GUE</t>
  </si>
  <si>
    <t>6264</t>
  </si>
  <si>
    <t>RUCH GD SA</t>
  </si>
  <si>
    <t>6265</t>
  </si>
  <si>
    <t>RUCHER MOD</t>
  </si>
  <si>
    <t>6266</t>
  </si>
  <si>
    <t>RUCHER ROY</t>
  </si>
  <si>
    <t>LES RUCHES ROYALES</t>
  </si>
  <si>
    <t>6267</t>
  </si>
  <si>
    <t>RUCHERSGUE</t>
  </si>
  <si>
    <t>6268</t>
  </si>
  <si>
    <t>RUHLMANN</t>
  </si>
  <si>
    <t>6269</t>
  </si>
  <si>
    <t>RUINART</t>
  </si>
  <si>
    <t>6270</t>
  </si>
  <si>
    <t>RUMMO</t>
  </si>
  <si>
    <t>6271</t>
  </si>
  <si>
    <t>RUSSELL HO</t>
  </si>
  <si>
    <t>6272</t>
  </si>
  <si>
    <t>RUSSELL.H</t>
  </si>
  <si>
    <t>6273</t>
  </si>
  <si>
    <t>RUTH</t>
  </si>
  <si>
    <t>CHATEAU DE RUTH</t>
  </si>
  <si>
    <t>6274</t>
  </si>
  <si>
    <t>RYGHT</t>
  </si>
  <si>
    <t>6275</t>
  </si>
  <si>
    <t>RYOBI</t>
  </si>
  <si>
    <t>6276</t>
  </si>
  <si>
    <t>RYOMA</t>
  </si>
  <si>
    <t>6279</t>
  </si>
  <si>
    <t>S. MARCIAL</t>
  </si>
  <si>
    <t>SAN MARCIAL</t>
  </si>
  <si>
    <t>6280</t>
  </si>
  <si>
    <t>S.BERTICOT</t>
  </si>
  <si>
    <t>SECRET DE BERTICOT</t>
  </si>
  <si>
    <t>6281</t>
  </si>
  <si>
    <t>S.CAMARGUE</t>
  </si>
  <si>
    <t>LE SAUNIER DE CAMARGUE</t>
  </si>
  <si>
    <t>6282</t>
  </si>
  <si>
    <t>S.DES ILES</t>
  </si>
  <si>
    <t>6283</t>
  </si>
  <si>
    <t>S.DES PINS</t>
  </si>
  <si>
    <t>6285</t>
  </si>
  <si>
    <t>S.GIUSEPPE</t>
  </si>
  <si>
    <t>SIGNORE GIUSEPPE</t>
  </si>
  <si>
    <t>6286</t>
  </si>
  <si>
    <t>S.JERRY</t>
  </si>
  <si>
    <t>6287</t>
  </si>
  <si>
    <t>S.LEONTINE</t>
  </si>
  <si>
    <t>6288</t>
  </si>
  <si>
    <t>S.MEDAILLE</t>
  </si>
  <si>
    <t>6289</t>
  </si>
  <si>
    <t>S.NOIRMOUT</t>
  </si>
  <si>
    <t>SEL MARIN DE NOIRMOUTIER</t>
  </si>
  <si>
    <t>6291</t>
  </si>
  <si>
    <t>S.SPORT</t>
  </si>
  <si>
    <t>SIROP SPORT</t>
  </si>
  <si>
    <t>6292</t>
  </si>
  <si>
    <t>S/LANDELIN</t>
  </si>
  <si>
    <t>SAINT LANDELIN</t>
  </si>
  <si>
    <t>6293</t>
  </si>
  <si>
    <t>S/MARGUERI</t>
  </si>
  <si>
    <t>SAINTE MARGUERITE</t>
  </si>
  <si>
    <t>6294</t>
  </si>
  <si>
    <t>S7</t>
  </si>
  <si>
    <t>6295</t>
  </si>
  <si>
    <t>SAAS</t>
  </si>
  <si>
    <t>6296</t>
  </si>
  <si>
    <t>SABAROT</t>
  </si>
  <si>
    <t>6298</t>
  </si>
  <si>
    <t>SABOIAS</t>
  </si>
  <si>
    <t>6299</t>
  </si>
  <si>
    <t>SABOR ANTI</t>
  </si>
  <si>
    <t>6301</t>
  </si>
  <si>
    <t>SACANA</t>
  </si>
  <si>
    <t>6302</t>
  </si>
  <si>
    <t>SACLA</t>
  </si>
  <si>
    <t>6303</t>
  </si>
  <si>
    <t>SACRE COEU</t>
  </si>
  <si>
    <t>6304</t>
  </si>
  <si>
    <t>SACREBLEU</t>
  </si>
  <si>
    <t>6306</t>
  </si>
  <si>
    <t>SADA</t>
  </si>
  <si>
    <t>6307</t>
  </si>
  <si>
    <t>SADER</t>
  </si>
  <si>
    <t>6308</t>
  </si>
  <si>
    <t>SADOSKY</t>
  </si>
  <si>
    <t>6309</t>
  </si>
  <si>
    <t>SAERMENT</t>
  </si>
  <si>
    <t>6310</t>
  </si>
  <si>
    <t>SAFE INTER</t>
  </si>
  <si>
    <t>6311</t>
  </si>
  <si>
    <t>SAFETY 1ST</t>
  </si>
  <si>
    <t>6312</t>
  </si>
  <si>
    <t>SAFETY BAB</t>
  </si>
  <si>
    <t>6313</t>
  </si>
  <si>
    <t>SAGRES</t>
  </si>
  <si>
    <t>6314</t>
  </si>
  <si>
    <t>SAILOR JER</t>
  </si>
  <si>
    <t>SAILOR JERRY</t>
  </si>
  <si>
    <t>6315</t>
  </si>
  <si>
    <t>SAINT AGUR</t>
  </si>
  <si>
    <t>6316</t>
  </si>
  <si>
    <t>SAINT ALIX</t>
  </si>
  <si>
    <t>6317</t>
  </si>
  <si>
    <t>SAINT ELOI</t>
  </si>
  <si>
    <t>ST ELOI</t>
  </si>
  <si>
    <t>6318</t>
  </si>
  <si>
    <t>SAINT GERY</t>
  </si>
  <si>
    <t>SAINT GERY SAS</t>
  </si>
  <si>
    <t>6319</t>
  </si>
  <si>
    <t>SAINT MONT</t>
  </si>
  <si>
    <t>6320</t>
  </si>
  <si>
    <t>SAINT PERE</t>
  </si>
  <si>
    <t>6322</t>
  </si>
  <si>
    <t>SAINTE CRU</t>
  </si>
  <si>
    <t>6323</t>
  </si>
  <si>
    <t>SAINTGOEUF</t>
  </si>
  <si>
    <t>SAINTONG'OEUF</t>
  </si>
  <si>
    <t>6324</t>
  </si>
  <si>
    <t>SAINTONGE</t>
  </si>
  <si>
    <t>6326</t>
  </si>
  <si>
    <t>SAKARI</t>
  </si>
  <si>
    <t>6328</t>
  </si>
  <si>
    <t>SAKURAO</t>
  </si>
  <si>
    <t>6331</t>
  </si>
  <si>
    <t>SAL VALLON</t>
  </si>
  <si>
    <t>SALAISON DES VALLONS</t>
  </si>
  <si>
    <t>6332</t>
  </si>
  <si>
    <t>SAL.CAYON</t>
  </si>
  <si>
    <t>6333</t>
  </si>
  <si>
    <t>SAL.PERIG.</t>
  </si>
  <si>
    <t>SALOIR DU PERIGORD</t>
  </si>
  <si>
    <t>6334</t>
  </si>
  <si>
    <t>SAL.PERIGO</t>
  </si>
  <si>
    <t>6336</t>
  </si>
  <si>
    <t>SALADITOS</t>
  </si>
  <si>
    <t>6338</t>
  </si>
  <si>
    <t>SALAKIS</t>
  </si>
  <si>
    <t>6339</t>
  </si>
  <si>
    <t>SALERS</t>
  </si>
  <si>
    <t>6340</t>
  </si>
  <si>
    <t>SALFADIS</t>
  </si>
  <si>
    <t>6341</t>
  </si>
  <si>
    <t>SALI.BEARN</t>
  </si>
  <si>
    <t>SEL DE SALIES-DE-BEARN</t>
  </si>
  <si>
    <t>6342</t>
  </si>
  <si>
    <t>SALIN</t>
  </si>
  <si>
    <t>6343</t>
  </si>
  <si>
    <t>SALINOR</t>
  </si>
  <si>
    <t>6344</t>
  </si>
  <si>
    <t>SALINS</t>
  </si>
  <si>
    <t>6345</t>
  </si>
  <si>
    <t>SALTZA</t>
  </si>
  <si>
    <t>6346</t>
  </si>
  <si>
    <t>SALVETAT</t>
  </si>
  <si>
    <t>6347</t>
  </si>
  <si>
    <t>SAM BARTON</t>
  </si>
  <si>
    <t>6348</t>
  </si>
  <si>
    <t>SAMAI</t>
  </si>
  <si>
    <t>6349</t>
  </si>
  <si>
    <t>SAMBRO</t>
  </si>
  <si>
    <t>6350</t>
  </si>
  <si>
    <t>SAMIA</t>
  </si>
  <si>
    <t>6351</t>
  </si>
  <si>
    <t>SAMRA</t>
  </si>
  <si>
    <t>6353</t>
  </si>
  <si>
    <t>SAMSUNG</t>
  </si>
  <si>
    <t>6354</t>
  </si>
  <si>
    <t>SAN ANDRES</t>
  </si>
  <si>
    <t>6355</t>
  </si>
  <si>
    <t>SAN ANGELO</t>
  </si>
  <si>
    <t>6356</t>
  </si>
  <si>
    <t>SAN JOSE</t>
  </si>
  <si>
    <t>6357</t>
  </si>
  <si>
    <t>SAN LINO</t>
  </si>
  <si>
    <t>6358</t>
  </si>
  <si>
    <t>SAN MARCO</t>
  </si>
  <si>
    <t>6360</t>
  </si>
  <si>
    <t>SAN MIGUEL</t>
  </si>
  <si>
    <t>6361</t>
  </si>
  <si>
    <t>SANAKA</t>
  </si>
  <si>
    <t>6362</t>
  </si>
  <si>
    <t>SANAKA BIO</t>
  </si>
  <si>
    <t>6363</t>
  </si>
  <si>
    <t>SAND TCHOU</t>
  </si>
  <si>
    <t>6364</t>
  </si>
  <si>
    <t>SANDEMAN</t>
  </si>
  <si>
    <t>6365</t>
  </si>
  <si>
    <t>SANDISK</t>
  </si>
  <si>
    <t>6366</t>
  </si>
  <si>
    <t>SANEO</t>
  </si>
  <si>
    <t>6367</t>
  </si>
  <si>
    <t>SANEX</t>
  </si>
  <si>
    <t>6370</t>
  </si>
  <si>
    <t>SANGRE TOR</t>
  </si>
  <si>
    <t>6372</t>
  </si>
  <si>
    <t>SANITAS</t>
  </si>
  <si>
    <t>6375</t>
  </si>
  <si>
    <t>SANOGYL</t>
  </si>
  <si>
    <t>6378</t>
  </si>
  <si>
    <t>SANSCOMPLE</t>
  </si>
  <si>
    <t>6379</t>
  </si>
  <si>
    <t>SANT ANGEL</t>
  </si>
  <si>
    <t>6380</t>
  </si>
  <si>
    <t>SANTA CRUZ</t>
  </si>
  <si>
    <t>6381</t>
  </si>
  <si>
    <t>SANTALUCIA</t>
  </si>
  <si>
    <t>6382</t>
  </si>
  <si>
    <t>SANTERO</t>
  </si>
  <si>
    <t>6383</t>
  </si>
  <si>
    <t>SANTIAGO</t>
  </si>
  <si>
    <t>SANTIAGO DE CUBA</t>
  </si>
  <si>
    <t>6384</t>
  </si>
  <si>
    <t>SANYTOL</t>
  </si>
  <si>
    <t>6386</t>
  </si>
  <si>
    <t>SAO CABANA</t>
  </si>
  <si>
    <t>6387</t>
  </si>
  <si>
    <t>SAPIN D'OR</t>
  </si>
  <si>
    <t>6388</t>
  </si>
  <si>
    <t>SAPORIT</t>
  </si>
  <si>
    <t>6389</t>
  </si>
  <si>
    <t>SAPRESTI</t>
  </si>
  <si>
    <t>MAISON SAPRESTI</t>
  </si>
  <si>
    <t>6390</t>
  </si>
  <si>
    <t>SARA</t>
  </si>
  <si>
    <t>6391</t>
  </si>
  <si>
    <t>SARBEC</t>
  </si>
  <si>
    <t>6396</t>
  </si>
  <si>
    <t>SARRIAT</t>
  </si>
  <si>
    <t>6397</t>
  </si>
  <si>
    <t>SARTHE</t>
  </si>
  <si>
    <t>6399</t>
  </si>
  <si>
    <t>SATI</t>
  </si>
  <si>
    <t>CAFE SATI</t>
  </si>
  <si>
    <t>6400</t>
  </si>
  <si>
    <t>SAUGETS</t>
  </si>
  <si>
    <t>6402</t>
  </si>
  <si>
    <t>SAUPIQUET</t>
  </si>
  <si>
    <t>6404</t>
  </si>
  <si>
    <t>SAUTERNES</t>
  </si>
  <si>
    <t>6405</t>
  </si>
  <si>
    <t>SAV ANTOIN</t>
  </si>
  <si>
    <t>6407</t>
  </si>
  <si>
    <t>SAV POITOU</t>
  </si>
  <si>
    <t>6408</t>
  </si>
  <si>
    <t>SAV. EN OR</t>
  </si>
  <si>
    <t>6409</t>
  </si>
  <si>
    <t>SAV.BISTRO</t>
  </si>
  <si>
    <t>6410</t>
  </si>
  <si>
    <t>SAV.FOREST</t>
  </si>
  <si>
    <t>SAVEURS FORESTIERES</t>
  </si>
  <si>
    <t>6411</t>
  </si>
  <si>
    <t>SAV.LE NAT</t>
  </si>
  <si>
    <t>SAVON LE NATUREL</t>
  </si>
  <si>
    <t>6414</t>
  </si>
  <si>
    <t>SAVANE</t>
  </si>
  <si>
    <t>6415</t>
  </si>
  <si>
    <t>SAVANNAH G</t>
  </si>
  <si>
    <t>6416</t>
  </si>
  <si>
    <t>SAVARY</t>
  </si>
  <si>
    <t>6417</t>
  </si>
  <si>
    <t>SAVEL</t>
  </si>
  <si>
    <t>6497</t>
  </si>
  <si>
    <t>SEDISAL</t>
  </si>
  <si>
    <t>6418</t>
  </si>
  <si>
    <t>SAVEUR ALP</t>
  </si>
  <si>
    <t>SAVEURS DES ALPES</t>
  </si>
  <si>
    <t>6419</t>
  </si>
  <si>
    <t>SAVEUR ANT</t>
  </si>
  <si>
    <t>6420</t>
  </si>
  <si>
    <t>SAVEUR EST</t>
  </si>
  <si>
    <t>6421</t>
  </si>
  <si>
    <t>SAVEUR ETE</t>
  </si>
  <si>
    <t>6422</t>
  </si>
  <si>
    <t>SAVEUR TER</t>
  </si>
  <si>
    <t>6423</t>
  </si>
  <si>
    <t>SAVEURS</t>
  </si>
  <si>
    <t>6425</t>
  </si>
  <si>
    <t>SAVIC</t>
  </si>
  <si>
    <t>6426</t>
  </si>
  <si>
    <t>SAVINA</t>
  </si>
  <si>
    <t>6427</t>
  </si>
  <si>
    <t>SAVOIE AOP</t>
  </si>
  <si>
    <t>6428</t>
  </si>
  <si>
    <t>SAVOIE YT</t>
  </si>
  <si>
    <t>SAVOIE YAOURT</t>
  </si>
  <si>
    <t>6430</t>
  </si>
  <si>
    <t>SAVORPATE</t>
  </si>
  <si>
    <t>6435</t>
  </si>
  <si>
    <t>SBS</t>
  </si>
  <si>
    <t>6436</t>
  </si>
  <si>
    <t>SCANIA</t>
  </si>
  <si>
    <t>6437</t>
  </si>
  <si>
    <t>SCAPA</t>
  </si>
  <si>
    <t>6438</t>
  </si>
  <si>
    <t>SCATCH</t>
  </si>
  <si>
    <t>6439</t>
  </si>
  <si>
    <t>SCE PINS</t>
  </si>
  <si>
    <t>6441</t>
  </si>
  <si>
    <t>SCELOFRAIS</t>
  </si>
  <si>
    <t>SCEL-O-FRAIS</t>
  </si>
  <si>
    <t>6442</t>
  </si>
  <si>
    <t>SCHAR</t>
  </si>
  <si>
    <t>6445</t>
  </si>
  <si>
    <t>SCHEURICH</t>
  </si>
  <si>
    <t>6446</t>
  </si>
  <si>
    <t>SCHLUMBERG</t>
  </si>
  <si>
    <t>6447</t>
  </si>
  <si>
    <t>SCHMIDHAUS</t>
  </si>
  <si>
    <t>SCHMIDHAUSER</t>
  </si>
  <si>
    <t>6448</t>
  </si>
  <si>
    <t>SCHNEIDER</t>
  </si>
  <si>
    <t>6449</t>
  </si>
  <si>
    <t>SCHOLL</t>
  </si>
  <si>
    <t>6450</t>
  </si>
  <si>
    <t>SCHOTT</t>
  </si>
  <si>
    <t>6451</t>
  </si>
  <si>
    <t>SCHRODER</t>
  </si>
  <si>
    <t>6452</t>
  </si>
  <si>
    <t>SCHTROUMPF</t>
  </si>
  <si>
    <t>6455</t>
  </si>
  <si>
    <t>SCHWARZWAL</t>
  </si>
  <si>
    <t>6456</t>
  </si>
  <si>
    <t>SCHWEPPES</t>
  </si>
  <si>
    <t>6459</t>
  </si>
  <si>
    <t>SCOOTY</t>
  </si>
  <si>
    <t>6460</t>
  </si>
  <si>
    <t>SCORPIO</t>
  </si>
  <si>
    <t>6461</t>
  </si>
  <si>
    <t>SCOTCH</t>
  </si>
  <si>
    <t>6470</t>
  </si>
  <si>
    <t>SCREAMERS</t>
  </si>
  <si>
    <t>6476</t>
  </si>
  <si>
    <t>SDP</t>
  </si>
  <si>
    <t>6477</t>
  </si>
  <si>
    <t>SDR</t>
  </si>
  <si>
    <t>SECRETS DE RAVIOLES</t>
  </si>
  <si>
    <t>6478</t>
  </si>
  <si>
    <t>SDV</t>
  </si>
  <si>
    <t>6480</t>
  </si>
  <si>
    <t>SEA HARVES</t>
  </si>
  <si>
    <t>6481</t>
  </si>
  <si>
    <t>SEAFOOD</t>
  </si>
  <si>
    <t>6483</t>
  </si>
  <si>
    <t>SEARA</t>
  </si>
  <si>
    <t>6484</t>
  </si>
  <si>
    <t>SEATTLE</t>
  </si>
  <si>
    <t>6485</t>
  </si>
  <si>
    <t>SEB</t>
  </si>
  <si>
    <t>6486</t>
  </si>
  <si>
    <t>SEB I.S</t>
  </si>
  <si>
    <t>6487</t>
  </si>
  <si>
    <t>SEBASTIENL</t>
  </si>
  <si>
    <t>6453</t>
  </si>
  <si>
    <t>SCHWARZKOP</t>
  </si>
  <si>
    <t>SCHWARZKOPF</t>
  </si>
  <si>
    <t>6488</t>
  </si>
  <si>
    <t>SEC MOINES</t>
  </si>
  <si>
    <t>TRIPLE SECRET DES MOINES</t>
  </si>
  <si>
    <t>6489</t>
  </si>
  <si>
    <t>SEC.CHAIS</t>
  </si>
  <si>
    <t>SECRETS DE CHAI</t>
  </si>
  <si>
    <t>6491</t>
  </si>
  <si>
    <t>SECHOIR AL</t>
  </si>
  <si>
    <t>LE SECHOIR DES ALPES</t>
  </si>
  <si>
    <t>6493</t>
  </si>
  <si>
    <t>SECRET DE</t>
  </si>
  <si>
    <t>6494</t>
  </si>
  <si>
    <t>SECRET GOU</t>
  </si>
  <si>
    <t>6495</t>
  </si>
  <si>
    <t>S.ELEVEURS</t>
  </si>
  <si>
    <t>SECRET D'ELEVEURS</t>
  </si>
  <si>
    <t>6499</t>
  </si>
  <si>
    <t>SEEBERGER</t>
  </si>
  <si>
    <t>6500</t>
  </si>
  <si>
    <t>SEGAFREDO</t>
  </si>
  <si>
    <t>SEGAFREDO ZANETTI</t>
  </si>
  <si>
    <t>6501</t>
  </si>
  <si>
    <t>SEGRETI DI</t>
  </si>
  <si>
    <t>SEGRETI DI RIVA</t>
  </si>
  <si>
    <t>6503</t>
  </si>
  <si>
    <t>SEKO</t>
  </si>
  <si>
    <t>6505</t>
  </si>
  <si>
    <t>SEL.BOUCHE</t>
  </si>
  <si>
    <t>6506</t>
  </si>
  <si>
    <t>SEL.VOLAI</t>
  </si>
  <si>
    <t>SELECTION DU VOLAILLER CERTIFIE</t>
  </si>
  <si>
    <t>6507</t>
  </si>
  <si>
    <t>SELEC NORD</t>
  </si>
  <si>
    <t>6508</t>
  </si>
  <si>
    <t>SELECTION</t>
  </si>
  <si>
    <t>6511</t>
  </si>
  <si>
    <t>SELLO ORO</t>
  </si>
  <si>
    <t>6513</t>
  </si>
  <si>
    <t>SEMPE</t>
  </si>
  <si>
    <t>6514</t>
  </si>
  <si>
    <t>SENCHOU</t>
  </si>
  <si>
    <t>6515</t>
  </si>
  <si>
    <t>SENECLAUZE</t>
  </si>
  <si>
    <t>6517</t>
  </si>
  <si>
    <t>SENSEO</t>
  </si>
  <si>
    <t>6518</t>
  </si>
  <si>
    <t>SENSODYNE</t>
  </si>
  <si>
    <t>6522</t>
  </si>
  <si>
    <t>SEPTANTE 5</t>
  </si>
  <si>
    <t>6524</t>
  </si>
  <si>
    <t>SEREBIS</t>
  </si>
  <si>
    <t>6525</t>
  </si>
  <si>
    <t>SEREIA</t>
  </si>
  <si>
    <t>6526</t>
  </si>
  <si>
    <t>SERENO</t>
  </si>
  <si>
    <t>6528</t>
  </si>
  <si>
    <t>SERGIOTACC</t>
  </si>
  <si>
    <t>6530</t>
  </si>
  <si>
    <t>SERRAMEL</t>
  </si>
  <si>
    <t>6531</t>
  </si>
  <si>
    <t>SERRANO</t>
  </si>
  <si>
    <t>CORTE FRESCO</t>
  </si>
  <si>
    <t>6532</t>
  </si>
  <si>
    <t>SERRAULT</t>
  </si>
  <si>
    <t>MAISON SERRAULT</t>
  </si>
  <si>
    <t>6533</t>
  </si>
  <si>
    <t>SERRES</t>
  </si>
  <si>
    <t>6534</t>
  </si>
  <si>
    <t>SERRISTORI</t>
  </si>
  <si>
    <t>6539</t>
  </si>
  <si>
    <t>SEVEBELLE</t>
  </si>
  <si>
    <t>6540</t>
  </si>
  <si>
    <t>SEVEN UP</t>
  </si>
  <si>
    <t>7UP</t>
  </si>
  <si>
    <t>6541</t>
  </si>
  <si>
    <t>SEVERIN</t>
  </si>
  <si>
    <t>6542</t>
  </si>
  <si>
    <t>SEVREBELLE</t>
  </si>
  <si>
    <t>SEVRE &amp; BELLE</t>
  </si>
  <si>
    <t>6548</t>
  </si>
  <si>
    <t>SFTY 1ST</t>
  </si>
  <si>
    <t>6551</t>
  </si>
  <si>
    <t>SHARP</t>
  </si>
  <si>
    <t>6552</t>
  </si>
  <si>
    <t>SHARPIE</t>
  </si>
  <si>
    <t>6553</t>
  </si>
  <si>
    <t>SHEBA</t>
  </si>
  <si>
    <t>6554</t>
  </si>
  <si>
    <t>SHEDA</t>
  </si>
  <si>
    <t>6555</t>
  </si>
  <si>
    <t>SHELL</t>
  </si>
  <si>
    <t>6556</t>
  </si>
  <si>
    <t>SHEMS</t>
  </si>
  <si>
    <t>6558</t>
  </si>
  <si>
    <t>SHILBRAU</t>
  </si>
  <si>
    <t>6559</t>
  </si>
  <si>
    <t>SHIRAYAKI</t>
  </si>
  <si>
    <t>SHIRAYUKI</t>
  </si>
  <si>
    <t>6562</t>
  </si>
  <si>
    <t>SI BON</t>
  </si>
  <si>
    <t>6564</t>
  </si>
  <si>
    <t>SIBELL</t>
  </si>
  <si>
    <t>6566</t>
  </si>
  <si>
    <t>SIBERT</t>
  </si>
  <si>
    <t>6567</t>
  </si>
  <si>
    <t>SICA</t>
  </si>
  <si>
    <t>6568</t>
  </si>
  <si>
    <t>SICA CRUET</t>
  </si>
  <si>
    <t>6569</t>
  </si>
  <si>
    <t>SICAM</t>
  </si>
  <si>
    <t>6570</t>
  </si>
  <si>
    <t>SICARD</t>
  </si>
  <si>
    <t>6572</t>
  </si>
  <si>
    <t>SICILIA</t>
  </si>
  <si>
    <t>6573</t>
  </si>
  <si>
    <t>SIDIBRAHIM</t>
  </si>
  <si>
    <t>SIDI BRAHIM</t>
  </si>
  <si>
    <t>6574</t>
  </si>
  <si>
    <t>SIEBERT</t>
  </si>
  <si>
    <t>LES VOLAILLES BRUNO SIEBERT</t>
  </si>
  <si>
    <t>6576</t>
  </si>
  <si>
    <t>SIER.NOBLE</t>
  </si>
  <si>
    <t>SIERRA NOBLE</t>
  </si>
  <si>
    <t>6577</t>
  </si>
  <si>
    <t>SIEUR ARQU</t>
  </si>
  <si>
    <t>6579</t>
  </si>
  <si>
    <t>SIFFERT</t>
  </si>
  <si>
    <t>6580</t>
  </si>
  <si>
    <t>SIFOR</t>
  </si>
  <si>
    <t>6581</t>
  </si>
  <si>
    <t>SIGGI'S</t>
  </si>
  <si>
    <t>6582</t>
  </si>
  <si>
    <t>SIGNAL</t>
  </si>
  <si>
    <t>6586</t>
  </si>
  <si>
    <t>SILK'N</t>
  </si>
  <si>
    <t>6587</t>
  </si>
  <si>
    <t>SILL</t>
  </si>
  <si>
    <t>6588</t>
  </si>
  <si>
    <t>SILVER</t>
  </si>
  <si>
    <t>6589</t>
  </si>
  <si>
    <t>SIMBA</t>
  </si>
  <si>
    <t>6591</t>
  </si>
  <si>
    <t>SIMON</t>
  </si>
  <si>
    <t>6593</t>
  </si>
  <si>
    <t>SIMPL.VEAU</t>
  </si>
  <si>
    <t>6595</t>
  </si>
  <si>
    <t>SIMPLY</t>
  </si>
  <si>
    <t>6597</t>
  </si>
  <si>
    <t>SINGER</t>
  </si>
  <si>
    <t>6598</t>
  </si>
  <si>
    <t>SINGLETON</t>
  </si>
  <si>
    <t>6600</t>
  </si>
  <si>
    <t>SIP SAP</t>
  </si>
  <si>
    <t>6602</t>
  </si>
  <si>
    <t>SIR EDWARD</t>
  </si>
  <si>
    <t>SIR EDWARD'S</t>
  </si>
  <si>
    <t>6603</t>
  </si>
  <si>
    <t>SIRACUSE</t>
  </si>
  <si>
    <t>6604</t>
  </si>
  <si>
    <t>SIROCCO</t>
  </si>
  <si>
    <t>6605</t>
  </si>
  <si>
    <t>SISTEMA</t>
  </si>
  <si>
    <t>6606</t>
  </si>
  <si>
    <t>SITRAM</t>
  </si>
  <si>
    <t>6609</t>
  </si>
  <si>
    <t>SKI</t>
  </si>
  <si>
    <t>GLACE SKI</t>
  </si>
  <si>
    <t>6610</t>
  </si>
  <si>
    <t>SKIL</t>
  </si>
  <si>
    <t>6611</t>
  </si>
  <si>
    <t>SKIL COLOR</t>
  </si>
  <si>
    <t>6612</t>
  </si>
  <si>
    <t>SKIN ACTIV</t>
  </si>
  <si>
    <t>6613</t>
  </si>
  <si>
    <t>SKIN NATUR</t>
  </si>
  <si>
    <t>6614</t>
  </si>
  <si>
    <t>SKIN'MINUT</t>
  </si>
  <si>
    <t>SKIN'MINUTE</t>
  </si>
  <si>
    <t>6615</t>
  </si>
  <si>
    <t>SKIP</t>
  </si>
  <si>
    <t>6616</t>
  </si>
  <si>
    <t>SKIPPY</t>
  </si>
  <si>
    <t>6617</t>
  </si>
  <si>
    <t>SKITTLES</t>
  </si>
  <si>
    <t>6618</t>
  </si>
  <si>
    <t>SKOLL</t>
  </si>
  <si>
    <t>6620</t>
  </si>
  <si>
    <t>SKULLTISSI</t>
  </si>
  <si>
    <t>6622</t>
  </si>
  <si>
    <t>SLASH</t>
  </si>
  <si>
    <t>6623</t>
  </si>
  <si>
    <t>SLAVA ZAI</t>
  </si>
  <si>
    <t>SLAVA ZAITSEV</t>
  </si>
  <si>
    <t>6624</t>
  </si>
  <si>
    <t>SLAZENGER</t>
  </si>
  <si>
    <t>6626</t>
  </si>
  <si>
    <t>SLOEB</t>
  </si>
  <si>
    <t>6627</t>
  </si>
  <si>
    <t>SLOGGI</t>
  </si>
  <si>
    <t>6630</t>
  </si>
  <si>
    <t>SMARTBOX</t>
  </si>
  <si>
    <t>6631</t>
  </si>
  <si>
    <t>SMARTCITY</t>
  </si>
  <si>
    <t>6640</t>
  </si>
  <si>
    <t>SMILEY</t>
  </si>
  <si>
    <t>6641</t>
  </si>
  <si>
    <t>SMIRNOFF</t>
  </si>
  <si>
    <t>6642</t>
  </si>
  <si>
    <t>SMOBY</t>
  </si>
  <si>
    <t>6643</t>
  </si>
  <si>
    <t>SMOOSHY MU</t>
  </si>
  <si>
    <t>6644</t>
  </si>
  <si>
    <t>SNACKLINE</t>
  </si>
  <si>
    <t>6645</t>
  </si>
  <si>
    <t>SNATTROMPH</t>
  </si>
  <si>
    <t>6646</t>
  </si>
  <si>
    <t>SNICKERS</t>
  </si>
  <si>
    <t>6647</t>
  </si>
  <si>
    <t>SNIPS</t>
  </si>
  <si>
    <t>6648</t>
  </si>
  <si>
    <t>SNOWDONIA</t>
  </si>
  <si>
    <t>6649</t>
  </si>
  <si>
    <t>SNV</t>
  </si>
  <si>
    <t>6650</t>
  </si>
  <si>
    <t>SO BACCO</t>
  </si>
  <si>
    <t>6651</t>
  </si>
  <si>
    <t>SO ROSE</t>
  </si>
  <si>
    <t>6652</t>
  </si>
  <si>
    <t>SO SECRET</t>
  </si>
  <si>
    <t>6653</t>
  </si>
  <si>
    <t>SOBIESKI</t>
  </si>
  <si>
    <t>6654</t>
  </si>
  <si>
    <t>SOBIO</t>
  </si>
  <si>
    <t>6655</t>
  </si>
  <si>
    <t>SO'BIO</t>
  </si>
  <si>
    <t>SO'BIO ETIC</t>
  </si>
  <si>
    <t>6657</t>
  </si>
  <si>
    <t>SOCIETE</t>
  </si>
  <si>
    <t>6658</t>
  </si>
  <si>
    <t>SOCOPA</t>
  </si>
  <si>
    <t>6659</t>
  </si>
  <si>
    <t>SOCOSAFE</t>
  </si>
  <si>
    <t>6661</t>
  </si>
  <si>
    <t>SODASTREAM</t>
  </si>
  <si>
    <t>6662</t>
  </si>
  <si>
    <t>SODEBO</t>
  </si>
  <si>
    <t>6666</t>
  </si>
  <si>
    <t>SODILOG</t>
  </si>
  <si>
    <t>6667</t>
  </si>
  <si>
    <t>SODIPORC</t>
  </si>
  <si>
    <t>6672</t>
  </si>
  <si>
    <t>SOHO</t>
  </si>
  <si>
    <t>6673</t>
  </si>
  <si>
    <t>SOI</t>
  </si>
  <si>
    <t>6674</t>
  </si>
  <si>
    <t>SOÏ</t>
  </si>
  <si>
    <t>6675</t>
  </si>
  <si>
    <t>SOIGNON</t>
  </si>
  <si>
    <t>6676</t>
  </si>
  <si>
    <t>SOJASUN</t>
  </si>
  <si>
    <t>6677</t>
  </si>
  <si>
    <t>SOL</t>
  </si>
  <si>
    <t>6678</t>
  </si>
  <si>
    <t>SOL DO CAM</t>
  </si>
  <si>
    <t>SOL DO CAMPO</t>
  </si>
  <si>
    <t>6679</t>
  </si>
  <si>
    <t>SOL SEL</t>
  </si>
  <si>
    <t>6681</t>
  </si>
  <si>
    <t>SOLAR</t>
  </si>
  <si>
    <t>6682</t>
  </si>
  <si>
    <t>SOLAYA</t>
  </si>
  <si>
    <t>6683</t>
  </si>
  <si>
    <t>SOLE MIO</t>
  </si>
  <si>
    <t>SOLEMIO</t>
  </si>
  <si>
    <t>6684</t>
  </si>
  <si>
    <t>SOLEIL ILE</t>
  </si>
  <si>
    <t>SOLEIL DES ILES</t>
  </si>
  <si>
    <t>6685</t>
  </si>
  <si>
    <t>SOLEILLANS</t>
  </si>
  <si>
    <t>6686</t>
  </si>
  <si>
    <t>SOLEOU</t>
  </si>
  <si>
    <t>6691</t>
  </si>
  <si>
    <t>SOLO</t>
  </si>
  <si>
    <t>6693</t>
  </si>
  <si>
    <t>SOLUVERT</t>
  </si>
  <si>
    <t>6698</t>
  </si>
  <si>
    <t>SOMBRERO</t>
  </si>
  <si>
    <t>6701</t>
  </si>
  <si>
    <t>SOMMER</t>
  </si>
  <si>
    <t>6703</t>
  </si>
  <si>
    <t>SONAREMA</t>
  </si>
  <si>
    <t>6704</t>
  </si>
  <si>
    <t>SO'NIGIRI</t>
  </si>
  <si>
    <t>SONIGIRI</t>
  </si>
  <si>
    <t>6705</t>
  </si>
  <si>
    <t>SONNAILLER</t>
  </si>
  <si>
    <t>6706</t>
  </si>
  <si>
    <t>SONY</t>
  </si>
  <si>
    <t>6707</t>
  </si>
  <si>
    <t>SONY MUSIC</t>
  </si>
  <si>
    <t>6708</t>
  </si>
  <si>
    <t>SOPALIN</t>
  </si>
  <si>
    <t>6709</t>
  </si>
  <si>
    <t>SOPHIE</t>
  </si>
  <si>
    <t>6710</t>
  </si>
  <si>
    <t>SOPRANO</t>
  </si>
  <si>
    <t>6712</t>
  </si>
  <si>
    <t>SORA</t>
  </si>
  <si>
    <t>6713</t>
  </si>
  <si>
    <t>SOREGAL</t>
  </si>
  <si>
    <t>6714</t>
  </si>
  <si>
    <t>SORINI</t>
  </si>
  <si>
    <t>6715</t>
  </si>
  <si>
    <t>SORRENTINI</t>
  </si>
  <si>
    <t>6718</t>
  </si>
  <si>
    <t>SOUBIL</t>
  </si>
  <si>
    <t>6720</t>
  </si>
  <si>
    <t>SOULTZMATT</t>
  </si>
  <si>
    <t>6721</t>
  </si>
  <si>
    <t>SOUNDLOGIC</t>
  </si>
  <si>
    <t>6722</t>
  </si>
  <si>
    <t>SOUPCON FR</t>
  </si>
  <si>
    <t>SOUPCON DE FRUIT</t>
  </si>
  <si>
    <t>6723</t>
  </si>
  <si>
    <t>SOUPLINE</t>
  </si>
  <si>
    <t>6724</t>
  </si>
  <si>
    <t>SOUR CAMP</t>
  </si>
  <si>
    <t>SOURIRES DE CAMPAGNE</t>
  </si>
  <si>
    <t>6725</t>
  </si>
  <si>
    <t>SOURCE BLC</t>
  </si>
  <si>
    <t>6726</t>
  </si>
  <si>
    <t>SOURCE RGE</t>
  </si>
  <si>
    <t>6727</t>
  </si>
  <si>
    <t>SOURCE ROS</t>
  </si>
  <si>
    <t>6728</t>
  </si>
  <si>
    <t>SOUS POMM</t>
  </si>
  <si>
    <t>6729</t>
  </si>
  <si>
    <t>SOVEX</t>
  </si>
  <si>
    <t>6730</t>
  </si>
  <si>
    <t>SOYANCE</t>
  </si>
  <si>
    <t>6732</t>
  </si>
  <si>
    <t>SPACECOURT</t>
  </si>
  <si>
    <t>6733</t>
  </si>
  <si>
    <t>SPACEDART</t>
  </si>
  <si>
    <t>6736</t>
  </si>
  <si>
    <t>SPALOUNGE</t>
  </si>
  <si>
    <t>6737</t>
  </si>
  <si>
    <t>SPARCO</t>
  </si>
  <si>
    <t>6740</t>
  </si>
  <si>
    <t>SPBH</t>
  </si>
  <si>
    <t>6742</t>
  </si>
  <si>
    <t>SPEAR&amp;JACK</t>
  </si>
  <si>
    <t>6743</t>
  </si>
  <si>
    <t>SPEC.MONDE</t>
  </si>
  <si>
    <t>6744</t>
  </si>
  <si>
    <t>SPECARO</t>
  </si>
  <si>
    <t>6746</t>
  </si>
  <si>
    <t>SPERONI</t>
  </si>
  <si>
    <t>6747</t>
  </si>
  <si>
    <t>SPHERE</t>
  </si>
  <si>
    <t>6748</t>
  </si>
  <si>
    <t>SPHEREPROD</t>
  </si>
  <si>
    <t>6749</t>
  </si>
  <si>
    <t>SPIDER MAN</t>
  </si>
  <si>
    <t>6751</t>
  </si>
  <si>
    <t>SPIDER-MAN</t>
  </si>
  <si>
    <t>MARVEL SPIDER-MAN</t>
  </si>
  <si>
    <t>6752</t>
  </si>
  <si>
    <t>SPIDEY</t>
  </si>
  <si>
    <t>6753</t>
  </si>
  <si>
    <t>SPIDEY AND</t>
  </si>
  <si>
    <t>6761</t>
  </si>
  <si>
    <t>SPIGOL</t>
  </si>
  <si>
    <t>6762</t>
  </si>
  <si>
    <t>SPINAGALLO</t>
  </si>
  <si>
    <t>6763</t>
  </si>
  <si>
    <t>SPINNER</t>
  </si>
  <si>
    <t>6765</t>
  </si>
  <si>
    <t>SPIRIT</t>
  </si>
  <si>
    <t>6766</t>
  </si>
  <si>
    <t>SPLASH</t>
  </si>
  <si>
    <t>6767</t>
  </si>
  <si>
    <t>SPLASH TOY</t>
  </si>
  <si>
    <t>6768</t>
  </si>
  <si>
    <t>SPONETA</t>
  </si>
  <si>
    <t>6769</t>
  </si>
  <si>
    <t>SPONTEX</t>
  </si>
  <si>
    <t>6770</t>
  </si>
  <si>
    <t>SPORNIC</t>
  </si>
  <si>
    <t>6771</t>
  </si>
  <si>
    <t>SPORT FUN</t>
  </si>
  <si>
    <t>6773</t>
  </si>
  <si>
    <t>SPORT-ELEC</t>
  </si>
  <si>
    <t>6774</t>
  </si>
  <si>
    <t>SPRAY PAN</t>
  </si>
  <si>
    <t>6775</t>
  </si>
  <si>
    <t>SPRING UP</t>
  </si>
  <si>
    <t>6776</t>
  </si>
  <si>
    <t>SPRINT</t>
  </si>
  <si>
    <t>6777</t>
  </si>
  <si>
    <t>SPRITE</t>
  </si>
  <si>
    <t>6779</t>
  </si>
  <si>
    <t>SS LE POM</t>
  </si>
  <si>
    <t>SOUS LE POMMIER</t>
  </si>
  <si>
    <t>6781</t>
  </si>
  <si>
    <t>ST AGAUNE</t>
  </si>
  <si>
    <t>SAINT AGAUNE</t>
  </si>
  <si>
    <t>6782</t>
  </si>
  <si>
    <t>ST ALBAN</t>
  </si>
  <si>
    <t>6783</t>
  </si>
  <si>
    <t>ST ALBRAY</t>
  </si>
  <si>
    <t>SAINT ALBRAY</t>
  </si>
  <si>
    <t>6784</t>
  </si>
  <si>
    <t>ST AMAND</t>
  </si>
  <si>
    <t>SAINT AMAND</t>
  </si>
  <si>
    <t>6785</t>
  </si>
  <si>
    <t>ST AMOUR</t>
  </si>
  <si>
    <t>SAINT AMOUR</t>
  </si>
  <si>
    <t>6786</t>
  </si>
  <si>
    <t>ST ANDRE</t>
  </si>
  <si>
    <t>SAINT ANDRE</t>
  </si>
  <si>
    <t>6787</t>
  </si>
  <si>
    <t>ST AUSTEL</t>
  </si>
  <si>
    <t>ST AUSTELL</t>
  </si>
  <si>
    <t>6788</t>
  </si>
  <si>
    <t>ST BAUME</t>
  </si>
  <si>
    <t>SAINTE BAUME</t>
  </si>
  <si>
    <t>6789</t>
  </si>
  <si>
    <t>ST BENOIT</t>
  </si>
  <si>
    <t>6790</t>
  </si>
  <si>
    <t>ST BERNARD</t>
  </si>
  <si>
    <t>SAINT BERNARD</t>
  </si>
  <si>
    <t>6792</t>
  </si>
  <si>
    <t>6793</t>
  </si>
  <si>
    <t>ST EMILION</t>
  </si>
  <si>
    <t>6794</t>
  </si>
  <si>
    <t>ST ERWANN</t>
  </si>
  <si>
    <t>SANT ERWANN</t>
  </si>
  <si>
    <t>6795</t>
  </si>
  <si>
    <t>ST FELICIE</t>
  </si>
  <si>
    <t>6796</t>
  </si>
  <si>
    <t>ST FEUILLI</t>
  </si>
  <si>
    <t>SAINT FEUILLIEN</t>
  </si>
  <si>
    <t>6797</t>
  </si>
  <si>
    <t>ST FLOUR</t>
  </si>
  <si>
    <t>FROMAGERIE SAINT FLOUR</t>
  </si>
  <si>
    <t>6798</t>
  </si>
  <si>
    <t>ST HILAIRE</t>
  </si>
  <si>
    <t>6799</t>
  </si>
  <si>
    <t>ST HUBERT</t>
  </si>
  <si>
    <t>ST HUBERT OMEGA 3</t>
  </si>
  <si>
    <t>6800</t>
  </si>
  <si>
    <t>ST JAMES</t>
  </si>
  <si>
    <t>SAINT JAMES</t>
  </si>
  <si>
    <t>6801</t>
  </si>
  <si>
    <t>ST JEAN</t>
  </si>
  <si>
    <t>SAINT JEAN</t>
  </si>
  <si>
    <t>6802</t>
  </si>
  <si>
    <t>ST LOUIS</t>
  </si>
  <si>
    <t>SAINT LOUIS</t>
  </si>
  <si>
    <t>6803</t>
  </si>
  <si>
    <t>ST LOUP</t>
  </si>
  <si>
    <t>SAINT LOUP</t>
  </si>
  <si>
    <t>6804</t>
  </si>
  <si>
    <t>ST MALO</t>
  </si>
  <si>
    <t>SAINT MALO</t>
  </si>
  <si>
    <t>6805</t>
  </si>
  <si>
    <t>ST MAMET</t>
  </si>
  <si>
    <t>6806</t>
  </si>
  <si>
    <t>ST MARC</t>
  </si>
  <si>
    <t>SAINT MARC</t>
  </si>
  <si>
    <t>6807</t>
  </si>
  <si>
    <t>ST MARCELL</t>
  </si>
  <si>
    <t>6808</t>
  </si>
  <si>
    <t>ST MARTIN</t>
  </si>
  <si>
    <t>6809</t>
  </si>
  <si>
    <t>ST MICHEL</t>
  </si>
  <si>
    <t>6810</t>
  </si>
  <si>
    <t>ST MORET</t>
  </si>
  <si>
    <t>SAINT MORET</t>
  </si>
  <si>
    <t>6811</t>
  </si>
  <si>
    <t>ST NABOR</t>
  </si>
  <si>
    <t>CHATEAU ST NABOR</t>
  </si>
  <si>
    <t>6812</t>
  </si>
  <si>
    <t>ST OMER</t>
  </si>
  <si>
    <t>SAINT-OMER</t>
  </si>
  <si>
    <t>6813</t>
  </si>
  <si>
    <t>ST PIERRE</t>
  </si>
  <si>
    <t>SAINT-PIERRE</t>
  </si>
  <si>
    <t>6815</t>
  </si>
  <si>
    <t>ST RAPHAEL</t>
  </si>
  <si>
    <t>6816</t>
  </si>
  <si>
    <t>ST SAN</t>
  </si>
  <si>
    <t>6817</t>
  </si>
  <si>
    <t>ST SATURNI</t>
  </si>
  <si>
    <t>6818</t>
  </si>
  <si>
    <t>ST SAUVEUR</t>
  </si>
  <si>
    <t>6819</t>
  </si>
  <si>
    <t>ST SEVER</t>
  </si>
  <si>
    <t>6820</t>
  </si>
  <si>
    <t>ST TROPEZ</t>
  </si>
  <si>
    <t>6821</t>
  </si>
  <si>
    <t>ST ULRICH</t>
  </si>
  <si>
    <t>LA FERME SAINT ULRICH</t>
  </si>
  <si>
    <t>6822</t>
  </si>
  <si>
    <t>ST VERNY</t>
  </si>
  <si>
    <t>6823</t>
  </si>
  <si>
    <t>ST VIVANT</t>
  </si>
  <si>
    <t>SAINT-VIVANT</t>
  </si>
  <si>
    <t>6825</t>
  </si>
  <si>
    <t>ST YORRE</t>
  </si>
  <si>
    <t>SAINT YORRE</t>
  </si>
  <si>
    <t>6826</t>
  </si>
  <si>
    <t>ST.MARTIN</t>
  </si>
  <si>
    <t>6827</t>
  </si>
  <si>
    <t>STABILO</t>
  </si>
  <si>
    <t>6828</t>
  </si>
  <si>
    <t>STALAVEN</t>
  </si>
  <si>
    <t>6829</t>
  </si>
  <si>
    <t>STAMP</t>
  </si>
  <si>
    <t>6830</t>
  </si>
  <si>
    <t>STANISLAS</t>
  </si>
  <si>
    <t>6831</t>
  </si>
  <si>
    <t>STANLEY</t>
  </si>
  <si>
    <t>6833</t>
  </si>
  <si>
    <t>STAR</t>
  </si>
  <si>
    <t>6834</t>
  </si>
  <si>
    <t>STAR FLAM</t>
  </si>
  <si>
    <t>6836</t>
  </si>
  <si>
    <t>STAR WARS</t>
  </si>
  <si>
    <t>6837</t>
  </si>
  <si>
    <t>STARBERG</t>
  </si>
  <si>
    <t>6838</t>
  </si>
  <si>
    <t>STARBUCKS</t>
  </si>
  <si>
    <t>6840</t>
  </si>
  <si>
    <t>STARFEU</t>
  </si>
  <si>
    <t>6841</t>
  </si>
  <si>
    <t>STARFROST</t>
  </si>
  <si>
    <t>6843</t>
  </si>
  <si>
    <t>STARLUX</t>
  </si>
  <si>
    <t>6845</t>
  </si>
  <si>
    <t>STARPLAY</t>
  </si>
  <si>
    <t>6847</t>
  </si>
  <si>
    <t>STARTPILOT</t>
  </si>
  <si>
    <t>6852</t>
  </si>
  <si>
    <t>STB</t>
  </si>
  <si>
    <t>6853</t>
  </si>
  <si>
    <t>STE COLOMB</t>
  </si>
  <si>
    <t>LES FROMAGERS DE SAINTE COLOMBE</t>
  </si>
  <si>
    <t>6854</t>
  </si>
  <si>
    <t>STE LUCIE</t>
  </si>
  <si>
    <t>SAINTE LUCIE</t>
  </si>
  <si>
    <t>6855</t>
  </si>
  <si>
    <t>STE PIERRE</t>
  </si>
  <si>
    <t>6857</t>
  </si>
  <si>
    <t>STEFANUS</t>
  </si>
  <si>
    <t>6858</t>
  </si>
  <si>
    <t>STELLA ART</t>
  </si>
  <si>
    <t>STELLA ARTOIS</t>
  </si>
  <si>
    <t>6860</t>
  </si>
  <si>
    <t>STENGER</t>
  </si>
  <si>
    <t>6861</t>
  </si>
  <si>
    <t>STEPHAN</t>
  </si>
  <si>
    <t>6862</t>
  </si>
  <si>
    <t>STERADENT</t>
  </si>
  <si>
    <t>6865</t>
  </si>
  <si>
    <t>STIMOROL</t>
  </si>
  <si>
    <t>6868</t>
  </si>
  <si>
    <t>STOEFFLER</t>
  </si>
  <si>
    <t>6869</t>
  </si>
  <si>
    <t>STOESSLE</t>
  </si>
  <si>
    <t>6872</t>
  </si>
  <si>
    <t>STOPTOU</t>
  </si>
  <si>
    <t>6873</t>
  </si>
  <si>
    <t>STOR</t>
  </si>
  <si>
    <t>6874</t>
  </si>
  <si>
    <t>STORMTROOP</t>
  </si>
  <si>
    <t>6875</t>
  </si>
  <si>
    <t>STORZ</t>
  </si>
  <si>
    <t>6879</t>
  </si>
  <si>
    <t>STRONG</t>
  </si>
  <si>
    <t>6881</t>
  </si>
  <si>
    <t>STUDIO</t>
  </si>
  <si>
    <t>STUDIO LINE</t>
  </si>
  <si>
    <t>6882</t>
  </si>
  <si>
    <t>STUDIONOOS</t>
  </si>
  <si>
    <t>6884</t>
  </si>
  <si>
    <t>STYLE COUT</t>
  </si>
  <si>
    <t>6885</t>
  </si>
  <si>
    <t>STYLISTA</t>
  </si>
  <si>
    <t>6887</t>
  </si>
  <si>
    <t>SUB.BRONZE</t>
  </si>
  <si>
    <t>SUBLIME BRONZE</t>
  </si>
  <si>
    <t>6889</t>
  </si>
  <si>
    <t>SUBLIMO</t>
  </si>
  <si>
    <t>6890</t>
  </si>
  <si>
    <t>SUBSONIC</t>
  </si>
  <si>
    <t>6891</t>
  </si>
  <si>
    <t>SUCHARD</t>
  </si>
  <si>
    <t>6892</t>
  </si>
  <si>
    <t>SUCHEL</t>
  </si>
  <si>
    <t>6893</t>
  </si>
  <si>
    <t>SUCRE D OR</t>
  </si>
  <si>
    <t>6894</t>
  </si>
  <si>
    <t>SUD OUEST</t>
  </si>
  <si>
    <t>6895</t>
  </si>
  <si>
    <t>SUFFREN</t>
  </si>
  <si>
    <t>6899</t>
  </si>
  <si>
    <t>SUMOL</t>
  </si>
  <si>
    <t>6900</t>
  </si>
  <si>
    <t>SUN</t>
  </si>
  <si>
    <t>6902</t>
  </si>
  <si>
    <t>SUN PAT</t>
  </si>
  <si>
    <t>6905</t>
  </si>
  <si>
    <t>SUNDIS</t>
  </si>
  <si>
    <t>6906</t>
  </si>
  <si>
    <t>SUNDY</t>
  </si>
  <si>
    <t>6907</t>
  </si>
  <si>
    <t>SUNEO</t>
  </si>
  <si>
    <t>6908</t>
  </si>
  <si>
    <t>SUNNY BIO</t>
  </si>
  <si>
    <t>6909</t>
  </si>
  <si>
    <t>SUNNY D</t>
  </si>
  <si>
    <t>SUNNY DELIGHT</t>
  </si>
  <si>
    <t>6910</t>
  </si>
  <si>
    <t>SUNNY VIA</t>
  </si>
  <si>
    <t>6911</t>
  </si>
  <si>
    <t>6912</t>
  </si>
  <si>
    <t>SUNWARE</t>
  </si>
  <si>
    <t>6914</t>
  </si>
  <si>
    <t>SUPER BOCK</t>
  </si>
  <si>
    <t>6915</t>
  </si>
  <si>
    <t>SUPER GLUE</t>
  </si>
  <si>
    <t>6918</t>
  </si>
  <si>
    <t>SUPERCROIX</t>
  </si>
  <si>
    <t>SUPER CROIX</t>
  </si>
  <si>
    <t>6919</t>
  </si>
  <si>
    <t>SUPERF</t>
  </si>
  <si>
    <t>6921</t>
  </si>
  <si>
    <t>SUPERGROUP</t>
  </si>
  <si>
    <t>6922</t>
  </si>
  <si>
    <t>SUPERMARIO</t>
  </si>
  <si>
    <t>6925</t>
  </si>
  <si>
    <t>SURFRIDER</t>
  </si>
  <si>
    <t>6926</t>
  </si>
  <si>
    <t>SURFTRIP</t>
  </si>
  <si>
    <t>6927</t>
  </si>
  <si>
    <t>SURGERES</t>
  </si>
  <si>
    <t>6928</t>
  </si>
  <si>
    <t>SUTCUOGLU</t>
  </si>
  <si>
    <t>6929</t>
  </si>
  <si>
    <t>SUZE</t>
  </si>
  <si>
    <t>6930</t>
  </si>
  <si>
    <t>SUZI WAN</t>
  </si>
  <si>
    <t>6931</t>
  </si>
  <si>
    <t>SVELTESSE</t>
  </si>
  <si>
    <t>6934</t>
  </si>
  <si>
    <t>SWEETALICE</t>
  </si>
  <si>
    <t>SWEET ALICE</t>
  </si>
  <si>
    <t>6935</t>
  </si>
  <si>
    <t>SWIFFER</t>
  </si>
  <si>
    <t>6936</t>
  </si>
  <si>
    <t>SWIMESSENT</t>
  </si>
  <si>
    <t>6937</t>
  </si>
  <si>
    <t>SWISSDELIC</t>
  </si>
  <si>
    <t>6940</t>
  </si>
  <si>
    <t>SWITCH &amp; G</t>
  </si>
  <si>
    <t>6942</t>
  </si>
  <si>
    <t>SYLPHIDE</t>
  </si>
  <si>
    <t>6944</t>
  </si>
  <si>
    <t>SYLVANIAN</t>
  </si>
  <si>
    <t>6946</t>
  </si>
  <si>
    <t>SYMBIOSE</t>
  </si>
  <si>
    <t>6948</t>
  </si>
  <si>
    <t>SYOSS</t>
  </si>
  <si>
    <t>6949</t>
  </si>
  <si>
    <t>SYRTOS</t>
  </si>
  <si>
    <t>6950</t>
  </si>
  <si>
    <t>T.AILE</t>
  </si>
  <si>
    <t>TAUREAU AILE</t>
  </si>
  <si>
    <t>6952</t>
  </si>
  <si>
    <t>T.BREIZH</t>
  </si>
  <si>
    <t>TERRES DE BREIZH</t>
  </si>
  <si>
    <t>6953</t>
  </si>
  <si>
    <t>T.DELYSSA</t>
  </si>
  <si>
    <t>TERRA DELYSSA</t>
  </si>
  <si>
    <t>6954</t>
  </si>
  <si>
    <t>T.DES DIEU</t>
  </si>
  <si>
    <t>LE TRESOR DES DIEUX</t>
  </si>
  <si>
    <t>6955</t>
  </si>
  <si>
    <t>T.GERMAINE</t>
  </si>
  <si>
    <t>TANTE GERMAINE</t>
  </si>
  <si>
    <t>6956</t>
  </si>
  <si>
    <t>T.JEANNE</t>
  </si>
  <si>
    <t>6957</t>
  </si>
  <si>
    <t>T.LEPRINCE</t>
  </si>
  <si>
    <t>THOMAS LE PRINCE</t>
  </si>
  <si>
    <t>6960</t>
  </si>
  <si>
    <t>TABLE GUIL</t>
  </si>
  <si>
    <t>LA TABLE DE GUILLAUME</t>
  </si>
  <si>
    <t>6961</t>
  </si>
  <si>
    <t>TACCHINI</t>
  </si>
  <si>
    <t>6962</t>
  </si>
  <si>
    <t>TACT</t>
  </si>
  <si>
    <t>TACT!</t>
  </si>
  <si>
    <t>6963</t>
  </si>
  <si>
    <t>TADAM</t>
  </si>
  <si>
    <t>TADAM'</t>
  </si>
  <si>
    <t>6964</t>
  </si>
  <si>
    <t>TAFT</t>
  </si>
  <si>
    <t>6965</t>
  </si>
  <si>
    <t>TAHITI</t>
  </si>
  <si>
    <t>6966</t>
  </si>
  <si>
    <t>TAILLEFINE</t>
  </si>
  <si>
    <t>6967</t>
  </si>
  <si>
    <t>TAILS</t>
  </si>
  <si>
    <t>6968</t>
  </si>
  <si>
    <t>TAITTINGER</t>
  </si>
  <si>
    <t>6970</t>
  </si>
  <si>
    <t>TAKAMAKA</t>
  </si>
  <si>
    <t>6971</t>
  </si>
  <si>
    <t>TAKE 2</t>
  </si>
  <si>
    <t>6972</t>
  </si>
  <si>
    <t>TAKE AWAY</t>
  </si>
  <si>
    <t>6975</t>
  </si>
  <si>
    <t>TALISKER</t>
  </si>
  <si>
    <t>6977</t>
  </si>
  <si>
    <t>TALLEC</t>
  </si>
  <si>
    <t>6978</t>
  </si>
  <si>
    <t>TAMBA</t>
  </si>
  <si>
    <t>6979</t>
  </si>
  <si>
    <t>TAMMA</t>
  </si>
  <si>
    <t>6980</t>
  </si>
  <si>
    <t>TAMNAVULIN</t>
  </si>
  <si>
    <t>6981</t>
  </si>
  <si>
    <t>TAMPAX</t>
  </si>
  <si>
    <t>6982</t>
  </si>
  <si>
    <t>TANA</t>
  </si>
  <si>
    <t>6983</t>
  </si>
  <si>
    <t>TANAKA</t>
  </si>
  <si>
    <t>6984</t>
  </si>
  <si>
    <t>TANCARVILE</t>
  </si>
  <si>
    <t>6985</t>
  </si>
  <si>
    <t>TANGAORA</t>
  </si>
  <si>
    <t>6987</t>
  </si>
  <si>
    <t>TANOSHI</t>
  </si>
  <si>
    <t>6988</t>
  </si>
  <si>
    <t>TANQUERAY</t>
  </si>
  <si>
    <t>6989</t>
  </si>
  <si>
    <t>TAPASTI</t>
  </si>
  <si>
    <t>6991</t>
  </si>
  <si>
    <t>TARAX</t>
  </si>
  <si>
    <t>6992</t>
  </si>
  <si>
    <t>TARIN</t>
  </si>
  <si>
    <t>6993</t>
  </si>
  <si>
    <t>TARIQUET</t>
  </si>
  <si>
    <t>6995</t>
  </si>
  <si>
    <t>TARMIBLOK</t>
  </si>
  <si>
    <t>6996</t>
  </si>
  <si>
    <t>TARTAK</t>
  </si>
  <si>
    <t>6997</t>
  </si>
  <si>
    <t>TARTARE</t>
  </si>
  <si>
    <t>6998</t>
  </si>
  <si>
    <t>TARTINES P</t>
  </si>
  <si>
    <t>TARTINES &amp; POTAGER</t>
  </si>
  <si>
    <t>7000</t>
  </si>
  <si>
    <t>TASSIMO</t>
  </si>
  <si>
    <t>7001</t>
  </si>
  <si>
    <t>TASTEVINE</t>
  </si>
  <si>
    <t>7002</t>
  </si>
  <si>
    <t>TASTY</t>
  </si>
  <si>
    <t>7003</t>
  </si>
  <si>
    <t>TATAMIZ</t>
  </si>
  <si>
    <t>7006</t>
  </si>
  <si>
    <t>TAUZIN</t>
  </si>
  <si>
    <t>7008</t>
  </si>
  <si>
    <t>TCL</t>
  </si>
  <si>
    <t>7010</t>
  </si>
  <si>
    <t>TE GUSTA</t>
  </si>
  <si>
    <t>7011</t>
  </si>
  <si>
    <t>TEAMSTERZ</t>
  </si>
  <si>
    <t>7012</t>
  </si>
  <si>
    <t>TECH DECK</t>
  </si>
  <si>
    <t>7017</t>
  </si>
  <si>
    <t>TECHNICIAL</t>
  </si>
  <si>
    <t>7018</t>
  </si>
  <si>
    <t>TECHNISOM</t>
  </si>
  <si>
    <t>7022</t>
  </si>
  <si>
    <t>TECHWOOD</t>
  </si>
  <si>
    <t>7027</t>
  </si>
  <si>
    <t>TED LAPIDU</t>
  </si>
  <si>
    <t>7028</t>
  </si>
  <si>
    <t>TEDDY SMIT</t>
  </si>
  <si>
    <t>TEDDY SMITH</t>
  </si>
  <si>
    <t>7029</t>
  </si>
  <si>
    <t>TEEKANNE</t>
  </si>
  <si>
    <t>7030</t>
  </si>
  <si>
    <t>TEFAL</t>
  </si>
  <si>
    <t>7032</t>
  </si>
  <si>
    <t>TEISSEIRE</t>
  </si>
  <si>
    <t>7033</t>
  </si>
  <si>
    <t>TELEFUNKEN</t>
  </si>
  <si>
    <t>7035</t>
  </si>
  <si>
    <t>TEMPE</t>
  </si>
  <si>
    <t>7036</t>
  </si>
  <si>
    <t>TEMPLIERS</t>
  </si>
  <si>
    <t>7037</t>
  </si>
  <si>
    <t>TENA</t>
  </si>
  <si>
    <t>7038</t>
  </si>
  <si>
    <t>TENDR PLUS</t>
  </si>
  <si>
    <t>TENDRE ET PLUS</t>
  </si>
  <si>
    <t>7039</t>
  </si>
  <si>
    <t>TENDRE CUI</t>
  </si>
  <si>
    <t>LES TENDRES A CUIRE</t>
  </si>
  <si>
    <t>7040</t>
  </si>
  <si>
    <t>TENDRIADE</t>
  </si>
  <si>
    <t>7041</t>
  </si>
  <si>
    <t>TENT FRUIT</t>
  </si>
  <si>
    <t>7042</t>
  </si>
  <si>
    <t>TENTATION</t>
  </si>
  <si>
    <t>TENTATION DE FRUITS</t>
  </si>
  <si>
    <t>7043</t>
  </si>
  <si>
    <t>TER&amp;CEREAL</t>
  </si>
  <si>
    <t>TERRES ET CEREALES</t>
  </si>
  <si>
    <t>7044</t>
  </si>
  <si>
    <t>TER.DE VIG</t>
  </si>
  <si>
    <t>7045</t>
  </si>
  <si>
    <t>TER.FRANCE</t>
  </si>
  <si>
    <t>7046</t>
  </si>
  <si>
    <t>TERAXYL</t>
  </si>
  <si>
    <t>7048</t>
  </si>
  <si>
    <t>TERDOR</t>
  </si>
  <si>
    <t>7051</t>
  </si>
  <si>
    <t>TERR LOIRE</t>
  </si>
  <si>
    <t>7053</t>
  </si>
  <si>
    <t>TERRA DIVI</t>
  </si>
  <si>
    <t>7054</t>
  </si>
  <si>
    <t>TERRA VALL</t>
  </si>
  <si>
    <t>TERRA VALLONA</t>
  </si>
  <si>
    <t>7056</t>
  </si>
  <si>
    <t>TERRA VINA</t>
  </si>
  <si>
    <t>ALLIANCE TERRA VINA</t>
  </si>
  <si>
    <t>7057</t>
  </si>
  <si>
    <t>TERRABIO</t>
  </si>
  <si>
    <t>7060</t>
  </si>
  <si>
    <t>TERRAILLON</t>
  </si>
  <si>
    <t>7061</t>
  </si>
  <si>
    <t>TERRAZZACC</t>
  </si>
  <si>
    <t>TERRAZZACCIA</t>
  </si>
  <si>
    <t>7062</t>
  </si>
  <si>
    <t>TERRE BIO</t>
  </si>
  <si>
    <t>7063</t>
  </si>
  <si>
    <t>TERRE BLEU</t>
  </si>
  <si>
    <t>7064</t>
  </si>
  <si>
    <t>TERRE DE M</t>
  </si>
  <si>
    <t>7065</t>
  </si>
  <si>
    <t>TERRE FRAI</t>
  </si>
  <si>
    <t>7066</t>
  </si>
  <si>
    <t>TERRE NATU</t>
  </si>
  <si>
    <t>7067</t>
  </si>
  <si>
    <t>TERRE.AINE</t>
  </si>
  <si>
    <t>TERRES DES AINES</t>
  </si>
  <si>
    <t>7068</t>
  </si>
  <si>
    <t>TERRIER</t>
  </si>
  <si>
    <t>7071</t>
  </si>
  <si>
    <t>TERRO.EYES</t>
  </si>
  <si>
    <t>TERROR EYES</t>
  </si>
  <si>
    <t>7074</t>
  </si>
  <si>
    <t>TETE LINOT</t>
  </si>
  <si>
    <t>7075</t>
  </si>
  <si>
    <t>TETE NOIRE</t>
  </si>
  <si>
    <t>7077</t>
  </si>
  <si>
    <t>TETLEY</t>
  </si>
  <si>
    <t>7078</t>
  </si>
  <si>
    <t>TETRA</t>
  </si>
  <si>
    <t>7080</t>
  </si>
  <si>
    <t>TEURG.JANV</t>
  </si>
  <si>
    <t>LA TEURGOULE DE JANVILLE</t>
  </si>
  <si>
    <t>7081</t>
  </si>
  <si>
    <t>TEURGOULE</t>
  </si>
  <si>
    <t>7082</t>
  </si>
  <si>
    <t>TEVICO</t>
  </si>
  <si>
    <t>TEVIACO</t>
  </si>
  <si>
    <t>7083</t>
  </si>
  <si>
    <t>TEXAS INST</t>
  </si>
  <si>
    <t>7084</t>
  </si>
  <si>
    <t>TEXTIL AUT</t>
  </si>
  <si>
    <t>7085</t>
  </si>
  <si>
    <t>TEZIER</t>
  </si>
  <si>
    <t>7086</t>
  </si>
  <si>
    <t>TH BRIOCHE</t>
  </si>
  <si>
    <t>7087</t>
  </si>
  <si>
    <t>THAAS CHIP</t>
  </si>
  <si>
    <t>7088</t>
  </si>
  <si>
    <t>THAI KITCH</t>
  </si>
  <si>
    <t>7089</t>
  </si>
  <si>
    <t>THALASSA</t>
  </si>
  <si>
    <t>7090</t>
  </si>
  <si>
    <t>THE BUSKER</t>
  </si>
  <si>
    <t>7092</t>
  </si>
  <si>
    <t>THEO</t>
  </si>
  <si>
    <t>7093</t>
  </si>
  <si>
    <t>THEO PREIS</t>
  </si>
  <si>
    <t>7098</t>
  </si>
  <si>
    <t>THERMOBABY</t>
  </si>
  <si>
    <t>7099</t>
  </si>
  <si>
    <t>THERMOS</t>
  </si>
  <si>
    <t>7101</t>
  </si>
  <si>
    <t>THEVENIN</t>
  </si>
  <si>
    <t>7102</t>
  </si>
  <si>
    <t>THION</t>
  </si>
  <si>
    <t>7105</t>
  </si>
  <si>
    <t>THOMAS</t>
  </si>
  <si>
    <t>7107</t>
  </si>
  <si>
    <t>THOMASINES</t>
  </si>
  <si>
    <t>LES THOMASINES</t>
  </si>
  <si>
    <t>7108</t>
  </si>
  <si>
    <t>THOMSON</t>
  </si>
  <si>
    <t>7109</t>
  </si>
  <si>
    <t>THONON</t>
  </si>
  <si>
    <t>7110</t>
  </si>
  <si>
    <t>THOQUINO</t>
  </si>
  <si>
    <t>7113</t>
  </si>
  <si>
    <t>TI</t>
  </si>
  <si>
    <t>7115</t>
  </si>
  <si>
    <t>TIC TAC</t>
  </si>
  <si>
    <t>7116</t>
  </si>
  <si>
    <t>TICKBOX</t>
  </si>
  <si>
    <t>7117</t>
  </si>
  <si>
    <t>TICKETBOX</t>
  </si>
  <si>
    <t>7118</t>
  </si>
  <si>
    <t>TIDELICE</t>
  </si>
  <si>
    <t>7120</t>
  </si>
  <si>
    <t>TIEN SHAN</t>
  </si>
  <si>
    <t>7121</t>
  </si>
  <si>
    <t>TIERIOT</t>
  </si>
  <si>
    <t>7122</t>
  </si>
  <si>
    <t>TIGEX</t>
  </si>
  <si>
    <t>7123</t>
  </si>
  <si>
    <t>TIMOTEI</t>
  </si>
  <si>
    <t>7124</t>
  </si>
  <si>
    <t>TINEO</t>
  </si>
  <si>
    <t>7125</t>
  </si>
  <si>
    <t>TINO</t>
  </si>
  <si>
    <t>7126</t>
  </si>
  <si>
    <t>TI'NOUNOUR</t>
  </si>
  <si>
    <t>7127</t>
  </si>
  <si>
    <t>TINY FURRI</t>
  </si>
  <si>
    <t>7128</t>
  </si>
  <si>
    <t>TIPIAK</t>
  </si>
  <si>
    <t>7129</t>
  </si>
  <si>
    <t>TIPP-EX</t>
  </si>
  <si>
    <t>7130</t>
  </si>
  <si>
    <t>TIRLEMONT</t>
  </si>
  <si>
    <t>7131</t>
  </si>
  <si>
    <t>TISCAZ</t>
  </si>
  <si>
    <t>7132</t>
  </si>
  <si>
    <t>TISSOT</t>
  </si>
  <si>
    <t>7133</t>
  </si>
  <si>
    <t>TITANUM</t>
  </si>
  <si>
    <t>7136</t>
  </si>
  <si>
    <t>TNB</t>
  </si>
  <si>
    <t>7137</t>
  </si>
  <si>
    <t>TOBLERONE</t>
  </si>
  <si>
    <t>7138</t>
  </si>
  <si>
    <t>TODAY</t>
  </si>
  <si>
    <t>7139</t>
  </si>
  <si>
    <t>TOGOUCHI</t>
  </si>
  <si>
    <t>7140</t>
  </si>
  <si>
    <t>TOKI</t>
  </si>
  <si>
    <t>7143</t>
  </si>
  <si>
    <t>TOMATIN</t>
  </si>
  <si>
    <t>7144</t>
  </si>
  <si>
    <t>TOMMEETIPP</t>
  </si>
  <si>
    <t>7145</t>
  </si>
  <si>
    <t>TOMS GROUP</t>
  </si>
  <si>
    <t>7146</t>
  </si>
  <si>
    <t>TOMY</t>
  </si>
  <si>
    <t>7147</t>
  </si>
  <si>
    <t>TONIGENCYL</t>
  </si>
  <si>
    <t>7150</t>
  </si>
  <si>
    <t>TONTARELLI</t>
  </si>
  <si>
    <t>7151</t>
  </si>
  <si>
    <t>TONTONS BR</t>
  </si>
  <si>
    <t>7153</t>
  </si>
  <si>
    <t>TOOD</t>
  </si>
  <si>
    <t>7154</t>
  </si>
  <si>
    <t>TOOGOOD</t>
  </si>
  <si>
    <t>7155</t>
  </si>
  <si>
    <t>TOOLS</t>
  </si>
  <si>
    <t>7156</t>
  </si>
  <si>
    <t>TOOMAX</t>
  </si>
  <si>
    <t>7157</t>
  </si>
  <si>
    <t>TOONUTS</t>
  </si>
  <si>
    <t>7158</t>
  </si>
  <si>
    <t>TOP 14</t>
  </si>
  <si>
    <t>7159</t>
  </si>
  <si>
    <t>TOP BUDGET</t>
  </si>
  <si>
    <t>7160</t>
  </si>
  <si>
    <t>TOP FILTER</t>
  </si>
  <si>
    <t>7161</t>
  </si>
  <si>
    <t>TOPI GAMES</t>
  </si>
  <si>
    <t>7162</t>
  </si>
  <si>
    <t>TOPITEU</t>
  </si>
  <si>
    <t>7163</t>
  </si>
  <si>
    <t>TOPKUSS</t>
  </si>
  <si>
    <t>7164</t>
  </si>
  <si>
    <t>TOPP'S</t>
  </si>
  <si>
    <t>7166</t>
  </si>
  <si>
    <t>TOQ.BLANCH</t>
  </si>
  <si>
    <t>LES TOQUES BLANCHES DU MONDE</t>
  </si>
  <si>
    <t>7168</t>
  </si>
  <si>
    <t>TOQUE BOUR</t>
  </si>
  <si>
    <t>LA TOQUE BOURBONNAISE</t>
  </si>
  <si>
    <t>7169</t>
  </si>
  <si>
    <t>TOQUES BIO</t>
  </si>
  <si>
    <t>LES TOQUES BIO</t>
  </si>
  <si>
    <t>7170</t>
  </si>
  <si>
    <t>TORINO</t>
  </si>
  <si>
    <t>7171</t>
  </si>
  <si>
    <t>TORMORE</t>
  </si>
  <si>
    <t>7172</t>
  </si>
  <si>
    <t>TORRENTE</t>
  </si>
  <si>
    <t>7173</t>
  </si>
  <si>
    <t>TORTOROGLI</t>
  </si>
  <si>
    <t>TORTOROGLIO</t>
  </si>
  <si>
    <t>7174</t>
  </si>
  <si>
    <t>TOS DISTIL</t>
  </si>
  <si>
    <t>7175</t>
  </si>
  <si>
    <t>TOSCORO</t>
  </si>
  <si>
    <t>7176</t>
  </si>
  <si>
    <t>TOSHIBA</t>
  </si>
  <si>
    <t>7177</t>
  </si>
  <si>
    <t>TOTAL</t>
  </si>
  <si>
    <t>7178</t>
  </si>
  <si>
    <t>TOTAL WASH</t>
  </si>
  <si>
    <t>7180</t>
  </si>
  <si>
    <t>TOUQUES</t>
  </si>
  <si>
    <t>7181</t>
  </si>
  <si>
    <t>TOUR FRANC</t>
  </si>
  <si>
    <t>LATOUR DE TRINIAC</t>
  </si>
  <si>
    <t>7183</t>
  </si>
  <si>
    <t>TOURNEBON</t>
  </si>
  <si>
    <t>7184</t>
  </si>
  <si>
    <t>TOURNETTE</t>
  </si>
  <si>
    <t>7185</t>
  </si>
  <si>
    <t>TOURTEL</t>
  </si>
  <si>
    <t>7186</t>
  </si>
  <si>
    <t>TOURTES LI</t>
  </si>
  <si>
    <t>LES TOURTES LIMOUSINES</t>
  </si>
  <si>
    <t>7187</t>
  </si>
  <si>
    <t>TOURTON</t>
  </si>
  <si>
    <t>7188</t>
  </si>
  <si>
    <t>TOUSTAIN B</t>
  </si>
  <si>
    <t>7189</t>
  </si>
  <si>
    <t>TP LINK</t>
  </si>
  <si>
    <t>7190</t>
  </si>
  <si>
    <t>TPS APERO</t>
  </si>
  <si>
    <t>7191</t>
  </si>
  <si>
    <t>TPS CERISE</t>
  </si>
  <si>
    <t>LE TEMPS DES CERISES</t>
  </si>
  <si>
    <t>7193</t>
  </si>
  <si>
    <t>TRAD VOL</t>
  </si>
  <si>
    <t>TRADITION VOLAILLERE DE LOUE</t>
  </si>
  <si>
    <t>7194</t>
  </si>
  <si>
    <t>TRAD.ASIE</t>
  </si>
  <si>
    <t>TRADITIONS D'ASIE</t>
  </si>
  <si>
    <t>7195</t>
  </si>
  <si>
    <t>TRADICAO</t>
  </si>
  <si>
    <t>7196</t>
  </si>
  <si>
    <t>TRADIT.NOR</t>
  </si>
  <si>
    <t>TRADITIONS DE NORMANDIE</t>
  </si>
  <si>
    <t>7197</t>
  </si>
  <si>
    <t>TRADITION</t>
  </si>
  <si>
    <t>7198</t>
  </si>
  <si>
    <t>TRADIVAL</t>
  </si>
  <si>
    <t>7203</t>
  </si>
  <si>
    <t>TRAMIER</t>
  </si>
  <si>
    <t>BORGES TRAMIER</t>
  </si>
  <si>
    <t>7204</t>
  </si>
  <si>
    <t>TRANQUILLE</t>
  </si>
  <si>
    <t>7205</t>
  </si>
  <si>
    <t>TRANSA</t>
  </si>
  <si>
    <t>7206</t>
  </si>
  <si>
    <t>TRANSFORME</t>
  </si>
  <si>
    <t>7207</t>
  </si>
  <si>
    <t>TRANSITION</t>
  </si>
  <si>
    <t>7208</t>
  </si>
  <si>
    <t>TRANSMONTA</t>
  </si>
  <si>
    <t>7209</t>
  </si>
  <si>
    <t>TRAOU MAD</t>
  </si>
  <si>
    <t>7210</t>
  </si>
  <si>
    <t>TRAVEL WOR</t>
  </si>
  <si>
    <t>7211</t>
  </si>
  <si>
    <t>TRAVEL'S</t>
  </si>
  <si>
    <t>7214</t>
  </si>
  <si>
    <t>TRE MARIE</t>
  </si>
  <si>
    <t>7215</t>
  </si>
  <si>
    <t>TREBLEC</t>
  </si>
  <si>
    <t>7217</t>
  </si>
  <si>
    <t>TREGALETTE</t>
  </si>
  <si>
    <t>7218</t>
  </si>
  <si>
    <t>TREGOR</t>
  </si>
  <si>
    <t>CREPERIE AR VILIN GOZ</t>
  </si>
  <si>
    <t>7219</t>
  </si>
  <si>
    <t>TREILLOU</t>
  </si>
  <si>
    <t>7221</t>
  </si>
  <si>
    <t>TREMOUREDE</t>
  </si>
  <si>
    <t>7222</t>
  </si>
  <si>
    <t>TREO</t>
  </si>
  <si>
    <t>7223</t>
  </si>
  <si>
    <t>TRES GOURM</t>
  </si>
  <si>
    <t>TRESORS GOURMANDS</t>
  </si>
  <si>
    <t>7224</t>
  </si>
  <si>
    <t>TRESOR</t>
  </si>
  <si>
    <t>TRESOR DE CAILLE</t>
  </si>
  <si>
    <t>7225</t>
  </si>
  <si>
    <t>TRESOR CA</t>
  </si>
  <si>
    <t>7226</t>
  </si>
  <si>
    <t>TRESOR X</t>
  </si>
  <si>
    <t>7228</t>
  </si>
  <si>
    <t>TREUR</t>
  </si>
  <si>
    <t>7229</t>
  </si>
  <si>
    <t>TREVI</t>
  </si>
  <si>
    <t>7230</t>
  </si>
  <si>
    <t>TRIBALLAT</t>
  </si>
  <si>
    <t>7231</t>
  </si>
  <si>
    <t>TRICONVILL</t>
  </si>
  <si>
    <t>LE TRICONVILLE</t>
  </si>
  <si>
    <t>7232</t>
  </si>
  <si>
    <t>TRIGANO</t>
  </si>
  <si>
    <t>7233</t>
  </si>
  <si>
    <t>TRIMMA</t>
  </si>
  <si>
    <t>7234</t>
  </si>
  <si>
    <t>TRINITAINE</t>
  </si>
  <si>
    <t>7235</t>
  </si>
  <si>
    <t>TRIO TOP</t>
  </si>
  <si>
    <t>7236</t>
  </si>
  <si>
    <t>TRIOMPH</t>
  </si>
  <si>
    <t>7237</t>
  </si>
  <si>
    <t>TRIPICK</t>
  </si>
  <si>
    <t>7238</t>
  </si>
  <si>
    <t>TRIPLEWAX</t>
  </si>
  <si>
    <t>7239</t>
  </si>
  <si>
    <t>TRISKEL</t>
  </si>
  <si>
    <t>7240</t>
  </si>
  <si>
    <t>TRISTAR</t>
  </si>
  <si>
    <t>7241</t>
  </si>
  <si>
    <t>TRIVIAL PU</t>
  </si>
  <si>
    <t>7242</t>
  </si>
  <si>
    <t>TROLLI</t>
  </si>
  <si>
    <t>7243</t>
  </si>
  <si>
    <t>TROLLS</t>
  </si>
  <si>
    <t>7244</t>
  </si>
  <si>
    <t>TROPAPERO</t>
  </si>
  <si>
    <t>TROPIC APERO</t>
  </si>
  <si>
    <t>7245</t>
  </si>
  <si>
    <t>TROPICANA</t>
  </si>
  <si>
    <t>7246</t>
  </si>
  <si>
    <t>TROPICO</t>
  </si>
  <si>
    <t>7247</t>
  </si>
  <si>
    <t>TROTTINE</t>
  </si>
  <si>
    <t>7249</t>
  </si>
  <si>
    <t>TRUCDEFOU</t>
  </si>
  <si>
    <t>TRUC DE FOU</t>
  </si>
  <si>
    <t>7250</t>
  </si>
  <si>
    <t>TRUE FRUIT</t>
  </si>
  <si>
    <t>TRUE FRUITS</t>
  </si>
  <si>
    <t>7251</t>
  </si>
  <si>
    <t>TRUFFE M.M</t>
  </si>
  <si>
    <t>7252</t>
  </si>
  <si>
    <t>TRUFFERIE</t>
  </si>
  <si>
    <t>LA TRUFFERIE</t>
  </si>
  <si>
    <t>7253</t>
  </si>
  <si>
    <t>TRUFFUS</t>
  </si>
  <si>
    <t>L'ATELIER TRUFFUS</t>
  </si>
  <si>
    <t>7254</t>
  </si>
  <si>
    <t>TRUST</t>
  </si>
  <si>
    <t>7255</t>
  </si>
  <si>
    <t>TSARINE</t>
  </si>
  <si>
    <t>7257</t>
  </si>
  <si>
    <t>TTSO</t>
  </si>
  <si>
    <t>TRADITION ET TERROIR DU SUD OUEST</t>
  </si>
  <si>
    <t>7259</t>
  </si>
  <si>
    <t>TUCHE</t>
  </si>
  <si>
    <t>7260</t>
  </si>
  <si>
    <t>TUILERIES</t>
  </si>
  <si>
    <t>7261</t>
  </si>
  <si>
    <t>TULIP</t>
  </si>
  <si>
    <t>7262</t>
  </si>
  <si>
    <t>TULIPE</t>
  </si>
  <si>
    <t>7263</t>
  </si>
  <si>
    <t>TULLAMORE</t>
  </si>
  <si>
    <t>TULLAMORE DEW</t>
  </si>
  <si>
    <t>7265</t>
  </si>
  <si>
    <t>TUPPERWARE</t>
  </si>
  <si>
    <t>7266</t>
  </si>
  <si>
    <t>TURBOCAR</t>
  </si>
  <si>
    <t>7267</t>
  </si>
  <si>
    <t>TURBOFEE</t>
  </si>
  <si>
    <t>7268</t>
  </si>
  <si>
    <t>TURSAN</t>
  </si>
  <si>
    <t>7269</t>
  </si>
  <si>
    <t>TURTLE BEA</t>
  </si>
  <si>
    <t>7270</t>
  </si>
  <si>
    <t>TUT TUT</t>
  </si>
  <si>
    <t>7271</t>
  </si>
  <si>
    <t>TUT TUT AN</t>
  </si>
  <si>
    <t>7272</t>
  </si>
  <si>
    <t>TUT TUT BO</t>
  </si>
  <si>
    <t>7273</t>
  </si>
  <si>
    <t>TUTIAC</t>
  </si>
  <si>
    <t>7275</t>
  </si>
  <si>
    <t>TUTTIDELIC</t>
  </si>
  <si>
    <t>TUTTI DELICES</t>
  </si>
  <si>
    <t>7276</t>
  </si>
  <si>
    <t>TUTTIFREE</t>
  </si>
  <si>
    <t>TUTTI FREE</t>
  </si>
  <si>
    <t>7279</t>
  </si>
  <si>
    <t>TWDC</t>
  </si>
  <si>
    <t>7280</t>
  </si>
  <si>
    <t>TWENTY</t>
  </si>
  <si>
    <t>7282</t>
  </si>
  <si>
    <t>TWININGS</t>
  </si>
  <si>
    <t>7283</t>
  </si>
  <si>
    <t>TWIX</t>
  </si>
  <si>
    <t>7285</t>
  </si>
  <si>
    <t>TX</t>
  </si>
  <si>
    <t>7286</t>
  </si>
  <si>
    <t>TY ALGUES</t>
  </si>
  <si>
    <t>7287</t>
  </si>
  <si>
    <t>TY BREIZH</t>
  </si>
  <si>
    <t>7288</t>
  </si>
  <si>
    <t>TY JAUNE</t>
  </si>
  <si>
    <t>TY JAUNE PASTIS BRETON</t>
  </si>
  <si>
    <t>7289</t>
  </si>
  <si>
    <t>TY NAD</t>
  </si>
  <si>
    <t>7291</t>
  </si>
  <si>
    <t>TYRRELL'S</t>
  </si>
  <si>
    <t>7292</t>
  </si>
  <si>
    <t>TYTAN ROAD</t>
  </si>
  <si>
    <t>7293</t>
  </si>
  <si>
    <t>U.BISCUITS</t>
  </si>
  <si>
    <t>7296</t>
  </si>
  <si>
    <t>UBERACH</t>
  </si>
  <si>
    <t>7297</t>
  </si>
  <si>
    <t>UBISOFT</t>
  </si>
  <si>
    <t>7298</t>
  </si>
  <si>
    <t>UBM</t>
  </si>
  <si>
    <t>7299</t>
  </si>
  <si>
    <t>UCAL</t>
  </si>
  <si>
    <t>7300</t>
  </si>
  <si>
    <t>UCAR</t>
  </si>
  <si>
    <t>7301</t>
  </si>
  <si>
    <t>UDANA</t>
  </si>
  <si>
    <t>7302</t>
  </si>
  <si>
    <t>UDV</t>
  </si>
  <si>
    <t>ULRIC DE VARENS</t>
  </si>
  <si>
    <t>7303</t>
  </si>
  <si>
    <t>UHAINA</t>
  </si>
  <si>
    <t>7304</t>
  </si>
  <si>
    <t>UHU</t>
  </si>
  <si>
    <t>7307</t>
  </si>
  <si>
    <t>ULMANN</t>
  </si>
  <si>
    <t>7308</t>
  </si>
  <si>
    <t>ULTIMA</t>
  </si>
  <si>
    <t>7309</t>
  </si>
  <si>
    <t>ULTIMA NAT</t>
  </si>
  <si>
    <t>ULTIMA NATURE</t>
  </si>
  <si>
    <t>7310</t>
  </si>
  <si>
    <t>ULTRA DOUX</t>
  </si>
  <si>
    <t>ULTRA DOUX HAIRCARE</t>
  </si>
  <si>
    <t>7311</t>
  </si>
  <si>
    <t>ULTRABRITE</t>
  </si>
  <si>
    <t>ULTRA BRITE</t>
  </si>
  <si>
    <t>7312</t>
  </si>
  <si>
    <t>ULTRADRONE</t>
  </si>
  <si>
    <t>7313</t>
  </si>
  <si>
    <t>UM</t>
  </si>
  <si>
    <t>7314</t>
  </si>
  <si>
    <t>UMA</t>
  </si>
  <si>
    <t>7315</t>
  </si>
  <si>
    <t>UMBRA</t>
  </si>
  <si>
    <t>7316</t>
  </si>
  <si>
    <t>UMBRO</t>
  </si>
  <si>
    <t>7317</t>
  </si>
  <si>
    <t>UNBRANDED</t>
  </si>
  <si>
    <t>7318</t>
  </si>
  <si>
    <t>UNCLE BENS</t>
  </si>
  <si>
    <t>BEN'S ORIGINAL</t>
  </si>
  <si>
    <t>7319</t>
  </si>
  <si>
    <t>UNDERCONTR</t>
  </si>
  <si>
    <t>7321</t>
  </si>
  <si>
    <t>UNI FOOD</t>
  </si>
  <si>
    <t>7322</t>
  </si>
  <si>
    <t>UNI TEA</t>
  </si>
  <si>
    <t>7323</t>
  </si>
  <si>
    <t>UNICOGNAC</t>
  </si>
  <si>
    <t>7324</t>
  </si>
  <si>
    <t>UNILEVER</t>
  </si>
  <si>
    <t>7325</t>
  </si>
  <si>
    <t>UNION</t>
  </si>
  <si>
    <t>7326</t>
  </si>
  <si>
    <t>UNION ALLI</t>
  </si>
  <si>
    <t>7328</t>
  </si>
  <si>
    <t>UNIVERSAL</t>
  </si>
  <si>
    <t>7333</t>
  </si>
  <si>
    <t>UPV</t>
  </si>
  <si>
    <t>7334</t>
  </si>
  <si>
    <t>UPYAA</t>
  </si>
  <si>
    <t>7335</t>
  </si>
  <si>
    <t>URBAN LIVI</t>
  </si>
  <si>
    <t>7337</t>
  </si>
  <si>
    <t>URGENT</t>
  </si>
  <si>
    <t>7341</t>
  </si>
  <si>
    <t>URSINI</t>
  </si>
  <si>
    <t>7342</t>
  </si>
  <si>
    <t>USBORNE</t>
  </si>
  <si>
    <t>7343</t>
  </si>
  <si>
    <t>USEO</t>
  </si>
  <si>
    <t>7344</t>
  </si>
  <si>
    <t>USHUAIA</t>
  </si>
  <si>
    <t>7347</t>
  </si>
  <si>
    <t>UVICA</t>
  </si>
  <si>
    <t>7348</t>
  </si>
  <si>
    <t>UZELAISE</t>
  </si>
  <si>
    <t>L'UZELAISE</t>
  </si>
  <si>
    <t>7349</t>
  </si>
  <si>
    <t>V</t>
  </si>
  <si>
    <t>7351</t>
  </si>
  <si>
    <t>V.ABBAYE</t>
  </si>
  <si>
    <t>LA FERME DE LA VIEILLE ABBAYE</t>
  </si>
  <si>
    <t>7352</t>
  </si>
  <si>
    <t>V.ARDECH</t>
  </si>
  <si>
    <t>7353</t>
  </si>
  <si>
    <t>V.AUGUSTIN</t>
  </si>
  <si>
    <t>7354</t>
  </si>
  <si>
    <t>V.CARVIN</t>
  </si>
  <si>
    <t>VINAIGRERIE DE CARVIN</t>
  </si>
  <si>
    <t>7355</t>
  </si>
  <si>
    <t>V.CASTRO</t>
  </si>
  <si>
    <t>VIEIRA DE  CASTRO</t>
  </si>
  <si>
    <t>7356</t>
  </si>
  <si>
    <t>V.CLICQUOT</t>
  </si>
  <si>
    <t>VEUVE CLICQUOT</t>
  </si>
  <si>
    <t>7357</t>
  </si>
  <si>
    <t>V.DER MEUL</t>
  </si>
  <si>
    <t>7358</t>
  </si>
  <si>
    <t>V.FRANCAIS</t>
  </si>
  <si>
    <t>VERSION FRANCAISE</t>
  </si>
  <si>
    <t>7359</t>
  </si>
  <si>
    <t>V.VERNAULT</t>
  </si>
  <si>
    <t>7363</t>
  </si>
  <si>
    <t>VABE</t>
  </si>
  <si>
    <t>7364</t>
  </si>
  <si>
    <t>VACQUEYRAS</t>
  </si>
  <si>
    <t>7365</t>
  </si>
  <si>
    <t>VADEMECUM</t>
  </si>
  <si>
    <t>7366</t>
  </si>
  <si>
    <t>VAGNE</t>
  </si>
  <si>
    <t>FROMAGERIES VAGNE</t>
  </si>
  <si>
    <t>7367</t>
  </si>
  <si>
    <t>VAHINE</t>
  </si>
  <si>
    <t>7368</t>
  </si>
  <si>
    <t>VAIANA</t>
  </si>
  <si>
    <t>7369</t>
  </si>
  <si>
    <t>VAISSAIRE</t>
  </si>
  <si>
    <t>7370</t>
  </si>
  <si>
    <t>VAIVAI</t>
  </si>
  <si>
    <t>7371</t>
  </si>
  <si>
    <t>VAL ARGENT</t>
  </si>
  <si>
    <t>SECRETS DU VAL D'ARGENT</t>
  </si>
  <si>
    <t>7372</t>
  </si>
  <si>
    <t>VAL D ARLY</t>
  </si>
  <si>
    <t>COOPERATIVE DU VAL D'ARLY</t>
  </si>
  <si>
    <t>7373</t>
  </si>
  <si>
    <t>VAL D'AY</t>
  </si>
  <si>
    <t>7374</t>
  </si>
  <si>
    <t>VAL DIEU</t>
  </si>
  <si>
    <t>7375</t>
  </si>
  <si>
    <t>VAL DU LOT</t>
  </si>
  <si>
    <t>7376</t>
  </si>
  <si>
    <t>VAL RANCE</t>
  </si>
  <si>
    <t>VAL DE RANCE</t>
  </si>
  <si>
    <t>7377</t>
  </si>
  <si>
    <t>VAL WEISS</t>
  </si>
  <si>
    <t>VAL DE WEISS</t>
  </si>
  <si>
    <t>7378</t>
  </si>
  <si>
    <t>VALADAO</t>
  </si>
  <si>
    <t>7379</t>
  </si>
  <si>
    <t>VALAURIA</t>
  </si>
  <si>
    <t>7382</t>
  </si>
  <si>
    <t>VALCREST</t>
  </si>
  <si>
    <t>7383</t>
  </si>
  <si>
    <t>VALDELICE</t>
  </si>
  <si>
    <t>7384</t>
  </si>
  <si>
    <t>VALENGER</t>
  </si>
  <si>
    <t>7385</t>
  </si>
  <si>
    <t>VALENTIN</t>
  </si>
  <si>
    <t>7388</t>
  </si>
  <si>
    <t>VALESTREL</t>
  </si>
  <si>
    <t>7389</t>
  </si>
  <si>
    <t>VALFLEURI</t>
  </si>
  <si>
    <t>7391</t>
  </si>
  <si>
    <t>VALL VERTE</t>
  </si>
  <si>
    <t>VALLEE VERTE</t>
  </si>
  <si>
    <t>7392</t>
  </si>
  <si>
    <t>VALLEDORO</t>
  </si>
  <si>
    <t>7393</t>
  </si>
  <si>
    <t>VALLEE DOR</t>
  </si>
  <si>
    <t>7394</t>
  </si>
  <si>
    <t>VALLERINI</t>
  </si>
  <si>
    <t>7395</t>
  </si>
  <si>
    <t>VALMARTIN</t>
  </si>
  <si>
    <t>7396</t>
  </si>
  <si>
    <t>VALRIAN</t>
  </si>
  <si>
    <t>7397</t>
  </si>
  <si>
    <t>VALS</t>
  </si>
  <si>
    <t>7398</t>
  </si>
  <si>
    <t>VALTITUDE</t>
  </si>
  <si>
    <t>7399</t>
  </si>
  <si>
    <t>VAMO</t>
  </si>
  <si>
    <t>7400</t>
  </si>
  <si>
    <t>VAN HONSEB</t>
  </si>
  <si>
    <t>7401</t>
  </si>
  <si>
    <t>VAN HOUTEN</t>
  </si>
  <si>
    <t>7402</t>
  </si>
  <si>
    <t>VANDENBULK</t>
  </si>
  <si>
    <t>VANDENBULCKE</t>
  </si>
  <si>
    <t>7403</t>
  </si>
  <si>
    <t>VANDERBILT</t>
  </si>
  <si>
    <t>7404</t>
  </si>
  <si>
    <t>VANIA</t>
  </si>
  <si>
    <t>7405</t>
  </si>
  <si>
    <t>VANISH</t>
  </si>
  <si>
    <t>7406</t>
  </si>
  <si>
    <t>VANS</t>
  </si>
  <si>
    <t>7407</t>
  </si>
  <si>
    <t>VAPORETTO</t>
  </si>
  <si>
    <t>7408</t>
  </si>
  <si>
    <t>VAQUERO</t>
  </si>
  <si>
    <t>7409</t>
  </si>
  <si>
    <t>VARIANCE</t>
  </si>
  <si>
    <t>7412</t>
  </si>
  <si>
    <t>VARTA</t>
  </si>
  <si>
    <t>7414</t>
  </si>
  <si>
    <t>VASSEUR</t>
  </si>
  <si>
    <t>7417</t>
  </si>
  <si>
    <t>VDC FRANCE</t>
  </si>
  <si>
    <t>7419</t>
  </si>
  <si>
    <t>VEDERE</t>
  </si>
  <si>
    <t>BISCUITERIE VEDERE</t>
  </si>
  <si>
    <t>7420</t>
  </si>
  <si>
    <t>VEDETTE</t>
  </si>
  <si>
    <t>7421</t>
  </si>
  <si>
    <t>VEDRENNE</t>
  </si>
  <si>
    <t>7422</t>
  </si>
  <si>
    <t>VEET</t>
  </si>
  <si>
    <t>7423</t>
  </si>
  <si>
    <t>VEGA</t>
  </si>
  <si>
    <t>7424</t>
  </si>
  <si>
    <t>VEGETAL&amp;SA</t>
  </si>
  <si>
    <t>7425</t>
  </si>
  <si>
    <t>VEGETALINE</t>
  </si>
  <si>
    <t>7426</t>
  </si>
  <si>
    <t>VEGGIE</t>
  </si>
  <si>
    <t>7428</t>
  </si>
  <si>
    <t>VELFORM</t>
  </si>
  <si>
    <t>7429</t>
  </si>
  <si>
    <t>VELHOTES</t>
  </si>
  <si>
    <t>7430</t>
  </si>
  <si>
    <t>VELIOCASSE</t>
  </si>
  <si>
    <t>7431</t>
  </si>
  <si>
    <t>VELLEDA</t>
  </si>
  <si>
    <t>7432</t>
  </si>
  <si>
    <t>VELLEMINFR</t>
  </si>
  <si>
    <t>VELLEMINFROY</t>
  </si>
  <si>
    <t>7433</t>
  </si>
  <si>
    <t>VELOURS NR</t>
  </si>
  <si>
    <t>VELOURS NOIR</t>
  </si>
  <si>
    <t>7434</t>
  </si>
  <si>
    <t>VELOUTE</t>
  </si>
  <si>
    <t>VELOUTE FRUIX</t>
  </si>
  <si>
    <t>7435</t>
  </si>
  <si>
    <t>VELOX</t>
  </si>
  <si>
    <t>7437</t>
  </si>
  <si>
    <t>VENDEE</t>
  </si>
  <si>
    <t>FERMIER DE VENDEE</t>
  </si>
  <si>
    <t>7438</t>
  </si>
  <si>
    <t>VENDOME</t>
  </si>
  <si>
    <t>7439</t>
  </si>
  <si>
    <t>VENEZZIO</t>
  </si>
  <si>
    <t>7442</t>
  </si>
  <si>
    <t>VENTEO</t>
  </si>
  <si>
    <t>7443</t>
  </si>
  <si>
    <t>VENTOUX</t>
  </si>
  <si>
    <t>7444</t>
  </si>
  <si>
    <t>VENUS</t>
  </si>
  <si>
    <t>GILLETTE VENUS</t>
  </si>
  <si>
    <t>7446</t>
  </si>
  <si>
    <t>VERBATIM</t>
  </si>
  <si>
    <t>7447</t>
  </si>
  <si>
    <t>VERCORS LT</t>
  </si>
  <si>
    <t>7448</t>
  </si>
  <si>
    <t>VERDANNET</t>
  </si>
  <si>
    <t>VERDANNET CHATELARD</t>
  </si>
  <si>
    <t>7449</t>
  </si>
  <si>
    <t>VERG ABEIL</t>
  </si>
  <si>
    <t>7450</t>
  </si>
  <si>
    <t>VERGEER</t>
  </si>
  <si>
    <t>7451</t>
  </si>
  <si>
    <t>VERGER BIO</t>
  </si>
  <si>
    <t>7452</t>
  </si>
  <si>
    <t>VERGERS GA</t>
  </si>
  <si>
    <t>7454</t>
  </si>
  <si>
    <t>VERNEUIL</t>
  </si>
  <si>
    <t>7455</t>
  </si>
  <si>
    <t>VERNIERE</t>
  </si>
  <si>
    <t>7456</t>
  </si>
  <si>
    <t>VERQUIN</t>
  </si>
  <si>
    <t>7457</t>
  </si>
  <si>
    <t>VERRIER</t>
  </si>
  <si>
    <t>7458</t>
  </si>
  <si>
    <t>VERRIERE</t>
  </si>
  <si>
    <t>7462</t>
  </si>
  <si>
    <t>VERY</t>
  </si>
  <si>
    <t>7464</t>
  </si>
  <si>
    <t>VETOCANIS</t>
  </si>
  <si>
    <t>7465</t>
  </si>
  <si>
    <t>VEXINOISE</t>
  </si>
  <si>
    <t>7466</t>
  </si>
  <si>
    <t>VEZELAY</t>
  </si>
  <si>
    <t>7467</t>
  </si>
  <si>
    <t>VIA</t>
  </si>
  <si>
    <t>7468</t>
  </si>
  <si>
    <t>VIA LACTA</t>
  </si>
  <si>
    <t>7470</t>
  </si>
  <si>
    <t>VICENZI</t>
  </si>
  <si>
    <t>7471</t>
  </si>
  <si>
    <t>VICHY</t>
  </si>
  <si>
    <t>7472</t>
  </si>
  <si>
    <t>VICHY CELE</t>
  </si>
  <si>
    <t>VICHY CELESTINS</t>
  </si>
  <si>
    <t>7473</t>
  </si>
  <si>
    <t>VICI</t>
  </si>
  <si>
    <t>7474</t>
  </si>
  <si>
    <t>VICO</t>
  </si>
  <si>
    <t>7475</t>
  </si>
  <si>
    <t>VICOMTE</t>
  </si>
  <si>
    <t>7476</t>
  </si>
  <si>
    <t>VICTORIA</t>
  </si>
  <si>
    <t>7477</t>
  </si>
  <si>
    <t>VIDIYO</t>
  </si>
  <si>
    <t>7478</t>
  </si>
  <si>
    <t>VIEIL.CAVE</t>
  </si>
  <si>
    <t>VIEILLE CAVE</t>
  </si>
  <si>
    <t>7479</t>
  </si>
  <si>
    <t>VIEIL.CONS</t>
  </si>
  <si>
    <t>LES VIEILLES CONSERVES D'AUTREFOIS</t>
  </si>
  <si>
    <t>7480</t>
  </si>
  <si>
    <t>VIEIL.VIGN</t>
  </si>
  <si>
    <t>VIEILLES VIGNES</t>
  </si>
  <si>
    <t>7481</t>
  </si>
  <si>
    <t>VIENNETTA</t>
  </si>
  <si>
    <t>7482</t>
  </si>
  <si>
    <t>VIETCOCO</t>
  </si>
  <si>
    <t>7483</t>
  </si>
  <si>
    <t>VIEUX LILL</t>
  </si>
  <si>
    <t>7484</t>
  </si>
  <si>
    <t>VIEUX PANE</t>
  </si>
  <si>
    <t>7485</t>
  </si>
  <si>
    <t>VIEUX PAPE</t>
  </si>
  <si>
    <t>VIEUX PAPES</t>
  </si>
  <si>
    <t>7486</t>
  </si>
  <si>
    <t>VIEUXBOURG</t>
  </si>
  <si>
    <t>LE VIEUX-BOURG</t>
  </si>
  <si>
    <t>7488</t>
  </si>
  <si>
    <t>VIF ARGENT</t>
  </si>
  <si>
    <t>7490</t>
  </si>
  <si>
    <t>VIG.4CHEMI</t>
  </si>
  <si>
    <t>7491</t>
  </si>
  <si>
    <t>VIG.LANDAI</t>
  </si>
  <si>
    <t>7492</t>
  </si>
  <si>
    <t>VIGN.ARDEC</t>
  </si>
  <si>
    <t>VIGNERONS ARDECHOIS</t>
  </si>
  <si>
    <t>7493</t>
  </si>
  <si>
    <t>VIGN.PROP.</t>
  </si>
  <si>
    <t>7495</t>
  </si>
  <si>
    <t>VIGNELAURE</t>
  </si>
  <si>
    <t>7496</t>
  </si>
  <si>
    <t>VIGNER ASS</t>
  </si>
  <si>
    <t>7497</t>
  </si>
  <si>
    <t>VIGOR</t>
  </si>
  <si>
    <t>7498</t>
  </si>
  <si>
    <t>VIL.VERONI</t>
  </si>
  <si>
    <t>VILAVERONI</t>
  </si>
  <si>
    <t>7499</t>
  </si>
  <si>
    <t>VILEDA</t>
  </si>
  <si>
    <t>7500</t>
  </si>
  <si>
    <t>VILLA AMPH</t>
  </si>
  <si>
    <t>VILLA AMPHOREA</t>
  </si>
  <si>
    <t>7501</t>
  </si>
  <si>
    <t>VILLA CARD</t>
  </si>
  <si>
    <t>7502</t>
  </si>
  <si>
    <t>VILLA LORA</t>
  </si>
  <si>
    <t>VILLA LORANE</t>
  </si>
  <si>
    <t>7503</t>
  </si>
  <si>
    <t>VILLA VICT</t>
  </si>
  <si>
    <t>VILLA VICTORINE</t>
  </si>
  <si>
    <t>7504</t>
  </si>
  <si>
    <t>VILLAGE</t>
  </si>
  <si>
    <t>7505</t>
  </si>
  <si>
    <t>VILLAGEOIS</t>
  </si>
  <si>
    <t>LA VILLAGEOISE</t>
  </si>
  <si>
    <t>7506</t>
  </si>
  <si>
    <t>VILLANI</t>
  </si>
  <si>
    <t>7507</t>
  </si>
  <si>
    <t>VILLARS</t>
  </si>
  <si>
    <t>7508</t>
  </si>
  <si>
    <t>VILL'AZUR</t>
  </si>
  <si>
    <t>7509</t>
  </si>
  <si>
    <t>VILLIERS</t>
  </si>
  <si>
    <t>7512</t>
  </si>
  <si>
    <t>VIN DU COQ</t>
  </si>
  <si>
    <t>7513</t>
  </si>
  <si>
    <t>VIN SAUVAG</t>
  </si>
  <si>
    <t>7516</t>
  </si>
  <si>
    <t>VINCENT M</t>
  </si>
  <si>
    <t>7518</t>
  </si>
  <si>
    <t>VINOVALIE</t>
  </si>
  <si>
    <t>7519</t>
  </si>
  <si>
    <t>VIOGNIER</t>
  </si>
  <si>
    <t>7521</t>
  </si>
  <si>
    <t>VIP PETS</t>
  </si>
  <si>
    <t>7522</t>
  </si>
  <si>
    <t>VIQUEL</t>
  </si>
  <si>
    <t>7524</t>
  </si>
  <si>
    <t>VISAN</t>
  </si>
  <si>
    <t>7526</t>
  </si>
  <si>
    <t>VISTA AL.</t>
  </si>
  <si>
    <t>VISTA ALEGRE</t>
  </si>
  <si>
    <t>7527</t>
  </si>
  <si>
    <t>VIT PRET</t>
  </si>
  <si>
    <t>7528</t>
  </si>
  <si>
    <t>VITA COCO</t>
  </si>
  <si>
    <t>7529</t>
  </si>
  <si>
    <t>VITABIO</t>
  </si>
  <si>
    <t>7530</t>
  </si>
  <si>
    <t>VITACUIRE</t>
  </si>
  <si>
    <t>7531</t>
  </si>
  <si>
    <t>VITAGO</t>
  </si>
  <si>
    <t>7532</t>
  </si>
  <si>
    <t>VITAKRAFT</t>
  </si>
  <si>
    <t>7533</t>
  </si>
  <si>
    <t>VITAL AINE</t>
  </si>
  <si>
    <t>MAISON VITAL AINE</t>
  </si>
  <si>
    <t>7535</t>
  </si>
  <si>
    <t>VITAMALT</t>
  </si>
  <si>
    <t>7536</t>
  </si>
  <si>
    <t>VITAMIN W.</t>
  </si>
  <si>
    <t>VITAMIN WELL</t>
  </si>
  <si>
    <t>7537</t>
  </si>
  <si>
    <t>VITARMONYL</t>
  </si>
  <si>
    <t>7538</t>
  </si>
  <si>
    <t>VITAVEA</t>
  </si>
  <si>
    <t>7514</t>
  </si>
  <si>
    <t>VINAIGRE G</t>
  </si>
  <si>
    <t>7539</t>
  </si>
  <si>
    <t>VITAVIGOR</t>
  </si>
  <si>
    <t>7542</t>
  </si>
  <si>
    <t>VITRINOR</t>
  </si>
  <si>
    <t>7543</t>
  </si>
  <si>
    <t>VITROCLEN</t>
  </si>
  <si>
    <t>7544</t>
  </si>
  <si>
    <t>VITTEL</t>
  </si>
  <si>
    <t>7545</t>
  </si>
  <si>
    <t>VIVA</t>
  </si>
  <si>
    <t>7546</t>
  </si>
  <si>
    <t>VIVABOX</t>
  </si>
  <si>
    <t>7547</t>
  </si>
  <si>
    <t>VIVALDI</t>
  </si>
  <si>
    <t>7549</t>
  </si>
  <si>
    <t>VIVARAIS</t>
  </si>
  <si>
    <t>7550</t>
  </si>
  <si>
    <t>VIVELLE</t>
  </si>
  <si>
    <t>VIVELLE DOP</t>
  </si>
  <si>
    <t>7551</t>
  </si>
  <si>
    <t>VIVERT</t>
  </si>
  <si>
    <t>7552</t>
  </si>
  <si>
    <t>VIVIENPAIL</t>
  </si>
  <si>
    <t>VIVIEN PAILLE</t>
  </si>
  <si>
    <t>7553</t>
  </si>
  <si>
    <t>VIVIS</t>
  </si>
  <si>
    <t>7554</t>
  </si>
  <si>
    <t>VIVO</t>
  </si>
  <si>
    <t>7555</t>
  </si>
  <si>
    <t>VIVRE VERT</t>
  </si>
  <si>
    <t>7558</t>
  </si>
  <si>
    <t>VMV</t>
  </si>
  <si>
    <t>7559</t>
  </si>
  <si>
    <t>VOL CHAMP</t>
  </si>
  <si>
    <t>7560</t>
  </si>
  <si>
    <t>VOL.LACOUR</t>
  </si>
  <si>
    <t>VOLAILLE DE LACOURT</t>
  </si>
  <si>
    <t>7561</t>
  </si>
  <si>
    <t>VOLAE</t>
  </si>
  <si>
    <t>7562</t>
  </si>
  <si>
    <t>VOLAIL FRA</t>
  </si>
  <si>
    <t>DUC VOLAILLE FRANCAISE</t>
  </si>
  <si>
    <t>7563</t>
  </si>
  <si>
    <t>VOLEX</t>
  </si>
  <si>
    <t>7564</t>
  </si>
  <si>
    <t>VOLNER</t>
  </si>
  <si>
    <t>CHARLES VOLNER</t>
  </si>
  <si>
    <t>7566</t>
  </si>
  <si>
    <t>VOLVIC</t>
  </si>
  <si>
    <t>VOLVIC INFUSION BIO</t>
  </si>
  <si>
    <t>7568</t>
  </si>
  <si>
    <t>VORTEX</t>
  </si>
  <si>
    <t>7569</t>
  </si>
  <si>
    <t>VOSGIENNE</t>
  </si>
  <si>
    <t>LA VOSGIENNE</t>
  </si>
  <si>
    <t>7570</t>
  </si>
  <si>
    <t>VPCF</t>
  </si>
  <si>
    <t>7571</t>
  </si>
  <si>
    <t>VPEX</t>
  </si>
  <si>
    <t>7573</t>
  </si>
  <si>
    <t>VQR</t>
  </si>
  <si>
    <t>LA VACHE QUI RIT</t>
  </si>
  <si>
    <t>7574</t>
  </si>
  <si>
    <t>VRAC</t>
  </si>
  <si>
    <t>7576</t>
  </si>
  <si>
    <t>VRAI</t>
  </si>
  <si>
    <t>7577</t>
  </si>
  <si>
    <t>VRANKEN</t>
  </si>
  <si>
    <t>7578</t>
  </si>
  <si>
    <t>VTECH</t>
  </si>
  <si>
    <t>7579</t>
  </si>
  <si>
    <t>VTECH BABY</t>
  </si>
  <si>
    <t>7580</t>
  </si>
  <si>
    <t>VU</t>
  </si>
  <si>
    <t>7582</t>
  </si>
  <si>
    <t>VULLI</t>
  </si>
  <si>
    <t>7583</t>
  </si>
  <si>
    <t>VVE AMBAL</t>
  </si>
  <si>
    <t>VEUVE AMBAL</t>
  </si>
  <si>
    <t>7584</t>
  </si>
  <si>
    <t>VVE BARRIE</t>
  </si>
  <si>
    <t>VEUVE BARRIER</t>
  </si>
  <si>
    <t>7585</t>
  </si>
  <si>
    <t>VVE CLIQUO</t>
  </si>
  <si>
    <t>7586</t>
  </si>
  <si>
    <t>VX PORCHE</t>
  </si>
  <si>
    <t>VIEUX PORCHE</t>
  </si>
  <si>
    <t>7588</t>
  </si>
  <si>
    <t>W&amp;CO</t>
  </si>
  <si>
    <t>7590</t>
  </si>
  <si>
    <t>W.LAWSON</t>
  </si>
  <si>
    <t>WILLIAM LAWSON'S</t>
  </si>
  <si>
    <t>7591</t>
  </si>
  <si>
    <t>W.PEEL</t>
  </si>
  <si>
    <t>WILLIAM PEEL</t>
  </si>
  <si>
    <t>7592</t>
  </si>
  <si>
    <t>W.SAURIN</t>
  </si>
  <si>
    <t>WILLIAM SAURIN</t>
  </si>
  <si>
    <t>7593</t>
  </si>
  <si>
    <t>W.WATCHERS</t>
  </si>
  <si>
    <t>WEIGHT WATCHERS</t>
  </si>
  <si>
    <t>7596</t>
  </si>
  <si>
    <t>WAI WAI</t>
  </si>
  <si>
    <t>7597</t>
  </si>
  <si>
    <t>WALCHLI</t>
  </si>
  <si>
    <t>7598</t>
  </si>
  <si>
    <t>WALKERS</t>
  </si>
  <si>
    <t>7600</t>
  </si>
  <si>
    <t>WALSHEIM</t>
  </si>
  <si>
    <t>7601</t>
  </si>
  <si>
    <t>WALTDISNEY</t>
  </si>
  <si>
    <t>7602</t>
  </si>
  <si>
    <t>WAMBRECHIE</t>
  </si>
  <si>
    <t>WAMBRECHIES</t>
  </si>
  <si>
    <t>7603</t>
  </si>
  <si>
    <t>WARCA</t>
  </si>
  <si>
    <t>CAFES WARCA</t>
  </si>
  <si>
    <t>7604</t>
  </si>
  <si>
    <t>WARNER</t>
  </si>
  <si>
    <t>7605</t>
  </si>
  <si>
    <t>WASA</t>
  </si>
  <si>
    <t>7607</t>
  </si>
  <si>
    <t>WATAHA</t>
  </si>
  <si>
    <t>7609</t>
  </si>
  <si>
    <t>WATERMAN</t>
  </si>
  <si>
    <t>7610</t>
  </si>
  <si>
    <t>WATERWIPES</t>
  </si>
  <si>
    <t>7611</t>
  </si>
  <si>
    <t>WATERZONE</t>
  </si>
  <si>
    <t>7612</t>
  </si>
  <si>
    <t>WATT&amp;CO</t>
  </si>
  <si>
    <t>7613</t>
  </si>
  <si>
    <t>WATTWILLER</t>
  </si>
  <si>
    <t>7615</t>
  </si>
  <si>
    <t>WAWI</t>
  </si>
  <si>
    <t>7616</t>
  </si>
  <si>
    <t>WC NET</t>
  </si>
  <si>
    <t>7617</t>
  </si>
  <si>
    <t>WD 40</t>
  </si>
  <si>
    <t>7618</t>
  </si>
  <si>
    <t>WD40</t>
  </si>
  <si>
    <t>7621</t>
  </si>
  <si>
    <t>WDK</t>
  </si>
  <si>
    <t>7622</t>
  </si>
  <si>
    <t>WE</t>
  </si>
  <si>
    <t>WHOLE EARTH</t>
  </si>
  <si>
    <t>7623</t>
  </si>
  <si>
    <t>WE BIO</t>
  </si>
  <si>
    <t>WEBIO!</t>
  </si>
  <si>
    <t>7624</t>
  </si>
  <si>
    <t>WEBABY</t>
  </si>
  <si>
    <t>7625</t>
  </si>
  <si>
    <t>WEBBABY</t>
  </si>
  <si>
    <t>7626</t>
  </si>
  <si>
    <t>WEBER</t>
  </si>
  <si>
    <t>7627</t>
  </si>
  <si>
    <t>WECARE</t>
  </si>
  <si>
    <t>7628</t>
  </si>
  <si>
    <t>WEI MING</t>
  </si>
  <si>
    <t>7629</t>
  </si>
  <si>
    <t>WEISS</t>
  </si>
  <si>
    <t>7632</t>
  </si>
  <si>
    <t>WELL</t>
  </si>
  <si>
    <t>7633</t>
  </si>
  <si>
    <t>WELLINGTON</t>
  </si>
  <si>
    <t>7635</t>
  </si>
  <si>
    <t>WERTHER'S</t>
  </si>
  <si>
    <t>WERTHER'S ORIGINAL</t>
  </si>
  <si>
    <t>7637</t>
  </si>
  <si>
    <t>WESTERN DI</t>
  </si>
  <si>
    <t>7638</t>
  </si>
  <si>
    <t>WESTMALLE</t>
  </si>
  <si>
    <t>7639</t>
  </si>
  <si>
    <t>WH.FRENCH</t>
  </si>
  <si>
    <t>WHAT THE FRENCH</t>
  </si>
  <si>
    <t>7640</t>
  </si>
  <si>
    <t>WHAOU</t>
  </si>
  <si>
    <t>WHAOU!</t>
  </si>
  <si>
    <t>7641</t>
  </si>
  <si>
    <t>WHIPPY</t>
  </si>
  <si>
    <t>7643</t>
  </si>
  <si>
    <t>WHISKAS</t>
  </si>
  <si>
    <t>7644</t>
  </si>
  <si>
    <t>WHISKY</t>
  </si>
  <si>
    <t>7645</t>
  </si>
  <si>
    <t>WHITLEY</t>
  </si>
  <si>
    <t>WHITLEY NEILL</t>
  </si>
  <si>
    <t>7646</t>
  </si>
  <si>
    <t>WHV</t>
  </si>
  <si>
    <t>7647</t>
  </si>
  <si>
    <t>WIKO</t>
  </si>
  <si>
    <t>7648</t>
  </si>
  <si>
    <t>WILKINSON</t>
  </si>
  <si>
    <t>7649</t>
  </si>
  <si>
    <t>WILL&amp;JAMES</t>
  </si>
  <si>
    <t>WILLIAM ET JAMES</t>
  </si>
  <si>
    <t>7650</t>
  </si>
  <si>
    <t>WILLIAMS</t>
  </si>
  <si>
    <t>7651</t>
  </si>
  <si>
    <t>WILLMANN</t>
  </si>
  <si>
    <t>7653</t>
  </si>
  <si>
    <t>WINDEL</t>
  </si>
  <si>
    <t>7655</t>
  </si>
  <si>
    <t>WING TAT</t>
  </si>
  <si>
    <t>7656</t>
  </si>
  <si>
    <t>WINTECH</t>
  </si>
  <si>
    <t>7657</t>
  </si>
  <si>
    <t>WINWIN</t>
  </si>
  <si>
    <t>7660</t>
  </si>
  <si>
    <t>WISPEED</t>
  </si>
  <si>
    <t>7661</t>
  </si>
  <si>
    <t>WITORS</t>
  </si>
  <si>
    <t>7662</t>
  </si>
  <si>
    <t>WIZ</t>
  </si>
  <si>
    <t>7663</t>
  </si>
  <si>
    <t>WOCHI MOCH</t>
  </si>
  <si>
    <t>WOCHI MOCHI</t>
  </si>
  <si>
    <t>7665</t>
  </si>
  <si>
    <t>WOLFBERGER</t>
  </si>
  <si>
    <t>7667</t>
  </si>
  <si>
    <t>WONDER FR</t>
  </si>
  <si>
    <t>7668</t>
  </si>
  <si>
    <t>WONDERBOX</t>
  </si>
  <si>
    <t>7669</t>
  </si>
  <si>
    <t>WONDERFUL</t>
  </si>
  <si>
    <t>WONDERFUL BRANDS</t>
  </si>
  <si>
    <t>7670</t>
  </si>
  <si>
    <t>WOOD&amp;CO</t>
  </si>
  <si>
    <t>7671</t>
  </si>
  <si>
    <t>WOODFORD</t>
  </si>
  <si>
    <t>WOODFORD RESERVE</t>
  </si>
  <si>
    <t>7672</t>
  </si>
  <si>
    <t>WOODPECKER</t>
  </si>
  <si>
    <t>7673</t>
  </si>
  <si>
    <t>WOODSTOCK</t>
  </si>
  <si>
    <t>7675</t>
  </si>
  <si>
    <t>WOOLITE</t>
  </si>
  <si>
    <t>7676</t>
  </si>
  <si>
    <t>WORKER</t>
  </si>
  <si>
    <t>7678</t>
  </si>
  <si>
    <t>WOVEN+WEAV</t>
  </si>
  <si>
    <t>7680</t>
  </si>
  <si>
    <t>WW</t>
  </si>
  <si>
    <t>7682</t>
  </si>
  <si>
    <t>WYKE</t>
  </si>
  <si>
    <t>WYKE FARMS</t>
  </si>
  <si>
    <t>7683</t>
  </si>
  <si>
    <t>WYNN'S</t>
  </si>
  <si>
    <t>7690</t>
  </si>
  <si>
    <t>XIAOMI</t>
  </si>
  <si>
    <t>7691</t>
  </si>
  <si>
    <t>XIBAL</t>
  </si>
  <si>
    <t>7692</t>
  </si>
  <si>
    <t>XII</t>
  </si>
  <si>
    <t>7694</t>
  </si>
  <si>
    <t>XLPT</t>
  </si>
  <si>
    <t>7696</t>
  </si>
  <si>
    <t>XLPTOOLS</t>
  </si>
  <si>
    <t>7701</t>
  </si>
  <si>
    <t>XSHOT</t>
  </si>
  <si>
    <t>7703</t>
  </si>
  <si>
    <t>X-TRA</t>
  </si>
  <si>
    <t>7704</t>
  </si>
  <si>
    <t>XTRONIC</t>
  </si>
  <si>
    <t>7705</t>
  </si>
  <si>
    <t>XXCELL</t>
  </si>
  <si>
    <t>7713</t>
  </si>
  <si>
    <t>XYRON</t>
  </si>
  <si>
    <t>7714</t>
  </si>
  <si>
    <t>YABON</t>
  </si>
  <si>
    <t>7715</t>
  </si>
  <si>
    <t>YAHOURT FR</t>
  </si>
  <si>
    <t>7716</t>
  </si>
  <si>
    <t>YANKCANDLE</t>
  </si>
  <si>
    <t>7717</t>
  </si>
  <si>
    <t>YANKEE CAN</t>
  </si>
  <si>
    <t>7718</t>
  </si>
  <si>
    <t>YAOS</t>
  </si>
  <si>
    <t>7719</t>
  </si>
  <si>
    <t>YAOURT FRA</t>
  </si>
  <si>
    <t>7720</t>
  </si>
  <si>
    <t>YARDMASTER</t>
  </si>
  <si>
    <t>7721</t>
  </si>
  <si>
    <t>YATAL</t>
  </si>
  <si>
    <t>7722</t>
  </si>
  <si>
    <t>YBOO</t>
  </si>
  <si>
    <t>7723</t>
  </si>
  <si>
    <t>YCOO</t>
  </si>
  <si>
    <t>7724</t>
  </si>
  <si>
    <t>YETI</t>
  </si>
  <si>
    <t>7725</t>
  </si>
  <si>
    <t>YETIGEL</t>
  </si>
  <si>
    <t>7727</t>
  </si>
  <si>
    <t>YKOU</t>
  </si>
  <si>
    <t>7728</t>
  </si>
  <si>
    <t>YOGHI</t>
  </si>
  <si>
    <t>7729</t>
  </si>
  <si>
    <t>YOGI</t>
  </si>
  <si>
    <t>7730</t>
  </si>
  <si>
    <t>YOGOURMAND</t>
  </si>
  <si>
    <t>7732</t>
  </si>
  <si>
    <t>YOOJI</t>
  </si>
  <si>
    <t>7733</t>
  </si>
  <si>
    <t>YOPLAIT</t>
  </si>
  <si>
    <t>7734</t>
  </si>
  <si>
    <t>YOU</t>
  </si>
  <si>
    <t>7735</t>
  </si>
  <si>
    <t>YOUCOOK</t>
  </si>
  <si>
    <t>7737</t>
  </si>
  <si>
    <t>YQUEM</t>
  </si>
  <si>
    <t>7739</t>
  </si>
  <si>
    <t>YUM YUM</t>
  </si>
  <si>
    <t>7740</t>
  </si>
  <si>
    <t>YUMMY</t>
  </si>
  <si>
    <t>7741</t>
  </si>
  <si>
    <t>YUNNAN</t>
  </si>
  <si>
    <t>YUNNAN TUOCHA</t>
  </si>
  <si>
    <t>7742</t>
  </si>
  <si>
    <t>YUSHAN</t>
  </si>
  <si>
    <t>7743</t>
  </si>
  <si>
    <t>YVECOURT</t>
  </si>
  <si>
    <t>7744</t>
  </si>
  <si>
    <t>YVELINES S</t>
  </si>
  <si>
    <t>7745</t>
  </si>
  <si>
    <t>YVESDORSEY</t>
  </si>
  <si>
    <t>7747</t>
  </si>
  <si>
    <t>Z GRILLS</t>
  </si>
  <si>
    <t>7749</t>
  </si>
  <si>
    <t>ZACAPA</t>
  </si>
  <si>
    <t>7751</t>
  </si>
  <si>
    <t>ZAINI</t>
  </si>
  <si>
    <t>7752</t>
  </si>
  <si>
    <t>ZAKIA</t>
  </si>
  <si>
    <t>7754</t>
  </si>
  <si>
    <t>ZALEA</t>
  </si>
  <si>
    <t>7755</t>
  </si>
  <si>
    <t>ZANIGLOO</t>
  </si>
  <si>
    <t>7756</t>
  </si>
  <si>
    <t>ZAPETTI</t>
  </si>
  <si>
    <t>7757</t>
  </si>
  <si>
    <t>ZAPIAN SAG</t>
  </si>
  <si>
    <t>7758</t>
  </si>
  <si>
    <t>ZED CANDY</t>
  </si>
  <si>
    <t>7759</t>
  </si>
  <si>
    <t>ZEF BRET.</t>
  </si>
  <si>
    <t>ZEF</t>
  </si>
  <si>
    <t>7760</t>
  </si>
  <si>
    <t>ZENDIUM</t>
  </si>
  <si>
    <t>7761</t>
  </si>
  <si>
    <t>ZENITECH</t>
  </si>
  <si>
    <t>7762</t>
  </si>
  <si>
    <t>ZENKER</t>
  </si>
  <si>
    <t>7763</t>
  </si>
  <si>
    <t>ZENSECT</t>
  </si>
  <si>
    <t>7764</t>
  </si>
  <si>
    <t>ZENTIS</t>
  </si>
  <si>
    <t>7765</t>
  </si>
  <si>
    <t>ZENTZ</t>
  </si>
  <si>
    <t>7766</t>
  </si>
  <si>
    <t>ZEPHIR</t>
  </si>
  <si>
    <t>7767</t>
  </si>
  <si>
    <t>ZEPHYR</t>
  </si>
  <si>
    <t>7768</t>
  </si>
  <si>
    <t>ZEST ZERO</t>
  </si>
  <si>
    <t>7772</t>
  </si>
  <si>
    <t>ZIFEL</t>
  </si>
  <si>
    <t>7773</t>
  </si>
  <si>
    <t>ZIKIRO</t>
  </si>
  <si>
    <t>7774</t>
  </si>
  <si>
    <t>ZIP</t>
  </si>
  <si>
    <t>7775</t>
  </si>
  <si>
    <t>ZIP &amp; ZAP</t>
  </si>
  <si>
    <t>7776</t>
  </si>
  <si>
    <t>ZIPPO</t>
  </si>
  <si>
    <t>7781</t>
  </si>
  <si>
    <t>ZUBROWKA</t>
  </si>
  <si>
    <t>7783</t>
  </si>
  <si>
    <t>ZURU</t>
  </si>
  <si>
    <t>7784</t>
  </si>
  <si>
    <t>ACE DELIC</t>
  </si>
  <si>
    <t>7785</t>
  </si>
  <si>
    <t>ACTIVE AIR</t>
  </si>
  <si>
    <t>7786</t>
  </si>
  <si>
    <t>AFA</t>
  </si>
  <si>
    <t>7787</t>
  </si>
  <si>
    <t>ALG&amp;BAG</t>
  </si>
  <si>
    <t>7788</t>
  </si>
  <si>
    <t>ALPIFRESH</t>
  </si>
  <si>
    <t>7789</t>
  </si>
  <si>
    <t>A.MUGNANO</t>
  </si>
  <si>
    <t>7790</t>
  </si>
  <si>
    <t>ANGELYS</t>
  </si>
  <si>
    <t>7791</t>
  </si>
  <si>
    <t>ANTONA</t>
  </si>
  <si>
    <t>7792</t>
  </si>
  <si>
    <t>ARTI CASA</t>
  </si>
  <si>
    <t>7793</t>
  </si>
  <si>
    <t>ATEL.CROC</t>
  </si>
  <si>
    <t>7794</t>
  </si>
  <si>
    <t>AUTO</t>
  </si>
  <si>
    <t>7795</t>
  </si>
  <si>
    <t>B CIGALES</t>
  </si>
  <si>
    <t>7796</t>
  </si>
  <si>
    <t>BABYSUN</t>
  </si>
  <si>
    <t>7797</t>
  </si>
  <si>
    <t>BAISE VOLE</t>
  </si>
  <si>
    <t>7798</t>
  </si>
  <si>
    <t>BARBECUTE</t>
  </si>
  <si>
    <t>7799</t>
  </si>
  <si>
    <t>BARISTA</t>
  </si>
  <si>
    <t>7800</t>
  </si>
  <si>
    <t>BARON ROCH</t>
  </si>
  <si>
    <t>7801</t>
  </si>
  <si>
    <t>BEARNAIS</t>
  </si>
  <si>
    <t>7802</t>
  </si>
  <si>
    <t>BECKER SHA</t>
  </si>
  <si>
    <t>7803</t>
  </si>
  <si>
    <t>BELAMY</t>
  </si>
  <si>
    <t>7804</t>
  </si>
  <si>
    <t>B.HOUSE</t>
  </si>
  <si>
    <t>7805</t>
  </si>
  <si>
    <t>BIEN D ICI</t>
  </si>
  <si>
    <t>7806</t>
  </si>
  <si>
    <t>BLCHE BRUX</t>
  </si>
  <si>
    <t>7807</t>
  </si>
  <si>
    <t>BONUX</t>
  </si>
  <si>
    <t>7808</t>
  </si>
  <si>
    <t>BRENNUS</t>
  </si>
  <si>
    <t>7809</t>
  </si>
  <si>
    <t>BRULSTAR</t>
  </si>
  <si>
    <t>7810</t>
  </si>
  <si>
    <t>BSI</t>
  </si>
  <si>
    <t>7811</t>
  </si>
  <si>
    <t>BYPHASSE</t>
  </si>
  <si>
    <t>7812</t>
  </si>
  <si>
    <t>CANARDIE</t>
  </si>
  <si>
    <t>7813</t>
  </si>
  <si>
    <t>CARMEX</t>
  </si>
  <si>
    <t>7814</t>
  </si>
  <si>
    <t>CASA SANTO</t>
  </si>
  <si>
    <t>7815</t>
  </si>
  <si>
    <t>CASEIFICIO</t>
  </si>
  <si>
    <t>7816</t>
  </si>
  <si>
    <t>C.DES DUCS</t>
  </si>
  <si>
    <t>7817</t>
  </si>
  <si>
    <t>CHAT.ARPAI</t>
  </si>
  <si>
    <t>7818</t>
  </si>
  <si>
    <t>CHÂT.LAVER</t>
  </si>
  <si>
    <t>7819</t>
  </si>
  <si>
    <t>CHÂT.PEYRO</t>
  </si>
  <si>
    <t>7820</t>
  </si>
  <si>
    <t>CHEFS&amp;NOUS</t>
  </si>
  <si>
    <t>7821</t>
  </si>
  <si>
    <t>CHERBLANC</t>
  </si>
  <si>
    <t>7822</t>
  </si>
  <si>
    <t>CHOUFFE</t>
  </si>
  <si>
    <t>7823</t>
  </si>
  <si>
    <t>CH.SEGUE</t>
  </si>
  <si>
    <t>7824</t>
  </si>
  <si>
    <t>CLAUDE VET</t>
  </si>
  <si>
    <t>7825</t>
  </si>
  <si>
    <t>COLOMBA</t>
  </si>
  <si>
    <t>7826</t>
  </si>
  <si>
    <t>COLOR PART</t>
  </si>
  <si>
    <t>7827</t>
  </si>
  <si>
    <t>CONQ.SAV.</t>
  </si>
  <si>
    <t>7828</t>
  </si>
  <si>
    <t>CONTREJOUR</t>
  </si>
  <si>
    <t>7829</t>
  </si>
  <si>
    <t>COOK ART</t>
  </si>
  <si>
    <t>7830</t>
  </si>
  <si>
    <t>COSMETIC C</t>
  </si>
  <si>
    <t>7831</t>
  </si>
  <si>
    <t>CREATIVE K</t>
  </si>
  <si>
    <t>7833</t>
  </si>
  <si>
    <t>CTROTOP</t>
  </si>
  <si>
    <t>7834</t>
  </si>
  <si>
    <t>DANYSON</t>
  </si>
  <si>
    <t>7835</t>
  </si>
  <si>
    <t>DEBAUCHE</t>
  </si>
  <si>
    <t>7836</t>
  </si>
  <si>
    <t>DELICI</t>
  </si>
  <si>
    <t>7837</t>
  </si>
  <si>
    <t>DIRT DEVIL</t>
  </si>
  <si>
    <t>7838</t>
  </si>
  <si>
    <t>DISHOME</t>
  </si>
  <si>
    <t>7839</t>
  </si>
  <si>
    <t>DOCKS BEER</t>
  </si>
  <si>
    <t>7840</t>
  </si>
  <si>
    <t>DOG &amp; KATS</t>
  </si>
  <si>
    <t>7841</t>
  </si>
  <si>
    <t>DOORABLES</t>
  </si>
  <si>
    <t>7842</t>
  </si>
  <si>
    <t>DORALL COL</t>
  </si>
  <si>
    <t>7843</t>
  </si>
  <si>
    <t>DOURTHE</t>
  </si>
  <si>
    <t>7844</t>
  </si>
  <si>
    <t>EDEN</t>
  </si>
  <si>
    <t>7845</t>
  </si>
  <si>
    <t>EL CASAL</t>
  </si>
  <si>
    <t>7846</t>
  </si>
  <si>
    <t>ELMER'S</t>
  </si>
  <si>
    <t>7847</t>
  </si>
  <si>
    <t>ENERGY MOB</t>
  </si>
  <si>
    <t>7848</t>
  </si>
  <si>
    <t>ENTRETEMPS</t>
  </si>
  <si>
    <t>7849</t>
  </si>
  <si>
    <t>EUGENE BLO</t>
  </si>
  <si>
    <t>7850</t>
  </si>
  <si>
    <t>EVOE</t>
  </si>
  <si>
    <t>7851</t>
  </si>
  <si>
    <t>EVOOM</t>
  </si>
  <si>
    <t>7852</t>
  </si>
  <si>
    <t>FAUTE MERL</t>
  </si>
  <si>
    <t>7853</t>
  </si>
  <si>
    <t>FIRST ED</t>
  </si>
  <si>
    <t>7854</t>
  </si>
  <si>
    <t>FIT'Z</t>
  </si>
  <si>
    <t>7855</t>
  </si>
  <si>
    <t>FLANDRIEN</t>
  </si>
  <si>
    <t>7856</t>
  </si>
  <si>
    <t>FL.TOURANG</t>
  </si>
  <si>
    <t>7857</t>
  </si>
  <si>
    <t>FRENCH DES</t>
  </si>
  <si>
    <t>7858</t>
  </si>
  <si>
    <t>FRER BERNA</t>
  </si>
  <si>
    <t>7859</t>
  </si>
  <si>
    <t>FRUITOF TL</t>
  </si>
  <si>
    <t>7860</t>
  </si>
  <si>
    <t>F.SARLAD.</t>
  </si>
  <si>
    <t>7861</t>
  </si>
  <si>
    <t>GALA PARI</t>
  </si>
  <si>
    <t>7862</t>
  </si>
  <si>
    <t>GASOLINE</t>
  </si>
  <si>
    <t>7863</t>
  </si>
  <si>
    <t>GIFFLAR</t>
  </si>
  <si>
    <t>7864</t>
  </si>
  <si>
    <t>GIFT&amp;CONCE</t>
  </si>
  <si>
    <t>7865</t>
  </si>
  <si>
    <t>GIMI</t>
  </si>
  <si>
    <t>7866</t>
  </si>
  <si>
    <t>GIOTTO</t>
  </si>
  <si>
    <t>7867</t>
  </si>
  <si>
    <t>GOURMANDIS</t>
  </si>
  <si>
    <t>7868</t>
  </si>
  <si>
    <t>G.PERRINAT</t>
  </si>
  <si>
    <t>7869</t>
  </si>
  <si>
    <t>GRABOWER</t>
  </si>
  <si>
    <t>7870</t>
  </si>
  <si>
    <t>GRANDADOUR</t>
  </si>
  <si>
    <t>7871</t>
  </si>
  <si>
    <t>GRANINI</t>
  </si>
  <si>
    <t>7872</t>
  </si>
  <si>
    <t>HESPERIDE</t>
  </si>
  <si>
    <t>7873</t>
  </si>
  <si>
    <t>HOBBYLIFE</t>
  </si>
  <si>
    <t>7874</t>
  </si>
  <si>
    <t>H&amp;S</t>
  </si>
  <si>
    <t>7875</t>
  </si>
  <si>
    <t>HUGO LEMAR</t>
  </si>
  <si>
    <t>7876</t>
  </si>
  <si>
    <t>HYUNDAI</t>
  </si>
  <si>
    <t>7877</t>
  </si>
  <si>
    <t>IGN</t>
  </si>
  <si>
    <t>7878</t>
  </si>
  <si>
    <t>IL FORTETO</t>
  </si>
  <si>
    <t>7879</t>
  </si>
  <si>
    <t>IMC</t>
  </si>
  <si>
    <t>7880</t>
  </si>
  <si>
    <t>I2C</t>
  </si>
  <si>
    <t>7881</t>
  </si>
  <si>
    <t>JACOBSENS</t>
  </si>
  <si>
    <t>7882</t>
  </si>
  <si>
    <t>JAR.D'EDEN</t>
  </si>
  <si>
    <t>7883</t>
  </si>
  <si>
    <t>JARDIPOLIS</t>
  </si>
  <si>
    <t>7884</t>
  </si>
  <si>
    <t>JARD.MIDI</t>
  </si>
  <si>
    <t>7885</t>
  </si>
  <si>
    <t>J.B.</t>
  </si>
  <si>
    <t>7886</t>
  </si>
  <si>
    <t>J.EN PROV</t>
  </si>
  <si>
    <t>7887</t>
  </si>
  <si>
    <t>JOVO</t>
  </si>
  <si>
    <t>7888</t>
  </si>
  <si>
    <t>J.SAUVAGE</t>
  </si>
  <si>
    <t>7889</t>
  </si>
  <si>
    <t>KB HOMEDEF</t>
  </si>
  <si>
    <t>7890</t>
  </si>
  <si>
    <t>KREATOR</t>
  </si>
  <si>
    <t>7891</t>
  </si>
  <si>
    <t>KUROKAWA</t>
  </si>
  <si>
    <t>7892</t>
  </si>
  <si>
    <t>LA COMPAGN</t>
  </si>
  <si>
    <t>7893</t>
  </si>
  <si>
    <t>LA FOURNEE</t>
  </si>
  <si>
    <t>7894</t>
  </si>
  <si>
    <t>LA LEYENDA</t>
  </si>
  <si>
    <t>7895</t>
  </si>
  <si>
    <t>LA MUCCA</t>
  </si>
  <si>
    <t>7896</t>
  </si>
  <si>
    <t>LA PIZ+1</t>
  </si>
  <si>
    <t>7897</t>
  </si>
  <si>
    <t>LAICA</t>
  </si>
  <si>
    <t>7898</t>
  </si>
  <si>
    <t>LAV</t>
  </si>
  <si>
    <t>7900</t>
  </si>
  <si>
    <t>LENNY SKY</t>
  </si>
  <si>
    <t>7901</t>
  </si>
  <si>
    <t>LEXIBOOK</t>
  </si>
  <si>
    <t>7902</t>
  </si>
  <si>
    <t>LIFETIME</t>
  </si>
  <si>
    <t>7903</t>
  </si>
  <si>
    <t>LINA PINK</t>
  </si>
  <si>
    <t>7904</t>
  </si>
  <si>
    <t>LONELY PLA</t>
  </si>
  <si>
    <t>7905</t>
  </si>
  <si>
    <t>LOVE&amp;GREEN</t>
  </si>
  <si>
    <t>7906</t>
  </si>
  <si>
    <t>LPL</t>
  </si>
  <si>
    <t>7907</t>
  </si>
  <si>
    <t>LUNEAU</t>
  </si>
  <si>
    <t>7908</t>
  </si>
  <si>
    <t>LUX ET TRA</t>
  </si>
  <si>
    <t>7909</t>
  </si>
  <si>
    <t>MADISON</t>
  </si>
  <si>
    <t>7910</t>
  </si>
  <si>
    <t>MAISON CO</t>
  </si>
  <si>
    <t>7911</t>
  </si>
  <si>
    <t>MARCHIO</t>
  </si>
  <si>
    <t>7912</t>
  </si>
  <si>
    <t>MAUBERT</t>
  </si>
  <si>
    <t>7913</t>
  </si>
  <si>
    <t>MC AND CO</t>
  </si>
  <si>
    <t>7914</t>
  </si>
  <si>
    <t>MDF</t>
  </si>
  <si>
    <t>7915</t>
  </si>
  <si>
    <t>MEGAPLAST</t>
  </si>
  <si>
    <t>7916</t>
  </si>
  <si>
    <t>MEJDA</t>
  </si>
  <si>
    <t>7917</t>
  </si>
  <si>
    <t>MERECE</t>
  </si>
  <si>
    <t>7918</t>
  </si>
  <si>
    <t>MILLESIMA</t>
  </si>
  <si>
    <t>7919</t>
  </si>
  <si>
    <t>MINIDOU</t>
  </si>
  <si>
    <t>7920</t>
  </si>
  <si>
    <t>MISS COP</t>
  </si>
  <si>
    <t>7921</t>
  </si>
  <si>
    <t>7922</t>
  </si>
  <si>
    <t>MOET&amp;CHAND</t>
  </si>
  <si>
    <t>MOET &amp; CHANDON</t>
  </si>
  <si>
    <t>7923</t>
  </si>
  <si>
    <t>MOJITO LIN</t>
  </si>
  <si>
    <t>7924</t>
  </si>
  <si>
    <t>MONJARDECO</t>
  </si>
  <si>
    <t>7925</t>
  </si>
  <si>
    <t>MOTOROLA</t>
  </si>
  <si>
    <t>7926</t>
  </si>
  <si>
    <t>MOXIE</t>
  </si>
  <si>
    <t>7927</t>
  </si>
  <si>
    <t>MY PIE</t>
  </si>
  <si>
    <t>7929</t>
  </si>
  <si>
    <t>NATURE VAL</t>
  </si>
  <si>
    <t>7930</t>
  </si>
  <si>
    <t>NICKELV</t>
  </si>
  <si>
    <t>7931</t>
  </si>
  <si>
    <t>NOIR PERIG</t>
  </si>
  <si>
    <t>7932</t>
  </si>
  <si>
    <t>NOPUBLIK</t>
  </si>
  <si>
    <t>7933</t>
  </si>
  <si>
    <t>NORDLUX</t>
  </si>
  <si>
    <t>7934</t>
  </si>
  <si>
    <t>NOVA</t>
  </si>
  <si>
    <t>7935</t>
  </si>
  <si>
    <t>NU3</t>
  </si>
  <si>
    <t>7936</t>
  </si>
  <si>
    <t>OPTISMILE</t>
  </si>
  <si>
    <t>7937</t>
  </si>
  <si>
    <t>ORSET</t>
  </si>
  <si>
    <t>7938</t>
  </si>
  <si>
    <t>PARALLELES</t>
  </si>
  <si>
    <t>7939</t>
  </si>
  <si>
    <t>PEACH BEAU</t>
  </si>
  <si>
    <t>7940</t>
  </si>
  <si>
    <t>PELICAN</t>
  </si>
  <si>
    <t>7941</t>
  </si>
  <si>
    <t>PER JOSEPH</t>
  </si>
  <si>
    <t>7942</t>
  </si>
  <si>
    <t>PETIT BAIG</t>
  </si>
  <si>
    <t>7943</t>
  </si>
  <si>
    <t>PETIT PRIX</t>
  </si>
  <si>
    <t>7944</t>
  </si>
  <si>
    <t>PETIT SAC</t>
  </si>
  <si>
    <t>7945</t>
  </si>
  <si>
    <t>PHYSYO PET</t>
  </si>
  <si>
    <t>7946</t>
  </si>
  <si>
    <t>PIERRE BAL</t>
  </si>
  <si>
    <t>7947</t>
  </si>
  <si>
    <t>PININFARIN</t>
  </si>
  <si>
    <t>7948</t>
  </si>
  <si>
    <t>PINK STUFF</t>
  </si>
  <si>
    <t>7949</t>
  </si>
  <si>
    <t>PIZZAIOLO</t>
  </si>
  <si>
    <t>7950</t>
  </si>
  <si>
    <t>PLAIS ALPE</t>
  </si>
  <si>
    <t>7951</t>
  </si>
  <si>
    <t>PLAST TEAM</t>
  </si>
  <si>
    <t>7952</t>
  </si>
  <si>
    <t>PLON</t>
  </si>
  <si>
    <t>7953</t>
  </si>
  <si>
    <t>POWERADE</t>
  </si>
  <si>
    <t>7954</t>
  </si>
  <si>
    <t>PRO BUDGET</t>
  </si>
  <si>
    <t>7955</t>
  </si>
  <si>
    <t>PULLMAN</t>
  </si>
  <si>
    <t>7956</t>
  </si>
  <si>
    <t>PUR PERCHE</t>
  </si>
  <si>
    <t>7957</t>
  </si>
  <si>
    <t>RAYNAL&amp;ROQ</t>
  </si>
  <si>
    <t>RAYNAL &amp; ROQUELAURE</t>
  </si>
  <si>
    <t>7958</t>
  </si>
  <si>
    <t>REA</t>
  </si>
  <si>
    <t>7959</t>
  </si>
  <si>
    <t>REMONENQ</t>
  </si>
  <si>
    <t>7960</t>
  </si>
  <si>
    <t>REVLON</t>
  </si>
  <si>
    <t>7961</t>
  </si>
  <si>
    <t>RISTO.ITAL</t>
  </si>
  <si>
    <t>7962</t>
  </si>
  <si>
    <t>RITTIMANN</t>
  </si>
  <si>
    <t>7963</t>
  </si>
  <si>
    <t>ROTHGERBER</t>
  </si>
  <si>
    <t>7964</t>
  </si>
  <si>
    <t>ROYAL SWIS</t>
  </si>
  <si>
    <t>7965</t>
  </si>
  <si>
    <t>SALADELICE</t>
  </si>
  <si>
    <t>7966</t>
  </si>
  <si>
    <t>SANGENIC</t>
  </si>
  <si>
    <t>7967</t>
  </si>
  <si>
    <t>SAS</t>
  </si>
  <si>
    <t>7968</t>
  </si>
  <si>
    <t>SECRET SAV</t>
  </si>
  <si>
    <t>7969</t>
  </si>
  <si>
    <t>SIGNATURE</t>
  </si>
  <si>
    <t>7971</t>
  </si>
  <si>
    <t>STARJARDIN</t>
  </si>
  <si>
    <t>7972</t>
  </si>
  <si>
    <t>STEAL PLAY</t>
  </si>
  <si>
    <t>7973</t>
  </si>
  <si>
    <t>SUD'N'SOL</t>
  </si>
  <si>
    <t>7974</t>
  </si>
  <si>
    <t>SYLVAIN</t>
  </si>
  <si>
    <t>7975</t>
  </si>
  <si>
    <t>SYMEX</t>
  </si>
  <si>
    <t>7976</t>
  </si>
  <si>
    <t>TANDEM</t>
  </si>
  <si>
    <t>7977</t>
  </si>
  <si>
    <t>TECHNO</t>
  </si>
  <si>
    <t>7978</t>
  </si>
  <si>
    <t>TENDREPIS</t>
  </si>
  <si>
    <t>7979</t>
  </si>
  <si>
    <t>TERRA</t>
  </si>
  <si>
    <t>7980</t>
  </si>
  <si>
    <t>THE PINK S</t>
  </si>
  <si>
    <t>7981</t>
  </si>
  <si>
    <t>TOQUES BLC</t>
  </si>
  <si>
    <t>7982</t>
  </si>
  <si>
    <t>TORRENTE P</t>
  </si>
  <si>
    <t>7983</t>
  </si>
  <si>
    <t>TRANKILL</t>
  </si>
  <si>
    <t>7984</t>
  </si>
  <si>
    <t>TREFINES</t>
  </si>
  <si>
    <t>7985</t>
  </si>
  <si>
    <t>VECA</t>
  </si>
  <si>
    <t>7986</t>
  </si>
  <si>
    <t>V.ESCOUTE</t>
  </si>
  <si>
    <t>7987</t>
  </si>
  <si>
    <t>VESPA</t>
  </si>
  <si>
    <t>7988</t>
  </si>
  <si>
    <t>VESPPA</t>
  </si>
  <si>
    <t>7989</t>
  </si>
  <si>
    <t>VETIR</t>
  </si>
  <si>
    <t>7990</t>
  </si>
  <si>
    <t>VIOLIFE</t>
  </si>
  <si>
    <t>7991</t>
  </si>
  <si>
    <t>VIVAT</t>
  </si>
  <si>
    <t>7992</t>
  </si>
  <si>
    <t>VIWA</t>
  </si>
  <si>
    <t>7993</t>
  </si>
  <si>
    <t>VOL ELEVEU</t>
  </si>
  <si>
    <t>7994</t>
  </si>
  <si>
    <t>WEBB ELLIS</t>
  </si>
  <si>
    <t>7995</t>
  </si>
  <si>
    <t>WONDER PEA</t>
  </si>
  <si>
    <t>7996</t>
  </si>
  <si>
    <t>ZAGAZOE</t>
  </si>
  <si>
    <t>7997</t>
  </si>
  <si>
    <t>ZENAT</t>
  </si>
  <si>
    <t>7999</t>
  </si>
  <si>
    <t>365 EDITIO</t>
  </si>
  <si>
    <t>8000</t>
  </si>
  <si>
    <t>5FIVE</t>
  </si>
  <si>
    <t>8001</t>
  </si>
  <si>
    <t>8.6</t>
  </si>
  <si>
    <t>8049</t>
  </si>
  <si>
    <t>MARELLA</t>
  </si>
  <si>
    <t>8053</t>
  </si>
  <si>
    <t>T.TEEZER</t>
  </si>
  <si>
    <t>TANGLE TEEZER</t>
  </si>
  <si>
    <t>8054</t>
  </si>
  <si>
    <t>INVISIBOB</t>
  </si>
  <si>
    <t>INVISIBOBBLE</t>
  </si>
  <si>
    <t>8055</t>
  </si>
  <si>
    <t>M.MERCIER</t>
  </si>
  <si>
    <t>MICHEL MERCIER</t>
  </si>
  <si>
    <t>4448</t>
  </si>
  <si>
    <t>M.OCCITANS</t>
  </si>
  <si>
    <t>MAISTRES OCCITANS</t>
  </si>
  <si>
    <t>4097</t>
  </si>
  <si>
    <t>LEGALIBIER</t>
  </si>
  <si>
    <t>LE GALIBIER</t>
  </si>
  <si>
    <t>7928</t>
  </si>
  <si>
    <t>NA</t>
  </si>
  <si>
    <t>8056</t>
  </si>
  <si>
    <t>PAR ICI</t>
  </si>
  <si>
    <t>8057</t>
  </si>
  <si>
    <t>F.LOUPS</t>
  </si>
  <si>
    <t>FERME DU PONT DES LOUPS</t>
  </si>
  <si>
    <t>8058</t>
  </si>
  <si>
    <t>DELI NEIGE</t>
  </si>
  <si>
    <t>DELICE NEIGE</t>
  </si>
  <si>
    <t>8059</t>
  </si>
  <si>
    <t>FAB.GREEN</t>
  </si>
  <si>
    <t>LA FABRIQUE GREEN</t>
  </si>
  <si>
    <t>8060</t>
  </si>
  <si>
    <t>J'OSE</t>
  </si>
  <si>
    <t>8061</t>
  </si>
  <si>
    <t>PURE</t>
  </si>
  <si>
    <t>8062</t>
  </si>
  <si>
    <t>MIJOTES AB</t>
  </si>
  <si>
    <t>LES MIJOTES DE L'ABBAYS</t>
  </si>
  <si>
    <t>8063</t>
  </si>
  <si>
    <t>COUL PROV</t>
  </si>
  <si>
    <t>COULEUR PROVENCE</t>
  </si>
  <si>
    <t>8064</t>
  </si>
  <si>
    <t>JARDINMIDI</t>
  </si>
  <si>
    <t>JARDINS DU MIDI</t>
  </si>
  <si>
    <t>8065</t>
  </si>
  <si>
    <t>PIMA</t>
  </si>
  <si>
    <t>7998</t>
  </si>
  <si>
    <t>2 COQS DOR</t>
  </si>
  <si>
    <t>DEUX COQS D'OR</t>
  </si>
  <si>
    <t>4770</t>
  </si>
  <si>
    <t>METEOR</t>
  </si>
  <si>
    <t>8066</t>
  </si>
  <si>
    <t>FRESHHHHH</t>
  </si>
  <si>
    <t>8067</t>
  </si>
  <si>
    <t>UIT</t>
  </si>
  <si>
    <t>8068</t>
  </si>
  <si>
    <t>TOM&amp;KIDDY</t>
  </si>
  <si>
    <t>8069</t>
  </si>
  <si>
    <t>P.BIDONS</t>
  </si>
  <si>
    <t>Les Petits Bidons</t>
  </si>
  <si>
    <t>8070</t>
  </si>
  <si>
    <t>CASA RAMON</t>
  </si>
  <si>
    <t>8097</t>
  </si>
  <si>
    <t>PAROLEELEV</t>
  </si>
  <si>
    <t>PAROLE D'ELEVEUR</t>
  </si>
  <si>
    <t>8071</t>
  </si>
  <si>
    <t>BIODAY</t>
  </si>
  <si>
    <t>8072</t>
  </si>
  <si>
    <t>FIERS</t>
  </si>
  <si>
    <t>8073</t>
  </si>
  <si>
    <t>SAMPIERO</t>
  </si>
  <si>
    <t>8074</t>
  </si>
  <si>
    <t>LAIT 2 FER</t>
  </si>
  <si>
    <t>LAIT 2 FERMES</t>
  </si>
  <si>
    <t>8075</t>
  </si>
  <si>
    <t>FOCO</t>
  </si>
  <si>
    <t>8076</t>
  </si>
  <si>
    <t>LAOVIE</t>
  </si>
  <si>
    <t>8077</t>
  </si>
  <si>
    <t>MAMA NOUIL</t>
  </si>
  <si>
    <t>MAMA NOUILLES</t>
  </si>
  <si>
    <t>8078</t>
  </si>
  <si>
    <t>RED ROSES</t>
  </si>
  <si>
    <t>8079</t>
  </si>
  <si>
    <t>WANG</t>
  </si>
  <si>
    <t>8080</t>
  </si>
  <si>
    <t>JIN PAI</t>
  </si>
  <si>
    <t>8081</t>
  </si>
  <si>
    <t>YEO S</t>
  </si>
  <si>
    <t>8082</t>
  </si>
  <si>
    <t>TSINGTAO</t>
  </si>
  <si>
    <t>8083</t>
  </si>
  <si>
    <t>AROY D</t>
  </si>
  <si>
    <t>8084</t>
  </si>
  <si>
    <t>PEARL RIVE</t>
  </si>
  <si>
    <t>PEARL RIVER BRIDGE</t>
  </si>
  <si>
    <t>8085</t>
  </si>
  <si>
    <t>COQ</t>
  </si>
  <si>
    <t>8086</t>
  </si>
  <si>
    <t>RISSOAN</t>
  </si>
  <si>
    <t>8087</t>
  </si>
  <si>
    <t>HAPPYFLUFF</t>
  </si>
  <si>
    <t>8088</t>
  </si>
  <si>
    <t>GLAMINSTIT</t>
  </si>
  <si>
    <t>GLAMOUR INSTITUT</t>
  </si>
  <si>
    <t>8089</t>
  </si>
  <si>
    <t>SENPAI</t>
  </si>
  <si>
    <t>8090</t>
  </si>
  <si>
    <t>GAVROCHE</t>
  </si>
  <si>
    <t>8091</t>
  </si>
  <si>
    <t>SERE SNACK</t>
  </si>
  <si>
    <t>SERE SNACKS</t>
  </si>
  <si>
    <t>8092</t>
  </si>
  <si>
    <t>GLAMINBAG</t>
  </si>
  <si>
    <t>GLAMOUR IN BAG</t>
  </si>
  <si>
    <t>8093</t>
  </si>
  <si>
    <t>LGI&amp;FRATEL</t>
  </si>
  <si>
    <t>LUIGI&amp;FRATELLI</t>
  </si>
  <si>
    <t>8098</t>
  </si>
  <si>
    <t>APOTEKE</t>
  </si>
  <si>
    <t>1596</t>
  </si>
  <si>
    <t>COCACOLA</t>
  </si>
  <si>
    <t>8094</t>
  </si>
  <si>
    <t>ERIC BUR</t>
  </si>
  <si>
    <t>8095</t>
  </si>
  <si>
    <t>ALL RIDE</t>
  </si>
  <si>
    <t>8096</t>
  </si>
  <si>
    <t>ELICUISINE</t>
  </si>
  <si>
    <t>8100</t>
  </si>
  <si>
    <t>MAMIE GEOR</t>
  </si>
  <si>
    <t>MAMIE GEORGETTE</t>
  </si>
  <si>
    <t>5800</t>
  </si>
  <si>
    <t>POTAGE BIO</t>
  </si>
  <si>
    <t>LE POTAGER BIO</t>
  </si>
  <si>
    <t>8101</t>
  </si>
  <si>
    <t>LE BRAISON</t>
  </si>
  <si>
    <t>8102</t>
  </si>
  <si>
    <t>PTT MARCHÉ</t>
  </si>
  <si>
    <t>PETIT MARCHÉ</t>
  </si>
  <si>
    <t>8103</t>
  </si>
  <si>
    <t>EDELMONT</t>
  </si>
  <si>
    <t>3130</t>
  </si>
  <si>
    <t>E.GRAINDOR</t>
  </si>
  <si>
    <t>E. GRAINDORGE</t>
  </si>
  <si>
    <t>8104</t>
  </si>
  <si>
    <t>GRAINDORGE</t>
  </si>
  <si>
    <t>GRAIN D'ORGE</t>
  </si>
  <si>
    <t>8105</t>
  </si>
  <si>
    <t>PARTY</t>
  </si>
  <si>
    <t>8106</t>
  </si>
  <si>
    <t>TESSIER</t>
  </si>
  <si>
    <t>8107</t>
  </si>
  <si>
    <t>PECHE NORM</t>
  </si>
  <si>
    <t>PECHERIE NORMANDE</t>
  </si>
  <si>
    <t>5528</t>
  </si>
  <si>
    <t>PECH.BASQ.</t>
  </si>
  <si>
    <t>6454</t>
  </si>
  <si>
    <t>8109</t>
  </si>
  <si>
    <t>GRIMAL</t>
  </si>
  <si>
    <t>8108</t>
  </si>
  <si>
    <t>P.SEILLAC</t>
  </si>
  <si>
    <t>PIERRE DE SEILLAC</t>
  </si>
  <si>
    <t>8110</t>
  </si>
  <si>
    <t>G.CONTRES</t>
  </si>
  <si>
    <t>GILLET CONTRES</t>
  </si>
  <si>
    <t>6492</t>
  </si>
  <si>
    <t>S.VOLAILLE</t>
  </si>
  <si>
    <t>SECRET VOLAILLES</t>
  </si>
  <si>
    <t>8111</t>
  </si>
  <si>
    <t>BASIRON</t>
  </si>
  <si>
    <t>6377</t>
  </si>
  <si>
    <t>SANS MARQU</t>
  </si>
  <si>
    <t>8112</t>
  </si>
  <si>
    <t>DOCTISSIMO</t>
  </si>
  <si>
    <t>8113</t>
  </si>
  <si>
    <t>BRASS.BARO</t>
  </si>
  <si>
    <t>BRASSERIE AU BARON</t>
  </si>
  <si>
    <t>8114</t>
  </si>
  <si>
    <t>T.LARGE</t>
  </si>
  <si>
    <t>TRESOR DU LARGE</t>
  </si>
  <si>
    <t>664</t>
  </si>
  <si>
    <t>BECKERS</t>
  </si>
  <si>
    <t>8115</t>
  </si>
  <si>
    <t>MEXICANO</t>
  </si>
  <si>
    <t>8116</t>
  </si>
  <si>
    <t>MEME</t>
  </si>
  <si>
    <t>1699</t>
  </si>
  <si>
    <t>J.MONTAGNE</t>
  </si>
  <si>
    <t>COOPERATIVE JEUNE MONTAGNE</t>
  </si>
  <si>
    <t>7100</t>
  </si>
  <si>
    <t>THERONDELS</t>
  </si>
  <si>
    <t>COOPERATIVE DE THERONDELS</t>
  </si>
  <si>
    <t>958</t>
  </si>
  <si>
    <t>BOUTOT</t>
  </si>
  <si>
    <t>8117</t>
  </si>
  <si>
    <t>PHOENIX</t>
  </si>
  <si>
    <t>8118</t>
  </si>
  <si>
    <t>NATEN</t>
  </si>
  <si>
    <t>8119</t>
  </si>
  <si>
    <t>SEMOIS</t>
  </si>
  <si>
    <t>8120</t>
  </si>
  <si>
    <t>BIOTHENTIC</t>
  </si>
  <si>
    <t>8121</t>
  </si>
  <si>
    <t>ART.SKYR</t>
  </si>
  <si>
    <t>ARTIK SKYR</t>
  </si>
  <si>
    <t>8122</t>
  </si>
  <si>
    <t>MONTS LYON</t>
  </si>
  <si>
    <t>LAITERIE DES MONTS DU LYONNAIS</t>
  </si>
  <si>
    <t>8123</t>
  </si>
  <si>
    <t>HQ</t>
  </si>
  <si>
    <t>8124</t>
  </si>
  <si>
    <t>COQUELICOC</t>
  </si>
  <si>
    <t>8125</t>
  </si>
  <si>
    <t>ST ALGUE</t>
  </si>
  <si>
    <t>SAINT ALGUE</t>
  </si>
  <si>
    <t>8126</t>
  </si>
  <si>
    <t>UNTRUCEN+</t>
  </si>
  <si>
    <t>UN TRUC EN +</t>
  </si>
  <si>
    <t>8127</t>
  </si>
  <si>
    <t>DINPELLET</t>
  </si>
  <si>
    <t>DIN PELLETS</t>
  </si>
  <si>
    <t>8128</t>
  </si>
  <si>
    <t>LA SPIGA</t>
  </si>
  <si>
    <t>8129</t>
  </si>
  <si>
    <t>LAIT FOREZ</t>
  </si>
  <si>
    <t>LAIT DU FOREZ</t>
  </si>
  <si>
    <t>8130</t>
  </si>
  <si>
    <t>V.O</t>
  </si>
  <si>
    <t>VERSION ORIGINELLE</t>
  </si>
  <si>
    <t>8131</t>
  </si>
  <si>
    <t>ABEL 1898</t>
  </si>
  <si>
    <t>8132</t>
  </si>
  <si>
    <t>KOKIRIKI</t>
  </si>
  <si>
    <t>8133</t>
  </si>
  <si>
    <t>ROY.FAMILY</t>
  </si>
  <si>
    <t>ROYAL FAMILY</t>
  </si>
  <si>
    <t>5481</t>
  </si>
  <si>
    <t>PASTA GIAN</t>
  </si>
  <si>
    <t>1996</t>
  </si>
  <si>
    <t>DEL.WORLD</t>
  </si>
  <si>
    <t>DELI'S WORD</t>
  </si>
  <si>
    <t>8134</t>
  </si>
  <si>
    <t>PANTAI</t>
  </si>
  <si>
    <t>8135</t>
  </si>
  <si>
    <t>ECOFINES</t>
  </si>
  <si>
    <t>LES ECOFINES</t>
  </si>
  <si>
    <t>8137</t>
  </si>
  <si>
    <t>STIRATINI</t>
  </si>
  <si>
    <t>8136</t>
  </si>
  <si>
    <t>DE LORA</t>
  </si>
  <si>
    <t>DE L'ORA</t>
  </si>
  <si>
    <t>8138</t>
  </si>
  <si>
    <t>ULTRA POP</t>
  </si>
  <si>
    <t>6633</t>
  </si>
  <si>
    <t>SMARTIES</t>
  </si>
  <si>
    <t>8139</t>
  </si>
  <si>
    <t>MIEL DE FR</t>
  </si>
  <si>
    <t>MIEL DE France</t>
  </si>
  <si>
    <t>8140</t>
  </si>
  <si>
    <t>BACK EUROP</t>
  </si>
  <si>
    <t>BACK EUROP FRANCE</t>
  </si>
  <si>
    <t>8141</t>
  </si>
  <si>
    <t>IBASKI</t>
  </si>
  <si>
    <t>8142</t>
  </si>
  <si>
    <t>ERICIO</t>
  </si>
  <si>
    <t>8143</t>
  </si>
  <si>
    <t>HE MATE</t>
  </si>
  <si>
    <t>8144</t>
  </si>
  <si>
    <t>ICTIS</t>
  </si>
  <si>
    <t>8145</t>
  </si>
  <si>
    <t>ALIETUM</t>
  </si>
  <si>
    <t>8146</t>
  </si>
  <si>
    <t>LES SALINE</t>
  </si>
  <si>
    <t>LES SALINES</t>
  </si>
  <si>
    <t>8147</t>
  </si>
  <si>
    <t>FERME VERN</t>
  </si>
  <si>
    <t>LA FERME DU VERNET</t>
  </si>
  <si>
    <t>8148</t>
  </si>
  <si>
    <t>VINCINNI</t>
  </si>
  <si>
    <t>8149</t>
  </si>
  <si>
    <t>BIEN BON</t>
  </si>
  <si>
    <t>8150</t>
  </si>
  <si>
    <t>DEMI MELEE</t>
  </si>
  <si>
    <t>8151</t>
  </si>
  <si>
    <t>TEAKA</t>
  </si>
  <si>
    <t>8152</t>
  </si>
  <si>
    <t>ENF.VOLCAN</t>
  </si>
  <si>
    <t>ENFANTS DES VOLCANS</t>
  </si>
  <si>
    <t>8153</t>
  </si>
  <si>
    <t>ETICK</t>
  </si>
  <si>
    <t>8154</t>
  </si>
  <si>
    <t>LE PRATIQUE</t>
  </si>
  <si>
    <t>8155</t>
  </si>
  <si>
    <t>NAHLA</t>
  </si>
  <si>
    <t>8156</t>
  </si>
  <si>
    <t>MIL WRAP</t>
  </si>
  <si>
    <t>8157</t>
  </si>
  <si>
    <t>AICHA</t>
  </si>
  <si>
    <t>8158</t>
  </si>
  <si>
    <t>RANDA</t>
  </si>
  <si>
    <t>8159</t>
  </si>
  <si>
    <t>NOOR</t>
  </si>
  <si>
    <t>8160</t>
  </si>
  <si>
    <t>DELICIA</t>
  </si>
  <si>
    <t>8161</t>
  </si>
  <si>
    <t>MOLIN.CERT</t>
  </si>
  <si>
    <t>MOLINI CERTOSA</t>
  </si>
  <si>
    <t>8162</t>
  </si>
  <si>
    <t>GRAU</t>
  </si>
  <si>
    <t>8163</t>
  </si>
  <si>
    <t>DOUMIEL</t>
  </si>
  <si>
    <t>8164</t>
  </si>
  <si>
    <t>MAGMER</t>
  </si>
  <si>
    <t>8165</t>
  </si>
  <si>
    <t>JARD.CART</t>
  </si>
  <si>
    <t>JARDIN DE CARTHAGE</t>
  </si>
  <si>
    <t>8166</t>
  </si>
  <si>
    <t>CHERIER</t>
  </si>
  <si>
    <t>LES CONFITURIERS DU VIEUX CHERIER</t>
  </si>
  <si>
    <t>8167</t>
  </si>
  <si>
    <t>ABRICK</t>
  </si>
  <si>
    <t>8168</t>
  </si>
  <si>
    <t>LIVRADOIS</t>
  </si>
  <si>
    <t>8169</t>
  </si>
  <si>
    <t>B.GERSOISE</t>
  </si>
  <si>
    <t>LA BELLE GERSOISE</t>
  </si>
  <si>
    <t>8170</t>
  </si>
  <si>
    <t>BAVIK</t>
  </si>
  <si>
    <t>8171</t>
  </si>
  <si>
    <t>K VEGETAL</t>
  </si>
  <si>
    <t>8172</t>
  </si>
  <si>
    <t>PETRUS</t>
  </si>
  <si>
    <t>8173</t>
  </si>
  <si>
    <t>DANGEROUSS</t>
  </si>
  <si>
    <t>DANGEROUSSE</t>
  </si>
  <si>
    <t>8174</t>
  </si>
  <si>
    <t>ST LAURENT</t>
  </si>
  <si>
    <t>LE SAINT LAURENT</t>
  </si>
  <si>
    <t>8175</t>
  </si>
  <si>
    <t>LIMOUSINE</t>
  </si>
  <si>
    <t>TOMME LIMOUSINE</t>
  </si>
  <si>
    <t>8176</t>
  </si>
  <si>
    <t>GREEN TABL</t>
  </si>
  <si>
    <t>GREEN TABLE</t>
  </si>
  <si>
    <t>8177</t>
  </si>
  <si>
    <t>BUENO</t>
  </si>
  <si>
    <t>8178</t>
  </si>
  <si>
    <t>SWISS HOME</t>
  </si>
  <si>
    <t>8179</t>
  </si>
  <si>
    <t>KOOL COOK</t>
  </si>
  <si>
    <t>8180</t>
  </si>
  <si>
    <t>SMARTSTORE</t>
  </si>
  <si>
    <t>8181</t>
  </si>
  <si>
    <t>MENATEX</t>
  </si>
  <si>
    <t>8182</t>
  </si>
  <si>
    <t>GREENDOZ</t>
  </si>
  <si>
    <t>8183</t>
  </si>
  <si>
    <t>SINCERA</t>
  </si>
  <si>
    <t>8184</t>
  </si>
  <si>
    <t>GERBE SAVO</t>
  </si>
  <si>
    <t>LA GERBE SAVOYARDE</t>
  </si>
  <si>
    <t>8185</t>
  </si>
  <si>
    <t>FRUITFRANC</t>
  </si>
  <si>
    <t>LE FRUIT FRANCAIS</t>
  </si>
  <si>
    <t>8186</t>
  </si>
  <si>
    <t>I.TRAITEUR</t>
  </si>
  <si>
    <t>INSTANT TRAITEUR</t>
  </si>
  <si>
    <t>8187</t>
  </si>
  <si>
    <t>MANIFATTUR</t>
  </si>
  <si>
    <t>MANIFATTURA</t>
  </si>
  <si>
    <t>8188</t>
  </si>
  <si>
    <t>MAS DALICE</t>
  </si>
  <si>
    <t>LE MAS D'ALICE</t>
  </si>
  <si>
    <t>8189</t>
  </si>
  <si>
    <t>API NORM.</t>
  </si>
  <si>
    <t>API NORMANDIE</t>
  </si>
  <si>
    <t>8190</t>
  </si>
  <si>
    <t>T.P.LOIRE</t>
  </si>
  <si>
    <t>TRESORS DES PAYS DE LA LOIRE</t>
  </si>
  <si>
    <t>8191</t>
  </si>
  <si>
    <t>MK FACTORY</t>
  </si>
  <si>
    <t>2985</t>
  </si>
  <si>
    <t>MAYBELLINE</t>
  </si>
  <si>
    <t>MAYBELLINE NY</t>
  </si>
  <si>
    <t>8192</t>
  </si>
  <si>
    <t>JOYCE</t>
  </si>
  <si>
    <t>4673</t>
  </si>
  <si>
    <t>MAYBEL</t>
  </si>
  <si>
    <t>8194</t>
  </si>
  <si>
    <t>CHARLTMKUP</t>
  </si>
  <si>
    <t>CHARLOTTE MAKE UP</t>
  </si>
  <si>
    <t>2448</t>
  </si>
  <si>
    <t>ESPRIT FR</t>
  </si>
  <si>
    <t>ESPRIT FRAIS</t>
  </si>
  <si>
    <t>6424</t>
  </si>
  <si>
    <t>SAV.MAUGES</t>
  </si>
  <si>
    <t>SAVEURS DES MAUGES</t>
  </si>
  <si>
    <t>1604</t>
  </si>
  <si>
    <t>CODUNO</t>
  </si>
  <si>
    <t>8195</t>
  </si>
  <si>
    <t>CASAMAYOR</t>
  </si>
  <si>
    <t>5887</t>
  </si>
  <si>
    <t>PROV CHARC</t>
  </si>
  <si>
    <t>PROVENCE CHARCUTERIE</t>
  </si>
  <si>
    <t>8099</t>
  </si>
  <si>
    <t>P.CHARCUT.</t>
  </si>
  <si>
    <t>PROVENCE CHARTUTERIE</t>
  </si>
  <si>
    <t>1654</t>
  </si>
  <si>
    <t>COMPT.SAL</t>
  </si>
  <si>
    <t>4157</t>
  </si>
  <si>
    <t>LEG.MA FAC</t>
  </si>
  <si>
    <t>4384</t>
  </si>
  <si>
    <t>LUCIEN GEO</t>
  </si>
  <si>
    <t>8196</t>
  </si>
  <si>
    <t>WALIMA</t>
  </si>
  <si>
    <t>8197</t>
  </si>
  <si>
    <t>IO</t>
  </si>
  <si>
    <t>IO l'Original</t>
  </si>
  <si>
    <t>8198</t>
  </si>
  <si>
    <t>NINJAMAS</t>
  </si>
  <si>
    <t>8199</t>
  </si>
  <si>
    <t>PIERRECHAU</t>
  </si>
  <si>
    <t>PIERRE DE CHAUME</t>
  </si>
  <si>
    <t>8200</t>
  </si>
  <si>
    <t>MAISTR.OCC</t>
  </si>
  <si>
    <t>8201</t>
  </si>
  <si>
    <t>REINE DIJO</t>
  </si>
  <si>
    <t>REINE DE DIJON</t>
  </si>
  <si>
    <t>8202</t>
  </si>
  <si>
    <t>KIRN</t>
  </si>
  <si>
    <t>KIRN PRODUCTION</t>
  </si>
  <si>
    <t>5596</t>
  </si>
  <si>
    <t>PETIT BEG</t>
  </si>
  <si>
    <t>PETIT BEGUIN</t>
  </si>
  <si>
    <t>8204</t>
  </si>
  <si>
    <t>ECOLE LOIS</t>
  </si>
  <si>
    <t>ECOLE DES LOISIRS</t>
  </si>
  <si>
    <t>8203</t>
  </si>
  <si>
    <t>GONDOL</t>
  </si>
  <si>
    <t>8205</t>
  </si>
  <si>
    <t>VERGERS AL</t>
  </si>
  <si>
    <t>VERGERS DES ALPILLES</t>
  </si>
  <si>
    <t>8206</t>
  </si>
  <si>
    <t>TERRE D'OC</t>
  </si>
  <si>
    <t>8207</t>
  </si>
  <si>
    <t>FRUIVAL</t>
  </si>
  <si>
    <t>8208</t>
  </si>
  <si>
    <t>7 DAYS</t>
  </si>
  <si>
    <t>4606</t>
  </si>
  <si>
    <t>MARIUS BER</t>
  </si>
  <si>
    <t>MARIUS BERNARD</t>
  </si>
  <si>
    <t>8209</t>
  </si>
  <si>
    <t>NEMS ENFAN</t>
  </si>
  <si>
    <t>LES NEMS DE MON ENFANCE</t>
  </si>
  <si>
    <t>8212</t>
  </si>
  <si>
    <t>NS</t>
  </si>
  <si>
    <t>8210</t>
  </si>
  <si>
    <t>LENCLOITRE</t>
  </si>
  <si>
    <t>BISCUITERIE DE LENCLOITRE</t>
  </si>
  <si>
    <t>8211</t>
  </si>
  <si>
    <t>BIORIGINE</t>
  </si>
  <si>
    <t>8213</t>
  </si>
  <si>
    <t>CELLIFLORE</t>
  </si>
  <si>
    <t>8214</t>
  </si>
  <si>
    <t>POPEE</t>
  </si>
  <si>
    <t>8215</t>
  </si>
  <si>
    <t>DMP</t>
  </si>
  <si>
    <t>Du Monde à la Provence</t>
  </si>
  <si>
    <t>8216</t>
  </si>
  <si>
    <t>L.DE FEUX</t>
  </si>
  <si>
    <t>Laiterie de Feux</t>
  </si>
  <si>
    <t>8217</t>
  </si>
  <si>
    <t>KERRYGOLD</t>
  </si>
  <si>
    <t>8218</t>
  </si>
  <si>
    <t>DALIA</t>
  </si>
  <si>
    <t>8219</t>
  </si>
  <si>
    <t>DUCK'N</t>
  </si>
  <si>
    <t>8220</t>
  </si>
  <si>
    <t>TRITTON</t>
  </si>
  <si>
    <t>8221</t>
  </si>
  <si>
    <t>ISABEL</t>
  </si>
  <si>
    <t>8222</t>
  </si>
  <si>
    <t>RIOVERDE</t>
  </si>
  <si>
    <t>8223</t>
  </si>
  <si>
    <t>BAJAMAR</t>
  </si>
  <si>
    <t>8224</t>
  </si>
  <si>
    <t>MONTETURIA</t>
  </si>
  <si>
    <t>8225</t>
  </si>
  <si>
    <t>HELIOS</t>
  </si>
  <si>
    <t>8226</t>
  </si>
  <si>
    <t>CHUFI</t>
  </si>
  <si>
    <t>8227</t>
  </si>
  <si>
    <t>CASTANEDA</t>
  </si>
  <si>
    <t>8228</t>
  </si>
  <si>
    <t>TY-PHOO</t>
  </si>
  <si>
    <t>8229</t>
  </si>
  <si>
    <t>ROSE'S</t>
  </si>
  <si>
    <t>8230</t>
  </si>
  <si>
    <t>PAXO</t>
  </si>
  <si>
    <t>8231</t>
  </si>
  <si>
    <t>OXO</t>
  </si>
  <si>
    <t>8232</t>
  </si>
  <si>
    <t>MARMITE</t>
  </si>
  <si>
    <t>8233</t>
  </si>
  <si>
    <t>LYLE'S</t>
  </si>
  <si>
    <t>8234</t>
  </si>
  <si>
    <t>HELLMANN'S</t>
  </si>
  <si>
    <t>8235</t>
  </si>
  <si>
    <t>CARR'S</t>
  </si>
  <si>
    <t>8236</t>
  </si>
  <si>
    <t>BRANSTON</t>
  </si>
  <si>
    <t>8237</t>
  </si>
  <si>
    <t>FLEXI</t>
  </si>
  <si>
    <t>8238</t>
  </si>
  <si>
    <t>BA SAO</t>
  </si>
  <si>
    <t>8239</t>
  </si>
  <si>
    <t>TAVENERS</t>
  </si>
  <si>
    <t>8240</t>
  </si>
  <si>
    <t>PROFRUIT</t>
  </si>
  <si>
    <t>8241</t>
  </si>
  <si>
    <t>EL TAJ</t>
  </si>
  <si>
    <t>8242</t>
  </si>
  <si>
    <t>IAN</t>
  </si>
  <si>
    <t>8243</t>
  </si>
  <si>
    <t>TOT SNACK</t>
  </si>
  <si>
    <t>8244</t>
  </si>
  <si>
    <t>YAMASA</t>
  </si>
  <si>
    <t>8245</t>
  </si>
  <si>
    <t>SARSON'S</t>
  </si>
  <si>
    <t>8246</t>
  </si>
  <si>
    <t>SAITAKU</t>
  </si>
  <si>
    <t>8247</t>
  </si>
  <si>
    <t>TILDA</t>
  </si>
  <si>
    <t>8248</t>
  </si>
  <si>
    <t>ROLLI</t>
  </si>
  <si>
    <t>8249</t>
  </si>
  <si>
    <t>RACINES</t>
  </si>
  <si>
    <t>8250</t>
  </si>
  <si>
    <t>LA MOLE</t>
  </si>
  <si>
    <t>8251</t>
  </si>
  <si>
    <t>SHARWOOD'S</t>
  </si>
  <si>
    <t>8252</t>
  </si>
  <si>
    <t>PICUEZO</t>
  </si>
  <si>
    <t>8253</t>
  </si>
  <si>
    <t>PESCAMAR</t>
  </si>
  <si>
    <t>8254</t>
  </si>
  <si>
    <t>FERRER</t>
  </si>
  <si>
    <t>8255</t>
  </si>
  <si>
    <t>ARGENTE</t>
  </si>
  <si>
    <t>8256</t>
  </si>
  <si>
    <t>EL AVION</t>
  </si>
  <si>
    <t>8257</t>
  </si>
  <si>
    <t>BOURBON</t>
  </si>
  <si>
    <t>8258</t>
  </si>
  <si>
    <t>ELOT</t>
  </si>
  <si>
    <t>8259</t>
  </si>
  <si>
    <t>TOCO</t>
  </si>
  <si>
    <t>8260</t>
  </si>
  <si>
    <t>CAMPBELLS</t>
  </si>
  <si>
    <t>8261</t>
  </si>
  <si>
    <t>EUROFOOD</t>
  </si>
  <si>
    <t>8262</t>
  </si>
  <si>
    <t>PESCADOR</t>
  </si>
  <si>
    <t>8263</t>
  </si>
  <si>
    <t>LA DELIZIA</t>
  </si>
  <si>
    <t>8264</t>
  </si>
  <si>
    <t>BRISTOT</t>
  </si>
  <si>
    <t>8265</t>
  </si>
  <si>
    <t>STOATS</t>
  </si>
  <si>
    <t>8266</t>
  </si>
  <si>
    <t>PENELAS</t>
  </si>
  <si>
    <t>8267</t>
  </si>
  <si>
    <t>CAMEL</t>
  </si>
  <si>
    <t>8268</t>
  </si>
  <si>
    <t>AL WADI</t>
  </si>
  <si>
    <t>8269</t>
  </si>
  <si>
    <t>VAVAL</t>
  </si>
  <si>
    <t>8270</t>
  </si>
  <si>
    <t>DUCHEF</t>
  </si>
  <si>
    <t>8271</t>
  </si>
  <si>
    <t>TARTUFI</t>
  </si>
  <si>
    <t>8272</t>
  </si>
  <si>
    <t>ODOFRUIT</t>
  </si>
  <si>
    <t>8273</t>
  </si>
  <si>
    <t>ODONATURE</t>
  </si>
  <si>
    <t>8274</t>
  </si>
  <si>
    <t>SOLINEST</t>
  </si>
  <si>
    <t>8275</t>
  </si>
  <si>
    <t>TANTIE</t>
  </si>
  <si>
    <t>8276</t>
  </si>
  <si>
    <t>VALENTINA</t>
  </si>
  <si>
    <t>8277</t>
  </si>
  <si>
    <t>EL SANTO</t>
  </si>
  <si>
    <t>8278</t>
  </si>
  <si>
    <t>MAHOU</t>
  </si>
  <si>
    <t>8279</t>
  </si>
  <si>
    <t>CRUZCAMPO</t>
  </si>
  <si>
    <t>8280</t>
  </si>
  <si>
    <t>VIA ANTICA</t>
  </si>
  <si>
    <t>8281</t>
  </si>
  <si>
    <t>EXETER</t>
  </si>
  <si>
    <t>8282</t>
  </si>
  <si>
    <t>GLENRYCK</t>
  </si>
  <si>
    <t>8283</t>
  </si>
  <si>
    <t>STARLING</t>
  </si>
  <si>
    <t>8284</t>
  </si>
  <si>
    <t>RICHTER</t>
  </si>
  <si>
    <t>8285</t>
  </si>
  <si>
    <t>KIANORD</t>
  </si>
  <si>
    <t>8286</t>
  </si>
  <si>
    <t>GOLFETTI</t>
  </si>
  <si>
    <t>8287</t>
  </si>
  <si>
    <t>LIMO</t>
  </si>
  <si>
    <t>8288</t>
  </si>
  <si>
    <t>TITUS</t>
  </si>
  <si>
    <t>8289</t>
  </si>
  <si>
    <t>BRICK D'OR</t>
  </si>
  <si>
    <t>8290</t>
  </si>
  <si>
    <t>DUKAN</t>
  </si>
  <si>
    <t>8291</t>
  </si>
  <si>
    <t>ANJOUIN</t>
  </si>
  <si>
    <t>8292</t>
  </si>
  <si>
    <t>SENESI</t>
  </si>
  <si>
    <t>8293</t>
  </si>
  <si>
    <t>BRUSA</t>
  </si>
  <si>
    <t>8294</t>
  </si>
  <si>
    <t>GALBUSERA</t>
  </si>
  <si>
    <t>8295</t>
  </si>
  <si>
    <t>KARRAS</t>
  </si>
  <si>
    <t>8296</t>
  </si>
  <si>
    <t>DELICIUS</t>
  </si>
  <si>
    <t>8297</t>
  </si>
  <si>
    <t>FESTIVAL</t>
  </si>
  <si>
    <t>8298</t>
  </si>
  <si>
    <t>PRONATURA</t>
  </si>
  <si>
    <t>8299</t>
  </si>
  <si>
    <t>CACAOLAT</t>
  </si>
  <si>
    <t>8300</t>
  </si>
  <si>
    <t>PAVESI</t>
  </si>
  <si>
    <t>8301</t>
  </si>
  <si>
    <t>VOIELLO</t>
  </si>
  <si>
    <t>8302</t>
  </si>
  <si>
    <t>FONTELLA</t>
  </si>
  <si>
    <t>8303</t>
  </si>
  <si>
    <t>BOTTER</t>
  </si>
  <si>
    <t>8304</t>
  </si>
  <si>
    <t>CALEO</t>
  </si>
  <si>
    <t>8305</t>
  </si>
  <si>
    <t>KIVA</t>
  </si>
  <si>
    <t>8306</t>
  </si>
  <si>
    <t>CASA MILO</t>
  </si>
  <si>
    <t>8307</t>
  </si>
  <si>
    <t>CIGALA</t>
  </si>
  <si>
    <t>8308</t>
  </si>
  <si>
    <t>DERONI</t>
  </si>
  <si>
    <t>8309</t>
  </si>
  <si>
    <t>EL BENNA</t>
  </si>
  <si>
    <t>8310</t>
  </si>
  <si>
    <t>KAORIYA</t>
  </si>
  <si>
    <t>8311</t>
  </si>
  <si>
    <t>LOTTE</t>
  </si>
  <si>
    <t>8312</t>
  </si>
  <si>
    <t>8313</t>
  </si>
  <si>
    <t>SEMPIO</t>
  </si>
  <si>
    <t>8314</t>
  </si>
  <si>
    <t>SPESHOW</t>
  </si>
  <si>
    <t>8315</t>
  </si>
  <si>
    <t>TIPICO</t>
  </si>
  <si>
    <t>8316</t>
  </si>
  <si>
    <t>SOLIMON</t>
  </si>
  <si>
    <t>8317</t>
  </si>
  <si>
    <t>BOSCOR</t>
  </si>
  <si>
    <t>8318</t>
  </si>
  <si>
    <t>MUSETTI</t>
  </si>
  <si>
    <t>8319</t>
  </si>
  <si>
    <t>POSITANO</t>
  </si>
  <si>
    <t>8320</t>
  </si>
  <si>
    <t>SANTANGELO</t>
  </si>
  <si>
    <t>8321</t>
  </si>
  <si>
    <t>CAMPAGNOLA</t>
  </si>
  <si>
    <t>8322</t>
  </si>
  <si>
    <t>CASTELLANI</t>
  </si>
  <si>
    <t>8323</t>
  </si>
  <si>
    <t>COLIMORO</t>
  </si>
  <si>
    <t>8324</t>
  </si>
  <si>
    <t>STRAVINO</t>
  </si>
  <si>
    <t>8325</t>
  </si>
  <si>
    <t>ARNACES</t>
  </si>
  <si>
    <t>7515</t>
  </si>
  <si>
    <t>VINAIGRERI</t>
  </si>
  <si>
    <t>8326</t>
  </si>
  <si>
    <t>KO-CIDE</t>
  </si>
  <si>
    <t>8327</t>
  </si>
  <si>
    <t>CASA AROMA</t>
  </si>
  <si>
    <t>LA CASA DE LOS AROMAS</t>
  </si>
  <si>
    <t>3139</t>
  </si>
  <si>
    <t>GRAND MENA</t>
  </si>
  <si>
    <t>1380</t>
  </si>
  <si>
    <t>CERECO</t>
  </si>
  <si>
    <t>7970</t>
  </si>
  <si>
    <t>SNACK'IN F</t>
  </si>
  <si>
    <t>SNACK'IN FOR YOU</t>
  </si>
  <si>
    <t>3930</t>
  </si>
  <si>
    <t>LAESPANOLA</t>
  </si>
  <si>
    <t>LA ESPANOLA</t>
  </si>
  <si>
    <t>386</t>
  </si>
  <si>
    <t>ELARTESANO</t>
  </si>
  <si>
    <t>EL ARTESANO</t>
  </si>
  <si>
    <t>661</t>
  </si>
  <si>
    <t>AU BEC FIN</t>
  </si>
  <si>
    <t>CONSERVERIE AU BEC FIN</t>
  </si>
  <si>
    <t>4844</t>
  </si>
  <si>
    <t>B.MISTRAL</t>
  </si>
  <si>
    <t>BISCUITS MISTRAL</t>
  </si>
  <si>
    <t>2691</t>
  </si>
  <si>
    <t>FISHTREM.B</t>
  </si>
  <si>
    <t>FISH'TREMENT BON</t>
  </si>
  <si>
    <t>8328</t>
  </si>
  <si>
    <t>ROBERTSONS</t>
  </si>
  <si>
    <t>ROBERTSON'S</t>
  </si>
  <si>
    <t>8329</t>
  </si>
  <si>
    <t>SALOIO</t>
  </si>
  <si>
    <t>PALHAIS SALOIO</t>
  </si>
  <si>
    <t>8330</t>
  </si>
  <si>
    <t>IL MOLINO</t>
  </si>
  <si>
    <t>8331</t>
  </si>
  <si>
    <t>GDDITOSCAN</t>
  </si>
  <si>
    <t>GD DI TOSCANA</t>
  </si>
  <si>
    <t>4773</t>
  </si>
  <si>
    <t>METS ROIS</t>
  </si>
  <si>
    <t>METS DES ROIS</t>
  </si>
  <si>
    <t>8332</t>
  </si>
  <si>
    <t>TDGRISSINI</t>
  </si>
  <si>
    <t>TD GRISSINI</t>
  </si>
  <si>
    <t>8334</t>
  </si>
  <si>
    <t>LORDINAIRE</t>
  </si>
  <si>
    <t>L'ORDINAIRE</t>
  </si>
  <si>
    <t>8335</t>
  </si>
  <si>
    <t>M.BRUSCHET</t>
  </si>
  <si>
    <t>MILANO BRUSCHET</t>
  </si>
  <si>
    <t>8336</t>
  </si>
  <si>
    <t>CANARDGERS</t>
  </si>
  <si>
    <t>CANARD DU GERS</t>
  </si>
  <si>
    <t>8337</t>
  </si>
  <si>
    <t>TARTUFI JIMMY</t>
  </si>
  <si>
    <t>8338</t>
  </si>
  <si>
    <t>LAVONATURE</t>
  </si>
  <si>
    <t>LAVO NATURE</t>
  </si>
  <si>
    <t>8339</t>
  </si>
  <si>
    <t>ESTRELLA</t>
  </si>
  <si>
    <t>ESTRELLA DAMM</t>
  </si>
  <si>
    <t>8340</t>
  </si>
  <si>
    <t>M.CAVAILLE</t>
  </si>
  <si>
    <t>MAISON CAVAILLE</t>
  </si>
  <si>
    <t>8342</t>
  </si>
  <si>
    <t>EPICES DOR</t>
  </si>
  <si>
    <t>EPICES D'OR</t>
  </si>
  <si>
    <t>8343</t>
  </si>
  <si>
    <t>B.NAPOLETA</t>
  </si>
  <si>
    <t>BABA NAPOLETANI</t>
  </si>
  <si>
    <t>8344</t>
  </si>
  <si>
    <t>LOSMOLINOS</t>
  </si>
  <si>
    <t>LOS MOLINOS</t>
  </si>
  <si>
    <t>8345</t>
  </si>
  <si>
    <t>ODOOEPICES</t>
  </si>
  <si>
    <t>ODO O'EPICES</t>
  </si>
  <si>
    <t>8346</t>
  </si>
  <si>
    <t>CARRET M.</t>
  </si>
  <si>
    <t>CARRET MUNOZ</t>
  </si>
  <si>
    <t>8347</t>
  </si>
  <si>
    <t>KING HARV</t>
  </si>
  <si>
    <t>KING'S HARVEST</t>
  </si>
  <si>
    <t>8348</t>
  </si>
  <si>
    <t>B.ROUGE</t>
  </si>
  <si>
    <t>BONNET ROUGE</t>
  </si>
  <si>
    <t>8349</t>
  </si>
  <si>
    <t>TT.CLEMENT</t>
  </si>
  <si>
    <t>TONTON CLEMENT</t>
  </si>
  <si>
    <t>8350</t>
  </si>
  <si>
    <t>FRANCISHAR</t>
  </si>
  <si>
    <t>FRANCIS HARTRIDGES</t>
  </si>
  <si>
    <t>8351</t>
  </si>
  <si>
    <t>FRANK COOP</t>
  </si>
  <si>
    <t>FRANK COOPER'S</t>
  </si>
  <si>
    <t>8352</t>
  </si>
  <si>
    <t>ANTICO CAS</t>
  </si>
  <si>
    <t>ANTICO CASALE</t>
  </si>
  <si>
    <t>8353</t>
  </si>
  <si>
    <t>D.BOULAY</t>
  </si>
  <si>
    <t>8354</t>
  </si>
  <si>
    <t>ANTO SOTOS</t>
  </si>
  <si>
    <t>ANTONIO SOTOS</t>
  </si>
  <si>
    <t>8333</t>
  </si>
  <si>
    <t>3740</t>
  </si>
  <si>
    <t>JUSTIN BRI</t>
  </si>
  <si>
    <t>8356</t>
  </si>
  <si>
    <t>DELICERIE</t>
  </si>
  <si>
    <t>LA DELICERIE</t>
  </si>
  <si>
    <t>8357</t>
  </si>
  <si>
    <t>BIO WAGNER</t>
  </si>
  <si>
    <t>8358</t>
  </si>
  <si>
    <t>LESBASTIDE</t>
  </si>
  <si>
    <t>BASTIDE DE MANON</t>
  </si>
  <si>
    <t>8359</t>
  </si>
  <si>
    <t>JAPANBEST</t>
  </si>
  <si>
    <t>JAPAN BEST</t>
  </si>
  <si>
    <t>8360</t>
  </si>
  <si>
    <t>VIEIRA</t>
  </si>
  <si>
    <t>8361</t>
  </si>
  <si>
    <t>ODOFLEUR</t>
  </si>
  <si>
    <t>8362</t>
  </si>
  <si>
    <t>LAVOFRUIT</t>
  </si>
  <si>
    <t>4061</t>
  </si>
  <si>
    <t>LAVOFLEUR</t>
  </si>
  <si>
    <t>8363</t>
  </si>
  <si>
    <t>LE SUPREME</t>
  </si>
  <si>
    <t>LESUPREME</t>
  </si>
  <si>
    <t>8364</t>
  </si>
  <si>
    <t>PIETRO COR</t>
  </si>
  <si>
    <t>PIETRO CORICELLI</t>
  </si>
  <si>
    <t>8365</t>
  </si>
  <si>
    <t>TOP CUP</t>
  </si>
  <si>
    <t>8366</t>
  </si>
  <si>
    <t>SAVEURSBIO</t>
  </si>
  <si>
    <t>8367</t>
  </si>
  <si>
    <t>COTE SUD</t>
  </si>
  <si>
    <t>8368</t>
  </si>
  <si>
    <t>FIRMA</t>
  </si>
  <si>
    <t>FIRMA ITALIA</t>
  </si>
  <si>
    <t>8369</t>
  </si>
  <si>
    <t>CR.FOOD</t>
  </si>
  <si>
    <t>SPICE CREOLE FOOD</t>
  </si>
  <si>
    <t>8370</t>
  </si>
  <si>
    <t>CREMOR</t>
  </si>
  <si>
    <t>CREM'OR</t>
  </si>
  <si>
    <t>8371</t>
  </si>
  <si>
    <t>HEATH</t>
  </si>
  <si>
    <t>HEATH &amp; HEATHER</t>
  </si>
  <si>
    <t>8372</t>
  </si>
  <si>
    <t>G.Y SABOR</t>
  </si>
  <si>
    <t>GUSTO Y SABOR</t>
  </si>
  <si>
    <t>8373</t>
  </si>
  <si>
    <t>HENGE</t>
  </si>
  <si>
    <t>8374</t>
  </si>
  <si>
    <t>HARTLEYS</t>
  </si>
  <si>
    <t>8375</t>
  </si>
  <si>
    <t>GOLDENFRY</t>
  </si>
  <si>
    <t>8376</t>
  </si>
  <si>
    <t>ROYAL BOUR</t>
  </si>
  <si>
    <t>RBI</t>
  </si>
  <si>
    <t>8377</t>
  </si>
  <si>
    <t>LAVOFLASH</t>
  </si>
  <si>
    <t>LAVO FLASH</t>
  </si>
  <si>
    <t>8355</t>
  </si>
  <si>
    <t>SUBLIM'BIO</t>
  </si>
  <si>
    <t>8378</t>
  </si>
  <si>
    <t>LA EXPLAN.</t>
  </si>
  <si>
    <t>LA EXPLANADA</t>
  </si>
  <si>
    <t>8379</t>
  </si>
  <si>
    <t>GINGERBEER</t>
  </si>
  <si>
    <t>GINGER BEER</t>
  </si>
  <si>
    <t>8380</t>
  </si>
  <si>
    <t>VACHEPARIS</t>
  </si>
  <si>
    <t>LA VACHE DE PARIS</t>
  </si>
  <si>
    <t>8381</t>
  </si>
  <si>
    <t>SOKOD'AILS</t>
  </si>
  <si>
    <t>8382</t>
  </si>
  <si>
    <t>LORRAINE</t>
  </si>
  <si>
    <t>BRASSERIE LORRAINE</t>
  </si>
  <si>
    <t>8383</t>
  </si>
  <si>
    <t>LIMOCHEF</t>
  </si>
  <si>
    <t>8385</t>
  </si>
  <si>
    <t>OLINATURE</t>
  </si>
  <si>
    <t>8386</t>
  </si>
  <si>
    <t>STAPPJ</t>
  </si>
  <si>
    <t>8387</t>
  </si>
  <si>
    <t>RISERIA M.</t>
  </si>
  <si>
    <t>RISERIA MONTANARI</t>
  </si>
  <si>
    <t>8388</t>
  </si>
  <si>
    <t>C BON</t>
  </si>
  <si>
    <t>C'Bon</t>
  </si>
  <si>
    <t>8389</t>
  </si>
  <si>
    <t>A LOLIVIER</t>
  </si>
  <si>
    <t>A L'OLIVIER</t>
  </si>
  <si>
    <t>8390</t>
  </si>
  <si>
    <t>OLYMPE-CBD</t>
  </si>
  <si>
    <t>8391</t>
  </si>
  <si>
    <t>TENTA BIO</t>
  </si>
  <si>
    <t>TENTATIONS BIO</t>
  </si>
  <si>
    <t>8392</t>
  </si>
  <si>
    <t>8393</t>
  </si>
  <si>
    <t>CONF.CLOCH</t>
  </si>
  <si>
    <t>LES CONFITURES DU CLOCHER</t>
  </si>
  <si>
    <t>8394</t>
  </si>
  <si>
    <t>GUSTI A.B</t>
  </si>
  <si>
    <t>GUSTI AMO BIO</t>
  </si>
  <si>
    <t>7104</t>
  </si>
  <si>
    <t>THOM LE PR</t>
  </si>
  <si>
    <t>4094</t>
  </si>
  <si>
    <t>LE DROGUIS</t>
  </si>
  <si>
    <t>LE DROGUISTE</t>
  </si>
  <si>
    <t>8395</t>
  </si>
  <si>
    <t>D.PEPPINO</t>
  </si>
  <si>
    <t>DON PEPPINO</t>
  </si>
  <si>
    <t>8409</t>
  </si>
  <si>
    <t>XOXO</t>
  </si>
  <si>
    <t>8384</t>
  </si>
  <si>
    <t>COLMAN'S</t>
  </si>
  <si>
    <t>8396</t>
  </si>
  <si>
    <t>KEO FOOD</t>
  </si>
  <si>
    <t>8397</t>
  </si>
  <si>
    <t>C.GOURMAND</t>
  </si>
  <si>
    <t>LA CURE GOURMANDE</t>
  </si>
  <si>
    <t>5051</t>
  </si>
  <si>
    <t>NAT ORIGIN</t>
  </si>
  <si>
    <t>NATURE D'ORIGINE</t>
  </si>
  <si>
    <t>8398</t>
  </si>
  <si>
    <t>VALEO</t>
  </si>
  <si>
    <t>VALEO SERVICE</t>
  </si>
  <si>
    <t>8399</t>
  </si>
  <si>
    <t>V.DELBREZO</t>
  </si>
  <si>
    <t>VIRGEN DEL BREZO</t>
  </si>
  <si>
    <t>8400</t>
  </si>
  <si>
    <t>M.D.MAINES</t>
  </si>
  <si>
    <t>LA MAISON DES MAINES</t>
  </si>
  <si>
    <t>8401</t>
  </si>
  <si>
    <t>GLAM TECH.</t>
  </si>
  <si>
    <t>GLAMOUR TECHNIC'S</t>
  </si>
  <si>
    <t>8402</t>
  </si>
  <si>
    <t>8403</t>
  </si>
  <si>
    <t>GRAN DUQUE</t>
  </si>
  <si>
    <t>8404</t>
  </si>
  <si>
    <t>TUNNOCK'S</t>
  </si>
  <si>
    <t>8405</t>
  </si>
  <si>
    <t>GRANDMA W</t>
  </si>
  <si>
    <t>GRANDMA WILDS</t>
  </si>
  <si>
    <t>8406</t>
  </si>
  <si>
    <t>EASYLEMONB</t>
  </si>
  <si>
    <t>EASYLEMONBIO</t>
  </si>
  <si>
    <t>8407</t>
  </si>
  <si>
    <t>MOLINO ZAN</t>
  </si>
  <si>
    <t>MOLINO ZANONE</t>
  </si>
  <si>
    <t>8408</t>
  </si>
  <si>
    <t>CHOLULA</t>
  </si>
  <si>
    <t>7899</t>
  </si>
  <si>
    <t>LE PETIT M</t>
  </si>
  <si>
    <t>8410</t>
  </si>
  <si>
    <t>ALL.PROD</t>
  </si>
  <si>
    <t>ALLIANCE PRODUCTEURS</t>
  </si>
  <si>
    <t>8411</t>
  </si>
  <si>
    <t>BRIARDE</t>
  </si>
  <si>
    <t>8412</t>
  </si>
  <si>
    <t>J'ADORE</t>
  </si>
  <si>
    <t>8413</t>
  </si>
  <si>
    <t>24TERRE</t>
  </si>
  <si>
    <t>24 TERRE</t>
  </si>
  <si>
    <t>8414</t>
  </si>
  <si>
    <t>ARTEMUS</t>
  </si>
  <si>
    <t>8415</t>
  </si>
  <si>
    <t>ST ANTONIN</t>
  </si>
  <si>
    <t>SAINT ANTONIN</t>
  </si>
  <si>
    <t>8416</t>
  </si>
  <si>
    <t>IMAO</t>
  </si>
  <si>
    <t>8417</t>
  </si>
  <si>
    <t>KUNGS</t>
  </si>
  <si>
    <t>8418</t>
  </si>
  <si>
    <t>KEMPER</t>
  </si>
  <si>
    <t>8419</t>
  </si>
  <si>
    <t>POPPY</t>
  </si>
  <si>
    <t>8420</t>
  </si>
  <si>
    <t>YUASA</t>
  </si>
  <si>
    <t>8470</t>
  </si>
  <si>
    <t>UPSOUND</t>
  </si>
  <si>
    <t>8471</t>
  </si>
  <si>
    <t>EL PASTOR</t>
  </si>
  <si>
    <t>EL PASTOR DE LA MANCHA</t>
  </si>
  <si>
    <t>8421</t>
  </si>
  <si>
    <t>AEG</t>
  </si>
  <si>
    <t>8422</t>
  </si>
  <si>
    <t>WRC</t>
  </si>
  <si>
    <t>8423</t>
  </si>
  <si>
    <t>MOOOV</t>
  </si>
  <si>
    <t>8424</t>
  </si>
  <si>
    <t>GULLI</t>
  </si>
  <si>
    <t>8425</t>
  </si>
  <si>
    <t>MITCHELL</t>
  </si>
  <si>
    <t>8426</t>
  </si>
  <si>
    <t>DUDULE</t>
  </si>
  <si>
    <t>8427</t>
  </si>
  <si>
    <t>MUSTAD</t>
  </si>
  <si>
    <t>8428</t>
  </si>
  <si>
    <t>MEPPS</t>
  </si>
  <si>
    <t>8429</t>
  </si>
  <si>
    <t>SENSAS</t>
  </si>
  <si>
    <t>8430</t>
  </si>
  <si>
    <t>NASSAU</t>
  </si>
  <si>
    <t>8431</t>
  </si>
  <si>
    <t>SWINGSPACE</t>
  </si>
  <si>
    <t>8432</t>
  </si>
  <si>
    <t>PELTON</t>
  </si>
  <si>
    <t>8433</t>
  </si>
  <si>
    <t>FUMOR</t>
  </si>
  <si>
    <t>8434</t>
  </si>
  <si>
    <t>ROUNDUP</t>
  </si>
  <si>
    <t>8435</t>
  </si>
  <si>
    <t>EASYPROTEC</t>
  </si>
  <si>
    <t>EASY PROTECT</t>
  </si>
  <si>
    <t>8436</t>
  </si>
  <si>
    <t>VOODOO</t>
  </si>
  <si>
    <t>VOODOO RIDE</t>
  </si>
  <si>
    <t>8437</t>
  </si>
  <si>
    <t>EXPERTLINE</t>
  </si>
  <si>
    <t>EXPERT LINE</t>
  </si>
  <si>
    <t>8438</t>
  </si>
  <si>
    <t>BAR INSECT</t>
  </si>
  <si>
    <t>BARRIERE A INSECTES</t>
  </si>
  <si>
    <t>8439</t>
  </si>
  <si>
    <t>BARR RONGE</t>
  </si>
  <si>
    <t>BARRIERE A RONGEURS</t>
  </si>
  <si>
    <t>8440</t>
  </si>
  <si>
    <t>KB HOM DEF</t>
  </si>
  <si>
    <t>KB Home défense</t>
  </si>
  <si>
    <t>8441</t>
  </si>
  <si>
    <t>Y.CANDLE</t>
  </si>
  <si>
    <t>Yankee Candle</t>
  </si>
  <si>
    <t>8442</t>
  </si>
  <si>
    <t>SMELL&amp;DRIV</t>
  </si>
  <si>
    <t>SMELL AND DRIVE</t>
  </si>
  <si>
    <t>8443</t>
  </si>
  <si>
    <t>8444</t>
  </si>
  <si>
    <t>ABNET</t>
  </si>
  <si>
    <t>8445</t>
  </si>
  <si>
    <t>ZACK</t>
  </si>
  <si>
    <t>8446</t>
  </si>
  <si>
    <t>CLEOPATRA</t>
  </si>
  <si>
    <t>8447</t>
  </si>
  <si>
    <t>MYSTIC</t>
  </si>
  <si>
    <t>8448</t>
  </si>
  <si>
    <t>S.NOSTRANI</t>
  </si>
  <si>
    <t>SAPORI NOSTRANI</t>
  </si>
  <si>
    <t>8449</t>
  </si>
  <si>
    <t>DR SCRITCH</t>
  </si>
  <si>
    <t>DOCTOR SCRITCH</t>
  </si>
  <si>
    <t>8450</t>
  </si>
  <si>
    <t>GRIHETE</t>
  </si>
  <si>
    <t>8451</t>
  </si>
  <si>
    <t>TERRA VECC</t>
  </si>
  <si>
    <t>TERRA VECCHIA</t>
  </si>
  <si>
    <t>8452</t>
  </si>
  <si>
    <t>NUDJ</t>
  </si>
  <si>
    <t>8453</t>
  </si>
  <si>
    <t>BELFIORI</t>
  </si>
  <si>
    <t>8454</t>
  </si>
  <si>
    <t>JO 2024</t>
  </si>
  <si>
    <t>8455</t>
  </si>
  <si>
    <t>FLYBOTIC</t>
  </si>
  <si>
    <t>8456</t>
  </si>
  <si>
    <t>LIVHAPFOOD</t>
  </si>
  <si>
    <t>LIV HAPPY FOOD</t>
  </si>
  <si>
    <t>8457</t>
  </si>
  <si>
    <t>BLUEPOINT</t>
  </si>
  <si>
    <t>BLUE POINT COMPANY</t>
  </si>
  <si>
    <t>8458</t>
  </si>
  <si>
    <t>GADJET</t>
  </si>
  <si>
    <t>8459</t>
  </si>
  <si>
    <t>LITTLE JOE</t>
  </si>
  <si>
    <t>8460</t>
  </si>
  <si>
    <t>ELSAN</t>
  </si>
  <si>
    <t>8461</t>
  </si>
  <si>
    <t>CHRO.SPORT</t>
  </si>
  <si>
    <t>CHRONOSPORT</t>
  </si>
  <si>
    <t>8462</t>
  </si>
  <si>
    <t>LIVERPOOL</t>
  </si>
  <si>
    <t>8463</t>
  </si>
  <si>
    <t>FCBARCELON</t>
  </si>
  <si>
    <t>FC BARCELONA</t>
  </si>
  <si>
    <t>8464</t>
  </si>
  <si>
    <t>K-RO SPACE</t>
  </si>
  <si>
    <t>8465</t>
  </si>
  <si>
    <t>8466</t>
  </si>
  <si>
    <t>8467</t>
  </si>
  <si>
    <t>D_C_WALL</t>
  </si>
  <si>
    <t>8468</t>
  </si>
  <si>
    <t>TRIUMPH</t>
  </si>
  <si>
    <t>8469</t>
  </si>
  <si>
    <t>HAPPY POUS</t>
  </si>
  <si>
    <t>HAPPY POUSSE</t>
  </si>
  <si>
    <t>8472</t>
  </si>
  <si>
    <t>ALKOR</t>
  </si>
  <si>
    <t>8473</t>
  </si>
  <si>
    <t>AMORVIF</t>
  </si>
  <si>
    <t>8474</t>
  </si>
  <si>
    <t>SENET</t>
  </si>
  <si>
    <t>8475</t>
  </si>
  <si>
    <t>ATHL.STARS</t>
  </si>
  <si>
    <t>ATHLETIC STARS</t>
  </si>
  <si>
    <t>8476</t>
  </si>
  <si>
    <t>SANRIVAL.J</t>
  </si>
  <si>
    <t>SANRIVAL JARDIN</t>
  </si>
  <si>
    <t>8477</t>
  </si>
  <si>
    <t>TOUR DE FR</t>
  </si>
  <si>
    <t>TOUR DE FRANCE</t>
  </si>
  <si>
    <t>8478</t>
  </si>
  <si>
    <t>UNICORN</t>
  </si>
  <si>
    <t>8479</t>
  </si>
  <si>
    <t>NAUTIKA</t>
  </si>
  <si>
    <t>8480</t>
  </si>
  <si>
    <t>CLIP STYLE</t>
  </si>
  <si>
    <t>8481</t>
  </si>
  <si>
    <t>REALMADRID</t>
  </si>
  <si>
    <t>REAL MADRID</t>
  </si>
  <si>
    <t>8482</t>
  </si>
  <si>
    <t>PRADEL HER</t>
  </si>
  <si>
    <t>PRADEL HERITAGE</t>
  </si>
  <si>
    <t>8483</t>
  </si>
  <si>
    <t>CHILLFACTO</t>
  </si>
  <si>
    <t>CHILLFACTOR</t>
  </si>
  <si>
    <t>8484</t>
  </si>
  <si>
    <t>WAHU</t>
  </si>
  <si>
    <t>8485</t>
  </si>
  <si>
    <t>ARMA</t>
  </si>
  <si>
    <t>8486</t>
  </si>
  <si>
    <t>OCTOS</t>
  </si>
  <si>
    <t>2576</t>
  </si>
  <si>
    <t>F.POITEVIN</t>
  </si>
  <si>
    <t>LE FARCI POITEVIN</t>
  </si>
  <si>
    <t>8487</t>
  </si>
  <si>
    <t>DONIC SCH.</t>
  </si>
  <si>
    <t>DONIC SCHILDKROT</t>
  </si>
  <si>
    <t>8341</t>
  </si>
  <si>
    <t>CANALLESE</t>
  </si>
  <si>
    <t>LA CANALLESE</t>
  </si>
  <si>
    <t>8488</t>
  </si>
  <si>
    <t>PCD</t>
  </si>
  <si>
    <t>8489</t>
  </si>
  <si>
    <t>SPORT SERI</t>
  </si>
  <si>
    <t>SPORT SERIES</t>
  </si>
  <si>
    <t>8490</t>
  </si>
  <si>
    <t>ALCO</t>
  </si>
  <si>
    <t>8491</t>
  </si>
  <si>
    <t>DECAMP</t>
  </si>
  <si>
    <t>8492</t>
  </si>
  <si>
    <t>GUNTHER</t>
  </si>
  <si>
    <t>8493</t>
  </si>
  <si>
    <t>MURAILLE</t>
  </si>
  <si>
    <t>8494</t>
  </si>
  <si>
    <t>BURAGO</t>
  </si>
  <si>
    <t>8495</t>
  </si>
  <si>
    <t>YEUF</t>
  </si>
  <si>
    <t>8496</t>
  </si>
  <si>
    <t>BIOVIVA</t>
  </si>
  <si>
    <t>8497</t>
  </si>
  <si>
    <t>ADRIATIC</t>
  </si>
  <si>
    <t>8498</t>
  </si>
  <si>
    <t>WINN.MOVES</t>
  </si>
  <si>
    <t>WINNING MOVES</t>
  </si>
  <si>
    <t>8499</t>
  </si>
  <si>
    <t>SOPORTES P</t>
  </si>
  <si>
    <t>SOPORTES PLASTICOS PINCHO</t>
  </si>
  <si>
    <t>8500</t>
  </si>
  <si>
    <t>ULYSPORT</t>
  </si>
  <si>
    <t>8501</t>
  </si>
  <si>
    <t>NATURENDIE</t>
  </si>
  <si>
    <t>8502</t>
  </si>
  <si>
    <t>PHITEST</t>
  </si>
  <si>
    <t>8503</t>
  </si>
  <si>
    <t>POWER PLAY</t>
  </si>
  <si>
    <t>POWER PLAYERS</t>
  </si>
  <si>
    <t>8504</t>
  </si>
  <si>
    <t>WONDERKIDS</t>
  </si>
  <si>
    <t>8505</t>
  </si>
  <si>
    <t>CHINONETTE</t>
  </si>
  <si>
    <t>LA CHINONETTE</t>
  </si>
  <si>
    <t>8506</t>
  </si>
  <si>
    <t>EL ARTESAN</t>
  </si>
  <si>
    <t>8507</t>
  </si>
  <si>
    <t>WONDER</t>
  </si>
  <si>
    <t>8508</t>
  </si>
  <si>
    <t>STUDYRAMA</t>
  </si>
  <si>
    <t>8509</t>
  </si>
  <si>
    <t>NOEND</t>
  </si>
  <si>
    <t>8510</t>
  </si>
  <si>
    <t>GRAINIAL</t>
  </si>
  <si>
    <t>8511</t>
  </si>
  <si>
    <t>CART'IMAGE</t>
  </si>
  <si>
    <t>CART'IMAGE EDITIONS</t>
  </si>
  <si>
    <t>8512</t>
  </si>
  <si>
    <t>GILBERT</t>
  </si>
  <si>
    <t>8513</t>
  </si>
  <si>
    <t>BOIS CHERI</t>
  </si>
  <si>
    <t>8514</t>
  </si>
  <si>
    <t>LE GALION</t>
  </si>
  <si>
    <t>8515</t>
  </si>
  <si>
    <t>DELICES</t>
  </si>
  <si>
    <t>DELICES LOCALES</t>
  </si>
  <si>
    <t>8516</t>
  </si>
  <si>
    <t>SOVACO</t>
  </si>
  <si>
    <t>8517</t>
  </si>
  <si>
    <t>CORSAIRE</t>
  </si>
  <si>
    <t>8518</t>
  </si>
  <si>
    <t>LE FORBAN</t>
  </si>
  <si>
    <t>8519</t>
  </si>
  <si>
    <t>GOUTU</t>
  </si>
  <si>
    <t>8520</t>
  </si>
  <si>
    <t>.NOD</t>
  </si>
  <si>
    <t>8521</t>
  </si>
  <si>
    <t>DADA DRINK</t>
  </si>
  <si>
    <t>DADA DRINKS</t>
  </si>
  <si>
    <t>8522</t>
  </si>
  <si>
    <t>MATATIE</t>
  </si>
  <si>
    <t>8523</t>
  </si>
  <si>
    <t>BRIGAND</t>
  </si>
  <si>
    <t>8524</t>
  </si>
  <si>
    <t>MANDY</t>
  </si>
  <si>
    <t>8525</t>
  </si>
  <si>
    <t>Skids Cont</t>
  </si>
  <si>
    <t>SKIDS CONTROL</t>
  </si>
  <si>
    <t>8526</t>
  </si>
  <si>
    <t>ISEY</t>
  </si>
  <si>
    <t>8527</t>
  </si>
  <si>
    <t>CIRCUS</t>
  </si>
  <si>
    <t>8528</t>
  </si>
  <si>
    <t>DOUCE COMT</t>
  </si>
  <si>
    <t>DOUCEUR COMTOISE</t>
  </si>
  <si>
    <t>8529</t>
  </si>
  <si>
    <t>EL MANAR</t>
  </si>
  <si>
    <t>8530</t>
  </si>
  <si>
    <t>NOODLE</t>
  </si>
  <si>
    <t>NOODLE MASTER</t>
  </si>
  <si>
    <t>8531</t>
  </si>
  <si>
    <t>ENERGETIC</t>
  </si>
  <si>
    <t>8532</t>
  </si>
  <si>
    <t>BOUTARGUE</t>
  </si>
  <si>
    <t>SO'BOUTARGUE</t>
  </si>
  <si>
    <t>8533</t>
  </si>
  <si>
    <t>DEL.GUYANE</t>
  </si>
  <si>
    <t>DELICES DE GUYANE</t>
  </si>
  <si>
    <t>8534</t>
  </si>
  <si>
    <t>V.MARINE</t>
  </si>
  <si>
    <t>VOILE MARINE</t>
  </si>
  <si>
    <t>8535</t>
  </si>
  <si>
    <t>SCHEPPACH</t>
  </si>
  <si>
    <t>8536</t>
  </si>
  <si>
    <t>GELATERIA</t>
  </si>
  <si>
    <t>LA GELATERIA DI PIAZZA NAVONA</t>
  </si>
  <si>
    <t>8537</t>
  </si>
  <si>
    <t>MOI MOCHE</t>
  </si>
  <si>
    <t>MOI MOCHE ET MECHANT</t>
  </si>
  <si>
    <t>8538</t>
  </si>
  <si>
    <t>MGA's Mini</t>
  </si>
  <si>
    <t>MGA's Miniverse</t>
  </si>
  <si>
    <t>8539</t>
  </si>
  <si>
    <t>CATH.CITY</t>
  </si>
  <si>
    <t>CATHEDRAL CITY</t>
  </si>
  <si>
    <t>8540</t>
  </si>
  <si>
    <t>NARVIK</t>
  </si>
  <si>
    <t>8541</t>
  </si>
  <si>
    <t>E.MALINS</t>
  </si>
  <si>
    <t>EMINCES MALINS</t>
  </si>
  <si>
    <t>8542</t>
  </si>
  <si>
    <t>CONF CHERI</t>
  </si>
  <si>
    <t>8543</t>
  </si>
  <si>
    <t>B!ZZZ</t>
  </si>
  <si>
    <t>8545</t>
  </si>
  <si>
    <t>B!ZZZECO</t>
  </si>
  <si>
    <t>8544</t>
  </si>
  <si>
    <t>WAVE</t>
  </si>
  <si>
    <t>WAVE BY BIZZ</t>
  </si>
  <si>
    <t>8546</t>
  </si>
  <si>
    <t>AVERY</t>
  </si>
  <si>
    <t>8547</t>
  </si>
  <si>
    <t>BODUM</t>
  </si>
  <si>
    <t>8548</t>
  </si>
  <si>
    <t>CRISTALD'A</t>
  </si>
  <si>
    <t>CRISTAL D'ARQUES</t>
  </si>
  <si>
    <t>8549</t>
  </si>
  <si>
    <t>SENCE</t>
  </si>
  <si>
    <t>8550</t>
  </si>
  <si>
    <t>OISEAU CEL</t>
  </si>
  <si>
    <t>OISEAU CELESTRE</t>
  </si>
  <si>
    <t>8551</t>
  </si>
  <si>
    <t>GOODRAYS</t>
  </si>
  <si>
    <t>8552</t>
  </si>
  <si>
    <t>PASTIFICIO</t>
  </si>
  <si>
    <t>8553</t>
  </si>
  <si>
    <t>OTHENTIK</t>
  </si>
  <si>
    <t>8554</t>
  </si>
  <si>
    <t>FURIEUSE</t>
  </si>
  <si>
    <t>LA FURIEUSE</t>
  </si>
  <si>
    <t>8555</t>
  </si>
  <si>
    <t>B.LARCHE</t>
  </si>
  <si>
    <t>BRASSERIE LARCHE</t>
  </si>
  <si>
    <t>8556</t>
  </si>
  <si>
    <t>LINGONE</t>
  </si>
  <si>
    <t>8557</t>
  </si>
  <si>
    <t>ARRUABAREN</t>
  </si>
  <si>
    <t>ARRUABARRENA</t>
  </si>
  <si>
    <t>8558</t>
  </si>
  <si>
    <t>CRECELLE</t>
  </si>
  <si>
    <t>BIERE LA CRECELLE</t>
  </si>
  <si>
    <t>8559</t>
  </si>
  <si>
    <t>KISS WING</t>
  </si>
  <si>
    <t>8560</t>
  </si>
  <si>
    <t>B.BOS</t>
  </si>
  <si>
    <t>BRASSERIE BOS</t>
  </si>
  <si>
    <t>8561</t>
  </si>
  <si>
    <t>BR.SUTTER</t>
  </si>
  <si>
    <t>BRASSERIE SUTTER</t>
  </si>
  <si>
    <t>8562</t>
  </si>
  <si>
    <t>B.DES CUVE</t>
  </si>
  <si>
    <t>BRASSERIE DES CUVES</t>
  </si>
  <si>
    <t>8563</t>
  </si>
  <si>
    <t>ELEVEUR SO</t>
  </si>
  <si>
    <t>LES ELEVEURS DU SUD OUEST</t>
  </si>
  <si>
    <t>8564</t>
  </si>
  <si>
    <t>CRISTALINA</t>
  </si>
  <si>
    <t>CRISTALINAS</t>
  </si>
  <si>
    <t>8565</t>
  </si>
  <si>
    <t>TROTT&amp;GO</t>
  </si>
  <si>
    <t>8566</t>
  </si>
  <si>
    <t>PRIMATISSU</t>
  </si>
  <si>
    <t>8567</t>
  </si>
  <si>
    <t>CREAPECAM</t>
  </si>
  <si>
    <t>8568</t>
  </si>
  <si>
    <t>AIRPLAY</t>
  </si>
  <si>
    <t>8569</t>
  </si>
  <si>
    <t>BAISERVOLE</t>
  </si>
  <si>
    <t>8570</t>
  </si>
  <si>
    <t>SOFTFLEX</t>
  </si>
  <si>
    <t>8571</t>
  </si>
  <si>
    <t>KAOMA</t>
  </si>
  <si>
    <t>8572</t>
  </si>
  <si>
    <t>GANTE</t>
  </si>
  <si>
    <t>8573</t>
  </si>
  <si>
    <t>DIMIN</t>
  </si>
  <si>
    <t>8574</t>
  </si>
  <si>
    <t>DONASTELLA</t>
  </si>
  <si>
    <t>DONNASTELLA</t>
  </si>
  <si>
    <t>8590</t>
  </si>
  <si>
    <t>GLENSCOTIA</t>
  </si>
  <si>
    <t>GLEN SCOTIA</t>
  </si>
  <si>
    <t>8591</t>
  </si>
  <si>
    <t>8592</t>
  </si>
  <si>
    <t>CRYSTALSOU</t>
  </si>
  <si>
    <t>CRYSTALSOUND</t>
  </si>
  <si>
    <t>8575</t>
  </si>
  <si>
    <t>BSF COL</t>
  </si>
  <si>
    <t>BSF COLLECTION</t>
  </si>
  <si>
    <t>8576</t>
  </si>
  <si>
    <t>CAMELION</t>
  </si>
  <si>
    <t>6329</t>
  </si>
  <si>
    <t>SAL DIJONA</t>
  </si>
  <si>
    <t>SALADE DIJONNAISE</t>
  </si>
  <si>
    <t>8577</t>
  </si>
  <si>
    <t>RETHEL</t>
  </si>
  <si>
    <t>8578</t>
  </si>
  <si>
    <t>TER MORVAN</t>
  </si>
  <si>
    <t>TERRINES MORVAN</t>
  </si>
  <si>
    <t>8579</t>
  </si>
  <si>
    <t>COMPLICE</t>
  </si>
  <si>
    <t>8580</t>
  </si>
  <si>
    <t>JAMES BRAD</t>
  </si>
  <si>
    <t>8581</t>
  </si>
  <si>
    <t>L.COLAS</t>
  </si>
  <si>
    <t>LUCIEN COLAS</t>
  </si>
  <si>
    <t>8582</t>
  </si>
  <si>
    <t>ORCA</t>
  </si>
  <si>
    <t>8583</t>
  </si>
  <si>
    <t>STYLE STUD</t>
  </si>
  <si>
    <t>8584</t>
  </si>
  <si>
    <t>BEROÏA</t>
  </si>
  <si>
    <t>8585</t>
  </si>
  <si>
    <t>BASSINET</t>
  </si>
  <si>
    <t>JL BASSINET</t>
  </si>
  <si>
    <t>8586</t>
  </si>
  <si>
    <t>DROME SAL.</t>
  </si>
  <si>
    <t>DROME SALAISONS</t>
  </si>
  <si>
    <t>7832</t>
  </si>
  <si>
    <t>ORION</t>
  </si>
  <si>
    <t>7453</t>
  </si>
  <si>
    <t>VERNET</t>
  </si>
  <si>
    <t>8587</t>
  </si>
  <si>
    <t>CERVOISE</t>
  </si>
  <si>
    <t>LA CERVOISE</t>
  </si>
  <si>
    <t>8588</t>
  </si>
  <si>
    <t>BRAUN+COMP</t>
  </si>
  <si>
    <t>BRAUN + COMPANY</t>
  </si>
  <si>
    <t>8589</t>
  </si>
  <si>
    <t>DOLCE VITA</t>
  </si>
  <si>
    <t>8593</t>
  </si>
  <si>
    <t>FRESHNREBE</t>
  </si>
  <si>
    <t>FRESH 'N REBEL</t>
  </si>
  <si>
    <t>8594</t>
  </si>
  <si>
    <t>8595</t>
  </si>
  <si>
    <t>VIRTUE</t>
  </si>
  <si>
    <t>5950</t>
  </si>
  <si>
    <t>Q.HARRIS</t>
  </si>
  <si>
    <t>QUARLES HARRIS</t>
  </si>
  <si>
    <t>8596</t>
  </si>
  <si>
    <t>PET.FRANCE</t>
  </si>
  <si>
    <t>PETITE FRANCE</t>
  </si>
  <si>
    <t>8598</t>
  </si>
  <si>
    <t>Coolpack</t>
  </si>
  <si>
    <t>Cool Pack</t>
  </si>
  <si>
    <t>8597</t>
  </si>
  <si>
    <t>G&amp;G</t>
  </si>
  <si>
    <t>8599</t>
  </si>
  <si>
    <t>LEALIGHT</t>
  </si>
  <si>
    <t>8600</t>
  </si>
  <si>
    <t>SANS PEUR</t>
  </si>
  <si>
    <t>8601</t>
  </si>
  <si>
    <t>VINCKEL</t>
  </si>
  <si>
    <t>8602</t>
  </si>
  <si>
    <t>JORDAN</t>
  </si>
  <si>
    <t>8603</t>
  </si>
  <si>
    <t>ZAINAB</t>
  </si>
  <si>
    <t>8604</t>
  </si>
  <si>
    <t>CROSTA MOL</t>
  </si>
  <si>
    <t>CROSTA &amp; MOLLICA</t>
  </si>
  <si>
    <t>8605</t>
  </si>
  <si>
    <t>SIGDAL</t>
  </si>
  <si>
    <t>8606</t>
  </si>
  <si>
    <t>LAIFEN</t>
  </si>
  <si>
    <t>8607</t>
  </si>
  <si>
    <t>HIGHL.SPEC</t>
  </si>
  <si>
    <t>HIGHLAND SPECIALTY</t>
  </si>
  <si>
    <t>8608</t>
  </si>
  <si>
    <t>JACOB'S</t>
  </si>
  <si>
    <t>8609</t>
  </si>
  <si>
    <t>PG TIPS</t>
  </si>
  <si>
    <t>8610</t>
  </si>
  <si>
    <t>CROSSE&amp;BLA</t>
  </si>
  <si>
    <t>CROSSE &amp; BLACKWELL</t>
  </si>
  <si>
    <t>8611</t>
  </si>
  <si>
    <t>LA FRAGUA</t>
  </si>
  <si>
    <t>8612</t>
  </si>
  <si>
    <t>POOLSAN</t>
  </si>
  <si>
    <t>8613</t>
  </si>
  <si>
    <t>IL BORGO</t>
  </si>
  <si>
    <t>8614</t>
  </si>
  <si>
    <t>VILLALTA</t>
  </si>
  <si>
    <t>8615</t>
  </si>
  <si>
    <t>DAILYBREAD</t>
  </si>
  <si>
    <t>DAILY BREAD</t>
  </si>
  <si>
    <t>8616</t>
  </si>
  <si>
    <t>GABBYSDOLL</t>
  </si>
  <si>
    <t>GABBY'SDOLLHOUSE</t>
  </si>
  <si>
    <t>8617</t>
  </si>
  <si>
    <t>VILLA FLOR</t>
  </si>
  <si>
    <t>VILLA FLORENTI</t>
  </si>
  <si>
    <t>8618</t>
  </si>
  <si>
    <t>ID.FRITES</t>
  </si>
  <si>
    <t>IDEAL FRITES</t>
  </si>
  <si>
    <t>8619</t>
  </si>
  <si>
    <t>WISO</t>
  </si>
  <si>
    <t>8620</t>
  </si>
  <si>
    <t>S&amp;B</t>
  </si>
  <si>
    <t>8621</t>
  </si>
  <si>
    <t>ALFEZ</t>
  </si>
  <si>
    <t>8622</t>
  </si>
  <si>
    <t>HIKARI MIS</t>
  </si>
  <si>
    <t>HIKARI MIZO</t>
  </si>
  <si>
    <t>8623</t>
  </si>
  <si>
    <t>BOB EPONGE</t>
  </si>
  <si>
    <t>BOB L'EPONGE</t>
  </si>
  <si>
    <t>8624</t>
  </si>
  <si>
    <t>CONFITUREL</t>
  </si>
  <si>
    <t>CONFITURELLE</t>
  </si>
  <si>
    <t>8625</t>
  </si>
  <si>
    <t>L.JEUNESSE</t>
  </si>
  <si>
    <t>LAROUSSE JEUNESSE</t>
  </si>
  <si>
    <t>8626</t>
  </si>
  <si>
    <t>Kimbo</t>
  </si>
  <si>
    <t>8627</t>
  </si>
  <si>
    <t>PALETTAS</t>
  </si>
  <si>
    <t>8628</t>
  </si>
  <si>
    <t>MONARI FED</t>
  </si>
  <si>
    <t>MONARI FEDERZONI</t>
  </si>
  <si>
    <t>8629</t>
  </si>
  <si>
    <t>MALDON</t>
  </si>
  <si>
    <t>8630</t>
  </si>
  <si>
    <t>DI CANOSSA</t>
  </si>
  <si>
    <t>8631</t>
  </si>
  <si>
    <t>DARBO</t>
  </si>
  <si>
    <t>8632</t>
  </si>
  <si>
    <t>TOMI&amp;GUY</t>
  </si>
  <si>
    <t>8633</t>
  </si>
  <si>
    <t>JL SCHERRE</t>
  </si>
  <si>
    <t>JEAN LOUIS SCHERRER</t>
  </si>
  <si>
    <t>8634</t>
  </si>
  <si>
    <t>ROYALVOLGA</t>
  </si>
  <si>
    <t>ROYAL VOLGA</t>
  </si>
  <si>
    <t>8635</t>
  </si>
  <si>
    <t>L.N.PAILLE</t>
  </si>
  <si>
    <t>LES NOUVELLES PAILLES</t>
  </si>
  <si>
    <t>8636</t>
  </si>
  <si>
    <t>LOV'YC</t>
  </si>
  <si>
    <t>8637</t>
  </si>
  <si>
    <t>ARUN</t>
  </si>
  <si>
    <t>8638</t>
  </si>
  <si>
    <t>UINI'S</t>
  </si>
  <si>
    <t>8639</t>
  </si>
  <si>
    <t>RE</t>
  </si>
  <si>
    <t>BRASSERIE DE RE</t>
  </si>
  <si>
    <t>8640</t>
  </si>
  <si>
    <t>JACK BEER</t>
  </si>
  <si>
    <t>8641</t>
  </si>
  <si>
    <t>3 PHARES</t>
  </si>
  <si>
    <t>BIERESDERE</t>
  </si>
  <si>
    <t>BIERES DE RE</t>
  </si>
  <si>
    <t>8642</t>
  </si>
  <si>
    <t>MD</t>
  </si>
  <si>
    <t>8643</t>
  </si>
  <si>
    <t>HUBBA BUBB</t>
  </si>
  <si>
    <t>HUBBA BUBBA</t>
  </si>
  <si>
    <t>8644</t>
  </si>
  <si>
    <t>BLAST</t>
  </si>
  <si>
    <t>8645</t>
  </si>
  <si>
    <t>KIDDYLICIO</t>
  </si>
  <si>
    <t>KIDDYLICIOUS</t>
  </si>
  <si>
    <t>8646</t>
  </si>
  <si>
    <t>NAKD</t>
  </si>
  <si>
    <t>8647</t>
  </si>
  <si>
    <t>JOYFUEL</t>
  </si>
  <si>
    <t>1378</t>
  </si>
  <si>
    <t>CEREAL BIO</t>
  </si>
  <si>
    <t>8648</t>
  </si>
  <si>
    <t>WEST CORK</t>
  </si>
  <si>
    <t>8649</t>
  </si>
  <si>
    <t>SIR JAMES</t>
  </si>
  <si>
    <t>8650</t>
  </si>
  <si>
    <t>H.BENOIT</t>
  </si>
  <si>
    <t>HUILES BENOIT</t>
  </si>
  <si>
    <t>8651</t>
  </si>
  <si>
    <t>GELADOC</t>
  </si>
  <si>
    <t>8652</t>
  </si>
  <si>
    <t>NOSTEA</t>
  </si>
  <si>
    <t>8653</t>
  </si>
  <si>
    <t>PIN GLACE</t>
  </si>
  <si>
    <t>PIN DE GLACE</t>
  </si>
  <si>
    <t>8654</t>
  </si>
  <si>
    <t>ALOHA</t>
  </si>
  <si>
    <t>8655</t>
  </si>
  <si>
    <t>BAYLIS</t>
  </si>
  <si>
    <t>BAYLIS&amp;HARDING</t>
  </si>
  <si>
    <t>8656</t>
  </si>
  <si>
    <t>PHAR.COTEN</t>
  </si>
  <si>
    <t>PHARE DU COTENTIN</t>
  </si>
  <si>
    <t>8657</t>
  </si>
  <si>
    <t>POPW</t>
  </si>
  <si>
    <t>POPWORKS</t>
  </si>
  <si>
    <t>8658</t>
  </si>
  <si>
    <t>SOLEIADES</t>
  </si>
  <si>
    <t>LES SOLEIADES</t>
  </si>
  <si>
    <t>8659</t>
  </si>
  <si>
    <t>LA TRAPPE</t>
  </si>
  <si>
    <t>8660</t>
  </si>
  <si>
    <t>DI MARTINO</t>
  </si>
  <si>
    <t>PASTA DI MARTINO</t>
  </si>
  <si>
    <t>8661</t>
  </si>
  <si>
    <t>BICARBONAT</t>
  </si>
  <si>
    <t>BICARBONATE &amp; COMPAGNIE</t>
  </si>
  <si>
    <t>8662</t>
  </si>
  <si>
    <t>BALISTRERI</t>
  </si>
  <si>
    <t>8663</t>
  </si>
  <si>
    <t>COLAVITA</t>
  </si>
  <si>
    <t>8664</t>
  </si>
  <si>
    <t>TOURDECHIN</t>
  </si>
  <si>
    <t>TOUR DE CHINE</t>
  </si>
  <si>
    <t>8665</t>
  </si>
  <si>
    <t>RIO MARE</t>
  </si>
  <si>
    <t>8666</t>
  </si>
  <si>
    <t>J.GEILER</t>
  </si>
  <si>
    <t>JEAN GEILER</t>
  </si>
  <si>
    <t>8667</t>
  </si>
  <si>
    <t>SOLER</t>
  </si>
  <si>
    <t>8668</t>
  </si>
  <si>
    <t>D'ADDEZZIO</t>
  </si>
  <si>
    <t>8669</t>
  </si>
  <si>
    <t>CREMONA</t>
  </si>
  <si>
    <t>8670</t>
  </si>
  <si>
    <t>TOMARCHIO</t>
  </si>
  <si>
    <t>8671</t>
  </si>
  <si>
    <t>IKEBANA</t>
  </si>
  <si>
    <t>8672</t>
  </si>
  <si>
    <t>MYO</t>
  </si>
  <si>
    <t>8673</t>
  </si>
  <si>
    <t>EICHETTI</t>
  </si>
  <si>
    <t>8674</t>
  </si>
  <si>
    <t>HAMOUD</t>
  </si>
  <si>
    <t>8675</t>
  </si>
  <si>
    <t>ARCHIPOCHE</t>
  </si>
  <si>
    <t>8676</t>
  </si>
  <si>
    <t>EAT WORLD</t>
  </si>
  <si>
    <t>EAT THE WORLD</t>
  </si>
  <si>
    <t>8677</t>
  </si>
  <si>
    <t>LIQUEURS</t>
  </si>
  <si>
    <t>MES LIQUEURS</t>
  </si>
  <si>
    <t>8678</t>
  </si>
  <si>
    <t>I LOVE NAT</t>
  </si>
  <si>
    <t>I LOVE NATURE</t>
  </si>
  <si>
    <t>8679</t>
  </si>
  <si>
    <t>HOME GAZ</t>
  </si>
  <si>
    <t>8680</t>
  </si>
  <si>
    <t>FM PROFESS</t>
  </si>
  <si>
    <t>FM PROFESSIONAL</t>
  </si>
  <si>
    <t>8681</t>
  </si>
  <si>
    <t>ARLA</t>
  </si>
  <si>
    <t>8682</t>
  </si>
  <si>
    <t>PICADELI</t>
  </si>
  <si>
    <t>8683</t>
  </si>
  <si>
    <t>JOHNY BEE</t>
  </si>
  <si>
    <t>8684</t>
  </si>
  <si>
    <t>MAD LIVER</t>
  </si>
  <si>
    <t>MADELEINE DE LIVERDUN</t>
  </si>
  <si>
    <t>8685</t>
  </si>
  <si>
    <t>SOBER</t>
  </si>
  <si>
    <t>8686</t>
  </si>
  <si>
    <t>SAV LORR</t>
  </si>
  <si>
    <t>LE CLOS DE SARNEY</t>
  </si>
  <si>
    <t>8687</t>
  </si>
  <si>
    <t>SOMMET</t>
  </si>
  <si>
    <t>DELICE DES SOMMETS</t>
  </si>
  <si>
    <t>2880</t>
  </si>
  <si>
    <t>FUZE TEA</t>
  </si>
  <si>
    <t>8688</t>
  </si>
  <si>
    <t>FESTEIN</t>
  </si>
  <si>
    <t>8689</t>
  </si>
  <si>
    <t>M MERLINI</t>
  </si>
  <si>
    <t>MAGO MERLINI</t>
  </si>
  <si>
    <t>8690</t>
  </si>
  <si>
    <t>MARKWINS</t>
  </si>
  <si>
    <t>8691</t>
  </si>
  <si>
    <t>ALLOCACOC</t>
  </si>
  <si>
    <t>8692</t>
  </si>
  <si>
    <t>ASTRELL</t>
  </si>
  <si>
    <t>8693</t>
  </si>
  <si>
    <t>BARBIER</t>
  </si>
  <si>
    <t>8694</t>
  </si>
  <si>
    <t>BERKLEY</t>
  </si>
  <si>
    <t>8695</t>
  </si>
  <si>
    <t>CARTELINE</t>
  </si>
  <si>
    <t>8696</t>
  </si>
  <si>
    <t>CHIPY</t>
  </si>
  <si>
    <t>8697</t>
  </si>
  <si>
    <t>CHOLLET</t>
  </si>
  <si>
    <t>8698</t>
  </si>
  <si>
    <t>CPM</t>
  </si>
  <si>
    <t>8699</t>
  </si>
  <si>
    <t>DAKAR</t>
  </si>
  <si>
    <t>8700</t>
  </si>
  <si>
    <t>DERMOVRAC</t>
  </si>
  <si>
    <t>8701</t>
  </si>
  <si>
    <t>DIVERS</t>
  </si>
  <si>
    <t>8702</t>
  </si>
  <si>
    <t>DLINK</t>
  </si>
  <si>
    <t>8703</t>
  </si>
  <si>
    <t>EN.LINGERI</t>
  </si>
  <si>
    <t>8704</t>
  </si>
  <si>
    <t>HARMONY</t>
  </si>
  <si>
    <t>8705</t>
  </si>
  <si>
    <t>HAUDECOEUR</t>
  </si>
  <si>
    <t>8706</t>
  </si>
  <si>
    <t>ILEOISEAUX</t>
  </si>
  <si>
    <t>8707</t>
  </si>
  <si>
    <t>INNOPROD</t>
  </si>
  <si>
    <t>8708</t>
  </si>
  <si>
    <t>ISIUM</t>
  </si>
  <si>
    <t>8709</t>
  </si>
  <si>
    <t>KAORKA</t>
  </si>
  <si>
    <t>8710</t>
  </si>
  <si>
    <t>KITSOUND</t>
  </si>
  <si>
    <t>8711</t>
  </si>
  <si>
    <t>LEPRATIQUE</t>
  </si>
  <si>
    <t>8712</t>
  </si>
  <si>
    <t>MEGABLEU</t>
  </si>
  <si>
    <t>8713</t>
  </si>
  <si>
    <t>MOJIT LING</t>
  </si>
  <si>
    <t>8714</t>
  </si>
  <si>
    <t>PARADISO</t>
  </si>
  <si>
    <t>8715</t>
  </si>
  <si>
    <t>PROMELECT</t>
  </si>
  <si>
    <t>8716</t>
  </si>
  <si>
    <t>RECEPTION</t>
  </si>
  <si>
    <t>8717</t>
  </si>
  <si>
    <t>SEDIVOL</t>
  </si>
  <si>
    <t>8718</t>
  </si>
  <si>
    <t>SELECTO</t>
  </si>
  <si>
    <t>8719</t>
  </si>
  <si>
    <t>SFR</t>
  </si>
  <si>
    <t>8720</t>
  </si>
  <si>
    <t>SILVERLIT</t>
  </si>
  <si>
    <t>8721</t>
  </si>
  <si>
    <t>SOLDECOR</t>
  </si>
  <si>
    <t>8722</t>
  </si>
  <si>
    <t>SPINMASTER</t>
  </si>
  <si>
    <t>8723</t>
  </si>
  <si>
    <t>STADE TOUL</t>
  </si>
  <si>
    <t>8724</t>
  </si>
  <si>
    <t>SUNCOAST</t>
  </si>
  <si>
    <t>8725</t>
  </si>
  <si>
    <t>TOMTOM</t>
  </si>
  <si>
    <t>8726</t>
  </si>
  <si>
    <t>TOQETPAIN</t>
  </si>
  <si>
    <t>8727</t>
  </si>
  <si>
    <t>TRUDEAU</t>
  </si>
  <si>
    <t>8728</t>
  </si>
  <si>
    <t>YUMI</t>
  </si>
  <si>
    <t>8729</t>
  </si>
  <si>
    <t>BIOFLORE</t>
  </si>
  <si>
    <t>8730</t>
  </si>
  <si>
    <t>OBERTHUR</t>
  </si>
  <si>
    <t>8731</t>
  </si>
  <si>
    <t>LBF</t>
  </si>
  <si>
    <t>8732</t>
  </si>
  <si>
    <t>HASK</t>
  </si>
  <si>
    <t>8733</t>
  </si>
  <si>
    <t>COLAB</t>
  </si>
  <si>
    <t>1933</t>
  </si>
  <si>
    <t>LOOS</t>
  </si>
  <si>
    <t>8734</t>
  </si>
  <si>
    <t>CROCO</t>
  </si>
  <si>
    <t>8735</t>
  </si>
  <si>
    <t>M.MERLINI</t>
  </si>
  <si>
    <t>8736</t>
  </si>
  <si>
    <t>MONTEBELO</t>
  </si>
  <si>
    <t>8737</t>
  </si>
  <si>
    <t>BLUEY</t>
  </si>
  <si>
    <t>8738</t>
  </si>
  <si>
    <t>I M FREE</t>
  </si>
  <si>
    <t>8739</t>
  </si>
  <si>
    <t>SCR VANILL</t>
  </si>
  <si>
    <t>SECRET DE VANILLE</t>
  </si>
  <si>
    <t>8740</t>
  </si>
  <si>
    <t>MONSIEUR D</t>
  </si>
  <si>
    <t>8741</t>
  </si>
  <si>
    <t>BA.COULEUR</t>
  </si>
  <si>
    <t>BALADE EN COULEURS</t>
  </si>
  <si>
    <t>8742</t>
  </si>
  <si>
    <t>VASCELLA</t>
  </si>
  <si>
    <t>8743</t>
  </si>
  <si>
    <t>CROKUS</t>
  </si>
  <si>
    <t>8792</t>
  </si>
  <si>
    <t>SMOOSHZEES</t>
  </si>
  <si>
    <t>8744</t>
  </si>
  <si>
    <t>SILVER STY</t>
  </si>
  <si>
    <t>SILVER STYLE</t>
  </si>
  <si>
    <t>8745</t>
  </si>
  <si>
    <t>PITEU</t>
  </si>
  <si>
    <t>8746</t>
  </si>
  <si>
    <t>SHELTER</t>
  </si>
  <si>
    <t>SHELTER LOGIC</t>
  </si>
  <si>
    <t>8747</t>
  </si>
  <si>
    <t>CORUJA</t>
  </si>
  <si>
    <t>8748</t>
  </si>
  <si>
    <t>LA NIA</t>
  </si>
  <si>
    <t>8749</t>
  </si>
  <si>
    <t>ZEMANEL</t>
  </si>
  <si>
    <t>8750</t>
  </si>
  <si>
    <t>TITULAR</t>
  </si>
  <si>
    <t>8751</t>
  </si>
  <si>
    <t>LUSITANOS</t>
  </si>
  <si>
    <t>8752</t>
  </si>
  <si>
    <t>MOLANG</t>
  </si>
  <si>
    <t>8753</t>
  </si>
  <si>
    <t>NICI</t>
  </si>
  <si>
    <t>8754</t>
  </si>
  <si>
    <t>M.ALEZAC</t>
  </si>
  <si>
    <t>MARQUIS D'ALEZAC</t>
  </si>
  <si>
    <t>8755</t>
  </si>
  <si>
    <t>LA CANCANE</t>
  </si>
  <si>
    <t>8756</t>
  </si>
  <si>
    <t>RECARO</t>
  </si>
  <si>
    <t>8757</t>
  </si>
  <si>
    <t>RAZER</t>
  </si>
  <si>
    <t>8758</t>
  </si>
  <si>
    <t>ICE WATCH</t>
  </si>
  <si>
    <t>8759</t>
  </si>
  <si>
    <t>F.GOURMAND</t>
  </si>
  <si>
    <t>La FABRIQUE GOURMANDE</t>
  </si>
  <si>
    <t>8760</t>
  </si>
  <si>
    <t>HONOR</t>
  </si>
  <si>
    <t>8761</t>
  </si>
  <si>
    <t>CALEX</t>
  </si>
  <si>
    <t>8762</t>
  </si>
  <si>
    <t>MUVIT</t>
  </si>
  <si>
    <t>8763</t>
  </si>
  <si>
    <t>RECYCLE CL</t>
  </si>
  <si>
    <t>RECYCLE CLUB</t>
  </si>
  <si>
    <t>8764</t>
  </si>
  <si>
    <t>JUJUTSU KA</t>
  </si>
  <si>
    <t>JUJUTSU KAISEN</t>
  </si>
  <si>
    <t>8765</t>
  </si>
  <si>
    <t>SPY X FAMI</t>
  </si>
  <si>
    <t>SPY X FAMILY</t>
  </si>
  <si>
    <t>8766</t>
  </si>
  <si>
    <t>SQUID GAME</t>
  </si>
  <si>
    <t>8767</t>
  </si>
  <si>
    <t>STRANGER T</t>
  </si>
  <si>
    <t>STRANGER THINGS</t>
  </si>
  <si>
    <t>8768</t>
  </si>
  <si>
    <t>YUME</t>
  </si>
  <si>
    <t>8769</t>
  </si>
  <si>
    <t>MY MAGIC M</t>
  </si>
  <si>
    <t>MY MAGIC MIXIES</t>
  </si>
  <si>
    <t>8770</t>
  </si>
  <si>
    <t>COOKEEZ MA</t>
  </si>
  <si>
    <t>COOKEEZ MAKERY</t>
  </si>
  <si>
    <t>8771</t>
  </si>
  <si>
    <t>MR BEAST</t>
  </si>
  <si>
    <t>8772</t>
  </si>
  <si>
    <t>HIBOUTATIL</t>
  </si>
  <si>
    <t>HIBOUTATILLUS</t>
  </si>
  <si>
    <t>8773</t>
  </si>
  <si>
    <t>ATM GAMING</t>
  </si>
  <si>
    <t>8774</t>
  </si>
  <si>
    <t>FLYING GAM</t>
  </si>
  <si>
    <t>FLYING GAMES</t>
  </si>
  <si>
    <t>8775</t>
  </si>
  <si>
    <t>JU2COCO</t>
  </si>
  <si>
    <t>8776</t>
  </si>
  <si>
    <t>KYHU</t>
  </si>
  <si>
    <t>8777</t>
  </si>
  <si>
    <t>MAGILANO</t>
  </si>
  <si>
    <t>8778</t>
  </si>
  <si>
    <t>SCORPION M</t>
  </si>
  <si>
    <t>SCORPION MASQUE</t>
  </si>
  <si>
    <t>8779</t>
  </si>
  <si>
    <t>KLEINJOUET</t>
  </si>
  <si>
    <t>KLEIN JOUETS SARL</t>
  </si>
  <si>
    <t>8780</t>
  </si>
  <si>
    <t>URBANGLIDE</t>
  </si>
  <si>
    <t>8781</t>
  </si>
  <si>
    <t>VOLYS</t>
  </si>
  <si>
    <t>8782</t>
  </si>
  <si>
    <t>FULMEN</t>
  </si>
  <si>
    <t>8783</t>
  </si>
  <si>
    <t>BLUE SKIES</t>
  </si>
  <si>
    <t>8784</t>
  </si>
  <si>
    <t>POLAIRE</t>
  </si>
  <si>
    <t>8785</t>
  </si>
  <si>
    <t>PRIME</t>
  </si>
  <si>
    <t>8786</t>
  </si>
  <si>
    <t>CARTAMUNDI</t>
  </si>
  <si>
    <t>8787</t>
  </si>
  <si>
    <t>ABI GAMES</t>
  </si>
  <si>
    <t>8788</t>
  </si>
  <si>
    <t>ALOYA</t>
  </si>
  <si>
    <t>8789</t>
  </si>
  <si>
    <t>BICYCLE</t>
  </si>
  <si>
    <t>8790</t>
  </si>
  <si>
    <t>DEFINATURE</t>
  </si>
  <si>
    <t>DEFI NATURE</t>
  </si>
  <si>
    <t>8791</t>
  </si>
  <si>
    <t>YAQUA STUD</t>
  </si>
  <si>
    <t>YAQUA STUDIO</t>
  </si>
  <si>
    <t>8793</t>
  </si>
  <si>
    <t>BLEACH</t>
  </si>
  <si>
    <t>8794</t>
  </si>
  <si>
    <t>CHAINSAW M</t>
  </si>
  <si>
    <t>CHAINSAW MAN</t>
  </si>
  <si>
    <t>8795</t>
  </si>
  <si>
    <t>CAPTAIN TS</t>
  </si>
  <si>
    <t>CAPTAIN TSUBASA</t>
  </si>
  <si>
    <t>8796</t>
  </si>
  <si>
    <t>STUMBLE GU</t>
  </si>
  <si>
    <t>STUMBLE GUYS</t>
  </si>
  <si>
    <t>8797</t>
  </si>
  <si>
    <t>TAMAGOTCHI</t>
  </si>
  <si>
    <t>8798</t>
  </si>
  <si>
    <t>ENTRY GRAD</t>
  </si>
  <si>
    <t>ENTRY GRADE</t>
  </si>
  <si>
    <t>8799</t>
  </si>
  <si>
    <t>GUNDAM</t>
  </si>
  <si>
    <t>8800</t>
  </si>
  <si>
    <t>BANPRESTO</t>
  </si>
  <si>
    <t>8801</t>
  </si>
  <si>
    <t>LORD OF TH</t>
  </si>
  <si>
    <t>LORD OF THE RING</t>
  </si>
  <si>
    <t>8802</t>
  </si>
  <si>
    <t>RICK &amp; MOR</t>
  </si>
  <si>
    <t>RICK &amp; MORTY</t>
  </si>
  <si>
    <t>8803</t>
  </si>
  <si>
    <t>COCO CONES</t>
  </si>
  <si>
    <t>8804</t>
  </si>
  <si>
    <t>SMACHERS J</t>
  </si>
  <si>
    <t>SMACHERS JUNIOR</t>
  </si>
  <si>
    <t>8805</t>
  </si>
  <si>
    <t>MAX BUILDM</t>
  </si>
  <si>
    <t>MAX BUILD MORE</t>
  </si>
  <si>
    <t>8806</t>
  </si>
  <si>
    <t>SMASHERS</t>
  </si>
  <si>
    <t>8807</t>
  </si>
  <si>
    <t>MINI BRAND</t>
  </si>
  <si>
    <t>MINI BRANDS</t>
  </si>
  <si>
    <t>8808</t>
  </si>
  <si>
    <t>POLISTIL</t>
  </si>
  <si>
    <t>8809</t>
  </si>
  <si>
    <t>MINIVERSE</t>
  </si>
  <si>
    <t>8810</t>
  </si>
  <si>
    <t>GROSS A SA</t>
  </si>
  <si>
    <t>GROSS A SAURUS</t>
  </si>
  <si>
    <t>8811</t>
  </si>
  <si>
    <t>PIXEL PETZ</t>
  </si>
  <si>
    <t>8812</t>
  </si>
  <si>
    <t>ELEXITY</t>
  </si>
  <si>
    <t>8813</t>
  </si>
  <si>
    <t>YUMMILAND</t>
  </si>
  <si>
    <t>8814</t>
  </si>
  <si>
    <t>ITENSE</t>
  </si>
  <si>
    <t>8815</t>
  </si>
  <si>
    <t>HI CHEW</t>
  </si>
  <si>
    <t>8816</t>
  </si>
  <si>
    <t>MAISON H.O</t>
  </si>
  <si>
    <t>LA MAISON DE L'HUILE D'OLIVE</t>
  </si>
  <si>
    <t>8817</t>
  </si>
  <si>
    <t>FINLANDEK</t>
  </si>
  <si>
    <t>8818</t>
  </si>
  <si>
    <t>DECILLEHOM</t>
  </si>
  <si>
    <t>DECILLE HOME</t>
  </si>
  <si>
    <t>8819</t>
  </si>
  <si>
    <t>DUYVIS</t>
  </si>
  <si>
    <t>8820</t>
  </si>
  <si>
    <t>C.O.N</t>
  </si>
  <si>
    <t>CREME OF NATURE</t>
  </si>
  <si>
    <t>8821</t>
  </si>
  <si>
    <t>VAPORELLA</t>
  </si>
  <si>
    <t>8822</t>
  </si>
  <si>
    <t>STITCH</t>
  </si>
  <si>
    <t>8823</t>
  </si>
  <si>
    <t>EAGLE</t>
  </si>
  <si>
    <t>8824</t>
  </si>
  <si>
    <t>STARPAK</t>
  </si>
  <si>
    <t>8825</t>
  </si>
  <si>
    <t>MILAN</t>
  </si>
  <si>
    <t>8826</t>
  </si>
  <si>
    <t>SERGE BLC</t>
  </si>
  <si>
    <t>SERGE BLANCO</t>
  </si>
  <si>
    <t>8827</t>
  </si>
  <si>
    <t>NIROSTA</t>
  </si>
  <si>
    <t>8828</t>
  </si>
  <si>
    <t>SUMMERTIME</t>
  </si>
  <si>
    <t>8829</t>
  </si>
  <si>
    <t>COGITE</t>
  </si>
  <si>
    <t>8830</t>
  </si>
  <si>
    <t>TERRE POCH</t>
  </si>
  <si>
    <t>TERRE DE POCHE</t>
  </si>
  <si>
    <t>8831</t>
  </si>
  <si>
    <t>ITALIA IMP</t>
  </si>
  <si>
    <t>SAS ITALIA IMPORT 73</t>
  </si>
  <si>
    <t>8832</t>
  </si>
  <si>
    <t>H.PRATIQUE</t>
  </si>
  <si>
    <t>8833</t>
  </si>
  <si>
    <t>H.EDUC</t>
  </si>
  <si>
    <t>H.EDUCATION</t>
  </si>
  <si>
    <t>8834</t>
  </si>
  <si>
    <t>JAFEP</t>
  </si>
  <si>
    <t>8835</t>
  </si>
  <si>
    <t>ST SYLVAIN</t>
  </si>
  <si>
    <t>8836</t>
  </si>
  <si>
    <t>LADY ANN</t>
  </si>
  <si>
    <t>8837</t>
  </si>
  <si>
    <t>LORDMOISAN</t>
  </si>
  <si>
    <t>LORD MOISANS</t>
  </si>
  <si>
    <t>8838</t>
  </si>
  <si>
    <t>DUCMOISANS</t>
  </si>
  <si>
    <t>DUC MOISANS</t>
  </si>
  <si>
    <t>8839</t>
  </si>
  <si>
    <t>MYSTDEILES</t>
  </si>
  <si>
    <t>MYSTERES DES ILES</t>
  </si>
  <si>
    <t>8840</t>
  </si>
  <si>
    <t>THEGLENLEE</t>
  </si>
  <si>
    <t>THE GLENLEE</t>
  </si>
  <si>
    <t>8851</t>
  </si>
  <si>
    <t>KARENTA</t>
  </si>
  <si>
    <t>8841</t>
  </si>
  <si>
    <t>DOGRULAR</t>
  </si>
  <si>
    <t>8842</t>
  </si>
  <si>
    <t>NARURASENS</t>
  </si>
  <si>
    <t>NATURASENS</t>
  </si>
  <si>
    <t>8843</t>
  </si>
  <si>
    <t>KOOALA</t>
  </si>
  <si>
    <t>8844</t>
  </si>
  <si>
    <t>VENCEROL</t>
  </si>
  <si>
    <t>8845</t>
  </si>
  <si>
    <t>OLISPANIA</t>
  </si>
  <si>
    <t>8846</t>
  </si>
  <si>
    <t>C. DES LYS</t>
  </si>
  <si>
    <t>COEUR DES LYS</t>
  </si>
  <si>
    <t>8847</t>
  </si>
  <si>
    <t>CAZADORES</t>
  </si>
  <si>
    <t>8848</t>
  </si>
  <si>
    <t>S. HANSEN</t>
  </si>
  <si>
    <t>SALLY HANSEN</t>
  </si>
  <si>
    <t>8849</t>
  </si>
  <si>
    <t>PRINCE BLC</t>
  </si>
  <si>
    <t>LE PRINCE BLANC</t>
  </si>
  <si>
    <t>8850</t>
  </si>
  <si>
    <t>MEUNIE REG</t>
  </si>
  <si>
    <t>LES MEUNIERS DE NOS REGIONS</t>
  </si>
  <si>
    <t>8852</t>
  </si>
  <si>
    <t>MOUL.ASCQ</t>
  </si>
  <si>
    <t>MOULINS D'ASCQ</t>
  </si>
  <si>
    <t>8853</t>
  </si>
  <si>
    <t>PIT ET PAT</t>
  </si>
  <si>
    <t>8854</t>
  </si>
  <si>
    <t>PROMIS JUR</t>
  </si>
  <si>
    <t>PROMIS JURE</t>
  </si>
  <si>
    <t>8855</t>
  </si>
  <si>
    <t>BORGONOVO</t>
  </si>
  <si>
    <t>8856</t>
  </si>
  <si>
    <t>HOLINUTRIA</t>
  </si>
  <si>
    <t>8857</t>
  </si>
  <si>
    <t>OCEAN KISS</t>
  </si>
  <si>
    <t>8858</t>
  </si>
  <si>
    <t>TAILLEFER</t>
  </si>
  <si>
    <t>MAISON TAILLEFER</t>
  </si>
  <si>
    <t>8859</t>
  </si>
  <si>
    <t>JEAN VEYRA</t>
  </si>
  <si>
    <t>JEAN DE VEYRAC</t>
  </si>
  <si>
    <t>8860</t>
  </si>
  <si>
    <t>PERLES SAV</t>
  </si>
  <si>
    <t>PERLES DE SAVEURS</t>
  </si>
  <si>
    <t>8861</t>
  </si>
  <si>
    <t>SPHE</t>
  </si>
  <si>
    <t>SONY PICTURE HOME ENTERTAINEMENT</t>
  </si>
  <si>
    <t>8862</t>
  </si>
  <si>
    <t>NAKED AVOC</t>
  </si>
  <si>
    <t>NAKED AVOCADO</t>
  </si>
  <si>
    <t>8863</t>
  </si>
  <si>
    <t>AROMA ONE</t>
  </si>
  <si>
    <t>8864</t>
  </si>
  <si>
    <t>DR SQUISH</t>
  </si>
  <si>
    <t>DOCTOR SQUISH</t>
  </si>
  <si>
    <t>8865</t>
  </si>
  <si>
    <t>DUERR'S</t>
  </si>
  <si>
    <t>4782</t>
  </si>
  <si>
    <t>MHOME</t>
  </si>
  <si>
    <t>8866</t>
  </si>
  <si>
    <t>A.BESOMBES</t>
  </si>
  <si>
    <t>ALBERT BESOMBES</t>
  </si>
  <si>
    <t>8867</t>
  </si>
  <si>
    <t>DON JULIO</t>
  </si>
  <si>
    <t>8868</t>
  </si>
  <si>
    <t>HELLEMUS</t>
  </si>
  <si>
    <t>6780</t>
  </si>
  <si>
    <t>SS MARQUE</t>
  </si>
  <si>
    <t>8869</t>
  </si>
  <si>
    <t>KLEENOR</t>
  </si>
  <si>
    <t>8870</t>
  </si>
  <si>
    <t>MJURASSIEN</t>
  </si>
  <si>
    <t>MASSIF JURASSIEN</t>
  </si>
  <si>
    <t>8871</t>
  </si>
  <si>
    <t>LE LOMBARD</t>
  </si>
  <si>
    <t>1240</t>
  </si>
  <si>
    <t>CAPRISUN</t>
  </si>
  <si>
    <t>8872</t>
  </si>
  <si>
    <t>DRAGONS OR</t>
  </si>
  <si>
    <t>LES LIVRES DRAGONS D'OR</t>
  </si>
  <si>
    <t>8873</t>
  </si>
  <si>
    <t>ARBRE JUS</t>
  </si>
  <si>
    <t>L'ARBRE A JUS</t>
  </si>
  <si>
    <t>8874</t>
  </si>
  <si>
    <t>BOITE CAKE</t>
  </si>
  <si>
    <t>LA BOITE A CAKE</t>
  </si>
  <si>
    <t>8875</t>
  </si>
  <si>
    <t>MONKEY 47</t>
  </si>
  <si>
    <t>8876</t>
  </si>
  <si>
    <t>ACHILLE</t>
  </si>
  <si>
    <t>8877</t>
  </si>
  <si>
    <t>PIDY</t>
  </si>
  <si>
    <t>8878</t>
  </si>
  <si>
    <t>BALDAUF</t>
  </si>
  <si>
    <t>8879</t>
  </si>
  <si>
    <t>SAPRISTI</t>
  </si>
  <si>
    <t>8880</t>
  </si>
  <si>
    <t>ST JULIEN</t>
  </si>
  <si>
    <t>SAINT JULIEN</t>
  </si>
  <si>
    <t>8881</t>
  </si>
  <si>
    <t>DECHEVILLE</t>
  </si>
  <si>
    <t>JEAN DECHEVILLE</t>
  </si>
  <si>
    <t>8882</t>
  </si>
  <si>
    <t>ORE LIETE</t>
  </si>
  <si>
    <t>8883</t>
  </si>
  <si>
    <t>LES SAUNIE</t>
  </si>
  <si>
    <t>LES SAUNIERS DE L'ILE DE RE</t>
  </si>
  <si>
    <t>3554</t>
  </si>
  <si>
    <t>INTERPAPER</t>
  </si>
  <si>
    <t>INTERNATIONAL PAPER</t>
  </si>
  <si>
    <t>2818</t>
  </si>
  <si>
    <t>FRESH CUEI</t>
  </si>
  <si>
    <t>FRESH CUEILLETTE</t>
  </si>
  <si>
    <t>8884</t>
  </si>
  <si>
    <t>DEMELISS</t>
  </si>
  <si>
    <t>8885</t>
  </si>
  <si>
    <t>CAT</t>
  </si>
  <si>
    <t>8193</t>
  </si>
  <si>
    <t>CHAMPILAND</t>
  </si>
  <si>
    <t>8886</t>
  </si>
  <si>
    <t>T.CARACTER</t>
  </si>
  <si>
    <t>TERROIR DE CARACTERE</t>
  </si>
  <si>
    <t>8887</t>
  </si>
  <si>
    <t>L.B.ARIEGE</t>
  </si>
  <si>
    <t>LAITERIE BIO D'ARIEGE</t>
  </si>
  <si>
    <t>8888</t>
  </si>
  <si>
    <t>MIRARIA</t>
  </si>
  <si>
    <t>8889</t>
  </si>
  <si>
    <t>CERNIT</t>
  </si>
  <si>
    <t>8890</t>
  </si>
  <si>
    <t>MERV ESPAG</t>
  </si>
  <si>
    <t>LES MERVEILLES D'ESPAGNE</t>
  </si>
  <si>
    <t>8891</t>
  </si>
  <si>
    <t>DANETE POP</t>
  </si>
  <si>
    <t>DANETTE POP</t>
  </si>
  <si>
    <t>8892</t>
  </si>
  <si>
    <t>BELLE COMP</t>
  </si>
  <si>
    <t>LES BELLES COMPAGNIES</t>
  </si>
  <si>
    <t>8893</t>
  </si>
  <si>
    <t>LE BURON</t>
  </si>
  <si>
    <t>8894</t>
  </si>
  <si>
    <t>PECOU</t>
  </si>
  <si>
    <t>GREGOIRE PECOU CHOCOLATIER</t>
  </si>
  <si>
    <t>8895</t>
  </si>
  <si>
    <t>P.LANDE</t>
  </si>
  <si>
    <t>PANACHE DES LANDES</t>
  </si>
  <si>
    <t>8896</t>
  </si>
  <si>
    <t>POINTDEMIR</t>
  </si>
  <si>
    <t>POINT DE MIRE</t>
  </si>
  <si>
    <t>8897</t>
  </si>
  <si>
    <t>MOTTEZ</t>
  </si>
  <si>
    <t>8898</t>
  </si>
  <si>
    <t>FR.BOURGOG</t>
  </si>
  <si>
    <t>FRAIRIE DE BOURGOGNE</t>
  </si>
  <si>
    <t>8899</t>
  </si>
  <si>
    <t>THE G-LAB</t>
  </si>
  <si>
    <t>8900</t>
  </si>
  <si>
    <t>NOVAGAMING</t>
  </si>
  <si>
    <t>NOVA GAMING</t>
  </si>
  <si>
    <t>8901</t>
  </si>
  <si>
    <t>DESS.TOLRA</t>
  </si>
  <si>
    <t>DESSAIN ET TOLRA</t>
  </si>
  <si>
    <t>8902</t>
  </si>
  <si>
    <t>POLISPORT</t>
  </si>
  <si>
    <t>8903</t>
  </si>
  <si>
    <t>LOGIS BLEU</t>
  </si>
  <si>
    <t>8904</t>
  </si>
  <si>
    <t>POINT DE M</t>
  </si>
  <si>
    <t>8905</t>
  </si>
  <si>
    <t>PENN SPORT</t>
  </si>
  <si>
    <t>8906</t>
  </si>
  <si>
    <t>ESPRY</t>
  </si>
  <si>
    <t>8907</t>
  </si>
  <si>
    <t>FIT FR LIF</t>
  </si>
  <si>
    <t>FIT FOR LIFE</t>
  </si>
  <si>
    <t>8908</t>
  </si>
  <si>
    <t>MICH.LAFON</t>
  </si>
  <si>
    <t>MICHEL LAFON</t>
  </si>
  <si>
    <t>8909</t>
  </si>
  <si>
    <t>RAGEOT</t>
  </si>
  <si>
    <t>8910</t>
  </si>
  <si>
    <t>MAX.ENTERT</t>
  </si>
  <si>
    <t>MAXIMUM ENTERTAINEMENT</t>
  </si>
  <si>
    <t>8911</t>
  </si>
  <si>
    <t>QUEL HIST</t>
  </si>
  <si>
    <t>QUELLE HISTOIRE</t>
  </si>
  <si>
    <t>Catégorie de Gestion</t>
  </si>
  <si>
    <t>Catégorie de Consolidation</t>
  </si>
  <si>
    <t>CODE OP</t>
  </si>
  <si>
    <r>
      <rPr>
        <b/>
        <sz val="11"/>
        <color theme="4" tint="0.79998168889431442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STATUT </t>
    </r>
    <r>
      <rPr>
        <b/>
        <sz val="10"/>
        <color rgb="FFFF0000"/>
        <rFont val="Calibri"/>
        <family val="2"/>
        <scheme val="minor"/>
      </rPr>
      <t>(Création (C), Suppression (S), Modification (M), Modification de Tarif (MT))</t>
    </r>
  </si>
  <si>
    <t>TYPE DE VENTE (LS, TRAD)</t>
  </si>
  <si>
    <t>DESIGNATION
(30 caractères max/MAJ)</t>
  </si>
  <si>
    <r>
      <rPr>
        <b/>
        <sz val="11"/>
        <color theme="4" tint="0.79998168889431442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>BIO
 (saisir BIO)</t>
    </r>
  </si>
  <si>
    <t>CODE PLU
(EAN PPV)</t>
  </si>
  <si>
    <t>EAN
(EAN13)</t>
  </si>
  <si>
    <t>DATE DEBUT DE  VALIDATION DE L'ASSORTIMENT (JJ/MM/AAAA)</t>
  </si>
  <si>
    <t>DATE FIN DE VALIDATION L'ASSORTIMENT</t>
  </si>
  <si>
    <t>TYPE DE COLISAGE
(FARDEAU, COLIS, VRAC, PALETTE)</t>
  </si>
  <si>
    <t>COLISAGE (UL/PCB)</t>
  </si>
  <si>
    <t>GTIN14 (14 chiffres)</t>
  </si>
  <si>
    <t>POIDS/LITRAGE/ NBRE DE PIECE DU PRODUIT (Nbr décimal)</t>
  </si>
  <si>
    <t>MOIS CADENCIER SOUHAITE (Majuscule)</t>
  </si>
  <si>
    <t>DATE DEBUT DE  VALIDATION DES PRIX
(JJ/MM/AAAA)</t>
  </si>
  <si>
    <t xml:space="preserve">DATE FIN DE VALIDATION DES PRIX </t>
  </si>
  <si>
    <t>TVA 
(0%, 5,5%, 20%)</t>
  </si>
  <si>
    <t>PRIX ACHAT BRUT
(PAB)</t>
  </si>
  <si>
    <t>VALEUR REMISE
(€)</t>
  </si>
  <si>
    <t>MONTANT AUTRES TAXES 
(Non incluses dans PAB) (€)</t>
  </si>
  <si>
    <t>MONTANT AUTRES TAXES
(Incluses dans PAB) (€)</t>
  </si>
  <si>
    <t>PRIX ACHAT NET UNITAIRE
 (prix facturé) (€)</t>
  </si>
  <si>
    <t>ANCIEN PRIX NET UNITAIRE (€)</t>
  </si>
  <si>
    <t>MONTANT 
TAXE DEE
(€)</t>
  </si>
  <si>
    <t>MONTANT 
TAXE DEA
(€)</t>
  </si>
  <si>
    <t>MONTANT 
COPIE PRIVE
(€)</t>
  </si>
  <si>
    <t>PRIX VENTE CONSEILLE UNITAIRE
(€)</t>
  </si>
  <si>
    <t>ANCIEN PRIX DE VENTE UNITAIRE (€)</t>
  </si>
  <si>
    <r>
      <rPr>
        <b/>
        <sz val="11"/>
        <color theme="4" tint="0.79998168889431442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>UNITE DE VENTE (KILO/LITRE/UNITE/METRE LINEAIRE)</t>
    </r>
  </si>
  <si>
    <r>
      <rPr>
        <b/>
        <sz val="11"/>
        <color theme="4" tint="0.79998168889431442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>UNITE DE FACTURATION (KILO/LITRE/UNITE/METRE LINEAIRE)</t>
    </r>
  </si>
  <si>
    <t>TYPE ACCORD</t>
  </si>
  <si>
    <t>DETAIL ACCORD</t>
  </si>
  <si>
    <t>LIBELLE PLU</t>
  </si>
  <si>
    <t>CODE PLU ( EAN PPV)</t>
  </si>
  <si>
    <t>DATE CREATION
(JJ/MM/AAAA)</t>
  </si>
  <si>
    <t>ITM8</t>
  </si>
  <si>
    <t>CODE VENTE (MERCALYS)</t>
  </si>
  <si>
    <t>NOMENCLATURE GROUPEMENT:
CODE SEGMENT (9 chiffres)</t>
  </si>
  <si>
    <t>NOMENCLATURE DE REFERENCE:
CODE SEGMENT (9 chiffres)</t>
  </si>
  <si>
    <t xml:space="preserve">NOMENCLATURE DE REFERENCE:
LIBELLE SEGMENT </t>
  </si>
  <si>
    <t>NB ELEMENT</t>
  </si>
  <si>
    <t>PRODUIT CREE PAR LE REFERENTIEL (Oui/Non)</t>
  </si>
  <si>
    <t xml:space="preserve">CATEGORIE DE GESTION </t>
  </si>
  <si>
    <t>CONDITIONNMENT DE VENTE</t>
  </si>
  <si>
    <t>Si B5 = M alors rouge</t>
  </si>
  <si>
    <t>Orange</t>
  </si>
  <si>
    <t>Palette</t>
  </si>
  <si>
    <t>PALETTE - BOX</t>
  </si>
  <si>
    <t>Box</t>
  </si>
  <si>
    <t>1/2 PALETTE - 1/2 BOX</t>
  </si>
  <si>
    <t>1/4 DE PALETTE - 1/4 DE BOX</t>
  </si>
  <si>
    <t>BOUTIQUE</t>
  </si>
  <si>
    <t>COLIS (CARTON FARDEAU DISPLAY)</t>
  </si>
  <si>
    <t>Composant sans colisage</t>
  </si>
  <si>
    <t>EACH</t>
  </si>
  <si>
    <t>Non traité</t>
  </si>
  <si>
    <t xml:space="preserve">CONDITIONS APPLICABLES </t>
  </si>
  <si>
    <t>TAI</t>
  </si>
  <si>
    <t>SRP 3NET</t>
  </si>
  <si>
    <t>PAN APRES TRI</t>
  </si>
  <si>
    <t>SRP PVC</t>
  </si>
  <si>
    <t xml:space="preserve">SOTECH </t>
  </si>
  <si>
    <t>SOTECH</t>
  </si>
  <si>
    <t>TFR 556SHD</t>
  </si>
  <si>
    <t>CHINE</t>
  </si>
  <si>
    <t>Prix de VENTE HT / HDEEE revient</t>
  </si>
  <si>
    <t>TMS 9666</t>
  </si>
  <si>
    <t>TMS 9665</t>
  </si>
  <si>
    <t>TMS 9660</t>
  </si>
  <si>
    <t>TMP 666</t>
  </si>
  <si>
    <t>TMP 665</t>
  </si>
  <si>
    <t>TMP 660</t>
  </si>
  <si>
    <t>TAB 6121</t>
  </si>
  <si>
    <t>TAB 6625</t>
  </si>
  <si>
    <t>TAB 6626</t>
  </si>
  <si>
    <r>
      <t>Prix d'achat net dont Taxe</t>
    </r>
    <r>
      <rPr>
        <b/>
        <sz val="36"/>
        <color rgb="FFFFC000"/>
        <rFont val="Arial"/>
        <family val="2"/>
      </rPr>
      <t xml:space="preserve"> eco</t>
    </r>
  </si>
  <si>
    <r>
      <t xml:space="preserve">Prix d'achat net dont Taxe </t>
    </r>
    <r>
      <rPr>
        <b/>
        <sz val="48"/>
        <color rgb="FFFFC000"/>
        <rFont val="Arial"/>
        <family val="2"/>
      </rPr>
      <t>eco</t>
    </r>
  </si>
  <si>
    <r>
      <t xml:space="preserve">Remise en valeur
</t>
    </r>
    <r>
      <rPr>
        <b/>
        <sz val="36"/>
        <color rgb="FFFF0000"/>
        <rFont val="Arial"/>
        <family val="2"/>
      </rPr>
      <t>DONT TMP</t>
    </r>
  </si>
  <si>
    <r>
      <t xml:space="preserve">Remise en valeur
</t>
    </r>
    <r>
      <rPr>
        <b/>
        <sz val="48"/>
        <color rgb="FFFF0000"/>
        <rFont val="Arial"/>
        <family val="2"/>
      </rPr>
      <t>DONT TMP</t>
    </r>
  </si>
  <si>
    <t xml:space="preserve">AO GROS COUP </t>
  </si>
  <si>
    <t>S1 2026</t>
  </si>
  <si>
    <r>
      <rPr>
        <b/>
        <sz val="36"/>
        <color rgb="FFFF0000"/>
        <rFont val="Verdana"/>
        <family val="2"/>
      </rPr>
      <t xml:space="preserve">FRITEUSE SANS HUILE </t>
    </r>
    <r>
      <rPr>
        <b/>
        <sz val="36"/>
        <color rgb="FF0070C0"/>
        <rFont val="Verdana"/>
        <family val="2"/>
      </rPr>
      <t xml:space="preserve"> 5,5 L   1700W</t>
    </r>
    <r>
      <rPr>
        <sz val="36"/>
        <color rgb="FF0070C0"/>
        <rFont val="Verdana"/>
        <family val="2"/>
      </rPr>
      <t xml:space="preserve"> </t>
    </r>
    <r>
      <rPr>
        <b/>
        <sz val="36"/>
        <color theme="1"/>
        <rFont val="Verdana"/>
        <family val="2"/>
      </rPr>
      <t xml:space="preserve"> DIGITAL </t>
    </r>
  </si>
  <si>
    <r>
      <rPr>
        <b/>
        <sz val="36"/>
        <color rgb="FFFF0000"/>
        <rFont val="Arial"/>
        <family val="2"/>
      </rPr>
      <t xml:space="preserve">MIXEUR PLONGEANT </t>
    </r>
    <r>
      <rPr>
        <b/>
        <sz val="36"/>
        <color rgb="FF0070C0"/>
        <rFont val="Arial"/>
        <family val="2"/>
      </rPr>
      <t>600W</t>
    </r>
    <r>
      <rPr>
        <sz val="36"/>
        <color theme="1"/>
        <rFont val="Arial"/>
        <family val="2"/>
      </rPr>
      <t xml:space="preserve">
</t>
    </r>
    <r>
      <rPr>
        <b/>
        <sz val="36"/>
        <color theme="1"/>
        <rFont val="Arial"/>
        <family val="2"/>
      </rPr>
      <t>2 VITES</t>
    </r>
    <r>
      <rPr>
        <sz val="36"/>
        <color theme="1"/>
        <rFont val="Arial"/>
        <family val="2"/>
      </rPr>
      <t xml:space="preserve">
</t>
    </r>
    <r>
      <rPr>
        <b/>
        <sz val="36"/>
        <color rgb="FFFF0000"/>
        <rFont val="Arial"/>
        <family val="2"/>
      </rPr>
      <t>PIED  INOX</t>
    </r>
    <r>
      <rPr>
        <sz val="36"/>
        <color theme="1"/>
        <rFont val="Arial"/>
        <family val="2"/>
      </rPr>
      <t xml:space="preserve">
</t>
    </r>
  </si>
  <si>
    <r>
      <rPr>
        <b/>
        <sz val="48"/>
        <color rgb="FFFF0000"/>
        <rFont val="Arial"/>
        <family val="2"/>
      </rPr>
      <t xml:space="preserve">MIXEUR </t>
    </r>
    <r>
      <rPr>
        <b/>
        <sz val="36"/>
        <color theme="1"/>
        <rFont val="Arial"/>
        <family val="2"/>
      </rPr>
      <t>PLONGEUR / FOUET / HACHOIR</t>
    </r>
    <r>
      <rPr>
        <sz val="36"/>
        <color theme="1"/>
        <rFont val="Arial"/>
        <family val="2"/>
      </rPr>
      <t xml:space="preserve"> </t>
    </r>
    <r>
      <rPr>
        <b/>
        <sz val="36"/>
        <color rgb="FF0070C0"/>
        <rFont val="Arial"/>
        <family val="2"/>
      </rPr>
      <t>600W</t>
    </r>
  </si>
  <si>
    <r>
      <rPr>
        <b/>
        <sz val="36"/>
        <color rgb="FFFF0000"/>
        <rFont val="Arial"/>
        <family val="2"/>
      </rPr>
      <t>ASPIRATEUR SANS FIL</t>
    </r>
    <r>
      <rPr>
        <b/>
        <sz val="36"/>
        <color rgb="FF0070C0"/>
        <rFont val="Arial"/>
        <family val="2"/>
      </rPr>
      <t xml:space="preserve"> BALAI  22,2V -  PLIABLE</t>
    </r>
    <r>
      <rPr>
        <sz val="36"/>
        <color theme="1"/>
        <rFont val="Arial"/>
        <family val="2"/>
      </rPr>
      <t xml:space="preserve">
</t>
    </r>
  </si>
  <si>
    <r>
      <rPr>
        <b/>
        <sz val="28"/>
        <color rgb="FFFF0000"/>
        <rFont val="Arial"/>
        <family val="2"/>
      </rPr>
      <t>ASPIRATEUR SANS FIL</t>
    </r>
    <r>
      <rPr>
        <b/>
        <sz val="28"/>
        <color rgb="FF0070C0"/>
        <rFont val="Arial"/>
        <family val="2"/>
      </rPr>
      <t xml:space="preserve"> 22,2V - </t>
    </r>
    <r>
      <rPr>
        <b/>
        <sz val="28"/>
        <color rgb="FFFF0000"/>
        <rFont val="Arial"/>
        <family val="2"/>
      </rPr>
      <t>FLEXIBLE</t>
    </r>
    <r>
      <rPr>
        <b/>
        <sz val="28"/>
        <color rgb="FF0070C0"/>
        <rFont val="Arial"/>
        <family val="2"/>
      </rPr>
      <t xml:space="preserve"> ET PLIABLE</t>
    </r>
    <r>
      <rPr>
        <sz val="28"/>
        <color theme="1"/>
        <rFont val="Arial"/>
        <family val="2"/>
      </rPr>
      <t xml:space="preserve">
ASPIRATEUR BALAI 2 EN 1
ASPIRATEUR SANS FIL UTILISABLE: - EN BALAI OU À MAIN
TUBE FLEXIBLE ET PLIABLE
AUTONOMIE 35MIN  LÉGER ET PUISSANT
CAPACITÉ DU RÉSERVOIR 800 ML 
ADAPTATEUR : 110-240V~ 50/60HZ 500MA  SORTIE : 26,5V 500MA    22,2V PUISSANCE 140W   ACCESSOIRES :
BROSSE MOTORISÉE   BROSSE 3 EN 1    1 MINI BROSSE</t>
    </r>
  </si>
  <si>
    <r>
      <rPr>
        <b/>
        <sz val="28"/>
        <color rgb="FFFF0000"/>
        <rFont val="Verdana"/>
        <family val="2"/>
      </rPr>
      <t>FRITEUSE SANS HUILE  5,5 LITRES</t>
    </r>
    <r>
      <rPr>
        <sz val="28"/>
        <color theme="1"/>
        <rFont val="Verdana"/>
        <family val="2"/>
      </rPr>
      <t xml:space="preserve">   </t>
    </r>
    <r>
      <rPr>
        <b/>
        <sz val="28"/>
        <color rgb="FF0070C0"/>
        <rFont val="Verdana"/>
        <family val="2"/>
      </rPr>
      <t>1700W</t>
    </r>
    <r>
      <rPr>
        <sz val="28"/>
        <color theme="1"/>
        <rFont val="Verdana"/>
        <family val="2"/>
      </rPr>
      <t xml:space="preserve"> CUISINE SAINE ET FAIBLE EN MATIÈRE GRASSES </t>
    </r>
    <r>
      <rPr>
        <b/>
        <sz val="28"/>
        <color rgb="FFFF0000"/>
        <rFont val="Verdana"/>
        <family val="2"/>
      </rPr>
      <t>CAPACITÉ 5.5L</t>
    </r>
    <r>
      <rPr>
        <sz val="28"/>
        <color theme="1"/>
        <rFont val="Verdana"/>
        <family val="2"/>
      </rPr>
      <t xml:space="preserve"> [</t>
    </r>
    <r>
      <rPr>
        <b/>
        <sz val="28"/>
        <color theme="1"/>
        <rFont val="Verdana"/>
        <family val="2"/>
      </rPr>
      <t>1.5KG DE FRITES</t>
    </r>
    <r>
      <rPr>
        <sz val="28"/>
        <color theme="1"/>
        <rFont val="Verdana"/>
        <family val="2"/>
      </rPr>
      <t xml:space="preserve">] </t>
    </r>
    <r>
      <rPr>
        <b/>
        <sz val="28"/>
        <color theme="1"/>
        <rFont val="Verdana"/>
        <family val="2"/>
      </rPr>
      <t>PANNEAU DIGITAL TACTILE 8 PROGRAMMES</t>
    </r>
    <r>
      <rPr>
        <sz val="28"/>
        <color theme="1"/>
        <rFont val="Verdana"/>
        <family val="2"/>
      </rPr>
      <t xml:space="preserve"> DONT MAINTIEN AU CHAUD THERMOSTAT RÉGLABLE :80 À 200°C MINUTERIE 60 MINUTES ALARME DE FIN DE CUISSON ARRÊT AUTOMATIQUE PROTECTION ANTI-SURCHAUFFE TIROIR AMOVIBLE REVÊTEMENT ANTI-ADHÉRANT ALIMENTATION: 220-204V ~ 50-60HZ</t>
    </r>
  </si>
  <si>
    <r>
      <rPr>
        <b/>
        <sz val="28"/>
        <color rgb="FFFF0000"/>
        <rFont val="Arial"/>
        <family val="2"/>
      </rPr>
      <t>MIXEUR PLONGEANT</t>
    </r>
    <r>
      <rPr>
        <b/>
        <sz val="28"/>
        <color rgb="FF0070C0"/>
        <rFont val="Arial"/>
        <family val="2"/>
      </rPr>
      <t xml:space="preserve"> 3 EN 1 - 600W</t>
    </r>
    <r>
      <rPr>
        <sz val="28"/>
        <color theme="1"/>
        <rFont val="Arial"/>
        <family val="2"/>
      </rPr>
      <t xml:space="preserve">
</t>
    </r>
    <r>
      <rPr>
        <b/>
        <sz val="28"/>
        <color theme="1"/>
        <rFont val="Arial"/>
        <family val="2"/>
      </rPr>
      <t>PLONGEUR / FOUET / HACHOIR</t>
    </r>
    <r>
      <rPr>
        <sz val="28"/>
        <color theme="1"/>
        <rFont val="Arial"/>
        <family val="2"/>
      </rPr>
      <t xml:space="preserve"> PIEDS INOX VITESSES : 2
CAPACITÉ DU BOL HACHOIR: 500 ML
LAME EN ACIER INOXYDABLE
ALIMENTATION : 220-240V ~ 50/60HZ
LIVRÉ AVEC BOL MIXEUR ET FOUET
ACCESSOIRE DÉMONTABLE POUR UN RANGEMENT ET UN NETTOYAGE FACILE</t>
    </r>
  </si>
  <si>
    <r>
      <rPr>
        <b/>
        <sz val="28"/>
        <color rgb="FFFF0000"/>
        <rFont val="Arial"/>
        <family val="2"/>
      </rPr>
      <t xml:space="preserve">MIXEUR PLONGEANT </t>
    </r>
    <r>
      <rPr>
        <b/>
        <sz val="28"/>
        <color rgb="FF0070C0"/>
        <rFont val="Arial"/>
        <family val="2"/>
      </rPr>
      <t>600W</t>
    </r>
    <r>
      <rPr>
        <sz val="28"/>
        <color theme="1"/>
        <rFont val="Arial"/>
        <family val="2"/>
      </rPr>
      <t xml:space="preserve">
</t>
    </r>
    <r>
      <rPr>
        <b/>
        <sz val="28"/>
        <color theme="1"/>
        <rFont val="Arial"/>
        <family val="2"/>
      </rPr>
      <t>2 VITESSES</t>
    </r>
    <r>
      <rPr>
        <sz val="28"/>
        <color theme="1"/>
        <rFont val="Arial"/>
        <family val="2"/>
      </rPr>
      <t xml:space="preserve"> 
</t>
    </r>
    <r>
      <rPr>
        <b/>
        <sz val="28"/>
        <color rgb="FFFF0000"/>
        <rFont val="Arial"/>
        <family val="2"/>
      </rPr>
      <t>PIED ET LAME EN ACIER INOXYDABLE</t>
    </r>
    <r>
      <rPr>
        <sz val="28"/>
        <color theme="1"/>
        <rFont val="Arial"/>
        <family val="2"/>
      </rPr>
      <t xml:space="preserve">
PIED DÉMONTABLE POUR UN NETTOYAGE AISÉ ET UN RANGEMENT FACILE
ALIMENTATION : 220-240V~ 50/60HZ
</t>
    </r>
  </si>
  <si>
    <r>
      <rPr>
        <b/>
        <sz val="28"/>
        <color rgb="FFFF0000"/>
        <rFont val="Arial"/>
        <family val="2"/>
      </rPr>
      <t xml:space="preserve">PLANCHA </t>
    </r>
    <r>
      <rPr>
        <b/>
        <sz val="28"/>
        <color rgb="FF0070C0"/>
        <rFont val="Arial"/>
        <family val="2"/>
      </rPr>
      <t xml:space="preserve">"PLIABLE" </t>
    </r>
    <r>
      <rPr>
        <b/>
        <sz val="28"/>
        <color rgb="FFFF0000"/>
        <rFont val="Arial"/>
        <family val="2"/>
      </rPr>
      <t xml:space="preserve">90 X 23 CM </t>
    </r>
    <r>
      <rPr>
        <b/>
        <sz val="28"/>
        <rFont val="Arial"/>
        <family val="2"/>
      </rPr>
      <t>2 COMMANDES DE TEMPERATURE</t>
    </r>
    <r>
      <rPr>
        <sz val="28"/>
        <color theme="1"/>
        <rFont val="Arial"/>
        <family val="2"/>
      </rPr>
      <t xml:space="preserve">
• GRANDE PLAQUE PLIABLE 
• PLIABLE - GAIN DE PLACE POUR LE RANGEMENT
• POIGNÉES ISOLANTE • DOUBLE THERMOSTAT RÉGLABLE • RÉCUPÉRATEUR DE GRAISSE
• FACILE À NETTOYER GRÂCE AU REVÊTEMENT ANTI-ADHÉRENT</t>
    </r>
  </si>
  <si>
    <t>TTP 2390</t>
  </si>
  <si>
    <r>
      <rPr>
        <b/>
        <sz val="36"/>
        <color rgb="FFFF0000"/>
        <rFont val="Arial"/>
        <family val="2"/>
      </rPr>
      <t>PLANCHA</t>
    </r>
    <r>
      <rPr>
        <sz val="36"/>
        <color rgb="FF0070C0"/>
        <rFont val="Arial"/>
        <family val="2"/>
      </rPr>
      <t xml:space="preserve"> "</t>
    </r>
    <r>
      <rPr>
        <b/>
        <sz val="36"/>
        <color rgb="FF0070C0"/>
        <rFont val="Arial"/>
        <family val="2"/>
      </rPr>
      <t>PLIABLE</t>
    </r>
    <r>
      <rPr>
        <sz val="36"/>
        <color rgb="FF0070C0"/>
        <rFont val="Arial"/>
        <family val="2"/>
      </rPr>
      <t>"</t>
    </r>
    <r>
      <rPr>
        <sz val="36"/>
        <rFont val="Arial"/>
        <family val="2"/>
      </rPr>
      <t xml:space="preserve"> 90 X 23 CM   </t>
    </r>
    <r>
      <rPr>
        <b/>
        <sz val="36"/>
        <rFont val="Arial"/>
        <family val="2"/>
      </rPr>
      <t>2 COMMANDES DE TEMPERATURE POUR 2 SURFACES  2200W</t>
    </r>
  </si>
  <si>
    <t>TFR 530</t>
  </si>
  <si>
    <r>
      <rPr>
        <b/>
        <sz val="28"/>
        <color rgb="FFFF0000"/>
        <rFont val="Arial"/>
        <family val="2"/>
      </rPr>
      <t xml:space="preserve">FRITEUSE INOX </t>
    </r>
    <r>
      <rPr>
        <b/>
        <sz val="36"/>
        <color rgb="FF0070C0"/>
        <rFont val="Arial"/>
        <family val="2"/>
      </rPr>
      <t>5L  3000W</t>
    </r>
    <r>
      <rPr>
        <sz val="28"/>
        <color theme="1"/>
        <rFont val="Arial"/>
        <family val="2"/>
      </rPr>
      <t xml:space="preserve">
 • CORPS EN ACIER INOXYDABLE
 • COUVERCLE AVEC FENÊTRE ET FILTRE
 • BAC AMOVIBLE EN INOX
 • THERMOSTAT RÉGLABLE JUSQU'À 190°C
 • MINUTERIE RÉGLABLE JUSQU'À 30 MINUTES
 • PAROIS FROIDES• TÉMOINS LUMINEUX DE ‘‘CHAUFFE’’ ET DE MARCHE’’
 • LIVRÉE AVEC : - 1 GRAND PANIER - 2 PANIERS MOYENS
 • PROTECTION THERMIQUE • RANGEMENT DU CORDON
 </t>
    </r>
  </si>
  <si>
    <r>
      <t xml:space="preserve">FRITEUSE INOX </t>
    </r>
    <r>
      <rPr>
        <b/>
        <sz val="36"/>
        <color rgb="FF0070C0"/>
        <rFont val="Arial"/>
        <family val="2"/>
      </rPr>
      <t>5L  3000W</t>
    </r>
  </si>
  <si>
    <r>
      <rPr>
        <b/>
        <sz val="36"/>
        <color rgb="FFFF0000"/>
        <rFont val="Verdana"/>
        <family val="2"/>
      </rPr>
      <t xml:space="preserve">FRITEUSE SANS HUILE </t>
    </r>
    <r>
      <rPr>
        <b/>
        <sz val="36"/>
        <color rgb="FF0070C0"/>
        <rFont val="Verdana"/>
        <family val="2"/>
      </rPr>
      <t xml:space="preserve"> 5,5 LITRES   1700W</t>
    </r>
    <r>
      <rPr>
        <sz val="36"/>
        <color rgb="FF0070C0"/>
        <rFont val="Verdana"/>
        <family val="2"/>
      </rPr>
      <t xml:space="preserve"> </t>
    </r>
    <r>
      <rPr>
        <b/>
        <sz val="36"/>
        <color theme="1"/>
        <rFont val="Verdana"/>
        <family val="2"/>
      </rPr>
      <t>PANNEAU DIGITAL TACTILE 8 PROGRAMMES</t>
    </r>
    <r>
      <rPr>
        <sz val="36"/>
        <color theme="1"/>
        <rFont val="Verdana"/>
        <family val="2"/>
      </rPr>
      <t xml:space="preserve">  </t>
    </r>
  </si>
  <si>
    <r>
      <rPr>
        <b/>
        <sz val="36"/>
        <color rgb="FFFF0000"/>
        <rFont val="Arial"/>
        <family val="2"/>
      </rPr>
      <t>MIXEUR PLONGEANT</t>
    </r>
    <r>
      <rPr>
        <b/>
        <sz val="36"/>
        <color rgb="FF0070C0"/>
        <rFont val="Arial"/>
        <family val="2"/>
      </rPr>
      <t xml:space="preserve"> 3 EN 1 - 600W</t>
    </r>
    <r>
      <rPr>
        <sz val="36"/>
        <color theme="1"/>
        <rFont val="Arial"/>
        <family val="2"/>
      </rPr>
      <t xml:space="preserve">
</t>
    </r>
    <r>
      <rPr>
        <b/>
        <sz val="36"/>
        <color theme="1"/>
        <rFont val="Arial"/>
        <family val="2"/>
      </rPr>
      <t>PLONGEUR / FOUET / HACHOIR</t>
    </r>
    <r>
      <rPr>
        <sz val="36"/>
        <color theme="1"/>
        <rFont val="Arial"/>
        <family val="2"/>
      </rPr>
      <t xml:space="preserve"> PIEDS INOX VITESSES : 2
</t>
    </r>
  </si>
  <si>
    <r>
      <rPr>
        <b/>
        <sz val="36"/>
        <color rgb="FFFF0000"/>
        <rFont val="Arial"/>
        <family val="2"/>
      </rPr>
      <t xml:space="preserve">MIXEUR PLONGEANT </t>
    </r>
    <r>
      <rPr>
        <b/>
        <sz val="36"/>
        <color rgb="FF0070C0"/>
        <rFont val="Arial"/>
        <family val="2"/>
      </rPr>
      <t>600W</t>
    </r>
    <r>
      <rPr>
        <sz val="36"/>
        <color theme="1"/>
        <rFont val="Arial"/>
        <family val="2"/>
      </rPr>
      <t xml:space="preserve">
</t>
    </r>
    <r>
      <rPr>
        <b/>
        <sz val="36"/>
        <color theme="1"/>
        <rFont val="Arial"/>
        <family val="2"/>
      </rPr>
      <t>2 VITESSES</t>
    </r>
    <r>
      <rPr>
        <sz val="36"/>
        <color theme="1"/>
        <rFont val="Arial"/>
        <family val="2"/>
      </rPr>
      <t xml:space="preserve"> 
</t>
    </r>
    <r>
      <rPr>
        <b/>
        <sz val="36"/>
        <color rgb="FFFF0000"/>
        <rFont val="Arial"/>
        <family val="2"/>
      </rPr>
      <t>PIED ET LAME EN ACIER INOXYDABLE</t>
    </r>
    <r>
      <rPr>
        <sz val="36"/>
        <color theme="1"/>
        <rFont val="Arial"/>
        <family val="2"/>
      </rPr>
      <t xml:space="preserve">
</t>
    </r>
  </si>
  <si>
    <r>
      <rPr>
        <b/>
        <sz val="36"/>
        <color rgb="FFFF0000"/>
        <rFont val="Arial"/>
        <family val="2"/>
      </rPr>
      <t>ASPIRATEUR SANS FIL</t>
    </r>
    <r>
      <rPr>
        <b/>
        <sz val="36"/>
        <color rgb="FF0070C0"/>
        <rFont val="Arial"/>
        <family val="2"/>
      </rPr>
      <t xml:space="preserve"> 22,2V - </t>
    </r>
    <r>
      <rPr>
        <b/>
        <sz val="36"/>
        <color rgb="FFFF0000"/>
        <rFont val="Arial"/>
        <family val="2"/>
      </rPr>
      <t xml:space="preserve">FLEXIBLE </t>
    </r>
    <r>
      <rPr>
        <b/>
        <sz val="36"/>
        <color rgb="FF0070C0"/>
        <rFont val="Arial"/>
        <family val="2"/>
      </rPr>
      <t>ET PLIABLE</t>
    </r>
    <r>
      <rPr>
        <sz val="36"/>
        <color theme="1"/>
        <rFont val="Arial"/>
        <family val="2"/>
      </rPr>
      <t xml:space="preserve">
ASPIRATEUR BALAI 2 EN 1
</t>
    </r>
  </si>
  <si>
    <r>
      <rPr>
        <b/>
        <sz val="36"/>
        <color rgb="FFFF0000"/>
        <rFont val="Arial"/>
        <family val="2"/>
      </rPr>
      <t>ASPIRATEUR SANS FIL</t>
    </r>
    <r>
      <rPr>
        <b/>
        <sz val="36"/>
        <color rgb="FF0070C0"/>
        <rFont val="Arial"/>
        <family val="2"/>
      </rPr>
      <t xml:space="preserve"> 22,2V - </t>
    </r>
    <r>
      <rPr>
        <b/>
        <sz val="36"/>
        <color rgb="FFFF0000"/>
        <rFont val="Arial"/>
        <family val="2"/>
      </rPr>
      <t xml:space="preserve">FLEXIBLE </t>
    </r>
    <r>
      <rPr>
        <b/>
        <sz val="36"/>
        <color rgb="FF0070C0"/>
        <rFont val="Arial"/>
        <family val="2"/>
      </rPr>
      <t>ET PLIABLE</t>
    </r>
    <r>
      <rPr>
        <sz val="36"/>
        <color theme="1"/>
        <rFont val="Arial"/>
        <family val="2"/>
      </rPr>
      <t xml:space="preserve">
ASPIRATEUR BALAI 2 EN 1
</t>
    </r>
  </si>
  <si>
    <r>
      <rPr>
        <b/>
        <sz val="36"/>
        <color rgb="FFFF0000"/>
        <rFont val="Arial"/>
        <family val="2"/>
      </rPr>
      <t>PLANCHA</t>
    </r>
    <r>
      <rPr>
        <sz val="36"/>
        <color rgb="FFFF0000"/>
        <rFont val="Arial"/>
        <family val="2"/>
      </rPr>
      <t xml:space="preserve"> </t>
    </r>
    <r>
      <rPr>
        <sz val="36"/>
        <color rgb="FF0070C0"/>
        <rFont val="Arial"/>
        <family val="2"/>
      </rPr>
      <t>"</t>
    </r>
    <r>
      <rPr>
        <b/>
        <sz val="36"/>
        <color rgb="FF0070C0"/>
        <rFont val="Arial"/>
        <family val="2"/>
      </rPr>
      <t>PLIABLE</t>
    </r>
    <r>
      <rPr>
        <sz val="36"/>
        <color rgb="FF0070C0"/>
        <rFont val="Arial"/>
        <family val="2"/>
      </rPr>
      <t>"</t>
    </r>
    <r>
      <rPr>
        <sz val="36"/>
        <rFont val="Arial"/>
        <family val="2"/>
      </rPr>
      <t xml:space="preserve"> </t>
    </r>
    <r>
      <rPr>
        <b/>
        <sz val="36"/>
        <color rgb="FFFF0000"/>
        <rFont val="Arial"/>
        <family val="2"/>
      </rPr>
      <t>90 X 23 CM</t>
    </r>
    <r>
      <rPr>
        <sz val="36"/>
        <rFont val="Arial"/>
        <family val="2"/>
      </rPr>
      <t xml:space="preserve">   </t>
    </r>
    <r>
      <rPr>
        <b/>
        <sz val="36"/>
        <rFont val="Arial"/>
        <family val="2"/>
      </rPr>
      <t xml:space="preserve">2200W </t>
    </r>
  </si>
  <si>
    <r>
      <rPr>
        <b/>
        <sz val="36"/>
        <color rgb="FFFF0000"/>
        <rFont val="Arial"/>
        <family val="2"/>
      </rPr>
      <t xml:space="preserve">FRITEUSE INOX </t>
    </r>
    <r>
      <rPr>
        <b/>
        <sz val="36"/>
        <color rgb="FF0070C0"/>
        <rFont val="Arial"/>
        <family val="2"/>
      </rPr>
      <t>5L  3000W</t>
    </r>
    <r>
      <rPr>
        <sz val="36"/>
        <color theme="1"/>
        <rFont val="Arial"/>
        <family val="2"/>
      </rPr>
      <t xml:space="preserve">
 </t>
    </r>
    <r>
      <rPr>
        <sz val="36"/>
        <rFont val="Arial"/>
        <family val="2"/>
      </rPr>
      <t xml:space="preserve">• CORPS EN ACIER INOXYDABLE
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</si>
</sst>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0"/>
    <numFmt numFmtId="165" formatCode="0.000"/>
    <numFmt numFmtId="166" formatCode="0_ ;\-0\ "/>
    <numFmt numFmtId="167" formatCode="#,##0.00\ _€"/>
    <numFmt numFmtId="168" formatCode="00000000000000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0"/>
      <color theme="1" tint="0.34998626667073579"/>
      <name val="Arial"/>
      <family val="2"/>
    </font>
    <font>
      <b/>
      <sz val="9"/>
      <name val="Arial"/>
      <family val="2"/>
    </font>
    <font>
      <b/>
      <strike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FFC000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Segoe UI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b/>
      <sz val="18"/>
      <color rgb="FF0070C0"/>
      <name val="Arial"/>
      <family val="2"/>
    </font>
    <font>
      <b/>
      <sz val="20"/>
      <color theme="1"/>
      <name val="Arial"/>
      <family val="2"/>
    </font>
    <font>
      <b/>
      <sz val="20"/>
      <color rgb="FF0070C0"/>
      <name val="Arial"/>
      <family val="2"/>
    </font>
    <font>
      <sz val="18"/>
      <color theme="1"/>
      <name val="Arial"/>
      <family val="2"/>
    </font>
    <font>
      <sz val="20"/>
      <color theme="1"/>
      <name val="Arial"/>
      <family val="2"/>
    </font>
    <font>
      <sz val="22"/>
      <color theme="1"/>
      <name val="Arial"/>
      <family val="2"/>
    </font>
    <font>
      <b/>
      <sz val="22"/>
      <color rgb="FF0070C0"/>
      <name val="Arial"/>
      <family val="2"/>
    </font>
    <font>
      <b/>
      <sz val="24"/>
      <color theme="1"/>
      <name val="Arial"/>
      <family val="2"/>
    </font>
    <font>
      <b/>
      <sz val="24"/>
      <color rgb="FF0070C0"/>
      <name val="Arial"/>
      <family val="2"/>
    </font>
    <font>
      <b/>
      <sz val="20"/>
      <color theme="0"/>
      <name val="Arial"/>
      <family val="2"/>
    </font>
    <font>
      <b/>
      <sz val="26"/>
      <color theme="1"/>
      <name val="Arial"/>
      <family val="2"/>
    </font>
    <font>
      <b/>
      <sz val="26"/>
      <color rgb="FF0070C0"/>
      <name val="Arial"/>
      <family val="2"/>
    </font>
    <font>
      <b/>
      <sz val="28"/>
      <name val="Arial"/>
      <family val="2"/>
    </font>
    <font>
      <b/>
      <sz val="28"/>
      <color rgb="FF0070C0"/>
      <name val="Arial"/>
      <family val="2"/>
    </font>
    <font>
      <b/>
      <sz val="28"/>
      <color theme="1"/>
      <name val="Arial"/>
      <family val="2"/>
    </font>
    <font>
      <b/>
      <sz val="36"/>
      <color theme="1"/>
      <name val="Arial"/>
      <family val="2"/>
    </font>
    <font>
      <b/>
      <sz val="36"/>
      <color theme="0"/>
      <name val="Arial"/>
      <family val="2"/>
    </font>
    <font>
      <b/>
      <sz val="36"/>
      <color rgb="FF0070C0"/>
      <name val="Arial"/>
      <family val="2"/>
    </font>
    <font>
      <b/>
      <sz val="36"/>
      <name val="Arial"/>
      <family val="2"/>
    </font>
    <font>
      <b/>
      <sz val="48"/>
      <color theme="1"/>
      <name val="Arial"/>
      <family val="2"/>
    </font>
    <font>
      <b/>
      <sz val="48"/>
      <name val="Arial"/>
      <family val="2"/>
    </font>
    <font>
      <b/>
      <sz val="48"/>
      <color rgb="FF0070C0"/>
      <name val="Arial"/>
      <family val="2"/>
    </font>
    <font>
      <b/>
      <sz val="36"/>
      <color rgb="FFFFC000"/>
      <name val="Arial"/>
      <family val="2"/>
    </font>
    <font>
      <b/>
      <sz val="48"/>
      <color theme="0"/>
      <name val="Arial"/>
      <family val="2"/>
    </font>
    <font>
      <b/>
      <sz val="48"/>
      <color rgb="FFFFC000"/>
      <name val="Arial"/>
      <family val="2"/>
    </font>
    <font>
      <b/>
      <sz val="28"/>
      <color rgb="FFFF0000"/>
      <name val="Arial"/>
      <family val="2"/>
    </font>
    <font>
      <sz val="28"/>
      <color theme="1"/>
      <name val="Arial"/>
      <family val="2"/>
    </font>
    <font>
      <b/>
      <sz val="36"/>
      <color theme="1" tint="0.34998626667073579"/>
      <name val="Arial"/>
      <family val="2"/>
    </font>
    <font>
      <b/>
      <sz val="36"/>
      <color rgb="FFFF0000"/>
      <name val="Arial"/>
      <family val="2"/>
    </font>
    <font>
      <sz val="36"/>
      <color theme="1"/>
      <name val="Arial"/>
      <family val="2"/>
    </font>
    <font>
      <b/>
      <sz val="48"/>
      <color theme="1" tint="0.34998626667073579"/>
      <name val="Arial"/>
      <family val="2"/>
    </font>
    <font>
      <b/>
      <sz val="48"/>
      <color rgb="FFFF0000"/>
      <name val="Arial"/>
      <family val="2"/>
    </font>
    <font>
      <sz val="48"/>
      <color theme="1"/>
      <name val="Arial"/>
      <family val="2"/>
    </font>
    <font>
      <sz val="28"/>
      <color theme="1"/>
      <name val="Verdana"/>
      <family val="2"/>
    </font>
    <font>
      <sz val="36"/>
      <color theme="1"/>
      <name val="Verdana"/>
      <family val="2"/>
    </font>
    <font>
      <b/>
      <sz val="36"/>
      <color theme="1"/>
      <name val="Verdana"/>
      <family val="2"/>
    </font>
    <font>
      <b/>
      <sz val="36"/>
      <color rgb="FFFF0000"/>
      <name val="Verdana"/>
      <family val="2"/>
    </font>
    <font>
      <sz val="36"/>
      <color rgb="FF0070C0"/>
      <name val="Verdana"/>
      <family val="2"/>
    </font>
    <font>
      <b/>
      <sz val="36"/>
      <color rgb="FF0070C0"/>
      <name val="Verdana"/>
      <family val="2"/>
    </font>
    <font>
      <sz val="36"/>
      <color rgb="FF0070C0"/>
      <name val="Arial"/>
      <family val="2"/>
    </font>
    <font>
      <b/>
      <sz val="28"/>
      <color rgb="FFFF0000"/>
      <name val="Verdana"/>
      <family val="2"/>
    </font>
    <font>
      <b/>
      <sz val="28"/>
      <color rgb="FF0070C0"/>
      <name val="Verdana"/>
      <family val="2"/>
    </font>
    <font>
      <b/>
      <sz val="28"/>
      <color theme="1"/>
      <name val="Verdana"/>
      <family val="2"/>
    </font>
    <font>
      <sz val="36"/>
      <name val="Arial"/>
      <family val="2"/>
    </font>
    <font>
      <sz val="36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C4E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3C1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2">
    <border>
      <left/>
      <right/>
      <top/>
      <bottom/>
      <diagonal/>
    </border>
    <border diagonalUp="1" diagonalDown="1"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medium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theme="1"/>
      </top>
      <bottom style="hair">
        <color theme="0" tint="-0.1499679555650502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/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thin">
        <color theme="1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thin">
        <color indexed="64"/>
      </left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thin">
        <color indexed="64"/>
      </left>
      <right style="medium">
        <color theme="1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theme="1"/>
      </left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thin">
        <color theme="1"/>
      </left>
      <right style="medium">
        <color theme="1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1" quotePrefix="1">
      <alignment horizontal="justify" vertical="justify" textRotation="127" wrapText="1" justifyLastLine="1"/>
      <protection hidden="1"/>
    </xf>
    <xf numFmtId="43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5" fillId="2" borderId="2" xfId="2" applyFont="1" applyFill="1" applyBorder="1" applyAlignment="1" applyProtection="1">
      <alignment horizontal="center" vertical="center" wrapText="1"/>
    </xf>
    <xf numFmtId="0" fontId="6" fillId="3" borderId="2" xfId="2" applyFont="1" applyFill="1" applyBorder="1" applyAlignment="1" applyProtection="1">
      <alignment horizontal="center" vertical="center" wrapText="1"/>
    </xf>
    <xf numFmtId="0" fontId="7" fillId="4" borderId="2" xfId="2" applyFont="1" applyFill="1" applyBorder="1" applyAlignment="1" applyProtection="1">
      <alignment horizontal="center" vertical="center" wrapText="1"/>
    </xf>
    <xf numFmtId="1" fontId="5" fillId="2" borderId="2" xfId="2" applyNumberFormat="1" applyFont="1" applyFill="1" applyBorder="1" applyAlignment="1" applyProtection="1">
      <alignment horizontal="center" vertical="center" wrapText="1"/>
    </xf>
    <xf numFmtId="0" fontId="5" fillId="2" borderId="2" xfId="2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>
      <alignment horizontal="center" vertical="center" wrapText="1"/>
    </xf>
    <xf numFmtId="0" fontId="3" fillId="0" borderId="2" xfId="2" applyFont="1" applyBorder="1" applyAlignment="1" applyProtection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0" borderId="2" xfId="2" applyFont="1" applyBorder="1" applyAlignment="1" applyProtection="1">
      <alignment horizontal="center" vertical="center" wrapText="1"/>
    </xf>
    <xf numFmtId="0" fontId="9" fillId="0" borderId="2" xfId="2" applyFont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1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164" fontId="2" fillId="4" borderId="2" xfId="0" applyNumberFormat="1" applyFont="1" applyFill="1" applyBorder="1" applyAlignment="1">
      <alignment horizontal="center" vertical="center" wrapText="1"/>
    </xf>
    <xf numFmtId="10" fontId="2" fillId="4" borderId="2" xfId="1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0" fontId="7" fillId="5" borderId="2" xfId="2" applyFont="1" applyFill="1" applyBorder="1" applyAlignment="1" applyProtection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14" fontId="0" fillId="0" borderId="0" xfId="0" applyNumberFormat="1"/>
    <xf numFmtId="0" fontId="4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wrapText="1"/>
    </xf>
    <xf numFmtId="166" fontId="2" fillId="4" borderId="2" xfId="3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0" fontId="0" fillId="0" borderId="0" xfId="0" quotePrefix="1"/>
    <xf numFmtId="164" fontId="2" fillId="4" borderId="2" xfId="0" applyNumberFormat="1" applyFont="1" applyFill="1" applyBorder="1" applyAlignment="1" applyProtection="1">
      <alignment horizontal="center" vertical="center" wrapText="1"/>
      <protection hidden="1"/>
    </xf>
    <xf numFmtId="2" fontId="2" fillId="4" borderId="2" xfId="0" applyNumberFormat="1" applyFont="1" applyFill="1" applyBorder="1" applyAlignment="1" applyProtection="1">
      <alignment horizontal="center" vertical="center" wrapText="1"/>
      <protection hidden="1"/>
    </xf>
    <xf numFmtId="10" fontId="2" fillId="4" borderId="2" xfId="1" applyNumberFormat="1" applyFont="1" applyFill="1" applyBorder="1" applyAlignment="1" applyProtection="1">
      <alignment horizontal="center" vertical="center" wrapText="1"/>
      <protection hidden="1"/>
    </xf>
    <xf numFmtId="0" fontId="0" fillId="4" borderId="2" xfId="0" applyFill="1" applyBorder="1"/>
    <xf numFmtId="14" fontId="0" fillId="4" borderId="2" xfId="0" applyNumberFormat="1" applyFill="1" applyBorder="1"/>
    <xf numFmtId="49" fontId="14" fillId="4" borderId="2" xfId="0" applyNumberFormat="1" applyFont="1" applyFill="1" applyBorder="1"/>
    <xf numFmtId="14" fontId="2" fillId="0" borderId="0" xfId="0" applyNumberFormat="1" applyFont="1" applyAlignment="1">
      <alignment horizontal="center" vertical="center" wrapText="1"/>
    </xf>
    <xf numFmtId="14" fontId="3" fillId="0" borderId="2" xfId="2" applyNumberFormat="1" applyFont="1" applyBorder="1" applyAlignment="1" applyProtection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11" fillId="7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0" fillId="13" borderId="0" xfId="0" applyFill="1" applyAlignment="1">
      <alignment horizontal="center" wrapText="1"/>
    </xf>
    <xf numFmtId="49" fontId="0" fillId="13" borderId="0" xfId="0" applyNumberFormat="1" applyFill="1" applyAlignment="1">
      <alignment horizontal="center" wrapText="1"/>
    </xf>
    <xf numFmtId="0" fontId="10" fillId="0" borderId="0" xfId="0" applyFont="1" applyAlignment="1" applyProtection="1">
      <alignment vertical="center"/>
      <protection locked="0"/>
    </xf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1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10" fontId="2" fillId="4" borderId="2" xfId="1" applyNumberFormat="1" applyFont="1" applyFill="1" applyBorder="1" applyAlignment="1" applyProtection="1">
      <alignment horizontal="center" vertical="center" wrapText="1"/>
      <protection locked="0"/>
    </xf>
    <xf numFmtId="1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2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165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2" fillId="0" borderId="0" xfId="0" applyNumberFormat="1" applyFont="1" applyAlignment="1" applyProtection="1">
      <alignment horizontal="center" vertical="center" wrapText="1"/>
      <protection locked="0"/>
    </xf>
    <xf numFmtId="1" fontId="2" fillId="0" borderId="0" xfId="0" applyNumberFormat="1" applyFont="1" applyAlignment="1" applyProtection="1">
      <alignment horizontal="center" vertical="center" wrapText="1"/>
      <protection locked="0"/>
    </xf>
    <xf numFmtId="0" fontId="17" fillId="0" borderId="0" xfId="0" applyFont="1"/>
    <xf numFmtId="49" fontId="0" fillId="0" borderId="0" xfId="0" applyNumberFormat="1"/>
    <xf numFmtId="0" fontId="20" fillId="0" borderId="0" xfId="0" applyFont="1" applyAlignment="1">
      <alignment vertical="center"/>
    </xf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Alignment="1" applyProtection="1">
      <alignment wrapText="1"/>
      <protection locked="0"/>
    </xf>
    <xf numFmtId="0" fontId="18" fillId="0" borderId="0" xfId="0" applyFont="1"/>
    <xf numFmtId="0" fontId="21" fillId="0" borderId="0" xfId="0" applyFont="1" applyAlignment="1">
      <alignment horizontal="right"/>
    </xf>
    <xf numFmtId="0" fontId="18" fillId="12" borderId="2" xfId="0" applyFont="1" applyFill="1" applyBorder="1" applyAlignment="1" applyProtection="1">
      <alignment horizontal="right"/>
      <protection locked="0"/>
    </xf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right" wrapText="1"/>
    </xf>
    <xf numFmtId="0" fontId="0" fillId="11" borderId="0" xfId="0" applyFill="1"/>
    <xf numFmtId="0" fontId="0" fillId="3" borderId="2" xfId="0" applyFill="1" applyBorder="1" applyAlignment="1" applyProtection="1">
      <alignment horizontal="center"/>
      <protection locked="0"/>
    </xf>
    <xf numFmtId="0" fontId="22" fillId="0" borderId="0" xfId="0" applyFont="1"/>
    <xf numFmtId="0" fontId="18" fillId="0" borderId="0" xfId="0" applyFont="1" applyAlignment="1">
      <alignment horizontal="left" vertical="top"/>
    </xf>
    <xf numFmtId="0" fontId="0" fillId="0" borderId="0" xfId="0" applyAlignment="1">
      <alignment horizontal="right"/>
    </xf>
    <xf numFmtId="0" fontId="19" fillId="0" borderId="0" xfId="0" applyFont="1" applyAlignment="1">
      <alignment vertical="top"/>
    </xf>
    <xf numFmtId="0" fontId="25" fillId="0" borderId="0" xfId="0" applyFont="1" applyAlignment="1">
      <alignment vertical="top"/>
    </xf>
    <xf numFmtId="1" fontId="0" fillId="0" borderId="0" xfId="0" applyNumberFormat="1" applyProtection="1">
      <protection locked="0"/>
    </xf>
    <xf numFmtId="0" fontId="18" fillId="15" borderId="9" xfId="0" applyFont="1" applyFill="1" applyBorder="1" applyAlignment="1" applyProtection="1">
      <alignment horizontal="center" vertical="center" wrapText="1"/>
      <protection locked="0"/>
    </xf>
    <xf numFmtId="0" fontId="18" fillId="15" borderId="10" xfId="0" applyFont="1" applyFill="1" applyBorder="1" applyAlignment="1" applyProtection="1">
      <alignment horizontal="center" vertical="center" wrapText="1"/>
      <protection locked="0"/>
    </xf>
    <xf numFmtId="0" fontId="18" fillId="6" borderId="10" xfId="0" applyFont="1" applyFill="1" applyBorder="1" applyAlignment="1" applyProtection="1">
      <alignment horizontal="center" vertical="center" wrapText="1"/>
      <protection locked="0"/>
    </xf>
    <xf numFmtId="0" fontId="18" fillId="15" borderId="10" xfId="0" applyFont="1" applyFill="1" applyBorder="1" applyAlignment="1">
      <alignment horizontal="center" vertical="center" wrapText="1"/>
    </xf>
    <xf numFmtId="0" fontId="18" fillId="15" borderId="11" xfId="0" applyFont="1" applyFill="1" applyBorder="1" applyAlignment="1">
      <alignment horizontal="center" vertical="center" wrapText="1"/>
    </xf>
    <xf numFmtId="0" fontId="18" fillId="15" borderId="12" xfId="0" applyFont="1" applyFill="1" applyBorder="1" applyAlignment="1">
      <alignment horizontal="center" vertical="center" wrapText="1"/>
    </xf>
    <xf numFmtId="0" fontId="18" fillId="15" borderId="14" xfId="0" applyFont="1" applyFill="1" applyBorder="1" applyAlignment="1" applyProtection="1">
      <alignment horizontal="center" vertical="center" wrapText="1"/>
      <protection locked="0"/>
    </xf>
    <xf numFmtId="0" fontId="18" fillId="15" borderId="15" xfId="0" applyFont="1" applyFill="1" applyBorder="1" applyAlignment="1" applyProtection="1">
      <alignment horizontal="center" vertical="center" wrapText="1"/>
      <protection locked="0"/>
    </xf>
    <xf numFmtId="0" fontId="18" fillId="15" borderId="16" xfId="0" applyFont="1" applyFill="1" applyBorder="1" applyAlignment="1">
      <alignment horizontal="center" vertical="center" wrapText="1"/>
    </xf>
    <xf numFmtId="167" fontId="18" fillId="16" borderId="19" xfId="0" applyNumberFormat="1" applyFont="1" applyFill="1" applyBorder="1" applyAlignment="1" applyProtection="1">
      <alignment horizontal="center" vertical="center" wrapText="1"/>
      <protection locked="0"/>
    </xf>
    <xf numFmtId="165" fontId="18" fillId="16" borderId="19" xfId="0" applyNumberFormat="1" applyFont="1" applyFill="1" applyBorder="1" applyAlignment="1" applyProtection="1">
      <alignment horizontal="center" vertical="center" wrapText="1"/>
      <protection locked="0"/>
    </xf>
    <xf numFmtId="167" fontId="0" fillId="17" borderId="20" xfId="0" applyNumberFormat="1" applyFill="1" applyBorder="1" applyAlignment="1" applyProtection="1">
      <alignment horizontal="center" vertical="center" wrapText="1"/>
      <protection locked="0"/>
    </xf>
    <xf numFmtId="165" fontId="18" fillId="14" borderId="19" xfId="0" applyNumberFormat="1" applyFont="1" applyFill="1" applyBorder="1" applyAlignment="1" applyProtection="1">
      <alignment horizontal="center" vertical="center" wrapText="1"/>
      <protection locked="0"/>
    </xf>
    <xf numFmtId="167" fontId="0" fillId="17" borderId="21" xfId="0" applyNumberFormat="1" applyFill="1" applyBorder="1" applyAlignment="1" applyProtection="1">
      <alignment horizontal="center" vertical="center" wrapText="1"/>
      <protection locked="0"/>
    </xf>
    <xf numFmtId="0" fontId="18" fillId="15" borderId="22" xfId="0" applyFont="1" applyFill="1" applyBorder="1" applyAlignment="1" applyProtection="1">
      <alignment horizontal="center" vertical="center" wrapText="1"/>
      <protection locked="0"/>
    </xf>
    <xf numFmtId="0" fontId="18" fillId="18" borderId="17" xfId="0" applyFont="1" applyFill="1" applyBorder="1" applyAlignment="1" applyProtection="1">
      <alignment horizontal="center" vertical="center" wrapText="1"/>
      <protection locked="0"/>
    </xf>
    <xf numFmtId="0" fontId="18" fillId="18" borderId="15" xfId="0" applyFont="1" applyFill="1" applyBorder="1" applyAlignment="1" applyProtection="1">
      <alignment horizontal="center" vertical="center" wrapText="1"/>
      <protection locked="0"/>
    </xf>
    <xf numFmtId="0" fontId="18" fillId="18" borderId="23" xfId="0" applyFont="1" applyFill="1" applyBorder="1" applyAlignment="1" applyProtection="1">
      <alignment horizontal="center" vertical="center" wrapText="1"/>
      <protection locked="0"/>
    </xf>
    <xf numFmtId="0" fontId="18" fillId="18" borderId="24" xfId="0" applyFont="1" applyFill="1" applyBorder="1" applyAlignment="1" applyProtection="1">
      <alignment horizontal="center" vertical="center" wrapText="1"/>
      <protection locked="0"/>
    </xf>
    <xf numFmtId="0" fontId="18" fillId="18" borderId="25" xfId="0" applyFont="1" applyFill="1" applyBorder="1" applyAlignment="1" applyProtection="1">
      <alignment horizontal="center" vertical="center" wrapText="1"/>
      <protection locked="0"/>
    </xf>
    <xf numFmtId="0" fontId="18" fillId="18" borderId="26" xfId="0" applyFont="1" applyFill="1" applyBorder="1" applyAlignment="1" applyProtection="1">
      <alignment horizontal="center" vertical="center" wrapText="1"/>
      <protection locked="0"/>
    </xf>
    <xf numFmtId="0" fontId="18" fillId="18" borderId="27" xfId="0" applyFont="1" applyFill="1" applyBorder="1" applyAlignment="1">
      <alignment horizontal="center" vertical="center" wrapText="1"/>
    </xf>
    <xf numFmtId="0" fontId="0" fillId="19" borderId="15" xfId="0" applyFill="1" applyBorder="1" applyAlignment="1" applyProtection="1">
      <alignment horizontal="center" vertical="center" wrapText="1"/>
      <protection locked="0"/>
    </xf>
    <xf numFmtId="0" fontId="18" fillId="18" borderId="27" xfId="0" applyFont="1" applyFill="1" applyBorder="1" applyAlignment="1" applyProtection="1">
      <alignment horizontal="center" vertical="center" wrapText="1"/>
      <protection locked="0"/>
    </xf>
    <xf numFmtId="1" fontId="18" fillId="18" borderId="2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13" borderId="28" xfId="0" applyFill="1" applyBorder="1" applyAlignment="1">
      <alignment horizontal="center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0" fontId="28" fillId="0" borderId="30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14" fontId="0" fillId="0" borderId="32" xfId="0" applyNumberFormat="1" applyBorder="1" applyAlignment="1">
      <alignment horizontal="center"/>
    </xf>
    <xf numFmtId="0" fontId="0" fillId="0" borderId="33" xfId="0" applyBorder="1" applyAlignment="1" applyProtection="1">
      <alignment horizontal="center"/>
      <protection locked="0"/>
    </xf>
    <xf numFmtId="2" fontId="0" fillId="0" borderId="31" xfId="0" applyNumberFormat="1" applyBorder="1" applyAlignment="1" applyProtection="1">
      <alignment horizontal="center" vertical="center"/>
      <protection locked="0"/>
    </xf>
    <xf numFmtId="14" fontId="0" fillId="0" borderId="31" xfId="0" applyNumberFormat="1" applyBorder="1" applyAlignment="1" applyProtection="1">
      <alignment horizontal="center"/>
      <protection locked="0"/>
    </xf>
    <xf numFmtId="14" fontId="0" fillId="0" borderId="32" xfId="0" applyNumberFormat="1" applyBorder="1" applyAlignment="1" applyProtection="1">
      <alignment horizontal="center"/>
      <protection locked="0"/>
    </xf>
    <xf numFmtId="2" fontId="0" fillId="0" borderId="29" xfId="0" applyNumberFormat="1" applyBorder="1" applyAlignment="1" applyProtection="1">
      <alignment horizontal="center"/>
      <protection locked="0"/>
    </xf>
    <xf numFmtId="165" fontId="0" fillId="0" borderId="30" xfId="0" applyNumberFormat="1" applyBorder="1" applyAlignment="1" applyProtection="1">
      <alignment horizontal="center"/>
      <protection locked="0"/>
    </xf>
    <xf numFmtId="165" fontId="0" fillId="13" borderId="28" xfId="0" applyNumberFormat="1" applyFill="1" applyBorder="1" applyAlignment="1">
      <alignment horizontal="center"/>
    </xf>
    <xf numFmtId="2" fontId="0" fillId="0" borderId="30" xfId="0" applyNumberFormat="1" applyBorder="1" applyAlignment="1" applyProtection="1">
      <alignment horizontal="center"/>
      <protection locked="0"/>
    </xf>
    <xf numFmtId="2" fontId="0" fillId="0" borderId="32" xfId="0" applyNumberFormat="1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13" borderId="35" xfId="0" applyFill="1" applyBorder="1" applyAlignment="1">
      <alignment horizontal="center" vertical="center"/>
    </xf>
    <xf numFmtId="0" fontId="0" fillId="13" borderId="36" xfId="0" applyFill="1" applyBorder="1" applyAlignment="1">
      <alignment horizontal="center" vertical="center"/>
    </xf>
    <xf numFmtId="0" fontId="0" fillId="20" borderId="29" xfId="0" applyFill="1" applyBorder="1" applyAlignment="1" applyProtection="1">
      <alignment horizontal="left"/>
      <protection locked="0"/>
    </xf>
    <xf numFmtId="0" fontId="0" fillId="20" borderId="37" xfId="0" applyFill="1" applyBorder="1" applyAlignment="1" applyProtection="1">
      <alignment horizontal="center"/>
      <protection locked="0"/>
    </xf>
    <xf numFmtId="14" fontId="4" fillId="20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39" xfId="0" applyBorder="1" applyAlignment="1">
      <alignment horizontal="center"/>
    </xf>
    <xf numFmtId="0" fontId="29" fillId="0" borderId="0" xfId="0" applyFont="1"/>
    <xf numFmtId="49" fontId="0" fillId="20" borderId="40" xfId="0" applyNumberFormat="1" applyFill="1" applyBorder="1" applyAlignment="1" applyProtection="1">
      <alignment horizontal="center"/>
      <protection locked="0"/>
    </xf>
    <xf numFmtId="0" fontId="0" fillId="20" borderId="41" xfId="0" applyFill="1" applyBorder="1" applyAlignment="1" applyProtection="1">
      <alignment horizontal="center" vertical="center"/>
      <protection locked="0"/>
    </xf>
    <xf numFmtId="0" fontId="0" fillId="20" borderId="2" xfId="0" applyFill="1" applyBorder="1" applyAlignment="1" applyProtection="1">
      <alignment horizontal="center" vertical="center"/>
      <protection locked="0"/>
    </xf>
    <xf numFmtId="0" fontId="30" fillId="0" borderId="2" xfId="0" applyFont="1" applyBorder="1" applyAlignment="1">
      <alignment horizontal="center" vertical="center"/>
    </xf>
    <xf numFmtId="0" fontId="4" fillId="20" borderId="38" xfId="0" applyFont="1" applyFill="1" applyBorder="1" applyAlignment="1" applyProtection="1">
      <alignment horizontal="center" vertical="center"/>
      <protection locked="0"/>
    </xf>
    <xf numFmtId="0" fontId="11" fillId="10" borderId="0" xfId="0" applyFont="1" applyFill="1"/>
    <xf numFmtId="0" fontId="19" fillId="15" borderId="10" xfId="0" applyFont="1" applyFill="1" applyBorder="1" applyAlignment="1" applyProtection="1">
      <alignment horizontal="center" vertical="center" wrapText="1"/>
      <protection locked="0"/>
    </xf>
    <xf numFmtId="0" fontId="19" fillId="15" borderId="12" xfId="0" applyFont="1" applyFill="1" applyBorder="1" applyAlignment="1">
      <alignment horizontal="center" vertical="center" wrapText="1"/>
    </xf>
    <xf numFmtId="0" fontId="19" fillId="15" borderId="13" xfId="0" applyFont="1" applyFill="1" applyBorder="1" applyAlignment="1" applyProtection="1">
      <alignment horizontal="center" vertical="center" wrapText="1"/>
      <protection locked="0"/>
    </xf>
    <xf numFmtId="2" fontId="19" fillId="15" borderId="17" xfId="0" applyNumberFormat="1" applyFont="1" applyFill="1" applyBorder="1" applyAlignment="1" applyProtection="1">
      <alignment horizontal="center" vertical="center" wrapText="1"/>
      <protection locked="0"/>
    </xf>
    <xf numFmtId="167" fontId="19" fillId="16" borderId="18" xfId="0" applyNumberFormat="1" applyFont="1" applyFill="1" applyBorder="1" applyAlignment="1" applyProtection="1">
      <alignment horizontal="center" vertical="center" wrapText="1"/>
      <protection locked="0"/>
    </xf>
    <xf numFmtId="167" fontId="19" fillId="16" borderId="20" xfId="0" applyNumberFormat="1" applyFont="1" applyFill="1" applyBorder="1" applyAlignment="1" applyProtection="1">
      <alignment horizontal="center" vertical="center" wrapText="1"/>
      <protection locked="0"/>
    </xf>
    <xf numFmtId="1" fontId="19" fillId="18" borderId="27" xfId="0" applyNumberFormat="1" applyFont="1" applyFill="1" applyBorder="1" applyAlignment="1" applyProtection="1">
      <alignment horizontal="center" vertical="center" wrapText="1"/>
      <protection locked="0"/>
    </xf>
    <xf numFmtId="0" fontId="19" fillId="21" borderId="0" xfId="0" applyFont="1" applyFill="1" applyAlignment="1">
      <alignment vertical="top"/>
    </xf>
    <xf numFmtId="0" fontId="28" fillId="0" borderId="30" xfId="0" applyFont="1" applyBorder="1" applyAlignment="1" applyProtection="1">
      <alignment horizontal="center" wrapText="1"/>
      <protection locked="0"/>
    </xf>
    <xf numFmtId="0" fontId="2" fillId="3" borderId="5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11" fillId="7" borderId="0" xfId="0" applyNumberFormat="1" applyFont="1" applyFill="1"/>
    <xf numFmtId="0" fontId="5" fillId="22" borderId="2" xfId="2" applyFont="1" applyFill="1" applyBorder="1" applyAlignment="1" applyProtection="1">
      <alignment horizontal="center" vertical="center" wrapText="1"/>
    </xf>
    <xf numFmtId="0" fontId="2" fillId="22" borderId="2" xfId="0" applyFont="1" applyFill="1" applyBorder="1" applyAlignment="1">
      <alignment horizontal="center" vertical="center" wrapText="1"/>
    </xf>
    <xf numFmtId="168" fontId="0" fillId="13" borderId="0" xfId="0" applyNumberFormat="1" applyFill="1" applyAlignment="1">
      <alignment horizontal="center" wrapText="1"/>
    </xf>
    <xf numFmtId="0" fontId="0" fillId="11" borderId="0" xfId="0" applyFill="1" applyAlignment="1">
      <alignment horizontal="center" vertical="center" wrapText="1"/>
    </xf>
    <xf numFmtId="49" fontId="0" fillId="11" borderId="0" xfId="0" applyNumberFormat="1" applyFill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quotePrefix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/>
    <xf numFmtId="2" fontId="2" fillId="0" borderId="0" xfId="1" applyNumberFormat="1" applyFont="1" applyAlignment="1">
      <alignment horizontal="center" vertical="center" wrapText="1"/>
    </xf>
    <xf numFmtId="2" fontId="2" fillId="4" borderId="2" xfId="1" applyNumberFormat="1" applyFont="1" applyFill="1" applyBorder="1" applyAlignment="1">
      <alignment horizontal="center" vertical="center" wrapText="1"/>
    </xf>
    <xf numFmtId="0" fontId="34" fillId="0" borderId="0" xfId="0" applyFont="1"/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2" fillId="0" borderId="0" xfId="0" applyNumberFormat="1" applyFont="1" applyAlignment="1" applyProtection="1">
      <alignment vertical="center"/>
      <protection locked="0"/>
    </xf>
    <xf numFmtId="0" fontId="36" fillId="0" borderId="2" xfId="2" applyFont="1" applyBorder="1" applyAlignment="1" applyProtection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2" xfId="2" applyFont="1" applyBorder="1" applyAlignment="1" applyProtection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7" fillId="4" borderId="2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0" fontId="39" fillId="4" borderId="2" xfId="0" applyFont="1" applyFill="1" applyBorder="1" applyAlignment="1" applyProtection="1">
      <alignment horizontal="center" vertical="center" wrapText="1"/>
      <protection locked="0"/>
    </xf>
    <xf numFmtId="0" fontId="39" fillId="0" borderId="0" xfId="0" applyFont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0" fontId="40" fillId="4" borderId="2" xfId="0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  <protection locked="0"/>
    </xf>
    <xf numFmtId="0" fontId="41" fillId="0" borderId="0" xfId="0" applyFont="1" applyAlignment="1">
      <alignment horizontal="center" vertical="center" wrapText="1"/>
    </xf>
    <xf numFmtId="0" fontId="42" fillId="0" borderId="2" xfId="2" applyFont="1" applyBorder="1" applyAlignment="1" applyProtection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4" borderId="2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44" fillId="0" borderId="2" xfId="2" applyFont="1" applyBorder="1" applyAlignment="1" applyProtection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3" fillId="0" borderId="0" xfId="0" applyFont="1" applyAlignment="1" applyProtection="1">
      <alignment horizontal="center" vertical="center" wrapText="1"/>
      <protection locked="0"/>
    </xf>
    <xf numFmtId="1" fontId="37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2" xfId="2" applyFont="1" applyBorder="1" applyAlignment="1" applyProtection="1">
      <alignment horizontal="center" vertical="center" wrapText="1"/>
    </xf>
    <xf numFmtId="164" fontId="4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 applyAlignment="1">
      <alignment horizontal="center" vertical="center" wrapText="1"/>
    </xf>
    <xf numFmtId="0" fontId="47" fillId="0" borderId="2" xfId="2" applyFont="1" applyBorder="1" applyAlignment="1" applyProtection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8" fillId="3" borderId="2" xfId="2" applyFont="1" applyFill="1" applyBorder="1" applyAlignment="1" applyProtection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" xfId="2" applyFont="1" applyBorder="1" applyAlignment="1" applyProtection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 applyProtection="1">
      <alignment horizontal="center" vertical="center" wrapText="1"/>
      <protection locked="0"/>
    </xf>
    <xf numFmtId="1" fontId="50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Alignment="1">
      <alignment horizontal="center" vertical="center" wrapText="1"/>
    </xf>
    <xf numFmtId="1" fontId="43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11" fillId="14" borderId="6" xfId="0" applyFont="1" applyFill="1" applyBorder="1" applyAlignment="1">
      <alignment horizontal="center" vertical="center" wrapText="1"/>
    </xf>
    <xf numFmtId="0" fontId="11" fillId="14" borderId="7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2" borderId="2" xfId="2" applyFont="1" applyFill="1" applyBorder="1" applyAlignment="1" applyProtection="1">
      <alignment horizontal="center" vertical="center" wrapText="1"/>
      <protection locked="0"/>
    </xf>
    <xf numFmtId="0" fontId="53" fillId="0" borderId="2" xfId="2" applyFont="1" applyBorder="1" applyAlignment="1" applyProtection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164" fontId="51" fillId="24" borderId="2" xfId="0" applyNumberFormat="1" applyFont="1" applyFill="1" applyBorder="1" applyAlignment="1" applyProtection="1">
      <alignment horizontal="center" vertical="center" wrapText="1"/>
      <protection locked="0"/>
    </xf>
    <xf numFmtId="164" fontId="5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horizontal="center" vertical="center" wrapText="1"/>
      <protection locked="0"/>
    </xf>
    <xf numFmtId="0" fontId="54" fillId="3" borderId="2" xfId="2" applyFont="1" applyFill="1" applyBorder="1" applyAlignment="1" applyProtection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6" fillId="3" borderId="2" xfId="2" applyFont="1" applyFill="1" applyBorder="1" applyAlignment="1" applyProtection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57" fillId="0" borderId="2" xfId="2" applyFont="1" applyBorder="1" applyAlignment="1" applyProtection="1">
      <alignment horizontal="center" vertical="center" wrapText="1"/>
    </xf>
    <xf numFmtId="164" fontId="55" fillId="6" borderId="2" xfId="0" applyNumberFormat="1" applyFont="1" applyFill="1" applyBorder="1" applyAlignment="1" applyProtection="1">
      <alignment horizontal="center" vertical="center" wrapText="1"/>
      <protection locked="0"/>
    </xf>
    <xf numFmtId="164" fontId="5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Alignment="1" applyProtection="1">
      <alignment horizontal="center" vertical="center" wrapText="1"/>
      <protection locked="0"/>
    </xf>
    <xf numFmtId="0" fontId="52" fillId="2" borderId="2" xfId="2" applyFont="1" applyFill="1" applyBorder="1" applyAlignment="1" applyProtection="1">
      <alignment horizontal="center" vertical="center" wrapText="1"/>
    </xf>
    <xf numFmtId="0" fontId="59" fillId="2" borderId="2" xfId="2" applyFont="1" applyFill="1" applyBorder="1" applyAlignment="1" applyProtection="1">
      <alignment horizontal="center" vertical="center" wrapText="1"/>
    </xf>
    <xf numFmtId="164" fontId="55" fillId="24" borderId="2" xfId="0" applyNumberFormat="1" applyFont="1" applyFill="1" applyBorder="1" applyAlignment="1" applyProtection="1">
      <alignment horizontal="center" vertical="center" wrapText="1"/>
      <protection locked="0"/>
    </xf>
    <xf numFmtId="2" fontId="46" fillId="4" borderId="2" xfId="0" applyNumberFormat="1" applyFont="1" applyFill="1" applyBorder="1" applyAlignment="1" applyProtection="1">
      <alignment horizontal="center" vertical="center" wrapText="1"/>
      <protection locked="0"/>
    </xf>
    <xf numFmtId="2" fontId="51" fillId="25" borderId="2" xfId="0" applyNumberFormat="1" applyFont="1" applyFill="1" applyBorder="1" applyAlignment="1" applyProtection="1">
      <alignment horizontal="center" vertical="center" wrapText="1"/>
      <protection locked="0"/>
    </xf>
    <xf numFmtId="2" fontId="51" fillId="4" borderId="2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0" xfId="0" applyNumberFormat="1" applyFont="1" applyAlignment="1" applyProtection="1">
      <alignment horizontal="center" vertical="center" wrapText="1"/>
      <protection locked="0"/>
    </xf>
    <xf numFmtId="14" fontId="54" fillId="3" borderId="2" xfId="2" applyNumberFormat="1" applyFont="1" applyFill="1" applyBorder="1" applyAlignment="1" applyProtection="1">
      <alignment horizontal="center" vertical="center" wrapText="1"/>
    </xf>
    <xf numFmtId="1" fontId="52" fillId="2" borderId="2" xfId="2" applyNumberFormat="1" applyFont="1" applyFill="1" applyBorder="1" applyAlignment="1" applyProtection="1">
      <alignment horizontal="center" vertical="center" wrapText="1"/>
    </xf>
    <xf numFmtId="0" fontId="63" fillId="4" borderId="2" xfId="2" applyFont="1" applyFill="1" applyBorder="1" applyAlignment="1" applyProtection="1">
      <alignment horizontal="center" vertical="center" wrapText="1"/>
    </xf>
    <xf numFmtId="0" fontId="54" fillId="4" borderId="2" xfId="2" applyFont="1" applyFill="1" applyBorder="1" applyAlignment="1" applyProtection="1">
      <alignment horizontal="center" vertical="center" wrapText="1"/>
    </xf>
    <xf numFmtId="0" fontId="52" fillId="23" borderId="2" xfId="2" applyFont="1" applyFill="1" applyBorder="1" applyAlignment="1" applyProtection="1">
      <alignment horizontal="center" vertical="center" wrapText="1"/>
    </xf>
    <xf numFmtId="0" fontId="54" fillId="3" borderId="2" xfId="0" applyFont="1" applyFill="1" applyBorder="1" applyAlignment="1">
      <alignment horizontal="center" vertical="center" wrapText="1"/>
    </xf>
    <xf numFmtId="0" fontId="54" fillId="2" borderId="2" xfId="2" applyFont="1" applyFill="1" applyBorder="1" applyAlignment="1" applyProtection="1">
      <alignment horizontal="center" vertical="center" wrapText="1"/>
    </xf>
    <xf numFmtId="0" fontId="65" fillId="0" borderId="0" xfId="0" applyFont="1" applyAlignment="1">
      <alignment vertical="center"/>
    </xf>
    <xf numFmtId="0" fontId="56" fillId="5" borderId="2" xfId="0" applyFont="1" applyFill="1" applyBorder="1" applyAlignment="1">
      <alignment horizontal="center" vertical="center" wrapText="1"/>
    </xf>
    <xf numFmtId="14" fontId="56" fillId="3" borderId="2" xfId="2" applyNumberFormat="1" applyFont="1" applyFill="1" applyBorder="1" applyAlignment="1" applyProtection="1">
      <alignment horizontal="center" vertical="center" wrapText="1"/>
    </xf>
    <xf numFmtId="0" fontId="66" fillId="4" borderId="2" xfId="2" applyFont="1" applyFill="1" applyBorder="1" applyAlignment="1" applyProtection="1">
      <alignment horizontal="center" vertical="center" wrapText="1"/>
    </xf>
    <xf numFmtId="0" fontId="56" fillId="4" borderId="2" xfId="2" applyFont="1" applyFill="1" applyBorder="1" applyAlignment="1" applyProtection="1">
      <alignment horizontal="center" vertical="center" wrapText="1"/>
    </xf>
    <xf numFmtId="0" fontId="59" fillId="23" borderId="2" xfId="2" applyFont="1" applyFill="1" applyBorder="1" applyAlignment="1" applyProtection="1">
      <alignment horizontal="center" vertical="center" wrapText="1"/>
    </xf>
    <xf numFmtId="0" fontId="59" fillId="2" borderId="2" xfId="2" applyFont="1" applyFill="1" applyBorder="1" applyAlignment="1" applyProtection="1">
      <alignment horizontal="center" vertical="center" wrapText="1"/>
      <protection locked="0"/>
    </xf>
    <xf numFmtId="0" fontId="56" fillId="3" borderId="2" xfId="0" applyFont="1" applyFill="1" applyBorder="1" applyAlignment="1">
      <alignment horizontal="center" vertical="center" wrapText="1"/>
    </xf>
    <xf numFmtId="0" fontId="56" fillId="2" borderId="2" xfId="2" applyFont="1" applyFill="1" applyBorder="1" applyAlignment="1" applyProtection="1">
      <alignment horizontal="center" vertical="center" wrapText="1"/>
    </xf>
    <xf numFmtId="0" fontId="68" fillId="0" borderId="0" xfId="0" applyFont="1" applyAlignment="1">
      <alignment vertical="center"/>
    </xf>
    <xf numFmtId="1" fontId="53" fillId="0" borderId="2" xfId="2" applyNumberFormat="1" applyFont="1" applyBorder="1" applyAlignment="1" applyProtection="1">
      <alignment horizontal="center" vertical="center" wrapText="1"/>
    </xf>
    <xf numFmtId="1" fontId="53" fillId="0" borderId="2" xfId="0" applyNumberFormat="1" applyFont="1" applyBorder="1" applyAlignment="1">
      <alignment horizontal="center" vertical="center" wrapText="1"/>
    </xf>
    <xf numFmtId="1" fontId="51" fillId="0" borderId="0" xfId="0" applyNumberFormat="1" applyFont="1" applyAlignment="1">
      <alignment horizontal="center" vertical="center" wrapText="1"/>
    </xf>
    <xf numFmtId="1" fontId="51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51" fillId="0" borderId="0" xfId="0" applyNumberFormat="1" applyFont="1" applyAlignment="1" applyProtection="1">
      <alignment horizontal="center" vertical="center" wrapText="1"/>
      <protection locked="0"/>
    </xf>
    <xf numFmtId="0" fontId="53" fillId="0" borderId="0" xfId="0" applyFont="1" applyAlignment="1">
      <alignment horizontal="center" vertical="center" wrapText="1"/>
    </xf>
    <xf numFmtId="0" fontId="51" fillId="4" borderId="2" xfId="0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Alignment="1">
      <alignment horizontal="center" vertical="center" wrapText="1"/>
    </xf>
    <xf numFmtId="0" fontId="62" fillId="4" borderId="2" xfId="0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Alignment="1" applyProtection="1">
      <alignment horizontal="center" vertical="center" wrapText="1"/>
      <protection locked="0"/>
    </xf>
    <xf numFmtId="0" fontId="55" fillId="4" borderId="2" xfId="0" applyFont="1" applyFill="1" applyBorder="1" applyAlignment="1" applyProtection="1">
      <alignment horizontal="center" vertical="center" wrapText="1"/>
      <protection locked="0"/>
    </xf>
    <xf numFmtId="14" fontId="65" fillId="0" borderId="0" xfId="0" applyNumberFormat="1" applyFont="1" applyAlignment="1">
      <alignment horizontal="center" vertical="center" wrapText="1"/>
    </xf>
    <xf numFmtId="14" fontId="53" fillId="0" borderId="2" xfId="2" applyNumberFormat="1" applyFont="1" applyBorder="1" applyAlignment="1" applyProtection="1">
      <alignment horizontal="center" vertical="center" wrapText="1"/>
    </xf>
    <xf numFmtId="14" fontId="53" fillId="0" borderId="2" xfId="0" applyNumberFormat="1" applyFont="1" applyBorder="1" applyAlignment="1">
      <alignment horizontal="center" vertical="center" wrapText="1"/>
    </xf>
    <xf numFmtId="14" fontId="65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65" fillId="0" borderId="0" xfId="0" applyNumberFormat="1" applyFont="1" applyAlignment="1" applyProtection="1">
      <alignment horizontal="center" vertical="center" wrapText="1"/>
      <protection locked="0"/>
    </xf>
    <xf numFmtId="0" fontId="65" fillId="0" borderId="0" xfId="0" applyFont="1" applyAlignment="1">
      <alignment horizontal="center" vertical="center" wrapText="1"/>
    </xf>
    <xf numFmtId="0" fontId="65" fillId="4" borderId="2" xfId="0" applyFont="1" applyFill="1" applyBorder="1" applyAlignment="1" applyProtection="1">
      <alignment horizontal="center" vertical="center" wrapText="1"/>
      <protection locked="0"/>
    </xf>
    <xf numFmtId="0" fontId="65" fillId="0" borderId="0" xfId="0" applyFont="1" applyAlignment="1" applyProtection="1">
      <alignment horizontal="center" vertical="center" wrapText="1"/>
      <protection locked="0"/>
    </xf>
    <xf numFmtId="0" fontId="62" fillId="4" borderId="2" xfId="0" applyFont="1" applyFill="1" applyBorder="1" applyAlignment="1" applyProtection="1">
      <alignment horizontal="left" vertical="center" wrapText="1"/>
      <protection locked="0"/>
    </xf>
    <xf numFmtId="0" fontId="65" fillId="4" borderId="2" xfId="0" applyFont="1" applyFill="1" applyBorder="1" applyAlignment="1" applyProtection="1">
      <alignment horizontal="left" vertical="center" wrapText="1"/>
      <protection locked="0"/>
    </xf>
    <xf numFmtId="0" fontId="69" fillId="26" borderId="2" xfId="0" applyFont="1" applyFill="1" applyBorder="1" applyAlignment="1">
      <alignment horizontal="left" vertical="center" wrapText="1"/>
    </xf>
    <xf numFmtId="0" fontId="70" fillId="26" borderId="2" xfId="0" applyFont="1" applyFill="1" applyBorder="1" applyAlignment="1">
      <alignment horizontal="left" vertical="center" wrapText="1"/>
    </xf>
    <xf numFmtId="0" fontId="79" fillId="4" borderId="2" xfId="0" applyFont="1" applyFill="1" applyBorder="1" applyAlignment="1" applyProtection="1">
      <alignment horizontal="left" vertical="center" wrapText="1"/>
      <protection locked="0"/>
    </xf>
    <xf numFmtId="0" fontId="64" fillId="4" borderId="2" xfId="0" applyFont="1" applyFill="1" applyBorder="1" applyAlignment="1" applyProtection="1">
      <alignment horizontal="left" vertical="center" wrapText="1"/>
      <protection locked="0"/>
    </xf>
  </cellXfs>
  <cellStyles count="4">
    <cellStyle name="C:\Data\MS\Excel" xfId="2" xr:uid="{6442B444-EA57-4F7B-8B0B-6C22567DE48D}"/>
    <cellStyle name="Milliers" xfId="3" builtinId="3"/>
    <cellStyle name="Normal" xfId="0" builtinId="0"/>
    <cellStyle name="Pourcentage" xfId="1" builtinId="5"/>
  </cellStyles>
  <dxfs count="14">
    <dxf>
      <font>
        <b/>
        <i val="0"/>
        <color rgb="FFFF0000"/>
      </font>
    </dxf>
    <dxf>
      <font>
        <color auto="1"/>
      </font>
      <fill>
        <patternFill>
          <fgColor rgb="FFFF0000"/>
        </patternFill>
      </fill>
    </dxf>
    <dxf>
      <font>
        <color auto="1"/>
      </font>
      <fill>
        <patternFill>
          <f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290506</xdr:colOff>
      <xdr:row>6</xdr:row>
      <xdr:rowOff>370202</xdr:rowOff>
    </xdr:from>
    <xdr:to>
      <xdr:col>27</xdr:col>
      <xdr:colOff>5013158</xdr:colOff>
      <xdr:row>6</xdr:row>
      <xdr:rowOff>5092854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2FEA826-189E-5CF2-F666-EF1765A4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7348" y="12802834"/>
          <a:ext cx="4722652" cy="4722652"/>
        </a:xfrm>
        <a:prstGeom prst="rect">
          <a:avLst/>
        </a:prstGeom>
      </xdr:spPr>
    </xdr:pic>
    <xdr:clientData/>
  </xdr:twoCellAnchor>
  <xdr:twoCellAnchor editAs="oneCell">
    <xdr:from>
      <xdr:col>27</xdr:col>
      <xdr:colOff>219808</xdr:colOff>
      <xdr:row>7</xdr:row>
      <xdr:rowOff>152705</xdr:rowOff>
    </xdr:from>
    <xdr:to>
      <xdr:col>27</xdr:col>
      <xdr:colOff>4835770</xdr:colOff>
      <xdr:row>7</xdr:row>
      <xdr:rowOff>4840547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4F2064D-DB82-2FCB-0030-A4E91022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885" y="11338474"/>
          <a:ext cx="4615962" cy="4687842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158751</xdr:colOff>
      <xdr:row>8</xdr:row>
      <xdr:rowOff>160098</xdr:rowOff>
    </xdr:from>
    <xdr:to>
      <xdr:col>27</xdr:col>
      <xdr:colOff>4921251</xdr:colOff>
      <xdr:row>9</xdr:row>
      <xdr:rowOff>235079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2BADB1A-C93F-9C19-160E-63224032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76" y="16035098"/>
          <a:ext cx="4762500" cy="4837481"/>
        </a:xfrm>
        <a:prstGeom prst="rect">
          <a:avLst/>
        </a:prstGeom>
      </xdr:spPr>
    </xdr:pic>
    <xdr:clientData/>
  </xdr:twoCellAnchor>
  <xdr:twoCellAnchor editAs="oneCell">
    <xdr:from>
      <xdr:col>27</xdr:col>
      <xdr:colOff>436563</xdr:colOff>
      <xdr:row>9</xdr:row>
      <xdr:rowOff>132396</xdr:rowOff>
    </xdr:from>
    <xdr:to>
      <xdr:col>27</xdr:col>
      <xdr:colOff>5040313</xdr:colOff>
      <xdr:row>9</xdr:row>
      <xdr:rowOff>4649419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3E76C3F-3990-76F8-50E4-AC4B9755E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4688" y="21484271"/>
          <a:ext cx="4603750" cy="4517023"/>
        </a:xfrm>
        <a:prstGeom prst="rect">
          <a:avLst/>
        </a:prstGeom>
      </xdr:spPr>
    </xdr:pic>
    <xdr:clientData/>
  </xdr:twoCellAnchor>
  <xdr:twoCellAnchor editAs="oneCell">
    <xdr:from>
      <xdr:col>27</xdr:col>
      <xdr:colOff>2063751</xdr:colOff>
      <xdr:row>10</xdr:row>
      <xdr:rowOff>136530</xdr:rowOff>
    </xdr:from>
    <xdr:to>
      <xdr:col>27</xdr:col>
      <xdr:colOff>3095625</xdr:colOff>
      <xdr:row>10</xdr:row>
      <xdr:rowOff>5097461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707B564-E015-5E52-0B40-503D0A4F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5939" y="28790905"/>
          <a:ext cx="1031874" cy="4960931"/>
        </a:xfrm>
        <a:prstGeom prst="rect">
          <a:avLst/>
        </a:prstGeom>
      </xdr:spPr>
    </xdr:pic>
    <xdr:clientData/>
  </xdr:twoCellAnchor>
  <xdr:twoCellAnchor editAs="oneCell">
    <xdr:from>
      <xdr:col>27</xdr:col>
      <xdr:colOff>1865313</xdr:colOff>
      <xdr:row>11</xdr:row>
      <xdr:rowOff>317500</xdr:rowOff>
    </xdr:from>
    <xdr:to>
      <xdr:col>27</xdr:col>
      <xdr:colOff>3012867</xdr:colOff>
      <xdr:row>12</xdr:row>
      <xdr:rowOff>96837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4431C5B-00AA-D3F6-361B-67EF67968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73438" y="31630938"/>
          <a:ext cx="1147554" cy="4978400"/>
        </a:xfrm>
        <a:prstGeom prst="rect">
          <a:avLst/>
        </a:prstGeom>
      </xdr:spPr>
    </xdr:pic>
    <xdr:clientData/>
  </xdr:twoCellAnchor>
  <xdr:twoCellAnchor editAs="oneCell">
    <xdr:from>
      <xdr:col>27</xdr:col>
      <xdr:colOff>2024063</xdr:colOff>
      <xdr:row>12</xdr:row>
      <xdr:rowOff>183369</xdr:rowOff>
    </xdr:from>
    <xdr:to>
      <xdr:col>27</xdr:col>
      <xdr:colOff>2817812</xdr:colOff>
      <xdr:row>12</xdr:row>
      <xdr:rowOff>5176836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60736574-CCA0-75BB-C4CB-45819758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1" y="39235869"/>
          <a:ext cx="793749" cy="4993467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476250</xdr:colOff>
      <xdr:row>13</xdr:row>
      <xdr:rowOff>476833</xdr:rowOff>
    </xdr:from>
    <xdr:to>
      <xdr:col>27</xdr:col>
      <xdr:colOff>4762500</xdr:colOff>
      <xdr:row>13</xdr:row>
      <xdr:rowOff>4722812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BF30981-FE99-9464-F527-8D9C9C1BC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9" b="5062"/>
        <a:stretch/>
      </xdr:blipFill>
      <xdr:spPr>
        <a:xfrm>
          <a:off x="40838438" y="44728396"/>
          <a:ext cx="4286250" cy="424597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476250</xdr:colOff>
      <xdr:row>14</xdr:row>
      <xdr:rowOff>331310</xdr:rowOff>
    </xdr:from>
    <xdr:to>
      <xdr:col>27</xdr:col>
      <xdr:colOff>5080000</xdr:colOff>
      <xdr:row>14</xdr:row>
      <xdr:rowOff>4999909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16BCCC-1EB7-17D2-78B1-604BF9A57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"/>
        <a:stretch/>
      </xdr:blipFill>
      <xdr:spPr>
        <a:xfrm>
          <a:off x="40838438" y="49781935"/>
          <a:ext cx="4603750" cy="4668599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15</xdr:row>
      <xdr:rowOff>634999</xdr:rowOff>
    </xdr:from>
    <xdr:to>
      <xdr:col>27</xdr:col>
      <xdr:colOff>4893944</xdr:colOff>
      <xdr:row>16</xdr:row>
      <xdr:rowOff>176688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A53E643-0965-D3D0-5667-58A3AF409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59063" y="55284687"/>
          <a:ext cx="4497069" cy="4740752"/>
        </a:xfrm>
        <a:prstGeom prst="rect">
          <a:avLst/>
        </a:prstGeom>
      </xdr:spPr>
    </xdr:pic>
    <xdr:clientData/>
  </xdr:twoCellAnchor>
  <xdr:twoCellAnchor editAs="oneCell">
    <xdr:from>
      <xdr:col>27</xdr:col>
      <xdr:colOff>6727032</xdr:colOff>
      <xdr:row>16</xdr:row>
      <xdr:rowOff>2893286</xdr:rowOff>
    </xdr:from>
    <xdr:to>
      <xdr:col>27</xdr:col>
      <xdr:colOff>9763126</xdr:colOff>
      <xdr:row>16</xdr:row>
      <xdr:rowOff>4366420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2CCD629-C48E-7957-9560-2E9B22B24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" t="19767" r="6666" b="20751"/>
        <a:stretch/>
      </xdr:blipFill>
      <xdr:spPr>
        <a:xfrm>
          <a:off x="100032345" y="66393286"/>
          <a:ext cx="3036094" cy="1473134"/>
        </a:xfrm>
        <a:prstGeom prst="rect">
          <a:avLst/>
        </a:prstGeom>
      </xdr:spPr>
    </xdr:pic>
    <xdr:clientData/>
  </xdr:twoCellAnchor>
  <xdr:twoCellAnchor editAs="oneCell">
    <xdr:from>
      <xdr:col>27</xdr:col>
      <xdr:colOff>49609</xdr:colOff>
      <xdr:row>16</xdr:row>
      <xdr:rowOff>120347</xdr:rowOff>
    </xdr:from>
    <xdr:to>
      <xdr:col>27</xdr:col>
      <xdr:colOff>6627813</xdr:colOff>
      <xdr:row>16</xdr:row>
      <xdr:rowOff>4205758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7BC30403-AD8D-CD98-4C4B-DDDE17FA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354922" y="63620347"/>
          <a:ext cx="6578204" cy="4085411"/>
        </a:xfrm>
        <a:prstGeom prst="rect">
          <a:avLst/>
        </a:prstGeom>
      </xdr:spPr>
    </xdr:pic>
    <xdr:clientData/>
  </xdr:twoCellAnchor>
  <xdr:twoCellAnchor editAs="oneCell">
    <xdr:from>
      <xdr:col>27</xdr:col>
      <xdr:colOff>119062</xdr:colOff>
      <xdr:row>17</xdr:row>
      <xdr:rowOff>158750</xdr:rowOff>
    </xdr:from>
    <xdr:to>
      <xdr:col>27</xdr:col>
      <xdr:colOff>4867788</xdr:colOff>
      <xdr:row>18</xdr:row>
      <xdr:rowOff>8659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28910DA-3DF0-2CE7-E848-BE78AF4B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24375" y="68857813"/>
          <a:ext cx="4748726" cy="4612409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5080000</xdr:colOff>
      <xdr:row>17</xdr:row>
      <xdr:rowOff>314161</xdr:rowOff>
    </xdr:from>
    <xdr:to>
      <xdr:col>27</xdr:col>
      <xdr:colOff>9445624</xdr:colOff>
      <xdr:row>17</xdr:row>
      <xdr:rowOff>4581927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9B339D04-3CEE-5C18-34D9-61CCAB80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85313" y="69013224"/>
          <a:ext cx="4365624" cy="4267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916306</xdr:colOff>
      <xdr:row>2</xdr:row>
      <xdr:rowOff>361489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833B47F-B1E0-4152-8CD8-04F14F767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tretch>
          <a:fillRect/>
        </a:stretch>
      </xdr:blipFill>
      <xdr:spPr>
        <a:xfrm>
          <a:off x="1" y="0"/>
          <a:ext cx="916305" cy="784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3621-8409-42F5-9FA8-50DA8E8E7700}">
  <sheetPr codeName="Feuil1">
    <tabColor rgb="FFFF0000"/>
  </sheetPr>
  <dimension ref="A1:CC36"/>
  <sheetViews>
    <sheetView zoomScale="85" zoomScaleNormal="85" workbookViewId="0">
      <pane xSplit="1" ySplit="5" topLeftCell="BH10" activePane="bottomRight" state="frozen"/>
      <selection pane="topRight" activeCell="B1" sqref="B1"/>
      <selection pane="bottomLeft" activeCell="A6" sqref="A6"/>
      <selection pane="bottomRight" activeCell="BJ14" sqref="BJ14"/>
    </sheetView>
  </sheetViews>
  <sheetFormatPr baseColWidth="10" defaultColWidth="11.5703125" defaultRowHeight="15" x14ac:dyDescent="0.25"/>
  <cols>
    <col min="1" max="1" width="27.85546875" customWidth="1"/>
    <col min="2" max="2" width="21.5703125" bestFit="1" customWidth="1"/>
    <col min="3" max="3" width="15.42578125" customWidth="1"/>
    <col min="4" max="4" width="40.140625" customWidth="1"/>
    <col min="5" max="5" width="14" bestFit="1" customWidth="1"/>
    <col min="7" max="7" width="13.28515625" bestFit="1" customWidth="1"/>
    <col min="8" max="8" width="20.42578125" customWidth="1"/>
    <col min="9" max="9" width="15.28515625" bestFit="1" customWidth="1"/>
    <col min="10" max="11" width="13" customWidth="1"/>
    <col min="12" max="12" width="36.42578125" customWidth="1"/>
    <col min="13" max="13" width="16.140625" customWidth="1"/>
    <col min="14" max="14" width="22.140625" customWidth="1"/>
    <col min="15" max="15" width="36.42578125" bestFit="1" customWidth="1"/>
    <col min="16" max="16" width="36.42578125" customWidth="1"/>
    <col min="17" max="17" width="13.42578125" bestFit="1" customWidth="1"/>
    <col min="18" max="18" width="32.85546875" bestFit="1" customWidth="1"/>
    <col min="19" max="19" width="11.28515625" customWidth="1"/>
    <col min="20" max="20" width="30.42578125" customWidth="1"/>
    <col min="21" max="23" width="15" customWidth="1"/>
    <col min="24" max="25" width="21.7109375" customWidth="1"/>
    <col min="26" max="26" width="22.140625" customWidth="1"/>
    <col min="27" max="29" width="36.42578125" customWidth="1"/>
    <col min="30" max="32" width="24.140625" customWidth="1"/>
    <col min="33" max="33" width="22.140625" customWidth="1"/>
    <col min="34" max="34" width="54.85546875" bestFit="1" customWidth="1"/>
    <col min="35" max="35" width="18.5703125" customWidth="1"/>
    <col min="36" max="36" width="30.140625" bestFit="1" customWidth="1"/>
    <col min="37" max="37" width="30.140625" customWidth="1"/>
    <col min="38" max="38" width="16.140625" customWidth="1"/>
    <col min="39" max="39" width="14.7109375" customWidth="1"/>
    <col min="40" max="40" width="8.42578125" customWidth="1"/>
    <col min="41" max="42" width="23.28515625" customWidth="1"/>
    <col min="43" max="43" width="17.28515625" customWidth="1"/>
    <col min="44" max="44" width="22.5703125" customWidth="1"/>
    <col min="45" max="45" width="13.42578125" bestFit="1" customWidth="1"/>
    <col min="46" max="46" width="21.7109375" customWidth="1"/>
    <col min="47" max="49" width="18.42578125" customWidth="1"/>
    <col min="50" max="50" width="42.28515625" bestFit="1" customWidth="1"/>
    <col min="51" max="53" width="10.7109375" bestFit="1" customWidth="1"/>
    <col min="54" max="54" width="20.7109375" customWidth="1"/>
    <col min="55" max="55" width="18.140625" customWidth="1"/>
    <col min="56" max="56" width="19.140625" customWidth="1"/>
    <col min="57" max="57" width="17.7109375" customWidth="1"/>
    <col min="58" max="58" width="20.28515625" customWidth="1"/>
    <col min="59" max="59" width="17.7109375" customWidth="1"/>
    <col min="60" max="60" width="31.42578125" customWidth="1"/>
    <col min="61" max="61" width="13.7109375" customWidth="1"/>
    <col min="62" max="65" width="12.7109375" customWidth="1"/>
    <col min="66" max="66" width="26.7109375" customWidth="1"/>
    <col min="67" max="67" width="8.85546875" bestFit="1" customWidth="1"/>
    <col min="68" max="68" width="21.7109375" customWidth="1"/>
    <col min="69" max="69" width="10" bestFit="1" customWidth="1"/>
    <col min="70" max="70" width="11.140625" bestFit="1" customWidth="1"/>
    <col min="71" max="71" width="12" customWidth="1"/>
    <col min="72" max="72" width="10.5703125" bestFit="1" customWidth="1"/>
    <col min="73" max="73" width="11" bestFit="1" customWidth="1"/>
    <col min="74" max="74" width="13.28515625" customWidth="1"/>
    <col min="75" max="75" width="18.28515625" customWidth="1"/>
    <col min="76" max="76" width="22" customWidth="1"/>
    <col min="77" max="77" width="25.7109375" customWidth="1"/>
    <col min="78" max="78" width="42.7109375" customWidth="1"/>
    <col min="79" max="79" width="18.7109375" customWidth="1"/>
    <col min="80" max="80" width="21.28515625" customWidth="1"/>
    <col min="81" max="81" width="15.28515625" customWidth="1"/>
  </cols>
  <sheetData>
    <row r="1" spans="1:8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 t="s">
        <v>0</v>
      </c>
      <c r="M1" s="1" t="s">
        <v>0</v>
      </c>
      <c r="N1" s="2"/>
      <c r="O1" s="1"/>
      <c r="P1" s="1" t="s">
        <v>0</v>
      </c>
      <c r="Q1" s="1"/>
      <c r="R1" s="1"/>
      <c r="S1" s="1"/>
      <c r="T1" s="1"/>
      <c r="U1" s="1" t="s">
        <v>0</v>
      </c>
      <c r="V1" s="1"/>
      <c r="W1" s="1"/>
      <c r="X1" s="1"/>
      <c r="Y1" s="1"/>
      <c r="Z1" s="2"/>
      <c r="AA1" s="1"/>
      <c r="AB1" s="1"/>
      <c r="AC1" s="1"/>
      <c r="AD1" s="1"/>
      <c r="AE1" s="1"/>
      <c r="AF1" s="1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144" customHeight="1" x14ac:dyDescent="0.25">
      <c r="A2" s="4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8" t="s">
        <v>14</v>
      </c>
      <c r="O2" s="7" t="s">
        <v>15</v>
      </c>
      <c r="P2" s="7" t="s">
        <v>16</v>
      </c>
      <c r="Q2" s="7" t="s">
        <v>17</v>
      </c>
      <c r="R2" s="6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7" t="s">
        <v>23</v>
      </c>
      <c r="X2" s="7" t="s">
        <v>24</v>
      </c>
      <c r="Y2" s="7" t="s">
        <v>25</v>
      </c>
      <c r="Z2" s="5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6" t="s">
        <v>31</v>
      </c>
      <c r="AF2" s="6" t="s">
        <v>32</v>
      </c>
      <c r="AG2" s="6" t="s">
        <v>33</v>
      </c>
      <c r="AH2" s="6" t="s">
        <v>34</v>
      </c>
      <c r="AI2" s="6" t="s">
        <v>35</v>
      </c>
      <c r="AJ2" s="7" t="s">
        <v>36</v>
      </c>
      <c r="AK2" s="7" t="s">
        <v>37</v>
      </c>
      <c r="AL2" s="7" t="s">
        <v>38</v>
      </c>
      <c r="AM2" s="7" t="s">
        <v>39</v>
      </c>
      <c r="AN2" s="7" t="s">
        <v>40</v>
      </c>
      <c r="AO2" s="7" t="s">
        <v>41</v>
      </c>
      <c r="AP2" s="7" t="s">
        <v>42</v>
      </c>
      <c r="AQ2" s="6" t="s">
        <v>43</v>
      </c>
      <c r="AR2" s="6" t="s">
        <v>44</v>
      </c>
      <c r="AS2" s="6" t="s">
        <v>45</v>
      </c>
      <c r="AT2" s="6" t="s">
        <v>46</v>
      </c>
      <c r="AU2" s="6" t="s">
        <v>47</v>
      </c>
      <c r="AV2" s="6" t="s">
        <v>48</v>
      </c>
      <c r="AW2" s="7" t="s">
        <v>49</v>
      </c>
      <c r="AX2" s="7" t="s">
        <v>50</v>
      </c>
      <c r="AY2" s="5" t="s">
        <v>51</v>
      </c>
      <c r="AZ2" s="5" t="s">
        <v>52</v>
      </c>
      <c r="BA2" s="5" t="s">
        <v>53</v>
      </c>
      <c r="BB2" s="5" t="s">
        <v>54</v>
      </c>
      <c r="BC2" s="5" t="s">
        <v>55</v>
      </c>
      <c r="BD2" s="5" t="s">
        <v>56</v>
      </c>
      <c r="BE2" s="5" t="s">
        <v>57</v>
      </c>
      <c r="BF2" s="5" t="s">
        <v>58</v>
      </c>
      <c r="BG2" s="5" t="s">
        <v>59</v>
      </c>
      <c r="BH2" s="5" t="s">
        <v>60</v>
      </c>
      <c r="BI2" s="5" t="s">
        <v>61</v>
      </c>
      <c r="BJ2" s="9" t="s">
        <v>62</v>
      </c>
      <c r="BK2" s="9" t="s">
        <v>62</v>
      </c>
      <c r="BL2" s="9" t="s">
        <v>62</v>
      </c>
      <c r="BM2" s="9" t="s">
        <v>62</v>
      </c>
      <c r="BN2" s="9" t="s">
        <v>63</v>
      </c>
      <c r="BO2" s="6" t="s">
        <v>64</v>
      </c>
      <c r="BP2" s="6" t="s">
        <v>65</v>
      </c>
      <c r="BQ2" s="5" t="s">
        <v>66</v>
      </c>
      <c r="BR2" s="5" t="str">
        <f>IF(ISBLANK(B7),"TTC","PMC")</f>
        <v>PMC</v>
      </c>
      <c r="BS2" s="6" t="s">
        <v>67</v>
      </c>
      <c r="BT2" s="6" t="s">
        <v>68</v>
      </c>
      <c r="BU2" s="6" t="s">
        <v>69</v>
      </c>
      <c r="BV2" s="25" t="s">
        <v>70</v>
      </c>
      <c r="BW2" s="25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</row>
    <row r="3" spans="1:81" x14ac:dyDescent="0.25">
      <c r="A3" s="10" t="s">
        <v>18</v>
      </c>
      <c r="B3" s="11" t="s">
        <v>78</v>
      </c>
      <c r="C3" s="10"/>
      <c r="D3" s="11" t="s">
        <v>78</v>
      </c>
      <c r="E3" s="11" t="s">
        <v>78</v>
      </c>
      <c r="F3" s="11" t="s">
        <v>78</v>
      </c>
      <c r="G3" s="11" t="s">
        <v>78</v>
      </c>
      <c r="H3" s="11"/>
      <c r="I3" s="11" t="s">
        <v>78</v>
      </c>
      <c r="J3" s="11" t="s">
        <v>78</v>
      </c>
      <c r="K3" s="11"/>
      <c r="L3" s="11" t="s">
        <v>78</v>
      </c>
      <c r="M3" s="11"/>
      <c r="N3" s="11" t="s">
        <v>78</v>
      </c>
      <c r="O3" s="11" t="s">
        <v>78</v>
      </c>
      <c r="P3" s="11" t="s">
        <v>78</v>
      </c>
      <c r="Q3" s="11" t="s">
        <v>78</v>
      </c>
      <c r="R3" s="11" t="s">
        <v>78</v>
      </c>
      <c r="S3" s="11" t="s">
        <v>78</v>
      </c>
      <c r="T3" s="11" t="s">
        <v>78</v>
      </c>
      <c r="U3" s="11"/>
      <c r="V3" s="11"/>
      <c r="W3" s="11"/>
      <c r="X3" s="11"/>
      <c r="Y3" s="11"/>
      <c r="Z3" s="11" t="s">
        <v>78</v>
      </c>
      <c r="AA3" s="11" t="s">
        <v>78</v>
      </c>
      <c r="AB3" s="11" t="s">
        <v>78</v>
      </c>
      <c r="AC3" s="11" t="s">
        <v>78</v>
      </c>
      <c r="AD3" s="11" t="s">
        <v>78</v>
      </c>
      <c r="AE3" s="11" t="s">
        <v>78</v>
      </c>
      <c r="AF3" s="11" t="s">
        <v>78</v>
      </c>
      <c r="AG3" s="11"/>
      <c r="AH3" s="11"/>
      <c r="AI3" s="11" t="s">
        <v>78</v>
      </c>
      <c r="AJ3" s="11" t="s">
        <v>78</v>
      </c>
      <c r="AK3" s="11"/>
      <c r="AL3" s="11" t="s">
        <v>78</v>
      </c>
      <c r="AM3" s="11" t="s">
        <v>78</v>
      </c>
      <c r="AN3" s="11" t="s">
        <v>78</v>
      </c>
      <c r="AO3" s="11"/>
      <c r="AP3" s="11"/>
      <c r="AQ3" s="11" t="s">
        <v>78</v>
      </c>
      <c r="AR3" s="11" t="s">
        <v>78</v>
      </c>
      <c r="AS3" s="11" t="s">
        <v>78</v>
      </c>
      <c r="AT3" s="11" t="s">
        <v>78</v>
      </c>
      <c r="AU3" s="11" t="s">
        <v>78</v>
      </c>
      <c r="AV3" s="11" t="s">
        <v>78</v>
      </c>
      <c r="AW3" s="11" t="s">
        <v>78</v>
      </c>
      <c r="AX3" s="11"/>
      <c r="AY3" s="11" t="s">
        <v>78</v>
      </c>
      <c r="AZ3" s="11" t="s">
        <v>78</v>
      </c>
      <c r="BA3" s="10" t="s">
        <v>78</v>
      </c>
      <c r="BB3" s="10" t="s">
        <v>78</v>
      </c>
      <c r="BC3" s="10" t="s">
        <v>78</v>
      </c>
      <c r="BD3" s="10" t="s">
        <v>78</v>
      </c>
      <c r="BE3" s="10"/>
      <c r="BF3" s="10"/>
      <c r="BG3" s="10" t="s">
        <v>78</v>
      </c>
      <c r="BH3" s="10"/>
      <c r="BI3" s="11" t="s">
        <v>78</v>
      </c>
      <c r="BJ3" s="11" t="s">
        <v>78</v>
      </c>
      <c r="BK3" s="11" t="s">
        <v>78</v>
      </c>
      <c r="BL3" s="11" t="s">
        <v>78</v>
      </c>
      <c r="BM3" s="11" t="s">
        <v>78</v>
      </c>
      <c r="BN3" s="11"/>
      <c r="BO3" s="10"/>
      <c r="BP3" s="10"/>
      <c r="BQ3" s="10"/>
      <c r="BR3" s="10"/>
      <c r="BS3" s="11" t="s">
        <v>78</v>
      </c>
      <c r="BT3" s="10"/>
      <c r="BU3" s="10"/>
      <c r="BV3" s="12"/>
      <c r="BW3" s="12"/>
      <c r="BX3" s="11"/>
      <c r="BY3" s="11" t="s">
        <v>78</v>
      </c>
      <c r="BZ3" s="10" t="s">
        <v>78</v>
      </c>
      <c r="CA3" s="11" t="s">
        <v>78</v>
      </c>
      <c r="CB3" s="11" t="s">
        <v>78</v>
      </c>
      <c r="CC3" s="11" t="s">
        <v>78</v>
      </c>
    </row>
    <row r="4" spans="1:81" x14ac:dyDescent="0.25">
      <c r="A4" s="10" t="s">
        <v>79</v>
      </c>
      <c r="B4" s="11" t="s">
        <v>78</v>
      </c>
      <c r="C4" s="11" t="s">
        <v>78</v>
      </c>
      <c r="D4" s="11" t="s">
        <v>78</v>
      </c>
      <c r="E4" s="11" t="s">
        <v>78</v>
      </c>
      <c r="F4" s="11" t="s">
        <v>78</v>
      </c>
      <c r="G4" s="11" t="s">
        <v>78</v>
      </c>
      <c r="H4" s="11" t="s">
        <v>78</v>
      </c>
      <c r="I4" s="11" t="s">
        <v>78</v>
      </c>
      <c r="J4" s="11" t="s">
        <v>78</v>
      </c>
      <c r="K4" s="11" t="s">
        <v>78</v>
      </c>
      <c r="L4" s="11" t="s">
        <v>78</v>
      </c>
      <c r="M4" s="11"/>
      <c r="N4" s="11" t="s">
        <v>78</v>
      </c>
      <c r="O4" s="11" t="s">
        <v>78</v>
      </c>
      <c r="P4" s="11" t="s">
        <v>78</v>
      </c>
      <c r="Q4" s="11" t="s">
        <v>78</v>
      </c>
      <c r="R4" s="11" t="s">
        <v>78</v>
      </c>
      <c r="S4" s="11" t="s">
        <v>78</v>
      </c>
      <c r="T4" s="11" t="s">
        <v>78</v>
      </c>
      <c r="U4" s="11"/>
      <c r="V4" s="11"/>
      <c r="W4" s="11" t="s">
        <v>78</v>
      </c>
      <c r="X4" s="11" t="s">
        <v>78</v>
      </c>
      <c r="Y4" s="11" t="s">
        <v>78</v>
      </c>
      <c r="Z4" s="11" t="s">
        <v>78</v>
      </c>
      <c r="AA4" s="11"/>
      <c r="AB4" s="11"/>
      <c r="AC4" s="11"/>
      <c r="AD4" s="11"/>
      <c r="AE4" s="11"/>
      <c r="AF4" s="11"/>
      <c r="AG4" s="11" t="s">
        <v>78</v>
      </c>
      <c r="AH4" s="11" t="s">
        <v>78</v>
      </c>
      <c r="AI4" s="11" t="s">
        <v>78</v>
      </c>
      <c r="AJ4" s="11" t="s">
        <v>78</v>
      </c>
      <c r="AK4" s="11"/>
      <c r="AL4" s="11" t="s">
        <v>78</v>
      </c>
      <c r="AM4" s="11" t="s">
        <v>78</v>
      </c>
      <c r="AN4" s="11" t="s">
        <v>78</v>
      </c>
      <c r="AO4" s="11" t="s">
        <v>78</v>
      </c>
      <c r="AP4" s="11" t="s">
        <v>78</v>
      </c>
      <c r="AQ4" s="13"/>
      <c r="AR4" s="13"/>
      <c r="AS4" s="13"/>
      <c r="AT4" s="11" t="s">
        <v>78</v>
      </c>
      <c r="AU4" s="11" t="s">
        <v>78</v>
      </c>
      <c r="AV4" s="11" t="s">
        <v>78</v>
      </c>
      <c r="AW4" s="11" t="s">
        <v>78</v>
      </c>
      <c r="AX4" s="11"/>
      <c r="AY4" s="11" t="s">
        <v>78</v>
      </c>
      <c r="AZ4" s="11" t="s">
        <v>78</v>
      </c>
      <c r="BA4" s="11" t="s">
        <v>78</v>
      </c>
      <c r="BB4" s="11" t="s">
        <v>78</v>
      </c>
      <c r="BC4" s="10" t="s">
        <v>78</v>
      </c>
      <c r="BD4" s="10" t="s">
        <v>78</v>
      </c>
      <c r="BE4" s="11" t="s">
        <v>78</v>
      </c>
      <c r="BF4" s="11" t="s">
        <v>78</v>
      </c>
      <c r="BG4" s="11" t="s">
        <v>78</v>
      </c>
      <c r="BH4" s="11" t="s">
        <v>78</v>
      </c>
      <c r="BI4" s="11" t="s">
        <v>78</v>
      </c>
      <c r="BJ4" s="11" t="s">
        <v>78</v>
      </c>
      <c r="BK4" s="11" t="s">
        <v>78</v>
      </c>
      <c r="BL4" s="11" t="s">
        <v>78</v>
      </c>
      <c r="BM4" s="11" t="s">
        <v>78</v>
      </c>
      <c r="BN4" s="11" t="s">
        <v>78</v>
      </c>
      <c r="BO4" s="11" t="s">
        <v>78</v>
      </c>
      <c r="BP4" s="11" t="s">
        <v>78</v>
      </c>
      <c r="BQ4" s="11" t="s">
        <v>78</v>
      </c>
      <c r="BR4" s="11" t="s">
        <v>78</v>
      </c>
      <c r="BS4" s="11"/>
      <c r="BT4" s="11" t="s">
        <v>78</v>
      </c>
      <c r="BU4" s="11" t="s">
        <v>78</v>
      </c>
      <c r="BV4" s="11" t="s">
        <v>78</v>
      </c>
      <c r="BW4" s="11" t="s">
        <v>78</v>
      </c>
      <c r="BX4" s="11" t="s">
        <v>78</v>
      </c>
      <c r="BY4" s="11" t="s">
        <v>78</v>
      </c>
      <c r="BZ4" s="11" t="s">
        <v>78</v>
      </c>
      <c r="CA4" s="11" t="s">
        <v>78</v>
      </c>
      <c r="CB4" s="11" t="s">
        <v>78</v>
      </c>
      <c r="CC4" s="11" t="s">
        <v>78</v>
      </c>
    </row>
    <row r="5" spans="1:81" x14ac:dyDescent="0.25">
      <c r="A5" s="10" t="s">
        <v>80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4"/>
      <c r="Y5" s="14"/>
      <c r="Z5" s="14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2"/>
      <c r="BW5" s="12"/>
      <c r="BX5" s="10"/>
      <c r="BY5" s="10"/>
      <c r="BZ5" s="12"/>
      <c r="CA5" s="12"/>
      <c r="CB5" s="12"/>
      <c r="CC5" s="12"/>
    </row>
    <row r="6" spans="1:81" ht="94.9" customHeight="1" x14ac:dyDescent="0.25">
      <c r="A6" s="24" t="s">
        <v>81</v>
      </c>
      <c r="B6" s="5" t="s">
        <v>2</v>
      </c>
      <c r="C6" s="5" t="s">
        <v>3</v>
      </c>
      <c r="D6" s="6" t="s">
        <v>4</v>
      </c>
      <c r="E6" s="6" t="s">
        <v>5</v>
      </c>
      <c r="F6" s="6" t="s">
        <v>6</v>
      </c>
      <c r="G6" s="6" t="s">
        <v>7</v>
      </c>
      <c r="H6" s="6" t="s">
        <v>8</v>
      </c>
      <c r="I6" s="6" t="s">
        <v>9</v>
      </c>
      <c r="J6" s="6" t="s">
        <v>82</v>
      </c>
      <c r="K6" s="6" t="s">
        <v>11</v>
      </c>
      <c r="L6" s="6" t="s">
        <v>12</v>
      </c>
      <c r="M6" s="6" t="s">
        <v>13</v>
      </c>
      <c r="N6" s="8" t="s">
        <v>14</v>
      </c>
      <c r="O6" s="7" t="s">
        <v>83</v>
      </c>
      <c r="P6" s="7" t="s">
        <v>84</v>
      </c>
      <c r="Q6" s="7" t="s">
        <v>17</v>
      </c>
      <c r="R6" s="6" t="s">
        <v>18</v>
      </c>
      <c r="S6" s="5" t="s">
        <v>19</v>
      </c>
      <c r="T6" s="5" t="s">
        <v>20</v>
      </c>
      <c r="U6" s="5" t="s">
        <v>21</v>
      </c>
      <c r="V6" s="5" t="s">
        <v>85</v>
      </c>
      <c r="W6" s="7" t="s">
        <v>23</v>
      </c>
      <c r="X6" s="7" t="s">
        <v>24</v>
      </c>
      <c r="Y6" s="7" t="s">
        <v>25</v>
      </c>
      <c r="Z6" s="5" t="s">
        <v>26</v>
      </c>
      <c r="AA6" s="6" t="s">
        <v>27</v>
      </c>
      <c r="AB6" s="6" t="s">
        <v>28</v>
      </c>
      <c r="AC6" s="6" t="s">
        <v>29</v>
      </c>
      <c r="AD6" s="6" t="s">
        <v>30</v>
      </c>
      <c r="AE6" s="6" t="s">
        <v>31</v>
      </c>
      <c r="AF6" s="6" t="s">
        <v>32</v>
      </c>
      <c r="AG6" s="6" t="s">
        <v>33</v>
      </c>
      <c r="AH6" s="6" t="s">
        <v>34</v>
      </c>
      <c r="AI6" s="6" t="s">
        <v>35</v>
      </c>
      <c r="AJ6" s="7" t="s">
        <v>36</v>
      </c>
      <c r="AK6" s="7"/>
      <c r="AL6" s="7" t="s">
        <v>38</v>
      </c>
      <c r="AM6" s="23" t="s">
        <v>86</v>
      </c>
      <c r="AN6" s="7" t="s">
        <v>40</v>
      </c>
      <c r="AO6" s="23" t="s">
        <v>87</v>
      </c>
      <c r="AP6" s="7" t="s">
        <v>42</v>
      </c>
      <c r="AQ6" s="6" t="s">
        <v>43</v>
      </c>
      <c r="AR6" s="6" t="s">
        <v>44</v>
      </c>
      <c r="AS6" s="6" t="s">
        <v>45</v>
      </c>
      <c r="AT6" s="6" t="s">
        <v>46</v>
      </c>
      <c r="AU6" s="6" t="s">
        <v>47</v>
      </c>
      <c r="AV6" s="6" t="s">
        <v>48</v>
      </c>
      <c r="AW6" s="7" t="s">
        <v>49</v>
      </c>
      <c r="AX6" s="7" t="s">
        <v>50</v>
      </c>
      <c r="AY6" s="5" t="s">
        <v>51</v>
      </c>
      <c r="AZ6" s="5" t="s">
        <v>52</v>
      </c>
      <c r="BA6" s="5" t="s">
        <v>53</v>
      </c>
      <c r="BB6" s="5" t="s">
        <v>54</v>
      </c>
      <c r="BC6" s="5" t="s">
        <v>55</v>
      </c>
      <c r="BD6" s="5" t="s">
        <v>56</v>
      </c>
      <c r="BE6" s="5" t="s">
        <v>57</v>
      </c>
      <c r="BF6" s="5" t="s">
        <v>58</v>
      </c>
      <c r="BG6" s="5" t="s">
        <v>59</v>
      </c>
      <c r="BH6" s="5" t="s">
        <v>88</v>
      </c>
      <c r="BI6" s="5" t="s">
        <v>61</v>
      </c>
      <c r="BJ6" s="9" t="s">
        <v>62</v>
      </c>
      <c r="BK6" s="9" t="s">
        <v>62</v>
      </c>
      <c r="BL6" s="9" t="s">
        <v>62</v>
      </c>
      <c r="BM6" s="9" t="s">
        <v>62</v>
      </c>
      <c r="BN6" s="9" t="s">
        <v>63</v>
      </c>
      <c r="BO6" s="6" t="s">
        <v>64</v>
      </c>
      <c r="BP6" s="6" t="s">
        <v>65</v>
      </c>
      <c r="BQ6" s="5" t="s">
        <v>66</v>
      </c>
      <c r="BR6" s="5" t="str">
        <f>IF(ISBLANK(B11),"TTC","PMC")</f>
        <v>TTC</v>
      </c>
      <c r="BS6" s="6" t="s">
        <v>67</v>
      </c>
      <c r="BT6" s="6" t="s">
        <v>68</v>
      </c>
      <c r="BU6" s="6" t="s">
        <v>69</v>
      </c>
      <c r="BV6" s="15" t="s">
        <v>70</v>
      </c>
      <c r="BW6" s="15" t="s">
        <v>71</v>
      </c>
      <c r="BX6" s="6" t="s">
        <v>72</v>
      </c>
      <c r="BY6" s="6" t="s">
        <v>73</v>
      </c>
      <c r="BZ6" s="6" t="s">
        <v>74</v>
      </c>
      <c r="CA6" s="6" t="s">
        <v>75</v>
      </c>
      <c r="CB6" s="6" t="s">
        <v>76</v>
      </c>
      <c r="CC6" s="6" t="s">
        <v>77</v>
      </c>
    </row>
    <row r="7" spans="1:81" ht="158.44999999999999" customHeight="1" x14ac:dyDescent="0.25">
      <c r="A7" s="27" t="s">
        <v>89</v>
      </c>
      <c r="B7" s="26" t="s">
        <v>90</v>
      </c>
      <c r="C7" s="26" t="s">
        <v>91</v>
      </c>
      <c r="D7" s="26" t="s">
        <v>92</v>
      </c>
      <c r="E7" s="26" t="s">
        <v>93</v>
      </c>
      <c r="F7" s="26" t="s">
        <v>94</v>
      </c>
      <c r="G7" s="26" t="s">
        <v>95</v>
      </c>
      <c r="H7" s="26" t="s">
        <v>96</v>
      </c>
      <c r="I7" s="26" t="s">
        <v>97</v>
      </c>
      <c r="J7" s="153" t="s">
        <v>98</v>
      </c>
      <c r="K7" s="26" t="s">
        <v>99</v>
      </c>
      <c r="L7" s="26" t="s">
        <v>100</v>
      </c>
      <c r="M7" s="26" t="s">
        <v>101</v>
      </c>
      <c r="N7" s="26" t="s">
        <v>102</v>
      </c>
      <c r="O7" s="26" t="s">
        <v>103</v>
      </c>
      <c r="P7" s="26" t="s">
        <v>104</v>
      </c>
      <c r="Q7" s="26" t="s">
        <v>105</v>
      </c>
      <c r="R7" s="26" t="s">
        <v>106</v>
      </c>
      <c r="S7" s="26" t="s">
        <v>107</v>
      </c>
      <c r="T7" s="26" t="s">
        <v>108</v>
      </c>
      <c r="U7" s="26" t="s">
        <v>109</v>
      </c>
      <c r="V7" s="26" t="s">
        <v>110</v>
      </c>
      <c r="W7" s="26" t="s">
        <v>111</v>
      </c>
      <c r="X7" s="26" t="s">
        <v>112</v>
      </c>
      <c r="Y7" s="26" t="s">
        <v>113</v>
      </c>
      <c r="Z7" s="30" t="s">
        <v>114</v>
      </c>
      <c r="AA7" s="26" t="s">
        <v>115</v>
      </c>
      <c r="AB7" s="26" t="s">
        <v>116</v>
      </c>
      <c r="AC7" s="26" t="s">
        <v>117</v>
      </c>
      <c r="AD7" s="26" t="s">
        <v>118</v>
      </c>
      <c r="AE7" s="26" t="s">
        <v>119</v>
      </c>
      <c r="AF7" s="26" t="s">
        <v>120</v>
      </c>
      <c r="AG7" s="26" t="s">
        <v>121</v>
      </c>
      <c r="AH7" s="26" t="s">
        <v>122</v>
      </c>
      <c r="AI7" s="26" t="s">
        <v>123</v>
      </c>
      <c r="AJ7" s="30" t="s">
        <v>124</v>
      </c>
      <c r="AK7" s="30" t="s">
        <v>125</v>
      </c>
      <c r="AL7" s="30" t="s">
        <v>126</v>
      </c>
      <c r="AM7" s="26" t="s">
        <v>127</v>
      </c>
      <c r="AN7" s="26" t="s">
        <v>128</v>
      </c>
      <c r="AO7" s="26" t="s">
        <v>129</v>
      </c>
      <c r="AP7" s="26" t="s">
        <v>130</v>
      </c>
      <c r="AQ7" s="26" t="s">
        <v>131</v>
      </c>
      <c r="AR7" s="26" t="s">
        <v>132</v>
      </c>
      <c r="AS7" s="26" t="s">
        <v>133</v>
      </c>
      <c r="AT7" s="26" t="s">
        <v>134</v>
      </c>
      <c r="AU7" s="26" t="s">
        <v>135</v>
      </c>
      <c r="AV7" s="26" t="s">
        <v>136</v>
      </c>
      <c r="AW7" s="26" t="s">
        <v>137</v>
      </c>
      <c r="AX7" s="26" t="s">
        <v>138</v>
      </c>
      <c r="AY7" s="30" t="s">
        <v>139</v>
      </c>
      <c r="AZ7" s="30" t="s">
        <v>140</v>
      </c>
      <c r="BA7" s="26" t="s">
        <v>141</v>
      </c>
      <c r="BB7" s="26" t="s">
        <v>142</v>
      </c>
      <c r="BC7" s="26" t="s">
        <v>143</v>
      </c>
      <c r="BD7" s="26" t="s">
        <v>144</v>
      </c>
      <c r="BE7" s="26" t="s">
        <v>145</v>
      </c>
      <c r="BF7" s="26" t="s">
        <v>146</v>
      </c>
      <c r="BG7" s="26" t="s">
        <v>147</v>
      </c>
      <c r="BH7" s="26" t="s">
        <v>148</v>
      </c>
      <c r="BI7" s="26" t="s">
        <v>149</v>
      </c>
      <c r="BJ7" s="209" t="s">
        <v>150</v>
      </c>
      <c r="BK7" s="210"/>
      <c r="BL7" s="210"/>
      <c r="BM7" s="211"/>
      <c r="BN7" s="152" t="s">
        <v>151</v>
      </c>
      <c r="BO7" s="26" t="s">
        <v>152</v>
      </c>
      <c r="BP7" s="26" t="s">
        <v>153</v>
      </c>
      <c r="BQ7" s="26" t="s">
        <v>154</v>
      </c>
      <c r="BR7" s="26" t="s">
        <v>155</v>
      </c>
      <c r="BS7" s="26" t="s">
        <v>156</v>
      </c>
      <c r="BT7" s="26" t="s">
        <v>157</v>
      </c>
      <c r="BU7" s="26" t="s">
        <v>158</v>
      </c>
      <c r="BV7" s="26" t="s">
        <v>159</v>
      </c>
      <c r="BW7" s="26" t="s">
        <v>160</v>
      </c>
      <c r="BX7" s="26" t="s">
        <v>161</v>
      </c>
      <c r="BY7" s="26" t="s">
        <v>162</v>
      </c>
      <c r="BZ7" s="26" t="s">
        <v>163</v>
      </c>
      <c r="CA7" s="26" t="s">
        <v>164</v>
      </c>
      <c r="CB7" s="26" t="s">
        <v>165</v>
      </c>
      <c r="CC7" s="26" t="s">
        <v>166</v>
      </c>
    </row>
    <row r="8" spans="1:81" ht="38.25" x14ac:dyDescent="0.25">
      <c r="A8" s="28" t="s">
        <v>167</v>
      </c>
      <c r="B8" s="16" t="s">
        <v>168</v>
      </c>
      <c r="C8" s="16" t="s">
        <v>169</v>
      </c>
      <c r="D8" s="40"/>
      <c r="E8" s="41"/>
      <c r="F8" s="41"/>
      <c r="G8" s="16" t="s">
        <v>170</v>
      </c>
      <c r="H8" s="40"/>
      <c r="I8" s="40"/>
      <c r="J8" s="40"/>
      <c r="K8" s="40"/>
      <c r="L8" s="40"/>
      <c r="M8" s="40" t="s">
        <v>171</v>
      </c>
      <c r="N8" s="34">
        <v>1234567891234</v>
      </c>
      <c r="O8" s="16" t="s">
        <v>172</v>
      </c>
      <c r="P8" s="40" t="s">
        <v>173</v>
      </c>
      <c r="Q8" s="40"/>
      <c r="R8" s="40"/>
      <c r="S8" s="40" t="s">
        <v>174</v>
      </c>
      <c r="T8" s="16" t="s">
        <v>175</v>
      </c>
      <c r="U8" s="40"/>
      <c r="V8" s="40" t="s">
        <v>176</v>
      </c>
      <c r="W8" s="40">
        <v>162</v>
      </c>
      <c r="X8" s="42" t="s">
        <v>177</v>
      </c>
      <c r="Y8" s="42" t="s">
        <v>178</v>
      </c>
      <c r="Z8" s="40"/>
      <c r="AA8" s="40"/>
      <c r="AB8" s="40"/>
      <c r="AC8" s="40"/>
      <c r="AD8" s="41">
        <v>45292</v>
      </c>
      <c r="AE8" s="41" t="s">
        <v>171</v>
      </c>
      <c r="AF8" s="41">
        <v>45292</v>
      </c>
      <c r="AG8" s="40"/>
      <c r="AH8" s="40"/>
      <c r="AI8" s="40"/>
      <c r="AJ8" s="40" t="s">
        <v>179</v>
      </c>
      <c r="AK8" s="40" t="s">
        <v>180</v>
      </c>
      <c r="AL8" s="40"/>
      <c r="AM8" s="40">
        <v>20</v>
      </c>
      <c r="AN8" s="40">
        <v>2</v>
      </c>
      <c r="AO8" s="40"/>
      <c r="AP8" s="16" t="s">
        <v>181</v>
      </c>
      <c r="AQ8" s="40" t="s">
        <v>182</v>
      </c>
      <c r="AR8" s="16" t="s">
        <v>183</v>
      </c>
      <c r="AS8" s="16">
        <v>40</v>
      </c>
      <c r="AT8" s="40"/>
      <c r="AU8" s="40"/>
      <c r="AV8" s="40"/>
      <c r="AW8" s="40" t="s">
        <v>184</v>
      </c>
      <c r="AX8" s="40" t="s">
        <v>185</v>
      </c>
      <c r="AY8" s="40"/>
      <c r="AZ8" s="40"/>
      <c r="BA8" s="19">
        <v>2</v>
      </c>
      <c r="BB8" s="37">
        <v>0.5</v>
      </c>
      <c r="BC8" s="40"/>
      <c r="BD8" s="40"/>
      <c r="BE8" s="40"/>
      <c r="BF8" s="40"/>
      <c r="BG8" s="19">
        <v>1.5</v>
      </c>
      <c r="BH8" s="37">
        <v>7.4999999999999956E-2</v>
      </c>
      <c r="BI8" s="20">
        <v>0.2</v>
      </c>
      <c r="BJ8" s="40"/>
      <c r="BK8" s="40"/>
      <c r="BL8" s="40"/>
      <c r="BM8" s="40"/>
      <c r="BN8" s="40"/>
      <c r="BO8" s="37">
        <v>1.425</v>
      </c>
      <c r="BP8" s="38">
        <v>1.98</v>
      </c>
      <c r="BQ8" s="22">
        <v>1.425</v>
      </c>
      <c r="BR8" s="21">
        <v>1.99</v>
      </c>
      <c r="BS8" s="40"/>
      <c r="BT8" s="21">
        <f>IF(BR8="","",BR8/AS8*1000)</f>
        <v>49.75</v>
      </c>
      <c r="BU8" s="39">
        <v>0.11725293132328311</v>
      </c>
      <c r="BV8" s="40"/>
      <c r="BW8" s="40"/>
      <c r="BX8" s="40"/>
      <c r="BY8" s="40"/>
      <c r="BZ8" s="40"/>
      <c r="CA8" s="40"/>
      <c r="CB8" s="40"/>
      <c r="CC8" s="40"/>
    </row>
    <row r="9" spans="1:81" ht="38.25" x14ac:dyDescent="0.25">
      <c r="A9" s="28" t="s">
        <v>186</v>
      </c>
      <c r="B9" s="40"/>
      <c r="C9" s="17">
        <v>89937</v>
      </c>
      <c r="D9" s="16" t="s">
        <v>187</v>
      </c>
      <c r="E9" s="18">
        <v>44572</v>
      </c>
      <c r="F9" s="18">
        <v>44577</v>
      </c>
      <c r="G9" s="16" t="s">
        <v>170</v>
      </c>
      <c r="H9" s="40"/>
      <c r="I9" s="40" t="s">
        <v>188</v>
      </c>
      <c r="J9" s="40">
        <v>34</v>
      </c>
      <c r="K9" s="40" t="s">
        <v>189</v>
      </c>
      <c r="L9" s="16" t="s">
        <v>190</v>
      </c>
      <c r="M9" s="40" t="s">
        <v>171</v>
      </c>
      <c r="N9" s="34">
        <v>1234567891234</v>
      </c>
      <c r="O9" s="16" t="s">
        <v>172</v>
      </c>
      <c r="P9" s="40" t="s">
        <v>173</v>
      </c>
      <c r="Q9" s="40"/>
      <c r="R9" s="40"/>
      <c r="S9" s="40" t="s">
        <v>174</v>
      </c>
      <c r="T9" s="16" t="s">
        <v>175</v>
      </c>
      <c r="U9" s="40"/>
      <c r="V9" s="40" t="s">
        <v>176</v>
      </c>
      <c r="W9" s="40">
        <v>162</v>
      </c>
      <c r="X9" s="42" t="s">
        <v>177</v>
      </c>
      <c r="Y9" s="42" t="s">
        <v>178</v>
      </c>
      <c r="Z9" s="40"/>
      <c r="AA9" s="40"/>
      <c r="AB9" s="40"/>
      <c r="AC9" s="40"/>
      <c r="AD9" s="41">
        <v>45292</v>
      </c>
      <c r="AE9" s="41" t="s">
        <v>171</v>
      </c>
      <c r="AF9" s="41">
        <v>45292</v>
      </c>
      <c r="AG9" s="34">
        <v>1</v>
      </c>
      <c r="AH9" s="16" t="s">
        <v>191</v>
      </c>
      <c r="AI9" s="40"/>
      <c r="AJ9" s="40" t="s">
        <v>192</v>
      </c>
      <c r="AK9" s="40" t="s">
        <v>180</v>
      </c>
      <c r="AL9" s="40"/>
      <c r="AM9" s="40">
        <v>240</v>
      </c>
      <c r="AN9" s="40"/>
      <c r="AO9" s="40"/>
      <c r="AP9" s="16" t="s">
        <v>181</v>
      </c>
      <c r="AQ9" s="40" t="s">
        <v>182</v>
      </c>
      <c r="AR9" s="16" t="s">
        <v>183</v>
      </c>
      <c r="AS9" s="16">
        <v>48</v>
      </c>
      <c r="AT9" s="40"/>
      <c r="AU9" s="40"/>
      <c r="AV9" s="40"/>
      <c r="AW9" s="40" t="s">
        <v>184</v>
      </c>
      <c r="AX9" s="40" t="s">
        <v>185</v>
      </c>
      <c r="AY9" s="40"/>
      <c r="AZ9" s="40"/>
      <c r="BA9" s="19">
        <v>2</v>
      </c>
      <c r="BB9" s="37">
        <v>0.5</v>
      </c>
      <c r="BC9" s="19">
        <v>0.2</v>
      </c>
      <c r="BD9" s="40"/>
      <c r="BE9" s="40"/>
      <c r="BF9" s="40"/>
      <c r="BG9" s="19">
        <v>1.3</v>
      </c>
      <c r="BH9" s="37">
        <v>0</v>
      </c>
      <c r="BI9" s="170">
        <v>20</v>
      </c>
      <c r="BJ9" s="40"/>
      <c r="BK9" s="40"/>
      <c r="BL9" s="40"/>
      <c r="BM9" s="40"/>
      <c r="BN9" s="40"/>
      <c r="BO9" s="37">
        <v>1.3</v>
      </c>
      <c r="BP9" s="38">
        <v>1.72</v>
      </c>
      <c r="BQ9" s="22">
        <v>1.3049999999999999</v>
      </c>
      <c r="BR9" s="21">
        <v>1.79</v>
      </c>
      <c r="BS9" s="40"/>
      <c r="BT9" s="21">
        <f>IF(BR9="","",BR9/AS9*1000)</f>
        <v>37.291666666666664</v>
      </c>
      <c r="BU9" s="39">
        <v>0.10428305400372444</v>
      </c>
      <c r="BV9" s="40"/>
      <c r="BW9" s="40"/>
      <c r="BX9" s="40"/>
      <c r="BY9" s="40"/>
      <c r="BZ9" s="40"/>
      <c r="CA9" s="40"/>
      <c r="CB9" s="40"/>
      <c r="CC9" s="40"/>
    </row>
    <row r="10" spans="1:81" x14ac:dyDescent="0.25">
      <c r="E10" s="29"/>
      <c r="F10" s="29"/>
    </row>
    <row r="11" spans="1:81" ht="25.5" x14ac:dyDescent="0.25">
      <c r="E11" s="29"/>
      <c r="F11" s="29"/>
      <c r="AV11" s="36"/>
      <c r="AW11" s="36"/>
      <c r="BJ11" s="32" t="s">
        <v>193</v>
      </c>
      <c r="BK11" s="32" t="s">
        <v>193</v>
      </c>
      <c r="BL11" s="32" t="s">
        <v>193</v>
      </c>
      <c r="BM11" s="32" t="s">
        <v>193</v>
      </c>
      <c r="BN11" s="32" t="s">
        <v>194</v>
      </c>
      <c r="BO11" s="32"/>
    </row>
    <row r="12" spans="1:81" ht="25.5" x14ac:dyDescent="0.25">
      <c r="E12" s="29"/>
      <c r="F12" s="29"/>
      <c r="G12" s="1" t="s">
        <v>170</v>
      </c>
      <c r="K12" t="s">
        <v>170</v>
      </c>
      <c r="V12" t="s">
        <v>176</v>
      </c>
      <c r="AJ12" t="s">
        <v>192</v>
      </c>
      <c r="AK12" t="s">
        <v>180</v>
      </c>
      <c r="AL12" t="s">
        <v>191</v>
      </c>
      <c r="AP12" t="s">
        <v>181</v>
      </c>
      <c r="AQ12" s="32" t="s">
        <v>182</v>
      </c>
      <c r="AR12" s="32" t="s">
        <v>195</v>
      </c>
      <c r="AW12" t="s">
        <v>196</v>
      </c>
      <c r="AX12" t="s">
        <v>197</v>
      </c>
      <c r="BI12" s="35"/>
      <c r="BJ12" s="32" t="s">
        <v>198</v>
      </c>
      <c r="BK12" s="32" t="s">
        <v>198</v>
      </c>
      <c r="BL12" s="32" t="s">
        <v>198</v>
      </c>
      <c r="BM12" s="32" t="s">
        <v>198</v>
      </c>
      <c r="BN12" s="32" t="s">
        <v>199</v>
      </c>
      <c r="BO12" s="32"/>
    </row>
    <row r="13" spans="1:81" x14ac:dyDescent="0.25">
      <c r="E13" s="29"/>
      <c r="F13" s="29"/>
      <c r="G13" s="1" t="s">
        <v>200</v>
      </c>
      <c r="K13" t="s">
        <v>189</v>
      </c>
      <c r="V13" t="s">
        <v>201</v>
      </c>
      <c r="AJ13" t="s">
        <v>202</v>
      </c>
      <c r="AK13" t="s">
        <v>203</v>
      </c>
      <c r="AL13" t="s">
        <v>171</v>
      </c>
      <c r="AP13" t="s">
        <v>204</v>
      </c>
      <c r="AQ13" s="32" t="s">
        <v>205</v>
      </c>
      <c r="AR13" s="32" t="s">
        <v>183</v>
      </c>
      <c r="AW13" t="s">
        <v>184</v>
      </c>
      <c r="AX13" s="36" t="s">
        <v>206</v>
      </c>
      <c r="BI13" s="169">
        <v>5.5</v>
      </c>
      <c r="BJ13" s="32" t="s">
        <v>207</v>
      </c>
      <c r="BK13" s="32" t="s">
        <v>207</v>
      </c>
      <c r="BL13" s="32" t="s">
        <v>207</v>
      </c>
      <c r="BM13" s="32" t="s">
        <v>207</v>
      </c>
      <c r="BN13" s="32"/>
    </row>
    <row r="14" spans="1:81" ht="25.5" x14ac:dyDescent="0.25">
      <c r="E14" s="29"/>
      <c r="F14" s="29"/>
      <c r="G14" s="1" t="s">
        <v>208</v>
      </c>
      <c r="V14" t="s">
        <v>209</v>
      </c>
      <c r="AJ14" t="s">
        <v>210</v>
      </c>
      <c r="AP14" t="s">
        <v>211</v>
      </c>
      <c r="AQ14" s="32" t="s">
        <v>212</v>
      </c>
      <c r="AR14" s="32" t="s">
        <v>213</v>
      </c>
      <c r="AX14" t="s">
        <v>214</v>
      </c>
      <c r="BI14" s="169">
        <v>10</v>
      </c>
      <c r="BJ14" s="32" t="s">
        <v>62</v>
      </c>
      <c r="BK14" s="32" t="s">
        <v>62</v>
      </c>
      <c r="BL14" s="32" t="s">
        <v>62</v>
      </c>
      <c r="BM14" s="32" t="s">
        <v>62</v>
      </c>
      <c r="BN14" s="32"/>
    </row>
    <row r="15" spans="1:81" ht="25.5" x14ac:dyDescent="0.25">
      <c r="E15" s="29"/>
      <c r="F15" s="29"/>
      <c r="G15" s="1" t="s">
        <v>215</v>
      </c>
      <c r="V15" t="s">
        <v>216</v>
      </c>
      <c r="AJ15" t="s">
        <v>217</v>
      </c>
      <c r="AR15" s="32" t="s">
        <v>218</v>
      </c>
      <c r="AX15" t="s">
        <v>219</v>
      </c>
      <c r="BI15" s="169">
        <v>20</v>
      </c>
      <c r="BJ15" s="1" t="s">
        <v>220</v>
      </c>
      <c r="BK15" s="1" t="s">
        <v>220</v>
      </c>
      <c r="BL15" s="1" t="s">
        <v>220</v>
      </c>
      <c r="BM15" s="1" t="s">
        <v>220</v>
      </c>
      <c r="BN15" s="32"/>
    </row>
    <row r="16" spans="1:81" ht="38.25" x14ac:dyDescent="0.25">
      <c r="E16" s="29"/>
      <c r="F16" s="29"/>
      <c r="G16" s="1" t="s">
        <v>221</v>
      </c>
      <c r="AJ16" t="s">
        <v>222</v>
      </c>
      <c r="AR16" s="32" t="s">
        <v>223</v>
      </c>
      <c r="AX16" t="s">
        <v>224</v>
      </c>
      <c r="BJ16" s="155" t="s">
        <v>225</v>
      </c>
      <c r="BK16" s="155" t="s">
        <v>225</v>
      </c>
      <c r="BL16" s="155" t="s">
        <v>225</v>
      </c>
      <c r="BM16" s="155" t="s">
        <v>225</v>
      </c>
      <c r="BN16" s="32"/>
    </row>
    <row r="17" spans="5:66" x14ac:dyDescent="0.25">
      <c r="E17" s="29"/>
      <c r="F17" s="29"/>
      <c r="G17" s="1" t="s">
        <v>226</v>
      </c>
      <c r="AJ17" t="s">
        <v>227</v>
      </c>
      <c r="AR17" s="32" t="s">
        <v>228</v>
      </c>
      <c r="AX17" t="s">
        <v>229</v>
      </c>
      <c r="BN17" s="32"/>
    </row>
    <row r="18" spans="5:66" x14ac:dyDescent="0.25">
      <c r="E18" s="29"/>
      <c r="F18" s="29"/>
      <c r="AJ18" t="s">
        <v>230</v>
      </c>
      <c r="AR18" s="32" t="s">
        <v>231</v>
      </c>
      <c r="AX18" t="s">
        <v>232</v>
      </c>
      <c r="BJ18" s="32"/>
      <c r="BK18" s="32"/>
      <c r="BL18" s="32"/>
      <c r="BM18" s="32"/>
      <c r="BN18" s="32"/>
    </row>
    <row r="19" spans="5:66" x14ac:dyDescent="0.25">
      <c r="E19" s="29"/>
      <c r="F19" s="29"/>
      <c r="AJ19" t="s">
        <v>179</v>
      </c>
      <c r="AR19" s="32" t="s">
        <v>233</v>
      </c>
      <c r="AX19" t="s">
        <v>234</v>
      </c>
      <c r="BJ19" s="32"/>
      <c r="BK19" s="32"/>
      <c r="BL19" s="32"/>
      <c r="BM19" s="32"/>
      <c r="BN19" s="32"/>
    </row>
    <row r="20" spans="5:66" x14ac:dyDescent="0.25">
      <c r="E20" s="29"/>
      <c r="F20" s="29"/>
      <c r="AJ20" t="s">
        <v>235</v>
      </c>
      <c r="AR20" s="32" t="s">
        <v>236</v>
      </c>
      <c r="AX20" t="s">
        <v>185</v>
      </c>
      <c r="BJ20" s="33"/>
      <c r="BK20" s="33"/>
      <c r="BL20" s="33"/>
      <c r="BM20" s="33"/>
      <c r="BN20" s="32"/>
    </row>
    <row r="21" spans="5:66" x14ac:dyDescent="0.25">
      <c r="E21" s="29"/>
      <c r="F21" s="29"/>
      <c r="AJ21" t="s">
        <v>237</v>
      </c>
      <c r="AR21" s="32" t="s">
        <v>238</v>
      </c>
      <c r="AX21" t="s">
        <v>239</v>
      </c>
      <c r="BJ21" s="33"/>
      <c r="BK21" s="33"/>
      <c r="BL21" s="33"/>
      <c r="BM21" s="33"/>
      <c r="BN21" s="33"/>
    </row>
    <row r="22" spans="5:66" x14ac:dyDescent="0.25">
      <c r="E22" s="29"/>
      <c r="F22" s="29"/>
      <c r="AJ22" t="s">
        <v>240</v>
      </c>
      <c r="AR22" s="32" t="s">
        <v>241</v>
      </c>
      <c r="AX22" t="s">
        <v>242</v>
      </c>
      <c r="BJ22" s="1"/>
      <c r="BK22" s="1"/>
      <c r="BL22" s="1"/>
      <c r="BM22" s="1"/>
      <c r="BN22" s="33"/>
    </row>
    <row r="23" spans="5:66" x14ac:dyDescent="0.25">
      <c r="E23" s="29"/>
      <c r="F23" s="29"/>
      <c r="AR23" s="32" t="s">
        <v>243</v>
      </c>
      <c r="AX23" t="s">
        <v>244</v>
      </c>
      <c r="BJ23" s="155"/>
      <c r="BK23" s="155"/>
      <c r="BL23" s="155"/>
      <c r="BM23" s="155"/>
      <c r="BN23" s="1"/>
    </row>
    <row r="24" spans="5:66" x14ac:dyDescent="0.25">
      <c r="E24" s="29"/>
      <c r="F24" s="29"/>
      <c r="AR24" s="32" t="s">
        <v>245</v>
      </c>
      <c r="AX24" t="s">
        <v>246</v>
      </c>
      <c r="BN24" s="155"/>
    </row>
    <row r="25" spans="5:66" x14ac:dyDescent="0.25">
      <c r="E25" s="29"/>
      <c r="F25" s="29"/>
      <c r="AR25" s="32" t="s">
        <v>247</v>
      </c>
      <c r="AX25" t="s">
        <v>248</v>
      </c>
      <c r="BJ25" s="154"/>
      <c r="BK25" s="154"/>
      <c r="BL25" s="154"/>
      <c r="BM25" s="154"/>
      <c r="BN25" s="154"/>
    </row>
    <row r="26" spans="5:66" x14ac:dyDescent="0.25">
      <c r="E26" s="29"/>
      <c r="F26" s="29"/>
      <c r="AR26" s="32" t="s">
        <v>249</v>
      </c>
      <c r="AX26" t="s">
        <v>250</v>
      </c>
    </row>
    <row r="27" spans="5:66" x14ac:dyDescent="0.25">
      <c r="E27" s="29"/>
      <c r="F27" s="29"/>
      <c r="AR27" s="32" t="s">
        <v>251</v>
      </c>
      <c r="AX27" t="s">
        <v>252</v>
      </c>
    </row>
    <row r="28" spans="5:66" x14ac:dyDescent="0.25">
      <c r="E28" s="29"/>
      <c r="F28" s="29"/>
      <c r="AR28" s="32" t="s">
        <v>253</v>
      </c>
      <c r="AX28" t="s">
        <v>254</v>
      </c>
    </row>
    <row r="29" spans="5:66" x14ac:dyDescent="0.25">
      <c r="E29" s="29"/>
      <c r="F29" s="29"/>
      <c r="AR29" s="32" t="s">
        <v>255</v>
      </c>
      <c r="AX29" t="s">
        <v>256</v>
      </c>
    </row>
    <row r="30" spans="5:66" x14ac:dyDescent="0.25">
      <c r="E30" s="29"/>
      <c r="F30" s="29"/>
      <c r="AR30" s="32" t="s">
        <v>257</v>
      </c>
      <c r="AX30" t="s">
        <v>258</v>
      </c>
    </row>
    <row r="31" spans="5:66" x14ac:dyDescent="0.25">
      <c r="E31" s="29"/>
      <c r="F31" s="29"/>
      <c r="AR31" s="32" t="s">
        <v>259</v>
      </c>
      <c r="AX31" t="s">
        <v>260</v>
      </c>
    </row>
    <row r="32" spans="5:66" x14ac:dyDescent="0.25">
      <c r="E32" s="29"/>
      <c r="F32" s="29"/>
      <c r="AR32" s="32" t="s">
        <v>261</v>
      </c>
    </row>
    <row r="33" spans="5:44" x14ac:dyDescent="0.25">
      <c r="E33" s="29"/>
      <c r="F33" s="29"/>
      <c r="AR33" s="32" t="s">
        <v>262</v>
      </c>
    </row>
    <row r="34" spans="5:44" x14ac:dyDescent="0.25">
      <c r="E34" s="29"/>
      <c r="F34" s="29"/>
      <c r="AR34" s="32" t="s">
        <v>263</v>
      </c>
    </row>
    <row r="35" spans="5:44" x14ac:dyDescent="0.25">
      <c r="E35" s="29"/>
      <c r="F35" s="29"/>
    </row>
    <row r="36" spans="5:44" x14ac:dyDescent="0.25">
      <c r="E36" s="29"/>
      <c r="F36" s="29"/>
    </row>
  </sheetData>
  <protectedRanges>
    <protectedRange sqref="BV1:BW1" name="Plage2"/>
    <protectedRange sqref="BV5:BW6 BV2:BW3 A6" name="Plage2_2"/>
    <protectedRange sqref="A8:A9" name="Plage1"/>
    <protectedRange sqref="BV7" name="Plage2_2_1"/>
    <protectedRange sqref="BW7" name="Plage2_2_2"/>
    <protectedRange sqref="C9" name="Plage1_1"/>
    <protectedRange sqref="D9" name="Plage1_2"/>
    <protectedRange sqref="E9:F9" name="Plage1_3"/>
    <protectedRange sqref="G8:G9" name="Plage1_4"/>
    <protectedRange sqref="N9" name="Plage1_5"/>
    <protectedRange sqref="N8" name="Plage1_6"/>
    <protectedRange sqref="T8" name="Plage1_7"/>
    <protectedRange sqref="T9" name="Plage1_8"/>
    <protectedRange sqref="AG9:AH9" name="Plage1_9"/>
    <protectedRange sqref="AR8:AS8" name="Plage1_10"/>
    <protectedRange sqref="AR9:AS9" name="Plage1_11"/>
    <protectedRange sqref="BA8:BB8" name="Plage1_12"/>
    <protectedRange sqref="BA9:BB9" name="Plage1_13"/>
    <protectedRange sqref="BC9" name="Plage1_14"/>
    <protectedRange sqref="BG9" name="Plage1_15"/>
    <protectedRange sqref="BG8" name="Plage1_16"/>
    <protectedRange sqref="BH8:BH9" name="Plage1_17"/>
    <protectedRange sqref="BO8:BO9" name="Plage1_18"/>
    <protectedRange sqref="BQ8:BQ9" name="Plage1_19"/>
    <protectedRange sqref="BR8:BR9" name="Plage1_20"/>
    <protectedRange sqref="BP8" name="Plage1_21"/>
    <protectedRange sqref="BP9" name="Plage1_22"/>
    <protectedRange sqref="BT8:BU9" name="Plage1_23"/>
  </protectedRanges>
  <mergeCells count="1">
    <mergeCell ref="BJ7:BM7"/>
  </mergeCells>
  <dataValidations count="3">
    <dataValidation type="list" allowBlank="1" showInputMessage="1" showErrorMessage="1" sqref="AR8:AR9" xr:uid="{F82D0C69-1103-4685-9F3A-AD53571643FC}">
      <formula1>$AM$11:$AM$32</formula1>
    </dataValidation>
    <dataValidation type="list" allowBlank="1" showInputMessage="1" showErrorMessage="1" sqref="AH9" xr:uid="{1C9B82C0-E650-43F1-9284-01F41FC4B837}">
      <formula1>$AB$11:$AB$13</formula1>
    </dataValidation>
    <dataValidation type="list" allowBlank="1" showInputMessage="1" showErrorMessage="1" sqref="G8:G9" xr:uid="{10C0DA4F-B0C3-4B13-A185-B654D9FB8066}">
      <formula1>$G$11:$G$16</formula1>
    </dataValidation>
  </dataValidation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5DC47-9D03-43BF-A53F-5DF1C5493B21}">
  <sheetPr codeName="Feuil2"/>
  <dimension ref="A1:CI1000"/>
  <sheetViews>
    <sheetView tabSelected="1" topLeftCell="AK14" zoomScale="26" zoomScaleNormal="26" workbookViewId="0">
      <selection activeCell="AS9" sqref="AS9"/>
    </sheetView>
  </sheetViews>
  <sheetFormatPr baseColWidth="10" defaultColWidth="11.5703125" defaultRowHeight="60" x14ac:dyDescent="0.25"/>
  <cols>
    <col min="1" max="1" width="33.28515625" style="52" customWidth="1"/>
    <col min="2" max="2" width="21.5703125" style="63" bestFit="1" customWidth="1"/>
    <col min="3" max="3" width="12.85546875" style="63" bestFit="1" customWidth="1"/>
    <col min="4" max="4" width="95.7109375" style="232" customWidth="1"/>
    <col min="5" max="5" width="35.85546875" style="272" customWidth="1"/>
    <col min="6" max="6" width="52.140625" style="64" customWidth="1"/>
    <col min="7" max="7" width="41.140625" style="275" customWidth="1"/>
    <col min="8" max="8" width="53.42578125" style="63" customWidth="1"/>
    <col min="9" max="9" width="15.28515625" style="63" bestFit="1" customWidth="1"/>
    <col min="10" max="10" width="26.5703125" style="63" customWidth="1"/>
    <col min="11" max="11" width="36.140625" style="63" customWidth="1"/>
    <col min="12" max="12" width="224.42578125" style="266" customWidth="1"/>
    <col min="13" max="13" width="16.140625" style="63" customWidth="1"/>
    <col min="14" max="14" width="78.7109375" style="261" customWidth="1"/>
    <col min="15" max="15" width="219.140625" style="275" customWidth="1"/>
    <col min="16" max="16" width="138.28515625" style="63" customWidth="1"/>
    <col min="17" max="17" width="58.7109375" style="224" customWidth="1"/>
    <col min="18" max="18" width="54" style="224" customWidth="1"/>
    <col min="19" max="19" width="32.85546875" style="180" bestFit="1" customWidth="1"/>
    <col min="20" max="20" width="28.140625" style="180" customWidth="1"/>
    <col min="21" max="21" width="15" style="63" bestFit="1" customWidth="1"/>
    <col min="22" max="24" width="15" style="63" customWidth="1"/>
    <col min="25" max="26" width="21.7109375" style="63" customWidth="1"/>
    <col min="27" max="27" width="22.140625" style="65" customWidth="1"/>
    <col min="28" max="28" width="148.140625" style="63" customWidth="1"/>
    <col min="29" max="30" width="36.42578125" style="63" customWidth="1"/>
    <col min="31" max="33" width="24.140625" style="63" customWidth="1"/>
    <col min="34" max="34" width="22.140625" style="65" customWidth="1"/>
    <col min="35" max="35" width="54.85546875" style="63" bestFit="1" customWidth="1"/>
    <col min="36" max="36" width="18.5703125" style="63" customWidth="1"/>
    <col min="37" max="37" width="24" style="194" customWidth="1"/>
    <col min="38" max="38" width="24" style="63" customWidth="1"/>
    <col min="39" max="39" width="16.140625" style="63" customWidth="1"/>
    <col min="40" max="40" width="14.7109375" style="205" customWidth="1"/>
    <col min="41" max="41" width="8.42578125" style="63" customWidth="1"/>
    <col min="42" max="43" width="23.28515625" style="63" customWidth="1"/>
    <col min="44" max="44" width="17.28515625" style="63" customWidth="1"/>
    <col min="45" max="45" width="22.5703125" style="186" customWidth="1"/>
    <col min="46" max="46" width="13.42578125" style="63" bestFit="1" customWidth="1"/>
    <col min="47" max="47" width="21.7109375" style="65" customWidth="1"/>
    <col min="48" max="48" width="18.42578125" style="191" customWidth="1"/>
    <col min="49" max="50" width="18.42578125" style="186" customWidth="1"/>
    <col min="51" max="51" width="39.140625" style="183" customWidth="1"/>
    <col min="52" max="54" width="10.7109375" style="63" bestFit="1" customWidth="1"/>
    <col min="55" max="55" width="11.140625" style="63" bestFit="1" customWidth="1"/>
    <col min="56" max="57" width="11.5703125" style="63"/>
    <col min="58" max="58" width="15.28515625" style="63" customWidth="1"/>
    <col min="59" max="59" width="11" style="63" bestFit="1" customWidth="1"/>
    <col min="60" max="60" width="68.85546875" style="232" customWidth="1"/>
    <col min="61" max="61" width="18.28515625" style="191" customWidth="1"/>
    <col min="62" max="62" width="31.5703125" style="239" customWidth="1"/>
    <col min="63" max="63" width="13.5703125" style="63" customWidth="1"/>
    <col min="64" max="64" width="16.28515625" style="63" customWidth="1"/>
    <col min="65" max="65" width="15.140625" style="63" customWidth="1"/>
    <col min="66" max="66" width="50.42578125" style="224" customWidth="1"/>
    <col min="67" max="67" width="33.42578125" style="63" customWidth="1"/>
    <col min="68" max="68" width="63.5703125" style="232" customWidth="1"/>
    <col min="69" max="69" width="11.140625" style="63" customWidth="1"/>
    <col min="70" max="70" width="10" style="63" bestFit="1" customWidth="1"/>
    <col min="71" max="71" width="11.140625" style="63" bestFit="1" customWidth="1"/>
    <col min="72" max="72" width="41.140625" style="224" customWidth="1"/>
    <col min="73" max="73" width="10.5703125" style="63" bestFit="1" customWidth="1"/>
    <col min="74" max="74" width="11" style="63" bestFit="1" customWidth="1"/>
    <col min="75" max="75" width="13.28515625" style="63" customWidth="1"/>
    <col min="76" max="76" width="18.28515625" style="63" customWidth="1"/>
    <col min="77" max="77" width="16.42578125" style="63" hidden="1" customWidth="1"/>
    <col min="78" max="78" width="25.7109375" style="63" hidden="1" customWidth="1"/>
    <col min="79" max="79" width="42.7109375" style="63" hidden="1" customWidth="1"/>
    <col min="80" max="80" width="18.7109375" style="63" hidden="1" customWidth="1"/>
    <col min="81" max="81" width="21.28515625" style="63" hidden="1" customWidth="1"/>
    <col min="82" max="82" width="15.28515625" style="63" hidden="1" customWidth="1"/>
    <col min="83" max="16384" width="11.5703125" style="62"/>
  </cols>
  <sheetData>
    <row r="1" spans="1:87" s="3" customFormat="1" ht="100.15" customHeight="1" x14ac:dyDescent="0.25">
      <c r="A1" s="1"/>
      <c r="B1" s="1"/>
      <c r="C1" s="1"/>
      <c r="D1" s="226"/>
      <c r="E1" s="268"/>
      <c r="F1" s="43"/>
      <c r="G1" s="273"/>
      <c r="H1" s="1"/>
      <c r="I1" s="1"/>
      <c r="J1" s="1"/>
      <c r="K1" s="1"/>
      <c r="L1" s="264"/>
      <c r="M1" s="1"/>
      <c r="N1" s="259"/>
      <c r="O1" s="273"/>
      <c r="P1" s="1"/>
      <c r="Q1" s="218"/>
      <c r="R1" s="218"/>
      <c r="S1" s="176"/>
      <c r="T1" s="176"/>
      <c r="U1" s="1"/>
      <c r="V1" s="1"/>
      <c r="W1" s="1"/>
      <c r="X1" s="1"/>
      <c r="Y1" s="1"/>
      <c r="Z1" s="1"/>
      <c r="AA1" s="2"/>
      <c r="AB1" s="1"/>
      <c r="AC1" s="1"/>
      <c r="AD1" s="1"/>
      <c r="AE1" s="1"/>
      <c r="AF1" s="1"/>
      <c r="AG1" s="1"/>
      <c r="AH1" s="2"/>
      <c r="AI1" s="1"/>
      <c r="AJ1" s="1"/>
      <c r="AK1" s="207"/>
      <c r="AL1" s="2"/>
      <c r="AM1" s="1"/>
      <c r="AN1" s="204"/>
      <c r="AO1" s="1"/>
      <c r="AP1" s="1"/>
      <c r="AQ1" s="1"/>
      <c r="AR1" s="1"/>
      <c r="AS1" s="184"/>
      <c r="AT1" s="1"/>
      <c r="AU1" s="1"/>
      <c r="AV1" s="187"/>
      <c r="AW1" s="184"/>
      <c r="AX1" s="184"/>
      <c r="AY1" s="181"/>
      <c r="AZ1" s="1"/>
      <c r="BA1" s="1"/>
      <c r="BB1" s="1"/>
      <c r="BC1" s="1"/>
      <c r="BD1" s="1"/>
      <c r="BE1" s="1"/>
      <c r="BF1" s="1"/>
      <c r="BG1" s="1"/>
      <c r="BH1" s="226"/>
      <c r="BI1" s="187"/>
      <c r="BJ1" s="198"/>
      <c r="BK1" s="1"/>
      <c r="BL1" s="1"/>
      <c r="BM1" s="1"/>
      <c r="BN1" s="218"/>
      <c r="BO1" s="1"/>
      <c r="BP1" s="226"/>
      <c r="BQ1" s="1"/>
      <c r="BR1" s="1"/>
      <c r="BS1" s="1"/>
      <c r="BT1" s="218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7" s="247" customFormat="1" ht="409.5" x14ac:dyDescent="0.25">
      <c r="A2" s="262" t="s">
        <v>1</v>
      </c>
      <c r="B2" s="233" t="s">
        <v>2</v>
      </c>
      <c r="C2" s="233" t="s">
        <v>3</v>
      </c>
      <c r="D2" s="227" t="s">
        <v>4</v>
      </c>
      <c r="E2" s="240" t="s">
        <v>5</v>
      </c>
      <c r="F2" s="240" t="s">
        <v>6</v>
      </c>
      <c r="G2" s="225" t="s">
        <v>7</v>
      </c>
      <c r="H2" s="225" t="s">
        <v>8</v>
      </c>
      <c r="I2" s="225" t="s">
        <v>9</v>
      </c>
      <c r="J2" s="225" t="s">
        <v>10</v>
      </c>
      <c r="K2" s="225" t="s">
        <v>11</v>
      </c>
      <c r="L2" s="201" t="s">
        <v>12</v>
      </c>
      <c r="M2" s="225" t="s">
        <v>13</v>
      </c>
      <c r="N2" s="241" t="s">
        <v>14</v>
      </c>
      <c r="O2" s="242" t="s">
        <v>15</v>
      </c>
      <c r="P2" s="242" t="s">
        <v>16</v>
      </c>
      <c r="Q2" s="242" t="s">
        <v>17</v>
      </c>
      <c r="R2" s="242" t="s">
        <v>264</v>
      </c>
      <c r="S2" s="225" t="s">
        <v>18</v>
      </c>
      <c r="T2" s="233" t="s">
        <v>19</v>
      </c>
      <c r="U2" s="233" t="s">
        <v>265</v>
      </c>
      <c r="V2" s="233" t="s">
        <v>21</v>
      </c>
      <c r="W2" s="233" t="s">
        <v>22</v>
      </c>
      <c r="X2" s="242" t="s">
        <v>23</v>
      </c>
      <c r="Y2" s="242" t="s">
        <v>24</v>
      </c>
      <c r="Z2" s="242" t="s">
        <v>25</v>
      </c>
      <c r="AA2" s="233" t="s">
        <v>26</v>
      </c>
      <c r="AB2" s="225" t="s">
        <v>27</v>
      </c>
      <c r="AC2" s="225" t="s">
        <v>28</v>
      </c>
      <c r="AD2" s="225" t="s">
        <v>29</v>
      </c>
      <c r="AE2" s="225" t="s">
        <v>30</v>
      </c>
      <c r="AF2" s="225" t="s">
        <v>31</v>
      </c>
      <c r="AG2" s="225" t="s">
        <v>32</v>
      </c>
      <c r="AH2" s="225" t="s">
        <v>33</v>
      </c>
      <c r="AI2" s="225" t="s">
        <v>34</v>
      </c>
      <c r="AJ2" s="225" t="s">
        <v>35</v>
      </c>
      <c r="AK2" s="242" t="s">
        <v>36</v>
      </c>
      <c r="AL2" s="242" t="s">
        <v>37</v>
      </c>
      <c r="AM2" s="242" t="s">
        <v>38</v>
      </c>
      <c r="AN2" s="242" t="s">
        <v>86</v>
      </c>
      <c r="AO2" s="242" t="s">
        <v>40</v>
      </c>
      <c r="AP2" s="242" t="s">
        <v>87</v>
      </c>
      <c r="AQ2" s="242" t="s">
        <v>42</v>
      </c>
      <c r="AR2" s="225" t="s">
        <v>43</v>
      </c>
      <c r="AS2" s="225" t="s">
        <v>44</v>
      </c>
      <c r="AT2" s="225" t="s">
        <v>45</v>
      </c>
      <c r="AU2" s="225" t="s">
        <v>46</v>
      </c>
      <c r="AV2" s="225" t="s">
        <v>47</v>
      </c>
      <c r="AW2" s="225" t="s">
        <v>48</v>
      </c>
      <c r="AX2" s="243" t="s">
        <v>266</v>
      </c>
      <c r="AY2" s="242" t="s">
        <v>50</v>
      </c>
      <c r="AZ2" s="233" t="s">
        <v>51</v>
      </c>
      <c r="BA2" s="233" t="s">
        <v>52</v>
      </c>
      <c r="BB2" s="233" t="s">
        <v>53</v>
      </c>
      <c r="BC2" s="233" t="s">
        <v>16144</v>
      </c>
      <c r="BD2" s="244" t="s">
        <v>55</v>
      </c>
      <c r="BE2" s="244" t="s">
        <v>56</v>
      </c>
      <c r="BF2" s="233" t="s">
        <v>57</v>
      </c>
      <c r="BG2" s="233" t="s">
        <v>58</v>
      </c>
      <c r="BH2" s="233" t="s">
        <v>16142</v>
      </c>
      <c r="BI2" s="233" t="s">
        <v>267</v>
      </c>
      <c r="BJ2" s="233" t="s">
        <v>61</v>
      </c>
      <c r="BK2" s="219" t="s">
        <v>268</v>
      </c>
      <c r="BL2" s="219" t="s">
        <v>268</v>
      </c>
      <c r="BM2" s="219" t="s">
        <v>268</v>
      </c>
      <c r="BN2" s="219" t="s">
        <v>269</v>
      </c>
      <c r="BO2" s="219" t="s">
        <v>63</v>
      </c>
      <c r="BP2" s="225" t="s">
        <v>16132</v>
      </c>
      <c r="BQ2" s="225" t="s">
        <v>65</v>
      </c>
      <c r="BR2" s="233" t="s">
        <v>66</v>
      </c>
      <c r="BS2" s="233" t="str">
        <f>IF(ISBLANK(B7),"TTC","PMC")</f>
        <v>TTC</v>
      </c>
      <c r="BT2" s="225" t="s">
        <v>67</v>
      </c>
      <c r="BU2" s="225" t="s">
        <v>68</v>
      </c>
      <c r="BV2" s="225" t="s">
        <v>69</v>
      </c>
      <c r="BW2" s="245" t="s">
        <v>70</v>
      </c>
      <c r="BX2" s="245" t="s">
        <v>71</v>
      </c>
      <c r="BY2" s="246" t="s">
        <v>72</v>
      </c>
      <c r="BZ2" s="225" t="s">
        <v>73</v>
      </c>
      <c r="CA2" s="225" t="s">
        <v>74</v>
      </c>
      <c r="CB2" s="225" t="s">
        <v>75</v>
      </c>
      <c r="CC2" s="225" t="s">
        <v>76</v>
      </c>
      <c r="CD2" s="225" t="s">
        <v>77</v>
      </c>
    </row>
    <row r="3" spans="1:87" s="1" customFormat="1" ht="18.75" customHeight="1" x14ac:dyDescent="0.25">
      <c r="A3" s="10" t="s">
        <v>18</v>
      </c>
      <c r="B3" s="11"/>
      <c r="C3" s="10"/>
      <c r="D3" s="229" t="s">
        <v>78</v>
      </c>
      <c r="E3" s="269" t="s">
        <v>78</v>
      </c>
      <c r="F3" s="44" t="s">
        <v>78</v>
      </c>
      <c r="G3" s="220" t="s">
        <v>78</v>
      </c>
      <c r="H3" s="11"/>
      <c r="I3" s="11" t="s">
        <v>78</v>
      </c>
      <c r="J3" s="11" t="s">
        <v>78</v>
      </c>
      <c r="K3" s="11"/>
      <c r="L3" s="203" t="s">
        <v>78</v>
      </c>
      <c r="M3" s="11"/>
      <c r="N3" s="257" t="s">
        <v>78</v>
      </c>
      <c r="O3" s="220" t="s">
        <v>78</v>
      </c>
      <c r="P3" s="11" t="s">
        <v>78</v>
      </c>
      <c r="Q3" s="220" t="s">
        <v>78</v>
      </c>
      <c r="R3" s="220" t="s">
        <v>78</v>
      </c>
      <c r="S3" s="177" t="s">
        <v>78</v>
      </c>
      <c r="T3" s="177" t="s">
        <v>78</v>
      </c>
      <c r="U3" s="11" t="s">
        <v>78</v>
      </c>
      <c r="V3" s="11" t="s">
        <v>78</v>
      </c>
      <c r="W3" s="11"/>
      <c r="X3" s="11"/>
      <c r="Y3" s="11"/>
      <c r="Z3" s="11"/>
      <c r="AA3" s="11"/>
      <c r="AB3" s="11" t="s">
        <v>78</v>
      </c>
      <c r="AC3" s="11" t="s">
        <v>78</v>
      </c>
      <c r="AD3" s="11" t="s">
        <v>78</v>
      </c>
      <c r="AE3" s="11" t="s">
        <v>78</v>
      </c>
      <c r="AF3" s="11" t="s">
        <v>78</v>
      </c>
      <c r="AG3" s="11" t="s">
        <v>78</v>
      </c>
      <c r="AH3" s="11"/>
      <c r="AI3" s="11"/>
      <c r="AJ3" s="11" t="s">
        <v>78</v>
      </c>
      <c r="AK3" s="192" t="s">
        <v>78</v>
      </c>
      <c r="AL3" s="11" t="s">
        <v>78</v>
      </c>
      <c r="AM3" s="11" t="s">
        <v>78</v>
      </c>
      <c r="AN3" s="203" t="s">
        <v>78</v>
      </c>
      <c r="AO3" s="11" t="s">
        <v>78</v>
      </c>
      <c r="AP3" s="11"/>
      <c r="AQ3" s="11"/>
      <c r="AR3" s="11" t="s">
        <v>78</v>
      </c>
      <c r="AS3" s="177" t="s">
        <v>78</v>
      </c>
      <c r="AT3" s="11" t="s">
        <v>78</v>
      </c>
      <c r="AU3" s="11" t="s">
        <v>78</v>
      </c>
      <c r="AV3" s="188" t="s">
        <v>78</v>
      </c>
      <c r="AW3" s="177" t="s">
        <v>78</v>
      </c>
      <c r="AX3" s="177" t="s">
        <v>78</v>
      </c>
      <c r="AY3" s="174"/>
      <c r="AZ3" s="11" t="s">
        <v>78</v>
      </c>
      <c r="BA3" s="11" t="s">
        <v>78</v>
      </c>
      <c r="BB3" s="10" t="s">
        <v>78</v>
      </c>
      <c r="BC3" s="10" t="s">
        <v>78</v>
      </c>
      <c r="BD3" s="10" t="s">
        <v>78</v>
      </c>
      <c r="BE3" s="10"/>
      <c r="BF3" s="10"/>
      <c r="BG3" s="10"/>
      <c r="BH3" s="228" t="s">
        <v>78</v>
      </c>
      <c r="BI3" s="189"/>
      <c r="BJ3" s="199" t="s">
        <v>78</v>
      </c>
      <c r="BK3" s="11" t="s">
        <v>78</v>
      </c>
      <c r="BL3" s="11" t="s">
        <v>78</v>
      </c>
      <c r="BM3" s="11" t="s">
        <v>78</v>
      </c>
      <c r="BN3" s="220" t="s">
        <v>78</v>
      </c>
      <c r="BO3" s="11"/>
      <c r="BP3" s="228"/>
      <c r="BQ3" s="10"/>
      <c r="BR3" s="10"/>
      <c r="BS3" s="10"/>
      <c r="BT3" s="220" t="s">
        <v>78</v>
      </c>
      <c r="BU3" s="10"/>
      <c r="BV3" s="10"/>
      <c r="BW3" s="12"/>
      <c r="BX3" s="12"/>
      <c r="BY3" s="11"/>
      <c r="BZ3" s="11" t="s">
        <v>78</v>
      </c>
      <c r="CA3" s="10" t="s">
        <v>78</v>
      </c>
      <c r="CB3" s="11" t="s">
        <v>78</v>
      </c>
      <c r="CC3" s="11" t="s">
        <v>78</v>
      </c>
      <c r="CD3" s="11" t="s">
        <v>78</v>
      </c>
    </row>
    <row r="4" spans="1:87" s="1" customFormat="1" ht="20.25" customHeight="1" x14ac:dyDescent="0.25">
      <c r="A4" s="10" t="s">
        <v>79</v>
      </c>
      <c r="B4" s="11" t="s">
        <v>78</v>
      </c>
      <c r="C4" s="11" t="s">
        <v>78</v>
      </c>
      <c r="D4" s="229" t="s">
        <v>78</v>
      </c>
      <c r="E4" s="269" t="s">
        <v>78</v>
      </c>
      <c r="F4" s="44" t="s">
        <v>78</v>
      </c>
      <c r="G4" s="220" t="s">
        <v>78</v>
      </c>
      <c r="H4" s="11" t="s">
        <v>78</v>
      </c>
      <c r="I4" s="11" t="s">
        <v>78</v>
      </c>
      <c r="J4" s="11" t="s">
        <v>78</v>
      </c>
      <c r="K4" s="11" t="s">
        <v>78</v>
      </c>
      <c r="L4" s="203" t="s">
        <v>78</v>
      </c>
      <c r="M4" s="11"/>
      <c r="N4" s="257" t="s">
        <v>78</v>
      </c>
      <c r="O4" s="220" t="s">
        <v>78</v>
      </c>
      <c r="P4" s="11" t="s">
        <v>78</v>
      </c>
      <c r="Q4" s="220" t="s">
        <v>78</v>
      </c>
      <c r="R4" s="220" t="s">
        <v>78</v>
      </c>
      <c r="S4" s="177" t="s">
        <v>78</v>
      </c>
      <c r="T4" s="177" t="s">
        <v>78</v>
      </c>
      <c r="U4" s="11" t="s">
        <v>78</v>
      </c>
      <c r="V4" s="11" t="s">
        <v>78</v>
      </c>
      <c r="W4" s="11" t="s">
        <v>78</v>
      </c>
      <c r="X4" s="11" t="s">
        <v>78</v>
      </c>
      <c r="Y4" s="11" t="s">
        <v>78</v>
      </c>
      <c r="Z4" s="11" t="s">
        <v>78</v>
      </c>
      <c r="AA4" s="11" t="s">
        <v>78</v>
      </c>
      <c r="AB4" s="11"/>
      <c r="AC4" s="11"/>
      <c r="AD4" s="11"/>
      <c r="AE4" s="11"/>
      <c r="AF4" s="11"/>
      <c r="AG4" s="11"/>
      <c r="AH4" s="11" t="s">
        <v>78</v>
      </c>
      <c r="AI4" s="11" t="s">
        <v>78</v>
      </c>
      <c r="AJ4" s="11" t="s">
        <v>78</v>
      </c>
      <c r="AK4" s="192" t="s">
        <v>78</v>
      </c>
      <c r="AL4" s="11" t="s">
        <v>78</v>
      </c>
      <c r="AM4" s="11" t="s">
        <v>78</v>
      </c>
      <c r="AN4" s="203" t="s">
        <v>78</v>
      </c>
      <c r="AO4" s="11" t="s">
        <v>78</v>
      </c>
      <c r="AP4" s="11" t="s">
        <v>78</v>
      </c>
      <c r="AQ4" s="11" t="s">
        <v>78</v>
      </c>
      <c r="AR4" s="13"/>
      <c r="AS4" s="196"/>
      <c r="AT4" s="13"/>
      <c r="AU4" s="11" t="s">
        <v>78</v>
      </c>
      <c r="AV4" s="188"/>
      <c r="AW4" s="177" t="s">
        <v>78</v>
      </c>
      <c r="AX4" s="177" t="s">
        <v>78</v>
      </c>
      <c r="AY4" s="174" t="s">
        <v>78</v>
      </c>
      <c r="AZ4" s="11" t="s">
        <v>78</v>
      </c>
      <c r="BA4" s="11" t="s">
        <v>78</v>
      </c>
      <c r="BB4" s="11" t="s">
        <v>78</v>
      </c>
      <c r="BC4" s="11" t="s">
        <v>78</v>
      </c>
      <c r="BD4" s="10" t="s">
        <v>78</v>
      </c>
      <c r="BE4" s="10"/>
      <c r="BF4" s="11"/>
      <c r="BG4" s="11" t="s">
        <v>78</v>
      </c>
      <c r="BH4" s="229" t="s">
        <v>78</v>
      </c>
      <c r="BI4" s="188" t="s">
        <v>78</v>
      </c>
      <c r="BJ4" s="199" t="s">
        <v>78</v>
      </c>
      <c r="BK4" s="11" t="s">
        <v>78</v>
      </c>
      <c r="BL4" s="11" t="s">
        <v>78</v>
      </c>
      <c r="BM4" s="11" t="s">
        <v>78</v>
      </c>
      <c r="BN4" s="220" t="s">
        <v>78</v>
      </c>
      <c r="BO4" s="11" t="s">
        <v>78</v>
      </c>
      <c r="BP4" s="229" t="s">
        <v>78</v>
      </c>
      <c r="BQ4" s="11" t="s">
        <v>78</v>
      </c>
      <c r="BR4" s="11" t="s">
        <v>78</v>
      </c>
      <c r="BS4" s="11" t="s">
        <v>78</v>
      </c>
      <c r="BT4" s="220"/>
      <c r="BU4" s="11" t="s">
        <v>78</v>
      </c>
      <c r="BV4" s="11" t="s">
        <v>78</v>
      </c>
      <c r="BW4" s="11" t="s">
        <v>78</v>
      </c>
      <c r="BX4" s="11" t="s">
        <v>78</v>
      </c>
      <c r="BY4" s="11" t="s">
        <v>78</v>
      </c>
      <c r="BZ4" s="11" t="s">
        <v>78</v>
      </c>
      <c r="CA4" s="11" t="s">
        <v>78</v>
      </c>
      <c r="CB4" s="11" t="s">
        <v>78</v>
      </c>
      <c r="CC4" s="11" t="s">
        <v>78</v>
      </c>
      <c r="CD4" s="11" t="s">
        <v>78</v>
      </c>
    </row>
    <row r="5" spans="1:87" s="1" customFormat="1" ht="20.25" customHeight="1" x14ac:dyDescent="0.25">
      <c r="A5" s="10" t="s">
        <v>80</v>
      </c>
      <c r="B5" s="10"/>
      <c r="C5" s="10"/>
      <c r="D5" s="228"/>
      <c r="E5" s="270"/>
      <c r="F5" s="45"/>
      <c r="G5" s="221"/>
      <c r="H5" s="10"/>
      <c r="I5" s="10"/>
      <c r="J5" s="10"/>
      <c r="K5" s="10"/>
      <c r="L5" s="202"/>
      <c r="M5" s="10"/>
      <c r="N5" s="258"/>
      <c r="O5" s="221"/>
      <c r="P5" s="10"/>
      <c r="Q5" s="221"/>
      <c r="R5" s="221"/>
      <c r="S5" s="178"/>
      <c r="T5" s="178"/>
      <c r="U5" s="10"/>
      <c r="V5" s="10"/>
      <c r="W5" s="10"/>
      <c r="X5" s="10"/>
      <c r="Y5" s="14"/>
      <c r="Z5" s="14"/>
      <c r="AA5" s="14"/>
      <c r="AB5" s="10"/>
      <c r="AC5" s="10"/>
      <c r="AD5" s="10"/>
      <c r="AE5" s="10"/>
      <c r="AF5" s="10"/>
      <c r="AG5" s="10"/>
      <c r="AH5" s="10"/>
      <c r="AI5" s="10"/>
      <c r="AJ5" s="10"/>
      <c r="AK5" s="193"/>
      <c r="AL5" s="10"/>
      <c r="AM5" s="10"/>
      <c r="AN5" s="202"/>
      <c r="AO5" s="10"/>
      <c r="AP5" s="10"/>
      <c r="AQ5" s="10"/>
      <c r="AR5" s="10"/>
      <c r="AS5" s="178"/>
      <c r="AT5" s="10"/>
      <c r="AU5" s="10"/>
      <c r="AV5" s="189"/>
      <c r="AW5" s="178"/>
      <c r="AX5" s="178"/>
      <c r="AY5" s="175"/>
      <c r="AZ5" s="10"/>
      <c r="BA5" s="10"/>
      <c r="BB5" s="10"/>
      <c r="BC5" s="10"/>
      <c r="BD5" s="10"/>
      <c r="BE5" s="10"/>
      <c r="BF5" s="10"/>
      <c r="BG5" s="10"/>
      <c r="BH5" s="228"/>
      <c r="BI5" s="189"/>
      <c r="BJ5" s="200"/>
      <c r="BK5" s="10"/>
      <c r="BL5" s="10"/>
      <c r="BM5" s="10"/>
      <c r="BN5" s="221"/>
      <c r="BO5" s="10"/>
      <c r="BP5" s="228"/>
      <c r="BQ5" s="10"/>
      <c r="BR5" s="10"/>
      <c r="BS5" s="10"/>
      <c r="BT5" s="221"/>
      <c r="BU5" s="10"/>
      <c r="BV5" s="10"/>
      <c r="BW5" s="12"/>
      <c r="BX5" s="12"/>
      <c r="BY5" s="10"/>
      <c r="BZ5" s="10"/>
      <c r="CA5" s="12"/>
      <c r="CB5" s="12"/>
      <c r="CC5" s="12"/>
      <c r="CD5" s="12"/>
    </row>
    <row r="6" spans="1:87" s="256" customFormat="1" ht="409.5" x14ac:dyDescent="0.25">
      <c r="A6" s="248" t="s">
        <v>81</v>
      </c>
      <c r="B6" s="234" t="s">
        <v>2</v>
      </c>
      <c r="C6" s="234" t="s">
        <v>3</v>
      </c>
      <c r="D6" s="227" t="s">
        <v>4</v>
      </c>
      <c r="E6" s="240" t="s">
        <v>5</v>
      </c>
      <c r="F6" s="249" t="s">
        <v>6</v>
      </c>
      <c r="G6" s="225" t="s">
        <v>7</v>
      </c>
      <c r="H6" s="227" t="s">
        <v>8</v>
      </c>
      <c r="I6" s="227" t="s">
        <v>9</v>
      </c>
      <c r="J6" s="227" t="s">
        <v>82</v>
      </c>
      <c r="K6" s="227" t="s">
        <v>11</v>
      </c>
      <c r="L6" s="201" t="s">
        <v>12</v>
      </c>
      <c r="M6" s="227" t="s">
        <v>13</v>
      </c>
      <c r="N6" s="241" t="s">
        <v>14</v>
      </c>
      <c r="O6" s="242" t="s">
        <v>83</v>
      </c>
      <c r="P6" s="250" t="s">
        <v>84</v>
      </c>
      <c r="Q6" s="242" t="s">
        <v>17</v>
      </c>
      <c r="R6" s="242" t="s">
        <v>264</v>
      </c>
      <c r="S6" s="227" t="s">
        <v>18</v>
      </c>
      <c r="T6" s="234" t="s">
        <v>19</v>
      </c>
      <c r="U6" s="234" t="s">
        <v>265</v>
      </c>
      <c r="V6" s="234" t="s">
        <v>21</v>
      </c>
      <c r="W6" s="234" t="s">
        <v>22</v>
      </c>
      <c r="X6" s="250" t="s">
        <v>23</v>
      </c>
      <c r="Y6" s="250" t="s">
        <v>24</v>
      </c>
      <c r="Z6" s="250" t="s">
        <v>25</v>
      </c>
      <c r="AA6" s="234" t="s">
        <v>26</v>
      </c>
      <c r="AB6" s="227" t="s">
        <v>27</v>
      </c>
      <c r="AC6" s="227" t="s">
        <v>28</v>
      </c>
      <c r="AD6" s="227" t="s">
        <v>29</v>
      </c>
      <c r="AE6" s="227" t="s">
        <v>30</v>
      </c>
      <c r="AF6" s="227" t="s">
        <v>31</v>
      </c>
      <c r="AG6" s="227" t="s">
        <v>32</v>
      </c>
      <c r="AH6" s="227" t="s">
        <v>33</v>
      </c>
      <c r="AI6" s="227" t="s">
        <v>34</v>
      </c>
      <c r="AJ6" s="227" t="s">
        <v>35</v>
      </c>
      <c r="AK6" s="250" t="s">
        <v>36</v>
      </c>
      <c r="AL6" s="250" t="s">
        <v>37</v>
      </c>
      <c r="AM6" s="250" t="s">
        <v>270</v>
      </c>
      <c r="AN6" s="250" t="s">
        <v>39</v>
      </c>
      <c r="AO6" s="250" t="s">
        <v>40</v>
      </c>
      <c r="AP6" s="250" t="s">
        <v>41</v>
      </c>
      <c r="AQ6" s="250" t="s">
        <v>42</v>
      </c>
      <c r="AR6" s="227" t="s">
        <v>43</v>
      </c>
      <c r="AS6" s="227" t="s">
        <v>44</v>
      </c>
      <c r="AT6" s="227" t="s">
        <v>45</v>
      </c>
      <c r="AU6" s="227" t="s">
        <v>46</v>
      </c>
      <c r="AV6" s="227" t="s">
        <v>47</v>
      </c>
      <c r="AW6" s="227" t="s">
        <v>48</v>
      </c>
      <c r="AX6" s="251" t="s">
        <v>266</v>
      </c>
      <c r="AY6" s="250" t="s">
        <v>50</v>
      </c>
      <c r="AZ6" s="234" t="s">
        <v>51</v>
      </c>
      <c r="BA6" s="234" t="s">
        <v>52</v>
      </c>
      <c r="BB6" s="234" t="s">
        <v>53</v>
      </c>
      <c r="BC6" s="234" t="s">
        <v>16145</v>
      </c>
      <c r="BD6" s="252" t="s">
        <v>55</v>
      </c>
      <c r="BE6" s="252" t="s">
        <v>56</v>
      </c>
      <c r="BF6" s="234" t="s">
        <v>57</v>
      </c>
      <c r="BG6" s="234" t="s">
        <v>58</v>
      </c>
      <c r="BH6" s="234" t="s">
        <v>16143</v>
      </c>
      <c r="BI6" s="234" t="s">
        <v>60</v>
      </c>
      <c r="BJ6" s="234" t="s">
        <v>61</v>
      </c>
      <c r="BK6" s="253" t="s">
        <v>62</v>
      </c>
      <c r="BL6" s="253" t="s">
        <v>193</v>
      </c>
      <c r="BM6" s="253" t="s">
        <v>225</v>
      </c>
      <c r="BN6" s="253" t="s">
        <v>269</v>
      </c>
      <c r="BO6" s="253" t="s">
        <v>63</v>
      </c>
      <c r="BP6" s="227" t="s">
        <v>16132</v>
      </c>
      <c r="BQ6" s="227" t="s">
        <v>65</v>
      </c>
      <c r="BR6" s="234" t="s">
        <v>66</v>
      </c>
      <c r="BS6" s="234" t="str">
        <f>IF(ISBLANK(B11),"TTC","PMC")</f>
        <v>TTC</v>
      </c>
      <c r="BT6" s="227" t="s">
        <v>67</v>
      </c>
      <c r="BU6" s="227" t="s">
        <v>68</v>
      </c>
      <c r="BV6" s="227" t="s">
        <v>69</v>
      </c>
      <c r="BW6" s="254" t="s">
        <v>70</v>
      </c>
      <c r="BX6" s="254" t="s">
        <v>71</v>
      </c>
      <c r="BY6" s="255" t="s">
        <v>72</v>
      </c>
      <c r="BZ6" s="227" t="s">
        <v>73</v>
      </c>
      <c r="CA6" s="227" t="s">
        <v>74</v>
      </c>
      <c r="CB6" s="227" t="s">
        <v>75</v>
      </c>
      <c r="CC6" s="227" t="s">
        <v>76</v>
      </c>
      <c r="CD6" s="227" t="s">
        <v>77</v>
      </c>
      <c r="CE6" s="227" t="s">
        <v>16123</v>
      </c>
      <c r="CF6" s="227" t="s">
        <v>16124</v>
      </c>
      <c r="CG6" s="227" t="s">
        <v>16125</v>
      </c>
      <c r="CH6" s="227" t="s">
        <v>16126</v>
      </c>
      <c r="CI6" s="227" t="s">
        <v>16127</v>
      </c>
    </row>
    <row r="7" spans="1:87" ht="409.6" customHeight="1" x14ac:dyDescent="0.25">
      <c r="B7" s="53"/>
      <c r="C7" s="54"/>
      <c r="D7" s="267" t="s">
        <v>16146</v>
      </c>
      <c r="E7" s="271" t="s">
        <v>16147</v>
      </c>
      <c r="F7" s="55"/>
      <c r="G7" s="274" t="s">
        <v>170</v>
      </c>
      <c r="H7" s="53"/>
      <c r="I7" s="53"/>
      <c r="J7" s="53"/>
      <c r="K7" s="53"/>
      <c r="L7" s="278" t="s">
        <v>16153</v>
      </c>
      <c r="M7" s="53"/>
      <c r="N7" s="260">
        <v>376030155601</v>
      </c>
      <c r="O7" s="279" t="s">
        <v>16162</v>
      </c>
      <c r="P7" s="279" t="s">
        <v>16148</v>
      </c>
      <c r="Q7" s="263" t="s">
        <v>12217</v>
      </c>
      <c r="R7" s="263" t="s">
        <v>16130</v>
      </c>
      <c r="S7" s="179" t="s">
        <v>16128</v>
      </c>
      <c r="T7" s="195">
        <v>76030</v>
      </c>
      <c r="U7" s="53"/>
      <c r="V7" s="53"/>
      <c r="W7" s="53"/>
      <c r="X7" s="53"/>
      <c r="Y7" s="53"/>
      <c r="Z7" s="53"/>
      <c r="AA7" s="53"/>
      <c r="AB7" s="53"/>
      <c r="AC7" s="53"/>
      <c r="AD7" s="53"/>
      <c r="AE7" s="55"/>
      <c r="AF7" s="53"/>
      <c r="AG7" s="55"/>
      <c r="AH7" s="54"/>
      <c r="AI7" s="53"/>
      <c r="AJ7" s="53"/>
      <c r="AK7" s="208" t="s">
        <v>179</v>
      </c>
      <c r="AL7" s="54"/>
      <c r="AM7" s="53"/>
      <c r="AN7" s="206">
        <v>2</v>
      </c>
      <c r="AO7" s="54"/>
      <c r="AP7" s="54"/>
      <c r="AQ7" s="54"/>
      <c r="AR7" s="53"/>
      <c r="AS7" s="185" t="s">
        <v>255</v>
      </c>
      <c r="AT7" s="56"/>
      <c r="AU7" s="54"/>
      <c r="AV7" s="190" t="s">
        <v>16131</v>
      </c>
      <c r="AW7" s="190" t="s">
        <v>171</v>
      </c>
      <c r="AX7" s="185" t="s">
        <v>184</v>
      </c>
      <c r="AY7" s="182" t="s">
        <v>258</v>
      </c>
      <c r="AZ7" s="56"/>
      <c r="BA7" s="56"/>
      <c r="BB7" s="56"/>
      <c r="BC7" s="56"/>
      <c r="BD7" s="56"/>
      <c r="BE7" s="57"/>
      <c r="BF7" s="56"/>
      <c r="BG7" s="56"/>
      <c r="BH7" s="235">
        <v>30.43</v>
      </c>
      <c r="BI7" s="197">
        <f>CF7</f>
        <v>0</v>
      </c>
      <c r="BJ7" s="236">
        <v>20</v>
      </c>
      <c r="BK7" s="56"/>
      <c r="BL7" s="56"/>
      <c r="BM7" s="56"/>
      <c r="BN7" s="222">
        <v>0.53</v>
      </c>
      <c r="BO7" s="53" t="s">
        <v>199</v>
      </c>
      <c r="BP7" s="230">
        <v>29.9</v>
      </c>
      <c r="BQ7" s="59"/>
      <c r="BR7" s="60"/>
      <c r="BS7" s="59"/>
      <c r="BT7" s="237">
        <v>39.9</v>
      </c>
      <c r="BU7" s="59"/>
      <c r="BV7" s="58" t="e">
        <f>((BS7/1.2)-BR7)/BS7</f>
        <v>#DIV/0!</v>
      </c>
      <c r="BW7" s="58" t="e">
        <f>(BR7-CH7)/BR7</f>
        <v>#DIV/0!</v>
      </c>
      <c r="BX7" s="58" t="e">
        <f>((BS7/1.2)-CG7)/BS7</f>
        <v>#DIV/0!</v>
      </c>
      <c r="BY7" s="53"/>
      <c r="BZ7" s="58"/>
      <c r="CA7" s="61"/>
      <c r="CB7" s="56"/>
      <c r="CC7" s="56"/>
      <c r="CD7" s="56"/>
      <c r="CF7" s="62">
        <f>CE7*(BH7-BN7)</f>
        <v>0</v>
      </c>
      <c r="CG7" s="62">
        <f>BH7*(1-CE7)</f>
        <v>30.43</v>
      </c>
      <c r="CH7" s="173">
        <f>BH7-BI7</f>
        <v>30.43</v>
      </c>
      <c r="CI7" s="62">
        <f>CG7*1.2</f>
        <v>36.515999999999998</v>
      </c>
    </row>
    <row r="8" spans="1:87" ht="409.6" customHeight="1" x14ac:dyDescent="0.25">
      <c r="B8" s="53"/>
      <c r="C8" s="54"/>
      <c r="D8" s="267" t="s">
        <v>16146</v>
      </c>
      <c r="E8" s="271" t="s">
        <v>16147</v>
      </c>
      <c r="F8" s="55"/>
      <c r="G8" s="274" t="s">
        <v>170</v>
      </c>
      <c r="H8" s="53"/>
      <c r="I8" s="53"/>
      <c r="J8" s="53"/>
      <c r="K8" s="53"/>
      <c r="L8" s="276" t="s">
        <v>16154</v>
      </c>
      <c r="M8" s="53"/>
      <c r="N8" s="260">
        <v>376011571814</v>
      </c>
      <c r="O8" s="277" t="s">
        <v>16163</v>
      </c>
      <c r="P8" s="277" t="s">
        <v>16150</v>
      </c>
      <c r="Q8" s="263" t="s">
        <v>12217</v>
      </c>
      <c r="R8" s="263" t="s">
        <v>16133</v>
      </c>
      <c r="S8" s="179" t="s">
        <v>16128</v>
      </c>
      <c r="T8" s="195"/>
      <c r="U8" s="53"/>
      <c r="V8" s="53"/>
      <c r="W8" s="53"/>
      <c r="X8" s="53"/>
      <c r="Y8" s="172"/>
      <c r="Z8" s="53"/>
      <c r="AA8" s="53"/>
      <c r="AB8" s="53"/>
      <c r="AC8" s="53"/>
      <c r="AD8" s="53"/>
      <c r="AE8" s="55"/>
      <c r="AF8" s="53"/>
      <c r="AG8" s="55"/>
      <c r="AH8" s="54"/>
      <c r="AI8" s="53"/>
      <c r="AJ8" s="53"/>
      <c r="AK8" s="208" t="s">
        <v>179</v>
      </c>
      <c r="AL8" s="54"/>
      <c r="AM8" s="53"/>
      <c r="AN8" s="206">
        <v>6</v>
      </c>
      <c r="AO8" s="54"/>
      <c r="AP8" s="54"/>
      <c r="AQ8" s="54"/>
      <c r="AR8" s="53"/>
      <c r="AS8" s="185"/>
      <c r="AT8" s="56"/>
      <c r="AU8" s="54"/>
      <c r="AV8" s="190" t="s">
        <v>16131</v>
      </c>
      <c r="AW8" s="190" t="s">
        <v>171</v>
      </c>
      <c r="AX8" s="185"/>
      <c r="AY8" s="182" t="s">
        <v>258</v>
      </c>
      <c r="AZ8" s="56"/>
      <c r="BA8" s="56"/>
      <c r="BB8" s="56"/>
      <c r="BC8" s="56"/>
      <c r="BD8" s="56"/>
      <c r="BE8" s="57"/>
      <c r="BF8" s="56"/>
      <c r="BG8" s="56"/>
      <c r="BH8" s="235">
        <v>11.78</v>
      </c>
      <c r="BI8" s="197">
        <f t="shared" ref="BI8:BI71" si="0">CF8</f>
        <v>0</v>
      </c>
      <c r="BJ8" s="236">
        <v>20</v>
      </c>
      <c r="BK8" s="56"/>
      <c r="BL8" s="56"/>
      <c r="BM8" s="56"/>
      <c r="BN8" s="222">
        <v>0.13</v>
      </c>
      <c r="BO8" s="53" t="s">
        <v>199</v>
      </c>
      <c r="BP8" s="230">
        <v>11.65</v>
      </c>
      <c r="BQ8" s="59"/>
      <c r="BR8" s="60"/>
      <c r="BS8" s="59"/>
      <c r="BT8" s="237">
        <v>14.9</v>
      </c>
      <c r="BU8" s="59"/>
      <c r="BV8" s="58" t="e">
        <f t="shared" ref="BV8:BV71" si="1">((BS8/1.2)-BR8)/BS8</f>
        <v>#DIV/0!</v>
      </c>
      <c r="BW8" s="58" t="e">
        <f t="shared" ref="BW8:BW71" si="2">(BR8-CH8)/BR8</f>
        <v>#DIV/0!</v>
      </c>
      <c r="BX8" s="58" t="e">
        <f t="shared" ref="BX8:BX71" si="3">((BS8/1.2)-CG8)/BS8</f>
        <v>#DIV/0!</v>
      </c>
      <c r="BY8" s="53"/>
      <c r="BZ8" s="58"/>
      <c r="CA8" s="61"/>
      <c r="CB8" s="56"/>
      <c r="CC8" s="56"/>
      <c r="CD8" s="56"/>
      <c r="CF8" s="62">
        <f t="shared" ref="CF8:CF71" si="4">CE8*(BH8-BN8)</f>
        <v>0</v>
      </c>
      <c r="CG8" s="62">
        <f t="shared" ref="CG8:CG71" si="5">BH8*(1-CE8)</f>
        <v>11.78</v>
      </c>
      <c r="CH8" s="173">
        <f t="shared" ref="CH8:CH71" si="6">BH8-BI8</f>
        <v>11.78</v>
      </c>
      <c r="CI8" s="62">
        <f t="shared" ref="CI8:CI71" si="7">CG8*1.2</f>
        <v>14.135999999999999</v>
      </c>
    </row>
    <row r="9" spans="1:87" ht="375.75" customHeight="1" x14ac:dyDescent="0.25">
      <c r="B9" s="53"/>
      <c r="C9" s="54"/>
      <c r="D9" s="267" t="s">
        <v>16146</v>
      </c>
      <c r="E9" s="271" t="s">
        <v>16147</v>
      </c>
      <c r="F9" s="55"/>
      <c r="G9" s="274" t="s">
        <v>170</v>
      </c>
      <c r="H9" s="53"/>
      <c r="I9" s="53"/>
      <c r="J9" s="53"/>
      <c r="K9" s="53"/>
      <c r="L9" s="276" t="s">
        <v>16154</v>
      </c>
      <c r="M9" s="53"/>
      <c r="N9" s="260">
        <v>376030155052</v>
      </c>
      <c r="O9" s="277" t="s">
        <v>16163</v>
      </c>
      <c r="P9" s="277" t="s">
        <v>16150</v>
      </c>
      <c r="Q9" s="263" t="s">
        <v>12217</v>
      </c>
      <c r="R9" s="263" t="s">
        <v>16134</v>
      </c>
      <c r="S9" s="179" t="s">
        <v>16128</v>
      </c>
      <c r="T9" s="195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3"/>
      <c r="AG9" s="55"/>
      <c r="AH9" s="54"/>
      <c r="AI9" s="53"/>
      <c r="AJ9" s="53"/>
      <c r="AK9" s="208" t="s">
        <v>179</v>
      </c>
      <c r="AL9" s="54"/>
      <c r="AM9" s="53"/>
      <c r="AN9" s="206">
        <v>6</v>
      </c>
      <c r="AO9" s="54"/>
      <c r="AP9" s="54"/>
      <c r="AQ9" s="54"/>
      <c r="AR9" s="53"/>
      <c r="AS9" s="185"/>
      <c r="AT9" s="56"/>
      <c r="AU9" s="54"/>
      <c r="AV9" s="190" t="s">
        <v>16131</v>
      </c>
      <c r="AW9" s="190" t="s">
        <v>171</v>
      </c>
      <c r="AX9" s="185"/>
      <c r="AY9" s="182" t="s">
        <v>258</v>
      </c>
      <c r="AZ9" s="56"/>
      <c r="BA9" s="56"/>
      <c r="BB9" s="56"/>
      <c r="BC9" s="56"/>
      <c r="BD9" s="56"/>
      <c r="BE9" s="57"/>
      <c r="BF9" s="56"/>
      <c r="BG9" s="56"/>
      <c r="BH9" s="235">
        <v>11.78</v>
      </c>
      <c r="BI9" s="197">
        <f t="shared" si="0"/>
        <v>0</v>
      </c>
      <c r="BJ9" s="236">
        <v>20</v>
      </c>
      <c r="BK9" s="56"/>
      <c r="BL9" s="56"/>
      <c r="BM9" s="56"/>
      <c r="BN9" s="222">
        <v>0.13</v>
      </c>
      <c r="BO9" s="53" t="s">
        <v>199</v>
      </c>
      <c r="BP9" s="230">
        <v>11.65</v>
      </c>
      <c r="BQ9" s="59"/>
      <c r="BR9" s="60"/>
      <c r="BS9" s="59"/>
      <c r="BT9" s="237">
        <v>14.9</v>
      </c>
      <c r="BU9" s="59"/>
      <c r="BV9" s="58" t="e">
        <f t="shared" si="1"/>
        <v>#DIV/0!</v>
      </c>
      <c r="BW9" s="58" t="e">
        <f t="shared" si="2"/>
        <v>#DIV/0!</v>
      </c>
      <c r="BX9" s="58" t="e">
        <f t="shared" si="3"/>
        <v>#DIV/0!</v>
      </c>
      <c r="BY9" s="53"/>
      <c r="BZ9" s="58"/>
      <c r="CA9" s="61"/>
      <c r="CB9" s="56"/>
      <c r="CC9" s="56"/>
      <c r="CD9" s="56"/>
      <c r="CF9" s="62">
        <f t="shared" si="4"/>
        <v>0</v>
      </c>
      <c r="CG9" s="62">
        <f t="shared" si="5"/>
        <v>11.78</v>
      </c>
      <c r="CH9" s="173">
        <f t="shared" si="6"/>
        <v>11.78</v>
      </c>
      <c r="CI9" s="62">
        <f t="shared" si="7"/>
        <v>14.135999999999999</v>
      </c>
    </row>
    <row r="10" spans="1:87" ht="375.75" customHeight="1" x14ac:dyDescent="0.25">
      <c r="B10" s="53"/>
      <c r="C10" s="54"/>
      <c r="D10" s="267" t="s">
        <v>16146</v>
      </c>
      <c r="E10" s="271" t="s">
        <v>16147</v>
      </c>
      <c r="F10" s="55"/>
      <c r="G10" s="274" t="s">
        <v>170</v>
      </c>
      <c r="H10" s="53"/>
      <c r="I10" s="53"/>
      <c r="J10" s="53"/>
      <c r="K10" s="53"/>
      <c r="L10" s="276" t="s">
        <v>16154</v>
      </c>
      <c r="M10" s="53"/>
      <c r="N10" s="260">
        <v>376011571813</v>
      </c>
      <c r="O10" s="277" t="s">
        <v>16163</v>
      </c>
      <c r="P10" s="277" t="s">
        <v>16150</v>
      </c>
      <c r="Q10" s="263" t="s">
        <v>12217</v>
      </c>
      <c r="R10" s="263" t="s">
        <v>16135</v>
      </c>
      <c r="S10" s="179" t="s">
        <v>16128</v>
      </c>
      <c r="T10" s="195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5"/>
      <c r="AF10" s="53"/>
      <c r="AG10" s="55"/>
      <c r="AH10" s="54"/>
      <c r="AI10" s="53"/>
      <c r="AJ10" s="53"/>
      <c r="AK10" s="208" t="s">
        <v>179</v>
      </c>
      <c r="AL10" s="54"/>
      <c r="AM10" s="53"/>
      <c r="AN10" s="206">
        <v>6</v>
      </c>
      <c r="AO10" s="54"/>
      <c r="AP10" s="54"/>
      <c r="AQ10" s="54"/>
      <c r="AR10" s="53"/>
      <c r="AS10" s="185"/>
      <c r="AT10" s="56"/>
      <c r="AU10" s="54"/>
      <c r="AV10" s="190" t="s">
        <v>16131</v>
      </c>
      <c r="AW10" s="190" t="s">
        <v>171</v>
      </c>
      <c r="AX10" s="185"/>
      <c r="AY10" s="182" t="s">
        <v>258</v>
      </c>
      <c r="AZ10" s="56"/>
      <c r="BA10" s="56"/>
      <c r="BB10" s="56"/>
      <c r="BC10" s="56"/>
      <c r="BD10" s="56"/>
      <c r="BE10" s="57"/>
      <c r="BF10" s="56"/>
      <c r="BG10" s="56"/>
      <c r="BH10" s="235">
        <v>11.78</v>
      </c>
      <c r="BI10" s="197">
        <f t="shared" si="0"/>
        <v>0</v>
      </c>
      <c r="BJ10" s="236">
        <v>20</v>
      </c>
      <c r="BK10" s="56"/>
      <c r="BL10" s="56"/>
      <c r="BM10" s="56"/>
      <c r="BN10" s="222">
        <v>0.13</v>
      </c>
      <c r="BO10" s="53" t="s">
        <v>199</v>
      </c>
      <c r="BP10" s="230">
        <v>11.65</v>
      </c>
      <c r="BQ10" s="59"/>
      <c r="BR10" s="60"/>
      <c r="BS10" s="59"/>
      <c r="BT10" s="237">
        <v>14.9</v>
      </c>
      <c r="BU10" s="59"/>
      <c r="BV10" s="58" t="e">
        <f t="shared" si="1"/>
        <v>#DIV/0!</v>
      </c>
      <c r="BW10" s="58" t="e">
        <f t="shared" si="2"/>
        <v>#DIV/0!</v>
      </c>
      <c r="BX10" s="58" t="e">
        <f t="shared" si="3"/>
        <v>#DIV/0!</v>
      </c>
      <c r="BY10" s="53"/>
      <c r="BZ10" s="58"/>
      <c r="CA10" s="61"/>
      <c r="CB10" s="56"/>
      <c r="CC10" s="56"/>
      <c r="CD10" s="56"/>
      <c r="CF10" s="62">
        <f t="shared" si="4"/>
        <v>0</v>
      </c>
      <c r="CG10" s="62">
        <f t="shared" si="5"/>
        <v>11.78</v>
      </c>
      <c r="CH10" s="173">
        <f t="shared" si="6"/>
        <v>11.78</v>
      </c>
      <c r="CI10" s="62">
        <f t="shared" si="7"/>
        <v>14.135999999999999</v>
      </c>
    </row>
    <row r="11" spans="1:87" ht="409.6" customHeight="1" x14ac:dyDescent="0.25">
      <c r="B11" s="53"/>
      <c r="C11" s="54"/>
      <c r="D11" s="267" t="s">
        <v>16146</v>
      </c>
      <c r="E11" s="271" t="s">
        <v>16147</v>
      </c>
      <c r="F11" s="55"/>
      <c r="G11" s="274" t="s">
        <v>170</v>
      </c>
      <c r="H11" s="53"/>
      <c r="I11" s="53"/>
      <c r="J11" s="53"/>
      <c r="K11" s="53"/>
      <c r="L11" s="276" t="s">
        <v>16155</v>
      </c>
      <c r="M11" s="53"/>
      <c r="N11" s="260">
        <v>376011571886</v>
      </c>
      <c r="O11" s="277" t="s">
        <v>16164</v>
      </c>
      <c r="P11" s="277" t="s">
        <v>16149</v>
      </c>
      <c r="Q11" s="263" t="s">
        <v>12217</v>
      </c>
      <c r="R11" s="263" t="s">
        <v>16136</v>
      </c>
      <c r="S11" s="179" t="s">
        <v>16128</v>
      </c>
      <c r="T11" s="195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5"/>
      <c r="AF11" s="53"/>
      <c r="AG11" s="55"/>
      <c r="AH11" s="54"/>
      <c r="AI11" s="53"/>
      <c r="AJ11" s="53"/>
      <c r="AK11" s="208" t="s">
        <v>179</v>
      </c>
      <c r="AL11" s="54"/>
      <c r="AM11" s="53"/>
      <c r="AN11" s="206">
        <v>12</v>
      </c>
      <c r="AO11" s="54"/>
      <c r="AP11" s="54"/>
      <c r="AQ11" s="54"/>
      <c r="AR11" s="53"/>
      <c r="AS11" s="185"/>
      <c r="AT11" s="56"/>
      <c r="AU11" s="54"/>
      <c r="AV11" s="190" t="s">
        <v>16131</v>
      </c>
      <c r="AW11" s="190" t="s">
        <v>171</v>
      </c>
      <c r="AX11" s="185"/>
      <c r="AY11" s="182" t="s">
        <v>258</v>
      </c>
      <c r="AZ11" s="56"/>
      <c r="BA11" s="56"/>
      <c r="BB11" s="56"/>
      <c r="BC11" s="56"/>
      <c r="BD11" s="56"/>
      <c r="BE11" s="57"/>
      <c r="BF11" s="56"/>
      <c r="BG11" s="56"/>
      <c r="BH11" s="235">
        <v>7.66</v>
      </c>
      <c r="BI11" s="197">
        <f t="shared" si="0"/>
        <v>0</v>
      </c>
      <c r="BJ11" s="236">
        <v>20</v>
      </c>
      <c r="BK11" s="56"/>
      <c r="BL11" s="56"/>
      <c r="BM11" s="56"/>
      <c r="BN11" s="222">
        <v>0.13</v>
      </c>
      <c r="BO11" s="53" t="s">
        <v>199</v>
      </c>
      <c r="BP11" s="230">
        <v>7.53</v>
      </c>
      <c r="BQ11" s="59"/>
      <c r="BR11" s="60"/>
      <c r="BS11" s="59"/>
      <c r="BT11" s="237">
        <v>9.9</v>
      </c>
      <c r="BU11" s="59"/>
      <c r="BV11" s="58" t="e">
        <f t="shared" si="1"/>
        <v>#DIV/0!</v>
      </c>
      <c r="BW11" s="58" t="e">
        <f t="shared" si="2"/>
        <v>#DIV/0!</v>
      </c>
      <c r="BX11" s="58" t="e">
        <f t="shared" si="3"/>
        <v>#DIV/0!</v>
      </c>
      <c r="BY11" s="53"/>
      <c r="BZ11" s="58"/>
      <c r="CA11" s="61"/>
      <c r="CB11" s="56"/>
      <c r="CC11" s="56"/>
      <c r="CD11" s="56"/>
      <c r="CF11" s="62">
        <f t="shared" si="4"/>
        <v>0</v>
      </c>
      <c r="CG11" s="62">
        <f t="shared" si="5"/>
        <v>7.66</v>
      </c>
      <c r="CH11" s="173">
        <f t="shared" si="6"/>
        <v>7.66</v>
      </c>
      <c r="CI11" s="62">
        <f t="shared" si="7"/>
        <v>9.1920000000000002</v>
      </c>
    </row>
    <row r="12" spans="1:87" ht="409.6" customHeight="1" x14ac:dyDescent="0.25">
      <c r="B12" s="53"/>
      <c r="C12" s="54"/>
      <c r="D12" s="267" t="s">
        <v>16146</v>
      </c>
      <c r="E12" s="271" t="s">
        <v>16147</v>
      </c>
      <c r="F12" s="55"/>
      <c r="G12" s="274" t="s">
        <v>170</v>
      </c>
      <c r="H12" s="53"/>
      <c r="I12" s="53"/>
      <c r="J12" s="53"/>
      <c r="K12" s="53"/>
      <c r="L12" s="276" t="s">
        <v>16155</v>
      </c>
      <c r="M12" s="53"/>
      <c r="N12" s="260">
        <v>376030155033</v>
      </c>
      <c r="O12" s="277" t="s">
        <v>16164</v>
      </c>
      <c r="P12" s="277" t="s">
        <v>16149</v>
      </c>
      <c r="Q12" s="263" t="s">
        <v>12217</v>
      </c>
      <c r="R12" s="263" t="s">
        <v>16137</v>
      </c>
      <c r="S12" s="179" t="s">
        <v>16128</v>
      </c>
      <c r="T12" s="195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5"/>
      <c r="AF12" s="53"/>
      <c r="AG12" s="55"/>
      <c r="AH12" s="54"/>
      <c r="AI12" s="53"/>
      <c r="AJ12" s="53"/>
      <c r="AK12" s="208" t="s">
        <v>179</v>
      </c>
      <c r="AL12" s="54"/>
      <c r="AM12" s="53"/>
      <c r="AN12" s="206">
        <v>12</v>
      </c>
      <c r="AO12" s="54"/>
      <c r="AP12" s="54"/>
      <c r="AQ12" s="54"/>
      <c r="AR12" s="53"/>
      <c r="AS12" s="185"/>
      <c r="AT12" s="56"/>
      <c r="AU12" s="54"/>
      <c r="AV12" s="190" t="s">
        <v>16131</v>
      </c>
      <c r="AW12" s="190" t="s">
        <v>171</v>
      </c>
      <c r="AX12" s="185"/>
      <c r="AY12" s="182" t="s">
        <v>258</v>
      </c>
      <c r="AZ12" s="56"/>
      <c r="BA12" s="56"/>
      <c r="BB12" s="56"/>
      <c r="BC12" s="56"/>
      <c r="BD12" s="56"/>
      <c r="BE12" s="57"/>
      <c r="BF12" s="56"/>
      <c r="BG12" s="56"/>
      <c r="BH12" s="235">
        <v>7.66</v>
      </c>
      <c r="BI12" s="197">
        <f t="shared" si="0"/>
        <v>0</v>
      </c>
      <c r="BJ12" s="236">
        <v>20</v>
      </c>
      <c r="BK12" s="56"/>
      <c r="BL12" s="56"/>
      <c r="BM12" s="56"/>
      <c r="BN12" s="222">
        <v>0.13</v>
      </c>
      <c r="BO12" s="53" t="s">
        <v>199</v>
      </c>
      <c r="BP12" s="230">
        <v>7.53</v>
      </c>
      <c r="BQ12" s="59"/>
      <c r="BR12" s="60"/>
      <c r="BS12" s="59"/>
      <c r="BT12" s="237">
        <v>9.9</v>
      </c>
      <c r="BU12" s="59"/>
      <c r="BV12" s="58" t="e">
        <f t="shared" si="1"/>
        <v>#DIV/0!</v>
      </c>
      <c r="BW12" s="58" t="e">
        <f t="shared" si="2"/>
        <v>#DIV/0!</v>
      </c>
      <c r="BX12" s="58" t="e">
        <f t="shared" si="3"/>
        <v>#DIV/0!</v>
      </c>
      <c r="BY12" s="53"/>
      <c r="BZ12" s="58"/>
      <c r="CA12" s="61"/>
      <c r="CB12" s="56"/>
      <c r="CC12" s="56"/>
      <c r="CD12" s="56"/>
      <c r="CF12" s="62">
        <f t="shared" si="4"/>
        <v>0</v>
      </c>
      <c r="CG12" s="62">
        <f t="shared" si="5"/>
        <v>7.66</v>
      </c>
      <c r="CH12" s="173">
        <f t="shared" si="6"/>
        <v>7.66</v>
      </c>
      <c r="CI12" s="62">
        <f t="shared" si="7"/>
        <v>9.1920000000000002</v>
      </c>
    </row>
    <row r="13" spans="1:87" ht="409.6" customHeight="1" x14ac:dyDescent="0.25">
      <c r="B13" s="53"/>
      <c r="C13" s="54"/>
      <c r="D13" s="267" t="s">
        <v>16146</v>
      </c>
      <c r="E13" s="271" t="s">
        <v>16147</v>
      </c>
      <c r="F13" s="55"/>
      <c r="G13" s="274" t="s">
        <v>170</v>
      </c>
      <c r="H13" s="53"/>
      <c r="I13" s="53"/>
      <c r="J13" s="53"/>
      <c r="K13" s="53"/>
      <c r="L13" s="276" t="s">
        <v>16155</v>
      </c>
      <c r="M13" s="53"/>
      <c r="N13" s="260">
        <v>376011571994</v>
      </c>
      <c r="O13" s="277" t="s">
        <v>16164</v>
      </c>
      <c r="P13" s="277" t="s">
        <v>16149</v>
      </c>
      <c r="Q13" s="263" t="s">
        <v>12217</v>
      </c>
      <c r="R13" s="263" t="s">
        <v>16138</v>
      </c>
      <c r="S13" s="179" t="s">
        <v>16128</v>
      </c>
      <c r="T13" s="195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5"/>
      <c r="AF13" s="53"/>
      <c r="AG13" s="55"/>
      <c r="AH13" s="54"/>
      <c r="AI13" s="53"/>
      <c r="AJ13" s="53"/>
      <c r="AK13" s="208" t="s">
        <v>179</v>
      </c>
      <c r="AL13" s="54"/>
      <c r="AM13" s="53"/>
      <c r="AN13" s="206">
        <v>12</v>
      </c>
      <c r="AO13" s="54"/>
      <c r="AP13" s="54"/>
      <c r="AQ13" s="54"/>
      <c r="AR13" s="53"/>
      <c r="AS13" s="185"/>
      <c r="AT13" s="56"/>
      <c r="AU13" s="54"/>
      <c r="AV13" s="190" t="s">
        <v>16131</v>
      </c>
      <c r="AW13" s="190" t="s">
        <v>171</v>
      </c>
      <c r="AX13" s="185"/>
      <c r="AY13" s="182" t="s">
        <v>258</v>
      </c>
      <c r="AZ13" s="56"/>
      <c r="BA13" s="56"/>
      <c r="BB13" s="56"/>
      <c r="BC13" s="56"/>
      <c r="BD13" s="56"/>
      <c r="BE13" s="57"/>
      <c r="BF13" s="56"/>
      <c r="BG13" s="56"/>
      <c r="BH13" s="235">
        <v>7.66</v>
      </c>
      <c r="BI13" s="197">
        <f t="shared" si="0"/>
        <v>0</v>
      </c>
      <c r="BJ13" s="236">
        <v>20</v>
      </c>
      <c r="BK13" s="56"/>
      <c r="BL13" s="56"/>
      <c r="BM13" s="56"/>
      <c r="BN13" s="222">
        <v>0.13</v>
      </c>
      <c r="BO13" s="53" t="s">
        <v>199</v>
      </c>
      <c r="BP13" s="230">
        <v>7.53</v>
      </c>
      <c r="BQ13" s="59"/>
      <c r="BR13" s="60"/>
      <c r="BS13" s="59"/>
      <c r="BT13" s="237">
        <v>9.9</v>
      </c>
      <c r="BU13" s="59"/>
      <c r="BV13" s="58" t="e">
        <f t="shared" si="1"/>
        <v>#DIV/0!</v>
      </c>
      <c r="BW13" s="58" t="e">
        <f t="shared" si="2"/>
        <v>#DIV/0!</v>
      </c>
      <c r="BX13" s="58" t="e">
        <f t="shared" si="3"/>
        <v>#DIV/0!</v>
      </c>
      <c r="BY13" s="53"/>
      <c r="BZ13" s="58"/>
      <c r="CA13" s="61"/>
      <c r="CB13" s="56"/>
      <c r="CC13" s="56"/>
      <c r="CD13" s="56"/>
      <c r="CF13" s="62">
        <f t="shared" si="4"/>
        <v>0</v>
      </c>
      <c r="CG13" s="62">
        <f t="shared" si="5"/>
        <v>7.66</v>
      </c>
      <c r="CH13" s="173">
        <f t="shared" si="6"/>
        <v>7.66</v>
      </c>
      <c r="CI13" s="62">
        <f t="shared" si="7"/>
        <v>9.1920000000000002</v>
      </c>
    </row>
    <row r="14" spans="1:87" ht="409.6" customHeight="1" x14ac:dyDescent="0.25">
      <c r="B14" s="53"/>
      <c r="C14" s="54"/>
      <c r="D14" s="267" t="s">
        <v>16146</v>
      </c>
      <c r="E14" s="271" t="s">
        <v>16147</v>
      </c>
      <c r="F14" s="55"/>
      <c r="G14" s="274" t="s">
        <v>170</v>
      </c>
      <c r="H14" s="53"/>
      <c r="I14" s="53"/>
      <c r="J14" s="53"/>
      <c r="K14" s="53"/>
      <c r="L14" s="276" t="s">
        <v>16152</v>
      </c>
      <c r="M14" s="53"/>
      <c r="N14" s="260">
        <v>376030155066</v>
      </c>
      <c r="O14" s="277" t="s">
        <v>16165</v>
      </c>
      <c r="P14" s="277" t="s">
        <v>16151</v>
      </c>
      <c r="Q14" s="263" t="s">
        <v>12217</v>
      </c>
      <c r="R14" s="263" t="s">
        <v>16139</v>
      </c>
      <c r="S14" s="179" t="s">
        <v>16129</v>
      </c>
      <c r="T14" s="195"/>
      <c r="U14" s="53"/>
      <c r="V14" s="53"/>
      <c r="W14" s="53"/>
      <c r="X14" s="53"/>
      <c r="Y14" s="53"/>
      <c r="Z14" s="53"/>
      <c r="AA14" s="53"/>
      <c r="AC14" s="53"/>
      <c r="AD14" s="53"/>
      <c r="AE14" s="55"/>
      <c r="AF14" s="53"/>
      <c r="AG14" s="55"/>
      <c r="AH14" s="54"/>
      <c r="AI14" s="53"/>
      <c r="AJ14" s="53"/>
      <c r="AK14" s="208" t="s">
        <v>179</v>
      </c>
      <c r="AL14" s="54"/>
      <c r="AM14" s="53"/>
      <c r="AN14" s="206">
        <v>2</v>
      </c>
      <c r="AO14" s="54"/>
      <c r="AP14" s="54"/>
      <c r="AQ14" s="54"/>
      <c r="AR14" s="53"/>
      <c r="AS14" s="185"/>
      <c r="AT14" s="56"/>
      <c r="AU14" s="54"/>
      <c r="AV14" s="190" t="s">
        <v>16131</v>
      </c>
      <c r="AW14" s="190" t="s">
        <v>171</v>
      </c>
      <c r="AX14" s="185"/>
      <c r="AY14" s="182" t="s">
        <v>258</v>
      </c>
      <c r="AZ14" s="56"/>
      <c r="BA14" s="56"/>
      <c r="BB14" s="56"/>
      <c r="BC14" s="56"/>
      <c r="BD14" s="56"/>
      <c r="BE14" s="57"/>
      <c r="BF14" s="56"/>
      <c r="BG14" s="56"/>
      <c r="BH14" s="235">
        <v>49.66</v>
      </c>
      <c r="BI14" s="197">
        <f t="shared" si="0"/>
        <v>0</v>
      </c>
      <c r="BJ14" s="236">
        <v>20</v>
      </c>
      <c r="BK14" s="56"/>
      <c r="BL14" s="56"/>
      <c r="BM14" s="56"/>
      <c r="BN14" s="222">
        <v>2.66</v>
      </c>
      <c r="BO14" s="53" t="s">
        <v>199</v>
      </c>
      <c r="BP14" s="230">
        <v>47</v>
      </c>
      <c r="BQ14" s="59"/>
      <c r="BR14" s="60"/>
      <c r="BS14" s="59"/>
      <c r="BT14" s="237">
        <v>59.9</v>
      </c>
      <c r="BU14" s="59"/>
      <c r="BV14" s="58" t="e">
        <f t="shared" si="1"/>
        <v>#DIV/0!</v>
      </c>
      <c r="BW14" s="58" t="e">
        <f t="shared" si="2"/>
        <v>#DIV/0!</v>
      </c>
      <c r="BX14" s="58" t="e">
        <f t="shared" si="3"/>
        <v>#DIV/0!</v>
      </c>
      <c r="BY14" s="53"/>
      <c r="BZ14" s="58"/>
      <c r="CA14" s="61"/>
      <c r="CB14" s="56"/>
      <c r="CC14" s="56"/>
      <c r="CD14" s="56"/>
      <c r="CF14" s="62">
        <f t="shared" si="4"/>
        <v>0</v>
      </c>
      <c r="CG14" s="62">
        <f t="shared" si="5"/>
        <v>49.66</v>
      </c>
      <c r="CH14" s="173">
        <f t="shared" si="6"/>
        <v>49.66</v>
      </c>
      <c r="CI14" s="62">
        <f t="shared" si="7"/>
        <v>59.591999999999992</v>
      </c>
    </row>
    <row r="15" spans="1:87" ht="409.6" customHeight="1" x14ac:dyDescent="0.25">
      <c r="B15" s="53"/>
      <c r="C15" s="54"/>
      <c r="D15" s="267" t="s">
        <v>16146</v>
      </c>
      <c r="E15" s="271" t="s">
        <v>16147</v>
      </c>
      <c r="F15" s="55"/>
      <c r="G15" s="274" t="s">
        <v>170</v>
      </c>
      <c r="H15" s="53"/>
      <c r="I15" s="53"/>
      <c r="J15" s="53"/>
      <c r="K15" s="53"/>
      <c r="L15" s="276" t="s">
        <v>16152</v>
      </c>
      <c r="M15" s="53"/>
      <c r="N15" s="260">
        <v>376030155145</v>
      </c>
      <c r="O15" s="277" t="s">
        <v>16166</v>
      </c>
      <c r="P15" s="277" t="s">
        <v>16151</v>
      </c>
      <c r="Q15" s="263" t="s">
        <v>12217</v>
      </c>
      <c r="R15" s="263" t="s">
        <v>16140</v>
      </c>
      <c r="S15" s="179" t="s">
        <v>16129</v>
      </c>
      <c r="T15" s="195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5"/>
      <c r="AF15" s="53"/>
      <c r="AG15" s="55"/>
      <c r="AH15" s="54"/>
      <c r="AI15" s="53"/>
      <c r="AJ15" s="53"/>
      <c r="AK15" s="208" t="s">
        <v>179</v>
      </c>
      <c r="AL15" s="54"/>
      <c r="AM15" s="53"/>
      <c r="AN15" s="206">
        <v>2</v>
      </c>
      <c r="AO15" s="54"/>
      <c r="AP15" s="54"/>
      <c r="AQ15" s="54"/>
      <c r="AR15" s="53"/>
      <c r="AS15" s="185"/>
      <c r="AT15" s="56"/>
      <c r="AU15" s="54"/>
      <c r="AV15" s="190" t="s">
        <v>16131</v>
      </c>
      <c r="AW15" s="190" t="s">
        <v>171</v>
      </c>
      <c r="AX15" s="185"/>
      <c r="AY15" s="182" t="s">
        <v>258</v>
      </c>
      <c r="AZ15" s="56"/>
      <c r="BA15" s="56"/>
      <c r="BB15" s="56"/>
      <c r="BC15" s="56"/>
      <c r="BD15" s="56"/>
      <c r="BE15" s="57"/>
      <c r="BF15" s="56"/>
      <c r="BG15" s="56"/>
      <c r="BH15" s="235">
        <v>49.66</v>
      </c>
      <c r="BI15" s="197">
        <f t="shared" si="0"/>
        <v>0</v>
      </c>
      <c r="BJ15" s="236">
        <v>20</v>
      </c>
      <c r="BK15" s="56"/>
      <c r="BL15" s="56"/>
      <c r="BM15" s="56"/>
      <c r="BN15" s="222">
        <v>2.66</v>
      </c>
      <c r="BO15" s="53" t="s">
        <v>199</v>
      </c>
      <c r="BP15" s="230">
        <v>47</v>
      </c>
      <c r="BQ15" s="59"/>
      <c r="BR15" s="60"/>
      <c r="BS15" s="59"/>
      <c r="BT15" s="237">
        <v>59.9</v>
      </c>
      <c r="BU15" s="59"/>
      <c r="BV15" s="58" t="e">
        <f t="shared" si="1"/>
        <v>#DIV/0!</v>
      </c>
      <c r="BW15" s="58" t="e">
        <f t="shared" si="2"/>
        <v>#DIV/0!</v>
      </c>
      <c r="BX15" s="58" t="e">
        <f t="shared" si="3"/>
        <v>#DIV/0!</v>
      </c>
      <c r="BY15" s="53"/>
      <c r="BZ15" s="58"/>
      <c r="CA15" s="61"/>
      <c r="CB15" s="56"/>
      <c r="CC15" s="56"/>
      <c r="CD15" s="56"/>
      <c r="CF15" s="62">
        <f t="shared" si="4"/>
        <v>0</v>
      </c>
      <c r="CG15" s="62">
        <f t="shared" si="5"/>
        <v>49.66</v>
      </c>
      <c r="CH15" s="173">
        <f t="shared" si="6"/>
        <v>49.66</v>
      </c>
      <c r="CI15" s="62">
        <f t="shared" si="7"/>
        <v>59.591999999999992</v>
      </c>
    </row>
    <row r="16" spans="1:87" ht="409.6" customHeight="1" x14ac:dyDescent="0.25">
      <c r="B16" s="53"/>
      <c r="C16" s="54"/>
      <c r="D16" s="267" t="s">
        <v>16146</v>
      </c>
      <c r="E16" s="271" t="s">
        <v>16147</v>
      </c>
      <c r="F16" s="55"/>
      <c r="G16" s="274" t="s">
        <v>170</v>
      </c>
      <c r="H16" s="53"/>
      <c r="I16" s="53"/>
      <c r="J16" s="53"/>
      <c r="K16" s="53"/>
      <c r="L16" s="276" t="s">
        <v>16152</v>
      </c>
      <c r="M16" s="53"/>
      <c r="N16" s="260">
        <v>376030155067</v>
      </c>
      <c r="O16" s="277" t="s">
        <v>16165</v>
      </c>
      <c r="P16" s="277" t="s">
        <v>16151</v>
      </c>
      <c r="Q16" s="263" t="s">
        <v>12217</v>
      </c>
      <c r="R16" s="263" t="s">
        <v>16141</v>
      </c>
      <c r="S16" s="179" t="s">
        <v>16128</v>
      </c>
      <c r="T16" s="195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5"/>
      <c r="AF16" s="53"/>
      <c r="AG16" s="55"/>
      <c r="AH16" s="54"/>
      <c r="AI16" s="53"/>
      <c r="AJ16" s="53"/>
      <c r="AK16" s="208" t="s">
        <v>179</v>
      </c>
      <c r="AL16" s="54"/>
      <c r="AM16" s="53"/>
      <c r="AN16" s="206">
        <v>2</v>
      </c>
      <c r="AO16" s="54"/>
      <c r="AP16" s="54"/>
      <c r="AQ16" s="54"/>
      <c r="AR16" s="53"/>
      <c r="AS16" s="185"/>
      <c r="AT16" s="56"/>
      <c r="AU16" s="54"/>
      <c r="AV16" s="190" t="s">
        <v>16131</v>
      </c>
      <c r="AW16" s="190" t="s">
        <v>171</v>
      </c>
      <c r="AX16" s="185"/>
      <c r="AY16" s="182" t="s">
        <v>258</v>
      </c>
      <c r="AZ16" s="56"/>
      <c r="BA16" s="56"/>
      <c r="BB16" s="56"/>
      <c r="BC16" s="56"/>
      <c r="BD16" s="56"/>
      <c r="BE16" s="57"/>
      <c r="BF16" s="56"/>
      <c r="BG16" s="56"/>
      <c r="BH16" s="235">
        <v>49.66</v>
      </c>
      <c r="BI16" s="197">
        <f t="shared" si="0"/>
        <v>0</v>
      </c>
      <c r="BJ16" s="236">
        <v>20</v>
      </c>
      <c r="BK16" s="56"/>
      <c r="BL16" s="56"/>
      <c r="BM16" s="56"/>
      <c r="BN16" s="222">
        <v>2.66</v>
      </c>
      <c r="BO16" s="53" t="s">
        <v>199</v>
      </c>
      <c r="BP16" s="230">
        <v>47</v>
      </c>
      <c r="BQ16" s="59"/>
      <c r="BR16" s="60"/>
      <c r="BS16" s="59"/>
      <c r="BT16" s="237">
        <v>59.9</v>
      </c>
      <c r="BU16" s="59"/>
      <c r="BV16" s="58" t="e">
        <f t="shared" si="1"/>
        <v>#DIV/0!</v>
      </c>
      <c r="BW16" s="58" t="e">
        <f t="shared" si="2"/>
        <v>#DIV/0!</v>
      </c>
      <c r="BX16" s="58" t="e">
        <f t="shared" si="3"/>
        <v>#DIV/0!</v>
      </c>
      <c r="BY16" s="53"/>
      <c r="BZ16" s="58"/>
      <c r="CA16" s="61"/>
      <c r="CB16" s="56"/>
      <c r="CC16" s="56"/>
      <c r="CD16" s="56"/>
      <c r="CF16" s="62">
        <f t="shared" si="4"/>
        <v>0</v>
      </c>
      <c r="CG16" s="62">
        <f t="shared" si="5"/>
        <v>49.66</v>
      </c>
      <c r="CH16" s="173">
        <f t="shared" si="6"/>
        <v>49.66</v>
      </c>
      <c r="CI16" s="62">
        <f t="shared" si="7"/>
        <v>59.591999999999992</v>
      </c>
    </row>
    <row r="17" spans="2:87" ht="409.6" customHeight="1" x14ac:dyDescent="0.25">
      <c r="B17" s="53"/>
      <c r="C17" s="54"/>
      <c r="D17" s="267" t="s">
        <v>16146</v>
      </c>
      <c r="E17" s="271" t="s">
        <v>16147</v>
      </c>
      <c r="F17" s="55"/>
      <c r="G17" s="274"/>
      <c r="H17" s="53"/>
      <c r="I17" s="53"/>
      <c r="J17" s="53"/>
      <c r="K17" s="53"/>
      <c r="L17" s="276" t="s">
        <v>16156</v>
      </c>
      <c r="M17" s="53"/>
      <c r="N17" s="260">
        <v>3760301557593</v>
      </c>
      <c r="O17" s="280" t="s">
        <v>16158</v>
      </c>
      <c r="P17" s="280" t="s">
        <v>16167</v>
      </c>
      <c r="Q17" s="263" t="s">
        <v>12217</v>
      </c>
      <c r="R17" s="263" t="s">
        <v>16157</v>
      </c>
      <c r="S17" s="179" t="s">
        <v>16128</v>
      </c>
      <c r="T17" s="195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5"/>
      <c r="AF17" s="53"/>
      <c r="AG17" s="55"/>
      <c r="AH17" s="54"/>
      <c r="AI17" s="53"/>
      <c r="AJ17" s="53"/>
      <c r="AK17" s="208" t="s">
        <v>179</v>
      </c>
      <c r="AL17" s="54"/>
      <c r="AM17" s="53"/>
      <c r="AN17" s="206">
        <v>3</v>
      </c>
      <c r="AO17" s="54"/>
      <c r="AP17" s="54"/>
      <c r="AQ17" s="54"/>
      <c r="AR17" s="53"/>
      <c r="AS17" s="185"/>
      <c r="AT17" s="56"/>
      <c r="AU17" s="54"/>
      <c r="AV17" s="190" t="s">
        <v>16131</v>
      </c>
      <c r="AW17" s="190" t="s">
        <v>171</v>
      </c>
      <c r="AX17" s="185"/>
      <c r="AY17" s="182" t="s">
        <v>258</v>
      </c>
      <c r="AZ17" s="56"/>
      <c r="BA17" s="56"/>
      <c r="BB17" s="56"/>
      <c r="BC17" s="56"/>
      <c r="BD17" s="56"/>
      <c r="BE17" s="57"/>
      <c r="BF17" s="56"/>
      <c r="BG17" s="56"/>
      <c r="BH17" s="235">
        <v>32.15</v>
      </c>
      <c r="BI17" s="197">
        <f t="shared" si="0"/>
        <v>0</v>
      </c>
      <c r="BJ17" s="236">
        <v>20</v>
      </c>
      <c r="BK17" s="56"/>
      <c r="BL17" s="56"/>
      <c r="BM17" s="56"/>
      <c r="BN17" s="222">
        <v>0.48</v>
      </c>
      <c r="BO17" s="53" t="s">
        <v>199</v>
      </c>
      <c r="BP17" s="230">
        <v>31.67</v>
      </c>
      <c r="BQ17" s="59"/>
      <c r="BR17" s="60"/>
      <c r="BS17" s="59"/>
      <c r="BT17" s="237">
        <v>39.9</v>
      </c>
      <c r="BU17" s="59"/>
      <c r="BV17" s="58" t="e">
        <f t="shared" si="1"/>
        <v>#DIV/0!</v>
      </c>
      <c r="BW17" s="58" t="e">
        <f t="shared" si="2"/>
        <v>#DIV/0!</v>
      </c>
      <c r="BX17" s="58" t="e">
        <f t="shared" si="3"/>
        <v>#DIV/0!</v>
      </c>
      <c r="BY17" s="53"/>
      <c r="BZ17" s="58"/>
      <c r="CA17" s="61"/>
      <c r="CB17" s="56"/>
      <c r="CC17" s="56"/>
      <c r="CD17" s="56"/>
      <c r="CF17" s="62">
        <f t="shared" si="4"/>
        <v>0</v>
      </c>
      <c r="CG17" s="62">
        <f t="shared" si="5"/>
        <v>32.15</v>
      </c>
      <c r="CH17" s="173">
        <f t="shared" si="6"/>
        <v>32.15</v>
      </c>
      <c r="CI17" s="62">
        <f t="shared" si="7"/>
        <v>38.58</v>
      </c>
    </row>
    <row r="18" spans="2:87" ht="375.75" customHeight="1" x14ac:dyDescent="0.25">
      <c r="B18" s="53"/>
      <c r="C18" s="54"/>
      <c r="D18" s="267" t="s">
        <v>16146</v>
      </c>
      <c r="E18" s="271" t="s">
        <v>16147</v>
      </c>
      <c r="F18" s="55"/>
      <c r="G18" s="274"/>
      <c r="H18" s="53"/>
      <c r="I18" s="53"/>
      <c r="J18" s="53"/>
      <c r="K18" s="53"/>
      <c r="L18" s="276" t="s">
        <v>16160</v>
      </c>
      <c r="M18" s="53"/>
      <c r="N18" s="260">
        <v>3760301551522</v>
      </c>
      <c r="O18" s="277" t="s">
        <v>16168</v>
      </c>
      <c r="P18" s="281" t="s">
        <v>16161</v>
      </c>
      <c r="Q18" s="263" t="s">
        <v>12217</v>
      </c>
      <c r="R18" s="263" t="s">
        <v>16159</v>
      </c>
      <c r="S18" s="179" t="s">
        <v>16128</v>
      </c>
      <c r="T18" s="195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5"/>
      <c r="AF18" s="53"/>
      <c r="AG18" s="55"/>
      <c r="AH18" s="54"/>
      <c r="AI18" s="53"/>
      <c r="AJ18" s="53"/>
      <c r="AK18" s="208" t="s">
        <v>179</v>
      </c>
      <c r="AL18" s="54"/>
      <c r="AM18" s="53"/>
      <c r="AN18" s="206">
        <v>1</v>
      </c>
      <c r="AO18" s="54"/>
      <c r="AP18" s="54"/>
      <c r="AQ18" s="54"/>
      <c r="AR18" s="53"/>
      <c r="AS18" s="185"/>
      <c r="AT18" s="56"/>
      <c r="AU18" s="54"/>
      <c r="AV18" s="190" t="s">
        <v>16131</v>
      </c>
      <c r="AW18" s="190" t="s">
        <v>171</v>
      </c>
      <c r="AX18" s="185"/>
      <c r="AY18" s="182" t="s">
        <v>258</v>
      </c>
      <c r="AZ18" s="56"/>
      <c r="BA18" s="56"/>
      <c r="BB18" s="56"/>
      <c r="BC18" s="56"/>
      <c r="BD18" s="56"/>
      <c r="BE18" s="57"/>
      <c r="BF18" s="56"/>
      <c r="BG18" s="56"/>
      <c r="BH18" s="235">
        <v>24.33</v>
      </c>
      <c r="BI18" s="197">
        <f t="shared" si="0"/>
        <v>0</v>
      </c>
      <c r="BJ18" s="236">
        <v>20</v>
      </c>
      <c r="BK18" s="56"/>
      <c r="BL18" s="56"/>
      <c r="BM18" s="56"/>
      <c r="BN18" s="222">
        <v>0.53</v>
      </c>
      <c r="BO18" s="53" t="s">
        <v>199</v>
      </c>
      <c r="BP18" s="230">
        <v>23.8</v>
      </c>
      <c r="BQ18" s="59"/>
      <c r="BR18" s="60"/>
      <c r="BS18" s="59"/>
      <c r="BT18" s="237">
        <v>29.9</v>
      </c>
      <c r="BU18" s="59"/>
      <c r="BV18" s="58" t="e">
        <f t="shared" si="1"/>
        <v>#DIV/0!</v>
      </c>
      <c r="BW18" s="58" t="e">
        <f t="shared" si="2"/>
        <v>#DIV/0!</v>
      </c>
      <c r="BX18" s="58" t="e">
        <f t="shared" si="3"/>
        <v>#DIV/0!</v>
      </c>
      <c r="BY18" s="53"/>
      <c r="BZ18" s="58"/>
      <c r="CA18" s="61"/>
      <c r="CB18" s="56"/>
      <c r="CC18" s="56"/>
      <c r="CD18" s="56"/>
      <c r="CF18" s="62">
        <f t="shared" si="4"/>
        <v>0</v>
      </c>
      <c r="CG18" s="62">
        <f t="shared" si="5"/>
        <v>24.33</v>
      </c>
      <c r="CH18" s="173">
        <f t="shared" si="6"/>
        <v>24.33</v>
      </c>
      <c r="CI18" s="62">
        <f t="shared" si="7"/>
        <v>29.195999999999998</v>
      </c>
    </row>
    <row r="19" spans="2:87" ht="375.75" customHeight="1" x14ac:dyDescent="0.25">
      <c r="B19" s="53"/>
      <c r="C19" s="54"/>
      <c r="D19" s="267" t="s">
        <v>16146</v>
      </c>
      <c r="E19" s="271" t="s">
        <v>16147</v>
      </c>
      <c r="F19" s="55"/>
      <c r="G19" s="274"/>
      <c r="H19" s="53"/>
      <c r="I19" s="53"/>
      <c r="J19" s="53"/>
      <c r="K19" s="53"/>
      <c r="L19" s="265"/>
      <c r="M19" s="53"/>
      <c r="N19" s="260"/>
      <c r="O19" s="274"/>
      <c r="P19" s="53"/>
      <c r="Q19" s="263"/>
      <c r="R19" s="263"/>
      <c r="S19" s="179" t="s">
        <v>16128</v>
      </c>
      <c r="T19" s="195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5"/>
      <c r="AF19" s="53"/>
      <c r="AG19" s="55"/>
      <c r="AH19" s="54"/>
      <c r="AI19" s="53"/>
      <c r="AJ19" s="53"/>
      <c r="AK19" s="208"/>
      <c r="AL19" s="54"/>
      <c r="AM19" s="53"/>
      <c r="AN19" s="206"/>
      <c r="AO19" s="54"/>
      <c r="AP19" s="54"/>
      <c r="AQ19" s="54"/>
      <c r="AR19" s="53"/>
      <c r="AS19" s="185"/>
      <c r="AT19" s="56"/>
      <c r="AU19" s="54"/>
      <c r="AV19" s="190" t="s">
        <v>16131</v>
      </c>
      <c r="AW19" s="190" t="s">
        <v>171</v>
      </c>
      <c r="AX19" s="185"/>
      <c r="AY19" s="182" t="s">
        <v>258</v>
      </c>
      <c r="AZ19" s="56"/>
      <c r="BA19" s="56"/>
      <c r="BB19" s="56"/>
      <c r="BC19" s="56"/>
      <c r="BD19" s="56"/>
      <c r="BE19" s="57"/>
      <c r="BF19" s="56"/>
      <c r="BG19" s="56"/>
      <c r="BH19" s="235"/>
      <c r="BI19" s="197">
        <f t="shared" si="0"/>
        <v>0</v>
      </c>
      <c r="BJ19" s="236">
        <v>20</v>
      </c>
      <c r="BK19" s="56"/>
      <c r="BL19" s="56"/>
      <c r="BM19" s="56"/>
      <c r="BN19" s="222"/>
      <c r="BO19" s="53" t="s">
        <v>199</v>
      </c>
      <c r="BP19" s="230"/>
      <c r="BQ19" s="59"/>
      <c r="BR19" s="60"/>
      <c r="BS19" s="59"/>
      <c r="BT19" s="237"/>
      <c r="BU19" s="59"/>
      <c r="BV19" s="58" t="e">
        <f t="shared" si="1"/>
        <v>#DIV/0!</v>
      </c>
      <c r="BW19" s="58" t="e">
        <f t="shared" si="2"/>
        <v>#DIV/0!</v>
      </c>
      <c r="BX19" s="58" t="e">
        <f t="shared" si="3"/>
        <v>#DIV/0!</v>
      </c>
      <c r="BY19" s="53"/>
      <c r="BZ19" s="58"/>
      <c r="CA19" s="61"/>
      <c r="CB19" s="56"/>
      <c r="CC19" s="56"/>
      <c r="CD19" s="56"/>
      <c r="CF19" s="62">
        <f t="shared" si="4"/>
        <v>0</v>
      </c>
      <c r="CG19" s="62">
        <f t="shared" si="5"/>
        <v>0</v>
      </c>
      <c r="CH19" s="173">
        <f t="shared" si="6"/>
        <v>0</v>
      </c>
      <c r="CI19" s="62">
        <f t="shared" si="7"/>
        <v>0</v>
      </c>
    </row>
    <row r="20" spans="2:87" ht="262.5" customHeight="1" x14ac:dyDescent="0.25">
      <c r="B20" s="53"/>
      <c r="C20" s="54"/>
      <c r="D20" s="267" t="s">
        <v>16146</v>
      </c>
      <c r="E20" s="271" t="s">
        <v>16147</v>
      </c>
      <c r="F20" s="55"/>
      <c r="G20" s="274"/>
      <c r="H20" s="53"/>
      <c r="I20" s="53"/>
      <c r="J20" s="53"/>
      <c r="K20" s="53"/>
      <c r="L20" s="265"/>
      <c r="M20" s="53"/>
      <c r="N20" s="260"/>
      <c r="O20" s="274"/>
      <c r="P20" s="53"/>
      <c r="Q20" s="263"/>
      <c r="R20" s="263"/>
      <c r="S20" s="179" t="s">
        <v>16128</v>
      </c>
      <c r="T20" s="19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5"/>
      <c r="AF20" s="53"/>
      <c r="AG20" s="55"/>
      <c r="AH20" s="54"/>
      <c r="AI20" s="53"/>
      <c r="AJ20" s="53"/>
      <c r="AK20" s="208"/>
      <c r="AL20" s="54"/>
      <c r="AM20" s="53"/>
      <c r="AN20" s="206"/>
      <c r="AO20" s="54"/>
      <c r="AP20" s="54"/>
      <c r="AQ20" s="54"/>
      <c r="AR20" s="53"/>
      <c r="AS20" s="185"/>
      <c r="AT20" s="56"/>
      <c r="AU20" s="54"/>
      <c r="AV20" s="190" t="s">
        <v>16131</v>
      </c>
      <c r="AW20" s="190" t="s">
        <v>171</v>
      </c>
      <c r="AX20" s="185"/>
      <c r="AY20" s="182" t="s">
        <v>258</v>
      </c>
      <c r="AZ20" s="56"/>
      <c r="BA20" s="56"/>
      <c r="BB20" s="56"/>
      <c r="BC20" s="56"/>
      <c r="BD20" s="56"/>
      <c r="BE20" s="57"/>
      <c r="BF20" s="56"/>
      <c r="BG20" s="56"/>
      <c r="BH20" s="235"/>
      <c r="BI20" s="197">
        <f t="shared" si="0"/>
        <v>0</v>
      </c>
      <c r="BJ20" s="236">
        <v>20</v>
      </c>
      <c r="BK20" s="56"/>
      <c r="BL20" s="56"/>
      <c r="BM20" s="56"/>
      <c r="BN20" s="222"/>
      <c r="BO20" s="53" t="s">
        <v>199</v>
      </c>
      <c r="BP20" s="230"/>
      <c r="BQ20" s="59"/>
      <c r="BR20" s="60"/>
      <c r="BS20" s="59"/>
      <c r="BT20" s="237"/>
      <c r="BU20" s="59"/>
      <c r="BV20" s="58" t="e">
        <f t="shared" si="1"/>
        <v>#DIV/0!</v>
      </c>
      <c r="BW20" s="58" t="e">
        <f t="shared" si="2"/>
        <v>#DIV/0!</v>
      </c>
      <c r="BX20" s="58" t="e">
        <f t="shared" si="3"/>
        <v>#DIV/0!</v>
      </c>
      <c r="BY20" s="53"/>
      <c r="BZ20" s="58"/>
      <c r="CA20" s="61"/>
      <c r="CB20" s="56"/>
      <c r="CC20" s="56"/>
      <c r="CD20" s="56"/>
      <c r="CF20" s="62">
        <f t="shared" si="4"/>
        <v>0</v>
      </c>
      <c r="CG20" s="62">
        <f t="shared" si="5"/>
        <v>0</v>
      </c>
      <c r="CH20" s="173">
        <f t="shared" si="6"/>
        <v>0</v>
      </c>
      <c r="CI20" s="62">
        <f t="shared" si="7"/>
        <v>0</v>
      </c>
    </row>
    <row r="21" spans="2:87" ht="262.5" customHeight="1" x14ac:dyDescent="0.25">
      <c r="B21" s="53"/>
      <c r="C21" s="54"/>
      <c r="D21" s="267"/>
      <c r="E21" s="271" t="s">
        <v>16147</v>
      </c>
      <c r="F21" s="55"/>
      <c r="G21" s="274"/>
      <c r="H21" s="53"/>
      <c r="I21" s="53"/>
      <c r="J21" s="53"/>
      <c r="K21" s="53"/>
      <c r="L21" s="265"/>
      <c r="M21" s="53"/>
      <c r="N21" s="260"/>
      <c r="O21" s="274"/>
      <c r="P21" s="53"/>
      <c r="Q21" s="263"/>
      <c r="R21" s="263"/>
      <c r="S21" s="179" t="s">
        <v>16128</v>
      </c>
      <c r="T21" s="195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5"/>
      <c r="AF21" s="53"/>
      <c r="AG21" s="55"/>
      <c r="AH21" s="54"/>
      <c r="AI21" s="53"/>
      <c r="AJ21" s="53"/>
      <c r="AK21" s="208"/>
      <c r="AL21" s="54"/>
      <c r="AM21" s="53"/>
      <c r="AN21" s="206"/>
      <c r="AO21" s="54"/>
      <c r="AP21" s="54"/>
      <c r="AQ21" s="54"/>
      <c r="AR21" s="53"/>
      <c r="AS21" s="185"/>
      <c r="AT21" s="56"/>
      <c r="AU21" s="54"/>
      <c r="AV21" s="190" t="s">
        <v>16131</v>
      </c>
      <c r="AW21" s="190" t="s">
        <v>171</v>
      </c>
      <c r="AX21" s="185"/>
      <c r="AY21" s="182" t="s">
        <v>258</v>
      </c>
      <c r="AZ21" s="56"/>
      <c r="BA21" s="56"/>
      <c r="BB21" s="56"/>
      <c r="BC21" s="56"/>
      <c r="BD21" s="56"/>
      <c r="BE21" s="57"/>
      <c r="BF21" s="56"/>
      <c r="BG21" s="56"/>
      <c r="BH21" s="235"/>
      <c r="BI21" s="197">
        <f t="shared" si="0"/>
        <v>0</v>
      </c>
      <c r="BJ21" s="236">
        <v>20</v>
      </c>
      <c r="BK21" s="56"/>
      <c r="BL21" s="56"/>
      <c r="BM21" s="56"/>
      <c r="BN21" s="222"/>
      <c r="BO21" s="53" t="s">
        <v>199</v>
      </c>
      <c r="BP21" s="230"/>
      <c r="BQ21" s="59"/>
      <c r="BR21" s="60"/>
      <c r="BS21" s="59"/>
      <c r="BT21" s="237"/>
      <c r="BU21" s="59"/>
      <c r="BV21" s="58" t="e">
        <f t="shared" si="1"/>
        <v>#DIV/0!</v>
      </c>
      <c r="BW21" s="58" t="e">
        <f t="shared" si="2"/>
        <v>#DIV/0!</v>
      </c>
      <c r="BX21" s="58" t="e">
        <f t="shared" si="3"/>
        <v>#DIV/0!</v>
      </c>
      <c r="BY21" s="53"/>
      <c r="BZ21" s="58"/>
      <c r="CA21" s="61"/>
      <c r="CB21" s="56"/>
      <c r="CC21" s="56"/>
      <c r="CD21" s="56"/>
      <c r="CF21" s="62">
        <f t="shared" si="4"/>
        <v>0</v>
      </c>
      <c r="CG21" s="62">
        <f t="shared" si="5"/>
        <v>0</v>
      </c>
      <c r="CH21" s="173">
        <f t="shared" si="6"/>
        <v>0</v>
      </c>
      <c r="CI21" s="62">
        <f t="shared" si="7"/>
        <v>0</v>
      </c>
    </row>
    <row r="22" spans="2:87" ht="262.5" customHeight="1" x14ac:dyDescent="0.25">
      <c r="B22" s="53"/>
      <c r="C22" s="54"/>
      <c r="D22" s="267"/>
      <c r="E22" s="271" t="s">
        <v>16147</v>
      </c>
      <c r="F22" s="55"/>
      <c r="G22" s="274"/>
      <c r="H22" s="53"/>
      <c r="I22" s="53"/>
      <c r="J22" s="53"/>
      <c r="K22" s="53"/>
      <c r="L22" s="265"/>
      <c r="M22" s="53"/>
      <c r="N22" s="260"/>
      <c r="O22" s="274"/>
      <c r="P22" s="53"/>
      <c r="Q22" s="263"/>
      <c r="R22" s="263"/>
      <c r="S22" s="179" t="s">
        <v>16128</v>
      </c>
      <c r="T22" s="195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5"/>
      <c r="AF22" s="53"/>
      <c r="AG22" s="55"/>
      <c r="AH22" s="54"/>
      <c r="AI22" s="53"/>
      <c r="AJ22" s="53"/>
      <c r="AK22" s="208"/>
      <c r="AL22" s="54"/>
      <c r="AM22" s="53"/>
      <c r="AN22" s="206"/>
      <c r="AO22" s="54"/>
      <c r="AP22" s="54"/>
      <c r="AQ22" s="54"/>
      <c r="AR22" s="53"/>
      <c r="AS22" s="185"/>
      <c r="AT22" s="56"/>
      <c r="AU22" s="54"/>
      <c r="AV22" s="190" t="s">
        <v>16131</v>
      </c>
      <c r="AW22" s="190" t="s">
        <v>171</v>
      </c>
      <c r="AX22" s="185"/>
      <c r="AY22" s="182"/>
      <c r="AZ22" s="56"/>
      <c r="BA22" s="56"/>
      <c r="BB22" s="56"/>
      <c r="BC22" s="56"/>
      <c r="BD22" s="56"/>
      <c r="BE22" s="57"/>
      <c r="BF22" s="56"/>
      <c r="BG22" s="56"/>
      <c r="BH22" s="235"/>
      <c r="BI22" s="197">
        <f t="shared" si="0"/>
        <v>0</v>
      </c>
      <c r="BJ22" s="236">
        <v>20</v>
      </c>
      <c r="BK22" s="56"/>
      <c r="BL22" s="56"/>
      <c r="BM22" s="56"/>
      <c r="BN22" s="222"/>
      <c r="BO22" s="53" t="s">
        <v>199</v>
      </c>
      <c r="BP22" s="230"/>
      <c r="BQ22" s="59"/>
      <c r="BR22" s="60"/>
      <c r="BS22" s="59"/>
      <c r="BT22" s="237"/>
      <c r="BU22" s="59"/>
      <c r="BV22" s="58" t="e">
        <f t="shared" si="1"/>
        <v>#DIV/0!</v>
      </c>
      <c r="BW22" s="58" t="e">
        <f t="shared" si="2"/>
        <v>#DIV/0!</v>
      </c>
      <c r="BX22" s="58" t="e">
        <f t="shared" si="3"/>
        <v>#DIV/0!</v>
      </c>
      <c r="BY22" s="53"/>
      <c r="BZ22" s="58"/>
      <c r="CA22" s="61"/>
      <c r="CB22" s="56"/>
      <c r="CC22" s="56"/>
      <c r="CD22" s="56"/>
      <c r="CF22" s="62">
        <f t="shared" si="4"/>
        <v>0</v>
      </c>
      <c r="CG22" s="62">
        <f t="shared" si="5"/>
        <v>0</v>
      </c>
      <c r="CH22" s="173">
        <f t="shared" si="6"/>
        <v>0</v>
      </c>
      <c r="CI22" s="62">
        <f t="shared" si="7"/>
        <v>0</v>
      </c>
    </row>
    <row r="23" spans="2:87" ht="262.5" customHeight="1" x14ac:dyDescent="0.25">
      <c r="B23" s="53"/>
      <c r="C23" s="54"/>
      <c r="D23" s="267"/>
      <c r="E23" s="271" t="s">
        <v>16147</v>
      </c>
      <c r="F23" s="55"/>
      <c r="G23" s="274"/>
      <c r="H23" s="53"/>
      <c r="I23" s="53"/>
      <c r="J23" s="53"/>
      <c r="K23" s="53"/>
      <c r="L23" s="265"/>
      <c r="M23" s="53"/>
      <c r="N23" s="260"/>
      <c r="O23" s="274"/>
      <c r="P23" s="53"/>
      <c r="Q23" s="263"/>
      <c r="R23" s="263"/>
      <c r="S23" s="179" t="s">
        <v>16128</v>
      </c>
      <c r="T23" s="195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5"/>
      <c r="AF23" s="53"/>
      <c r="AG23" s="55"/>
      <c r="AH23" s="54"/>
      <c r="AI23" s="53"/>
      <c r="AJ23" s="53"/>
      <c r="AK23" s="208"/>
      <c r="AL23" s="54"/>
      <c r="AM23" s="53"/>
      <c r="AN23" s="206"/>
      <c r="AO23" s="54"/>
      <c r="AP23" s="54"/>
      <c r="AQ23" s="54"/>
      <c r="AR23" s="53"/>
      <c r="AS23" s="185"/>
      <c r="AT23" s="56"/>
      <c r="AU23" s="54"/>
      <c r="AV23" s="190" t="s">
        <v>16131</v>
      </c>
      <c r="AW23" s="190" t="s">
        <v>171</v>
      </c>
      <c r="AX23" s="185"/>
      <c r="AY23" s="182"/>
      <c r="AZ23" s="56"/>
      <c r="BA23" s="56"/>
      <c r="BB23" s="56"/>
      <c r="BC23" s="56" t="str">
        <f t="shared" ref="BC23:BC71" si="8">+IF(BB23="","",BB23-BH23)</f>
        <v/>
      </c>
      <c r="BD23" s="56"/>
      <c r="BE23" s="57"/>
      <c r="BF23" s="56"/>
      <c r="BG23" s="56"/>
      <c r="BH23" s="235"/>
      <c r="BI23" s="197">
        <f t="shared" si="0"/>
        <v>0</v>
      </c>
      <c r="BJ23" s="236">
        <v>20</v>
      </c>
      <c r="BK23" s="56"/>
      <c r="BL23" s="56"/>
      <c r="BM23" s="56"/>
      <c r="BN23" s="222"/>
      <c r="BO23" s="53" t="s">
        <v>199</v>
      </c>
      <c r="BP23" s="230"/>
      <c r="BQ23" s="59"/>
      <c r="BR23" s="60"/>
      <c r="BS23" s="59"/>
      <c r="BT23" s="237"/>
      <c r="BU23" s="59"/>
      <c r="BV23" s="58" t="e">
        <f t="shared" si="1"/>
        <v>#DIV/0!</v>
      </c>
      <c r="BW23" s="58" t="e">
        <f t="shared" si="2"/>
        <v>#DIV/0!</v>
      </c>
      <c r="BX23" s="58" t="e">
        <f t="shared" si="3"/>
        <v>#DIV/0!</v>
      </c>
      <c r="BY23" s="53"/>
      <c r="BZ23" s="58"/>
      <c r="CA23" s="61"/>
      <c r="CB23" s="56"/>
      <c r="CC23" s="56"/>
      <c r="CD23" s="56"/>
      <c r="CF23" s="62">
        <f t="shared" si="4"/>
        <v>0</v>
      </c>
      <c r="CG23" s="62">
        <f t="shared" si="5"/>
        <v>0</v>
      </c>
      <c r="CH23" s="173">
        <f t="shared" si="6"/>
        <v>0</v>
      </c>
      <c r="CI23" s="62">
        <f t="shared" si="7"/>
        <v>0</v>
      </c>
    </row>
    <row r="24" spans="2:87" ht="262.5" customHeight="1" x14ac:dyDescent="0.25">
      <c r="B24" s="53"/>
      <c r="C24" s="54"/>
      <c r="D24" s="267"/>
      <c r="E24" s="271"/>
      <c r="F24" s="55"/>
      <c r="G24" s="274"/>
      <c r="H24" s="53"/>
      <c r="I24" s="53"/>
      <c r="J24" s="53"/>
      <c r="K24" s="53"/>
      <c r="L24" s="265"/>
      <c r="M24" s="53"/>
      <c r="N24" s="260"/>
      <c r="O24" s="274"/>
      <c r="P24" s="53"/>
      <c r="Q24" s="263"/>
      <c r="R24" s="263"/>
      <c r="S24" s="179" t="s">
        <v>16129</v>
      </c>
      <c r="T24" s="195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5"/>
      <c r="AF24" s="53"/>
      <c r="AG24" s="55"/>
      <c r="AH24" s="54"/>
      <c r="AI24" s="53"/>
      <c r="AJ24" s="53"/>
      <c r="AK24" s="208"/>
      <c r="AL24" s="54"/>
      <c r="AM24" s="53"/>
      <c r="AN24" s="206"/>
      <c r="AO24" s="54"/>
      <c r="AP24" s="54"/>
      <c r="AQ24" s="54"/>
      <c r="AR24" s="53"/>
      <c r="AS24" s="185"/>
      <c r="AT24" s="56"/>
      <c r="AU24" s="54"/>
      <c r="AV24" s="190" t="s">
        <v>16131</v>
      </c>
      <c r="AW24" s="190" t="s">
        <v>171</v>
      </c>
      <c r="AX24" s="185"/>
      <c r="AY24" s="182"/>
      <c r="AZ24" s="56"/>
      <c r="BA24" s="56"/>
      <c r="BB24" s="56"/>
      <c r="BC24" s="56" t="str">
        <f t="shared" si="8"/>
        <v/>
      </c>
      <c r="BD24" s="56"/>
      <c r="BE24" s="57"/>
      <c r="BF24" s="56"/>
      <c r="BG24" s="56"/>
      <c r="BH24" s="235"/>
      <c r="BI24" s="197">
        <f t="shared" si="0"/>
        <v>0</v>
      </c>
      <c r="BJ24" s="236">
        <v>20</v>
      </c>
      <c r="BK24" s="56"/>
      <c r="BL24" s="56"/>
      <c r="BM24" s="56"/>
      <c r="BN24" s="222"/>
      <c r="BO24" s="53" t="s">
        <v>199</v>
      </c>
      <c r="BP24" s="230"/>
      <c r="BQ24" s="59"/>
      <c r="BR24" s="60"/>
      <c r="BS24" s="59"/>
      <c r="BT24" s="237"/>
      <c r="BU24" s="59"/>
      <c r="BV24" s="58" t="e">
        <f t="shared" si="1"/>
        <v>#DIV/0!</v>
      </c>
      <c r="BW24" s="58" t="e">
        <f t="shared" si="2"/>
        <v>#DIV/0!</v>
      </c>
      <c r="BX24" s="58" t="e">
        <f t="shared" si="3"/>
        <v>#DIV/0!</v>
      </c>
      <c r="BY24" s="53"/>
      <c r="BZ24" s="58"/>
      <c r="CA24" s="61"/>
      <c r="CB24" s="56"/>
      <c r="CC24" s="56"/>
      <c r="CD24" s="56"/>
      <c r="CF24" s="62">
        <f t="shared" si="4"/>
        <v>0</v>
      </c>
      <c r="CG24" s="62">
        <f t="shared" si="5"/>
        <v>0</v>
      </c>
      <c r="CH24" s="173">
        <f t="shared" si="6"/>
        <v>0</v>
      </c>
      <c r="CI24" s="62">
        <f t="shared" si="7"/>
        <v>0</v>
      </c>
    </row>
    <row r="25" spans="2:87" ht="262.5" customHeight="1" x14ac:dyDescent="0.25">
      <c r="B25" s="53"/>
      <c r="C25" s="54"/>
      <c r="D25" s="267"/>
      <c r="E25" s="271"/>
      <c r="F25" s="55"/>
      <c r="G25" s="274"/>
      <c r="H25" s="53"/>
      <c r="I25" s="53"/>
      <c r="J25" s="53"/>
      <c r="K25" s="53"/>
      <c r="L25" s="265"/>
      <c r="M25" s="53"/>
      <c r="N25" s="260"/>
      <c r="O25" s="274"/>
      <c r="P25" s="53"/>
      <c r="Q25" s="263"/>
      <c r="R25" s="263"/>
      <c r="S25" s="179"/>
      <c r="T25" s="195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5"/>
      <c r="AF25" s="53"/>
      <c r="AG25" s="55"/>
      <c r="AH25" s="54"/>
      <c r="AI25" s="53"/>
      <c r="AJ25" s="53"/>
      <c r="AK25" s="208"/>
      <c r="AL25" s="54"/>
      <c r="AM25" s="53"/>
      <c r="AN25" s="206"/>
      <c r="AO25" s="54"/>
      <c r="AP25" s="54"/>
      <c r="AQ25" s="54"/>
      <c r="AR25" s="53"/>
      <c r="AS25" s="185"/>
      <c r="AT25" s="56"/>
      <c r="AU25" s="54"/>
      <c r="AV25" s="190" t="s">
        <v>16131</v>
      </c>
      <c r="AW25" s="190" t="s">
        <v>171</v>
      </c>
      <c r="AX25" s="185"/>
      <c r="AY25" s="182"/>
      <c r="AZ25" s="56"/>
      <c r="BA25" s="56"/>
      <c r="BB25" s="56"/>
      <c r="BC25" s="56" t="str">
        <f t="shared" si="8"/>
        <v/>
      </c>
      <c r="BD25" s="56"/>
      <c r="BE25" s="57"/>
      <c r="BF25" s="56"/>
      <c r="BG25" s="56"/>
      <c r="BH25" s="235"/>
      <c r="BI25" s="197">
        <f t="shared" si="0"/>
        <v>0</v>
      </c>
      <c r="BJ25" s="236">
        <v>20</v>
      </c>
      <c r="BK25" s="56"/>
      <c r="BL25" s="56"/>
      <c r="BM25" s="56"/>
      <c r="BN25" s="222"/>
      <c r="BO25" s="53" t="s">
        <v>199</v>
      </c>
      <c r="BP25" s="230"/>
      <c r="BQ25" s="59"/>
      <c r="BR25" s="60"/>
      <c r="BS25" s="59"/>
      <c r="BT25" s="237"/>
      <c r="BU25" s="59"/>
      <c r="BV25" s="58" t="e">
        <f t="shared" si="1"/>
        <v>#DIV/0!</v>
      </c>
      <c r="BW25" s="58" t="e">
        <f t="shared" si="2"/>
        <v>#DIV/0!</v>
      </c>
      <c r="BX25" s="58" t="e">
        <f t="shared" si="3"/>
        <v>#DIV/0!</v>
      </c>
      <c r="BY25" s="53"/>
      <c r="BZ25" s="58"/>
      <c r="CA25" s="61"/>
      <c r="CB25" s="56"/>
      <c r="CC25" s="56"/>
      <c r="CD25" s="56"/>
      <c r="CF25" s="62">
        <f t="shared" si="4"/>
        <v>0</v>
      </c>
      <c r="CG25" s="62">
        <f t="shared" si="5"/>
        <v>0</v>
      </c>
      <c r="CH25" s="173">
        <f t="shared" si="6"/>
        <v>0</v>
      </c>
      <c r="CI25" s="62">
        <f t="shared" si="7"/>
        <v>0</v>
      </c>
    </row>
    <row r="26" spans="2:87" ht="262.5" customHeight="1" x14ac:dyDescent="0.25">
      <c r="B26" s="53"/>
      <c r="C26" s="54"/>
      <c r="D26" s="267"/>
      <c r="E26" s="271"/>
      <c r="F26" s="55"/>
      <c r="G26" s="274"/>
      <c r="H26" s="53"/>
      <c r="I26" s="53"/>
      <c r="J26" s="53"/>
      <c r="K26" s="53"/>
      <c r="L26" s="265"/>
      <c r="M26" s="53"/>
      <c r="N26" s="260"/>
      <c r="O26" s="274"/>
      <c r="P26" s="53"/>
      <c r="Q26" s="263"/>
      <c r="R26" s="263"/>
      <c r="S26" s="179"/>
      <c r="T26" s="195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5"/>
      <c r="AF26" s="53"/>
      <c r="AG26" s="55"/>
      <c r="AH26" s="54"/>
      <c r="AI26" s="53"/>
      <c r="AJ26" s="53"/>
      <c r="AK26" s="208"/>
      <c r="AL26" s="54"/>
      <c r="AM26" s="53"/>
      <c r="AN26" s="206"/>
      <c r="AO26" s="54"/>
      <c r="AP26" s="54"/>
      <c r="AQ26" s="54"/>
      <c r="AR26" s="53"/>
      <c r="AS26" s="185"/>
      <c r="AT26" s="56"/>
      <c r="AU26" s="54"/>
      <c r="AV26" s="190" t="s">
        <v>16131</v>
      </c>
      <c r="AW26" s="190" t="s">
        <v>171</v>
      </c>
      <c r="AX26" s="185"/>
      <c r="AY26" s="182"/>
      <c r="AZ26" s="56"/>
      <c r="BA26" s="56"/>
      <c r="BB26" s="56"/>
      <c r="BC26" s="56" t="str">
        <f t="shared" si="8"/>
        <v/>
      </c>
      <c r="BD26" s="56"/>
      <c r="BE26" s="57"/>
      <c r="BF26" s="56"/>
      <c r="BG26" s="56"/>
      <c r="BH26" s="235"/>
      <c r="BI26" s="197">
        <f t="shared" si="0"/>
        <v>0</v>
      </c>
      <c r="BJ26" s="236">
        <v>20</v>
      </c>
      <c r="BK26" s="56"/>
      <c r="BL26" s="56"/>
      <c r="BM26" s="56"/>
      <c r="BN26" s="222"/>
      <c r="BO26" s="53" t="s">
        <v>199</v>
      </c>
      <c r="BP26" s="230"/>
      <c r="BQ26" s="59"/>
      <c r="BR26" s="60"/>
      <c r="BS26" s="59"/>
      <c r="BT26" s="237"/>
      <c r="BU26" s="59"/>
      <c r="BV26" s="58" t="e">
        <f t="shared" si="1"/>
        <v>#DIV/0!</v>
      </c>
      <c r="BW26" s="58" t="e">
        <f t="shared" si="2"/>
        <v>#DIV/0!</v>
      </c>
      <c r="BX26" s="58" t="e">
        <f t="shared" si="3"/>
        <v>#DIV/0!</v>
      </c>
      <c r="BY26" s="53"/>
      <c r="BZ26" s="58"/>
      <c r="CA26" s="61"/>
      <c r="CB26" s="56"/>
      <c r="CC26" s="56"/>
      <c r="CD26" s="56"/>
      <c r="CF26" s="62">
        <f t="shared" si="4"/>
        <v>0</v>
      </c>
      <c r="CG26" s="62">
        <f t="shared" si="5"/>
        <v>0</v>
      </c>
      <c r="CH26" s="173">
        <f t="shared" si="6"/>
        <v>0</v>
      </c>
      <c r="CI26" s="62">
        <f t="shared" si="7"/>
        <v>0</v>
      </c>
    </row>
    <row r="27" spans="2:87" ht="262.5" customHeight="1" x14ac:dyDescent="0.25">
      <c r="B27" s="53"/>
      <c r="C27" s="54"/>
      <c r="D27" s="267"/>
      <c r="E27" s="271"/>
      <c r="F27" s="55"/>
      <c r="G27" s="274"/>
      <c r="H27" s="53"/>
      <c r="I27" s="53"/>
      <c r="J27" s="53"/>
      <c r="K27" s="53"/>
      <c r="L27" s="265"/>
      <c r="M27" s="53"/>
      <c r="N27" s="260"/>
      <c r="O27" s="274"/>
      <c r="P27" s="53"/>
      <c r="Q27" s="263"/>
      <c r="R27" s="263"/>
      <c r="S27" s="179"/>
      <c r="T27" s="195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5"/>
      <c r="AF27" s="53"/>
      <c r="AG27" s="55"/>
      <c r="AH27" s="54"/>
      <c r="AI27" s="53"/>
      <c r="AJ27" s="53"/>
      <c r="AK27" s="208"/>
      <c r="AL27" s="54"/>
      <c r="AM27" s="53"/>
      <c r="AN27" s="206"/>
      <c r="AO27" s="54"/>
      <c r="AP27" s="54"/>
      <c r="AQ27" s="54"/>
      <c r="AR27" s="53"/>
      <c r="AS27" s="185"/>
      <c r="AT27" s="56"/>
      <c r="AU27" s="54"/>
      <c r="AV27" s="190" t="s">
        <v>16131</v>
      </c>
      <c r="AW27" s="190" t="s">
        <v>171</v>
      </c>
      <c r="AX27" s="185"/>
      <c r="AY27" s="182"/>
      <c r="AZ27" s="56"/>
      <c r="BA27" s="56"/>
      <c r="BB27" s="56"/>
      <c r="BC27" s="56" t="str">
        <f t="shared" si="8"/>
        <v/>
      </c>
      <c r="BD27" s="56"/>
      <c r="BE27" s="57"/>
      <c r="BF27" s="56"/>
      <c r="BG27" s="56"/>
      <c r="BH27" s="235"/>
      <c r="BI27" s="197">
        <f t="shared" si="0"/>
        <v>0</v>
      </c>
      <c r="BJ27" s="236">
        <v>20</v>
      </c>
      <c r="BK27" s="56"/>
      <c r="BL27" s="56"/>
      <c r="BM27" s="56"/>
      <c r="BN27" s="222"/>
      <c r="BO27" s="53" t="s">
        <v>199</v>
      </c>
      <c r="BP27" s="230"/>
      <c r="BQ27" s="59"/>
      <c r="BR27" s="60"/>
      <c r="BS27" s="59"/>
      <c r="BT27" s="237"/>
      <c r="BU27" s="59"/>
      <c r="BV27" s="58" t="e">
        <f t="shared" si="1"/>
        <v>#DIV/0!</v>
      </c>
      <c r="BW27" s="58" t="e">
        <f t="shared" si="2"/>
        <v>#DIV/0!</v>
      </c>
      <c r="BX27" s="58" t="e">
        <f t="shared" si="3"/>
        <v>#DIV/0!</v>
      </c>
      <c r="BY27" s="53"/>
      <c r="BZ27" s="58"/>
      <c r="CA27" s="61"/>
      <c r="CB27" s="56"/>
      <c r="CC27" s="56"/>
      <c r="CD27" s="56"/>
      <c r="CF27" s="62">
        <f t="shared" si="4"/>
        <v>0</v>
      </c>
      <c r="CG27" s="62">
        <f t="shared" si="5"/>
        <v>0</v>
      </c>
      <c r="CH27" s="173">
        <f t="shared" si="6"/>
        <v>0</v>
      </c>
      <c r="CI27" s="62">
        <f t="shared" si="7"/>
        <v>0</v>
      </c>
    </row>
    <row r="28" spans="2:87" ht="262.5" customHeight="1" x14ac:dyDescent="0.25">
      <c r="B28" s="53"/>
      <c r="C28" s="54"/>
      <c r="D28" s="267"/>
      <c r="E28" s="271"/>
      <c r="F28" s="55"/>
      <c r="G28" s="274"/>
      <c r="H28" s="53"/>
      <c r="I28" s="53"/>
      <c r="J28" s="53"/>
      <c r="K28" s="53"/>
      <c r="L28" s="265"/>
      <c r="M28" s="53"/>
      <c r="N28" s="260"/>
      <c r="O28" s="274"/>
      <c r="P28" s="53"/>
      <c r="Q28" s="263"/>
      <c r="R28" s="263"/>
      <c r="S28" s="179"/>
      <c r="T28" s="195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5"/>
      <c r="AF28" s="53"/>
      <c r="AG28" s="55"/>
      <c r="AH28" s="54"/>
      <c r="AI28" s="53"/>
      <c r="AJ28" s="53"/>
      <c r="AK28" s="208"/>
      <c r="AL28" s="54"/>
      <c r="AM28" s="53"/>
      <c r="AN28" s="206"/>
      <c r="AO28" s="54"/>
      <c r="AP28" s="54"/>
      <c r="AQ28" s="54"/>
      <c r="AR28" s="53"/>
      <c r="AS28" s="185"/>
      <c r="AT28" s="56"/>
      <c r="AU28" s="54"/>
      <c r="AV28" s="190" t="s">
        <v>16131</v>
      </c>
      <c r="AW28" s="190" t="s">
        <v>171</v>
      </c>
      <c r="AX28" s="185"/>
      <c r="AY28" s="182"/>
      <c r="AZ28" s="56"/>
      <c r="BA28" s="56"/>
      <c r="BB28" s="56"/>
      <c r="BC28" s="56" t="str">
        <f t="shared" si="8"/>
        <v/>
      </c>
      <c r="BD28" s="56"/>
      <c r="BE28" s="57"/>
      <c r="BF28" s="56"/>
      <c r="BG28" s="56"/>
      <c r="BH28" s="235"/>
      <c r="BI28" s="197">
        <f t="shared" si="0"/>
        <v>0</v>
      </c>
      <c r="BJ28" s="236">
        <v>20</v>
      </c>
      <c r="BK28" s="56"/>
      <c r="BL28" s="56"/>
      <c r="BM28" s="56"/>
      <c r="BN28" s="222"/>
      <c r="BO28" s="53" t="s">
        <v>199</v>
      </c>
      <c r="BP28" s="230"/>
      <c r="BQ28" s="59"/>
      <c r="BR28" s="60"/>
      <c r="BS28" s="59"/>
      <c r="BT28" s="237"/>
      <c r="BU28" s="59"/>
      <c r="BV28" s="58" t="e">
        <f t="shared" si="1"/>
        <v>#DIV/0!</v>
      </c>
      <c r="BW28" s="58" t="e">
        <f t="shared" si="2"/>
        <v>#DIV/0!</v>
      </c>
      <c r="BX28" s="58" t="e">
        <f t="shared" si="3"/>
        <v>#DIV/0!</v>
      </c>
      <c r="BY28" s="53"/>
      <c r="BZ28" s="58"/>
      <c r="CA28" s="61"/>
      <c r="CB28" s="56"/>
      <c r="CC28" s="56"/>
      <c r="CD28" s="56"/>
      <c r="CF28" s="62">
        <f t="shared" si="4"/>
        <v>0</v>
      </c>
      <c r="CG28" s="62">
        <f t="shared" si="5"/>
        <v>0</v>
      </c>
      <c r="CH28" s="173">
        <f t="shared" si="6"/>
        <v>0</v>
      </c>
      <c r="CI28" s="62">
        <f t="shared" si="7"/>
        <v>0</v>
      </c>
    </row>
    <row r="29" spans="2:87" ht="262.5" customHeight="1" x14ac:dyDescent="0.25">
      <c r="B29" s="53"/>
      <c r="C29" s="54"/>
      <c r="D29" s="267"/>
      <c r="E29" s="271"/>
      <c r="F29" s="55"/>
      <c r="G29" s="274"/>
      <c r="H29" s="53"/>
      <c r="I29" s="53"/>
      <c r="J29" s="53"/>
      <c r="K29" s="53"/>
      <c r="L29" s="265"/>
      <c r="M29" s="53"/>
      <c r="N29" s="260"/>
      <c r="O29" s="274"/>
      <c r="P29" s="53"/>
      <c r="Q29" s="263"/>
      <c r="R29" s="263"/>
      <c r="S29" s="179"/>
      <c r="T29" s="195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5"/>
      <c r="AF29" s="53"/>
      <c r="AG29" s="55"/>
      <c r="AH29" s="54"/>
      <c r="AI29" s="53"/>
      <c r="AJ29" s="53"/>
      <c r="AK29" s="208"/>
      <c r="AL29" s="54"/>
      <c r="AM29" s="53"/>
      <c r="AN29" s="206"/>
      <c r="AO29" s="54"/>
      <c r="AP29" s="54"/>
      <c r="AQ29" s="54"/>
      <c r="AR29" s="53"/>
      <c r="AS29" s="185"/>
      <c r="AT29" s="56"/>
      <c r="AU29" s="54"/>
      <c r="AV29" s="190" t="s">
        <v>16131</v>
      </c>
      <c r="AW29" s="190" t="s">
        <v>171</v>
      </c>
      <c r="AX29" s="185"/>
      <c r="AY29" s="182"/>
      <c r="AZ29" s="56"/>
      <c r="BA29" s="56"/>
      <c r="BB29" s="56"/>
      <c r="BC29" s="56" t="str">
        <f t="shared" si="8"/>
        <v/>
      </c>
      <c r="BD29" s="56"/>
      <c r="BE29" s="57"/>
      <c r="BF29" s="56"/>
      <c r="BG29" s="56"/>
      <c r="BH29" s="235"/>
      <c r="BI29" s="197">
        <f t="shared" si="0"/>
        <v>0</v>
      </c>
      <c r="BJ29" s="236"/>
      <c r="BK29" s="56"/>
      <c r="BL29" s="56"/>
      <c r="BM29" s="56"/>
      <c r="BN29" s="222"/>
      <c r="BO29" s="53" t="s">
        <v>199</v>
      </c>
      <c r="BP29" s="230"/>
      <c r="BQ29" s="59"/>
      <c r="BR29" s="60"/>
      <c r="BS29" s="59"/>
      <c r="BT29" s="237"/>
      <c r="BU29" s="59"/>
      <c r="BV29" s="58" t="e">
        <f t="shared" si="1"/>
        <v>#DIV/0!</v>
      </c>
      <c r="BW29" s="58" t="e">
        <f t="shared" si="2"/>
        <v>#DIV/0!</v>
      </c>
      <c r="BX29" s="58" t="e">
        <f t="shared" si="3"/>
        <v>#DIV/0!</v>
      </c>
      <c r="BY29" s="53"/>
      <c r="BZ29" s="58"/>
      <c r="CA29" s="61"/>
      <c r="CB29" s="56"/>
      <c r="CC29" s="56"/>
      <c r="CD29" s="56"/>
      <c r="CF29" s="62">
        <f t="shared" si="4"/>
        <v>0</v>
      </c>
      <c r="CG29" s="62">
        <f t="shared" si="5"/>
        <v>0</v>
      </c>
      <c r="CH29" s="173">
        <f t="shared" si="6"/>
        <v>0</v>
      </c>
      <c r="CI29" s="62">
        <f t="shared" si="7"/>
        <v>0</v>
      </c>
    </row>
    <row r="30" spans="2:87" ht="262.5" customHeight="1" x14ac:dyDescent="0.25">
      <c r="B30" s="53"/>
      <c r="C30" s="54"/>
      <c r="D30" s="267"/>
      <c r="E30" s="271"/>
      <c r="F30" s="55"/>
      <c r="G30" s="274"/>
      <c r="H30" s="53"/>
      <c r="I30" s="53"/>
      <c r="J30" s="53"/>
      <c r="K30" s="53"/>
      <c r="L30" s="265"/>
      <c r="M30" s="53"/>
      <c r="N30" s="260"/>
      <c r="O30" s="274"/>
      <c r="P30" s="53"/>
      <c r="Q30" s="263"/>
      <c r="R30" s="263"/>
      <c r="S30" s="179"/>
      <c r="T30" s="195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5"/>
      <c r="AF30" s="53"/>
      <c r="AG30" s="55"/>
      <c r="AH30" s="54"/>
      <c r="AI30" s="53"/>
      <c r="AJ30" s="53"/>
      <c r="AK30" s="208"/>
      <c r="AL30" s="54"/>
      <c r="AM30" s="53"/>
      <c r="AN30" s="206"/>
      <c r="AO30" s="54"/>
      <c r="AP30" s="54"/>
      <c r="AQ30" s="54"/>
      <c r="AR30" s="53"/>
      <c r="AS30" s="185"/>
      <c r="AT30" s="56"/>
      <c r="AU30" s="54"/>
      <c r="AV30" s="190" t="s">
        <v>16131</v>
      </c>
      <c r="AW30" s="190" t="s">
        <v>171</v>
      </c>
      <c r="AX30" s="185"/>
      <c r="AY30" s="182"/>
      <c r="AZ30" s="56"/>
      <c r="BA30" s="56"/>
      <c r="BB30" s="56"/>
      <c r="BC30" s="56" t="str">
        <f t="shared" si="8"/>
        <v/>
      </c>
      <c r="BD30" s="56"/>
      <c r="BE30" s="57"/>
      <c r="BF30" s="56"/>
      <c r="BG30" s="56"/>
      <c r="BH30" s="235"/>
      <c r="BI30" s="197">
        <f t="shared" si="0"/>
        <v>0</v>
      </c>
      <c r="BJ30" s="236"/>
      <c r="BK30" s="56"/>
      <c r="BL30" s="56"/>
      <c r="BM30" s="56"/>
      <c r="BN30" s="222"/>
      <c r="BO30" s="53" t="s">
        <v>199</v>
      </c>
      <c r="BP30" s="230"/>
      <c r="BQ30" s="59"/>
      <c r="BR30" s="60"/>
      <c r="BS30" s="59"/>
      <c r="BT30" s="237"/>
      <c r="BU30" s="59"/>
      <c r="BV30" s="58" t="e">
        <f t="shared" si="1"/>
        <v>#DIV/0!</v>
      </c>
      <c r="BW30" s="58" t="e">
        <f t="shared" si="2"/>
        <v>#DIV/0!</v>
      </c>
      <c r="BX30" s="58" t="e">
        <f t="shared" si="3"/>
        <v>#DIV/0!</v>
      </c>
      <c r="BY30" s="53"/>
      <c r="BZ30" s="58"/>
      <c r="CA30" s="61"/>
      <c r="CB30" s="56"/>
      <c r="CC30" s="56"/>
      <c r="CD30" s="56"/>
      <c r="CF30" s="62">
        <f t="shared" si="4"/>
        <v>0</v>
      </c>
      <c r="CG30" s="62">
        <f t="shared" si="5"/>
        <v>0</v>
      </c>
      <c r="CH30" s="173">
        <f t="shared" si="6"/>
        <v>0</v>
      </c>
      <c r="CI30" s="62">
        <f t="shared" si="7"/>
        <v>0</v>
      </c>
    </row>
    <row r="31" spans="2:87" ht="262.5" customHeight="1" x14ac:dyDescent="0.25">
      <c r="B31" s="53"/>
      <c r="C31" s="54"/>
      <c r="D31" s="267"/>
      <c r="E31" s="271"/>
      <c r="F31" s="55"/>
      <c r="G31" s="274"/>
      <c r="H31" s="53"/>
      <c r="I31" s="53"/>
      <c r="J31" s="53"/>
      <c r="K31" s="53"/>
      <c r="L31" s="265"/>
      <c r="M31" s="53"/>
      <c r="N31" s="260"/>
      <c r="O31" s="274"/>
      <c r="P31" s="53"/>
      <c r="Q31" s="263"/>
      <c r="R31" s="263"/>
      <c r="S31" s="179"/>
      <c r="T31" s="19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5"/>
      <c r="AF31" s="53"/>
      <c r="AG31" s="55"/>
      <c r="AH31" s="54"/>
      <c r="AI31" s="53"/>
      <c r="AJ31" s="53"/>
      <c r="AK31" s="208"/>
      <c r="AL31" s="54"/>
      <c r="AM31" s="53"/>
      <c r="AN31" s="206"/>
      <c r="AO31" s="54"/>
      <c r="AP31" s="54"/>
      <c r="AQ31" s="54"/>
      <c r="AR31" s="53"/>
      <c r="AS31" s="185"/>
      <c r="AT31" s="56"/>
      <c r="AU31" s="54"/>
      <c r="AV31" s="190" t="s">
        <v>16131</v>
      </c>
      <c r="AW31" s="190" t="s">
        <v>171</v>
      </c>
      <c r="AX31" s="185"/>
      <c r="AY31" s="182"/>
      <c r="AZ31" s="56"/>
      <c r="BA31" s="56"/>
      <c r="BB31" s="56"/>
      <c r="BC31" s="56" t="str">
        <f t="shared" si="8"/>
        <v/>
      </c>
      <c r="BD31" s="56"/>
      <c r="BE31" s="57"/>
      <c r="BF31" s="56"/>
      <c r="BG31" s="56"/>
      <c r="BH31" s="235"/>
      <c r="BI31" s="197">
        <f t="shared" si="0"/>
        <v>0</v>
      </c>
      <c r="BJ31" s="236"/>
      <c r="BK31" s="56"/>
      <c r="BL31" s="56"/>
      <c r="BM31" s="56"/>
      <c r="BN31" s="222"/>
      <c r="BO31" s="53" t="s">
        <v>199</v>
      </c>
      <c r="BP31" s="230"/>
      <c r="BQ31" s="59"/>
      <c r="BR31" s="60"/>
      <c r="BS31" s="59"/>
      <c r="BT31" s="237"/>
      <c r="BU31" s="59"/>
      <c r="BV31" s="58" t="e">
        <f t="shared" si="1"/>
        <v>#DIV/0!</v>
      </c>
      <c r="BW31" s="58" t="e">
        <f t="shared" si="2"/>
        <v>#DIV/0!</v>
      </c>
      <c r="BX31" s="58" t="e">
        <f t="shared" si="3"/>
        <v>#DIV/0!</v>
      </c>
      <c r="BY31" s="53"/>
      <c r="BZ31" s="58"/>
      <c r="CA31" s="61"/>
      <c r="CB31" s="56"/>
      <c r="CC31" s="56"/>
      <c r="CD31" s="56"/>
      <c r="CF31" s="62">
        <f t="shared" si="4"/>
        <v>0</v>
      </c>
      <c r="CG31" s="62">
        <f t="shared" si="5"/>
        <v>0</v>
      </c>
      <c r="CH31" s="173">
        <f t="shared" si="6"/>
        <v>0</v>
      </c>
      <c r="CI31" s="62">
        <f t="shared" si="7"/>
        <v>0</v>
      </c>
    </row>
    <row r="32" spans="2:87" ht="262.5" customHeight="1" x14ac:dyDescent="0.25">
      <c r="B32" s="53"/>
      <c r="C32" s="54"/>
      <c r="D32" s="267"/>
      <c r="E32" s="271"/>
      <c r="F32" s="55"/>
      <c r="G32" s="274"/>
      <c r="H32" s="53"/>
      <c r="I32" s="53"/>
      <c r="J32" s="53"/>
      <c r="K32" s="53"/>
      <c r="L32" s="265"/>
      <c r="M32" s="53"/>
      <c r="N32" s="260"/>
      <c r="O32" s="274"/>
      <c r="P32" s="53"/>
      <c r="Q32" s="263"/>
      <c r="R32" s="263"/>
      <c r="S32" s="179"/>
      <c r="T32" s="195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5"/>
      <c r="AF32" s="53"/>
      <c r="AG32" s="55"/>
      <c r="AH32" s="54"/>
      <c r="AI32" s="53"/>
      <c r="AJ32" s="53"/>
      <c r="AK32" s="208"/>
      <c r="AL32" s="54"/>
      <c r="AM32" s="53"/>
      <c r="AN32" s="206"/>
      <c r="AO32" s="54"/>
      <c r="AP32" s="54"/>
      <c r="AQ32" s="54"/>
      <c r="AR32" s="53"/>
      <c r="AS32" s="185"/>
      <c r="AT32" s="56"/>
      <c r="AU32" s="54"/>
      <c r="AV32" s="190" t="s">
        <v>16131</v>
      </c>
      <c r="AW32" s="190" t="s">
        <v>171</v>
      </c>
      <c r="AX32" s="185"/>
      <c r="AY32" s="182"/>
      <c r="AZ32" s="56"/>
      <c r="BA32" s="56"/>
      <c r="BB32" s="56"/>
      <c r="BC32" s="56" t="str">
        <f t="shared" si="8"/>
        <v/>
      </c>
      <c r="BD32" s="56"/>
      <c r="BE32" s="57"/>
      <c r="BF32" s="56"/>
      <c r="BG32" s="56"/>
      <c r="BH32" s="235"/>
      <c r="BI32" s="197">
        <f t="shared" si="0"/>
        <v>0</v>
      </c>
      <c r="BJ32" s="236"/>
      <c r="BK32" s="56"/>
      <c r="BL32" s="56"/>
      <c r="BM32" s="56"/>
      <c r="BN32" s="222"/>
      <c r="BO32" s="53"/>
      <c r="BP32" s="230"/>
      <c r="BQ32" s="59"/>
      <c r="BR32" s="60"/>
      <c r="BS32" s="59"/>
      <c r="BT32" s="237"/>
      <c r="BU32" s="59"/>
      <c r="BV32" s="58" t="e">
        <f t="shared" si="1"/>
        <v>#DIV/0!</v>
      </c>
      <c r="BW32" s="58" t="e">
        <f t="shared" si="2"/>
        <v>#DIV/0!</v>
      </c>
      <c r="BX32" s="58" t="e">
        <f t="shared" si="3"/>
        <v>#DIV/0!</v>
      </c>
      <c r="BY32" s="53"/>
      <c r="BZ32" s="58"/>
      <c r="CA32" s="61"/>
      <c r="CB32" s="56"/>
      <c r="CC32" s="56"/>
      <c r="CD32" s="56"/>
      <c r="CF32" s="62">
        <f t="shared" si="4"/>
        <v>0</v>
      </c>
      <c r="CG32" s="62">
        <f t="shared" si="5"/>
        <v>0</v>
      </c>
      <c r="CH32" s="173">
        <f t="shared" si="6"/>
        <v>0</v>
      </c>
      <c r="CI32" s="62">
        <f t="shared" si="7"/>
        <v>0</v>
      </c>
    </row>
    <row r="33" spans="2:87" ht="262.5" customHeight="1" x14ac:dyDescent="0.25">
      <c r="B33" s="53"/>
      <c r="C33" s="54"/>
      <c r="D33" s="267"/>
      <c r="E33" s="271"/>
      <c r="F33" s="55"/>
      <c r="G33" s="274"/>
      <c r="H33" s="53"/>
      <c r="I33" s="53"/>
      <c r="J33" s="53"/>
      <c r="K33" s="53"/>
      <c r="L33" s="265"/>
      <c r="M33" s="53"/>
      <c r="N33" s="260"/>
      <c r="O33" s="274"/>
      <c r="P33" s="53"/>
      <c r="Q33" s="263"/>
      <c r="R33" s="263"/>
      <c r="S33" s="179"/>
      <c r="T33" s="195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5"/>
      <c r="AF33" s="53"/>
      <c r="AG33" s="55"/>
      <c r="AH33" s="54"/>
      <c r="AI33" s="53"/>
      <c r="AJ33" s="53"/>
      <c r="AK33" s="208"/>
      <c r="AL33" s="54"/>
      <c r="AM33" s="53"/>
      <c r="AN33" s="206"/>
      <c r="AO33" s="54"/>
      <c r="AP33" s="54"/>
      <c r="AQ33" s="54"/>
      <c r="AR33" s="53"/>
      <c r="AS33" s="185"/>
      <c r="AT33" s="56"/>
      <c r="AU33" s="54"/>
      <c r="AV33" s="190"/>
      <c r="AW33" s="185"/>
      <c r="AX33" s="185"/>
      <c r="AY33" s="182"/>
      <c r="AZ33" s="56"/>
      <c r="BA33" s="56"/>
      <c r="BB33" s="56"/>
      <c r="BC33" s="56" t="str">
        <f t="shared" si="8"/>
        <v/>
      </c>
      <c r="BD33" s="56"/>
      <c r="BE33" s="57"/>
      <c r="BF33" s="56"/>
      <c r="BG33" s="56"/>
      <c r="BH33" s="235"/>
      <c r="BI33" s="197">
        <f t="shared" si="0"/>
        <v>0</v>
      </c>
      <c r="BJ33" s="236"/>
      <c r="BK33" s="56"/>
      <c r="BL33" s="56"/>
      <c r="BM33" s="56"/>
      <c r="BN33" s="222"/>
      <c r="BO33" s="53"/>
      <c r="BP33" s="230"/>
      <c r="BQ33" s="59"/>
      <c r="BR33" s="60"/>
      <c r="BS33" s="59"/>
      <c r="BT33" s="237"/>
      <c r="BU33" s="59"/>
      <c r="BV33" s="58" t="e">
        <f t="shared" si="1"/>
        <v>#DIV/0!</v>
      </c>
      <c r="BW33" s="58" t="e">
        <f t="shared" si="2"/>
        <v>#DIV/0!</v>
      </c>
      <c r="BX33" s="58" t="e">
        <f t="shared" si="3"/>
        <v>#DIV/0!</v>
      </c>
      <c r="BY33" s="53"/>
      <c r="BZ33" s="58"/>
      <c r="CA33" s="61"/>
      <c r="CB33" s="56"/>
      <c r="CC33" s="56"/>
      <c r="CD33" s="56"/>
      <c r="CF33" s="62">
        <f t="shared" si="4"/>
        <v>0</v>
      </c>
      <c r="CG33" s="62">
        <f t="shared" si="5"/>
        <v>0</v>
      </c>
      <c r="CH33" s="173">
        <f t="shared" si="6"/>
        <v>0</v>
      </c>
      <c r="CI33" s="62">
        <f t="shared" si="7"/>
        <v>0</v>
      </c>
    </row>
    <row r="34" spans="2:87" ht="20.100000000000001" customHeight="1" x14ac:dyDescent="0.25">
      <c r="B34" s="53"/>
      <c r="C34" s="54"/>
      <c r="D34" s="267"/>
      <c r="E34" s="271"/>
      <c r="F34" s="55"/>
      <c r="G34" s="274"/>
      <c r="H34" s="53"/>
      <c r="I34" s="53"/>
      <c r="J34" s="53"/>
      <c r="K34" s="53"/>
      <c r="L34" s="265"/>
      <c r="M34" s="53"/>
      <c r="N34" s="260"/>
      <c r="O34" s="274"/>
      <c r="P34" s="53"/>
      <c r="Q34" s="263"/>
      <c r="R34" s="263"/>
      <c r="S34" s="179"/>
      <c r="T34" s="195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5"/>
      <c r="AF34" s="53"/>
      <c r="AG34" s="55"/>
      <c r="AH34" s="54"/>
      <c r="AI34" s="53"/>
      <c r="AJ34" s="53"/>
      <c r="AK34" s="208"/>
      <c r="AL34" s="54"/>
      <c r="AM34" s="53"/>
      <c r="AN34" s="206"/>
      <c r="AO34" s="54"/>
      <c r="AP34" s="54"/>
      <c r="AQ34" s="54"/>
      <c r="AR34" s="53"/>
      <c r="AS34" s="185"/>
      <c r="AT34" s="56"/>
      <c r="AU34" s="54"/>
      <c r="AV34" s="190"/>
      <c r="AW34" s="185"/>
      <c r="AX34" s="185"/>
      <c r="AY34" s="182"/>
      <c r="AZ34" s="56"/>
      <c r="BA34" s="56"/>
      <c r="BB34" s="56"/>
      <c r="BC34" s="56" t="str">
        <f t="shared" si="8"/>
        <v/>
      </c>
      <c r="BD34" s="56"/>
      <c r="BE34" s="57"/>
      <c r="BF34" s="56"/>
      <c r="BG34" s="56"/>
      <c r="BH34" s="235"/>
      <c r="BI34" s="197">
        <f t="shared" si="0"/>
        <v>0</v>
      </c>
      <c r="BJ34" s="236"/>
      <c r="BK34" s="56"/>
      <c r="BL34" s="56"/>
      <c r="BM34" s="56"/>
      <c r="BN34" s="222"/>
      <c r="BO34" s="53"/>
      <c r="BP34" s="230"/>
      <c r="BQ34" s="59"/>
      <c r="BR34" s="60"/>
      <c r="BS34" s="59"/>
      <c r="BT34" s="237"/>
      <c r="BU34" s="59"/>
      <c r="BV34" s="58" t="e">
        <f t="shared" si="1"/>
        <v>#DIV/0!</v>
      </c>
      <c r="BW34" s="58" t="e">
        <f t="shared" si="2"/>
        <v>#DIV/0!</v>
      </c>
      <c r="BX34" s="58" t="e">
        <f t="shared" si="3"/>
        <v>#DIV/0!</v>
      </c>
      <c r="BY34" s="53"/>
      <c r="BZ34" s="58"/>
      <c r="CA34" s="61"/>
      <c r="CB34" s="56"/>
      <c r="CC34" s="56"/>
      <c r="CD34" s="56"/>
      <c r="CF34" s="62">
        <f t="shared" si="4"/>
        <v>0</v>
      </c>
      <c r="CG34" s="62">
        <f t="shared" si="5"/>
        <v>0</v>
      </c>
      <c r="CH34" s="173">
        <f t="shared" si="6"/>
        <v>0</v>
      </c>
      <c r="CI34" s="62">
        <f t="shared" si="7"/>
        <v>0</v>
      </c>
    </row>
    <row r="35" spans="2:87" ht="20.100000000000001" customHeight="1" x14ac:dyDescent="0.25">
      <c r="B35" s="53"/>
      <c r="C35" s="54"/>
      <c r="D35" s="267"/>
      <c r="E35" s="271"/>
      <c r="F35" s="55"/>
      <c r="G35" s="274"/>
      <c r="H35" s="53"/>
      <c r="I35" s="53"/>
      <c r="J35" s="53"/>
      <c r="K35" s="53"/>
      <c r="L35" s="265"/>
      <c r="M35" s="53"/>
      <c r="N35" s="260"/>
      <c r="O35" s="274"/>
      <c r="P35" s="53"/>
      <c r="Q35" s="263"/>
      <c r="R35" s="263"/>
      <c r="S35" s="179"/>
      <c r="T35" s="195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5"/>
      <c r="AF35" s="53"/>
      <c r="AG35" s="55"/>
      <c r="AH35" s="54"/>
      <c r="AI35" s="53"/>
      <c r="AJ35" s="53"/>
      <c r="AK35" s="208"/>
      <c r="AL35" s="54"/>
      <c r="AM35" s="53"/>
      <c r="AN35" s="206"/>
      <c r="AO35" s="54"/>
      <c r="AP35" s="54"/>
      <c r="AQ35" s="54"/>
      <c r="AR35" s="53"/>
      <c r="AS35" s="185"/>
      <c r="AT35" s="56"/>
      <c r="AU35" s="54"/>
      <c r="AV35" s="190"/>
      <c r="AW35" s="185"/>
      <c r="AX35" s="185"/>
      <c r="AY35" s="182"/>
      <c r="AZ35" s="56"/>
      <c r="BA35" s="56"/>
      <c r="BB35" s="56"/>
      <c r="BC35" s="56" t="str">
        <f t="shared" si="8"/>
        <v/>
      </c>
      <c r="BD35" s="56"/>
      <c r="BE35" s="57"/>
      <c r="BF35" s="56"/>
      <c r="BG35" s="56"/>
      <c r="BH35" s="235"/>
      <c r="BI35" s="197">
        <f t="shared" si="0"/>
        <v>0</v>
      </c>
      <c r="BJ35" s="236"/>
      <c r="BK35" s="56"/>
      <c r="BL35" s="56"/>
      <c r="BM35" s="56"/>
      <c r="BN35" s="222"/>
      <c r="BO35" s="53"/>
      <c r="BP35" s="230"/>
      <c r="BQ35" s="59"/>
      <c r="BR35" s="60"/>
      <c r="BS35" s="59"/>
      <c r="BT35" s="237"/>
      <c r="BU35" s="59"/>
      <c r="BV35" s="58" t="e">
        <f t="shared" si="1"/>
        <v>#DIV/0!</v>
      </c>
      <c r="BW35" s="58" t="e">
        <f t="shared" si="2"/>
        <v>#DIV/0!</v>
      </c>
      <c r="BX35" s="58" t="e">
        <f t="shared" si="3"/>
        <v>#DIV/0!</v>
      </c>
      <c r="BY35" s="53"/>
      <c r="BZ35" s="58"/>
      <c r="CA35" s="61"/>
      <c r="CB35" s="56"/>
      <c r="CC35" s="56"/>
      <c r="CD35" s="56"/>
      <c r="CF35" s="62">
        <f t="shared" si="4"/>
        <v>0</v>
      </c>
      <c r="CG35" s="62">
        <f t="shared" si="5"/>
        <v>0</v>
      </c>
      <c r="CH35" s="173">
        <f t="shared" si="6"/>
        <v>0</v>
      </c>
      <c r="CI35" s="62">
        <f t="shared" si="7"/>
        <v>0</v>
      </c>
    </row>
    <row r="36" spans="2:87" ht="20.100000000000001" customHeight="1" x14ac:dyDescent="0.25">
      <c r="B36" s="53"/>
      <c r="C36" s="54"/>
      <c r="D36" s="267"/>
      <c r="E36" s="271"/>
      <c r="F36" s="55"/>
      <c r="G36" s="274"/>
      <c r="H36" s="53"/>
      <c r="I36" s="53"/>
      <c r="J36" s="53"/>
      <c r="K36" s="53"/>
      <c r="L36" s="265"/>
      <c r="M36" s="53"/>
      <c r="N36" s="260"/>
      <c r="O36" s="274"/>
      <c r="P36" s="53"/>
      <c r="Q36" s="263"/>
      <c r="R36" s="263"/>
      <c r="S36" s="179"/>
      <c r="T36" s="195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5"/>
      <c r="AF36" s="53"/>
      <c r="AG36" s="55"/>
      <c r="AH36" s="54"/>
      <c r="AI36" s="53"/>
      <c r="AJ36" s="53"/>
      <c r="AK36" s="208"/>
      <c r="AL36" s="54"/>
      <c r="AM36" s="53"/>
      <c r="AN36" s="206"/>
      <c r="AO36" s="54"/>
      <c r="AP36" s="54"/>
      <c r="AQ36" s="54"/>
      <c r="AR36" s="53"/>
      <c r="AS36" s="185"/>
      <c r="AT36" s="56"/>
      <c r="AU36" s="54"/>
      <c r="AV36" s="190"/>
      <c r="AW36" s="185"/>
      <c r="AX36" s="185"/>
      <c r="AY36" s="182"/>
      <c r="AZ36" s="56"/>
      <c r="BA36" s="56"/>
      <c r="BB36" s="56"/>
      <c r="BC36" s="56" t="str">
        <f t="shared" si="8"/>
        <v/>
      </c>
      <c r="BD36" s="56"/>
      <c r="BE36" s="57"/>
      <c r="BF36" s="56"/>
      <c r="BG36" s="56"/>
      <c r="BH36" s="235"/>
      <c r="BI36" s="197">
        <f t="shared" si="0"/>
        <v>0</v>
      </c>
      <c r="BJ36" s="236"/>
      <c r="BK36" s="56"/>
      <c r="BL36" s="56"/>
      <c r="BM36" s="56"/>
      <c r="BN36" s="222"/>
      <c r="BO36" s="53"/>
      <c r="BP36" s="230"/>
      <c r="BQ36" s="59"/>
      <c r="BR36" s="60"/>
      <c r="BS36" s="59"/>
      <c r="BT36" s="237"/>
      <c r="BU36" s="59"/>
      <c r="BV36" s="58" t="e">
        <f t="shared" si="1"/>
        <v>#DIV/0!</v>
      </c>
      <c r="BW36" s="58" t="e">
        <f t="shared" si="2"/>
        <v>#DIV/0!</v>
      </c>
      <c r="BX36" s="58" t="e">
        <f t="shared" si="3"/>
        <v>#DIV/0!</v>
      </c>
      <c r="BY36" s="53"/>
      <c r="BZ36" s="58"/>
      <c r="CA36" s="61"/>
      <c r="CB36" s="56"/>
      <c r="CC36" s="56"/>
      <c r="CD36" s="56"/>
      <c r="CF36" s="62">
        <f t="shared" si="4"/>
        <v>0</v>
      </c>
      <c r="CG36" s="62">
        <f t="shared" si="5"/>
        <v>0</v>
      </c>
      <c r="CH36" s="173">
        <f t="shared" si="6"/>
        <v>0</v>
      </c>
      <c r="CI36" s="62">
        <f t="shared" si="7"/>
        <v>0</v>
      </c>
    </row>
    <row r="37" spans="2:87" ht="20.100000000000001" customHeight="1" x14ac:dyDescent="0.25">
      <c r="B37" s="53"/>
      <c r="C37" s="54"/>
      <c r="D37" s="267"/>
      <c r="E37" s="271"/>
      <c r="F37" s="55"/>
      <c r="G37" s="274"/>
      <c r="H37" s="53"/>
      <c r="I37" s="53"/>
      <c r="J37" s="53"/>
      <c r="K37" s="53"/>
      <c r="L37" s="265"/>
      <c r="M37" s="53"/>
      <c r="N37" s="260"/>
      <c r="O37" s="274"/>
      <c r="P37" s="53"/>
      <c r="Q37" s="263"/>
      <c r="R37" s="263"/>
      <c r="S37" s="179"/>
      <c r="T37" s="195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5"/>
      <c r="AF37" s="53"/>
      <c r="AG37" s="55"/>
      <c r="AH37" s="54"/>
      <c r="AI37" s="53"/>
      <c r="AJ37" s="53"/>
      <c r="AK37" s="208"/>
      <c r="AL37" s="54"/>
      <c r="AM37" s="53"/>
      <c r="AN37" s="206"/>
      <c r="AO37" s="54"/>
      <c r="AP37" s="54"/>
      <c r="AQ37" s="54"/>
      <c r="AR37" s="53"/>
      <c r="AS37" s="185"/>
      <c r="AT37" s="56"/>
      <c r="AU37" s="54"/>
      <c r="AV37" s="190"/>
      <c r="AW37" s="185"/>
      <c r="AX37" s="185"/>
      <c r="AY37" s="182"/>
      <c r="AZ37" s="56"/>
      <c r="BA37" s="56"/>
      <c r="BB37" s="56"/>
      <c r="BC37" s="56" t="str">
        <f t="shared" si="8"/>
        <v/>
      </c>
      <c r="BD37" s="56"/>
      <c r="BE37" s="57"/>
      <c r="BF37" s="56"/>
      <c r="BG37" s="56"/>
      <c r="BH37" s="235"/>
      <c r="BI37" s="197">
        <f t="shared" si="0"/>
        <v>0</v>
      </c>
      <c r="BJ37" s="236"/>
      <c r="BK37" s="56"/>
      <c r="BL37" s="56"/>
      <c r="BM37" s="56"/>
      <c r="BN37" s="222"/>
      <c r="BO37" s="53"/>
      <c r="BP37" s="230"/>
      <c r="BQ37" s="59"/>
      <c r="BR37" s="60"/>
      <c r="BS37" s="59"/>
      <c r="BT37" s="237"/>
      <c r="BU37" s="59"/>
      <c r="BV37" s="58" t="e">
        <f t="shared" si="1"/>
        <v>#DIV/0!</v>
      </c>
      <c r="BW37" s="58" t="e">
        <f t="shared" si="2"/>
        <v>#DIV/0!</v>
      </c>
      <c r="BX37" s="58" t="e">
        <f t="shared" si="3"/>
        <v>#DIV/0!</v>
      </c>
      <c r="BY37" s="53"/>
      <c r="BZ37" s="58"/>
      <c r="CA37" s="61"/>
      <c r="CB37" s="56"/>
      <c r="CC37" s="56"/>
      <c r="CD37" s="56"/>
      <c r="CF37" s="62">
        <f t="shared" si="4"/>
        <v>0</v>
      </c>
      <c r="CG37" s="62">
        <f t="shared" si="5"/>
        <v>0</v>
      </c>
      <c r="CH37" s="173">
        <f t="shared" si="6"/>
        <v>0</v>
      </c>
      <c r="CI37" s="62">
        <f t="shared" si="7"/>
        <v>0</v>
      </c>
    </row>
    <row r="38" spans="2:87" ht="20.100000000000001" customHeight="1" x14ac:dyDescent="0.25">
      <c r="B38" s="53"/>
      <c r="C38" s="54"/>
      <c r="D38" s="267"/>
      <c r="E38" s="271"/>
      <c r="F38" s="55"/>
      <c r="G38" s="274"/>
      <c r="H38" s="53"/>
      <c r="I38" s="53"/>
      <c r="J38" s="53"/>
      <c r="K38" s="53"/>
      <c r="L38" s="265"/>
      <c r="M38" s="53"/>
      <c r="N38" s="260"/>
      <c r="O38" s="274"/>
      <c r="P38" s="53"/>
      <c r="Q38" s="263"/>
      <c r="R38" s="263"/>
      <c r="S38" s="179"/>
      <c r="T38" s="195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5"/>
      <c r="AF38" s="53"/>
      <c r="AG38" s="55"/>
      <c r="AH38" s="54"/>
      <c r="AI38" s="53"/>
      <c r="AJ38" s="53"/>
      <c r="AK38" s="208"/>
      <c r="AL38" s="54"/>
      <c r="AM38" s="53"/>
      <c r="AN38" s="206"/>
      <c r="AO38" s="54"/>
      <c r="AP38" s="54"/>
      <c r="AQ38" s="54"/>
      <c r="AR38" s="53"/>
      <c r="AS38" s="185"/>
      <c r="AT38" s="56"/>
      <c r="AU38" s="54"/>
      <c r="AV38" s="190"/>
      <c r="AW38" s="185"/>
      <c r="AX38" s="185"/>
      <c r="AY38" s="182"/>
      <c r="AZ38" s="56"/>
      <c r="BA38" s="56"/>
      <c r="BB38" s="56"/>
      <c r="BC38" s="56" t="str">
        <f t="shared" si="8"/>
        <v/>
      </c>
      <c r="BD38" s="56"/>
      <c r="BE38" s="57"/>
      <c r="BF38" s="56"/>
      <c r="BG38" s="56"/>
      <c r="BH38" s="235"/>
      <c r="BI38" s="197">
        <f t="shared" si="0"/>
        <v>0</v>
      </c>
      <c r="BJ38" s="236"/>
      <c r="BK38" s="56"/>
      <c r="BL38" s="56"/>
      <c r="BM38" s="56"/>
      <c r="BN38" s="222"/>
      <c r="BO38" s="53"/>
      <c r="BP38" s="230"/>
      <c r="BQ38" s="59"/>
      <c r="BR38" s="60"/>
      <c r="BS38" s="59"/>
      <c r="BT38" s="237"/>
      <c r="BU38" s="59"/>
      <c r="BV38" s="58" t="e">
        <f t="shared" si="1"/>
        <v>#DIV/0!</v>
      </c>
      <c r="BW38" s="58" t="e">
        <f t="shared" si="2"/>
        <v>#DIV/0!</v>
      </c>
      <c r="BX38" s="58" t="e">
        <f t="shared" si="3"/>
        <v>#DIV/0!</v>
      </c>
      <c r="BY38" s="53"/>
      <c r="BZ38" s="58"/>
      <c r="CA38" s="61"/>
      <c r="CB38" s="56"/>
      <c r="CC38" s="56"/>
      <c r="CD38" s="56"/>
      <c r="CF38" s="62">
        <f t="shared" si="4"/>
        <v>0</v>
      </c>
      <c r="CG38" s="62">
        <f t="shared" si="5"/>
        <v>0</v>
      </c>
      <c r="CH38" s="173">
        <f t="shared" si="6"/>
        <v>0</v>
      </c>
      <c r="CI38" s="62">
        <f t="shared" si="7"/>
        <v>0</v>
      </c>
    </row>
    <row r="39" spans="2:87" ht="20.100000000000001" customHeight="1" x14ac:dyDescent="0.25">
      <c r="B39" s="53"/>
      <c r="C39" s="54"/>
      <c r="D39" s="267"/>
      <c r="E39" s="271"/>
      <c r="F39" s="55"/>
      <c r="G39" s="274"/>
      <c r="H39" s="53"/>
      <c r="I39" s="53"/>
      <c r="J39" s="53"/>
      <c r="K39" s="53"/>
      <c r="L39" s="265"/>
      <c r="M39" s="53"/>
      <c r="N39" s="260"/>
      <c r="O39" s="274"/>
      <c r="P39" s="53"/>
      <c r="Q39" s="263"/>
      <c r="R39" s="263"/>
      <c r="S39" s="179"/>
      <c r="T39" s="195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5"/>
      <c r="AF39" s="53"/>
      <c r="AG39" s="55"/>
      <c r="AH39" s="54"/>
      <c r="AI39" s="53"/>
      <c r="AJ39" s="53"/>
      <c r="AK39" s="208"/>
      <c r="AL39" s="54"/>
      <c r="AM39" s="53"/>
      <c r="AN39" s="206"/>
      <c r="AO39" s="54"/>
      <c r="AP39" s="54"/>
      <c r="AQ39" s="54"/>
      <c r="AR39" s="53"/>
      <c r="AS39" s="185"/>
      <c r="AT39" s="56"/>
      <c r="AU39" s="54"/>
      <c r="AV39" s="190"/>
      <c r="AW39" s="185"/>
      <c r="AX39" s="185"/>
      <c r="AY39" s="182"/>
      <c r="AZ39" s="56"/>
      <c r="BA39" s="56"/>
      <c r="BB39" s="56"/>
      <c r="BC39" s="56" t="str">
        <f t="shared" si="8"/>
        <v/>
      </c>
      <c r="BD39" s="56"/>
      <c r="BE39" s="57"/>
      <c r="BF39" s="56"/>
      <c r="BG39" s="56"/>
      <c r="BH39" s="235"/>
      <c r="BI39" s="197">
        <f t="shared" si="0"/>
        <v>0</v>
      </c>
      <c r="BJ39" s="236"/>
      <c r="BK39" s="56"/>
      <c r="BL39" s="56"/>
      <c r="BM39" s="56"/>
      <c r="BN39" s="222"/>
      <c r="BO39" s="53"/>
      <c r="BP39" s="230"/>
      <c r="BQ39" s="59"/>
      <c r="BR39" s="60"/>
      <c r="BS39" s="59"/>
      <c r="BT39" s="237"/>
      <c r="BU39" s="59"/>
      <c r="BV39" s="58" t="e">
        <f t="shared" si="1"/>
        <v>#DIV/0!</v>
      </c>
      <c r="BW39" s="58" t="e">
        <f t="shared" si="2"/>
        <v>#DIV/0!</v>
      </c>
      <c r="BX39" s="58" t="e">
        <f t="shared" si="3"/>
        <v>#DIV/0!</v>
      </c>
      <c r="BY39" s="53"/>
      <c r="BZ39" s="58"/>
      <c r="CA39" s="61"/>
      <c r="CB39" s="56"/>
      <c r="CC39" s="56"/>
      <c r="CD39" s="56"/>
      <c r="CF39" s="62">
        <f t="shared" si="4"/>
        <v>0</v>
      </c>
      <c r="CG39" s="62">
        <f t="shared" si="5"/>
        <v>0</v>
      </c>
      <c r="CH39" s="173">
        <f t="shared" si="6"/>
        <v>0</v>
      </c>
      <c r="CI39" s="62">
        <f t="shared" si="7"/>
        <v>0</v>
      </c>
    </row>
    <row r="40" spans="2:87" ht="20.100000000000001" customHeight="1" x14ac:dyDescent="0.25">
      <c r="B40" s="53"/>
      <c r="C40" s="54"/>
      <c r="D40" s="267"/>
      <c r="E40" s="271"/>
      <c r="F40" s="55"/>
      <c r="G40" s="274"/>
      <c r="H40" s="53"/>
      <c r="I40" s="53"/>
      <c r="J40" s="53"/>
      <c r="K40" s="53"/>
      <c r="L40" s="265"/>
      <c r="M40" s="53"/>
      <c r="N40" s="260"/>
      <c r="O40" s="274"/>
      <c r="P40" s="53"/>
      <c r="Q40" s="263"/>
      <c r="R40" s="263"/>
      <c r="S40" s="179"/>
      <c r="T40" s="195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5"/>
      <c r="AF40" s="53"/>
      <c r="AG40" s="55"/>
      <c r="AH40" s="54"/>
      <c r="AI40" s="53"/>
      <c r="AJ40" s="53"/>
      <c r="AK40" s="208"/>
      <c r="AL40" s="54"/>
      <c r="AM40" s="53"/>
      <c r="AN40" s="206"/>
      <c r="AO40" s="54"/>
      <c r="AP40" s="54"/>
      <c r="AQ40" s="54"/>
      <c r="AR40" s="53"/>
      <c r="AS40" s="185"/>
      <c r="AT40" s="56"/>
      <c r="AU40" s="54"/>
      <c r="AV40" s="190"/>
      <c r="AW40" s="185"/>
      <c r="AX40" s="185"/>
      <c r="AY40" s="182"/>
      <c r="AZ40" s="56"/>
      <c r="BA40" s="56"/>
      <c r="BB40" s="56"/>
      <c r="BC40" s="56" t="str">
        <f t="shared" si="8"/>
        <v/>
      </c>
      <c r="BD40" s="56"/>
      <c r="BE40" s="57"/>
      <c r="BF40" s="56"/>
      <c r="BG40" s="56"/>
      <c r="BH40" s="235"/>
      <c r="BI40" s="197">
        <f t="shared" si="0"/>
        <v>0</v>
      </c>
      <c r="BJ40" s="236"/>
      <c r="BK40" s="56"/>
      <c r="BL40" s="56"/>
      <c r="BM40" s="56"/>
      <c r="BN40" s="222"/>
      <c r="BO40" s="53"/>
      <c r="BP40" s="230"/>
      <c r="BQ40" s="59"/>
      <c r="BR40" s="60"/>
      <c r="BS40" s="59"/>
      <c r="BT40" s="237"/>
      <c r="BU40" s="59"/>
      <c r="BV40" s="58" t="e">
        <f t="shared" si="1"/>
        <v>#DIV/0!</v>
      </c>
      <c r="BW40" s="58" t="e">
        <f t="shared" si="2"/>
        <v>#DIV/0!</v>
      </c>
      <c r="BX40" s="58" t="e">
        <f t="shared" si="3"/>
        <v>#DIV/0!</v>
      </c>
      <c r="BY40" s="53"/>
      <c r="BZ40" s="58"/>
      <c r="CA40" s="61"/>
      <c r="CB40" s="56"/>
      <c r="CC40" s="56"/>
      <c r="CD40" s="56"/>
      <c r="CF40" s="62">
        <f t="shared" si="4"/>
        <v>0</v>
      </c>
      <c r="CG40" s="62">
        <f t="shared" si="5"/>
        <v>0</v>
      </c>
      <c r="CH40" s="173">
        <f t="shared" si="6"/>
        <v>0</v>
      </c>
      <c r="CI40" s="62">
        <f t="shared" si="7"/>
        <v>0</v>
      </c>
    </row>
    <row r="41" spans="2:87" ht="20.100000000000001" customHeight="1" x14ac:dyDescent="0.25">
      <c r="B41" s="53"/>
      <c r="C41" s="54"/>
      <c r="D41" s="267"/>
      <c r="E41" s="271"/>
      <c r="F41" s="55"/>
      <c r="G41" s="274"/>
      <c r="H41" s="53"/>
      <c r="I41" s="53"/>
      <c r="J41" s="53"/>
      <c r="K41" s="53"/>
      <c r="L41" s="265"/>
      <c r="M41" s="53"/>
      <c r="N41" s="260"/>
      <c r="O41" s="274"/>
      <c r="P41" s="53"/>
      <c r="Q41" s="263"/>
      <c r="R41" s="263"/>
      <c r="S41" s="179"/>
      <c r="T41" s="195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5"/>
      <c r="AF41" s="53"/>
      <c r="AG41" s="55"/>
      <c r="AH41" s="54"/>
      <c r="AI41" s="53"/>
      <c r="AJ41" s="53"/>
      <c r="AK41" s="208"/>
      <c r="AL41" s="54"/>
      <c r="AM41" s="53"/>
      <c r="AN41" s="206"/>
      <c r="AO41" s="54"/>
      <c r="AP41" s="54"/>
      <c r="AQ41" s="54"/>
      <c r="AR41" s="53"/>
      <c r="AS41" s="185"/>
      <c r="AT41" s="56"/>
      <c r="AU41" s="54"/>
      <c r="AV41" s="190"/>
      <c r="AW41" s="185"/>
      <c r="AX41" s="185"/>
      <c r="AY41" s="182"/>
      <c r="AZ41" s="56"/>
      <c r="BA41" s="56"/>
      <c r="BB41" s="56"/>
      <c r="BC41" s="56" t="str">
        <f t="shared" si="8"/>
        <v/>
      </c>
      <c r="BD41" s="56"/>
      <c r="BE41" s="57"/>
      <c r="BF41" s="56"/>
      <c r="BG41" s="56"/>
      <c r="BH41" s="235"/>
      <c r="BI41" s="197">
        <f t="shared" si="0"/>
        <v>0</v>
      </c>
      <c r="BJ41" s="236"/>
      <c r="BK41" s="56"/>
      <c r="BL41" s="56"/>
      <c r="BM41" s="56"/>
      <c r="BN41" s="222"/>
      <c r="BO41" s="53"/>
      <c r="BP41" s="230"/>
      <c r="BQ41" s="59"/>
      <c r="BR41" s="60"/>
      <c r="BS41" s="59"/>
      <c r="BT41" s="237"/>
      <c r="BU41" s="59"/>
      <c r="BV41" s="58" t="e">
        <f t="shared" si="1"/>
        <v>#DIV/0!</v>
      </c>
      <c r="BW41" s="58" t="e">
        <f t="shared" si="2"/>
        <v>#DIV/0!</v>
      </c>
      <c r="BX41" s="58" t="e">
        <f t="shared" si="3"/>
        <v>#DIV/0!</v>
      </c>
      <c r="BY41" s="53"/>
      <c r="BZ41" s="58"/>
      <c r="CA41" s="61"/>
      <c r="CB41" s="56"/>
      <c r="CC41" s="56"/>
      <c r="CD41" s="56"/>
      <c r="CF41" s="62">
        <f t="shared" si="4"/>
        <v>0</v>
      </c>
      <c r="CG41" s="62">
        <f t="shared" si="5"/>
        <v>0</v>
      </c>
      <c r="CH41" s="173">
        <f t="shared" si="6"/>
        <v>0</v>
      </c>
      <c r="CI41" s="62">
        <f t="shared" si="7"/>
        <v>0</v>
      </c>
    </row>
    <row r="42" spans="2:87" ht="20.100000000000001" customHeight="1" x14ac:dyDescent="0.25">
      <c r="B42" s="53"/>
      <c r="C42" s="54"/>
      <c r="D42" s="267"/>
      <c r="E42" s="271"/>
      <c r="F42" s="55"/>
      <c r="G42" s="274"/>
      <c r="H42" s="53"/>
      <c r="I42" s="53"/>
      <c r="J42" s="53"/>
      <c r="K42" s="53"/>
      <c r="L42" s="265"/>
      <c r="M42" s="53"/>
      <c r="N42" s="260"/>
      <c r="O42" s="274"/>
      <c r="P42" s="53"/>
      <c r="Q42" s="263"/>
      <c r="R42" s="263"/>
      <c r="S42" s="179"/>
      <c r="T42" s="195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5"/>
      <c r="AF42" s="53"/>
      <c r="AG42" s="55"/>
      <c r="AH42" s="54"/>
      <c r="AI42" s="53"/>
      <c r="AJ42" s="53"/>
      <c r="AK42" s="208"/>
      <c r="AL42" s="54"/>
      <c r="AM42" s="53"/>
      <c r="AN42" s="206"/>
      <c r="AO42" s="54"/>
      <c r="AP42" s="54"/>
      <c r="AQ42" s="54"/>
      <c r="AR42" s="53"/>
      <c r="AS42" s="185"/>
      <c r="AT42" s="56"/>
      <c r="AU42" s="54"/>
      <c r="AV42" s="190"/>
      <c r="AW42" s="185"/>
      <c r="AX42" s="185"/>
      <c r="AY42" s="182"/>
      <c r="AZ42" s="56"/>
      <c r="BA42" s="56"/>
      <c r="BB42" s="56"/>
      <c r="BC42" s="56" t="str">
        <f t="shared" si="8"/>
        <v/>
      </c>
      <c r="BD42" s="56"/>
      <c r="BE42" s="57"/>
      <c r="BF42" s="56"/>
      <c r="BG42" s="56"/>
      <c r="BH42" s="235"/>
      <c r="BI42" s="197">
        <f t="shared" si="0"/>
        <v>0</v>
      </c>
      <c r="BJ42" s="236"/>
      <c r="BK42" s="56"/>
      <c r="BL42" s="56"/>
      <c r="BM42" s="56"/>
      <c r="BN42" s="222"/>
      <c r="BO42" s="53"/>
      <c r="BP42" s="230"/>
      <c r="BQ42" s="59"/>
      <c r="BR42" s="60"/>
      <c r="BS42" s="59"/>
      <c r="BT42" s="237"/>
      <c r="BU42" s="59"/>
      <c r="BV42" s="58" t="e">
        <f t="shared" si="1"/>
        <v>#DIV/0!</v>
      </c>
      <c r="BW42" s="58" t="e">
        <f t="shared" si="2"/>
        <v>#DIV/0!</v>
      </c>
      <c r="BX42" s="58" t="e">
        <f t="shared" si="3"/>
        <v>#DIV/0!</v>
      </c>
      <c r="BY42" s="53"/>
      <c r="BZ42" s="58"/>
      <c r="CA42" s="61"/>
      <c r="CB42" s="56"/>
      <c r="CC42" s="56"/>
      <c r="CD42" s="56"/>
      <c r="CF42" s="62">
        <f t="shared" si="4"/>
        <v>0</v>
      </c>
      <c r="CG42" s="62">
        <f t="shared" si="5"/>
        <v>0</v>
      </c>
      <c r="CH42" s="173">
        <f t="shared" si="6"/>
        <v>0</v>
      </c>
      <c r="CI42" s="62">
        <f t="shared" si="7"/>
        <v>0</v>
      </c>
    </row>
    <row r="43" spans="2:87" ht="20.100000000000001" customHeight="1" x14ac:dyDescent="0.25">
      <c r="B43" s="53"/>
      <c r="C43" s="54"/>
      <c r="D43" s="267"/>
      <c r="E43" s="271"/>
      <c r="F43" s="55"/>
      <c r="G43" s="274"/>
      <c r="H43" s="53"/>
      <c r="I43" s="53"/>
      <c r="J43" s="53"/>
      <c r="K43" s="53"/>
      <c r="L43" s="265"/>
      <c r="M43" s="53"/>
      <c r="N43" s="260"/>
      <c r="O43" s="274"/>
      <c r="P43" s="53"/>
      <c r="Q43" s="263"/>
      <c r="R43" s="263"/>
      <c r="S43" s="179"/>
      <c r="T43" s="195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5"/>
      <c r="AF43" s="53"/>
      <c r="AG43" s="55"/>
      <c r="AH43" s="54"/>
      <c r="AI43" s="53"/>
      <c r="AJ43" s="53"/>
      <c r="AK43" s="208"/>
      <c r="AL43" s="54"/>
      <c r="AM43" s="53"/>
      <c r="AN43" s="206"/>
      <c r="AO43" s="54"/>
      <c r="AP43" s="54"/>
      <c r="AQ43" s="54"/>
      <c r="AR43" s="53"/>
      <c r="AS43" s="185"/>
      <c r="AT43" s="56"/>
      <c r="AU43" s="54"/>
      <c r="AV43" s="190"/>
      <c r="AW43" s="185"/>
      <c r="AX43" s="185"/>
      <c r="AY43" s="182"/>
      <c r="AZ43" s="56"/>
      <c r="BA43" s="56"/>
      <c r="BB43" s="56"/>
      <c r="BC43" s="56" t="str">
        <f t="shared" si="8"/>
        <v/>
      </c>
      <c r="BD43" s="56"/>
      <c r="BE43" s="57"/>
      <c r="BF43" s="56"/>
      <c r="BG43" s="56"/>
      <c r="BH43" s="235"/>
      <c r="BI43" s="197">
        <f t="shared" si="0"/>
        <v>0</v>
      </c>
      <c r="BJ43" s="236"/>
      <c r="BK43" s="56"/>
      <c r="BL43" s="56"/>
      <c r="BM43" s="56"/>
      <c r="BN43" s="222"/>
      <c r="BO43" s="53"/>
      <c r="BP43" s="230"/>
      <c r="BQ43" s="59"/>
      <c r="BR43" s="60"/>
      <c r="BS43" s="59"/>
      <c r="BT43" s="237"/>
      <c r="BU43" s="59"/>
      <c r="BV43" s="58" t="e">
        <f t="shared" si="1"/>
        <v>#DIV/0!</v>
      </c>
      <c r="BW43" s="58" t="e">
        <f t="shared" si="2"/>
        <v>#DIV/0!</v>
      </c>
      <c r="BX43" s="58" t="e">
        <f t="shared" si="3"/>
        <v>#DIV/0!</v>
      </c>
      <c r="BY43" s="53"/>
      <c r="BZ43" s="58"/>
      <c r="CA43" s="61"/>
      <c r="CB43" s="56"/>
      <c r="CC43" s="56"/>
      <c r="CD43" s="56"/>
      <c r="CF43" s="62">
        <f t="shared" si="4"/>
        <v>0</v>
      </c>
      <c r="CG43" s="62">
        <f t="shared" si="5"/>
        <v>0</v>
      </c>
      <c r="CH43" s="173">
        <f t="shared" si="6"/>
        <v>0</v>
      </c>
      <c r="CI43" s="62">
        <f t="shared" si="7"/>
        <v>0</v>
      </c>
    </row>
    <row r="44" spans="2:87" ht="20.100000000000001" customHeight="1" x14ac:dyDescent="0.25">
      <c r="B44" s="53"/>
      <c r="C44" s="54"/>
      <c r="D44" s="267"/>
      <c r="E44" s="271"/>
      <c r="F44" s="55"/>
      <c r="G44" s="274"/>
      <c r="H44" s="53"/>
      <c r="I44" s="53"/>
      <c r="J44" s="53"/>
      <c r="K44" s="53"/>
      <c r="L44" s="265"/>
      <c r="M44" s="53"/>
      <c r="N44" s="260"/>
      <c r="O44" s="274"/>
      <c r="P44" s="53"/>
      <c r="Q44" s="263"/>
      <c r="R44" s="263"/>
      <c r="S44" s="179"/>
      <c r="T44" s="195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5"/>
      <c r="AF44" s="53"/>
      <c r="AG44" s="55"/>
      <c r="AH44" s="54"/>
      <c r="AI44" s="53"/>
      <c r="AJ44" s="53"/>
      <c r="AK44" s="208"/>
      <c r="AL44" s="54"/>
      <c r="AM44" s="53"/>
      <c r="AN44" s="206"/>
      <c r="AO44" s="54"/>
      <c r="AP44" s="54"/>
      <c r="AQ44" s="54"/>
      <c r="AR44" s="53"/>
      <c r="AS44" s="185"/>
      <c r="AT44" s="56"/>
      <c r="AU44" s="54"/>
      <c r="AV44" s="190"/>
      <c r="AW44" s="185"/>
      <c r="AX44" s="185"/>
      <c r="AY44" s="182"/>
      <c r="AZ44" s="56"/>
      <c r="BA44" s="56"/>
      <c r="BB44" s="56"/>
      <c r="BC44" s="56" t="str">
        <f t="shared" si="8"/>
        <v/>
      </c>
      <c r="BD44" s="56"/>
      <c r="BE44" s="57"/>
      <c r="BF44" s="56"/>
      <c r="BG44" s="56"/>
      <c r="BH44" s="235"/>
      <c r="BI44" s="197">
        <f t="shared" si="0"/>
        <v>0</v>
      </c>
      <c r="BJ44" s="236"/>
      <c r="BK44" s="56"/>
      <c r="BL44" s="56"/>
      <c r="BM44" s="56"/>
      <c r="BN44" s="222"/>
      <c r="BO44" s="53"/>
      <c r="BP44" s="230"/>
      <c r="BQ44" s="59"/>
      <c r="BR44" s="60"/>
      <c r="BS44" s="59"/>
      <c r="BT44" s="237"/>
      <c r="BU44" s="59"/>
      <c r="BV44" s="58" t="e">
        <f t="shared" si="1"/>
        <v>#DIV/0!</v>
      </c>
      <c r="BW44" s="58" t="e">
        <f t="shared" si="2"/>
        <v>#DIV/0!</v>
      </c>
      <c r="BX44" s="58" t="e">
        <f t="shared" si="3"/>
        <v>#DIV/0!</v>
      </c>
      <c r="BY44" s="53"/>
      <c r="BZ44" s="58"/>
      <c r="CA44" s="61"/>
      <c r="CB44" s="56"/>
      <c r="CC44" s="56"/>
      <c r="CD44" s="56"/>
      <c r="CF44" s="62">
        <f t="shared" si="4"/>
        <v>0</v>
      </c>
      <c r="CG44" s="62">
        <f t="shared" si="5"/>
        <v>0</v>
      </c>
      <c r="CH44" s="173">
        <f t="shared" si="6"/>
        <v>0</v>
      </c>
      <c r="CI44" s="62">
        <f t="shared" si="7"/>
        <v>0</v>
      </c>
    </row>
    <row r="45" spans="2:87" ht="20.100000000000001" customHeight="1" x14ac:dyDescent="0.25">
      <c r="B45" s="53"/>
      <c r="C45" s="54"/>
      <c r="D45" s="267"/>
      <c r="E45" s="271"/>
      <c r="F45" s="55"/>
      <c r="G45" s="274"/>
      <c r="H45" s="53"/>
      <c r="I45" s="53"/>
      <c r="J45" s="53"/>
      <c r="K45" s="53"/>
      <c r="L45" s="265"/>
      <c r="M45" s="53"/>
      <c r="N45" s="260"/>
      <c r="O45" s="274"/>
      <c r="P45" s="53"/>
      <c r="Q45" s="263"/>
      <c r="R45" s="263"/>
      <c r="S45" s="179"/>
      <c r="T45" s="195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5"/>
      <c r="AF45" s="53"/>
      <c r="AG45" s="55"/>
      <c r="AH45" s="54"/>
      <c r="AI45" s="53"/>
      <c r="AJ45" s="53"/>
      <c r="AK45" s="208"/>
      <c r="AL45" s="54"/>
      <c r="AM45" s="53"/>
      <c r="AN45" s="206"/>
      <c r="AO45" s="54"/>
      <c r="AP45" s="54"/>
      <c r="AQ45" s="54"/>
      <c r="AR45" s="53"/>
      <c r="AS45" s="185"/>
      <c r="AT45" s="56"/>
      <c r="AU45" s="54"/>
      <c r="AV45" s="190"/>
      <c r="AW45" s="185"/>
      <c r="AX45" s="185"/>
      <c r="AY45" s="182"/>
      <c r="AZ45" s="56"/>
      <c r="BA45" s="56"/>
      <c r="BB45" s="56"/>
      <c r="BC45" s="56" t="str">
        <f t="shared" si="8"/>
        <v/>
      </c>
      <c r="BD45" s="56"/>
      <c r="BE45" s="57"/>
      <c r="BF45" s="56"/>
      <c r="BG45" s="56"/>
      <c r="BH45" s="235"/>
      <c r="BI45" s="197">
        <f t="shared" si="0"/>
        <v>0</v>
      </c>
      <c r="BJ45" s="236"/>
      <c r="BK45" s="56"/>
      <c r="BL45" s="56"/>
      <c r="BM45" s="56"/>
      <c r="BN45" s="222"/>
      <c r="BO45" s="53"/>
      <c r="BP45" s="230"/>
      <c r="BQ45" s="59"/>
      <c r="BR45" s="60"/>
      <c r="BS45" s="59"/>
      <c r="BT45" s="237"/>
      <c r="BU45" s="59"/>
      <c r="BV45" s="58" t="e">
        <f t="shared" si="1"/>
        <v>#DIV/0!</v>
      </c>
      <c r="BW45" s="58" t="e">
        <f t="shared" si="2"/>
        <v>#DIV/0!</v>
      </c>
      <c r="BX45" s="58" t="e">
        <f t="shared" si="3"/>
        <v>#DIV/0!</v>
      </c>
      <c r="BY45" s="53"/>
      <c r="BZ45" s="58"/>
      <c r="CA45" s="61"/>
      <c r="CB45" s="56"/>
      <c r="CC45" s="56"/>
      <c r="CD45" s="56"/>
      <c r="CF45" s="62">
        <f t="shared" si="4"/>
        <v>0</v>
      </c>
      <c r="CG45" s="62">
        <f t="shared" si="5"/>
        <v>0</v>
      </c>
      <c r="CH45" s="173">
        <f t="shared" si="6"/>
        <v>0</v>
      </c>
      <c r="CI45" s="62">
        <f t="shared" si="7"/>
        <v>0</v>
      </c>
    </row>
    <row r="46" spans="2:87" ht="20.100000000000001" customHeight="1" x14ac:dyDescent="0.25">
      <c r="B46" s="53"/>
      <c r="C46" s="54"/>
      <c r="D46" s="267"/>
      <c r="E46" s="271"/>
      <c r="F46" s="55"/>
      <c r="G46" s="274"/>
      <c r="H46" s="53"/>
      <c r="I46" s="53"/>
      <c r="J46" s="53"/>
      <c r="K46" s="53"/>
      <c r="L46" s="265"/>
      <c r="M46" s="53"/>
      <c r="N46" s="260"/>
      <c r="O46" s="274"/>
      <c r="P46" s="53"/>
      <c r="Q46" s="263"/>
      <c r="R46" s="263"/>
      <c r="S46" s="179"/>
      <c r="T46" s="195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5"/>
      <c r="AF46" s="53"/>
      <c r="AG46" s="55"/>
      <c r="AH46" s="54"/>
      <c r="AI46" s="53"/>
      <c r="AJ46" s="53"/>
      <c r="AK46" s="208"/>
      <c r="AL46" s="54"/>
      <c r="AM46" s="53"/>
      <c r="AN46" s="206"/>
      <c r="AO46" s="54"/>
      <c r="AP46" s="54"/>
      <c r="AQ46" s="54"/>
      <c r="AR46" s="53"/>
      <c r="AS46" s="185"/>
      <c r="AT46" s="56"/>
      <c r="AU46" s="54"/>
      <c r="AV46" s="190"/>
      <c r="AW46" s="185"/>
      <c r="AX46" s="185"/>
      <c r="AY46" s="182"/>
      <c r="AZ46" s="56"/>
      <c r="BA46" s="56"/>
      <c r="BB46" s="56"/>
      <c r="BC46" s="56" t="str">
        <f t="shared" si="8"/>
        <v/>
      </c>
      <c r="BD46" s="56"/>
      <c r="BE46" s="57"/>
      <c r="BF46" s="56"/>
      <c r="BG46" s="56"/>
      <c r="BH46" s="235"/>
      <c r="BI46" s="197">
        <f t="shared" si="0"/>
        <v>0</v>
      </c>
      <c r="BJ46" s="236"/>
      <c r="BK46" s="56"/>
      <c r="BL46" s="56"/>
      <c r="BM46" s="56"/>
      <c r="BN46" s="222"/>
      <c r="BO46" s="53"/>
      <c r="BP46" s="230"/>
      <c r="BQ46" s="59"/>
      <c r="BR46" s="60"/>
      <c r="BS46" s="59"/>
      <c r="BT46" s="237"/>
      <c r="BU46" s="59"/>
      <c r="BV46" s="58" t="e">
        <f t="shared" si="1"/>
        <v>#DIV/0!</v>
      </c>
      <c r="BW46" s="58" t="e">
        <f t="shared" si="2"/>
        <v>#DIV/0!</v>
      </c>
      <c r="BX46" s="58" t="e">
        <f t="shared" si="3"/>
        <v>#DIV/0!</v>
      </c>
      <c r="BY46" s="53"/>
      <c r="BZ46" s="58"/>
      <c r="CA46" s="61"/>
      <c r="CB46" s="56"/>
      <c r="CC46" s="56"/>
      <c r="CD46" s="56"/>
      <c r="CF46" s="62">
        <f t="shared" si="4"/>
        <v>0</v>
      </c>
      <c r="CG46" s="62">
        <f t="shared" si="5"/>
        <v>0</v>
      </c>
      <c r="CH46" s="173">
        <f t="shared" si="6"/>
        <v>0</v>
      </c>
      <c r="CI46" s="62">
        <f t="shared" si="7"/>
        <v>0</v>
      </c>
    </row>
    <row r="47" spans="2:87" ht="20.100000000000001" customHeight="1" x14ac:dyDescent="0.25">
      <c r="B47" s="53"/>
      <c r="C47" s="54"/>
      <c r="D47" s="267"/>
      <c r="E47" s="271"/>
      <c r="F47" s="55"/>
      <c r="G47" s="274"/>
      <c r="H47" s="53"/>
      <c r="I47" s="53"/>
      <c r="J47" s="53"/>
      <c r="K47" s="53"/>
      <c r="L47" s="265"/>
      <c r="M47" s="53"/>
      <c r="N47" s="260"/>
      <c r="O47" s="274"/>
      <c r="P47" s="53"/>
      <c r="Q47" s="263"/>
      <c r="R47" s="263"/>
      <c r="S47" s="179"/>
      <c r="T47" s="195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5"/>
      <c r="AF47" s="53"/>
      <c r="AG47" s="55"/>
      <c r="AH47" s="54"/>
      <c r="AI47" s="53"/>
      <c r="AJ47" s="53"/>
      <c r="AK47" s="208"/>
      <c r="AL47" s="54"/>
      <c r="AM47" s="53"/>
      <c r="AN47" s="206"/>
      <c r="AO47" s="54"/>
      <c r="AP47" s="54"/>
      <c r="AQ47" s="54"/>
      <c r="AR47" s="53"/>
      <c r="AS47" s="185"/>
      <c r="AT47" s="56"/>
      <c r="AU47" s="54"/>
      <c r="AV47" s="190"/>
      <c r="AW47" s="185"/>
      <c r="AX47" s="185"/>
      <c r="AY47" s="182"/>
      <c r="AZ47" s="56"/>
      <c r="BA47" s="56"/>
      <c r="BB47" s="56"/>
      <c r="BC47" s="56" t="str">
        <f t="shared" si="8"/>
        <v/>
      </c>
      <c r="BD47" s="56"/>
      <c r="BE47" s="57"/>
      <c r="BF47" s="56"/>
      <c r="BG47" s="56"/>
      <c r="BH47" s="235"/>
      <c r="BI47" s="197">
        <f t="shared" si="0"/>
        <v>0</v>
      </c>
      <c r="BJ47" s="236"/>
      <c r="BK47" s="56"/>
      <c r="BL47" s="56"/>
      <c r="BM47" s="56"/>
      <c r="BN47" s="222"/>
      <c r="BO47" s="53"/>
      <c r="BP47" s="230"/>
      <c r="BQ47" s="59"/>
      <c r="BR47" s="60"/>
      <c r="BS47" s="59"/>
      <c r="BT47" s="237"/>
      <c r="BU47" s="59"/>
      <c r="BV47" s="58" t="e">
        <f t="shared" si="1"/>
        <v>#DIV/0!</v>
      </c>
      <c r="BW47" s="58" t="e">
        <f t="shared" si="2"/>
        <v>#DIV/0!</v>
      </c>
      <c r="BX47" s="58" t="e">
        <f t="shared" si="3"/>
        <v>#DIV/0!</v>
      </c>
      <c r="BY47" s="53"/>
      <c r="BZ47" s="58"/>
      <c r="CA47" s="61"/>
      <c r="CB47" s="56"/>
      <c r="CC47" s="56"/>
      <c r="CD47" s="56"/>
      <c r="CF47" s="62">
        <f t="shared" si="4"/>
        <v>0</v>
      </c>
      <c r="CG47" s="62">
        <f t="shared" si="5"/>
        <v>0</v>
      </c>
      <c r="CH47" s="173">
        <f t="shared" si="6"/>
        <v>0</v>
      </c>
      <c r="CI47" s="62">
        <f t="shared" si="7"/>
        <v>0</v>
      </c>
    </row>
    <row r="48" spans="2:87" ht="20.100000000000001" customHeight="1" x14ac:dyDescent="0.25">
      <c r="B48" s="53"/>
      <c r="C48" s="54"/>
      <c r="D48" s="267"/>
      <c r="E48" s="271"/>
      <c r="F48" s="55"/>
      <c r="G48" s="274"/>
      <c r="H48" s="53"/>
      <c r="I48" s="53"/>
      <c r="J48" s="53"/>
      <c r="K48" s="53"/>
      <c r="L48" s="265"/>
      <c r="M48" s="53"/>
      <c r="N48" s="260"/>
      <c r="O48" s="274"/>
      <c r="P48" s="53"/>
      <c r="Q48" s="263"/>
      <c r="R48" s="263"/>
      <c r="S48" s="179"/>
      <c r="T48" s="195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5"/>
      <c r="AF48" s="53"/>
      <c r="AG48" s="55"/>
      <c r="AH48" s="54"/>
      <c r="AI48" s="53"/>
      <c r="AJ48" s="53"/>
      <c r="AK48" s="208"/>
      <c r="AL48" s="54"/>
      <c r="AM48" s="53"/>
      <c r="AN48" s="206"/>
      <c r="AO48" s="54"/>
      <c r="AP48" s="54"/>
      <c r="AQ48" s="54"/>
      <c r="AR48" s="53"/>
      <c r="AS48" s="185"/>
      <c r="AT48" s="56"/>
      <c r="AU48" s="54"/>
      <c r="AV48" s="190"/>
      <c r="AW48" s="185"/>
      <c r="AX48" s="185"/>
      <c r="AY48" s="182"/>
      <c r="AZ48" s="56"/>
      <c r="BA48" s="56"/>
      <c r="BB48" s="56"/>
      <c r="BC48" s="56" t="str">
        <f t="shared" si="8"/>
        <v/>
      </c>
      <c r="BD48" s="56"/>
      <c r="BE48" s="57"/>
      <c r="BF48" s="56"/>
      <c r="BG48" s="56"/>
      <c r="BH48" s="235"/>
      <c r="BI48" s="197">
        <f t="shared" si="0"/>
        <v>0</v>
      </c>
      <c r="BJ48" s="236"/>
      <c r="BK48" s="56"/>
      <c r="BL48" s="56"/>
      <c r="BM48" s="56"/>
      <c r="BN48" s="222"/>
      <c r="BO48" s="53"/>
      <c r="BP48" s="230"/>
      <c r="BQ48" s="59"/>
      <c r="BR48" s="60"/>
      <c r="BS48" s="59"/>
      <c r="BT48" s="237"/>
      <c r="BU48" s="59"/>
      <c r="BV48" s="58" t="e">
        <f t="shared" si="1"/>
        <v>#DIV/0!</v>
      </c>
      <c r="BW48" s="58" t="e">
        <f t="shared" si="2"/>
        <v>#DIV/0!</v>
      </c>
      <c r="BX48" s="58" t="e">
        <f t="shared" si="3"/>
        <v>#DIV/0!</v>
      </c>
      <c r="BY48" s="53"/>
      <c r="BZ48" s="58"/>
      <c r="CA48" s="61"/>
      <c r="CB48" s="56"/>
      <c r="CC48" s="56"/>
      <c r="CD48" s="56"/>
      <c r="CF48" s="62">
        <f t="shared" si="4"/>
        <v>0</v>
      </c>
      <c r="CG48" s="62">
        <f t="shared" si="5"/>
        <v>0</v>
      </c>
      <c r="CH48" s="173">
        <f t="shared" si="6"/>
        <v>0</v>
      </c>
      <c r="CI48" s="62">
        <f t="shared" si="7"/>
        <v>0</v>
      </c>
    </row>
    <row r="49" spans="2:87" ht="20.100000000000001" customHeight="1" x14ac:dyDescent="0.25">
      <c r="B49" s="53"/>
      <c r="C49" s="54"/>
      <c r="D49" s="267"/>
      <c r="E49" s="271"/>
      <c r="F49" s="55"/>
      <c r="G49" s="274"/>
      <c r="H49" s="53"/>
      <c r="I49" s="53"/>
      <c r="J49" s="53"/>
      <c r="K49" s="53"/>
      <c r="L49" s="265"/>
      <c r="M49" s="53"/>
      <c r="N49" s="260"/>
      <c r="O49" s="274"/>
      <c r="P49" s="53"/>
      <c r="Q49" s="263"/>
      <c r="R49" s="263"/>
      <c r="S49" s="179"/>
      <c r="T49" s="195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5"/>
      <c r="AF49" s="53"/>
      <c r="AG49" s="55"/>
      <c r="AH49" s="54"/>
      <c r="AI49" s="53"/>
      <c r="AJ49" s="53"/>
      <c r="AK49" s="208"/>
      <c r="AL49" s="54"/>
      <c r="AM49" s="53"/>
      <c r="AN49" s="206"/>
      <c r="AO49" s="54"/>
      <c r="AP49" s="54"/>
      <c r="AQ49" s="54"/>
      <c r="AR49" s="53"/>
      <c r="AS49" s="185"/>
      <c r="AT49" s="56"/>
      <c r="AU49" s="54"/>
      <c r="AV49" s="190"/>
      <c r="AW49" s="185"/>
      <c r="AX49" s="185"/>
      <c r="AY49" s="182"/>
      <c r="AZ49" s="56"/>
      <c r="BA49" s="56"/>
      <c r="BB49" s="56"/>
      <c r="BC49" s="56" t="str">
        <f t="shared" si="8"/>
        <v/>
      </c>
      <c r="BD49" s="56"/>
      <c r="BE49" s="57"/>
      <c r="BF49" s="56"/>
      <c r="BG49" s="56"/>
      <c r="BH49" s="235"/>
      <c r="BI49" s="197">
        <f t="shared" si="0"/>
        <v>0</v>
      </c>
      <c r="BJ49" s="236"/>
      <c r="BK49" s="56"/>
      <c r="BL49" s="56"/>
      <c r="BM49" s="56"/>
      <c r="BN49" s="222"/>
      <c r="BO49" s="53"/>
      <c r="BP49" s="230"/>
      <c r="BQ49" s="59"/>
      <c r="BR49" s="60"/>
      <c r="BS49" s="59"/>
      <c r="BT49" s="237"/>
      <c r="BU49" s="59"/>
      <c r="BV49" s="58" t="e">
        <f t="shared" si="1"/>
        <v>#DIV/0!</v>
      </c>
      <c r="BW49" s="58" t="e">
        <f t="shared" si="2"/>
        <v>#DIV/0!</v>
      </c>
      <c r="BX49" s="58" t="e">
        <f t="shared" si="3"/>
        <v>#DIV/0!</v>
      </c>
      <c r="BY49" s="53"/>
      <c r="BZ49" s="58"/>
      <c r="CA49" s="61"/>
      <c r="CB49" s="56"/>
      <c r="CC49" s="56"/>
      <c r="CD49" s="56"/>
      <c r="CF49" s="62">
        <f t="shared" si="4"/>
        <v>0</v>
      </c>
      <c r="CG49" s="62">
        <f t="shared" si="5"/>
        <v>0</v>
      </c>
      <c r="CH49" s="173">
        <f t="shared" si="6"/>
        <v>0</v>
      </c>
      <c r="CI49" s="62">
        <f t="shared" si="7"/>
        <v>0</v>
      </c>
    </row>
    <row r="50" spans="2:87" ht="20.100000000000001" customHeight="1" x14ac:dyDescent="0.25">
      <c r="B50" s="53"/>
      <c r="C50" s="54"/>
      <c r="D50" s="267"/>
      <c r="E50" s="271"/>
      <c r="F50" s="55"/>
      <c r="G50" s="274"/>
      <c r="H50" s="53"/>
      <c r="I50" s="53"/>
      <c r="J50" s="53"/>
      <c r="K50" s="53"/>
      <c r="L50" s="265"/>
      <c r="M50" s="53"/>
      <c r="N50" s="260"/>
      <c r="O50" s="274"/>
      <c r="P50" s="53"/>
      <c r="Q50" s="263"/>
      <c r="R50" s="263"/>
      <c r="S50" s="179"/>
      <c r="T50" s="195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5"/>
      <c r="AF50" s="53"/>
      <c r="AG50" s="55"/>
      <c r="AH50" s="54"/>
      <c r="AI50" s="53"/>
      <c r="AJ50" s="53"/>
      <c r="AK50" s="208"/>
      <c r="AL50" s="54"/>
      <c r="AM50" s="53"/>
      <c r="AN50" s="206"/>
      <c r="AO50" s="54"/>
      <c r="AP50" s="54"/>
      <c r="AQ50" s="54"/>
      <c r="AR50" s="53"/>
      <c r="AS50" s="185"/>
      <c r="AT50" s="56"/>
      <c r="AU50" s="54"/>
      <c r="AV50" s="190"/>
      <c r="AW50" s="185"/>
      <c r="AX50" s="185"/>
      <c r="AY50" s="182"/>
      <c r="AZ50" s="56"/>
      <c r="BA50" s="56"/>
      <c r="BB50" s="56"/>
      <c r="BC50" s="56" t="str">
        <f t="shared" si="8"/>
        <v/>
      </c>
      <c r="BD50" s="56"/>
      <c r="BE50" s="57"/>
      <c r="BF50" s="56"/>
      <c r="BG50" s="56"/>
      <c r="BH50" s="235"/>
      <c r="BI50" s="197">
        <f t="shared" si="0"/>
        <v>0</v>
      </c>
      <c r="BJ50" s="236"/>
      <c r="BK50" s="56"/>
      <c r="BL50" s="56"/>
      <c r="BM50" s="56"/>
      <c r="BN50" s="222"/>
      <c r="BO50" s="53"/>
      <c r="BP50" s="230"/>
      <c r="BQ50" s="59"/>
      <c r="BR50" s="60"/>
      <c r="BS50" s="59"/>
      <c r="BT50" s="237"/>
      <c r="BU50" s="59"/>
      <c r="BV50" s="58" t="e">
        <f t="shared" si="1"/>
        <v>#DIV/0!</v>
      </c>
      <c r="BW50" s="58" t="e">
        <f t="shared" si="2"/>
        <v>#DIV/0!</v>
      </c>
      <c r="BX50" s="58" t="e">
        <f t="shared" si="3"/>
        <v>#DIV/0!</v>
      </c>
      <c r="BY50" s="53"/>
      <c r="BZ50" s="58"/>
      <c r="CA50" s="61"/>
      <c r="CB50" s="56"/>
      <c r="CC50" s="56"/>
      <c r="CD50" s="56"/>
      <c r="CF50" s="62">
        <f t="shared" si="4"/>
        <v>0</v>
      </c>
      <c r="CG50" s="62">
        <f t="shared" si="5"/>
        <v>0</v>
      </c>
      <c r="CH50" s="173">
        <f t="shared" si="6"/>
        <v>0</v>
      </c>
      <c r="CI50" s="62">
        <f t="shared" si="7"/>
        <v>0</v>
      </c>
    </row>
    <row r="51" spans="2:87" ht="20.100000000000001" customHeight="1" x14ac:dyDescent="0.25">
      <c r="B51" s="53"/>
      <c r="C51" s="54"/>
      <c r="D51" s="267"/>
      <c r="E51" s="271"/>
      <c r="F51" s="55"/>
      <c r="G51" s="274"/>
      <c r="H51" s="53"/>
      <c r="I51" s="53"/>
      <c r="J51" s="53"/>
      <c r="K51" s="53"/>
      <c r="L51" s="265"/>
      <c r="M51" s="53"/>
      <c r="N51" s="260"/>
      <c r="O51" s="274"/>
      <c r="P51" s="53"/>
      <c r="Q51" s="263"/>
      <c r="R51" s="263"/>
      <c r="S51" s="179"/>
      <c r="T51" s="195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5"/>
      <c r="AF51" s="53"/>
      <c r="AG51" s="55"/>
      <c r="AH51" s="54"/>
      <c r="AI51" s="53"/>
      <c r="AJ51" s="53"/>
      <c r="AK51" s="208"/>
      <c r="AL51" s="54"/>
      <c r="AM51" s="53"/>
      <c r="AN51" s="206"/>
      <c r="AO51" s="54"/>
      <c r="AP51" s="54"/>
      <c r="AQ51" s="54"/>
      <c r="AR51" s="53"/>
      <c r="AS51" s="185"/>
      <c r="AT51" s="56"/>
      <c r="AU51" s="54"/>
      <c r="AV51" s="190"/>
      <c r="AW51" s="185"/>
      <c r="AX51" s="185"/>
      <c r="AY51" s="182"/>
      <c r="AZ51" s="56"/>
      <c r="BA51" s="56"/>
      <c r="BB51" s="56"/>
      <c r="BC51" s="56" t="str">
        <f t="shared" si="8"/>
        <v/>
      </c>
      <c r="BD51" s="56"/>
      <c r="BE51" s="57"/>
      <c r="BF51" s="56"/>
      <c r="BG51" s="56"/>
      <c r="BH51" s="235"/>
      <c r="BI51" s="197">
        <f t="shared" si="0"/>
        <v>0</v>
      </c>
      <c r="BJ51" s="236"/>
      <c r="BK51" s="56"/>
      <c r="BL51" s="56"/>
      <c r="BM51" s="56"/>
      <c r="BN51" s="222"/>
      <c r="BO51" s="53"/>
      <c r="BP51" s="230"/>
      <c r="BQ51" s="59"/>
      <c r="BR51" s="60"/>
      <c r="BS51" s="59"/>
      <c r="BT51" s="237"/>
      <c r="BU51" s="59"/>
      <c r="BV51" s="58" t="e">
        <f t="shared" si="1"/>
        <v>#DIV/0!</v>
      </c>
      <c r="BW51" s="58" t="e">
        <f t="shared" si="2"/>
        <v>#DIV/0!</v>
      </c>
      <c r="BX51" s="58" t="e">
        <f t="shared" si="3"/>
        <v>#DIV/0!</v>
      </c>
      <c r="BY51" s="53"/>
      <c r="BZ51" s="58"/>
      <c r="CA51" s="61"/>
      <c r="CB51" s="56"/>
      <c r="CC51" s="56"/>
      <c r="CD51" s="56"/>
      <c r="CF51" s="62">
        <f t="shared" si="4"/>
        <v>0</v>
      </c>
      <c r="CG51" s="62">
        <f t="shared" si="5"/>
        <v>0</v>
      </c>
      <c r="CH51" s="173">
        <f t="shared" si="6"/>
        <v>0</v>
      </c>
      <c r="CI51" s="62">
        <f t="shared" si="7"/>
        <v>0</v>
      </c>
    </row>
    <row r="52" spans="2:87" ht="20.100000000000001" customHeight="1" x14ac:dyDescent="0.25">
      <c r="B52" s="53"/>
      <c r="C52" s="54"/>
      <c r="D52" s="267"/>
      <c r="E52" s="271"/>
      <c r="F52" s="55"/>
      <c r="G52" s="274"/>
      <c r="H52" s="53"/>
      <c r="I52" s="53"/>
      <c r="J52" s="53"/>
      <c r="K52" s="53"/>
      <c r="L52" s="265"/>
      <c r="M52" s="53"/>
      <c r="N52" s="260"/>
      <c r="O52" s="274"/>
      <c r="P52" s="53"/>
      <c r="Q52" s="263"/>
      <c r="R52" s="263"/>
      <c r="S52" s="179"/>
      <c r="T52" s="195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5"/>
      <c r="AF52" s="53"/>
      <c r="AG52" s="55"/>
      <c r="AH52" s="54"/>
      <c r="AI52" s="53"/>
      <c r="AJ52" s="53"/>
      <c r="AK52" s="208"/>
      <c r="AL52" s="54"/>
      <c r="AM52" s="53"/>
      <c r="AN52" s="206"/>
      <c r="AO52" s="54"/>
      <c r="AP52" s="54"/>
      <c r="AQ52" s="54"/>
      <c r="AR52" s="53"/>
      <c r="AS52" s="185"/>
      <c r="AT52" s="56"/>
      <c r="AU52" s="54"/>
      <c r="AV52" s="190"/>
      <c r="AW52" s="185"/>
      <c r="AX52" s="185"/>
      <c r="AY52" s="182"/>
      <c r="AZ52" s="56"/>
      <c r="BA52" s="56"/>
      <c r="BB52" s="56"/>
      <c r="BC52" s="56" t="str">
        <f t="shared" si="8"/>
        <v/>
      </c>
      <c r="BD52" s="56"/>
      <c r="BE52" s="57"/>
      <c r="BF52" s="56"/>
      <c r="BG52" s="56"/>
      <c r="BH52" s="235"/>
      <c r="BI52" s="197">
        <f t="shared" si="0"/>
        <v>0</v>
      </c>
      <c r="BJ52" s="236"/>
      <c r="BK52" s="56"/>
      <c r="BL52" s="56"/>
      <c r="BM52" s="56"/>
      <c r="BN52" s="222"/>
      <c r="BO52" s="53"/>
      <c r="BP52" s="230"/>
      <c r="BQ52" s="59"/>
      <c r="BR52" s="60"/>
      <c r="BS52" s="59"/>
      <c r="BT52" s="237"/>
      <c r="BU52" s="59"/>
      <c r="BV52" s="58" t="e">
        <f t="shared" si="1"/>
        <v>#DIV/0!</v>
      </c>
      <c r="BW52" s="58" t="e">
        <f t="shared" si="2"/>
        <v>#DIV/0!</v>
      </c>
      <c r="BX52" s="58" t="e">
        <f t="shared" si="3"/>
        <v>#DIV/0!</v>
      </c>
      <c r="BY52" s="53"/>
      <c r="BZ52" s="58"/>
      <c r="CA52" s="61"/>
      <c r="CB52" s="56"/>
      <c r="CC52" s="56"/>
      <c r="CD52" s="56"/>
      <c r="CF52" s="62">
        <f t="shared" si="4"/>
        <v>0</v>
      </c>
      <c r="CG52" s="62">
        <f t="shared" si="5"/>
        <v>0</v>
      </c>
      <c r="CH52" s="173">
        <f t="shared" si="6"/>
        <v>0</v>
      </c>
      <c r="CI52" s="62">
        <f t="shared" si="7"/>
        <v>0</v>
      </c>
    </row>
    <row r="53" spans="2:87" ht="20.100000000000001" customHeight="1" x14ac:dyDescent="0.25">
      <c r="B53" s="53"/>
      <c r="C53" s="54"/>
      <c r="D53" s="267"/>
      <c r="E53" s="271"/>
      <c r="F53" s="55"/>
      <c r="G53" s="274"/>
      <c r="H53" s="53"/>
      <c r="I53" s="53"/>
      <c r="J53" s="53"/>
      <c r="K53" s="53"/>
      <c r="L53" s="265"/>
      <c r="M53" s="53"/>
      <c r="N53" s="260"/>
      <c r="O53" s="274"/>
      <c r="P53" s="53"/>
      <c r="Q53" s="263"/>
      <c r="R53" s="263"/>
      <c r="S53" s="179"/>
      <c r="T53" s="195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5"/>
      <c r="AF53" s="53"/>
      <c r="AG53" s="55"/>
      <c r="AH53" s="54"/>
      <c r="AI53" s="53"/>
      <c r="AJ53" s="53"/>
      <c r="AK53" s="208"/>
      <c r="AL53" s="54"/>
      <c r="AM53" s="53"/>
      <c r="AN53" s="206"/>
      <c r="AO53" s="54"/>
      <c r="AP53" s="54"/>
      <c r="AQ53" s="54"/>
      <c r="AR53" s="53"/>
      <c r="AS53" s="185"/>
      <c r="AT53" s="56"/>
      <c r="AU53" s="54"/>
      <c r="AV53" s="190"/>
      <c r="AW53" s="185"/>
      <c r="AX53" s="185"/>
      <c r="AY53" s="182"/>
      <c r="AZ53" s="56"/>
      <c r="BA53" s="56"/>
      <c r="BB53" s="56"/>
      <c r="BC53" s="56" t="str">
        <f t="shared" si="8"/>
        <v/>
      </c>
      <c r="BD53" s="56"/>
      <c r="BE53" s="57"/>
      <c r="BF53" s="56"/>
      <c r="BG53" s="56"/>
      <c r="BH53" s="235"/>
      <c r="BI53" s="197">
        <f t="shared" si="0"/>
        <v>0</v>
      </c>
      <c r="BJ53" s="236"/>
      <c r="BK53" s="56"/>
      <c r="BL53" s="56"/>
      <c r="BM53" s="56"/>
      <c r="BN53" s="222"/>
      <c r="BO53" s="53"/>
      <c r="BP53" s="230"/>
      <c r="BQ53" s="59"/>
      <c r="BR53" s="60"/>
      <c r="BS53" s="59"/>
      <c r="BT53" s="237"/>
      <c r="BU53" s="59"/>
      <c r="BV53" s="58" t="e">
        <f t="shared" si="1"/>
        <v>#DIV/0!</v>
      </c>
      <c r="BW53" s="58" t="e">
        <f t="shared" si="2"/>
        <v>#DIV/0!</v>
      </c>
      <c r="BX53" s="58" t="e">
        <f t="shared" si="3"/>
        <v>#DIV/0!</v>
      </c>
      <c r="BY53" s="53"/>
      <c r="BZ53" s="58"/>
      <c r="CA53" s="61"/>
      <c r="CB53" s="56"/>
      <c r="CC53" s="56"/>
      <c r="CD53" s="56"/>
      <c r="CF53" s="62">
        <f t="shared" si="4"/>
        <v>0</v>
      </c>
      <c r="CG53" s="62">
        <f t="shared" si="5"/>
        <v>0</v>
      </c>
      <c r="CH53" s="173">
        <f t="shared" si="6"/>
        <v>0</v>
      </c>
      <c r="CI53" s="62">
        <f t="shared" si="7"/>
        <v>0</v>
      </c>
    </row>
    <row r="54" spans="2:87" ht="20.100000000000001" customHeight="1" x14ac:dyDescent="0.25">
      <c r="B54" s="53"/>
      <c r="C54" s="54"/>
      <c r="D54" s="267"/>
      <c r="E54" s="271"/>
      <c r="F54" s="55"/>
      <c r="G54" s="274"/>
      <c r="H54" s="53"/>
      <c r="I54" s="53"/>
      <c r="J54" s="53"/>
      <c r="K54" s="53"/>
      <c r="L54" s="265"/>
      <c r="M54" s="53"/>
      <c r="N54" s="260"/>
      <c r="O54" s="274"/>
      <c r="P54" s="53"/>
      <c r="Q54" s="263"/>
      <c r="R54" s="263"/>
      <c r="S54" s="179"/>
      <c r="T54" s="195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5"/>
      <c r="AF54" s="53"/>
      <c r="AG54" s="55"/>
      <c r="AH54" s="54"/>
      <c r="AI54" s="53"/>
      <c r="AJ54" s="53"/>
      <c r="AK54" s="208"/>
      <c r="AL54" s="54"/>
      <c r="AM54" s="53"/>
      <c r="AN54" s="206"/>
      <c r="AO54" s="54"/>
      <c r="AP54" s="54"/>
      <c r="AQ54" s="54"/>
      <c r="AR54" s="53"/>
      <c r="AS54" s="185"/>
      <c r="AT54" s="56"/>
      <c r="AU54" s="54"/>
      <c r="AV54" s="190"/>
      <c r="AW54" s="185"/>
      <c r="AX54" s="185"/>
      <c r="AY54" s="182"/>
      <c r="AZ54" s="56"/>
      <c r="BA54" s="56"/>
      <c r="BB54" s="56"/>
      <c r="BC54" s="56" t="str">
        <f t="shared" si="8"/>
        <v/>
      </c>
      <c r="BD54" s="56"/>
      <c r="BE54" s="57"/>
      <c r="BF54" s="56"/>
      <c r="BG54" s="56"/>
      <c r="BH54" s="235"/>
      <c r="BI54" s="197">
        <f t="shared" si="0"/>
        <v>0</v>
      </c>
      <c r="BJ54" s="236"/>
      <c r="BK54" s="56"/>
      <c r="BL54" s="56"/>
      <c r="BM54" s="56"/>
      <c r="BN54" s="222"/>
      <c r="BO54" s="53"/>
      <c r="BP54" s="230"/>
      <c r="BQ54" s="59"/>
      <c r="BR54" s="60"/>
      <c r="BS54" s="59"/>
      <c r="BT54" s="237"/>
      <c r="BU54" s="59"/>
      <c r="BV54" s="58" t="e">
        <f t="shared" si="1"/>
        <v>#DIV/0!</v>
      </c>
      <c r="BW54" s="58" t="e">
        <f t="shared" si="2"/>
        <v>#DIV/0!</v>
      </c>
      <c r="BX54" s="58" t="e">
        <f t="shared" si="3"/>
        <v>#DIV/0!</v>
      </c>
      <c r="BY54" s="53"/>
      <c r="BZ54" s="58"/>
      <c r="CA54" s="61"/>
      <c r="CB54" s="56"/>
      <c r="CC54" s="56"/>
      <c r="CD54" s="56"/>
      <c r="CF54" s="62">
        <f t="shared" si="4"/>
        <v>0</v>
      </c>
      <c r="CG54" s="62">
        <f t="shared" si="5"/>
        <v>0</v>
      </c>
      <c r="CH54" s="173">
        <f t="shared" si="6"/>
        <v>0</v>
      </c>
      <c r="CI54" s="62">
        <f t="shared" si="7"/>
        <v>0</v>
      </c>
    </row>
    <row r="55" spans="2:87" ht="20.100000000000001" customHeight="1" x14ac:dyDescent="0.25">
      <c r="B55" s="53"/>
      <c r="C55" s="54"/>
      <c r="D55" s="267"/>
      <c r="E55" s="271"/>
      <c r="F55" s="55"/>
      <c r="G55" s="274"/>
      <c r="H55" s="53"/>
      <c r="I55" s="53"/>
      <c r="J55" s="53"/>
      <c r="K55" s="53"/>
      <c r="L55" s="265"/>
      <c r="M55" s="53"/>
      <c r="N55" s="260"/>
      <c r="O55" s="274"/>
      <c r="P55" s="53"/>
      <c r="Q55" s="263"/>
      <c r="R55" s="263"/>
      <c r="S55" s="179"/>
      <c r="T55" s="195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5"/>
      <c r="AF55" s="53"/>
      <c r="AG55" s="55"/>
      <c r="AH55" s="54"/>
      <c r="AI55" s="53"/>
      <c r="AJ55" s="53"/>
      <c r="AK55" s="208"/>
      <c r="AL55" s="54"/>
      <c r="AM55" s="53"/>
      <c r="AN55" s="206"/>
      <c r="AO55" s="54"/>
      <c r="AP55" s="54"/>
      <c r="AQ55" s="54"/>
      <c r="AR55" s="53"/>
      <c r="AS55" s="185"/>
      <c r="AT55" s="56"/>
      <c r="AU55" s="54"/>
      <c r="AV55" s="190"/>
      <c r="AW55" s="185"/>
      <c r="AX55" s="185"/>
      <c r="AY55" s="182"/>
      <c r="AZ55" s="56"/>
      <c r="BA55" s="56"/>
      <c r="BB55" s="56"/>
      <c r="BC55" s="56" t="str">
        <f t="shared" si="8"/>
        <v/>
      </c>
      <c r="BD55" s="56"/>
      <c r="BE55" s="57"/>
      <c r="BF55" s="56"/>
      <c r="BG55" s="56"/>
      <c r="BH55" s="235"/>
      <c r="BI55" s="197">
        <f t="shared" si="0"/>
        <v>0</v>
      </c>
      <c r="BJ55" s="236"/>
      <c r="BK55" s="56"/>
      <c r="BL55" s="56"/>
      <c r="BM55" s="56"/>
      <c r="BN55" s="222"/>
      <c r="BO55" s="53"/>
      <c r="BP55" s="230"/>
      <c r="BQ55" s="59"/>
      <c r="BR55" s="60"/>
      <c r="BS55" s="59"/>
      <c r="BT55" s="237"/>
      <c r="BU55" s="59"/>
      <c r="BV55" s="58" t="e">
        <f t="shared" si="1"/>
        <v>#DIV/0!</v>
      </c>
      <c r="BW55" s="58" t="e">
        <f t="shared" si="2"/>
        <v>#DIV/0!</v>
      </c>
      <c r="BX55" s="58" t="e">
        <f t="shared" si="3"/>
        <v>#DIV/0!</v>
      </c>
      <c r="BY55" s="53"/>
      <c r="BZ55" s="58"/>
      <c r="CA55" s="61"/>
      <c r="CB55" s="56"/>
      <c r="CC55" s="56"/>
      <c r="CD55" s="56"/>
      <c r="CF55" s="62">
        <f t="shared" si="4"/>
        <v>0</v>
      </c>
      <c r="CG55" s="62">
        <f t="shared" si="5"/>
        <v>0</v>
      </c>
      <c r="CH55" s="173">
        <f t="shared" si="6"/>
        <v>0</v>
      </c>
      <c r="CI55" s="62">
        <f t="shared" si="7"/>
        <v>0</v>
      </c>
    </row>
    <row r="56" spans="2:87" ht="20.100000000000001" customHeight="1" x14ac:dyDescent="0.25">
      <c r="B56" s="53"/>
      <c r="C56" s="54"/>
      <c r="D56" s="267"/>
      <c r="E56" s="271"/>
      <c r="F56" s="55"/>
      <c r="G56" s="274"/>
      <c r="H56" s="53"/>
      <c r="I56" s="53"/>
      <c r="J56" s="53"/>
      <c r="K56" s="53"/>
      <c r="L56" s="265"/>
      <c r="M56" s="53"/>
      <c r="N56" s="260"/>
      <c r="O56" s="274"/>
      <c r="P56" s="53"/>
      <c r="Q56" s="263"/>
      <c r="R56" s="263"/>
      <c r="S56" s="179"/>
      <c r="T56" s="195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5"/>
      <c r="AF56" s="53"/>
      <c r="AG56" s="55"/>
      <c r="AH56" s="54"/>
      <c r="AI56" s="53"/>
      <c r="AJ56" s="53"/>
      <c r="AK56" s="208"/>
      <c r="AL56" s="54"/>
      <c r="AM56" s="53"/>
      <c r="AN56" s="206"/>
      <c r="AO56" s="54"/>
      <c r="AP56" s="54"/>
      <c r="AQ56" s="54"/>
      <c r="AR56" s="53"/>
      <c r="AS56" s="185"/>
      <c r="AT56" s="56"/>
      <c r="AU56" s="54"/>
      <c r="AV56" s="190"/>
      <c r="AW56" s="185"/>
      <c r="AX56" s="185"/>
      <c r="AY56" s="182"/>
      <c r="AZ56" s="56"/>
      <c r="BA56" s="56"/>
      <c r="BB56" s="56"/>
      <c r="BC56" s="56" t="str">
        <f t="shared" si="8"/>
        <v/>
      </c>
      <c r="BD56" s="56"/>
      <c r="BE56" s="57"/>
      <c r="BF56" s="56"/>
      <c r="BG56" s="56"/>
      <c r="BH56" s="235"/>
      <c r="BI56" s="197">
        <f t="shared" si="0"/>
        <v>0</v>
      </c>
      <c r="BJ56" s="236"/>
      <c r="BK56" s="56"/>
      <c r="BL56" s="56"/>
      <c r="BM56" s="56"/>
      <c r="BN56" s="222"/>
      <c r="BO56" s="53"/>
      <c r="BP56" s="230"/>
      <c r="BQ56" s="59"/>
      <c r="BR56" s="60"/>
      <c r="BS56" s="59"/>
      <c r="BT56" s="237"/>
      <c r="BU56" s="59"/>
      <c r="BV56" s="58" t="e">
        <f t="shared" si="1"/>
        <v>#DIV/0!</v>
      </c>
      <c r="BW56" s="58" t="e">
        <f t="shared" si="2"/>
        <v>#DIV/0!</v>
      </c>
      <c r="BX56" s="58" t="e">
        <f t="shared" si="3"/>
        <v>#DIV/0!</v>
      </c>
      <c r="BY56" s="53"/>
      <c r="BZ56" s="58"/>
      <c r="CA56" s="61"/>
      <c r="CB56" s="56"/>
      <c r="CC56" s="56"/>
      <c r="CD56" s="56"/>
      <c r="CF56" s="62">
        <f t="shared" si="4"/>
        <v>0</v>
      </c>
      <c r="CG56" s="62">
        <f t="shared" si="5"/>
        <v>0</v>
      </c>
      <c r="CH56" s="173">
        <f t="shared" si="6"/>
        <v>0</v>
      </c>
      <c r="CI56" s="62">
        <f t="shared" si="7"/>
        <v>0</v>
      </c>
    </row>
    <row r="57" spans="2:87" ht="20.100000000000001" customHeight="1" x14ac:dyDescent="0.25">
      <c r="B57" s="53"/>
      <c r="C57" s="54"/>
      <c r="D57" s="267"/>
      <c r="E57" s="271"/>
      <c r="F57" s="55"/>
      <c r="G57" s="274"/>
      <c r="H57" s="53"/>
      <c r="I57" s="53"/>
      <c r="J57" s="53"/>
      <c r="K57" s="53"/>
      <c r="L57" s="265"/>
      <c r="M57" s="53"/>
      <c r="N57" s="260"/>
      <c r="O57" s="274"/>
      <c r="P57" s="53"/>
      <c r="Q57" s="263"/>
      <c r="R57" s="263"/>
      <c r="S57" s="179"/>
      <c r="T57" s="195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5"/>
      <c r="AF57" s="53"/>
      <c r="AG57" s="55"/>
      <c r="AH57" s="54"/>
      <c r="AI57" s="53"/>
      <c r="AJ57" s="53"/>
      <c r="AK57" s="208"/>
      <c r="AL57" s="54"/>
      <c r="AM57" s="53"/>
      <c r="AN57" s="206"/>
      <c r="AO57" s="54"/>
      <c r="AP57" s="54"/>
      <c r="AQ57" s="54"/>
      <c r="AR57" s="53"/>
      <c r="AS57" s="185"/>
      <c r="AT57" s="56"/>
      <c r="AU57" s="54"/>
      <c r="AV57" s="190"/>
      <c r="AW57" s="185"/>
      <c r="AX57" s="185"/>
      <c r="AY57" s="182"/>
      <c r="AZ57" s="56"/>
      <c r="BA57" s="56"/>
      <c r="BB57" s="56"/>
      <c r="BC57" s="56" t="str">
        <f t="shared" si="8"/>
        <v/>
      </c>
      <c r="BD57" s="56"/>
      <c r="BE57" s="57"/>
      <c r="BF57" s="56"/>
      <c r="BG57" s="56"/>
      <c r="BH57" s="235"/>
      <c r="BI57" s="197">
        <f t="shared" si="0"/>
        <v>0</v>
      </c>
      <c r="BJ57" s="236"/>
      <c r="BK57" s="56"/>
      <c r="BL57" s="56"/>
      <c r="BM57" s="56"/>
      <c r="BN57" s="222"/>
      <c r="BO57" s="53"/>
      <c r="BP57" s="230"/>
      <c r="BQ57" s="59"/>
      <c r="BR57" s="60"/>
      <c r="BS57" s="59"/>
      <c r="BT57" s="237"/>
      <c r="BU57" s="59"/>
      <c r="BV57" s="58" t="e">
        <f t="shared" si="1"/>
        <v>#DIV/0!</v>
      </c>
      <c r="BW57" s="58" t="e">
        <f t="shared" si="2"/>
        <v>#DIV/0!</v>
      </c>
      <c r="BX57" s="58" t="e">
        <f t="shared" si="3"/>
        <v>#DIV/0!</v>
      </c>
      <c r="BY57" s="53"/>
      <c r="BZ57" s="58"/>
      <c r="CA57" s="61"/>
      <c r="CB57" s="56"/>
      <c r="CC57" s="56"/>
      <c r="CD57" s="56"/>
      <c r="CF57" s="62">
        <f t="shared" si="4"/>
        <v>0</v>
      </c>
      <c r="CG57" s="62">
        <f t="shared" si="5"/>
        <v>0</v>
      </c>
      <c r="CH57" s="173">
        <f t="shared" si="6"/>
        <v>0</v>
      </c>
      <c r="CI57" s="62">
        <f t="shared" si="7"/>
        <v>0</v>
      </c>
    </row>
    <row r="58" spans="2:87" ht="20.100000000000001" customHeight="1" x14ac:dyDescent="0.25">
      <c r="B58" s="53"/>
      <c r="C58" s="54"/>
      <c r="D58" s="267"/>
      <c r="E58" s="271"/>
      <c r="F58" s="55"/>
      <c r="G58" s="274"/>
      <c r="H58" s="53"/>
      <c r="I58" s="53"/>
      <c r="J58" s="53"/>
      <c r="K58" s="53"/>
      <c r="L58" s="265"/>
      <c r="M58" s="53"/>
      <c r="N58" s="260"/>
      <c r="O58" s="274"/>
      <c r="P58" s="53"/>
      <c r="Q58" s="263"/>
      <c r="R58" s="263"/>
      <c r="S58" s="179"/>
      <c r="T58" s="195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5"/>
      <c r="AF58" s="53"/>
      <c r="AG58" s="55"/>
      <c r="AH58" s="54"/>
      <c r="AI58" s="53"/>
      <c r="AJ58" s="53"/>
      <c r="AK58" s="208"/>
      <c r="AL58" s="54"/>
      <c r="AM58" s="53"/>
      <c r="AN58" s="206"/>
      <c r="AO58" s="54"/>
      <c r="AP58" s="54"/>
      <c r="AQ58" s="54"/>
      <c r="AR58" s="53"/>
      <c r="AS58" s="185"/>
      <c r="AT58" s="56"/>
      <c r="AU58" s="54"/>
      <c r="AV58" s="190"/>
      <c r="AW58" s="185"/>
      <c r="AX58" s="185"/>
      <c r="AY58" s="182"/>
      <c r="AZ58" s="56"/>
      <c r="BA58" s="56"/>
      <c r="BB58" s="56"/>
      <c r="BC58" s="56" t="str">
        <f t="shared" si="8"/>
        <v/>
      </c>
      <c r="BD58" s="56"/>
      <c r="BE58" s="57"/>
      <c r="BF58" s="56"/>
      <c r="BG58" s="56"/>
      <c r="BH58" s="235"/>
      <c r="BI58" s="197">
        <f t="shared" si="0"/>
        <v>0</v>
      </c>
      <c r="BJ58" s="236"/>
      <c r="BK58" s="56"/>
      <c r="BL58" s="56"/>
      <c r="BM58" s="56"/>
      <c r="BN58" s="222"/>
      <c r="BO58" s="53"/>
      <c r="BP58" s="230"/>
      <c r="BQ58" s="59"/>
      <c r="BR58" s="60"/>
      <c r="BS58" s="59"/>
      <c r="BT58" s="237"/>
      <c r="BU58" s="59"/>
      <c r="BV58" s="58" t="e">
        <f t="shared" si="1"/>
        <v>#DIV/0!</v>
      </c>
      <c r="BW58" s="58" t="e">
        <f t="shared" si="2"/>
        <v>#DIV/0!</v>
      </c>
      <c r="BX58" s="58" t="e">
        <f t="shared" si="3"/>
        <v>#DIV/0!</v>
      </c>
      <c r="BY58" s="53"/>
      <c r="BZ58" s="58"/>
      <c r="CA58" s="61"/>
      <c r="CB58" s="56"/>
      <c r="CC58" s="56"/>
      <c r="CD58" s="56"/>
      <c r="CF58" s="62">
        <f t="shared" si="4"/>
        <v>0</v>
      </c>
      <c r="CG58" s="62">
        <f t="shared" si="5"/>
        <v>0</v>
      </c>
      <c r="CH58" s="173">
        <f t="shared" si="6"/>
        <v>0</v>
      </c>
      <c r="CI58" s="62">
        <f t="shared" si="7"/>
        <v>0</v>
      </c>
    </row>
    <row r="59" spans="2:87" ht="20.100000000000001" customHeight="1" x14ac:dyDescent="0.25">
      <c r="B59" s="53"/>
      <c r="C59" s="54"/>
      <c r="D59" s="267"/>
      <c r="E59" s="271"/>
      <c r="F59" s="55"/>
      <c r="G59" s="274"/>
      <c r="H59" s="53"/>
      <c r="I59" s="53"/>
      <c r="J59" s="53"/>
      <c r="K59" s="53"/>
      <c r="L59" s="265"/>
      <c r="M59" s="53"/>
      <c r="N59" s="260"/>
      <c r="O59" s="274"/>
      <c r="P59" s="53"/>
      <c r="Q59" s="263"/>
      <c r="R59" s="263"/>
      <c r="S59" s="179"/>
      <c r="T59" s="195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5"/>
      <c r="AF59" s="53"/>
      <c r="AG59" s="55"/>
      <c r="AH59" s="54"/>
      <c r="AI59" s="53"/>
      <c r="AJ59" s="53"/>
      <c r="AK59" s="208"/>
      <c r="AL59" s="54"/>
      <c r="AM59" s="53"/>
      <c r="AN59" s="206"/>
      <c r="AO59" s="54"/>
      <c r="AP59" s="54"/>
      <c r="AQ59" s="54"/>
      <c r="AR59" s="53"/>
      <c r="AS59" s="185"/>
      <c r="AT59" s="56"/>
      <c r="AU59" s="54"/>
      <c r="AV59" s="190"/>
      <c r="AW59" s="185"/>
      <c r="AX59" s="185"/>
      <c r="AY59" s="182"/>
      <c r="AZ59" s="56"/>
      <c r="BA59" s="56"/>
      <c r="BB59" s="56"/>
      <c r="BC59" s="56" t="str">
        <f t="shared" si="8"/>
        <v/>
      </c>
      <c r="BD59" s="56"/>
      <c r="BE59" s="57"/>
      <c r="BF59" s="56"/>
      <c r="BG59" s="56"/>
      <c r="BH59" s="235"/>
      <c r="BI59" s="197">
        <f t="shared" si="0"/>
        <v>0</v>
      </c>
      <c r="BJ59" s="236"/>
      <c r="BK59" s="56"/>
      <c r="BL59" s="56"/>
      <c r="BM59" s="56"/>
      <c r="BN59" s="222"/>
      <c r="BO59" s="53"/>
      <c r="BP59" s="230"/>
      <c r="BQ59" s="59"/>
      <c r="BR59" s="60"/>
      <c r="BS59" s="59"/>
      <c r="BT59" s="237"/>
      <c r="BU59" s="59"/>
      <c r="BV59" s="58" t="e">
        <f t="shared" si="1"/>
        <v>#DIV/0!</v>
      </c>
      <c r="BW59" s="58" t="e">
        <f t="shared" si="2"/>
        <v>#DIV/0!</v>
      </c>
      <c r="BX59" s="58" t="e">
        <f t="shared" si="3"/>
        <v>#DIV/0!</v>
      </c>
      <c r="BY59" s="53"/>
      <c r="BZ59" s="58"/>
      <c r="CA59" s="61"/>
      <c r="CB59" s="56"/>
      <c r="CC59" s="56"/>
      <c r="CD59" s="56"/>
      <c r="CF59" s="62">
        <f t="shared" si="4"/>
        <v>0</v>
      </c>
      <c r="CG59" s="62">
        <f t="shared" si="5"/>
        <v>0</v>
      </c>
      <c r="CH59" s="173">
        <f t="shared" si="6"/>
        <v>0</v>
      </c>
      <c r="CI59" s="62">
        <f t="shared" si="7"/>
        <v>0</v>
      </c>
    </row>
    <row r="60" spans="2:87" ht="20.100000000000001" customHeight="1" x14ac:dyDescent="0.25">
      <c r="B60" s="53"/>
      <c r="C60" s="54"/>
      <c r="D60" s="267"/>
      <c r="E60" s="271"/>
      <c r="F60" s="55"/>
      <c r="G60" s="274"/>
      <c r="H60" s="53"/>
      <c r="I60" s="53"/>
      <c r="J60" s="53"/>
      <c r="K60" s="53"/>
      <c r="L60" s="265"/>
      <c r="M60" s="53"/>
      <c r="N60" s="260"/>
      <c r="O60" s="274"/>
      <c r="P60" s="53"/>
      <c r="Q60" s="263"/>
      <c r="R60" s="263"/>
      <c r="S60" s="179"/>
      <c r="T60" s="195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5"/>
      <c r="AF60" s="53"/>
      <c r="AG60" s="55"/>
      <c r="AH60" s="54"/>
      <c r="AI60" s="53"/>
      <c r="AJ60" s="53"/>
      <c r="AK60" s="208"/>
      <c r="AL60" s="54"/>
      <c r="AM60" s="53"/>
      <c r="AN60" s="206"/>
      <c r="AO60" s="54"/>
      <c r="AP60" s="54"/>
      <c r="AQ60" s="54"/>
      <c r="AR60" s="53"/>
      <c r="AS60" s="185"/>
      <c r="AT60" s="56"/>
      <c r="AU60" s="54"/>
      <c r="AV60" s="190"/>
      <c r="AW60" s="185"/>
      <c r="AX60" s="185"/>
      <c r="AY60" s="182"/>
      <c r="AZ60" s="56"/>
      <c r="BA60" s="56"/>
      <c r="BB60" s="56"/>
      <c r="BC60" s="56" t="str">
        <f t="shared" si="8"/>
        <v/>
      </c>
      <c r="BD60" s="56"/>
      <c r="BE60" s="57"/>
      <c r="BF60" s="56"/>
      <c r="BG60" s="56"/>
      <c r="BH60" s="235"/>
      <c r="BI60" s="197">
        <f t="shared" si="0"/>
        <v>0</v>
      </c>
      <c r="BJ60" s="236"/>
      <c r="BK60" s="56"/>
      <c r="BL60" s="56"/>
      <c r="BM60" s="56"/>
      <c r="BN60" s="222"/>
      <c r="BO60" s="53"/>
      <c r="BP60" s="230"/>
      <c r="BQ60" s="59"/>
      <c r="BR60" s="60"/>
      <c r="BS60" s="59"/>
      <c r="BT60" s="237"/>
      <c r="BU60" s="59"/>
      <c r="BV60" s="58" t="e">
        <f t="shared" si="1"/>
        <v>#DIV/0!</v>
      </c>
      <c r="BW60" s="58" t="e">
        <f t="shared" si="2"/>
        <v>#DIV/0!</v>
      </c>
      <c r="BX60" s="58" t="e">
        <f t="shared" si="3"/>
        <v>#DIV/0!</v>
      </c>
      <c r="BY60" s="53"/>
      <c r="BZ60" s="58"/>
      <c r="CA60" s="61"/>
      <c r="CB60" s="56"/>
      <c r="CC60" s="56"/>
      <c r="CD60" s="56"/>
      <c r="CF60" s="62">
        <f t="shared" si="4"/>
        <v>0</v>
      </c>
      <c r="CG60" s="62">
        <f t="shared" si="5"/>
        <v>0</v>
      </c>
      <c r="CH60" s="173">
        <f t="shared" si="6"/>
        <v>0</v>
      </c>
      <c r="CI60" s="62">
        <f t="shared" si="7"/>
        <v>0</v>
      </c>
    </row>
    <row r="61" spans="2:87" ht="20.100000000000001" customHeight="1" x14ac:dyDescent="0.25">
      <c r="B61" s="53"/>
      <c r="C61" s="54"/>
      <c r="D61" s="267"/>
      <c r="E61" s="271"/>
      <c r="F61" s="55"/>
      <c r="G61" s="274"/>
      <c r="H61" s="53"/>
      <c r="I61" s="53"/>
      <c r="J61" s="53"/>
      <c r="K61" s="53"/>
      <c r="L61" s="265"/>
      <c r="M61" s="53"/>
      <c r="N61" s="260"/>
      <c r="O61" s="274"/>
      <c r="P61" s="53"/>
      <c r="Q61" s="263"/>
      <c r="R61" s="263"/>
      <c r="S61" s="179"/>
      <c r="T61" s="195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5"/>
      <c r="AF61" s="53"/>
      <c r="AG61" s="55"/>
      <c r="AH61" s="54"/>
      <c r="AI61" s="53"/>
      <c r="AJ61" s="53"/>
      <c r="AK61" s="208"/>
      <c r="AL61" s="54"/>
      <c r="AM61" s="53"/>
      <c r="AN61" s="206"/>
      <c r="AO61" s="54"/>
      <c r="AP61" s="54"/>
      <c r="AQ61" s="54"/>
      <c r="AR61" s="53"/>
      <c r="AS61" s="185"/>
      <c r="AT61" s="56"/>
      <c r="AU61" s="54"/>
      <c r="AV61" s="190"/>
      <c r="AW61" s="185"/>
      <c r="AX61" s="185"/>
      <c r="AY61" s="182"/>
      <c r="AZ61" s="56"/>
      <c r="BA61" s="56"/>
      <c r="BB61" s="56"/>
      <c r="BC61" s="56" t="str">
        <f t="shared" si="8"/>
        <v/>
      </c>
      <c r="BD61" s="56"/>
      <c r="BE61" s="57"/>
      <c r="BF61" s="56"/>
      <c r="BG61" s="56"/>
      <c r="BH61" s="235"/>
      <c r="BI61" s="197">
        <f t="shared" si="0"/>
        <v>0</v>
      </c>
      <c r="BJ61" s="236"/>
      <c r="BK61" s="56"/>
      <c r="BL61" s="56"/>
      <c r="BM61" s="56"/>
      <c r="BN61" s="222"/>
      <c r="BO61" s="53"/>
      <c r="BP61" s="230"/>
      <c r="BQ61" s="59"/>
      <c r="BR61" s="60"/>
      <c r="BS61" s="59"/>
      <c r="BT61" s="237"/>
      <c r="BU61" s="59"/>
      <c r="BV61" s="58" t="e">
        <f t="shared" si="1"/>
        <v>#DIV/0!</v>
      </c>
      <c r="BW61" s="58" t="e">
        <f t="shared" si="2"/>
        <v>#DIV/0!</v>
      </c>
      <c r="BX61" s="58" t="e">
        <f t="shared" si="3"/>
        <v>#DIV/0!</v>
      </c>
      <c r="BY61" s="53"/>
      <c r="BZ61" s="58"/>
      <c r="CA61" s="61"/>
      <c r="CB61" s="56"/>
      <c r="CC61" s="56"/>
      <c r="CD61" s="56"/>
      <c r="CF61" s="62">
        <f t="shared" si="4"/>
        <v>0</v>
      </c>
      <c r="CG61" s="62">
        <f t="shared" si="5"/>
        <v>0</v>
      </c>
      <c r="CH61" s="173">
        <f t="shared" si="6"/>
        <v>0</v>
      </c>
      <c r="CI61" s="62">
        <f t="shared" si="7"/>
        <v>0</v>
      </c>
    </row>
    <row r="62" spans="2:87" ht="20.100000000000001" customHeight="1" x14ac:dyDescent="0.25">
      <c r="B62" s="53"/>
      <c r="C62" s="54"/>
      <c r="D62" s="267"/>
      <c r="E62" s="271"/>
      <c r="F62" s="55"/>
      <c r="G62" s="274"/>
      <c r="H62" s="53"/>
      <c r="I62" s="53"/>
      <c r="J62" s="53"/>
      <c r="K62" s="53"/>
      <c r="L62" s="265"/>
      <c r="M62" s="53"/>
      <c r="N62" s="260"/>
      <c r="O62" s="274"/>
      <c r="P62" s="53"/>
      <c r="Q62" s="263"/>
      <c r="R62" s="263"/>
      <c r="S62" s="179"/>
      <c r="T62" s="195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5"/>
      <c r="AF62" s="53"/>
      <c r="AG62" s="55"/>
      <c r="AH62" s="54"/>
      <c r="AI62" s="53"/>
      <c r="AJ62" s="53"/>
      <c r="AK62" s="208"/>
      <c r="AL62" s="54"/>
      <c r="AM62" s="53"/>
      <c r="AN62" s="206"/>
      <c r="AO62" s="54"/>
      <c r="AP62" s="54"/>
      <c r="AQ62" s="54"/>
      <c r="AR62" s="53"/>
      <c r="AS62" s="185"/>
      <c r="AT62" s="56"/>
      <c r="AU62" s="54"/>
      <c r="AV62" s="190"/>
      <c r="AW62" s="185"/>
      <c r="AX62" s="185"/>
      <c r="AY62" s="182"/>
      <c r="AZ62" s="56"/>
      <c r="BA62" s="56"/>
      <c r="BB62" s="56"/>
      <c r="BC62" s="56" t="str">
        <f t="shared" si="8"/>
        <v/>
      </c>
      <c r="BD62" s="56"/>
      <c r="BE62" s="57"/>
      <c r="BF62" s="56"/>
      <c r="BG62" s="56"/>
      <c r="BH62" s="235"/>
      <c r="BI62" s="197">
        <f t="shared" si="0"/>
        <v>0</v>
      </c>
      <c r="BJ62" s="236"/>
      <c r="BK62" s="56"/>
      <c r="BL62" s="56"/>
      <c r="BM62" s="56"/>
      <c r="BN62" s="222"/>
      <c r="BO62" s="53"/>
      <c r="BP62" s="230"/>
      <c r="BQ62" s="59"/>
      <c r="BR62" s="60"/>
      <c r="BS62" s="59"/>
      <c r="BT62" s="237"/>
      <c r="BU62" s="59"/>
      <c r="BV62" s="58" t="e">
        <f t="shared" si="1"/>
        <v>#DIV/0!</v>
      </c>
      <c r="BW62" s="58" t="e">
        <f t="shared" si="2"/>
        <v>#DIV/0!</v>
      </c>
      <c r="BX62" s="58" t="e">
        <f t="shared" si="3"/>
        <v>#DIV/0!</v>
      </c>
      <c r="BY62" s="53"/>
      <c r="BZ62" s="58"/>
      <c r="CA62" s="61"/>
      <c r="CB62" s="56"/>
      <c r="CC62" s="56"/>
      <c r="CD62" s="56"/>
      <c r="CF62" s="62">
        <f t="shared" si="4"/>
        <v>0</v>
      </c>
      <c r="CG62" s="62">
        <f t="shared" si="5"/>
        <v>0</v>
      </c>
      <c r="CH62" s="173">
        <f t="shared" si="6"/>
        <v>0</v>
      </c>
      <c r="CI62" s="62">
        <f t="shared" si="7"/>
        <v>0</v>
      </c>
    </row>
    <row r="63" spans="2:87" ht="20.100000000000001" customHeight="1" x14ac:dyDescent="0.25">
      <c r="B63" s="53"/>
      <c r="C63" s="54"/>
      <c r="D63" s="267"/>
      <c r="E63" s="271"/>
      <c r="F63" s="55"/>
      <c r="G63" s="274"/>
      <c r="H63" s="53"/>
      <c r="I63" s="53"/>
      <c r="J63" s="53"/>
      <c r="K63" s="53"/>
      <c r="L63" s="265"/>
      <c r="M63" s="53"/>
      <c r="N63" s="260"/>
      <c r="O63" s="274"/>
      <c r="P63" s="53"/>
      <c r="Q63" s="263"/>
      <c r="R63" s="263"/>
      <c r="S63" s="179"/>
      <c r="T63" s="195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5"/>
      <c r="AF63" s="53"/>
      <c r="AG63" s="55"/>
      <c r="AH63" s="54"/>
      <c r="AI63" s="53"/>
      <c r="AJ63" s="53"/>
      <c r="AK63" s="208"/>
      <c r="AL63" s="54"/>
      <c r="AM63" s="53"/>
      <c r="AN63" s="206"/>
      <c r="AO63" s="54"/>
      <c r="AP63" s="54"/>
      <c r="AQ63" s="54"/>
      <c r="AR63" s="53"/>
      <c r="AS63" s="185"/>
      <c r="AT63" s="56"/>
      <c r="AU63" s="54"/>
      <c r="AV63" s="190"/>
      <c r="AW63" s="185"/>
      <c r="AX63" s="185"/>
      <c r="AY63" s="182"/>
      <c r="AZ63" s="56"/>
      <c r="BA63" s="56"/>
      <c r="BB63" s="56"/>
      <c r="BC63" s="56" t="str">
        <f t="shared" si="8"/>
        <v/>
      </c>
      <c r="BD63" s="56"/>
      <c r="BE63" s="57"/>
      <c r="BF63" s="56"/>
      <c r="BG63" s="56"/>
      <c r="BH63" s="235"/>
      <c r="BI63" s="197">
        <f t="shared" si="0"/>
        <v>0</v>
      </c>
      <c r="BJ63" s="236"/>
      <c r="BK63" s="56"/>
      <c r="BL63" s="56"/>
      <c r="BM63" s="56"/>
      <c r="BN63" s="222"/>
      <c r="BO63" s="53"/>
      <c r="BP63" s="230"/>
      <c r="BQ63" s="59"/>
      <c r="BR63" s="60"/>
      <c r="BS63" s="59"/>
      <c r="BT63" s="237"/>
      <c r="BU63" s="59"/>
      <c r="BV63" s="58" t="e">
        <f t="shared" si="1"/>
        <v>#DIV/0!</v>
      </c>
      <c r="BW63" s="58" t="e">
        <f t="shared" si="2"/>
        <v>#DIV/0!</v>
      </c>
      <c r="BX63" s="58" t="e">
        <f t="shared" si="3"/>
        <v>#DIV/0!</v>
      </c>
      <c r="BY63" s="53"/>
      <c r="BZ63" s="58"/>
      <c r="CA63" s="61"/>
      <c r="CB63" s="56"/>
      <c r="CC63" s="56"/>
      <c r="CD63" s="56"/>
      <c r="CF63" s="62">
        <f t="shared" si="4"/>
        <v>0</v>
      </c>
      <c r="CG63" s="62">
        <f t="shared" si="5"/>
        <v>0</v>
      </c>
      <c r="CH63" s="173">
        <f t="shared" si="6"/>
        <v>0</v>
      </c>
      <c r="CI63" s="62">
        <f t="shared" si="7"/>
        <v>0</v>
      </c>
    </row>
    <row r="64" spans="2:87" ht="20.100000000000001" customHeight="1" x14ac:dyDescent="0.25">
      <c r="B64" s="53"/>
      <c r="C64" s="54"/>
      <c r="D64" s="267"/>
      <c r="E64" s="271"/>
      <c r="F64" s="55"/>
      <c r="G64" s="274"/>
      <c r="H64" s="53"/>
      <c r="I64" s="53"/>
      <c r="J64" s="53"/>
      <c r="K64" s="53"/>
      <c r="L64" s="265"/>
      <c r="M64" s="53"/>
      <c r="N64" s="260"/>
      <c r="O64" s="274"/>
      <c r="P64" s="53"/>
      <c r="Q64" s="263"/>
      <c r="R64" s="263"/>
      <c r="S64" s="179"/>
      <c r="T64" s="195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5"/>
      <c r="AF64" s="53"/>
      <c r="AG64" s="55"/>
      <c r="AH64" s="54"/>
      <c r="AI64" s="53"/>
      <c r="AJ64" s="53"/>
      <c r="AK64" s="208"/>
      <c r="AL64" s="54"/>
      <c r="AM64" s="53"/>
      <c r="AN64" s="206"/>
      <c r="AO64" s="54"/>
      <c r="AP64" s="54"/>
      <c r="AQ64" s="54"/>
      <c r="AR64" s="53"/>
      <c r="AS64" s="185"/>
      <c r="AT64" s="56"/>
      <c r="AU64" s="54"/>
      <c r="AV64" s="190"/>
      <c r="AW64" s="185"/>
      <c r="AX64" s="185"/>
      <c r="AY64" s="182"/>
      <c r="AZ64" s="56"/>
      <c r="BA64" s="56"/>
      <c r="BB64" s="56"/>
      <c r="BC64" s="56" t="str">
        <f t="shared" si="8"/>
        <v/>
      </c>
      <c r="BD64" s="56"/>
      <c r="BE64" s="57"/>
      <c r="BF64" s="56"/>
      <c r="BG64" s="56"/>
      <c r="BH64" s="235"/>
      <c r="BI64" s="197">
        <f t="shared" si="0"/>
        <v>0</v>
      </c>
      <c r="BJ64" s="236"/>
      <c r="BK64" s="56"/>
      <c r="BL64" s="56"/>
      <c r="BM64" s="56"/>
      <c r="BN64" s="222"/>
      <c r="BO64" s="53"/>
      <c r="BP64" s="230"/>
      <c r="BQ64" s="59"/>
      <c r="BR64" s="60"/>
      <c r="BS64" s="59"/>
      <c r="BT64" s="237"/>
      <c r="BU64" s="59"/>
      <c r="BV64" s="58" t="e">
        <f t="shared" si="1"/>
        <v>#DIV/0!</v>
      </c>
      <c r="BW64" s="58" t="e">
        <f t="shared" si="2"/>
        <v>#DIV/0!</v>
      </c>
      <c r="BX64" s="58" t="e">
        <f t="shared" si="3"/>
        <v>#DIV/0!</v>
      </c>
      <c r="BY64" s="53"/>
      <c r="BZ64" s="58"/>
      <c r="CA64" s="61"/>
      <c r="CB64" s="56"/>
      <c r="CC64" s="56"/>
      <c r="CD64" s="56"/>
      <c r="CF64" s="62">
        <f t="shared" si="4"/>
        <v>0</v>
      </c>
      <c r="CG64" s="62">
        <f t="shared" si="5"/>
        <v>0</v>
      </c>
      <c r="CH64" s="173">
        <f t="shared" si="6"/>
        <v>0</v>
      </c>
      <c r="CI64" s="62">
        <f t="shared" si="7"/>
        <v>0</v>
      </c>
    </row>
    <row r="65" spans="2:87" ht="20.100000000000001" customHeight="1" x14ac:dyDescent="0.25">
      <c r="B65" s="53"/>
      <c r="C65" s="54"/>
      <c r="D65" s="267"/>
      <c r="E65" s="271"/>
      <c r="F65" s="55"/>
      <c r="G65" s="274"/>
      <c r="H65" s="53"/>
      <c r="I65" s="53"/>
      <c r="J65" s="53"/>
      <c r="K65" s="53"/>
      <c r="L65" s="265"/>
      <c r="M65" s="53"/>
      <c r="N65" s="260"/>
      <c r="O65" s="274"/>
      <c r="P65" s="53"/>
      <c r="Q65" s="263"/>
      <c r="R65" s="263"/>
      <c r="S65" s="179"/>
      <c r="T65" s="195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5"/>
      <c r="AF65" s="53"/>
      <c r="AG65" s="55"/>
      <c r="AH65" s="54"/>
      <c r="AI65" s="53"/>
      <c r="AJ65" s="53"/>
      <c r="AK65" s="208"/>
      <c r="AL65" s="54"/>
      <c r="AM65" s="53"/>
      <c r="AN65" s="206"/>
      <c r="AO65" s="54"/>
      <c r="AP65" s="54"/>
      <c r="AQ65" s="54"/>
      <c r="AR65" s="53"/>
      <c r="AS65" s="185"/>
      <c r="AT65" s="56"/>
      <c r="AU65" s="54"/>
      <c r="AV65" s="190"/>
      <c r="AW65" s="185"/>
      <c r="AX65" s="185"/>
      <c r="AY65" s="182"/>
      <c r="AZ65" s="56"/>
      <c r="BA65" s="56"/>
      <c r="BB65" s="56"/>
      <c r="BC65" s="56" t="str">
        <f t="shared" si="8"/>
        <v/>
      </c>
      <c r="BD65" s="56"/>
      <c r="BE65" s="57"/>
      <c r="BF65" s="56"/>
      <c r="BG65" s="56"/>
      <c r="BH65" s="235"/>
      <c r="BI65" s="197">
        <f t="shared" si="0"/>
        <v>0</v>
      </c>
      <c r="BJ65" s="236"/>
      <c r="BK65" s="56"/>
      <c r="BL65" s="56"/>
      <c r="BM65" s="56"/>
      <c r="BN65" s="222"/>
      <c r="BO65" s="53"/>
      <c r="BP65" s="230"/>
      <c r="BQ65" s="59"/>
      <c r="BR65" s="60"/>
      <c r="BS65" s="59"/>
      <c r="BT65" s="237"/>
      <c r="BU65" s="59"/>
      <c r="BV65" s="58" t="e">
        <f t="shared" si="1"/>
        <v>#DIV/0!</v>
      </c>
      <c r="BW65" s="58" t="e">
        <f t="shared" si="2"/>
        <v>#DIV/0!</v>
      </c>
      <c r="BX65" s="58" t="e">
        <f t="shared" si="3"/>
        <v>#DIV/0!</v>
      </c>
      <c r="BY65" s="53"/>
      <c r="BZ65" s="58"/>
      <c r="CA65" s="61"/>
      <c r="CB65" s="56"/>
      <c r="CC65" s="56"/>
      <c r="CD65" s="56"/>
      <c r="CF65" s="62">
        <f t="shared" si="4"/>
        <v>0</v>
      </c>
      <c r="CG65" s="62">
        <f t="shared" si="5"/>
        <v>0</v>
      </c>
      <c r="CH65" s="173">
        <f t="shared" si="6"/>
        <v>0</v>
      </c>
      <c r="CI65" s="62">
        <f t="shared" si="7"/>
        <v>0</v>
      </c>
    </row>
    <row r="66" spans="2:87" ht="20.100000000000001" customHeight="1" x14ac:dyDescent="0.25">
      <c r="B66" s="53"/>
      <c r="C66" s="54"/>
      <c r="D66" s="267"/>
      <c r="E66" s="271"/>
      <c r="F66" s="55"/>
      <c r="G66" s="274"/>
      <c r="H66" s="53"/>
      <c r="I66" s="53"/>
      <c r="J66" s="53"/>
      <c r="K66" s="53"/>
      <c r="L66" s="265"/>
      <c r="M66" s="53"/>
      <c r="N66" s="260"/>
      <c r="O66" s="274"/>
      <c r="P66" s="53"/>
      <c r="Q66" s="263"/>
      <c r="R66" s="263"/>
      <c r="S66" s="179"/>
      <c r="T66" s="195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5"/>
      <c r="AF66" s="53"/>
      <c r="AG66" s="55"/>
      <c r="AH66" s="54"/>
      <c r="AI66" s="53"/>
      <c r="AJ66" s="53"/>
      <c r="AK66" s="208"/>
      <c r="AL66" s="54"/>
      <c r="AM66" s="53"/>
      <c r="AN66" s="206"/>
      <c r="AO66" s="54"/>
      <c r="AP66" s="54"/>
      <c r="AQ66" s="54"/>
      <c r="AR66" s="53"/>
      <c r="AS66" s="185"/>
      <c r="AT66" s="56"/>
      <c r="AU66" s="54"/>
      <c r="AV66" s="190"/>
      <c r="AW66" s="185"/>
      <c r="AX66" s="185"/>
      <c r="AY66" s="182"/>
      <c r="AZ66" s="56"/>
      <c r="BA66" s="56"/>
      <c r="BB66" s="56"/>
      <c r="BC66" s="56" t="str">
        <f t="shared" si="8"/>
        <v/>
      </c>
      <c r="BD66" s="56"/>
      <c r="BE66" s="57"/>
      <c r="BF66" s="56"/>
      <c r="BG66" s="56"/>
      <c r="BH66" s="235"/>
      <c r="BI66" s="197">
        <f t="shared" si="0"/>
        <v>0</v>
      </c>
      <c r="BJ66" s="236"/>
      <c r="BK66" s="56"/>
      <c r="BL66" s="56"/>
      <c r="BM66" s="56"/>
      <c r="BN66" s="222"/>
      <c r="BO66" s="53"/>
      <c r="BP66" s="230"/>
      <c r="BQ66" s="59"/>
      <c r="BR66" s="60"/>
      <c r="BS66" s="59"/>
      <c r="BT66" s="237"/>
      <c r="BU66" s="59"/>
      <c r="BV66" s="58" t="e">
        <f t="shared" si="1"/>
        <v>#DIV/0!</v>
      </c>
      <c r="BW66" s="58" t="e">
        <f t="shared" si="2"/>
        <v>#DIV/0!</v>
      </c>
      <c r="BX66" s="58" t="e">
        <f t="shared" si="3"/>
        <v>#DIV/0!</v>
      </c>
      <c r="BY66" s="53"/>
      <c r="BZ66" s="58"/>
      <c r="CA66" s="61"/>
      <c r="CB66" s="56"/>
      <c r="CC66" s="56"/>
      <c r="CD66" s="56"/>
      <c r="CF66" s="62">
        <f t="shared" si="4"/>
        <v>0</v>
      </c>
      <c r="CG66" s="62">
        <f t="shared" si="5"/>
        <v>0</v>
      </c>
      <c r="CH66" s="173">
        <f t="shared" si="6"/>
        <v>0</v>
      </c>
      <c r="CI66" s="62">
        <f t="shared" si="7"/>
        <v>0</v>
      </c>
    </row>
    <row r="67" spans="2:87" ht="20.100000000000001" customHeight="1" x14ac:dyDescent="0.25">
      <c r="B67" s="53"/>
      <c r="C67" s="54"/>
      <c r="D67" s="267"/>
      <c r="E67" s="271"/>
      <c r="F67" s="55"/>
      <c r="G67" s="274"/>
      <c r="H67" s="53"/>
      <c r="I67" s="53"/>
      <c r="J67" s="53"/>
      <c r="K67" s="53"/>
      <c r="L67" s="265"/>
      <c r="M67" s="53"/>
      <c r="N67" s="260"/>
      <c r="O67" s="274"/>
      <c r="P67" s="53"/>
      <c r="Q67" s="263"/>
      <c r="R67" s="263"/>
      <c r="S67" s="179"/>
      <c r="T67" s="195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5"/>
      <c r="AF67" s="53"/>
      <c r="AG67" s="55"/>
      <c r="AH67" s="54"/>
      <c r="AI67" s="53"/>
      <c r="AJ67" s="53"/>
      <c r="AK67" s="208"/>
      <c r="AL67" s="54"/>
      <c r="AM67" s="53"/>
      <c r="AN67" s="206"/>
      <c r="AO67" s="54"/>
      <c r="AP67" s="54"/>
      <c r="AQ67" s="54"/>
      <c r="AR67" s="53"/>
      <c r="AS67" s="185"/>
      <c r="AT67" s="56"/>
      <c r="AU67" s="54"/>
      <c r="AV67" s="190"/>
      <c r="AW67" s="185"/>
      <c r="AX67" s="185"/>
      <c r="AY67" s="182"/>
      <c r="AZ67" s="56"/>
      <c r="BA67" s="56"/>
      <c r="BB67" s="56"/>
      <c r="BC67" s="56" t="str">
        <f t="shared" si="8"/>
        <v/>
      </c>
      <c r="BD67" s="56"/>
      <c r="BE67" s="57"/>
      <c r="BF67" s="56"/>
      <c r="BG67" s="56"/>
      <c r="BH67" s="235"/>
      <c r="BI67" s="197">
        <f t="shared" si="0"/>
        <v>0</v>
      </c>
      <c r="BJ67" s="236"/>
      <c r="BK67" s="56"/>
      <c r="BL67" s="56"/>
      <c r="BM67" s="56"/>
      <c r="BN67" s="222"/>
      <c r="BO67" s="53"/>
      <c r="BP67" s="230"/>
      <c r="BQ67" s="59"/>
      <c r="BR67" s="60"/>
      <c r="BS67" s="59"/>
      <c r="BT67" s="237"/>
      <c r="BU67" s="59"/>
      <c r="BV67" s="58" t="e">
        <f t="shared" si="1"/>
        <v>#DIV/0!</v>
      </c>
      <c r="BW67" s="58" t="e">
        <f t="shared" si="2"/>
        <v>#DIV/0!</v>
      </c>
      <c r="BX67" s="58" t="e">
        <f t="shared" si="3"/>
        <v>#DIV/0!</v>
      </c>
      <c r="BY67" s="53"/>
      <c r="BZ67" s="58"/>
      <c r="CA67" s="61"/>
      <c r="CB67" s="56"/>
      <c r="CC67" s="56"/>
      <c r="CD67" s="56"/>
      <c r="CF67" s="62">
        <f t="shared" si="4"/>
        <v>0</v>
      </c>
      <c r="CG67" s="62">
        <f t="shared" si="5"/>
        <v>0</v>
      </c>
      <c r="CH67" s="173">
        <f t="shared" si="6"/>
        <v>0</v>
      </c>
      <c r="CI67" s="62">
        <f t="shared" si="7"/>
        <v>0</v>
      </c>
    </row>
    <row r="68" spans="2:87" ht="20.100000000000001" customHeight="1" x14ac:dyDescent="0.25">
      <c r="B68" s="53"/>
      <c r="C68" s="54"/>
      <c r="D68" s="267"/>
      <c r="E68" s="271"/>
      <c r="F68" s="55"/>
      <c r="G68" s="274"/>
      <c r="H68" s="53"/>
      <c r="I68" s="53"/>
      <c r="J68" s="53"/>
      <c r="K68" s="53"/>
      <c r="L68" s="265"/>
      <c r="M68" s="53"/>
      <c r="N68" s="260"/>
      <c r="O68" s="274"/>
      <c r="P68" s="53"/>
      <c r="Q68" s="263"/>
      <c r="R68" s="263"/>
      <c r="S68" s="179"/>
      <c r="T68" s="195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5"/>
      <c r="AF68" s="53"/>
      <c r="AG68" s="55"/>
      <c r="AH68" s="54"/>
      <c r="AI68" s="53"/>
      <c r="AJ68" s="53"/>
      <c r="AK68" s="208"/>
      <c r="AL68" s="54"/>
      <c r="AM68" s="53"/>
      <c r="AN68" s="206"/>
      <c r="AO68" s="54"/>
      <c r="AP68" s="54"/>
      <c r="AQ68" s="54"/>
      <c r="AR68" s="53"/>
      <c r="AS68" s="185"/>
      <c r="AT68" s="56"/>
      <c r="AU68" s="54"/>
      <c r="AV68" s="190"/>
      <c r="AW68" s="185"/>
      <c r="AX68" s="185"/>
      <c r="AY68" s="182"/>
      <c r="AZ68" s="56"/>
      <c r="BA68" s="56"/>
      <c r="BB68" s="56"/>
      <c r="BC68" s="56" t="str">
        <f t="shared" si="8"/>
        <v/>
      </c>
      <c r="BD68" s="56"/>
      <c r="BE68" s="57"/>
      <c r="BF68" s="56"/>
      <c r="BG68" s="56"/>
      <c r="BH68" s="235"/>
      <c r="BI68" s="197">
        <f t="shared" si="0"/>
        <v>0</v>
      </c>
      <c r="BJ68" s="236"/>
      <c r="BK68" s="56"/>
      <c r="BL68" s="56"/>
      <c r="BM68" s="56"/>
      <c r="BN68" s="222"/>
      <c r="BO68" s="53"/>
      <c r="BP68" s="230"/>
      <c r="BQ68" s="59"/>
      <c r="BR68" s="60"/>
      <c r="BS68" s="59"/>
      <c r="BT68" s="237"/>
      <c r="BU68" s="59"/>
      <c r="BV68" s="58" t="e">
        <f t="shared" si="1"/>
        <v>#DIV/0!</v>
      </c>
      <c r="BW68" s="58" t="e">
        <f t="shared" si="2"/>
        <v>#DIV/0!</v>
      </c>
      <c r="BX68" s="58" t="e">
        <f t="shared" si="3"/>
        <v>#DIV/0!</v>
      </c>
      <c r="BY68" s="53"/>
      <c r="BZ68" s="58"/>
      <c r="CA68" s="61"/>
      <c r="CB68" s="56"/>
      <c r="CC68" s="56"/>
      <c r="CD68" s="56"/>
      <c r="CF68" s="62">
        <f t="shared" si="4"/>
        <v>0</v>
      </c>
      <c r="CG68" s="62">
        <f t="shared" si="5"/>
        <v>0</v>
      </c>
      <c r="CH68" s="173">
        <f t="shared" si="6"/>
        <v>0</v>
      </c>
      <c r="CI68" s="62">
        <f t="shared" si="7"/>
        <v>0</v>
      </c>
    </row>
    <row r="69" spans="2:87" ht="20.100000000000001" customHeight="1" x14ac:dyDescent="0.25">
      <c r="B69" s="53"/>
      <c r="C69" s="54"/>
      <c r="D69" s="267"/>
      <c r="E69" s="271"/>
      <c r="F69" s="55"/>
      <c r="G69" s="274"/>
      <c r="H69" s="53"/>
      <c r="I69" s="53"/>
      <c r="J69" s="53"/>
      <c r="K69" s="53"/>
      <c r="L69" s="265"/>
      <c r="M69" s="53"/>
      <c r="N69" s="260"/>
      <c r="O69" s="274"/>
      <c r="P69" s="53"/>
      <c r="Q69" s="263"/>
      <c r="R69" s="263"/>
      <c r="S69" s="179"/>
      <c r="T69" s="195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5"/>
      <c r="AF69" s="53"/>
      <c r="AG69" s="55"/>
      <c r="AH69" s="54"/>
      <c r="AI69" s="53"/>
      <c r="AJ69" s="53"/>
      <c r="AK69" s="208"/>
      <c r="AL69" s="54"/>
      <c r="AM69" s="53"/>
      <c r="AN69" s="206"/>
      <c r="AO69" s="54"/>
      <c r="AP69" s="54"/>
      <c r="AQ69" s="54"/>
      <c r="AR69" s="53"/>
      <c r="AS69" s="185"/>
      <c r="AT69" s="56"/>
      <c r="AU69" s="54"/>
      <c r="AV69" s="190"/>
      <c r="AW69" s="185"/>
      <c r="AX69" s="185"/>
      <c r="AY69" s="182"/>
      <c r="AZ69" s="56"/>
      <c r="BA69" s="56"/>
      <c r="BB69" s="56"/>
      <c r="BC69" s="56" t="str">
        <f t="shared" si="8"/>
        <v/>
      </c>
      <c r="BD69" s="56"/>
      <c r="BE69" s="57"/>
      <c r="BF69" s="56"/>
      <c r="BG69" s="56"/>
      <c r="BH69" s="235"/>
      <c r="BI69" s="197">
        <f t="shared" si="0"/>
        <v>0</v>
      </c>
      <c r="BJ69" s="236"/>
      <c r="BK69" s="56"/>
      <c r="BL69" s="56"/>
      <c r="BM69" s="56"/>
      <c r="BN69" s="222"/>
      <c r="BO69" s="53"/>
      <c r="BP69" s="230"/>
      <c r="BQ69" s="59"/>
      <c r="BR69" s="60"/>
      <c r="BS69" s="59"/>
      <c r="BT69" s="237"/>
      <c r="BU69" s="59"/>
      <c r="BV69" s="58" t="e">
        <f t="shared" si="1"/>
        <v>#DIV/0!</v>
      </c>
      <c r="BW69" s="58" t="e">
        <f t="shared" si="2"/>
        <v>#DIV/0!</v>
      </c>
      <c r="BX69" s="58" t="e">
        <f t="shared" si="3"/>
        <v>#DIV/0!</v>
      </c>
      <c r="BY69" s="53"/>
      <c r="BZ69" s="58"/>
      <c r="CA69" s="61"/>
      <c r="CB69" s="56"/>
      <c r="CC69" s="56"/>
      <c r="CD69" s="56"/>
      <c r="CF69" s="62">
        <f t="shared" si="4"/>
        <v>0</v>
      </c>
      <c r="CG69" s="62">
        <f t="shared" si="5"/>
        <v>0</v>
      </c>
      <c r="CH69" s="173">
        <f t="shared" si="6"/>
        <v>0</v>
      </c>
      <c r="CI69" s="62">
        <f t="shared" si="7"/>
        <v>0</v>
      </c>
    </row>
    <row r="70" spans="2:87" ht="20.100000000000001" customHeight="1" x14ac:dyDescent="0.25">
      <c r="B70" s="53"/>
      <c r="C70" s="54"/>
      <c r="D70" s="267"/>
      <c r="E70" s="271"/>
      <c r="F70" s="55"/>
      <c r="G70" s="274"/>
      <c r="H70" s="53"/>
      <c r="I70" s="53"/>
      <c r="J70" s="53"/>
      <c r="K70" s="53"/>
      <c r="L70" s="265"/>
      <c r="M70" s="53"/>
      <c r="N70" s="260"/>
      <c r="O70" s="274"/>
      <c r="P70" s="53"/>
      <c r="Q70" s="263"/>
      <c r="R70" s="263"/>
      <c r="S70" s="179"/>
      <c r="T70" s="195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5"/>
      <c r="AF70" s="53"/>
      <c r="AG70" s="55"/>
      <c r="AH70" s="54"/>
      <c r="AI70" s="53"/>
      <c r="AJ70" s="53"/>
      <c r="AK70" s="208"/>
      <c r="AL70" s="54"/>
      <c r="AM70" s="53"/>
      <c r="AN70" s="206"/>
      <c r="AO70" s="54"/>
      <c r="AP70" s="54"/>
      <c r="AQ70" s="54"/>
      <c r="AR70" s="53"/>
      <c r="AS70" s="185"/>
      <c r="AT70" s="56"/>
      <c r="AU70" s="54"/>
      <c r="AV70" s="190"/>
      <c r="AW70" s="185"/>
      <c r="AX70" s="185"/>
      <c r="AY70" s="182"/>
      <c r="AZ70" s="56"/>
      <c r="BA70" s="56"/>
      <c r="BB70" s="56"/>
      <c r="BC70" s="56" t="str">
        <f t="shared" si="8"/>
        <v/>
      </c>
      <c r="BD70" s="56"/>
      <c r="BE70" s="57"/>
      <c r="BF70" s="56"/>
      <c r="BG70" s="56"/>
      <c r="BH70" s="235"/>
      <c r="BI70" s="197">
        <f t="shared" si="0"/>
        <v>0</v>
      </c>
      <c r="BJ70" s="236"/>
      <c r="BK70" s="56"/>
      <c r="BL70" s="56"/>
      <c r="BM70" s="56"/>
      <c r="BN70" s="222"/>
      <c r="BO70" s="53"/>
      <c r="BP70" s="230"/>
      <c r="BQ70" s="59"/>
      <c r="BR70" s="60"/>
      <c r="BS70" s="59"/>
      <c r="BT70" s="237"/>
      <c r="BU70" s="59"/>
      <c r="BV70" s="58" t="e">
        <f t="shared" si="1"/>
        <v>#DIV/0!</v>
      </c>
      <c r="BW70" s="58" t="e">
        <f t="shared" si="2"/>
        <v>#DIV/0!</v>
      </c>
      <c r="BX70" s="58" t="e">
        <f t="shared" si="3"/>
        <v>#DIV/0!</v>
      </c>
      <c r="BY70" s="53"/>
      <c r="BZ70" s="58"/>
      <c r="CA70" s="61"/>
      <c r="CB70" s="56"/>
      <c r="CC70" s="56"/>
      <c r="CD70" s="56"/>
      <c r="CF70" s="62">
        <f t="shared" si="4"/>
        <v>0</v>
      </c>
      <c r="CG70" s="62">
        <f t="shared" si="5"/>
        <v>0</v>
      </c>
      <c r="CH70" s="173">
        <f t="shared" si="6"/>
        <v>0</v>
      </c>
      <c r="CI70" s="62">
        <f t="shared" si="7"/>
        <v>0</v>
      </c>
    </row>
    <row r="71" spans="2:87" ht="20.100000000000001" customHeight="1" x14ac:dyDescent="0.25">
      <c r="B71" s="53"/>
      <c r="C71" s="54"/>
      <c r="D71" s="267"/>
      <c r="E71" s="271"/>
      <c r="F71" s="55"/>
      <c r="G71" s="274"/>
      <c r="H71" s="53"/>
      <c r="I71" s="53"/>
      <c r="J71" s="53"/>
      <c r="K71" s="53"/>
      <c r="L71" s="265"/>
      <c r="M71" s="53"/>
      <c r="N71" s="260"/>
      <c r="O71" s="274"/>
      <c r="P71" s="53"/>
      <c r="Q71" s="263"/>
      <c r="R71" s="263"/>
      <c r="S71" s="179"/>
      <c r="T71" s="195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5"/>
      <c r="AF71" s="53"/>
      <c r="AG71" s="55"/>
      <c r="AH71" s="54"/>
      <c r="AI71" s="53"/>
      <c r="AJ71" s="53"/>
      <c r="AK71" s="208"/>
      <c r="AL71" s="54"/>
      <c r="AM71" s="53"/>
      <c r="AN71" s="206"/>
      <c r="AO71" s="54"/>
      <c r="AP71" s="54"/>
      <c r="AQ71" s="54"/>
      <c r="AR71" s="53"/>
      <c r="AS71" s="185"/>
      <c r="AT71" s="56"/>
      <c r="AU71" s="54"/>
      <c r="AV71" s="190"/>
      <c r="AW71" s="185"/>
      <c r="AX71" s="185"/>
      <c r="AY71" s="182"/>
      <c r="AZ71" s="56"/>
      <c r="BA71" s="56"/>
      <c r="BB71" s="56"/>
      <c r="BC71" s="56" t="str">
        <f t="shared" si="8"/>
        <v/>
      </c>
      <c r="BD71" s="56"/>
      <c r="BE71" s="57"/>
      <c r="BF71" s="56"/>
      <c r="BG71" s="56"/>
      <c r="BH71" s="235"/>
      <c r="BI71" s="197">
        <f t="shared" si="0"/>
        <v>0</v>
      </c>
      <c r="BJ71" s="236"/>
      <c r="BK71" s="56"/>
      <c r="BL71" s="56"/>
      <c r="BM71" s="56"/>
      <c r="BN71" s="222"/>
      <c r="BO71" s="53"/>
      <c r="BP71" s="230"/>
      <c r="BQ71" s="59"/>
      <c r="BR71" s="60"/>
      <c r="BS71" s="59"/>
      <c r="BT71" s="237"/>
      <c r="BU71" s="59"/>
      <c r="BV71" s="58" t="e">
        <f t="shared" si="1"/>
        <v>#DIV/0!</v>
      </c>
      <c r="BW71" s="58" t="e">
        <f t="shared" si="2"/>
        <v>#DIV/0!</v>
      </c>
      <c r="BX71" s="58" t="e">
        <f t="shared" si="3"/>
        <v>#DIV/0!</v>
      </c>
      <c r="BY71" s="53"/>
      <c r="BZ71" s="58"/>
      <c r="CA71" s="61"/>
      <c r="CB71" s="56"/>
      <c r="CC71" s="56"/>
      <c r="CD71" s="56"/>
      <c r="CF71" s="62">
        <f t="shared" si="4"/>
        <v>0</v>
      </c>
      <c r="CG71" s="62">
        <f t="shared" si="5"/>
        <v>0</v>
      </c>
      <c r="CH71" s="173">
        <f t="shared" si="6"/>
        <v>0</v>
      </c>
      <c r="CI71" s="62">
        <f t="shared" si="7"/>
        <v>0</v>
      </c>
    </row>
    <row r="72" spans="2:87" ht="20.100000000000001" customHeight="1" x14ac:dyDescent="0.25">
      <c r="B72" s="53"/>
      <c r="C72" s="54"/>
      <c r="D72" s="267"/>
      <c r="E72" s="271"/>
      <c r="F72" s="55"/>
      <c r="G72" s="274"/>
      <c r="H72" s="53"/>
      <c r="I72" s="53"/>
      <c r="J72" s="53"/>
      <c r="K72" s="53"/>
      <c r="L72" s="265"/>
      <c r="M72" s="53"/>
      <c r="N72" s="260"/>
      <c r="O72" s="274"/>
      <c r="P72" s="53"/>
      <c r="Q72" s="263"/>
      <c r="R72" s="263"/>
      <c r="S72" s="179"/>
      <c r="T72" s="195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5"/>
      <c r="AF72" s="53"/>
      <c r="AG72" s="55"/>
      <c r="AH72" s="54"/>
      <c r="AI72" s="53"/>
      <c r="AJ72" s="53"/>
      <c r="AK72" s="208"/>
      <c r="AL72" s="54"/>
      <c r="AM72" s="53"/>
      <c r="AN72" s="206"/>
      <c r="AO72" s="54"/>
      <c r="AP72" s="54"/>
      <c r="AQ72" s="54"/>
      <c r="AR72" s="53"/>
      <c r="AS72" s="185"/>
      <c r="AT72" s="56"/>
      <c r="AU72" s="54"/>
      <c r="AV72" s="190"/>
      <c r="AW72" s="185"/>
      <c r="AX72" s="185"/>
      <c r="AY72" s="182"/>
      <c r="AZ72" s="56"/>
      <c r="BA72" s="56"/>
      <c r="BB72" s="56"/>
      <c r="BC72" s="56" t="str">
        <f t="shared" ref="BC72:BC135" si="9">+IF(BB72="","",BB72-BH72)</f>
        <v/>
      </c>
      <c r="BD72" s="56"/>
      <c r="BE72" s="57"/>
      <c r="BF72" s="56"/>
      <c r="BG72" s="56"/>
      <c r="BH72" s="235"/>
      <c r="BI72" s="197">
        <f t="shared" ref="BI72:BI135" si="10">CF72</f>
        <v>0</v>
      </c>
      <c r="BJ72" s="236"/>
      <c r="BK72" s="56"/>
      <c r="BL72" s="56"/>
      <c r="BM72" s="56"/>
      <c r="BN72" s="222"/>
      <c r="BO72" s="53"/>
      <c r="BP72" s="230"/>
      <c r="BQ72" s="59"/>
      <c r="BR72" s="60"/>
      <c r="BS72" s="59"/>
      <c r="BT72" s="237"/>
      <c r="BU72" s="59"/>
      <c r="BV72" s="58" t="e">
        <f t="shared" ref="BV72:BV135" si="11">((BS72/1.2)-BR72)/BS72</f>
        <v>#DIV/0!</v>
      </c>
      <c r="BW72" s="58" t="e">
        <f t="shared" ref="BW72:BW135" si="12">(BR72-CH72)/BR72</f>
        <v>#DIV/0!</v>
      </c>
      <c r="BX72" s="58" t="e">
        <f t="shared" ref="BX72:BX135" si="13">((BS72/1.2)-CG72)/BS72</f>
        <v>#DIV/0!</v>
      </c>
      <c r="BY72" s="53"/>
      <c r="BZ72" s="58"/>
      <c r="CA72" s="61"/>
      <c r="CB72" s="56"/>
      <c r="CC72" s="56"/>
      <c r="CD72" s="56"/>
      <c r="CF72" s="62">
        <f t="shared" ref="CF72:CF135" si="14">CE72*(BH72-BN72)</f>
        <v>0</v>
      </c>
      <c r="CG72" s="62">
        <f t="shared" ref="CG72:CG135" si="15">BH72*(1-CE72)</f>
        <v>0</v>
      </c>
      <c r="CH72" s="173">
        <f t="shared" ref="CH72:CH135" si="16">BH72-BI72</f>
        <v>0</v>
      </c>
      <c r="CI72" s="62">
        <f t="shared" ref="CI72:CI135" si="17">CG72*1.2</f>
        <v>0</v>
      </c>
    </row>
    <row r="73" spans="2:87" ht="20.100000000000001" customHeight="1" x14ac:dyDescent="0.25">
      <c r="B73" s="53"/>
      <c r="C73" s="54"/>
      <c r="D73" s="267"/>
      <c r="E73" s="271"/>
      <c r="F73" s="55"/>
      <c r="G73" s="274"/>
      <c r="H73" s="53"/>
      <c r="I73" s="53"/>
      <c r="J73" s="53"/>
      <c r="K73" s="53"/>
      <c r="L73" s="265"/>
      <c r="M73" s="53"/>
      <c r="N73" s="260"/>
      <c r="O73" s="274"/>
      <c r="P73" s="53"/>
      <c r="Q73" s="263"/>
      <c r="R73" s="263"/>
      <c r="S73" s="179"/>
      <c r="T73" s="195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5"/>
      <c r="AF73" s="53"/>
      <c r="AG73" s="55"/>
      <c r="AH73" s="54"/>
      <c r="AI73" s="53"/>
      <c r="AJ73" s="53"/>
      <c r="AK73" s="208"/>
      <c r="AL73" s="54"/>
      <c r="AM73" s="53"/>
      <c r="AN73" s="206"/>
      <c r="AO73" s="54"/>
      <c r="AP73" s="54"/>
      <c r="AQ73" s="54"/>
      <c r="AR73" s="53"/>
      <c r="AS73" s="185"/>
      <c r="AT73" s="56"/>
      <c r="AU73" s="54"/>
      <c r="AV73" s="190"/>
      <c r="AW73" s="185"/>
      <c r="AX73" s="185"/>
      <c r="AY73" s="182"/>
      <c r="AZ73" s="56"/>
      <c r="BA73" s="56"/>
      <c r="BB73" s="56"/>
      <c r="BC73" s="56" t="str">
        <f t="shared" si="9"/>
        <v/>
      </c>
      <c r="BD73" s="56"/>
      <c r="BE73" s="57"/>
      <c r="BF73" s="56"/>
      <c r="BG73" s="56"/>
      <c r="BH73" s="235"/>
      <c r="BI73" s="197">
        <f t="shared" si="10"/>
        <v>0</v>
      </c>
      <c r="BJ73" s="236"/>
      <c r="BK73" s="56"/>
      <c r="BL73" s="56"/>
      <c r="BM73" s="56"/>
      <c r="BN73" s="222"/>
      <c r="BO73" s="53"/>
      <c r="BP73" s="230"/>
      <c r="BQ73" s="59"/>
      <c r="BR73" s="60"/>
      <c r="BS73" s="59"/>
      <c r="BT73" s="237"/>
      <c r="BU73" s="59"/>
      <c r="BV73" s="58" t="e">
        <f t="shared" si="11"/>
        <v>#DIV/0!</v>
      </c>
      <c r="BW73" s="58" t="e">
        <f t="shared" si="12"/>
        <v>#DIV/0!</v>
      </c>
      <c r="BX73" s="58" t="e">
        <f t="shared" si="13"/>
        <v>#DIV/0!</v>
      </c>
      <c r="BY73" s="53"/>
      <c r="BZ73" s="58"/>
      <c r="CA73" s="61"/>
      <c r="CB73" s="56"/>
      <c r="CC73" s="56"/>
      <c r="CD73" s="56"/>
      <c r="CF73" s="62">
        <f t="shared" si="14"/>
        <v>0</v>
      </c>
      <c r="CG73" s="62">
        <f t="shared" si="15"/>
        <v>0</v>
      </c>
      <c r="CH73" s="173">
        <f t="shared" si="16"/>
        <v>0</v>
      </c>
      <c r="CI73" s="62">
        <f t="shared" si="17"/>
        <v>0</v>
      </c>
    </row>
    <row r="74" spans="2:87" ht="20.100000000000001" customHeight="1" x14ac:dyDescent="0.25">
      <c r="B74" s="53"/>
      <c r="C74" s="54"/>
      <c r="D74" s="267"/>
      <c r="E74" s="271"/>
      <c r="F74" s="55"/>
      <c r="G74" s="274"/>
      <c r="H74" s="53"/>
      <c r="I74" s="53"/>
      <c r="J74" s="53"/>
      <c r="K74" s="53"/>
      <c r="L74" s="265"/>
      <c r="M74" s="53"/>
      <c r="N74" s="260"/>
      <c r="O74" s="274"/>
      <c r="P74" s="53"/>
      <c r="Q74" s="263"/>
      <c r="R74" s="263"/>
      <c r="S74" s="179"/>
      <c r="T74" s="195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5"/>
      <c r="AF74" s="53"/>
      <c r="AG74" s="55"/>
      <c r="AH74" s="54"/>
      <c r="AI74" s="53"/>
      <c r="AJ74" s="53"/>
      <c r="AK74" s="208"/>
      <c r="AL74" s="54"/>
      <c r="AM74" s="53"/>
      <c r="AN74" s="206"/>
      <c r="AO74" s="54"/>
      <c r="AP74" s="54"/>
      <c r="AQ74" s="54"/>
      <c r="AR74" s="53"/>
      <c r="AS74" s="185"/>
      <c r="AT74" s="56"/>
      <c r="AU74" s="54"/>
      <c r="AV74" s="190"/>
      <c r="AW74" s="185"/>
      <c r="AX74" s="185"/>
      <c r="AY74" s="182"/>
      <c r="AZ74" s="56"/>
      <c r="BA74" s="56"/>
      <c r="BB74" s="56"/>
      <c r="BC74" s="56" t="str">
        <f t="shared" si="9"/>
        <v/>
      </c>
      <c r="BD74" s="56"/>
      <c r="BE74" s="57"/>
      <c r="BF74" s="56"/>
      <c r="BG74" s="56"/>
      <c r="BH74" s="235"/>
      <c r="BI74" s="197">
        <f t="shared" si="10"/>
        <v>0</v>
      </c>
      <c r="BJ74" s="236"/>
      <c r="BK74" s="56"/>
      <c r="BL74" s="56"/>
      <c r="BM74" s="56"/>
      <c r="BN74" s="222"/>
      <c r="BO74" s="53"/>
      <c r="BP74" s="230"/>
      <c r="BQ74" s="59"/>
      <c r="BR74" s="60"/>
      <c r="BS74" s="59"/>
      <c r="BT74" s="237"/>
      <c r="BU74" s="59"/>
      <c r="BV74" s="58" t="e">
        <f t="shared" si="11"/>
        <v>#DIV/0!</v>
      </c>
      <c r="BW74" s="58" t="e">
        <f t="shared" si="12"/>
        <v>#DIV/0!</v>
      </c>
      <c r="BX74" s="58" t="e">
        <f t="shared" si="13"/>
        <v>#DIV/0!</v>
      </c>
      <c r="BY74" s="53"/>
      <c r="BZ74" s="58"/>
      <c r="CA74" s="61"/>
      <c r="CB74" s="56"/>
      <c r="CC74" s="56"/>
      <c r="CD74" s="56"/>
      <c r="CF74" s="62">
        <f t="shared" si="14"/>
        <v>0</v>
      </c>
      <c r="CG74" s="62">
        <f t="shared" si="15"/>
        <v>0</v>
      </c>
      <c r="CH74" s="173">
        <f t="shared" si="16"/>
        <v>0</v>
      </c>
      <c r="CI74" s="62">
        <f t="shared" si="17"/>
        <v>0</v>
      </c>
    </row>
    <row r="75" spans="2:87" ht="20.100000000000001" customHeight="1" x14ac:dyDescent="0.25">
      <c r="B75" s="53"/>
      <c r="C75" s="54"/>
      <c r="D75" s="267"/>
      <c r="E75" s="271"/>
      <c r="F75" s="55"/>
      <c r="G75" s="274"/>
      <c r="H75" s="53"/>
      <c r="I75" s="53"/>
      <c r="J75" s="53"/>
      <c r="K75" s="53"/>
      <c r="L75" s="265"/>
      <c r="M75" s="53"/>
      <c r="N75" s="260"/>
      <c r="O75" s="274"/>
      <c r="P75" s="53"/>
      <c r="Q75" s="263"/>
      <c r="R75" s="263"/>
      <c r="S75" s="179"/>
      <c r="T75" s="195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5"/>
      <c r="AF75" s="53"/>
      <c r="AG75" s="55"/>
      <c r="AH75" s="54"/>
      <c r="AI75" s="53"/>
      <c r="AJ75" s="53"/>
      <c r="AK75" s="208"/>
      <c r="AL75" s="54"/>
      <c r="AM75" s="53"/>
      <c r="AN75" s="206"/>
      <c r="AO75" s="54"/>
      <c r="AP75" s="54"/>
      <c r="AQ75" s="54"/>
      <c r="AR75" s="53"/>
      <c r="AS75" s="185"/>
      <c r="AT75" s="56"/>
      <c r="AU75" s="54"/>
      <c r="AV75" s="190"/>
      <c r="AW75" s="185"/>
      <c r="AX75" s="185"/>
      <c r="AY75" s="182"/>
      <c r="AZ75" s="56"/>
      <c r="BA75" s="56"/>
      <c r="BB75" s="56"/>
      <c r="BC75" s="56" t="str">
        <f t="shared" si="9"/>
        <v/>
      </c>
      <c r="BD75" s="56"/>
      <c r="BE75" s="57"/>
      <c r="BF75" s="56"/>
      <c r="BG75" s="56"/>
      <c r="BH75" s="235"/>
      <c r="BI75" s="197">
        <f t="shared" si="10"/>
        <v>0</v>
      </c>
      <c r="BJ75" s="236"/>
      <c r="BK75" s="56"/>
      <c r="BL75" s="56"/>
      <c r="BM75" s="56"/>
      <c r="BN75" s="222"/>
      <c r="BO75" s="53"/>
      <c r="BP75" s="230"/>
      <c r="BQ75" s="59"/>
      <c r="BR75" s="60"/>
      <c r="BS75" s="59"/>
      <c r="BT75" s="237"/>
      <c r="BU75" s="59"/>
      <c r="BV75" s="58" t="e">
        <f t="shared" si="11"/>
        <v>#DIV/0!</v>
      </c>
      <c r="BW75" s="58" t="e">
        <f t="shared" si="12"/>
        <v>#DIV/0!</v>
      </c>
      <c r="BX75" s="58" t="e">
        <f t="shared" si="13"/>
        <v>#DIV/0!</v>
      </c>
      <c r="BY75" s="53"/>
      <c r="BZ75" s="58"/>
      <c r="CA75" s="61"/>
      <c r="CB75" s="56"/>
      <c r="CC75" s="56"/>
      <c r="CD75" s="56"/>
      <c r="CF75" s="62">
        <f t="shared" si="14"/>
        <v>0</v>
      </c>
      <c r="CG75" s="62">
        <f t="shared" si="15"/>
        <v>0</v>
      </c>
      <c r="CH75" s="173">
        <f t="shared" si="16"/>
        <v>0</v>
      </c>
      <c r="CI75" s="62">
        <f t="shared" si="17"/>
        <v>0</v>
      </c>
    </row>
    <row r="76" spans="2:87" ht="20.100000000000001" customHeight="1" x14ac:dyDescent="0.25">
      <c r="B76" s="53"/>
      <c r="C76" s="54"/>
      <c r="D76" s="267"/>
      <c r="E76" s="271"/>
      <c r="F76" s="55"/>
      <c r="G76" s="274"/>
      <c r="H76" s="53"/>
      <c r="I76" s="53"/>
      <c r="J76" s="53"/>
      <c r="K76" s="53"/>
      <c r="L76" s="265"/>
      <c r="M76" s="53"/>
      <c r="N76" s="260"/>
      <c r="O76" s="274"/>
      <c r="P76" s="53"/>
      <c r="Q76" s="263"/>
      <c r="R76" s="263"/>
      <c r="S76" s="179"/>
      <c r="T76" s="195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5"/>
      <c r="AF76" s="53"/>
      <c r="AG76" s="55"/>
      <c r="AH76" s="54"/>
      <c r="AI76" s="53"/>
      <c r="AJ76" s="53"/>
      <c r="AK76" s="208"/>
      <c r="AL76" s="54"/>
      <c r="AM76" s="53"/>
      <c r="AN76" s="206"/>
      <c r="AO76" s="54"/>
      <c r="AP76" s="54"/>
      <c r="AQ76" s="54"/>
      <c r="AR76" s="53"/>
      <c r="AS76" s="185"/>
      <c r="AT76" s="56"/>
      <c r="AU76" s="54"/>
      <c r="AV76" s="190"/>
      <c r="AW76" s="185"/>
      <c r="AX76" s="185"/>
      <c r="AY76" s="182"/>
      <c r="AZ76" s="56"/>
      <c r="BA76" s="56"/>
      <c r="BB76" s="56"/>
      <c r="BC76" s="56" t="str">
        <f t="shared" si="9"/>
        <v/>
      </c>
      <c r="BD76" s="56"/>
      <c r="BE76" s="57"/>
      <c r="BF76" s="56"/>
      <c r="BG76" s="56"/>
      <c r="BH76" s="235"/>
      <c r="BI76" s="197">
        <f t="shared" si="10"/>
        <v>0</v>
      </c>
      <c r="BJ76" s="236"/>
      <c r="BK76" s="56"/>
      <c r="BL76" s="56"/>
      <c r="BM76" s="56"/>
      <c r="BN76" s="222"/>
      <c r="BO76" s="53"/>
      <c r="BP76" s="230"/>
      <c r="BQ76" s="59"/>
      <c r="BR76" s="60"/>
      <c r="BS76" s="59"/>
      <c r="BT76" s="237"/>
      <c r="BU76" s="59"/>
      <c r="BV76" s="58" t="e">
        <f t="shared" si="11"/>
        <v>#DIV/0!</v>
      </c>
      <c r="BW76" s="58" t="e">
        <f t="shared" si="12"/>
        <v>#DIV/0!</v>
      </c>
      <c r="BX76" s="58" t="e">
        <f t="shared" si="13"/>
        <v>#DIV/0!</v>
      </c>
      <c r="BY76" s="53"/>
      <c r="BZ76" s="58"/>
      <c r="CA76" s="61"/>
      <c r="CB76" s="56"/>
      <c r="CC76" s="56"/>
      <c r="CD76" s="56"/>
      <c r="CF76" s="62">
        <f t="shared" si="14"/>
        <v>0</v>
      </c>
      <c r="CG76" s="62">
        <f t="shared" si="15"/>
        <v>0</v>
      </c>
      <c r="CH76" s="173">
        <f t="shared" si="16"/>
        <v>0</v>
      </c>
      <c r="CI76" s="62">
        <f t="shared" si="17"/>
        <v>0</v>
      </c>
    </row>
    <row r="77" spans="2:87" ht="20.100000000000001" customHeight="1" x14ac:dyDescent="0.25">
      <c r="B77" s="53"/>
      <c r="C77" s="54"/>
      <c r="D77" s="267"/>
      <c r="E77" s="271"/>
      <c r="F77" s="55"/>
      <c r="G77" s="274"/>
      <c r="H77" s="53"/>
      <c r="I77" s="53"/>
      <c r="J77" s="53"/>
      <c r="K77" s="53"/>
      <c r="L77" s="265"/>
      <c r="M77" s="53"/>
      <c r="N77" s="260"/>
      <c r="O77" s="274"/>
      <c r="P77" s="53"/>
      <c r="Q77" s="263"/>
      <c r="R77" s="263"/>
      <c r="S77" s="179"/>
      <c r="T77" s="195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5"/>
      <c r="AF77" s="53"/>
      <c r="AG77" s="55"/>
      <c r="AH77" s="54"/>
      <c r="AI77" s="53"/>
      <c r="AJ77" s="53"/>
      <c r="AK77" s="208"/>
      <c r="AL77" s="54"/>
      <c r="AM77" s="53"/>
      <c r="AN77" s="206"/>
      <c r="AO77" s="54"/>
      <c r="AP77" s="54"/>
      <c r="AQ77" s="54"/>
      <c r="AR77" s="53"/>
      <c r="AS77" s="185"/>
      <c r="AT77" s="56"/>
      <c r="AU77" s="54"/>
      <c r="AV77" s="190"/>
      <c r="AW77" s="185"/>
      <c r="AX77" s="185"/>
      <c r="AY77" s="182"/>
      <c r="AZ77" s="56"/>
      <c r="BA77" s="56"/>
      <c r="BB77" s="56"/>
      <c r="BC77" s="56" t="str">
        <f t="shared" si="9"/>
        <v/>
      </c>
      <c r="BD77" s="56"/>
      <c r="BE77" s="57"/>
      <c r="BF77" s="56"/>
      <c r="BG77" s="56"/>
      <c r="BH77" s="235"/>
      <c r="BI77" s="197">
        <f t="shared" si="10"/>
        <v>0</v>
      </c>
      <c r="BJ77" s="236"/>
      <c r="BK77" s="56"/>
      <c r="BL77" s="56"/>
      <c r="BM77" s="56"/>
      <c r="BN77" s="222"/>
      <c r="BO77" s="53"/>
      <c r="BP77" s="230"/>
      <c r="BQ77" s="59"/>
      <c r="BR77" s="60"/>
      <c r="BS77" s="59"/>
      <c r="BT77" s="237"/>
      <c r="BU77" s="59"/>
      <c r="BV77" s="58" t="e">
        <f t="shared" si="11"/>
        <v>#DIV/0!</v>
      </c>
      <c r="BW77" s="58" t="e">
        <f t="shared" si="12"/>
        <v>#DIV/0!</v>
      </c>
      <c r="BX77" s="58" t="e">
        <f t="shared" si="13"/>
        <v>#DIV/0!</v>
      </c>
      <c r="BY77" s="53"/>
      <c r="BZ77" s="58"/>
      <c r="CA77" s="61"/>
      <c r="CB77" s="56"/>
      <c r="CC77" s="56"/>
      <c r="CD77" s="56"/>
      <c r="CF77" s="62">
        <f t="shared" si="14"/>
        <v>0</v>
      </c>
      <c r="CG77" s="62">
        <f t="shared" si="15"/>
        <v>0</v>
      </c>
      <c r="CH77" s="173">
        <f t="shared" si="16"/>
        <v>0</v>
      </c>
      <c r="CI77" s="62">
        <f t="shared" si="17"/>
        <v>0</v>
      </c>
    </row>
    <row r="78" spans="2:87" ht="20.100000000000001" customHeight="1" x14ac:dyDescent="0.25">
      <c r="B78" s="53"/>
      <c r="C78" s="54"/>
      <c r="D78" s="267"/>
      <c r="E78" s="271"/>
      <c r="F78" s="55"/>
      <c r="G78" s="274"/>
      <c r="H78" s="53"/>
      <c r="I78" s="53"/>
      <c r="J78" s="53"/>
      <c r="K78" s="53"/>
      <c r="L78" s="265"/>
      <c r="M78" s="53"/>
      <c r="N78" s="260"/>
      <c r="O78" s="274"/>
      <c r="P78" s="53"/>
      <c r="Q78" s="263"/>
      <c r="R78" s="263"/>
      <c r="S78" s="179"/>
      <c r="T78" s="195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5"/>
      <c r="AF78" s="53"/>
      <c r="AG78" s="55"/>
      <c r="AH78" s="54"/>
      <c r="AI78" s="53"/>
      <c r="AJ78" s="53"/>
      <c r="AK78" s="208"/>
      <c r="AL78" s="54"/>
      <c r="AM78" s="53"/>
      <c r="AN78" s="206"/>
      <c r="AO78" s="54"/>
      <c r="AP78" s="54"/>
      <c r="AQ78" s="54"/>
      <c r="AR78" s="53"/>
      <c r="AS78" s="185"/>
      <c r="AT78" s="56"/>
      <c r="AU78" s="54"/>
      <c r="AV78" s="190"/>
      <c r="AW78" s="185"/>
      <c r="AX78" s="185"/>
      <c r="AY78" s="182"/>
      <c r="AZ78" s="56"/>
      <c r="BA78" s="56"/>
      <c r="BB78" s="56"/>
      <c r="BC78" s="56" t="str">
        <f t="shared" si="9"/>
        <v/>
      </c>
      <c r="BD78" s="56"/>
      <c r="BE78" s="57"/>
      <c r="BF78" s="56"/>
      <c r="BG78" s="56"/>
      <c r="BH78" s="235"/>
      <c r="BI78" s="197">
        <f t="shared" si="10"/>
        <v>0</v>
      </c>
      <c r="BJ78" s="236"/>
      <c r="BK78" s="56"/>
      <c r="BL78" s="56"/>
      <c r="BM78" s="56"/>
      <c r="BN78" s="222"/>
      <c r="BO78" s="53"/>
      <c r="BP78" s="230"/>
      <c r="BQ78" s="59"/>
      <c r="BR78" s="60"/>
      <c r="BS78" s="59"/>
      <c r="BT78" s="237"/>
      <c r="BU78" s="59"/>
      <c r="BV78" s="58" t="e">
        <f t="shared" si="11"/>
        <v>#DIV/0!</v>
      </c>
      <c r="BW78" s="58" t="e">
        <f t="shared" si="12"/>
        <v>#DIV/0!</v>
      </c>
      <c r="BX78" s="58" t="e">
        <f t="shared" si="13"/>
        <v>#DIV/0!</v>
      </c>
      <c r="BY78" s="53"/>
      <c r="BZ78" s="58"/>
      <c r="CA78" s="61"/>
      <c r="CB78" s="56"/>
      <c r="CC78" s="56"/>
      <c r="CD78" s="56"/>
      <c r="CF78" s="62">
        <f t="shared" si="14"/>
        <v>0</v>
      </c>
      <c r="CG78" s="62">
        <f t="shared" si="15"/>
        <v>0</v>
      </c>
      <c r="CH78" s="173">
        <f t="shared" si="16"/>
        <v>0</v>
      </c>
      <c r="CI78" s="62">
        <f t="shared" si="17"/>
        <v>0</v>
      </c>
    </row>
    <row r="79" spans="2:87" ht="20.100000000000001" customHeight="1" x14ac:dyDescent="0.25">
      <c r="B79" s="53"/>
      <c r="C79" s="54"/>
      <c r="D79" s="267"/>
      <c r="E79" s="271"/>
      <c r="F79" s="55"/>
      <c r="G79" s="274"/>
      <c r="H79" s="53"/>
      <c r="I79" s="53"/>
      <c r="J79" s="53"/>
      <c r="K79" s="53"/>
      <c r="L79" s="265"/>
      <c r="M79" s="53"/>
      <c r="N79" s="260"/>
      <c r="O79" s="274"/>
      <c r="P79" s="53"/>
      <c r="Q79" s="263"/>
      <c r="R79" s="263"/>
      <c r="S79" s="179"/>
      <c r="T79" s="195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5"/>
      <c r="AF79" s="53"/>
      <c r="AG79" s="55"/>
      <c r="AH79" s="54"/>
      <c r="AI79" s="53"/>
      <c r="AJ79" s="53"/>
      <c r="AK79" s="208"/>
      <c r="AL79" s="54"/>
      <c r="AM79" s="53"/>
      <c r="AN79" s="206"/>
      <c r="AO79" s="54"/>
      <c r="AP79" s="54"/>
      <c r="AQ79" s="54"/>
      <c r="AR79" s="53"/>
      <c r="AS79" s="185"/>
      <c r="AT79" s="56"/>
      <c r="AU79" s="54"/>
      <c r="AV79" s="190"/>
      <c r="AW79" s="185"/>
      <c r="AX79" s="185"/>
      <c r="AY79" s="182"/>
      <c r="AZ79" s="56"/>
      <c r="BA79" s="56"/>
      <c r="BB79" s="56"/>
      <c r="BC79" s="56" t="str">
        <f t="shared" si="9"/>
        <v/>
      </c>
      <c r="BD79" s="56"/>
      <c r="BE79" s="57"/>
      <c r="BF79" s="56"/>
      <c r="BG79" s="56"/>
      <c r="BH79" s="235"/>
      <c r="BI79" s="197">
        <f t="shared" si="10"/>
        <v>0</v>
      </c>
      <c r="BJ79" s="236"/>
      <c r="BK79" s="56"/>
      <c r="BL79" s="56"/>
      <c r="BM79" s="56"/>
      <c r="BN79" s="222"/>
      <c r="BO79" s="53"/>
      <c r="BP79" s="230"/>
      <c r="BQ79" s="59"/>
      <c r="BR79" s="60"/>
      <c r="BS79" s="59"/>
      <c r="BT79" s="237"/>
      <c r="BU79" s="59"/>
      <c r="BV79" s="58" t="e">
        <f t="shared" si="11"/>
        <v>#DIV/0!</v>
      </c>
      <c r="BW79" s="58" t="e">
        <f t="shared" si="12"/>
        <v>#DIV/0!</v>
      </c>
      <c r="BX79" s="58" t="e">
        <f t="shared" si="13"/>
        <v>#DIV/0!</v>
      </c>
      <c r="BY79" s="53"/>
      <c r="BZ79" s="58"/>
      <c r="CA79" s="61"/>
      <c r="CB79" s="56"/>
      <c r="CC79" s="56"/>
      <c r="CD79" s="56"/>
      <c r="CF79" s="62">
        <f t="shared" si="14"/>
        <v>0</v>
      </c>
      <c r="CG79" s="62">
        <f t="shared" si="15"/>
        <v>0</v>
      </c>
      <c r="CH79" s="173">
        <f t="shared" si="16"/>
        <v>0</v>
      </c>
      <c r="CI79" s="62">
        <f t="shared" si="17"/>
        <v>0</v>
      </c>
    </row>
    <row r="80" spans="2:87" ht="20.100000000000001" customHeight="1" x14ac:dyDescent="0.25">
      <c r="B80" s="53"/>
      <c r="C80" s="54"/>
      <c r="D80" s="267"/>
      <c r="E80" s="271"/>
      <c r="F80" s="55"/>
      <c r="G80" s="274"/>
      <c r="H80" s="53"/>
      <c r="I80" s="53"/>
      <c r="J80" s="53"/>
      <c r="K80" s="53"/>
      <c r="L80" s="265"/>
      <c r="M80" s="53"/>
      <c r="N80" s="260"/>
      <c r="O80" s="274"/>
      <c r="P80" s="53"/>
      <c r="Q80" s="263"/>
      <c r="R80" s="263"/>
      <c r="S80" s="179"/>
      <c r="T80" s="195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5"/>
      <c r="AF80" s="53"/>
      <c r="AG80" s="55"/>
      <c r="AH80" s="54"/>
      <c r="AI80" s="53"/>
      <c r="AJ80" s="53"/>
      <c r="AK80" s="208"/>
      <c r="AL80" s="54"/>
      <c r="AM80" s="53"/>
      <c r="AN80" s="206"/>
      <c r="AO80" s="54"/>
      <c r="AP80" s="54"/>
      <c r="AQ80" s="54"/>
      <c r="AR80" s="53"/>
      <c r="AS80" s="185"/>
      <c r="AT80" s="56"/>
      <c r="AU80" s="54"/>
      <c r="AV80" s="190"/>
      <c r="AW80" s="185"/>
      <c r="AX80" s="185"/>
      <c r="AY80" s="182"/>
      <c r="AZ80" s="56"/>
      <c r="BA80" s="56"/>
      <c r="BB80" s="56"/>
      <c r="BC80" s="56" t="str">
        <f t="shared" si="9"/>
        <v/>
      </c>
      <c r="BD80" s="56"/>
      <c r="BE80" s="57"/>
      <c r="BF80" s="56"/>
      <c r="BG80" s="56"/>
      <c r="BH80" s="235"/>
      <c r="BI80" s="197">
        <f t="shared" si="10"/>
        <v>0</v>
      </c>
      <c r="BJ80" s="236"/>
      <c r="BK80" s="56"/>
      <c r="BL80" s="56"/>
      <c r="BM80" s="56"/>
      <c r="BN80" s="222"/>
      <c r="BO80" s="53"/>
      <c r="BP80" s="230"/>
      <c r="BQ80" s="59"/>
      <c r="BR80" s="60"/>
      <c r="BS80" s="59"/>
      <c r="BT80" s="237"/>
      <c r="BU80" s="59"/>
      <c r="BV80" s="58" t="e">
        <f t="shared" si="11"/>
        <v>#DIV/0!</v>
      </c>
      <c r="BW80" s="58" t="e">
        <f t="shared" si="12"/>
        <v>#DIV/0!</v>
      </c>
      <c r="BX80" s="58" t="e">
        <f t="shared" si="13"/>
        <v>#DIV/0!</v>
      </c>
      <c r="BY80" s="53"/>
      <c r="BZ80" s="58"/>
      <c r="CA80" s="61"/>
      <c r="CB80" s="56"/>
      <c r="CC80" s="56"/>
      <c r="CD80" s="56"/>
      <c r="CF80" s="62">
        <f t="shared" si="14"/>
        <v>0</v>
      </c>
      <c r="CG80" s="62">
        <f t="shared" si="15"/>
        <v>0</v>
      </c>
      <c r="CH80" s="173">
        <f t="shared" si="16"/>
        <v>0</v>
      </c>
      <c r="CI80" s="62">
        <f t="shared" si="17"/>
        <v>0</v>
      </c>
    </row>
    <row r="81" spans="2:87" ht="20.100000000000001" customHeight="1" x14ac:dyDescent="0.25">
      <c r="B81" s="53"/>
      <c r="C81" s="54"/>
      <c r="D81" s="267"/>
      <c r="E81" s="271"/>
      <c r="F81" s="55"/>
      <c r="G81" s="274"/>
      <c r="H81" s="53"/>
      <c r="I81" s="53"/>
      <c r="J81" s="53"/>
      <c r="K81" s="53"/>
      <c r="L81" s="265"/>
      <c r="M81" s="53"/>
      <c r="N81" s="260"/>
      <c r="O81" s="274"/>
      <c r="P81" s="53"/>
      <c r="Q81" s="263"/>
      <c r="R81" s="263"/>
      <c r="S81" s="179"/>
      <c r="T81" s="195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5"/>
      <c r="AF81" s="53"/>
      <c r="AG81" s="55"/>
      <c r="AH81" s="54"/>
      <c r="AI81" s="53"/>
      <c r="AJ81" s="53"/>
      <c r="AK81" s="208"/>
      <c r="AL81" s="54"/>
      <c r="AM81" s="53"/>
      <c r="AN81" s="206"/>
      <c r="AO81" s="54"/>
      <c r="AP81" s="54"/>
      <c r="AQ81" s="54"/>
      <c r="AR81" s="53"/>
      <c r="AS81" s="185"/>
      <c r="AT81" s="56"/>
      <c r="AU81" s="54"/>
      <c r="AV81" s="190"/>
      <c r="AW81" s="185"/>
      <c r="AX81" s="185"/>
      <c r="AY81" s="182"/>
      <c r="AZ81" s="56"/>
      <c r="BA81" s="56"/>
      <c r="BB81" s="56"/>
      <c r="BC81" s="56" t="str">
        <f t="shared" si="9"/>
        <v/>
      </c>
      <c r="BD81" s="56"/>
      <c r="BE81" s="57"/>
      <c r="BF81" s="56"/>
      <c r="BG81" s="56"/>
      <c r="BH81" s="235"/>
      <c r="BI81" s="197">
        <f t="shared" si="10"/>
        <v>0</v>
      </c>
      <c r="BJ81" s="236"/>
      <c r="BK81" s="56"/>
      <c r="BL81" s="56"/>
      <c r="BM81" s="56"/>
      <c r="BN81" s="222"/>
      <c r="BO81" s="53"/>
      <c r="BP81" s="230"/>
      <c r="BQ81" s="59"/>
      <c r="BR81" s="60"/>
      <c r="BS81" s="59"/>
      <c r="BT81" s="237"/>
      <c r="BU81" s="59"/>
      <c r="BV81" s="58" t="e">
        <f t="shared" si="11"/>
        <v>#DIV/0!</v>
      </c>
      <c r="BW81" s="58" t="e">
        <f t="shared" si="12"/>
        <v>#DIV/0!</v>
      </c>
      <c r="BX81" s="58" t="e">
        <f t="shared" si="13"/>
        <v>#DIV/0!</v>
      </c>
      <c r="BY81" s="53"/>
      <c r="BZ81" s="58"/>
      <c r="CA81" s="61"/>
      <c r="CB81" s="56"/>
      <c r="CC81" s="56"/>
      <c r="CD81" s="56"/>
      <c r="CF81" s="62">
        <f t="shared" si="14"/>
        <v>0</v>
      </c>
      <c r="CG81" s="62">
        <f t="shared" si="15"/>
        <v>0</v>
      </c>
      <c r="CH81" s="173">
        <f t="shared" si="16"/>
        <v>0</v>
      </c>
      <c r="CI81" s="62">
        <f t="shared" si="17"/>
        <v>0</v>
      </c>
    </row>
    <row r="82" spans="2:87" ht="20.100000000000001" customHeight="1" x14ac:dyDescent="0.25">
      <c r="B82" s="53"/>
      <c r="C82" s="54"/>
      <c r="D82" s="267"/>
      <c r="E82" s="271"/>
      <c r="F82" s="55"/>
      <c r="G82" s="274"/>
      <c r="H82" s="53"/>
      <c r="I82" s="53"/>
      <c r="J82" s="53"/>
      <c r="K82" s="53"/>
      <c r="L82" s="265"/>
      <c r="M82" s="53"/>
      <c r="N82" s="260"/>
      <c r="O82" s="274"/>
      <c r="P82" s="53"/>
      <c r="Q82" s="263"/>
      <c r="R82" s="263"/>
      <c r="S82" s="179"/>
      <c r="T82" s="195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5"/>
      <c r="AF82" s="53"/>
      <c r="AG82" s="55"/>
      <c r="AH82" s="54"/>
      <c r="AI82" s="53"/>
      <c r="AJ82" s="53"/>
      <c r="AK82" s="208"/>
      <c r="AL82" s="54"/>
      <c r="AM82" s="53"/>
      <c r="AN82" s="206"/>
      <c r="AO82" s="54"/>
      <c r="AP82" s="54"/>
      <c r="AQ82" s="54"/>
      <c r="AR82" s="53"/>
      <c r="AS82" s="185"/>
      <c r="AT82" s="56"/>
      <c r="AU82" s="54"/>
      <c r="AV82" s="190"/>
      <c r="AW82" s="185"/>
      <c r="AX82" s="185"/>
      <c r="AY82" s="182"/>
      <c r="AZ82" s="56"/>
      <c r="BA82" s="56"/>
      <c r="BB82" s="56"/>
      <c r="BC82" s="56" t="str">
        <f t="shared" si="9"/>
        <v/>
      </c>
      <c r="BD82" s="56"/>
      <c r="BE82" s="57"/>
      <c r="BF82" s="56"/>
      <c r="BG82" s="56"/>
      <c r="BH82" s="235"/>
      <c r="BI82" s="197">
        <f t="shared" si="10"/>
        <v>0</v>
      </c>
      <c r="BJ82" s="236"/>
      <c r="BK82" s="56"/>
      <c r="BL82" s="56"/>
      <c r="BM82" s="56"/>
      <c r="BN82" s="222"/>
      <c r="BO82" s="53"/>
      <c r="BP82" s="230"/>
      <c r="BQ82" s="59"/>
      <c r="BR82" s="60"/>
      <c r="BS82" s="59"/>
      <c r="BT82" s="237"/>
      <c r="BU82" s="59"/>
      <c r="BV82" s="58" t="e">
        <f t="shared" si="11"/>
        <v>#DIV/0!</v>
      </c>
      <c r="BW82" s="58" t="e">
        <f t="shared" si="12"/>
        <v>#DIV/0!</v>
      </c>
      <c r="BX82" s="58" t="e">
        <f t="shared" si="13"/>
        <v>#DIV/0!</v>
      </c>
      <c r="BY82" s="53"/>
      <c r="BZ82" s="58"/>
      <c r="CA82" s="61"/>
      <c r="CB82" s="56"/>
      <c r="CC82" s="56"/>
      <c r="CD82" s="56"/>
      <c r="CF82" s="62">
        <f t="shared" si="14"/>
        <v>0</v>
      </c>
      <c r="CG82" s="62">
        <f t="shared" si="15"/>
        <v>0</v>
      </c>
      <c r="CH82" s="173">
        <f t="shared" si="16"/>
        <v>0</v>
      </c>
      <c r="CI82" s="62">
        <f t="shared" si="17"/>
        <v>0</v>
      </c>
    </row>
    <row r="83" spans="2:87" ht="20.100000000000001" customHeight="1" x14ac:dyDescent="0.25">
      <c r="B83" s="53"/>
      <c r="C83" s="54"/>
      <c r="D83" s="267"/>
      <c r="E83" s="271"/>
      <c r="F83" s="55"/>
      <c r="G83" s="274"/>
      <c r="H83" s="53"/>
      <c r="I83" s="53"/>
      <c r="J83" s="53"/>
      <c r="K83" s="53"/>
      <c r="L83" s="265"/>
      <c r="M83" s="53"/>
      <c r="N83" s="260"/>
      <c r="O83" s="274"/>
      <c r="P83" s="53"/>
      <c r="Q83" s="263"/>
      <c r="R83" s="263"/>
      <c r="S83" s="179"/>
      <c r="T83" s="195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5"/>
      <c r="AF83" s="53"/>
      <c r="AG83" s="55"/>
      <c r="AH83" s="54"/>
      <c r="AI83" s="53"/>
      <c r="AJ83" s="53"/>
      <c r="AK83" s="208"/>
      <c r="AL83" s="54"/>
      <c r="AM83" s="53"/>
      <c r="AN83" s="206"/>
      <c r="AO83" s="54"/>
      <c r="AP83" s="54"/>
      <c r="AQ83" s="54"/>
      <c r="AR83" s="53"/>
      <c r="AS83" s="185"/>
      <c r="AT83" s="56"/>
      <c r="AU83" s="54"/>
      <c r="AV83" s="190"/>
      <c r="AW83" s="185"/>
      <c r="AX83" s="185"/>
      <c r="AY83" s="182"/>
      <c r="AZ83" s="56"/>
      <c r="BA83" s="56"/>
      <c r="BB83" s="56"/>
      <c r="BC83" s="56" t="str">
        <f t="shared" si="9"/>
        <v/>
      </c>
      <c r="BD83" s="56"/>
      <c r="BE83" s="57"/>
      <c r="BF83" s="56"/>
      <c r="BG83" s="56"/>
      <c r="BH83" s="235"/>
      <c r="BI83" s="197">
        <f t="shared" si="10"/>
        <v>0</v>
      </c>
      <c r="BJ83" s="236"/>
      <c r="BK83" s="56"/>
      <c r="BL83" s="56"/>
      <c r="BM83" s="56"/>
      <c r="BN83" s="222"/>
      <c r="BO83" s="53"/>
      <c r="BP83" s="230"/>
      <c r="BQ83" s="59"/>
      <c r="BR83" s="60"/>
      <c r="BS83" s="59"/>
      <c r="BT83" s="237"/>
      <c r="BU83" s="59"/>
      <c r="BV83" s="58" t="e">
        <f t="shared" si="11"/>
        <v>#DIV/0!</v>
      </c>
      <c r="BW83" s="58" t="e">
        <f t="shared" si="12"/>
        <v>#DIV/0!</v>
      </c>
      <c r="BX83" s="58" t="e">
        <f t="shared" si="13"/>
        <v>#DIV/0!</v>
      </c>
      <c r="BY83" s="53"/>
      <c r="BZ83" s="58"/>
      <c r="CA83" s="61"/>
      <c r="CB83" s="56"/>
      <c r="CC83" s="56"/>
      <c r="CD83" s="56"/>
      <c r="CF83" s="62">
        <f t="shared" si="14"/>
        <v>0</v>
      </c>
      <c r="CG83" s="62">
        <f t="shared" si="15"/>
        <v>0</v>
      </c>
      <c r="CH83" s="173">
        <f t="shared" si="16"/>
        <v>0</v>
      </c>
      <c r="CI83" s="62">
        <f t="shared" si="17"/>
        <v>0</v>
      </c>
    </row>
    <row r="84" spans="2:87" ht="20.100000000000001" customHeight="1" x14ac:dyDescent="0.25">
      <c r="B84" s="53"/>
      <c r="C84" s="54"/>
      <c r="D84" s="267"/>
      <c r="E84" s="271"/>
      <c r="F84" s="55"/>
      <c r="G84" s="274"/>
      <c r="H84" s="53"/>
      <c r="I84" s="53"/>
      <c r="J84" s="53"/>
      <c r="K84" s="53"/>
      <c r="L84" s="265"/>
      <c r="M84" s="53"/>
      <c r="N84" s="260"/>
      <c r="O84" s="274"/>
      <c r="P84" s="53"/>
      <c r="Q84" s="263"/>
      <c r="R84" s="263"/>
      <c r="S84" s="179"/>
      <c r="T84" s="195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5"/>
      <c r="AF84" s="53"/>
      <c r="AG84" s="55"/>
      <c r="AH84" s="54"/>
      <c r="AI84" s="53"/>
      <c r="AJ84" s="53"/>
      <c r="AK84" s="208"/>
      <c r="AL84" s="54"/>
      <c r="AM84" s="53"/>
      <c r="AN84" s="206"/>
      <c r="AO84" s="54"/>
      <c r="AP84" s="54"/>
      <c r="AQ84" s="54"/>
      <c r="AR84" s="53"/>
      <c r="AS84" s="185"/>
      <c r="AT84" s="56"/>
      <c r="AU84" s="54"/>
      <c r="AV84" s="190"/>
      <c r="AW84" s="185"/>
      <c r="AX84" s="185"/>
      <c r="AY84" s="182"/>
      <c r="AZ84" s="56"/>
      <c r="BA84" s="56"/>
      <c r="BB84" s="56"/>
      <c r="BC84" s="56" t="str">
        <f t="shared" si="9"/>
        <v/>
      </c>
      <c r="BD84" s="56"/>
      <c r="BE84" s="57"/>
      <c r="BF84" s="56"/>
      <c r="BG84" s="56"/>
      <c r="BH84" s="235"/>
      <c r="BI84" s="197">
        <f t="shared" si="10"/>
        <v>0</v>
      </c>
      <c r="BJ84" s="236"/>
      <c r="BK84" s="56"/>
      <c r="BL84" s="56"/>
      <c r="BM84" s="56"/>
      <c r="BN84" s="222"/>
      <c r="BO84" s="53"/>
      <c r="BP84" s="230"/>
      <c r="BQ84" s="59"/>
      <c r="BR84" s="60"/>
      <c r="BS84" s="59"/>
      <c r="BT84" s="237"/>
      <c r="BU84" s="59"/>
      <c r="BV84" s="58" t="e">
        <f t="shared" si="11"/>
        <v>#DIV/0!</v>
      </c>
      <c r="BW84" s="58" t="e">
        <f t="shared" si="12"/>
        <v>#DIV/0!</v>
      </c>
      <c r="BX84" s="58" t="e">
        <f t="shared" si="13"/>
        <v>#DIV/0!</v>
      </c>
      <c r="BY84" s="53"/>
      <c r="BZ84" s="58"/>
      <c r="CA84" s="61"/>
      <c r="CB84" s="56"/>
      <c r="CC84" s="56"/>
      <c r="CD84" s="56"/>
      <c r="CF84" s="62">
        <f t="shared" si="14"/>
        <v>0</v>
      </c>
      <c r="CG84" s="62">
        <f t="shared" si="15"/>
        <v>0</v>
      </c>
      <c r="CH84" s="173">
        <f t="shared" si="16"/>
        <v>0</v>
      </c>
      <c r="CI84" s="62">
        <f t="shared" si="17"/>
        <v>0</v>
      </c>
    </row>
    <row r="85" spans="2:87" ht="20.100000000000001" customHeight="1" x14ac:dyDescent="0.25">
      <c r="B85" s="53"/>
      <c r="C85" s="54"/>
      <c r="D85" s="267"/>
      <c r="E85" s="271"/>
      <c r="F85" s="55"/>
      <c r="G85" s="274"/>
      <c r="H85" s="53"/>
      <c r="I85" s="53"/>
      <c r="J85" s="53"/>
      <c r="K85" s="53"/>
      <c r="L85" s="265"/>
      <c r="M85" s="53"/>
      <c r="N85" s="260"/>
      <c r="O85" s="274"/>
      <c r="P85" s="53"/>
      <c r="Q85" s="263"/>
      <c r="R85" s="263"/>
      <c r="S85" s="179"/>
      <c r="T85" s="195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5"/>
      <c r="AF85" s="53"/>
      <c r="AG85" s="55"/>
      <c r="AH85" s="54"/>
      <c r="AI85" s="53"/>
      <c r="AJ85" s="53"/>
      <c r="AK85" s="208"/>
      <c r="AL85" s="54"/>
      <c r="AM85" s="53"/>
      <c r="AN85" s="206"/>
      <c r="AO85" s="54"/>
      <c r="AP85" s="54"/>
      <c r="AQ85" s="54"/>
      <c r="AR85" s="53"/>
      <c r="AS85" s="185"/>
      <c r="AT85" s="56"/>
      <c r="AU85" s="54"/>
      <c r="AV85" s="190"/>
      <c r="AW85" s="185"/>
      <c r="AX85" s="185"/>
      <c r="AY85" s="182"/>
      <c r="AZ85" s="56"/>
      <c r="BA85" s="56"/>
      <c r="BB85" s="56"/>
      <c r="BC85" s="56" t="str">
        <f t="shared" si="9"/>
        <v/>
      </c>
      <c r="BD85" s="56"/>
      <c r="BE85" s="57"/>
      <c r="BF85" s="56"/>
      <c r="BG85" s="56"/>
      <c r="BH85" s="235"/>
      <c r="BI85" s="197">
        <f t="shared" si="10"/>
        <v>0</v>
      </c>
      <c r="BJ85" s="236"/>
      <c r="BK85" s="56"/>
      <c r="BL85" s="56"/>
      <c r="BM85" s="56"/>
      <c r="BN85" s="222"/>
      <c r="BO85" s="53"/>
      <c r="BP85" s="230"/>
      <c r="BQ85" s="59"/>
      <c r="BR85" s="60"/>
      <c r="BS85" s="59"/>
      <c r="BT85" s="237"/>
      <c r="BU85" s="59"/>
      <c r="BV85" s="58" t="e">
        <f t="shared" si="11"/>
        <v>#DIV/0!</v>
      </c>
      <c r="BW85" s="58" t="e">
        <f t="shared" si="12"/>
        <v>#DIV/0!</v>
      </c>
      <c r="BX85" s="58" t="e">
        <f t="shared" si="13"/>
        <v>#DIV/0!</v>
      </c>
      <c r="BY85" s="53"/>
      <c r="BZ85" s="58"/>
      <c r="CA85" s="61"/>
      <c r="CB85" s="56"/>
      <c r="CC85" s="56"/>
      <c r="CD85" s="56"/>
      <c r="CF85" s="62">
        <f t="shared" si="14"/>
        <v>0</v>
      </c>
      <c r="CG85" s="62">
        <f t="shared" si="15"/>
        <v>0</v>
      </c>
      <c r="CH85" s="173">
        <f t="shared" si="16"/>
        <v>0</v>
      </c>
      <c r="CI85" s="62">
        <f t="shared" si="17"/>
        <v>0</v>
      </c>
    </row>
    <row r="86" spans="2:87" ht="20.100000000000001" customHeight="1" x14ac:dyDescent="0.25">
      <c r="B86" s="53"/>
      <c r="C86" s="54"/>
      <c r="D86" s="267"/>
      <c r="E86" s="271"/>
      <c r="F86" s="55"/>
      <c r="G86" s="274"/>
      <c r="H86" s="53"/>
      <c r="I86" s="53"/>
      <c r="J86" s="53"/>
      <c r="K86" s="53"/>
      <c r="L86" s="265"/>
      <c r="M86" s="53"/>
      <c r="N86" s="260"/>
      <c r="O86" s="274"/>
      <c r="P86" s="53"/>
      <c r="Q86" s="263"/>
      <c r="R86" s="263"/>
      <c r="S86" s="179"/>
      <c r="T86" s="195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5"/>
      <c r="AF86" s="53"/>
      <c r="AG86" s="55"/>
      <c r="AH86" s="54"/>
      <c r="AI86" s="53"/>
      <c r="AJ86" s="53"/>
      <c r="AK86" s="208"/>
      <c r="AL86" s="54"/>
      <c r="AM86" s="53"/>
      <c r="AN86" s="206"/>
      <c r="AO86" s="54"/>
      <c r="AP86" s="54"/>
      <c r="AQ86" s="54"/>
      <c r="AR86" s="53"/>
      <c r="AS86" s="185"/>
      <c r="AT86" s="56"/>
      <c r="AU86" s="54"/>
      <c r="AV86" s="190"/>
      <c r="AW86" s="185"/>
      <c r="AX86" s="185"/>
      <c r="AY86" s="182"/>
      <c r="AZ86" s="56"/>
      <c r="BA86" s="56"/>
      <c r="BB86" s="56"/>
      <c r="BC86" s="56" t="str">
        <f t="shared" si="9"/>
        <v/>
      </c>
      <c r="BD86" s="56"/>
      <c r="BE86" s="57"/>
      <c r="BF86" s="56"/>
      <c r="BG86" s="56"/>
      <c r="BH86" s="231"/>
      <c r="BI86" s="197">
        <f t="shared" si="10"/>
        <v>0</v>
      </c>
      <c r="BJ86" s="236"/>
      <c r="BK86" s="56"/>
      <c r="BL86" s="56"/>
      <c r="BM86" s="56"/>
      <c r="BN86" s="223"/>
      <c r="BO86" s="53"/>
      <c r="BP86" s="231"/>
      <c r="BQ86" s="59"/>
      <c r="BR86" s="60"/>
      <c r="BS86" s="59"/>
      <c r="BT86" s="238"/>
      <c r="BU86" s="59"/>
      <c r="BV86" s="58" t="e">
        <f t="shared" si="11"/>
        <v>#DIV/0!</v>
      </c>
      <c r="BW86" s="58" t="e">
        <f t="shared" si="12"/>
        <v>#DIV/0!</v>
      </c>
      <c r="BX86" s="58" t="e">
        <f t="shared" si="13"/>
        <v>#DIV/0!</v>
      </c>
      <c r="BY86" s="53"/>
      <c r="BZ86" s="58"/>
      <c r="CA86" s="61"/>
      <c r="CB86" s="56"/>
      <c r="CC86" s="56"/>
      <c r="CD86" s="56"/>
      <c r="CF86" s="62">
        <f t="shared" si="14"/>
        <v>0</v>
      </c>
      <c r="CG86" s="62">
        <f t="shared" si="15"/>
        <v>0</v>
      </c>
      <c r="CH86" s="173">
        <f t="shared" si="16"/>
        <v>0</v>
      </c>
      <c r="CI86" s="62">
        <f t="shared" si="17"/>
        <v>0</v>
      </c>
    </row>
    <row r="87" spans="2:87" ht="20.100000000000001" customHeight="1" x14ac:dyDescent="0.25">
      <c r="B87" s="53"/>
      <c r="C87" s="54"/>
      <c r="D87" s="267"/>
      <c r="E87" s="271"/>
      <c r="F87" s="55"/>
      <c r="G87" s="274"/>
      <c r="H87" s="53"/>
      <c r="I87" s="53"/>
      <c r="J87" s="53"/>
      <c r="K87" s="53"/>
      <c r="L87" s="265"/>
      <c r="M87" s="53"/>
      <c r="N87" s="260"/>
      <c r="O87" s="274"/>
      <c r="P87" s="53"/>
      <c r="Q87" s="263"/>
      <c r="R87" s="263"/>
      <c r="S87" s="179"/>
      <c r="T87" s="195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5"/>
      <c r="AF87" s="53"/>
      <c r="AG87" s="55"/>
      <c r="AH87" s="54"/>
      <c r="AI87" s="53"/>
      <c r="AJ87" s="53"/>
      <c r="AK87" s="208"/>
      <c r="AL87" s="54"/>
      <c r="AM87" s="53"/>
      <c r="AN87" s="206"/>
      <c r="AO87" s="54"/>
      <c r="AP87" s="54"/>
      <c r="AQ87" s="54"/>
      <c r="AR87" s="53"/>
      <c r="AS87" s="185"/>
      <c r="AT87" s="56"/>
      <c r="AU87" s="54"/>
      <c r="AV87" s="190"/>
      <c r="AW87" s="185"/>
      <c r="AX87" s="185"/>
      <c r="AY87" s="182"/>
      <c r="AZ87" s="56"/>
      <c r="BA87" s="56"/>
      <c r="BB87" s="56"/>
      <c r="BC87" s="56" t="str">
        <f t="shared" si="9"/>
        <v/>
      </c>
      <c r="BD87" s="56"/>
      <c r="BE87" s="57"/>
      <c r="BF87" s="56"/>
      <c r="BG87" s="56"/>
      <c r="BH87" s="231"/>
      <c r="BI87" s="197">
        <f t="shared" si="10"/>
        <v>0</v>
      </c>
      <c r="BJ87" s="236"/>
      <c r="BK87" s="56"/>
      <c r="BL87" s="56"/>
      <c r="BM87" s="56"/>
      <c r="BN87" s="223"/>
      <c r="BO87" s="53"/>
      <c r="BP87" s="231"/>
      <c r="BQ87" s="59"/>
      <c r="BR87" s="60"/>
      <c r="BS87" s="59"/>
      <c r="BT87" s="238"/>
      <c r="BU87" s="59"/>
      <c r="BV87" s="58" t="e">
        <f t="shared" si="11"/>
        <v>#DIV/0!</v>
      </c>
      <c r="BW87" s="58" t="e">
        <f t="shared" si="12"/>
        <v>#DIV/0!</v>
      </c>
      <c r="BX87" s="58" t="e">
        <f t="shared" si="13"/>
        <v>#DIV/0!</v>
      </c>
      <c r="BY87" s="53"/>
      <c r="BZ87" s="58"/>
      <c r="CA87" s="61"/>
      <c r="CB87" s="56"/>
      <c r="CC87" s="56"/>
      <c r="CD87" s="56"/>
      <c r="CF87" s="62">
        <f t="shared" si="14"/>
        <v>0</v>
      </c>
      <c r="CG87" s="62">
        <f t="shared" si="15"/>
        <v>0</v>
      </c>
      <c r="CH87" s="173">
        <f t="shared" si="16"/>
        <v>0</v>
      </c>
      <c r="CI87" s="62">
        <f t="shared" si="17"/>
        <v>0</v>
      </c>
    </row>
    <row r="88" spans="2:87" ht="20.100000000000001" customHeight="1" x14ac:dyDescent="0.25">
      <c r="B88" s="53"/>
      <c r="C88" s="54"/>
      <c r="D88" s="267"/>
      <c r="E88" s="271"/>
      <c r="F88" s="55"/>
      <c r="G88" s="274"/>
      <c r="H88" s="53"/>
      <c r="I88" s="53"/>
      <c r="J88" s="53"/>
      <c r="K88" s="53"/>
      <c r="L88" s="265"/>
      <c r="M88" s="53"/>
      <c r="N88" s="260"/>
      <c r="O88" s="274"/>
      <c r="P88" s="53"/>
      <c r="Q88" s="263"/>
      <c r="R88" s="263"/>
      <c r="S88" s="179"/>
      <c r="T88" s="195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5"/>
      <c r="AF88" s="53"/>
      <c r="AG88" s="55"/>
      <c r="AH88" s="54"/>
      <c r="AI88" s="53"/>
      <c r="AJ88" s="53"/>
      <c r="AK88" s="208"/>
      <c r="AL88" s="54"/>
      <c r="AM88" s="53"/>
      <c r="AN88" s="206"/>
      <c r="AO88" s="54"/>
      <c r="AP88" s="54"/>
      <c r="AQ88" s="54"/>
      <c r="AR88" s="53"/>
      <c r="AS88" s="185"/>
      <c r="AT88" s="56"/>
      <c r="AU88" s="54"/>
      <c r="AV88" s="190"/>
      <c r="AW88" s="185"/>
      <c r="AX88" s="185"/>
      <c r="AY88" s="182"/>
      <c r="AZ88" s="56"/>
      <c r="BA88" s="56"/>
      <c r="BB88" s="56"/>
      <c r="BC88" s="56" t="str">
        <f t="shared" si="9"/>
        <v/>
      </c>
      <c r="BD88" s="56"/>
      <c r="BE88" s="57"/>
      <c r="BF88" s="56"/>
      <c r="BG88" s="56"/>
      <c r="BH88" s="231"/>
      <c r="BI88" s="197">
        <f t="shared" si="10"/>
        <v>0</v>
      </c>
      <c r="BJ88" s="236"/>
      <c r="BK88" s="56"/>
      <c r="BL88" s="56"/>
      <c r="BM88" s="56"/>
      <c r="BN88" s="223"/>
      <c r="BO88" s="53"/>
      <c r="BP88" s="231"/>
      <c r="BQ88" s="59"/>
      <c r="BR88" s="60"/>
      <c r="BS88" s="59"/>
      <c r="BT88" s="238"/>
      <c r="BU88" s="59"/>
      <c r="BV88" s="58" t="e">
        <f t="shared" si="11"/>
        <v>#DIV/0!</v>
      </c>
      <c r="BW88" s="58" t="e">
        <f t="shared" si="12"/>
        <v>#DIV/0!</v>
      </c>
      <c r="BX88" s="58" t="e">
        <f t="shared" si="13"/>
        <v>#DIV/0!</v>
      </c>
      <c r="BY88" s="53"/>
      <c r="BZ88" s="58"/>
      <c r="CA88" s="61"/>
      <c r="CB88" s="56"/>
      <c r="CC88" s="56"/>
      <c r="CD88" s="56"/>
      <c r="CF88" s="62">
        <f t="shared" si="14"/>
        <v>0</v>
      </c>
      <c r="CG88" s="62">
        <f t="shared" si="15"/>
        <v>0</v>
      </c>
      <c r="CH88" s="173">
        <f t="shared" si="16"/>
        <v>0</v>
      </c>
      <c r="CI88" s="62">
        <f t="shared" si="17"/>
        <v>0</v>
      </c>
    </row>
    <row r="89" spans="2:87" ht="20.100000000000001" customHeight="1" x14ac:dyDescent="0.25">
      <c r="B89" s="53"/>
      <c r="C89" s="54"/>
      <c r="D89" s="267"/>
      <c r="E89" s="271"/>
      <c r="F89" s="55"/>
      <c r="G89" s="274"/>
      <c r="H89" s="53"/>
      <c r="I89" s="53"/>
      <c r="J89" s="53"/>
      <c r="K89" s="53"/>
      <c r="L89" s="265"/>
      <c r="M89" s="53"/>
      <c r="N89" s="260"/>
      <c r="O89" s="274"/>
      <c r="P89" s="53"/>
      <c r="Q89" s="263"/>
      <c r="R89" s="263"/>
      <c r="S89" s="179"/>
      <c r="T89" s="195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5"/>
      <c r="AF89" s="53"/>
      <c r="AG89" s="55"/>
      <c r="AH89" s="54"/>
      <c r="AI89" s="53"/>
      <c r="AJ89" s="53"/>
      <c r="AK89" s="208"/>
      <c r="AL89" s="54"/>
      <c r="AM89" s="53"/>
      <c r="AN89" s="206"/>
      <c r="AO89" s="54"/>
      <c r="AP89" s="54"/>
      <c r="AQ89" s="54"/>
      <c r="AR89" s="53"/>
      <c r="AS89" s="185"/>
      <c r="AT89" s="56"/>
      <c r="AU89" s="54"/>
      <c r="AV89" s="190"/>
      <c r="AW89" s="185"/>
      <c r="AX89" s="185"/>
      <c r="AY89" s="182"/>
      <c r="AZ89" s="56"/>
      <c r="BA89" s="56"/>
      <c r="BB89" s="56"/>
      <c r="BC89" s="56" t="str">
        <f t="shared" si="9"/>
        <v/>
      </c>
      <c r="BD89" s="56"/>
      <c r="BE89" s="57"/>
      <c r="BF89" s="56"/>
      <c r="BG89" s="56"/>
      <c r="BH89" s="231"/>
      <c r="BI89" s="197">
        <f t="shared" si="10"/>
        <v>0</v>
      </c>
      <c r="BJ89" s="236"/>
      <c r="BK89" s="56"/>
      <c r="BL89" s="56"/>
      <c r="BM89" s="56"/>
      <c r="BN89" s="223"/>
      <c r="BO89" s="53"/>
      <c r="BP89" s="231"/>
      <c r="BQ89" s="59"/>
      <c r="BR89" s="60"/>
      <c r="BS89" s="59"/>
      <c r="BT89" s="238"/>
      <c r="BU89" s="59"/>
      <c r="BV89" s="58" t="e">
        <f t="shared" si="11"/>
        <v>#DIV/0!</v>
      </c>
      <c r="BW89" s="58" t="e">
        <f t="shared" si="12"/>
        <v>#DIV/0!</v>
      </c>
      <c r="BX89" s="58" t="e">
        <f t="shared" si="13"/>
        <v>#DIV/0!</v>
      </c>
      <c r="BY89" s="53"/>
      <c r="BZ89" s="58"/>
      <c r="CA89" s="61"/>
      <c r="CB89" s="56"/>
      <c r="CC89" s="56"/>
      <c r="CD89" s="56"/>
      <c r="CF89" s="62">
        <f t="shared" si="14"/>
        <v>0</v>
      </c>
      <c r="CG89" s="62">
        <f t="shared" si="15"/>
        <v>0</v>
      </c>
      <c r="CH89" s="173">
        <f t="shared" si="16"/>
        <v>0</v>
      </c>
      <c r="CI89" s="62">
        <f t="shared" si="17"/>
        <v>0</v>
      </c>
    </row>
    <row r="90" spans="2:87" ht="20.100000000000001" customHeight="1" x14ac:dyDescent="0.25">
      <c r="B90" s="53"/>
      <c r="C90" s="54"/>
      <c r="D90" s="267"/>
      <c r="E90" s="271"/>
      <c r="F90" s="55"/>
      <c r="G90" s="274"/>
      <c r="H90" s="53"/>
      <c r="I90" s="53"/>
      <c r="J90" s="53"/>
      <c r="K90" s="53"/>
      <c r="L90" s="265"/>
      <c r="M90" s="53"/>
      <c r="N90" s="260"/>
      <c r="O90" s="274"/>
      <c r="P90" s="53"/>
      <c r="Q90" s="263"/>
      <c r="R90" s="263"/>
      <c r="S90" s="179"/>
      <c r="T90" s="195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5"/>
      <c r="AF90" s="53"/>
      <c r="AG90" s="55"/>
      <c r="AH90" s="54"/>
      <c r="AI90" s="53"/>
      <c r="AJ90" s="53"/>
      <c r="AK90" s="208"/>
      <c r="AL90" s="54"/>
      <c r="AM90" s="53"/>
      <c r="AN90" s="206"/>
      <c r="AO90" s="54"/>
      <c r="AP90" s="54"/>
      <c r="AQ90" s="54"/>
      <c r="AR90" s="53"/>
      <c r="AS90" s="185"/>
      <c r="AT90" s="56"/>
      <c r="AU90" s="54"/>
      <c r="AV90" s="190"/>
      <c r="AW90" s="185"/>
      <c r="AX90" s="185"/>
      <c r="AY90" s="182"/>
      <c r="AZ90" s="56"/>
      <c r="BA90" s="56"/>
      <c r="BB90" s="56"/>
      <c r="BC90" s="56" t="str">
        <f t="shared" si="9"/>
        <v/>
      </c>
      <c r="BD90" s="56"/>
      <c r="BE90" s="57"/>
      <c r="BF90" s="56"/>
      <c r="BG90" s="56"/>
      <c r="BH90" s="231"/>
      <c r="BI90" s="197">
        <f t="shared" si="10"/>
        <v>0</v>
      </c>
      <c r="BJ90" s="236"/>
      <c r="BK90" s="56"/>
      <c r="BL90" s="56"/>
      <c r="BM90" s="56"/>
      <c r="BN90" s="223"/>
      <c r="BO90" s="53"/>
      <c r="BP90" s="231"/>
      <c r="BQ90" s="59"/>
      <c r="BR90" s="60"/>
      <c r="BS90" s="59"/>
      <c r="BT90" s="238"/>
      <c r="BU90" s="59"/>
      <c r="BV90" s="58" t="e">
        <f t="shared" si="11"/>
        <v>#DIV/0!</v>
      </c>
      <c r="BW90" s="58" t="e">
        <f t="shared" si="12"/>
        <v>#DIV/0!</v>
      </c>
      <c r="BX90" s="58" t="e">
        <f t="shared" si="13"/>
        <v>#DIV/0!</v>
      </c>
      <c r="BY90" s="53"/>
      <c r="BZ90" s="58"/>
      <c r="CA90" s="61"/>
      <c r="CB90" s="56"/>
      <c r="CC90" s="56"/>
      <c r="CD90" s="56"/>
      <c r="CF90" s="62">
        <f t="shared" si="14"/>
        <v>0</v>
      </c>
      <c r="CG90" s="62">
        <f t="shared" si="15"/>
        <v>0</v>
      </c>
      <c r="CH90" s="173">
        <f t="shared" si="16"/>
        <v>0</v>
      </c>
      <c r="CI90" s="62">
        <f t="shared" si="17"/>
        <v>0</v>
      </c>
    </row>
    <row r="91" spans="2:87" ht="20.100000000000001" customHeight="1" x14ac:dyDescent="0.25">
      <c r="B91" s="53"/>
      <c r="C91" s="54"/>
      <c r="D91" s="267"/>
      <c r="E91" s="271"/>
      <c r="F91" s="55"/>
      <c r="G91" s="274"/>
      <c r="H91" s="53"/>
      <c r="I91" s="53"/>
      <c r="J91" s="53"/>
      <c r="K91" s="53"/>
      <c r="L91" s="265"/>
      <c r="M91" s="53"/>
      <c r="N91" s="260"/>
      <c r="O91" s="274"/>
      <c r="P91" s="53"/>
      <c r="Q91" s="263"/>
      <c r="R91" s="263"/>
      <c r="S91" s="179"/>
      <c r="T91" s="195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5"/>
      <c r="AF91" s="53"/>
      <c r="AG91" s="55"/>
      <c r="AH91" s="54"/>
      <c r="AI91" s="53"/>
      <c r="AJ91" s="53"/>
      <c r="AK91" s="208"/>
      <c r="AL91" s="54"/>
      <c r="AM91" s="53"/>
      <c r="AN91" s="206"/>
      <c r="AO91" s="54"/>
      <c r="AP91" s="54"/>
      <c r="AQ91" s="54"/>
      <c r="AR91" s="53"/>
      <c r="AS91" s="185"/>
      <c r="AT91" s="56"/>
      <c r="AU91" s="54"/>
      <c r="AV91" s="190"/>
      <c r="AW91" s="185"/>
      <c r="AX91" s="185"/>
      <c r="AY91" s="182"/>
      <c r="AZ91" s="56"/>
      <c r="BA91" s="56"/>
      <c r="BB91" s="56"/>
      <c r="BC91" s="56" t="str">
        <f t="shared" si="9"/>
        <v/>
      </c>
      <c r="BD91" s="56"/>
      <c r="BE91" s="57"/>
      <c r="BF91" s="56"/>
      <c r="BG91" s="56"/>
      <c r="BH91" s="231"/>
      <c r="BI91" s="197">
        <f t="shared" si="10"/>
        <v>0</v>
      </c>
      <c r="BJ91" s="236"/>
      <c r="BK91" s="56"/>
      <c r="BL91" s="56"/>
      <c r="BM91" s="56"/>
      <c r="BN91" s="223"/>
      <c r="BO91" s="53"/>
      <c r="BP91" s="231"/>
      <c r="BQ91" s="59"/>
      <c r="BR91" s="60"/>
      <c r="BS91" s="59"/>
      <c r="BT91" s="238"/>
      <c r="BU91" s="59"/>
      <c r="BV91" s="58" t="e">
        <f t="shared" si="11"/>
        <v>#DIV/0!</v>
      </c>
      <c r="BW91" s="58" t="e">
        <f t="shared" si="12"/>
        <v>#DIV/0!</v>
      </c>
      <c r="BX91" s="58" t="e">
        <f t="shared" si="13"/>
        <v>#DIV/0!</v>
      </c>
      <c r="BY91" s="53"/>
      <c r="BZ91" s="58"/>
      <c r="CA91" s="61"/>
      <c r="CB91" s="56"/>
      <c r="CC91" s="56"/>
      <c r="CD91" s="56"/>
      <c r="CF91" s="62">
        <f t="shared" si="14"/>
        <v>0</v>
      </c>
      <c r="CG91" s="62">
        <f t="shared" si="15"/>
        <v>0</v>
      </c>
      <c r="CH91" s="173">
        <f t="shared" si="16"/>
        <v>0</v>
      </c>
      <c r="CI91" s="62">
        <f t="shared" si="17"/>
        <v>0</v>
      </c>
    </row>
    <row r="92" spans="2:87" ht="20.100000000000001" customHeight="1" x14ac:dyDescent="0.25">
      <c r="B92" s="53"/>
      <c r="C92" s="54"/>
      <c r="D92" s="267"/>
      <c r="E92" s="271"/>
      <c r="F92" s="55"/>
      <c r="G92" s="274"/>
      <c r="H92" s="53"/>
      <c r="I92" s="53"/>
      <c r="J92" s="53"/>
      <c r="K92" s="53"/>
      <c r="L92" s="265"/>
      <c r="M92" s="53"/>
      <c r="N92" s="260"/>
      <c r="O92" s="274"/>
      <c r="P92" s="53"/>
      <c r="Q92" s="263"/>
      <c r="R92" s="263"/>
      <c r="S92" s="179"/>
      <c r="T92" s="195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5"/>
      <c r="AF92" s="53"/>
      <c r="AG92" s="55"/>
      <c r="AH92" s="54"/>
      <c r="AI92" s="53"/>
      <c r="AJ92" s="53"/>
      <c r="AK92" s="208"/>
      <c r="AL92" s="54"/>
      <c r="AM92" s="53"/>
      <c r="AN92" s="206"/>
      <c r="AO92" s="54"/>
      <c r="AP92" s="54"/>
      <c r="AQ92" s="54"/>
      <c r="AR92" s="53"/>
      <c r="AS92" s="185"/>
      <c r="AT92" s="56"/>
      <c r="AU92" s="54"/>
      <c r="AV92" s="190"/>
      <c r="AW92" s="185"/>
      <c r="AX92" s="185"/>
      <c r="AY92" s="182"/>
      <c r="AZ92" s="56"/>
      <c r="BA92" s="56"/>
      <c r="BB92" s="56"/>
      <c r="BC92" s="56" t="str">
        <f t="shared" si="9"/>
        <v/>
      </c>
      <c r="BD92" s="56"/>
      <c r="BE92" s="57"/>
      <c r="BF92" s="56"/>
      <c r="BG92" s="56"/>
      <c r="BH92" s="231"/>
      <c r="BI92" s="197">
        <f t="shared" si="10"/>
        <v>0</v>
      </c>
      <c r="BJ92" s="236"/>
      <c r="BK92" s="56"/>
      <c r="BL92" s="56"/>
      <c r="BM92" s="56"/>
      <c r="BN92" s="223"/>
      <c r="BO92" s="53"/>
      <c r="BP92" s="231"/>
      <c r="BQ92" s="59"/>
      <c r="BR92" s="60"/>
      <c r="BS92" s="59"/>
      <c r="BT92" s="238"/>
      <c r="BU92" s="59"/>
      <c r="BV92" s="58" t="e">
        <f t="shared" si="11"/>
        <v>#DIV/0!</v>
      </c>
      <c r="BW92" s="58" t="e">
        <f t="shared" si="12"/>
        <v>#DIV/0!</v>
      </c>
      <c r="BX92" s="58" t="e">
        <f t="shared" si="13"/>
        <v>#DIV/0!</v>
      </c>
      <c r="BY92" s="53"/>
      <c r="BZ92" s="58"/>
      <c r="CA92" s="61"/>
      <c r="CB92" s="56"/>
      <c r="CC92" s="56"/>
      <c r="CD92" s="56"/>
      <c r="CF92" s="62">
        <f t="shared" si="14"/>
        <v>0</v>
      </c>
      <c r="CG92" s="62">
        <f t="shared" si="15"/>
        <v>0</v>
      </c>
      <c r="CH92" s="173">
        <f t="shared" si="16"/>
        <v>0</v>
      </c>
      <c r="CI92" s="62">
        <f t="shared" si="17"/>
        <v>0</v>
      </c>
    </row>
    <row r="93" spans="2:87" ht="20.100000000000001" customHeight="1" x14ac:dyDescent="0.25">
      <c r="B93" s="53"/>
      <c r="C93" s="54"/>
      <c r="D93" s="267"/>
      <c r="E93" s="271"/>
      <c r="F93" s="55"/>
      <c r="G93" s="274"/>
      <c r="H93" s="53"/>
      <c r="I93" s="53"/>
      <c r="J93" s="53"/>
      <c r="K93" s="53"/>
      <c r="L93" s="265"/>
      <c r="M93" s="53"/>
      <c r="N93" s="260"/>
      <c r="O93" s="274"/>
      <c r="P93" s="53"/>
      <c r="Q93" s="263"/>
      <c r="R93" s="263"/>
      <c r="S93" s="179"/>
      <c r="T93" s="195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5"/>
      <c r="AF93" s="53"/>
      <c r="AG93" s="55"/>
      <c r="AH93" s="54"/>
      <c r="AI93" s="53"/>
      <c r="AJ93" s="53"/>
      <c r="AK93" s="208"/>
      <c r="AL93" s="54"/>
      <c r="AM93" s="53"/>
      <c r="AN93" s="206"/>
      <c r="AO93" s="54"/>
      <c r="AP93" s="54"/>
      <c r="AQ93" s="54"/>
      <c r="AR93" s="53"/>
      <c r="AS93" s="185"/>
      <c r="AT93" s="56"/>
      <c r="AU93" s="54"/>
      <c r="AV93" s="190"/>
      <c r="AW93" s="185"/>
      <c r="AX93" s="185"/>
      <c r="AY93" s="182"/>
      <c r="AZ93" s="56"/>
      <c r="BA93" s="56"/>
      <c r="BB93" s="56"/>
      <c r="BC93" s="56" t="str">
        <f t="shared" si="9"/>
        <v/>
      </c>
      <c r="BD93" s="56"/>
      <c r="BE93" s="57"/>
      <c r="BF93" s="56"/>
      <c r="BG93" s="56"/>
      <c r="BH93" s="231"/>
      <c r="BI93" s="197">
        <f t="shared" si="10"/>
        <v>0</v>
      </c>
      <c r="BJ93" s="236"/>
      <c r="BK93" s="56"/>
      <c r="BL93" s="56"/>
      <c r="BM93" s="56"/>
      <c r="BN93" s="223"/>
      <c r="BO93" s="53"/>
      <c r="BP93" s="231"/>
      <c r="BQ93" s="59"/>
      <c r="BR93" s="60"/>
      <c r="BS93" s="59"/>
      <c r="BT93" s="238"/>
      <c r="BU93" s="59"/>
      <c r="BV93" s="58" t="e">
        <f t="shared" si="11"/>
        <v>#DIV/0!</v>
      </c>
      <c r="BW93" s="58" t="e">
        <f t="shared" si="12"/>
        <v>#DIV/0!</v>
      </c>
      <c r="BX93" s="58" t="e">
        <f t="shared" si="13"/>
        <v>#DIV/0!</v>
      </c>
      <c r="BY93" s="53"/>
      <c r="BZ93" s="58"/>
      <c r="CA93" s="61"/>
      <c r="CB93" s="56"/>
      <c r="CC93" s="56"/>
      <c r="CD93" s="56"/>
      <c r="CF93" s="62">
        <f t="shared" si="14"/>
        <v>0</v>
      </c>
      <c r="CG93" s="62">
        <f t="shared" si="15"/>
        <v>0</v>
      </c>
      <c r="CH93" s="173">
        <f t="shared" si="16"/>
        <v>0</v>
      </c>
      <c r="CI93" s="62">
        <f t="shared" si="17"/>
        <v>0</v>
      </c>
    </row>
    <row r="94" spans="2:87" ht="20.100000000000001" customHeight="1" x14ac:dyDescent="0.25">
      <c r="B94" s="53"/>
      <c r="C94" s="54"/>
      <c r="D94" s="267"/>
      <c r="E94" s="271"/>
      <c r="F94" s="55"/>
      <c r="G94" s="274"/>
      <c r="H94" s="53"/>
      <c r="I94" s="53"/>
      <c r="J94" s="53"/>
      <c r="K94" s="53"/>
      <c r="L94" s="265"/>
      <c r="M94" s="53"/>
      <c r="N94" s="260"/>
      <c r="O94" s="274"/>
      <c r="P94" s="53"/>
      <c r="Q94" s="263"/>
      <c r="R94" s="263"/>
      <c r="S94" s="179"/>
      <c r="T94" s="195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5"/>
      <c r="AF94" s="53"/>
      <c r="AG94" s="55"/>
      <c r="AH94" s="54"/>
      <c r="AI94" s="53"/>
      <c r="AJ94" s="53"/>
      <c r="AK94" s="208"/>
      <c r="AL94" s="54"/>
      <c r="AM94" s="53"/>
      <c r="AN94" s="206"/>
      <c r="AO94" s="54"/>
      <c r="AP94" s="54"/>
      <c r="AQ94" s="54"/>
      <c r="AR94" s="53"/>
      <c r="AS94" s="185"/>
      <c r="AT94" s="56"/>
      <c r="AU94" s="54"/>
      <c r="AV94" s="190"/>
      <c r="AW94" s="185"/>
      <c r="AX94" s="185"/>
      <c r="AY94" s="182"/>
      <c r="AZ94" s="56"/>
      <c r="BA94" s="56"/>
      <c r="BB94" s="56"/>
      <c r="BC94" s="56" t="str">
        <f t="shared" si="9"/>
        <v/>
      </c>
      <c r="BD94" s="56"/>
      <c r="BE94" s="57"/>
      <c r="BF94" s="56"/>
      <c r="BG94" s="56"/>
      <c r="BH94" s="231"/>
      <c r="BI94" s="197">
        <f t="shared" si="10"/>
        <v>0</v>
      </c>
      <c r="BJ94" s="236"/>
      <c r="BK94" s="56"/>
      <c r="BL94" s="56"/>
      <c r="BM94" s="56"/>
      <c r="BN94" s="223"/>
      <c r="BO94" s="53"/>
      <c r="BP94" s="231"/>
      <c r="BQ94" s="59"/>
      <c r="BR94" s="60"/>
      <c r="BS94" s="59"/>
      <c r="BT94" s="238"/>
      <c r="BU94" s="59"/>
      <c r="BV94" s="58" t="e">
        <f t="shared" si="11"/>
        <v>#DIV/0!</v>
      </c>
      <c r="BW94" s="58" t="e">
        <f t="shared" si="12"/>
        <v>#DIV/0!</v>
      </c>
      <c r="BX94" s="58" t="e">
        <f t="shared" si="13"/>
        <v>#DIV/0!</v>
      </c>
      <c r="BY94" s="53"/>
      <c r="BZ94" s="58"/>
      <c r="CA94" s="61"/>
      <c r="CB94" s="56"/>
      <c r="CC94" s="56"/>
      <c r="CD94" s="56"/>
      <c r="CF94" s="62">
        <f t="shared" si="14"/>
        <v>0</v>
      </c>
      <c r="CG94" s="62">
        <f t="shared" si="15"/>
        <v>0</v>
      </c>
      <c r="CH94" s="173">
        <f t="shared" si="16"/>
        <v>0</v>
      </c>
      <c r="CI94" s="62">
        <f t="shared" si="17"/>
        <v>0</v>
      </c>
    </row>
    <row r="95" spans="2:87" ht="20.100000000000001" customHeight="1" x14ac:dyDescent="0.25">
      <c r="B95" s="53"/>
      <c r="C95" s="54"/>
      <c r="D95" s="267"/>
      <c r="E95" s="271"/>
      <c r="F95" s="55"/>
      <c r="G95" s="274"/>
      <c r="H95" s="53"/>
      <c r="I95" s="53"/>
      <c r="J95" s="53"/>
      <c r="K95" s="53"/>
      <c r="L95" s="265"/>
      <c r="M95" s="53"/>
      <c r="N95" s="260"/>
      <c r="O95" s="274"/>
      <c r="P95" s="53"/>
      <c r="Q95" s="263"/>
      <c r="R95" s="263"/>
      <c r="S95" s="179"/>
      <c r="T95" s="195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5"/>
      <c r="AF95" s="53"/>
      <c r="AG95" s="55"/>
      <c r="AH95" s="54"/>
      <c r="AI95" s="53"/>
      <c r="AJ95" s="53"/>
      <c r="AK95" s="208"/>
      <c r="AL95" s="54"/>
      <c r="AM95" s="53"/>
      <c r="AN95" s="206"/>
      <c r="AO95" s="54"/>
      <c r="AP95" s="54"/>
      <c r="AQ95" s="54"/>
      <c r="AR95" s="53"/>
      <c r="AS95" s="185"/>
      <c r="AT95" s="56"/>
      <c r="AU95" s="54"/>
      <c r="AV95" s="190"/>
      <c r="AW95" s="185"/>
      <c r="AX95" s="185"/>
      <c r="AY95" s="182"/>
      <c r="AZ95" s="56"/>
      <c r="BA95" s="56"/>
      <c r="BB95" s="56"/>
      <c r="BC95" s="56" t="str">
        <f t="shared" si="9"/>
        <v/>
      </c>
      <c r="BD95" s="56"/>
      <c r="BE95" s="57"/>
      <c r="BF95" s="56"/>
      <c r="BG95" s="56"/>
      <c r="BH95" s="231"/>
      <c r="BI95" s="197">
        <f t="shared" si="10"/>
        <v>0</v>
      </c>
      <c r="BJ95" s="236"/>
      <c r="BK95" s="56"/>
      <c r="BL95" s="56"/>
      <c r="BM95" s="56"/>
      <c r="BN95" s="223"/>
      <c r="BO95" s="53"/>
      <c r="BP95" s="231"/>
      <c r="BQ95" s="59"/>
      <c r="BR95" s="60"/>
      <c r="BS95" s="59"/>
      <c r="BT95" s="238"/>
      <c r="BU95" s="59"/>
      <c r="BV95" s="58" t="e">
        <f t="shared" si="11"/>
        <v>#DIV/0!</v>
      </c>
      <c r="BW95" s="58" t="e">
        <f t="shared" si="12"/>
        <v>#DIV/0!</v>
      </c>
      <c r="BX95" s="58" t="e">
        <f t="shared" si="13"/>
        <v>#DIV/0!</v>
      </c>
      <c r="BY95" s="53"/>
      <c r="BZ95" s="58"/>
      <c r="CA95" s="61"/>
      <c r="CB95" s="56"/>
      <c r="CC95" s="56"/>
      <c r="CD95" s="56"/>
      <c r="CF95" s="62">
        <f t="shared" si="14"/>
        <v>0</v>
      </c>
      <c r="CG95" s="62">
        <f t="shared" si="15"/>
        <v>0</v>
      </c>
      <c r="CH95" s="173">
        <f t="shared" si="16"/>
        <v>0</v>
      </c>
      <c r="CI95" s="62">
        <f t="shared" si="17"/>
        <v>0</v>
      </c>
    </row>
    <row r="96" spans="2:87" ht="20.100000000000001" customHeight="1" x14ac:dyDescent="0.25">
      <c r="B96" s="53"/>
      <c r="C96" s="54"/>
      <c r="D96" s="267"/>
      <c r="E96" s="271"/>
      <c r="F96" s="55"/>
      <c r="G96" s="274"/>
      <c r="H96" s="53"/>
      <c r="I96" s="53"/>
      <c r="J96" s="53"/>
      <c r="K96" s="53"/>
      <c r="L96" s="265"/>
      <c r="M96" s="53"/>
      <c r="N96" s="260"/>
      <c r="O96" s="274"/>
      <c r="P96" s="53"/>
      <c r="Q96" s="263"/>
      <c r="R96" s="263"/>
      <c r="S96" s="179"/>
      <c r="T96" s="195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5"/>
      <c r="AF96" s="53"/>
      <c r="AG96" s="55"/>
      <c r="AH96" s="54"/>
      <c r="AI96" s="53"/>
      <c r="AJ96" s="53"/>
      <c r="AK96" s="208"/>
      <c r="AL96" s="54"/>
      <c r="AM96" s="53"/>
      <c r="AN96" s="206"/>
      <c r="AO96" s="54"/>
      <c r="AP96" s="54"/>
      <c r="AQ96" s="54"/>
      <c r="AR96" s="53"/>
      <c r="AS96" s="185"/>
      <c r="AT96" s="56"/>
      <c r="AU96" s="54"/>
      <c r="AV96" s="190"/>
      <c r="AW96" s="185"/>
      <c r="AX96" s="185"/>
      <c r="AY96" s="182"/>
      <c r="AZ96" s="56"/>
      <c r="BA96" s="56"/>
      <c r="BB96" s="56"/>
      <c r="BC96" s="56" t="str">
        <f t="shared" si="9"/>
        <v/>
      </c>
      <c r="BD96" s="56"/>
      <c r="BE96" s="57"/>
      <c r="BF96" s="56"/>
      <c r="BG96" s="56"/>
      <c r="BH96" s="231"/>
      <c r="BI96" s="197">
        <f t="shared" si="10"/>
        <v>0</v>
      </c>
      <c r="BJ96" s="236"/>
      <c r="BK96" s="56"/>
      <c r="BL96" s="56"/>
      <c r="BM96" s="56"/>
      <c r="BN96" s="223"/>
      <c r="BO96" s="53"/>
      <c r="BP96" s="231"/>
      <c r="BQ96" s="59"/>
      <c r="BR96" s="60"/>
      <c r="BS96" s="59"/>
      <c r="BT96" s="238"/>
      <c r="BU96" s="59"/>
      <c r="BV96" s="58" t="e">
        <f t="shared" si="11"/>
        <v>#DIV/0!</v>
      </c>
      <c r="BW96" s="58" t="e">
        <f t="shared" si="12"/>
        <v>#DIV/0!</v>
      </c>
      <c r="BX96" s="58" t="e">
        <f t="shared" si="13"/>
        <v>#DIV/0!</v>
      </c>
      <c r="BY96" s="53"/>
      <c r="BZ96" s="58"/>
      <c r="CA96" s="61"/>
      <c r="CB96" s="56"/>
      <c r="CC96" s="56"/>
      <c r="CD96" s="56"/>
      <c r="CF96" s="62">
        <f t="shared" si="14"/>
        <v>0</v>
      </c>
      <c r="CG96" s="62">
        <f t="shared" si="15"/>
        <v>0</v>
      </c>
      <c r="CH96" s="173">
        <f t="shared" si="16"/>
        <v>0</v>
      </c>
      <c r="CI96" s="62">
        <f t="shared" si="17"/>
        <v>0</v>
      </c>
    </row>
    <row r="97" spans="2:87" ht="20.100000000000001" customHeight="1" x14ac:dyDescent="0.25">
      <c r="B97" s="53"/>
      <c r="C97" s="54"/>
      <c r="D97" s="267"/>
      <c r="E97" s="271"/>
      <c r="F97" s="55"/>
      <c r="G97" s="274"/>
      <c r="H97" s="53"/>
      <c r="I97" s="53"/>
      <c r="J97" s="53"/>
      <c r="K97" s="53"/>
      <c r="L97" s="265"/>
      <c r="M97" s="53"/>
      <c r="N97" s="260"/>
      <c r="O97" s="274"/>
      <c r="P97" s="53"/>
      <c r="Q97" s="263"/>
      <c r="R97" s="263"/>
      <c r="S97" s="179"/>
      <c r="T97" s="195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5"/>
      <c r="AF97" s="53"/>
      <c r="AG97" s="55"/>
      <c r="AH97" s="54"/>
      <c r="AI97" s="53"/>
      <c r="AJ97" s="53"/>
      <c r="AK97" s="208"/>
      <c r="AL97" s="54"/>
      <c r="AM97" s="53"/>
      <c r="AN97" s="206"/>
      <c r="AO97" s="54"/>
      <c r="AP97" s="54"/>
      <c r="AQ97" s="54"/>
      <c r="AR97" s="53"/>
      <c r="AS97" s="185"/>
      <c r="AT97" s="56"/>
      <c r="AU97" s="54"/>
      <c r="AV97" s="190"/>
      <c r="AW97" s="185"/>
      <c r="AX97" s="185"/>
      <c r="AY97" s="182"/>
      <c r="AZ97" s="56"/>
      <c r="BA97" s="56"/>
      <c r="BB97" s="56"/>
      <c r="BC97" s="56" t="str">
        <f t="shared" si="9"/>
        <v/>
      </c>
      <c r="BD97" s="56"/>
      <c r="BE97" s="57"/>
      <c r="BF97" s="56"/>
      <c r="BG97" s="56"/>
      <c r="BH97" s="231"/>
      <c r="BI97" s="197">
        <f t="shared" si="10"/>
        <v>0</v>
      </c>
      <c r="BJ97" s="236"/>
      <c r="BK97" s="56"/>
      <c r="BL97" s="56"/>
      <c r="BM97" s="56"/>
      <c r="BN97" s="223"/>
      <c r="BO97" s="53"/>
      <c r="BP97" s="231"/>
      <c r="BQ97" s="59"/>
      <c r="BR97" s="60"/>
      <c r="BS97" s="59"/>
      <c r="BT97" s="238"/>
      <c r="BU97" s="59"/>
      <c r="BV97" s="58" t="e">
        <f t="shared" si="11"/>
        <v>#DIV/0!</v>
      </c>
      <c r="BW97" s="58" t="e">
        <f t="shared" si="12"/>
        <v>#DIV/0!</v>
      </c>
      <c r="BX97" s="58" t="e">
        <f t="shared" si="13"/>
        <v>#DIV/0!</v>
      </c>
      <c r="BY97" s="53"/>
      <c r="BZ97" s="58"/>
      <c r="CA97" s="61"/>
      <c r="CB97" s="56"/>
      <c r="CC97" s="56"/>
      <c r="CD97" s="56"/>
      <c r="CF97" s="62">
        <f t="shared" si="14"/>
        <v>0</v>
      </c>
      <c r="CG97" s="62">
        <f t="shared" si="15"/>
        <v>0</v>
      </c>
      <c r="CH97" s="173">
        <f t="shared" si="16"/>
        <v>0</v>
      </c>
      <c r="CI97" s="62">
        <f t="shared" si="17"/>
        <v>0</v>
      </c>
    </row>
    <row r="98" spans="2:87" ht="20.100000000000001" customHeight="1" x14ac:dyDescent="0.25">
      <c r="B98" s="53"/>
      <c r="C98" s="54"/>
      <c r="D98" s="267"/>
      <c r="E98" s="271"/>
      <c r="F98" s="55"/>
      <c r="G98" s="274"/>
      <c r="H98" s="53"/>
      <c r="I98" s="53"/>
      <c r="J98" s="53"/>
      <c r="K98" s="53"/>
      <c r="L98" s="265"/>
      <c r="M98" s="53"/>
      <c r="N98" s="260"/>
      <c r="O98" s="274"/>
      <c r="P98" s="53"/>
      <c r="Q98" s="263"/>
      <c r="R98" s="263"/>
      <c r="S98" s="179"/>
      <c r="T98" s="195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5"/>
      <c r="AF98" s="53"/>
      <c r="AG98" s="55"/>
      <c r="AH98" s="54"/>
      <c r="AI98" s="53"/>
      <c r="AJ98" s="53"/>
      <c r="AK98" s="208"/>
      <c r="AL98" s="54"/>
      <c r="AM98" s="53"/>
      <c r="AN98" s="206"/>
      <c r="AO98" s="54"/>
      <c r="AP98" s="54"/>
      <c r="AQ98" s="54"/>
      <c r="AR98" s="53"/>
      <c r="AS98" s="185"/>
      <c r="AT98" s="56"/>
      <c r="AU98" s="54"/>
      <c r="AV98" s="190"/>
      <c r="AW98" s="185"/>
      <c r="AX98" s="185"/>
      <c r="AY98" s="182"/>
      <c r="AZ98" s="56"/>
      <c r="BA98" s="56"/>
      <c r="BB98" s="56"/>
      <c r="BC98" s="56" t="str">
        <f t="shared" si="9"/>
        <v/>
      </c>
      <c r="BD98" s="56"/>
      <c r="BE98" s="57"/>
      <c r="BF98" s="56"/>
      <c r="BG98" s="56"/>
      <c r="BH98" s="231"/>
      <c r="BI98" s="197">
        <f t="shared" si="10"/>
        <v>0</v>
      </c>
      <c r="BJ98" s="236"/>
      <c r="BK98" s="56"/>
      <c r="BL98" s="56"/>
      <c r="BM98" s="56"/>
      <c r="BN98" s="223"/>
      <c r="BO98" s="53"/>
      <c r="BP98" s="231"/>
      <c r="BQ98" s="59"/>
      <c r="BR98" s="60"/>
      <c r="BS98" s="59"/>
      <c r="BT98" s="238"/>
      <c r="BU98" s="59"/>
      <c r="BV98" s="58" t="e">
        <f t="shared" si="11"/>
        <v>#DIV/0!</v>
      </c>
      <c r="BW98" s="58" t="e">
        <f t="shared" si="12"/>
        <v>#DIV/0!</v>
      </c>
      <c r="BX98" s="58" t="e">
        <f t="shared" si="13"/>
        <v>#DIV/0!</v>
      </c>
      <c r="BY98" s="53"/>
      <c r="BZ98" s="58"/>
      <c r="CA98" s="61"/>
      <c r="CB98" s="56"/>
      <c r="CC98" s="56"/>
      <c r="CD98" s="56"/>
      <c r="CF98" s="62">
        <f t="shared" si="14"/>
        <v>0</v>
      </c>
      <c r="CG98" s="62">
        <f t="shared" si="15"/>
        <v>0</v>
      </c>
      <c r="CH98" s="173">
        <f t="shared" si="16"/>
        <v>0</v>
      </c>
      <c r="CI98" s="62">
        <f t="shared" si="17"/>
        <v>0</v>
      </c>
    </row>
    <row r="99" spans="2:87" ht="20.100000000000001" customHeight="1" x14ac:dyDescent="0.25">
      <c r="B99" s="53"/>
      <c r="C99" s="54"/>
      <c r="D99" s="267"/>
      <c r="E99" s="271"/>
      <c r="F99" s="55"/>
      <c r="G99" s="274"/>
      <c r="H99" s="53"/>
      <c r="I99" s="53"/>
      <c r="J99" s="53"/>
      <c r="K99" s="53"/>
      <c r="L99" s="265"/>
      <c r="M99" s="53"/>
      <c r="N99" s="260"/>
      <c r="O99" s="274"/>
      <c r="P99" s="53"/>
      <c r="Q99" s="263"/>
      <c r="R99" s="263"/>
      <c r="S99" s="179"/>
      <c r="T99" s="195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5"/>
      <c r="AF99" s="53"/>
      <c r="AG99" s="55"/>
      <c r="AH99" s="54"/>
      <c r="AI99" s="53"/>
      <c r="AJ99" s="53"/>
      <c r="AK99" s="208"/>
      <c r="AL99" s="54"/>
      <c r="AM99" s="53"/>
      <c r="AN99" s="206"/>
      <c r="AO99" s="54"/>
      <c r="AP99" s="54"/>
      <c r="AQ99" s="54"/>
      <c r="AR99" s="53"/>
      <c r="AS99" s="185"/>
      <c r="AT99" s="56"/>
      <c r="AU99" s="54"/>
      <c r="AV99" s="190"/>
      <c r="AW99" s="185"/>
      <c r="AX99" s="185"/>
      <c r="AY99" s="182"/>
      <c r="AZ99" s="56"/>
      <c r="BA99" s="56"/>
      <c r="BB99" s="56"/>
      <c r="BC99" s="56" t="str">
        <f t="shared" si="9"/>
        <v/>
      </c>
      <c r="BD99" s="56"/>
      <c r="BE99" s="57"/>
      <c r="BF99" s="56"/>
      <c r="BG99" s="56"/>
      <c r="BH99" s="231"/>
      <c r="BI99" s="197">
        <f t="shared" si="10"/>
        <v>0</v>
      </c>
      <c r="BJ99" s="236"/>
      <c r="BK99" s="56"/>
      <c r="BL99" s="56"/>
      <c r="BM99" s="56"/>
      <c r="BN99" s="223"/>
      <c r="BO99" s="53"/>
      <c r="BP99" s="231"/>
      <c r="BQ99" s="59"/>
      <c r="BR99" s="60"/>
      <c r="BS99" s="59"/>
      <c r="BT99" s="238"/>
      <c r="BU99" s="59"/>
      <c r="BV99" s="58" t="e">
        <f t="shared" si="11"/>
        <v>#DIV/0!</v>
      </c>
      <c r="BW99" s="58" t="e">
        <f t="shared" si="12"/>
        <v>#DIV/0!</v>
      </c>
      <c r="BX99" s="58" t="e">
        <f t="shared" si="13"/>
        <v>#DIV/0!</v>
      </c>
      <c r="BY99" s="53"/>
      <c r="BZ99" s="58"/>
      <c r="CA99" s="61"/>
      <c r="CB99" s="56"/>
      <c r="CC99" s="56"/>
      <c r="CD99" s="56"/>
      <c r="CF99" s="62">
        <f t="shared" si="14"/>
        <v>0</v>
      </c>
      <c r="CG99" s="62">
        <f t="shared" si="15"/>
        <v>0</v>
      </c>
      <c r="CH99" s="173">
        <f t="shared" si="16"/>
        <v>0</v>
      </c>
      <c r="CI99" s="62">
        <f t="shared" si="17"/>
        <v>0</v>
      </c>
    </row>
    <row r="100" spans="2:87" ht="20.100000000000001" customHeight="1" x14ac:dyDescent="0.25">
      <c r="B100" s="53"/>
      <c r="C100" s="54"/>
      <c r="D100" s="267"/>
      <c r="E100" s="271"/>
      <c r="F100" s="55"/>
      <c r="G100" s="274"/>
      <c r="H100" s="53"/>
      <c r="I100" s="53"/>
      <c r="J100" s="53"/>
      <c r="K100" s="53"/>
      <c r="L100" s="265"/>
      <c r="M100" s="53"/>
      <c r="N100" s="260"/>
      <c r="O100" s="274"/>
      <c r="P100" s="53"/>
      <c r="Q100" s="263"/>
      <c r="R100" s="263"/>
      <c r="S100" s="179"/>
      <c r="T100" s="195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5"/>
      <c r="AF100" s="53"/>
      <c r="AG100" s="55"/>
      <c r="AH100" s="54"/>
      <c r="AI100" s="53"/>
      <c r="AJ100" s="53"/>
      <c r="AK100" s="208"/>
      <c r="AL100" s="54"/>
      <c r="AM100" s="53"/>
      <c r="AN100" s="206"/>
      <c r="AO100" s="54"/>
      <c r="AP100" s="54"/>
      <c r="AQ100" s="54"/>
      <c r="AR100" s="53"/>
      <c r="AS100" s="185"/>
      <c r="AT100" s="56"/>
      <c r="AU100" s="54"/>
      <c r="AV100" s="190"/>
      <c r="AW100" s="185"/>
      <c r="AX100" s="185"/>
      <c r="AY100" s="182"/>
      <c r="AZ100" s="56"/>
      <c r="BA100" s="56"/>
      <c r="BB100" s="56"/>
      <c r="BC100" s="56" t="str">
        <f t="shared" si="9"/>
        <v/>
      </c>
      <c r="BD100" s="56"/>
      <c r="BE100" s="57"/>
      <c r="BF100" s="56"/>
      <c r="BG100" s="56"/>
      <c r="BH100" s="231"/>
      <c r="BI100" s="197">
        <f t="shared" si="10"/>
        <v>0</v>
      </c>
      <c r="BJ100" s="236"/>
      <c r="BK100" s="56"/>
      <c r="BL100" s="56"/>
      <c r="BM100" s="56"/>
      <c r="BN100" s="223"/>
      <c r="BO100" s="53"/>
      <c r="BP100" s="231"/>
      <c r="BQ100" s="59"/>
      <c r="BR100" s="60"/>
      <c r="BS100" s="59"/>
      <c r="BT100" s="238"/>
      <c r="BU100" s="59"/>
      <c r="BV100" s="58" t="e">
        <f t="shared" si="11"/>
        <v>#DIV/0!</v>
      </c>
      <c r="BW100" s="58" t="e">
        <f t="shared" si="12"/>
        <v>#DIV/0!</v>
      </c>
      <c r="BX100" s="58" t="e">
        <f t="shared" si="13"/>
        <v>#DIV/0!</v>
      </c>
      <c r="BY100" s="53"/>
      <c r="BZ100" s="58"/>
      <c r="CA100" s="61"/>
      <c r="CB100" s="56"/>
      <c r="CC100" s="56"/>
      <c r="CD100" s="56"/>
      <c r="CF100" s="62">
        <f t="shared" si="14"/>
        <v>0</v>
      </c>
      <c r="CG100" s="62">
        <f t="shared" si="15"/>
        <v>0</v>
      </c>
      <c r="CH100" s="173">
        <f t="shared" si="16"/>
        <v>0</v>
      </c>
      <c r="CI100" s="62">
        <f t="shared" si="17"/>
        <v>0</v>
      </c>
    </row>
    <row r="101" spans="2:87" ht="20.100000000000001" customHeight="1" x14ac:dyDescent="0.25">
      <c r="B101" s="53"/>
      <c r="C101" s="54"/>
      <c r="D101" s="267"/>
      <c r="E101" s="271"/>
      <c r="F101" s="55"/>
      <c r="G101" s="274"/>
      <c r="H101" s="53"/>
      <c r="I101" s="53"/>
      <c r="J101" s="53"/>
      <c r="K101" s="53"/>
      <c r="L101" s="265"/>
      <c r="M101" s="53"/>
      <c r="N101" s="260"/>
      <c r="O101" s="274"/>
      <c r="P101" s="53"/>
      <c r="Q101" s="263"/>
      <c r="R101" s="263"/>
      <c r="S101" s="179"/>
      <c r="T101" s="195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5"/>
      <c r="AF101" s="53"/>
      <c r="AG101" s="55"/>
      <c r="AH101" s="54"/>
      <c r="AI101" s="53"/>
      <c r="AJ101" s="53"/>
      <c r="AK101" s="208"/>
      <c r="AL101" s="54"/>
      <c r="AM101" s="53"/>
      <c r="AN101" s="206"/>
      <c r="AO101" s="54"/>
      <c r="AP101" s="54"/>
      <c r="AQ101" s="54"/>
      <c r="AR101" s="53"/>
      <c r="AS101" s="185"/>
      <c r="AT101" s="56"/>
      <c r="AU101" s="54"/>
      <c r="AV101" s="190"/>
      <c r="AW101" s="185"/>
      <c r="AX101" s="185"/>
      <c r="AY101" s="182"/>
      <c r="AZ101" s="56"/>
      <c r="BA101" s="56"/>
      <c r="BB101" s="56"/>
      <c r="BC101" s="56" t="str">
        <f t="shared" si="9"/>
        <v/>
      </c>
      <c r="BD101" s="56"/>
      <c r="BE101" s="57"/>
      <c r="BF101" s="56"/>
      <c r="BG101" s="56"/>
      <c r="BH101" s="231"/>
      <c r="BI101" s="197">
        <f t="shared" si="10"/>
        <v>0</v>
      </c>
      <c r="BJ101" s="236"/>
      <c r="BK101" s="56"/>
      <c r="BL101" s="56"/>
      <c r="BM101" s="56"/>
      <c r="BN101" s="223"/>
      <c r="BO101" s="53"/>
      <c r="BP101" s="231"/>
      <c r="BQ101" s="59"/>
      <c r="BR101" s="60"/>
      <c r="BS101" s="59"/>
      <c r="BT101" s="238"/>
      <c r="BU101" s="59"/>
      <c r="BV101" s="58" t="e">
        <f t="shared" si="11"/>
        <v>#DIV/0!</v>
      </c>
      <c r="BW101" s="58" t="e">
        <f t="shared" si="12"/>
        <v>#DIV/0!</v>
      </c>
      <c r="BX101" s="58" t="e">
        <f t="shared" si="13"/>
        <v>#DIV/0!</v>
      </c>
      <c r="BY101" s="53"/>
      <c r="BZ101" s="58"/>
      <c r="CA101" s="61"/>
      <c r="CB101" s="56"/>
      <c r="CC101" s="56"/>
      <c r="CD101" s="56"/>
      <c r="CF101" s="62">
        <f t="shared" si="14"/>
        <v>0</v>
      </c>
      <c r="CG101" s="62">
        <f t="shared" si="15"/>
        <v>0</v>
      </c>
      <c r="CH101" s="173">
        <f t="shared" si="16"/>
        <v>0</v>
      </c>
      <c r="CI101" s="62">
        <f t="shared" si="17"/>
        <v>0</v>
      </c>
    </row>
    <row r="102" spans="2:87" ht="20.100000000000001" customHeight="1" x14ac:dyDescent="0.25">
      <c r="B102" s="53"/>
      <c r="C102" s="54"/>
      <c r="D102" s="267"/>
      <c r="E102" s="271"/>
      <c r="F102" s="55"/>
      <c r="G102" s="274"/>
      <c r="H102" s="53"/>
      <c r="I102" s="53"/>
      <c r="J102" s="53"/>
      <c r="K102" s="53"/>
      <c r="L102" s="265"/>
      <c r="M102" s="53"/>
      <c r="N102" s="260"/>
      <c r="O102" s="274"/>
      <c r="P102" s="53"/>
      <c r="Q102" s="263"/>
      <c r="R102" s="263"/>
      <c r="S102" s="179"/>
      <c r="T102" s="195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5"/>
      <c r="AF102" s="53"/>
      <c r="AG102" s="55"/>
      <c r="AH102" s="54"/>
      <c r="AI102" s="53"/>
      <c r="AJ102" s="53"/>
      <c r="AK102" s="208"/>
      <c r="AL102" s="54"/>
      <c r="AM102" s="53"/>
      <c r="AN102" s="206"/>
      <c r="AO102" s="54"/>
      <c r="AP102" s="54"/>
      <c r="AQ102" s="54"/>
      <c r="AR102" s="53"/>
      <c r="AS102" s="185"/>
      <c r="AT102" s="56"/>
      <c r="AU102" s="54"/>
      <c r="AV102" s="190"/>
      <c r="AW102" s="185"/>
      <c r="AX102" s="185"/>
      <c r="AY102" s="182"/>
      <c r="AZ102" s="56"/>
      <c r="BA102" s="56"/>
      <c r="BB102" s="56"/>
      <c r="BC102" s="56" t="str">
        <f t="shared" si="9"/>
        <v/>
      </c>
      <c r="BD102" s="56"/>
      <c r="BE102" s="57"/>
      <c r="BF102" s="56"/>
      <c r="BG102" s="56"/>
      <c r="BH102" s="231"/>
      <c r="BI102" s="197">
        <f t="shared" si="10"/>
        <v>0</v>
      </c>
      <c r="BJ102" s="236"/>
      <c r="BK102" s="56"/>
      <c r="BL102" s="56"/>
      <c r="BM102" s="56"/>
      <c r="BN102" s="223"/>
      <c r="BO102" s="53"/>
      <c r="BP102" s="231"/>
      <c r="BQ102" s="59"/>
      <c r="BR102" s="60"/>
      <c r="BS102" s="59"/>
      <c r="BT102" s="238"/>
      <c r="BU102" s="59"/>
      <c r="BV102" s="58" t="e">
        <f t="shared" si="11"/>
        <v>#DIV/0!</v>
      </c>
      <c r="BW102" s="58" t="e">
        <f t="shared" si="12"/>
        <v>#DIV/0!</v>
      </c>
      <c r="BX102" s="58" t="e">
        <f t="shared" si="13"/>
        <v>#DIV/0!</v>
      </c>
      <c r="BY102" s="53"/>
      <c r="BZ102" s="58"/>
      <c r="CA102" s="61"/>
      <c r="CB102" s="56"/>
      <c r="CC102" s="56"/>
      <c r="CD102" s="56"/>
      <c r="CF102" s="62">
        <f t="shared" si="14"/>
        <v>0</v>
      </c>
      <c r="CG102" s="62">
        <f t="shared" si="15"/>
        <v>0</v>
      </c>
      <c r="CH102" s="173">
        <f t="shared" si="16"/>
        <v>0</v>
      </c>
      <c r="CI102" s="62">
        <f t="shared" si="17"/>
        <v>0</v>
      </c>
    </row>
    <row r="103" spans="2:87" ht="20.100000000000001" customHeight="1" x14ac:dyDescent="0.25">
      <c r="B103" s="53"/>
      <c r="C103" s="54"/>
      <c r="D103" s="267"/>
      <c r="E103" s="271"/>
      <c r="F103" s="55"/>
      <c r="G103" s="274"/>
      <c r="H103" s="53"/>
      <c r="I103" s="53"/>
      <c r="J103" s="53"/>
      <c r="K103" s="53"/>
      <c r="L103" s="265"/>
      <c r="M103" s="53"/>
      <c r="N103" s="260"/>
      <c r="O103" s="274"/>
      <c r="P103" s="53"/>
      <c r="Q103" s="263"/>
      <c r="R103" s="263"/>
      <c r="S103" s="179"/>
      <c r="T103" s="195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5"/>
      <c r="AF103" s="53"/>
      <c r="AG103" s="55"/>
      <c r="AH103" s="54"/>
      <c r="AI103" s="53"/>
      <c r="AJ103" s="53"/>
      <c r="AK103" s="208"/>
      <c r="AL103" s="54"/>
      <c r="AM103" s="53"/>
      <c r="AN103" s="206"/>
      <c r="AO103" s="54"/>
      <c r="AP103" s="54"/>
      <c r="AQ103" s="54"/>
      <c r="AR103" s="53"/>
      <c r="AS103" s="185"/>
      <c r="AT103" s="56"/>
      <c r="AU103" s="54"/>
      <c r="AV103" s="190"/>
      <c r="AW103" s="185"/>
      <c r="AX103" s="185"/>
      <c r="AY103" s="182"/>
      <c r="AZ103" s="56"/>
      <c r="BA103" s="56"/>
      <c r="BB103" s="56"/>
      <c r="BC103" s="56" t="str">
        <f t="shared" si="9"/>
        <v/>
      </c>
      <c r="BD103" s="56"/>
      <c r="BE103" s="57"/>
      <c r="BF103" s="56"/>
      <c r="BG103" s="56"/>
      <c r="BH103" s="231"/>
      <c r="BI103" s="197">
        <f t="shared" si="10"/>
        <v>0</v>
      </c>
      <c r="BJ103" s="236"/>
      <c r="BK103" s="56"/>
      <c r="BL103" s="56"/>
      <c r="BM103" s="56"/>
      <c r="BN103" s="223"/>
      <c r="BO103" s="53"/>
      <c r="BP103" s="231"/>
      <c r="BQ103" s="59"/>
      <c r="BR103" s="60"/>
      <c r="BS103" s="59"/>
      <c r="BT103" s="238"/>
      <c r="BU103" s="59"/>
      <c r="BV103" s="58" t="e">
        <f t="shared" si="11"/>
        <v>#DIV/0!</v>
      </c>
      <c r="BW103" s="58" t="e">
        <f t="shared" si="12"/>
        <v>#DIV/0!</v>
      </c>
      <c r="BX103" s="58" t="e">
        <f t="shared" si="13"/>
        <v>#DIV/0!</v>
      </c>
      <c r="BY103" s="53"/>
      <c r="BZ103" s="58"/>
      <c r="CA103" s="61"/>
      <c r="CB103" s="56"/>
      <c r="CC103" s="56"/>
      <c r="CD103" s="56"/>
      <c r="CF103" s="62">
        <f t="shared" si="14"/>
        <v>0</v>
      </c>
      <c r="CG103" s="62">
        <f t="shared" si="15"/>
        <v>0</v>
      </c>
      <c r="CH103" s="173">
        <f t="shared" si="16"/>
        <v>0</v>
      </c>
      <c r="CI103" s="62">
        <f t="shared" si="17"/>
        <v>0</v>
      </c>
    </row>
    <row r="104" spans="2:87" ht="20.100000000000001" customHeight="1" x14ac:dyDescent="0.25">
      <c r="B104" s="53"/>
      <c r="C104" s="54"/>
      <c r="D104" s="267"/>
      <c r="E104" s="271"/>
      <c r="F104" s="55"/>
      <c r="G104" s="274"/>
      <c r="H104" s="53"/>
      <c r="I104" s="53"/>
      <c r="J104" s="53"/>
      <c r="K104" s="53"/>
      <c r="L104" s="265"/>
      <c r="M104" s="53"/>
      <c r="N104" s="260"/>
      <c r="O104" s="274"/>
      <c r="P104" s="53"/>
      <c r="Q104" s="263"/>
      <c r="R104" s="263"/>
      <c r="S104" s="179"/>
      <c r="T104" s="195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5"/>
      <c r="AF104" s="53"/>
      <c r="AG104" s="55"/>
      <c r="AH104" s="54"/>
      <c r="AI104" s="53"/>
      <c r="AJ104" s="53"/>
      <c r="AK104" s="208"/>
      <c r="AL104" s="54"/>
      <c r="AM104" s="53"/>
      <c r="AN104" s="206"/>
      <c r="AO104" s="54"/>
      <c r="AP104" s="54"/>
      <c r="AQ104" s="54"/>
      <c r="AR104" s="53"/>
      <c r="AS104" s="185"/>
      <c r="AT104" s="56"/>
      <c r="AU104" s="54"/>
      <c r="AV104" s="190"/>
      <c r="AW104" s="185"/>
      <c r="AX104" s="185"/>
      <c r="AY104" s="182"/>
      <c r="AZ104" s="56"/>
      <c r="BA104" s="56"/>
      <c r="BB104" s="56"/>
      <c r="BC104" s="56" t="str">
        <f t="shared" si="9"/>
        <v/>
      </c>
      <c r="BD104" s="56"/>
      <c r="BE104" s="57"/>
      <c r="BF104" s="56"/>
      <c r="BG104" s="56"/>
      <c r="BH104" s="231"/>
      <c r="BI104" s="197">
        <f t="shared" si="10"/>
        <v>0</v>
      </c>
      <c r="BJ104" s="236"/>
      <c r="BK104" s="56"/>
      <c r="BL104" s="56"/>
      <c r="BM104" s="56"/>
      <c r="BN104" s="223"/>
      <c r="BO104" s="53"/>
      <c r="BP104" s="231"/>
      <c r="BQ104" s="59"/>
      <c r="BR104" s="60"/>
      <c r="BS104" s="59"/>
      <c r="BT104" s="238"/>
      <c r="BU104" s="59"/>
      <c r="BV104" s="58" t="e">
        <f t="shared" si="11"/>
        <v>#DIV/0!</v>
      </c>
      <c r="BW104" s="58" t="e">
        <f t="shared" si="12"/>
        <v>#DIV/0!</v>
      </c>
      <c r="BX104" s="58" t="e">
        <f t="shared" si="13"/>
        <v>#DIV/0!</v>
      </c>
      <c r="BY104" s="53"/>
      <c r="BZ104" s="58"/>
      <c r="CA104" s="61"/>
      <c r="CB104" s="56"/>
      <c r="CC104" s="56"/>
      <c r="CD104" s="56"/>
      <c r="CF104" s="62">
        <f t="shared" si="14"/>
        <v>0</v>
      </c>
      <c r="CG104" s="62">
        <f t="shared" si="15"/>
        <v>0</v>
      </c>
      <c r="CH104" s="173">
        <f t="shared" si="16"/>
        <v>0</v>
      </c>
      <c r="CI104" s="62">
        <f t="shared" si="17"/>
        <v>0</v>
      </c>
    </row>
    <row r="105" spans="2:87" ht="20.100000000000001" customHeight="1" x14ac:dyDescent="0.25">
      <c r="B105" s="53"/>
      <c r="C105" s="54"/>
      <c r="D105" s="267"/>
      <c r="E105" s="271"/>
      <c r="F105" s="55"/>
      <c r="G105" s="274"/>
      <c r="H105" s="53"/>
      <c r="I105" s="53"/>
      <c r="J105" s="53"/>
      <c r="K105" s="53"/>
      <c r="L105" s="265"/>
      <c r="M105" s="53"/>
      <c r="N105" s="260"/>
      <c r="O105" s="274"/>
      <c r="P105" s="53"/>
      <c r="Q105" s="263"/>
      <c r="R105" s="263"/>
      <c r="S105" s="179"/>
      <c r="T105" s="195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5"/>
      <c r="AF105" s="53"/>
      <c r="AG105" s="55"/>
      <c r="AH105" s="54"/>
      <c r="AI105" s="53"/>
      <c r="AJ105" s="53"/>
      <c r="AK105" s="208"/>
      <c r="AL105" s="54"/>
      <c r="AM105" s="53"/>
      <c r="AN105" s="206"/>
      <c r="AO105" s="54"/>
      <c r="AP105" s="54"/>
      <c r="AQ105" s="54"/>
      <c r="AR105" s="53"/>
      <c r="AS105" s="185"/>
      <c r="AT105" s="56"/>
      <c r="AU105" s="54"/>
      <c r="AV105" s="190"/>
      <c r="AW105" s="185"/>
      <c r="AX105" s="185"/>
      <c r="AY105" s="182"/>
      <c r="AZ105" s="56"/>
      <c r="BA105" s="56"/>
      <c r="BB105" s="56"/>
      <c r="BC105" s="56" t="str">
        <f t="shared" si="9"/>
        <v/>
      </c>
      <c r="BD105" s="56"/>
      <c r="BE105" s="57"/>
      <c r="BF105" s="56"/>
      <c r="BG105" s="56"/>
      <c r="BH105" s="231"/>
      <c r="BI105" s="197">
        <f t="shared" si="10"/>
        <v>0</v>
      </c>
      <c r="BJ105" s="236"/>
      <c r="BK105" s="56"/>
      <c r="BL105" s="56"/>
      <c r="BM105" s="56"/>
      <c r="BN105" s="223"/>
      <c r="BO105" s="53"/>
      <c r="BP105" s="231"/>
      <c r="BQ105" s="59"/>
      <c r="BR105" s="60"/>
      <c r="BS105" s="59"/>
      <c r="BT105" s="238"/>
      <c r="BU105" s="59"/>
      <c r="BV105" s="58" t="e">
        <f t="shared" si="11"/>
        <v>#DIV/0!</v>
      </c>
      <c r="BW105" s="58" t="e">
        <f t="shared" si="12"/>
        <v>#DIV/0!</v>
      </c>
      <c r="BX105" s="58" t="e">
        <f t="shared" si="13"/>
        <v>#DIV/0!</v>
      </c>
      <c r="BY105" s="53"/>
      <c r="BZ105" s="58"/>
      <c r="CA105" s="61"/>
      <c r="CB105" s="56"/>
      <c r="CC105" s="56"/>
      <c r="CD105" s="56"/>
      <c r="CF105" s="62">
        <f t="shared" si="14"/>
        <v>0</v>
      </c>
      <c r="CG105" s="62">
        <f t="shared" si="15"/>
        <v>0</v>
      </c>
      <c r="CH105" s="173">
        <f t="shared" si="16"/>
        <v>0</v>
      </c>
      <c r="CI105" s="62">
        <f t="shared" si="17"/>
        <v>0</v>
      </c>
    </row>
    <row r="106" spans="2:87" ht="20.100000000000001" customHeight="1" x14ac:dyDescent="0.25">
      <c r="B106" s="53"/>
      <c r="C106" s="54"/>
      <c r="D106" s="267"/>
      <c r="E106" s="271"/>
      <c r="F106" s="55"/>
      <c r="G106" s="274"/>
      <c r="H106" s="53"/>
      <c r="I106" s="53"/>
      <c r="J106" s="53"/>
      <c r="K106" s="53"/>
      <c r="L106" s="265"/>
      <c r="M106" s="53"/>
      <c r="N106" s="260"/>
      <c r="O106" s="274"/>
      <c r="P106" s="53"/>
      <c r="Q106" s="263"/>
      <c r="R106" s="263"/>
      <c r="S106" s="179"/>
      <c r="T106" s="195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5"/>
      <c r="AF106" s="53"/>
      <c r="AG106" s="55"/>
      <c r="AH106" s="54"/>
      <c r="AI106" s="53"/>
      <c r="AJ106" s="53"/>
      <c r="AK106" s="208"/>
      <c r="AL106" s="54"/>
      <c r="AM106" s="53"/>
      <c r="AN106" s="206"/>
      <c r="AO106" s="54"/>
      <c r="AP106" s="54"/>
      <c r="AQ106" s="54"/>
      <c r="AR106" s="53"/>
      <c r="AS106" s="185"/>
      <c r="AT106" s="56"/>
      <c r="AU106" s="54"/>
      <c r="AV106" s="190"/>
      <c r="AW106" s="185"/>
      <c r="AX106" s="185"/>
      <c r="AY106" s="182"/>
      <c r="AZ106" s="56"/>
      <c r="BA106" s="56"/>
      <c r="BB106" s="56"/>
      <c r="BC106" s="56" t="str">
        <f t="shared" si="9"/>
        <v/>
      </c>
      <c r="BD106" s="56"/>
      <c r="BE106" s="57"/>
      <c r="BF106" s="56"/>
      <c r="BG106" s="56"/>
      <c r="BH106" s="231"/>
      <c r="BI106" s="197">
        <f t="shared" si="10"/>
        <v>0</v>
      </c>
      <c r="BJ106" s="236"/>
      <c r="BK106" s="56"/>
      <c r="BL106" s="56"/>
      <c r="BM106" s="56"/>
      <c r="BN106" s="223"/>
      <c r="BO106" s="53"/>
      <c r="BP106" s="231"/>
      <c r="BQ106" s="59"/>
      <c r="BR106" s="60"/>
      <c r="BS106" s="59"/>
      <c r="BT106" s="238"/>
      <c r="BU106" s="59"/>
      <c r="BV106" s="58" t="e">
        <f t="shared" si="11"/>
        <v>#DIV/0!</v>
      </c>
      <c r="BW106" s="58" t="e">
        <f t="shared" si="12"/>
        <v>#DIV/0!</v>
      </c>
      <c r="BX106" s="58" t="e">
        <f t="shared" si="13"/>
        <v>#DIV/0!</v>
      </c>
      <c r="BY106" s="53"/>
      <c r="BZ106" s="58"/>
      <c r="CA106" s="61"/>
      <c r="CB106" s="56"/>
      <c r="CC106" s="56"/>
      <c r="CD106" s="56"/>
      <c r="CF106" s="62">
        <f t="shared" si="14"/>
        <v>0</v>
      </c>
      <c r="CG106" s="62">
        <f t="shared" si="15"/>
        <v>0</v>
      </c>
      <c r="CH106" s="173">
        <f t="shared" si="16"/>
        <v>0</v>
      </c>
      <c r="CI106" s="62">
        <f t="shared" si="17"/>
        <v>0</v>
      </c>
    </row>
    <row r="107" spans="2:87" ht="20.100000000000001" customHeight="1" x14ac:dyDescent="0.25">
      <c r="B107" s="53"/>
      <c r="C107" s="54"/>
      <c r="D107" s="267"/>
      <c r="E107" s="271"/>
      <c r="F107" s="55"/>
      <c r="G107" s="274"/>
      <c r="H107" s="53"/>
      <c r="I107" s="53"/>
      <c r="J107" s="53"/>
      <c r="K107" s="53"/>
      <c r="L107" s="265"/>
      <c r="M107" s="53"/>
      <c r="N107" s="260"/>
      <c r="O107" s="274"/>
      <c r="P107" s="53"/>
      <c r="Q107" s="263"/>
      <c r="R107" s="263"/>
      <c r="S107" s="179"/>
      <c r="T107" s="195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5"/>
      <c r="AF107" s="53"/>
      <c r="AG107" s="55"/>
      <c r="AH107" s="54"/>
      <c r="AI107" s="53"/>
      <c r="AJ107" s="53"/>
      <c r="AK107" s="208"/>
      <c r="AL107" s="54"/>
      <c r="AM107" s="53"/>
      <c r="AN107" s="206"/>
      <c r="AO107" s="54"/>
      <c r="AP107" s="54"/>
      <c r="AQ107" s="54"/>
      <c r="AR107" s="53"/>
      <c r="AS107" s="185"/>
      <c r="AT107" s="56"/>
      <c r="AU107" s="54"/>
      <c r="AV107" s="190"/>
      <c r="AW107" s="185"/>
      <c r="AX107" s="185"/>
      <c r="AY107" s="182"/>
      <c r="AZ107" s="56"/>
      <c r="BA107" s="56"/>
      <c r="BB107" s="56"/>
      <c r="BC107" s="56" t="str">
        <f t="shared" si="9"/>
        <v/>
      </c>
      <c r="BD107" s="56"/>
      <c r="BE107" s="57"/>
      <c r="BF107" s="56"/>
      <c r="BG107" s="56"/>
      <c r="BH107" s="231"/>
      <c r="BI107" s="197">
        <f t="shared" si="10"/>
        <v>0</v>
      </c>
      <c r="BJ107" s="236"/>
      <c r="BK107" s="56"/>
      <c r="BL107" s="56"/>
      <c r="BM107" s="56"/>
      <c r="BN107" s="223"/>
      <c r="BO107" s="53"/>
      <c r="BP107" s="231"/>
      <c r="BQ107" s="59"/>
      <c r="BR107" s="60"/>
      <c r="BS107" s="59"/>
      <c r="BT107" s="238"/>
      <c r="BU107" s="59"/>
      <c r="BV107" s="58" t="e">
        <f t="shared" si="11"/>
        <v>#DIV/0!</v>
      </c>
      <c r="BW107" s="58" t="e">
        <f t="shared" si="12"/>
        <v>#DIV/0!</v>
      </c>
      <c r="BX107" s="58" t="e">
        <f t="shared" si="13"/>
        <v>#DIV/0!</v>
      </c>
      <c r="BY107" s="53"/>
      <c r="BZ107" s="58"/>
      <c r="CA107" s="61"/>
      <c r="CB107" s="56"/>
      <c r="CC107" s="56"/>
      <c r="CD107" s="56"/>
      <c r="CF107" s="62">
        <f t="shared" si="14"/>
        <v>0</v>
      </c>
      <c r="CG107" s="62">
        <f t="shared" si="15"/>
        <v>0</v>
      </c>
      <c r="CH107" s="173">
        <f t="shared" si="16"/>
        <v>0</v>
      </c>
      <c r="CI107" s="62">
        <f t="shared" si="17"/>
        <v>0</v>
      </c>
    </row>
    <row r="108" spans="2:87" ht="20.100000000000001" customHeight="1" x14ac:dyDescent="0.25">
      <c r="B108" s="53"/>
      <c r="C108" s="54"/>
      <c r="D108" s="267"/>
      <c r="E108" s="271"/>
      <c r="F108" s="55"/>
      <c r="G108" s="274"/>
      <c r="H108" s="53"/>
      <c r="I108" s="53"/>
      <c r="J108" s="53"/>
      <c r="K108" s="53"/>
      <c r="L108" s="265"/>
      <c r="M108" s="53"/>
      <c r="N108" s="260"/>
      <c r="O108" s="274"/>
      <c r="P108" s="53"/>
      <c r="Q108" s="263"/>
      <c r="R108" s="263"/>
      <c r="S108" s="179"/>
      <c r="T108" s="195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5"/>
      <c r="AF108" s="53"/>
      <c r="AG108" s="55"/>
      <c r="AH108" s="54"/>
      <c r="AI108" s="53"/>
      <c r="AJ108" s="53"/>
      <c r="AK108" s="208"/>
      <c r="AL108" s="54"/>
      <c r="AM108" s="53"/>
      <c r="AN108" s="206"/>
      <c r="AO108" s="54"/>
      <c r="AP108" s="54"/>
      <c r="AQ108" s="54"/>
      <c r="AR108" s="53"/>
      <c r="AS108" s="185"/>
      <c r="AT108" s="56"/>
      <c r="AU108" s="54"/>
      <c r="AV108" s="190"/>
      <c r="AW108" s="185"/>
      <c r="AX108" s="185"/>
      <c r="AY108" s="182"/>
      <c r="AZ108" s="56"/>
      <c r="BA108" s="56"/>
      <c r="BB108" s="56"/>
      <c r="BC108" s="56" t="str">
        <f t="shared" si="9"/>
        <v/>
      </c>
      <c r="BD108" s="56"/>
      <c r="BE108" s="57"/>
      <c r="BF108" s="56"/>
      <c r="BG108" s="56"/>
      <c r="BH108" s="231"/>
      <c r="BI108" s="197">
        <f t="shared" si="10"/>
        <v>0</v>
      </c>
      <c r="BJ108" s="236"/>
      <c r="BK108" s="56"/>
      <c r="BL108" s="56"/>
      <c r="BM108" s="56"/>
      <c r="BN108" s="223"/>
      <c r="BO108" s="53"/>
      <c r="BP108" s="231"/>
      <c r="BQ108" s="59"/>
      <c r="BR108" s="60"/>
      <c r="BS108" s="59"/>
      <c r="BT108" s="238"/>
      <c r="BU108" s="59"/>
      <c r="BV108" s="58" t="e">
        <f t="shared" si="11"/>
        <v>#DIV/0!</v>
      </c>
      <c r="BW108" s="58" t="e">
        <f t="shared" si="12"/>
        <v>#DIV/0!</v>
      </c>
      <c r="BX108" s="58" t="e">
        <f t="shared" si="13"/>
        <v>#DIV/0!</v>
      </c>
      <c r="BY108" s="53"/>
      <c r="BZ108" s="58"/>
      <c r="CA108" s="61"/>
      <c r="CB108" s="56"/>
      <c r="CC108" s="56"/>
      <c r="CD108" s="56"/>
      <c r="CF108" s="62">
        <f t="shared" si="14"/>
        <v>0</v>
      </c>
      <c r="CG108" s="62">
        <f t="shared" si="15"/>
        <v>0</v>
      </c>
      <c r="CH108" s="173">
        <f t="shared" si="16"/>
        <v>0</v>
      </c>
      <c r="CI108" s="62">
        <f t="shared" si="17"/>
        <v>0</v>
      </c>
    </row>
    <row r="109" spans="2:87" ht="20.100000000000001" customHeight="1" x14ac:dyDescent="0.25">
      <c r="B109" s="53"/>
      <c r="C109" s="54"/>
      <c r="D109" s="267"/>
      <c r="E109" s="271"/>
      <c r="F109" s="55"/>
      <c r="G109" s="274"/>
      <c r="H109" s="53"/>
      <c r="I109" s="53"/>
      <c r="J109" s="53"/>
      <c r="K109" s="53"/>
      <c r="L109" s="265"/>
      <c r="M109" s="53"/>
      <c r="N109" s="260"/>
      <c r="O109" s="274"/>
      <c r="P109" s="53"/>
      <c r="Q109" s="263"/>
      <c r="R109" s="263"/>
      <c r="S109" s="179"/>
      <c r="T109" s="195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5"/>
      <c r="AF109" s="53"/>
      <c r="AG109" s="55"/>
      <c r="AH109" s="54"/>
      <c r="AI109" s="53"/>
      <c r="AJ109" s="53"/>
      <c r="AK109" s="208"/>
      <c r="AL109" s="54"/>
      <c r="AM109" s="53"/>
      <c r="AN109" s="206"/>
      <c r="AO109" s="54"/>
      <c r="AP109" s="54"/>
      <c r="AQ109" s="54"/>
      <c r="AR109" s="53"/>
      <c r="AS109" s="185"/>
      <c r="AT109" s="56"/>
      <c r="AU109" s="54"/>
      <c r="AV109" s="190"/>
      <c r="AW109" s="185"/>
      <c r="AX109" s="185"/>
      <c r="AY109" s="182"/>
      <c r="AZ109" s="56"/>
      <c r="BA109" s="56"/>
      <c r="BB109" s="56"/>
      <c r="BC109" s="56" t="str">
        <f t="shared" si="9"/>
        <v/>
      </c>
      <c r="BD109" s="56"/>
      <c r="BE109" s="57"/>
      <c r="BF109" s="56"/>
      <c r="BG109" s="56"/>
      <c r="BH109" s="231"/>
      <c r="BI109" s="197">
        <f t="shared" si="10"/>
        <v>0</v>
      </c>
      <c r="BJ109" s="236"/>
      <c r="BK109" s="56"/>
      <c r="BL109" s="56"/>
      <c r="BM109" s="56"/>
      <c r="BN109" s="223"/>
      <c r="BO109" s="53"/>
      <c r="BP109" s="231"/>
      <c r="BQ109" s="59"/>
      <c r="BR109" s="60"/>
      <c r="BS109" s="59"/>
      <c r="BT109" s="238"/>
      <c r="BU109" s="59"/>
      <c r="BV109" s="58" t="e">
        <f t="shared" si="11"/>
        <v>#DIV/0!</v>
      </c>
      <c r="BW109" s="58" t="e">
        <f t="shared" si="12"/>
        <v>#DIV/0!</v>
      </c>
      <c r="BX109" s="58" t="e">
        <f t="shared" si="13"/>
        <v>#DIV/0!</v>
      </c>
      <c r="BY109" s="53"/>
      <c r="BZ109" s="58"/>
      <c r="CA109" s="61"/>
      <c r="CB109" s="56"/>
      <c r="CC109" s="56"/>
      <c r="CD109" s="56"/>
      <c r="CF109" s="62">
        <f t="shared" si="14"/>
        <v>0</v>
      </c>
      <c r="CG109" s="62">
        <f t="shared" si="15"/>
        <v>0</v>
      </c>
      <c r="CH109" s="173">
        <f t="shared" si="16"/>
        <v>0</v>
      </c>
      <c r="CI109" s="62">
        <f t="shared" si="17"/>
        <v>0</v>
      </c>
    </row>
    <row r="110" spans="2:87" ht="20.100000000000001" customHeight="1" x14ac:dyDescent="0.25">
      <c r="B110" s="53"/>
      <c r="C110" s="54"/>
      <c r="D110" s="267"/>
      <c r="E110" s="271"/>
      <c r="F110" s="55"/>
      <c r="G110" s="274"/>
      <c r="H110" s="53"/>
      <c r="I110" s="53"/>
      <c r="J110" s="53"/>
      <c r="K110" s="53"/>
      <c r="L110" s="265"/>
      <c r="M110" s="53"/>
      <c r="N110" s="260"/>
      <c r="O110" s="274"/>
      <c r="P110" s="53"/>
      <c r="Q110" s="263"/>
      <c r="R110" s="263"/>
      <c r="S110" s="179"/>
      <c r="T110" s="195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5"/>
      <c r="AF110" s="53"/>
      <c r="AG110" s="55"/>
      <c r="AH110" s="54"/>
      <c r="AI110" s="53"/>
      <c r="AJ110" s="53"/>
      <c r="AK110" s="208"/>
      <c r="AL110" s="54"/>
      <c r="AM110" s="53"/>
      <c r="AN110" s="206"/>
      <c r="AO110" s="54"/>
      <c r="AP110" s="54"/>
      <c r="AQ110" s="54"/>
      <c r="AR110" s="53"/>
      <c r="AS110" s="185"/>
      <c r="AT110" s="56"/>
      <c r="AU110" s="54"/>
      <c r="AV110" s="190"/>
      <c r="AW110" s="185"/>
      <c r="AX110" s="185"/>
      <c r="AY110" s="182"/>
      <c r="AZ110" s="56"/>
      <c r="BA110" s="56"/>
      <c r="BB110" s="56"/>
      <c r="BC110" s="56" t="str">
        <f t="shared" si="9"/>
        <v/>
      </c>
      <c r="BD110" s="56"/>
      <c r="BE110" s="57"/>
      <c r="BF110" s="56"/>
      <c r="BG110" s="56"/>
      <c r="BH110" s="231"/>
      <c r="BI110" s="197">
        <f t="shared" si="10"/>
        <v>0</v>
      </c>
      <c r="BJ110" s="236"/>
      <c r="BK110" s="56"/>
      <c r="BL110" s="56"/>
      <c r="BM110" s="56"/>
      <c r="BN110" s="223"/>
      <c r="BO110" s="53"/>
      <c r="BP110" s="231"/>
      <c r="BQ110" s="59"/>
      <c r="BR110" s="60"/>
      <c r="BS110" s="59"/>
      <c r="BT110" s="238"/>
      <c r="BU110" s="59"/>
      <c r="BV110" s="58" t="e">
        <f t="shared" si="11"/>
        <v>#DIV/0!</v>
      </c>
      <c r="BW110" s="58" t="e">
        <f t="shared" si="12"/>
        <v>#DIV/0!</v>
      </c>
      <c r="BX110" s="58" t="e">
        <f t="shared" si="13"/>
        <v>#DIV/0!</v>
      </c>
      <c r="BY110" s="53"/>
      <c r="BZ110" s="58"/>
      <c r="CA110" s="61"/>
      <c r="CB110" s="56"/>
      <c r="CC110" s="56"/>
      <c r="CD110" s="56"/>
      <c r="CF110" s="62">
        <f t="shared" si="14"/>
        <v>0</v>
      </c>
      <c r="CG110" s="62">
        <f t="shared" si="15"/>
        <v>0</v>
      </c>
      <c r="CH110" s="173">
        <f t="shared" si="16"/>
        <v>0</v>
      </c>
      <c r="CI110" s="62">
        <f t="shared" si="17"/>
        <v>0</v>
      </c>
    </row>
    <row r="111" spans="2:87" ht="20.100000000000001" customHeight="1" x14ac:dyDescent="0.25">
      <c r="B111" s="53"/>
      <c r="C111" s="54"/>
      <c r="D111" s="267"/>
      <c r="E111" s="271"/>
      <c r="F111" s="55"/>
      <c r="G111" s="274"/>
      <c r="H111" s="53"/>
      <c r="I111" s="53"/>
      <c r="J111" s="53"/>
      <c r="K111" s="53"/>
      <c r="L111" s="265"/>
      <c r="M111" s="53"/>
      <c r="N111" s="260"/>
      <c r="O111" s="274"/>
      <c r="P111" s="53"/>
      <c r="Q111" s="263"/>
      <c r="R111" s="263"/>
      <c r="S111" s="179"/>
      <c r="T111" s="195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5"/>
      <c r="AF111" s="53"/>
      <c r="AG111" s="55"/>
      <c r="AH111" s="54"/>
      <c r="AI111" s="53"/>
      <c r="AJ111" s="53"/>
      <c r="AK111" s="208"/>
      <c r="AL111" s="54"/>
      <c r="AM111" s="53"/>
      <c r="AN111" s="206"/>
      <c r="AO111" s="54"/>
      <c r="AP111" s="54"/>
      <c r="AQ111" s="54"/>
      <c r="AR111" s="53"/>
      <c r="AS111" s="185"/>
      <c r="AT111" s="56"/>
      <c r="AU111" s="54"/>
      <c r="AV111" s="190"/>
      <c r="AW111" s="185"/>
      <c r="AX111" s="185"/>
      <c r="AY111" s="182"/>
      <c r="AZ111" s="56"/>
      <c r="BA111" s="56"/>
      <c r="BB111" s="56"/>
      <c r="BC111" s="56" t="str">
        <f t="shared" si="9"/>
        <v/>
      </c>
      <c r="BD111" s="56"/>
      <c r="BE111" s="57"/>
      <c r="BF111" s="56"/>
      <c r="BG111" s="56"/>
      <c r="BH111" s="231"/>
      <c r="BI111" s="197">
        <f t="shared" si="10"/>
        <v>0</v>
      </c>
      <c r="BJ111" s="236"/>
      <c r="BK111" s="56"/>
      <c r="BL111" s="56"/>
      <c r="BM111" s="56"/>
      <c r="BN111" s="223"/>
      <c r="BO111" s="53"/>
      <c r="BP111" s="231"/>
      <c r="BQ111" s="59"/>
      <c r="BR111" s="60"/>
      <c r="BS111" s="59"/>
      <c r="BT111" s="238"/>
      <c r="BU111" s="59"/>
      <c r="BV111" s="58" t="e">
        <f t="shared" si="11"/>
        <v>#DIV/0!</v>
      </c>
      <c r="BW111" s="58" t="e">
        <f t="shared" si="12"/>
        <v>#DIV/0!</v>
      </c>
      <c r="BX111" s="58" t="e">
        <f t="shared" si="13"/>
        <v>#DIV/0!</v>
      </c>
      <c r="BY111" s="53"/>
      <c r="BZ111" s="58"/>
      <c r="CA111" s="61"/>
      <c r="CB111" s="56"/>
      <c r="CC111" s="56"/>
      <c r="CD111" s="56"/>
      <c r="CF111" s="62">
        <f t="shared" si="14"/>
        <v>0</v>
      </c>
      <c r="CG111" s="62">
        <f t="shared" si="15"/>
        <v>0</v>
      </c>
      <c r="CH111" s="173">
        <f t="shared" si="16"/>
        <v>0</v>
      </c>
      <c r="CI111" s="62">
        <f t="shared" si="17"/>
        <v>0</v>
      </c>
    </row>
    <row r="112" spans="2:87" ht="20.100000000000001" customHeight="1" x14ac:dyDescent="0.25">
      <c r="B112" s="53"/>
      <c r="C112" s="54"/>
      <c r="D112" s="267"/>
      <c r="E112" s="271"/>
      <c r="F112" s="55"/>
      <c r="G112" s="274"/>
      <c r="H112" s="53"/>
      <c r="I112" s="53"/>
      <c r="J112" s="53"/>
      <c r="K112" s="53"/>
      <c r="L112" s="265"/>
      <c r="M112" s="53"/>
      <c r="N112" s="260"/>
      <c r="O112" s="274"/>
      <c r="P112" s="53"/>
      <c r="Q112" s="263"/>
      <c r="R112" s="263"/>
      <c r="S112" s="179"/>
      <c r="T112" s="195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5"/>
      <c r="AF112" s="53"/>
      <c r="AG112" s="55"/>
      <c r="AH112" s="54"/>
      <c r="AI112" s="53"/>
      <c r="AJ112" s="53"/>
      <c r="AK112" s="208"/>
      <c r="AL112" s="54"/>
      <c r="AM112" s="53"/>
      <c r="AN112" s="206"/>
      <c r="AO112" s="54"/>
      <c r="AP112" s="54"/>
      <c r="AQ112" s="54"/>
      <c r="AR112" s="53"/>
      <c r="AS112" s="185"/>
      <c r="AT112" s="56"/>
      <c r="AU112" s="54"/>
      <c r="AV112" s="190"/>
      <c r="AW112" s="185"/>
      <c r="AX112" s="185"/>
      <c r="AY112" s="182"/>
      <c r="AZ112" s="56"/>
      <c r="BA112" s="56"/>
      <c r="BB112" s="56"/>
      <c r="BC112" s="56" t="str">
        <f t="shared" si="9"/>
        <v/>
      </c>
      <c r="BD112" s="56"/>
      <c r="BE112" s="57"/>
      <c r="BF112" s="56"/>
      <c r="BG112" s="56"/>
      <c r="BH112" s="231"/>
      <c r="BI112" s="197">
        <f t="shared" si="10"/>
        <v>0</v>
      </c>
      <c r="BJ112" s="236"/>
      <c r="BK112" s="56"/>
      <c r="BL112" s="56"/>
      <c r="BM112" s="56"/>
      <c r="BN112" s="223"/>
      <c r="BO112" s="53"/>
      <c r="BP112" s="231"/>
      <c r="BQ112" s="59"/>
      <c r="BR112" s="60"/>
      <c r="BS112" s="59"/>
      <c r="BT112" s="238"/>
      <c r="BU112" s="59"/>
      <c r="BV112" s="58" t="e">
        <f t="shared" si="11"/>
        <v>#DIV/0!</v>
      </c>
      <c r="BW112" s="58" t="e">
        <f t="shared" si="12"/>
        <v>#DIV/0!</v>
      </c>
      <c r="BX112" s="58" t="e">
        <f t="shared" si="13"/>
        <v>#DIV/0!</v>
      </c>
      <c r="BY112" s="53"/>
      <c r="BZ112" s="58"/>
      <c r="CA112" s="61"/>
      <c r="CB112" s="56"/>
      <c r="CC112" s="56"/>
      <c r="CD112" s="56"/>
      <c r="CF112" s="62">
        <f t="shared" si="14"/>
        <v>0</v>
      </c>
      <c r="CG112" s="62">
        <f t="shared" si="15"/>
        <v>0</v>
      </c>
      <c r="CH112" s="173">
        <f t="shared" si="16"/>
        <v>0</v>
      </c>
      <c r="CI112" s="62">
        <f t="shared" si="17"/>
        <v>0</v>
      </c>
    </row>
    <row r="113" spans="2:87" ht="20.100000000000001" customHeight="1" x14ac:dyDescent="0.25">
      <c r="B113" s="53"/>
      <c r="C113" s="54"/>
      <c r="D113" s="267"/>
      <c r="E113" s="271"/>
      <c r="F113" s="55"/>
      <c r="G113" s="274"/>
      <c r="H113" s="53"/>
      <c r="I113" s="53"/>
      <c r="J113" s="53"/>
      <c r="K113" s="53"/>
      <c r="L113" s="265"/>
      <c r="M113" s="53"/>
      <c r="N113" s="260"/>
      <c r="O113" s="274"/>
      <c r="P113" s="53"/>
      <c r="Q113" s="263"/>
      <c r="R113" s="263"/>
      <c r="S113" s="179"/>
      <c r="T113" s="195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5"/>
      <c r="AF113" s="53"/>
      <c r="AG113" s="55"/>
      <c r="AH113" s="54"/>
      <c r="AI113" s="53"/>
      <c r="AJ113" s="53"/>
      <c r="AK113" s="208"/>
      <c r="AL113" s="54"/>
      <c r="AM113" s="53"/>
      <c r="AN113" s="206"/>
      <c r="AO113" s="54"/>
      <c r="AP113" s="54"/>
      <c r="AQ113" s="54"/>
      <c r="AR113" s="53"/>
      <c r="AS113" s="185"/>
      <c r="AT113" s="56"/>
      <c r="AU113" s="54"/>
      <c r="AV113" s="190"/>
      <c r="AW113" s="185"/>
      <c r="AX113" s="185"/>
      <c r="AY113" s="182"/>
      <c r="AZ113" s="56"/>
      <c r="BA113" s="56"/>
      <c r="BB113" s="56"/>
      <c r="BC113" s="56" t="str">
        <f t="shared" si="9"/>
        <v/>
      </c>
      <c r="BD113" s="56"/>
      <c r="BE113" s="57"/>
      <c r="BF113" s="56"/>
      <c r="BG113" s="56"/>
      <c r="BH113" s="231"/>
      <c r="BI113" s="197">
        <f t="shared" si="10"/>
        <v>0</v>
      </c>
      <c r="BJ113" s="236"/>
      <c r="BK113" s="56"/>
      <c r="BL113" s="56"/>
      <c r="BM113" s="56"/>
      <c r="BN113" s="223"/>
      <c r="BO113" s="53"/>
      <c r="BP113" s="231"/>
      <c r="BQ113" s="59"/>
      <c r="BR113" s="60"/>
      <c r="BS113" s="59"/>
      <c r="BT113" s="238"/>
      <c r="BU113" s="59"/>
      <c r="BV113" s="58" t="e">
        <f t="shared" si="11"/>
        <v>#DIV/0!</v>
      </c>
      <c r="BW113" s="58" t="e">
        <f t="shared" si="12"/>
        <v>#DIV/0!</v>
      </c>
      <c r="BX113" s="58" t="e">
        <f t="shared" si="13"/>
        <v>#DIV/0!</v>
      </c>
      <c r="BY113" s="53"/>
      <c r="BZ113" s="58"/>
      <c r="CA113" s="61"/>
      <c r="CB113" s="56"/>
      <c r="CC113" s="56"/>
      <c r="CD113" s="56"/>
      <c r="CF113" s="62">
        <f t="shared" si="14"/>
        <v>0</v>
      </c>
      <c r="CG113" s="62">
        <f t="shared" si="15"/>
        <v>0</v>
      </c>
      <c r="CH113" s="173">
        <f t="shared" si="16"/>
        <v>0</v>
      </c>
      <c r="CI113" s="62">
        <f t="shared" si="17"/>
        <v>0</v>
      </c>
    </row>
    <row r="114" spans="2:87" ht="20.100000000000001" customHeight="1" x14ac:dyDescent="0.25">
      <c r="B114" s="53"/>
      <c r="C114" s="54"/>
      <c r="D114" s="267"/>
      <c r="E114" s="271"/>
      <c r="F114" s="55"/>
      <c r="G114" s="274"/>
      <c r="H114" s="53"/>
      <c r="I114" s="53"/>
      <c r="J114" s="53"/>
      <c r="K114" s="53"/>
      <c r="L114" s="265"/>
      <c r="M114" s="53"/>
      <c r="N114" s="260"/>
      <c r="O114" s="274"/>
      <c r="P114" s="53"/>
      <c r="Q114" s="263"/>
      <c r="R114" s="263"/>
      <c r="S114" s="179"/>
      <c r="T114" s="195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5"/>
      <c r="AF114" s="53"/>
      <c r="AG114" s="55"/>
      <c r="AH114" s="54"/>
      <c r="AI114" s="53"/>
      <c r="AJ114" s="53"/>
      <c r="AK114" s="208"/>
      <c r="AL114" s="54"/>
      <c r="AM114" s="53"/>
      <c r="AN114" s="206"/>
      <c r="AO114" s="54"/>
      <c r="AP114" s="54"/>
      <c r="AQ114" s="54"/>
      <c r="AR114" s="53"/>
      <c r="AS114" s="185"/>
      <c r="AT114" s="56"/>
      <c r="AU114" s="54"/>
      <c r="AV114" s="190"/>
      <c r="AW114" s="185"/>
      <c r="AX114" s="185"/>
      <c r="AY114" s="182"/>
      <c r="AZ114" s="56"/>
      <c r="BA114" s="56"/>
      <c r="BB114" s="56"/>
      <c r="BC114" s="56" t="str">
        <f t="shared" si="9"/>
        <v/>
      </c>
      <c r="BD114" s="56"/>
      <c r="BE114" s="57"/>
      <c r="BF114" s="56"/>
      <c r="BG114" s="56"/>
      <c r="BH114" s="231"/>
      <c r="BI114" s="197">
        <f t="shared" si="10"/>
        <v>0</v>
      </c>
      <c r="BJ114" s="236"/>
      <c r="BK114" s="56"/>
      <c r="BL114" s="56"/>
      <c r="BM114" s="56"/>
      <c r="BN114" s="223"/>
      <c r="BO114" s="53"/>
      <c r="BP114" s="231"/>
      <c r="BQ114" s="59"/>
      <c r="BR114" s="60"/>
      <c r="BS114" s="59"/>
      <c r="BT114" s="238"/>
      <c r="BU114" s="59"/>
      <c r="BV114" s="58" t="e">
        <f t="shared" si="11"/>
        <v>#DIV/0!</v>
      </c>
      <c r="BW114" s="58" t="e">
        <f t="shared" si="12"/>
        <v>#DIV/0!</v>
      </c>
      <c r="BX114" s="58" t="e">
        <f t="shared" si="13"/>
        <v>#DIV/0!</v>
      </c>
      <c r="BY114" s="53"/>
      <c r="BZ114" s="58"/>
      <c r="CA114" s="61"/>
      <c r="CB114" s="56"/>
      <c r="CC114" s="56"/>
      <c r="CD114" s="56"/>
      <c r="CF114" s="62">
        <f t="shared" si="14"/>
        <v>0</v>
      </c>
      <c r="CG114" s="62">
        <f t="shared" si="15"/>
        <v>0</v>
      </c>
      <c r="CH114" s="173">
        <f t="shared" si="16"/>
        <v>0</v>
      </c>
      <c r="CI114" s="62">
        <f t="shared" si="17"/>
        <v>0</v>
      </c>
    </row>
    <row r="115" spans="2:87" ht="20.100000000000001" customHeight="1" x14ac:dyDescent="0.25">
      <c r="B115" s="53"/>
      <c r="C115" s="54"/>
      <c r="D115" s="267"/>
      <c r="E115" s="271"/>
      <c r="F115" s="55"/>
      <c r="G115" s="274"/>
      <c r="H115" s="53"/>
      <c r="I115" s="53"/>
      <c r="J115" s="53"/>
      <c r="K115" s="53"/>
      <c r="L115" s="265"/>
      <c r="M115" s="53"/>
      <c r="N115" s="260"/>
      <c r="O115" s="274"/>
      <c r="P115" s="53"/>
      <c r="Q115" s="263"/>
      <c r="R115" s="263"/>
      <c r="S115" s="179"/>
      <c r="T115" s="195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5"/>
      <c r="AF115" s="53"/>
      <c r="AG115" s="55"/>
      <c r="AH115" s="54"/>
      <c r="AI115" s="53"/>
      <c r="AJ115" s="53"/>
      <c r="AK115" s="208"/>
      <c r="AL115" s="54"/>
      <c r="AM115" s="53"/>
      <c r="AN115" s="206"/>
      <c r="AO115" s="54"/>
      <c r="AP115" s="54"/>
      <c r="AQ115" s="54"/>
      <c r="AR115" s="53"/>
      <c r="AS115" s="185"/>
      <c r="AT115" s="56"/>
      <c r="AU115" s="54"/>
      <c r="AV115" s="190"/>
      <c r="AW115" s="185"/>
      <c r="AX115" s="185"/>
      <c r="AY115" s="182"/>
      <c r="AZ115" s="56"/>
      <c r="BA115" s="56"/>
      <c r="BB115" s="56"/>
      <c r="BC115" s="56" t="str">
        <f t="shared" si="9"/>
        <v/>
      </c>
      <c r="BD115" s="56"/>
      <c r="BE115" s="57"/>
      <c r="BF115" s="56"/>
      <c r="BG115" s="56"/>
      <c r="BH115" s="231"/>
      <c r="BI115" s="197">
        <f t="shared" si="10"/>
        <v>0</v>
      </c>
      <c r="BJ115" s="236"/>
      <c r="BK115" s="56"/>
      <c r="BL115" s="56"/>
      <c r="BM115" s="56"/>
      <c r="BN115" s="223"/>
      <c r="BO115" s="53"/>
      <c r="BP115" s="231"/>
      <c r="BQ115" s="59"/>
      <c r="BR115" s="60"/>
      <c r="BS115" s="59"/>
      <c r="BT115" s="238"/>
      <c r="BU115" s="59"/>
      <c r="BV115" s="58" t="e">
        <f t="shared" si="11"/>
        <v>#DIV/0!</v>
      </c>
      <c r="BW115" s="58" t="e">
        <f t="shared" si="12"/>
        <v>#DIV/0!</v>
      </c>
      <c r="BX115" s="58" t="e">
        <f t="shared" si="13"/>
        <v>#DIV/0!</v>
      </c>
      <c r="BY115" s="53"/>
      <c r="BZ115" s="58"/>
      <c r="CA115" s="61"/>
      <c r="CB115" s="56"/>
      <c r="CC115" s="56"/>
      <c r="CD115" s="56"/>
      <c r="CF115" s="62">
        <f t="shared" si="14"/>
        <v>0</v>
      </c>
      <c r="CG115" s="62">
        <f t="shared" si="15"/>
        <v>0</v>
      </c>
      <c r="CH115" s="173">
        <f t="shared" si="16"/>
        <v>0</v>
      </c>
      <c r="CI115" s="62">
        <f t="shared" si="17"/>
        <v>0</v>
      </c>
    </row>
    <row r="116" spans="2:87" ht="20.100000000000001" customHeight="1" x14ac:dyDescent="0.25">
      <c r="B116" s="53"/>
      <c r="C116" s="54"/>
      <c r="D116" s="267"/>
      <c r="E116" s="271"/>
      <c r="F116" s="55"/>
      <c r="G116" s="274"/>
      <c r="H116" s="53"/>
      <c r="I116" s="53"/>
      <c r="J116" s="53"/>
      <c r="K116" s="53"/>
      <c r="L116" s="265"/>
      <c r="M116" s="53"/>
      <c r="N116" s="260"/>
      <c r="O116" s="274"/>
      <c r="P116" s="53"/>
      <c r="Q116" s="263"/>
      <c r="R116" s="263"/>
      <c r="S116" s="179"/>
      <c r="T116" s="195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5"/>
      <c r="AF116" s="53"/>
      <c r="AG116" s="55"/>
      <c r="AH116" s="54"/>
      <c r="AI116" s="53"/>
      <c r="AJ116" s="53"/>
      <c r="AK116" s="208"/>
      <c r="AL116" s="54"/>
      <c r="AM116" s="53"/>
      <c r="AN116" s="206"/>
      <c r="AO116" s="54"/>
      <c r="AP116" s="54"/>
      <c r="AQ116" s="54"/>
      <c r="AR116" s="53"/>
      <c r="AS116" s="185"/>
      <c r="AT116" s="56"/>
      <c r="AU116" s="54"/>
      <c r="AV116" s="190"/>
      <c r="AW116" s="185"/>
      <c r="AX116" s="185"/>
      <c r="AY116" s="182"/>
      <c r="AZ116" s="56"/>
      <c r="BA116" s="56"/>
      <c r="BB116" s="56"/>
      <c r="BC116" s="56" t="str">
        <f t="shared" si="9"/>
        <v/>
      </c>
      <c r="BD116" s="56"/>
      <c r="BE116" s="57"/>
      <c r="BF116" s="56"/>
      <c r="BG116" s="56"/>
      <c r="BH116" s="231"/>
      <c r="BI116" s="197">
        <f t="shared" si="10"/>
        <v>0</v>
      </c>
      <c r="BJ116" s="236"/>
      <c r="BK116" s="56"/>
      <c r="BL116" s="56"/>
      <c r="BM116" s="56"/>
      <c r="BN116" s="223"/>
      <c r="BO116" s="53"/>
      <c r="BP116" s="231"/>
      <c r="BQ116" s="59"/>
      <c r="BR116" s="60"/>
      <c r="BS116" s="59"/>
      <c r="BT116" s="238"/>
      <c r="BU116" s="59"/>
      <c r="BV116" s="58" t="e">
        <f t="shared" si="11"/>
        <v>#DIV/0!</v>
      </c>
      <c r="BW116" s="58" t="e">
        <f t="shared" si="12"/>
        <v>#DIV/0!</v>
      </c>
      <c r="BX116" s="58" t="e">
        <f t="shared" si="13"/>
        <v>#DIV/0!</v>
      </c>
      <c r="BY116" s="53"/>
      <c r="BZ116" s="58"/>
      <c r="CA116" s="61"/>
      <c r="CB116" s="56"/>
      <c r="CC116" s="56"/>
      <c r="CD116" s="56"/>
      <c r="CF116" s="62">
        <f t="shared" si="14"/>
        <v>0</v>
      </c>
      <c r="CG116" s="62">
        <f t="shared" si="15"/>
        <v>0</v>
      </c>
      <c r="CH116" s="173">
        <f t="shared" si="16"/>
        <v>0</v>
      </c>
      <c r="CI116" s="62">
        <f t="shared" si="17"/>
        <v>0</v>
      </c>
    </row>
    <row r="117" spans="2:87" ht="20.100000000000001" customHeight="1" x14ac:dyDescent="0.25">
      <c r="B117" s="53"/>
      <c r="C117" s="54"/>
      <c r="D117" s="267"/>
      <c r="E117" s="271"/>
      <c r="F117" s="55"/>
      <c r="G117" s="274"/>
      <c r="H117" s="53"/>
      <c r="I117" s="53"/>
      <c r="J117" s="53"/>
      <c r="K117" s="53"/>
      <c r="L117" s="265"/>
      <c r="M117" s="53"/>
      <c r="N117" s="260"/>
      <c r="O117" s="274"/>
      <c r="P117" s="53"/>
      <c r="Q117" s="263"/>
      <c r="R117" s="263"/>
      <c r="S117" s="179"/>
      <c r="T117" s="195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5"/>
      <c r="AF117" s="53"/>
      <c r="AG117" s="55"/>
      <c r="AH117" s="54"/>
      <c r="AI117" s="53"/>
      <c r="AJ117" s="53"/>
      <c r="AK117" s="208"/>
      <c r="AL117" s="54"/>
      <c r="AM117" s="53"/>
      <c r="AN117" s="206"/>
      <c r="AO117" s="54"/>
      <c r="AP117" s="54"/>
      <c r="AQ117" s="54"/>
      <c r="AR117" s="53"/>
      <c r="AS117" s="185"/>
      <c r="AT117" s="56"/>
      <c r="AU117" s="54"/>
      <c r="AV117" s="190"/>
      <c r="AW117" s="185"/>
      <c r="AX117" s="185"/>
      <c r="AY117" s="182"/>
      <c r="AZ117" s="56"/>
      <c r="BA117" s="56"/>
      <c r="BB117" s="56"/>
      <c r="BC117" s="56" t="str">
        <f t="shared" si="9"/>
        <v/>
      </c>
      <c r="BD117" s="56"/>
      <c r="BE117" s="57"/>
      <c r="BF117" s="56"/>
      <c r="BG117" s="56"/>
      <c r="BH117" s="231"/>
      <c r="BI117" s="197">
        <f t="shared" si="10"/>
        <v>0</v>
      </c>
      <c r="BJ117" s="236"/>
      <c r="BK117" s="56"/>
      <c r="BL117" s="56"/>
      <c r="BM117" s="56"/>
      <c r="BN117" s="223"/>
      <c r="BO117" s="53"/>
      <c r="BP117" s="231"/>
      <c r="BQ117" s="59"/>
      <c r="BR117" s="60"/>
      <c r="BS117" s="59"/>
      <c r="BT117" s="238"/>
      <c r="BU117" s="59"/>
      <c r="BV117" s="58" t="e">
        <f t="shared" si="11"/>
        <v>#DIV/0!</v>
      </c>
      <c r="BW117" s="58" t="e">
        <f t="shared" si="12"/>
        <v>#DIV/0!</v>
      </c>
      <c r="BX117" s="58" t="e">
        <f t="shared" si="13"/>
        <v>#DIV/0!</v>
      </c>
      <c r="BY117" s="53"/>
      <c r="BZ117" s="58"/>
      <c r="CA117" s="61"/>
      <c r="CB117" s="56"/>
      <c r="CC117" s="56"/>
      <c r="CD117" s="56"/>
      <c r="CF117" s="62">
        <f t="shared" si="14"/>
        <v>0</v>
      </c>
      <c r="CG117" s="62">
        <f t="shared" si="15"/>
        <v>0</v>
      </c>
      <c r="CH117" s="173">
        <f t="shared" si="16"/>
        <v>0</v>
      </c>
      <c r="CI117" s="62">
        <f t="shared" si="17"/>
        <v>0</v>
      </c>
    </row>
    <row r="118" spans="2:87" ht="20.100000000000001" customHeight="1" x14ac:dyDescent="0.25">
      <c r="B118" s="53"/>
      <c r="C118" s="54"/>
      <c r="D118" s="267"/>
      <c r="E118" s="271"/>
      <c r="F118" s="55"/>
      <c r="G118" s="274"/>
      <c r="H118" s="53"/>
      <c r="I118" s="53"/>
      <c r="J118" s="53"/>
      <c r="K118" s="53"/>
      <c r="L118" s="265"/>
      <c r="M118" s="53"/>
      <c r="N118" s="260"/>
      <c r="O118" s="274"/>
      <c r="P118" s="53"/>
      <c r="Q118" s="263"/>
      <c r="R118" s="263"/>
      <c r="S118" s="179"/>
      <c r="T118" s="195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5"/>
      <c r="AF118" s="53"/>
      <c r="AG118" s="55"/>
      <c r="AH118" s="54"/>
      <c r="AI118" s="53"/>
      <c r="AJ118" s="53"/>
      <c r="AK118" s="208"/>
      <c r="AL118" s="54"/>
      <c r="AM118" s="53"/>
      <c r="AN118" s="206"/>
      <c r="AO118" s="54"/>
      <c r="AP118" s="54"/>
      <c r="AQ118" s="54"/>
      <c r="AR118" s="53"/>
      <c r="AS118" s="185"/>
      <c r="AT118" s="56"/>
      <c r="AU118" s="54"/>
      <c r="AV118" s="190"/>
      <c r="AW118" s="185"/>
      <c r="AX118" s="185"/>
      <c r="AY118" s="182"/>
      <c r="AZ118" s="56"/>
      <c r="BA118" s="56"/>
      <c r="BB118" s="56"/>
      <c r="BC118" s="56" t="str">
        <f t="shared" si="9"/>
        <v/>
      </c>
      <c r="BD118" s="56"/>
      <c r="BE118" s="57"/>
      <c r="BF118" s="56"/>
      <c r="BG118" s="56"/>
      <c r="BH118" s="231"/>
      <c r="BI118" s="197">
        <f t="shared" si="10"/>
        <v>0</v>
      </c>
      <c r="BJ118" s="236"/>
      <c r="BK118" s="56"/>
      <c r="BL118" s="56"/>
      <c r="BM118" s="56"/>
      <c r="BN118" s="223"/>
      <c r="BO118" s="53"/>
      <c r="BP118" s="231"/>
      <c r="BQ118" s="59"/>
      <c r="BR118" s="60"/>
      <c r="BS118" s="59"/>
      <c r="BT118" s="238"/>
      <c r="BU118" s="59"/>
      <c r="BV118" s="58" t="e">
        <f t="shared" si="11"/>
        <v>#DIV/0!</v>
      </c>
      <c r="BW118" s="58" t="e">
        <f t="shared" si="12"/>
        <v>#DIV/0!</v>
      </c>
      <c r="BX118" s="58" t="e">
        <f t="shared" si="13"/>
        <v>#DIV/0!</v>
      </c>
      <c r="BY118" s="53"/>
      <c r="BZ118" s="58"/>
      <c r="CA118" s="61"/>
      <c r="CB118" s="56"/>
      <c r="CC118" s="56"/>
      <c r="CD118" s="56"/>
      <c r="CF118" s="62">
        <f t="shared" si="14"/>
        <v>0</v>
      </c>
      <c r="CG118" s="62">
        <f t="shared" si="15"/>
        <v>0</v>
      </c>
      <c r="CH118" s="173">
        <f t="shared" si="16"/>
        <v>0</v>
      </c>
      <c r="CI118" s="62">
        <f t="shared" si="17"/>
        <v>0</v>
      </c>
    </row>
    <row r="119" spans="2:87" ht="20.100000000000001" customHeight="1" x14ac:dyDescent="0.25">
      <c r="B119" s="53"/>
      <c r="C119" s="54"/>
      <c r="D119" s="267"/>
      <c r="E119" s="271"/>
      <c r="F119" s="55"/>
      <c r="G119" s="274"/>
      <c r="H119" s="53"/>
      <c r="I119" s="53"/>
      <c r="J119" s="53"/>
      <c r="K119" s="53"/>
      <c r="L119" s="265"/>
      <c r="M119" s="53"/>
      <c r="N119" s="260"/>
      <c r="O119" s="274"/>
      <c r="P119" s="53"/>
      <c r="Q119" s="263"/>
      <c r="R119" s="263"/>
      <c r="S119" s="179"/>
      <c r="T119" s="195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5"/>
      <c r="AF119" s="53"/>
      <c r="AG119" s="55"/>
      <c r="AH119" s="54"/>
      <c r="AI119" s="53"/>
      <c r="AJ119" s="53"/>
      <c r="AK119" s="208"/>
      <c r="AL119" s="54"/>
      <c r="AM119" s="53"/>
      <c r="AN119" s="206"/>
      <c r="AO119" s="54"/>
      <c r="AP119" s="54"/>
      <c r="AQ119" s="54"/>
      <c r="AR119" s="53"/>
      <c r="AS119" s="185"/>
      <c r="AT119" s="56"/>
      <c r="AU119" s="54"/>
      <c r="AV119" s="190"/>
      <c r="AW119" s="185"/>
      <c r="AX119" s="185"/>
      <c r="AY119" s="182"/>
      <c r="AZ119" s="56"/>
      <c r="BA119" s="56"/>
      <c r="BB119" s="56"/>
      <c r="BC119" s="56" t="str">
        <f t="shared" si="9"/>
        <v/>
      </c>
      <c r="BD119" s="56"/>
      <c r="BE119" s="57"/>
      <c r="BF119" s="56"/>
      <c r="BG119" s="56"/>
      <c r="BH119" s="231"/>
      <c r="BI119" s="197">
        <f t="shared" si="10"/>
        <v>0</v>
      </c>
      <c r="BJ119" s="236"/>
      <c r="BK119" s="56"/>
      <c r="BL119" s="56"/>
      <c r="BM119" s="56"/>
      <c r="BN119" s="223"/>
      <c r="BO119" s="53"/>
      <c r="BP119" s="231"/>
      <c r="BQ119" s="59"/>
      <c r="BR119" s="60"/>
      <c r="BS119" s="59"/>
      <c r="BT119" s="238"/>
      <c r="BU119" s="59"/>
      <c r="BV119" s="58" t="e">
        <f t="shared" si="11"/>
        <v>#DIV/0!</v>
      </c>
      <c r="BW119" s="58" t="e">
        <f t="shared" si="12"/>
        <v>#DIV/0!</v>
      </c>
      <c r="BX119" s="58" t="e">
        <f t="shared" si="13"/>
        <v>#DIV/0!</v>
      </c>
      <c r="BY119" s="53"/>
      <c r="BZ119" s="58"/>
      <c r="CA119" s="61"/>
      <c r="CB119" s="56"/>
      <c r="CC119" s="56"/>
      <c r="CD119" s="56"/>
      <c r="CF119" s="62">
        <f t="shared" si="14"/>
        <v>0</v>
      </c>
      <c r="CG119" s="62">
        <f t="shared" si="15"/>
        <v>0</v>
      </c>
      <c r="CH119" s="173">
        <f t="shared" si="16"/>
        <v>0</v>
      </c>
      <c r="CI119" s="62">
        <f t="shared" si="17"/>
        <v>0</v>
      </c>
    </row>
    <row r="120" spans="2:87" ht="20.100000000000001" customHeight="1" x14ac:dyDescent="0.25">
      <c r="B120" s="53"/>
      <c r="C120" s="54"/>
      <c r="D120" s="267"/>
      <c r="E120" s="271"/>
      <c r="F120" s="55"/>
      <c r="G120" s="274"/>
      <c r="H120" s="53"/>
      <c r="I120" s="53"/>
      <c r="J120" s="53"/>
      <c r="K120" s="53"/>
      <c r="L120" s="265"/>
      <c r="M120" s="53"/>
      <c r="N120" s="260"/>
      <c r="O120" s="274"/>
      <c r="P120" s="53"/>
      <c r="Q120" s="263"/>
      <c r="R120" s="263"/>
      <c r="S120" s="179"/>
      <c r="T120" s="195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5"/>
      <c r="AF120" s="53"/>
      <c r="AG120" s="55"/>
      <c r="AH120" s="54"/>
      <c r="AI120" s="53"/>
      <c r="AJ120" s="53"/>
      <c r="AK120" s="208"/>
      <c r="AL120" s="54"/>
      <c r="AM120" s="53"/>
      <c r="AN120" s="206"/>
      <c r="AO120" s="54"/>
      <c r="AP120" s="54"/>
      <c r="AQ120" s="54"/>
      <c r="AR120" s="53"/>
      <c r="AS120" s="185"/>
      <c r="AT120" s="56"/>
      <c r="AU120" s="54"/>
      <c r="AV120" s="190"/>
      <c r="AW120" s="185"/>
      <c r="AX120" s="185"/>
      <c r="AY120" s="182"/>
      <c r="AZ120" s="56"/>
      <c r="BA120" s="56"/>
      <c r="BB120" s="56"/>
      <c r="BC120" s="56" t="str">
        <f t="shared" si="9"/>
        <v/>
      </c>
      <c r="BD120" s="56"/>
      <c r="BE120" s="57"/>
      <c r="BF120" s="56"/>
      <c r="BG120" s="56"/>
      <c r="BH120" s="231"/>
      <c r="BI120" s="197">
        <f t="shared" si="10"/>
        <v>0</v>
      </c>
      <c r="BJ120" s="236"/>
      <c r="BK120" s="56"/>
      <c r="BL120" s="56"/>
      <c r="BM120" s="56"/>
      <c r="BN120" s="223"/>
      <c r="BO120" s="53"/>
      <c r="BP120" s="231"/>
      <c r="BQ120" s="59"/>
      <c r="BR120" s="60"/>
      <c r="BS120" s="59"/>
      <c r="BT120" s="238"/>
      <c r="BU120" s="59"/>
      <c r="BV120" s="58" t="e">
        <f t="shared" si="11"/>
        <v>#DIV/0!</v>
      </c>
      <c r="BW120" s="58" t="e">
        <f t="shared" si="12"/>
        <v>#DIV/0!</v>
      </c>
      <c r="BX120" s="58" t="e">
        <f t="shared" si="13"/>
        <v>#DIV/0!</v>
      </c>
      <c r="BY120" s="53"/>
      <c r="BZ120" s="58"/>
      <c r="CA120" s="61"/>
      <c r="CB120" s="56"/>
      <c r="CC120" s="56"/>
      <c r="CD120" s="56"/>
      <c r="CF120" s="62">
        <f t="shared" si="14"/>
        <v>0</v>
      </c>
      <c r="CG120" s="62">
        <f t="shared" si="15"/>
        <v>0</v>
      </c>
      <c r="CH120" s="173">
        <f t="shared" si="16"/>
        <v>0</v>
      </c>
      <c r="CI120" s="62">
        <f t="shared" si="17"/>
        <v>0</v>
      </c>
    </row>
    <row r="121" spans="2:87" ht="20.100000000000001" customHeight="1" x14ac:dyDescent="0.25">
      <c r="B121" s="53"/>
      <c r="C121" s="54"/>
      <c r="D121" s="267"/>
      <c r="E121" s="271"/>
      <c r="F121" s="55"/>
      <c r="G121" s="274"/>
      <c r="H121" s="53"/>
      <c r="I121" s="53"/>
      <c r="J121" s="53"/>
      <c r="K121" s="53"/>
      <c r="L121" s="265"/>
      <c r="M121" s="53"/>
      <c r="N121" s="260"/>
      <c r="O121" s="274"/>
      <c r="P121" s="53"/>
      <c r="Q121" s="263"/>
      <c r="R121" s="263"/>
      <c r="S121" s="179"/>
      <c r="T121" s="195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5"/>
      <c r="AF121" s="53"/>
      <c r="AG121" s="55"/>
      <c r="AH121" s="54"/>
      <c r="AI121" s="53"/>
      <c r="AJ121" s="53"/>
      <c r="AK121" s="208"/>
      <c r="AL121" s="54"/>
      <c r="AM121" s="53"/>
      <c r="AN121" s="206"/>
      <c r="AO121" s="54"/>
      <c r="AP121" s="54"/>
      <c r="AQ121" s="54"/>
      <c r="AR121" s="53"/>
      <c r="AS121" s="185"/>
      <c r="AT121" s="56"/>
      <c r="AU121" s="54"/>
      <c r="AV121" s="190"/>
      <c r="AW121" s="185"/>
      <c r="AX121" s="185"/>
      <c r="AY121" s="182"/>
      <c r="AZ121" s="56"/>
      <c r="BA121" s="56"/>
      <c r="BB121" s="56"/>
      <c r="BC121" s="56" t="str">
        <f t="shared" si="9"/>
        <v/>
      </c>
      <c r="BD121" s="56"/>
      <c r="BE121" s="57"/>
      <c r="BF121" s="56"/>
      <c r="BG121" s="56"/>
      <c r="BH121" s="231"/>
      <c r="BI121" s="197">
        <f t="shared" si="10"/>
        <v>0</v>
      </c>
      <c r="BJ121" s="236"/>
      <c r="BK121" s="56"/>
      <c r="BL121" s="56"/>
      <c r="BM121" s="56"/>
      <c r="BN121" s="223"/>
      <c r="BO121" s="53"/>
      <c r="BP121" s="231"/>
      <c r="BQ121" s="59"/>
      <c r="BR121" s="60"/>
      <c r="BS121" s="59"/>
      <c r="BT121" s="238"/>
      <c r="BU121" s="59"/>
      <c r="BV121" s="58" t="e">
        <f t="shared" si="11"/>
        <v>#DIV/0!</v>
      </c>
      <c r="BW121" s="58" t="e">
        <f t="shared" si="12"/>
        <v>#DIV/0!</v>
      </c>
      <c r="BX121" s="58" t="e">
        <f t="shared" si="13"/>
        <v>#DIV/0!</v>
      </c>
      <c r="BY121" s="53"/>
      <c r="BZ121" s="58"/>
      <c r="CA121" s="61"/>
      <c r="CB121" s="56"/>
      <c r="CC121" s="56"/>
      <c r="CD121" s="56"/>
      <c r="CF121" s="62">
        <f t="shared" si="14"/>
        <v>0</v>
      </c>
      <c r="CG121" s="62">
        <f t="shared" si="15"/>
        <v>0</v>
      </c>
      <c r="CH121" s="173">
        <f t="shared" si="16"/>
        <v>0</v>
      </c>
      <c r="CI121" s="62">
        <f t="shared" si="17"/>
        <v>0</v>
      </c>
    </row>
    <row r="122" spans="2:87" ht="20.100000000000001" customHeight="1" x14ac:dyDescent="0.25">
      <c r="B122" s="53"/>
      <c r="C122" s="54"/>
      <c r="D122" s="267"/>
      <c r="E122" s="271"/>
      <c r="F122" s="55"/>
      <c r="G122" s="274"/>
      <c r="H122" s="53"/>
      <c r="I122" s="53"/>
      <c r="J122" s="53"/>
      <c r="K122" s="53"/>
      <c r="L122" s="265"/>
      <c r="M122" s="53"/>
      <c r="N122" s="260"/>
      <c r="O122" s="274"/>
      <c r="P122" s="53"/>
      <c r="Q122" s="263"/>
      <c r="R122" s="263"/>
      <c r="S122" s="179"/>
      <c r="T122" s="195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5"/>
      <c r="AF122" s="53"/>
      <c r="AG122" s="55"/>
      <c r="AH122" s="54"/>
      <c r="AI122" s="53"/>
      <c r="AJ122" s="53"/>
      <c r="AK122" s="208"/>
      <c r="AL122" s="54"/>
      <c r="AM122" s="53"/>
      <c r="AN122" s="206"/>
      <c r="AO122" s="54"/>
      <c r="AP122" s="54"/>
      <c r="AQ122" s="54"/>
      <c r="AR122" s="53"/>
      <c r="AS122" s="185"/>
      <c r="AT122" s="56"/>
      <c r="AU122" s="54"/>
      <c r="AV122" s="190"/>
      <c r="AW122" s="185"/>
      <c r="AX122" s="185"/>
      <c r="AY122" s="182"/>
      <c r="AZ122" s="56"/>
      <c r="BA122" s="56"/>
      <c r="BB122" s="56"/>
      <c r="BC122" s="56" t="str">
        <f t="shared" si="9"/>
        <v/>
      </c>
      <c r="BD122" s="56"/>
      <c r="BE122" s="57"/>
      <c r="BF122" s="56"/>
      <c r="BG122" s="56"/>
      <c r="BH122" s="231"/>
      <c r="BI122" s="197">
        <f t="shared" si="10"/>
        <v>0</v>
      </c>
      <c r="BJ122" s="236"/>
      <c r="BK122" s="56"/>
      <c r="BL122" s="56"/>
      <c r="BM122" s="56"/>
      <c r="BN122" s="223"/>
      <c r="BO122" s="53"/>
      <c r="BP122" s="231"/>
      <c r="BQ122" s="59"/>
      <c r="BR122" s="60"/>
      <c r="BS122" s="59"/>
      <c r="BT122" s="238"/>
      <c r="BU122" s="59"/>
      <c r="BV122" s="58" t="e">
        <f t="shared" si="11"/>
        <v>#DIV/0!</v>
      </c>
      <c r="BW122" s="58" t="e">
        <f t="shared" si="12"/>
        <v>#DIV/0!</v>
      </c>
      <c r="BX122" s="58" t="e">
        <f t="shared" si="13"/>
        <v>#DIV/0!</v>
      </c>
      <c r="BY122" s="53"/>
      <c r="BZ122" s="58"/>
      <c r="CA122" s="61"/>
      <c r="CB122" s="56"/>
      <c r="CC122" s="56"/>
      <c r="CD122" s="56"/>
      <c r="CF122" s="62">
        <f t="shared" si="14"/>
        <v>0</v>
      </c>
      <c r="CG122" s="62">
        <f t="shared" si="15"/>
        <v>0</v>
      </c>
      <c r="CH122" s="173">
        <f t="shared" si="16"/>
        <v>0</v>
      </c>
      <c r="CI122" s="62">
        <f t="shared" si="17"/>
        <v>0</v>
      </c>
    </row>
    <row r="123" spans="2:87" ht="20.100000000000001" customHeight="1" x14ac:dyDescent="0.25">
      <c r="B123" s="53"/>
      <c r="C123" s="54"/>
      <c r="D123" s="267"/>
      <c r="E123" s="271"/>
      <c r="F123" s="55"/>
      <c r="G123" s="274"/>
      <c r="H123" s="53"/>
      <c r="I123" s="53"/>
      <c r="J123" s="53"/>
      <c r="K123" s="53"/>
      <c r="L123" s="265"/>
      <c r="M123" s="53"/>
      <c r="N123" s="260"/>
      <c r="O123" s="274"/>
      <c r="P123" s="53"/>
      <c r="Q123" s="263"/>
      <c r="R123" s="263"/>
      <c r="S123" s="179"/>
      <c r="T123" s="195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5"/>
      <c r="AF123" s="53"/>
      <c r="AG123" s="55"/>
      <c r="AH123" s="54"/>
      <c r="AI123" s="53"/>
      <c r="AJ123" s="53"/>
      <c r="AK123" s="208"/>
      <c r="AL123" s="54"/>
      <c r="AM123" s="53"/>
      <c r="AN123" s="206"/>
      <c r="AO123" s="54"/>
      <c r="AP123" s="54"/>
      <c r="AQ123" s="54"/>
      <c r="AR123" s="53"/>
      <c r="AS123" s="185"/>
      <c r="AT123" s="56"/>
      <c r="AU123" s="54"/>
      <c r="AV123" s="190"/>
      <c r="AW123" s="185"/>
      <c r="AX123" s="185"/>
      <c r="AY123" s="182"/>
      <c r="AZ123" s="56"/>
      <c r="BA123" s="56"/>
      <c r="BB123" s="56"/>
      <c r="BC123" s="56" t="str">
        <f t="shared" si="9"/>
        <v/>
      </c>
      <c r="BD123" s="56"/>
      <c r="BE123" s="57"/>
      <c r="BF123" s="56"/>
      <c r="BG123" s="56"/>
      <c r="BH123" s="231"/>
      <c r="BI123" s="197">
        <f t="shared" si="10"/>
        <v>0</v>
      </c>
      <c r="BJ123" s="236"/>
      <c r="BK123" s="56"/>
      <c r="BL123" s="56"/>
      <c r="BM123" s="56"/>
      <c r="BN123" s="223"/>
      <c r="BO123" s="53"/>
      <c r="BP123" s="231"/>
      <c r="BQ123" s="59"/>
      <c r="BR123" s="60"/>
      <c r="BS123" s="59"/>
      <c r="BT123" s="238"/>
      <c r="BU123" s="59"/>
      <c r="BV123" s="58" t="e">
        <f t="shared" si="11"/>
        <v>#DIV/0!</v>
      </c>
      <c r="BW123" s="58" t="e">
        <f t="shared" si="12"/>
        <v>#DIV/0!</v>
      </c>
      <c r="BX123" s="58" t="e">
        <f t="shared" si="13"/>
        <v>#DIV/0!</v>
      </c>
      <c r="BY123" s="53"/>
      <c r="BZ123" s="58"/>
      <c r="CA123" s="61"/>
      <c r="CB123" s="56"/>
      <c r="CC123" s="56"/>
      <c r="CD123" s="56"/>
      <c r="CF123" s="62">
        <f t="shared" si="14"/>
        <v>0</v>
      </c>
      <c r="CG123" s="62">
        <f t="shared" si="15"/>
        <v>0</v>
      </c>
      <c r="CH123" s="173">
        <f t="shared" si="16"/>
        <v>0</v>
      </c>
      <c r="CI123" s="62">
        <f t="shared" si="17"/>
        <v>0</v>
      </c>
    </row>
    <row r="124" spans="2:87" ht="20.100000000000001" customHeight="1" x14ac:dyDescent="0.25">
      <c r="B124" s="53"/>
      <c r="C124" s="54"/>
      <c r="D124" s="267"/>
      <c r="E124" s="271"/>
      <c r="F124" s="55"/>
      <c r="G124" s="274"/>
      <c r="H124" s="53"/>
      <c r="I124" s="53"/>
      <c r="J124" s="53"/>
      <c r="K124" s="53"/>
      <c r="L124" s="265"/>
      <c r="M124" s="53"/>
      <c r="N124" s="260"/>
      <c r="O124" s="274"/>
      <c r="P124" s="53"/>
      <c r="Q124" s="263"/>
      <c r="R124" s="263"/>
      <c r="S124" s="179"/>
      <c r="T124" s="195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5"/>
      <c r="AF124" s="53"/>
      <c r="AG124" s="55"/>
      <c r="AH124" s="54"/>
      <c r="AI124" s="53"/>
      <c r="AJ124" s="53"/>
      <c r="AK124" s="208"/>
      <c r="AL124" s="54"/>
      <c r="AM124" s="53"/>
      <c r="AN124" s="206"/>
      <c r="AO124" s="54"/>
      <c r="AP124" s="54"/>
      <c r="AQ124" s="54"/>
      <c r="AR124" s="53"/>
      <c r="AS124" s="185"/>
      <c r="AT124" s="56"/>
      <c r="AU124" s="54"/>
      <c r="AV124" s="190"/>
      <c r="AW124" s="185"/>
      <c r="AX124" s="185"/>
      <c r="AY124" s="182"/>
      <c r="AZ124" s="56"/>
      <c r="BA124" s="56"/>
      <c r="BB124" s="56"/>
      <c r="BC124" s="56" t="str">
        <f t="shared" si="9"/>
        <v/>
      </c>
      <c r="BD124" s="56"/>
      <c r="BE124" s="57"/>
      <c r="BF124" s="56"/>
      <c r="BG124" s="56"/>
      <c r="BH124" s="231"/>
      <c r="BI124" s="197">
        <f t="shared" si="10"/>
        <v>0</v>
      </c>
      <c r="BJ124" s="236"/>
      <c r="BK124" s="56"/>
      <c r="BL124" s="56"/>
      <c r="BM124" s="56"/>
      <c r="BN124" s="223"/>
      <c r="BO124" s="53"/>
      <c r="BP124" s="231"/>
      <c r="BQ124" s="59"/>
      <c r="BR124" s="60"/>
      <c r="BS124" s="59"/>
      <c r="BT124" s="238"/>
      <c r="BU124" s="59"/>
      <c r="BV124" s="58" t="e">
        <f t="shared" si="11"/>
        <v>#DIV/0!</v>
      </c>
      <c r="BW124" s="58" t="e">
        <f t="shared" si="12"/>
        <v>#DIV/0!</v>
      </c>
      <c r="BX124" s="58" t="e">
        <f t="shared" si="13"/>
        <v>#DIV/0!</v>
      </c>
      <c r="BY124" s="53"/>
      <c r="BZ124" s="58"/>
      <c r="CA124" s="61"/>
      <c r="CB124" s="56"/>
      <c r="CC124" s="56"/>
      <c r="CD124" s="56"/>
      <c r="CF124" s="62">
        <f t="shared" si="14"/>
        <v>0</v>
      </c>
      <c r="CG124" s="62">
        <f t="shared" si="15"/>
        <v>0</v>
      </c>
      <c r="CH124" s="173">
        <f t="shared" si="16"/>
        <v>0</v>
      </c>
      <c r="CI124" s="62">
        <f t="shared" si="17"/>
        <v>0</v>
      </c>
    </row>
    <row r="125" spans="2:87" ht="20.100000000000001" customHeight="1" x14ac:dyDescent="0.25">
      <c r="B125" s="53"/>
      <c r="C125" s="54"/>
      <c r="D125" s="267"/>
      <c r="E125" s="271"/>
      <c r="F125" s="55"/>
      <c r="G125" s="274"/>
      <c r="H125" s="53"/>
      <c r="I125" s="53"/>
      <c r="J125" s="53"/>
      <c r="K125" s="53"/>
      <c r="L125" s="265"/>
      <c r="M125" s="53"/>
      <c r="N125" s="260"/>
      <c r="O125" s="274"/>
      <c r="P125" s="53"/>
      <c r="Q125" s="263"/>
      <c r="R125" s="263"/>
      <c r="S125" s="179"/>
      <c r="T125" s="195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5"/>
      <c r="AF125" s="53"/>
      <c r="AG125" s="55"/>
      <c r="AH125" s="54"/>
      <c r="AI125" s="53"/>
      <c r="AJ125" s="53"/>
      <c r="AK125" s="208"/>
      <c r="AL125" s="54"/>
      <c r="AM125" s="53"/>
      <c r="AN125" s="206"/>
      <c r="AO125" s="54"/>
      <c r="AP125" s="54"/>
      <c r="AQ125" s="54"/>
      <c r="AR125" s="53"/>
      <c r="AS125" s="185"/>
      <c r="AT125" s="56"/>
      <c r="AU125" s="54"/>
      <c r="AV125" s="190"/>
      <c r="AW125" s="185"/>
      <c r="AX125" s="185"/>
      <c r="AY125" s="182"/>
      <c r="AZ125" s="56"/>
      <c r="BA125" s="56"/>
      <c r="BB125" s="56"/>
      <c r="BC125" s="56" t="str">
        <f t="shared" si="9"/>
        <v/>
      </c>
      <c r="BD125" s="56"/>
      <c r="BE125" s="57"/>
      <c r="BF125" s="56"/>
      <c r="BG125" s="56"/>
      <c r="BH125" s="231"/>
      <c r="BI125" s="197">
        <f t="shared" si="10"/>
        <v>0</v>
      </c>
      <c r="BJ125" s="236"/>
      <c r="BK125" s="56"/>
      <c r="BL125" s="56"/>
      <c r="BM125" s="56"/>
      <c r="BN125" s="223"/>
      <c r="BO125" s="53"/>
      <c r="BP125" s="231"/>
      <c r="BQ125" s="59"/>
      <c r="BR125" s="60"/>
      <c r="BS125" s="59"/>
      <c r="BT125" s="238"/>
      <c r="BU125" s="59"/>
      <c r="BV125" s="58" t="e">
        <f t="shared" si="11"/>
        <v>#DIV/0!</v>
      </c>
      <c r="BW125" s="58" t="e">
        <f t="shared" si="12"/>
        <v>#DIV/0!</v>
      </c>
      <c r="BX125" s="58" t="e">
        <f t="shared" si="13"/>
        <v>#DIV/0!</v>
      </c>
      <c r="BY125" s="53"/>
      <c r="BZ125" s="58"/>
      <c r="CA125" s="61"/>
      <c r="CB125" s="56"/>
      <c r="CC125" s="56"/>
      <c r="CD125" s="56"/>
      <c r="CF125" s="62">
        <f t="shared" si="14"/>
        <v>0</v>
      </c>
      <c r="CG125" s="62">
        <f t="shared" si="15"/>
        <v>0</v>
      </c>
      <c r="CH125" s="173">
        <f t="shared" si="16"/>
        <v>0</v>
      </c>
      <c r="CI125" s="62">
        <f t="shared" si="17"/>
        <v>0</v>
      </c>
    </row>
    <row r="126" spans="2:87" ht="20.100000000000001" customHeight="1" x14ac:dyDescent="0.25">
      <c r="B126" s="53"/>
      <c r="C126" s="54"/>
      <c r="D126" s="267"/>
      <c r="E126" s="271"/>
      <c r="F126" s="55"/>
      <c r="G126" s="274"/>
      <c r="H126" s="53"/>
      <c r="I126" s="53"/>
      <c r="J126" s="53"/>
      <c r="K126" s="53"/>
      <c r="L126" s="265"/>
      <c r="M126" s="53"/>
      <c r="N126" s="260"/>
      <c r="O126" s="274"/>
      <c r="P126" s="53"/>
      <c r="Q126" s="263"/>
      <c r="R126" s="263"/>
      <c r="S126" s="179"/>
      <c r="T126" s="195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5"/>
      <c r="AF126" s="53"/>
      <c r="AG126" s="55"/>
      <c r="AH126" s="54"/>
      <c r="AI126" s="53"/>
      <c r="AJ126" s="53"/>
      <c r="AK126" s="208"/>
      <c r="AL126" s="54"/>
      <c r="AM126" s="53"/>
      <c r="AN126" s="206"/>
      <c r="AO126" s="54"/>
      <c r="AP126" s="54"/>
      <c r="AQ126" s="54"/>
      <c r="AR126" s="53"/>
      <c r="AS126" s="185"/>
      <c r="AT126" s="56"/>
      <c r="AU126" s="54"/>
      <c r="AV126" s="190"/>
      <c r="AW126" s="185"/>
      <c r="AX126" s="185"/>
      <c r="AY126" s="182"/>
      <c r="AZ126" s="56"/>
      <c r="BA126" s="56"/>
      <c r="BB126" s="56"/>
      <c r="BC126" s="56" t="str">
        <f t="shared" si="9"/>
        <v/>
      </c>
      <c r="BD126" s="56"/>
      <c r="BE126" s="57"/>
      <c r="BF126" s="56"/>
      <c r="BG126" s="56"/>
      <c r="BH126" s="231"/>
      <c r="BI126" s="197">
        <f t="shared" si="10"/>
        <v>0</v>
      </c>
      <c r="BJ126" s="236"/>
      <c r="BK126" s="56"/>
      <c r="BL126" s="56"/>
      <c r="BM126" s="56"/>
      <c r="BN126" s="223"/>
      <c r="BO126" s="53"/>
      <c r="BP126" s="231"/>
      <c r="BQ126" s="59"/>
      <c r="BR126" s="60"/>
      <c r="BS126" s="59"/>
      <c r="BT126" s="238"/>
      <c r="BU126" s="59"/>
      <c r="BV126" s="58" t="e">
        <f t="shared" si="11"/>
        <v>#DIV/0!</v>
      </c>
      <c r="BW126" s="58" t="e">
        <f t="shared" si="12"/>
        <v>#DIV/0!</v>
      </c>
      <c r="BX126" s="58" t="e">
        <f t="shared" si="13"/>
        <v>#DIV/0!</v>
      </c>
      <c r="BY126" s="53"/>
      <c r="BZ126" s="58"/>
      <c r="CA126" s="61"/>
      <c r="CB126" s="56"/>
      <c r="CC126" s="56"/>
      <c r="CD126" s="56"/>
      <c r="CF126" s="62">
        <f t="shared" si="14"/>
        <v>0</v>
      </c>
      <c r="CG126" s="62">
        <f t="shared" si="15"/>
        <v>0</v>
      </c>
      <c r="CH126" s="173">
        <f t="shared" si="16"/>
        <v>0</v>
      </c>
      <c r="CI126" s="62">
        <f t="shared" si="17"/>
        <v>0</v>
      </c>
    </row>
    <row r="127" spans="2:87" ht="20.100000000000001" customHeight="1" x14ac:dyDescent="0.25">
      <c r="B127" s="53"/>
      <c r="C127" s="54"/>
      <c r="D127" s="267"/>
      <c r="E127" s="271"/>
      <c r="F127" s="55"/>
      <c r="G127" s="274"/>
      <c r="H127" s="53"/>
      <c r="I127" s="53"/>
      <c r="J127" s="53"/>
      <c r="K127" s="53"/>
      <c r="L127" s="265"/>
      <c r="M127" s="53"/>
      <c r="N127" s="260"/>
      <c r="O127" s="274"/>
      <c r="P127" s="53"/>
      <c r="Q127" s="263"/>
      <c r="R127" s="263"/>
      <c r="S127" s="179"/>
      <c r="T127" s="195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5"/>
      <c r="AF127" s="53"/>
      <c r="AG127" s="55"/>
      <c r="AH127" s="54"/>
      <c r="AI127" s="53"/>
      <c r="AJ127" s="53"/>
      <c r="AK127" s="208"/>
      <c r="AL127" s="54"/>
      <c r="AM127" s="53"/>
      <c r="AN127" s="206"/>
      <c r="AO127" s="54"/>
      <c r="AP127" s="54"/>
      <c r="AQ127" s="54"/>
      <c r="AR127" s="53"/>
      <c r="AS127" s="185"/>
      <c r="AT127" s="56"/>
      <c r="AU127" s="54"/>
      <c r="AV127" s="190"/>
      <c r="AW127" s="185"/>
      <c r="AX127" s="185"/>
      <c r="AY127" s="182"/>
      <c r="AZ127" s="56"/>
      <c r="BA127" s="56"/>
      <c r="BB127" s="56"/>
      <c r="BC127" s="56" t="str">
        <f t="shared" si="9"/>
        <v/>
      </c>
      <c r="BD127" s="56"/>
      <c r="BE127" s="57"/>
      <c r="BF127" s="56"/>
      <c r="BG127" s="56"/>
      <c r="BH127" s="231"/>
      <c r="BI127" s="197">
        <f t="shared" si="10"/>
        <v>0</v>
      </c>
      <c r="BJ127" s="236"/>
      <c r="BK127" s="56"/>
      <c r="BL127" s="56"/>
      <c r="BM127" s="56"/>
      <c r="BN127" s="223"/>
      <c r="BO127" s="53"/>
      <c r="BP127" s="231"/>
      <c r="BQ127" s="59"/>
      <c r="BR127" s="60"/>
      <c r="BS127" s="59"/>
      <c r="BT127" s="238"/>
      <c r="BU127" s="59"/>
      <c r="BV127" s="58" t="e">
        <f t="shared" si="11"/>
        <v>#DIV/0!</v>
      </c>
      <c r="BW127" s="58" t="e">
        <f t="shared" si="12"/>
        <v>#DIV/0!</v>
      </c>
      <c r="BX127" s="58" t="e">
        <f t="shared" si="13"/>
        <v>#DIV/0!</v>
      </c>
      <c r="BY127" s="53"/>
      <c r="BZ127" s="58"/>
      <c r="CA127" s="61"/>
      <c r="CB127" s="56"/>
      <c r="CC127" s="56"/>
      <c r="CD127" s="56"/>
      <c r="CF127" s="62">
        <f t="shared" si="14"/>
        <v>0</v>
      </c>
      <c r="CG127" s="62">
        <f t="shared" si="15"/>
        <v>0</v>
      </c>
      <c r="CH127" s="173">
        <f t="shared" si="16"/>
        <v>0</v>
      </c>
      <c r="CI127" s="62">
        <f t="shared" si="17"/>
        <v>0</v>
      </c>
    </row>
    <row r="128" spans="2:87" ht="20.100000000000001" customHeight="1" x14ac:dyDescent="0.25">
      <c r="B128" s="53"/>
      <c r="C128" s="54"/>
      <c r="D128" s="267"/>
      <c r="E128" s="271"/>
      <c r="F128" s="55"/>
      <c r="G128" s="274"/>
      <c r="H128" s="53"/>
      <c r="I128" s="53"/>
      <c r="J128" s="53"/>
      <c r="K128" s="53"/>
      <c r="L128" s="265"/>
      <c r="M128" s="53"/>
      <c r="N128" s="260"/>
      <c r="O128" s="274"/>
      <c r="P128" s="53"/>
      <c r="Q128" s="263"/>
      <c r="R128" s="263"/>
      <c r="S128" s="179"/>
      <c r="T128" s="195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5"/>
      <c r="AF128" s="53"/>
      <c r="AG128" s="55"/>
      <c r="AH128" s="54"/>
      <c r="AI128" s="53"/>
      <c r="AJ128" s="53"/>
      <c r="AK128" s="208"/>
      <c r="AL128" s="54"/>
      <c r="AM128" s="53"/>
      <c r="AN128" s="206"/>
      <c r="AO128" s="54"/>
      <c r="AP128" s="54"/>
      <c r="AQ128" s="54"/>
      <c r="AR128" s="53"/>
      <c r="AS128" s="185"/>
      <c r="AT128" s="56"/>
      <c r="AU128" s="54"/>
      <c r="AV128" s="190"/>
      <c r="AW128" s="185"/>
      <c r="AX128" s="185"/>
      <c r="AY128" s="182"/>
      <c r="AZ128" s="56"/>
      <c r="BA128" s="56"/>
      <c r="BB128" s="56"/>
      <c r="BC128" s="56" t="str">
        <f t="shared" si="9"/>
        <v/>
      </c>
      <c r="BD128" s="56"/>
      <c r="BE128" s="57"/>
      <c r="BF128" s="56"/>
      <c r="BG128" s="56"/>
      <c r="BH128" s="231"/>
      <c r="BI128" s="197">
        <f t="shared" si="10"/>
        <v>0</v>
      </c>
      <c r="BJ128" s="236"/>
      <c r="BK128" s="56"/>
      <c r="BL128" s="56"/>
      <c r="BM128" s="56"/>
      <c r="BN128" s="223"/>
      <c r="BO128" s="53"/>
      <c r="BP128" s="231"/>
      <c r="BQ128" s="59"/>
      <c r="BR128" s="60"/>
      <c r="BS128" s="59"/>
      <c r="BT128" s="238"/>
      <c r="BU128" s="59"/>
      <c r="BV128" s="58" t="e">
        <f t="shared" si="11"/>
        <v>#DIV/0!</v>
      </c>
      <c r="BW128" s="58" t="e">
        <f t="shared" si="12"/>
        <v>#DIV/0!</v>
      </c>
      <c r="BX128" s="58" t="e">
        <f t="shared" si="13"/>
        <v>#DIV/0!</v>
      </c>
      <c r="BY128" s="53"/>
      <c r="BZ128" s="58"/>
      <c r="CA128" s="61"/>
      <c r="CB128" s="56"/>
      <c r="CC128" s="56"/>
      <c r="CD128" s="56"/>
      <c r="CF128" s="62">
        <f t="shared" si="14"/>
        <v>0</v>
      </c>
      <c r="CG128" s="62">
        <f t="shared" si="15"/>
        <v>0</v>
      </c>
      <c r="CH128" s="173">
        <f t="shared" si="16"/>
        <v>0</v>
      </c>
      <c r="CI128" s="62">
        <f t="shared" si="17"/>
        <v>0</v>
      </c>
    </row>
    <row r="129" spans="2:87" ht="20.100000000000001" customHeight="1" x14ac:dyDescent="0.25">
      <c r="B129" s="53"/>
      <c r="C129" s="54"/>
      <c r="D129" s="267"/>
      <c r="E129" s="271"/>
      <c r="F129" s="55"/>
      <c r="G129" s="274"/>
      <c r="H129" s="53"/>
      <c r="I129" s="53"/>
      <c r="J129" s="53"/>
      <c r="K129" s="53"/>
      <c r="L129" s="265"/>
      <c r="M129" s="53"/>
      <c r="N129" s="260"/>
      <c r="O129" s="274"/>
      <c r="P129" s="53"/>
      <c r="Q129" s="263"/>
      <c r="R129" s="263"/>
      <c r="S129" s="179"/>
      <c r="T129" s="195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5"/>
      <c r="AF129" s="53"/>
      <c r="AG129" s="55"/>
      <c r="AH129" s="54"/>
      <c r="AI129" s="53"/>
      <c r="AJ129" s="53"/>
      <c r="AK129" s="208"/>
      <c r="AL129" s="54"/>
      <c r="AM129" s="53"/>
      <c r="AN129" s="206"/>
      <c r="AO129" s="54"/>
      <c r="AP129" s="54"/>
      <c r="AQ129" s="54"/>
      <c r="AR129" s="53"/>
      <c r="AS129" s="185"/>
      <c r="AT129" s="56"/>
      <c r="AU129" s="54"/>
      <c r="AV129" s="190"/>
      <c r="AW129" s="185"/>
      <c r="AX129" s="185"/>
      <c r="AY129" s="182"/>
      <c r="AZ129" s="56"/>
      <c r="BA129" s="56"/>
      <c r="BB129" s="56"/>
      <c r="BC129" s="56" t="str">
        <f t="shared" si="9"/>
        <v/>
      </c>
      <c r="BD129" s="56"/>
      <c r="BE129" s="57"/>
      <c r="BF129" s="56"/>
      <c r="BG129" s="56"/>
      <c r="BH129" s="231"/>
      <c r="BI129" s="197">
        <f t="shared" si="10"/>
        <v>0</v>
      </c>
      <c r="BJ129" s="236"/>
      <c r="BK129" s="56"/>
      <c r="BL129" s="56"/>
      <c r="BM129" s="56"/>
      <c r="BN129" s="223"/>
      <c r="BO129" s="53"/>
      <c r="BP129" s="231"/>
      <c r="BQ129" s="59"/>
      <c r="BR129" s="60"/>
      <c r="BS129" s="59"/>
      <c r="BT129" s="238"/>
      <c r="BU129" s="59"/>
      <c r="BV129" s="58" t="e">
        <f t="shared" si="11"/>
        <v>#DIV/0!</v>
      </c>
      <c r="BW129" s="58" t="e">
        <f t="shared" si="12"/>
        <v>#DIV/0!</v>
      </c>
      <c r="BX129" s="58" t="e">
        <f t="shared" si="13"/>
        <v>#DIV/0!</v>
      </c>
      <c r="BY129" s="53"/>
      <c r="BZ129" s="58"/>
      <c r="CA129" s="61"/>
      <c r="CB129" s="56"/>
      <c r="CC129" s="56"/>
      <c r="CD129" s="56"/>
      <c r="CF129" s="62">
        <f t="shared" si="14"/>
        <v>0</v>
      </c>
      <c r="CG129" s="62">
        <f t="shared" si="15"/>
        <v>0</v>
      </c>
      <c r="CH129" s="173">
        <f t="shared" si="16"/>
        <v>0</v>
      </c>
      <c r="CI129" s="62">
        <f t="shared" si="17"/>
        <v>0</v>
      </c>
    </row>
    <row r="130" spans="2:87" ht="20.100000000000001" customHeight="1" x14ac:dyDescent="0.25">
      <c r="B130" s="53"/>
      <c r="C130" s="54"/>
      <c r="D130" s="267"/>
      <c r="E130" s="271"/>
      <c r="F130" s="55"/>
      <c r="G130" s="274"/>
      <c r="H130" s="53"/>
      <c r="I130" s="53"/>
      <c r="J130" s="53"/>
      <c r="K130" s="53"/>
      <c r="L130" s="265"/>
      <c r="M130" s="53"/>
      <c r="N130" s="260"/>
      <c r="O130" s="274"/>
      <c r="P130" s="53"/>
      <c r="Q130" s="263"/>
      <c r="R130" s="263"/>
      <c r="S130" s="179"/>
      <c r="T130" s="195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5"/>
      <c r="AF130" s="53"/>
      <c r="AG130" s="55"/>
      <c r="AH130" s="54"/>
      <c r="AI130" s="53"/>
      <c r="AJ130" s="53"/>
      <c r="AK130" s="208"/>
      <c r="AL130" s="54"/>
      <c r="AM130" s="53"/>
      <c r="AN130" s="206"/>
      <c r="AO130" s="54"/>
      <c r="AP130" s="54"/>
      <c r="AQ130" s="54"/>
      <c r="AR130" s="53"/>
      <c r="AS130" s="185"/>
      <c r="AT130" s="56"/>
      <c r="AU130" s="54"/>
      <c r="AV130" s="190"/>
      <c r="AW130" s="185"/>
      <c r="AX130" s="185"/>
      <c r="AY130" s="182"/>
      <c r="AZ130" s="56"/>
      <c r="BA130" s="56"/>
      <c r="BB130" s="56"/>
      <c r="BC130" s="56" t="str">
        <f t="shared" si="9"/>
        <v/>
      </c>
      <c r="BD130" s="56"/>
      <c r="BE130" s="57"/>
      <c r="BF130" s="56"/>
      <c r="BG130" s="56"/>
      <c r="BH130" s="231"/>
      <c r="BI130" s="197">
        <f t="shared" si="10"/>
        <v>0</v>
      </c>
      <c r="BJ130" s="236"/>
      <c r="BK130" s="56"/>
      <c r="BL130" s="56"/>
      <c r="BM130" s="56"/>
      <c r="BN130" s="223"/>
      <c r="BO130" s="53"/>
      <c r="BP130" s="231"/>
      <c r="BQ130" s="59"/>
      <c r="BR130" s="60"/>
      <c r="BS130" s="59"/>
      <c r="BT130" s="238"/>
      <c r="BU130" s="59"/>
      <c r="BV130" s="58" t="e">
        <f t="shared" si="11"/>
        <v>#DIV/0!</v>
      </c>
      <c r="BW130" s="58" t="e">
        <f t="shared" si="12"/>
        <v>#DIV/0!</v>
      </c>
      <c r="BX130" s="58" t="e">
        <f t="shared" si="13"/>
        <v>#DIV/0!</v>
      </c>
      <c r="BY130" s="53"/>
      <c r="BZ130" s="58"/>
      <c r="CA130" s="61"/>
      <c r="CB130" s="56"/>
      <c r="CC130" s="56"/>
      <c r="CD130" s="56"/>
      <c r="CF130" s="62">
        <f t="shared" si="14"/>
        <v>0</v>
      </c>
      <c r="CG130" s="62">
        <f t="shared" si="15"/>
        <v>0</v>
      </c>
      <c r="CH130" s="173">
        <f t="shared" si="16"/>
        <v>0</v>
      </c>
      <c r="CI130" s="62">
        <f t="shared" si="17"/>
        <v>0</v>
      </c>
    </row>
    <row r="131" spans="2:87" ht="20.100000000000001" customHeight="1" x14ac:dyDescent="0.25">
      <c r="B131" s="53"/>
      <c r="C131" s="54"/>
      <c r="D131" s="267"/>
      <c r="E131" s="271"/>
      <c r="F131" s="55"/>
      <c r="G131" s="274"/>
      <c r="H131" s="53"/>
      <c r="I131" s="53"/>
      <c r="J131" s="53"/>
      <c r="K131" s="53"/>
      <c r="L131" s="265"/>
      <c r="M131" s="53"/>
      <c r="N131" s="260"/>
      <c r="O131" s="274"/>
      <c r="P131" s="53"/>
      <c r="Q131" s="263"/>
      <c r="R131" s="263"/>
      <c r="S131" s="179"/>
      <c r="T131" s="195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5"/>
      <c r="AF131" s="53"/>
      <c r="AG131" s="55"/>
      <c r="AH131" s="54"/>
      <c r="AI131" s="53"/>
      <c r="AJ131" s="53"/>
      <c r="AK131" s="208"/>
      <c r="AL131" s="54"/>
      <c r="AM131" s="53"/>
      <c r="AN131" s="206"/>
      <c r="AO131" s="54"/>
      <c r="AP131" s="54"/>
      <c r="AQ131" s="54"/>
      <c r="AR131" s="53"/>
      <c r="AS131" s="185"/>
      <c r="AT131" s="56"/>
      <c r="AU131" s="54"/>
      <c r="AV131" s="190"/>
      <c r="AW131" s="185"/>
      <c r="AX131" s="185"/>
      <c r="AY131" s="182"/>
      <c r="AZ131" s="56"/>
      <c r="BA131" s="56"/>
      <c r="BB131" s="56"/>
      <c r="BC131" s="56" t="str">
        <f t="shared" si="9"/>
        <v/>
      </c>
      <c r="BD131" s="56"/>
      <c r="BE131" s="57"/>
      <c r="BF131" s="56"/>
      <c r="BG131" s="56"/>
      <c r="BH131" s="231"/>
      <c r="BI131" s="197">
        <f t="shared" si="10"/>
        <v>0</v>
      </c>
      <c r="BJ131" s="236"/>
      <c r="BK131" s="56"/>
      <c r="BL131" s="56"/>
      <c r="BM131" s="56"/>
      <c r="BN131" s="223"/>
      <c r="BO131" s="53"/>
      <c r="BP131" s="231"/>
      <c r="BQ131" s="59"/>
      <c r="BR131" s="60"/>
      <c r="BS131" s="59"/>
      <c r="BT131" s="238"/>
      <c r="BU131" s="59"/>
      <c r="BV131" s="58" t="e">
        <f t="shared" si="11"/>
        <v>#DIV/0!</v>
      </c>
      <c r="BW131" s="58" t="e">
        <f t="shared" si="12"/>
        <v>#DIV/0!</v>
      </c>
      <c r="BX131" s="58" t="e">
        <f t="shared" si="13"/>
        <v>#DIV/0!</v>
      </c>
      <c r="BY131" s="53"/>
      <c r="BZ131" s="58"/>
      <c r="CA131" s="61"/>
      <c r="CB131" s="56"/>
      <c r="CC131" s="56"/>
      <c r="CD131" s="56"/>
      <c r="CF131" s="62">
        <f t="shared" si="14"/>
        <v>0</v>
      </c>
      <c r="CG131" s="62">
        <f t="shared" si="15"/>
        <v>0</v>
      </c>
      <c r="CH131" s="173">
        <f t="shared" si="16"/>
        <v>0</v>
      </c>
      <c r="CI131" s="62">
        <f t="shared" si="17"/>
        <v>0</v>
      </c>
    </row>
    <row r="132" spans="2:87" ht="20.100000000000001" customHeight="1" x14ac:dyDescent="0.25">
      <c r="B132" s="53"/>
      <c r="C132" s="54"/>
      <c r="D132" s="267"/>
      <c r="E132" s="271"/>
      <c r="F132" s="55"/>
      <c r="G132" s="274"/>
      <c r="H132" s="53"/>
      <c r="I132" s="53"/>
      <c r="J132" s="53"/>
      <c r="K132" s="53"/>
      <c r="L132" s="265"/>
      <c r="M132" s="53"/>
      <c r="N132" s="260"/>
      <c r="O132" s="274"/>
      <c r="P132" s="53"/>
      <c r="Q132" s="263"/>
      <c r="R132" s="263"/>
      <c r="S132" s="179"/>
      <c r="T132" s="195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5"/>
      <c r="AF132" s="53"/>
      <c r="AG132" s="55"/>
      <c r="AH132" s="54"/>
      <c r="AI132" s="53"/>
      <c r="AJ132" s="53"/>
      <c r="AK132" s="208"/>
      <c r="AL132" s="54"/>
      <c r="AM132" s="53"/>
      <c r="AN132" s="206"/>
      <c r="AO132" s="54"/>
      <c r="AP132" s="54"/>
      <c r="AQ132" s="54"/>
      <c r="AR132" s="53"/>
      <c r="AS132" s="185"/>
      <c r="AT132" s="56"/>
      <c r="AU132" s="54"/>
      <c r="AV132" s="190"/>
      <c r="AW132" s="185"/>
      <c r="AX132" s="185"/>
      <c r="AY132" s="182"/>
      <c r="AZ132" s="56"/>
      <c r="BA132" s="56"/>
      <c r="BB132" s="56"/>
      <c r="BC132" s="56" t="str">
        <f t="shared" si="9"/>
        <v/>
      </c>
      <c r="BD132" s="56"/>
      <c r="BE132" s="57"/>
      <c r="BF132" s="56"/>
      <c r="BG132" s="56"/>
      <c r="BH132" s="231"/>
      <c r="BI132" s="197">
        <f t="shared" si="10"/>
        <v>0</v>
      </c>
      <c r="BJ132" s="236"/>
      <c r="BK132" s="56"/>
      <c r="BL132" s="56"/>
      <c r="BM132" s="56"/>
      <c r="BN132" s="223"/>
      <c r="BO132" s="53"/>
      <c r="BP132" s="231"/>
      <c r="BQ132" s="59"/>
      <c r="BR132" s="60"/>
      <c r="BS132" s="59"/>
      <c r="BT132" s="238"/>
      <c r="BU132" s="59"/>
      <c r="BV132" s="58" t="e">
        <f t="shared" si="11"/>
        <v>#DIV/0!</v>
      </c>
      <c r="BW132" s="58" t="e">
        <f t="shared" si="12"/>
        <v>#DIV/0!</v>
      </c>
      <c r="BX132" s="58" t="e">
        <f t="shared" si="13"/>
        <v>#DIV/0!</v>
      </c>
      <c r="BY132" s="53"/>
      <c r="BZ132" s="58"/>
      <c r="CA132" s="61"/>
      <c r="CB132" s="56"/>
      <c r="CC132" s="56"/>
      <c r="CD132" s="56"/>
      <c r="CF132" s="62">
        <f t="shared" si="14"/>
        <v>0</v>
      </c>
      <c r="CG132" s="62">
        <f t="shared" si="15"/>
        <v>0</v>
      </c>
      <c r="CH132" s="173">
        <f t="shared" si="16"/>
        <v>0</v>
      </c>
      <c r="CI132" s="62">
        <f t="shared" si="17"/>
        <v>0</v>
      </c>
    </row>
    <row r="133" spans="2:87" ht="20.100000000000001" customHeight="1" x14ac:dyDescent="0.25">
      <c r="B133" s="53"/>
      <c r="C133" s="54"/>
      <c r="D133" s="267"/>
      <c r="E133" s="271"/>
      <c r="F133" s="55"/>
      <c r="G133" s="274"/>
      <c r="H133" s="53"/>
      <c r="I133" s="53"/>
      <c r="J133" s="53"/>
      <c r="K133" s="53"/>
      <c r="L133" s="265"/>
      <c r="M133" s="53"/>
      <c r="N133" s="260"/>
      <c r="O133" s="274"/>
      <c r="P133" s="53"/>
      <c r="Q133" s="263"/>
      <c r="R133" s="263"/>
      <c r="S133" s="179"/>
      <c r="T133" s="195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5"/>
      <c r="AF133" s="53"/>
      <c r="AG133" s="55"/>
      <c r="AH133" s="54"/>
      <c r="AI133" s="53"/>
      <c r="AJ133" s="53"/>
      <c r="AK133" s="208"/>
      <c r="AL133" s="54"/>
      <c r="AM133" s="53"/>
      <c r="AN133" s="206"/>
      <c r="AO133" s="54"/>
      <c r="AP133" s="54"/>
      <c r="AQ133" s="54"/>
      <c r="AR133" s="53"/>
      <c r="AS133" s="185"/>
      <c r="AT133" s="56"/>
      <c r="AU133" s="54"/>
      <c r="AV133" s="190"/>
      <c r="AW133" s="185"/>
      <c r="AX133" s="185"/>
      <c r="AY133" s="182"/>
      <c r="AZ133" s="56"/>
      <c r="BA133" s="56"/>
      <c r="BB133" s="56"/>
      <c r="BC133" s="56" t="str">
        <f t="shared" si="9"/>
        <v/>
      </c>
      <c r="BD133" s="56"/>
      <c r="BE133" s="57"/>
      <c r="BF133" s="56"/>
      <c r="BG133" s="56"/>
      <c r="BH133" s="231"/>
      <c r="BI133" s="197">
        <f t="shared" si="10"/>
        <v>0</v>
      </c>
      <c r="BJ133" s="236"/>
      <c r="BK133" s="56"/>
      <c r="BL133" s="56"/>
      <c r="BM133" s="56"/>
      <c r="BN133" s="223"/>
      <c r="BO133" s="53"/>
      <c r="BP133" s="231"/>
      <c r="BQ133" s="59"/>
      <c r="BR133" s="60"/>
      <c r="BS133" s="59"/>
      <c r="BT133" s="238"/>
      <c r="BU133" s="59"/>
      <c r="BV133" s="58" t="e">
        <f t="shared" si="11"/>
        <v>#DIV/0!</v>
      </c>
      <c r="BW133" s="58" t="e">
        <f t="shared" si="12"/>
        <v>#DIV/0!</v>
      </c>
      <c r="BX133" s="58" t="e">
        <f t="shared" si="13"/>
        <v>#DIV/0!</v>
      </c>
      <c r="BY133" s="53"/>
      <c r="BZ133" s="58"/>
      <c r="CA133" s="61"/>
      <c r="CB133" s="56"/>
      <c r="CC133" s="56"/>
      <c r="CD133" s="56"/>
      <c r="CF133" s="62">
        <f t="shared" si="14"/>
        <v>0</v>
      </c>
      <c r="CG133" s="62">
        <f t="shared" si="15"/>
        <v>0</v>
      </c>
      <c r="CH133" s="173">
        <f t="shared" si="16"/>
        <v>0</v>
      </c>
      <c r="CI133" s="62">
        <f t="shared" si="17"/>
        <v>0</v>
      </c>
    </row>
    <row r="134" spans="2:87" ht="20.100000000000001" customHeight="1" x14ac:dyDescent="0.25">
      <c r="B134" s="53"/>
      <c r="C134" s="54"/>
      <c r="D134" s="267"/>
      <c r="E134" s="271"/>
      <c r="F134" s="55"/>
      <c r="G134" s="274"/>
      <c r="H134" s="53"/>
      <c r="I134" s="53"/>
      <c r="J134" s="53"/>
      <c r="K134" s="53"/>
      <c r="L134" s="265"/>
      <c r="M134" s="53"/>
      <c r="N134" s="260"/>
      <c r="O134" s="274"/>
      <c r="P134" s="53"/>
      <c r="Q134" s="263"/>
      <c r="R134" s="263"/>
      <c r="S134" s="179"/>
      <c r="T134" s="195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5"/>
      <c r="AF134" s="53"/>
      <c r="AG134" s="55"/>
      <c r="AH134" s="54"/>
      <c r="AI134" s="53"/>
      <c r="AJ134" s="53"/>
      <c r="AK134" s="208"/>
      <c r="AL134" s="54"/>
      <c r="AM134" s="53"/>
      <c r="AN134" s="206"/>
      <c r="AO134" s="54"/>
      <c r="AP134" s="54"/>
      <c r="AQ134" s="54"/>
      <c r="AR134" s="53"/>
      <c r="AS134" s="185"/>
      <c r="AT134" s="56"/>
      <c r="AU134" s="54"/>
      <c r="AV134" s="190"/>
      <c r="AW134" s="185"/>
      <c r="AX134" s="185"/>
      <c r="AY134" s="182"/>
      <c r="AZ134" s="56"/>
      <c r="BA134" s="56"/>
      <c r="BB134" s="56"/>
      <c r="BC134" s="56" t="str">
        <f t="shared" si="9"/>
        <v/>
      </c>
      <c r="BD134" s="56"/>
      <c r="BE134" s="57"/>
      <c r="BF134" s="56"/>
      <c r="BG134" s="56"/>
      <c r="BH134" s="231"/>
      <c r="BI134" s="197">
        <f t="shared" si="10"/>
        <v>0</v>
      </c>
      <c r="BJ134" s="236"/>
      <c r="BK134" s="56"/>
      <c r="BL134" s="56"/>
      <c r="BM134" s="56"/>
      <c r="BN134" s="223"/>
      <c r="BO134" s="53"/>
      <c r="BP134" s="231"/>
      <c r="BQ134" s="59"/>
      <c r="BR134" s="60"/>
      <c r="BS134" s="59"/>
      <c r="BT134" s="238"/>
      <c r="BU134" s="59"/>
      <c r="BV134" s="58" t="e">
        <f t="shared" si="11"/>
        <v>#DIV/0!</v>
      </c>
      <c r="BW134" s="58" t="e">
        <f t="shared" si="12"/>
        <v>#DIV/0!</v>
      </c>
      <c r="BX134" s="58" t="e">
        <f t="shared" si="13"/>
        <v>#DIV/0!</v>
      </c>
      <c r="BY134" s="53"/>
      <c r="BZ134" s="58"/>
      <c r="CA134" s="61"/>
      <c r="CB134" s="56"/>
      <c r="CC134" s="56"/>
      <c r="CD134" s="56"/>
      <c r="CF134" s="62">
        <f t="shared" si="14"/>
        <v>0</v>
      </c>
      <c r="CG134" s="62">
        <f t="shared" si="15"/>
        <v>0</v>
      </c>
      <c r="CH134" s="173">
        <f t="shared" si="16"/>
        <v>0</v>
      </c>
      <c r="CI134" s="62">
        <f t="shared" si="17"/>
        <v>0</v>
      </c>
    </row>
    <row r="135" spans="2:87" ht="20.100000000000001" customHeight="1" x14ac:dyDescent="0.25">
      <c r="B135" s="53"/>
      <c r="C135" s="54"/>
      <c r="D135" s="267"/>
      <c r="E135" s="271"/>
      <c r="F135" s="55"/>
      <c r="G135" s="274"/>
      <c r="H135" s="53"/>
      <c r="I135" s="53"/>
      <c r="J135" s="53"/>
      <c r="K135" s="53"/>
      <c r="L135" s="265"/>
      <c r="M135" s="53"/>
      <c r="N135" s="260"/>
      <c r="O135" s="274"/>
      <c r="P135" s="53"/>
      <c r="Q135" s="263"/>
      <c r="R135" s="263"/>
      <c r="S135" s="179"/>
      <c r="T135" s="195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5"/>
      <c r="AF135" s="53"/>
      <c r="AG135" s="55"/>
      <c r="AH135" s="54"/>
      <c r="AI135" s="53"/>
      <c r="AJ135" s="53"/>
      <c r="AK135" s="208"/>
      <c r="AL135" s="54"/>
      <c r="AM135" s="53"/>
      <c r="AN135" s="206"/>
      <c r="AO135" s="54"/>
      <c r="AP135" s="54"/>
      <c r="AQ135" s="54"/>
      <c r="AR135" s="53"/>
      <c r="AS135" s="185"/>
      <c r="AT135" s="56"/>
      <c r="AU135" s="54"/>
      <c r="AV135" s="190"/>
      <c r="AW135" s="185"/>
      <c r="AX135" s="185"/>
      <c r="AY135" s="182"/>
      <c r="AZ135" s="56"/>
      <c r="BA135" s="56"/>
      <c r="BB135" s="56"/>
      <c r="BC135" s="56" t="str">
        <f t="shared" si="9"/>
        <v/>
      </c>
      <c r="BD135" s="56"/>
      <c r="BE135" s="57"/>
      <c r="BF135" s="56"/>
      <c r="BG135" s="56"/>
      <c r="BH135" s="231"/>
      <c r="BI135" s="197">
        <f t="shared" si="10"/>
        <v>0</v>
      </c>
      <c r="BJ135" s="236"/>
      <c r="BK135" s="56"/>
      <c r="BL135" s="56"/>
      <c r="BM135" s="56"/>
      <c r="BN135" s="223"/>
      <c r="BO135" s="53"/>
      <c r="BP135" s="231"/>
      <c r="BQ135" s="59"/>
      <c r="BR135" s="60"/>
      <c r="BS135" s="59"/>
      <c r="BT135" s="238"/>
      <c r="BU135" s="59"/>
      <c r="BV135" s="58" t="e">
        <f t="shared" si="11"/>
        <v>#DIV/0!</v>
      </c>
      <c r="BW135" s="58" t="e">
        <f t="shared" si="12"/>
        <v>#DIV/0!</v>
      </c>
      <c r="BX135" s="58" t="e">
        <f t="shared" si="13"/>
        <v>#DIV/0!</v>
      </c>
      <c r="BY135" s="53"/>
      <c r="BZ135" s="58"/>
      <c r="CA135" s="61"/>
      <c r="CB135" s="56"/>
      <c r="CC135" s="56"/>
      <c r="CD135" s="56"/>
      <c r="CF135" s="62">
        <f t="shared" si="14"/>
        <v>0</v>
      </c>
      <c r="CG135" s="62">
        <f t="shared" si="15"/>
        <v>0</v>
      </c>
      <c r="CH135" s="173">
        <f t="shared" si="16"/>
        <v>0</v>
      </c>
      <c r="CI135" s="62">
        <f t="shared" si="17"/>
        <v>0</v>
      </c>
    </row>
    <row r="136" spans="2:87" ht="20.100000000000001" customHeight="1" x14ac:dyDescent="0.25">
      <c r="B136" s="53"/>
      <c r="C136" s="54"/>
      <c r="D136" s="267"/>
      <c r="E136" s="271"/>
      <c r="F136" s="55"/>
      <c r="G136" s="274"/>
      <c r="H136" s="53"/>
      <c r="I136" s="53"/>
      <c r="J136" s="53"/>
      <c r="K136" s="53"/>
      <c r="L136" s="265"/>
      <c r="M136" s="53"/>
      <c r="N136" s="260"/>
      <c r="O136" s="274"/>
      <c r="P136" s="53"/>
      <c r="Q136" s="263"/>
      <c r="R136" s="263"/>
      <c r="S136" s="179"/>
      <c r="T136" s="195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5"/>
      <c r="AF136" s="53"/>
      <c r="AG136" s="55"/>
      <c r="AH136" s="54"/>
      <c r="AI136" s="53"/>
      <c r="AJ136" s="53"/>
      <c r="AK136" s="208"/>
      <c r="AL136" s="54"/>
      <c r="AM136" s="53"/>
      <c r="AN136" s="206"/>
      <c r="AO136" s="54"/>
      <c r="AP136" s="54"/>
      <c r="AQ136" s="54"/>
      <c r="AR136" s="53"/>
      <c r="AS136" s="185"/>
      <c r="AT136" s="56"/>
      <c r="AU136" s="54"/>
      <c r="AV136" s="190"/>
      <c r="AW136" s="185"/>
      <c r="AX136" s="185"/>
      <c r="AY136" s="182"/>
      <c r="AZ136" s="56"/>
      <c r="BA136" s="56"/>
      <c r="BB136" s="56"/>
      <c r="BC136" s="56" t="str">
        <f t="shared" ref="BC136:BC199" si="18">+IF(BB136="","",BB136-BH136)</f>
        <v/>
      </c>
      <c r="BD136" s="56"/>
      <c r="BE136" s="57"/>
      <c r="BF136" s="56"/>
      <c r="BG136" s="56"/>
      <c r="BH136" s="231"/>
      <c r="BI136" s="197">
        <f t="shared" ref="BI136:BI199" si="19">CF136</f>
        <v>0</v>
      </c>
      <c r="BJ136" s="236"/>
      <c r="BK136" s="56"/>
      <c r="BL136" s="56"/>
      <c r="BM136" s="56"/>
      <c r="BN136" s="223"/>
      <c r="BO136" s="53"/>
      <c r="BP136" s="231"/>
      <c r="BQ136" s="59"/>
      <c r="BR136" s="60"/>
      <c r="BS136" s="59"/>
      <c r="BT136" s="238"/>
      <c r="BU136" s="59"/>
      <c r="BV136" s="58" t="e">
        <f t="shared" ref="BV136:BV199" si="20">((BS136/1.2)-BR136)/BS136</f>
        <v>#DIV/0!</v>
      </c>
      <c r="BW136" s="58" t="e">
        <f t="shared" ref="BW136:BW199" si="21">(BR136-CH136)/BR136</f>
        <v>#DIV/0!</v>
      </c>
      <c r="BX136" s="58" t="e">
        <f t="shared" ref="BX136:BX199" si="22">((BS136/1.2)-CG136)/BS136</f>
        <v>#DIV/0!</v>
      </c>
      <c r="BY136" s="53"/>
      <c r="BZ136" s="58"/>
      <c r="CA136" s="61"/>
      <c r="CB136" s="56"/>
      <c r="CC136" s="56"/>
      <c r="CD136" s="56"/>
      <c r="CF136" s="62">
        <f t="shared" ref="CF136:CF199" si="23">CE136*(BH136-BN136)</f>
        <v>0</v>
      </c>
      <c r="CG136" s="62">
        <f t="shared" ref="CG136:CG199" si="24">BH136*(1-CE136)</f>
        <v>0</v>
      </c>
      <c r="CH136" s="173">
        <f t="shared" ref="CH136:CH199" si="25">BH136-BI136</f>
        <v>0</v>
      </c>
      <c r="CI136" s="62">
        <f t="shared" ref="CI136:CI199" si="26">CG136*1.2</f>
        <v>0</v>
      </c>
    </row>
    <row r="137" spans="2:87" ht="20.100000000000001" customHeight="1" x14ac:dyDescent="0.25">
      <c r="B137" s="53"/>
      <c r="C137" s="54"/>
      <c r="D137" s="267"/>
      <c r="E137" s="271"/>
      <c r="F137" s="55"/>
      <c r="G137" s="274"/>
      <c r="H137" s="53"/>
      <c r="I137" s="53"/>
      <c r="J137" s="53"/>
      <c r="K137" s="53"/>
      <c r="L137" s="265"/>
      <c r="M137" s="53"/>
      <c r="N137" s="260"/>
      <c r="O137" s="274"/>
      <c r="P137" s="53"/>
      <c r="Q137" s="263"/>
      <c r="R137" s="263"/>
      <c r="S137" s="179"/>
      <c r="T137" s="195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5"/>
      <c r="AF137" s="53"/>
      <c r="AG137" s="55"/>
      <c r="AH137" s="54"/>
      <c r="AI137" s="53"/>
      <c r="AJ137" s="53"/>
      <c r="AK137" s="208"/>
      <c r="AL137" s="54"/>
      <c r="AM137" s="53"/>
      <c r="AN137" s="206"/>
      <c r="AO137" s="54"/>
      <c r="AP137" s="54"/>
      <c r="AQ137" s="54"/>
      <c r="AR137" s="53"/>
      <c r="AS137" s="185"/>
      <c r="AT137" s="56"/>
      <c r="AU137" s="54"/>
      <c r="AV137" s="190"/>
      <c r="AW137" s="185"/>
      <c r="AX137" s="185"/>
      <c r="AY137" s="182"/>
      <c r="AZ137" s="56"/>
      <c r="BA137" s="56"/>
      <c r="BB137" s="56"/>
      <c r="BC137" s="56" t="str">
        <f t="shared" si="18"/>
        <v/>
      </c>
      <c r="BD137" s="56"/>
      <c r="BE137" s="57"/>
      <c r="BF137" s="56"/>
      <c r="BG137" s="56"/>
      <c r="BH137" s="231"/>
      <c r="BI137" s="197">
        <f t="shared" si="19"/>
        <v>0</v>
      </c>
      <c r="BJ137" s="236"/>
      <c r="BK137" s="56"/>
      <c r="BL137" s="56"/>
      <c r="BM137" s="56"/>
      <c r="BN137" s="223"/>
      <c r="BO137" s="53"/>
      <c r="BP137" s="231"/>
      <c r="BQ137" s="59"/>
      <c r="BR137" s="60"/>
      <c r="BS137" s="59"/>
      <c r="BT137" s="238"/>
      <c r="BU137" s="59"/>
      <c r="BV137" s="58" t="e">
        <f t="shared" si="20"/>
        <v>#DIV/0!</v>
      </c>
      <c r="BW137" s="58" t="e">
        <f t="shared" si="21"/>
        <v>#DIV/0!</v>
      </c>
      <c r="BX137" s="58" t="e">
        <f t="shared" si="22"/>
        <v>#DIV/0!</v>
      </c>
      <c r="BY137" s="53"/>
      <c r="BZ137" s="58"/>
      <c r="CA137" s="61"/>
      <c r="CB137" s="56"/>
      <c r="CC137" s="56"/>
      <c r="CD137" s="56"/>
      <c r="CF137" s="62">
        <f t="shared" si="23"/>
        <v>0</v>
      </c>
      <c r="CG137" s="62">
        <f t="shared" si="24"/>
        <v>0</v>
      </c>
      <c r="CH137" s="173">
        <f t="shared" si="25"/>
        <v>0</v>
      </c>
      <c r="CI137" s="62">
        <f t="shared" si="26"/>
        <v>0</v>
      </c>
    </row>
    <row r="138" spans="2:87" ht="20.100000000000001" customHeight="1" x14ac:dyDescent="0.25">
      <c r="B138" s="53"/>
      <c r="C138" s="54"/>
      <c r="D138" s="267"/>
      <c r="E138" s="271"/>
      <c r="F138" s="55"/>
      <c r="G138" s="274"/>
      <c r="H138" s="53"/>
      <c r="I138" s="53"/>
      <c r="J138" s="53"/>
      <c r="K138" s="53"/>
      <c r="L138" s="265"/>
      <c r="M138" s="53"/>
      <c r="N138" s="260"/>
      <c r="O138" s="274"/>
      <c r="P138" s="53"/>
      <c r="Q138" s="263"/>
      <c r="R138" s="263"/>
      <c r="S138" s="179"/>
      <c r="T138" s="195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5"/>
      <c r="AF138" s="53"/>
      <c r="AG138" s="55"/>
      <c r="AH138" s="54"/>
      <c r="AI138" s="53"/>
      <c r="AJ138" s="53"/>
      <c r="AK138" s="208"/>
      <c r="AL138" s="54"/>
      <c r="AM138" s="53"/>
      <c r="AN138" s="206"/>
      <c r="AO138" s="54"/>
      <c r="AP138" s="54"/>
      <c r="AQ138" s="54"/>
      <c r="AR138" s="53"/>
      <c r="AS138" s="185"/>
      <c r="AT138" s="56"/>
      <c r="AU138" s="54"/>
      <c r="AV138" s="190"/>
      <c r="AW138" s="185"/>
      <c r="AX138" s="185"/>
      <c r="AY138" s="182"/>
      <c r="AZ138" s="56"/>
      <c r="BA138" s="56"/>
      <c r="BB138" s="56"/>
      <c r="BC138" s="56" t="str">
        <f t="shared" si="18"/>
        <v/>
      </c>
      <c r="BD138" s="56"/>
      <c r="BE138" s="57"/>
      <c r="BF138" s="56"/>
      <c r="BG138" s="56"/>
      <c r="BH138" s="231"/>
      <c r="BI138" s="197">
        <f t="shared" si="19"/>
        <v>0</v>
      </c>
      <c r="BJ138" s="236"/>
      <c r="BK138" s="56"/>
      <c r="BL138" s="56"/>
      <c r="BM138" s="56"/>
      <c r="BN138" s="223"/>
      <c r="BO138" s="53"/>
      <c r="BP138" s="231"/>
      <c r="BQ138" s="59"/>
      <c r="BR138" s="60"/>
      <c r="BS138" s="59"/>
      <c r="BT138" s="238"/>
      <c r="BU138" s="59"/>
      <c r="BV138" s="58" t="e">
        <f t="shared" si="20"/>
        <v>#DIV/0!</v>
      </c>
      <c r="BW138" s="58" t="e">
        <f t="shared" si="21"/>
        <v>#DIV/0!</v>
      </c>
      <c r="BX138" s="58" t="e">
        <f t="shared" si="22"/>
        <v>#DIV/0!</v>
      </c>
      <c r="BY138" s="53"/>
      <c r="BZ138" s="58"/>
      <c r="CA138" s="61"/>
      <c r="CB138" s="56"/>
      <c r="CC138" s="56"/>
      <c r="CD138" s="56"/>
      <c r="CF138" s="62">
        <f t="shared" si="23"/>
        <v>0</v>
      </c>
      <c r="CG138" s="62">
        <f t="shared" si="24"/>
        <v>0</v>
      </c>
      <c r="CH138" s="173">
        <f t="shared" si="25"/>
        <v>0</v>
      </c>
      <c r="CI138" s="62">
        <f t="shared" si="26"/>
        <v>0</v>
      </c>
    </row>
    <row r="139" spans="2:87" ht="20.100000000000001" customHeight="1" x14ac:dyDescent="0.25">
      <c r="B139" s="53"/>
      <c r="C139" s="54"/>
      <c r="D139" s="267"/>
      <c r="E139" s="271"/>
      <c r="F139" s="55"/>
      <c r="G139" s="274"/>
      <c r="H139" s="53"/>
      <c r="I139" s="53"/>
      <c r="J139" s="53"/>
      <c r="K139" s="53"/>
      <c r="L139" s="265"/>
      <c r="M139" s="53"/>
      <c r="N139" s="260"/>
      <c r="O139" s="274"/>
      <c r="P139" s="53"/>
      <c r="Q139" s="263"/>
      <c r="R139" s="263"/>
      <c r="S139" s="179"/>
      <c r="T139" s="195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5"/>
      <c r="AF139" s="53"/>
      <c r="AG139" s="55"/>
      <c r="AH139" s="54"/>
      <c r="AI139" s="53"/>
      <c r="AJ139" s="53"/>
      <c r="AK139" s="208"/>
      <c r="AL139" s="54"/>
      <c r="AM139" s="53"/>
      <c r="AN139" s="206"/>
      <c r="AO139" s="54"/>
      <c r="AP139" s="54"/>
      <c r="AQ139" s="54"/>
      <c r="AR139" s="53"/>
      <c r="AS139" s="185"/>
      <c r="AT139" s="56"/>
      <c r="AU139" s="54"/>
      <c r="AV139" s="190"/>
      <c r="AW139" s="185"/>
      <c r="AX139" s="185"/>
      <c r="AY139" s="182"/>
      <c r="AZ139" s="56"/>
      <c r="BA139" s="56"/>
      <c r="BB139" s="56"/>
      <c r="BC139" s="56" t="str">
        <f t="shared" si="18"/>
        <v/>
      </c>
      <c r="BD139" s="56"/>
      <c r="BE139" s="57"/>
      <c r="BF139" s="56"/>
      <c r="BG139" s="56"/>
      <c r="BH139" s="231"/>
      <c r="BI139" s="197">
        <f t="shared" si="19"/>
        <v>0</v>
      </c>
      <c r="BJ139" s="236"/>
      <c r="BK139" s="56"/>
      <c r="BL139" s="56"/>
      <c r="BM139" s="56"/>
      <c r="BN139" s="223"/>
      <c r="BO139" s="53"/>
      <c r="BP139" s="231"/>
      <c r="BQ139" s="59"/>
      <c r="BR139" s="60"/>
      <c r="BS139" s="59"/>
      <c r="BT139" s="238"/>
      <c r="BU139" s="59"/>
      <c r="BV139" s="58" t="e">
        <f t="shared" si="20"/>
        <v>#DIV/0!</v>
      </c>
      <c r="BW139" s="58" t="e">
        <f t="shared" si="21"/>
        <v>#DIV/0!</v>
      </c>
      <c r="BX139" s="58" t="e">
        <f t="shared" si="22"/>
        <v>#DIV/0!</v>
      </c>
      <c r="BY139" s="53"/>
      <c r="BZ139" s="58"/>
      <c r="CA139" s="61"/>
      <c r="CB139" s="56"/>
      <c r="CC139" s="56"/>
      <c r="CD139" s="56"/>
      <c r="CF139" s="62">
        <f t="shared" si="23"/>
        <v>0</v>
      </c>
      <c r="CG139" s="62">
        <f t="shared" si="24"/>
        <v>0</v>
      </c>
      <c r="CH139" s="173">
        <f t="shared" si="25"/>
        <v>0</v>
      </c>
      <c r="CI139" s="62">
        <f t="shared" si="26"/>
        <v>0</v>
      </c>
    </row>
    <row r="140" spans="2:87" ht="20.100000000000001" customHeight="1" x14ac:dyDescent="0.25">
      <c r="B140" s="53"/>
      <c r="C140" s="54"/>
      <c r="D140" s="267"/>
      <c r="E140" s="271"/>
      <c r="F140" s="55"/>
      <c r="G140" s="274"/>
      <c r="H140" s="53"/>
      <c r="I140" s="53"/>
      <c r="J140" s="53"/>
      <c r="K140" s="53"/>
      <c r="L140" s="265"/>
      <c r="M140" s="53"/>
      <c r="N140" s="260"/>
      <c r="O140" s="274"/>
      <c r="P140" s="53"/>
      <c r="Q140" s="263"/>
      <c r="R140" s="263"/>
      <c r="S140" s="179"/>
      <c r="T140" s="195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5"/>
      <c r="AF140" s="53"/>
      <c r="AG140" s="55"/>
      <c r="AH140" s="54"/>
      <c r="AI140" s="53"/>
      <c r="AJ140" s="53"/>
      <c r="AK140" s="208"/>
      <c r="AL140" s="54"/>
      <c r="AM140" s="53"/>
      <c r="AN140" s="206"/>
      <c r="AO140" s="54"/>
      <c r="AP140" s="54"/>
      <c r="AQ140" s="54"/>
      <c r="AR140" s="53"/>
      <c r="AS140" s="185"/>
      <c r="AT140" s="56"/>
      <c r="AU140" s="54"/>
      <c r="AV140" s="190"/>
      <c r="AW140" s="185"/>
      <c r="AX140" s="185"/>
      <c r="AY140" s="182"/>
      <c r="AZ140" s="56"/>
      <c r="BA140" s="56"/>
      <c r="BB140" s="56"/>
      <c r="BC140" s="56" t="str">
        <f t="shared" si="18"/>
        <v/>
      </c>
      <c r="BD140" s="56"/>
      <c r="BE140" s="57"/>
      <c r="BF140" s="56"/>
      <c r="BG140" s="56"/>
      <c r="BH140" s="231"/>
      <c r="BI140" s="197">
        <f t="shared" si="19"/>
        <v>0</v>
      </c>
      <c r="BJ140" s="236"/>
      <c r="BK140" s="56"/>
      <c r="BL140" s="56"/>
      <c r="BM140" s="56"/>
      <c r="BN140" s="223"/>
      <c r="BO140" s="53"/>
      <c r="BP140" s="231"/>
      <c r="BQ140" s="59"/>
      <c r="BR140" s="60"/>
      <c r="BS140" s="59"/>
      <c r="BT140" s="238"/>
      <c r="BU140" s="59"/>
      <c r="BV140" s="58" t="e">
        <f t="shared" si="20"/>
        <v>#DIV/0!</v>
      </c>
      <c r="BW140" s="58" t="e">
        <f t="shared" si="21"/>
        <v>#DIV/0!</v>
      </c>
      <c r="BX140" s="58" t="e">
        <f t="shared" si="22"/>
        <v>#DIV/0!</v>
      </c>
      <c r="BY140" s="53"/>
      <c r="BZ140" s="58"/>
      <c r="CA140" s="61"/>
      <c r="CB140" s="56"/>
      <c r="CC140" s="56"/>
      <c r="CD140" s="56"/>
      <c r="CF140" s="62">
        <f t="shared" si="23"/>
        <v>0</v>
      </c>
      <c r="CG140" s="62">
        <f t="shared" si="24"/>
        <v>0</v>
      </c>
      <c r="CH140" s="173">
        <f t="shared" si="25"/>
        <v>0</v>
      </c>
      <c r="CI140" s="62">
        <f t="shared" si="26"/>
        <v>0</v>
      </c>
    </row>
    <row r="141" spans="2:87" ht="20.100000000000001" customHeight="1" x14ac:dyDescent="0.25">
      <c r="B141" s="53"/>
      <c r="C141" s="54"/>
      <c r="D141" s="267"/>
      <c r="E141" s="271"/>
      <c r="F141" s="55"/>
      <c r="G141" s="274"/>
      <c r="H141" s="53"/>
      <c r="I141" s="53"/>
      <c r="J141" s="53"/>
      <c r="K141" s="53"/>
      <c r="L141" s="265"/>
      <c r="M141" s="53"/>
      <c r="N141" s="260"/>
      <c r="O141" s="274"/>
      <c r="P141" s="53"/>
      <c r="Q141" s="263"/>
      <c r="R141" s="263"/>
      <c r="S141" s="179"/>
      <c r="T141" s="195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5"/>
      <c r="AF141" s="53"/>
      <c r="AG141" s="55"/>
      <c r="AH141" s="54"/>
      <c r="AI141" s="53"/>
      <c r="AJ141" s="53"/>
      <c r="AK141" s="208"/>
      <c r="AL141" s="54"/>
      <c r="AM141" s="53"/>
      <c r="AN141" s="206"/>
      <c r="AO141" s="54"/>
      <c r="AP141" s="54"/>
      <c r="AQ141" s="54"/>
      <c r="AR141" s="53"/>
      <c r="AS141" s="185"/>
      <c r="AT141" s="56"/>
      <c r="AU141" s="54"/>
      <c r="AV141" s="190"/>
      <c r="AW141" s="185"/>
      <c r="AX141" s="185"/>
      <c r="AY141" s="182"/>
      <c r="AZ141" s="56"/>
      <c r="BA141" s="56"/>
      <c r="BB141" s="56"/>
      <c r="BC141" s="56" t="str">
        <f t="shared" si="18"/>
        <v/>
      </c>
      <c r="BD141" s="56"/>
      <c r="BE141" s="57"/>
      <c r="BF141" s="56"/>
      <c r="BG141" s="56"/>
      <c r="BH141" s="231"/>
      <c r="BI141" s="197">
        <f t="shared" si="19"/>
        <v>0</v>
      </c>
      <c r="BJ141" s="236"/>
      <c r="BK141" s="56"/>
      <c r="BL141" s="56"/>
      <c r="BM141" s="56"/>
      <c r="BN141" s="223"/>
      <c r="BO141" s="53"/>
      <c r="BP141" s="231"/>
      <c r="BQ141" s="59"/>
      <c r="BR141" s="60"/>
      <c r="BS141" s="59"/>
      <c r="BT141" s="238"/>
      <c r="BU141" s="59"/>
      <c r="BV141" s="58" t="e">
        <f t="shared" si="20"/>
        <v>#DIV/0!</v>
      </c>
      <c r="BW141" s="58" t="e">
        <f t="shared" si="21"/>
        <v>#DIV/0!</v>
      </c>
      <c r="BX141" s="58" t="e">
        <f t="shared" si="22"/>
        <v>#DIV/0!</v>
      </c>
      <c r="BY141" s="53"/>
      <c r="BZ141" s="58"/>
      <c r="CA141" s="61"/>
      <c r="CB141" s="56"/>
      <c r="CC141" s="56"/>
      <c r="CD141" s="56"/>
      <c r="CF141" s="62">
        <f t="shared" si="23"/>
        <v>0</v>
      </c>
      <c r="CG141" s="62">
        <f t="shared" si="24"/>
        <v>0</v>
      </c>
      <c r="CH141" s="173">
        <f t="shared" si="25"/>
        <v>0</v>
      </c>
      <c r="CI141" s="62">
        <f t="shared" si="26"/>
        <v>0</v>
      </c>
    </row>
    <row r="142" spans="2:87" ht="20.100000000000001" customHeight="1" x14ac:dyDescent="0.25">
      <c r="B142" s="53"/>
      <c r="C142" s="54"/>
      <c r="D142" s="267"/>
      <c r="E142" s="271"/>
      <c r="F142" s="55"/>
      <c r="G142" s="274"/>
      <c r="H142" s="53"/>
      <c r="I142" s="53"/>
      <c r="J142" s="53"/>
      <c r="K142" s="53"/>
      <c r="L142" s="265"/>
      <c r="M142" s="53"/>
      <c r="N142" s="260"/>
      <c r="O142" s="274"/>
      <c r="P142" s="53"/>
      <c r="Q142" s="263"/>
      <c r="R142" s="263"/>
      <c r="S142" s="179"/>
      <c r="T142" s="195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5"/>
      <c r="AF142" s="53"/>
      <c r="AG142" s="55"/>
      <c r="AH142" s="54"/>
      <c r="AI142" s="53"/>
      <c r="AJ142" s="53"/>
      <c r="AK142" s="208"/>
      <c r="AL142" s="54"/>
      <c r="AM142" s="53"/>
      <c r="AN142" s="206"/>
      <c r="AO142" s="54"/>
      <c r="AP142" s="54"/>
      <c r="AQ142" s="54"/>
      <c r="AR142" s="53"/>
      <c r="AS142" s="185"/>
      <c r="AT142" s="56"/>
      <c r="AU142" s="54"/>
      <c r="AV142" s="190"/>
      <c r="AW142" s="185"/>
      <c r="AX142" s="185"/>
      <c r="AY142" s="182"/>
      <c r="AZ142" s="56"/>
      <c r="BA142" s="56"/>
      <c r="BB142" s="56"/>
      <c r="BC142" s="56" t="str">
        <f t="shared" si="18"/>
        <v/>
      </c>
      <c r="BD142" s="56"/>
      <c r="BE142" s="57"/>
      <c r="BF142" s="56"/>
      <c r="BG142" s="56"/>
      <c r="BH142" s="231"/>
      <c r="BI142" s="197">
        <f t="shared" si="19"/>
        <v>0</v>
      </c>
      <c r="BJ142" s="236"/>
      <c r="BK142" s="56"/>
      <c r="BL142" s="56"/>
      <c r="BM142" s="56"/>
      <c r="BN142" s="223"/>
      <c r="BO142" s="53"/>
      <c r="BP142" s="231"/>
      <c r="BQ142" s="59"/>
      <c r="BR142" s="60"/>
      <c r="BS142" s="59"/>
      <c r="BT142" s="238"/>
      <c r="BU142" s="59"/>
      <c r="BV142" s="58" t="e">
        <f t="shared" si="20"/>
        <v>#DIV/0!</v>
      </c>
      <c r="BW142" s="58" t="e">
        <f t="shared" si="21"/>
        <v>#DIV/0!</v>
      </c>
      <c r="BX142" s="58" t="e">
        <f t="shared" si="22"/>
        <v>#DIV/0!</v>
      </c>
      <c r="BY142" s="53"/>
      <c r="BZ142" s="58"/>
      <c r="CA142" s="61"/>
      <c r="CB142" s="56"/>
      <c r="CC142" s="56"/>
      <c r="CD142" s="56"/>
      <c r="CF142" s="62">
        <f t="shared" si="23"/>
        <v>0</v>
      </c>
      <c r="CG142" s="62">
        <f t="shared" si="24"/>
        <v>0</v>
      </c>
      <c r="CH142" s="173">
        <f t="shared" si="25"/>
        <v>0</v>
      </c>
      <c r="CI142" s="62">
        <f t="shared" si="26"/>
        <v>0</v>
      </c>
    </row>
    <row r="143" spans="2:87" ht="20.100000000000001" customHeight="1" x14ac:dyDescent="0.25">
      <c r="B143" s="53"/>
      <c r="C143" s="54"/>
      <c r="D143" s="267"/>
      <c r="E143" s="271"/>
      <c r="F143" s="55"/>
      <c r="G143" s="274"/>
      <c r="H143" s="53"/>
      <c r="I143" s="53"/>
      <c r="J143" s="53"/>
      <c r="K143" s="53"/>
      <c r="L143" s="265"/>
      <c r="M143" s="53"/>
      <c r="N143" s="260"/>
      <c r="O143" s="274"/>
      <c r="P143" s="53"/>
      <c r="Q143" s="263"/>
      <c r="R143" s="263"/>
      <c r="S143" s="179"/>
      <c r="T143" s="195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5"/>
      <c r="AF143" s="53"/>
      <c r="AG143" s="55"/>
      <c r="AH143" s="54"/>
      <c r="AI143" s="53"/>
      <c r="AJ143" s="53"/>
      <c r="AK143" s="208"/>
      <c r="AL143" s="54"/>
      <c r="AM143" s="53"/>
      <c r="AN143" s="206"/>
      <c r="AO143" s="54"/>
      <c r="AP143" s="54"/>
      <c r="AQ143" s="54"/>
      <c r="AR143" s="53"/>
      <c r="AS143" s="185"/>
      <c r="AT143" s="56"/>
      <c r="AU143" s="54"/>
      <c r="AV143" s="190"/>
      <c r="AW143" s="185"/>
      <c r="AX143" s="185"/>
      <c r="AY143" s="182"/>
      <c r="AZ143" s="56"/>
      <c r="BA143" s="56"/>
      <c r="BB143" s="56"/>
      <c r="BC143" s="56" t="str">
        <f t="shared" si="18"/>
        <v/>
      </c>
      <c r="BD143" s="56"/>
      <c r="BE143" s="57"/>
      <c r="BF143" s="56"/>
      <c r="BG143" s="56"/>
      <c r="BH143" s="231"/>
      <c r="BI143" s="197">
        <f t="shared" si="19"/>
        <v>0</v>
      </c>
      <c r="BJ143" s="236"/>
      <c r="BK143" s="56"/>
      <c r="BL143" s="56"/>
      <c r="BM143" s="56"/>
      <c r="BN143" s="223"/>
      <c r="BO143" s="53"/>
      <c r="BP143" s="231"/>
      <c r="BQ143" s="59"/>
      <c r="BR143" s="60"/>
      <c r="BS143" s="59"/>
      <c r="BT143" s="238"/>
      <c r="BU143" s="59"/>
      <c r="BV143" s="58" t="e">
        <f t="shared" si="20"/>
        <v>#DIV/0!</v>
      </c>
      <c r="BW143" s="58" t="e">
        <f t="shared" si="21"/>
        <v>#DIV/0!</v>
      </c>
      <c r="BX143" s="58" t="e">
        <f t="shared" si="22"/>
        <v>#DIV/0!</v>
      </c>
      <c r="BY143" s="53"/>
      <c r="BZ143" s="58"/>
      <c r="CA143" s="61"/>
      <c r="CB143" s="56"/>
      <c r="CC143" s="56"/>
      <c r="CD143" s="56"/>
      <c r="CF143" s="62">
        <f t="shared" si="23"/>
        <v>0</v>
      </c>
      <c r="CG143" s="62">
        <f t="shared" si="24"/>
        <v>0</v>
      </c>
      <c r="CH143" s="173">
        <f t="shared" si="25"/>
        <v>0</v>
      </c>
      <c r="CI143" s="62">
        <f t="shared" si="26"/>
        <v>0</v>
      </c>
    </row>
    <row r="144" spans="2:87" ht="20.100000000000001" customHeight="1" x14ac:dyDescent="0.25">
      <c r="B144" s="53"/>
      <c r="C144" s="54"/>
      <c r="D144" s="267"/>
      <c r="E144" s="271"/>
      <c r="F144" s="55"/>
      <c r="G144" s="274"/>
      <c r="H144" s="53"/>
      <c r="I144" s="53"/>
      <c r="J144" s="53"/>
      <c r="K144" s="53"/>
      <c r="L144" s="265"/>
      <c r="M144" s="53"/>
      <c r="N144" s="260"/>
      <c r="O144" s="274"/>
      <c r="P144" s="53"/>
      <c r="Q144" s="263"/>
      <c r="R144" s="263"/>
      <c r="S144" s="179"/>
      <c r="T144" s="195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5"/>
      <c r="AF144" s="53"/>
      <c r="AG144" s="55"/>
      <c r="AH144" s="54"/>
      <c r="AI144" s="53"/>
      <c r="AJ144" s="53"/>
      <c r="AK144" s="208"/>
      <c r="AL144" s="54"/>
      <c r="AM144" s="53"/>
      <c r="AN144" s="206"/>
      <c r="AO144" s="54"/>
      <c r="AP144" s="54"/>
      <c r="AQ144" s="54"/>
      <c r="AR144" s="53"/>
      <c r="AS144" s="185"/>
      <c r="AT144" s="56"/>
      <c r="AU144" s="54"/>
      <c r="AV144" s="190"/>
      <c r="AW144" s="185"/>
      <c r="AX144" s="185"/>
      <c r="AY144" s="182"/>
      <c r="AZ144" s="56"/>
      <c r="BA144" s="56"/>
      <c r="BB144" s="56"/>
      <c r="BC144" s="56" t="str">
        <f t="shared" si="18"/>
        <v/>
      </c>
      <c r="BD144" s="56"/>
      <c r="BE144" s="57"/>
      <c r="BF144" s="56"/>
      <c r="BG144" s="56"/>
      <c r="BH144" s="231"/>
      <c r="BI144" s="197">
        <f t="shared" si="19"/>
        <v>0</v>
      </c>
      <c r="BJ144" s="236"/>
      <c r="BK144" s="56"/>
      <c r="BL144" s="56"/>
      <c r="BM144" s="56"/>
      <c r="BN144" s="223"/>
      <c r="BO144" s="53"/>
      <c r="BP144" s="231"/>
      <c r="BQ144" s="59"/>
      <c r="BR144" s="60"/>
      <c r="BS144" s="59"/>
      <c r="BT144" s="238"/>
      <c r="BU144" s="59"/>
      <c r="BV144" s="58" t="e">
        <f t="shared" si="20"/>
        <v>#DIV/0!</v>
      </c>
      <c r="BW144" s="58" t="e">
        <f t="shared" si="21"/>
        <v>#DIV/0!</v>
      </c>
      <c r="BX144" s="58" t="e">
        <f t="shared" si="22"/>
        <v>#DIV/0!</v>
      </c>
      <c r="BY144" s="53"/>
      <c r="BZ144" s="58"/>
      <c r="CA144" s="61"/>
      <c r="CB144" s="56"/>
      <c r="CC144" s="56"/>
      <c r="CD144" s="56"/>
      <c r="CF144" s="62">
        <f t="shared" si="23"/>
        <v>0</v>
      </c>
      <c r="CG144" s="62">
        <f t="shared" si="24"/>
        <v>0</v>
      </c>
      <c r="CH144" s="173">
        <f t="shared" si="25"/>
        <v>0</v>
      </c>
      <c r="CI144" s="62">
        <f t="shared" si="26"/>
        <v>0</v>
      </c>
    </row>
    <row r="145" spans="2:87" ht="20.100000000000001" customHeight="1" x14ac:dyDescent="0.25">
      <c r="B145" s="53"/>
      <c r="C145" s="54"/>
      <c r="D145" s="267"/>
      <c r="E145" s="271"/>
      <c r="F145" s="55"/>
      <c r="G145" s="274"/>
      <c r="H145" s="53"/>
      <c r="I145" s="53"/>
      <c r="J145" s="53"/>
      <c r="K145" s="53"/>
      <c r="L145" s="265"/>
      <c r="M145" s="53"/>
      <c r="N145" s="260"/>
      <c r="O145" s="274"/>
      <c r="P145" s="53"/>
      <c r="Q145" s="263"/>
      <c r="R145" s="263"/>
      <c r="S145" s="179"/>
      <c r="T145" s="195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5"/>
      <c r="AF145" s="53"/>
      <c r="AG145" s="55"/>
      <c r="AH145" s="54"/>
      <c r="AI145" s="53"/>
      <c r="AJ145" s="53"/>
      <c r="AK145" s="208"/>
      <c r="AL145" s="54"/>
      <c r="AM145" s="53"/>
      <c r="AN145" s="206"/>
      <c r="AO145" s="54"/>
      <c r="AP145" s="54"/>
      <c r="AQ145" s="54"/>
      <c r="AR145" s="53"/>
      <c r="AS145" s="185"/>
      <c r="AT145" s="56"/>
      <c r="AU145" s="54"/>
      <c r="AV145" s="190"/>
      <c r="AW145" s="185"/>
      <c r="AX145" s="185"/>
      <c r="AY145" s="182"/>
      <c r="AZ145" s="56"/>
      <c r="BA145" s="56"/>
      <c r="BB145" s="56"/>
      <c r="BC145" s="56" t="str">
        <f t="shared" si="18"/>
        <v/>
      </c>
      <c r="BD145" s="56"/>
      <c r="BE145" s="57"/>
      <c r="BF145" s="56"/>
      <c r="BG145" s="56"/>
      <c r="BH145" s="231"/>
      <c r="BI145" s="197">
        <f t="shared" si="19"/>
        <v>0</v>
      </c>
      <c r="BJ145" s="236"/>
      <c r="BK145" s="56"/>
      <c r="BL145" s="56"/>
      <c r="BM145" s="56"/>
      <c r="BN145" s="223"/>
      <c r="BO145" s="53"/>
      <c r="BP145" s="231"/>
      <c r="BQ145" s="59"/>
      <c r="BR145" s="60"/>
      <c r="BS145" s="59"/>
      <c r="BT145" s="238"/>
      <c r="BU145" s="59"/>
      <c r="BV145" s="58" t="e">
        <f t="shared" si="20"/>
        <v>#DIV/0!</v>
      </c>
      <c r="BW145" s="58" t="e">
        <f t="shared" si="21"/>
        <v>#DIV/0!</v>
      </c>
      <c r="BX145" s="58" t="e">
        <f t="shared" si="22"/>
        <v>#DIV/0!</v>
      </c>
      <c r="BY145" s="53"/>
      <c r="BZ145" s="58"/>
      <c r="CA145" s="61"/>
      <c r="CB145" s="56"/>
      <c r="CC145" s="56"/>
      <c r="CD145" s="56"/>
      <c r="CF145" s="62">
        <f t="shared" si="23"/>
        <v>0</v>
      </c>
      <c r="CG145" s="62">
        <f t="shared" si="24"/>
        <v>0</v>
      </c>
      <c r="CH145" s="173">
        <f t="shared" si="25"/>
        <v>0</v>
      </c>
      <c r="CI145" s="62">
        <f t="shared" si="26"/>
        <v>0</v>
      </c>
    </row>
    <row r="146" spans="2:87" ht="20.100000000000001" customHeight="1" x14ac:dyDescent="0.25">
      <c r="B146" s="53"/>
      <c r="C146" s="54"/>
      <c r="D146" s="267"/>
      <c r="E146" s="271"/>
      <c r="F146" s="55"/>
      <c r="G146" s="274"/>
      <c r="H146" s="53"/>
      <c r="I146" s="53"/>
      <c r="J146" s="53"/>
      <c r="K146" s="53"/>
      <c r="L146" s="265"/>
      <c r="M146" s="53"/>
      <c r="N146" s="260"/>
      <c r="O146" s="274"/>
      <c r="P146" s="53"/>
      <c r="Q146" s="263"/>
      <c r="R146" s="263"/>
      <c r="S146" s="179"/>
      <c r="T146" s="195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5"/>
      <c r="AF146" s="53"/>
      <c r="AG146" s="55"/>
      <c r="AH146" s="54"/>
      <c r="AI146" s="53"/>
      <c r="AJ146" s="53"/>
      <c r="AK146" s="208"/>
      <c r="AL146" s="54"/>
      <c r="AM146" s="53"/>
      <c r="AN146" s="206"/>
      <c r="AO146" s="54"/>
      <c r="AP146" s="54"/>
      <c r="AQ146" s="54"/>
      <c r="AR146" s="53"/>
      <c r="AS146" s="185"/>
      <c r="AT146" s="56"/>
      <c r="AU146" s="54"/>
      <c r="AV146" s="190"/>
      <c r="AW146" s="185"/>
      <c r="AX146" s="185"/>
      <c r="AY146" s="182"/>
      <c r="AZ146" s="56"/>
      <c r="BA146" s="56"/>
      <c r="BB146" s="56"/>
      <c r="BC146" s="56" t="str">
        <f t="shared" si="18"/>
        <v/>
      </c>
      <c r="BD146" s="56"/>
      <c r="BE146" s="57"/>
      <c r="BF146" s="56"/>
      <c r="BG146" s="56"/>
      <c r="BH146" s="231"/>
      <c r="BI146" s="197">
        <f t="shared" si="19"/>
        <v>0</v>
      </c>
      <c r="BJ146" s="236"/>
      <c r="BK146" s="56"/>
      <c r="BL146" s="56"/>
      <c r="BM146" s="56"/>
      <c r="BN146" s="223"/>
      <c r="BO146" s="53"/>
      <c r="BP146" s="231"/>
      <c r="BQ146" s="59"/>
      <c r="BR146" s="60"/>
      <c r="BS146" s="59"/>
      <c r="BT146" s="238"/>
      <c r="BU146" s="59"/>
      <c r="BV146" s="58" t="e">
        <f t="shared" si="20"/>
        <v>#DIV/0!</v>
      </c>
      <c r="BW146" s="58" t="e">
        <f t="shared" si="21"/>
        <v>#DIV/0!</v>
      </c>
      <c r="BX146" s="58" t="e">
        <f t="shared" si="22"/>
        <v>#DIV/0!</v>
      </c>
      <c r="BY146" s="53"/>
      <c r="BZ146" s="58"/>
      <c r="CA146" s="61"/>
      <c r="CB146" s="56"/>
      <c r="CC146" s="56"/>
      <c r="CD146" s="56"/>
      <c r="CF146" s="62">
        <f t="shared" si="23"/>
        <v>0</v>
      </c>
      <c r="CG146" s="62">
        <f t="shared" si="24"/>
        <v>0</v>
      </c>
      <c r="CH146" s="173">
        <f t="shared" si="25"/>
        <v>0</v>
      </c>
      <c r="CI146" s="62">
        <f t="shared" si="26"/>
        <v>0</v>
      </c>
    </row>
    <row r="147" spans="2:87" ht="20.100000000000001" customHeight="1" x14ac:dyDescent="0.25">
      <c r="B147" s="53"/>
      <c r="C147" s="54"/>
      <c r="D147" s="267"/>
      <c r="E147" s="271"/>
      <c r="F147" s="55"/>
      <c r="G147" s="274"/>
      <c r="H147" s="53"/>
      <c r="I147" s="53"/>
      <c r="J147" s="53"/>
      <c r="K147" s="53"/>
      <c r="L147" s="265"/>
      <c r="M147" s="53"/>
      <c r="N147" s="260"/>
      <c r="O147" s="274"/>
      <c r="P147" s="53"/>
      <c r="Q147" s="263"/>
      <c r="R147" s="263"/>
      <c r="S147" s="179"/>
      <c r="T147" s="195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5"/>
      <c r="AF147" s="53"/>
      <c r="AG147" s="55"/>
      <c r="AH147" s="54"/>
      <c r="AI147" s="53"/>
      <c r="AJ147" s="53"/>
      <c r="AK147" s="208"/>
      <c r="AL147" s="54"/>
      <c r="AM147" s="53"/>
      <c r="AN147" s="206"/>
      <c r="AO147" s="54"/>
      <c r="AP147" s="54"/>
      <c r="AQ147" s="54"/>
      <c r="AR147" s="53"/>
      <c r="AS147" s="185"/>
      <c r="AT147" s="56"/>
      <c r="AU147" s="54"/>
      <c r="AV147" s="190"/>
      <c r="AW147" s="185"/>
      <c r="AX147" s="185"/>
      <c r="AY147" s="182"/>
      <c r="AZ147" s="56"/>
      <c r="BA147" s="56"/>
      <c r="BB147" s="56"/>
      <c r="BC147" s="56" t="str">
        <f t="shared" si="18"/>
        <v/>
      </c>
      <c r="BD147" s="56"/>
      <c r="BE147" s="57"/>
      <c r="BF147" s="56"/>
      <c r="BG147" s="56"/>
      <c r="BH147" s="231"/>
      <c r="BI147" s="197">
        <f t="shared" si="19"/>
        <v>0</v>
      </c>
      <c r="BJ147" s="236"/>
      <c r="BK147" s="56"/>
      <c r="BL147" s="56"/>
      <c r="BM147" s="56"/>
      <c r="BN147" s="223"/>
      <c r="BO147" s="53"/>
      <c r="BP147" s="231"/>
      <c r="BQ147" s="59"/>
      <c r="BR147" s="60"/>
      <c r="BS147" s="59"/>
      <c r="BT147" s="238"/>
      <c r="BU147" s="59"/>
      <c r="BV147" s="58" t="e">
        <f t="shared" si="20"/>
        <v>#DIV/0!</v>
      </c>
      <c r="BW147" s="58" t="e">
        <f t="shared" si="21"/>
        <v>#DIV/0!</v>
      </c>
      <c r="BX147" s="58" t="e">
        <f t="shared" si="22"/>
        <v>#DIV/0!</v>
      </c>
      <c r="BY147" s="53"/>
      <c r="BZ147" s="58"/>
      <c r="CA147" s="61"/>
      <c r="CB147" s="56"/>
      <c r="CC147" s="56"/>
      <c r="CD147" s="56"/>
      <c r="CF147" s="62">
        <f t="shared" si="23"/>
        <v>0</v>
      </c>
      <c r="CG147" s="62">
        <f t="shared" si="24"/>
        <v>0</v>
      </c>
      <c r="CH147" s="173">
        <f t="shared" si="25"/>
        <v>0</v>
      </c>
      <c r="CI147" s="62">
        <f t="shared" si="26"/>
        <v>0</v>
      </c>
    </row>
    <row r="148" spans="2:87" ht="20.100000000000001" customHeight="1" x14ac:dyDescent="0.25">
      <c r="B148" s="53"/>
      <c r="C148" s="54"/>
      <c r="D148" s="267"/>
      <c r="E148" s="271"/>
      <c r="F148" s="55"/>
      <c r="G148" s="274"/>
      <c r="H148" s="53"/>
      <c r="I148" s="53"/>
      <c r="J148" s="53"/>
      <c r="K148" s="53"/>
      <c r="L148" s="265"/>
      <c r="M148" s="53"/>
      <c r="N148" s="260"/>
      <c r="O148" s="274"/>
      <c r="P148" s="53"/>
      <c r="Q148" s="263"/>
      <c r="R148" s="263"/>
      <c r="S148" s="179"/>
      <c r="T148" s="195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5"/>
      <c r="AF148" s="53"/>
      <c r="AG148" s="55"/>
      <c r="AH148" s="54"/>
      <c r="AI148" s="53"/>
      <c r="AJ148" s="53"/>
      <c r="AK148" s="208"/>
      <c r="AL148" s="54"/>
      <c r="AM148" s="53"/>
      <c r="AN148" s="206"/>
      <c r="AO148" s="54"/>
      <c r="AP148" s="54"/>
      <c r="AQ148" s="54"/>
      <c r="AR148" s="53"/>
      <c r="AS148" s="185"/>
      <c r="AT148" s="56"/>
      <c r="AU148" s="54"/>
      <c r="AV148" s="190"/>
      <c r="AW148" s="185"/>
      <c r="AX148" s="185"/>
      <c r="AY148" s="182"/>
      <c r="AZ148" s="56"/>
      <c r="BA148" s="56"/>
      <c r="BB148" s="56"/>
      <c r="BC148" s="56" t="str">
        <f t="shared" si="18"/>
        <v/>
      </c>
      <c r="BD148" s="56"/>
      <c r="BE148" s="57"/>
      <c r="BF148" s="56"/>
      <c r="BG148" s="56"/>
      <c r="BH148" s="231"/>
      <c r="BI148" s="197">
        <f t="shared" si="19"/>
        <v>0</v>
      </c>
      <c r="BJ148" s="236"/>
      <c r="BK148" s="56"/>
      <c r="BL148" s="56"/>
      <c r="BM148" s="56"/>
      <c r="BN148" s="223"/>
      <c r="BO148" s="53"/>
      <c r="BP148" s="231"/>
      <c r="BQ148" s="59"/>
      <c r="BR148" s="60"/>
      <c r="BS148" s="59"/>
      <c r="BT148" s="238"/>
      <c r="BU148" s="59"/>
      <c r="BV148" s="58" t="e">
        <f t="shared" si="20"/>
        <v>#DIV/0!</v>
      </c>
      <c r="BW148" s="58" t="e">
        <f t="shared" si="21"/>
        <v>#DIV/0!</v>
      </c>
      <c r="BX148" s="58" t="e">
        <f t="shared" si="22"/>
        <v>#DIV/0!</v>
      </c>
      <c r="BY148" s="53"/>
      <c r="BZ148" s="58"/>
      <c r="CA148" s="61"/>
      <c r="CB148" s="56"/>
      <c r="CC148" s="56"/>
      <c r="CD148" s="56"/>
      <c r="CF148" s="62">
        <f t="shared" si="23"/>
        <v>0</v>
      </c>
      <c r="CG148" s="62">
        <f t="shared" si="24"/>
        <v>0</v>
      </c>
      <c r="CH148" s="173">
        <f t="shared" si="25"/>
        <v>0</v>
      </c>
      <c r="CI148" s="62">
        <f t="shared" si="26"/>
        <v>0</v>
      </c>
    </row>
    <row r="149" spans="2:87" ht="20.100000000000001" customHeight="1" x14ac:dyDescent="0.25">
      <c r="B149" s="53"/>
      <c r="C149" s="54"/>
      <c r="D149" s="267"/>
      <c r="E149" s="271"/>
      <c r="F149" s="55"/>
      <c r="G149" s="274"/>
      <c r="H149" s="53"/>
      <c r="I149" s="53"/>
      <c r="J149" s="53"/>
      <c r="K149" s="53"/>
      <c r="L149" s="265"/>
      <c r="M149" s="53"/>
      <c r="N149" s="260"/>
      <c r="O149" s="274"/>
      <c r="P149" s="53"/>
      <c r="Q149" s="263"/>
      <c r="R149" s="263"/>
      <c r="S149" s="179"/>
      <c r="T149" s="195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5"/>
      <c r="AF149" s="53"/>
      <c r="AG149" s="55"/>
      <c r="AH149" s="54"/>
      <c r="AI149" s="53"/>
      <c r="AJ149" s="53"/>
      <c r="AK149" s="208"/>
      <c r="AL149" s="54"/>
      <c r="AM149" s="53"/>
      <c r="AN149" s="206"/>
      <c r="AO149" s="54"/>
      <c r="AP149" s="54"/>
      <c r="AQ149" s="54"/>
      <c r="AR149" s="53"/>
      <c r="AS149" s="185"/>
      <c r="AT149" s="56"/>
      <c r="AU149" s="54"/>
      <c r="AV149" s="190"/>
      <c r="AW149" s="185"/>
      <c r="AX149" s="185"/>
      <c r="AY149" s="182"/>
      <c r="AZ149" s="56"/>
      <c r="BA149" s="56"/>
      <c r="BB149" s="56"/>
      <c r="BC149" s="56" t="str">
        <f t="shared" si="18"/>
        <v/>
      </c>
      <c r="BD149" s="56"/>
      <c r="BE149" s="57"/>
      <c r="BF149" s="56"/>
      <c r="BG149" s="56"/>
      <c r="BH149" s="231"/>
      <c r="BI149" s="197">
        <f t="shared" si="19"/>
        <v>0</v>
      </c>
      <c r="BJ149" s="236"/>
      <c r="BK149" s="56"/>
      <c r="BL149" s="56"/>
      <c r="BM149" s="56"/>
      <c r="BN149" s="223"/>
      <c r="BO149" s="53"/>
      <c r="BP149" s="231"/>
      <c r="BQ149" s="59"/>
      <c r="BR149" s="60"/>
      <c r="BS149" s="59"/>
      <c r="BT149" s="238"/>
      <c r="BU149" s="59"/>
      <c r="BV149" s="58" t="e">
        <f t="shared" si="20"/>
        <v>#DIV/0!</v>
      </c>
      <c r="BW149" s="58" t="e">
        <f t="shared" si="21"/>
        <v>#DIV/0!</v>
      </c>
      <c r="BX149" s="58" t="e">
        <f t="shared" si="22"/>
        <v>#DIV/0!</v>
      </c>
      <c r="BY149" s="53"/>
      <c r="BZ149" s="58"/>
      <c r="CA149" s="61"/>
      <c r="CB149" s="56"/>
      <c r="CC149" s="56"/>
      <c r="CD149" s="56"/>
      <c r="CF149" s="62">
        <f t="shared" si="23"/>
        <v>0</v>
      </c>
      <c r="CG149" s="62">
        <f t="shared" si="24"/>
        <v>0</v>
      </c>
      <c r="CH149" s="173">
        <f t="shared" si="25"/>
        <v>0</v>
      </c>
      <c r="CI149" s="62">
        <f t="shared" si="26"/>
        <v>0</v>
      </c>
    </row>
    <row r="150" spans="2:87" ht="20.100000000000001" customHeight="1" x14ac:dyDescent="0.25">
      <c r="B150" s="53"/>
      <c r="C150" s="54"/>
      <c r="D150" s="267"/>
      <c r="E150" s="271"/>
      <c r="F150" s="55"/>
      <c r="G150" s="274"/>
      <c r="H150" s="53"/>
      <c r="I150" s="53"/>
      <c r="J150" s="53"/>
      <c r="K150" s="53"/>
      <c r="L150" s="265"/>
      <c r="M150" s="53"/>
      <c r="N150" s="260"/>
      <c r="O150" s="274"/>
      <c r="P150" s="53"/>
      <c r="Q150" s="263"/>
      <c r="R150" s="263"/>
      <c r="S150" s="179"/>
      <c r="T150" s="195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5"/>
      <c r="AF150" s="53"/>
      <c r="AG150" s="55"/>
      <c r="AH150" s="54"/>
      <c r="AI150" s="53"/>
      <c r="AJ150" s="53"/>
      <c r="AK150" s="208"/>
      <c r="AL150" s="54"/>
      <c r="AM150" s="53"/>
      <c r="AN150" s="206"/>
      <c r="AO150" s="54"/>
      <c r="AP150" s="54"/>
      <c r="AQ150" s="54"/>
      <c r="AR150" s="53"/>
      <c r="AS150" s="185"/>
      <c r="AT150" s="56"/>
      <c r="AU150" s="54"/>
      <c r="AV150" s="190"/>
      <c r="AW150" s="185"/>
      <c r="AX150" s="185"/>
      <c r="AY150" s="182"/>
      <c r="AZ150" s="56"/>
      <c r="BA150" s="56"/>
      <c r="BB150" s="56"/>
      <c r="BC150" s="56" t="str">
        <f t="shared" si="18"/>
        <v/>
      </c>
      <c r="BD150" s="56"/>
      <c r="BE150" s="57"/>
      <c r="BF150" s="56"/>
      <c r="BG150" s="56"/>
      <c r="BH150" s="231"/>
      <c r="BI150" s="197">
        <f t="shared" si="19"/>
        <v>0</v>
      </c>
      <c r="BJ150" s="236"/>
      <c r="BK150" s="56"/>
      <c r="BL150" s="56"/>
      <c r="BM150" s="56"/>
      <c r="BN150" s="223"/>
      <c r="BO150" s="53"/>
      <c r="BP150" s="231"/>
      <c r="BQ150" s="59"/>
      <c r="BR150" s="60"/>
      <c r="BS150" s="59"/>
      <c r="BT150" s="238"/>
      <c r="BU150" s="59"/>
      <c r="BV150" s="58" t="e">
        <f t="shared" si="20"/>
        <v>#DIV/0!</v>
      </c>
      <c r="BW150" s="58" t="e">
        <f t="shared" si="21"/>
        <v>#DIV/0!</v>
      </c>
      <c r="BX150" s="58" t="e">
        <f t="shared" si="22"/>
        <v>#DIV/0!</v>
      </c>
      <c r="BY150" s="53"/>
      <c r="BZ150" s="58"/>
      <c r="CA150" s="61"/>
      <c r="CB150" s="56"/>
      <c r="CC150" s="56"/>
      <c r="CD150" s="56"/>
      <c r="CF150" s="62">
        <f t="shared" si="23"/>
        <v>0</v>
      </c>
      <c r="CG150" s="62">
        <f t="shared" si="24"/>
        <v>0</v>
      </c>
      <c r="CH150" s="173">
        <f t="shared" si="25"/>
        <v>0</v>
      </c>
      <c r="CI150" s="62">
        <f t="shared" si="26"/>
        <v>0</v>
      </c>
    </row>
    <row r="151" spans="2:87" ht="20.100000000000001" customHeight="1" x14ac:dyDescent="0.25">
      <c r="B151" s="53"/>
      <c r="C151" s="54"/>
      <c r="D151" s="267"/>
      <c r="E151" s="271"/>
      <c r="F151" s="55"/>
      <c r="G151" s="274"/>
      <c r="H151" s="53"/>
      <c r="I151" s="53"/>
      <c r="J151" s="53"/>
      <c r="K151" s="53"/>
      <c r="L151" s="265"/>
      <c r="M151" s="53"/>
      <c r="N151" s="260"/>
      <c r="O151" s="274"/>
      <c r="P151" s="53"/>
      <c r="Q151" s="263"/>
      <c r="R151" s="263"/>
      <c r="S151" s="179"/>
      <c r="T151" s="195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5"/>
      <c r="AF151" s="53"/>
      <c r="AG151" s="55"/>
      <c r="AH151" s="54"/>
      <c r="AI151" s="53"/>
      <c r="AJ151" s="53"/>
      <c r="AK151" s="208"/>
      <c r="AL151" s="54"/>
      <c r="AM151" s="53"/>
      <c r="AN151" s="206"/>
      <c r="AO151" s="54"/>
      <c r="AP151" s="54"/>
      <c r="AQ151" s="54"/>
      <c r="AR151" s="53"/>
      <c r="AS151" s="185"/>
      <c r="AT151" s="56"/>
      <c r="AU151" s="54"/>
      <c r="AV151" s="190"/>
      <c r="AW151" s="185"/>
      <c r="AX151" s="185"/>
      <c r="AY151" s="182"/>
      <c r="AZ151" s="56"/>
      <c r="BA151" s="56"/>
      <c r="BB151" s="56"/>
      <c r="BC151" s="56" t="str">
        <f t="shared" si="18"/>
        <v/>
      </c>
      <c r="BD151" s="56"/>
      <c r="BE151" s="57"/>
      <c r="BF151" s="56"/>
      <c r="BG151" s="56"/>
      <c r="BH151" s="231"/>
      <c r="BI151" s="197">
        <f t="shared" si="19"/>
        <v>0</v>
      </c>
      <c r="BJ151" s="236"/>
      <c r="BK151" s="56"/>
      <c r="BL151" s="56"/>
      <c r="BM151" s="56"/>
      <c r="BN151" s="223"/>
      <c r="BO151" s="53"/>
      <c r="BP151" s="231"/>
      <c r="BQ151" s="59"/>
      <c r="BR151" s="60"/>
      <c r="BS151" s="59"/>
      <c r="BT151" s="238"/>
      <c r="BU151" s="59"/>
      <c r="BV151" s="58" t="e">
        <f t="shared" si="20"/>
        <v>#DIV/0!</v>
      </c>
      <c r="BW151" s="58" t="e">
        <f t="shared" si="21"/>
        <v>#DIV/0!</v>
      </c>
      <c r="BX151" s="58" t="e">
        <f t="shared" si="22"/>
        <v>#DIV/0!</v>
      </c>
      <c r="BY151" s="53"/>
      <c r="BZ151" s="58"/>
      <c r="CA151" s="61"/>
      <c r="CB151" s="56"/>
      <c r="CC151" s="56"/>
      <c r="CD151" s="56"/>
      <c r="CF151" s="62">
        <f t="shared" si="23"/>
        <v>0</v>
      </c>
      <c r="CG151" s="62">
        <f t="shared" si="24"/>
        <v>0</v>
      </c>
      <c r="CH151" s="173">
        <f t="shared" si="25"/>
        <v>0</v>
      </c>
      <c r="CI151" s="62">
        <f t="shared" si="26"/>
        <v>0</v>
      </c>
    </row>
    <row r="152" spans="2:87" ht="20.100000000000001" customHeight="1" x14ac:dyDescent="0.25">
      <c r="B152" s="53"/>
      <c r="C152" s="54"/>
      <c r="D152" s="267"/>
      <c r="E152" s="271"/>
      <c r="F152" s="55"/>
      <c r="G152" s="274"/>
      <c r="H152" s="53"/>
      <c r="I152" s="53"/>
      <c r="J152" s="53"/>
      <c r="K152" s="53"/>
      <c r="L152" s="265"/>
      <c r="M152" s="53"/>
      <c r="N152" s="260"/>
      <c r="O152" s="274"/>
      <c r="P152" s="53"/>
      <c r="Q152" s="263"/>
      <c r="R152" s="263"/>
      <c r="S152" s="179"/>
      <c r="T152" s="195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5"/>
      <c r="AF152" s="53"/>
      <c r="AG152" s="55"/>
      <c r="AH152" s="54"/>
      <c r="AI152" s="53"/>
      <c r="AJ152" s="53"/>
      <c r="AK152" s="208"/>
      <c r="AL152" s="54"/>
      <c r="AM152" s="53"/>
      <c r="AN152" s="206"/>
      <c r="AO152" s="54"/>
      <c r="AP152" s="54"/>
      <c r="AQ152" s="54"/>
      <c r="AR152" s="53"/>
      <c r="AS152" s="185"/>
      <c r="AT152" s="56"/>
      <c r="AU152" s="54"/>
      <c r="AV152" s="190"/>
      <c r="AW152" s="185"/>
      <c r="AX152" s="185"/>
      <c r="AY152" s="182"/>
      <c r="AZ152" s="56"/>
      <c r="BA152" s="56"/>
      <c r="BB152" s="56"/>
      <c r="BC152" s="56" t="str">
        <f t="shared" si="18"/>
        <v/>
      </c>
      <c r="BD152" s="56"/>
      <c r="BE152" s="57"/>
      <c r="BF152" s="56"/>
      <c r="BG152" s="56"/>
      <c r="BH152" s="231"/>
      <c r="BI152" s="197">
        <f t="shared" si="19"/>
        <v>0</v>
      </c>
      <c r="BJ152" s="236"/>
      <c r="BK152" s="56"/>
      <c r="BL152" s="56"/>
      <c r="BM152" s="56"/>
      <c r="BN152" s="223"/>
      <c r="BO152" s="53"/>
      <c r="BP152" s="231"/>
      <c r="BQ152" s="59"/>
      <c r="BR152" s="60"/>
      <c r="BS152" s="59"/>
      <c r="BT152" s="238"/>
      <c r="BU152" s="59"/>
      <c r="BV152" s="58" t="e">
        <f t="shared" si="20"/>
        <v>#DIV/0!</v>
      </c>
      <c r="BW152" s="58" t="e">
        <f t="shared" si="21"/>
        <v>#DIV/0!</v>
      </c>
      <c r="BX152" s="58" t="e">
        <f t="shared" si="22"/>
        <v>#DIV/0!</v>
      </c>
      <c r="BY152" s="53"/>
      <c r="BZ152" s="58"/>
      <c r="CA152" s="61"/>
      <c r="CB152" s="56"/>
      <c r="CC152" s="56"/>
      <c r="CD152" s="56"/>
      <c r="CF152" s="62">
        <f t="shared" si="23"/>
        <v>0</v>
      </c>
      <c r="CG152" s="62">
        <f t="shared" si="24"/>
        <v>0</v>
      </c>
      <c r="CH152" s="173">
        <f t="shared" si="25"/>
        <v>0</v>
      </c>
      <c r="CI152" s="62">
        <f t="shared" si="26"/>
        <v>0</v>
      </c>
    </row>
    <row r="153" spans="2:87" ht="20.100000000000001" customHeight="1" x14ac:dyDescent="0.25">
      <c r="B153" s="53"/>
      <c r="C153" s="54"/>
      <c r="D153" s="267"/>
      <c r="E153" s="271"/>
      <c r="F153" s="55"/>
      <c r="G153" s="274"/>
      <c r="H153" s="53"/>
      <c r="I153" s="53"/>
      <c r="J153" s="53"/>
      <c r="K153" s="53"/>
      <c r="L153" s="265"/>
      <c r="M153" s="53"/>
      <c r="N153" s="260"/>
      <c r="O153" s="274"/>
      <c r="P153" s="53"/>
      <c r="Q153" s="263"/>
      <c r="R153" s="263"/>
      <c r="S153" s="179"/>
      <c r="T153" s="195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5"/>
      <c r="AF153" s="53"/>
      <c r="AG153" s="55"/>
      <c r="AH153" s="54"/>
      <c r="AI153" s="53"/>
      <c r="AJ153" s="53"/>
      <c r="AK153" s="208"/>
      <c r="AL153" s="54"/>
      <c r="AM153" s="53"/>
      <c r="AN153" s="206"/>
      <c r="AO153" s="54"/>
      <c r="AP153" s="54"/>
      <c r="AQ153" s="54"/>
      <c r="AR153" s="53"/>
      <c r="AS153" s="185"/>
      <c r="AT153" s="56"/>
      <c r="AU153" s="54"/>
      <c r="AV153" s="190"/>
      <c r="AW153" s="185"/>
      <c r="AX153" s="185"/>
      <c r="AY153" s="182"/>
      <c r="AZ153" s="56"/>
      <c r="BA153" s="56"/>
      <c r="BB153" s="56"/>
      <c r="BC153" s="56" t="str">
        <f t="shared" si="18"/>
        <v/>
      </c>
      <c r="BD153" s="56"/>
      <c r="BE153" s="57"/>
      <c r="BF153" s="56"/>
      <c r="BG153" s="56"/>
      <c r="BH153" s="231"/>
      <c r="BI153" s="197">
        <f t="shared" si="19"/>
        <v>0</v>
      </c>
      <c r="BJ153" s="236"/>
      <c r="BK153" s="56"/>
      <c r="BL153" s="56"/>
      <c r="BM153" s="56"/>
      <c r="BN153" s="223"/>
      <c r="BO153" s="53"/>
      <c r="BP153" s="231"/>
      <c r="BQ153" s="59"/>
      <c r="BR153" s="60"/>
      <c r="BS153" s="59"/>
      <c r="BT153" s="238"/>
      <c r="BU153" s="59"/>
      <c r="BV153" s="58" t="e">
        <f t="shared" si="20"/>
        <v>#DIV/0!</v>
      </c>
      <c r="BW153" s="58" t="e">
        <f t="shared" si="21"/>
        <v>#DIV/0!</v>
      </c>
      <c r="BX153" s="58" t="e">
        <f t="shared" si="22"/>
        <v>#DIV/0!</v>
      </c>
      <c r="BY153" s="53"/>
      <c r="BZ153" s="58"/>
      <c r="CA153" s="61"/>
      <c r="CB153" s="56"/>
      <c r="CC153" s="56"/>
      <c r="CD153" s="56"/>
      <c r="CF153" s="62">
        <f t="shared" si="23"/>
        <v>0</v>
      </c>
      <c r="CG153" s="62">
        <f t="shared" si="24"/>
        <v>0</v>
      </c>
      <c r="CH153" s="173">
        <f t="shared" si="25"/>
        <v>0</v>
      </c>
      <c r="CI153" s="62">
        <f t="shared" si="26"/>
        <v>0</v>
      </c>
    </row>
    <row r="154" spans="2:87" ht="20.100000000000001" customHeight="1" x14ac:dyDescent="0.25">
      <c r="B154" s="53"/>
      <c r="C154" s="54"/>
      <c r="D154" s="267"/>
      <c r="E154" s="271"/>
      <c r="F154" s="55"/>
      <c r="G154" s="274"/>
      <c r="H154" s="53"/>
      <c r="I154" s="53"/>
      <c r="J154" s="53"/>
      <c r="K154" s="53"/>
      <c r="L154" s="265"/>
      <c r="M154" s="53"/>
      <c r="N154" s="260"/>
      <c r="O154" s="274"/>
      <c r="P154" s="53"/>
      <c r="Q154" s="263"/>
      <c r="R154" s="263"/>
      <c r="S154" s="179"/>
      <c r="T154" s="195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5"/>
      <c r="AF154" s="53"/>
      <c r="AG154" s="55"/>
      <c r="AH154" s="54"/>
      <c r="AI154" s="53"/>
      <c r="AJ154" s="53"/>
      <c r="AK154" s="208"/>
      <c r="AL154" s="54"/>
      <c r="AM154" s="53"/>
      <c r="AN154" s="206"/>
      <c r="AO154" s="54"/>
      <c r="AP154" s="54"/>
      <c r="AQ154" s="54"/>
      <c r="AR154" s="53"/>
      <c r="AS154" s="185"/>
      <c r="AT154" s="56"/>
      <c r="AU154" s="54"/>
      <c r="AV154" s="190"/>
      <c r="AW154" s="185"/>
      <c r="AX154" s="185"/>
      <c r="AY154" s="182"/>
      <c r="AZ154" s="56"/>
      <c r="BA154" s="56"/>
      <c r="BB154" s="56"/>
      <c r="BC154" s="56" t="str">
        <f t="shared" si="18"/>
        <v/>
      </c>
      <c r="BD154" s="56"/>
      <c r="BE154" s="57"/>
      <c r="BF154" s="56"/>
      <c r="BG154" s="56"/>
      <c r="BH154" s="231"/>
      <c r="BI154" s="197">
        <f t="shared" si="19"/>
        <v>0</v>
      </c>
      <c r="BJ154" s="236"/>
      <c r="BK154" s="56"/>
      <c r="BL154" s="56"/>
      <c r="BM154" s="56"/>
      <c r="BN154" s="223"/>
      <c r="BO154" s="53"/>
      <c r="BP154" s="231"/>
      <c r="BQ154" s="59"/>
      <c r="BR154" s="60"/>
      <c r="BS154" s="59"/>
      <c r="BT154" s="238"/>
      <c r="BU154" s="59"/>
      <c r="BV154" s="58" t="e">
        <f t="shared" si="20"/>
        <v>#DIV/0!</v>
      </c>
      <c r="BW154" s="58" t="e">
        <f t="shared" si="21"/>
        <v>#DIV/0!</v>
      </c>
      <c r="BX154" s="58" t="e">
        <f t="shared" si="22"/>
        <v>#DIV/0!</v>
      </c>
      <c r="BY154" s="53"/>
      <c r="BZ154" s="58"/>
      <c r="CA154" s="61"/>
      <c r="CB154" s="56"/>
      <c r="CC154" s="56"/>
      <c r="CD154" s="56"/>
      <c r="CF154" s="62">
        <f t="shared" si="23"/>
        <v>0</v>
      </c>
      <c r="CG154" s="62">
        <f t="shared" si="24"/>
        <v>0</v>
      </c>
      <c r="CH154" s="173">
        <f t="shared" si="25"/>
        <v>0</v>
      </c>
      <c r="CI154" s="62">
        <f t="shared" si="26"/>
        <v>0</v>
      </c>
    </row>
    <row r="155" spans="2:87" ht="20.100000000000001" customHeight="1" x14ac:dyDescent="0.25">
      <c r="B155" s="53"/>
      <c r="C155" s="54"/>
      <c r="D155" s="267"/>
      <c r="E155" s="271"/>
      <c r="F155" s="55"/>
      <c r="G155" s="274"/>
      <c r="H155" s="53"/>
      <c r="I155" s="53"/>
      <c r="J155" s="53"/>
      <c r="K155" s="53"/>
      <c r="L155" s="265"/>
      <c r="M155" s="53"/>
      <c r="N155" s="260"/>
      <c r="O155" s="274"/>
      <c r="P155" s="53"/>
      <c r="Q155" s="263"/>
      <c r="R155" s="263"/>
      <c r="S155" s="179"/>
      <c r="T155" s="195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5"/>
      <c r="AF155" s="53"/>
      <c r="AG155" s="55"/>
      <c r="AH155" s="54"/>
      <c r="AI155" s="53"/>
      <c r="AJ155" s="53"/>
      <c r="AK155" s="208"/>
      <c r="AL155" s="54"/>
      <c r="AM155" s="53"/>
      <c r="AN155" s="206"/>
      <c r="AO155" s="54"/>
      <c r="AP155" s="54"/>
      <c r="AQ155" s="54"/>
      <c r="AR155" s="53"/>
      <c r="AS155" s="185"/>
      <c r="AT155" s="56"/>
      <c r="AU155" s="54"/>
      <c r="AV155" s="190"/>
      <c r="AW155" s="185"/>
      <c r="AX155" s="185"/>
      <c r="AY155" s="182"/>
      <c r="AZ155" s="56"/>
      <c r="BA155" s="56"/>
      <c r="BB155" s="56"/>
      <c r="BC155" s="56" t="str">
        <f t="shared" si="18"/>
        <v/>
      </c>
      <c r="BD155" s="56"/>
      <c r="BE155" s="57"/>
      <c r="BF155" s="56"/>
      <c r="BG155" s="56"/>
      <c r="BH155" s="231"/>
      <c r="BI155" s="197">
        <f t="shared" si="19"/>
        <v>0</v>
      </c>
      <c r="BJ155" s="236"/>
      <c r="BK155" s="56"/>
      <c r="BL155" s="56"/>
      <c r="BM155" s="56"/>
      <c r="BN155" s="223"/>
      <c r="BO155" s="53"/>
      <c r="BP155" s="231"/>
      <c r="BQ155" s="59"/>
      <c r="BR155" s="60"/>
      <c r="BS155" s="59"/>
      <c r="BT155" s="238"/>
      <c r="BU155" s="59"/>
      <c r="BV155" s="58" t="e">
        <f t="shared" si="20"/>
        <v>#DIV/0!</v>
      </c>
      <c r="BW155" s="58" t="e">
        <f t="shared" si="21"/>
        <v>#DIV/0!</v>
      </c>
      <c r="BX155" s="58" t="e">
        <f t="shared" si="22"/>
        <v>#DIV/0!</v>
      </c>
      <c r="BY155" s="53"/>
      <c r="BZ155" s="58"/>
      <c r="CA155" s="61"/>
      <c r="CB155" s="56"/>
      <c r="CC155" s="56"/>
      <c r="CD155" s="56"/>
      <c r="CF155" s="62">
        <f t="shared" si="23"/>
        <v>0</v>
      </c>
      <c r="CG155" s="62">
        <f t="shared" si="24"/>
        <v>0</v>
      </c>
      <c r="CH155" s="173">
        <f t="shared" si="25"/>
        <v>0</v>
      </c>
      <c r="CI155" s="62">
        <f t="shared" si="26"/>
        <v>0</v>
      </c>
    </row>
    <row r="156" spans="2:87" ht="20.100000000000001" customHeight="1" x14ac:dyDescent="0.25">
      <c r="B156" s="53"/>
      <c r="C156" s="54"/>
      <c r="D156" s="267"/>
      <c r="E156" s="271"/>
      <c r="F156" s="55"/>
      <c r="G156" s="274"/>
      <c r="H156" s="53"/>
      <c r="I156" s="53"/>
      <c r="J156" s="53"/>
      <c r="K156" s="53"/>
      <c r="L156" s="265"/>
      <c r="M156" s="53"/>
      <c r="N156" s="260"/>
      <c r="O156" s="274"/>
      <c r="P156" s="53"/>
      <c r="Q156" s="263"/>
      <c r="R156" s="263"/>
      <c r="S156" s="179"/>
      <c r="T156" s="195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5"/>
      <c r="AF156" s="53"/>
      <c r="AG156" s="55"/>
      <c r="AH156" s="54"/>
      <c r="AI156" s="53"/>
      <c r="AJ156" s="53"/>
      <c r="AK156" s="208"/>
      <c r="AL156" s="54"/>
      <c r="AM156" s="53"/>
      <c r="AN156" s="206"/>
      <c r="AO156" s="54"/>
      <c r="AP156" s="54"/>
      <c r="AQ156" s="54"/>
      <c r="AR156" s="53"/>
      <c r="AS156" s="185"/>
      <c r="AT156" s="56"/>
      <c r="AU156" s="54"/>
      <c r="AV156" s="190"/>
      <c r="AW156" s="185"/>
      <c r="AX156" s="185"/>
      <c r="AY156" s="182"/>
      <c r="AZ156" s="56"/>
      <c r="BA156" s="56"/>
      <c r="BB156" s="56"/>
      <c r="BC156" s="56" t="str">
        <f t="shared" si="18"/>
        <v/>
      </c>
      <c r="BD156" s="56"/>
      <c r="BE156" s="57"/>
      <c r="BF156" s="56"/>
      <c r="BG156" s="56"/>
      <c r="BH156" s="231"/>
      <c r="BI156" s="197">
        <f t="shared" si="19"/>
        <v>0</v>
      </c>
      <c r="BJ156" s="236"/>
      <c r="BK156" s="56"/>
      <c r="BL156" s="56"/>
      <c r="BM156" s="56"/>
      <c r="BN156" s="223"/>
      <c r="BO156" s="53"/>
      <c r="BP156" s="231"/>
      <c r="BQ156" s="59"/>
      <c r="BR156" s="60"/>
      <c r="BS156" s="59"/>
      <c r="BT156" s="238"/>
      <c r="BU156" s="59"/>
      <c r="BV156" s="58" t="e">
        <f t="shared" si="20"/>
        <v>#DIV/0!</v>
      </c>
      <c r="BW156" s="58" t="e">
        <f t="shared" si="21"/>
        <v>#DIV/0!</v>
      </c>
      <c r="BX156" s="58" t="e">
        <f t="shared" si="22"/>
        <v>#DIV/0!</v>
      </c>
      <c r="BY156" s="53"/>
      <c r="BZ156" s="58"/>
      <c r="CA156" s="61"/>
      <c r="CB156" s="56"/>
      <c r="CC156" s="56"/>
      <c r="CD156" s="56"/>
      <c r="CF156" s="62">
        <f t="shared" si="23"/>
        <v>0</v>
      </c>
      <c r="CG156" s="62">
        <f t="shared" si="24"/>
        <v>0</v>
      </c>
      <c r="CH156" s="173">
        <f t="shared" si="25"/>
        <v>0</v>
      </c>
      <c r="CI156" s="62">
        <f t="shared" si="26"/>
        <v>0</v>
      </c>
    </row>
    <row r="157" spans="2:87" ht="20.100000000000001" customHeight="1" x14ac:dyDescent="0.25">
      <c r="B157" s="53"/>
      <c r="C157" s="54"/>
      <c r="D157" s="267"/>
      <c r="E157" s="271"/>
      <c r="F157" s="55"/>
      <c r="G157" s="274"/>
      <c r="H157" s="53"/>
      <c r="I157" s="53"/>
      <c r="J157" s="53"/>
      <c r="K157" s="53"/>
      <c r="L157" s="265"/>
      <c r="M157" s="53"/>
      <c r="N157" s="260"/>
      <c r="O157" s="274"/>
      <c r="P157" s="53"/>
      <c r="Q157" s="263"/>
      <c r="R157" s="263"/>
      <c r="S157" s="179"/>
      <c r="T157" s="195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5"/>
      <c r="AF157" s="53"/>
      <c r="AG157" s="55"/>
      <c r="AH157" s="54"/>
      <c r="AI157" s="53"/>
      <c r="AJ157" s="53"/>
      <c r="AK157" s="208"/>
      <c r="AL157" s="54"/>
      <c r="AM157" s="53"/>
      <c r="AN157" s="206"/>
      <c r="AO157" s="54"/>
      <c r="AP157" s="54"/>
      <c r="AQ157" s="54"/>
      <c r="AR157" s="53"/>
      <c r="AS157" s="185"/>
      <c r="AT157" s="56"/>
      <c r="AU157" s="54"/>
      <c r="AV157" s="190"/>
      <c r="AW157" s="185"/>
      <c r="AX157" s="185"/>
      <c r="AY157" s="182"/>
      <c r="AZ157" s="56"/>
      <c r="BA157" s="56"/>
      <c r="BB157" s="56"/>
      <c r="BC157" s="56" t="str">
        <f t="shared" si="18"/>
        <v/>
      </c>
      <c r="BD157" s="56"/>
      <c r="BE157" s="57"/>
      <c r="BF157" s="56"/>
      <c r="BG157" s="56"/>
      <c r="BH157" s="231"/>
      <c r="BI157" s="197">
        <f t="shared" si="19"/>
        <v>0</v>
      </c>
      <c r="BJ157" s="236"/>
      <c r="BK157" s="56"/>
      <c r="BL157" s="56"/>
      <c r="BM157" s="56"/>
      <c r="BN157" s="223"/>
      <c r="BO157" s="53"/>
      <c r="BP157" s="231"/>
      <c r="BQ157" s="59"/>
      <c r="BR157" s="60"/>
      <c r="BS157" s="59"/>
      <c r="BT157" s="238"/>
      <c r="BU157" s="59"/>
      <c r="BV157" s="58" t="e">
        <f t="shared" si="20"/>
        <v>#DIV/0!</v>
      </c>
      <c r="BW157" s="58" t="e">
        <f t="shared" si="21"/>
        <v>#DIV/0!</v>
      </c>
      <c r="BX157" s="58" t="e">
        <f t="shared" si="22"/>
        <v>#DIV/0!</v>
      </c>
      <c r="BY157" s="53"/>
      <c r="BZ157" s="58"/>
      <c r="CA157" s="61"/>
      <c r="CB157" s="56"/>
      <c r="CC157" s="56"/>
      <c r="CD157" s="56"/>
      <c r="CF157" s="62">
        <f t="shared" si="23"/>
        <v>0</v>
      </c>
      <c r="CG157" s="62">
        <f t="shared" si="24"/>
        <v>0</v>
      </c>
      <c r="CH157" s="173">
        <f t="shared" si="25"/>
        <v>0</v>
      </c>
      <c r="CI157" s="62">
        <f t="shared" si="26"/>
        <v>0</v>
      </c>
    </row>
    <row r="158" spans="2:87" ht="20.100000000000001" customHeight="1" x14ac:dyDescent="0.25">
      <c r="B158" s="53"/>
      <c r="C158" s="54"/>
      <c r="D158" s="267"/>
      <c r="E158" s="271"/>
      <c r="F158" s="55"/>
      <c r="G158" s="274"/>
      <c r="H158" s="53"/>
      <c r="I158" s="53"/>
      <c r="J158" s="53"/>
      <c r="K158" s="53"/>
      <c r="L158" s="265"/>
      <c r="M158" s="53"/>
      <c r="N158" s="260"/>
      <c r="O158" s="274"/>
      <c r="P158" s="53"/>
      <c r="Q158" s="263"/>
      <c r="R158" s="263"/>
      <c r="S158" s="179"/>
      <c r="T158" s="195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5"/>
      <c r="AF158" s="53"/>
      <c r="AG158" s="55"/>
      <c r="AH158" s="54"/>
      <c r="AI158" s="53"/>
      <c r="AJ158" s="53"/>
      <c r="AK158" s="208"/>
      <c r="AL158" s="54"/>
      <c r="AM158" s="53"/>
      <c r="AN158" s="206"/>
      <c r="AO158" s="54"/>
      <c r="AP158" s="54"/>
      <c r="AQ158" s="54"/>
      <c r="AR158" s="53"/>
      <c r="AS158" s="185"/>
      <c r="AT158" s="56"/>
      <c r="AU158" s="54"/>
      <c r="AV158" s="190"/>
      <c r="AW158" s="185"/>
      <c r="AX158" s="185"/>
      <c r="AY158" s="182"/>
      <c r="AZ158" s="56"/>
      <c r="BA158" s="56"/>
      <c r="BB158" s="56"/>
      <c r="BC158" s="56" t="str">
        <f t="shared" si="18"/>
        <v/>
      </c>
      <c r="BD158" s="56"/>
      <c r="BE158" s="57"/>
      <c r="BF158" s="56"/>
      <c r="BG158" s="56"/>
      <c r="BH158" s="231"/>
      <c r="BI158" s="197">
        <f t="shared" si="19"/>
        <v>0</v>
      </c>
      <c r="BJ158" s="236"/>
      <c r="BK158" s="56"/>
      <c r="BL158" s="56"/>
      <c r="BM158" s="56"/>
      <c r="BN158" s="223"/>
      <c r="BO158" s="53"/>
      <c r="BP158" s="231"/>
      <c r="BQ158" s="59"/>
      <c r="BR158" s="60"/>
      <c r="BS158" s="59"/>
      <c r="BT158" s="238"/>
      <c r="BU158" s="59"/>
      <c r="BV158" s="58" t="e">
        <f t="shared" si="20"/>
        <v>#DIV/0!</v>
      </c>
      <c r="BW158" s="58" t="e">
        <f t="shared" si="21"/>
        <v>#DIV/0!</v>
      </c>
      <c r="BX158" s="58" t="e">
        <f t="shared" si="22"/>
        <v>#DIV/0!</v>
      </c>
      <c r="BY158" s="53"/>
      <c r="BZ158" s="58"/>
      <c r="CA158" s="61"/>
      <c r="CB158" s="56"/>
      <c r="CC158" s="56"/>
      <c r="CD158" s="56"/>
      <c r="CF158" s="62">
        <f t="shared" si="23"/>
        <v>0</v>
      </c>
      <c r="CG158" s="62">
        <f t="shared" si="24"/>
        <v>0</v>
      </c>
      <c r="CH158" s="173">
        <f t="shared" si="25"/>
        <v>0</v>
      </c>
      <c r="CI158" s="62">
        <f t="shared" si="26"/>
        <v>0</v>
      </c>
    </row>
    <row r="159" spans="2:87" ht="20.100000000000001" customHeight="1" x14ac:dyDescent="0.25">
      <c r="B159" s="53"/>
      <c r="C159" s="54"/>
      <c r="D159" s="267"/>
      <c r="E159" s="271"/>
      <c r="F159" s="55"/>
      <c r="G159" s="274"/>
      <c r="H159" s="53"/>
      <c r="I159" s="53"/>
      <c r="J159" s="53"/>
      <c r="K159" s="53"/>
      <c r="L159" s="265"/>
      <c r="M159" s="53"/>
      <c r="N159" s="260"/>
      <c r="O159" s="274"/>
      <c r="P159" s="53"/>
      <c r="Q159" s="263"/>
      <c r="R159" s="263"/>
      <c r="S159" s="179"/>
      <c r="T159" s="195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5"/>
      <c r="AF159" s="53"/>
      <c r="AG159" s="55"/>
      <c r="AH159" s="54"/>
      <c r="AI159" s="53"/>
      <c r="AJ159" s="53"/>
      <c r="AK159" s="208"/>
      <c r="AL159" s="54"/>
      <c r="AM159" s="53"/>
      <c r="AN159" s="206"/>
      <c r="AO159" s="54"/>
      <c r="AP159" s="54"/>
      <c r="AQ159" s="54"/>
      <c r="AR159" s="53"/>
      <c r="AS159" s="185"/>
      <c r="AT159" s="56"/>
      <c r="AU159" s="54"/>
      <c r="AV159" s="190"/>
      <c r="AW159" s="185"/>
      <c r="AX159" s="185"/>
      <c r="AY159" s="182"/>
      <c r="AZ159" s="56"/>
      <c r="BA159" s="56"/>
      <c r="BB159" s="56"/>
      <c r="BC159" s="56" t="str">
        <f t="shared" si="18"/>
        <v/>
      </c>
      <c r="BD159" s="56"/>
      <c r="BE159" s="57"/>
      <c r="BF159" s="56"/>
      <c r="BG159" s="56"/>
      <c r="BH159" s="231"/>
      <c r="BI159" s="197">
        <f t="shared" si="19"/>
        <v>0</v>
      </c>
      <c r="BJ159" s="236"/>
      <c r="BK159" s="56"/>
      <c r="BL159" s="56"/>
      <c r="BM159" s="56"/>
      <c r="BN159" s="223"/>
      <c r="BO159" s="53"/>
      <c r="BP159" s="231"/>
      <c r="BQ159" s="59"/>
      <c r="BR159" s="60"/>
      <c r="BS159" s="59"/>
      <c r="BT159" s="238"/>
      <c r="BU159" s="59"/>
      <c r="BV159" s="58" t="e">
        <f t="shared" si="20"/>
        <v>#DIV/0!</v>
      </c>
      <c r="BW159" s="58" t="e">
        <f t="shared" si="21"/>
        <v>#DIV/0!</v>
      </c>
      <c r="BX159" s="58" t="e">
        <f t="shared" si="22"/>
        <v>#DIV/0!</v>
      </c>
      <c r="BY159" s="53"/>
      <c r="BZ159" s="58"/>
      <c r="CA159" s="61"/>
      <c r="CB159" s="56"/>
      <c r="CC159" s="56"/>
      <c r="CD159" s="56"/>
      <c r="CF159" s="62">
        <f t="shared" si="23"/>
        <v>0</v>
      </c>
      <c r="CG159" s="62">
        <f t="shared" si="24"/>
        <v>0</v>
      </c>
      <c r="CH159" s="173">
        <f t="shared" si="25"/>
        <v>0</v>
      </c>
      <c r="CI159" s="62">
        <f t="shared" si="26"/>
        <v>0</v>
      </c>
    </row>
    <row r="160" spans="2:87" ht="20.100000000000001" customHeight="1" x14ac:dyDescent="0.25">
      <c r="B160" s="53"/>
      <c r="C160" s="54"/>
      <c r="D160" s="267"/>
      <c r="E160" s="271"/>
      <c r="F160" s="55"/>
      <c r="G160" s="274"/>
      <c r="H160" s="53"/>
      <c r="I160" s="53"/>
      <c r="J160" s="53"/>
      <c r="K160" s="53"/>
      <c r="L160" s="265"/>
      <c r="M160" s="53"/>
      <c r="N160" s="260"/>
      <c r="O160" s="274"/>
      <c r="P160" s="53"/>
      <c r="Q160" s="263"/>
      <c r="R160" s="263"/>
      <c r="S160" s="179"/>
      <c r="T160" s="195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5"/>
      <c r="AF160" s="53"/>
      <c r="AG160" s="55"/>
      <c r="AH160" s="54"/>
      <c r="AI160" s="53"/>
      <c r="AJ160" s="53"/>
      <c r="AK160" s="208"/>
      <c r="AL160" s="54"/>
      <c r="AM160" s="53"/>
      <c r="AN160" s="206"/>
      <c r="AO160" s="54"/>
      <c r="AP160" s="54"/>
      <c r="AQ160" s="54"/>
      <c r="AR160" s="53"/>
      <c r="AS160" s="185"/>
      <c r="AT160" s="56"/>
      <c r="AU160" s="54"/>
      <c r="AV160" s="190"/>
      <c r="AW160" s="185"/>
      <c r="AX160" s="185"/>
      <c r="AY160" s="182"/>
      <c r="AZ160" s="56"/>
      <c r="BA160" s="56"/>
      <c r="BB160" s="56"/>
      <c r="BC160" s="56" t="str">
        <f t="shared" si="18"/>
        <v/>
      </c>
      <c r="BD160" s="56"/>
      <c r="BE160" s="57"/>
      <c r="BF160" s="56"/>
      <c r="BG160" s="56"/>
      <c r="BH160" s="231"/>
      <c r="BI160" s="197">
        <f t="shared" si="19"/>
        <v>0</v>
      </c>
      <c r="BJ160" s="236"/>
      <c r="BK160" s="56"/>
      <c r="BL160" s="56"/>
      <c r="BM160" s="56"/>
      <c r="BN160" s="223"/>
      <c r="BO160" s="53"/>
      <c r="BP160" s="231"/>
      <c r="BQ160" s="59"/>
      <c r="BR160" s="60"/>
      <c r="BS160" s="59"/>
      <c r="BT160" s="238"/>
      <c r="BU160" s="59"/>
      <c r="BV160" s="58" t="e">
        <f t="shared" si="20"/>
        <v>#DIV/0!</v>
      </c>
      <c r="BW160" s="58" t="e">
        <f t="shared" si="21"/>
        <v>#DIV/0!</v>
      </c>
      <c r="BX160" s="58" t="e">
        <f t="shared" si="22"/>
        <v>#DIV/0!</v>
      </c>
      <c r="BY160" s="53"/>
      <c r="BZ160" s="58"/>
      <c r="CA160" s="61"/>
      <c r="CB160" s="56"/>
      <c r="CC160" s="56"/>
      <c r="CD160" s="56"/>
      <c r="CF160" s="62">
        <f t="shared" si="23"/>
        <v>0</v>
      </c>
      <c r="CG160" s="62">
        <f t="shared" si="24"/>
        <v>0</v>
      </c>
      <c r="CH160" s="173">
        <f t="shared" si="25"/>
        <v>0</v>
      </c>
      <c r="CI160" s="62">
        <f t="shared" si="26"/>
        <v>0</v>
      </c>
    </row>
    <row r="161" spans="2:87" ht="20.100000000000001" customHeight="1" x14ac:dyDescent="0.25">
      <c r="B161" s="53"/>
      <c r="C161" s="54"/>
      <c r="D161" s="267"/>
      <c r="E161" s="271"/>
      <c r="F161" s="55"/>
      <c r="G161" s="274"/>
      <c r="H161" s="53"/>
      <c r="I161" s="53"/>
      <c r="J161" s="53"/>
      <c r="K161" s="53"/>
      <c r="L161" s="265"/>
      <c r="M161" s="53"/>
      <c r="N161" s="260"/>
      <c r="O161" s="274"/>
      <c r="P161" s="53"/>
      <c r="Q161" s="263"/>
      <c r="R161" s="263"/>
      <c r="S161" s="179"/>
      <c r="T161" s="195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5"/>
      <c r="AF161" s="53"/>
      <c r="AG161" s="55"/>
      <c r="AH161" s="54"/>
      <c r="AI161" s="53"/>
      <c r="AJ161" s="53"/>
      <c r="AK161" s="208"/>
      <c r="AL161" s="54"/>
      <c r="AM161" s="53"/>
      <c r="AN161" s="206"/>
      <c r="AO161" s="54"/>
      <c r="AP161" s="54"/>
      <c r="AQ161" s="54"/>
      <c r="AR161" s="53"/>
      <c r="AS161" s="185"/>
      <c r="AT161" s="56"/>
      <c r="AU161" s="54"/>
      <c r="AV161" s="190"/>
      <c r="AW161" s="185"/>
      <c r="AX161" s="185"/>
      <c r="AY161" s="182"/>
      <c r="AZ161" s="56"/>
      <c r="BA161" s="56"/>
      <c r="BB161" s="56"/>
      <c r="BC161" s="56" t="str">
        <f t="shared" si="18"/>
        <v/>
      </c>
      <c r="BD161" s="56"/>
      <c r="BE161" s="57"/>
      <c r="BF161" s="56"/>
      <c r="BG161" s="56"/>
      <c r="BH161" s="231"/>
      <c r="BI161" s="197">
        <f t="shared" si="19"/>
        <v>0</v>
      </c>
      <c r="BJ161" s="236"/>
      <c r="BK161" s="56"/>
      <c r="BL161" s="56"/>
      <c r="BM161" s="56"/>
      <c r="BN161" s="223"/>
      <c r="BO161" s="53"/>
      <c r="BP161" s="231"/>
      <c r="BQ161" s="59"/>
      <c r="BR161" s="60"/>
      <c r="BS161" s="59"/>
      <c r="BT161" s="238"/>
      <c r="BU161" s="59"/>
      <c r="BV161" s="58" t="e">
        <f t="shared" si="20"/>
        <v>#DIV/0!</v>
      </c>
      <c r="BW161" s="58" t="e">
        <f t="shared" si="21"/>
        <v>#DIV/0!</v>
      </c>
      <c r="BX161" s="58" t="e">
        <f t="shared" si="22"/>
        <v>#DIV/0!</v>
      </c>
      <c r="BY161" s="53"/>
      <c r="BZ161" s="58"/>
      <c r="CA161" s="61"/>
      <c r="CB161" s="56"/>
      <c r="CC161" s="56"/>
      <c r="CD161" s="56"/>
      <c r="CF161" s="62">
        <f t="shared" si="23"/>
        <v>0</v>
      </c>
      <c r="CG161" s="62">
        <f t="shared" si="24"/>
        <v>0</v>
      </c>
      <c r="CH161" s="173">
        <f t="shared" si="25"/>
        <v>0</v>
      </c>
      <c r="CI161" s="62">
        <f t="shared" si="26"/>
        <v>0</v>
      </c>
    </row>
    <row r="162" spans="2:87" ht="20.100000000000001" customHeight="1" x14ac:dyDescent="0.25">
      <c r="B162" s="53"/>
      <c r="C162" s="54"/>
      <c r="D162" s="267"/>
      <c r="E162" s="271"/>
      <c r="F162" s="55"/>
      <c r="G162" s="274"/>
      <c r="H162" s="53"/>
      <c r="I162" s="53"/>
      <c r="J162" s="53"/>
      <c r="K162" s="53"/>
      <c r="L162" s="265"/>
      <c r="M162" s="53"/>
      <c r="N162" s="260"/>
      <c r="O162" s="274"/>
      <c r="P162" s="53"/>
      <c r="Q162" s="263"/>
      <c r="R162" s="263"/>
      <c r="S162" s="179"/>
      <c r="T162" s="195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5"/>
      <c r="AF162" s="53"/>
      <c r="AG162" s="55"/>
      <c r="AH162" s="54"/>
      <c r="AI162" s="53"/>
      <c r="AJ162" s="53"/>
      <c r="AK162" s="208"/>
      <c r="AL162" s="54"/>
      <c r="AM162" s="53"/>
      <c r="AN162" s="206"/>
      <c r="AO162" s="54"/>
      <c r="AP162" s="54"/>
      <c r="AQ162" s="54"/>
      <c r="AR162" s="53"/>
      <c r="AS162" s="185"/>
      <c r="AT162" s="56"/>
      <c r="AU162" s="54"/>
      <c r="AV162" s="190"/>
      <c r="AW162" s="185"/>
      <c r="AX162" s="185"/>
      <c r="AY162" s="182"/>
      <c r="AZ162" s="56"/>
      <c r="BA162" s="56"/>
      <c r="BB162" s="56"/>
      <c r="BC162" s="56" t="str">
        <f t="shared" si="18"/>
        <v/>
      </c>
      <c r="BD162" s="56"/>
      <c r="BE162" s="57"/>
      <c r="BF162" s="56"/>
      <c r="BG162" s="56"/>
      <c r="BH162" s="231"/>
      <c r="BI162" s="197">
        <f t="shared" si="19"/>
        <v>0</v>
      </c>
      <c r="BJ162" s="236"/>
      <c r="BK162" s="56"/>
      <c r="BL162" s="56"/>
      <c r="BM162" s="56"/>
      <c r="BN162" s="223"/>
      <c r="BO162" s="53"/>
      <c r="BP162" s="231"/>
      <c r="BQ162" s="59"/>
      <c r="BR162" s="60"/>
      <c r="BS162" s="59"/>
      <c r="BT162" s="238"/>
      <c r="BU162" s="59"/>
      <c r="BV162" s="58" t="e">
        <f t="shared" si="20"/>
        <v>#DIV/0!</v>
      </c>
      <c r="BW162" s="58" t="e">
        <f t="shared" si="21"/>
        <v>#DIV/0!</v>
      </c>
      <c r="BX162" s="58" t="e">
        <f t="shared" si="22"/>
        <v>#DIV/0!</v>
      </c>
      <c r="BY162" s="53"/>
      <c r="BZ162" s="58"/>
      <c r="CA162" s="61"/>
      <c r="CB162" s="56"/>
      <c r="CC162" s="56"/>
      <c r="CD162" s="56"/>
      <c r="CF162" s="62">
        <f t="shared" si="23"/>
        <v>0</v>
      </c>
      <c r="CG162" s="62">
        <f t="shared" si="24"/>
        <v>0</v>
      </c>
      <c r="CH162" s="173">
        <f t="shared" si="25"/>
        <v>0</v>
      </c>
      <c r="CI162" s="62">
        <f t="shared" si="26"/>
        <v>0</v>
      </c>
    </row>
    <row r="163" spans="2:87" ht="20.100000000000001" customHeight="1" x14ac:dyDescent="0.25">
      <c r="B163" s="53"/>
      <c r="C163" s="54"/>
      <c r="D163" s="267"/>
      <c r="E163" s="271"/>
      <c r="F163" s="55"/>
      <c r="G163" s="274"/>
      <c r="H163" s="53"/>
      <c r="I163" s="53"/>
      <c r="J163" s="53"/>
      <c r="K163" s="53"/>
      <c r="L163" s="265"/>
      <c r="M163" s="53"/>
      <c r="N163" s="260"/>
      <c r="O163" s="274"/>
      <c r="P163" s="53"/>
      <c r="Q163" s="263"/>
      <c r="R163" s="263"/>
      <c r="S163" s="179"/>
      <c r="T163" s="195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5"/>
      <c r="AF163" s="53"/>
      <c r="AG163" s="55"/>
      <c r="AH163" s="54"/>
      <c r="AI163" s="53"/>
      <c r="AJ163" s="53"/>
      <c r="AK163" s="208"/>
      <c r="AL163" s="54"/>
      <c r="AM163" s="53"/>
      <c r="AN163" s="206"/>
      <c r="AO163" s="54"/>
      <c r="AP163" s="54"/>
      <c r="AQ163" s="54"/>
      <c r="AR163" s="53"/>
      <c r="AS163" s="185"/>
      <c r="AT163" s="56"/>
      <c r="AU163" s="54"/>
      <c r="AV163" s="190"/>
      <c r="AW163" s="185"/>
      <c r="AX163" s="185"/>
      <c r="AY163" s="182"/>
      <c r="AZ163" s="56"/>
      <c r="BA163" s="56"/>
      <c r="BB163" s="56"/>
      <c r="BC163" s="56" t="str">
        <f t="shared" si="18"/>
        <v/>
      </c>
      <c r="BD163" s="56"/>
      <c r="BE163" s="57"/>
      <c r="BF163" s="56"/>
      <c r="BG163" s="56"/>
      <c r="BH163" s="231"/>
      <c r="BI163" s="197">
        <f t="shared" si="19"/>
        <v>0</v>
      </c>
      <c r="BJ163" s="236"/>
      <c r="BK163" s="56"/>
      <c r="BL163" s="56"/>
      <c r="BM163" s="56"/>
      <c r="BN163" s="223"/>
      <c r="BO163" s="53"/>
      <c r="BP163" s="231"/>
      <c r="BQ163" s="59"/>
      <c r="BR163" s="60"/>
      <c r="BS163" s="59"/>
      <c r="BT163" s="238"/>
      <c r="BU163" s="59"/>
      <c r="BV163" s="58" t="e">
        <f t="shared" si="20"/>
        <v>#DIV/0!</v>
      </c>
      <c r="BW163" s="58" t="e">
        <f t="shared" si="21"/>
        <v>#DIV/0!</v>
      </c>
      <c r="BX163" s="58" t="e">
        <f t="shared" si="22"/>
        <v>#DIV/0!</v>
      </c>
      <c r="BY163" s="53"/>
      <c r="BZ163" s="58"/>
      <c r="CA163" s="61"/>
      <c r="CB163" s="56"/>
      <c r="CC163" s="56"/>
      <c r="CD163" s="56"/>
      <c r="CF163" s="62">
        <f t="shared" si="23"/>
        <v>0</v>
      </c>
      <c r="CG163" s="62">
        <f t="shared" si="24"/>
        <v>0</v>
      </c>
      <c r="CH163" s="173">
        <f t="shared" si="25"/>
        <v>0</v>
      </c>
      <c r="CI163" s="62">
        <f t="shared" si="26"/>
        <v>0</v>
      </c>
    </row>
    <row r="164" spans="2:87" ht="20.100000000000001" customHeight="1" x14ac:dyDescent="0.25">
      <c r="B164" s="53"/>
      <c r="C164" s="54"/>
      <c r="D164" s="267"/>
      <c r="E164" s="271"/>
      <c r="F164" s="55"/>
      <c r="G164" s="274"/>
      <c r="H164" s="53"/>
      <c r="I164" s="53"/>
      <c r="J164" s="53"/>
      <c r="K164" s="53"/>
      <c r="L164" s="265"/>
      <c r="M164" s="53"/>
      <c r="N164" s="260"/>
      <c r="O164" s="274"/>
      <c r="P164" s="53"/>
      <c r="Q164" s="263"/>
      <c r="R164" s="263"/>
      <c r="S164" s="179"/>
      <c r="T164" s="195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5"/>
      <c r="AF164" s="53"/>
      <c r="AG164" s="55"/>
      <c r="AH164" s="54"/>
      <c r="AI164" s="53"/>
      <c r="AJ164" s="53"/>
      <c r="AK164" s="208"/>
      <c r="AL164" s="54"/>
      <c r="AM164" s="53"/>
      <c r="AN164" s="206"/>
      <c r="AO164" s="54"/>
      <c r="AP164" s="54"/>
      <c r="AQ164" s="54"/>
      <c r="AR164" s="53"/>
      <c r="AS164" s="185"/>
      <c r="AT164" s="56"/>
      <c r="AU164" s="54"/>
      <c r="AV164" s="190"/>
      <c r="AW164" s="185"/>
      <c r="AX164" s="185"/>
      <c r="AY164" s="182"/>
      <c r="AZ164" s="56"/>
      <c r="BA164" s="56"/>
      <c r="BB164" s="56"/>
      <c r="BC164" s="56" t="str">
        <f t="shared" si="18"/>
        <v/>
      </c>
      <c r="BD164" s="56"/>
      <c r="BE164" s="57"/>
      <c r="BF164" s="56"/>
      <c r="BG164" s="56"/>
      <c r="BH164" s="231"/>
      <c r="BI164" s="197">
        <f t="shared" si="19"/>
        <v>0</v>
      </c>
      <c r="BJ164" s="236"/>
      <c r="BK164" s="56"/>
      <c r="BL164" s="56"/>
      <c r="BM164" s="56"/>
      <c r="BN164" s="223"/>
      <c r="BO164" s="53"/>
      <c r="BP164" s="231"/>
      <c r="BQ164" s="59"/>
      <c r="BR164" s="60"/>
      <c r="BS164" s="59"/>
      <c r="BT164" s="238"/>
      <c r="BU164" s="59"/>
      <c r="BV164" s="58" t="e">
        <f t="shared" si="20"/>
        <v>#DIV/0!</v>
      </c>
      <c r="BW164" s="58" t="e">
        <f t="shared" si="21"/>
        <v>#DIV/0!</v>
      </c>
      <c r="BX164" s="58" t="e">
        <f t="shared" si="22"/>
        <v>#DIV/0!</v>
      </c>
      <c r="BY164" s="53"/>
      <c r="BZ164" s="58"/>
      <c r="CA164" s="61"/>
      <c r="CB164" s="56"/>
      <c r="CC164" s="56"/>
      <c r="CD164" s="56"/>
      <c r="CF164" s="62">
        <f t="shared" si="23"/>
        <v>0</v>
      </c>
      <c r="CG164" s="62">
        <f t="shared" si="24"/>
        <v>0</v>
      </c>
      <c r="CH164" s="173">
        <f t="shared" si="25"/>
        <v>0</v>
      </c>
      <c r="CI164" s="62">
        <f t="shared" si="26"/>
        <v>0</v>
      </c>
    </row>
    <row r="165" spans="2:87" ht="20.100000000000001" customHeight="1" x14ac:dyDescent="0.25">
      <c r="B165" s="53"/>
      <c r="C165" s="54"/>
      <c r="D165" s="267"/>
      <c r="E165" s="271"/>
      <c r="F165" s="55"/>
      <c r="G165" s="274"/>
      <c r="H165" s="53"/>
      <c r="I165" s="53"/>
      <c r="J165" s="53"/>
      <c r="K165" s="53"/>
      <c r="L165" s="265"/>
      <c r="M165" s="53"/>
      <c r="N165" s="260"/>
      <c r="O165" s="274"/>
      <c r="P165" s="53"/>
      <c r="Q165" s="263"/>
      <c r="R165" s="263"/>
      <c r="S165" s="179"/>
      <c r="T165" s="195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5"/>
      <c r="AF165" s="53"/>
      <c r="AG165" s="55"/>
      <c r="AH165" s="54"/>
      <c r="AI165" s="53"/>
      <c r="AJ165" s="53"/>
      <c r="AK165" s="208"/>
      <c r="AL165" s="54"/>
      <c r="AM165" s="53"/>
      <c r="AN165" s="206"/>
      <c r="AO165" s="54"/>
      <c r="AP165" s="54"/>
      <c r="AQ165" s="54"/>
      <c r="AR165" s="53"/>
      <c r="AS165" s="185"/>
      <c r="AT165" s="56"/>
      <c r="AU165" s="54"/>
      <c r="AV165" s="190"/>
      <c r="AW165" s="185"/>
      <c r="AX165" s="185"/>
      <c r="AY165" s="182"/>
      <c r="AZ165" s="56"/>
      <c r="BA165" s="56"/>
      <c r="BB165" s="56"/>
      <c r="BC165" s="56" t="str">
        <f t="shared" si="18"/>
        <v/>
      </c>
      <c r="BD165" s="56"/>
      <c r="BE165" s="57"/>
      <c r="BF165" s="56"/>
      <c r="BG165" s="56"/>
      <c r="BH165" s="231"/>
      <c r="BI165" s="197">
        <f t="shared" si="19"/>
        <v>0</v>
      </c>
      <c r="BJ165" s="236"/>
      <c r="BK165" s="56"/>
      <c r="BL165" s="56"/>
      <c r="BM165" s="56"/>
      <c r="BN165" s="223"/>
      <c r="BO165" s="53"/>
      <c r="BP165" s="231"/>
      <c r="BQ165" s="59"/>
      <c r="BR165" s="60"/>
      <c r="BS165" s="59"/>
      <c r="BT165" s="238"/>
      <c r="BU165" s="59"/>
      <c r="BV165" s="58" t="e">
        <f t="shared" si="20"/>
        <v>#DIV/0!</v>
      </c>
      <c r="BW165" s="58" t="e">
        <f t="shared" si="21"/>
        <v>#DIV/0!</v>
      </c>
      <c r="BX165" s="58" t="e">
        <f t="shared" si="22"/>
        <v>#DIV/0!</v>
      </c>
      <c r="BY165" s="53"/>
      <c r="BZ165" s="58"/>
      <c r="CA165" s="61"/>
      <c r="CB165" s="56"/>
      <c r="CC165" s="56"/>
      <c r="CD165" s="56"/>
      <c r="CF165" s="62">
        <f t="shared" si="23"/>
        <v>0</v>
      </c>
      <c r="CG165" s="62">
        <f t="shared" si="24"/>
        <v>0</v>
      </c>
      <c r="CH165" s="173">
        <f t="shared" si="25"/>
        <v>0</v>
      </c>
      <c r="CI165" s="62">
        <f t="shared" si="26"/>
        <v>0</v>
      </c>
    </row>
    <row r="166" spans="2:87" ht="20.100000000000001" customHeight="1" x14ac:dyDescent="0.25">
      <c r="B166" s="53"/>
      <c r="C166" s="54"/>
      <c r="D166" s="267"/>
      <c r="E166" s="271"/>
      <c r="F166" s="55"/>
      <c r="G166" s="274"/>
      <c r="H166" s="53"/>
      <c r="I166" s="53"/>
      <c r="J166" s="53"/>
      <c r="K166" s="53"/>
      <c r="L166" s="265"/>
      <c r="M166" s="53"/>
      <c r="N166" s="260"/>
      <c r="O166" s="274"/>
      <c r="P166" s="53"/>
      <c r="Q166" s="263"/>
      <c r="R166" s="263"/>
      <c r="S166" s="179"/>
      <c r="T166" s="195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5"/>
      <c r="AF166" s="53"/>
      <c r="AG166" s="55"/>
      <c r="AH166" s="54"/>
      <c r="AI166" s="53"/>
      <c r="AJ166" s="53"/>
      <c r="AK166" s="208"/>
      <c r="AL166" s="54"/>
      <c r="AM166" s="53"/>
      <c r="AN166" s="206"/>
      <c r="AO166" s="54"/>
      <c r="AP166" s="54"/>
      <c r="AQ166" s="54"/>
      <c r="AR166" s="53"/>
      <c r="AS166" s="185"/>
      <c r="AT166" s="56"/>
      <c r="AU166" s="54"/>
      <c r="AV166" s="190"/>
      <c r="AW166" s="185"/>
      <c r="AX166" s="185"/>
      <c r="AY166" s="182"/>
      <c r="AZ166" s="56"/>
      <c r="BA166" s="56"/>
      <c r="BB166" s="56"/>
      <c r="BC166" s="56" t="str">
        <f t="shared" si="18"/>
        <v/>
      </c>
      <c r="BD166" s="56"/>
      <c r="BE166" s="57"/>
      <c r="BF166" s="56"/>
      <c r="BG166" s="56"/>
      <c r="BH166" s="231"/>
      <c r="BI166" s="197">
        <f t="shared" si="19"/>
        <v>0</v>
      </c>
      <c r="BJ166" s="236"/>
      <c r="BK166" s="56"/>
      <c r="BL166" s="56"/>
      <c r="BM166" s="56"/>
      <c r="BN166" s="223"/>
      <c r="BO166" s="53"/>
      <c r="BP166" s="231"/>
      <c r="BQ166" s="59"/>
      <c r="BR166" s="60"/>
      <c r="BS166" s="59"/>
      <c r="BT166" s="238"/>
      <c r="BU166" s="59"/>
      <c r="BV166" s="58" t="e">
        <f t="shared" si="20"/>
        <v>#DIV/0!</v>
      </c>
      <c r="BW166" s="58" t="e">
        <f t="shared" si="21"/>
        <v>#DIV/0!</v>
      </c>
      <c r="BX166" s="58" t="e">
        <f t="shared" si="22"/>
        <v>#DIV/0!</v>
      </c>
      <c r="BY166" s="53"/>
      <c r="BZ166" s="58"/>
      <c r="CA166" s="61"/>
      <c r="CB166" s="56"/>
      <c r="CC166" s="56"/>
      <c r="CD166" s="56"/>
      <c r="CF166" s="62">
        <f t="shared" si="23"/>
        <v>0</v>
      </c>
      <c r="CG166" s="62">
        <f t="shared" si="24"/>
        <v>0</v>
      </c>
      <c r="CH166" s="173">
        <f t="shared" si="25"/>
        <v>0</v>
      </c>
      <c r="CI166" s="62">
        <f t="shared" si="26"/>
        <v>0</v>
      </c>
    </row>
    <row r="167" spans="2:87" ht="20.100000000000001" customHeight="1" x14ac:dyDescent="0.25">
      <c r="B167" s="53"/>
      <c r="C167" s="54"/>
      <c r="D167" s="267"/>
      <c r="E167" s="271"/>
      <c r="F167" s="55"/>
      <c r="G167" s="274"/>
      <c r="H167" s="53"/>
      <c r="I167" s="53"/>
      <c r="J167" s="53"/>
      <c r="K167" s="53"/>
      <c r="L167" s="265"/>
      <c r="M167" s="53"/>
      <c r="N167" s="260"/>
      <c r="O167" s="274"/>
      <c r="P167" s="53"/>
      <c r="Q167" s="263"/>
      <c r="R167" s="263"/>
      <c r="S167" s="179"/>
      <c r="T167" s="195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5"/>
      <c r="AF167" s="53"/>
      <c r="AG167" s="55"/>
      <c r="AH167" s="54"/>
      <c r="AI167" s="53"/>
      <c r="AJ167" s="53"/>
      <c r="AK167" s="208"/>
      <c r="AL167" s="54"/>
      <c r="AM167" s="53"/>
      <c r="AN167" s="206"/>
      <c r="AO167" s="54"/>
      <c r="AP167" s="54"/>
      <c r="AQ167" s="54"/>
      <c r="AR167" s="53"/>
      <c r="AS167" s="185"/>
      <c r="AT167" s="56"/>
      <c r="AU167" s="54"/>
      <c r="AV167" s="190"/>
      <c r="AW167" s="185"/>
      <c r="AX167" s="185"/>
      <c r="AY167" s="182"/>
      <c r="AZ167" s="56"/>
      <c r="BA167" s="56"/>
      <c r="BB167" s="56"/>
      <c r="BC167" s="56" t="str">
        <f t="shared" si="18"/>
        <v/>
      </c>
      <c r="BD167" s="56"/>
      <c r="BE167" s="57"/>
      <c r="BF167" s="56"/>
      <c r="BG167" s="56"/>
      <c r="BH167" s="231"/>
      <c r="BI167" s="197">
        <f t="shared" si="19"/>
        <v>0</v>
      </c>
      <c r="BJ167" s="236"/>
      <c r="BK167" s="56"/>
      <c r="BL167" s="56"/>
      <c r="BM167" s="56"/>
      <c r="BN167" s="223"/>
      <c r="BO167" s="53"/>
      <c r="BP167" s="231"/>
      <c r="BQ167" s="59"/>
      <c r="BR167" s="60"/>
      <c r="BS167" s="59"/>
      <c r="BT167" s="238"/>
      <c r="BU167" s="59"/>
      <c r="BV167" s="58" t="e">
        <f t="shared" si="20"/>
        <v>#DIV/0!</v>
      </c>
      <c r="BW167" s="58" t="e">
        <f t="shared" si="21"/>
        <v>#DIV/0!</v>
      </c>
      <c r="BX167" s="58" t="e">
        <f t="shared" si="22"/>
        <v>#DIV/0!</v>
      </c>
      <c r="BY167" s="53"/>
      <c r="BZ167" s="58"/>
      <c r="CA167" s="61"/>
      <c r="CB167" s="56"/>
      <c r="CC167" s="56"/>
      <c r="CD167" s="56"/>
      <c r="CF167" s="62">
        <f t="shared" si="23"/>
        <v>0</v>
      </c>
      <c r="CG167" s="62">
        <f t="shared" si="24"/>
        <v>0</v>
      </c>
      <c r="CH167" s="173">
        <f t="shared" si="25"/>
        <v>0</v>
      </c>
      <c r="CI167" s="62">
        <f t="shared" si="26"/>
        <v>0</v>
      </c>
    </row>
    <row r="168" spans="2:87" ht="20.100000000000001" customHeight="1" x14ac:dyDescent="0.25">
      <c r="B168" s="53"/>
      <c r="C168" s="54"/>
      <c r="D168" s="267"/>
      <c r="E168" s="271"/>
      <c r="F168" s="55"/>
      <c r="G168" s="274"/>
      <c r="H168" s="53"/>
      <c r="I168" s="53"/>
      <c r="J168" s="53"/>
      <c r="K168" s="53"/>
      <c r="L168" s="265"/>
      <c r="M168" s="53"/>
      <c r="N168" s="260"/>
      <c r="O168" s="274"/>
      <c r="P168" s="53"/>
      <c r="Q168" s="263"/>
      <c r="R168" s="263"/>
      <c r="S168" s="179"/>
      <c r="T168" s="195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5"/>
      <c r="AF168" s="53"/>
      <c r="AG168" s="55"/>
      <c r="AH168" s="54"/>
      <c r="AI168" s="53"/>
      <c r="AJ168" s="53"/>
      <c r="AK168" s="208"/>
      <c r="AL168" s="54"/>
      <c r="AM168" s="53"/>
      <c r="AN168" s="206"/>
      <c r="AO168" s="54"/>
      <c r="AP168" s="54"/>
      <c r="AQ168" s="54"/>
      <c r="AR168" s="53"/>
      <c r="AS168" s="185"/>
      <c r="AT168" s="56"/>
      <c r="AU168" s="54"/>
      <c r="AV168" s="190"/>
      <c r="AW168" s="185"/>
      <c r="AX168" s="185"/>
      <c r="AY168" s="182"/>
      <c r="AZ168" s="56"/>
      <c r="BA168" s="56"/>
      <c r="BB168" s="56"/>
      <c r="BC168" s="56" t="str">
        <f t="shared" si="18"/>
        <v/>
      </c>
      <c r="BD168" s="56"/>
      <c r="BE168" s="57"/>
      <c r="BF168" s="56"/>
      <c r="BG168" s="56"/>
      <c r="BH168" s="231"/>
      <c r="BI168" s="197">
        <f t="shared" si="19"/>
        <v>0</v>
      </c>
      <c r="BJ168" s="236"/>
      <c r="BK168" s="56"/>
      <c r="BL168" s="56"/>
      <c r="BM168" s="56"/>
      <c r="BN168" s="223"/>
      <c r="BO168" s="53"/>
      <c r="BP168" s="231"/>
      <c r="BQ168" s="59"/>
      <c r="BR168" s="60"/>
      <c r="BS168" s="59"/>
      <c r="BT168" s="238"/>
      <c r="BU168" s="59"/>
      <c r="BV168" s="58" t="e">
        <f t="shared" si="20"/>
        <v>#DIV/0!</v>
      </c>
      <c r="BW168" s="58" t="e">
        <f t="shared" si="21"/>
        <v>#DIV/0!</v>
      </c>
      <c r="BX168" s="58" t="e">
        <f t="shared" si="22"/>
        <v>#DIV/0!</v>
      </c>
      <c r="BY168" s="53"/>
      <c r="BZ168" s="58"/>
      <c r="CA168" s="61"/>
      <c r="CB168" s="56"/>
      <c r="CC168" s="56"/>
      <c r="CD168" s="56"/>
      <c r="CF168" s="62">
        <f t="shared" si="23"/>
        <v>0</v>
      </c>
      <c r="CG168" s="62">
        <f t="shared" si="24"/>
        <v>0</v>
      </c>
      <c r="CH168" s="173">
        <f t="shared" si="25"/>
        <v>0</v>
      </c>
      <c r="CI168" s="62">
        <f t="shared" si="26"/>
        <v>0</v>
      </c>
    </row>
    <row r="169" spans="2:87" ht="20.100000000000001" customHeight="1" x14ac:dyDescent="0.25">
      <c r="B169" s="53"/>
      <c r="C169" s="54"/>
      <c r="D169" s="267"/>
      <c r="E169" s="271"/>
      <c r="F169" s="55"/>
      <c r="G169" s="274"/>
      <c r="H169" s="53"/>
      <c r="I169" s="53"/>
      <c r="J169" s="53"/>
      <c r="K169" s="53"/>
      <c r="L169" s="265"/>
      <c r="M169" s="53"/>
      <c r="N169" s="260"/>
      <c r="O169" s="274"/>
      <c r="P169" s="53"/>
      <c r="Q169" s="263"/>
      <c r="R169" s="263"/>
      <c r="S169" s="179"/>
      <c r="T169" s="195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5"/>
      <c r="AF169" s="53"/>
      <c r="AG169" s="55"/>
      <c r="AH169" s="54"/>
      <c r="AI169" s="53"/>
      <c r="AJ169" s="53"/>
      <c r="AK169" s="208"/>
      <c r="AL169" s="54"/>
      <c r="AM169" s="53"/>
      <c r="AN169" s="206"/>
      <c r="AO169" s="54"/>
      <c r="AP169" s="54"/>
      <c r="AQ169" s="54"/>
      <c r="AR169" s="53"/>
      <c r="AS169" s="185"/>
      <c r="AT169" s="56"/>
      <c r="AU169" s="54"/>
      <c r="AV169" s="190"/>
      <c r="AW169" s="185"/>
      <c r="AX169" s="185"/>
      <c r="AY169" s="182"/>
      <c r="AZ169" s="56"/>
      <c r="BA169" s="56"/>
      <c r="BB169" s="56"/>
      <c r="BC169" s="56" t="str">
        <f t="shared" si="18"/>
        <v/>
      </c>
      <c r="BD169" s="56"/>
      <c r="BE169" s="57"/>
      <c r="BF169" s="56"/>
      <c r="BG169" s="56"/>
      <c r="BH169" s="231"/>
      <c r="BI169" s="197">
        <f t="shared" si="19"/>
        <v>0</v>
      </c>
      <c r="BJ169" s="236"/>
      <c r="BK169" s="56"/>
      <c r="BL169" s="56"/>
      <c r="BM169" s="56"/>
      <c r="BN169" s="223"/>
      <c r="BO169" s="53"/>
      <c r="BP169" s="231"/>
      <c r="BQ169" s="59"/>
      <c r="BR169" s="60"/>
      <c r="BS169" s="59"/>
      <c r="BT169" s="238"/>
      <c r="BU169" s="59"/>
      <c r="BV169" s="58" t="e">
        <f t="shared" si="20"/>
        <v>#DIV/0!</v>
      </c>
      <c r="BW169" s="58" t="e">
        <f t="shared" si="21"/>
        <v>#DIV/0!</v>
      </c>
      <c r="BX169" s="58" t="e">
        <f t="shared" si="22"/>
        <v>#DIV/0!</v>
      </c>
      <c r="BY169" s="53"/>
      <c r="BZ169" s="58"/>
      <c r="CA169" s="61"/>
      <c r="CB169" s="56"/>
      <c r="CC169" s="56"/>
      <c r="CD169" s="56"/>
      <c r="CF169" s="62">
        <f t="shared" si="23"/>
        <v>0</v>
      </c>
      <c r="CG169" s="62">
        <f t="shared" si="24"/>
        <v>0</v>
      </c>
      <c r="CH169" s="173">
        <f t="shared" si="25"/>
        <v>0</v>
      </c>
      <c r="CI169" s="62">
        <f t="shared" si="26"/>
        <v>0</v>
      </c>
    </row>
    <row r="170" spans="2:87" ht="20.100000000000001" customHeight="1" x14ac:dyDescent="0.25">
      <c r="B170" s="53"/>
      <c r="C170" s="54"/>
      <c r="D170" s="267"/>
      <c r="E170" s="271"/>
      <c r="F170" s="55"/>
      <c r="G170" s="274"/>
      <c r="H170" s="53"/>
      <c r="I170" s="53"/>
      <c r="J170" s="53"/>
      <c r="K170" s="53"/>
      <c r="L170" s="265"/>
      <c r="M170" s="53"/>
      <c r="N170" s="260"/>
      <c r="O170" s="274"/>
      <c r="P170" s="53"/>
      <c r="Q170" s="263"/>
      <c r="R170" s="263"/>
      <c r="S170" s="179"/>
      <c r="T170" s="195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5"/>
      <c r="AF170" s="53"/>
      <c r="AG170" s="55"/>
      <c r="AH170" s="54"/>
      <c r="AI170" s="53"/>
      <c r="AJ170" s="53"/>
      <c r="AK170" s="208"/>
      <c r="AL170" s="54"/>
      <c r="AM170" s="53"/>
      <c r="AN170" s="206"/>
      <c r="AO170" s="54"/>
      <c r="AP170" s="54"/>
      <c r="AQ170" s="54"/>
      <c r="AR170" s="53"/>
      <c r="AS170" s="185"/>
      <c r="AT170" s="56"/>
      <c r="AU170" s="54"/>
      <c r="AV170" s="190"/>
      <c r="AW170" s="185"/>
      <c r="AX170" s="185"/>
      <c r="AY170" s="182"/>
      <c r="AZ170" s="56"/>
      <c r="BA170" s="56"/>
      <c r="BB170" s="56"/>
      <c r="BC170" s="56" t="str">
        <f t="shared" si="18"/>
        <v/>
      </c>
      <c r="BD170" s="56"/>
      <c r="BE170" s="57"/>
      <c r="BF170" s="56"/>
      <c r="BG170" s="56"/>
      <c r="BH170" s="231"/>
      <c r="BI170" s="197">
        <f t="shared" si="19"/>
        <v>0</v>
      </c>
      <c r="BJ170" s="236"/>
      <c r="BK170" s="56"/>
      <c r="BL170" s="56"/>
      <c r="BM170" s="56"/>
      <c r="BN170" s="223"/>
      <c r="BO170" s="53"/>
      <c r="BP170" s="231"/>
      <c r="BQ170" s="59"/>
      <c r="BR170" s="60"/>
      <c r="BS170" s="59"/>
      <c r="BT170" s="238"/>
      <c r="BU170" s="59"/>
      <c r="BV170" s="58" t="e">
        <f t="shared" si="20"/>
        <v>#DIV/0!</v>
      </c>
      <c r="BW170" s="58" t="e">
        <f t="shared" si="21"/>
        <v>#DIV/0!</v>
      </c>
      <c r="BX170" s="58" t="e">
        <f t="shared" si="22"/>
        <v>#DIV/0!</v>
      </c>
      <c r="BY170" s="53"/>
      <c r="BZ170" s="58"/>
      <c r="CA170" s="61"/>
      <c r="CB170" s="56"/>
      <c r="CC170" s="56"/>
      <c r="CD170" s="56"/>
      <c r="CF170" s="62">
        <f t="shared" si="23"/>
        <v>0</v>
      </c>
      <c r="CG170" s="62">
        <f t="shared" si="24"/>
        <v>0</v>
      </c>
      <c r="CH170" s="173">
        <f t="shared" si="25"/>
        <v>0</v>
      </c>
      <c r="CI170" s="62">
        <f t="shared" si="26"/>
        <v>0</v>
      </c>
    </row>
    <row r="171" spans="2:87" ht="20.100000000000001" customHeight="1" x14ac:dyDescent="0.25">
      <c r="B171" s="53"/>
      <c r="C171" s="54"/>
      <c r="D171" s="267"/>
      <c r="E171" s="271"/>
      <c r="F171" s="55"/>
      <c r="G171" s="274"/>
      <c r="H171" s="53"/>
      <c r="I171" s="53"/>
      <c r="J171" s="53"/>
      <c r="K171" s="53"/>
      <c r="L171" s="265"/>
      <c r="M171" s="53"/>
      <c r="N171" s="260"/>
      <c r="O171" s="274"/>
      <c r="P171" s="53"/>
      <c r="Q171" s="263"/>
      <c r="R171" s="263"/>
      <c r="S171" s="179"/>
      <c r="T171" s="195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5"/>
      <c r="AF171" s="53"/>
      <c r="AG171" s="55"/>
      <c r="AH171" s="54"/>
      <c r="AI171" s="53"/>
      <c r="AJ171" s="53"/>
      <c r="AK171" s="208"/>
      <c r="AL171" s="54"/>
      <c r="AM171" s="53"/>
      <c r="AN171" s="206"/>
      <c r="AO171" s="54"/>
      <c r="AP171" s="54"/>
      <c r="AQ171" s="54"/>
      <c r="AR171" s="53"/>
      <c r="AS171" s="185"/>
      <c r="AT171" s="56"/>
      <c r="AU171" s="54"/>
      <c r="AV171" s="190"/>
      <c r="AW171" s="185"/>
      <c r="AX171" s="185"/>
      <c r="AY171" s="182"/>
      <c r="AZ171" s="56"/>
      <c r="BA171" s="56"/>
      <c r="BB171" s="56"/>
      <c r="BC171" s="56" t="str">
        <f t="shared" si="18"/>
        <v/>
      </c>
      <c r="BD171" s="56"/>
      <c r="BE171" s="57"/>
      <c r="BF171" s="56"/>
      <c r="BG171" s="56"/>
      <c r="BH171" s="231"/>
      <c r="BI171" s="197">
        <f t="shared" si="19"/>
        <v>0</v>
      </c>
      <c r="BJ171" s="236"/>
      <c r="BK171" s="56"/>
      <c r="BL171" s="56"/>
      <c r="BM171" s="56"/>
      <c r="BN171" s="223"/>
      <c r="BO171" s="53"/>
      <c r="BP171" s="231"/>
      <c r="BQ171" s="59"/>
      <c r="BR171" s="60"/>
      <c r="BS171" s="59"/>
      <c r="BT171" s="238"/>
      <c r="BU171" s="59"/>
      <c r="BV171" s="58" t="e">
        <f t="shared" si="20"/>
        <v>#DIV/0!</v>
      </c>
      <c r="BW171" s="58" t="e">
        <f t="shared" si="21"/>
        <v>#DIV/0!</v>
      </c>
      <c r="BX171" s="58" t="e">
        <f t="shared" si="22"/>
        <v>#DIV/0!</v>
      </c>
      <c r="BY171" s="53"/>
      <c r="BZ171" s="58"/>
      <c r="CA171" s="61"/>
      <c r="CB171" s="56"/>
      <c r="CC171" s="56"/>
      <c r="CD171" s="56"/>
      <c r="CF171" s="62">
        <f t="shared" si="23"/>
        <v>0</v>
      </c>
      <c r="CG171" s="62">
        <f t="shared" si="24"/>
        <v>0</v>
      </c>
      <c r="CH171" s="173">
        <f t="shared" si="25"/>
        <v>0</v>
      </c>
      <c r="CI171" s="62">
        <f t="shared" si="26"/>
        <v>0</v>
      </c>
    </row>
    <row r="172" spans="2:87" ht="20.100000000000001" customHeight="1" x14ac:dyDescent="0.25">
      <c r="B172" s="53"/>
      <c r="C172" s="54"/>
      <c r="D172" s="267"/>
      <c r="E172" s="271"/>
      <c r="F172" s="55"/>
      <c r="G172" s="274"/>
      <c r="H172" s="53"/>
      <c r="I172" s="53"/>
      <c r="J172" s="53"/>
      <c r="K172" s="53"/>
      <c r="L172" s="265"/>
      <c r="M172" s="53"/>
      <c r="N172" s="260"/>
      <c r="O172" s="274"/>
      <c r="P172" s="53"/>
      <c r="Q172" s="263"/>
      <c r="R172" s="263"/>
      <c r="S172" s="179"/>
      <c r="T172" s="195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5"/>
      <c r="AF172" s="53"/>
      <c r="AG172" s="55"/>
      <c r="AH172" s="54"/>
      <c r="AI172" s="53"/>
      <c r="AJ172" s="53"/>
      <c r="AK172" s="208"/>
      <c r="AL172" s="54"/>
      <c r="AM172" s="53"/>
      <c r="AN172" s="206"/>
      <c r="AO172" s="54"/>
      <c r="AP172" s="54"/>
      <c r="AQ172" s="54"/>
      <c r="AR172" s="53"/>
      <c r="AS172" s="185"/>
      <c r="AT172" s="56"/>
      <c r="AU172" s="54"/>
      <c r="AV172" s="190"/>
      <c r="AW172" s="185"/>
      <c r="AX172" s="185"/>
      <c r="AY172" s="182"/>
      <c r="AZ172" s="56"/>
      <c r="BA172" s="56"/>
      <c r="BB172" s="56"/>
      <c r="BC172" s="56" t="str">
        <f t="shared" si="18"/>
        <v/>
      </c>
      <c r="BD172" s="56"/>
      <c r="BE172" s="57"/>
      <c r="BF172" s="56"/>
      <c r="BG172" s="56"/>
      <c r="BH172" s="231"/>
      <c r="BI172" s="197">
        <f t="shared" si="19"/>
        <v>0</v>
      </c>
      <c r="BJ172" s="236"/>
      <c r="BK172" s="56"/>
      <c r="BL172" s="56"/>
      <c r="BM172" s="56"/>
      <c r="BN172" s="223"/>
      <c r="BO172" s="53"/>
      <c r="BP172" s="231"/>
      <c r="BQ172" s="59"/>
      <c r="BR172" s="60"/>
      <c r="BS172" s="59"/>
      <c r="BT172" s="238"/>
      <c r="BU172" s="59"/>
      <c r="BV172" s="58" t="e">
        <f t="shared" si="20"/>
        <v>#DIV/0!</v>
      </c>
      <c r="BW172" s="58" t="e">
        <f t="shared" si="21"/>
        <v>#DIV/0!</v>
      </c>
      <c r="BX172" s="58" t="e">
        <f t="shared" si="22"/>
        <v>#DIV/0!</v>
      </c>
      <c r="BY172" s="53"/>
      <c r="BZ172" s="58"/>
      <c r="CA172" s="61"/>
      <c r="CB172" s="56"/>
      <c r="CC172" s="56"/>
      <c r="CD172" s="56"/>
      <c r="CF172" s="62">
        <f t="shared" si="23"/>
        <v>0</v>
      </c>
      <c r="CG172" s="62">
        <f t="shared" si="24"/>
        <v>0</v>
      </c>
      <c r="CH172" s="173">
        <f t="shared" si="25"/>
        <v>0</v>
      </c>
      <c r="CI172" s="62">
        <f t="shared" si="26"/>
        <v>0</v>
      </c>
    </row>
    <row r="173" spans="2:87" ht="20.100000000000001" customHeight="1" x14ac:dyDescent="0.25">
      <c r="B173" s="53"/>
      <c r="C173" s="54"/>
      <c r="D173" s="267"/>
      <c r="E173" s="271"/>
      <c r="F173" s="55"/>
      <c r="G173" s="274"/>
      <c r="H173" s="53"/>
      <c r="I173" s="53"/>
      <c r="J173" s="53"/>
      <c r="K173" s="53"/>
      <c r="L173" s="265"/>
      <c r="M173" s="53"/>
      <c r="N173" s="260"/>
      <c r="O173" s="274"/>
      <c r="P173" s="53"/>
      <c r="Q173" s="263"/>
      <c r="R173" s="263"/>
      <c r="S173" s="179"/>
      <c r="T173" s="195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5"/>
      <c r="AF173" s="53"/>
      <c r="AG173" s="55"/>
      <c r="AH173" s="54"/>
      <c r="AI173" s="53"/>
      <c r="AJ173" s="53"/>
      <c r="AK173" s="208"/>
      <c r="AL173" s="54"/>
      <c r="AM173" s="53"/>
      <c r="AN173" s="206"/>
      <c r="AO173" s="54"/>
      <c r="AP173" s="54"/>
      <c r="AQ173" s="54"/>
      <c r="AR173" s="53"/>
      <c r="AS173" s="185"/>
      <c r="AT173" s="56"/>
      <c r="AU173" s="54"/>
      <c r="AV173" s="190"/>
      <c r="AW173" s="185"/>
      <c r="AX173" s="185"/>
      <c r="AY173" s="182"/>
      <c r="AZ173" s="56"/>
      <c r="BA173" s="56"/>
      <c r="BB173" s="56"/>
      <c r="BC173" s="56" t="str">
        <f t="shared" si="18"/>
        <v/>
      </c>
      <c r="BD173" s="56"/>
      <c r="BE173" s="57"/>
      <c r="BF173" s="56"/>
      <c r="BG173" s="56"/>
      <c r="BH173" s="231"/>
      <c r="BI173" s="197">
        <f t="shared" si="19"/>
        <v>0</v>
      </c>
      <c r="BJ173" s="236"/>
      <c r="BK173" s="56"/>
      <c r="BL173" s="56"/>
      <c r="BM173" s="56"/>
      <c r="BN173" s="223"/>
      <c r="BO173" s="53"/>
      <c r="BP173" s="231"/>
      <c r="BQ173" s="59"/>
      <c r="BR173" s="60"/>
      <c r="BS173" s="59"/>
      <c r="BT173" s="238"/>
      <c r="BU173" s="59"/>
      <c r="BV173" s="58" t="e">
        <f t="shared" si="20"/>
        <v>#DIV/0!</v>
      </c>
      <c r="BW173" s="58" t="e">
        <f t="shared" si="21"/>
        <v>#DIV/0!</v>
      </c>
      <c r="BX173" s="58" t="e">
        <f t="shared" si="22"/>
        <v>#DIV/0!</v>
      </c>
      <c r="BY173" s="53"/>
      <c r="BZ173" s="58"/>
      <c r="CA173" s="61"/>
      <c r="CB173" s="56"/>
      <c r="CC173" s="56"/>
      <c r="CD173" s="56"/>
      <c r="CF173" s="62">
        <f t="shared" si="23"/>
        <v>0</v>
      </c>
      <c r="CG173" s="62">
        <f t="shared" si="24"/>
        <v>0</v>
      </c>
      <c r="CH173" s="173">
        <f t="shared" si="25"/>
        <v>0</v>
      </c>
      <c r="CI173" s="62">
        <f t="shared" si="26"/>
        <v>0</v>
      </c>
    </row>
    <row r="174" spans="2:87" ht="20.100000000000001" customHeight="1" x14ac:dyDescent="0.25">
      <c r="B174" s="53"/>
      <c r="C174" s="54"/>
      <c r="D174" s="267"/>
      <c r="E174" s="271"/>
      <c r="F174" s="55"/>
      <c r="G174" s="274"/>
      <c r="H174" s="53"/>
      <c r="I174" s="53"/>
      <c r="J174" s="53"/>
      <c r="K174" s="53"/>
      <c r="L174" s="265"/>
      <c r="M174" s="53"/>
      <c r="N174" s="260"/>
      <c r="O174" s="274"/>
      <c r="P174" s="53"/>
      <c r="Q174" s="263"/>
      <c r="R174" s="263"/>
      <c r="S174" s="179"/>
      <c r="T174" s="195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5"/>
      <c r="AF174" s="53"/>
      <c r="AG174" s="55"/>
      <c r="AH174" s="54"/>
      <c r="AI174" s="53"/>
      <c r="AJ174" s="53"/>
      <c r="AK174" s="208"/>
      <c r="AL174" s="54"/>
      <c r="AM174" s="53"/>
      <c r="AN174" s="206"/>
      <c r="AO174" s="54"/>
      <c r="AP174" s="54"/>
      <c r="AQ174" s="54"/>
      <c r="AR174" s="53"/>
      <c r="AS174" s="185"/>
      <c r="AT174" s="56"/>
      <c r="AU174" s="54"/>
      <c r="AV174" s="190"/>
      <c r="AW174" s="185"/>
      <c r="AX174" s="185"/>
      <c r="AY174" s="182"/>
      <c r="AZ174" s="56"/>
      <c r="BA174" s="56"/>
      <c r="BB174" s="56"/>
      <c r="BC174" s="56" t="str">
        <f t="shared" si="18"/>
        <v/>
      </c>
      <c r="BD174" s="56"/>
      <c r="BE174" s="57"/>
      <c r="BF174" s="56"/>
      <c r="BG174" s="56"/>
      <c r="BH174" s="231"/>
      <c r="BI174" s="197">
        <f t="shared" si="19"/>
        <v>0</v>
      </c>
      <c r="BJ174" s="236"/>
      <c r="BK174" s="56"/>
      <c r="BL174" s="56"/>
      <c r="BM174" s="56"/>
      <c r="BN174" s="223"/>
      <c r="BO174" s="53"/>
      <c r="BP174" s="231"/>
      <c r="BQ174" s="59"/>
      <c r="BR174" s="60"/>
      <c r="BS174" s="59"/>
      <c r="BT174" s="238"/>
      <c r="BU174" s="59"/>
      <c r="BV174" s="58" t="e">
        <f t="shared" si="20"/>
        <v>#DIV/0!</v>
      </c>
      <c r="BW174" s="58" t="e">
        <f t="shared" si="21"/>
        <v>#DIV/0!</v>
      </c>
      <c r="BX174" s="58" t="e">
        <f t="shared" si="22"/>
        <v>#DIV/0!</v>
      </c>
      <c r="BY174" s="53"/>
      <c r="BZ174" s="58"/>
      <c r="CA174" s="61"/>
      <c r="CB174" s="56"/>
      <c r="CC174" s="56"/>
      <c r="CD174" s="56"/>
      <c r="CF174" s="62">
        <f t="shared" si="23"/>
        <v>0</v>
      </c>
      <c r="CG174" s="62">
        <f t="shared" si="24"/>
        <v>0</v>
      </c>
      <c r="CH174" s="173">
        <f t="shared" si="25"/>
        <v>0</v>
      </c>
      <c r="CI174" s="62">
        <f t="shared" si="26"/>
        <v>0</v>
      </c>
    </row>
    <row r="175" spans="2:87" ht="20.100000000000001" customHeight="1" x14ac:dyDescent="0.25">
      <c r="B175" s="53"/>
      <c r="C175" s="54"/>
      <c r="D175" s="267"/>
      <c r="E175" s="271"/>
      <c r="F175" s="55"/>
      <c r="G175" s="274"/>
      <c r="H175" s="53"/>
      <c r="I175" s="53"/>
      <c r="J175" s="53"/>
      <c r="K175" s="53"/>
      <c r="L175" s="265"/>
      <c r="M175" s="53"/>
      <c r="N175" s="260"/>
      <c r="O175" s="274"/>
      <c r="P175" s="53"/>
      <c r="Q175" s="263"/>
      <c r="R175" s="263"/>
      <c r="S175" s="179"/>
      <c r="T175" s="195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5"/>
      <c r="AF175" s="53"/>
      <c r="AG175" s="55"/>
      <c r="AH175" s="54"/>
      <c r="AI175" s="53"/>
      <c r="AJ175" s="53"/>
      <c r="AK175" s="208"/>
      <c r="AL175" s="54"/>
      <c r="AM175" s="53"/>
      <c r="AN175" s="206"/>
      <c r="AO175" s="54"/>
      <c r="AP175" s="54"/>
      <c r="AQ175" s="54"/>
      <c r="AR175" s="53"/>
      <c r="AS175" s="185"/>
      <c r="AT175" s="56"/>
      <c r="AU175" s="54"/>
      <c r="AV175" s="190"/>
      <c r="AW175" s="185"/>
      <c r="AX175" s="185"/>
      <c r="AY175" s="182"/>
      <c r="AZ175" s="56"/>
      <c r="BA175" s="56"/>
      <c r="BB175" s="56"/>
      <c r="BC175" s="56" t="str">
        <f t="shared" si="18"/>
        <v/>
      </c>
      <c r="BD175" s="56"/>
      <c r="BE175" s="57"/>
      <c r="BF175" s="56"/>
      <c r="BG175" s="56"/>
      <c r="BH175" s="231"/>
      <c r="BI175" s="197">
        <f t="shared" si="19"/>
        <v>0</v>
      </c>
      <c r="BJ175" s="236"/>
      <c r="BK175" s="56"/>
      <c r="BL175" s="56"/>
      <c r="BM175" s="56"/>
      <c r="BN175" s="223"/>
      <c r="BO175" s="53"/>
      <c r="BP175" s="231"/>
      <c r="BQ175" s="59"/>
      <c r="BR175" s="60"/>
      <c r="BS175" s="59"/>
      <c r="BT175" s="238"/>
      <c r="BU175" s="59"/>
      <c r="BV175" s="58" t="e">
        <f t="shared" si="20"/>
        <v>#DIV/0!</v>
      </c>
      <c r="BW175" s="58" t="e">
        <f t="shared" si="21"/>
        <v>#DIV/0!</v>
      </c>
      <c r="BX175" s="58" t="e">
        <f t="shared" si="22"/>
        <v>#DIV/0!</v>
      </c>
      <c r="BY175" s="53"/>
      <c r="BZ175" s="58"/>
      <c r="CA175" s="61"/>
      <c r="CB175" s="56"/>
      <c r="CC175" s="56"/>
      <c r="CD175" s="56"/>
      <c r="CF175" s="62">
        <f t="shared" si="23"/>
        <v>0</v>
      </c>
      <c r="CG175" s="62">
        <f t="shared" si="24"/>
        <v>0</v>
      </c>
      <c r="CH175" s="173">
        <f t="shared" si="25"/>
        <v>0</v>
      </c>
      <c r="CI175" s="62">
        <f t="shared" si="26"/>
        <v>0</v>
      </c>
    </row>
    <row r="176" spans="2:87" ht="20.100000000000001" customHeight="1" x14ac:dyDescent="0.25">
      <c r="B176" s="53"/>
      <c r="C176" s="54"/>
      <c r="D176" s="267"/>
      <c r="E176" s="271"/>
      <c r="F176" s="55"/>
      <c r="G176" s="274"/>
      <c r="H176" s="53"/>
      <c r="I176" s="53"/>
      <c r="J176" s="53"/>
      <c r="K176" s="53"/>
      <c r="L176" s="265"/>
      <c r="M176" s="53"/>
      <c r="N176" s="260"/>
      <c r="O176" s="274"/>
      <c r="P176" s="53"/>
      <c r="Q176" s="263"/>
      <c r="R176" s="263"/>
      <c r="S176" s="179"/>
      <c r="T176" s="195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5"/>
      <c r="AF176" s="53"/>
      <c r="AG176" s="55"/>
      <c r="AH176" s="54"/>
      <c r="AI176" s="53"/>
      <c r="AJ176" s="53"/>
      <c r="AK176" s="208"/>
      <c r="AL176" s="54"/>
      <c r="AM176" s="53"/>
      <c r="AN176" s="206"/>
      <c r="AO176" s="54"/>
      <c r="AP176" s="54"/>
      <c r="AQ176" s="54"/>
      <c r="AR176" s="53"/>
      <c r="AS176" s="185"/>
      <c r="AT176" s="56"/>
      <c r="AU176" s="54"/>
      <c r="AV176" s="190"/>
      <c r="AW176" s="185"/>
      <c r="AX176" s="185"/>
      <c r="AY176" s="182"/>
      <c r="AZ176" s="56"/>
      <c r="BA176" s="56"/>
      <c r="BB176" s="56"/>
      <c r="BC176" s="56" t="str">
        <f t="shared" si="18"/>
        <v/>
      </c>
      <c r="BD176" s="56"/>
      <c r="BE176" s="57"/>
      <c r="BF176" s="56"/>
      <c r="BG176" s="56"/>
      <c r="BH176" s="231"/>
      <c r="BI176" s="197">
        <f t="shared" si="19"/>
        <v>0</v>
      </c>
      <c r="BJ176" s="236"/>
      <c r="BK176" s="56"/>
      <c r="BL176" s="56"/>
      <c r="BM176" s="56"/>
      <c r="BN176" s="223"/>
      <c r="BO176" s="53"/>
      <c r="BP176" s="231"/>
      <c r="BQ176" s="59"/>
      <c r="BR176" s="60"/>
      <c r="BS176" s="59"/>
      <c r="BT176" s="238"/>
      <c r="BU176" s="59"/>
      <c r="BV176" s="58" t="e">
        <f t="shared" si="20"/>
        <v>#DIV/0!</v>
      </c>
      <c r="BW176" s="58" t="e">
        <f t="shared" si="21"/>
        <v>#DIV/0!</v>
      </c>
      <c r="BX176" s="58" t="e">
        <f t="shared" si="22"/>
        <v>#DIV/0!</v>
      </c>
      <c r="BY176" s="53"/>
      <c r="BZ176" s="58"/>
      <c r="CA176" s="61"/>
      <c r="CB176" s="56"/>
      <c r="CC176" s="56"/>
      <c r="CD176" s="56"/>
      <c r="CF176" s="62">
        <f t="shared" si="23"/>
        <v>0</v>
      </c>
      <c r="CG176" s="62">
        <f t="shared" si="24"/>
        <v>0</v>
      </c>
      <c r="CH176" s="173">
        <f t="shared" si="25"/>
        <v>0</v>
      </c>
      <c r="CI176" s="62">
        <f t="shared" si="26"/>
        <v>0</v>
      </c>
    </row>
    <row r="177" spans="2:87" ht="20.100000000000001" customHeight="1" x14ac:dyDescent="0.25">
      <c r="B177" s="53"/>
      <c r="C177" s="54"/>
      <c r="D177" s="267"/>
      <c r="E177" s="271"/>
      <c r="F177" s="55"/>
      <c r="G177" s="274"/>
      <c r="H177" s="53"/>
      <c r="I177" s="53"/>
      <c r="J177" s="53"/>
      <c r="K177" s="53"/>
      <c r="L177" s="265"/>
      <c r="M177" s="53"/>
      <c r="N177" s="260"/>
      <c r="O177" s="274"/>
      <c r="P177" s="53"/>
      <c r="Q177" s="263"/>
      <c r="R177" s="263"/>
      <c r="S177" s="179"/>
      <c r="T177" s="195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5"/>
      <c r="AF177" s="53"/>
      <c r="AG177" s="55"/>
      <c r="AH177" s="54"/>
      <c r="AI177" s="53"/>
      <c r="AJ177" s="53"/>
      <c r="AK177" s="208"/>
      <c r="AL177" s="54"/>
      <c r="AM177" s="53"/>
      <c r="AN177" s="206"/>
      <c r="AO177" s="54"/>
      <c r="AP177" s="54"/>
      <c r="AQ177" s="54"/>
      <c r="AR177" s="53"/>
      <c r="AS177" s="185"/>
      <c r="AT177" s="56"/>
      <c r="AU177" s="54"/>
      <c r="AV177" s="190"/>
      <c r="AW177" s="185"/>
      <c r="AX177" s="185"/>
      <c r="AY177" s="182"/>
      <c r="AZ177" s="56"/>
      <c r="BA177" s="56"/>
      <c r="BB177" s="56"/>
      <c r="BC177" s="56" t="str">
        <f t="shared" si="18"/>
        <v/>
      </c>
      <c r="BD177" s="56"/>
      <c r="BE177" s="57"/>
      <c r="BF177" s="56"/>
      <c r="BG177" s="56"/>
      <c r="BH177" s="231"/>
      <c r="BI177" s="197">
        <f t="shared" si="19"/>
        <v>0</v>
      </c>
      <c r="BJ177" s="236"/>
      <c r="BK177" s="56"/>
      <c r="BL177" s="56"/>
      <c r="BM177" s="56"/>
      <c r="BN177" s="223"/>
      <c r="BO177" s="53"/>
      <c r="BP177" s="231"/>
      <c r="BQ177" s="59"/>
      <c r="BR177" s="60"/>
      <c r="BS177" s="59"/>
      <c r="BT177" s="238"/>
      <c r="BU177" s="59"/>
      <c r="BV177" s="58" t="e">
        <f t="shared" si="20"/>
        <v>#DIV/0!</v>
      </c>
      <c r="BW177" s="58" t="e">
        <f t="shared" si="21"/>
        <v>#DIV/0!</v>
      </c>
      <c r="BX177" s="58" t="e">
        <f t="shared" si="22"/>
        <v>#DIV/0!</v>
      </c>
      <c r="BY177" s="53"/>
      <c r="BZ177" s="58"/>
      <c r="CA177" s="61"/>
      <c r="CB177" s="56"/>
      <c r="CC177" s="56"/>
      <c r="CD177" s="56"/>
      <c r="CF177" s="62">
        <f t="shared" si="23"/>
        <v>0</v>
      </c>
      <c r="CG177" s="62">
        <f t="shared" si="24"/>
        <v>0</v>
      </c>
      <c r="CH177" s="173">
        <f t="shared" si="25"/>
        <v>0</v>
      </c>
      <c r="CI177" s="62">
        <f t="shared" si="26"/>
        <v>0</v>
      </c>
    </row>
    <row r="178" spans="2:87" ht="20.100000000000001" customHeight="1" x14ac:dyDescent="0.25">
      <c r="B178" s="53"/>
      <c r="C178" s="54"/>
      <c r="D178" s="267"/>
      <c r="E178" s="271"/>
      <c r="F178" s="55"/>
      <c r="G178" s="274"/>
      <c r="H178" s="53"/>
      <c r="I178" s="53"/>
      <c r="J178" s="53"/>
      <c r="K178" s="53"/>
      <c r="L178" s="265"/>
      <c r="M178" s="53"/>
      <c r="N178" s="260"/>
      <c r="O178" s="274"/>
      <c r="P178" s="53"/>
      <c r="Q178" s="263"/>
      <c r="R178" s="263"/>
      <c r="S178" s="179"/>
      <c r="T178" s="195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5"/>
      <c r="AF178" s="53"/>
      <c r="AG178" s="55"/>
      <c r="AH178" s="54"/>
      <c r="AI178" s="53"/>
      <c r="AJ178" s="53"/>
      <c r="AK178" s="208"/>
      <c r="AL178" s="54"/>
      <c r="AM178" s="53"/>
      <c r="AN178" s="206"/>
      <c r="AO178" s="54"/>
      <c r="AP178" s="54"/>
      <c r="AQ178" s="54"/>
      <c r="AR178" s="53"/>
      <c r="AS178" s="185"/>
      <c r="AT178" s="56"/>
      <c r="AU178" s="54"/>
      <c r="AV178" s="190"/>
      <c r="AW178" s="185"/>
      <c r="AX178" s="185"/>
      <c r="AY178" s="182"/>
      <c r="AZ178" s="56"/>
      <c r="BA178" s="56"/>
      <c r="BB178" s="56"/>
      <c r="BC178" s="56" t="str">
        <f t="shared" si="18"/>
        <v/>
      </c>
      <c r="BD178" s="56"/>
      <c r="BE178" s="57"/>
      <c r="BF178" s="56"/>
      <c r="BG178" s="56"/>
      <c r="BH178" s="231"/>
      <c r="BI178" s="197">
        <f t="shared" si="19"/>
        <v>0</v>
      </c>
      <c r="BJ178" s="236"/>
      <c r="BK178" s="56"/>
      <c r="BL178" s="56"/>
      <c r="BM178" s="56"/>
      <c r="BN178" s="223"/>
      <c r="BO178" s="53"/>
      <c r="BP178" s="231"/>
      <c r="BQ178" s="59"/>
      <c r="BR178" s="60"/>
      <c r="BS178" s="59"/>
      <c r="BT178" s="238"/>
      <c r="BU178" s="59"/>
      <c r="BV178" s="58" t="e">
        <f t="shared" si="20"/>
        <v>#DIV/0!</v>
      </c>
      <c r="BW178" s="58" t="e">
        <f t="shared" si="21"/>
        <v>#DIV/0!</v>
      </c>
      <c r="BX178" s="58" t="e">
        <f t="shared" si="22"/>
        <v>#DIV/0!</v>
      </c>
      <c r="BY178" s="53"/>
      <c r="BZ178" s="58"/>
      <c r="CA178" s="61"/>
      <c r="CB178" s="56"/>
      <c r="CC178" s="56"/>
      <c r="CD178" s="56"/>
      <c r="CF178" s="62">
        <f t="shared" si="23"/>
        <v>0</v>
      </c>
      <c r="CG178" s="62">
        <f t="shared" si="24"/>
        <v>0</v>
      </c>
      <c r="CH178" s="173">
        <f t="shared" si="25"/>
        <v>0</v>
      </c>
      <c r="CI178" s="62">
        <f t="shared" si="26"/>
        <v>0</v>
      </c>
    </row>
    <row r="179" spans="2:87" ht="20.100000000000001" customHeight="1" x14ac:dyDescent="0.25">
      <c r="B179" s="53"/>
      <c r="C179" s="54"/>
      <c r="D179" s="267"/>
      <c r="E179" s="271"/>
      <c r="F179" s="55"/>
      <c r="G179" s="274"/>
      <c r="H179" s="53"/>
      <c r="I179" s="53"/>
      <c r="J179" s="53"/>
      <c r="K179" s="53"/>
      <c r="L179" s="265"/>
      <c r="M179" s="53"/>
      <c r="N179" s="260"/>
      <c r="O179" s="274"/>
      <c r="P179" s="53"/>
      <c r="Q179" s="263"/>
      <c r="R179" s="263"/>
      <c r="S179" s="179"/>
      <c r="T179" s="195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5"/>
      <c r="AF179" s="53"/>
      <c r="AG179" s="55"/>
      <c r="AH179" s="54"/>
      <c r="AI179" s="53"/>
      <c r="AJ179" s="53"/>
      <c r="AK179" s="208"/>
      <c r="AL179" s="54"/>
      <c r="AM179" s="53"/>
      <c r="AN179" s="206"/>
      <c r="AO179" s="54"/>
      <c r="AP179" s="54"/>
      <c r="AQ179" s="54"/>
      <c r="AR179" s="53"/>
      <c r="AS179" s="185"/>
      <c r="AT179" s="56"/>
      <c r="AU179" s="54"/>
      <c r="AV179" s="190"/>
      <c r="AW179" s="185"/>
      <c r="AX179" s="185"/>
      <c r="AY179" s="182"/>
      <c r="AZ179" s="56"/>
      <c r="BA179" s="56"/>
      <c r="BB179" s="56"/>
      <c r="BC179" s="56" t="str">
        <f t="shared" si="18"/>
        <v/>
      </c>
      <c r="BD179" s="56"/>
      <c r="BE179" s="57"/>
      <c r="BF179" s="56"/>
      <c r="BG179" s="56"/>
      <c r="BH179" s="231"/>
      <c r="BI179" s="197">
        <f t="shared" si="19"/>
        <v>0</v>
      </c>
      <c r="BJ179" s="236"/>
      <c r="BK179" s="56"/>
      <c r="BL179" s="56"/>
      <c r="BM179" s="56"/>
      <c r="BN179" s="223"/>
      <c r="BO179" s="53"/>
      <c r="BP179" s="231"/>
      <c r="BQ179" s="59"/>
      <c r="BR179" s="60"/>
      <c r="BS179" s="59"/>
      <c r="BT179" s="238"/>
      <c r="BU179" s="59"/>
      <c r="BV179" s="58" t="e">
        <f t="shared" si="20"/>
        <v>#DIV/0!</v>
      </c>
      <c r="BW179" s="58" t="e">
        <f t="shared" si="21"/>
        <v>#DIV/0!</v>
      </c>
      <c r="BX179" s="58" t="e">
        <f t="shared" si="22"/>
        <v>#DIV/0!</v>
      </c>
      <c r="BY179" s="53"/>
      <c r="BZ179" s="58"/>
      <c r="CA179" s="61"/>
      <c r="CB179" s="56"/>
      <c r="CC179" s="56"/>
      <c r="CD179" s="56"/>
      <c r="CF179" s="62">
        <f t="shared" si="23"/>
        <v>0</v>
      </c>
      <c r="CG179" s="62">
        <f t="shared" si="24"/>
        <v>0</v>
      </c>
      <c r="CH179" s="173">
        <f t="shared" si="25"/>
        <v>0</v>
      </c>
      <c r="CI179" s="62">
        <f t="shared" si="26"/>
        <v>0</v>
      </c>
    </row>
    <row r="180" spans="2:87" ht="20.100000000000001" customHeight="1" x14ac:dyDescent="0.25">
      <c r="B180" s="53"/>
      <c r="C180" s="54"/>
      <c r="D180" s="267"/>
      <c r="E180" s="271"/>
      <c r="F180" s="55"/>
      <c r="G180" s="274"/>
      <c r="H180" s="53"/>
      <c r="I180" s="53"/>
      <c r="J180" s="53"/>
      <c r="K180" s="53"/>
      <c r="L180" s="265"/>
      <c r="M180" s="53"/>
      <c r="N180" s="260"/>
      <c r="O180" s="274"/>
      <c r="P180" s="53"/>
      <c r="Q180" s="263"/>
      <c r="R180" s="263"/>
      <c r="S180" s="179"/>
      <c r="T180" s="195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5"/>
      <c r="AF180" s="53"/>
      <c r="AG180" s="55"/>
      <c r="AH180" s="54"/>
      <c r="AI180" s="53"/>
      <c r="AJ180" s="53"/>
      <c r="AK180" s="208"/>
      <c r="AL180" s="54"/>
      <c r="AM180" s="53"/>
      <c r="AN180" s="206"/>
      <c r="AO180" s="54"/>
      <c r="AP180" s="54"/>
      <c r="AQ180" s="54"/>
      <c r="AR180" s="53"/>
      <c r="AS180" s="185"/>
      <c r="AT180" s="56"/>
      <c r="AU180" s="54"/>
      <c r="AV180" s="190"/>
      <c r="AW180" s="185"/>
      <c r="AX180" s="185"/>
      <c r="AY180" s="182"/>
      <c r="AZ180" s="56"/>
      <c r="BA180" s="56"/>
      <c r="BB180" s="56"/>
      <c r="BC180" s="56" t="str">
        <f t="shared" si="18"/>
        <v/>
      </c>
      <c r="BD180" s="56"/>
      <c r="BE180" s="57"/>
      <c r="BF180" s="56"/>
      <c r="BG180" s="56"/>
      <c r="BH180" s="231"/>
      <c r="BI180" s="197">
        <f t="shared" si="19"/>
        <v>0</v>
      </c>
      <c r="BJ180" s="236"/>
      <c r="BK180" s="56"/>
      <c r="BL180" s="56"/>
      <c r="BM180" s="56"/>
      <c r="BN180" s="223"/>
      <c r="BO180" s="53"/>
      <c r="BP180" s="231"/>
      <c r="BQ180" s="59"/>
      <c r="BR180" s="60"/>
      <c r="BS180" s="59"/>
      <c r="BT180" s="238"/>
      <c r="BU180" s="59"/>
      <c r="BV180" s="58" t="e">
        <f t="shared" si="20"/>
        <v>#DIV/0!</v>
      </c>
      <c r="BW180" s="58" t="e">
        <f t="shared" si="21"/>
        <v>#DIV/0!</v>
      </c>
      <c r="BX180" s="58" t="e">
        <f t="shared" si="22"/>
        <v>#DIV/0!</v>
      </c>
      <c r="BY180" s="53"/>
      <c r="BZ180" s="58"/>
      <c r="CA180" s="61"/>
      <c r="CB180" s="56"/>
      <c r="CC180" s="56"/>
      <c r="CD180" s="56"/>
      <c r="CF180" s="62">
        <f t="shared" si="23"/>
        <v>0</v>
      </c>
      <c r="CG180" s="62">
        <f t="shared" si="24"/>
        <v>0</v>
      </c>
      <c r="CH180" s="173">
        <f t="shared" si="25"/>
        <v>0</v>
      </c>
      <c r="CI180" s="62">
        <f t="shared" si="26"/>
        <v>0</v>
      </c>
    </row>
    <row r="181" spans="2:87" ht="20.100000000000001" customHeight="1" x14ac:dyDescent="0.25">
      <c r="B181" s="53"/>
      <c r="C181" s="54"/>
      <c r="D181" s="267"/>
      <c r="E181" s="271"/>
      <c r="F181" s="55"/>
      <c r="G181" s="274"/>
      <c r="H181" s="53"/>
      <c r="I181" s="53"/>
      <c r="J181" s="53"/>
      <c r="K181" s="53"/>
      <c r="L181" s="265"/>
      <c r="M181" s="53"/>
      <c r="N181" s="260"/>
      <c r="O181" s="274"/>
      <c r="P181" s="53"/>
      <c r="Q181" s="263"/>
      <c r="R181" s="263"/>
      <c r="S181" s="179"/>
      <c r="T181" s="195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5"/>
      <c r="AF181" s="53"/>
      <c r="AG181" s="55"/>
      <c r="AH181" s="54"/>
      <c r="AI181" s="53"/>
      <c r="AJ181" s="53"/>
      <c r="AK181" s="208"/>
      <c r="AL181" s="54"/>
      <c r="AM181" s="53"/>
      <c r="AN181" s="206"/>
      <c r="AO181" s="54"/>
      <c r="AP181" s="54"/>
      <c r="AQ181" s="54"/>
      <c r="AR181" s="53"/>
      <c r="AS181" s="185"/>
      <c r="AT181" s="56"/>
      <c r="AU181" s="54"/>
      <c r="AV181" s="190"/>
      <c r="AW181" s="185"/>
      <c r="AX181" s="185"/>
      <c r="AY181" s="182"/>
      <c r="AZ181" s="56"/>
      <c r="BA181" s="56"/>
      <c r="BB181" s="56"/>
      <c r="BC181" s="56" t="str">
        <f t="shared" si="18"/>
        <v/>
      </c>
      <c r="BD181" s="56"/>
      <c r="BE181" s="57"/>
      <c r="BF181" s="56"/>
      <c r="BG181" s="56"/>
      <c r="BH181" s="231"/>
      <c r="BI181" s="197">
        <f t="shared" si="19"/>
        <v>0</v>
      </c>
      <c r="BJ181" s="236"/>
      <c r="BK181" s="56"/>
      <c r="BL181" s="56"/>
      <c r="BM181" s="56"/>
      <c r="BN181" s="223"/>
      <c r="BO181" s="53"/>
      <c r="BP181" s="231"/>
      <c r="BQ181" s="59"/>
      <c r="BR181" s="60"/>
      <c r="BS181" s="59"/>
      <c r="BT181" s="238"/>
      <c r="BU181" s="59"/>
      <c r="BV181" s="58" t="e">
        <f t="shared" si="20"/>
        <v>#DIV/0!</v>
      </c>
      <c r="BW181" s="58" t="e">
        <f t="shared" si="21"/>
        <v>#DIV/0!</v>
      </c>
      <c r="BX181" s="58" t="e">
        <f t="shared" si="22"/>
        <v>#DIV/0!</v>
      </c>
      <c r="BY181" s="53"/>
      <c r="BZ181" s="58"/>
      <c r="CA181" s="61"/>
      <c r="CB181" s="56"/>
      <c r="CC181" s="56"/>
      <c r="CD181" s="56"/>
      <c r="CF181" s="62">
        <f t="shared" si="23"/>
        <v>0</v>
      </c>
      <c r="CG181" s="62">
        <f t="shared" si="24"/>
        <v>0</v>
      </c>
      <c r="CH181" s="173">
        <f t="shared" si="25"/>
        <v>0</v>
      </c>
      <c r="CI181" s="62">
        <f t="shared" si="26"/>
        <v>0</v>
      </c>
    </row>
    <row r="182" spans="2:87" ht="20.100000000000001" customHeight="1" x14ac:dyDescent="0.25">
      <c r="B182" s="53"/>
      <c r="C182" s="54"/>
      <c r="D182" s="267"/>
      <c r="E182" s="271"/>
      <c r="F182" s="55"/>
      <c r="G182" s="274"/>
      <c r="H182" s="53"/>
      <c r="I182" s="53"/>
      <c r="J182" s="53"/>
      <c r="K182" s="53"/>
      <c r="L182" s="265"/>
      <c r="M182" s="53"/>
      <c r="N182" s="260"/>
      <c r="O182" s="274"/>
      <c r="P182" s="53"/>
      <c r="Q182" s="263"/>
      <c r="R182" s="263"/>
      <c r="S182" s="179"/>
      <c r="T182" s="195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5"/>
      <c r="AF182" s="53"/>
      <c r="AG182" s="55"/>
      <c r="AH182" s="54"/>
      <c r="AI182" s="53"/>
      <c r="AJ182" s="53"/>
      <c r="AK182" s="208"/>
      <c r="AL182" s="54"/>
      <c r="AM182" s="53"/>
      <c r="AN182" s="206"/>
      <c r="AO182" s="54"/>
      <c r="AP182" s="54"/>
      <c r="AQ182" s="54"/>
      <c r="AR182" s="53"/>
      <c r="AS182" s="185"/>
      <c r="AT182" s="56"/>
      <c r="AU182" s="54"/>
      <c r="AV182" s="190"/>
      <c r="AW182" s="185"/>
      <c r="AX182" s="185"/>
      <c r="AY182" s="182"/>
      <c r="AZ182" s="56"/>
      <c r="BA182" s="56"/>
      <c r="BB182" s="56"/>
      <c r="BC182" s="56" t="str">
        <f t="shared" si="18"/>
        <v/>
      </c>
      <c r="BD182" s="56"/>
      <c r="BE182" s="57"/>
      <c r="BF182" s="56"/>
      <c r="BG182" s="56"/>
      <c r="BH182" s="231"/>
      <c r="BI182" s="197">
        <f t="shared" si="19"/>
        <v>0</v>
      </c>
      <c r="BJ182" s="236"/>
      <c r="BK182" s="56"/>
      <c r="BL182" s="56"/>
      <c r="BM182" s="56"/>
      <c r="BN182" s="223"/>
      <c r="BO182" s="53"/>
      <c r="BP182" s="231"/>
      <c r="BQ182" s="59"/>
      <c r="BR182" s="60"/>
      <c r="BS182" s="59"/>
      <c r="BT182" s="238"/>
      <c r="BU182" s="59"/>
      <c r="BV182" s="58" t="e">
        <f t="shared" si="20"/>
        <v>#DIV/0!</v>
      </c>
      <c r="BW182" s="58" t="e">
        <f t="shared" si="21"/>
        <v>#DIV/0!</v>
      </c>
      <c r="BX182" s="58" t="e">
        <f t="shared" si="22"/>
        <v>#DIV/0!</v>
      </c>
      <c r="BY182" s="53"/>
      <c r="BZ182" s="58"/>
      <c r="CA182" s="61"/>
      <c r="CB182" s="56"/>
      <c r="CC182" s="56"/>
      <c r="CD182" s="56"/>
      <c r="CF182" s="62">
        <f t="shared" si="23"/>
        <v>0</v>
      </c>
      <c r="CG182" s="62">
        <f t="shared" si="24"/>
        <v>0</v>
      </c>
      <c r="CH182" s="173">
        <f t="shared" si="25"/>
        <v>0</v>
      </c>
      <c r="CI182" s="62">
        <f t="shared" si="26"/>
        <v>0</v>
      </c>
    </row>
    <row r="183" spans="2:87" ht="20.100000000000001" customHeight="1" x14ac:dyDescent="0.25">
      <c r="B183" s="53"/>
      <c r="C183" s="54"/>
      <c r="D183" s="267"/>
      <c r="E183" s="271"/>
      <c r="F183" s="55"/>
      <c r="G183" s="274"/>
      <c r="H183" s="53"/>
      <c r="I183" s="53"/>
      <c r="J183" s="53"/>
      <c r="K183" s="53"/>
      <c r="L183" s="265"/>
      <c r="M183" s="53"/>
      <c r="N183" s="260"/>
      <c r="O183" s="274"/>
      <c r="P183" s="53"/>
      <c r="Q183" s="263"/>
      <c r="R183" s="263"/>
      <c r="S183" s="179"/>
      <c r="T183" s="195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5"/>
      <c r="AF183" s="53"/>
      <c r="AG183" s="55"/>
      <c r="AH183" s="54"/>
      <c r="AI183" s="53"/>
      <c r="AJ183" s="53"/>
      <c r="AK183" s="208"/>
      <c r="AL183" s="54"/>
      <c r="AM183" s="53"/>
      <c r="AN183" s="206"/>
      <c r="AO183" s="54"/>
      <c r="AP183" s="54"/>
      <c r="AQ183" s="54"/>
      <c r="AR183" s="53"/>
      <c r="AS183" s="185"/>
      <c r="AT183" s="56"/>
      <c r="AU183" s="54"/>
      <c r="AV183" s="190"/>
      <c r="AW183" s="185"/>
      <c r="AX183" s="185"/>
      <c r="AY183" s="182"/>
      <c r="AZ183" s="56"/>
      <c r="BA183" s="56"/>
      <c r="BB183" s="56"/>
      <c r="BC183" s="56" t="str">
        <f t="shared" si="18"/>
        <v/>
      </c>
      <c r="BD183" s="56"/>
      <c r="BE183" s="57"/>
      <c r="BF183" s="56"/>
      <c r="BG183" s="56"/>
      <c r="BH183" s="231"/>
      <c r="BI183" s="197">
        <f t="shared" si="19"/>
        <v>0</v>
      </c>
      <c r="BJ183" s="236"/>
      <c r="BK183" s="56"/>
      <c r="BL183" s="56"/>
      <c r="BM183" s="56"/>
      <c r="BN183" s="223"/>
      <c r="BO183" s="53"/>
      <c r="BP183" s="231"/>
      <c r="BQ183" s="59"/>
      <c r="BR183" s="60"/>
      <c r="BS183" s="59"/>
      <c r="BT183" s="238"/>
      <c r="BU183" s="59"/>
      <c r="BV183" s="58" t="e">
        <f t="shared" si="20"/>
        <v>#DIV/0!</v>
      </c>
      <c r="BW183" s="58" t="e">
        <f t="shared" si="21"/>
        <v>#DIV/0!</v>
      </c>
      <c r="BX183" s="58" t="e">
        <f t="shared" si="22"/>
        <v>#DIV/0!</v>
      </c>
      <c r="BY183" s="53"/>
      <c r="BZ183" s="58"/>
      <c r="CA183" s="61"/>
      <c r="CB183" s="56"/>
      <c r="CC183" s="56"/>
      <c r="CD183" s="56"/>
      <c r="CF183" s="62">
        <f t="shared" si="23"/>
        <v>0</v>
      </c>
      <c r="CG183" s="62">
        <f t="shared" si="24"/>
        <v>0</v>
      </c>
      <c r="CH183" s="173">
        <f t="shared" si="25"/>
        <v>0</v>
      </c>
      <c r="CI183" s="62">
        <f t="shared" si="26"/>
        <v>0</v>
      </c>
    </row>
    <row r="184" spans="2:87" ht="20.100000000000001" customHeight="1" x14ac:dyDescent="0.25">
      <c r="B184" s="53"/>
      <c r="C184" s="54"/>
      <c r="D184" s="267"/>
      <c r="E184" s="271"/>
      <c r="F184" s="55"/>
      <c r="G184" s="274"/>
      <c r="H184" s="53"/>
      <c r="I184" s="53"/>
      <c r="J184" s="53"/>
      <c r="K184" s="53"/>
      <c r="L184" s="265"/>
      <c r="M184" s="53"/>
      <c r="N184" s="260"/>
      <c r="O184" s="274"/>
      <c r="P184" s="53"/>
      <c r="Q184" s="263"/>
      <c r="R184" s="263"/>
      <c r="S184" s="179"/>
      <c r="T184" s="195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5"/>
      <c r="AF184" s="53"/>
      <c r="AG184" s="55"/>
      <c r="AH184" s="54"/>
      <c r="AI184" s="53"/>
      <c r="AJ184" s="53"/>
      <c r="AK184" s="208"/>
      <c r="AL184" s="54"/>
      <c r="AM184" s="53"/>
      <c r="AN184" s="206"/>
      <c r="AO184" s="54"/>
      <c r="AP184" s="54"/>
      <c r="AQ184" s="54"/>
      <c r="AR184" s="53"/>
      <c r="AS184" s="185"/>
      <c r="AT184" s="56"/>
      <c r="AU184" s="54"/>
      <c r="AV184" s="190"/>
      <c r="AW184" s="185"/>
      <c r="AX184" s="185"/>
      <c r="AY184" s="182"/>
      <c r="AZ184" s="56"/>
      <c r="BA184" s="56"/>
      <c r="BB184" s="56"/>
      <c r="BC184" s="56" t="str">
        <f t="shared" si="18"/>
        <v/>
      </c>
      <c r="BD184" s="56"/>
      <c r="BE184" s="57"/>
      <c r="BF184" s="56"/>
      <c r="BG184" s="56"/>
      <c r="BH184" s="231"/>
      <c r="BI184" s="197">
        <f t="shared" si="19"/>
        <v>0</v>
      </c>
      <c r="BJ184" s="236"/>
      <c r="BK184" s="56"/>
      <c r="BL184" s="56"/>
      <c r="BM184" s="56"/>
      <c r="BN184" s="223"/>
      <c r="BO184" s="53"/>
      <c r="BP184" s="231"/>
      <c r="BQ184" s="59"/>
      <c r="BR184" s="60"/>
      <c r="BS184" s="59"/>
      <c r="BT184" s="238"/>
      <c r="BU184" s="59"/>
      <c r="BV184" s="58" t="e">
        <f t="shared" si="20"/>
        <v>#DIV/0!</v>
      </c>
      <c r="BW184" s="58" t="e">
        <f t="shared" si="21"/>
        <v>#DIV/0!</v>
      </c>
      <c r="BX184" s="58" t="e">
        <f t="shared" si="22"/>
        <v>#DIV/0!</v>
      </c>
      <c r="BY184" s="53"/>
      <c r="BZ184" s="58"/>
      <c r="CA184" s="61"/>
      <c r="CB184" s="56"/>
      <c r="CC184" s="56"/>
      <c r="CD184" s="56"/>
      <c r="CF184" s="62">
        <f t="shared" si="23"/>
        <v>0</v>
      </c>
      <c r="CG184" s="62">
        <f t="shared" si="24"/>
        <v>0</v>
      </c>
      <c r="CH184" s="173">
        <f t="shared" si="25"/>
        <v>0</v>
      </c>
      <c r="CI184" s="62">
        <f t="shared" si="26"/>
        <v>0</v>
      </c>
    </row>
    <row r="185" spans="2:87" ht="20.100000000000001" customHeight="1" x14ac:dyDescent="0.25">
      <c r="B185" s="53"/>
      <c r="C185" s="54"/>
      <c r="D185" s="267"/>
      <c r="E185" s="271"/>
      <c r="F185" s="55"/>
      <c r="G185" s="274"/>
      <c r="H185" s="53"/>
      <c r="I185" s="53"/>
      <c r="J185" s="53"/>
      <c r="K185" s="53"/>
      <c r="L185" s="265"/>
      <c r="M185" s="53"/>
      <c r="N185" s="260"/>
      <c r="O185" s="274"/>
      <c r="P185" s="53"/>
      <c r="Q185" s="263"/>
      <c r="R185" s="263"/>
      <c r="S185" s="179"/>
      <c r="T185" s="195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5"/>
      <c r="AF185" s="53"/>
      <c r="AG185" s="55"/>
      <c r="AH185" s="54"/>
      <c r="AI185" s="53"/>
      <c r="AJ185" s="53"/>
      <c r="AK185" s="208"/>
      <c r="AL185" s="54"/>
      <c r="AM185" s="53"/>
      <c r="AN185" s="206"/>
      <c r="AO185" s="54"/>
      <c r="AP185" s="54"/>
      <c r="AQ185" s="54"/>
      <c r="AR185" s="53"/>
      <c r="AS185" s="185"/>
      <c r="AT185" s="56"/>
      <c r="AU185" s="54"/>
      <c r="AV185" s="190"/>
      <c r="AW185" s="185"/>
      <c r="AX185" s="185"/>
      <c r="AY185" s="182"/>
      <c r="AZ185" s="56"/>
      <c r="BA185" s="56"/>
      <c r="BB185" s="56"/>
      <c r="BC185" s="56" t="str">
        <f t="shared" si="18"/>
        <v/>
      </c>
      <c r="BD185" s="56"/>
      <c r="BE185" s="57"/>
      <c r="BF185" s="56"/>
      <c r="BG185" s="56"/>
      <c r="BH185" s="231"/>
      <c r="BI185" s="197">
        <f t="shared" si="19"/>
        <v>0</v>
      </c>
      <c r="BJ185" s="236"/>
      <c r="BK185" s="56"/>
      <c r="BL185" s="56"/>
      <c r="BM185" s="56"/>
      <c r="BN185" s="223"/>
      <c r="BO185" s="53"/>
      <c r="BP185" s="231"/>
      <c r="BQ185" s="59"/>
      <c r="BR185" s="60"/>
      <c r="BS185" s="59"/>
      <c r="BT185" s="238"/>
      <c r="BU185" s="59"/>
      <c r="BV185" s="58" t="e">
        <f t="shared" si="20"/>
        <v>#DIV/0!</v>
      </c>
      <c r="BW185" s="58" t="e">
        <f t="shared" si="21"/>
        <v>#DIV/0!</v>
      </c>
      <c r="BX185" s="58" t="e">
        <f t="shared" si="22"/>
        <v>#DIV/0!</v>
      </c>
      <c r="BY185" s="53"/>
      <c r="BZ185" s="58"/>
      <c r="CA185" s="61"/>
      <c r="CB185" s="56"/>
      <c r="CC185" s="56"/>
      <c r="CD185" s="56"/>
      <c r="CF185" s="62">
        <f t="shared" si="23"/>
        <v>0</v>
      </c>
      <c r="CG185" s="62">
        <f t="shared" si="24"/>
        <v>0</v>
      </c>
      <c r="CH185" s="173">
        <f t="shared" si="25"/>
        <v>0</v>
      </c>
      <c r="CI185" s="62">
        <f t="shared" si="26"/>
        <v>0</v>
      </c>
    </row>
    <row r="186" spans="2:87" ht="20.100000000000001" customHeight="1" x14ac:dyDescent="0.25">
      <c r="B186" s="53"/>
      <c r="C186" s="54"/>
      <c r="D186" s="267"/>
      <c r="E186" s="271"/>
      <c r="F186" s="55"/>
      <c r="G186" s="274"/>
      <c r="H186" s="53"/>
      <c r="I186" s="53"/>
      <c r="J186" s="53"/>
      <c r="K186" s="53"/>
      <c r="L186" s="265"/>
      <c r="M186" s="53"/>
      <c r="N186" s="260"/>
      <c r="O186" s="274"/>
      <c r="P186" s="53"/>
      <c r="Q186" s="263"/>
      <c r="R186" s="263"/>
      <c r="S186" s="179"/>
      <c r="T186" s="195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5"/>
      <c r="AF186" s="53"/>
      <c r="AG186" s="55"/>
      <c r="AH186" s="54"/>
      <c r="AI186" s="53"/>
      <c r="AJ186" s="53"/>
      <c r="AK186" s="208"/>
      <c r="AL186" s="54"/>
      <c r="AM186" s="53"/>
      <c r="AN186" s="206"/>
      <c r="AO186" s="54"/>
      <c r="AP186" s="54"/>
      <c r="AQ186" s="54"/>
      <c r="AR186" s="53"/>
      <c r="AS186" s="185"/>
      <c r="AT186" s="56"/>
      <c r="AU186" s="54"/>
      <c r="AV186" s="190"/>
      <c r="AW186" s="185"/>
      <c r="AX186" s="185"/>
      <c r="AY186" s="182"/>
      <c r="AZ186" s="56"/>
      <c r="BA186" s="56"/>
      <c r="BB186" s="56"/>
      <c r="BC186" s="56" t="str">
        <f t="shared" si="18"/>
        <v/>
      </c>
      <c r="BD186" s="56"/>
      <c r="BE186" s="57"/>
      <c r="BF186" s="56"/>
      <c r="BG186" s="56"/>
      <c r="BH186" s="231"/>
      <c r="BI186" s="197">
        <f t="shared" si="19"/>
        <v>0</v>
      </c>
      <c r="BJ186" s="236"/>
      <c r="BK186" s="56"/>
      <c r="BL186" s="56"/>
      <c r="BM186" s="56"/>
      <c r="BN186" s="223"/>
      <c r="BO186" s="53"/>
      <c r="BP186" s="231"/>
      <c r="BQ186" s="59"/>
      <c r="BR186" s="60"/>
      <c r="BS186" s="59"/>
      <c r="BT186" s="238"/>
      <c r="BU186" s="59"/>
      <c r="BV186" s="58" t="e">
        <f t="shared" si="20"/>
        <v>#DIV/0!</v>
      </c>
      <c r="BW186" s="58" t="e">
        <f t="shared" si="21"/>
        <v>#DIV/0!</v>
      </c>
      <c r="BX186" s="58" t="e">
        <f t="shared" si="22"/>
        <v>#DIV/0!</v>
      </c>
      <c r="BY186" s="53"/>
      <c r="BZ186" s="58"/>
      <c r="CA186" s="61"/>
      <c r="CB186" s="56"/>
      <c r="CC186" s="56"/>
      <c r="CD186" s="56"/>
      <c r="CF186" s="62">
        <f t="shared" si="23"/>
        <v>0</v>
      </c>
      <c r="CG186" s="62">
        <f t="shared" si="24"/>
        <v>0</v>
      </c>
      <c r="CH186" s="173">
        <f t="shared" si="25"/>
        <v>0</v>
      </c>
      <c r="CI186" s="62">
        <f t="shared" si="26"/>
        <v>0</v>
      </c>
    </row>
    <row r="187" spans="2:87" ht="20.100000000000001" customHeight="1" x14ac:dyDescent="0.25">
      <c r="B187" s="53"/>
      <c r="C187" s="54"/>
      <c r="D187" s="267"/>
      <c r="E187" s="271"/>
      <c r="F187" s="55"/>
      <c r="G187" s="274"/>
      <c r="H187" s="53"/>
      <c r="I187" s="53"/>
      <c r="J187" s="53"/>
      <c r="K187" s="53"/>
      <c r="L187" s="265"/>
      <c r="M187" s="53"/>
      <c r="N187" s="260"/>
      <c r="O187" s="274"/>
      <c r="P187" s="53"/>
      <c r="Q187" s="263"/>
      <c r="R187" s="263"/>
      <c r="S187" s="179"/>
      <c r="T187" s="195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5"/>
      <c r="AF187" s="53"/>
      <c r="AG187" s="55"/>
      <c r="AH187" s="54"/>
      <c r="AI187" s="53"/>
      <c r="AJ187" s="53"/>
      <c r="AK187" s="208"/>
      <c r="AL187" s="54"/>
      <c r="AM187" s="53"/>
      <c r="AN187" s="206"/>
      <c r="AO187" s="54"/>
      <c r="AP187" s="54"/>
      <c r="AQ187" s="54"/>
      <c r="AR187" s="53"/>
      <c r="AS187" s="185"/>
      <c r="AT187" s="56"/>
      <c r="AU187" s="54"/>
      <c r="AV187" s="190"/>
      <c r="AW187" s="185"/>
      <c r="AX187" s="185"/>
      <c r="AY187" s="182"/>
      <c r="AZ187" s="56"/>
      <c r="BA187" s="56"/>
      <c r="BB187" s="56"/>
      <c r="BC187" s="56" t="str">
        <f t="shared" si="18"/>
        <v/>
      </c>
      <c r="BD187" s="56"/>
      <c r="BE187" s="57"/>
      <c r="BF187" s="56"/>
      <c r="BG187" s="56"/>
      <c r="BH187" s="231"/>
      <c r="BI187" s="197">
        <f t="shared" si="19"/>
        <v>0</v>
      </c>
      <c r="BJ187" s="236"/>
      <c r="BK187" s="56"/>
      <c r="BL187" s="56"/>
      <c r="BM187" s="56"/>
      <c r="BN187" s="223"/>
      <c r="BO187" s="53"/>
      <c r="BP187" s="231"/>
      <c r="BQ187" s="59"/>
      <c r="BR187" s="60"/>
      <c r="BS187" s="59"/>
      <c r="BT187" s="238"/>
      <c r="BU187" s="59"/>
      <c r="BV187" s="58" t="e">
        <f t="shared" si="20"/>
        <v>#DIV/0!</v>
      </c>
      <c r="BW187" s="58" t="e">
        <f t="shared" si="21"/>
        <v>#DIV/0!</v>
      </c>
      <c r="BX187" s="58" t="e">
        <f t="shared" si="22"/>
        <v>#DIV/0!</v>
      </c>
      <c r="BY187" s="53"/>
      <c r="BZ187" s="58"/>
      <c r="CA187" s="61"/>
      <c r="CB187" s="56"/>
      <c r="CC187" s="56"/>
      <c r="CD187" s="56"/>
      <c r="CF187" s="62">
        <f t="shared" si="23"/>
        <v>0</v>
      </c>
      <c r="CG187" s="62">
        <f t="shared" si="24"/>
        <v>0</v>
      </c>
      <c r="CH187" s="173">
        <f t="shared" si="25"/>
        <v>0</v>
      </c>
      <c r="CI187" s="62">
        <f t="shared" si="26"/>
        <v>0</v>
      </c>
    </row>
    <row r="188" spans="2:87" ht="20.100000000000001" customHeight="1" x14ac:dyDescent="0.25">
      <c r="B188" s="53"/>
      <c r="C188" s="54"/>
      <c r="D188" s="267"/>
      <c r="E188" s="271"/>
      <c r="F188" s="55"/>
      <c r="G188" s="274"/>
      <c r="H188" s="53"/>
      <c r="I188" s="53"/>
      <c r="J188" s="53"/>
      <c r="K188" s="53"/>
      <c r="L188" s="265"/>
      <c r="M188" s="53"/>
      <c r="N188" s="260"/>
      <c r="O188" s="274"/>
      <c r="P188" s="53"/>
      <c r="Q188" s="263"/>
      <c r="R188" s="263"/>
      <c r="S188" s="179"/>
      <c r="T188" s="195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5"/>
      <c r="AF188" s="53"/>
      <c r="AG188" s="55"/>
      <c r="AH188" s="54"/>
      <c r="AI188" s="53"/>
      <c r="AJ188" s="53"/>
      <c r="AK188" s="208"/>
      <c r="AL188" s="54"/>
      <c r="AM188" s="53"/>
      <c r="AN188" s="206"/>
      <c r="AO188" s="54"/>
      <c r="AP188" s="54"/>
      <c r="AQ188" s="54"/>
      <c r="AR188" s="53"/>
      <c r="AS188" s="185"/>
      <c r="AT188" s="56"/>
      <c r="AU188" s="54"/>
      <c r="AV188" s="190"/>
      <c r="AW188" s="185"/>
      <c r="AX188" s="185"/>
      <c r="AY188" s="182"/>
      <c r="AZ188" s="56"/>
      <c r="BA188" s="56"/>
      <c r="BB188" s="56"/>
      <c r="BC188" s="56" t="str">
        <f t="shared" si="18"/>
        <v/>
      </c>
      <c r="BD188" s="56"/>
      <c r="BE188" s="57"/>
      <c r="BF188" s="56"/>
      <c r="BG188" s="56"/>
      <c r="BH188" s="231"/>
      <c r="BI188" s="197">
        <f t="shared" si="19"/>
        <v>0</v>
      </c>
      <c r="BJ188" s="236"/>
      <c r="BK188" s="56"/>
      <c r="BL188" s="56"/>
      <c r="BM188" s="56"/>
      <c r="BN188" s="223"/>
      <c r="BO188" s="53"/>
      <c r="BP188" s="231"/>
      <c r="BQ188" s="59"/>
      <c r="BR188" s="60"/>
      <c r="BS188" s="59"/>
      <c r="BT188" s="238"/>
      <c r="BU188" s="59"/>
      <c r="BV188" s="58" t="e">
        <f t="shared" si="20"/>
        <v>#DIV/0!</v>
      </c>
      <c r="BW188" s="58" t="e">
        <f t="shared" si="21"/>
        <v>#DIV/0!</v>
      </c>
      <c r="BX188" s="58" t="e">
        <f t="shared" si="22"/>
        <v>#DIV/0!</v>
      </c>
      <c r="BY188" s="53"/>
      <c r="BZ188" s="58"/>
      <c r="CA188" s="61"/>
      <c r="CB188" s="56"/>
      <c r="CC188" s="56"/>
      <c r="CD188" s="56"/>
      <c r="CF188" s="62">
        <f t="shared" si="23"/>
        <v>0</v>
      </c>
      <c r="CG188" s="62">
        <f t="shared" si="24"/>
        <v>0</v>
      </c>
      <c r="CH188" s="173">
        <f t="shared" si="25"/>
        <v>0</v>
      </c>
      <c r="CI188" s="62">
        <f t="shared" si="26"/>
        <v>0</v>
      </c>
    </row>
    <row r="189" spans="2:87" ht="20.100000000000001" customHeight="1" x14ac:dyDescent="0.25">
      <c r="B189" s="53"/>
      <c r="C189" s="54"/>
      <c r="D189" s="267"/>
      <c r="E189" s="271"/>
      <c r="F189" s="55"/>
      <c r="G189" s="274"/>
      <c r="H189" s="53"/>
      <c r="I189" s="53"/>
      <c r="J189" s="53"/>
      <c r="K189" s="53"/>
      <c r="L189" s="265"/>
      <c r="M189" s="53"/>
      <c r="N189" s="260"/>
      <c r="O189" s="274"/>
      <c r="P189" s="53"/>
      <c r="Q189" s="263"/>
      <c r="R189" s="263"/>
      <c r="S189" s="179"/>
      <c r="T189" s="195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5"/>
      <c r="AF189" s="53"/>
      <c r="AG189" s="55"/>
      <c r="AH189" s="54"/>
      <c r="AI189" s="53"/>
      <c r="AJ189" s="53"/>
      <c r="AK189" s="208"/>
      <c r="AL189" s="54"/>
      <c r="AM189" s="53"/>
      <c r="AN189" s="206"/>
      <c r="AO189" s="54"/>
      <c r="AP189" s="54"/>
      <c r="AQ189" s="54"/>
      <c r="AR189" s="53"/>
      <c r="AS189" s="185"/>
      <c r="AT189" s="56"/>
      <c r="AU189" s="54"/>
      <c r="AV189" s="190"/>
      <c r="AW189" s="185"/>
      <c r="AX189" s="185"/>
      <c r="AY189" s="182"/>
      <c r="AZ189" s="56"/>
      <c r="BA189" s="56"/>
      <c r="BB189" s="56"/>
      <c r="BC189" s="56" t="str">
        <f t="shared" si="18"/>
        <v/>
      </c>
      <c r="BD189" s="56"/>
      <c r="BE189" s="57"/>
      <c r="BF189" s="56"/>
      <c r="BG189" s="56"/>
      <c r="BH189" s="231"/>
      <c r="BI189" s="197">
        <f t="shared" si="19"/>
        <v>0</v>
      </c>
      <c r="BJ189" s="236"/>
      <c r="BK189" s="56"/>
      <c r="BL189" s="56"/>
      <c r="BM189" s="56"/>
      <c r="BN189" s="223"/>
      <c r="BO189" s="53"/>
      <c r="BP189" s="231"/>
      <c r="BQ189" s="59"/>
      <c r="BR189" s="60"/>
      <c r="BS189" s="59"/>
      <c r="BT189" s="238"/>
      <c r="BU189" s="59"/>
      <c r="BV189" s="58" t="e">
        <f t="shared" si="20"/>
        <v>#DIV/0!</v>
      </c>
      <c r="BW189" s="58" t="e">
        <f t="shared" si="21"/>
        <v>#DIV/0!</v>
      </c>
      <c r="BX189" s="58" t="e">
        <f t="shared" si="22"/>
        <v>#DIV/0!</v>
      </c>
      <c r="BY189" s="53"/>
      <c r="BZ189" s="58"/>
      <c r="CA189" s="61"/>
      <c r="CB189" s="56"/>
      <c r="CC189" s="56"/>
      <c r="CD189" s="56"/>
      <c r="CF189" s="62">
        <f t="shared" si="23"/>
        <v>0</v>
      </c>
      <c r="CG189" s="62">
        <f t="shared" si="24"/>
        <v>0</v>
      </c>
      <c r="CH189" s="173">
        <f t="shared" si="25"/>
        <v>0</v>
      </c>
      <c r="CI189" s="62">
        <f t="shared" si="26"/>
        <v>0</v>
      </c>
    </row>
    <row r="190" spans="2:87" ht="20.100000000000001" customHeight="1" x14ac:dyDescent="0.25">
      <c r="B190" s="53"/>
      <c r="C190" s="54"/>
      <c r="D190" s="267"/>
      <c r="E190" s="271"/>
      <c r="F190" s="55"/>
      <c r="G190" s="274"/>
      <c r="H190" s="53"/>
      <c r="I190" s="53"/>
      <c r="J190" s="53"/>
      <c r="K190" s="53"/>
      <c r="L190" s="265"/>
      <c r="M190" s="53"/>
      <c r="N190" s="260"/>
      <c r="O190" s="274"/>
      <c r="P190" s="53"/>
      <c r="Q190" s="263"/>
      <c r="R190" s="263"/>
      <c r="S190" s="179"/>
      <c r="T190" s="195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5"/>
      <c r="AF190" s="53"/>
      <c r="AG190" s="55"/>
      <c r="AH190" s="54"/>
      <c r="AI190" s="53"/>
      <c r="AJ190" s="53"/>
      <c r="AK190" s="208"/>
      <c r="AL190" s="54"/>
      <c r="AM190" s="53"/>
      <c r="AN190" s="206"/>
      <c r="AO190" s="54"/>
      <c r="AP190" s="54"/>
      <c r="AQ190" s="54"/>
      <c r="AR190" s="53"/>
      <c r="AS190" s="185"/>
      <c r="AT190" s="56"/>
      <c r="AU190" s="54"/>
      <c r="AV190" s="190"/>
      <c r="AW190" s="185"/>
      <c r="AX190" s="185"/>
      <c r="AY190" s="182"/>
      <c r="AZ190" s="56"/>
      <c r="BA190" s="56"/>
      <c r="BB190" s="56"/>
      <c r="BC190" s="56" t="str">
        <f t="shared" si="18"/>
        <v/>
      </c>
      <c r="BD190" s="56"/>
      <c r="BE190" s="57"/>
      <c r="BF190" s="56"/>
      <c r="BG190" s="56"/>
      <c r="BH190" s="231"/>
      <c r="BI190" s="197">
        <f t="shared" si="19"/>
        <v>0</v>
      </c>
      <c r="BJ190" s="236"/>
      <c r="BK190" s="56"/>
      <c r="BL190" s="56"/>
      <c r="BM190" s="56"/>
      <c r="BN190" s="223"/>
      <c r="BO190" s="53"/>
      <c r="BP190" s="231"/>
      <c r="BQ190" s="59"/>
      <c r="BR190" s="60"/>
      <c r="BS190" s="59"/>
      <c r="BT190" s="238"/>
      <c r="BU190" s="59"/>
      <c r="BV190" s="58" t="e">
        <f t="shared" si="20"/>
        <v>#DIV/0!</v>
      </c>
      <c r="BW190" s="58" t="e">
        <f t="shared" si="21"/>
        <v>#DIV/0!</v>
      </c>
      <c r="BX190" s="58" t="e">
        <f t="shared" si="22"/>
        <v>#DIV/0!</v>
      </c>
      <c r="BY190" s="53"/>
      <c r="BZ190" s="58"/>
      <c r="CA190" s="61"/>
      <c r="CB190" s="56"/>
      <c r="CC190" s="56"/>
      <c r="CD190" s="56"/>
      <c r="CF190" s="62">
        <f t="shared" si="23"/>
        <v>0</v>
      </c>
      <c r="CG190" s="62">
        <f t="shared" si="24"/>
        <v>0</v>
      </c>
      <c r="CH190" s="173">
        <f t="shared" si="25"/>
        <v>0</v>
      </c>
      <c r="CI190" s="62">
        <f t="shared" si="26"/>
        <v>0</v>
      </c>
    </row>
    <row r="191" spans="2:87" ht="20.100000000000001" customHeight="1" x14ac:dyDescent="0.25">
      <c r="B191" s="53"/>
      <c r="C191" s="54"/>
      <c r="D191" s="267"/>
      <c r="E191" s="271"/>
      <c r="F191" s="55"/>
      <c r="G191" s="274"/>
      <c r="H191" s="53"/>
      <c r="I191" s="53"/>
      <c r="J191" s="53"/>
      <c r="K191" s="53"/>
      <c r="L191" s="265"/>
      <c r="M191" s="53"/>
      <c r="N191" s="260"/>
      <c r="O191" s="274"/>
      <c r="P191" s="53"/>
      <c r="Q191" s="263"/>
      <c r="R191" s="263"/>
      <c r="S191" s="179"/>
      <c r="T191" s="195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5"/>
      <c r="AF191" s="53"/>
      <c r="AG191" s="55"/>
      <c r="AH191" s="54"/>
      <c r="AI191" s="53"/>
      <c r="AJ191" s="53"/>
      <c r="AK191" s="208"/>
      <c r="AL191" s="54"/>
      <c r="AM191" s="53"/>
      <c r="AN191" s="206"/>
      <c r="AO191" s="54"/>
      <c r="AP191" s="54"/>
      <c r="AQ191" s="54"/>
      <c r="AR191" s="53"/>
      <c r="AS191" s="185"/>
      <c r="AT191" s="56"/>
      <c r="AU191" s="54"/>
      <c r="AV191" s="190"/>
      <c r="AW191" s="185"/>
      <c r="AX191" s="185"/>
      <c r="AY191" s="182"/>
      <c r="AZ191" s="56"/>
      <c r="BA191" s="56"/>
      <c r="BB191" s="56"/>
      <c r="BC191" s="56" t="str">
        <f t="shared" si="18"/>
        <v/>
      </c>
      <c r="BD191" s="56"/>
      <c r="BE191" s="57"/>
      <c r="BF191" s="56"/>
      <c r="BG191" s="56"/>
      <c r="BH191" s="231"/>
      <c r="BI191" s="197">
        <f t="shared" si="19"/>
        <v>0</v>
      </c>
      <c r="BJ191" s="236"/>
      <c r="BK191" s="56"/>
      <c r="BL191" s="56"/>
      <c r="BM191" s="56"/>
      <c r="BN191" s="223"/>
      <c r="BO191" s="53"/>
      <c r="BP191" s="231"/>
      <c r="BQ191" s="59"/>
      <c r="BR191" s="60"/>
      <c r="BS191" s="59"/>
      <c r="BT191" s="238"/>
      <c r="BU191" s="59"/>
      <c r="BV191" s="58" t="e">
        <f t="shared" si="20"/>
        <v>#DIV/0!</v>
      </c>
      <c r="BW191" s="58" t="e">
        <f t="shared" si="21"/>
        <v>#DIV/0!</v>
      </c>
      <c r="BX191" s="58" t="e">
        <f t="shared" si="22"/>
        <v>#DIV/0!</v>
      </c>
      <c r="BY191" s="53"/>
      <c r="BZ191" s="58"/>
      <c r="CA191" s="61"/>
      <c r="CB191" s="56"/>
      <c r="CC191" s="56"/>
      <c r="CD191" s="56"/>
      <c r="CF191" s="62">
        <f t="shared" si="23"/>
        <v>0</v>
      </c>
      <c r="CG191" s="62">
        <f t="shared" si="24"/>
        <v>0</v>
      </c>
      <c r="CH191" s="173">
        <f t="shared" si="25"/>
        <v>0</v>
      </c>
      <c r="CI191" s="62">
        <f t="shared" si="26"/>
        <v>0</v>
      </c>
    </row>
    <row r="192" spans="2:87" ht="20.100000000000001" customHeight="1" x14ac:dyDescent="0.25">
      <c r="B192" s="53"/>
      <c r="C192" s="54"/>
      <c r="D192" s="267"/>
      <c r="E192" s="271"/>
      <c r="F192" s="55"/>
      <c r="G192" s="274"/>
      <c r="H192" s="53"/>
      <c r="I192" s="53"/>
      <c r="J192" s="53"/>
      <c r="K192" s="53"/>
      <c r="L192" s="265"/>
      <c r="M192" s="53"/>
      <c r="N192" s="260"/>
      <c r="O192" s="274"/>
      <c r="P192" s="53"/>
      <c r="Q192" s="263"/>
      <c r="R192" s="263"/>
      <c r="S192" s="179"/>
      <c r="T192" s="195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5"/>
      <c r="AF192" s="53"/>
      <c r="AG192" s="55"/>
      <c r="AH192" s="54"/>
      <c r="AI192" s="53"/>
      <c r="AJ192" s="53"/>
      <c r="AK192" s="208"/>
      <c r="AL192" s="54"/>
      <c r="AM192" s="53"/>
      <c r="AN192" s="206"/>
      <c r="AO192" s="54"/>
      <c r="AP192" s="54"/>
      <c r="AQ192" s="54"/>
      <c r="AR192" s="53"/>
      <c r="AS192" s="185"/>
      <c r="AT192" s="56"/>
      <c r="AU192" s="54"/>
      <c r="AV192" s="190"/>
      <c r="AW192" s="185"/>
      <c r="AX192" s="185"/>
      <c r="AY192" s="182"/>
      <c r="AZ192" s="56"/>
      <c r="BA192" s="56"/>
      <c r="BB192" s="56"/>
      <c r="BC192" s="56" t="str">
        <f t="shared" si="18"/>
        <v/>
      </c>
      <c r="BD192" s="56"/>
      <c r="BE192" s="57"/>
      <c r="BF192" s="56"/>
      <c r="BG192" s="56"/>
      <c r="BH192" s="231"/>
      <c r="BI192" s="197">
        <f t="shared" si="19"/>
        <v>0</v>
      </c>
      <c r="BJ192" s="236"/>
      <c r="BK192" s="56"/>
      <c r="BL192" s="56"/>
      <c r="BM192" s="56"/>
      <c r="BN192" s="223"/>
      <c r="BO192" s="53"/>
      <c r="BP192" s="231"/>
      <c r="BQ192" s="59"/>
      <c r="BR192" s="60"/>
      <c r="BS192" s="59"/>
      <c r="BT192" s="238"/>
      <c r="BU192" s="59"/>
      <c r="BV192" s="58" t="e">
        <f t="shared" si="20"/>
        <v>#DIV/0!</v>
      </c>
      <c r="BW192" s="58" t="e">
        <f t="shared" si="21"/>
        <v>#DIV/0!</v>
      </c>
      <c r="BX192" s="58" t="e">
        <f t="shared" si="22"/>
        <v>#DIV/0!</v>
      </c>
      <c r="BY192" s="53"/>
      <c r="BZ192" s="58"/>
      <c r="CA192" s="61"/>
      <c r="CB192" s="56"/>
      <c r="CC192" s="56"/>
      <c r="CD192" s="56"/>
      <c r="CF192" s="62">
        <f t="shared" si="23"/>
        <v>0</v>
      </c>
      <c r="CG192" s="62">
        <f t="shared" si="24"/>
        <v>0</v>
      </c>
      <c r="CH192" s="173">
        <f t="shared" si="25"/>
        <v>0</v>
      </c>
      <c r="CI192" s="62">
        <f t="shared" si="26"/>
        <v>0</v>
      </c>
    </row>
    <row r="193" spans="2:87" ht="20.100000000000001" customHeight="1" x14ac:dyDescent="0.25">
      <c r="B193" s="53"/>
      <c r="C193" s="54"/>
      <c r="D193" s="267"/>
      <c r="E193" s="271"/>
      <c r="F193" s="55"/>
      <c r="G193" s="274"/>
      <c r="H193" s="53"/>
      <c r="I193" s="53"/>
      <c r="J193" s="53"/>
      <c r="K193" s="53"/>
      <c r="L193" s="265"/>
      <c r="M193" s="53"/>
      <c r="N193" s="260"/>
      <c r="O193" s="274"/>
      <c r="P193" s="53"/>
      <c r="Q193" s="263"/>
      <c r="R193" s="263"/>
      <c r="S193" s="179"/>
      <c r="T193" s="195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5"/>
      <c r="AF193" s="53"/>
      <c r="AG193" s="55"/>
      <c r="AH193" s="54"/>
      <c r="AI193" s="53"/>
      <c r="AJ193" s="53"/>
      <c r="AK193" s="208"/>
      <c r="AL193" s="54"/>
      <c r="AM193" s="53"/>
      <c r="AN193" s="206"/>
      <c r="AO193" s="54"/>
      <c r="AP193" s="54"/>
      <c r="AQ193" s="54"/>
      <c r="AR193" s="53"/>
      <c r="AS193" s="185"/>
      <c r="AT193" s="56"/>
      <c r="AU193" s="54"/>
      <c r="AV193" s="190"/>
      <c r="AW193" s="185"/>
      <c r="AX193" s="185"/>
      <c r="AY193" s="182"/>
      <c r="AZ193" s="56"/>
      <c r="BA193" s="56"/>
      <c r="BB193" s="56"/>
      <c r="BC193" s="56" t="str">
        <f t="shared" si="18"/>
        <v/>
      </c>
      <c r="BD193" s="56"/>
      <c r="BE193" s="57"/>
      <c r="BF193" s="56"/>
      <c r="BG193" s="56"/>
      <c r="BH193" s="231"/>
      <c r="BI193" s="197">
        <f t="shared" si="19"/>
        <v>0</v>
      </c>
      <c r="BJ193" s="236"/>
      <c r="BK193" s="56"/>
      <c r="BL193" s="56"/>
      <c r="BM193" s="56"/>
      <c r="BN193" s="223"/>
      <c r="BO193" s="53"/>
      <c r="BP193" s="231"/>
      <c r="BQ193" s="59"/>
      <c r="BR193" s="60"/>
      <c r="BS193" s="59"/>
      <c r="BT193" s="238"/>
      <c r="BU193" s="59"/>
      <c r="BV193" s="58" t="e">
        <f t="shared" si="20"/>
        <v>#DIV/0!</v>
      </c>
      <c r="BW193" s="58" t="e">
        <f t="shared" si="21"/>
        <v>#DIV/0!</v>
      </c>
      <c r="BX193" s="58" t="e">
        <f t="shared" si="22"/>
        <v>#DIV/0!</v>
      </c>
      <c r="BY193" s="53"/>
      <c r="BZ193" s="58"/>
      <c r="CA193" s="61"/>
      <c r="CB193" s="56"/>
      <c r="CC193" s="56"/>
      <c r="CD193" s="56"/>
      <c r="CF193" s="62">
        <f t="shared" si="23"/>
        <v>0</v>
      </c>
      <c r="CG193" s="62">
        <f t="shared" si="24"/>
        <v>0</v>
      </c>
      <c r="CH193" s="173">
        <f t="shared" si="25"/>
        <v>0</v>
      </c>
      <c r="CI193" s="62">
        <f t="shared" si="26"/>
        <v>0</v>
      </c>
    </row>
    <row r="194" spans="2:87" ht="20.100000000000001" customHeight="1" x14ac:dyDescent="0.25">
      <c r="B194" s="53"/>
      <c r="C194" s="54"/>
      <c r="D194" s="267"/>
      <c r="E194" s="271"/>
      <c r="F194" s="55"/>
      <c r="G194" s="274"/>
      <c r="H194" s="53"/>
      <c r="I194" s="53"/>
      <c r="J194" s="53"/>
      <c r="K194" s="53"/>
      <c r="L194" s="265"/>
      <c r="M194" s="53"/>
      <c r="N194" s="260"/>
      <c r="O194" s="274"/>
      <c r="P194" s="53"/>
      <c r="Q194" s="263"/>
      <c r="R194" s="263"/>
      <c r="S194" s="179"/>
      <c r="T194" s="195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5"/>
      <c r="AF194" s="53"/>
      <c r="AG194" s="55"/>
      <c r="AH194" s="54"/>
      <c r="AI194" s="53"/>
      <c r="AJ194" s="53"/>
      <c r="AK194" s="208"/>
      <c r="AL194" s="54"/>
      <c r="AM194" s="53"/>
      <c r="AN194" s="206"/>
      <c r="AO194" s="54"/>
      <c r="AP194" s="54"/>
      <c r="AQ194" s="54"/>
      <c r="AR194" s="53"/>
      <c r="AS194" s="185"/>
      <c r="AT194" s="56"/>
      <c r="AU194" s="54"/>
      <c r="AV194" s="190"/>
      <c r="AW194" s="185"/>
      <c r="AX194" s="185"/>
      <c r="AY194" s="182"/>
      <c r="AZ194" s="56"/>
      <c r="BA194" s="56"/>
      <c r="BB194" s="56"/>
      <c r="BC194" s="56" t="str">
        <f t="shared" si="18"/>
        <v/>
      </c>
      <c r="BD194" s="56"/>
      <c r="BE194" s="57"/>
      <c r="BF194" s="56"/>
      <c r="BG194" s="56"/>
      <c r="BH194" s="231"/>
      <c r="BI194" s="197">
        <f t="shared" si="19"/>
        <v>0</v>
      </c>
      <c r="BJ194" s="236"/>
      <c r="BK194" s="56"/>
      <c r="BL194" s="56"/>
      <c r="BM194" s="56"/>
      <c r="BN194" s="223"/>
      <c r="BO194" s="53"/>
      <c r="BP194" s="231"/>
      <c r="BQ194" s="59"/>
      <c r="BR194" s="60"/>
      <c r="BS194" s="59"/>
      <c r="BT194" s="238"/>
      <c r="BU194" s="59"/>
      <c r="BV194" s="58" t="e">
        <f t="shared" si="20"/>
        <v>#DIV/0!</v>
      </c>
      <c r="BW194" s="58" t="e">
        <f t="shared" si="21"/>
        <v>#DIV/0!</v>
      </c>
      <c r="BX194" s="58" t="e">
        <f t="shared" si="22"/>
        <v>#DIV/0!</v>
      </c>
      <c r="BY194" s="53"/>
      <c r="BZ194" s="58"/>
      <c r="CA194" s="61"/>
      <c r="CB194" s="56"/>
      <c r="CC194" s="56"/>
      <c r="CD194" s="56"/>
      <c r="CF194" s="62">
        <f t="shared" si="23"/>
        <v>0</v>
      </c>
      <c r="CG194" s="62">
        <f t="shared" si="24"/>
        <v>0</v>
      </c>
      <c r="CH194" s="173">
        <f t="shared" si="25"/>
        <v>0</v>
      </c>
      <c r="CI194" s="62">
        <f t="shared" si="26"/>
        <v>0</v>
      </c>
    </row>
    <row r="195" spans="2:87" ht="20.100000000000001" customHeight="1" x14ac:dyDescent="0.25">
      <c r="B195" s="53"/>
      <c r="C195" s="54"/>
      <c r="D195" s="267"/>
      <c r="E195" s="271"/>
      <c r="F195" s="55"/>
      <c r="G195" s="274"/>
      <c r="H195" s="53"/>
      <c r="I195" s="53"/>
      <c r="J195" s="53"/>
      <c r="K195" s="53"/>
      <c r="L195" s="265"/>
      <c r="M195" s="53"/>
      <c r="N195" s="260"/>
      <c r="O195" s="274"/>
      <c r="P195" s="53"/>
      <c r="Q195" s="263"/>
      <c r="R195" s="263"/>
      <c r="S195" s="179"/>
      <c r="T195" s="195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5"/>
      <c r="AF195" s="53"/>
      <c r="AG195" s="55"/>
      <c r="AH195" s="54"/>
      <c r="AI195" s="53"/>
      <c r="AJ195" s="53"/>
      <c r="AK195" s="208"/>
      <c r="AL195" s="54"/>
      <c r="AM195" s="53"/>
      <c r="AN195" s="206"/>
      <c r="AO195" s="54"/>
      <c r="AP195" s="54"/>
      <c r="AQ195" s="54"/>
      <c r="AR195" s="53"/>
      <c r="AS195" s="185"/>
      <c r="AT195" s="56"/>
      <c r="AU195" s="54"/>
      <c r="AV195" s="190"/>
      <c r="AW195" s="185"/>
      <c r="AX195" s="185"/>
      <c r="AY195" s="182"/>
      <c r="AZ195" s="56"/>
      <c r="BA195" s="56"/>
      <c r="BB195" s="56"/>
      <c r="BC195" s="56" t="str">
        <f t="shared" si="18"/>
        <v/>
      </c>
      <c r="BD195" s="56"/>
      <c r="BE195" s="57"/>
      <c r="BF195" s="56"/>
      <c r="BG195" s="56"/>
      <c r="BH195" s="231"/>
      <c r="BI195" s="197">
        <f t="shared" si="19"/>
        <v>0</v>
      </c>
      <c r="BJ195" s="236"/>
      <c r="BK195" s="56"/>
      <c r="BL195" s="56"/>
      <c r="BM195" s="56"/>
      <c r="BN195" s="223"/>
      <c r="BO195" s="53"/>
      <c r="BP195" s="231"/>
      <c r="BQ195" s="59"/>
      <c r="BR195" s="60"/>
      <c r="BS195" s="59"/>
      <c r="BT195" s="238"/>
      <c r="BU195" s="59"/>
      <c r="BV195" s="58" t="e">
        <f t="shared" si="20"/>
        <v>#DIV/0!</v>
      </c>
      <c r="BW195" s="58" t="e">
        <f t="shared" si="21"/>
        <v>#DIV/0!</v>
      </c>
      <c r="BX195" s="58" t="e">
        <f t="shared" si="22"/>
        <v>#DIV/0!</v>
      </c>
      <c r="BY195" s="53"/>
      <c r="BZ195" s="58"/>
      <c r="CA195" s="61"/>
      <c r="CB195" s="56"/>
      <c r="CC195" s="56"/>
      <c r="CD195" s="56"/>
      <c r="CF195" s="62">
        <f t="shared" si="23"/>
        <v>0</v>
      </c>
      <c r="CG195" s="62">
        <f t="shared" si="24"/>
        <v>0</v>
      </c>
      <c r="CH195" s="173">
        <f t="shared" si="25"/>
        <v>0</v>
      </c>
      <c r="CI195" s="62">
        <f t="shared" si="26"/>
        <v>0</v>
      </c>
    </row>
    <row r="196" spans="2:87" ht="20.100000000000001" customHeight="1" x14ac:dyDescent="0.25">
      <c r="B196" s="53"/>
      <c r="C196" s="54"/>
      <c r="D196" s="267"/>
      <c r="E196" s="271"/>
      <c r="F196" s="55"/>
      <c r="G196" s="274"/>
      <c r="H196" s="53"/>
      <c r="I196" s="53"/>
      <c r="J196" s="53"/>
      <c r="K196" s="53"/>
      <c r="L196" s="265"/>
      <c r="M196" s="53"/>
      <c r="N196" s="260"/>
      <c r="O196" s="274"/>
      <c r="P196" s="53"/>
      <c r="Q196" s="263"/>
      <c r="R196" s="263"/>
      <c r="S196" s="179"/>
      <c r="T196" s="195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5"/>
      <c r="AF196" s="53"/>
      <c r="AG196" s="55"/>
      <c r="AH196" s="54"/>
      <c r="AI196" s="53"/>
      <c r="AJ196" s="53"/>
      <c r="AK196" s="208"/>
      <c r="AL196" s="54"/>
      <c r="AM196" s="53"/>
      <c r="AN196" s="206"/>
      <c r="AO196" s="54"/>
      <c r="AP196" s="54"/>
      <c r="AQ196" s="54"/>
      <c r="AR196" s="53"/>
      <c r="AS196" s="185"/>
      <c r="AT196" s="56"/>
      <c r="AU196" s="54"/>
      <c r="AV196" s="190"/>
      <c r="AW196" s="185"/>
      <c r="AX196" s="185"/>
      <c r="AY196" s="182"/>
      <c r="AZ196" s="56"/>
      <c r="BA196" s="56"/>
      <c r="BB196" s="56"/>
      <c r="BC196" s="56" t="str">
        <f t="shared" si="18"/>
        <v/>
      </c>
      <c r="BD196" s="56"/>
      <c r="BE196" s="57"/>
      <c r="BF196" s="56"/>
      <c r="BG196" s="56"/>
      <c r="BH196" s="231"/>
      <c r="BI196" s="197">
        <f t="shared" si="19"/>
        <v>0</v>
      </c>
      <c r="BJ196" s="236"/>
      <c r="BK196" s="56"/>
      <c r="BL196" s="56"/>
      <c r="BM196" s="56"/>
      <c r="BN196" s="223"/>
      <c r="BO196" s="53"/>
      <c r="BP196" s="231"/>
      <c r="BQ196" s="59"/>
      <c r="BR196" s="60"/>
      <c r="BS196" s="59"/>
      <c r="BT196" s="238"/>
      <c r="BU196" s="59"/>
      <c r="BV196" s="58" t="e">
        <f t="shared" si="20"/>
        <v>#DIV/0!</v>
      </c>
      <c r="BW196" s="58" t="e">
        <f t="shared" si="21"/>
        <v>#DIV/0!</v>
      </c>
      <c r="BX196" s="58" t="e">
        <f t="shared" si="22"/>
        <v>#DIV/0!</v>
      </c>
      <c r="BY196" s="53"/>
      <c r="BZ196" s="58"/>
      <c r="CA196" s="61"/>
      <c r="CB196" s="56"/>
      <c r="CC196" s="56"/>
      <c r="CD196" s="56"/>
      <c r="CF196" s="62">
        <f t="shared" si="23"/>
        <v>0</v>
      </c>
      <c r="CG196" s="62">
        <f t="shared" si="24"/>
        <v>0</v>
      </c>
      <c r="CH196" s="173">
        <f t="shared" si="25"/>
        <v>0</v>
      </c>
      <c r="CI196" s="62">
        <f t="shared" si="26"/>
        <v>0</v>
      </c>
    </row>
    <row r="197" spans="2:87" ht="20.100000000000001" customHeight="1" x14ac:dyDescent="0.25">
      <c r="B197" s="53"/>
      <c r="C197" s="54"/>
      <c r="D197" s="267"/>
      <c r="E197" s="271"/>
      <c r="F197" s="55"/>
      <c r="G197" s="274"/>
      <c r="H197" s="53"/>
      <c r="I197" s="53"/>
      <c r="J197" s="53"/>
      <c r="K197" s="53"/>
      <c r="L197" s="265"/>
      <c r="M197" s="53"/>
      <c r="N197" s="260"/>
      <c r="O197" s="274"/>
      <c r="P197" s="53"/>
      <c r="Q197" s="263"/>
      <c r="R197" s="263"/>
      <c r="S197" s="179"/>
      <c r="T197" s="195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5"/>
      <c r="AF197" s="53"/>
      <c r="AG197" s="55"/>
      <c r="AH197" s="54"/>
      <c r="AI197" s="53"/>
      <c r="AJ197" s="53"/>
      <c r="AK197" s="208"/>
      <c r="AL197" s="54"/>
      <c r="AM197" s="53"/>
      <c r="AN197" s="206"/>
      <c r="AO197" s="54"/>
      <c r="AP197" s="54"/>
      <c r="AQ197" s="54"/>
      <c r="AR197" s="53"/>
      <c r="AS197" s="185"/>
      <c r="AT197" s="56"/>
      <c r="AU197" s="54"/>
      <c r="AV197" s="190"/>
      <c r="AW197" s="185"/>
      <c r="AX197" s="185"/>
      <c r="AY197" s="182"/>
      <c r="AZ197" s="56"/>
      <c r="BA197" s="56"/>
      <c r="BB197" s="56"/>
      <c r="BC197" s="56" t="str">
        <f t="shared" si="18"/>
        <v/>
      </c>
      <c r="BD197" s="56"/>
      <c r="BE197" s="57"/>
      <c r="BF197" s="56"/>
      <c r="BG197" s="56"/>
      <c r="BH197" s="231"/>
      <c r="BI197" s="197">
        <f t="shared" si="19"/>
        <v>0</v>
      </c>
      <c r="BJ197" s="236"/>
      <c r="BK197" s="56"/>
      <c r="BL197" s="56"/>
      <c r="BM197" s="56"/>
      <c r="BN197" s="223"/>
      <c r="BO197" s="53"/>
      <c r="BP197" s="231"/>
      <c r="BQ197" s="59"/>
      <c r="BR197" s="60"/>
      <c r="BS197" s="59"/>
      <c r="BT197" s="238"/>
      <c r="BU197" s="59"/>
      <c r="BV197" s="58" t="e">
        <f t="shared" si="20"/>
        <v>#DIV/0!</v>
      </c>
      <c r="BW197" s="58" t="e">
        <f t="shared" si="21"/>
        <v>#DIV/0!</v>
      </c>
      <c r="BX197" s="58" t="e">
        <f t="shared" si="22"/>
        <v>#DIV/0!</v>
      </c>
      <c r="BY197" s="53"/>
      <c r="BZ197" s="58"/>
      <c r="CA197" s="61"/>
      <c r="CB197" s="56"/>
      <c r="CC197" s="56"/>
      <c r="CD197" s="56"/>
      <c r="CF197" s="62">
        <f t="shared" si="23"/>
        <v>0</v>
      </c>
      <c r="CG197" s="62">
        <f t="shared" si="24"/>
        <v>0</v>
      </c>
      <c r="CH197" s="173">
        <f t="shared" si="25"/>
        <v>0</v>
      </c>
      <c r="CI197" s="62">
        <f t="shared" si="26"/>
        <v>0</v>
      </c>
    </row>
    <row r="198" spans="2:87" ht="20.100000000000001" customHeight="1" x14ac:dyDescent="0.25">
      <c r="B198" s="53"/>
      <c r="C198" s="54"/>
      <c r="D198" s="267"/>
      <c r="E198" s="271"/>
      <c r="F198" s="55"/>
      <c r="G198" s="274"/>
      <c r="H198" s="53"/>
      <c r="I198" s="53"/>
      <c r="J198" s="53"/>
      <c r="K198" s="53"/>
      <c r="L198" s="265"/>
      <c r="M198" s="53"/>
      <c r="N198" s="260"/>
      <c r="O198" s="274"/>
      <c r="P198" s="53"/>
      <c r="Q198" s="263"/>
      <c r="R198" s="263"/>
      <c r="S198" s="179"/>
      <c r="T198" s="195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5"/>
      <c r="AF198" s="53"/>
      <c r="AG198" s="55"/>
      <c r="AH198" s="54"/>
      <c r="AI198" s="53"/>
      <c r="AJ198" s="53"/>
      <c r="AK198" s="208"/>
      <c r="AL198" s="54"/>
      <c r="AM198" s="53"/>
      <c r="AN198" s="206"/>
      <c r="AO198" s="54"/>
      <c r="AP198" s="54"/>
      <c r="AQ198" s="54"/>
      <c r="AR198" s="53"/>
      <c r="AS198" s="185"/>
      <c r="AT198" s="56"/>
      <c r="AU198" s="54"/>
      <c r="AV198" s="190"/>
      <c r="AW198" s="185"/>
      <c r="AX198" s="185"/>
      <c r="AY198" s="182"/>
      <c r="AZ198" s="56"/>
      <c r="BA198" s="56"/>
      <c r="BB198" s="56"/>
      <c r="BC198" s="56" t="str">
        <f t="shared" si="18"/>
        <v/>
      </c>
      <c r="BD198" s="56"/>
      <c r="BE198" s="57"/>
      <c r="BF198" s="56"/>
      <c r="BG198" s="56"/>
      <c r="BH198" s="231"/>
      <c r="BI198" s="197">
        <f t="shared" si="19"/>
        <v>0</v>
      </c>
      <c r="BJ198" s="236"/>
      <c r="BK198" s="56"/>
      <c r="BL198" s="56"/>
      <c r="BM198" s="56"/>
      <c r="BN198" s="223"/>
      <c r="BO198" s="53"/>
      <c r="BP198" s="231"/>
      <c r="BQ198" s="59"/>
      <c r="BR198" s="60"/>
      <c r="BS198" s="59"/>
      <c r="BT198" s="238"/>
      <c r="BU198" s="59"/>
      <c r="BV198" s="58" t="e">
        <f t="shared" si="20"/>
        <v>#DIV/0!</v>
      </c>
      <c r="BW198" s="58" t="e">
        <f t="shared" si="21"/>
        <v>#DIV/0!</v>
      </c>
      <c r="BX198" s="58" t="e">
        <f t="shared" si="22"/>
        <v>#DIV/0!</v>
      </c>
      <c r="BY198" s="53"/>
      <c r="BZ198" s="58"/>
      <c r="CA198" s="61"/>
      <c r="CB198" s="56"/>
      <c r="CC198" s="56"/>
      <c r="CD198" s="56"/>
      <c r="CF198" s="62">
        <f t="shared" si="23"/>
        <v>0</v>
      </c>
      <c r="CG198" s="62">
        <f t="shared" si="24"/>
        <v>0</v>
      </c>
      <c r="CH198" s="173">
        <f t="shared" si="25"/>
        <v>0</v>
      </c>
      <c r="CI198" s="62">
        <f t="shared" si="26"/>
        <v>0</v>
      </c>
    </row>
    <row r="199" spans="2:87" ht="20.100000000000001" customHeight="1" x14ac:dyDescent="0.25">
      <c r="B199" s="53"/>
      <c r="C199" s="54"/>
      <c r="D199" s="267"/>
      <c r="E199" s="271"/>
      <c r="F199" s="55"/>
      <c r="G199" s="274"/>
      <c r="H199" s="53"/>
      <c r="I199" s="53"/>
      <c r="J199" s="53"/>
      <c r="K199" s="53"/>
      <c r="L199" s="265"/>
      <c r="M199" s="53"/>
      <c r="N199" s="260"/>
      <c r="O199" s="274"/>
      <c r="P199" s="53"/>
      <c r="Q199" s="263"/>
      <c r="R199" s="263"/>
      <c r="S199" s="179"/>
      <c r="T199" s="195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5"/>
      <c r="AF199" s="53"/>
      <c r="AG199" s="55"/>
      <c r="AH199" s="54"/>
      <c r="AI199" s="53"/>
      <c r="AJ199" s="53"/>
      <c r="AK199" s="208"/>
      <c r="AL199" s="54"/>
      <c r="AM199" s="53"/>
      <c r="AN199" s="206"/>
      <c r="AO199" s="54"/>
      <c r="AP199" s="54"/>
      <c r="AQ199" s="54"/>
      <c r="AR199" s="53"/>
      <c r="AS199" s="185"/>
      <c r="AT199" s="56"/>
      <c r="AU199" s="54"/>
      <c r="AV199" s="190"/>
      <c r="AW199" s="185"/>
      <c r="AX199" s="185"/>
      <c r="AY199" s="182"/>
      <c r="AZ199" s="56"/>
      <c r="BA199" s="56"/>
      <c r="BB199" s="56"/>
      <c r="BC199" s="56" t="str">
        <f t="shared" si="18"/>
        <v/>
      </c>
      <c r="BD199" s="56"/>
      <c r="BE199" s="57"/>
      <c r="BF199" s="56"/>
      <c r="BG199" s="56"/>
      <c r="BH199" s="231"/>
      <c r="BI199" s="197">
        <f t="shared" si="19"/>
        <v>0</v>
      </c>
      <c r="BJ199" s="236"/>
      <c r="BK199" s="56"/>
      <c r="BL199" s="56"/>
      <c r="BM199" s="56"/>
      <c r="BN199" s="223"/>
      <c r="BO199" s="53"/>
      <c r="BP199" s="231"/>
      <c r="BQ199" s="59"/>
      <c r="BR199" s="60"/>
      <c r="BS199" s="59"/>
      <c r="BT199" s="238"/>
      <c r="BU199" s="59"/>
      <c r="BV199" s="58" t="e">
        <f t="shared" si="20"/>
        <v>#DIV/0!</v>
      </c>
      <c r="BW199" s="58" t="e">
        <f t="shared" si="21"/>
        <v>#DIV/0!</v>
      </c>
      <c r="BX199" s="58" t="e">
        <f t="shared" si="22"/>
        <v>#DIV/0!</v>
      </c>
      <c r="BY199" s="53"/>
      <c r="BZ199" s="58"/>
      <c r="CA199" s="61"/>
      <c r="CB199" s="56"/>
      <c r="CC199" s="56"/>
      <c r="CD199" s="56"/>
      <c r="CF199" s="62">
        <f t="shared" si="23"/>
        <v>0</v>
      </c>
      <c r="CG199" s="62">
        <f t="shared" si="24"/>
        <v>0</v>
      </c>
      <c r="CH199" s="173">
        <f t="shared" si="25"/>
        <v>0</v>
      </c>
      <c r="CI199" s="62">
        <f t="shared" si="26"/>
        <v>0</v>
      </c>
    </row>
    <row r="200" spans="2:87" ht="20.100000000000001" customHeight="1" x14ac:dyDescent="0.25">
      <c r="B200" s="53"/>
      <c r="C200" s="54"/>
      <c r="D200" s="267"/>
      <c r="E200" s="271"/>
      <c r="F200" s="55"/>
      <c r="G200" s="274"/>
      <c r="H200" s="53"/>
      <c r="I200" s="53"/>
      <c r="J200" s="53"/>
      <c r="K200" s="53"/>
      <c r="L200" s="265"/>
      <c r="M200" s="53"/>
      <c r="N200" s="260"/>
      <c r="O200" s="274"/>
      <c r="P200" s="53"/>
      <c r="Q200" s="263"/>
      <c r="R200" s="263"/>
      <c r="S200" s="179"/>
      <c r="T200" s="195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5"/>
      <c r="AF200" s="53"/>
      <c r="AG200" s="55"/>
      <c r="AH200" s="54"/>
      <c r="AI200" s="53"/>
      <c r="AJ200" s="53"/>
      <c r="AK200" s="208"/>
      <c r="AL200" s="54"/>
      <c r="AM200" s="53"/>
      <c r="AN200" s="206"/>
      <c r="AO200" s="54"/>
      <c r="AP200" s="54"/>
      <c r="AQ200" s="54"/>
      <c r="AR200" s="53"/>
      <c r="AS200" s="185"/>
      <c r="AT200" s="56"/>
      <c r="AU200" s="54"/>
      <c r="AV200" s="190"/>
      <c r="AW200" s="185"/>
      <c r="AX200" s="185"/>
      <c r="AY200" s="182"/>
      <c r="AZ200" s="56"/>
      <c r="BA200" s="56"/>
      <c r="BB200" s="56"/>
      <c r="BC200" s="56" t="str">
        <f t="shared" ref="BC200:BC263" si="27">+IF(BB200="","",BB200-BH200)</f>
        <v/>
      </c>
      <c r="BD200" s="56"/>
      <c r="BE200" s="57"/>
      <c r="BF200" s="56"/>
      <c r="BG200" s="56"/>
      <c r="BH200" s="231"/>
      <c r="BI200" s="197">
        <f t="shared" ref="BI200:BI263" si="28">CF200</f>
        <v>0</v>
      </c>
      <c r="BJ200" s="236"/>
      <c r="BK200" s="56"/>
      <c r="BL200" s="56"/>
      <c r="BM200" s="56"/>
      <c r="BN200" s="223"/>
      <c r="BO200" s="53"/>
      <c r="BP200" s="231"/>
      <c r="BQ200" s="59"/>
      <c r="BR200" s="60"/>
      <c r="BS200" s="59"/>
      <c r="BT200" s="238"/>
      <c r="BU200" s="59"/>
      <c r="BV200" s="58" t="e">
        <f t="shared" ref="BV200:BV263" si="29">((BS200/1.2)-BR200)/BS200</f>
        <v>#DIV/0!</v>
      </c>
      <c r="BW200" s="58" t="e">
        <f t="shared" ref="BW200:BW263" si="30">(BR200-CH200)/BR200</f>
        <v>#DIV/0!</v>
      </c>
      <c r="BX200" s="58" t="e">
        <f t="shared" ref="BX200:BX263" si="31">((BS200/1.2)-CG200)/BS200</f>
        <v>#DIV/0!</v>
      </c>
      <c r="BY200" s="53"/>
      <c r="BZ200" s="58"/>
      <c r="CA200" s="61"/>
      <c r="CB200" s="56"/>
      <c r="CC200" s="56"/>
      <c r="CD200" s="56"/>
      <c r="CF200" s="62">
        <f t="shared" ref="CF200:CF263" si="32">CE200*(BH200-BN200)</f>
        <v>0</v>
      </c>
      <c r="CG200" s="62">
        <f t="shared" ref="CG200:CG263" si="33">BH200*(1-CE200)</f>
        <v>0</v>
      </c>
      <c r="CH200" s="173">
        <f t="shared" ref="CH200:CH263" si="34">BH200-BI200</f>
        <v>0</v>
      </c>
      <c r="CI200" s="62">
        <f t="shared" ref="CI200:CI263" si="35">CG200*1.2</f>
        <v>0</v>
      </c>
    </row>
    <row r="201" spans="2:87" ht="20.100000000000001" customHeight="1" x14ac:dyDescent="0.25">
      <c r="B201" s="53"/>
      <c r="C201" s="54"/>
      <c r="D201" s="267"/>
      <c r="E201" s="271"/>
      <c r="F201" s="55"/>
      <c r="G201" s="274"/>
      <c r="H201" s="53"/>
      <c r="I201" s="53"/>
      <c r="J201" s="53"/>
      <c r="K201" s="53"/>
      <c r="L201" s="265"/>
      <c r="M201" s="53"/>
      <c r="N201" s="260"/>
      <c r="O201" s="274"/>
      <c r="P201" s="53"/>
      <c r="Q201" s="263"/>
      <c r="R201" s="263"/>
      <c r="S201" s="179"/>
      <c r="T201" s="195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5"/>
      <c r="AF201" s="53"/>
      <c r="AG201" s="55"/>
      <c r="AH201" s="54"/>
      <c r="AI201" s="53"/>
      <c r="AJ201" s="53"/>
      <c r="AK201" s="208"/>
      <c r="AL201" s="54"/>
      <c r="AM201" s="53"/>
      <c r="AN201" s="206"/>
      <c r="AO201" s="54"/>
      <c r="AP201" s="54"/>
      <c r="AQ201" s="54"/>
      <c r="AR201" s="53"/>
      <c r="AS201" s="185"/>
      <c r="AT201" s="56"/>
      <c r="AU201" s="54"/>
      <c r="AV201" s="190"/>
      <c r="AW201" s="185"/>
      <c r="AX201" s="185"/>
      <c r="AY201" s="182"/>
      <c r="AZ201" s="56"/>
      <c r="BA201" s="56"/>
      <c r="BB201" s="56"/>
      <c r="BC201" s="56" t="str">
        <f t="shared" si="27"/>
        <v/>
      </c>
      <c r="BD201" s="56"/>
      <c r="BE201" s="57"/>
      <c r="BF201" s="56"/>
      <c r="BG201" s="56"/>
      <c r="BH201" s="231"/>
      <c r="BI201" s="197">
        <f t="shared" si="28"/>
        <v>0</v>
      </c>
      <c r="BJ201" s="236"/>
      <c r="BK201" s="56"/>
      <c r="BL201" s="56"/>
      <c r="BM201" s="56"/>
      <c r="BN201" s="223"/>
      <c r="BO201" s="53"/>
      <c r="BP201" s="231"/>
      <c r="BQ201" s="59"/>
      <c r="BR201" s="60"/>
      <c r="BS201" s="59"/>
      <c r="BT201" s="238"/>
      <c r="BU201" s="59"/>
      <c r="BV201" s="58" t="e">
        <f t="shared" si="29"/>
        <v>#DIV/0!</v>
      </c>
      <c r="BW201" s="58" t="e">
        <f t="shared" si="30"/>
        <v>#DIV/0!</v>
      </c>
      <c r="BX201" s="58" t="e">
        <f t="shared" si="31"/>
        <v>#DIV/0!</v>
      </c>
      <c r="BY201" s="53"/>
      <c r="BZ201" s="58"/>
      <c r="CA201" s="61"/>
      <c r="CB201" s="56"/>
      <c r="CC201" s="56"/>
      <c r="CD201" s="56"/>
      <c r="CF201" s="62">
        <f t="shared" si="32"/>
        <v>0</v>
      </c>
      <c r="CG201" s="62">
        <f t="shared" si="33"/>
        <v>0</v>
      </c>
      <c r="CH201" s="173">
        <f t="shared" si="34"/>
        <v>0</v>
      </c>
      <c r="CI201" s="62">
        <f t="shared" si="35"/>
        <v>0</v>
      </c>
    </row>
    <row r="202" spans="2:87" ht="20.100000000000001" customHeight="1" x14ac:dyDescent="0.25">
      <c r="B202" s="53"/>
      <c r="C202" s="54"/>
      <c r="D202" s="267"/>
      <c r="E202" s="271"/>
      <c r="F202" s="55"/>
      <c r="G202" s="274"/>
      <c r="H202" s="53"/>
      <c r="I202" s="53"/>
      <c r="J202" s="53"/>
      <c r="K202" s="53"/>
      <c r="L202" s="265"/>
      <c r="M202" s="53"/>
      <c r="N202" s="260"/>
      <c r="O202" s="274"/>
      <c r="P202" s="53"/>
      <c r="Q202" s="263"/>
      <c r="R202" s="263"/>
      <c r="S202" s="179"/>
      <c r="T202" s="195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5"/>
      <c r="AF202" s="53"/>
      <c r="AG202" s="55"/>
      <c r="AH202" s="54"/>
      <c r="AI202" s="53"/>
      <c r="AJ202" s="53"/>
      <c r="AK202" s="208"/>
      <c r="AL202" s="54"/>
      <c r="AM202" s="53"/>
      <c r="AN202" s="206"/>
      <c r="AO202" s="54"/>
      <c r="AP202" s="54"/>
      <c r="AQ202" s="54"/>
      <c r="AR202" s="53"/>
      <c r="AS202" s="185"/>
      <c r="AT202" s="56"/>
      <c r="AU202" s="54"/>
      <c r="AV202" s="190"/>
      <c r="AW202" s="185"/>
      <c r="AX202" s="185"/>
      <c r="AY202" s="182"/>
      <c r="AZ202" s="56"/>
      <c r="BA202" s="56"/>
      <c r="BB202" s="56"/>
      <c r="BC202" s="56" t="str">
        <f t="shared" si="27"/>
        <v/>
      </c>
      <c r="BD202" s="56"/>
      <c r="BE202" s="57"/>
      <c r="BF202" s="56"/>
      <c r="BG202" s="56"/>
      <c r="BH202" s="231"/>
      <c r="BI202" s="197">
        <f t="shared" si="28"/>
        <v>0</v>
      </c>
      <c r="BJ202" s="236"/>
      <c r="BK202" s="56"/>
      <c r="BL202" s="56"/>
      <c r="BM202" s="56"/>
      <c r="BN202" s="223"/>
      <c r="BO202" s="53"/>
      <c r="BP202" s="231"/>
      <c r="BQ202" s="59"/>
      <c r="BR202" s="60"/>
      <c r="BS202" s="59"/>
      <c r="BT202" s="238"/>
      <c r="BU202" s="59"/>
      <c r="BV202" s="58" t="e">
        <f t="shared" si="29"/>
        <v>#DIV/0!</v>
      </c>
      <c r="BW202" s="58" t="e">
        <f t="shared" si="30"/>
        <v>#DIV/0!</v>
      </c>
      <c r="BX202" s="58" t="e">
        <f t="shared" si="31"/>
        <v>#DIV/0!</v>
      </c>
      <c r="BY202" s="53"/>
      <c r="BZ202" s="58"/>
      <c r="CA202" s="61"/>
      <c r="CB202" s="56"/>
      <c r="CC202" s="56"/>
      <c r="CD202" s="56"/>
      <c r="CF202" s="62">
        <f t="shared" si="32"/>
        <v>0</v>
      </c>
      <c r="CG202" s="62">
        <f t="shared" si="33"/>
        <v>0</v>
      </c>
      <c r="CH202" s="173">
        <f t="shared" si="34"/>
        <v>0</v>
      </c>
      <c r="CI202" s="62">
        <f t="shared" si="35"/>
        <v>0</v>
      </c>
    </row>
    <row r="203" spans="2:87" ht="20.100000000000001" customHeight="1" x14ac:dyDescent="0.25">
      <c r="B203" s="53"/>
      <c r="C203" s="54"/>
      <c r="D203" s="267"/>
      <c r="E203" s="271"/>
      <c r="F203" s="55"/>
      <c r="G203" s="274"/>
      <c r="H203" s="53"/>
      <c r="I203" s="53"/>
      <c r="J203" s="53"/>
      <c r="K203" s="53"/>
      <c r="L203" s="265"/>
      <c r="M203" s="53"/>
      <c r="N203" s="260"/>
      <c r="O203" s="274"/>
      <c r="P203" s="53"/>
      <c r="Q203" s="263"/>
      <c r="R203" s="263"/>
      <c r="S203" s="179"/>
      <c r="T203" s="195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5"/>
      <c r="AF203" s="53"/>
      <c r="AG203" s="55"/>
      <c r="AH203" s="54"/>
      <c r="AI203" s="53"/>
      <c r="AJ203" s="53"/>
      <c r="AK203" s="208"/>
      <c r="AL203" s="54"/>
      <c r="AM203" s="53"/>
      <c r="AN203" s="206"/>
      <c r="AO203" s="54"/>
      <c r="AP203" s="54"/>
      <c r="AQ203" s="54"/>
      <c r="AR203" s="53"/>
      <c r="AS203" s="185"/>
      <c r="AT203" s="56"/>
      <c r="AU203" s="54"/>
      <c r="AV203" s="190"/>
      <c r="AW203" s="185"/>
      <c r="AX203" s="185"/>
      <c r="AY203" s="182"/>
      <c r="AZ203" s="56"/>
      <c r="BA203" s="56"/>
      <c r="BB203" s="56"/>
      <c r="BC203" s="56" t="str">
        <f t="shared" si="27"/>
        <v/>
      </c>
      <c r="BD203" s="56"/>
      <c r="BE203" s="57"/>
      <c r="BF203" s="56"/>
      <c r="BG203" s="56"/>
      <c r="BH203" s="231"/>
      <c r="BI203" s="197">
        <f t="shared" si="28"/>
        <v>0</v>
      </c>
      <c r="BJ203" s="236"/>
      <c r="BK203" s="56"/>
      <c r="BL203" s="56"/>
      <c r="BM203" s="56"/>
      <c r="BN203" s="223"/>
      <c r="BO203" s="53"/>
      <c r="BP203" s="231"/>
      <c r="BQ203" s="59"/>
      <c r="BR203" s="60"/>
      <c r="BS203" s="59"/>
      <c r="BT203" s="238"/>
      <c r="BU203" s="59"/>
      <c r="BV203" s="58" t="e">
        <f t="shared" si="29"/>
        <v>#DIV/0!</v>
      </c>
      <c r="BW203" s="58" t="e">
        <f t="shared" si="30"/>
        <v>#DIV/0!</v>
      </c>
      <c r="BX203" s="58" t="e">
        <f t="shared" si="31"/>
        <v>#DIV/0!</v>
      </c>
      <c r="BY203" s="53"/>
      <c r="BZ203" s="58"/>
      <c r="CA203" s="61"/>
      <c r="CB203" s="56"/>
      <c r="CC203" s="56"/>
      <c r="CD203" s="56"/>
      <c r="CF203" s="62">
        <f t="shared" si="32"/>
        <v>0</v>
      </c>
      <c r="CG203" s="62">
        <f t="shared" si="33"/>
        <v>0</v>
      </c>
      <c r="CH203" s="173">
        <f t="shared" si="34"/>
        <v>0</v>
      </c>
      <c r="CI203" s="62">
        <f t="shared" si="35"/>
        <v>0</v>
      </c>
    </row>
    <row r="204" spans="2:87" ht="20.100000000000001" customHeight="1" x14ac:dyDescent="0.25">
      <c r="B204" s="53"/>
      <c r="C204" s="54"/>
      <c r="D204" s="267"/>
      <c r="E204" s="271"/>
      <c r="F204" s="55"/>
      <c r="G204" s="274"/>
      <c r="H204" s="53"/>
      <c r="I204" s="53"/>
      <c r="J204" s="53"/>
      <c r="K204" s="53"/>
      <c r="L204" s="265"/>
      <c r="M204" s="53"/>
      <c r="N204" s="260"/>
      <c r="O204" s="274"/>
      <c r="P204" s="53"/>
      <c r="Q204" s="263"/>
      <c r="R204" s="263"/>
      <c r="S204" s="179"/>
      <c r="T204" s="195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5"/>
      <c r="AF204" s="53"/>
      <c r="AG204" s="55"/>
      <c r="AH204" s="54"/>
      <c r="AI204" s="53"/>
      <c r="AJ204" s="53"/>
      <c r="AK204" s="208"/>
      <c r="AL204" s="54"/>
      <c r="AM204" s="53"/>
      <c r="AN204" s="206"/>
      <c r="AO204" s="54"/>
      <c r="AP204" s="54"/>
      <c r="AQ204" s="54"/>
      <c r="AR204" s="53"/>
      <c r="AS204" s="185"/>
      <c r="AT204" s="56"/>
      <c r="AU204" s="54"/>
      <c r="AV204" s="190"/>
      <c r="AW204" s="185"/>
      <c r="AX204" s="185"/>
      <c r="AY204" s="182"/>
      <c r="AZ204" s="56"/>
      <c r="BA204" s="56"/>
      <c r="BB204" s="56"/>
      <c r="BC204" s="56" t="str">
        <f t="shared" si="27"/>
        <v/>
      </c>
      <c r="BD204" s="56"/>
      <c r="BE204" s="57"/>
      <c r="BF204" s="56"/>
      <c r="BG204" s="56"/>
      <c r="BH204" s="231"/>
      <c r="BI204" s="197">
        <f t="shared" si="28"/>
        <v>0</v>
      </c>
      <c r="BJ204" s="236"/>
      <c r="BK204" s="56"/>
      <c r="BL204" s="56"/>
      <c r="BM204" s="56"/>
      <c r="BN204" s="223"/>
      <c r="BO204" s="53"/>
      <c r="BP204" s="231"/>
      <c r="BQ204" s="59"/>
      <c r="BR204" s="60"/>
      <c r="BS204" s="59"/>
      <c r="BT204" s="238"/>
      <c r="BU204" s="59"/>
      <c r="BV204" s="58" t="e">
        <f t="shared" si="29"/>
        <v>#DIV/0!</v>
      </c>
      <c r="BW204" s="58" t="e">
        <f t="shared" si="30"/>
        <v>#DIV/0!</v>
      </c>
      <c r="BX204" s="58" t="e">
        <f t="shared" si="31"/>
        <v>#DIV/0!</v>
      </c>
      <c r="BY204" s="53"/>
      <c r="BZ204" s="58"/>
      <c r="CA204" s="61"/>
      <c r="CB204" s="56"/>
      <c r="CC204" s="56"/>
      <c r="CD204" s="56"/>
      <c r="CF204" s="62">
        <f t="shared" si="32"/>
        <v>0</v>
      </c>
      <c r="CG204" s="62">
        <f t="shared" si="33"/>
        <v>0</v>
      </c>
      <c r="CH204" s="173">
        <f t="shared" si="34"/>
        <v>0</v>
      </c>
      <c r="CI204" s="62">
        <f t="shared" si="35"/>
        <v>0</v>
      </c>
    </row>
    <row r="205" spans="2:87" ht="20.100000000000001" customHeight="1" x14ac:dyDescent="0.25">
      <c r="B205" s="53"/>
      <c r="C205" s="54"/>
      <c r="D205" s="267"/>
      <c r="E205" s="271"/>
      <c r="F205" s="55"/>
      <c r="G205" s="274"/>
      <c r="H205" s="53"/>
      <c r="I205" s="53"/>
      <c r="J205" s="53"/>
      <c r="K205" s="53"/>
      <c r="L205" s="265"/>
      <c r="M205" s="53"/>
      <c r="N205" s="260"/>
      <c r="O205" s="274"/>
      <c r="P205" s="53"/>
      <c r="Q205" s="263"/>
      <c r="R205" s="263"/>
      <c r="S205" s="179"/>
      <c r="T205" s="195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5"/>
      <c r="AF205" s="53"/>
      <c r="AG205" s="55"/>
      <c r="AH205" s="54"/>
      <c r="AI205" s="53"/>
      <c r="AJ205" s="53"/>
      <c r="AK205" s="208"/>
      <c r="AL205" s="54"/>
      <c r="AM205" s="53"/>
      <c r="AN205" s="206"/>
      <c r="AO205" s="54"/>
      <c r="AP205" s="54"/>
      <c r="AQ205" s="54"/>
      <c r="AR205" s="53"/>
      <c r="AS205" s="185"/>
      <c r="AT205" s="56"/>
      <c r="AU205" s="54"/>
      <c r="AV205" s="190"/>
      <c r="AW205" s="185"/>
      <c r="AX205" s="185"/>
      <c r="AY205" s="182"/>
      <c r="AZ205" s="56"/>
      <c r="BA205" s="56"/>
      <c r="BB205" s="56"/>
      <c r="BC205" s="56" t="str">
        <f t="shared" si="27"/>
        <v/>
      </c>
      <c r="BD205" s="56"/>
      <c r="BE205" s="57"/>
      <c r="BF205" s="56"/>
      <c r="BG205" s="56"/>
      <c r="BH205" s="231"/>
      <c r="BI205" s="197">
        <f t="shared" si="28"/>
        <v>0</v>
      </c>
      <c r="BJ205" s="236"/>
      <c r="BK205" s="56"/>
      <c r="BL205" s="56"/>
      <c r="BM205" s="56"/>
      <c r="BN205" s="223"/>
      <c r="BO205" s="53"/>
      <c r="BP205" s="231"/>
      <c r="BQ205" s="59"/>
      <c r="BR205" s="60"/>
      <c r="BS205" s="59"/>
      <c r="BT205" s="238"/>
      <c r="BU205" s="59"/>
      <c r="BV205" s="58" t="e">
        <f t="shared" si="29"/>
        <v>#DIV/0!</v>
      </c>
      <c r="BW205" s="58" t="e">
        <f t="shared" si="30"/>
        <v>#DIV/0!</v>
      </c>
      <c r="BX205" s="58" t="e">
        <f t="shared" si="31"/>
        <v>#DIV/0!</v>
      </c>
      <c r="BY205" s="53"/>
      <c r="BZ205" s="58"/>
      <c r="CA205" s="61"/>
      <c r="CB205" s="56"/>
      <c r="CC205" s="56"/>
      <c r="CD205" s="56"/>
      <c r="CF205" s="62">
        <f t="shared" si="32"/>
        <v>0</v>
      </c>
      <c r="CG205" s="62">
        <f t="shared" si="33"/>
        <v>0</v>
      </c>
      <c r="CH205" s="173">
        <f t="shared" si="34"/>
        <v>0</v>
      </c>
      <c r="CI205" s="62">
        <f t="shared" si="35"/>
        <v>0</v>
      </c>
    </row>
    <row r="206" spans="2:87" ht="20.100000000000001" customHeight="1" x14ac:dyDescent="0.25">
      <c r="B206" s="53"/>
      <c r="C206" s="54"/>
      <c r="D206" s="267"/>
      <c r="E206" s="271"/>
      <c r="F206" s="55"/>
      <c r="G206" s="274"/>
      <c r="H206" s="53"/>
      <c r="I206" s="53"/>
      <c r="J206" s="53"/>
      <c r="K206" s="53"/>
      <c r="L206" s="265"/>
      <c r="M206" s="53"/>
      <c r="N206" s="260"/>
      <c r="O206" s="274"/>
      <c r="P206" s="53"/>
      <c r="Q206" s="263"/>
      <c r="R206" s="263"/>
      <c r="S206" s="179"/>
      <c r="T206" s="195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5"/>
      <c r="AF206" s="53"/>
      <c r="AG206" s="55"/>
      <c r="AH206" s="54"/>
      <c r="AI206" s="53"/>
      <c r="AJ206" s="53"/>
      <c r="AK206" s="208"/>
      <c r="AL206" s="54"/>
      <c r="AM206" s="53"/>
      <c r="AN206" s="206"/>
      <c r="AO206" s="54"/>
      <c r="AP206" s="54"/>
      <c r="AQ206" s="54"/>
      <c r="AR206" s="53"/>
      <c r="AS206" s="185"/>
      <c r="AT206" s="56"/>
      <c r="AU206" s="54"/>
      <c r="AV206" s="190"/>
      <c r="AW206" s="185"/>
      <c r="AX206" s="185"/>
      <c r="AY206" s="182"/>
      <c r="AZ206" s="56"/>
      <c r="BA206" s="56"/>
      <c r="BB206" s="56"/>
      <c r="BC206" s="56" t="str">
        <f t="shared" si="27"/>
        <v/>
      </c>
      <c r="BD206" s="56"/>
      <c r="BE206" s="57"/>
      <c r="BF206" s="56"/>
      <c r="BG206" s="56"/>
      <c r="BH206" s="231"/>
      <c r="BI206" s="197">
        <f t="shared" si="28"/>
        <v>0</v>
      </c>
      <c r="BJ206" s="236"/>
      <c r="BK206" s="56"/>
      <c r="BL206" s="56"/>
      <c r="BM206" s="56"/>
      <c r="BN206" s="223"/>
      <c r="BO206" s="53"/>
      <c r="BP206" s="231"/>
      <c r="BQ206" s="59"/>
      <c r="BR206" s="60"/>
      <c r="BS206" s="59"/>
      <c r="BT206" s="238"/>
      <c r="BU206" s="59"/>
      <c r="BV206" s="58" t="e">
        <f t="shared" si="29"/>
        <v>#DIV/0!</v>
      </c>
      <c r="BW206" s="58" t="e">
        <f t="shared" si="30"/>
        <v>#DIV/0!</v>
      </c>
      <c r="BX206" s="58" t="e">
        <f t="shared" si="31"/>
        <v>#DIV/0!</v>
      </c>
      <c r="BY206" s="53"/>
      <c r="BZ206" s="58"/>
      <c r="CA206" s="61"/>
      <c r="CB206" s="56"/>
      <c r="CC206" s="56"/>
      <c r="CD206" s="56"/>
      <c r="CF206" s="62">
        <f t="shared" si="32"/>
        <v>0</v>
      </c>
      <c r="CG206" s="62">
        <f t="shared" si="33"/>
        <v>0</v>
      </c>
      <c r="CH206" s="173">
        <f t="shared" si="34"/>
        <v>0</v>
      </c>
      <c r="CI206" s="62">
        <f t="shared" si="35"/>
        <v>0</v>
      </c>
    </row>
    <row r="207" spans="2:87" ht="20.100000000000001" customHeight="1" x14ac:dyDescent="0.25">
      <c r="B207" s="53"/>
      <c r="C207" s="54"/>
      <c r="D207" s="267"/>
      <c r="E207" s="271"/>
      <c r="F207" s="55"/>
      <c r="G207" s="274"/>
      <c r="H207" s="53"/>
      <c r="I207" s="53"/>
      <c r="J207" s="53"/>
      <c r="K207" s="53"/>
      <c r="L207" s="265"/>
      <c r="M207" s="53"/>
      <c r="N207" s="260"/>
      <c r="O207" s="274"/>
      <c r="P207" s="53"/>
      <c r="Q207" s="263"/>
      <c r="R207" s="263"/>
      <c r="S207" s="179"/>
      <c r="T207" s="195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5"/>
      <c r="AF207" s="53"/>
      <c r="AG207" s="55"/>
      <c r="AH207" s="54"/>
      <c r="AI207" s="53"/>
      <c r="AJ207" s="53"/>
      <c r="AK207" s="208"/>
      <c r="AL207" s="54"/>
      <c r="AM207" s="53"/>
      <c r="AN207" s="206"/>
      <c r="AO207" s="54"/>
      <c r="AP207" s="54"/>
      <c r="AQ207" s="54"/>
      <c r="AR207" s="53"/>
      <c r="AS207" s="185"/>
      <c r="AT207" s="56"/>
      <c r="AU207" s="54"/>
      <c r="AV207" s="190"/>
      <c r="AW207" s="185"/>
      <c r="AX207" s="185"/>
      <c r="AY207" s="182"/>
      <c r="AZ207" s="56"/>
      <c r="BA207" s="56"/>
      <c r="BB207" s="56"/>
      <c r="BC207" s="56" t="str">
        <f t="shared" si="27"/>
        <v/>
      </c>
      <c r="BD207" s="56"/>
      <c r="BE207" s="57"/>
      <c r="BF207" s="56"/>
      <c r="BG207" s="56"/>
      <c r="BH207" s="231"/>
      <c r="BI207" s="197">
        <f t="shared" si="28"/>
        <v>0</v>
      </c>
      <c r="BJ207" s="236"/>
      <c r="BK207" s="56"/>
      <c r="BL207" s="56"/>
      <c r="BM207" s="56"/>
      <c r="BN207" s="223"/>
      <c r="BO207" s="53"/>
      <c r="BP207" s="231"/>
      <c r="BQ207" s="59"/>
      <c r="BR207" s="60"/>
      <c r="BS207" s="59"/>
      <c r="BT207" s="238"/>
      <c r="BU207" s="59"/>
      <c r="BV207" s="58" t="e">
        <f t="shared" si="29"/>
        <v>#DIV/0!</v>
      </c>
      <c r="BW207" s="58" t="e">
        <f t="shared" si="30"/>
        <v>#DIV/0!</v>
      </c>
      <c r="BX207" s="58" t="e">
        <f t="shared" si="31"/>
        <v>#DIV/0!</v>
      </c>
      <c r="BY207" s="53"/>
      <c r="BZ207" s="58"/>
      <c r="CA207" s="61"/>
      <c r="CB207" s="56"/>
      <c r="CC207" s="56"/>
      <c r="CD207" s="56"/>
      <c r="CF207" s="62">
        <f t="shared" si="32"/>
        <v>0</v>
      </c>
      <c r="CG207" s="62">
        <f t="shared" si="33"/>
        <v>0</v>
      </c>
      <c r="CH207" s="173">
        <f t="shared" si="34"/>
        <v>0</v>
      </c>
      <c r="CI207" s="62">
        <f t="shared" si="35"/>
        <v>0</v>
      </c>
    </row>
    <row r="208" spans="2:87" ht="20.100000000000001" customHeight="1" x14ac:dyDescent="0.25">
      <c r="B208" s="53"/>
      <c r="C208" s="54"/>
      <c r="D208" s="267"/>
      <c r="E208" s="271"/>
      <c r="F208" s="55"/>
      <c r="G208" s="274"/>
      <c r="H208" s="53"/>
      <c r="I208" s="53"/>
      <c r="J208" s="53"/>
      <c r="K208" s="53"/>
      <c r="L208" s="265"/>
      <c r="M208" s="53"/>
      <c r="N208" s="260"/>
      <c r="O208" s="274"/>
      <c r="P208" s="53"/>
      <c r="Q208" s="263"/>
      <c r="R208" s="263"/>
      <c r="S208" s="179"/>
      <c r="T208" s="195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5"/>
      <c r="AF208" s="53"/>
      <c r="AG208" s="55"/>
      <c r="AH208" s="54"/>
      <c r="AI208" s="53"/>
      <c r="AJ208" s="53"/>
      <c r="AK208" s="208"/>
      <c r="AL208" s="54"/>
      <c r="AM208" s="53"/>
      <c r="AN208" s="206"/>
      <c r="AO208" s="54"/>
      <c r="AP208" s="54"/>
      <c r="AQ208" s="54"/>
      <c r="AR208" s="53"/>
      <c r="AS208" s="185"/>
      <c r="AT208" s="56"/>
      <c r="AU208" s="54"/>
      <c r="AV208" s="190"/>
      <c r="AW208" s="185"/>
      <c r="AX208" s="185"/>
      <c r="AY208" s="182"/>
      <c r="AZ208" s="56"/>
      <c r="BA208" s="56"/>
      <c r="BB208" s="56"/>
      <c r="BC208" s="56" t="str">
        <f t="shared" si="27"/>
        <v/>
      </c>
      <c r="BD208" s="56"/>
      <c r="BE208" s="57"/>
      <c r="BF208" s="56"/>
      <c r="BG208" s="56"/>
      <c r="BH208" s="231"/>
      <c r="BI208" s="197">
        <f t="shared" si="28"/>
        <v>0</v>
      </c>
      <c r="BJ208" s="236"/>
      <c r="BK208" s="56"/>
      <c r="BL208" s="56"/>
      <c r="BM208" s="56"/>
      <c r="BN208" s="223"/>
      <c r="BO208" s="53"/>
      <c r="BP208" s="231"/>
      <c r="BQ208" s="59"/>
      <c r="BR208" s="60"/>
      <c r="BS208" s="59"/>
      <c r="BT208" s="238"/>
      <c r="BU208" s="59"/>
      <c r="BV208" s="58" t="e">
        <f t="shared" si="29"/>
        <v>#DIV/0!</v>
      </c>
      <c r="BW208" s="58" t="e">
        <f t="shared" si="30"/>
        <v>#DIV/0!</v>
      </c>
      <c r="BX208" s="58" t="e">
        <f t="shared" si="31"/>
        <v>#DIV/0!</v>
      </c>
      <c r="BY208" s="53"/>
      <c r="BZ208" s="58"/>
      <c r="CA208" s="61"/>
      <c r="CB208" s="56"/>
      <c r="CC208" s="56"/>
      <c r="CD208" s="56"/>
      <c r="CF208" s="62">
        <f t="shared" si="32"/>
        <v>0</v>
      </c>
      <c r="CG208" s="62">
        <f t="shared" si="33"/>
        <v>0</v>
      </c>
      <c r="CH208" s="173">
        <f t="shared" si="34"/>
        <v>0</v>
      </c>
      <c r="CI208" s="62">
        <f t="shared" si="35"/>
        <v>0</v>
      </c>
    </row>
    <row r="209" spans="2:87" ht="20.100000000000001" customHeight="1" x14ac:dyDescent="0.25">
      <c r="B209" s="53"/>
      <c r="C209" s="54"/>
      <c r="D209" s="267"/>
      <c r="E209" s="271"/>
      <c r="F209" s="55"/>
      <c r="G209" s="274"/>
      <c r="H209" s="53"/>
      <c r="I209" s="53"/>
      <c r="J209" s="53"/>
      <c r="K209" s="53"/>
      <c r="L209" s="265"/>
      <c r="M209" s="53"/>
      <c r="N209" s="260"/>
      <c r="O209" s="274"/>
      <c r="P209" s="53"/>
      <c r="Q209" s="263"/>
      <c r="R209" s="263"/>
      <c r="S209" s="179"/>
      <c r="T209" s="195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5"/>
      <c r="AF209" s="53"/>
      <c r="AG209" s="55"/>
      <c r="AH209" s="54"/>
      <c r="AI209" s="53"/>
      <c r="AJ209" s="53"/>
      <c r="AK209" s="208"/>
      <c r="AL209" s="54"/>
      <c r="AM209" s="53"/>
      <c r="AN209" s="206"/>
      <c r="AO209" s="54"/>
      <c r="AP209" s="54"/>
      <c r="AQ209" s="54"/>
      <c r="AR209" s="53"/>
      <c r="AS209" s="185"/>
      <c r="AT209" s="56"/>
      <c r="AU209" s="54"/>
      <c r="AV209" s="190"/>
      <c r="AW209" s="185"/>
      <c r="AX209" s="185"/>
      <c r="AY209" s="182"/>
      <c r="AZ209" s="56"/>
      <c r="BA209" s="56"/>
      <c r="BB209" s="56"/>
      <c r="BC209" s="56" t="str">
        <f t="shared" si="27"/>
        <v/>
      </c>
      <c r="BD209" s="56"/>
      <c r="BE209" s="57"/>
      <c r="BF209" s="56"/>
      <c r="BG209" s="56"/>
      <c r="BH209" s="231"/>
      <c r="BI209" s="197">
        <f t="shared" si="28"/>
        <v>0</v>
      </c>
      <c r="BJ209" s="236"/>
      <c r="BK209" s="56"/>
      <c r="BL209" s="56"/>
      <c r="BM209" s="56"/>
      <c r="BN209" s="223"/>
      <c r="BO209" s="53"/>
      <c r="BP209" s="231"/>
      <c r="BQ209" s="59"/>
      <c r="BR209" s="60"/>
      <c r="BS209" s="59"/>
      <c r="BT209" s="238"/>
      <c r="BU209" s="59"/>
      <c r="BV209" s="58" t="e">
        <f t="shared" si="29"/>
        <v>#DIV/0!</v>
      </c>
      <c r="BW209" s="58" t="e">
        <f t="shared" si="30"/>
        <v>#DIV/0!</v>
      </c>
      <c r="BX209" s="58" t="e">
        <f t="shared" si="31"/>
        <v>#DIV/0!</v>
      </c>
      <c r="BY209" s="53"/>
      <c r="BZ209" s="58"/>
      <c r="CA209" s="61"/>
      <c r="CB209" s="56"/>
      <c r="CC209" s="56"/>
      <c r="CD209" s="56"/>
      <c r="CF209" s="62">
        <f t="shared" si="32"/>
        <v>0</v>
      </c>
      <c r="CG209" s="62">
        <f t="shared" si="33"/>
        <v>0</v>
      </c>
      <c r="CH209" s="173">
        <f t="shared" si="34"/>
        <v>0</v>
      </c>
      <c r="CI209" s="62">
        <f t="shared" si="35"/>
        <v>0</v>
      </c>
    </row>
    <row r="210" spans="2:87" ht="20.100000000000001" customHeight="1" x14ac:dyDescent="0.25">
      <c r="B210" s="53"/>
      <c r="C210" s="54"/>
      <c r="D210" s="267"/>
      <c r="E210" s="271"/>
      <c r="F210" s="55"/>
      <c r="G210" s="274"/>
      <c r="H210" s="53"/>
      <c r="I210" s="53"/>
      <c r="J210" s="53"/>
      <c r="K210" s="53"/>
      <c r="L210" s="265"/>
      <c r="M210" s="53"/>
      <c r="N210" s="260"/>
      <c r="O210" s="274"/>
      <c r="P210" s="53"/>
      <c r="Q210" s="263"/>
      <c r="R210" s="263"/>
      <c r="S210" s="179"/>
      <c r="T210" s="195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5"/>
      <c r="AF210" s="53"/>
      <c r="AG210" s="55"/>
      <c r="AH210" s="54"/>
      <c r="AI210" s="53"/>
      <c r="AJ210" s="53"/>
      <c r="AK210" s="208"/>
      <c r="AL210" s="54"/>
      <c r="AM210" s="53"/>
      <c r="AN210" s="206"/>
      <c r="AO210" s="54"/>
      <c r="AP210" s="54"/>
      <c r="AQ210" s="54"/>
      <c r="AR210" s="53"/>
      <c r="AS210" s="185"/>
      <c r="AT210" s="56"/>
      <c r="AU210" s="54"/>
      <c r="AV210" s="190"/>
      <c r="AW210" s="185"/>
      <c r="AX210" s="185"/>
      <c r="AY210" s="182"/>
      <c r="AZ210" s="56"/>
      <c r="BA210" s="56"/>
      <c r="BB210" s="56"/>
      <c r="BC210" s="56" t="str">
        <f t="shared" si="27"/>
        <v/>
      </c>
      <c r="BD210" s="56"/>
      <c r="BE210" s="57"/>
      <c r="BF210" s="56"/>
      <c r="BG210" s="56"/>
      <c r="BH210" s="231"/>
      <c r="BI210" s="197">
        <f t="shared" si="28"/>
        <v>0</v>
      </c>
      <c r="BJ210" s="236"/>
      <c r="BK210" s="56"/>
      <c r="BL210" s="56"/>
      <c r="BM210" s="56"/>
      <c r="BN210" s="223"/>
      <c r="BO210" s="53"/>
      <c r="BP210" s="231"/>
      <c r="BQ210" s="59"/>
      <c r="BR210" s="60"/>
      <c r="BS210" s="59"/>
      <c r="BT210" s="238"/>
      <c r="BU210" s="59"/>
      <c r="BV210" s="58" t="e">
        <f t="shared" si="29"/>
        <v>#DIV/0!</v>
      </c>
      <c r="BW210" s="58" t="e">
        <f t="shared" si="30"/>
        <v>#DIV/0!</v>
      </c>
      <c r="BX210" s="58" t="e">
        <f t="shared" si="31"/>
        <v>#DIV/0!</v>
      </c>
      <c r="BY210" s="53"/>
      <c r="BZ210" s="58"/>
      <c r="CA210" s="61"/>
      <c r="CB210" s="56"/>
      <c r="CC210" s="56"/>
      <c r="CD210" s="56"/>
      <c r="CF210" s="62">
        <f t="shared" si="32"/>
        <v>0</v>
      </c>
      <c r="CG210" s="62">
        <f t="shared" si="33"/>
        <v>0</v>
      </c>
      <c r="CH210" s="173">
        <f t="shared" si="34"/>
        <v>0</v>
      </c>
      <c r="CI210" s="62">
        <f t="shared" si="35"/>
        <v>0</v>
      </c>
    </row>
    <row r="211" spans="2:87" ht="20.100000000000001" customHeight="1" x14ac:dyDescent="0.25">
      <c r="B211" s="53"/>
      <c r="C211" s="54"/>
      <c r="D211" s="267"/>
      <c r="E211" s="271"/>
      <c r="F211" s="55"/>
      <c r="G211" s="274"/>
      <c r="H211" s="53"/>
      <c r="I211" s="53"/>
      <c r="J211" s="53"/>
      <c r="K211" s="53"/>
      <c r="L211" s="265"/>
      <c r="M211" s="53"/>
      <c r="N211" s="260"/>
      <c r="O211" s="274"/>
      <c r="P211" s="53"/>
      <c r="Q211" s="263"/>
      <c r="R211" s="263"/>
      <c r="S211" s="179"/>
      <c r="T211" s="195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5"/>
      <c r="AF211" s="53"/>
      <c r="AG211" s="55"/>
      <c r="AH211" s="54"/>
      <c r="AI211" s="53"/>
      <c r="AJ211" s="53"/>
      <c r="AK211" s="208"/>
      <c r="AL211" s="54"/>
      <c r="AM211" s="53"/>
      <c r="AN211" s="206"/>
      <c r="AO211" s="54"/>
      <c r="AP211" s="54"/>
      <c r="AQ211" s="54"/>
      <c r="AR211" s="53"/>
      <c r="AS211" s="185"/>
      <c r="AT211" s="56"/>
      <c r="AU211" s="54"/>
      <c r="AV211" s="190"/>
      <c r="AW211" s="185"/>
      <c r="AX211" s="185"/>
      <c r="AY211" s="182"/>
      <c r="AZ211" s="56"/>
      <c r="BA211" s="56"/>
      <c r="BB211" s="56"/>
      <c r="BC211" s="56" t="str">
        <f t="shared" si="27"/>
        <v/>
      </c>
      <c r="BD211" s="56"/>
      <c r="BE211" s="57"/>
      <c r="BF211" s="56"/>
      <c r="BG211" s="56"/>
      <c r="BH211" s="231"/>
      <c r="BI211" s="197">
        <f t="shared" si="28"/>
        <v>0</v>
      </c>
      <c r="BJ211" s="236"/>
      <c r="BK211" s="56"/>
      <c r="BL211" s="56"/>
      <c r="BM211" s="56"/>
      <c r="BN211" s="223"/>
      <c r="BO211" s="53"/>
      <c r="BP211" s="231"/>
      <c r="BQ211" s="59"/>
      <c r="BR211" s="60"/>
      <c r="BS211" s="59"/>
      <c r="BT211" s="238"/>
      <c r="BU211" s="59"/>
      <c r="BV211" s="58" t="e">
        <f t="shared" si="29"/>
        <v>#DIV/0!</v>
      </c>
      <c r="BW211" s="58" t="e">
        <f t="shared" si="30"/>
        <v>#DIV/0!</v>
      </c>
      <c r="BX211" s="58" t="e">
        <f t="shared" si="31"/>
        <v>#DIV/0!</v>
      </c>
      <c r="BY211" s="53"/>
      <c r="BZ211" s="58"/>
      <c r="CA211" s="61"/>
      <c r="CB211" s="56"/>
      <c r="CC211" s="56"/>
      <c r="CD211" s="56"/>
      <c r="CF211" s="62">
        <f t="shared" si="32"/>
        <v>0</v>
      </c>
      <c r="CG211" s="62">
        <f t="shared" si="33"/>
        <v>0</v>
      </c>
      <c r="CH211" s="173">
        <f t="shared" si="34"/>
        <v>0</v>
      </c>
      <c r="CI211" s="62">
        <f t="shared" si="35"/>
        <v>0</v>
      </c>
    </row>
    <row r="212" spans="2:87" ht="20.100000000000001" customHeight="1" x14ac:dyDescent="0.25">
      <c r="B212" s="53"/>
      <c r="C212" s="54"/>
      <c r="D212" s="267"/>
      <c r="E212" s="271"/>
      <c r="F212" s="55"/>
      <c r="G212" s="274"/>
      <c r="H212" s="53"/>
      <c r="I212" s="53"/>
      <c r="J212" s="53"/>
      <c r="K212" s="53"/>
      <c r="L212" s="265"/>
      <c r="M212" s="53"/>
      <c r="N212" s="260"/>
      <c r="O212" s="274"/>
      <c r="P212" s="53"/>
      <c r="Q212" s="263"/>
      <c r="R212" s="263"/>
      <c r="S212" s="179"/>
      <c r="T212" s="195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5"/>
      <c r="AF212" s="53"/>
      <c r="AG212" s="55"/>
      <c r="AH212" s="54"/>
      <c r="AI212" s="53"/>
      <c r="AJ212" s="53"/>
      <c r="AK212" s="208"/>
      <c r="AL212" s="54"/>
      <c r="AM212" s="53"/>
      <c r="AN212" s="206"/>
      <c r="AO212" s="54"/>
      <c r="AP212" s="54"/>
      <c r="AQ212" s="54"/>
      <c r="AR212" s="53"/>
      <c r="AS212" s="185"/>
      <c r="AT212" s="56"/>
      <c r="AU212" s="54"/>
      <c r="AV212" s="190"/>
      <c r="AW212" s="185"/>
      <c r="AX212" s="185"/>
      <c r="AY212" s="182"/>
      <c r="AZ212" s="56"/>
      <c r="BA212" s="56"/>
      <c r="BB212" s="56"/>
      <c r="BC212" s="56" t="str">
        <f t="shared" si="27"/>
        <v/>
      </c>
      <c r="BD212" s="56"/>
      <c r="BE212" s="57"/>
      <c r="BF212" s="56"/>
      <c r="BG212" s="56"/>
      <c r="BH212" s="231"/>
      <c r="BI212" s="197">
        <f t="shared" si="28"/>
        <v>0</v>
      </c>
      <c r="BJ212" s="236"/>
      <c r="BK212" s="56"/>
      <c r="BL212" s="56"/>
      <c r="BM212" s="56"/>
      <c r="BN212" s="223"/>
      <c r="BO212" s="53"/>
      <c r="BP212" s="231"/>
      <c r="BQ212" s="59"/>
      <c r="BR212" s="60"/>
      <c r="BS212" s="59"/>
      <c r="BT212" s="238"/>
      <c r="BU212" s="59"/>
      <c r="BV212" s="58" t="e">
        <f t="shared" si="29"/>
        <v>#DIV/0!</v>
      </c>
      <c r="BW212" s="58" t="e">
        <f t="shared" si="30"/>
        <v>#DIV/0!</v>
      </c>
      <c r="BX212" s="58" t="e">
        <f t="shared" si="31"/>
        <v>#DIV/0!</v>
      </c>
      <c r="BY212" s="53"/>
      <c r="BZ212" s="58"/>
      <c r="CA212" s="61"/>
      <c r="CB212" s="56"/>
      <c r="CC212" s="56"/>
      <c r="CD212" s="56"/>
      <c r="CF212" s="62">
        <f t="shared" si="32"/>
        <v>0</v>
      </c>
      <c r="CG212" s="62">
        <f t="shared" si="33"/>
        <v>0</v>
      </c>
      <c r="CH212" s="173">
        <f t="shared" si="34"/>
        <v>0</v>
      </c>
      <c r="CI212" s="62">
        <f t="shared" si="35"/>
        <v>0</v>
      </c>
    </row>
    <row r="213" spans="2:87" ht="20.100000000000001" customHeight="1" x14ac:dyDescent="0.25">
      <c r="B213" s="53"/>
      <c r="C213" s="54"/>
      <c r="D213" s="267"/>
      <c r="E213" s="271"/>
      <c r="F213" s="55"/>
      <c r="G213" s="274"/>
      <c r="H213" s="53"/>
      <c r="I213" s="53"/>
      <c r="J213" s="53"/>
      <c r="K213" s="53"/>
      <c r="L213" s="265"/>
      <c r="M213" s="53"/>
      <c r="N213" s="260"/>
      <c r="O213" s="274"/>
      <c r="P213" s="53"/>
      <c r="Q213" s="263"/>
      <c r="R213" s="263"/>
      <c r="S213" s="179"/>
      <c r="T213" s="195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5"/>
      <c r="AF213" s="53"/>
      <c r="AG213" s="55"/>
      <c r="AH213" s="54"/>
      <c r="AI213" s="53"/>
      <c r="AJ213" s="53"/>
      <c r="AK213" s="208"/>
      <c r="AL213" s="54"/>
      <c r="AM213" s="53"/>
      <c r="AN213" s="206"/>
      <c r="AO213" s="54"/>
      <c r="AP213" s="54"/>
      <c r="AQ213" s="54"/>
      <c r="AR213" s="53"/>
      <c r="AS213" s="185"/>
      <c r="AT213" s="56"/>
      <c r="AU213" s="54"/>
      <c r="AV213" s="190"/>
      <c r="AW213" s="185"/>
      <c r="AX213" s="185"/>
      <c r="AY213" s="182"/>
      <c r="AZ213" s="56"/>
      <c r="BA213" s="56"/>
      <c r="BB213" s="56"/>
      <c r="BC213" s="56" t="str">
        <f t="shared" si="27"/>
        <v/>
      </c>
      <c r="BD213" s="56"/>
      <c r="BE213" s="57"/>
      <c r="BF213" s="56"/>
      <c r="BG213" s="56"/>
      <c r="BH213" s="231"/>
      <c r="BI213" s="197">
        <f t="shared" si="28"/>
        <v>0</v>
      </c>
      <c r="BJ213" s="236"/>
      <c r="BK213" s="56"/>
      <c r="BL213" s="56"/>
      <c r="BM213" s="56"/>
      <c r="BN213" s="223"/>
      <c r="BO213" s="53"/>
      <c r="BP213" s="231"/>
      <c r="BQ213" s="59"/>
      <c r="BR213" s="60"/>
      <c r="BS213" s="59"/>
      <c r="BT213" s="238"/>
      <c r="BU213" s="59"/>
      <c r="BV213" s="58" t="e">
        <f t="shared" si="29"/>
        <v>#DIV/0!</v>
      </c>
      <c r="BW213" s="58" t="e">
        <f t="shared" si="30"/>
        <v>#DIV/0!</v>
      </c>
      <c r="BX213" s="58" t="e">
        <f t="shared" si="31"/>
        <v>#DIV/0!</v>
      </c>
      <c r="BY213" s="53"/>
      <c r="BZ213" s="58"/>
      <c r="CA213" s="61"/>
      <c r="CB213" s="56"/>
      <c r="CC213" s="56"/>
      <c r="CD213" s="56"/>
      <c r="CF213" s="62">
        <f t="shared" si="32"/>
        <v>0</v>
      </c>
      <c r="CG213" s="62">
        <f t="shared" si="33"/>
        <v>0</v>
      </c>
      <c r="CH213" s="173">
        <f t="shared" si="34"/>
        <v>0</v>
      </c>
      <c r="CI213" s="62">
        <f t="shared" si="35"/>
        <v>0</v>
      </c>
    </row>
    <row r="214" spans="2:87" ht="20.100000000000001" customHeight="1" x14ac:dyDescent="0.25">
      <c r="B214" s="53"/>
      <c r="C214" s="54"/>
      <c r="D214" s="267"/>
      <c r="E214" s="271"/>
      <c r="F214" s="55"/>
      <c r="G214" s="274"/>
      <c r="H214" s="53"/>
      <c r="I214" s="53"/>
      <c r="J214" s="53"/>
      <c r="K214" s="53"/>
      <c r="L214" s="265"/>
      <c r="M214" s="53"/>
      <c r="N214" s="260"/>
      <c r="O214" s="274"/>
      <c r="P214" s="53"/>
      <c r="Q214" s="263"/>
      <c r="R214" s="263"/>
      <c r="S214" s="179"/>
      <c r="T214" s="195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5"/>
      <c r="AF214" s="53"/>
      <c r="AG214" s="55"/>
      <c r="AH214" s="54"/>
      <c r="AI214" s="53"/>
      <c r="AJ214" s="53"/>
      <c r="AK214" s="208"/>
      <c r="AL214" s="54"/>
      <c r="AM214" s="53"/>
      <c r="AN214" s="206"/>
      <c r="AO214" s="54"/>
      <c r="AP214" s="54"/>
      <c r="AQ214" s="54"/>
      <c r="AR214" s="53"/>
      <c r="AS214" s="185"/>
      <c r="AT214" s="56"/>
      <c r="AU214" s="54"/>
      <c r="AV214" s="190"/>
      <c r="AW214" s="185"/>
      <c r="AX214" s="185"/>
      <c r="AY214" s="182"/>
      <c r="AZ214" s="56"/>
      <c r="BA214" s="56"/>
      <c r="BB214" s="56"/>
      <c r="BC214" s="56" t="str">
        <f t="shared" si="27"/>
        <v/>
      </c>
      <c r="BD214" s="56"/>
      <c r="BE214" s="57"/>
      <c r="BF214" s="56"/>
      <c r="BG214" s="56"/>
      <c r="BH214" s="231"/>
      <c r="BI214" s="197">
        <f t="shared" si="28"/>
        <v>0</v>
      </c>
      <c r="BJ214" s="236"/>
      <c r="BK214" s="56"/>
      <c r="BL214" s="56"/>
      <c r="BM214" s="56"/>
      <c r="BN214" s="223"/>
      <c r="BO214" s="53"/>
      <c r="BP214" s="231"/>
      <c r="BQ214" s="59"/>
      <c r="BR214" s="60"/>
      <c r="BS214" s="59"/>
      <c r="BT214" s="238"/>
      <c r="BU214" s="59"/>
      <c r="BV214" s="58" t="e">
        <f t="shared" si="29"/>
        <v>#DIV/0!</v>
      </c>
      <c r="BW214" s="58" t="e">
        <f t="shared" si="30"/>
        <v>#DIV/0!</v>
      </c>
      <c r="BX214" s="58" t="e">
        <f t="shared" si="31"/>
        <v>#DIV/0!</v>
      </c>
      <c r="BY214" s="53"/>
      <c r="BZ214" s="58"/>
      <c r="CA214" s="61"/>
      <c r="CB214" s="56"/>
      <c r="CC214" s="56"/>
      <c r="CD214" s="56"/>
      <c r="CF214" s="62">
        <f t="shared" si="32"/>
        <v>0</v>
      </c>
      <c r="CG214" s="62">
        <f t="shared" si="33"/>
        <v>0</v>
      </c>
      <c r="CH214" s="173">
        <f t="shared" si="34"/>
        <v>0</v>
      </c>
      <c r="CI214" s="62">
        <f t="shared" si="35"/>
        <v>0</v>
      </c>
    </row>
    <row r="215" spans="2:87" ht="20.100000000000001" customHeight="1" x14ac:dyDescent="0.25">
      <c r="B215" s="53"/>
      <c r="C215" s="54"/>
      <c r="D215" s="267"/>
      <c r="E215" s="271"/>
      <c r="F215" s="55"/>
      <c r="G215" s="274"/>
      <c r="H215" s="53"/>
      <c r="I215" s="53"/>
      <c r="J215" s="53"/>
      <c r="K215" s="53"/>
      <c r="L215" s="265"/>
      <c r="M215" s="53"/>
      <c r="N215" s="260"/>
      <c r="O215" s="274"/>
      <c r="P215" s="53"/>
      <c r="Q215" s="263"/>
      <c r="R215" s="263"/>
      <c r="S215" s="179"/>
      <c r="T215" s="195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5"/>
      <c r="AF215" s="53"/>
      <c r="AG215" s="55"/>
      <c r="AH215" s="54"/>
      <c r="AI215" s="53"/>
      <c r="AJ215" s="53"/>
      <c r="AK215" s="208"/>
      <c r="AL215" s="54"/>
      <c r="AM215" s="53"/>
      <c r="AN215" s="206"/>
      <c r="AO215" s="54"/>
      <c r="AP215" s="54"/>
      <c r="AQ215" s="54"/>
      <c r="AR215" s="53"/>
      <c r="AS215" s="185"/>
      <c r="AT215" s="56"/>
      <c r="AU215" s="54"/>
      <c r="AV215" s="190"/>
      <c r="AW215" s="185"/>
      <c r="AX215" s="185"/>
      <c r="AY215" s="182"/>
      <c r="AZ215" s="56"/>
      <c r="BA215" s="56"/>
      <c r="BB215" s="56"/>
      <c r="BC215" s="56" t="str">
        <f t="shared" si="27"/>
        <v/>
      </c>
      <c r="BD215" s="56"/>
      <c r="BE215" s="57"/>
      <c r="BF215" s="56"/>
      <c r="BG215" s="56"/>
      <c r="BH215" s="231"/>
      <c r="BI215" s="197">
        <f t="shared" si="28"/>
        <v>0</v>
      </c>
      <c r="BJ215" s="236"/>
      <c r="BK215" s="56"/>
      <c r="BL215" s="56"/>
      <c r="BM215" s="56"/>
      <c r="BN215" s="223"/>
      <c r="BO215" s="53"/>
      <c r="BP215" s="231"/>
      <c r="BQ215" s="59"/>
      <c r="BR215" s="60"/>
      <c r="BS215" s="59"/>
      <c r="BT215" s="238"/>
      <c r="BU215" s="59"/>
      <c r="BV215" s="58" t="e">
        <f t="shared" si="29"/>
        <v>#DIV/0!</v>
      </c>
      <c r="BW215" s="58" t="e">
        <f t="shared" si="30"/>
        <v>#DIV/0!</v>
      </c>
      <c r="BX215" s="58" t="e">
        <f t="shared" si="31"/>
        <v>#DIV/0!</v>
      </c>
      <c r="BY215" s="53"/>
      <c r="BZ215" s="58"/>
      <c r="CA215" s="61"/>
      <c r="CB215" s="56"/>
      <c r="CC215" s="56"/>
      <c r="CD215" s="56"/>
      <c r="CF215" s="62">
        <f t="shared" si="32"/>
        <v>0</v>
      </c>
      <c r="CG215" s="62">
        <f t="shared" si="33"/>
        <v>0</v>
      </c>
      <c r="CH215" s="173">
        <f t="shared" si="34"/>
        <v>0</v>
      </c>
      <c r="CI215" s="62">
        <f t="shared" si="35"/>
        <v>0</v>
      </c>
    </row>
    <row r="216" spans="2:87" ht="20.100000000000001" customHeight="1" x14ac:dyDescent="0.25">
      <c r="B216" s="53"/>
      <c r="C216" s="54"/>
      <c r="D216" s="267"/>
      <c r="E216" s="271"/>
      <c r="F216" s="55"/>
      <c r="G216" s="274"/>
      <c r="H216" s="53"/>
      <c r="I216" s="53"/>
      <c r="J216" s="53"/>
      <c r="K216" s="53"/>
      <c r="L216" s="265"/>
      <c r="M216" s="53"/>
      <c r="N216" s="260"/>
      <c r="O216" s="274"/>
      <c r="P216" s="53"/>
      <c r="Q216" s="263"/>
      <c r="R216" s="263"/>
      <c r="S216" s="179"/>
      <c r="T216" s="195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5"/>
      <c r="AF216" s="53"/>
      <c r="AG216" s="55"/>
      <c r="AH216" s="54"/>
      <c r="AI216" s="53"/>
      <c r="AJ216" s="53"/>
      <c r="AK216" s="208"/>
      <c r="AL216" s="54"/>
      <c r="AM216" s="53"/>
      <c r="AN216" s="206"/>
      <c r="AO216" s="54"/>
      <c r="AP216" s="54"/>
      <c r="AQ216" s="54"/>
      <c r="AR216" s="53"/>
      <c r="AS216" s="185"/>
      <c r="AT216" s="56"/>
      <c r="AU216" s="54"/>
      <c r="AV216" s="190"/>
      <c r="AW216" s="185"/>
      <c r="AX216" s="185"/>
      <c r="AY216" s="182"/>
      <c r="AZ216" s="56"/>
      <c r="BA216" s="56"/>
      <c r="BB216" s="56"/>
      <c r="BC216" s="56" t="str">
        <f t="shared" si="27"/>
        <v/>
      </c>
      <c r="BD216" s="56"/>
      <c r="BE216" s="57"/>
      <c r="BF216" s="56"/>
      <c r="BG216" s="56"/>
      <c r="BH216" s="231"/>
      <c r="BI216" s="197">
        <f t="shared" si="28"/>
        <v>0</v>
      </c>
      <c r="BJ216" s="236"/>
      <c r="BK216" s="56"/>
      <c r="BL216" s="56"/>
      <c r="BM216" s="56"/>
      <c r="BN216" s="223"/>
      <c r="BO216" s="53"/>
      <c r="BP216" s="231"/>
      <c r="BQ216" s="59"/>
      <c r="BR216" s="60"/>
      <c r="BS216" s="59"/>
      <c r="BT216" s="238"/>
      <c r="BU216" s="59"/>
      <c r="BV216" s="58" t="e">
        <f t="shared" si="29"/>
        <v>#DIV/0!</v>
      </c>
      <c r="BW216" s="58" t="e">
        <f t="shared" si="30"/>
        <v>#DIV/0!</v>
      </c>
      <c r="BX216" s="58" t="e">
        <f t="shared" si="31"/>
        <v>#DIV/0!</v>
      </c>
      <c r="BY216" s="53"/>
      <c r="BZ216" s="58"/>
      <c r="CA216" s="61"/>
      <c r="CB216" s="56"/>
      <c r="CC216" s="56"/>
      <c r="CD216" s="56"/>
      <c r="CF216" s="62">
        <f t="shared" si="32"/>
        <v>0</v>
      </c>
      <c r="CG216" s="62">
        <f t="shared" si="33"/>
        <v>0</v>
      </c>
      <c r="CH216" s="173">
        <f t="shared" si="34"/>
        <v>0</v>
      </c>
      <c r="CI216" s="62">
        <f t="shared" si="35"/>
        <v>0</v>
      </c>
    </row>
    <row r="217" spans="2:87" ht="20.100000000000001" customHeight="1" x14ac:dyDescent="0.25">
      <c r="B217" s="53"/>
      <c r="C217" s="54"/>
      <c r="D217" s="267"/>
      <c r="E217" s="271"/>
      <c r="F217" s="55"/>
      <c r="G217" s="274"/>
      <c r="H217" s="53"/>
      <c r="I217" s="53"/>
      <c r="J217" s="53"/>
      <c r="K217" s="53"/>
      <c r="L217" s="265"/>
      <c r="M217" s="53"/>
      <c r="N217" s="260"/>
      <c r="O217" s="274"/>
      <c r="P217" s="53"/>
      <c r="Q217" s="263"/>
      <c r="R217" s="263"/>
      <c r="S217" s="179"/>
      <c r="T217" s="195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5"/>
      <c r="AF217" s="53"/>
      <c r="AG217" s="55"/>
      <c r="AH217" s="54"/>
      <c r="AI217" s="53"/>
      <c r="AJ217" s="53"/>
      <c r="AK217" s="208"/>
      <c r="AL217" s="54"/>
      <c r="AM217" s="53"/>
      <c r="AN217" s="206"/>
      <c r="AO217" s="54"/>
      <c r="AP217" s="54"/>
      <c r="AQ217" s="54"/>
      <c r="AR217" s="53"/>
      <c r="AS217" s="185"/>
      <c r="AT217" s="56"/>
      <c r="AU217" s="54"/>
      <c r="AV217" s="190"/>
      <c r="AW217" s="185"/>
      <c r="AX217" s="185"/>
      <c r="AY217" s="182"/>
      <c r="AZ217" s="56"/>
      <c r="BA217" s="56"/>
      <c r="BB217" s="56"/>
      <c r="BC217" s="56" t="str">
        <f t="shared" si="27"/>
        <v/>
      </c>
      <c r="BD217" s="56"/>
      <c r="BE217" s="57"/>
      <c r="BF217" s="56"/>
      <c r="BG217" s="56"/>
      <c r="BH217" s="231"/>
      <c r="BI217" s="197">
        <f t="shared" si="28"/>
        <v>0</v>
      </c>
      <c r="BJ217" s="236"/>
      <c r="BK217" s="56"/>
      <c r="BL217" s="56"/>
      <c r="BM217" s="56"/>
      <c r="BN217" s="223"/>
      <c r="BO217" s="53"/>
      <c r="BP217" s="231"/>
      <c r="BQ217" s="59"/>
      <c r="BR217" s="60"/>
      <c r="BS217" s="59"/>
      <c r="BT217" s="238"/>
      <c r="BU217" s="59"/>
      <c r="BV217" s="58" t="e">
        <f t="shared" si="29"/>
        <v>#DIV/0!</v>
      </c>
      <c r="BW217" s="58" t="e">
        <f t="shared" si="30"/>
        <v>#DIV/0!</v>
      </c>
      <c r="BX217" s="58" t="e">
        <f t="shared" si="31"/>
        <v>#DIV/0!</v>
      </c>
      <c r="BY217" s="53"/>
      <c r="BZ217" s="58"/>
      <c r="CA217" s="61"/>
      <c r="CB217" s="56"/>
      <c r="CC217" s="56"/>
      <c r="CD217" s="56"/>
      <c r="CF217" s="62">
        <f t="shared" si="32"/>
        <v>0</v>
      </c>
      <c r="CG217" s="62">
        <f t="shared" si="33"/>
        <v>0</v>
      </c>
      <c r="CH217" s="173">
        <f t="shared" si="34"/>
        <v>0</v>
      </c>
      <c r="CI217" s="62">
        <f t="shared" si="35"/>
        <v>0</v>
      </c>
    </row>
    <row r="218" spans="2:87" ht="20.100000000000001" customHeight="1" x14ac:dyDescent="0.25">
      <c r="B218" s="53"/>
      <c r="C218" s="54"/>
      <c r="D218" s="267"/>
      <c r="E218" s="271"/>
      <c r="F218" s="55"/>
      <c r="G218" s="274"/>
      <c r="H218" s="53"/>
      <c r="I218" s="53"/>
      <c r="J218" s="53"/>
      <c r="K218" s="53"/>
      <c r="L218" s="265"/>
      <c r="M218" s="53"/>
      <c r="N218" s="260"/>
      <c r="O218" s="274"/>
      <c r="P218" s="53"/>
      <c r="Q218" s="263"/>
      <c r="R218" s="263"/>
      <c r="S218" s="179"/>
      <c r="T218" s="195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5"/>
      <c r="AF218" s="53"/>
      <c r="AG218" s="55"/>
      <c r="AH218" s="54"/>
      <c r="AI218" s="53"/>
      <c r="AJ218" s="53"/>
      <c r="AK218" s="208"/>
      <c r="AL218" s="54"/>
      <c r="AM218" s="53"/>
      <c r="AN218" s="206"/>
      <c r="AO218" s="54"/>
      <c r="AP218" s="54"/>
      <c r="AQ218" s="54"/>
      <c r="AR218" s="53"/>
      <c r="AS218" s="185"/>
      <c r="AT218" s="56"/>
      <c r="AU218" s="54"/>
      <c r="AV218" s="190"/>
      <c r="AW218" s="185"/>
      <c r="AX218" s="185"/>
      <c r="AY218" s="182"/>
      <c r="AZ218" s="56"/>
      <c r="BA218" s="56"/>
      <c r="BB218" s="56"/>
      <c r="BC218" s="56" t="str">
        <f t="shared" si="27"/>
        <v/>
      </c>
      <c r="BD218" s="56"/>
      <c r="BE218" s="57"/>
      <c r="BF218" s="56"/>
      <c r="BG218" s="56"/>
      <c r="BH218" s="231"/>
      <c r="BI218" s="197">
        <f t="shared" si="28"/>
        <v>0</v>
      </c>
      <c r="BJ218" s="236"/>
      <c r="BK218" s="56"/>
      <c r="BL218" s="56"/>
      <c r="BM218" s="56"/>
      <c r="BN218" s="223"/>
      <c r="BO218" s="53"/>
      <c r="BP218" s="231"/>
      <c r="BQ218" s="59"/>
      <c r="BR218" s="60"/>
      <c r="BS218" s="59"/>
      <c r="BT218" s="238"/>
      <c r="BU218" s="59"/>
      <c r="BV218" s="58" t="e">
        <f t="shared" si="29"/>
        <v>#DIV/0!</v>
      </c>
      <c r="BW218" s="58" t="e">
        <f t="shared" si="30"/>
        <v>#DIV/0!</v>
      </c>
      <c r="BX218" s="58" t="e">
        <f t="shared" si="31"/>
        <v>#DIV/0!</v>
      </c>
      <c r="BY218" s="53"/>
      <c r="BZ218" s="58"/>
      <c r="CA218" s="61"/>
      <c r="CB218" s="56"/>
      <c r="CC218" s="56"/>
      <c r="CD218" s="56"/>
      <c r="CF218" s="62">
        <f t="shared" si="32"/>
        <v>0</v>
      </c>
      <c r="CG218" s="62">
        <f t="shared" si="33"/>
        <v>0</v>
      </c>
      <c r="CH218" s="173">
        <f t="shared" si="34"/>
        <v>0</v>
      </c>
      <c r="CI218" s="62">
        <f t="shared" si="35"/>
        <v>0</v>
      </c>
    </row>
    <row r="219" spans="2:87" ht="20.100000000000001" customHeight="1" x14ac:dyDescent="0.25">
      <c r="B219" s="53"/>
      <c r="C219" s="54"/>
      <c r="D219" s="267"/>
      <c r="E219" s="271"/>
      <c r="F219" s="55"/>
      <c r="G219" s="274"/>
      <c r="H219" s="53"/>
      <c r="I219" s="53"/>
      <c r="J219" s="53"/>
      <c r="K219" s="53"/>
      <c r="L219" s="265"/>
      <c r="M219" s="53"/>
      <c r="N219" s="260"/>
      <c r="O219" s="274"/>
      <c r="P219" s="53"/>
      <c r="Q219" s="263"/>
      <c r="R219" s="263"/>
      <c r="S219" s="179"/>
      <c r="T219" s="195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5"/>
      <c r="AF219" s="53"/>
      <c r="AG219" s="55"/>
      <c r="AH219" s="54"/>
      <c r="AI219" s="53"/>
      <c r="AJ219" s="53"/>
      <c r="AK219" s="208"/>
      <c r="AL219" s="54"/>
      <c r="AM219" s="53"/>
      <c r="AN219" s="206"/>
      <c r="AO219" s="54"/>
      <c r="AP219" s="54"/>
      <c r="AQ219" s="54"/>
      <c r="AR219" s="53"/>
      <c r="AS219" s="185"/>
      <c r="AT219" s="56"/>
      <c r="AU219" s="54"/>
      <c r="AV219" s="190"/>
      <c r="AW219" s="185"/>
      <c r="AX219" s="185"/>
      <c r="AY219" s="182"/>
      <c r="AZ219" s="56"/>
      <c r="BA219" s="56"/>
      <c r="BB219" s="56"/>
      <c r="BC219" s="56" t="str">
        <f t="shared" si="27"/>
        <v/>
      </c>
      <c r="BD219" s="56"/>
      <c r="BE219" s="57"/>
      <c r="BF219" s="56"/>
      <c r="BG219" s="56"/>
      <c r="BH219" s="231"/>
      <c r="BI219" s="197">
        <f t="shared" si="28"/>
        <v>0</v>
      </c>
      <c r="BJ219" s="236"/>
      <c r="BK219" s="56"/>
      <c r="BL219" s="56"/>
      <c r="BM219" s="56"/>
      <c r="BN219" s="223"/>
      <c r="BO219" s="53"/>
      <c r="BP219" s="231"/>
      <c r="BQ219" s="59"/>
      <c r="BR219" s="60"/>
      <c r="BS219" s="59"/>
      <c r="BT219" s="238"/>
      <c r="BU219" s="59"/>
      <c r="BV219" s="58" t="e">
        <f t="shared" si="29"/>
        <v>#DIV/0!</v>
      </c>
      <c r="BW219" s="58" t="e">
        <f t="shared" si="30"/>
        <v>#DIV/0!</v>
      </c>
      <c r="BX219" s="58" t="e">
        <f t="shared" si="31"/>
        <v>#DIV/0!</v>
      </c>
      <c r="BY219" s="53"/>
      <c r="BZ219" s="58"/>
      <c r="CA219" s="61"/>
      <c r="CB219" s="56"/>
      <c r="CC219" s="56"/>
      <c r="CD219" s="56"/>
      <c r="CF219" s="62">
        <f t="shared" si="32"/>
        <v>0</v>
      </c>
      <c r="CG219" s="62">
        <f t="shared" si="33"/>
        <v>0</v>
      </c>
      <c r="CH219" s="173">
        <f t="shared" si="34"/>
        <v>0</v>
      </c>
      <c r="CI219" s="62">
        <f t="shared" si="35"/>
        <v>0</v>
      </c>
    </row>
    <row r="220" spans="2:87" ht="20.100000000000001" customHeight="1" x14ac:dyDescent="0.25">
      <c r="B220" s="53"/>
      <c r="C220" s="54"/>
      <c r="D220" s="267"/>
      <c r="E220" s="271"/>
      <c r="F220" s="55"/>
      <c r="G220" s="274"/>
      <c r="H220" s="53"/>
      <c r="I220" s="53"/>
      <c r="J220" s="53"/>
      <c r="K220" s="53"/>
      <c r="L220" s="265"/>
      <c r="M220" s="53"/>
      <c r="N220" s="260"/>
      <c r="O220" s="274"/>
      <c r="P220" s="53"/>
      <c r="Q220" s="263"/>
      <c r="R220" s="263"/>
      <c r="S220" s="179"/>
      <c r="T220" s="195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5"/>
      <c r="AF220" s="53"/>
      <c r="AG220" s="55"/>
      <c r="AH220" s="54"/>
      <c r="AI220" s="53"/>
      <c r="AJ220" s="53"/>
      <c r="AK220" s="208"/>
      <c r="AL220" s="54"/>
      <c r="AM220" s="53"/>
      <c r="AN220" s="206"/>
      <c r="AO220" s="54"/>
      <c r="AP220" s="54"/>
      <c r="AQ220" s="54"/>
      <c r="AR220" s="53"/>
      <c r="AS220" s="185"/>
      <c r="AT220" s="56"/>
      <c r="AU220" s="54"/>
      <c r="AV220" s="190"/>
      <c r="AW220" s="185"/>
      <c r="AX220" s="185"/>
      <c r="AY220" s="182"/>
      <c r="AZ220" s="56"/>
      <c r="BA220" s="56"/>
      <c r="BB220" s="56"/>
      <c r="BC220" s="56" t="str">
        <f t="shared" si="27"/>
        <v/>
      </c>
      <c r="BD220" s="56"/>
      <c r="BE220" s="57"/>
      <c r="BF220" s="56"/>
      <c r="BG220" s="56"/>
      <c r="BH220" s="231"/>
      <c r="BI220" s="197">
        <f t="shared" si="28"/>
        <v>0</v>
      </c>
      <c r="BJ220" s="236"/>
      <c r="BK220" s="56"/>
      <c r="BL220" s="56"/>
      <c r="BM220" s="56"/>
      <c r="BN220" s="223"/>
      <c r="BO220" s="53"/>
      <c r="BP220" s="231"/>
      <c r="BQ220" s="59"/>
      <c r="BR220" s="60"/>
      <c r="BS220" s="59"/>
      <c r="BT220" s="238"/>
      <c r="BU220" s="59"/>
      <c r="BV220" s="58" t="e">
        <f t="shared" si="29"/>
        <v>#DIV/0!</v>
      </c>
      <c r="BW220" s="58" t="e">
        <f t="shared" si="30"/>
        <v>#DIV/0!</v>
      </c>
      <c r="BX220" s="58" t="e">
        <f t="shared" si="31"/>
        <v>#DIV/0!</v>
      </c>
      <c r="BY220" s="53"/>
      <c r="BZ220" s="58"/>
      <c r="CA220" s="61"/>
      <c r="CB220" s="56"/>
      <c r="CC220" s="56"/>
      <c r="CD220" s="56"/>
      <c r="CF220" s="62">
        <f t="shared" si="32"/>
        <v>0</v>
      </c>
      <c r="CG220" s="62">
        <f t="shared" si="33"/>
        <v>0</v>
      </c>
      <c r="CH220" s="173">
        <f t="shared" si="34"/>
        <v>0</v>
      </c>
      <c r="CI220" s="62">
        <f t="shared" si="35"/>
        <v>0</v>
      </c>
    </row>
    <row r="221" spans="2:87" ht="20.100000000000001" customHeight="1" x14ac:dyDescent="0.25">
      <c r="B221" s="53"/>
      <c r="C221" s="54"/>
      <c r="D221" s="267"/>
      <c r="E221" s="271"/>
      <c r="F221" s="55"/>
      <c r="G221" s="274"/>
      <c r="H221" s="53"/>
      <c r="I221" s="53"/>
      <c r="J221" s="53"/>
      <c r="K221" s="53"/>
      <c r="L221" s="265"/>
      <c r="M221" s="53"/>
      <c r="N221" s="260"/>
      <c r="O221" s="274"/>
      <c r="P221" s="53"/>
      <c r="Q221" s="263"/>
      <c r="R221" s="263"/>
      <c r="S221" s="179"/>
      <c r="T221" s="195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5"/>
      <c r="AF221" s="53"/>
      <c r="AG221" s="55"/>
      <c r="AH221" s="54"/>
      <c r="AI221" s="53"/>
      <c r="AJ221" s="53"/>
      <c r="AK221" s="208"/>
      <c r="AL221" s="54"/>
      <c r="AM221" s="53"/>
      <c r="AN221" s="206"/>
      <c r="AO221" s="54"/>
      <c r="AP221" s="54"/>
      <c r="AQ221" s="54"/>
      <c r="AR221" s="53"/>
      <c r="AS221" s="185"/>
      <c r="AT221" s="56"/>
      <c r="AU221" s="54"/>
      <c r="AV221" s="190"/>
      <c r="AW221" s="185"/>
      <c r="AX221" s="185"/>
      <c r="AY221" s="182"/>
      <c r="AZ221" s="56"/>
      <c r="BA221" s="56"/>
      <c r="BB221" s="56"/>
      <c r="BC221" s="56" t="str">
        <f t="shared" si="27"/>
        <v/>
      </c>
      <c r="BD221" s="56"/>
      <c r="BE221" s="57"/>
      <c r="BF221" s="56"/>
      <c r="BG221" s="56"/>
      <c r="BH221" s="231"/>
      <c r="BI221" s="197">
        <f t="shared" si="28"/>
        <v>0</v>
      </c>
      <c r="BJ221" s="236"/>
      <c r="BK221" s="56"/>
      <c r="BL221" s="56"/>
      <c r="BM221" s="56"/>
      <c r="BN221" s="223"/>
      <c r="BO221" s="53"/>
      <c r="BP221" s="231"/>
      <c r="BQ221" s="59"/>
      <c r="BR221" s="60"/>
      <c r="BS221" s="59"/>
      <c r="BT221" s="238"/>
      <c r="BU221" s="59"/>
      <c r="BV221" s="58" t="e">
        <f t="shared" si="29"/>
        <v>#DIV/0!</v>
      </c>
      <c r="BW221" s="58" t="e">
        <f t="shared" si="30"/>
        <v>#DIV/0!</v>
      </c>
      <c r="BX221" s="58" t="e">
        <f t="shared" si="31"/>
        <v>#DIV/0!</v>
      </c>
      <c r="BY221" s="53"/>
      <c r="BZ221" s="58"/>
      <c r="CA221" s="61"/>
      <c r="CB221" s="56"/>
      <c r="CC221" s="56"/>
      <c r="CD221" s="56"/>
      <c r="CF221" s="62">
        <f t="shared" si="32"/>
        <v>0</v>
      </c>
      <c r="CG221" s="62">
        <f t="shared" si="33"/>
        <v>0</v>
      </c>
      <c r="CH221" s="173">
        <f t="shared" si="34"/>
        <v>0</v>
      </c>
      <c r="CI221" s="62">
        <f t="shared" si="35"/>
        <v>0</v>
      </c>
    </row>
    <row r="222" spans="2:87" ht="20.100000000000001" customHeight="1" x14ac:dyDescent="0.25">
      <c r="B222" s="53"/>
      <c r="C222" s="54"/>
      <c r="D222" s="267"/>
      <c r="E222" s="271"/>
      <c r="F222" s="55"/>
      <c r="G222" s="274"/>
      <c r="H222" s="53"/>
      <c r="I222" s="53"/>
      <c r="J222" s="53"/>
      <c r="K222" s="53"/>
      <c r="L222" s="265"/>
      <c r="M222" s="53"/>
      <c r="N222" s="260"/>
      <c r="O222" s="274"/>
      <c r="P222" s="53"/>
      <c r="Q222" s="263"/>
      <c r="R222" s="263"/>
      <c r="S222" s="179"/>
      <c r="T222" s="195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5"/>
      <c r="AF222" s="53"/>
      <c r="AG222" s="55"/>
      <c r="AH222" s="54"/>
      <c r="AI222" s="53"/>
      <c r="AJ222" s="53"/>
      <c r="AK222" s="208"/>
      <c r="AL222" s="54"/>
      <c r="AM222" s="53"/>
      <c r="AN222" s="206"/>
      <c r="AO222" s="54"/>
      <c r="AP222" s="54"/>
      <c r="AQ222" s="54"/>
      <c r="AR222" s="53"/>
      <c r="AS222" s="185"/>
      <c r="AT222" s="56"/>
      <c r="AU222" s="54"/>
      <c r="AV222" s="190"/>
      <c r="AW222" s="185"/>
      <c r="AX222" s="185"/>
      <c r="AY222" s="182"/>
      <c r="AZ222" s="56"/>
      <c r="BA222" s="56"/>
      <c r="BB222" s="56"/>
      <c r="BC222" s="56" t="str">
        <f t="shared" si="27"/>
        <v/>
      </c>
      <c r="BD222" s="56"/>
      <c r="BE222" s="57"/>
      <c r="BF222" s="56"/>
      <c r="BG222" s="56"/>
      <c r="BH222" s="231"/>
      <c r="BI222" s="197">
        <f t="shared" si="28"/>
        <v>0</v>
      </c>
      <c r="BJ222" s="236"/>
      <c r="BK222" s="56"/>
      <c r="BL222" s="56"/>
      <c r="BM222" s="56"/>
      <c r="BN222" s="223"/>
      <c r="BO222" s="53"/>
      <c r="BP222" s="231"/>
      <c r="BQ222" s="59"/>
      <c r="BR222" s="60"/>
      <c r="BS222" s="59"/>
      <c r="BT222" s="238"/>
      <c r="BU222" s="59"/>
      <c r="BV222" s="58" t="e">
        <f t="shared" si="29"/>
        <v>#DIV/0!</v>
      </c>
      <c r="BW222" s="58" t="e">
        <f t="shared" si="30"/>
        <v>#DIV/0!</v>
      </c>
      <c r="BX222" s="58" t="e">
        <f t="shared" si="31"/>
        <v>#DIV/0!</v>
      </c>
      <c r="BY222" s="53"/>
      <c r="BZ222" s="58"/>
      <c r="CA222" s="61"/>
      <c r="CB222" s="56"/>
      <c r="CC222" s="56"/>
      <c r="CD222" s="56"/>
      <c r="CF222" s="62">
        <f t="shared" si="32"/>
        <v>0</v>
      </c>
      <c r="CG222" s="62">
        <f t="shared" si="33"/>
        <v>0</v>
      </c>
      <c r="CH222" s="173">
        <f t="shared" si="34"/>
        <v>0</v>
      </c>
      <c r="CI222" s="62">
        <f t="shared" si="35"/>
        <v>0</v>
      </c>
    </row>
    <row r="223" spans="2:87" ht="20.100000000000001" customHeight="1" x14ac:dyDescent="0.25">
      <c r="B223" s="53"/>
      <c r="C223" s="54"/>
      <c r="D223" s="267"/>
      <c r="E223" s="271"/>
      <c r="F223" s="55"/>
      <c r="G223" s="274"/>
      <c r="H223" s="53"/>
      <c r="I223" s="53"/>
      <c r="J223" s="53"/>
      <c r="K223" s="53"/>
      <c r="L223" s="265"/>
      <c r="M223" s="53"/>
      <c r="N223" s="260"/>
      <c r="O223" s="274"/>
      <c r="P223" s="53"/>
      <c r="Q223" s="263"/>
      <c r="R223" s="263"/>
      <c r="S223" s="179"/>
      <c r="T223" s="195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5"/>
      <c r="AF223" s="53"/>
      <c r="AG223" s="55"/>
      <c r="AH223" s="54"/>
      <c r="AI223" s="53"/>
      <c r="AJ223" s="53"/>
      <c r="AK223" s="208"/>
      <c r="AL223" s="54"/>
      <c r="AM223" s="53"/>
      <c r="AN223" s="206"/>
      <c r="AO223" s="54"/>
      <c r="AP223" s="54"/>
      <c r="AQ223" s="54"/>
      <c r="AR223" s="53"/>
      <c r="AS223" s="185"/>
      <c r="AT223" s="56"/>
      <c r="AU223" s="54"/>
      <c r="AV223" s="190"/>
      <c r="AW223" s="185"/>
      <c r="AX223" s="185"/>
      <c r="AY223" s="182"/>
      <c r="AZ223" s="56"/>
      <c r="BA223" s="56"/>
      <c r="BB223" s="56"/>
      <c r="BC223" s="56" t="str">
        <f t="shared" si="27"/>
        <v/>
      </c>
      <c r="BD223" s="56"/>
      <c r="BE223" s="57"/>
      <c r="BF223" s="56"/>
      <c r="BG223" s="56"/>
      <c r="BH223" s="231"/>
      <c r="BI223" s="197">
        <f t="shared" si="28"/>
        <v>0</v>
      </c>
      <c r="BJ223" s="236"/>
      <c r="BK223" s="56"/>
      <c r="BL223" s="56"/>
      <c r="BM223" s="56"/>
      <c r="BN223" s="223"/>
      <c r="BO223" s="53"/>
      <c r="BP223" s="231"/>
      <c r="BQ223" s="59"/>
      <c r="BR223" s="60"/>
      <c r="BS223" s="59"/>
      <c r="BT223" s="238"/>
      <c r="BU223" s="59"/>
      <c r="BV223" s="58" t="e">
        <f t="shared" si="29"/>
        <v>#DIV/0!</v>
      </c>
      <c r="BW223" s="58" t="e">
        <f t="shared" si="30"/>
        <v>#DIV/0!</v>
      </c>
      <c r="BX223" s="58" t="e">
        <f t="shared" si="31"/>
        <v>#DIV/0!</v>
      </c>
      <c r="BY223" s="53"/>
      <c r="BZ223" s="58"/>
      <c r="CA223" s="61"/>
      <c r="CB223" s="56"/>
      <c r="CC223" s="56"/>
      <c r="CD223" s="56"/>
      <c r="CF223" s="62">
        <f t="shared" si="32"/>
        <v>0</v>
      </c>
      <c r="CG223" s="62">
        <f t="shared" si="33"/>
        <v>0</v>
      </c>
      <c r="CH223" s="173">
        <f t="shared" si="34"/>
        <v>0</v>
      </c>
      <c r="CI223" s="62">
        <f t="shared" si="35"/>
        <v>0</v>
      </c>
    </row>
    <row r="224" spans="2:87" ht="20.100000000000001" customHeight="1" x14ac:dyDescent="0.25">
      <c r="B224" s="53"/>
      <c r="C224" s="54"/>
      <c r="D224" s="267"/>
      <c r="E224" s="271"/>
      <c r="F224" s="55"/>
      <c r="G224" s="274"/>
      <c r="H224" s="53"/>
      <c r="I224" s="53"/>
      <c r="J224" s="53"/>
      <c r="K224" s="53"/>
      <c r="L224" s="265"/>
      <c r="M224" s="53"/>
      <c r="N224" s="260"/>
      <c r="O224" s="274"/>
      <c r="P224" s="53"/>
      <c r="Q224" s="263"/>
      <c r="R224" s="263"/>
      <c r="S224" s="179"/>
      <c r="T224" s="195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5"/>
      <c r="AF224" s="53"/>
      <c r="AG224" s="55"/>
      <c r="AH224" s="54"/>
      <c r="AI224" s="53"/>
      <c r="AJ224" s="53"/>
      <c r="AK224" s="208"/>
      <c r="AL224" s="54"/>
      <c r="AM224" s="53"/>
      <c r="AN224" s="206"/>
      <c r="AO224" s="54"/>
      <c r="AP224" s="54"/>
      <c r="AQ224" s="54"/>
      <c r="AR224" s="53"/>
      <c r="AS224" s="185"/>
      <c r="AT224" s="56"/>
      <c r="AU224" s="54"/>
      <c r="AV224" s="190"/>
      <c r="AW224" s="185"/>
      <c r="AX224" s="185"/>
      <c r="AY224" s="182"/>
      <c r="AZ224" s="56"/>
      <c r="BA224" s="56"/>
      <c r="BB224" s="56"/>
      <c r="BC224" s="56" t="str">
        <f t="shared" si="27"/>
        <v/>
      </c>
      <c r="BD224" s="56"/>
      <c r="BE224" s="57"/>
      <c r="BF224" s="56"/>
      <c r="BG224" s="56"/>
      <c r="BH224" s="231"/>
      <c r="BI224" s="197">
        <f t="shared" si="28"/>
        <v>0</v>
      </c>
      <c r="BJ224" s="236"/>
      <c r="BK224" s="56"/>
      <c r="BL224" s="56"/>
      <c r="BM224" s="56"/>
      <c r="BN224" s="223"/>
      <c r="BO224" s="53"/>
      <c r="BP224" s="231"/>
      <c r="BQ224" s="59"/>
      <c r="BR224" s="60"/>
      <c r="BS224" s="59"/>
      <c r="BT224" s="238"/>
      <c r="BU224" s="59"/>
      <c r="BV224" s="58" t="e">
        <f t="shared" si="29"/>
        <v>#DIV/0!</v>
      </c>
      <c r="BW224" s="58" t="e">
        <f t="shared" si="30"/>
        <v>#DIV/0!</v>
      </c>
      <c r="BX224" s="58" t="e">
        <f t="shared" si="31"/>
        <v>#DIV/0!</v>
      </c>
      <c r="BY224" s="53"/>
      <c r="BZ224" s="58"/>
      <c r="CA224" s="61"/>
      <c r="CB224" s="56"/>
      <c r="CC224" s="56"/>
      <c r="CD224" s="56"/>
      <c r="CF224" s="62">
        <f t="shared" si="32"/>
        <v>0</v>
      </c>
      <c r="CG224" s="62">
        <f t="shared" si="33"/>
        <v>0</v>
      </c>
      <c r="CH224" s="173">
        <f t="shared" si="34"/>
        <v>0</v>
      </c>
      <c r="CI224" s="62">
        <f t="shared" si="35"/>
        <v>0</v>
      </c>
    </row>
    <row r="225" spans="2:87" ht="20.100000000000001" customHeight="1" x14ac:dyDescent="0.25">
      <c r="B225" s="53"/>
      <c r="C225" s="54"/>
      <c r="D225" s="267"/>
      <c r="E225" s="271"/>
      <c r="F225" s="55"/>
      <c r="G225" s="274"/>
      <c r="H225" s="53"/>
      <c r="I225" s="53"/>
      <c r="J225" s="53"/>
      <c r="K225" s="53"/>
      <c r="L225" s="265"/>
      <c r="M225" s="53"/>
      <c r="N225" s="260"/>
      <c r="O225" s="274"/>
      <c r="P225" s="53"/>
      <c r="Q225" s="263"/>
      <c r="R225" s="263"/>
      <c r="S225" s="179"/>
      <c r="T225" s="195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5"/>
      <c r="AF225" s="53"/>
      <c r="AG225" s="55"/>
      <c r="AH225" s="54"/>
      <c r="AI225" s="53"/>
      <c r="AJ225" s="53"/>
      <c r="AK225" s="208"/>
      <c r="AL225" s="54"/>
      <c r="AM225" s="53"/>
      <c r="AN225" s="206"/>
      <c r="AO225" s="54"/>
      <c r="AP225" s="54"/>
      <c r="AQ225" s="54"/>
      <c r="AR225" s="53"/>
      <c r="AS225" s="185"/>
      <c r="AT225" s="56"/>
      <c r="AU225" s="54"/>
      <c r="AV225" s="190"/>
      <c r="AW225" s="185"/>
      <c r="AX225" s="185"/>
      <c r="AY225" s="182"/>
      <c r="AZ225" s="56"/>
      <c r="BA225" s="56"/>
      <c r="BB225" s="56"/>
      <c r="BC225" s="56" t="str">
        <f t="shared" si="27"/>
        <v/>
      </c>
      <c r="BD225" s="56"/>
      <c r="BE225" s="57"/>
      <c r="BF225" s="56"/>
      <c r="BG225" s="56"/>
      <c r="BH225" s="231"/>
      <c r="BI225" s="197">
        <f t="shared" si="28"/>
        <v>0</v>
      </c>
      <c r="BJ225" s="236"/>
      <c r="BK225" s="56"/>
      <c r="BL225" s="56"/>
      <c r="BM225" s="56"/>
      <c r="BN225" s="223"/>
      <c r="BO225" s="53"/>
      <c r="BP225" s="231"/>
      <c r="BQ225" s="59"/>
      <c r="BR225" s="60"/>
      <c r="BS225" s="59"/>
      <c r="BT225" s="238"/>
      <c r="BU225" s="59"/>
      <c r="BV225" s="58" t="e">
        <f t="shared" si="29"/>
        <v>#DIV/0!</v>
      </c>
      <c r="BW225" s="58" t="e">
        <f t="shared" si="30"/>
        <v>#DIV/0!</v>
      </c>
      <c r="BX225" s="58" t="e">
        <f t="shared" si="31"/>
        <v>#DIV/0!</v>
      </c>
      <c r="BY225" s="53"/>
      <c r="BZ225" s="58"/>
      <c r="CA225" s="61"/>
      <c r="CB225" s="56"/>
      <c r="CC225" s="56"/>
      <c r="CD225" s="56"/>
      <c r="CF225" s="62">
        <f t="shared" si="32"/>
        <v>0</v>
      </c>
      <c r="CG225" s="62">
        <f t="shared" si="33"/>
        <v>0</v>
      </c>
      <c r="CH225" s="173">
        <f t="shared" si="34"/>
        <v>0</v>
      </c>
      <c r="CI225" s="62">
        <f t="shared" si="35"/>
        <v>0</v>
      </c>
    </row>
    <row r="226" spans="2:87" ht="20.100000000000001" customHeight="1" x14ac:dyDescent="0.25">
      <c r="B226" s="53"/>
      <c r="C226" s="54"/>
      <c r="D226" s="267"/>
      <c r="E226" s="271"/>
      <c r="F226" s="55"/>
      <c r="G226" s="274"/>
      <c r="H226" s="53"/>
      <c r="I226" s="53"/>
      <c r="J226" s="53"/>
      <c r="K226" s="53"/>
      <c r="L226" s="265"/>
      <c r="M226" s="53"/>
      <c r="N226" s="260"/>
      <c r="O226" s="274"/>
      <c r="P226" s="53"/>
      <c r="Q226" s="263"/>
      <c r="R226" s="263"/>
      <c r="S226" s="179"/>
      <c r="T226" s="195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5"/>
      <c r="AF226" s="53"/>
      <c r="AG226" s="55"/>
      <c r="AH226" s="54"/>
      <c r="AI226" s="53"/>
      <c r="AJ226" s="53"/>
      <c r="AK226" s="208"/>
      <c r="AL226" s="54"/>
      <c r="AM226" s="53"/>
      <c r="AN226" s="206"/>
      <c r="AO226" s="54"/>
      <c r="AP226" s="54"/>
      <c r="AQ226" s="54"/>
      <c r="AR226" s="53"/>
      <c r="AS226" s="185"/>
      <c r="AT226" s="56"/>
      <c r="AU226" s="54"/>
      <c r="AV226" s="190"/>
      <c r="AW226" s="185"/>
      <c r="AX226" s="185"/>
      <c r="AY226" s="182"/>
      <c r="AZ226" s="56"/>
      <c r="BA226" s="56"/>
      <c r="BB226" s="56"/>
      <c r="BC226" s="56" t="str">
        <f t="shared" si="27"/>
        <v/>
      </c>
      <c r="BD226" s="56"/>
      <c r="BE226" s="57"/>
      <c r="BF226" s="56"/>
      <c r="BG226" s="56"/>
      <c r="BH226" s="231"/>
      <c r="BI226" s="197">
        <f t="shared" si="28"/>
        <v>0</v>
      </c>
      <c r="BJ226" s="236"/>
      <c r="BK226" s="56"/>
      <c r="BL226" s="56"/>
      <c r="BM226" s="56"/>
      <c r="BN226" s="223"/>
      <c r="BO226" s="53"/>
      <c r="BP226" s="231"/>
      <c r="BQ226" s="59"/>
      <c r="BR226" s="60"/>
      <c r="BS226" s="59"/>
      <c r="BT226" s="238"/>
      <c r="BU226" s="59"/>
      <c r="BV226" s="58" t="e">
        <f t="shared" si="29"/>
        <v>#DIV/0!</v>
      </c>
      <c r="BW226" s="58" t="e">
        <f t="shared" si="30"/>
        <v>#DIV/0!</v>
      </c>
      <c r="BX226" s="58" t="e">
        <f t="shared" si="31"/>
        <v>#DIV/0!</v>
      </c>
      <c r="BY226" s="53"/>
      <c r="BZ226" s="58"/>
      <c r="CA226" s="61"/>
      <c r="CB226" s="56"/>
      <c r="CC226" s="56"/>
      <c r="CD226" s="56"/>
      <c r="CF226" s="62">
        <f t="shared" si="32"/>
        <v>0</v>
      </c>
      <c r="CG226" s="62">
        <f t="shared" si="33"/>
        <v>0</v>
      </c>
      <c r="CH226" s="173">
        <f t="shared" si="34"/>
        <v>0</v>
      </c>
      <c r="CI226" s="62">
        <f t="shared" si="35"/>
        <v>0</v>
      </c>
    </row>
    <row r="227" spans="2:87" ht="20.100000000000001" customHeight="1" x14ac:dyDescent="0.25">
      <c r="B227" s="53"/>
      <c r="C227" s="54"/>
      <c r="D227" s="267"/>
      <c r="E227" s="271"/>
      <c r="F227" s="55"/>
      <c r="G227" s="274"/>
      <c r="H227" s="53"/>
      <c r="I227" s="53"/>
      <c r="J227" s="53"/>
      <c r="K227" s="53"/>
      <c r="L227" s="265"/>
      <c r="M227" s="53"/>
      <c r="N227" s="260"/>
      <c r="O227" s="274"/>
      <c r="P227" s="53"/>
      <c r="Q227" s="263"/>
      <c r="R227" s="263"/>
      <c r="S227" s="179"/>
      <c r="T227" s="195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5"/>
      <c r="AF227" s="53"/>
      <c r="AG227" s="55"/>
      <c r="AH227" s="54"/>
      <c r="AI227" s="53"/>
      <c r="AJ227" s="53"/>
      <c r="AK227" s="208"/>
      <c r="AL227" s="54"/>
      <c r="AM227" s="53"/>
      <c r="AN227" s="206"/>
      <c r="AO227" s="54"/>
      <c r="AP227" s="54"/>
      <c r="AQ227" s="54"/>
      <c r="AR227" s="53"/>
      <c r="AS227" s="185"/>
      <c r="AT227" s="56"/>
      <c r="AU227" s="54"/>
      <c r="AV227" s="190"/>
      <c r="AW227" s="185"/>
      <c r="AX227" s="185"/>
      <c r="AY227" s="182"/>
      <c r="AZ227" s="56"/>
      <c r="BA227" s="56"/>
      <c r="BB227" s="56"/>
      <c r="BC227" s="56" t="str">
        <f t="shared" si="27"/>
        <v/>
      </c>
      <c r="BD227" s="56"/>
      <c r="BE227" s="57"/>
      <c r="BF227" s="56"/>
      <c r="BG227" s="56"/>
      <c r="BH227" s="231"/>
      <c r="BI227" s="197">
        <f t="shared" si="28"/>
        <v>0</v>
      </c>
      <c r="BJ227" s="236"/>
      <c r="BK227" s="56"/>
      <c r="BL227" s="56"/>
      <c r="BM227" s="56"/>
      <c r="BN227" s="223"/>
      <c r="BO227" s="53"/>
      <c r="BP227" s="231"/>
      <c r="BQ227" s="59"/>
      <c r="BR227" s="60"/>
      <c r="BS227" s="59"/>
      <c r="BT227" s="238"/>
      <c r="BU227" s="59"/>
      <c r="BV227" s="58" t="e">
        <f t="shared" si="29"/>
        <v>#DIV/0!</v>
      </c>
      <c r="BW227" s="58" t="e">
        <f t="shared" si="30"/>
        <v>#DIV/0!</v>
      </c>
      <c r="BX227" s="58" t="e">
        <f t="shared" si="31"/>
        <v>#DIV/0!</v>
      </c>
      <c r="BY227" s="53"/>
      <c r="BZ227" s="58"/>
      <c r="CA227" s="61"/>
      <c r="CB227" s="56"/>
      <c r="CC227" s="56"/>
      <c r="CD227" s="56"/>
      <c r="CF227" s="62">
        <f t="shared" si="32"/>
        <v>0</v>
      </c>
      <c r="CG227" s="62">
        <f t="shared" si="33"/>
        <v>0</v>
      </c>
      <c r="CH227" s="173">
        <f t="shared" si="34"/>
        <v>0</v>
      </c>
      <c r="CI227" s="62">
        <f t="shared" si="35"/>
        <v>0</v>
      </c>
    </row>
    <row r="228" spans="2:87" ht="20.100000000000001" customHeight="1" x14ac:dyDescent="0.25">
      <c r="B228" s="53"/>
      <c r="C228" s="54"/>
      <c r="D228" s="267"/>
      <c r="E228" s="271"/>
      <c r="F228" s="55"/>
      <c r="G228" s="274"/>
      <c r="H228" s="53"/>
      <c r="I228" s="53"/>
      <c r="J228" s="53"/>
      <c r="K228" s="53"/>
      <c r="L228" s="265"/>
      <c r="M228" s="53"/>
      <c r="N228" s="260"/>
      <c r="O228" s="274"/>
      <c r="P228" s="53"/>
      <c r="Q228" s="263"/>
      <c r="R228" s="263"/>
      <c r="S228" s="179"/>
      <c r="T228" s="195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5"/>
      <c r="AF228" s="53"/>
      <c r="AG228" s="55"/>
      <c r="AH228" s="54"/>
      <c r="AI228" s="53"/>
      <c r="AJ228" s="53"/>
      <c r="AK228" s="208"/>
      <c r="AL228" s="54"/>
      <c r="AM228" s="53"/>
      <c r="AN228" s="206"/>
      <c r="AO228" s="54"/>
      <c r="AP228" s="54"/>
      <c r="AQ228" s="54"/>
      <c r="AR228" s="53"/>
      <c r="AS228" s="185"/>
      <c r="AT228" s="56"/>
      <c r="AU228" s="54"/>
      <c r="AV228" s="190"/>
      <c r="AW228" s="185"/>
      <c r="AX228" s="185"/>
      <c r="AY228" s="182"/>
      <c r="AZ228" s="56"/>
      <c r="BA228" s="56"/>
      <c r="BB228" s="56"/>
      <c r="BC228" s="56" t="str">
        <f t="shared" si="27"/>
        <v/>
      </c>
      <c r="BD228" s="56"/>
      <c r="BE228" s="57"/>
      <c r="BF228" s="56"/>
      <c r="BG228" s="56"/>
      <c r="BH228" s="231"/>
      <c r="BI228" s="197">
        <f t="shared" si="28"/>
        <v>0</v>
      </c>
      <c r="BJ228" s="236"/>
      <c r="BK228" s="56"/>
      <c r="BL228" s="56"/>
      <c r="BM228" s="56"/>
      <c r="BN228" s="223"/>
      <c r="BO228" s="53"/>
      <c r="BP228" s="231"/>
      <c r="BQ228" s="59"/>
      <c r="BR228" s="60"/>
      <c r="BS228" s="59"/>
      <c r="BT228" s="238"/>
      <c r="BU228" s="59"/>
      <c r="BV228" s="58" t="e">
        <f t="shared" si="29"/>
        <v>#DIV/0!</v>
      </c>
      <c r="BW228" s="58" t="e">
        <f t="shared" si="30"/>
        <v>#DIV/0!</v>
      </c>
      <c r="BX228" s="58" t="e">
        <f t="shared" si="31"/>
        <v>#DIV/0!</v>
      </c>
      <c r="BY228" s="53"/>
      <c r="BZ228" s="58"/>
      <c r="CA228" s="61"/>
      <c r="CB228" s="56"/>
      <c r="CC228" s="56"/>
      <c r="CD228" s="56"/>
      <c r="CF228" s="62">
        <f t="shared" si="32"/>
        <v>0</v>
      </c>
      <c r="CG228" s="62">
        <f t="shared" si="33"/>
        <v>0</v>
      </c>
      <c r="CH228" s="173">
        <f t="shared" si="34"/>
        <v>0</v>
      </c>
      <c r="CI228" s="62">
        <f t="shared" si="35"/>
        <v>0</v>
      </c>
    </row>
    <row r="229" spans="2:87" ht="20.100000000000001" customHeight="1" x14ac:dyDescent="0.25">
      <c r="B229" s="53"/>
      <c r="C229" s="54"/>
      <c r="D229" s="267"/>
      <c r="E229" s="271"/>
      <c r="F229" s="55"/>
      <c r="G229" s="274"/>
      <c r="H229" s="53"/>
      <c r="I229" s="53"/>
      <c r="J229" s="53"/>
      <c r="K229" s="53"/>
      <c r="L229" s="265"/>
      <c r="M229" s="53"/>
      <c r="N229" s="260"/>
      <c r="O229" s="274"/>
      <c r="P229" s="53"/>
      <c r="Q229" s="263"/>
      <c r="R229" s="263"/>
      <c r="S229" s="179"/>
      <c r="T229" s="195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5"/>
      <c r="AF229" s="53"/>
      <c r="AG229" s="55"/>
      <c r="AH229" s="54"/>
      <c r="AI229" s="53"/>
      <c r="AJ229" s="53"/>
      <c r="AK229" s="208"/>
      <c r="AL229" s="54"/>
      <c r="AM229" s="53"/>
      <c r="AN229" s="206"/>
      <c r="AO229" s="54"/>
      <c r="AP229" s="54"/>
      <c r="AQ229" s="54"/>
      <c r="AR229" s="53"/>
      <c r="AS229" s="185"/>
      <c r="AT229" s="56"/>
      <c r="AU229" s="54"/>
      <c r="AV229" s="190"/>
      <c r="AW229" s="185"/>
      <c r="AX229" s="185"/>
      <c r="AY229" s="182"/>
      <c r="AZ229" s="56"/>
      <c r="BA229" s="56"/>
      <c r="BB229" s="56"/>
      <c r="BC229" s="56" t="str">
        <f t="shared" si="27"/>
        <v/>
      </c>
      <c r="BD229" s="56"/>
      <c r="BE229" s="57"/>
      <c r="BF229" s="56"/>
      <c r="BG229" s="56"/>
      <c r="BH229" s="231"/>
      <c r="BI229" s="197">
        <f t="shared" si="28"/>
        <v>0</v>
      </c>
      <c r="BJ229" s="236"/>
      <c r="BK229" s="56"/>
      <c r="BL229" s="56"/>
      <c r="BM229" s="56"/>
      <c r="BN229" s="223"/>
      <c r="BO229" s="53"/>
      <c r="BP229" s="231"/>
      <c r="BQ229" s="59"/>
      <c r="BR229" s="60"/>
      <c r="BS229" s="59"/>
      <c r="BT229" s="238"/>
      <c r="BU229" s="59"/>
      <c r="BV229" s="58" t="e">
        <f t="shared" si="29"/>
        <v>#DIV/0!</v>
      </c>
      <c r="BW229" s="58" t="e">
        <f t="shared" si="30"/>
        <v>#DIV/0!</v>
      </c>
      <c r="BX229" s="58" t="e">
        <f t="shared" si="31"/>
        <v>#DIV/0!</v>
      </c>
      <c r="BY229" s="53"/>
      <c r="BZ229" s="58"/>
      <c r="CA229" s="61"/>
      <c r="CB229" s="56"/>
      <c r="CC229" s="56"/>
      <c r="CD229" s="56"/>
      <c r="CF229" s="62">
        <f t="shared" si="32"/>
        <v>0</v>
      </c>
      <c r="CG229" s="62">
        <f t="shared" si="33"/>
        <v>0</v>
      </c>
      <c r="CH229" s="173">
        <f t="shared" si="34"/>
        <v>0</v>
      </c>
      <c r="CI229" s="62">
        <f t="shared" si="35"/>
        <v>0</v>
      </c>
    </row>
    <row r="230" spans="2:87" ht="20.100000000000001" customHeight="1" x14ac:dyDescent="0.25">
      <c r="B230" s="53"/>
      <c r="C230" s="54"/>
      <c r="D230" s="267"/>
      <c r="E230" s="271"/>
      <c r="F230" s="55"/>
      <c r="G230" s="274"/>
      <c r="H230" s="53"/>
      <c r="I230" s="53"/>
      <c r="J230" s="53"/>
      <c r="K230" s="53"/>
      <c r="L230" s="265"/>
      <c r="M230" s="53"/>
      <c r="N230" s="260"/>
      <c r="O230" s="274"/>
      <c r="P230" s="53"/>
      <c r="Q230" s="263"/>
      <c r="R230" s="263"/>
      <c r="S230" s="179"/>
      <c r="T230" s="195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5"/>
      <c r="AF230" s="53"/>
      <c r="AG230" s="55"/>
      <c r="AH230" s="54"/>
      <c r="AI230" s="53"/>
      <c r="AJ230" s="53"/>
      <c r="AK230" s="208"/>
      <c r="AL230" s="54"/>
      <c r="AM230" s="53"/>
      <c r="AN230" s="206"/>
      <c r="AO230" s="54"/>
      <c r="AP230" s="54"/>
      <c r="AQ230" s="54"/>
      <c r="AR230" s="53"/>
      <c r="AS230" s="185"/>
      <c r="AT230" s="56"/>
      <c r="AU230" s="54"/>
      <c r="AV230" s="190"/>
      <c r="AW230" s="185"/>
      <c r="AX230" s="185"/>
      <c r="AY230" s="182"/>
      <c r="AZ230" s="56"/>
      <c r="BA230" s="56"/>
      <c r="BB230" s="56"/>
      <c r="BC230" s="56" t="str">
        <f t="shared" si="27"/>
        <v/>
      </c>
      <c r="BD230" s="56"/>
      <c r="BE230" s="57"/>
      <c r="BF230" s="56"/>
      <c r="BG230" s="56"/>
      <c r="BH230" s="231"/>
      <c r="BI230" s="197">
        <f t="shared" si="28"/>
        <v>0</v>
      </c>
      <c r="BJ230" s="236"/>
      <c r="BK230" s="56"/>
      <c r="BL230" s="56"/>
      <c r="BM230" s="56"/>
      <c r="BN230" s="223"/>
      <c r="BO230" s="53"/>
      <c r="BP230" s="231"/>
      <c r="BQ230" s="59"/>
      <c r="BR230" s="60"/>
      <c r="BS230" s="59"/>
      <c r="BT230" s="238"/>
      <c r="BU230" s="59"/>
      <c r="BV230" s="58" t="e">
        <f t="shared" si="29"/>
        <v>#DIV/0!</v>
      </c>
      <c r="BW230" s="58" t="e">
        <f t="shared" si="30"/>
        <v>#DIV/0!</v>
      </c>
      <c r="BX230" s="58" t="e">
        <f t="shared" si="31"/>
        <v>#DIV/0!</v>
      </c>
      <c r="BY230" s="53"/>
      <c r="BZ230" s="58"/>
      <c r="CA230" s="61"/>
      <c r="CB230" s="56"/>
      <c r="CC230" s="56"/>
      <c r="CD230" s="56"/>
      <c r="CF230" s="62">
        <f t="shared" si="32"/>
        <v>0</v>
      </c>
      <c r="CG230" s="62">
        <f t="shared" si="33"/>
        <v>0</v>
      </c>
      <c r="CH230" s="173">
        <f t="shared" si="34"/>
        <v>0</v>
      </c>
      <c r="CI230" s="62">
        <f t="shared" si="35"/>
        <v>0</v>
      </c>
    </row>
    <row r="231" spans="2:87" ht="20.100000000000001" customHeight="1" x14ac:dyDescent="0.25">
      <c r="B231" s="53"/>
      <c r="C231" s="54"/>
      <c r="D231" s="267"/>
      <c r="E231" s="271"/>
      <c r="F231" s="55"/>
      <c r="G231" s="274"/>
      <c r="H231" s="53"/>
      <c r="I231" s="53"/>
      <c r="J231" s="53"/>
      <c r="K231" s="53"/>
      <c r="L231" s="265"/>
      <c r="M231" s="53"/>
      <c r="N231" s="260"/>
      <c r="O231" s="274"/>
      <c r="P231" s="53"/>
      <c r="Q231" s="263"/>
      <c r="R231" s="263"/>
      <c r="S231" s="179"/>
      <c r="T231" s="195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5"/>
      <c r="AF231" s="53"/>
      <c r="AG231" s="55"/>
      <c r="AH231" s="54"/>
      <c r="AI231" s="53"/>
      <c r="AJ231" s="53"/>
      <c r="AK231" s="208"/>
      <c r="AL231" s="54"/>
      <c r="AM231" s="53"/>
      <c r="AN231" s="206"/>
      <c r="AO231" s="54"/>
      <c r="AP231" s="54"/>
      <c r="AQ231" s="54"/>
      <c r="AR231" s="53"/>
      <c r="AS231" s="185"/>
      <c r="AT231" s="56"/>
      <c r="AU231" s="54"/>
      <c r="AV231" s="190"/>
      <c r="AW231" s="185"/>
      <c r="AX231" s="185"/>
      <c r="AY231" s="182"/>
      <c r="AZ231" s="56"/>
      <c r="BA231" s="56"/>
      <c r="BB231" s="56"/>
      <c r="BC231" s="56" t="str">
        <f t="shared" si="27"/>
        <v/>
      </c>
      <c r="BD231" s="56"/>
      <c r="BE231" s="57"/>
      <c r="BF231" s="56"/>
      <c r="BG231" s="56"/>
      <c r="BH231" s="231"/>
      <c r="BI231" s="197">
        <f t="shared" si="28"/>
        <v>0</v>
      </c>
      <c r="BJ231" s="236"/>
      <c r="BK231" s="56"/>
      <c r="BL231" s="56"/>
      <c r="BM231" s="56"/>
      <c r="BN231" s="223"/>
      <c r="BO231" s="53"/>
      <c r="BP231" s="231"/>
      <c r="BQ231" s="59"/>
      <c r="BR231" s="60"/>
      <c r="BS231" s="59"/>
      <c r="BT231" s="238"/>
      <c r="BU231" s="59"/>
      <c r="BV231" s="58" t="e">
        <f t="shared" si="29"/>
        <v>#DIV/0!</v>
      </c>
      <c r="BW231" s="58" t="e">
        <f t="shared" si="30"/>
        <v>#DIV/0!</v>
      </c>
      <c r="BX231" s="58" t="e">
        <f t="shared" si="31"/>
        <v>#DIV/0!</v>
      </c>
      <c r="BY231" s="53"/>
      <c r="BZ231" s="58"/>
      <c r="CA231" s="61"/>
      <c r="CB231" s="56"/>
      <c r="CC231" s="56"/>
      <c r="CD231" s="56"/>
      <c r="CF231" s="62">
        <f t="shared" si="32"/>
        <v>0</v>
      </c>
      <c r="CG231" s="62">
        <f t="shared" si="33"/>
        <v>0</v>
      </c>
      <c r="CH231" s="173">
        <f t="shared" si="34"/>
        <v>0</v>
      </c>
      <c r="CI231" s="62">
        <f t="shared" si="35"/>
        <v>0</v>
      </c>
    </row>
    <row r="232" spans="2:87" ht="20.100000000000001" customHeight="1" x14ac:dyDescent="0.25">
      <c r="B232" s="53"/>
      <c r="C232" s="54"/>
      <c r="D232" s="267"/>
      <c r="E232" s="271"/>
      <c r="F232" s="55"/>
      <c r="G232" s="274"/>
      <c r="H232" s="53"/>
      <c r="I232" s="53"/>
      <c r="J232" s="53"/>
      <c r="K232" s="53"/>
      <c r="L232" s="265"/>
      <c r="M232" s="53"/>
      <c r="N232" s="260"/>
      <c r="O232" s="274"/>
      <c r="P232" s="53"/>
      <c r="Q232" s="263"/>
      <c r="R232" s="263"/>
      <c r="S232" s="179"/>
      <c r="T232" s="195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5"/>
      <c r="AF232" s="53"/>
      <c r="AG232" s="55"/>
      <c r="AH232" s="54"/>
      <c r="AI232" s="53"/>
      <c r="AJ232" s="53"/>
      <c r="AK232" s="208"/>
      <c r="AL232" s="54"/>
      <c r="AM232" s="53"/>
      <c r="AN232" s="206"/>
      <c r="AO232" s="54"/>
      <c r="AP232" s="54"/>
      <c r="AQ232" s="54"/>
      <c r="AR232" s="53"/>
      <c r="AS232" s="185"/>
      <c r="AT232" s="56"/>
      <c r="AU232" s="54"/>
      <c r="AV232" s="190"/>
      <c r="AW232" s="185"/>
      <c r="AX232" s="185"/>
      <c r="AY232" s="182"/>
      <c r="AZ232" s="56"/>
      <c r="BA232" s="56"/>
      <c r="BB232" s="56"/>
      <c r="BC232" s="56" t="str">
        <f t="shared" si="27"/>
        <v/>
      </c>
      <c r="BD232" s="56"/>
      <c r="BE232" s="57"/>
      <c r="BF232" s="56"/>
      <c r="BG232" s="56"/>
      <c r="BH232" s="231"/>
      <c r="BI232" s="197">
        <f t="shared" si="28"/>
        <v>0</v>
      </c>
      <c r="BJ232" s="236"/>
      <c r="BK232" s="56"/>
      <c r="BL232" s="56"/>
      <c r="BM232" s="56"/>
      <c r="BN232" s="223"/>
      <c r="BO232" s="53"/>
      <c r="BP232" s="231"/>
      <c r="BQ232" s="59"/>
      <c r="BR232" s="60"/>
      <c r="BS232" s="59"/>
      <c r="BT232" s="238"/>
      <c r="BU232" s="59"/>
      <c r="BV232" s="58" t="e">
        <f t="shared" si="29"/>
        <v>#DIV/0!</v>
      </c>
      <c r="BW232" s="58" t="e">
        <f t="shared" si="30"/>
        <v>#DIV/0!</v>
      </c>
      <c r="BX232" s="58" t="e">
        <f t="shared" si="31"/>
        <v>#DIV/0!</v>
      </c>
      <c r="BY232" s="53"/>
      <c r="BZ232" s="58"/>
      <c r="CA232" s="61"/>
      <c r="CB232" s="56"/>
      <c r="CC232" s="56"/>
      <c r="CD232" s="56"/>
      <c r="CF232" s="62">
        <f t="shared" si="32"/>
        <v>0</v>
      </c>
      <c r="CG232" s="62">
        <f t="shared" si="33"/>
        <v>0</v>
      </c>
      <c r="CH232" s="173">
        <f t="shared" si="34"/>
        <v>0</v>
      </c>
      <c r="CI232" s="62">
        <f t="shared" si="35"/>
        <v>0</v>
      </c>
    </row>
    <row r="233" spans="2:87" ht="20.100000000000001" customHeight="1" x14ac:dyDescent="0.25">
      <c r="B233" s="53"/>
      <c r="C233" s="54"/>
      <c r="D233" s="267"/>
      <c r="E233" s="271"/>
      <c r="F233" s="55"/>
      <c r="G233" s="274"/>
      <c r="H233" s="53"/>
      <c r="I233" s="53"/>
      <c r="J233" s="53"/>
      <c r="K233" s="53"/>
      <c r="L233" s="265"/>
      <c r="M233" s="53"/>
      <c r="N233" s="260"/>
      <c r="O233" s="274"/>
      <c r="P233" s="53"/>
      <c r="Q233" s="263"/>
      <c r="R233" s="263"/>
      <c r="S233" s="179"/>
      <c r="T233" s="195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5"/>
      <c r="AF233" s="53"/>
      <c r="AG233" s="55"/>
      <c r="AH233" s="54"/>
      <c r="AI233" s="53"/>
      <c r="AJ233" s="53"/>
      <c r="AK233" s="208"/>
      <c r="AL233" s="54"/>
      <c r="AM233" s="53"/>
      <c r="AN233" s="206"/>
      <c r="AO233" s="54"/>
      <c r="AP233" s="54"/>
      <c r="AQ233" s="54"/>
      <c r="AR233" s="53"/>
      <c r="AS233" s="185"/>
      <c r="AT233" s="56"/>
      <c r="AU233" s="54"/>
      <c r="AV233" s="190"/>
      <c r="AW233" s="185"/>
      <c r="AX233" s="185"/>
      <c r="AY233" s="182"/>
      <c r="AZ233" s="56"/>
      <c r="BA233" s="56"/>
      <c r="BB233" s="56"/>
      <c r="BC233" s="56" t="str">
        <f t="shared" si="27"/>
        <v/>
      </c>
      <c r="BD233" s="56"/>
      <c r="BE233" s="57"/>
      <c r="BF233" s="56"/>
      <c r="BG233" s="56"/>
      <c r="BH233" s="231"/>
      <c r="BI233" s="197">
        <f t="shared" si="28"/>
        <v>0</v>
      </c>
      <c r="BJ233" s="236"/>
      <c r="BK233" s="56"/>
      <c r="BL233" s="56"/>
      <c r="BM233" s="56"/>
      <c r="BN233" s="223"/>
      <c r="BO233" s="53"/>
      <c r="BP233" s="231"/>
      <c r="BQ233" s="59"/>
      <c r="BR233" s="60"/>
      <c r="BS233" s="59"/>
      <c r="BT233" s="238"/>
      <c r="BU233" s="59"/>
      <c r="BV233" s="58" t="e">
        <f t="shared" si="29"/>
        <v>#DIV/0!</v>
      </c>
      <c r="BW233" s="58" t="e">
        <f t="shared" si="30"/>
        <v>#DIV/0!</v>
      </c>
      <c r="BX233" s="58" t="e">
        <f t="shared" si="31"/>
        <v>#DIV/0!</v>
      </c>
      <c r="BY233" s="53"/>
      <c r="BZ233" s="58"/>
      <c r="CA233" s="61"/>
      <c r="CB233" s="56"/>
      <c r="CC233" s="56"/>
      <c r="CD233" s="56"/>
      <c r="CF233" s="62">
        <f t="shared" si="32"/>
        <v>0</v>
      </c>
      <c r="CG233" s="62">
        <f t="shared" si="33"/>
        <v>0</v>
      </c>
      <c r="CH233" s="173">
        <f t="shared" si="34"/>
        <v>0</v>
      </c>
      <c r="CI233" s="62">
        <f t="shared" si="35"/>
        <v>0</v>
      </c>
    </row>
    <row r="234" spans="2:87" ht="20.100000000000001" customHeight="1" x14ac:dyDescent="0.25">
      <c r="B234" s="53"/>
      <c r="C234" s="54"/>
      <c r="D234" s="267"/>
      <c r="E234" s="271"/>
      <c r="F234" s="55"/>
      <c r="G234" s="274"/>
      <c r="H234" s="53"/>
      <c r="I234" s="53"/>
      <c r="J234" s="53"/>
      <c r="K234" s="53"/>
      <c r="L234" s="265"/>
      <c r="M234" s="53"/>
      <c r="N234" s="260"/>
      <c r="O234" s="274"/>
      <c r="P234" s="53"/>
      <c r="Q234" s="263"/>
      <c r="R234" s="263"/>
      <c r="S234" s="179"/>
      <c r="T234" s="195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5"/>
      <c r="AF234" s="53"/>
      <c r="AG234" s="55"/>
      <c r="AH234" s="54"/>
      <c r="AI234" s="53"/>
      <c r="AJ234" s="53"/>
      <c r="AK234" s="208"/>
      <c r="AL234" s="54"/>
      <c r="AM234" s="53"/>
      <c r="AN234" s="206"/>
      <c r="AO234" s="54"/>
      <c r="AP234" s="54"/>
      <c r="AQ234" s="54"/>
      <c r="AR234" s="53"/>
      <c r="AS234" s="185"/>
      <c r="AT234" s="56"/>
      <c r="AU234" s="54"/>
      <c r="AV234" s="190"/>
      <c r="AW234" s="185"/>
      <c r="AX234" s="185"/>
      <c r="AY234" s="182"/>
      <c r="AZ234" s="56"/>
      <c r="BA234" s="56"/>
      <c r="BB234" s="56"/>
      <c r="BC234" s="56" t="str">
        <f t="shared" si="27"/>
        <v/>
      </c>
      <c r="BD234" s="56"/>
      <c r="BE234" s="57"/>
      <c r="BF234" s="56"/>
      <c r="BG234" s="56"/>
      <c r="BH234" s="231"/>
      <c r="BI234" s="197">
        <f t="shared" si="28"/>
        <v>0</v>
      </c>
      <c r="BJ234" s="236"/>
      <c r="BK234" s="56"/>
      <c r="BL234" s="56"/>
      <c r="BM234" s="56"/>
      <c r="BN234" s="223"/>
      <c r="BO234" s="53"/>
      <c r="BP234" s="231"/>
      <c r="BQ234" s="59"/>
      <c r="BR234" s="60"/>
      <c r="BS234" s="59"/>
      <c r="BT234" s="238"/>
      <c r="BU234" s="59"/>
      <c r="BV234" s="58" t="e">
        <f t="shared" si="29"/>
        <v>#DIV/0!</v>
      </c>
      <c r="BW234" s="58" t="e">
        <f t="shared" si="30"/>
        <v>#DIV/0!</v>
      </c>
      <c r="BX234" s="58" t="e">
        <f t="shared" si="31"/>
        <v>#DIV/0!</v>
      </c>
      <c r="BY234" s="53"/>
      <c r="BZ234" s="58"/>
      <c r="CA234" s="61"/>
      <c r="CB234" s="56"/>
      <c r="CC234" s="56"/>
      <c r="CD234" s="56"/>
      <c r="CF234" s="62">
        <f t="shared" si="32"/>
        <v>0</v>
      </c>
      <c r="CG234" s="62">
        <f t="shared" si="33"/>
        <v>0</v>
      </c>
      <c r="CH234" s="173">
        <f t="shared" si="34"/>
        <v>0</v>
      </c>
      <c r="CI234" s="62">
        <f t="shared" si="35"/>
        <v>0</v>
      </c>
    </row>
    <row r="235" spans="2:87" ht="20.100000000000001" customHeight="1" x14ac:dyDescent="0.25">
      <c r="B235" s="53"/>
      <c r="C235" s="54"/>
      <c r="D235" s="267"/>
      <c r="E235" s="271"/>
      <c r="F235" s="55"/>
      <c r="G235" s="274"/>
      <c r="H235" s="53"/>
      <c r="I235" s="53"/>
      <c r="J235" s="53"/>
      <c r="K235" s="53"/>
      <c r="L235" s="265"/>
      <c r="M235" s="53"/>
      <c r="N235" s="260"/>
      <c r="O235" s="274"/>
      <c r="P235" s="53"/>
      <c r="Q235" s="263"/>
      <c r="R235" s="263"/>
      <c r="S235" s="179"/>
      <c r="T235" s="195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5"/>
      <c r="AF235" s="53"/>
      <c r="AG235" s="55"/>
      <c r="AH235" s="54"/>
      <c r="AI235" s="53"/>
      <c r="AJ235" s="53"/>
      <c r="AK235" s="208"/>
      <c r="AL235" s="54"/>
      <c r="AM235" s="53"/>
      <c r="AN235" s="206"/>
      <c r="AO235" s="54"/>
      <c r="AP235" s="54"/>
      <c r="AQ235" s="54"/>
      <c r="AR235" s="53"/>
      <c r="AS235" s="185"/>
      <c r="AT235" s="56"/>
      <c r="AU235" s="54"/>
      <c r="AV235" s="190"/>
      <c r="AW235" s="185"/>
      <c r="AX235" s="185"/>
      <c r="AY235" s="182"/>
      <c r="AZ235" s="56"/>
      <c r="BA235" s="56"/>
      <c r="BB235" s="56"/>
      <c r="BC235" s="56" t="str">
        <f t="shared" si="27"/>
        <v/>
      </c>
      <c r="BD235" s="56"/>
      <c r="BE235" s="57"/>
      <c r="BF235" s="56"/>
      <c r="BG235" s="56"/>
      <c r="BH235" s="231"/>
      <c r="BI235" s="197">
        <f t="shared" si="28"/>
        <v>0</v>
      </c>
      <c r="BJ235" s="236"/>
      <c r="BK235" s="56"/>
      <c r="BL235" s="56"/>
      <c r="BM235" s="56"/>
      <c r="BN235" s="223"/>
      <c r="BO235" s="53"/>
      <c r="BP235" s="231"/>
      <c r="BQ235" s="59"/>
      <c r="BR235" s="60"/>
      <c r="BS235" s="59"/>
      <c r="BT235" s="238"/>
      <c r="BU235" s="59"/>
      <c r="BV235" s="58" t="e">
        <f t="shared" si="29"/>
        <v>#DIV/0!</v>
      </c>
      <c r="BW235" s="58" t="e">
        <f t="shared" si="30"/>
        <v>#DIV/0!</v>
      </c>
      <c r="BX235" s="58" t="e">
        <f t="shared" si="31"/>
        <v>#DIV/0!</v>
      </c>
      <c r="BY235" s="53"/>
      <c r="BZ235" s="58"/>
      <c r="CA235" s="61"/>
      <c r="CB235" s="56"/>
      <c r="CC235" s="56"/>
      <c r="CD235" s="56"/>
      <c r="CF235" s="62">
        <f t="shared" si="32"/>
        <v>0</v>
      </c>
      <c r="CG235" s="62">
        <f t="shared" si="33"/>
        <v>0</v>
      </c>
      <c r="CH235" s="173">
        <f t="shared" si="34"/>
        <v>0</v>
      </c>
      <c r="CI235" s="62">
        <f t="shared" si="35"/>
        <v>0</v>
      </c>
    </row>
    <row r="236" spans="2:87" ht="20.100000000000001" customHeight="1" x14ac:dyDescent="0.25">
      <c r="B236" s="53"/>
      <c r="C236" s="54"/>
      <c r="D236" s="267"/>
      <c r="E236" s="271"/>
      <c r="F236" s="55"/>
      <c r="G236" s="274"/>
      <c r="H236" s="53"/>
      <c r="I236" s="53"/>
      <c r="J236" s="53"/>
      <c r="K236" s="53"/>
      <c r="L236" s="265"/>
      <c r="M236" s="53"/>
      <c r="N236" s="260"/>
      <c r="O236" s="274"/>
      <c r="P236" s="53"/>
      <c r="Q236" s="263"/>
      <c r="R236" s="263"/>
      <c r="S236" s="179"/>
      <c r="T236" s="195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5"/>
      <c r="AF236" s="53"/>
      <c r="AG236" s="55"/>
      <c r="AH236" s="54"/>
      <c r="AI236" s="53"/>
      <c r="AJ236" s="53"/>
      <c r="AK236" s="208"/>
      <c r="AL236" s="54"/>
      <c r="AM236" s="53"/>
      <c r="AN236" s="206"/>
      <c r="AO236" s="54"/>
      <c r="AP236" s="54"/>
      <c r="AQ236" s="54"/>
      <c r="AR236" s="53"/>
      <c r="AS236" s="185"/>
      <c r="AT236" s="56"/>
      <c r="AU236" s="54"/>
      <c r="AV236" s="190"/>
      <c r="AW236" s="185"/>
      <c r="AX236" s="185"/>
      <c r="AY236" s="182"/>
      <c r="AZ236" s="56"/>
      <c r="BA236" s="56"/>
      <c r="BB236" s="56"/>
      <c r="BC236" s="56" t="str">
        <f t="shared" si="27"/>
        <v/>
      </c>
      <c r="BD236" s="56"/>
      <c r="BE236" s="57"/>
      <c r="BF236" s="56"/>
      <c r="BG236" s="56"/>
      <c r="BH236" s="231"/>
      <c r="BI236" s="197">
        <f t="shared" si="28"/>
        <v>0</v>
      </c>
      <c r="BJ236" s="236"/>
      <c r="BK236" s="56"/>
      <c r="BL236" s="56"/>
      <c r="BM236" s="56"/>
      <c r="BN236" s="223"/>
      <c r="BO236" s="53"/>
      <c r="BP236" s="231"/>
      <c r="BQ236" s="59"/>
      <c r="BR236" s="60"/>
      <c r="BS236" s="59"/>
      <c r="BT236" s="238"/>
      <c r="BU236" s="59"/>
      <c r="BV236" s="58" t="e">
        <f t="shared" si="29"/>
        <v>#DIV/0!</v>
      </c>
      <c r="BW236" s="58" t="e">
        <f t="shared" si="30"/>
        <v>#DIV/0!</v>
      </c>
      <c r="BX236" s="58" t="e">
        <f t="shared" si="31"/>
        <v>#DIV/0!</v>
      </c>
      <c r="BY236" s="53"/>
      <c r="BZ236" s="58"/>
      <c r="CA236" s="61"/>
      <c r="CB236" s="56"/>
      <c r="CC236" s="56"/>
      <c r="CD236" s="56"/>
      <c r="CF236" s="62">
        <f t="shared" si="32"/>
        <v>0</v>
      </c>
      <c r="CG236" s="62">
        <f t="shared" si="33"/>
        <v>0</v>
      </c>
      <c r="CH236" s="173">
        <f t="shared" si="34"/>
        <v>0</v>
      </c>
      <c r="CI236" s="62">
        <f t="shared" si="35"/>
        <v>0</v>
      </c>
    </row>
    <row r="237" spans="2:87" ht="20.100000000000001" customHeight="1" x14ac:dyDescent="0.25">
      <c r="B237" s="53"/>
      <c r="C237" s="54"/>
      <c r="D237" s="267"/>
      <c r="E237" s="271"/>
      <c r="F237" s="55"/>
      <c r="G237" s="274"/>
      <c r="H237" s="53"/>
      <c r="I237" s="53"/>
      <c r="J237" s="53"/>
      <c r="K237" s="53"/>
      <c r="L237" s="265"/>
      <c r="M237" s="53"/>
      <c r="N237" s="260"/>
      <c r="O237" s="274"/>
      <c r="P237" s="53"/>
      <c r="Q237" s="263"/>
      <c r="R237" s="263"/>
      <c r="S237" s="179"/>
      <c r="T237" s="195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5"/>
      <c r="AF237" s="53"/>
      <c r="AG237" s="55"/>
      <c r="AH237" s="54"/>
      <c r="AI237" s="53"/>
      <c r="AJ237" s="53"/>
      <c r="AK237" s="208"/>
      <c r="AL237" s="54"/>
      <c r="AM237" s="53"/>
      <c r="AN237" s="206"/>
      <c r="AO237" s="54"/>
      <c r="AP237" s="54"/>
      <c r="AQ237" s="54"/>
      <c r="AR237" s="53"/>
      <c r="AS237" s="185"/>
      <c r="AT237" s="56"/>
      <c r="AU237" s="54"/>
      <c r="AV237" s="190"/>
      <c r="AW237" s="185"/>
      <c r="AX237" s="185"/>
      <c r="AY237" s="182"/>
      <c r="AZ237" s="56"/>
      <c r="BA237" s="56"/>
      <c r="BB237" s="56"/>
      <c r="BC237" s="56" t="str">
        <f t="shared" si="27"/>
        <v/>
      </c>
      <c r="BD237" s="56"/>
      <c r="BE237" s="57"/>
      <c r="BF237" s="56"/>
      <c r="BG237" s="56"/>
      <c r="BH237" s="231"/>
      <c r="BI237" s="197">
        <f t="shared" si="28"/>
        <v>0</v>
      </c>
      <c r="BJ237" s="236"/>
      <c r="BK237" s="56"/>
      <c r="BL237" s="56"/>
      <c r="BM237" s="56"/>
      <c r="BN237" s="223"/>
      <c r="BO237" s="53"/>
      <c r="BP237" s="231"/>
      <c r="BQ237" s="59"/>
      <c r="BR237" s="60"/>
      <c r="BS237" s="59"/>
      <c r="BT237" s="238"/>
      <c r="BU237" s="59"/>
      <c r="BV237" s="58" t="e">
        <f t="shared" si="29"/>
        <v>#DIV/0!</v>
      </c>
      <c r="BW237" s="58" t="e">
        <f t="shared" si="30"/>
        <v>#DIV/0!</v>
      </c>
      <c r="BX237" s="58" t="e">
        <f t="shared" si="31"/>
        <v>#DIV/0!</v>
      </c>
      <c r="BY237" s="53"/>
      <c r="BZ237" s="58"/>
      <c r="CA237" s="61"/>
      <c r="CB237" s="56"/>
      <c r="CC237" s="56"/>
      <c r="CD237" s="56"/>
      <c r="CF237" s="62">
        <f t="shared" si="32"/>
        <v>0</v>
      </c>
      <c r="CG237" s="62">
        <f t="shared" si="33"/>
        <v>0</v>
      </c>
      <c r="CH237" s="173">
        <f t="shared" si="34"/>
        <v>0</v>
      </c>
      <c r="CI237" s="62">
        <f t="shared" si="35"/>
        <v>0</v>
      </c>
    </row>
    <row r="238" spans="2:87" ht="20.100000000000001" customHeight="1" x14ac:dyDescent="0.25">
      <c r="B238" s="53"/>
      <c r="C238" s="54"/>
      <c r="D238" s="267"/>
      <c r="E238" s="271"/>
      <c r="F238" s="55"/>
      <c r="G238" s="274"/>
      <c r="H238" s="53"/>
      <c r="I238" s="53"/>
      <c r="J238" s="53"/>
      <c r="K238" s="53"/>
      <c r="L238" s="265"/>
      <c r="M238" s="53"/>
      <c r="N238" s="260"/>
      <c r="O238" s="274"/>
      <c r="P238" s="53"/>
      <c r="Q238" s="263"/>
      <c r="R238" s="263"/>
      <c r="S238" s="179"/>
      <c r="T238" s="195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5"/>
      <c r="AF238" s="53"/>
      <c r="AG238" s="55"/>
      <c r="AH238" s="54"/>
      <c r="AI238" s="53"/>
      <c r="AJ238" s="53"/>
      <c r="AK238" s="208"/>
      <c r="AL238" s="54"/>
      <c r="AM238" s="53"/>
      <c r="AN238" s="206"/>
      <c r="AO238" s="54"/>
      <c r="AP238" s="54"/>
      <c r="AQ238" s="54"/>
      <c r="AR238" s="53"/>
      <c r="AS238" s="185"/>
      <c r="AT238" s="56"/>
      <c r="AU238" s="54"/>
      <c r="AV238" s="190"/>
      <c r="AW238" s="185"/>
      <c r="AX238" s="185"/>
      <c r="AY238" s="182"/>
      <c r="AZ238" s="56"/>
      <c r="BA238" s="56"/>
      <c r="BB238" s="56"/>
      <c r="BC238" s="56" t="str">
        <f t="shared" si="27"/>
        <v/>
      </c>
      <c r="BD238" s="56"/>
      <c r="BE238" s="57"/>
      <c r="BF238" s="56"/>
      <c r="BG238" s="56"/>
      <c r="BH238" s="231"/>
      <c r="BI238" s="197">
        <f t="shared" si="28"/>
        <v>0</v>
      </c>
      <c r="BJ238" s="236"/>
      <c r="BK238" s="56"/>
      <c r="BL238" s="56"/>
      <c r="BM238" s="56"/>
      <c r="BN238" s="223"/>
      <c r="BO238" s="53"/>
      <c r="BP238" s="231"/>
      <c r="BQ238" s="59"/>
      <c r="BR238" s="60"/>
      <c r="BS238" s="59"/>
      <c r="BT238" s="238"/>
      <c r="BU238" s="59"/>
      <c r="BV238" s="58" t="e">
        <f t="shared" si="29"/>
        <v>#DIV/0!</v>
      </c>
      <c r="BW238" s="58" t="e">
        <f t="shared" si="30"/>
        <v>#DIV/0!</v>
      </c>
      <c r="BX238" s="58" t="e">
        <f t="shared" si="31"/>
        <v>#DIV/0!</v>
      </c>
      <c r="BY238" s="53"/>
      <c r="BZ238" s="58"/>
      <c r="CA238" s="61"/>
      <c r="CB238" s="56"/>
      <c r="CC238" s="56"/>
      <c r="CD238" s="56"/>
      <c r="CF238" s="62">
        <f t="shared" si="32"/>
        <v>0</v>
      </c>
      <c r="CG238" s="62">
        <f t="shared" si="33"/>
        <v>0</v>
      </c>
      <c r="CH238" s="173">
        <f t="shared" si="34"/>
        <v>0</v>
      </c>
      <c r="CI238" s="62">
        <f t="shared" si="35"/>
        <v>0</v>
      </c>
    </row>
    <row r="239" spans="2:87" ht="20.100000000000001" customHeight="1" x14ac:dyDescent="0.25">
      <c r="B239" s="53"/>
      <c r="C239" s="54"/>
      <c r="D239" s="267"/>
      <c r="E239" s="271"/>
      <c r="F239" s="55"/>
      <c r="G239" s="274"/>
      <c r="H239" s="53"/>
      <c r="I239" s="53"/>
      <c r="J239" s="53"/>
      <c r="K239" s="53"/>
      <c r="L239" s="265"/>
      <c r="M239" s="53"/>
      <c r="N239" s="260"/>
      <c r="O239" s="274"/>
      <c r="P239" s="53"/>
      <c r="Q239" s="263"/>
      <c r="R239" s="263"/>
      <c r="S239" s="179"/>
      <c r="T239" s="195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5"/>
      <c r="AF239" s="53"/>
      <c r="AG239" s="55"/>
      <c r="AH239" s="54"/>
      <c r="AI239" s="53"/>
      <c r="AJ239" s="53"/>
      <c r="AK239" s="208"/>
      <c r="AL239" s="54"/>
      <c r="AM239" s="53"/>
      <c r="AN239" s="206"/>
      <c r="AO239" s="54"/>
      <c r="AP239" s="54"/>
      <c r="AQ239" s="54"/>
      <c r="AR239" s="53"/>
      <c r="AS239" s="185"/>
      <c r="AT239" s="56"/>
      <c r="AU239" s="54"/>
      <c r="AV239" s="190"/>
      <c r="AW239" s="185"/>
      <c r="AX239" s="185"/>
      <c r="AY239" s="182"/>
      <c r="AZ239" s="56"/>
      <c r="BA239" s="56"/>
      <c r="BB239" s="56"/>
      <c r="BC239" s="56" t="str">
        <f t="shared" si="27"/>
        <v/>
      </c>
      <c r="BD239" s="56"/>
      <c r="BE239" s="57"/>
      <c r="BF239" s="56"/>
      <c r="BG239" s="56"/>
      <c r="BH239" s="231"/>
      <c r="BI239" s="197">
        <f t="shared" si="28"/>
        <v>0</v>
      </c>
      <c r="BJ239" s="236"/>
      <c r="BK239" s="56"/>
      <c r="BL239" s="56"/>
      <c r="BM239" s="56"/>
      <c r="BN239" s="223"/>
      <c r="BO239" s="53"/>
      <c r="BP239" s="231"/>
      <c r="BQ239" s="59"/>
      <c r="BR239" s="60"/>
      <c r="BS239" s="59"/>
      <c r="BT239" s="238"/>
      <c r="BU239" s="59"/>
      <c r="BV239" s="58" t="e">
        <f t="shared" si="29"/>
        <v>#DIV/0!</v>
      </c>
      <c r="BW239" s="58" t="e">
        <f t="shared" si="30"/>
        <v>#DIV/0!</v>
      </c>
      <c r="BX239" s="58" t="e">
        <f t="shared" si="31"/>
        <v>#DIV/0!</v>
      </c>
      <c r="BY239" s="53"/>
      <c r="BZ239" s="58"/>
      <c r="CA239" s="61"/>
      <c r="CB239" s="56"/>
      <c r="CC239" s="56"/>
      <c r="CD239" s="56"/>
      <c r="CF239" s="62">
        <f t="shared" si="32"/>
        <v>0</v>
      </c>
      <c r="CG239" s="62">
        <f t="shared" si="33"/>
        <v>0</v>
      </c>
      <c r="CH239" s="173">
        <f t="shared" si="34"/>
        <v>0</v>
      </c>
      <c r="CI239" s="62">
        <f t="shared" si="35"/>
        <v>0</v>
      </c>
    </row>
    <row r="240" spans="2:87" ht="20.100000000000001" customHeight="1" x14ac:dyDescent="0.25">
      <c r="B240" s="53"/>
      <c r="C240" s="54"/>
      <c r="D240" s="267"/>
      <c r="E240" s="271"/>
      <c r="F240" s="55"/>
      <c r="G240" s="274"/>
      <c r="H240" s="53"/>
      <c r="I240" s="53"/>
      <c r="J240" s="53"/>
      <c r="K240" s="53"/>
      <c r="L240" s="265"/>
      <c r="M240" s="53"/>
      <c r="N240" s="260"/>
      <c r="O240" s="274"/>
      <c r="P240" s="53"/>
      <c r="Q240" s="263"/>
      <c r="R240" s="263"/>
      <c r="S240" s="179"/>
      <c r="T240" s="195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5"/>
      <c r="AF240" s="53"/>
      <c r="AG240" s="55"/>
      <c r="AH240" s="54"/>
      <c r="AI240" s="53"/>
      <c r="AJ240" s="53"/>
      <c r="AK240" s="208"/>
      <c r="AL240" s="54"/>
      <c r="AM240" s="53"/>
      <c r="AN240" s="206"/>
      <c r="AO240" s="54"/>
      <c r="AP240" s="54"/>
      <c r="AQ240" s="54"/>
      <c r="AR240" s="53"/>
      <c r="AS240" s="185"/>
      <c r="AT240" s="56"/>
      <c r="AU240" s="54"/>
      <c r="AV240" s="190"/>
      <c r="AW240" s="185"/>
      <c r="AX240" s="185"/>
      <c r="AY240" s="182"/>
      <c r="AZ240" s="56"/>
      <c r="BA240" s="56"/>
      <c r="BB240" s="56"/>
      <c r="BC240" s="56" t="str">
        <f t="shared" si="27"/>
        <v/>
      </c>
      <c r="BD240" s="56"/>
      <c r="BE240" s="57"/>
      <c r="BF240" s="56"/>
      <c r="BG240" s="56"/>
      <c r="BH240" s="231"/>
      <c r="BI240" s="197">
        <f t="shared" si="28"/>
        <v>0</v>
      </c>
      <c r="BJ240" s="236"/>
      <c r="BK240" s="56"/>
      <c r="BL240" s="56"/>
      <c r="BM240" s="56"/>
      <c r="BN240" s="223"/>
      <c r="BO240" s="53"/>
      <c r="BP240" s="231"/>
      <c r="BQ240" s="59"/>
      <c r="BR240" s="60"/>
      <c r="BS240" s="59"/>
      <c r="BT240" s="238"/>
      <c r="BU240" s="59"/>
      <c r="BV240" s="58" t="e">
        <f t="shared" si="29"/>
        <v>#DIV/0!</v>
      </c>
      <c r="BW240" s="58" t="e">
        <f t="shared" si="30"/>
        <v>#DIV/0!</v>
      </c>
      <c r="BX240" s="58" t="e">
        <f t="shared" si="31"/>
        <v>#DIV/0!</v>
      </c>
      <c r="BY240" s="53"/>
      <c r="BZ240" s="58"/>
      <c r="CA240" s="61"/>
      <c r="CB240" s="56"/>
      <c r="CC240" s="56"/>
      <c r="CD240" s="56"/>
      <c r="CF240" s="62">
        <f t="shared" si="32"/>
        <v>0</v>
      </c>
      <c r="CG240" s="62">
        <f t="shared" si="33"/>
        <v>0</v>
      </c>
      <c r="CH240" s="173">
        <f t="shared" si="34"/>
        <v>0</v>
      </c>
      <c r="CI240" s="62">
        <f t="shared" si="35"/>
        <v>0</v>
      </c>
    </row>
    <row r="241" spans="2:87" ht="20.100000000000001" customHeight="1" x14ac:dyDescent="0.25">
      <c r="B241" s="53"/>
      <c r="C241" s="54"/>
      <c r="D241" s="267"/>
      <c r="E241" s="271"/>
      <c r="F241" s="55"/>
      <c r="G241" s="274"/>
      <c r="H241" s="53"/>
      <c r="I241" s="53"/>
      <c r="J241" s="53"/>
      <c r="K241" s="53"/>
      <c r="L241" s="265"/>
      <c r="M241" s="53"/>
      <c r="N241" s="260"/>
      <c r="O241" s="274"/>
      <c r="P241" s="53"/>
      <c r="Q241" s="263"/>
      <c r="R241" s="263"/>
      <c r="S241" s="179"/>
      <c r="T241" s="195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5"/>
      <c r="AF241" s="53"/>
      <c r="AG241" s="55"/>
      <c r="AH241" s="54"/>
      <c r="AI241" s="53"/>
      <c r="AJ241" s="53"/>
      <c r="AK241" s="208"/>
      <c r="AL241" s="54"/>
      <c r="AM241" s="53"/>
      <c r="AN241" s="206"/>
      <c r="AO241" s="54"/>
      <c r="AP241" s="54"/>
      <c r="AQ241" s="54"/>
      <c r="AR241" s="53"/>
      <c r="AS241" s="185"/>
      <c r="AT241" s="56"/>
      <c r="AU241" s="54"/>
      <c r="AV241" s="190"/>
      <c r="AW241" s="185"/>
      <c r="AX241" s="185"/>
      <c r="AY241" s="182"/>
      <c r="AZ241" s="56"/>
      <c r="BA241" s="56"/>
      <c r="BB241" s="56"/>
      <c r="BC241" s="56" t="str">
        <f t="shared" si="27"/>
        <v/>
      </c>
      <c r="BD241" s="56"/>
      <c r="BE241" s="57"/>
      <c r="BF241" s="56"/>
      <c r="BG241" s="56"/>
      <c r="BH241" s="231"/>
      <c r="BI241" s="197">
        <f t="shared" si="28"/>
        <v>0</v>
      </c>
      <c r="BJ241" s="236"/>
      <c r="BK241" s="56"/>
      <c r="BL241" s="56"/>
      <c r="BM241" s="56"/>
      <c r="BN241" s="223"/>
      <c r="BO241" s="53"/>
      <c r="BP241" s="231"/>
      <c r="BQ241" s="59"/>
      <c r="BR241" s="60"/>
      <c r="BS241" s="59"/>
      <c r="BT241" s="238"/>
      <c r="BU241" s="59"/>
      <c r="BV241" s="58" t="e">
        <f t="shared" si="29"/>
        <v>#DIV/0!</v>
      </c>
      <c r="BW241" s="58" t="e">
        <f t="shared" si="30"/>
        <v>#DIV/0!</v>
      </c>
      <c r="BX241" s="58" t="e">
        <f t="shared" si="31"/>
        <v>#DIV/0!</v>
      </c>
      <c r="BY241" s="53"/>
      <c r="BZ241" s="58"/>
      <c r="CA241" s="61"/>
      <c r="CB241" s="56"/>
      <c r="CC241" s="56"/>
      <c r="CD241" s="56"/>
      <c r="CF241" s="62">
        <f t="shared" si="32"/>
        <v>0</v>
      </c>
      <c r="CG241" s="62">
        <f t="shared" si="33"/>
        <v>0</v>
      </c>
      <c r="CH241" s="173">
        <f t="shared" si="34"/>
        <v>0</v>
      </c>
      <c r="CI241" s="62">
        <f t="shared" si="35"/>
        <v>0</v>
      </c>
    </row>
    <row r="242" spans="2:87" ht="20.100000000000001" customHeight="1" x14ac:dyDescent="0.25">
      <c r="B242" s="53"/>
      <c r="C242" s="54"/>
      <c r="D242" s="267"/>
      <c r="E242" s="271"/>
      <c r="F242" s="55"/>
      <c r="G242" s="274"/>
      <c r="H242" s="53"/>
      <c r="I242" s="53"/>
      <c r="J242" s="53"/>
      <c r="K242" s="53"/>
      <c r="L242" s="265"/>
      <c r="M242" s="53"/>
      <c r="N242" s="260"/>
      <c r="O242" s="274"/>
      <c r="P242" s="53"/>
      <c r="Q242" s="263"/>
      <c r="R242" s="263"/>
      <c r="S242" s="179"/>
      <c r="T242" s="195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5"/>
      <c r="AF242" s="53"/>
      <c r="AG242" s="55"/>
      <c r="AH242" s="54"/>
      <c r="AI242" s="53"/>
      <c r="AJ242" s="53"/>
      <c r="AK242" s="208"/>
      <c r="AL242" s="54"/>
      <c r="AM242" s="53"/>
      <c r="AN242" s="206"/>
      <c r="AO242" s="54"/>
      <c r="AP242" s="54"/>
      <c r="AQ242" s="54"/>
      <c r="AR242" s="53"/>
      <c r="AS242" s="185"/>
      <c r="AT242" s="56"/>
      <c r="AU242" s="54"/>
      <c r="AV242" s="190"/>
      <c r="AW242" s="185"/>
      <c r="AX242" s="185"/>
      <c r="AY242" s="182"/>
      <c r="AZ242" s="56"/>
      <c r="BA242" s="56"/>
      <c r="BB242" s="56"/>
      <c r="BC242" s="56" t="str">
        <f t="shared" si="27"/>
        <v/>
      </c>
      <c r="BD242" s="56"/>
      <c r="BE242" s="57"/>
      <c r="BF242" s="56"/>
      <c r="BG242" s="56"/>
      <c r="BH242" s="231"/>
      <c r="BI242" s="197">
        <f t="shared" si="28"/>
        <v>0</v>
      </c>
      <c r="BJ242" s="236"/>
      <c r="BK242" s="56"/>
      <c r="BL242" s="56"/>
      <c r="BM242" s="56"/>
      <c r="BN242" s="223"/>
      <c r="BO242" s="53"/>
      <c r="BP242" s="231"/>
      <c r="BQ242" s="59"/>
      <c r="BR242" s="60"/>
      <c r="BS242" s="59"/>
      <c r="BT242" s="238"/>
      <c r="BU242" s="59"/>
      <c r="BV242" s="58" t="e">
        <f t="shared" si="29"/>
        <v>#DIV/0!</v>
      </c>
      <c r="BW242" s="58" t="e">
        <f t="shared" si="30"/>
        <v>#DIV/0!</v>
      </c>
      <c r="BX242" s="58" t="e">
        <f t="shared" si="31"/>
        <v>#DIV/0!</v>
      </c>
      <c r="BY242" s="53"/>
      <c r="BZ242" s="58"/>
      <c r="CA242" s="61"/>
      <c r="CB242" s="56"/>
      <c r="CC242" s="56"/>
      <c r="CD242" s="56"/>
      <c r="CF242" s="62">
        <f t="shared" si="32"/>
        <v>0</v>
      </c>
      <c r="CG242" s="62">
        <f t="shared" si="33"/>
        <v>0</v>
      </c>
      <c r="CH242" s="173">
        <f t="shared" si="34"/>
        <v>0</v>
      </c>
      <c r="CI242" s="62">
        <f t="shared" si="35"/>
        <v>0</v>
      </c>
    </row>
    <row r="243" spans="2:87" ht="20.100000000000001" customHeight="1" x14ac:dyDescent="0.25">
      <c r="B243" s="53"/>
      <c r="C243" s="54"/>
      <c r="D243" s="267"/>
      <c r="E243" s="271"/>
      <c r="F243" s="55"/>
      <c r="G243" s="274"/>
      <c r="H243" s="53"/>
      <c r="I243" s="53"/>
      <c r="J243" s="53"/>
      <c r="K243" s="53"/>
      <c r="L243" s="265"/>
      <c r="M243" s="53"/>
      <c r="N243" s="260"/>
      <c r="O243" s="274"/>
      <c r="P243" s="53"/>
      <c r="Q243" s="263"/>
      <c r="R243" s="263"/>
      <c r="S243" s="179"/>
      <c r="T243" s="195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5"/>
      <c r="AF243" s="53"/>
      <c r="AG243" s="55"/>
      <c r="AH243" s="54"/>
      <c r="AI243" s="53"/>
      <c r="AJ243" s="53"/>
      <c r="AK243" s="208"/>
      <c r="AL243" s="54"/>
      <c r="AM243" s="53"/>
      <c r="AN243" s="206"/>
      <c r="AO243" s="54"/>
      <c r="AP243" s="54"/>
      <c r="AQ243" s="54"/>
      <c r="AR243" s="53"/>
      <c r="AS243" s="185"/>
      <c r="AT243" s="56"/>
      <c r="AU243" s="54"/>
      <c r="AV243" s="190"/>
      <c r="AW243" s="185"/>
      <c r="AX243" s="185"/>
      <c r="AY243" s="182"/>
      <c r="AZ243" s="56"/>
      <c r="BA243" s="56"/>
      <c r="BB243" s="56"/>
      <c r="BC243" s="56" t="str">
        <f t="shared" si="27"/>
        <v/>
      </c>
      <c r="BD243" s="56"/>
      <c r="BE243" s="57"/>
      <c r="BF243" s="56"/>
      <c r="BG243" s="56"/>
      <c r="BH243" s="231"/>
      <c r="BI243" s="197">
        <f t="shared" si="28"/>
        <v>0</v>
      </c>
      <c r="BJ243" s="236"/>
      <c r="BK243" s="56"/>
      <c r="BL243" s="56"/>
      <c r="BM243" s="56"/>
      <c r="BN243" s="223"/>
      <c r="BO243" s="53"/>
      <c r="BP243" s="231"/>
      <c r="BQ243" s="59"/>
      <c r="BR243" s="60"/>
      <c r="BS243" s="59"/>
      <c r="BT243" s="238"/>
      <c r="BU243" s="59"/>
      <c r="BV243" s="58" t="e">
        <f t="shared" si="29"/>
        <v>#DIV/0!</v>
      </c>
      <c r="BW243" s="58" t="e">
        <f t="shared" si="30"/>
        <v>#DIV/0!</v>
      </c>
      <c r="BX243" s="58" t="e">
        <f t="shared" si="31"/>
        <v>#DIV/0!</v>
      </c>
      <c r="BY243" s="53"/>
      <c r="BZ243" s="58"/>
      <c r="CA243" s="61"/>
      <c r="CB243" s="56"/>
      <c r="CC243" s="56"/>
      <c r="CD243" s="56"/>
      <c r="CF243" s="62">
        <f t="shared" si="32"/>
        <v>0</v>
      </c>
      <c r="CG243" s="62">
        <f t="shared" si="33"/>
        <v>0</v>
      </c>
      <c r="CH243" s="173">
        <f t="shared" si="34"/>
        <v>0</v>
      </c>
      <c r="CI243" s="62">
        <f t="shared" si="35"/>
        <v>0</v>
      </c>
    </row>
    <row r="244" spans="2:87" ht="20.100000000000001" customHeight="1" x14ac:dyDescent="0.25">
      <c r="B244" s="53"/>
      <c r="C244" s="54"/>
      <c r="D244" s="267"/>
      <c r="E244" s="271"/>
      <c r="F244" s="55"/>
      <c r="G244" s="274"/>
      <c r="H244" s="53"/>
      <c r="I244" s="53"/>
      <c r="J244" s="53"/>
      <c r="K244" s="53"/>
      <c r="L244" s="265"/>
      <c r="M244" s="53"/>
      <c r="N244" s="260"/>
      <c r="O244" s="274"/>
      <c r="P244" s="53"/>
      <c r="Q244" s="263"/>
      <c r="R244" s="263"/>
      <c r="S244" s="179"/>
      <c r="T244" s="195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5"/>
      <c r="AF244" s="53"/>
      <c r="AG244" s="55"/>
      <c r="AH244" s="54"/>
      <c r="AI244" s="53"/>
      <c r="AJ244" s="53"/>
      <c r="AK244" s="208"/>
      <c r="AL244" s="54"/>
      <c r="AM244" s="53"/>
      <c r="AN244" s="206"/>
      <c r="AO244" s="54"/>
      <c r="AP244" s="54"/>
      <c r="AQ244" s="54"/>
      <c r="AR244" s="53"/>
      <c r="AS244" s="185"/>
      <c r="AT244" s="56"/>
      <c r="AU244" s="54"/>
      <c r="AV244" s="190"/>
      <c r="AW244" s="185"/>
      <c r="AX244" s="185"/>
      <c r="AY244" s="182"/>
      <c r="AZ244" s="56"/>
      <c r="BA244" s="56"/>
      <c r="BB244" s="56"/>
      <c r="BC244" s="56" t="str">
        <f t="shared" si="27"/>
        <v/>
      </c>
      <c r="BD244" s="56"/>
      <c r="BE244" s="57"/>
      <c r="BF244" s="56"/>
      <c r="BG244" s="56"/>
      <c r="BH244" s="231"/>
      <c r="BI244" s="197">
        <f t="shared" si="28"/>
        <v>0</v>
      </c>
      <c r="BJ244" s="236"/>
      <c r="BK244" s="56"/>
      <c r="BL244" s="56"/>
      <c r="BM244" s="56"/>
      <c r="BN244" s="223"/>
      <c r="BO244" s="53"/>
      <c r="BP244" s="231"/>
      <c r="BQ244" s="59"/>
      <c r="BR244" s="60"/>
      <c r="BS244" s="59"/>
      <c r="BT244" s="238"/>
      <c r="BU244" s="59"/>
      <c r="BV244" s="58" t="e">
        <f t="shared" si="29"/>
        <v>#DIV/0!</v>
      </c>
      <c r="BW244" s="58" t="e">
        <f t="shared" si="30"/>
        <v>#DIV/0!</v>
      </c>
      <c r="BX244" s="58" t="e">
        <f t="shared" si="31"/>
        <v>#DIV/0!</v>
      </c>
      <c r="BY244" s="53"/>
      <c r="BZ244" s="58"/>
      <c r="CA244" s="61"/>
      <c r="CB244" s="56"/>
      <c r="CC244" s="56"/>
      <c r="CD244" s="56"/>
      <c r="CF244" s="62">
        <f t="shared" si="32"/>
        <v>0</v>
      </c>
      <c r="CG244" s="62">
        <f t="shared" si="33"/>
        <v>0</v>
      </c>
      <c r="CH244" s="173">
        <f t="shared" si="34"/>
        <v>0</v>
      </c>
      <c r="CI244" s="62">
        <f t="shared" si="35"/>
        <v>0</v>
      </c>
    </row>
    <row r="245" spans="2:87" ht="20.100000000000001" customHeight="1" x14ac:dyDescent="0.25">
      <c r="B245" s="53"/>
      <c r="C245" s="54"/>
      <c r="D245" s="267"/>
      <c r="E245" s="271"/>
      <c r="F245" s="55"/>
      <c r="G245" s="274"/>
      <c r="H245" s="53"/>
      <c r="I245" s="53"/>
      <c r="J245" s="53"/>
      <c r="K245" s="53"/>
      <c r="L245" s="265"/>
      <c r="M245" s="53"/>
      <c r="N245" s="260"/>
      <c r="O245" s="274"/>
      <c r="P245" s="53"/>
      <c r="Q245" s="263"/>
      <c r="R245" s="263"/>
      <c r="S245" s="179"/>
      <c r="T245" s="195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5"/>
      <c r="AF245" s="53"/>
      <c r="AG245" s="55"/>
      <c r="AH245" s="54"/>
      <c r="AI245" s="53"/>
      <c r="AJ245" s="53"/>
      <c r="AK245" s="208"/>
      <c r="AL245" s="54"/>
      <c r="AM245" s="53"/>
      <c r="AN245" s="206"/>
      <c r="AO245" s="54"/>
      <c r="AP245" s="54"/>
      <c r="AQ245" s="54"/>
      <c r="AR245" s="53"/>
      <c r="AS245" s="185"/>
      <c r="AT245" s="56"/>
      <c r="AU245" s="54"/>
      <c r="AV245" s="190"/>
      <c r="AW245" s="185"/>
      <c r="AX245" s="185"/>
      <c r="AY245" s="182"/>
      <c r="AZ245" s="56"/>
      <c r="BA245" s="56"/>
      <c r="BB245" s="56"/>
      <c r="BC245" s="56" t="str">
        <f t="shared" si="27"/>
        <v/>
      </c>
      <c r="BD245" s="56"/>
      <c r="BE245" s="57"/>
      <c r="BF245" s="56"/>
      <c r="BG245" s="56"/>
      <c r="BH245" s="231"/>
      <c r="BI245" s="197">
        <f t="shared" si="28"/>
        <v>0</v>
      </c>
      <c r="BJ245" s="236"/>
      <c r="BK245" s="56"/>
      <c r="BL245" s="56"/>
      <c r="BM245" s="56"/>
      <c r="BN245" s="223"/>
      <c r="BO245" s="53"/>
      <c r="BP245" s="231"/>
      <c r="BQ245" s="59"/>
      <c r="BR245" s="60"/>
      <c r="BS245" s="59"/>
      <c r="BT245" s="238"/>
      <c r="BU245" s="59"/>
      <c r="BV245" s="58" t="e">
        <f t="shared" si="29"/>
        <v>#DIV/0!</v>
      </c>
      <c r="BW245" s="58" t="e">
        <f t="shared" si="30"/>
        <v>#DIV/0!</v>
      </c>
      <c r="BX245" s="58" t="e">
        <f t="shared" si="31"/>
        <v>#DIV/0!</v>
      </c>
      <c r="BY245" s="53"/>
      <c r="BZ245" s="58"/>
      <c r="CA245" s="61"/>
      <c r="CB245" s="56"/>
      <c r="CC245" s="56"/>
      <c r="CD245" s="56"/>
      <c r="CF245" s="62">
        <f t="shared" si="32"/>
        <v>0</v>
      </c>
      <c r="CG245" s="62">
        <f t="shared" si="33"/>
        <v>0</v>
      </c>
      <c r="CH245" s="173">
        <f t="shared" si="34"/>
        <v>0</v>
      </c>
      <c r="CI245" s="62">
        <f t="shared" si="35"/>
        <v>0</v>
      </c>
    </row>
    <row r="246" spans="2:87" ht="20.100000000000001" customHeight="1" x14ac:dyDescent="0.25">
      <c r="B246" s="53"/>
      <c r="C246" s="54"/>
      <c r="D246" s="267"/>
      <c r="E246" s="271"/>
      <c r="F246" s="55"/>
      <c r="G246" s="274"/>
      <c r="H246" s="53"/>
      <c r="I246" s="53"/>
      <c r="J246" s="53"/>
      <c r="K246" s="53"/>
      <c r="L246" s="265"/>
      <c r="M246" s="53"/>
      <c r="N246" s="260"/>
      <c r="O246" s="274"/>
      <c r="P246" s="53"/>
      <c r="Q246" s="263"/>
      <c r="R246" s="263"/>
      <c r="S246" s="179"/>
      <c r="T246" s="195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5"/>
      <c r="AF246" s="53"/>
      <c r="AG246" s="55"/>
      <c r="AH246" s="54"/>
      <c r="AI246" s="53"/>
      <c r="AJ246" s="53"/>
      <c r="AK246" s="208"/>
      <c r="AL246" s="54"/>
      <c r="AM246" s="53"/>
      <c r="AN246" s="206"/>
      <c r="AO246" s="54"/>
      <c r="AP246" s="54"/>
      <c r="AQ246" s="54"/>
      <c r="AR246" s="53"/>
      <c r="AS246" s="185"/>
      <c r="AT246" s="56"/>
      <c r="AU246" s="54"/>
      <c r="AV246" s="190"/>
      <c r="AW246" s="185"/>
      <c r="AX246" s="185"/>
      <c r="AY246" s="182"/>
      <c r="AZ246" s="56"/>
      <c r="BA246" s="56"/>
      <c r="BB246" s="56"/>
      <c r="BC246" s="56" t="str">
        <f t="shared" si="27"/>
        <v/>
      </c>
      <c r="BD246" s="56"/>
      <c r="BE246" s="57"/>
      <c r="BF246" s="56"/>
      <c r="BG246" s="56"/>
      <c r="BH246" s="231"/>
      <c r="BI246" s="197">
        <f t="shared" si="28"/>
        <v>0</v>
      </c>
      <c r="BJ246" s="236"/>
      <c r="BK246" s="56"/>
      <c r="BL246" s="56"/>
      <c r="BM246" s="56"/>
      <c r="BN246" s="223"/>
      <c r="BO246" s="53"/>
      <c r="BP246" s="231"/>
      <c r="BQ246" s="59"/>
      <c r="BR246" s="60"/>
      <c r="BS246" s="59"/>
      <c r="BT246" s="238"/>
      <c r="BU246" s="59"/>
      <c r="BV246" s="58" t="e">
        <f t="shared" si="29"/>
        <v>#DIV/0!</v>
      </c>
      <c r="BW246" s="58" t="e">
        <f t="shared" si="30"/>
        <v>#DIV/0!</v>
      </c>
      <c r="BX246" s="58" t="e">
        <f t="shared" si="31"/>
        <v>#DIV/0!</v>
      </c>
      <c r="BY246" s="53"/>
      <c r="BZ246" s="58"/>
      <c r="CA246" s="61"/>
      <c r="CB246" s="56"/>
      <c r="CC246" s="56"/>
      <c r="CD246" s="56"/>
      <c r="CF246" s="62">
        <f t="shared" si="32"/>
        <v>0</v>
      </c>
      <c r="CG246" s="62">
        <f t="shared" si="33"/>
        <v>0</v>
      </c>
      <c r="CH246" s="173">
        <f t="shared" si="34"/>
        <v>0</v>
      </c>
      <c r="CI246" s="62">
        <f t="shared" si="35"/>
        <v>0</v>
      </c>
    </row>
    <row r="247" spans="2:87" ht="20.100000000000001" customHeight="1" x14ac:dyDescent="0.25">
      <c r="B247" s="53"/>
      <c r="C247" s="54"/>
      <c r="D247" s="267"/>
      <c r="E247" s="271"/>
      <c r="F247" s="55"/>
      <c r="G247" s="274"/>
      <c r="H247" s="53"/>
      <c r="I247" s="53"/>
      <c r="J247" s="53"/>
      <c r="K247" s="53"/>
      <c r="L247" s="265"/>
      <c r="M247" s="53"/>
      <c r="N247" s="260"/>
      <c r="O247" s="274"/>
      <c r="P247" s="53"/>
      <c r="Q247" s="263"/>
      <c r="R247" s="263"/>
      <c r="S247" s="179"/>
      <c r="T247" s="195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5"/>
      <c r="AF247" s="53"/>
      <c r="AG247" s="55"/>
      <c r="AH247" s="54"/>
      <c r="AI247" s="53"/>
      <c r="AJ247" s="53"/>
      <c r="AK247" s="208"/>
      <c r="AL247" s="54"/>
      <c r="AM247" s="53"/>
      <c r="AN247" s="206"/>
      <c r="AO247" s="54"/>
      <c r="AP247" s="54"/>
      <c r="AQ247" s="54"/>
      <c r="AR247" s="53"/>
      <c r="AS247" s="185"/>
      <c r="AT247" s="56"/>
      <c r="AU247" s="54"/>
      <c r="AV247" s="190"/>
      <c r="AW247" s="185"/>
      <c r="AX247" s="185"/>
      <c r="AY247" s="182"/>
      <c r="AZ247" s="56"/>
      <c r="BA247" s="56"/>
      <c r="BB247" s="56"/>
      <c r="BC247" s="56" t="str">
        <f t="shared" si="27"/>
        <v/>
      </c>
      <c r="BD247" s="56"/>
      <c r="BE247" s="57"/>
      <c r="BF247" s="56"/>
      <c r="BG247" s="56"/>
      <c r="BH247" s="231"/>
      <c r="BI247" s="197">
        <f t="shared" si="28"/>
        <v>0</v>
      </c>
      <c r="BJ247" s="236"/>
      <c r="BK247" s="56"/>
      <c r="BL247" s="56"/>
      <c r="BM247" s="56"/>
      <c r="BN247" s="223"/>
      <c r="BO247" s="53"/>
      <c r="BP247" s="231"/>
      <c r="BQ247" s="59"/>
      <c r="BR247" s="60"/>
      <c r="BS247" s="59"/>
      <c r="BT247" s="238"/>
      <c r="BU247" s="59"/>
      <c r="BV247" s="58" t="e">
        <f t="shared" si="29"/>
        <v>#DIV/0!</v>
      </c>
      <c r="BW247" s="58" t="e">
        <f t="shared" si="30"/>
        <v>#DIV/0!</v>
      </c>
      <c r="BX247" s="58" t="e">
        <f t="shared" si="31"/>
        <v>#DIV/0!</v>
      </c>
      <c r="BY247" s="53"/>
      <c r="BZ247" s="58"/>
      <c r="CA247" s="61"/>
      <c r="CB247" s="56"/>
      <c r="CC247" s="56"/>
      <c r="CD247" s="56"/>
      <c r="CF247" s="62">
        <f t="shared" si="32"/>
        <v>0</v>
      </c>
      <c r="CG247" s="62">
        <f t="shared" si="33"/>
        <v>0</v>
      </c>
      <c r="CH247" s="173">
        <f t="shared" si="34"/>
        <v>0</v>
      </c>
      <c r="CI247" s="62">
        <f t="shared" si="35"/>
        <v>0</v>
      </c>
    </row>
    <row r="248" spans="2:87" ht="20.100000000000001" customHeight="1" x14ac:dyDescent="0.25">
      <c r="B248" s="53"/>
      <c r="C248" s="54"/>
      <c r="D248" s="267"/>
      <c r="E248" s="271"/>
      <c r="F248" s="55"/>
      <c r="G248" s="274"/>
      <c r="H248" s="53"/>
      <c r="I248" s="53"/>
      <c r="J248" s="53"/>
      <c r="K248" s="53"/>
      <c r="L248" s="265"/>
      <c r="M248" s="53"/>
      <c r="N248" s="260"/>
      <c r="O248" s="274"/>
      <c r="P248" s="53"/>
      <c r="Q248" s="263"/>
      <c r="R248" s="263"/>
      <c r="S248" s="179"/>
      <c r="T248" s="195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5"/>
      <c r="AF248" s="53"/>
      <c r="AG248" s="55"/>
      <c r="AH248" s="54"/>
      <c r="AI248" s="53"/>
      <c r="AJ248" s="53"/>
      <c r="AK248" s="208"/>
      <c r="AL248" s="54"/>
      <c r="AM248" s="53"/>
      <c r="AN248" s="206"/>
      <c r="AO248" s="54"/>
      <c r="AP248" s="54"/>
      <c r="AQ248" s="54"/>
      <c r="AR248" s="53"/>
      <c r="AS248" s="185"/>
      <c r="AT248" s="56"/>
      <c r="AU248" s="54"/>
      <c r="AV248" s="190"/>
      <c r="AW248" s="185"/>
      <c r="AX248" s="185"/>
      <c r="AY248" s="182"/>
      <c r="AZ248" s="56"/>
      <c r="BA248" s="56"/>
      <c r="BB248" s="56"/>
      <c r="BC248" s="56" t="str">
        <f t="shared" si="27"/>
        <v/>
      </c>
      <c r="BD248" s="56"/>
      <c r="BE248" s="57"/>
      <c r="BF248" s="56"/>
      <c r="BG248" s="56"/>
      <c r="BH248" s="231"/>
      <c r="BI248" s="197">
        <f t="shared" si="28"/>
        <v>0</v>
      </c>
      <c r="BJ248" s="236"/>
      <c r="BK248" s="56"/>
      <c r="BL248" s="56"/>
      <c r="BM248" s="56"/>
      <c r="BN248" s="223"/>
      <c r="BO248" s="53"/>
      <c r="BP248" s="231"/>
      <c r="BQ248" s="59"/>
      <c r="BR248" s="60"/>
      <c r="BS248" s="59"/>
      <c r="BT248" s="238"/>
      <c r="BU248" s="59"/>
      <c r="BV248" s="58" t="e">
        <f t="shared" si="29"/>
        <v>#DIV/0!</v>
      </c>
      <c r="BW248" s="58" t="e">
        <f t="shared" si="30"/>
        <v>#DIV/0!</v>
      </c>
      <c r="BX248" s="58" t="e">
        <f t="shared" si="31"/>
        <v>#DIV/0!</v>
      </c>
      <c r="BY248" s="53"/>
      <c r="BZ248" s="58"/>
      <c r="CA248" s="61"/>
      <c r="CB248" s="56"/>
      <c r="CC248" s="56"/>
      <c r="CD248" s="56"/>
      <c r="CF248" s="62">
        <f t="shared" si="32"/>
        <v>0</v>
      </c>
      <c r="CG248" s="62">
        <f t="shared" si="33"/>
        <v>0</v>
      </c>
      <c r="CH248" s="173">
        <f t="shared" si="34"/>
        <v>0</v>
      </c>
      <c r="CI248" s="62">
        <f t="shared" si="35"/>
        <v>0</v>
      </c>
    </row>
    <row r="249" spans="2:87" ht="20.100000000000001" customHeight="1" x14ac:dyDescent="0.25">
      <c r="B249" s="53"/>
      <c r="C249" s="54"/>
      <c r="D249" s="267"/>
      <c r="E249" s="271"/>
      <c r="F249" s="55"/>
      <c r="G249" s="274"/>
      <c r="H249" s="53"/>
      <c r="I249" s="53"/>
      <c r="J249" s="53"/>
      <c r="K249" s="53"/>
      <c r="L249" s="265"/>
      <c r="M249" s="53"/>
      <c r="N249" s="260"/>
      <c r="O249" s="274"/>
      <c r="P249" s="53"/>
      <c r="Q249" s="263"/>
      <c r="R249" s="263"/>
      <c r="S249" s="179"/>
      <c r="T249" s="195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5"/>
      <c r="AF249" s="53"/>
      <c r="AG249" s="55"/>
      <c r="AH249" s="54"/>
      <c r="AI249" s="53"/>
      <c r="AJ249" s="53"/>
      <c r="AK249" s="208"/>
      <c r="AL249" s="54"/>
      <c r="AM249" s="53"/>
      <c r="AN249" s="206"/>
      <c r="AO249" s="54"/>
      <c r="AP249" s="54"/>
      <c r="AQ249" s="54"/>
      <c r="AR249" s="53"/>
      <c r="AS249" s="185"/>
      <c r="AT249" s="56"/>
      <c r="AU249" s="54"/>
      <c r="AV249" s="190"/>
      <c r="AW249" s="185"/>
      <c r="AX249" s="185"/>
      <c r="AY249" s="182"/>
      <c r="AZ249" s="56"/>
      <c r="BA249" s="56"/>
      <c r="BB249" s="56"/>
      <c r="BC249" s="56" t="str">
        <f t="shared" si="27"/>
        <v/>
      </c>
      <c r="BD249" s="56"/>
      <c r="BE249" s="57"/>
      <c r="BF249" s="56"/>
      <c r="BG249" s="56"/>
      <c r="BH249" s="231"/>
      <c r="BI249" s="197">
        <f t="shared" si="28"/>
        <v>0</v>
      </c>
      <c r="BJ249" s="236"/>
      <c r="BK249" s="56"/>
      <c r="BL249" s="56"/>
      <c r="BM249" s="56"/>
      <c r="BN249" s="223"/>
      <c r="BO249" s="53"/>
      <c r="BP249" s="231"/>
      <c r="BQ249" s="59"/>
      <c r="BR249" s="60"/>
      <c r="BS249" s="59"/>
      <c r="BT249" s="238"/>
      <c r="BU249" s="59"/>
      <c r="BV249" s="58" t="e">
        <f t="shared" si="29"/>
        <v>#DIV/0!</v>
      </c>
      <c r="BW249" s="58" t="e">
        <f t="shared" si="30"/>
        <v>#DIV/0!</v>
      </c>
      <c r="BX249" s="58" t="e">
        <f t="shared" si="31"/>
        <v>#DIV/0!</v>
      </c>
      <c r="BY249" s="53"/>
      <c r="BZ249" s="58"/>
      <c r="CA249" s="61"/>
      <c r="CB249" s="56"/>
      <c r="CC249" s="56"/>
      <c r="CD249" s="56"/>
      <c r="CF249" s="62">
        <f t="shared" si="32"/>
        <v>0</v>
      </c>
      <c r="CG249" s="62">
        <f t="shared" si="33"/>
        <v>0</v>
      </c>
      <c r="CH249" s="173">
        <f t="shared" si="34"/>
        <v>0</v>
      </c>
      <c r="CI249" s="62">
        <f t="shared" si="35"/>
        <v>0</v>
      </c>
    </row>
    <row r="250" spans="2:87" ht="20.100000000000001" customHeight="1" x14ac:dyDescent="0.25">
      <c r="B250" s="53"/>
      <c r="C250" s="54"/>
      <c r="D250" s="267"/>
      <c r="E250" s="271"/>
      <c r="F250" s="55"/>
      <c r="G250" s="274"/>
      <c r="H250" s="53"/>
      <c r="I250" s="53"/>
      <c r="J250" s="53"/>
      <c r="K250" s="53"/>
      <c r="L250" s="265"/>
      <c r="M250" s="53"/>
      <c r="N250" s="260"/>
      <c r="O250" s="274"/>
      <c r="P250" s="53"/>
      <c r="Q250" s="263"/>
      <c r="R250" s="263"/>
      <c r="S250" s="179"/>
      <c r="T250" s="195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5"/>
      <c r="AF250" s="53"/>
      <c r="AG250" s="55"/>
      <c r="AH250" s="54"/>
      <c r="AI250" s="53"/>
      <c r="AJ250" s="53"/>
      <c r="AK250" s="208"/>
      <c r="AL250" s="54"/>
      <c r="AM250" s="53"/>
      <c r="AN250" s="206"/>
      <c r="AO250" s="54"/>
      <c r="AP250" s="54"/>
      <c r="AQ250" s="54"/>
      <c r="AR250" s="53"/>
      <c r="AS250" s="185"/>
      <c r="AT250" s="56"/>
      <c r="AU250" s="54"/>
      <c r="AV250" s="190"/>
      <c r="AW250" s="185"/>
      <c r="AX250" s="185"/>
      <c r="AY250" s="182"/>
      <c r="AZ250" s="56"/>
      <c r="BA250" s="56"/>
      <c r="BB250" s="56"/>
      <c r="BC250" s="56" t="str">
        <f t="shared" si="27"/>
        <v/>
      </c>
      <c r="BD250" s="56"/>
      <c r="BE250" s="57"/>
      <c r="BF250" s="56"/>
      <c r="BG250" s="56"/>
      <c r="BH250" s="231"/>
      <c r="BI250" s="197">
        <f t="shared" si="28"/>
        <v>0</v>
      </c>
      <c r="BJ250" s="236"/>
      <c r="BK250" s="56"/>
      <c r="BL250" s="56"/>
      <c r="BM250" s="56"/>
      <c r="BN250" s="223"/>
      <c r="BO250" s="53"/>
      <c r="BP250" s="231"/>
      <c r="BQ250" s="59"/>
      <c r="BR250" s="60"/>
      <c r="BS250" s="59"/>
      <c r="BT250" s="238"/>
      <c r="BU250" s="59"/>
      <c r="BV250" s="58" t="e">
        <f t="shared" si="29"/>
        <v>#DIV/0!</v>
      </c>
      <c r="BW250" s="58" t="e">
        <f t="shared" si="30"/>
        <v>#DIV/0!</v>
      </c>
      <c r="BX250" s="58" t="e">
        <f t="shared" si="31"/>
        <v>#DIV/0!</v>
      </c>
      <c r="BY250" s="53"/>
      <c r="BZ250" s="58"/>
      <c r="CA250" s="61"/>
      <c r="CB250" s="56"/>
      <c r="CC250" s="56"/>
      <c r="CD250" s="56"/>
      <c r="CF250" s="62">
        <f t="shared" si="32"/>
        <v>0</v>
      </c>
      <c r="CG250" s="62">
        <f t="shared" si="33"/>
        <v>0</v>
      </c>
      <c r="CH250" s="173">
        <f t="shared" si="34"/>
        <v>0</v>
      </c>
      <c r="CI250" s="62">
        <f t="shared" si="35"/>
        <v>0</v>
      </c>
    </row>
    <row r="251" spans="2:87" ht="20.100000000000001" customHeight="1" x14ac:dyDescent="0.25">
      <c r="B251" s="53"/>
      <c r="C251" s="54"/>
      <c r="D251" s="267"/>
      <c r="E251" s="271"/>
      <c r="F251" s="55"/>
      <c r="G251" s="274"/>
      <c r="H251" s="53"/>
      <c r="I251" s="53"/>
      <c r="J251" s="53"/>
      <c r="K251" s="53"/>
      <c r="L251" s="265"/>
      <c r="M251" s="53"/>
      <c r="N251" s="260"/>
      <c r="O251" s="274"/>
      <c r="P251" s="53"/>
      <c r="Q251" s="263"/>
      <c r="R251" s="263"/>
      <c r="S251" s="179"/>
      <c r="T251" s="195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5"/>
      <c r="AF251" s="53"/>
      <c r="AG251" s="55"/>
      <c r="AH251" s="54"/>
      <c r="AI251" s="53"/>
      <c r="AJ251" s="53"/>
      <c r="AK251" s="208"/>
      <c r="AL251" s="54"/>
      <c r="AM251" s="53"/>
      <c r="AN251" s="206"/>
      <c r="AO251" s="54"/>
      <c r="AP251" s="54"/>
      <c r="AQ251" s="54"/>
      <c r="AR251" s="53"/>
      <c r="AS251" s="185"/>
      <c r="AT251" s="56"/>
      <c r="AU251" s="54"/>
      <c r="AV251" s="190"/>
      <c r="AW251" s="185"/>
      <c r="AX251" s="185"/>
      <c r="AY251" s="182"/>
      <c r="AZ251" s="56"/>
      <c r="BA251" s="56"/>
      <c r="BB251" s="56"/>
      <c r="BC251" s="56" t="str">
        <f t="shared" si="27"/>
        <v/>
      </c>
      <c r="BD251" s="56"/>
      <c r="BE251" s="57"/>
      <c r="BF251" s="56"/>
      <c r="BG251" s="56"/>
      <c r="BH251" s="231"/>
      <c r="BI251" s="197">
        <f t="shared" si="28"/>
        <v>0</v>
      </c>
      <c r="BJ251" s="236"/>
      <c r="BK251" s="56"/>
      <c r="BL251" s="56"/>
      <c r="BM251" s="56"/>
      <c r="BN251" s="223"/>
      <c r="BO251" s="53"/>
      <c r="BP251" s="231"/>
      <c r="BQ251" s="59"/>
      <c r="BR251" s="60"/>
      <c r="BS251" s="59"/>
      <c r="BT251" s="238"/>
      <c r="BU251" s="59"/>
      <c r="BV251" s="58" t="e">
        <f t="shared" si="29"/>
        <v>#DIV/0!</v>
      </c>
      <c r="BW251" s="58" t="e">
        <f t="shared" si="30"/>
        <v>#DIV/0!</v>
      </c>
      <c r="BX251" s="58" t="e">
        <f t="shared" si="31"/>
        <v>#DIV/0!</v>
      </c>
      <c r="BY251" s="53"/>
      <c r="BZ251" s="58"/>
      <c r="CA251" s="61"/>
      <c r="CB251" s="56"/>
      <c r="CC251" s="56"/>
      <c r="CD251" s="56"/>
      <c r="CF251" s="62">
        <f t="shared" si="32"/>
        <v>0</v>
      </c>
      <c r="CG251" s="62">
        <f t="shared" si="33"/>
        <v>0</v>
      </c>
      <c r="CH251" s="173">
        <f t="shared" si="34"/>
        <v>0</v>
      </c>
      <c r="CI251" s="62">
        <f t="shared" si="35"/>
        <v>0</v>
      </c>
    </row>
    <row r="252" spans="2:87" ht="20.100000000000001" customHeight="1" x14ac:dyDescent="0.25">
      <c r="B252" s="53"/>
      <c r="C252" s="54"/>
      <c r="D252" s="267"/>
      <c r="E252" s="271"/>
      <c r="F252" s="55"/>
      <c r="G252" s="274"/>
      <c r="H252" s="53"/>
      <c r="I252" s="53"/>
      <c r="J252" s="53"/>
      <c r="K252" s="53"/>
      <c r="L252" s="265"/>
      <c r="M252" s="53"/>
      <c r="N252" s="260"/>
      <c r="O252" s="274"/>
      <c r="P252" s="53"/>
      <c r="Q252" s="263"/>
      <c r="R252" s="263"/>
      <c r="S252" s="179"/>
      <c r="T252" s="195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5"/>
      <c r="AF252" s="53"/>
      <c r="AG252" s="55"/>
      <c r="AH252" s="54"/>
      <c r="AI252" s="53"/>
      <c r="AJ252" s="53"/>
      <c r="AK252" s="208"/>
      <c r="AL252" s="54"/>
      <c r="AM252" s="53"/>
      <c r="AN252" s="206"/>
      <c r="AO252" s="54"/>
      <c r="AP252" s="54"/>
      <c r="AQ252" s="54"/>
      <c r="AR252" s="53"/>
      <c r="AS252" s="185"/>
      <c r="AT252" s="56"/>
      <c r="AU252" s="54"/>
      <c r="AV252" s="190"/>
      <c r="AW252" s="185"/>
      <c r="AX252" s="185"/>
      <c r="AY252" s="182"/>
      <c r="AZ252" s="56"/>
      <c r="BA252" s="56"/>
      <c r="BB252" s="56"/>
      <c r="BC252" s="56" t="str">
        <f t="shared" si="27"/>
        <v/>
      </c>
      <c r="BD252" s="56"/>
      <c r="BE252" s="57"/>
      <c r="BF252" s="56"/>
      <c r="BG252" s="56"/>
      <c r="BH252" s="231"/>
      <c r="BI252" s="197">
        <f t="shared" si="28"/>
        <v>0</v>
      </c>
      <c r="BJ252" s="236"/>
      <c r="BK252" s="56"/>
      <c r="BL252" s="56"/>
      <c r="BM252" s="56"/>
      <c r="BN252" s="223"/>
      <c r="BO252" s="53"/>
      <c r="BP252" s="231"/>
      <c r="BQ252" s="59"/>
      <c r="BR252" s="60"/>
      <c r="BS252" s="59"/>
      <c r="BT252" s="238"/>
      <c r="BU252" s="59"/>
      <c r="BV252" s="58" t="e">
        <f t="shared" si="29"/>
        <v>#DIV/0!</v>
      </c>
      <c r="BW252" s="58" t="e">
        <f t="shared" si="30"/>
        <v>#DIV/0!</v>
      </c>
      <c r="BX252" s="58" t="e">
        <f t="shared" si="31"/>
        <v>#DIV/0!</v>
      </c>
      <c r="BY252" s="53"/>
      <c r="BZ252" s="58"/>
      <c r="CA252" s="61"/>
      <c r="CB252" s="56"/>
      <c r="CC252" s="56"/>
      <c r="CD252" s="56"/>
      <c r="CF252" s="62">
        <f t="shared" si="32"/>
        <v>0</v>
      </c>
      <c r="CG252" s="62">
        <f t="shared" si="33"/>
        <v>0</v>
      </c>
      <c r="CH252" s="173">
        <f t="shared" si="34"/>
        <v>0</v>
      </c>
      <c r="CI252" s="62">
        <f t="shared" si="35"/>
        <v>0</v>
      </c>
    </row>
    <row r="253" spans="2:87" ht="20.100000000000001" customHeight="1" x14ac:dyDescent="0.25">
      <c r="B253" s="53"/>
      <c r="C253" s="54"/>
      <c r="D253" s="267"/>
      <c r="E253" s="271"/>
      <c r="F253" s="55"/>
      <c r="G253" s="274"/>
      <c r="H253" s="53"/>
      <c r="I253" s="53"/>
      <c r="J253" s="53"/>
      <c r="K253" s="53"/>
      <c r="L253" s="265"/>
      <c r="M253" s="53"/>
      <c r="N253" s="260"/>
      <c r="O253" s="274"/>
      <c r="P253" s="53"/>
      <c r="Q253" s="263"/>
      <c r="R253" s="263"/>
      <c r="S253" s="179"/>
      <c r="T253" s="195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5"/>
      <c r="AF253" s="53"/>
      <c r="AG253" s="55"/>
      <c r="AH253" s="54"/>
      <c r="AI253" s="53"/>
      <c r="AJ253" s="53"/>
      <c r="AK253" s="208"/>
      <c r="AL253" s="54"/>
      <c r="AM253" s="53"/>
      <c r="AN253" s="206"/>
      <c r="AO253" s="54"/>
      <c r="AP253" s="54"/>
      <c r="AQ253" s="54"/>
      <c r="AR253" s="53"/>
      <c r="AS253" s="185"/>
      <c r="AT253" s="56"/>
      <c r="AU253" s="54"/>
      <c r="AV253" s="190"/>
      <c r="AW253" s="185"/>
      <c r="AX253" s="185"/>
      <c r="AY253" s="182"/>
      <c r="AZ253" s="56"/>
      <c r="BA253" s="56"/>
      <c r="BB253" s="56"/>
      <c r="BC253" s="56" t="str">
        <f t="shared" si="27"/>
        <v/>
      </c>
      <c r="BD253" s="56"/>
      <c r="BE253" s="57"/>
      <c r="BF253" s="56"/>
      <c r="BG253" s="56"/>
      <c r="BH253" s="231"/>
      <c r="BI253" s="197">
        <f t="shared" si="28"/>
        <v>0</v>
      </c>
      <c r="BJ253" s="236"/>
      <c r="BK253" s="56"/>
      <c r="BL253" s="56"/>
      <c r="BM253" s="56"/>
      <c r="BN253" s="223"/>
      <c r="BO253" s="53"/>
      <c r="BP253" s="231"/>
      <c r="BQ253" s="59"/>
      <c r="BR253" s="60"/>
      <c r="BS253" s="59"/>
      <c r="BT253" s="238"/>
      <c r="BU253" s="59"/>
      <c r="BV253" s="58" t="e">
        <f t="shared" si="29"/>
        <v>#DIV/0!</v>
      </c>
      <c r="BW253" s="58" t="e">
        <f t="shared" si="30"/>
        <v>#DIV/0!</v>
      </c>
      <c r="BX253" s="58" t="e">
        <f t="shared" si="31"/>
        <v>#DIV/0!</v>
      </c>
      <c r="BY253" s="53"/>
      <c r="BZ253" s="58"/>
      <c r="CA253" s="61"/>
      <c r="CB253" s="56"/>
      <c r="CC253" s="56"/>
      <c r="CD253" s="56"/>
      <c r="CF253" s="62">
        <f t="shared" si="32"/>
        <v>0</v>
      </c>
      <c r="CG253" s="62">
        <f t="shared" si="33"/>
        <v>0</v>
      </c>
      <c r="CH253" s="173">
        <f t="shared" si="34"/>
        <v>0</v>
      </c>
      <c r="CI253" s="62">
        <f t="shared" si="35"/>
        <v>0</v>
      </c>
    </row>
    <row r="254" spans="2:87" ht="20.100000000000001" customHeight="1" x14ac:dyDescent="0.25">
      <c r="B254" s="53"/>
      <c r="C254" s="54"/>
      <c r="D254" s="267"/>
      <c r="E254" s="271"/>
      <c r="F254" s="55"/>
      <c r="G254" s="274"/>
      <c r="H254" s="53"/>
      <c r="I254" s="53"/>
      <c r="J254" s="53"/>
      <c r="K254" s="53"/>
      <c r="L254" s="265"/>
      <c r="M254" s="53"/>
      <c r="N254" s="260"/>
      <c r="O254" s="274"/>
      <c r="P254" s="53"/>
      <c r="Q254" s="263"/>
      <c r="R254" s="263"/>
      <c r="S254" s="179"/>
      <c r="T254" s="195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5"/>
      <c r="AF254" s="53"/>
      <c r="AG254" s="55"/>
      <c r="AH254" s="54"/>
      <c r="AI254" s="53"/>
      <c r="AJ254" s="53"/>
      <c r="AK254" s="208"/>
      <c r="AL254" s="54"/>
      <c r="AM254" s="53"/>
      <c r="AN254" s="206"/>
      <c r="AO254" s="54"/>
      <c r="AP254" s="54"/>
      <c r="AQ254" s="54"/>
      <c r="AR254" s="53"/>
      <c r="AS254" s="185"/>
      <c r="AT254" s="56"/>
      <c r="AU254" s="54"/>
      <c r="AV254" s="190"/>
      <c r="AW254" s="185"/>
      <c r="AX254" s="185"/>
      <c r="AY254" s="182"/>
      <c r="AZ254" s="56"/>
      <c r="BA254" s="56"/>
      <c r="BB254" s="56"/>
      <c r="BC254" s="56" t="str">
        <f t="shared" si="27"/>
        <v/>
      </c>
      <c r="BD254" s="56"/>
      <c r="BE254" s="57"/>
      <c r="BF254" s="56"/>
      <c r="BG254" s="56"/>
      <c r="BH254" s="231"/>
      <c r="BI254" s="197">
        <f t="shared" si="28"/>
        <v>0</v>
      </c>
      <c r="BJ254" s="236"/>
      <c r="BK254" s="56"/>
      <c r="BL254" s="56"/>
      <c r="BM254" s="56"/>
      <c r="BN254" s="223"/>
      <c r="BO254" s="53"/>
      <c r="BP254" s="231"/>
      <c r="BQ254" s="59"/>
      <c r="BR254" s="60"/>
      <c r="BS254" s="59"/>
      <c r="BT254" s="238"/>
      <c r="BU254" s="59"/>
      <c r="BV254" s="58" t="e">
        <f t="shared" si="29"/>
        <v>#DIV/0!</v>
      </c>
      <c r="BW254" s="58" t="e">
        <f t="shared" si="30"/>
        <v>#DIV/0!</v>
      </c>
      <c r="BX254" s="58" t="e">
        <f t="shared" si="31"/>
        <v>#DIV/0!</v>
      </c>
      <c r="BY254" s="53"/>
      <c r="BZ254" s="58"/>
      <c r="CA254" s="61"/>
      <c r="CB254" s="56"/>
      <c r="CC254" s="56"/>
      <c r="CD254" s="56"/>
      <c r="CF254" s="62">
        <f t="shared" si="32"/>
        <v>0</v>
      </c>
      <c r="CG254" s="62">
        <f t="shared" si="33"/>
        <v>0</v>
      </c>
      <c r="CH254" s="173">
        <f t="shared" si="34"/>
        <v>0</v>
      </c>
      <c r="CI254" s="62">
        <f t="shared" si="35"/>
        <v>0</v>
      </c>
    </row>
    <row r="255" spans="2:87" ht="20.100000000000001" customHeight="1" x14ac:dyDescent="0.25">
      <c r="B255" s="53"/>
      <c r="C255" s="54"/>
      <c r="D255" s="267"/>
      <c r="E255" s="271"/>
      <c r="F255" s="55"/>
      <c r="G255" s="274"/>
      <c r="H255" s="53"/>
      <c r="I255" s="53"/>
      <c r="J255" s="53"/>
      <c r="K255" s="53"/>
      <c r="L255" s="265"/>
      <c r="M255" s="53"/>
      <c r="N255" s="260"/>
      <c r="O255" s="274"/>
      <c r="P255" s="53"/>
      <c r="Q255" s="263"/>
      <c r="R255" s="263"/>
      <c r="S255" s="179"/>
      <c r="T255" s="195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5"/>
      <c r="AF255" s="53"/>
      <c r="AG255" s="55"/>
      <c r="AH255" s="54"/>
      <c r="AI255" s="53"/>
      <c r="AJ255" s="53"/>
      <c r="AK255" s="208"/>
      <c r="AL255" s="54"/>
      <c r="AM255" s="53"/>
      <c r="AN255" s="206"/>
      <c r="AO255" s="54"/>
      <c r="AP255" s="54"/>
      <c r="AQ255" s="54"/>
      <c r="AR255" s="53"/>
      <c r="AS255" s="185"/>
      <c r="AT255" s="56"/>
      <c r="AU255" s="54"/>
      <c r="AV255" s="190"/>
      <c r="AW255" s="185"/>
      <c r="AX255" s="185"/>
      <c r="AY255" s="182"/>
      <c r="AZ255" s="56"/>
      <c r="BA255" s="56"/>
      <c r="BB255" s="56"/>
      <c r="BC255" s="56" t="str">
        <f t="shared" si="27"/>
        <v/>
      </c>
      <c r="BD255" s="56"/>
      <c r="BE255" s="57"/>
      <c r="BF255" s="56"/>
      <c r="BG255" s="56"/>
      <c r="BH255" s="231"/>
      <c r="BI255" s="197">
        <f t="shared" si="28"/>
        <v>0</v>
      </c>
      <c r="BJ255" s="236"/>
      <c r="BK255" s="56"/>
      <c r="BL255" s="56"/>
      <c r="BM255" s="56"/>
      <c r="BN255" s="223"/>
      <c r="BO255" s="53"/>
      <c r="BP255" s="231"/>
      <c r="BQ255" s="59"/>
      <c r="BR255" s="60"/>
      <c r="BS255" s="59"/>
      <c r="BT255" s="238"/>
      <c r="BU255" s="59"/>
      <c r="BV255" s="58" t="e">
        <f t="shared" si="29"/>
        <v>#DIV/0!</v>
      </c>
      <c r="BW255" s="58" t="e">
        <f t="shared" si="30"/>
        <v>#DIV/0!</v>
      </c>
      <c r="BX255" s="58" t="e">
        <f t="shared" si="31"/>
        <v>#DIV/0!</v>
      </c>
      <c r="BY255" s="53"/>
      <c r="BZ255" s="58"/>
      <c r="CA255" s="61"/>
      <c r="CB255" s="56"/>
      <c r="CC255" s="56"/>
      <c r="CD255" s="56"/>
      <c r="CF255" s="62">
        <f t="shared" si="32"/>
        <v>0</v>
      </c>
      <c r="CG255" s="62">
        <f t="shared" si="33"/>
        <v>0</v>
      </c>
      <c r="CH255" s="173">
        <f t="shared" si="34"/>
        <v>0</v>
      </c>
      <c r="CI255" s="62">
        <f t="shared" si="35"/>
        <v>0</v>
      </c>
    </row>
    <row r="256" spans="2:87" ht="20.100000000000001" customHeight="1" x14ac:dyDescent="0.25">
      <c r="B256" s="53"/>
      <c r="C256" s="54"/>
      <c r="D256" s="267"/>
      <c r="E256" s="271"/>
      <c r="F256" s="55"/>
      <c r="G256" s="274"/>
      <c r="H256" s="53"/>
      <c r="I256" s="53"/>
      <c r="J256" s="53"/>
      <c r="K256" s="53"/>
      <c r="L256" s="265"/>
      <c r="M256" s="53"/>
      <c r="N256" s="260"/>
      <c r="O256" s="274"/>
      <c r="P256" s="53"/>
      <c r="Q256" s="263"/>
      <c r="R256" s="263"/>
      <c r="S256" s="179"/>
      <c r="T256" s="195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5"/>
      <c r="AF256" s="53"/>
      <c r="AG256" s="55"/>
      <c r="AH256" s="54"/>
      <c r="AI256" s="53"/>
      <c r="AJ256" s="53"/>
      <c r="AK256" s="208"/>
      <c r="AL256" s="54"/>
      <c r="AM256" s="53"/>
      <c r="AN256" s="206"/>
      <c r="AO256" s="54"/>
      <c r="AP256" s="54"/>
      <c r="AQ256" s="54"/>
      <c r="AR256" s="53"/>
      <c r="AS256" s="185"/>
      <c r="AT256" s="56"/>
      <c r="AU256" s="54"/>
      <c r="AV256" s="190"/>
      <c r="AW256" s="185"/>
      <c r="AX256" s="185"/>
      <c r="AY256" s="182"/>
      <c r="AZ256" s="56"/>
      <c r="BA256" s="56"/>
      <c r="BB256" s="56"/>
      <c r="BC256" s="56" t="str">
        <f t="shared" si="27"/>
        <v/>
      </c>
      <c r="BD256" s="56"/>
      <c r="BE256" s="57"/>
      <c r="BF256" s="56"/>
      <c r="BG256" s="56"/>
      <c r="BH256" s="231"/>
      <c r="BI256" s="197">
        <f t="shared" si="28"/>
        <v>0</v>
      </c>
      <c r="BJ256" s="236"/>
      <c r="BK256" s="56"/>
      <c r="BL256" s="56"/>
      <c r="BM256" s="56"/>
      <c r="BN256" s="223"/>
      <c r="BO256" s="53"/>
      <c r="BP256" s="231"/>
      <c r="BQ256" s="59"/>
      <c r="BR256" s="60"/>
      <c r="BS256" s="59"/>
      <c r="BT256" s="238"/>
      <c r="BU256" s="59"/>
      <c r="BV256" s="58" t="e">
        <f t="shared" si="29"/>
        <v>#DIV/0!</v>
      </c>
      <c r="BW256" s="58" t="e">
        <f t="shared" si="30"/>
        <v>#DIV/0!</v>
      </c>
      <c r="BX256" s="58" t="e">
        <f t="shared" si="31"/>
        <v>#DIV/0!</v>
      </c>
      <c r="BY256" s="53"/>
      <c r="BZ256" s="58"/>
      <c r="CA256" s="61"/>
      <c r="CB256" s="56"/>
      <c r="CC256" s="56"/>
      <c r="CD256" s="56"/>
      <c r="CF256" s="62">
        <f t="shared" si="32"/>
        <v>0</v>
      </c>
      <c r="CG256" s="62">
        <f t="shared" si="33"/>
        <v>0</v>
      </c>
      <c r="CH256" s="173">
        <f t="shared" si="34"/>
        <v>0</v>
      </c>
      <c r="CI256" s="62">
        <f t="shared" si="35"/>
        <v>0</v>
      </c>
    </row>
    <row r="257" spans="2:87" ht="20.100000000000001" customHeight="1" x14ac:dyDescent="0.25">
      <c r="B257" s="53"/>
      <c r="C257" s="54"/>
      <c r="D257" s="267"/>
      <c r="E257" s="271"/>
      <c r="F257" s="55"/>
      <c r="G257" s="274"/>
      <c r="H257" s="53"/>
      <c r="I257" s="53"/>
      <c r="J257" s="53"/>
      <c r="K257" s="53"/>
      <c r="L257" s="265"/>
      <c r="M257" s="53"/>
      <c r="N257" s="260"/>
      <c r="O257" s="274"/>
      <c r="P257" s="53"/>
      <c r="Q257" s="263"/>
      <c r="R257" s="263"/>
      <c r="S257" s="179"/>
      <c r="T257" s="195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5"/>
      <c r="AF257" s="53"/>
      <c r="AG257" s="55"/>
      <c r="AH257" s="54"/>
      <c r="AI257" s="53"/>
      <c r="AJ257" s="53"/>
      <c r="AK257" s="208"/>
      <c r="AL257" s="54"/>
      <c r="AM257" s="53"/>
      <c r="AN257" s="206"/>
      <c r="AO257" s="54"/>
      <c r="AP257" s="54"/>
      <c r="AQ257" s="54"/>
      <c r="AR257" s="53"/>
      <c r="AS257" s="185"/>
      <c r="AT257" s="56"/>
      <c r="AU257" s="54"/>
      <c r="AV257" s="190"/>
      <c r="AW257" s="185"/>
      <c r="AX257" s="185"/>
      <c r="AY257" s="182"/>
      <c r="AZ257" s="56"/>
      <c r="BA257" s="56"/>
      <c r="BB257" s="56"/>
      <c r="BC257" s="56" t="str">
        <f t="shared" si="27"/>
        <v/>
      </c>
      <c r="BD257" s="56"/>
      <c r="BE257" s="57"/>
      <c r="BF257" s="56"/>
      <c r="BG257" s="56"/>
      <c r="BH257" s="231"/>
      <c r="BI257" s="197">
        <f t="shared" si="28"/>
        <v>0</v>
      </c>
      <c r="BJ257" s="236"/>
      <c r="BK257" s="56"/>
      <c r="BL257" s="56"/>
      <c r="BM257" s="56"/>
      <c r="BN257" s="223"/>
      <c r="BO257" s="53"/>
      <c r="BP257" s="231"/>
      <c r="BQ257" s="59"/>
      <c r="BR257" s="60"/>
      <c r="BS257" s="59"/>
      <c r="BT257" s="238"/>
      <c r="BU257" s="59"/>
      <c r="BV257" s="58" t="e">
        <f t="shared" si="29"/>
        <v>#DIV/0!</v>
      </c>
      <c r="BW257" s="58" t="e">
        <f t="shared" si="30"/>
        <v>#DIV/0!</v>
      </c>
      <c r="BX257" s="58" t="e">
        <f t="shared" si="31"/>
        <v>#DIV/0!</v>
      </c>
      <c r="BY257" s="53"/>
      <c r="BZ257" s="58"/>
      <c r="CA257" s="61"/>
      <c r="CB257" s="56"/>
      <c r="CC257" s="56"/>
      <c r="CD257" s="56"/>
      <c r="CF257" s="62">
        <f t="shared" si="32"/>
        <v>0</v>
      </c>
      <c r="CG257" s="62">
        <f t="shared" si="33"/>
        <v>0</v>
      </c>
      <c r="CH257" s="173">
        <f t="shared" si="34"/>
        <v>0</v>
      </c>
      <c r="CI257" s="62">
        <f t="shared" si="35"/>
        <v>0</v>
      </c>
    </row>
    <row r="258" spans="2:87" ht="20.100000000000001" customHeight="1" x14ac:dyDescent="0.25">
      <c r="B258" s="53"/>
      <c r="C258" s="54"/>
      <c r="D258" s="267"/>
      <c r="E258" s="271"/>
      <c r="F258" s="55"/>
      <c r="G258" s="274"/>
      <c r="H258" s="53"/>
      <c r="I258" s="53"/>
      <c r="J258" s="53"/>
      <c r="K258" s="53"/>
      <c r="L258" s="265"/>
      <c r="M258" s="53"/>
      <c r="N258" s="260"/>
      <c r="O258" s="274"/>
      <c r="P258" s="53"/>
      <c r="Q258" s="263"/>
      <c r="R258" s="263"/>
      <c r="S258" s="179"/>
      <c r="T258" s="195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5"/>
      <c r="AF258" s="53"/>
      <c r="AG258" s="55"/>
      <c r="AH258" s="54"/>
      <c r="AI258" s="53"/>
      <c r="AJ258" s="53"/>
      <c r="AK258" s="208"/>
      <c r="AL258" s="54"/>
      <c r="AM258" s="53"/>
      <c r="AN258" s="206"/>
      <c r="AO258" s="54"/>
      <c r="AP258" s="54"/>
      <c r="AQ258" s="54"/>
      <c r="AR258" s="53"/>
      <c r="AS258" s="185"/>
      <c r="AT258" s="56"/>
      <c r="AU258" s="54"/>
      <c r="AV258" s="190"/>
      <c r="AW258" s="185"/>
      <c r="AX258" s="185"/>
      <c r="AY258" s="182"/>
      <c r="AZ258" s="56"/>
      <c r="BA258" s="56"/>
      <c r="BB258" s="56"/>
      <c r="BC258" s="56" t="str">
        <f t="shared" si="27"/>
        <v/>
      </c>
      <c r="BD258" s="56"/>
      <c r="BE258" s="57"/>
      <c r="BF258" s="56"/>
      <c r="BG258" s="56"/>
      <c r="BH258" s="231"/>
      <c r="BI258" s="197">
        <f t="shared" si="28"/>
        <v>0</v>
      </c>
      <c r="BJ258" s="236"/>
      <c r="BK258" s="56"/>
      <c r="BL258" s="56"/>
      <c r="BM258" s="56"/>
      <c r="BN258" s="223"/>
      <c r="BO258" s="53"/>
      <c r="BP258" s="231"/>
      <c r="BQ258" s="59"/>
      <c r="BR258" s="60"/>
      <c r="BS258" s="59"/>
      <c r="BT258" s="238"/>
      <c r="BU258" s="59"/>
      <c r="BV258" s="58" t="e">
        <f t="shared" si="29"/>
        <v>#DIV/0!</v>
      </c>
      <c r="BW258" s="58" t="e">
        <f t="shared" si="30"/>
        <v>#DIV/0!</v>
      </c>
      <c r="BX258" s="58" t="e">
        <f t="shared" si="31"/>
        <v>#DIV/0!</v>
      </c>
      <c r="BY258" s="53"/>
      <c r="BZ258" s="58"/>
      <c r="CA258" s="61"/>
      <c r="CB258" s="56"/>
      <c r="CC258" s="56"/>
      <c r="CD258" s="56"/>
      <c r="CF258" s="62">
        <f t="shared" si="32"/>
        <v>0</v>
      </c>
      <c r="CG258" s="62">
        <f t="shared" si="33"/>
        <v>0</v>
      </c>
      <c r="CH258" s="173">
        <f t="shared" si="34"/>
        <v>0</v>
      </c>
      <c r="CI258" s="62">
        <f t="shared" si="35"/>
        <v>0</v>
      </c>
    </row>
    <row r="259" spans="2:87" ht="20.100000000000001" customHeight="1" x14ac:dyDescent="0.25">
      <c r="B259" s="53"/>
      <c r="C259" s="54"/>
      <c r="D259" s="267"/>
      <c r="E259" s="271"/>
      <c r="F259" s="55"/>
      <c r="G259" s="274"/>
      <c r="H259" s="53"/>
      <c r="I259" s="53"/>
      <c r="J259" s="53"/>
      <c r="K259" s="53"/>
      <c r="L259" s="265"/>
      <c r="M259" s="53"/>
      <c r="N259" s="260"/>
      <c r="O259" s="274"/>
      <c r="P259" s="53"/>
      <c r="Q259" s="263"/>
      <c r="R259" s="263"/>
      <c r="S259" s="179"/>
      <c r="T259" s="195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5"/>
      <c r="AF259" s="53"/>
      <c r="AG259" s="55"/>
      <c r="AH259" s="54"/>
      <c r="AI259" s="53"/>
      <c r="AJ259" s="53"/>
      <c r="AK259" s="208"/>
      <c r="AL259" s="54"/>
      <c r="AM259" s="53"/>
      <c r="AN259" s="206"/>
      <c r="AO259" s="54"/>
      <c r="AP259" s="54"/>
      <c r="AQ259" s="54"/>
      <c r="AR259" s="53"/>
      <c r="AS259" s="185"/>
      <c r="AT259" s="56"/>
      <c r="AU259" s="54"/>
      <c r="AV259" s="190"/>
      <c r="AW259" s="185"/>
      <c r="AX259" s="185"/>
      <c r="AY259" s="182"/>
      <c r="AZ259" s="56"/>
      <c r="BA259" s="56"/>
      <c r="BB259" s="56"/>
      <c r="BC259" s="56" t="str">
        <f t="shared" si="27"/>
        <v/>
      </c>
      <c r="BD259" s="56"/>
      <c r="BE259" s="57"/>
      <c r="BF259" s="56"/>
      <c r="BG259" s="56"/>
      <c r="BH259" s="231"/>
      <c r="BI259" s="197">
        <f t="shared" si="28"/>
        <v>0</v>
      </c>
      <c r="BJ259" s="236"/>
      <c r="BK259" s="56"/>
      <c r="BL259" s="56"/>
      <c r="BM259" s="56"/>
      <c r="BN259" s="223"/>
      <c r="BO259" s="53"/>
      <c r="BP259" s="231"/>
      <c r="BQ259" s="59"/>
      <c r="BR259" s="60"/>
      <c r="BS259" s="59"/>
      <c r="BT259" s="238"/>
      <c r="BU259" s="59"/>
      <c r="BV259" s="58" t="e">
        <f t="shared" si="29"/>
        <v>#DIV/0!</v>
      </c>
      <c r="BW259" s="58" t="e">
        <f t="shared" si="30"/>
        <v>#DIV/0!</v>
      </c>
      <c r="BX259" s="58" t="e">
        <f t="shared" si="31"/>
        <v>#DIV/0!</v>
      </c>
      <c r="BY259" s="53"/>
      <c r="BZ259" s="58"/>
      <c r="CA259" s="61"/>
      <c r="CB259" s="56"/>
      <c r="CC259" s="56"/>
      <c r="CD259" s="56"/>
      <c r="CF259" s="62">
        <f t="shared" si="32"/>
        <v>0</v>
      </c>
      <c r="CG259" s="62">
        <f t="shared" si="33"/>
        <v>0</v>
      </c>
      <c r="CH259" s="173">
        <f t="shared" si="34"/>
        <v>0</v>
      </c>
      <c r="CI259" s="62">
        <f t="shared" si="35"/>
        <v>0</v>
      </c>
    </row>
    <row r="260" spans="2:87" ht="20.100000000000001" customHeight="1" x14ac:dyDescent="0.25">
      <c r="B260" s="53"/>
      <c r="C260" s="54"/>
      <c r="D260" s="267"/>
      <c r="E260" s="271"/>
      <c r="F260" s="55"/>
      <c r="G260" s="274"/>
      <c r="H260" s="53"/>
      <c r="I260" s="53"/>
      <c r="J260" s="53"/>
      <c r="K260" s="53"/>
      <c r="L260" s="265"/>
      <c r="M260" s="53"/>
      <c r="N260" s="260"/>
      <c r="O260" s="274"/>
      <c r="P260" s="53"/>
      <c r="Q260" s="263"/>
      <c r="R260" s="263"/>
      <c r="S260" s="179"/>
      <c r="T260" s="195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5"/>
      <c r="AF260" s="53"/>
      <c r="AG260" s="55"/>
      <c r="AH260" s="54"/>
      <c r="AI260" s="53"/>
      <c r="AJ260" s="53"/>
      <c r="AK260" s="208"/>
      <c r="AL260" s="54"/>
      <c r="AM260" s="53"/>
      <c r="AN260" s="206"/>
      <c r="AO260" s="54"/>
      <c r="AP260" s="54"/>
      <c r="AQ260" s="54"/>
      <c r="AR260" s="53"/>
      <c r="AS260" s="185"/>
      <c r="AT260" s="56"/>
      <c r="AU260" s="54"/>
      <c r="AV260" s="190"/>
      <c r="AW260" s="185"/>
      <c r="AX260" s="185"/>
      <c r="AY260" s="182"/>
      <c r="AZ260" s="56"/>
      <c r="BA260" s="56"/>
      <c r="BB260" s="56"/>
      <c r="BC260" s="56" t="str">
        <f t="shared" si="27"/>
        <v/>
      </c>
      <c r="BD260" s="56"/>
      <c r="BE260" s="57"/>
      <c r="BF260" s="56"/>
      <c r="BG260" s="56"/>
      <c r="BH260" s="231"/>
      <c r="BI260" s="197">
        <f t="shared" si="28"/>
        <v>0</v>
      </c>
      <c r="BJ260" s="236"/>
      <c r="BK260" s="56"/>
      <c r="BL260" s="56"/>
      <c r="BM260" s="56"/>
      <c r="BN260" s="223"/>
      <c r="BO260" s="53"/>
      <c r="BP260" s="231"/>
      <c r="BQ260" s="59"/>
      <c r="BR260" s="60"/>
      <c r="BS260" s="59"/>
      <c r="BT260" s="238"/>
      <c r="BU260" s="59"/>
      <c r="BV260" s="58" t="e">
        <f t="shared" si="29"/>
        <v>#DIV/0!</v>
      </c>
      <c r="BW260" s="58" t="e">
        <f t="shared" si="30"/>
        <v>#DIV/0!</v>
      </c>
      <c r="BX260" s="58" t="e">
        <f t="shared" si="31"/>
        <v>#DIV/0!</v>
      </c>
      <c r="BY260" s="53"/>
      <c r="BZ260" s="58"/>
      <c r="CA260" s="61"/>
      <c r="CB260" s="56"/>
      <c r="CC260" s="56"/>
      <c r="CD260" s="56"/>
      <c r="CF260" s="62">
        <f t="shared" si="32"/>
        <v>0</v>
      </c>
      <c r="CG260" s="62">
        <f t="shared" si="33"/>
        <v>0</v>
      </c>
      <c r="CH260" s="173">
        <f t="shared" si="34"/>
        <v>0</v>
      </c>
      <c r="CI260" s="62">
        <f t="shared" si="35"/>
        <v>0</v>
      </c>
    </row>
    <row r="261" spans="2:87" ht="20.100000000000001" customHeight="1" x14ac:dyDescent="0.25">
      <c r="B261" s="53"/>
      <c r="C261" s="54"/>
      <c r="D261" s="267"/>
      <c r="E261" s="271"/>
      <c r="F261" s="55"/>
      <c r="G261" s="274"/>
      <c r="H261" s="53"/>
      <c r="I261" s="53"/>
      <c r="J261" s="53"/>
      <c r="K261" s="53"/>
      <c r="L261" s="265"/>
      <c r="M261" s="53"/>
      <c r="N261" s="260"/>
      <c r="O261" s="274"/>
      <c r="P261" s="53"/>
      <c r="Q261" s="263"/>
      <c r="R261" s="263"/>
      <c r="S261" s="179"/>
      <c r="T261" s="195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5"/>
      <c r="AF261" s="53"/>
      <c r="AG261" s="55"/>
      <c r="AH261" s="54"/>
      <c r="AI261" s="53"/>
      <c r="AJ261" s="53"/>
      <c r="AK261" s="208"/>
      <c r="AL261" s="54"/>
      <c r="AM261" s="53"/>
      <c r="AN261" s="206"/>
      <c r="AO261" s="54"/>
      <c r="AP261" s="54"/>
      <c r="AQ261" s="54"/>
      <c r="AR261" s="53"/>
      <c r="AS261" s="185"/>
      <c r="AT261" s="56"/>
      <c r="AU261" s="54"/>
      <c r="AV261" s="190"/>
      <c r="AW261" s="185"/>
      <c r="AX261" s="185"/>
      <c r="AY261" s="182"/>
      <c r="AZ261" s="56"/>
      <c r="BA261" s="56"/>
      <c r="BB261" s="56"/>
      <c r="BC261" s="56" t="str">
        <f t="shared" si="27"/>
        <v/>
      </c>
      <c r="BD261" s="56"/>
      <c r="BE261" s="57"/>
      <c r="BF261" s="56"/>
      <c r="BG261" s="56"/>
      <c r="BH261" s="231"/>
      <c r="BI261" s="197">
        <f t="shared" si="28"/>
        <v>0</v>
      </c>
      <c r="BJ261" s="236"/>
      <c r="BK261" s="56"/>
      <c r="BL261" s="56"/>
      <c r="BM261" s="56"/>
      <c r="BN261" s="223"/>
      <c r="BO261" s="53"/>
      <c r="BP261" s="231"/>
      <c r="BQ261" s="59"/>
      <c r="BR261" s="60"/>
      <c r="BS261" s="59"/>
      <c r="BT261" s="238"/>
      <c r="BU261" s="59"/>
      <c r="BV261" s="58" t="e">
        <f t="shared" si="29"/>
        <v>#DIV/0!</v>
      </c>
      <c r="BW261" s="58" t="e">
        <f t="shared" si="30"/>
        <v>#DIV/0!</v>
      </c>
      <c r="BX261" s="58" t="e">
        <f t="shared" si="31"/>
        <v>#DIV/0!</v>
      </c>
      <c r="BY261" s="53"/>
      <c r="BZ261" s="58"/>
      <c r="CA261" s="61"/>
      <c r="CB261" s="56"/>
      <c r="CC261" s="56"/>
      <c r="CD261" s="56"/>
      <c r="CF261" s="62">
        <f t="shared" si="32"/>
        <v>0</v>
      </c>
      <c r="CG261" s="62">
        <f t="shared" si="33"/>
        <v>0</v>
      </c>
      <c r="CH261" s="173">
        <f t="shared" si="34"/>
        <v>0</v>
      </c>
      <c r="CI261" s="62">
        <f t="shared" si="35"/>
        <v>0</v>
      </c>
    </row>
    <row r="262" spans="2:87" ht="20.100000000000001" customHeight="1" x14ac:dyDescent="0.25">
      <c r="B262" s="53"/>
      <c r="C262" s="54"/>
      <c r="D262" s="267"/>
      <c r="E262" s="271"/>
      <c r="F262" s="55"/>
      <c r="G262" s="274"/>
      <c r="H262" s="53"/>
      <c r="I262" s="53"/>
      <c r="J262" s="53"/>
      <c r="K262" s="53"/>
      <c r="L262" s="265"/>
      <c r="M262" s="53"/>
      <c r="N262" s="260"/>
      <c r="O262" s="274"/>
      <c r="P262" s="53"/>
      <c r="Q262" s="263"/>
      <c r="R262" s="263"/>
      <c r="S262" s="179"/>
      <c r="T262" s="195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5"/>
      <c r="AF262" s="53"/>
      <c r="AG262" s="55"/>
      <c r="AH262" s="54"/>
      <c r="AI262" s="53"/>
      <c r="AJ262" s="53"/>
      <c r="AK262" s="208"/>
      <c r="AL262" s="54"/>
      <c r="AM262" s="53"/>
      <c r="AN262" s="206"/>
      <c r="AO262" s="54"/>
      <c r="AP262" s="54"/>
      <c r="AQ262" s="54"/>
      <c r="AR262" s="53"/>
      <c r="AS262" s="185"/>
      <c r="AT262" s="56"/>
      <c r="AU262" s="54"/>
      <c r="AV262" s="190"/>
      <c r="AW262" s="185"/>
      <c r="AX262" s="185"/>
      <c r="AY262" s="182"/>
      <c r="AZ262" s="56"/>
      <c r="BA262" s="56"/>
      <c r="BB262" s="56"/>
      <c r="BC262" s="56" t="str">
        <f t="shared" si="27"/>
        <v/>
      </c>
      <c r="BD262" s="56"/>
      <c r="BE262" s="57"/>
      <c r="BF262" s="56"/>
      <c r="BG262" s="56"/>
      <c r="BH262" s="231"/>
      <c r="BI262" s="197">
        <f t="shared" si="28"/>
        <v>0</v>
      </c>
      <c r="BJ262" s="236"/>
      <c r="BK262" s="56"/>
      <c r="BL262" s="56"/>
      <c r="BM262" s="56"/>
      <c r="BN262" s="223"/>
      <c r="BO262" s="53"/>
      <c r="BP262" s="231"/>
      <c r="BQ262" s="59"/>
      <c r="BR262" s="60"/>
      <c r="BS262" s="59"/>
      <c r="BT262" s="238"/>
      <c r="BU262" s="59"/>
      <c r="BV262" s="58" t="e">
        <f t="shared" si="29"/>
        <v>#DIV/0!</v>
      </c>
      <c r="BW262" s="58" t="e">
        <f t="shared" si="30"/>
        <v>#DIV/0!</v>
      </c>
      <c r="BX262" s="58" t="e">
        <f t="shared" si="31"/>
        <v>#DIV/0!</v>
      </c>
      <c r="BY262" s="53"/>
      <c r="BZ262" s="58"/>
      <c r="CA262" s="61"/>
      <c r="CB262" s="56"/>
      <c r="CC262" s="56"/>
      <c r="CD262" s="56"/>
      <c r="CF262" s="62">
        <f t="shared" si="32"/>
        <v>0</v>
      </c>
      <c r="CG262" s="62">
        <f t="shared" si="33"/>
        <v>0</v>
      </c>
      <c r="CH262" s="173">
        <f t="shared" si="34"/>
        <v>0</v>
      </c>
      <c r="CI262" s="62">
        <f t="shared" si="35"/>
        <v>0</v>
      </c>
    </row>
    <row r="263" spans="2:87" ht="20.100000000000001" customHeight="1" x14ac:dyDescent="0.25">
      <c r="B263" s="53"/>
      <c r="C263" s="54"/>
      <c r="D263" s="267"/>
      <c r="E263" s="271"/>
      <c r="F263" s="55"/>
      <c r="G263" s="274"/>
      <c r="H263" s="53"/>
      <c r="I263" s="53"/>
      <c r="J263" s="53"/>
      <c r="K263" s="53"/>
      <c r="L263" s="265"/>
      <c r="M263" s="53"/>
      <c r="N263" s="260"/>
      <c r="O263" s="274"/>
      <c r="P263" s="53"/>
      <c r="Q263" s="263"/>
      <c r="R263" s="263"/>
      <c r="S263" s="179"/>
      <c r="T263" s="195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5"/>
      <c r="AF263" s="53"/>
      <c r="AG263" s="55"/>
      <c r="AH263" s="54"/>
      <c r="AI263" s="53"/>
      <c r="AJ263" s="53"/>
      <c r="AK263" s="208"/>
      <c r="AL263" s="54"/>
      <c r="AM263" s="53"/>
      <c r="AN263" s="206"/>
      <c r="AO263" s="54"/>
      <c r="AP263" s="54"/>
      <c r="AQ263" s="54"/>
      <c r="AR263" s="53"/>
      <c r="AS263" s="185"/>
      <c r="AT263" s="56"/>
      <c r="AU263" s="54"/>
      <c r="AV263" s="190"/>
      <c r="AW263" s="185"/>
      <c r="AX263" s="185"/>
      <c r="AY263" s="182"/>
      <c r="AZ263" s="56"/>
      <c r="BA263" s="56"/>
      <c r="BB263" s="56"/>
      <c r="BC263" s="56" t="str">
        <f t="shared" si="27"/>
        <v/>
      </c>
      <c r="BD263" s="56"/>
      <c r="BE263" s="57"/>
      <c r="BF263" s="56"/>
      <c r="BG263" s="56"/>
      <c r="BH263" s="231"/>
      <c r="BI263" s="197">
        <f t="shared" si="28"/>
        <v>0</v>
      </c>
      <c r="BJ263" s="236"/>
      <c r="BK263" s="56"/>
      <c r="BL263" s="56"/>
      <c r="BM263" s="56"/>
      <c r="BN263" s="223"/>
      <c r="BO263" s="53"/>
      <c r="BP263" s="231"/>
      <c r="BQ263" s="59"/>
      <c r="BR263" s="60"/>
      <c r="BS263" s="59"/>
      <c r="BT263" s="238"/>
      <c r="BU263" s="59"/>
      <c r="BV263" s="58" t="e">
        <f t="shared" si="29"/>
        <v>#DIV/0!</v>
      </c>
      <c r="BW263" s="58" t="e">
        <f t="shared" si="30"/>
        <v>#DIV/0!</v>
      </c>
      <c r="BX263" s="58" t="e">
        <f t="shared" si="31"/>
        <v>#DIV/0!</v>
      </c>
      <c r="BY263" s="53"/>
      <c r="BZ263" s="58"/>
      <c r="CA263" s="61"/>
      <c r="CB263" s="56"/>
      <c r="CC263" s="56"/>
      <c r="CD263" s="56"/>
      <c r="CF263" s="62">
        <f t="shared" si="32"/>
        <v>0</v>
      </c>
      <c r="CG263" s="62">
        <f t="shared" si="33"/>
        <v>0</v>
      </c>
      <c r="CH263" s="173">
        <f t="shared" si="34"/>
        <v>0</v>
      </c>
      <c r="CI263" s="62">
        <f t="shared" si="35"/>
        <v>0</v>
      </c>
    </row>
    <row r="264" spans="2:87" ht="20.100000000000001" customHeight="1" x14ac:dyDescent="0.25">
      <c r="B264" s="53"/>
      <c r="C264" s="54"/>
      <c r="D264" s="267"/>
      <c r="E264" s="271"/>
      <c r="F264" s="55"/>
      <c r="G264" s="274"/>
      <c r="H264" s="53"/>
      <c r="I264" s="53"/>
      <c r="J264" s="53"/>
      <c r="K264" s="53"/>
      <c r="L264" s="265"/>
      <c r="M264" s="53"/>
      <c r="N264" s="260"/>
      <c r="O264" s="274"/>
      <c r="P264" s="53"/>
      <c r="Q264" s="263"/>
      <c r="R264" s="263"/>
      <c r="S264" s="179"/>
      <c r="T264" s="195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5"/>
      <c r="AF264" s="53"/>
      <c r="AG264" s="55"/>
      <c r="AH264" s="54"/>
      <c r="AI264" s="53"/>
      <c r="AJ264" s="53"/>
      <c r="AK264" s="208"/>
      <c r="AL264" s="54"/>
      <c r="AM264" s="53"/>
      <c r="AN264" s="206"/>
      <c r="AO264" s="54"/>
      <c r="AP264" s="54"/>
      <c r="AQ264" s="54"/>
      <c r="AR264" s="53"/>
      <c r="AS264" s="185"/>
      <c r="AT264" s="56"/>
      <c r="AU264" s="54"/>
      <c r="AV264" s="190"/>
      <c r="AW264" s="185"/>
      <c r="AX264" s="185"/>
      <c r="AY264" s="182"/>
      <c r="AZ264" s="56"/>
      <c r="BA264" s="56"/>
      <c r="BB264" s="56"/>
      <c r="BC264" s="56" t="str">
        <f t="shared" ref="BC264:BC327" si="36">+IF(BB264="","",BB264-BH264)</f>
        <v/>
      </c>
      <c r="BD264" s="56"/>
      <c r="BE264" s="57"/>
      <c r="BF264" s="56"/>
      <c r="BG264" s="56"/>
      <c r="BH264" s="231"/>
      <c r="BI264" s="197">
        <f t="shared" ref="BI264:BI327" si="37">CF264</f>
        <v>0</v>
      </c>
      <c r="BJ264" s="236"/>
      <c r="BK264" s="56"/>
      <c r="BL264" s="56"/>
      <c r="BM264" s="56"/>
      <c r="BN264" s="223"/>
      <c r="BO264" s="53"/>
      <c r="BP264" s="231"/>
      <c r="BQ264" s="59"/>
      <c r="BR264" s="60"/>
      <c r="BS264" s="59"/>
      <c r="BT264" s="238"/>
      <c r="BU264" s="59"/>
      <c r="BV264" s="58" t="e">
        <f t="shared" ref="BV264:BV327" si="38">((BS264/1.2)-BR264)/BS264</f>
        <v>#DIV/0!</v>
      </c>
      <c r="BW264" s="58" t="e">
        <f t="shared" ref="BW264:BW327" si="39">(BR264-CH264)/BR264</f>
        <v>#DIV/0!</v>
      </c>
      <c r="BX264" s="58" t="e">
        <f t="shared" ref="BX264:BX327" si="40">((BS264/1.2)-CG264)/BS264</f>
        <v>#DIV/0!</v>
      </c>
      <c r="BY264" s="53"/>
      <c r="BZ264" s="58"/>
      <c r="CA264" s="61"/>
      <c r="CB264" s="56"/>
      <c r="CC264" s="56"/>
      <c r="CD264" s="56"/>
      <c r="CF264" s="62">
        <f t="shared" ref="CF264:CF327" si="41">CE264*(BH264-BN264)</f>
        <v>0</v>
      </c>
      <c r="CG264" s="62">
        <f t="shared" ref="CG264:CG327" si="42">BH264*(1-CE264)</f>
        <v>0</v>
      </c>
      <c r="CH264" s="173">
        <f t="shared" ref="CH264:CH327" si="43">BH264-BI264</f>
        <v>0</v>
      </c>
      <c r="CI264" s="62">
        <f t="shared" ref="CI264:CI327" si="44">CG264*1.2</f>
        <v>0</v>
      </c>
    </row>
    <row r="265" spans="2:87" ht="20.100000000000001" customHeight="1" x14ac:dyDescent="0.25">
      <c r="B265" s="53"/>
      <c r="C265" s="54"/>
      <c r="D265" s="267"/>
      <c r="E265" s="271"/>
      <c r="F265" s="55"/>
      <c r="G265" s="274"/>
      <c r="H265" s="53"/>
      <c r="I265" s="53"/>
      <c r="J265" s="53"/>
      <c r="K265" s="53"/>
      <c r="L265" s="265"/>
      <c r="M265" s="53"/>
      <c r="N265" s="260"/>
      <c r="O265" s="274"/>
      <c r="P265" s="53"/>
      <c r="Q265" s="263"/>
      <c r="R265" s="263"/>
      <c r="S265" s="179"/>
      <c r="T265" s="195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5"/>
      <c r="AF265" s="53"/>
      <c r="AG265" s="55"/>
      <c r="AH265" s="54"/>
      <c r="AI265" s="53"/>
      <c r="AJ265" s="53"/>
      <c r="AK265" s="208"/>
      <c r="AL265" s="54"/>
      <c r="AM265" s="53"/>
      <c r="AN265" s="206"/>
      <c r="AO265" s="54"/>
      <c r="AP265" s="54"/>
      <c r="AQ265" s="54"/>
      <c r="AR265" s="53"/>
      <c r="AS265" s="185"/>
      <c r="AT265" s="56"/>
      <c r="AU265" s="54"/>
      <c r="AV265" s="190"/>
      <c r="AW265" s="185"/>
      <c r="AX265" s="185"/>
      <c r="AY265" s="182"/>
      <c r="AZ265" s="56"/>
      <c r="BA265" s="56"/>
      <c r="BB265" s="56"/>
      <c r="BC265" s="56" t="str">
        <f t="shared" si="36"/>
        <v/>
      </c>
      <c r="BD265" s="56"/>
      <c r="BE265" s="57"/>
      <c r="BF265" s="56"/>
      <c r="BG265" s="56"/>
      <c r="BH265" s="231"/>
      <c r="BI265" s="197">
        <f t="shared" si="37"/>
        <v>0</v>
      </c>
      <c r="BJ265" s="236"/>
      <c r="BK265" s="56"/>
      <c r="BL265" s="56"/>
      <c r="BM265" s="56"/>
      <c r="BN265" s="223"/>
      <c r="BO265" s="53"/>
      <c r="BP265" s="231"/>
      <c r="BQ265" s="59"/>
      <c r="BR265" s="60"/>
      <c r="BS265" s="59"/>
      <c r="BT265" s="238"/>
      <c r="BU265" s="59"/>
      <c r="BV265" s="58" t="e">
        <f t="shared" si="38"/>
        <v>#DIV/0!</v>
      </c>
      <c r="BW265" s="58" t="e">
        <f t="shared" si="39"/>
        <v>#DIV/0!</v>
      </c>
      <c r="BX265" s="58" t="e">
        <f t="shared" si="40"/>
        <v>#DIV/0!</v>
      </c>
      <c r="BY265" s="53"/>
      <c r="BZ265" s="58"/>
      <c r="CA265" s="61"/>
      <c r="CB265" s="56"/>
      <c r="CC265" s="56"/>
      <c r="CD265" s="56"/>
      <c r="CF265" s="62">
        <f t="shared" si="41"/>
        <v>0</v>
      </c>
      <c r="CG265" s="62">
        <f t="shared" si="42"/>
        <v>0</v>
      </c>
      <c r="CH265" s="173">
        <f t="shared" si="43"/>
        <v>0</v>
      </c>
      <c r="CI265" s="62">
        <f t="shared" si="44"/>
        <v>0</v>
      </c>
    </row>
    <row r="266" spans="2:87" ht="20.100000000000001" customHeight="1" x14ac:dyDescent="0.25">
      <c r="B266" s="53"/>
      <c r="C266" s="54"/>
      <c r="D266" s="267"/>
      <c r="E266" s="271"/>
      <c r="F266" s="55"/>
      <c r="G266" s="274"/>
      <c r="H266" s="53"/>
      <c r="I266" s="53"/>
      <c r="J266" s="53"/>
      <c r="K266" s="53"/>
      <c r="L266" s="265"/>
      <c r="M266" s="53"/>
      <c r="N266" s="260"/>
      <c r="O266" s="274"/>
      <c r="P266" s="53"/>
      <c r="Q266" s="263"/>
      <c r="R266" s="263"/>
      <c r="S266" s="179"/>
      <c r="T266" s="195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5"/>
      <c r="AF266" s="53"/>
      <c r="AG266" s="55"/>
      <c r="AH266" s="54"/>
      <c r="AI266" s="53"/>
      <c r="AJ266" s="53"/>
      <c r="AK266" s="208"/>
      <c r="AL266" s="54"/>
      <c r="AM266" s="53"/>
      <c r="AN266" s="206"/>
      <c r="AO266" s="54"/>
      <c r="AP266" s="54"/>
      <c r="AQ266" s="54"/>
      <c r="AR266" s="53"/>
      <c r="AS266" s="185"/>
      <c r="AT266" s="56"/>
      <c r="AU266" s="54"/>
      <c r="AV266" s="190"/>
      <c r="AW266" s="185"/>
      <c r="AX266" s="185"/>
      <c r="AY266" s="182"/>
      <c r="AZ266" s="56"/>
      <c r="BA266" s="56"/>
      <c r="BB266" s="56"/>
      <c r="BC266" s="56" t="str">
        <f t="shared" si="36"/>
        <v/>
      </c>
      <c r="BD266" s="56"/>
      <c r="BE266" s="57"/>
      <c r="BF266" s="56"/>
      <c r="BG266" s="56"/>
      <c r="BH266" s="231"/>
      <c r="BI266" s="197">
        <f t="shared" si="37"/>
        <v>0</v>
      </c>
      <c r="BJ266" s="236"/>
      <c r="BK266" s="56"/>
      <c r="BL266" s="56"/>
      <c r="BM266" s="56"/>
      <c r="BN266" s="223"/>
      <c r="BO266" s="53"/>
      <c r="BP266" s="231"/>
      <c r="BQ266" s="59"/>
      <c r="BR266" s="60"/>
      <c r="BS266" s="59"/>
      <c r="BT266" s="238"/>
      <c r="BU266" s="59"/>
      <c r="BV266" s="58" t="e">
        <f t="shared" si="38"/>
        <v>#DIV/0!</v>
      </c>
      <c r="BW266" s="58" t="e">
        <f t="shared" si="39"/>
        <v>#DIV/0!</v>
      </c>
      <c r="BX266" s="58" t="e">
        <f t="shared" si="40"/>
        <v>#DIV/0!</v>
      </c>
      <c r="BY266" s="53"/>
      <c r="BZ266" s="58"/>
      <c r="CA266" s="61"/>
      <c r="CB266" s="56"/>
      <c r="CC266" s="56"/>
      <c r="CD266" s="56"/>
      <c r="CF266" s="62">
        <f t="shared" si="41"/>
        <v>0</v>
      </c>
      <c r="CG266" s="62">
        <f t="shared" si="42"/>
        <v>0</v>
      </c>
      <c r="CH266" s="173">
        <f t="shared" si="43"/>
        <v>0</v>
      </c>
      <c r="CI266" s="62">
        <f t="shared" si="44"/>
        <v>0</v>
      </c>
    </row>
    <row r="267" spans="2:87" ht="20.100000000000001" customHeight="1" x14ac:dyDescent="0.25">
      <c r="B267" s="53"/>
      <c r="C267" s="54"/>
      <c r="D267" s="267"/>
      <c r="E267" s="271"/>
      <c r="F267" s="55"/>
      <c r="G267" s="274"/>
      <c r="H267" s="53"/>
      <c r="I267" s="53"/>
      <c r="J267" s="53"/>
      <c r="K267" s="53"/>
      <c r="L267" s="265"/>
      <c r="M267" s="53"/>
      <c r="N267" s="260"/>
      <c r="O267" s="274"/>
      <c r="P267" s="53"/>
      <c r="Q267" s="263"/>
      <c r="R267" s="263"/>
      <c r="S267" s="179"/>
      <c r="T267" s="195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5"/>
      <c r="AF267" s="53"/>
      <c r="AG267" s="55"/>
      <c r="AH267" s="54"/>
      <c r="AI267" s="53"/>
      <c r="AJ267" s="53"/>
      <c r="AK267" s="208"/>
      <c r="AL267" s="54"/>
      <c r="AM267" s="53"/>
      <c r="AN267" s="206"/>
      <c r="AO267" s="54"/>
      <c r="AP267" s="54"/>
      <c r="AQ267" s="54"/>
      <c r="AR267" s="53"/>
      <c r="AS267" s="185"/>
      <c r="AT267" s="56"/>
      <c r="AU267" s="54"/>
      <c r="AV267" s="190"/>
      <c r="AW267" s="185"/>
      <c r="AX267" s="185"/>
      <c r="AY267" s="182"/>
      <c r="AZ267" s="56"/>
      <c r="BA267" s="56"/>
      <c r="BB267" s="56"/>
      <c r="BC267" s="56" t="str">
        <f t="shared" si="36"/>
        <v/>
      </c>
      <c r="BD267" s="56"/>
      <c r="BE267" s="57"/>
      <c r="BF267" s="56"/>
      <c r="BG267" s="56"/>
      <c r="BH267" s="231"/>
      <c r="BI267" s="197">
        <f t="shared" si="37"/>
        <v>0</v>
      </c>
      <c r="BJ267" s="236"/>
      <c r="BK267" s="56"/>
      <c r="BL267" s="56"/>
      <c r="BM267" s="56"/>
      <c r="BN267" s="223"/>
      <c r="BO267" s="53"/>
      <c r="BP267" s="231"/>
      <c r="BQ267" s="59"/>
      <c r="BR267" s="60"/>
      <c r="BS267" s="59"/>
      <c r="BT267" s="238"/>
      <c r="BU267" s="59"/>
      <c r="BV267" s="58" t="e">
        <f t="shared" si="38"/>
        <v>#DIV/0!</v>
      </c>
      <c r="BW267" s="58" t="e">
        <f t="shared" si="39"/>
        <v>#DIV/0!</v>
      </c>
      <c r="BX267" s="58" t="e">
        <f t="shared" si="40"/>
        <v>#DIV/0!</v>
      </c>
      <c r="BY267" s="53"/>
      <c r="BZ267" s="58"/>
      <c r="CA267" s="61"/>
      <c r="CB267" s="56"/>
      <c r="CC267" s="56"/>
      <c r="CD267" s="56"/>
      <c r="CF267" s="62">
        <f t="shared" si="41"/>
        <v>0</v>
      </c>
      <c r="CG267" s="62">
        <f t="shared" si="42"/>
        <v>0</v>
      </c>
      <c r="CH267" s="173">
        <f t="shared" si="43"/>
        <v>0</v>
      </c>
      <c r="CI267" s="62">
        <f t="shared" si="44"/>
        <v>0</v>
      </c>
    </row>
    <row r="268" spans="2:87" ht="20.100000000000001" customHeight="1" x14ac:dyDescent="0.25">
      <c r="B268" s="53"/>
      <c r="C268" s="54"/>
      <c r="D268" s="267"/>
      <c r="E268" s="271"/>
      <c r="F268" s="55"/>
      <c r="G268" s="274"/>
      <c r="H268" s="53"/>
      <c r="I268" s="53"/>
      <c r="J268" s="53"/>
      <c r="K268" s="53"/>
      <c r="L268" s="265"/>
      <c r="M268" s="53"/>
      <c r="N268" s="260"/>
      <c r="O268" s="274"/>
      <c r="P268" s="53"/>
      <c r="Q268" s="263"/>
      <c r="R268" s="263"/>
      <c r="S268" s="179"/>
      <c r="T268" s="195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5"/>
      <c r="AF268" s="53"/>
      <c r="AG268" s="55"/>
      <c r="AH268" s="54"/>
      <c r="AI268" s="53"/>
      <c r="AJ268" s="53"/>
      <c r="AK268" s="208"/>
      <c r="AL268" s="54"/>
      <c r="AM268" s="53"/>
      <c r="AN268" s="206"/>
      <c r="AO268" s="54"/>
      <c r="AP268" s="54"/>
      <c r="AQ268" s="54"/>
      <c r="AR268" s="53"/>
      <c r="AS268" s="185"/>
      <c r="AT268" s="56"/>
      <c r="AU268" s="54"/>
      <c r="AV268" s="190"/>
      <c r="AW268" s="185"/>
      <c r="AX268" s="185"/>
      <c r="AY268" s="182"/>
      <c r="AZ268" s="56"/>
      <c r="BA268" s="56"/>
      <c r="BB268" s="56"/>
      <c r="BC268" s="56" t="str">
        <f t="shared" si="36"/>
        <v/>
      </c>
      <c r="BD268" s="56"/>
      <c r="BE268" s="57"/>
      <c r="BF268" s="56"/>
      <c r="BG268" s="56"/>
      <c r="BH268" s="231"/>
      <c r="BI268" s="197">
        <f t="shared" si="37"/>
        <v>0</v>
      </c>
      <c r="BJ268" s="236"/>
      <c r="BK268" s="56"/>
      <c r="BL268" s="56"/>
      <c r="BM268" s="56"/>
      <c r="BN268" s="223"/>
      <c r="BO268" s="53"/>
      <c r="BP268" s="231"/>
      <c r="BQ268" s="59"/>
      <c r="BR268" s="60"/>
      <c r="BS268" s="59"/>
      <c r="BT268" s="238"/>
      <c r="BU268" s="59"/>
      <c r="BV268" s="58" t="e">
        <f t="shared" si="38"/>
        <v>#DIV/0!</v>
      </c>
      <c r="BW268" s="58" t="e">
        <f t="shared" si="39"/>
        <v>#DIV/0!</v>
      </c>
      <c r="BX268" s="58" t="e">
        <f t="shared" si="40"/>
        <v>#DIV/0!</v>
      </c>
      <c r="BY268" s="53"/>
      <c r="BZ268" s="58"/>
      <c r="CA268" s="61"/>
      <c r="CB268" s="56"/>
      <c r="CC268" s="56"/>
      <c r="CD268" s="56"/>
      <c r="CF268" s="62">
        <f t="shared" si="41"/>
        <v>0</v>
      </c>
      <c r="CG268" s="62">
        <f t="shared" si="42"/>
        <v>0</v>
      </c>
      <c r="CH268" s="173">
        <f t="shared" si="43"/>
        <v>0</v>
      </c>
      <c r="CI268" s="62">
        <f t="shared" si="44"/>
        <v>0</v>
      </c>
    </row>
    <row r="269" spans="2:87" ht="20.100000000000001" customHeight="1" x14ac:dyDescent="0.25">
      <c r="B269" s="53"/>
      <c r="C269" s="54"/>
      <c r="D269" s="267"/>
      <c r="E269" s="271"/>
      <c r="F269" s="55"/>
      <c r="G269" s="274"/>
      <c r="H269" s="53"/>
      <c r="I269" s="53"/>
      <c r="J269" s="53"/>
      <c r="K269" s="53"/>
      <c r="L269" s="265"/>
      <c r="M269" s="53"/>
      <c r="N269" s="260"/>
      <c r="O269" s="274"/>
      <c r="P269" s="53"/>
      <c r="Q269" s="263"/>
      <c r="R269" s="263"/>
      <c r="S269" s="179"/>
      <c r="T269" s="195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5"/>
      <c r="AF269" s="53"/>
      <c r="AG269" s="55"/>
      <c r="AH269" s="54"/>
      <c r="AI269" s="53"/>
      <c r="AJ269" s="53"/>
      <c r="AK269" s="208"/>
      <c r="AL269" s="54"/>
      <c r="AM269" s="53"/>
      <c r="AN269" s="206"/>
      <c r="AO269" s="54"/>
      <c r="AP269" s="54"/>
      <c r="AQ269" s="54"/>
      <c r="AR269" s="53"/>
      <c r="AS269" s="185"/>
      <c r="AT269" s="56"/>
      <c r="AU269" s="54"/>
      <c r="AV269" s="190"/>
      <c r="AW269" s="185"/>
      <c r="AX269" s="185"/>
      <c r="AY269" s="182"/>
      <c r="AZ269" s="56"/>
      <c r="BA269" s="56"/>
      <c r="BB269" s="56"/>
      <c r="BC269" s="56" t="str">
        <f t="shared" si="36"/>
        <v/>
      </c>
      <c r="BD269" s="56"/>
      <c r="BE269" s="57"/>
      <c r="BF269" s="56"/>
      <c r="BG269" s="56"/>
      <c r="BH269" s="231"/>
      <c r="BI269" s="197">
        <f t="shared" si="37"/>
        <v>0</v>
      </c>
      <c r="BJ269" s="236"/>
      <c r="BK269" s="56"/>
      <c r="BL269" s="56"/>
      <c r="BM269" s="56"/>
      <c r="BN269" s="223"/>
      <c r="BO269" s="53"/>
      <c r="BP269" s="231"/>
      <c r="BQ269" s="59"/>
      <c r="BR269" s="60"/>
      <c r="BS269" s="59"/>
      <c r="BT269" s="238"/>
      <c r="BU269" s="59"/>
      <c r="BV269" s="58" t="e">
        <f t="shared" si="38"/>
        <v>#DIV/0!</v>
      </c>
      <c r="BW269" s="58" t="e">
        <f t="shared" si="39"/>
        <v>#DIV/0!</v>
      </c>
      <c r="BX269" s="58" t="e">
        <f t="shared" si="40"/>
        <v>#DIV/0!</v>
      </c>
      <c r="BY269" s="53"/>
      <c r="BZ269" s="58"/>
      <c r="CA269" s="61"/>
      <c r="CB269" s="56"/>
      <c r="CC269" s="56"/>
      <c r="CD269" s="56"/>
      <c r="CF269" s="62">
        <f t="shared" si="41"/>
        <v>0</v>
      </c>
      <c r="CG269" s="62">
        <f t="shared" si="42"/>
        <v>0</v>
      </c>
      <c r="CH269" s="173">
        <f t="shared" si="43"/>
        <v>0</v>
      </c>
      <c r="CI269" s="62">
        <f t="shared" si="44"/>
        <v>0</v>
      </c>
    </row>
    <row r="270" spans="2:87" ht="20.100000000000001" customHeight="1" x14ac:dyDescent="0.25">
      <c r="B270" s="53"/>
      <c r="C270" s="54"/>
      <c r="D270" s="267"/>
      <c r="E270" s="271"/>
      <c r="F270" s="55"/>
      <c r="G270" s="274"/>
      <c r="H270" s="53"/>
      <c r="I270" s="53"/>
      <c r="J270" s="53"/>
      <c r="K270" s="53"/>
      <c r="L270" s="265"/>
      <c r="M270" s="53"/>
      <c r="N270" s="260"/>
      <c r="O270" s="274"/>
      <c r="P270" s="53"/>
      <c r="Q270" s="263"/>
      <c r="R270" s="263"/>
      <c r="S270" s="179"/>
      <c r="T270" s="195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5"/>
      <c r="AF270" s="53"/>
      <c r="AG270" s="55"/>
      <c r="AH270" s="54"/>
      <c r="AI270" s="53"/>
      <c r="AJ270" s="53"/>
      <c r="AK270" s="208"/>
      <c r="AL270" s="54"/>
      <c r="AM270" s="53"/>
      <c r="AN270" s="206"/>
      <c r="AO270" s="54"/>
      <c r="AP270" s="54"/>
      <c r="AQ270" s="54"/>
      <c r="AR270" s="53"/>
      <c r="AS270" s="185"/>
      <c r="AT270" s="56"/>
      <c r="AU270" s="54"/>
      <c r="AV270" s="190"/>
      <c r="AW270" s="185"/>
      <c r="AX270" s="185"/>
      <c r="AY270" s="182"/>
      <c r="AZ270" s="56"/>
      <c r="BA270" s="56"/>
      <c r="BB270" s="56"/>
      <c r="BC270" s="56" t="str">
        <f t="shared" si="36"/>
        <v/>
      </c>
      <c r="BD270" s="56"/>
      <c r="BE270" s="57"/>
      <c r="BF270" s="56"/>
      <c r="BG270" s="56"/>
      <c r="BH270" s="231"/>
      <c r="BI270" s="197">
        <f t="shared" si="37"/>
        <v>0</v>
      </c>
      <c r="BJ270" s="236"/>
      <c r="BK270" s="56"/>
      <c r="BL270" s="56"/>
      <c r="BM270" s="56"/>
      <c r="BN270" s="223"/>
      <c r="BO270" s="53"/>
      <c r="BP270" s="231"/>
      <c r="BQ270" s="59"/>
      <c r="BR270" s="60"/>
      <c r="BS270" s="59"/>
      <c r="BT270" s="238"/>
      <c r="BU270" s="59"/>
      <c r="BV270" s="58" t="e">
        <f t="shared" si="38"/>
        <v>#DIV/0!</v>
      </c>
      <c r="BW270" s="58" t="e">
        <f t="shared" si="39"/>
        <v>#DIV/0!</v>
      </c>
      <c r="BX270" s="58" t="e">
        <f t="shared" si="40"/>
        <v>#DIV/0!</v>
      </c>
      <c r="BY270" s="53"/>
      <c r="BZ270" s="58"/>
      <c r="CA270" s="61"/>
      <c r="CB270" s="56"/>
      <c r="CC270" s="56"/>
      <c r="CD270" s="56"/>
      <c r="CF270" s="62">
        <f t="shared" si="41"/>
        <v>0</v>
      </c>
      <c r="CG270" s="62">
        <f t="shared" si="42"/>
        <v>0</v>
      </c>
      <c r="CH270" s="173">
        <f t="shared" si="43"/>
        <v>0</v>
      </c>
      <c r="CI270" s="62">
        <f t="shared" si="44"/>
        <v>0</v>
      </c>
    </row>
    <row r="271" spans="2:87" ht="20.100000000000001" customHeight="1" x14ac:dyDescent="0.25">
      <c r="B271" s="53"/>
      <c r="C271" s="54"/>
      <c r="D271" s="267"/>
      <c r="E271" s="271"/>
      <c r="F271" s="55"/>
      <c r="G271" s="274"/>
      <c r="H271" s="53"/>
      <c r="I271" s="53"/>
      <c r="J271" s="53"/>
      <c r="K271" s="53"/>
      <c r="L271" s="265"/>
      <c r="M271" s="53"/>
      <c r="N271" s="260"/>
      <c r="O271" s="274"/>
      <c r="P271" s="53"/>
      <c r="Q271" s="263"/>
      <c r="R271" s="263"/>
      <c r="S271" s="179"/>
      <c r="T271" s="195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5"/>
      <c r="AF271" s="53"/>
      <c r="AG271" s="55"/>
      <c r="AH271" s="54"/>
      <c r="AI271" s="53"/>
      <c r="AJ271" s="53"/>
      <c r="AK271" s="208"/>
      <c r="AL271" s="54"/>
      <c r="AM271" s="53"/>
      <c r="AN271" s="206"/>
      <c r="AO271" s="54"/>
      <c r="AP271" s="54"/>
      <c r="AQ271" s="54"/>
      <c r="AR271" s="53"/>
      <c r="AS271" s="185"/>
      <c r="AT271" s="56"/>
      <c r="AU271" s="54"/>
      <c r="AV271" s="190"/>
      <c r="AW271" s="185"/>
      <c r="AX271" s="185"/>
      <c r="AY271" s="182"/>
      <c r="AZ271" s="56"/>
      <c r="BA271" s="56"/>
      <c r="BB271" s="56"/>
      <c r="BC271" s="56" t="str">
        <f t="shared" si="36"/>
        <v/>
      </c>
      <c r="BD271" s="56"/>
      <c r="BE271" s="57"/>
      <c r="BF271" s="56"/>
      <c r="BG271" s="56"/>
      <c r="BH271" s="231"/>
      <c r="BI271" s="197">
        <f t="shared" si="37"/>
        <v>0</v>
      </c>
      <c r="BJ271" s="236"/>
      <c r="BK271" s="56"/>
      <c r="BL271" s="56"/>
      <c r="BM271" s="56"/>
      <c r="BN271" s="223"/>
      <c r="BO271" s="53"/>
      <c r="BP271" s="231"/>
      <c r="BQ271" s="59"/>
      <c r="BR271" s="60"/>
      <c r="BS271" s="59"/>
      <c r="BT271" s="238"/>
      <c r="BU271" s="59"/>
      <c r="BV271" s="58" t="e">
        <f t="shared" si="38"/>
        <v>#DIV/0!</v>
      </c>
      <c r="BW271" s="58" t="e">
        <f t="shared" si="39"/>
        <v>#DIV/0!</v>
      </c>
      <c r="BX271" s="58" t="e">
        <f t="shared" si="40"/>
        <v>#DIV/0!</v>
      </c>
      <c r="BY271" s="53"/>
      <c r="BZ271" s="58"/>
      <c r="CA271" s="61"/>
      <c r="CB271" s="56"/>
      <c r="CC271" s="56"/>
      <c r="CD271" s="56"/>
      <c r="CF271" s="62">
        <f t="shared" si="41"/>
        <v>0</v>
      </c>
      <c r="CG271" s="62">
        <f t="shared" si="42"/>
        <v>0</v>
      </c>
      <c r="CH271" s="173">
        <f t="shared" si="43"/>
        <v>0</v>
      </c>
      <c r="CI271" s="62">
        <f t="shared" si="44"/>
        <v>0</v>
      </c>
    </row>
    <row r="272" spans="2:87" ht="20.100000000000001" customHeight="1" x14ac:dyDescent="0.25">
      <c r="B272" s="53"/>
      <c r="C272" s="54"/>
      <c r="D272" s="267"/>
      <c r="E272" s="271"/>
      <c r="F272" s="55"/>
      <c r="G272" s="274"/>
      <c r="H272" s="53"/>
      <c r="I272" s="53"/>
      <c r="J272" s="53"/>
      <c r="K272" s="53"/>
      <c r="L272" s="265"/>
      <c r="M272" s="53"/>
      <c r="N272" s="260"/>
      <c r="O272" s="274"/>
      <c r="P272" s="53"/>
      <c r="Q272" s="263"/>
      <c r="R272" s="263"/>
      <c r="S272" s="179"/>
      <c r="T272" s="195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5"/>
      <c r="AF272" s="53"/>
      <c r="AG272" s="55"/>
      <c r="AH272" s="54"/>
      <c r="AI272" s="53"/>
      <c r="AJ272" s="53"/>
      <c r="AK272" s="208"/>
      <c r="AL272" s="54"/>
      <c r="AM272" s="53"/>
      <c r="AN272" s="206"/>
      <c r="AO272" s="54"/>
      <c r="AP272" s="54"/>
      <c r="AQ272" s="54"/>
      <c r="AR272" s="53"/>
      <c r="AS272" s="185"/>
      <c r="AT272" s="56"/>
      <c r="AU272" s="54"/>
      <c r="AV272" s="190"/>
      <c r="AW272" s="185"/>
      <c r="AX272" s="185"/>
      <c r="AY272" s="182"/>
      <c r="AZ272" s="56"/>
      <c r="BA272" s="56"/>
      <c r="BB272" s="56"/>
      <c r="BC272" s="56" t="str">
        <f t="shared" si="36"/>
        <v/>
      </c>
      <c r="BD272" s="56"/>
      <c r="BE272" s="57"/>
      <c r="BF272" s="56"/>
      <c r="BG272" s="56"/>
      <c r="BH272" s="231"/>
      <c r="BI272" s="197">
        <f t="shared" si="37"/>
        <v>0</v>
      </c>
      <c r="BJ272" s="236"/>
      <c r="BK272" s="56"/>
      <c r="BL272" s="56"/>
      <c r="BM272" s="56"/>
      <c r="BN272" s="223"/>
      <c r="BO272" s="53"/>
      <c r="BP272" s="231"/>
      <c r="BQ272" s="59"/>
      <c r="BR272" s="60"/>
      <c r="BS272" s="59"/>
      <c r="BT272" s="238"/>
      <c r="BU272" s="59"/>
      <c r="BV272" s="58" t="e">
        <f t="shared" si="38"/>
        <v>#DIV/0!</v>
      </c>
      <c r="BW272" s="58" t="e">
        <f t="shared" si="39"/>
        <v>#DIV/0!</v>
      </c>
      <c r="BX272" s="58" t="e">
        <f t="shared" si="40"/>
        <v>#DIV/0!</v>
      </c>
      <c r="BY272" s="53"/>
      <c r="BZ272" s="58"/>
      <c r="CA272" s="61"/>
      <c r="CB272" s="56"/>
      <c r="CC272" s="56"/>
      <c r="CD272" s="56"/>
      <c r="CF272" s="62">
        <f t="shared" si="41"/>
        <v>0</v>
      </c>
      <c r="CG272" s="62">
        <f t="shared" si="42"/>
        <v>0</v>
      </c>
      <c r="CH272" s="173">
        <f t="shared" si="43"/>
        <v>0</v>
      </c>
      <c r="CI272" s="62">
        <f t="shared" si="44"/>
        <v>0</v>
      </c>
    </row>
    <row r="273" spans="2:87" ht="20.100000000000001" customHeight="1" x14ac:dyDescent="0.25">
      <c r="B273" s="53"/>
      <c r="C273" s="54"/>
      <c r="D273" s="267"/>
      <c r="E273" s="271"/>
      <c r="F273" s="55"/>
      <c r="G273" s="274"/>
      <c r="H273" s="53"/>
      <c r="I273" s="53"/>
      <c r="J273" s="53"/>
      <c r="K273" s="53"/>
      <c r="L273" s="265"/>
      <c r="M273" s="53"/>
      <c r="N273" s="260"/>
      <c r="O273" s="274"/>
      <c r="P273" s="53"/>
      <c r="Q273" s="263"/>
      <c r="R273" s="263"/>
      <c r="S273" s="179"/>
      <c r="T273" s="195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5"/>
      <c r="AF273" s="53"/>
      <c r="AG273" s="55"/>
      <c r="AH273" s="54"/>
      <c r="AI273" s="53"/>
      <c r="AJ273" s="53"/>
      <c r="AK273" s="208"/>
      <c r="AL273" s="54"/>
      <c r="AM273" s="53"/>
      <c r="AN273" s="206"/>
      <c r="AO273" s="54"/>
      <c r="AP273" s="54"/>
      <c r="AQ273" s="54"/>
      <c r="AR273" s="53"/>
      <c r="AS273" s="185"/>
      <c r="AT273" s="56"/>
      <c r="AU273" s="54"/>
      <c r="AV273" s="190"/>
      <c r="AW273" s="185"/>
      <c r="AX273" s="185"/>
      <c r="AY273" s="182"/>
      <c r="AZ273" s="56"/>
      <c r="BA273" s="56"/>
      <c r="BB273" s="56"/>
      <c r="BC273" s="56" t="str">
        <f t="shared" si="36"/>
        <v/>
      </c>
      <c r="BD273" s="56"/>
      <c r="BE273" s="57"/>
      <c r="BF273" s="56"/>
      <c r="BG273" s="56"/>
      <c r="BH273" s="231"/>
      <c r="BI273" s="197">
        <f t="shared" si="37"/>
        <v>0</v>
      </c>
      <c r="BJ273" s="236"/>
      <c r="BK273" s="56"/>
      <c r="BL273" s="56"/>
      <c r="BM273" s="56"/>
      <c r="BN273" s="223"/>
      <c r="BO273" s="53"/>
      <c r="BP273" s="231"/>
      <c r="BQ273" s="59"/>
      <c r="BR273" s="60"/>
      <c r="BS273" s="59"/>
      <c r="BT273" s="238"/>
      <c r="BU273" s="59"/>
      <c r="BV273" s="58" t="e">
        <f t="shared" si="38"/>
        <v>#DIV/0!</v>
      </c>
      <c r="BW273" s="58" t="e">
        <f t="shared" si="39"/>
        <v>#DIV/0!</v>
      </c>
      <c r="BX273" s="58" t="e">
        <f t="shared" si="40"/>
        <v>#DIV/0!</v>
      </c>
      <c r="BY273" s="53"/>
      <c r="BZ273" s="58"/>
      <c r="CA273" s="61"/>
      <c r="CB273" s="56"/>
      <c r="CC273" s="56"/>
      <c r="CD273" s="56"/>
      <c r="CF273" s="62">
        <f t="shared" si="41"/>
        <v>0</v>
      </c>
      <c r="CG273" s="62">
        <f t="shared" si="42"/>
        <v>0</v>
      </c>
      <c r="CH273" s="173">
        <f t="shared" si="43"/>
        <v>0</v>
      </c>
      <c r="CI273" s="62">
        <f t="shared" si="44"/>
        <v>0</v>
      </c>
    </row>
    <row r="274" spans="2:87" ht="20.100000000000001" customHeight="1" x14ac:dyDescent="0.25">
      <c r="B274" s="53"/>
      <c r="C274" s="54"/>
      <c r="D274" s="267"/>
      <c r="E274" s="271"/>
      <c r="F274" s="55"/>
      <c r="G274" s="274"/>
      <c r="H274" s="53"/>
      <c r="I274" s="53"/>
      <c r="J274" s="53"/>
      <c r="K274" s="53"/>
      <c r="L274" s="265"/>
      <c r="M274" s="53"/>
      <c r="N274" s="260"/>
      <c r="O274" s="274"/>
      <c r="P274" s="53"/>
      <c r="Q274" s="263"/>
      <c r="R274" s="263"/>
      <c r="S274" s="179"/>
      <c r="T274" s="195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5"/>
      <c r="AF274" s="53"/>
      <c r="AG274" s="55"/>
      <c r="AH274" s="54"/>
      <c r="AI274" s="53"/>
      <c r="AJ274" s="53"/>
      <c r="AK274" s="208"/>
      <c r="AL274" s="54"/>
      <c r="AM274" s="53"/>
      <c r="AN274" s="206"/>
      <c r="AO274" s="54"/>
      <c r="AP274" s="54"/>
      <c r="AQ274" s="54"/>
      <c r="AR274" s="53"/>
      <c r="AS274" s="185"/>
      <c r="AT274" s="56"/>
      <c r="AU274" s="54"/>
      <c r="AV274" s="190"/>
      <c r="AW274" s="185"/>
      <c r="AX274" s="185"/>
      <c r="AY274" s="182"/>
      <c r="AZ274" s="56"/>
      <c r="BA274" s="56"/>
      <c r="BB274" s="56"/>
      <c r="BC274" s="56" t="str">
        <f t="shared" si="36"/>
        <v/>
      </c>
      <c r="BD274" s="56"/>
      <c r="BE274" s="57"/>
      <c r="BF274" s="56"/>
      <c r="BG274" s="56"/>
      <c r="BH274" s="231"/>
      <c r="BI274" s="197">
        <f t="shared" si="37"/>
        <v>0</v>
      </c>
      <c r="BJ274" s="236"/>
      <c r="BK274" s="56"/>
      <c r="BL274" s="56"/>
      <c r="BM274" s="56"/>
      <c r="BN274" s="223"/>
      <c r="BO274" s="53"/>
      <c r="BP274" s="231"/>
      <c r="BQ274" s="59"/>
      <c r="BR274" s="60"/>
      <c r="BS274" s="59"/>
      <c r="BT274" s="238"/>
      <c r="BU274" s="59"/>
      <c r="BV274" s="58" t="e">
        <f t="shared" si="38"/>
        <v>#DIV/0!</v>
      </c>
      <c r="BW274" s="58" t="e">
        <f t="shared" si="39"/>
        <v>#DIV/0!</v>
      </c>
      <c r="BX274" s="58" t="e">
        <f t="shared" si="40"/>
        <v>#DIV/0!</v>
      </c>
      <c r="BY274" s="53"/>
      <c r="BZ274" s="58"/>
      <c r="CA274" s="61"/>
      <c r="CB274" s="56"/>
      <c r="CC274" s="56"/>
      <c r="CD274" s="56"/>
      <c r="CF274" s="62">
        <f t="shared" si="41"/>
        <v>0</v>
      </c>
      <c r="CG274" s="62">
        <f t="shared" si="42"/>
        <v>0</v>
      </c>
      <c r="CH274" s="173">
        <f t="shared" si="43"/>
        <v>0</v>
      </c>
      <c r="CI274" s="62">
        <f t="shared" si="44"/>
        <v>0</v>
      </c>
    </row>
    <row r="275" spans="2:87" ht="20.100000000000001" customHeight="1" x14ac:dyDescent="0.25">
      <c r="B275" s="53"/>
      <c r="C275" s="54"/>
      <c r="D275" s="267"/>
      <c r="E275" s="271"/>
      <c r="F275" s="55"/>
      <c r="G275" s="274"/>
      <c r="H275" s="53"/>
      <c r="I275" s="53"/>
      <c r="J275" s="53"/>
      <c r="K275" s="53"/>
      <c r="L275" s="265"/>
      <c r="M275" s="53"/>
      <c r="N275" s="260"/>
      <c r="O275" s="274"/>
      <c r="P275" s="53"/>
      <c r="Q275" s="263"/>
      <c r="R275" s="263"/>
      <c r="S275" s="179"/>
      <c r="T275" s="195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5"/>
      <c r="AF275" s="53"/>
      <c r="AG275" s="55"/>
      <c r="AH275" s="54"/>
      <c r="AI275" s="53"/>
      <c r="AJ275" s="53"/>
      <c r="AK275" s="208"/>
      <c r="AL275" s="54"/>
      <c r="AM275" s="53"/>
      <c r="AN275" s="206"/>
      <c r="AO275" s="54"/>
      <c r="AP275" s="54"/>
      <c r="AQ275" s="54"/>
      <c r="AR275" s="53"/>
      <c r="AS275" s="185"/>
      <c r="AT275" s="56"/>
      <c r="AU275" s="54"/>
      <c r="AV275" s="190"/>
      <c r="AW275" s="185"/>
      <c r="AX275" s="185"/>
      <c r="AY275" s="182"/>
      <c r="AZ275" s="56"/>
      <c r="BA275" s="56"/>
      <c r="BB275" s="56"/>
      <c r="BC275" s="56" t="str">
        <f t="shared" si="36"/>
        <v/>
      </c>
      <c r="BD275" s="56"/>
      <c r="BE275" s="57"/>
      <c r="BF275" s="56"/>
      <c r="BG275" s="56"/>
      <c r="BH275" s="231"/>
      <c r="BI275" s="197">
        <f t="shared" si="37"/>
        <v>0</v>
      </c>
      <c r="BJ275" s="236"/>
      <c r="BK275" s="56"/>
      <c r="BL275" s="56"/>
      <c r="BM275" s="56"/>
      <c r="BN275" s="223"/>
      <c r="BO275" s="53"/>
      <c r="BP275" s="231"/>
      <c r="BQ275" s="59"/>
      <c r="BR275" s="60"/>
      <c r="BS275" s="59"/>
      <c r="BT275" s="238"/>
      <c r="BU275" s="59"/>
      <c r="BV275" s="58" t="e">
        <f t="shared" si="38"/>
        <v>#DIV/0!</v>
      </c>
      <c r="BW275" s="58" t="e">
        <f t="shared" si="39"/>
        <v>#DIV/0!</v>
      </c>
      <c r="BX275" s="58" t="e">
        <f t="shared" si="40"/>
        <v>#DIV/0!</v>
      </c>
      <c r="BY275" s="53"/>
      <c r="BZ275" s="58"/>
      <c r="CA275" s="61"/>
      <c r="CB275" s="56"/>
      <c r="CC275" s="56"/>
      <c r="CD275" s="56"/>
      <c r="CF275" s="62">
        <f t="shared" si="41"/>
        <v>0</v>
      </c>
      <c r="CG275" s="62">
        <f t="shared" si="42"/>
        <v>0</v>
      </c>
      <c r="CH275" s="173">
        <f t="shared" si="43"/>
        <v>0</v>
      </c>
      <c r="CI275" s="62">
        <f t="shared" si="44"/>
        <v>0</v>
      </c>
    </row>
    <row r="276" spans="2:87" ht="20.100000000000001" customHeight="1" x14ac:dyDescent="0.25">
      <c r="B276" s="53"/>
      <c r="C276" s="54"/>
      <c r="D276" s="267"/>
      <c r="E276" s="271"/>
      <c r="F276" s="55"/>
      <c r="G276" s="274"/>
      <c r="H276" s="53"/>
      <c r="I276" s="53"/>
      <c r="J276" s="53"/>
      <c r="K276" s="53"/>
      <c r="L276" s="265"/>
      <c r="M276" s="53"/>
      <c r="N276" s="260"/>
      <c r="O276" s="274"/>
      <c r="P276" s="53"/>
      <c r="Q276" s="263"/>
      <c r="R276" s="263"/>
      <c r="S276" s="179"/>
      <c r="T276" s="195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5"/>
      <c r="AF276" s="53"/>
      <c r="AG276" s="55"/>
      <c r="AH276" s="54"/>
      <c r="AI276" s="53"/>
      <c r="AJ276" s="53"/>
      <c r="AK276" s="208"/>
      <c r="AL276" s="54"/>
      <c r="AM276" s="53"/>
      <c r="AN276" s="206"/>
      <c r="AO276" s="54"/>
      <c r="AP276" s="54"/>
      <c r="AQ276" s="54"/>
      <c r="AR276" s="53"/>
      <c r="AS276" s="185"/>
      <c r="AT276" s="56"/>
      <c r="AU276" s="54"/>
      <c r="AV276" s="190"/>
      <c r="AW276" s="185"/>
      <c r="AX276" s="185"/>
      <c r="AY276" s="182"/>
      <c r="AZ276" s="56"/>
      <c r="BA276" s="56"/>
      <c r="BB276" s="56"/>
      <c r="BC276" s="56" t="str">
        <f t="shared" si="36"/>
        <v/>
      </c>
      <c r="BD276" s="56"/>
      <c r="BE276" s="57"/>
      <c r="BF276" s="56"/>
      <c r="BG276" s="56"/>
      <c r="BH276" s="231"/>
      <c r="BI276" s="197">
        <f t="shared" si="37"/>
        <v>0</v>
      </c>
      <c r="BJ276" s="236"/>
      <c r="BK276" s="56"/>
      <c r="BL276" s="56"/>
      <c r="BM276" s="56"/>
      <c r="BN276" s="223"/>
      <c r="BO276" s="53"/>
      <c r="BP276" s="231"/>
      <c r="BQ276" s="59"/>
      <c r="BR276" s="60"/>
      <c r="BS276" s="59"/>
      <c r="BT276" s="238"/>
      <c r="BU276" s="59"/>
      <c r="BV276" s="58" t="e">
        <f t="shared" si="38"/>
        <v>#DIV/0!</v>
      </c>
      <c r="BW276" s="58" t="e">
        <f t="shared" si="39"/>
        <v>#DIV/0!</v>
      </c>
      <c r="BX276" s="58" t="e">
        <f t="shared" si="40"/>
        <v>#DIV/0!</v>
      </c>
      <c r="BY276" s="53"/>
      <c r="BZ276" s="58"/>
      <c r="CA276" s="61"/>
      <c r="CB276" s="56"/>
      <c r="CC276" s="56"/>
      <c r="CD276" s="56"/>
      <c r="CF276" s="62">
        <f t="shared" si="41"/>
        <v>0</v>
      </c>
      <c r="CG276" s="62">
        <f t="shared" si="42"/>
        <v>0</v>
      </c>
      <c r="CH276" s="173">
        <f t="shared" si="43"/>
        <v>0</v>
      </c>
      <c r="CI276" s="62">
        <f t="shared" si="44"/>
        <v>0</v>
      </c>
    </row>
    <row r="277" spans="2:87" ht="20.100000000000001" customHeight="1" x14ac:dyDescent="0.25">
      <c r="B277" s="53"/>
      <c r="C277" s="54"/>
      <c r="D277" s="267"/>
      <c r="E277" s="271"/>
      <c r="F277" s="55"/>
      <c r="G277" s="274"/>
      <c r="H277" s="53"/>
      <c r="I277" s="53"/>
      <c r="J277" s="53"/>
      <c r="K277" s="53"/>
      <c r="L277" s="265"/>
      <c r="M277" s="53"/>
      <c r="N277" s="260"/>
      <c r="O277" s="274"/>
      <c r="P277" s="53"/>
      <c r="Q277" s="263"/>
      <c r="R277" s="263"/>
      <c r="S277" s="179"/>
      <c r="T277" s="195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5"/>
      <c r="AF277" s="53"/>
      <c r="AG277" s="55"/>
      <c r="AH277" s="54"/>
      <c r="AI277" s="53"/>
      <c r="AJ277" s="53"/>
      <c r="AK277" s="208"/>
      <c r="AL277" s="54"/>
      <c r="AM277" s="53"/>
      <c r="AN277" s="206"/>
      <c r="AO277" s="54"/>
      <c r="AP277" s="54"/>
      <c r="AQ277" s="54"/>
      <c r="AR277" s="53"/>
      <c r="AS277" s="185"/>
      <c r="AT277" s="56"/>
      <c r="AU277" s="54"/>
      <c r="AV277" s="190"/>
      <c r="AW277" s="185"/>
      <c r="AX277" s="185"/>
      <c r="AY277" s="182"/>
      <c r="AZ277" s="56"/>
      <c r="BA277" s="56"/>
      <c r="BB277" s="56"/>
      <c r="BC277" s="56" t="str">
        <f t="shared" si="36"/>
        <v/>
      </c>
      <c r="BD277" s="56"/>
      <c r="BE277" s="57"/>
      <c r="BF277" s="56"/>
      <c r="BG277" s="56"/>
      <c r="BH277" s="231"/>
      <c r="BI277" s="197">
        <f t="shared" si="37"/>
        <v>0</v>
      </c>
      <c r="BJ277" s="236"/>
      <c r="BK277" s="56"/>
      <c r="BL277" s="56"/>
      <c r="BM277" s="56"/>
      <c r="BN277" s="223"/>
      <c r="BO277" s="53"/>
      <c r="BP277" s="231"/>
      <c r="BQ277" s="59"/>
      <c r="BR277" s="60"/>
      <c r="BS277" s="59"/>
      <c r="BT277" s="238"/>
      <c r="BU277" s="59"/>
      <c r="BV277" s="58" t="e">
        <f t="shared" si="38"/>
        <v>#DIV/0!</v>
      </c>
      <c r="BW277" s="58" t="e">
        <f t="shared" si="39"/>
        <v>#DIV/0!</v>
      </c>
      <c r="BX277" s="58" t="e">
        <f t="shared" si="40"/>
        <v>#DIV/0!</v>
      </c>
      <c r="BY277" s="53"/>
      <c r="BZ277" s="58"/>
      <c r="CA277" s="61"/>
      <c r="CB277" s="56"/>
      <c r="CC277" s="56"/>
      <c r="CD277" s="56"/>
      <c r="CF277" s="62">
        <f t="shared" si="41"/>
        <v>0</v>
      </c>
      <c r="CG277" s="62">
        <f t="shared" si="42"/>
        <v>0</v>
      </c>
      <c r="CH277" s="173">
        <f t="shared" si="43"/>
        <v>0</v>
      </c>
      <c r="CI277" s="62">
        <f t="shared" si="44"/>
        <v>0</v>
      </c>
    </row>
    <row r="278" spans="2:87" ht="20.100000000000001" customHeight="1" x14ac:dyDescent="0.25">
      <c r="B278" s="53"/>
      <c r="C278" s="54"/>
      <c r="D278" s="267"/>
      <c r="E278" s="271"/>
      <c r="F278" s="55"/>
      <c r="G278" s="274"/>
      <c r="H278" s="53"/>
      <c r="I278" s="53"/>
      <c r="J278" s="53"/>
      <c r="K278" s="53"/>
      <c r="L278" s="265"/>
      <c r="M278" s="53"/>
      <c r="N278" s="260"/>
      <c r="O278" s="274"/>
      <c r="P278" s="53"/>
      <c r="Q278" s="263"/>
      <c r="R278" s="263"/>
      <c r="S278" s="179"/>
      <c r="T278" s="195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5"/>
      <c r="AF278" s="53"/>
      <c r="AG278" s="55"/>
      <c r="AH278" s="54"/>
      <c r="AI278" s="53"/>
      <c r="AJ278" s="53"/>
      <c r="AK278" s="208"/>
      <c r="AL278" s="54"/>
      <c r="AM278" s="53"/>
      <c r="AN278" s="206"/>
      <c r="AO278" s="54"/>
      <c r="AP278" s="54"/>
      <c r="AQ278" s="54"/>
      <c r="AR278" s="53"/>
      <c r="AS278" s="185"/>
      <c r="AT278" s="56"/>
      <c r="AU278" s="54"/>
      <c r="AV278" s="190"/>
      <c r="AW278" s="185"/>
      <c r="AX278" s="185"/>
      <c r="AY278" s="182"/>
      <c r="AZ278" s="56"/>
      <c r="BA278" s="56"/>
      <c r="BB278" s="56"/>
      <c r="BC278" s="56" t="str">
        <f t="shared" si="36"/>
        <v/>
      </c>
      <c r="BD278" s="56"/>
      <c r="BE278" s="57"/>
      <c r="BF278" s="56"/>
      <c r="BG278" s="56"/>
      <c r="BH278" s="231"/>
      <c r="BI278" s="197">
        <f t="shared" si="37"/>
        <v>0</v>
      </c>
      <c r="BJ278" s="236"/>
      <c r="BK278" s="56"/>
      <c r="BL278" s="56"/>
      <c r="BM278" s="56"/>
      <c r="BN278" s="223"/>
      <c r="BO278" s="53"/>
      <c r="BP278" s="231"/>
      <c r="BQ278" s="59"/>
      <c r="BR278" s="60"/>
      <c r="BS278" s="59"/>
      <c r="BT278" s="238"/>
      <c r="BU278" s="59"/>
      <c r="BV278" s="58" t="e">
        <f t="shared" si="38"/>
        <v>#DIV/0!</v>
      </c>
      <c r="BW278" s="58" t="e">
        <f t="shared" si="39"/>
        <v>#DIV/0!</v>
      </c>
      <c r="BX278" s="58" t="e">
        <f t="shared" si="40"/>
        <v>#DIV/0!</v>
      </c>
      <c r="BY278" s="53"/>
      <c r="BZ278" s="58"/>
      <c r="CA278" s="61"/>
      <c r="CB278" s="56"/>
      <c r="CC278" s="56"/>
      <c r="CD278" s="56"/>
      <c r="CF278" s="62">
        <f t="shared" si="41"/>
        <v>0</v>
      </c>
      <c r="CG278" s="62">
        <f t="shared" si="42"/>
        <v>0</v>
      </c>
      <c r="CH278" s="173">
        <f t="shared" si="43"/>
        <v>0</v>
      </c>
      <c r="CI278" s="62">
        <f t="shared" si="44"/>
        <v>0</v>
      </c>
    </row>
    <row r="279" spans="2:87" ht="20.100000000000001" customHeight="1" x14ac:dyDescent="0.25">
      <c r="B279" s="53"/>
      <c r="C279" s="54"/>
      <c r="D279" s="267"/>
      <c r="E279" s="271"/>
      <c r="F279" s="55"/>
      <c r="G279" s="274"/>
      <c r="H279" s="53"/>
      <c r="I279" s="53"/>
      <c r="J279" s="53"/>
      <c r="K279" s="53"/>
      <c r="L279" s="265"/>
      <c r="M279" s="53"/>
      <c r="N279" s="260"/>
      <c r="O279" s="274"/>
      <c r="P279" s="53"/>
      <c r="Q279" s="263"/>
      <c r="R279" s="263"/>
      <c r="S279" s="179"/>
      <c r="T279" s="195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5"/>
      <c r="AF279" s="53"/>
      <c r="AG279" s="55"/>
      <c r="AH279" s="54"/>
      <c r="AI279" s="53"/>
      <c r="AJ279" s="53"/>
      <c r="AK279" s="208"/>
      <c r="AL279" s="54"/>
      <c r="AM279" s="53"/>
      <c r="AN279" s="206"/>
      <c r="AO279" s="54"/>
      <c r="AP279" s="54"/>
      <c r="AQ279" s="54"/>
      <c r="AR279" s="53"/>
      <c r="AS279" s="185"/>
      <c r="AT279" s="56"/>
      <c r="AU279" s="54"/>
      <c r="AV279" s="190"/>
      <c r="AW279" s="185"/>
      <c r="AX279" s="185"/>
      <c r="AY279" s="182"/>
      <c r="AZ279" s="56"/>
      <c r="BA279" s="56"/>
      <c r="BB279" s="56"/>
      <c r="BC279" s="56" t="str">
        <f t="shared" si="36"/>
        <v/>
      </c>
      <c r="BD279" s="56"/>
      <c r="BE279" s="57"/>
      <c r="BF279" s="56"/>
      <c r="BG279" s="56"/>
      <c r="BH279" s="231"/>
      <c r="BI279" s="197">
        <f t="shared" si="37"/>
        <v>0</v>
      </c>
      <c r="BJ279" s="236"/>
      <c r="BK279" s="56"/>
      <c r="BL279" s="56"/>
      <c r="BM279" s="56"/>
      <c r="BN279" s="223"/>
      <c r="BO279" s="53"/>
      <c r="BP279" s="231"/>
      <c r="BQ279" s="59"/>
      <c r="BR279" s="60"/>
      <c r="BS279" s="59"/>
      <c r="BT279" s="238"/>
      <c r="BU279" s="59"/>
      <c r="BV279" s="58" t="e">
        <f t="shared" si="38"/>
        <v>#DIV/0!</v>
      </c>
      <c r="BW279" s="58" t="e">
        <f t="shared" si="39"/>
        <v>#DIV/0!</v>
      </c>
      <c r="BX279" s="58" t="e">
        <f t="shared" si="40"/>
        <v>#DIV/0!</v>
      </c>
      <c r="BY279" s="53"/>
      <c r="BZ279" s="58"/>
      <c r="CA279" s="61"/>
      <c r="CB279" s="56"/>
      <c r="CC279" s="56"/>
      <c r="CD279" s="56"/>
      <c r="CF279" s="62">
        <f t="shared" si="41"/>
        <v>0</v>
      </c>
      <c r="CG279" s="62">
        <f t="shared" si="42"/>
        <v>0</v>
      </c>
      <c r="CH279" s="173">
        <f t="shared" si="43"/>
        <v>0</v>
      </c>
      <c r="CI279" s="62">
        <f t="shared" si="44"/>
        <v>0</v>
      </c>
    </row>
    <row r="280" spans="2:87" ht="20.100000000000001" customHeight="1" x14ac:dyDescent="0.25">
      <c r="B280" s="53"/>
      <c r="C280" s="54"/>
      <c r="D280" s="267"/>
      <c r="E280" s="271"/>
      <c r="F280" s="55"/>
      <c r="G280" s="274"/>
      <c r="H280" s="53"/>
      <c r="I280" s="53"/>
      <c r="J280" s="53"/>
      <c r="K280" s="53"/>
      <c r="L280" s="265"/>
      <c r="M280" s="53"/>
      <c r="N280" s="260"/>
      <c r="O280" s="274"/>
      <c r="P280" s="53"/>
      <c r="Q280" s="263"/>
      <c r="R280" s="263"/>
      <c r="S280" s="179"/>
      <c r="T280" s="195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5"/>
      <c r="AF280" s="53"/>
      <c r="AG280" s="55"/>
      <c r="AH280" s="54"/>
      <c r="AI280" s="53"/>
      <c r="AJ280" s="53"/>
      <c r="AK280" s="208"/>
      <c r="AL280" s="54"/>
      <c r="AM280" s="53"/>
      <c r="AN280" s="206"/>
      <c r="AO280" s="54"/>
      <c r="AP280" s="54"/>
      <c r="AQ280" s="54"/>
      <c r="AR280" s="53"/>
      <c r="AS280" s="185"/>
      <c r="AT280" s="56"/>
      <c r="AU280" s="54"/>
      <c r="AV280" s="190"/>
      <c r="AW280" s="185"/>
      <c r="AX280" s="185"/>
      <c r="AY280" s="182"/>
      <c r="AZ280" s="56"/>
      <c r="BA280" s="56"/>
      <c r="BB280" s="56"/>
      <c r="BC280" s="56" t="str">
        <f t="shared" si="36"/>
        <v/>
      </c>
      <c r="BD280" s="56"/>
      <c r="BE280" s="57"/>
      <c r="BF280" s="56"/>
      <c r="BG280" s="56"/>
      <c r="BH280" s="231"/>
      <c r="BI280" s="197">
        <f t="shared" si="37"/>
        <v>0</v>
      </c>
      <c r="BJ280" s="236"/>
      <c r="BK280" s="56"/>
      <c r="BL280" s="56"/>
      <c r="BM280" s="56"/>
      <c r="BN280" s="223"/>
      <c r="BO280" s="53"/>
      <c r="BP280" s="231"/>
      <c r="BQ280" s="59"/>
      <c r="BR280" s="60"/>
      <c r="BS280" s="59"/>
      <c r="BT280" s="238"/>
      <c r="BU280" s="59"/>
      <c r="BV280" s="58" t="e">
        <f t="shared" si="38"/>
        <v>#DIV/0!</v>
      </c>
      <c r="BW280" s="58" t="e">
        <f t="shared" si="39"/>
        <v>#DIV/0!</v>
      </c>
      <c r="BX280" s="58" t="e">
        <f t="shared" si="40"/>
        <v>#DIV/0!</v>
      </c>
      <c r="BY280" s="53"/>
      <c r="BZ280" s="58"/>
      <c r="CA280" s="61"/>
      <c r="CB280" s="56"/>
      <c r="CC280" s="56"/>
      <c r="CD280" s="56"/>
      <c r="CF280" s="62">
        <f t="shared" si="41"/>
        <v>0</v>
      </c>
      <c r="CG280" s="62">
        <f t="shared" si="42"/>
        <v>0</v>
      </c>
      <c r="CH280" s="173">
        <f t="shared" si="43"/>
        <v>0</v>
      </c>
      <c r="CI280" s="62">
        <f t="shared" si="44"/>
        <v>0</v>
      </c>
    </row>
    <row r="281" spans="2:87" ht="20.100000000000001" customHeight="1" x14ac:dyDescent="0.25">
      <c r="B281" s="53"/>
      <c r="C281" s="54"/>
      <c r="D281" s="267"/>
      <c r="E281" s="271"/>
      <c r="F281" s="55"/>
      <c r="G281" s="274"/>
      <c r="H281" s="53"/>
      <c r="I281" s="53"/>
      <c r="J281" s="53"/>
      <c r="K281" s="53"/>
      <c r="L281" s="265"/>
      <c r="M281" s="53"/>
      <c r="N281" s="260"/>
      <c r="O281" s="274"/>
      <c r="P281" s="53"/>
      <c r="Q281" s="263"/>
      <c r="R281" s="263"/>
      <c r="S281" s="179"/>
      <c r="T281" s="195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5"/>
      <c r="AF281" s="53"/>
      <c r="AG281" s="55"/>
      <c r="AH281" s="54"/>
      <c r="AI281" s="53"/>
      <c r="AJ281" s="53"/>
      <c r="AK281" s="208"/>
      <c r="AL281" s="54"/>
      <c r="AM281" s="53"/>
      <c r="AN281" s="206"/>
      <c r="AO281" s="54"/>
      <c r="AP281" s="54"/>
      <c r="AQ281" s="54"/>
      <c r="AR281" s="53"/>
      <c r="AS281" s="185"/>
      <c r="AT281" s="56"/>
      <c r="AU281" s="54"/>
      <c r="AV281" s="190"/>
      <c r="AW281" s="185"/>
      <c r="AX281" s="185"/>
      <c r="AY281" s="182"/>
      <c r="AZ281" s="56"/>
      <c r="BA281" s="56"/>
      <c r="BB281" s="56"/>
      <c r="BC281" s="56" t="str">
        <f t="shared" si="36"/>
        <v/>
      </c>
      <c r="BD281" s="56"/>
      <c r="BE281" s="57"/>
      <c r="BF281" s="56"/>
      <c r="BG281" s="56"/>
      <c r="BH281" s="231"/>
      <c r="BI281" s="197">
        <f t="shared" si="37"/>
        <v>0</v>
      </c>
      <c r="BJ281" s="236"/>
      <c r="BK281" s="56"/>
      <c r="BL281" s="56"/>
      <c r="BM281" s="56"/>
      <c r="BN281" s="223"/>
      <c r="BO281" s="53"/>
      <c r="BP281" s="231"/>
      <c r="BQ281" s="59"/>
      <c r="BR281" s="60"/>
      <c r="BS281" s="59"/>
      <c r="BT281" s="238"/>
      <c r="BU281" s="59"/>
      <c r="BV281" s="58" t="e">
        <f t="shared" si="38"/>
        <v>#DIV/0!</v>
      </c>
      <c r="BW281" s="58" t="e">
        <f t="shared" si="39"/>
        <v>#DIV/0!</v>
      </c>
      <c r="BX281" s="58" t="e">
        <f t="shared" si="40"/>
        <v>#DIV/0!</v>
      </c>
      <c r="BY281" s="53"/>
      <c r="BZ281" s="58"/>
      <c r="CA281" s="61"/>
      <c r="CB281" s="56"/>
      <c r="CC281" s="56"/>
      <c r="CD281" s="56"/>
      <c r="CF281" s="62">
        <f t="shared" si="41"/>
        <v>0</v>
      </c>
      <c r="CG281" s="62">
        <f t="shared" si="42"/>
        <v>0</v>
      </c>
      <c r="CH281" s="173">
        <f t="shared" si="43"/>
        <v>0</v>
      </c>
      <c r="CI281" s="62">
        <f t="shared" si="44"/>
        <v>0</v>
      </c>
    </row>
    <row r="282" spans="2:87" ht="20.100000000000001" customHeight="1" x14ac:dyDescent="0.25">
      <c r="B282" s="53"/>
      <c r="C282" s="54"/>
      <c r="D282" s="267"/>
      <c r="E282" s="271"/>
      <c r="F282" s="55"/>
      <c r="G282" s="274"/>
      <c r="H282" s="53"/>
      <c r="I282" s="53"/>
      <c r="J282" s="53"/>
      <c r="K282" s="53"/>
      <c r="L282" s="265"/>
      <c r="M282" s="53"/>
      <c r="N282" s="260"/>
      <c r="O282" s="274"/>
      <c r="P282" s="53"/>
      <c r="Q282" s="263"/>
      <c r="R282" s="263"/>
      <c r="S282" s="179"/>
      <c r="T282" s="195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5"/>
      <c r="AF282" s="53"/>
      <c r="AG282" s="55"/>
      <c r="AH282" s="54"/>
      <c r="AI282" s="53"/>
      <c r="AJ282" s="53"/>
      <c r="AK282" s="208"/>
      <c r="AL282" s="54"/>
      <c r="AM282" s="53"/>
      <c r="AN282" s="206"/>
      <c r="AO282" s="54"/>
      <c r="AP282" s="54"/>
      <c r="AQ282" s="54"/>
      <c r="AR282" s="53"/>
      <c r="AS282" s="185"/>
      <c r="AT282" s="56"/>
      <c r="AU282" s="54"/>
      <c r="AV282" s="190"/>
      <c r="AW282" s="185"/>
      <c r="AX282" s="185"/>
      <c r="AY282" s="182"/>
      <c r="AZ282" s="56"/>
      <c r="BA282" s="56"/>
      <c r="BB282" s="56"/>
      <c r="BC282" s="56" t="str">
        <f t="shared" si="36"/>
        <v/>
      </c>
      <c r="BD282" s="56"/>
      <c r="BE282" s="57"/>
      <c r="BF282" s="56"/>
      <c r="BG282" s="56"/>
      <c r="BH282" s="231"/>
      <c r="BI282" s="197">
        <f t="shared" si="37"/>
        <v>0</v>
      </c>
      <c r="BJ282" s="236"/>
      <c r="BK282" s="56"/>
      <c r="BL282" s="56"/>
      <c r="BM282" s="56"/>
      <c r="BN282" s="223"/>
      <c r="BO282" s="53"/>
      <c r="BP282" s="231"/>
      <c r="BQ282" s="59"/>
      <c r="BR282" s="60"/>
      <c r="BS282" s="59"/>
      <c r="BT282" s="238"/>
      <c r="BU282" s="59"/>
      <c r="BV282" s="58" t="e">
        <f t="shared" si="38"/>
        <v>#DIV/0!</v>
      </c>
      <c r="BW282" s="58" t="e">
        <f t="shared" si="39"/>
        <v>#DIV/0!</v>
      </c>
      <c r="BX282" s="58" t="e">
        <f t="shared" si="40"/>
        <v>#DIV/0!</v>
      </c>
      <c r="BY282" s="53"/>
      <c r="BZ282" s="58"/>
      <c r="CA282" s="61"/>
      <c r="CB282" s="56"/>
      <c r="CC282" s="56"/>
      <c r="CD282" s="56"/>
      <c r="CF282" s="62">
        <f t="shared" si="41"/>
        <v>0</v>
      </c>
      <c r="CG282" s="62">
        <f t="shared" si="42"/>
        <v>0</v>
      </c>
      <c r="CH282" s="173">
        <f t="shared" si="43"/>
        <v>0</v>
      </c>
      <c r="CI282" s="62">
        <f t="shared" si="44"/>
        <v>0</v>
      </c>
    </row>
    <row r="283" spans="2:87" ht="20.100000000000001" customHeight="1" x14ac:dyDescent="0.25">
      <c r="B283" s="53"/>
      <c r="C283" s="54"/>
      <c r="D283" s="267"/>
      <c r="E283" s="271"/>
      <c r="F283" s="55"/>
      <c r="G283" s="274"/>
      <c r="H283" s="53"/>
      <c r="I283" s="53"/>
      <c r="J283" s="53"/>
      <c r="K283" s="53"/>
      <c r="L283" s="265"/>
      <c r="M283" s="53"/>
      <c r="N283" s="260"/>
      <c r="O283" s="274"/>
      <c r="P283" s="53"/>
      <c r="Q283" s="263"/>
      <c r="R283" s="263"/>
      <c r="S283" s="179"/>
      <c r="T283" s="195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5"/>
      <c r="AF283" s="53"/>
      <c r="AG283" s="55"/>
      <c r="AH283" s="54"/>
      <c r="AI283" s="53"/>
      <c r="AJ283" s="53"/>
      <c r="AK283" s="208"/>
      <c r="AL283" s="54"/>
      <c r="AM283" s="53"/>
      <c r="AN283" s="206"/>
      <c r="AO283" s="54"/>
      <c r="AP283" s="54"/>
      <c r="AQ283" s="54"/>
      <c r="AR283" s="53"/>
      <c r="AS283" s="185"/>
      <c r="AT283" s="56"/>
      <c r="AU283" s="54"/>
      <c r="AV283" s="190"/>
      <c r="AW283" s="185"/>
      <c r="AX283" s="185"/>
      <c r="AY283" s="182"/>
      <c r="AZ283" s="56"/>
      <c r="BA283" s="56"/>
      <c r="BB283" s="56"/>
      <c r="BC283" s="56" t="str">
        <f t="shared" si="36"/>
        <v/>
      </c>
      <c r="BD283" s="56"/>
      <c r="BE283" s="57"/>
      <c r="BF283" s="56"/>
      <c r="BG283" s="56"/>
      <c r="BH283" s="231"/>
      <c r="BI283" s="197">
        <f t="shared" si="37"/>
        <v>0</v>
      </c>
      <c r="BJ283" s="236"/>
      <c r="BK283" s="56"/>
      <c r="BL283" s="56"/>
      <c r="BM283" s="56"/>
      <c r="BN283" s="223"/>
      <c r="BO283" s="53"/>
      <c r="BP283" s="231"/>
      <c r="BQ283" s="59"/>
      <c r="BR283" s="60"/>
      <c r="BS283" s="59"/>
      <c r="BT283" s="238"/>
      <c r="BU283" s="59"/>
      <c r="BV283" s="58" t="e">
        <f t="shared" si="38"/>
        <v>#DIV/0!</v>
      </c>
      <c r="BW283" s="58" t="e">
        <f t="shared" si="39"/>
        <v>#DIV/0!</v>
      </c>
      <c r="BX283" s="58" t="e">
        <f t="shared" si="40"/>
        <v>#DIV/0!</v>
      </c>
      <c r="BY283" s="53"/>
      <c r="BZ283" s="58"/>
      <c r="CA283" s="61"/>
      <c r="CB283" s="56"/>
      <c r="CC283" s="56"/>
      <c r="CD283" s="56"/>
      <c r="CF283" s="62">
        <f t="shared" si="41"/>
        <v>0</v>
      </c>
      <c r="CG283" s="62">
        <f t="shared" si="42"/>
        <v>0</v>
      </c>
      <c r="CH283" s="173">
        <f t="shared" si="43"/>
        <v>0</v>
      </c>
      <c r="CI283" s="62">
        <f t="shared" si="44"/>
        <v>0</v>
      </c>
    </row>
    <row r="284" spans="2:87" ht="20.100000000000001" customHeight="1" x14ac:dyDescent="0.25">
      <c r="B284" s="53"/>
      <c r="C284" s="54"/>
      <c r="D284" s="267"/>
      <c r="E284" s="271"/>
      <c r="F284" s="55"/>
      <c r="G284" s="274"/>
      <c r="H284" s="53"/>
      <c r="I284" s="53"/>
      <c r="J284" s="53"/>
      <c r="K284" s="53"/>
      <c r="L284" s="265"/>
      <c r="M284" s="53"/>
      <c r="N284" s="260"/>
      <c r="O284" s="274"/>
      <c r="P284" s="53"/>
      <c r="Q284" s="263"/>
      <c r="R284" s="263"/>
      <c r="S284" s="179"/>
      <c r="T284" s="195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5"/>
      <c r="AF284" s="53"/>
      <c r="AG284" s="55"/>
      <c r="AH284" s="54"/>
      <c r="AI284" s="53"/>
      <c r="AJ284" s="53"/>
      <c r="AK284" s="208"/>
      <c r="AL284" s="54"/>
      <c r="AM284" s="53"/>
      <c r="AN284" s="206"/>
      <c r="AO284" s="54"/>
      <c r="AP284" s="54"/>
      <c r="AQ284" s="54"/>
      <c r="AR284" s="53"/>
      <c r="AS284" s="185"/>
      <c r="AT284" s="56"/>
      <c r="AU284" s="54"/>
      <c r="AV284" s="190"/>
      <c r="AW284" s="185"/>
      <c r="AX284" s="185"/>
      <c r="AY284" s="182"/>
      <c r="AZ284" s="56"/>
      <c r="BA284" s="56"/>
      <c r="BB284" s="56"/>
      <c r="BC284" s="56" t="str">
        <f t="shared" si="36"/>
        <v/>
      </c>
      <c r="BD284" s="56"/>
      <c r="BE284" s="57"/>
      <c r="BF284" s="56"/>
      <c r="BG284" s="56"/>
      <c r="BH284" s="231"/>
      <c r="BI284" s="197">
        <f t="shared" si="37"/>
        <v>0</v>
      </c>
      <c r="BJ284" s="236"/>
      <c r="BK284" s="56"/>
      <c r="BL284" s="56"/>
      <c r="BM284" s="56"/>
      <c r="BN284" s="223"/>
      <c r="BO284" s="53"/>
      <c r="BP284" s="231"/>
      <c r="BQ284" s="59"/>
      <c r="BR284" s="60"/>
      <c r="BS284" s="59"/>
      <c r="BT284" s="238"/>
      <c r="BU284" s="59"/>
      <c r="BV284" s="58" t="e">
        <f t="shared" si="38"/>
        <v>#DIV/0!</v>
      </c>
      <c r="BW284" s="58" t="e">
        <f t="shared" si="39"/>
        <v>#DIV/0!</v>
      </c>
      <c r="BX284" s="58" t="e">
        <f t="shared" si="40"/>
        <v>#DIV/0!</v>
      </c>
      <c r="BY284" s="53"/>
      <c r="BZ284" s="58"/>
      <c r="CA284" s="61"/>
      <c r="CB284" s="56"/>
      <c r="CC284" s="56"/>
      <c r="CD284" s="56"/>
      <c r="CF284" s="62">
        <f t="shared" si="41"/>
        <v>0</v>
      </c>
      <c r="CG284" s="62">
        <f t="shared" si="42"/>
        <v>0</v>
      </c>
      <c r="CH284" s="173">
        <f t="shared" si="43"/>
        <v>0</v>
      </c>
      <c r="CI284" s="62">
        <f t="shared" si="44"/>
        <v>0</v>
      </c>
    </row>
    <row r="285" spans="2:87" ht="20.100000000000001" customHeight="1" x14ac:dyDescent="0.25">
      <c r="B285" s="53"/>
      <c r="C285" s="54"/>
      <c r="D285" s="267"/>
      <c r="E285" s="271"/>
      <c r="F285" s="55"/>
      <c r="G285" s="274"/>
      <c r="H285" s="53"/>
      <c r="I285" s="53"/>
      <c r="J285" s="53"/>
      <c r="K285" s="53"/>
      <c r="L285" s="265"/>
      <c r="M285" s="53"/>
      <c r="N285" s="260"/>
      <c r="O285" s="274"/>
      <c r="P285" s="53"/>
      <c r="Q285" s="263"/>
      <c r="R285" s="263"/>
      <c r="S285" s="179"/>
      <c r="T285" s="195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5"/>
      <c r="AF285" s="53"/>
      <c r="AG285" s="55"/>
      <c r="AH285" s="54"/>
      <c r="AI285" s="53"/>
      <c r="AJ285" s="53"/>
      <c r="AK285" s="208"/>
      <c r="AL285" s="54"/>
      <c r="AM285" s="53"/>
      <c r="AN285" s="206"/>
      <c r="AO285" s="54"/>
      <c r="AP285" s="54"/>
      <c r="AQ285" s="54"/>
      <c r="AR285" s="53"/>
      <c r="AS285" s="185"/>
      <c r="AT285" s="56"/>
      <c r="AU285" s="54"/>
      <c r="AV285" s="190"/>
      <c r="AW285" s="185"/>
      <c r="AX285" s="185"/>
      <c r="AY285" s="182"/>
      <c r="AZ285" s="56"/>
      <c r="BA285" s="56"/>
      <c r="BB285" s="56"/>
      <c r="BC285" s="56" t="str">
        <f t="shared" si="36"/>
        <v/>
      </c>
      <c r="BD285" s="56"/>
      <c r="BE285" s="57"/>
      <c r="BF285" s="56"/>
      <c r="BG285" s="56"/>
      <c r="BH285" s="231"/>
      <c r="BI285" s="197">
        <f t="shared" si="37"/>
        <v>0</v>
      </c>
      <c r="BJ285" s="236"/>
      <c r="BK285" s="56"/>
      <c r="BL285" s="56"/>
      <c r="BM285" s="56"/>
      <c r="BN285" s="223"/>
      <c r="BO285" s="53"/>
      <c r="BP285" s="231"/>
      <c r="BQ285" s="59"/>
      <c r="BR285" s="60"/>
      <c r="BS285" s="59"/>
      <c r="BT285" s="238"/>
      <c r="BU285" s="59"/>
      <c r="BV285" s="58" t="e">
        <f t="shared" si="38"/>
        <v>#DIV/0!</v>
      </c>
      <c r="BW285" s="58" t="e">
        <f t="shared" si="39"/>
        <v>#DIV/0!</v>
      </c>
      <c r="BX285" s="58" t="e">
        <f t="shared" si="40"/>
        <v>#DIV/0!</v>
      </c>
      <c r="BY285" s="53"/>
      <c r="BZ285" s="58"/>
      <c r="CA285" s="61"/>
      <c r="CB285" s="56"/>
      <c r="CC285" s="56"/>
      <c r="CD285" s="56"/>
      <c r="CF285" s="62">
        <f t="shared" si="41"/>
        <v>0</v>
      </c>
      <c r="CG285" s="62">
        <f t="shared" si="42"/>
        <v>0</v>
      </c>
      <c r="CH285" s="173">
        <f t="shared" si="43"/>
        <v>0</v>
      </c>
      <c r="CI285" s="62">
        <f t="shared" si="44"/>
        <v>0</v>
      </c>
    </row>
    <row r="286" spans="2:87" ht="20.100000000000001" customHeight="1" x14ac:dyDescent="0.25">
      <c r="B286" s="53"/>
      <c r="C286" s="54"/>
      <c r="D286" s="267"/>
      <c r="E286" s="271"/>
      <c r="F286" s="55"/>
      <c r="G286" s="274"/>
      <c r="H286" s="53"/>
      <c r="I286" s="53"/>
      <c r="J286" s="53"/>
      <c r="K286" s="53"/>
      <c r="L286" s="265"/>
      <c r="M286" s="53"/>
      <c r="N286" s="260"/>
      <c r="O286" s="274"/>
      <c r="P286" s="53"/>
      <c r="Q286" s="263"/>
      <c r="R286" s="263"/>
      <c r="S286" s="179"/>
      <c r="T286" s="195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5"/>
      <c r="AF286" s="53"/>
      <c r="AG286" s="55"/>
      <c r="AH286" s="54"/>
      <c r="AI286" s="53"/>
      <c r="AJ286" s="53"/>
      <c r="AK286" s="208"/>
      <c r="AL286" s="54"/>
      <c r="AM286" s="53"/>
      <c r="AN286" s="206"/>
      <c r="AO286" s="54"/>
      <c r="AP286" s="54"/>
      <c r="AQ286" s="54"/>
      <c r="AR286" s="53"/>
      <c r="AS286" s="185"/>
      <c r="AT286" s="56"/>
      <c r="AU286" s="54"/>
      <c r="AV286" s="190"/>
      <c r="AW286" s="185"/>
      <c r="AX286" s="185"/>
      <c r="AY286" s="182"/>
      <c r="AZ286" s="56"/>
      <c r="BA286" s="56"/>
      <c r="BB286" s="56"/>
      <c r="BC286" s="56" t="str">
        <f t="shared" si="36"/>
        <v/>
      </c>
      <c r="BD286" s="56"/>
      <c r="BE286" s="57"/>
      <c r="BF286" s="56"/>
      <c r="BG286" s="56"/>
      <c r="BH286" s="231"/>
      <c r="BI286" s="197">
        <f t="shared" si="37"/>
        <v>0</v>
      </c>
      <c r="BJ286" s="236"/>
      <c r="BK286" s="56"/>
      <c r="BL286" s="56"/>
      <c r="BM286" s="56"/>
      <c r="BN286" s="223"/>
      <c r="BO286" s="53"/>
      <c r="BP286" s="231"/>
      <c r="BQ286" s="59"/>
      <c r="BR286" s="60"/>
      <c r="BS286" s="59"/>
      <c r="BT286" s="238"/>
      <c r="BU286" s="59"/>
      <c r="BV286" s="58" t="e">
        <f t="shared" si="38"/>
        <v>#DIV/0!</v>
      </c>
      <c r="BW286" s="58" t="e">
        <f t="shared" si="39"/>
        <v>#DIV/0!</v>
      </c>
      <c r="BX286" s="58" t="e">
        <f t="shared" si="40"/>
        <v>#DIV/0!</v>
      </c>
      <c r="BY286" s="53"/>
      <c r="BZ286" s="58"/>
      <c r="CA286" s="61"/>
      <c r="CB286" s="56"/>
      <c r="CC286" s="56"/>
      <c r="CD286" s="56"/>
      <c r="CF286" s="62">
        <f t="shared" si="41"/>
        <v>0</v>
      </c>
      <c r="CG286" s="62">
        <f t="shared" si="42"/>
        <v>0</v>
      </c>
      <c r="CH286" s="173">
        <f t="shared" si="43"/>
        <v>0</v>
      </c>
      <c r="CI286" s="62">
        <f t="shared" si="44"/>
        <v>0</v>
      </c>
    </row>
    <row r="287" spans="2:87" ht="20.100000000000001" customHeight="1" x14ac:dyDescent="0.25">
      <c r="B287" s="53"/>
      <c r="C287" s="54"/>
      <c r="D287" s="267"/>
      <c r="E287" s="271"/>
      <c r="F287" s="55"/>
      <c r="G287" s="274"/>
      <c r="H287" s="53"/>
      <c r="I287" s="53"/>
      <c r="J287" s="53"/>
      <c r="K287" s="53"/>
      <c r="L287" s="265"/>
      <c r="M287" s="53"/>
      <c r="N287" s="260"/>
      <c r="O287" s="274"/>
      <c r="P287" s="53"/>
      <c r="Q287" s="263"/>
      <c r="R287" s="263"/>
      <c r="S287" s="179"/>
      <c r="T287" s="195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5"/>
      <c r="AF287" s="53"/>
      <c r="AG287" s="55"/>
      <c r="AH287" s="54"/>
      <c r="AI287" s="53"/>
      <c r="AJ287" s="53"/>
      <c r="AK287" s="208"/>
      <c r="AL287" s="54"/>
      <c r="AM287" s="53"/>
      <c r="AN287" s="206"/>
      <c r="AO287" s="54"/>
      <c r="AP287" s="54"/>
      <c r="AQ287" s="54"/>
      <c r="AR287" s="53"/>
      <c r="AS287" s="185"/>
      <c r="AT287" s="56"/>
      <c r="AU287" s="54"/>
      <c r="AV287" s="190"/>
      <c r="AW287" s="185"/>
      <c r="AX287" s="185"/>
      <c r="AY287" s="182"/>
      <c r="AZ287" s="56"/>
      <c r="BA287" s="56"/>
      <c r="BB287" s="56"/>
      <c r="BC287" s="56" t="str">
        <f t="shared" si="36"/>
        <v/>
      </c>
      <c r="BD287" s="56"/>
      <c r="BE287" s="57"/>
      <c r="BF287" s="56"/>
      <c r="BG287" s="56"/>
      <c r="BH287" s="231"/>
      <c r="BI287" s="197">
        <f t="shared" si="37"/>
        <v>0</v>
      </c>
      <c r="BJ287" s="236"/>
      <c r="BK287" s="56"/>
      <c r="BL287" s="56"/>
      <c r="BM287" s="56"/>
      <c r="BN287" s="223"/>
      <c r="BO287" s="53"/>
      <c r="BP287" s="231"/>
      <c r="BQ287" s="59"/>
      <c r="BR287" s="60"/>
      <c r="BS287" s="59"/>
      <c r="BT287" s="238"/>
      <c r="BU287" s="59"/>
      <c r="BV287" s="58" t="e">
        <f t="shared" si="38"/>
        <v>#DIV/0!</v>
      </c>
      <c r="BW287" s="58" t="e">
        <f t="shared" si="39"/>
        <v>#DIV/0!</v>
      </c>
      <c r="BX287" s="58" t="e">
        <f t="shared" si="40"/>
        <v>#DIV/0!</v>
      </c>
      <c r="BY287" s="53"/>
      <c r="BZ287" s="58"/>
      <c r="CA287" s="61"/>
      <c r="CB287" s="56"/>
      <c r="CC287" s="56"/>
      <c r="CD287" s="56"/>
      <c r="CF287" s="62">
        <f t="shared" si="41"/>
        <v>0</v>
      </c>
      <c r="CG287" s="62">
        <f t="shared" si="42"/>
        <v>0</v>
      </c>
      <c r="CH287" s="173">
        <f t="shared" si="43"/>
        <v>0</v>
      </c>
      <c r="CI287" s="62">
        <f t="shared" si="44"/>
        <v>0</v>
      </c>
    </row>
    <row r="288" spans="2:87" ht="20.100000000000001" customHeight="1" x14ac:dyDescent="0.25">
      <c r="B288" s="53"/>
      <c r="C288" s="54"/>
      <c r="D288" s="267"/>
      <c r="E288" s="271"/>
      <c r="F288" s="55"/>
      <c r="G288" s="274"/>
      <c r="H288" s="53"/>
      <c r="I288" s="53"/>
      <c r="J288" s="53"/>
      <c r="K288" s="53"/>
      <c r="L288" s="265"/>
      <c r="M288" s="53"/>
      <c r="N288" s="260"/>
      <c r="O288" s="274"/>
      <c r="P288" s="53"/>
      <c r="Q288" s="263"/>
      <c r="R288" s="263"/>
      <c r="S288" s="179"/>
      <c r="T288" s="195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5"/>
      <c r="AF288" s="53"/>
      <c r="AG288" s="55"/>
      <c r="AH288" s="54"/>
      <c r="AI288" s="53"/>
      <c r="AJ288" s="53"/>
      <c r="AK288" s="208"/>
      <c r="AL288" s="54"/>
      <c r="AM288" s="53"/>
      <c r="AN288" s="206"/>
      <c r="AO288" s="54"/>
      <c r="AP288" s="54"/>
      <c r="AQ288" s="54"/>
      <c r="AR288" s="53"/>
      <c r="AS288" s="185"/>
      <c r="AT288" s="56"/>
      <c r="AU288" s="54"/>
      <c r="AV288" s="190"/>
      <c r="AW288" s="185"/>
      <c r="AX288" s="185"/>
      <c r="AY288" s="182"/>
      <c r="AZ288" s="56"/>
      <c r="BA288" s="56"/>
      <c r="BB288" s="56"/>
      <c r="BC288" s="56" t="str">
        <f t="shared" si="36"/>
        <v/>
      </c>
      <c r="BD288" s="56"/>
      <c r="BE288" s="57"/>
      <c r="BF288" s="56"/>
      <c r="BG288" s="56"/>
      <c r="BH288" s="231"/>
      <c r="BI288" s="197">
        <f t="shared" si="37"/>
        <v>0</v>
      </c>
      <c r="BJ288" s="236"/>
      <c r="BK288" s="56"/>
      <c r="BL288" s="56"/>
      <c r="BM288" s="56"/>
      <c r="BN288" s="223"/>
      <c r="BO288" s="53"/>
      <c r="BP288" s="231"/>
      <c r="BQ288" s="59"/>
      <c r="BR288" s="60"/>
      <c r="BS288" s="59"/>
      <c r="BT288" s="238"/>
      <c r="BU288" s="59"/>
      <c r="BV288" s="58" t="e">
        <f t="shared" si="38"/>
        <v>#DIV/0!</v>
      </c>
      <c r="BW288" s="58" t="e">
        <f t="shared" si="39"/>
        <v>#DIV/0!</v>
      </c>
      <c r="BX288" s="58" t="e">
        <f t="shared" si="40"/>
        <v>#DIV/0!</v>
      </c>
      <c r="BY288" s="53"/>
      <c r="BZ288" s="58"/>
      <c r="CA288" s="61"/>
      <c r="CB288" s="56"/>
      <c r="CC288" s="56"/>
      <c r="CD288" s="56"/>
      <c r="CF288" s="62">
        <f t="shared" si="41"/>
        <v>0</v>
      </c>
      <c r="CG288" s="62">
        <f t="shared" si="42"/>
        <v>0</v>
      </c>
      <c r="CH288" s="173">
        <f t="shared" si="43"/>
        <v>0</v>
      </c>
      <c r="CI288" s="62">
        <f t="shared" si="44"/>
        <v>0</v>
      </c>
    </row>
    <row r="289" spans="2:87" ht="20.100000000000001" customHeight="1" x14ac:dyDescent="0.25">
      <c r="B289" s="53"/>
      <c r="C289" s="54"/>
      <c r="D289" s="267"/>
      <c r="E289" s="271"/>
      <c r="F289" s="55"/>
      <c r="G289" s="274"/>
      <c r="H289" s="53"/>
      <c r="I289" s="53"/>
      <c r="J289" s="53"/>
      <c r="K289" s="53"/>
      <c r="L289" s="265"/>
      <c r="M289" s="53"/>
      <c r="N289" s="260"/>
      <c r="O289" s="274"/>
      <c r="P289" s="53"/>
      <c r="Q289" s="263"/>
      <c r="R289" s="263"/>
      <c r="S289" s="179"/>
      <c r="T289" s="195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5"/>
      <c r="AF289" s="53"/>
      <c r="AG289" s="55"/>
      <c r="AH289" s="54"/>
      <c r="AI289" s="53"/>
      <c r="AJ289" s="53"/>
      <c r="AK289" s="208"/>
      <c r="AL289" s="54"/>
      <c r="AM289" s="53"/>
      <c r="AN289" s="206"/>
      <c r="AO289" s="54"/>
      <c r="AP289" s="54"/>
      <c r="AQ289" s="54"/>
      <c r="AR289" s="53"/>
      <c r="AS289" s="185"/>
      <c r="AT289" s="56"/>
      <c r="AU289" s="54"/>
      <c r="AV289" s="190"/>
      <c r="AW289" s="185"/>
      <c r="AX289" s="185"/>
      <c r="AY289" s="182"/>
      <c r="AZ289" s="56"/>
      <c r="BA289" s="56"/>
      <c r="BB289" s="56"/>
      <c r="BC289" s="56" t="str">
        <f t="shared" si="36"/>
        <v/>
      </c>
      <c r="BD289" s="56"/>
      <c r="BE289" s="57"/>
      <c r="BF289" s="56"/>
      <c r="BG289" s="56"/>
      <c r="BH289" s="231"/>
      <c r="BI289" s="197">
        <f t="shared" si="37"/>
        <v>0</v>
      </c>
      <c r="BJ289" s="236"/>
      <c r="BK289" s="56"/>
      <c r="BL289" s="56"/>
      <c r="BM289" s="56"/>
      <c r="BN289" s="223"/>
      <c r="BO289" s="53"/>
      <c r="BP289" s="231"/>
      <c r="BQ289" s="59"/>
      <c r="BR289" s="60"/>
      <c r="BS289" s="59"/>
      <c r="BT289" s="238"/>
      <c r="BU289" s="59"/>
      <c r="BV289" s="58" t="e">
        <f t="shared" si="38"/>
        <v>#DIV/0!</v>
      </c>
      <c r="BW289" s="58" t="e">
        <f t="shared" si="39"/>
        <v>#DIV/0!</v>
      </c>
      <c r="BX289" s="58" t="e">
        <f t="shared" si="40"/>
        <v>#DIV/0!</v>
      </c>
      <c r="BY289" s="53"/>
      <c r="BZ289" s="58"/>
      <c r="CA289" s="61"/>
      <c r="CB289" s="56"/>
      <c r="CC289" s="56"/>
      <c r="CD289" s="56"/>
      <c r="CF289" s="62">
        <f t="shared" si="41"/>
        <v>0</v>
      </c>
      <c r="CG289" s="62">
        <f t="shared" si="42"/>
        <v>0</v>
      </c>
      <c r="CH289" s="173">
        <f t="shared" si="43"/>
        <v>0</v>
      </c>
      <c r="CI289" s="62">
        <f t="shared" si="44"/>
        <v>0</v>
      </c>
    </row>
    <row r="290" spans="2:87" ht="20.100000000000001" customHeight="1" x14ac:dyDescent="0.25">
      <c r="B290" s="53"/>
      <c r="C290" s="54"/>
      <c r="D290" s="267"/>
      <c r="E290" s="271"/>
      <c r="F290" s="55"/>
      <c r="G290" s="274"/>
      <c r="H290" s="53"/>
      <c r="I290" s="53"/>
      <c r="J290" s="53"/>
      <c r="K290" s="53"/>
      <c r="L290" s="265"/>
      <c r="M290" s="53"/>
      <c r="N290" s="260"/>
      <c r="O290" s="274"/>
      <c r="P290" s="53"/>
      <c r="Q290" s="263"/>
      <c r="R290" s="263"/>
      <c r="S290" s="179"/>
      <c r="T290" s="195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5"/>
      <c r="AF290" s="53"/>
      <c r="AG290" s="55"/>
      <c r="AH290" s="54"/>
      <c r="AI290" s="53"/>
      <c r="AJ290" s="53"/>
      <c r="AK290" s="208"/>
      <c r="AL290" s="54"/>
      <c r="AM290" s="53"/>
      <c r="AN290" s="206"/>
      <c r="AO290" s="54"/>
      <c r="AP290" s="54"/>
      <c r="AQ290" s="54"/>
      <c r="AR290" s="53"/>
      <c r="AS290" s="185"/>
      <c r="AT290" s="56"/>
      <c r="AU290" s="54"/>
      <c r="AV290" s="190"/>
      <c r="AW290" s="185"/>
      <c r="AX290" s="185"/>
      <c r="AY290" s="182"/>
      <c r="AZ290" s="56"/>
      <c r="BA290" s="56"/>
      <c r="BB290" s="56"/>
      <c r="BC290" s="56" t="str">
        <f t="shared" si="36"/>
        <v/>
      </c>
      <c r="BD290" s="56"/>
      <c r="BE290" s="57"/>
      <c r="BF290" s="56"/>
      <c r="BG290" s="56"/>
      <c r="BH290" s="231"/>
      <c r="BI290" s="197">
        <f t="shared" si="37"/>
        <v>0</v>
      </c>
      <c r="BJ290" s="236"/>
      <c r="BK290" s="56"/>
      <c r="BL290" s="56"/>
      <c r="BM290" s="56"/>
      <c r="BN290" s="223"/>
      <c r="BO290" s="53"/>
      <c r="BP290" s="231"/>
      <c r="BQ290" s="59"/>
      <c r="BR290" s="60"/>
      <c r="BS290" s="59"/>
      <c r="BT290" s="238"/>
      <c r="BU290" s="59"/>
      <c r="BV290" s="58" t="e">
        <f t="shared" si="38"/>
        <v>#DIV/0!</v>
      </c>
      <c r="BW290" s="58" t="e">
        <f t="shared" si="39"/>
        <v>#DIV/0!</v>
      </c>
      <c r="BX290" s="58" t="e">
        <f t="shared" si="40"/>
        <v>#DIV/0!</v>
      </c>
      <c r="BY290" s="53"/>
      <c r="BZ290" s="58"/>
      <c r="CA290" s="61"/>
      <c r="CB290" s="56"/>
      <c r="CC290" s="56"/>
      <c r="CD290" s="56"/>
      <c r="CF290" s="62">
        <f t="shared" si="41"/>
        <v>0</v>
      </c>
      <c r="CG290" s="62">
        <f t="shared" si="42"/>
        <v>0</v>
      </c>
      <c r="CH290" s="173">
        <f t="shared" si="43"/>
        <v>0</v>
      </c>
      <c r="CI290" s="62">
        <f t="shared" si="44"/>
        <v>0</v>
      </c>
    </row>
    <row r="291" spans="2:87" ht="20.100000000000001" customHeight="1" x14ac:dyDescent="0.25">
      <c r="B291" s="53"/>
      <c r="C291" s="54"/>
      <c r="D291" s="267"/>
      <c r="E291" s="271"/>
      <c r="F291" s="55"/>
      <c r="G291" s="274"/>
      <c r="H291" s="53"/>
      <c r="I291" s="53"/>
      <c r="J291" s="53"/>
      <c r="K291" s="53"/>
      <c r="L291" s="265"/>
      <c r="M291" s="53"/>
      <c r="N291" s="260"/>
      <c r="O291" s="274"/>
      <c r="P291" s="53"/>
      <c r="Q291" s="263"/>
      <c r="R291" s="263"/>
      <c r="S291" s="179"/>
      <c r="T291" s="195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5"/>
      <c r="AF291" s="53"/>
      <c r="AG291" s="55"/>
      <c r="AH291" s="54"/>
      <c r="AI291" s="53"/>
      <c r="AJ291" s="53"/>
      <c r="AK291" s="208"/>
      <c r="AL291" s="54"/>
      <c r="AM291" s="53"/>
      <c r="AN291" s="206"/>
      <c r="AO291" s="54"/>
      <c r="AP291" s="54"/>
      <c r="AQ291" s="54"/>
      <c r="AR291" s="53"/>
      <c r="AS291" s="185"/>
      <c r="AT291" s="56"/>
      <c r="AU291" s="54"/>
      <c r="AV291" s="190"/>
      <c r="AW291" s="185"/>
      <c r="AX291" s="185"/>
      <c r="AY291" s="182"/>
      <c r="AZ291" s="56"/>
      <c r="BA291" s="56"/>
      <c r="BB291" s="56"/>
      <c r="BC291" s="56" t="str">
        <f t="shared" si="36"/>
        <v/>
      </c>
      <c r="BD291" s="56"/>
      <c r="BE291" s="57"/>
      <c r="BF291" s="56"/>
      <c r="BG291" s="56"/>
      <c r="BH291" s="231"/>
      <c r="BI291" s="197">
        <f t="shared" si="37"/>
        <v>0</v>
      </c>
      <c r="BJ291" s="236"/>
      <c r="BK291" s="56"/>
      <c r="BL291" s="56"/>
      <c r="BM291" s="56"/>
      <c r="BN291" s="223"/>
      <c r="BO291" s="53"/>
      <c r="BP291" s="231"/>
      <c r="BQ291" s="59"/>
      <c r="BR291" s="60"/>
      <c r="BS291" s="59"/>
      <c r="BT291" s="238"/>
      <c r="BU291" s="59"/>
      <c r="BV291" s="58" t="e">
        <f t="shared" si="38"/>
        <v>#DIV/0!</v>
      </c>
      <c r="BW291" s="58" t="e">
        <f t="shared" si="39"/>
        <v>#DIV/0!</v>
      </c>
      <c r="BX291" s="58" t="e">
        <f t="shared" si="40"/>
        <v>#DIV/0!</v>
      </c>
      <c r="BY291" s="53"/>
      <c r="BZ291" s="58"/>
      <c r="CA291" s="61"/>
      <c r="CB291" s="56"/>
      <c r="CC291" s="56"/>
      <c r="CD291" s="56"/>
      <c r="CF291" s="62">
        <f t="shared" si="41"/>
        <v>0</v>
      </c>
      <c r="CG291" s="62">
        <f t="shared" si="42"/>
        <v>0</v>
      </c>
      <c r="CH291" s="173">
        <f t="shared" si="43"/>
        <v>0</v>
      </c>
      <c r="CI291" s="62">
        <f t="shared" si="44"/>
        <v>0</v>
      </c>
    </row>
    <row r="292" spans="2:87" ht="20.100000000000001" customHeight="1" x14ac:dyDescent="0.25">
      <c r="B292" s="53"/>
      <c r="C292" s="54"/>
      <c r="D292" s="267"/>
      <c r="E292" s="271"/>
      <c r="F292" s="55"/>
      <c r="G292" s="274"/>
      <c r="H292" s="53"/>
      <c r="I292" s="53"/>
      <c r="J292" s="53"/>
      <c r="K292" s="53"/>
      <c r="L292" s="265"/>
      <c r="M292" s="53"/>
      <c r="N292" s="260"/>
      <c r="O292" s="274"/>
      <c r="P292" s="53"/>
      <c r="Q292" s="263"/>
      <c r="R292" s="263"/>
      <c r="S292" s="179"/>
      <c r="T292" s="195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5"/>
      <c r="AF292" s="53"/>
      <c r="AG292" s="55"/>
      <c r="AH292" s="54"/>
      <c r="AI292" s="53"/>
      <c r="AJ292" s="53"/>
      <c r="AK292" s="208"/>
      <c r="AL292" s="54"/>
      <c r="AM292" s="53"/>
      <c r="AN292" s="206"/>
      <c r="AO292" s="54"/>
      <c r="AP292" s="54"/>
      <c r="AQ292" s="54"/>
      <c r="AR292" s="53"/>
      <c r="AS292" s="185"/>
      <c r="AT292" s="56"/>
      <c r="AU292" s="54"/>
      <c r="AV292" s="190"/>
      <c r="AW292" s="185"/>
      <c r="AX292" s="185"/>
      <c r="AY292" s="182"/>
      <c r="AZ292" s="56"/>
      <c r="BA292" s="56"/>
      <c r="BB292" s="56"/>
      <c r="BC292" s="56" t="str">
        <f t="shared" si="36"/>
        <v/>
      </c>
      <c r="BD292" s="56"/>
      <c r="BE292" s="57"/>
      <c r="BF292" s="56"/>
      <c r="BG292" s="56"/>
      <c r="BH292" s="231"/>
      <c r="BI292" s="197">
        <f t="shared" si="37"/>
        <v>0</v>
      </c>
      <c r="BJ292" s="236"/>
      <c r="BK292" s="56"/>
      <c r="BL292" s="56"/>
      <c r="BM292" s="56"/>
      <c r="BN292" s="223"/>
      <c r="BO292" s="53"/>
      <c r="BP292" s="231"/>
      <c r="BQ292" s="59"/>
      <c r="BR292" s="60"/>
      <c r="BS292" s="59"/>
      <c r="BT292" s="238"/>
      <c r="BU292" s="59"/>
      <c r="BV292" s="58" t="e">
        <f t="shared" si="38"/>
        <v>#DIV/0!</v>
      </c>
      <c r="BW292" s="58" t="e">
        <f t="shared" si="39"/>
        <v>#DIV/0!</v>
      </c>
      <c r="BX292" s="58" t="e">
        <f t="shared" si="40"/>
        <v>#DIV/0!</v>
      </c>
      <c r="BY292" s="53"/>
      <c r="BZ292" s="58"/>
      <c r="CA292" s="61"/>
      <c r="CB292" s="56"/>
      <c r="CC292" s="56"/>
      <c r="CD292" s="56"/>
      <c r="CF292" s="62">
        <f t="shared" si="41"/>
        <v>0</v>
      </c>
      <c r="CG292" s="62">
        <f t="shared" si="42"/>
        <v>0</v>
      </c>
      <c r="CH292" s="173">
        <f t="shared" si="43"/>
        <v>0</v>
      </c>
      <c r="CI292" s="62">
        <f t="shared" si="44"/>
        <v>0</v>
      </c>
    </row>
    <row r="293" spans="2:87" ht="20.100000000000001" customHeight="1" x14ac:dyDescent="0.25">
      <c r="B293" s="53"/>
      <c r="C293" s="54"/>
      <c r="D293" s="267"/>
      <c r="E293" s="271"/>
      <c r="F293" s="55"/>
      <c r="G293" s="274"/>
      <c r="H293" s="53"/>
      <c r="I293" s="53"/>
      <c r="J293" s="53"/>
      <c r="K293" s="53"/>
      <c r="L293" s="265"/>
      <c r="M293" s="53"/>
      <c r="N293" s="260"/>
      <c r="O293" s="274"/>
      <c r="P293" s="53"/>
      <c r="Q293" s="263"/>
      <c r="R293" s="263"/>
      <c r="S293" s="179"/>
      <c r="T293" s="195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5"/>
      <c r="AF293" s="53"/>
      <c r="AG293" s="55"/>
      <c r="AH293" s="54"/>
      <c r="AI293" s="53"/>
      <c r="AJ293" s="53"/>
      <c r="AK293" s="208"/>
      <c r="AL293" s="54"/>
      <c r="AM293" s="53"/>
      <c r="AN293" s="206"/>
      <c r="AO293" s="54"/>
      <c r="AP293" s="54"/>
      <c r="AQ293" s="54"/>
      <c r="AR293" s="53"/>
      <c r="AS293" s="185"/>
      <c r="AT293" s="56"/>
      <c r="AU293" s="54"/>
      <c r="AV293" s="190"/>
      <c r="AW293" s="185"/>
      <c r="AX293" s="185"/>
      <c r="AY293" s="182"/>
      <c r="AZ293" s="56"/>
      <c r="BA293" s="56"/>
      <c r="BB293" s="56"/>
      <c r="BC293" s="56" t="str">
        <f t="shared" si="36"/>
        <v/>
      </c>
      <c r="BD293" s="56"/>
      <c r="BE293" s="57"/>
      <c r="BF293" s="56"/>
      <c r="BG293" s="56"/>
      <c r="BH293" s="231"/>
      <c r="BI293" s="197">
        <f t="shared" si="37"/>
        <v>0</v>
      </c>
      <c r="BJ293" s="236"/>
      <c r="BK293" s="56"/>
      <c r="BL293" s="56"/>
      <c r="BM293" s="56"/>
      <c r="BN293" s="223"/>
      <c r="BO293" s="53"/>
      <c r="BP293" s="231"/>
      <c r="BQ293" s="59"/>
      <c r="BR293" s="60"/>
      <c r="BS293" s="59"/>
      <c r="BT293" s="238"/>
      <c r="BU293" s="59"/>
      <c r="BV293" s="58" t="e">
        <f t="shared" si="38"/>
        <v>#DIV/0!</v>
      </c>
      <c r="BW293" s="58" t="e">
        <f t="shared" si="39"/>
        <v>#DIV/0!</v>
      </c>
      <c r="BX293" s="58" t="e">
        <f t="shared" si="40"/>
        <v>#DIV/0!</v>
      </c>
      <c r="BY293" s="53"/>
      <c r="BZ293" s="58"/>
      <c r="CA293" s="61"/>
      <c r="CB293" s="56"/>
      <c r="CC293" s="56"/>
      <c r="CD293" s="56"/>
      <c r="CF293" s="62">
        <f t="shared" si="41"/>
        <v>0</v>
      </c>
      <c r="CG293" s="62">
        <f t="shared" si="42"/>
        <v>0</v>
      </c>
      <c r="CH293" s="173">
        <f t="shared" si="43"/>
        <v>0</v>
      </c>
      <c r="CI293" s="62">
        <f t="shared" si="44"/>
        <v>0</v>
      </c>
    </row>
    <row r="294" spans="2:87" ht="20.100000000000001" customHeight="1" x14ac:dyDescent="0.25">
      <c r="B294" s="53"/>
      <c r="C294" s="54"/>
      <c r="D294" s="267"/>
      <c r="E294" s="271"/>
      <c r="F294" s="55"/>
      <c r="G294" s="274"/>
      <c r="H294" s="53"/>
      <c r="I294" s="53"/>
      <c r="J294" s="53"/>
      <c r="K294" s="53"/>
      <c r="L294" s="265"/>
      <c r="M294" s="53"/>
      <c r="N294" s="260"/>
      <c r="O294" s="274"/>
      <c r="P294" s="53"/>
      <c r="Q294" s="263"/>
      <c r="R294" s="263"/>
      <c r="S294" s="179"/>
      <c r="T294" s="195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5"/>
      <c r="AF294" s="53"/>
      <c r="AG294" s="55"/>
      <c r="AH294" s="54"/>
      <c r="AI294" s="53"/>
      <c r="AJ294" s="53"/>
      <c r="AK294" s="208"/>
      <c r="AL294" s="54"/>
      <c r="AM294" s="53"/>
      <c r="AN294" s="206"/>
      <c r="AO294" s="54"/>
      <c r="AP294" s="54"/>
      <c r="AQ294" s="54"/>
      <c r="AR294" s="53"/>
      <c r="AS294" s="185"/>
      <c r="AT294" s="56"/>
      <c r="AU294" s="54"/>
      <c r="AV294" s="190"/>
      <c r="AW294" s="185"/>
      <c r="AX294" s="185"/>
      <c r="AY294" s="182"/>
      <c r="AZ294" s="56"/>
      <c r="BA294" s="56"/>
      <c r="BB294" s="56"/>
      <c r="BC294" s="56" t="str">
        <f t="shared" si="36"/>
        <v/>
      </c>
      <c r="BD294" s="56"/>
      <c r="BE294" s="57"/>
      <c r="BF294" s="56"/>
      <c r="BG294" s="56"/>
      <c r="BH294" s="231"/>
      <c r="BI294" s="197">
        <f t="shared" si="37"/>
        <v>0</v>
      </c>
      <c r="BJ294" s="236"/>
      <c r="BK294" s="56"/>
      <c r="BL294" s="56"/>
      <c r="BM294" s="56"/>
      <c r="BN294" s="223"/>
      <c r="BO294" s="53"/>
      <c r="BP294" s="231"/>
      <c r="BQ294" s="59"/>
      <c r="BR294" s="60"/>
      <c r="BS294" s="59"/>
      <c r="BT294" s="238"/>
      <c r="BU294" s="59"/>
      <c r="BV294" s="58" t="e">
        <f t="shared" si="38"/>
        <v>#DIV/0!</v>
      </c>
      <c r="BW294" s="58" t="e">
        <f t="shared" si="39"/>
        <v>#DIV/0!</v>
      </c>
      <c r="BX294" s="58" t="e">
        <f t="shared" si="40"/>
        <v>#DIV/0!</v>
      </c>
      <c r="BY294" s="53"/>
      <c r="BZ294" s="58"/>
      <c r="CA294" s="61"/>
      <c r="CB294" s="56"/>
      <c r="CC294" s="56"/>
      <c r="CD294" s="56"/>
      <c r="CF294" s="62">
        <f t="shared" si="41"/>
        <v>0</v>
      </c>
      <c r="CG294" s="62">
        <f t="shared" si="42"/>
        <v>0</v>
      </c>
      <c r="CH294" s="173">
        <f t="shared" si="43"/>
        <v>0</v>
      </c>
      <c r="CI294" s="62">
        <f t="shared" si="44"/>
        <v>0</v>
      </c>
    </row>
    <row r="295" spans="2:87" ht="20.100000000000001" customHeight="1" x14ac:dyDescent="0.25">
      <c r="B295" s="53"/>
      <c r="C295" s="54"/>
      <c r="D295" s="267"/>
      <c r="E295" s="271"/>
      <c r="F295" s="55"/>
      <c r="G295" s="274"/>
      <c r="H295" s="53"/>
      <c r="I295" s="53"/>
      <c r="J295" s="53"/>
      <c r="K295" s="53"/>
      <c r="L295" s="265"/>
      <c r="M295" s="53"/>
      <c r="N295" s="260"/>
      <c r="O295" s="274"/>
      <c r="P295" s="53"/>
      <c r="Q295" s="263"/>
      <c r="R295" s="263"/>
      <c r="S295" s="179"/>
      <c r="T295" s="195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5"/>
      <c r="AF295" s="53"/>
      <c r="AG295" s="55"/>
      <c r="AH295" s="54"/>
      <c r="AI295" s="53"/>
      <c r="AJ295" s="53"/>
      <c r="AK295" s="208"/>
      <c r="AL295" s="54"/>
      <c r="AM295" s="53"/>
      <c r="AN295" s="206"/>
      <c r="AO295" s="54"/>
      <c r="AP295" s="54"/>
      <c r="AQ295" s="54"/>
      <c r="AR295" s="53"/>
      <c r="AS295" s="185"/>
      <c r="AT295" s="56"/>
      <c r="AU295" s="54"/>
      <c r="AV295" s="190"/>
      <c r="AW295" s="185"/>
      <c r="AX295" s="185"/>
      <c r="AY295" s="182"/>
      <c r="AZ295" s="56"/>
      <c r="BA295" s="56"/>
      <c r="BB295" s="56"/>
      <c r="BC295" s="56" t="str">
        <f t="shared" si="36"/>
        <v/>
      </c>
      <c r="BD295" s="56"/>
      <c r="BE295" s="57"/>
      <c r="BF295" s="56"/>
      <c r="BG295" s="56"/>
      <c r="BH295" s="231"/>
      <c r="BI295" s="197">
        <f t="shared" si="37"/>
        <v>0</v>
      </c>
      <c r="BJ295" s="236"/>
      <c r="BK295" s="56"/>
      <c r="BL295" s="56"/>
      <c r="BM295" s="56"/>
      <c r="BN295" s="223"/>
      <c r="BO295" s="53"/>
      <c r="BP295" s="231"/>
      <c r="BQ295" s="59"/>
      <c r="BR295" s="60"/>
      <c r="BS295" s="59"/>
      <c r="BT295" s="238"/>
      <c r="BU295" s="59"/>
      <c r="BV295" s="58" t="e">
        <f t="shared" si="38"/>
        <v>#DIV/0!</v>
      </c>
      <c r="BW295" s="58" t="e">
        <f t="shared" si="39"/>
        <v>#DIV/0!</v>
      </c>
      <c r="BX295" s="58" t="e">
        <f t="shared" si="40"/>
        <v>#DIV/0!</v>
      </c>
      <c r="BY295" s="53"/>
      <c r="BZ295" s="58"/>
      <c r="CA295" s="61"/>
      <c r="CB295" s="56"/>
      <c r="CC295" s="56"/>
      <c r="CD295" s="56"/>
      <c r="CF295" s="62">
        <f t="shared" si="41"/>
        <v>0</v>
      </c>
      <c r="CG295" s="62">
        <f t="shared" si="42"/>
        <v>0</v>
      </c>
      <c r="CH295" s="173">
        <f t="shared" si="43"/>
        <v>0</v>
      </c>
      <c r="CI295" s="62">
        <f t="shared" si="44"/>
        <v>0</v>
      </c>
    </row>
    <row r="296" spans="2:87" ht="20.100000000000001" customHeight="1" x14ac:dyDescent="0.25">
      <c r="B296" s="53"/>
      <c r="C296" s="54"/>
      <c r="D296" s="267"/>
      <c r="E296" s="271"/>
      <c r="F296" s="55"/>
      <c r="G296" s="274"/>
      <c r="H296" s="53"/>
      <c r="I296" s="53"/>
      <c r="J296" s="53"/>
      <c r="K296" s="53"/>
      <c r="L296" s="265"/>
      <c r="M296" s="53"/>
      <c r="N296" s="260"/>
      <c r="O296" s="274"/>
      <c r="P296" s="53"/>
      <c r="Q296" s="263"/>
      <c r="R296" s="263"/>
      <c r="S296" s="179"/>
      <c r="T296" s="195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5"/>
      <c r="AF296" s="53"/>
      <c r="AG296" s="55"/>
      <c r="AH296" s="54"/>
      <c r="AI296" s="53"/>
      <c r="AJ296" s="53"/>
      <c r="AK296" s="208"/>
      <c r="AL296" s="54"/>
      <c r="AM296" s="53"/>
      <c r="AN296" s="206"/>
      <c r="AO296" s="54"/>
      <c r="AP296" s="54"/>
      <c r="AQ296" s="54"/>
      <c r="AR296" s="53"/>
      <c r="AS296" s="185"/>
      <c r="AT296" s="56"/>
      <c r="AU296" s="54"/>
      <c r="AV296" s="190"/>
      <c r="AW296" s="185"/>
      <c r="AX296" s="185"/>
      <c r="AY296" s="182"/>
      <c r="AZ296" s="56"/>
      <c r="BA296" s="56"/>
      <c r="BB296" s="56"/>
      <c r="BC296" s="56" t="str">
        <f t="shared" si="36"/>
        <v/>
      </c>
      <c r="BD296" s="56"/>
      <c r="BE296" s="57"/>
      <c r="BF296" s="56"/>
      <c r="BG296" s="56"/>
      <c r="BH296" s="231"/>
      <c r="BI296" s="197">
        <f t="shared" si="37"/>
        <v>0</v>
      </c>
      <c r="BJ296" s="236"/>
      <c r="BK296" s="56"/>
      <c r="BL296" s="56"/>
      <c r="BM296" s="56"/>
      <c r="BN296" s="223"/>
      <c r="BO296" s="53"/>
      <c r="BP296" s="231"/>
      <c r="BQ296" s="59"/>
      <c r="BR296" s="60"/>
      <c r="BS296" s="59"/>
      <c r="BT296" s="238"/>
      <c r="BU296" s="59"/>
      <c r="BV296" s="58" t="e">
        <f t="shared" si="38"/>
        <v>#DIV/0!</v>
      </c>
      <c r="BW296" s="58" t="e">
        <f t="shared" si="39"/>
        <v>#DIV/0!</v>
      </c>
      <c r="BX296" s="58" t="e">
        <f t="shared" si="40"/>
        <v>#DIV/0!</v>
      </c>
      <c r="BY296" s="53"/>
      <c r="BZ296" s="58"/>
      <c r="CA296" s="61"/>
      <c r="CB296" s="56"/>
      <c r="CC296" s="56"/>
      <c r="CD296" s="56"/>
      <c r="CF296" s="62">
        <f t="shared" si="41"/>
        <v>0</v>
      </c>
      <c r="CG296" s="62">
        <f t="shared" si="42"/>
        <v>0</v>
      </c>
      <c r="CH296" s="173">
        <f t="shared" si="43"/>
        <v>0</v>
      </c>
      <c r="CI296" s="62">
        <f t="shared" si="44"/>
        <v>0</v>
      </c>
    </row>
    <row r="297" spans="2:87" ht="20.100000000000001" customHeight="1" x14ac:dyDescent="0.25">
      <c r="B297" s="53"/>
      <c r="C297" s="54"/>
      <c r="D297" s="267"/>
      <c r="E297" s="271"/>
      <c r="F297" s="55"/>
      <c r="G297" s="274"/>
      <c r="H297" s="53"/>
      <c r="I297" s="53"/>
      <c r="J297" s="53"/>
      <c r="K297" s="53"/>
      <c r="L297" s="265"/>
      <c r="M297" s="53"/>
      <c r="N297" s="260"/>
      <c r="O297" s="274"/>
      <c r="P297" s="53"/>
      <c r="Q297" s="263"/>
      <c r="R297" s="263"/>
      <c r="S297" s="179"/>
      <c r="T297" s="195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5"/>
      <c r="AF297" s="53"/>
      <c r="AG297" s="55"/>
      <c r="AH297" s="54"/>
      <c r="AI297" s="53"/>
      <c r="AJ297" s="53"/>
      <c r="AK297" s="208"/>
      <c r="AL297" s="54"/>
      <c r="AM297" s="53"/>
      <c r="AN297" s="206"/>
      <c r="AO297" s="54"/>
      <c r="AP297" s="54"/>
      <c r="AQ297" s="54"/>
      <c r="AR297" s="53"/>
      <c r="AS297" s="185"/>
      <c r="AT297" s="56"/>
      <c r="AU297" s="54"/>
      <c r="AV297" s="190"/>
      <c r="AW297" s="185"/>
      <c r="AX297" s="185"/>
      <c r="AY297" s="182"/>
      <c r="AZ297" s="56"/>
      <c r="BA297" s="56"/>
      <c r="BB297" s="56"/>
      <c r="BC297" s="56" t="str">
        <f t="shared" si="36"/>
        <v/>
      </c>
      <c r="BD297" s="56"/>
      <c r="BE297" s="57"/>
      <c r="BF297" s="56"/>
      <c r="BG297" s="56"/>
      <c r="BH297" s="231"/>
      <c r="BI297" s="197">
        <f t="shared" si="37"/>
        <v>0</v>
      </c>
      <c r="BJ297" s="236"/>
      <c r="BK297" s="56"/>
      <c r="BL297" s="56"/>
      <c r="BM297" s="56"/>
      <c r="BN297" s="223"/>
      <c r="BO297" s="53"/>
      <c r="BP297" s="231"/>
      <c r="BQ297" s="59"/>
      <c r="BR297" s="60"/>
      <c r="BS297" s="59"/>
      <c r="BT297" s="238"/>
      <c r="BU297" s="59"/>
      <c r="BV297" s="58" t="e">
        <f t="shared" si="38"/>
        <v>#DIV/0!</v>
      </c>
      <c r="BW297" s="58" t="e">
        <f t="shared" si="39"/>
        <v>#DIV/0!</v>
      </c>
      <c r="BX297" s="58" t="e">
        <f t="shared" si="40"/>
        <v>#DIV/0!</v>
      </c>
      <c r="BY297" s="53"/>
      <c r="BZ297" s="58"/>
      <c r="CA297" s="61"/>
      <c r="CB297" s="56"/>
      <c r="CC297" s="56"/>
      <c r="CD297" s="56"/>
      <c r="CF297" s="62">
        <f t="shared" si="41"/>
        <v>0</v>
      </c>
      <c r="CG297" s="62">
        <f t="shared" si="42"/>
        <v>0</v>
      </c>
      <c r="CH297" s="173">
        <f t="shared" si="43"/>
        <v>0</v>
      </c>
      <c r="CI297" s="62">
        <f t="shared" si="44"/>
        <v>0</v>
      </c>
    </row>
    <row r="298" spans="2:87" ht="20.100000000000001" customHeight="1" x14ac:dyDescent="0.25">
      <c r="B298" s="53"/>
      <c r="C298" s="54"/>
      <c r="D298" s="267"/>
      <c r="E298" s="271"/>
      <c r="F298" s="55"/>
      <c r="G298" s="274"/>
      <c r="H298" s="53"/>
      <c r="I298" s="53"/>
      <c r="J298" s="53"/>
      <c r="K298" s="53"/>
      <c r="L298" s="265"/>
      <c r="M298" s="53"/>
      <c r="N298" s="260"/>
      <c r="O298" s="274"/>
      <c r="P298" s="53"/>
      <c r="Q298" s="263"/>
      <c r="R298" s="263"/>
      <c r="S298" s="179"/>
      <c r="T298" s="195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5"/>
      <c r="AF298" s="53"/>
      <c r="AG298" s="55"/>
      <c r="AH298" s="54"/>
      <c r="AI298" s="53"/>
      <c r="AJ298" s="53"/>
      <c r="AK298" s="208"/>
      <c r="AL298" s="54"/>
      <c r="AM298" s="53"/>
      <c r="AN298" s="206"/>
      <c r="AO298" s="54"/>
      <c r="AP298" s="54"/>
      <c r="AQ298" s="54"/>
      <c r="AR298" s="53"/>
      <c r="AS298" s="185"/>
      <c r="AT298" s="56"/>
      <c r="AU298" s="54"/>
      <c r="AV298" s="190"/>
      <c r="AW298" s="185"/>
      <c r="AX298" s="185"/>
      <c r="AY298" s="182"/>
      <c r="AZ298" s="56"/>
      <c r="BA298" s="56"/>
      <c r="BB298" s="56"/>
      <c r="BC298" s="56" t="str">
        <f t="shared" si="36"/>
        <v/>
      </c>
      <c r="BD298" s="56"/>
      <c r="BE298" s="57"/>
      <c r="BF298" s="56"/>
      <c r="BG298" s="56"/>
      <c r="BH298" s="231"/>
      <c r="BI298" s="197">
        <f t="shared" si="37"/>
        <v>0</v>
      </c>
      <c r="BJ298" s="236"/>
      <c r="BK298" s="56"/>
      <c r="BL298" s="56"/>
      <c r="BM298" s="56"/>
      <c r="BN298" s="223"/>
      <c r="BO298" s="53"/>
      <c r="BP298" s="231"/>
      <c r="BQ298" s="59"/>
      <c r="BR298" s="60"/>
      <c r="BS298" s="59"/>
      <c r="BT298" s="238"/>
      <c r="BU298" s="59"/>
      <c r="BV298" s="58" t="e">
        <f t="shared" si="38"/>
        <v>#DIV/0!</v>
      </c>
      <c r="BW298" s="58" t="e">
        <f t="shared" si="39"/>
        <v>#DIV/0!</v>
      </c>
      <c r="BX298" s="58" t="e">
        <f t="shared" si="40"/>
        <v>#DIV/0!</v>
      </c>
      <c r="BY298" s="53"/>
      <c r="BZ298" s="58"/>
      <c r="CA298" s="61"/>
      <c r="CB298" s="56"/>
      <c r="CC298" s="56"/>
      <c r="CD298" s="56"/>
      <c r="CF298" s="62">
        <f t="shared" si="41"/>
        <v>0</v>
      </c>
      <c r="CG298" s="62">
        <f t="shared" si="42"/>
        <v>0</v>
      </c>
      <c r="CH298" s="173">
        <f t="shared" si="43"/>
        <v>0</v>
      </c>
      <c r="CI298" s="62">
        <f t="shared" si="44"/>
        <v>0</v>
      </c>
    </row>
    <row r="299" spans="2:87" ht="20.100000000000001" customHeight="1" x14ac:dyDescent="0.25">
      <c r="B299" s="53"/>
      <c r="C299" s="54"/>
      <c r="D299" s="267"/>
      <c r="E299" s="271"/>
      <c r="F299" s="55"/>
      <c r="G299" s="274"/>
      <c r="H299" s="53"/>
      <c r="I299" s="53"/>
      <c r="J299" s="53"/>
      <c r="K299" s="53"/>
      <c r="L299" s="265"/>
      <c r="M299" s="53"/>
      <c r="N299" s="260"/>
      <c r="O299" s="274"/>
      <c r="P299" s="53"/>
      <c r="Q299" s="263"/>
      <c r="R299" s="263"/>
      <c r="S299" s="179"/>
      <c r="T299" s="195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5"/>
      <c r="AF299" s="53"/>
      <c r="AG299" s="55"/>
      <c r="AH299" s="54"/>
      <c r="AI299" s="53"/>
      <c r="AJ299" s="53"/>
      <c r="AK299" s="208"/>
      <c r="AL299" s="54"/>
      <c r="AM299" s="53"/>
      <c r="AN299" s="206"/>
      <c r="AO299" s="54"/>
      <c r="AP299" s="54"/>
      <c r="AQ299" s="54"/>
      <c r="AR299" s="53"/>
      <c r="AS299" s="185"/>
      <c r="AT299" s="56"/>
      <c r="AU299" s="54"/>
      <c r="AV299" s="190"/>
      <c r="AW299" s="185"/>
      <c r="AX299" s="185"/>
      <c r="AY299" s="182"/>
      <c r="AZ299" s="56"/>
      <c r="BA299" s="56"/>
      <c r="BB299" s="56"/>
      <c r="BC299" s="56" t="str">
        <f t="shared" si="36"/>
        <v/>
      </c>
      <c r="BD299" s="56"/>
      <c r="BE299" s="57"/>
      <c r="BF299" s="56"/>
      <c r="BG299" s="56"/>
      <c r="BH299" s="231"/>
      <c r="BI299" s="197">
        <f t="shared" si="37"/>
        <v>0</v>
      </c>
      <c r="BJ299" s="236"/>
      <c r="BK299" s="56"/>
      <c r="BL299" s="56"/>
      <c r="BM299" s="56"/>
      <c r="BN299" s="223"/>
      <c r="BO299" s="53"/>
      <c r="BP299" s="231"/>
      <c r="BQ299" s="59"/>
      <c r="BR299" s="60"/>
      <c r="BS299" s="59"/>
      <c r="BT299" s="238"/>
      <c r="BU299" s="59"/>
      <c r="BV299" s="58" t="e">
        <f t="shared" si="38"/>
        <v>#DIV/0!</v>
      </c>
      <c r="BW299" s="58" t="e">
        <f t="shared" si="39"/>
        <v>#DIV/0!</v>
      </c>
      <c r="BX299" s="58" t="e">
        <f t="shared" si="40"/>
        <v>#DIV/0!</v>
      </c>
      <c r="BY299" s="53"/>
      <c r="BZ299" s="58"/>
      <c r="CA299" s="61"/>
      <c r="CB299" s="56"/>
      <c r="CC299" s="56"/>
      <c r="CD299" s="56"/>
      <c r="CF299" s="62">
        <f t="shared" si="41"/>
        <v>0</v>
      </c>
      <c r="CG299" s="62">
        <f t="shared" si="42"/>
        <v>0</v>
      </c>
      <c r="CH299" s="173">
        <f t="shared" si="43"/>
        <v>0</v>
      </c>
      <c r="CI299" s="62">
        <f t="shared" si="44"/>
        <v>0</v>
      </c>
    </row>
    <row r="300" spans="2:87" ht="20.100000000000001" customHeight="1" x14ac:dyDescent="0.25">
      <c r="B300" s="53"/>
      <c r="C300" s="54"/>
      <c r="D300" s="267"/>
      <c r="E300" s="271"/>
      <c r="F300" s="55"/>
      <c r="G300" s="274"/>
      <c r="H300" s="53"/>
      <c r="I300" s="53"/>
      <c r="J300" s="53"/>
      <c r="K300" s="53"/>
      <c r="L300" s="265"/>
      <c r="M300" s="53"/>
      <c r="N300" s="260"/>
      <c r="O300" s="274"/>
      <c r="P300" s="53"/>
      <c r="Q300" s="263"/>
      <c r="R300" s="263"/>
      <c r="S300" s="179"/>
      <c r="T300" s="195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5"/>
      <c r="AF300" s="53"/>
      <c r="AG300" s="55"/>
      <c r="AH300" s="54"/>
      <c r="AI300" s="53"/>
      <c r="AJ300" s="53"/>
      <c r="AK300" s="208"/>
      <c r="AL300" s="54"/>
      <c r="AM300" s="53"/>
      <c r="AN300" s="206"/>
      <c r="AO300" s="54"/>
      <c r="AP300" s="54"/>
      <c r="AQ300" s="54"/>
      <c r="AR300" s="53"/>
      <c r="AS300" s="185"/>
      <c r="AT300" s="56"/>
      <c r="AU300" s="54"/>
      <c r="AV300" s="190"/>
      <c r="AW300" s="185"/>
      <c r="AX300" s="185"/>
      <c r="AY300" s="182"/>
      <c r="AZ300" s="56"/>
      <c r="BA300" s="56"/>
      <c r="BB300" s="56"/>
      <c r="BC300" s="56" t="str">
        <f t="shared" si="36"/>
        <v/>
      </c>
      <c r="BD300" s="56"/>
      <c r="BE300" s="57"/>
      <c r="BF300" s="56"/>
      <c r="BG300" s="56"/>
      <c r="BH300" s="231"/>
      <c r="BI300" s="197">
        <f t="shared" si="37"/>
        <v>0</v>
      </c>
      <c r="BJ300" s="236"/>
      <c r="BK300" s="56"/>
      <c r="BL300" s="56"/>
      <c r="BM300" s="56"/>
      <c r="BN300" s="223"/>
      <c r="BO300" s="53"/>
      <c r="BP300" s="231"/>
      <c r="BQ300" s="59"/>
      <c r="BR300" s="60"/>
      <c r="BS300" s="59"/>
      <c r="BT300" s="238"/>
      <c r="BU300" s="59"/>
      <c r="BV300" s="58" t="e">
        <f t="shared" si="38"/>
        <v>#DIV/0!</v>
      </c>
      <c r="BW300" s="58" t="e">
        <f t="shared" si="39"/>
        <v>#DIV/0!</v>
      </c>
      <c r="BX300" s="58" t="e">
        <f t="shared" si="40"/>
        <v>#DIV/0!</v>
      </c>
      <c r="BY300" s="53"/>
      <c r="BZ300" s="58"/>
      <c r="CA300" s="61"/>
      <c r="CB300" s="56"/>
      <c r="CC300" s="56"/>
      <c r="CD300" s="56"/>
      <c r="CF300" s="62">
        <f t="shared" si="41"/>
        <v>0</v>
      </c>
      <c r="CG300" s="62">
        <f t="shared" si="42"/>
        <v>0</v>
      </c>
      <c r="CH300" s="173">
        <f t="shared" si="43"/>
        <v>0</v>
      </c>
      <c r="CI300" s="62">
        <f t="shared" si="44"/>
        <v>0</v>
      </c>
    </row>
    <row r="301" spans="2:87" ht="20.100000000000001" customHeight="1" x14ac:dyDescent="0.25">
      <c r="B301" s="53"/>
      <c r="C301" s="54"/>
      <c r="D301" s="267"/>
      <c r="E301" s="271"/>
      <c r="F301" s="55"/>
      <c r="G301" s="274"/>
      <c r="H301" s="53"/>
      <c r="I301" s="53"/>
      <c r="J301" s="53"/>
      <c r="K301" s="53"/>
      <c r="L301" s="265"/>
      <c r="M301" s="53"/>
      <c r="N301" s="260"/>
      <c r="O301" s="274"/>
      <c r="P301" s="53"/>
      <c r="Q301" s="263"/>
      <c r="R301" s="263"/>
      <c r="S301" s="179"/>
      <c r="T301" s="195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5"/>
      <c r="AF301" s="53"/>
      <c r="AG301" s="55"/>
      <c r="AH301" s="54"/>
      <c r="AI301" s="53"/>
      <c r="AJ301" s="53"/>
      <c r="AK301" s="208"/>
      <c r="AL301" s="54"/>
      <c r="AM301" s="53"/>
      <c r="AN301" s="206"/>
      <c r="AO301" s="54"/>
      <c r="AP301" s="54"/>
      <c r="AQ301" s="54"/>
      <c r="AR301" s="53"/>
      <c r="AS301" s="185"/>
      <c r="AT301" s="56"/>
      <c r="AU301" s="54"/>
      <c r="AV301" s="190"/>
      <c r="AW301" s="185"/>
      <c r="AX301" s="185"/>
      <c r="AY301" s="182"/>
      <c r="AZ301" s="56"/>
      <c r="BA301" s="56"/>
      <c r="BB301" s="56"/>
      <c r="BC301" s="56" t="str">
        <f t="shared" si="36"/>
        <v/>
      </c>
      <c r="BD301" s="56"/>
      <c r="BE301" s="57"/>
      <c r="BF301" s="56"/>
      <c r="BG301" s="56"/>
      <c r="BH301" s="231"/>
      <c r="BI301" s="197">
        <f t="shared" si="37"/>
        <v>0</v>
      </c>
      <c r="BJ301" s="236"/>
      <c r="BK301" s="56"/>
      <c r="BL301" s="56"/>
      <c r="BM301" s="56"/>
      <c r="BN301" s="223"/>
      <c r="BO301" s="53"/>
      <c r="BP301" s="231"/>
      <c r="BQ301" s="59"/>
      <c r="BR301" s="60"/>
      <c r="BS301" s="59"/>
      <c r="BT301" s="238"/>
      <c r="BU301" s="59"/>
      <c r="BV301" s="58" t="e">
        <f t="shared" si="38"/>
        <v>#DIV/0!</v>
      </c>
      <c r="BW301" s="58" t="e">
        <f t="shared" si="39"/>
        <v>#DIV/0!</v>
      </c>
      <c r="BX301" s="58" t="e">
        <f t="shared" si="40"/>
        <v>#DIV/0!</v>
      </c>
      <c r="BY301" s="53"/>
      <c r="BZ301" s="58"/>
      <c r="CA301" s="61"/>
      <c r="CB301" s="56"/>
      <c r="CC301" s="56"/>
      <c r="CD301" s="56"/>
      <c r="CF301" s="62">
        <f t="shared" si="41"/>
        <v>0</v>
      </c>
      <c r="CG301" s="62">
        <f t="shared" si="42"/>
        <v>0</v>
      </c>
      <c r="CH301" s="173">
        <f t="shared" si="43"/>
        <v>0</v>
      </c>
      <c r="CI301" s="62">
        <f t="shared" si="44"/>
        <v>0</v>
      </c>
    </row>
    <row r="302" spans="2:87" ht="20.100000000000001" customHeight="1" x14ac:dyDescent="0.25">
      <c r="B302" s="53"/>
      <c r="C302" s="54"/>
      <c r="D302" s="267"/>
      <c r="E302" s="271"/>
      <c r="F302" s="55"/>
      <c r="G302" s="274"/>
      <c r="H302" s="53"/>
      <c r="I302" s="53"/>
      <c r="J302" s="53"/>
      <c r="K302" s="53"/>
      <c r="L302" s="265"/>
      <c r="M302" s="53"/>
      <c r="N302" s="260"/>
      <c r="O302" s="274"/>
      <c r="P302" s="53"/>
      <c r="Q302" s="263"/>
      <c r="R302" s="263"/>
      <c r="S302" s="179"/>
      <c r="T302" s="195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5"/>
      <c r="AF302" s="53"/>
      <c r="AG302" s="55"/>
      <c r="AH302" s="54"/>
      <c r="AI302" s="53"/>
      <c r="AJ302" s="53"/>
      <c r="AK302" s="208"/>
      <c r="AL302" s="54"/>
      <c r="AM302" s="53"/>
      <c r="AN302" s="206"/>
      <c r="AO302" s="54"/>
      <c r="AP302" s="54"/>
      <c r="AQ302" s="54"/>
      <c r="AR302" s="53"/>
      <c r="AS302" s="185"/>
      <c r="AT302" s="56"/>
      <c r="AU302" s="54"/>
      <c r="AV302" s="190"/>
      <c r="AW302" s="185"/>
      <c r="AX302" s="185"/>
      <c r="AY302" s="182"/>
      <c r="AZ302" s="56"/>
      <c r="BA302" s="56"/>
      <c r="BB302" s="56"/>
      <c r="BC302" s="56" t="str">
        <f t="shared" si="36"/>
        <v/>
      </c>
      <c r="BD302" s="56"/>
      <c r="BE302" s="57"/>
      <c r="BF302" s="56"/>
      <c r="BG302" s="56"/>
      <c r="BH302" s="231"/>
      <c r="BI302" s="197">
        <f t="shared" si="37"/>
        <v>0</v>
      </c>
      <c r="BJ302" s="236"/>
      <c r="BK302" s="56"/>
      <c r="BL302" s="56"/>
      <c r="BM302" s="56"/>
      <c r="BN302" s="223"/>
      <c r="BO302" s="53"/>
      <c r="BP302" s="231"/>
      <c r="BQ302" s="59"/>
      <c r="BR302" s="60"/>
      <c r="BS302" s="59"/>
      <c r="BT302" s="238"/>
      <c r="BU302" s="59"/>
      <c r="BV302" s="58" t="e">
        <f t="shared" si="38"/>
        <v>#DIV/0!</v>
      </c>
      <c r="BW302" s="58" t="e">
        <f t="shared" si="39"/>
        <v>#DIV/0!</v>
      </c>
      <c r="BX302" s="58" t="e">
        <f t="shared" si="40"/>
        <v>#DIV/0!</v>
      </c>
      <c r="BY302" s="53"/>
      <c r="BZ302" s="58"/>
      <c r="CA302" s="61"/>
      <c r="CB302" s="56"/>
      <c r="CC302" s="56"/>
      <c r="CD302" s="56"/>
      <c r="CF302" s="62">
        <f t="shared" si="41"/>
        <v>0</v>
      </c>
      <c r="CG302" s="62">
        <f t="shared" si="42"/>
        <v>0</v>
      </c>
      <c r="CH302" s="173">
        <f t="shared" si="43"/>
        <v>0</v>
      </c>
      <c r="CI302" s="62">
        <f t="shared" si="44"/>
        <v>0</v>
      </c>
    </row>
    <row r="303" spans="2:87" ht="20.100000000000001" customHeight="1" x14ac:dyDescent="0.25">
      <c r="B303" s="53"/>
      <c r="C303" s="54"/>
      <c r="D303" s="267"/>
      <c r="E303" s="271"/>
      <c r="F303" s="55"/>
      <c r="G303" s="274"/>
      <c r="H303" s="53"/>
      <c r="I303" s="53"/>
      <c r="J303" s="53"/>
      <c r="K303" s="53"/>
      <c r="L303" s="265"/>
      <c r="M303" s="53"/>
      <c r="N303" s="260"/>
      <c r="O303" s="274"/>
      <c r="P303" s="53"/>
      <c r="Q303" s="263"/>
      <c r="R303" s="263"/>
      <c r="S303" s="179"/>
      <c r="T303" s="195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5"/>
      <c r="AF303" s="53"/>
      <c r="AG303" s="55"/>
      <c r="AH303" s="54"/>
      <c r="AI303" s="53"/>
      <c r="AJ303" s="53"/>
      <c r="AK303" s="208"/>
      <c r="AL303" s="54"/>
      <c r="AM303" s="53"/>
      <c r="AN303" s="206"/>
      <c r="AO303" s="54"/>
      <c r="AP303" s="54"/>
      <c r="AQ303" s="54"/>
      <c r="AR303" s="53"/>
      <c r="AS303" s="185"/>
      <c r="AT303" s="56"/>
      <c r="AU303" s="54"/>
      <c r="AV303" s="190"/>
      <c r="AW303" s="185"/>
      <c r="AX303" s="185"/>
      <c r="AY303" s="182"/>
      <c r="AZ303" s="56"/>
      <c r="BA303" s="56"/>
      <c r="BB303" s="56"/>
      <c r="BC303" s="56" t="str">
        <f t="shared" si="36"/>
        <v/>
      </c>
      <c r="BD303" s="56"/>
      <c r="BE303" s="57"/>
      <c r="BF303" s="56"/>
      <c r="BG303" s="56"/>
      <c r="BH303" s="231"/>
      <c r="BI303" s="197">
        <f t="shared" si="37"/>
        <v>0</v>
      </c>
      <c r="BJ303" s="236"/>
      <c r="BK303" s="56"/>
      <c r="BL303" s="56"/>
      <c r="BM303" s="56"/>
      <c r="BN303" s="223"/>
      <c r="BO303" s="53"/>
      <c r="BP303" s="231"/>
      <c r="BQ303" s="59"/>
      <c r="BR303" s="60"/>
      <c r="BS303" s="59"/>
      <c r="BT303" s="238"/>
      <c r="BU303" s="59"/>
      <c r="BV303" s="58" t="e">
        <f t="shared" si="38"/>
        <v>#DIV/0!</v>
      </c>
      <c r="BW303" s="58" t="e">
        <f t="shared" si="39"/>
        <v>#DIV/0!</v>
      </c>
      <c r="BX303" s="58" t="e">
        <f t="shared" si="40"/>
        <v>#DIV/0!</v>
      </c>
      <c r="BY303" s="53"/>
      <c r="BZ303" s="58"/>
      <c r="CA303" s="61"/>
      <c r="CB303" s="56"/>
      <c r="CC303" s="56"/>
      <c r="CD303" s="56"/>
      <c r="CF303" s="62">
        <f t="shared" si="41"/>
        <v>0</v>
      </c>
      <c r="CG303" s="62">
        <f t="shared" si="42"/>
        <v>0</v>
      </c>
      <c r="CH303" s="173">
        <f t="shared" si="43"/>
        <v>0</v>
      </c>
      <c r="CI303" s="62">
        <f t="shared" si="44"/>
        <v>0</v>
      </c>
    </row>
    <row r="304" spans="2:87" ht="20.100000000000001" customHeight="1" x14ac:dyDescent="0.25">
      <c r="B304" s="53"/>
      <c r="C304" s="54"/>
      <c r="D304" s="267"/>
      <c r="E304" s="271"/>
      <c r="F304" s="55"/>
      <c r="G304" s="274"/>
      <c r="H304" s="53"/>
      <c r="I304" s="53"/>
      <c r="J304" s="53"/>
      <c r="K304" s="53"/>
      <c r="L304" s="265"/>
      <c r="M304" s="53"/>
      <c r="N304" s="260"/>
      <c r="O304" s="274"/>
      <c r="P304" s="53"/>
      <c r="Q304" s="263"/>
      <c r="R304" s="263"/>
      <c r="S304" s="179"/>
      <c r="T304" s="195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5"/>
      <c r="AF304" s="53"/>
      <c r="AG304" s="55"/>
      <c r="AH304" s="54"/>
      <c r="AI304" s="53"/>
      <c r="AJ304" s="53"/>
      <c r="AK304" s="208"/>
      <c r="AL304" s="54"/>
      <c r="AM304" s="53"/>
      <c r="AN304" s="206"/>
      <c r="AO304" s="54"/>
      <c r="AP304" s="54"/>
      <c r="AQ304" s="54"/>
      <c r="AR304" s="53"/>
      <c r="AS304" s="185"/>
      <c r="AT304" s="56"/>
      <c r="AU304" s="54"/>
      <c r="AV304" s="190"/>
      <c r="AW304" s="185"/>
      <c r="AX304" s="185"/>
      <c r="AY304" s="182"/>
      <c r="AZ304" s="56"/>
      <c r="BA304" s="56"/>
      <c r="BB304" s="56"/>
      <c r="BC304" s="56" t="str">
        <f t="shared" si="36"/>
        <v/>
      </c>
      <c r="BD304" s="56"/>
      <c r="BE304" s="57"/>
      <c r="BF304" s="56"/>
      <c r="BG304" s="56"/>
      <c r="BH304" s="231"/>
      <c r="BI304" s="197">
        <f t="shared" si="37"/>
        <v>0</v>
      </c>
      <c r="BJ304" s="236"/>
      <c r="BK304" s="56"/>
      <c r="BL304" s="56"/>
      <c r="BM304" s="56"/>
      <c r="BN304" s="223"/>
      <c r="BO304" s="53"/>
      <c r="BP304" s="231"/>
      <c r="BQ304" s="59"/>
      <c r="BR304" s="60"/>
      <c r="BS304" s="59"/>
      <c r="BT304" s="238"/>
      <c r="BU304" s="59"/>
      <c r="BV304" s="58" t="e">
        <f t="shared" si="38"/>
        <v>#DIV/0!</v>
      </c>
      <c r="BW304" s="58" t="e">
        <f t="shared" si="39"/>
        <v>#DIV/0!</v>
      </c>
      <c r="BX304" s="58" t="e">
        <f t="shared" si="40"/>
        <v>#DIV/0!</v>
      </c>
      <c r="BY304" s="53"/>
      <c r="BZ304" s="58"/>
      <c r="CA304" s="61"/>
      <c r="CB304" s="56"/>
      <c r="CC304" s="56"/>
      <c r="CD304" s="56"/>
      <c r="CF304" s="62">
        <f t="shared" si="41"/>
        <v>0</v>
      </c>
      <c r="CG304" s="62">
        <f t="shared" si="42"/>
        <v>0</v>
      </c>
      <c r="CH304" s="173">
        <f t="shared" si="43"/>
        <v>0</v>
      </c>
      <c r="CI304" s="62">
        <f t="shared" si="44"/>
        <v>0</v>
      </c>
    </row>
    <row r="305" spans="2:87" ht="20.100000000000001" customHeight="1" x14ac:dyDescent="0.25">
      <c r="B305" s="53"/>
      <c r="C305" s="54"/>
      <c r="D305" s="267"/>
      <c r="E305" s="271"/>
      <c r="F305" s="55"/>
      <c r="G305" s="274"/>
      <c r="H305" s="53"/>
      <c r="I305" s="53"/>
      <c r="J305" s="53"/>
      <c r="K305" s="53"/>
      <c r="L305" s="265"/>
      <c r="M305" s="53"/>
      <c r="N305" s="260"/>
      <c r="O305" s="274"/>
      <c r="P305" s="53"/>
      <c r="Q305" s="263"/>
      <c r="R305" s="263"/>
      <c r="S305" s="179"/>
      <c r="T305" s="195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5"/>
      <c r="AF305" s="53"/>
      <c r="AG305" s="55"/>
      <c r="AH305" s="54"/>
      <c r="AI305" s="53"/>
      <c r="AJ305" s="53"/>
      <c r="AK305" s="208"/>
      <c r="AL305" s="54"/>
      <c r="AM305" s="53"/>
      <c r="AN305" s="206"/>
      <c r="AO305" s="54"/>
      <c r="AP305" s="54"/>
      <c r="AQ305" s="54"/>
      <c r="AR305" s="53"/>
      <c r="AS305" s="185"/>
      <c r="AT305" s="56"/>
      <c r="AU305" s="54"/>
      <c r="AV305" s="190"/>
      <c r="AW305" s="185"/>
      <c r="AX305" s="185"/>
      <c r="AY305" s="182"/>
      <c r="AZ305" s="56"/>
      <c r="BA305" s="56"/>
      <c r="BB305" s="56"/>
      <c r="BC305" s="56" t="str">
        <f t="shared" si="36"/>
        <v/>
      </c>
      <c r="BD305" s="56"/>
      <c r="BE305" s="57"/>
      <c r="BF305" s="56"/>
      <c r="BG305" s="56"/>
      <c r="BH305" s="231"/>
      <c r="BI305" s="197">
        <f t="shared" si="37"/>
        <v>0</v>
      </c>
      <c r="BJ305" s="236"/>
      <c r="BK305" s="56"/>
      <c r="BL305" s="56"/>
      <c r="BM305" s="56"/>
      <c r="BN305" s="223"/>
      <c r="BO305" s="53"/>
      <c r="BP305" s="231"/>
      <c r="BQ305" s="59"/>
      <c r="BR305" s="60"/>
      <c r="BS305" s="59"/>
      <c r="BT305" s="238"/>
      <c r="BU305" s="59"/>
      <c r="BV305" s="58" t="e">
        <f t="shared" si="38"/>
        <v>#DIV/0!</v>
      </c>
      <c r="BW305" s="58" t="e">
        <f t="shared" si="39"/>
        <v>#DIV/0!</v>
      </c>
      <c r="BX305" s="58" t="e">
        <f t="shared" si="40"/>
        <v>#DIV/0!</v>
      </c>
      <c r="BY305" s="53"/>
      <c r="BZ305" s="58"/>
      <c r="CA305" s="61"/>
      <c r="CB305" s="56"/>
      <c r="CC305" s="56"/>
      <c r="CD305" s="56"/>
      <c r="CF305" s="62">
        <f t="shared" si="41"/>
        <v>0</v>
      </c>
      <c r="CG305" s="62">
        <f t="shared" si="42"/>
        <v>0</v>
      </c>
      <c r="CH305" s="173">
        <f t="shared" si="43"/>
        <v>0</v>
      </c>
      <c r="CI305" s="62">
        <f t="shared" si="44"/>
        <v>0</v>
      </c>
    </row>
    <row r="306" spans="2:87" ht="20.100000000000001" customHeight="1" x14ac:dyDescent="0.25">
      <c r="B306" s="53"/>
      <c r="C306" s="54"/>
      <c r="D306" s="267"/>
      <c r="E306" s="271"/>
      <c r="F306" s="55"/>
      <c r="G306" s="274"/>
      <c r="H306" s="53"/>
      <c r="I306" s="53"/>
      <c r="J306" s="53"/>
      <c r="K306" s="53"/>
      <c r="L306" s="265"/>
      <c r="M306" s="53"/>
      <c r="N306" s="260"/>
      <c r="O306" s="274"/>
      <c r="P306" s="53"/>
      <c r="Q306" s="263"/>
      <c r="R306" s="263"/>
      <c r="S306" s="179"/>
      <c r="T306" s="195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5"/>
      <c r="AF306" s="53"/>
      <c r="AG306" s="55"/>
      <c r="AH306" s="54"/>
      <c r="AI306" s="53"/>
      <c r="AJ306" s="53"/>
      <c r="AK306" s="208"/>
      <c r="AL306" s="54"/>
      <c r="AM306" s="53"/>
      <c r="AN306" s="206"/>
      <c r="AO306" s="54"/>
      <c r="AP306" s="54"/>
      <c r="AQ306" s="54"/>
      <c r="AR306" s="53"/>
      <c r="AS306" s="185"/>
      <c r="AT306" s="56"/>
      <c r="AU306" s="54"/>
      <c r="AV306" s="190"/>
      <c r="AW306" s="185"/>
      <c r="AX306" s="185"/>
      <c r="AY306" s="182"/>
      <c r="AZ306" s="56"/>
      <c r="BA306" s="56"/>
      <c r="BB306" s="56"/>
      <c r="BC306" s="56" t="str">
        <f t="shared" si="36"/>
        <v/>
      </c>
      <c r="BD306" s="56"/>
      <c r="BE306" s="57"/>
      <c r="BF306" s="56"/>
      <c r="BG306" s="56"/>
      <c r="BH306" s="231"/>
      <c r="BI306" s="197">
        <f t="shared" si="37"/>
        <v>0</v>
      </c>
      <c r="BJ306" s="236"/>
      <c r="BK306" s="56"/>
      <c r="BL306" s="56"/>
      <c r="BM306" s="56"/>
      <c r="BN306" s="223"/>
      <c r="BO306" s="53"/>
      <c r="BP306" s="231"/>
      <c r="BQ306" s="59"/>
      <c r="BR306" s="60"/>
      <c r="BS306" s="59"/>
      <c r="BT306" s="238"/>
      <c r="BU306" s="59"/>
      <c r="BV306" s="58" t="e">
        <f t="shared" si="38"/>
        <v>#DIV/0!</v>
      </c>
      <c r="BW306" s="58" t="e">
        <f t="shared" si="39"/>
        <v>#DIV/0!</v>
      </c>
      <c r="BX306" s="58" t="e">
        <f t="shared" si="40"/>
        <v>#DIV/0!</v>
      </c>
      <c r="BY306" s="53"/>
      <c r="BZ306" s="58"/>
      <c r="CA306" s="61"/>
      <c r="CB306" s="56"/>
      <c r="CC306" s="56"/>
      <c r="CD306" s="56"/>
      <c r="CF306" s="62">
        <f t="shared" si="41"/>
        <v>0</v>
      </c>
      <c r="CG306" s="62">
        <f t="shared" si="42"/>
        <v>0</v>
      </c>
      <c r="CH306" s="173">
        <f t="shared" si="43"/>
        <v>0</v>
      </c>
      <c r="CI306" s="62">
        <f t="shared" si="44"/>
        <v>0</v>
      </c>
    </row>
    <row r="307" spans="2:87" ht="20.100000000000001" customHeight="1" x14ac:dyDescent="0.25">
      <c r="B307" s="53"/>
      <c r="C307" s="54"/>
      <c r="D307" s="267"/>
      <c r="E307" s="271"/>
      <c r="F307" s="55"/>
      <c r="G307" s="274"/>
      <c r="H307" s="53"/>
      <c r="I307" s="53"/>
      <c r="J307" s="53"/>
      <c r="K307" s="53"/>
      <c r="L307" s="265"/>
      <c r="M307" s="53"/>
      <c r="N307" s="260"/>
      <c r="O307" s="274"/>
      <c r="P307" s="53"/>
      <c r="Q307" s="263"/>
      <c r="R307" s="263"/>
      <c r="S307" s="179"/>
      <c r="T307" s="195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5"/>
      <c r="AF307" s="53"/>
      <c r="AG307" s="55"/>
      <c r="AH307" s="54"/>
      <c r="AI307" s="53"/>
      <c r="AJ307" s="53"/>
      <c r="AK307" s="208"/>
      <c r="AL307" s="54"/>
      <c r="AM307" s="53"/>
      <c r="AN307" s="206"/>
      <c r="AO307" s="54"/>
      <c r="AP307" s="54"/>
      <c r="AQ307" s="54"/>
      <c r="AR307" s="53"/>
      <c r="AS307" s="185"/>
      <c r="AT307" s="56"/>
      <c r="AU307" s="54"/>
      <c r="AV307" s="190"/>
      <c r="AW307" s="185"/>
      <c r="AX307" s="185"/>
      <c r="AY307" s="182"/>
      <c r="AZ307" s="56"/>
      <c r="BA307" s="56"/>
      <c r="BB307" s="56"/>
      <c r="BC307" s="56" t="str">
        <f t="shared" si="36"/>
        <v/>
      </c>
      <c r="BD307" s="56"/>
      <c r="BE307" s="57"/>
      <c r="BF307" s="56"/>
      <c r="BG307" s="56"/>
      <c r="BH307" s="231"/>
      <c r="BI307" s="197">
        <f t="shared" si="37"/>
        <v>0</v>
      </c>
      <c r="BJ307" s="236"/>
      <c r="BK307" s="56"/>
      <c r="BL307" s="56"/>
      <c r="BM307" s="56"/>
      <c r="BN307" s="223"/>
      <c r="BO307" s="53"/>
      <c r="BP307" s="231"/>
      <c r="BQ307" s="59"/>
      <c r="BR307" s="60"/>
      <c r="BS307" s="59"/>
      <c r="BT307" s="238"/>
      <c r="BU307" s="59"/>
      <c r="BV307" s="58" t="e">
        <f t="shared" si="38"/>
        <v>#DIV/0!</v>
      </c>
      <c r="BW307" s="58" t="e">
        <f t="shared" si="39"/>
        <v>#DIV/0!</v>
      </c>
      <c r="BX307" s="58" t="e">
        <f t="shared" si="40"/>
        <v>#DIV/0!</v>
      </c>
      <c r="BY307" s="53"/>
      <c r="BZ307" s="58"/>
      <c r="CA307" s="61"/>
      <c r="CB307" s="56"/>
      <c r="CC307" s="56"/>
      <c r="CD307" s="56"/>
      <c r="CF307" s="62">
        <f t="shared" si="41"/>
        <v>0</v>
      </c>
      <c r="CG307" s="62">
        <f t="shared" si="42"/>
        <v>0</v>
      </c>
      <c r="CH307" s="173">
        <f t="shared" si="43"/>
        <v>0</v>
      </c>
      <c r="CI307" s="62">
        <f t="shared" si="44"/>
        <v>0</v>
      </c>
    </row>
    <row r="308" spans="2:87" ht="20.100000000000001" customHeight="1" x14ac:dyDescent="0.25">
      <c r="B308" s="53"/>
      <c r="C308" s="54"/>
      <c r="D308" s="267"/>
      <c r="E308" s="271"/>
      <c r="F308" s="55"/>
      <c r="G308" s="274"/>
      <c r="H308" s="53"/>
      <c r="I308" s="53"/>
      <c r="J308" s="53"/>
      <c r="K308" s="53"/>
      <c r="L308" s="265"/>
      <c r="M308" s="53"/>
      <c r="N308" s="260"/>
      <c r="O308" s="274"/>
      <c r="P308" s="53"/>
      <c r="Q308" s="263"/>
      <c r="R308" s="263"/>
      <c r="S308" s="179"/>
      <c r="T308" s="195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5"/>
      <c r="AF308" s="53"/>
      <c r="AG308" s="55"/>
      <c r="AH308" s="54"/>
      <c r="AI308" s="53"/>
      <c r="AJ308" s="53"/>
      <c r="AK308" s="208"/>
      <c r="AL308" s="54"/>
      <c r="AM308" s="53"/>
      <c r="AN308" s="206"/>
      <c r="AO308" s="54"/>
      <c r="AP308" s="54"/>
      <c r="AQ308" s="54"/>
      <c r="AR308" s="53"/>
      <c r="AS308" s="185"/>
      <c r="AT308" s="56"/>
      <c r="AU308" s="54"/>
      <c r="AV308" s="190"/>
      <c r="AW308" s="185"/>
      <c r="AX308" s="185"/>
      <c r="AY308" s="182"/>
      <c r="AZ308" s="56"/>
      <c r="BA308" s="56"/>
      <c r="BB308" s="56"/>
      <c r="BC308" s="56" t="str">
        <f t="shared" si="36"/>
        <v/>
      </c>
      <c r="BD308" s="56"/>
      <c r="BE308" s="57"/>
      <c r="BF308" s="56"/>
      <c r="BG308" s="56"/>
      <c r="BH308" s="231"/>
      <c r="BI308" s="197">
        <f t="shared" si="37"/>
        <v>0</v>
      </c>
      <c r="BJ308" s="236"/>
      <c r="BK308" s="56"/>
      <c r="BL308" s="56"/>
      <c r="BM308" s="56"/>
      <c r="BN308" s="223"/>
      <c r="BO308" s="53"/>
      <c r="BP308" s="231"/>
      <c r="BQ308" s="59"/>
      <c r="BR308" s="60"/>
      <c r="BS308" s="59"/>
      <c r="BT308" s="238"/>
      <c r="BU308" s="59"/>
      <c r="BV308" s="58" t="e">
        <f t="shared" si="38"/>
        <v>#DIV/0!</v>
      </c>
      <c r="BW308" s="58" t="e">
        <f t="shared" si="39"/>
        <v>#DIV/0!</v>
      </c>
      <c r="BX308" s="58" t="e">
        <f t="shared" si="40"/>
        <v>#DIV/0!</v>
      </c>
      <c r="BY308" s="53"/>
      <c r="BZ308" s="58"/>
      <c r="CA308" s="61"/>
      <c r="CB308" s="56"/>
      <c r="CC308" s="56"/>
      <c r="CD308" s="56"/>
      <c r="CF308" s="62">
        <f t="shared" si="41"/>
        <v>0</v>
      </c>
      <c r="CG308" s="62">
        <f t="shared" si="42"/>
        <v>0</v>
      </c>
      <c r="CH308" s="173">
        <f t="shared" si="43"/>
        <v>0</v>
      </c>
      <c r="CI308" s="62">
        <f t="shared" si="44"/>
        <v>0</v>
      </c>
    </row>
    <row r="309" spans="2:87" ht="20.100000000000001" customHeight="1" x14ac:dyDescent="0.25">
      <c r="B309" s="53"/>
      <c r="C309" s="54"/>
      <c r="D309" s="267"/>
      <c r="E309" s="271"/>
      <c r="F309" s="55"/>
      <c r="G309" s="274"/>
      <c r="H309" s="53"/>
      <c r="I309" s="53"/>
      <c r="J309" s="53"/>
      <c r="K309" s="53"/>
      <c r="L309" s="265"/>
      <c r="M309" s="53"/>
      <c r="N309" s="260"/>
      <c r="O309" s="274"/>
      <c r="P309" s="53"/>
      <c r="Q309" s="263"/>
      <c r="R309" s="263"/>
      <c r="S309" s="179"/>
      <c r="T309" s="195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5"/>
      <c r="AF309" s="53"/>
      <c r="AG309" s="55"/>
      <c r="AH309" s="54"/>
      <c r="AI309" s="53"/>
      <c r="AJ309" s="53"/>
      <c r="AK309" s="208"/>
      <c r="AL309" s="54"/>
      <c r="AM309" s="53"/>
      <c r="AN309" s="206"/>
      <c r="AO309" s="54"/>
      <c r="AP309" s="54"/>
      <c r="AQ309" s="54"/>
      <c r="AR309" s="53"/>
      <c r="AS309" s="185"/>
      <c r="AT309" s="56"/>
      <c r="AU309" s="54"/>
      <c r="AV309" s="190"/>
      <c r="AW309" s="185"/>
      <c r="AX309" s="185"/>
      <c r="AY309" s="182"/>
      <c r="AZ309" s="56"/>
      <c r="BA309" s="56"/>
      <c r="BB309" s="56"/>
      <c r="BC309" s="56" t="str">
        <f t="shared" si="36"/>
        <v/>
      </c>
      <c r="BD309" s="56"/>
      <c r="BE309" s="57"/>
      <c r="BF309" s="56"/>
      <c r="BG309" s="56"/>
      <c r="BH309" s="231"/>
      <c r="BI309" s="197">
        <f t="shared" si="37"/>
        <v>0</v>
      </c>
      <c r="BJ309" s="236"/>
      <c r="BK309" s="56"/>
      <c r="BL309" s="56"/>
      <c r="BM309" s="56"/>
      <c r="BN309" s="223"/>
      <c r="BO309" s="53"/>
      <c r="BP309" s="231"/>
      <c r="BQ309" s="59"/>
      <c r="BR309" s="60"/>
      <c r="BS309" s="59"/>
      <c r="BT309" s="238"/>
      <c r="BU309" s="59"/>
      <c r="BV309" s="58" t="e">
        <f t="shared" si="38"/>
        <v>#DIV/0!</v>
      </c>
      <c r="BW309" s="58" t="e">
        <f t="shared" si="39"/>
        <v>#DIV/0!</v>
      </c>
      <c r="BX309" s="58" t="e">
        <f t="shared" si="40"/>
        <v>#DIV/0!</v>
      </c>
      <c r="BY309" s="53"/>
      <c r="BZ309" s="58"/>
      <c r="CA309" s="61"/>
      <c r="CB309" s="56"/>
      <c r="CC309" s="56"/>
      <c r="CD309" s="56"/>
      <c r="CF309" s="62">
        <f t="shared" si="41"/>
        <v>0</v>
      </c>
      <c r="CG309" s="62">
        <f t="shared" si="42"/>
        <v>0</v>
      </c>
      <c r="CH309" s="173">
        <f t="shared" si="43"/>
        <v>0</v>
      </c>
      <c r="CI309" s="62">
        <f t="shared" si="44"/>
        <v>0</v>
      </c>
    </row>
    <row r="310" spans="2:87" ht="20.100000000000001" customHeight="1" x14ac:dyDescent="0.25">
      <c r="B310" s="53"/>
      <c r="C310" s="54"/>
      <c r="D310" s="267"/>
      <c r="E310" s="271"/>
      <c r="F310" s="55"/>
      <c r="G310" s="274"/>
      <c r="H310" s="53"/>
      <c r="I310" s="53"/>
      <c r="J310" s="53"/>
      <c r="K310" s="53"/>
      <c r="L310" s="265"/>
      <c r="M310" s="53"/>
      <c r="N310" s="260"/>
      <c r="O310" s="274"/>
      <c r="P310" s="53"/>
      <c r="Q310" s="263"/>
      <c r="R310" s="263"/>
      <c r="S310" s="179"/>
      <c r="T310" s="195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5"/>
      <c r="AF310" s="53"/>
      <c r="AG310" s="55"/>
      <c r="AH310" s="54"/>
      <c r="AI310" s="53"/>
      <c r="AJ310" s="53"/>
      <c r="AK310" s="208"/>
      <c r="AL310" s="54"/>
      <c r="AM310" s="53"/>
      <c r="AN310" s="206"/>
      <c r="AO310" s="54"/>
      <c r="AP310" s="54"/>
      <c r="AQ310" s="54"/>
      <c r="AR310" s="53"/>
      <c r="AS310" s="185"/>
      <c r="AT310" s="56"/>
      <c r="AU310" s="54"/>
      <c r="AV310" s="190"/>
      <c r="AW310" s="185"/>
      <c r="AX310" s="185"/>
      <c r="AY310" s="182"/>
      <c r="AZ310" s="56"/>
      <c r="BA310" s="56"/>
      <c r="BB310" s="56"/>
      <c r="BC310" s="56" t="str">
        <f t="shared" si="36"/>
        <v/>
      </c>
      <c r="BD310" s="56"/>
      <c r="BE310" s="57"/>
      <c r="BF310" s="56"/>
      <c r="BG310" s="56"/>
      <c r="BH310" s="231"/>
      <c r="BI310" s="197">
        <f t="shared" si="37"/>
        <v>0</v>
      </c>
      <c r="BJ310" s="236"/>
      <c r="BK310" s="56"/>
      <c r="BL310" s="56"/>
      <c r="BM310" s="56"/>
      <c r="BN310" s="223"/>
      <c r="BO310" s="53"/>
      <c r="BP310" s="231"/>
      <c r="BQ310" s="59"/>
      <c r="BR310" s="60"/>
      <c r="BS310" s="59"/>
      <c r="BT310" s="238"/>
      <c r="BU310" s="59"/>
      <c r="BV310" s="58" t="e">
        <f t="shared" si="38"/>
        <v>#DIV/0!</v>
      </c>
      <c r="BW310" s="58" t="e">
        <f t="shared" si="39"/>
        <v>#DIV/0!</v>
      </c>
      <c r="BX310" s="58" t="e">
        <f t="shared" si="40"/>
        <v>#DIV/0!</v>
      </c>
      <c r="BY310" s="53"/>
      <c r="BZ310" s="58"/>
      <c r="CA310" s="61"/>
      <c r="CB310" s="56"/>
      <c r="CC310" s="56"/>
      <c r="CD310" s="56"/>
      <c r="CF310" s="62">
        <f t="shared" si="41"/>
        <v>0</v>
      </c>
      <c r="CG310" s="62">
        <f t="shared" si="42"/>
        <v>0</v>
      </c>
      <c r="CH310" s="173">
        <f t="shared" si="43"/>
        <v>0</v>
      </c>
      <c r="CI310" s="62">
        <f t="shared" si="44"/>
        <v>0</v>
      </c>
    </row>
    <row r="311" spans="2:87" ht="20.100000000000001" customHeight="1" x14ac:dyDescent="0.25">
      <c r="B311" s="53"/>
      <c r="C311" s="54"/>
      <c r="D311" s="267"/>
      <c r="E311" s="271"/>
      <c r="F311" s="55"/>
      <c r="G311" s="274"/>
      <c r="H311" s="53"/>
      <c r="I311" s="53"/>
      <c r="J311" s="53"/>
      <c r="K311" s="53"/>
      <c r="L311" s="265"/>
      <c r="M311" s="53"/>
      <c r="N311" s="260"/>
      <c r="O311" s="274"/>
      <c r="P311" s="53"/>
      <c r="Q311" s="263"/>
      <c r="R311" s="263"/>
      <c r="S311" s="179"/>
      <c r="T311" s="195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5"/>
      <c r="AF311" s="53"/>
      <c r="AG311" s="55"/>
      <c r="AH311" s="54"/>
      <c r="AI311" s="53"/>
      <c r="AJ311" s="53"/>
      <c r="AK311" s="208"/>
      <c r="AL311" s="54"/>
      <c r="AM311" s="53"/>
      <c r="AN311" s="206"/>
      <c r="AO311" s="54"/>
      <c r="AP311" s="54"/>
      <c r="AQ311" s="54"/>
      <c r="AR311" s="53"/>
      <c r="AS311" s="185"/>
      <c r="AT311" s="56"/>
      <c r="AU311" s="54"/>
      <c r="AV311" s="190"/>
      <c r="AW311" s="185"/>
      <c r="AX311" s="185"/>
      <c r="AY311" s="182"/>
      <c r="AZ311" s="56"/>
      <c r="BA311" s="56"/>
      <c r="BB311" s="56"/>
      <c r="BC311" s="56" t="str">
        <f t="shared" si="36"/>
        <v/>
      </c>
      <c r="BD311" s="56"/>
      <c r="BE311" s="57"/>
      <c r="BF311" s="56"/>
      <c r="BG311" s="56"/>
      <c r="BH311" s="231"/>
      <c r="BI311" s="197">
        <f t="shared" si="37"/>
        <v>0</v>
      </c>
      <c r="BJ311" s="236"/>
      <c r="BK311" s="56"/>
      <c r="BL311" s="56"/>
      <c r="BM311" s="56"/>
      <c r="BN311" s="223"/>
      <c r="BO311" s="53"/>
      <c r="BP311" s="231"/>
      <c r="BQ311" s="59"/>
      <c r="BR311" s="60"/>
      <c r="BS311" s="59"/>
      <c r="BT311" s="238"/>
      <c r="BU311" s="59"/>
      <c r="BV311" s="58" t="e">
        <f t="shared" si="38"/>
        <v>#DIV/0!</v>
      </c>
      <c r="BW311" s="58" t="e">
        <f t="shared" si="39"/>
        <v>#DIV/0!</v>
      </c>
      <c r="BX311" s="58" t="e">
        <f t="shared" si="40"/>
        <v>#DIV/0!</v>
      </c>
      <c r="BY311" s="53"/>
      <c r="BZ311" s="58"/>
      <c r="CA311" s="61"/>
      <c r="CB311" s="56"/>
      <c r="CC311" s="56"/>
      <c r="CD311" s="56"/>
      <c r="CF311" s="62">
        <f t="shared" si="41"/>
        <v>0</v>
      </c>
      <c r="CG311" s="62">
        <f t="shared" si="42"/>
        <v>0</v>
      </c>
      <c r="CH311" s="173">
        <f t="shared" si="43"/>
        <v>0</v>
      </c>
      <c r="CI311" s="62">
        <f t="shared" si="44"/>
        <v>0</v>
      </c>
    </row>
    <row r="312" spans="2:87" ht="20.100000000000001" customHeight="1" x14ac:dyDescent="0.25">
      <c r="B312" s="53"/>
      <c r="C312" s="54"/>
      <c r="D312" s="267"/>
      <c r="E312" s="271"/>
      <c r="F312" s="55"/>
      <c r="G312" s="274"/>
      <c r="H312" s="53"/>
      <c r="I312" s="53"/>
      <c r="J312" s="53"/>
      <c r="K312" s="53"/>
      <c r="L312" s="265"/>
      <c r="M312" s="53"/>
      <c r="N312" s="260"/>
      <c r="O312" s="274"/>
      <c r="P312" s="53"/>
      <c r="Q312" s="263"/>
      <c r="R312" s="263"/>
      <c r="S312" s="179"/>
      <c r="T312" s="195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5"/>
      <c r="AF312" s="53"/>
      <c r="AG312" s="55"/>
      <c r="AH312" s="54"/>
      <c r="AI312" s="53"/>
      <c r="AJ312" s="53"/>
      <c r="AK312" s="208"/>
      <c r="AL312" s="54"/>
      <c r="AM312" s="53"/>
      <c r="AN312" s="206"/>
      <c r="AO312" s="54"/>
      <c r="AP312" s="54"/>
      <c r="AQ312" s="54"/>
      <c r="AR312" s="53"/>
      <c r="AS312" s="185"/>
      <c r="AT312" s="56"/>
      <c r="AU312" s="54"/>
      <c r="AV312" s="190"/>
      <c r="AW312" s="185"/>
      <c r="AX312" s="185"/>
      <c r="AY312" s="182"/>
      <c r="AZ312" s="56"/>
      <c r="BA312" s="56"/>
      <c r="BB312" s="56"/>
      <c r="BC312" s="56" t="str">
        <f t="shared" si="36"/>
        <v/>
      </c>
      <c r="BD312" s="56"/>
      <c r="BE312" s="57"/>
      <c r="BF312" s="56"/>
      <c r="BG312" s="56"/>
      <c r="BH312" s="231"/>
      <c r="BI312" s="197">
        <f t="shared" si="37"/>
        <v>0</v>
      </c>
      <c r="BJ312" s="236"/>
      <c r="BK312" s="56"/>
      <c r="BL312" s="56"/>
      <c r="BM312" s="56"/>
      <c r="BN312" s="223"/>
      <c r="BO312" s="53"/>
      <c r="BP312" s="231"/>
      <c r="BQ312" s="59"/>
      <c r="BR312" s="60"/>
      <c r="BS312" s="59"/>
      <c r="BT312" s="238"/>
      <c r="BU312" s="59"/>
      <c r="BV312" s="58" t="e">
        <f t="shared" si="38"/>
        <v>#DIV/0!</v>
      </c>
      <c r="BW312" s="58" t="e">
        <f t="shared" si="39"/>
        <v>#DIV/0!</v>
      </c>
      <c r="BX312" s="58" t="e">
        <f t="shared" si="40"/>
        <v>#DIV/0!</v>
      </c>
      <c r="BY312" s="53"/>
      <c r="BZ312" s="58"/>
      <c r="CA312" s="61"/>
      <c r="CB312" s="56"/>
      <c r="CC312" s="56"/>
      <c r="CD312" s="56"/>
      <c r="CF312" s="62">
        <f t="shared" si="41"/>
        <v>0</v>
      </c>
      <c r="CG312" s="62">
        <f t="shared" si="42"/>
        <v>0</v>
      </c>
      <c r="CH312" s="173">
        <f t="shared" si="43"/>
        <v>0</v>
      </c>
      <c r="CI312" s="62">
        <f t="shared" si="44"/>
        <v>0</v>
      </c>
    </row>
    <row r="313" spans="2:87" ht="20.100000000000001" customHeight="1" x14ac:dyDescent="0.25">
      <c r="B313" s="53"/>
      <c r="C313" s="54"/>
      <c r="D313" s="267"/>
      <c r="E313" s="271"/>
      <c r="F313" s="55"/>
      <c r="G313" s="274"/>
      <c r="H313" s="53"/>
      <c r="I313" s="53"/>
      <c r="J313" s="53"/>
      <c r="K313" s="53"/>
      <c r="L313" s="265"/>
      <c r="M313" s="53"/>
      <c r="N313" s="260"/>
      <c r="O313" s="274"/>
      <c r="P313" s="53"/>
      <c r="Q313" s="263"/>
      <c r="R313" s="263"/>
      <c r="S313" s="179"/>
      <c r="T313" s="195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5"/>
      <c r="AF313" s="53"/>
      <c r="AG313" s="55"/>
      <c r="AH313" s="54"/>
      <c r="AI313" s="53"/>
      <c r="AJ313" s="53"/>
      <c r="AK313" s="208"/>
      <c r="AL313" s="54"/>
      <c r="AM313" s="53"/>
      <c r="AN313" s="206"/>
      <c r="AO313" s="54"/>
      <c r="AP313" s="54"/>
      <c r="AQ313" s="54"/>
      <c r="AR313" s="53"/>
      <c r="AS313" s="185"/>
      <c r="AT313" s="56"/>
      <c r="AU313" s="54"/>
      <c r="AV313" s="190"/>
      <c r="AW313" s="185"/>
      <c r="AX313" s="185"/>
      <c r="AY313" s="182"/>
      <c r="AZ313" s="56"/>
      <c r="BA313" s="56"/>
      <c r="BB313" s="56"/>
      <c r="BC313" s="56" t="str">
        <f t="shared" si="36"/>
        <v/>
      </c>
      <c r="BD313" s="56"/>
      <c r="BE313" s="57"/>
      <c r="BF313" s="56"/>
      <c r="BG313" s="56"/>
      <c r="BH313" s="231"/>
      <c r="BI313" s="197">
        <f t="shared" si="37"/>
        <v>0</v>
      </c>
      <c r="BJ313" s="236"/>
      <c r="BK313" s="56"/>
      <c r="BL313" s="56"/>
      <c r="BM313" s="56"/>
      <c r="BN313" s="223"/>
      <c r="BO313" s="53"/>
      <c r="BP313" s="231"/>
      <c r="BQ313" s="59"/>
      <c r="BR313" s="60"/>
      <c r="BS313" s="59"/>
      <c r="BT313" s="238"/>
      <c r="BU313" s="59"/>
      <c r="BV313" s="58" t="e">
        <f t="shared" si="38"/>
        <v>#DIV/0!</v>
      </c>
      <c r="BW313" s="58" t="e">
        <f t="shared" si="39"/>
        <v>#DIV/0!</v>
      </c>
      <c r="BX313" s="58" t="e">
        <f t="shared" si="40"/>
        <v>#DIV/0!</v>
      </c>
      <c r="BY313" s="53"/>
      <c r="BZ313" s="58"/>
      <c r="CA313" s="61"/>
      <c r="CB313" s="56"/>
      <c r="CC313" s="56"/>
      <c r="CD313" s="56"/>
      <c r="CF313" s="62">
        <f t="shared" si="41"/>
        <v>0</v>
      </c>
      <c r="CG313" s="62">
        <f t="shared" si="42"/>
        <v>0</v>
      </c>
      <c r="CH313" s="173">
        <f t="shared" si="43"/>
        <v>0</v>
      </c>
      <c r="CI313" s="62">
        <f t="shared" si="44"/>
        <v>0</v>
      </c>
    </row>
    <row r="314" spans="2:87" ht="20.100000000000001" customHeight="1" x14ac:dyDescent="0.25">
      <c r="B314" s="53"/>
      <c r="C314" s="54"/>
      <c r="D314" s="267"/>
      <c r="E314" s="271"/>
      <c r="F314" s="55"/>
      <c r="G314" s="274"/>
      <c r="H314" s="53"/>
      <c r="I314" s="53"/>
      <c r="J314" s="53"/>
      <c r="K314" s="53"/>
      <c r="L314" s="265"/>
      <c r="M314" s="53"/>
      <c r="N314" s="260"/>
      <c r="O314" s="274"/>
      <c r="P314" s="53"/>
      <c r="Q314" s="263"/>
      <c r="R314" s="263"/>
      <c r="S314" s="179"/>
      <c r="T314" s="195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5"/>
      <c r="AF314" s="53"/>
      <c r="AG314" s="55"/>
      <c r="AH314" s="54"/>
      <c r="AI314" s="53"/>
      <c r="AJ314" s="53"/>
      <c r="AK314" s="208"/>
      <c r="AL314" s="54"/>
      <c r="AM314" s="53"/>
      <c r="AN314" s="206"/>
      <c r="AO314" s="54"/>
      <c r="AP314" s="54"/>
      <c r="AQ314" s="54"/>
      <c r="AR314" s="53"/>
      <c r="AS314" s="185"/>
      <c r="AT314" s="56"/>
      <c r="AU314" s="54"/>
      <c r="AV314" s="190"/>
      <c r="AW314" s="185"/>
      <c r="AX314" s="185"/>
      <c r="AY314" s="182"/>
      <c r="AZ314" s="56"/>
      <c r="BA314" s="56"/>
      <c r="BB314" s="56"/>
      <c r="BC314" s="56" t="str">
        <f t="shared" si="36"/>
        <v/>
      </c>
      <c r="BD314" s="56"/>
      <c r="BE314" s="57"/>
      <c r="BF314" s="56"/>
      <c r="BG314" s="56"/>
      <c r="BH314" s="231"/>
      <c r="BI314" s="197">
        <f t="shared" si="37"/>
        <v>0</v>
      </c>
      <c r="BJ314" s="236"/>
      <c r="BK314" s="56"/>
      <c r="BL314" s="56"/>
      <c r="BM314" s="56"/>
      <c r="BN314" s="223"/>
      <c r="BO314" s="53"/>
      <c r="BP314" s="231"/>
      <c r="BQ314" s="59"/>
      <c r="BR314" s="60"/>
      <c r="BS314" s="59"/>
      <c r="BT314" s="238"/>
      <c r="BU314" s="59"/>
      <c r="BV314" s="58" t="e">
        <f t="shared" si="38"/>
        <v>#DIV/0!</v>
      </c>
      <c r="BW314" s="58" t="e">
        <f t="shared" si="39"/>
        <v>#DIV/0!</v>
      </c>
      <c r="BX314" s="58" t="e">
        <f t="shared" si="40"/>
        <v>#DIV/0!</v>
      </c>
      <c r="BY314" s="53"/>
      <c r="BZ314" s="58"/>
      <c r="CA314" s="61"/>
      <c r="CB314" s="56"/>
      <c r="CC314" s="56"/>
      <c r="CD314" s="56"/>
      <c r="CF314" s="62">
        <f t="shared" si="41"/>
        <v>0</v>
      </c>
      <c r="CG314" s="62">
        <f t="shared" si="42"/>
        <v>0</v>
      </c>
      <c r="CH314" s="173">
        <f t="shared" si="43"/>
        <v>0</v>
      </c>
      <c r="CI314" s="62">
        <f t="shared" si="44"/>
        <v>0</v>
      </c>
    </row>
    <row r="315" spans="2:87" ht="20.100000000000001" customHeight="1" x14ac:dyDescent="0.25">
      <c r="B315" s="53"/>
      <c r="C315" s="54"/>
      <c r="D315" s="267"/>
      <c r="E315" s="271"/>
      <c r="F315" s="55"/>
      <c r="G315" s="274"/>
      <c r="H315" s="53"/>
      <c r="I315" s="53"/>
      <c r="J315" s="53"/>
      <c r="K315" s="53"/>
      <c r="L315" s="265"/>
      <c r="M315" s="53"/>
      <c r="N315" s="260"/>
      <c r="O315" s="274"/>
      <c r="P315" s="53"/>
      <c r="Q315" s="263"/>
      <c r="R315" s="263"/>
      <c r="S315" s="179"/>
      <c r="T315" s="195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5"/>
      <c r="AF315" s="53"/>
      <c r="AG315" s="55"/>
      <c r="AH315" s="54"/>
      <c r="AI315" s="53"/>
      <c r="AJ315" s="53"/>
      <c r="AK315" s="208"/>
      <c r="AL315" s="54"/>
      <c r="AM315" s="53"/>
      <c r="AN315" s="206"/>
      <c r="AO315" s="54"/>
      <c r="AP315" s="54"/>
      <c r="AQ315" s="54"/>
      <c r="AR315" s="53"/>
      <c r="AS315" s="185"/>
      <c r="AT315" s="56"/>
      <c r="AU315" s="54"/>
      <c r="AV315" s="190"/>
      <c r="AW315" s="185"/>
      <c r="AX315" s="185"/>
      <c r="AY315" s="182"/>
      <c r="AZ315" s="56"/>
      <c r="BA315" s="56"/>
      <c r="BB315" s="56"/>
      <c r="BC315" s="56" t="str">
        <f t="shared" si="36"/>
        <v/>
      </c>
      <c r="BD315" s="56"/>
      <c r="BE315" s="57"/>
      <c r="BF315" s="56"/>
      <c r="BG315" s="56"/>
      <c r="BH315" s="231"/>
      <c r="BI315" s="197">
        <f t="shared" si="37"/>
        <v>0</v>
      </c>
      <c r="BJ315" s="236"/>
      <c r="BK315" s="56"/>
      <c r="BL315" s="56"/>
      <c r="BM315" s="56"/>
      <c r="BN315" s="223"/>
      <c r="BO315" s="53"/>
      <c r="BP315" s="231"/>
      <c r="BQ315" s="59"/>
      <c r="BR315" s="60"/>
      <c r="BS315" s="59"/>
      <c r="BT315" s="238"/>
      <c r="BU315" s="59"/>
      <c r="BV315" s="58" t="e">
        <f t="shared" si="38"/>
        <v>#DIV/0!</v>
      </c>
      <c r="BW315" s="58" t="e">
        <f t="shared" si="39"/>
        <v>#DIV/0!</v>
      </c>
      <c r="BX315" s="58" t="e">
        <f t="shared" si="40"/>
        <v>#DIV/0!</v>
      </c>
      <c r="BY315" s="53"/>
      <c r="BZ315" s="58"/>
      <c r="CA315" s="61"/>
      <c r="CB315" s="56"/>
      <c r="CC315" s="56"/>
      <c r="CD315" s="56"/>
      <c r="CF315" s="62">
        <f t="shared" si="41"/>
        <v>0</v>
      </c>
      <c r="CG315" s="62">
        <f t="shared" si="42"/>
        <v>0</v>
      </c>
      <c r="CH315" s="173">
        <f t="shared" si="43"/>
        <v>0</v>
      </c>
      <c r="CI315" s="62">
        <f t="shared" si="44"/>
        <v>0</v>
      </c>
    </row>
    <row r="316" spans="2:87" ht="20.100000000000001" customHeight="1" x14ac:dyDescent="0.25">
      <c r="B316" s="53"/>
      <c r="C316" s="54"/>
      <c r="D316" s="267"/>
      <c r="E316" s="271"/>
      <c r="F316" s="55"/>
      <c r="G316" s="274"/>
      <c r="H316" s="53"/>
      <c r="I316" s="53"/>
      <c r="J316" s="53"/>
      <c r="K316" s="53"/>
      <c r="L316" s="265"/>
      <c r="M316" s="53"/>
      <c r="N316" s="260"/>
      <c r="O316" s="274"/>
      <c r="P316" s="53"/>
      <c r="Q316" s="263"/>
      <c r="R316" s="263"/>
      <c r="S316" s="179"/>
      <c r="T316" s="195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5"/>
      <c r="AF316" s="53"/>
      <c r="AG316" s="55"/>
      <c r="AH316" s="54"/>
      <c r="AI316" s="53"/>
      <c r="AJ316" s="53"/>
      <c r="AK316" s="208"/>
      <c r="AL316" s="54"/>
      <c r="AM316" s="53"/>
      <c r="AN316" s="206"/>
      <c r="AO316" s="54"/>
      <c r="AP316" s="54"/>
      <c r="AQ316" s="54"/>
      <c r="AR316" s="53"/>
      <c r="AS316" s="185"/>
      <c r="AT316" s="56"/>
      <c r="AU316" s="54"/>
      <c r="AV316" s="190"/>
      <c r="AW316" s="185"/>
      <c r="AX316" s="185"/>
      <c r="AY316" s="182"/>
      <c r="AZ316" s="56"/>
      <c r="BA316" s="56"/>
      <c r="BB316" s="56"/>
      <c r="BC316" s="56" t="str">
        <f t="shared" si="36"/>
        <v/>
      </c>
      <c r="BD316" s="56"/>
      <c r="BE316" s="57"/>
      <c r="BF316" s="56"/>
      <c r="BG316" s="56"/>
      <c r="BH316" s="231"/>
      <c r="BI316" s="197">
        <f t="shared" si="37"/>
        <v>0</v>
      </c>
      <c r="BJ316" s="236"/>
      <c r="BK316" s="56"/>
      <c r="BL316" s="56"/>
      <c r="BM316" s="56"/>
      <c r="BN316" s="223"/>
      <c r="BO316" s="53"/>
      <c r="BP316" s="231"/>
      <c r="BQ316" s="59"/>
      <c r="BR316" s="60"/>
      <c r="BS316" s="59"/>
      <c r="BT316" s="238"/>
      <c r="BU316" s="59"/>
      <c r="BV316" s="58" t="e">
        <f t="shared" si="38"/>
        <v>#DIV/0!</v>
      </c>
      <c r="BW316" s="58" t="e">
        <f t="shared" si="39"/>
        <v>#DIV/0!</v>
      </c>
      <c r="BX316" s="58" t="e">
        <f t="shared" si="40"/>
        <v>#DIV/0!</v>
      </c>
      <c r="BY316" s="53"/>
      <c r="BZ316" s="58"/>
      <c r="CA316" s="61"/>
      <c r="CB316" s="56"/>
      <c r="CC316" s="56"/>
      <c r="CD316" s="56"/>
      <c r="CF316" s="62">
        <f t="shared" si="41"/>
        <v>0</v>
      </c>
      <c r="CG316" s="62">
        <f t="shared" si="42"/>
        <v>0</v>
      </c>
      <c r="CH316" s="173">
        <f t="shared" si="43"/>
        <v>0</v>
      </c>
      <c r="CI316" s="62">
        <f t="shared" si="44"/>
        <v>0</v>
      </c>
    </row>
    <row r="317" spans="2:87" ht="20.100000000000001" customHeight="1" x14ac:dyDescent="0.25">
      <c r="B317" s="53"/>
      <c r="C317" s="54"/>
      <c r="D317" s="267"/>
      <c r="E317" s="271"/>
      <c r="F317" s="55"/>
      <c r="G317" s="274"/>
      <c r="H317" s="53"/>
      <c r="I317" s="53"/>
      <c r="J317" s="53"/>
      <c r="K317" s="53"/>
      <c r="L317" s="265"/>
      <c r="M317" s="53"/>
      <c r="N317" s="260"/>
      <c r="O317" s="274"/>
      <c r="P317" s="53"/>
      <c r="Q317" s="263"/>
      <c r="R317" s="263"/>
      <c r="S317" s="179"/>
      <c r="T317" s="195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5"/>
      <c r="AF317" s="53"/>
      <c r="AG317" s="55"/>
      <c r="AH317" s="54"/>
      <c r="AI317" s="53"/>
      <c r="AJ317" s="53"/>
      <c r="AK317" s="208"/>
      <c r="AL317" s="54"/>
      <c r="AM317" s="53"/>
      <c r="AN317" s="206"/>
      <c r="AO317" s="54"/>
      <c r="AP317" s="54"/>
      <c r="AQ317" s="54"/>
      <c r="AR317" s="53"/>
      <c r="AS317" s="185"/>
      <c r="AT317" s="56"/>
      <c r="AU317" s="54"/>
      <c r="AV317" s="190"/>
      <c r="AW317" s="185"/>
      <c r="AX317" s="185"/>
      <c r="AY317" s="182"/>
      <c r="AZ317" s="56"/>
      <c r="BA317" s="56"/>
      <c r="BB317" s="56"/>
      <c r="BC317" s="56" t="str">
        <f t="shared" si="36"/>
        <v/>
      </c>
      <c r="BD317" s="56"/>
      <c r="BE317" s="57"/>
      <c r="BF317" s="56"/>
      <c r="BG317" s="56"/>
      <c r="BH317" s="231"/>
      <c r="BI317" s="197">
        <f t="shared" si="37"/>
        <v>0</v>
      </c>
      <c r="BJ317" s="236"/>
      <c r="BK317" s="56"/>
      <c r="BL317" s="56"/>
      <c r="BM317" s="56"/>
      <c r="BN317" s="223"/>
      <c r="BO317" s="53"/>
      <c r="BP317" s="231"/>
      <c r="BQ317" s="59"/>
      <c r="BR317" s="60"/>
      <c r="BS317" s="59"/>
      <c r="BT317" s="238"/>
      <c r="BU317" s="59"/>
      <c r="BV317" s="58" t="e">
        <f t="shared" si="38"/>
        <v>#DIV/0!</v>
      </c>
      <c r="BW317" s="58" t="e">
        <f t="shared" si="39"/>
        <v>#DIV/0!</v>
      </c>
      <c r="BX317" s="58" t="e">
        <f t="shared" si="40"/>
        <v>#DIV/0!</v>
      </c>
      <c r="BY317" s="53"/>
      <c r="BZ317" s="58"/>
      <c r="CA317" s="61"/>
      <c r="CB317" s="56"/>
      <c r="CC317" s="56"/>
      <c r="CD317" s="56"/>
      <c r="CF317" s="62">
        <f t="shared" si="41"/>
        <v>0</v>
      </c>
      <c r="CG317" s="62">
        <f t="shared" si="42"/>
        <v>0</v>
      </c>
      <c r="CH317" s="173">
        <f t="shared" si="43"/>
        <v>0</v>
      </c>
      <c r="CI317" s="62">
        <f t="shared" si="44"/>
        <v>0</v>
      </c>
    </row>
    <row r="318" spans="2:87" ht="20.100000000000001" customHeight="1" x14ac:dyDescent="0.25">
      <c r="B318" s="53"/>
      <c r="C318" s="54"/>
      <c r="D318" s="267"/>
      <c r="E318" s="271"/>
      <c r="F318" s="55"/>
      <c r="G318" s="274"/>
      <c r="H318" s="53"/>
      <c r="I318" s="53"/>
      <c r="J318" s="53"/>
      <c r="K318" s="53"/>
      <c r="L318" s="265"/>
      <c r="M318" s="53"/>
      <c r="N318" s="260"/>
      <c r="O318" s="274"/>
      <c r="P318" s="53"/>
      <c r="Q318" s="263"/>
      <c r="R318" s="263"/>
      <c r="S318" s="179"/>
      <c r="T318" s="195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5"/>
      <c r="AF318" s="53"/>
      <c r="AG318" s="55"/>
      <c r="AH318" s="54"/>
      <c r="AI318" s="53"/>
      <c r="AJ318" s="53"/>
      <c r="AK318" s="208"/>
      <c r="AL318" s="54"/>
      <c r="AM318" s="53"/>
      <c r="AN318" s="206"/>
      <c r="AO318" s="54"/>
      <c r="AP318" s="54"/>
      <c r="AQ318" s="54"/>
      <c r="AR318" s="53"/>
      <c r="AS318" s="185"/>
      <c r="AT318" s="56"/>
      <c r="AU318" s="54"/>
      <c r="AV318" s="190"/>
      <c r="AW318" s="185"/>
      <c r="AX318" s="185"/>
      <c r="AY318" s="182"/>
      <c r="AZ318" s="56"/>
      <c r="BA318" s="56"/>
      <c r="BB318" s="56"/>
      <c r="BC318" s="56" t="str">
        <f t="shared" si="36"/>
        <v/>
      </c>
      <c r="BD318" s="56"/>
      <c r="BE318" s="57"/>
      <c r="BF318" s="56"/>
      <c r="BG318" s="56"/>
      <c r="BH318" s="231"/>
      <c r="BI318" s="197">
        <f t="shared" si="37"/>
        <v>0</v>
      </c>
      <c r="BJ318" s="236"/>
      <c r="BK318" s="56"/>
      <c r="BL318" s="56"/>
      <c r="BM318" s="56"/>
      <c r="BN318" s="223"/>
      <c r="BO318" s="53"/>
      <c r="BP318" s="231"/>
      <c r="BQ318" s="59"/>
      <c r="BR318" s="60"/>
      <c r="BS318" s="59"/>
      <c r="BT318" s="238"/>
      <c r="BU318" s="59"/>
      <c r="BV318" s="58" t="e">
        <f t="shared" si="38"/>
        <v>#DIV/0!</v>
      </c>
      <c r="BW318" s="58" t="e">
        <f t="shared" si="39"/>
        <v>#DIV/0!</v>
      </c>
      <c r="BX318" s="58" t="e">
        <f t="shared" si="40"/>
        <v>#DIV/0!</v>
      </c>
      <c r="BY318" s="53"/>
      <c r="BZ318" s="58"/>
      <c r="CA318" s="61"/>
      <c r="CB318" s="56"/>
      <c r="CC318" s="56"/>
      <c r="CD318" s="56"/>
      <c r="CF318" s="62">
        <f t="shared" si="41"/>
        <v>0</v>
      </c>
      <c r="CG318" s="62">
        <f t="shared" si="42"/>
        <v>0</v>
      </c>
      <c r="CH318" s="173">
        <f t="shared" si="43"/>
        <v>0</v>
      </c>
      <c r="CI318" s="62">
        <f t="shared" si="44"/>
        <v>0</v>
      </c>
    </row>
    <row r="319" spans="2:87" ht="20.100000000000001" customHeight="1" x14ac:dyDescent="0.25">
      <c r="B319" s="53"/>
      <c r="C319" s="54"/>
      <c r="D319" s="267"/>
      <c r="E319" s="271"/>
      <c r="F319" s="55"/>
      <c r="G319" s="274"/>
      <c r="H319" s="53"/>
      <c r="I319" s="53"/>
      <c r="J319" s="53"/>
      <c r="K319" s="53"/>
      <c r="L319" s="265"/>
      <c r="M319" s="53"/>
      <c r="N319" s="260"/>
      <c r="O319" s="274"/>
      <c r="P319" s="53"/>
      <c r="Q319" s="263"/>
      <c r="R319" s="263"/>
      <c r="S319" s="179"/>
      <c r="T319" s="195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5"/>
      <c r="AF319" s="53"/>
      <c r="AG319" s="55"/>
      <c r="AH319" s="54"/>
      <c r="AI319" s="53"/>
      <c r="AJ319" s="53"/>
      <c r="AK319" s="208"/>
      <c r="AL319" s="54"/>
      <c r="AM319" s="53"/>
      <c r="AN319" s="206"/>
      <c r="AO319" s="54"/>
      <c r="AP319" s="54"/>
      <c r="AQ319" s="54"/>
      <c r="AR319" s="53"/>
      <c r="AS319" s="185"/>
      <c r="AT319" s="56"/>
      <c r="AU319" s="54"/>
      <c r="AV319" s="190"/>
      <c r="AW319" s="185"/>
      <c r="AX319" s="185"/>
      <c r="AY319" s="182"/>
      <c r="AZ319" s="56"/>
      <c r="BA319" s="56"/>
      <c r="BB319" s="56"/>
      <c r="BC319" s="56" t="str">
        <f t="shared" si="36"/>
        <v/>
      </c>
      <c r="BD319" s="56"/>
      <c r="BE319" s="57"/>
      <c r="BF319" s="56"/>
      <c r="BG319" s="56"/>
      <c r="BH319" s="231"/>
      <c r="BI319" s="197">
        <f t="shared" si="37"/>
        <v>0</v>
      </c>
      <c r="BJ319" s="236"/>
      <c r="BK319" s="56"/>
      <c r="BL319" s="56"/>
      <c r="BM319" s="56"/>
      <c r="BN319" s="223"/>
      <c r="BO319" s="53"/>
      <c r="BP319" s="231"/>
      <c r="BQ319" s="59"/>
      <c r="BR319" s="60"/>
      <c r="BS319" s="59"/>
      <c r="BT319" s="238"/>
      <c r="BU319" s="59"/>
      <c r="BV319" s="58" t="e">
        <f t="shared" si="38"/>
        <v>#DIV/0!</v>
      </c>
      <c r="BW319" s="58" t="e">
        <f t="shared" si="39"/>
        <v>#DIV/0!</v>
      </c>
      <c r="BX319" s="58" t="e">
        <f t="shared" si="40"/>
        <v>#DIV/0!</v>
      </c>
      <c r="BY319" s="53"/>
      <c r="BZ319" s="58"/>
      <c r="CA319" s="61"/>
      <c r="CB319" s="56"/>
      <c r="CC319" s="56"/>
      <c r="CD319" s="56"/>
      <c r="CF319" s="62">
        <f t="shared" si="41"/>
        <v>0</v>
      </c>
      <c r="CG319" s="62">
        <f t="shared" si="42"/>
        <v>0</v>
      </c>
      <c r="CH319" s="173">
        <f t="shared" si="43"/>
        <v>0</v>
      </c>
      <c r="CI319" s="62">
        <f t="shared" si="44"/>
        <v>0</v>
      </c>
    </row>
    <row r="320" spans="2:87" ht="20.100000000000001" customHeight="1" x14ac:dyDescent="0.25">
      <c r="B320" s="53"/>
      <c r="C320" s="54"/>
      <c r="D320" s="267"/>
      <c r="E320" s="271"/>
      <c r="F320" s="55"/>
      <c r="G320" s="274"/>
      <c r="H320" s="53"/>
      <c r="I320" s="53"/>
      <c r="J320" s="53"/>
      <c r="K320" s="53"/>
      <c r="L320" s="265"/>
      <c r="M320" s="53"/>
      <c r="N320" s="260"/>
      <c r="O320" s="274"/>
      <c r="P320" s="53"/>
      <c r="Q320" s="263"/>
      <c r="R320" s="263"/>
      <c r="S320" s="179"/>
      <c r="T320" s="195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5"/>
      <c r="AF320" s="53"/>
      <c r="AG320" s="55"/>
      <c r="AH320" s="54"/>
      <c r="AI320" s="53"/>
      <c r="AJ320" s="53"/>
      <c r="AK320" s="208"/>
      <c r="AL320" s="54"/>
      <c r="AM320" s="53"/>
      <c r="AN320" s="206"/>
      <c r="AO320" s="54"/>
      <c r="AP320" s="54"/>
      <c r="AQ320" s="54"/>
      <c r="AR320" s="53"/>
      <c r="AS320" s="185"/>
      <c r="AT320" s="56"/>
      <c r="AU320" s="54"/>
      <c r="AV320" s="190"/>
      <c r="AW320" s="185"/>
      <c r="AX320" s="185"/>
      <c r="AY320" s="182"/>
      <c r="AZ320" s="56"/>
      <c r="BA320" s="56"/>
      <c r="BB320" s="56"/>
      <c r="BC320" s="56" t="str">
        <f t="shared" si="36"/>
        <v/>
      </c>
      <c r="BD320" s="56"/>
      <c r="BE320" s="57"/>
      <c r="BF320" s="56"/>
      <c r="BG320" s="56"/>
      <c r="BH320" s="231"/>
      <c r="BI320" s="197">
        <f t="shared" si="37"/>
        <v>0</v>
      </c>
      <c r="BJ320" s="236"/>
      <c r="BK320" s="56"/>
      <c r="BL320" s="56"/>
      <c r="BM320" s="56"/>
      <c r="BN320" s="223"/>
      <c r="BO320" s="53"/>
      <c r="BP320" s="231"/>
      <c r="BQ320" s="59"/>
      <c r="BR320" s="60"/>
      <c r="BS320" s="59"/>
      <c r="BT320" s="238"/>
      <c r="BU320" s="59"/>
      <c r="BV320" s="58" t="e">
        <f t="shared" si="38"/>
        <v>#DIV/0!</v>
      </c>
      <c r="BW320" s="58" t="e">
        <f t="shared" si="39"/>
        <v>#DIV/0!</v>
      </c>
      <c r="BX320" s="58" t="e">
        <f t="shared" si="40"/>
        <v>#DIV/0!</v>
      </c>
      <c r="BY320" s="53"/>
      <c r="BZ320" s="58"/>
      <c r="CA320" s="61"/>
      <c r="CB320" s="56"/>
      <c r="CC320" s="56"/>
      <c r="CD320" s="56"/>
      <c r="CF320" s="62">
        <f t="shared" si="41"/>
        <v>0</v>
      </c>
      <c r="CG320" s="62">
        <f t="shared" si="42"/>
        <v>0</v>
      </c>
      <c r="CH320" s="173">
        <f t="shared" si="43"/>
        <v>0</v>
      </c>
      <c r="CI320" s="62">
        <f t="shared" si="44"/>
        <v>0</v>
      </c>
    </row>
    <row r="321" spans="2:87" ht="20.100000000000001" customHeight="1" x14ac:dyDescent="0.25">
      <c r="B321" s="53"/>
      <c r="C321" s="54"/>
      <c r="D321" s="267"/>
      <c r="E321" s="271"/>
      <c r="F321" s="55"/>
      <c r="G321" s="274"/>
      <c r="H321" s="53"/>
      <c r="I321" s="53"/>
      <c r="J321" s="53"/>
      <c r="K321" s="53"/>
      <c r="L321" s="265"/>
      <c r="M321" s="53"/>
      <c r="N321" s="260"/>
      <c r="O321" s="274"/>
      <c r="P321" s="53"/>
      <c r="Q321" s="263"/>
      <c r="R321" s="263"/>
      <c r="S321" s="179"/>
      <c r="T321" s="195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5"/>
      <c r="AF321" s="53"/>
      <c r="AG321" s="55"/>
      <c r="AH321" s="54"/>
      <c r="AI321" s="53"/>
      <c r="AJ321" s="53"/>
      <c r="AK321" s="208"/>
      <c r="AL321" s="54"/>
      <c r="AM321" s="53"/>
      <c r="AN321" s="206"/>
      <c r="AO321" s="54"/>
      <c r="AP321" s="54"/>
      <c r="AQ321" s="54"/>
      <c r="AR321" s="53"/>
      <c r="AS321" s="185"/>
      <c r="AT321" s="56"/>
      <c r="AU321" s="54"/>
      <c r="AV321" s="190"/>
      <c r="AW321" s="185"/>
      <c r="AX321" s="185"/>
      <c r="AY321" s="182"/>
      <c r="AZ321" s="56"/>
      <c r="BA321" s="56"/>
      <c r="BB321" s="56"/>
      <c r="BC321" s="56" t="str">
        <f t="shared" si="36"/>
        <v/>
      </c>
      <c r="BD321" s="56"/>
      <c r="BE321" s="57"/>
      <c r="BF321" s="56"/>
      <c r="BG321" s="56"/>
      <c r="BH321" s="231"/>
      <c r="BI321" s="197">
        <f t="shared" si="37"/>
        <v>0</v>
      </c>
      <c r="BJ321" s="236"/>
      <c r="BK321" s="56"/>
      <c r="BL321" s="56"/>
      <c r="BM321" s="56"/>
      <c r="BN321" s="223"/>
      <c r="BO321" s="53"/>
      <c r="BP321" s="231"/>
      <c r="BQ321" s="59"/>
      <c r="BR321" s="60"/>
      <c r="BS321" s="59"/>
      <c r="BT321" s="238"/>
      <c r="BU321" s="59"/>
      <c r="BV321" s="58" t="e">
        <f t="shared" si="38"/>
        <v>#DIV/0!</v>
      </c>
      <c r="BW321" s="58" t="e">
        <f t="shared" si="39"/>
        <v>#DIV/0!</v>
      </c>
      <c r="BX321" s="58" t="e">
        <f t="shared" si="40"/>
        <v>#DIV/0!</v>
      </c>
      <c r="BY321" s="53"/>
      <c r="BZ321" s="58"/>
      <c r="CA321" s="61"/>
      <c r="CB321" s="56"/>
      <c r="CC321" s="56"/>
      <c r="CD321" s="56"/>
      <c r="CF321" s="62">
        <f t="shared" si="41"/>
        <v>0</v>
      </c>
      <c r="CG321" s="62">
        <f t="shared" si="42"/>
        <v>0</v>
      </c>
      <c r="CH321" s="173">
        <f t="shared" si="43"/>
        <v>0</v>
      </c>
      <c r="CI321" s="62">
        <f t="shared" si="44"/>
        <v>0</v>
      </c>
    </row>
    <row r="322" spans="2:87" ht="20.100000000000001" customHeight="1" x14ac:dyDescent="0.25">
      <c r="B322" s="53"/>
      <c r="C322" s="54"/>
      <c r="D322" s="267"/>
      <c r="E322" s="271"/>
      <c r="F322" s="55"/>
      <c r="G322" s="274"/>
      <c r="H322" s="53"/>
      <c r="I322" s="53"/>
      <c r="J322" s="53"/>
      <c r="K322" s="53"/>
      <c r="L322" s="265"/>
      <c r="M322" s="53"/>
      <c r="N322" s="260"/>
      <c r="O322" s="274"/>
      <c r="P322" s="53"/>
      <c r="Q322" s="263"/>
      <c r="R322" s="263"/>
      <c r="S322" s="179"/>
      <c r="T322" s="195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5"/>
      <c r="AF322" s="53"/>
      <c r="AG322" s="55"/>
      <c r="AH322" s="54"/>
      <c r="AI322" s="53"/>
      <c r="AJ322" s="53"/>
      <c r="AK322" s="208"/>
      <c r="AL322" s="54"/>
      <c r="AM322" s="53"/>
      <c r="AN322" s="206"/>
      <c r="AO322" s="54"/>
      <c r="AP322" s="54"/>
      <c r="AQ322" s="54"/>
      <c r="AR322" s="53"/>
      <c r="AS322" s="185"/>
      <c r="AT322" s="56"/>
      <c r="AU322" s="54"/>
      <c r="AV322" s="190"/>
      <c r="AW322" s="185"/>
      <c r="AX322" s="185"/>
      <c r="AY322" s="182"/>
      <c r="AZ322" s="56"/>
      <c r="BA322" s="56"/>
      <c r="BB322" s="56"/>
      <c r="BC322" s="56" t="str">
        <f t="shared" si="36"/>
        <v/>
      </c>
      <c r="BD322" s="56"/>
      <c r="BE322" s="57"/>
      <c r="BF322" s="56"/>
      <c r="BG322" s="56"/>
      <c r="BH322" s="231"/>
      <c r="BI322" s="197">
        <f t="shared" si="37"/>
        <v>0</v>
      </c>
      <c r="BJ322" s="236"/>
      <c r="BK322" s="56"/>
      <c r="BL322" s="56"/>
      <c r="BM322" s="56"/>
      <c r="BN322" s="223"/>
      <c r="BO322" s="53"/>
      <c r="BP322" s="231"/>
      <c r="BQ322" s="59"/>
      <c r="BR322" s="60"/>
      <c r="BS322" s="59"/>
      <c r="BT322" s="238"/>
      <c r="BU322" s="59"/>
      <c r="BV322" s="58" t="e">
        <f t="shared" si="38"/>
        <v>#DIV/0!</v>
      </c>
      <c r="BW322" s="58" t="e">
        <f t="shared" si="39"/>
        <v>#DIV/0!</v>
      </c>
      <c r="BX322" s="58" t="e">
        <f t="shared" si="40"/>
        <v>#DIV/0!</v>
      </c>
      <c r="BY322" s="53"/>
      <c r="BZ322" s="58"/>
      <c r="CA322" s="61"/>
      <c r="CB322" s="56"/>
      <c r="CC322" s="56"/>
      <c r="CD322" s="56"/>
      <c r="CF322" s="62">
        <f t="shared" si="41"/>
        <v>0</v>
      </c>
      <c r="CG322" s="62">
        <f t="shared" si="42"/>
        <v>0</v>
      </c>
      <c r="CH322" s="173">
        <f t="shared" si="43"/>
        <v>0</v>
      </c>
      <c r="CI322" s="62">
        <f t="shared" si="44"/>
        <v>0</v>
      </c>
    </row>
    <row r="323" spans="2:87" ht="20.100000000000001" customHeight="1" x14ac:dyDescent="0.25">
      <c r="B323" s="53"/>
      <c r="C323" s="54"/>
      <c r="D323" s="267"/>
      <c r="E323" s="271"/>
      <c r="F323" s="55"/>
      <c r="G323" s="274"/>
      <c r="H323" s="53"/>
      <c r="I323" s="53"/>
      <c r="J323" s="53"/>
      <c r="K323" s="53"/>
      <c r="L323" s="265"/>
      <c r="M323" s="53"/>
      <c r="N323" s="260"/>
      <c r="O323" s="274"/>
      <c r="P323" s="53"/>
      <c r="Q323" s="263"/>
      <c r="R323" s="263"/>
      <c r="S323" s="179"/>
      <c r="T323" s="195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5"/>
      <c r="AF323" s="53"/>
      <c r="AG323" s="55"/>
      <c r="AH323" s="54"/>
      <c r="AI323" s="53"/>
      <c r="AJ323" s="53"/>
      <c r="AK323" s="208"/>
      <c r="AL323" s="54"/>
      <c r="AM323" s="53"/>
      <c r="AN323" s="206"/>
      <c r="AO323" s="54"/>
      <c r="AP323" s="54"/>
      <c r="AQ323" s="54"/>
      <c r="AR323" s="53"/>
      <c r="AS323" s="185"/>
      <c r="AT323" s="56"/>
      <c r="AU323" s="54"/>
      <c r="AV323" s="190"/>
      <c r="AW323" s="185"/>
      <c r="AX323" s="185"/>
      <c r="AY323" s="182"/>
      <c r="AZ323" s="56"/>
      <c r="BA323" s="56"/>
      <c r="BB323" s="56"/>
      <c r="BC323" s="56" t="str">
        <f t="shared" si="36"/>
        <v/>
      </c>
      <c r="BD323" s="56"/>
      <c r="BE323" s="57"/>
      <c r="BF323" s="56"/>
      <c r="BG323" s="56"/>
      <c r="BH323" s="231"/>
      <c r="BI323" s="197">
        <f t="shared" si="37"/>
        <v>0</v>
      </c>
      <c r="BJ323" s="236"/>
      <c r="BK323" s="56"/>
      <c r="BL323" s="56"/>
      <c r="BM323" s="56"/>
      <c r="BN323" s="223"/>
      <c r="BO323" s="53"/>
      <c r="BP323" s="231"/>
      <c r="BQ323" s="59"/>
      <c r="BR323" s="60"/>
      <c r="BS323" s="59"/>
      <c r="BT323" s="238"/>
      <c r="BU323" s="59"/>
      <c r="BV323" s="58" t="e">
        <f t="shared" si="38"/>
        <v>#DIV/0!</v>
      </c>
      <c r="BW323" s="58" t="e">
        <f t="shared" si="39"/>
        <v>#DIV/0!</v>
      </c>
      <c r="BX323" s="58" t="e">
        <f t="shared" si="40"/>
        <v>#DIV/0!</v>
      </c>
      <c r="BY323" s="53"/>
      <c r="BZ323" s="58"/>
      <c r="CA323" s="61"/>
      <c r="CB323" s="56"/>
      <c r="CC323" s="56"/>
      <c r="CD323" s="56"/>
      <c r="CF323" s="62">
        <f t="shared" si="41"/>
        <v>0</v>
      </c>
      <c r="CG323" s="62">
        <f t="shared" si="42"/>
        <v>0</v>
      </c>
      <c r="CH323" s="173">
        <f t="shared" si="43"/>
        <v>0</v>
      </c>
      <c r="CI323" s="62">
        <f t="shared" si="44"/>
        <v>0</v>
      </c>
    </row>
    <row r="324" spans="2:87" ht="20.100000000000001" customHeight="1" x14ac:dyDescent="0.25">
      <c r="B324" s="53"/>
      <c r="C324" s="54"/>
      <c r="D324" s="267"/>
      <c r="E324" s="271"/>
      <c r="F324" s="55"/>
      <c r="G324" s="274"/>
      <c r="H324" s="53"/>
      <c r="I324" s="53"/>
      <c r="J324" s="53"/>
      <c r="K324" s="53"/>
      <c r="L324" s="265"/>
      <c r="M324" s="53"/>
      <c r="N324" s="260"/>
      <c r="O324" s="274"/>
      <c r="P324" s="53"/>
      <c r="Q324" s="263"/>
      <c r="R324" s="263"/>
      <c r="S324" s="179"/>
      <c r="T324" s="195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5"/>
      <c r="AF324" s="53"/>
      <c r="AG324" s="55"/>
      <c r="AH324" s="54"/>
      <c r="AI324" s="53"/>
      <c r="AJ324" s="53"/>
      <c r="AK324" s="208"/>
      <c r="AL324" s="54"/>
      <c r="AM324" s="53"/>
      <c r="AN324" s="206"/>
      <c r="AO324" s="54"/>
      <c r="AP324" s="54"/>
      <c r="AQ324" s="54"/>
      <c r="AR324" s="53"/>
      <c r="AS324" s="185"/>
      <c r="AT324" s="56"/>
      <c r="AU324" s="54"/>
      <c r="AV324" s="190"/>
      <c r="AW324" s="185"/>
      <c r="AX324" s="185"/>
      <c r="AY324" s="182"/>
      <c r="AZ324" s="56"/>
      <c r="BA324" s="56"/>
      <c r="BB324" s="56"/>
      <c r="BC324" s="56" t="str">
        <f t="shared" si="36"/>
        <v/>
      </c>
      <c r="BD324" s="56"/>
      <c r="BE324" s="57"/>
      <c r="BF324" s="56"/>
      <c r="BG324" s="56"/>
      <c r="BH324" s="231"/>
      <c r="BI324" s="197">
        <f t="shared" si="37"/>
        <v>0</v>
      </c>
      <c r="BJ324" s="236"/>
      <c r="BK324" s="56"/>
      <c r="BL324" s="56"/>
      <c r="BM324" s="56"/>
      <c r="BN324" s="223"/>
      <c r="BO324" s="53"/>
      <c r="BP324" s="231"/>
      <c r="BQ324" s="59"/>
      <c r="BR324" s="60"/>
      <c r="BS324" s="59"/>
      <c r="BT324" s="238"/>
      <c r="BU324" s="59"/>
      <c r="BV324" s="58" t="e">
        <f t="shared" si="38"/>
        <v>#DIV/0!</v>
      </c>
      <c r="BW324" s="58" t="e">
        <f t="shared" si="39"/>
        <v>#DIV/0!</v>
      </c>
      <c r="BX324" s="58" t="e">
        <f t="shared" si="40"/>
        <v>#DIV/0!</v>
      </c>
      <c r="BY324" s="53"/>
      <c r="BZ324" s="58"/>
      <c r="CA324" s="61"/>
      <c r="CB324" s="56"/>
      <c r="CC324" s="56"/>
      <c r="CD324" s="56"/>
      <c r="CF324" s="62">
        <f t="shared" si="41"/>
        <v>0</v>
      </c>
      <c r="CG324" s="62">
        <f t="shared" si="42"/>
        <v>0</v>
      </c>
      <c r="CH324" s="173">
        <f t="shared" si="43"/>
        <v>0</v>
      </c>
      <c r="CI324" s="62">
        <f t="shared" si="44"/>
        <v>0</v>
      </c>
    </row>
    <row r="325" spans="2:87" ht="20.100000000000001" customHeight="1" x14ac:dyDescent="0.25">
      <c r="B325" s="53"/>
      <c r="C325" s="54"/>
      <c r="D325" s="267"/>
      <c r="E325" s="271"/>
      <c r="F325" s="55"/>
      <c r="G325" s="274"/>
      <c r="H325" s="53"/>
      <c r="I325" s="53"/>
      <c r="J325" s="53"/>
      <c r="K325" s="53"/>
      <c r="L325" s="265"/>
      <c r="M325" s="53"/>
      <c r="N325" s="260"/>
      <c r="O325" s="274"/>
      <c r="P325" s="53"/>
      <c r="Q325" s="263"/>
      <c r="R325" s="263"/>
      <c r="S325" s="179"/>
      <c r="T325" s="195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5"/>
      <c r="AF325" s="53"/>
      <c r="AG325" s="55"/>
      <c r="AH325" s="54"/>
      <c r="AI325" s="53"/>
      <c r="AJ325" s="53"/>
      <c r="AK325" s="208"/>
      <c r="AL325" s="54"/>
      <c r="AM325" s="53"/>
      <c r="AN325" s="206"/>
      <c r="AO325" s="54"/>
      <c r="AP325" s="54"/>
      <c r="AQ325" s="54"/>
      <c r="AR325" s="53"/>
      <c r="AS325" s="185"/>
      <c r="AT325" s="56"/>
      <c r="AU325" s="54"/>
      <c r="AV325" s="190"/>
      <c r="AW325" s="185"/>
      <c r="AX325" s="185"/>
      <c r="AY325" s="182"/>
      <c r="AZ325" s="56"/>
      <c r="BA325" s="56"/>
      <c r="BB325" s="56"/>
      <c r="BC325" s="56" t="str">
        <f t="shared" si="36"/>
        <v/>
      </c>
      <c r="BD325" s="56"/>
      <c r="BE325" s="57"/>
      <c r="BF325" s="56"/>
      <c r="BG325" s="56"/>
      <c r="BH325" s="231"/>
      <c r="BI325" s="197">
        <f t="shared" si="37"/>
        <v>0</v>
      </c>
      <c r="BJ325" s="236"/>
      <c r="BK325" s="56"/>
      <c r="BL325" s="56"/>
      <c r="BM325" s="56"/>
      <c r="BN325" s="223"/>
      <c r="BO325" s="53"/>
      <c r="BP325" s="231"/>
      <c r="BQ325" s="59"/>
      <c r="BR325" s="60"/>
      <c r="BS325" s="59"/>
      <c r="BT325" s="238"/>
      <c r="BU325" s="59"/>
      <c r="BV325" s="58" t="e">
        <f t="shared" si="38"/>
        <v>#DIV/0!</v>
      </c>
      <c r="BW325" s="58" t="e">
        <f t="shared" si="39"/>
        <v>#DIV/0!</v>
      </c>
      <c r="BX325" s="58" t="e">
        <f t="shared" si="40"/>
        <v>#DIV/0!</v>
      </c>
      <c r="BY325" s="53"/>
      <c r="BZ325" s="58"/>
      <c r="CA325" s="61"/>
      <c r="CB325" s="56"/>
      <c r="CC325" s="56"/>
      <c r="CD325" s="56"/>
      <c r="CF325" s="62">
        <f t="shared" si="41"/>
        <v>0</v>
      </c>
      <c r="CG325" s="62">
        <f t="shared" si="42"/>
        <v>0</v>
      </c>
      <c r="CH325" s="173">
        <f t="shared" si="43"/>
        <v>0</v>
      </c>
      <c r="CI325" s="62">
        <f t="shared" si="44"/>
        <v>0</v>
      </c>
    </row>
    <row r="326" spans="2:87" ht="20.100000000000001" customHeight="1" x14ac:dyDescent="0.25">
      <c r="B326" s="53"/>
      <c r="C326" s="54"/>
      <c r="D326" s="267"/>
      <c r="E326" s="271"/>
      <c r="F326" s="55"/>
      <c r="G326" s="274"/>
      <c r="H326" s="53"/>
      <c r="I326" s="53"/>
      <c r="J326" s="53"/>
      <c r="K326" s="53"/>
      <c r="L326" s="265"/>
      <c r="M326" s="53"/>
      <c r="N326" s="260"/>
      <c r="O326" s="274"/>
      <c r="P326" s="53"/>
      <c r="Q326" s="263"/>
      <c r="R326" s="263"/>
      <c r="S326" s="179"/>
      <c r="T326" s="195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5"/>
      <c r="AF326" s="53"/>
      <c r="AG326" s="55"/>
      <c r="AH326" s="54"/>
      <c r="AI326" s="53"/>
      <c r="AJ326" s="53"/>
      <c r="AK326" s="208"/>
      <c r="AL326" s="54"/>
      <c r="AM326" s="53"/>
      <c r="AN326" s="206"/>
      <c r="AO326" s="54"/>
      <c r="AP326" s="54"/>
      <c r="AQ326" s="54"/>
      <c r="AR326" s="53"/>
      <c r="AS326" s="185"/>
      <c r="AT326" s="56"/>
      <c r="AU326" s="54"/>
      <c r="AV326" s="190"/>
      <c r="AW326" s="185"/>
      <c r="AX326" s="185"/>
      <c r="AY326" s="182"/>
      <c r="AZ326" s="56"/>
      <c r="BA326" s="56"/>
      <c r="BB326" s="56"/>
      <c r="BC326" s="56" t="str">
        <f t="shared" si="36"/>
        <v/>
      </c>
      <c r="BD326" s="56"/>
      <c r="BE326" s="57"/>
      <c r="BF326" s="56"/>
      <c r="BG326" s="56"/>
      <c r="BH326" s="231"/>
      <c r="BI326" s="197">
        <f t="shared" si="37"/>
        <v>0</v>
      </c>
      <c r="BJ326" s="236"/>
      <c r="BK326" s="56"/>
      <c r="BL326" s="56"/>
      <c r="BM326" s="56"/>
      <c r="BN326" s="223"/>
      <c r="BO326" s="53"/>
      <c r="BP326" s="231"/>
      <c r="BQ326" s="59"/>
      <c r="BR326" s="60"/>
      <c r="BS326" s="59"/>
      <c r="BT326" s="238"/>
      <c r="BU326" s="59"/>
      <c r="BV326" s="58" t="e">
        <f t="shared" si="38"/>
        <v>#DIV/0!</v>
      </c>
      <c r="BW326" s="58" t="e">
        <f t="shared" si="39"/>
        <v>#DIV/0!</v>
      </c>
      <c r="BX326" s="58" t="e">
        <f t="shared" si="40"/>
        <v>#DIV/0!</v>
      </c>
      <c r="BY326" s="53"/>
      <c r="BZ326" s="58"/>
      <c r="CA326" s="61"/>
      <c r="CB326" s="56"/>
      <c r="CC326" s="56"/>
      <c r="CD326" s="56"/>
      <c r="CF326" s="62">
        <f t="shared" si="41"/>
        <v>0</v>
      </c>
      <c r="CG326" s="62">
        <f t="shared" si="42"/>
        <v>0</v>
      </c>
      <c r="CH326" s="173">
        <f t="shared" si="43"/>
        <v>0</v>
      </c>
      <c r="CI326" s="62">
        <f t="shared" si="44"/>
        <v>0</v>
      </c>
    </row>
    <row r="327" spans="2:87" ht="20.100000000000001" customHeight="1" x14ac:dyDescent="0.25">
      <c r="B327" s="53"/>
      <c r="C327" s="54"/>
      <c r="D327" s="267"/>
      <c r="E327" s="271"/>
      <c r="F327" s="55"/>
      <c r="G327" s="274"/>
      <c r="H327" s="53"/>
      <c r="I327" s="53"/>
      <c r="J327" s="53"/>
      <c r="K327" s="53"/>
      <c r="L327" s="265"/>
      <c r="M327" s="53"/>
      <c r="N327" s="260"/>
      <c r="O327" s="274"/>
      <c r="P327" s="53"/>
      <c r="Q327" s="263"/>
      <c r="R327" s="263"/>
      <c r="S327" s="179"/>
      <c r="T327" s="195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5"/>
      <c r="AF327" s="53"/>
      <c r="AG327" s="55"/>
      <c r="AH327" s="54"/>
      <c r="AI327" s="53"/>
      <c r="AJ327" s="53"/>
      <c r="AK327" s="208"/>
      <c r="AL327" s="54"/>
      <c r="AM327" s="53"/>
      <c r="AN327" s="206"/>
      <c r="AO327" s="54"/>
      <c r="AP327" s="54"/>
      <c r="AQ327" s="54"/>
      <c r="AR327" s="53"/>
      <c r="AS327" s="185"/>
      <c r="AT327" s="56"/>
      <c r="AU327" s="54"/>
      <c r="AV327" s="190"/>
      <c r="AW327" s="185"/>
      <c r="AX327" s="185"/>
      <c r="AY327" s="182"/>
      <c r="AZ327" s="56"/>
      <c r="BA327" s="56"/>
      <c r="BB327" s="56"/>
      <c r="BC327" s="56" t="str">
        <f t="shared" si="36"/>
        <v/>
      </c>
      <c r="BD327" s="56"/>
      <c r="BE327" s="57"/>
      <c r="BF327" s="56"/>
      <c r="BG327" s="56"/>
      <c r="BH327" s="231"/>
      <c r="BI327" s="197">
        <f t="shared" si="37"/>
        <v>0</v>
      </c>
      <c r="BJ327" s="236"/>
      <c r="BK327" s="56"/>
      <c r="BL327" s="56"/>
      <c r="BM327" s="56"/>
      <c r="BN327" s="223"/>
      <c r="BO327" s="53"/>
      <c r="BP327" s="231"/>
      <c r="BQ327" s="59"/>
      <c r="BR327" s="60"/>
      <c r="BS327" s="59"/>
      <c r="BT327" s="238"/>
      <c r="BU327" s="59"/>
      <c r="BV327" s="58" t="e">
        <f t="shared" si="38"/>
        <v>#DIV/0!</v>
      </c>
      <c r="BW327" s="58" t="e">
        <f t="shared" si="39"/>
        <v>#DIV/0!</v>
      </c>
      <c r="BX327" s="58" t="e">
        <f t="shared" si="40"/>
        <v>#DIV/0!</v>
      </c>
      <c r="BY327" s="53"/>
      <c r="BZ327" s="58"/>
      <c r="CA327" s="61"/>
      <c r="CB327" s="56"/>
      <c r="CC327" s="56"/>
      <c r="CD327" s="56"/>
      <c r="CF327" s="62">
        <f t="shared" si="41"/>
        <v>0</v>
      </c>
      <c r="CG327" s="62">
        <f t="shared" si="42"/>
        <v>0</v>
      </c>
      <c r="CH327" s="173">
        <f t="shared" si="43"/>
        <v>0</v>
      </c>
      <c r="CI327" s="62">
        <f t="shared" si="44"/>
        <v>0</v>
      </c>
    </row>
    <row r="328" spans="2:87" ht="20.100000000000001" customHeight="1" x14ac:dyDescent="0.25">
      <c r="B328" s="53"/>
      <c r="C328" s="54"/>
      <c r="D328" s="267"/>
      <c r="E328" s="271"/>
      <c r="F328" s="55"/>
      <c r="G328" s="274"/>
      <c r="H328" s="53"/>
      <c r="I328" s="53"/>
      <c r="J328" s="53"/>
      <c r="K328" s="53"/>
      <c r="L328" s="265"/>
      <c r="M328" s="53"/>
      <c r="N328" s="260"/>
      <c r="O328" s="274"/>
      <c r="P328" s="53"/>
      <c r="Q328" s="263"/>
      <c r="R328" s="263"/>
      <c r="S328" s="179"/>
      <c r="T328" s="195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5"/>
      <c r="AF328" s="53"/>
      <c r="AG328" s="55"/>
      <c r="AH328" s="54"/>
      <c r="AI328" s="53"/>
      <c r="AJ328" s="53"/>
      <c r="AK328" s="208"/>
      <c r="AL328" s="54"/>
      <c r="AM328" s="53"/>
      <c r="AN328" s="206"/>
      <c r="AO328" s="54"/>
      <c r="AP328" s="54"/>
      <c r="AQ328" s="54"/>
      <c r="AR328" s="53"/>
      <c r="AS328" s="185"/>
      <c r="AT328" s="56"/>
      <c r="AU328" s="54"/>
      <c r="AV328" s="190"/>
      <c r="AW328" s="185"/>
      <c r="AX328" s="185"/>
      <c r="AY328" s="182"/>
      <c r="AZ328" s="56"/>
      <c r="BA328" s="56"/>
      <c r="BB328" s="56"/>
      <c r="BC328" s="56" t="str">
        <f t="shared" ref="BC328:BC391" si="45">+IF(BB328="","",BB328-BH328)</f>
        <v/>
      </c>
      <c r="BD328" s="56"/>
      <c r="BE328" s="57"/>
      <c r="BF328" s="56"/>
      <c r="BG328" s="56"/>
      <c r="BH328" s="231"/>
      <c r="BI328" s="197">
        <f t="shared" ref="BI328:BI391" si="46">CF328</f>
        <v>0</v>
      </c>
      <c r="BJ328" s="236"/>
      <c r="BK328" s="56"/>
      <c r="BL328" s="56"/>
      <c r="BM328" s="56"/>
      <c r="BN328" s="223"/>
      <c r="BO328" s="53"/>
      <c r="BP328" s="231"/>
      <c r="BQ328" s="59"/>
      <c r="BR328" s="60"/>
      <c r="BS328" s="59"/>
      <c r="BT328" s="238"/>
      <c r="BU328" s="59"/>
      <c r="BV328" s="58" t="e">
        <f t="shared" ref="BV328:BV391" si="47">((BS328/1.2)-BR328)/BS328</f>
        <v>#DIV/0!</v>
      </c>
      <c r="BW328" s="58" t="e">
        <f t="shared" ref="BW328:BW391" si="48">(BR328-CH328)/BR328</f>
        <v>#DIV/0!</v>
      </c>
      <c r="BX328" s="58" t="e">
        <f t="shared" ref="BX328:BX391" si="49">((BS328/1.2)-CG328)/BS328</f>
        <v>#DIV/0!</v>
      </c>
      <c r="BY328" s="53"/>
      <c r="BZ328" s="58"/>
      <c r="CA328" s="61"/>
      <c r="CB328" s="56"/>
      <c r="CC328" s="56"/>
      <c r="CD328" s="56"/>
      <c r="CF328" s="62">
        <f t="shared" ref="CF328:CF391" si="50">CE328*(BH328-BN328)</f>
        <v>0</v>
      </c>
      <c r="CG328" s="62">
        <f t="shared" ref="CG328:CG391" si="51">BH328*(1-CE328)</f>
        <v>0</v>
      </c>
      <c r="CH328" s="173">
        <f t="shared" ref="CH328:CH391" si="52">BH328-BI328</f>
        <v>0</v>
      </c>
      <c r="CI328" s="62">
        <f t="shared" ref="CI328:CI391" si="53">CG328*1.2</f>
        <v>0</v>
      </c>
    </row>
    <row r="329" spans="2:87" ht="20.100000000000001" customHeight="1" x14ac:dyDescent="0.25">
      <c r="B329" s="53"/>
      <c r="C329" s="54"/>
      <c r="D329" s="267"/>
      <c r="E329" s="271"/>
      <c r="F329" s="55"/>
      <c r="G329" s="274"/>
      <c r="H329" s="53"/>
      <c r="I329" s="53"/>
      <c r="J329" s="53"/>
      <c r="K329" s="53"/>
      <c r="L329" s="265"/>
      <c r="M329" s="53"/>
      <c r="N329" s="260"/>
      <c r="O329" s="274"/>
      <c r="P329" s="53"/>
      <c r="Q329" s="263"/>
      <c r="R329" s="263"/>
      <c r="S329" s="179"/>
      <c r="T329" s="195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5"/>
      <c r="AF329" s="53"/>
      <c r="AG329" s="55"/>
      <c r="AH329" s="54"/>
      <c r="AI329" s="53"/>
      <c r="AJ329" s="53"/>
      <c r="AK329" s="208"/>
      <c r="AL329" s="54"/>
      <c r="AM329" s="53"/>
      <c r="AN329" s="206"/>
      <c r="AO329" s="54"/>
      <c r="AP329" s="54"/>
      <c r="AQ329" s="54"/>
      <c r="AR329" s="53"/>
      <c r="AS329" s="185"/>
      <c r="AT329" s="56"/>
      <c r="AU329" s="54"/>
      <c r="AV329" s="190"/>
      <c r="AW329" s="185"/>
      <c r="AX329" s="185"/>
      <c r="AY329" s="182"/>
      <c r="AZ329" s="56"/>
      <c r="BA329" s="56"/>
      <c r="BB329" s="56"/>
      <c r="BC329" s="56" t="str">
        <f t="shared" si="45"/>
        <v/>
      </c>
      <c r="BD329" s="56"/>
      <c r="BE329" s="57"/>
      <c r="BF329" s="56"/>
      <c r="BG329" s="56"/>
      <c r="BH329" s="231"/>
      <c r="BI329" s="197">
        <f t="shared" si="46"/>
        <v>0</v>
      </c>
      <c r="BJ329" s="236"/>
      <c r="BK329" s="56"/>
      <c r="BL329" s="56"/>
      <c r="BM329" s="56"/>
      <c r="BN329" s="223"/>
      <c r="BO329" s="53"/>
      <c r="BP329" s="231"/>
      <c r="BQ329" s="59"/>
      <c r="BR329" s="60"/>
      <c r="BS329" s="59"/>
      <c r="BT329" s="238"/>
      <c r="BU329" s="59"/>
      <c r="BV329" s="58" t="e">
        <f t="shared" si="47"/>
        <v>#DIV/0!</v>
      </c>
      <c r="BW329" s="58" t="e">
        <f t="shared" si="48"/>
        <v>#DIV/0!</v>
      </c>
      <c r="BX329" s="58" t="e">
        <f t="shared" si="49"/>
        <v>#DIV/0!</v>
      </c>
      <c r="BY329" s="53"/>
      <c r="BZ329" s="58"/>
      <c r="CA329" s="61"/>
      <c r="CB329" s="56"/>
      <c r="CC329" s="56"/>
      <c r="CD329" s="56"/>
      <c r="CF329" s="62">
        <f t="shared" si="50"/>
        <v>0</v>
      </c>
      <c r="CG329" s="62">
        <f t="shared" si="51"/>
        <v>0</v>
      </c>
      <c r="CH329" s="173">
        <f t="shared" si="52"/>
        <v>0</v>
      </c>
      <c r="CI329" s="62">
        <f t="shared" si="53"/>
        <v>0</v>
      </c>
    </row>
    <row r="330" spans="2:87" ht="20.100000000000001" customHeight="1" x14ac:dyDescent="0.25">
      <c r="B330" s="53"/>
      <c r="C330" s="54"/>
      <c r="D330" s="267"/>
      <c r="E330" s="271"/>
      <c r="F330" s="55"/>
      <c r="G330" s="274"/>
      <c r="H330" s="53"/>
      <c r="I330" s="53"/>
      <c r="J330" s="53"/>
      <c r="K330" s="53"/>
      <c r="L330" s="265"/>
      <c r="M330" s="53"/>
      <c r="N330" s="260"/>
      <c r="O330" s="274"/>
      <c r="P330" s="53"/>
      <c r="Q330" s="263"/>
      <c r="R330" s="263"/>
      <c r="S330" s="179"/>
      <c r="T330" s="195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5"/>
      <c r="AF330" s="53"/>
      <c r="AG330" s="55"/>
      <c r="AH330" s="54"/>
      <c r="AI330" s="53"/>
      <c r="AJ330" s="53"/>
      <c r="AK330" s="208"/>
      <c r="AL330" s="54"/>
      <c r="AM330" s="53"/>
      <c r="AN330" s="206"/>
      <c r="AO330" s="54"/>
      <c r="AP330" s="54"/>
      <c r="AQ330" s="54"/>
      <c r="AR330" s="53"/>
      <c r="AS330" s="185"/>
      <c r="AT330" s="56"/>
      <c r="AU330" s="54"/>
      <c r="AV330" s="190"/>
      <c r="AW330" s="185"/>
      <c r="AX330" s="185"/>
      <c r="AY330" s="182"/>
      <c r="AZ330" s="56"/>
      <c r="BA330" s="56"/>
      <c r="BB330" s="56"/>
      <c r="BC330" s="56" t="str">
        <f t="shared" si="45"/>
        <v/>
      </c>
      <c r="BD330" s="56"/>
      <c r="BE330" s="57"/>
      <c r="BF330" s="56"/>
      <c r="BG330" s="56"/>
      <c r="BH330" s="231"/>
      <c r="BI330" s="197">
        <f t="shared" si="46"/>
        <v>0</v>
      </c>
      <c r="BJ330" s="236"/>
      <c r="BK330" s="56"/>
      <c r="BL330" s="56"/>
      <c r="BM330" s="56"/>
      <c r="BN330" s="223"/>
      <c r="BO330" s="53"/>
      <c r="BP330" s="231"/>
      <c r="BQ330" s="59"/>
      <c r="BR330" s="60"/>
      <c r="BS330" s="59"/>
      <c r="BT330" s="238"/>
      <c r="BU330" s="59"/>
      <c r="BV330" s="58" t="e">
        <f t="shared" si="47"/>
        <v>#DIV/0!</v>
      </c>
      <c r="BW330" s="58" t="e">
        <f t="shared" si="48"/>
        <v>#DIV/0!</v>
      </c>
      <c r="BX330" s="58" t="e">
        <f t="shared" si="49"/>
        <v>#DIV/0!</v>
      </c>
      <c r="BY330" s="53"/>
      <c r="BZ330" s="58"/>
      <c r="CA330" s="61"/>
      <c r="CB330" s="56"/>
      <c r="CC330" s="56"/>
      <c r="CD330" s="56"/>
      <c r="CF330" s="62">
        <f t="shared" si="50"/>
        <v>0</v>
      </c>
      <c r="CG330" s="62">
        <f t="shared" si="51"/>
        <v>0</v>
      </c>
      <c r="CH330" s="173">
        <f t="shared" si="52"/>
        <v>0</v>
      </c>
      <c r="CI330" s="62">
        <f t="shared" si="53"/>
        <v>0</v>
      </c>
    </row>
    <row r="331" spans="2:87" ht="20.100000000000001" customHeight="1" x14ac:dyDescent="0.25">
      <c r="B331" s="53"/>
      <c r="C331" s="54"/>
      <c r="D331" s="267"/>
      <c r="E331" s="271"/>
      <c r="F331" s="55"/>
      <c r="G331" s="274"/>
      <c r="H331" s="53"/>
      <c r="I331" s="53"/>
      <c r="J331" s="53"/>
      <c r="K331" s="53"/>
      <c r="L331" s="265"/>
      <c r="M331" s="53"/>
      <c r="N331" s="260"/>
      <c r="O331" s="274"/>
      <c r="P331" s="53"/>
      <c r="Q331" s="263"/>
      <c r="R331" s="263"/>
      <c r="S331" s="179"/>
      <c r="T331" s="195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5"/>
      <c r="AF331" s="53"/>
      <c r="AG331" s="55"/>
      <c r="AH331" s="54"/>
      <c r="AI331" s="53"/>
      <c r="AJ331" s="53"/>
      <c r="AK331" s="208"/>
      <c r="AL331" s="54"/>
      <c r="AM331" s="53"/>
      <c r="AN331" s="206"/>
      <c r="AO331" s="54"/>
      <c r="AP331" s="54"/>
      <c r="AQ331" s="54"/>
      <c r="AR331" s="53"/>
      <c r="AS331" s="185"/>
      <c r="AT331" s="56"/>
      <c r="AU331" s="54"/>
      <c r="AV331" s="190"/>
      <c r="AW331" s="185"/>
      <c r="AX331" s="185"/>
      <c r="AY331" s="182"/>
      <c r="AZ331" s="56"/>
      <c r="BA331" s="56"/>
      <c r="BB331" s="56"/>
      <c r="BC331" s="56" t="str">
        <f t="shared" si="45"/>
        <v/>
      </c>
      <c r="BD331" s="56"/>
      <c r="BE331" s="57"/>
      <c r="BF331" s="56"/>
      <c r="BG331" s="56"/>
      <c r="BH331" s="231"/>
      <c r="BI331" s="197">
        <f t="shared" si="46"/>
        <v>0</v>
      </c>
      <c r="BJ331" s="236"/>
      <c r="BK331" s="56"/>
      <c r="BL331" s="56"/>
      <c r="BM331" s="56"/>
      <c r="BN331" s="223"/>
      <c r="BO331" s="53"/>
      <c r="BP331" s="231"/>
      <c r="BQ331" s="59"/>
      <c r="BR331" s="60"/>
      <c r="BS331" s="59"/>
      <c r="BT331" s="238"/>
      <c r="BU331" s="59"/>
      <c r="BV331" s="58" t="e">
        <f t="shared" si="47"/>
        <v>#DIV/0!</v>
      </c>
      <c r="BW331" s="58" t="e">
        <f t="shared" si="48"/>
        <v>#DIV/0!</v>
      </c>
      <c r="BX331" s="58" t="e">
        <f t="shared" si="49"/>
        <v>#DIV/0!</v>
      </c>
      <c r="BY331" s="53"/>
      <c r="BZ331" s="58"/>
      <c r="CA331" s="61"/>
      <c r="CB331" s="56"/>
      <c r="CC331" s="56"/>
      <c r="CD331" s="56"/>
      <c r="CF331" s="62">
        <f t="shared" si="50"/>
        <v>0</v>
      </c>
      <c r="CG331" s="62">
        <f t="shared" si="51"/>
        <v>0</v>
      </c>
      <c r="CH331" s="173">
        <f t="shared" si="52"/>
        <v>0</v>
      </c>
      <c r="CI331" s="62">
        <f t="shared" si="53"/>
        <v>0</v>
      </c>
    </row>
    <row r="332" spans="2:87" ht="20.100000000000001" customHeight="1" x14ac:dyDescent="0.25">
      <c r="B332" s="53"/>
      <c r="C332" s="54"/>
      <c r="D332" s="267"/>
      <c r="E332" s="271"/>
      <c r="F332" s="55"/>
      <c r="G332" s="274"/>
      <c r="H332" s="53"/>
      <c r="I332" s="53"/>
      <c r="J332" s="53"/>
      <c r="K332" s="53"/>
      <c r="L332" s="265"/>
      <c r="M332" s="53"/>
      <c r="N332" s="260"/>
      <c r="O332" s="274"/>
      <c r="P332" s="53"/>
      <c r="Q332" s="263"/>
      <c r="R332" s="263"/>
      <c r="S332" s="179"/>
      <c r="T332" s="195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5"/>
      <c r="AF332" s="53"/>
      <c r="AG332" s="55"/>
      <c r="AH332" s="54"/>
      <c r="AI332" s="53"/>
      <c r="AJ332" s="53"/>
      <c r="AK332" s="208"/>
      <c r="AL332" s="54"/>
      <c r="AM332" s="53"/>
      <c r="AN332" s="206"/>
      <c r="AO332" s="54"/>
      <c r="AP332" s="54"/>
      <c r="AQ332" s="54"/>
      <c r="AR332" s="53"/>
      <c r="AS332" s="185"/>
      <c r="AT332" s="56"/>
      <c r="AU332" s="54"/>
      <c r="AV332" s="190"/>
      <c r="AW332" s="185"/>
      <c r="AX332" s="185"/>
      <c r="AY332" s="182"/>
      <c r="AZ332" s="56"/>
      <c r="BA332" s="56"/>
      <c r="BB332" s="56"/>
      <c r="BC332" s="56" t="str">
        <f t="shared" si="45"/>
        <v/>
      </c>
      <c r="BD332" s="56"/>
      <c r="BE332" s="57"/>
      <c r="BF332" s="56"/>
      <c r="BG332" s="56"/>
      <c r="BH332" s="231"/>
      <c r="BI332" s="197">
        <f t="shared" si="46"/>
        <v>0</v>
      </c>
      <c r="BJ332" s="236"/>
      <c r="BK332" s="56"/>
      <c r="BL332" s="56"/>
      <c r="BM332" s="56"/>
      <c r="BN332" s="223"/>
      <c r="BO332" s="53"/>
      <c r="BP332" s="231"/>
      <c r="BQ332" s="59"/>
      <c r="BR332" s="60"/>
      <c r="BS332" s="59"/>
      <c r="BT332" s="238"/>
      <c r="BU332" s="59"/>
      <c r="BV332" s="58" t="e">
        <f t="shared" si="47"/>
        <v>#DIV/0!</v>
      </c>
      <c r="BW332" s="58" t="e">
        <f t="shared" si="48"/>
        <v>#DIV/0!</v>
      </c>
      <c r="BX332" s="58" t="e">
        <f t="shared" si="49"/>
        <v>#DIV/0!</v>
      </c>
      <c r="BY332" s="53"/>
      <c r="BZ332" s="58"/>
      <c r="CA332" s="61"/>
      <c r="CB332" s="56"/>
      <c r="CC332" s="56"/>
      <c r="CD332" s="56"/>
      <c r="CF332" s="62">
        <f t="shared" si="50"/>
        <v>0</v>
      </c>
      <c r="CG332" s="62">
        <f t="shared" si="51"/>
        <v>0</v>
      </c>
      <c r="CH332" s="173">
        <f t="shared" si="52"/>
        <v>0</v>
      </c>
      <c r="CI332" s="62">
        <f t="shared" si="53"/>
        <v>0</v>
      </c>
    </row>
    <row r="333" spans="2:87" ht="20.100000000000001" customHeight="1" x14ac:dyDescent="0.25">
      <c r="B333" s="53"/>
      <c r="C333" s="54"/>
      <c r="D333" s="267"/>
      <c r="E333" s="271"/>
      <c r="F333" s="55"/>
      <c r="G333" s="274"/>
      <c r="H333" s="53"/>
      <c r="I333" s="53"/>
      <c r="J333" s="53"/>
      <c r="K333" s="53"/>
      <c r="L333" s="265"/>
      <c r="M333" s="53"/>
      <c r="N333" s="260"/>
      <c r="O333" s="274"/>
      <c r="P333" s="53"/>
      <c r="Q333" s="263"/>
      <c r="R333" s="263"/>
      <c r="S333" s="179"/>
      <c r="T333" s="195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5"/>
      <c r="AF333" s="53"/>
      <c r="AG333" s="55"/>
      <c r="AH333" s="54"/>
      <c r="AI333" s="53"/>
      <c r="AJ333" s="53"/>
      <c r="AK333" s="208"/>
      <c r="AL333" s="54"/>
      <c r="AM333" s="53"/>
      <c r="AN333" s="206"/>
      <c r="AO333" s="54"/>
      <c r="AP333" s="54"/>
      <c r="AQ333" s="54"/>
      <c r="AR333" s="53"/>
      <c r="AS333" s="185"/>
      <c r="AT333" s="56"/>
      <c r="AU333" s="54"/>
      <c r="AV333" s="190"/>
      <c r="AW333" s="185"/>
      <c r="AX333" s="185"/>
      <c r="AY333" s="182"/>
      <c r="AZ333" s="56"/>
      <c r="BA333" s="56"/>
      <c r="BB333" s="56"/>
      <c r="BC333" s="56" t="str">
        <f t="shared" si="45"/>
        <v/>
      </c>
      <c r="BD333" s="56"/>
      <c r="BE333" s="57"/>
      <c r="BF333" s="56"/>
      <c r="BG333" s="56"/>
      <c r="BH333" s="231"/>
      <c r="BI333" s="197">
        <f t="shared" si="46"/>
        <v>0</v>
      </c>
      <c r="BJ333" s="236"/>
      <c r="BK333" s="56"/>
      <c r="BL333" s="56"/>
      <c r="BM333" s="56"/>
      <c r="BN333" s="223"/>
      <c r="BO333" s="53"/>
      <c r="BP333" s="231"/>
      <c r="BQ333" s="59"/>
      <c r="BR333" s="60"/>
      <c r="BS333" s="59"/>
      <c r="BT333" s="238"/>
      <c r="BU333" s="59"/>
      <c r="BV333" s="58" t="e">
        <f t="shared" si="47"/>
        <v>#DIV/0!</v>
      </c>
      <c r="BW333" s="58" t="e">
        <f t="shared" si="48"/>
        <v>#DIV/0!</v>
      </c>
      <c r="BX333" s="58" t="e">
        <f t="shared" si="49"/>
        <v>#DIV/0!</v>
      </c>
      <c r="BY333" s="53"/>
      <c r="BZ333" s="58"/>
      <c r="CA333" s="61"/>
      <c r="CB333" s="56"/>
      <c r="CC333" s="56"/>
      <c r="CD333" s="56"/>
      <c r="CF333" s="62">
        <f t="shared" si="50"/>
        <v>0</v>
      </c>
      <c r="CG333" s="62">
        <f t="shared" si="51"/>
        <v>0</v>
      </c>
      <c r="CH333" s="173">
        <f t="shared" si="52"/>
        <v>0</v>
      </c>
      <c r="CI333" s="62">
        <f t="shared" si="53"/>
        <v>0</v>
      </c>
    </row>
    <row r="334" spans="2:87" ht="20.100000000000001" customHeight="1" x14ac:dyDescent="0.25">
      <c r="B334" s="53"/>
      <c r="C334" s="54"/>
      <c r="D334" s="267"/>
      <c r="E334" s="271"/>
      <c r="F334" s="55"/>
      <c r="G334" s="274"/>
      <c r="H334" s="53"/>
      <c r="I334" s="53"/>
      <c r="J334" s="53"/>
      <c r="K334" s="53"/>
      <c r="L334" s="265"/>
      <c r="M334" s="53"/>
      <c r="N334" s="260"/>
      <c r="O334" s="274"/>
      <c r="P334" s="53"/>
      <c r="Q334" s="263"/>
      <c r="R334" s="263"/>
      <c r="S334" s="179"/>
      <c r="T334" s="195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5"/>
      <c r="AF334" s="53"/>
      <c r="AG334" s="55"/>
      <c r="AH334" s="54"/>
      <c r="AI334" s="53"/>
      <c r="AJ334" s="53"/>
      <c r="AK334" s="208"/>
      <c r="AL334" s="54"/>
      <c r="AM334" s="53"/>
      <c r="AN334" s="206"/>
      <c r="AO334" s="54"/>
      <c r="AP334" s="54"/>
      <c r="AQ334" s="54"/>
      <c r="AR334" s="53"/>
      <c r="AS334" s="185"/>
      <c r="AT334" s="56"/>
      <c r="AU334" s="54"/>
      <c r="AV334" s="190"/>
      <c r="AW334" s="185"/>
      <c r="AX334" s="185"/>
      <c r="AY334" s="182"/>
      <c r="AZ334" s="56"/>
      <c r="BA334" s="56"/>
      <c r="BB334" s="56"/>
      <c r="BC334" s="56" t="str">
        <f t="shared" si="45"/>
        <v/>
      </c>
      <c r="BD334" s="56"/>
      <c r="BE334" s="57"/>
      <c r="BF334" s="56"/>
      <c r="BG334" s="56"/>
      <c r="BH334" s="231"/>
      <c r="BI334" s="197">
        <f t="shared" si="46"/>
        <v>0</v>
      </c>
      <c r="BJ334" s="236"/>
      <c r="BK334" s="56"/>
      <c r="BL334" s="56"/>
      <c r="BM334" s="56"/>
      <c r="BN334" s="223"/>
      <c r="BO334" s="53"/>
      <c r="BP334" s="231"/>
      <c r="BQ334" s="59"/>
      <c r="BR334" s="60"/>
      <c r="BS334" s="59"/>
      <c r="BT334" s="238"/>
      <c r="BU334" s="59"/>
      <c r="BV334" s="58" t="e">
        <f t="shared" si="47"/>
        <v>#DIV/0!</v>
      </c>
      <c r="BW334" s="58" t="e">
        <f t="shared" si="48"/>
        <v>#DIV/0!</v>
      </c>
      <c r="BX334" s="58" t="e">
        <f t="shared" si="49"/>
        <v>#DIV/0!</v>
      </c>
      <c r="BY334" s="53"/>
      <c r="BZ334" s="58"/>
      <c r="CA334" s="61"/>
      <c r="CB334" s="56"/>
      <c r="CC334" s="56"/>
      <c r="CD334" s="56"/>
      <c r="CF334" s="62">
        <f t="shared" si="50"/>
        <v>0</v>
      </c>
      <c r="CG334" s="62">
        <f t="shared" si="51"/>
        <v>0</v>
      </c>
      <c r="CH334" s="173">
        <f t="shared" si="52"/>
        <v>0</v>
      </c>
      <c r="CI334" s="62">
        <f t="shared" si="53"/>
        <v>0</v>
      </c>
    </row>
    <row r="335" spans="2:87" ht="20.100000000000001" customHeight="1" x14ac:dyDescent="0.25">
      <c r="B335" s="53"/>
      <c r="C335" s="54"/>
      <c r="D335" s="267"/>
      <c r="E335" s="271"/>
      <c r="F335" s="55"/>
      <c r="G335" s="274"/>
      <c r="H335" s="53"/>
      <c r="I335" s="53"/>
      <c r="J335" s="53"/>
      <c r="K335" s="53"/>
      <c r="L335" s="265"/>
      <c r="M335" s="53"/>
      <c r="N335" s="260"/>
      <c r="O335" s="274"/>
      <c r="P335" s="53"/>
      <c r="Q335" s="263"/>
      <c r="R335" s="263"/>
      <c r="S335" s="179"/>
      <c r="T335" s="195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5"/>
      <c r="AF335" s="53"/>
      <c r="AG335" s="55"/>
      <c r="AH335" s="54"/>
      <c r="AI335" s="53"/>
      <c r="AJ335" s="53"/>
      <c r="AK335" s="208"/>
      <c r="AL335" s="54"/>
      <c r="AM335" s="53"/>
      <c r="AN335" s="206"/>
      <c r="AO335" s="54"/>
      <c r="AP335" s="54"/>
      <c r="AQ335" s="54"/>
      <c r="AR335" s="53"/>
      <c r="AS335" s="185"/>
      <c r="AT335" s="56"/>
      <c r="AU335" s="54"/>
      <c r="AV335" s="190"/>
      <c r="AW335" s="185"/>
      <c r="AX335" s="185"/>
      <c r="AY335" s="182"/>
      <c r="AZ335" s="56"/>
      <c r="BA335" s="56"/>
      <c r="BB335" s="56"/>
      <c r="BC335" s="56" t="str">
        <f t="shared" si="45"/>
        <v/>
      </c>
      <c r="BD335" s="56"/>
      <c r="BE335" s="57"/>
      <c r="BF335" s="56"/>
      <c r="BG335" s="56"/>
      <c r="BH335" s="231"/>
      <c r="BI335" s="197">
        <f t="shared" si="46"/>
        <v>0</v>
      </c>
      <c r="BJ335" s="236"/>
      <c r="BK335" s="56"/>
      <c r="BL335" s="56"/>
      <c r="BM335" s="56"/>
      <c r="BN335" s="223"/>
      <c r="BO335" s="53"/>
      <c r="BP335" s="231"/>
      <c r="BQ335" s="59"/>
      <c r="BR335" s="60"/>
      <c r="BS335" s="59"/>
      <c r="BT335" s="238"/>
      <c r="BU335" s="59"/>
      <c r="BV335" s="58" t="e">
        <f t="shared" si="47"/>
        <v>#DIV/0!</v>
      </c>
      <c r="BW335" s="58" t="e">
        <f t="shared" si="48"/>
        <v>#DIV/0!</v>
      </c>
      <c r="BX335" s="58" t="e">
        <f t="shared" si="49"/>
        <v>#DIV/0!</v>
      </c>
      <c r="BY335" s="53"/>
      <c r="BZ335" s="58"/>
      <c r="CA335" s="61"/>
      <c r="CB335" s="56"/>
      <c r="CC335" s="56"/>
      <c r="CD335" s="56"/>
      <c r="CF335" s="62">
        <f t="shared" si="50"/>
        <v>0</v>
      </c>
      <c r="CG335" s="62">
        <f t="shared" si="51"/>
        <v>0</v>
      </c>
      <c r="CH335" s="173">
        <f t="shared" si="52"/>
        <v>0</v>
      </c>
      <c r="CI335" s="62">
        <f t="shared" si="53"/>
        <v>0</v>
      </c>
    </row>
    <row r="336" spans="2:87" ht="20.100000000000001" customHeight="1" x14ac:dyDescent="0.25">
      <c r="B336" s="53"/>
      <c r="C336" s="54"/>
      <c r="D336" s="267"/>
      <c r="E336" s="271"/>
      <c r="F336" s="55"/>
      <c r="G336" s="274"/>
      <c r="H336" s="53"/>
      <c r="I336" s="53"/>
      <c r="J336" s="53"/>
      <c r="K336" s="53"/>
      <c r="L336" s="265"/>
      <c r="M336" s="53"/>
      <c r="N336" s="260"/>
      <c r="O336" s="274"/>
      <c r="P336" s="53"/>
      <c r="Q336" s="263"/>
      <c r="R336" s="263"/>
      <c r="S336" s="179"/>
      <c r="T336" s="195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5"/>
      <c r="AF336" s="53"/>
      <c r="AG336" s="55"/>
      <c r="AH336" s="54"/>
      <c r="AI336" s="53"/>
      <c r="AJ336" s="53"/>
      <c r="AK336" s="208"/>
      <c r="AL336" s="54"/>
      <c r="AM336" s="53"/>
      <c r="AN336" s="206"/>
      <c r="AO336" s="54"/>
      <c r="AP336" s="54"/>
      <c r="AQ336" s="54"/>
      <c r="AR336" s="53"/>
      <c r="AS336" s="185"/>
      <c r="AT336" s="56"/>
      <c r="AU336" s="54"/>
      <c r="AV336" s="190"/>
      <c r="AW336" s="185"/>
      <c r="AX336" s="185"/>
      <c r="AY336" s="182"/>
      <c r="AZ336" s="56"/>
      <c r="BA336" s="56"/>
      <c r="BB336" s="56"/>
      <c r="BC336" s="56" t="str">
        <f t="shared" si="45"/>
        <v/>
      </c>
      <c r="BD336" s="56"/>
      <c r="BE336" s="57"/>
      <c r="BF336" s="56"/>
      <c r="BG336" s="56"/>
      <c r="BH336" s="231"/>
      <c r="BI336" s="197">
        <f t="shared" si="46"/>
        <v>0</v>
      </c>
      <c r="BJ336" s="236"/>
      <c r="BK336" s="56"/>
      <c r="BL336" s="56"/>
      <c r="BM336" s="56"/>
      <c r="BN336" s="223"/>
      <c r="BO336" s="53"/>
      <c r="BP336" s="231"/>
      <c r="BQ336" s="59"/>
      <c r="BR336" s="60"/>
      <c r="BS336" s="59"/>
      <c r="BT336" s="238"/>
      <c r="BU336" s="59"/>
      <c r="BV336" s="58" t="e">
        <f t="shared" si="47"/>
        <v>#DIV/0!</v>
      </c>
      <c r="BW336" s="58" t="e">
        <f t="shared" si="48"/>
        <v>#DIV/0!</v>
      </c>
      <c r="BX336" s="58" t="e">
        <f t="shared" si="49"/>
        <v>#DIV/0!</v>
      </c>
      <c r="BY336" s="53"/>
      <c r="BZ336" s="58"/>
      <c r="CA336" s="61"/>
      <c r="CB336" s="56"/>
      <c r="CC336" s="56"/>
      <c r="CD336" s="56"/>
      <c r="CF336" s="62">
        <f t="shared" si="50"/>
        <v>0</v>
      </c>
      <c r="CG336" s="62">
        <f t="shared" si="51"/>
        <v>0</v>
      </c>
      <c r="CH336" s="173">
        <f t="shared" si="52"/>
        <v>0</v>
      </c>
      <c r="CI336" s="62">
        <f t="shared" si="53"/>
        <v>0</v>
      </c>
    </row>
    <row r="337" spans="2:87" ht="20.100000000000001" customHeight="1" x14ac:dyDescent="0.25">
      <c r="B337" s="53"/>
      <c r="C337" s="54"/>
      <c r="D337" s="267"/>
      <c r="E337" s="271"/>
      <c r="F337" s="55"/>
      <c r="G337" s="274"/>
      <c r="H337" s="53"/>
      <c r="I337" s="53"/>
      <c r="J337" s="53"/>
      <c r="K337" s="53"/>
      <c r="L337" s="265"/>
      <c r="M337" s="53"/>
      <c r="N337" s="260"/>
      <c r="O337" s="274"/>
      <c r="P337" s="53"/>
      <c r="Q337" s="263"/>
      <c r="R337" s="263"/>
      <c r="S337" s="179"/>
      <c r="T337" s="195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5"/>
      <c r="AF337" s="53"/>
      <c r="AG337" s="55"/>
      <c r="AH337" s="54"/>
      <c r="AI337" s="53"/>
      <c r="AJ337" s="53"/>
      <c r="AK337" s="208"/>
      <c r="AL337" s="54"/>
      <c r="AM337" s="53"/>
      <c r="AN337" s="206"/>
      <c r="AO337" s="54"/>
      <c r="AP337" s="54"/>
      <c r="AQ337" s="54"/>
      <c r="AR337" s="53"/>
      <c r="AS337" s="185"/>
      <c r="AT337" s="56"/>
      <c r="AU337" s="54"/>
      <c r="AV337" s="190"/>
      <c r="AW337" s="185"/>
      <c r="AX337" s="185"/>
      <c r="AY337" s="182"/>
      <c r="AZ337" s="56"/>
      <c r="BA337" s="56"/>
      <c r="BB337" s="56"/>
      <c r="BC337" s="56" t="str">
        <f t="shared" si="45"/>
        <v/>
      </c>
      <c r="BD337" s="56"/>
      <c r="BE337" s="57"/>
      <c r="BF337" s="56"/>
      <c r="BG337" s="56"/>
      <c r="BH337" s="231"/>
      <c r="BI337" s="197">
        <f t="shared" si="46"/>
        <v>0</v>
      </c>
      <c r="BJ337" s="236"/>
      <c r="BK337" s="56"/>
      <c r="BL337" s="56"/>
      <c r="BM337" s="56"/>
      <c r="BN337" s="223"/>
      <c r="BO337" s="53"/>
      <c r="BP337" s="231"/>
      <c r="BQ337" s="59"/>
      <c r="BR337" s="60"/>
      <c r="BS337" s="59"/>
      <c r="BT337" s="238"/>
      <c r="BU337" s="59"/>
      <c r="BV337" s="58" t="e">
        <f t="shared" si="47"/>
        <v>#DIV/0!</v>
      </c>
      <c r="BW337" s="58" t="e">
        <f t="shared" si="48"/>
        <v>#DIV/0!</v>
      </c>
      <c r="BX337" s="58" t="e">
        <f t="shared" si="49"/>
        <v>#DIV/0!</v>
      </c>
      <c r="BY337" s="53"/>
      <c r="BZ337" s="58"/>
      <c r="CA337" s="61"/>
      <c r="CB337" s="56"/>
      <c r="CC337" s="56"/>
      <c r="CD337" s="56"/>
      <c r="CF337" s="62">
        <f t="shared" si="50"/>
        <v>0</v>
      </c>
      <c r="CG337" s="62">
        <f t="shared" si="51"/>
        <v>0</v>
      </c>
      <c r="CH337" s="173">
        <f t="shared" si="52"/>
        <v>0</v>
      </c>
      <c r="CI337" s="62">
        <f t="shared" si="53"/>
        <v>0</v>
      </c>
    </row>
    <row r="338" spans="2:87" ht="20.100000000000001" customHeight="1" x14ac:dyDescent="0.25">
      <c r="B338" s="53"/>
      <c r="C338" s="54"/>
      <c r="D338" s="267"/>
      <c r="E338" s="271"/>
      <c r="F338" s="55"/>
      <c r="G338" s="274"/>
      <c r="H338" s="53"/>
      <c r="I338" s="53"/>
      <c r="J338" s="53"/>
      <c r="K338" s="53"/>
      <c r="L338" s="265"/>
      <c r="M338" s="53"/>
      <c r="N338" s="260"/>
      <c r="O338" s="274"/>
      <c r="P338" s="53"/>
      <c r="Q338" s="263"/>
      <c r="R338" s="263"/>
      <c r="S338" s="179"/>
      <c r="T338" s="195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5"/>
      <c r="AF338" s="53"/>
      <c r="AG338" s="55"/>
      <c r="AH338" s="54"/>
      <c r="AI338" s="53"/>
      <c r="AJ338" s="53"/>
      <c r="AK338" s="208"/>
      <c r="AL338" s="54"/>
      <c r="AM338" s="53"/>
      <c r="AN338" s="206"/>
      <c r="AO338" s="54"/>
      <c r="AP338" s="54"/>
      <c r="AQ338" s="54"/>
      <c r="AR338" s="53"/>
      <c r="AS338" s="185"/>
      <c r="AT338" s="56"/>
      <c r="AU338" s="54"/>
      <c r="AV338" s="190"/>
      <c r="AW338" s="185"/>
      <c r="AX338" s="185"/>
      <c r="AY338" s="182"/>
      <c r="AZ338" s="56"/>
      <c r="BA338" s="56"/>
      <c r="BB338" s="56"/>
      <c r="BC338" s="56" t="str">
        <f t="shared" si="45"/>
        <v/>
      </c>
      <c r="BD338" s="56"/>
      <c r="BE338" s="57"/>
      <c r="BF338" s="56"/>
      <c r="BG338" s="56"/>
      <c r="BH338" s="231"/>
      <c r="BI338" s="197">
        <f t="shared" si="46"/>
        <v>0</v>
      </c>
      <c r="BJ338" s="236"/>
      <c r="BK338" s="56"/>
      <c r="BL338" s="56"/>
      <c r="BM338" s="56"/>
      <c r="BN338" s="223"/>
      <c r="BO338" s="53"/>
      <c r="BP338" s="231"/>
      <c r="BQ338" s="59"/>
      <c r="BR338" s="60"/>
      <c r="BS338" s="59"/>
      <c r="BT338" s="238"/>
      <c r="BU338" s="59"/>
      <c r="BV338" s="58" t="e">
        <f t="shared" si="47"/>
        <v>#DIV/0!</v>
      </c>
      <c r="BW338" s="58" t="e">
        <f t="shared" si="48"/>
        <v>#DIV/0!</v>
      </c>
      <c r="BX338" s="58" t="e">
        <f t="shared" si="49"/>
        <v>#DIV/0!</v>
      </c>
      <c r="BY338" s="53"/>
      <c r="BZ338" s="58"/>
      <c r="CA338" s="61"/>
      <c r="CB338" s="56"/>
      <c r="CC338" s="56"/>
      <c r="CD338" s="56"/>
      <c r="CF338" s="62">
        <f t="shared" si="50"/>
        <v>0</v>
      </c>
      <c r="CG338" s="62">
        <f t="shared" si="51"/>
        <v>0</v>
      </c>
      <c r="CH338" s="173">
        <f t="shared" si="52"/>
        <v>0</v>
      </c>
      <c r="CI338" s="62">
        <f t="shared" si="53"/>
        <v>0</v>
      </c>
    </row>
    <row r="339" spans="2:87" ht="20.100000000000001" customHeight="1" x14ac:dyDescent="0.25">
      <c r="B339" s="53"/>
      <c r="C339" s="54"/>
      <c r="D339" s="267"/>
      <c r="E339" s="271"/>
      <c r="F339" s="55"/>
      <c r="G339" s="274"/>
      <c r="H339" s="53"/>
      <c r="I339" s="53"/>
      <c r="J339" s="53"/>
      <c r="K339" s="53"/>
      <c r="L339" s="265"/>
      <c r="M339" s="53"/>
      <c r="N339" s="260"/>
      <c r="O339" s="274"/>
      <c r="P339" s="53"/>
      <c r="Q339" s="263"/>
      <c r="R339" s="263"/>
      <c r="S339" s="179"/>
      <c r="T339" s="195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5"/>
      <c r="AF339" s="53"/>
      <c r="AG339" s="55"/>
      <c r="AH339" s="54"/>
      <c r="AI339" s="53"/>
      <c r="AJ339" s="53"/>
      <c r="AK339" s="208"/>
      <c r="AL339" s="54"/>
      <c r="AM339" s="53"/>
      <c r="AN339" s="206"/>
      <c r="AO339" s="54"/>
      <c r="AP339" s="54"/>
      <c r="AQ339" s="54"/>
      <c r="AR339" s="53"/>
      <c r="AS339" s="185"/>
      <c r="AT339" s="56"/>
      <c r="AU339" s="54"/>
      <c r="AV339" s="190"/>
      <c r="AW339" s="185"/>
      <c r="AX339" s="185"/>
      <c r="AY339" s="182"/>
      <c r="AZ339" s="56"/>
      <c r="BA339" s="56"/>
      <c r="BB339" s="56"/>
      <c r="BC339" s="56" t="str">
        <f t="shared" si="45"/>
        <v/>
      </c>
      <c r="BD339" s="56"/>
      <c r="BE339" s="57"/>
      <c r="BF339" s="56"/>
      <c r="BG339" s="56"/>
      <c r="BH339" s="231"/>
      <c r="BI339" s="197">
        <f t="shared" si="46"/>
        <v>0</v>
      </c>
      <c r="BJ339" s="236"/>
      <c r="BK339" s="56"/>
      <c r="BL339" s="56"/>
      <c r="BM339" s="56"/>
      <c r="BN339" s="223"/>
      <c r="BO339" s="53"/>
      <c r="BP339" s="231"/>
      <c r="BQ339" s="59"/>
      <c r="BR339" s="60"/>
      <c r="BS339" s="59"/>
      <c r="BT339" s="238"/>
      <c r="BU339" s="59"/>
      <c r="BV339" s="58" t="e">
        <f t="shared" si="47"/>
        <v>#DIV/0!</v>
      </c>
      <c r="BW339" s="58" t="e">
        <f t="shared" si="48"/>
        <v>#DIV/0!</v>
      </c>
      <c r="BX339" s="58" t="e">
        <f t="shared" si="49"/>
        <v>#DIV/0!</v>
      </c>
      <c r="BY339" s="53"/>
      <c r="BZ339" s="58"/>
      <c r="CA339" s="61"/>
      <c r="CB339" s="56"/>
      <c r="CC339" s="56"/>
      <c r="CD339" s="56"/>
      <c r="CF339" s="62">
        <f t="shared" si="50"/>
        <v>0</v>
      </c>
      <c r="CG339" s="62">
        <f t="shared" si="51"/>
        <v>0</v>
      </c>
      <c r="CH339" s="173">
        <f t="shared" si="52"/>
        <v>0</v>
      </c>
      <c r="CI339" s="62">
        <f t="shared" si="53"/>
        <v>0</v>
      </c>
    </row>
    <row r="340" spans="2:87" ht="20.100000000000001" customHeight="1" x14ac:dyDescent="0.25">
      <c r="B340" s="53"/>
      <c r="C340" s="54"/>
      <c r="D340" s="267"/>
      <c r="E340" s="271"/>
      <c r="F340" s="55"/>
      <c r="G340" s="274"/>
      <c r="H340" s="53"/>
      <c r="I340" s="53"/>
      <c r="J340" s="53"/>
      <c r="K340" s="53"/>
      <c r="L340" s="265"/>
      <c r="M340" s="53"/>
      <c r="N340" s="260"/>
      <c r="O340" s="274"/>
      <c r="P340" s="53"/>
      <c r="Q340" s="263"/>
      <c r="R340" s="263"/>
      <c r="S340" s="179"/>
      <c r="T340" s="195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5"/>
      <c r="AF340" s="53"/>
      <c r="AG340" s="55"/>
      <c r="AH340" s="54"/>
      <c r="AI340" s="53"/>
      <c r="AJ340" s="53"/>
      <c r="AK340" s="208"/>
      <c r="AL340" s="54"/>
      <c r="AM340" s="53"/>
      <c r="AN340" s="206"/>
      <c r="AO340" s="54"/>
      <c r="AP340" s="54"/>
      <c r="AQ340" s="54"/>
      <c r="AR340" s="53"/>
      <c r="AS340" s="185"/>
      <c r="AT340" s="56"/>
      <c r="AU340" s="54"/>
      <c r="AV340" s="190"/>
      <c r="AW340" s="185"/>
      <c r="AX340" s="185"/>
      <c r="AY340" s="182"/>
      <c r="AZ340" s="56"/>
      <c r="BA340" s="56"/>
      <c r="BB340" s="56"/>
      <c r="BC340" s="56" t="str">
        <f t="shared" si="45"/>
        <v/>
      </c>
      <c r="BD340" s="56"/>
      <c r="BE340" s="57"/>
      <c r="BF340" s="56"/>
      <c r="BG340" s="56"/>
      <c r="BH340" s="231"/>
      <c r="BI340" s="197">
        <f t="shared" si="46"/>
        <v>0</v>
      </c>
      <c r="BJ340" s="236"/>
      <c r="BK340" s="56"/>
      <c r="BL340" s="56"/>
      <c r="BM340" s="56"/>
      <c r="BN340" s="223"/>
      <c r="BO340" s="53"/>
      <c r="BP340" s="231"/>
      <c r="BQ340" s="59"/>
      <c r="BR340" s="60"/>
      <c r="BS340" s="59"/>
      <c r="BT340" s="238"/>
      <c r="BU340" s="59"/>
      <c r="BV340" s="58" t="e">
        <f t="shared" si="47"/>
        <v>#DIV/0!</v>
      </c>
      <c r="BW340" s="58" t="e">
        <f t="shared" si="48"/>
        <v>#DIV/0!</v>
      </c>
      <c r="BX340" s="58" t="e">
        <f t="shared" si="49"/>
        <v>#DIV/0!</v>
      </c>
      <c r="BY340" s="53"/>
      <c r="BZ340" s="58"/>
      <c r="CA340" s="61"/>
      <c r="CB340" s="56"/>
      <c r="CC340" s="56"/>
      <c r="CD340" s="56"/>
      <c r="CF340" s="62">
        <f t="shared" si="50"/>
        <v>0</v>
      </c>
      <c r="CG340" s="62">
        <f t="shared" si="51"/>
        <v>0</v>
      </c>
      <c r="CH340" s="173">
        <f t="shared" si="52"/>
        <v>0</v>
      </c>
      <c r="CI340" s="62">
        <f t="shared" si="53"/>
        <v>0</v>
      </c>
    </row>
    <row r="341" spans="2:87" ht="20.100000000000001" customHeight="1" x14ac:dyDescent="0.25">
      <c r="B341" s="53"/>
      <c r="C341" s="54"/>
      <c r="D341" s="267"/>
      <c r="E341" s="271"/>
      <c r="F341" s="55"/>
      <c r="G341" s="274"/>
      <c r="H341" s="53"/>
      <c r="I341" s="53"/>
      <c r="J341" s="53"/>
      <c r="K341" s="53"/>
      <c r="L341" s="265"/>
      <c r="M341" s="53"/>
      <c r="N341" s="260"/>
      <c r="O341" s="274"/>
      <c r="P341" s="53"/>
      <c r="Q341" s="263"/>
      <c r="R341" s="263"/>
      <c r="S341" s="179"/>
      <c r="T341" s="195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5"/>
      <c r="AF341" s="53"/>
      <c r="AG341" s="55"/>
      <c r="AH341" s="54"/>
      <c r="AI341" s="53"/>
      <c r="AJ341" s="53"/>
      <c r="AK341" s="208"/>
      <c r="AL341" s="54"/>
      <c r="AM341" s="53"/>
      <c r="AN341" s="206"/>
      <c r="AO341" s="54"/>
      <c r="AP341" s="54"/>
      <c r="AQ341" s="54"/>
      <c r="AR341" s="53"/>
      <c r="AS341" s="185"/>
      <c r="AT341" s="56"/>
      <c r="AU341" s="54"/>
      <c r="AV341" s="190"/>
      <c r="AW341" s="185"/>
      <c r="AX341" s="185"/>
      <c r="AY341" s="182"/>
      <c r="AZ341" s="56"/>
      <c r="BA341" s="56"/>
      <c r="BB341" s="56"/>
      <c r="BC341" s="56" t="str">
        <f t="shared" si="45"/>
        <v/>
      </c>
      <c r="BD341" s="56"/>
      <c r="BE341" s="57"/>
      <c r="BF341" s="56"/>
      <c r="BG341" s="56"/>
      <c r="BH341" s="231"/>
      <c r="BI341" s="197">
        <f t="shared" si="46"/>
        <v>0</v>
      </c>
      <c r="BJ341" s="236"/>
      <c r="BK341" s="56"/>
      <c r="BL341" s="56"/>
      <c r="BM341" s="56"/>
      <c r="BN341" s="223"/>
      <c r="BO341" s="53"/>
      <c r="BP341" s="231"/>
      <c r="BQ341" s="59"/>
      <c r="BR341" s="60"/>
      <c r="BS341" s="59"/>
      <c r="BT341" s="238"/>
      <c r="BU341" s="59"/>
      <c r="BV341" s="58" t="e">
        <f t="shared" si="47"/>
        <v>#DIV/0!</v>
      </c>
      <c r="BW341" s="58" t="e">
        <f t="shared" si="48"/>
        <v>#DIV/0!</v>
      </c>
      <c r="BX341" s="58" t="e">
        <f t="shared" si="49"/>
        <v>#DIV/0!</v>
      </c>
      <c r="BY341" s="53"/>
      <c r="BZ341" s="58"/>
      <c r="CA341" s="61"/>
      <c r="CB341" s="56"/>
      <c r="CC341" s="56"/>
      <c r="CD341" s="56"/>
      <c r="CF341" s="62">
        <f t="shared" si="50"/>
        <v>0</v>
      </c>
      <c r="CG341" s="62">
        <f t="shared" si="51"/>
        <v>0</v>
      </c>
      <c r="CH341" s="173">
        <f t="shared" si="52"/>
        <v>0</v>
      </c>
      <c r="CI341" s="62">
        <f t="shared" si="53"/>
        <v>0</v>
      </c>
    </row>
    <row r="342" spans="2:87" ht="20.100000000000001" customHeight="1" x14ac:dyDescent="0.25">
      <c r="B342" s="53"/>
      <c r="C342" s="54"/>
      <c r="D342" s="267"/>
      <c r="E342" s="271"/>
      <c r="F342" s="55"/>
      <c r="G342" s="274"/>
      <c r="H342" s="53"/>
      <c r="I342" s="53"/>
      <c r="J342" s="53"/>
      <c r="K342" s="53"/>
      <c r="L342" s="265"/>
      <c r="M342" s="53"/>
      <c r="N342" s="260"/>
      <c r="O342" s="274"/>
      <c r="P342" s="53"/>
      <c r="Q342" s="263"/>
      <c r="R342" s="263"/>
      <c r="S342" s="179"/>
      <c r="T342" s="195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5"/>
      <c r="AF342" s="53"/>
      <c r="AG342" s="55"/>
      <c r="AH342" s="54"/>
      <c r="AI342" s="53"/>
      <c r="AJ342" s="53"/>
      <c r="AK342" s="208"/>
      <c r="AL342" s="54"/>
      <c r="AM342" s="53"/>
      <c r="AN342" s="206"/>
      <c r="AO342" s="54"/>
      <c r="AP342" s="54"/>
      <c r="AQ342" s="54"/>
      <c r="AR342" s="53"/>
      <c r="AS342" s="185"/>
      <c r="AT342" s="56"/>
      <c r="AU342" s="54"/>
      <c r="AV342" s="190"/>
      <c r="AW342" s="185"/>
      <c r="AX342" s="185"/>
      <c r="AY342" s="182"/>
      <c r="AZ342" s="56"/>
      <c r="BA342" s="56"/>
      <c r="BB342" s="56"/>
      <c r="BC342" s="56" t="str">
        <f t="shared" si="45"/>
        <v/>
      </c>
      <c r="BD342" s="56"/>
      <c r="BE342" s="57"/>
      <c r="BF342" s="56"/>
      <c r="BG342" s="56"/>
      <c r="BH342" s="231"/>
      <c r="BI342" s="197">
        <f t="shared" si="46"/>
        <v>0</v>
      </c>
      <c r="BJ342" s="236"/>
      <c r="BK342" s="56"/>
      <c r="BL342" s="56"/>
      <c r="BM342" s="56"/>
      <c r="BN342" s="223"/>
      <c r="BO342" s="53"/>
      <c r="BP342" s="231"/>
      <c r="BQ342" s="59"/>
      <c r="BR342" s="60"/>
      <c r="BS342" s="59"/>
      <c r="BT342" s="238"/>
      <c r="BU342" s="59"/>
      <c r="BV342" s="58" t="e">
        <f t="shared" si="47"/>
        <v>#DIV/0!</v>
      </c>
      <c r="BW342" s="58" t="e">
        <f t="shared" si="48"/>
        <v>#DIV/0!</v>
      </c>
      <c r="BX342" s="58" t="e">
        <f t="shared" si="49"/>
        <v>#DIV/0!</v>
      </c>
      <c r="BY342" s="53"/>
      <c r="BZ342" s="58"/>
      <c r="CA342" s="61"/>
      <c r="CB342" s="56"/>
      <c r="CC342" s="56"/>
      <c r="CD342" s="56"/>
      <c r="CF342" s="62">
        <f t="shared" si="50"/>
        <v>0</v>
      </c>
      <c r="CG342" s="62">
        <f t="shared" si="51"/>
        <v>0</v>
      </c>
      <c r="CH342" s="173">
        <f t="shared" si="52"/>
        <v>0</v>
      </c>
      <c r="CI342" s="62">
        <f t="shared" si="53"/>
        <v>0</v>
      </c>
    </row>
    <row r="343" spans="2:87" ht="20.100000000000001" customHeight="1" x14ac:dyDescent="0.25">
      <c r="B343" s="53"/>
      <c r="C343" s="54"/>
      <c r="D343" s="267"/>
      <c r="E343" s="271"/>
      <c r="F343" s="55"/>
      <c r="G343" s="274"/>
      <c r="H343" s="53"/>
      <c r="I343" s="53"/>
      <c r="J343" s="53"/>
      <c r="K343" s="53"/>
      <c r="L343" s="265"/>
      <c r="M343" s="53"/>
      <c r="N343" s="260"/>
      <c r="O343" s="274"/>
      <c r="P343" s="53"/>
      <c r="Q343" s="263"/>
      <c r="R343" s="263"/>
      <c r="S343" s="179"/>
      <c r="T343" s="195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5"/>
      <c r="AF343" s="53"/>
      <c r="AG343" s="55"/>
      <c r="AH343" s="54"/>
      <c r="AI343" s="53"/>
      <c r="AJ343" s="53"/>
      <c r="AK343" s="208"/>
      <c r="AL343" s="54"/>
      <c r="AM343" s="53"/>
      <c r="AN343" s="206"/>
      <c r="AO343" s="54"/>
      <c r="AP343" s="54"/>
      <c r="AQ343" s="54"/>
      <c r="AR343" s="53"/>
      <c r="AS343" s="185"/>
      <c r="AT343" s="56"/>
      <c r="AU343" s="54"/>
      <c r="AV343" s="190"/>
      <c r="AW343" s="185"/>
      <c r="AX343" s="185"/>
      <c r="AY343" s="182"/>
      <c r="AZ343" s="56"/>
      <c r="BA343" s="56"/>
      <c r="BB343" s="56"/>
      <c r="BC343" s="56" t="str">
        <f t="shared" si="45"/>
        <v/>
      </c>
      <c r="BD343" s="56"/>
      <c r="BE343" s="57"/>
      <c r="BF343" s="56"/>
      <c r="BG343" s="56"/>
      <c r="BH343" s="231"/>
      <c r="BI343" s="197">
        <f t="shared" si="46"/>
        <v>0</v>
      </c>
      <c r="BJ343" s="236"/>
      <c r="BK343" s="56"/>
      <c r="BL343" s="56"/>
      <c r="BM343" s="56"/>
      <c r="BN343" s="223"/>
      <c r="BO343" s="53"/>
      <c r="BP343" s="231"/>
      <c r="BQ343" s="59"/>
      <c r="BR343" s="60"/>
      <c r="BS343" s="59"/>
      <c r="BT343" s="238"/>
      <c r="BU343" s="59"/>
      <c r="BV343" s="58" t="e">
        <f t="shared" si="47"/>
        <v>#DIV/0!</v>
      </c>
      <c r="BW343" s="58" t="e">
        <f t="shared" si="48"/>
        <v>#DIV/0!</v>
      </c>
      <c r="BX343" s="58" t="e">
        <f t="shared" si="49"/>
        <v>#DIV/0!</v>
      </c>
      <c r="BY343" s="53"/>
      <c r="BZ343" s="58"/>
      <c r="CA343" s="61"/>
      <c r="CB343" s="56"/>
      <c r="CC343" s="56"/>
      <c r="CD343" s="56"/>
      <c r="CF343" s="62">
        <f t="shared" si="50"/>
        <v>0</v>
      </c>
      <c r="CG343" s="62">
        <f t="shared" si="51"/>
        <v>0</v>
      </c>
      <c r="CH343" s="173">
        <f t="shared" si="52"/>
        <v>0</v>
      </c>
      <c r="CI343" s="62">
        <f t="shared" si="53"/>
        <v>0</v>
      </c>
    </row>
    <row r="344" spans="2:87" ht="20.100000000000001" customHeight="1" x14ac:dyDescent="0.25">
      <c r="B344" s="53"/>
      <c r="C344" s="54"/>
      <c r="D344" s="267"/>
      <c r="E344" s="271"/>
      <c r="F344" s="55"/>
      <c r="G344" s="274"/>
      <c r="H344" s="53"/>
      <c r="I344" s="53"/>
      <c r="J344" s="53"/>
      <c r="K344" s="53"/>
      <c r="L344" s="265"/>
      <c r="M344" s="53"/>
      <c r="N344" s="260"/>
      <c r="O344" s="274"/>
      <c r="P344" s="53"/>
      <c r="Q344" s="263"/>
      <c r="R344" s="263"/>
      <c r="S344" s="179"/>
      <c r="T344" s="195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5"/>
      <c r="AF344" s="53"/>
      <c r="AG344" s="55"/>
      <c r="AH344" s="54"/>
      <c r="AI344" s="53"/>
      <c r="AJ344" s="53"/>
      <c r="AK344" s="208"/>
      <c r="AL344" s="54"/>
      <c r="AM344" s="53"/>
      <c r="AN344" s="206"/>
      <c r="AO344" s="54"/>
      <c r="AP344" s="54"/>
      <c r="AQ344" s="54"/>
      <c r="AR344" s="53"/>
      <c r="AS344" s="185"/>
      <c r="AT344" s="56"/>
      <c r="AU344" s="54"/>
      <c r="AV344" s="190"/>
      <c r="AW344" s="185"/>
      <c r="AX344" s="185"/>
      <c r="AY344" s="182"/>
      <c r="AZ344" s="56"/>
      <c r="BA344" s="56"/>
      <c r="BB344" s="56"/>
      <c r="BC344" s="56" t="str">
        <f t="shared" si="45"/>
        <v/>
      </c>
      <c r="BD344" s="56"/>
      <c r="BE344" s="57"/>
      <c r="BF344" s="56"/>
      <c r="BG344" s="56"/>
      <c r="BH344" s="231"/>
      <c r="BI344" s="197">
        <f t="shared" si="46"/>
        <v>0</v>
      </c>
      <c r="BJ344" s="236"/>
      <c r="BK344" s="56"/>
      <c r="BL344" s="56"/>
      <c r="BM344" s="56"/>
      <c r="BN344" s="223"/>
      <c r="BO344" s="53"/>
      <c r="BP344" s="231"/>
      <c r="BQ344" s="59"/>
      <c r="BR344" s="60"/>
      <c r="BS344" s="59"/>
      <c r="BT344" s="238"/>
      <c r="BU344" s="59"/>
      <c r="BV344" s="58" t="e">
        <f t="shared" si="47"/>
        <v>#DIV/0!</v>
      </c>
      <c r="BW344" s="58" t="e">
        <f t="shared" si="48"/>
        <v>#DIV/0!</v>
      </c>
      <c r="BX344" s="58" t="e">
        <f t="shared" si="49"/>
        <v>#DIV/0!</v>
      </c>
      <c r="BY344" s="53"/>
      <c r="BZ344" s="58"/>
      <c r="CA344" s="61"/>
      <c r="CB344" s="56"/>
      <c r="CC344" s="56"/>
      <c r="CD344" s="56"/>
      <c r="CF344" s="62">
        <f t="shared" si="50"/>
        <v>0</v>
      </c>
      <c r="CG344" s="62">
        <f t="shared" si="51"/>
        <v>0</v>
      </c>
      <c r="CH344" s="173">
        <f t="shared" si="52"/>
        <v>0</v>
      </c>
      <c r="CI344" s="62">
        <f t="shared" si="53"/>
        <v>0</v>
      </c>
    </row>
    <row r="345" spans="2:87" ht="20.100000000000001" customHeight="1" x14ac:dyDescent="0.25">
      <c r="B345" s="53"/>
      <c r="C345" s="54"/>
      <c r="D345" s="267"/>
      <c r="E345" s="271"/>
      <c r="F345" s="55"/>
      <c r="G345" s="274"/>
      <c r="H345" s="53"/>
      <c r="I345" s="53"/>
      <c r="J345" s="53"/>
      <c r="K345" s="53"/>
      <c r="L345" s="265"/>
      <c r="M345" s="53"/>
      <c r="N345" s="260"/>
      <c r="O345" s="274"/>
      <c r="P345" s="53"/>
      <c r="Q345" s="263"/>
      <c r="R345" s="263"/>
      <c r="S345" s="179"/>
      <c r="T345" s="195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5"/>
      <c r="AF345" s="53"/>
      <c r="AG345" s="55"/>
      <c r="AH345" s="54"/>
      <c r="AI345" s="53"/>
      <c r="AJ345" s="53"/>
      <c r="AK345" s="208"/>
      <c r="AL345" s="54"/>
      <c r="AM345" s="53"/>
      <c r="AN345" s="206"/>
      <c r="AO345" s="54"/>
      <c r="AP345" s="54"/>
      <c r="AQ345" s="54"/>
      <c r="AR345" s="53"/>
      <c r="AS345" s="185"/>
      <c r="AT345" s="56"/>
      <c r="AU345" s="54"/>
      <c r="AV345" s="190"/>
      <c r="AW345" s="185"/>
      <c r="AX345" s="185"/>
      <c r="AY345" s="182"/>
      <c r="AZ345" s="56"/>
      <c r="BA345" s="56"/>
      <c r="BB345" s="56"/>
      <c r="BC345" s="56" t="str">
        <f t="shared" si="45"/>
        <v/>
      </c>
      <c r="BD345" s="56"/>
      <c r="BE345" s="57"/>
      <c r="BF345" s="56"/>
      <c r="BG345" s="56"/>
      <c r="BH345" s="231"/>
      <c r="BI345" s="197">
        <f t="shared" si="46"/>
        <v>0</v>
      </c>
      <c r="BJ345" s="236"/>
      <c r="BK345" s="56"/>
      <c r="BL345" s="56"/>
      <c r="BM345" s="56"/>
      <c r="BN345" s="223"/>
      <c r="BO345" s="53"/>
      <c r="BP345" s="231"/>
      <c r="BQ345" s="59"/>
      <c r="BR345" s="60"/>
      <c r="BS345" s="59"/>
      <c r="BT345" s="238"/>
      <c r="BU345" s="59"/>
      <c r="BV345" s="58" t="e">
        <f t="shared" si="47"/>
        <v>#DIV/0!</v>
      </c>
      <c r="BW345" s="58" t="e">
        <f t="shared" si="48"/>
        <v>#DIV/0!</v>
      </c>
      <c r="BX345" s="58" t="e">
        <f t="shared" si="49"/>
        <v>#DIV/0!</v>
      </c>
      <c r="BY345" s="53"/>
      <c r="BZ345" s="58"/>
      <c r="CA345" s="61"/>
      <c r="CB345" s="56"/>
      <c r="CC345" s="56"/>
      <c r="CD345" s="56"/>
      <c r="CF345" s="62">
        <f t="shared" si="50"/>
        <v>0</v>
      </c>
      <c r="CG345" s="62">
        <f t="shared" si="51"/>
        <v>0</v>
      </c>
      <c r="CH345" s="173">
        <f t="shared" si="52"/>
        <v>0</v>
      </c>
      <c r="CI345" s="62">
        <f t="shared" si="53"/>
        <v>0</v>
      </c>
    </row>
    <row r="346" spans="2:87" ht="20.100000000000001" customHeight="1" x14ac:dyDescent="0.25">
      <c r="B346" s="53"/>
      <c r="C346" s="54"/>
      <c r="D346" s="267"/>
      <c r="E346" s="271"/>
      <c r="F346" s="55"/>
      <c r="G346" s="274"/>
      <c r="H346" s="53"/>
      <c r="I346" s="53"/>
      <c r="J346" s="53"/>
      <c r="K346" s="53"/>
      <c r="L346" s="265"/>
      <c r="M346" s="53"/>
      <c r="N346" s="260"/>
      <c r="O346" s="274"/>
      <c r="P346" s="53"/>
      <c r="Q346" s="263"/>
      <c r="R346" s="263"/>
      <c r="S346" s="179"/>
      <c r="T346" s="195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5"/>
      <c r="AF346" s="53"/>
      <c r="AG346" s="55"/>
      <c r="AH346" s="54"/>
      <c r="AI346" s="53"/>
      <c r="AJ346" s="53"/>
      <c r="AK346" s="208"/>
      <c r="AL346" s="54"/>
      <c r="AM346" s="53"/>
      <c r="AN346" s="206"/>
      <c r="AO346" s="54"/>
      <c r="AP346" s="54"/>
      <c r="AQ346" s="54"/>
      <c r="AR346" s="53"/>
      <c r="AS346" s="185"/>
      <c r="AT346" s="56"/>
      <c r="AU346" s="54"/>
      <c r="AV346" s="190"/>
      <c r="AW346" s="185"/>
      <c r="AX346" s="185"/>
      <c r="AY346" s="182"/>
      <c r="AZ346" s="56"/>
      <c r="BA346" s="56"/>
      <c r="BB346" s="56"/>
      <c r="BC346" s="56" t="str">
        <f t="shared" si="45"/>
        <v/>
      </c>
      <c r="BD346" s="56"/>
      <c r="BE346" s="57"/>
      <c r="BF346" s="56"/>
      <c r="BG346" s="56"/>
      <c r="BH346" s="231"/>
      <c r="BI346" s="197">
        <f t="shared" si="46"/>
        <v>0</v>
      </c>
      <c r="BJ346" s="236"/>
      <c r="BK346" s="56"/>
      <c r="BL346" s="56"/>
      <c r="BM346" s="56"/>
      <c r="BN346" s="223"/>
      <c r="BO346" s="53"/>
      <c r="BP346" s="231"/>
      <c r="BQ346" s="59"/>
      <c r="BR346" s="60"/>
      <c r="BS346" s="59"/>
      <c r="BT346" s="238"/>
      <c r="BU346" s="59"/>
      <c r="BV346" s="58" t="e">
        <f t="shared" si="47"/>
        <v>#DIV/0!</v>
      </c>
      <c r="BW346" s="58" t="e">
        <f t="shared" si="48"/>
        <v>#DIV/0!</v>
      </c>
      <c r="BX346" s="58" t="e">
        <f t="shared" si="49"/>
        <v>#DIV/0!</v>
      </c>
      <c r="BY346" s="53"/>
      <c r="BZ346" s="58"/>
      <c r="CA346" s="61"/>
      <c r="CB346" s="56"/>
      <c r="CC346" s="56"/>
      <c r="CD346" s="56"/>
      <c r="CF346" s="62">
        <f t="shared" si="50"/>
        <v>0</v>
      </c>
      <c r="CG346" s="62">
        <f t="shared" si="51"/>
        <v>0</v>
      </c>
      <c r="CH346" s="173">
        <f t="shared" si="52"/>
        <v>0</v>
      </c>
      <c r="CI346" s="62">
        <f t="shared" si="53"/>
        <v>0</v>
      </c>
    </row>
    <row r="347" spans="2:87" ht="20.100000000000001" customHeight="1" x14ac:dyDescent="0.25">
      <c r="B347" s="53"/>
      <c r="C347" s="54"/>
      <c r="D347" s="267"/>
      <c r="E347" s="271"/>
      <c r="F347" s="55"/>
      <c r="G347" s="274"/>
      <c r="H347" s="53"/>
      <c r="I347" s="53"/>
      <c r="J347" s="53"/>
      <c r="K347" s="53"/>
      <c r="L347" s="265"/>
      <c r="M347" s="53"/>
      <c r="N347" s="260"/>
      <c r="O347" s="274"/>
      <c r="P347" s="53"/>
      <c r="Q347" s="263"/>
      <c r="R347" s="263"/>
      <c r="S347" s="179"/>
      <c r="T347" s="195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5"/>
      <c r="AF347" s="53"/>
      <c r="AG347" s="55"/>
      <c r="AH347" s="54"/>
      <c r="AI347" s="53"/>
      <c r="AJ347" s="53"/>
      <c r="AK347" s="208"/>
      <c r="AL347" s="54"/>
      <c r="AM347" s="53"/>
      <c r="AN347" s="206"/>
      <c r="AO347" s="54"/>
      <c r="AP347" s="54"/>
      <c r="AQ347" s="54"/>
      <c r="AR347" s="53"/>
      <c r="AS347" s="185"/>
      <c r="AT347" s="56"/>
      <c r="AU347" s="54"/>
      <c r="AV347" s="190"/>
      <c r="AW347" s="185"/>
      <c r="AX347" s="185"/>
      <c r="AY347" s="182"/>
      <c r="AZ347" s="56"/>
      <c r="BA347" s="56"/>
      <c r="BB347" s="56"/>
      <c r="BC347" s="56" t="str">
        <f t="shared" si="45"/>
        <v/>
      </c>
      <c r="BD347" s="56"/>
      <c r="BE347" s="57"/>
      <c r="BF347" s="56"/>
      <c r="BG347" s="56"/>
      <c r="BH347" s="231"/>
      <c r="BI347" s="197">
        <f t="shared" si="46"/>
        <v>0</v>
      </c>
      <c r="BJ347" s="236"/>
      <c r="BK347" s="56"/>
      <c r="BL347" s="56"/>
      <c r="BM347" s="56"/>
      <c r="BN347" s="223"/>
      <c r="BO347" s="53"/>
      <c r="BP347" s="231"/>
      <c r="BQ347" s="59"/>
      <c r="BR347" s="60"/>
      <c r="BS347" s="59"/>
      <c r="BT347" s="238"/>
      <c r="BU347" s="59"/>
      <c r="BV347" s="58" t="e">
        <f t="shared" si="47"/>
        <v>#DIV/0!</v>
      </c>
      <c r="BW347" s="58" t="e">
        <f t="shared" si="48"/>
        <v>#DIV/0!</v>
      </c>
      <c r="BX347" s="58" t="e">
        <f t="shared" si="49"/>
        <v>#DIV/0!</v>
      </c>
      <c r="BY347" s="53"/>
      <c r="BZ347" s="58"/>
      <c r="CA347" s="61"/>
      <c r="CB347" s="56"/>
      <c r="CC347" s="56"/>
      <c r="CD347" s="56"/>
      <c r="CF347" s="62">
        <f t="shared" si="50"/>
        <v>0</v>
      </c>
      <c r="CG347" s="62">
        <f t="shared" si="51"/>
        <v>0</v>
      </c>
      <c r="CH347" s="173">
        <f t="shared" si="52"/>
        <v>0</v>
      </c>
      <c r="CI347" s="62">
        <f t="shared" si="53"/>
        <v>0</v>
      </c>
    </row>
    <row r="348" spans="2:87" ht="20.100000000000001" customHeight="1" x14ac:dyDescent="0.25">
      <c r="B348" s="53"/>
      <c r="C348" s="54"/>
      <c r="D348" s="267"/>
      <c r="E348" s="271"/>
      <c r="F348" s="55"/>
      <c r="G348" s="274"/>
      <c r="H348" s="53"/>
      <c r="I348" s="53"/>
      <c r="J348" s="53"/>
      <c r="K348" s="53"/>
      <c r="L348" s="265"/>
      <c r="M348" s="53"/>
      <c r="N348" s="260"/>
      <c r="O348" s="274"/>
      <c r="P348" s="53"/>
      <c r="Q348" s="263"/>
      <c r="R348" s="263"/>
      <c r="S348" s="179"/>
      <c r="T348" s="195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5"/>
      <c r="AF348" s="53"/>
      <c r="AG348" s="55"/>
      <c r="AH348" s="54"/>
      <c r="AI348" s="53"/>
      <c r="AJ348" s="53"/>
      <c r="AK348" s="208"/>
      <c r="AL348" s="54"/>
      <c r="AM348" s="53"/>
      <c r="AN348" s="206"/>
      <c r="AO348" s="54"/>
      <c r="AP348" s="54"/>
      <c r="AQ348" s="54"/>
      <c r="AR348" s="53"/>
      <c r="AS348" s="185"/>
      <c r="AT348" s="56"/>
      <c r="AU348" s="54"/>
      <c r="AV348" s="190"/>
      <c r="AW348" s="185"/>
      <c r="AX348" s="185"/>
      <c r="AY348" s="182"/>
      <c r="AZ348" s="56"/>
      <c r="BA348" s="56"/>
      <c r="BB348" s="56"/>
      <c r="BC348" s="56" t="str">
        <f t="shared" si="45"/>
        <v/>
      </c>
      <c r="BD348" s="56"/>
      <c r="BE348" s="57"/>
      <c r="BF348" s="56"/>
      <c r="BG348" s="56"/>
      <c r="BH348" s="231"/>
      <c r="BI348" s="197">
        <f t="shared" si="46"/>
        <v>0</v>
      </c>
      <c r="BJ348" s="236"/>
      <c r="BK348" s="56"/>
      <c r="BL348" s="56"/>
      <c r="BM348" s="56"/>
      <c r="BN348" s="223"/>
      <c r="BO348" s="53"/>
      <c r="BP348" s="231"/>
      <c r="BQ348" s="59"/>
      <c r="BR348" s="60"/>
      <c r="BS348" s="59"/>
      <c r="BT348" s="238"/>
      <c r="BU348" s="59"/>
      <c r="BV348" s="58" t="e">
        <f t="shared" si="47"/>
        <v>#DIV/0!</v>
      </c>
      <c r="BW348" s="58" t="e">
        <f t="shared" si="48"/>
        <v>#DIV/0!</v>
      </c>
      <c r="BX348" s="58" t="e">
        <f t="shared" si="49"/>
        <v>#DIV/0!</v>
      </c>
      <c r="BY348" s="53"/>
      <c r="BZ348" s="58"/>
      <c r="CA348" s="61"/>
      <c r="CB348" s="56"/>
      <c r="CC348" s="56"/>
      <c r="CD348" s="56"/>
      <c r="CF348" s="62">
        <f t="shared" si="50"/>
        <v>0</v>
      </c>
      <c r="CG348" s="62">
        <f t="shared" si="51"/>
        <v>0</v>
      </c>
      <c r="CH348" s="173">
        <f t="shared" si="52"/>
        <v>0</v>
      </c>
      <c r="CI348" s="62">
        <f t="shared" si="53"/>
        <v>0</v>
      </c>
    </row>
    <row r="349" spans="2:87" ht="20.100000000000001" customHeight="1" x14ac:dyDescent="0.25">
      <c r="B349" s="53"/>
      <c r="C349" s="54"/>
      <c r="D349" s="267"/>
      <c r="E349" s="271"/>
      <c r="F349" s="55"/>
      <c r="G349" s="274"/>
      <c r="H349" s="53"/>
      <c r="I349" s="53"/>
      <c r="J349" s="53"/>
      <c r="K349" s="53"/>
      <c r="L349" s="265"/>
      <c r="M349" s="53"/>
      <c r="N349" s="260"/>
      <c r="O349" s="274"/>
      <c r="P349" s="53"/>
      <c r="Q349" s="263"/>
      <c r="R349" s="263"/>
      <c r="S349" s="179"/>
      <c r="T349" s="195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5"/>
      <c r="AF349" s="53"/>
      <c r="AG349" s="55"/>
      <c r="AH349" s="54"/>
      <c r="AI349" s="53"/>
      <c r="AJ349" s="53"/>
      <c r="AK349" s="208"/>
      <c r="AL349" s="54"/>
      <c r="AM349" s="53"/>
      <c r="AN349" s="206"/>
      <c r="AO349" s="54"/>
      <c r="AP349" s="54"/>
      <c r="AQ349" s="54"/>
      <c r="AR349" s="53"/>
      <c r="AS349" s="185"/>
      <c r="AT349" s="56"/>
      <c r="AU349" s="54"/>
      <c r="AV349" s="190"/>
      <c r="AW349" s="185"/>
      <c r="AX349" s="185"/>
      <c r="AY349" s="182"/>
      <c r="AZ349" s="56"/>
      <c r="BA349" s="56"/>
      <c r="BB349" s="56"/>
      <c r="BC349" s="56" t="str">
        <f t="shared" si="45"/>
        <v/>
      </c>
      <c r="BD349" s="56"/>
      <c r="BE349" s="57"/>
      <c r="BF349" s="56"/>
      <c r="BG349" s="56"/>
      <c r="BH349" s="231"/>
      <c r="BI349" s="197">
        <f t="shared" si="46"/>
        <v>0</v>
      </c>
      <c r="BJ349" s="236"/>
      <c r="BK349" s="56"/>
      <c r="BL349" s="56"/>
      <c r="BM349" s="56"/>
      <c r="BN349" s="223"/>
      <c r="BO349" s="53"/>
      <c r="BP349" s="231"/>
      <c r="BQ349" s="59"/>
      <c r="BR349" s="60"/>
      <c r="BS349" s="59"/>
      <c r="BT349" s="238"/>
      <c r="BU349" s="59"/>
      <c r="BV349" s="58" t="e">
        <f t="shared" si="47"/>
        <v>#DIV/0!</v>
      </c>
      <c r="BW349" s="58" t="e">
        <f t="shared" si="48"/>
        <v>#DIV/0!</v>
      </c>
      <c r="BX349" s="58" t="e">
        <f t="shared" si="49"/>
        <v>#DIV/0!</v>
      </c>
      <c r="BY349" s="53"/>
      <c r="BZ349" s="58"/>
      <c r="CA349" s="61"/>
      <c r="CB349" s="56"/>
      <c r="CC349" s="56"/>
      <c r="CD349" s="56"/>
      <c r="CF349" s="62">
        <f t="shared" si="50"/>
        <v>0</v>
      </c>
      <c r="CG349" s="62">
        <f t="shared" si="51"/>
        <v>0</v>
      </c>
      <c r="CH349" s="173">
        <f t="shared" si="52"/>
        <v>0</v>
      </c>
      <c r="CI349" s="62">
        <f t="shared" si="53"/>
        <v>0</v>
      </c>
    </row>
    <row r="350" spans="2:87" ht="20.100000000000001" customHeight="1" x14ac:dyDescent="0.25">
      <c r="B350" s="53"/>
      <c r="C350" s="54"/>
      <c r="D350" s="267"/>
      <c r="E350" s="271"/>
      <c r="F350" s="55"/>
      <c r="G350" s="274"/>
      <c r="H350" s="53"/>
      <c r="I350" s="53"/>
      <c r="J350" s="53"/>
      <c r="K350" s="53"/>
      <c r="L350" s="265"/>
      <c r="M350" s="53"/>
      <c r="N350" s="260"/>
      <c r="O350" s="274"/>
      <c r="P350" s="53"/>
      <c r="Q350" s="263"/>
      <c r="R350" s="263"/>
      <c r="S350" s="179"/>
      <c r="T350" s="195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5"/>
      <c r="AF350" s="53"/>
      <c r="AG350" s="55"/>
      <c r="AH350" s="54"/>
      <c r="AI350" s="53"/>
      <c r="AJ350" s="53"/>
      <c r="AK350" s="208"/>
      <c r="AL350" s="54"/>
      <c r="AM350" s="53"/>
      <c r="AN350" s="206"/>
      <c r="AO350" s="54"/>
      <c r="AP350" s="54"/>
      <c r="AQ350" s="54"/>
      <c r="AR350" s="53"/>
      <c r="AS350" s="185"/>
      <c r="AT350" s="56"/>
      <c r="AU350" s="54"/>
      <c r="AV350" s="190"/>
      <c r="AW350" s="185"/>
      <c r="AX350" s="185"/>
      <c r="AY350" s="182"/>
      <c r="AZ350" s="56"/>
      <c r="BA350" s="56"/>
      <c r="BB350" s="56"/>
      <c r="BC350" s="56" t="str">
        <f t="shared" si="45"/>
        <v/>
      </c>
      <c r="BD350" s="56"/>
      <c r="BE350" s="57"/>
      <c r="BF350" s="56"/>
      <c r="BG350" s="56"/>
      <c r="BH350" s="231"/>
      <c r="BI350" s="197">
        <f t="shared" si="46"/>
        <v>0</v>
      </c>
      <c r="BJ350" s="236"/>
      <c r="BK350" s="56"/>
      <c r="BL350" s="56"/>
      <c r="BM350" s="56"/>
      <c r="BN350" s="223"/>
      <c r="BO350" s="53"/>
      <c r="BP350" s="231"/>
      <c r="BQ350" s="59"/>
      <c r="BR350" s="60"/>
      <c r="BS350" s="59"/>
      <c r="BT350" s="238"/>
      <c r="BU350" s="59"/>
      <c r="BV350" s="58" t="e">
        <f t="shared" si="47"/>
        <v>#DIV/0!</v>
      </c>
      <c r="BW350" s="58" t="e">
        <f t="shared" si="48"/>
        <v>#DIV/0!</v>
      </c>
      <c r="BX350" s="58" t="e">
        <f t="shared" si="49"/>
        <v>#DIV/0!</v>
      </c>
      <c r="BY350" s="53"/>
      <c r="BZ350" s="58"/>
      <c r="CA350" s="61"/>
      <c r="CB350" s="56"/>
      <c r="CC350" s="56"/>
      <c r="CD350" s="56"/>
      <c r="CF350" s="62">
        <f t="shared" si="50"/>
        <v>0</v>
      </c>
      <c r="CG350" s="62">
        <f t="shared" si="51"/>
        <v>0</v>
      </c>
      <c r="CH350" s="173">
        <f t="shared" si="52"/>
        <v>0</v>
      </c>
      <c r="CI350" s="62">
        <f t="shared" si="53"/>
        <v>0</v>
      </c>
    </row>
    <row r="351" spans="2:87" ht="20.100000000000001" customHeight="1" x14ac:dyDescent="0.25">
      <c r="B351" s="53"/>
      <c r="C351" s="54"/>
      <c r="D351" s="267"/>
      <c r="E351" s="271"/>
      <c r="F351" s="55"/>
      <c r="G351" s="274"/>
      <c r="H351" s="53"/>
      <c r="I351" s="53"/>
      <c r="J351" s="53"/>
      <c r="K351" s="53"/>
      <c r="L351" s="265"/>
      <c r="M351" s="53"/>
      <c r="N351" s="260"/>
      <c r="O351" s="274"/>
      <c r="P351" s="53"/>
      <c r="Q351" s="263"/>
      <c r="R351" s="263"/>
      <c r="S351" s="179"/>
      <c r="T351" s="195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5"/>
      <c r="AF351" s="53"/>
      <c r="AG351" s="55"/>
      <c r="AH351" s="54"/>
      <c r="AI351" s="53"/>
      <c r="AJ351" s="53"/>
      <c r="AK351" s="208"/>
      <c r="AL351" s="54"/>
      <c r="AM351" s="53"/>
      <c r="AN351" s="206"/>
      <c r="AO351" s="54"/>
      <c r="AP351" s="54"/>
      <c r="AQ351" s="54"/>
      <c r="AR351" s="53"/>
      <c r="AS351" s="185"/>
      <c r="AT351" s="56"/>
      <c r="AU351" s="54"/>
      <c r="AV351" s="190"/>
      <c r="AW351" s="185"/>
      <c r="AX351" s="185"/>
      <c r="AY351" s="182"/>
      <c r="AZ351" s="56"/>
      <c r="BA351" s="56"/>
      <c r="BB351" s="56"/>
      <c r="BC351" s="56" t="str">
        <f t="shared" si="45"/>
        <v/>
      </c>
      <c r="BD351" s="56"/>
      <c r="BE351" s="57"/>
      <c r="BF351" s="56"/>
      <c r="BG351" s="56"/>
      <c r="BH351" s="231"/>
      <c r="BI351" s="197">
        <f t="shared" si="46"/>
        <v>0</v>
      </c>
      <c r="BJ351" s="236"/>
      <c r="BK351" s="56"/>
      <c r="BL351" s="56"/>
      <c r="BM351" s="56"/>
      <c r="BN351" s="223"/>
      <c r="BO351" s="53"/>
      <c r="BP351" s="231"/>
      <c r="BQ351" s="59"/>
      <c r="BR351" s="60"/>
      <c r="BS351" s="59"/>
      <c r="BT351" s="238"/>
      <c r="BU351" s="59"/>
      <c r="BV351" s="58" t="e">
        <f t="shared" si="47"/>
        <v>#DIV/0!</v>
      </c>
      <c r="BW351" s="58" t="e">
        <f t="shared" si="48"/>
        <v>#DIV/0!</v>
      </c>
      <c r="BX351" s="58" t="e">
        <f t="shared" si="49"/>
        <v>#DIV/0!</v>
      </c>
      <c r="BY351" s="53"/>
      <c r="BZ351" s="58"/>
      <c r="CA351" s="61"/>
      <c r="CB351" s="56"/>
      <c r="CC351" s="56"/>
      <c r="CD351" s="56"/>
      <c r="CF351" s="62">
        <f t="shared" si="50"/>
        <v>0</v>
      </c>
      <c r="CG351" s="62">
        <f t="shared" si="51"/>
        <v>0</v>
      </c>
      <c r="CH351" s="173">
        <f t="shared" si="52"/>
        <v>0</v>
      </c>
      <c r="CI351" s="62">
        <f t="shared" si="53"/>
        <v>0</v>
      </c>
    </row>
    <row r="352" spans="2:87" ht="20.100000000000001" customHeight="1" x14ac:dyDescent="0.25">
      <c r="B352" s="53"/>
      <c r="C352" s="54"/>
      <c r="D352" s="267"/>
      <c r="E352" s="271"/>
      <c r="F352" s="55"/>
      <c r="G352" s="274"/>
      <c r="H352" s="53"/>
      <c r="I352" s="53"/>
      <c r="J352" s="53"/>
      <c r="K352" s="53"/>
      <c r="L352" s="265"/>
      <c r="M352" s="53"/>
      <c r="N352" s="260"/>
      <c r="O352" s="274"/>
      <c r="P352" s="53"/>
      <c r="Q352" s="263"/>
      <c r="R352" s="263"/>
      <c r="S352" s="179"/>
      <c r="T352" s="195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5"/>
      <c r="AF352" s="53"/>
      <c r="AG352" s="55"/>
      <c r="AH352" s="54"/>
      <c r="AI352" s="53"/>
      <c r="AJ352" s="53"/>
      <c r="AK352" s="208"/>
      <c r="AL352" s="54"/>
      <c r="AM352" s="53"/>
      <c r="AN352" s="206"/>
      <c r="AO352" s="54"/>
      <c r="AP352" s="54"/>
      <c r="AQ352" s="54"/>
      <c r="AR352" s="53"/>
      <c r="AS352" s="185"/>
      <c r="AT352" s="56"/>
      <c r="AU352" s="54"/>
      <c r="AV352" s="190"/>
      <c r="AW352" s="185"/>
      <c r="AX352" s="185"/>
      <c r="AY352" s="182"/>
      <c r="AZ352" s="56"/>
      <c r="BA352" s="56"/>
      <c r="BB352" s="56"/>
      <c r="BC352" s="56" t="str">
        <f t="shared" si="45"/>
        <v/>
      </c>
      <c r="BD352" s="56"/>
      <c r="BE352" s="57"/>
      <c r="BF352" s="56"/>
      <c r="BG352" s="56"/>
      <c r="BH352" s="231"/>
      <c r="BI352" s="197">
        <f t="shared" si="46"/>
        <v>0</v>
      </c>
      <c r="BJ352" s="236"/>
      <c r="BK352" s="56"/>
      <c r="BL352" s="56"/>
      <c r="BM352" s="56"/>
      <c r="BN352" s="223"/>
      <c r="BO352" s="53"/>
      <c r="BP352" s="231"/>
      <c r="BQ352" s="59"/>
      <c r="BR352" s="60"/>
      <c r="BS352" s="59"/>
      <c r="BT352" s="238"/>
      <c r="BU352" s="59"/>
      <c r="BV352" s="58" t="e">
        <f t="shared" si="47"/>
        <v>#DIV/0!</v>
      </c>
      <c r="BW352" s="58" t="e">
        <f t="shared" si="48"/>
        <v>#DIV/0!</v>
      </c>
      <c r="BX352" s="58" t="e">
        <f t="shared" si="49"/>
        <v>#DIV/0!</v>
      </c>
      <c r="BY352" s="53"/>
      <c r="BZ352" s="58"/>
      <c r="CA352" s="61"/>
      <c r="CB352" s="56"/>
      <c r="CC352" s="56"/>
      <c r="CD352" s="56"/>
      <c r="CF352" s="62">
        <f t="shared" si="50"/>
        <v>0</v>
      </c>
      <c r="CG352" s="62">
        <f t="shared" si="51"/>
        <v>0</v>
      </c>
      <c r="CH352" s="173">
        <f t="shared" si="52"/>
        <v>0</v>
      </c>
      <c r="CI352" s="62">
        <f t="shared" si="53"/>
        <v>0</v>
      </c>
    </row>
    <row r="353" spans="2:87" ht="20.100000000000001" customHeight="1" x14ac:dyDescent="0.25">
      <c r="B353" s="53"/>
      <c r="C353" s="54"/>
      <c r="D353" s="267"/>
      <c r="E353" s="271"/>
      <c r="F353" s="55"/>
      <c r="G353" s="274"/>
      <c r="H353" s="53"/>
      <c r="I353" s="53"/>
      <c r="J353" s="53"/>
      <c r="K353" s="53"/>
      <c r="L353" s="265"/>
      <c r="M353" s="53"/>
      <c r="N353" s="260"/>
      <c r="O353" s="274"/>
      <c r="P353" s="53"/>
      <c r="Q353" s="263"/>
      <c r="R353" s="263"/>
      <c r="S353" s="179"/>
      <c r="T353" s="195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5"/>
      <c r="AF353" s="53"/>
      <c r="AG353" s="55"/>
      <c r="AH353" s="54"/>
      <c r="AI353" s="53"/>
      <c r="AJ353" s="53"/>
      <c r="AK353" s="208"/>
      <c r="AL353" s="54"/>
      <c r="AM353" s="53"/>
      <c r="AN353" s="206"/>
      <c r="AO353" s="54"/>
      <c r="AP353" s="54"/>
      <c r="AQ353" s="54"/>
      <c r="AR353" s="53"/>
      <c r="AS353" s="185"/>
      <c r="AT353" s="56"/>
      <c r="AU353" s="54"/>
      <c r="AV353" s="190"/>
      <c r="AW353" s="185"/>
      <c r="AX353" s="185"/>
      <c r="AY353" s="182"/>
      <c r="AZ353" s="56"/>
      <c r="BA353" s="56"/>
      <c r="BB353" s="56"/>
      <c r="BC353" s="56" t="str">
        <f t="shared" si="45"/>
        <v/>
      </c>
      <c r="BD353" s="56"/>
      <c r="BE353" s="57"/>
      <c r="BF353" s="56"/>
      <c r="BG353" s="56"/>
      <c r="BH353" s="231"/>
      <c r="BI353" s="197">
        <f t="shared" si="46"/>
        <v>0</v>
      </c>
      <c r="BJ353" s="236"/>
      <c r="BK353" s="56"/>
      <c r="BL353" s="56"/>
      <c r="BM353" s="56"/>
      <c r="BN353" s="223"/>
      <c r="BO353" s="53"/>
      <c r="BP353" s="231"/>
      <c r="BQ353" s="59"/>
      <c r="BR353" s="60"/>
      <c r="BS353" s="59"/>
      <c r="BT353" s="238"/>
      <c r="BU353" s="59"/>
      <c r="BV353" s="58" t="e">
        <f t="shared" si="47"/>
        <v>#DIV/0!</v>
      </c>
      <c r="BW353" s="58" t="e">
        <f t="shared" si="48"/>
        <v>#DIV/0!</v>
      </c>
      <c r="BX353" s="58" t="e">
        <f t="shared" si="49"/>
        <v>#DIV/0!</v>
      </c>
      <c r="BY353" s="53"/>
      <c r="BZ353" s="58"/>
      <c r="CA353" s="61"/>
      <c r="CB353" s="56"/>
      <c r="CC353" s="56"/>
      <c r="CD353" s="56"/>
      <c r="CF353" s="62">
        <f t="shared" si="50"/>
        <v>0</v>
      </c>
      <c r="CG353" s="62">
        <f t="shared" si="51"/>
        <v>0</v>
      </c>
      <c r="CH353" s="173">
        <f t="shared" si="52"/>
        <v>0</v>
      </c>
      <c r="CI353" s="62">
        <f t="shared" si="53"/>
        <v>0</v>
      </c>
    </row>
    <row r="354" spans="2:87" ht="20.100000000000001" customHeight="1" x14ac:dyDescent="0.25">
      <c r="B354" s="53"/>
      <c r="C354" s="54"/>
      <c r="D354" s="267"/>
      <c r="E354" s="271"/>
      <c r="F354" s="55"/>
      <c r="G354" s="274"/>
      <c r="H354" s="53"/>
      <c r="I354" s="53"/>
      <c r="J354" s="53"/>
      <c r="K354" s="53"/>
      <c r="L354" s="265"/>
      <c r="M354" s="53"/>
      <c r="N354" s="260"/>
      <c r="O354" s="274"/>
      <c r="P354" s="53"/>
      <c r="Q354" s="263"/>
      <c r="R354" s="263"/>
      <c r="S354" s="179"/>
      <c r="T354" s="195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5"/>
      <c r="AF354" s="53"/>
      <c r="AG354" s="55"/>
      <c r="AH354" s="54"/>
      <c r="AI354" s="53"/>
      <c r="AJ354" s="53"/>
      <c r="AK354" s="208"/>
      <c r="AL354" s="54"/>
      <c r="AM354" s="53"/>
      <c r="AN354" s="206"/>
      <c r="AO354" s="54"/>
      <c r="AP354" s="54"/>
      <c r="AQ354" s="54"/>
      <c r="AR354" s="53"/>
      <c r="AS354" s="185"/>
      <c r="AT354" s="56"/>
      <c r="AU354" s="54"/>
      <c r="AV354" s="190"/>
      <c r="AW354" s="185"/>
      <c r="AX354" s="185"/>
      <c r="AY354" s="182"/>
      <c r="AZ354" s="56"/>
      <c r="BA354" s="56"/>
      <c r="BB354" s="56"/>
      <c r="BC354" s="56" t="str">
        <f t="shared" si="45"/>
        <v/>
      </c>
      <c r="BD354" s="56"/>
      <c r="BE354" s="57"/>
      <c r="BF354" s="56"/>
      <c r="BG354" s="56"/>
      <c r="BH354" s="231"/>
      <c r="BI354" s="197">
        <f t="shared" si="46"/>
        <v>0</v>
      </c>
      <c r="BJ354" s="236"/>
      <c r="BK354" s="56"/>
      <c r="BL354" s="56"/>
      <c r="BM354" s="56"/>
      <c r="BN354" s="223"/>
      <c r="BO354" s="53"/>
      <c r="BP354" s="231"/>
      <c r="BQ354" s="59"/>
      <c r="BR354" s="60"/>
      <c r="BS354" s="59"/>
      <c r="BT354" s="238"/>
      <c r="BU354" s="59"/>
      <c r="BV354" s="58" t="e">
        <f t="shared" si="47"/>
        <v>#DIV/0!</v>
      </c>
      <c r="BW354" s="58" t="e">
        <f t="shared" si="48"/>
        <v>#DIV/0!</v>
      </c>
      <c r="BX354" s="58" t="e">
        <f t="shared" si="49"/>
        <v>#DIV/0!</v>
      </c>
      <c r="BY354" s="53"/>
      <c r="BZ354" s="58"/>
      <c r="CA354" s="61"/>
      <c r="CB354" s="56"/>
      <c r="CC354" s="56"/>
      <c r="CD354" s="56"/>
      <c r="CF354" s="62">
        <f t="shared" si="50"/>
        <v>0</v>
      </c>
      <c r="CG354" s="62">
        <f t="shared" si="51"/>
        <v>0</v>
      </c>
      <c r="CH354" s="173">
        <f t="shared" si="52"/>
        <v>0</v>
      </c>
      <c r="CI354" s="62">
        <f t="shared" si="53"/>
        <v>0</v>
      </c>
    </row>
    <row r="355" spans="2:87" ht="20.100000000000001" customHeight="1" x14ac:dyDescent="0.25">
      <c r="B355" s="53"/>
      <c r="C355" s="54"/>
      <c r="D355" s="267"/>
      <c r="E355" s="271"/>
      <c r="F355" s="55"/>
      <c r="G355" s="274"/>
      <c r="H355" s="53"/>
      <c r="I355" s="53"/>
      <c r="J355" s="53"/>
      <c r="K355" s="53"/>
      <c r="L355" s="265"/>
      <c r="M355" s="53"/>
      <c r="N355" s="260"/>
      <c r="O355" s="274"/>
      <c r="P355" s="53"/>
      <c r="Q355" s="263"/>
      <c r="R355" s="263"/>
      <c r="S355" s="179"/>
      <c r="T355" s="195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5"/>
      <c r="AF355" s="53"/>
      <c r="AG355" s="55"/>
      <c r="AH355" s="54"/>
      <c r="AI355" s="53"/>
      <c r="AJ355" s="53"/>
      <c r="AK355" s="208"/>
      <c r="AL355" s="54"/>
      <c r="AM355" s="53"/>
      <c r="AN355" s="206"/>
      <c r="AO355" s="54"/>
      <c r="AP355" s="54"/>
      <c r="AQ355" s="54"/>
      <c r="AR355" s="53"/>
      <c r="AS355" s="185"/>
      <c r="AT355" s="56"/>
      <c r="AU355" s="54"/>
      <c r="AV355" s="190"/>
      <c r="AW355" s="185"/>
      <c r="AX355" s="185"/>
      <c r="AY355" s="182"/>
      <c r="AZ355" s="56"/>
      <c r="BA355" s="56"/>
      <c r="BB355" s="56"/>
      <c r="BC355" s="56" t="str">
        <f t="shared" si="45"/>
        <v/>
      </c>
      <c r="BD355" s="56"/>
      <c r="BE355" s="57"/>
      <c r="BF355" s="56"/>
      <c r="BG355" s="56"/>
      <c r="BH355" s="231"/>
      <c r="BI355" s="197">
        <f t="shared" si="46"/>
        <v>0</v>
      </c>
      <c r="BJ355" s="236"/>
      <c r="BK355" s="56"/>
      <c r="BL355" s="56"/>
      <c r="BM355" s="56"/>
      <c r="BN355" s="223"/>
      <c r="BO355" s="53"/>
      <c r="BP355" s="231"/>
      <c r="BQ355" s="59"/>
      <c r="BR355" s="60"/>
      <c r="BS355" s="59"/>
      <c r="BT355" s="238"/>
      <c r="BU355" s="59"/>
      <c r="BV355" s="58" t="e">
        <f t="shared" si="47"/>
        <v>#DIV/0!</v>
      </c>
      <c r="BW355" s="58" t="e">
        <f t="shared" si="48"/>
        <v>#DIV/0!</v>
      </c>
      <c r="BX355" s="58" t="e">
        <f t="shared" si="49"/>
        <v>#DIV/0!</v>
      </c>
      <c r="BY355" s="53"/>
      <c r="BZ355" s="58"/>
      <c r="CA355" s="61"/>
      <c r="CB355" s="56"/>
      <c r="CC355" s="56"/>
      <c r="CD355" s="56"/>
      <c r="CF355" s="62">
        <f t="shared" si="50"/>
        <v>0</v>
      </c>
      <c r="CG355" s="62">
        <f t="shared" si="51"/>
        <v>0</v>
      </c>
      <c r="CH355" s="173">
        <f t="shared" si="52"/>
        <v>0</v>
      </c>
      <c r="CI355" s="62">
        <f t="shared" si="53"/>
        <v>0</v>
      </c>
    </row>
    <row r="356" spans="2:87" ht="20.100000000000001" customHeight="1" x14ac:dyDescent="0.25">
      <c r="B356" s="53"/>
      <c r="C356" s="54"/>
      <c r="D356" s="267"/>
      <c r="E356" s="271"/>
      <c r="F356" s="55"/>
      <c r="G356" s="274"/>
      <c r="H356" s="53"/>
      <c r="I356" s="53"/>
      <c r="J356" s="53"/>
      <c r="K356" s="53"/>
      <c r="L356" s="265"/>
      <c r="M356" s="53"/>
      <c r="N356" s="260"/>
      <c r="O356" s="274"/>
      <c r="P356" s="53"/>
      <c r="Q356" s="263"/>
      <c r="R356" s="263"/>
      <c r="S356" s="179"/>
      <c r="T356" s="195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5"/>
      <c r="AF356" s="53"/>
      <c r="AG356" s="55"/>
      <c r="AH356" s="54"/>
      <c r="AI356" s="53"/>
      <c r="AJ356" s="53"/>
      <c r="AK356" s="208"/>
      <c r="AL356" s="54"/>
      <c r="AM356" s="53"/>
      <c r="AN356" s="206"/>
      <c r="AO356" s="54"/>
      <c r="AP356" s="54"/>
      <c r="AQ356" s="54"/>
      <c r="AR356" s="53"/>
      <c r="AS356" s="185"/>
      <c r="AT356" s="56"/>
      <c r="AU356" s="54"/>
      <c r="AV356" s="190"/>
      <c r="AW356" s="185"/>
      <c r="AX356" s="185"/>
      <c r="AY356" s="182"/>
      <c r="AZ356" s="56"/>
      <c r="BA356" s="56"/>
      <c r="BB356" s="56"/>
      <c r="BC356" s="56" t="str">
        <f t="shared" si="45"/>
        <v/>
      </c>
      <c r="BD356" s="56"/>
      <c r="BE356" s="57"/>
      <c r="BF356" s="56"/>
      <c r="BG356" s="56"/>
      <c r="BH356" s="231"/>
      <c r="BI356" s="197">
        <f t="shared" si="46"/>
        <v>0</v>
      </c>
      <c r="BJ356" s="236"/>
      <c r="BK356" s="56"/>
      <c r="BL356" s="56"/>
      <c r="BM356" s="56"/>
      <c r="BN356" s="223"/>
      <c r="BO356" s="53"/>
      <c r="BP356" s="231"/>
      <c r="BQ356" s="59"/>
      <c r="BR356" s="60"/>
      <c r="BS356" s="59"/>
      <c r="BT356" s="238"/>
      <c r="BU356" s="59"/>
      <c r="BV356" s="58" t="e">
        <f t="shared" si="47"/>
        <v>#DIV/0!</v>
      </c>
      <c r="BW356" s="58" t="e">
        <f t="shared" si="48"/>
        <v>#DIV/0!</v>
      </c>
      <c r="BX356" s="58" t="e">
        <f t="shared" si="49"/>
        <v>#DIV/0!</v>
      </c>
      <c r="BY356" s="53"/>
      <c r="BZ356" s="58"/>
      <c r="CA356" s="61"/>
      <c r="CB356" s="56"/>
      <c r="CC356" s="56"/>
      <c r="CD356" s="56"/>
      <c r="CF356" s="62">
        <f t="shared" si="50"/>
        <v>0</v>
      </c>
      <c r="CG356" s="62">
        <f t="shared" si="51"/>
        <v>0</v>
      </c>
      <c r="CH356" s="173">
        <f t="shared" si="52"/>
        <v>0</v>
      </c>
      <c r="CI356" s="62">
        <f t="shared" si="53"/>
        <v>0</v>
      </c>
    </row>
    <row r="357" spans="2:87" ht="20.100000000000001" customHeight="1" x14ac:dyDescent="0.25">
      <c r="B357" s="53"/>
      <c r="C357" s="54"/>
      <c r="D357" s="267"/>
      <c r="E357" s="271"/>
      <c r="F357" s="55"/>
      <c r="G357" s="274"/>
      <c r="H357" s="53"/>
      <c r="I357" s="53"/>
      <c r="J357" s="53"/>
      <c r="K357" s="53"/>
      <c r="L357" s="265"/>
      <c r="M357" s="53"/>
      <c r="N357" s="260"/>
      <c r="O357" s="274"/>
      <c r="P357" s="53"/>
      <c r="Q357" s="263"/>
      <c r="R357" s="263"/>
      <c r="S357" s="179"/>
      <c r="T357" s="195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5"/>
      <c r="AF357" s="53"/>
      <c r="AG357" s="55"/>
      <c r="AH357" s="54"/>
      <c r="AI357" s="53"/>
      <c r="AJ357" s="53"/>
      <c r="AK357" s="208"/>
      <c r="AL357" s="54"/>
      <c r="AM357" s="53"/>
      <c r="AN357" s="206"/>
      <c r="AO357" s="54"/>
      <c r="AP357" s="54"/>
      <c r="AQ357" s="54"/>
      <c r="AR357" s="53"/>
      <c r="AS357" s="185"/>
      <c r="AT357" s="56"/>
      <c r="AU357" s="54"/>
      <c r="AV357" s="190"/>
      <c r="AW357" s="185"/>
      <c r="AX357" s="185"/>
      <c r="AY357" s="182"/>
      <c r="AZ357" s="56"/>
      <c r="BA357" s="56"/>
      <c r="BB357" s="56"/>
      <c r="BC357" s="56" t="str">
        <f t="shared" si="45"/>
        <v/>
      </c>
      <c r="BD357" s="56"/>
      <c r="BE357" s="57"/>
      <c r="BF357" s="56"/>
      <c r="BG357" s="56"/>
      <c r="BH357" s="231"/>
      <c r="BI357" s="197">
        <f t="shared" si="46"/>
        <v>0</v>
      </c>
      <c r="BJ357" s="236"/>
      <c r="BK357" s="56"/>
      <c r="BL357" s="56"/>
      <c r="BM357" s="56"/>
      <c r="BN357" s="223"/>
      <c r="BO357" s="53"/>
      <c r="BP357" s="231"/>
      <c r="BQ357" s="59"/>
      <c r="BR357" s="60"/>
      <c r="BS357" s="59"/>
      <c r="BT357" s="238"/>
      <c r="BU357" s="59"/>
      <c r="BV357" s="58" t="e">
        <f t="shared" si="47"/>
        <v>#DIV/0!</v>
      </c>
      <c r="BW357" s="58" t="e">
        <f t="shared" si="48"/>
        <v>#DIV/0!</v>
      </c>
      <c r="BX357" s="58" t="e">
        <f t="shared" si="49"/>
        <v>#DIV/0!</v>
      </c>
      <c r="BY357" s="53"/>
      <c r="BZ357" s="58"/>
      <c r="CA357" s="61"/>
      <c r="CB357" s="56"/>
      <c r="CC357" s="56"/>
      <c r="CD357" s="56"/>
      <c r="CF357" s="62">
        <f t="shared" si="50"/>
        <v>0</v>
      </c>
      <c r="CG357" s="62">
        <f t="shared" si="51"/>
        <v>0</v>
      </c>
      <c r="CH357" s="173">
        <f t="shared" si="52"/>
        <v>0</v>
      </c>
      <c r="CI357" s="62">
        <f t="shared" si="53"/>
        <v>0</v>
      </c>
    </row>
    <row r="358" spans="2:87" ht="20.100000000000001" customHeight="1" x14ac:dyDescent="0.25">
      <c r="B358" s="53"/>
      <c r="C358" s="54"/>
      <c r="D358" s="267"/>
      <c r="E358" s="271"/>
      <c r="F358" s="55"/>
      <c r="G358" s="274"/>
      <c r="H358" s="53"/>
      <c r="I358" s="53"/>
      <c r="J358" s="53"/>
      <c r="K358" s="53"/>
      <c r="L358" s="265"/>
      <c r="M358" s="53"/>
      <c r="N358" s="260"/>
      <c r="O358" s="274"/>
      <c r="P358" s="53"/>
      <c r="Q358" s="263"/>
      <c r="R358" s="263"/>
      <c r="S358" s="179"/>
      <c r="T358" s="195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5"/>
      <c r="AF358" s="53"/>
      <c r="AG358" s="55"/>
      <c r="AH358" s="54"/>
      <c r="AI358" s="53"/>
      <c r="AJ358" s="53"/>
      <c r="AK358" s="208"/>
      <c r="AL358" s="54"/>
      <c r="AM358" s="53"/>
      <c r="AN358" s="206"/>
      <c r="AO358" s="54"/>
      <c r="AP358" s="54"/>
      <c r="AQ358" s="54"/>
      <c r="AR358" s="53"/>
      <c r="AS358" s="185"/>
      <c r="AT358" s="56"/>
      <c r="AU358" s="54"/>
      <c r="AV358" s="190"/>
      <c r="AW358" s="185"/>
      <c r="AX358" s="185"/>
      <c r="AY358" s="182"/>
      <c r="AZ358" s="56"/>
      <c r="BA358" s="56"/>
      <c r="BB358" s="56"/>
      <c r="BC358" s="56" t="str">
        <f t="shared" si="45"/>
        <v/>
      </c>
      <c r="BD358" s="56"/>
      <c r="BE358" s="57"/>
      <c r="BF358" s="56"/>
      <c r="BG358" s="56"/>
      <c r="BH358" s="231"/>
      <c r="BI358" s="197">
        <f t="shared" si="46"/>
        <v>0</v>
      </c>
      <c r="BJ358" s="236"/>
      <c r="BK358" s="56"/>
      <c r="BL358" s="56"/>
      <c r="BM358" s="56"/>
      <c r="BN358" s="223"/>
      <c r="BO358" s="53"/>
      <c r="BP358" s="231"/>
      <c r="BQ358" s="59"/>
      <c r="BR358" s="60"/>
      <c r="BS358" s="59"/>
      <c r="BT358" s="238"/>
      <c r="BU358" s="59"/>
      <c r="BV358" s="58" t="e">
        <f t="shared" si="47"/>
        <v>#DIV/0!</v>
      </c>
      <c r="BW358" s="58" t="e">
        <f t="shared" si="48"/>
        <v>#DIV/0!</v>
      </c>
      <c r="BX358" s="58" t="e">
        <f t="shared" si="49"/>
        <v>#DIV/0!</v>
      </c>
      <c r="BY358" s="53"/>
      <c r="BZ358" s="58"/>
      <c r="CA358" s="61"/>
      <c r="CB358" s="56"/>
      <c r="CC358" s="56"/>
      <c r="CD358" s="56"/>
      <c r="CF358" s="62">
        <f t="shared" si="50"/>
        <v>0</v>
      </c>
      <c r="CG358" s="62">
        <f t="shared" si="51"/>
        <v>0</v>
      </c>
      <c r="CH358" s="173">
        <f t="shared" si="52"/>
        <v>0</v>
      </c>
      <c r="CI358" s="62">
        <f t="shared" si="53"/>
        <v>0</v>
      </c>
    </row>
    <row r="359" spans="2:87" ht="20.100000000000001" customHeight="1" x14ac:dyDescent="0.25">
      <c r="B359" s="53"/>
      <c r="C359" s="54"/>
      <c r="D359" s="267"/>
      <c r="E359" s="271"/>
      <c r="F359" s="55"/>
      <c r="G359" s="274"/>
      <c r="H359" s="53"/>
      <c r="I359" s="53"/>
      <c r="J359" s="53"/>
      <c r="K359" s="53"/>
      <c r="L359" s="265"/>
      <c r="M359" s="53"/>
      <c r="N359" s="260"/>
      <c r="O359" s="274"/>
      <c r="P359" s="53"/>
      <c r="Q359" s="263"/>
      <c r="R359" s="263"/>
      <c r="S359" s="179"/>
      <c r="T359" s="195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5"/>
      <c r="AF359" s="53"/>
      <c r="AG359" s="55"/>
      <c r="AH359" s="54"/>
      <c r="AI359" s="53"/>
      <c r="AJ359" s="53"/>
      <c r="AK359" s="208"/>
      <c r="AL359" s="54"/>
      <c r="AM359" s="53"/>
      <c r="AN359" s="206"/>
      <c r="AO359" s="54"/>
      <c r="AP359" s="54"/>
      <c r="AQ359" s="54"/>
      <c r="AR359" s="53"/>
      <c r="AS359" s="185"/>
      <c r="AT359" s="56"/>
      <c r="AU359" s="54"/>
      <c r="AV359" s="190"/>
      <c r="AW359" s="185"/>
      <c r="AX359" s="185"/>
      <c r="AY359" s="182"/>
      <c r="AZ359" s="56"/>
      <c r="BA359" s="56"/>
      <c r="BB359" s="56"/>
      <c r="BC359" s="56" t="str">
        <f t="shared" si="45"/>
        <v/>
      </c>
      <c r="BD359" s="56"/>
      <c r="BE359" s="57"/>
      <c r="BF359" s="56"/>
      <c r="BG359" s="56"/>
      <c r="BH359" s="231"/>
      <c r="BI359" s="197">
        <f t="shared" si="46"/>
        <v>0</v>
      </c>
      <c r="BJ359" s="236"/>
      <c r="BK359" s="56"/>
      <c r="BL359" s="56"/>
      <c r="BM359" s="56"/>
      <c r="BN359" s="223"/>
      <c r="BO359" s="53"/>
      <c r="BP359" s="231"/>
      <c r="BQ359" s="59"/>
      <c r="BR359" s="60"/>
      <c r="BS359" s="59"/>
      <c r="BT359" s="238"/>
      <c r="BU359" s="59"/>
      <c r="BV359" s="58" t="e">
        <f t="shared" si="47"/>
        <v>#DIV/0!</v>
      </c>
      <c r="BW359" s="58" t="e">
        <f t="shared" si="48"/>
        <v>#DIV/0!</v>
      </c>
      <c r="BX359" s="58" t="e">
        <f t="shared" si="49"/>
        <v>#DIV/0!</v>
      </c>
      <c r="BY359" s="53"/>
      <c r="BZ359" s="58"/>
      <c r="CA359" s="61"/>
      <c r="CB359" s="56"/>
      <c r="CC359" s="56"/>
      <c r="CD359" s="56"/>
      <c r="CF359" s="62">
        <f t="shared" si="50"/>
        <v>0</v>
      </c>
      <c r="CG359" s="62">
        <f t="shared" si="51"/>
        <v>0</v>
      </c>
      <c r="CH359" s="173">
        <f t="shared" si="52"/>
        <v>0</v>
      </c>
      <c r="CI359" s="62">
        <f t="shared" si="53"/>
        <v>0</v>
      </c>
    </row>
    <row r="360" spans="2:87" ht="20.100000000000001" customHeight="1" x14ac:dyDescent="0.25">
      <c r="B360" s="53"/>
      <c r="C360" s="54"/>
      <c r="D360" s="267"/>
      <c r="E360" s="271"/>
      <c r="F360" s="55"/>
      <c r="G360" s="274"/>
      <c r="H360" s="53"/>
      <c r="I360" s="53"/>
      <c r="J360" s="53"/>
      <c r="K360" s="53"/>
      <c r="L360" s="265"/>
      <c r="M360" s="53"/>
      <c r="N360" s="260"/>
      <c r="O360" s="274"/>
      <c r="P360" s="53"/>
      <c r="Q360" s="263"/>
      <c r="R360" s="263"/>
      <c r="S360" s="179"/>
      <c r="T360" s="195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5"/>
      <c r="AF360" s="53"/>
      <c r="AG360" s="55"/>
      <c r="AH360" s="54"/>
      <c r="AI360" s="53"/>
      <c r="AJ360" s="53"/>
      <c r="AK360" s="208"/>
      <c r="AL360" s="54"/>
      <c r="AM360" s="53"/>
      <c r="AN360" s="206"/>
      <c r="AO360" s="54"/>
      <c r="AP360" s="54"/>
      <c r="AQ360" s="54"/>
      <c r="AR360" s="53"/>
      <c r="AS360" s="185"/>
      <c r="AT360" s="56"/>
      <c r="AU360" s="54"/>
      <c r="AV360" s="190"/>
      <c r="AW360" s="185"/>
      <c r="AX360" s="185"/>
      <c r="AY360" s="182"/>
      <c r="AZ360" s="56"/>
      <c r="BA360" s="56"/>
      <c r="BB360" s="56"/>
      <c r="BC360" s="56" t="str">
        <f t="shared" si="45"/>
        <v/>
      </c>
      <c r="BD360" s="56"/>
      <c r="BE360" s="57"/>
      <c r="BF360" s="56"/>
      <c r="BG360" s="56"/>
      <c r="BH360" s="231"/>
      <c r="BI360" s="197">
        <f t="shared" si="46"/>
        <v>0</v>
      </c>
      <c r="BJ360" s="236"/>
      <c r="BK360" s="56"/>
      <c r="BL360" s="56"/>
      <c r="BM360" s="56"/>
      <c r="BN360" s="223"/>
      <c r="BO360" s="53"/>
      <c r="BP360" s="231"/>
      <c r="BQ360" s="59"/>
      <c r="BR360" s="60"/>
      <c r="BS360" s="59"/>
      <c r="BT360" s="238"/>
      <c r="BU360" s="59"/>
      <c r="BV360" s="58" t="e">
        <f t="shared" si="47"/>
        <v>#DIV/0!</v>
      </c>
      <c r="BW360" s="58" t="e">
        <f t="shared" si="48"/>
        <v>#DIV/0!</v>
      </c>
      <c r="BX360" s="58" t="e">
        <f t="shared" si="49"/>
        <v>#DIV/0!</v>
      </c>
      <c r="BY360" s="53"/>
      <c r="BZ360" s="58"/>
      <c r="CA360" s="61"/>
      <c r="CB360" s="56"/>
      <c r="CC360" s="56"/>
      <c r="CD360" s="56"/>
      <c r="CF360" s="62">
        <f t="shared" si="50"/>
        <v>0</v>
      </c>
      <c r="CG360" s="62">
        <f t="shared" si="51"/>
        <v>0</v>
      </c>
      <c r="CH360" s="173">
        <f t="shared" si="52"/>
        <v>0</v>
      </c>
      <c r="CI360" s="62">
        <f t="shared" si="53"/>
        <v>0</v>
      </c>
    </row>
    <row r="361" spans="2:87" ht="20.100000000000001" customHeight="1" x14ac:dyDescent="0.25">
      <c r="B361" s="53"/>
      <c r="C361" s="54"/>
      <c r="D361" s="267"/>
      <c r="E361" s="271"/>
      <c r="F361" s="55"/>
      <c r="G361" s="274"/>
      <c r="H361" s="53"/>
      <c r="I361" s="53"/>
      <c r="J361" s="53"/>
      <c r="K361" s="53"/>
      <c r="L361" s="265"/>
      <c r="M361" s="53"/>
      <c r="N361" s="260"/>
      <c r="O361" s="274"/>
      <c r="P361" s="53"/>
      <c r="Q361" s="263"/>
      <c r="R361" s="263"/>
      <c r="S361" s="179"/>
      <c r="T361" s="195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5"/>
      <c r="AF361" s="53"/>
      <c r="AG361" s="55"/>
      <c r="AH361" s="54"/>
      <c r="AI361" s="53"/>
      <c r="AJ361" s="53"/>
      <c r="AK361" s="208"/>
      <c r="AL361" s="54"/>
      <c r="AM361" s="53"/>
      <c r="AN361" s="206"/>
      <c r="AO361" s="54"/>
      <c r="AP361" s="54"/>
      <c r="AQ361" s="54"/>
      <c r="AR361" s="53"/>
      <c r="AS361" s="185"/>
      <c r="AT361" s="56"/>
      <c r="AU361" s="54"/>
      <c r="AV361" s="190"/>
      <c r="AW361" s="185"/>
      <c r="AX361" s="185"/>
      <c r="AY361" s="182"/>
      <c r="AZ361" s="56"/>
      <c r="BA361" s="56"/>
      <c r="BB361" s="56"/>
      <c r="BC361" s="56" t="str">
        <f t="shared" si="45"/>
        <v/>
      </c>
      <c r="BD361" s="56"/>
      <c r="BE361" s="57"/>
      <c r="BF361" s="56"/>
      <c r="BG361" s="56"/>
      <c r="BH361" s="231"/>
      <c r="BI361" s="197">
        <f t="shared" si="46"/>
        <v>0</v>
      </c>
      <c r="BJ361" s="236"/>
      <c r="BK361" s="56"/>
      <c r="BL361" s="56"/>
      <c r="BM361" s="56"/>
      <c r="BN361" s="223"/>
      <c r="BO361" s="53"/>
      <c r="BP361" s="231"/>
      <c r="BQ361" s="59"/>
      <c r="BR361" s="60"/>
      <c r="BS361" s="59"/>
      <c r="BT361" s="238"/>
      <c r="BU361" s="59"/>
      <c r="BV361" s="58" t="e">
        <f t="shared" si="47"/>
        <v>#DIV/0!</v>
      </c>
      <c r="BW361" s="58" t="e">
        <f t="shared" si="48"/>
        <v>#DIV/0!</v>
      </c>
      <c r="BX361" s="58" t="e">
        <f t="shared" si="49"/>
        <v>#DIV/0!</v>
      </c>
      <c r="BY361" s="53"/>
      <c r="BZ361" s="58"/>
      <c r="CA361" s="61"/>
      <c r="CB361" s="56"/>
      <c r="CC361" s="56"/>
      <c r="CD361" s="56"/>
      <c r="CF361" s="62">
        <f t="shared" si="50"/>
        <v>0</v>
      </c>
      <c r="CG361" s="62">
        <f t="shared" si="51"/>
        <v>0</v>
      </c>
      <c r="CH361" s="173">
        <f t="shared" si="52"/>
        <v>0</v>
      </c>
      <c r="CI361" s="62">
        <f t="shared" si="53"/>
        <v>0</v>
      </c>
    </row>
    <row r="362" spans="2:87" ht="20.100000000000001" customHeight="1" x14ac:dyDescent="0.25">
      <c r="B362" s="53"/>
      <c r="C362" s="54"/>
      <c r="D362" s="267"/>
      <c r="E362" s="271"/>
      <c r="F362" s="55"/>
      <c r="G362" s="274"/>
      <c r="H362" s="53"/>
      <c r="I362" s="53"/>
      <c r="J362" s="53"/>
      <c r="K362" s="53"/>
      <c r="L362" s="265"/>
      <c r="M362" s="53"/>
      <c r="N362" s="260"/>
      <c r="O362" s="274"/>
      <c r="P362" s="53"/>
      <c r="Q362" s="263"/>
      <c r="R362" s="263"/>
      <c r="S362" s="179"/>
      <c r="T362" s="195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5"/>
      <c r="AF362" s="53"/>
      <c r="AG362" s="55"/>
      <c r="AH362" s="54"/>
      <c r="AI362" s="53"/>
      <c r="AJ362" s="53"/>
      <c r="AK362" s="208"/>
      <c r="AL362" s="54"/>
      <c r="AM362" s="53"/>
      <c r="AN362" s="206"/>
      <c r="AO362" s="54"/>
      <c r="AP362" s="54"/>
      <c r="AQ362" s="54"/>
      <c r="AR362" s="53"/>
      <c r="AS362" s="185"/>
      <c r="AT362" s="56"/>
      <c r="AU362" s="54"/>
      <c r="AV362" s="190"/>
      <c r="AW362" s="185"/>
      <c r="AX362" s="185"/>
      <c r="AY362" s="182"/>
      <c r="AZ362" s="56"/>
      <c r="BA362" s="56"/>
      <c r="BB362" s="56"/>
      <c r="BC362" s="56" t="str">
        <f t="shared" si="45"/>
        <v/>
      </c>
      <c r="BD362" s="56"/>
      <c r="BE362" s="57"/>
      <c r="BF362" s="56"/>
      <c r="BG362" s="56"/>
      <c r="BH362" s="231"/>
      <c r="BI362" s="197">
        <f t="shared" si="46"/>
        <v>0</v>
      </c>
      <c r="BJ362" s="236"/>
      <c r="BK362" s="56"/>
      <c r="BL362" s="56"/>
      <c r="BM362" s="56"/>
      <c r="BN362" s="223"/>
      <c r="BO362" s="53"/>
      <c r="BP362" s="231"/>
      <c r="BQ362" s="59"/>
      <c r="BR362" s="60"/>
      <c r="BS362" s="59"/>
      <c r="BT362" s="238"/>
      <c r="BU362" s="59"/>
      <c r="BV362" s="58" t="e">
        <f t="shared" si="47"/>
        <v>#DIV/0!</v>
      </c>
      <c r="BW362" s="58" t="e">
        <f t="shared" si="48"/>
        <v>#DIV/0!</v>
      </c>
      <c r="BX362" s="58" t="e">
        <f t="shared" si="49"/>
        <v>#DIV/0!</v>
      </c>
      <c r="BY362" s="53"/>
      <c r="BZ362" s="58"/>
      <c r="CA362" s="61"/>
      <c r="CB362" s="56"/>
      <c r="CC362" s="56"/>
      <c r="CD362" s="56"/>
      <c r="CF362" s="62">
        <f t="shared" si="50"/>
        <v>0</v>
      </c>
      <c r="CG362" s="62">
        <f t="shared" si="51"/>
        <v>0</v>
      </c>
      <c r="CH362" s="173">
        <f t="shared" si="52"/>
        <v>0</v>
      </c>
      <c r="CI362" s="62">
        <f t="shared" si="53"/>
        <v>0</v>
      </c>
    </row>
    <row r="363" spans="2:87" ht="20.100000000000001" customHeight="1" x14ac:dyDescent="0.25">
      <c r="B363" s="53"/>
      <c r="C363" s="54"/>
      <c r="D363" s="267"/>
      <c r="E363" s="271"/>
      <c r="F363" s="55"/>
      <c r="G363" s="274"/>
      <c r="H363" s="53"/>
      <c r="I363" s="53"/>
      <c r="J363" s="53"/>
      <c r="K363" s="53"/>
      <c r="L363" s="265"/>
      <c r="M363" s="53"/>
      <c r="N363" s="260"/>
      <c r="O363" s="274"/>
      <c r="P363" s="53"/>
      <c r="Q363" s="263"/>
      <c r="R363" s="263"/>
      <c r="S363" s="179"/>
      <c r="T363" s="195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5"/>
      <c r="AF363" s="53"/>
      <c r="AG363" s="55"/>
      <c r="AH363" s="54"/>
      <c r="AI363" s="53"/>
      <c r="AJ363" s="53"/>
      <c r="AK363" s="208"/>
      <c r="AL363" s="54"/>
      <c r="AM363" s="53"/>
      <c r="AN363" s="206"/>
      <c r="AO363" s="54"/>
      <c r="AP363" s="54"/>
      <c r="AQ363" s="54"/>
      <c r="AR363" s="53"/>
      <c r="AS363" s="185"/>
      <c r="AT363" s="56"/>
      <c r="AU363" s="54"/>
      <c r="AV363" s="190"/>
      <c r="AW363" s="185"/>
      <c r="AX363" s="185"/>
      <c r="AY363" s="182"/>
      <c r="AZ363" s="56"/>
      <c r="BA363" s="56"/>
      <c r="BB363" s="56"/>
      <c r="BC363" s="56" t="str">
        <f t="shared" si="45"/>
        <v/>
      </c>
      <c r="BD363" s="56"/>
      <c r="BE363" s="57"/>
      <c r="BF363" s="56"/>
      <c r="BG363" s="56"/>
      <c r="BH363" s="231"/>
      <c r="BI363" s="197">
        <f t="shared" si="46"/>
        <v>0</v>
      </c>
      <c r="BJ363" s="236"/>
      <c r="BK363" s="56"/>
      <c r="BL363" s="56"/>
      <c r="BM363" s="56"/>
      <c r="BN363" s="223"/>
      <c r="BO363" s="53"/>
      <c r="BP363" s="231"/>
      <c r="BQ363" s="59"/>
      <c r="BR363" s="60"/>
      <c r="BS363" s="59"/>
      <c r="BT363" s="238"/>
      <c r="BU363" s="59"/>
      <c r="BV363" s="58" t="e">
        <f t="shared" si="47"/>
        <v>#DIV/0!</v>
      </c>
      <c r="BW363" s="58" t="e">
        <f t="shared" si="48"/>
        <v>#DIV/0!</v>
      </c>
      <c r="BX363" s="58" t="e">
        <f t="shared" si="49"/>
        <v>#DIV/0!</v>
      </c>
      <c r="BY363" s="53"/>
      <c r="BZ363" s="58"/>
      <c r="CA363" s="61"/>
      <c r="CB363" s="56"/>
      <c r="CC363" s="56"/>
      <c r="CD363" s="56"/>
      <c r="CF363" s="62">
        <f t="shared" si="50"/>
        <v>0</v>
      </c>
      <c r="CG363" s="62">
        <f t="shared" si="51"/>
        <v>0</v>
      </c>
      <c r="CH363" s="173">
        <f t="shared" si="52"/>
        <v>0</v>
      </c>
      <c r="CI363" s="62">
        <f t="shared" si="53"/>
        <v>0</v>
      </c>
    </row>
    <row r="364" spans="2:87" ht="20.100000000000001" customHeight="1" x14ac:dyDescent="0.25">
      <c r="B364" s="53"/>
      <c r="C364" s="54"/>
      <c r="D364" s="267"/>
      <c r="E364" s="271"/>
      <c r="F364" s="55"/>
      <c r="G364" s="274"/>
      <c r="H364" s="53"/>
      <c r="I364" s="53"/>
      <c r="J364" s="53"/>
      <c r="K364" s="53"/>
      <c r="L364" s="265"/>
      <c r="M364" s="53"/>
      <c r="N364" s="260"/>
      <c r="O364" s="274"/>
      <c r="P364" s="53"/>
      <c r="Q364" s="263"/>
      <c r="R364" s="263"/>
      <c r="S364" s="179"/>
      <c r="T364" s="195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5"/>
      <c r="AF364" s="53"/>
      <c r="AG364" s="55"/>
      <c r="AH364" s="54"/>
      <c r="AI364" s="53"/>
      <c r="AJ364" s="53"/>
      <c r="AK364" s="208"/>
      <c r="AL364" s="54"/>
      <c r="AM364" s="53"/>
      <c r="AN364" s="206"/>
      <c r="AO364" s="54"/>
      <c r="AP364" s="54"/>
      <c r="AQ364" s="54"/>
      <c r="AR364" s="53"/>
      <c r="AS364" s="185"/>
      <c r="AT364" s="56"/>
      <c r="AU364" s="54"/>
      <c r="AV364" s="190"/>
      <c r="AW364" s="185"/>
      <c r="AX364" s="185"/>
      <c r="AY364" s="182"/>
      <c r="AZ364" s="56"/>
      <c r="BA364" s="56"/>
      <c r="BB364" s="56"/>
      <c r="BC364" s="56" t="str">
        <f t="shared" si="45"/>
        <v/>
      </c>
      <c r="BD364" s="56"/>
      <c r="BE364" s="57"/>
      <c r="BF364" s="56"/>
      <c r="BG364" s="56"/>
      <c r="BH364" s="231"/>
      <c r="BI364" s="197">
        <f t="shared" si="46"/>
        <v>0</v>
      </c>
      <c r="BJ364" s="236"/>
      <c r="BK364" s="56"/>
      <c r="BL364" s="56"/>
      <c r="BM364" s="56"/>
      <c r="BN364" s="223"/>
      <c r="BO364" s="53"/>
      <c r="BP364" s="231"/>
      <c r="BQ364" s="59"/>
      <c r="BR364" s="60"/>
      <c r="BS364" s="59"/>
      <c r="BT364" s="238"/>
      <c r="BU364" s="59"/>
      <c r="BV364" s="58" t="e">
        <f t="shared" si="47"/>
        <v>#DIV/0!</v>
      </c>
      <c r="BW364" s="58" t="e">
        <f t="shared" si="48"/>
        <v>#DIV/0!</v>
      </c>
      <c r="BX364" s="58" t="e">
        <f t="shared" si="49"/>
        <v>#DIV/0!</v>
      </c>
      <c r="BY364" s="53"/>
      <c r="BZ364" s="58"/>
      <c r="CA364" s="61"/>
      <c r="CB364" s="56"/>
      <c r="CC364" s="56"/>
      <c r="CD364" s="56"/>
      <c r="CF364" s="62">
        <f t="shared" si="50"/>
        <v>0</v>
      </c>
      <c r="CG364" s="62">
        <f t="shared" si="51"/>
        <v>0</v>
      </c>
      <c r="CH364" s="173">
        <f t="shared" si="52"/>
        <v>0</v>
      </c>
      <c r="CI364" s="62">
        <f t="shared" si="53"/>
        <v>0</v>
      </c>
    </row>
    <row r="365" spans="2:87" ht="20.100000000000001" customHeight="1" x14ac:dyDescent="0.25">
      <c r="B365" s="53"/>
      <c r="C365" s="54"/>
      <c r="D365" s="267"/>
      <c r="E365" s="271"/>
      <c r="F365" s="55"/>
      <c r="G365" s="274"/>
      <c r="H365" s="53"/>
      <c r="I365" s="53"/>
      <c r="J365" s="53"/>
      <c r="K365" s="53"/>
      <c r="L365" s="265"/>
      <c r="M365" s="53"/>
      <c r="N365" s="260"/>
      <c r="O365" s="274"/>
      <c r="P365" s="53"/>
      <c r="Q365" s="263"/>
      <c r="R365" s="263"/>
      <c r="S365" s="179"/>
      <c r="T365" s="195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5"/>
      <c r="AF365" s="53"/>
      <c r="AG365" s="55"/>
      <c r="AH365" s="54"/>
      <c r="AI365" s="53"/>
      <c r="AJ365" s="53"/>
      <c r="AK365" s="208"/>
      <c r="AL365" s="54"/>
      <c r="AM365" s="53"/>
      <c r="AN365" s="206"/>
      <c r="AO365" s="54"/>
      <c r="AP365" s="54"/>
      <c r="AQ365" s="54"/>
      <c r="AR365" s="53"/>
      <c r="AS365" s="185"/>
      <c r="AT365" s="56"/>
      <c r="AU365" s="54"/>
      <c r="AV365" s="190"/>
      <c r="AW365" s="185"/>
      <c r="AX365" s="185"/>
      <c r="AY365" s="182"/>
      <c r="AZ365" s="56"/>
      <c r="BA365" s="56"/>
      <c r="BB365" s="56"/>
      <c r="BC365" s="56" t="str">
        <f t="shared" si="45"/>
        <v/>
      </c>
      <c r="BD365" s="56"/>
      <c r="BE365" s="57"/>
      <c r="BF365" s="56"/>
      <c r="BG365" s="56"/>
      <c r="BH365" s="231"/>
      <c r="BI365" s="197">
        <f t="shared" si="46"/>
        <v>0</v>
      </c>
      <c r="BJ365" s="236"/>
      <c r="BK365" s="56"/>
      <c r="BL365" s="56"/>
      <c r="BM365" s="56"/>
      <c r="BN365" s="223"/>
      <c r="BO365" s="53"/>
      <c r="BP365" s="231"/>
      <c r="BQ365" s="59"/>
      <c r="BR365" s="60"/>
      <c r="BS365" s="59"/>
      <c r="BT365" s="238"/>
      <c r="BU365" s="59"/>
      <c r="BV365" s="58" t="e">
        <f t="shared" si="47"/>
        <v>#DIV/0!</v>
      </c>
      <c r="BW365" s="58" t="e">
        <f t="shared" si="48"/>
        <v>#DIV/0!</v>
      </c>
      <c r="BX365" s="58" t="e">
        <f t="shared" si="49"/>
        <v>#DIV/0!</v>
      </c>
      <c r="BY365" s="53"/>
      <c r="BZ365" s="58"/>
      <c r="CA365" s="61"/>
      <c r="CB365" s="56"/>
      <c r="CC365" s="56"/>
      <c r="CD365" s="56"/>
      <c r="CF365" s="62">
        <f t="shared" si="50"/>
        <v>0</v>
      </c>
      <c r="CG365" s="62">
        <f t="shared" si="51"/>
        <v>0</v>
      </c>
      <c r="CH365" s="173">
        <f t="shared" si="52"/>
        <v>0</v>
      </c>
      <c r="CI365" s="62">
        <f t="shared" si="53"/>
        <v>0</v>
      </c>
    </row>
    <row r="366" spans="2:87" ht="20.100000000000001" customHeight="1" x14ac:dyDescent="0.25">
      <c r="B366" s="53"/>
      <c r="C366" s="54"/>
      <c r="D366" s="267"/>
      <c r="E366" s="271"/>
      <c r="F366" s="55"/>
      <c r="G366" s="274"/>
      <c r="H366" s="53"/>
      <c r="I366" s="53"/>
      <c r="J366" s="53"/>
      <c r="K366" s="53"/>
      <c r="L366" s="265"/>
      <c r="M366" s="53"/>
      <c r="N366" s="260"/>
      <c r="O366" s="274"/>
      <c r="P366" s="53"/>
      <c r="Q366" s="263"/>
      <c r="R366" s="263"/>
      <c r="S366" s="179"/>
      <c r="T366" s="195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5"/>
      <c r="AF366" s="53"/>
      <c r="AG366" s="55"/>
      <c r="AH366" s="54"/>
      <c r="AI366" s="53"/>
      <c r="AJ366" s="53"/>
      <c r="AK366" s="208"/>
      <c r="AL366" s="54"/>
      <c r="AM366" s="53"/>
      <c r="AN366" s="206"/>
      <c r="AO366" s="54"/>
      <c r="AP366" s="54"/>
      <c r="AQ366" s="54"/>
      <c r="AR366" s="53"/>
      <c r="AS366" s="185"/>
      <c r="AT366" s="56"/>
      <c r="AU366" s="54"/>
      <c r="AV366" s="190"/>
      <c r="AW366" s="185"/>
      <c r="AX366" s="185"/>
      <c r="AY366" s="182"/>
      <c r="AZ366" s="56"/>
      <c r="BA366" s="56"/>
      <c r="BB366" s="56"/>
      <c r="BC366" s="56" t="str">
        <f t="shared" si="45"/>
        <v/>
      </c>
      <c r="BD366" s="56"/>
      <c r="BE366" s="57"/>
      <c r="BF366" s="56"/>
      <c r="BG366" s="56"/>
      <c r="BH366" s="231"/>
      <c r="BI366" s="197">
        <f t="shared" si="46"/>
        <v>0</v>
      </c>
      <c r="BJ366" s="236"/>
      <c r="BK366" s="56"/>
      <c r="BL366" s="56"/>
      <c r="BM366" s="56"/>
      <c r="BN366" s="223"/>
      <c r="BO366" s="53"/>
      <c r="BP366" s="231"/>
      <c r="BQ366" s="59"/>
      <c r="BR366" s="60"/>
      <c r="BS366" s="59"/>
      <c r="BT366" s="238"/>
      <c r="BU366" s="59"/>
      <c r="BV366" s="58" t="e">
        <f t="shared" si="47"/>
        <v>#DIV/0!</v>
      </c>
      <c r="BW366" s="58" t="e">
        <f t="shared" si="48"/>
        <v>#DIV/0!</v>
      </c>
      <c r="BX366" s="58" t="e">
        <f t="shared" si="49"/>
        <v>#DIV/0!</v>
      </c>
      <c r="BY366" s="53"/>
      <c r="BZ366" s="58"/>
      <c r="CA366" s="61"/>
      <c r="CB366" s="56"/>
      <c r="CC366" s="56"/>
      <c r="CD366" s="56"/>
      <c r="CF366" s="62">
        <f t="shared" si="50"/>
        <v>0</v>
      </c>
      <c r="CG366" s="62">
        <f t="shared" si="51"/>
        <v>0</v>
      </c>
      <c r="CH366" s="173">
        <f t="shared" si="52"/>
        <v>0</v>
      </c>
      <c r="CI366" s="62">
        <f t="shared" si="53"/>
        <v>0</v>
      </c>
    </row>
    <row r="367" spans="2:87" ht="20.100000000000001" customHeight="1" x14ac:dyDescent="0.25">
      <c r="B367" s="53"/>
      <c r="C367" s="54"/>
      <c r="D367" s="267"/>
      <c r="E367" s="271"/>
      <c r="F367" s="55"/>
      <c r="G367" s="274"/>
      <c r="H367" s="53"/>
      <c r="I367" s="53"/>
      <c r="J367" s="53"/>
      <c r="K367" s="53"/>
      <c r="L367" s="265"/>
      <c r="M367" s="53"/>
      <c r="N367" s="260"/>
      <c r="O367" s="274"/>
      <c r="P367" s="53"/>
      <c r="Q367" s="263"/>
      <c r="R367" s="263"/>
      <c r="S367" s="179"/>
      <c r="T367" s="195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5"/>
      <c r="AF367" s="53"/>
      <c r="AG367" s="55"/>
      <c r="AH367" s="54"/>
      <c r="AI367" s="53"/>
      <c r="AJ367" s="53"/>
      <c r="AK367" s="208"/>
      <c r="AL367" s="54"/>
      <c r="AM367" s="53"/>
      <c r="AN367" s="206"/>
      <c r="AO367" s="54"/>
      <c r="AP367" s="54"/>
      <c r="AQ367" s="54"/>
      <c r="AR367" s="53"/>
      <c r="AS367" s="185"/>
      <c r="AT367" s="56"/>
      <c r="AU367" s="54"/>
      <c r="AV367" s="190"/>
      <c r="AW367" s="185"/>
      <c r="AX367" s="185"/>
      <c r="AY367" s="182"/>
      <c r="AZ367" s="56"/>
      <c r="BA367" s="56"/>
      <c r="BB367" s="56"/>
      <c r="BC367" s="56" t="str">
        <f t="shared" si="45"/>
        <v/>
      </c>
      <c r="BD367" s="56"/>
      <c r="BE367" s="57"/>
      <c r="BF367" s="56"/>
      <c r="BG367" s="56"/>
      <c r="BH367" s="231"/>
      <c r="BI367" s="197">
        <f t="shared" si="46"/>
        <v>0</v>
      </c>
      <c r="BJ367" s="236"/>
      <c r="BK367" s="56"/>
      <c r="BL367" s="56"/>
      <c r="BM367" s="56"/>
      <c r="BN367" s="223"/>
      <c r="BO367" s="53"/>
      <c r="BP367" s="231"/>
      <c r="BQ367" s="59"/>
      <c r="BR367" s="60"/>
      <c r="BS367" s="59"/>
      <c r="BT367" s="238"/>
      <c r="BU367" s="59"/>
      <c r="BV367" s="58" t="e">
        <f t="shared" si="47"/>
        <v>#DIV/0!</v>
      </c>
      <c r="BW367" s="58" t="e">
        <f t="shared" si="48"/>
        <v>#DIV/0!</v>
      </c>
      <c r="BX367" s="58" t="e">
        <f t="shared" si="49"/>
        <v>#DIV/0!</v>
      </c>
      <c r="BY367" s="53"/>
      <c r="BZ367" s="58"/>
      <c r="CA367" s="61"/>
      <c r="CB367" s="56"/>
      <c r="CC367" s="56"/>
      <c r="CD367" s="56"/>
      <c r="CF367" s="62">
        <f t="shared" si="50"/>
        <v>0</v>
      </c>
      <c r="CG367" s="62">
        <f t="shared" si="51"/>
        <v>0</v>
      </c>
      <c r="CH367" s="173">
        <f t="shared" si="52"/>
        <v>0</v>
      </c>
      <c r="CI367" s="62">
        <f t="shared" si="53"/>
        <v>0</v>
      </c>
    </row>
    <row r="368" spans="2:87" ht="20.100000000000001" customHeight="1" x14ac:dyDescent="0.25">
      <c r="B368" s="53"/>
      <c r="C368" s="54"/>
      <c r="D368" s="267"/>
      <c r="E368" s="271"/>
      <c r="F368" s="55"/>
      <c r="G368" s="274"/>
      <c r="H368" s="53"/>
      <c r="I368" s="53"/>
      <c r="J368" s="53"/>
      <c r="K368" s="53"/>
      <c r="L368" s="265"/>
      <c r="M368" s="53"/>
      <c r="N368" s="260"/>
      <c r="O368" s="274"/>
      <c r="P368" s="53"/>
      <c r="Q368" s="263"/>
      <c r="R368" s="263"/>
      <c r="S368" s="179"/>
      <c r="T368" s="195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5"/>
      <c r="AF368" s="53"/>
      <c r="AG368" s="55"/>
      <c r="AH368" s="54"/>
      <c r="AI368" s="53"/>
      <c r="AJ368" s="53"/>
      <c r="AK368" s="208"/>
      <c r="AL368" s="54"/>
      <c r="AM368" s="53"/>
      <c r="AN368" s="206"/>
      <c r="AO368" s="54"/>
      <c r="AP368" s="54"/>
      <c r="AQ368" s="54"/>
      <c r="AR368" s="53"/>
      <c r="AS368" s="185"/>
      <c r="AT368" s="56"/>
      <c r="AU368" s="54"/>
      <c r="AV368" s="190"/>
      <c r="AW368" s="185"/>
      <c r="AX368" s="185"/>
      <c r="AY368" s="182"/>
      <c r="AZ368" s="56"/>
      <c r="BA368" s="56"/>
      <c r="BB368" s="56"/>
      <c r="BC368" s="56" t="str">
        <f t="shared" si="45"/>
        <v/>
      </c>
      <c r="BD368" s="56"/>
      <c r="BE368" s="57"/>
      <c r="BF368" s="56"/>
      <c r="BG368" s="56"/>
      <c r="BH368" s="231"/>
      <c r="BI368" s="197">
        <f t="shared" si="46"/>
        <v>0</v>
      </c>
      <c r="BJ368" s="236"/>
      <c r="BK368" s="56"/>
      <c r="BL368" s="56"/>
      <c r="BM368" s="56"/>
      <c r="BN368" s="223"/>
      <c r="BO368" s="53"/>
      <c r="BP368" s="231"/>
      <c r="BQ368" s="59"/>
      <c r="BR368" s="60"/>
      <c r="BS368" s="59"/>
      <c r="BT368" s="238"/>
      <c r="BU368" s="59"/>
      <c r="BV368" s="58" t="e">
        <f t="shared" si="47"/>
        <v>#DIV/0!</v>
      </c>
      <c r="BW368" s="58" t="e">
        <f t="shared" si="48"/>
        <v>#DIV/0!</v>
      </c>
      <c r="BX368" s="58" t="e">
        <f t="shared" si="49"/>
        <v>#DIV/0!</v>
      </c>
      <c r="BY368" s="53"/>
      <c r="BZ368" s="58"/>
      <c r="CA368" s="61"/>
      <c r="CB368" s="56"/>
      <c r="CC368" s="56"/>
      <c r="CD368" s="56"/>
      <c r="CF368" s="62">
        <f t="shared" si="50"/>
        <v>0</v>
      </c>
      <c r="CG368" s="62">
        <f t="shared" si="51"/>
        <v>0</v>
      </c>
      <c r="CH368" s="173">
        <f t="shared" si="52"/>
        <v>0</v>
      </c>
      <c r="CI368" s="62">
        <f t="shared" si="53"/>
        <v>0</v>
      </c>
    </row>
    <row r="369" spans="2:87" ht="20.100000000000001" customHeight="1" x14ac:dyDescent="0.25">
      <c r="B369" s="53"/>
      <c r="C369" s="54"/>
      <c r="D369" s="267"/>
      <c r="E369" s="271"/>
      <c r="F369" s="55"/>
      <c r="G369" s="274"/>
      <c r="H369" s="53"/>
      <c r="I369" s="53"/>
      <c r="J369" s="53"/>
      <c r="K369" s="53"/>
      <c r="L369" s="265"/>
      <c r="M369" s="53"/>
      <c r="N369" s="260"/>
      <c r="O369" s="274"/>
      <c r="P369" s="53"/>
      <c r="Q369" s="263"/>
      <c r="R369" s="263"/>
      <c r="S369" s="179"/>
      <c r="T369" s="195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5"/>
      <c r="AF369" s="53"/>
      <c r="AG369" s="55"/>
      <c r="AH369" s="54"/>
      <c r="AI369" s="53"/>
      <c r="AJ369" s="53"/>
      <c r="AK369" s="208"/>
      <c r="AL369" s="54"/>
      <c r="AM369" s="53"/>
      <c r="AN369" s="206"/>
      <c r="AO369" s="54"/>
      <c r="AP369" s="54"/>
      <c r="AQ369" s="54"/>
      <c r="AR369" s="53"/>
      <c r="AS369" s="185"/>
      <c r="AT369" s="56"/>
      <c r="AU369" s="54"/>
      <c r="AV369" s="190"/>
      <c r="AW369" s="185"/>
      <c r="AX369" s="185"/>
      <c r="AY369" s="182"/>
      <c r="AZ369" s="56"/>
      <c r="BA369" s="56"/>
      <c r="BB369" s="56"/>
      <c r="BC369" s="56" t="str">
        <f t="shared" si="45"/>
        <v/>
      </c>
      <c r="BD369" s="56"/>
      <c r="BE369" s="57"/>
      <c r="BF369" s="56"/>
      <c r="BG369" s="56"/>
      <c r="BH369" s="231"/>
      <c r="BI369" s="197">
        <f t="shared" si="46"/>
        <v>0</v>
      </c>
      <c r="BJ369" s="236"/>
      <c r="BK369" s="56"/>
      <c r="BL369" s="56"/>
      <c r="BM369" s="56"/>
      <c r="BN369" s="223"/>
      <c r="BO369" s="53"/>
      <c r="BP369" s="231"/>
      <c r="BQ369" s="59"/>
      <c r="BR369" s="60"/>
      <c r="BS369" s="59"/>
      <c r="BT369" s="238"/>
      <c r="BU369" s="59"/>
      <c r="BV369" s="58" t="e">
        <f t="shared" si="47"/>
        <v>#DIV/0!</v>
      </c>
      <c r="BW369" s="58" t="e">
        <f t="shared" si="48"/>
        <v>#DIV/0!</v>
      </c>
      <c r="BX369" s="58" t="e">
        <f t="shared" si="49"/>
        <v>#DIV/0!</v>
      </c>
      <c r="BY369" s="53"/>
      <c r="BZ369" s="58"/>
      <c r="CA369" s="61"/>
      <c r="CB369" s="56"/>
      <c r="CC369" s="56"/>
      <c r="CD369" s="56"/>
      <c r="CF369" s="62">
        <f t="shared" si="50"/>
        <v>0</v>
      </c>
      <c r="CG369" s="62">
        <f t="shared" si="51"/>
        <v>0</v>
      </c>
      <c r="CH369" s="173">
        <f t="shared" si="52"/>
        <v>0</v>
      </c>
      <c r="CI369" s="62">
        <f t="shared" si="53"/>
        <v>0</v>
      </c>
    </row>
    <row r="370" spans="2:87" ht="20.100000000000001" customHeight="1" x14ac:dyDescent="0.25">
      <c r="B370" s="53"/>
      <c r="C370" s="54"/>
      <c r="D370" s="267"/>
      <c r="E370" s="271"/>
      <c r="F370" s="55"/>
      <c r="G370" s="274"/>
      <c r="H370" s="53"/>
      <c r="I370" s="53"/>
      <c r="J370" s="53"/>
      <c r="K370" s="53"/>
      <c r="L370" s="265"/>
      <c r="M370" s="53"/>
      <c r="N370" s="260"/>
      <c r="O370" s="274"/>
      <c r="P370" s="53"/>
      <c r="Q370" s="263"/>
      <c r="R370" s="263"/>
      <c r="S370" s="179"/>
      <c r="T370" s="195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5"/>
      <c r="AF370" s="53"/>
      <c r="AG370" s="55"/>
      <c r="AH370" s="54"/>
      <c r="AI370" s="53"/>
      <c r="AJ370" s="53"/>
      <c r="AK370" s="208"/>
      <c r="AL370" s="54"/>
      <c r="AM370" s="53"/>
      <c r="AN370" s="206"/>
      <c r="AO370" s="54"/>
      <c r="AP370" s="54"/>
      <c r="AQ370" s="54"/>
      <c r="AR370" s="53"/>
      <c r="AS370" s="185"/>
      <c r="AT370" s="56"/>
      <c r="AU370" s="54"/>
      <c r="AV370" s="190"/>
      <c r="AW370" s="185"/>
      <c r="AX370" s="185"/>
      <c r="AY370" s="182"/>
      <c r="AZ370" s="56"/>
      <c r="BA370" s="56"/>
      <c r="BB370" s="56"/>
      <c r="BC370" s="56" t="str">
        <f t="shared" si="45"/>
        <v/>
      </c>
      <c r="BD370" s="56"/>
      <c r="BE370" s="57"/>
      <c r="BF370" s="56"/>
      <c r="BG370" s="56"/>
      <c r="BH370" s="231"/>
      <c r="BI370" s="197">
        <f t="shared" si="46"/>
        <v>0</v>
      </c>
      <c r="BJ370" s="236"/>
      <c r="BK370" s="56"/>
      <c r="BL370" s="56"/>
      <c r="BM370" s="56"/>
      <c r="BN370" s="223"/>
      <c r="BO370" s="53"/>
      <c r="BP370" s="231"/>
      <c r="BQ370" s="59"/>
      <c r="BR370" s="60"/>
      <c r="BS370" s="59"/>
      <c r="BT370" s="238"/>
      <c r="BU370" s="59"/>
      <c r="BV370" s="58" t="e">
        <f t="shared" si="47"/>
        <v>#DIV/0!</v>
      </c>
      <c r="BW370" s="58" t="e">
        <f t="shared" si="48"/>
        <v>#DIV/0!</v>
      </c>
      <c r="BX370" s="58" t="e">
        <f t="shared" si="49"/>
        <v>#DIV/0!</v>
      </c>
      <c r="BY370" s="53"/>
      <c r="BZ370" s="58"/>
      <c r="CA370" s="61"/>
      <c r="CB370" s="56"/>
      <c r="CC370" s="56"/>
      <c r="CD370" s="56"/>
      <c r="CF370" s="62">
        <f t="shared" si="50"/>
        <v>0</v>
      </c>
      <c r="CG370" s="62">
        <f t="shared" si="51"/>
        <v>0</v>
      </c>
      <c r="CH370" s="173">
        <f t="shared" si="52"/>
        <v>0</v>
      </c>
      <c r="CI370" s="62">
        <f t="shared" si="53"/>
        <v>0</v>
      </c>
    </row>
    <row r="371" spans="2:87" ht="20.100000000000001" customHeight="1" x14ac:dyDescent="0.25">
      <c r="B371" s="53"/>
      <c r="C371" s="54"/>
      <c r="D371" s="267"/>
      <c r="E371" s="271"/>
      <c r="F371" s="55"/>
      <c r="G371" s="274"/>
      <c r="H371" s="53"/>
      <c r="I371" s="53"/>
      <c r="J371" s="53"/>
      <c r="K371" s="53"/>
      <c r="L371" s="265"/>
      <c r="M371" s="53"/>
      <c r="N371" s="260"/>
      <c r="O371" s="274"/>
      <c r="P371" s="53"/>
      <c r="Q371" s="263"/>
      <c r="R371" s="263"/>
      <c r="S371" s="179"/>
      <c r="T371" s="195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5"/>
      <c r="AF371" s="53"/>
      <c r="AG371" s="55"/>
      <c r="AH371" s="54"/>
      <c r="AI371" s="53"/>
      <c r="AJ371" s="53"/>
      <c r="AK371" s="208"/>
      <c r="AL371" s="54"/>
      <c r="AM371" s="53"/>
      <c r="AN371" s="206"/>
      <c r="AO371" s="54"/>
      <c r="AP371" s="54"/>
      <c r="AQ371" s="54"/>
      <c r="AR371" s="53"/>
      <c r="AS371" s="185"/>
      <c r="AT371" s="56"/>
      <c r="AU371" s="54"/>
      <c r="AV371" s="190"/>
      <c r="AW371" s="185"/>
      <c r="AX371" s="185"/>
      <c r="AY371" s="182"/>
      <c r="AZ371" s="56"/>
      <c r="BA371" s="56"/>
      <c r="BB371" s="56"/>
      <c r="BC371" s="56" t="str">
        <f t="shared" si="45"/>
        <v/>
      </c>
      <c r="BD371" s="56"/>
      <c r="BE371" s="57"/>
      <c r="BF371" s="56"/>
      <c r="BG371" s="56"/>
      <c r="BH371" s="231"/>
      <c r="BI371" s="197">
        <f t="shared" si="46"/>
        <v>0</v>
      </c>
      <c r="BJ371" s="236"/>
      <c r="BK371" s="56"/>
      <c r="BL371" s="56"/>
      <c r="BM371" s="56"/>
      <c r="BN371" s="223"/>
      <c r="BO371" s="53"/>
      <c r="BP371" s="231"/>
      <c r="BQ371" s="59"/>
      <c r="BR371" s="60"/>
      <c r="BS371" s="59"/>
      <c r="BT371" s="238"/>
      <c r="BU371" s="59"/>
      <c r="BV371" s="58" t="e">
        <f t="shared" si="47"/>
        <v>#DIV/0!</v>
      </c>
      <c r="BW371" s="58" t="e">
        <f t="shared" si="48"/>
        <v>#DIV/0!</v>
      </c>
      <c r="BX371" s="58" t="e">
        <f t="shared" si="49"/>
        <v>#DIV/0!</v>
      </c>
      <c r="BY371" s="53"/>
      <c r="BZ371" s="58"/>
      <c r="CA371" s="61"/>
      <c r="CB371" s="56"/>
      <c r="CC371" s="56"/>
      <c r="CD371" s="56"/>
      <c r="CF371" s="62">
        <f t="shared" si="50"/>
        <v>0</v>
      </c>
      <c r="CG371" s="62">
        <f t="shared" si="51"/>
        <v>0</v>
      </c>
      <c r="CH371" s="173">
        <f t="shared" si="52"/>
        <v>0</v>
      </c>
      <c r="CI371" s="62">
        <f t="shared" si="53"/>
        <v>0</v>
      </c>
    </row>
    <row r="372" spans="2:87" ht="20.100000000000001" customHeight="1" x14ac:dyDescent="0.25">
      <c r="B372" s="53"/>
      <c r="C372" s="54"/>
      <c r="D372" s="267"/>
      <c r="E372" s="271"/>
      <c r="F372" s="55"/>
      <c r="G372" s="274"/>
      <c r="H372" s="53"/>
      <c r="I372" s="53"/>
      <c r="J372" s="53"/>
      <c r="K372" s="53"/>
      <c r="L372" s="265"/>
      <c r="M372" s="53"/>
      <c r="N372" s="260"/>
      <c r="O372" s="274"/>
      <c r="P372" s="53"/>
      <c r="Q372" s="263"/>
      <c r="R372" s="263"/>
      <c r="S372" s="179"/>
      <c r="T372" s="195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5"/>
      <c r="AF372" s="53"/>
      <c r="AG372" s="55"/>
      <c r="AH372" s="54"/>
      <c r="AI372" s="53"/>
      <c r="AJ372" s="53"/>
      <c r="AK372" s="208"/>
      <c r="AL372" s="54"/>
      <c r="AM372" s="53"/>
      <c r="AN372" s="206"/>
      <c r="AO372" s="54"/>
      <c r="AP372" s="54"/>
      <c r="AQ372" s="54"/>
      <c r="AR372" s="53"/>
      <c r="AS372" s="185"/>
      <c r="AT372" s="56"/>
      <c r="AU372" s="54"/>
      <c r="AV372" s="190"/>
      <c r="AW372" s="185"/>
      <c r="AX372" s="185"/>
      <c r="AY372" s="182"/>
      <c r="AZ372" s="56"/>
      <c r="BA372" s="56"/>
      <c r="BB372" s="56"/>
      <c r="BC372" s="56" t="str">
        <f t="shared" si="45"/>
        <v/>
      </c>
      <c r="BD372" s="56"/>
      <c r="BE372" s="57"/>
      <c r="BF372" s="56"/>
      <c r="BG372" s="56"/>
      <c r="BH372" s="231"/>
      <c r="BI372" s="197">
        <f t="shared" si="46"/>
        <v>0</v>
      </c>
      <c r="BJ372" s="236"/>
      <c r="BK372" s="56"/>
      <c r="BL372" s="56"/>
      <c r="BM372" s="56"/>
      <c r="BN372" s="223"/>
      <c r="BO372" s="53"/>
      <c r="BP372" s="231"/>
      <c r="BQ372" s="59"/>
      <c r="BR372" s="60"/>
      <c r="BS372" s="59"/>
      <c r="BT372" s="238"/>
      <c r="BU372" s="59"/>
      <c r="BV372" s="58" t="e">
        <f t="shared" si="47"/>
        <v>#DIV/0!</v>
      </c>
      <c r="BW372" s="58" t="e">
        <f t="shared" si="48"/>
        <v>#DIV/0!</v>
      </c>
      <c r="BX372" s="58" t="e">
        <f t="shared" si="49"/>
        <v>#DIV/0!</v>
      </c>
      <c r="BY372" s="53"/>
      <c r="BZ372" s="58"/>
      <c r="CA372" s="61"/>
      <c r="CB372" s="56"/>
      <c r="CC372" s="56"/>
      <c r="CD372" s="56"/>
      <c r="CF372" s="62">
        <f t="shared" si="50"/>
        <v>0</v>
      </c>
      <c r="CG372" s="62">
        <f t="shared" si="51"/>
        <v>0</v>
      </c>
      <c r="CH372" s="173">
        <f t="shared" si="52"/>
        <v>0</v>
      </c>
      <c r="CI372" s="62">
        <f t="shared" si="53"/>
        <v>0</v>
      </c>
    </row>
    <row r="373" spans="2:87" ht="20.100000000000001" customHeight="1" x14ac:dyDescent="0.25">
      <c r="B373" s="53"/>
      <c r="C373" s="54"/>
      <c r="D373" s="267"/>
      <c r="E373" s="271"/>
      <c r="F373" s="55"/>
      <c r="G373" s="274"/>
      <c r="H373" s="53"/>
      <c r="I373" s="53"/>
      <c r="J373" s="53"/>
      <c r="K373" s="53"/>
      <c r="L373" s="265"/>
      <c r="M373" s="53"/>
      <c r="N373" s="260"/>
      <c r="O373" s="274"/>
      <c r="P373" s="53"/>
      <c r="Q373" s="263"/>
      <c r="R373" s="263"/>
      <c r="S373" s="179"/>
      <c r="T373" s="195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5"/>
      <c r="AF373" s="53"/>
      <c r="AG373" s="55"/>
      <c r="AH373" s="54"/>
      <c r="AI373" s="53"/>
      <c r="AJ373" s="53"/>
      <c r="AK373" s="208"/>
      <c r="AL373" s="54"/>
      <c r="AM373" s="53"/>
      <c r="AN373" s="206"/>
      <c r="AO373" s="54"/>
      <c r="AP373" s="54"/>
      <c r="AQ373" s="54"/>
      <c r="AR373" s="53"/>
      <c r="AS373" s="185"/>
      <c r="AT373" s="56"/>
      <c r="AU373" s="54"/>
      <c r="AV373" s="190"/>
      <c r="AW373" s="185"/>
      <c r="AX373" s="185"/>
      <c r="AY373" s="182"/>
      <c r="AZ373" s="56"/>
      <c r="BA373" s="56"/>
      <c r="BB373" s="56"/>
      <c r="BC373" s="56" t="str">
        <f t="shared" si="45"/>
        <v/>
      </c>
      <c r="BD373" s="56"/>
      <c r="BE373" s="57"/>
      <c r="BF373" s="56"/>
      <c r="BG373" s="56"/>
      <c r="BH373" s="231"/>
      <c r="BI373" s="197">
        <f t="shared" si="46"/>
        <v>0</v>
      </c>
      <c r="BJ373" s="236"/>
      <c r="BK373" s="56"/>
      <c r="BL373" s="56"/>
      <c r="BM373" s="56"/>
      <c r="BN373" s="223"/>
      <c r="BO373" s="53"/>
      <c r="BP373" s="231"/>
      <c r="BQ373" s="59"/>
      <c r="BR373" s="60"/>
      <c r="BS373" s="59"/>
      <c r="BT373" s="238"/>
      <c r="BU373" s="59"/>
      <c r="BV373" s="58" t="e">
        <f t="shared" si="47"/>
        <v>#DIV/0!</v>
      </c>
      <c r="BW373" s="58" t="e">
        <f t="shared" si="48"/>
        <v>#DIV/0!</v>
      </c>
      <c r="BX373" s="58" t="e">
        <f t="shared" si="49"/>
        <v>#DIV/0!</v>
      </c>
      <c r="BY373" s="53"/>
      <c r="BZ373" s="58"/>
      <c r="CA373" s="61"/>
      <c r="CB373" s="56"/>
      <c r="CC373" s="56"/>
      <c r="CD373" s="56"/>
      <c r="CF373" s="62">
        <f t="shared" si="50"/>
        <v>0</v>
      </c>
      <c r="CG373" s="62">
        <f t="shared" si="51"/>
        <v>0</v>
      </c>
      <c r="CH373" s="173">
        <f t="shared" si="52"/>
        <v>0</v>
      </c>
      <c r="CI373" s="62">
        <f t="shared" si="53"/>
        <v>0</v>
      </c>
    </row>
    <row r="374" spans="2:87" ht="20.100000000000001" customHeight="1" x14ac:dyDescent="0.25">
      <c r="B374" s="53"/>
      <c r="C374" s="54"/>
      <c r="D374" s="267"/>
      <c r="E374" s="271"/>
      <c r="F374" s="55"/>
      <c r="G374" s="274"/>
      <c r="H374" s="53"/>
      <c r="I374" s="53"/>
      <c r="J374" s="53"/>
      <c r="K374" s="53"/>
      <c r="L374" s="265"/>
      <c r="M374" s="53"/>
      <c r="N374" s="260"/>
      <c r="O374" s="274"/>
      <c r="P374" s="53"/>
      <c r="Q374" s="263"/>
      <c r="R374" s="263"/>
      <c r="S374" s="179"/>
      <c r="T374" s="195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5"/>
      <c r="AF374" s="53"/>
      <c r="AG374" s="55"/>
      <c r="AH374" s="54"/>
      <c r="AI374" s="53"/>
      <c r="AJ374" s="53"/>
      <c r="AK374" s="208"/>
      <c r="AL374" s="54"/>
      <c r="AM374" s="53"/>
      <c r="AN374" s="206"/>
      <c r="AO374" s="54"/>
      <c r="AP374" s="54"/>
      <c r="AQ374" s="54"/>
      <c r="AR374" s="53"/>
      <c r="AS374" s="185"/>
      <c r="AT374" s="56"/>
      <c r="AU374" s="54"/>
      <c r="AV374" s="190"/>
      <c r="AW374" s="185"/>
      <c r="AX374" s="185"/>
      <c r="AY374" s="182"/>
      <c r="AZ374" s="56"/>
      <c r="BA374" s="56"/>
      <c r="BB374" s="56"/>
      <c r="BC374" s="56" t="str">
        <f t="shared" si="45"/>
        <v/>
      </c>
      <c r="BD374" s="56"/>
      <c r="BE374" s="57"/>
      <c r="BF374" s="56"/>
      <c r="BG374" s="56"/>
      <c r="BH374" s="231"/>
      <c r="BI374" s="197">
        <f t="shared" si="46"/>
        <v>0</v>
      </c>
      <c r="BJ374" s="236"/>
      <c r="BK374" s="56"/>
      <c r="BL374" s="56"/>
      <c r="BM374" s="56"/>
      <c r="BN374" s="223"/>
      <c r="BO374" s="53"/>
      <c r="BP374" s="231"/>
      <c r="BQ374" s="59"/>
      <c r="BR374" s="60"/>
      <c r="BS374" s="59"/>
      <c r="BT374" s="238"/>
      <c r="BU374" s="59"/>
      <c r="BV374" s="58" t="e">
        <f t="shared" si="47"/>
        <v>#DIV/0!</v>
      </c>
      <c r="BW374" s="58" t="e">
        <f t="shared" si="48"/>
        <v>#DIV/0!</v>
      </c>
      <c r="BX374" s="58" t="e">
        <f t="shared" si="49"/>
        <v>#DIV/0!</v>
      </c>
      <c r="BY374" s="53"/>
      <c r="BZ374" s="58"/>
      <c r="CA374" s="61"/>
      <c r="CB374" s="56"/>
      <c r="CC374" s="56"/>
      <c r="CD374" s="56"/>
      <c r="CF374" s="62">
        <f t="shared" si="50"/>
        <v>0</v>
      </c>
      <c r="CG374" s="62">
        <f t="shared" si="51"/>
        <v>0</v>
      </c>
      <c r="CH374" s="173">
        <f t="shared" si="52"/>
        <v>0</v>
      </c>
      <c r="CI374" s="62">
        <f t="shared" si="53"/>
        <v>0</v>
      </c>
    </row>
    <row r="375" spans="2:87" ht="20.100000000000001" customHeight="1" x14ac:dyDescent="0.25">
      <c r="B375" s="53"/>
      <c r="C375" s="54"/>
      <c r="D375" s="267"/>
      <c r="E375" s="271"/>
      <c r="F375" s="55"/>
      <c r="G375" s="274"/>
      <c r="H375" s="53"/>
      <c r="I375" s="53"/>
      <c r="J375" s="53"/>
      <c r="K375" s="53"/>
      <c r="L375" s="265"/>
      <c r="M375" s="53"/>
      <c r="N375" s="260"/>
      <c r="O375" s="274"/>
      <c r="P375" s="53"/>
      <c r="Q375" s="263"/>
      <c r="R375" s="263"/>
      <c r="S375" s="179"/>
      <c r="T375" s="195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5"/>
      <c r="AF375" s="53"/>
      <c r="AG375" s="55"/>
      <c r="AH375" s="54"/>
      <c r="AI375" s="53"/>
      <c r="AJ375" s="53"/>
      <c r="AK375" s="208"/>
      <c r="AL375" s="54"/>
      <c r="AM375" s="53"/>
      <c r="AN375" s="206"/>
      <c r="AO375" s="54"/>
      <c r="AP375" s="54"/>
      <c r="AQ375" s="54"/>
      <c r="AR375" s="53"/>
      <c r="AS375" s="185"/>
      <c r="AT375" s="56"/>
      <c r="AU375" s="54"/>
      <c r="AV375" s="190"/>
      <c r="AW375" s="185"/>
      <c r="AX375" s="185"/>
      <c r="AY375" s="182"/>
      <c r="AZ375" s="56"/>
      <c r="BA375" s="56"/>
      <c r="BB375" s="56"/>
      <c r="BC375" s="56" t="str">
        <f t="shared" si="45"/>
        <v/>
      </c>
      <c r="BD375" s="56"/>
      <c r="BE375" s="57"/>
      <c r="BF375" s="56"/>
      <c r="BG375" s="56"/>
      <c r="BH375" s="231"/>
      <c r="BI375" s="197">
        <f t="shared" si="46"/>
        <v>0</v>
      </c>
      <c r="BJ375" s="236"/>
      <c r="BK375" s="56"/>
      <c r="BL375" s="56"/>
      <c r="BM375" s="56"/>
      <c r="BN375" s="223"/>
      <c r="BO375" s="53"/>
      <c r="BP375" s="231"/>
      <c r="BQ375" s="59"/>
      <c r="BR375" s="60"/>
      <c r="BS375" s="59"/>
      <c r="BT375" s="238"/>
      <c r="BU375" s="59"/>
      <c r="BV375" s="58" t="e">
        <f t="shared" si="47"/>
        <v>#DIV/0!</v>
      </c>
      <c r="BW375" s="58" t="e">
        <f t="shared" si="48"/>
        <v>#DIV/0!</v>
      </c>
      <c r="BX375" s="58" t="e">
        <f t="shared" si="49"/>
        <v>#DIV/0!</v>
      </c>
      <c r="BY375" s="53"/>
      <c r="BZ375" s="58"/>
      <c r="CA375" s="61"/>
      <c r="CB375" s="56"/>
      <c r="CC375" s="56"/>
      <c r="CD375" s="56"/>
      <c r="CF375" s="62">
        <f t="shared" si="50"/>
        <v>0</v>
      </c>
      <c r="CG375" s="62">
        <f t="shared" si="51"/>
        <v>0</v>
      </c>
      <c r="CH375" s="173">
        <f t="shared" si="52"/>
        <v>0</v>
      </c>
      <c r="CI375" s="62">
        <f t="shared" si="53"/>
        <v>0</v>
      </c>
    </row>
    <row r="376" spans="2:87" ht="20.100000000000001" customHeight="1" x14ac:dyDescent="0.25">
      <c r="B376" s="53"/>
      <c r="C376" s="54"/>
      <c r="D376" s="267"/>
      <c r="E376" s="271"/>
      <c r="F376" s="55"/>
      <c r="G376" s="274"/>
      <c r="H376" s="53"/>
      <c r="I376" s="53"/>
      <c r="J376" s="53"/>
      <c r="K376" s="53"/>
      <c r="L376" s="265"/>
      <c r="M376" s="53"/>
      <c r="N376" s="260"/>
      <c r="O376" s="274"/>
      <c r="P376" s="53"/>
      <c r="Q376" s="263"/>
      <c r="R376" s="263"/>
      <c r="S376" s="179"/>
      <c r="T376" s="195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5"/>
      <c r="AF376" s="53"/>
      <c r="AG376" s="55"/>
      <c r="AH376" s="54"/>
      <c r="AI376" s="53"/>
      <c r="AJ376" s="53"/>
      <c r="AK376" s="208"/>
      <c r="AL376" s="54"/>
      <c r="AM376" s="53"/>
      <c r="AN376" s="206"/>
      <c r="AO376" s="54"/>
      <c r="AP376" s="54"/>
      <c r="AQ376" s="54"/>
      <c r="AR376" s="53"/>
      <c r="AS376" s="185"/>
      <c r="AT376" s="56"/>
      <c r="AU376" s="54"/>
      <c r="AV376" s="190"/>
      <c r="AW376" s="185"/>
      <c r="AX376" s="185"/>
      <c r="AY376" s="182"/>
      <c r="AZ376" s="56"/>
      <c r="BA376" s="56"/>
      <c r="BB376" s="56"/>
      <c r="BC376" s="56" t="str">
        <f t="shared" si="45"/>
        <v/>
      </c>
      <c r="BD376" s="56"/>
      <c r="BE376" s="57"/>
      <c r="BF376" s="56"/>
      <c r="BG376" s="56"/>
      <c r="BH376" s="231"/>
      <c r="BI376" s="197">
        <f t="shared" si="46"/>
        <v>0</v>
      </c>
      <c r="BJ376" s="236"/>
      <c r="BK376" s="56"/>
      <c r="BL376" s="56"/>
      <c r="BM376" s="56"/>
      <c r="BN376" s="223"/>
      <c r="BO376" s="53"/>
      <c r="BP376" s="231"/>
      <c r="BQ376" s="59"/>
      <c r="BR376" s="60"/>
      <c r="BS376" s="59"/>
      <c r="BT376" s="238"/>
      <c r="BU376" s="59"/>
      <c r="BV376" s="58" t="e">
        <f t="shared" si="47"/>
        <v>#DIV/0!</v>
      </c>
      <c r="BW376" s="58" t="e">
        <f t="shared" si="48"/>
        <v>#DIV/0!</v>
      </c>
      <c r="BX376" s="58" t="e">
        <f t="shared" si="49"/>
        <v>#DIV/0!</v>
      </c>
      <c r="BY376" s="53"/>
      <c r="BZ376" s="58"/>
      <c r="CA376" s="61"/>
      <c r="CB376" s="56"/>
      <c r="CC376" s="56"/>
      <c r="CD376" s="56"/>
      <c r="CF376" s="62">
        <f t="shared" si="50"/>
        <v>0</v>
      </c>
      <c r="CG376" s="62">
        <f t="shared" si="51"/>
        <v>0</v>
      </c>
      <c r="CH376" s="173">
        <f t="shared" si="52"/>
        <v>0</v>
      </c>
      <c r="CI376" s="62">
        <f t="shared" si="53"/>
        <v>0</v>
      </c>
    </row>
    <row r="377" spans="2:87" ht="20.100000000000001" customHeight="1" x14ac:dyDescent="0.25">
      <c r="B377" s="53"/>
      <c r="C377" s="54"/>
      <c r="D377" s="267"/>
      <c r="E377" s="271"/>
      <c r="F377" s="55"/>
      <c r="G377" s="274"/>
      <c r="H377" s="53"/>
      <c r="I377" s="53"/>
      <c r="J377" s="53"/>
      <c r="K377" s="53"/>
      <c r="L377" s="265"/>
      <c r="M377" s="53"/>
      <c r="N377" s="260"/>
      <c r="O377" s="274"/>
      <c r="P377" s="53"/>
      <c r="Q377" s="263"/>
      <c r="R377" s="263"/>
      <c r="S377" s="179"/>
      <c r="T377" s="195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5"/>
      <c r="AF377" s="53"/>
      <c r="AG377" s="55"/>
      <c r="AH377" s="54"/>
      <c r="AI377" s="53"/>
      <c r="AJ377" s="53"/>
      <c r="AK377" s="208"/>
      <c r="AL377" s="54"/>
      <c r="AM377" s="53"/>
      <c r="AN377" s="206"/>
      <c r="AO377" s="54"/>
      <c r="AP377" s="54"/>
      <c r="AQ377" s="54"/>
      <c r="AR377" s="53"/>
      <c r="AS377" s="185"/>
      <c r="AT377" s="56"/>
      <c r="AU377" s="54"/>
      <c r="AV377" s="190"/>
      <c r="AW377" s="185"/>
      <c r="AX377" s="185"/>
      <c r="AY377" s="182"/>
      <c r="AZ377" s="56"/>
      <c r="BA377" s="56"/>
      <c r="BB377" s="56"/>
      <c r="BC377" s="56" t="str">
        <f t="shared" si="45"/>
        <v/>
      </c>
      <c r="BD377" s="56"/>
      <c r="BE377" s="57"/>
      <c r="BF377" s="56"/>
      <c r="BG377" s="56"/>
      <c r="BH377" s="231"/>
      <c r="BI377" s="197">
        <f t="shared" si="46"/>
        <v>0</v>
      </c>
      <c r="BJ377" s="236"/>
      <c r="BK377" s="56"/>
      <c r="BL377" s="56"/>
      <c r="BM377" s="56"/>
      <c r="BN377" s="223"/>
      <c r="BO377" s="53"/>
      <c r="BP377" s="231"/>
      <c r="BQ377" s="59"/>
      <c r="BR377" s="60"/>
      <c r="BS377" s="59"/>
      <c r="BT377" s="238"/>
      <c r="BU377" s="59"/>
      <c r="BV377" s="58" t="e">
        <f t="shared" si="47"/>
        <v>#DIV/0!</v>
      </c>
      <c r="BW377" s="58" t="e">
        <f t="shared" si="48"/>
        <v>#DIV/0!</v>
      </c>
      <c r="BX377" s="58" t="e">
        <f t="shared" si="49"/>
        <v>#DIV/0!</v>
      </c>
      <c r="BY377" s="53"/>
      <c r="BZ377" s="58"/>
      <c r="CA377" s="61"/>
      <c r="CB377" s="56"/>
      <c r="CC377" s="56"/>
      <c r="CD377" s="56"/>
      <c r="CF377" s="62">
        <f t="shared" si="50"/>
        <v>0</v>
      </c>
      <c r="CG377" s="62">
        <f t="shared" si="51"/>
        <v>0</v>
      </c>
      <c r="CH377" s="173">
        <f t="shared" si="52"/>
        <v>0</v>
      </c>
      <c r="CI377" s="62">
        <f t="shared" si="53"/>
        <v>0</v>
      </c>
    </row>
    <row r="378" spans="2:87" ht="20.100000000000001" customHeight="1" x14ac:dyDescent="0.25">
      <c r="B378" s="53"/>
      <c r="C378" s="54"/>
      <c r="D378" s="267"/>
      <c r="E378" s="271"/>
      <c r="F378" s="55"/>
      <c r="G378" s="274"/>
      <c r="H378" s="53"/>
      <c r="I378" s="53"/>
      <c r="J378" s="53"/>
      <c r="K378" s="53"/>
      <c r="L378" s="265"/>
      <c r="M378" s="53"/>
      <c r="N378" s="260"/>
      <c r="O378" s="274"/>
      <c r="P378" s="53"/>
      <c r="Q378" s="263"/>
      <c r="R378" s="263"/>
      <c r="S378" s="179"/>
      <c r="T378" s="195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5"/>
      <c r="AF378" s="53"/>
      <c r="AG378" s="55"/>
      <c r="AH378" s="54"/>
      <c r="AI378" s="53"/>
      <c r="AJ378" s="53"/>
      <c r="AK378" s="208"/>
      <c r="AL378" s="54"/>
      <c r="AM378" s="53"/>
      <c r="AN378" s="206"/>
      <c r="AO378" s="54"/>
      <c r="AP378" s="54"/>
      <c r="AQ378" s="54"/>
      <c r="AR378" s="53"/>
      <c r="AS378" s="185"/>
      <c r="AT378" s="56"/>
      <c r="AU378" s="54"/>
      <c r="AV378" s="190"/>
      <c r="AW378" s="185"/>
      <c r="AX378" s="185"/>
      <c r="AY378" s="182"/>
      <c r="AZ378" s="56"/>
      <c r="BA378" s="56"/>
      <c r="BB378" s="56"/>
      <c r="BC378" s="56" t="str">
        <f t="shared" si="45"/>
        <v/>
      </c>
      <c r="BD378" s="56"/>
      <c r="BE378" s="57"/>
      <c r="BF378" s="56"/>
      <c r="BG378" s="56"/>
      <c r="BH378" s="231"/>
      <c r="BI378" s="197">
        <f t="shared" si="46"/>
        <v>0</v>
      </c>
      <c r="BJ378" s="236"/>
      <c r="BK378" s="56"/>
      <c r="BL378" s="56"/>
      <c r="BM378" s="56"/>
      <c r="BN378" s="223"/>
      <c r="BO378" s="53"/>
      <c r="BP378" s="231"/>
      <c r="BQ378" s="59"/>
      <c r="BR378" s="60"/>
      <c r="BS378" s="59"/>
      <c r="BT378" s="238"/>
      <c r="BU378" s="59"/>
      <c r="BV378" s="58" t="e">
        <f t="shared" si="47"/>
        <v>#DIV/0!</v>
      </c>
      <c r="BW378" s="58" t="e">
        <f t="shared" si="48"/>
        <v>#DIV/0!</v>
      </c>
      <c r="BX378" s="58" t="e">
        <f t="shared" si="49"/>
        <v>#DIV/0!</v>
      </c>
      <c r="BY378" s="53"/>
      <c r="BZ378" s="58"/>
      <c r="CA378" s="61"/>
      <c r="CB378" s="56"/>
      <c r="CC378" s="56"/>
      <c r="CD378" s="56"/>
      <c r="CF378" s="62">
        <f t="shared" si="50"/>
        <v>0</v>
      </c>
      <c r="CG378" s="62">
        <f t="shared" si="51"/>
        <v>0</v>
      </c>
      <c r="CH378" s="173">
        <f t="shared" si="52"/>
        <v>0</v>
      </c>
      <c r="CI378" s="62">
        <f t="shared" si="53"/>
        <v>0</v>
      </c>
    </row>
    <row r="379" spans="2:87" ht="20.100000000000001" customHeight="1" x14ac:dyDescent="0.25">
      <c r="B379" s="53"/>
      <c r="C379" s="54"/>
      <c r="D379" s="267"/>
      <c r="E379" s="271"/>
      <c r="F379" s="55"/>
      <c r="G379" s="274"/>
      <c r="H379" s="53"/>
      <c r="I379" s="53"/>
      <c r="J379" s="53"/>
      <c r="K379" s="53"/>
      <c r="L379" s="265"/>
      <c r="M379" s="53"/>
      <c r="N379" s="260"/>
      <c r="O379" s="274"/>
      <c r="P379" s="53"/>
      <c r="Q379" s="263"/>
      <c r="R379" s="263"/>
      <c r="S379" s="179"/>
      <c r="T379" s="195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5"/>
      <c r="AF379" s="53"/>
      <c r="AG379" s="55"/>
      <c r="AH379" s="54"/>
      <c r="AI379" s="53"/>
      <c r="AJ379" s="53"/>
      <c r="AK379" s="208"/>
      <c r="AL379" s="54"/>
      <c r="AM379" s="53"/>
      <c r="AN379" s="206"/>
      <c r="AO379" s="54"/>
      <c r="AP379" s="54"/>
      <c r="AQ379" s="54"/>
      <c r="AR379" s="53"/>
      <c r="AS379" s="185"/>
      <c r="AT379" s="56"/>
      <c r="AU379" s="54"/>
      <c r="AV379" s="190"/>
      <c r="AW379" s="185"/>
      <c r="AX379" s="185"/>
      <c r="AY379" s="182"/>
      <c r="AZ379" s="56"/>
      <c r="BA379" s="56"/>
      <c r="BB379" s="56"/>
      <c r="BC379" s="56" t="str">
        <f t="shared" si="45"/>
        <v/>
      </c>
      <c r="BD379" s="56"/>
      <c r="BE379" s="57"/>
      <c r="BF379" s="56"/>
      <c r="BG379" s="56"/>
      <c r="BH379" s="231"/>
      <c r="BI379" s="197">
        <f t="shared" si="46"/>
        <v>0</v>
      </c>
      <c r="BJ379" s="236"/>
      <c r="BK379" s="56"/>
      <c r="BL379" s="56"/>
      <c r="BM379" s="56"/>
      <c r="BN379" s="223"/>
      <c r="BO379" s="53"/>
      <c r="BP379" s="231"/>
      <c r="BQ379" s="59"/>
      <c r="BR379" s="60"/>
      <c r="BS379" s="59"/>
      <c r="BT379" s="238"/>
      <c r="BU379" s="59"/>
      <c r="BV379" s="58" t="e">
        <f t="shared" si="47"/>
        <v>#DIV/0!</v>
      </c>
      <c r="BW379" s="58" t="e">
        <f t="shared" si="48"/>
        <v>#DIV/0!</v>
      </c>
      <c r="BX379" s="58" t="e">
        <f t="shared" si="49"/>
        <v>#DIV/0!</v>
      </c>
      <c r="BY379" s="53"/>
      <c r="BZ379" s="58"/>
      <c r="CA379" s="61"/>
      <c r="CB379" s="56"/>
      <c r="CC379" s="56"/>
      <c r="CD379" s="56"/>
      <c r="CF379" s="62">
        <f t="shared" si="50"/>
        <v>0</v>
      </c>
      <c r="CG379" s="62">
        <f t="shared" si="51"/>
        <v>0</v>
      </c>
      <c r="CH379" s="173">
        <f t="shared" si="52"/>
        <v>0</v>
      </c>
      <c r="CI379" s="62">
        <f t="shared" si="53"/>
        <v>0</v>
      </c>
    </row>
    <row r="380" spans="2:87" ht="20.100000000000001" customHeight="1" x14ac:dyDescent="0.25">
      <c r="B380" s="53"/>
      <c r="C380" s="54"/>
      <c r="D380" s="267"/>
      <c r="E380" s="271"/>
      <c r="F380" s="55"/>
      <c r="G380" s="274"/>
      <c r="H380" s="53"/>
      <c r="I380" s="53"/>
      <c r="J380" s="53"/>
      <c r="K380" s="53"/>
      <c r="L380" s="265"/>
      <c r="M380" s="53"/>
      <c r="N380" s="260"/>
      <c r="O380" s="274"/>
      <c r="P380" s="53"/>
      <c r="Q380" s="263"/>
      <c r="R380" s="263"/>
      <c r="S380" s="179"/>
      <c r="T380" s="195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5"/>
      <c r="AF380" s="53"/>
      <c r="AG380" s="55"/>
      <c r="AH380" s="54"/>
      <c r="AI380" s="53"/>
      <c r="AJ380" s="53"/>
      <c r="AK380" s="208"/>
      <c r="AL380" s="54"/>
      <c r="AM380" s="53"/>
      <c r="AN380" s="206"/>
      <c r="AO380" s="54"/>
      <c r="AP380" s="54"/>
      <c r="AQ380" s="54"/>
      <c r="AR380" s="53"/>
      <c r="AS380" s="185"/>
      <c r="AT380" s="56"/>
      <c r="AU380" s="54"/>
      <c r="AV380" s="190"/>
      <c r="AW380" s="185"/>
      <c r="AX380" s="185"/>
      <c r="AY380" s="182"/>
      <c r="AZ380" s="56"/>
      <c r="BA380" s="56"/>
      <c r="BB380" s="56"/>
      <c r="BC380" s="56" t="str">
        <f t="shared" si="45"/>
        <v/>
      </c>
      <c r="BD380" s="56"/>
      <c r="BE380" s="57"/>
      <c r="BF380" s="56"/>
      <c r="BG380" s="56"/>
      <c r="BH380" s="231"/>
      <c r="BI380" s="197">
        <f t="shared" si="46"/>
        <v>0</v>
      </c>
      <c r="BJ380" s="236"/>
      <c r="BK380" s="56"/>
      <c r="BL380" s="56"/>
      <c r="BM380" s="56"/>
      <c r="BN380" s="223"/>
      <c r="BO380" s="53"/>
      <c r="BP380" s="231"/>
      <c r="BQ380" s="59"/>
      <c r="BR380" s="60"/>
      <c r="BS380" s="59"/>
      <c r="BT380" s="238"/>
      <c r="BU380" s="59"/>
      <c r="BV380" s="58" t="e">
        <f t="shared" si="47"/>
        <v>#DIV/0!</v>
      </c>
      <c r="BW380" s="58" t="e">
        <f t="shared" si="48"/>
        <v>#DIV/0!</v>
      </c>
      <c r="BX380" s="58" t="e">
        <f t="shared" si="49"/>
        <v>#DIV/0!</v>
      </c>
      <c r="BY380" s="53"/>
      <c r="BZ380" s="58"/>
      <c r="CA380" s="61"/>
      <c r="CB380" s="56"/>
      <c r="CC380" s="56"/>
      <c r="CD380" s="56"/>
      <c r="CF380" s="62">
        <f t="shared" si="50"/>
        <v>0</v>
      </c>
      <c r="CG380" s="62">
        <f t="shared" si="51"/>
        <v>0</v>
      </c>
      <c r="CH380" s="173">
        <f t="shared" si="52"/>
        <v>0</v>
      </c>
      <c r="CI380" s="62">
        <f t="shared" si="53"/>
        <v>0</v>
      </c>
    </row>
    <row r="381" spans="2:87" ht="20.100000000000001" customHeight="1" x14ac:dyDescent="0.25">
      <c r="B381" s="53"/>
      <c r="C381" s="54"/>
      <c r="D381" s="267"/>
      <c r="E381" s="271"/>
      <c r="F381" s="55"/>
      <c r="G381" s="274"/>
      <c r="H381" s="53"/>
      <c r="I381" s="53"/>
      <c r="J381" s="53"/>
      <c r="K381" s="53"/>
      <c r="L381" s="265"/>
      <c r="M381" s="53"/>
      <c r="N381" s="260"/>
      <c r="O381" s="274"/>
      <c r="P381" s="53"/>
      <c r="Q381" s="263"/>
      <c r="R381" s="263"/>
      <c r="S381" s="179"/>
      <c r="T381" s="195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5"/>
      <c r="AF381" s="53"/>
      <c r="AG381" s="55"/>
      <c r="AH381" s="54"/>
      <c r="AI381" s="53"/>
      <c r="AJ381" s="53"/>
      <c r="AK381" s="208"/>
      <c r="AL381" s="54"/>
      <c r="AM381" s="53"/>
      <c r="AN381" s="206"/>
      <c r="AO381" s="54"/>
      <c r="AP381" s="54"/>
      <c r="AQ381" s="54"/>
      <c r="AR381" s="53"/>
      <c r="AS381" s="185"/>
      <c r="AT381" s="56"/>
      <c r="AU381" s="54"/>
      <c r="AV381" s="190"/>
      <c r="AW381" s="185"/>
      <c r="AX381" s="185"/>
      <c r="AY381" s="182"/>
      <c r="AZ381" s="56"/>
      <c r="BA381" s="56"/>
      <c r="BB381" s="56"/>
      <c r="BC381" s="56" t="str">
        <f t="shared" si="45"/>
        <v/>
      </c>
      <c r="BD381" s="56"/>
      <c r="BE381" s="57"/>
      <c r="BF381" s="56"/>
      <c r="BG381" s="56"/>
      <c r="BH381" s="231"/>
      <c r="BI381" s="197">
        <f t="shared" si="46"/>
        <v>0</v>
      </c>
      <c r="BJ381" s="236"/>
      <c r="BK381" s="56"/>
      <c r="BL381" s="56"/>
      <c r="BM381" s="56"/>
      <c r="BN381" s="223"/>
      <c r="BO381" s="53"/>
      <c r="BP381" s="231"/>
      <c r="BQ381" s="59"/>
      <c r="BR381" s="60"/>
      <c r="BS381" s="59"/>
      <c r="BT381" s="238"/>
      <c r="BU381" s="59"/>
      <c r="BV381" s="58" t="e">
        <f t="shared" si="47"/>
        <v>#DIV/0!</v>
      </c>
      <c r="BW381" s="58" t="e">
        <f t="shared" si="48"/>
        <v>#DIV/0!</v>
      </c>
      <c r="BX381" s="58" t="e">
        <f t="shared" si="49"/>
        <v>#DIV/0!</v>
      </c>
      <c r="BY381" s="53"/>
      <c r="BZ381" s="58"/>
      <c r="CA381" s="61"/>
      <c r="CB381" s="56"/>
      <c r="CC381" s="56"/>
      <c r="CD381" s="56"/>
      <c r="CF381" s="62">
        <f t="shared" si="50"/>
        <v>0</v>
      </c>
      <c r="CG381" s="62">
        <f t="shared" si="51"/>
        <v>0</v>
      </c>
      <c r="CH381" s="173">
        <f t="shared" si="52"/>
        <v>0</v>
      </c>
      <c r="CI381" s="62">
        <f t="shared" si="53"/>
        <v>0</v>
      </c>
    </row>
    <row r="382" spans="2:87" ht="20.100000000000001" customHeight="1" x14ac:dyDescent="0.25">
      <c r="B382" s="53"/>
      <c r="C382" s="54"/>
      <c r="D382" s="267"/>
      <c r="E382" s="271"/>
      <c r="F382" s="55"/>
      <c r="G382" s="274"/>
      <c r="H382" s="53"/>
      <c r="I382" s="53"/>
      <c r="J382" s="53"/>
      <c r="K382" s="53"/>
      <c r="L382" s="265"/>
      <c r="M382" s="53"/>
      <c r="N382" s="260"/>
      <c r="O382" s="274"/>
      <c r="P382" s="53"/>
      <c r="Q382" s="263"/>
      <c r="R382" s="263"/>
      <c r="S382" s="179"/>
      <c r="T382" s="195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5"/>
      <c r="AF382" s="53"/>
      <c r="AG382" s="55"/>
      <c r="AH382" s="54"/>
      <c r="AI382" s="53"/>
      <c r="AJ382" s="53"/>
      <c r="AK382" s="208"/>
      <c r="AL382" s="54"/>
      <c r="AM382" s="53"/>
      <c r="AN382" s="206"/>
      <c r="AO382" s="54"/>
      <c r="AP382" s="54"/>
      <c r="AQ382" s="54"/>
      <c r="AR382" s="53"/>
      <c r="AS382" s="185"/>
      <c r="AT382" s="56"/>
      <c r="AU382" s="54"/>
      <c r="AV382" s="190"/>
      <c r="AW382" s="185"/>
      <c r="AX382" s="185"/>
      <c r="AY382" s="182"/>
      <c r="AZ382" s="56"/>
      <c r="BA382" s="56"/>
      <c r="BB382" s="56"/>
      <c r="BC382" s="56" t="str">
        <f t="shared" si="45"/>
        <v/>
      </c>
      <c r="BD382" s="56"/>
      <c r="BE382" s="57"/>
      <c r="BF382" s="56"/>
      <c r="BG382" s="56"/>
      <c r="BH382" s="231"/>
      <c r="BI382" s="197">
        <f t="shared" si="46"/>
        <v>0</v>
      </c>
      <c r="BJ382" s="236"/>
      <c r="BK382" s="56"/>
      <c r="BL382" s="56"/>
      <c r="BM382" s="56"/>
      <c r="BN382" s="223"/>
      <c r="BO382" s="53"/>
      <c r="BP382" s="231"/>
      <c r="BQ382" s="59"/>
      <c r="BR382" s="60"/>
      <c r="BS382" s="59"/>
      <c r="BT382" s="238"/>
      <c r="BU382" s="59"/>
      <c r="BV382" s="58" t="e">
        <f t="shared" si="47"/>
        <v>#DIV/0!</v>
      </c>
      <c r="BW382" s="58" t="e">
        <f t="shared" si="48"/>
        <v>#DIV/0!</v>
      </c>
      <c r="BX382" s="58" t="e">
        <f t="shared" si="49"/>
        <v>#DIV/0!</v>
      </c>
      <c r="BY382" s="53"/>
      <c r="BZ382" s="58"/>
      <c r="CA382" s="61"/>
      <c r="CB382" s="56"/>
      <c r="CC382" s="56"/>
      <c r="CD382" s="56"/>
      <c r="CF382" s="62">
        <f t="shared" si="50"/>
        <v>0</v>
      </c>
      <c r="CG382" s="62">
        <f t="shared" si="51"/>
        <v>0</v>
      </c>
      <c r="CH382" s="173">
        <f t="shared" si="52"/>
        <v>0</v>
      </c>
      <c r="CI382" s="62">
        <f t="shared" si="53"/>
        <v>0</v>
      </c>
    </row>
    <row r="383" spans="2:87" ht="20.100000000000001" customHeight="1" x14ac:dyDescent="0.25">
      <c r="B383" s="53"/>
      <c r="C383" s="54"/>
      <c r="D383" s="267"/>
      <c r="E383" s="271"/>
      <c r="F383" s="55"/>
      <c r="G383" s="274"/>
      <c r="H383" s="53"/>
      <c r="I383" s="53"/>
      <c r="J383" s="53"/>
      <c r="K383" s="53"/>
      <c r="L383" s="265"/>
      <c r="M383" s="53"/>
      <c r="N383" s="260"/>
      <c r="O383" s="274"/>
      <c r="P383" s="53"/>
      <c r="Q383" s="263"/>
      <c r="R383" s="263"/>
      <c r="S383" s="179"/>
      <c r="T383" s="195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5"/>
      <c r="AF383" s="53"/>
      <c r="AG383" s="55"/>
      <c r="AH383" s="54"/>
      <c r="AI383" s="53"/>
      <c r="AJ383" s="53"/>
      <c r="AK383" s="208"/>
      <c r="AL383" s="54"/>
      <c r="AM383" s="53"/>
      <c r="AN383" s="206"/>
      <c r="AO383" s="54"/>
      <c r="AP383" s="54"/>
      <c r="AQ383" s="54"/>
      <c r="AR383" s="53"/>
      <c r="AS383" s="185"/>
      <c r="AT383" s="56"/>
      <c r="AU383" s="54"/>
      <c r="AV383" s="190"/>
      <c r="AW383" s="185"/>
      <c r="AX383" s="185"/>
      <c r="AY383" s="182"/>
      <c r="AZ383" s="56"/>
      <c r="BA383" s="56"/>
      <c r="BB383" s="56"/>
      <c r="BC383" s="56" t="str">
        <f t="shared" si="45"/>
        <v/>
      </c>
      <c r="BD383" s="56"/>
      <c r="BE383" s="57"/>
      <c r="BF383" s="56"/>
      <c r="BG383" s="56"/>
      <c r="BH383" s="231"/>
      <c r="BI383" s="197">
        <f t="shared" si="46"/>
        <v>0</v>
      </c>
      <c r="BJ383" s="236"/>
      <c r="BK383" s="56"/>
      <c r="BL383" s="56"/>
      <c r="BM383" s="56"/>
      <c r="BN383" s="223"/>
      <c r="BO383" s="53"/>
      <c r="BP383" s="231"/>
      <c r="BQ383" s="59"/>
      <c r="BR383" s="60"/>
      <c r="BS383" s="59"/>
      <c r="BT383" s="238"/>
      <c r="BU383" s="59"/>
      <c r="BV383" s="58" t="e">
        <f t="shared" si="47"/>
        <v>#DIV/0!</v>
      </c>
      <c r="BW383" s="58" t="e">
        <f t="shared" si="48"/>
        <v>#DIV/0!</v>
      </c>
      <c r="BX383" s="58" t="e">
        <f t="shared" si="49"/>
        <v>#DIV/0!</v>
      </c>
      <c r="BY383" s="53"/>
      <c r="BZ383" s="58"/>
      <c r="CA383" s="61"/>
      <c r="CB383" s="56"/>
      <c r="CC383" s="56"/>
      <c r="CD383" s="56"/>
      <c r="CF383" s="62">
        <f t="shared" si="50"/>
        <v>0</v>
      </c>
      <c r="CG383" s="62">
        <f t="shared" si="51"/>
        <v>0</v>
      </c>
      <c r="CH383" s="173">
        <f t="shared" si="52"/>
        <v>0</v>
      </c>
      <c r="CI383" s="62">
        <f t="shared" si="53"/>
        <v>0</v>
      </c>
    </row>
    <row r="384" spans="2:87" ht="20.100000000000001" customHeight="1" x14ac:dyDescent="0.25">
      <c r="B384" s="53"/>
      <c r="C384" s="54"/>
      <c r="D384" s="267"/>
      <c r="E384" s="271"/>
      <c r="F384" s="55"/>
      <c r="G384" s="274"/>
      <c r="H384" s="53"/>
      <c r="I384" s="53"/>
      <c r="J384" s="53"/>
      <c r="K384" s="53"/>
      <c r="L384" s="265"/>
      <c r="M384" s="53"/>
      <c r="N384" s="260"/>
      <c r="O384" s="274"/>
      <c r="P384" s="53"/>
      <c r="Q384" s="263"/>
      <c r="R384" s="263"/>
      <c r="S384" s="179"/>
      <c r="T384" s="195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5"/>
      <c r="AF384" s="53"/>
      <c r="AG384" s="55"/>
      <c r="AH384" s="54"/>
      <c r="AI384" s="53"/>
      <c r="AJ384" s="53"/>
      <c r="AK384" s="208"/>
      <c r="AL384" s="54"/>
      <c r="AM384" s="53"/>
      <c r="AN384" s="206"/>
      <c r="AO384" s="54"/>
      <c r="AP384" s="54"/>
      <c r="AQ384" s="54"/>
      <c r="AR384" s="53"/>
      <c r="AS384" s="185"/>
      <c r="AT384" s="56"/>
      <c r="AU384" s="54"/>
      <c r="AV384" s="190"/>
      <c r="AW384" s="185"/>
      <c r="AX384" s="185"/>
      <c r="AY384" s="182"/>
      <c r="AZ384" s="56"/>
      <c r="BA384" s="56"/>
      <c r="BB384" s="56"/>
      <c r="BC384" s="56" t="str">
        <f t="shared" si="45"/>
        <v/>
      </c>
      <c r="BD384" s="56"/>
      <c r="BE384" s="57"/>
      <c r="BF384" s="56"/>
      <c r="BG384" s="56"/>
      <c r="BH384" s="231"/>
      <c r="BI384" s="197">
        <f t="shared" si="46"/>
        <v>0</v>
      </c>
      <c r="BJ384" s="236"/>
      <c r="BK384" s="56"/>
      <c r="BL384" s="56"/>
      <c r="BM384" s="56"/>
      <c r="BN384" s="223"/>
      <c r="BO384" s="53"/>
      <c r="BP384" s="231"/>
      <c r="BQ384" s="59"/>
      <c r="BR384" s="60"/>
      <c r="BS384" s="59"/>
      <c r="BT384" s="238"/>
      <c r="BU384" s="59"/>
      <c r="BV384" s="58" t="e">
        <f t="shared" si="47"/>
        <v>#DIV/0!</v>
      </c>
      <c r="BW384" s="58" t="e">
        <f t="shared" si="48"/>
        <v>#DIV/0!</v>
      </c>
      <c r="BX384" s="58" t="e">
        <f t="shared" si="49"/>
        <v>#DIV/0!</v>
      </c>
      <c r="BY384" s="53"/>
      <c r="BZ384" s="58"/>
      <c r="CA384" s="61"/>
      <c r="CB384" s="56"/>
      <c r="CC384" s="56"/>
      <c r="CD384" s="56"/>
      <c r="CF384" s="62">
        <f t="shared" si="50"/>
        <v>0</v>
      </c>
      <c r="CG384" s="62">
        <f t="shared" si="51"/>
        <v>0</v>
      </c>
      <c r="CH384" s="173">
        <f t="shared" si="52"/>
        <v>0</v>
      </c>
      <c r="CI384" s="62">
        <f t="shared" si="53"/>
        <v>0</v>
      </c>
    </row>
    <row r="385" spans="2:87" ht="20.100000000000001" customHeight="1" x14ac:dyDescent="0.25">
      <c r="B385" s="53"/>
      <c r="C385" s="54"/>
      <c r="D385" s="267"/>
      <c r="E385" s="271"/>
      <c r="F385" s="55"/>
      <c r="G385" s="274"/>
      <c r="H385" s="53"/>
      <c r="I385" s="53"/>
      <c r="J385" s="53"/>
      <c r="K385" s="53"/>
      <c r="L385" s="265"/>
      <c r="M385" s="53"/>
      <c r="N385" s="260"/>
      <c r="O385" s="274"/>
      <c r="P385" s="53"/>
      <c r="Q385" s="263"/>
      <c r="R385" s="263"/>
      <c r="S385" s="179"/>
      <c r="T385" s="195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5"/>
      <c r="AF385" s="53"/>
      <c r="AG385" s="55"/>
      <c r="AH385" s="54"/>
      <c r="AI385" s="53"/>
      <c r="AJ385" s="53"/>
      <c r="AK385" s="208"/>
      <c r="AL385" s="54"/>
      <c r="AM385" s="53"/>
      <c r="AN385" s="206"/>
      <c r="AO385" s="54"/>
      <c r="AP385" s="54"/>
      <c r="AQ385" s="54"/>
      <c r="AR385" s="53"/>
      <c r="AS385" s="185"/>
      <c r="AT385" s="56"/>
      <c r="AU385" s="54"/>
      <c r="AV385" s="190"/>
      <c r="AW385" s="185"/>
      <c r="AX385" s="185"/>
      <c r="AY385" s="182"/>
      <c r="AZ385" s="56"/>
      <c r="BA385" s="56"/>
      <c r="BB385" s="56"/>
      <c r="BC385" s="56" t="str">
        <f t="shared" si="45"/>
        <v/>
      </c>
      <c r="BD385" s="56"/>
      <c r="BE385" s="57"/>
      <c r="BF385" s="56"/>
      <c r="BG385" s="56"/>
      <c r="BH385" s="231"/>
      <c r="BI385" s="197">
        <f t="shared" si="46"/>
        <v>0</v>
      </c>
      <c r="BJ385" s="236"/>
      <c r="BK385" s="56"/>
      <c r="BL385" s="56"/>
      <c r="BM385" s="56"/>
      <c r="BN385" s="223"/>
      <c r="BO385" s="53"/>
      <c r="BP385" s="231"/>
      <c r="BQ385" s="59"/>
      <c r="BR385" s="60"/>
      <c r="BS385" s="59"/>
      <c r="BT385" s="238"/>
      <c r="BU385" s="59"/>
      <c r="BV385" s="58" t="e">
        <f t="shared" si="47"/>
        <v>#DIV/0!</v>
      </c>
      <c r="BW385" s="58" t="e">
        <f t="shared" si="48"/>
        <v>#DIV/0!</v>
      </c>
      <c r="BX385" s="58" t="e">
        <f t="shared" si="49"/>
        <v>#DIV/0!</v>
      </c>
      <c r="BY385" s="53"/>
      <c r="BZ385" s="58"/>
      <c r="CA385" s="61"/>
      <c r="CB385" s="56"/>
      <c r="CC385" s="56"/>
      <c r="CD385" s="56"/>
      <c r="CF385" s="62">
        <f t="shared" si="50"/>
        <v>0</v>
      </c>
      <c r="CG385" s="62">
        <f t="shared" si="51"/>
        <v>0</v>
      </c>
      <c r="CH385" s="173">
        <f t="shared" si="52"/>
        <v>0</v>
      </c>
      <c r="CI385" s="62">
        <f t="shared" si="53"/>
        <v>0</v>
      </c>
    </row>
    <row r="386" spans="2:87" ht="20.100000000000001" customHeight="1" x14ac:dyDescent="0.25">
      <c r="B386" s="53"/>
      <c r="C386" s="54"/>
      <c r="D386" s="267"/>
      <c r="E386" s="271"/>
      <c r="F386" s="55"/>
      <c r="G386" s="274"/>
      <c r="H386" s="53"/>
      <c r="I386" s="53"/>
      <c r="J386" s="53"/>
      <c r="K386" s="53"/>
      <c r="L386" s="265"/>
      <c r="M386" s="53"/>
      <c r="N386" s="260"/>
      <c r="O386" s="274"/>
      <c r="P386" s="53"/>
      <c r="Q386" s="263"/>
      <c r="R386" s="263"/>
      <c r="S386" s="179"/>
      <c r="T386" s="195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5"/>
      <c r="AF386" s="53"/>
      <c r="AG386" s="55"/>
      <c r="AH386" s="54"/>
      <c r="AI386" s="53"/>
      <c r="AJ386" s="53"/>
      <c r="AK386" s="208"/>
      <c r="AL386" s="54"/>
      <c r="AM386" s="53"/>
      <c r="AN386" s="206"/>
      <c r="AO386" s="54"/>
      <c r="AP386" s="54"/>
      <c r="AQ386" s="54"/>
      <c r="AR386" s="53"/>
      <c r="AS386" s="185"/>
      <c r="AT386" s="56"/>
      <c r="AU386" s="54"/>
      <c r="AV386" s="190"/>
      <c r="AW386" s="185"/>
      <c r="AX386" s="185"/>
      <c r="AY386" s="182"/>
      <c r="AZ386" s="56"/>
      <c r="BA386" s="56"/>
      <c r="BB386" s="56"/>
      <c r="BC386" s="56" t="str">
        <f t="shared" si="45"/>
        <v/>
      </c>
      <c r="BD386" s="56"/>
      <c r="BE386" s="57"/>
      <c r="BF386" s="56"/>
      <c r="BG386" s="56"/>
      <c r="BH386" s="231"/>
      <c r="BI386" s="197">
        <f t="shared" si="46"/>
        <v>0</v>
      </c>
      <c r="BJ386" s="236"/>
      <c r="BK386" s="56"/>
      <c r="BL386" s="56"/>
      <c r="BM386" s="56"/>
      <c r="BN386" s="223"/>
      <c r="BO386" s="53"/>
      <c r="BP386" s="231"/>
      <c r="BQ386" s="59"/>
      <c r="BR386" s="60"/>
      <c r="BS386" s="59"/>
      <c r="BT386" s="238"/>
      <c r="BU386" s="59"/>
      <c r="BV386" s="58" t="e">
        <f t="shared" si="47"/>
        <v>#DIV/0!</v>
      </c>
      <c r="BW386" s="58" t="e">
        <f t="shared" si="48"/>
        <v>#DIV/0!</v>
      </c>
      <c r="BX386" s="58" t="e">
        <f t="shared" si="49"/>
        <v>#DIV/0!</v>
      </c>
      <c r="BY386" s="53"/>
      <c r="BZ386" s="58"/>
      <c r="CA386" s="61"/>
      <c r="CB386" s="56"/>
      <c r="CC386" s="56"/>
      <c r="CD386" s="56"/>
      <c r="CF386" s="62">
        <f t="shared" si="50"/>
        <v>0</v>
      </c>
      <c r="CG386" s="62">
        <f t="shared" si="51"/>
        <v>0</v>
      </c>
      <c r="CH386" s="173">
        <f t="shared" si="52"/>
        <v>0</v>
      </c>
      <c r="CI386" s="62">
        <f t="shared" si="53"/>
        <v>0</v>
      </c>
    </row>
    <row r="387" spans="2:87" ht="20.100000000000001" customHeight="1" x14ac:dyDescent="0.25">
      <c r="B387" s="53"/>
      <c r="C387" s="54"/>
      <c r="D387" s="267"/>
      <c r="E387" s="271"/>
      <c r="F387" s="55"/>
      <c r="G387" s="274"/>
      <c r="H387" s="53"/>
      <c r="I387" s="53"/>
      <c r="J387" s="53"/>
      <c r="K387" s="53"/>
      <c r="L387" s="265"/>
      <c r="M387" s="53"/>
      <c r="N387" s="260"/>
      <c r="O387" s="274"/>
      <c r="P387" s="53"/>
      <c r="Q387" s="263"/>
      <c r="R387" s="263"/>
      <c r="S387" s="179"/>
      <c r="T387" s="195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5"/>
      <c r="AF387" s="53"/>
      <c r="AG387" s="55"/>
      <c r="AH387" s="54"/>
      <c r="AI387" s="53"/>
      <c r="AJ387" s="53"/>
      <c r="AK387" s="208"/>
      <c r="AL387" s="54"/>
      <c r="AM387" s="53"/>
      <c r="AN387" s="206"/>
      <c r="AO387" s="54"/>
      <c r="AP387" s="54"/>
      <c r="AQ387" s="54"/>
      <c r="AR387" s="53"/>
      <c r="AS387" s="185"/>
      <c r="AT387" s="56"/>
      <c r="AU387" s="54"/>
      <c r="AV387" s="190"/>
      <c r="AW387" s="185"/>
      <c r="AX387" s="185"/>
      <c r="AY387" s="182"/>
      <c r="AZ387" s="56"/>
      <c r="BA387" s="56"/>
      <c r="BB387" s="56"/>
      <c r="BC387" s="56" t="str">
        <f t="shared" si="45"/>
        <v/>
      </c>
      <c r="BD387" s="56"/>
      <c r="BE387" s="57"/>
      <c r="BF387" s="56"/>
      <c r="BG387" s="56"/>
      <c r="BH387" s="231"/>
      <c r="BI387" s="197">
        <f t="shared" si="46"/>
        <v>0</v>
      </c>
      <c r="BJ387" s="236"/>
      <c r="BK387" s="56"/>
      <c r="BL387" s="56"/>
      <c r="BM387" s="56"/>
      <c r="BN387" s="223"/>
      <c r="BO387" s="53"/>
      <c r="BP387" s="231"/>
      <c r="BQ387" s="59"/>
      <c r="BR387" s="60"/>
      <c r="BS387" s="59"/>
      <c r="BT387" s="238"/>
      <c r="BU387" s="59"/>
      <c r="BV387" s="58" t="e">
        <f t="shared" si="47"/>
        <v>#DIV/0!</v>
      </c>
      <c r="BW387" s="58" t="e">
        <f t="shared" si="48"/>
        <v>#DIV/0!</v>
      </c>
      <c r="BX387" s="58" t="e">
        <f t="shared" si="49"/>
        <v>#DIV/0!</v>
      </c>
      <c r="BY387" s="53"/>
      <c r="BZ387" s="58"/>
      <c r="CA387" s="61"/>
      <c r="CB387" s="56"/>
      <c r="CC387" s="56"/>
      <c r="CD387" s="56"/>
      <c r="CF387" s="62">
        <f t="shared" si="50"/>
        <v>0</v>
      </c>
      <c r="CG387" s="62">
        <f t="shared" si="51"/>
        <v>0</v>
      </c>
      <c r="CH387" s="173">
        <f t="shared" si="52"/>
        <v>0</v>
      </c>
      <c r="CI387" s="62">
        <f t="shared" si="53"/>
        <v>0</v>
      </c>
    </row>
    <row r="388" spans="2:87" ht="20.100000000000001" customHeight="1" x14ac:dyDescent="0.25">
      <c r="B388" s="53"/>
      <c r="C388" s="54"/>
      <c r="D388" s="267"/>
      <c r="E388" s="271"/>
      <c r="F388" s="55"/>
      <c r="G388" s="274"/>
      <c r="H388" s="53"/>
      <c r="I388" s="53"/>
      <c r="J388" s="53"/>
      <c r="K388" s="53"/>
      <c r="L388" s="265"/>
      <c r="M388" s="53"/>
      <c r="N388" s="260"/>
      <c r="O388" s="274"/>
      <c r="P388" s="53"/>
      <c r="Q388" s="263"/>
      <c r="R388" s="263"/>
      <c r="S388" s="179"/>
      <c r="T388" s="195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5"/>
      <c r="AF388" s="53"/>
      <c r="AG388" s="55"/>
      <c r="AH388" s="54"/>
      <c r="AI388" s="53"/>
      <c r="AJ388" s="53"/>
      <c r="AK388" s="208"/>
      <c r="AL388" s="54"/>
      <c r="AM388" s="53"/>
      <c r="AN388" s="206"/>
      <c r="AO388" s="54"/>
      <c r="AP388" s="54"/>
      <c r="AQ388" s="54"/>
      <c r="AR388" s="53"/>
      <c r="AS388" s="185"/>
      <c r="AT388" s="56"/>
      <c r="AU388" s="54"/>
      <c r="AV388" s="190"/>
      <c r="AW388" s="185"/>
      <c r="AX388" s="185"/>
      <c r="AY388" s="182"/>
      <c r="AZ388" s="56"/>
      <c r="BA388" s="56"/>
      <c r="BB388" s="56"/>
      <c r="BC388" s="56" t="str">
        <f t="shared" si="45"/>
        <v/>
      </c>
      <c r="BD388" s="56"/>
      <c r="BE388" s="57"/>
      <c r="BF388" s="56"/>
      <c r="BG388" s="56"/>
      <c r="BH388" s="231"/>
      <c r="BI388" s="197">
        <f t="shared" si="46"/>
        <v>0</v>
      </c>
      <c r="BJ388" s="236"/>
      <c r="BK388" s="56"/>
      <c r="BL388" s="56"/>
      <c r="BM388" s="56"/>
      <c r="BN388" s="223"/>
      <c r="BO388" s="53"/>
      <c r="BP388" s="231"/>
      <c r="BQ388" s="59"/>
      <c r="BR388" s="60"/>
      <c r="BS388" s="59"/>
      <c r="BT388" s="238"/>
      <c r="BU388" s="59"/>
      <c r="BV388" s="58" t="e">
        <f t="shared" si="47"/>
        <v>#DIV/0!</v>
      </c>
      <c r="BW388" s="58" t="e">
        <f t="shared" si="48"/>
        <v>#DIV/0!</v>
      </c>
      <c r="BX388" s="58" t="e">
        <f t="shared" si="49"/>
        <v>#DIV/0!</v>
      </c>
      <c r="BY388" s="53"/>
      <c r="BZ388" s="58"/>
      <c r="CA388" s="61"/>
      <c r="CB388" s="56"/>
      <c r="CC388" s="56"/>
      <c r="CD388" s="56"/>
      <c r="CF388" s="62">
        <f t="shared" si="50"/>
        <v>0</v>
      </c>
      <c r="CG388" s="62">
        <f t="shared" si="51"/>
        <v>0</v>
      </c>
      <c r="CH388" s="173">
        <f t="shared" si="52"/>
        <v>0</v>
      </c>
      <c r="CI388" s="62">
        <f t="shared" si="53"/>
        <v>0</v>
      </c>
    </row>
    <row r="389" spans="2:87" ht="20.100000000000001" customHeight="1" x14ac:dyDescent="0.25">
      <c r="B389" s="53"/>
      <c r="C389" s="54"/>
      <c r="D389" s="267"/>
      <c r="E389" s="271"/>
      <c r="F389" s="55"/>
      <c r="G389" s="274"/>
      <c r="H389" s="53"/>
      <c r="I389" s="53"/>
      <c r="J389" s="53"/>
      <c r="K389" s="53"/>
      <c r="L389" s="265"/>
      <c r="M389" s="53"/>
      <c r="N389" s="260"/>
      <c r="O389" s="274"/>
      <c r="P389" s="53"/>
      <c r="Q389" s="263"/>
      <c r="R389" s="263"/>
      <c r="S389" s="179"/>
      <c r="T389" s="195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5"/>
      <c r="AF389" s="53"/>
      <c r="AG389" s="55"/>
      <c r="AH389" s="54"/>
      <c r="AI389" s="53"/>
      <c r="AJ389" s="53"/>
      <c r="AK389" s="208"/>
      <c r="AL389" s="54"/>
      <c r="AM389" s="53"/>
      <c r="AN389" s="206"/>
      <c r="AO389" s="54"/>
      <c r="AP389" s="54"/>
      <c r="AQ389" s="54"/>
      <c r="AR389" s="53"/>
      <c r="AS389" s="185"/>
      <c r="AT389" s="56"/>
      <c r="AU389" s="54"/>
      <c r="AV389" s="190"/>
      <c r="AW389" s="185"/>
      <c r="AX389" s="185"/>
      <c r="AY389" s="182"/>
      <c r="AZ389" s="56"/>
      <c r="BA389" s="56"/>
      <c r="BB389" s="56"/>
      <c r="BC389" s="56" t="str">
        <f t="shared" si="45"/>
        <v/>
      </c>
      <c r="BD389" s="56"/>
      <c r="BE389" s="57"/>
      <c r="BF389" s="56"/>
      <c r="BG389" s="56"/>
      <c r="BH389" s="231"/>
      <c r="BI389" s="197">
        <f t="shared" si="46"/>
        <v>0</v>
      </c>
      <c r="BJ389" s="236"/>
      <c r="BK389" s="56"/>
      <c r="BL389" s="56"/>
      <c r="BM389" s="56"/>
      <c r="BN389" s="223"/>
      <c r="BO389" s="53"/>
      <c r="BP389" s="231"/>
      <c r="BQ389" s="59"/>
      <c r="BR389" s="60"/>
      <c r="BS389" s="59"/>
      <c r="BT389" s="238"/>
      <c r="BU389" s="59"/>
      <c r="BV389" s="58" t="e">
        <f t="shared" si="47"/>
        <v>#DIV/0!</v>
      </c>
      <c r="BW389" s="58" t="e">
        <f t="shared" si="48"/>
        <v>#DIV/0!</v>
      </c>
      <c r="BX389" s="58" t="e">
        <f t="shared" si="49"/>
        <v>#DIV/0!</v>
      </c>
      <c r="BY389" s="53"/>
      <c r="BZ389" s="58"/>
      <c r="CA389" s="61"/>
      <c r="CB389" s="56"/>
      <c r="CC389" s="56"/>
      <c r="CD389" s="56"/>
      <c r="CF389" s="62">
        <f t="shared" si="50"/>
        <v>0</v>
      </c>
      <c r="CG389" s="62">
        <f t="shared" si="51"/>
        <v>0</v>
      </c>
      <c r="CH389" s="173">
        <f t="shared" si="52"/>
        <v>0</v>
      </c>
      <c r="CI389" s="62">
        <f t="shared" si="53"/>
        <v>0</v>
      </c>
    </row>
    <row r="390" spans="2:87" ht="20.100000000000001" customHeight="1" x14ac:dyDescent="0.25">
      <c r="B390" s="53"/>
      <c r="C390" s="54"/>
      <c r="D390" s="267"/>
      <c r="E390" s="271"/>
      <c r="F390" s="55"/>
      <c r="G390" s="274"/>
      <c r="H390" s="53"/>
      <c r="I390" s="53"/>
      <c r="J390" s="53"/>
      <c r="K390" s="53"/>
      <c r="L390" s="265"/>
      <c r="M390" s="53"/>
      <c r="N390" s="260"/>
      <c r="O390" s="274"/>
      <c r="P390" s="53"/>
      <c r="Q390" s="263"/>
      <c r="R390" s="263"/>
      <c r="S390" s="179"/>
      <c r="T390" s="195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5"/>
      <c r="AF390" s="53"/>
      <c r="AG390" s="55"/>
      <c r="AH390" s="54"/>
      <c r="AI390" s="53"/>
      <c r="AJ390" s="53"/>
      <c r="AK390" s="208"/>
      <c r="AL390" s="54"/>
      <c r="AM390" s="53"/>
      <c r="AN390" s="206"/>
      <c r="AO390" s="54"/>
      <c r="AP390" s="54"/>
      <c r="AQ390" s="54"/>
      <c r="AR390" s="53"/>
      <c r="AS390" s="185"/>
      <c r="AT390" s="56"/>
      <c r="AU390" s="54"/>
      <c r="AV390" s="190"/>
      <c r="AW390" s="185"/>
      <c r="AX390" s="185"/>
      <c r="AY390" s="182"/>
      <c r="AZ390" s="56"/>
      <c r="BA390" s="56"/>
      <c r="BB390" s="56"/>
      <c r="BC390" s="56" t="str">
        <f t="shared" si="45"/>
        <v/>
      </c>
      <c r="BD390" s="56"/>
      <c r="BE390" s="57"/>
      <c r="BF390" s="56"/>
      <c r="BG390" s="56"/>
      <c r="BH390" s="231"/>
      <c r="BI390" s="197">
        <f t="shared" si="46"/>
        <v>0</v>
      </c>
      <c r="BJ390" s="236"/>
      <c r="BK390" s="56"/>
      <c r="BL390" s="56"/>
      <c r="BM390" s="56"/>
      <c r="BN390" s="223"/>
      <c r="BO390" s="53"/>
      <c r="BP390" s="231"/>
      <c r="BQ390" s="59"/>
      <c r="BR390" s="60"/>
      <c r="BS390" s="59"/>
      <c r="BT390" s="238"/>
      <c r="BU390" s="59"/>
      <c r="BV390" s="58" t="e">
        <f t="shared" si="47"/>
        <v>#DIV/0!</v>
      </c>
      <c r="BW390" s="58" t="e">
        <f t="shared" si="48"/>
        <v>#DIV/0!</v>
      </c>
      <c r="BX390" s="58" t="e">
        <f t="shared" si="49"/>
        <v>#DIV/0!</v>
      </c>
      <c r="BY390" s="53"/>
      <c r="BZ390" s="58"/>
      <c r="CA390" s="61"/>
      <c r="CB390" s="56"/>
      <c r="CC390" s="56"/>
      <c r="CD390" s="56"/>
      <c r="CF390" s="62">
        <f t="shared" si="50"/>
        <v>0</v>
      </c>
      <c r="CG390" s="62">
        <f t="shared" si="51"/>
        <v>0</v>
      </c>
      <c r="CH390" s="173">
        <f t="shared" si="52"/>
        <v>0</v>
      </c>
      <c r="CI390" s="62">
        <f t="shared" si="53"/>
        <v>0</v>
      </c>
    </row>
    <row r="391" spans="2:87" ht="20.100000000000001" customHeight="1" x14ac:dyDescent="0.25">
      <c r="B391" s="53"/>
      <c r="C391" s="54"/>
      <c r="D391" s="267"/>
      <c r="E391" s="271"/>
      <c r="F391" s="55"/>
      <c r="G391" s="274"/>
      <c r="H391" s="53"/>
      <c r="I391" s="53"/>
      <c r="J391" s="53"/>
      <c r="K391" s="53"/>
      <c r="L391" s="265"/>
      <c r="M391" s="53"/>
      <c r="N391" s="260"/>
      <c r="O391" s="274"/>
      <c r="P391" s="53"/>
      <c r="Q391" s="263"/>
      <c r="R391" s="263"/>
      <c r="S391" s="179"/>
      <c r="T391" s="195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5"/>
      <c r="AF391" s="53"/>
      <c r="AG391" s="55"/>
      <c r="AH391" s="54"/>
      <c r="AI391" s="53"/>
      <c r="AJ391" s="53"/>
      <c r="AK391" s="208"/>
      <c r="AL391" s="54"/>
      <c r="AM391" s="53"/>
      <c r="AN391" s="206"/>
      <c r="AO391" s="54"/>
      <c r="AP391" s="54"/>
      <c r="AQ391" s="54"/>
      <c r="AR391" s="53"/>
      <c r="AS391" s="185"/>
      <c r="AT391" s="56"/>
      <c r="AU391" s="54"/>
      <c r="AV391" s="190"/>
      <c r="AW391" s="185"/>
      <c r="AX391" s="185"/>
      <c r="AY391" s="182"/>
      <c r="AZ391" s="56"/>
      <c r="BA391" s="56"/>
      <c r="BB391" s="56"/>
      <c r="BC391" s="56" t="str">
        <f t="shared" si="45"/>
        <v/>
      </c>
      <c r="BD391" s="56"/>
      <c r="BE391" s="57"/>
      <c r="BF391" s="56"/>
      <c r="BG391" s="56"/>
      <c r="BH391" s="231"/>
      <c r="BI391" s="197">
        <f t="shared" si="46"/>
        <v>0</v>
      </c>
      <c r="BJ391" s="236"/>
      <c r="BK391" s="56"/>
      <c r="BL391" s="56"/>
      <c r="BM391" s="56"/>
      <c r="BN391" s="223"/>
      <c r="BO391" s="53"/>
      <c r="BP391" s="231"/>
      <c r="BQ391" s="59"/>
      <c r="BR391" s="60"/>
      <c r="BS391" s="59"/>
      <c r="BT391" s="238"/>
      <c r="BU391" s="59"/>
      <c r="BV391" s="58" t="e">
        <f t="shared" si="47"/>
        <v>#DIV/0!</v>
      </c>
      <c r="BW391" s="58" t="e">
        <f t="shared" si="48"/>
        <v>#DIV/0!</v>
      </c>
      <c r="BX391" s="58" t="e">
        <f t="shared" si="49"/>
        <v>#DIV/0!</v>
      </c>
      <c r="BY391" s="53"/>
      <c r="BZ391" s="58"/>
      <c r="CA391" s="61"/>
      <c r="CB391" s="56"/>
      <c r="CC391" s="56"/>
      <c r="CD391" s="56"/>
      <c r="CF391" s="62">
        <f t="shared" si="50"/>
        <v>0</v>
      </c>
      <c r="CG391" s="62">
        <f t="shared" si="51"/>
        <v>0</v>
      </c>
      <c r="CH391" s="173">
        <f t="shared" si="52"/>
        <v>0</v>
      </c>
      <c r="CI391" s="62">
        <f t="shared" si="53"/>
        <v>0</v>
      </c>
    </row>
    <row r="392" spans="2:87" ht="20.100000000000001" customHeight="1" x14ac:dyDescent="0.25">
      <c r="B392" s="53"/>
      <c r="C392" s="54"/>
      <c r="D392" s="267"/>
      <c r="E392" s="271"/>
      <c r="F392" s="55"/>
      <c r="G392" s="274"/>
      <c r="H392" s="53"/>
      <c r="I392" s="53"/>
      <c r="J392" s="53"/>
      <c r="K392" s="53"/>
      <c r="L392" s="265"/>
      <c r="M392" s="53"/>
      <c r="N392" s="260"/>
      <c r="O392" s="274"/>
      <c r="P392" s="53"/>
      <c r="Q392" s="263"/>
      <c r="R392" s="263"/>
      <c r="S392" s="179"/>
      <c r="T392" s="195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5"/>
      <c r="AF392" s="53"/>
      <c r="AG392" s="55"/>
      <c r="AH392" s="54"/>
      <c r="AI392" s="53"/>
      <c r="AJ392" s="53"/>
      <c r="AK392" s="208"/>
      <c r="AL392" s="54"/>
      <c r="AM392" s="53"/>
      <c r="AN392" s="206"/>
      <c r="AO392" s="54"/>
      <c r="AP392" s="54"/>
      <c r="AQ392" s="54"/>
      <c r="AR392" s="53"/>
      <c r="AS392" s="185"/>
      <c r="AT392" s="56"/>
      <c r="AU392" s="54"/>
      <c r="AV392" s="190"/>
      <c r="AW392" s="185"/>
      <c r="AX392" s="185"/>
      <c r="AY392" s="182"/>
      <c r="AZ392" s="56"/>
      <c r="BA392" s="56"/>
      <c r="BB392" s="56"/>
      <c r="BC392" s="56" t="str">
        <f t="shared" ref="BC392:BC455" si="54">+IF(BB392="","",BB392-BH392)</f>
        <v/>
      </c>
      <c r="BD392" s="56"/>
      <c r="BE392" s="57"/>
      <c r="BF392" s="56"/>
      <c r="BG392" s="56"/>
      <c r="BH392" s="231"/>
      <c r="BI392" s="197">
        <f t="shared" ref="BI392:BI455" si="55">CF392</f>
        <v>0</v>
      </c>
      <c r="BJ392" s="236"/>
      <c r="BK392" s="56"/>
      <c r="BL392" s="56"/>
      <c r="BM392" s="56"/>
      <c r="BN392" s="223"/>
      <c r="BO392" s="53"/>
      <c r="BP392" s="231"/>
      <c r="BQ392" s="59"/>
      <c r="BR392" s="60"/>
      <c r="BS392" s="59"/>
      <c r="BT392" s="238"/>
      <c r="BU392" s="59"/>
      <c r="BV392" s="58" t="e">
        <f t="shared" ref="BV392:BV455" si="56">((BS392/1.2)-BR392)/BS392</f>
        <v>#DIV/0!</v>
      </c>
      <c r="BW392" s="58" t="e">
        <f t="shared" ref="BW392:BW455" si="57">(BR392-CH392)/BR392</f>
        <v>#DIV/0!</v>
      </c>
      <c r="BX392" s="58" t="e">
        <f t="shared" ref="BX392:BX455" si="58">((BS392/1.2)-CG392)/BS392</f>
        <v>#DIV/0!</v>
      </c>
      <c r="BY392" s="53"/>
      <c r="BZ392" s="58"/>
      <c r="CA392" s="61"/>
      <c r="CB392" s="56"/>
      <c r="CC392" s="56"/>
      <c r="CD392" s="56"/>
      <c r="CF392" s="62">
        <f t="shared" ref="CF392:CF455" si="59">CE392*(BH392-BN392)</f>
        <v>0</v>
      </c>
      <c r="CG392" s="62">
        <f t="shared" ref="CG392:CG455" si="60">BH392*(1-CE392)</f>
        <v>0</v>
      </c>
      <c r="CH392" s="173">
        <f t="shared" ref="CH392:CH455" si="61">BH392-BI392</f>
        <v>0</v>
      </c>
      <c r="CI392" s="62">
        <f t="shared" ref="CI392:CI455" si="62">CG392*1.2</f>
        <v>0</v>
      </c>
    </row>
    <row r="393" spans="2:87" ht="20.100000000000001" customHeight="1" x14ac:dyDescent="0.25">
      <c r="B393" s="53"/>
      <c r="C393" s="54"/>
      <c r="D393" s="267"/>
      <c r="E393" s="271"/>
      <c r="F393" s="55"/>
      <c r="G393" s="274"/>
      <c r="H393" s="53"/>
      <c r="I393" s="53"/>
      <c r="J393" s="53"/>
      <c r="K393" s="53"/>
      <c r="L393" s="265"/>
      <c r="M393" s="53"/>
      <c r="N393" s="260"/>
      <c r="O393" s="274"/>
      <c r="P393" s="53"/>
      <c r="Q393" s="263"/>
      <c r="R393" s="263"/>
      <c r="S393" s="179"/>
      <c r="T393" s="195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5"/>
      <c r="AF393" s="53"/>
      <c r="AG393" s="55"/>
      <c r="AH393" s="54"/>
      <c r="AI393" s="53"/>
      <c r="AJ393" s="53"/>
      <c r="AK393" s="208"/>
      <c r="AL393" s="54"/>
      <c r="AM393" s="53"/>
      <c r="AN393" s="206"/>
      <c r="AO393" s="54"/>
      <c r="AP393" s="54"/>
      <c r="AQ393" s="54"/>
      <c r="AR393" s="53"/>
      <c r="AS393" s="185"/>
      <c r="AT393" s="56"/>
      <c r="AU393" s="54"/>
      <c r="AV393" s="190"/>
      <c r="AW393" s="185"/>
      <c r="AX393" s="185"/>
      <c r="AY393" s="182"/>
      <c r="AZ393" s="56"/>
      <c r="BA393" s="56"/>
      <c r="BB393" s="56"/>
      <c r="BC393" s="56" t="str">
        <f t="shared" si="54"/>
        <v/>
      </c>
      <c r="BD393" s="56"/>
      <c r="BE393" s="57"/>
      <c r="BF393" s="56"/>
      <c r="BG393" s="56"/>
      <c r="BH393" s="231"/>
      <c r="BI393" s="197">
        <f t="shared" si="55"/>
        <v>0</v>
      </c>
      <c r="BJ393" s="236"/>
      <c r="BK393" s="56"/>
      <c r="BL393" s="56"/>
      <c r="BM393" s="56"/>
      <c r="BN393" s="223"/>
      <c r="BO393" s="53"/>
      <c r="BP393" s="231"/>
      <c r="BQ393" s="59"/>
      <c r="BR393" s="60"/>
      <c r="BS393" s="59"/>
      <c r="BT393" s="238"/>
      <c r="BU393" s="59"/>
      <c r="BV393" s="58" t="e">
        <f t="shared" si="56"/>
        <v>#DIV/0!</v>
      </c>
      <c r="BW393" s="58" t="e">
        <f t="shared" si="57"/>
        <v>#DIV/0!</v>
      </c>
      <c r="BX393" s="58" t="e">
        <f t="shared" si="58"/>
        <v>#DIV/0!</v>
      </c>
      <c r="BY393" s="53"/>
      <c r="BZ393" s="58"/>
      <c r="CA393" s="61"/>
      <c r="CB393" s="56"/>
      <c r="CC393" s="56"/>
      <c r="CD393" s="56"/>
      <c r="CF393" s="62">
        <f t="shared" si="59"/>
        <v>0</v>
      </c>
      <c r="CG393" s="62">
        <f t="shared" si="60"/>
        <v>0</v>
      </c>
      <c r="CH393" s="173">
        <f t="shared" si="61"/>
        <v>0</v>
      </c>
      <c r="CI393" s="62">
        <f t="shared" si="62"/>
        <v>0</v>
      </c>
    </row>
    <row r="394" spans="2:87" ht="20.100000000000001" customHeight="1" x14ac:dyDescent="0.25">
      <c r="B394" s="53"/>
      <c r="C394" s="54"/>
      <c r="D394" s="267"/>
      <c r="E394" s="271"/>
      <c r="F394" s="55"/>
      <c r="G394" s="274"/>
      <c r="H394" s="53"/>
      <c r="I394" s="53"/>
      <c r="J394" s="53"/>
      <c r="K394" s="53"/>
      <c r="L394" s="265"/>
      <c r="M394" s="53"/>
      <c r="N394" s="260"/>
      <c r="O394" s="274"/>
      <c r="P394" s="53"/>
      <c r="Q394" s="263"/>
      <c r="R394" s="263"/>
      <c r="S394" s="179"/>
      <c r="T394" s="195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5"/>
      <c r="AF394" s="53"/>
      <c r="AG394" s="55"/>
      <c r="AH394" s="54"/>
      <c r="AI394" s="53"/>
      <c r="AJ394" s="53"/>
      <c r="AK394" s="208"/>
      <c r="AL394" s="54"/>
      <c r="AM394" s="53"/>
      <c r="AN394" s="206"/>
      <c r="AO394" s="54"/>
      <c r="AP394" s="54"/>
      <c r="AQ394" s="54"/>
      <c r="AR394" s="53"/>
      <c r="AS394" s="185"/>
      <c r="AT394" s="56"/>
      <c r="AU394" s="54"/>
      <c r="AV394" s="190"/>
      <c r="AW394" s="185"/>
      <c r="AX394" s="185"/>
      <c r="AY394" s="182"/>
      <c r="AZ394" s="56"/>
      <c r="BA394" s="56"/>
      <c r="BB394" s="56"/>
      <c r="BC394" s="56" t="str">
        <f t="shared" si="54"/>
        <v/>
      </c>
      <c r="BD394" s="56"/>
      <c r="BE394" s="57"/>
      <c r="BF394" s="56"/>
      <c r="BG394" s="56"/>
      <c r="BH394" s="231"/>
      <c r="BI394" s="197">
        <f t="shared" si="55"/>
        <v>0</v>
      </c>
      <c r="BJ394" s="236"/>
      <c r="BK394" s="56"/>
      <c r="BL394" s="56"/>
      <c r="BM394" s="56"/>
      <c r="BN394" s="223"/>
      <c r="BO394" s="53"/>
      <c r="BP394" s="231"/>
      <c r="BQ394" s="59"/>
      <c r="BR394" s="60"/>
      <c r="BS394" s="59"/>
      <c r="BT394" s="238"/>
      <c r="BU394" s="59"/>
      <c r="BV394" s="58" t="e">
        <f t="shared" si="56"/>
        <v>#DIV/0!</v>
      </c>
      <c r="BW394" s="58" t="e">
        <f t="shared" si="57"/>
        <v>#DIV/0!</v>
      </c>
      <c r="BX394" s="58" t="e">
        <f t="shared" si="58"/>
        <v>#DIV/0!</v>
      </c>
      <c r="BY394" s="53"/>
      <c r="BZ394" s="58"/>
      <c r="CA394" s="61"/>
      <c r="CB394" s="56"/>
      <c r="CC394" s="56"/>
      <c r="CD394" s="56"/>
      <c r="CF394" s="62">
        <f t="shared" si="59"/>
        <v>0</v>
      </c>
      <c r="CG394" s="62">
        <f t="shared" si="60"/>
        <v>0</v>
      </c>
      <c r="CH394" s="173">
        <f t="shared" si="61"/>
        <v>0</v>
      </c>
      <c r="CI394" s="62">
        <f t="shared" si="62"/>
        <v>0</v>
      </c>
    </row>
    <row r="395" spans="2:87" ht="20.100000000000001" customHeight="1" x14ac:dyDescent="0.25">
      <c r="B395" s="53"/>
      <c r="C395" s="54"/>
      <c r="D395" s="267"/>
      <c r="E395" s="271"/>
      <c r="F395" s="55"/>
      <c r="G395" s="274"/>
      <c r="H395" s="53"/>
      <c r="I395" s="53"/>
      <c r="J395" s="53"/>
      <c r="K395" s="53"/>
      <c r="L395" s="265"/>
      <c r="M395" s="53"/>
      <c r="N395" s="260"/>
      <c r="O395" s="274"/>
      <c r="P395" s="53"/>
      <c r="Q395" s="263"/>
      <c r="R395" s="263"/>
      <c r="S395" s="179"/>
      <c r="T395" s="195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5"/>
      <c r="AF395" s="53"/>
      <c r="AG395" s="55"/>
      <c r="AH395" s="54"/>
      <c r="AI395" s="53"/>
      <c r="AJ395" s="53"/>
      <c r="AK395" s="208"/>
      <c r="AL395" s="54"/>
      <c r="AM395" s="53"/>
      <c r="AN395" s="206"/>
      <c r="AO395" s="54"/>
      <c r="AP395" s="54"/>
      <c r="AQ395" s="54"/>
      <c r="AR395" s="53"/>
      <c r="AS395" s="185"/>
      <c r="AT395" s="56"/>
      <c r="AU395" s="54"/>
      <c r="AV395" s="190"/>
      <c r="AW395" s="185"/>
      <c r="AX395" s="185"/>
      <c r="AY395" s="182"/>
      <c r="AZ395" s="56"/>
      <c r="BA395" s="56"/>
      <c r="BB395" s="56"/>
      <c r="BC395" s="56" t="str">
        <f t="shared" si="54"/>
        <v/>
      </c>
      <c r="BD395" s="56"/>
      <c r="BE395" s="57"/>
      <c r="BF395" s="56"/>
      <c r="BG395" s="56"/>
      <c r="BH395" s="231"/>
      <c r="BI395" s="197">
        <f t="shared" si="55"/>
        <v>0</v>
      </c>
      <c r="BJ395" s="236"/>
      <c r="BK395" s="56"/>
      <c r="BL395" s="56"/>
      <c r="BM395" s="56"/>
      <c r="BN395" s="223"/>
      <c r="BO395" s="53"/>
      <c r="BP395" s="231"/>
      <c r="BQ395" s="59"/>
      <c r="BR395" s="60"/>
      <c r="BS395" s="59"/>
      <c r="BT395" s="238"/>
      <c r="BU395" s="59"/>
      <c r="BV395" s="58" t="e">
        <f t="shared" si="56"/>
        <v>#DIV/0!</v>
      </c>
      <c r="BW395" s="58" t="e">
        <f t="shared" si="57"/>
        <v>#DIV/0!</v>
      </c>
      <c r="BX395" s="58" t="e">
        <f t="shared" si="58"/>
        <v>#DIV/0!</v>
      </c>
      <c r="BY395" s="53"/>
      <c r="BZ395" s="58"/>
      <c r="CA395" s="61"/>
      <c r="CB395" s="56"/>
      <c r="CC395" s="56"/>
      <c r="CD395" s="56"/>
      <c r="CF395" s="62">
        <f t="shared" si="59"/>
        <v>0</v>
      </c>
      <c r="CG395" s="62">
        <f t="shared" si="60"/>
        <v>0</v>
      </c>
      <c r="CH395" s="173">
        <f t="shared" si="61"/>
        <v>0</v>
      </c>
      <c r="CI395" s="62">
        <f t="shared" si="62"/>
        <v>0</v>
      </c>
    </row>
    <row r="396" spans="2:87" ht="20.100000000000001" customHeight="1" x14ac:dyDescent="0.25">
      <c r="B396" s="53"/>
      <c r="C396" s="54"/>
      <c r="D396" s="267"/>
      <c r="E396" s="271"/>
      <c r="F396" s="55"/>
      <c r="G396" s="274"/>
      <c r="H396" s="53"/>
      <c r="I396" s="53"/>
      <c r="J396" s="53"/>
      <c r="K396" s="53"/>
      <c r="L396" s="265"/>
      <c r="M396" s="53"/>
      <c r="N396" s="260"/>
      <c r="O396" s="274"/>
      <c r="P396" s="53"/>
      <c r="Q396" s="263"/>
      <c r="R396" s="263"/>
      <c r="S396" s="179"/>
      <c r="T396" s="195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5"/>
      <c r="AF396" s="53"/>
      <c r="AG396" s="55"/>
      <c r="AH396" s="54"/>
      <c r="AI396" s="53"/>
      <c r="AJ396" s="53"/>
      <c r="AK396" s="208"/>
      <c r="AL396" s="54"/>
      <c r="AM396" s="53"/>
      <c r="AN396" s="206"/>
      <c r="AO396" s="54"/>
      <c r="AP396" s="54"/>
      <c r="AQ396" s="54"/>
      <c r="AR396" s="53"/>
      <c r="AS396" s="185"/>
      <c r="AT396" s="56"/>
      <c r="AU396" s="54"/>
      <c r="AV396" s="190"/>
      <c r="AW396" s="185"/>
      <c r="AX396" s="185"/>
      <c r="AY396" s="182"/>
      <c r="AZ396" s="56"/>
      <c r="BA396" s="56"/>
      <c r="BB396" s="56"/>
      <c r="BC396" s="56" t="str">
        <f t="shared" si="54"/>
        <v/>
      </c>
      <c r="BD396" s="56"/>
      <c r="BE396" s="57"/>
      <c r="BF396" s="56"/>
      <c r="BG396" s="56"/>
      <c r="BH396" s="231"/>
      <c r="BI396" s="197">
        <f t="shared" si="55"/>
        <v>0</v>
      </c>
      <c r="BJ396" s="236"/>
      <c r="BK396" s="56"/>
      <c r="BL396" s="56"/>
      <c r="BM396" s="56"/>
      <c r="BN396" s="223"/>
      <c r="BO396" s="53"/>
      <c r="BP396" s="231"/>
      <c r="BQ396" s="59"/>
      <c r="BR396" s="60"/>
      <c r="BS396" s="59"/>
      <c r="BT396" s="238"/>
      <c r="BU396" s="59"/>
      <c r="BV396" s="58" t="e">
        <f t="shared" si="56"/>
        <v>#DIV/0!</v>
      </c>
      <c r="BW396" s="58" t="e">
        <f t="shared" si="57"/>
        <v>#DIV/0!</v>
      </c>
      <c r="BX396" s="58" t="e">
        <f t="shared" si="58"/>
        <v>#DIV/0!</v>
      </c>
      <c r="BY396" s="53"/>
      <c r="BZ396" s="58"/>
      <c r="CA396" s="61"/>
      <c r="CB396" s="56"/>
      <c r="CC396" s="56"/>
      <c r="CD396" s="56"/>
      <c r="CF396" s="62">
        <f t="shared" si="59"/>
        <v>0</v>
      </c>
      <c r="CG396" s="62">
        <f t="shared" si="60"/>
        <v>0</v>
      </c>
      <c r="CH396" s="173">
        <f t="shared" si="61"/>
        <v>0</v>
      </c>
      <c r="CI396" s="62">
        <f t="shared" si="62"/>
        <v>0</v>
      </c>
    </row>
    <row r="397" spans="2:87" ht="20.100000000000001" customHeight="1" x14ac:dyDescent="0.25">
      <c r="B397" s="53"/>
      <c r="C397" s="54"/>
      <c r="D397" s="267"/>
      <c r="E397" s="271"/>
      <c r="F397" s="55"/>
      <c r="G397" s="274"/>
      <c r="H397" s="53"/>
      <c r="I397" s="53"/>
      <c r="J397" s="53"/>
      <c r="K397" s="53"/>
      <c r="L397" s="265"/>
      <c r="M397" s="53"/>
      <c r="N397" s="260"/>
      <c r="O397" s="274"/>
      <c r="P397" s="53"/>
      <c r="Q397" s="263"/>
      <c r="R397" s="263"/>
      <c r="S397" s="179"/>
      <c r="T397" s="195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5"/>
      <c r="AF397" s="53"/>
      <c r="AG397" s="55"/>
      <c r="AH397" s="54"/>
      <c r="AI397" s="53"/>
      <c r="AJ397" s="53"/>
      <c r="AK397" s="208"/>
      <c r="AL397" s="54"/>
      <c r="AM397" s="53"/>
      <c r="AN397" s="206"/>
      <c r="AO397" s="54"/>
      <c r="AP397" s="54"/>
      <c r="AQ397" s="54"/>
      <c r="AR397" s="53"/>
      <c r="AS397" s="185"/>
      <c r="AT397" s="56"/>
      <c r="AU397" s="54"/>
      <c r="AV397" s="190"/>
      <c r="AW397" s="185"/>
      <c r="AX397" s="185"/>
      <c r="AY397" s="182"/>
      <c r="AZ397" s="56"/>
      <c r="BA397" s="56"/>
      <c r="BB397" s="56"/>
      <c r="BC397" s="56" t="str">
        <f t="shared" si="54"/>
        <v/>
      </c>
      <c r="BD397" s="56"/>
      <c r="BE397" s="57"/>
      <c r="BF397" s="56"/>
      <c r="BG397" s="56"/>
      <c r="BH397" s="231"/>
      <c r="BI397" s="197">
        <f t="shared" si="55"/>
        <v>0</v>
      </c>
      <c r="BJ397" s="236"/>
      <c r="BK397" s="56"/>
      <c r="BL397" s="56"/>
      <c r="BM397" s="56"/>
      <c r="BN397" s="223"/>
      <c r="BO397" s="53"/>
      <c r="BP397" s="231"/>
      <c r="BQ397" s="59"/>
      <c r="BR397" s="60"/>
      <c r="BS397" s="59"/>
      <c r="BT397" s="238"/>
      <c r="BU397" s="59"/>
      <c r="BV397" s="58" t="e">
        <f t="shared" si="56"/>
        <v>#DIV/0!</v>
      </c>
      <c r="BW397" s="58" t="e">
        <f t="shared" si="57"/>
        <v>#DIV/0!</v>
      </c>
      <c r="BX397" s="58" t="e">
        <f t="shared" si="58"/>
        <v>#DIV/0!</v>
      </c>
      <c r="BY397" s="53"/>
      <c r="BZ397" s="58"/>
      <c r="CA397" s="61"/>
      <c r="CB397" s="56"/>
      <c r="CC397" s="56"/>
      <c r="CD397" s="56"/>
      <c r="CF397" s="62">
        <f t="shared" si="59"/>
        <v>0</v>
      </c>
      <c r="CG397" s="62">
        <f t="shared" si="60"/>
        <v>0</v>
      </c>
      <c r="CH397" s="173">
        <f t="shared" si="61"/>
        <v>0</v>
      </c>
      <c r="CI397" s="62">
        <f t="shared" si="62"/>
        <v>0</v>
      </c>
    </row>
    <row r="398" spans="2:87" ht="20.100000000000001" customHeight="1" x14ac:dyDescent="0.25">
      <c r="B398" s="53"/>
      <c r="C398" s="54"/>
      <c r="D398" s="267"/>
      <c r="E398" s="271"/>
      <c r="F398" s="55"/>
      <c r="G398" s="274"/>
      <c r="H398" s="53"/>
      <c r="I398" s="53"/>
      <c r="J398" s="53"/>
      <c r="K398" s="53"/>
      <c r="L398" s="265"/>
      <c r="M398" s="53"/>
      <c r="N398" s="260"/>
      <c r="O398" s="274"/>
      <c r="P398" s="53"/>
      <c r="Q398" s="263"/>
      <c r="R398" s="263"/>
      <c r="S398" s="179"/>
      <c r="T398" s="195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5"/>
      <c r="AF398" s="53"/>
      <c r="AG398" s="55"/>
      <c r="AH398" s="54"/>
      <c r="AI398" s="53"/>
      <c r="AJ398" s="53"/>
      <c r="AK398" s="208"/>
      <c r="AL398" s="54"/>
      <c r="AM398" s="53"/>
      <c r="AN398" s="206"/>
      <c r="AO398" s="54"/>
      <c r="AP398" s="54"/>
      <c r="AQ398" s="54"/>
      <c r="AR398" s="53"/>
      <c r="AS398" s="185"/>
      <c r="AT398" s="56"/>
      <c r="AU398" s="54"/>
      <c r="AV398" s="190"/>
      <c r="AW398" s="185"/>
      <c r="AX398" s="185"/>
      <c r="AY398" s="182"/>
      <c r="AZ398" s="56"/>
      <c r="BA398" s="56"/>
      <c r="BB398" s="56"/>
      <c r="BC398" s="56" t="str">
        <f t="shared" si="54"/>
        <v/>
      </c>
      <c r="BD398" s="56"/>
      <c r="BE398" s="57"/>
      <c r="BF398" s="56"/>
      <c r="BG398" s="56"/>
      <c r="BH398" s="231"/>
      <c r="BI398" s="197">
        <f t="shared" si="55"/>
        <v>0</v>
      </c>
      <c r="BJ398" s="236"/>
      <c r="BK398" s="56"/>
      <c r="BL398" s="56"/>
      <c r="BM398" s="56"/>
      <c r="BN398" s="223"/>
      <c r="BO398" s="53"/>
      <c r="BP398" s="231"/>
      <c r="BQ398" s="59"/>
      <c r="BR398" s="60"/>
      <c r="BS398" s="59"/>
      <c r="BT398" s="238"/>
      <c r="BU398" s="59"/>
      <c r="BV398" s="58" t="e">
        <f t="shared" si="56"/>
        <v>#DIV/0!</v>
      </c>
      <c r="BW398" s="58" t="e">
        <f t="shared" si="57"/>
        <v>#DIV/0!</v>
      </c>
      <c r="BX398" s="58" t="e">
        <f t="shared" si="58"/>
        <v>#DIV/0!</v>
      </c>
      <c r="BY398" s="53"/>
      <c r="BZ398" s="58"/>
      <c r="CA398" s="61"/>
      <c r="CB398" s="56"/>
      <c r="CC398" s="56"/>
      <c r="CD398" s="56"/>
      <c r="CF398" s="62">
        <f t="shared" si="59"/>
        <v>0</v>
      </c>
      <c r="CG398" s="62">
        <f t="shared" si="60"/>
        <v>0</v>
      </c>
      <c r="CH398" s="173">
        <f t="shared" si="61"/>
        <v>0</v>
      </c>
      <c r="CI398" s="62">
        <f t="shared" si="62"/>
        <v>0</v>
      </c>
    </row>
    <row r="399" spans="2:87" ht="20.100000000000001" customHeight="1" x14ac:dyDescent="0.25">
      <c r="B399" s="53"/>
      <c r="C399" s="54"/>
      <c r="D399" s="267"/>
      <c r="E399" s="271"/>
      <c r="F399" s="55"/>
      <c r="G399" s="274"/>
      <c r="H399" s="53"/>
      <c r="I399" s="53"/>
      <c r="J399" s="53"/>
      <c r="K399" s="53"/>
      <c r="L399" s="265"/>
      <c r="M399" s="53"/>
      <c r="N399" s="260"/>
      <c r="O399" s="274"/>
      <c r="P399" s="53"/>
      <c r="Q399" s="263"/>
      <c r="R399" s="263"/>
      <c r="S399" s="179"/>
      <c r="T399" s="195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5"/>
      <c r="AF399" s="53"/>
      <c r="AG399" s="55"/>
      <c r="AH399" s="54"/>
      <c r="AI399" s="53"/>
      <c r="AJ399" s="53"/>
      <c r="AK399" s="208"/>
      <c r="AL399" s="54"/>
      <c r="AM399" s="53"/>
      <c r="AN399" s="206"/>
      <c r="AO399" s="54"/>
      <c r="AP399" s="54"/>
      <c r="AQ399" s="54"/>
      <c r="AR399" s="53"/>
      <c r="AS399" s="185"/>
      <c r="AT399" s="56"/>
      <c r="AU399" s="54"/>
      <c r="AV399" s="190"/>
      <c r="AW399" s="185"/>
      <c r="AX399" s="185"/>
      <c r="AY399" s="182"/>
      <c r="AZ399" s="56"/>
      <c r="BA399" s="56"/>
      <c r="BB399" s="56"/>
      <c r="BC399" s="56" t="str">
        <f t="shared" si="54"/>
        <v/>
      </c>
      <c r="BD399" s="56"/>
      <c r="BE399" s="57"/>
      <c r="BF399" s="56"/>
      <c r="BG399" s="56"/>
      <c r="BH399" s="231"/>
      <c r="BI399" s="197">
        <f t="shared" si="55"/>
        <v>0</v>
      </c>
      <c r="BJ399" s="236"/>
      <c r="BK399" s="56"/>
      <c r="BL399" s="56"/>
      <c r="BM399" s="56"/>
      <c r="BN399" s="223"/>
      <c r="BO399" s="53"/>
      <c r="BP399" s="231"/>
      <c r="BQ399" s="59"/>
      <c r="BR399" s="60"/>
      <c r="BS399" s="59"/>
      <c r="BT399" s="238"/>
      <c r="BU399" s="59"/>
      <c r="BV399" s="58" t="e">
        <f t="shared" si="56"/>
        <v>#DIV/0!</v>
      </c>
      <c r="BW399" s="58" t="e">
        <f t="shared" si="57"/>
        <v>#DIV/0!</v>
      </c>
      <c r="BX399" s="58" t="e">
        <f t="shared" si="58"/>
        <v>#DIV/0!</v>
      </c>
      <c r="BY399" s="53"/>
      <c r="BZ399" s="58"/>
      <c r="CA399" s="61"/>
      <c r="CB399" s="56"/>
      <c r="CC399" s="56"/>
      <c r="CD399" s="56"/>
      <c r="CF399" s="62">
        <f t="shared" si="59"/>
        <v>0</v>
      </c>
      <c r="CG399" s="62">
        <f t="shared" si="60"/>
        <v>0</v>
      </c>
      <c r="CH399" s="173">
        <f t="shared" si="61"/>
        <v>0</v>
      </c>
      <c r="CI399" s="62">
        <f t="shared" si="62"/>
        <v>0</v>
      </c>
    </row>
    <row r="400" spans="2:87" ht="20.100000000000001" customHeight="1" x14ac:dyDescent="0.25">
      <c r="B400" s="53"/>
      <c r="C400" s="54"/>
      <c r="D400" s="267"/>
      <c r="E400" s="271"/>
      <c r="F400" s="55"/>
      <c r="G400" s="274"/>
      <c r="H400" s="53"/>
      <c r="I400" s="53"/>
      <c r="J400" s="53"/>
      <c r="K400" s="53"/>
      <c r="L400" s="265"/>
      <c r="M400" s="53"/>
      <c r="N400" s="260"/>
      <c r="O400" s="274"/>
      <c r="P400" s="53"/>
      <c r="Q400" s="263"/>
      <c r="R400" s="263"/>
      <c r="S400" s="179"/>
      <c r="T400" s="195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5"/>
      <c r="AF400" s="53"/>
      <c r="AG400" s="55"/>
      <c r="AH400" s="54"/>
      <c r="AI400" s="53"/>
      <c r="AJ400" s="53"/>
      <c r="AK400" s="208"/>
      <c r="AL400" s="54"/>
      <c r="AM400" s="53"/>
      <c r="AN400" s="206"/>
      <c r="AO400" s="54"/>
      <c r="AP400" s="54"/>
      <c r="AQ400" s="54"/>
      <c r="AR400" s="53"/>
      <c r="AS400" s="185"/>
      <c r="AT400" s="56"/>
      <c r="AU400" s="54"/>
      <c r="AV400" s="190"/>
      <c r="AW400" s="185"/>
      <c r="AX400" s="185"/>
      <c r="AY400" s="182"/>
      <c r="AZ400" s="56"/>
      <c r="BA400" s="56"/>
      <c r="BB400" s="56"/>
      <c r="BC400" s="56" t="str">
        <f t="shared" si="54"/>
        <v/>
      </c>
      <c r="BD400" s="56"/>
      <c r="BE400" s="57"/>
      <c r="BF400" s="56"/>
      <c r="BG400" s="56"/>
      <c r="BH400" s="231"/>
      <c r="BI400" s="197">
        <f t="shared" si="55"/>
        <v>0</v>
      </c>
      <c r="BJ400" s="236"/>
      <c r="BK400" s="56"/>
      <c r="BL400" s="56"/>
      <c r="BM400" s="56"/>
      <c r="BN400" s="223"/>
      <c r="BO400" s="53"/>
      <c r="BP400" s="231"/>
      <c r="BQ400" s="59"/>
      <c r="BR400" s="60"/>
      <c r="BS400" s="59"/>
      <c r="BT400" s="238"/>
      <c r="BU400" s="59"/>
      <c r="BV400" s="58" t="e">
        <f t="shared" si="56"/>
        <v>#DIV/0!</v>
      </c>
      <c r="BW400" s="58" t="e">
        <f t="shared" si="57"/>
        <v>#DIV/0!</v>
      </c>
      <c r="BX400" s="58" t="e">
        <f t="shared" si="58"/>
        <v>#DIV/0!</v>
      </c>
      <c r="BY400" s="53"/>
      <c r="BZ400" s="58"/>
      <c r="CA400" s="61"/>
      <c r="CB400" s="56"/>
      <c r="CC400" s="56"/>
      <c r="CD400" s="56"/>
      <c r="CF400" s="62">
        <f t="shared" si="59"/>
        <v>0</v>
      </c>
      <c r="CG400" s="62">
        <f t="shared" si="60"/>
        <v>0</v>
      </c>
      <c r="CH400" s="173">
        <f t="shared" si="61"/>
        <v>0</v>
      </c>
      <c r="CI400" s="62">
        <f t="shared" si="62"/>
        <v>0</v>
      </c>
    </row>
    <row r="401" spans="2:87" ht="20.100000000000001" customHeight="1" x14ac:dyDescent="0.25">
      <c r="B401" s="53"/>
      <c r="C401" s="54"/>
      <c r="D401" s="267"/>
      <c r="E401" s="271"/>
      <c r="F401" s="55"/>
      <c r="G401" s="274"/>
      <c r="H401" s="53"/>
      <c r="I401" s="53"/>
      <c r="J401" s="53"/>
      <c r="K401" s="53"/>
      <c r="L401" s="265"/>
      <c r="M401" s="53"/>
      <c r="N401" s="260"/>
      <c r="O401" s="274"/>
      <c r="P401" s="53"/>
      <c r="Q401" s="263"/>
      <c r="R401" s="263"/>
      <c r="S401" s="179"/>
      <c r="T401" s="195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5"/>
      <c r="AF401" s="53"/>
      <c r="AG401" s="55"/>
      <c r="AH401" s="54"/>
      <c r="AI401" s="53"/>
      <c r="AJ401" s="53"/>
      <c r="AK401" s="208"/>
      <c r="AL401" s="54"/>
      <c r="AM401" s="53"/>
      <c r="AN401" s="206"/>
      <c r="AO401" s="54"/>
      <c r="AP401" s="54"/>
      <c r="AQ401" s="54"/>
      <c r="AR401" s="53"/>
      <c r="AS401" s="185"/>
      <c r="AT401" s="56"/>
      <c r="AU401" s="54"/>
      <c r="AV401" s="190"/>
      <c r="AW401" s="185"/>
      <c r="AX401" s="185"/>
      <c r="AY401" s="182"/>
      <c r="AZ401" s="56"/>
      <c r="BA401" s="56"/>
      <c r="BB401" s="56"/>
      <c r="BC401" s="56" t="str">
        <f t="shared" si="54"/>
        <v/>
      </c>
      <c r="BD401" s="56"/>
      <c r="BE401" s="57"/>
      <c r="BF401" s="56"/>
      <c r="BG401" s="56"/>
      <c r="BH401" s="231"/>
      <c r="BI401" s="197">
        <f t="shared" si="55"/>
        <v>0</v>
      </c>
      <c r="BJ401" s="236"/>
      <c r="BK401" s="56"/>
      <c r="BL401" s="56"/>
      <c r="BM401" s="56"/>
      <c r="BN401" s="223"/>
      <c r="BO401" s="53"/>
      <c r="BP401" s="231"/>
      <c r="BQ401" s="59"/>
      <c r="BR401" s="60"/>
      <c r="BS401" s="59"/>
      <c r="BT401" s="238"/>
      <c r="BU401" s="59"/>
      <c r="BV401" s="58" t="e">
        <f t="shared" si="56"/>
        <v>#DIV/0!</v>
      </c>
      <c r="BW401" s="58" t="e">
        <f t="shared" si="57"/>
        <v>#DIV/0!</v>
      </c>
      <c r="BX401" s="58" t="e">
        <f t="shared" si="58"/>
        <v>#DIV/0!</v>
      </c>
      <c r="BY401" s="53"/>
      <c r="BZ401" s="58"/>
      <c r="CA401" s="61"/>
      <c r="CB401" s="56"/>
      <c r="CC401" s="56"/>
      <c r="CD401" s="56"/>
      <c r="CF401" s="62">
        <f t="shared" si="59"/>
        <v>0</v>
      </c>
      <c r="CG401" s="62">
        <f t="shared" si="60"/>
        <v>0</v>
      </c>
      <c r="CH401" s="173">
        <f t="shared" si="61"/>
        <v>0</v>
      </c>
      <c r="CI401" s="62">
        <f t="shared" si="62"/>
        <v>0</v>
      </c>
    </row>
    <row r="402" spans="2:87" ht="20.100000000000001" customHeight="1" x14ac:dyDescent="0.25">
      <c r="B402" s="53"/>
      <c r="C402" s="54"/>
      <c r="D402" s="267"/>
      <c r="E402" s="271"/>
      <c r="F402" s="55"/>
      <c r="G402" s="274"/>
      <c r="H402" s="53"/>
      <c r="I402" s="53"/>
      <c r="J402" s="53"/>
      <c r="K402" s="53"/>
      <c r="L402" s="265"/>
      <c r="M402" s="53"/>
      <c r="N402" s="260"/>
      <c r="O402" s="274"/>
      <c r="P402" s="53"/>
      <c r="Q402" s="263"/>
      <c r="R402" s="263"/>
      <c r="S402" s="179"/>
      <c r="T402" s="195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5"/>
      <c r="AF402" s="53"/>
      <c r="AG402" s="55"/>
      <c r="AH402" s="54"/>
      <c r="AI402" s="53"/>
      <c r="AJ402" s="53"/>
      <c r="AK402" s="208"/>
      <c r="AL402" s="54"/>
      <c r="AM402" s="53"/>
      <c r="AN402" s="206"/>
      <c r="AO402" s="54"/>
      <c r="AP402" s="54"/>
      <c r="AQ402" s="54"/>
      <c r="AR402" s="53"/>
      <c r="AS402" s="185"/>
      <c r="AT402" s="56"/>
      <c r="AU402" s="54"/>
      <c r="AV402" s="190"/>
      <c r="AW402" s="185"/>
      <c r="AX402" s="185"/>
      <c r="AY402" s="182"/>
      <c r="AZ402" s="56"/>
      <c r="BA402" s="56"/>
      <c r="BB402" s="56"/>
      <c r="BC402" s="56" t="str">
        <f t="shared" si="54"/>
        <v/>
      </c>
      <c r="BD402" s="56"/>
      <c r="BE402" s="57"/>
      <c r="BF402" s="56"/>
      <c r="BG402" s="56"/>
      <c r="BH402" s="231"/>
      <c r="BI402" s="197">
        <f t="shared" si="55"/>
        <v>0</v>
      </c>
      <c r="BJ402" s="236"/>
      <c r="BK402" s="56"/>
      <c r="BL402" s="56"/>
      <c r="BM402" s="56"/>
      <c r="BN402" s="223"/>
      <c r="BO402" s="53"/>
      <c r="BP402" s="231"/>
      <c r="BQ402" s="59"/>
      <c r="BR402" s="60"/>
      <c r="BS402" s="59"/>
      <c r="BT402" s="238"/>
      <c r="BU402" s="59"/>
      <c r="BV402" s="58" t="e">
        <f t="shared" si="56"/>
        <v>#DIV/0!</v>
      </c>
      <c r="BW402" s="58" t="e">
        <f t="shared" si="57"/>
        <v>#DIV/0!</v>
      </c>
      <c r="BX402" s="58" t="e">
        <f t="shared" si="58"/>
        <v>#DIV/0!</v>
      </c>
      <c r="BY402" s="53"/>
      <c r="BZ402" s="58"/>
      <c r="CA402" s="61"/>
      <c r="CB402" s="56"/>
      <c r="CC402" s="56"/>
      <c r="CD402" s="56"/>
      <c r="CF402" s="62">
        <f t="shared" si="59"/>
        <v>0</v>
      </c>
      <c r="CG402" s="62">
        <f t="shared" si="60"/>
        <v>0</v>
      </c>
      <c r="CH402" s="173">
        <f t="shared" si="61"/>
        <v>0</v>
      </c>
      <c r="CI402" s="62">
        <f t="shared" si="62"/>
        <v>0</v>
      </c>
    </row>
    <row r="403" spans="2:87" ht="20.100000000000001" customHeight="1" x14ac:dyDescent="0.25">
      <c r="B403" s="53"/>
      <c r="C403" s="54"/>
      <c r="D403" s="267"/>
      <c r="E403" s="271"/>
      <c r="F403" s="55"/>
      <c r="G403" s="274"/>
      <c r="H403" s="53"/>
      <c r="I403" s="53"/>
      <c r="J403" s="53"/>
      <c r="K403" s="53"/>
      <c r="L403" s="265"/>
      <c r="M403" s="53"/>
      <c r="N403" s="260"/>
      <c r="O403" s="274"/>
      <c r="P403" s="53"/>
      <c r="Q403" s="263"/>
      <c r="R403" s="263"/>
      <c r="S403" s="179"/>
      <c r="T403" s="195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5"/>
      <c r="AF403" s="53"/>
      <c r="AG403" s="55"/>
      <c r="AH403" s="54"/>
      <c r="AI403" s="53"/>
      <c r="AJ403" s="53"/>
      <c r="AK403" s="208"/>
      <c r="AL403" s="54"/>
      <c r="AM403" s="53"/>
      <c r="AN403" s="206"/>
      <c r="AO403" s="54"/>
      <c r="AP403" s="54"/>
      <c r="AQ403" s="54"/>
      <c r="AR403" s="53"/>
      <c r="AS403" s="185"/>
      <c r="AT403" s="56"/>
      <c r="AU403" s="54"/>
      <c r="AV403" s="190"/>
      <c r="AW403" s="185"/>
      <c r="AX403" s="185"/>
      <c r="AY403" s="182"/>
      <c r="AZ403" s="56"/>
      <c r="BA403" s="56"/>
      <c r="BB403" s="56"/>
      <c r="BC403" s="56" t="str">
        <f t="shared" si="54"/>
        <v/>
      </c>
      <c r="BD403" s="56"/>
      <c r="BE403" s="57"/>
      <c r="BF403" s="56"/>
      <c r="BG403" s="56"/>
      <c r="BH403" s="231"/>
      <c r="BI403" s="197">
        <f t="shared" si="55"/>
        <v>0</v>
      </c>
      <c r="BJ403" s="236"/>
      <c r="BK403" s="56"/>
      <c r="BL403" s="56"/>
      <c r="BM403" s="56"/>
      <c r="BN403" s="223"/>
      <c r="BO403" s="53"/>
      <c r="BP403" s="231"/>
      <c r="BQ403" s="59"/>
      <c r="BR403" s="60"/>
      <c r="BS403" s="59"/>
      <c r="BT403" s="238"/>
      <c r="BU403" s="59"/>
      <c r="BV403" s="58" t="e">
        <f t="shared" si="56"/>
        <v>#DIV/0!</v>
      </c>
      <c r="BW403" s="58" t="e">
        <f t="shared" si="57"/>
        <v>#DIV/0!</v>
      </c>
      <c r="BX403" s="58" t="e">
        <f t="shared" si="58"/>
        <v>#DIV/0!</v>
      </c>
      <c r="BY403" s="53"/>
      <c r="BZ403" s="58"/>
      <c r="CA403" s="61"/>
      <c r="CB403" s="56"/>
      <c r="CC403" s="56"/>
      <c r="CD403" s="56"/>
      <c r="CF403" s="62">
        <f t="shared" si="59"/>
        <v>0</v>
      </c>
      <c r="CG403" s="62">
        <f t="shared" si="60"/>
        <v>0</v>
      </c>
      <c r="CH403" s="173">
        <f t="shared" si="61"/>
        <v>0</v>
      </c>
      <c r="CI403" s="62">
        <f t="shared" si="62"/>
        <v>0</v>
      </c>
    </row>
    <row r="404" spans="2:87" ht="20.100000000000001" customHeight="1" x14ac:dyDescent="0.25">
      <c r="B404" s="53"/>
      <c r="C404" s="54"/>
      <c r="D404" s="267"/>
      <c r="E404" s="271"/>
      <c r="F404" s="55"/>
      <c r="G404" s="274"/>
      <c r="H404" s="53"/>
      <c r="I404" s="53"/>
      <c r="J404" s="53"/>
      <c r="K404" s="53"/>
      <c r="L404" s="265"/>
      <c r="M404" s="53"/>
      <c r="N404" s="260"/>
      <c r="O404" s="274"/>
      <c r="P404" s="53"/>
      <c r="Q404" s="263"/>
      <c r="R404" s="263"/>
      <c r="S404" s="179"/>
      <c r="T404" s="195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5"/>
      <c r="AF404" s="53"/>
      <c r="AG404" s="55"/>
      <c r="AH404" s="54"/>
      <c r="AI404" s="53"/>
      <c r="AJ404" s="53"/>
      <c r="AK404" s="208"/>
      <c r="AL404" s="54"/>
      <c r="AM404" s="53"/>
      <c r="AN404" s="206"/>
      <c r="AO404" s="54"/>
      <c r="AP404" s="54"/>
      <c r="AQ404" s="54"/>
      <c r="AR404" s="53"/>
      <c r="AS404" s="185"/>
      <c r="AT404" s="56"/>
      <c r="AU404" s="54"/>
      <c r="AV404" s="190"/>
      <c r="AW404" s="185"/>
      <c r="AX404" s="185"/>
      <c r="AY404" s="182"/>
      <c r="AZ404" s="56"/>
      <c r="BA404" s="56"/>
      <c r="BB404" s="56"/>
      <c r="BC404" s="56" t="str">
        <f t="shared" si="54"/>
        <v/>
      </c>
      <c r="BD404" s="56"/>
      <c r="BE404" s="57"/>
      <c r="BF404" s="56"/>
      <c r="BG404" s="56"/>
      <c r="BH404" s="231"/>
      <c r="BI404" s="197">
        <f t="shared" si="55"/>
        <v>0</v>
      </c>
      <c r="BJ404" s="236"/>
      <c r="BK404" s="56"/>
      <c r="BL404" s="56"/>
      <c r="BM404" s="56"/>
      <c r="BN404" s="223"/>
      <c r="BO404" s="53"/>
      <c r="BP404" s="231"/>
      <c r="BQ404" s="59"/>
      <c r="BR404" s="60"/>
      <c r="BS404" s="59"/>
      <c r="BT404" s="238"/>
      <c r="BU404" s="59"/>
      <c r="BV404" s="58" t="e">
        <f t="shared" si="56"/>
        <v>#DIV/0!</v>
      </c>
      <c r="BW404" s="58" t="e">
        <f t="shared" si="57"/>
        <v>#DIV/0!</v>
      </c>
      <c r="BX404" s="58" t="e">
        <f t="shared" si="58"/>
        <v>#DIV/0!</v>
      </c>
      <c r="BY404" s="53"/>
      <c r="BZ404" s="58"/>
      <c r="CA404" s="61"/>
      <c r="CB404" s="56"/>
      <c r="CC404" s="56"/>
      <c r="CD404" s="56"/>
      <c r="CF404" s="62">
        <f t="shared" si="59"/>
        <v>0</v>
      </c>
      <c r="CG404" s="62">
        <f t="shared" si="60"/>
        <v>0</v>
      </c>
      <c r="CH404" s="173">
        <f t="shared" si="61"/>
        <v>0</v>
      </c>
      <c r="CI404" s="62">
        <f t="shared" si="62"/>
        <v>0</v>
      </c>
    </row>
    <row r="405" spans="2:87" ht="20.100000000000001" customHeight="1" x14ac:dyDescent="0.25">
      <c r="B405" s="53"/>
      <c r="C405" s="54"/>
      <c r="D405" s="267"/>
      <c r="E405" s="271"/>
      <c r="F405" s="55"/>
      <c r="G405" s="274"/>
      <c r="H405" s="53"/>
      <c r="I405" s="53"/>
      <c r="J405" s="53"/>
      <c r="K405" s="53"/>
      <c r="L405" s="265"/>
      <c r="M405" s="53"/>
      <c r="N405" s="260"/>
      <c r="O405" s="274"/>
      <c r="P405" s="53"/>
      <c r="Q405" s="263"/>
      <c r="R405" s="263"/>
      <c r="S405" s="179"/>
      <c r="T405" s="195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5"/>
      <c r="AF405" s="53"/>
      <c r="AG405" s="55"/>
      <c r="AH405" s="54"/>
      <c r="AI405" s="53"/>
      <c r="AJ405" s="53"/>
      <c r="AK405" s="208"/>
      <c r="AL405" s="54"/>
      <c r="AM405" s="53"/>
      <c r="AN405" s="206"/>
      <c r="AO405" s="54"/>
      <c r="AP405" s="54"/>
      <c r="AQ405" s="54"/>
      <c r="AR405" s="53"/>
      <c r="AS405" s="185"/>
      <c r="AT405" s="56"/>
      <c r="AU405" s="54"/>
      <c r="AV405" s="190"/>
      <c r="AW405" s="185"/>
      <c r="AX405" s="185"/>
      <c r="AY405" s="182"/>
      <c r="AZ405" s="56"/>
      <c r="BA405" s="56"/>
      <c r="BB405" s="56"/>
      <c r="BC405" s="56" t="str">
        <f t="shared" si="54"/>
        <v/>
      </c>
      <c r="BD405" s="56"/>
      <c r="BE405" s="57"/>
      <c r="BF405" s="56"/>
      <c r="BG405" s="56"/>
      <c r="BH405" s="231"/>
      <c r="BI405" s="197">
        <f t="shared" si="55"/>
        <v>0</v>
      </c>
      <c r="BJ405" s="236"/>
      <c r="BK405" s="56"/>
      <c r="BL405" s="56"/>
      <c r="BM405" s="56"/>
      <c r="BN405" s="223"/>
      <c r="BO405" s="53"/>
      <c r="BP405" s="231"/>
      <c r="BQ405" s="59"/>
      <c r="BR405" s="60"/>
      <c r="BS405" s="59"/>
      <c r="BT405" s="238"/>
      <c r="BU405" s="59"/>
      <c r="BV405" s="58" t="e">
        <f t="shared" si="56"/>
        <v>#DIV/0!</v>
      </c>
      <c r="BW405" s="58" t="e">
        <f t="shared" si="57"/>
        <v>#DIV/0!</v>
      </c>
      <c r="BX405" s="58" t="e">
        <f t="shared" si="58"/>
        <v>#DIV/0!</v>
      </c>
      <c r="BY405" s="53"/>
      <c r="BZ405" s="58"/>
      <c r="CA405" s="61"/>
      <c r="CB405" s="56"/>
      <c r="CC405" s="56"/>
      <c r="CD405" s="56"/>
      <c r="CF405" s="62">
        <f t="shared" si="59"/>
        <v>0</v>
      </c>
      <c r="CG405" s="62">
        <f t="shared" si="60"/>
        <v>0</v>
      </c>
      <c r="CH405" s="173">
        <f t="shared" si="61"/>
        <v>0</v>
      </c>
      <c r="CI405" s="62">
        <f t="shared" si="62"/>
        <v>0</v>
      </c>
    </row>
    <row r="406" spans="2:87" ht="20.100000000000001" customHeight="1" x14ac:dyDescent="0.25">
      <c r="B406" s="53"/>
      <c r="C406" s="54"/>
      <c r="D406" s="267"/>
      <c r="E406" s="271"/>
      <c r="F406" s="55"/>
      <c r="G406" s="274"/>
      <c r="H406" s="53"/>
      <c r="I406" s="53"/>
      <c r="J406" s="53"/>
      <c r="K406" s="53"/>
      <c r="L406" s="265"/>
      <c r="M406" s="53"/>
      <c r="N406" s="260"/>
      <c r="O406" s="274"/>
      <c r="P406" s="53"/>
      <c r="Q406" s="263"/>
      <c r="R406" s="263"/>
      <c r="S406" s="179"/>
      <c r="T406" s="195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5"/>
      <c r="AF406" s="53"/>
      <c r="AG406" s="55"/>
      <c r="AH406" s="54"/>
      <c r="AI406" s="53"/>
      <c r="AJ406" s="53"/>
      <c r="AK406" s="208"/>
      <c r="AL406" s="54"/>
      <c r="AM406" s="53"/>
      <c r="AN406" s="206"/>
      <c r="AO406" s="54"/>
      <c r="AP406" s="54"/>
      <c r="AQ406" s="54"/>
      <c r="AR406" s="53"/>
      <c r="AS406" s="185"/>
      <c r="AT406" s="56"/>
      <c r="AU406" s="54"/>
      <c r="AV406" s="190"/>
      <c r="AW406" s="185"/>
      <c r="AX406" s="185"/>
      <c r="AY406" s="182"/>
      <c r="AZ406" s="56"/>
      <c r="BA406" s="56"/>
      <c r="BB406" s="56"/>
      <c r="BC406" s="56" t="str">
        <f t="shared" si="54"/>
        <v/>
      </c>
      <c r="BD406" s="56"/>
      <c r="BE406" s="57"/>
      <c r="BF406" s="56"/>
      <c r="BG406" s="56"/>
      <c r="BH406" s="231"/>
      <c r="BI406" s="197">
        <f t="shared" si="55"/>
        <v>0</v>
      </c>
      <c r="BJ406" s="236"/>
      <c r="BK406" s="56"/>
      <c r="BL406" s="56"/>
      <c r="BM406" s="56"/>
      <c r="BN406" s="223"/>
      <c r="BO406" s="53"/>
      <c r="BP406" s="231"/>
      <c r="BQ406" s="59"/>
      <c r="BR406" s="60"/>
      <c r="BS406" s="59"/>
      <c r="BT406" s="238"/>
      <c r="BU406" s="59"/>
      <c r="BV406" s="58" t="e">
        <f t="shared" si="56"/>
        <v>#DIV/0!</v>
      </c>
      <c r="BW406" s="58" t="e">
        <f t="shared" si="57"/>
        <v>#DIV/0!</v>
      </c>
      <c r="BX406" s="58" t="e">
        <f t="shared" si="58"/>
        <v>#DIV/0!</v>
      </c>
      <c r="BY406" s="53"/>
      <c r="BZ406" s="58"/>
      <c r="CA406" s="61"/>
      <c r="CB406" s="56"/>
      <c r="CC406" s="56"/>
      <c r="CD406" s="56"/>
      <c r="CF406" s="62">
        <f t="shared" si="59"/>
        <v>0</v>
      </c>
      <c r="CG406" s="62">
        <f t="shared" si="60"/>
        <v>0</v>
      </c>
      <c r="CH406" s="173">
        <f t="shared" si="61"/>
        <v>0</v>
      </c>
      <c r="CI406" s="62">
        <f t="shared" si="62"/>
        <v>0</v>
      </c>
    </row>
    <row r="407" spans="2:87" ht="20.100000000000001" customHeight="1" x14ac:dyDescent="0.25">
      <c r="B407" s="53"/>
      <c r="C407" s="54"/>
      <c r="D407" s="267"/>
      <c r="E407" s="271"/>
      <c r="F407" s="55"/>
      <c r="G407" s="274"/>
      <c r="H407" s="53"/>
      <c r="I407" s="53"/>
      <c r="J407" s="53"/>
      <c r="K407" s="53"/>
      <c r="L407" s="265"/>
      <c r="M407" s="53"/>
      <c r="N407" s="260"/>
      <c r="O407" s="274"/>
      <c r="P407" s="53"/>
      <c r="Q407" s="263"/>
      <c r="R407" s="263"/>
      <c r="S407" s="179"/>
      <c r="T407" s="195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5"/>
      <c r="AF407" s="53"/>
      <c r="AG407" s="55"/>
      <c r="AH407" s="54"/>
      <c r="AI407" s="53"/>
      <c r="AJ407" s="53"/>
      <c r="AK407" s="208"/>
      <c r="AL407" s="54"/>
      <c r="AM407" s="53"/>
      <c r="AN407" s="206"/>
      <c r="AO407" s="54"/>
      <c r="AP407" s="54"/>
      <c r="AQ407" s="54"/>
      <c r="AR407" s="53"/>
      <c r="AS407" s="185"/>
      <c r="AT407" s="56"/>
      <c r="AU407" s="54"/>
      <c r="AV407" s="190"/>
      <c r="AW407" s="185"/>
      <c r="AX407" s="185"/>
      <c r="AY407" s="182"/>
      <c r="AZ407" s="56"/>
      <c r="BA407" s="56"/>
      <c r="BB407" s="56"/>
      <c r="BC407" s="56" t="str">
        <f t="shared" si="54"/>
        <v/>
      </c>
      <c r="BD407" s="56"/>
      <c r="BE407" s="57"/>
      <c r="BF407" s="56"/>
      <c r="BG407" s="56"/>
      <c r="BH407" s="231"/>
      <c r="BI407" s="197">
        <f t="shared" si="55"/>
        <v>0</v>
      </c>
      <c r="BJ407" s="236"/>
      <c r="BK407" s="56"/>
      <c r="BL407" s="56"/>
      <c r="BM407" s="56"/>
      <c r="BN407" s="223"/>
      <c r="BO407" s="53"/>
      <c r="BP407" s="231"/>
      <c r="BQ407" s="59"/>
      <c r="BR407" s="60"/>
      <c r="BS407" s="59"/>
      <c r="BT407" s="238"/>
      <c r="BU407" s="59"/>
      <c r="BV407" s="58" t="e">
        <f t="shared" si="56"/>
        <v>#DIV/0!</v>
      </c>
      <c r="BW407" s="58" t="e">
        <f t="shared" si="57"/>
        <v>#DIV/0!</v>
      </c>
      <c r="BX407" s="58" t="e">
        <f t="shared" si="58"/>
        <v>#DIV/0!</v>
      </c>
      <c r="BY407" s="53"/>
      <c r="BZ407" s="58"/>
      <c r="CA407" s="61"/>
      <c r="CB407" s="56"/>
      <c r="CC407" s="56"/>
      <c r="CD407" s="56"/>
      <c r="CF407" s="62">
        <f t="shared" si="59"/>
        <v>0</v>
      </c>
      <c r="CG407" s="62">
        <f t="shared" si="60"/>
        <v>0</v>
      </c>
      <c r="CH407" s="173">
        <f t="shared" si="61"/>
        <v>0</v>
      </c>
      <c r="CI407" s="62">
        <f t="shared" si="62"/>
        <v>0</v>
      </c>
    </row>
    <row r="408" spans="2:87" ht="20.100000000000001" customHeight="1" x14ac:dyDescent="0.25">
      <c r="B408" s="53"/>
      <c r="C408" s="54"/>
      <c r="D408" s="267"/>
      <c r="E408" s="271"/>
      <c r="F408" s="55"/>
      <c r="G408" s="274"/>
      <c r="H408" s="53"/>
      <c r="I408" s="53"/>
      <c r="J408" s="53"/>
      <c r="K408" s="53"/>
      <c r="L408" s="265"/>
      <c r="M408" s="53"/>
      <c r="N408" s="260"/>
      <c r="O408" s="274"/>
      <c r="P408" s="53"/>
      <c r="Q408" s="263"/>
      <c r="R408" s="263"/>
      <c r="S408" s="179"/>
      <c r="T408" s="195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5"/>
      <c r="AF408" s="53"/>
      <c r="AG408" s="55"/>
      <c r="AH408" s="54"/>
      <c r="AI408" s="53"/>
      <c r="AJ408" s="53"/>
      <c r="AK408" s="208"/>
      <c r="AL408" s="54"/>
      <c r="AM408" s="53"/>
      <c r="AN408" s="206"/>
      <c r="AO408" s="54"/>
      <c r="AP408" s="54"/>
      <c r="AQ408" s="54"/>
      <c r="AR408" s="53"/>
      <c r="AS408" s="185"/>
      <c r="AT408" s="56"/>
      <c r="AU408" s="54"/>
      <c r="AV408" s="190"/>
      <c r="AW408" s="185"/>
      <c r="AX408" s="185"/>
      <c r="AY408" s="182"/>
      <c r="AZ408" s="56"/>
      <c r="BA408" s="56"/>
      <c r="BB408" s="56"/>
      <c r="BC408" s="56" t="str">
        <f t="shared" si="54"/>
        <v/>
      </c>
      <c r="BD408" s="56"/>
      <c r="BE408" s="57"/>
      <c r="BF408" s="56"/>
      <c r="BG408" s="56"/>
      <c r="BH408" s="231"/>
      <c r="BI408" s="197">
        <f t="shared" si="55"/>
        <v>0</v>
      </c>
      <c r="BJ408" s="236"/>
      <c r="BK408" s="56"/>
      <c r="BL408" s="56"/>
      <c r="BM408" s="56"/>
      <c r="BN408" s="223"/>
      <c r="BO408" s="53"/>
      <c r="BP408" s="231"/>
      <c r="BQ408" s="59"/>
      <c r="BR408" s="60"/>
      <c r="BS408" s="59"/>
      <c r="BT408" s="238"/>
      <c r="BU408" s="59"/>
      <c r="BV408" s="58" t="e">
        <f t="shared" si="56"/>
        <v>#DIV/0!</v>
      </c>
      <c r="BW408" s="58" t="e">
        <f t="shared" si="57"/>
        <v>#DIV/0!</v>
      </c>
      <c r="BX408" s="58" t="e">
        <f t="shared" si="58"/>
        <v>#DIV/0!</v>
      </c>
      <c r="BY408" s="53"/>
      <c r="BZ408" s="58"/>
      <c r="CA408" s="61"/>
      <c r="CB408" s="56"/>
      <c r="CC408" s="56"/>
      <c r="CD408" s="56"/>
      <c r="CF408" s="62">
        <f t="shared" si="59"/>
        <v>0</v>
      </c>
      <c r="CG408" s="62">
        <f t="shared" si="60"/>
        <v>0</v>
      </c>
      <c r="CH408" s="173">
        <f t="shared" si="61"/>
        <v>0</v>
      </c>
      <c r="CI408" s="62">
        <f t="shared" si="62"/>
        <v>0</v>
      </c>
    </row>
    <row r="409" spans="2:87" ht="20.100000000000001" customHeight="1" x14ac:dyDescent="0.25">
      <c r="B409" s="53"/>
      <c r="C409" s="54"/>
      <c r="D409" s="267"/>
      <c r="E409" s="271"/>
      <c r="F409" s="55"/>
      <c r="G409" s="274"/>
      <c r="H409" s="53"/>
      <c r="I409" s="53"/>
      <c r="J409" s="53"/>
      <c r="K409" s="53"/>
      <c r="L409" s="265"/>
      <c r="M409" s="53"/>
      <c r="N409" s="260"/>
      <c r="O409" s="274"/>
      <c r="P409" s="53"/>
      <c r="Q409" s="263"/>
      <c r="R409" s="263"/>
      <c r="S409" s="179"/>
      <c r="T409" s="195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5"/>
      <c r="AF409" s="53"/>
      <c r="AG409" s="55"/>
      <c r="AH409" s="54"/>
      <c r="AI409" s="53"/>
      <c r="AJ409" s="53"/>
      <c r="AK409" s="208"/>
      <c r="AL409" s="54"/>
      <c r="AM409" s="53"/>
      <c r="AN409" s="206"/>
      <c r="AO409" s="54"/>
      <c r="AP409" s="54"/>
      <c r="AQ409" s="54"/>
      <c r="AR409" s="53"/>
      <c r="AS409" s="185"/>
      <c r="AT409" s="56"/>
      <c r="AU409" s="54"/>
      <c r="AV409" s="190"/>
      <c r="AW409" s="185"/>
      <c r="AX409" s="185"/>
      <c r="AY409" s="182"/>
      <c r="AZ409" s="56"/>
      <c r="BA409" s="56"/>
      <c r="BB409" s="56"/>
      <c r="BC409" s="56" t="str">
        <f t="shared" si="54"/>
        <v/>
      </c>
      <c r="BD409" s="56"/>
      <c r="BE409" s="57"/>
      <c r="BF409" s="56"/>
      <c r="BG409" s="56"/>
      <c r="BH409" s="231"/>
      <c r="BI409" s="197">
        <f t="shared" si="55"/>
        <v>0</v>
      </c>
      <c r="BJ409" s="236"/>
      <c r="BK409" s="56"/>
      <c r="BL409" s="56"/>
      <c r="BM409" s="56"/>
      <c r="BN409" s="223"/>
      <c r="BO409" s="53"/>
      <c r="BP409" s="231"/>
      <c r="BQ409" s="59"/>
      <c r="BR409" s="60"/>
      <c r="BS409" s="59"/>
      <c r="BT409" s="238"/>
      <c r="BU409" s="59"/>
      <c r="BV409" s="58" t="e">
        <f t="shared" si="56"/>
        <v>#DIV/0!</v>
      </c>
      <c r="BW409" s="58" t="e">
        <f t="shared" si="57"/>
        <v>#DIV/0!</v>
      </c>
      <c r="BX409" s="58" t="e">
        <f t="shared" si="58"/>
        <v>#DIV/0!</v>
      </c>
      <c r="BY409" s="53"/>
      <c r="BZ409" s="58"/>
      <c r="CA409" s="61"/>
      <c r="CB409" s="56"/>
      <c r="CC409" s="56"/>
      <c r="CD409" s="56"/>
      <c r="CF409" s="62">
        <f t="shared" si="59"/>
        <v>0</v>
      </c>
      <c r="CG409" s="62">
        <f t="shared" si="60"/>
        <v>0</v>
      </c>
      <c r="CH409" s="173">
        <f t="shared" si="61"/>
        <v>0</v>
      </c>
      <c r="CI409" s="62">
        <f t="shared" si="62"/>
        <v>0</v>
      </c>
    </row>
    <row r="410" spans="2:87" ht="20.100000000000001" customHeight="1" x14ac:dyDescent="0.25">
      <c r="B410" s="53"/>
      <c r="C410" s="54"/>
      <c r="D410" s="267"/>
      <c r="E410" s="271"/>
      <c r="F410" s="55"/>
      <c r="G410" s="274"/>
      <c r="H410" s="53"/>
      <c r="I410" s="53"/>
      <c r="J410" s="53"/>
      <c r="K410" s="53"/>
      <c r="L410" s="265"/>
      <c r="M410" s="53"/>
      <c r="N410" s="260"/>
      <c r="O410" s="274"/>
      <c r="P410" s="53"/>
      <c r="Q410" s="263"/>
      <c r="R410" s="263"/>
      <c r="S410" s="179"/>
      <c r="T410" s="195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5"/>
      <c r="AF410" s="53"/>
      <c r="AG410" s="55"/>
      <c r="AH410" s="54"/>
      <c r="AI410" s="53"/>
      <c r="AJ410" s="53"/>
      <c r="AK410" s="208"/>
      <c r="AL410" s="54"/>
      <c r="AM410" s="53"/>
      <c r="AN410" s="206"/>
      <c r="AO410" s="54"/>
      <c r="AP410" s="54"/>
      <c r="AQ410" s="54"/>
      <c r="AR410" s="53"/>
      <c r="AS410" s="185"/>
      <c r="AT410" s="56"/>
      <c r="AU410" s="54"/>
      <c r="AV410" s="190"/>
      <c r="AW410" s="185"/>
      <c r="AX410" s="185"/>
      <c r="AY410" s="182"/>
      <c r="AZ410" s="56"/>
      <c r="BA410" s="56"/>
      <c r="BB410" s="56"/>
      <c r="BC410" s="56" t="str">
        <f t="shared" si="54"/>
        <v/>
      </c>
      <c r="BD410" s="56"/>
      <c r="BE410" s="57"/>
      <c r="BF410" s="56"/>
      <c r="BG410" s="56"/>
      <c r="BH410" s="231"/>
      <c r="BI410" s="197">
        <f t="shared" si="55"/>
        <v>0</v>
      </c>
      <c r="BJ410" s="236"/>
      <c r="BK410" s="56"/>
      <c r="BL410" s="56"/>
      <c r="BM410" s="56"/>
      <c r="BN410" s="223"/>
      <c r="BO410" s="53"/>
      <c r="BP410" s="231"/>
      <c r="BQ410" s="59"/>
      <c r="BR410" s="60"/>
      <c r="BS410" s="59"/>
      <c r="BT410" s="238"/>
      <c r="BU410" s="59"/>
      <c r="BV410" s="58" t="e">
        <f t="shared" si="56"/>
        <v>#DIV/0!</v>
      </c>
      <c r="BW410" s="58" t="e">
        <f t="shared" si="57"/>
        <v>#DIV/0!</v>
      </c>
      <c r="BX410" s="58" t="e">
        <f t="shared" si="58"/>
        <v>#DIV/0!</v>
      </c>
      <c r="BY410" s="53"/>
      <c r="BZ410" s="58"/>
      <c r="CA410" s="61"/>
      <c r="CB410" s="56"/>
      <c r="CC410" s="56"/>
      <c r="CD410" s="56"/>
      <c r="CF410" s="62">
        <f t="shared" si="59"/>
        <v>0</v>
      </c>
      <c r="CG410" s="62">
        <f t="shared" si="60"/>
        <v>0</v>
      </c>
      <c r="CH410" s="173">
        <f t="shared" si="61"/>
        <v>0</v>
      </c>
      <c r="CI410" s="62">
        <f t="shared" si="62"/>
        <v>0</v>
      </c>
    </row>
    <row r="411" spans="2:87" ht="20.100000000000001" customHeight="1" x14ac:dyDescent="0.25">
      <c r="B411" s="53"/>
      <c r="C411" s="54"/>
      <c r="D411" s="267"/>
      <c r="E411" s="271"/>
      <c r="F411" s="55"/>
      <c r="G411" s="274"/>
      <c r="H411" s="53"/>
      <c r="I411" s="53"/>
      <c r="J411" s="53"/>
      <c r="K411" s="53"/>
      <c r="L411" s="265"/>
      <c r="M411" s="53"/>
      <c r="N411" s="260"/>
      <c r="O411" s="274"/>
      <c r="P411" s="53"/>
      <c r="Q411" s="263"/>
      <c r="R411" s="263"/>
      <c r="S411" s="179"/>
      <c r="T411" s="195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5"/>
      <c r="AF411" s="53"/>
      <c r="AG411" s="55"/>
      <c r="AH411" s="54"/>
      <c r="AI411" s="53"/>
      <c r="AJ411" s="53"/>
      <c r="AK411" s="208"/>
      <c r="AL411" s="54"/>
      <c r="AM411" s="53"/>
      <c r="AN411" s="206"/>
      <c r="AO411" s="54"/>
      <c r="AP411" s="54"/>
      <c r="AQ411" s="54"/>
      <c r="AR411" s="53"/>
      <c r="AS411" s="185"/>
      <c r="AT411" s="56"/>
      <c r="AU411" s="54"/>
      <c r="AV411" s="190"/>
      <c r="AW411" s="185"/>
      <c r="AX411" s="185"/>
      <c r="AY411" s="182"/>
      <c r="AZ411" s="56"/>
      <c r="BA411" s="56"/>
      <c r="BB411" s="56"/>
      <c r="BC411" s="56" t="str">
        <f t="shared" si="54"/>
        <v/>
      </c>
      <c r="BD411" s="56"/>
      <c r="BE411" s="57"/>
      <c r="BF411" s="56"/>
      <c r="BG411" s="56"/>
      <c r="BH411" s="231"/>
      <c r="BI411" s="197">
        <f t="shared" si="55"/>
        <v>0</v>
      </c>
      <c r="BJ411" s="236"/>
      <c r="BK411" s="56"/>
      <c r="BL411" s="56"/>
      <c r="BM411" s="56"/>
      <c r="BN411" s="223"/>
      <c r="BO411" s="53"/>
      <c r="BP411" s="231"/>
      <c r="BQ411" s="59"/>
      <c r="BR411" s="60"/>
      <c r="BS411" s="59"/>
      <c r="BT411" s="238"/>
      <c r="BU411" s="59"/>
      <c r="BV411" s="58" t="e">
        <f t="shared" si="56"/>
        <v>#DIV/0!</v>
      </c>
      <c r="BW411" s="58" t="e">
        <f t="shared" si="57"/>
        <v>#DIV/0!</v>
      </c>
      <c r="BX411" s="58" t="e">
        <f t="shared" si="58"/>
        <v>#DIV/0!</v>
      </c>
      <c r="BY411" s="53"/>
      <c r="BZ411" s="58"/>
      <c r="CA411" s="61"/>
      <c r="CB411" s="56"/>
      <c r="CC411" s="56"/>
      <c r="CD411" s="56"/>
      <c r="CF411" s="62">
        <f t="shared" si="59"/>
        <v>0</v>
      </c>
      <c r="CG411" s="62">
        <f t="shared" si="60"/>
        <v>0</v>
      </c>
      <c r="CH411" s="173">
        <f t="shared" si="61"/>
        <v>0</v>
      </c>
      <c r="CI411" s="62">
        <f t="shared" si="62"/>
        <v>0</v>
      </c>
    </row>
    <row r="412" spans="2:87" ht="20.100000000000001" customHeight="1" x14ac:dyDescent="0.25">
      <c r="B412" s="53"/>
      <c r="C412" s="54"/>
      <c r="D412" s="267"/>
      <c r="E412" s="271"/>
      <c r="F412" s="55"/>
      <c r="G412" s="274"/>
      <c r="H412" s="53"/>
      <c r="I412" s="53"/>
      <c r="J412" s="53"/>
      <c r="K412" s="53"/>
      <c r="L412" s="265"/>
      <c r="M412" s="53"/>
      <c r="N412" s="260"/>
      <c r="O412" s="274"/>
      <c r="P412" s="53"/>
      <c r="Q412" s="263"/>
      <c r="R412" s="263"/>
      <c r="S412" s="179"/>
      <c r="T412" s="195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5"/>
      <c r="AF412" s="53"/>
      <c r="AG412" s="55"/>
      <c r="AH412" s="54"/>
      <c r="AI412" s="53"/>
      <c r="AJ412" s="53"/>
      <c r="AK412" s="208"/>
      <c r="AL412" s="54"/>
      <c r="AM412" s="53"/>
      <c r="AN412" s="206"/>
      <c r="AO412" s="54"/>
      <c r="AP412" s="54"/>
      <c r="AQ412" s="54"/>
      <c r="AR412" s="53"/>
      <c r="AS412" s="185"/>
      <c r="AT412" s="56"/>
      <c r="AU412" s="54"/>
      <c r="AV412" s="190"/>
      <c r="AW412" s="185"/>
      <c r="AX412" s="185"/>
      <c r="AY412" s="182"/>
      <c r="AZ412" s="56"/>
      <c r="BA412" s="56"/>
      <c r="BB412" s="56"/>
      <c r="BC412" s="56" t="str">
        <f t="shared" si="54"/>
        <v/>
      </c>
      <c r="BD412" s="56"/>
      <c r="BE412" s="57"/>
      <c r="BF412" s="56"/>
      <c r="BG412" s="56"/>
      <c r="BH412" s="231"/>
      <c r="BI412" s="197">
        <f t="shared" si="55"/>
        <v>0</v>
      </c>
      <c r="BJ412" s="236"/>
      <c r="BK412" s="56"/>
      <c r="BL412" s="56"/>
      <c r="BM412" s="56"/>
      <c r="BN412" s="223"/>
      <c r="BO412" s="53"/>
      <c r="BP412" s="231"/>
      <c r="BQ412" s="59"/>
      <c r="BR412" s="60"/>
      <c r="BS412" s="59"/>
      <c r="BT412" s="238"/>
      <c r="BU412" s="59"/>
      <c r="BV412" s="58" t="e">
        <f t="shared" si="56"/>
        <v>#DIV/0!</v>
      </c>
      <c r="BW412" s="58" t="e">
        <f t="shared" si="57"/>
        <v>#DIV/0!</v>
      </c>
      <c r="BX412" s="58" t="e">
        <f t="shared" si="58"/>
        <v>#DIV/0!</v>
      </c>
      <c r="BY412" s="53"/>
      <c r="BZ412" s="58"/>
      <c r="CA412" s="61"/>
      <c r="CB412" s="56"/>
      <c r="CC412" s="56"/>
      <c r="CD412" s="56"/>
      <c r="CF412" s="62">
        <f t="shared" si="59"/>
        <v>0</v>
      </c>
      <c r="CG412" s="62">
        <f t="shared" si="60"/>
        <v>0</v>
      </c>
      <c r="CH412" s="173">
        <f t="shared" si="61"/>
        <v>0</v>
      </c>
      <c r="CI412" s="62">
        <f t="shared" si="62"/>
        <v>0</v>
      </c>
    </row>
    <row r="413" spans="2:87" ht="20.100000000000001" customHeight="1" x14ac:dyDescent="0.25">
      <c r="B413" s="53"/>
      <c r="C413" s="54"/>
      <c r="D413" s="267"/>
      <c r="E413" s="271"/>
      <c r="F413" s="55"/>
      <c r="G413" s="274"/>
      <c r="H413" s="53"/>
      <c r="I413" s="53"/>
      <c r="J413" s="53"/>
      <c r="K413" s="53"/>
      <c r="L413" s="265"/>
      <c r="M413" s="53"/>
      <c r="N413" s="260"/>
      <c r="O413" s="274"/>
      <c r="P413" s="53"/>
      <c r="Q413" s="263"/>
      <c r="R413" s="263"/>
      <c r="S413" s="179"/>
      <c r="T413" s="195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5"/>
      <c r="AF413" s="53"/>
      <c r="AG413" s="55"/>
      <c r="AH413" s="54"/>
      <c r="AI413" s="53"/>
      <c r="AJ413" s="53"/>
      <c r="AK413" s="208"/>
      <c r="AL413" s="54"/>
      <c r="AM413" s="53"/>
      <c r="AN413" s="206"/>
      <c r="AO413" s="54"/>
      <c r="AP413" s="54"/>
      <c r="AQ413" s="54"/>
      <c r="AR413" s="53"/>
      <c r="AS413" s="185"/>
      <c r="AT413" s="56"/>
      <c r="AU413" s="54"/>
      <c r="AV413" s="190"/>
      <c r="AW413" s="185"/>
      <c r="AX413" s="185"/>
      <c r="AY413" s="182"/>
      <c r="AZ413" s="56"/>
      <c r="BA413" s="56"/>
      <c r="BB413" s="56"/>
      <c r="BC413" s="56" t="str">
        <f t="shared" si="54"/>
        <v/>
      </c>
      <c r="BD413" s="56"/>
      <c r="BE413" s="57"/>
      <c r="BF413" s="56"/>
      <c r="BG413" s="56"/>
      <c r="BH413" s="231"/>
      <c r="BI413" s="197">
        <f t="shared" si="55"/>
        <v>0</v>
      </c>
      <c r="BJ413" s="236"/>
      <c r="BK413" s="56"/>
      <c r="BL413" s="56"/>
      <c r="BM413" s="56"/>
      <c r="BN413" s="223"/>
      <c r="BO413" s="53"/>
      <c r="BP413" s="231"/>
      <c r="BQ413" s="59"/>
      <c r="BR413" s="60"/>
      <c r="BS413" s="59"/>
      <c r="BT413" s="238"/>
      <c r="BU413" s="59"/>
      <c r="BV413" s="58" t="e">
        <f t="shared" si="56"/>
        <v>#DIV/0!</v>
      </c>
      <c r="BW413" s="58" t="e">
        <f t="shared" si="57"/>
        <v>#DIV/0!</v>
      </c>
      <c r="BX413" s="58" t="e">
        <f t="shared" si="58"/>
        <v>#DIV/0!</v>
      </c>
      <c r="BY413" s="53"/>
      <c r="BZ413" s="58"/>
      <c r="CA413" s="61"/>
      <c r="CB413" s="56"/>
      <c r="CC413" s="56"/>
      <c r="CD413" s="56"/>
      <c r="CF413" s="62">
        <f t="shared" si="59"/>
        <v>0</v>
      </c>
      <c r="CG413" s="62">
        <f t="shared" si="60"/>
        <v>0</v>
      </c>
      <c r="CH413" s="173">
        <f t="shared" si="61"/>
        <v>0</v>
      </c>
      <c r="CI413" s="62">
        <f t="shared" si="62"/>
        <v>0</v>
      </c>
    </row>
    <row r="414" spans="2:87" ht="20.100000000000001" customHeight="1" x14ac:dyDescent="0.25">
      <c r="B414" s="53"/>
      <c r="C414" s="54"/>
      <c r="D414" s="267"/>
      <c r="E414" s="271"/>
      <c r="F414" s="55"/>
      <c r="G414" s="274"/>
      <c r="H414" s="53"/>
      <c r="I414" s="53"/>
      <c r="J414" s="53"/>
      <c r="K414" s="53"/>
      <c r="L414" s="265"/>
      <c r="M414" s="53"/>
      <c r="N414" s="260"/>
      <c r="O414" s="274"/>
      <c r="P414" s="53"/>
      <c r="Q414" s="263"/>
      <c r="R414" s="263"/>
      <c r="S414" s="179"/>
      <c r="T414" s="195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5"/>
      <c r="AF414" s="53"/>
      <c r="AG414" s="55"/>
      <c r="AH414" s="54"/>
      <c r="AI414" s="53"/>
      <c r="AJ414" s="53"/>
      <c r="AK414" s="208"/>
      <c r="AL414" s="54"/>
      <c r="AM414" s="53"/>
      <c r="AN414" s="206"/>
      <c r="AO414" s="54"/>
      <c r="AP414" s="54"/>
      <c r="AQ414" s="54"/>
      <c r="AR414" s="53"/>
      <c r="AS414" s="185"/>
      <c r="AT414" s="56"/>
      <c r="AU414" s="54"/>
      <c r="AV414" s="190"/>
      <c r="AW414" s="185"/>
      <c r="AX414" s="185"/>
      <c r="AY414" s="182"/>
      <c r="AZ414" s="56"/>
      <c r="BA414" s="56"/>
      <c r="BB414" s="56"/>
      <c r="BC414" s="56" t="str">
        <f t="shared" si="54"/>
        <v/>
      </c>
      <c r="BD414" s="56"/>
      <c r="BE414" s="57"/>
      <c r="BF414" s="56"/>
      <c r="BG414" s="56"/>
      <c r="BH414" s="231"/>
      <c r="BI414" s="197">
        <f t="shared" si="55"/>
        <v>0</v>
      </c>
      <c r="BJ414" s="236"/>
      <c r="BK414" s="56"/>
      <c r="BL414" s="56"/>
      <c r="BM414" s="56"/>
      <c r="BN414" s="223"/>
      <c r="BO414" s="53"/>
      <c r="BP414" s="231"/>
      <c r="BQ414" s="59"/>
      <c r="BR414" s="60"/>
      <c r="BS414" s="59"/>
      <c r="BT414" s="238"/>
      <c r="BU414" s="59"/>
      <c r="BV414" s="58" t="e">
        <f t="shared" si="56"/>
        <v>#DIV/0!</v>
      </c>
      <c r="BW414" s="58" t="e">
        <f t="shared" si="57"/>
        <v>#DIV/0!</v>
      </c>
      <c r="BX414" s="58" t="e">
        <f t="shared" si="58"/>
        <v>#DIV/0!</v>
      </c>
      <c r="BY414" s="53"/>
      <c r="BZ414" s="58"/>
      <c r="CA414" s="61"/>
      <c r="CB414" s="56"/>
      <c r="CC414" s="56"/>
      <c r="CD414" s="56"/>
      <c r="CF414" s="62">
        <f t="shared" si="59"/>
        <v>0</v>
      </c>
      <c r="CG414" s="62">
        <f t="shared" si="60"/>
        <v>0</v>
      </c>
      <c r="CH414" s="173">
        <f t="shared" si="61"/>
        <v>0</v>
      </c>
      <c r="CI414" s="62">
        <f t="shared" si="62"/>
        <v>0</v>
      </c>
    </row>
    <row r="415" spans="2:87" ht="20.100000000000001" customHeight="1" x14ac:dyDescent="0.25">
      <c r="B415" s="53"/>
      <c r="C415" s="54"/>
      <c r="D415" s="267"/>
      <c r="E415" s="271"/>
      <c r="F415" s="55"/>
      <c r="G415" s="274"/>
      <c r="H415" s="53"/>
      <c r="I415" s="53"/>
      <c r="J415" s="53"/>
      <c r="K415" s="53"/>
      <c r="L415" s="265"/>
      <c r="M415" s="53"/>
      <c r="N415" s="260"/>
      <c r="O415" s="274"/>
      <c r="P415" s="53"/>
      <c r="Q415" s="263"/>
      <c r="R415" s="263"/>
      <c r="S415" s="179"/>
      <c r="T415" s="195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5"/>
      <c r="AF415" s="53"/>
      <c r="AG415" s="55"/>
      <c r="AH415" s="54"/>
      <c r="AI415" s="53"/>
      <c r="AJ415" s="53"/>
      <c r="AK415" s="208"/>
      <c r="AL415" s="54"/>
      <c r="AM415" s="53"/>
      <c r="AN415" s="206"/>
      <c r="AO415" s="54"/>
      <c r="AP415" s="54"/>
      <c r="AQ415" s="54"/>
      <c r="AR415" s="53"/>
      <c r="AS415" s="185"/>
      <c r="AT415" s="56"/>
      <c r="AU415" s="54"/>
      <c r="AV415" s="190"/>
      <c r="AW415" s="185"/>
      <c r="AX415" s="185"/>
      <c r="AY415" s="182"/>
      <c r="AZ415" s="56"/>
      <c r="BA415" s="56"/>
      <c r="BB415" s="56"/>
      <c r="BC415" s="56" t="str">
        <f t="shared" si="54"/>
        <v/>
      </c>
      <c r="BD415" s="56"/>
      <c r="BE415" s="57"/>
      <c r="BF415" s="56"/>
      <c r="BG415" s="56"/>
      <c r="BH415" s="231"/>
      <c r="BI415" s="197">
        <f t="shared" si="55"/>
        <v>0</v>
      </c>
      <c r="BJ415" s="236"/>
      <c r="BK415" s="56"/>
      <c r="BL415" s="56"/>
      <c r="BM415" s="56"/>
      <c r="BN415" s="223"/>
      <c r="BO415" s="53"/>
      <c r="BP415" s="231"/>
      <c r="BQ415" s="59"/>
      <c r="BR415" s="60"/>
      <c r="BS415" s="59"/>
      <c r="BT415" s="238"/>
      <c r="BU415" s="59"/>
      <c r="BV415" s="58" t="e">
        <f t="shared" si="56"/>
        <v>#DIV/0!</v>
      </c>
      <c r="BW415" s="58" t="e">
        <f t="shared" si="57"/>
        <v>#DIV/0!</v>
      </c>
      <c r="BX415" s="58" t="e">
        <f t="shared" si="58"/>
        <v>#DIV/0!</v>
      </c>
      <c r="BY415" s="53"/>
      <c r="BZ415" s="58"/>
      <c r="CA415" s="61"/>
      <c r="CB415" s="56"/>
      <c r="CC415" s="56"/>
      <c r="CD415" s="56"/>
      <c r="CF415" s="62">
        <f t="shared" si="59"/>
        <v>0</v>
      </c>
      <c r="CG415" s="62">
        <f t="shared" si="60"/>
        <v>0</v>
      </c>
      <c r="CH415" s="173">
        <f t="shared" si="61"/>
        <v>0</v>
      </c>
      <c r="CI415" s="62">
        <f t="shared" si="62"/>
        <v>0</v>
      </c>
    </row>
    <row r="416" spans="2:87" ht="20.100000000000001" customHeight="1" x14ac:dyDescent="0.25">
      <c r="B416" s="53"/>
      <c r="C416" s="54"/>
      <c r="D416" s="267"/>
      <c r="E416" s="271"/>
      <c r="F416" s="55"/>
      <c r="G416" s="274"/>
      <c r="H416" s="53"/>
      <c r="I416" s="53"/>
      <c r="J416" s="53"/>
      <c r="K416" s="53"/>
      <c r="L416" s="265"/>
      <c r="M416" s="53"/>
      <c r="N416" s="260"/>
      <c r="O416" s="274"/>
      <c r="P416" s="53"/>
      <c r="Q416" s="263"/>
      <c r="R416" s="263"/>
      <c r="S416" s="179"/>
      <c r="T416" s="195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5"/>
      <c r="AF416" s="53"/>
      <c r="AG416" s="55"/>
      <c r="AH416" s="54"/>
      <c r="AI416" s="53"/>
      <c r="AJ416" s="53"/>
      <c r="AK416" s="208"/>
      <c r="AL416" s="54"/>
      <c r="AM416" s="53"/>
      <c r="AN416" s="206"/>
      <c r="AO416" s="54"/>
      <c r="AP416" s="54"/>
      <c r="AQ416" s="54"/>
      <c r="AR416" s="53"/>
      <c r="AS416" s="185"/>
      <c r="AT416" s="56"/>
      <c r="AU416" s="54"/>
      <c r="AV416" s="190"/>
      <c r="AW416" s="185"/>
      <c r="AX416" s="185"/>
      <c r="AY416" s="182"/>
      <c r="AZ416" s="56"/>
      <c r="BA416" s="56"/>
      <c r="BB416" s="56"/>
      <c r="BC416" s="56" t="str">
        <f t="shared" si="54"/>
        <v/>
      </c>
      <c r="BD416" s="56"/>
      <c r="BE416" s="57"/>
      <c r="BF416" s="56"/>
      <c r="BG416" s="56"/>
      <c r="BH416" s="231"/>
      <c r="BI416" s="197">
        <f t="shared" si="55"/>
        <v>0</v>
      </c>
      <c r="BJ416" s="236"/>
      <c r="BK416" s="56"/>
      <c r="BL416" s="56"/>
      <c r="BM416" s="56"/>
      <c r="BN416" s="223"/>
      <c r="BO416" s="53"/>
      <c r="BP416" s="231"/>
      <c r="BQ416" s="59"/>
      <c r="BR416" s="60"/>
      <c r="BS416" s="59"/>
      <c r="BT416" s="238"/>
      <c r="BU416" s="59"/>
      <c r="BV416" s="58" t="e">
        <f t="shared" si="56"/>
        <v>#DIV/0!</v>
      </c>
      <c r="BW416" s="58" t="e">
        <f t="shared" si="57"/>
        <v>#DIV/0!</v>
      </c>
      <c r="BX416" s="58" t="e">
        <f t="shared" si="58"/>
        <v>#DIV/0!</v>
      </c>
      <c r="BY416" s="53"/>
      <c r="BZ416" s="58"/>
      <c r="CA416" s="61"/>
      <c r="CB416" s="56"/>
      <c r="CC416" s="56"/>
      <c r="CD416" s="56"/>
      <c r="CF416" s="62">
        <f t="shared" si="59"/>
        <v>0</v>
      </c>
      <c r="CG416" s="62">
        <f t="shared" si="60"/>
        <v>0</v>
      </c>
      <c r="CH416" s="173">
        <f t="shared" si="61"/>
        <v>0</v>
      </c>
      <c r="CI416" s="62">
        <f t="shared" si="62"/>
        <v>0</v>
      </c>
    </row>
    <row r="417" spans="2:87" ht="20.100000000000001" customHeight="1" x14ac:dyDescent="0.25">
      <c r="B417" s="53"/>
      <c r="C417" s="54"/>
      <c r="D417" s="267"/>
      <c r="E417" s="271"/>
      <c r="F417" s="55"/>
      <c r="G417" s="274"/>
      <c r="H417" s="53"/>
      <c r="I417" s="53"/>
      <c r="J417" s="53"/>
      <c r="K417" s="53"/>
      <c r="L417" s="265"/>
      <c r="M417" s="53"/>
      <c r="N417" s="260"/>
      <c r="O417" s="274"/>
      <c r="P417" s="53"/>
      <c r="Q417" s="263"/>
      <c r="R417" s="263"/>
      <c r="S417" s="179"/>
      <c r="T417" s="195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5"/>
      <c r="AF417" s="53"/>
      <c r="AG417" s="55"/>
      <c r="AH417" s="54"/>
      <c r="AI417" s="53"/>
      <c r="AJ417" s="53"/>
      <c r="AK417" s="208"/>
      <c r="AL417" s="54"/>
      <c r="AM417" s="53"/>
      <c r="AN417" s="206"/>
      <c r="AO417" s="54"/>
      <c r="AP417" s="54"/>
      <c r="AQ417" s="54"/>
      <c r="AR417" s="53"/>
      <c r="AS417" s="185"/>
      <c r="AT417" s="56"/>
      <c r="AU417" s="54"/>
      <c r="AV417" s="190"/>
      <c r="AW417" s="185"/>
      <c r="AX417" s="185"/>
      <c r="AY417" s="182"/>
      <c r="AZ417" s="56"/>
      <c r="BA417" s="56"/>
      <c r="BB417" s="56"/>
      <c r="BC417" s="56" t="str">
        <f t="shared" si="54"/>
        <v/>
      </c>
      <c r="BD417" s="56"/>
      <c r="BE417" s="57"/>
      <c r="BF417" s="56"/>
      <c r="BG417" s="56"/>
      <c r="BH417" s="231"/>
      <c r="BI417" s="197">
        <f t="shared" si="55"/>
        <v>0</v>
      </c>
      <c r="BJ417" s="236"/>
      <c r="BK417" s="56"/>
      <c r="BL417" s="56"/>
      <c r="BM417" s="56"/>
      <c r="BN417" s="223"/>
      <c r="BO417" s="53"/>
      <c r="BP417" s="231"/>
      <c r="BQ417" s="59"/>
      <c r="BR417" s="60"/>
      <c r="BS417" s="59"/>
      <c r="BT417" s="238"/>
      <c r="BU417" s="59"/>
      <c r="BV417" s="58" t="e">
        <f t="shared" si="56"/>
        <v>#DIV/0!</v>
      </c>
      <c r="BW417" s="58" t="e">
        <f t="shared" si="57"/>
        <v>#DIV/0!</v>
      </c>
      <c r="BX417" s="58" t="e">
        <f t="shared" si="58"/>
        <v>#DIV/0!</v>
      </c>
      <c r="BY417" s="53"/>
      <c r="BZ417" s="58"/>
      <c r="CA417" s="61"/>
      <c r="CB417" s="56"/>
      <c r="CC417" s="56"/>
      <c r="CD417" s="56"/>
      <c r="CF417" s="62">
        <f t="shared" si="59"/>
        <v>0</v>
      </c>
      <c r="CG417" s="62">
        <f t="shared" si="60"/>
        <v>0</v>
      </c>
      <c r="CH417" s="173">
        <f t="shared" si="61"/>
        <v>0</v>
      </c>
      <c r="CI417" s="62">
        <f t="shared" si="62"/>
        <v>0</v>
      </c>
    </row>
    <row r="418" spans="2:87" ht="20.100000000000001" customHeight="1" x14ac:dyDescent="0.25">
      <c r="B418" s="53"/>
      <c r="C418" s="54"/>
      <c r="D418" s="267"/>
      <c r="E418" s="271"/>
      <c r="F418" s="55"/>
      <c r="G418" s="274"/>
      <c r="H418" s="53"/>
      <c r="I418" s="53"/>
      <c r="J418" s="53"/>
      <c r="K418" s="53"/>
      <c r="L418" s="265"/>
      <c r="M418" s="53"/>
      <c r="N418" s="260"/>
      <c r="O418" s="274"/>
      <c r="P418" s="53"/>
      <c r="Q418" s="263"/>
      <c r="R418" s="263"/>
      <c r="S418" s="179"/>
      <c r="T418" s="195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5"/>
      <c r="AF418" s="53"/>
      <c r="AG418" s="55"/>
      <c r="AH418" s="54"/>
      <c r="AI418" s="53"/>
      <c r="AJ418" s="53"/>
      <c r="AK418" s="208"/>
      <c r="AL418" s="54"/>
      <c r="AM418" s="53"/>
      <c r="AN418" s="206"/>
      <c r="AO418" s="54"/>
      <c r="AP418" s="54"/>
      <c r="AQ418" s="54"/>
      <c r="AR418" s="53"/>
      <c r="AS418" s="185"/>
      <c r="AT418" s="56"/>
      <c r="AU418" s="54"/>
      <c r="AV418" s="190"/>
      <c r="AW418" s="185"/>
      <c r="AX418" s="185"/>
      <c r="AY418" s="182"/>
      <c r="AZ418" s="56"/>
      <c r="BA418" s="56"/>
      <c r="BB418" s="56"/>
      <c r="BC418" s="56" t="str">
        <f t="shared" si="54"/>
        <v/>
      </c>
      <c r="BD418" s="56"/>
      <c r="BE418" s="57"/>
      <c r="BF418" s="56"/>
      <c r="BG418" s="56"/>
      <c r="BH418" s="231"/>
      <c r="BI418" s="197">
        <f t="shared" si="55"/>
        <v>0</v>
      </c>
      <c r="BJ418" s="236"/>
      <c r="BK418" s="56"/>
      <c r="BL418" s="56"/>
      <c r="BM418" s="56"/>
      <c r="BN418" s="223"/>
      <c r="BO418" s="53"/>
      <c r="BP418" s="231"/>
      <c r="BQ418" s="59"/>
      <c r="BR418" s="60"/>
      <c r="BS418" s="59"/>
      <c r="BT418" s="238"/>
      <c r="BU418" s="59"/>
      <c r="BV418" s="58" t="e">
        <f t="shared" si="56"/>
        <v>#DIV/0!</v>
      </c>
      <c r="BW418" s="58" t="e">
        <f t="shared" si="57"/>
        <v>#DIV/0!</v>
      </c>
      <c r="BX418" s="58" t="e">
        <f t="shared" si="58"/>
        <v>#DIV/0!</v>
      </c>
      <c r="BY418" s="53"/>
      <c r="BZ418" s="58"/>
      <c r="CA418" s="61"/>
      <c r="CB418" s="56"/>
      <c r="CC418" s="56"/>
      <c r="CD418" s="56"/>
      <c r="CF418" s="62">
        <f t="shared" si="59"/>
        <v>0</v>
      </c>
      <c r="CG418" s="62">
        <f t="shared" si="60"/>
        <v>0</v>
      </c>
      <c r="CH418" s="173">
        <f t="shared" si="61"/>
        <v>0</v>
      </c>
      <c r="CI418" s="62">
        <f t="shared" si="62"/>
        <v>0</v>
      </c>
    </row>
    <row r="419" spans="2:87" ht="20.100000000000001" customHeight="1" x14ac:dyDescent="0.25">
      <c r="B419" s="53"/>
      <c r="C419" s="54"/>
      <c r="D419" s="267"/>
      <c r="E419" s="271"/>
      <c r="F419" s="55"/>
      <c r="G419" s="274"/>
      <c r="H419" s="53"/>
      <c r="I419" s="53"/>
      <c r="J419" s="53"/>
      <c r="K419" s="53"/>
      <c r="L419" s="265"/>
      <c r="M419" s="53"/>
      <c r="N419" s="260"/>
      <c r="O419" s="274"/>
      <c r="P419" s="53"/>
      <c r="Q419" s="263"/>
      <c r="R419" s="263"/>
      <c r="S419" s="179"/>
      <c r="T419" s="195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5"/>
      <c r="AF419" s="53"/>
      <c r="AG419" s="55"/>
      <c r="AH419" s="54"/>
      <c r="AI419" s="53"/>
      <c r="AJ419" s="53"/>
      <c r="AK419" s="208"/>
      <c r="AL419" s="54"/>
      <c r="AM419" s="53"/>
      <c r="AN419" s="206"/>
      <c r="AO419" s="54"/>
      <c r="AP419" s="54"/>
      <c r="AQ419" s="54"/>
      <c r="AR419" s="53"/>
      <c r="AS419" s="185"/>
      <c r="AT419" s="56"/>
      <c r="AU419" s="54"/>
      <c r="AV419" s="190"/>
      <c r="AW419" s="185"/>
      <c r="AX419" s="185"/>
      <c r="AY419" s="182"/>
      <c r="AZ419" s="56"/>
      <c r="BA419" s="56"/>
      <c r="BB419" s="56"/>
      <c r="BC419" s="56" t="str">
        <f t="shared" si="54"/>
        <v/>
      </c>
      <c r="BD419" s="56"/>
      <c r="BE419" s="57"/>
      <c r="BF419" s="56"/>
      <c r="BG419" s="56"/>
      <c r="BH419" s="231"/>
      <c r="BI419" s="197">
        <f t="shared" si="55"/>
        <v>0</v>
      </c>
      <c r="BJ419" s="236"/>
      <c r="BK419" s="56"/>
      <c r="BL419" s="56"/>
      <c r="BM419" s="56"/>
      <c r="BN419" s="223"/>
      <c r="BO419" s="53"/>
      <c r="BP419" s="231"/>
      <c r="BQ419" s="59"/>
      <c r="BR419" s="60"/>
      <c r="BS419" s="59"/>
      <c r="BT419" s="238"/>
      <c r="BU419" s="59"/>
      <c r="BV419" s="58" t="e">
        <f t="shared" si="56"/>
        <v>#DIV/0!</v>
      </c>
      <c r="BW419" s="58" t="e">
        <f t="shared" si="57"/>
        <v>#DIV/0!</v>
      </c>
      <c r="BX419" s="58" t="e">
        <f t="shared" si="58"/>
        <v>#DIV/0!</v>
      </c>
      <c r="BY419" s="53"/>
      <c r="BZ419" s="58"/>
      <c r="CA419" s="61"/>
      <c r="CB419" s="56"/>
      <c r="CC419" s="56"/>
      <c r="CD419" s="56"/>
      <c r="CF419" s="62">
        <f t="shared" si="59"/>
        <v>0</v>
      </c>
      <c r="CG419" s="62">
        <f t="shared" si="60"/>
        <v>0</v>
      </c>
      <c r="CH419" s="173">
        <f t="shared" si="61"/>
        <v>0</v>
      </c>
      <c r="CI419" s="62">
        <f t="shared" si="62"/>
        <v>0</v>
      </c>
    </row>
    <row r="420" spans="2:87" ht="20.100000000000001" customHeight="1" x14ac:dyDescent="0.25">
      <c r="B420" s="53"/>
      <c r="C420" s="54"/>
      <c r="D420" s="267"/>
      <c r="E420" s="271"/>
      <c r="F420" s="55"/>
      <c r="G420" s="274"/>
      <c r="H420" s="53"/>
      <c r="I420" s="53"/>
      <c r="J420" s="53"/>
      <c r="K420" s="53"/>
      <c r="L420" s="265"/>
      <c r="M420" s="53"/>
      <c r="N420" s="260"/>
      <c r="O420" s="274"/>
      <c r="P420" s="53"/>
      <c r="Q420" s="263"/>
      <c r="R420" s="263"/>
      <c r="S420" s="179"/>
      <c r="T420" s="195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5"/>
      <c r="AF420" s="53"/>
      <c r="AG420" s="55"/>
      <c r="AH420" s="54"/>
      <c r="AI420" s="53"/>
      <c r="AJ420" s="53"/>
      <c r="AK420" s="208"/>
      <c r="AL420" s="54"/>
      <c r="AM420" s="53"/>
      <c r="AN420" s="206"/>
      <c r="AO420" s="54"/>
      <c r="AP420" s="54"/>
      <c r="AQ420" s="54"/>
      <c r="AR420" s="53"/>
      <c r="AS420" s="185"/>
      <c r="AT420" s="56"/>
      <c r="AU420" s="54"/>
      <c r="AV420" s="190"/>
      <c r="AW420" s="185"/>
      <c r="AX420" s="185"/>
      <c r="AY420" s="182"/>
      <c r="AZ420" s="56"/>
      <c r="BA420" s="56"/>
      <c r="BB420" s="56"/>
      <c r="BC420" s="56" t="str">
        <f t="shared" si="54"/>
        <v/>
      </c>
      <c r="BD420" s="56"/>
      <c r="BE420" s="57"/>
      <c r="BF420" s="56"/>
      <c r="BG420" s="56"/>
      <c r="BH420" s="231"/>
      <c r="BI420" s="197">
        <f t="shared" si="55"/>
        <v>0</v>
      </c>
      <c r="BJ420" s="236"/>
      <c r="BK420" s="56"/>
      <c r="BL420" s="56"/>
      <c r="BM420" s="56"/>
      <c r="BN420" s="223"/>
      <c r="BO420" s="53"/>
      <c r="BP420" s="231"/>
      <c r="BQ420" s="59"/>
      <c r="BR420" s="60"/>
      <c r="BS420" s="59"/>
      <c r="BT420" s="238"/>
      <c r="BU420" s="59"/>
      <c r="BV420" s="58" t="e">
        <f t="shared" si="56"/>
        <v>#DIV/0!</v>
      </c>
      <c r="BW420" s="58" t="e">
        <f t="shared" si="57"/>
        <v>#DIV/0!</v>
      </c>
      <c r="BX420" s="58" t="e">
        <f t="shared" si="58"/>
        <v>#DIV/0!</v>
      </c>
      <c r="BY420" s="53"/>
      <c r="BZ420" s="58"/>
      <c r="CA420" s="61"/>
      <c r="CB420" s="56"/>
      <c r="CC420" s="56"/>
      <c r="CD420" s="56"/>
      <c r="CF420" s="62">
        <f t="shared" si="59"/>
        <v>0</v>
      </c>
      <c r="CG420" s="62">
        <f t="shared" si="60"/>
        <v>0</v>
      </c>
      <c r="CH420" s="173">
        <f t="shared" si="61"/>
        <v>0</v>
      </c>
      <c r="CI420" s="62">
        <f t="shared" si="62"/>
        <v>0</v>
      </c>
    </row>
    <row r="421" spans="2:87" ht="20.100000000000001" customHeight="1" x14ac:dyDescent="0.25">
      <c r="B421" s="53"/>
      <c r="C421" s="54"/>
      <c r="D421" s="267"/>
      <c r="E421" s="271"/>
      <c r="F421" s="55"/>
      <c r="G421" s="274"/>
      <c r="H421" s="53"/>
      <c r="I421" s="53"/>
      <c r="J421" s="53"/>
      <c r="K421" s="53"/>
      <c r="L421" s="265"/>
      <c r="M421" s="53"/>
      <c r="N421" s="260"/>
      <c r="O421" s="274"/>
      <c r="P421" s="53"/>
      <c r="Q421" s="263"/>
      <c r="R421" s="263"/>
      <c r="S421" s="179"/>
      <c r="T421" s="195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5"/>
      <c r="AF421" s="53"/>
      <c r="AG421" s="55"/>
      <c r="AH421" s="54"/>
      <c r="AI421" s="53"/>
      <c r="AJ421" s="53"/>
      <c r="AK421" s="208"/>
      <c r="AL421" s="54"/>
      <c r="AM421" s="53"/>
      <c r="AN421" s="206"/>
      <c r="AO421" s="54"/>
      <c r="AP421" s="54"/>
      <c r="AQ421" s="54"/>
      <c r="AR421" s="53"/>
      <c r="AS421" s="185"/>
      <c r="AT421" s="56"/>
      <c r="AU421" s="54"/>
      <c r="AV421" s="190"/>
      <c r="AW421" s="185"/>
      <c r="AX421" s="185"/>
      <c r="AY421" s="182"/>
      <c r="AZ421" s="56"/>
      <c r="BA421" s="56"/>
      <c r="BB421" s="56"/>
      <c r="BC421" s="56" t="str">
        <f t="shared" si="54"/>
        <v/>
      </c>
      <c r="BD421" s="56"/>
      <c r="BE421" s="57"/>
      <c r="BF421" s="56"/>
      <c r="BG421" s="56"/>
      <c r="BH421" s="231"/>
      <c r="BI421" s="197">
        <f t="shared" si="55"/>
        <v>0</v>
      </c>
      <c r="BJ421" s="236"/>
      <c r="BK421" s="56"/>
      <c r="BL421" s="56"/>
      <c r="BM421" s="56"/>
      <c r="BN421" s="223"/>
      <c r="BO421" s="53"/>
      <c r="BP421" s="231"/>
      <c r="BQ421" s="59"/>
      <c r="BR421" s="60"/>
      <c r="BS421" s="59"/>
      <c r="BT421" s="238"/>
      <c r="BU421" s="59"/>
      <c r="BV421" s="58" t="e">
        <f t="shared" si="56"/>
        <v>#DIV/0!</v>
      </c>
      <c r="BW421" s="58" t="e">
        <f t="shared" si="57"/>
        <v>#DIV/0!</v>
      </c>
      <c r="BX421" s="58" t="e">
        <f t="shared" si="58"/>
        <v>#DIV/0!</v>
      </c>
      <c r="BY421" s="53"/>
      <c r="BZ421" s="58"/>
      <c r="CA421" s="61"/>
      <c r="CB421" s="56"/>
      <c r="CC421" s="56"/>
      <c r="CD421" s="56"/>
      <c r="CF421" s="62">
        <f t="shared" si="59"/>
        <v>0</v>
      </c>
      <c r="CG421" s="62">
        <f t="shared" si="60"/>
        <v>0</v>
      </c>
      <c r="CH421" s="173">
        <f t="shared" si="61"/>
        <v>0</v>
      </c>
      <c r="CI421" s="62">
        <f t="shared" si="62"/>
        <v>0</v>
      </c>
    </row>
    <row r="422" spans="2:87" ht="20.100000000000001" customHeight="1" x14ac:dyDescent="0.25">
      <c r="B422" s="53"/>
      <c r="C422" s="54"/>
      <c r="D422" s="267"/>
      <c r="E422" s="271"/>
      <c r="F422" s="55"/>
      <c r="G422" s="274"/>
      <c r="H422" s="53"/>
      <c r="I422" s="53"/>
      <c r="J422" s="53"/>
      <c r="K422" s="53"/>
      <c r="L422" s="265"/>
      <c r="M422" s="53"/>
      <c r="N422" s="260"/>
      <c r="O422" s="274"/>
      <c r="P422" s="53"/>
      <c r="Q422" s="263"/>
      <c r="R422" s="263"/>
      <c r="S422" s="179"/>
      <c r="T422" s="195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5"/>
      <c r="AF422" s="53"/>
      <c r="AG422" s="55"/>
      <c r="AH422" s="54"/>
      <c r="AI422" s="53"/>
      <c r="AJ422" s="53"/>
      <c r="AK422" s="208"/>
      <c r="AL422" s="54"/>
      <c r="AM422" s="53"/>
      <c r="AN422" s="206"/>
      <c r="AO422" s="54"/>
      <c r="AP422" s="54"/>
      <c r="AQ422" s="54"/>
      <c r="AR422" s="53"/>
      <c r="AS422" s="185"/>
      <c r="AT422" s="56"/>
      <c r="AU422" s="54"/>
      <c r="AV422" s="190"/>
      <c r="AW422" s="185"/>
      <c r="AX422" s="185"/>
      <c r="AY422" s="182"/>
      <c r="AZ422" s="56"/>
      <c r="BA422" s="56"/>
      <c r="BB422" s="56"/>
      <c r="BC422" s="56" t="str">
        <f t="shared" si="54"/>
        <v/>
      </c>
      <c r="BD422" s="56"/>
      <c r="BE422" s="57"/>
      <c r="BF422" s="56"/>
      <c r="BG422" s="56"/>
      <c r="BH422" s="231"/>
      <c r="BI422" s="197">
        <f t="shared" si="55"/>
        <v>0</v>
      </c>
      <c r="BJ422" s="236"/>
      <c r="BK422" s="56"/>
      <c r="BL422" s="56"/>
      <c r="BM422" s="56"/>
      <c r="BN422" s="223"/>
      <c r="BO422" s="53"/>
      <c r="BP422" s="231"/>
      <c r="BQ422" s="59"/>
      <c r="BR422" s="60"/>
      <c r="BS422" s="59"/>
      <c r="BT422" s="238"/>
      <c r="BU422" s="59"/>
      <c r="BV422" s="58" t="e">
        <f t="shared" si="56"/>
        <v>#DIV/0!</v>
      </c>
      <c r="BW422" s="58" t="e">
        <f t="shared" si="57"/>
        <v>#DIV/0!</v>
      </c>
      <c r="BX422" s="58" t="e">
        <f t="shared" si="58"/>
        <v>#DIV/0!</v>
      </c>
      <c r="BY422" s="53"/>
      <c r="BZ422" s="58"/>
      <c r="CA422" s="61"/>
      <c r="CB422" s="56"/>
      <c r="CC422" s="56"/>
      <c r="CD422" s="56"/>
      <c r="CF422" s="62">
        <f t="shared" si="59"/>
        <v>0</v>
      </c>
      <c r="CG422" s="62">
        <f t="shared" si="60"/>
        <v>0</v>
      </c>
      <c r="CH422" s="173">
        <f t="shared" si="61"/>
        <v>0</v>
      </c>
      <c r="CI422" s="62">
        <f t="shared" si="62"/>
        <v>0</v>
      </c>
    </row>
    <row r="423" spans="2:87" ht="20.100000000000001" customHeight="1" x14ac:dyDescent="0.25">
      <c r="B423" s="53"/>
      <c r="C423" s="54"/>
      <c r="D423" s="267"/>
      <c r="E423" s="271"/>
      <c r="F423" s="55"/>
      <c r="G423" s="274"/>
      <c r="H423" s="53"/>
      <c r="I423" s="53"/>
      <c r="J423" s="53"/>
      <c r="K423" s="53"/>
      <c r="L423" s="265"/>
      <c r="M423" s="53"/>
      <c r="N423" s="260"/>
      <c r="O423" s="274"/>
      <c r="P423" s="53"/>
      <c r="Q423" s="263"/>
      <c r="R423" s="263"/>
      <c r="S423" s="179"/>
      <c r="T423" s="195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5"/>
      <c r="AF423" s="53"/>
      <c r="AG423" s="55"/>
      <c r="AH423" s="54"/>
      <c r="AI423" s="53"/>
      <c r="AJ423" s="53"/>
      <c r="AK423" s="208"/>
      <c r="AL423" s="54"/>
      <c r="AM423" s="53"/>
      <c r="AN423" s="206"/>
      <c r="AO423" s="54"/>
      <c r="AP423" s="54"/>
      <c r="AQ423" s="54"/>
      <c r="AR423" s="53"/>
      <c r="AS423" s="185"/>
      <c r="AT423" s="56"/>
      <c r="AU423" s="54"/>
      <c r="AV423" s="190"/>
      <c r="AW423" s="185"/>
      <c r="AX423" s="185"/>
      <c r="AY423" s="182"/>
      <c r="AZ423" s="56"/>
      <c r="BA423" s="56"/>
      <c r="BB423" s="56"/>
      <c r="BC423" s="56" t="str">
        <f t="shared" si="54"/>
        <v/>
      </c>
      <c r="BD423" s="56"/>
      <c r="BE423" s="57"/>
      <c r="BF423" s="56"/>
      <c r="BG423" s="56"/>
      <c r="BH423" s="231"/>
      <c r="BI423" s="197">
        <f t="shared" si="55"/>
        <v>0</v>
      </c>
      <c r="BJ423" s="236"/>
      <c r="BK423" s="56"/>
      <c r="BL423" s="56"/>
      <c r="BM423" s="56"/>
      <c r="BN423" s="223"/>
      <c r="BO423" s="53"/>
      <c r="BP423" s="231"/>
      <c r="BQ423" s="59"/>
      <c r="BR423" s="60"/>
      <c r="BS423" s="59"/>
      <c r="BT423" s="238"/>
      <c r="BU423" s="59"/>
      <c r="BV423" s="58" t="e">
        <f t="shared" si="56"/>
        <v>#DIV/0!</v>
      </c>
      <c r="BW423" s="58" t="e">
        <f t="shared" si="57"/>
        <v>#DIV/0!</v>
      </c>
      <c r="BX423" s="58" t="e">
        <f t="shared" si="58"/>
        <v>#DIV/0!</v>
      </c>
      <c r="BY423" s="53"/>
      <c r="BZ423" s="58"/>
      <c r="CA423" s="61"/>
      <c r="CB423" s="56"/>
      <c r="CC423" s="56"/>
      <c r="CD423" s="56"/>
      <c r="CF423" s="62">
        <f t="shared" si="59"/>
        <v>0</v>
      </c>
      <c r="CG423" s="62">
        <f t="shared" si="60"/>
        <v>0</v>
      </c>
      <c r="CH423" s="173">
        <f t="shared" si="61"/>
        <v>0</v>
      </c>
      <c r="CI423" s="62">
        <f t="shared" si="62"/>
        <v>0</v>
      </c>
    </row>
    <row r="424" spans="2:87" ht="20.100000000000001" customHeight="1" x14ac:dyDescent="0.25">
      <c r="B424" s="53"/>
      <c r="C424" s="54"/>
      <c r="D424" s="267"/>
      <c r="E424" s="271"/>
      <c r="F424" s="55"/>
      <c r="G424" s="274"/>
      <c r="H424" s="53"/>
      <c r="I424" s="53"/>
      <c r="J424" s="53"/>
      <c r="K424" s="53"/>
      <c r="L424" s="265"/>
      <c r="M424" s="53"/>
      <c r="N424" s="260"/>
      <c r="O424" s="274"/>
      <c r="P424" s="53"/>
      <c r="Q424" s="263"/>
      <c r="R424" s="263"/>
      <c r="S424" s="179"/>
      <c r="T424" s="195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5"/>
      <c r="AF424" s="53"/>
      <c r="AG424" s="55"/>
      <c r="AH424" s="54"/>
      <c r="AI424" s="53"/>
      <c r="AJ424" s="53"/>
      <c r="AK424" s="208"/>
      <c r="AL424" s="54"/>
      <c r="AM424" s="53"/>
      <c r="AN424" s="206"/>
      <c r="AO424" s="54"/>
      <c r="AP424" s="54"/>
      <c r="AQ424" s="54"/>
      <c r="AR424" s="53"/>
      <c r="AS424" s="185"/>
      <c r="AT424" s="56"/>
      <c r="AU424" s="54"/>
      <c r="AV424" s="190"/>
      <c r="AW424" s="185"/>
      <c r="AX424" s="185"/>
      <c r="AY424" s="182"/>
      <c r="AZ424" s="56"/>
      <c r="BA424" s="56"/>
      <c r="BB424" s="56"/>
      <c r="BC424" s="56" t="str">
        <f t="shared" si="54"/>
        <v/>
      </c>
      <c r="BD424" s="56"/>
      <c r="BE424" s="57"/>
      <c r="BF424" s="56"/>
      <c r="BG424" s="56"/>
      <c r="BH424" s="231"/>
      <c r="BI424" s="197">
        <f t="shared" si="55"/>
        <v>0</v>
      </c>
      <c r="BJ424" s="236"/>
      <c r="BK424" s="56"/>
      <c r="BL424" s="56"/>
      <c r="BM424" s="56"/>
      <c r="BN424" s="223"/>
      <c r="BO424" s="53"/>
      <c r="BP424" s="231"/>
      <c r="BQ424" s="59"/>
      <c r="BR424" s="60"/>
      <c r="BS424" s="59"/>
      <c r="BT424" s="238"/>
      <c r="BU424" s="59"/>
      <c r="BV424" s="58" t="e">
        <f t="shared" si="56"/>
        <v>#DIV/0!</v>
      </c>
      <c r="BW424" s="58" t="e">
        <f t="shared" si="57"/>
        <v>#DIV/0!</v>
      </c>
      <c r="BX424" s="58" t="e">
        <f t="shared" si="58"/>
        <v>#DIV/0!</v>
      </c>
      <c r="BY424" s="53"/>
      <c r="BZ424" s="58"/>
      <c r="CA424" s="61"/>
      <c r="CB424" s="56"/>
      <c r="CC424" s="56"/>
      <c r="CD424" s="56"/>
      <c r="CF424" s="62">
        <f t="shared" si="59"/>
        <v>0</v>
      </c>
      <c r="CG424" s="62">
        <f t="shared" si="60"/>
        <v>0</v>
      </c>
      <c r="CH424" s="173">
        <f t="shared" si="61"/>
        <v>0</v>
      </c>
      <c r="CI424" s="62">
        <f t="shared" si="62"/>
        <v>0</v>
      </c>
    </row>
    <row r="425" spans="2:87" ht="20.100000000000001" customHeight="1" x14ac:dyDescent="0.25">
      <c r="B425" s="53"/>
      <c r="C425" s="54"/>
      <c r="D425" s="267"/>
      <c r="E425" s="271"/>
      <c r="F425" s="55"/>
      <c r="G425" s="274"/>
      <c r="H425" s="53"/>
      <c r="I425" s="53"/>
      <c r="J425" s="53"/>
      <c r="K425" s="53"/>
      <c r="L425" s="265"/>
      <c r="M425" s="53"/>
      <c r="N425" s="260"/>
      <c r="O425" s="274"/>
      <c r="P425" s="53"/>
      <c r="Q425" s="263"/>
      <c r="R425" s="263"/>
      <c r="S425" s="179"/>
      <c r="T425" s="195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5"/>
      <c r="AF425" s="53"/>
      <c r="AG425" s="55"/>
      <c r="AH425" s="54"/>
      <c r="AI425" s="53"/>
      <c r="AJ425" s="53"/>
      <c r="AK425" s="208"/>
      <c r="AL425" s="54"/>
      <c r="AM425" s="53"/>
      <c r="AN425" s="206"/>
      <c r="AO425" s="54"/>
      <c r="AP425" s="54"/>
      <c r="AQ425" s="54"/>
      <c r="AR425" s="53"/>
      <c r="AS425" s="185"/>
      <c r="AT425" s="56"/>
      <c r="AU425" s="54"/>
      <c r="AV425" s="190"/>
      <c r="AW425" s="185"/>
      <c r="AX425" s="185"/>
      <c r="AY425" s="182"/>
      <c r="AZ425" s="56"/>
      <c r="BA425" s="56"/>
      <c r="BB425" s="56"/>
      <c r="BC425" s="56" t="str">
        <f t="shared" si="54"/>
        <v/>
      </c>
      <c r="BD425" s="56"/>
      <c r="BE425" s="57"/>
      <c r="BF425" s="56"/>
      <c r="BG425" s="56"/>
      <c r="BH425" s="231"/>
      <c r="BI425" s="197">
        <f t="shared" si="55"/>
        <v>0</v>
      </c>
      <c r="BJ425" s="236"/>
      <c r="BK425" s="56"/>
      <c r="BL425" s="56"/>
      <c r="BM425" s="56"/>
      <c r="BN425" s="223"/>
      <c r="BO425" s="53"/>
      <c r="BP425" s="231"/>
      <c r="BQ425" s="59"/>
      <c r="BR425" s="60"/>
      <c r="BS425" s="59"/>
      <c r="BT425" s="238"/>
      <c r="BU425" s="59"/>
      <c r="BV425" s="58" t="e">
        <f t="shared" si="56"/>
        <v>#DIV/0!</v>
      </c>
      <c r="BW425" s="58" t="e">
        <f t="shared" si="57"/>
        <v>#DIV/0!</v>
      </c>
      <c r="BX425" s="58" t="e">
        <f t="shared" si="58"/>
        <v>#DIV/0!</v>
      </c>
      <c r="BY425" s="53"/>
      <c r="BZ425" s="58"/>
      <c r="CA425" s="61"/>
      <c r="CB425" s="56"/>
      <c r="CC425" s="56"/>
      <c r="CD425" s="56"/>
      <c r="CF425" s="62">
        <f t="shared" si="59"/>
        <v>0</v>
      </c>
      <c r="CG425" s="62">
        <f t="shared" si="60"/>
        <v>0</v>
      </c>
      <c r="CH425" s="173">
        <f t="shared" si="61"/>
        <v>0</v>
      </c>
      <c r="CI425" s="62">
        <f t="shared" si="62"/>
        <v>0</v>
      </c>
    </row>
    <row r="426" spans="2:87" ht="20.100000000000001" customHeight="1" x14ac:dyDescent="0.25">
      <c r="B426" s="53"/>
      <c r="C426" s="54"/>
      <c r="D426" s="267"/>
      <c r="E426" s="271"/>
      <c r="F426" s="55"/>
      <c r="G426" s="274"/>
      <c r="H426" s="53"/>
      <c r="I426" s="53"/>
      <c r="J426" s="53"/>
      <c r="K426" s="53"/>
      <c r="L426" s="265"/>
      <c r="M426" s="53"/>
      <c r="N426" s="260"/>
      <c r="O426" s="274"/>
      <c r="P426" s="53"/>
      <c r="Q426" s="263"/>
      <c r="R426" s="263"/>
      <c r="S426" s="179"/>
      <c r="T426" s="195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5"/>
      <c r="AF426" s="53"/>
      <c r="AG426" s="55"/>
      <c r="AH426" s="54"/>
      <c r="AI426" s="53"/>
      <c r="AJ426" s="53"/>
      <c r="AK426" s="208"/>
      <c r="AL426" s="54"/>
      <c r="AM426" s="53"/>
      <c r="AN426" s="206"/>
      <c r="AO426" s="54"/>
      <c r="AP426" s="54"/>
      <c r="AQ426" s="54"/>
      <c r="AR426" s="53"/>
      <c r="AS426" s="185"/>
      <c r="AT426" s="56"/>
      <c r="AU426" s="54"/>
      <c r="AV426" s="190"/>
      <c r="AW426" s="185"/>
      <c r="AX426" s="185"/>
      <c r="AY426" s="182"/>
      <c r="AZ426" s="56"/>
      <c r="BA426" s="56"/>
      <c r="BB426" s="56"/>
      <c r="BC426" s="56" t="str">
        <f t="shared" si="54"/>
        <v/>
      </c>
      <c r="BD426" s="56"/>
      <c r="BE426" s="57"/>
      <c r="BF426" s="56"/>
      <c r="BG426" s="56"/>
      <c r="BH426" s="231"/>
      <c r="BI426" s="197">
        <f t="shared" si="55"/>
        <v>0</v>
      </c>
      <c r="BJ426" s="236"/>
      <c r="BK426" s="56"/>
      <c r="BL426" s="56"/>
      <c r="BM426" s="56"/>
      <c r="BN426" s="223"/>
      <c r="BO426" s="53"/>
      <c r="BP426" s="231"/>
      <c r="BQ426" s="59"/>
      <c r="BR426" s="60"/>
      <c r="BS426" s="59"/>
      <c r="BT426" s="238"/>
      <c r="BU426" s="59"/>
      <c r="BV426" s="58" t="e">
        <f t="shared" si="56"/>
        <v>#DIV/0!</v>
      </c>
      <c r="BW426" s="58" t="e">
        <f t="shared" si="57"/>
        <v>#DIV/0!</v>
      </c>
      <c r="BX426" s="58" t="e">
        <f t="shared" si="58"/>
        <v>#DIV/0!</v>
      </c>
      <c r="BY426" s="53"/>
      <c r="BZ426" s="58"/>
      <c r="CA426" s="61"/>
      <c r="CB426" s="56"/>
      <c r="CC426" s="56"/>
      <c r="CD426" s="56"/>
      <c r="CF426" s="62">
        <f t="shared" si="59"/>
        <v>0</v>
      </c>
      <c r="CG426" s="62">
        <f t="shared" si="60"/>
        <v>0</v>
      </c>
      <c r="CH426" s="173">
        <f t="shared" si="61"/>
        <v>0</v>
      </c>
      <c r="CI426" s="62">
        <f t="shared" si="62"/>
        <v>0</v>
      </c>
    </row>
    <row r="427" spans="2:87" ht="20.100000000000001" customHeight="1" x14ac:dyDescent="0.25">
      <c r="B427" s="53"/>
      <c r="C427" s="54"/>
      <c r="D427" s="267"/>
      <c r="E427" s="271"/>
      <c r="F427" s="55"/>
      <c r="G427" s="274"/>
      <c r="H427" s="53"/>
      <c r="I427" s="53"/>
      <c r="J427" s="53"/>
      <c r="K427" s="53"/>
      <c r="L427" s="265"/>
      <c r="M427" s="53"/>
      <c r="N427" s="260"/>
      <c r="O427" s="274"/>
      <c r="P427" s="53"/>
      <c r="Q427" s="263"/>
      <c r="R427" s="263"/>
      <c r="S427" s="179"/>
      <c r="T427" s="195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5"/>
      <c r="AF427" s="53"/>
      <c r="AG427" s="55"/>
      <c r="AH427" s="54"/>
      <c r="AI427" s="53"/>
      <c r="AJ427" s="53"/>
      <c r="AK427" s="208"/>
      <c r="AL427" s="54"/>
      <c r="AM427" s="53"/>
      <c r="AN427" s="206"/>
      <c r="AO427" s="54"/>
      <c r="AP427" s="54"/>
      <c r="AQ427" s="54"/>
      <c r="AR427" s="53"/>
      <c r="AS427" s="185"/>
      <c r="AT427" s="56"/>
      <c r="AU427" s="54"/>
      <c r="AV427" s="190"/>
      <c r="AW427" s="185"/>
      <c r="AX427" s="185"/>
      <c r="AY427" s="182"/>
      <c r="AZ427" s="56"/>
      <c r="BA427" s="56"/>
      <c r="BB427" s="56"/>
      <c r="BC427" s="56" t="str">
        <f t="shared" si="54"/>
        <v/>
      </c>
      <c r="BD427" s="56"/>
      <c r="BE427" s="57"/>
      <c r="BF427" s="56"/>
      <c r="BG427" s="56"/>
      <c r="BH427" s="231"/>
      <c r="BI427" s="197">
        <f t="shared" si="55"/>
        <v>0</v>
      </c>
      <c r="BJ427" s="236"/>
      <c r="BK427" s="56"/>
      <c r="BL427" s="56"/>
      <c r="BM427" s="56"/>
      <c r="BN427" s="223"/>
      <c r="BO427" s="53"/>
      <c r="BP427" s="231"/>
      <c r="BQ427" s="59"/>
      <c r="BR427" s="60"/>
      <c r="BS427" s="59"/>
      <c r="BT427" s="238"/>
      <c r="BU427" s="59"/>
      <c r="BV427" s="58" t="e">
        <f t="shared" si="56"/>
        <v>#DIV/0!</v>
      </c>
      <c r="BW427" s="58" t="e">
        <f t="shared" si="57"/>
        <v>#DIV/0!</v>
      </c>
      <c r="BX427" s="58" t="e">
        <f t="shared" si="58"/>
        <v>#DIV/0!</v>
      </c>
      <c r="BY427" s="53"/>
      <c r="BZ427" s="58"/>
      <c r="CA427" s="61"/>
      <c r="CB427" s="56"/>
      <c r="CC427" s="56"/>
      <c r="CD427" s="56"/>
      <c r="CF427" s="62">
        <f t="shared" si="59"/>
        <v>0</v>
      </c>
      <c r="CG427" s="62">
        <f t="shared" si="60"/>
        <v>0</v>
      </c>
      <c r="CH427" s="173">
        <f t="shared" si="61"/>
        <v>0</v>
      </c>
      <c r="CI427" s="62">
        <f t="shared" si="62"/>
        <v>0</v>
      </c>
    </row>
    <row r="428" spans="2:87" ht="20.100000000000001" customHeight="1" x14ac:dyDescent="0.25">
      <c r="B428" s="53"/>
      <c r="C428" s="54"/>
      <c r="D428" s="267"/>
      <c r="E428" s="271"/>
      <c r="F428" s="55"/>
      <c r="G428" s="274"/>
      <c r="H428" s="53"/>
      <c r="I428" s="53"/>
      <c r="J428" s="53"/>
      <c r="K428" s="53"/>
      <c r="L428" s="265"/>
      <c r="M428" s="53"/>
      <c r="N428" s="260"/>
      <c r="O428" s="274"/>
      <c r="P428" s="53"/>
      <c r="Q428" s="263"/>
      <c r="R428" s="263"/>
      <c r="S428" s="179"/>
      <c r="T428" s="195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5"/>
      <c r="AF428" s="53"/>
      <c r="AG428" s="55"/>
      <c r="AH428" s="54"/>
      <c r="AI428" s="53"/>
      <c r="AJ428" s="53"/>
      <c r="AK428" s="208"/>
      <c r="AL428" s="54"/>
      <c r="AM428" s="53"/>
      <c r="AN428" s="206"/>
      <c r="AO428" s="54"/>
      <c r="AP428" s="54"/>
      <c r="AQ428" s="54"/>
      <c r="AR428" s="53"/>
      <c r="AS428" s="185"/>
      <c r="AT428" s="56"/>
      <c r="AU428" s="54"/>
      <c r="AV428" s="190"/>
      <c r="AW428" s="185"/>
      <c r="AX428" s="185"/>
      <c r="AY428" s="182"/>
      <c r="AZ428" s="56"/>
      <c r="BA428" s="56"/>
      <c r="BB428" s="56"/>
      <c r="BC428" s="56" t="str">
        <f t="shared" si="54"/>
        <v/>
      </c>
      <c r="BD428" s="56"/>
      <c r="BE428" s="57"/>
      <c r="BF428" s="56"/>
      <c r="BG428" s="56"/>
      <c r="BH428" s="231"/>
      <c r="BI428" s="197">
        <f t="shared" si="55"/>
        <v>0</v>
      </c>
      <c r="BJ428" s="236"/>
      <c r="BK428" s="56"/>
      <c r="BL428" s="56"/>
      <c r="BM428" s="56"/>
      <c r="BN428" s="223"/>
      <c r="BO428" s="53"/>
      <c r="BP428" s="231"/>
      <c r="BQ428" s="59"/>
      <c r="BR428" s="60"/>
      <c r="BS428" s="59"/>
      <c r="BT428" s="238"/>
      <c r="BU428" s="59"/>
      <c r="BV428" s="58" t="e">
        <f t="shared" si="56"/>
        <v>#DIV/0!</v>
      </c>
      <c r="BW428" s="58" t="e">
        <f t="shared" si="57"/>
        <v>#DIV/0!</v>
      </c>
      <c r="BX428" s="58" t="e">
        <f t="shared" si="58"/>
        <v>#DIV/0!</v>
      </c>
      <c r="BY428" s="53"/>
      <c r="BZ428" s="58"/>
      <c r="CA428" s="61"/>
      <c r="CB428" s="56"/>
      <c r="CC428" s="56"/>
      <c r="CD428" s="56"/>
      <c r="CF428" s="62">
        <f t="shared" si="59"/>
        <v>0</v>
      </c>
      <c r="CG428" s="62">
        <f t="shared" si="60"/>
        <v>0</v>
      </c>
      <c r="CH428" s="173">
        <f t="shared" si="61"/>
        <v>0</v>
      </c>
      <c r="CI428" s="62">
        <f t="shared" si="62"/>
        <v>0</v>
      </c>
    </row>
    <row r="429" spans="2:87" ht="20.100000000000001" customHeight="1" x14ac:dyDescent="0.25">
      <c r="B429" s="53"/>
      <c r="C429" s="54"/>
      <c r="D429" s="267"/>
      <c r="E429" s="271"/>
      <c r="F429" s="55"/>
      <c r="G429" s="274"/>
      <c r="H429" s="53"/>
      <c r="I429" s="53"/>
      <c r="J429" s="53"/>
      <c r="K429" s="53"/>
      <c r="L429" s="265"/>
      <c r="M429" s="53"/>
      <c r="N429" s="260"/>
      <c r="O429" s="274"/>
      <c r="P429" s="53"/>
      <c r="Q429" s="263"/>
      <c r="R429" s="263"/>
      <c r="S429" s="179"/>
      <c r="T429" s="195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5"/>
      <c r="AF429" s="53"/>
      <c r="AG429" s="55"/>
      <c r="AH429" s="54"/>
      <c r="AI429" s="53"/>
      <c r="AJ429" s="53"/>
      <c r="AK429" s="208"/>
      <c r="AL429" s="54"/>
      <c r="AM429" s="53"/>
      <c r="AN429" s="206"/>
      <c r="AO429" s="54"/>
      <c r="AP429" s="54"/>
      <c r="AQ429" s="54"/>
      <c r="AR429" s="53"/>
      <c r="AS429" s="185"/>
      <c r="AT429" s="56"/>
      <c r="AU429" s="54"/>
      <c r="AV429" s="190"/>
      <c r="AW429" s="185"/>
      <c r="AX429" s="185"/>
      <c r="AY429" s="182"/>
      <c r="AZ429" s="56"/>
      <c r="BA429" s="56"/>
      <c r="BB429" s="56"/>
      <c r="BC429" s="56" t="str">
        <f t="shared" si="54"/>
        <v/>
      </c>
      <c r="BD429" s="56"/>
      <c r="BE429" s="57"/>
      <c r="BF429" s="56"/>
      <c r="BG429" s="56"/>
      <c r="BH429" s="231"/>
      <c r="BI429" s="197">
        <f t="shared" si="55"/>
        <v>0</v>
      </c>
      <c r="BJ429" s="236"/>
      <c r="BK429" s="56"/>
      <c r="BL429" s="56"/>
      <c r="BM429" s="56"/>
      <c r="BN429" s="223"/>
      <c r="BO429" s="53"/>
      <c r="BP429" s="231"/>
      <c r="BQ429" s="59"/>
      <c r="BR429" s="60"/>
      <c r="BS429" s="59"/>
      <c r="BT429" s="238"/>
      <c r="BU429" s="59"/>
      <c r="BV429" s="58" t="e">
        <f t="shared" si="56"/>
        <v>#DIV/0!</v>
      </c>
      <c r="BW429" s="58" t="e">
        <f t="shared" si="57"/>
        <v>#DIV/0!</v>
      </c>
      <c r="BX429" s="58" t="e">
        <f t="shared" si="58"/>
        <v>#DIV/0!</v>
      </c>
      <c r="BY429" s="53"/>
      <c r="BZ429" s="58"/>
      <c r="CA429" s="61"/>
      <c r="CB429" s="56"/>
      <c r="CC429" s="56"/>
      <c r="CD429" s="56"/>
      <c r="CF429" s="62">
        <f t="shared" si="59"/>
        <v>0</v>
      </c>
      <c r="CG429" s="62">
        <f t="shared" si="60"/>
        <v>0</v>
      </c>
      <c r="CH429" s="173">
        <f t="shared" si="61"/>
        <v>0</v>
      </c>
      <c r="CI429" s="62">
        <f t="shared" si="62"/>
        <v>0</v>
      </c>
    </row>
    <row r="430" spans="2:87" ht="20.100000000000001" customHeight="1" x14ac:dyDescent="0.25">
      <c r="B430" s="53"/>
      <c r="C430" s="54"/>
      <c r="D430" s="267"/>
      <c r="E430" s="271"/>
      <c r="F430" s="55"/>
      <c r="G430" s="274"/>
      <c r="H430" s="53"/>
      <c r="I430" s="53"/>
      <c r="J430" s="53"/>
      <c r="K430" s="53"/>
      <c r="L430" s="265"/>
      <c r="M430" s="53"/>
      <c r="N430" s="260"/>
      <c r="O430" s="274"/>
      <c r="P430" s="53"/>
      <c r="Q430" s="263"/>
      <c r="R430" s="263"/>
      <c r="S430" s="179"/>
      <c r="T430" s="195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5"/>
      <c r="AF430" s="53"/>
      <c r="AG430" s="55"/>
      <c r="AH430" s="54"/>
      <c r="AI430" s="53"/>
      <c r="AJ430" s="53"/>
      <c r="AK430" s="208"/>
      <c r="AL430" s="54"/>
      <c r="AM430" s="53"/>
      <c r="AN430" s="206"/>
      <c r="AO430" s="54"/>
      <c r="AP430" s="54"/>
      <c r="AQ430" s="54"/>
      <c r="AR430" s="53"/>
      <c r="AS430" s="185"/>
      <c r="AT430" s="56"/>
      <c r="AU430" s="54"/>
      <c r="AV430" s="190"/>
      <c r="AW430" s="185"/>
      <c r="AX430" s="185"/>
      <c r="AY430" s="182"/>
      <c r="AZ430" s="56"/>
      <c r="BA430" s="56"/>
      <c r="BB430" s="56"/>
      <c r="BC430" s="56" t="str">
        <f t="shared" si="54"/>
        <v/>
      </c>
      <c r="BD430" s="56"/>
      <c r="BE430" s="57"/>
      <c r="BF430" s="56"/>
      <c r="BG430" s="56"/>
      <c r="BH430" s="231"/>
      <c r="BI430" s="197">
        <f t="shared" si="55"/>
        <v>0</v>
      </c>
      <c r="BJ430" s="236"/>
      <c r="BK430" s="56"/>
      <c r="BL430" s="56"/>
      <c r="BM430" s="56"/>
      <c r="BN430" s="223"/>
      <c r="BO430" s="53"/>
      <c r="BP430" s="231"/>
      <c r="BQ430" s="59"/>
      <c r="BR430" s="60"/>
      <c r="BS430" s="59"/>
      <c r="BT430" s="238"/>
      <c r="BU430" s="59"/>
      <c r="BV430" s="58" t="e">
        <f t="shared" si="56"/>
        <v>#DIV/0!</v>
      </c>
      <c r="BW430" s="58" t="e">
        <f t="shared" si="57"/>
        <v>#DIV/0!</v>
      </c>
      <c r="BX430" s="58" t="e">
        <f t="shared" si="58"/>
        <v>#DIV/0!</v>
      </c>
      <c r="BY430" s="53"/>
      <c r="BZ430" s="58"/>
      <c r="CA430" s="61"/>
      <c r="CB430" s="56"/>
      <c r="CC430" s="56"/>
      <c r="CD430" s="56"/>
      <c r="CF430" s="62">
        <f t="shared" si="59"/>
        <v>0</v>
      </c>
      <c r="CG430" s="62">
        <f t="shared" si="60"/>
        <v>0</v>
      </c>
      <c r="CH430" s="173">
        <f t="shared" si="61"/>
        <v>0</v>
      </c>
      <c r="CI430" s="62">
        <f t="shared" si="62"/>
        <v>0</v>
      </c>
    </row>
    <row r="431" spans="2:87" ht="20.100000000000001" customHeight="1" x14ac:dyDescent="0.25">
      <c r="B431" s="53"/>
      <c r="C431" s="54"/>
      <c r="D431" s="267"/>
      <c r="E431" s="271"/>
      <c r="F431" s="55"/>
      <c r="G431" s="274"/>
      <c r="H431" s="53"/>
      <c r="I431" s="53"/>
      <c r="J431" s="53"/>
      <c r="K431" s="53"/>
      <c r="L431" s="265"/>
      <c r="M431" s="53"/>
      <c r="N431" s="260"/>
      <c r="O431" s="274"/>
      <c r="P431" s="53"/>
      <c r="Q431" s="263"/>
      <c r="R431" s="263"/>
      <c r="S431" s="179"/>
      <c r="T431" s="195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5"/>
      <c r="AF431" s="53"/>
      <c r="AG431" s="55"/>
      <c r="AH431" s="54"/>
      <c r="AI431" s="53"/>
      <c r="AJ431" s="53"/>
      <c r="AK431" s="208"/>
      <c r="AL431" s="54"/>
      <c r="AM431" s="53"/>
      <c r="AN431" s="206"/>
      <c r="AO431" s="54"/>
      <c r="AP431" s="54"/>
      <c r="AQ431" s="54"/>
      <c r="AR431" s="53"/>
      <c r="AS431" s="185"/>
      <c r="AT431" s="56"/>
      <c r="AU431" s="54"/>
      <c r="AV431" s="190"/>
      <c r="AW431" s="185"/>
      <c r="AX431" s="185"/>
      <c r="AY431" s="182"/>
      <c r="AZ431" s="56"/>
      <c r="BA431" s="56"/>
      <c r="BB431" s="56"/>
      <c r="BC431" s="56" t="str">
        <f t="shared" si="54"/>
        <v/>
      </c>
      <c r="BD431" s="56"/>
      <c r="BE431" s="57"/>
      <c r="BF431" s="56"/>
      <c r="BG431" s="56"/>
      <c r="BH431" s="231"/>
      <c r="BI431" s="197">
        <f t="shared" si="55"/>
        <v>0</v>
      </c>
      <c r="BJ431" s="236"/>
      <c r="BK431" s="56"/>
      <c r="BL431" s="56"/>
      <c r="BM431" s="56"/>
      <c r="BN431" s="223"/>
      <c r="BO431" s="53"/>
      <c r="BP431" s="231"/>
      <c r="BQ431" s="59"/>
      <c r="BR431" s="60"/>
      <c r="BS431" s="59"/>
      <c r="BT431" s="238"/>
      <c r="BU431" s="59"/>
      <c r="BV431" s="58" t="e">
        <f t="shared" si="56"/>
        <v>#DIV/0!</v>
      </c>
      <c r="BW431" s="58" t="e">
        <f t="shared" si="57"/>
        <v>#DIV/0!</v>
      </c>
      <c r="BX431" s="58" t="e">
        <f t="shared" si="58"/>
        <v>#DIV/0!</v>
      </c>
      <c r="BY431" s="53"/>
      <c r="BZ431" s="58"/>
      <c r="CA431" s="61"/>
      <c r="CB431" s="56"/>
      <c r="CC431" s="56"/>
      <c r="CD431" s="56"/>
      <c r="CF431" s="62">
        <f t="shared" si="59"/>
        <v>0</v>
      </c>
      <c r="CG431" s="62">
        <f t="shared" si="60"/>
        <v>0</v>
      </c>
      <c r="CH431" s="173">
        <f t="shared" si="61"/>
        <v>0</v>
      </c>
      <c r="CI431" s="62">
        <f t="shared" si="62"/>
        <v>0</v>
      </c>
    </row>
    <row r="432" spans="2:87" ht="20.100000000000001" customHeight="1" x14ac:dyDescent="0.25">
      <c r="B432" s="53"/>
      <c r="C432" s="54"/>
      <c r="D432" s="267"/>
      <c r="E432" s="271"/>
      <c r="F432" s="55"/>
      <c r="G432" s="274"/>
      <c r="H432" s="53"/>
      <c r="I432" s="53"/>
      <c r="J432" s="53"/>
      <c r="K432" s="53"/>
      <c r="L432" s="265"/>
      <c r="M432" s="53"/>
      <c r="N432" s="260"/>
      <c r="O432" s="274"/>
      <c r="P432" s="53"/>
      <c r="Q432" s="263"/>
      <c r="R432" s="263"/>
      <c r="S432" s="179"/>
      <c r="T432" s="195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5"/>
      <c r="AF432" s="53"/>
      <c r="AG432" s="55"/>
      <c r="AH432" s="54"/>
      <c r="AI432" s="53"/>
      <c r="AJ432" s="53"/>
      <c r="AK432" s="208"/>
      <c r="AL432" s="54"/>
      <c r="AM432" s="53"/>
      <c r="AN432" s="206"/>
      <c r="AO432" s="54"/>
      <c r="AP432" s="54"/>
      <c r="AQ432" s="54"/>
      <c r="AR432" s="53"/>
      <c r="AS432" s="185"/>
      <c r="AT432" s="56"/>
      <c r="AU432" s="54"/>
      <c r="AV432" s="190"/>
      <c r="AW432" s="185"/>
      <c r="AX432" s="185"/>
      <c r="AY432" s="182"/>
      <c r="AZ432" s="56"/>
      <c r="BA432" s="56"/>
      <c r="BB432" s="56"/>
      <c r="BC432" s="56" t="str">
        <f t="shared" si="54"/>
        <v/>
      </c>
      <c r="BD432" s="56"/>
      <c r="BE432" s="57"/>
      <c r="BF432" s="56"/>
      <c r="BG432" s="56"/>
      <c r="BH432" s="231"/>
      <c r="BI432" s="197">
        <f t="shared" si="55"/>
        <v>0</v>
      </c>
      <c r="BJ432" s="236"/>
      <c r="BK432" s="56"/>
      <c r="BL432" s="56"/>
      <c r="BM432" s="56"/>
      <c r="BN432" s="223"/>
      <c r="BO432" s="53"/>
      <c r="BP432" s="231"/>
      <c r="BQ432" s="59"/>
      <c r="BR432" s="60"/>
      <c r="BS432" s="59"/>
      <c r="BT432" s="238"/>
      <c r="BU432" s="59"/>
      <c r="BV432" s="58" t="e">
        <f t="shared" si="56"/>
        <v>#DIV/0!</v>
      </c>
      <c r="BW432" s="58" t="e">
        <f t="shared" si="57"/>
        <v>#DIV/0!</v>
      </c>
      <c r="BX432" s="58" t="e">
        <f t="shared" si="58"/>
        <v>#DIV/0!</v>
      </c>
      <c r="BY432" s="53"/>
      <c r="BZ432" s="58"/>
      <c r="CA432" s="61"/>
      <c r="CB432" s="56"/>
      <c r="CC432" s="56"/>
      <c r="CD432" s="56"/>
      <c r="CF432" s="62">
        <f t="shared" si="59"/>
        <v>0</v>
      </c>
      <c r="CG432" s="62">
        <f t="shared" si="60"/>
        <v>0</v>
      </c>
      <c r="CH432" s="173">
        <f t="shared" si="61"/>
        <v>0</v>
      </c>
      <c r="CI432" s="62">
        <f t="shared" si="62"/>
        <v>0</v>
      </c>
    </row>
    <row r="433" spans="2:87" ht="20.100000000000001" customHeight="1" x14ac:dyDescent="0.25">
      <c r="B433" s="53"/>
      <c r="C433" s="54"/>
      <c r="D433" s="267"/>
      <c r="E433" s="271"/>
      <c r="F433" s="55"/>
      <c r="G433" s="274"/>
      <c r="H433" s="53"/>
      <c r="I433" s="53"/>
      <c r="J433" s="53"/>
      <c r="K433" s="53"/>
      <c r="L433" s="265"/>
      <c r="M433" s="53"/>
      <c r="N433" s="260"/>
      <c r="O433" s="274"/>
      <c r="P433" s="53"/>
      <c r="Q433" s="263"/>
      <c r="R433" s="263"/>
      <c r="S433" s="179"/>
      <c r="T433" s="195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5"/>
      <c r="AF433" s="53"/>
      <c r="AG433" s="55"/>
      <c r="AH433" s="54"/>
      <c r="AI433" s="53"/>
      <c r="AJ433" s="53"/>
      <c r="AK433" s="208"/>
      <c r="AL433" s="54"/>
      <c r="AM433" s="53"/>
      <c r="AN433" s="206"/>
      <c r="AO433" s="54"/>
      <c r="AP433" s="54"/>
      <c r="AQ433" s="54"/>
      <c r="AR433" s="53"/>
      <c r="AS433" s="185"/>
      <c r="AT433" s="56"/>
      <c r="AU433" s="54"/>
      <c r="AV433" s="190"/>
      <c r="AW433" s="185"/>
      <c r="AX433" s="185"/>
      <c r="AY433" s="182"/>
      <c r="AZ433" s="56"/>
      <c r="BA433" s="56"/>
      <c r="BB433" s="56"/>
      <c r="BC433" s="56" t="str">
        <f t="shared" si="54"/>
        <v/>
      </c>
      <c r="BD433" s="56"/>
      <c r="BE433" s="57"/>
      <c r="BF433" s="56"/>
      <c r="BG433" s="56"/>
      <c r="BH433" s="231"/>
      <c r="BI433" s="197">
        <f t="shared" si="55"/>
        <v>0</v>
      </c>
      <c r="BJ433" s="236"/>
      <c r="BK433" s="56"/>
      <c r="BL433" s="56"/>
      <c r="BM433" s="56"/>
      <c r="BN433" s="223"/>
      <c r="BO433" s="53"/>
      <c r="BP433" s="231"/>
      <c r="BQ433" s="59"/>
      <c r="BR433" s="60"/>
      <c r="BS433" s="59"/>
      <c r="BT433" s="238"/>
      <c r="BU433" s="59"/>
      <c r="BV433" s="58" t="e">
        <f t="shared" si="56"/>
        <v>#DIV/0!</v>
      </c>
      <c r="BW433" s="58" t="e">
        <f t="shared" si="57"/>
        <v>#DIV/0!</v>
      </c>
      <c r="BX433" s="58" t="e">
        <f t="shared" si="58"/>
        <v>#DIV/0!</v>
      </c>
      <c r="BY433" s="53"/>
      <c r="BZ433" s="58"/>
      <c r="CA433" s="61"/>
      <c r="CB433" s="56"/>
      <c r="CC433" s="56"/>
      <c r="CD433" s="56"/>
      <c r="CF433" s="62">
        <f t="shared" si="59"/>
        <v>0</v>
      </c>
      <c r="CG433" s="62">
        <f t="shared" si="60"/>
        <v>0</v>
      </c>
      <c r="CH433" s="173">
        <f t="shared" si="61"/>
        <v>0</v>
      </c>
      <c r="CI433" s="62">
        <f t="shared" si="62"/>
        <v>0</v>
      </c>
    </row>
    <row r="434" spans="2:87" ht="20.100000000000001" customHeight="1" x14ac:dyDescent="0.25">
      <c r="B434" s="53"/>
      <c r="C434" s="54"/>
      <c r="D434" s="267"/>
      <c r="E434" s="271"/>
      <c r="F434" s="55"/>
      <c r="G434" s="274"/>
      <c r="H434" s="53"/>
      <c r="I434" s="53"/>
      <c r="J434" s="53"/>
      <c r="K434" s="53"/>
      <c r="L434" s="265"/>
      <c r="M434" s="53"/>
      <c r="N434" s="260"/>
      <c r="O434" s="274"/>
      <c r="P434" s="53"/>
      <c r="Q434" s="263"/>
      <c r="R434" s="263"/>
      <c r="S434" s="179"/>
      <c r="T434" s="195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5"/>
      <c r="AF434" s="53"/>
      <c r="AG434" s="55"/>
      <c r="AH434" s="54"/>
      <c r="AI434" s="53"/>
      <c r="AJ434" s="53"/>
      <c r="AK434" s="208"/>
      <c r="AL434" s="54"/>
      <c r="AM434" s="53"/>
      <c r="AN434" s="206"/>
      <c r="AO434" s="54"/>
      <c r="AP434" s="54"/>
      <c r="AQ434" s="54"/>
      <c r="AR434" s="53"/>
      <c r="AS434" s="185"/>
      <c r="AT434" s="56"/>
      <c r="AU434" s="54"/>
      <c r="AV434" s="190"/>
      <c r="AW434" s="185"/>
      <c r="AX434" s="185"/>
      <c r="AY434" s="182"/>
      <c r="AZ434" s="56"/>
      <c r="BA434" s="56"/>
      <c r="BB434" s="56"/>
      <c r="BC434" s="56" t="str">
        <f t="shared" si="54"/>
        <v/>
      </c>
      <c r="BD434" s="56"/>
      <c r="BE434" s="57"/>
      <c r="BF434" s="56"/>
      <c r="BG434" s="56"/>
      <c r="BH434" s="231"/>
      <c r="BI434" s="197">
        <f t="shared" si="55"/>
        <v>0</v>
      </c>
      <c r="BJ434" s="236"/>
      <c r="BK434" s="56"/>
      <c r="BL434" s="56"/>
      <c r="BM434" s="56"/>
      <c r="BN434" s="223"/>
      <c r="BO434" s="53"/>
      <c r="BP434" s="231"/>
      <c r="BQ434" s="59"/>
      <c r="BR434" s="60"/>
      <c r="BS434" s="59"/>
      <c r="BT434" s="238"/>
      <c r="BU434" s="59"/>
      <c r="BV434" s="58" t="e">
        <f t="shared" si="56"/>
        <v>#DIV/0!</v>
      </c>
      <c r="BW434" s="58" t="e">
        <f t="shared" si="57"/>
        <v>#DIV/0!</v>
      </c>
      <c r="BX434" s="58" t="e">
        <f t="shared" si="58"/>
        <v>#DIV/0!</v>
      </c>
      <c r="BY434" s="53"/>
      <c r="BZ434" s="58"/>
      <c r="CA434" s="61"/>
      <c r="CB434" s="56"/>
      <c r="CC434" s="56"/>
      <c r="CD434" s="56"/>
      <c r="CF434" s="62">
        <f t="shared" si="59"/>
        <v>0</v>
      </c>
      <c r="CG434" s="62">
        <f t="shared" si="60"/>
        <v>0</v>
      </c>
      <c r="CH434" s="173">
        <f t="shared" si="61"/>
        <v>0</v>
      </c>
      <c r="CI434" s="62">
        <f t="shared" si="62"/>
        <v>0</v>
      </c>
    </row>
    <row r="435" spans="2:87" ht="20.100000000000001" customHeight="1" x14ac:dyDescent="0.25">
      <c r="B435" s="53"/>
      <c r="C435" s="54"/>
      <c r="D435" s="267"/>
      <c r="E435" s="271"/>
      <c r="F435" s="55"/>
      <c r="G435" s="274"/>
      <c r="H435" s="53"/>
      <c r="I435" s="53"/>
      <c r="J435" s="53"/>
      <c r="K435" s="53"/>
      <c r="L435" s="265"/>
      <c r="M435" s="53"/>
      <c r="N435" s="260"/>
      <c r="O435" s="274"/>
      <c r="P435" s="53"/>
      <c r="Q435" s="263"/>
      <c r="R435" s="263"/>
      <c r="S435" s="179"/>
      <c r="T435" s="195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5"/>
      <c r="AF435" s="53"/>
      <c r="AG435" s="55"/>
      <c r="AH435" s="54"/>
      <c r="AI435" s="53"/>
      <c r="AJ435" s="53"/>
      <c r="AK435" s="208"/>
      <c r="AL435" s="54"/>
      <c r="AM435" s="53"/>
      <c r="AN435" s="206"/>
      <c r="AO435" s="54"/>
      <c r="AP435" s="54"/>
      <c r="AQ435" s="54"/>
      <c r="AR435" s="53"/>
      <c r="AS435" s="185"/>
      <c r="AT435" s="56"/>
      <c r="AU435" s="54"/>
      <c r="AV435" s="190"/>
      <c r="AW435" s="185"/>
      <c r="AX435" s="185"/>
      <c r="AY435" s="182"/>
      <c r="AZ435" s="56"/>
      <c r="BA435" s="56"/>
      <c r="BB435" s="56"/>
      <c r="BC435" s="56" t="str">
        <f t="shared" si="54"/>
        <v/>
      </c>
      <c r="BD435" s="56"/>
      <c r="BE435" s="57"/>
      <c r="BF435" s="56"/>
      <c r="BG435" s="56"/>
      <c r="BH435" s="231"/>
      <c r="BI435" s="197">
        <f t="shared" si="55"/>
        <v>0</v>
      </c>
      <c r="BJ435" s="236"/>
      <c r="BK435" s="56"/>
      <c r="BL435" s="56"/>
      <c r="BM435" s="56"/>
      <c r="BN435" s="223"/>
      <c r="BO435" s="53"/>
      <c r="BP435" s="231"/>
      <c r="BQ435" s="59"/>
      <c r="BR435" s="60"/>
      <c r="BS435" s="59"/>
      <c r="BT435" s="238"/>
      <c r="BU435" s="59"/>
      <c r="BV435" s="58" t="e">
        <f t="shared" si="56"/>
        <v>#DIV/0!</v>
      </c>
      <c r="BW435" s="58" t="e">
        <f t="shared" si="57"/>
        <v>#DIV/0!</v>
      </c>
      <c r="BX435" s="58" t="e">
        <f t="shared" si="58"/>
        <v>#DIV/0!</v>
      </c>
      <c r="BY435" s="53"/>
      <c r="BZ435" s="58"/>
      <c r="CA435" s="61"/>
      <c r="CB435" s="56"/>
      <c r="CC435" s="56"/>
      <c r="CD435" s="56"/>
      <c r="CF435" s="62">
        <f t="shared" si="59"/>
        <v>0</v>
      </c>
      <c r="CG435" s="62">
        <f t="shared" si="60"/>
        <v>0</v>
      </c>
      <c r="CH435" s="173">
        <f t="shared" si="61"/>
        <v>0</v>
      </c>
      <c r="CI435" s="62">
        <f t="shared" si="62"/>
        <v>0</v>
      </c>
    </row>
    <row r="436" spans="2:87" ht="20.100000000000001" customHeight="1" x14ac:dyDescent="0.25">
      <c r="B436" s="53"/>
      <c r="C436" s="54"/>
      <c r="D436" s="267"/>
      <c r="E436" s="271"/>
      <c r="F436" s="55"/>
      <c r="G436" s="274"/>
      <c r="H436" s="53"/>
      <c r="I436" s="53"/>
      <c r="J436" s="53"/>
      <c r="K436" s="53"/>
      <c r="L436" s="265"/>
      <c r="M436" s="53"/>
      <c r="N436" s="260"/>
      <c r="O436" s="274"/>
      <c r="P436" s="53"/>
      <c r="Q436" s="263"/>
      <c r="R436" s="263"/>
      <c r="S436" s="179"/>
      <c r="T436" s="195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5"/>
      <c r="AF436" s="53"/>
      <c r="AG436" s="55"/>
      <c r="AH436" s="54"/>
      <c r="AI436" s="53"/>
      <c r="AJ436" s="53"/>
      <c r="AK436" s="208"/>
      <c r="AL436" s="54"/>
      <c r="AM436" s="53"/>
      <c r="AN436" s="206"/>
      <c r="AO436" s="54"/>
      <c r="AP436" s="54"/>
      <c r="AQ436" s="54"/>
      <c r="AR436" s="53"/>
      <c r="AS436" s="185"/>
      <c r="AT436" s="56"/>
      <c r="AU436" s="54"/>
      <c r="AV436" s="190"/>
      <c r="AW436" s="185"/>
      <c r="AX436" s="185"/>
      <c r="AY436" s="182"/>
      <c r="AZ436" s="56"/>
      <c r="BA436" s="56"/>
      <c r="BB436" s="56"/>
      <c r="BC436" s="56" t="str">
        <f t="shared" si="54"/>
        <v/>
      </c>
      <c r="BD436" s="56"/>
      <c r="BE436" s="57"/>
      <c r="BF436" s="56"/>
      <c r="BG436" s="56"/>
      <c r="BH436" s="231"/>
      <c r="BI436" s="197">
        <f t="shared" si="55"/>
        <v>0</v>
      </c>
      <c r="BJ436" s="236"/>
      <c r="BK436" s="56"/>
      <c r="BL436" s="56"/>
      <c r="BM436" s="56"/>
      <c r="BN436" s="223"/>
      <c r="BO436" s="53"/>
      <c r="BP436" s="231"/>
      <c r="BQ436" s="59"/>
      <c r="BR436" s="60"/>
      <c r="BS436" s="59"/>
      <c r="BT436" s="238"/>
      <c r="BU436" s="59"/>
      <c r="BV436" s="58" t="e">
        <f t="shared" si="56"/>
        <v>#DIV/0!</v>
      </c>
      <c r="BW436" s="58" t="e">
        <f t="shared" si="57"/>
        <v>#DIV/0!</v>
      </c>
      <c r="BX436" s="58" t="e">
        <f t="shared" si="58"/>
        <v>#DIV/0!</v>
      </c>
      <c r="BY436" s="53"/>
      <c r="BZ436" s="58"/>
      <c r="CA436" s="61"/>
      <c r="CB436" s="56"/>
      <c r="CC436" s="56"/>
      <c r="CD436" s="56"/>
      <c r="CF436" s="62">
        <f t="shared" si="59"/>
        <v>0</v>
      </c>
      <c r="CG436" s="62">
        <f t="shared" si="60"/>
        <v>0</v>
      </c>
      <c r="CH436" s="173">
        <f t="shared" si="61"/>
        <v>0</v>
      </c>
      <c r="CI436" s="62">
        <f t="shared" si="62"/>
        <v>0</v>
      </c>
    </row>
    <row r="437" spans="2:87" ht="20.100000000000001" customHeight="1" x14ac:dyDescent="0.25">
      <c r="B437" s="53"/>
      <c r="C437" s="54"/>
      <c r="D437" s="267"/>
      <c r="E437" s="271"/>
      <c r="F437" s="55"/>
      <c r="G437" s="274"/>
      <c r="H437" s="53"/>
      <c r="I437" s="53"/>
      <c r="J437" s="53"/>
      <c r="K437" s="53"/>
      <c r="L437" s="265"/>
      <c r="M437" s="53"/>
      <c r="N437" s="260"/>
      <c r="O437" s="274"/>
      <c r="P437" s="53"/>
      <c r="Q437" s="263"/>
      <c r="R437" s="263"/>
      <c r="S437" s="179"/>
      <c r="T437" s="195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5"/>
      <c r="AF437" s="53"/>
      <c r="AG437" s="55"/>
      <c r="AH437" s="54"/>
      <c r="AI437" s="53"/>
      <c r="AJ437" s="53"/>
      <c r="AK437" s="208"/>
      <c r="AL437" s="54"/>
      <c r="AM437" s="53"/>
      <c r="AN437" s="206"/>
      <c r="AO437" s="54"/>
      <c r="AP437" s="54"/>
      <c r="AQ437" s="54"/>
      <c r="AR437" s="53"/>
      <c r="AS437" s="185"/>
      <c r="AT437" s="56"/>
      <c r="AU437" s="54"/>
      <c r="AV437" s="190"/>
      <c r="AW437" s="185"/>
      <c r="AX437" s="185"/>
      <c r="AY437" s="182"/>
      <c r="AZ437" s="56"/>
      <c r="BA437" s="56"/>
      <c r="BB437" s="56"/>
      <c r="BC437" s="56" t="str">
        <f t="shared" si="54"/>
        <v/>
      </c>
      <c r="BD437" s="56"/>
      <c r="BE437" s="57"/>
      <c r="BF437" s="56"/>
      <c r="BG437" s="56"/>
      <c r="BH437" s="231"/>
      <c r="BI437" s="197">
        <f t="shared" si="55"/>
        <v>0</v>
      </c>
      <c r="BJ437" s="236"/>
      <c r="BK437" s="56"/>
      <c r="BL437" s="56"/>
      <c r="BM437" s="56"/>
      <c r="BN437" s="223"/>
      <c r="BO437" s="53"/>
      <c r="BP437" s="231"/>
      <c r="BQ437" s="59"/>
      <c r="BR437" s="60"/>
      <c r="BS437" s="59"/>
      <c r="BT437" s="238"/>
      <c r="BU437" s="59"/>
      <c r="BV437" s="58" t="e">
        <f t="shared" si="56"/>
        <v>#DIV/0!</v>
      </c>
      <c r="BW437" s="58" t="e">
        <f t="shared" si="57"/>
        <v>#DIV/0!</v>
      </c>
      <c r="BX437" s="58" t="e">
        <f t="shared" si="58"/>
        <v>#DIV/0!</v>
      </c>
      <c r="BY437" s="53"/>
      <c r="BZ437" s="58"/>
      <c r="CA437" s="61"/>
      <c r="CB437" s="56"/>
      <c r="CC437" s="56"/>
      <c r="CD437" s="56"/>
      <c r="CF437" s="62">
        <f t="shared" si="59"/>
        <v>0</v>
      </c>
      <c r="CG437" s="62">
        <f t="shared" si="60"/>
        <v>0</v>
      </c>
      <c r="CH437" s="173">
        <f t="shared" si="61"/>
        <v>0</v>
      </c>
      <c r="CI437" s="62">
        <f t="shared" si="62"/>
        <v>0</v>
      </c>
    </row>
    <row r="438" spans="2:87" ht="20.100000000000001" customHeight="1" x14ac:dyDescent="0.25">
      <c r="B438" s="53"/>
      <c r="C438" s="54"/>
      <c r="D438" s="267"/>
      <c r="E438" s="271"/>
      <c r="F438" s="55"/>
      <c r="G438" s="274"/>
      <c r="H438" s="53"/>
      <c r="I438" s="53"/>
      <c r="J438" s="53"/>
      <c r="K438" s="53"/>
      <c r="L438" s="265"/>
      <c r="M438" s="53"/>
      <c r="N438" s="260"/>
      <c r="O438" s="274"/>
      <c r="P438" s="53"/>
      <c r="Q438" s="263"/>
      <c r="R438" s="263"/>
      <c r="S438" s="179"/>
      <c r="T438" s="195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5"/>
      <c r="AF438" s="53"/>
      <c r="AG438" s="55"/>
      <c r="AH438" s="54"/>
      <c r="AI438" s="53"/>
      <c r="AJ438" s="53"/>
      <c r="AK438" s="208"/>
      <c r="AL438" s="54"/>
      <c r="AM438" s="53"/>
      <c r="AN438" s="206"/>
      <c r="AO438" s="54"/>
      <c r="AP438" s="54"/>
      <c r="AQ438" s="54"/>
      <c r="AR438" s="53"/>
      <c r="AS438" s="185"/>
      <c r="AT438" s="56"/>
      <c r="AU438" s="54"/>
      <c r="AV438" s="190"/>
      <c r="AW438" s="185"/>
      <c r="AX438" s="185"/>
      <c r="AY438" s="182"/>
      <c r="AZ438" s="56"/>
      <c r="BA438" s="56"/>
      <c r="BB438" s="56"/>
      <c r="BC438" s="56" t="str">
        <f t="shared" si="54"/>
        <v/>
      </c>
      <c r="BD438" s="56"/>
      <c r="BE438" s="57"/>
      <c r="BF438" s="56"/>
      <c r="BG438" s="56"/>
      <c r="BH438" s="231"/>
      <c r="BI438" s="197">
        <f t="shared" si="55"/>
        <v>0</v>
      </c>
      <c r="BJ438" s="236"/>
      <c r="BK438" s="56"/>
      <c r="BL438" s="56"/>
      <c r="BM438" s="56"/>
      <c r="BN438" s="223"/>
      <c r="BO438" s="53"/>
      <c r="BP438" s="231"/>
      <c r="BQ438" s="59"/>
      <c r="BR438" s="60"/>
      <c r="BS438" s="59"/>
      <c r="BT438" s="238"/>
      <c r="BU438" s="59"/>
      <c r="BV438" s="58" t="e">
        <f t="shared" si="56"/>
        <v>#DIV/0!</v>
      </c>
      <c r="BW438" s="58" t="e">
        <f t="shared" si="57"/>
        <v>#DIV/0!</v>
      </c>
      <c r="BX438" s="58" t="e">
        <f t="shared" si="58"/>
        <v>#DIV/0!</v>
      </c>
      <c r="BY438" s="53"/>
      <c r="BZ438" s="58"/>
      <c r="CA438" s="61"/>
      <c r="CB438" s="56"/>
      <c r="CC438" s="56"/>
      <c r="CD438" s="56"/>
      <c r="CF438" s="62">
        <f t="shared" si="59"/>
        <v>0</v>
      </c>
      <c r="CG438" s="62">
        <f t="shared" si="60"/>
        <v>0</v>
      </c>
      <c r="CH438" s="173">
        <f t="shared" si="61"/>
        <v>0</v>
      </c>
      <c r="CI438" s="62">
        <f t="shared" si="62"/>
        <v>0</v>
      </c>
    </row>
    <row r="439" spans="2:87" ht="20.100000000000001" customHeight="1" x14ac:dyDescent="0.25">
      <c r="B439" s="53"/>
      <c r="C439" s="54"/>
      <c r="D439" s="267"/>
      <c r="E439" s="271"/>
      <c r="F439" s="55"/>
      <c r="G439" s="274"/>
      <c r="H439" s="53"/>
      <c r="I439" s="53"/>
      <c r="J439" s="53"/>
      <c r="K439" s="53"/>
      <c r="L439" s="265"/>
      <c r="M439" s="53"/>
      <c r="N439" s="260"/>
      <c r="O439" s="274"/>
      <c r="P439" s="53"/>
      <c r="Q439" s="263"/>
      <c r="R439" s="263"/>
      <c r="S439" s="179"/>
      <c r="T439" s="195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5"/>
      <c r="AF439" s="53"/>
      <c r="AG439" s="55"/>
      <c r="AH439" s="54"/>
      <c r="AI439" s="53"/>
      <c r="AJ439" s="53"/>
      <c r="AK439" s="208"/>
      <c r="AL439" s="54"/>
      <c r="AM439" s="53"/>
      <c r="AN439" s="206"/>
      <c r="AO439" s="54"/>
      <c r="AP439" s="54"/>
      <c r="AQ439" s="54"/>
      <c r="AR439" s="53"/>
      <c r="AS439" s="185"/>
      <c r="AT439" s="56"/>
      <c r="AU439" s="54"/>
      <c r="AV439" s="190"/>
      <c r="AW439" s="185"/>
      <c r="AX439" s="185"/>
      <c r="AY439" s="182"/>
      <c r="AZ439" s="56"/>
      <c r="BA439" s="56"/>
      <c r="BB439" s="56"/>
      <c r="BC439" s="56" t="str">
        <f t="shared" si="54"/>
        <v/>
      </c>
      <c r="BD439" s="56"/>
      <c r="BE439" s="57"/>
      <c r="BF439" s="56"/>
      <c r="BG439" s="56"/>
      <c r="BH439" s="231"/>
      <c r="BI439" s="197">
        <f t="shared" si="55"/>
        <v>0</v>
      </c>
      <c r="BJ439" s="236"/>
      <c r="BK439" s="56"/>
      <c r="BL439" s="56"/>
      <c r="BM439" s="56"/>
      <c r="BN439" s="223"/>
      <c r="BO439" s="53"/>
      <c r="BP439" s="231"/>
      <c r="BQ439" s="59"/>
      <c r="BR439" s="60"/>
      <c r="BS439" s="59"/>
      <c r="BT439" s="238"/>
      <c r="BU439" s="59"/>
      <c r="BV439" s="58" t="e">
        <f t="shared" si="56"/>
        <v>#DIV/0!</v>
      </c>
      <c r="BW439" s="58" t="e">
        <f t="shared" si="57"/>
        <v>#DIV/0!</v>
      </c>
      <c r="BX439" s="58" t="e">
        <f t="shared" si="58"/>
        <v>#DIV/0!</v>
      </c>
      <c r="BY439" s="53"/>
      <c r="BZ439" s="58"/>
      <c r="CA439" s="61"/>
      <c r="CB439" s="56"/>
      <c r="CC439" s="56"/>
      <c r="CD439" s="56"/>
      <c r="CF439" s="62">
        <f t="shared" si="59"/>
        <v>0</v>
      </c>
      <c r="CG439" s="62">
        <f t="shared" si="60"/>
        <v>0</v>
      </c>
      <c r="CH439" s="173">
        <f t="shared" si="61"/>
        <v>0</v>
      </c>
      <c r="CI439" s="62">
        <f t="shared" si="62"/>
        <v>0</v>
      </c>
    </row>
    <row r="440" spans="2:87" ht="20.100000000000001" customHeight="1" x14ac:dyDescent="0.25">
      <c r="B440" s="53"/>
      <c r="C440" s="54"/>
      <c r="D440" s="267"/>
      <c r="E440" s="271"/>
      <c r="F440" s="55"/>
      <c r="G440" s="274"/>
      <c r="H440" s="53"/>
      <c r="I440" s="53"/>
      <c r="J440" s="53"/>
      <c r="K440" s="53"/>
      <c r="L440" s="265"/>
      <c r="M440" s="53"/>
      <c r="N440" s="260"/>
      <c r="O440" s="274"/>
      <c r="P440" s="53"/>
      <c r="Q440" s="263"/>
      <c r="R440" s="263"/>
      <c r="S440" s="179"/>
      <c r="T440" s="195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5"/>
      <c r="AF440" s="53"/>
      <c r="AG440" s="55"/>
      <c r="AH440" s="54"/>
      <c r="AI440" s="53"/>
      <c r="AJ440" s="53"/>
      <c r="AK440" s="208"/>
      <c r="AL440" s="54"/>
      <c r="AM440" s="53"/>
      <c r="AN440" s="206"/>
      <c r="AO440" s="54"/>
      <c r="AP440" s="54"/>
      <c r="AQ440" s="54"/>
      <c r="AR440" s="53"/>
      <c r="AS440" s="185"/>
      <c r="AT440" s="56"/>
      <c r="AU440" s="54"/>
      <c r="AV440" s="190"/>
      <c r="AW440" s="185"/>
      <c r="AX440" s="185"/>
      <c r="AY440" s="182"/>
      <c r="AZ440" s="56"/>
      <c r="BA440" s="56"/>
      <c r="BB440" s="56"/>
      <c r="BC440" s="56" t="str">
        <f t="shared" si="54"/>
        <v/>
      </c>
      <c r="BD440" s="56"/>
      <c r="BE440" s="57"/>
      <c r="BF440" s="56"/>
      <c r="BG440" s="56"/>
      <c r="BH440" s="231"/>
      <c r="BI440" s="197">
        <f t="shared" si="55"/>
        <v>0</v>
      </c>
      <c r="BJ440" s="236"/>
      <c r="BK440" s="56"/>
      <c r="BL440" s="56"/>
      <c r="BM440" s="56"/>
      <c r="BN440" s="223"/>
      <c r="BO440" s="53"/>
      <c r="BP440" s="231"/>
      <c r="BQ440" s="59"/>
      <c r="BR440" s="60"/>
      <c r="BS440" s="59"/>
      <c r="BT440" s="238"/>
      <c r="BU440" s="59"/>
      <c r="BV440" s="58" t="e">
        <f t="shared" si="56"/>
        <v>#DIV/0!</v>
      </c>
      <c r="BW440" s="58" t="e">
        <f t="shared" si="57"/>
        <v>#DIV/0!</v>
      </c>
      <c r="BX440" s="58" t="e">
        <f t="shared" si="58"/>
        <v>#DIV/0!</v>
      </c>
      <c r="BY440" s="53"/>
      <c r="BZ440" s="58"/>
      <c r="CA440" s="61"/>
      <c r="CB440" s="56"/>
      <c r="CC440" s="56"/>
      <c r="CD440" s="56"/>
      <c r="CF440" s="62">
        <f t="shared" si="59"/>
        <v>0</v>
      </c>
      <c r="CG440" s="62">
        <f t="shared" si="60"/>
        <v>0</v>
      </c>
      <c r="CH440" s="173">
        <f t="shared" si="61"/>
        <v>0</v>
      </c>
      <c r="CI440" s="62">
        <f t="shared" si="62"/>
        <v>0</v>
      </c>
    </row>
    <row r="441" spans="2:87" ht="20.100000000000001" customHeight="1" x14ac:dyDescent="0.25">
      <c r="B441" s="53"/>
      <c r="C441" s="54"/>
      <c r="D441" s="267"/>
      <c r="E441" s="271"/>
      <c r="F441" s="55"/>
      <c r="G441" s="274"/>
      <c r="H441" s="53"/>
      <c r="I441" s="53"/>
      <c r="J441" s="53"/>
      <c r="K441" s="53"/>
      <c r="L441" s="265"/>
      <c r="M441" s="53"/>
      <c r="N441" s="260"/>
      <c r="O441" s="274"/>
      <c r="P441" s="53"/>
      <c r="Q441" s="263"/>
      <c r="R441" s="263"/>
      <c r="S441" s="179"/>
      <c r="T441" s="195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5"/>
      <c r="AF441" s="53"/>
      <c r="AG441" s="55"/>
      <c r="AH441" s="54"/>
      <c r="AI441" s="53"/>
      <c r="AJ441" s="53"/>
      <c r="AK441" s="208"/>
      <c r="AL441" s="54"/>
      <c r="AM441" s="53"/>
      <c r="AN441" s="206"/>
      <c r="AO441" s="54"/>
      <c r="AP441" s="54"/>
      <c r="AQ441" s="54"/>
      <c r="AR441" s="53"/>
      <c r="AS441" s="185"/>
      <c r="AT441" s="56"/>
      <c r="AU441" s="54"/>
      <c r="AV441" s="190"/>
      <c r="AW441" s="185"/>
      <c r="AX441" s="185"/>
      <c r="AY441" s="182"/>
      <c r="AZ441" s="56"/>
      <c r="BA441" s="56"/>
      <c r="BB441" s="56"/>
      <c r="BC441" s="56" t="str">
        <f t="shared" si="54"/>
        <v/>
      </c>
      <c r="BD441" s="56"/>
      <c r="BE441" s="57"/>
      <c r="BF441" s="56"/>
      <c r="BG441" s="56"/>
      <c r="BH441" s="231"/>
      <c r="BI441" s="197">
        <f t="shared" si="55"/>
        <v>0</v>
      </c>
      <c r="BJ441" s="236"/>
      <c r="BK441" s="56"/>
      <c r="BL441" s="56"/>
      <c r="BM441" s="56"/>
      <c r="BN441" s="223"/>
      <c r="BO441" s="53"/>
      <c r="BP441" s="231"/>
      <c r="BQ441" s="59"/>
      <c r="BR441" s="60"/>
      <c r="BS441" s="59"/>
      <c r="BT441" s="238"/>
      <c r="BU441" s="59"/>
      <c r="BV441" s="58" t="e">
        <f t="shared" si="56"/>
        <v>#DIV/0!</v>
      </c>
      <c r="BW441" s="58" t="e">
        <f t="shared" si="57"/>
        <v>#DIV/0!</v>
      </c>
      <c r="BX441" s="58" t="e">
        <f t="shared" si="58"/>
        <v>#DIV/0!</v>
      </c>
      <c r="BY441" s="53"/>
      <c r="BZ441" s="58"/>
      <c r="CA441" s="61"/>
      <c r="CB441" s="56"/>
      <c r="CC441" s="56"/>
      <c r="CD441" s="56"/>
      <c r="CF441" s="62">
        <f t="shared" si="59"/>
        <v>0</v>
      </c>
      <c r="CG441" s="62">
        <f t="shared" si="60"/>
        <v>0</v>
      </c>
      <c r="CH441" s="173">
        <f t="shared" si="61"/>
        <v>0</v>
      </c>
      <c r="CI441" s="62">
        <f t="shared" si="62"/>
        <v>0</v>
      </c>
    </row>
    <row r="442" spans="2:87" ht="20.100000000000001" customHeight="1" x14ac:dyDescent="0.25">
      <c r="B442" s="53"/>
      <c r="C442" s="54"/>
      <c r="D442" s="267"/>
      <c r="E442" s="271"/>
      <c r="F442" s="55"/>
      <c r="G442" s="274"/>
      <c r="H442" s="53"/>
      <c r="I442" s="53"/>
      <c r="J442" s="53"/>
      <c r="K442" s="53"/>
      <c r="L442" s="265"/>
      <c r="M442" s="53"/>
      <c r="N442" s="260"/>
      <c r="O442" s="274"/>
      <c r="P442" s="53"/>
      <c r="Q442" s="263"/>
      <c r="R442" s="263"/>
      <c r="S442" s="179"/>
      <c r="T442" s="195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5"/>
      <c r="AF442" s="53"/>
      <c r="AG442" s="55"/>
      <c r="AH442" s="54"/>
      <c r="AI442" s="53"/>
      <c r="AJ442" s="53"/>
      <c r="AK442" s="208"/>
      <c r="AL442" s="54"/>
      <c r="AM442" s="53"/>
      <c r="AN442" s="206"/>
      <c r="AO442" s="54"/>
      <c r="AP442" s="54"/>
      <c r="AQ442" s="54"/>
      <c r="AR442" s="53"/>
      <c r="AS442" s="185"/>
      <c r="AT442" s="56"/>
      <c r="AU442" s="54"/>
      <c r="AV442" s="190"/>
      <c r="AW442" s="185"/>
      <c r="AX442" s="185"/>
      <c r="AY442" s="182"/>
      <c r="AZ442" s="56"/>
      <c r="BA442" s="56"/>
      <c r="BB442" s="56"/>
      <c r="BC442" s="56" t="str">
        <f t="shared" si="54"/>
        <v/>
      </c>
      <c r="BD442" s="56"/>
      <c r="BE442" s="57"/>
      <c r="BF442" s="56"/>
      <c r="BG442" s="56"/>
      <c r="BH442" s="231"/>
      <c r="BI442" s="197">
        <f t="shared" si="55"/>
        <v>0</v>
      </c>
      <c r="BJ442" s="236"/>
      <c r="BK442" s="56"/>
      <c r="BL442" s="56"/>
      <c r="BM442" s="56"/>
      <c r="BN442" s="223"/>
      <c r="BO442" s="53"/>
      <c r="BP442" s="231"/>
      <c r="BQ442" s="59"/>
      <c r="BR442" s="60"/>
      <c r="BS442" s="59"/>
      <c r="BT442" s="238"/>
      <c r="BU442" s="59"/>
      <c r="BV442" s="58" t="e">
        <f t="shared" si="56"/>
        <v>#DIV/0!</v>
      </c>
      <c r="BW442" s="58" t="e">
        <f t="shared" si="57"/>
        <v>#DIV/0!</v>
      </c>
      <c r="BX442" s="58" t="e">
        <f t="shared" si="58"/>
        <v>#DIV/0!</v>
      </c>
      <c r="BY442" s="53"/>
      <c r="BZ442" s="58"/>
      <c r="CA442" s="61"/>
      <c r="CB442" s="56"/>
      <c r="CC442" s="56"/>
      <c r="CD442" s="56"/>
      <c r="CF442" s="62">
        <f t="shared" si="59"/>
        <v>0</v>
      </c>
      <c r="CG442" s="62">
        <f t="shared" si="60"/>
        <v>0</v>
      </c>
      <c r="CH442" s="173">
        <f t="shared" si="61"/>
        <v>0</v>
      </c>
      <c r="CI442" s="62">
        <f t="shared" si="62"/>
        <v>0</v>
      </c>
    </row>
    <row r="443" spans="2:87" ht="20.100000000000001" customHeight="1" x14ac:dyDescent="0.25">
      <c r="B443" s="53"/>
      <c r="C443" s="54"/>
      <c r="D443" s="267"/>
      <c r="E443" s="271"/>
      <c r="F443" s="55"/>
      <c r="G443" s="274"/>
      <c r="H443" s="53"/>
      <c r="I443" s="53"/>
      <c r="J443" s="53"/>
      <c r="K443" s="53"/>
      <c r="L443" s="265"/>
      <c r="M443" s="53"/>
      <c r="N443" s="260"/>
      <c r="O443" s="274"/>
      <c r="P443" s="53"/>
      <c r="Q443" s="263"/>
      <c r="R443" s="263"/>
      <c r="S443" s="179"/>
      <c r="T443" s="195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5"/>
      <c r="AF443" s="53"/>
      <c r="AG443" s="55"/>
      <c r="AH443" s="54"/>
      <c r="AI443" s="53"/>
      <c r="AJ443" s="53"/>
      <c r="AK443" s="208"/>
      <c r="AL443" s="54"/>
      <c r="AM443" s="53"/>
      <c r="AN443" s="206"/>
      <c r="AO443" s="54"/>
      <c r="AP443" s="54"/>
      <c r="AQ443" s="54"/>
      <c r="AR443" s="53"/>
      <c r="AS443" s="185"/>
      <c r="AT443" s="56"/>
      <c r="AU443" s="54"/>
      <c r="AV443" s="190"/>
      <c r="AW443" s="185"/>
      <c r="AX443" s="185"/>
      <c r="AY443" s="182"/>
      <c r="AZ443" s="56"/>
      <c r="BA443" s="56"/>
      <c r="BB443" s="56"/>
      <c r="BC443" s="56" t="str">
        <f t="shared" si="54"/>
        <v/>
      </c>
      <c r="BD443" s="56"/>
      <c r="BE443" s="57"/>
      <c r="BF443" s="56"/>
      <c r="BG443" s="56"/>
      <c r="BH443" s="231"/>
      <c r="BI443" s="197">
        <f t="shared" si="55"/>
        <v>0</v>
      </c>
      <c r="BJ443" s="236"/>
      <c r="BK443" s="56"/>
      <c r="BL443" s="56"/>
      <c r="BM443" s="56"/>
      <c r="BN443" s="223"/>
      <c r="BO443" s="53"/>
      <c r="BP443" s="231"/>
      <c r="BQ443" s="59"/>
      <c r="BR443" s="60"/>
      <c r="BS443" s="59"/>
      <c r="BT443" s="238"/>
      <c r="BU443" s="59"/>
      <c r="BV443" s="58" t="e">
        <f t="shared" si="56"/>
        <v>#DIV/0!</v>
      </c>
      <c r="BW443" s="58" t="e">
        <f t="shared" si="57"/>
        <v>#DIV/0!</v>
      </c>
      <c r="BX443" s="58" t="e">
        <f t="shared" si="58"/>
        <v>#DIV/0!</v>
      </c>
      <c r="BY443" s="53"/>
      <c r="BZ443" s="58"/>
      <c r="CA443" s="61"/>
      <c r="CB443" s="56"/>
      <c r="CC443" s="56"/>
      <c r="CD443" s="56"/>
      <c r="CF443" s="62">
        <f t="shared" si="59"/>
        <v>0</v>
      </c>
      <c r="CG443" s="62">
        <f t="shared" si="60"/>
        <v>0</v>
      </c>
      <c r="CH443" s="173">
        <f t="shared" si="61"/>
        <v>0</v>
      </c>
      <c r="CI443" s="62">
        <f t="shared" si="62"/>
        <v>0</v>
      </c>
    </row>
    <row r="444" spans="2:87" ht="20.100000000000001" customHeight="1" x14ac:dyDescent="0.25">
      <c r="B444" s="53"/>
      <c r="C444" s="54"/>
      <c r="D444" s="267"/>
      <c r="E444" s="271"/>
      <c r="F444" s="55"/>
      <c r="G444" s="274"/>
      <c r="H444" s="53"/>
      <c r="I444" s="53"/>
      <c r="J444" s="53"/>
      <c r="K444" s="53"/>
      <c r="L444" s="265"/>
      <c r="M444" s="53"/>
      <c r="N444" s="260"/>
      <c r="O444" s="274"/>
      <c r="P444" s="53"/>
      <c r="Q444" s="263"/>
      <c r="R444" s="263"/>
      <c r="S444" s="179"/>
      <c r="T444" s="195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5"/>
      <c r="AF444" s="53"/>
      <c r="AG444" s="55"/>
      <c r="AH444" s="54"/>
      <c r="AI444" s="53"/>
      <c r="AJ444" s="53"/>
      <c r="AK444" s="208"/>
      <c r="AL444" s="54"/>
      <c r="AM444" s="53"/>
      <c r="AN444" s="206"/>
      <c r="AO444" s="54"/>
      <c r="AP444" s="54"/>
      <c r="AQ444" s="54"/>
      <c r="AR444" s="53"/>
      <c r="AS444" s="185"/>
      <c r="AT444" s="56"/>
      <c r="AU444" s="54"/>
      <c r="AV444" s="190"/>
      <c r="AW444" s="185"/>
      <c r="AX444" s="185"/>
      <c r="AY444" s="182"/>
      <c r="AZ444" s="56"/>
      <c r="BA444" s="56"/>
      <c r="BB444" s="56"/>
      <c r="BC444" s="56" t="str">
        <f t="shared" si="54"/>
        <v/>
      </c>
      <c r="BD444" s="56"/>
      <c r="BE444" s="57"/>
      <c r="BF444" s="56"/>
      <c r="BG444" s="56"/>
      <c r="BH444" s="231"/>
      <c r="BI444" s="197">
        <f t="shared" si="55"/>
        <v>0</v>
      </c>
      <c r="BJ444" s="236"/>
      <c r="BK444" s="56"/>
      <c r="BL444" s="56"/>
      <c r="BM444" s="56"/>
      <c r="BN444" s="223"/>
      <c r="BO444" s="53"/>
      <c r="BP444" s="231"/>
      <c r="BQ444" s="59"/>
      <c r="BR444" s="60"/>
      <c r="BS444" s="59"/>
      <c r="BT444" s="238"/>
      <c r="BU444" s="59"/>
      <c r="BV444" s="58" t="e">
        <f t="shared" si="56"/>
        <v>#DIV/0!</v>
      </c>
      <c r="BW444" s="58" t="e">
        <f t="shared" si="57"/>
        <v>#DIV/0!</v>
      </c>
      <c r="BX444" s="58" t="e">
        <f t="shared" si="58"/>
        <v>#DIV/0!</v>
      </c>
      <c r="BY444" s="53"/>
      <c r="BZ444" s="58"/>
      <c r="CA444" s="61"/>
      <c r="CB444" s="56"/>
      <c r="CC444" s="56"/>
      <c r="CD444" s="56"/>
      <c r="CF444" s="62">
        <f t="shared" si="59"/>
        <v>0</v>
      </c>
      <c r="CG444" s="62">
        <f t="shared" si="60"/>
        <v>0</v>
      </c>
      <c r="CH444" s="173">
        <f t="shared" si="61"/>
        <v>0</v>
      </c>
      <c r="CI444" s="62">
        <f t="shared" si="62"/>
        <v>0</v>
      </c>
    </row>
    <row r="445" spans="2:87" ht="20.100000000000001" customHeight="1" x14ac:dyDescent="0.25">
      <c r="B445" s="53"/>
      <c r="C445" s="54"/>
      <c r="D445" s="267"/>
      <c r="E445" s="271"/>
      <c r="F445" s="55"/>
      <c r="G445" s="274"/>
      <c r="H445" s="53"/>
      <c r="I445" s="53"/>
      <c r="J445" s="53"/>
      <c r="K445" s="53"/>
      <c r="L445" s="265"/>
      <c r="M445" s="53"/>
      <c r="N445" s="260"/>
      <c r="O445" s="274"/>
      <c r="P445" s="53"/>
      <c r="Q445" s="263"/>
      <c r="R445" s="263"/>
      <c r="S445" s="179"/>
      <c r="T445" s="195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5"/>
      <c r="AF445" s="53"/>
      <c r="AG445" s="55"/>
      <c r="AH445" s="54"/>
      <c r="AI445" s="53"/>
      <c r="AJ445" s="53"/>
      <c r="AK445" s="208"/>
      <c r="AL445" s="54"/>
      <c r="AM445" s="53"/>
      <c r="AN445" s="206"/>
      <c r="AO445" s="54"/>
      <c r="AP445" s="54"/>
      <c r="AQ445" s="54"/>
      <c r="AR445" s="53"/>
      <c r="AS445" s="185"/>
      <c r="AT445" s="56"/>
      <c r="AU445" s="54"/>
      <c r="AV445" s="190"/>
      <c r="AW445" s="185"/>
      <c r="AX445" s="185"/>
      <c r="AY445" s="182"/>
      <c r="AZ445" s="56"/>
      <c r="BA445" s="56"/>
      <c r="BB445" s="56"/>
      <c r="BC445" s="56" t="str">
        <f t="shared" si="54"/>
        <v/>
      </c>
      <c r="BD445" s="56"/>
      <c r="BE445" s="57"/>
      <c r="BF445" s="56"/>
      <c r="BG445" s="56"/>
      <c r="BH445" s="231"/>
      <c r="BI445" s="197">
        <f t="shared" si="55"/>
        <v>0</v>
      </c>
      <c r="BJ445" s="236"/>
      <c r="BK445" s="56"/>
      <c r="BL445" s="56"/>
      <c r="BM445" s="56"/>
      <c r="BN445" s="223"/>
      <c r="BO445" s="53"/>
      <c r="BP445" s="231"/>
      <c r="BQ445" s="59"/>
      <c r="BR445" s="60"/>
      <c r="BS445" s="59"/>
      <c r="BT445" s="238"/>
      <c r="BU445" s="59"/>
      <c r="BV445" s="58" t="e">
        <f t="shared" si="56"/>
        <v>#DIV/0!</v>
      </c>
      <c r="BW445" s="58" t="e">
        <f t="shared" si="57"/>
        <v>#DIV/0!</v>
      </c>
      <c r="BX445" s="58" t="e">
        <f t="shared" si="58"/>
        <v>#DIV/0!</v>
      </c>
      <c r="BY445" s="53"/>
      <c r="BZ445" s="58"/>
      <c r="CA445" s="61"/>
      <c r="CB445" s="56"/>
      <c r="CC445" s="56"/>
      <c r="CD445" s="56"/>
      <c r="CF445" s="62">
        <f t="shared" si="59"/>
        <v>0</v>
      </c>
      <c r="CG445" s="62">
        <f t="shared" si="60"/>
        <v>0</v>
      </c>
      <c r="CH445" s="173">
        <f t="shared" si="61"/>
        <v>0</v>
      </c>
      <c r="CI445" s="62">
        <f t="shared" si="62"/>
        <v>0</v>
      </c>
    </row>
    <row r="446" spans="2:87" ht="20.100000000000001" customHeight="1" x14ac:dyDescent="0.25">
      <c r="B446" s="53"/>
      <c r="C446" s="54"/>
      <c r="D446" s="267"/>
      <c r="E446" s="271"/>
      <c r="F446" s="55"/>
      <c r="G446" s="274"/>
      <c r="H446" s="53"/>
      <c r="I446" s="53"/>
      <c r="J446" s="53"/>
      <c r="K446" s="53"/>
      <c r="L446" s="265"/>
      <c r="M446" s="53"/>
      <c r="N446" s="260"/>
      <c r="O446" s="274"/>
      <c r="P446" s="53"/>
      <c r="Q446" s="263"/>
      <c r="R446" s="263"/>
      <c r="S446" s="179"/>
      <c r="T446" s="195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5"/>
      <c r="AF446" s="53"/>
      <c r="AG446" s="55"/>
      <c r="AH446" s="54"/>
      <c r="AI446" s="53"/>
      <c r="AJ446" s="53"/>
      <c r="AK446" s="208"/>
      <c r="AL446" s="54"/>
      <c r="AM446" s="53"/>
      <c r="AN446" s="206"/>
      <c r="AO446" s="54"/>
      <c r="AP446" s="54"/>
      <c r="AQ446" s="54"/>
      <c r="AR446" s="53"/>
      <c r="AS446" s="185"/>
      <c r="AT446" s="56"/>
      <c r="AU446" s="54"/>
      <c r="AV446" s="190"/>
      <c r="AW446" s="185"/>
      <c r="AX446" s="185"/>
      <c r="AY446" s="182"/>
      <c r="AZ446" s="56"/>
      <c r="BA446" s="56"/>
      <c r="BB446" s="56"/>
      <c r="BC446" s="56" t="str">
        <f t="shared" si="54"/>
        <v/>
      </c>
      <c r="BD446" s="56"/>
      <c r="BE446" s="57"/>
      <c r="BF446" s="56"/>
      <c r="BG446" s="56"/>
      <c r="BH446" s="231"/>
      <c r="BI446" s="197">
        <f t="shared" si="55"/>
        <v>0</v>
      </c>
      <c r="BJ446" s="236"/>
      <c r="BK446" s="56"/>
      <c r="BL446" s="56"/>
      <c r="BM446" s="56"/>
      <c r="BN446" s="223"/>
      <c r="BO446" s="53"/>
      <c r="BP446" s="231"/>
      <c r="BQ446" s="59"/>
      <c r="BR446" s="60"/>
      <c r="BS446" s="59"/>
      <c r="BT446" s="238"/>
      <c r="BU446" s="59"/>
      <c r="BV446" s="58" t="e">
        <f t="shared" si="56"/>
        <v>#DIV/0!</v>
      </c>
      <c r="BW446" s="58" t="e">
        <f t="shared" si="57"/>
        <v>#DIV/0!</v>
      </c>
      <c r="BX446" s="58" t="e">
        <f t="shared" si="58"/>
        <v>#DIV/0!</v>
      </c>
      <c r="BY446" s="53"/>
      <c r="BZ446" s="58"/>
      <c r="CA446" s="61"/>
      <c r="CB446" s="56"/>
      <c r="CC446" s="56"/>
      <c r="CD446" s="56"/>
      <c r="CF446" s="62">
        <f t="shared" si="59"/>
        <v>0</v>
      </c>
      <c r="CG446" s="62">
        <f t="shared" si="60"/>
        <v>0</v>
      </c>
      <c r="CH446" s="173">
        <f t="shared" si="61"/>
        <v>0</v>
      </c>
      <c r="CI446" s="62">
        <f t="shared" si="62"/>
        <v>0</v>
      </c>
    </row>
    <row r="447" spans="2:87" ht="20.100000000000001" customHeight="1" x14ac:dyDescent="0.25">
      <c r="B447" s="53"/>
      <c r="C447" s="54"/>
      <c r="D447" s="267"/>
      <c r="E447" s="271"/>
      <c r="F447" s="55"/>
      <c r="G447" s="274"/>
      <c r="H447" s="53"/>
      <c r="I447" s="53"/>
      <c r="J447" s="53"/>
      <c r="K447" s="53"/>
      <c r="L447" s="265"/>
      <c r="M447" s="53"/>
      <c r="N447" s="260"/>
      <c r="O447" s="274"/>
      <c r="P447" s="53"/>
      <c r="Q447" s="263"/>
      <c r="R447" s="263"/>
      <c r="S447" s="179"/>
      <c r="T447" s="195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5"/>
      <c r="AF447" s="53"/>
      <c r="AG447" s="55"/>
      <c r="AH447" s="54"/>
      <c r="AI447" s="53"/>
      <c r="AJ447" s="53"/>
      <c r="AK447" s="208"/>
      <c r="AL447" s="54"/>
      <c r="AM447" s="53"/>
      <c r="AN447" s="206"/>
      <c r="AO447" s="54"/>
      <c r="AP447" s="54"/>
      <c r="AQ447" s="54"/>
      <c r="AR447" s="53"/>
      <c r="AS447" s="185"/>
      <c r="AT447" s="56"/>
      <c r="AU447" s="54"/>
      <c r="AV447" s="190"/>
      <c r="AW447" s="185"/>
      <c r="AX447" s="185"/>
      <c r="AY447" s="182"/>
      <c r="AZ447" s="56"/>
      <c r="BA447" s="56"/>
      <c r="BB447" s="56"/>
      <c r="BC447" s="56" t="str">
        <f t="shared" si="54"/>
        <v/>
      </c>
      <c r="BD447" s="56"/>
      <c r="BE447" s="57"/>
      <c r="BF447" s="56"/>
      <c r="BG447" s="56"/>
      <c r="BH447" s="231"/>
      <c r="BI447" s="197">
        <f t="shared" si="55"/>
        <v>0</v>
      </c>
      <c r="BJ447" s="236"/>
      <c r="BK447" s="56"/>
      <c r="BL447" s="56"/>
      <c r="BM447" s="56"/>
      <c r="BN447" s="223"/>
      <c r="BO447" s="53"/>
      <c r="BP447" s="231"/>
      <c r="BQ447" s="59"/>
      <c r="BR447" s="60"/>
      <c r="BS447" s="59"/>
      <c r="BT447" s="238"/>
      <c r="BU447" s="59"/>
      <c r="BV447" s="58" t="e">
        <f t="shared" si="56"/>
        <v>#DIV/0!</v>
      </c>
      <c r="BW447" s="58" t="e">
        <f t="shared" si="57"/>
        <v>#DIV/0!</v>
      </c>
      <c r="BX447" s="58" t="e">
        <f t="shared" si="58"/>
        <v>#DIV/0!</v>
      </c>
      <c r="BY447" s="53"/>
      <c r="BZ447" s="58"/>
      <c r="CA447" s="61"/>
      <c r="CB447" s="56"/>
      <c r="CC447" s="56"/>
      <c r="CD447" s="56"/>
      <c r="CF447" s="62">
        <f t="shared" si="59"/>
        <v>0</v>
      </c>
      <c r="CG447" s="62">
        <f t="shared" si="60"/>
        <v>0</v>
      </c>
      <c r="CH447" s="173">
        <f t="shared" si="61"/>
        <v>0</v>
      </c>
      <c r="CI447" s="62">
        <f t="shared" si="62"/>
        <v>0</v>
      </c>
    </row>
    <row r="448" spans="2:87" ht="20.100000000000001" customHeight="1" x14ac:dyDescent="0.25">
      <c r="B448" s="53"/>
      <c r="C448" s="54"/>
      <c r="D448" s="267"/>
      <c r="E448" s="271"/>
      <c r="F448" s="55"/>
      <c r="G448" s="274"/>
      <c r="H448" s="53"/>
      <c r="I448" s="53"/>
      <c r="J448" s="53"/>
      <c r="K448" s="53"/>
      <c r="L448" s="265"/>
      <c r="M448" s="53"/>
      <c r="N448" s="260"/>
      <c r="O448" s="274"/>
      <c r="P448" s="53"/>
      <c r="Q448" s="263"/>
      <c r="R448" s="263"/>
      <c r="S448" s="179"/>
      <c r="T448" s="195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5"/>
      <c r="AF448" s="53"/>
      <c r="AG448" s="55"/>
      <c r="AH448" s="54"/>
      <c r="AI448" s="53"/>
      <c r="AJ448" s="53"/>
      <c r="AK448" s="208"/>
      <c r="AL448" s="54"/>
      <c r="AM448" s="53"/>
      <c r="AN448" s="206"/>
      <c r="AO448" s="54"/>
      <c r="AP448" s="54"/>
      <c r="AQ448" s="54"/>
      <c r="AR448" s="53"/>
      <c r="AS448" s="185"/>
      <c r="AT448" s="56"/>
      <c r="AU448" s="54"/>
      <c r="AV448" s="190"/>
      <c r="AW448" s="185"/>
      <c r="AX448" s="185"/>
      <c r="AY448" s="182"/>
      <c r="AZ448" s="56"/>
      <c r="BA448" s="56"/>
      <c r="BB448" s="56"/>
      <c r="BC448" s="56" t="str">
        <f t="shared" si="54"/>
        <v/>
      </c>
      <c r="BD448" s="56"/>
      <c r="BE448" s="57"/>
      <c r="BF448" s="56"/>
      <c r="BG448" s="56"/>
      <c r="BH448" s="231"/>
      <c r="BI448" s="197">
        <f t="shared" si="55"/>
        <v>0</v>
      </c>
      <c r="BJ448" s="236"/>
      <c r="BK448" s="56"/>
      <c r="BL448" s="56"/>
      <c r="BM448" s="56"/>
      <c r="BN448" s="223"/>
      <c r="BO448" s="53"/>
      <c r="BP448" s="231"/>
      <c r="BQ448" s="59"/>
      <c r="BR448" s="60"/>
      <c r="BS448" s="59"/>
      <c r="BT448" s="238"/>
      <c r="BU448" s="59"/>
      <c r="BV448" s="58" t="e">
        <f t="shared" si="56"/>
        <v>#DIV/0!</v>
      </c>
      <c r="BW448" s="58" t="e">
        <f t="shared" si="57"/>
        <v>#DIV/0!</v>
      </c>
      <c r="BX448" s="58" t="e">
        <f t="shared" si="58"/>
        <v>#DIV/0!</v>
      </c>
      <c r="BY448" s="53"/>
      <c r="BZ448" s="58"/>
      <c r="CA448" s="61"/>
      <c r="CB448" s="56"/>
      <c r="CC448" s="56"/>
      <c r="CD448" s="56"/>
      <c r="CF448" s="62">
        <f t="shared" si="59"/>
        <v>0</v>
      </c>
      <c r="CG448" s="62">
        <f t="shared" si="60"/>
        <v>0</v>
      </c>
      <c r="CH448" s="173">
        <f t="shared" si="61"/>
        <v>0</v>
      </c>
      <c r="CI448" s="62">
        <f t="shared" si="62"/>
        <v>0</v>
      </c>
    </row>
    <row r="449" spans="2:87" ht="20.100000000000001" customHeight="1" x14ac:dyDescent="0.25">
      <c r="B449" s="53"/>
      <c r="C449" s="54"/>
      <c r="D449" s="267"/>
      <c r="E449" s="271"/>
      <c r="F449" s="55"/>
      <c r="G449" s="274"/>
      <c r="H449" s="53"/>
      <c r="I449" s="53"/>
      <c r="J449" s="53"/>
      <c r="K449" s="53"/>
      <c r="L449" s="265"/>
      <c r="M449" s="53"/>
      <c r="N449" s="260"/>
      <c r="O449" s="274"/>
      <c r="P449" s="53"/>
      <c r="Q449" s="263"/>
      <c r="R449" s="263"/>
      <c r="S449" s="179"/>
      <c r="T449" s="195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5"/>
      <c r="AF449" s="53"/>
      <c r="AG449" s="55"/>
      <c r="AH449" s="54"/>
      <c r="AI449" s="53"/>
      <c r="AJ449" s="53"/>
      <c r="AK449" s="208"/>
      <c r="AL449" s="54"/>
      <c r="AM449" s="53"/>
      <c r="AN449" s="206"/>
      <c r="AO449" s="54"/>
      <c r="AP449" s="54"/>
      <c r="AQ449" s="54"/>
      <c r="AR449" s="53"/>
      <c r="AS449" s="185"/>
      <c r="AT449" s="56"/>
      <c r="AU449" s="54"/>
      <c r="AV449" s="190"/>
      <c r="AW449" s="185"/>
      <c r="AX449" s="185"/>
      <c r="AY449" s="182"/>
      <c r="AZ449" s="56"/>
      <c r="BA449" s="56"/>
      <c r="BB449" s="56"/>
      <c r="BC449" s="56" t="str">
        <f t="shared" si="54"/>
        <v/>
      </c>
      <c r="BD449" s="56"/>
      <c r="BE449" s="57"/>
      <c r="BF449" s="56"/>
      <c r="BG449" s="56"/>
      <c r="BH449" s="231"/>
      <c r="BI449" s="197">
        <f t="shared" si="55"/>
        <v>0</v>
      </c>
      <c r="BJ449" s="236"/>
      <c r="BK449" s="56"/>
      <c r="BL449" s="56"/>
      <c r="BM449" s="56"/>
      <c r="BN449" s="223"/>
      <c r="BO449" s="53"/>
      <c r="BP449" s="231"/>
      <c r="BQ449" s="59"/>
      <c r="BR449" s="60"/>
      <c r="BS449" s="59"/>
      <c r="BT449" s="238"/>
      <c r="BU449" s="59"/>
      <c r="BV449" s="58" t="e">
        <f t="shared" si="56"/>
        <v>#DIV/0!</v>
      </c>
      <c r="BW449" s="58" t="e">
        <f t="shared" si="57"/>
        <v>#DIV/0!</v>
      </c>
      <c r="BX449" s="58" t="e">
        <f t="shared" si="58"/>
        <v>#DIV/0!</v>
      </c>
      <c r="BY449" s="53"/>
      <c r="BZ449" s="58"/>
      <c r="CA449" s="61"/>
      <c r="CB449" s="56"/>
      <c r="CC449" s="56"/>
      <c r="CD449" s="56"/>
      <c r="CF449" s="62">
        <f t="shared" si="59"/>
        <v>0</v>
      </c>
      <c r="CG449" s="62">
        <f t="shared" si="60"/>
        <v>0</v>
      </c>
      <c r="CH449" s="173">
        <f t="shared" si="61"/>
        <v>0</v>
      </c>
      <c r="CI449" s="62">
        <f t="shared" si="62"/>
        <v>0</v>
      </c>
    </row>
    <row r="450" spans="2:87" ht="20.100000000000001" customHeight="1" x14ac:dyDescent="0.25">
      <c r="B450" s="53"/>
      <c r="C450" s="54"/>
      <c r="D450" s="267"/>
      <c r="E450" s="271"/>
      <c r="F450" s="55"/>
      <c r="G450" s="274"/>
      <c r="H450" s="53"/>
      <c r="I450" s="53"/>
      <c r="J450" s="53"/>
      <c r="K450" s="53"/>
      <c r="L450" s="265"/>
      <c r="M450" s="53"/>
      <c r="N450" s="260"/>
      <c r="O450" s="274"/>
      <c r="P450" s="53"/>
      <c r="Q450" s="263"/>
      <c r="R450" s="263"/>
      <c r="S450" s="179"/>
      <c r="T450" s="195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5"/>
      <c r="AF450" s="53"/>
      <c r="AG450" s="55"/>
      <c r="AH450" s="54"/>
      <c r="AI450" s="53"/>
      <c r="AJ450" s="53"/>
      <c r="AK450" s="208"/>
      <c r="AL450" s="54"/>
      <c r="AM450" s="53"/>
      <c r="AN450" s="206"/>
      <c r="AO450" s="54"/>
      <c r="AP450" s="54"/>
      <c r="AQ450" s="54"/>
      <c r="AR450" s="53"/>
      <c r="AS450" s="185"/>
      <c r="AT450" s="56"/>
      <c r="AU450" s="54"/>
      <c r="AV450" s="190"/>
      <c r="AW450" s="185"/>
      <c r="AX450" s="185"/>
      <c r="AY450" s="182"/>
      <c r="AZ450" s="56"/>
      <c r="BA450" s="56"/>
      <c r="BB450" s="56"/>
      <c r="BC450" s="56" t="str">
        <f t="shared" si="54"/>
        <v/>
      </c>
      <c r="BD450" s="56"/>
      <c r="BE450" s="57"/>
      <c r="BF450" s="56"/>
      <c r="BG450" s="56"/>
      <c r="BH450" s="231"/>
      <c r="BI450" s="197">
        <f t="shared" si="55"/>
        <v>0</v>
      </c>
      <c r="BJ450" s="236"/>
      <c r="BK450" s="56"/>
      <c r="BL450" s="56"/>
      <c r="BM450" s="56"/>
      <c r="BN450" s="223"/>
      <c r="BO450" s="53"/>
      <c r="BP450" s="231"/>
      <c r="BQ450" s="59"/>
      <c r="BR450" s="60"/>
      <c r="BS450" s="59"/>
      <c r="BT450" s="238"/>
      <c r="BU450" s="59"/>
      <c r="BV450" s="58" t="e">
        <f t="shared" si="56"/>
        <v>#DIV/0!</v>
      </c>
      <c r="BW450" s="58" t="e">
        <f t="shared" si="57"/>
        <v>#DIV/0!</v>
      </c>
      <c r="BX450" s="58" t="e">
        <f t="shared" si="58"/>
        <v>#DIV/0!</v>
      </c>
      <c r="BY450" s="53"/>
      <c r="BZ450" s="58"/>
      <c r="CA450" s="61"/>
      <c r="CB450" s="56"/>
      <c r="CC450" s="56"/>
      <c r="CD450" s="56"/>
      <c r="CF450" s="62">
        <f t="shared" si="59"/>
        <v>0</v>
      </c>
      <c r="CG450" s="62">
        <f t="shared" si="60"/>
        <v>0</v>
      </c>
      <c r="CH450" s="173">
        <f t="shared" si="61"/>
        <v>0</v>
      </c>
      <c r="CI450" s="62">
        <f t="shared" si="62"/>
        <v>0</v>
      </c>
    </row>
    <row r="451" spans="2:87" ht="20.100000000000001" customHeight="1" x14ac:dyDescent="0.25">
      <c r="B451" s="53"/>
      <c r="C451" s="54"/>
      <c r="D451" s="267"/>
      <c r="E451" s="271"/>
      <c r="F451" s="55"/>
      <c r="G451" s="274"/>
      <c r="H451" s="53"/>
      <c r="I451" s="53"/>
      <c r="J451" s="53"/>
      <c r="K451" s="53"/>
      <c r="L451" s="265"/>
      <c r="M451" s="53"/>
      <c r="N451" s="260"/>
      <c r="O451" s="274"/>
      <c r="P451" s="53"/>
      <c r="Q451" s="263"/>
      <c r="R451" s="263"/>
      <c r="S451" s="179"/>
      <c r="T451" s="195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5"/>
      <c r="AF451" s="53"/>
      <c r="AG451" s="55"/>
      <c r="AH451" s="54"/>
      <c r="AI451" s="53"/>
      <c r="AJ451" s="53"/>
      <c r="AK451" s="208"/>
      <c r="AL451" s="54"/>
      <c r="AM451" s="53"/>
      <c r="AN451" s="206"/>
      <c r="AO451" s="54"/>
      <c r="AP451" s="54"/>
      <c r="AQ451" s="54"/>
      <c r="AR451" s="53"/>
      <c r="AS451" s="185"/>
      <c r="AT451" s="56"/>
      <c r="AU451" s="54"/>
      <c r="AV451" s="190"/>
      <c r="AW451" s="185"/>
      <c r="AX451" s="185"/>
      <c r="AY451" s="182"/>
      <c r="AZ451" s="56"/>
      <c r="BA451" s="56"/>
      <c r="BB451" s="56"/>
      <c r="BC451" s="56" t="str">
        <f t="shared" si="54"/>
        <v/>
      </c>
      <c r="BD451" s="56"/>
      <c r="BE451" s="57"/>
      <c r="BF451" s="56"/>
      <c r="BG451" s="56"/>
      <c r="BH451" s="231"/>
      <c r="BI451" s="197">
        <f t="shared" si="55"/>
        <v>0</v>
      </c>
      <c r="BJ451" s="236"/>
      <c r="BK451" s="56"/>
      <c r="BL451" s="56"/>
      <c r="BM451" s="56"/>
      <c r="BN451" s="223"/>
      <c r="BO451" s="53"/>
      <c r="BP451" s="231"/>
      <c r="BQ451" s="59"/>
      <c r="BR451" s="60"/>
      <c r="BS451" s="59"/>
      <c r="BT451" s="238"/>
      <c r="BU451" s="59"/>
      <c r="BV451" s="58" t="e">
        <f t="shared" si="56"/>
        <v>#DIV/0!</v>
      </c>
      <c r="BW451" s="58" t="e">
        <f t="shared" si="57"/>
        <v>#DIV/0!</v>
      </c>
      <c r="BX451" s="58" t="e">
        <f t="shared" si="58"/>
        <v>#DIV/0!</v>
      </c>
      <c r="BY451" s="53"/>
      <c r="BZ451" s="58"/>
      <c r="CA451" s="61"/>
      <c r="CB451" s="56"/>
      <c r="CC451" s="56"/>
      <c r="CD451" s="56"/>
      <c r="CF451" s="62">
        <f t="shared" si="59"/>
        <v>0</v>
      </c>
      <c r="CG451" s="62">
        <f t="shared" si="60"/>
        <v>0</v>
      </c>
      <c r="CH451" s="173">
        <f t="shared" si="61"/>
        <v>0</v>
      </c>
      <c r="CI451" s="62">
        <f t="shared" si="62"/>
        <v>0</v>
      </c>
    </row>
    <row r="452" spans="2:87" ht="20.100000000000001" customHeight="1" x14ac:dyDescent="0.25">
      <c r="B452" s="53"/>
      <c r="C452" s="54"/>
      <c r="D452" s="267"/>
      <c r="E452" s="271"/>
      <c r="F452" s="55"/>
      <c r="G452" s="274"/>
      <c r="H452" s="53"/>
      <c r="I452" s="53"/>
      <c r="J452" s="53"/>
      <c r="K452" s="53"/>
      <c r="L452" s="265"/>
      <c r="M452" s="53"/>
      <c r="N452" s="260"/>
      <c r="O452" s="274"/>
      <c r="P452" s="53"/>
      <c r="Q452" s="263"/>
      <c r="R452" s="263"/>
      <c r="S452" s="179"/>
      <c r="T452" s="195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5"/>
      <c r="AF452" s="53"/>
      <c r="AG452" s="55"/>
      <c r="AH452" s="54"/>
      <c r="AI452" s="53"/>
      <c r="AJ452" s="53"/>
      <c r="AK452" s="208"/>
      <c r="AL452" s="54"/>
      <c r="AM452" s="53"/>
      <c r="AN452" s="206"/>
      <c r="AO452" s="54"/>
      <c r="AP452" s="54"/>
      <c r="AQ452" s="54"/>
      <c r="AR452" s="53"/>
      <c r="AS452" s="185"/>
      <c r="AT452" s="56"/>
      <c r="AU452" s="54"/>
      <c r="AV452" s="190"/>
      <c r="AW452" s="185"/>
      <c r="AX452" s="185"/>
      <c r="AY452" s="182"/>
      <c r="AZ452" s="56"/>
      <c r="BA452" s="56"/>
      <c r="BB452" s="56"/>
      <c r="BC452" s="56" t="str">
        <f t="shared" si="54"/>
        <v/>
      </c>
      <c r="BD452" s="56"/>
      <c r="BE452" s="57"/>
      <c r="BF452" s="56"/>
      <c r="BG452" s="56"/>
      <c r="BH452" s="231"/>
      <c r="BI452" s="197">
        <f t="shared" si="55"/>
        <v>0</v>
      </c>
      <c r="BJ452" s="236"/>
      <c r="BK452" s="56"/>
      <c r="BL452" s="56"/>
      <c r="BM452" s="56"/>
      <c r="BN452" s="223"/>
      <c r="BO452" s="53"/>
      <c r="BP452" s="231"/>
      <c r="BQ452" s="59"/>
      <c r="BR452" s="60"/>
      <c r="BS452" s="59"/>
      <c r="BT452" s="238"/>
      <c r="BU452" s="59"/>
      <c r="BV452" s="58" t="e">
        <f t="shared" si="56"/>
        <v>#DIV/0!</v>
      </c>
      <c r="BW452" s="58" t="e">
        <f t="shared" si="57"/>
        <v>#DIV/0!</v>
      </c>
      <c r="BX452" s="58" t="e">
        <f t="shared" si="58"/>
        <v>#DIV/0!</v>
      </c>
      <c r="BY452" s="53"/>
      <c r="BZ452" s="58"/>
      <c r="CA452" s="61"/>
      <c r="CB452" s="56"/>
      <c r="CC452" s="56"/>
      <c r="CD452" s="56"/>
      <c r="CF452" s="62">
        <f t="shared" si="59"/>
        <v>0</v>
      </c>
      <c r="CG452" s="62">
        <f t="shared" si="60"/>
        <v>0</v>
      </c>
      <c r="CH452" s="173">
        <f t="shared" si="61"/>
        <v>0</v>
      </c>
      <c r="CI452" s="62">
        <f t="shared" si="62"/>
        <v>0</v>
      </c>
    </row>
    <row r="453" spans="2:87" ht="20.100000000000001" customHeight="1" x14ac:dyDescent="0.25">
      <c r="B453" s="53"/>
      <c r="C453" s="54"/>
      <c r="D453" s="267"/>
      <c r="E453" s="271"/>
      <c r="F453" s="55"/>
      <c r="G453" s="274"/>
      <c r="H453" s="53"/>
      <c r="I453" s="53"/>
      <c r="J453" s="53"/>
      <c r="K453" s="53"/>
      <c r="L453" s="265"/>
      <c r="M453" s="53"/>
      <c r="N453" s="260"/>
      <c r="O453" s="274"/>
      <c r="P453" s="53"/>
      <c r="Q453" s="263"/>
      <c r="R453" s="263"/>
      <c r="S453" s="179"/>
      <c r="T453" s="195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5"/>
      <c r="AF453" s="53"/>
      <c r="AG453" s="55"/>
      <c r="AH453" s="54"/>
      <c r="AI453" s="53"/>
      <c r="AJ453" s="53"/>
      <c r="AK453" s="208"/>
      <c r="AL453" s="54"/>
      <c r="AM453" s="53"/>
      <c r="AN453" s="206"/>
      <c r="AO453" s="54"/>
      <c r="AP453" s="54"/>
      <c r="AQ453" s="54"/>
      <c r="AR453" s="53"/>
      <c r="AS453" s="185"/>
      <c r="AT453" s="56"/>
      <c r="AU453" s="54"/>
      <c r="AV453" s="190"/>
      <c r="AW453" s="185"/>
      <c r="AX453" s="185"/>
      <c r="AY453" s="182"/>
      <c r="AZ453" s="56"/>
      <c r="BA453" s="56"/>
      <c r="BB453" s="56"/>
      <c r="BC453" s="56" t="str">
        <f t="shared" si="54"/>
        <v/>
      </c>
      <c r="BD453" s="56"/>
      <c r="BE453" s="57"/>
      <c r="BF453" s="56"/>
      <c r="BG453" s="56"/>
      <c r="BH453" s="231"/>
      <c r="BI453" s="197">
        <f t="shared" si="55"/>
        <v>0</v>
      </c>
      <c r="BJ453" s="236"/>
      <c r="BK453" s="56"/>
      <c r="BL453" s="56"/>
      <c r="BM453" s="56"/>
      <c r="BN453" s="223"/>
      <c r="BO453" s="53"/>
      <c r="BP453" s="231"/>
      <c r="BQ453" s="59"/>
      <c r="BR453" s="60"/>
      <c r="BS453" s="59"/>
      <c r="BT453" s="238"/>
      <c r="BU453" s="59"/>
      <c r="BV453" s="58" t="e">
        <f t="shared" si="56"/>
        <v>#DIV/0!</v>
      </c>
      <c r="BW453" s="58" t="e">
        <f t="shared" si="57"/>
        <v>#DIV/0!</v>
      </c>
      <c r="BX453" s="58" t="e">
        <f t="shared" si="58"/>
        <v>#DIV/0!</v>
      </c>
      <c r="BY453" s="53"/>
      <c r="BZ453" s="58"/>
      <c r="CA453" s="61"/>
      <c r="CB453" s="56"/>
      <c r="CC453" s="56"/>
      <c r="CD453" s="56"/>
      <c r="CF453" s="62">
        <f t="shared" si="59"/>
        <v>0</v>
      </c>
      <c r="CG453" s="62">
        <f t="shared" si="60"/>
        <v>0</v>
      </c>
      <c r="CH453" s="173">
        <f t="shared" si="61"/>
        <v>0</v>
      </c>
      <c r="CI453" s="62">
        <f t="shared" si="62"/>
        <v>0</v>
      </c>
    </row>
    <row r="454" spans="2:87" ht="20.100000000000001" customHeight="1" x14ac:dyDescent="0.25">
      <c r="B454" s="53"/>
      <c r="C454" s="54"/>
      <c r="D454" s="267"/>
      <c r="E454" s="271"/>
      <c r="F454" s="55"/>
      <c r="G454" s="274"/>
      <c r="H454" s="53"/>
      <c r="I454" s="53"/>
      <c r="J454" s="53"/>
      <c r="K454" s="53"/>
      <c r="L454" s="265"/>
      <c r="M454" s="53"/>
      <c r="N454" s="260"/>
      <c r="O454" s="274"/>
      <c r="P454" s="53"/>
      <c r="Q454" s="263"/>
      <c r="R454" s="263"/>
      <c r="S454" s="179"/>
      <c r="T454" s="195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5"/>
      <c r="AF454" s="53"/>
      <c r="AG454" s="55"/>
      <c r="AH454" s="54"/>
      <c r="AI454" s="53"/>
      <c r="AJ454" s="53"/>
      <c r="AK454" s="208"/>
      <c r="AL454" s="54"/>
      <c r="AM454" s="53"/>
      <c r="AN454" s="206"/>
      <c r="AO454" s="54"/>
      <c r="AP454" s="54"/>
      <c r="AQ454" s="54"/>
      <c r="AR454" s="53"/>
      <c r="AS454" s="185"/>
      <c r="AT454" s="56"/>
      <c r="AU454" s="54"/>
      <c r="AV454" s="190"/>
      <c r="AW454" s="185"/>
      <c r="AX454" s="185"/>
      <c r="AY454" s="182"/>
      <c r="AZ454" s="56"/>
      <c r="BA454" s="56"/>
      <c r="BB454" s="56"/>
      <c r="BC454" s="56" t="str">
        <f t="shared" si="54"/>
        <v/>
      </c>
      <c r="BD454" s="56"/>
      <c r="BE454" s="57"/>
      <c r="BF454" s="56"/>
      <c r="BG454" s="56"/>
      <c r="BH454" s="231"/>
      <c r="BI454" s="197">
        <f t="shared" si="55"/>
        <v>0</v>
      </c>
      <c r="BJ454" s="236"/>
      <c r="BK454" s="56"/>
      <c r="BL454" s="56"/>
      <c r="BM454" s="56"/>
      <c r="BN454" s="223"/>
      <c r="BO454" s="53"/>
      <c r="BP454" s="231"/>
      <c r="BQ454" s="59"/>
      <c r="BR454" s="60"/>
      <c r="BS454" s="59"/>
      <c r="BT454" s="238"/>
      <c r="BU454" s="59"/>
      <c r="BV454" s="58" t="e">
        <f t="shared" si="56"/>
        <v>#DIV/0!</v>
      </c>
      <c r="BW454" s="58" t="e">
        <f t="shared" si="57"/>
        <v>#DIV/0!</v>
      </c>
      <c r="BX454" s="58" t="e">
        <f t="shared" si="58"/>
        <v>#DIV/0!</v>
      </c>
      <c r="BY454" s="53"/>
      <c r="BZ454" s="58"/>
      <c r="CA454" s="61"/>
      <c r="CB454" s="56"/>
      <c r="CC454" s="56"/>
      <c r="CD454" s="56"/>
      <c r="CF454" s="62">
        <f t="shared" si="59"/>
        <v>0</v>
      </c>
      <c r="CG454" s="62">
        <f t="shared" si="60"/>
        <v>0</v>
      </c>
      <c r="CH454" s="173">
        <f t="shared" si="61"/>
        <v>0</v>
      </c>
      <c r="CI454" s="62">
        <f t="shared" si="62"/>
        <v>0</v>
      </c>
    </row>
    <row r="455" spans="2:87" ht="20.100000000000001" customHeight="1" x14ac:dyDescent="0.25">
      <c r="B455" s="53"/>
      <c r="C455" s="54"/>
      <c r="D455" s="267"/>
      <c r="E455" s="271"/>
      <c r="F455" s="55"/>
      <c r="G455" s="274"/>
      <c r="H455" s="53"/>
      <c r="I455" s="53"/>
      <c r="J455" s="53"/>
      <c r="K455" s="53"/>
      <c r="L455" s="265"/>
      <c r="M455" s="53"/>
      <c r="N455" s="260"/>
      <c r="O455" s="274"/>
      <c r="P455" s="53"/>
      <c r="Q455" s="263"/>
      <c r="R455" s="263"/>
      <c r="S455" s="179"/>
      <c r="T455" s="195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5"/>
      <c r="AF455" s="53"/>
      <c r="AG455" s="55"/>
      <c r="AH455" s="54"/>
      <c r="AI455" s="53"/>
      <c r="AJ455" s="53"/>
      <c r="AK455" s="208"/>
      <c r="AL455" s="54"/>
      <c r="AM455" s="53"/>
      <c r="AN455" s="206"/>
      <c r="AO455" s="54"/>
      <c r="AP455" s="54"/>
      <c r="AQ455" s="54"/>
      <c r="AR455" s="53"/>
      <c r="AS455" s="185"/>
      <c r="AT455" s="56"/>
      <c r="AU455" s="54"/>
      <c r="AV455" s="190"/>
      <c r="AW455" s="185"/>
      <c r="AX455" s="185"/>
      <c r="AY455" s="182"/>
      <c r="AZ455" s="56"/>
      <c r="BA455" s="56"/>
      <c r="BB455" s="56"/>
      <c r="BC455" s="56" t="str">
        <f t="shared" si="54"/>
        <v/>
      </c>
      <c r="BD455" s="56"/>
      <c r="BE455" s="57"/>
      <c r="BF455" s="56"/>
      <c r="BG455" s="56"/>
      <c r="BH455" s="231"/>
      <c r="BI455" s="197">
        <f t="shared" si="55"/>
        <v>0</v>
      </c>
      <c r="BJ455" s="236"/>
      <c r="BK455" s="56"/>
      <c r="BL455" s="56"/>
      <c r="BM455" s="56"/>
      <c r="BN455" s="223"/>
      <c r="BO455" s="53"/>
      <c r="BP455" s="231"/>
      <c r="BQ455" s="59"/>
      <c r="BR455" s="60"/>
      <c r="BS455" s="59"/>
      <c r="BT455" s="238"/>
      <c r="BU455" s="59"/>
      <c r="BV455" s="58" t="e">
        <f t="shared" si="56"/>
        <v>#DIV/0!</v>
      </c>
      <c r="BW455" s="58" t="e">
        <f t="shared" si="57"/>
        <v>#DIV/0!</v>
      </c>
      <c r="BX455" s="58" t="e">
        <f t="shared" si="58"/>
        <v>#DIV/0!</v>
      </c>
      <c r="BY455" s="53"/>
      <c r="BZ455" s="58"/>
      <c r="CA455" s="61"/>
      <c r="CB455" s="56"/>
      <c r="CC455" s="56"/>
      <c r="CD455" s="56"/>
      <c r="CF455" s="62">
        <f t="shared" si="59"/>
        <v>0</v>
      </c>
      <c r="CG455" s="62">
        <f t="shared" si="60"/>
        <v>0</v>
      </c>
      <c r="CH455" s="173">
        <f t="shared" si="61"/>
        <v>0</v>
      </c>
      <c r="CI455" s="62">
        <f t="shared" si="62"/>
        <v>0</v>
      </c>
    </row>
    <row r="456" spans="2:87" ht="20.100000000000001" customHeight="1" x14ac:dyDescent="0.25">
      <c r="B456" s="53"/>
      <c r="C456" s="54"/>
      <c r="D456" s="267"/>
      <c r="E456" s="271"/>
      <c r="F456" s="55"/>
      <c r="G456" s="274"/>
      <c r="H456" s="53"/>
      <c r="I456" s="53"/>
      <c r="J456" s="53"/>
      <c r="K456" s="53"/>
      <c r="L456" s="265"/>
      <c r="M456" s="53"/>
      <c r="N456" s="260"/>
      <c r="O456" s="274"/>
      <c r="P456" s="53"/>
      <c r="Q456" s="263"/>
      <c r="R456" s="263"/>
      <c r="S456" s="179"/>
      <c r="T456" s="195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5"/>
      <c r="AF456" s="53"/>
      <c r="AG456" s="55"/>
      <c r="AH456" s="54"/>
      <c r="AI456" s="53"/>
      <c r="AJ456" s="53"/>
      <c r="AK456" s="208"/>
      <c r="AL456" s="54"/>
      <c r="AM456" s="53"/>
      <c r="AN456" s="206"/>
      <c r="AO456" s="54"/>
      <c r="AP456" s="54"/>
      <c r="AQ456" s="54"/>
      <c r="AR456" s="53"/>
      <c r="AS456" s="185"/>
      <c r="AT456" s="56"/>
      <c r="AU456" s="54"/>
      <c r="AV456" s="190"/>
      <c r="AW456" s="185"/>
      <c r="AX456" s="185"/>
      <c r="AY456" s="182"/>
      <c r="AZ456" s="56"/>
      <c r="BA456" s="56"/>
      <c r="BB456" s="56"/>
      <c r="BC456" s="56" t="str">
        <f t="shared" ref="BC456:BC519" si="63">+IF(BB456="","",BB456-BH456)</f>
        <v/>
      </c>
      <c r="BD456" s="56"/>
      <c r="BE456" s="57"/>
      <c r="BF456" s="56"/>
      <c r="BG456" s="56"/>
      <c r="BH456" s="231"/>
      <c r="BI456" s="197">
        <f t="shared" ref="BI456:BI519" si="64">CF456</f>
        <v>0</v>
      </c>
      <c r="BJ456" s="236"/>
      <c r="BK456" s="56"/>
      <c r="BL456" s="56"/>
      <c r="BM456" s="56"/>
      <c r="BN456" s="223"/>
      <c r="BO456" s="53"/>
      <c r="BP456" s="231"/>
      <c r="BQ456" s="59"/>
      <c r="BR456" s="60"/>
      <c r="BS456" s="59"/>
      <c r="BT456" s="238"/>
      <c r="BU456" s="59"/>
      <c r="BV456" s="58" t="e">
        <f t="shared" ref="BV456:BV519" si="65">((BS456/1.2)-BR456)/BS456</f>
        <v>#DIV/0!</v>
      </c>
      <c r="BW456" s="58" t="e">
        <f t="shared" ref="BW456:BW519" si="66">(BR456-CH456)/BR456</f>
        <v>#DIV/0!</v>
      </c>
      <c r="BX456" s="58" t="e">
        <f t="shared" ref="BX456:BX519" si="67">((BS456/1.2)-CG456)/BS456</f>
        <v>#DIV/0!</v>
      </c>
      <c r="BY456" s="53"/>
      <c r="BZ456" s="58"/>
      <c r="CA456" s="61"/>
      <c r="CB456" s="56"/>
      <c r="CC456" s="56"/>
      <c r="CD456" s="56"/>
      <c r="CF456" s="62">
        <f t="shared" ref="CF456:CF519" si="68">CE456*(BH456-BN456)</f>
        <v>0</v>
      </c>
      <c r="CG456" s="62">
        <f t="shared" ref="CG456:CG519" si="69">BH456*(1-CE456)</f>
        <v>0</v>
      </c>
      <c r="CH456" s="173">
        <f t="shared" ref="CH456:CH519" si="70">BH456-BI456</f>
        <v>0</v>
      </c>
      <c r="CI456" s="62">
        <f t="shared" ref="CI456:CI519" si="71">CG456*1.2</f>
        <v>0</v>
      </c>
    </row>
    <row r="457" spans="2:87" ht="20.100000000000001" customHeight="1" x14ac:dyDescent="0.25">
      <c r="B457" s="53"/>
      <c r="C457" s="54"/>
      <c r="D457" s="267"/>
      <c r="E457" s="271"/>
      <c r="F457" s="55"/>
      <c r="G457" s="274"/>
      <c r="H457" s="53"/>
      <c r="I457" s="53"/>
      <c r="J457" s="53"/>
      <c r="K457" s="53"/>
      <c r="L457" s="265"/>
      <c r="M457" s="53"/>
      <c r="N457" s="260"/>
      <c r="O457" s="274"/>
      <c r="P457" s="53"/>
      <c r="Q457" s="263"/>
      <c r="R457" s="263"/>
      <c r="S457" s="179"/>
      <c r="T457" s="195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5"/>
      <c r="AF457" s="53"/>
      <c r="AG457" s="55"/>
      <c r="AH457" s="54"/>
      <c r="AI457" s="53"/>
      <c r="AJ457" s="53"/>
      <c r="AK457" s="208"/>
      <c r="AL457" s="54"/>
      <c r="AM457" s="53"/>
      <c r="AN457" s="206"/>
      <c r="AO457" s="54"/>
      <c r="AP457" s="54"/>
      <c r="AQ457" s="54"/>
      <c r="AR457" s="53"/>
      <c r="AS457" s="185"/>
      <c r="AT457" s="56"/>
      <c r="AU457" s="54"/>
      <c r="AV457" s="190"/>
      <c r="AW457" s="185"/>
      <c r="AX457" s="185"/>
      <c r="AY457" s="182"/>
      <c r="AZ457" s="56"/>
      <c r="BA457" s="56"/>
      <c r="BB457" s="56"/>
      <c r="BC457" s="56" t="str">
        <f t="shared" si="63"/>
        <v/>
      </c>
      <c r="BD457" s="56"/>
      <c r="BE457" s="57"/>
      <c r="BF457" s="56"/>
      <c r="BG457" s="56"/>
      <c r="BH457" s="231"/>
      <c r="BI457" s="197">
        <f t="shared" si="64"/>
        <v>0</v>
      </c>
      <c r="BJ457" s="236"/>
      <c r="BK457" s="56"/>
      <c r="BL457" s="56"/>
      <c r="BM457" s="56"/>
      <c r="BN457" s="223"/>
      <c r="BO457" s="53"/>
      <c r="BP457" s="231"/>
      <c r="BQ457" s="59"/>
      <c r="BR457" s="60"/>
      <c r="BS457" s="59"/>
      <c r="BT457" s="238"/>
      <c r="BU457" s="59"/>
      <c r="BV457" s="58" t="e">
        <f t="shared" si="65"/>
        <v>#DIV/0!</v>
      </c>
      <c r="BW457" s="58" t="e">
        <f t="shared" si="66"/>
        <v>#DIV/0!</v>
      </c>
      <c r="BX457" s="58" t="e">
        <f t="shared" si="67"/>
        <v>#DIV/0!</v>
      </c>
      <c r="BY457" s="53"/>
      <c r="BZ457" s="58"/>
      <c r="CA457" s="61"/>
      <c r="CB457" s="56"/>
      <c r="CC457" s="56"/>
      <c r="CD457" s="56"/>
      <c r="CF457" s="62">
        <f t="shared" si="68"/>
        <v>0</v>
      </c>
      <c r="CG457" s="62">
        <f t="shared" si="69"/>
        <v>0</v>
      </c>
      <c r="CH457" s="173">
        <f t="shared" si="70"/>
        <v>0</v>
      </c>
      <c r="CI457" s="62">
        <f t="shared" si="71"/>
        <v>0</v>
      </c>
    </row>
    <row r="458" spans="2:87" ht="20.100000000000001" customHeight="1" x14ac:dyDescent="0.25">
      <c r="B458" s="53"/>
      <c r="C458" s="54"/>
      <c r="D458" s="267"/>
      <c r="E458" s="271"/>
      <c r="F458" s="55"/>
      <c r="G458" s="274"/>
      <c r="H458" s="53"/>
      <c r="I458" s="53"/>
      <c r="J458" s="53"/>
      <c r="K458" s="53"/>
      <c r="L458" s="265"/>
      <c r="M458" s="53"/>
      <c r="N458" s="260"/>
      <c r="O458" s="274"/>
      <c r="P458" s="53"/>
      <c r="Q458" s="263"/>
      <c r="R458" s="263"/>
      <c r="S458" s="179"/>
      <c r="T458" s="195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5"/>
      <c r="AF458" s="53"/>
      <c r="AG458" s="55"/>
      <c r="AH458" s="54"/>
      <c r="AI458" s="53"/>
      <c r="AJ458" s="53"/>
      <c r="AK458" s="208"/>
      <c r="AL458" s="54"/>
      <c r="AM458" s="53"/>
      <c r="AN458" s="206"/>
      <c r="AO458" s="54"/>
      <c r="AP458" s="54"/>
      <c r="AQ458" s="54"/>
      <c r="AR458" s="53"/>
      <c r="AS458" s="185"/>
      <c r="AT458" s="56"/>
      <c r="AU458" s="54"/>
      <c r="AV458" s="190"/>
      <c r="AW458" s="185"/>
      <c r="AX458" s="185"/>
      <c r="AY458" s="182"/>
      <c r="AZ458" s="56"/>
      <c r="BA458" s="56"/>
      <c r="BB458" s="56"/>
      <c r="BC458" s="56" t="str">
        <f t="shared" si="63"/>
        <v/>
      </c>
      <c r="BD458" s="56"/>
      <c r="BE458" s="57"/>
      <c r="BF458" s="56"/>
      <c r="BG458" s="56"/>
      <c r="BH458" s="231"/>
      <c r="BI458" s="197">
        <f t="shared" si="64"/>
        <v>0</v>
      </c>
      <c r="BJ458" s="236"/>
      <c r="BK458" s="56"/>
      <c r="BL458" s="56"/>
      <c r="BM458" s="56"/>
      <c r="BN458" s="223"/>
      <c r="BO458" s="53"/>
      <c r="BP458" s="231"/>
      <c r="BQ458" s="59"/>
      <c r="BR458" s="60"/>
      <c r="BS458" s="59"/>
      <c r="BT458" s="238"/>
      <c r="BU458" s="59"/>
      <c r="BV458" s="58" t="e">
        <f t="shared" si="65"/>
        <v>#DIV/0!</v>
      </c>
      <c r="BW458" s="58" t="e">
        <f t="shared" si="66"/>
        <v>#DIV/0!</v>
      </c>
      <c r="BX458" s="58" t="e">
        <f t="shared" si="67"/>
        <v>#DIV/0!</v>
      </c>
      <c r="BY458" s="53"/>
      <c r="BZ458" s="58"/>
      <c r="CA458" s="61"/>
      <c r="CB458" s="56"/>
      <c r="CC458" s="56"/>
      <c r="CD458" s="56"/>
      <c r="CF458" s="62">
        <f t="shared" si="68"/>
        <v>0</v>
      </c>
      <c r="CG458" s="62">
        <f t="shared" si="69"/>
        <v>0</v>
      </c>
      <c r="CH458" s="173">
        <f t="shared" si="70"/>
        <v>0</v>
      </c>
      <c r="CI458" s="62">
        <f t="shared" si="71"/>
        <v>0</v>
      </c>
    </row>
    <row r="459" spans="2:87" ht="20.100000000000001" customHeight="1" x14ac:dyDescent="0.25">
      <c r="B459" s="53"/>
      <c r="C459" s="54"/>
      <c r="D459" s="267"/>
      <c r="E459" s="271"/>
      <c r="F459" s="55"/>
      <c r="G459" s="274"/>
      <c r="H459" s="53"/>
      <c r="I459" s="53"/>
      <c r="J459" s="53"/>
      <c r="K459" s="53"/>
      <c r="L459" s="265"/>
      <c r="M459" s="53"/>
      <c r="N459" s="260"/>
      <c r="O459" s="274"/>
      <c r="P459" s="53"/>
      <c r="Q459" s="263"/>
      <c r="R459" s="263"/>
      <c r="S459" s="179"/>
      <c r="T459" s="195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5"/>
      <c r="AF459" s="53"/>
      <c r="AG459" s="55"/>
      <c r="AH459" s="54"/>
      <c r="AI459" s="53"/>
      <c r="AJ459" s="53"/>
      <c r="AK459" s="208"/>
      <c r="AL459" s="54"/>
      <c r="AM459" s="53"/>
      <c r="AN459" s="206"/>
      <c r="AO459" s="54"/>
      <c r="AP459" s="54"/>
      <c r="AQ459" s="54"/>
      <c r="AR459" s="53"/>
      <c r="AS459" s="185"/>
      <c r="AT459" s="56"/>
      <c r="AU459" s="54"/>
      <c r="AV459" s="190"/>
      <c r="AW459" s="185"/>
      <c r="AX459" s="185"/>
      <c r="AY459" s="182"/>
      <c r="AZ459" s="56"/>
      <c r="BA459" s="56"/>
      <c r="BB459" s="56"/>
      <c r="BC459" s="56" t="str">
        <f t="shared" si="63"/>
        <v/>
      </c>
      <c r="BD459" s="56"/>
      <c r="BE459" s="57"/>
      <c r="BF459" s="56"/>
      <c r="BG459" s="56"/>
      <c r="BH459" s="231"/>
      <c r="BI459" s="197">
        <f t="shared" si="64"/>
        <v>0</v>
      </c>
      <c r="BJ459" s="236"/>
      <c r="BK459" s="56"/>
      <c r="BL459" s="56"/>
      <c r="BM459" s="56"/>
      <c r="BN459" s="223"/>
      <c r="BO459" s="53"/>
      <c r="BP459" s="231"/>
      <c r="BQ459" s="59"/>
      <c r="BR459" s="60"/>
      <c r="BS459" s="59"/>
      <c r="BT459" s="238"/>
      <c r="BU459" s="59"/>
      <c r="BV459" s="58" t="e">
        <f t="shared" si="65"/>
        <v>#DIV/0!</v>
      </c>
      <c r="BW459" s="58" t="e">
        <f t="shared" si="66"/>
        <v>#DIV/0!</v>
      </c>
      <c r="BX459" s="58" t="e">
        <f t="shared" si="67"/>
        <v>#DIV/0!</v>
      </c>
      <c r="BY459" s="53"/>
      <c r="BZ459" s="58"/>
      <c r="CA459" s="61"/>
      <c r="CB459" s="56"/>
      <c r="CC459" s="56"/>
      <c r="CD459" s="56"/>
      <c r="CF459" s="62">
        <f t="shared" si="68"/>
        <v>0</v>
      </c>
      <c r="CG459" s="62">
        <f t="shared" si="69"/>
        <v>0</v>
      </c>
      <c r="CH459" s="173">
        <f t="shared" si="70"/>
        <v>0</v>
      </c>
      <c r="CI459" s="62">
        <f t="shared" si="71"/>
        <v>0</v>
      </c>
    </row>
    <row r="460" spans="2:87" ht="20.100000000000001" customHeight="1" x14ac:dyDescent="0.25">
      <c r="B460" s="53"/>
      <c r="C460" s="54"/>
      <c r="D460" s="267"/>
      <c r="E460" s="271"/>
      <c r="F460" s="55"/>
      <c r="G460" s="274"/>
      <c r="H460" s="53"/>
      <c r="I460" s="53"/>
      <c r="J460" s="53"/>
      <c r="K460" s="53"/>
      <c r="L460" s="265"/>
      <c r="M460" s="53"/>
      <c r="N460" s="260"/>
      <c r="O460" s="274"/>
      <c r="P460" s="53"/>
      <c r="Q460" s="263"/>
      <c r="R460" s="263"/>
      <c r="S460" s="179"/>
      <c r="T460" s="195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5"/>
      <c r="AF460" s="53"/>
      <c r="AG460" s="55"/>
      <c r="AH460" s="54"/>
      <c r="AI460" s="53"/>
      <c r="AJ460" s="53"/>
      <c r="AK460" s="208"/>
      <c r="AL460" s="54"/>
      <c r="AM460" s="53"/>
      <c r="AN460" s="206"/>
      <c r="AO460" s="54"/>
      <c r="AP460" s="54"/>
      <c r="AQ460" s="54"/>
      <c r="AR460" s="53"/>
      <c r="AS460" s="185"/>
      <c r="AT460" s="56"/>
      <c r="AU460" s="54"/>
      <c r="AV460" s="190"/>
      <c r="AW460" s="185"/>
      <c r="AX460" s="185"/>
      <c r="AY460" s="182"/>
      <c r="AZ460" s="56"/>
      <c r="BA460" s="56"/>
      <c r="BB460" s="56"/>
      <c r="BC460" s="56" t="str">
        <f t="shared" si="63"/>
        <v/>
      </c>
      <c r="BD460" s="56"/>
      <c r="BE460" s="57"/>
      <c r="BF460" s="56"/>
      <c r="BG460" s="56"/>
      <c r="BH460" s="231"/>
      <c r="BI460" s="197">
        <f t="shared" si="64"/>
        <v>0</v>
      </c>
      <c r="BJ460" s="236"/>
      <c r="BK460" s="56"/>
      <c r="BL460" s="56"/>
      <c r="BM460" s="56"/>
      <c r="BN460" s="223"/>
      <c r="BO460" s="53"/>
      <c r="BP460" s="231"/>
      <c r="BQ460" s="59"/>
      <c r="BR460" s="60"/>
      <c r="BS460" s="59"/>
      <c r="BT460" s="238"/>
      <c r="BU460" s="59"/>
      <c r="BV460" s="58" t="e">
        <f t="shared" si="65"/>
        <v>#DIV/0!</v>
      </c>
      <c r="BW460" s="58" t="e">
        <f t="shared" si="66"/>
        <v>#DIV/0!</v>
      </c>
      <c r="BX460" s="58" t="e">
        <f t="shared" si="67"/>
        <v>#DIV/0!</v>
      </c>
      <c r="BY460" s="53"/>
      <c r="BZ460" s="58"/>
      <c r="CA460" s="61"/>
      <c r="CB460" s="56"/>
      <c r="CC460" s="56"/>
      <c r="CD460" s="56"/>
      <c r="CF460" s="62">
        <f t="shared" si="68"/>
        <v>0</v>
      </c>
      <c r="CG460" s="62">
        <f t="shared" si="69"/>
        <v>0</v>
      </c>
      <c r="CH460" s="173">
        <f t="shared" si="70"/>
        <v>0</v>
      </c>
      <c r="CI460" s="62">
        <f t="shared" si="71"/>
        <v>0</v>
      </c>
    </row>
    <row r="461" spans="2:87" ht="20.100000000000001" customHeight="1" x14ac:dyDescent="0.25">
      <c r="B461" s="53"/>
      <c r="C461" s="54"/>
      <c r="D461" s="267"/>
      <c r="E461" s="271"/>
      <c r="F461" s="55"/>
      <c r="G461" s="274"/>
      <c r="H461" s="53"/>
      <c r="I461" s="53"/>
      <c r="J461" s="53"/>
      <c r="K461" s="53"/>
      <c r="L461" s="265"/>
      <c r="M461" s="53"/>
      <c r="N461" s="260"/>
      <c r="O461" s="274"/>
      <c r="P461" s="53"/>
      <c r="Q461" s="263"/>
      <c r="R461" s="263"/>
      <c r="S461" s="179"/>
      <c r="T461" s="195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5"/>
      <c r="AF461" s="53"/>
      <c r="AG461" s="55"/>
      <c r="AH461" s="54"/>
      <c r="AI461" s="53"/>
      <c r="AJ461" s="53"/>
      <c r="AK461" s="208"/>
      <c r="AL461" s="54"/>
      <c r="AM461" s="53"/>
      <c r="AN461" s="206"/>
      <c r="AO461" s="54"/>
      <c r="AP461" s="54"/>
      <c r="AQ461" s="54"/>
      <c r="AR461" s="53"/>
      <c r="AS461" s="185"/>
      <c r="AT461" s="56"/>
      <c r="AU461" s="54"/>
      <c r="AV461" s="190"/>
      <c r="AW461" s="185"/>
      <c r="AX461" s="185"/>
      <c r="AY461" s="182"/>
      <c r="AZ461" s="56"/>
      <c r="BA461" s="56"/>
      <c r="BB461" s="56"/>
      <c r="BC461" s="56" t="str">
        <f t="shared" si="63"/>
        <v/>
      </c>
      <c r="BD461" s="56"/>
      <c r="BE461" s="57"/>
      <c r="BF461" s="56"/>
      <c r="BG461" s="56"/>
      <c r="BH461" s="231"/>
      <c r="BI461" s="197">
        <f t="shared" si="64"/>
        <v>0</v>
      </c>
      <c r="BJ461" s="236"/>
      <c r="BK461" s="56"/>
      <c r="BL461" s="56"/>
      <c r="BM461" s="56"/>
      <c r="BN461" s="223"/>
      <c r="BO461" s="53"/>
      <c r="BP461" s="231"/>
      <c r="BQ461" s="59"/>
      <c r="BR461" s="60"/>
      <c r="BS461" s="59"/>
      <c r="BT461" s="238"/>
      <c r="BU461" s="59"/>
      <c r="BV461" s="58" t="e">
        <f t="shared" si="65"/>
        <v>#DIV/0!</v>
      </c>
      <c r="BW461" s="58" t="e">
        <f t="shared" si="66"/>
        <v>#DIV/0!</v>
      </c>
      <c r="BX461" s="58" t="e">
        <f t="shared" si="67"/>
        <v>#DIV/0!</v>
      </c>
      <c r="BY461" s="53"/>
      <c r="BZ461" s="58"/>
      <c r="CA461" s="61"/>
      <c r="CB461" s="56"/>
      <c r="CC461" s="56"/>
      <c r="CD461" s="56"/>
      <c r="CF461" s="62">
        <f t="shared" si="68"/>
        <v>0</v>
      </c>
      <c r="CG461" s="62">
        <f t="shared" si="69"/>
        <v>0</v>
      </c>
      <c r="CH461" s="173">
        <f t="shared" si="70"/>
        <v>0</v>
      </c>
      <c r="CI461" s="62">
        <f t="shared" si="71"/>
        <v>0</v>
      </c>
    </row>
    <row r="462" spans="2:87" ht="20.100000000000001" customHeight="1" x14ac:dyDescent="0.25">
      <c r="B462" s="53"/>
      <c r="C462" s="54"/>
      <c r="D462" s="267"/>
      <c r="E462" s="271"/>
      <c r="F462" s="55"/>
      <c r="G462" s="274"/>
      <c r="H462" s="53"/>
      <c r="I462" s="53"/>
      <c r="J462" s="53"/>
      <c r="K462" s="53"/>
      <c r="L462" s="265"/>
      <c r="M462" s="53"/>
      <c r="N462" s="260"/>
      <c r="O462" s="274"/>
      <c r="P462" s="53"/>
      <c r="Q462" s="263"/>
      <c r="R462" s="263"/>
      <c r="S462" s="179"/>
      <c r="T462" s="195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5"/>
      <c r="AF462" s="53"/>
      <c r="AG462" s="55"/>
      <c r="AH462" s="54"/>
      <c r="AI462" s="53"/>
      <c r="AJ462" s="53"/>
      <c r="AK462" s="208"/>
      <c r="AL462" s="54"/>
      <c r="AM462" s="53"/>
      <c r="AN462" s="206"/>
      <c r="AO462" s="54"/>
      <c r="AP462" s="54"/>
      <c r="AQ462" s="54"/>
      <c r="AR462" s="53"/>
      <c r="AS462" s="185"/>
      <c r="AT462" s="56"/>
      <c r="AU462" s="54"/>
      <c r="AV462" s="190"/>
      <c r="AW462" s="185"/>
      <c r="AX462" s="185"/>
      <c r="AY462" s="182"/>
      <c r="AZ462" s="56"/>
      <c r="BA462" s="56"/>
      <c r="BB462" s="56"/>
      <c r="BC462" s="56" t="str">
        <f t="shared" si="63"/>
        <v/>
      </c>
      <c r="BD462" s="56"/>
      <c r="BE462" s="57"/>
      <c r="BF462" s="56"/>
      <c r="BG462" s="56"/>
      <c r="BH462" s="231"/>
      <c r="BI462" s="197">
        <f t="shared" si="64"/>
        <v>0</v>
      </c>
      <c r="BJ462" s="236"/>
      <c r="BK462" s="56"/>
      <c r="BL462" s="56"/>
      <c r="BM462" s="56"/>
      <c r="BN462" s="223"/>
      <c r="BO462" s="53"/>
      <c r="BP462" s="231"/>
      <c r="BQ462" s="59"/>
      <c r="BR462" s="60"/>
      <c r="BS462" s="59"/>
      <c r="BT462" s="238"/>
      <c r="BU462" s="59"/>
      <c r="BV462" s="58" t="e">
        <f t="shared" si="65"/>
        <v>#DIV/0!</v>
      </c>
      <c r="BW462" s="58" t="e">
        <f t="shared" si="66"/>
        <v>#DIV/0!</v>
      </c>
      <c r="BX462" s="58" t="e">
        <f t="shared" si="67"/>
        <v>#DIV/0!</v>
      </c>
      <c r="BY462" s="53"/>
      <c r="BZ462" s="58"/>
      <c r="CA462" s="61"/>
      <c r="CB462" s="56"/>
      <c r="CC462" s="56"/>
      <c r="CD462" s="56"/>
      <c r="CF462" s="62">
        <f t="shared" si="68"/>
        <v>0</v>
      </c>
      <c r="CG462" s="62">
        <f t="shared" si="69"/>
        <v>0</v>
      </c>
      <c r="CH462" s="173">
        <f t="shared" si="70"/>
        <v>0</v>
      </c>
      <c r="CI462" s="62">
        <f t="shared" si="71"/>
        <v>0</v>
      </c>
    </row>
    <row r="463" spans="2:87" ht="20.100000000000001" customHeight="1" x14ac:dyDescent="0.25">
      <c r="B463" s="53"/>
      <c r="C463" s="54"/>
      <c r="D463" s="267"/>
      <c r="E463" s="271"/>
      <c r="F463" s="55"/>
      <c r="G463" s="274"/>
      <c r="H463" s="53"/>
      <c r="I463" s="53"/>
      <c r="J463" s="53"/>
      <c r="K463" s="53"/>
      <c r="L463" s="265"/>
      <c r="M463" s="53"/>
      <c r="N463" s="260"/>
      <c r="O463" s="274"/>
      <c r="P463" s="53"/>
      <c r="Q463" s="263"/>
      <c r="R463" s="263"/>
      <c r="S463" s="179"/>
      <c r="T463" s="195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5"/>
      <c r="AF463" s="53"/>
      <c r="AG463" s="55"/>
      <c r="AH463" s="54"/>
      <c r="AI463" s="53"/>
      <c r="AJ463" s="53"/>
      <c r="AK463" s="208"/>
      <c r="AL463" s="54"/>
      <c r="AM463" s="53"/>
      <c r="AN463" s="206"/>
      <c r="AO463" s="54"/>
      <c r="AP463" s="54"/>
      <c r="AQ463" s="54"/>
      <c r="AR463" s="53"/>
      <c r="AS463" s="185"/>
      <c r="AT463" s="56"/>
      <c r="AU463" s="54"/>
      <c r="AV463" s="190"/>
      <c r="AW463" s="185"/>
      <c r="AX463" s="185"/>
      <c r="AY463" s="182"/>
      <c r="AZ463" s="56"/>
      <c r="BA463" s="56"/>
      <c r="BB463" s="56"/>
      <c r="BC463" s="56" t="str">
        <f t="shared" si="63"/>
        <v/>
      </c>
      <c r="BD463" s="56"/>
      <c r="BE463" s="57"/>
      <c r="BF463" s="56"/>
      <c r="BG463" s="56"/>
      <c r="BH463" s="231"/>
      <c r="BI463" s="197">
        <f t="shared" si="64"/>
        <v>0</v>
      </c>
      <c r="BJ463" s="236"/>
      <c r="BK463" s="56"/>
      <c r="BL463" s="56"/>
      <c r="BM463" s="56"/>
      <c r="BN463" s="223"/>
      <c r="BO463" s="53"/>
      <c r="BP463" s="231"/>
      <c r="BQ463" s="59"/>
      <c r="BR463" s="60"/>
      <c r="BS463" s="59"/>
      <c r="BT463" s="238"/>
      <c r="BU463" s="59"/>
      <c r="BV463" s="58" t="e">
        <f t="shared" si="65"/>
        <v>#DIV/0!</v>
      </c>
      <c r="BW463" s="58" t="e">
        <f t="shared" si="66"/>
        <v>#DIV/0!</v>
      </c>
      <c r="BX463" s="58" t="e">
        <f t="shared" si="67"/>
        <v>#DIV/0!</v>
      </c>
      <c r="BY463" s="53"/>
      <c r="BZ463" s="58"/>
      <c r="CA463" s="61"/>
      <c r="CB463" s="56"/>
      <c r="CC463" s="56"/>
      <c r="CD463" s="56"/>
      <c r="CF463" s="62">
        <f t="shared" si="68"/>
        <v>0</v>
      </c>
      <c r="CG463" s="62">
        <f t="shared" si="69"/>
        <v>0</v>
      </c>
      <c r="CH463" s="173">
        <f t="shared" si="70"/>
        <v>0</v>
      </c>
      <c r="CI463" s="62">
        <f t="shared" si="71"/>
        <v>0</v>
      </c>
    </row>
    <row r="464" spans="2:87" ht="20.100000000000001" customHeight="1" x14ac:dyDescent="0.25">
      <c r="B464" s="53"/>
      <c r="C464" s="54"/>
      <c r="D464" s="267"/>
      <c r="E464" s="271"/>
      <c r="F464" s="55"/>
      <c r="G464" s="274"/>
      <c r="H464" s="53"/>
      <c r="I464" s="53"/>
      <c r="J464" s="53"/>
      <c r="K464" s="53"/>
      <c r="L464" s="265"/>
      <c r="M464" s="53"/>
      <c r="N464" s="260"/>
      <c r="O464" s="274"/>
      <c r="P464" s="53"/>
      <c r="Q464" s="263"/>
      <c r="R464" s="263"/>
      <c r="S464" s="179"/>
      <c r="T464" s="195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5"/>
      <c r="AF464" s="53"/>
      <c r="AG464" s="55"/>
      <c r="AH464" s="54"/>
      <c r="AI464" s="53"/>
      <c r="AJ464" s="53"/>
      <c r="AK464" s="208"/>
      <c r="AL464" s="54"/>
      <c r="AM464" s="53"/>
      <c r="AN464" s="206"/>
      <c r="AO464" s="54"/>
      <c r="AP464" s="54"/>
      <c r="AQ464" s="54"/>
      <c r="AR464" s="53"/>
      <c r="AS464" s="185"/>
      <c r="AT464" s="56"/>
      <c r="AU464" s="54"/>
      <c r="AV464" s="190"/>
      <c r="AW464" s="185"/>
      <c r="AX464" s="185"/>
      <c r="AY464" s="182"/>
      <c r="AZ464" s="56"/>
      <c r="BA464" s="56"/>
      <c r="BB464" s="56"/>
      <c r="BC464" s="56" t="str">
        <f t="shared" si="63"/>
        <v/>
      </c>
      <c r="BD464" s="56"/>
      <c r="BE464" s="57"/>
      <c r="BF464" s="56"/>
      <c r="BG464" s="56"/>
      <c r="BH464" s="231"/>
      <c r="BI464" s="197">
        <f t="shared" si="64"/>
        <v>0</v>
      </c>
      <c r="BJ464" s="236"/>
      <c r="BK464" s="56"/>
      <c r="BL464" s="56"/>
      <c r="BM464" s="56"/>
      <c r="BN464" s="223"/>
      <c r="BO464" s="53"/>
      <c r="BP464" s="231"/>
      <c r="BQ464" s="59"/>
      <c r="BR464" s="60"/>
      <c r="BS464" s="59"/>
      <c r="BT464" s="238"/>
      <c r="BU464" s="59"/>
      <c r="BV464" s="58" t="e">
        <f t="shared" si="65"/>
        <v>#DIV/0!</v>
      </c>
      <c r="BW464" s="58" t="e">
        <f t="shared" si="66"/>
        <v>#DIV/0!</v>
      </c>
      <c r="BX464" s="58" t="e">
        <f t="shared" si="67"/>
        <v>#DIV/0!</v>
      </c>
      <c r="BY464" s="53"/>
      <c r="BZ464" s="58"/>
      <c r="CA464" s="61"/>
      <c r="CB464" s="56"/>
      <c r="CC464" s="56"/>
      <c r="CD464" s="56"/>
      <c r="CF464" s="62">
        <f t="shared" si="68"/>
        <v>0</v>
      </c>
      <c r="CG464" s="62">
        <f t="shared" si="69"/>
        <v>0</v>
      </c>
      <c r="CH464" s="173">
        <f t="shared" si="70"/>
        <v>0</v>
      </c>
      <c r="CI464" s="62">
        <f t="shared" si="71"/>
        <v>0</v>
      </c>
    </row>
    <row r="465" spans="2:87" ht="20.100000000000001" customHeight="1" x14ac:dyDescent="0.25">
      <c r="B465" s="53"/>
      <c r="C465" s="54"/>
      <c r="D465" s="267"/>
      <c r="E465" s="271"/>
      <c r="F465" s="55"/>
      <c r="G465" s="274"/>
      <c r="H465" s="53"/>
      <c r="I465" s="53"/>
      <c r="J465" s="53"/>
      <c r="K465" s="53"/>
      <c r="L465" s="265"/>
      <c r="M465" s="53"/>
      <c r="N465" s="260"/>
      <c r="O465" s="274"/>
      <c r="P465" s="53"/>
      <c r="Q465" s="263"/>
      <c r="R465" s="263"/>
      <c r="S465" s="179"/>
      <c r="T465" s="195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5"/>
      <c r="AF465" s="53"/>
      <c r="AG465" s="55"/>
      <c r="AH465" s="54"/>
      <c r="AI465" s="53"/>
      <c r="AJ465" s="53"/>
      <c r="AK465" s="208"/>
      <c r="AL465" s="54"/>
      <c r="AM465" s="53"/>
      <c r="AN465" s="206"/>
      <c r="AO465" s="54"/>
      <c r="AP465" s="54"/>
      <c r="AQ465" s="54"/>
      <c r="AR465" s="53"/>
      <c r="AS465" s="185"/>
      <c r="AT465" s="56"/>
      <c r="AU465" s="54"/>
      <c r="AV465" s="190"/>
      <c r="AW465" s="185"/>
      <c r="AX465" s="185"/>
      <c r="AY465" s="182"/>
      <c r="AZ465" s="56"/>
      <c r="BA465" s="56"/>
      <c r="BB465" s="56"/>
      <c r="BC465" s="56" t="str">
        <f t="shared" si="63"/>
        <v/>
      </c>
      <c r="BD465" s="56"/>
      <c r="BE465" s="57"/>
      <c r="BF465" s="56"/>
      <c r="BG465" s="56"/>
      <c r="BH465" s="231"/>
      <c r="BI465" s="197">
        <f t="shared" si="64"/>
        <v>0</v>
      </c>
      <c r="BJ465" s="236"/>
      <c r="BK465" s="56"/>
      <c r="BL465" s="56"/>
      <c r="BM465" s="56"/>
      <c r="BN465" s="223"/>
      <c r="BO465" s="53"/>
      <c r="BP465" s="231"/>
      <c r="BQ465" s="59"/>
      <c r="BR465" s="60"/>
      <c r="BS465" s="59"/>
      <c r="BT465" s="238"/>
      <c r="BU465" s="59"/>
      <c r="BV465" s="58" t="e">
        <f t="shared" si="65"/>
        <v>#DIV/0!</v>
      </c>
      <c r="BW465" s="58" t="e">
        <f t="shared" si="66"/>
        <v>#DIV/0!</v>
      </c>
      <c r="BX465" s="58" t="e">
        <f t="shared" si="67"/>
        <v>#DIV/0!</v>
      </c>
      <c r="BY465" s="53"/>
      <c r="BZ465" s="58"/>
      <c r="CA465" s="61"/>
      <c r="CB465" s="56"/>
      <c r="CC465" s="56"/>
      <c r="CD465" s="56"/>
      <c r="CF465" s="62">
        <f t="shared" si="68"/>
        <v>0</v>
      </c>
      <c r="CG465" s="62">
        <f t="shared" si="69"/>
        <v>0</v>
      </c>
      <c r="CH465" s="173">
        <f t="shared" si="70"/>
        <v>0</v>
      </c>
      <c r="CI465" s="62">
        <f t="shared" si="71"/>
        <v>0</v>
      </c>
    </row>
    <row r="466" spans="2:87" ht="20.100000000000001" customHeight="1" x14ac:dyDescent="0.25">
      <c r="B466" s="53"/>
      <c r="C466" s="54"/>
      <c r="D466" s="267"/>
      <c r="E466" s="271"/>
      <c r="F466" s="55"/>
      <c r="G466" s="274"/>
      <c r="H466" s="53"/>
      <c r="I466" s="53"/>
      <c r="J466" s="53"/>
      <c r="K466" s="53"/>
      <c r="L466" s="265"/>
      <c r="M466" s="53"/>
      <c r="N466" s="260"/>
      <c r="O466" s="274"/>
      <c r="P466" s="53"/>
      <c r="Q466" s="263"/>
      <c r="R466" s="263"/>
      <c r="S466" s="179"/>
      <c r="T466" s="195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5"/>
      <c r="AF466" s="53"/>
      <c r="AG466" s="55"/>
      <c r="AH466" s="54"/>
      <c r="AI466" s="53"/>
      <c r="AJ466" s="53"/>
      <c r="AK466" s="208"/>
      <c r="AL466" s="54"/>
      <c r="AM466" s="53"/>
      <c r="AN466" s="206"/>
      <c r="AO466" s="54"/>
      <c r="AP466" s="54"/>
      <c r="AQ466" s="54"/>
      <c r="AR466" s="53"/>
      <c r="AS466" s="185"/>
      <c r="AT466" s="56"/>
      <c r="AU466" s="54"/>
      <c r="AV466" s="190"/>
      <c r="AW466" s="185"/>
      <c r="AX466" s="185"/>
      <c r="AY466" s="182"/>
      <c r="AZ466" s="56"/>
      <c r="BA466" s="56"/>
      <c r="BB466" s="56"/>
      <c r="BC466" s="56" t="str">
        <f t="shared" si="63"/>
        <v/>
      </c>
      <c r="BD466" s="56"/>
      <c r="BE466" s="57"/>
      <c r="BF466" s="56"/>
      <c r="BG466" s="56"/>
      <c r="BH466" s="231"/>
      <c r="BI466" s="197">
        <f t="shared" si="64"/>
        <v>0</v>
      </c>
      <c r="BJ466" s="236"/>
      <c r="BK466" s="56"/>
      <c r="BL466" s="56"/>
      <c r="BM466" s="56"/>
      <c r="BN466" s="223"/>
      <c r="BO466" s="53"/>
      <c r="BP466" s="231"/>
      <c r="BQ466" s="59"/>
      <c r="BR466" s="60"/>
      <c r="BS466" s="59"/>
      <c r="BT466" s="238"/>
      <c r="BU466" s="59"/>
      <c r="BV466" s="58" t="e">
        <f t="shared" si="65"/>
        <v>#DIV/0!</v>
      </c>
      <c r="BW466" s="58" t="e">
        <f t="shared" si="66"/>
        <v>#DIV/0!</v>
      </c>
      <c r="BX466" s="58" t="e">
        <f t="shared" si="67"/>
        <v>#DIV/0!</v>
      </c>
      <c r="BY466" s="53"/>
      <c r="BZ466" s="58"/>
      <c r="CA466" s="61"/>
      <c r="CB466" s="56"/>
      <c r="CC466" s="56"/>
      <c r="CD466" s="56"/>
      <c r="CF466" s="62">
        <f t="shared" si="68"/>
        <v>0</v>
      </c>
      <c r="CG466" s="62">
        <f t="shared" si="69"/>
        <v>0</v>
      </c>
      <c r="CH466" s="173">
        <f t="shared" si="70"/>
        <v>0</v>
      </c>
      <c r="CI466" s="62">
        <f t="shared" si="71"/>
        <v>0</v>
      </c>
    </row>
    <row r="467" spans="2:87" ht="20.100000000000001" customHeight="1" x14ac:dyDescent="0.25">
      <c r="B467" s="53"/>
      <c r="C467" s="54"/>
      <c r="D467" s="267"/>
      <c r="E467" s="271"/>
      <c r="F467" s="55"/>
      <c r="G467" s="274"/>
      <c r="H467" s="53"/>
      <c r="I467" s="53"/>
      <c r="J467" s="53"/>
      <c r="K467" s="53"/>
      <c r="L467" s="265"/>
      <c r="M467" s="53"/>
      <c r="N467" s="260"/>
      <c r="O467" s="274"/>
      <c r="P467" s="53"/>
      <c r="Q467" s="263"/>
      <c r="R467" s="263"/>
      <c r="S467" s="179"/>
      <c r="T467" s="195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5"/>
      <c r="AF467" s="53"/>
      <c r="AG467" s="55"/>
      <c r="AH467" s="54"/>
      <c r="AI467" s="53"/>
      <c r="AJ467" s="53"/>
      <c r="AK467" s="208"/>
      <c r="AL467" s="54"/>
      <c r="AM467" s="53"/>
      <c r="AN467" s="206"/>
      <c r="AO467" s="54"/>
      <c r="AP467" s="54"/>
      <c r="AQ467" s="54"/>
      <c r="AR467" s="53"/>
      <c r="AS467" s="185"/>
      <c r="AT467" s="56"/>
      <c r="AU467" s="54"/>
      <c r="AV467" s="190"/>
      <c r="AW467" s="185"/>
      <c r="AX467" s="185"/>
      <c r="AY467" s="182"/>
      <c r="AZ467" s="56"/>
      <c r="BA467" s="56"/>
      <c r="BB467" s="56"/>
      <c r="BC467" s="56" t="str">
        <f t="shared" si="63"/>
        <v/>
      </c>
      <c r="BD467" s="56"/>
      <c r="BE467" s="57"/>
      <c r="BF467" s="56"/>
      <c r="BG467" s="56"/>
      <c r="BH467" s="231"/>
      <c r="BI467" s="197">
        <f t="shared" si="64"/>
        <v>0</v>
      </c>
      <c r="BJ467" s="236"/>
      <c r="BK467" s="56"/>
      <c r="BL467" s="56"/>
      <c r="BM467" s="56"/>
      <c r="BN467" s="223"/>
      <c r="BO467" s="53"/>
      <c r="BP467" s="231"/>
      <c r="BQ467" s="59"/>
      <c r="BR467" s="60"/>
      <c r="BS467" s="59"/>
      <c r="BT467" s="238"/>
      <c r="BU467" s="59"/>
      <c r="BV467" s="58" t="e">
        <f t="shared" si="65"/>
        <v>#DIV/0!</v>
      </c>
      <c r="BW467" s="58" t="e">
        <f t="shared" si="66"/>
        <v>#DIV/0!</v>
      </c>
      <c r="BX467" s="58" t="e">
        <f t="shared" si="67"/>
        <v>#DIV/0!</v>
      </c>
      <c r="BY467" s="53"/>
      <c r="BZ467" s="58"/>
      <c r="CA467" s="61"/>
      <c r="CB467" s="56"/>
      <c r="CC467" s="56"/>
      <c r="CD467" s="56"/>
      <c r="CF467" s="62">
        <f t="shared" si="68"/>
        <v>0</v>
      </c>
      <c r="CG467" s="62">
        <f t="shared" si="69"/>
        <v>0</v>
      </c>
      <c r="CH467" s="173">
        <f t="shared" si="70"/>
        <v>0</v>
      </c>
      <c r="CI467" s="62">
        <f t="shared" si="71"/>
        <v>0</v>
      </c>
    </row>
    <row r="468" spans="2:87" ht="20.100000000000001" customHeight="1" x14ac:dyDescent="0.25">
      <c r="B468" s="53"/>
      <c r="C468" s="54"/>
      <c r="D468" s="267"/>
      <c r="E468" s="271"/>
      <c r="F468" s="55"/>
      <c r="G468" s="274"/>
      <c r="H468" s="53"/>
      <c r="I468" s="53"/>
      <c r="J468" s="53"/>
      <c r="K468" s="53"/>
      <c r="L468" s="265"/>
      <c r="M468" s="53"/>
      <c r="N468" s="260"/>
      <c r="O468" s="274"/>
      <c r="P468" s="53"/>
      <c r="Q468" s="263"/>
      <c r="R468" s="263"/>
      <c r="S468" s="179"/>
      <c r="T468" s="195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5"/>
      <c r="AF468" s="53"/>
      <c r="AG468" s="55"/>
      <c r="AH468" s="54"/>
      <c r="AI468" s="53"/>
      <c r="AJ468" s="53"/>
      <c r="AK468" s="208"/>
      <c r="AL468" s="54"/>
      <c r="AM468" s="53"/>
      <c r="AN468" s="206"/>
      <c r="AO468" s="54"/>
      <c r="AP468" s="54"/>
      <c r="AQ468" s="54"/>
      <c r="AR468" s="53"/>
      <c r="AS468" s="185"/>
      <c r="AT468" s="56"/>
      <c r="AU468" s="54"/>
      <c r="AV468" s="190"/>
      <c r="AW468" s="185"/>
      <c r="AX468" s="185"/>
      <c r="AY468" s="182"/>
      <c r="AZ468" s="56"/>
      <c r="BA468" s="56"/>
      <c r="BB468" s="56"/>
      <c r="BC468" s="56" t="str">
        <f t="shared" si="63"/>
        <v/>
      </c>
      <c r="BD468" s="56"/>
      <c r="BE468" s="57"/>
      <c r="BF468" s="56"/>
      <c r="BG468" s="56"/>
      <c r="BH468" s="231"/>
      <c r="BI468" s="197">
        <f t="shared" si="64"/>
        <v>0</v>
      </c>
      <c r="BJ468" s="236"/>
      <c r="BK468" s="56"/>
      <c r="BL468" s="56"/>
      <c r="BM468" s="56"/>
      <c r="BN468" s="223"/>
      <c r="BO468" s="53"/>
      <c r="BP468" s="231"/>
      <c r="BQ468" s="59"/>
      <c r="BR468" s="60"/>
      <c r="BS468" s="59"/>
      <c r="BT468" s="238"/>
      <c r="BU468" s="59"/>
      <c r="BV468" s="58" t="e">
        <f t="shared" si="65"/>
        <v>#DIV/0!</v>
      </c>
      <c r="BW468" s="58" t="e">
        <f t="shared" si="66"/>
        <v>#DIV/0!</v>
      </c>
      <c r="BX468" s="58" t="e">
        <f t="shared" si="67"/>
        <v>#DIV/0!</v>
      </c>
      <c r="BY468" s="53"/>
      <c r="BZ468" s="58"/>
      <c r="CA468" s="61"/>
      <c r="CB468" s="56"/>
      <c r="CC468" s="56"/>
      <c r="CD468" s="56"/>
      <c r="CF468" s="62">
        <f t="shared" si="68"/>
        <v>0</v>
      </c>
      <c r="CG468" s="62">
        <f t="shared" si="69"/>
        <v>0</v>
      </c>
      <c r="CH468" s="173">
        <f t="shared" si="70"/>
        <v>0</v>
      </c>
      <c r="CI468" s="62">
        <f t="shared" si="71"/>
        <v>0</v>
      </c>
    </row>
    <row r="469" spans="2:87" ht="20.100000000000001" customHeight="1" x14ac:dyDescent="0.25">
      <c r="B469" s="53"/>
      <c r="C469" s="54"/>
      <c r="D469" s="267"/>
      <c r="E469" s="271"/>
      <c r="F469" s="55"/>
      <c r="G469" s="274"/>
      <c r="H469" s="53"/>
      <c r="I469" s="53"/>
      <c r="J469" s="53"/>
      <c r="K469" s="53"/>
      <c r="L469" s="265"/>
      <c r="M469" s="53"/>
      <c r="N469" s="260"/>
      <c r="O469" s="274"/>
      <c r="P469" s="53"/>
      <c r="Q469" s="263"/>
      <c r="R469" s="263"/>
      <c r="S469" s="179"/>
      <c r="T469" s="195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5"/>
      <c r="AF469" s="53"/>
      <c r="AG469" s="55"/>
      <c r="AH469" s="54"/>
      <c r="AI469" s="53"/>
      <c r="AJ469" s="53"/>
      <c r="AK469" s="208"/>
      <c r="AL469" s="54"/>
      <c r="AM469" s="53"/>
      <c r="AN469" s="206"/>
      <c r="AO469" s="54"/>
      <c r="AP469" s="54"/>
      <c r="AQ469" s="54"/>
      <c r="AR469" s="53"/>
      <c r="AS469" s="185"/>
      <c r="AT469" s="56"/>
      <c r="AU469" s="54"/>
      <c r="AV469" s="190"/>
      <c r="AW469" s="185"/>
      <c r="AX469" s="185"/>
      <c r="AY469" s="182"/>
      <c r="AZ469" s="56"/>
      <c r="BA469" s="56"/>
      <c r="BB469" s="56"/>
      <c r="BC469" s="56" t="str">
        <f t="shared" si="63"/>
        <v/>
      </c>
      <c r="BD469" s="56"/>
      <c r="BE469" s="57"/>
      <c r="BF469" s="56"/>
      <c r="BG469" s="56"/>
      <c r="BH469" s="231"/>
      <c r="BI469" s="197">
        <f t="shared" si="64"/>
        <v>0</v>
      </c>
      <c r="BJ469" s="236"/>
      <c r="BK469" s="56"/>
      <c r="BL469" s="56"/>
      <c r="BM469" s="56"/>
      <c r="BN469" s="223"/>
      <c r="BO469" s="53"/>
      <c r="BP469" s="231"/>
      <c r="BQ469" s="59"/>
      <c r="BR469" s="60"/>
      <c r="BS469" s="59"/>
      <c r="BT469" s="238"/>
      <c r="BU469" s="59"/>
      <c r="BV469" s="58" t="e">
        <f t="shared" si="65"/>
        <v>#DIV/0!</v>
      </c>
      <c r="BW469" s="58" t="e">
        <f t="shared" si="66"/>
        <v>#DIV/0!</v>
      </c>
      <c r="BX469" s="58" t="e">
        <f t="shared" si="67"/>
        <v>#DIV/0!</v>
      </c>
      <c r="BY469" s="53"/>
      <c r="BZ469" s="58"/>
      <c r="CA469" s="61"/>
      <c r="CB469" s="56"/>
      <c r="CC469" s="56"/>
      <c r="CD469" s="56"/>
      <c r="CF469" s="62">
        <f t="shared" si="68"/>
        <v>0</v>
      </c>
      <c r="CG469" s="62">
        <f t="shared" si="69"/>
        <v>0</v>
      </c>
      <c r="CH469" s="173">
        <f t="shared" si="70"/>
        <v>0</v>
      </c>
      <c r="CI469" s="62">
        <f t="shared" si="71"/>
        <v>0</v>
      </c>
    </row>
    <row r="470" spans="2:87" ht="20.100000000000001" customHeight="1" x14ac:dyDescent="0.25">
      <c r="B470" s="53"/>
      <c r="C470" s="54"/>
      <c r="D470" s="267"/>
      <c r="E470" s="271"/>
      <c r="F470" s="55"/>
      <c r="G470" s="274"/>
      <c r="H470" s="53"/>
      <c r="I470" s="53"/>
      <c r="J470" s="53"/>
      <c r="K470" s="53"/>
      <c r="L470" s="265"/>
      <c r="M470" s="53"/>
      <c r="N470" s="260"/>
      <c r="O470" s="274"/>
      <c r="P470" s="53"/>
      <c r="Q470" s="263"/>
      <c r="R470" s="263"/>
      <c r="S470" s="179"/>
      <c r="T470" s="195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5"/>
      <c r="AF470" s="53"/>
      <c r="AG470" s="55"/>
      <c r="AH470" s="54"/>
      <c r="AI470" s="53"/>
      <c r="AJ470" s="53"/>
      <c r="AK470" s="208"/>
      <c r="AL470" s="54"/>
      <c r="AM470" s="53"/>
      <c r="AN470" s="206"/>
      <c r="AO470" s="54"/>
      <c r="AP470" s="54"/>
      <c r="AQ470" s="54"/>
      <c r="AR470" s="53"/>
      <c r="AS470" s="185"/>
      <c r="AT470" s="56"/>
      <c r="AU470" s="54"/>
      <c r="AV470" s="190"/>
      <c r="AW470" s="185"/>
      <c r="AX470" s="185"/>
      <c r="AY470" s="182"/>
      <c r="AZ470" s="56"/>
      <c r="BA470" s="56"/>
      <c r="BB470" s="56"/>
      <c r="BC470" s="56" t="str">
        <f t="shared" si="63"/>
        <v/>
      </c>
      <c r="BD470" s="56"/>
      <c r="BE470" s="57"/>
      <c r="BF470" s="56"/>
      <c r="BG470" s="56"/>
      <c r="BH470" s="231"/>
      <c r="BI470" s="197">
        <f t="shared" si="64"/>
        <v>0</v>
      </c>
      <c r="BJ470" s="236"/>
      <c r="BK470" s="56"/>
      <c r="BL470" s="56"/>
      <c r="BM470" s="56"/>
      <c r="BN470" s="223"/>
      <c r="BO470" s="53"/>
      <c r="BP470" s="231"/>
      <c r="BQ470" s="59"/>
      <c r="BR470" s="60"/>
      <c r="BS470" s="59"/>
      <c r="BT470" s="238"/>
      <c r="BU470" s="59"/>
      <c r="BV470" s="58" t="e">
        <f t="shared" si="65"/>
        <v>#DIV/0!</v>
      </c>
      <c r="BW470" s="58" t="e">
        <f t="shared" si="66"/>
        <v>#DIV/0!</v>
      </c>
      <c r="BX470" s="58" t="e">
        <f t="shared" si="67"/>
        <v>#DIV/0!</v>
      </c>
      <c r="BY470" s="53"/>
      <c r="BZ470" s="58"/>
      <c r="CA470" s="61"/>
      <c r="CB470" s="56"/>
      <c r="CC470" s="56"/>
      <c r="CD470" s="56"/>
      <c r="CF470" s="62">
        <f t="shared" si="68"/>
        <v>0</v>
      </c>
      <c r="CG470" s="62">
        <f t="shared" si="69"/>
        <v>0</v>
      </c>
      <c r="CH470" s="173">
        <f t="shared" si="70"/>
        <v>0</v>
      </c>
      <c r="CI470" s="62">
        <f t="shared" si="71"/>
        <v>0</v>
      </c>
    </row>
    <row r="471" spans="2:87" ht="20.100000000000001" customHeight="1" x14ac:dyDescent="0.25">
      <c r="B471" s="53"/>
      <c r="C471" s="54"/>
      <c r="D471" s="267"/>
      <c r="E471" s="271"/>
      <c r="F471" s="55"/>
      <c r="G471" s="274"/>
      <c r="H471" s="53"/>
      <c r="I471" s="53"/>
      <c r="J471" s="53"/>
      <c r="K471" s="53"/>
      <c r="L471" s="265"/>
      <c r="M471" s="53"/>
      <c r="N471" s="260"/>
      <c r="O471" s="274"/>
      <c r="P471" s="53"/>
      <c r="Q471" s="263"/>
      <c r="R471" s="263"/>
      <c r="S471" s="179"/>
      <c r="T471" s="195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5"/>
      <c r="AF471" s="53"/>
      <c r="AG471" s="55"/>
      <c r="AH471" s="54"/>
      <c r="AI471" s="53"/>
      <c r="AJ471" s="53"/>
      <c r="AK471" s="208"/>
      <c r="AL471" s="54"/>
      <c r="AM471" s="53"/>
      <c r="AN471" s="206"/>
      <c r="AO471" s="54"/>
      <c r="AP471" s="54"/>
      <c r="AQ471" s="54"/>
      <c r="AR471" s="53"/>
      <c r="AS471" s="185"/>
      <c r="AT471" s="56"/>
      <c r="AU471" s="54"/>
      <c r="AV471" s="190"/>
      <c r="AW471" s="185"/>
      <c r="AX471" s="185"/>
      <c r="AY471" s="182"/>
      <c r="AZ471" s="56"/>
      <c r="BA471" s="56"/>
      <c r="BB471" s="56"/>
      <c r="BC471" s="56" t="str">
        <f t="shared" si="63"/>
        <v/>
      </c>
      <c r="BD471" s="56"/>
      <c r="BE471" s="57"/>
      <c r="BF471" s="56"/>
      <c r="BG471" s="56"/>
      <c r="BH471" s="231"/>
      <c r="BI471" s="197">
        <f t="shared" si="64"/>
        <v>0</v>
      </c>
      <c r="BJ471" s="236"/>
      <c r="BK471" s="56"/>
      <c r="BL471" s="56"/>
      <c r="BM471" s="56"/>
      <c r="BN471" s="223"/>
      <c r="BO471" s="53"/>
      <c r="BP471" s="231"/>
      <c r="BQ471" s="59"/>
      <c r="BR471" s="60"/>
      <c r="BS471" s="59"/>
      <c r="BT471" s="238"/>
      <c r="BU471" s="59"/>
      <c r="BV471" s="58" t="e">
        <f t="shared" si="65"/>
        <v>#DIV/0!</v>
      </c>
      <c r="BW471" s="58" t="e">
        <f t="shared" si="66"/>
        <v>#DIV/0!</v>
      </c>
      <c r="BX471" s="58" t="e">
        <f t="shared" si="67"/>
        <v>#DIV/0!</v>
      </c>
      <c r="BY471" s="53"/>
      <c r="BZ471" s="58"/>
      <c r="CA471" s="61"/>
      <c r="CB471" s="56"/>
      <c r="CC471" s="56"/>
      <c r="CD471" s="56"/>
      <c r="CF471" s="62">
        <f t="shared" si="68"/>
        <v>0</v>
      </c>
      <c r="CG471" s="62">
        <f t="shared" si="69"/>
        <v>0</v>
      </c>
      <c r="CH471" s="173">
        <f t="shared" si="70"/>
        <v>0</v>
      </c>
      <c r="CI471" s="62">
        <f t="shared" si="71"/>
        <v>0</v>
      </c>
    </row>
    <row r="472" spans="2:87" ht="20.100000000000001" customHeight="1" x14ac:dyDescent="0.25">
      <c r="B472" s="53"/>
      <c r="C472" s="54"/>
      <c r="D472" s="267"/>
      <c r="E472" s="271"/>
      <c r="F472" s="55"/>
      <c r="G472" s="274"/>
      <c r="H472" s="53"/>
      <c r="I472" s="53"/>
      <c r="J472" s="53"/>
      <c r="K472" s="53"/>
      <c r="L472" s="265"/>
      <c r="M472" s="53"/>
      <c r="N472" s="260"/>
      <c r="O472" s="274"/>
      <c r="P472" s="53"/>
      <c r="Q472" s="263"/>
      <c r="R472" s="263"/>
      <c r="S472" s="179"/>
      <c r="T472" s="195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5"/>
      <c r="AF472" s="53"/>
      <c r="AG472" s="55"/>
      <c r="AH472" s="54"/>
      <c r="AI472" s="53"/>
      <c r="AJ472" s="53"/>
      <c r="AK472" s="208"/>
      <c r="AL472" s="54"/>
      <c r="AM472" s="53"/>
      <c r="AN472" s="206"/>
      <c r="AO472" s="54"/>
      <c r="AP472" s="54"/>
      <c r="AQ472" s="54"/>
      <c r="AR472" s="53"/>
      <c r="AS472" s="185"/>
      <c r="AT472" s="56"/>
      <c r="AU472" s="54"/>
      <c r="AV472" s="190"/>
      <c r="AW472" s="185"/>
      <c r="AX472" s="185"/>
      <c r="AY472" s="182"/>
      <c r="AZ472" s="56"/>
      <c r="BA472" s="56"/>
      <c r="BB472" s="56"/>
      <c r="BC472" s="56" t="str">
        <f t="shared" si="63"/>
        <v/>
      </c>
      <c r="BD472" s="56"/>
      <c r="BE472" s="57"/>
      <c r="BF472" s="56"/>
      <c r="BG472" s="56"/>
      <c r="BH472" s="231"/>
      <c r="BI472" s="197">
        <f t="shared" si="64"/>
        <v>0</v>
      </c>
      <c r="BJ472" s="236"/>
      <c r="BK472" s="56"/>
      <c r="BL472" s="56"/>
      <c r="BM472" s="56"/>
      <c r="BN472" s="223"/>
      <c r="BO472" s="53"/>
      <c r="BP472" s="231"/>
      <c r="BQ472" s="59"/>
      <c r="BR472" s="60"/>
      <c r="BS472" s="59"/>
      <c r="BT472" s="238"/>
      <c r="BU472" s="59"/>
      <c r="BV472" s="58" t="e">
        <f t="shared" si="65"/>
        <v>#DIV/0!</v>
      </c>
      <c r="BW472" s="58" t="e">
        <f t="shared" si="66"/>
        <v>#DIV/0!</v>
      </c>
      <c r="BX472" s="58" t="e">
        <f t="shared" si="67"/>
        <v>#DIV/0!</v>
      </c>
      <c r="BY472" s="53"/>
      <c r="BZ472" s="58"/>
      <c r="CA472" s="61"/>
      <c r="CB472" s="56"/>
      <c r="CC472" s="56"/>
      <c r="CD472" s="56"/>
      <c r="CF472" s="62">
        <f t="shared" si="68"/>
        <v>0</v>
      </c>
      <c r="CG472" s="62">
        <f t="shared" si="69"/>
        <v>0</v>
      </c>
      <c r="CH472" s="173">
        <f t="shared" si="70"/>
        <v>0</v>
      </c>
      <c r="CI472" s="62">
        <f t="shared" si="71"/>
        <v>0</v>
      </c>
    </row>
    <row r="473" spans="2:87" ht="20.100000000000001" customHeight="1" x14ac:dyDescent="0.25">
      <c r="B473" s="53"/>
      <c r="C473" s="54"/>
      <c r="D473" s="267"/>
      <c r="E473" s="271"/>
      <c r="F473" s="55"/>
      <c r="G473" s="274"/>
      <c r="H473" s="53"/>
      <c r="I473" s="53"/>
      <c r="J473" s="53"/>
      <c r="K473" s="53"/>
      <c r="L473" s="265"/>
      <c r="M473" s="53"/>
      <c r="N473" s="260"/>
      <c r="O473" s="274"/>
      <c r="P473" s="53"/>
      <c r="Q473" s="263"/>
      <c r="R473" s="263"/>
      <c r="S473" s="179"/>
      <c r="T473" s="195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5"/>
      <c r="AF473" s="53"/>
      <c r="AG473" s="55"/>
      <c r="AH473" s="54"/>
      <c r="AI473" s="53"/>
      <c r="AJ473" s="53"/>
      <c r="AK473" s="208"/>
      <c r="AL473" s="54"/>
      <c r="AM473" s="53"/>
      <c r="AN473" s="206"/>
      <c r="AO473" s="54"/>
      <c r="AP473" s="54"/>
      <c r="AQ473" s="54"/>
      <c r="AR473" s="53"/>
      <c r="AS473" s="185"/>
      <c r="AT473" s="56"/>
      <c r="AU473" s="54"/>
      <c r="AV473" s="190"/>
      <c r="AW473" s="185"/>
      <c r="AX473" s="185"/>
      <c r="AY473" s="182"/>
      <c r="AZ473" s="56"/>
      <c r="BA473" s="56"/>
      <c r="BB473" s="56"/>
      <c r="BC473" s="56" t="str">
        <f t="shared" si="63"/>
        <v/>
      </c>
      <c r="BD473" s="56"/>
      <c r="BE473" s="57"/>
      <c r="BF473" s="56"/>
      <c r="BG473" s="56"/>
      <c r="BH473" s="231"/>
      <c r="BI473" s="197">
        <f t="shared" si="64"/>
        <v>0</v>
      </c>
      <c r="BJ473" s="236"/>
      <c r="BK473" s="56"/>
      <c r="BL473" s="56"/>
      <c r="BM473" s="56"/>
      <c r="BN473" s="223"/>
      <c r="BO473" s="53"/>
      <c r="BP473" s="231"/>
      <c r="BQ473" s="59"/>
      <c r="BR473" s="60"/>
      <c r="BS473" s="59"/>
      <c r="BT473" s="238"/>
      <c r="BU473" s="59"/>
      <c r="BV473" s="58" t="e">
        <f t="shared" si="65"/>
        <v>#DIV/0!</v>
      </c>
      <c r="BW473" s="58" t="e">
        <f t="shared" si="66"/>
        <v>#DIV/0!</v>
      </c>
      <c r="BX473" s="58" t="e">
        <f t="shared" si="67"/>
        <v>#DIV/0!</v>
      </c>
      <c r="BY473" s="53"/>
      <c r="BZ473" s="58"/>
      <c r="CA473" s="61"/>
      <c r="CB473" s="56"/>
      <c r="CC473" s="56"/>
      <c r="CD473" s="56"/>
      <c r="CF473" s="62">
        <f t="shared" si="68"/>
        <v>0</v>
      </c>
      <c r="CG473" s="62">
        <f t="shared" si="69"/>
        <v>0</v>
      </c>
      <c r="CH473" s="173">
        <f t="shared" si="70"/>
        <v>0</v>
      </c>
      <c r="CI473" s="62">
        <f t="shared" si="71"/>
        <v>0</v>
      </c>
    </row>
    <row r="474" spans="2:87" ht="20.100000000000001" customHeight="1" x14ac:dyDescent="0.25">
      <c r="B474" s="53"/>
      <c r="C474" s="54"/>
      <c r="D474" s="267"/>
      <c r="E474" s="271"/>
      <c r="F474" s="55"/>
      <c r="G474" s="274"/>
      <c r="H474" s="53"/>
      <c r="I474" s="53"/>
      <c r="J474" s="53"/>
      <c r="K474" s="53"/>
      <c r="L474" s="265"/>
      <c r="M474" s="53"/>
      <c r="N474" s="260"/>
      <c r="O474" s="274"/>
      <c r="P474" s="53"/>
      <c r="Q474" s="263"/>
      <c r="R474" s="263"/>
      <c r="S474" s="179"/>
      <c r="T474" s="195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5"/>
      <c r="AF474" s="53"/>
      <c r="AG474" s="55"/>
      <c r="AH474" s="54"/>
      <c r="AI474" s="53"/>
      <c r="AJ474" s="53"/>
      <c r="AK474" s="208"/>
      <c r="AL474" s="54"/>
      <c r="AM474" s="53"/>
      <c r="AN474" s="206"/>
      <c r="AO474" s="54"/>
      <c r="AP474" s="54"/>
      <c r="AQ474" s="54"/>
      <c r="AR474" s="53"/>
      <c r="AS474" s="185"/>
      <c r="AT474" s="56"/>
      <c r="AU474" s="54"/>
      <c r="AV474" s="190"/>
      <c r="AW474" s="185"/>
      <c r="AX474" s="185"/>
      <c r="AY474" s="182"/>
      <c r="AZ474" s="56"/>
      <c r="BA474" s="56"/>
      <c r="BB474" s="56"/>
      <c r="BC474" s="56" t="str">
        <f t="shared" si="63"/>
        <v/>
      </c>
      <c r="BD474" s="56"/>
      <c r="BE474" s="57"/>
      <c r="BF474" s="56"/>
      <c r="BG474" s="56"/>
      <c r="BH474" s="231"/>
      <c r="BI474" s="197">
        <f t="shared" si="64"/>
        <v>0</v>
      </c>
      <c r="BJ474" s="236"/>
      <c r="BK474" s="56"/>
      <c r="BL474" s="56"/>
      <c r="BM474" s="56"/>
      <c r="BN474" s="223"/>
      <c r="BO474" s="53"/>
      <c r="BP474" s="231"/>
      <c r="BQ474" s="59"/>
      <c r="BR474" s="60"/>
      <c r="BS474" s="59"/>
      <c r="BT474" s="238"/>
      <c r="BU474" s="59"/>
      <c r="BV474" s="58" t="e">
        <f t="shared" si="65"/>
        <v>#DIV/0!</v>
      </c>
      <c r="BW474" s="58" t="e">
        <f t="shared" si="66"/>
        <v>#DIV/0!</v>
      </c>
      <c r="BX474" s="58" t="e">
        <f t="shared" si="67"/>
        <v>#DIV/0!</v>
      </c>
      <c r="BY474" s="53"/>
      <c r="BZ474" s="58"/>
      <c r="CA474" s="61"/>
      <c r="CB474" s="56"/>
      <c r="CC474" s="56"/>
      <c r="CD474" s="56"/>
      <c r="CF474" s="62">
        <f t="shared" si="68"/>
        <v>0</v>
      </c>
      <c r="CG474" s="62">
        <f t="shared" si="69"/>
        <v>0</v>
      </c>
      <c r="CH474" s="173">
        <f t="shared" si="70"/>
        <v>0</v>
      </c>
      <c r="CI474" s="62">
        <f t="shared" si="71"/>
        <v>0</v>
      </c>
    </row>
    <row r="475" spans="2:87" ht="20.100000000000001" customHeight="1" x14ac:dyDescent="0.25">
      <c r="B475" s="53"/>
      <c r="C475" s="54"/>
      <c r="D475" s="267"/>
      <c r="E475" s="271"/>
      <c r="F475" s="55"/>
      <c r="G475" s="274"/>
      <c r="H475" s="53"/>
      <c r="I475" s="53"/>
      <c r="J475" s="53"/>
      <c r="K475" s="53"/>
      <c r="L475" s="265"/>
      <c r="M475" s="53"/>
      <c r="N475" s="260"/>
      <c r="O475" s="274"/>
      <c r="P475" s="53"/>
      <c r="Q475" s="263"/>
      <c r="R475" s="263"/>
      <c r="S475" s="179"/>
      <c r="T475" s="195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5"/>
      <c r="AF475" s="53"/>
      <c r="AG475" s="55"/>
      <c r="AH475" s="54"/>
      <c r="AI475" s="53"/>
      <c r="AJ475" s="53"/>
      <c r="AK475" s="208"/>
      <c r="AL475" s="54"/>
      <c r="AM475" s="53"/>
      <c r="AN475" s="206"/>
      <c r="AO475" s="54"/>
      <c r="AP475" s="54"/>
      <c r="AQ475" s="54"/>
      <c r="AR475" s="53"/>
      <c r="AS475" s="185"/>
      <c r="AT475" s="56"/>
      <c r="AU475" s="54"/>
      <c r="AV475" s="190"/>
      <c r="AW475" s="185"/>
      <c r="AX475" s="185"/>
      <c r="AY475" s="182"/>
      <c r="AZ475" s="56"/>
      <c r="BA475" s="56"/>
      <c r="BB475" s="56"/>
      <c r="BC475" s="56" t="str">
        <f t="shared" si="63"/>
        <v/>
      </c>
      <c r="BD475" s="56"/>
      <c r="BE475" s="57"/>
      <c r="BF475" s="56"/>
      <c r="BG475" s="56"/>
      <c r="BH475" s="231"/>
      <c r="BI475" s="197">
        <f t="shared" si="64"/>
        <v>0</v>
      </c>
      <c r="BJ475" s="236"/>
      <c r="BK475" s="56"/>
      <c r="BL475" s="56"/>
      <c r="BM475" s="56"/>
      <c r="BN475" s="223"/>
      <c r="BO475" s="53"/>
      <c r="BP475" s="231"/>
      <c r="BQ475" s="59"/>
      <c r="BR475" s="60"/>
      <c r="BS475" s="59"/>
      <c r="BT475" s="238"/>
      <c r="BU475" s="59"/>
      <c r="BV475" s="58" t="e">
        <f t="shared" si="65"/>
        <v>#DIV/0!</v>
      </c>
      <c r="BW475" s="58" t="e">
        <f t="shared" si="66"/>
        <v>#DIV/0!</v>
      </c>
      <c r="BX475" s="58" t="e">
        <f t="shared" si="67"/>
        <v>#DIV/0!</v>
      </c>
      <c r="BY475" s="53"/>
      <c r="BZ475" s="58"/>
      <c r="CA475" s="61"/>
      <c r="CB475" s="56"/>
      <c r="CC475" s="56"/>
      <c r="CD475" s="56"/>
      <c r="CF475" s="62">
        <f t="shared" si="68"/>
        <v>0</v>
      </c>
      <c r="CG475" s="62">
        <f t="shared" si="69"/>
        <v>0</v>
      </c>
      <c r="CH475" s="173">
        <f t="shared" si="70"/>
        <v>0</v>
      </c>
      <c r="CI475" s="62">
        <f t="shared" si="71"/>
        <v>0</v>
      </c>
    </row>
    <row r="476" spans="2:87" ht="20.100000000000001" customHeight="1" x14ac:dyDescent="0.25">
      <c r="B476" s="53"/>
      <c r="C476" s="54"/>
      <c r="D476" s="267"/>
      <c r="E476" s="271"/>
      <c r="F476" s="55"/>
      <c r="G476" s="274"/>
      <c r="H476" s="53"/>
      <c r="I476" s="53"/>
      <c r="J476" s="53"/>
      <c r="K476" s="53"/>
      <c r="L476" s="265"/>
      <c r="M476" s="53"/>
      <c r="N476" s="260"/>
      <c r="O476" s="274"/>
      <c r="P476" s="53"/>
      <c r="Q476" s="263"/>
      <c r="R476" s="263"/>
      <c r="S476" s="179"/>
      <c r="T476" s="195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5"/>
      <c r="AF476" s="53"/>
      <c r="AG476" s="55"/>
      <c r="AH476" s="54"/>
      <c r="AI476" s="53"/>
      <c r="AJ476" s="53"/>
      <c r="AK476" s="208"/>
      <c r="AL476" s="54"/>
      <c r="AM476" s="53"/>
      <c r="AN476" s="206"/>
      <c r="AO476" s="54"/>
      <c r="AP476" s="54"/>
      <c r="AQ476" s="54"/>
      <c r="AR476" s="53"/>
      <c r="AS476" s="185"/>
      <c r="AT476" s="56"/>
      <c r="AU476" s="54"/>
      <c r="AV476" s="190"/>
      <c r="AW476" s="185"/>
      <c r="AX476" s="185"/>
      <c r="AY476" s="182"/>
      <c r="AZ476" s="56"/>
      <c r="BA476" s="56"/>
      <c r="BB476" s="56"/>
      <c r="BC476" s="56" t="str">
        <f t="shared" si="63"/>
        <v/>
      </c>
      <c r="BD476" s="56"/>
      <c r="BE476" s="57"/>
      <c r="BF476" s="56"/>
      <c r="BG476" s="56"/>
      <c r="BH476" s="231"/>
      <c r="BI476" s="197">
        <f t="shared" si="64"/>
        <v>0</v>
      </c>
      <c r="BJ476" s="236"/>
      <c r="BK476" s="56"/>
      <c r="BL476" s="56"/>
      <c r="BM476" s="56"/>
      <c r="BN476" s="223"/>
      <c r="BO476" s="53"/>
      <c r="BP476" s="231"/>
      <c r="BQ476" s="59"/>
      <c r="BR476" s="60"/>
      <c r="BS476" s="59"/>
      <c r="BT476" s="238"/>
      <c r="BU476" s="59"/>
      <c r="BV476" s="58" t="e">
        <f t="shared" si="65"/>
        <v>#DIV/0!</v>
      </c>
      <c r="BW476" s="58" t="e">
        <f t="shared" si="66"/>
        <v>#DIV/0!</v>
      </c>
      <c r="BX476" s="58" t="e">
        <f t="shared" si="67"/>
        <v>#DIV/0!</v>
      </c>
      <c r="BY476" s="53"/>
      <c r="BZ476" s="58"/>
      <c r="CA476" s="61"/>
      <c r="CB476" s="56"/>
      <c r="CC476" s="56"/>
      <c r="CD476" s="56"/>
      <c r="CF476" s="62">
        <f t="shared" si="68"/>
        <v>0</v>
      </c>
      <c r="CG476" s="62">
        <f t="shared" si="69"/>
        <v>0</v>
      </c>
      <c r="CH476" s="173">
        <f t="shared" si="70"/>
        <v>0</v>
      </c>
      <c r="CI476" s="62">
        <f t="shared" si="71"/>
        <v>0</v>
      </c>
    </row>
    <row r="477" spans="2:87" ht="20.100000000000001" customHeight="1" x14ac:dyDescent="0.25">
      <c r="B477" s="53"/>
      <c r="C477" s="54"/>
      <c r="D477" s="267"/>
      <c r="E477" s="271"/>
      <c r="F477" s="55"/>
      <c r="G477" s="274"/>
      <c r="H477" s="53"/>
      <c r="I477" s="53"/>
      <c r="J477" s="53"/>
      <c r="K477" s="53"/>
      <c r="L477" s="265"/>
      <c r="M477" s="53"/>
      <c r="N477" s="260"/>
      <c r="O477" s="274"/>
      <c r="P477" s="53"/>
      <c r="Q477" s="263"/>
      <c r="R477" s="263"/>
      <c r="S477" s="179"/>
      <c r="T477" s="195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5"/>
      <c r="AF477" s="53"/>
      <c r="AG477" s="55"/>
      <c r="AH477" s="54"/>
      <c r="AI477" s="53"/>
      <c r="AJ477" s="53"/>
      <c r="AK477" s="208"/>
      <c r="AL477" s="54"/>
      <c r="AM477" s="53"/>
      <c r="AN477" s="206"/>
      <c r="AO477" s="54"/>
      <c r="AP477" s="54"/>
      <c r="AQ477" s="54"/>
      <c r="AR477" s="53"/>
      <c r="AS477" s="185"/>
      <c r="AT477" s="56"/>
      <c r="AU477" s="54"/>
      <c r="AV477" s="190"/>
      <c r="AW477" s="185"/>
      <c r="AX477" s="185"/>
      <c r="AY477" s="182"/>
      <c r="AZ477" s="56"/>
      <c r="BA477" s="56"/>
      <c r="BB477" s="56"/>
      <c r="BC477" s="56" t="str">
        <f t="shared" si="63"/>
        <v/>
      </c>
      <c r="BD477" s="56"/>
      <c r="BE477" s="57"/>
      <c r="BF477" s="56"/>
      <c r="BG477" s="56"/>
      <c r="BH477" s="231"/>
      <c r="BI477" s="197">
        <f t="shared" si="64"/>
        <v>0</v>
      </c>
      <c r="BJ477" s="236"/>
      <c r="BK477" s="56"/>
      <c r="BL477" s="56"/>
      <c r="BM477" s="56"/>
      <c r="BN477" s="223"/>
      <c r="BO477" s="53"/>
      <c r="BP477" s="231"/>
      <c r="BQ477" s="59"/>
      <c r="BR477" s="60"/>
      <c r="BS477" s="59"/>
      <c r="BT477" s="238"/>
      <c r="BU477" s="59"/>
      <c r="BV477" s="58" t="e">
        <f t="shared" si="65"/>
        <v>#DIV/0!</v>
      </c>
      <c r="BW477" s="58" t="e">
        <f t="shared" si="66"/>
        <v>#DIV/0!</v>
      </c>
      <c r="BX477" s="58" t="e">
        <f t="shared" si="67"/>
        <v>#DIV/0!</v>
      </c>
      <c r="BY477" s="53"/>
      <c r="BZ477" s="58"/>
      <c r="CA477" s="61"/>
      <c r="CB477" s="56"/>
      <c r="CC477" s="56"/>
      <c r="CD477" s="56"/>
      <c r="CF477" s="62">
        <f t="shared" si="68"/>
        <v>0</v>
      </c>
      <c r="CG477" s="62">
        <f t="shared" si="69"/>
        <v>0</v>
      </c>
      <c r="CH477" s="173">
        <f t="shared" si="70"/>
        <v>0</v>
      </c>
      <c r="CI477" s="62">
        <f t="shared" si="71"/>
        <v>0</v>
      </c>
    </row>
    <row r="478" spans="2:87" ht="20.100000000000001" customHeight="1" x14ac:dyDescent="0.25">
      <c r="B478" s="53"/>
      <c r="C478" s="54"/>
      <c r="D478" s="267"/>
      <c r="E478" s="271"/>
      <c r="F478" s="55"/>
      <c r="G478" s="274"/>
      <c r="H478" s="53"/>
      <c r="I478" s="53"/>
      <c r="J478" s="53"/>
      <c r="K478" s="53"/>
      <c r="L478" s="265"/>
      <c r="M478" s="53"/>
      <c r="N478" s="260"/>
      <c r="O478" s="274"/>
      <c r="P478" s="53"/>
      <c r="Q478" s="263"/>
      <c r="R478" s="263"/>
      <c r="S478" s="179"/>
      <c r="T478" s="195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5"/>
      <c r="AF478" s="53"/>
      <c r="AG478" s="55"/>
      <c r="AH478" s="54"/>
      <c r="AI478" s="53"/>
      <c r="AJ478" s="53"/>
      <c r="AK478" s="208"/>
      <c r="AL478" s="54"/>
      <c r="AM478" s="53"/>
      <c r="AN478" s="206"/>
      <c r="AO478" s="54"/>
      <c r="AP478" s="54"/>
      <c r="AQ478" s="54"/>
      <c r="AR478" s="53"/>
      <c r="AS478" s="185"/>
      <c r="AT478" s="56"/>
      <c r="AU478" s="54"/>
      <c r="AV478" s="190"/>
      <c r="AW478" s="185"/>
      <c r="AX478" s="185"/>
      <c r="AY478" s="182"/>
      <c r="AZ478" s="56"/>
      <c r="BA478" s="56"/>
      <c r="BB478" s="56"/>
      <c r="BC478" s="56" t="str">
        <f t="shared" si="63"/>
        <v/>
      </c>
      <c r="BD478" s="56"/>
      <c r="BE478" s="57"/>
      <c r="BF478" s="56"/>
      <c r="BG478" s="56"/>
      <c r="BH478" s="231"/>
      <c r="BI478" s="197">
        <f t="shared" si="64"/>
        <v>0</v>
      </c>
      <c r="BJ478" s="236"/>
      <c r="BK478" s="56"/>
      <c r="BL478" s="56"/>
      <c r="BM478" s="56"/>
      <c r="BN478" s="223"/>
      <c r="BO478" s="53"/>
      <c r="BP478" s="231"/>
      <c r="BQ478" s="59"/>
      <c r="BR478" s="60"/>
      <c r="BS478" s="59"/>
      <c r="BT478" s="238"/>
      <c r="BU478" s="59"/>
      <c r="BV478" s="58" t="e">
        <f t="shared" si="65"/>
        <v>#DIV/0!</v>
      </c>
      <c r="BW478" s="58" t="e">
        <f t="shared" si="66"/>
        <v>#DIV/0!</v>
      </c>
      <c r="BX478" s="58" t="e">
        <f t="shared" si="67"/>
        <v>#DIV/0!</v>
      </c>
      <c r="BY478" s="53"/>
      <c r="BZ478" s="58"/>
      <c r="CA478" s="61"/>
      <c r="CB478" s="56"/>
      <c r="CC478" s="56"/>
      <c r="CD478" s="56"/>
      <c r="CF478" s="62">
        <f t="shared" si="68"/>
        <v>0</v>
      </c>
      <c r="CG478" s="62">
        <f t="shared" si="69"/>
        <v>0</v>
      </c>
      <c r="CH478" s="173">
        <f t="shared" si="70"/>
        <v>0</v>
      </c>
      <c r="CI478" s="62">
        <f t="shared" si="71"/>
        <v>0</v>
      </c>
    </row>
    <row r="479" spans="2:87" ht="20.100000000000001" customHeight="1" x14ac:dyDescent="0.25">
      <c r="B479" s="53"/>
      <c r="C479" s="54"/>
      <c r="D479" s="267"/>
      <c r="E479" s="271"/>
      <c r="F479" s="55"/>
      <c r="G479" s="274"/>
      <c r="H479" s="53"/>
      <c r="I479" s="53"/>
      <c r="J479" s="53"/>
      <c r="K479" s="53"/>
      <c r="L479" s="265"/>
      <c r="M479" s="53"/>
      <c r="N479" s="260"/>
      <c r="O479" s="274"/>
      <c r="P479" s="53"/>
      <c r="Q479" s="263"/>
      <c r="R479" s="263"/>
      <c r="S479" s="179"/>
      <c r="T479" s="195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5"/>
      <c r="AF479" s="53"/>
      <c r="AG479" s="55"/>
      <c r="AH479" s="54"/>
      <c r="AI479" s="53"/>
      <c r="AJ479" s="53"/>
      <c r="AK479" s="208"/>
      <c r="AL479" s="54"/>
      <c r="AM479" s="53"/>
      <c r="AN479" s="206"/>
      <c r="AO479" s="54"/>
      <c r="AP479" s="54"/>
      <c r="AQ479" s="54"/>
      <c r="AR479" s="53"/>
      <c r="AS479" s="185"/>
      <c r="AT479" s="56"/>
      <c r="AU479" s="54"/>
      <c r="AV479" s="190"/>
      <c r="AW479" s="185"/>
      <c r="AX479" s="185"/>
      <c r="AY479" s="182"/>
      <c r="AZ479" s="56"/>
      <c r="BA479" s="56"/>
      <c r="BB479" s="56"/>
      <c r="BC479" s="56" t="str">
        <f t="shared" si="63"/>
        <v/>
      </c>
      <c r="BD479" s="56"/>
      <c r="BE479" s="57"/>
      <c r="BF479" s="56"/>
      <c r="BG479" s="56"/>
      <c r="BH479" s="231"/>
      <c r="BI479" s="197">
        <f t="shared" si="64"/>
        <v>0</v>
      </c>
      <c r="BJ479" s="236"/>
      <c r="BK479" s="56"/>
      <c r="BL479" s="56"/>
      <c r="BM479" s="56"/>
      <c r="BN479" s="223"/>
      <c r="BO479" s="53"/>
      <c r="BP479" s="231"/>
      <c r="BQ479" s="59"/>
      <c r="BR479" s="60"/>
      <c r="BS479" s="59"/>
      <c r="BT479" s="238"/>
      <c r="BU479" s="59"/>
      <c r="BV479" s="58" t="e">
        <f t="shared" si="65"/>
        <v>#DIV/0!</v>
      </c>
      <c r="BW479" s="58" t="e">
        <f t="shared" si="66"/>
        <v>#DIV/0!</v>
      </c>
      <c r="BX479" s="58" t="e">
        <f t="shared" si="67"/>
        <v>#DIV/0!</v>
      </c>
      <c r="BY479" s="53"/>
      <c r="BZ479" s="58"/>
      <c r="CA479" s="61"/>
      <c r="CB479" s="56"/>
      <c r="CC479" s="56"/>
      <c r="CD479" s="56"/>
      <c r="CF479" s="62">
        <f t="shared" si="68"/>
        <v>0</v>
      </c>
      <c r="CG479" s="62">
        <f t="shared" si="69"/>
        <v>0</v>
      </c>
      <c r="CH479" s="173">
        <f t="shared" si="70"/>
        <v>0</v>
      </c>
      <c r="CI479" s="62">
        <f t="shared" si="71"/>
        <v>0</v>
      </c>
    </row>
    <row r="480" spans="2:87" ht="20.100000000000001" customHeight="1" x14ac:dyDescent="0.25">
      <c r="B480" s="53"/>
      <c r="C480" s="54"/>
      <c r="D480" s="267"/>
      <c r="E480" s="271"/>
      <c r="F480" s="55"/>
      <c r="G480" s="274"/>
      <c r="H480" s="53"/>
      <c r="I480" s="53"/>
      <c r="J480" s="53"/>
      <c r="K480" s="53"/>
      <c r="L480" s="265"/>
      <c r="M480" s="53"/>
      <c r="N480" s="260"/>
      <c r="O480" s="274"/>
      <c r="P480" s="53"/>
      <c r="Q480" s="263"/>
      <c r="R480" s="263"/>
      <c r="S480" s="179"/>
      <c r="T480" s="195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5"/>
      <c r="AF480" s="53"/>
      <c r="AG480" s="55"/>
      <c r="AH480" s="54"/>
      <c r="AI480" s="53"/>
      <c r="AJ480" s="53"/>
      <c r="AK480" s="208"/>
      <c r="AL480" s="54"/>
      <c r="AM480" s="53"/>
      <c r="AN480" s="206"/>
      <c r="AO480" s="54"/>
      <c r="AP480" s="54"/>
      <c r="AQ480" s="54"/>
      <c r="AR480" s="53"/>
      <c r="AS480" s="185"/>
      <c r="AT480" s="56"/>
      <c r="AU480" s="54"/>
      <c r="AV480" s="190"/>
      <c r="AW480" s="185"/>
      <c r="AX480" s="185"/>
      <c r="AY480" s="182"/>
      <c r="AZ480" s="56"/>
      <c r="BA480" s="56"/>
      <c r="BB480" s="56"/>
      <c r="BC480" s="56" t="str">
        <f t="shared" si="63"/>
        <v/>
      </c>
      <c r="BD480" s="56"/>
      <c r="BE480" s="57"/>
      <c r="BF480" s="56"/>
      <c r="BG480" s="56"/>
      <c r="BH480" s="231"/>
      <c r="BI480" s="197">
        <f t="shared" si="64"/>
        <v>0</v>
      </c>
      <c r="BJ480" s="236"/>
      <c r="BK480" s="56"/>
      <c r="BL480" s="56"/>
      <c r="BM480" s="56"/>
      <c r="BN480" s="223"/>
      <c r="BO480" s="53"/>
      <c r="BP480" s="231"/>
      <c r="BQ480" s="59"/>
      <c r="BR480" s="60"/>
      <c r="BS480" s="59"/>
      <c r="BT480" s="238"/>
      <c r="BU480" s="59"/>
      <c r="BV480" s="58" t="e">
        <f t="shared" si="65"/>
        <v>#DIV/0!</v>
      </c>
      <c r="BW480" s="58" t="e">
        <f t="shared" si="66"/>
        <v>#DIV/0!</v>
      </c>
      <c r="BX480" s="58" t="e">
        <f t="shared" si="67"/>
        <v>#DIV/0!</v>
      </c>
      <c r="BY480" s="53"/>
      <c r="BZ480" s="58"/>
      <c r="CA480" s="61"/>
      <c r="CB480" s="56"/>
      <c r="CC480" s="56"/>
      <c r="CD480" s="56"/>
      <c r="CF480" s="62">
        <f t="shared" si="68"/>
        <v>0</v>
      </c>
      <c r="CG480" s="62">
        <f t="shared" si="69"/>
        <v>0</v>
      </c>
      <c r="CH480" s="173">
        <f t="shared" si="70"/>
        <v>0</v>
      </c>
      <c r="CI480" s="62">
        <f t="shared" si="71"/>
        <v>0</v>
      </c>
    </row>
    <row r="481" spans="2:87" ht="20.100000000000001" customHeight="1" x14ac:dyDescent="0.25">
      <c r="B481" s="53"/>
      <c r="C481" s="54"/>
      <c r="D481" s="267"/>
      <c r="E481" s="271"/>
      <c r="F481" s="55"/>
      <c r="G481" s="274"/>
      <c r="H481" s="53"/>
      <c r="I481" s="53"/>
      <c r="J481" s="53"/>
      <c r="K481" s="53"/>
      <c r="L481" s="265"/>
      <c r="M481" s="53"/>
      <c r="N481" s="260"/>
      <c r="O481" s="274"/>
      <c r="P481" s="53"/>
      <c r="Q481" s="263"/>
      <c r="R481" s="263"/>
      <c r="S481" s="179"/>
      <c r="T481" s="195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5"/>
      <c r="AF481" s="53"/>
      <c r="AG481" s="55"/>
      <c r="AH481" s="54"/>
      <c r="AI481" s="53"/>
      <c r="AJ481" s="53"/>
      <c r="AK481" s="208"/>
      <c r="AL481" s="54"/>
      <c r="AM481" s="53"/>
      <c r="AN481" s="206"/>
      <c r="AO481" s="54"/>
      <c r="AP481" s="54"/>
      <c r="AQ481" s="54"/>
      <c r="AR481" s="53"/>
      <c r="AS481" s="185"/>
      <c r="AT481" s="56"/>
      <c r="AU481" s="54"/>
      <c r="AV481" s="190"/>
      <c r="AW481" s="185"/>
      <c r="AX481" s="185"/>
      <c r="AY481" s="182"/>
      <c r="AZ481" s="56"/>
      <c r="BA481" s="56"/>
      <c r="BB481" s="56"/>
      <c r="BC481" s="56" t="str">
        <f t="shared" si="63"/>
        <v/>
      </c>
      <c r="BD481" s="56"/>
      <c r="BE481" s="57"/>
      <c r="BF481" s="56"/>
      <c r="BG481" s="56"/>
      <c r="BH481" s="231"/>
      <c r="BI481" s="197">
        <f t="shared" si="64"/>
        <v>0</v>
      </c>
      <c r="BJ481" s="236"/>
      <c r="BK481" s="56"/>
      <c r="BL481" s="56"/>
      <c r="BM481" s="56"/>
      <c r="BN481" s="223"/>
      <c r="BO481" s="53"/>
      <c r="BP481" s="231"/>
      <c r="BQ481" s="59"/>
      <c r="BR481" s="60"/>
      <c r="BS481" s="59"/>
      <c r="BT481" s="238"/>
      <c r="BU481" s="59"/>
      <c r="BV481" s="58" t="e">
        <f t="shared" si="65"/>
        <v>#DIV/0!</v>
      </c>
      <c r="BW481" s="58" t="e">
        <f t="shared" si="66"/>
        <v>#DIV/0!</v>
      </c>
      <c r="BX481" s="58" t="e">
        <f t="shared" si="67"/>
        <v>#DIV/0!</v>
      </c>
      <c r="BY481" s="53"/>
      <c r="BZ481" s="58"/>
      <c r="CA481" s="61"/>
      <c r="CB481" s="56"/>
      <c r="CC481" s="56"/>
      <c r="CD481" s="56"/>
      <c r="CF481" s="62">
        <f t="shared" si="68"/>
        <v>0</v>
      </c>
      <c r="CG481" s="62">
        <f t="shared" si="69"/>
        <v>0</v>
      </c>
      <c r="CH481" s="173">
        <f t="shared" si="70"/>
        <v>0</v>
      </c>
      <c r="CI481" s="62">
        <f t="shared" si="71"/>
        <v>0</v>
      </c>
    </row>
    <row r="482" spans="2:87" ht="20.100000000000001" customHeight="1" x14ac:dyDescent="0.25">
      <c r="B482" s="53"/>
      <c r="C482" s="54"/>
      <c r="D482" s="267"/>
      <c r="E482" s="271"/>
      <c r="F482" s="55"/>
      <c r="G482" s="274"/>
      <c r="H482" s="53"/>
      <c r="I482" s="53"/>
      <c r="J482" s="53"/>
      <c r="K482" s="53"/>
      <c r="L482" s="265"/>
      <c r="M482" s="53"/>
      <c r="N482" s="260"/>
      <c r="O482" s="274"/>
      <c r="P482" s="53"/>
      <c r="Q482" s="263"/>
      <c r="R482" s="263"/>
      <c r="S482" s="179"/>
      <c r="T482" s="195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5"/>
      <c r="AF482" s="53"/>
      <c r="AG482" s="55"/>
      <c r="AH482" s="54"/>
      <c r="AI482" s="53"/>
      <c r="AJ482" s="53"/>
      <c r="AK482" s="208"/>
      <c r="AL482" s="54"/>
      <c r="AM482" s="53"/>
      <c r="AN482" s="206"/>
      <c r="AO482" s="54"/>
      <c r="AP482" s="54"/>
      <c r="AQ482" s="54"/>
      <c r="AR482" s="53"/>
      <c r="AS482" s="185"/>
      <c r="AT482" s="56"/>
      <c r="AU482" s="54"/>
      <c r="AV482" s="190"/>
      <c r="AW482" s="185"/>
      <c r="AX482" s="185"/>
      <c r="AY482" s="182"/>
      <c r="AZ482" s="56"/>
      <c r="BA482" s="56"/>
      <c r="BB482" s="56"/>
      <c r="BC482" s="56" t="str">
        <f t="shared" si="63"/>
        <v/>
      </c>
      <c r="BD482" s="56"/>
      <c r="BE482" s="57"/>
      <c r="BF482" s="56"/>
      <c r="BG482" s="56"/>
      <c r="BH482" s="231"/>
      <c r="BI482" s="197">
        <f t="shared" si="64"/>
        <v>0</v>
      </c>
      <c r="BJ482" s="236"/>
      <c r="BK482" s="56"/>
      <c r="BL482" s="56"/>
      <c r="BM482" s="56"/>
      <c r="BN482" s="223"/>
      <c r="BO482" s="53"/>
      <c r="BP482" s="231"/>
      <c r="BQ482" s="59"/>
      <c r="BR482" s="60"/>
      <c r="BS482" s="59"/>
      <c r="BT482" s="238"/>
      <c r="BU482" s="59"/>
      <c r="BV482" s="58" t="e">
        <f t="shared" si="65"/>
        <v>#DIV/0!</v>
      </c>
      <c r="BW482" s="58" t="e">
        <f t="shared" si="66"/>
        <v>#DIV/0!</v>
      </c>
      <c r="BX482" s="58" t="e">
        <f t="shared" si="67"/>
        <v>#DIV/0!</v>
      </c>
      <c r="BY482" s="53"/>
      <c r="BZ482" s="58"/>
      <c r="CA482" s="61"/>
      <c r="CB482" s="56"/>
      <c r="CC482" s="56"/>
      <c r="CD482" s="56"/>
      <c r="CF482" s="62">
        <f t="shared" si="68"/>
        <v>0</v>
      </c>
      <c r="CG482" s="62">
        <f t="shared" si="69"/>
        <v>0</v>
      </c>
      <c r="CH482" s="173">
        <f t="shared" si="70"/>
        <v>0</v>
      </c>
      <c r="CI482" s="62">
        <f t="shared" si="71"/>
        <v>0</v>
      </c>
    </row>
    <row r="483" spans="2:87" ht="20.100000000000001" customHeight="1" x14ac:dyDescent="0.25">
      <c r="B483" s="53"/>
      <c r="C483" s="54"/>
      <c r="D483" s="267"/>
      <c r="E483" s="271"/>
      <c r="F483" s="55"/>
      <c r="G483" s="274"/>
      <c r="H483" s="53"/>
      <c r="I483" s="53"/>
      <c r="J483" s="53"/>
      <c r="K483" s="53"/>
      <c r="L483" s="265"/>
      <c r="M483" s="53"/>
      <c r="N483" s="260"/>
      <c r="O483" s="274"/>
      <c r="P483" s="53"/>
      <c r="Q483" s="263"/>
      <c r="R483" s="263"/>
      <c r="S483" s="179"/>
      <c r="T483" s="195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5"/>
      <c r="AF483" s="53"/>
      <c r="AG483" s="55"/>
      <c r="AH483" s="54"/>
      <c r="AI483" s="53"/>
      <c r="AJ483" s="53"/>
      <c r="AK483" s="208"/>
      <c r="AL483" s="54"/>
      <c r="AM483" s="53"/>
      <c r="AN483" s="206"/>
      <c r="AO483" s="54"/>
      <c r="AP483" s="54"/>
      <c r="AQ483" s="54"/>
      <c r="AR483" s="53"/>
      <c r="AS483" s="185"/>
      <c r="AT483" s="56"/>
      <c r="AU483" s="54"/>
      <c r="AV483" s="190"/>
      <c r="AW483" s="185"/>
      <c r="AX483" s="185"/>
      <c r="AY483" s="182"/>
      <c r="AZ483" s="56"/>
      <c r="BA483" s="56"/>
      <c r="BB483" s="56"/>
      <c r="BC483" s="56" t="str">
        <f t="shared" si="63"/>
        <v/>
      </c>
      <c r="BD483" s="56"/>
      <c r="BE483" s="57"/>
      <c r="BF483" s="56"/>
      <c r="BG483" s="56"/>
      <c r="BH483" s="231"/>
      <c r="BI483" s="197">
        <f t="shared" si="64"/>
        <v>0</v>
      </c>
      <c r="BJ483" s="236"/>
      <c r="BK483" s="56"/>
      <c r="BL483" s="56"/>
      <c r="BM483" s="56"/>
      <c r="BN483" s="223"/>
      <c r="BO483" s="53"/>
      <c r="BP483" s="231"/>
      <c r="BQ483" s="59"/>
      <c r="BR483" s="60"/>
      <c r="BS483" s="59"/>
      <c r="BT483" s="238"/>
      <c r="BU483" s="59"/>
      <c r="BV483" s="58" t="e">
        <f t="shared" si="65"/>
        <v>#DIV/0!</v>
      </c>
      <c r="BW483" s="58" t="e">
        <f t="shared" si="66"/>
        <v>#DIV/0!</v>
      </c>
      <c r="BX483" s="58" t="e">
        <f t="shared" si="67"/>
        <v>#DIV/0!</v>
      </c>
      <c r="BY483" s="53"/>
      <c r="BZ483" s="58"/>
      <c r="CA483" s="61"/>
      <c r="CB483" s="56"/>
      <c r="CC483" s="56"/>
      <c r="CD483" s="56"/>
      <c r="CF483" s="62">
        <f t="shared" si="68"/>
        <v>0</v>
      </c>
      <c r="CG483" s="62">
        <f t="shared" si="69"/>
        <v>0</v>
      </c>
      <c r="CH483" s="173">
        <f t="shared" si="70"/>
        <v>0</v>
      </c>
      <c r="CI483" s="62">
        <f t="shared" si="71"/>
        <v>0</v>
      </c>
    </row>
    <row r="484" spans="2:87" ht="20.100000000000001" customHeight="1" x14ac:dyDescent="0.25">
      <c r="B484" s="53"/>
      <c r="C484" s="54"/>
      <c r="D484" s="267"/>
      <c r="E484" s="271"/>
      <c r="F484" s="55"/>
      <c r="G484" s="274"/>
      <c r="H484" s="53"/>
      <c r="I484" s="53"/>
      <c r="J484" s="53"/>
      <c r="K484" s="53"/>
      <c r="L484" s="265"/>
      <c r="M484" s="53"/>
      <c r="N484" s="260"/>
      <c r="O484" s="274"/>
      <c r="P484" s="53"/>
      <c r="Q484" s="263"/>
      <c r="R484" s="263"/>
      <c r="S484" s="179"/>
      <c r="T484" s="195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5"/>
      <c r="AF484" s="53"/>
      <c r="AG484" s="55"/>
      <c r="AH484" s="54"/>
      <c r="AI484" s="53"/>
      <c r="AJ484" s="53"/>
      <c r="AK484" s="208"/>
      <c r="AL484" s="54"/>
      <c r="AM484" s="53"/>
      <c r="AN484" s="206"/>
      <c r="AO484" s="54"/>
      <c r="AP484" s="54"/>
      <c r="AQ484" s="54"/>
      <c r="AR484" s="53"/>
      <c r="AS484" s="185"/>
      <c r="AT484" s="56"/>
      <c r="AU484" s="54"/>
      <c r="AV484" s="190"/>
      <c r="AW484" s="185"/>
      <c r="AX484" s="185"/>
      <c r="AY484" s="182"/>
      <c r="AZ484" s="56"/>
      <c r="BA484" s="56"/>
      <c r="BB484" s="56"/>
      <c r="BC484" s="56" t="str">
        <f t="shared" si="63"/>
        <v/>
      </c>
      <c r="BD484" s="56"/>
      <c r="BE484" s="57"/>
      <c r="BF484" s="56"/>
      <c r="BG484" s="56"/>
      <c r="BH484" s="231"/>
      <c r="BI484" s="197">
        <f t="shared" si="64"/>
        <v>0</v>
      </c>
      <c r="BJ484" s="236"/>
      <c r="BK484" s="56"/>
      <c r="BL484" s="56"/>
      <c r="BM484" s="56"/>
      <c r="BN484" s="223"/>
      <c r="BO484" s="53"/>
      <c r="BP484" s="231"/>
      <c r="BQ484" s="59"/>
      <c r="BR484" s="60"/>
      <c r="BS484" s="59"/>
      <c r="BT484" s="238"/>
      <c r="BU484" s="59"/>
      <c r="BV484" s="58" t="e">
        <f t="shared" si="65"/>
        <v>#DIV/0!</v>
      </c>
      <c r="BW484" s="58" t="e">
        <f t="shared" si="66"/>
        <v>#DIV/0!</v>
      </c>
      <c r="BX484" s="58" t="e">
        <f t="shared" si="67"/>
        <v>#DIV/0!</v>
      </c>
      <c r="BY484" s="53"/>
      <c r="BZ484" s="58"/>
      <c r="CA484" s="61"/>
      <c r="CB484" s="56"/>
      <c r="CC484" s="56"/>
      <c r="CD484" s="56"/>
      <c r="CF484" s="62">
        <f t="shared" si="68"/>
        <v>0</v>
      </c>
      <c r="CG484" s="62">
        <f t="shared" si="69"/>
        <v>0</v>
      </c>
      <c r="CH484" s="173">
        <f t="shared" si="70"/>
        <v>0</v>
      </c>
      <c r="CI484" s="62">
        <f t="shared" si="71"/>
        <v>0</v>
      </c>
    </row>
    <row r="485" spans="2:87" ht="20.100000000000001" customHeight="1" x14ac:dyDescent="0.25">
      <c r="B485" s="53"/>
      <c r="C485" s="54"/>
      <c r="D485" s="267"/>
      <c r="E485" s="271"/>
      <c r="F485" s="55"/>
      <c r="G485" s="274"/>
      <c r="H485" s="53"/>
      <c r="I485" s="53"/>
      <c r="J485" s="53"/>
      <c r="K485" s="53"/>
      <c r="L485" s="265"/>
      <c r="M485" s="53"/>
      <c r="N485" s="260"/>
      <c r="O485" s="274"/>
      <c r="P485" s="53"/>
      <c r="Q485" s="263"/>
      <c r="R485" s="263"/>
      <c r="S485" s="179"/>
      <c r="T485" s="195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5"/>
      <c r="AF485" s="53"/>
      <c r="AG485" s="55"/>
      <c r="AH485" s="54"/>
      <c r="AI485" s="53"/>
      <c r="AJ485" s="53"/>
      <c r="AK485" s="208"/>
      <c r="AL485" s="54"/>
      <c r="AM485" s="53"/>
      <c r="AN485" s="206"/>
      <c r="AO485" s="54"/>
      <c r="AP485" s="54"/>
      <c r="AQ485" s="54"/>
      <c r="AR485" s="53"/>
      <c r="AS485" s="185"/>
      <c r="AT485" s="56"/>
      <c r="AU485" s="54"/>
      <c r="AV485" s="190"/>
      <c r="AW485" s="185"/>
      <c r="AX485" s="185"/>
      <c r="AY485" s="182"/>
      <c r="AZ485" s="56"/>
      <c r="BA485" s="56"/>
      <c r="BB485" s="56"/>
      <c r="BC485" s="56" t="str">
        <f t="shared" si="63"/>
        <v/>
      </c>
      <c r="BD485" s="56"/>
      <c r="BE485" s="57"/>
      <c r="BF485" s="56"/>
      <c r="BG485" s="56"/>
      <c r="BH485" s="231"/>
      <c r="BI485" s="197">
        <f t="shared" si="64"/>
        <v>0</v>
      </c>
      <c r="BJ485" s="236"/>
      <c r="BK485" s="56"/>
      <c r="BL485" s="56"/>
      <c r="BM485" s="56"/>
      <c r="BN485" s="223"/>
      <c r="BO485" s="53"/>
      <c r="BP485" s="231"/>
      <c r="BQ485" s="59"/>
      <c r="BR485" s="60"/>
      <c r="BS485" s="59"/>
      <c r="BT485" s="238"/>
      <c r="BU485" s="59"/>
      <c r="BV485" s="58" t="e">
        <f t="shared" si="65"/>
        <v>#DIV/0!</v>
      </c>
      <c r="BW485" s="58" t="e">
        <f t="shared" si="66"/>
        <v>#DIV/0!</v>
      </c>
      <c r="BX485" s="58" t="e">
        <f t="shared" si="67"/>
        <v>#DIV/0!</v>
      </c>
      <c r="BY485" s="53"/>
      <c r="BZ485" s="58"/>
      <c r="CA485" s="61"/>
      <c r="CB485" s="56"/>
      <c r="CC485" s="56"/>
      <c r="CD485" s="56"/>
      <c r="CF485" s="62">
        <f t="shared" si="68"/>
        <v>0</v>
      </c>
      <c r="CG485" s="62">
        <f t="shared" si="69"/>
        <v>0</v>
      </c>
      <c r="CH485" s="173">
        <f t="shared" si="70"/>
        <v>0</v>
      </c>
      <c r="CI485" s="62">
        <f t="shared" si="71"/>
        <v>0</v>
      </c>
    </row>
    <row r="486" spans="2:87" ht="20.100000000000001" customHeight="1" x14ac:dyDescent="0.25">
      <c r="B486" s="53"/>
      <c r="C486" s="54"/>
      <c r="D486" s="267"/>
      <c r="E486" s="271"/>
      <c r="F486" s="55"/>
      <c r="G486" s="274"/>
      <c r="H486" s="53"/>
      <c r="I486" s="53"/>
      <c r="J486" s="53"/>
      <c r="K486" s="53"/>
      <c r="L486" s="265"/>
      <c r="M486" s="53"/>
      <c r="N486" s="260"/>
      <c r="O486" s="274"/>
      <c r="P486" s="53"/>
      <c r="Q486" s="263"/>
      <c r="R486" s="263"/>
      <c r="S486" s="179"/>
      <c r="T486" s="195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5"/>
      <c r="AF486" s="53"/>
      <c r="AG486" s="55"/>
      <c r="AH486" s="54"/>
      <c r="AI486" s="53"/>
      <c r="AJ486" s="53"/>
      <c r="AK486" s="208"/>
      <c r="AL486" s="54"/>
      <c r="AM486" s="53"/>
      <c r="AN486" s="206"/>
      <c r="AO486" s="54"/>
      <c r="AP486" s="54"/>
      <c r="AQ486" s="54"/>
      <c r="AR486" s="53"/>
      <c r="AS486" s="185"/>
      <c r="AT486" s="56"/>
      <c r="AU486" s="54"/>
      <c r="AV486" s="190"/>
      <c r="AW486" s="185"/>
      <c r="AX486" s="185"/>
      <c r="AY486" s="182"/>
      <c r="AZ486" s="56"/>
      <c r="BA486" s="56"/>
      <c r="BB486" s="56"/>
      <c r="BC486" s="56" t="str">
        <f t="shared" si="63"/>
        <v/>
      </c>
      <c r="BD486" s="56"/>
      <c r="BE486" s="57"/>
      <c r="BF486" s="56"/>
      <c r="BG486" s="56"/>
      <c r="BH486" s="231"/>
      <c r="BI486" s="197">
        <f t="shared" si="64"/>
        <v>0</v>
      </c>
      <c r="BJ486" s="236"/>
      <c r="BK486" s="56"/>
      <c r="BL486" s="56"/>
      <c r="BM486" s="56"/>
      <c r="BN486" s="223"/>
      <c r="BO486" s="53"/>
      <c r="BP486" s="231"/>
      <c r="BQ486" s="59"/>
      <c r="BR486" s="60"/>
      <c r="BS486" s="59"/>
      <c r="BT486" s="238"/>
      <c r="BU486" s="59"/>
      <c r="BV486" s="58" t="e">
        <f t="shared" si="65"/>
        <v>#DIV/0!</v>
      </c>
      <c r="BW486" s="58" t="e">
        <f t="shared" si="66"/>
        <v>#DIV/0!</v>
      </c>
      <c r="BX486" s="58" t="e">
        <f t="shared" si="67"/>
        <v>#DIV/0!</v>
      </c>
      <c r="BY486" s="53"/>
      <c r="BZ486" s="58"/>
      <c r="CA486" s="61"/>
      <c r="CB486" s="56"/>
      <c r="CC486" s="56"/>
      <c r="CD486" s="56"/>
      <c r="CF486" s="62">
        <f t="shared" si="68"/>
        <v>0</v>
      </c>
      <c r="CG486" s="62">
        <f t="shared" si="69"/>
        <v>0</v>
      </c>
      <c r="CH486" s="173">
        <f t="shared" si="70"/>
        <v>0</v>
      </c>
      <c r="CI486" s="62">
        <f t="shared" si="71"/>
        <v>0</v>
      </c>
    </row>
    <row r="487" spans="2:87" ht="20.100000000000001" customHeight="1" x14ac:dyDescent="0.25">
      <c r="B487" s="53"/>
      <c r="C487" s="54"/>
      <c r="D487" s="267"/>
      <c r="E487" s="271"/>
      <c r="F487" s="55"/>
      <c r="G487" s="274"/>
      <c r="H487" s="53"/>
      <c r="I487" s="53"/>
      <c r="J487" s="53"/>
      <c r="K487" s="53"/>
      <c r="L487" s="265"/>
      <c r="M487" s="53"/>
      <c r="N487" s="260"/>
      <c r="O487" s="274"/>
      <c r="P487" s="53"/>
      <c r="Q487" s="263"/>
      <c r="R487" s="263"/>
      <c r="S487" s="179"/>
      <c r="T487" s="195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5"/>
      <c r="AF487" s="53"/>
      <c r="AG487" s="55"/>
      <c r="AH487" s="54"/>
      <c r="AI487" s="53"/>
      <c r="AJ487" s="53"/>
      <c r="AK487" s="208"/>
      <c r="AL487" s="54"/>
      <c r="AM487" s="53"/>
      <c r="AN487" s="206"/>
      <c r="AO487" s="54"/>
      <c r="AP487" s="54"/>
      <c r="AQ487" s="54"/>
      <c r="AR487" s="53"/>
      <c r="AS487" s="185"/>
      <c r="AT487" s="56"/>
      <c r="AU487" s="54"/>
      <c r="AV487" s="190"/>
      <c r="AW487" s="185"/>
      <c r="AX487" s="185"/>
      <c r="AY487" s="182"/>
      <c r="AZ487" s="56"/>
      <c r="BA487" s="56"/>
      <c r="BB487" s="56"/>
      <c r="BC487" s="56" t="str">
        <f t="shared" si="63"/>
        <v/>
      </c>
      <c r="BD487" s="56"/>
      <c r="BE487" s="57"/>
      <c r="BF487" s="56"/>
      <c r="BG487" s="56"/>
      <c r="BH487" s="231"/>
      <c r="BI487" s="197">
        <f t="shared" si="64"/>
        <v>0</v>
      </c>
      <c r="BJ487" s="236"/>
      <c r="BK487" s="56"/>
      <c r="BL487" s="56"/>
      <c r="BM487" s="56"/>
      <c r="BN487" s="223"/>
      <c r="BO487" s="53"/>
      <c r="BP487" s="231"/>
      <c r="BQ487" s="59"/>
      <c r="BR487" s="60"/>
      <c r="BS487" s="59"/>
      <c r="BT487" s="238"/>
      <c r="BU487" s="59"/>
      <c r="BV487" s="58" t="e">
        <f t="shared" si="65"/>
        <v>#DIV/0!</v>
      </c>
      <c r="BW487" s="58" t="e">
        <f t="shared" si="66"/>
        <v>#DIV/0!</v>
      </c>
      <c r="BX487" s="58" t="e">
        <f t="shared" si="67"/>
        <v>#DIV/0!</v>
      </c>
      <c r="BY487" s="53"/>
      <c r="BZ487" s="58"/>
      <c r="CA487" s="61"/>
      <c r="CB487" s="56"/>
      <c r="CC487" s="56"/>
      <c r="CD487" s="56"/>
      <c r="CF487" s="62">
        <f t="shared" si="68"/>
        <v>0</v>
      </c>
      <c r="CG487" s="62">
        <f t="shared" si="69"/>
        <v>0</v>
      </c>
      <c r="CH487" s="173">
        <f t="shared" si="70"/>
        <v>0</v>
      </c>
      <c r="CI487" s="62">
        <f t="shared" si="71"/>
        <v>0</v>
      </c>
    </row>
    <row r="488" spans="2:87" ht="20.100000000000001" customHeight="1" x14ac:dyDescent="0.25">
      <c r="B488" s="53"/>
      <c r="C488" s="54"/>
      <c r="D488" s="267"/>
      <c r="E488" s="271"/>
      <c r="F488" s="55"/>
      <c r="G488" s="274"/>
      <c r="H488" s="53"/>
      <c r="I488" s="53"/>
      <c r="J488" s="53"/>
      <c r="K488" s="53"/>
      <c r="L488" s="265"/>
      <c r="M488" s="53"/>
      <c r="N488" s="260"/>
      <c r="O488" s="274"/>
      <c r="P488" s="53"/>
      <c r="Q488" s="263"/>
      <c r="R488" s="263"/>
      <c r="S488" s="179"/>
      <c r="T488" s="195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5"/>
      <c r="AF488" s="53"/>
      <c r="AG488" s="55"/>
      <c r="AH488" s="54"/>
      <c r="AI488" s="53"/>
      <c r="AJ488" s="53"/>
      <c r="AK488" s="208"/>
      <c r="AL488" s="54"/>
      <c r="AM488" s="53"/>
      <c r="AN488" s="206"/>
      <c r="AO488" s="54"/>
      <c r="AP488" s="54"/>
      <c r="AQ488" s="54"/>
      <c r="AR488" s="53"/>
      <c r="AS488" s="185"/>
      <c r="AT488" s="56"/>
      <c r="AU488" s="54"/>
      <c r="AV488" s="190"/>
      <c r="AW488" s="185"/>
      <c r="AX488" s="185"/>
      <c r="AY488" s="182"/>
      <c r="AZ488" s="56"/>
      <c r="BA488" s="56"/>
      <c r="BB488" s="56"/>
      <c r="BC488" s="56" t="str">
        <f t="shared" si="63"/>
        <v/>
      </c>
      <c r="BD488" s="56"/>
      <c r="BE488" s="57"/>
      <c r="BF488" s="56"/>
      <c r="BG488" s="56"/>
      <c r="BH488" s="231"/>
      <c r="BI488" s="197">
        <f t="shared" si="64"/>
        <v>0</v>
      </c>
      <c r="BJ488" s="236"/>
      <c r="BK488" s="56"/>
      <c r="BL488" s="56"/>
      <c r="BM488" s="56"/>
      <c r="BN488" s="223"/>
      <c r="BO488" s="53"/>
      <c r="BP488" s="231"/>
      <c r="BQ488" s="59"/>
      <c r="BR488" s="60"/>
      <c r="BS488" s="59"/>
      <c r="BT488" s="238"/>
      <c r="BU488" s="59"/>
      <c r="BV488" s="58" t="e">
        <f t="shared" si="65"/>
        <v>#DIV/0!</v>
      </c>
      <c r="BW488" s="58" t="e">
        <f t="shared" si="66"/>
        <v>#DIV/0!</v>
      </c>
      <c r="BX488" s="58" t="e">
        <f t="shared" si="67"/>
        <v>#DIV/0!</v>
      </c>
      <c r="BY488" s="53"/>
      <c r="BZ488" s="58"/>
      <c r="CA488" s="61"/>
      <c r="CB488" s="56"/>
      <c r="CC488" s="56"/>
      <c r="CD488" s="56"/>
      <c r="CF488" s="62">
        <f t="shared" si="68"/>
        <v>0</v>
      </c>
      <c r="CG488" s="62">
        <f t="shared" si="69"/>
        <v>0</v>
      </c>
      <c r="CH488" s="173">
        <f t="shared" si="70"/>
        <v>0</v>
      </c>
      <c r="CI488" s="62">
        <f t="shared" si="71"/>
        <v>0</v>
      </c>
    </row>
    <row r="489" spans="2:87" ht="20.100000000000001" customHeight="1" x14ac:dyDescent="0.25">
      <c r="B489" s="53"/>
      <c r="C489" s="54"/>
      <c r="D489" s="267"/>
      <c r="E489" s="271"/>
      <c r="F489" s="55"/>
      <c r="G489" s="274"/>
      <c r="H489" s="53"/>
      <c r="I489" s="53"/>
      <c r="J489" s="53"/>
      <c r="K489" s="53"/>
      <c r="L489" s="265"/>
      <c r="M489" s="53"/>
      <c r="N489" s="260"/>
      <c r="O489" s="274"/>
      <c r="P489" s="53"/>
      <c r="Q489" s="263"/>
      <c r="R489" s="263"/>
      <c r="S489" s="179"/>
      <c r="T489" s="195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5"/>
      <c r="AF489" s="53"/>
      <c r="AG489" s="55"/>
      <c r="AH489" s="54"/>
      <c r="AI489" s="53"/>
      <c r="AJ489" s="53"/>
      <c r="AK489" s="208"/>
      <c r="AL489" s="54"/>
      <c r="AM489" s="53"/>
      <c r="AN489" s="206"/>
      <c r="AO489" s="54"/>
      <c r="AP489" s="54"/>
      <c r="AQ489" s="54"/>
      <c r="AR489" s="53"/>
      <c r="AS489" s="185"/>
      <c r="AT489" s="56"/>
      <c r="AU489" s="54"/>
      <c r="AV489" s="190"/>
      <c r="AW489" s="185"/>
      <c r="AX489" s="185"/>
      <c r="AY489" s="182"/>
      <c r="AZ489" s="56"/>
      <c r="BA489" s="56"/>
      <c r="BB489" s="56"/>
      <c r="BC489" s="56" t="str">
        <f t="shared" si="63"/>
        <v/>
      </c>
      <c r="BD489" s="56"/>
      <c r="BE489" s="57"/>
      <c r="BF489" s="56"/>
      <c r="BG489" s="56"/>
      <c r="BH489" s="231"/>
      <c r="BI489" s="197">
        <f t="shared" si="64"/>
        <v>0</v>
      </c>
      <c r="BJ489" s="236"/>
      <c r="BK489" s="56"/>
      <c r="BL489" s="56"/>
      <c r="BM489" s="56"/>
      <c r="BN489" s="223"/>
      <c r="BO489" s="53"/>
      <c r="BP489" s="231"/>
      <c r="BQ489" s="59"/>
      <c r="BR489" s="60"/>
      <c r="BS489" s="59"/>
      <c r="BT489" s="238"/>
      <c r="BU489" s="59"/>
      <c r="BV489" s="58" t="e">
        <f t="shared" si="65"/>
        <v>#DIV/0!</v>
      </c>
      <c r="BW489" s="58" t="e">
        <f t="shared" si="66"/>
        <v>#DIV/0!</v>
      </c>
      <c r="BX489" s="58" t="e">
        <f t="shared" si="67"/>
        <v>#DIV/0!</v>
      </c>
      <c r="BY489" s="53"/>
      <c r="BZ489" s="58"/>
      <c r="CA489" s="61"/>
      <c r="CB489" s="56"/>
      <c r="CC489" s="56"/>
      <c r="CD489" s="56"/>
      <c r="CF489" s="62">
        <f t="shared" si="68"/>
        <v>0</v>
      </c>
      <c r="CG489" s="62">
        <f t="shared" si="69"/>
        <v>0</v>
      </c>
      <c r="CH489" s="173">
        <f t="shared" si="70"/>
        <v>0</v>
      </c>
      <c r="CI489" s="62">
        <f t="shared" si="71"/>
        <v>0</v>
      </c>
    </row>
    <row r="490" spans="2:87" ht="20.100000000000001" customHeight="1" x14ac:dyDescent="0.25">
      <c r="B490" s="53"/>
      <c r="C490" s="54"/>
      <c r="D490" s="267"/>
      <c r="E490" s="271"/>
      <c r="F490" s="55"/>
      <c r="G490" s="274"/>
      <c r="H490" s="53"/>
      <c r="I490" s="53"/>
      <c r="J490" s="53"/>
      <c r="K490" s="53"/>
      <c r="L490" s="265"/>
      <c r="M490" s="53"/>
      <c r="N490" s="260"/>
      <c r="O490" s="274"/>
      <c r="P490" s="53"/>
      <c r="Q490" s="263"/>
      <c r="R490" s="263"/>
      <c r="S490" s="179"/>
      <c r="T490" s="195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5"/>
      <c r="AF490" s="53"/>
      <c r="AG490" s="55"/>
      <c r="AH490" s="54"/>
      <c r="AI490" s="53"/>
      <c r="AJ490" s="53"/>
      <c r="AK490" s="208"/>
      <c r="AL490" s="54"/>
      <c r="AM490" s="53"/>
      <c r="AN490" s="206"/>
      <c r="AO490" s="54"/>
      <c r="AP490" s="54"/>
      <c r="AQ490" s="54"/>
      <c r="AR490" s="53"/>
      <c r="AS490" s="185"/>
      <c r="AT490" s="56"/>
      <c r="AU490" s="54"/>
      <c r="AV490" s="190"/>
      <c r="AW490" s="185"/>
      <c r="AX490" s="185"/>
      <c r="AY490" s="182"/>
      <c r="AZ490" s="56"/>
      <c r="BA490" s="56"/>
      <c r="BB490" s="56"/>
      <c r="BC490" s="56" t="str">
        <f t="shared" si="63"/>
        <v/>
      </c>
      <c r="BD490" s="56"/>
      <c r="BE490" s="57"/>
      <c r="BF490" s="56"/>
      <c r="BG490" s="56"/>
      <c r="BH490" s="231"/>
      <c r="BI490" s="197">
        <f t="shared" si="64"/>
        <v>0</v>
      </c>
      <c r="BJ490" s="236"/>
      <c r="BK490" s="56"/>
      <c r="BL490" s="56"/>
      <c r="BM490" s="56"/>
      <c r="BN490" s="223"/>
      <c r="BO490" s="53"/>
      <c r="BP490" s="231"/>
      <c r="BQ490" s="59"/>
      <c r="BR490" s="60"/>
      <c r="BS490" s="59"/>
      <c r="BT490" s="238"/>
      <c r="BU490" s="59"/>
      <c r="BV490" s="58" t="e">
        <f t="shared" si="65"/>
        <v>#DIV/0!</v>
      </c>
      <c r="BW490" s="58" t="e">
        <f t="shared" si="66"/>
        <v>#DIV/0!</v>
      </c>
      <c r="BX490" s="58" t="e">
        <f t="shared" si="67"/>
        <v>#DIV/0!</v>
      </c>
      <c r="BY490" s="53"/>
      <c r="BZ490" s="58"/>
      <c r="CA490" s="61"/>
      <c r="CB490" s="56"/>
      <c r="CC490" s="56"/>
      <c r="CD490" s="56"/>
      <c r="CF490" s="62">
        <f t="shared" si="68"/>
        <v>0</v>
      </c>
      <c r="CG490" s="62">
        <f t="shared" si="69"/>
        <v>0</v>
      </c>
      <c r="CH490" s="173">
        <f t="shared" si="70"/>
        <v>0</v>
      </c>
      <c r="CI490" s="62">
        <f t="shared" si="71"/>
        <v>0</v>
      </c>
    </row>
    <row r="491" spans="2:87" ht="20.100000000000001" customHeight="1" x14ac:dyDescent="0.25">
      <c r="B491" s="53"/>
      <c r="C491" s="54"/>
      <c r="D491" s="267"/>
      <c r="E491" s="271"/>
      <c r="F491" s="55"/>
      <c r="G491" s="274"/>
      <c r="H491" s="53"/>
      <c r="I491" s="53"/>
      <c r="J491" s="53"/>
      <c r="K491" s="53"/>
      <c r="L491" s="265"/>
      <c r="M491" s="53"/>
      <c r="N491" s="260"/>
      <c r="O491" s="274"/>
      <c r="P491" s="53"/>
      <c r="Q491" s="263"/>
      <c r="R491" s="263"/>
      <c r="S491" s="179"/>
      <c r="T491" s="195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5"/>
      <c r="AF491" s="53"/>
      <c r="AG491" s="55"/>
      <c r="AH491" s="54"/>
      <c r="AI491" s="53"/>
      <c r="AJ491" s="53"/>
      <c r="AK491" s="208"/>
      <c r="AL491" s="54"/>
      <c r="AM491" s="53"/>
      <c r="AN491" s="206"/>
      <c r="AO491" s="54"/>
      <c r="AP491" s="54"/>
      <c r="AQ491" s="54"/>
      <c r="AR491" s="53"/>
      <c r="AS491" s="185"/>
      <c r="AT491" s="56"/>
      <c r="AU491" s="54"/>
      <c r="AV491" s="190"/>
      <c r="AW491" s="185"/>
      <c r="AX491" s="185"/>
      <c r="AY491" s="182"/>
      <c r="AZ491" s="56"/>
      <c r="BA491" s="56"/>
      <c r="BB491" s="56"/>
      <c r="BC491" s="56" t="str">
        <f t="shared" si="63"/>
        <v/>
      </c>
      <c r="BD491" s="56"/>
      <c r="BE491" s="57"/>
      <c r="BF491" s="56"/>
      <c r="BG491" s="56"/>
      <c r="BH491" s="231"/>
      <c r="BI491" s="197">
        <f t="shared" si="64"/>
        <v>0</v>
      </c>
      <c r="BJ491" s="236"/>
      <c r="BK491" s="56"/>
      <c r="BL491" s="56"/>
      <c r="BM491" s="56"/>
      <c r="BN491" s="223"/>
      <c r="BO491" s="53"/>
      <c r="BP491" s="231"/>
      <c r="BQ491" s="59"/>
      <c r="BR491" s="60"/>
      <c r="BS491" s="59"/>
      <c r="BT491" s="238"/>
      <c r="BU491" s="59"/>
      <c r="BV491" s="58" t="e">
        <f t="shared" si="65"/>
        <v>#DIV/0!</v>
      </c>
      <c r="BW491" s="58" t="e">
        <f t="shared" si="66"/>
        <v>#DIV/0!</v>
      </c>
      <c r="BX491" s="58" t="e">
        <f t="shared" si="67"/>
        <v>#DIV/0!</v>
      </c>
      <c r="BY491" s="53"/>
      <c r="BZ491" s="58"/>
      <c r="CA491" s="61"/>
      <c r="CB491" s="56"/>
      <c r="CC491" s="56"/>
      <c r="CD491" s="56"/>
      <c r="CF491" s="62">
        <f t="shared" si="68"/>
        <v>0</v>
      </c>
      <c r="CG491" s="62">
        <f t="shared" si="69"/>
        <v>0</v>
      </c>
      <c r="CH491" s="173">
        <f t="shared" si="70"/>
        <v>0</v>
      </c>
      <c r="CI491" s="62">
        <f t="shared" si="71"/>
        <v>0</v>
      </c>
    </row>
    <row r="492" spans="2:87" ht="20.100000000000001" customHeight="1" x14ac:dyDescent="0.25">
      <c r="B492" s="53"/>
      <c r="C492" s="54"/>
      <c r="D492" s="267"/>
      <c r="E492" s="271"/>
      <c r="F492" s="55"/>
      <c r="G492" s="274"/>
      <c r="H492" s="53"/>
      <c r="I492" s="53"/>
      <c r="J492" s="53"/>
      <c r="K492" s="53"/>
      <c r="L492" s="265"/>
      <c r="M492" s="53"/>
      <c r="N492" s="260"/>
      <c r="O492" s="274"/>
      <c r="P492" s="53"/>
      <c r="Q492" s="263"/>
      <c r="R492" s="263"/>
      <c r="S492" s="179"/>
      <c r="T492" s="195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5"/>
      <c r="AF492" s="53"/>
      <c r="AG492" s="55"/>
      <c r="AH492" s="54"/>
      <c r="AI492" s="53"/>
      <c r="AJ492" s="53"/>
      <c r="AK492" s="208"/>
      <c r="AL492" s="54"/>
      <c r="AM492" s="53"/>
      <c r="AN492" s="206"/>
      <c r="AO492" s="54"/>
      <c r="AP492" s="54"/>
      <c r="AQ492" s="54"/>
      <c r="AR492" s="53"/>
      <c r="AS492" s="185"/>
      <c r="AT492" s="56"/>
      <c r="AU492" s="54"/>
      <c r="AV492" s="190"/>
      <c r="AW492" s="185"/>
      <c r="AX492" s="185"/>
      <c r="AY492" s="182"/>
      <c r="AZ492" s="56"/>
      <c r="BA492" s="56"/>
      <c r="BB492" s="56"/>
      <c r="BC492" s="56" t="str">
        <f t="shared" si="63"/>
        <v/>
      </c>
      <c r="BD492" s="56"/>
      <c r="BE492" s="57"/>
      <c r="BF492" s="56"/>
      <c r="BG492" s="56"/>
      <c r="BH492" s="231"/>
      <c r="BI492" s="197">
        <f t="shared" si="64"/>
        <v>0</v>
      </c>
      <c r="BJ492" s="236"/>
      <c r="BK492" s="56"/>
      <c r="BL492" s="56"/>
      <c r="BM492" s="56"/>
      <c r="BN492" s="223"/>
      <c r="BO492" s="53"/>
      <c r="BP492" s="231"/>
      <c r="BQ492" s="59"/>
      <c r="BR492" s="60"/>
      <c r="BS492" s="59"/>
      <c r="BT492" s="238"/>
      <c r="BU492" s="59"/>
      <c r="BV492" s="58" t="e">
        <f t="shared" si="65"/>
        <v>#DIV/0!</v>
      </c>
      <c r="BW492" s="58" t="e">
        <f t="shared" si="66"/>
        <v>#DIV/0!</v>
      </c>
      <c r="BX492" s="58" t="e">
        <f t="shared" si="67"/>
        <v>#DIV/0!</v>
      </c>
      <c r="BY492" s="53"/>
      <c r="BZ492" s="58"/>
      <c r="CA492" s="61"/>
      <c r="CB492" s="56"/>
      <c r="CC492" s="56"/>
      <c r="CD492" s="56"/>
      <c r="CF492" s="62">
        <f t="shared" si="68"/>
        <v>0</v>
      </c>
      <c r="CG492" s="62">
        <f t="shared" si="69"/>
        <v>0</v>
      </c>
      <c r="CH492" s="173">
        <f t="shared" si="70"/>
        <v>0</v>
      </c>
      <c r="CI492" s="62">
        <f t="shared" si="71"/>
        <v>0</v>
      </c>
    </row>
    <row r="493" spans="2:87" ht="20.100000000000001" customHeight="1" x14ac:dyDescent="0.25">
      <c r="B493" s="53"/>
      <c r="C493" s="54"/>
      <c r="D493" s="267"/>
      <c r="E493" s="271"/>
      <c r="F493" s="55"/>
      <c r="G493" s="274"/>
      <c r="H493" s="53"/>
      <c r="I493" s="53"/>
      <c r="J493" s="53"/>
      <c r="K493" s="53"/>
      <c r="L493" s="265"/>
      <c r="M493" s="53"/>
      <c r="N493" s="260"/>
      <c r="O493" s="274"/>
      <c r="P493" s="53"/>
      <c r="Q493" s="263"/>
      <c r="R493" s="263"/>
      <c r="S493" s="179"/>
      <c r="T493" s="195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5"/>
      <c r="AF493" s="53"/>
      <c r="AG493" s="55"/>
      <c r="AH493" s="54"/>
      <c r="AI493" s="53"/>
      <c r="AJ493" s="53"/>
      <c r="AK493" s="208"/>
      <c r="AL493" s="54"/>
      <c r="AM493" s="53"/>
      <c r="AN493" s="206"/>
      <c r="AO493" s="54"/>
      <c r="AP493" s="54"/>
      <c r="AQ493" s="54"/>
      <c r="AR493" s="53"/>
      <c r="AS493" s="185"/>
      <c r="AT493" s="56"/>
      <c r="AU493" s="54"/>
      <c r="AV493" s="190"/>
      <c r="AW493" s="185"/>
      <c r="AX493" s="185"/>
      <c r="AY493" s="182"/>
      <c r="AZ493" s="56"/>
      <c r="BA493" s="56"/>
      <c r="BB493" s="56"/>
      <c r="BC493" s="56" t="str">
        <f t="shared" si="63"/>
        <v/>
      </c>
      <c r="BD493" s="56"/>
      <c r="BE493" s="57"/>
      <c r="BF493" s="56"/>
      <c r="BG493" s="56"/>
      <c r="BH493" s="231"/>
      <c r="BI493" s="197">
        <f t="shared" si="64"/>
        <v>0</v>
      </c>
      <c r="BJ493" s="236"/>
      <c r="BK493" s="56"/>
      <c r="BL493" s="56"/>
      <c r="BM493" s="56"/>
      <c r="BN493" s="223"/>
      <c r="BO493" s="53"/>
      <c r="BP493" s="231"/>
      <c r="BQ493" s="59"/>
      <c r="BR493" s="60"/>
      <c r="BS493" s="59"/>
      <c r="BT493" s="238"/>
      <c r="BU493" s="59"/>
      <c r="BV493" s="58" t="e">
        <f t="shared" si="65"/>
        <v>#DIV/0!</v>
      </c>
      <c r="BW493" s="58" t="e">
        <f t="shared" si="66"/>
        <v>#DIV/0!</v>
      </c>
      <c r="BX493" s="58" t="e">
        <f t="shared" si="67"/>
        <v>#DIV/0!</v>
      </c>
      <c r="BY493" s="53"/>
      <c r="BZ493" s="58"/>
      <c r="CA493" s="61"/>
      <c r="CB493" s="56"/>
      <c r="CC493" s="56"/>
      <c r="CD493" s="56"/>
      <c r="CF493" s="62">
        <f t="shared" si="68"/>
        <v>0</v>
      </c>
      <c r="CG493" s="62">
        <f t="shared" si="69"/>
        <v>0</v>
      </c>
      <c r="CH493" s="173">
        <f t="shared" si="70"/>
        <v>0</v>
      </c>
      <c r="CI493" s="62">
        <f t="shared" si="71"/>
        <v>0</v>
      </c>
    </row>
    <row r="494" spans="2:87" ht="20.100000000000001" customHeight="1" x14ac:dyDescent="0.25">
      <c r="B494" s="53"/>
      <c r="C494" s="54"/>
      <c r="D494" s="267"/>
      <c r="E494" s="271"/>
      <c r="F494" s="55"/>
      <c r="G494" s="274"/>
      <c r="H494" s="53"/>
      <c r="I494" s="53"/>
      <c r="J494" s="53"/>
      <c r="K494" s="53"/>
      <c r="L494" s="265"/>
      <c r="M494" s="53"/>
      <c r="N494" s="260"/>
      <c r="O494" s="274"/>
      <c r="P494" s="53"/>
      <c r="Q494" s="263"/>
      <c r="R494" s="263"/>
      <c r="S494" s="179"/>
      <c r="T494" s="195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5"/>
      <c r="AF494" s="53"/>
      <c r="AG494" s="55"/>
      <c r="AH494" s="54"/>
      <c r="AI494" s="53"/>
      <c r="AJ494" s="53"/>
      <c r="AK494" s="208"/>
      <c r="AL494" s="54"/>
      <c r="AM494" s="53"/>
      <c r="AN494" s="206"/>
      <c r="AO494" s="54"/>
      <c r="AP494" s="54"/>
      <c r="AQ494" s="54"/>
      <c r="AR494" s="53"/>
      <c r="AS494" s="185"/>
      <c r="AT494" s="56"/>
      <c r="AU494" s="54"/>
      <c r="AV494" s="190"/>
      <c r="AW494" s="185"/>
      <c r="AX494" s="185"/>
      <c r="AY494" s="182"/>
      <c r="AZ494" s="56"/>
      <c r="BA494" s="56"/>
      <c r="BB494" s="56"/>
      <c r="BC494" s="56" t="str">
        <f t="shared" si="63"/>
        <v/>
      </c>
      <c r="BD494" s="56"/>
      <c r="BE494" s="57"/>
      <c r="BF494" s="56"/>
      <c r="BG494" s="56"/>
      <c r="BH494" s="231"/>
      <c r="BI494" s="197">
        <f t="shared" si="64"/>
        <v>0</v>
      </c>
      <c r="BJ494" s="236"/>
      <c r="BK494" s="56"/>
      <c r="BL494" s="56"/>
      <c r="BM494" s="56"/>
      <c r="BN494" s="223"/>
      <c r="BO494" s="53"/>
      <c r="BP494" s="231"/>
      <c r="BQ494" s="59"/>
      <c r="BR494" s="60"/>
      <c r="BS494" s="59"/>
      <c r="BT494" s="238"/>
      <c r="BU494" s="59"/>
      <c r="BV494" s="58" t="e">
        <f t="shared" si="65"/>
        <v>#DIV/0!</v>
      </c>
      <c r="BW494" s="58" t="e">
        <f t="shared" si="66"/>
        <v>#DIV/0!</v>
      </c>
      <c r="BX494" s="58" t="e">
        <f t="shared" si="67"/>
        <v>#DIV/0!</v>
      </c>
      <c r="BY494" s="53"/>
      <c r="BZ494" s="58"/>
      <c r="CA494" s="61"/>
      <c r="CB494" s="56"/>
      <c r="CC494" s="56"/>
      <c r="CD494" s="56"/>
      <c r="CF494" s="62">
        <f t="shared" si="68"/>
        <v>0</v>
      </c>
      <c r="CG494" s="62">
        <f t="shared" si="69"/>
        <v>0</v>
      </c>
      <c r="CH494" s="173">
        <f t="shared" si="70"/>
        <v>0</v>
      </c>
      <c r="CI494" s="62">
        <f t="shared" si="71"/>
        <v>0</v>
      </c>
    </row>
    <row r="495" spans="2:87" ht="20.100000000000001" customHeight="1" x14ac:dyDescent="0.25">
      <c r="B495" s="53"/>
      <c r="C495" s="54"/>
      <c r="D495" s="267"/>
      <c r="E495" s="271"/>
      <c r="F495" s="55"/>
      <c r="G495" s="274"/>
      <c r="H495" s="53"/>
      <c r="I495" s="53"/>
      <c r="J495" s="53"/>
      <c r="K495" s="53"/>
      <c r="L495" s="265"/>
      <c r="M495" s="53"/>
      <c r="N495" s="260"/>
      <c r="O495" s="274"/>
      <c r="P495" s="53"/>
      <c r="Q495" s="263"/>
      <c r="R495" s="263"/>
      <c r="S495" s="179"/>
      <c r="T495" s="195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5"/>
      <c r="AF495" s="53"/>
      <c r="AG495" s="55"/>
      <c r="AH495" s="54"/>
      <c r="AI495" s="53"/>
      <c r="AJ495" s="53"/>
      <c r="AK495" s="208"/>
      <c r="AL495" s="54"/>
      <c r="AM495" s="53"/>
      <c r="AN495" s="206"/>
      <c r="AO495" s="54"/>
      <c r="AP495" s="54"/>
      <c r="AQ495" s="54"/>
      <c r="AR495" s="53"/>
      <c r="AS495" s="185"/>
      <c r="AT495" s="56"/>
      <c r="AU495" s="54"/>
      <c r="AV495" s="190"/>
      <c r="AW495" s="185"/>
      <c r="AX495" s="185"/>
      <c r="AY495" s="182"/>
      <c r="AZ495" s="56"/>
      <c r="BA495" s="56"/>
      <c r="BB495" s="56"/>
      <c r="BC495" s="56" t="str">
        <f t="shared" si="63"/>
        <v/>
      </c>
      <c r="BD495" s="56"/>
      <c r="BE495" s="57"/>
      <c r="BF495" s="56"/>
      <c r="BG495" s="56"/>
      <c r="BH495" s="231"/>
      <c r="BI495" s="197">
        <f t="shared" si="64"/>
        <v>0</v>
      </c>
      <c r="BJ495" s="236"/>
      <c r="BK495" s="56"/>
      <c r="BL495" s="56"/>
      <c r="BM495" s="56"/>
      <c r="BN495" s="223"/>
      <c r="BO495" s="53"/>
      <c r="BP495" s="231"/>
      <c r="BQ495" s="59"/>
      <c r="BR495" s="60"/>
      <c r="BS495" s="59"/>
      <c r="BT495" s="238"/>
      <c r="BU495" s="59"/>
      <c r="BV495" s="58" t="e">
        <f t="shared" si="65"/>
        <v>#DIV/0!</v>
      </c>
      <c r="BW495" s="58" t="e">
        <f t="shared" si="66"/>
        <v>#DIV/0!</v>
      </c>
      <c r="BX495" s="58" t="e">
        <f t="shared" si="67"/>
        <v>#DIV/0!</v>
      </c>
      <c r="BY495" s="53"/>
      <c r="BZ495" s="58"/>
      <c r="CA495" s="61"/>
      <c r="CB495" s="56"/>
      <c r="CC495" s="56"/>
      <c r="CD495" s="56"/>
      <c r="CF495" s="62">
        <f t="shared" si="68"/>
        <v>0</v>
      </c>
      <c r="CG495" s="62">
        <f t="shared" si="69"/>
        <v>0</v>
      </c>
      <c r="CH495" s="173">
        <f t="shared" si="70"/>
        <v>0</v>
      </c>
      <c r="CI495" s="62">
        <f t="shared" si="71"/>
        <v>0</v>
      </c>
    </row>
    <row r="496" spans="2:87" ht="20.100000000000001" customHeight="1" x14ac:dyDescent="0.25">
      <c r="B496" s="53"/>
      <c r="C496" s="54"/>
      <c r="D496" s="267"/>
      <c r="E496" s="271"/>
      <c r="F496" s="55"/>
      <c r="G496" s="274"/>
      <c r="H496" s="53"/>
      <c r="I496" s="53"/>
      <c r="J496" s="53"/>
      <c r="K496" s="53"/>
      <c r="L496" s="265"/>
      <c r="M496" s="53"/>
      <c r="N496" s="260"/>
      <c r="O496" s="274"/>
      <c r="P496" s="53"/>
      <c r="Q496" s="263"/>
      <c r="R496" s="263"/>
      <c r="S496" s="179"/>
      <c r="T496" s="195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5"/>
      <c r="AF496" s="53"/>
      <c r="AG496" s="55"/>
      <c r="AH496" s="54"/>
      <c r="AI496" s="53"/>
      <c r="AJ496" s="53"/>
      <c r="AK496" s="208"/>
      <c r="AL496" s="54"/>
      <c r="AM496" s="53"/>
      <c r="AN496" s="206"/>
      <c r="AO496" s="54"/>
      <c r="AP496" s="54"/>
      <c r="AQ496" s="54"/>
      <c r="AR496" s="53"/>
      <c r="AS496" s="185"/>
      <c r="AT496" s="56"/>
      <c r="AU496" s="54"/>
      <c r="AV496" s="190"/>
      <c r="AW496" s="185"/>
      <c r="AX496" s="185"/>
      <c r="AY496" s="182"/>
      <c r="AZ496" s="56"/>
      <c r="BA496" s="56"/>
      <c r="BB496" s="56"/>
      <c r="BC496" s="56" t="str">
        <f t="shared" si="63"/>
        <v/>
      </c>
      <c r="BD496" s="56"/>
      <c r="BE496" s="57"/>
      <c r="BF496" s="56"/>
      <c r="BG496" s="56"/>
      <c r="BH496" s="231"/>
      <c r="BI496" s="197">
        <f t="shared" si="64"/>
        <v>0</v>
      </c>
      <c r="BJ496" s="236"/>
      <c r="BK496" s="56"/>
      <c r="BL496" s="56"/>
      <c r="BM496" s="56"/>
      <c r="BN496" s="223"/>
      <c r="BO496" s="53"/>
      <c r="BP496" s="231"/>
      <c r="BQ496" s="59"/>
      <c r="BR496" s="60"/>
      <c r="BS496" s="59"/>
      <c r="BT496" s="238"/>
      <c r="BU496" s="59"/>
      <c r="BV496" s="58" t="e">
        <f t="shared" si="65"/>
        <v>#DIV/0!</v>
      </c>
      <c r="BW496" s="58" t="e">
        <f t="shared" si="66"/>
        <v>#DIV/0!</v>
      </c>
      <c r="BX496" s="58" t="e">
        <f t="shared" si="67"/>
        <v>#DIV/0!</v>
      </c>
      <c r="BY496" s="53"/>
      <c r="BZ496" s="58"/>
      <c r="CA496" s="61"/>
      <c r="CB496" s="56"/>
      <c r="CC496" s="56"/>
      <c r="CD496" s="56"/>
      <c r="CF496" s="62">
        <f t="shared" si="68"/>
        <v>0</v>
      </c>
      <c r="CG496" s="62">
        <f t="shared" si="69"/>
        <v>0</v>
      </c>
      <c r="CH496" s="173">
        <f t="shared" si="70"/>
        <v>0</v>
      </c>
      <c r="CI496" s="62">
        <f t="shared" si="71"/>
        <v>0</v>
      </c>
    </row>
    <row r="497" spans="2:87" ht="20.100000000000001" customHeight="1" x14ac:dyDescent="0.25">
      <c r="B497" s="53"/>
      <c r="C497" s="54"/>
      <c r="D497" s="267"/>
      <c r="E497" s="271"/>
      <c r="F497" s="55"/>
      <c r="G497" s="274"/>
      <c r="H497" s="53"/>
      <c r="I497" s="53"/>
      <c r="J497" s="53"/>
      <c r="K497" s="53"/>
      <c r="L497" s="265"/>
      <c r="M497" s="53"/>
      <c r="N497" s="260"/>
      <c r="O497" s="274"/>
      <c r="P497" s="53"/>
      <c r="Q497" s="263"/>
      <c r="R497" s="263"/>
      <c r="S497" s="179"/>
      <c r="T497" s="195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5"/>
      <c r="AF497" s="53"/>
      <c r="AG497" s="55"/>
      <c r="AH497" s="54"/>
      <c r="AI497" s="53"/>
      <c r="AJ497" s="53"/>
      <c r="AK497" s="208"/>
      <c r="AL497" s="54"/>
      <c r="AM497" s="53"/>
      <c r="AN497" s="206"/>
      <c r="AO497" s="54"/>
      <c r="AP497" s="54"/>
      <c r="AQ497" s="54"/>
      <c r="AR497" s="53"/>
      <c r="AS497" s="185"/>
      <c r="AT497" s="56"/>
      <c r="AU497" s="54"/>
      <c r="AV497" s="190"/>
      <c r="AW497" s="185"/>
      <c r="AX497" s="185"/>
      <c r="AY497" s="182"/>
      <c r="AZ497" s="56"/>
      <c r="BA497" s="56"/>
      <c r="BB497" s="56"/>
      <c r="BC497" s="56" t="str">
        <f t="shared" si="63"/>
        <v/>
      </c>
      <c r="BD497" s="56"/>
      <c r="BE497" s="57"/>
      <c r="BF497" s="56"/>
      <c r="BG497" s="56"/>
      <c r="BH497" s="231"/>
      <c r="BI497" s="197">
        <f t="shared" si="64"/>
        <v>0</v>
      </c>
      <c r="BJ497" s="236"/>
      <c r="BK497" s="56"/>
      <c r="BL497" s="56"/>
      <c r="BM497" s="56"/>
      <c r="BN497" s="223"/>
      <c r="BO497" s="53"/>
      <c r="BP497" s="231"/>
      <c r="BQ497" s="59"/>
      <c r="BR497" s="60"/>
      <c r="BS497" s="59"/>
      <c r="BT497" s="238"/>
      <c r="BU497" s="59"/>
      <c r="BV497" s="58" t="e">
        <f t="shared" si="65"/>
        <v>#DIV/0!</v>
      </c>
      <c r="BW497" s="58" t="e">
        <f t="shared" si="66"/>
        <v>#DIV/0!</v>
      </c>
      <c r="BX497" s="58" t="e">
        <f t="shared" si="67"/>
        <v>#DIV/0!</v>
      </c>
      <c r="BY497" s="53"/>
      <c r="BZ497" s="58"/>
      <c r="CA497" s="61"/>
      <c r="CB497" s="56"/>
      <c r="CC497" s="56"/>
      <c r="CD497" s="56"/>
      <c r="CF497" s="62">
        <f t="shared" si="68"/>
        <v>0</v>
      </c>
      <c r="CG497" s="62">
        <f t="shared" si="69"/>
        <v>0</v>
      </c>
      <c r="CH497" s="173">
        <f t="shared" si="70"/>
        <v>0</v>
      </c>
      <c r="CI497" s="62">
        <f t="shared" si="71"/>
        <v>0</v>
      </c>
    </row>
    <row r="498" spans="2:87" ht="20.100000000000001" customHeight="1" x14ac:dyDescent="0.25">
      <c r="B498" s="53"/>
      <c r="C498" s="54"/>
      <c r="D498" s="267"/>
      <c r="E498" s="271"/>
      <c r="F498" s="55"/>
      <c r="G498" s="274"/>
      <c r="H498" s="53"/>
      <c r="I498" s="53"/>
      <c r="J498" s="53"/>
      <c r="K498" s="53"/>
      <c r="L498" s="265"/>
      <c r="M498" s="53"/>
      <c r="N498" s="260"/>
      <c r="O498" s="274"/>
      <c r="P498" s="53"/>
      <c r="Q498" s="263"/>
      <c r="R498" s="263"/>
      <c r="S498" s="179"/>
      <c r="T498" s="195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5"/>
      <c r="AF498" s="53"/>
      <c r="AG498" s="55"/>
      <c r="AH498" s="54"/>
      <c r="AI498" s="53"/>
      <c r="AJ498" s="53"/>
      <c r="AK498" s="208"/>
      <c r="AL498" s="54"/>
      <c r="AM498" s="53"/>
      <c r="AN498" s="206"/>
      <c r="AO498" s="54"/>
      <c r="AP498" s="54"/>
      <c r="AQ498" s="54"/>
      <c r="AR498" s="53"/>
      <c r="AS498" s="185"/>
      <c r="AT498" s="56"/>
      <c r="AU498" s="54"/>
      <c r="AV498" s="190"/>
      <c r="AW498" s="185"/>
      <c r="AX498" s="185"/>
      <c r="AY498" s="182"/>
      <c r="AZ498" s="56"/>
      <c r="BA498" s="56"/>
      <c r="BB498" s="56"/>
      <c r="BC498" s="56" t="str">
        <f t="shared" si="63"/>
        <v/>
      </c>
      <c r="BD498" s="56"/>
      <c r="BE498" s="57"/>
      <c r="BF498" s="56"/>
      <c r="BG498" s="56"/>
      <c r="BH498" s="231"/>
      <c r="BI498" s="197">
        <f t="shared" si="64"/>
        <v>0</v>
      </c>
      <c r="BJ498" s="236"/>
      <c r="BK498" s="56"/>
      <c r="BL498" s="56"/>
      <c r="BM498" s="56"/>
      <c r="BN498" s="223"/>
      <c r="BO498" s="53"/>
      <c r="BP498" s="231"/>
      <c r="BQ498" s="59"/>
      <c r="BR498" s="60"/>
      <c r="BS498" s="59"/>
      <c r="BT498" s="238"/>
      <c r="BU498" s="59"/>
      <c r="BV498" s="58" t="e">
        <f t="shared" si="65"/>
        <v>#DIV/0!</v>
      </c>
      <c r="BW498" s="58" t="e">
        <f t="shared" si="66"/>
        <v>#DIV/0!</v>
      </c>
      <c r="BX498" s="58" t="e">
        <f t="shared" si="67"/>
        <v>#DIV/0!</v>
      </c>
      <c r="BY498" s="53"/>
      <c r="BZ498" s="58"/>
      <c r="CA498" s="61"/>
      <c r="CB498" s="56"/>
      <c r="CC498" s="56"/>
      <c r="CD498" s="56"/>
      <c r="CF498" s="62">
        <f t="shared" si="68"/>
        <v>0</v>
      </c>
      <c r="CG498" s="62">
        <f t="shared" si="69"/>
        <v>0</v>
      </c>
      <c r="CH498" s="173">
        <f t="shared" si="70"/>
        <v>0</v>
      </c>
      <c r="CI498" s="62">
        <f t="shared" si="71"/>
        <v>0</v>
      </c>
    </row>
    <row r="499" spans="2:87" ht="20.100000000000001" customHeight="1" x14ac:dyDescent="0.25">
      <c r="B499" s="53"/>
      <c r="C499" s="54"/>
      <c r="D499" s="267"/>
      <c r="E499" s="271"/>
      <c r="F499" s="55"/>
      <c r="G499" s="274"/>
      <c r="H499" s="53"/>
      <c r="I499" s="53"/>
      <c r="J499" s="53"/>
      <c r="K499" s="53"/>
      <c r="L499" s="265"/>
      <c r="M499" s="53"/>
      <c r="N499" s="260"/>
      <c r="O499" s="274"/>
      <c r="P499" s="53"/>
      <c r="Q499" s="263"/>
      <c r="R499" s="263"/>
      <c r="S499" s="179"/>
      <c r="T499" s="195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5"/>
      <c r="AF499" s="53"/>
      <c r="AG499" s="55"/>
      <c r="AH499" s="54"/>
      <c r="AI499" s="53"/>
      <c r="AJ499" s="53"/>
      <c r="AK499" s="208"/>
      <c r="AL499" s="54"/>
      <c r="AM499" s="53"/>
      <c r="AN499" s="206"/>
      <c r="AO499" s="54"/>
      <c r="AP499" s="54"/>
      <c r="AQ499" s="54"/>
      <c r="AR499" s="53"/>
      <c r="AS499" s="185"/>
      <c r="AT499" s="56"/>
      <c r="AU499" s="54"/>
      <c r="AV499" s="190"/>
      <c r="AW499" s="185"/>
      <c r="AX499" s="185"/>
      <c r="AY499" s="182"/>
      <c r="AZ499" s="56"/>
      <c r="BA499" s="56"/>
      <c r="BB499" s="56"/>
      <c r="BC499" s="56" t="str">
        <f t="shared" si="63"/>
        <v/>
      </c>
      <c r="BD499" s="56"/>
      <c r="BE499" s="57"/>
      <c r="BF499" s="56"/>
      <c r="BG499" s="56"/>
      <c r="BH499" s="231"/>
      <c r="BI499" s="197">
        <f t="shared" si="64"/>
        <v>0</v>
      </c>
      <c r="BJ499" s="236"/>
      <c r="BK499" s="56"/>
      <c r="BL499" s="56"/>
      <c r="BM499" s="56"/>
      <c r="BN499" s="223"/>
      <c r="BO499" s="53"/>
      <c r="BP499" s="231"/>
      <c r="BQ499" s="59"/>
      <c r="BR499" s="60"/>
      <c r="BS499" s="59"/>
      <c r="BT499" s="238"/>
      <c r="BU499" s="59"/>
      <c r="BV499" s="58" t="e">
        <f t="shared" si="65"/>
        <v>#DIV/0!</v>
      </c>
      <c r="BW499" s="58" t="e">
        <f t="shared" si="66"/>
        <v>#DIV/0!</v>
      </c>
      <c r="BX499" s="58" t="e">
        <f t="shared" si="67"/>
        <v>#DIV/0!</v>
      </c>
      <c r="BY499" s="53"/>
      <c r="BZ499" s="58"/>
      <c r="CA499" s="61"/>
      <c r="CB499" s="56"/>
      <c r="CC499" s="56"/>
      <c r="CD499" s="56"/>
      <c r="CF499" s="62">
        <f t="shared" si="68"/>
        <v>0</v>
      </c>
      <c r="CG499" s="62">
        <f t="shared" si="69"/>
        <v>0</v>
      </c>
      <c r="CH499" s="173">
        <f t="shared" si="70"/>
        <v>0</v>
      </c>
      <c r="CI499" s="62">
        <f t="shared" si="71"/>
        <v>0</v>
      </c>
    </row>
    <row r="500" spans="2:87" ht="20.100000000000001" customHeight="1" x14ac:dyDescent="0.25">
      <c r="B500" s="53"/>
      <c r="C500" s="54"/>
      <c r="D500" s="267"/>
      <c r="E500" s="271"/>
      <c r="F500" s="55"/>
      <c r="G500" s="274"/>
      <c r="H500" s="53"/>
      <c r="I500" s="53"/>
      <c r="J500" s="53"/>
      <c r="K500" s="53"/>
      <c r="L500" s="265"/>
      <c r="M500" s="53"/>
      <c r="N500" s="260"/>
      <c r="O500" s="274"/>
      <c r="P500" s="53"/>
      <c r="Q500" s="263"/>
      <c r="R500" s="263"/>
      <c r="S500" s="179"/>
      <c r="T500" s="195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5"/>
      <c r="AF500" s="53"/>
      <c r="AG500" s="55"/>
      <c r="AH500" s="54"/>
      <c r="AI500" s="53"/>
      <c r="AJ500" s="53"/>
      <c r="AK500" s="208"/>
      <c r="AL500" s="54"/>
      <c r="AM500" s="53"/>
      <c r="AN500" s="206"/>
      <c r="AO500" s="54"/>
      <c r="AP500" s="54"/>
      <c r="AQ500" s="54"/>
      <c r="AR500" s="53"/>
      <c r="AS500" s="185"/>
      <c r="AT500" s="56"/>
      <c r="AU500" s="54"/>
      <c r="AV500" s="190"/>
      <c r="AW500" s="185"/>
      <c r="AX500" s="185"/>
      <c r="AY500" s="182"/>
      <c r="AZ500" s="56"/>
      <c r="BA500" s="56"/>
      <c r="BB500" s="56"/>
      <c r="BC500" s="56" t="str">
        <f t="shared" si="63"/>
        <v/>
      </c>
      <c r="BD500" s="56"/>
      <c r="BE500" s="57"/>
      <c r="BF500" s="56"/>
      <c r="BG500" s="56"/>
      <c r="BH500" s="231"/>
      <c r="BI500" s="197">
        <f t="shared" si="64"/>
        <v>0</v>
      </c>
      <c r="BJ500" s="236"/>
      <c r="BK500" s="56"/>
      <c r="BL500" s="56"/>
      <c r="BM500" s="56"/>
      <c r="BN500" s="223"/>
      <c r="BO500" s="53"/>
      <c r="BP500" s="231"/>
      <c r="BQ500" s="59"/>
      <c r="BR500" s="60"/>
      <c r="BS500" s="59"/>
      <c r="BT500" s="238"/>
      <c r="BU500" s="59"/>
      <c r="BV500" s="58" t="e">
        <f t="shared" si="65"/>
        <v>#DIV/0!</v>
      </c>
      <c r="BW500" s="58" t="e">
        <f t="shared" si="66"/>
        <v>#DIV/0!</v>
      </c>
      <c r="BX500" s="58" t="e">
        <f t="shared" si="67"/>
        <v>#DIV/0!</v>
      </c>
      <c r="BY500" s="53"/>
      <c r="BZ500" s="58"/>
      <c r="CA500" s="61"/>
      <c r="CB500" s="56"/>
      <c r="CC500" s="56"/>
      <c r="CD500" s="56"/>
      <c r="CF500" s="62">
        <f t="shared" si="68"/>
        <v>0</v>
      </c>
      <c r="CG500" s="62">
        <f t="shared" si="69"/>
        <v>0</v>
      </c>
      <c r="CH500" s="173">
        <f t="shared" si="70"/>
        <v>0</v>
      </c>
      <c r="CI500" s="62">
        <f t="shared" si="71"/>
        <v>0</v>
      </c>
    </row>
    <row r="501" spans="2:87" ht="20.100000000000001" customHeight="1" x14ac:dyDescent="0.25">
      <c r="B501" s="53"/>
      <c r="C501" s="54"/>
      <c r="D501" s="267"/>
      <c r="E501" s="271"/>
      <c r="F501" s="55"/>
      <c r="G501" s="274"/>
      <c r="H501" s="53"/>
      <c r="I501" s="53"/>
      <c r="J501" s="53"/>
      <c r="K501" s="53"/>
      <c r="L501" s="265"/>
      <c r="M501" s="53"/>
      <c r="N501" s="260"/>
      <c r="O501" s="274"/>
      <c r="P501" s="53"/>
      <c r="Q501" s="263"/>
      <c r="R501" s="263"/>
      <c r="S501" s="179"/>
      <c r="T501" s="195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5"/>
      <c r="AF501" s="53"/>
      <c r="AG501" s="55"/>
      <c r="AH501" s="54"/>
      <c r="AI501" s="53"/>
      <c r="AJ501" s="53"/>
      <c r="AK501" s="208"/>
      <c r="AL501" s="54"/>
      <c r="AM501" s="53"/>
      <c r="AN501" s="206"/>
      <c r="AO501" s="54"/>
      <c r="AP501" s="54"/>
      <c r="AQ501" s="54"/>
      <c r="AR501" s="53"/>
      <c r="AS501" s="185"/>
      <c r="AT501" s="56"/>
      <c r="AU501" s="54"/>
      <c r="AV501" s="190"/>
      <c r="AW501" s="185"/>
      <c r="AX501" s="185"/>
      <c r="AY501" s="182"/>
      <c r="AZ501" s="56"/>
      <c r="BA501" s="56"/>
      <c r="BB501" s="56"/>
      <c r="BC501" s="56" t="str">
        <f t="shared" si="63"/>
        <v/>
      </c>
      <c r="BD501" s="56"/>
      <c r="BE501" s="57"/>
      <c r="BF501" s="56"/>
      <c r="BG501" s="56"/>
      <c r="BH501" s="231"/>
      <c r="BI501" s="197">
        <f t="shared" si="64"/>
        <v>0</v>
      </c>
      <c r="BJ501" s="236"/>
      <c r="BK501" s="56"/>
      <c r="BL501" s="56"/>
      <c r="BM501" s="56"/>
      <c r="BN501" s="223"/>
      <c r="BO501" s="53"/>
      <c r="BP501" s="231"/>
      <c r="BQ501" s="59"/>
      <c r="BR501" s="60"/>
      <c r="BS501" s="59"/>
      <c r="BT501" s="238"/>
      <c r="BU501" s="59"/>
      <c r="BV501" s="58" t="e">
        <f t="shared" si="65"/>
        <v>#DIV/0!</v>
      </c>
      <c r="BW501" s="58" t="e">
        <f t="shared" si="66"/>
        <v>#DIV/0!</v>
      </c>
      <c r="BX501" s="58" t="e">
        <f t="shared" si="67"/>
        <v>#DIV/0!</v>
      </c>
      <c r="BY501" s="53"/>
      <c r="BZ501" s="58"/>
      <c r="CA501" s="61"/>
      <c r="CB501" s="56"/>
      <c r="CC501" s="56"/>
      <c r="CD501" s="56"/>
      <c r="CF501" s="62">
        <f t="shared" si="68"/>
        <v>0</v>
      </c>
      <c r="CG501" s="62">
        <f t="shared" si="69"/>
        <v>0</v>
      </c>
      <c r="CH501" s="173">
        <f t="shared" si="70"/>
        <v>0</v>
      </c>
      <c r="CI501" s="62">
        <f t="shared" si="71"/>
        <v>0</v>
      </c>
    </row>
    <row r="502" spans="2:87" ht="20.100000000000001" customHeight="1" x14ac:dyDescent="0.25">
      <c r="B502" s="53"/>
      <c r="C502" s="54"/>
      <c r="D502" s="267"/>
      <c r="E502" s="271"/>
      <c r="F502" s="55"/>
      <c r="G502" s="274"/>
      <c r="H502" s="53"/>
      <c r="I502" s="53"/>
      <c r="J502" s="53"/>
      <c r="K502" s="53"/>
      <c r="L502" s="265"/>
      <c r="M502" s="53"/>
      <c r="N502" s="260"/>
      <c r="O502" s="274"/>
      <c r="P502" s="53"/>
      <c r="Q502" s="263"/>
      <c r="R502" s="263"/>
      <c r="S502" s="179"/>
      <c r="T502" s="195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5"/>
      <c r="AF502" s="53"/>
      <c r="AG502" s="55"/>
      <c r="AH502" s="54"/>
      <c r="AI502" s="53"/>
      <c r="AJ502" s="53"/>
      <c r="AK502" s="208"/>
      <c r="AL502" s="54"/>
      <c r="AM502" s="53"/>
      <c r="AN502" s="206"/>
      <c r="AO502" s="54"/>
      <c r="AP502" s="54"/>
      <c r="AQ502" s="54"/>
      <c r="AR502" s="53"/>
      <c r="AS502" s="185"/>
      <c r="AT502" s="56"/>
      <c r="AU502" s="54"/>
      <c r="AV502" s="190"/>
      <c r="AW502" s="185"/>
      <c r="AX502" s="185"/>
      <c r="AY502" s="182"/>
      <c r="AZ502" s="56"/>
      <c r="BA502" s="56"/>
      <c r="BB502" s="56"/>
      <c r="BC502" s="56" t="str">
        <f t="shared" si="63"/>
        <v/>
      </c>
      <c r="BD502" s="56"/>
      <c r="BE502" s="57"/>
      <c r="BF502" s="56"/>
      <c r="BG502" s="56"/>
      <c r="BH502" s="231"/>
      <c r="BI502" s="197">
        <f t="shared" si="64"/>
        <v>0</v>
      </c>
      <c r="BJ502" s="236"/>
      <c r="BK502" s="56"/>
      <c r="BL502" s="56"/>
      <c r="BM502" s="56"/>
      <c r="BN502" s="223"/>
      <c r="BO502" s="53"/>
      <c r="BP502" s="231"/>
      <c r="BQ502" s="59"/>
      <c r="BR502" s="60"/>
      <c r="BS502" s="59"/>
      <c r="BT502" s="238"/>
      <c r="BU502" s="59"/>
      <c r="BV502" s="58" t="e">
        <f t="shared" si="65"/>
        <v>#DIV/0!</v>
      </c>
      <c r="BW502" s="58" t="e">
        <f t="shared" si="66"/>
        <v>#DIV/0!</v>
      </c>
      <c r="BX502" s="58" t="e">
        <f t="shared" si="67"/>
        <v>#DIV/0!</v>
      </c>
      <c r="BY502" s="53"/>
      <c r="BZ502" s="58"/>
      <c r="CA502" s="61"/>
      <c r="CB502" s="56"/>
      <c r="CC502" s="56"/>
      <c r="CD502" s="56"/>
      <c r="CF502" s="62">
        <f t="shared" si="68"/>
        <v>0</v>
      </c>
      <c r="CG502" s="62">
        <f t="shared" si="69"/>
        <v>0</v>
      </c>
      <c r="CH502" s="173">
        <f t="shared" si="70"/>
        <v>0</v>
      </c>
      <c r="CI502" s="62">
        <f t="shared" si="71"/>
        <v>0</v>
      </c>
    </row>
    <row r="503" spans="2:87" ht="20.100000000000001" customHeight="1" x14ac:dyDescent="0.25">
      <c r="B503" s="53"/>
      <c r="C503" s="54"/>
      <c r="D503" s="267"/>
      <c r="E503" s="271"/>
      <c r="F503" s="55"/>
      <c r="G503" s="274"/>
      <c r="H503" s="53"/>
      <c r="I503" s="53"/>
      <c r="J503" s="53"/>
      <c r="K503" s="53"/>
      <c r="L503" s="265"/>
      <c r="M503" s="53"/>
      <c r="N503" s="260"/>
      <c r="O503" s="274"/>
      <c r="P503" s="53"/>
      <c r="Q503" s="263"/>
      <c r="R503" s="263"/>
      <c r="S503" s="179"/>
      <c r="T503" s="195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5"/>
      <c r="AF503" s="53"/>
      <c r="AG503" s="55"/>
      <c r="AH503" s="54"/>
      <c r="AI503" s="53"/>
      <c r="AJ503" s="53"/>
      <c r="AK503" s="208"/>
      <c r="AL503" s="54"/>
      <c r="AM503" s="53"/>
      <c r="AN503" s="206"/>
      <c r="AO503" s="54"/>
      <c r="AP503" s="54"/>
      <c r="AQ503" s="54"/>
      <c r="AR503" s="53"/>
      <c r="AS503" s="185"/>
      <c r="AT503" s="56"/>
      <c r="AU503" s="54"/>
      <c r="AV503" s="190"/>
      <c r="AW503" s="185"/>
      <c r="AX503" s="185"/>
      <c r="AY503" s="182"/>
      <c r="AZ503" s="56"/>
      <c r="BA503" s="56"/>
      <c r="BB503" s="56"/>
      <c r="BC503" s="56" t="str">
        <f t="shared" si="63"/>
        <v/>
      </c>
      <c r="BD503" s="56"/>
      <c r="BE503" s="57"/>
      <c r="BF503" s="56"/>
      <c r="BG503" s="56"/>
      <c r="BH503" s="231"/>
      <c r="BI503" s="197">
        <f t="shared" si="64"/>
        <v>0</v>
      </c>
      <c r="BJ503" s="236"/>
      <c r="BK503" s="56"/>
      <c r="BL503" s="56"/>
      <c r="BM503" s="56"/>
      <c r="BN503" s="223"/>
      <c r="BO503" s="53"/>
      <c r="BP503" s="231"/>
      <c r="BQ503" s="59"/>
      <c r="BR503" s="60"/>
      <c r="BS503" s="59"/>
      <c r="BT503" s="238"/>
      <c r="BU503" s="59"/>
      <c r="BV503" s="58" t="e">
        <f t="shared" si="65"/>
        <v>#DIV/0!</v>
      </c>
      <c r="BW503" s="58" t="e">
        <f t="shared" si="66"/>
        <v>#DIV/0!</v>
      </c>
      <c r="BX503" s="58" t="e">
        <f t="shared" si="67"/>
        <v>#DIV/0!</v>
      </c>
      <c r="BY503" s="53"/>
      <c r="BZ503" s="58"/>
      <c r="CA503" s="61"/>
      <c r="CB503" s="56"/>
      <c r="CC503" s="56"/>
      <c r="CD503" s="56"/>
      <c r="CF503" s="62">
        <f t="shared" si="68"/>
        <v>0</v>
      </c>
      <c r="CG503" s="62">
        <f t="shared" si="69"/>
        <v>0</v>
      </c>
      <c r="CH503" s="173">
        <f t="shared" si="70"/>
        <v>0</v>
      </c>
      <c r="CI503" s="62">
        <f t="shared" si="71"/>
        <v>0</v>
      </c>
    </row>
    <row r="504" spans="2:87" ht="20.100000000000001" customHeight="1" x14ac:dyDescent="0.25">
      <c r="B504" s="53"/>
      <c r="C504" s="54"/>
      <c r="D504" s="267"/>
      <c r="E504" s="271"/>
      <c r="F504" s="55"/>
      <c r="G504" s="274"/>
      <c r="H504" s="53"/>
      <c r="I504" s="53"/>
      <c r="J504" s="53"/>
      <c r="K504" s="53"/>
      <c r="L504" s="265"/>
      <c r="M504" s="53"/>
      <c r="N504" s="260"/>
      <c r="O504" s="274"/>
      <c r="P504" s="53"/>
      <c r="Q504" s="263"/>
      <c r="R504" s="263"/>
      <c r="S504" s="179"/>
      <c r="T504" s="195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5"/>
      <c r="AF504" s="53"/>
      <c r="AG504" s="55"/>
      <c r="AH504" s="54"/>
      <c r="AI504" s="53"/>
      <c r="AJ504" s="53"/>
      <c r="AK504" s="208"/>
      <c r="AL504" s="54"/>
      <c r="AM504" s="53"/>
      <c r="AN504" s="206"/>
      <c r="AO504" s="54"/>
      <c r="AP504" s="54"/>
      <c r="AQ504" s="54"/>
      <c r="AR504" s="53"/>
      <c r="AS504" s="185"/>
      <c r="AT504" s="56"/>
      <c r="AU504" s="54"/>
      <c r="AV504" s="190"/>
      <c r="AW504" s="185"/>
      <c r="AX504" s="185"/>
      <c r="AY504" s="182"/>
      <c r="AZ504" s="56"/>
      <c r="BA504" s="56"/>
      <c r="BB504" s="56"/>
      <c r="BC504" s="56" t="str">
        <f t="shared" si="63"/>
        <v/>
      </c>
      <c r="BD504" s="56"/>
      <c r="BE504" s="57"/>
      <c r="BF504" s="56"/>
      <c r="BG504" s="56"/>
      <c r="BH504" s="231"/>
      <c r="BI504" s="197">
        <f t="shared" si="64"/>
        <v>0</v>
      </c>
      <c r="BJ504" s="236"/>
      <c r="BK504" s="56"/>
      <c r="BL504" s="56"/>
      <c r="BM504" s="56"/>
      <c r="BN504" s="223"/>
      <c r="BO504" s="53"/>
      <c r="BP504" s="231"/>
      <c r="BQ504" s="59"/>
      <c r="BR504" s="60"/>
      <c r="BS504" s="59"/>
      <c r="BT504" s="238"/>
      <c r="BU504" s="59"/>
      <c r="BV504" s="58" t="e">
        <f t="shared" si="65"/>
        <v>#DIV/0!</v>
      </c>
      <c r="BW504" s="58" t="e">
        <f t="shared" si="66"/>
        <v>#DIV/0!</v>
      </c>
      <c r="BX504" s="58" t="e">
        <f t="shared" si="67"/>
        <v>#DIV/0!</v>
      </c>
      <c r="BY504" s="53"/>
      <c r="BZ504" s="58"/>
      <c r="CA504" s="61"/>
      <c r="CB504" s="56"/>
      <c r="CC504" s="56"/>
      <c r="CD504" s="56"/>
      <c r="CF504" s="62">
        <f t="shared" si="68"/>
        <v>0</v>
      </c>
      <c r="CG504" s="62">
        <f t="shared" si="69"/>
        <v>0</v>
      </c>
      <c r="CH504" s="173">
        <f t="shared" si="70"/>
        <v>0</v>
      </c>
      <c r="CI504" s="62">
        <f t="shared" si="71"/>
        <v>0</v>
      </c>
    </row>
    <row r="505" spans="2:87" ht="20.100000000000001" customHeight="1" x14ac:dyDescent="0.25">
      <c r="B505" s="53"/>
      <c r="C505" s="54"/>
      <c r="D505" s="267"/>
      <c r="E505" s="271"/>
      <c r="F505" s="55"/>
      <c r="G505" s="274"/>
      <c r="H505" s="53"/>
      <c r="I505" s="53"/>
      <c r="J505" s="53"/>
      <c r="K505" s="53"/>
      <c r="L505" s="265"/>
      <c r="M505" s="53"/>
      <c r="N505" s="260"/>
      <c r="O505" s="274"/>
      <c r="P505" s="53"/>
      <c r="Q505" s="263"/>
      <c r="R505" s="263"/>
      <c r="S505" s="179"/>
      <c r="T505" s="195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5"/>
      <c r="AF505" s="53"/>
      <c r="AG505" s="55"/>
      <c r="AH505" s="54"/>
      <c r="AI505" s="53"/>
      <c r="AJ505" s="53"/>
      <c r="AK505" s="208"/>
      <c r="AL505" s="54"/>
      <c r="AM505" s="53"/>
      <c r="AN505" s="206"/>
      <c r="AO505" s="54"/>
      <c r="AP505" s="54"/>
      <c r="AQ505" s="54"/>
      <c r="AR505" s="53"/>
      <c r="AS505" s="185"/>
      <c r="AT505" s="56"/>
      <c r="AU505" s="54"/>
      <c r="AV505" s="190"/>
      <c r="AW505" s="185"/>
      <c r="AX505" s="185"/>
      <c r="AY505" s="182"/>
      <c r="AZ505" s="56"/>
      <c r="BA505" s="56"/>
      <c r="BB505" s="56"/>
      <c r="BC505" s="56" t="str">
        <f t="shared" si="63"/>
        <v/>
      </c>
      <c r="BD505" s="56"/>
      <c r="BE505" s="57"/>
      <c r="BF505" s="56"/>
      <c r="BG505" s="56"/>
      <c r="BH505" s="231"/>
      <c r="BI505" s="197">
        <f t="shared" si="64"/>
        <v>0</v>
      </c>
      <c r="BJ505" s="236"/>
      <c r="BK505" s="56"/>
      <c r="BL505" s="56"/>
      <c r="BM505" s="56"/>
      <c r="BN505" s="223"/>
      <c r="BO505" s="53"/>
      <c r="BP505" s="231"/>
      <c r="BQ505" s="59"/>
      <c r="BR505" s="60"/>
      <c r="BS505" s="59"/>
      <c r="BT505" s="238"/>
      <c r="BU505" s="59"/>
      <c r="BV505" s="58" t="e">
        <f t="shared" si="65"/>
        <v>#DIV/0!</v>
      </c>
      <c r="BW505" s="58" t="e">
        <f t="shared" si="66"/>
        <v>#DIV/0!</v>
      </c>
      <c r="BX505" s="58" t="e">
        <f t="shared" si="67"/>
        <v>#DIV/0!</v>
      </c>
      <c r="BY505" s="53"/>
      <c r="BZ505" s="58"/>
      <c r="CA505" s="61"/>
      <c r="CB505" s="56"/>
      <c r="CC505" s="56"/>
      <c r="CD505" s="56"/>
      <c r="CF505" s="62">
        <f t="shared" si="68"/>
        <v>0</v>
      </c>
      <c r="CG505" s="62">
        <f t="shared" si="69"/>
        <v>0</v>
      </c>
      <c r="CH505" s="173">
        <f t="shared" si="70"/>
        <v>0</v>
      </c>
      <c r="CI505" s="62">
        <f t="shared" si="71"/>
        <v>0</v>
      </c>
    </row>
    <row r="506" spans="2:87" ht="20.100000000000001" customHeight="1" x14ac:dyDescent="0.25">
      <c r="B506" s="53"/>
      <c r="C506" s="54"/>
      <c r="D506" s="267"/>
      <c r="E506" s="271"/>
      <c r="F506" s="55"/>
      <c r="G506" s="274"/>
      <c r="H506" s="53"/>
      <c r="I506" s="53"/>
      <c r="J506" s="53"/>
      <c r="K506" s="53"/>
      <c r="L506" s="265"/>
      <c r="M506" s="53"/>
      <c r="N506" s="260"/>
      <c r="O506" s="274"/>
      <c r="P506" s="53"/>
      <c r="Q506" s="263"/>
      <c r="R506" s="263"/>
      <c r="S506" s="179"/>
      <c r="T506" s="195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5"/>
      <c r="AF506" s="53"/>
      <c r="AG506" s="55"/>
      <c r="AH506" s="54"/>
      <c r="AI506" s="53"/>
      <c r="AJ506" s="53"/>
      <c r="AK506" s="208"/>
      <c r="AL506" s="54"/>
      <c r="AM506" s="53"/>
      <c r="AN506" s="206"/>
      <c r="AO506" s="54"/>
      <c r="AP506" s="54"/>
      <c r="AQ506" s="54"/>
      <c r="AR506" s="53"/>
      <c r="AS506" s="185"/>
      <c r="AT506" s="56"/>
      <c r="AU506" s="54"/>
      <c r="AV506" s="190"/>
      <c r="AW506" s="185"/>
      <c r="AX506" s="185"/>
      <c r="AY506" s="182"/>
      <c r="AZ506" s="56"/>
      <c r="BA506" s="56"/>
      <c r="BB506" s="56"/>
      <c r="BC506" s="56" t="str">
        <f t="shared" si="63"/>
        <v/>
      </c>
      <c r="BD506" s="56"/>
      <c r="BE506" s="57"/>
      <c r="BF506" s="56"/>
      <c r="BG506" s="56"/>
      <c r="BH506" s="231"/>
      <c r="BI506" s="197">
        <f t="shared" si="64"/>
        <v>0</v>
      </c>
      <c r="BJ506" s="236"/>
      <c r="BK506" s="56"/>
      <c r="BL506" s="56"/>
      <c r="BM506" s="56"/>
      <c r="BN506" s="223"/>
      <c r="BO506" s="53"/>
      <c r="BP506" s="231"/>
      <c r="BQ506" s="59"/>
      <c r="BR506" s="60"/>
      <c r="BS506" s="59"/>
      <c r="BT506" s="238"/>
      <c r="BU506" s="59"/>
      <c r="BV506" s="58" t="e">
        <f t="shared" si="65"/>
        <v>#DIV/0!</v>
      </c>
      <c r="BW506" s="58" t="e">
        <f t="shared" si="66"/>
        <v>#DIV/0!</v>
      </c>
      <c r="BX506" s="58" t="e">
        <f t="shared" si="67"/>
        <v>#DIV/0!</v>
      </c>
      <c r="BY506" s="53"/>
      <c r="BZ506" s="58"/>
      <c r="CA506" s="61"/>
      <c r="CB506" s="56"/>
      <c r="CC506" s="56"/>
      <c r="CD506" s="56"/>
      <c r="CF506" s="62">
        <f t="shared" si="68"/>
        <v>0</v>
      </c>
      <c r="CG506" s="62">
        <f t="shared" si="69"/>
        <v>0</v>
      </c>
      <c r="CH506" s="173">
        <f t="shared" si="70"/>
        <v>0</v>
      </c>
      <c r="CI506" s="62">
        <f t="shared" si="71"/>
        <v>0</v>
      </c>
    </row>
    <row r="507" spans="2:87" ht="20.100000000000001" customHeight="1" x14ac:dyDescent="0.25">
      <c r="B507" s="53"/>
      <c r="C507" s="54"/>
      <c r="D507" s="267"/>
      <c r="E507" s="271"/>
      <c r="F507" s="55"/>
      <c r="G507" s="274"/>
      <c r="H507" s="53"/>
      <c r="I507" s="53"/>
      <c r="J507" s="53"/>
      <c r="K507" s="53"/>
      <c r="L507" s="265"/>
      <c r="M507" s="53"/>
      <c r="N507" s="260"/>
      <c r="O507" s="274"/>
      <c r="P507" s="53"/>
      <c r="Q507" s="263"/>
      <c r="R507" s="263"/>
      <c r="S507" s="179"/>
      <c r="T507" s="195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5"/>
      <c r="AF507" s="53"/>
      <c r="AG507" s="55"/>
      <c r="AH507" s="54"/>
      <c r="AI507" s="53"/>
      <c r="AJ507" s="53"/>
      <c r="AK507" s="208"/>
      <c r="AL507" s="54"/>
      <c r="AM507" s="53"/>
      <c r="AN507" s="206"/>
      <c r="AO507" s="54"/>
      <c r="AP507" s="54"/>
      <c r="AQ507" s="54"/>
      <c r="AR507" s="53"/>
      <c r="AS507" s="185"/>
      <c r="AT507" s="56"/>
      <c r="AU507" s="54"/>
      <c r="AV507" s="190"/>
      <c r="AW507" s="185"/>
      <c r="AX507" s="185"/>
      <c r="AY507" s="182"/>
      <c r="AZ507" s="56"/>
      <c r="BA507" s="56"/>
      <c r="BB507" s="56"/>
      <c r="BC507" s="56" t="str">
        <f t="shared" si="63"/>
        <v/>
      </c>
      <c r="BD507" s="56"/>
      <c r="BE507" s="57"/>
      <c r="BF507" s="56"/>
      <c r="BG507" s="56"/>
      <c r="BH507" s="231"/>
      <c r="BI507" s="197">
        <f t="shared" si="64"/>
        <v>0</v>
      </c>
      <c r="BJ507" s="236"/>
      <c r="BK507" s="56"/>
      <c r="BL507" s="56"/>
      <c r="BM507" s="56"/>
      <c r="BN507" s="223"/>
      <c r="BO507" s="53"/>
      <c r="BP507" s="231"/>
      <c r="BQ507" s="59"/>
      <c r="BR507" s="60"/>
      <c r="BS507" s="59"/>
      <c r="BT507" s="238"/>
      <c r="BU507" s="59"/>
      <c r="BV507" s="58" t="e">
        <f t="shared" si="65"/>
        <v>#DIV/0!</v>
      </c>
      <c r="BW507" s="58" t="e">
        <f t="shared" si="66"/>
        <v>#DIV/0!</v>
      </c>
      <c r="BX507" s="58" t="e">
        <f t="shared" si="67"/>
        <v>#DIV/0!</v>
      </c>
      <c r="BY507" s="53"/>
      <c r="BZ507" s="58"/>
      <c r="CA507" s="61"/>
      <c r="CB507" s="56"/>
      <c r="CC507" s="56"/>
      <c r="CD507" s="56"/>
      <c r="CF507" s="62">
        <f t="shared" si="68"/>
        <v>0</v>
      </c>
      <c r="CG507" s="62">
        <f t="shared" si="69"/>
        <v>0</v>
      </c>
      <c r="CH507" s="173">
        <f t="shared" si="70"/>
        <v>0</v>
      </c>
      <c r="CI507" s="62">
        <f t="shared" si="71"/>
        <v>0</v>
      </c>
    </row>
    <row r="508" spans="2:87" ht="20.100000000000001" customHeight="1" x14ac:dyDescent="0.25">
      <c r="B508" s="53"/>
      <c r="C508" s="54"/>
      <c r="D508" s="267"/>
      <c r="E508" s="271"/>
      <c r="F508" s="55"/>
      <c r="G508" s="274"/>
      <c r="H508" s="53"/>
      <c r="I508" s="53"/>
      <c r="J508" s="53"/>
      <c r="K508" s="53"/>
      <c r="L508" s="265"/>
      <c r="M508" s="53"/>
      <c r="N508" s="260"/>
      <c r="O508" s="274"/>
      <c r="P508" s="53"/>
      <c r="Q508" s="263"/>
      <c r="R508" s="263"/>
      <c r="S508" s="179"/>
      <c r="T508" s="195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5"/>
      <c r="AF508" s="53"/>
      <c r="AG508" s="55"/>
      <c r="AH508" s="54"/>
      <c r="AI508" s="53"/>
      <c r="AJ508" s="53"/>
      <c r="AK508" s="208"/>
      <c r="AL508" s="54"/>
      <c r="AM508" s="53"/>
      <c r="AN508" s="206"/>
      <c r="AO508" s="54"/>
      <c r="AP508" s="54"/>
      <c r="AQ508" s="54"/>
      <c r="AR508" s="53"/>
      <c r="AS508" s="185"/>
      <c r="AT508" s="56"/>
      <c r="AU508" s="54"/>
      <c r="AV508" s="190"/>
      <c r="AW508" s="185"/>
      <c r="AX508" s="185"/>
      <c r="AY508" s="182"/>
      <c r="AZ508" s="56"/>
      <c r="BA508" s="56"/>
      <c r="BB508" s="56"/>
      <c r="BC508" s="56" t="str">
        <f t="shared" si="63"/>
        <v/>
      </c>
      <c r="BD508" s="56"/>
      <c r="BE508" s="57"/>
      <c r="BF508" s="56"/>
      <c r="BG508" s="56"/>
      <c r="BH508" s="231"/>
      <c r="BI508" s="197">
        <f t="shared" si="64"/>
        <v>0</v>
      </c>
      <c r="BJ508" s="236"/>
      <c r="BK508" s="56"/>
      <c r="BL508" s="56"/>
      <c r="BM508" s="56"/>
      <c r="BN508" s="223"/>
      <c r="BO508" s="53"/>
      <c r="BP508" s="231"/>
      <c r="BQ508" s="59"/>
      <c r="BR508" s="60"/>
      <c r="BS508" s="59"/>
      <c r="BT508" s="238"/>
      <c r="BU508" s="59"/>
      <c r="BV508" s="58" t="e">
        <f t="shared" si="65"/>
        <v>#DIV/0!</v>
      </c>
      <c r="BW508" s="58" t="e">
        <f t="shared" si="66"/>
        <v>#DIV/0!</v>
      </c>
      <c r="BX508" s="58" t="e">
        <f t="shared" si="67"/>
        <v>#DIV/0!</v>
      </c>
      <c r="BY508" s="53"/>
      <c r="BZ508" s="58"/>
      <c r="CA508" s="61"/>
      <c r="CB508" s="56"/>
      <c r="CC508" s="56"/>
      <c r="CD508" s="56"/>
      <c r="CF508" s="62">
        <f t="shared" si="68"/>
        <v>0</v>
      </c>
      <c r="CG508" s="62">
        <f t="shared" si="69"/>
        <v>0</v>
      </c>
      <c r="CH508" s="173">
        <f t="shared" si="70"/>
        <v>0</v>
      </c>
      <c r="CI508" s="62">
        <f t="shared" si="71"/>
        <v>0</v>
      </c>
    </row>
    <row r="509" spans="2:87" ht="20.100000000000001" customHeight="1" x14ac:dyDescent="0.25">
      <c r="B509" s="53"/>
      <c r="C509" s="54"/>
      <c r="D509" s="267"/>
      <c r="E509" s="271"/>
      <c r="F509" s="55"/>
      <c r="G509" s="274"/>
      <c r="H509" s="53"/>
      <c r="I509" s="53"/>
      <c r="J509" s="53"/>
      <c r="K509" s="53"/>
      <c r="L509" s="265"/>
      <c r="M509" s="53"/>
      <c r="N509" s="260"/>
      <c r="O509" s="274"/>
      <c r="P509" s="53"/>
      <c r="Q509" s="263"/>
      <c r="R509" s="263"/>
      <c r="S509" s="179"/>
      <c r="T509" s="195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5"/>
      <c r="AF509" s="53"/>
      <c r="AG509" s="55"/>
      <c r="AH509" s="54"/>
      <c r="AI509" s="53"/>
      <c r="AJ509" s="53"/>
      <c r="AK509" s="208"/>
      <c r="AL509" s="54"/>
      <c r="AM509" s="53"/>
      <c r="AN509" s="206"/>
      <c r="AO509" s="54"/>
      <c r="AP509" s="54"/>
      <c r="AQ509" s="54"/>
      <c r="AR509" s="53"/>
      <c r="AS509" s="185"/>
      <c r="AT509" s="56"/>
      <c r="AU509" s="54"/>
      <c r="AV509" s="190"/>
      <c r="AW509" s="185"/>
      <c r="AX509" s="185"/>
      <c r="AY509" s="182"/>
      <c r="AZ509" s="56"/>
      <c r="BA509" s="56"/>
      <c r="BB509" s="56"/>
      <c r="BC509" s="56" t="str">
        <f t="shared" si="63"/>
        <v/>
      </c>
      <c r="BD509" s="56"/>
      <c r="BE509" s="57"/>
      <c r="BF509" s="56"/>
      <c r="BG509" s="56"/>
      <c r="BH509" s="231"/>
      <c r="BI509" s="197">
        <f t="shared" si="64"/>
        <v>0</v>
      </c>
      <c r="BJ509" s="236"/>
      <c r="BK509" s="56"/>
      <c r="BL509" s="56"/>
      <c r="BM509" s="56"/>
      <c r="BN509" s="223"/>
      <c r="BO509" s="53"/>
      <c r="BP509" s="231"/>
      <c r="BQ509" s="59"/>
      <c r="BR509" s="60"/>
      <c r="BS509" s="59"/>
      <c r="BT509" s="238"/>
      <c r="BU509" s="59"/>
      <c r="BV509" s="58" t="e">
        <f t="shared" si="65"/>
        <v>#DIV/0!</v>
      </c>
      <c r="BW509" s="58" t="e">
        <f t="shared" si="66"/>
        <v>#DIV/0!</v>
      </c>
      <c r="BX509" s="58" t="e">
        <f t="shared" si="67"/>
        <v>#DIV/0!</v>
      </c>
      <c r="BY509" s="53"/>
      <c r="BZ509" s="58"/>
      <c r="CA509" s="61"/>
      <c r="CB509" s="56"/>
      <c r="CC509" s="56"/>
      <c r="CD509" s="56"/>
      <c r="CF509" s="62">
        <f t="shared" si="68"/>
        <v>0</v>
      </c>
      <c r="CG509" s="62">
        <f t="shared" si="69"/>
        <v>0</v>
      </c>
      <c r="CH509" s="173">
        <f t="shared" si="70"/>
        <v>0</v>
      </c>
      <c r="CI509" s="62">
        <f t="shared" si="71"/>
        <v>0</v>
      </c>
    </row>
    <row r="510" spans="2:87" ht="20.100000000000001" customHeight="1" x14ac:dyDescent="0.25">
      <c r="B510" s="53"/>
      <c r="C510" s="54"/>
      <c r="D510" s="267"/>
      <c r="E510" s="271"/>
      <c r="F510" s="55"/>
      <c r="G510" s="274"/>
      <c r="H510" s="53"/>
      <c r="I510" s="53"/>
      <c r="J510" s="53"/>
      <c r="K510" s="53"/>
      <c r="L510" s="265"/>
      <c r="M510" s="53"/>
      <c r="N510" s="260"/>
      <c r="O510" s="274"/>
      <c r="P510" s="53"/>
      <c r="Q510" s="263"/>
      <c r="R510" s="263"/>
      <c r="S510" s="179"/>
      <c r="T510" s="195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5"/>
      <c r="AF510" s="53"/>
      <c r="AG510" s="55"/>
      <c r="AH510" s="54"/>
      <c r="AI510" s="53"/>
      <c r="AJ510" s="53"/>
      <c r="AK510" s="208"/>
      <c r="AL510" s="54"/>
      <c r="AM510" s="53"/>
      <c r="AN510" s="206"/>
      <c r="AO510" s="54"/>
      <c r="AP510" s="54"/>
      <c r="AQ510" s="54"/>
      <c r="AR510" s="53"/>
      <c r="AS510" s="185"/>
      <c r="AT510" s="56"/>
      <c r="AU510" s="54"/>
      <c r="AV510" s="190"/>
      <c r="AW510" s="185"/>
      <c r="AX510" s="185"/>
      <c r="AY510" s="182"/>
      <c r="AZ510" s="56"/>
      <c r="BA510" s="56"/>
      <c r="BB510" s="56"/>
      <c r="BC510" s="56" t="str">
        <f t="shared" si="63"/>
        <v/>
      </c>
      <c r="BD510" s="56"/>
      <c r="BE510" s="57"/>
      <c r="BF510" s="56"/>
      <c r="BG510" s="56"/>
      <c r="BH510" s="231"/>
      <c r="BI510" s="197">
        <f t="shared" si="64"/>
        <v>0</v>
      </c>
      <c r="BJ510" s="236"/>
      <c r="BK510" s="56"/>
      <c r="BL510" s="56"/>
      <c r="BM510" s="56"/>
      <c r="BN510" s="223"/>
      <c r="BO510" s="53"/>
      <c r="BP510" s="231"/>
      <c r="BQ510" s="59"/>
      <c r="BR510" s="60"/>
      <c r="BS510" s="59"/>
      <c r="BT510" s="238"/>
      <c r="BU510" s="59"/>
      <c r="BV510" s="58" t="e">
        <f t="shared" si="65"/>
        <v>#DIV/0!</v>
      </c>
      <c r="BW510" s="58" t="e">
        <f t="shared" si="66"/>
        <v>#DIV/0!</v>
      </c>
      <c r="BX510" s="58" t="e">
        <f t="shared" si="67"/>
        <v>#DIV/0!</v>
      </c>
      <c r="BY510" s="53"/>
      <c r="BZ510" s="58"/>
      <c r="CA510" s="61"/>
      <c r="CB510" s="56"/>
      <c r="CC510" s="56"/>
      <c r="CD510" s="56"/>
      <c r="CF510" s="62">
        <f t="shared" si="68"/>
        <v>0</v>
      </c>
      <c r="CG510" s="62">
        <f t="shared" si="69"/>
        <v>0</v>
      </c>
      <c r="CH510" s="173">
        <f t="shared" si="70"/>
        <v>0</v>
      </c>
      <c r="CI510" s="62">
        <f t="shared" si="71"/>
        <v>0</v>
      </c>
    </row>
    <row r="511" spans="2:87" ht="20.100000000000001" customHeight="1" x14ac:dyDescent="0.25">
      <c r="B511" s="53"/>
      <c r="C511" s="54"/>
      <c r="D511" s="267"/>
      <c r="E511" s="271"/>
      <c r="F511" s="55"/>
      <c r="G511" s="274"/>
      <c r="H511" s="53"/>
      <c r="I511" s="53"/>
      <c r="J511" s="53"/>
      <c r="K511" s="53"/>
      <c r="L511" s="265"/>
      <c r="M511" s="53"/>
      <c r="N511" s="260"/>
      <c r="O511" s="274"/>
      <c r="P511" s="53"/>
      <c r="Q511" s="263"/>
      <c r="R511" s="263"/>
      <c r="S511" s="179"/>
      <c r="T511" s="195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5"/>
      <c r="AF511" s="53"/>
      <c r="AG511" s="55"/>
      <c r="AH511" s="54"/>
      <c r="AI511" s="53"/>
      <c r="AJ511" s="53"/>
      <c r="AK511" s="208"/>
      <c r="AL511" s="54"/>
      <c r="AM511" s="53"/>
      <c r="AN511" s="206"/>
      <c r="AO511" s="54"/>
      <c r="AP511" s="54"/>
      <c r="AQ511" s="54"/>
      <c r="AR511" s="53"/>
      <c r="AS511" s="185"/>
      <c r="AT511" s="56"/>
      <c r="AU511" s="54"/>
      <c r="AV511" s="190"/>
      <c r="AW511" s="185"/>
      <c r="AX511" s="185"/>
      <c r="AY511" s="182"/>
      <c r="AZ511" s="56"/>
      <c r="BA511" s="56"/>
      <c r="BB511" s="56"/>
      <c r="BC511" s="56" t="str">
        <f t="shared" si="63"/>
        <v/>
      </c>
      <c r="BD511" s="56"/>
      <c r="BE511" s="57"/>
      <c r="BF511" s="56"/>
      <c r="BG511" s="56"/>
      <c r="BH511" s="231"/>
      <c r="BI511" s="197">
        <f t="shared" si="64"/>
        <v>0</v>
      </c>
      <c r="BJ511" s="236"/>
      <c r="BK511" s="56"/>
      <c r="BL511" s="56"/>
      <c r="BM511" s="56"/>
      <c r="BN511" s="223"/>
      <c r="BO511" s="53"/>
      <c r="BP511" s="231"/>
      <c r="BQ511" s="59"/>
      <c r="BR511" s="60"/>
      <c r="BS511" s="59"/>
      <c r="BT511" s="238"/>
      <c r="BU511" s="59"/>
      <c r="BV511" s="58" t="e">
        <f t="shared" si="65"/>
        <v>#DIV/0!</v>
      </c>
      <c r="BW511" s="58" t="e">
        <f t="shared" si="66"/>
        <v>#DIV/0!</v>
      </c>
      <c r="BX511" s="58" t="e">
        <f t="shared" si="67"/>
        <v>#DIV/0!</v>
      </c>
      <c r="BY511" s="53"/>
      <c r="BZ511" s="58"/>
      <c r="CA511" s="61"/>
      <c r="CB511" s="56"/>
      <c r="CC511" s="56"/>
      <c r="CD511" s="56"/>
      <c r="CF511" s="62">
        <f t="shared" si="68"/>
        <v>0</v>
      </c>
      <c r="CG511" s="62">
        <f t="shared" si="69"/>
        <v>0</v>
      </c>
      <c r="CH511" s="173">
        <f t="shared" si="70"/>
        <v>0</v>
      </c>
      <c r="CI511" s="62">
        <f t="shared" si="71"/>
        <v>0</v>
      </c>
    </row>
    <row r="512" spans="2:87" ht="20.100000000000001" customHeight="1" x14ac:dyDescent="0.25">
      <c r="B512" s="53"/>
      <c r="C512" s="54"/>
      <c r="D512" s="267"/>
      <c r="E512" s="271"/>
      <c r="F512" s="55"/>
      <c r="G512" s="274"/>
      <c r="H512" s="53"/>
      <c r="I512" s="53"/>
      <c r="J512" s="53"/>
      <c r="K512" s="53"/>
      <c r="L512" s="265"/>
      <c r="M512" s="53"/>
      <c r="N512" s="260"/>
      <c r="O512" s="274"/>
      <c r="P512" s="53"/>
      <c r="Q512" s="263"/>
      <c r="R512" s="263"/>
      <c r="S512" s="179"/>
      <c r="T512" s="195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5"/>
      <c r="AF512" s="53"/>
      <c r="AG512" s="55"/>
      <c r="AH512" s="54"/>
      <c r="AI512" s="53"/>
      <c r="AJ512" s="53"/>
      <c r="AK512" s="208"/>
      <c r="AL512" s="54"/>
      <c r="AM512" s="53"/>
      <c r="AN512" s="206"/>
      <c r="AO512" s="54"/>
      <c r="AP512" s="54"/>
      <c r="AQ512" s="54"/>
      <c r="AR512" s="53"/>
      <c r="AS512" s="185"/>
      <c r="AT512" s="56"/>
      <c r="AU512" s="54"/>
      <c r="AV512" s="190"/>
      <c r="AW512" s="185"/>
      <c r="AX512" s="185"/>
      <c r="AY512" s="182"/>
      <c r="AZ512" s="56"/>
      <c r="BA512" s="56"/>
      <c r="BB512" s="56"/>
      <c r="BC512" s="56" t="str">
        <f t="shared" si="63"/>
        <v/>
      </c>
      <c r="BD512" s="56"/>
      <c r="BE512" s="57"/>
      <c r="BF512" s="56"/>
      <c r="BG512" s="56"/>
      <c r="BH512" s="231"/>
      <c r="BI512" s="197">
        <f t="shared" si="64"/>
        <v>0</v>
      </c>
      <c r="BJ512" s="236"/>
      <c r="BK512" s="56"/>
      <c r="BL512" s="56"/>
      <c r="BM512" s="56"/>
      <c r="BN512" s="223"/>
      <c r="BO512" s="53"/>
      <c r="BP512" s="231"/>
      <c r="BQ512" s="59"/>
      <c r="BR512" s="60"/>
      <c r="BS512" s="59"/>
      <c r="BT512" s="238"/>
      <c r="BU512" s="59"/>
      <c r="BV512" s="58" t="e">
        <f t="shared" si="65"/>
        <v>#DIV/0!</v>
      </c>
      <c r="BW512" s="58" t="e">
        <f t="shared" si="66"/>
        <v>#DIV/0!</v>
      </c>
      <c r="BX512" s="58" t="e">
        <f t="shared" si="67"/>
        <v>#DIV/0!</v>
      </c>
      <c r="BY512" s="53"/>
      <c r="BZ512" s="58"/>
      <c r="CA512" s="61"/>
      <c r="CB512" s="56"/>
      <c r="CC512" s="56"/>
      <c r="CD512" s="56"/>
      <c r="CF512" s="62">
        <f t="shared" si="68"/>
        <v>0</v>
      </c>
      <c r="CG512" s="62">
        <f t="shared" si="69"/>
        <v>0</v>
      </c>
      <c r="CH512" s="173">
        <f t="shared" si="70"/>
        <v>0</v>
      </c>
      <c r="CI512" s="62">
        <f t="shared" si="71"/>
        <v>0</v>
      </c>
    </row>
    <row r="513" spans="2:87" ht="20.100000000000001" customHeight="1" x14ac:dyDescent="0.25">
      <c r="B513" s="53"/>
      <c r="C513" s="54"/>
      <c r="D513" s="267"/>
      <c r="E513" s="271"/>
      <c r="F513" s="55"/>
      <c r="G513" s="274"/>
      <c r="H513" s="53"/>
      <c r="I513" s="53"/>
      <c r="J513" s="53"/>
      <c r="K513" s="53"/>
      <c r="L513" s="265"/>
      <c r="M513" s="53"/>
      <c r="N513" s="260"/>
      <c r="O513" s="274"/>
      <c r="P513" s="53"/>
      <c r="Q513" s="263"/>
      <c r="R513" s="263"/>
      <c r="S513" s="179"/>
      <c r="T513" s="195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5"/>
      <c r="AF513" s="53"/>
      <c r="AG513" s="55"/>
      <c r="AH513" s="54"/>
      <c r="AI513" s="53"/>
      <c r="AJ513" s="53"/>
      <c r="AK513" s="208"/>
      <c r="AL513" s="54"/>
      <c r="AM513" s="53"/>
      <c r="AN513" s="206"/>
      <c r="AO513" s="54"/>
      <c r="AP513" s="54"/>
      <c r="AQ513" s="54"/>
      <c r="AR513" s="53"/>
      <c r="AS513" s="185"/>
      <c r="AT513" s="56"/>
      <c r="AU513" s="54"/>
      <c r="AV513" s="190"/>
      <c r="AW513" s="185"/>
      <c r="AX513" s="185"/>
      <c r="AY513" s="182"/>
      <c r="AZ513" s="56"/>
      <c r="BA513" s="56"/>
      <c r="BB513" s="56"/>
      <c r="BC513" s="56" t="str">
        <f t="shared" si="63"/>
        <v/>
      </c>
      <c r="BD513" s="56"/>
      <c r="BE513" s="57"/>
      <c r="BF513" s="56"/>
      <c r="BG513" s="56"/>
      <c r="BH513" s="231"/>
      <c r="BI513" s="197">
        <f t="shared" si="64"/>
        <v>0</v>
      </c>
      <c r="BJ513" s="236"/>
      <c r="BK513" s="56"/>
      <c r="BL513" s="56"/>
      <c r="BM513" s="56"/>
      <c r="BN513" s="223"/>
      <c r="BO513" s="53"/>
      <c r="BP513" s="231"/>
      <c r="BQ513" s="59"/>
      <c r="BR513" s="60"/>
      <c r="BS513" s="59"/>
      <c r="BT513" s="238"/>
      <c r="BU513" s="59"/>
      <c r="BV513" s="58" t="e">
        <f t="shared" si="65"/>
        <v>#DIV/0!</v>
      </c>
      <c r="BW513" s="58" t="e">
        <f t="shared" si="66"/>
        <v>#DIV/0!</v>
      </c>
      <c r="BX513" s="58" t="e">
        <f t="shared" si="67"/>
        <v>#DIV/0!</v>
      </c>
      <c r="BY513" s="53"/>
      <c r="BZ513" s="58"/>
      <c r="CA513" s="61"/>
      <c r="CB513" s="56"/>
      <c r="CC513" s="56"/>
      <c r="CD513" s="56"/>
      <c r="CF513" s="62">
        <f t="shared" si="68"/>
        <v>0</v>
      </c>
      <c r="CG513" s="62">
        <f t="shared" si="69"/>
        <v>0</v>
      </c>
      <c r="CH513" s="173">
        <f t="shared" si="70"/>
        <v>0</v>
      </c>
      <c r="CI513" s="62">
        <f t="shared" si="71"/>
        <v>0</v>
      </c>
    </row>
    <row r="514" spans="2:87" ht="20.100000000000001" customHeight="1" x14ac:dyDescent="0.25">
      <c r="B514" s="53"/>
      <c r="C514" s="54"/>
      <c r="D514" s="267"/>
      <c r="E514" s="271"/>
      <c r="F514" s="55"/>
      <c r="G514" s="274"/>
      <c r="H514" s="53"/>
      <c r="I514" s="53"/>
      <c r="J514" s="53"/>
      <c r="K514" s="53"/>
      <c r="L514" s="265"/>
      <c r="M514" s="53"/>
      <c r="N514" s="260"/>
      <c r="O514" s="274"/>
      <c r="P514" s="53"/>
      <c r="Q514" s="263"/>
      <c r="R514" s="263"/>
      <c r="S514" s="179"/>
      <c r="T514" s="195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5"/>
      <c r="AF514" s="53"/>
      <c r="AG514" s="55"/>
      <c r="AH514" s="54"/>
      <c r="AI514" s="53"/>
      <c r="AJ514" s="53"/>
      <c r="AK514" s="208"/>
      <c r="AL514" s="54"/>
      <c r="AM514" s="53"/>
      <c r="AN514" s="206"/>
      <c r="AO514" s="54"/>
      <c r="AP514" s="54"/>
      <c r="AQ514" s="54"/>
      <c r="AR514" s="53"/>
      <c r="AS514" s="185"/>
      <c r="AT514" s="56"/>
      <c r="AU514" s="54"/>
      <c r="AV514" s="190"/>
      <c r="AW514" s="185"/>
      <c r="AX514" s="185"/>
      <c r="AY514" s="182"/>
      <c r="AZ514" s="56"/>
      <c r="BA514" s="56"/>
      <c r="BB514" s="56"/>
      <c r="BC514" s="56" t="str">
        <f t="shared" si="63"/>
        <v/>
      </c>
      <c r="BD514" s="56"/>
      <c r="BE514" s="57"/>
      <c r="BF514" s="56"/>
      <c r="BG514" s="56"/>
      <c r="BH514" s="231"/>
      <c r="BI514" s="197">
        <f t="shared" si="64"/>
        <v>0</v>
      </c>
      <c r="BJ514" s="236"/>
      <c r="BK514" s="56"/>
      <c r="BL514" s="56"/>
      <c r="BM514" s="56"/>
      <c r="BN514" s="223"/>
      <c r="BO514" s="53"/>
      <c r="BP514" s="231"/>
      <c r="BQ514" s="59"/>
      <c r="BR514" s="60"/>
      <c r="BS514" s="59"/>
      <c r="BT514" s="238"/>
      <c r="BU514" s="59"/>
      <c r="BV514" s="58" t="e">
        <f t="shared" si="65"/>
        <v>#DIV/0!</v>
      </c>
      <c r="BW514" s="58" t="e">
        <f t="shared" si="66"/>
        <v>#DIV/0!</v>
      </c>
      <c r="BX514" s="58" t="e">
        <f t="shared" si="67"/>
        <v>#DIV/0!</v>
      </c>
      <c r="BY514" s="53"/>
      <c r="BZ514" s="58"/>
      <c r="CA514" s="61"/>
      <c r="CB514" s="56"/>
      <c r="CC514" s="56"/>
      <c r="CD514" s="56"/>
      <c r="CF514" s="62">
        <f t="shared" si="68"/>
        <v>0</v>
      </c>
      <c r="CG514" s="62">
        <f t="shared" si="69"/>
        <v>0</v>
      </c>
      <c r="CH514" s="173">
        <f t="shared" si="70"/>
        <v>0</v>
      </c>
      <c r="CI514" s="62">
        <f t="shared" si="71"/>
        <v>0</v>
      </c>
    </row>
    <row r="515" spans="2:87" ht="20.100000000000001" customHeight="1" x14ac:dyDescent="0.25">
      <c r="B515" s="53"/>
      <c r="C515" s="54"/>
      <c r="D515" s="267"/>
      <c r="E515" s="271"/>
      <c r="F515" s="55"/>
      <c r="G515" s="274"/>
      <c r="H515" s="53"/>
      <c r="I515" s="53"/>
      <c r="J515" s="53"/>
      <c r="K515" s="53"/>
      <c r="L515" s="265"/>
      <c r="M515" s="53"/>
      <c r="N515" s="260"/>
      <c r="O515" s="274"/>
      <c r="P515" s="53"/>
      <c r="Q515" s="263"/>
      <c r="R515" s="263"/>
      <c r="S515" s="179"/>
      <c r="T515" s="195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5"/>
      <c r="AF515" s="53"/>
      <c r="AG515" s="55"/>
      <c r="AH515" s="54"/>
      <c r="AI515" s="53"/>
      <c r="AJ515" s="53"/>
      <c r="AK515" s="208"/>
      <c r="AL515" s="54"/>
      <c r="AM515" s="53"/>
      <c r="AN515" s="206"/>
      <c r="AO515" s="54"/>
      <c r="AP515" s="54"/>
      <c r="AQ515" s="54"/>
      <c r="AR515" s="53"/>
      <c r="AS515" s="185"/>
      <c r="AT515" s="56"/>
      <c r="AU515" s="54"/>
      <c r="AV515" s="190"/>
      <c r="AW515" s="185"/>
      <c r="AX515" s="185"/>
      <c r="AY515" s="182"/>
      <c r="AZ515" s="56"/>
      <c r="BA515" s="56"/>
      <c r="BB515" s="56"/>
      <c r="BC515" s="56" t="str">
        <f t="shared" si="63"/>
        <v/>
      </c>
      <c r="BD515" s="56"/>
      <c r="BE515" s="57"/>
      <c r="BF515" s="56"/>
      <c r="BG515" s="56"/>
      <c r="BH515" s="231"/>
      <c r="BI515" s="197">
        <f t="shared" si="64"/>
        <v>0</v>
      </c>
      <c r="BJ515" s="236"/>
      <c r="BK515" s="56"/>
      <c r="BL515" s="56"/>
      <c r="BM515" s="56"/>
      <c r="BN515" s="223"/>
      <c r="BO515" s="53"/>
      <c r="BP515" s="231"/>
      <c r="BQ515" s="59"/>
      <c r="BR515" s="60"/>
      <c r="BS515" s="59"/>
      <c r="BT515" s="238"/>
      <c r="BU515" s="59"/>
      <c r="BV515" s="58" t="e">
        <f t="shared" si="65"/>
        <v>#DIV/0!</v>
      </c>
      <c r="BW515" s="58" t="e">
        <f t="shared" si="66"/>
        <v>#DIV/0!</v>
      </c>
      <c r="BX515" s="58" t="e">
        <f t="shared" si="67"/>
        <v>#DIV/0!</v>
      </c>
      <c r="BY515" s="53"/>
      <c r="BZ515" s="58"/>
      <c r="CA515" s="61"/>
      <c r="CB515" s="56"/>
      <c r="CC515" s="56"/>
      <c r="CD515" s="56"/>
      <c r="CF515" s="62">
        <f t="shared" si="68"/>
        <v>0</v>
      </c>
      <c r="CG515" s="62">
        <f t="shared" si="69"/>
        <v>0</v>
      </c>
      <c r="CH515" s="173">
        <f t="shared" si="70"/>
        <v>0</v>
      </c>
      <c r="CI515" s="62">
        <f t="shared" si="71"/>
        <v>0</v>
      </c>
    </row>
    <row r="516" spans="2:87" ht="20.100000000000001" customHeight="1" x14ac:dyDescent="0.25">
      <c r="B516" s="53"/>
      <c r="C516" s="54"/>
      <c r="D516" s="267"/>
      <c r="E516" s="271"/>
      <c r="F516" s="55"/>
      <c r="G516" s="274"/>
      <c r="H516" s="53"/>
      <c r="I516" s="53"/>
      <c r="J516" s="53"/>
      <c r="K516" s="53"/>
      <c r="L516" s="265"/>
      <c r="M516" s="53"/>
      <c r="N516" s="260"/>
      <c r="O516" s="274"/>
      <c r="P516" s="53"/>
      <c r="Q516" s="263"/>
      <c r="R516" s="263"/>
      <c r="S516" s="179"/>
      <c r="T516" s="195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5"/>
      <c r="AF516" s="53"/>
      <c r="AG516" s="55"/>
      <c r="AH516" s="54"/>
      <c r="AI516" s="53"/>
      <c r="AJ516" s="53"/>
      <c r="AK516" s="208"/>
      <c r="AL516" s="54"/>
      <c r="AM516" s="53"/>
      <c r="AN516" s="206"/>
      <c r="AO516" s="54"/>
      <c r="AP516" s="54"/>
      <c r="AQ516" s="54"/>
      <c r="AR516" s="53"/>
      <c r="AS516" s="185"/>
      <c r="AT516" s="56"/>
      <c r="AU516" s="54"/>
      <c r="AV516" s="190"/>
      <c r="AW516" s="185"/>
      <c r="AX516" s="185"/>
      <c r="AY516" s="182"/>
      <c r="AZ516" s="56"/>
      <c r="BA516" s="56"/>
      <c r="BB516" s="56"/>
      <c r="BC516" s="56" t="str">
        <f t="shared" si="63"/>
        <v/>
      </c>
      <c r="BD516" s="56"/>
      <c r="BE516" s="57"/>
      <c r="BF516" s="56"/>
      <c r="BG516" s="56"/>
      <c r="BH516" s="231"/>
      <c r="BI516" s="197">
        <f t="shared" si="64"/>
        <v>0</v>
      </c>
      <c r="BJ516" s="236"/>
      <c r="BK516" s="56"/>
      <c r="BL516" s="56"/>
      <c r="BM516" s="56"/>
      <c r="BN516" s="223"/>
      <c r="BO516" s="53"/>
      <c r="BP516" s="231"/>
      <c r="BQ516" s="59"/>
      <c r="BR516" s="60"/>
      <c r="BS516" s="59"/>
      <c r="BT516" s="238"/>
      <c r="BU516" s="59"/>
      <c r="BV516" s="58" t="e">
        <f t="shared" si="65"/>
        <v>#DIV/0!</v>
      </c>
      <c r="BW516" s="58" t="e">
        <f t="shared" si="66"/>
        <v>#DIV/0!</v>
      </c>
      <c r="BX516" s="58" t="e">
        <f t="shared" si="67"/>
        <v>#DIV/0!</v>
      </c>
      <c r="BY516" s="53"/>
      <c r="BZ516" s="58"/>
      <c r="CA516" s="61"/>
      <c r="CB516" s="56"/>
      <c r="CC516" s="56"/>
      <c r="CD516" s="56"/>
      <c r="CF516" s="62">
        <f t="shared" si="68"/>
        <v>0</v>
      </c>
      <c r="CG516" s="62">
        <f t="shared" si="69"/>
        <v>0</v>
      </c>
      <c r="CH516" s="173">
        <f t="shared" si="70"/>
        <v>0</v>
      </c>
      <c r="CI516" s="62">
        <f t="shared" si="71"/>
        <v>0</v>
      </c>
    </row>
    <row r="517" spans="2:87" ht="20.100000000000001" customHeight="1" x14ac:dyDescent="0.25">
      <c r="B517" s="53"/>
      <c r="C517" s="54"/>
      <c r="D517" s="267"/>
      <c r="E517" s="271"/>
      <c r="F517" s="55"/>
      <c r="G517" s="274"/>
      <c r="H517" s="53"/>
      <c r="I517" s="53"/>
      <c r="J517" s="53"/>
      <c r="K517" s="53"/>
      <c r="L517" s="265"/>
      <c r="M517" s="53"/>
      <c r="N517" s="260"/>
      <c r="O517" s="274"/>
      <c r="P517" s="53"/>
      <c r="Q517" s="263"/>
      <c r="R517" s="263"/>
      <c r="S517" s="179"/>
      <c r="T517" s="195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5"/>
      <c r="AF517" s="53"/>
      <c r="AG517" s="55"/>
      <c r="AH517" s="54"/>
      <c r="AI517" s="53"/>
      <c r="AJ517" s="53"/>
      <c r="AK517" s="208"/>
      <c r="AL517" s="54"/>
      <c r="AM517" s="53"/>
      <c r="AN517" s="206"/>
      <c r="AO517" s="54"/>
      <c r="AP517" s="54"/>
      <c r="AQ517" s="54"/>
      <c r="AR517" s="53"/>
      <c r="AS517" s="185"/>
      <c r="AT517" s="56"/>
      <c r="AU517" s="54"/>
      <c r="AV517" s="190"/>
      <c r="AW517" s="185"/>
      <c r="AX517" s="185"/>
      <c r="AY517" s="182"/>
      <c r="AZ517" s="56"/>
      <c r="BA517" s="56"/>
      <c r="BB517" s="56"/>
      <c r="BC517" s="56" t="str">
        <f t="shared" si="63"/>
        <v/>
      </c>
      <c r="BD517" s="56"/>
      <c r="BE517" s="57"/>
      <c r="BF517" s="56"/>
      <c r="BG517" s="56"/>
      <c r="BH517" s="231"/>
      <c r="BI517" s="197">
        <f t="shared" si="64"/>
        <v>0</v>
      </c>
      <c r="BJ517" s="236"/>
      <c r="BK517" s="56"/>
      <c r="BL517" s="56"/>
      <c r="BM517" s="56"/>
      <c r="BN517" s="223"/>
      <c r="BO517" s="53"/>
      <c r="BP517" s="231"/>
      <c r="BQ517" s="59"/>
      <c r="BR517" s="60"/>
      <c r="BS517" s="59"/>
      <c r="BT517" s="238"/>
      <c r="BU517" s="59"/>
      <c r="BV517" s="58" t="e">
        <f t="shared" si="65"/>
        <v>#DIV/0!</v>
      </c>
      <c r="BW517" s="58" t="e">
        <f t="shared" si="66"/>
        <v>#DIV/0!</v>
      </c>
      <c r="BX517" s="58" t="e">
        <f t="shared" si="67"/>
        <v>#DIV/0!</v>
      </c>
      <c r="BY517" s="53"/>
      <c r="BZ517" s="58"/>
      <c r="CA517" s="61"/>
      <c r="CB517" s="56"/>
      <c r="CC517" s="56"/>
      <c r="CD517" s="56"/>
      <c r="CF517" s="62">
        <f t="shared" si="68"/>
        <v>0</v>
      </c>
      <c r="CG517" s="62">
        <f t="shared" si="69"/>
        <v>0</v>
      </c>
      <c r="CH517" s="173">
        <f t="shared" si="70"/>
        <v>0</v>
      </c>
      <c r="CI517" s="62">
        <f t="shared" si="71"/>
        <v>0</v>
      </c>
    </row>
    <row r="518" spans="2:87" ht="20.100000000000001" customHeight="1" x14ac:dyDescent="0.25">
      <c r="B518" s="53"/>
      <c r="C518" s="54"/>
      <c r="D518" s="267"/>
      <c r="E518" s="271"/>
      <c r="F518" s="55"/>
      <c r="G518" s="274"/>
      <c r="H518" s="53"/>
      <c r="I518" s="53"/>
      <c r="J518" s="53"/>
      <c r="K518" s="53"/>
      <c r="L518" s="265"/>
      <c r="M518" s="53"/>
      <c r="N518" s="260"/>
      <c r="O518" s="274"/>
      <c r="P518" s="53"/>
      <c r="Q518" s="263"/>
      <c r="R518" s="263"/>
      <c r="S518" s="179"/>
      <c r="T518" s="195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5"/>
      <c r="AF518" s="53"/>
      <c r="AG518" s="55"/>
      <c r="AH518" s="54"/>
      <c r="AI518" s="53"/>
      <c r="AJ518" s="53"/>
      <c r="AK518" s="208"/>
      <c r="AL518" s="54"/>
      <c r="AM518" s="53"/>
      <c r="AN518" s="206"/>
      <c r="AO518" s="54"/>
      <c r="AP518" s="54"/>
      <c r="AQ518" s="54"/>
      <c r="AR518" s="53"/>
      <c r="AS518" s="185"/>
      <c r="AT518" s="56"/>
      <c r="AU518" s="54"/>
      <c r="AV518" s="190"/>
      <c r="AW518" s="185"/>
      <c r="AX518" s="185"/>
      <c r="AY518" s="182"/>
      <c r="AZ518" s="56"/>
      <c r="BA518" s="56"/>
      <c r="BB518" s="56"/>
      <c r="BC518" s="56" t="str">
        <f t="shared" si="63"/>
        <v/>
      </c>
      <c r="BD518" s="56"/>
      <c r="BE518" s="57"/>
      <c r="BF518" s="56"/>
      <c r="BG518" s="56"/>
      <c r="BH518" s="231"/>
      <c r="BI518" s="197">
        <f t="shared" si="64"/>
        <v>0</v>
      </c>
      <c r="BJ518" s="236"/>
      <c r="BK518" s="56"/>
      <c r="BL518" s="56"/>
      <c r="BM518" s="56"/>
      <c r="BN518" s="223"/>
      <c r="BO518" s="53"/>
      <c r="BP518" s="231"/>
      <c r="BQ518" s="59"/>
      <c r="BR518" s="60"/>
      <c r="BS518" s="59"/>
      <c r="BT518" s="238"/>
      <c r="BU518" s="59"/>
      <c r="BV518" s="58" t="e">
        <f t="shared" si="65"/>
        <v>#DIV/0!</v>
      </c>
      <c r="BW518" s="58" t="e">
        <f t="shared" si="66"/>
        <v>#DIV/0!</v>
      </c>
      <c r="BX518" s="58" t="e">
        <f t="shared" si="67"/>
        <v>#DIV/0!</v>
      </c>
      <c r="BY518" s="53"/>
      <c r="BZ518" s="58"/>
      <c r="CA518" s="61"/>
      <c r="CB518" s="56"/>
      <c r="CC518" s="56"/>
      <c r="CD518" s="56"/>
      <c r="CF518" s="62">
        <f t="shared" si="68"/>
        <v>0</v>
      </c>
      <c r="CG518" s="62">
        <f t="shared" si="69"/>
        <v>0</v>
      </c>
      <c r="CH518" s="173">
        <f t="shared" si="70"/>
        <v>0</v>
      </c>
      <c r="CI518" s="62">
        <f t="shared" si="71"/>
        <v>0</v>
      </c>
    </row>
    <row r="519" spans="2:87" ht="20.100000000000001" customHeight="1" x14ac:dyDescent="0.25">
      <c r="B519" s="53"/>
      <c r="C519" s="54"/>
      <c r="D519" s="267"/>
      <c r="E519" s="271"/>
      <c r="F519" s="55"/>
      <c r="G519" s="274"/>
      <c r="H519" s="53"/>
      <c r="I519" s="53"/>
      <c r="J519" s="53"/>
      <c r="K519" s="53"/>
      <c r="L519" s="265"/>
      <c r="M519" s="53"/>
      <c r="N519" s="260"/>
      <c r="O519" s="274"/>
      <c r="P519" s="53"/>
      <c r="Q519" s="263"/>
      <c r="R519" s="263"/>
      <c r="S519" s="179"/>
      <c r="T519" s="195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5"/>
      <c r="AF519" s="53"/>
      <c r="AG519" s="55"/>
      <c r="AH519" s="54"/>
      <c r="AI519" s="53"/>
      <c r="AJ519" s="53"/>
      <c r="AK519" s="208"/>
      <c r="AL519" s="54"/>
      <c r="AM519" s="53"/>
      <c r="AN519" s="206"/>
      <c r="AO519" s="54"/>
      <c r="AP519" s="54"/>
      <c r="AQ519" s="54"/>
      <c r="AR519" s="53"/>
      <c r="AS519" s="185"/>
      <c r="AT519" s="56"/>
      <c r="AU519" s="54"/>
      <c r="AV519" s="190"/>
      <c r="AW519" s="185"/>
      <c r="AX519" s="185"/>
      <c r="AY519" s="182"/>
      <c r="AZ519" s="56"/>
      <c r="BA519" s="56"/>
      <c r="BB519" s="56"/>
      <c r="BC519" s="56" t="str">
        <f t="shared" si="63"/>
        <v/>
      </c>
      <c r="BD519" s="56"/>
      <c r="BE519" s="57"/>
      <c r="BF519" s="56"/>
      <c r="BG519" s="56"/>
      <c r="BH519" s="231"/>
      <c r="BI519" s="197">
        <f t="shared" si="64"/>
        <v>0</v>
      </c>
      <c r="BJ519" s="236"/>
      <c r="BK519" s="56"/>
      <c r="BL519" s="56"/>
      <c r="BM519" s="56"/>
      <c r="BN519" s="223"/>
      <c r="BO519" s="53"/>
      <c r="BP519" s="231"/>
      <c r="BQ519" s="59"/>
      <c r="BR519" s="60"/>
      <c r="BS519" s="59"/>
      <c r="BT519" s="238"/>
      <c r="BU519" s="59"/>
      <c r="BV519" s="58" t="e">
        <f t="shared" si="65"/>
        <v>#DIV/0!</v>
      </c>
      <c r="BW519" s="58" t="e">
        <f t="shared" si="66"/>
        <v>#DIV/0!</v>
      </c>
      <c r="BX519" s="58" t="e">
        <f t="shared" si="67"/>
        <v>#DIV/0!</v>
      </c>
      <c r="BY519" s="53"/>
      <c r="BZ519" s="58"/>
      <c r="CA519" s="61"/>
      <c r="CB519" s="56"/>
      <c r="CC519" s="56"/>
      <c r="CD519" s="56"/>
      <c r="CF519" s="62">
        <f t="shared" si="68"/>
        <v>0</v>
      </c>
      <c r="CG519" s="62">
        <f t="shared" si="69"/>
        <v>0</v>
      </c>
      <c r="CH519" s="173">
        <f t="shared" si="70"/>
        <v>0</v>
      </c>
      <c r="CI519" s="62">
        <f t="shared" si="71"/>
        <v>0</v>
      </c>
    </row>
    <row r="520" spans="2:87" ht="20.100000000000001" customHeight="1" x14ac:dyDescent="0.25">
      <c r="B520" s="53"/>
      <c r="C520" s="54"/>
      <c r="D520" s="267"/>
      <c r="E520" s="271"/>
      <c r="F520" s="55"/>
      <c r="G520" s="274"/>
      <c r="H520" s="53"/>
      <c r="I520" s="53"/>
      <c r="J520" s="53"/>
      <c r="K520" s="53"/>
      <c r="L520" s="265"/>
      <c r="M520" s="53"/>
      <c r="N520" s="260"/>
      <c r="O520" s="274"/>
      <c r="P520" s="53"/>
      <c r="Q520" s="263"/>
      <c r="R520" s="263"/>
      <c r="S520" s="179"/>
      <c r="T520" s="195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5"/>
      <c r="AF520" s="53"/>
      <c r="AG520" s="55"/>
      <c r="AH520" s="54"/>
      <c r="AI520" s="53"/>
      <c r="AJ520" s="53"/>
      <c r="AK520" s="208"/>
      <c r="AL520" s="54"/>
      <c r="AM520" s="53"/>
      <c r="AN520" s="206"/>
      <c r="AO520" s="54"/>
      <c r="AP520" s="54"/>
      <c r="AQ520" s="54"/>
      <c r="AR520" s="53"/>
      <c r="AS520" s="185"/>
      <c r="AT520" s="56"/>
      <c r="AU520" s="54"/>
      <c r="AV520" s="190"/>
      <c r="AW520" s="185"/>
      <c r="AX520" s="185"/>
      <c r="AY520" s="182"/>
      <c r="AZ520" s="56"/>
      <c r="BA520" s="56"/>
      <c r="BB520" s="56"/>
      <c r="BC520" s="56" t="str">
        <f t="shared" ref="BC520:BC583" si="72">+IF(BB520="","",BB520-BH520)</f>
        <v/>
      </c>
      <c r="BD520" s="56"/>
      <c r="BE520" s="57"/>
      <c r="BF520" s="56"/>
      <c r="BG520" s="56"/>
      <c r="BH520" s="231"/>
      <c r="BI520" s="197">
        <f t="shared" ref="BI520:BI583" si="73">CF520</f>
        <v>0</v>
      </c>
      <c r="BJ520" s="236"/>
      <c r="BK520" s="56"/>
      <c r="BL520" s="56"/>
      <c r="BM520" s="56"/>
      <c r="BN520" s="223"/>
      <c r="BO520" s="53"/>
      <c r="BP520" s="231"/>
      <c r="BQ520" s="59"/>
      <c r="BR520" s="60"/>
      <c r="BS520" s="59"/>
      <c r="BT520" s="238"/>
      <c r="BU520" s="59"/>
      <c r="BV520" s="58" t="e">
        <f t="shared" ref="BV520:BV583" si="74">((BS520/1.2)-BR520)/BS520</f>
        <v>#DIV/0!</v>
      </c>
      <c r="BW520" s="58" t="e">
        <f t="shared" ref="BW520:BW583" si="75">(BR520-CH520)/BR520</f>
        <v>#DIV/0!</v>
      </c>
      <c r="BX520" s="58" t="e">
        <f t="shared" ref="BX520:BX583" si="76">((BS520/1.2)-CG520)/BS520</f>
        <v>#DIV/0!</v>
      </c>
      <c r="BY520" s="53"/>
      <c r="BZ520" s="58"/>
      <c r="CA520" s="61"/>
      <c r="CB520" s="56"/>
      <c r="CC520" s="56"/>
      <c r="CD520" s="56"/>
      <c r="CF520" s="62">
        <f t="shared" ref="CF520:CF583" si="77">CE520*(BH520-BN520)</f>
        <v>0</v>
      </c>
      <c r="CG520" s="62">
        <f t="shared" ref="CG520:CG583" si="78">BH520*(1-CE520)</f>
        <v>0</v>
      </c>
      <c r="CH520" s="173">
        <f t="shared" ref="CH520:CH583" si="79">BH520-BI520</f>
        <v>0</v>
      </c>
      <c r="CI520" s="62">
        <f t="shared" ref="CI520:CI583" si="80">CG520*1.2</f>
        <v>0</v>
      </c>
    </row>
    <row r="521" spans="2:87" ht="20.100000000000001" customHeight="1" x14ac:dyDescent="0.25">
      <c r="B521" s="53"/>
      <c r="C521" s="54"/>
      <c r="D521" s="267"/>
      <c r="E521" s="271"/>
      <c r="F521" s="55"/>
      <c r="G521" s="274"/>
      <c r="H521" s="53"/>
      <c r="I521" s="53"/>
      <c r="J521" s="53"/>
      <c r="K521" s="53"/>
      <c r="L521" s="265"/>
      <c r="M521" s="53"/>
      <c r="N521" s="260"/>
      <c r="O521" s="274"/>
      <c r="P521" s="53"/>
      <c r="Q521" s="263"/>
      <c r="R521" s="263"/>
      <c r="S521" s="179"/>
      <c r="T521" s="195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5"/>
      <c r="AF521" s="53"/>
      <c r="AG521" s="55"/>
      <c r="AH521" s="54"/>
      <c r="AI521" s="53"/>
      <c r="AJ521" s="53"/>
      <c r="AK521" s="208"/>
      <c r="AL521" s="54"/>
      <c r="AM521" s="53"/>
      <c r="AN521" s="206"/>
      <c r="AO521" s="54"/>
      <c r="AP521" s="54"/>
      <c r="AQ521" s="54"/>
      <c r="AR521" s="53"/>
      <c r="AS521" s="185"/>
      <c r="AT521" s="56"/>
      <c r="AU521" s="54"/>
      <c r="AV521" s="190"/>
      <c r="AW521" s="185"/>
      <c r="AX521" s="185"/>
      <c r="AY521" s="182"/>
      <c r="AZ521" s="56"/>
      <c r="BA521" s="56"/>
      <c r="BB521" s="56"/>
      <c r="BC521" s="56" t="str">
        <f t="shared" si="72"/>
        <v/>
      </c>
      <c r="BD521" s="56"/>
      <c r="BE521" s="57"/>
      <c r="BF521" s="56"/>
      <c r="BG521" s="56"/>
      <c r="BH521" s="231"/>
      <c r="BI521" s="197">
        <f t="shared" si="73"/>
        <v>0</v>
      </c>
      <c r="BJ521" s="236"/>
      <c r="BK521" s="56"/>
      <c r="BL521" s="56"/>
      <c r="BM521" s="56"/>
      <c r="BN521" s="223"/>
      <c r="BO521" s="53"/>
      <c r="BP521" s="231"/>
      <c r="BQ521" s="59"/>
      <c r="BR521" s="60"/>
      <c r="BS521" s="59"/>
      <c r="BT521" s="238"/>
      <c r="BU521" s="59"/>
      <c r="BV521" s="58" t="e">
        <f t="shared" si="74"/>
        <v>#DIV/0!</v>
      </c>
      <c r="BW521" s="58" t="e">
        <f t="shared" si="75"/>
        <v>#DIV/0!</v>
      </c>
      <c r="BX521" s="58" t="e">
        <f t="shared" si="76"/>
        <v>#DIV/0!</v>
      </c>
      <c r="BY521" s="53"/>
      <c r="BZ521" s="58"/>
      <c r="CA521" s="61"/>
      <c r="CB521" s="56"/>
      <c r="CC521" s="56"/>
      <c r="CD521" s="56"/>
      <c r="CF521" s="62">
        <f t="shared" si="77"/>
        <v>0</v>
      </c>
      <c r="CG521" s="62">
        <f t="shared" si="78"/>
        <v>0</v>
      </c>
      <c r="CH521" s="173">
        <f t="shared" si="79"/>
        <v>0</v>
      </c>
      <c r="CI521" s="62">
        <f t="shared" si="80"/>
        <v>0</v>
      </c>
    </row>
    <row r="522" spans="2:87" ht="20.100000000000001" customHeight="1" x14ac:dyDescent="0.25">
      <c r="B522" s="53"/>
      <c r="C522" s="54"/>
      <c r="D522" s="267"/>
      <c r="E522" s="271"/>
      <c r="F522" s="55"/>
      <c r="G522" s="274"/>
      <c r="H522" s="53"/>
      <c r="I522" s="53"/>
      <c r="J522" s="53"/>
      <c r="K522" s="53"/>
      <c r="L522" s="265"/>
      <c r="M522" s="53"/>
      <c r="N522" s="260"/>
      <c r="O522" s="274"/>
      <c r="P522" s="53"/>
      <c r="Q522" s="263"/>
      <c r="R522" s="263"/>
      <c r="S522" s="179"/>
      <c r="T522" s="195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5"/>
      <c r="AF522" s="53"/>
      <c r="AG522" s="55"/>
      <c r="AH522" s="54"/>
      <c r="AI522" s="53"/>
      <c r="AJ522" s="53"/>
      <c r="AK522" s="208"/>
      <c r="AL522" s="54"/>
      <c r="AM522" s="53"/>
      <c r="AN522" s="206"/>
      <c r="AO522" s="54"/>
      <c r="AP522" s="54"/>
      <c r="AQ522" s="54"/>
      <c r="AR522" s="53"/>
      <c r="AS522" s="185"/>
      <c r="AT522" s="56"/>
      <c r="AU522" s="54"/>
      <c r="AV522" s="190"/>
      <c r="AW522" s="185"/>
      <c r="AX522" s="185"/>
      <c r="AY522" s="182"/>
      <c r="AZ522" s="56"/>
      <c r="BA522" s="56"/>
      <c r="BB522" s="56"/>
      <c r="BC522" s="56" t="str">
        <f t="shared" si="72"/>
        <v/>
      </c>
      <c r="BD522" s="56"/>
      <c r="BE522" s="57"/>
      <c r="BF522" s="56"/>
      <c r="BG522" s="56"/>
      <c r="BH522" s="231"/>
      <c r="BI522" s="197">
        <f t="shared" si="73"/>
        <v>0</v>
      </c>
      <c r="BJ522" s="236"/>
      <c r="BK522" s="56"/>
      <c r="BL522" s="56"/>
      <c r="BM522" s="56"/>
      <c r="BN522" s="223"/>
      <c r="BO522" s="53"/>
      <c r="BP522" s="231"/>
      <c r="BQ522" s="59"/>
      <c r="BR522" s="60"/>
      <c r="BS522" s="59"/>
      <c r="BT522" s="238"/>
      <c r="BU522" s="59"/>
      <c r="BV522" s="58" t="e">
        <f t="shared" si="74"/>
        <v>#DIV/0!</v>
      </c>
      <c r="BW522" s="58" t="e">
        <f t="shared" si="75"/>
        <v>#DIV/0!</v>
      </c>
      <c r="BX522" s="58" t="e">
        <f t="shared" si="76"/>
        <v>#DIV/0!</v>
      </c>
      <c r="BY522" s="53"/>
      <c r="BZ522" s="58"/>
      <c r="CA522" s="61"/>
      <c r="CB522" s="56"/>
      <c r="CC522" s="56"/>
      <c r="CD522" s="56"/>
      <c r="CF522" s="62">
        <f t="shared" si="77"/>
        <v>0</v>
      </c>
      <c r="CG522" s="62">
        <f t="shared" si="78"/>
        <v>0</v>
      </c>
      <c r="CH522" s="173">
        <f t="shared" si="79"/>
        <v>0</v>
      </c>
      <c r="CI522" s="62">
        <f t="shared" si="80"/>
        <v>0</v>
      </c>
    </row>
    <row r="523" spans="2:87" ht="20.100000000000001" customHeight="1" x14ac:dyDescent="0.25">
      <c r="B523" s="53"/>
      <c r="C523" s="54"/>
      <c r="D523" s="267"/>
      <c r="E523" s="271"/>
      <c r="F523" s="55"/>
      <c r="G523" s="274"/>
      <c r="H523" s="53"/>
      <c r="I523" s="53"/>
      <c r="J523" s="53"/>
      <c r="K523" s="53"/>
      <c r="L523" s="265"/>
      <c r="M523" s="53"/>
      <c r="N523" s="260"/>
      <c r="O523" s="274"/>
      <c r="P523" s="53"/>
      <c r="Q523" s="263"/>
      <c r="R523" s="263"/>
      <c r="S523" s="179"/>
      <c r="T523" s="195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5"/>
      <c r="AF523" s="53"/>
      <c r="AG523" s="55"/>
      <c r="AH523" s="54"/>
      <c r="AI523" s="53"/>
      <c r="AJ523" s="53"/>
      <c r="AK523" s="208"/>
      <c r="AL523" s="54"/>
      <c r="AM523" s="53"/>
      <c r="AN523" s="206"/>
      <c r="AO523" s="54"/>
      <c r="AP523" s="54"/>
      <c r="AQ523" s="54"/>
      <c r="AR523" s="53"/>
      <c r="AS523" s="185"/>
      <c r="AT523" s="56"/>
      <c r="AU523" s="54"/>
      <c r="AV523" s="190"/>
      <c r="AW523" s="185"/>
      <c r="AX523" s="185"/>
      <c r="AY523" s="182"/>
      <c r="AZ523" s="56"/>
      <c r="BA523" s="56"/>
      <c r="BB523" s="56"/>
      <c r="BC523" s="56" t="str">
        <f t="shared" si="72"/>
        <v/>
      </c>
      <c r="BD523" s="56"/>
      <c r="BE523" s="57"/>
      <c r="BF523" s="56"/>
      <c r="BG523" s="56"/>
      <c r="BH523" s="231"/>
      <c r="BI523" s="197">
        <f t="shared" si="73"/>
        <v>0</v>
      </c>
      <c r="BJ523" s="236"/>
      <c r="BK523" s="56"/>
      <c r="BL523" s="56"/>
      <c r="BM523" s="56"/>
      <c r="BN523" s="223"/>
      <c r="BO523" s="53"/>
      <c r="BP523" s="231"/>
      <c r="BQ523" s="59"/>
      <c r="BR523" s="60"/>
      <c r="BS523" s="59"/>
      <c r="BT523" s="238"/>
      <c r="BU523" s="59"/>
      <c r="BV523" s="58" t="e">
        <f t="shared" si="74"/>
        <v>#DIV/0!</v>
      </c>
      <c r="BW523" s="58" t="e">
        <f t="shared" si="75"/>
        <v>#DIV/0!</v>
      </c>
      <c r="BX523" s="58" t="e">
        <f t="shared" si="76"/>
        <v>#DIV/0!</v>
      </c>
      <c r="BY523" s="53"/>
      <c r="BZ523" s="58"/>
      <c r="CA523" s="61"/>
      <c r="CB523" s="56"/>
      <c r="CC523" s="56"/>
      <c r="CD523" s="56"/>
      <c r="CF523" s="62">
        <f t="shared" si="77"/>
        <v>0</v>
      </c>
      <c r="CG523" s="62">
        <f t="shared" si="78"/>
        <v>0</v>
      </c>
      <c r="CH523" s="173">
        <f t="shared" si="79"/>
        <v>0</v>
      </c>
      <c r="CI523" s="62">
        <f t="shared" si="80"/>
        <v>0</v>
      </c>
    </row>
    <row r="524" spans="2:87" ht="20.100000000000001" customHeight="1" x14ac:dyDescent="0.25">
      <c r="B524" s="53"/>
      <c r="C524" s="54"/>
      <c r="D524" s="267"/>
      <c r="E524" s="271"/>
      <c r="F524" s="55"/>
      <c r="G524" s="274"/>
      <c r="H524" s="53"/>
      <c r="I524" s="53"/>
      <c r="J524" s="53"/>
      <c r="K524" s="53"/>
      <c r="L524" s="265"/>
      <c r="M524" s="53"/>
      <c r="N524" s="260"/>
      <c r="O524" s="274"/>
      <c r="P524" s="53"/>
      <c r="Q524" s="263"/>
      <c r="R524" s="263"/>
      <c r="S524" s="179"/>
      <c r="T524" s="195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5"/>
      <c r="AF524" s="53"/>
      <c r="AG524" s="55"/>
      <c r="AH524" s="54"/>
      <c r="AI524" s="53"/>
      <c r="AJ524" s="53"/>
      <c r="AK524" s="208"/>
      <c r="AL524" s="54"/>
      <c r="AM524" s="53"/>
      <c r="AN524" s="206"/>
      <c r="AO524" s="54"/>
      <c r="AP524" s="54"/>
      <c r="AQ524" s="54"/>
      <c r="AR524" s="53"/>
      <c r="AS524" s="185"/>
      <c r="AT524" s="56"/>
      <c r="AU524" s="54"/>
      <c r="AV524" s="190"/>
      <c r="AW524" s="185"/>
      <c r="AX524" s="185"/>
      <c r="AY524" s="182"/>
      <c r="AZ524" s="56"/>
      <c r="BA524" s="56"/>
      <c r="BB524" s="56"/>
      <c r="BC524" s="56" t="str">
        <f t="shared" si="72"/>
        <v/>
      </c>
      <c r="BD524" s="56"/>
      <c r="BE524" s="57"/>
      <c r="BF524" s="56"/>
      <c r="BG524" s="56"/>
      <c r="BH524" s="231"/>
      <c r="BI524" s="197">
        <f t="shared" si="73"/>
        <v>0</v>
      </c>
      <c r="BJ524" s="236"/>
      <c r="BK524" s="56"/>
      <c r="BL524" s="56"/>
      <c r="BM524" s="56"/>
      <c r="BN524" s="223"/>
      <c r="BO524" s="53"/>
      <c r="BP524" s="231"/>
      <c r="BQ524" s="59"/>
      <c r="BR524" s="60"/>
      <c r="BS524" s="59"/>
      <c r="BT524" s="238"/>
      <c r="BU524" s="59"/>
      <c r="BV524" s="58" t="e">
        <f t="shared" si="74"/>
        <v>#DIV/0!</v>
      </c>
      <c r="BW524" s="58" t="e">
        <f t="shared" si="75"/>
        <v>#DIV/0!</v>
      </c>
      <c r="BX524" s="58" t="e">
        <f t="shared" si="76"/>
        <v>#DIV/0!</v>
      </c>
      <c r="BY524" s="53"/>
      <c r="BZ524" s="58"/>
      <c r="CA524" s="61"/>
      <c r="CB524" s="56"/>
      <c r="CC524" s="56"/>
      <c r="CD524" s="56"/>
      <c r="CF524" s="62">
        <f t="shared" si="77"/>
        <v>0</v>
      </c>
      <c r="CG524" s="62">
        <f t="shared" si="78"/>
        <v>0</v>
      </c>
      <c r="CH524" s="173">
        <f t="shared" si="79"/>
        <v>0</v>
      </c>
      <c r="CI524" s="62">
        <f t="shared" si="80"/>
        <v>0</v>
      </c>
    </row>
    <row r="525" spans="2:87" ht="20.100000000000001" customHeight="1" x14ac:dyDescent="0.25">
      <c r="B525" s="53"/>
      <c r="C525" s="54"/>
      <c r="D525" s="267"/>
      <c r="E525" s="271"/>
      <c r="F525" s="55"/>
      <c r="G525" s="274"/>
      <c r="H525" s="53"/>
      <c r="I525" s="53"/>
      <c r="J525" s="53"/>
      <c r="K525" s="53"/>
      <c r="L525" s="265"/>
      <c r="M525" s="53"/>
      <c r="N525" s="260"/>
      <c r="O525" s="274"/>
      <c r="P525" s="53"/>
      <c r="Q525" s="263"/>
      <c r="R525" s="263"/>
      <c r="S525" s="179"/>
      <c r="T525" s="195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5"/>
      <c r="AF525" s="53"/>
      <c r="AG525" s="55"/>
      <c r="AH525" s="54"/>
      <c r="AI525" s="53"/>
      <c r="AJ525" s="53"/>
      <c r="AK525" s="208"/>
      <c r="AL525" s="54"/>
      <c r="AM525" s="53"/>
      <c r="AN525" s="206"/>
      <c r="AO525" s="54"/>
      <c r="AP525" s="54"/>
      <c r="AQ525" s="54"/>
      <c r="AR525" s="53"/>
      <c r="AS525" s="185"/>
      <c r="AT525" s="56"/>
      <c r="AU525" s="54"/>
      <c r="AV525" s="190"/>
      <c r="AW525" s="185"/>
      <c r="AX525" s="185"/>
      <c r="AY525" s="182"/>
      <c r="AZ525" s="56"/>
      <c r="BA525" s="56"/>
      <c r="BB525" s="56"/>
      <c r="BC525" s="56" t="str">
        <f t="shared" si="72"/>
        <v/>
      </c>
      <c r="BD525" s="56"/>
      <c r="BE525" s="57"/>
      <c r="BF525" s="56"/>
      <c r="BG525" s="56"/>
      <c r="BH525" s="231"/>
      <c r="BI525" s="197">
        <f t="shared" si="73"/>
        <v>0</v>
      </c>
      <c r="BJ525" s="236"/>
      <c r="BK525" s="56"/>
      <c r="BL525" s="56"/>
      <c r="BM525" s="56"/>
      <c r="BN525" s="223"/>
      <c r="BO525" s="53"/>
      <c r="BP525" s="231"/>
      <c r="BQ525" s="59"/>
      <c r="BR525" s="60"/>
      <c r="BS525" s="59"/>
      <c r="BT525" s="238"/>
      <c r="BU525" s="59"/>
      <c r="BV525" s="58" t="e">
        <f t="shared" si="74"/>
        <v>#DIV/0!</v>
      </c>
      <c r="BW525" s="58" t="e">
        <f t="shared" si="75"/>
        <v>#DIV/0!</v>
      </c>
      <c r="BX525" s="58" t="e">
        <f t="shared" si="76"/>
        <v>#DIV/0!</v>
      </c>
      <c r="BY525" s="53"/>
      <c r="BZ525" s="58"/>
      <c r="CA525" s="61"/>
      <c r="CB525" s="56"/>
      <c r="CC525" s="56"/>
      <c r="CD525" s="56"/>
      <c r="CF525" s="62">
        <f t="shared" si="77"/>
        <v>0</v>
      </c>
      <c r="CG525" s="62">
        <f t="shared" si="78"/>
        <v>0</v>
      </c>
      <c r="CH525" s="173">
        <f t="shared" si="79"/>
        <v>0</v>
      </c>
      <c r="CI525" s="62">
        <f t="shared" si="80"/>
        <v>0</v>
      </c>
    </row>
    <row r="526" spans="2:87" ht="20.100000000000001" customHeight="1" x14ac:dyDescent="0.25">
      <c r="B526" s="53"/>
      <c r="C526" s="54"/>
      <c r="D526" s="267"/>
      <c r="E526" s="271"/>
      <c r="F526" s="55"/>
      <c r="G526" s="274"/>
      <c r="H526" s="53"/>
      <c r="I526" s="53"/>
      <c r="J526" s="53"/>
      <c r="K526" s="53"/>
      <c r="L526" s="265"/>
      <c r="M526" s="53"/>
      <c r="N526" s="260"/>
      <c r="O526" s="274"/>
      <c r="P526" s="53"/>
      <c r="Q526" s="263"/>
      <c r="R526" s="263"/>
      <c r="S526" s="179"/>
      <c r="T526" s="195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5"/>
      <c r="AF526" s="53"/>
      <c r="AG526" s="55"/>
      <c r="AH526" s="54"/>
      <c r="AI526" s="53"/>
      <c r="AJ526" s="53"/>
      <c r="AK526" s="208"/>
      <c r="AL526" s="54"/>
      <c r="AM526" s="53"/>
      <c r="AN526" s="206"/>
      <c r="AO526" s="54"/>
      <c r="AP526" s="54"/>
      <c r="AQ526" s="54"/>
      <c r="AR526" s="53"/>
      <c r="AS526" s="185"/>
      <c r="AT526" s="56"/>
      <c r="AU526" s="54"/>
      <c r="AV526" s="190"/>
      <c r="AW526" s="185"/>
      <c r="AX526" s="185"/>
      <c r="AY526" s="182"/>
      <c r="AZ526" s="56"/>
      <c r="BA526" s="56"/>
      <c r="BB526" s="56"/>
      <c r="BC526" s="56" t="str">
        <f t="shared" si="72"/>
        <v/>
      </c>
      <c r="BD526" s="56"/>
      <c r="BE526" s="57"/>
      <c r="BF526" s="56"/>
      <c r="BG526" s="56"/>
      <c r="BH526" s="231"/>
      <c r="BI526" s="197">
        <f t="shared" si="73"/>
        <v>0</v>
      </c>
      <c r="BJ526" s="236"/>
      <c r="BK526" s="56"/>
      <c r="BL526" s="56"/>
      <c r="BM526" s="56"/>
      <c r="BN526" s="223"/>
      <c r="BO526" s="53"/>
      <c r="BP526" s="231"/>
      <c r="BQ526" s="59"/>
      <c r="BR526" s="60"/>
      <c r="BS526" s="59"/>
      <c r="BT526" s="238"/>
      <c r="BU526" s="59"/>
      <c r="BV526" s="58" t="e">
        <f t="shared" si="74"/>
        <v>#DIV/0!</v>
      </c>
      <c r="BW526" s="58" t="e">
        <f t="shared" si="75"/>
        <v>#DIV/0!</v>
      </c>
      <c r="BX526" s="58" t="e">
        <f t="shared" si="76"/>
        <v>#DIV/0!</v>
      </c>
      <c r="BY526" s="53"/>
      <c r="BZ526" s="58"/>
      <c r="CA526" s="61"/>
      <c r="CB526" s="56"/>
      <c r="CC526" s="56"/>
      <c r="CD526" s="56"/>
      <c r="CF526" s="62">
        <f t="shared" si="77"/>
        <v>0</v>
      </c>
      <c r="CG526" s="62">
        <f t="shared" si="78"/>
        <v>0</v>
      </c>
      <c r="CH526" s="173">
        <f t="shared" si="79"/>
        <v>0</v>
      </c>
      <c r="CI526" s="62">
        <f t="shared" si="80"/>
        <v>0</v>
      </c>
    </row>
    <row r="527" spans="2:87" ht="20.100000000000001" customHeight="1" x14ac:dyDescent="0.25">
      <c r="B527" s="53"/>
      <c r="C527" s="54"/>
      <c r="D527" s="267"/>
      <c r="E527" s="271"/>
      <c r="F527" s="55"/>
      <c r="G527" s="274"/>
      <c r="H527" s="53"/>
      <c r="I527" s="53"/>
      <c r="J527" s="53"/>
      <c r="K527" s="53"/>
      <c r="L527" s="265"/>
      <c r="M527" s="53"/>
      <c r="N527" s="260"/>
      <c r="O527" s="274"/>
      <c r="P527" s="53"/>
      <c r="Q527" s="263"/>
      <c r="R527" s="263"/>
      <c r="S527" s="179"/>
      <c r="T527" s="195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5"/>
      <c r="AF527" s="53"/>
      <c r="AG527" s="55"/>
      <c r="AH527" s="54"/>
      <c r="AI527" s="53"/>
      <c r="AJ527" s="53"/>
      <c r="AK527" s="208"/>
      <c r="AL527" s="54"/>
      <c r="AM527" s="53"/>
      <c r="AN527" s="206"/>
      <c r="AO527" s="54"/>
      <c r="AP527" s="54"/>
      <c r="AQ527" s="54"/>
      <c r="AR527" s="53"/>
      <c r="AS527" s="185"/>
      <c r="AT527" s="56"/>
      <c r="AU527" s="54"/>
      <c r="AV527" s="190"/>
      <c r="AW527" s="185"/>
      <c r="AX527" s="185"/>
      <c r="AY527" s="182"/>
      <c r="AZ527" s="56"/>
      <c r="BA527" s="56"/>
      <c r="BB527" s="56"/>
      <c r="BC527" s="56" t="str">
        <f t="shared" si="72"/>
        <v/>
      </c>
      <c r="BD527" s="56"/>
      <c r="BE527" s="57"/>
      <c r="BF527" s="56"/>
      <c r="BG527" s="56"/>
      <c r="BH527" s="231"/>
      <c r="BI527" s="197">
        <f t="shared" si="73"/>
        <v>0</v>
      </c>
      <c r="BJ527" s="236"/>
      <c r="BK527" s="56"/>
      <c r="BL527" s="56"/>
      <c r="BM527" s="56"/>
      <c r="BN527" s="223"/>
      <c r="BO527" s="53"/>
      <c r="BP527" s="231"/>
      <c r="BQ527" s="59"/>
      <c r="BR527" s="60"/>
      <c r="BS527" s="59"/>
      <c r="BT527" s="238"/>
      <c r="BU527" s="59"/>
      <c r="BV527" s="58" t="e">
        <f t="shared" si="74"/>
        <v>#DIV/0!</v>
      </c>
      <c r="BW527" s="58" t="e">
        <f t="shared" si="75"/>
        <v>#DIV/0!</v>
      </c>
      <c r="BX527" s="58" t="e">
        <f t="shared" si="76"/>
        <v>#DIV/0!</v>
      </c>
      <c r="BY527" s="53"/>
      <c r="BZ527" s="58"/>
      <c r="CA527" s="61"/>
      <c r="CB527" s="56"/>
      <c r="CC527" s="56"/>
      <c r="CD527" s="56"/>
      <c r="CF527" s="62">
        <f t="shared" si="77"/>
        <v>0</v>
      </c>
      <c r="CG527" s="62">
        <f t="shared" si="78"/>
        <v>0</v>
      </c>
      <c r="CH527" s="173">
        <f t="shared" si="79"/>
        <v>0</v>
      </c>
      <c r="CI527" s="62">
        <f t="shared" si="80"/>
        <v>0</v>
      </c>
    </row>
    <row r="528" spans="2:87" ht="20.100000000000001" customHeight="1" x14ac:dyDescent="0.25">
      <c r="B528" s="53"/>
      <c r="C528" s="54"/>
      <c r="D528" s="267"/>
      <c r="E528" s="271"/>
      <c r="F528" s="55"/>
      <c r="G528" s="274"/>
      <c r="H528" s="53"/>
      <c r="I528" s="53"/>
      <c r="J528" s="53"/>
      <c r="K528" s="53"/>
      <c r="L528" s="265"/>
      <c r="M528" s="53"/>
      <c r="N528" s="260"/>
      <c r="O528" s="274"/>
      <c r="P528" s="53"/>
      <c r="Q528" s="263"/>
      <c r="R528" s="263"/>
      <c r="S528" s="179"/>
      <c r="T528" s="195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5"/>
      <c r="AF528" s="53"/>
      <c r="AG528" s="55"/>
      <c r="AH528" s="54"/>
      <c r="AI528" s="53"/>
      <c r="AJ528" s="53"/>
      <c r="AK528" s="208"/>
      <c r="AL528" s="54"/>
      <c r="AM528" s="53"/>
      <c r="AN528" s="206"/>
      <c r="AO528" s="54"/>
      <c r="AP528" s="54"/>
      <c r="AQ528" s="54"/>
      <c r="AR528" s="53"/>
      <c r="AS528" s="185"/>
      <c r="AT528" s="56"/>
      <c r="AU528" s="54"/>
      <c r="AV528" s="190"/>
      <c r="AW528" s="185"/>
      <c r="AX528" s="185"/>
      <c r="AY528" s="182"/>
      <c r="AZ528" s="56"/>
      <c r="BA528" s="56"/>
      <c r="BB528" s="56"/>
      <c r="BC528" s="56" t="str">
        <f t="shared" si="72"/>
        <v/>
      </c>
      <c r="BD528" s="56"/>
      <c r="BE528" s="57"/>
      <c r="BF528" s="56"/>
      <c r="BG528" s="56"/>
      <c r="BH528" s="231"/>
      <c r="BI528" s="197">
        <f t="shared" si="73"/>
        <v>0</v>
      </c>
      <c r="BJ528" s="236"/>
      <c r="BK528" s="56"/>
      <c r="BL528" s="56"/>
      <c r="BM528" s="56"/>
      <c r="BN528" s="223"/>
      <c r="BO528" s="53"/>
      <c r="BP528" s="231"/>
      <c r="BQ528" s="59"/>
      <c r="BR528" s="60"/>
      <c r="BS528" s="59"/>
      <c r="BT528" s="238"/>
      <c r="BU528" s="59"/>
      <c r="BV528" s="58" t="e">
        <f t="shared" si="74"/>
        <v>#DIV/0!</v>
      </c>
      <c r="BW528" s="58" t="e">
        <f t="shared" si="75"/>
        <v>#DIV/0!</v>
      </c>
      <c r="BX528" s="58" t="e">
        <f t="shared" si="76"/>
        <v>#DIV/0!</v>
      </c>
      <c r="BY528" s="53"/>
      <c r="BZ528" s="58"/>
      <c r="CA528" s="61"/>
      <c r="CB528" s="56"/>
      <c r="CC528" s="56"/>
      <c r="CD528" s="56"/>
      <c r="CF528" s="62">
        <f t="shared" si="77"/>
        <v>0</v>
      </c>
      <c r="CG528" s="62">
        <f t="shared" si="78"/>
        <v>0</v>
      </c>
      <c r="CH528" s="173">
        <f t="shared" si="79"/>
        <v>0</v>
      </c>
      <c r="CI528" s="62">
        <f t="shared" si="80"/>
        <v>0</v>
      </c>
    </row>
    <row r="529" spans="2:87" ht="20.100000000000001" customHeight="1" x14ac:dyDescent="0.25">
      <c r="B529" s="53"/>
      <c r="C529" s="54"/>
      <c r="D529" s="267"/>
      <c r="E529" s="271"/>
      <c r="F529" s="55"/>
      <c r="G529" s="274"/>
      <c r="H529" s="53"/>
      <c r="I529" s="53"/>
      <c r="J529" s="53"/>
      <c r="K529" s="53"/>
      <c r="L529" s="265"/>
      <c r="M529" s="53"/>
      <c r="N529" s="260"/>
      <c r="O529" s="274"/>
      <c r="P529" s="53"/>
      <c r="Q529" s="263"/>
      <c r="R529" s="263"/>
      <c r="S529" s="179"/>
      <c r="T529" s="195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5"/>
      <c r="AF529" s="53"/>
      <c r="AG529" s="55"/>
      <c r="AH529" s="54"/>
      <c r="AI529" s="53"/>
      <c r="AJ529" s="53"/>
      <c r="AK529" s="208"/>
      <c r="AL529" s="54"/>
      <c r="AM529" s="53"/>
      <c r="AN529" s="206"/>
      <c r="AO529" s="54"/>
      <c r="AP529" s="54"/>
      <c r="AQ529" s="54"/>
      <c r="AR529" s="53"/>
      <c r="AS529" s="185"/>
      <c r="AT529" s="56"/>
      <c r="AU529" s="54"/>
      <c r="AV529" s="190"/>
      <c r="AW529" s="185"/>
      <c r="AX529" s="185"/>
      <c r="AY529" s="182"/>
      <c r="AZ529" s="56"/>
      <c r="BA529" s="56"/>
      <c r="BB529" s="56"/>
      <c r="BC529" s="56" t="str">
        <f t="shared" si="72"/>
        <v/>
      </c>
      <c r="BD529" s="56"/>
      <c r="BE529" s="57"/>
      <c r="BF529" s="56"/>
      <c r="BG529" s="56"/>
      <c r="BH529" s="231"/>
      <c r="BI529" s="197">
        <f t="shared" si="73"/>
        <v>0</v>
      </c>
      <c r="BJ529" s="236"/>
      <c r="BK529" s="56"/>
      <c r="BL529" s="56"/>
      <c r="BM529" s="56"/>
      <c r="BN529" s="223"/>
      <c r="BO529" s="53"/>
      <c r="BP529" s="231"/>
      <c r="BQ529" s="59"/>
      <c r="BR529" s="60"/>
      <c r="BS529" s="59"/>
      <c r="BT529" s="238"/>
      <c r="BU529" s="59"/>
      <c r="BV529" s="58" t="e">
        <f t="shared" si="74"/>
        <v>#DIV/0!</v>
      </c>
      <c r="BW529" s="58" t="e">
        <f t="shared" si="75"/>
        <v>#DIV/0!</v>
      </c>
      <c r="BX529" s="58" t="e">
        <f t="shared" si="76"/>
        <v>#DIV/0!</v>
      </c>
      <c r="BY529" s="53"/>
      <c r="BZ529" s="58"/>
      <c r="CA529" s="61"/>
      <c r="CB529" s="56"/>
      <c r="CC529" s="56"/>
      <c r="CD529" s="56"/>
      <c r="CF529" s="62">
        <f t="shared" si="77"/>
        <v>0</v>
      </c>
      <c r="CG529" s="62">
        <f t="shared" si="78"/>
        <v>0</v>
      </c>
      <c r="CH529" s="173">
        <f t="shared" si="79"/>
        <v>0</v>
      </c>
      <c r="CI529" s="62">
        <f t="shared" si="80"/>
        <v>0</v>
      </c>
    </row>
    <row r="530" spans="2:87" ht="20.100000000000001" customHeight="1" x14ac:dyDescent="0.25">
      <c r="B530" s="53"/>
      <c r="C530" s="54"/>
      <c r="D530" s="267"/>
      <c r="E530" s="271"/>
      <c r="F530" s="55"/>
      <c r="G530" s="274"/>
      <c r="H530" s="53"/>
      <c r="I530" s="53"/>
      <c r="J530" s="53"/>
      <c r="K530" s="53"/>
      <c r="L530" s="265"/>
      <c r="M530" s="53"/>
      <c r="N530" s="260"/>
      <c r="O530" s="274"/>
      <c r="P530" s="53"/>
      <c r="Q530" s="263"/>
      <c r="R530" s="263"/>
      <c r="S530" s="179"/>
      <c r="T530" s="195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5"/>
      <c r="AF530" s="53"/>
      <c r="AG530" s="55"/>
      <c r="AH530" s="54"/>
      <c r="AI530" s="53"/>
      <c r="AJ530" s="53"/>
      <c r="AK530" s="208"/>
      <c r="AL530" s="54"/>
      <c r="AM530" s="53"/>
      <c r="AN530" s="206"/>
      <c r="AO530" s="54"/>
      <c r="AP530" s="54"/>
      <c r="AQ530" s="54"/>
      <c r="AR530" s="53"/>
      <c r="AS530" s="185"/>
      <c r="AT530" s="56"/>
      <c r="AU530" s="54"/>
      <c r="AV530" s="190"/>
      <c r="AW530" s="185"/>
      <c r="AX530" s="185"/>
      <c r="AY530" s="182"/>
      <c r="AZ530" s="56"/>
      <c r="BA530" s="56"/>
      <c r="BB530" s="56"/>
      <c r="BC530" s="56" t="str">
        <f t="shared" si="72"/>
        <v/>
      </c>
      <c r="BD530" s="56"/>
      <c r="BE530" s="57"/>
      <c r="BF530" s="56"/>
      <c r="BG530" s="56"/>
      <c r="BH530" s="231"/>
      <c r="BI530" s="197">
        <f t="shared" si="73"/>
        <v>0</v>
      </c>
      <c r="BJ530" s="236"/>
      <c r="BK530" s="56"/>
      <c r="BL530" s="56"/>
      <c r="BM530" s="56"/>
      <c r="BN530" s="223"/>
      <c r="BO530" s="53"/>
      <c r="BP530" s="231"/>
      <c r="BQ530" s="59"/>
      <c r="BR530" s="60"/>
      <c r="BS530" s="59"/>
      <c r="BT530" s="238"/>
      <c r="BU530" s="59"/>
      <c r="BV530" s="58" t="e">
        <f t="shared" si="74"/>
        <v>#DIV/0!</v>
      </c>
      <c r="BW530" s="58" t="e">
        <f t="shared" si="75"/>
        <v>#DIV/0!</v>
      </c>
      <c r="BX530" s="58" t="e">
        <f t="shared" si="76"/>
        <v>#DIV/0!</v>
      </c>
      <c r="BY530" s="53"/>
      <c r="BZ530" s="58"/>
      <c r="CA530" s="61"/>
      <c r="CB530" s="56"/>
      <c r="CC530" s="56"/>
      <c r="CD530" s="56"/>
      <c r="CF530" s="62">
        <f t="shared" si="77"/>
        <v>0</v>
      </c>
      <c r="CG530" s="62">
        <f t="shared" si="78"/>
        <v>0</v>
      </c>
      <c r="CH530" s="173">
        <f t="shared" si="79"/>
        <v>0</v>
      </c>
      <c r="CI530" s="62">
        <f t="shared" si="80"/>
        <v>0</v>
      </c>
    </row>
    <row r="531" spans="2:87" ht="20.100000000000001" customHeight="1" x14ac:dyDescent="0.25">
      <c r="B531" s="53"/>
      <c r="C531" s="54"/>
      <c r="D531" s="267"/>
      <c r="E531" s="271"/>
      <c r="F531" s="55"/>
      <c r="G531" s="274"/>
      <c r="H531" s="53"/>
      <c r="I531" s="53"/>
      <c r="J531" s="53"/>
      <c r="K531" s="53"/>
      <c r="L531" s="265"/>
      <c r="M531" s="53"/>
      <c r="N531" s="260"/>
      <c r="O531" s="274"/>
      <c r="P531" s="53"/>
      <c r="Q531" s="263"/>
      <c r="R531" s="263"/>
      <c r="S531" s="179"/>
      <c r="T531" s="195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5"/>
      <c r="AF531" s="53"/>
      <c r="AG531" s="55"/>
      <c r="AH531" s="54"/>
      <c r="AI531" s="53"/>
      <c r="AJ531" s="53"/>
      <c r="AK531" s="208"/>
      <c r="AL531" s="54"/>
      <c r="AM531" s="53"/>
      <c r="AN531" s="206"/>
      <c r="AO531" s="54"/>
      <c r="AP531" s="54"/>
      <c r="AQ531" s="54"/>
      <c r="AR531" s="53"/>
      <c r="AS531" s="185"/>
      <c r="AT531" s="56"/>
      <c r="AU531" s="54"/>
      <c r="AV531" s="190"/>
      <c r="AW531" s="185"/>
      <c r="AX531" s="185"/>
      <c r="AY531" s="182"/>
      <c r="AZ531" s="56"/>
      <c r="BA531" s="56"/>
      <c r="BB531" s="56"/>
      <c r="BC531" s="56" t="str">
        <f t="shared" si="72"/>
        <v/>
      </c>
      <c r="BD531" s="56"/>
      <c r="BE531" s="57"/>
      <c r="BF531" s="56"/>
      <c r="BG531" s="56"/>
      <c r="BH531" s="231"/>
      <c r="BI531" s="197">
        <f t="shared" si="73"/>
        <v>0</v>
      </c>
      <c r="BJ531" s="236"/>
      <c r="BK531" s="56"/>
      <c r="BL531" s="56"/>
      <c r="BM531" s="56"/>
      <c r="BN531" s="223"/>
      <c r="BO531" s="53"/>
      <c r="BP531" s="231"/>
      <c r="BQ531" s="59"/>
      <c r="BR531" s="60"/>
      <c r="BS531" s="59"/>
      <c r="BT531" s="238"/>
      <c r="BU531" s="59"/>
      <c r="BV531" s="58" t="e">
        <f t="shared" si="74"/>
        <v>#DIV/0!</v>
      </c>
      <c r="BW531" s="58" t="e">
        <f t="shared" si="75"/>
        <v>#DIV/0!</v>
      </c>
      <c r="BX531" s="58" t="e">
        <f t="shared" si="76"/>
        <v>#DIV/0!</v>
      </c>
      <c r="BY531" s="53"/>
      <c r="BZ531" s="58"/>
      <c r="CA531" s="61"/>
      <c r="CB531" s="56"/>
      <c r="CC531" s="56"/>
      <c r="CD531" s="56"/>
      <c r="CF531" s="62">
        <f t="shared" si="77"/>
        <v>0</v>
      </c>
      <c r="CG531" s="62">
        <f t="shared" si="78"/>
        <v>0</v>
      </c>
      <c r="CH531" s="173">
        <f t="shared" si="79"/>
        <v>0</v>
      </c>
      <c r="CI531" s="62">
        <f t="shared" si="80"/>
        <v>0</v>
      </c>
    </row>
    <row r="532" spans="2:87" ht="20.100000000000001" customHeight="1" x14ac:dyDescent="0.25">
      <c r="B532" s="53"/>
      <c r="C532" s="54"/>
      <c r="D532" s="267"/>
      <c r="E532" s="271"/>
      <c r="F532" s="55"/>
      <c r="G532" s="274"/>
      <c r="H532" s="53"/>
      <c r="I532" s="53"/>
      <c r="J532" s="53"/>
      <c r="K532" s="53"/>
      <c r="L532" s="265"/>
      <c r="M532" s="53"/>
      <c r="N532" s="260"/>
      <c r="O532" s="274"/>
      <c r="P532" s="53"/>
      <c r="Q532" s="263"/>
      <c r="R532" s="263"/>
      <c r="S532" s="179"/>
      <c r="T532" s="195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5"/>
      <c r="AF532" s="53"/>
      <c r="AG532" s="55"/>
      <c r="AH532" s="54"/>
      <c r="AI532" s="53"/>
      <c r="AJ532" s="53"/>
      <c r="AK532" s="208"/>
      <c r="AL532" s="54"/>
      <c r="AM532" s="53"/>
      <c r="AN532" s="206"/>
      <c r="AO532" s="54"/>
      <c r="AP532" s="54"/>
      <c r="AQ532" s="54"/>
      <c r="AR532" s="53"/>
      <c r="AS532" s="185"/>
      <c r="AT532" s="56"/>
      <c r="AU532" s="54"/>
      <c r="AV532" s="190"/>
      <c r="AW532" s="185"/>
      <c r="AX532" s="185"/>
      <c r="AY532" s="182"/>
      <c r="AZ532" s="56"/>
      <c r="BA532" s="56"/>
      <c r="BB532" s="56"/>
      <c r="BC532" s="56" t="str">
        <f t="shared" si="72"/>
        <v/>
      </c>
      <c r="BD532" s="56"/>
      <c r="BE532" s="57"/>
      <c r="BF532" s="56"/>
      <c r="BG532" s="56"/>
      <c r="BH532" s="231"/>
      <c r="BI532" s="197">
        <f t="shared" si="73"/>
        <v>0</v>
      </c>
      <c r="BJ532" s="236"/>
      <c r="BK532" s="56"/>
      <c r="BL532" s="56"/>
      <c r="BM532" s="56"/>
      <c r="BN532" s="223"/>
      <c r="BO532" s="53"/>
      <c r="BP532" s="231"/>
      <c r="BQ532" s="59"/>
      <c r="BR532" s="60"/>
      <c r="BS532" s="59"/>
      <c r="BT532" s="238"/>
      <c r="BU532" s="59"/>
      <c r="BV532" s="58" t="e">
        <f t="shared" si="74"/>
        <v>#DIV/0!</v>
      </c>
      <c r="BW532" s="58" t="e">
        <f t="shared" si="75"/>
        <v>#DIV/0!</v>
      </c>
      <c r="BX532" s="58" t="e">
        <f t="shared" si="76"/>
        <v>#DIV/0!</v>
      </c>
      <c r="BY532" s="53"/>
      <c r="BZ532" s="58"/>
      <c r="CA532" s="61"/>
      <c r="CB532" s="56"/>
      <c r="CC532" s="56"/>
      <c r="CD532" s="56"/>
      <c r="CF532" s="62">
        <f t="shared" si="77"/>
        <v>0</v>
      </c>
      <c r="CG532" s="62">
        <f t="shared" si="78"/>
        <v>0</v>
      </c>
      <c r="CH532" s="173">
        <f t="shared" si="79"/>
        <v>0</v>
      </c>
      <c r="CI532" s="62">
        <f t="shared" si="80"/>
        <v>0</v>
      </c>
    </row>
    <row r="533" spans="2:87" ht="20.100000000000001" customHeight="1" x14ac:dyDescent="0.25">
      <c r="B533" s="53"/>
      <c r="C533" s="54"/>
      <c r="D533" s="267"/>
      <c r="E533" s="271"/>
      <c r="F533" s="55"/>
      <c r="G533" s="274"/>
      <c r="H533" s="53"/>
      <c r="I533" s="53"/>
      <c r="J533" s="53"/>
      <c r="K533" s="53"/>
      <c r="L533" s="265"/>
      <c r="M533" s="53"/>
      <c r="N533" s="260"/>
      <c r="O533" s="274"/>
      <c r="P533" s="53"/>
      <c r="Q533" s="263"/>
      <c r="R533" s="263"/>
      <c r="S533" s="179"/>
      <c r="T533" s="195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5"/>
      <c r="AF533" s="53"/>
      <c r="AG533" s="55"/>
      <c r="AH533" s="54"/>
      <c r="AI533" s="53"/>
      <c r="AJ533" s="53"/>
      <c r="AK533" s="208"/>
      <c r="AL533" s="54"/>
      <c r="AM533" s="53"/>
      <c r="AN533" s="206"/>
      <c r="AO533" s="54"/>
      <c r="AP533" s="54"/>
      <c r="AQ533" s="54"/>
      <c r="AR533" s="53"/>
      <c r="AS533" s="185"/>
      <c r="AT533" s="56"/>
      <c r="AU533" s="54"/>
      <c r="AV533" s="190"/>
      <c r="AW533" s="185"/>
      <c r="AX533" s="185"/>
      <c r="AY533" s="182"/>
      <c r="AZ533" s="56"/>
      <c r="BA533" s="56"/>
      <c r="BB533" s="56"/>
      <c r="BC533" s="56" t="str">
        <f t="shared" si="72"/>
        <v/>
      </c>
      <c r="BD533" s="56"/>
      <c r="BE533" s="57"/>
      <c r="BF533" s="56"/>
      <c r="BG533" s="56"/>
      <c r="BH533" s="231"/>
      <c r="BI533" s="197">
        <f t="shared" si="73"/>
        <v>0</v>
      </c>
      <c r="BJ533" s="236"/>
      <c r="BK533" s="56"/>
      <c r="BL533" s="56"/>
      <c r="BM533" s="56"/>
      <c r="BN533" s="223"/>
      <c r="BO533" s="53"/>
      <c r="BP533" s="231"/>
      <c r="BQ533" s="59"/>
      <c r="BR533" s="60"/>
      <c r="BS533" s="59"/>
      <c r="BT533" s="238"/>
      <c r="BU533" s="59"/>
      <c r="BV533" s="58" t="e">
        <f t="shared" si="74"/>
        <v>#DIV/0!</v>
      </c>
      <c r="BW533" s="58" t="e">
        <f t="shared" si="75"/>
        <v>#DIV/0!</v>
      </c>
      <c r="BX533" s="58" t="e">
        <f t="shared" si="76"/>
        <v>#DIV/0!</v>
      </c>
      <c r="BY533" s="53"/>
      <c r="BZ533" s="58"/>
      <c r="CA533" s="61"/>
      <c r="CB533" s="56"/>
      <c r="CC533" s="56"/>
      <c r="CD533" s="56"/>
      <c r="CF533" s="62">
        <f t="shared" si="77"/>
        <v>0</v>
      </c>
      <c r="CG533" s="62">
        <f t="shared" si="78"/>
        <v>0</v>
      </c>
      <c r="CH533" s="173">
        <f t="shared" si="79"/>
        <v>0</v>
      </c>
      <c r="CI533" s="62">
        <f t="shared" si="80"/>
        <v>0</v>
      </c>
    </row>
    <row r="534" spans="2:87" ht="20.100000000000001" customHeight="1" x14ac:dyDescent="0.25">
      <c r="B534" s="53"/>
      <c r="C534" s="54"/>
      <c r="D534" s="267"/>
      <c r="E534" s="271"/>
      <c r="F534" s="55"/>
      <c r="G534" s="274"/>
      <c r="H534" s="53"/>
      <c r="I534" s="53"/>
      <c r="J534" s="53"/>
      <c r="K534" s="53"/>
      <c r="L534" s="265"/>
      <c r="M534" s="53"/>
      <c r="N534" s="260"/>
      <c r="O534" s="274"/>
      <c r="P534" s="53"/>
      <c r="Q534" s="263"/>
      <c r="R534" s="263"/>
      <c r="S534" s="179"/>
      <c r="T534" s="195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5"/>
      <c r="AF534" s="53"/>
      <c r="AG534" s="55"/>
      <c r="AH534" s="54"/>
      <c r="AI534" s="53"/>
      <c r="AJ534" s="53"/>
      <c r="AK534" s="208"/>
      <c r="AL534" s="54"/>
      <c r="AM534" s="53"/>
      <c r="AN534" s="206"/>
      <c r="AO534" s="54"/>
      <c r="AP534" s="54"/>
      <c r="AQ534" s="54"/>
      <c r="AR534" s="53"/>
      <c r="AS534" s="185"/>
      <c r="AT534" s="56"/>
      <c r="AU534" s="54"/>
      <c r="AV534" s="190"/>
      <c r="AW534" s="185"/>
      <c r="AX534" s="185"/>
      <c r="AY534" s="182"/>
      <c r="AZ534" s="56"/>
      <c r="BA534" s="56"/>
      <c r="BB534" s="56"/>
      <c r="BC534" s="56" t="str">
        <f t="shared" si="72"/>
        <v/>
      </c>
      <c r="BD534" s="56"/>
      <c r="BE534" s="57"/>
      <c r="BF534" s="56"/>
      <c r="BG534" s="56"/>
      <c r="BH534" s="231"/>
      <c r="BI534" s="197">
        <f t="shared" si="73"/>
        <v>0</v>
      </c>
      <c r="BJ534" s="236"/>
      <c r="BK534" s="56"/>
      <c r="BL534" s="56"/>
      <c r="BM534" s="56"/>
      <c r="BN534" s="223"/>
      <c r="BO534" s="53"/>
      <c r="BP534" s="231"/>
      <c r="BQ534" s="59"/>
      <c r="BR534" s="60"/>
      <c r="BS534" s="59"/>
      <c r="BT534" s="238"/>
      <c r="BU534" s="59"/>
      <c r="BV534" s="58" t="e">
        <f t="shared" si="74"/>
        <v>#DIV/0!</v>
      </c>
      <c r="BW534" s="58" t="e">
        <f t="shared" si="75"/>
        <v>#DIV/0!</v>
      </c>
      <c r="BX534" s="58" t="e">
        <f t="shared" si="76"/>
        <v>#DIV/0!</v>
      </c>
      <c r="BY534" s="53"/>
      <c r="BZ534" s="58"/>
      <c r="CA534" s="61"/>
      <c r="CB534" s="56"/>
      <c r="CC534" s="56"/>
      <c r="CD534" s="56"/>
      <c r="CF534" s="62">
        <f t="shared" si="77"/>
        <v>0</v>
      </c>
      <c r="CG534" s="62">
        <f t="shared" si="78"/>
        <v>0</v>
      </c>
      <c r="CH534" s="173">
        <f t="shared" si="79"/>
        <v>0</v>
      </c>
      <c r="CI534" s="62">
        <f t="shared" si="80"/>
        <v>0</v>
      </c>
    </row>
    <row r="535" spans="2:87" ht="20.100000000000001" customHeight="1" x14ac:dyDescent="0.25">
      <c r="B535" s="53"/>
      <c r="C535" s="54"/>
      <c r="D535" s="267"/>
      <c r="E535" s="271"/>
      <c r="F535" s="55"/>
      <c r="G535" s="274"/>
      <c r="H535" s="53"/>
      <c r="I535" s="53"/>
      <c r="J535" s="53"/>
      <c r="K535" s="53"/>
      <c r="L535" s="265"/>
      <c r="M535" s="53"/>
      <c r="N535" s="260"/>
      <c r="O535" s="274"/>
      <c r="P535" s="53"/>
      <c r="Q535" s="263"/>
      <c r="R535" s="263"/>
      <c r="S535" s="179"/>
      <c r="T535" s="195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5"/>
      <c r="AF535" s="53"/>
      <c r="AG535" s="55"/>
      <c r="AH535" s="54"/>
      <c r="AI535" s="53"/>
      <c r="AJ535" s="53"/>
      <c r="AK535" s="208"/>
      <c r="AL535" s="54"/>
      <c r="AM535" s="53"/>
      <c r="AN535" s="206"/>
      <c r="AO535" s="54"/>
      <c r="AP535" s="54"/>
      <c r="AQ535" s="54"/>
      <c r="AR535" s="53"/>
      <c r="AS535" s="185"/>
      <c r="AT535" s="56"/>
      <c r="AU535" s="54"/>
      <c r="AV535" s="190"/>
      <c r="AW535" s="185"/>
      <c r="AX535" s="185"/>
      <c r="AY535" s="182"/>
      <c r="AZ535" s="56"/>
      <c r="BA535" s="56"/>
      <c r="BB535" s="56"/>
      <c r="BC535" s="56" t="str">
        <f t="shared" si="72"/>
        <v/>
      </c>
      <c r="BD535" s="56"/>
      <c r="BE535" s="57"/>
      <c r="BF535" s="56"/>
      <c r="BG535" s="56"/>
      <c r="BH535" s="231"/>
      <c r="BI535" s="197">
        <f t="shared" si="73"/>
        <v>0</v>
      </c>
      <c r="BJ535" s="236"/>
      <c r="BK535" s="56"/>
      <c r="BL535" s="56"/>
      <c r="BM535" s="56"/>
      <c r="BN535" s="223"/>
      <c r="BO535" s="53"/>
      <c r="BP535" s="231"/>
      <c r="BQ535" s="59"/>
      <c r="BR535" s="60"/>
      <c r="BS535" s="59"/>
      <c r="BT535" s="238"/>
      <c r="BU535" s="59"/>
      <c r="BV535" s="58" t="e">
        <f t="shared" si="74"/>
        <v>#DIV/0!</v>
      </c>
      <c r="BW535" s="58" t="e">
        <f t="shared" si="75"/>
        <v>#DIV/0!</v>
      </c>
      <c r="BX535" s="58" t="e">
        <f t="shared" si="76"/>
        <v>#DIV/0!</v>
      </c>
      <c r="BY535" s="53"/>
      <c r="BZ535" s="58"/>
      <c r="CA535" s="61"/>
      <c r="CB535" s="56"/>
      <c r="CC535" s="56"/>
      <c r="CD535" s="56"/>
      <c r="CF535" s="62">
        <f t="shared" si="77"/>
        <v>0</v>
      </c>
      <c r="CG535" s="62">
        <f t="shared" si="78"/>
        <v>0</v>
      </c>
      <c r="CH535" s="173">
        <f t="shared" si="79"/>
        <v>0</v>
      </c>
      <c r="CI535" s="62">
        <f t="shared" si="80"/>
        <v>0</v>
      </c>
    </row>
    <row r="536" spans="2:87" ht="20.100000000000001" customHeight="1" x14ac:dyDescent="0.25">
      <c r="B536" s="53"/>
      <c r="C536" s="54"/>
      <c r="D536" s="267"/>
      <c r="E536" s="271"/>
      <c r="F536" s="55"/>
      <c r="G536" s="274"/>
      <c r="H536" s="53"/>
      <c r="I536" s="53"/>
      <c r="J536" s="53"/>
      <c r="K536" s="53"/>
      <c r="L536" s="265"/>
      <c r="M536" s="53"/>
      <c r="N536" s="260"/>
      <c r="O536" s="274"/>
      <c r="P536" s="53"/>
      <c r="Q536" s="263"/>
      <c r="R536" s="263"/>
      <c r="S536" s="179"/>
      <c r="T536" s="195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5"/>
      <c r="AF536" s="53"/>
      <c r="AG536" s="55"/>
      <c r="AH536" s="54"/>
      <c r="AI536" s="53"/>
      <c r="AJ536" s="53"/>
      <c r="AK536" s="208"/>
      <c r="AL536" s="54"/>
      <c r="AM536" s="53"/>
      <c r="AN536" s="206"/>
      <c r="AO536" s="54"/>
      <c r="AP536" s="54"/>
      <c r="AQ536" s="54"/>
      <c r="AR536" s="53"/>
      <c r="AS536" s="185"/>
      <c r="AT536" s="56"/>
      <c r="AU536" s="54"/>
      <c r="AV536" s="190"/>
      <c r="AW536" s="185"/>
      <c r="AX536" s="185"/>
      <c r="AY536" s="182"/>
      <c r="AZ536" s="56"/>
      <c r="BA536" s="56"/>
      <c r="BB536" s="56"/>
      <c r="BC536" s="56" t="str">
        <f t="shared" si="72"/>
        <v/>
      </c>
      <c r="BD536" s="56"/>
      <c r="BE536" s="57"/>
      <c r="BF536" s="56"/>
      <c r="BG536" s="56"/>
      <c r="BH536" s="231"/>
      <c r="BI536" s="197">
        <f t="shared" si="73"/>
        <v>0</v>
      </c>
      <c r="BJ536" s="236"/>
      <c r="BK536" s="56"/>
      <c r="BL536" s="56"/>
      <c r="BM536" s="56"/>
      <c r="BN536" s="223"/>
      <c r="BO536" s="53"/>
      <c r="BP536" s="231"/>
      <c r="BQ536" s="59"/>
      <c r="BR536" s="60"/>
      <c r="BS536" s="59"/>
      <c r="BT536" s="238"/>
      <c r="BU536" s="59"/>
      <c r="BV536" s="58" t="e">
        <f t="shared" si="74"/>
        <v>#DIV/0!</v>
      </c>
      <c r="BW536" s="58" t="e">
        <f t="shared" si="75"/>
        <v>#DIV/0!</v>
      </c>
      <c r="BX536" s="58" t="e">
        <f t="shared" si="76"/>
        <v>#DIV/0!</v>
      </c>
      <c r="BY536" s="53"/>
      <c r="BZ536" s="58"/>
      <c r="CA536" s="61"/>
      <c r="CB536" s="56"/>
      <c r="CC536" s="56"/>
      <c r="CD536" s="56"/>
      <c r="CF536" s="62">
        <f t="shared" si="77"/>
        <v>0</v>
      </c>
      <c r="CG536" s="62">
        <f t="shared" si="78"/>
        <v>0</v>
      </c>
      <c r="CH536" s="173">
        <f t="shared" si="79"/>
        <v>0</v>
      </c>
      <c r="CI536" s="62">
        <f t="shared" si="80"/>
        <v>0</v>
      </c>
    </row>
    <row r="537" spans="2:87" ht="20.100000000000001" customHeight="1" x14ac:dyDescent="0.25">
      <c r="B537" s="53"/>
      <c r="C537" s="54"/>
      <c r="D537" s="267"/>
      <c r="E537" s="271"/>
      <c r="F537" s="55"/>
      <c r="G537" s="274"/>
      <c r="H537" s="53"/>
      <c r="I537" s="53"/>
      <c r="J537" s="53"/>
      <c r="K537" s="53"/>
      <c r="L537" s="265"/>
      <c r="M537" s="53"/>
      <c r="N537" s="260"/>
      <c r="O537" s="274"/>
      <c r="P537" s="53"/>
      <c r="Q537" s="263"/>
      <c r="R537" s="263"/>
      <c r="S537" s="179"/>
      <c r="T537" s="195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5"/>
      <c r="AF537" s="53"/>
      <c r="AG537" s="55"/>
      <c r="AH537" s="54"/>
      <c r="AI537" s="53"/>
      <c r="AJ537" s="53"/>
      <c r="AK537" s="208"/>
      <c r="AL537" s="54"/>
      <c r="AM537" s="53"/>
      <c r="AN537" s="206"/>
      <c r="AO537" s="54"/>
      <c r="AP537" s="54"/>
      <c r="AQ537" s="54"/>
      <c r="AR537" s="53"/>
      <c r="AS537" s="185"/>
      <c r="AT537" s="56"/>
      <c r="AU537" s="54"/>
      <c r="AV537" s="190"/>
      <c r="AW537" s="185"/>
      <c r="AX537" s="185"/>
      <c r="AY537" s="182"/>
      <c r="AZ537" s="56"/>
      <c r="BA537" s="56"/>
      <c r="BB537" s="56"/>
      <c r="BC537" s="56" t="str">
        <f t="shared" si="72"/>
        <v/>
      </c>
      <c r="BD537" s="56"/>
      <c r="BE537" s="57"/>
      <c r="BF537" s="56"/>
      <c r="BG537" s="56"/>
      <c r="BH537" s="231"/>
      <c r="BI537" s="197">
        <f t="shared" si="73"/>
        <v>0</v>
      </c>
      <c r="BJ537" s="236"/>
      <c r="BK537" s="56"/>
      <c r="BL537" s="56"/>
      <c r="BM537" s="56"/>
      <c r="BN537" s="223"/>
      <c r="BO537" s="53"/>
      <c r="BP537" s="231"/>
      <c r="BQ537" s="59"/>
      <c r="BR537" s="60"/>
      <c r="BS537" s="59"/>
      <c r="BT537" s="238"/>
      <c r="BU537" s="59"/>
      <c r="BV537" s="58" t="e">
        <f t="shared" si="74"/>
        <v>#DIV/0!</v>
      </c>
      <c r="BW537" s="58" t="e">
        <f t="shared" si="75"/>
        <v>#DIV/0!</v>
      </c>
      <c r="BX537" s="58" t="e">
        <f t="shared" si="76"/>
        <v>#DIV/0!</v>
      </c>
      <c r="BY537" s="53"/>
      <c r="BZ537" s="58"/>
      <c r="CA537" s="61"/>
      <c r="CB537" s="56"/>
      <c r="CC537" s="56"/>
      <c r="CD537" s="56"/>
      <c r="CF537" s="62">
        <f t="shared" si="77"/>
        <v>0</v>
      </c>
      <c r="CG537" s="62">
        <f t="shared" si="78"/>
        <v>0</v>
      </c>
      <c r="CH537" s="173">
        <f t="shared" si="79"/>
        <v>0</v>
      </c>
      <c r="CI537" s="62">
        <f t="shared" si="80"/>
        <v>0</v>
      </c>
    </row>
    <row r="538" spans="2:87" ht="20.100000000000001" customHeight="1" x14ac:dyDescent="0.25">
      <c r="B538" s="53"/>
      <c r="C538" s="54"/>
      <c r="D538" s="267"/>
      <c r="E538" s="271"/>
      <c r="F538" s="55"/>
      <c r="G538" s="274"/>
      <c r="H538" s="53"/>
      <c r="I538" s="53"/>
      <c r="J538" s="53"/>
      <c r="K538" s="53"/>
      <c r="L538" s="265"/>
      <c r="M538" s="53"/>
      <c r="N538" s="260"/>
      <c r="O538" s="274"/>
      <c r="P538" s="53"/>
      <c r="Q538" s="263"/>
      <c r="R538" s="263"/>
      <c r="S538" s="179"/>
      <c r="T538" s="195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5"/>
      <c r="AF538" s="53"/>
      <c r="AG538" s="55"/>
      <c r="AH538" s="54"/>
      <c r="AI538" s="53"/>
      <c r="AJ538" s="53"/>
      <c r="AK538" s="208"/>
      <c r="AL538" s="54"/>
      <c r="AM538" s="53"/>
      <c r="AN538" s="206"/>
      <c r="AO538" s="54"/>
      <c r="AP538" s="54"/>
      <c r="AQ538" s="54"/>
      <c r="AR538" s="53"/>
      <c r="AS538" s="185"/>
      <c r="AT538" s="56"/>
      <c r="AU538" s="54"/>
      <c r="AV538" s="190"/>
      <c r="AW538" s="185"/>
      <c r="AX538" s="185"/>
      <c r="AY538" s="182"/>
      <c r="AZ538" s="56"/>
      <c r="BA538" s="56"/>
      <c r="BB538" s="56"/>
      <c r="BC538" s="56" t="str">
        <f t="shared" si="72"/>
        <v/>
      </c>
      <c r="BD538" s="56"/>
      <c r="BE538" s="57"/>
      <c r="BF538" s="56"/>
      <c r="BG538" s="56"/>
      <c r="BH538" s="231"/>
      <c r="BI538" s="197">
        <f t="shared" si="73"/>
        <v>0</v>
      </c>
      <c r="BJ538" s="236"/>
      <c r="BK538" s="56"/>
      <c r="BL538" s="56"/>
      <c r="BM538" s="56"/>
      <c r="BN538" s="223"/>
      <c r="BO538" s="53"/>
      <c r="BP538" s="231"/>
      <c r="BQ538" s="59"/>
      <c r="BR538" s="60"/>
      <c r="BS538" s="59"/>
      <c r="BT538" s="238"/>
      <c r="BU538" s="59"/>
      <c r="BV538" s="58" t="e">
        <f t="shared" si="74"/>
        <v>#DIV/0!</v>
      </c>
      <c r="BW538" s="58" t="e">
        <f t="shared" si="75"/>
        <v>#DIV/0!</v>
      </c>
      <c r="BX538" s="58" t="e">
        <f t="shared" si="76"/>
        <v>#DIV/0!</v>
      </c>
      <c r="BY538" s="53"/>
      <c r="BZ538" s="58"/>
      <c r="CA538" s="61"/>
      <c r="CB538" s="56"/>
      <c r="CC538" s="56"/>
      <c r="CD538" s="56"/>
      <c r="CF538" s="62">
        <f t="shared" si="77"/>
        <v>0</v>
      </c>
      <c r="CG538" s="62">
        <f t="shared" si="78"/>
        <v>0</v>
      </c>
      <c r="CH538" s="173">
        <f t="shared" si="79"/>
        <v>0</v>
      </c>
      <c r="CI538" s="62">
        <f t="shared" si="80"/>
        <v>0</v>
      </c>
    </row>
    <row r="539" spans="2:87" ht="20.100000000000001" customHeight="1" x14ac:dyDescent="0.25">
      <c r="B539" s="53"/>
      <c r="C539" s="54"/>
      <c r="D539" s="267"/>
      <c r="E539" s="271"/>
      <c r="F539" s="55"/>
      <c r="G539" s="274"/>
      <c r="H539" s="53"/>
      <c r="I539" s="53"/>
      <c r="J539" s="53"/>
      <c r="K539" s="53"/>
      <c r="L539" s="265"/>
      <c r="M539" s="53"/>
      <c r="N539" s="260"/>
      <c r="O539" s="274"/>
      <c r="P539" s="53"/>
      <c r="Q539" s="263"/>
      <c r="R539" s="263"/>
      <c r="S539" s="179"/>
      <c r="T539" s="195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5"/>
      <c r="AF539" s="53"/>
      <c r="AG539" s="55"/>
      <c r="AH539" s="54"/>
      <c r="AI539" s="53"/>
      <c r="AJ539" s="53"/>
      <c r="AK539" s="208"/>
      <c r="AL539" s="54"/>
      <c r="AM539" s="53"/>
      <c r="AN539" s="206"/>
      <c r="AO539" s="54"/>
      <c r="AP539" s="54"/>
      <c r="AQ539" s="54"/>
      <c r="AR539" s="53"/>
      <c r="AS539" s="185"/>
      <c r="AT539" s="56"/>
      <c r="AU539" s="54"/>
      <c r="AV539" s="190"/>
      <c r="AW539" s="185"/>
      <c r="AX539" s="185"/>
      <c r="AY539" s="182"/>
      <c r="AZ539" s="56"/>
      <c r="BA539" s="56"/>
      <c r="BB539" s="56"/>
      <c r="BC539" s="56" t="str">
        <f t="shared" si="72"/>
        <v/>
      </c>
      <c r="BD539" s="56"/>
      <c r="BE539" s="57"/>
      <c r="BF539" s="56"/>
      <c r="BG539" s="56"/>
      <c r="BH539" s="231"/>
      <c r="BI539" s="197">
        <f t="shared" si="73"/>
        <v>0</v>
      </c>
      <c r="BJ539" s="236"/>
      <c r="BK539" s="56"/>
      <c r="BL539" s="56"/>
      <c r="BM539" s="56"/>
      <c r="BN539" s="223"/>
      <c r="BO539" s="53"/>
      <c r="BP539" s="231"/>
      <c r="BQ539" s="59"/>
      <c r="BR539" s="60"/>
      <c r="BS539" s="59"/>
      <c r="BT539" s="238"/>
      <c r="BU539" s="59"/>
      <c r="BV539" s="58" t="e">
        <f t="shared" si="74"/>
        <v>#DIV/0!</v>
      </c>
      <c r="BW539" s="58" t="e">
        <f t="shared" si="75"/>
        <v>#DIV/0!</v>
      </c>
      <c r="BX539" s="58" t="e">
        <f t="shared" si="76"/>
        <v>#DIV/0!</v>
      </c>
      <c r="BY539" s="53"/>
      <c r="BZ539" s="58"/>
      <c r="CA539" s="61"/>
      <c r="CB539" s="56"/>
      <c r="CC539" s="56"/>
      <c r="CD539" s="56"/>
      <c r="CF539" s="62">
        <f t="shared" si="77"/>
        <v>0</v>
      </c>
      <c r="CG539" s="62">
        <f t="shared" si="78"/>
        <v>0</v>
      </c>
      <c r="CH539" s="173">
        <f t="shared" si="79"/>
        <v>0</v>
      </c>
      <c r="CI539" s="62">
        <f t="shared" si="80"/>
        <v>0</v>
      </c>
    </row>
    <row r="540" spans="2:87" ht="20.100000000000001" customHeight="1" x14ac:dyDescent="0.25">
      <c r="B540" s="53"/>
      <c r="C540" s="54"/>
      <c r="D540" s="267"/>
      <c r="E540" s="271"/>
      <c r="F540" s="55"/>
      <c r="G540" s="274"/>
      <c r="H540" s="53"/>
      <c r="I540" s="53"/>
      <c r="J540" s="53"/>
      <c r="K540" s="53"/>
      <c r="L540" s="265"/>
      <c r="M540" s="53"/>
      <c r="N540" s="260"/>
      <c r="O540" s="274"/>
      <c r="P540" s="53"/>
      <c r="Q540" s="263"/>
      <c r="R540" s="263"/>
      <c r="S540" s="179"/>
      <c r="T540" s="195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5"/>
      <c r="AF540" s="53"/>
      <c r="AG540" s="55"/>
      <c r="AH540" s="54"/>
      <c r="AI540" s="53"/>
      <c r="AJ540" s="53"/>
      <c r="AK540" s="208"/>
      <c r="AL540" s="54"/>
      <c r="AM540" s="53"/>
      <c r="AN540" s="206"/>
      <c r="AO540" s="54"/>
      <c r="AP540" s="54"/>
      <c r="AQ540" s="54"/>
      <c r="AR540" s="53"/>
      <c r="AS540" s="185"/>
      <c r="AT540" s="56"/>
      <c r="AU540" s="54"/>
      <c r="AV540" s="190"/>
      <c r="AW540" s="185"/>
      <c r="AX540" s="185"/>
      <c r="AY540" s="182"/>
      <c r="AZ540" s="56"/>
      <c r="BA540" s="56"/>
      <c r="BB540" s="56"/>
      <c r="BC540" s="56" t="str">
        <f t="shared" si="72"/>
        <v/>
      </c>
      <c r="BD540" s="56"/>
      <c r="BE540" s="57"/>
      <c r="BF540" s="56"/>
      <c r="BG540" s="56"/>
      <c r="BH540" s="231"/>
      <c r="BI540" s="197">
        <f t="shared" si="73"/>
        <v>0</v>
      </c>
      <c r="BJ540" s="236"/>
      <c r="BK540" s="56"/>
      <c r="BL540" s="56"/>
      <c r="BM540" s="56"/>
      <c r="BN540" s="223"/>
      <c r="BO540" s="53"/>
      <c r="BP540" s="231"/>
      <c r="BQ540" s="59"/>
      <c r="BR540" s="60"/>
      <c r="BS540" s="59"/>
      <c r="BT540" s="238"/>
      <c r="BU540" s="59"/>
      <c r="BV540" s="58" t="e">
        <f t="shared" si="74"/>
        <v>#DIV/0!</v>
      </c>
      <c r="BW540" s="58" t="e">
        <f t="shared" si="75"/>
        <v>#DIV/0!</v>
      </c>
      <c r="BX540" s="58" t="e">
        <f t="shared" si="76"/>
        <v>#DIV/0!</v>
      </c>
      <c r="BY540" s="53"/>
      <c r="BZ540" s="58"/>
      <c r="CA540" s="61"/>
      <c r="CB540" s="56"/>
      <c r="CC540" s="56"/>
      <c r="CD540" s="56"/>
      <c r="CF540" s="62">
        <f t="shared" si="77"/>
        <v>0</v>
      </c>
      <c r="CG540" s="62">
        <f t="shared" si="78"/>
        <v>0</v>
      </c>
      <c r="CH540" s="173">
        <f t="shared" si="79"/>
        <v>0</v>
      </c>
      <c r="CI540" s="62">
        <f t="shared" si="80"/>
        <v>0</v>
      </c>
    </row>
    <row r="541" spans="2:87" ht="20.100000000000001" customHeight="1" x14ac:dyDescent="0.25">
      <c r="B541" s="53"/>
      <c r="C541" s="54"/>
      <c r="D541" s="267"/>
      <c r="E541" s="271"/>
      <c r="F541" s="55"/>
      <c r="G541" s="274"/>
      <c r="H541" s="53"/>
      <c r="I541" s="53"/>
      <c r="J541" s="53"/>
      <c r="K541" s="53"/>
      <c r="L541" s="265"/>
      <c r="M541" s="53"/>
      <c r="N541" s="260"/>
      <c r="O541" s="274"/>
      <c r="P541" s="53"/>
      <c r="Q541" s="263"/>
      <c r="R541" s="263"/>
      <c r="S541" s="179"/>
      <c r="T541" s="195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5"/>
      <c r="AF541" s="53"/>
      <c r="AG541" s="55"/>
      <c r="AH541" s="54"/>
      <c r="AI541" s="53"/>
      <c r="AJ541" s="53"/>
      <c r="AK541" s="208"/>
      <c r="AL541" s="54"/>
      <c r="AM541" s="53"/>
      <c r="AN541" s="206"/>
      <c r="AO541" s="54"/>
      <c r="AP541" s="54"/>
      <c r="AQ541" s="54"/>
      <c r="AR541" s="53"/>
      <c r="AS541" s="185"/>
      <c r="AT541" s="56"/>
      <c r="AU541" s="54"/>
      <c r="AV541" s="190"/>
      <c r="AW541" s="185"/>
      <c r="AX541" s="185"/>
      <c r="AY541" s="182"/>
      <c r="AZ541" s="56"/>
      <c r="BA541" s="56"/>
      <c r="BB541" s="56"/>
      <c r="BC541" s="56" t="str">
        <f t="shared" si="72"/>
        <v/>
      </c>
      <c r="BD541" s="56"/>
      <c r="BE541" s="57"/>
      <c r="BF541" s="56"/>
      <c r="BG541" s="56"/>
      <c r="BH541" s="231"/>
      <c r="BI541" s="197">
        <f t="shared" si="73"/>
        <v>0</v>
      </c>
      <c r="BJ541" s="236"/>
      <c r="BK541" s="56"/>
      <c r="BL541" s="56"/>
      <c r="BM541" s="56"/>
      <c r="BN541" s="223"/>
      <c r="BO541" s="53"/>
      <c r="BP541" s="231"/>
      <c r="BQ541" s="59"/>
      <c r="BR541" s="60"/>
      <c r="BS541" s="59"/>
      <c r="BT541" s="238"/>
      <c r="BU541" s="59"/>
      <c r="BV541" s="58" t="e">
        <f t="shared" si="74"/>
        <v>#DIV/0!</v>
      </c>
      <c r="BW541" s="58" t="e">
        <f t="shared" si="75"/>
        <v>#DIV/0!</v>
      </c>
      <c r="BX541" s="58" t="e">
        <f t="shared" si="76"/>
        <v>#DIV/0!</v>
      </c>
      <c r="BY541" s="53"/>
      <c r="BZ541" s="58"/>
      <c r="CA541" s="61"/>
      <c r="CB541" s="56"/>
      <c r="CC541" s="56"/>
      <c r="CD541" s="56"/>
      <c r="CF541" s="62">
        <f t="shared" si="77"/>
        <v>0</v>
      </c>
      <c r="CG541" s="62">
        <f t="shared" si="78"/>
        <v>0</v>
      </c>
      <c r="CH541" s="173">
        <f t="shared" si="79"/>
        <v>0</v>
      </c>
      <c r="CI541" s="62">
        <f t="shared" si="80"/>
        <v>0</v>
      </c>
    </row>
    <row r="542" spans="2:87" ht="20.100000000000001" customHeight="1" x14ac:dyDescent="0.25">
      <c r="B542" s="53"/>
      <c r="C542" s="54"/>
      <c r="D542" s="267"/>
      <c r="E542" s="271"/>
      <c r="F542" s="55"/>
      <c r="G542" s="274"/>
      <c r="H542" s="53"/>
      <c r="I542" s="53"/>
      <c r="J542" s="53"/>
      <c r="K542" s="53"/>
      <c r="L542" s="265"/>
      <c r="M542" s="53"/>
      <c r="N542" s="260"/>
      <c r="O542" s="274"/>
      <c r="P542" s="53"/>
      <c r="Q542" s="263"/>
      <c r="R542" s="263"/>
      <c r="S542" s="179"/>
      <c r="T542" s="195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5"/>
      <c r="AF542" s="53"/>
      <c r="AG542" s="55"/>
      <c r="AH542" s="54"/>
      <c r="AI542" s="53"/>
      <c r="AJ542" s="53"/>
      <c r="AK542" s="208"/>
      <c r="AL542" s="54"/>
      <c r="AM542" s="53"/>
      <c r="AN542" s="206"/>
      <c r="AO542" s="54"/>
      <c r="AP542" s="54"/>
      <c r="AQ542" s="54"/>
      <c r="AR542" s="53"/>
      <c r="AS542" s="185"/>
      <c r="AT542" s="56"/>
      <c r="AU542" s="54"/>
      <c r="AV542" s="190"/>
      <c r="AW542" s="185"/>
      <c r="AX542" s="185"/>
      <c r="AY542" s="182"/>
      <c r="AZ542" s="56"/>
      <c r="BA542" s="56"/>
      <c r="BB542" s="56"/>
      <c r="BC542" s="56" t="str">
        <f t="shared" si="72"/>
        <v/>
      </c>
      <c r="BD542" s="56"/>
      <c r="BE542" s="57"/>
      <c r="BF542" s="56"/>
      <c r="BG542" s="56"/>
      <c r="BH542" s="231"/>
      <c r="BI542" s="197">
        <f t="shared" si="73"/>
        <v>0</v>
      </c>
      <c r="BJ542" s="236"/>
      <c r="BK542" s="56"/>
      <c r="BL542" s="56"/>
      <c r="BM542" s="56"/>
      <c r="BN542" s="223"/>
      <c r="BO542" s="53"/>
      <c r="BP542" s="231"/>
      <c r="BQ542" s="59"/>
      <c r="BR542" s="60"/>
      <c r="BS542" s="59"/>
      <c r="BT542" s="238"/>
      <c r="BU542" s="59"/>
      <c r="BV542" s="58" t="e">
        <f t="shared" si="74"/>
        <v>#DIV/0!</v>
      </c>
      <c r="BW542" s="58" t="e">
        <f t="shared" si="75"/>
        <v>#DIV/0!</v>
      </c>
      <c r="BX542" s="58" t="e">
        <f t="shared" si="76"/>
        <v>#DIV/0!</v>
      </c>
      <c r="BY542" s="53"/>
      <c r="BZ542" s="58"/>
      <c r="CA542" s="61"/>
      <c r="CB542" s="56"/>
      <c r="CC542" s="56"/>
      <c r="CD542" s="56"/>
      <c r="CF542" s="62">
        <f t="shared" si="77"/>
        <v>0</v>
      </c>
      <c r="CG542" s="62">
        <f t="shared" si="78"/>
        <v>0</v>
      </c>
      <c r="CH542" s="173">
        <f t="shared" si="79"/>
        <v>0</v>
      </c>
      <c r="CI542" s="62">
        <f t="shared" si="80"/>
        <v>0</v>
      </c>
    </row>
    <row r="543" spans="2:87" ht="20.100000000000001" customHeight="1" x14ac:dyDescent="0.25">
      <c r="B543" s="53"/>
      <c r="C543" s="54"/>
      <c r="D543" s="267"/>
      <c r="E543" s="271"/>
      <c r="F543" s="55"/>
      <c r="G543" s="274"/>
      <c r="H543" s="53"/>
      <c r="I543" s="53"/>
      <c r="J543" s="53"/>
      <c r="K543" s="53"/>
      <c r="L543" s="265"/>
      <c r="M543" s="53"/>
      <c r="N543" s="260"/>
      <c r="O543" s="274"/>
      <c r="P543" s="53"/>
      <c r="Q543" s="263"/>
      <c r="R543" s="263"/>
      <c r="S543" s="179"/>
      <c r="T543" s="195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5"/>
      <c r="AF543" s="53"/>
      <c r="AG543" s="55"/>
      <c r="AH543" s="54"/>
      <c r="AI543" s="53"/>
      <c r="AJ543" s="53"/>
      <c r="AK543" s="208"/>
      <c r="AL543" s="54"/>
      <c r="AM543" s="53"/>
      <c r="AN543" s="206"/>
      <c r="AO543" s="54"/>
      <c r="AP543" s="54"/>
      <c r="AQ543" s="54"/>
      <c r="AR543" s="53"/>
      <c r="AS543" s="185"/>
      <c r="AT543" s="56"/>
      <c r="AU543" s="54"/>
      <c r="AV543" s="190"/>
      <c r="AW543" s="185"/>
      <c r="AX543" s="185"/>
      <c r="AY543" s="182"/>
      <c r="AZ543" s="56"/>
      <c r="BA543" s="56"/>
      <c r="BB543" s="56"/>
      <c r="BC543" s="56" t="str">
        <f t="shared" si="72"/>
        <v/>
      </c>
      <c r="BD543" s="56"/>
      <c r="BE543" s="57"/>
      <c r="BF543" s="56"/>
      <c r="BG543" s="56"/>
      <c r="BH543" s="231"/>
      <c r="BI543" s="197">
        <f t="shared" si="73"/>
        <v>0</v>
      </c>
      <c r="BJ543" s="236"/>
      <c r="BK543" s="56"/>
      <c r="BL543" s="56"/>
      <c r="BM543" s="56"/>
      <c r="BN543" s="223"/>
      <c r="BO543" s="53"/>
      <c r="BP543" s="231"/>
      <c r="BQ543" s="59"/>
      <c r="BR543" s="60"/>
      <c r="BS543" s="59"/>
      <c r="BT543" s="238"/>
      <c r="BU543" s="59"/>
      <c r="BV543" s="58" t="e">
        <f t="shared" si="74"/>
        <v>#DIV/0!</v>
      </c>
      <c r="BW543" s="58" t="e">
        <f t="shared" si="75"/>
        <v>#DIV/0!</v>
      </c>
      <c r="BX543" s="58" t="e">
        <f t="shared" si="76"/>
        <v>#DIV/0!</v>
      </c>
      <c r="BY543" s="53"/>
      <c r="BZ543" s="58"/>
      <c r="CA543" s="61"/>
      <c r="CB543" s="56"/>
      <c r="CC543" s="56"/>
      <c r="CD543" s="56"/>
      <c r="CF543" s="62">
        <f t="shared" si="77"/>
        <v>0</v>
      </c>
      <c r="CG543" s="62">
        <f t="shared" si="78"/>
        <v>0</v>
      </c>
      <c r="CH543" s="173">
        <f t="shared" si="79"/>
        <v>0</v>
      </c>
      <c r="CI543" s="62">
        <f t="shared" si="80"/>
        <v>0</v>
      </c>
    </row>
    <row r="544" spans="2:87" ht="20.100000000000001" customHeight="1" x14ac:dyDescent="0.25">
      <c r="B544" s="53"/>
      <c r="C544" s="54"/>
      <c r="D544" s="267"/>
      <c r="E544" s="271"/>
      <c r="F544" s="55"/>
      <c r="G544" s="274"/>
      <c r="H544" s="53"/>
      <c r="I544" s="53"/>
      <c r="J544" s="53"/>
      <c r="K544" s="53"/>
      <c r="L544" s="265"/>
      <c r="M544" s="53"/>
      <c r="N544" s="260"/>
      <c r="O544" s="274"/>
      <c r="P544" s="53"/>
      <c r="Q544" s="263"/>
      <c r="R544" s="263"/>
      <c r="S544" s="179"/>
      <c r="T544" s="195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5"/>
      <c r="AF544" s="53"/>
      <c r="AG544" s="55"/>
      <c r="AH544" s="54"/>
      <c r="AI544" s="53"/>
      <c r="AJ544" s="53"/>
      <c r="AK544" s="208"/>
      <c r="AL544" s="54"/>
      <c r="AM544" s="53"/>
      <c r="AN544" s="206"/>
      <c r="AO544" s="54"/>
      <c r="AP544" s="54"/>
      <c r="AQ544" s="54"/>
      <c r="AR544" s="53"/>
      <c r="AS544" s="185"/>
      <c r="AT544" s="56"/>
      <c r="AU544" s="54"/>
      <c r="AV544" s="190"/>
      <c r="AW544" s="185"/>
      <c r="AX544" s="185"/>
      <c r="AY544" s="182"/>
      <c r="AZ544" s="56"/>
      <c r="BA544" s="56"/>
      <c r="BB544" s="56"/>
      <c r="BC544" s="56" t="str">
        <f t="shared" si="72"/>
        <v/>
      </c>
      <c r="BD544" s="56"/>
      <c r="BE544" s="57"/>
      <c r="BF544" s="56"/>
      <c r="BG544" s="56"/>
      <c r="BH544" s="231"/>
      <c r="BI544" s="197">
        <f t="shared" si="73"/>
        <v>0</v>
      </c>
      <c r="BJ544" s="236"/>
      <c r="BK544" s="56"/>
      <c r="BL544" s="56"/>
      <c r="BM544" s="56"/>
      <c r="BN544" s="223"/>
      <c r="BO544" s="53"/>
      <c r="BP544" s="231"/>
      <c r="BQ544" s="59"/>
      <c r="BR544" s="60"/>
      <c r="BS544" s="59"/>
      <c r="BT544" s="238"/>
      <c r="BU544" s="59"/>
      <c r="BV544" s="58" t="e">
        <f t="shared" si="74"/>
        <v>#DIV/0!</v>
      </c>
      <c r="BW544" s="58" t="e">
        <f t="shared" si="75"/>
        <v>#DIV/0!</v>
      </c>
      <c r="BX544" s="58" t="e">
        <f t="shared" si="76"/>
        <v>#DIV/0!</v>
      </c>
      <c r="BY544" s="53"/>
      <c r="BZ544" s="58"/>
      <c r="CA544" s="61"/>
      <c r="CB544" s="56"/>
      <c r="CC544" s="56"/>
      <c r="CD544" s="56"/>
      <c r="CF544" s="62">
        <f t="shared" si="77"/>
        <v>0</v>
      </c>
      <c r="CG544" s="62">
        <f t="shared" si="78"/>
        <v>0</v>
      </c>
      <c r="CH544" s="173">
        <f t="shared" si="79"/>
        <v>0</v>
      </c>
      <c r="CI544" s="62">
        <f t="shared" si="80"/>
        <v>0</v>
      </c>
    </row>
    <row r="545" spans="2:87" ht="20.100000000000001" customHeight="1" x14ac:dyDescent="0.25">
      <c r="B545" s="53"/>
      <c r="C545" s="54"/>
      <c r="D545" s="267"/>
      <c r="E545" s="271"/>
      <c r="F545" s="55"/>
      <c r="G545" s="274"/>
      <c r="H545" s="53"/>
      <c r="I545" s="53"/>
      <c r="J545" s="53"/>
      <c r="K545" s="53"/>
      <c r="L545" s="265"/>
      <c r="M545" s="53"/>
      <c r="N545" s="260"/>
      <c r="O545" s="274"/>
      <c r="P545" s="53"/>
      <c r="Q545" s="263"/>
      <c r="R545" s="263"/>
      <c r="S545" s="179"/>
      <c r="T545" s="195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5"/>
      <c r="AF545" s="53"/>
      <c r="AG545" s="55"/>
      <c r="AH545" s="54"/>
      <c r="AI545" s="53"/>
      <c r="AJ545" s="53"/>
      <c r="AK545" s="208"/>
      <c r="AL545" s="54"/>
      <c r="AM545" s="53"/>
      <c r="AN545" s="206"/>
      <c r="AO545" s="54"/>
      <c r="AP545" s="54"/>
      <c r="AQ545" s="54"/>
      <c r="AR545" s="53"/>
      <c r="AS545" s="185"/>
      <c r="AT545" s="56"/>
      <c r="AU545" s="54"/>
      <c r="AV545" s="190"/>
      <c r="AW545" s="185"/>
      <c r="AX545" s="185"/>
      <c r="AY545" s="182"/>
      <c r="AZ545" s="56"/>
      <c r="BA545" s="56"/>
      <c r="BB545" s="56"/>
      <c r="BC545" s="56" t="str">
        <f t="shared" si="72"/>
        <v/>
      </c>
      <c r="BD545" s="56"/>
      <c r="BE545" s="57"/>
      <c r="BF545" s="56"/>
      <c r="BG545" s="56"/>
      <c r="BH545" s="231"/>
      <c r="BI545" s="197">
        <f t="shared" si="73"/>
        <v>0</v>
      </c>
      <c r="BJ545" s="236"/>
      <c r="BK545" s="56"/>
      <c r="BL545" s="56"/>
      <c r="BM545" s="56"/>
      <c r="BN545" s="223"/>
      <c r="BO545" s="53"/>
      <c r="BP545" s="231"/>
      <c r="BQ545" s="59"/>
      <c r="BR545" s="60"/>
      <c r="BS545" s="59"/>
      <c r="BT545" s="238"/>
      <c r="BU545" s="59"/>
      <c r="BV545" s="58" t="e">
        <f t="shared" si="74"/>
        <v>#DIV/0!</v>
      </c>
      <c r="BW545" s="58" t="e">
        <f t="shared" si="75"/>
        <v>#DIV/0!</v>
      </c>
      <c r="BX545" s="58" t="e">
        <f t="shared" si="76"/>
        <v>#DIV/0!</v>
      </c>
      <c r="BY545" s="53"/>
      <c r="BZ545" s="58"/>
      <c r="CA545" s="61"/>
      <c r="CB545" s="56"/>
      <c r="CC545" s="56"/>
      <c r="CD545" s="56"/>
      <c r="CF545" s="62">
        <f t="shared" si="77"/>
        <v>0</v>
      </c>
      <c r="CG545" s="62">
        <f t="shared" si="78"/>
        <v>0</v>
      </c>
      <c r="CH545" s="173">
        <f t="shared" si="79"/>
        <v>0</v>
      </c>
      <c r="CI545" s="62">
        <f t="shared" si="80"/>
        <v>0</v>
      </c>
    </row>
    <row r="546" spans="2:87" ht="20.100000000000001" customHeight="1" x14ac:dyDescent="0.25">
      <c r="B546" s="53"/>
      <c r="C546" s="54"/>
      <c r="D546" s="267"/>
      <c r="E546" s="271"/>
      <c r="F546" s="55"/>
      <c r="G546" s="274"/>
      <c r="H546" s="53"/>
      <c r="I546" s="53"/>
      <c r="J546" s="53"/>
      <c r="K546" s="53"/>
      <c r="L546" s="265"/>
      <c r="M546" s="53"/>
      <c r="N546" s="260"/>
      <c r="O546" s="274"/>
      <c r="P546" s="53"/>
      <c r="Q546" s="263"/>
      <c r="R546" s="263"/>
      <c r="S546" s="179"/>
      <c r="T546" s="195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5"/>
      <c r="AF546" s="53"/>
      <c r="AG546" s="55"/>
      <c r="AH546" s="54"/>
      <c r="AI546" s="53"/>
      <c r="AJ546" s="53"/>
      <c r="AK546" s="208"/>
      <c r="AL546" s="54"/>
      <c r="AM546" s="53"/>
      <c r="AN546" s="206"/>
      <c r="AO546" s="54"/>
      <c r="AP546" s="54"/>
      <c r="AQ546" s="54"/>
      <c r="AR546" s="53"/>
      <c r="AS546" s="185"/>
      <c r="AT546" s="56"/>
      <c r="AU546" s="54"/>
      <c r="AV546" s="190"/>
      <c r="AW546" s="185"/>
      <c r="AX546" s="185"/>
      <c r="AY546" s="182"/>
      <c r="AZ546" s="56"/>
      <c r="BA546" s="56"/>
      <c r="BB546" s="56"/>
      <c r="BC546" s="56" t="str">
        <f t="shared" si="72"/>
        <v/>
      </c>
      <c r="BD546" s="56"/>
      <c r="BE546" s="57"/>
      <c r="BF546" s="56"/>
      <c r="BG546" s="56"/>
      <c r="BH546" s="231"/>
      <c r="BI546" s="197">
        <f t="shared" si="73"/>
        <v>0</v>
      </c>
      <c r="BJ546" s="236"/>
      <c r="BK546" s="56"/>
      <c r="BL546" s="56"/>
      <c r="BM546" s="56"/>
      <c r="BN546" s="223"/>
      <c r="BO546" s="53"/>
      <c r="BP546" s="231"/>
      <c r="BQ546" s="59"/>
      <c r="BR546" s="60"/>
      <c r="BS546" s="59"/>
      <c r="BT546" s="238"/>
      <c r="BU546" s="59"/>
      <c r="BV546" s="58" t="e">
        <f t="shared" si="74"/>
        <v>#DIV/0!</v>
      </c>
      <c r="BW546" s="58" t="e">
        <f t="shared" si="75"/>
        <v>#DIV/0!</v>
      </c>
      <c r="BX546" s="58" t="e">
        <f t="shared" si="76"/>
        <v>#DIV/0!</v>
      </c>
      <c r="BY546" s="53"/>
      <c r="BZ546" s="58"/>
      <c r="CA546" s="61"/>
      <c r="CB546" s="56"/>
      <c r="CC546" s="56"/>
      <c r="CD546" s="56"/>
      <c r="CF546" s="62">
        <f t="shared" si="77"/>
        <v>0</v>
      </c>
      <c r="CG546" s="62">
        <f t="shared" si="78"/>
        <v>0</v>
      </c>
      <c r="CH546" s="173">
        <f t="shared" si="79"/>
        <v>0</v>
      </c>
      <c r="CI546" s="62">
        <f t="shared" si="80"/>
        <v>0</v>
      </c>
    </row>
    <row r="547" spans="2:87" ht="20.100000000000001" customHeight="1" x14ac:dyDescent="0.25">
      <c r="B547" s="53"/>
      <c r="C547" s="54"/>
      <c r="D547" s="267"/>
      <c r="E547" s="271"/>
      <c r="F547" s="55"/>
      <c r="G547" s="274"/>
      <c r="H547" s="53"/>
      <c r="I547" s="53"/>
      <c r="J547" s="53"/>
      <c r="K547" s="53"/>
      <c r="L547" s="265"/>
      <c r="M547" s="53"/>
      <c r="N547" s="260"/>
      <c r="O547" s="274"/>
      <c r="P547" s="53"/>
      <c r="Q547" s="263"/>
      <c r="R547" s="263"/>
      <c r="S547" s="179"/>
      <c r="T547" s="195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5"/>
      <c r="AF547" s="53"/>
      <c r="AG547" s="55"/>
      <c r="AH547" s="54"/>
      <c r="AI547" s="53"/>
      <c r="AJ547" s="53"/>
      <c r="AK547" s="208"/>
      <c r="AL547" s="54"/>
      <c r="AM547" s="53"/>
      <c r="AN547" s="206"/>
      <c r="AO547" s="54"/>
      <c r="AP547" s="54"/>
      <c r="AQ547" s="54"/>
      <c r="AR547" s="53"/>
      <c r="AS547" s="185"/>
      <c r="AT547" s="56"/>
      <c r="AU547" s="54"/>
      <c r="AV547" s="190"/>
      <c r="AW547" s="185"/>
      <c r="AX547" s="185"/>
      <c r="AY547" s="182"/>
      <c r="AZ547" s="56"/>
      <c r="BA547" s="56"/>
      <c r="BB547" s="56"/>
      <c r="BC547" s="56" t="str">
        <f t="shared" si="72"/>
        <v/>
      </c>
      <c r="BD547" s="56"/>
      <c r="BE547" s="57"/>
      <c r="BF547" s="56"/>
      <c r="BG547" s="56"/>
      <c r="BH547" s="231"/>
      <c r="BI547" s="197">
        <f t="shared" si="73"/>
        <v>0</v>
      </c>
      <c r="BJ547" s="236"/>
      <c r="BK547" s="56"/>
      <c r="BL547" s="56"/>
      <c r="BM547" s="56"/>
      <c r="BN547" s="223"/>
      <c r="BO547" s="53"/>
      <c r="BP547" s="231"/>
      <c r="BQ547" s="59"/>
      <c r="BR547" s="60"/>
      <c r="BS547" s="59"/>
      <c r="BT547" s="238"/>
      <c r="BU547" s="59"/>
      <c r="BV547" s="58" t="e">
        <f t="shared" si="74"/>
        <v>#DIV/0!</v>
      </c>
      <c r="BW547" s="58" t="e">
        <f t="shared" si="75"/>
        <v>#DIV/0!</v>
      </c>
      <c r="BX547" s="58" t="e">
        <f t="shared" si="76"/>
        <v>#DIV/0!</v>
      </c>
      <c r="BY547" s="53"/>
      <c r="BZ547" s="58"/>
      <c r="CA547" s="61"/>
      <c r="CB547" s="56"/>
      <c r="CC547" s="56"/>
      <c r="CD547" s="56"/>
      <c r="CF547" s="62">
        <f t="shared" si="77"/>
        <v>0</v>
      </c>
      <c r="CG547" s="62">
        <f t="shared" si="78"/>
        <v>0</v>
      </c>
      <c r="CH547" s="173">
        <f t="shared" si="79"/>
        <v>0</v>
      </c>
      <c r="CI547" s="62">
        <f t="shared" si="80"/>
        <v>0</v>
      </c>
    </row>
    <row r="548" spans="2:87" ht="20.100000000000001" customHeight="1" x14ac:dyDescent="0.25">
      <c r="B548" s="53"/>
      <c r="C548" s="54"/>
      <c r="D548" s="267"/>
      <c r="E548" s="271"/>
      <c r="F548" s="55"/>
      <c r="G548" s="274"/>
      <c r="H548" s="53"/>
      <c r="I548" s="53"/>
      <c r="J548" s="53"/>
      <c r="K548" s="53"/>
      <c r="L548" s="265"/>
      <c r="M548" s="53"/>
      <c r="N548" s="260"/>
      <c r="O548" s="274"/>
      <c r="P548" s="53"/>
      <c r="Q548" s="263"/>
      <c r="R548" s="263"/>
      <c r="S548" s="179"/>
      <c r="T548" s="195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5"/>
      <c r="AF548" s="53"/>
      <c r="AG548" s="55"/>
      <c r="AH548" s="54"/>
      <c r="AI548" s="53"/>
      <c r="AJ548" s="53"/>
      <c r="AK548" s="208"/>
      <c r="AL548" s="54"/>
      <c r="AM548" s="53"/>
      <c r="AN548" s="206"/>
      <c r="AO548" s="54"/>
      <c r="AP548" s="54"/>
      <c r="AQ548" s="54"/>
      <c r="AR548" s="53"/>
      <c r="AS548" s="185"/>
      <c r="AT548" s="56"/>
      <c r="AU548" s="54"/>
      <c r="AV548" s="190"/>
      <c r="AW548" s="185"/>
      <c r="AX548" s="185"/>
      <c r="AY548" s="182"/>
      <c r="AZ548" s="56"/>
      <c r="BA548" s="56"/>
      <c r="BB548" s="56"/>
      <c r="BC548" s="56" t="str">
        <f t="shared" si="72"/>
        <v/>
      </c>
      <c r="BD548" s="56"/>
      <c r="BE548" s="57"/>
      <c r="BF548" s="56"/>
      <c r="BG548" s="56"/>
      <c r="BH548" s="231"/>
      <c r="BI548" s="197">
        <f t="shared" si="73"/>
        <v>0</v>
      </c>
      <c r="BJ548" s="236"/>
      <c r="BK548" s="56"/>
      <c r="BL548" s="56"/>
      <c r="BM548" s="56"/>
      <c r="BN548" s="223"/>
      <c r="BO548" s="53"/>
      <c r="BP548" s="231"/>
      <c r="BQ548" s="59"/>
      <c r="BR548" s="60"/>
      <c r="BS548" s="59"/>
      <c r="BT548" s="238"/>
      <c r="BU548" s="59"/>
      <c r="BV548" s="58" t="e">
        <f t="shared" si="74"/>
        <v>#DIV/0!</v>
      </c>
      <c r="BW548" s="58" t="e">
        <f t="shared" si="75"/>
        <v>#DIV/0!</v>
      </c>
      <c r="BX548" s="58" t="e">
        <f t="shared" si="76"/>
        <v>#DIV/0!</v>
      </c>
      <c r="BY548" s="53"/>
      <c r="BZ548" s="58"/>
      <c r="CA548" s="61"/>
      <c r="CB548" s="56"/>
      <c r="CC548" s="56"/>
      <c r="CD548" s="56"/>
      <c r="CF548" s="62">
        <f t="shared" si="77"/>
        <v>0</v>
      </c>
      <c r="CG548" s="62">
        <f t="shared" si="78"/>
        <v>0</v>
      </c>
      <c r="CH548" s="173">
        <f t="shared" si="79"/>
        <v>0</v>
      </c>
      <c r="CI548" s="62">
        <f t="shared" si="80"/>
        <v>0</v>
      </c>
    </row>
    <row r="549" spans="2:87" ht="20.100000000000001" customHeight="1" x14ac:dyDescent="0.25">
      <c r="B549" s="53"/>
      <c r="C549" s="54"/>
      <c r="D549" s="267"/>
      <c r="E549" s="271"/>
      <c r="F549" s="55"/>
      <c r="G549" s="274"/>
      <c r="H549" s="53"/>
      <c r="I549" s="53"/>
      <c r="J549" s="53"/>
      <c r="K549" s="53"/>
      <c r="L549" s="265"/>
      <c r="M549" s="53"/>
      <c r="N549" s="260"/>
      <c r="O549" s="274"/>
      <c r="P549" s="53"/>
      <c r="Q549" s="263"/>
      <c r="R549" s="263"/>
      <c r="S549" s="179"/>
      <c r="T549" s="195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5"/>
      <c r="AF549" s="53"/>
      <c r="AG549" s="55"/>
      <c r="AH549" s="54"/>
      <c r="AI549" s="53"/>
      <c r="AJ549" s="53"/>
      <c r="AK549" s="208"/>
      <c r="AL549" s="54"/>
      <c r="AM549" s="53"/>
      <c r="AN549" s="206"/>
      <c r="AO549" s="54"/>
      <c r="AP549" s="54"/>
      <c r="AQ549" s="54"/>
      <c r="AR549" s="53"/>
      <c r="AS549" s="185"/>
      <c r="AT549" s="56"/>
      <c r="AU549" s="54"/>
      <c r="AV549" s="190"/>
      <c r="AW549" s="185"/>
      <c r="AX549" s="185"/>
      <c r="AY549" s="182"/>
      <c r="AZ549" s="56"/>
      <c r="BA549" s="56"/>
      <c r="BB549" s="56"/>
      <c r="BC549" s="56" t="str">
        <f t="shared" si="72"/>
        <v/>
      </c>
      <c r="BD549" s="56"/>
      <c r="BE549" s="57"/>
      <c r="BF549" s="56"/>
      <c r="BG549" s="56"/>
      <c r="BH549" s="231"/>
      <c r="BI549" s="197">
        <f t="shared" si="73"/>
        <v>0</v>
      </c>
      <c r="BJ549" s="236"/>
      <c r="BK549" s="56"/>
      <c r="BL549" s="56"/>
      <c r="BM549" s="56"/>
      <c r="BN549" s="223"/>
      <c r="BO549" s="53"/>
      <c r="BP549" s="231"/>
      <c r="BQ549" s="59"/>
      <c r="BR549" s="60"/>
      <c r="BS549" s="59"/>
      <c r="BT549" s="238"/>
      <c r="BU549" s="59"/>
      <c r="BV549" s="58" t="e">
        <f t="shared" si="74"/>
        <v>#DIV/0!</v>
      </c>
      <c r="BW549" s="58" t="e">
        <f t="shared" si="75"/>
        <v>#DIV/0!</v>
      </c>
      <c r="BX549" s="58" t="e">
        <f t="shared" si="76"/>
        <v>#DIV/0!</v>
      </c>
      <c r="BY549" s="53"/>
      <c r="BZ549" s="58"/>
      <c r="CA549" s="61"/>
      <c r="CB549" s="56"/>
      <c r="CC549" s="56"/>
      <c r="CD549" s="56"/>
      <c r="CF549" s="62">
        <f t="shared" si="77"/>
        <v>0</v>
      </c>
      <c r="CG549" s="62">
        <f t="shared" si="78"/>
        <v>0</v>
      </c>
      <c r="CH549" s="173">
        <f t="shared" si="79"/>
        <v>0</v>
      </c>
      <c r="CI549" s="62">
        <f t="shared" si="80"/>
        <v>0</v>
      </c>
    </row>
    <row r="550" spans="2:87" ht="20.100000000000001" customHeight="1" x14ac:dyDescent="0.25">
      <c r="B550" s="53"/>
      <c r="C550" s="54"/>
      <c r="D550" s="267"/>
      <c r="E550" s="271"/>
      <c r="F550" s="55"/>
      <c r="G550" s="274"/>
      <c r="H550" s="53"/>
      <c r="I550" s="53"/>
      <c r="J550" s="53"/>
      <c r="K550" s="53"/>
      <c r="L550" s="265"/>
      <c r="M550" s="53"/>
      <c r="N550" s="260"/>
      <c r="O550" s="274"/>
      <c r="P550" s="53"/>
      <c r="Q550" s="263"/>
      <c r="R550" s="263"/>
      <c r="S550" s="179"/>
      <c r="T550" s="195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5"/>
      <c r="AF550" s="53"/>
      <c r="AG550" s="55"/>
      <c r="AH550" s="54"/>
      <c r="AI550" s="53"/>
      <c r="AJ550" s="53"/>
      <c r="AK550" s="208"/>
      <c r="AL550" s="54"/>
      <c r="AM550" s="53"/>
      <c r="AN550" s="206"/>
      <c r="AO550" s="54"/>
      <c r="AP550" s="54"/>
      <c r="AQ550" s="54"/>
      <c r="AR550" s="53"/>
      <c r="AS550" s="185"/>
      <c r="AT550" s="56"/>
      <c r="AU550" s="54"/>
      <c r="AV550" s="190"/>
      <c r="AW550" s="185"/>
      <c r="AX550" s="185"/>
      <c r="AY550" s="182"/>
      <c r="AZ550" s="56"/>
      <c r="BA550" s="56"/>
      <c r="BB550" s="56"/>
      <c r="BC550" s="56" t="str">
        <f t="shared" si="72"/>
        <v/>
      </c>
      <c r="BD550" s="56"/>
      <c r="BE550" s="57"/>
      <c r="BF550" s="56"/>
      <c r="BG550" s="56"/>
      <c r="BH550" s="231"/>
      <c r="BI550" s="197">
        <f t="shared" si="73"/>
        <v>0</v>
      </c>
      <c r="BJ550" s="236"/>
      <c r="BK550" s="56"/>
      <c r="BL550" s="56"/>
      <c r="BM550" s="56"/>
      <c r="BN550" s="223"/>
      <c r="BO550" s="53"/>
      <c r="BP550" s="231"/>
      <c r="BQ550" s="59"/>
      <c r="BR550" s="60"/>
      <c r="BS550" s="59"/>
      <c r="BT550" s="238"/>
      <c r="BU550" s="59"/>
      <c r="BV550" s="58" t="e">
        <f t="shared" si="74"/>
        <v>#DIV/0!</v>
      </c>
      <c r="BW550" s="58" t="e">
        <f t="shared" si="75"/>
        <v>#DIV/0!</v>
      </c>
      <c r="BX550" s="58" t="e">
        <f t="shared" si="76"/>
        <v>#DIV/0!</v>
      </c>
      <c r="BY550" s="53"/>
      <c r="BZ550" s="58"/>
      <c r="CA550" s="61"/>
      <c r="CB550" s="56"/>
      <c r="CC550" s="56"/>
      <c r="CD550" s="56"/>
      <c r="CF550" s="62">
        <f t="shared" si="77"/>
        <v>0</v>
      </c>
      <c r="CG550" s="62">
        <f t="shared" si="78"/>
        <v>0</v>
      </c>
      <c r="CH550" s="173">
        <f t="shared" si="79"/>
        <v>0</v>
      </c>
      <c r="CI550" s="62">
        <f t="shared" si="80"/>
        <v>0</v>
      </c>
    </row>
    <row r="551" spans="2:87" ht="20.100000000000001" customHeight="1" x14ac:dyDescent="0.25">
      <c r="B551" s="53"/>
      <c r="C551" s="54"/>
      <c r="D551" s="267"/>
      <c r="E551" s="271"/>
      <c r="F551" s="55"/>
      <c r="G551" s="274"/>
      <c r="H551" s="53"/>
      <c r="I551" s="53"/>
      <c r="J551" s="53"/>
      <c r="K551" s="53"/>
      <c r="L551" s="265"/>
      <c r="M551" s="53"/>
      <c r="N551" s="260"/>
      <c r="O551" s="274"/>
      <c r="P551" s="53"/>
      <c r="Q551" s="263"/>
      <c r="R551" s="263"/>
      <c r="S551" s="179"/>
      <c r="T551" s="195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5"/>
      <c r="AF551" s="53"/>
      <c r="AG551" s="55"/>
      <c r="AH551" s="54"/>
      <c r="AI551" s="53"/>
      <c r="AJ551" s="53"/>
      <c r="AK551" s="208"/>
      <c r="AL551" s="54"/>
      <c r="AM551" s="53"/>
      <c r="AN551" s="206"/>
      <c r="AO551" s="54"/>
      <c r="AP551" s="54"/>
      <c r="AQ551" s="54"/>
      <c r="AR551" s="53"/>
      <c r="AS551" s="185"/>
      <c r="AT551" s="56"/>
      <c r="AU551" s="54"/>
      <c r="AV551" s="190"/>
      <c r="AW551" s="185"/>
      <c r="AX551" s="185"/>
      <c r="AY551" s="182"/>
      <c r="AZ551" s="56"/>
      <c r="BA551" s="56"/>
      <c r="BB551" s="56"/>
      <c r="BC551" s="56" t="str">
        <f t="shared" si="72"/>
        <v/>
      </c>
      <c r="BD551" s="56"/>
      <c r="BE551" s="57"/>
      <c r="BF551" s="56"/>
      <c r="BG551" s="56"/>
      <c r="BH551" s="231"/>
      <c r="BI551" s="197">
        <f t="shared" si="73"/>
        <v>0</v>
      </c>
      <c r="BJ551" s="236"/>
      <c r="BK551" s="56"/>
      <c r="BL551" s="56"/>
      <c r="BM551" s="56"/>
      <c r="BN551" s="223"/>
      <c r="BO551" s="53"/>
      <c r="BP551" s="231"/>
      <c r="BQ551" s="59"/>
      <c r="BR551" s="60"/>
      <c r="BS551" s="59"/>
      <c r="BT551" s="238"/>
      <c r="BU551" s="59"/>
      <c r="BV551" s="58" t="e">
        <f t="shared" si="74"/>
        <v>#DIV/0!</v>
      </c>
      <c r="BW551" s="58" t="e">
        <f t="shared" si="75"/>
        <v>#DIV/0!</v>
      </c>
      <c r="BX551" s="58" t="e">
        <f t="shared" si="76"/>
        <v>#DIV/0!</v>
      </c>
      <c r="BY551" s="53"/>
      <c r="BZ551" s="58"/>
      <c r="CA551" s="61"/>
      <c r="CB551" s="56"/>
      <c r="CC551" s="56"/>
      <c r="CD551" s="56"/>
      <c r="CF551" s="62">
        <f t="shared" si="77"/>
        <v>0</v>
      </c>
      <c r="CG551" s="62">
        <f t="shared" si="78"/>
        <v>0</v>
      </c>
      <c r="CH551" s="173">
        <f t="shared" si="79"/>
        <v>0</v>
      </c>
      <c r="CI551" s="62">
        <f t="shared" si="80"/>
        <v>0</v>
      </c>
    </row>
    <row r="552" spans="2:87" ht="20.100000000000001" customHeight="1" x14ac:dyDescent="0.25">
      <c r="B552" s="53"/>
      <c r="C552" s="54"/>
      <c r="D552" s="267"/>
      <c r="E552" s="271"/>
      <c r="F552" s="55"/>
      <c r="G552" s="274"/>
      <c r="H552" s="53"/>
      <c r="I552" s="53"/>
      <c r="J552" s="53"/>
      <c r="K552" s="53"/>
      <c r="L552" s="265"/>
      <c r="M552" s="53"/>
      <c r="N552" s="260"/>
      <c r="O552" s="274"/>
      <c r="P552" s="53"/>
      <c r="Q552" s="263"/>
      <c r="R552" s="263"/>
      <c r="S552" s="179"/>
      <c r="T552" s="195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5"/>
      <c r="AF552" s="53"/>
      <c r="AG552" s="55"/>
      <c r="AH552" s="54"/>
      <c r="AI552" s="53"/>
      <c r="AJ552" s="53"/>
      <c r="AK552" s="208"/>
      <c r="AL552" s="54"/>
      <c r="AM552" s="53"/>
      <c r="AN552" s="206"/>
      <c r="AO552" s="54"/>
      <c r="AP552" s="54"/>
      <c r="AQ552" s="54"/>
      <c r="AR552" s="53"/>
      <c r="AS552" s="185"/>
      <c r="AT552" s="56"/>
      <c r="AU552" s="54"/>
      <c r="AV552" s="190"/>
      <c r="AW552" s="185"/>
      <c r="AX552" s="185"/>
      <c r="AY552" s="182"/>
      <c r="AZ552" s="56"/>
      <c r="BA552" s="56"/>
      <c r="BB552" s="56"/>
      <c r="BC552" s="56" t="str">
        <f t="shared" si="72"/>
        <v/>
      </c>
      <c r="BD552" s="56"/>
      <c r="BE552" s="57"/>
      <c r="BF552" s="56"/>
      <c r="BG552" s="56"/>
      <c r="BH552" s="231"/>
      <c r="BI552" s="197">
        <f t="shared" si="73"/>
        <v>0</v>
      </c>
      <c r="BJ552" s="236"/>
      <c r="BK552" s="56"/>
      <c r="BL552" s="56"/>
      <c r="BM552" s="56"/>
      <c r="BN552" s="223"/>
      <c r="BO552" s="53"/>
      <c r="BP552" s="231"/>
      <c r="BQ552" s="59"/>
      <c r="BR552" s="60"/>
      <c r="BS552" s="59"/>
      <c r="BT552" s="238"/>
      <c r="BU552" s="59"/>
      <c r="BV552" s="58" t="e">
        <f t="shared" si="74"/>
        <v>#DIV/0!</v>
      </c>
      <c r="BW552" s="58" t="e">
        <f t="shared" si="75"/>
        <v>#DIV/0!</v>
      </c>
      <c r="BX552" s="58" t="e">
        <f t="shared" si="76"/>
        <v>#DIV/0!</v>
      </c>
      <c r="BY552" s="53"/>
      <c r="BZ552" s="58"/>
      <c r="CA552" s="61"/>
      <c r="CB552" s="56"/>
      <c r="CC552" s="56"/>
      <c r="CD552" s="56"/>
      <c r="CF552" s="62">
        <f t="shared" si="77"/>
        <v>0</v>
      </c>
      <c r="CG552" s="62">
        <f t="shared" si="78"/>
        <v>0</v>
      </c>
      <c r="CH552" s="173">
        <f t="shared" si="79"/>
        <v>0</v>
      </c>
      <c r="CI552" s="62">
        <f t="shared" si="80"/>
        <v>0</v>
      </c>
    </row>
    <row r="553" spans="2:87" ht="20.100000000000001" customHeight="1" x14ac:dyDescent="0.25">
      <c r="B553" s="53"/>
      <c r="C553" s="54"/>
      <c r="D553" s="267"/>
      <c r="E553" s="271"/>
      <c r="F553" s="55"/>
      <c r="G553" s="274"/>
      <c r="H553" s="53"/>
      <c r="I553" s="53"/>
      <c r="J553" s="53"/>
      <c r="K553" s="53"/>
      <c r="L553" s="265"/>
      <c r="M553" s="53"/>
      <c r="N553" s="260"/>
      <c r="O553" s="274"/>
      <c r="P553" s="53"/>
      <c r="Q553" s="263"/>
      <c r="R553" s="263"/>
      <c r="S553" s="179"/>
      <c r="T553" s="195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5"/>
      <c r="AF553" s="53"/>
      <c r="AG553" s="55"/>
      <c r="AH553" s="54"/>
      <c r="AI553" s="53"/>
      <c r="AJ553" s="53"/>
      <c r="AK553" s="208"/>
      <c r="AL553" s="54"/>
      <c r="AM553" s="53"/>
      <c r="AN553" s="206"/>
      <c r="AO553" s="54"/>
      <c r="AP553" s="54"/>
      <c r="AQ553" s="54"/>
      <c r="AR553" s="53"/>
      <c r="AS553" s="185"/>
      <c r="AT553" s="56"/>
      <c r="AU553" s="54"/>
      <c r="AV553" s="190"/>
      <c r="AW553" s="185"/>
      <c r="AX553" s="185"/>
      <c r="AY553" s="182"/>
      <c r="AZ553" s="56"/>
      <c r="BA553" s="56"/>
      <c r="BB553" s="56"/>
      <c r="BC553" s="56" t="str">
        <f t="shared" si="72"/>
        <v/>
      </c>
      <c r="BD553" s="56"/>
      <c r="BE553" s="57"/>
      <c r="BF553" s="56"/>
      <c r="BG553" s="56"/>
      <c r="BH553" s="231"/>
      <c r="BI553" s="197">
        <f t="shared" si="73"/>
        <v>0</v>
      </c>
      <c r="BJ553" s="236"/>
      <c r="BK553" s="56"/>
      <c r="BL553" s="56"/>
      <c r="BM553" s="56"/>
      <c r="BN553" s="223"/>
      <c r="BO553" s="53"/>
      <c r="BP553" s="231"/>
      <c r="BQ553" s="59"/>
      <c r="BR553" s="60"/>
      <c r="BS553" s="59"/>
      <c r="BT553" s="238"/>
      <c r="BU553" s="59"/>
      <c r="BV553" s="58" t="e">
        <f t="shared" si="74"/>
        <v>#DIV/0!</v>
      </c>
      <c r="BW553" s="58" t="e">
        <f t="shared" si="75"/>
        <v>#DIV/0!</v>
      </c>
      <c r="BX553" s="58" t="e">
        <f t="shared" si="76"/>
        <v>#DIV/0!</v>
      </c>
      <c r="BY553" s="53"/>
      <c r="BZ553" s="58"/>
      <c r="CA553" s="61"/>
      <c r="CB553" s="56"/>
      <c r="CC553" s="56"/>
      <c r="CD553" s="56"/>
      <c r="CF553" s="62">
        <f t="shared" si="77"/>
        <v>0</v>
      </c>
      <c r="CG553" s="62">
        <f t="shared" si="78"/>
        <v>0</v>
      </c>
      <c r="CH553" s="173">
        <f t="shared" si="79"/>
        <v>0</v>
      </c>
      <c r="CI553" s="62">
        <f t="shared" si="80"/>
        <v>0</v>
      </c>
    </row>
    <row r="554" spans="2:87" ht="20.100000000000001" customHeight="1" x14ac:dyDescent="0.25">
      <c r="B554" s="53"/>
      <c r="C554" s="54"/>
      <c r="D554" s="267"/>
      <c r="E554" s="271"/>
      <c r="F554" s="55"/>
      <c r="G554" s="274"/>
      <c r="H554" s="53"/>
      <c r="I554" s="53"/>
      <c r="J554" s="53"/>
      <c r="K554" s="53"/>
      <c r="L554" s="265"/>
      <c r="M554" s="53"/>
      <c r="N554" s="260"/>
      <c r="O554" s="274"/>
      <c r="P554" s="53"/>
      <c r="Q554" s="263"/>
      <c r="R554" s="263"/>
      <c r="S554" s="179"/>
      <c r="T554" s="195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5"/>
      <c r="AF554" s="53"/>
      <c r="AG554" s="55"/>
      <c r="AH554" s="54"/>
      <c r="AI554" s="53"/>
      <c r="AJ554" s="53"/>
      <c r="AK554" s="208"/>
      <c r="AL554" s="54"/>
      <c r="AM554" s="53"/>
      <c r="AN554" s="206"/>
      <c r="AO554" s="54"/>
      <c r="AP554" s="54"/>
      <c r="AQ554" s="54"/>
      <c r="AR554" s="53"/>
      <c r="AS554" s="185"/>
      <c r="AT554" s="56"/>
      <c r="AU554" s="54"/>
      <c r="AV554" s="190"/>
      <c r="AW554" s="185"/>
      <c r="AX554" s="185"/>
      <c r="AY554" s="182"/>
      <c r="AZ554" s="56"/>
      <c r="BA554" s="56"/>
      <c r="BB554" s="56"/>
      <c r="BC554" s="56" t="str">
        <f t="shared" si="72"/>
        <v/>
      </c>
      <c r="BD554" s="56"/>
      <c r="BE554" s="57"/>
      <c r="BF554" s="56"/>
      <c r="BG554" s="56"/>
      <c r="BH554" s="231"/>
      <c r="BI554" s="197">
        <f t="shared" si="73"/>
        <v>0</v>
      </c>
      <c r="BJ554" s="236"/>
      <c r="BK554" s="56"/>
      <c r="BL554" s="56"/>
      <c r="BM554" s="56"/>
      <c r="BN554" s="223"/>
      <c r="BO554" s="53"/>
      <c r="BP554" s="231"/>
      <c r="BQ554" s="59"/>
      <c r="BR554" s="60"/>
      <c r="BS554" s="59"/>
      <c r="BT554" s="238"/>
      <c r="BU554" s="59"/>
      <c r="BV554" s="58" t="e">
        <f t="shared" si="74"/>
        <v>#DIV/0!</v>
      </c>
      <c r="BW554" s="58" t="e">
        <f t="shared" si="75"/>
        <v>#DIV/0!</v>
      </c>
      <c r="BX554" s="58" t="e">
        <f t="shared" si="76"/>
        <v>#DIV/0!</v>
      </c>
      <c r="BY554" s="53"/>
      <c r="BZ554" s="58"/>
      <c r="CA554" s="61"/>
      <c r="CB554" s="56"/>
      <c r="CC554" s="56"/>
      <c r="CD554" s="56"/>
      <c r="CF554" s="62">
        <f t="shared" si="77"/>
        <v>0</v>
      </c>
      <c r="CG554" s="62">
        <f t="shared" si="78"/>
        <v>0</v>
      </c>
      <c r="CH554" s="173">
        <f t="shared" si="79"/>
        <v>0</v>
      </c>
      <c r="CI554" s="62">
        <f t="shared" si="80"/>
        <v>0</v>
      </c>
    </row>
    <row r="555" spans="2:87" ht="20.100000000000001" customHeight="1" x14ac:dyDescent="0.25">
      <c r="B555" s="53"/>
      <c r="C555" s="54"/>
      <c r="D555" s="267"/>
      <c r="E555" s="271"/>
      <c r="F555" s="55"/>
      <c r="G555" s="274"/>
      <c r="H555" s="53"/>
      <c r="I555" s="53"/>
      <c r="J555" s="53"/>
      <c r="K555" s="53"/>
      <c r="L555" s="265"/>
      <c r="M555" s="53"/>
      <c r="N555" s="260"/>
      <c r="O555" s="274"/>
      <c r="P555" s="53"/>
      <c r="Q555" s="263"/>
      <c r="R555" s="263"/>
      <c r="S555" s="179"/>
      <c r="T555" s="195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5"/>
      <c r="AF555" s="53"/>
      <c r="AG555" s="55"/>
      <c r="AH555" s="54"/>
      <c r="AI555" s="53"/>
      <c r="AJ555" s="53"/>
      <c r="AK555" s="208"/>
      <c r="AL555" s="54"/>
      <c r="AM555" s="53"/>
      <c r="AN555" s="206"/>
      <c r="AO555" s="54"/>
      <c r="AP555" s="54"/>
      <c r="AQ555" s="54"/>
      <c r="AR555" s="53"/>
      <c r="AS555" s="185"/>
      <c r="AT555" s="56"/>
      <c r="AU555" s="54"/>
      <c r="AV555" s="190"/>
      <c r="AW555" s="185"/>
      <c r="AX555" s="185"/>
      <c r="AY555" s="182"/>
      <c r="AZ555" s="56"/>
      <c r="BA555" s="56"/>
      <c r="BB555" s="56"/>
      <c r="BC555" s="56" t="str">
        <f t="shared" si="72"/>
        <v/>
      </c>
      <c r="BD555" s="56"/>
      <c r="BE555" s="57"/>
      <c r="BF555" s="56"/>
      <c r="BG555" s="56"/>
      <c r="BH555" s="231"/>
      <c r="BI555" s="197">
        <f t="shared" si="73"/>
        <v>0</v>
      </c>
      <c r="BJ555" s="236"/>
      <c r="BK555" s="56"/>
      <c r="BL555" s="56"/>
      <c r="BM555" s="56"/>
      <c r="BN555" s="223"/>
      <c r="BO555" s="53"/>
      <c r="BP555" s="231"/>
      <c r="BQ555" s="59"/>
      <c r="BR555" s="60"/>
      <c r="BS555" s="59"/>
      <c r="BT555" s="238"/>
      <c r="BU555" s="59"/>
      <c r="BV555" s="58" t="e">
        <f t="shared" si="74"/>
        <v>#DIV/0!</v>
      </c>
      <c r="BW555" s="58" t="e">
        <f t="shared" si="75"/>
        <v>#DIV/0!</v>
      </c>
      <c r="BX555" s="58" t="e">
        <f t="shared" si="76"/>
        <v>#DIV/0!</v>
      </c>
      <c r="BY555" s="53"/>
      <c r="BZ555" s="58"/>
      <c r="CA555" s="61"/>
      <c r="CB555" s="56"/>
      <c r="CC555" s="56"/>
      <c r="CD555" s="56"/>
      <c r="CF555" s="62">
        <f t="shared" si="77"/>
        <v>0</v>
      </c>
      <c r="CG555" s="62">
        <f t="shared" si="78"/>
        <v>0</v>
      </c>
      <c r="CH555" s="173">
        <f t="shared" si="79"/>
        <v>0</v>
      </c>
      <c r="CI555" s="62">
        <f t="shared" si="80"/>
        <v>0</v>
      </c>
    </row>
    <row r="556" spans="2:87" ht="20.100000000000001" customHeight="1" x14ac:dyDescent="0.25">
      <c r="B556" s="53"/>
      <c r="C556" s="54"/>
      <c r="D556" s="267"/>
      <c r="E556" s="271"/>
      <c r="F556" s="55"/>
      <c r="G556" s="274"/>
      <c r="H556" s="53"/>
      <c r="I556" s="53"/>
      <c r="J556" s="53"/>
      <c r="K556" s="53"/>
      <c r="L556" s="265"/>
      <c r="M556" s="53"/>
      <c r="N556" s="260"/>
      <c r="O556" s="274"/>
      <c r="P556" s="53"/>
      <c r="Q556" s="263"/>
      <c r="R556" s="263"/>
      <c r="S556" s="179"/>
      <c r="T556" s="195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5"/>
      <c r="AF556" s="53"/>
      <c r="AG556" s="55"/>
      <c r="AH556" s="54"/>
      <c r="AI556" s="53"/>
      <c r="AJ556" s="53"/>
      <c r="AK556" s="208"/>
      <c r="AL556" s="54"/>
      <c r="AM556" s="53"/>
      <c r="AN556" s="206"/>
      <c r="AO556" s="54"/>
      <c r="AP556" s="54"/>
      <c r="AQ556" s="54"/>
      <c r="AR556" s="53"/>
      <c r="AS556" s="185"/>
      <c r="AT556" s="56"/>
      <c r="AU556" s="54"/>
      <c r="AV556" s="190"/>
      <c r="AW556" s="185"/>
      <c r="AX556" s="185"/>
      <c r="AY556" s="182"/>
      <c r="AZ556" s="56"/>
      <c r="BA556" s="56"/>
      <c r="BB556" s="56"/>
      <c r="BC556" s="56" t="str">
        <f t="shared" si="72"/>
        <v/>
      </c>
      <c r="BD556" s="56"/>
      <c r="BE556" s="57"/>
      <c r="BF556" s="56"/>
      <c r="BG556" s="56"/>
      <c r="BH556" s="231"/>
      <c r="BI556" s="197">
        <f t="shared" si="73"/>
        <v>0</v>
      </c>
      <c r="BJ556" s="236"/>
      <c r="BK556" s="56"/>
      <c r="BL556" s="56"/>
      <c r="BM556" s="56"/>
      <c r="BN556" s="223"/>
      <c r="BO556" s="53"/>
      <c r="BP556" s="231"/>
      <c r="BQ556" s="59"/>
      <c r="BR556" s="60"/>
      <c r="BS556" s="59"/>
      <c r="BT556" s="238"/>
      <c r="BU556" s="59"/>
      <c r="BV556" s="58" t="e">
        <f t="shared" si="74"/>
        <v>#DIV/0!</v>
      </c>
      <c r="BW556" s="58" t="e">
        <f t="shared" si="75"/>
        <v>#DIV/0!</v>
      </c>
      <c r="BX556" s="58" t="e">
        <f t="shared" si="76"/>
        <v>#DIV/0!</v>
      </c>
      <c r="BY556" s="53"/>
      <c r="BZ556" s="58"/>
      <c r="CA556" s="61"/>
      <c r="CB556" s="56"/>
      <c r="CC556" s="56"/>
      <c r="CD556" s="56"/>
      <c r="CF556" s="62">
        <f t="shared" si="77"/>
        <v>0</v>
      </c>
      <c r="CG556" s="62">
        <f t="shared" si="78"/>
        <v>0</v>
      </c>
      <c r="CH556" s="173">
        <f t="shared" si="79"/>
        <v>0</v>
      </c>
      <c r="CI556" s="62">
        <f t="shared" si="80"/>
        <v>0</v>
      </c>
    </row>
    <row r="557" spans="2:87" ht="20.100000000000001" customHeight="1" x14ac:dyDescent="0.25">
      <c r="B557" s="53"/>
      <c r="C557" s="54"/>
      <c r="D557" s="267"/>
      <c r="E557" s="271"/>
      <c r="F557" s="55"/>
      <c r="G557" s="274"/>
      <c r="H557" s="53"/>
      <c r="I557" s="53"/>
      <c r="J557" s="53"/>
      <c r="K557" s="53"/>
      <c r="L557" s="265"/>
      <c r="M557" s="53"/>
      <c r="N557" s="260"/>
      <c r="O557" s="274"/>
      <c r="P557" s="53"/>
      <c r="Q557" s="263"/>
      <c r="R557" s="263"/>
      <c r="S557" s="179"/>
      <c r="T557" s="195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5"/>
      <c r="AF557" s="53"/>
      <c r="AG557" s="55"/>
      <c r="AH557" s="54"/>
      <c r="AI557" s="53"/>
      <c r="AJ557" s="53"/>
      <c r="AK557" s="208"/>
      <c r="AL557" s="54"/>
      <c r="AM557" s="53"/>
      <c r="AN557" s="206"/>
      <c r="AO557" s="54"/>
      <c r="AP557" s="54"/>
      <c r="AQ557" s="54"/>
      <c r="AR557" s="53"/>
      <c r="AS557" s="185"/>
      <c r="AT557" s="56"/>
      <c r="AU557" s="54"/>
      <c r="AV557" s="190"/>
      <c r="AW557" s="185"/>
      <c r="AX557" s="185"/>
      <c r="AY557" s="182"/>
      <c r="AZ557" s="56"/>
      <c r="BA557" s="56"/>
      <c r="BB557" s="56"/>
      <c r="BC557" s="56" t="str">
        <f t="shared" si="72"/>
        <v/>
      </c>
      <c r="BD557" s="56"/>
      <c r="BE557" s="57"/>
      <c r="BF557" s="56"/>
      <c r="BG557" s="56"/>
      <c r="BH557" s="231"/>
      <c r="BI557" s="197">
        <f t="shared" si="73"/>
        <v>0</v>
      </c>
      <c r="BJ557" s="236"/>
      <c r="BK557" s="56"/>
      <c r="BL557" s="56"/>
      <c r="BM557" s="56"/>
      <c r="BN557" s="223"/>
      <c r="BO557" s="53"/>
      <c r="BP557" s="231"/>
      <c r="BQ557" s="59"/>
      <c r="BR557" s="60"/>
      <c r="BS557" s="59"/>
      <c r="BT557" s="238"/>
      <c r="BU557" s="59"/>
      <c r="BV557" s="58" t="e">
        <f t="shared" si="74"/>
        <v>#DIV/0!</v>
      </c>
      <c r="BW557" s="58" t="e">
        <f t="shared" si="75"/>
        <v>#DIV/0!</v>
      </c>
      <c r="BX557" s="58" t="e">
        <f t="shared" si="76"/>
        <v>#DIV/0!</v>
      </c>
      <c r="BY557" s="53"/>
      <c r="BZ557" s="58"/>
      <c r="CA557" s="61"/>
      <c r="CB557" s="56"/>
      <c r="CC557" s="56"/>
      <c r="CD557" s="56"/>
      <c r="CF557" s="62">
        <f t="shared" si="77"/>
        <v>0</v>
      </c>
      <c r="CG557" s="62">
        <f t="shared" si="78"/>
        <v>0</v>
      </c>
      <c r="CH557" s="173">
        <f t="shared" si="79"/>
        <v>0</v>
      </c>
      <c r="CI557" s="62">
        <f t="shared" si="80"/>
        <v>0</v>
      </c>
    </row>
    <row r="558" spans="2:87" ht="20.100000000000001" customHeight="1" x14ac:dyDescent="0.25">
      <c r="B558" s="53"/>
      <c r="C558" s="54"/>
      <c r="D558" s="267"/>
      <c r="E558" s="271"/>
      <c r="F558" s="55"/>
      <c r="G558" s="274"/>
      <c r="H558" s="53"/>
      <c r="I558" s="53"/>
      <c r="J558" s="53"/>
      <c r="K558" s="53"/>
      <c r="L558" s="265"/>
      <c r="M558" s="53"/>
      <c r="N558" s="260"/>
      <c r="O558" s="274"/>
      <c r="P558" s="53"/>
      <c r="Q558" s="263"/>
      <c r="R558" s="263"/>
      <c r="S558" s="179"/>
      <c r="T558" s="195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5"/>
      <c r="AF558" s="53"/>
      <c r="AG558" s="55"/>
      <c r="AH558" s="54"/>
      <c r="AI558" s="53"/>
      <c r="AJ558" s="53"/>
      <c r="AK558" s="208"/>
      <c r="AL558" s="54"/>
      <c r="AM558" s="53"/>
      <c r="AN558" s="206"/>
      <c r="AO558" s="54"/>
      <c r="AP558" s="54"/>
      <c r="AQ558" s="54"/>
      <c r="AR558" s="53"/>
      <c r="AS558" s="185"/>
      <c r="AT558" s="56"/>
      <c r="AU558" s="54"/>
      <c r="AV558" s="190"/>
      <c r="AW558" s="185"/>
      <c r="AX558" s="185"/>
      <c r="AY558" s="182"/>
      <c r="AZ558" s="56"/>
      <c r="BA558" s="56"/>
      <c r="BB558" s="56"/>
      <c r="BC558" s="56" t="str">
        <f t="shared" si="72"/>
        <v/>
      </c>
      <c r="BD558" s="56"/>
      <c r="BE558" s="57"/>
      <c r="BF558" s="56"/>
      <c r="BG558" s="56"/>
      <c r="BH558" s="231"/>
      <c r="BI558" s="197">
        <f t="shared" si="73"/>
        <v>0</v>
      </c>
      <c r="BJ558" s="236"/>
      <c r="BK558" s="56"/>
      <c r="BL558" s="56"/>
      <c r="BM558" s="56"/>
      <c r="BN558" s="223"/>
      <c r="BO558" s="53"/>
      <c r="BP558" s="231"/>
      <c r="BQ558" s="59"/>
      <c r="BR558" s="60"/>
      <c r="BS558" s="59"/>
      <c r="BT558" s="238"/>
      <c r="BU558" s="59"/>
      <c r="BV558" s="58" t="e">
        <f t="shared" si="74"/>
        <v>#DIV/0!</v>
      </c>
      <c r="BW558" s="58" t="e">
        <f t="shared" si="75"/>
        <v>#DIV/0!</v>
      </c>
      <c r="BX558" s="58" t="e">
        <f t="shared" si="76"/>
        <v>#DIV/0!</v>
      </c>
      <c r="BY558" s="53"/>
      <c r="BZ558" s="58"/>
      <c r="CA558" s="61"/>
      <c r="CB558" s="56"/>
      <c r="CC558" s="56"/>
      <c r="CD558" s="56"/>
      <c r="CF558" s="62">
        <f t="shared" si="77"/>
        <v>0</v>
      </c>
      <c r="CG558" s="62">
        <f t="shared" si="78"/>
        <v>0</v>
      </c>
      <c r="CH558" s="173">
        <f t="shared" si="79"/>
        <v>0</v>
      </c>
      <c r="CI558" s="62">
        <f t="shared" si="80"/>
        <v>0</v>
      </c>
    </row>
    <row r="559" spans="2:87" ht="20.100000000000001" customHeight="1" x14ac:dyDescent="0.25">
      <c r="B559" s="53"/>
      <c r="C559" s="54"/>
      <c r="D559" s="267"/>
      <c r="E559" s="271"/>
      <c r="F559" s="55"/>
      <c r="G559" s="274"/>
      <c r="H559" s="53"/>
      <c r="I559" s="53"/>
      <c r="J559" s="53"/>
      <c r="K559" s="53"/>
      <c r="L559" s="265"/>
      <c r="M559" s="53"/>
      <c r="N559" s="260"/>
      <c r="O559" s="274"/>
      <c r="P559" s="53"/>
      <c r="Q559" s="263"/>
      <c r="R559" s="263"/>
      <c r="S559" s="179"/>
      <c r="T559" s="195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5"/>
      <c r="AF559" s="53"/>
      <c r="AG559" s="55"/>
      <c r="AH559" s="54"/>
      <c r="AI559" s="53"/>
      <c r="AJ559" s="53"/>
      <c r="AK559" s="208"/>
      <c r="AL559" s="54"/>
      <c r="AM559" s="53"/>
      <c r="AN559" s="206"/>
      <c r="AO559" s="54"/>
      <c r="AP559" s="54"/>
      <c r="AQ559" s="54"/>
      <c r="AR559" s="53"/>
      <c r="AS559" s="185"/>
      <c r="AT559" s="56"/>
      <c r="AU559" s="54"/>
      <c r="AV559" s="190"/>
      <c r="AW559" s="185"/>
      <c r="AX559" s="185"/>
      <c r="AY559" s="182"/>
      <c r="AZ559" s="56"/>
      <c r="BA559" s="56"/>
      <c r="BB559" s="56"/>
      <c r="BC559" s="56" t="str">
        <f t="shared" si="72"/>
        <v/>
      </c>
      <c r="BD559" s="56"/>
      <c r="BE559" s="57"/>
      <c r="BF559" s="56"/>
      <c r="BG559" s="56"/>
      <c r="BH559" s="231"/>
      <c r="BI559" s="197">
        <f t="shared" si="73"/>
        <v>0</v>
      </c>
      <c r="BJ559" s="236"/>
      <c r="BK559" s="56"/>
      <c r="BL559" s="56"/>
      <c r="BM559" s="56"/>
      <c r="BN559" s="223"/>
      <c r="BO559" s="53"/>
      <c r="BP559" s="231"/>
      <c r="BQ559" s="59"/>
      <c r="BR559" s="60"/>
      <c r="BS559" s="59"/>
      <c r="BT559" s="238"/>
      <c r="BU559" s="59"/>
      <c r="BV559" s="58" t="e">
        <f t="shared" si="74"/>
        <v>#DIV/0!</v>
      </c>
      <c r="BW559" s="58" t="e">
        <f t="shared" si="75"/>
        <v>#DIV/0!</v>
      </c>
      <c r="BX559" s="58" t="e">
        <f t="shared" si="76"/>
        <v>#DIV/0!</v>
      </c>
      <c r="BY559" s="53"/>
      <c r="BZ559" s="58"/>
      <c r="CA559" s="61"/>
      <c r="CB559" s="56"/>
      <c r="CC559" s="56"/>
      <c r="CD559" s="56"/>
      <c r="CF559" s="62">
        <f t="shared" si="77"/>
        <v>0</v>
      </c>
      <c r="CG559" s="62">
        <f t="shared" si="78"/>
        <v>0</v>
      </c>
      <c r="CH559" s="173">
        <f t="shared" si="79"/>
        <v>0</v>
      </c>
      <c r="CI559" s="62">
        <f t="shared" si="80"/>
        <v>0</v>
      </c>
    </row>
    <row r="560" spans="2:87" ht="20.100000000000001" customHeight="1" x14ac:dyDescent="0.25">
      <c r="B560" s="53"/>
      <c r="C560" s="54"/>
      <c r="D560" s="267"/>
      <c r="E560" s="271"/>
      <c r="F560" s="55"/>
      <c r="G560" s="274"/>
      <c r="H560" s="53"/>
      <c r="I560" s="53"/>
      <c r="J560" s="53"/>
      <c r="K560" s="53"/>
      <c r="L560" s="265"/>
      <c r="M560" s="53"/>
      <c r="N560" s="260"/>
      <c r="O560" s="274"/>
      <c r="P560" s="53"/>
      <c r="Q560" s="263"/>
      <c r="R560" s="263"/>
      <c r="S560" s="179"/>
      <c r="T560" s="195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5"/>
      <c r="AF560" s="53"/>
      <c r="AG560" s="55"/>
      <c r="AH560" s="54"/>
      <c r="AI560" s="53"/>
      <c r="AJ560" s="53"/>
      <c r="AK560" s="208"/>
      <c r="AL560" s="54"/>
      <c r="AM560" s="53"/>
      <c r="AN560" s="206"/>
      <c r="AO560" s="54"/>
      <c r="AP560" s="54"/>
      <c r="AQ560" s="54"/>
      <c r="AR560" s="53"/>
      <c r="AS560" s="185"/>
      <c r="AT560" s="56"/>
      <c r="AU560" s="54"/>
      <c r="AV560" s="190"/>
      <c r="AW560" s="185"/>
      <c r="AX560" s="185"/>
      <c r="AY560" s="182"/>
      <c r="AZ560" s="56"/>
      <c r="BA560" s="56"/>
      <c r="BB560" s="56"/>
      <c r="BC560" s="56" t="str">
        <f t="shared" si="72"/>
        <v/>
      </c>
      <c r="BD560" s="56"/>
      <c r="BE560" s="57"/>
      <c r="BF560" s="56"/>
      <c r="BG560" s="56"/>
      <c r="BH560" s="231"/>
      <c r="BI560" s="197">
        <f t="shared" si="73"/>
        <v>0</v>
      </c>
      <c r="BJ560" s="236"/>
      <c r="BK560" s="56"/>
      <c r="BL560" s="56"/>
      <c r="BM560" s="56"/>
      <c r="BN560" s="223"/>
      <c r="BO560" s="53"/>
      <c r="BP560" s="231"/>
      <c r="BQ560" s="59"/>
      <c r="BR560" s="60"/>
      <c r="BS560" s="59"/>
      <c r="BT560" s="238"/>
      <c r="BU560" s="59"/>
      <c r="BV560" s="58" t="e">
        <f t="shared" si="74"/>
        <v>#DIV/0!</v>
      </c>
      <c r="BW560" s="58" t="e">
        <f t="shared" si="75"/>
        <v>#DIV/0!</v>
      </c>
      <c r="BX560" s="58" t="e">
        <f t="shared" si="76"/>
        <v>#DIV/0!</v>
      </c>
      <c r="BY560" s="53"/>
      <c r="BZ560" s="58"/>
      <c r="CA560" s="61"/>
      <c r="CB560" s="56"/>
      <c r="CC560" s="56"/>
      <c r="CD560" s="56"/>
      <c r="CF560" s="62">
        <f t="shared" si="77"/>
        <v>0</v>
      </c>
      <c r="CG560" s="62">
        <f t="shared" si="78"/>
        <v>0</v>
      </c>
      <c r="CH560" s="173">
        <f t="shared" si="79"/>
        <v>0</v>
      </c>
      <c r="CI560" s="62">
        <f t="shared" si="80"/>
        <v>0</v>
      </c>
    </row>
    <row r="561" spans="2:87" ht="20.100000000000001" customHeight="1" x14ac:dyDescent="0.25">
      <c r="B561" s="53"/>
      <c r="C561" s="54"/>
      <c r="D561" s="267"/>
      <c r="E561" s="271"/>
      <c r="F561" s="55"/>
      <c r="G561" s="274"/>
      <c r="H561" s="53"/>
      <c r="I561" s="53"/>
      <c r="J561" s="53"/>
      <c r="K561" s="53"/>
      <c r="L561" s="265"/>
      <c r="M561" s="53"/>
      <c r="N561" s="260"/>
      <c r="O561" s="274"/>
      <c r="P561" s="53"/>
      <c r="Q561" s="263"/>
      <c r="R561" s="263"/>
      <c r="S561" s="179"/>
      <c r="T561" s="195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5"/>
      <c r="AF561" s="53"/>
      <c r="AG561" s="55"/>
      <c r="AH561" s="54"/>
      <c r="AI561" s="53"/>
      <c r="AJ561" s="53"/>
      <c r="AK561" s="208"/>
      <c r="AL561" s="54"/>
      <c r="AM561" s="53"/>
      <c r="AN561" s="206"/>
      <c r="AO561" s="54"/>
      <c r="AP561" s="54"/>
      <c r="AQ561" s="54"/>
      <c r="AR561" s="53"/>
      <c r="AS561" s="185"/>
      <c r="AT561" s="56"/>
      <c r="AU561" s="54"/>
      <c r="AV561" s="190"/>
      <c r="AW561" s="185"/>
      <c r="AX561" s="185"/>
      <c r="AY561" s="182"/>
      <c r="AZ561" s="56"/>
      <c r="BA561" s="56"/>
      <c r="BB561" s="56"/>
      <c r="BC561" s="56" t="str">
        <f t="shared" si="72"/>
        <v/>
      </c>
      <c r="BD561" s="56"/>
      <c r="BE561" s="57"/>
      <c r="BF561" s="56"/>
      <c r="BG561" s="56"/>
      <c r="BH561" s="231"/>
      <c r="BI561" s="197">
        <f t="shared" si="73"/>
        <v>0</v>
      </c>
      <c r="BJ561" s="236"/>
      <c r="BK561" s="56"/>
      <c r="BL561" s="56"/>
      <c r="BM561" s="56"/>
      <c r="BN561" s="223"/>
      <c r="BO561" s="53"/>
      <c r="BP561" s="231"/>
      <c r="BQ561" s="59"/>
      <c r="BR561" s="60"/>
      <c r="BS561" s="59"/>
      <c r="BT561" s="238"/>
      <c r="BU561" s="59"/>
      <c r="BV561" s="58" t="e">
        <f t="shared" si="74"/>
        <v>#DIV/0!</v>
      </c>
      <c r="BW561" s="58" t="e">
        <f t="shared" si="75"/>
        <v>#DIV/0!</v>
      </c>
      <c r="BX561" s="58" t="e">
        <f t="shared" si="76"/>
        <v>#DIV/0!</v>
      </c>
      <c r="BY561" s="53"/>
      <c r="BZ561" s="58"/>
      <c r="CA561" s="61"/>
      <c r="CB561" s="56"/>
      <c r="CC561" s="56"/>
      <c r="CD561" s="56"/>
      <c r="CF561" s="62">
        <f t="shared" si="77"/>
        <v>0</v>
      </c>
      <c r="CG561" s="62">
        <f t="shared" si="78"/>
        <v>0</v>
      </c>
      <c r="CH561" s="173">
        <f t="shared" si="79"/>
        <v>0</v>
      </c>
      <c r="CI561" s="62">
        <f t="shared" si="80"/>
        <v>0</v>
      </c>
    </row>
    <row r="562" spans="2:87" ht="20.100000000000001" customHeight="1" x14ac:dyDescent="0.25">
      <c r="B562" s="53"/>
      <c r="C562" s="54"/>
      <c r="D562" s="267"/>
      <c r="E562" s="271"/>
      <c r="F562" s="55"/>
      <c r="G562" s="274"/>
      <c r="H562" s="53"/>
      <c r="I562" s="53"/>
      <c r="J562" s="53"/>
      <c r="K562" s="53"/>
      <c r="L562" s="265"/>
      <c r="M562" s="53"/>
      <c r="N562" s="260"/>
      <c r="O562" s="274"/>
      <c r="P562" s="53"/>
      <c r="Q562" s="263"/>
      <c r="R562" s="263"/>
      <c r="S562" s="179"/>
      <c r="T562" s="195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5"/>
      <c r="AF562" s="53"/>
      <c r="AG562" s="55"/>
      <c r="AH562" s="54"/>
      <c r="AI562" s="53"/>
      <c r="AJ562" s="53"/>
      <c r="AK562" s="208"/>
      <c r="AL562" s="54"/>
      <c r="AM562" s="53"/>
      <c r="AN562" s="206"/>
      <c r="AO562" s="54"/>
      <c r="AP562" s="54"/>
      <c r="AQ562" s="54"/>
      <c r="AR562" s="53"/>
      <c r="AS562" s="185"/>
      <c r="AT562" s="56"/>
      <c r="AU562" s="54"/>
      <c r="AV562" s="190"/>
      <c r="AW562" s="185"/>
      <c r="AX562" s="185"/>
      <c r="AY562" s="182"/>
      <c r="AZ562" s="56"/>
      <c r="BA562" s="56"/>
      <c r="BB562" s="56"/>
      <c r="BC562" s="56" t="str">
        <f t="shared" si="72"/>
        <v/>
      </c>
      <c r="BD562" s="56"/>
      <c r="BE562" s="57"/>
      <c r="BF562" s="56"/>
      <c r="BG562" s="56"/>
      <c r="BH562" s="231"/>
      <c r="BI562" s="197">
        <f t="shared" si="73"/>
        <v>0</v>
      </c>
      <c r="BJ562" s="236"/>
      <c r="BK562" s="56"/>
      <c r="BL562" s="56"/>
      <c r="BM562" s="56"/>
      <c r="BN562" s="223"/>
      <c r="BO562" s="53"/>
      <c r="BP562" s="231"/>
      <c r="BQ562" s="59"/>
      <c r="BR562" s="60"/>
      <c r="BS562" s="59"/>
      <c r="BT562" s="238"/>
      <c r="BU562" s="59"/>
      <c r="BV562" s="58" t="e">
        <f t="shared" si="74"/>
        <v>#DIV/0!</v>
      </c>
      <c r="BW562" s="58" t="e">
        <f t="shared" si="75"/>
        <v>#DIV/0!</v>
      </c>
      <c r="BX562" s="58" t="e">
        <f t="shared" si="76"/>
        <v>#DIV/0!</v>
      </c>
      <c r="BY562" s="53"/>
      <c r="BZ562" s="58"/>
      <c r="CA562" s="61"/>
      <c r="CB562" s="56"/>
      <c r="CC562" s="56"/>
      <c r="CD562" s="56"/>
      <c r="CF562" s="62">
        <f t="shared" si="77"/>
        <v>0</v>
      </c>
      <c r="CG562" s="62">
        <f t="shared" si="78"/>
        <v>0</v>
      </c>
      <c r="CH562" s="173">
        <f t="shared" si="79"/>
        <v>0</v>
      </c>
      <c r="CI562" s="62">
        <f t="shared" si="80"/>
        <v>0</v>
      </c>
    </row>
    <row r="563" spans="2:87" ht="20.100000000000001" customHeight="1" x14ac:dyDescent="0.25">
      <c r="B563" s="53"/>
      <c r="C563" s="54"/>
      <c r="D563" s="267"/>
      <c r="E563" s="271"/>
      <c r="F563" s="55"/>
      <c r="G563" s="274"/>
      <c r="H563" s="53"/>
      <c r="I563" s="53"/>
      <c r="J563" s="53"/>
      <c r="K563" s="53"/>
      <c r="L563" s="265"/>
      <c r="M563" s="53"/>
      <c r="N563" s="260"/>
      <c r="O563" s="274"/>
      <c r="P563" s="53"/>
      <c r="Q563" s="263"/>
      <c r="R563" s="263"/>
      <c r="S563" s="179"/>
      <c r="T563" s="195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5"/>
      <c r="AF563" s="53"/>
      <c r="AG563" s="55"/>
      <c r="AH563" s="54"/>
      <c r="AI563" s="53"/>
      <c r="AJ563" s="53"/>
      <c r="AK563" s="208"/>
      <c r="AL563" s="54"/>
      <c r="AM563" s="53"/>
      <c r="AN563" s="206"/>
      <c r="AO563" s="54"/>
      <c r="AP563" s="54"/>
      <c r="AQ563" s="54"/>
      <c r="AR563" s="53"/>
      <c r="AS563" s="185"/>
      <c r="AT563" s="56"/>
      <c r="AU563" s="54"/>
      <c r="AV563" s="190"/>
      <c r="AW563" s="185"/>
      <c r="AX563" s="185"/>
      <c r="AY563" s="182"/>
      <c r="AZ563" s="56"/>
      <c r="BA563" s="56"/>
      <c r="BB563" s="56"/>
      <c r="BC563" s="56" t="str">
        <f t="shared" si="72"/>
        <v/>
      </c>
      <c r="BD563" s="56"/>
      <c r="BE563" s="57"/>
      <c r="BF563" s="56"/>
      <c r="BG563" s="56"/>
      <c r="BH563" s="231"/>
      <c r="BI563" s="197">
        <f t="shared" si="73"/>
        <v>0</v>
      </c>
      <c r="BJ563" s="236"/>
      <c r="BK563" s="56"/>
      <c r="BL563" s="56"/>
      <c r="BM563" s="56"/>
      <c r="BN563" s="223"/>
      <c r="BO563" s="53"/>
      <c r="BP563" s="231"/>
      <c r="BQ563" s="59"/>
      <c r="BR563" s="60"/>
      <c r="BS563" s="59"/>
      <c r="BT563" s="238"/>
      <c r="BU563" s="59"/>
      <c r="BV563" s="58" t="e">
        <f t="shared" si="74"/>
        <v>#DIV/0!</v>
      </c>
      <c r="BW563" s="58" t="e">
        <f t="shared" si="75"/>
        <v>#DIV/0!</v>
      </c>
      <c r="BX563" s="58" t="e">
        <f t="shared" si="76"/>
        <v>#DIV/0!</v>
      </c>
      <c r="BY563" s="53"/>
      <c r="BZ563" s="58"/>
      <c r="CA563" s="61"/>
      <c r="CB563" s="56"/>
      <c r="CC563" s="56"/>
      <c r="CD563" s="56"/>
      <c r="CF563" s="62">
        <f t="shared" si="77"/>
        <v>0</v>
      </c>
      <c r="CG563" s="62">
        <f t="shared" si="78"/>
        <v>0</v>
      </c>
      <c r="CH563" s="173">
        <f t="shared" si="79"/>
        <v>0</v>
      </c>
      <c r="CI563" s="62">
        <f t="shared" si="80"/>
        <v>0</v>
      </c>
    </row>
    <row r="564" spans="2:87" ht="20.100000000000001" customHeight="1" x14ac:dyDescent="0.25">
      <c r="B564" s="53"/>
      <c r="C564" s="54"/>
      <c r="D564" s="267"/>
      <c r="E564" s="271"/>
      <c r="F564" s="55"/>
      <c r="G564" s="274"/>
      <c r="H564" s="53"/>
      <c r="I564" s="53"/>
      <c r="J564" s="53"/>
      <c r="K564" s="53"/>
      <c r="L564" s="265"/>
      <c r="M564" s="53"/>
      <c r="N564" s="260"/>
      <c r="O564" s="274"/>
      <c r="P564" s="53"/>
      <c r="Q564" s="263"/>
      <c r="R564" s="263"/>
      <c r="S564" s="179"/>
      <c r="T564" s="195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5"/>
      <c r="AF564" s="53"/>
      <c r="AG564" s="55"/>
      <c r="AH564" s="54"/>
      <c r="AI564" s="53"/>
      <c r="AJ564" s="53"/>
      <c r="AK564" s="208"/>
      <c r="AL564" s="54"/>
      <c r="AM564" s="53"/>
      <c r="AN564" s="206"/>
      <c r="AO564" s="54"/>
      <c r="AP564" s="54"/>
      <c r="AQ564" s="54"/>
      <c r="AR564" s="53"/>
      <c r="AS564" s="185"/>
      <c r="AT564" s="56"/>
      <c r="AU564" s="54"/>
      <c r="AV564" s="190"/>
      <c r="AW564" s="185"/>
      <c r="AX564" s="185"/>
      <c r="AY564" s="182"/>
      <c r="AZ564" s="56"/>
      <c r="BA564" s="56"/>
      <c r="BB564" s="56"/>
      <c r="BC564" s="56" t="str">
        <f t="shared" si="72"/>
        <v/>
      </c>
      <c r="BD564" s="56"/>
      <c r="BE564" s="57"/>
      <c r="BF564" s="56"/>
      <c r="BG564" s="56"/>
      <c r="BH564" s="231"/>
      <c r="BI564" s="197">
        <f t="shared" si="73"/>
        <v>0</v>
      </c>
      <c r="BJ564" s="236"/>
      <c r="BK564" s="56"/>
      <c r="BL564" s="56"/>
      <c r="BM564" s="56"/>
      <c r="BN564" s="223"/>
      <c r="BO564" s="53"/>
      <c r="BP564" s="231"/>
      <c r="BQ564" s="59"/>
      <c r="BR564" s="60"/>
      <c r="BS564" s="59"/>
      <c r="BT564" s="238"/>
      <c r="BU564" s="59"/>
      <c r="BV564" s="58" t="e">
        <f t="shared" si="74"/>
        <v>#DIV/0!</v>
      </c>
      <c r="BW564" s="58" t="e">
        <f t="shared" si="75"/>
        <v>#DIV/0!</v>
      </c>
      <c r="BX564" s="58" t="e">
        <f t="shared" si="76"/>
        <v>#DIV/0!</v>
      </c>
      <c r="BY564" s="53"/>
      <c r="BZ564" s="58"/>
      <c r="CA564" s="61"/>
      <c r="CB564" s="56"/>
      <c r="CC564" s="56"/>
      <c r="CD564" s="56"/>
      <c r="CF564" s="62">
        <f t="shared" si="77"/>
        <v>0</v>
      </c>
      <c r="CG564" s="62">
        <f t="shared" si="78"/>
        <v>0</v>
      </c>
      <c r="CH564" s="173">
        <f t="shared" si="79"/>
        <v>0</v>
      </c>
      <c r="CI564" s="62">
        <f t="shared" si="80"/>
        <v>0</v>
      </c>
    </row>
    <row r="565" spans="2:87" ht="20.100000000000001" customHeight="1" x14ac:dyDescent="0.25">
      <c r="B565" s="53"/>
      <c r="C565" s="54"/>
      <c r="D565" s="267"/>
      <c r="E565" s="271"/>
      <c r="F565" s="55"/>
      <c r="G565" s="274"/>
      <c r="H565" s="53"/>
      <c r="I565" s="53"/>
      <c r="J565" s="53"/>
      <c r="K565" s="53"/>
      <c r="L565" s="265"/>
      <c r="M565" s="53"/>
      <c r="N565" s="260"/>
      <c r="O565" s="274"/>
      <c r="P565" s="53"/>
      <c r="Q565" s="263"/>
      <c r="R565" s="263"/>
      <c r="S565" s="179"/>
      <c r="T565" s="195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5"/>
      <c r="AF565" s="53"/>
      <c r="AG565" s="55"/>
      <c r="AH565" s="54"/>
      <c r="AI565" s="53"/>
      <c r="AJ565" s="53"/>
      <c r="AK565" s="208"/>
      <c r="AL565" s="54"/>
      <c r="AM565" s="53"/>
      <c r="AN565" s="206"/>
      <c r="AO565" s="54"/>
      <c r="AP565" s="54"/>
      <c r="AQ565" s="54"/>
      <c r="AR565" s="53"/>
      <c r="AS565" s="185"/>
      <c r="AT565" s="56"/>
      <c r="AU565" s="54"/>
      <c r="AV565" s="190"/>
      <c r="AW565" s="185"/>
      <c r="AX565" s="185"/>
      <c r="AY565" s="182"/>
      <c r="AZ565" s="56"/>
      <c r="BA565" s="56"/>
      <c r="BB565" s="56"/>
      <c r="BC565" s="56" t="str">
        <f t="shared" si="72"/>
        <v/>
      </c>
      <c r="BD565" s="56"/>
      <c r="BE565" s="57"/>
      <c r="BF565" s="56"/>
      <c r="BG565" s="56"/>
      <c r="BH565" s="231"/>
      <c r="BI565" s="197">
        <f t="shared" si="73"/>
        <v>0</v>
      </c>
      <c r="BJ565" s="236"/>
      <c r="BK565" s="56"/>
      <c r="BL565" s="56"/>
      <c r="BM565" s="56"/>
      <c r="BN565" s="223"/>
      <c r="BO565" s="53"/>
      <c r="BP565" s="231"/>
      <c r="BQ565" s="59"/>
      <c r="BR565" s="60"/>
      <c r="BS565" s="59"/>
      <c r="BT565" s="238"/>
      <c r="BU565" s="59"/>
      <c r="BV565" s="58" t="e">
        <f t="shared" si="74"/>
        <v>#DIV/0!</v>
      </c>
      <c r="BW565" s="58" t="e">
        <f t="shared" si="75"/>
        <v>#DIV/0!</v>
      </c>
      <c r="BX565" s="58" t="e">
        <f t="shared" si="76"/>
        <v>#DIV/0!</v>
      </c>
      <c r="BY565" s="53"/>
      <c r="BZ565" s="58"/>
      <c r="CA565" s="61"/>
      <c r="CB565" s="56"/>
      <c r="CC565" s="56"/>
      <c r="CD565" s="56"/>
      <c r="CF565" s="62">
        <f t="shared" si="77"/>
        <v>0</v>
      </c>
      <c r="CG565" s="62">
        <f t="shared" si="78"/>
        <v>0</v>
      </c>
      <c r="CH565" s="173">
        <f t="shared" si="79"/>
        <v>0</v>
      </c>
      <c r="CI565" s="62">
        <f t="shared" si="80"/>
        <v>0</v>
      </c>
    </row>
    <row r="566" spans="2:87" ht="20.100000000000001" customHeight="1" x14ac:dyDescent="0.25">
      <c r="B566" s="53"/>
      <c r="C566" s="54"/>
      <c r="D566" s="267"/>
      <c r="E566" s="271"/>
      <c r="F566" s="55"/>
      <c r="G566" s="274"/>
      <c r="H566" s="53"/>
      <c r="I566" s="53"/>
      <c r="J566" s="53"/>
      <c r="K566" s="53"/>
      <c r="L566" s="265"/>
      <c r="M566" s="53"/>
      <c r="N566" s="260"/>
      <c r="O566" s="274"/>
      <c r="P566" s="53"/>
      <c r="Q566" s="263"/>
      <c r="R566" s="263"/>
      <c r="S566" s="179"/>
      <c r="T566" s="195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5"/>
      <c r="AF566" s="53"/>
      <c r="AG566" s="55"/>
      <c r="AH566" s="54"/>
      <c r="AI566" s="53"/>
      <c r="AJ566" s="53"/>
      <c r="AK566" s="208"/>
      <c r="AL566" s="54"/>
      <c r="AM566" s="53"/>
      <c r="AN566" s="206"/>
      <c r="AO566" s="54"/>
      <c r="AP566" s="54"/>
      <c r="AQ566" s="54"/>
      <c r="AR566" s="53"/>
      <c r="AS566" s="185"/>
      <c r="AT566" s="56"/>
      <c r="AU566" s="54"/>
      <c r="AV566" s="190"/>
      <c r="AW566" s="185"/>
      <c r="AX566" s="185"/>
      <c r="AY566" s="182"/>
      <c r="AZ566" s="56"/>
      <c r="BA566" s="56"/>
      <c r="BB566" s="56"/>
      <c r="BC566" s="56" t="str">
        <f t="shared" si="72"/>
        <v/>
      </c>
      <c r="BD566" s="56"/>
      <c r="BE566" s="57"/>
      <c r="BF566" s="56"/>
      <c r="BG566" s="56"/>
      <c r="BH566" s="231"/>
      <c r="BI566" s="197">
        <f t="shared" si="73"/>
        <v>0</v>
      </c>
      <c r="BJ566" s="236"/>
      <c r="BK566" s="56"/>
      <c r="BL566" s="56"/>
      <c r="BM566" s="56"/>
      <c r="BN566" s="223"/>
      <c r="BO566" s="53"/>
      <c r="BP566" s="231"/>
      <c r="BQ566" s="59"/>
      <c r="BR566" s="60"/>
      <c r="BS566" s="59"/>
      <c r="BT566" s="238"/>
      <c r="BU566" s="59"/>
      <c r="BV566" s="58" t="e">
        <f t="shared" si="74"/>
        <v>#DIV/0!</v>
      </c>
      <c r="BW566" s="58" t="e">
        <f t="shared" si="75"/>
        <v>#DIV/0!</v>
      </c>
      <c r="BX566" s="58" t="e">
        <f t="shared" si="76"/>
        <v>#DIV/0!</v>
      </c>
      <c r="BY566" s="53"/>
      <c r="BZ566" s="58"/>
      <c r="CA566" s="61"/>
      <c r="CB566" s="56"/>
      <c r="CC566" s="56"/>
      <c r="CD566" s="56"/>
      <c r="CF566" s="62">
        <f t="shared" si="77"/>
        <v>0</v>
      </c>
      <c r="CG566" s="62">
        <f t="shared" si="78"/>
        <v>0</v>
      </c>
      <c r="CH566" s="173">
        <f t="shared" si="79"/>
        <v>0</v>
      </c>
      <c r="CI566" s="62">
        <f t="shared" si="80"/>
        <v>0</v>
      </c>
    </row>
    <row r="567" spans="2:87" ht="20.100000000000001" customHeight="1" x14ac:dyDescent="0.25">
      <c r="B567" s="53"/>
      <c r="C567" s="54"/>
      <c r="D567" s="267"/>
      <c r="E567" s="271"/>
      <c r="F567" s="55"/>
      <c r="G567" s="274"/>
      <c r="H567" s="53"/>
      <c r="I567" s="53"/>
      <c r="J567" s="53"/>
      <c r="K567" s="53"/>
      <c r="L567" s="265"/>
      <c r="M567" s="53"/>
      <c r="N567" s="260"/>
      <c r="O567" s="274"/>
      <c r="P567" s="53"/>
      <c r="Q567" s="263"/>
      <c r="R567" s="263"/>
      <c r="S567" s="179"/>
      <c r="T567" s="195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5"/>
      <c r="AF567" s="53"/>
      <c r="AG567" s="55"/>
      <c r="AH567" s="54"/>
      <c r="AI567" s="53"/>
      <c r="AJ567" s="53"/>
      <c r="AK567" s="208"/>
      <c r="AL567" s="54"/>
      <c r="AM567" s="53"/>
      <c r="AN567" s="206"/>
      <c r="AO567" s="54"/>
      <c r="AP567" s="54"/>
      <c r="AQ567" s="54"/>
      <c r="AR567" s="53"/>
      <c r="AS567" s="185"/>
      <c r="AT567" s="56"/>
      <c r="AU567" s="54"/>
      <c r="AV567" s="190"/>
      <c r="AW567" s="185"/>
      <c r="AX567" s="185"/>
      <c r="AY567" s="182"/>
      <c r="AZ567" s="56"/>
      <c r="BA567" s="56"/>
      <c r="BB567" s="56"/>
      <c r="BC567" s="56" t="str">
        <f t="shared" si="72"/>
        <v/>
      </c>
      <c r="BD567" s="56"/>
      <c r="BE567" s="57"/>
      <c r="BF567" s="56"/>
      <c r="BG567" s="56"/>
      <c r="BH567" s="231"/>
      <c r="BI567" s="197">
        <f t="shared" si="73"/>
        <v>0</v>
      </c>
      <c r="BJ567" s="236"/>
      <c r="BK567" s="56"/>
      <c r="BL567" s="56"/>
      <c r="BM567" s="56"/>
      <c r="BN567" s="223"/>
      <c r="BO567" s="53"/>
      <c r="BP567" s="231"/>
      <c r="BQ567" s="59"/>
      <c r="BR567" s="60"/>
      <c r="BS567" s="59"/>
      <c r="BT567" s="238"/>
      <c r="BU567" s="59"/>
      <c r="BV567" s="58" t="e">
        <f t="shared" si="74"/>
        <v>#DIV/0!</v>
      </c>
      <c r="BW567" s="58" t="e">
        <f t="shared" si="75"/>
        <v>#DIV/0!</v>
      </c>
      <c r="BX567" s="58" t="e">
        <f t="shared" si="76"/>
        <v>#DIV/0!</v>
      </c>
      <c r="BY567" s="53"/>
      <c r="BZ567" s="58"/>
      <c r="CA567" s="61"/>
      <c r="CB567" s="56"/>
      <c r="CC567" s="56"/>
      <c r="CD567" s="56"/>
      <c r="CF567" s="62">
        <f t="shared" si="77"/>
        <v>0</v>
      </c>
      <c r="CG567" s="62">
        <f t="shared" si="78"/>
        <v>0</v>
      </c>
      <c r="CH567" s="173">
        <f t="shared" si="79"/>
        <v>0</v>
      </c>
      <c r="CI567" s="62">
        <f t="shared" si="80"/>
        <v>0</v>
      </c>
    </row>
    <row r="568" spans="2:87" ht="20.100000000000001" customHeight="1" x14ac:dyDescent="0.25">
      <c r="B568" s="53"/>
      <c r="C568" s="54"/>
      <c r="D568" s="267"/>
      <c r="E568" s="271"/>
      <c r="F568" s="55"/>
      <c r="G568" s="274"/>
      <c r="H568" s="53"/>
      <c r="I568" s="53"/>
      <c r="J568" s="53"/>
      <c r="K568" s="53"/>
      <c r="L568" s="265"/>
      <c r="M568" s="53"/>
      <c r="N568" s="260"/>
      <c r="O568" s="274"/>
      <c r="P568" s="53"/>
      <c r="Q568" s="263"/>
      <c r="R568" s="263"/>
      <c r="S568" s="179"/>
      <c r="T568" s="195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5"/>
      <c r="AF568" s="53"/>
      <c r="AG568" s="55"/>
      <c r="AH568" s="54"/>
      <c r="AI568" s="53"/>
      <c r="AJ568" s="53"/>
      <c r="AK568" s="208"/>
      <c r="AL568" s="54"/>
      <c r="AM568" s="53"/>
      <c r="AN568" s="206"/>
      <c r="AO568" s="54"/>
      <c r="AP568" s="54"/>
      <c r="AQ568" s="54"/>
      <c r="AR568" s="53"/>
      <c r="AS568" s="185"/>
      <c r="AT568" s="56"/>
      <c r="AU568" s="54"/>
      <c r="AV568" s="190"/>
      <c r="AW568" s="185"/>
      <c r="AX568" s="185"/>
      <c r="AY568" s="182"/>
      <c r="AZ568" s="56"/>
      <c r="BA568" s="56"/>
      <c r="BB568" s="56"/>
      <c r="BC568" s="56" t="str">
        <f t="shared" si="72"/>
        <v/>
      </c>
      <c r="BD568" s="56"/>
      <c r="BE568" s="57"/>
      <c r="BF568" s="56"/>
      <c r="BG568" s="56"/>
      <c r="BH568" s="231"/>
      <c r="BI568" s="197">
        <f t="shared" si="73"/>
        <v>0</v>
      </c>
      <c r="BJ568" s="236"/>
      <c r="BK568" s="56"/>
      <c r="BL568" s="56"/>
      <c r="BM568" s="56"/>
      <c r="BN568" s="223"/>
      <c r="BO568" s="53"/>
      <c r="BP568" s="231"/>
      <c r="BQ568" s="59"/>
      <c r="BR568" s="60"/>
      <c r="BS568" s="59"/>
      <c r="BT568" s="238"/>
      <c r="BU568" s="59"/>
      <c r="BV568" s="58" t="e">
        <f t="shared" si="74"/>
        <v>#DIV/0!</v>
      </c>
      <c r="BW568" s="58" t="e">
        <f t="shared" si="75"/>
        <v>#DIV/0!</v>
      </c>
      <c r="BX568" s="58" t="e">
        <f t="shared" si="76"/>
        <v>#DIV/0!</v>
      </c>
      <c r="BY568" s="53"/>
      <c r="BZ568" s="58"/>
      <c r="CA568" s="61"/>
      <c r="CB568" s="56"/>
      <c r="CC568" s="56"/>
      <c r="CD568" s="56"/>
      <c r="CF568" s="62">
        <f t="shared" si="77"/>
        <v>0</v>
      </c>
      <c r="CG568" s="62">
        <f t="shared" si="78"/>
        <v>0</v>
      </c>
      <c r="CH568" s="173">
        <f t="shared" si="79"/>
        <v>0</v>
      </c>
      <c r="CI568" s="62">
        <f t="shared" si="80"/>
        <v>0</v>
      </c>
    </row>
    <row r="569" spans="2:87" ht="20.100000000000001" customHeight="1" x14ac:dyDescent="0.25">
      <c r="B569" s="53"/>
      <c r="C569" s="54"/>
      <c r="D569" s="267"/>
      <c r="E569" s="271"/>
      <c r="F569" s="55"/>
      <c r="G569" s="274"/>
      <c r="H569" s="53"/>
      <c r="I569" s="53"/>
      <c r="J569" s="53"/>
      <c r="K569" s="53"/>
      <c r="L569" s="265"/>
      <c r="M569" s="53"/>
      <c r="N569" s="260"/>
      <c r="O569" s="274"/>
      <c r="P569" s="53"/>
      <c r="Q569" s="263"/>
      <c r="R569" s="263"/>
      <c r="S569" s="179"/>
      <c r="T569" s="195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5"/>
      <c r="AF569" s="53"/>
      <c r="AG569" s="55"/>
      <c r="AH569" s="54"/>
      <c r="AI569" s="53"/>
      <c r="AJ569" s="53"/>
      <c r="AK569" s="208"/>
      <c r="AL569" s="54"/>
      <c r="AM569" s="53"/>
      <c r="AN569" s="206"/>
      <c r="AO569" s="54"/>
      <c r="AP569" s="54"/>
      <c r="AQ569" s="54"/>
      <c r="AR569" s="53"/>
      <c r="AS569" s="185"/>
      <c r="AT569" s="56"/>
      <c r="AU569" s="54"/>
      <c r="AV569" s="190"/>
      <c r="AW569" s="185"/>
      <c r="AX569" s="185"/>
      <c r="AY569" s="182"/>
      <c r="AZ569" s="56"/>
      <c r="BA569" s="56"/>
      <c r="BB569" s="56"/>
      <c r="BC569" s="56" t="str">
        <f t="shared" si="72"/>
        <v/>
      </c>
      <c r="BD569" s="56"/>
      <c r="BE569" s="57"/>
      <c r="BF569" s="56"/>
      <c r="BG569" s="56"/>
      <c r="BH569" s="231"/>
      <c r="BI569" s="197">
        <f t="shared" si="73"/>
        <v>0</v>
      </c>
      <c r="BJ569" s="236"/>
      <c r="BK569" s="56"/>
      <c r="BL569" s="56"/>
      <c r="BM569" s="56"/>
      <c r="BN569" s="223"/>
      <c r="BO569" s="53"/>
      <c r="BP569" s="231"/>
      <c r="BQ569" s="59"/>
      <c r="BR569" s="60"/>
      <c r="BS569" s="59"/>
      <c r="BT569" s="238"/>
      <c r="BU569" s="59"/>
      <c r="BV569" s="58" t="e">
        <f t="shared" si="74"/>
        <v>#DIV/0!</v>
      </c>
      <c r="BW569" s="58" t="e">
        <f t="shared" si="75"/>
        <v>#DIV/0!</v>
      </c>
      <c r="BX569" s="58" t="e">
        <f t="shared" si="76"/>
        <v>#DIV/0!</v>
      </c>
      <c r="BY569" s="53"/>
      <c r="BZ569" s="58"/>
      <c r="CA569" s="61"/>
      <c r="CB569" s="56"/>
      <c r="CC569" s="56"/>
      <c r="CD569" s="56"/>
      <c r="CF569" s="62">
        <f t="shared" si="77"/>
        <v>0</v>
      </c>
      <c r="CG569" s="62">
        <f t="shared" si="78"/>
        <v>0</v>
      </c>
      <c r="CH569" s="173">
        <f t="shared" si="79"/>
        <v>0</v>
      </c>
      <c r="CI569" s="62">
        <f t="shared" si="80"/>
        <v>0</v>
      </c>
    </row>
    <row r="570" spans="2:87" ht="20.100000000000001" customHeight="1" x14ac:dyDescent="0.25">
      <c r="B570" s="53"/>
      <c r="C570" s="54"/>
      <c r="D570" s="267"/>
      <c r="E570" s="271"/>
      <c r="F570" s="55"/>
      <c r="G570" s="274"/>
      <c r="H570" s="53"/>
      <c r="I570" s="53"/>
      <c r="J570" s="53"/>
      <c r="K570" s="53"/>
      <c r="L570" s="265"/>
      <c r="M570" s="53"/>
      <c r="N570" s="260"/>
      <c r="O570" s="274"/>
      <c r="P570" s="53"/>
      <c r="Q570" s="263"/>
      <c r="R570" s="263"/>
      <c r="S570" s="179"/>
      <c r="T570" s="195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5"/>
      <c r="AF570" s="53"/>
      <c r="AG570" s="55"/>
      <c r="AH570" s="54"/>
      <c r="AI570" s="53"/>
      <c r="AJ570" s="53"/>
      <c r="AK570" s="208"/>
      <c r="AL570" s="54"/>
      <c r="AM570" s="53"/>
      <c r="AN570" s="206"/>
      <c r="AO570" s="54"/>
      <c r="AP570" s="54"/>
      <c r="AQ570" s="54"/>
      <c r="AR570" s="53"/>
      <c r="AS570" s="185"/>
      <c r="AT570" s="56"/>
      <c r="AU570" s="54"/>
      <c r="AV570" s="190"/>
      <c r="AW570" s="185"/>
      <c r="AX570" s="185"/>
      <c r="AY570" s="182"/>
      <c r="AZ570" s="56"/>
      <c r="BA570" s="56"/>
      <c r="BB570" s="56"/>
      <c r="BC570" s="56" t="str">
        <f t="shared" si="72"/>
        <v/>
      </c>
      <c r="BD570" s="56"/>
      <c r="BE570" s="57"/>
      <c r="BF570" s="56"/>
      <c r="BG570" s="56"/>
      <c r="BH570" s="231"/>
      <c r="BI570" s="197">
        <f t="shared" si="73"/>
        <v>0</v>
      </c>
      <c r="BJ570" s="236"/>
      <c r="BK570" s="56"/>
      <c r="BL570" s="56"/>
      <c r="BM570" s="56"/>
      <c r="BN570" s="223"/>
      <c r="BO570" s="53"/>
      <c r="BP570" s="231"/>
      <c r="BQ570" s="59"/>
      <c r="BR570" s="60"/>
      <c r="BS570" s="59"/>
      <c r="BT570" s="238"/>
      <c r="BU570" s="59"/>
      <c r="BV570" s="58" t="e">
        <f t="shared" si="74"/>
        <v>#DIV/0!</v>
      </c>
      <c r="BW570" s="58" t="e">
        <f t="shared" si="75"/>
        <v>#DIV/0!</v>
      </c>
      <c r="BX570" s="58" t="e">
        <f t="shared" si="76"/>
        <v>#DIV/0!</v>
      </c>
      <c r="BY570" s="53"/>
      <c r="BZ570" s="58"/>
      <c r="CA570" s="61"/>
      <c r="CB570" s="56"/>
      <c r="CC570" s="56"/>
      <c r="CD570" s="56"/>
      <c r="CF570" s="62">
        <f t="shared" si="77"/>
        <v>0</v>
      </c>
      <c r="CG570" s="62">
        <f t="shared" si="78"/>
        <v>0</v>
      </c>
      <c r="CH570" s="173">
        <f t="shared" si="79"/>
        <v>0</v>
      </c>
      <c r="CI570" s="62">
        <f t="shared" si="80"/>
        <v>0</v>
      </c>
    </row>
    <row r="571" spans="2:87" ht="20.100000000000001" customHeight="1" x14ac:dyDescent="0.25">
      <c r="B571" s="53"/>
      <c r="C571" s="54"/>
      <c r="D571" s="267"/>
      <c r="E571" s="271"/>
      <c r="F571" s="55"/>
      <c r="G571" s="274"/>
      <c r="H571" s="53"/>
      <c r="I571" s="53"/>
      <c r="J571" s="53"/>
      <c r="K571" s="53"/>
      <c r="L571" s="265"/>
      <c r="M571" s="53"/>
      <c r="N571" s="260"/>
      <c r="O571" s="274"/>
      <c r="P571" s="53"/>
      <c r="Q571" s="263"/>
      <c r="R571" s="263"/>
      <c r="S571" s="179"/>
      <c r="T571" s="195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5"/>
      <c r="AF571" s="53"/>
      <c r="AG571" s="55"/>
      <c r="AH571" s="54"/>
      <c r="AI571" s="53"/>
      <c r="AJ571" s="53"/>
      <c r="AK571" s="208"/>
      <c r="AL571" s="54"/>
      <c r="AM571" s="53"/>
      <c r="AN571" s="206"/>
      <c r="AO571" s="54"/>
      <c r="AP571" s="54"/>
      <c r="AQ571" s="54"/>
      <c r="AR571" s="53"/>
      <c r="AS571" s="185"/>
      <c r="AT571" s="56"/>
      <c r="AU571" s="54"/>
      <c r="AV571" s="190"/>
      <c r="AW571" s="185"/>
      <c r="AX571" s="185"/>
      <c r="AY571" s="182"/>
      <c r="AZ571" s="56"/>
      <c r="BA571" s="56"/>
      <c r="BB571" s="56"/>
      <c r="BC571" s="56" t="str">
        <f t="shared" si="72"/>
        <v/>
      </c>
      <c r="BD571" s="56"/>
      <c r="BE571" s="57"/>
      <c r="BF571" s="56"/>
      <c r="BG571" s="56"/>
      <c r="BH571" s="231"/>
      <c r="BI571" s="197">
        <f t="shared" si="73"/>
        <v>0</v>
      </c>
      <c r="BJ571" s="236"/>
      <c r="BK571" s="56"/>
      <c r="BL571" s="56"/>
      <c r="BM571" s="56"/>
      <c r="BN571" s="223"/>
      <c r="BO571" s="53"/>
      <c r="BP571" s="231"/>
      <c r="BQ571" s="59"/>
      <c r="BR571" s="60"/>
      <c r="BS571" s="59"/>
      <c r="BT571" s="238"/>
      <c r="BU571" s="59"/>
      <c r="BV571" s="58" t="e">
        <f t="shared" si="74"/>
        <v>#DIV/0!</v>
      </c>
      <c r="BW571" s="58" t="e">
        <f t="shared" si="75"/>
        <v>#DIV/0!</v>
      </c>
      <c r="BX571" s="58" t="e">
        <f t="shared" si="76"/>
        <v>#DIV/0!</v>
      </c>
      <c r="BY571" s="53"/>
      <c r="BZ571" s="58"/>
      <c r="CA571" s="61"/>
      <c r="CB571" s="56"/>
      <c r="CC571" s="56"/>
      <c r="CD571" s="56"/>
      <c r="CF571" s="62">
        <f t="shared" si="77"/>
        <v>0</v>
      </c>
      <c r="CG571" s="62">
        <f t="shared" si="78"/>
        <v>0</v>
      </c>
      <c r="CH571" s="173">
        <f t="shared" si="79"/>
        <v>0</v>
      </c>
      <c r="CI571" s="62">
        <f t="shared" si="80"/>
        <v>0</v>
      </c>
    </row>
    <row r="572" spans="2:87" ht="20.100000000000001" customHeight="1" x14ac:dyDescent="0.25">
      <c r="B572" s="53"/>
      <c r="C572" s="54"/>
      <c r="D572" s="267"/>
      <c r="E572" s="271"/>
      <c r="F572" s="55"/>
      <c r="G572" s="274"/>
      <c r="H572" s="53"/>
      <c r="I572" s="53"/>
      <c r="J572" s="53"/>
      <c r="K572" s="53"/>
      <c r="L572" s="265"/>
      <c r="M572" s="53"/>
      <c r="N572" s="260"/>
      <c r="O572" s="274"/>
      <c r="P572" s="53"/>
      <c r="Q572" s="263"/>
      <c r="R572" s="263"/>
      <c r="S572" s="179"/>
      <c r="T572" s="195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5"/>
      <c r="AF572" s="53"/>
      <c r="AG572" s="55"/>
      <c r="AH572" s="54"/>
      <c r="AI572" s="53"/>
      <c r="AJ572" s="53"/>
      <c r="AK572" s="208"/>
      <c r="AL572" s="54"/>
      <c r="AM572" s="53"/>
      <c r="AN572" s="206"/>
      <c r="AO572" s="54"/>
      <c r="AP572" s="54"/>
      <c r="AQ572" s="54"/>
      <c r="AR572" s="53"/>
      <c r="AS572" s="185"/>
      <c r="AT572" s="56"/>
      <c r="AU572" s="54"/>
      <c r="AV572" s="190"/>
      <c r="AW572" s="185"/>
      <c r="AX572" s="185"/>
      <c r="AY572" s="182"/>
      <c r="AZ572" s="56"/>
      <c r="BA572" s="56"/>
      <c r="BB572" s="56"/>
      <c r="BC572" s="56" t="str">
        <f t="shared" si="72"/>
        <v/>
      </c>
      <c r="BD572" s="56"/>
      <c r="BE572" s="57"/>
      <c r="BF572" s="56"/>
      <c r="BG572" s="56"/>
      <c r="BH572" s="231"/>
      <c r="BI572" s="197">
        <f t="shared" si="73"/>
        <v>0</v>
      </c>
      <c r="BJ572" s="236"/>
      <c r="BK572" s="56"/>
      <c r="BL572" s="56"/>
      <c r="BM572" s="56"/>
      <c r="BN572" s="223"/>
      <c r="BO572" s="53"/>
      <c r="BP572" s="231"/>
      <c r="BQ572" s="59"/>
      <c r="BR572" s="60"/>
      <c r="BS572" s="59"/>
      <c r="BT572" s="238"/>
      <c r="BU572" s="59"/>
      <c r="BV572" s="58" t="e">
        <f t="shared" si="74"/>
        <v>#DIV/0!</v>
      </c>
      <c r="BW572" s="58" t="e">
        <f t="shared" si="75"/>
        <v>#DIV/0!</v>
      </c>
      <c r="BX572" s="58" t="e">
        <f t="shared" si="76"/>
        <v>#DIV/0!</v>
      </c>
      <c r="BY572" s="53"/>
      <c r="BZ572" s="58"/>
      <c r="CA572" s="61"/>
      <c r="CB572" s="56"/>
      <c r="CC572" s="56"/>
      <c r="CD572" s="56"/>
      <c r="CF572" s="62">
        <f t="shared" si="77"/>
        <v>0</v>
      </c>
      <c r="CG572" s="62">
        <f t="shared" si="78"/>
        <v>0</v>
      </c>
      <c r="CH572" s="173">
        <f t="shared" si="79"/>
        <v>0</v>
      </c>
      <c r="CI572" s="62">
        <f t="shared" si="80"/>
        <v>0</v>
      </c>
    </row>
    <row r="573" spans="2:87" ht="20.100000000000001" customHeight="1" x14ac:dyDescent="0.25">
      <c r="B573" s="53"/>
      <c r="C573" s="54"/>
      <c r="D573" s="267"/>
      <c r="E573" s="271"/>
      <c r="F573" s="55"/>
      <c r="G573" s="274"/>
      <c r="H573" s="53"/>
      <c r="I573" s="53"/>
      <c r="J573" s="53"/>
      <c r="K573" s="53"/>
      <c r="L573" s="265"/>
      <c r="M573" s="53"/>
      <c r="N573" s="260"/>
      <c r="O573" s="274"/>
      <c r="P573" s="53"/>
      <c r="Q573" s="263"/>
      <c r="R573" s="263"/>
      <c r="S573" s="179"/>
      <c r="T573" s="195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5"/>
      <c r="AF573" s="53"/>
      <c r="AG573" s="55"/>
      <c r="AH573" s="54"/>
      <c r="AI573" s="53"/>
      <c r="AJ573" s="53"/>
      <c r="AK573" s="208"/>
      <c r="AL573" s="54"/>
      <c r="AM573" s="53"/>
      <c r="AN573" s="206"/>
      <c r="AO573" s="54"/>
      <c r="AP573" s="54"/>
      <c r="AQ573" s="54"/>
      <c r="AR573" s="53"/>
      <c r="AS573" s="185"/>
      <c r="AT573" s="56"/>
      <c r="AU573" s="54"/>
      <c r="AV573" s="190"/>
      <c r="AW573" s="185"/>
      <c r="AX573" s="185"/>
      <c r="AY573" s="182"/>
      <c r="AZ573" s="56"/>
      <c r="BA573" s="56"/>
      <c r="BB573" s="56"/>
      <c r="BC573" s="56" t="str">
        <f t="shared" si="72"/>
        <v/>
      </c>
      <c r="BD573" s="56"/>
      <c r="BE573" s="57"/>
      <c r="BF573" s="56"/>
      <c r="BG573" s="56"/>
      <c r="BH573" s="231"/>
      <c r="BI573" s="197">
        <f t="shared" si="73"/>
        <v>0</v>
      </c>
      <c r="BJ573" s="236"/>
      <c r="BK573" s="56"/>
      <c r="BL573" s="56"/>
      <c r="BM573" s="56"/>
      <c r="BN573" s="223"/>
      <c r="BO573" s="53"/>
      <c r="BP573" s="231"/>
      <c r="BQ573" s="59"/>
      <c r="BR573" s="60"/>
      <c r="BS573" s="59"/>
      <c r="BT573" s="238"/>
      <c r="BU573" s="59"/>
      <c r="BV573" s="58" t="e">
        <f t="shared" si="74"/>
        <v>#DIV/0!</v>
      </c>
      <c r="BW573" s="58" t="e">
        <f t="shared" si="75"/>
        <v>#DIV/0!</v>
      </c>
      <c r="BX573" s="58" t="e">
        <f t="shared" si="76"/>
        <v>#DIV/0!</v>
      </c>
      <c r="BY573" s="53"/>
      <c r="BZ573" s="58"/>
      <c r="CA573" s="61"/>
      <c r="CB573" s="56"/>
      <c r="CC573" s="56"/>
      <c r="CD573" s="56"/>
      <c r="CF573" s="62">
        <f t="shared" si="77"/>
        <v>0</v>
      </c>
      <c r="CG573" s="62">
        <f t="shared" si="78"/>
        <v>0</v>
      </c>
      <c r="CH573" s="173">
        <f t="shared" si="79"/>
        <v>0</v>
      </c>
      <c r="CI573" s="62">
        <f t="shared" si="80"/>
        <v>0</v>
      </c>
    </row>
    <row r="574" spans="2:87" ht="20.100000000000001" customHeight="1" x14ac:dyDescent="0.25">
      <c r="B574" s="53"/>
      <c r="C574" s="54"/>
      <c r="D574" s="267"/>
      <c r="E574" s="271"/>
      <c r="F574" s="55"/>
      <c r="G574" s="274"/>
      <c r="H574" s="53"/>
      <c r="I574" s="53"/>
      <c r="J574" s="53"/>
      <c r="K574" s="53"/>
      <c r="L574" s="265"/>
      <c r="M574" s="53"/>
      <c r="N574" s="260"/>
      <c r="O574" s="274"/>
      <c r="P574" s="53"/>
      <c r="Q574" s="263"/>
      <c r="R574" s="263"/>
      <c r="S574" s="179"/>
      <c r="T574" s="195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5"/>
      <c r="AF574" s="53"/>
      <c r="AG574" s="55"/>
      <c r="AH574" s="54"/>
      <c r="AI574" s="53"/>
      <c r="AJ574" s="53"/>
      <c r="AK574" s="208"/>
      <c r="AL574" s="54"/>
      <c r="AM574" s="53"/>
      <c r="AN574" s="206"/>
      <c r="AO574" s="54"/>
      <c r="AP574" s="54"/>
      <c r="AQ574" s="54"/>
      <c r="AR574" s="53"/>
      <c r="AS574" s="185"/>
      <c r="AT574" s="56"/>
      <c r="AU574" s="54"/>
      <c r="AV574" s="190"/>
      <c r="AW574" s="185"/>
      <c r="AX574" s="185"/>
      <c r="AY574" s="182"/>
      <c r="AZ574" s="56"/>
      <c r="BA574" s="56"/>
      <c r="BB574" s="56"/>
      <c r="BC574" s="56" t="str">
        <f t="shared" si="72"/>
        <v/>
      </c>
      <c r="BD574" s="56"/>
      <c r="BE574" s="57"/>
      <c r="BF574" s="56"/>
      <c r="BG574" s="56"/>
      <c r="BH574" s="231"/>
      <c r="BI574" s="197">
        <f t="shared" si="73"/>
        <v>0</v>
      </c>
      <c r="BJ574" s="236"/>
      <c r="BK574" s="56"/>
      <c r="BL574" s="56"/>
      <c r="BM574" s="56"/>
      <c r="BN574" s="223"/>
      <c r="BO574" s="53"/>
      <c r="BP574" s="231"/>
      <c r="BQ574" s="59"/>
      <c r="BR574" s="60"/>
      <c r="BS574" s="59"/>
      <c r="BT574" s="238"/>
      <c r="BU574" s="59"/>
      <c r="BV574" s="58" t="e">
        <f t="shared" si="74"/>
        <v>#DIV/0!</v>
      </c>
      <c r="BW574" s="58" t="e">
        <f t="shared" si="75"/>
        <v>#DIV/0!</v>
      </c>
      <c r="BX574" s="58" t="e">
        <f t="shared" si="76"/>
        <v>#DIV/0!</v>
      </c>
      <c r="BY574" s="53"/>
      <c r="BZ574" s="58"/>
      <c r="CA574" s="61"/>
      <c r="CB574" s="56"/>
      <c r="CC574" s="56"/>
      <c r="CD574" s="56"/>
      <c r="CF574" s="62">
        <f t="shared" si="77"/>
        <v>0</v>
      </c>
      <c r="CG574" s="62">
        <f t="shared" si="78"/>
        <v>0</v>
      </c>
      <c r="CH574" s="173">
        <f t="shared" si="79"/>
        <v>0</v>
      </c>
      <c r="CI574" s="62">
        <f t="shared" si="80"/>
        <v>0</v>
      </c>
    </row>
    <row r="575" spans="2:87" ht="20.100000000000001" customHeight="1" x14ac:dyDescent="0.25">
      <c r="B575" s="53"/>
      <c r="C575" s="54"/>
      <c r="D575" s="267"/>
      <c r="E575" s="271"/>
      <c r="F575" s="55"/>
      <c r="G575" s="274"/>
      <c r="H575" s="53"/>
      <c r="I575" s="53"/>
      <c r="J575" s="53"/>
      <c r="K575" s="53"/>
      <c r="L575" s="265"/>
      <c r="M575" s="53"/>
      <c r="N575" s="260"/>
      <c r="O575" s="274"/>
      <c r="P575" s="53"/>
      <c r="Q575" s="263"/>
      <c r="R575" s="263"/>
      <c r="S575" s="179"/>
      <c r="T575" s="195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5"/>
      <c r="AF575" s="53"/>
      <c r="AG575" s="55"/>
      <c r="AH575" s="54"/>
      <c r="AI575" s="53"/>
      <c r="AJ575" s="53"/>
      <c r="AK575" s="208"/>
      <c r="AL575" s="54"/>
      <c r="AM575" s="53"/>
      <c r="AN575" s="206"/>
      <c r="AO575" s="54"/>
      <c r="AP575" s="54"/>
      <c r="AQ575" s="54"/>
      <c r="AR575" s="53"/>
      <c r="AS575" s="185"/>
      <c r="AT575" s="56"/>
      <c r="AU575" s="54"/>
      <c r="AV575" s="190"/>
      <c r="AW575" s="185"/>
      <c r="AX575" s="185"/>
      <c r="AY575" s="182"/>
      <c r="AZ575" s="56"/>
      <c r="BA575" s="56"/>
      <c r="BB575" s="56"/>
      <c r="BC575" s="56" t="str">
        <f t="shared" si="72"/>
        <v/>
      </c>
      <c r="BD575" s="56"/>
      <c r="BE575" s="57"/>
      <c r="BF575" s="56"/>
      <c r="BG575" s="56"/>
      <c r="BH575" s="231"/>
      <c r="BI575" s="197">
        <f t="shared" si="73"/>
        <v>0</v>
      </c>
      <c r="BJ575" s="236"/>
      <c r="BK575" s="56"/>
      <c r="BL575" s="56"/>
      <c r="BM575" s="56"/>
      <c r="BN575" s="223"/>
      <c r="BO575" s="53"/>
      <c r="BP575" s="231"/>
      <c r="BQ575" s="59"/>
      <c r="BR575" s="60"/>
      <c r="BS575" s="59"/>
      <c r="BT575" s="238"/>
      <c r="BU575" s="59"/>
      <c r="BV575" s="58" t="e">
        <f t="shared" si="74"/>
        <v>#DIV/0!</v>
      </c>
      <c r="BW575" s="58" t="e">
        <f t="shared" si="75"/>
        <v>#DIV/0!</v>
      </c>
      <c r="BX575" s="58" t="e">
        <f t="shared" si="76"/>
        <v>#DIV/0!</v>
      </c>
      <c r="BY575" s="53"/>
      <c r="BZ575" s="58"/>
      <c r="CA575" s="61"/>
      <c r="CB575" s="56"/>
      <c r="CC575" s="56"/>
      <c r="CD575" s="56"/>
      <c r="CF575" s="62">
        <f t="shared" si="77"/>
        <v>0</v>
      </c>
      <c r="CG575" s="62">
        <f t="shared" si="78"/>
        <v>0</v>
      </c>
      <c r="CH575" s="173">
        <f t="shared" si="79"/>
        <v>0</v>
      </c>
      <c r="CI575" s="62">
        <f t="shared" si="80"/>
        <v>0</v>
      </c>
    </row>
    <row r="576" spans="2:87" ht="20.100000000000001" customHeight="1" x14ac:dyDescent="0.25">
      <c r="B576" s="53"/>
      <c r="C576" s="54"/>
      <c r="D576" s="267"/>
      <c r="E576" s="271"/>
      <c r="F576" s="55"/>
      <c r="G576" s="274"/>
      <c r="H576" s="53"/>
      <c r="I576" s="53"/>
      <c r="J576" s="53"/>
      <c r="K576" s="53"/>
      <c r="L576" s="265"/>
      <c r="M576" s="53"/>
      <c r="N576" s="260"/>
      <c r="O576" s="274"/>
      <c r="P576" s="53"/>
      <c r="Q576" s="263"/>
      <c r="R576" s="263"/>
      <c r="S576" s="179"/>
      <c r="T576" s="195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5"/>
      <c r="AF576" s="53"/>
      <c r="AG576" s="55"/>
      <c r="AH576" s="54"/>
      <c r="AI576" s="53"/>
      <c r="AJ576" s="53"/>
      <c r="AK576" s="208"/>
      <c r="AL576" s="54"/>
      <c r="AM576" s="53"/>
      <c r="AN576" s="206"/>
      <c r="AO576" s="54"/>
      <c r="AP576" s="54"/>
      <c r="AQ576" s="54"/>
      <c r="AR576" s="53"/>
      <c r="AS576" s="185"/>
      <c r="AT576" s="56"/>
      <c r="AU576" s="54"/>
      <c r="AV576" s="190"/>
      <c r="AW576" s="185"/>
      <c r="AX576" s="185"/>
      <c r="AY576" s="182"/>
      <c r="AZ576" s="56"/>
      <c r="BA576" s="56"/>
      <c r="BB576" s="56"/>
      <c r="BC576" s="56" t="str">
        <f t="shared" si="72"/>
        <v/>
      </c>
      <c r="BD576" s="56"/>
      <c r="BE576" s="57"/>
      <c r="BF576" s="56"/>
      <c r="BG576" s="56"/>
      <c r="BH576" s="231"/>
      <c r="BI576" s="197">
        <f t="shared" si="73"/>
        <v>0</v>
      </c>
      <c r="BJ576" s="236"/>
      <c r="BK576" s="56"/>
      <c r="BL576" s="56"/>
      <c r="BM576" s="56"/>
      <c r="BN576" s="223"/>
      <c r="BO576" s="53"/>
      <c r="BP576" s="231"/>
      <c r="BQ576" s="59"/>
      <c r="BR576" s="60"/>
      <c r="BS576" s="59"/>
      <c r="BT576" s="238"/>
      <c r="BU576" s="59"/>
      <c r="BV576" s="58" t="e">
        <f t="shared" si="74"/>
        <v>#DIV/0!</v>
      </c>
      <c r="BW576" s="58" t="e">
        <f t="shared" si="75"/>
        <v>#DIV/0!</v>
      </c>
      <c r="BX576" s="58" t="e">
        <f t="shared" si="76"/>
        <v>#DIV/0!</v>
      </c>
      <c r="BY576" s="53"/>
      <c r="BZ576" s="58"/>
      <c r="CA576" s="61"/>
      <c r="CB576" s="56"/>
      <c r="CC576" s="56"/>
      <c r="CD576" s="56"/>
      <c r="CF576" s="62">
        <f t="shared" si="77"/>
        <v>0</v>
      </c>
      <c r="CG576" s="62">
        <f t="shared" si="78"/>
        <v>0</v>
      </c>
      <c r="CH576" s="173">
        <f t="shared" si="79"/>
        <v>0</v>
      </c>
      <c r="CI576" s="62">
        <f t="shared" si="80"/>
        <v>0</v>
      </c>
    </row>
    <row r="577" spans="2:87" ht="20.100000000000001" customHeight="1" x14ac:dyDescent="0.25">
      <c r="B577" s="53"/>
      <c r="C577" s="54"/>
      <c r="D577" s="267"/>
      <c r="E577" s="271"/>
      <c r="F577" s="55"/>
      <c r="G577" s="274"/>
      <c r="H577" s="53"/>
      <c r="I577" s="53"/>
      <c r="J577" s="53"/>
      <c r="K577" s="53"/>
      <c r="L577" s="265"/>
      <c r="M577" s="53"/>
      <c r="N577" s="260"/>
      <c r="O577" s="274"/>
      <c r="P577" s="53"/>
      <c r="Q577" s="263"/>
      <c r="R577" s="263"/>
      <c r="S577" s="179"/>
      <c r="T577" s="195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5"/>
      <c r="AF577" s="53"/>
      <c r="AG577" s="55"/>
      <c r="AH577" s="54"/>
      <c r="AI577" s="53"/>
      <c r="AJ577" s="53"/>
      <c r="AK577" s="208"/>
      <c r="AL577" s="54"/>
      <c r="AM577" s="53"/>
      <c r="AN577" s="206"/>
      <c r="AO577" s="54"/>
      <c r="AP577" s="54"/>
      <c r="AQ577" s="54"/>
      <c r="AR577" s="53"/>
      <c r="AS577" s="185"/>
      <c r="AT577" s="56"/>
      <c r="AU577" s="54"/>
      <c r="AV577" s="190"/>
      <c r="AW577" s="185"/>
      <c r="AX577" s="185"/>
      <c r="AY577" s="182"/>
      <c r="AZ577" s="56"/>
      <c r="BA577" s="56"/>
      <c r="BB577" s="56"/>
      <c r="BC577" s="56" t="str">
        <f t="shared" si="72"/>
        <v/>
      </c>
      <c r="BD577" s="56"/>
      <c r="BE577" s="57"/>
      <c r="BF577" s="56"/>
      <c r="BG577" s="56"/>
      <c r="BH577" s="231"/>
      <c r="BI577" s="197">
        <f t="shared" si="73"/>
        <v>0</v>
      </c>
      <c r="BJ577" s="236"/>
      <c r="BK577" s="56"/>
      <c r="BL577" s="56"/>
      <c r="BM577" s="56"/>
      <c r="BN577" s="223"/>
      <c r="BO577" s="53"/>
      <c r="BP577" s="231"/>
      <c r="BQ577" s="59"/>
      <c r="BR577" s="60"/>
      <c r="BS577" s="59"/>
      <c r="BT577" s="238"/>
      <c r="BU577" s="59"/>
      <c r="BV577" s="58" t="e">
        <f t="shared" si="74"/>
        <v>#DIV/0!</v>
      </c>
      <c r="BW577" s="58" t="e">
        <f t="shared" si="75"/>
        <v>#DIV/0!</v>
      </c>
      <c r="BX577" s="58" t="e">
        <f t="shared" si="76"/>
        <v>#DIV/0!</v>
      </c>
      <c r="BY577" s="53"/>
      <c r="BZ577" s="58"/>
      <c r="CA577" s="61"/>
      <c r="CB577" s="56"/>
      <c r="CC577" s="56"/>
      <c r="CD577" s="56"/>
      <c r="CF577" s="62">
        <f t="shared" si="77"/>
        <v>0</v>
      </c>
      <c r="CG577" s="62">
        <f t="shared" si="78"/>
        <v>0</v>
      </c>
      <c r="CH577" s="173">
        <f t="shared" si="79"/>
        <v>0</v>
      </c>
      <c r="CI577" s="62">
        <f t="shared" si="80"/>
        <v>0</v>
      </c>
    </row>
    <row r="578" spans="2:87" ht="20.100000000000001" customHeight="1" x14ac:dyDescent="0.25">
      <c r="B578" s="53"/>
      <c r="C578" s="54"/>
      <c r="D578" s="267"/>
      <c r="E578" s="271"/>
      <c r="F578" s="55"/>
      <c r="G578" s="274"/>
      <c r="H578" s="53"/>
      <c r="I578" s="53"/>
      <c r="J578" s="53"/>
      <c r="K578" s="53"/>
      <c r="L578" s="265"/>
      <c r="M578" s="53"/>
      <c r="N578" s="260"/>
      <c r="O578" s="274"/>
      <c r="P578" s="53"/>
      <c r="Q578" s="263"/>
      <c r="R578" s="263"/>
      <c r="S578" s="179"/>
      <c r="T578" s="195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5"/>
      <c r="AF578" s="53"/>
      <c r="AG578" s="55"/>
      <c r="AH578" s="54"/>
      <c r="AI578" s="53"/>
      <c r="AJ578" s="53"/>
      <c r="AK578" s="208"/>
      <c r="AL578" s="54"/>
      <c r="AM578" s="53"/>
      <c r="AN578" s="206"/>
      <c r="AO578" s="54"/>
      <c r="AP578" s="54"/>
      <c r="AQ578" s="54"/>
      <c r="AR578" s="53"/>
      <c r="AS578" s="185"/>
      <c r="AT578" s="56"/>
      <c r="AU578" s="54"/>
      <c r="AV578" s="190"/>
      <c r="AW578" s="185"/>
      <c r="AX578" s="185"/>
      <c r="AY578" s="182"/>
      <c r="AZ578" s="56"/>
      <c r="BA578" s="56"/>
      <c r="BB578" s="56"/>
      <c r="BC578" s="56" t="str">
        <f t="shared" si="72"/>
        <v/>
      </c>
      <c r="BD578" s="56"/>
      <c r="BE578" s="57"/>
      <c r="BF578" s="56"/>
      <c r="BG578" s="56"/>
      <c r="BH578" s="231"/>
      <c r="BI578" s="197">
        <f t="shared" si="73"/>
        <v>0</v>
      </c>
      <c r="BJ578" s="236"/>
      <c r="BK578" s="56"/>
      <c r="BL578" s="56"/>
      <c r="BM578" s="56"/>
      <c r="BN578" s="223"/>
      <c r="BO578" s="53"/>
      <c r="BP578" s="231"/>
      <c r="BQ578" s="59"/>
      <c r="BR578" s="60"/>
      <c r="BS578" s="59"/>
      <c r="BT578" s="238"/>
      <c r="BU578" s="59"/>
      <c r="BV578" s="58" t="e">
        <f t="shared" si="74"/>
        <v>#DIV/0!</v>
      </c>
      <c r="BW578" s="58" t="e">
        <f t="shared" si="75"/>
        <v>#DIV/0!</v>
      </c>
      <c r="BX578" s="58" t="e">
        <f t="shared" si="76"/>
        <v>#DIV/0!</v>
      </c>
      <c r="BY578" s="53"/>
      <c r="BZ578" s="58"/>
      <c r="CA578" s="61"/>
      <c r="CB578" s="56"/>
      <c r="CC578" s="56"/>
      <c r="CD578" s="56"/>
      <c r="CF578" s="62">
        <f t="shared" si="77"/>
        <v>0</v>
      </c>
      <c r="CG578" s="62">
        <f t="shared" si="78"/>
        <v>0</v>
      </c>
      <c r="CH578" s="173">
        <f t="shared" si="79"/>
        <v>0</v>
      </c>
      <c r="CI578" s="62">
        <f t="shared" si="80"/>
        <v>0</v>
      </c>
    </row>
    <row r="579" spans="2:87" ht="20.100000000000001" customHeight="1" x14ac:dyDescent="0.25">
      <c r="B579" s="53"/>
      <c r="C579" s="54"/>
      <c r="D579" s="267"/>
      <c r="E579" s="271"/>
      <c r="F579" s="55"/>
      <c r="G579" s="274"/>
      <c r="H579" s="53"/>
      <c r="I579" s="53"/>
      <c r="J579" s="53"/>
      <c r="K579" s="53"/>
      <c r="L579" s="265"/>
      <c r="M579" s="53"/>
      <c r="N579" s="260"/>
      <c r="O579" s="274"/>
      <c r="P579" s="53"/>
      <c r="Q579" s="263"/>
      <c r="R579" s="263"/>
      <c r="S579" s="179"/>
      <c r="T579" s="195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5"/>
      <c r="AF579" s="53"/>
      <c r="AG579" s="55"/>
      <c r="AH579" s="54"/>
      <c r="AI579" s="53"/>
      <c r="AJ579" s="53"/>
      <c r="AK579" s="208"/>
      <c r="AL579" s="54"/>
      <c r="AM579" s="53"/>
      <c r="AN579" s="206"/>
      <c r="AO579" s="54"/>
      <c r="AP579" s="54"/>
      <c r="AQ579" s="54"/>
      <c r="AR579" s="53"/>
      <c r="AS579" s="185"/>
      <c r="AT579" s="56"/>
      <c r="AU579" s="54"/>
      <c r="AV579" s="190"/>
      <c r="AW579" s="185"/>
      <c r="AX579" s="185"/>
      <c r="AY579" s="182"/>
      <c r="AZ579" s="56"/>
      <c r="BA579" s="56"/>
      <c r="BB579" s="56"/>
      <c r="BC579" s="56" t="str">
        <f t="shared" si="72"/>
        <v/>
      </c>
      <c r="BD579" s="56"/>
      <c r="BE579" s="57"/>
      <c r="BF579" s="56"/>
      <c r="BG579" s="56"/>
      <c r="BH579" s="231"/>
      <c r="BI579" s="197">
        <f t="shared" si="73"/>
        <v>0</v>
      </c>
      <c r="BJ579" s="236"/>
      <c r="BK579" s="56"/>
      <c r="BL579" s="56"/>
      <c r="BM579" s="56"/>
      <c r="BN579" s="223"/>
      <c r="BO579" s="53"/>
      <c r="BP579" s="231"/>
      <c r="BQ579" s="59"/>
      <c r="BR579" s="60"/>
      <c r="BS579" s="59"/>
      <c r="BT579" s="238"/>
      <c r="BU579" s="59"/>
      <c r="BV579" s="58" t="e">
        <f t="shared" si="74"/>
        <v>#DIV/0!</v>
      </c>
      <c r="BW579" s="58" t="e">
        <f t="shared" si="75"/>
        <v>#DIV/0!</v>
      </c>
      <c r="BX579" s="58" t="e">
        <f t="shared" si="76"/>
        <v>#DIV/0!</v>
      </c>
      <c r="BY579" s="53"/>
      <c r="BZ579" s="58"/>
      <c r="CA579" s="61"/>
      <c r="CB579" s="56"/>
      <c r="CC579" s="56"/>
      <c r="CD579" s="56"/>
      <c r="CF579" s="62">
        <f t="shared" si="77"/>
        <v>0</v>
      </c>
      <c r="CG579" s="62">
        <f t="shared" si="78"/>
        <v>0</v>
      </c>
      <c r="CH579" s="173">
        <f t="shared" si="79"/>
        <v>0</v>
      </c>
      <c r="CI579" s="62">
        <f t="shared" si="80"/>
        <v>0</v>
      </c>
    </row>
    <row r="580" spans="2:87" ht="20.100000000000001" customHeight="1" x14ac:dyDescent="0.25">
      <c r="B580" s="53"/>
      <c r="C580" s="54"/>
      <c r="D580" s="267"/>
      <c r="E580" s="271"/>
      <c r="F580" s="55"/>
      <c r="G580" s="274"/>
      <c r="H580" s="53"/>
      <c r="I580" s="53"/>
      <c r="J580" s="53"/>
      <c r="K580" s="53"/>
      <c r="L580" s="265"/>
      <c r="M580" s="53"/>
      <c r="N580" s="260"/>
      <c r="O580" s="274"/>
      <c r="P580" s="53"/>
      <c r="Q580" s="263"/>
      <c r="R580" s="263"/>
      <c r="S580" s="179"/>
      <c r="T580" s="195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5"/>
      <c r="AF580" s="53"/>
      <c r="AG580" s="55"/>
      <c r="AH580" s="54"/>
      <c r="AI580" s="53"/>
      <c r="AJ580" s="53"/>
      <c r="AK580" s="208"/>
      <c r="AL580" s="54"/>
      <c r="AM580" s="53"/>
      <c r="AN580" s="206"/>
      <c r="AO580" s="54"/>
      <c r="AP580" s="54"/>
      <c r="AQ580" s="54"/>
      <c r="AR580" s="53"/>
      <c r="AS580" s="185"/>
      <c r="AT580" s="56"/>
      <c r="AU580" s="54"/>
      <c r="AV580" s="190"/>
      <c r="AW580" s="185"/>
      <c r="AX580" s="185"/>
      <c r="AY580" s="182"/>
      <c r="AZ580" s="56"/>
      <c r="BA580" s="56"/>
      <c r="BB580" s="56"/>
      <c r="BC580" s="56" t="str">
        <f t="shared" si="72"/>
        <v/>
      </c>
      <c r="BD580" s="56"/>
      <c r="BE580" s="57"/>
      <c r="BF580" s="56"/>
      <c r="BG580" s="56"/>
      <c r="BH580" s="231"/>
      <c r="BI580" s="197">
        <f t="shared" si="73"/>
        <v>0</v>
      </c>
      <c r="BJ580" s="236"/>
      <c r="BK580" s="56"/>
      <c r="BL580" s="56"/>
      <c r="BM580" s="56"/>
      <c r="BN580" s="223"/>
      <c r="BO580" s="53"/>
      <c r="BP580" s="231"/>
      <c r="BQ580" s="59"/>
      <c r="BR580" s="60"/>
      <c r="BS580" s="59"/>
      <c r="BT580" s="238"/>
      <c r="BU580" s="59"/>
      <c r="BV580" s="58" t="e">
        <f t="shared" si="74"/>
        <v>#DIV/0!</v>
      </c>
      <c r="BW580" s="58" t="e">
        <f t="shared" si="75"/>
        <v>#DIV/0!</v>
      </c>
      <c r="BX580" s="58" t="e">
        <f t="shared" si="76"/>
        <v>#DIV/0!</v>
      </c>
      <c r="BY580" s="53"/>
      <c r="BZ580" s="58"/>
      <c r="CA580" s="61"/>
      <c r="CB580" s="56"/>
      <c r="CC580" s="56"/>
      <c r="CD580" s="56"/>
      <c r="CF580" s="62">
        <f t="shared" si="77"/>
        <v>0</v>
      </c>
      <c r="CG580" s="62">
        <f t="shared" si="78"/>
        <v>0</v>
      </c>
      <c r="CH580" s="173">
        <f t="shared" si="79"/>
        <v>0</v>
      </c>
      <c r="CI580" s="62">
        <f t="shared" si="80"/>
        <v>0</v>
      </c>
    </row>
    <row r="581" spans="2:87" ht="20.100000000000001" customHeight="1" x14ac:dyDescent="0.25">
      <c r="B581" s="53"/>
      <c r="C581" s="54"/>
      <c r="D581" s="267"/>
      <c r="E581" s="271"/>
      <c r="F581" s="55"/>
      <c r="G581" s="274"/>
      <c r="H581" s="53"/>
      <c r="I581" s="53"/>
      <c r="J581" s="53"/>
      <c r="K581" s="53"/>
      <c r="L581" s="265"/>
      <c r="M581" s="53"/>
      <c r="N581" s="260"/>
      <c r="O581" s="274"/>
      <c r="P581" s="53"/>
      <c r="Q581" s="263"/>
      <c r="R581" s="263"/>
      <c r="S581" s="179"/>
      <c r="T581" s="195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5"/>
      <c r="AF581" s="53"/>
      <c r="AG581" s="55"/>
      <c r="AH581" s="54"/>
      <c r="AI581" s="53"/>
      <c r="AJ581" s="53"/>
      <c r="AK581" s="208"/>
      <c r="AL581" s="54"/>
      <c r="AM581" s="53"/>
      <c r="AN581" s="206"/>
      <c r="AO581" s="54"/>
      <c r="AP581" s="54"/>
      <c r="AQ581" s="54"/>
      <c r="AR581" s="53"/>
      <c r="AS581" s="185"/>
      <c r="AT581" s="56"/>
      <c r="AU581" s="54"/>
      <c r="AV581" s="190"/>
      <c r="AW581" s="185"/>
      <c r="AX581" s="185"/>
      <c r="AY581" s="182"/>
      <c r="AZ581" s="56"/>
      <c r="BA581" s="56"/>
      <c r="BB581" s="56"/>
      <c r="BC581" s="56" t="str">
        <f t="shared" si="72"/>
        <v/>
      </c>
      <c r="BD581" s="56"/>
      <c r="BE581" s="57"/>
      <c r="BF581" s="56"/>
      <c r="BG581" s="56"/>
      <c r="BH581" s="231"/>
      <c r="BI581" s="197">
        <f t="shared" si="73"/>
        <v>0</v>
      </c>
      <c r="BJ581" s="236"/>
      <c r="BK581" s="56"/>
      <c r="BL581" s="56"/>
      <c r="BM581" s="56"/>
      <c r="BN581" s="223"/>
      <c r="BO581" s="53"/>
      <c r="BP581" s="231"/>
      <c r="BQ581" s="59"/>
      <c r="BR581" s="60"/>
      <c r="BS581" s="59"/>
      <c r="BT581" s="238"/>
      <c r="BU581" s="59"/>
      <c r="BV581" s="58" t="e">
        <f t="shared" si="74"/>
        <v>#DIV/0!</v>
      </c>
      <c r="BW581" s="58" t="e">
        <f t="shared" si="75"/>
        <v>#DIV/0!</v>
      </c>
      <c r="BX581" s="58" t="e">
        <f t="shared" si="76"/>
        <v>#DIV/0!</v>
      </c>
      <c r="BY581" s="53"/>
      <c r="BZ581" s="58"/>
      <c r="CA581" s="61"/>
      <c r="CB581" s="56"/>
      <c r="CC581" s="56"/>
      <c r="CD581" s="56"/>
      <c r="CF581" s="62">
        <f t="shared" si="77"/>
        <v>0</v>
      </c>
      <c r="CG581" s="62">
        <f t="shared" si="78"/>
        <v>0</v>
      </c>
      <c r="CH581" s="173">
        <f t="shared" si="79"/>
        <v>0</v>
      </c>
      <c r="CI581" s="62">
        <f t="shared" si="80"/>
        <v>0</v>
      </c>
    </row>
    <row r="582" spans="2:87" ht="20.100000000000001" customHeight="1" x14ac:dyDescent="0.25">
      <c r="B582" s="53"/>
      <c r="C582" s="54"/>
      <c r="D582" s="267"/>
      <c r="E582" s="271"/>
      <c r="F582" s="55"/>
      <c r="G582" s="274"/>
      <c r="H582" s="53"/>
      <c r="I582" s="53"/>
      <c r="J582" s="53"/>
      <c r="K582" s="53"/>
      <c r="L582" s="265"/>
      <c r="M582" s="53"/>
      <c r="N582" s="260"/>
      <c r="O582" s="274"/>
      <c r="P582" s="53"/>
      <c r="Q582" s="263"/>
      <c r="R582" s="263"/>
      <c r="S582" s="179"/>
      <c r="T582" s="195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5"/>
      <c r="AF582" s="53"/>
      <c r="AG582" s="55"/>
      <c r="AH582" s="54"/>
      <c r="AI582" s="53"/>
      <c r="AJ582" s="53"/>
      <c r="AK582" s="208"/>
      <c r="AL582" s="54"/>
      <c r="AM582" s="53"/>
      <c r="AN582" s="206"/>
      <c r="AO582" s="54"/>
      <c r="AP582" s="54"/>
      <c r="AQ582" s="54"/>
      <c r="AR582" s="53"/>
      <c r="AS582" s="185"/>
      <c r="AT582" s="56"/>
      <c r="AU582" s="54"/>
      <c r="AV582" s="190"/>
      <c r="AW582" s="185"/>
      <c r="AX582" s="185"/>
      <c r="AY582" s="182"/>
      <c r="AZ582" s="56"/>
      <c r="BA582" s="56"/>
      <c r="BB582" s="56"/>
      <c r="BC582" s="56" t="str">
        <f t="shared" si="72"/>
        <v/>
      </c>
      <c r="BD582" s="56"/>
      <c r="BE582" s="57"/>
      <c r="BF582" s="56"/>
      <c r="BG582" s="56"/>
      <c r="BH582" s="231"/>
      <c r="BI582" s="197">
        <f t="shared" si="73"/>
        <v>0</v>
      </c>
      <c r="BJ582" s="236"/>
      <c r="BK582" s="56"/>
      <c r="BL582" s="56"/>
      <c r="BM582" s="56"/>
      <c r="BN582" s="223"/>
      <c r="BO582" s="53"/>
      <c r="BP582" s="231"/>
      <c r="BQ582" s="59"/>
      <c r="BR582" s="60"/>
      <c r="BS582" s="59"/>
      <c r="BT582" s="238"/>
      <c r="BU582" s="59"/>
      <c r="BV582" s="58" t="e">
        <f t="shared" si="74"/>
        <v>#DIV/0!</v>
      </c>
      <c r="BW582" s="58" t="e">
        <f t="shared" si="75"/>
        <v>#DIV/0!</v>
      </c>
      <c r="BX582" s="58" t="e">
        <f t="shared" si="76"/>
        <v>#DIV/0!</v>
      </c>
      <c r="BY582" s="53"/>
      <c r="BZ582" s="58"/>
      <c r="CA582" s="61"/>
      <c r="CB582" s="56"/>
      <c r="CC582" s="56"/>
      <c r="CD582" s="56"/>
      <c r="CF582" s="62">
        <f t="shared" si="77"/>
        <v>0</v>
      </c>
      <c r="CG582" s="62">
        <f t="shared" si="78"/>
        <v>0</v>
      </c>
      <c r="CH582" s="173">
        <f t="shared" si="79"/>
        <v>0</v>
      </c>
      <c r="CI582" s="62">
        <f t="shared" si="80"/>
        <v>0</v>
      </c>
    </row>
    <row r="583" spans="2:87" ht="20.100000000000001" customHeight="1" x14ac:dyDescent="0.25">
      <c r="B583" s="53"/>
      <c r="C583" s="54"/>
      <c r="D583" s="267"/>
      <c r="E583" s="271"/>
      <c r="F583" s="55"/>
      <c r="G583" s="274"/>
      <c r="H583" s="53"/>
      <c r="I583" s="53"/>
      <c r="J583" s="53"/>
      <c r="K583" s="53"/>
      <c r="L583" s="265"/>
      <c r="M583" s="53"/>
      <c r="N583" s="260"/>
      <c r="O583" s="274"/>
      <c r="P583" s="53"/>
      <c r="Q583" s="263"/>
      <c r="R583" s="263"/>
      <c r="S583" s="179"/>
      <c r="T583" s="195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5"/>
      <c r="AF583" s="53"/>
      <c r="AG583" s="55"/>
      <c r="AH583" s="54"/>
      <c r="AI583" s="53"/>
      <c r="AJ583" s="53"/>
      <c r="AK583" s="208"/>
      <c r="AL583" s="54"/>
      <c r="AM583" s="53"/>
      <c r="AN583" s="206"/>
      <c r="AO583" s="54"/>
      <c r="AP583" s="54"/>
      <c r="AQ583" s="54"/>
      <c r="AR583" s="53"/>
      <c r="AS583" s="185"/>
      <c r="AT583" s="56"/>
      <c r="AU583" s="54"/>
      <c r="AV583" s="190"/>
      <c r="AW583" s="185"/>
      <c r="AX583" s="185"/>
      <c r="AY583" s="182"/>
      <c r="AZ583" s="56"/>
      <c r="BA583" s="56"/>
      <c r="BB583" s="56"/>
      <c r="BC583" s="56" t="str">
        <f t="shared" si="72"/>
        <v/>
      </c>
      <c r="BD583" s="56"/>
      <c r="BE583" s="57"/>
      <c r="BF583" s="56"/>
      <c r="BG583" s="56"/>
      <c r="BH583" s="231"/>
      <c r="BI583" s="197">
        <f t="shared" si="73"/>
        <v>0</v>
      </c>
      <c r="BJ583" s="236"/>
      <c r="BK583" s="56"/>
      <c r="BL583" s="56"/>
      <c r="BM583" s="56"/>
      <c r="BN583" s="223"/>
      <c r="BO583" s="53"/>
      <c r="BP583" s="231"/>
      <c r="BQ583" s="59"/>
      <c r="BR583" s="60"/>
      <c r="BS583" s="59"/>
      <c r="BT583" s="238"/>
      <c r="BU583" s="59"/>
      <c r="BV583" s="58" t="e">
        <f t="shared" si="74"/>
        <v>#DIV/0!</v>
      </c>
      <c r="BW583" s="58" t="e">
        <f t="shared" si="75"/>
        <v>#DIV/0!</v>
      </c>
      <c r="BX583" s="58" t="e">
        <f t="shared" si="76"/>
        <v>#DIV/0!</v>
      </c>
      <c r="BY583" s="53"/>
      <c r="BZ583" s="58"/>
      <c r="CA583" s="61"/>
      <c r="CB583" s="56"/>
      <c r="CC583" s="56"/>
      <c r="CD583" s="56"/>
      <c r="CF583" s="62">
        <f t="shared" si="77"/>
        <v>0</v>
      </c>
      <c r="CG583" s="62">
        <f t="shared" si="78"/>
        <v>0</v>
      </c>
      <c r="CH583" s="173">
        <f t="shared" si="79"/>
        <v>0</v>
      </c>
      <c r="CI583" s="62">
        <f t="shared" si="80"/>
        <v>0</v>
      </c>
    </row>
    <row r="584" spans="2:87" ht="20.100000000000001" customHeight="1" x14ac:dyDescent="0.25">
      <c r="B584" s="53"/>
      <c r="C584" s="54"/>
      <c r="D584" s="267"/>
      <c r="E584" s="271"/>
      <c r="F584" s="55"/>
      <c r="G584" s="274"/>
      <c r="H584" s="53"/>
      <c r="I584" s="53"/>
      <c r="J584" s="53"/>
      <c r="K584" s="53"/>
      <c r="L584" s="265"/>
      <c r="M584" s="53"/>
      <c r="N584" s="260"/>
      <c r="O584" s="274"/>
      <c r="P584" s="53"/>
      <c r="Q584" s="263"/>
      <c r="R584" s="263"/>
      <c r="S584" s="179"/>
      <c r="T584" s="195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5"/>
      <c r="AF584" s="53"/>
      <c r="AG584" s="55"/>
      <c r="AH584" s="54"/>
      <c r="AI584" s="53"/>
      <c r="AJ584" s="53"/>
      <c r="AK584" s="208"/>
      <c r="AL584" s="54"/>
      <c r="AM584" s="53"/>
      <c r="AN584" s="206"/>
      <c r="AO584" s="54"/>
      <c r="AP584" s="54"/>
      <c r="AQ584" s="54"/>
      <c r="AR584" s="53"/>
      <c r="AS584" s="185"/>
      <c r="AT584" s="56"/>
      <c r="AU584" s="54"/>
      <c r="AV584" s="190"/>
      <c r="AW584" s="185"/>
      <c r="AX584" s="185"/>
      <c r="AY584" s="182"/>
      <c r="AZ584" s="56"/>
      <c r="BA584" s="56"/>
      <c r="BB584" s="56"/>
      <c r="BC584" s="56" t="str">
        <f t="shared" ref="BC584:BC647" si="81">+IF(BB584="","",BB584-BH584)</f>
        <v/>
      </c>
      <c r="BD584" s="56"/>
      <c r="BE584" s="57"/>
      <c r="BF584" s="56"/>
      <c r="BG584" s="56"/>
      <c r="BH584" s="231"/>
      <c r="BI584" s="197">
        <f t="shared" ref="BI584:BI647" si="82">CF584</f>
        <v>0</v>
      </c>
      <c r="BJ584" s="236"/>
      <c r="BK584" s="56"/>
      <c r="BL584" s="56"/>
      <c r="BM584" s="56"/>
      <c r="BN584" s="223"/>
      <c r="BO584" s="53"/>
      <c r="BP584" s="231"/>
      <c r="BQ584" s="59"/>
      <c r="BR584" s="60"/>
      <c r="BS584" s="59"/>
      <c r="BT584" s="238"/>
      <c r="BU584" s="59"/>
      <c r="BV584" s="58" t="e">
        <f t="shared" ref="BV584:BV647" si="83">((BS584/1.2)-BR584)/BS584</f>
        <v>#DIV/0!</v>
      </c>
      <c r="BW584" s="58" t="e">
        <f t="shared" ref="BW584:BW647" si="84">(BR584-CH584)/BR584</f>
        <v>#DIV/0!</v>
      </c>
      <c r="BX584" s="58" t="e">
        <f t="shared" ref="BX584:BX647" si="85">((BS584/1.2)-CG584)/BS584</f>
        <v>#DIV/0!</v>
      </c>
      <c r="BY584" s="53"/>
      <c r="BZ584" s="58"/>
      <c r="CA584" s="61"/>
      <c r="CB584" s="56"/>
      <c r="CC584" s="56"/>
      <c r="CD584" s="56"/>
      <c r="CF584" s="62">
        <f t="shared" ref="CF584:CF647" si="86">CE584*(BH584-BN584)</f>
        <v>0</v>
      </c>
      <c r="CG584" s="62">
        <f t="shared" ref="CG584:CG647" si="87">BH584*(1-CE584)</f>
        <v>0</v>
      </c>
      <c r="CH584" s="173">
        <f t="shared" ref="CH584:CH647" si="88">BH584-BI584</f>
        <v>0</v>
      </c>
      <c r="CI584" s="62">
        <f t="shared" ref="CI584:CI647" si="89">CG584*1.2</f>
        <v>0</v>
      </c>
    </row>
    <row r="585" spans="2:87" ht="20.100000000000001" customHeight="1" x14ac:dyDescent="0.25">
      <c r="B585" s="53"/>
      <c r="C585" s="54"/>
      <c r="D585" s="267"/>
      <c r="E585" s="271"/>
      <c r="F585" s="55"/>
      <c r="G585" s="274"/>
      <c r="H585" s="53"/>
      <c r="I585" s="53"/>
      <c r="J585" s="53"/>
      <c r="K585" s="53"/>
      <c r="L585" s="265"/>
      <c r="M585" s="53"/>
      <c r="N585" s="260"/>
      <c r="O585" s="274"/>
      <c r="P585" s="53"/>
      <c r="Q585" s="263"/>
      <c r="R585" s="263"/>
      <c r="S585" s="179"/>
      <c r="T585" s="195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5"/>
      <c r="AF585" s="53"/>
      <c r="AG585" s="55"/>
      <c r="AH585" s="54"/>
      <c r="AI585" s="53"/>
      <c r="AJ585" s="53"/>
      <c r="AK585" s="208"/>
      <c r="AL585" s="54"/>
      <c r="AM585" s="53"/>
      <c r="AN585" s="206"/>
      <c r="AO585" s="54"/>
      <c r="AP585" s="54"/>
      <c r="AQ585" s="54"/>
      <c r="AR585" s="53"/>
      <c r="AS585" s="185"/>
      <c r="AT585" s="56"/>
      <c r="AU585" s="54"/>
      <c r="AV585" s="190"/>
      <c r="AW585" s="185"/>
      <c r="AX585" s="185"/>
      <c r="AY585" s="182"/>
      <c r="AZ585" s="56"/>
      <c r="BA585" s="56"/>
      <c r="BB585" s="56"/>
      <c r="BC585" s="56" t="str">
        <f t="shared" si="81"/>
        <v/>
      </c>
      <c r="BD585" s="56"/>
      <c r="BE585" s="57"/>
      <c r="BF585" s="56"/>
      <c r="BG585" s="56"/>
      <c r="BH585" s="231"/>
      <c r="BI585" s="197">
        <f t="shared" si="82"/>
        <v>0</v>
      </c>
      <c r="BJ585" s="236"/>
      <c r="BK585" s="56"/>
      <c r="BL585" s="56"/>
      <c r="BM585" s="56"/>
      <c r="BN585" s="223"/>
      <c r="BO585" s="53"/>
      <c r="BP585" s="231"/>
      <c r="BQ585" s="59"/>
      <c r="BR585" s="60"/>
      <c r="BS585" s="59"/>
      <c r="BT585" s="238"/>
      <c r="BU585" s="59"/>
      <c r="BV585" s="58" t="e">
        <f t="shared" si="83"/>
        <v>#DIV/0!</v>
      </c>
      <c r="BW585" s="58" t="e">
        <f t="shared" si="84"/>
        <v>#DIV/0!</v>
      </c>
      <c r="BX585" s="58" t="e">
        <f t="shared" si="85"/>
        <v>#DIV/0!</v>
      </c>
      <c r="BY585" s="53"/>
      <c r="BZ585" s="58"/>
      <c r="CA585" s="61"/>
      <c r="CB585" s="56"/>
      <c r="CC585" s="56"/>
      <c r="CD585" s="56"/>
      <c r="CF585" s="62">
        <f t="shared" si="86"/>
        <v>0</v>
      </c>
      <c r="CG585" s="62">
        <f t="shared" si="87"/>
        <v>0</v>
      </c>
      <c r="CH585" s="173">
        <f t="shared" si="88"/>
        <v>0</v>
      </c>
      <c r="CI585" s="62">
        <f t="shared" si="89"/>
        <v>0</v>
      </c>
    </row>
    <row r="586" spans="2:87" ht="20.100000000000001" customHeight="1" x14ac:dyDescent="0.25">
      <c r="B586" s="53"/>
      <c r="C586" s="54"/>
      <c r="D586" s="267"/>
      <c r="E586" s="271"/>
      <c r="F586" s="55"/>
      <c r="G586" s="274"/>
      <c r="H586" s="53"/>
      <c r="I586" s="53"/>
      <c r="J586" s="53"/>
      <c r="K586" s="53"/>
      <c r="L586" s="265"/>
      <c r="M586" s="53"/>
      <c r="N586" s="260"/>
      <c r="O586" s="274"/>
      <c r="P586" s="53"/>
      <c r="Q586" s="263"/>
      <c r="R586" s="263"/>
      <c r="S586" s="179"/>
      <c r="T586" s="195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5"/>
      <c r="AF586" s="53"/>
      <c r="AG586" s="55"/>
      <c r="AH586" s="54"/>
      <c r="AI586" s="53"/>
      <c r="AJ586" s="53"/>
      <c r="AK586" s="208"/>
      <c r="AL586" s="54"/>
      <c r="AM586" s="53"/>
      <c r="AN586" s="206"/>
      <c r="AO586" s="54"/>
      <c r="AP586" s="54"/>
      <c r="AQ586" s="54"/>
      <c r="AR586" s="53"/>
      <c r="AS586" s="185"/>
      <c r="AT586" s="56"/>
      <c r="AU586" s="54"/>
      <c r="AV586" s="190"/>
      <c r="AW586" s="185"/>
      <c r="AX586" s="185"/>
      <c r="AY586" s="182"/>
      <c r="AZ586" s="56"/>
      <c r="BA586" s="56"/>
      <c r="BB586" s="56"/>
      <c r="BC586" s="56" t="str">
        <f t="shared" si="81"/>
        <v/>
      </c>
      <c r="BD586" s="56"/>
      <c r="BE586" s="57"/>
      <c r="BF586" s="56"/>
      <c r="BG586" s="56"/>
      <c r="BH586" s="231"/>
      <c r="BI586" s="197">
        <f t="shared" si="82"/>
        <v>0</v>
      </c>
      <c r="BJ586" s="236"/>
      <c r="BK586" s="56"/>
      <c r="BL586" s="56"/>
      <c r="BM586" s="56"/>
      <c r="BN586" s="223"/>
      <c r="BO586" s="53"/>
      <c r="BP586" s="231"/>
      <c r="BQ586" s="59"/>
      <c r="BR586" s="60"/>
      <c r="BS586" s="59"/>
      <c r="BT586" s="238"/>
      <c r="BU586" s="59"/>
      <c r="BV586" s="58" t="e">
        <f t="shared" si="83"/>
        <v>#DIV/0!</v>
      </c>
      <c r="BW586" s="58" t="e">
        <f t="shared" si="84"/>
        <v>#DIV/0!</v>
      </c>
      <c r="BX586" s="58" t="e">
        <f t="shared" si="85"/>
        <v>#DIV/0!</v>
      </c>
      <c r="BY586" s="53"/>
      <c r="BZ586" s="58"/>
      <c r="CA586" s="61"/>
      <c r="CB586" s="56"/>
      <c r="CC586" s="56"/>
      <c r="CD586" s="56"/>
      <c r="CF586" s="62">
        <f t="shared" si="86"/>
        <v>0</v>
      </c>
      <c r="CG586" s="62">
        <f t="shared" si="87"/>
        <v>0</v>
      </c>
      <c r="CH586" s="173">
        <f t="shared" si="88"/>
        <v>0</v>
      </c>
      <c r="CI586" s="62">
        <f t="shared" si="89"/>
        <v>0</v>
      </c>
    </row>
    <row r="587" spans="2:87" ht="20.100000000000001" customHeight="1" x14ac:dyDescent="0.25">
      <c r="B587" s="53"/>
      <c r="C587" s="54"/>
      <c r="D587" s="267"/>
      <c r="E587" s="271"/>
      <c r="F587" s="55"/>
      <c r="G587" s="274"/>
      <c r="H587" s="53"/>
      <c r="I587" s="53"/>
      <c r="J587" s="53"/>
      <c r="K587" s="53"/>
      <c r="L587" s="265"/>
      <c r="M587" s="53"/>
      <c r="N587" s="260"/>
      <c r="O587" s="274"/>
      <c r="P587" s="53"/>
      <c r="Q587" s="263"/>
      <c r="R587" s="263"/>
      <c r="S587" s="179"/>
      <c r="T587" s="195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5"/>
      <c r="AF587" s="53"/>
      <c r="AG587" s="55"/>
      <c r="AH587" s="54"/>
      <c r="AI587" s="53"/>
      <c r="AJ587" s="53"/>
      <c r="AK587" s="208"/>
      <c r="AL587" s="54"/>
      <c r="AM587" s="53"/>
      <c r="AN587" s="206"/>
      <c r="AO587" s="54"/>
      <c r="AP587" s="54"/>
      <c r="AQ587" s="54"/>
      <c r="AR587" s="53"/>
      <c r="AS587" s="185"/>
      <c r="AT587" s="56"/>
      <c r="AU587" s="54"/>
      <c r="AV587" s="190"/>
      <c r="AW587" s="185"/>
      <c r="AX587" s="185"/>
      <c r="AY587" s="182"/>
      <c r="AZ587" s="56"/>
      <c r="BA587" s="56"/>
      <c r="BB587" s="56"/>
      <c r="BC587" s="56" t="str">
        <f t="shared" si="81"/>
        <v/>
      </c>
      <c r="BD587" s="56"/>
      <c r="BE587" s="57"/>
      <c r="BF587" s="56"/>
      <c r="BG587" s="56"/>
      <c r="BH587" s="231"/>
      <c r="BI587" s="197">
        <f t="shared" si="82"/>
        <v>0</v>
      </c>
      <c r="BJ587" s="236"/>
      <c r="BK587" s="56"/>
      <c r="BL587" s="56"/>
      <c r="BM587" s="56"/>
      <c r="BN587" s="223"/>
      <c r="BO587" s="53"/>
      <c r="BP587" s="231"/>
      <c r="BQ587" s="59"/>
      <c r="BR587" s="60"/>
      <c r="BS587" s="59"/>
      <c r="BT587" s="238"/>
      <c r="BU587" s="59"/>
      <c r="BV587" s="58" t="e">
        <f t="shared" si="83"/>
        <v>#DIV/0!</v>
      </c>
      <c r="BW587" s="58" t="e">
        <f t="shared" si="84"/>
        <v>#DIV/0!</v>
      </c>
      <c r="BX587" s="58" t="e">
        <f t="shared" si="85"/>
        <v>#DIV/0!</v>
      </c>
      <c r="BY587" s="53"/>
      <c r="BZ587" s="58"/>
      <c r="CA587" s="61"/>
      <c r="CB587" s="56"/>
      <c r="CC587" s="56"/>
      <c r="CD587" s="56"/>
      <c r="CF587" s="62">
        <f t="shared" si="86"/>
        <v>0</v>
      </c>
      <c r="CG587" s="62">
        <f t="shared" si="87"/>
        <v>0</v>
      </c>
      <c r="CH587" s="173">
        <f t="shared" si="88"/>
        <v>0</v>
      </c>
      <c r="CI587" s="62">
        <f t="shared" si="89"/>
        <v>0</v>
      </c>
    </row>
    <row r="588" spans="2:87" ht="20.100000000000001" customHeight="1" x14ac:dyDescent="0.25">
      <c r="B588" s="53"/>
      <c r="C588" s="54"/>
      <c r="D588" s="267"/>
      <c r="E588" s="271"/>
      <c r="F588" s="55"/>
      <c r="G588" s="274"/>
      <c r="H588" s="53"/>
      <c r="I588" s="53"/>
      <c r="J588" s="53"/>
      <c r="K588" s="53"/>
      <c r="L588" s="265"/>
      <c r="M588" s="53"/>
      <c r="N588" s="260"/>
      <c r="O588" s="274"/>
      <c r="P588" s="53"/>
      <c r="Q588" s="263"/>
      <c r="R588" s="263"/>
      <c r="S588" s="179"/>
      <c r="T588" s="195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5"/>
      <c r="AF588" s="53"/>
      <c r="AG588" s="55"/>
      <c r="AH588" s="54"/>
      <c r="AI588" s="53"/>
      <c r="AJ588" s="53"/>
      <c r="AK588" s="208"/>
      <c r="AL588" s="54"/>
      <c r="AM588" s="53"/>
      <c r="AN588" s="206"/>
      <c r="AO588" s="54"/>
      <c r="AP588" s="54"/>
      <c r="AQ588" s="54"/>
      <c r="AR588" s="53"/>
      <c r="AS588" s="185"/>
      <c r="AT588" s="56"/>
      <c r="AU588" s="54"/>
      <c r="AV588" s="190"/>
      <c r="AW588" s="185"/>
      <c r="AX588" s="185"/>
      <c r="AY588" s="182"/>
      <c r="AZ588" s="56"/>
      <c r="BA588" s="56"/>
      <c r="BB588" s="56"/>
      <c r="BC588" s="56" t="str">
        <f t="shared" si="81"/>
        <v/>
      </c>
      <c r="BD588" s="56"/>
      <c r="BE588" s="57"/>
      <c r="BF588" s="56"/>
      <c r="BG588" s="56"/>
      <c r="BH588" s="231"/>
      <c r="BI588" s="197">
        <f t="shared" si="82"/>
        <v>0</v>
      </c>
      <c r="BJ588" s="236"/>
      <c r="BK588" s="56"/>
      <c r="BL588" s="56"/>
      <c r="BM588" s="56"/>
      <c r="BN588" s="223"/>
      <c r="BO588" s="53"/>
      <c r="BP588" s="231"/>
      <c r="BQ588" s="59"/>
      <c r="BR588" s="60"/>
      <c r="BS588" s="59"/>
      <c r="BT588" s="238"/>
      <c r="BU588" s="59"/>
      <c r="BV588" s="58" t="e">
        <f t="shared" si="83"/>
        <v>#DIV/0!</v>
      </c>
      <c r="BW588" s="58" t="e">
        <f t="shared" si="84"/>
        <v>#DIV/0!</v>
      </c>
      <c r="BX588" s="58" t="e">
        <f t="shared" si="85"/>
        <v>#DIV/0!</v>
      </c>
      <c r="BY588" s="53"/>
      <c r="BZ588" s="58"/>
      <c r="CA588" s="61"/>
      <c r="CB588" s="56"/>
      <c r="CC588" s="56"/>
      <c r="CD588" s="56"/>
      <c r="CF588" s="62">
        <f t="shared" si="86"/>
        <v>0</v>
      </c>
      <c r="CG588" s="62">
        <f t="shared" si="87"/>
        <v>0</v>
      </c>
      <c r="CH588" s="173">
        <f t="shared" si="88"/>
        <v>0</v>
      </c>
      <c r="CI588" s="62">
        <f t="shared" si="89"/>
        <v>0</v>
      </c>
    </row>
    <row r="589" spans="2:87" ht="20.100000000000001" customHeight="1" x14ac:dyDescent="0.25">
      <c r="B589" s="53"/>
      <c r="C589" s="54"/>
      <c r="D589" s="267"/>
      <c r="E589" s="271"/>
      <c r="F589" s="55"/>
      <c r="G589" s="274"/>
      <c r="H589" s="53"/>
      <c r="I589" s="53"/>
      <c r="J589" s="53"/>
      <c r="K589" s="53"/>
      <c r="L589" s="265"/>
      <c r="M589" s="53"/>
      <c r="N589" s="260"/>
      <c r="O589" s="274"/>
      <c r="P589" s="53"/>
      <c r="Q589" s="263"/>
      <c r="R589" s="263"/>
      <c r="S589" s="179"/>
      <c r="T589" s="195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5"/>
      <c r="AF589" s="53"/>
      <c r="AG589" s="55"/>
      <c r="AH589" s="54"/>
      <c r="AI589" s="53"/>
      <c r="AJ589" s="53"/>
      <c r="AK589" s="208"/>
      <c r="AL589" s="54"/>
      <c r="AM589" s="53"/>
      <c r="AN589" s="206"/>
      <c r="AO589" s="54"/>
      <c r="AP589" s="54"/>
      <c r="AQ589" s="54"/>
      <c r="AR589" s="53"/>
      <c r="AS589" s="185"/>
      <c r="AT589" s="56"/>
      <c r="AU589" s="54"/>
      <c r="AV589" s="190"/>
      <c r="AW589" s="185"/>
      <c r="AX589" s="185"/>
      <c r="AY589" s="182"/>
      <c r="AZ589" s="56"/>
      <c r="BA589" s="56"/>
      <c r="BB589" s="56"/>
      <c r="BC589" s="56" t="str">
        <f t="shared" si="81"/>
        <v/>
      </c>
      <c r="BD589" s="56"/>
      <c r="BE589" s="57"/>
      <c r="BF589" s="56"/>
      <c r="BG589" s="56"/>
      <c r="BH589" s="231"/>
      <c r="BI589" s="197">
        <f t="shared" si="82"/>
        <v>0</v>
      </c>
      <c r="BJ589" s="236"/>
      <c r="BK589" s="56"/>
      <c r="BL589" s="56"/>
      <c r="BM589" s="56"/>
      <c r="BN589" s="223"/>
      <c r="BO589" s="53"/>
      <c r="BP589" s="231"/>
      <c r="BQ589" s="59"/>
      <c r="BR589" s="60"/>
      <c r="BS589" s="59"/>
      <c r="BT589" s="238"/>
      <c r="BU589" s="59"/>
      <c r="BV589" s="58" t="e">
        <f t="shared" si="83"/>
        <v>#DIV/0!</v>
      </c>
      <c r="BW589" s="58" t="e">
        <f t="shared" si="84"/>
        <v>#DIV/0!</v>
      </c>
      <c r="BX589" s="58" t="e">
        <f t="shared" si="85"/>
        <v>#DIV/0!</v>
      </c>
      <c r="BY589" s="53"/>
      <c r="BZ589" s="58"/>
      <c r="CA589" s="61"/>
      <c r="CB589" s="56"/>
      <c r="CC589" s="56"/>
      <c r="CD589" s="56"/>
      <c r="CF589" s="62">
        <f t="shared" si="86"/>
        <v>0</v>
      </c>
      <c r="CG589" s="62">
        <f t="shared" si="87"/>
        <v>0</v>
      </c>
      <c r="CH589" s="173">
        <f t="shared" si="88"/>
        <v>0</v>
      </c>
      <c r="CI589" s="62">
        <f t="shared" si="89"/>
        <v>0</v>
      </c>
    </row>
    <row r="590" spans="2:87" ht="20.100000000000001" customHeight="1" x14ac:dyDescent="0.25">
      <c r="B590" s="53"/>
      <c r="C590" s="54"/>
      <c r="D590" s="267"/>
      <c r="E590" s="271"/>
      <c r="F590" s="55"/>
      <c r="G590" s="274"/>
      <c r="H590" s="53"/>
      <c r="I590" s="53"/>
      <c r="J590" s="53"/>
      <c r="K590" s="53"/>
      <c r="L590" s="265"/>
      <c r="M590" s="53"/>
      <c r="N590" s="260"/>
      <c r="O590" s="274"/>
      <c r="P590" s="53"/>
      <c r="Q590" s="263"/>
      <c r="R590" s="263"/>
      <c r="S590" s="179"/>
      <c r="T590" s="195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5"/>
      <c r="AF590" s="53"/>
      <c r="AG590" s="55"/>
      <c r="AH590" s="54"/>
      <c r="AI590" s="53"/>
      <c r="AJ590" s="53"/>
      <c r="AK590" s="208"/>
      <c r="AL590" s="54"/>
      <c r="AM590" s="53"/>
      <c r="AN590" s="206"/>
      <c r="AO590" s="54"/>
      <c r="AP590" s="54"/>
      <c r="AQ590" s="54"/>
      <c r="AR590" s="53"/>
      <c r="AS590" s="185"/>
      <c r="AT590" s="56"/>
      <c r="AU590" s="54"/>
      <c r="AV590" s="190"/>
      <c r="AW590" s="185"/>
      <c r="AX590" s="185"/>
      <c r="AY590" s="182"/>
      <c r="AZ590" s="56"/>
      <c r="BA590" s="56"/>
      <c r="BB590" s="56"/>
      <c r="BC590" s="56" t="str">
        <f t="shared" si="81"/>
        <v/>
      </c>
      <c r="BD590" s="56"/>
      <c r="BE590" s="57"/>
      <c r="BF590" s="56"/>
      <c r="BG590" s="56"/>
      <c r="BH590" s="231"/>
      <c r="BI590" s="197">
        <f t="shared" si="82"/>
        <v>0</v>
      </c>
      <c r="BJ590" s="236"/>
      <c r="BK590" s="56"/>
      <c r="BL590" s="56"/>
      <c r="BM590" s="56"/>
      <c r="BN590" s="223"/>
      <c r="BO590" s="53"/>
      <c r="BP590" s="231"/>
      <c r="BQ590" s="59"/>
      <c r="BR590" s="60"/>
      <c r="BS590" s="59"/>
      <c r="BT590" s="238"/>
      <c r="BU590" s="59"/>
      <c r="BV590" s="58" t="e">
        <f t="shared" si="83"/>
        <v>#DIV/0!</v>
      </c>
      <c r="BW590" s="58" t="e">
        <f t="shared" si="84"/>
        <v>#DIV/0!</v>
      </c>
      <c r="BX590" s="58" t="e">
        <f t="shared" si="85"/>
        <v>#DIV/0!</v>
      </c>
      <c r="BY590" s="53"/>
      <c r="BZ590" s="58"/>
      <c r="CA590" s="61"/>
      <c r="CB590" s="56"/>
      <c r="CC590" s="56"/>
      <c r="CD590" s="56"/>
      <c r="CF590" s="62">
        <f t="shared" si="86"/>
        <v>0</v>
      </c>
      <c r="CG590" s="62">
        <f t="shared" si="87"/>
        <v>0</v>
      </c>
      <c r="CH590" s="173">
        <f t="shared" si="88"/>
        <v>0</v>
      </c>
      <c r="CI590" s="62">
        <f t="shared" si="89"/>
        <v>0</v>
      </c>
    </row>
    <row r="591" spans="2:87" ht="20.100000000000001" customHeight="1" x14ac:dyDescent="0.25">
      <c r="B591" s="53"/>
      <c r="C591" s="54"/>
      <c r="D591" s="267"/>
      <c r="E591" s="271"/>
      <c r="F591" s="55"/>
      <c r="G591" s="274"/>
      <c r="H591" s="53"/>
      <c r="I591" s="53"/>
      <c r="J591" s="53"/>
      <c r="K591" s="53"/>
      <c r="L591" s="265"/>
      <c r="M591" s="53"/>
      <c r="N591" s="260"/>
      <c r="O591" s="274"/>
      <c r="P591" s="53"/>
      <c r="Q591" s="263"/>
      <c r="R591" s="263"/>
      <c r="S591" s="179"/>
      <c r="T591" s="195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5"/>
      <c r="AF591" s="53"/>
      <c r="AG591" s="55"/>
      <c r="AH591" s="54"/>
      <c r="AI591" s="53"/>
      <c r="AJ591" s="53"/>
      <c r="AK591" s="208"/>
      <c r="AL591" s="54"/>
      <c r="AM591" s="53"/>
      <c r="AN591" s="206"/>
      <c r="AO591" s="54"/>
      <c r="AP591" s="54"/>
      <c r="AQ591" s="54"/>
      <c r="AR591" s="53"/>
      <c r="AS591" s="185"/>
      <c r="AT591" s="56"/>
      <c r="AU591" s="54"/>
      <c r="AV591" s="190"/>
      <c r="AW591" s="185"/>
      <c r="AX591" s="185"/>
      <c r="AY591" s="182"/>
      <c r="AZ591" s="56"/>
      <c r="BA591" s="56"/>
      <c r="BB591" s="56"/>
      <c r="BC591" s="56" t="str">
        <f t="shared" si="81"/>
        <v/>
      </c>
      <c r="BD591" s="56"/>
      <c r="BE591" s="57"/>
      <c r="BF591" s="56"/>
      <c r="BG591" s="56"/>
      <c r="BH591" s="231"/>
      <c r="BI591" s="197">
        <f t="shared" si="82"/>
        <v>0</v>
      </c>
      <c r="BJ591" s="236"/>
      <c r="BK591" s="56"/>
      <c r="BL591" s="56"/>
      <c r="BM591" s="56"/>
      <c r="BN591" s="223"/>
      <c r="BO591" s="53"/>
      <c r="BP591" s="231"/>
      <c r="BQ591" s="59"/>
      <c r="BR591" s="60"/>
      <c r="BS591" s="59"/>
      <c r="BT591" s="238"/>
      <c r="BU591" s="59"/>
      <c r="BV591" s="58" t="e">
        <f t="shared" si="83"/>
        <v>#DIV/0!</v>
      </c>
      <c r="BW591" s="58" t="e">
        <f t="shared" si="84"/>
        <v>#DIV/0!</v>
      </c>
      <c r="BX591" s="58" t="e">
        <f t="shared" si="85"/>
        <v>#DIV/0!</v>
      </c>
      <c r="BY591" s="53"/>
      <c r="BZ591" s="58"/>
      <c r="CA591" s="61"/>
      <c r="CB591" s="56"/>
      <c r="CC591" s="56"/>
      <c r="CD591" s="56"/>
      <c r="CF591" s="62">
        <f t="shared" si="86"/>
        <v>0</v>
      </c>
      <c r="CG591" s="62">
        <f t="shared" si="87"/>
        <v>0</v>
      </c>
      <c r="CH591" s="173">
        <f t="shared" si="88"/>
        <v>0</v>
      </c>
      <c r="CI591" s="62">
        <f t="shared" si="89"/>
        <v>0</v>
      </c>
    </row>
    <row r="592" spans="2:87" ht="20.100000000000001" customHeight="1" x14ac:dyDescent="0.25">
      <c r="B592" s="53"/>
      <c r="C592" s="54"/>
      <c r="D592" s="267"/>
      <c r="E592" s="271"/>
      <c r="F592" s="55"/>
      <c r="G592" s="274"/>
      <c r="H592" s="53"/>
      <c r="I592" s="53"/>
      <c r="J592" s="53"/>
      <c r="K592" s="53"/>
      <c r="L592" s="265"/>
      <c r="M592" s="53"/>
      <c r="N592" s="260"/>
      <c r="O592" s="274"/>
      <c r="P592" s="53"/>
      <c r="Q592" s="263"/>
      <c r="R592" s="263"/>
      <c r="S592" s="179"/>
      <c r="T592" s="195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5"/>
      <c r="AF592" s="53"/>
      <c r="AG592" s="55"/>
      <c r="AH592" s="54"/>
      <c r="AI592" s="53"/>
      <c r="AJ592" s="53"/>
      <c r="AK592" s="208"/>
      <c r="AL592" s="54"/>
      <c r="AM592" s="53"/>
      <c r="AN592" s="206"/>
      <c r="AO592" s="54"/>
      <c r="AP592" s="54"/>
      <c r="AQ592" s="54"/>
      <c r="AR592" s="53"/>
      <c r="AS592" s="185"/>
      <c r="AT592" s="56"/>
      <c r="AU592" s="54"/>
      <c r="AV592" s="190"/>
      <c r="AW592" s="185"/>
      <c r="AX592" s="185"/>
      <c r="AY592" s="182"/>
      <c r="AZ592" s="56"/>
      <c r="BA592" s="56"/>
      <c r="BB592" s="56"/>
      <c r="BC592" s="56" t="str">
        <f t="shared" si="81"/>
        <v/>
      </c>
      <c r="BD592" s="56"/>
      <c r="BE592" s="57"/>
      <c r="BF592" s="56"/>
      <c r="BG592" s="56"/>
      <c r="BH592" s="231"/>
      <c r="BI592" s="197">
        <f t="shared" si="82"/>
        <v>0</v>
      </c>
      <c r="BJ592" s="236"/>
      <c r="BK592" s="56"/>
      <c r="BL592" s="56"/>
      <c r="BM592" s="56"/>
      <c r="BN592" s="223"/>
      <c r="BO592" s="53"/>
      <c r="BP592" s="231"/>
      <c r="BQ592" s="59"/>
      <c r="BR592" s="60"/>
      <c r="BS592" s="59"/>
      <c r="BT592" s="238"/>
      <c r="BU592" s="59"/>
      <c r="BV592" s="58" t="e">
        <f t="shared" si="83"/>
        <v>#DIV/0!</v>
      </c>
      <c r="BW592" s="58" t="e">
        <f t="shared" si="84"/>
        <v>#DIV/0!</v>
      </c>
      <c r="BX592" s="58" t="e">
        <f t="shared" si="85"/>
        <v>#DIV/0!</v>
      </c>
      <c r="BY592" s="53"/>
      <c r="BZ592" s="58"/>
      <c r="CA592" s="61"/>
      <c r="CB592" s="56"/>
      <c r="CC592" s="56"/>
      <c r="CD592" s="56"/>
      <c r="CF592" s="62">
        <f t="shared" si="86"/>
        <v>0</v>
      </c>
      <c r="CG592" s="62">
        <f t="shared" si="87"/>
        <v>0</v>
      </c>
      <c r="CH592" s="173">
        <f t="shared" si="88"/>
        <v>0</v>
      </c>
      <c r="CI592" s="62">
        <f t="shared" si="89"/>
        <v>0</v>
      </c>
    </row>
    <row r="593" spans="2:87" ht="20.100000000000001" customHeight="1" x14ac:dyDescent="0.25">
      <c r="B593" s="53"/>
      <c r="C593" s="54"/>
      <c r="D593" s="267"/>
      <c r="E593" s="271"/>
      <c r="F593" s="55"/>
      <c r="G593" s="274"/>
      <c r="H593" s="53"/>
      <c r="I593" s="53"/>
      <c r="J593" s="53"/>
      <c r="K593" s="53"/>
      <c r="L593" s="265"/>
      <c r="M593" s="53"/>
      <c r="N593" s="260"/>
      <c r="O593" s="274"/>
      <c r="P593" s="53"/>
      <c r="Q593" s="263"/>
      <c r="R593" s="263"/>
      <c r="S593" s="179"/>
      <c r="T593" s="195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5"/>
      <c r="AF593" s="53"/>
      <c r="AG593" s="55"/>
      <c r="AH593" s="54"/>
      <c r="AI593" s="53"/>
      <c r="AJ593" s="53"/>
      <c r="AK593" s="208"/>
      <c r="AL593" s="54"/>
      <c r="AM593" s="53"/>
      <c r="AN593" s="206"/>
      <c r="AO593" s="54"/>
      <c r="AP593" s="54"/>
      <c r="AQ593" s="54"/>
      <c r="AR593" s="53"/>
      <c r="AS593" s="185"/>
      <c r="AT593" s="56"/>
      <c r="AU593" s="54"/>
      <c r="AV593" s="190"/>
      <c r="AW593" s="185"/>
      <c r="AX593" s="185"/>
      <c r="AY593" s="182"/>
      <c r="AZ593" s="56"/>
      <c r="BA593" s="56"/>
      <c r="BB593" s="56"/>
      <c r="BC593" s="56" t="str">
        <f t="shared" si="81"/>
        <v/>
      </c>
      <c r="BD593" s="56"/>
      <c r="BE593" s="57"/>
      <c r="BF593" s="56"/>
      <c r="BG593" s="56"/>
      <c r="BH593" s="231"/>
      <c r="BI593" s="197">
        <f t="shared" si="82"/>
        <v>0</v>
      </c>
      <c r="BJ593" s="236"/>
      <c r="BK593" s="56"/>
      <c r="BL593" s="56"/>
      <c r="BM593" s="56"/>
      <c r="BN593" s="223"/>
      <c r="BO593" s="53"/>
      <c r="BP593" s="231"/>
      <c r="BQ593" s="59"/>
      <c r="BR593" s="60"/>
      <c r="BS593" s="59"/>
      <c r="BT593" s="238"/>
      <c r="BU593" s="59"/>
      <c r="BV593" s="58" t="e">
        <f t="shared" si="83"/>
        <v>#DIV/0!</v>
      </c>
      <c r="BW593" s="58" t="e">
        <f t="shared" si="84"/>
        <v>#DIV/0!</v>
      </c>
      <c r="BX593" s="58" t="e">
        <f t="shared" si="85"/>
        <v>#DIV/0!</v>
      </c>
      <c r="BY593" s="53"/>
      <c r="BZ593" s="58"/>
      <c r="CA593" s="61"/>
      <c r="CB593" s="56"/>
      <c r="CC593" s="56"/>
      <c r="CD593" s="56"/>
      <c r="CF593" s="62">
        <f t="shared" si="86"/>
        <v>0</v>
      </c>
      <c r="CG593" s="62">
        <f t="shared" si="87"/>
        <v>0</v>
      </c>
      <c r="CH593" s="173">
        <f t="shared" si="88"/>
        <v>0</v>
      </c>
      <c r="CI593" s="62">
        <f t="shared" si="89"/>
        <v>0</v>
      </c>
    </row>
    <row r="594" spans="2:87" ht="20.100000000000001" customHeight="1" x14ac:dyDescent="0.25">
      <c r="B594" s="53"/>
      <c r="C594" s="54"/>
      <c r="D594" s="267"/>
      <c r="E594" s="271"/>
      <c r="F594" s="55"/>
      <c r="G594" s="274"/>
      <c r="H594" s="53"/>
      <c r="I594" s="53"/>
      <c r="J594" s="53"/>
      <c r="K594" s="53"/>
      <c r="L594" s="265"/>
      <c r="M594" s="53"/>
      <c r="N594" s="260"/>
      <c r="O594" s="274"/>
      <c r="P594" s="53"/>
      <c r="Q594" s="263"/>
      <c r="R594" s="263"/>
      <c r="S594" s="179"/>
      <c r="T594" s="195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5"/>
      <c r="AF594" s="53"/>
      <c r="AG594" s="55"/>
      <c r="AH594" s="54"/>
      <c r="AI594" s="53"/>
      <c r="AJ594" s="53"/>
      <c r="AK594" s="208"/>
      <c r="AL594" s="54"/>
      <c r="AM594" s="53"/>
      <c r="AN594" s="206"/>
      <c r="AO594" s="54"/>
      <c r="AP594" s="54"/>
      <c r="AQ594" s="54"/>
      <c r="AR594" s="53"/>
      <c r="AS594" s="185"/>
      <c r="AT594" s="56"/>
      <c r="AU594" s="54"/>
      <c r="AV594" s="190"/>
      <c r="AW594" s="185"/>
      <c r="AX594" s="185"/>
      <c r="AY594" s="182"/>
      <c r="AZ594" s="56"/>
      <c r="BA594" s="56"/>
      <c r="BB594" s="56"/>
      <c r="BC594" s="56" t="str">
        <f t="shared" si="81"/>
        <v/>
      </c>
      <c r="BD594" s="56"/>
      <c r="BE594" s="57"/>
      <c r="BF594" s="56"/>
      <c r="BG594" s="56"/>
      <c r="BH594" s="231"/>
      <c r="BI594" s="197">
        <f t="shared" si="82"/>
        <v>0</v>
      </c>
      <c r="BJ594" s="236"/>
      <c r="BK594" s="56"/>
      <c r="BL594" s="56"/>
      <c r="BM594" s="56"/>
      <c r="BN594" s="223"/>
      <c r="BO594" s="53"/>
      <c r="BP594" s="231"/>
      <c r="BQ594" s="59"/>
      <c r="BR594" s="60"/>
      <c r="BS594" s="59"/>
      <c r="BT594" s="238"/>
      <c r="BU594" s="59"/>
      <c r="BV594" s="58" t="e">
        <f t="shared" si="83"/>
        <v>#DIV/0!</v>
      </c>
      <c r="BW594" s="58" t="e">
        <f t="shared" si="84"/>
        <v>#DIV/0!</v>
      </c>
      <c r="BX594" s="58" t="e">
        <f t="shared" si="85"/>
        <v>#DIV/0!</v>
      </c>
      <c r="BY594" s="53"/>
      <c r="BZ594" s="58"/>
      <c r="CA594" s="61"/>
      <c r="CB594" s="56"/>
      <c r="CC594" s="56"/>
      <c r="CD594" s="56"/>
      <c r="CF594" s="62">
        <f t="shared" si="86"/>
        <v>0</v>
      </c>
      <c r="CG594" s="62">
        <f t="shared" si="87"/>
        <v>0</v>
      </c>
      <c r="CH594" s="173">
        <f t="shared" si="88"/>
        <v>0</v>
      </c>
      <c r="CI594" s="62">
        <f t="shared" si="89"/>
        <v>0</v>
      </c>
    </row>
    <row r="595" spans="2:87" ht="20.100000000000001" customHeight="1" x14ac:dyDescent="0.25">
      <c r="B595" s="53"/>
      <c r="C595" s="54"/>
      <c r="D595" s="267"/>
      <c r="E595" s="271"/>
      <c r="F595" s="55"/>
      <c r="G595" s="274"/>
      <c r="H595" s="53"/>
      <c r="I595" s="53"/>
      <c r="J595" s="53"/>
      <c r="K595" s="53"/>
      <c r="L595" s="265"/>
      <c r="M595" s="53"/>
      <c r="N595" s="260"/>
      <c r="O595" s="274"/>
      <c r="P595" s="53"/>
      <c r="Q595" s="263"/>
      <c r="R595" s="263"/>
      <c r="S595" s="179"/>
      <c r="T595" s="195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5"/>
      <c r="AF595" s="53"/>
      <c r="AG595" s="55"/>
      <c r="AH595" s="54"/>
      <c r="AI595" s="53"/>
      <c r="AJ595" s="53"/>
      <c r="AK595" s="208"/>
      <c r="AL595" s="54"/>
      <c r="AM595" s="53"/>
      <c r="AN595" s="206"/>
      <c r="AO595" s="54"/>
      <c r="AP595" s="54"/>
      <c r="AQ595" s="54"/>
      <c r="AR595" s="53"/>
      <c r="AS595" s="185"/>
      <c r="AT595" s="56"/>
      <c r="AU595" s="54"/>
      <c r="AV595" s="190"/>
      <c r="AW595" s="185"/>
      <c r="AX595" s="185"/>
      <c r="AY595" s="182"/>
      <c r="AZ595" s="56"/>
      <c r="BA595" s="56"/>
      <c r="BB595" s="56"/>
      <c r="BC595" s="56" t="str">
        <f t="shared" si="81"/>
        <v/>
      </c>
      <c r="BD595" s="56"/>
      <c r="BE595" s="57"/>
      <c r="BF595" s="56"/>
      <c r="BG595" s="56"/>
      <c r="BH595" s="231"/>
      <c r="BI595" s="197">
        <f t="shared" si="82"/>
        <v>0</v>
      </c>
      <c r="BJ595" s="236"/>
      <c r="BK595" s="56"/>
      <c r="BL595" s="56"/>
      <c r="BM595" s="56"/>
      <c r="BN595" s="223"/>
      <c r="BO595" s="53"/>
      <c r="BP595" s="231"/>
      <c r="BQ595" s="59"/>
      <c r="BR595" s="60"/>
      <c r="BS595" s="59"/>
      <c r="BT595" s="238"/>
      <c r="BU595" s="59"/>
      <c r="BV595" s="58" t="e">
        <f t="shared" si="83"/>
        <v>#DIV/0!</v>
      </c>
      <c r="BW595" s="58" t="e">
        <f t="shared" si="84"/>
        <v>#DIV/0!</v>
      </c>
      <c r="BX595" s="58" t="e">
        <f t="shared" si="85"/>
        <v>#DIV/0!</v>
      </c>
      <c r="BY595" s="53"/>
      <c r="BZ595" s="58"/>
      <c r="CA595" s="61"/>
      <c r="CB595" s="56"/>
      <c r="CC595" s="56"/>
      <c r="CD595" s="56"/>
      <c r="CF595" s="62">
        <f t="shared" si="86"/>
        <v>0</v>
      </c>
      <c r="CG595" s="62">
        <f t="shared" si="87"/>
        <v>0</v>
      </c>
      <c r="CH595" s="173">
        <f t="shared" si="88"/>
        <v>0</v>
      </c>
      <c r="CI595" s="62">
        <f t="shared" si="89"/>
        <v>0</v>
      </c>
    </row>
    <row r="596" spans="2:87" ht="20.100000000000001" customHeight="1" x14ac:dyDescent="0.25">
      <c r="B596" s="53"/>
      <c r="C596" s="54"/>
      <c r="D596" s="267"/>
      <c r="E596" s="271"/>
      <c r="F596" s="55"/>
      <c r="G596" s="274"/>
      <c r="H596" s="53"/>
      <c r="I596" s="53"/>
      <c r="J596" s="53"/>
      <c r="K596" s="53"/>
      <c r="L596" s="265"/>
      <c r="M596" s="53"/>
      <c r="N596" s="260"/>
      <c r="O596" s="274"/>
      <c r="P596" s="53"/>
      <c r="Q596" s="263"/>
      <c r="R596" s="263"/>
      <c r="S596" s="179"/>
      <c r="T596" s="195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5"/>
      <c r="AF596" s="53"/>
      <c r="AG596" s="55"/>
      <c r="AH596" s="54"/>
      <c r="AI596" s="53"/>
      <c r="AJ596" s="53"/>
      <c r="AK596" s="208"/>
      <c r="AL596" s="54"/>
      <c r="AM596" s="53"/>
      <c r="AN596" s="206"/>
      <c r="AO596" s="54"/>
      <c r="AP596" s="54"/>
      <c r="AQ596" s="54"/>
      <c r="AR596" s="53"/>
      <c r="AS596" s="185"/>
      <c r="AT596" s="56"/>
      <c r="AU596" s="54"/>
      <c r="AV596" s="190"/>
      <c r="AW596" s="185"/>
      <c r="AX596" s="185"/>
      <c r="AY596" s="182"/>
      <c r="AZ596" s="56"/>
      <c r="BA596" s="56"/>
      <c r="BB596" s="56"/>
      <c r="BC596" s="56" t="str">
        <f t="shared" si="81"/>
        <v/>
      </c>
      <c r="BD596" s="56"/>
      <c r="BE596" s="57"/>
      <c r="BF596" s="56"/>
      <c r="BG596" s="56"/>
      <c r="BH596" s="231"/>
      <c r="BI596" s="197">
        <f t="shared" si="82"/>
        <v>0</v>
      </c>
      <c r="BJ596" s="236"/>
      <c r="BK596" s="56"/>
      <c r="BL596" s="56"/>
      <c r="BM596" s="56"/>
      <c r="BN596" s="223"/>
      <c r="BO596" s="53"/>
      <c r="BP596" s="231"/>
      <c r="BQ596" s="59"/>
      <c r="BR596" s="60"/>
      <c r="BS596" s="59"/>
      <c r="BT596" s="238"/>
      <c r="BU596" s="59"/>
      <c r="BV596" s="58" t="e">
        <f t="shared" si="83"/>
        <v>#DIV/0!</v>
      </c>
      <c r="BW596" s="58" t="e">
        <f t="shared" si="84"/>
        <v>#DIV/0!</v>
      </c>
      <c r="BX596" s="58" t="e">
        <f t="shared" si="85"/>
        <v>#DIV/0!</v>
      </c>
      <c r="BY596" s="53"/>
      <c r="BZ596" s="58"/>
      <c r="CA596" s="61"/>
      <c r="CB596" s="56"/>
      <c r="CC596" s="56"/>
      <c r="CD596" s="56"/>
      <c r="CF596" s="62">
        <f t="shared" si="86"/>
        <v>0</v>
      </c>
      <c r="CG596" s="62">
        <f t="shared" si="87"/>
        <v>0</v>
      </c>
      <c r="CH596" s="173">
        <f t="shared" si="88"/>
        <v>0</v>
      </c>
      <c r="CI596" s="62">
        <f t="shared" si="89"/>
        <v>0</v>
      </c>
    </row>
    <row r="597" spans="2:87" ht="20.100000000000001" customHeight="1" x14ac:dyDescent="0.25">
      <c r="B597" s="53"/>
      <c r="C597" s="54"/>
      <c r="D597" s="267"/>
      <c r="E597" s="271"/>
      <c r="F597" s="55"/>
      <c r="G597" s="274"/>
      <c r="H597" s="53"/>
      <c r="I597" s="53"/>
      <c r="J597" s="53"/>
      <c r="K597" s="53"/>
      <c r="L597" s="265"/>
      <c r="M597" s="53"/>
      <c r="N597" s="260"/>
      <c r="O597" s="274"/>
      <c r="P597" s="53"/>
      <c r="Q597" s="263"/>
      <c r="R597" s="263"/>
      <c r="S597" s="179"/>
      <c r="T597" s="195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5"/>
      <c r="AF597" s="53"/>
      <c r="AG597" s="55"/>
      <c r="AH597" s="54"/>
      <c r="AI597" s="53"/>
      <c r="AJ597" s="53"/>
      <c r="AK597" s="208"/>
      <c r="AL597" s="54"/>
      <c r="AM597" s="53"/>
      <c r="AN597" s="206"/>
      <c r="AO597" s="54"/>
      <c r="AP597" s="54"/>
      <c r="AQ597" s="54"/>
      <c r="AR597" s="53"/>
      <c r="AS597" s="185"/>
      <c r="AT597" s="56"/>
      <c r="AU597" s="54"/>
      <c r="AV597" s="190"/>
      <c r="AW597" s="185"/>
      <c r="AX597" s="185"/>
      <c r="AY597" s="182"/>
      <c r="AZ597" s="56"/>
      <c r="BA597" s="56"/>
      <c r="BB597" s="56"/>
      <c r="BC597" s="56" t="str">
        <f t="shared" si="81"/>
        <v/>
      </c>
      <c r="BD597" s="56"/>
      <c r="BE597" s="57"/>
      <c r="BF597" s="56"/>
      <c r="BG597" s="56"/>
      <c r="BH597" s="231"/>
      <c r="BI597" s="197">
        <f t="shared" si="82"/>
        <v>0</v>
      </c>
      <c r="BJ597" s="236"/>
      <c r="BK597" s="56"/>
      <c r="BL597" s="56"/>
      <c r="BM597" s="56"/>
      <c r="BN597" s="223"/>
      <c r="BO597" s="53"/>
      <c r="BP597" s="231"/>
      <c r="BQ597" s="59"/>
      <c r="BR597" s="60"/>
      <c r="BS597" s="59"/>
      <c r="BT597" s="238"/>
      <c r="BU597" s="59"/>
      <c r="BV597" s="58" t="e">
        <f t="shared" si="83"/>
        <v>#DIV/0!</v>
      </c>
      <c r="BW597" s="58" t="e">
        <f t="shared" si="84"/>
        <v>#DIV/0!</v>
      </c>
      <c r="BX597" s="58" t="e">
        <f t="shared" si="85"/>
        <v>#DIV/0!</v>
      </c>
      <c r="BY597" s="53"/>
      <c r="BZ597" s="58"/>
      <c r="CA597" s="61"/>
      <c r="CB597" s="56"/>
      <c r="CC597" s="56"/>
      <c r="CD597" s="56"/>
      <c r="CF597" s="62">
        <f t="shared" si="86"/>
        <v>0</v>
      </c>
      <c r="CG597" s="62">
        <f t="shared" si="87"/>
        <v>0</v>
      </c>
      <c r="CH597" s="173">
        <f t="shared" si="88"/>
        <v>0</v>
      </c>
      <c r="CI597" s="62">
        <f t="shared" si="89"/>
        <v>0</v>
      </c>
    </row>
    <row r="598" spans="2:87" ht="20.100000000000001" customHeight="1" x14ac:dyDescent="0.25">
      <c r="B598" s="53"/>
      <c r="C598" s="54"/>
      <c r="D598" s="267"/>
      <c r="E598" s="271"/>
      <c r="F598" s="55"/>
      <c r="G598" s="274"/>
      <c r="H598" s="53"/>
      <c r="I598" s="53"/>
      <c r="J598" s="53"/>
      <c r="K598" s="53"/>
      <c r="L598" s="265"/>
      <c r="M598" s="53"/>
      <c r="N598" s="260"/>
      <c r="O598" s="274"/>
      <c r="P598" s="53"/>
      <c r="Q598" s="263"/>
      <c r="R598" s="263"/>
      <c r="S598" s="179"/>
      <c r="T598" s="195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5"/>
      <c r="AF598" s="53"/>
      <c r="AG598" s="55"/>
      <c r="AH598" s="54"/>
      <c r="AI598" s="53"/>
      <c r="AJ598" s="53"/>
      <c r="AK598" s="208"/>
      <c r="AL598" s="54"/>
      <c r="AM598" s="53"/>
      <c r="AN598" s="206"/>
      <c r="AO598" s="54"/>
      <c r="AP598" s="54"/>
      <c r="AQ598" s="54"/>
      <c r="AR598" s="53"/>
      <c r="AS598" s="185"/>
      <c r="AT598" s="56"/>
      <c r="AU598" s="54"/>
      <c r="AV598" s="190"/>
      <c r="AW598" s="185"/>
      <c r="AX598" s="185"/>
      <c r="AY598" s="182"/>
      <c r="AZ598" s="56"/>
      <c r="BA598" s="56"/>
      <c r="BB598" s="56"/>
      <c r="BC598" s="56" t="str">
        <f t="shared" si="81"/>
        <v/>
      </c>
      <c r="BD598" s="56"/>
      <c r="BE598" s="57"/>
      <c r="BF598" s="56"/>
      <c r="BG598" s="56"/>
      <c r="BH598" s="231"/>
      <c r="BI598" s="197">
        <f t="shared" si="82"/>
        <v>0</v>
      </c>
      <c r="BJ598" s="236"/>
      <c r="BK598" s="56"/>
      <c r="BL598" s="56"/>
      <c r="BM598" s="56"/>
      <c r="BN598" s="223"/>
      <c r="BO598" s="53"/>
      <c r="BP598" s="231"/>
      <c r="BQ598" s="59"/>
      <c r="BR598" s="60"/>
      <c r="BS598" s="59"/>
      <c r="BT598" s="238"/>
      <c r="BU598" s="59"/>
      <c r="BV598" s="58" t="e">
        <f t="shared" si="83"/>
        <v>#DIV/0!</v>
      </c>
      <c r="BW598" s="58" t="e">
        <f t="shared" si="84"/>
        <v>#DIV/0!</v>
      </c>
      <c r="BX598" s="58" t="e">
        <f t="shared" si="85"/>
        <v>#DIV/0!</v>
      </c>
      <c r="BY598" s="53"/>
      <c r="BZ598" s="58"/>
      <c r="CA598" s="61"/>
      <c r="CB598" s="56"/>
      <c r="CC598" s="56"/>
      <c r="CD598" s="56"/>
      <c r="CF598" s="62">
        <f t="shared" si="86"/>
        <v>0</v>
      </c>
      <c r="CG598" s="62">
        <f t="shared" si="87"/>
        <v>0</v>
      </c>
      <c r="CH598" s="173">
        <f t="shared" si="88"/>
        <v>0</v>
      </c>
      <c r="CI598" s="62">
        <f t="shared" si="89"/>
        <v>0</v>
      </c>
    </row>
    <row r="599" spans="2:87" ht="20.100000000000001" customHeight="1" x14ac:dyDescent="0.25">
      <c r="B599" s="53"/>
      <c r="C599" s="54"/>
      <c r="D599" s="267"/>
      <c r="E599" s="271"/>
      <c r="F599" s="55"/>
      <c r="G599" s="274"/>
      <c r="H599" s="53"/>
      <c r="I599" s="53"/>
      <c r="J599" s="53"/>
      <c r="K599" s="53"/>
      <c r="L599" s="265"/>
      <c r="M599" s="53"/>
      <c r="N599" s="260"/>
      <c r="O599" s="274"/>
      <c r="P599" s="53"/>
      <c r="Q599" s="263"/>
      <c r="R599" s="263"/>
      <c r="S599" s="179"/>
      <c r="T599" s="195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5"/>
      <c r="AF599" s="53"/>
      <c r="AG599" s="55"/>
      <c r="AH599" s="54"/>
      <c r="AI599" s="53"/>
      <c r="AJ599" s="53"/>
      <c r="AK599" s="208"/>
      <c r="AL599" s="54"/>
      <c r="AM599" s="53"/>
      <c r="AN599" s="206"/>
      <c r="AO599" s="54"/>
      <c r="AP599" s="54"/>
      <c r="AQ599" s="54"/>
      <c r="AR599" s="53"/>
      <c r="AS599" s="185"/>
      <c r="AT599" s="56"/>
      <c r="AU599" s="54"/>
      <c r="AV599" s="190"/>
      <c r="AW599" s="185"/>
      <c r="AX599" s="185"/>
      <c r="AY599" s="182"/>
      <c r="AZ599" s="56"/>
      <c r="BA599" s="56"/>
      <c r="BB599" s="56"/>
      <c r="BC599" s="56" t="str">
        <f t="shared" si="81"/>
        <v/>
      </c>
      <c r="BD599" s="56"/>
      <c r="BE599" s="57"/>
      <c r="BF599" s="56"/>
      <c r="BG599" s="56"/>
      <c r="BH599" s="231"/>
      <c r="BI599" s="197">
        <f t="shared" si="82"/>
        <v>0</v>
      </c>
      <c r="BJ599" s="236"/>
      <c r="BK599" s="56"/>
      <c r="BL599" s="56"/>
      <c r="BM599" s="56"/>
      <c r="BN599" s="223"/>
      <c r="BO599" s="53"/>
      <c r="BP599" s="231"/>
      <c r="BQ599" s="59"/>
      <c r="BR599" s="60"/>
      <c r="BS599" s="59"/>
      <c r="BT599" s="238"/>
      <c r="BU599" s="59"/>
      <c r="BV599" s="58" t="e">
        <f t="shared" si="83"/>
        <v>#DIV/0!</v>
      </c>
      <c r="BW599" s="58" t="e">
        <f t="shared" si="84"/>
        <v>#DIV/0!</v>
      </c>
      <c r="BX599" s="58" t="e">
        <f t="shared" si="85"/>
        <v>#DIV/0!</v>
      </c>
      <c r="BY599" s="53"/>
      <c r="BZ599" s="58"/>
      <c r="CA599" s="61"/>
      <c r="CB599" s="56"/>
      <c r="CC599" s="56"/>
      <c r="CD599" s="56"/>
      <c r="CF599" s="62">
        <f t="shared" si="86"/>
        <v>0</v>
      </c>
      <c r="CG599" s="62">
        <f t="shared" si="87"/>
        <v>0</v>
      </c>
      <c r="CH599" s="173">
        <f t="shared" si="88"/>
        <v>0</v>
      </c>
      <c r="CI599" s="62">
        <f t="shared" si="89"/>
        <v>0</v>
      </c>
    </row>
    <row r="600" spans="2:87" ht="20.100000000000001" customHeight="1" x14ac:dyDescent="0.25">
      <c r="B600" s="53"/>
      <c r="C600" s="54"/>
      <c r="D600" s="267"/>
      <c r="E600" s="271"/>
      <c r="F600" s="55"/>
      <c r="G600" s="274"/>
      <c r="H600" s="53"/>
      <c r="I600" s="53"/>
      <c r="J600" s="53"/>
      <c r="K600" s="53"/>
      <c r="L600" s="265"/>
      <c r="M600" s="53"/>
      <c r="N600" s="260"/>
      <c r="O600" s="274"/>
      <c r="P600" s="53"/>
      <c r="Q600" s="263"/>
      <c r="R600" s="263"/>
      <c r="S600" s="179"/>
      <c r="T600" s="195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5"/>
      <c r="AF600" s="53"/>
      <c r="AG600" s="55"/>
      <c r="AH600" s="54"/>
      <c r="AI600" s="53"/>
      <c r="AJ600" s="53"/>
      <c r="AK600" s="208"/>
      <c r="AL600" s="54"/>
      <c r="AM600" s="53"/>
      <c r="AN600" s="206"/>
      <c r="AO600" s="54"/>
      <c r="AP600" s="54"/>
      <c r="AQ600" s="54"/>
      <c r="AR600" s="53"/>
      <c r="AS600" s="185"/>
      <c r="AT600" s="56"/>
      <c r="AU600" s="54"/>
      <c r="AV600" s="190"/>
      <c r="AW600" s="185"/>
      <c r="AX600" s="185"/>
      <c r="AY600" s="182"/>
      <c r="AZ600" s="56"/>
      <c r="BA600" s="56"/>
      <c r="BB600" s="56"/>
      <c r="BC600" s="56" t="str">
        <f t="shared" si="81"/>
        <v/>
      </c>
      <c r="BD600" s="56"/>
      <c r="BE600" s="57"/>
      <c r="BF600" s="56"/>
      <c r="BG600" s="56"/>
      <c r="BH600" s="231"/>
      <c r="BI600" s="197">
        <f t="shared" si="82"/>
        <v>0</v>
      </c>
      <c r="BJ600" s="236"/>
      <c r="BK600" s="56"/>
      <c r="BL600" s="56"/>
      <c r="BM600" s="56"/>
      <c r="BN600" s="223"/>
      <c r="BO600" s="53"/>
      <c r="BP600" s="231"/>
      <c r="BQ600" s="59"/>
      <c r="BR600" s="60"/>
      <c r="BS600" s="59"/>
      <c r="BT600" s="238"/>
      <c r="BU600" s="59"/>
      <c r="BV600" s="58" t="e">
        <f t="shared" si="83"/>
        <v>#DIV/0!</v>
      </c>
      <c r="BW600" s="58" t="e">
        <f t="shared" si="84"/>
        <v>#DIV/0!</v>
      </c>
      <c r="BX600" s="58" t="e">
        <f t="shared" si="85"/>
        <v>#DIV/0!</v>
      </c>
      <c r="BY600" s="53"/>
      <c r="BZ600" s="58"/>
      <c r="CA600" s="61"/>
      <c r="CB600" s="56"/>
      <c r="CC600" s="56"/>
      <c r="CD600" s="56"/>
      <c r="CF600" s="62">
        <f t="shared" si="86"/>
        <v>0</v>
      </c>
      <c r="CG600" s="62">
        <f t="shared" si="87"/>
        <v>0</v>
      </c>
      <c r="CH600" s="173">
        <f t="shared" si="88"/>
        <v>0</v>
      </c>
      <c r="CI600" s="62">
        <f t="shared" si="89"/>
        <v>0</v>
      </c>
    </row>
    <row r="601" spans="2:87" ht="20.100000000000001" customHeight="1" x14ac:dyDescent="0.25">
      <c r="B601" s="53"/>
      <c r="C601" s="54"/>
      <c r="D601" s="267"/>
      <c r="E601" s="271"/>
      <c r="F601" s="55"/>
      <c r="G601" s="274"/>
      <c r="H601" s="53"/>
      <c r="I601" s="53"/>
      <c r="J601" s="53"/>
      <c r="K601" s="53"/>
      <c r="L601" s="265"/>
      <c r="M601" s="53"/>
      <c r="N601" s="260"/>
      <c r="O601" s="274"/>
      <c r="P601" s="53"/>
      <c r="Q601" s="263"/>
      <c r="R601" s="263"/>
      <c r="S601" s="179"/>
      <c r="T601" s="195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5"/>
      <c r="AF601" s="53"/>
      <c r="AG601" s="55"/>
      <c r="AH601" s="54"/>
      <c r="AI601" s="53"/>
      <c r="AJ601" s="53"/>
      <c r="AK601" s="208"/>
      <c r="AL601" s="54"/>
      <c r="AM601" s="53"/>
      <c r="AN601" s="206"/>
      <c r="AO601" s="54"/>
      <c r="AP601" s="54"/>
      <c r="AQ601" s="54"/>
      <c r="AR601" s="53"/>
      <c r="AS601" s="185"/>
      <c r="AT601" s="56"/>
      <c r="AU601" s="54"/>
      <c r="AV601" s="190"/>
      <c r="AW601" s="185"/>
      <c r="AX601" s="185"/>
      <c r="AY601" s="182"/>
      <c r="AZ601" s="56"/>
      <c r="BA601" s="56"/>
      <c r="BB601" s="56"/>
      <c r="BC601" s="56" t="str">
        <f t="shared" si="81"/>
        <v/>
      </c>
      <c r="BD601" s="56"/>
      <c r="BE601" s="57"/>
      <c r="BF601" s="56"/>
      <c r="BG601" s="56"/>
      <c r="BH601" s="231"/>
      <c r="BI601" s="197">
        <f t="shared" si="82"/>
        <v>0</v>
      </c>
      <c r="BJ601" s="236"/>
      <c r="BK601" s="56"/>
      <c r="BL601" s="56"/>
      <c r="BM601" s="56"/>
      <c r="BN601" s="223"/>
      <c r="BO601" s="53"/>
      <c r="BP601" s="231"/>
      <c r="BQ601" s="59"/>
      <c r="BR601" s="60"/>
      <c r="BS601" s="59"/>
      <c r="BT601" s="238"/>
      <c r="BU601" s="59"/>
      <c r="BV601" s="58" t="e">
        <f t="shared" si="83"/>
        <v>#DIV/0!</v>
      </c>
      <c r="BW601" s="58" t="e">
        <f t="shared" si="84"/>
        <v>#DIV/0!</v>
      </c>
      <c r="BX601" s="58" t="e">
        <f t="shared" si="85"/>
        <v>#DIV/0!</v>
      </c>
      <c r="BY601" s="53"/>
      <c r="BZ601" s="58"/>
      <c r="CA601" s="61"/>
      <c r="CB601" s="56"/>
      <c r="CC601" s="56"/>
      <c r="CD601" s="56"/>
      <c r="CF601" s="62">
        <f t="shared" si="86"/>
        <v>0</v>
      </c>
      <c r="CG601" s="62">
        <f t="shared" si="87"/>
        <v>0</v>
      </c>
      <c r="CH601" s="173">
        <f t="shared" si="88"/>
        <v>0</v>
      </c>
      <c r="CI601" s="62">
        <f t="shared" si="89"/>
        <v>0</v>
      </c>
    </row>
    <row r="602" spans="2:87" ht="20.100000000000001" customHeight="1" x14ac:dyDescent="0.25">
      <c r="B602" s="53"/>
      <c r="C602" s="54"/>
      <c r="D602" s="267"/>
      <c r="E602" s="271"/>
      <c r="F602" s="55"/>
      <c r="G602" s="274"/>
      <c r="H602" s="53"/>
      <c r="I602" s="53"/>
      <c r="J602" s="53"/>
      <c r="K602" s="53"/>
      <c r="L602" s="265"/>
      <c r="M602" s="53"/>
      <c r="N602" s="260"/>
      <c r="O602" s="274"/>
      <c r="P602" s="53"/>
      <c r="Q602" s="263"/>
      <c r="R602" s="263"/>
      <c r="S602" s="179"/>
      <c r="T602" s="195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5"/>
      <c r="AF602" s="53"/>
      <c r="AG602" s="55"/>
      <c r="AH602" s="54"/>
      <c r="AI602" s="53"/>
      <c r="AJ602" s="53"/>
      <c r="AK602" s="208"/>
      <c r="AL602" s="54"/>
      <c r="AM602" s="53"/>
      <c r="AN602" s="206"/>
      <c r="AO602" s="54"/>
      <c r="AP602" s="54"/>
      <c r="AQ602" s="54"/>
      <c r="AR602" s="53"/>
      <c r="AS602" s="185"/>
      <c r="AT602" s="56"/>
      <c r="AU602" s="54"/>
      <c r="AV602" s="190"/>
      <c r="AW602" s="185"/>
      <c r="AX602" s="185"/>
      <c r="AY602" s="182"/>
      <c r="AZ602" s="56"/>
      <c r="BA602" s="56"/>
      <c r="BB602" s="56"/>
      <c r="BC602" s="56" t="str">
        <f t="shared" si="81"/>
        <v/>
      </c>
      <c r="BD602" s="56"/>
      <c r="BE602" s="57"/>
      <c r="BF602" s="56"/>
      <c r="BG602" s="56"/>
      <c r="BH602" s="231"/>
      <c r="BI602" s="197">
        <f t="shared" si="82"/>
        <v>0</v>
      </c>
      <c r="BJ602" s="236"/>
      <c r="BK602" s="56"/>
      <c r="BL602" s="56"/>
      <c r="BM602" s="56"/>
      <c r="BN602" s="223"/>
      <c r="BO602" s="53"/>
      <c r="BP602" s="231"/>
      <c r="BQ602" s="59"/>
      <c r="BR602" s="60"/>
      <c r="BS602" s="59"/>
      <c r="BT602" s="238"/>
      <c r="BU602" s="59"/>
      <c r="BV602" s="58" t="e">
        <f t="shared" si="83"/>
        <v>#DIV/0!</v>
      </c>
      <c r="BW602" s="58" t="e">
        <f t="shared" si="84"/>
        <v>#DIV/0!</v>
      </c>
      <c r="BX602" s="58" t="e">
        <f t="shared" si="85"/>
        <v>#DIV/0!</v>
      </c>
      <c r="BY602" s="53"/>
      <c r="BZ602" s="58"/>
      <c r="CA602" s="61"/>
      <c r="CB602" s="56"/>
      <c r="CC602" s="56"/>
      <c r="CD602" s="56"/>
      <c r="CF602" s="62">
        <f t="shared" si="86"/>
        <v>0</v>
      </c>
      <c r="CG602" s="62">
        <f t="shared" si="87"/>
        <v>0</v>
      </c>
      <c r="CH602" s="173">
        <f t="shared" si="88"/>
        <v>0</v>
      </c>
      <c r="CI602" s="62">
        <f t="shared" si="89"/>
        <v>0</v>
      </c>
    </row>
    <row r="603" spans="2:87" ht="20.100000000000001" customHeight="1" x14ac:dyDescent="0.25">
      <c r="B603" s="53"/>
      <c r="C603" s="54"/>
      <c r="D603" s="267"/>
      <c r="E603" s="271"/>
      <c r="F603" s="55"/>
      <c r="G603" s="274"/>
      <c r="H603" s="53"/>
      <c r="I603" s="53"/>
      <c r="J603" s="53"/>
      <c r="K603" s="53"/>
      <c r="L603" s="265"/>
      <c r="M603" s="53"/>
      <c r="N603" s="260"/>
      <c r="O603" s="274"/>
      <c r="P603" s="53"/>
      <c r="Q603" s="263"/>
      <c r="R603" s="263"/>
      <c r="S603" s="179"/>
      <c r="T603" s="195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5"/>
      <c r="AF603" s="53"/>
      <c r="AG603" s="55"/>
      <c r="AH603" s="54"/>
      <c r="AI603" s="53"/>
      <c r="AJ603" s="53"/>
      <c r="AK603" s="208"/>
      <c r="AL603" s="54"/>
      <c r="AM603" s="53"/>
      <c r="AN603" s="206"/>
      <c r="AO603" s="54"/>
      <c r="AP603" s="54"/>
      <c r="AQ603" s="54"/>
      <c r="AR603" s="53"/>
      <c r="AS603" s="185"/>
      <c r="AT603" s="56"/>
      <c r="AU603" s="54"/>
      <c r="AV603" s="190"/>
      <c r="AW603" s="185"/>
      <c r="AX603" s="185"/>
      <c r="AY603" s="182"/>
      <c r="AZ603" s="56"/>
      <c r="BA603" s="56"/>
      <c r="BB603" s="56"/>
      <c r="BC603" s="56" t="str">
        <f t="shared" si="81"/>
        <v/>
      </c>
      <c r="BD603" s="56"/>
      <c r="BE603" s="57"/>
      <c r="BF603" s="56"/>
      <c r="BG603" s="56"/>
      <c r="BH603" s="231"/>
      <c r="BI603" s="197">
        <f t="shared" si="82"/>
        <v>0</v>
      </c>
      <c r="BJ603" s="236"/>
      <c r="BK603" s="56"/>
      <c r="BL603" s="56"/>
      <c r="BM603" s="56"/>
      <c r="BN603" s="223"/>
      <c r="BO603" s="53"/>
      <c r="BP603" s="231"/>
      <c r="BQ603" s="59"/>
      <c r="BR603" s="60"/>
      <c r="BS603" s="59"/>
      <c r="BT603" s="238"/>
      <c r="BU603" s="59"/>
      <c r="BV603" s="58" t="e">
        <f t="shared" si="83"/>
        <v>#DIV/0!</v>
      </c>
      <c r="BW603" s="58" t="e">
        <f t="shared" si="84"/>
        <v>#DIV/0!</v>
      </c>
      <c r="BX603" s="58" t="e">
        <f t="shared" si="85"/>
        <v>#DIV/0!</v>
      </c>
      <c r="BY603" s="53"/>
      <c r="BZ603" s="58"/>
      <c r="CA603" s="61"/>
      <c r="CB603" s="56"/>
      <c r="CC603" s="56"/>
      <c r="CD603" s="56"/>
      <c r="CF603" s="62">
        <f t="shared" si="86"/>
        <v>0</v>
      </c>
      <c r="CG603" s="62">
        <f t="shared" si="87"/>
        <v>0</v>
      </c>
      <c r="CH603" s="173">
        <f t="shared" si="88"/>
        <v>0</v>
      </c>
      <c r="CI603" s="62">
        <f t="shared" si="89"/>
        <v>0</v>
      </c>
    </row>
    <row r="604" spans="2:87" ht="20.100000000000001" customHeight="1" x14ac:dyDescent="0.25">
      <c r="B604" s="53"/>
      <c r="C604" s="54"/>
      <c r="D604" s="267"/>
      <c r="E604" s="271"/>
      <c r="F604" s="55"/>
      <c r="G604" s="274"/>
      <c r="H604" s="53"/>
      <c r="I604" s="53"/>
      <c r="J604" s="53"/>
      <c r="K604" s="53"/>
      <c r="L604" s="265"/>
      <c r="M604" s="53"/>
      <c r="N604" s="260"/>
      <c r="O604" s="274"/>
      <c r="P604" s="53"/>
      <c r="Q604" s="263"/>
      <c r="R604" s="263"/>
      <c r="S604" s="179"/>
      <c r="T604" s="195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5"/>
      <c r="AF604" s="53"/>
      <c r="AG604" s="55"/>
      <c r="AH604" s="54"/>
      <c r="AI604" s="53"/>
      <c r="AJ604" s="53"/>
      <c r="AK604" s="208"/>
      <c r="AL604" s="54"/>
      <c r="AM604" s="53"/>
      <c r="AN604" s="206"/>
      <c r="AO604" s="54"/>
      <c r="AP604" s="54"/>
      <c r="AQ604" s="54"/>
      <c r="AR604" s="53"/>
      <c r="AS604" s="185"/>
      <c r="AT604" s="56"/>
      <c r="AU604" s="54"/>
      <c r="AV604" s="190"/>
      <c r="AW604" s="185"/>
      <c r="AX604" s="185"/>
      <c r="AY604" s="182"/>
      <c r="AZ604" s="56"/>
      <c r="BA604" s="56"/>
      <c r="BB604" s="56"/>
      <c r="BC604" s="56" t="str">
        <f t="shared" si="81"/>
        <v/>
      </c>
      <c r="BD604" s="56"/>
      <c r="BE604" s="57"/>
      <c r="BF604" s="56"/>
      <c r="BG604" s="56"/>
      <c r="BH604" s="231"/>
      <c r="BI604" s="197">
        <f t="shared" si="82"/>
        <v>0</v>
      </c>
      <c r="BJ604" s="236"/>
      <c r="BK604" s="56"/>
      <c r="BL604" s="56"/>
      <c r="BM604" s="56"/>
      <c r="BN604" s="223"/>
      <c r="BO604" s="53"/>
      <c r="BP604" s="231"/>
      <c r="BQ604" s="59"/>
      <c r="BR604" s="60"/>
      <c r="BS604" s="59"/>
      <c r="BT604" s="238"/>
      <c r="BU604" s="59"/>
      <c r="BV604" s="58" t="e">
        <f t="shared" si="83"/>
        <v>#DIV/0!</v>
      </c>
      <c r="BW604" s="58" t="e">
        <f t="shared" si="84"/>
        <v>#DIV/0!</v>
      </c>
      <c r="BX604" s="58" t="e">
        <f t="shared" si="85"/>
        <v>#DIV/0!</v>
      </c>
      <c r="BY604" s="53"/>
      <c r="BZ604" s="58"/>
      <c r="CA604" s="61"/>
      <c r="CB604" s="56"/>
      <c r="CC604" s="56"/>
      <c r="CD604" s="56"/>
      <c r="CF604" s="62">
        <f t="shared" si="86"/>
        <v>0</v>
      </c>
      <c r="CG604" s="62">
        <f t="shared" si="87"/>
        <v>0</v>
      </c>
      <c r="CH604" s="173">
        <f t="shared" si="88"/>
        <v>0</v>
      </c>
      <c r="CI604" s="62">
        <f t="shared" si="89"/>
        <v>0</v>
      </c>
    </row>
    <row r="605" spans="2:87" ht="20.100000000000001" customHeight="1" x14ac:dyDescent="0.25">
      <c r="B605" s="53"/>
      <c r="C605" s="54"/>
      <c r="D605" s="267"/>
      <c r="E605" s="271"/>
      <c r="F605" s="55"/>
      <c r="G605" s="274"/>
      <c r="H605" s="53"/>
      <c r="I605" s="53"/>
      <c r="J605" s="53"/>
      <c r="K605" s="53"/>
      <c r="L605" s="265"/>
      <c r="M605" s="53"/>
      <c r="N605" s="260"/>
      <c r="O605" s="274"/>
      <c r="P605" s="53"/>
      <c r="Q605" s="263"/>
      <c r="R605" s="263"/>
      <c r="S605" s="179"/>
      <c r="T605" s="195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5"/>
      <c r="AF605" s="53"/>
      <c r="AG605" s="55"/>
      <c r="AH605" s="54"/>
      <c r="AI605" s="53"/>
      <c r="AJ605" s="53"/>
      <c r="AK605" s="208"/>
      <c r="AL605" s="54"/>
      <c r="AM605" s="53"/>
      <c r="AN605" s="206"/>
      <c r="AO605" s="54"/>
      <c r="AP605" s="54"/>
      <c r="AQ605" s="54"/>
      <c r="AR605" s="53"/>
      <c r="AS605" s="185"/>
      <c r="AT605" s="56"/>
      <c r="AU605" s="54"/>
      <c r="AV605" s="190"/>
      <c r="AW605" s="185"/>
      <c r="AX605" s="185"/>
      <c r="AY605" s="182"/>
      <c r="AZ605" s="56"/>
      <c r="BA605" s="56"/>
      <c r="BB605" s="56"/>
      <c r="BC605" s="56" t="str">
        <f t="shared" si="81"/>
        <v/>
      </c>
      <c r="BD605" s="56"/>
      <c r="BE605" s="57"/>
      <c r="BF605" s="56"/>
      <c r="BG605" s="56"/>
      <c r="BH605" s="231"/>
      <c r="BI605" s="197">
        <f t="shared" si="82"/>
        <v>0</v>
      </c>
      <c r="BJ605" s="236"/>
      <c r="BK605" s="56"/>
      <c r="BL605" s="56"/>
      <c r="BM605" s="56"/>
      <c r="BN605" s="223"/>
      <c r="BO605" s="53"/>
      <c r="BP605" s="231"/>
      <c r="BQ605" s="59"/>
      <c r="BR605" s="60"/>
      <c r="BS605" s="59"/>
      <c r="BT605" s="238"/>
      <c r="BU605" s="59"/>
      <c r="BV605" s="58" t="e">
        <f t="shared" si="83"/>
        <v>#DIV/0!</v>
      </c>
      <c r="BW605" s="58" t="e">
        <f t="shared" si="84"/>
        <v>#DIV/0!</v>
      </c>
      <c r="BX605" s="58" t="e">
        <f t="shared" si="85"/>
        <v>#DIV/0!</v>
      </c>
      <c r="BY605" s="53"/>
      <c r="BZ605" s="58"/>
      <c r="CA605" s="61"/>
      <c r="CB605" s="56"/>
      <c r="CC605" s="56"/>
      <c r="CD605" s="56"/>
      <c r="CF605" s="62">
        <f t="shared" si="86"/>
        <v>0</v>
      </c>
      <c r="CG605" s="62">
        <f t="shared" si="87"/>
        <v>0</v>
      </c>
      <c r="CH605" s="173">
        <f t="shared" si="88"/>
        <v>0</v>
      </c>
      <c r="CI605" s="62">
        <f t="shared" si="89"/>
        <v>0</v>
      </c>
    </row>
    <row r="606" spans="2:87" ht="20.100000000000001" customHeight="1" x14ac:dyDescent="0.25">
      <c r="B606" s="53"/>
      <c r="C606" s="54"/>
      <c r="D606" s="267"/>
      <c r="E606" s="271"/>
      <c r="F606" s="55"/>
      <c r="G606" s="274"/>
      <c r="H606" s="53"/>
      <c r="I606" s="53"/>
      <c r="J606" s="53"/>
      <c r="K606" s="53"/>
      <c r="L606" s="265"/>
      <c r="M606" s="53"/>
      <c r="N606" s="260"/>
      <c r="O606" s="274"/>
      <c r="P606" s="53"/>
      <c r="Q606" s="263"/>
      <c r="R606" s="263"/>
      <c r="S606" s="179"/>
      <c r="T606" s="195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5"/>
      <c r="AF606" s="53"/>
      <c r="AG606" s="55"/>
      <c r="AH606" s="54"/>
      <c r="AI606" s="53"/>
      <c r="AJ606" s="53"/>
      <c r="AK606" s="208"/>
      <c r="AL606" s="54"/>
      <c r="AM606" s="53"/>
      <c r="AN606" s="206"/>
      <c r="AO606" s="54"/>
      <c r="AP606" s="54"/>
      <c r="AQ606" s="54"/>
      <c r="AR606" s="53"/>
      <c r="AS606" s="185"/>
      <c r="AT606" s="56"/>
      <c r="AU606" s="54"/>
      <c r="AV606" s="190"/>
      <c r="AW606" s="185"/>
      <c r="AX606" s="185"/>
      <c r="AY606" s="182"/>
      <c r="AZ606" s="56"/>
      <c r="BA606" s="56"/>
      <c r="BB606" s="56"/>
      <c r="BC606" s="56" t="str">
        <f t="shared" si="81"/>
        <v/>
      </c>
      <c r="BD606" s="56"/>
      <c r="BE606" s="57"/>
      <c r="BF606" s="56"/>
      <c r="BG606" s="56"/>
      <c r="BH606" s="231"/>
      <c r="BI606" s="197">
        <f t="shared" si="82"/>
        <v>0</v>
      </c>
      <c r="BJ606" s="236"/>
      <c r="BK606" s="56"/>
      <c r="BL606" s="56"/>
      <c r="BM606" s="56"/>
      <c r="BN606" s="223"/>
      <c r="BO606" s="53"/>
      <c r="BP606" s="231"/>
      <c r="BQ606" s="59"/>
      <c r="BR606" s="60"/>
      <c r="BS606" s="59"/>
      <c r="BT606" s="238"/>
      <c r="BU606" s="59"/>
      <c r="BV606" s="58" t="e">
        <f t="shared" si="83"/>
        <v>#DIV/0!</v>
      </c>
      <c r="BW606" s="58" t="e">
        <f t="shared" si="84"/>
        <v>#DIV/0!</v>
      </c>
      <c r="BX606" s="58" t="e">
        <f t="shared" si="85"/>
        <v>#DIV/0!</v>
      </c>
      <c r="BY606" s="53"/>
      <c r="BZ606" s="58"/>
      <c r="CA606" s="61"/>
      <c r="CB606" s="56"/>
      <c r="CC606" s="56"/>
      <c r="CD606" s="56"/>
      <c r="CF606" s="62">
        <f t="shared" si="86"/>
        <v>0</v>
      </c>
      <c r="CG606" s="62">
        <f t="shared" si="87"/>
        <v>0</v>
      </c>
      <c r="CH606" s="173">
        <f t="shared" si="88"/>
        <v>0</v>
      </c>
      <c r="CI606" s="62">
        <f t="shared" si="89"/>
        <v>0</v>
      </c>
    </row>
    <row r="607" spans="2:87" ht="20.100000000000001" customHeight="1" x14ac:dyDescent="0.25">
      <c r="B607" s="53"/>
      <c r="C607" s="54"/>
      <c r="D607" s="267"/>
      <c r="E607" s="271"/>
      <c r="F607" s="55"/>
      <c r="G607" s="274"/>
      <c r="H607" s="53"/>
      <c r="I607" s="53"/>
      <c r="J607" s="53"/>
      <c r="K607" s="53"/>
      <c r="L607" s="265"/>
      <c r="M607" s="53"/>
      <c r="N607" s="260"/>
      <c r="O607" s="274"/>
      <c r="P607" s="53"/>
      <c r="Q607" s="263"/>
      <c r="R607" s="263"/>
      <c r="S607" s="179"/>
      <c r="T607" s="195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5"/>
      <c r="AF607" s="53"/>
      <c r="AG607" s="55"/>
      <c r="AH607" s="54"/>
      <c r="AI607" s="53"/>
      <c r="AJ607" s="53"/>
      <c r="AK607" s="208"/>
      <c r="AL607" s="54"/>
      <c r="AM607" s="53"/>
      <c r="AN607" s="206"/>
      <c r="AO607" s="54"/>
      <c r="AP607" s="54"/>
      <c r="AQ607" s="54"/>
      <c r="AR607" s="53"/>
      <c r="AS607" s="185"/>
      <c r="AT607" s="56"/>
      <c r="AU607" s="54"/>
      <c r="AV607" s="190"/>
      <c r="AW607" s="185"/>
      <c r="AX607" s="185"/>
      <c r="AY607" s="182"/>
      <c r="AZ607" s="56"/>
      <c r="BA607" s="56"/>
      <c r="BB607" s="56"/>
      <c r="BC607" s="56" t="str">
        <f t="shared" si="81"/>
        <v/>
      </c>
      <c r="BD607" s="56"/>
      <c r="BE607" s="57"/>
      <c r="BF607" s="56"/>
      <c r="BG607" s="56"/>
      <c r="BH607" s="231"/>
      <c r="BI607" s="197">
        <f t="shared" si="82"/>
        <v>0</v>
      </c>
      <c r="BJ607" s="236"/>
      <c r="BK607" s="56"/>
      <c r="BL607" s="56"/>
      <c r="BM607" s="56"/>
      <c r="BN607" s="223"/>
      <c r="BO607" s="53"/>
      <c r="BP607" s="231"/>
      <c r="BQ607" s="59"/>
      <c r="BR607" s="60"/>
      <c r="BS607" s="59"/>
      <c r="BT607" s="238"/>
      <c r="BU607" s="59"/>
      <c r="BV607" s="58" t="e">
        <f t="shared" si="83"/>
        <v>#DIV/0!</v>
      </c>
      <c r="BW607" s="58" t="e">
        <f t="shared" si="84"/>
        <v>#DIV/0!</v>
      </c>
      <c r="BX607" s="58" t="e">
        <f t="shared" si="85"/>
        <v>#DIV/0!</v>
      </c>
      <c r="BY607" s="53"/>
      <c r="BZ607" s="58"/>
      <c r="CA607" s="61"/>
      <c r="CB607" s="56"/>
      <c r="CC607" s="56"/>
      <c r="CD607" s="56"/>
      <c r="CF607" s="62">
        <f t="shared" si="86"/>
        <v>0</v>
      </c>
      <c r="CG607" s="62">
        <f t="shared" si="87"/>
        <v>0</v>
      </c>
      <c r="CH607" s="173">
        <f t="shared" si="88"/>
        <v>0</v>
      </c>
      <c r="CI607" s="62">
        <f t="shared" si="89"/>
        <v>0</v>
      </c>
    </row>
    <row r="608" spans="2:87" ht="20.100000000000001" customHeight="1" x14ac:dyDescent="0.25">
      <c r="B608" s="53"/>
      <c r="C608" s="54"/>
      <c r="D608" s="267"/>
      <c r="E608" s="271"/>
      <c r="F608" s="55"/>
      <c r="G608" s="274"/>
      <c r="H608" s="53"/>
      <c r="I608" s="53"/>
      <c r="J608" s="53"/>
      <c r="K608" s="53"/>
      <c r="L608" s="265"/>
      <c r="M608" s="53"/>
      <c r="N608" s="260"/>
      <c r="O608" s="274"/>
      <c r="P608" s="53"/>
      <c r="Q608" s="263"/>
      <c r="R608" s="263"/>
      <c r="S608" s="179"/>
      <c r="T608" s="195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5"/>
      <c r="AF608" s="53"/>
      <c r="AG608" s="55"/>
      <c r="AH608" s="54"/>
      <c r="AI608" s="53"/>
      <c r="AJ608" s="53"/>
      <c r="AK608" s="208"/>
      <c r="AL608" s="54"/>
      <c r="AM608" s="53"/>
      <c r="AN608" s="206"/>
      <c r="AO608" s="54"/>
      <c r="AP608" s="54"/>
      <c r="AQ608" s="54"/>
      <c r="AR608" s="53"/>
      <c r="AS608" s="185"/>
      <c r="AT608" s="56"/>
      <c r="AU608" s="54"/>
      <c r="AV608" s="190"/>
      <c r="AW608" s="185"/>
      <c r="AX608" s="185"/>
      <c r="AY608" s="182"/>
      <c r="AZ608" s="56"/>
      <c r="BA608" s="56"/>
      <c r="BB608" s="56"/>
      <c r="BC608" s="56" t="str">
        <f t="shared" si="81"/>
        <v/>
      </c>
      <c r="BD608" s="56"/>
      <c r="BE608" s="57"/>
      <c r="BF608" s="56"/>
      <c r="BG608" s="56"/>
      <c r="BH608" s="231"/>
      <c r="BI608" s="197">
        <f t="shared" si="82"/>
        <v>0</v>
      </c>
      <c r="BJ608" s="236"/>
      <c r="BK608" s="56"/>
      <c r="BL608" s="56"/>
      <c r="BM608" s="56"/>
      <c r="BN608" s="223"/>
      <c r="BO608" s="53"/>
      <c r="BP608" s="231"/>
      <c r="BQ608" s="59"/>
      <c r="BR608" s="60"/>
      <c r="BS608" s="59"/>
      <c r="BT608" s="238"/>
      <c r="BU608" s="59"/>
      <c r="BV608" s="58" t="e">
        <f t="shared" si="83"/>
        <v>#DIV/0!</v>
      </c>
      <c r="BW608" s="58" t="e">
        <f t="shared" si="84"/>
        <v>#DIV/0!</v>
      </c>
      <c r="BX608" s="58" t="e">
        <f t="shared" si="85"/>
        <v>#DIV/0!</v>
      </c>
      <c r="BY608" s="53"/>
      <c r="BZ608" s="58"/>
      <c r="CA608" s="61"/>
      <c r="CB608" s="56"/>
      <c r="CC608" s="56"/>
      <c r="CD608" s="56"/>
      <c r="CF608" s="62">
        <f t="shared" si="86"/>
        <v>0</v>
      </c>
      <c r="CG608" s="62">
        <f t="shared" si="87"/>
        <v>0</v>
      </c>
      <c r="CH608" s="173">
        <f t="shared" si="88"/>
        <v>0</v>
      </c>
      <c r="CI608" s="62">
        <f t="shared" si="89"/>
        <v>0</v>
      </c>
    </row>
    <row r="609" spans="2:87" ht="20.100000000000001" customHeight="1" x14ac:dyDescent="0.25">
      <c r="B609" s="53"/>
      <c r="C609" s="54"/>
      <c r="D609" s="267"/>
      <c r="E609" s="271"/>
      <c r="F609" s="55"/>
      <c r="G609" s="274"/>
      <c r="H609" s="53"/>
      <c r="I609" s="53"/>
      <c r="J609" s="53"/>
      <c r="K609" s="53"/>
      <c r="L609" s="265"/>
      <c r="M609" s="53"/>
      <c r="N609" s="260"/>
      <c r="O609" s="274"/>
      <c r="P609" s="53"/>
      <c r="Q609" s="263"/>
      <c r="R609" s="263"/>
      <c r="S609" s="179"/>
      <c r="T609" s="195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5"/>
      <c r="AF609" s="53"/>
      <c r="AG609" s="55"/>
      <c r="AH609" s="54"/>
      <c r="AI609" s="53"/>
      <c r="AJ609" s="53"/>
      <c r="AK609" s="208"/>
      <c r="AL609" s="54"/>
      <c r="AM609" s="53"/>
      <c r="AN609" s="206"/>
      <c r="AO609" s="54"/>
      <c r="AP609" s="54"/>
      <c r="AQ609" s="54"/>
      <c r="AR609" s="53"/>
      <c r="AS609" s="185"/>
      <c r="AT609" s="56"/>
      <c r="AU609" s="54"/>
      <c r="AV609" s="190"/>
      <c r="AW609" s="185"/>
      <c r="AX609" s="185"/>
      <c r="AY609" s="182"/>
      <c r="AZ609" s="56"/>
      <c r="BA609" s="56"/>
      <c r="BB609" s="56"/>
      <c r="BC609" s="56" t="str">
        <f t="shared" si="81"/>
        <v/>
      </c>
      <c r="BD609" s="56"/>
      <c r="BE609" s="57"/>
      <c r="BF609" s="56"/>
      <c r="BG609" s="56"/>
      <c r="BH609" s="231"/>
      <c r="BI609" s="197">
        <f t="shared" si="82"/>
        <v>0</v>
      </c>
      <c r="BJ609" s="236"/>
      <c r="BK609" s="56"/>
      <c r="BL609" s="56"/>
      <c r="BM609" s="56"/>
      <c r="BN609" s="223"/>
      <c r="BO609" s="53"/>
      <c r="BP609" s="231"/>
      <c r="BQ609" s="59"/>
      <c r="BR609" s="60"/>
      <c r="BS609" s="59"/>
      <c r="BT609" s="238"/>
      <c r="BU609" s="59"/>
      <c r="BV609" s="58" t="e">
        <f t="shared" si="83"/>
        <v>#DIV/0!</v>
      </c>
      <c r="BW609" s="58" t="e">
        <f t="shared" si="84"/>
        <v>#DIV/0!</v>
      </c>
      <c r="BX609" s="58" t="e">
        <f t="shared" si="85"/>
        <v>#DIV/0!</v>
      </c>
      <c r="BY609" s="53"/>
      <c r="BZ609" s="58"/>
      <c r="CA609" s="61"/>
      <c r="CB609" s="56"/>
      <c r="CC609" s="56"/>
      <c r="CD609" s="56"/>
      <c r="CF609" s="62">
        <f t="shared" si="86"/>
        <v>0</v>
      </c>
      <c r="CG609" s="62">
        <f t="shared" si="87"/>
        <v>0</v>
      </c>
      <c r="CH609" s="173">
        <f t="shared" si="88"/>
        <v>0</v>
      </c>
      <c r="CI609" s="62">
        <f t="shared" si="89"/>
        <v>0</v>
      </c>
    </row>
    <row r="610" spans="2:87" ht="20.100000000000001" customHeight="1" x14ac:dyDescent="0.25">
      <c r="B610" s="53"/>
      <c r="C610" s="54"/>
      <c r="D610" s="267"/>
      <c r="E610" s="271"/>
      <c r="F610" s="55"/>
      <c r="G610" s="274"/>
      <c r="H610" s="53"/>
      <c r="I610" s="53"/>
      <c r="J610" s="53"/>
      <c r="K610" s="53"/>
      <c r="L610" s="265"/>
      <c r="M610" s="53"/>
      <c r="N610" s="260"/>
      <c r="O610" s="274"/>
      <c r="P610" s="53"/>
      <c r="Q610" s="263"/>
      <c r="R610" s="263"/>
      <c r="S610" s="179"/>
      <c r="T610" s="195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5"/>
      <c r="AF610" s="53"/>
      <c r="AG610" s="55"/>
      <c r="AH610" s="54"/>
      <c r="AI610" s="53"/>
      <c r="AJ610" s="53"/>
      <c r="AK610" s="208"/>
      <c r="AL610" s="54"/>
      <c r="AM610" s="53"/>
      <c r="AN610" s="206"/>
      <c r="AO610" s="54"/>
      <c r="AP610" s="54"/>
      <c r="AQ610" s="54"/>
      <c r="AR610" s="53"/>
      <c r="AS610" s="185"/>
      <c r="AT610" s="56"/>
      <c r="AU610" s="54"/>
      <c r="AV610" s="190"/>
      <c r="AW610" s="185"/>
      <c r="AX610" s="185"/>
      <c r="AY610" s="182"/>
      <c r="AZ610" s="56"/>
      <c r="BA610" s="56"/>
      <c r="BB610" s="56"/>
      <c r="BC610" s="56" t="str">
        <f t="shared" si="81"/>
        <v/>
      </c>
      <c r="BD610" s="56"/>
      <c r="BE610" s="57"/>
      <c r="BF610" s="56"/>
      <c r="BG610" s="56"/>
      <c r="BH610" s="231"/>
      <c r="BI610" s="197">
        <f t="shared" si="82"/>
        <v>0</v>
      </c>
      <c r="BJ610" s="236"/>
      <c r="BK610" s="56"/>
      <c r="BL610" s="56"/>
      <c r="BM610" s="56"/>
      <c r="BN610" s="223"/>
      <c r="BO610" s="53"/>
      <c r="BP610" s="231"/>
      <c r="BQ610" s="59"/>
      <c r="BR610" s="60"/>
      <c r="BS610" s="59"/>
      <c r="BT610" s="238"/>
      <c r="BU610" s="59"/>
      <c r="BV610" s="58" t="e">
        <f t="shared" si="83"/>
        <v>#DIV/0!</v>
      </c>
      <c r="BW610" s="58" t="e">
        <f t="shared" si="84"/>
        <v>#DIV/0!</v>
      </c>
      <c r="BX610" s="58" t="e">
        <f t="shared" si="85"/>
        <v>#DIV/0!</v>
      </c>
      <c r="BY610" s="53"/>
      <c r="BZ610" s="58"/>
      <c r="CA610" s="61"/>
      <c r="CB610" s="56"/>
      <c r="CC610" s="56"/>
      <c r="CD610" s="56"/>
      <c r="CF610" s="62">
        <f t="shared" si="86"/>
        <v>0</v>
      </c>
      <c r="CG610" s="62">
        <f t="shared" si="87"/>
        <v>0</v>
      </c>
      <c r="CH610" s="173">
        <f t="shared" si="88"/>
        <v>0</v>
      </c>
      <c r="CI610" s="62">
        <f t="shared" si="89"/>
        <v>0</v>
      </c>
    </row>
    <row r="611" spans="2:87" ht="20.100000000000001" customHeight="1" x14ac:dyDescent="0.25">
      <c r="B611" s="53"/>
      <c r="C611" s="54"/>
      <c r="D611" s="267"/>
      <c r="E611" s="271"/>
      <c r="F611" s="55"/>
      <c r="G611" s="274"/>
      <c r="H611" s="53"/>
      <c r="I611" s="53"/>
      <c r="J611" s="53"/>
      <c r="K611" s="53"/>
      <c r="L611" s="265"/>
      <c r="M611" s="53"/>
      <c r="N611" s="260"/>
      <c r="O611" s="274"/>
      <c r="P611" s="53"/>
      <c r="Q611" s="263"/>
      <c r="R611" s="263"/>
      <c r="S611" s="179"/>
      <c r="T611" s="195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5"/>
      <c r="AF611" s="53"/>
      <c r="AG611" s="55"/>
      <c r="AH611" s="54"/>
      <c r="AI611" s="53"/>
      <c r="AJ611" s="53"/>
      <c r="AK611" s="208"/>
      <c r="AL611" s="54"/>
      <c r="AM611" s="53"/>
      <c r="AN611" s="206"/>
      <c r="AO611" s="54"/>
      <c r="AP611" s="54"/>
      <c r="AQ611" s="54"/>
      <c r="AR611" s="53"/>
      <c r="AS611" s="185"/>
      <c r="AT611" s="56"/>
      <c r="AU611" s="54"/>
      <c r="AV611" s="190"/>
      <c r="AW611" s="185"/>
      <c r="AX611" s="185"/>
      <c r="AY611" s="182"/>
      <c r="AZ611" s="56"/>
      <c r="BA611" s="56"/>
      <c r="BB611" s="56"/>
      <c r="BC611" s="56" t="str">
        <f t="shared" si="81"/>
        <v/>
      </c>
      <c r="BD611" s="56"/>
      <c r="BE611" s="57"/>
      <c r="BF611" s="56"/>
      <c r="BG611" s="56"/>
      <c r="BH611" s="231"/>
      <c r="BI611" s="197">
        <f t="shared" si="82"/>
        <v>0</v>
      </c>
      <c r="BJ611" s="236"/>
      <c r="BK611" s="56"/>
      <c r="BL611" s="56"/>
      <c r="BM611" s="56"/>
      <c r="BN611" s="223"/>
      <c r="BO611" s="53"/>
      <c r="BP611" s="231"/>
      <c r="BQ611" s="59"/>
      <c r="BR611" s="60"/>
      <c r="BS611" s="59"/>
      <c r="BT611" s="238"/>
      <c r="BU611" s="59"/>
      <c r="BV611" s="58" t="e">
        <f t="shared" si="83"/>
        <v>#DIV/0!</v>
      </c>
      <c r="BW611" s="58" t="e">
        <f t="shared" si="84"/>
        <v>#DIV/0!</v>
      </c>
      <c r="BX611" s="58" t="e">
        <f t="shared" si="85"/>
        <v>#DIV/0!</v>
      </c>
      <c r="BY611" s="53"/>
      <c r="BZ611" s="58"/>
      <c r="CA611" s="61"/>
      <c r="CB611" s="56"/>
      <c r="CC611" s="56"/>
      <c r="CD611" s="56"/>
      <c r="CF611" s="62">
        <f t="shared" si="86"/>
        <v>0</v>
      </c>
      <c r="CG611" s="62">
        <f t="shared" si="87"/>
        <v>0</v>
      </c>
      <c r="CH611" s="173">
        <f t="shared" si="88"/>
        <v>0</v>
      </c>
      <c r="CI611" s="62">
        <f t="shared" si="89"/>
        <v>0</v>
      </c>
    </row>
    <row r="612" spans="2:87" ht="20.100000000000001" customHeight="1" x14ac:dyDescent="0.25">
      <c r="B612" s="53"/>
      <c r="C612" s="54"/>
      <c r="D612" s="267"/>
      <c r="E612" s="271"/>
      <c r="F612" s="55"/>
      <c r="G612" s="274"/>
      <c r="H612" s="53"/>
      <c r="I612" s="53"/>
      <c r="J612" s="53"/>
      <c r="K612" s="53"/>
      <c r="L612" s="265"/>
      <c r="M612" s="53"/>
      <c r="N612" s="260"/>
      <c r="O612" s="274"/>
      <c r="P612" s="53"/>
      <c r="Q612" s="263"/>
      <c r="R612" s="263"/>
      <c r="S612" s="179"/>
      <c r="T612" s="195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5"/>
      <c r="AF612" s="53"/>
      <c r="AG612" s="55"/>
      <c r="AH612" s="54"/>
      <c r="AI612" s="53"/>
      <c r="AJ612" s="53"/>
      <c r="AK612" s="208"/>
      <c r="AL612" s="54"/>
      <c r="AM612" s="53"/>
      <c r="AN612" s="206"/>
      <c r="AO612" s="54"/>
      <c r="AP612" s="54"/>
      <c r="AQ612" s="54"/>
      <c r="AR612" s="53"/>
      <c r="AS612" s="185"/>
      <c r="AT612" s="56"/>
      <c r="AU612" s="54"/>
      <c r="AV612" s="190"/>
      <c r="AW612" s="185"/>
      <c r="AX612" s="185"/>
      <c r="AY612" s="182"/>
      <c r="AZ612" s="56"/>
      <c r="BA612" s="56"/>
      <c r="BB612" s="56"/>
      <c r="BC612" s="56" t="str">
        <f t="shared" si="81"/>
        <v/>
      </c>
      <c r="BD612" s="56"/>
      <c r="BE612" s="57"/>
      <c r="BF612" s="56"/>
      <c r="BG612" s="56"/>
      <c r="BH612" s="231"/>
      <c r="BI612" s="197">
        <f t="shared" si="82"/>
        <v>0</v>
      </c>
      <c r="BJ612" s="236"/>
      <c r="BK612" s="56"/>
      <c r="BL612" s="56"/>
      <c r="BM612" s="56"/>
      <c r="BN612" s="223"/>
      <c r="BO612" s="53"/>
      <c r="BP612" s="231"/>
      <c r="BQ612" s="59"/>
      <c r="BR612" s="60"/>
      <c r="BS612" s="59"/>
      <c r="BT612" s="238"/>
      <c r="BU612" s="59"/>
      <c r="BV612" s="58" t="e">
        <f t="shared" si="83"/>
        <v>#DIV/0!</v>
      </c>
      <c r="BW612" s="58" t="e">
        <f t="shared" si="84"/>
        <v>#DIV/0!</v>
      </c>
      <c r="BX612" s="58" t="e">
        <f t="shared" si="85"/>
        <v>#DIV/0!</v>
      </c>
      <c r="BY612" s="53"/>
      <c r="BZ612" s="58"/>
      <c r="CA612" s="61"/>
      <c r="CB612" s="56"/>
      <c r="CC612" s="56"/>
      <c r="CD612" s="56"/>
      <c r="CF612" s="62">
        <f t="shared" si="86"/>
        <v>0</v>
      </c>
      <c r="CG612" s="62">
        <f t="shared" si="87"/>
        <v>0</v>
      </c>
      <c r="CH612" s="173">
        <f t="shared" si="88"/>
        <v>0</v>
      </c>
      <c r="CI612" s="62">
        <f t="shared" si="89"/>
        <v>0</v>
      </c>
    </row>
    <row r="613" spans="2:87" ht="20.100000000000001" customHeight="1" x14ac:dyDescent="0.25">
      <c r="B613" s="53"/>
      <c r="C613" s="54"/>
      <c r="D613" s="267"/>
      <c r="E613" s="271"/>
      <c r="F613" s="55"/>
      <c r="G613" s="274"/>
      <c r="H613" s="53"/>
      <c r="I613" s="53"/>
      <c r="J613" s="53"/>
      <c r="K613" s="53"/>
      <c r="L613" s="265"/>
      <c r="M613" s="53"/>
      <c r="N613" s="260"/>
      <c r="O613" s="274"/>
      <c r="P613" s="53"/>
      <c r="Q613" s="263"/>
      <c r="R613" s="263"/>
      <c r="S613" s="179"/>
      <c r="T613" s="195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5"/>
      <c r="AF613" s="53"/>
      <c r="AG613" s="55"/>
      <c r="AH613" s="54"/>
      <c r="AI613" s="53"/>
      <c r="AJ613" s="53"/>
      <c r="AK613" s="208"/>
      <c r="AL613" s="54"/>
      <c r="AM613" s="53"/>
      <c r="AN613" s="206"/>
      <c r="AO613" s="54"/>
      <c r="AP613" s="54"/>
      <c r="AQ613" s="54"/>
      <c r="AR613" s="53"/>
      <c r="AS613" s="185"/>
      <c r="AT613" s="56"/>
      <c r="AU613" s="54"/>
      <c r="AV613" s="190"/>
      <c r="AW613" s="185"/>
      <c r="AX613" s="185"/>
      <c r="AY613" s="182"/>
      <c r="AZ613" s="56"/>
      <c r="BA613" s="56"/>
      <c r="BB613" s="56"/>
      <c r="BC613" s="56" t="str">
        <f t="shared" si="81"/>
        <v/>
      </c>
      <c r="BD613" s="56"/>
      <c r="BE613" s="57"/>
      <c r="BF613" s="56"/>
      <c r="BG613" s="56"/>
      <c r="BH613" s="231"/>
      <c r="BI613" s="197">
        <f t="shared" si="82"/>
        <v>0</v>
      </c>
      <c r="BJ613" s="236"/>
      <c r="BK613" s="56"/>
      <c r="BL613" s="56"/>
      <c r="BM613" s="56"/>
      <c r="BN613" s="223"/>
      <c r="BO613" s="53"/>
      <c r="BP613" s="231"/>
      <c r="BQ613" s="59"/>
      <c r="BR613" s="60"/>
      <c r="BS613" s="59"/>
      <c r="BT613" s="238"/>
      <c r="BU613" s="59"/>
      <c r="BV613" s="58" t="e">
        <f t="shared" si="83"/>
        <v>#DIV/0!</v>
      </c>
      <c r="BW613" s="58" t="e">
        <f t="shared" si="84"/>
        <v>#DIV/0!</v>
      </c>
      <c r="BX613" s="58" t="e">
        <f t="shared" si="85"/>
        <v>#DIV/0!</v>
      </c>
      <c r="BY613" s="53"/>
      <c r="BZ613" s="58"/>
      <c r="CA613" s="61"/>
      <c r="CB613" s="56"/>
      <c r="CC613" s="56"/>
      <c r="CD613" s="56"/>
      <c r="CF613" s="62">
        <f t="shared" si="86"/>
        <v>0</v>
      </c>
      <c r="CG613" s="62">
        <f t="shared" si="87"/>
        <v>0</v>
      </c>
      <c r="CH613" s="173">
        <f t="shared" si="88"/>
        <v>0</v>
      </c>
      <c r="CI613" s="62">
        <f t="shared" si="89"/>
        <v>0</v>
      </c>
    </row>
    <row r="614" spans="2:87" ht="20.100000000000001" customHeight="1" x14ac:dyDescent="0.25">
      <c r="B614" s="53"/>
      <c r="C614" s="54"/>
      <c r="D614" s="267"/>
      <c r="E614" s="271"/>
      <c r="F614" s="55"/>
      <c r="G614" s="274"/>
      <c r="H614" s="53"/>
      <c r="I614" s="53"/>
      <c r="J614" s="53"/>
      <c r="K614" s="53"/>
      <c r="L614" s="265"/>
      <c r="M614" s="53"/>
      <c r="N614" s="260"/>
      <c r="O614" s="274"/>
      <c r="P614" s="53"/>
      <c r="Q614" s="263"/>
      <c r="R614" s="263"/>
      <c r="S614" s="179"/>
      <c r="T614" s="195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5"/>
      <c r="AF614" s="53"/>
      <c r="AG614" s="55"/>
      <c r="AH614" s="54"/>
      <c r="AI614" s="53"/>
      <c r="AJ614" s="53"/>
      <c r="AK614" s="208"/>
      <c r="AL614" s="54"/>
      <c r="AM614" s="53"/>
      <c r="AN614" s="206"/>
      <c r="AO614" s="54"/>
      <c r="AP614" s="54"/>
      <c r="AQ614" s="54"/>
      <c r="AR614" s="53"/>
      <c r="AS614" s="185"/>
      <c r="AT614" s="56"/>
      <c r="AU614" s="54"/>
      <c r="AV614" s="190"/>
      <c r="AW614" s="185"/>
      <c r="AX614" s="185"/>
      <c r="AY614" s="182"/>
      <c r="AZ614" s="56"/>
      <c r="BA614" s="56"/>
      <c r="BB614" s="56"/>
      <c r="BC614" s="56" t="str">
        <f t="shared" si="81"/>
        <v/>
      </c>
      <c r="BD614" s="56"/>
      <c r="BE614" s="57"/>
      <c r="BF614" s="56"/>
      <c r="BG614" s="56"/>
      <c r="BH614" s="231"/>
      <c r="BI614" s="197">
        <f t="shared" si="82"/>
        <v>0</v>
      </c>
      <c r="BJ614" s="236"/>
      <c r="BK614" s="56"/>
      <c r="BL614" s="56"/>
      <c r="BM614" s="56"/>
      <c r="BN614" s="223"/>
      <c r="BO614" s="53"/>
      <c r="BP614" s="231"/>
      <c r="BQ614" s="59"/>
      <c r="BR614" s="60"/>
      <c r="BS614" s="59"/>
      <c r="BT614" s="238"/>
      <c r="BU614" s="59"/>
      <c r="BV614" s="58" t="e">
        <f t="shared" si="83"/>
        <v>#DIV/0!</v>
      </c>
      <c r="BW614" s="58" t="e">
        <f t="shared" si="84"/>
        <v>#DIV/0!</v>
      </c>
      <c r="BX614" s="58" t="e">
        <f t="shared" si="85"/>
        <v>#DIV/0!</v>
      </c>
      <c r="BY614" s="53"/>
      <c r="BZ614" s="58"/>
      <c r="CA614" s="61"/>
      <c r="CB614" s="56"/>
      <c r="CC614" s="56"/>
      <c r="CD614" s="56"/>
      <c r="CF614" s="62">
        <f t="shared" si="86"/>
        <v>0</v>
      </c>
      <c r="CG614" s="62">
        <f t="shared" si="87"/>
        <v>0</v>
      </c>
      <c r="CH614" s="173">
        <f t="shared" si="88"/>
        <v>0</v>
      </c>
      <c r="CI614" s="62">
        <f t="shared" si="89"/>
        <v>0</v>
      </c>
    </row>
    <row r="615" spans="2:87" ht="20.100000000000001" customHeight="1" x14ac:dyDescent="0.25">
      <c r="B615" s="53"/>
      <c r="C615" s="54"/>
      <c r="D615" s="267"/>
      <c r="E615" s="271"/>
      <c r="F615" s="55"/>
      <c r="G615" s="274"/>
      <c r="H615" s="53"/>
      <c r="I615" s="53"/>
      <c r="J615" s="53"/>
      <c r="K615" s="53"/>
      <c r="L615" s="265"/>
      <c r="M615" s="53"/>
      <c r="N615" s="260"/>
      <c r="O615" s="274"/>
      <c r="P615" s="53"/>
      <c r="Q615" s="263"/>
      <c r="R615" s="263"/>
      <c r="S615" s="179"/>
      <c r="T615" s="195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5"/>
      <c r="AF615" s="53"/>
      <c r="AG615" s="55"/>
      <c r="AH615" s="54"/>
      <c r="AI615" s="53"/>
      <c r="AJ615" s="53"/>
      <c r="AK615" s="208"/>
      <c r="AL615" s="54"/>
      <c r="AM615" s="53"/>
      <c r="AN615" s="206"/>
      <c r="AO615" s="54"/>
      <c r="AP615" s="54"/>
      <c r="AQ615" s="54"/>
      <c r="AR615" s="53"/>
      <c r="AS615" s="185"/>
      <c r="AT615" s="56"/>
      <c r="AU615" s="54"/>
      <c r="AV615" s="190"/>
      <c r="AW615" s="185"/>
      <c r="AX615" s="185"/>
      <c r="AY615" s="182"/>
      <c r="AZ615" s="56"/>
      <c r="BA615" s="56"/>
      <c r="BB615" s="56"/>
      <c r="BC615" s="56" t="str">
        <f t="shared" si="81"/>
        <v/>
      </c>
      <c r="BD615" s="56"/>
      <c r="BE615" s="57"/>
      <c r="BF615" s="56"/>
      <c r="BG615" s="56"/>
      <c r="BH615" s="231"/>
      <c r="BI615" s="197">
        <f t="shared" si="82"/>
        <v>0</v>
      </c>
      <c r="BJ615" s="236"/>
      <c r="BK615" s="56"/>
      <c r="BL615" s="56"/>
      <c r="BM615" s="56"/>
      <c r="BN615" s="223"/>
      <c r="BO615" s="53"/>
      <c r="BP615" s="231"/>
      <c r="BQ615" s="59"/>
      <c r="BR615" s="60"/>
      <c r="BS615" s="59"/>
      <c r="BT615" s="238"/>
      <c r="BU615" s="59"/>
      <c r="BV615" s="58" t="e">
        <f t="shared" si="83"/>
        <v>#DIV/0!</v>
      </c>
      <c r="BW615" s="58" t="e">
        <f t="shared" si="84"/>
        <v>#DIV/0!</v>
      </c>
      <c r="BX615" s="58" t="e">
        <f t="shared" si="85"/>
        <v>#DIV/0!</v>
      </c>
      <c r="BY615" s="53"/>
      <c r="BZ615" s="58"/>
      <c r="CA615" s="61"/>
      <c r="CB615" s="56"/>
      <c r="CC615" s="56"/>
      <c r="CD615" s="56"/>
      <c r="CF615" s="62">
        <f t="shared" si="86"/>
        <v>0</v>
      </c>
      <c r="CG615" s="62">
        <f t="shared" si="87"/>
        <v>0</v>
      </c>
      <c r="CH615" s="173">
        <f t="shared" si="88"/>
        <v>0</v>
      </c>
      <c r="CI615" s="62">
        <f t="shared" si="89"/>
        <v>0</v>
      </c>
    </row>
    <row r="616" spans="2:87" ht="20.100000000000001" customHeight="1" x14ac:dyDescent="0.25">
      <c r="B616" s="53"/>
      <c r="C616" s="54"/>
      <c r="D616" s="267"/>
      <c r="E616" s="271"/>
      <c r="F616" s="55"/>
      <c r="G616" s="274"/>
      <c r="H616" s="53"/>
      <c r="I616" s="53"/>
      <c r="J616" s="53"/>
      <c r="K616" s="53"/>
      <c r="L616" s="265"/>
      <c r="M616" s="53"/>
      <c r="N616" s="260"/>
      <c r="O616" s="274"/>
      <c r="P616" s="53"/>
      <c r="Q616" s="263"/>
      <c r="R616" s="263"/>
      <c r="S616" s="179"/>
      <c r="T616" s="195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5"/>
      <c r="AF616" s="53"/>
      <c r="AG616" s="55"/>
      <c r="AH616" s="54"/>
      <c r="AI616" s="53"/>
      <c r="AJ616" s="53"/>
      <c r="AK616" s="208"/>
      <c r="AL616" s="54"/>
      <c r="AM616" s="53"/>
      <c r="AN616" s="206"/>
      <c r="AO616" s="54"/>
      <c r="AP616" s="54"/>
      <c r="AQ616" s="54"/>
      <c r="AR616" s="53"/>
      <c r="AS616" s="185"/>
      <c r="AT616" s="56"/>
      <c r="AU616" s="54"/>
      <c r="AV616" s="190"/>
      <c r="AW616" s="185"/>
      <c r="AX616" s="185"/>
      <c r="AY616" s="182"/>
      <c r="AZ616" s="56"/>
      <c r="BA616" s="56"/>
      <c r="BB616" s="56"/>
      <c r="BC616" s="56" t="str">
        <f t="shared" si="81"/>
        <v/>
      </c>
      <c r="BD616" s="56"/>
      <c r="BE616" s="57"/>
      <c r="BF616" s="56"/>
      <c r="BG616" s="56"/>
      <c r="BH616" s="231"/>
      <c r="BI616" s="197">
        <f t="shared" si="82"/>
        <v>0</v>
      </c>
      <c r="BJ616" s="236"/>
      <c r="BK616" s="56"/>
      <c r="BL616" s="56"/>
      <c r="BM616" s="56"/>
      <c r="BN616" s="223"/>
      <c r="BO616" s="53"/>
      <c r="BP616" s="231"/>
      <c r="BQ616" s="59"/>
      <c r="BR616" s="60"/>
      <c r="BS616" s="59"/>
      <c r="BT616" s="238"/>
      <c r="BU616" s="59"/>
      <c r="BV616" s="58" t="e">
        <f t="shared" si="83"/>
        <v>#DIV/0!</v>
      </c>
      <c r="BW616" s="58" t="e">
        <f t="shared" si="84"/>
        <v>#DIV/0!</v>
      </c>
      <c r="BX616" s="58" t="e">
        <f t="shared" si="85"/>
        <v>#DIV/0!</v>
      </c>
      <c r="BY616" s="53"/>
      <c r="BZ616" s="58"/>
      <c r="CA616" s="61"/>
      <c r="CB616" s="56"/>
      <c r="CC616" s="56"/>
      <c r="CD616" s="56"/>
      <c r="CF616" s="62">
        <f t="shared" si="86"/>
        <v>0</v>
      </c>
      <c r="CG616" s="62">
        <f t="shared" si="87"/>
        <v>0</v>
      </c>
      <c r="CH616" s="173">
        <f t="shared" si="88"/>
        <v>0</v>
      </c>
      <c r="CI616" s="62">
        <f t="shared" si="89"/>
        <v>0</v>
      </c>
    </row>
    <row r="617" spans="2:87" ht="20.100000000000001" customHeight="1" x14ac:dyDescent="0.25">
      <c r="B617" s="53"/>
      <c r="C617" s="54"/>
      <c r="D617" s="267"/>
      <c r="E617" s="271"/>
      <c r="F617" s="55"/>
      <c r="G617" s="274"/>
      <c r="H617" s="53"/>
      <c r="I617" s="53"/>
      <c r="J617" s="53"/>
      <c r="K617" s="53"/>
      <c r="L617" s="265"/>
      <c r="M617" s="53"/>
      <c r="N617" s="260"/>
      <c r="O617" s="274"/>
      <c r="P617" s="53"/>
      <c r="Q617" s="263"/>
      <c r="R617" s="263"/>
      <c r="S617" s="179"/>
      <c r="T617" s="195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5"/>
      <c r="AF617" s="53"/>
      <c r="AG617" s="55"/>
      <c r="AH617" s="54"/>
      <c r="AI617" s="53"/>
      <c r="AJ617" s="53"/>
      <c r="AK617" s="208"/>
      <c r="AL617" s="54"/>
      <c r="AM617" s="53"/>
      <c r="AN617" s="206"/>
      <c r="AO617" s="54"/>
      <c r="AP617" s="54"/>
      <c r="AQ617" s="54"/>
      <c r="AR617" s="53"/>
      <c r="AS617" s="185"/>
      <c r="AT617" s="56"/>
      <c r="AU617" s="54"/>
      <c r="AV617" s="190"/>
      <c r="AW617" s="185"/>
      <c r="AX617" s="185"/>
      <c r="AY617" s="182"/>
      <c r="AZ617" s="56"/>
      <c r="BA617" s="56"/>
      <c r="BB617" s="56"/>
      <c r="BC617" s="56" t="str">
        <f t="shared" si="81"/>
        <v/>
      </c>
      <c r="BD617" s="56"/>
      <c r="BE617" s="57"/>
      <c r="BF617" s="56"/>
      <c r="BG617" s="56"/>
      <c r="BH617" s="231"/>
      <c r="BI617" s="197">
        <f t="shared" si="82"/>
        <v>0</v>
      </c>
      <c r="BJ617" s="236"/>
      <c r="BK617" s="56"/>
      <c r="BL617" s="56"/>
      <c r="BM617" s="56"/>
      <c r="BN617" s="223"/>
      <c r="BO617" s="53"/>
      <c r="BP617" s="231"/>
      <c r="BQ617" s="59"/>
      <c r="BR617" s="60"/>
      <c r="BS617" s="59"/>
      <c r="BT617" s="238"/>
      <c r="BU617" s="59"/>
      <c r="BV617" s="58" t="e">
        <f t="shared" si="83"/>
        <v>#DIV/0!</v>
      </c>
      <c r="BW617" s="58" t="e">
        <f t="shared" si="84"/>
        <v>#DIV/0!</v>
      </c>
      <c r="BX617" s="58" t="e">
        <f t="shared" si="85"/>
        <v>#DIV/0!</v>
      </c>
      <c r="BY617" s="53"/>
      <c r="BZ617" s="58"/>
      <c r="CA617" s="61"/>
      <c r="CB617" s="56"/>
      <c r="CC617" s="56"/>
      <c r="CD617" s="56"/>
      <c r="CF617" s="62">
        <f t="shared" si="86"/>
        <v>0</v>
      </c>
      <c r="CG617" s="62">
        <f t="shared" si="87"/>
        <v>0</v>
      </c>
      <c r="CH617" s="173">
        <f t="shared" si="88"/>
        <v>0</v>
      </c>
      <c r="CI617" s="62">
        <f t="shared" si="89"/>
        <v>0</v>
      </c>
    </row>
    <row r="618" spans="2:87" ht="20.100000000000001" customHeight="1" x14ac:dyDescent="0.25">
      <c r="B618" s="53"/>
      <c r="C618" s="54"/>
      <c r="D618" s="267"/>
      <c r="E618" s="271"/>
      <c r="F618" s="55"/>
      <c r="G618" s="274"/>
      <c r="H618" s="53"/>
      <c r="I618" s="53"/>
      <c r="J618" s="53"/>
      <c r="K618" s="53"/>
      <c r="L618" s="265"/>
      <c r="M618" s="53"/>
      <c r="N618" s="260"/>
      <c r="O618" s="274"/>
      <c r="P618" s="53"/>
      <c r="Q618" s="263"/>
      <c r="R618" s="263"/>
      <c r="S618" s="179"/>
      <c r="T618" s="195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5"/>
      <c r="AF618" s="53"/>
      <c r="AG618" s="55"/>
      <c r="AH618" s="54"/>
      <c r="AI618" s="53"/>
      <c r="AJ618" s="53"/>
      <c r="AK618" s="208"/>
      <c r="AL618" s="54"/>
      <c r="AM618" s="53"/>
      <c r="AN618" s="206"/>
      <c r="AO618" s="54"/>
      <c r="AP618" s="54"/>
      <c r="AQ618" s="54"/>
      <c r="AR618" s="53"/>
      <c r="AS618" s="185"/>
      <c r="AT618" s="56"/>
      <c r="AU618" s="54"/>
      <c r="AV618" s="190"/>
      <c r="AW618" s="185"/>
      <c r="AX618" s="185"/>
      <c r="AY618" s="182"/>
      <c r="AZ618" s="56"/>
      <c r="BA618" s="56"/>
      <c r="BB618" s="56"/>
      <c r="BC618" s="56" t="str">
        <f t="shared" si="81"/>
        <v/>
      </c>
      <c r="BD618" s="56"/>
      <c r="BE618" s="57"/>
      <c r="BF618" s="56"/>
      <c r="BG618" s="56"/>
      <c r="BH618" s="231"/>
      <c r="BI618" s="197">
        <f t="shared" si="82"/>
        <v>0</v>
      </c>
      <c r="BJ618" s="236"/>
      <c r="BK618" s="56"/>
      <c r="BL618" s="56"/>
      <c r="BM618" s="56"/>
      <c r="BN618" s="223"/>
      <c r="BO618" s="53"/>
      <c r="BP618" s="231"/>
      <c r="BQ618" s="59"/>
      <c r="BR618" s="60"/>
      <c r="BS618" s="59"/>
      <c r="BT618" s="238"/>
      <c r="BU618" s="59"/>
      <c r="BV618" s="58" t="e">
        <f t="shared" si="83"/>
        <v>#DIV/0!</v>
      </c>
      <c r="BW618" s="58" t="e">
        <f t="shared" si="84"/>
        <v>#DIV/0!</v>
      </c>
      <c r="BX618" s="58" t="e">
        <f t="shared" si="85"/>
        <v>#DIV/0!</v>
      </c>
      <c r="BY618" s="53"/>
      <c r="BZ618" s="58"/>
      <c r="CA618" s="61"/>
      <c r="CB618" s="56"/>
      <c r="CC618" s="56"/>
      <c r="CD618" s="56"/>
      <c r="CF618" s="62">
        <f t="shared" si="86"/>
        <v>0</v>
      </c>
      <c r="CG618" s="62">
        <f t="shared" si="87"/>
        <v>0</v>
      </c>
      <c r="CH618" s="173">
        <f t="shared" si="88"/>
        <v>0</v>
      </c>
      <c r="CI618" s="62">
        <f t="shared" si="89"/>
        <v>0</v>
      </c>
    </row>
    <row r="619" spans="2:87" ht="20.100000000000001" customHeight="1" x14ac:dyDescent="0.25">
      <c r="B619" s="53"/>
      <c r="C619" s="54"/>
      <c r="D619" s="267"/>
      <c r="E619" s="271"/>
      <c r="F619" s="55"/>
      <c r="G619" s="274"/>
      <c r="H619" s="53"/>
      <c r="I619" s="53"/>
      <c r="J619" s="53"/>
      <c r="K619" s="53"/>
      <c r="L619" s="265"/>
      <c r="M619" s="53"/>
      <c r="N619" s="260"/>
      <c r="O619" s="274"/>
      <c r="P619" s="53"/>
      <c r="Q619" s="263"/>
      <c r="R619" s="263"/>
      <c r="S619" s="179"/>
      <c r="T619" s="195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5"/>
      <c r="AF619" s="53"/>
      <c r="AG619" s="55"/>
      <c r="AH619" s="54"/>
      <c r="AI619" s="53"/>
      <c r="AJ619" s="53"/>
      <c r="AK619" s="208"/>
      <c r="AL619" s="54"/>
      <c r="AM619" s="53"/>
      <c r="AN619" s="206"/>
      <c r="AO619" s="54"/>
      <c r="AP619" s="54"/>
      <c r="AQ619" s="54"/>
      <c r="AR619" s="53"/>
      <c r="AS619" s="185"/>
      <c r="AT619" s="56"/>
      <c r="AU619" s="54"/>
      <c r="AV619" s="190"/>
      <c r="AW619" s="185"/>
      <c r="AX619" s="185"/>
      <c r="AY619" s="182"/>
      <c r="AZ619" s="56"/>
      <c r="BA619" s="56"/>
      <c r="BB619" s="56"/>
      <c r="BC619" s="56" t="str">
        <f t="shared" si="81"/>
        <v/>
      </c>
      <c r="BD619" s="56"/>
      <c r="BE619" s="57"/>
      <c r="BF619" s="56"/>
      <c r="BG619" s="56"/>
      <c r="BH619" s="231"/>
      <c r="BI619" s="197">
        <f t="shared" si="82"/>
        <v>0</v>
      </c>
      <c r="BJ619" s="236"/>
      <c r="BK619" s="56"/>
      <c r="BL619" s="56"/>
      <c r="BM619" s="56"/>
      <c r="BN619" s="223"/>
      <c r="BO619" s="53"/>
      <c r="BP619" s="231"/>
      <c r="BQ619" s="59"/>
      <c r="BR619" s="60"/>
      <c r="BS619" s="59"/>
      <c r="BT619" s="238"/>
      <c r="BU619" s="59"/>
      <c r="BV619" s="58" t="e">
        <f t="shared" si="83"/>
        <v>#DIV/0!</v>
      </c>
      <c r="BW619" s="58" t="e">
        <f t="shared" si="84"/>
        <v>#DIV/0!</v>
      </c>
      <c r="BX619" s="58" t="e">
        <f t="shared" si="85"/>
        <v>#DIV/0!</v>
      </c>
      <c r="BY619" s="53"/>
      <c r="BZ619" s="58"/>
      <c r="CA619" s="61"/>
      <c r="CB619" s="56"/>
      <c r="CC619" s="56"/>
      <c r="CD619" s="56"/>
      <c r="CF619" s="62">
        <f t="shared" si="86"/>
        <v>0</v>
      </c>
      <c r="CG619" s="62">
        <f t="shared" si="87"/>
        <v>0</v>
      </c>
      <c r="CH619" s="173">
        <f t="shared" si="88"/>
        <v>0</v>
      </c>
      <c r="CI619" s="62">
        <f t="shared" si="89"/>
        <v>0</v>
      </c>
    </row>
    <row r="620" spans="2:87" ht="20.100000000000001" customHeight="1" x14ac:dyDescent="0.25">
      <c r="B620" s="53"/>
      <c r="C620" s="54"/>
      <c r="D620" s="267"/>
      <c r="E620" s="271"/>
      <c r="F620" s="55"/>
      <c r="G620" s="274"/>
      <c r="H620" s="53"/>
      <c r="I620" s="53"/>
      <c r="J620" s="53"/>
      <c r="K620" s="53"/>
      <c r="L620" s="265"/>
      <c r="M620" s="53"/>
      <c r="N620" s="260"/>
      <c r="O620" s="274"/>
      <c r="P620" s="53"/>
      <c r="Q620" s="263"/>
      <c r="R620" s="263"/>
      <c r="S620" s="179"/>
      <c r="T620" s="195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5"/>
      <c r="AF620" s="53"/>
      <c r="AG620" s="55"/>
      <c r="AH620" s="54"/>
      <c r="AI620" s="53"/>
      <c r="AJ620" s="53"/>
      <c r="AK620" s="208"/>
      <c r="AL620" s="54"/>
      <c r="AM620" s="53"/>
      <c r="AN620" s="206"/>
      <c r="AO620" s="54"/>
      <c r="AP620" s="54"/>
      <c r="AQ620" s="54"/>
      <c r="AR620" s="53"/>
      <c r="AS620" s="185"/>
      <c r="AT620" s="56"/>
      <c r="AU620" s="54"/>
      <c r="AV620" s="190"/>
      <c r="AW620" s="185"/>
      <c r="AX620" s="185"/>
      <c r="AY620" s="182"/>
      <c r="AZ620" s="56"/>
      <c r="BA620" s="56"/>
      <c r="BB620" s="56"/>
      <c r="BC620" s="56" t="str">
        <f t="shared" si="81"/>
        <v/>
      </c>
      <c r="BD620" s="56"/>
      <c r="BE620" s="57"/>
      <c r="BF620" s="56"/>
      <c r="BG620" s="56"/>
      <c r="BH620" s="231"/>
      <c r="BI620" s="197">
        <f t="shared" si="82"/>
        <v>0</v>
      </c>
      <c r="BJ620" s="236"/>
      <c r="BK620" s="56"/>
      <c r="BL620" s="56"/>
      <c r="BM620" s="56"/>
      <c r="BN620" s="223"/>
      <c r="BO620" s="53"/>
      <c r="BP620" s="231"/>
      <c r="BQ620" s="59"/>
      <c r="BR620" s="60"/>
      <c r="BS620" s="59"/>
      <c r="BT620" s="238"/>
      <c r="BU620" s="59"/>
      <c r="BV620" s="58" t="e">
        <f t="shared" si="83"/>
        <v>#DIV/0!</v>
      </c>
      <c r="BW620" s="58" t="e">
        <f t="shared" si="84"/>
        <v>#DIV/0!</v>
      </c>
      <c r="BX620" s="58" t="e">
        <f t="shared" si="85"/>
        <v>#DIV/0!</v>
      </c>
      <c r="BY620" s="53"/>
      <c r="BZ620" s="58"/>
      <c r="CA620" s="61"/>
      <c r="CB620" s="56"/>
      <c r="CC620" s="56"/>
      <c r="CD620" s="56"/>
      <c r="CF620" s="62">
        <f t="shared" si="86"/>
        <v>0</v>
      </c>
      <c r="CG620" s="62">
        <f t="shared" si="87"/>
        <v>0</v>
      </c>
      <c r="CH620" s="173">
        <f t="shared" si="88"/>
        <v>0</v>
      </c>
      <c r="CI620" s="62">
        <f t="shared" si="89"/>
        <v>0</v>
      </c>
    </row>
    <row r="621" spans="2:87" ht="20.100000000000001" customHeight="1" x14ac:dyDescent="0.25">
      <c r="B621" s="53"/>
      <c r="C621" s="54"/>
      <c r="D621" s="267"/>
      <c r="E621" s="271"/>
      <c r="F621" s="55"/>
      <c r="G621" s="274"/>
      <c r="H621" s="53"/>
      <c r="I621" s="53"/>
      <c r="J621" s="53"/>
      <c r="K621" s="53"/>
      <c r="L621" s="265"/>
      <c r="M621" s="53"/>
      <c r="N621" s="260"/>
      <c r="O621" s="274"/>
      <c r="P621" s="53"/>
      <c r="Q621" s="263"/>
      <c r="R621" s="263"/>
      <c r="S621" s="179"/>
      <c r="T621" s="195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5"/>
      <c r="AF621" s="53"/>
      <c r="AG621" s="55"/>
      <c r="AH621" s="54"/>
      <c r="AI621" s="53"/>
      <c r="AJ621" s="53"/>
      <c r="AK621" s="208"/>
      <c r="AL621" s="54"/>
      <c r="AM621" s="53"/>
      <c r="AN621" s="206"/>
      <c r="AO621" s="54"/>
      <c r="AP621" s="54"/>
      <c r="AQ621" s="54"/>
      <c r="AR621" s="53"/>
      <c r="AS621" s="185"/>
      <c r="AT621" s="56"/>
      <c r="AU621" s="54"/>
      <c r="AV621" s="190"/>
      <c r="AW621" s="185"/>
      <c r="AX621" s="185"/>
      <c r="AY621" s="182"/>
      <c r="AZ621" s="56"/>
      <c r="BA621" s="56"/>
      <c r="BB621" s="56"/>
      <c r="BC621" s="56" t="str">
        <f t="shared" si="81"/>
        <v/>
      </c>
      <c r="BD621" s="56"/>
      <c r="BE621" s="57"/>
      <c r="BF621" s="56"/>
      <c r="BG621" s="56"/>
      <c r="BH621" s="231"/>
      <c r="BI621" s="197">
        <f t="shared" si="82"/>
        <v>0</v>
      </c>
      <c r="BJ621" s="236"/>
      <c r="BK621" s="56"/>
      <c r="BL621" s="56"/>
      <c r="BM621" s="56"/>
      <c r="BN621" s="223"/>
      <c r="BO621" s="53"/>
      <c r="BP621" s="231"/>
      <c r="BQ621" s="59"/>
      <c r="BR621" s="60"/>
      <c r="BS621" s="59"/>
      <c r="BT621" s="238"/>
      <c r="BU621" s="59"/>
      <c r="BV621" s="58" t="e">
        <f t="shared" si="83"/>
        <v>#DIV/0!</v>
      </c>
      <c r="BW621" s="58" t="e">
        <f t="shared" si="84"/>
        <v>#DIV/0!</v>
      </c>
      <c r="BX621" s="58" t="e">
        <f t="shared" si="85"/>
        <v>#DIV/0!</v>
      </c>
      <c r="BY621" s="53"/>
      <c r="BZ621" s="58"/>
      <c r="CA621" s="61"/>
      <c r="CB621" s="56"/>
      <c r="CC621" s="56"/>
      <c r="CD621" s="56"/>
      <c r="CF621" s="62">
        <f t="shared" si="86"/>
        <v>0</v>
      </c>
      <c r="CG621" s="62">
        <f t="shared" si="87"/>
        <v>0</v>
      </c>
      <c r="CH621" s="173">
        <f t="shared" si="88"/>
        <v>0</v>
      </c>
      <c r="CI621" s="62">
        <f t="shared" si="89"/>
        <v>0</v>
      </c>
    </row>
    <row r="622" spans="2:87" ht="20.100000000000001" customHeight="1" x14ac:dyDescent="0.25">
      <c r="B622" s="53"/>
      <c r="C622" s="54"/>
      <c r="D622" s="267"/>
      <c r="E622" s="271"/>
      <c r="F622" s="55"/>
      <c r="G622" s="274"/>
      <c r="H622" s="53"/>
      <c r="I622" s="53"/>
      <c r="J622" s="53"/>
      <c r="K622" s="53"/>
      <c r="L622" s="265"/>
      <c r="M622" s="53"/>
      <c r="N622" s="260"/>
      <c r="O622" s="274"/>
      <c r="P622" s="53"/>
      <c r="Q622" s="263"/>
      <c r="R622" s="263"/>
      <c r="S622" s="179"/>
      <c r="T622" s="195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5"/>
      <c r="AF622" s="53"/>
      <c r="AG622" s="55"/>
      <c r="AH622" s="54"/>
      <c r="AI622" s="53"/>
      <c r="AJ622" s="53"/>
      <c r="AK622" s="208"/>
      <c r="AL622" s="54"/>
      <c r="AM622" s="53"/>
      <c r="AN622" s="206"/>
      <c r="AO622" s="54"/>
      <c r="AP622" s="54"/>
      <c r="AQ622" s="54"/>
      <c r="AR622" s="53"/>
      <c r="AS622" s="185"/>
      <c r="AT622" s="56"/>
      <c r="AU622" s="54"/>
      <c r="AV622" s="190"/>
      <c r="AW622" s="185"/>
      <c r="AX622" s="185"/>
      <c r="AY622" s="182"/>
      <c r="AZ622" s="56"/>
      <c r="BA622" s="56"/>
      <c r="BB622" s="56"/>
      <c r="BC622" s="56" t="str">
        <f t="shared" si="81"/>
        <v/>
      </c>
      <c r="BD622" s="56"/>
      <c r="BE622" s="57"/>
      <c r="BF622" s="56"/>
      <c r="BG622" s="56"/>
      <c r="BH622" s="231"/>
      <c r="BI622" s="197">
        <f t="shared" si="82"/>
        <v>0</v>
      </c>
      <c r="BJ622" s="236"/>
      <c r="BK622" s="56"/>
      <c r="BL622" s="56"/>
      <c r="BM622" s="56"/>
      <c r="BN622" s="223"/>
      <c r="BO622" s="53"/>
      <c r="BP622" s="231"/>
      <c r="BQ622" s="59"/>
      <c r="BR622" s="60"/>
      <c r="BS622" s="59"/>
      <c r="BT622" s="238"/>
      <c r="BU622" s="59"/>
      <c r="BV622" s="58" t="e">
        <f t="shared" si="83"/>
        <v>#DIV/0!</v>
      </c>
      <c r="BW622" s="58" t="e">
        <f t="shared" si="84"/>
        <v>#DIV/0!</v>
      </c>
      <c r="BX622" s="58" t="e">
        <f t="shared" si="85"/>
        <v>#DIV/0!</v>
      </c>
      <c r="BY622" s="53"/>
      <c r="BZ622" s="58"/>
      <c r="CA622" s="61"/>
      <c r="CB622" s="56"/>
      <c r="CC622" s="56"/>
      <c r="CD622" s="56"/>
      <c r="CF622" s="62">
        <f t="shared" si="86"/>
        <v>0</v>
      </c>
      <c r="CG622" s="62">
        <f t="shared" si="87"/>
        <v>0</v>
      </c>
      <c r="CH622" s="173">
        <f t="shared" si="88"/>
        <v>0</v>
      </c>
      <c r="CI622" s="62">
        <f t="shared" si="89"/>
        <v>0</v>
      </c>
    </row>
    <row r="623" spans="2:87" ht="20.100000000000001" customHeight="1" x14ac:dyDescent="0.25">
      <c r="B623" s="53"/>
      <c r="C623" s="54"/>
      <c r="D623" s="267"/>
      <c r="E623" s="271"/>
      <c r="F623" s="55"/>
      <c r="G623" s="274"/>
      <c r="H623" s="53"/>
      <c r="I623" s="53"/>
      <c r="J623" s="53"/>
      <c r="K623" s="53"/>
      <c r="L623" s="265"/>
      <c r="M623" s="53"/>
      <c r="N623" s="260"/>
      <c r="O623" s="274"/>
      <c r="P623" s="53"/>
      <c r="Q623" s="263"/>
      <c r="R623" s="263"/>
      <c r="S623" s="179"/>
      <c r="T623" s="195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5"/>
      <c r="AF623" s="53"/>
      <c r="AG623" s="55"/>
      <c r="AH623" s="54"/>
      <c r="AI623" s="53"/>
      <c r="AJ623" s="53"/>
      <c r="AK623" s="208"/>
      <c r="AL623" s="54"/>
      <c r="AM623" s="53"/>
      <c r="AN623" s="206"/>
      <c r="AO623" s="54"/>
      <c r="AP623" s="54"/>
      <c r="AQ623" s="54"/>
      <c r="AR623" s="53"/>
      <c r="AS623" s="185"/>
      <c r="AT623" s="56"/>
      <c r="AU623" s="54"/>
      <c r="AV623" s="190"/>
      <c r="AW623" s="185"/>
      <c r="AX623" s="185"/>
      <c r="AY623" s="182"/>
      <c r="AZ623" s="56"/>
      <c r="BA623" s="56"/>
      <c r="BB623" s="56"/>
      <c r="BC623" s="56" t="str">
        <f t="shared" si="81"/>
        <v/>
      </c>
      <c r="BD623" s="56"/>
      <c r="BE623" s="57"/>
      <c r="BF623" s="56"/>
      <c r="BG623" s="56"/>
      <c r="BH623" s="231"/>
      <c r="BI623" s="197">
        <f t="shared" si="82"/>
        <v>0</v>
      </c>
      <c r="BJ623" s="236"/>
      <c r="BK623" s="56"/>
      <c r="BL623" s="56"/>
      <c r="BM623" s="56"/>
      <c r="BN623" s="223"/>
      <c r="BO623" s="53"/>
      <c r="BP623" s="231"/>
      <c r="BQ623" s="59"/>
      <c r="BR623" s="60"/>
      <c r="BS623" s="59"/>
      <c r="BT623" s="238"/>
      <c r="BU623" s="59"/>
      <c r="BV623" s="58" t="e">
        <f t="shared" si="83"/>
        <v>#DIV/0!</v>
      </c>
      <c r="BW623" s="58" t="e">
        <f t="shared" si="84"/>
        <v>#DIV/0!</v>
      </c>
      <c r="BX623" s="58" t="e">
        <f t="shared" si="85"/>
        <v>#DIV/0!</v>
      </c>
      <c r="BY623" s="53"/>
      <c r="BZ623" s="58"/>
      <c r="CA623" s="61"/>
      <c r="CB623" s="56"/>
      <c r="CC623" s="56"/>
      <c r="CD623" s="56"/>
      <c r="CF623" s="62">
        <f t="shared" si="86"/>
        <v>0</v>
      </c>
      <c r="CG623" s="62">
        <f t="shared" si="87"/>
        <v>0</v>
      </c>
      <c r="CH623" s="173">
        <f t="shared" si="88"/>
        <v>0</v>
      </c>
      <c r="CI623" s="62">
        <f t="shared" si="89"/>
        <v>0</v>
      </c>
    </row>
    <row r="624" spans="2:87" ht="20.100000000000001" customHeight="1" x14ac:dyDescent="0.25">
      <c r="B624" s="53"/>
      <c r="C624" s="54"/>
      <c r="D624" s="267"/>
      <c r="E624" s="271"/>
      <c r="F624" s="55"/>
      <c r="G624" s="274"/>
      <c r="H624" s="53"/>
      <c r="I624" s="53"/>
      <c r="J624" s="53"/>
      <c r="K624" s="53"/>
      <c r="L624" s="265"/>
      <c r="M624" s="53"/>
      <c r="N624" s="260"/>
      <c r="O624" s="274"/>
      <c r="P624" s="53"/>
      <c r="Q624" s="263"/>
      <c r="R624" s="263"/>
      <c r="S624" s="179"/>
      <c r="T624" s="195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5"/>
      <c r="AF624" s="53"/>
      <c r="AG624" s="55"/>
      <c r="AH624" s="54"/>
      <c r="AI624" s="53"/>
      <c r="AJ624" s="53"/>
      <c r="AK624" s="208"/>
      <c r="AL624" s="54"/>
      <c r="AM624" s="53"/>
      <c r="AN624" s="206"/>
      <c r="AO624" s="54"/>
      <c r="AP624" s="54"/>
      <c r="AQ624" s="54"/>
      <c r="AR624" s="53"/>
      <c r="AS624" s="185"/>
      <c r="AT624" s="56"/>
      <c r="AU624" s="54"/>
      <c r="AV624" s="190"/>
      <c r="AW624" s="185"/>
      <c r="AX624" s="185"/>
      <c r="AY624" s="182"/>
      <c r="AZ624" s="56"/>
      <c r="BA624" s="56"/>
      <c r="BB624" s="56"/>
      <c r="BC624" s="56" t="str">
        <f t="shared" si="81"/>
        <v/>
      </c>
      <c r="BD624" s="56"/>
      <c r="BE624" s="57"/>
      <c r="BF624" s="56"/>
      <c r="BG624" s="56"/>
      <c r="BH624" s="231"/>
      <c r="BI624" s="197">
        <f t="shared" si="82"/>
        <v>0</v>
      </c>
      <c r="BJ624" s="236"/>
      <c r="BK624" s="56"/>
      <c r="BL624" s="56"/>
      <c r="BM624" s="56"/>
      <c r="BN624" s="223"/>
      <c r="BO624" s="53"/>
      <c r="BP624" s="231"/>
      <c r="BQ624" s="59"/>
      <c r="BR624" s="60"/>
      <c r="BS624" s="59"/>
      <c r="BT624" s="238"/>
      <c r="BU624" s="59"/>
      <c r="BV624" s="58" t="e">
        <f t="shared" si="83"/>
        <v>#DIV/0!</v>
      </c>
      <c r="BW624" s="58" t="e">
        <f t="shared" si="84"/>
        <v>#DIV/0!</v>
      </c>
      <c r="BX624" s="58" t="e">
        <f t="shared" si="85"/>
        <v>#DIV/0!</v>
      </c>
      <c r="BY624" s="53"/>
      <c r="BZ624" s="58"/>
      <c r="CA624" s="61"/>
      <c r="CB624" s="56"/>
      <c r="CC624" s="56"/>
      <c r="CD624" s="56"/>
      <c r="CF624" s="62">
        <f t="shared" si="86"/>
        <v>0</v>
      </c>
      <c r="CG624" s="62">
        <f t="shared" si="87"/>
        <v>0</v>
      </c>
      <c r="CH624" s="173">
        <f t="shared" si="88"/>
        <v>0</v>
      </c>
      <c r="CI624" s="62">
        <f t="shared" si="89"/>
        <v>0</v>
      </c>
    </row>
    <row r="625" spans="2:87" ht="20.100000000000001" customHeight="1" x14ac:dyDescent="0.25">
      <c r="B625" s="53"/>
      <c r="C625" s="54"/>
      <c r="D625" s="267"/>
      <c r="E625" s="271"/>
      <c r="F625" s="55"/>
      <c r="G625" s="274"/>
      <c r="H625" s="53"/>
      <c r="I625" s="53"/>
      <c r="J625" s="53"/>
      <c r="K625" s="53"/>
      <c r="L625" s="265"/>
      <c r="M625" s="53"/>
      <c r="N625" s="260"/>
      <c r="O625" s="274"/>
      <c r="P625" s="53"/>
      <c r="Q625" s="263"/>
      <c r="R625" s="263"/>
      <c r="S625" s="179"/>
      <c r="T625" s="195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5"/>
      <c r="AF625" s="53"/>
      <c r="AG625" s="55"/>
      <c r="AH625" s="54"/>
      <c r="AI625" s="53"/>
      <c r="AJ625" s="53"/>
      <c r="AK625" s="208"/>
      <c r="AL625" s="54"/>
      <c r="AM625" s="53"/>
      <c r="AN625" s="206"/>
      <c r="AO625" s="54"/>
      <c r="AP625" s="54"/>
      <c r="AQ625" s="54"/>
      <c r="AR625" s="53"/>
      <c r="AS625" s="185"/>
      <c r="AT625" s="56"/>
      <c r="AU625" s="54"/>
      <c r="AV625" s="190"/>
      <c r="AW625" s="185"/>
      <c r="AX625" s="185"/>
      <c r="AY625" s="182"/>
      <c r="AZ625" s="56"/>
      <c r="BA625" s="56"/>
      <c r="BB625" s="56"/>
      <c r="BC625" s="56" t="str">
        <f t="shared" si="81"/>
        <v/>
      </c>
      <c r="BD625" s="56"/>
      <c r="BE625" s="57"/>
      <c r="BF625" s="56"/>
      <c r="BG625" s="56"/>
      <c r="BH625" s="231"/>
      <c r="BI625" s="197">
        <f t="shared" si="82"/>
        <v>0</v>
      </c>
      <c r="BJ625" s="236"/>
      <c r="BK625" s="56"/>
      <c r="BL625" s="56"/>
      <c r="BM625" s="56"/>
      <c r="BN625" s="223"/>
      <c r="BO625" s="53"/>
      <c r="BP625" s="231"/>
      <c r="BQ625" s="59"/>
      <c r="BR625" s="60"/>
      <c r="BS625" s="59"/>
      <c r="BT625" s="238"/>
      <c r="BU625" s="59"/>
      <c r="BV625" s="58" t="e">
        <f t="shared" si="83"/>
        <v>#DIV/0!</v>
      </c>
      <c r="BW625" s="58" t="e">
        <f t="shared" si="84"/>
        <v>#DIV/0!</v>
      </c>
      <c r="BX625" s="58" t="e">
        <f t="shared" si="85"/>
        <v>#DIV/0!</v>
      </c>
      <c r="BY625" s="53"/>
      <c r="BZ625" s="58"/>
      <c r="CA625" s="61"/>
      <c r="CB625" s="56"/>
      <c r="CC625" s="56"/>
      <c r="CD625" s="56"/>
      <c r="CF625" s="62">
        <f t="shared" si="86"/>
        <v>0</v>
      </c>
      <c r="CG625" s="62">
        <f t="shared" si="87"/>
        <v>0</v>
      </c>
      <c r="CH625" s="173">
        <f t="shared" si="88"/>
        <v>0</v>
      </c>
      <c r="CI625" s="62">
        <f t="shared" si="89"/>
        <v>0</v>
      </c>
    </row>
    <row r="626" spans="2:87" ht="20.100000000000001" customHeight="1" x14ac:dyDescent="0.25">
      <c r="B626" s="53"/>
      <c r="C626" s="54"/>
      <c r="D626" s="267"/>
      <c r="E626" s="271"/>
      <c r="F626" s="55"/>
      <c r="G626" s="274"/>
      <c r="H626" s="53"/>
      <c r="I626" s="53"/>
      <c r="J626" s="53"/>
      <c r="K626" s="53"/>
      <c r="L626" s="265"/>
      <c r="M626" s="53"/>
      <c r="N626" s="260"/>
      <c r="O626" s="274"/>
      <c r="P626" s="53"/>
      <c r="Q626" s="263"/>
      <c r="R626" s="263"/>
      <c r="S626" s="179"/>
      <c r="T626" s="195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5"/>
      <c r="AF626" s="53"/>
      <c r="AG626" s="55"/>
      <c r="AH626" s="54"/>
      <c r="AI626" s="53"/>
      <c r="AJ626" s="53"/>
      <c r="AK626" s="208"/>
      <c r="AL626" s="54"/>
      <c r="AM626" s="53"/>
      <c r="AN626" s="206"/>
      <c r="AO626" s="54"/>
      <c r="AP626" s="54"/>
      <c r="AQ626" s="54"/>
      <c r="AR626" s="53"/>
      <c r="AS626" s="185"/>
      <c r="AT626" s="56"/>
      <c r="AU626" s="54"/>
      <c r="AV626" s="190"/>
      <c r="AW626" s="185"/>
      <c r="AX626" s="185"/>
      <c r="AY626" s="182"/>
      <c r="AZ626" s="56"/>
      <c r="BA626" s="56"/>
      <c r="BB626" s="56"/>
      <c r="BC626" s="56" t="str">
        <f t="shared" si="81"/>
        <v/>
      </c>
      <c r="BD626" s="56"/>
      <c r="BE626" s="57"/>
      <c r="BF626" s="56"/>
      <c r="BG626" s="56"/>
      <c r="BH626" s="231"/>
      <c r="BI626" s="197">
        <f t="shared" si="82"/>
        <v>0</v>
      </c>
      <c r="BJ626" s="236"/>
      <c r="BK626" s="56"/>
      <c r="BL626" s="56"/>
      <c r="BM626" s="56"/>
      <c r="BN626" s="223"/>
      <c r="BO626" s="53"/>
      <c r="BP626" s="231"/>
      <c r="BQ626" s="59"/>
      <c r="BR626" s="60"/>
      <c r="BS626" s="59"/>
      <c r="BT626" s="238"/>
      <c r="BU626" s="59"/>
      <c r="BV626" s="58" t="e">
        <f t="shared" si="83"/>
        <v>#DIV/0!</v>
      </c>
      <c r="BW626" s="58" t="e">
        <f t="shared" si="84"/>
        <v>#DIV/0!</v>
      </c>
      <c r="BX626" s="58" t="e">
        <f t="shared" si="85"/>
        <v>#DIV/0!</v>
      </c>
      <c r="BY626" s="53"/>
      <c r="BZ626" s="58"/>
      <c r="CA626" s="61"/>
      <c r="CB626" s="56"/>
      <c r="CC626" s="56"/>
      <c r="CD626" s="56"/>
      <c r="CF626" s="62">
        <f t="shared" si="86"/>
        <v>0</v>
      </c>
      <c r="CG626" s="62">
        <f t="shared" si="87"/>
        <v>0</v>
      </c>
      <c r="CH626" s="173">
        <f t="shared" si="88"/>
        <v>0</v>
      </c>
      <c r="CI626" s="62">
        <f t="shared" si="89"/>
        <v>0</v>
      </c>
    </row>
    <row r="627" spans="2:87" ht="20.100000000000001" customHeight="1" x14ac:dyDescent="0.25">
      <c r="B627" s="53"/>
      <c r="C627" s="54"/>
      <c r="D627" s="267"/>
      <c r="E627" s="271"/>
      <c r="F627" s="55"/>
      <c r="G627" s="274"/>
      <c r="H627" s="53"/>
      <c r="I627" s="53"/>
      <c r="J627" s="53"/>
      <c r="K627" s="53"/>
      <c r="L627" s="265"/>
      <c r="M627" s="53"/>
      <c r="N627" s="260"/>
      <c r="O627" s="274"/>
      <c r="P627" s="53"/>
      <c r="Q627" s="263"/>
      <c r="R627" s="263"/>
      <c r="S627" s="179"/>
      <c r="T627" s="195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5"/>
      <c r="AF627" s="53"/>
      <c r="AG627" s="55"/>
      <c r="AH627" s="54"/>
      <c r="AI627" s="53"/>
      <c r="AJ627" s="53"/>
      <c r="AK627" s="208"/>
      <c r="AL627" s="54"/>
      <c r="AM627" s="53"/>
      <c r="AN627" s="206"/>
      <c r="AO627" s="54"/>
      <c r="AP627" s="54"/>
      <c r="AQ627" s="54"/>
      <c r="AR627" s="53"/>
      <c r="AS627" s="185"/>
      <c r="AT627" s="56"/>
      <c r="AU627" s="54"/>
      <c r="AV627" s="190"/>
      <c r="AW627" s="185"/>
      <c r="AX627" s="185"/>
      <c r="AY627" s="182"/>
      <c r="AZ627" s="56"/>
      <c r="BA627" s="56"/>
      <c r="BB627" s="56"/>
      <c r="BC627" s="56" t="str">
        <f t="shared" si="81"/>
        <v/>
      </c>
      <c r="BD627" s="56"/>
      <c r="BE627" s="57"/>
      <c r="BF627" s="56"/>
      <c r="BG627" s="56"/>
      <c r="BH627" s="231"/>
      <c r="BI627" s="197">
        <f t="shared" si="82"/>
        <v>0</v>
      </c>
      <c r="BJ627" s="236"/>
      <c r="BK627" s="56"/>
      <c r="BL627" s="56"/>
      <c r="BM627" s="56"/>
      <c r="BN627" s="223"/>
      <c r="BO627" s="53"/>
      <c r="BP627" s="231"/>
      <c r="BQ627" s="59"/>
      <c r="BR627" s="60"/>
      <c r="BS627" s="59"/>
      <c r="BT627" s="238"/>
      <c r="BU627" s="59"/>
      <c r="BV627" s="58" t="e">
        <f t="shared" si="83"/>
        <v>#DIV/0!</v>
      </c>
      <c r="BW627" s="58" t="e">
        <f t="shared" si="84"/>
        <v>#DIV/0!</v>
      </c>
      <c r="BX627" s="58" t="e">
        <f t="shared" si="85"/>
        <v>#DIV/0!</v>
      </c>
      <c r="BY627" s="53"/>
      <c r="BZ627" s="58"/>
      <c r="CA627" s="61"/>
      <c r="CB627" s="56"/>
      <c r="CC627" s="56"/>
      <c r="CD627" s="56"/>
      <c r="CF627" s="62">
        <f t="shared" si="86"/>
        <v>0</v>
      </c>
      <c r="CG627" s="62">
        <f t="shared" si="87"/>
        <v>0</v>
      </c>
      <c r="CH627" s="173">
        <f t="shared" si="88"/>
        <v>0</v>
      </c>
      <c r="CI627" s="62">
        <f t="shared" si="89"/>
        <v>0</v>
      </c>
    </row>
    <row r="628" spans="2:87" ht="20.100000000000001" customHeight="1" x14ac:dyDescent="0.25">
      <c r="B628" s="53"/>
      <c r="C628" s="54"/>
      <c r="D628" s="267"/>
      <c r="E628" s="271"/>
      <c r="F628" s="55"/>
      <c r="G628" s="274"/>
      <c r="H628" s="53"/>
      <c r="I628" s="53"/>
      <c r="J628" s="53"/>
      <c r="K628" s="53"/>
      <c r="L628" s="265"/>
      <c r="M628" s="53"/>
      <c r="N628" s="260"/>
      <c r="O628" s="274"/>
      <c r="P628" s="53"/>
      <c r="Q628" s="263"/>
      <c r="R628" s="263"/>
      <c r="S628" s="179"/>
      <c r="T628" s="195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5"/>
      <c r="AF628" s="53"/>
      <c r="AG628" s="55"/>
      <c r="AH628" s="54"/>
      <c r="AI628" s="53"/>
      <c r="AJ628" s="53"/>
      <c r="AK628" s="208"/>
      <c r="AL628" s="54"/>
      <c r="AM628" s="53"/>
      <c r="AN628" s="206"/>
      <c r="AO628" s="54"/>
      <c r="AP628" s="54"/>
      <c r="AQ628" s="54"/>
      <c r="AR628" s="53"/>
      <c r="AS628" s="185"/>
      <c r="AT628" s="56"/>
      <c r="AU628" s="54"/>
      <c r="AV628" s="190"/>
      <c r="AW628" s="185"/>
      <c r="AX628" s="185"/>
      <c r="AY628" s="182"/>
      <c r="AZ628" s="56"/>
      <c r="BA628" s="56"/>
      <c r="BB628" s="56"/>
      <c r="BC628" s="56" t="str">
        <f t="shared" si="81"/>
        <v/>
      </c>
      <c r="BD628" s="56"/>
      <c r="BE628" s="57"/>
      <c r="BF628" s="56"/>
      <c r="BG628" s="56"/>
      <c r="BH628" s="231"/>
      <c r="BI628" s="197">
        <f t="shared" si="82"/>
        <v>0</v>
      </c>
      <c r="BJ628" s="236"/>
      <c r="BK628" s="56"/>
      <c r="BL628" s="56"/>
      <c r="BM628" s="56"/>
      <c r="BN628" s="223"/>
      <c r="BO628" s="53"/>
      <c r="BP628" s="231"/>
      <c r="BQ628" s="59"/>
      <c r="BR628" s="60"/>
      <c r="BS628" s="59"/>
      <c r="BT628" s="238"/>
      <c r="BU628" s="59"/>
      <c r="BV628" s="58" t="e">
        <f t="shared" si="83"/>
        <v>#DIV/0!</v>
      </c>
      <c r="BW628" s="58" t="e">
        <f t="shared" si="84"/>
        <v>#DIV/0!</v>
      </c>
      <c r="BX628" s="58" t="e">
        <f t="shared" si="85"/>
        <v>#DIV/0!</v>
      </c>
      <c r="BY628" s="53"/>
      <c r="BZ628" s="58"/>
      <c r="CA628" s="61"/>
      <c r="CB628" s="56"/>
      <c r="CC628" s="56"/>
      <c r="CD628" s="56"/>
      <c r="CF628" s="62">
        <f t="shared" si="86"/>
        <v>0</v>
      </c>
      <c r="CG628" s="62">
        <f t="shared" si="87"/>
        <v>0</v>
      </c>
      <c r="CH628" s="173">
        <f t="shared" si="88"/>
        <v>0</v>
      </c>
      <c r="CI628" s="62">
        <f t="shared" si="89"/>
        <v>0</v>
      </c>
    </row>
    <row r="629" spans="2:87" ht="20.100000000000001" customHeight="1" x14ac:dyDescent="0.25">
      <c r="B629" s="53"/>
      <c r="C629" s="54"/>
      <c r="D629" s="267"/>
      <c r="E629" s="271"/>
      <c r="F629" s="55"/>
      <c r="G629" s="274"/>
      <c r="H629" s="53"/>
      <c r="I629" s="53"/>
      <c r="J629" s="53"/>
      <c r="K629" s="53"/>
      <c r="L629" s="265"/>
      <c r="M629" s="53"/>
      <c r="N629" s="260"/>
      <c r="O629" s="274"/>
      <c r="P629" s="53"/>
      <c r="Q629" s="263"/>
      <c r="R629" s="263"/>
      <c r="S629" s="179"/>
      <c r="T629" s="195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5"/>
      <c r="AF629" s="53"/>
      <c r="AG629" s="55"/>
      <c r="AH629" s="54"/>
      <c r="AI629" s="53"/>
      <c r="AJ629" s="53"/>
      <c r="AK629" s="208"/>
      <c r="AL629" s="54"/>
      <c r="AM629" s="53"/>
      <c r="AN629" s="206"/>
      <c r="AO629" s="54"/>
      <c r="AP629" s="54"/>
      <c r="AQ629" s="54"/>
      <c r="AR629" s="53"/>
      <c r="AS629" s="185"/>
      <c r="AT629" s="56"/>
      <c r="AU629" s="54"/>
      <c r="AV629" s="190"/>
      <c r="AW629" s="185"/>
      <c r="AX629" s="185"/>
      <c r="AY629" s="182"/>
      <c r="AZ629" s="56"/>
      <c r="BA629" s="56"/>
      <c r="BB629" s="56"/>
      <c r="BC629" s="56" t="str">
        <f t="shared" si="81"/>
        <v/>
      </c>
      <c r="BD629" s="56"/>
      <c r="BE629" s="57"/>
      <c r="BF629" s="56"/>
      <c r="BG629" s="56"/>
      <c r="BH629" s="231"/>
      <c r="BI629" s="197">
        <f t="shared" si="82"/>
        <v>0</v>
      </c>
      <c r="BJ629" s="236"/>
      <c r="BK629" s="56"/>
      <c r="BL629" s="56"/>
      <c r="BM629" s="56"/>
      <c r="BN629" s="223"/>
      <c r="BO629" s="53"/>
      <c r="BP629" s="231"/>
      <c r="BQ629" s="59"/>
      <c r="BR629" s="60"/>
      <c r="BS629" s="59"/>
      <c r="BT629" s="238"/>
      <c r="BU629" s="59"/>
      <c r="BV629" s="58" t="e">
        <f t="shared" si="83"/>
        <v>#DIV/0!</v>
      </c>
      <c r="BW629" s="58" t="e">
        <f t="shared" si="84"/>
        <v>#DIV/0!</v>
      </c>
      <c r="BX629" s="58" t="e">
        <f t="shared" si="85"/>
        <v>#DIV/0!</v>
      </c>
      <c r="BY629" s="53"/>
      <c r="BZ629" s="58"/>
      <c r="CA629" s="61"/>
      <c r="CB629" s="56"/>
      <c r="CC629" s="56"/>
      <c r="CD629" s="56"/>
      <c r="CF629" s="62">
        <f t="shared" si="86"/>
        <v>0</v>
      </c>
      <c r="CG629" s="62">
        <f t="shared" si="87"/>
        <v>0</v>
      </c>
      <c r="CH629" s="173">
        <f t="shared" si="88"/>
        <v>0</v>
      </c>
      <c r="CI629" s="62">
        <f t="shared" si="89"/>
        <v>0</v>
      </c>
    </row>
    <row r="630" spans="2:87" ht="20.100000000000001" customHeight="1" x14ac:dyDescent="0.25">
      <c r="B630" s="53"/>
      <c r="C630" s="54"/>
      <c r="D630" s="267"/>
      <c r="E630" s="271"/>
      <c r="F630" s="55"/>
      <c r="G630" s="274"/>
      <c r="H630" s="53"/>
      <c r="I630" s="53"/>
      <c r="J630" s="53"/>
      <c r="K630" s="53"/>
      <c r="L630" s="265"/>
      <c r="M630" s="53"/>
      <c r="N630" s="260"/>
      <c r="O630" s="274"/>
      <c r="P630" s="53"/>
      <c r="Q630" s="263"/>
      <c r="R630" s="263"/>
      <c r="S630" s="179"/>
      <c r="T630" s="195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5"/>
      <c r="AF630" s="53"/>
      <c r="AG630" s="55"/>
      <c r="AH630" s="54"/>
      <c r="AI630" s="53"/>
      <c r="AJ630" s="53"/>
      <c r="AK630" s="208"/>
      <c r="AL630" s="54"/>
      <c r="AM630" s="53"/>
      <c r="AN630" s="206"/>
      <c r="AO630" s="54"/>
      <c r="AP630" s="54"/>
      <c r="AQ630" s="54"/>
      <c r="AR630" s="53"/>
      <c r="AS630" s="185"/>
      <c r="AT630" s="56"/>
      <c r="AU630" s="54"/>
      <c r="AV630" s="190"/>
      <c r="AW630" s="185"/>
      <c r="AX630" s="185"/>
      <c r="AY630" s="182"/>
      <c r="AZ630" s="56"/>
      <c r="BA630" s="56"/>
      <c r="BB630" s="56"/>
      <c r="BC630" s="56" t="str">
        <f t="shared" si="81"/>
        <v/>
      </c>
      <c r="BD630" s="56"/>
      <c r="BE630" s="57"/>
      <c r="BF630" s="56"/>
      <c r="BG630" s="56"/>
      <c r="BH630" s="231"/>
      <c r="BI630" s="197">
        <f t="shared" si="82"/>
        <v>0</v>
      </c>
      <c r="BJ630" s="236"/>
      <c r="BK630" s="56"/>
      <c r="BL630" s="56"/>
      <c r="BM630" s="56"/>
      <c r="BN630" s="223"/>
      <c r="BO630" s="53"/>
      <c r="BP630" s="231"/>
      <c r="BQ630" s="59"/>
      <c r="BR630" s="60"/>
      <c r="BS630" s="59"/>
      <c r="BT630" s="238"/>
      <c r="BU630" s="59"/>
      <c r="BV630" s="58" t="e">
        <f t="shared" si="83"/>
        <v>#DIV/0!</v>
      </c>
      <c r="BW630" s="58" t="e">
        <f t="shared" si="84"/>
        <v>#DIV/0!</v>
      </c>
      <c r="BX630" s="58" t="e">
        <f t="shared" si="85"/>
        <v>#DIV/0!</v>
      </c>
      <c r="BY630" s="53"/>
      <c r="BZ630" s="58"/>
      <c r="CA630" s="61"/>
      <c r="CB630" s="56"/>
      <c r="CC630" s="56"/>
      <c r="CD630" s="56"/>
      <c r="CF630" s="62">
        <f t="shared" si="86"/>
        <v>0</v>
      </c>
      <c r="CG630" s="62">
        <f t="shared" si="87"/>
        <v>0</v>
      </c>
      <c r="CH630" s="173">
        <f t="shared" si="88"/>
        <v>0</v>
      </c>
      <c r="CI630" s="62">
        <f t="shared" si="89"/>
        <v>0</v>
      </c>
    </row>
    <row r="631" spans="2:87" ht="20.100000000000001" customHeight="1" x14ac:dyDescent="0.25">
      <c r="B631" s="53"/>
      <c r="C631" s="54"/>
      <c r="D631" s="267"/>
      <c r="E631" s="271"/>
      <c r="F631" s="55"/>
      <c r="G631" s="274"/>
      <c r="H631" s="53"/>
      <c r="I631" s="53"/>
      <c r="J631" s="53"/>
      <c r="K631" s="53"/>
      <c r="L631" s="265"/>
      <c r="M631" s="53"/>
      <c r="N631" s="260"/>
      <c r="O631" s="274"/>
      <c r="P631" s="53"/>
      <c r="Q631" s="263"/>
      <c r="R631" s="263"/>
      <c r="S631" s="179"/>
      <c r="T631" s="195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5"/>
      <c r="AF631" s="53"/>
      <c r="AG631" s="55"/>
      <c r="AH631" s="54"/>
      <c r="AI631" s="53"/>
      <c r="AJ631" s="53"/>
      <c r="AK631" s="208"/>
      <c r="AL631" s="54"/>
      <c r="AM631" s="53"/>
      <c r="AN631" s="206"/>
      <c r="AO631" s="54"/>
      <c r="AP631" s="54"/>
      <c r="AQ631" s="54"/>
      <c r="AR631" s="53"/>
      <c r="AS631" s="185"/>
      <c r="AT631" s="56"/>
      <c r="AU631" s="54"/>
      <c r="AV631" s="190"/>
      <c r="AW631" s="185"/>
      <c r="AX631" s="185"/>
      <c r="AY631" s="182"/>
      <c r="AZ631" s="56"/>
      <c r="BA631" s="56"/>
      <c r="BB631" s="56"/>
      <c r="BC631" s="56" t="str">
        <f t="shared" si="81"/>
        <v/>
      </c>
      <c r="BD631" s="56"/>
      <c r="BE631" s="57"/>
      <c r="BF631" s="56"/>
      <c r="BG631" s="56"/>
      <c r="BH631" s="231"/>
      <c r="BI631" s="197">
        <f t="shared" si="82"/>
        <v>0</v>
      </c>
      <c r="BJ631" s="236"/>
      <c r="BK631" s="56"/>
      <c r="BL631" s="56"/>
      <c r="BM631" s="56"/>
      <c r="BN631" s="223"/>
      <c r="BO631" s="53"/>
      <c r="BP631" s="231"/>
      <c r="BQ631" s="59"/>
      <c r="BR631" s="60"/>
      <c r="BS631" s="59"/>
      <c r="BT631" s="238"/>
      <c r="BU631" s="59"/>
      <c r="BV631" s="58" t="e">
        <f t="shared" si="83"/>
        <v>#DIV/0!</v>
      </c>
      <c r="BW631" s="58" t="e">
        <f t="shared" si="84"/>
        <v>#DIV/0!</v>
      </c>
      <c r="BX631" s="58" t="e">
        <f t="shared" si="85"/>
        <v>#DIV/0!</v>
      </c>
      <c r="BY631" s="53"/>
      <c r="BZ631" s="58"/>
      <c r="CA631" s="61"/>
      <c r="CB631" s="56"/>
      <c r="CC631" s="56"/>
      <c r="CD631" s="56"/>
      <c r="CF631" s="62">
        <f t="shared" si="86"/>
        <v>0</v>
      </c>
      <c r="CG631" s="62">
        <f t="shared" si="87"/>
        <v>0</v>
      </c>
      <c r="CH631" s="173">
        <f t="shared" si="88"/>
        <v>0</v>
      </c>
      <c r="CI631" s="62">
        <f t="shared" si="89"/>
        <v>0</v>
      </c>
    </row>
    <row r="632" spans="2:87" ht="20.100000000000001" customHeight="1" x14ac:dyDescent="0.25">
      <c r="B632" s="53"/>
      <c r="C632" s="54"/>
      <c r="D632" s="267"/>
      <c r="E632" s="271"/>
      <c r="F632" s="55"/>
      <c r="G632" s="274"/>
      <c r="H632" s="53"/>
      <c r="I632" s="53"/>
      <c r="J632" s="53"/>
      <c r="K632" s="53"/>
      <c r="L632" s="265"/>
      <c r="M632" s="53"/>
      <c r="N632" s="260"/>
      <c r="O632" s="274"/>
      <c r="P632" s="53"/>
      <c r="Q632" s="263"/>
      <c r="R632" s="263"/>
      <c r="S632" s="179"/>
      <c r="T632" s="195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5"/>
      <c r="AF632" s="53"/>
      <c r="AG632" s="55"/>
      <c r="AH632" s="54"/>
      <c r="AI632" s="53"/>
      <c r="AJ632" s="53"/>
      <c r="AK632" s="208"/>
      <c r="AL632" s="54"/>
      <c r="AM632" s="53"/>
      <c r="AN632" s="206"/>
      <c r="AO632" s="54"/>
      <c r="AP632" s="54"/>
      <c r="AQ632" s="54"/>
      <c r="AR632" s="53"/>
      <c r="AS632" s="185"/>
      <c r="AT632" s="56"/>
      <c r="AU632" s="54"/>
      <c r="AV632" s="190"/>
      <c r="AW632" s="185"/>
      <c r="AX632" s="185"/>
      <c r="AY632" s="182"/>
      <c r="AZ632" s="56"/>
      <c r="BA632" s="56"/>
      <c r="BB632" s="56"/>
      <c r="BC632" s="56" t="str">
        <f t="shared" si="81"/>
        <v/>
      </c>
      <c r="BD632" s="56"/>
      <c r="BE632" s="57"/>
      <c r="BF632" s="56"/>
      <c r="BG632" s="56"/>
      <c r="BH632" s="231"/>
      <c r="BI632" s="197">
        <f t="shared" si="82"/>
        <v>0</v>
      </c>
      <c r="BJ632" s="236"/>
      <c r="BK632" s="56"/>
      <c r="BL632" s="56"/>
      <c r="BM632" s="56"/>
      <c r="BN632" s="223"/>
      <c r="BO632" s="53"/>
      <c r="BP632" s="231"/>
      <c r="BQ632" s="59"/>
      <c r="BR632" s="60"/>
      <c r="BS632" s="59"/>
      <c r="BT632" s="238"/>
      <c r="BU632" s="59"/>
      <c r="BV632" s="58" t="e">
        <f t="shared" si="83"/>
        <v>#DIV/0!</v>
      </c>
      <c r="BW632" s="58" t="e">
        <f t="shared" si="84"/>
        <v>#DIV/0!</v>
      </c>
      <c r="BX632" s="58" t="e">
        <f t="shared" si="85"/>
        <v>#DIV/0!</v>
      </c>
      <c r="BY632" s="53"/>
      <c r="BZ632" s="58"/>
      <c r="CA632" s="61"/>
      <c r="CB632" s="56"/>
      <c r="CC632" s="56"/>
      <c r="CD632" s="56"/>
      <c r="CF632" s="62">
        <f t="shared" si="86"/>
        <v>0</v>
      </c>
      <c r="CG632" s="62">
        <f t="shared" si="87"/>
        <v>0</v>
      </c>
      <c r="CH632" s="173">
        <f t="shared" si="88"/>
        <v>0</v>
      </c>
      <c r="CI632" s="62">
        <f t="shared" si="89"/>
        <v>0</v>
      </c>
    </row>
    <row r="633" spans="2:87" ht="20.100000000000001" customHeight="1" x14ac:dyDescent="0.25">
      <c r="B633" s="53"/>
      <c r="C633" s="54"/>
      <c r="D633" s="267"/>
      <c r="E633" s="271"/>
      <c r="F633" s="55"/>
      <c r="G633" s="274"/>
      <c r="H633" s="53"/>
      <c r="I633" s="53"/>
      <c r="J633" s="53"/>
      <c r="K633" s="53"/>
      <c r="L633" s="265"/>
      <c r="M633" s="53"/>
      <c r="N633" s="260"/>
      <c r="O633" s="274"/>
      <c r="P633" s="53"/>
      <c r="Q633" s="263"/>
      <c r="R633" s="263"/>
      <c r="S633" s="179"/>
      <c r="T633" s="195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5"/>
      <c r="AF633" s="53"/>
      <c r="AG633" s="55"/>
      <c r="AH633" s="54"/>
      <c r="AI633" s="53"/>
      <c r="AJ633" s="53"/>
      <c r="AK633" s="208"/>
      <c r="AL633" s="54"/>
      <c r="AM633" s="53"/>
      <c r="AN633" s="206"/>
      <c r="AO633" s="54"/>
      <c r="AP633" s="54"/>
      <c r="AQ633" s="54"/>
      <c r="AR633" s="53"/>
      <c r="AS633" s="185"/>
      <c r="AT633" s="56"/>
      <c r="AU633" s="54"/>
      <c r="AV633" s="190"/>
      <c r="AW633" s="185"/>
      <c r="AX633" s="185"/>
      <c r="AY633" s="182"/>
      <c r="AZ633" s="56"/>
      <c r="BA633" s="56"/>
      <c r="BB633" s="56"/>
      <c r="BC633" s="56" t="str">
        <f t="shared" si="81"/>
        <v/>
      </c>
      <c r="BD633" s="56"/>
      <c r="BE633" s="57"/>
      <c r="BF633" s="56"/>
      <c r="BG633" s="56"/>
      <c r="BH633" s="231"/>
      <c r="BI633" s="197">
        <f t="shared" si="82"/>
        <v>0</v>
      </c>
      <c r="BJ633" s="236"/>
      <c r="BK633" s="56"/>
      <c r="BL633" s="56"/>
      <c r="BM633" s="56"/>
      <c r="BN633" s="223"/>
      <c r="BO633" s="53"/>
      <c r="BP633" s="231"/>
      <c r="BQ633" s="59"/>
      <c r="BR633" s="60"/>
      <c r="BS633" s="59"/>
      <c r="BT633" s="238"/>
      <c r="BU633" s="59"/>
      <c r="BV633" s="58" t="e">
        <f t="shared" si="83"/>
        <v>#DIV/0!</v>
      </c>
      <c r="BW633" s="58" t="e">
        <f t="shared" si="84"/>
        <v>#DIV/0!</v>
      </c>
      <c r="BX633" s="58" t="e">
        <f t="shared" si="85"/>
        <v>#DIV/0!</v>
      </c>
      <c r="BY633" s="53"/>
      <c r="BZ633" s="58"/>
      <c r="CA633" s="61"/>
      <c r="CB633" s="56"/>
      <c r="CC633" s="56"/>
      <c r="CD633" s="56"/>
      <c r="CF633" s="62">
        <f t="shared" si="86"/>
        <v>0</v>
      </c>
      <c r="CG633" s="62">
        <f t="shared" si="87"/>
        <v>0</v>
      </c>
      <c r="CH633" s="173">
        <f t="shared" si="88"/>
        <v>0</v>
      </c>
      <c r="CI633" s="62">
        <f t="shared" si="89"/>
        <v>0</v>
      </c>
    </row>
    <row r="634" spans="2:87" ht="20.100000000000001" customHeight="1" x14ac:dyDescent="0.25">
      <c r="B634" s="53"/>
      <c r="C634" s="54"/>
      <c r="D634" s="267"/>
      <c r="E634" s="271"/>
      <c r="F634" s="55"/>
      <c r="G634" s="274"/>
      <c r="H634" s="53"/>
      <c r="I634" s="53"/>
      <c r="J634" s="53"/>
      <c r="K634" s="53"/>
      <c r="L634" s="265"/>
      <c r="M634" s="53"/>
      <c r="N634" s="260"/>
      <c r="O634" s="274"/>
      <c r="P634" s="53"/>
      <c r="Q634" s="263"/>
      <c r="R634" s="263"/>
      <c r="S634" s="179"/>
      <c r="T634" s="195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5"/>
      <c r="AF634" s="53"/>
      <c r="AG634" s="55"/>
      <c r="AH634" s="54"/>
      <c r="AI634" s="53"/>
      <c r="AJ634" s="53"/>
      <c r="AK634" s="208"/>
      <c r="AL634" s="54"/>
      <c r="AM634" s="53"/>
      <c r="AN634" s="206"/>
      <c r="AO634" s="54"/>
      <c r="AP634" s="54"/>
      <c r="AQ634" s="54"/>
      <c r="AR634" s="53"/>
      <c r="AS634" s="185"/>
      <c r="AT634" s="56"/>
      <c r="AU634" s="54"/>
      <c r="AV634" s="190"/>
      <c r="AW634" s="185"/>
      <c r="AX634" s="185"/>
      <c r="AY634" s="182"/>
      <c r="AZ634" s="56"/>
      <c r="BA634" s="56"/>
      <c r="BB634" s="56"/>
      <c r="BC634" s="56" t="str">
        <f t="shared" si="81"/>
        <v/>
      </c>
      <c r="BD634" s="56"/>
      <c r="BE634" s="57"/>
      <c r="BF634" s="56"/>
      <c r="BG634" s="56"/>
      <c r="BH634" s="231"/>
      <c r="BI634" s="197">
        <f t="shared" si="82"/>
        <v>0</v>
      </c>
      <c r="BJ634" s="236"/>
      <c r="BK634" s="56"/>
      <c r="BL634" s="56"/>
      <c r="BM634" s="56"/>
      <c r="BN634" s="223"/>
      <c r="BO634" s="53"/>
      <c r="BP634" s="231"/>
      <c r="BQ634" s="59"/>
      <c r="BR634" s="60"/>
      <c r="BS634" s="59"/>
      <c r="BT634" s="238"/>
      <c r="BU634" s="59"/>
      <c r="BV634" s="58" t="e">
        <f t="shared" si="83"/>
        <v>#DIV/0!</v>
      </c>
      <c r="BW634" s="58" t="e">
        <f t="shared" si="84"/>
        <v>#DIV/0!</v>
      </c>
      <c r="BX634" s="58" t="e">
        <f t="shared" si="85"/>
        <v>#DIV/0!</v>
      </c>
      <c r="BY634" s="53"/>
      <c r="BZ634" s="58"/>
      <c r="CA634" s="61"/>
      <c r="CB634" s="56"/>
      <c r="CC634" s="56"/>
      <c r="CD634" s="56"/>
      <c r="CF634" s="62">
        <f t="shared" si="86"/>
        <v>0</v>
      </c>
      <c r="CG634" s="62">
        <f t="shared" si="87"/>
        <v>0</v>
      </c>
      <c r="CH634" s="173">
        <f t="shared" si="88"/>
        <v>0</v>
      </c>
      <c r="CI634" s="62">
        <f t="shared" si="89"/>
        <v>0</v>
      </c>
    </row>
    <row r="635" spans="2:87" ht="20.100000000000001" customHeight="1" x14ac:dyDescent="0.25">
      <c r="B635" s="53"/>
      <c r="C635" s="54"/>
      <c r="D635" s="267"/>
      <c r="E635" s="271"/>
      <c r="F635" s="55"/>
      <c r="G635" s="274"/>
      <c r="H635" s="53"/>
      <c r="I635" s="53"/>
      <c r="J635" s="53"/>
      <c r="K635" s="53"/>
      <c r="L635" s="265"/>
      <c r="M635" s="53"/>
      <c r="N635" s="260"/>
      <c r="O635" s="274"/>
      <c r="P635" s="53"/>
      <c r="Q635" s="263"/>
      <c r="R635" s="263"/>
      <c r="S635" s="179"/>
      <c r="T635" s="195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5"/>
      <c r="AF635" s="53"/>
      <c r="AG635" s="55"/>
      <c r="AH635" s="54"/>
      <c r="AI635" s="53"/>
      <c r="AJ635" s="53"/>
      <c r="AK635" s="208"/>
      <c r="AL635" s="54"/>
      <c r="AM635" s="53"/>
      <c r="AN635" s="206"/>
      <c r="AO635" s="54"/>
      <c r="AP635" s="54"/>
      <c r="AQ635" s="54"/>
      <c r="AR635" s="53"/>
      <c r="AS635" s="185"/>
      <c r="AT635" s="56"/>
      <c r="AU635" s="54"/>
      <c r="AV635" s="190"/>
      <c r="AW635" s="185"/>
      <c r="AX635" s="185"/>
      <c r="AY635" s="182"/>
      <c r="AZ635" s="56"/>
      <c r="BA635" s="56"/>
      <c r="BB635" s="56"/>
      <c r="BC635" s="56" t="str">
        <f t="shared" si="81"/>
        <v/>
      </c>
      <c r="BD635" s="56"/>
      <c r="BE635" s="57"/>
      <c r="BF635" s="56"/>
      <c r="BG635" s="56"/>
      <c r="BH635" s="231"/>
      <c r="BI635" s="197">
        <f t="shared" si="82"/>
        <v>0</v>
      </c>
      <c r="BJ635" s="236"/>
      <c r="BK635" s="56"/>
      <c r="BL635" s="56"/>
      <c r="BM635" s="56"/>
      <c r="BN635" s="223"/>
      <c r="BO635" s="53"/>
      <c r="BP635" s="231"/>
      <c r="BQ635" s="59"/>
      <c r="BR635" s="60"/>
      <c r="BS635" s="59"/>
      <c r="BT635" s="238"/>
      <c r="BU635" s="59"/>
      <c r="BV635" s="58" t="e">
        <f t="shared" si="83"/>
        <v>#DIV/0!</v>
      </c>
      <c r="BW635" s="58" t="e">
        <f t="shared" si="84"/>
        <v>#DIV/0!</v>
      </c>
      <c r="BX635" s="58" t="e">
        <f t="shared" si="85"/>
        <v>#DIV/0!</v>
      </c>
      <c r="BY635" s="53"/>
      <c r="BZ635" s="58"/>
      <c r="CA635" s="61"/>
      <c r="CB635" s="56"/>
      <c r="CC635" s="56"/>
      <c r="CD635" s="56"/>
      <c r="CF635" s="62">
        <f t="shared" si="86"/>
        <v>0</v>
      </c>
      <c r="CG635" s="62">
        <f t="shared" si="87"/>
        <v>0</v>
      </c>
      <c r="CH635" s="173">
        <f t="shared" si="88"/>
        <v>0</v>
      </c>
      <c r="CI635" s="62">
        <f t="shared" si="89"/>
        <v>0</v>
      </c>
    </row>
    <row r="636" spans="2:87" ht="20.100000000000001" customHeight="1" x14ac:dyDescent="0.25">
      <c r="B636" s="53"/>
      <c r="C636" s="54"/>
      <c r="D636" s="267"/>
      <c r="E636" s="271"/>
      <c r="F636" s="55"/>
      <c r="G636" s="274"/>
      <c r="H636" s="53"/>
      <c r="I636" s="53"/>
      <c r="J636" s="53"/>
      <c r="K636" s="53"/>
      <c r="L636" s="265"/>
      <c r="M636" s="53"/>
      <c r="N636" s="260"/>
      <c r="O636" s="274"/>
      <c r="P636" s="53"/>
      <c r="Q636" s="263"/>
      <c r="R636" s="263"/>
      <c r="S636" s="179"/>
      <c r="T636" s="195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5"/>
      <c r="AF636" s="53"/>
      <c r="AG636" s="55"/>
      <c r="AH636" s="54"/>
      <c r="AI636" s="53"/>
      <c r="AJ636" s="53"/>
      <c r="AK636" s="208"/>
      <c r="AL636" s="54"/>
      <c r="AM636" s="53"/>
      <c r="AN636" s="206"/>
      <c r="AO636" s="54"/>
      <c r="AP636" s="54"/>
      <c r="AQ636" s="54"/>
      <c r="AR636" s="53"/>
      <c r="AS636" s="185"/>
      <c r="AT636" s="56"/>
      <c r="AU636" s="54"/>
      <c r="AV636" s="190"/>
      <c r="AW636" s="185"/>
      <c r="AX636" s="185"/>
      <c r="AY636" s="182"/>
      <c r="AZ636" s="56"/>
      <c r="BA636" s="56"/>
      <c r="BB636" s="56"/>
      <c r="BC636" s="56" t="str">
        <f t="shared" si="81"/>
        <v/>
      </c>
      <c r="BD636" s="56"/>
      <c r="BE636" s="57"/>
      <c r="BF636" s="56"/>
      <c r="BG636" s="56"/>
      <c r="BH636" s="231"/>
      <c r="BI636" s="197">
        <f t="shared" si="82"/>
        <v>0</v>
      </c>
      <c r="BJ636" s="236"/>
      <c r="BK636" s="56"/>
      <c r="BL636" s="56"/>
      <c r="BM636" s="56"/>
      <c r="BN636" s="223"/>
      <c r="BO636" s="53"/>
      <c r="BP636" s="231"/>
      <c r="BQ636" s="59"/>
      <c r="BR636" s="60"/>
      <c r="BS636" s="59"/>
      <c r="BT636" s="238"/>
      <c r="BU636" s="59"/>
      <c r="BV636" s="58" t="e">
        <f t="shared" si="83"/>
        <v>#DIV/0!</v>
      </c>
      <c r="BW636" s="58" t="e">
        <f t="shared" si="84"/>
        <v>#DIV/0!</v>
      </c>
      <c r="BX636" s="58" t="e">
        <f t="shared" si="85"/>
        <v>#DIV/0!</v>
      </c>
      <c r="BY636" s="53"/>
      <c r="BZ636" s="58"/>
      <c r="CA636" s="61"/>
      <c r="CB636" s="56"/>
      <c r="CC636" s="56"/>
      <c r="CD636" s="56"/>
      <c r="CF636" s="62">
        <f t="shared" si="86"/>
        <v>0</v>
      </c>
      <c r="CG636" s="62">
        <f t="shared" si="87"/>
        <v>0</v>
      </c>
      <c r="CH636" s="173">
        <f t="shared" si="88"/>
        <v>0</v>
      </c>
      <c r="CI636" s="62">
        <f t="shared" si="89"/>
        <v>0</v>
      </c>
    </row>
    <row r="637" spans="2:87" ht="20.100000000000001" customHeight="1" x14ac:dyDescent="0.25">
      <c r="B637" s="53"/>
      <c r="C637" s="54"/>
      <c r="D637" s="267"/>
      <c r="E637" s="271"/>
      <c r="F637" s="55"/>
      <c r="G637" s="274"/>
      <c r="H637" s="53"/>
      <c r="I637" s="53"/>
      <c r="J637" s="53"/>
      <c r="K637" s="53"/>
      <c r="L637" s="265"/>
      <c r="M637" s="53"/>
      <c r="N637" s="260"/>
      <c r="O637" s="274"/>
      <c r="P637" s="53"/>
      <c r="Q637" s="263"/>
      <c r="R637" s="263"/>
      <c r="S637" s="179"/>
      <c r="T637" s="195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5"/>
      <c r="AF637" s="53"/>
      <c r="AG637" s="55"/>
      <c r="AH637" s="54"/>
      <c r="AI637" s="53"/>
      <c r="AJ637" s="53"/>
      <c r="AK637" s="208"/>
      <c r="AL637" s="54"/>
      <c r="AM637" s="53"/>
      <c r="AN637" s="206"/>
      <c r="AO637" s="54"/>
      <c r="AP637" s="54"/>
      <c r="AQ637" s="54"/>
      <c r="AR637" s="53"/>
      <c r="AS637" s="185"/>
      <c r="AT637" s="56"/>
      <c r="AU637" s="54"/>
      <c r="AV637" s="190"/>
      <c r="AW637" s="185"/>
      <c r="AX637" s="185"/>
      <c r="AY637" s="182"/>
      <c r="AZ637" s="56"/>
      <c r="BA637" s="56"/>
      <c r="BB637" s="56"/>
      <c r="BC637" s="56" t="str">
        <f t="shared" si="81"/>
        <v/>
      </c>
      <c r="BD637" s="56"/>
      <c r="BE637" s="57"/>
      <c r="BF637" s="56"/>
      <c r="BG637" s="56"/>
      <c r="BH637" s="231"/>
      <c r="BI637" s="197">
        <f t="shared" si="82"/>
        <v>0</v>
      </c>
      <c r="BJ637" s="236"/>
      <c r="BK637" s="56"/>
      <c r="BL637" s="56"/>
      <c r="BM637" s="56"/>
      <c r="BN637" s="223"/>
      <c r="BO637" s="53"/>
      <c r="BP637" s="231"/>
      <c r="BQ637" s="59"/>
      <c r="BR637" s="60"/>
      <c r="BS637" s="59"/>
      <c r="BT637" s="238"/>
      <c r="BU637" s="59"/>
      <c r="BV637" s="58" t="e">
        <f t="shared" si="83"/>
        <v>#DIV/0!</v>
      </c>
      <c r="BW637" s="58" t="e">
        <f t="shared" si="84"/>
        <v>#DIV/0!</v>
      </c>
      <c r="BX637" s="58" t="e">
        <f t="shared" si="85"/>
        <v>#DIV/0!</v>
      </c>
      <c r="BY637" s="53"/>
      <c r="BZ637" s="58"/>
      <c r="CA637" s="61"/>
      <c r="CB637" s="56"/>
      <c r="CC637" s="56"/>
      <c r="CD637" s="56"/>
      <c r="CF637" s="62">
        <f t="shared" si="86"/>
        <v>0</v>
      </c>
      <c r="CG637" s="62">
        <f t="shared" si="87"/>
        <v>0</v>
      </c>
      <c r="CH637" s="173">
        <f t="shared" si="88"/>
        <v>0</v>
      </c>
      <c r="CI637" s="62">
        <f t="shared" si="89"/>
        <v>0</v>
      </c>
    </row>
    <row r="638" spans="2:87" ht="20.100000000000001" customHeight="1" x14ac:dyDescent="0.25">
      <c r="B638" s="53"/>
      <c r="C638" s="54"/>
      <c r="D638" s="267"/>
      <c r="E638" s="271"/>
      <c r="F638" s="55"/>
      <c r="G638" s="274"/>
      <c r="H638" s="53"/>
      <c r="I638" s="53"/>
      <c r="J638" s="53"/>
      <c r="K638" s="53"/>
      <c r="L638" s="265"/>
      <c r="M638" s="53"/>
      <c r="N638" s="260"/>
      <c r="O638" s="274"/>
      <c r="P638" s="53"/>
      <c r="Q638" s="263"/>
      <c r="R638" s="263"/>
      <c r="S638" s="179"/>
      <c r="T638" s="195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5"/>
      <c r="AF638" s="53"/>
      <c r="AG638" s="55"/>
      <c r="AH638" s="54"/>
      <c r="AI638" s="53"/>
      <c r="AJ638" s="53"/>
      <c r="AK638" s="208"/>
      <c r="AL638" s="54"/>
      <c r="AM638" s="53"/>
      <c r="AN638" s="206"/>
      <c r="AO638" s="54"/>
      <c r="AP638" s="54"/>
      <c r="AQ638" s="54"/>
      <c r="AR638" s="53"/>
      <c r="AS638" s="185"/>
      <c r="AT638" s="56"/>
      <c r="AU638" s="54"/>
      <c r="AV638" s="190"/>
      <c r="AW638" s="185"/>
      <c r="AX638" s="185"/>
      <c r="AY638" s="182"/>
      <c r="AZ638" s="56"/>
      <c r="BA638" s="56"/>
      <c r="BB638" s="56"/>
      <c r="BC638" s="56" t="str">
        <f t="shared" si="81"/>
        <v/>
      </c>
      <c r="BD638" s="56"/>
      <c r="BE638" s="57"/>
      <c r="BF638" s="56"/>
      <c r="BG638" s="56"/>
      <c r="BH638" s="231"/>
      <c r="BI638" s="197">
        <f t="shared" si="82"/>
        <v>0</v>
      </c>
      <c r="BJ638" s="236"/>
      <c r="BK638" s="56"/>
      <c r="BL638" s="56"/>
      <c r="BM638" s="56"/>
      <c r="BN638" s="223"/>
      <c r="BO638" s="53"/>
      <c r="BP638" s="231"/>
      <c r="BQ638" s="59"/>
      <c r="BR638" s="60"/>
      <c r="BS638" s="59"/>
      <c r="BT638" s="238"/>
      <c r="BU638" s="59"/>
      <c r="BV638" s="58" t="e">
        <f t="shared" si="83"/>
        <v>#DIV/0!</v>
      </c>
      <c r="BW638" s="58" t="e">
        <f t="shared" si="84"/>
        <v>#DIV/0!</v>
      </c>
      <c r="BX638" s="58" t="e">
        <f t="shared" si="85"/>
        <v>#DIV/0!</v>
      </c>
      <c r="BY638" s="53"/>
      <c r="BZ638" s="58"/>
      <c r="CA638" s="61"/>
      <c r="CB638" s="56"/>
      <c r="CC638" s="56"/>
      <c r="CD638" s="56"/>
      <c r="CF638" s="62">
        <f t="shared" si="86"/>
        <v>0</v>
      </c>
      <c r="CG638" s="62">
        <f t="shared" si="87"/>
        <v>0</v>
      </c>
      <c r="CH638" s="173">
        <f t="shared" si="88"/>
        <v>0</v>
      </c>
      <c r="CI638" s="62">
        <f t="shared" si="89"/>
        <v>0</v>
      </c>
    </row>
    <row r="639" spans="2:87" ht="20.100000000000001" customHeight="1" x14ac:dyDescent="0.25">
      <c r="B639" s="53"/>
      <c r="C639" s="54"/>
      <c r="D639" s="267"/>
      <c r="E639" s="271"/>
      <c r="F639" s="55"/>
      <c r="G639" s="274"/>
      <c r="H639" s="53"/>
      <c r="I639" s="53"/>
      <c r="J639" s="53"/>
      <c r="K639" s="53"/>
      <c r="L639" s="265"/>
      <c r="M639" s="53"/>
      <c r="N639" s="260"/>
      <c r="O639" s="274"/>
      <c r="P639" s="53"/>
      <c r="Q639" s="263"/>
      <c r="R639" s="263"/>
      <c r="S639" s="179"/>
      <c r="T639" s="195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5"/>
      <c r="AF639" s="53"/>
      <c r="AG639" s="55"/>
      <c r="AH639" s="54"/>
      <c r="AI639" s="53"/>
      <c r="AJ639" s="53"/>
      <c r="AK639" s="208"/>
      <c r="AL639" s="54"/>
      <c r="AM639" s="53"/>
      <c r="AN639" s="206"/>
      <c r="AO639" s="54"/>
      <c r="AP639" s="54"/>
      <c r="AQ639" s="54"/>
      <c r="AR639" s="53"/>
      <c r="AS639" s="185"/>
      <c r="AT639" s="56"/>
      <c r="AU639" s="54"/>
      <c r="AV639" s="190"/>
      <c r="AW639" s="185"/>
      <c r="AX639" s="185"/>
      <c r="AY639" s="182"/>
      <c r="AZ639" s="56"/>
      <c r="BA639" s="56"/>
      <c r="BB639" s="56"/>
      <c r="BC639" s="56" t="str">
        <f t="shared" si="81"/>
        <v/>
      </c>
      <c r="BD639" s="56"/>
      <c r="BE639" s="57"/>
      <c r="BF639" s="56"/>
      <c r="BG639" s="56"/>
      <c r="BH639" s="231"/>
      <c r="BI639" s="197">
        <f t="shared" si="82"/>
        <v>0</v>
      </c>
      <c r="BJ639" s="236"/>
      <c r="BK639" s="56"/>
      <c r="BL639" s="56"/>
      <c r="BM639" s="56"/>
      <c r="BN639" s="223"/>
      <c r="BO639" s="53"/>
      <c r="BP639" s="231"/>
      <c r="BQ639" s="59"/>
      <c r="BR639" s="60"/>
      <c r="BS639" s="59"/>
      <c r="BT639" s="238"/>
      <c r="BU639" s="59"/>
      <c r="BV639" s="58" t="e">
        <f t="shared" si="83"/>
        <v>#DIV/0!</v>
      </c>
      <c r="BW639" s="58" t="e">
        <f t="shared" si="84"/>
        <v>#DIV/0!</v>
      </c>
      <c r="BX639" s="58" t="e">
        <f t="shared" si="85"/>
        <v>#DIV/0!</v>
      </c>
      <c r="BY639" s="53"/>
      <c r="BZ639" s="58"/>
      <c r="CA639" s="61"/>
      <c r="CB639" s="56"/>
      <c r="CC639" s="56"/>
      <c r="CD639" s="56"/>
      <c r="CF639" s="62">
        <f t="shared" si="86"/>
        <v>0</v>
      </c>
      <c r="CG639" s="62">
        <f t="shared" si="87"/>
        <v>0</v>
      </c>
      <c r="CH639" s="173">
        <f t="shared" si="88"/>
        <v>0</v>
      </c>
      <c r="CI639" s="62">
        <f t="shared" si="89"/>
        <v>0</v>
      </c>
    </row>
    <row r="640" spans="2:87" ht="20.100000000000001" customHeight="1" x14ac:dyDescent="0.25">
      <c r="B640" s="53"/>
      <c r="C640" s="54"/>
      <c r="D640" s="267"/>
      <c r="E640" s="271"/>
      <c r="F640" s="55"/>
      <c r="G640" s="274"/>
      <c r="H640" s="53"/>
      <c r="I640" s="53"/>
      <c r="J640" s="53"/>
      <c r="K640" s="53"/>
      <c r="L640" s="265"/>
      <c r="M640" s="53"/>
      <c r="N640" s="260"/>
      <c r="O640" s="274"/>
      <c r="P640" s="53"/>
      <c r="Q640" s="263"/>
      <c r="R640" s="263"/>
      <c r="S640" s="179"/>
      <c r="T640" s="195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5"/>
      <c r="AF640" s="53"/>
      <c r="AG640" s="55"/>
      <c r="AH640" s="54"/>
      <c r="AI640" s="53"/>
      <c r="AJ640" s="53"/>
      <c r="AK640" s="208"/>
      <c r="AL640" s="54"/>
      <c r="AM640" s="53"/>
      <c r="AN640" s="206"/>
      <c r="AO640" s="54"/>
      <c r="AP640" s="54"/>
      <c r="AQ640" s="54"/>
      <c r="AR640" s="53"/>
      <c r="AS640" s="185"/>
      <c r="AT640" s="56"/>
      <c r="AU640" s="54"/>
      <c r="AV640" s="190"/>
      <c r="AW640" s="185"/>
      <c r="AX640" s="185"/>
      <c r="AY640" s="182"/>
      <c r="AZ640" s="56"/>
      <c r="BA640" s="56"/>
      <c r="BB640" s="56"/>
      <c r="BC640" s="56" t="str">
        <f t="shared" si="81"/>
        <v/>
      </c>
      <c r="BD640" s="56"/>
      <c r="BE640" s="57"/>
      <c r="BF640" s="56"/>
      <c r="BG640" s="56"/>
      <c r="BH640" s="231"/>
      <c r="BI640" s="197">
        <f t="shared" si="82"/>
        <v>0</v>
      </c>
      <c r="BJ640" s="236"/>
      <c r="BK640" s="56"/>
      <c r="BL640" s="56"/>
      <c r="BM640" s="56"/>
      <c r="BN640" s="223"/>
      <c r="BO640" s="53"/>
      <c r="BP640" s="231"/>
      <c r="BQ640" s="59"/>
      <c r="BR640" s="60"/>
      <c r="BS640" s="59"/>
      <c r="BT640" s="238"/>
      <c r="BU640" s="59"/>
      <c r="BV640" s="58" t="e">
        <f t="shared" si="83"/>
        <v>#DIV/0!</v>
      </c>
      <c r="BW640" s="58" t="e">
        <f t="shared" si="84"/>
        <v>#DIV/0!</v>
      </c>
      <c r="BX640" s="58" t="e">
        <f t="shared" si="85"/>
        <v>#DIV/0!</v>
      </c>
      <c r="BY640" s="53"/>
      <c r="BZ640" s="58"/>
      <c r="CA640" s="61"/>
      <c r="CB640" s="56"/>
      <c r="CC640" s="56"/>
      <c r="CD640" s="56"/>
      <c r="CF640" s="62">
        <f t="shared" si="86"/>
        <v>0</v>
      </c>
      <c r="CG640" s="62">
        <f t="shared" si="87"/>
        <v>0</v>
      </c>
      <c r="CH640" s="173">
        <f t="shared" si="88"/>
        <v>0</v>
      </c>
      <c r="CI640" s="62">
        <f t="shared" si="89"/>
        <v>0</v>
      </c>
    </row>
    <row r="641" spans="2:87" ht="20.100000000000001" customHeight="1" x14ac:dyDescent="0.25">
      <c r="B641" s="53"/>
      <c r="C641" s="54"/>
      <c r="D641" s="267"/>
      <c r="E641" s="271"/>
      <c r="F641" s="55"/>
      <c r="G641" s="274"/>
      <c r="H641" s="53"/>
      <c r="I641" s="53"/>
      <c r="J641" s="53"/>
      <c r="K641" s="53"/>
      <c r="L641" s="265"/>
      <c r="M641" s="53"/>
      <c r="N641" s="260"/>
      <c r="O641" s="274"/>
      <c r="P641" s="53"/>
      <c r="Q641" s="263"/>
      <c r="R641" s="263"/>
      <c r="S641" s="179"/>
      <c r="T641" s="195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5"/>
      <c r="AF641" s="53"/>
      <c r="AG641" s="55"/>
      <c r="AH641" s="54"/>
      <c r="AI641" s="53"/>
      <c r="AJ641" s="53"/>
      <c r="AK641" s="208"/>
      <c r="AL641" s="54"/>
      <c r="AM641" s="53"/>
      <c r="AN641" s="206"/>
      <c r="AO641" s="54"/>
      <c r="AP641" s="54"/>
      <c r="AQ641" s="54"/>
      <c r="AR641" s="53"/>
      <c r="AS641" s="185"/>
      <c r="AT641" s="56"/>
      <c r="AU641" s="54"/>
      <c r="AV641" s="190"/>
      <c r="AW641" s="185"/>
      <c r="AX641" s="185"/>
      <c r="AY641" s="182"/>
      <c r="AZ641" s="56"/>
      <c r="BA641" s="56"/>
      <c r="BB641" s="56"/>
      <c r="BC641" s="56" t="str">
        <f t="shared" si="81"/>
        <v/>
      </c>
      <c r="BD641" s="56"/>
      <c r="BE641" s="57"/>
      <c r="BF641" s="56"/>
      <c r="BG641" s="56"/>
      <c r="BH641" s="231"/>
      <c r="BI641" s="197">
        <f t="shared" si="82"/>
        <v>0</v>
      </c>
      <c r="BJ641" s="236"/>
      <c r="BK641" s="56"/>
      <c r="BL641" s="56"/>
      <c r="BM641" s="56"/>
      <c r="BN641" s="223"/>
      <c r="BO641" s="53"/>
      <c r="BP641" s="231"/>
      <c r="BQ641" s="59"/>
      <c r="BR641" s="60"/>
      <c r="BS641" s="59"/>
      <c r="BT641" s="238"/>
      <c r="BU641" s="59"/>
      <c r="BV641" s="58" t="e">
        <f t="shared" si="83"/>
        <v>#DIV/0!</v>
      </c>
      <c r="BW641" s="58" t="e">
        <f t="shared" si="84"/>
        <v>#DIV/0!</v>
      </c>
      <c r="BX641" s="58" t="e">
        <f t="shared" si="85"/>
        <v>#DIV/0!</v>
      </c>
      <c r="BY641" s="53"/>
      <c r="BZ641" s="58"/>
      <c r="CA641" s="61"/>
      <c r="CB641" s="56"/>
      <c r="CC641" s="56"/>
      <c r="CD641" s="56"/>
      <c r="CF641" s="62">
        <f t="shared" si="86"/>
        <v>0</v>
      </c>
      <c r="CG641" s="62">
        <f t="shared" si="87"/>
        <v>0</v>
      </c>
      <c r="CH641" s="173">
        <f t="shared" si="88"/>
        <v>0</v>
      </c>
      <c r="CI641" s="62">
        <f t="shared" si="89"/>
        <v>0</v>
      </c>
    </row>
    <row r="642" spans="2:87" ht="20.100000000000001" customHeight="1" x14ac:dyDescent="0.25">
      <c r="B642" s="53"/>
      <c r="C642" s="54"/>
      <c r="D642" s="267"/>
      <c r="E642" s="271"/>
      <c r="F642" s="55"/>
      <c r="G642" s="274"/>
      <c r="H642" s="53"/>
      <c r="I642" s="53"/>
      <c r="J642" s="53"/>
      <c r="K642" s="53"/>
      <c r="L642" s="265"/>
      <c r="M642" s="53"/>
      <c r="N642" s="260"/>
      <c r="O642" s="274"/>
      <c r="P642" s="53"/>
      <c r="Q642" s="263"/>
      <c r="R642" s="263"/>
      <c r="S642" s="179"/>
      <c r="T642" s="195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5"/>
      <c r="AF642" s="53"/>
      <c r="AG642" s="55"/>
      <c r="AH642" s="54"/>
      <c r="AI642" s="53"/>
      <c r="AJ642" s="53"/>
      <c r="AK642" s="208"/>
      <c r="AL642" s="54"/>
      <c r="AM642" s="53"/>
      <c r="AN642" s="206"/>
      <c r="AO642" s="54"/>
      <c r="AP642" s="54"/>
      <c r="AQ642" s="54"/>
      <c r="AR642" s="53"/>
      <c r="AS642" s="185"/>
      <c r="AT642" s="56"/>
      <c r="AU642" s="54"/>
      <c r="AV642" s="190"/>
      <c r="AW642" s="185"/>
      <c r="AX642" s="185"/>
      <c r="AY642" s="182"/>
      <c r="AZ642" s="56"/>
      <c r="BA642" s="56"/>
      <c r="BB642" s="56"/>
      <c r="BC642" s="56" t="str">
        <f t="shared" si="81"/>
        <v/>
      </c>
      <c r="BD642" s="56"/>
      <c r="BE642" s="57"/>
      <c r="BF642" s="56"/>
      <c r="BG642" s="56"/>
      <c r="BH642" s="231"/>
      <c r="BI642" s="197">
        <f t="shared" si="82"/>
        <v>0</v>
      </c>
      <c r="BJ642" s="236"/>
      <c r="BK642" s="56"/>
      <c r="BL642" s="56"/>
      <c r="BM642" s="56"/>
      <c r="BN642" s="223"/>
      <c r="BO642" s="53"/>
      <c r="BP642" s="231"/>
      <c r="BQ642" s="59"/>
      <c r="BR642" s="60"/>
      <c r="BS642" s="59"/>
      <c r="BT642" s="238"/>
      <c r="BU642" s="59"/>
      <c r="BV642" s="58" t="e">
        <f t="shared" si="83"/>
        <v>#DIV/0!</v>
      </c>
      <c r="BW642" s="58" t="e">
        <f t="shared" si="84"/>
        <v>#DIV/0!</v>
      </c>
      <c r="BX642" s="58" t="e">
        <f t="shared" si="85"/>
        <v>#DIV/0!</v>
      </c>
      <c r="BY642" s="53"/>
      <c r="BZ642" s="58"/>
      <c r="CA642" s="61"/>
      <c r="CB642" s="56"/>
      <c r="CC642" s="56"/>
      <c r="CD642" s="56"/>
      <c r="CF642" s="62">
        <f t="shared" si="86"/>
        <v>0</v>
      </c>
      <c r="CG642" s="62">
        <f t="shared" si="87"/>
        <v>0</v>
      </c>
      <c r="CH642" s="173">
        <f t="shared" si="88"/>
        <v>0</v>
      </c>
      <c r="CI642" s="62">
        <f t="shared" si="89"/>
        <v>0</v>
      </c>
    </row>
    <row r="643" spans="2:87" ht="20.100000000000001" customHeight="1" x14ac:dyDescent="0.25">
      <c r="B643" s="53"/>
      <c r="C643" s="54"/>
      <c r="D643" s="267"/>
      <c r="E643" s="271"/>
      <c r="F643" s="55"/>
      <c r="G643" s="274"/>
      <c r="H643" s="53"/>
      <c r="I643" s="53"/>
      <c r="J643" s="53"/>
      <c r="K643" s="53"/>
      <c r="L643" s="265"/>
      <c r="M643" s="53"/>
      <c r="N643" s="260"/>
      <c r="O643" s="274"/>
      <c r="P643" s="53"/>
      <c r="Q643" s="263"/>
      <c r="R643" s="263"/>
      <c r="S643" s="179"/>
      <c r="T643" s="195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5"/>
      <c r="AF643" s="53"/>
      <c r="AG643" s="55"/>
      <c r="AH643" s="54"/>
      <c r="AI643" s="53"/>
      <c r="AJ643" s="53"/>
      <c r="AK643" s="208"/>
      <c r="AL643" s="54"/>
      <c r="AM643" s="53"/>
      <c r="AN643" s="206"/>
      <c r="AO643" s="54"/>
      <c r="AP643" s="54"/>
      <c r="AQ643" s="54"/>
      <c r="AR643" s="53"/>
      <c r="AS643" s="185"/>
      <c r="AT643" s="56"/>
      <c r="AU643" s="54"/>
      <c r="AV643" s="190"/>
      <c r="AW643" s="185"/>
      <c r="AX643" s="185"/>
      <c r="AY643" s="182"/>
      <c r="AZ643" s="56"/>
      <c r="BA643" s="56"/>
      <c r="BB643" s="56"/>
      <c r="BC643" s="56" t="str">
        <f t="shared" si="81"/>
        <v/>
      </c>
      <c r="BD643" s="56"/>
      <c r="BE643" s="57"/>
      <c r="BF643" s="56"/>
      <c r="BG643" s="56"/>
      <c r="BH643" s="231"/>
      <c r="BI643" s="197">
        <f t="shared" si="82"/>
        <v>0</v>
      </c>
      <c r="BJ643" s="236"/>
      <c r="BK643" s="56"/>
      <c r="BL643" s="56"/>
      <c r="BM643" s="56"/>
      <c r="BN643" s="223"/>
      <c r="BO643" s="53"/>
      <c r="BP643" s="231"/>
      <c r="BQ643" s="59"/>
      <c r="BR643" s="60"/>
      <c r="BS643" s="59"/>
      <c r="BT643" s="238"/>
      <c r="BU643" s="59"/>
      <c r="BV643" s="58" t="e">
        <f t="shared" si="83"/>
        <v>#DIV/0!</v>
      </c>
      <c r="BW643" s="58" t="e">
        <f t="shared" si="84"/>
        <v>#DIV/0!</v>
      </c>
      <c r="BX643" s="58" t="e">
        <f t="shared" si="85"/>
        <v>#DIV/0!</v>
      </c>
      <c r="BY643" s="53"/>
      <c r="BZ643" s="58"/>
      <c r="CA643" s="61"/>
      <c r="CB643" s="56"/>
      <c r="CC643" s="56"/>
      <c r="CD643" s="56"/>
      <c r="CF643" s="62">
        <f t="shared" si="86"/>
        <v>0</v>
      </c>
      <c r="CG643" s="62">
        <f t="shared" si="87"/>
        <v>0</v>
      </c>
      <c r="CH643" s="173">
        <f t="shared" si="88"/>
        <v>0</v>
      </c>
      <c r="CI643" s="62">
        <f t="shared" si="89"/>
        <v>0</v>
      </c>
    </row>
    <row r="644" spans="2:87" ht="20.100000000000001" customHeight="1" x14ac:dyDescent="0.25">
      <c r="B644" s="53"/>
      <c r="C644" s="54"/>
      <c r="D644" s="267"/>
      <c r="E644" s="271"/>
      <c r="F644" s="55"/>
      <c r="G644" s="274"/>
      <c r="H644" s="53"/>
      <c r="I644" s="53"/>
      <c r="J644" s="53"/>
      <c r="K644" s="53"/>
      <c r="L644" s="265"/>
      <c r="M644" s="53"/>
      <c r="N644" s="260"/>
      <c r="O644" s="274"/>
      <c r="P644" s="53"/>
      <c r="Q644" s="263"/>
      <c r="R644" s="263"/>
      <c r="S644" s="179"/>
      <c r="T644" s="195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5"/>
      <c r="AF644" s="53"/>
      <c r="AG644" s="55"/>
      <c r="AH644" s="54"/>
      <c r="AI644" s="53"/>
      <c r="AJ644" s="53"/>
      <c r="AK644" s="208"/>
      <c r="AL644" s="54"/>
      <c r="AM644" s="53"/>
      <c r="AN644" s="206"/>
      <c r="AO644" s="54"/>
      <c r="AP644" s="54"/>
      <c r="AQ644" s="54"/>
      <c r="AR644" s="53"/>
      <c r="AS644" s="185"/>
      <c r="AT644" s="56"/>
      <c r="AU644" s="54"/>
      <c r="AV644" s="190"/>
      <c r="AW644" s="185"/>
      <c r="AX644" s="185"/>
      <c r="AY644" s="182"/>
      <c r="AZ644" s="56"/>
      <c r="BA644" s="56"/>
      <c r="BB644" s="56"/>
      <c r="BC644" s="56" t="str">
        <f t="shared" si="81"/>
        <v/>
      </c>
      <c r="BD644" s="56"/>
      <c r="BE644" s="57"/>
      <c r="BF644" s="56"/>
      <c r="BG644" s="56"/>
      <c r="BH644" s="231"/>
      <c r="BI644" s="197">
        <f t="shared" si="82"/>
        <v>0</v>
      </c>
      <c r="BJ644" s="236"/>
      <c r="BK644" s="56"/>
      <c r="BL644" s="56"/>
      <c r="BM644" s="56"/>
      <c r="BN644" s="223"/>
      <c r="BO644" s="53"/>
      <c r="BP644" s="231"/>
      <c r="BQ644" s="59"/>
      <c r="BR644" s="60"/>
      <c r="BS644" s="59"/>
      <c r="BT644" s="238"/>
      <c r="BU644" s="59"/>
      <c r="BV644" s="58" t="e">
        <f t="shared" si="83"/>
        <v>#DIV/0!</v>
      </c>
      <c r="BW644" s="58" t="e">
        <f t="shared" si="84"/>
        <v>#DIV/0!</v>
      </c>
      <c r="BX644" s="58" t="e">
        <f t="shared" si="85"/>
        <v>#DIV/0!</v>
      </c>
      <c r="BY644" s="53"/>
      <c r="BZ644" s="58"/>
      <c r="CA644" s="61"/>
      <c r="CB644" s="56"/>
      <c r="CC644" s="56"/>
      <c r="CD644" s="56"/>
      <c r="CF644" s="62">
        <f t="shared" si="86"/>
        <v>0</v>
      </c>
      <c r="CG644" s="62">
        <f t="shared" si="87"/>
        <v>0</v>
      </c>
      <c r="CH644" s="173">
        <f t="shared" si="88"/>
        <v>0</v>
      </c>
      <c r="CI644" s="62">
        <f t="shared" si="89"/>
        <v>0</v>
      </c>
    </row>
    <row r="645" spans="2:87" ht="20.100000000000001" customHeight="1" x14ac:dyDescent="0.25">
      <c r="B645" s="53"/>
      <c r="C645" s="54"/>
      <c r="D645" s="267"/>
      <c r="E645" s="271"/>
      <c r="F645" s="55"/>
      <c r="G645" s="274"/>
      <c r="H645" s="53"/>
      <c r="I645" s="53"/>
      <c r="J645" s="53"/>
      <c r="K645" s="53"/>
      <c r="L645" s="265"/>
      <c r="M645" s="53"/>
      <c r="N645" s="260"/>
      <c r="O645" s="274"/>
      <c r="P645" s="53"/>
      <c r="Q645" s="263"/>
      <c r="R645" s="263"/>
      <c r="S645" s="179"/>
      <c r="T645" s="195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5"/>
      <c r="AF645" s="53"/>
      <c r="AG645" s="55"/>
      <c r="AH645" s="54"/>
      <c r="AI645" s="53"/>
      <c r="AJ645" s="53"/>
      <c r="AK645" s="208"/>
      <c r="AL645" s="54"/>
      <c r="AM645" s="53"/>
      <c r="AN645" s="206"/>
      <c r="AO645" s="54"/>
      <c r="AP645" s="54"/>
      <c r="AQ645" s="54"/>
      <c r="AR645" s="53"/>
      <c r="AS645" s="185"/>
      <c r="AT645" s="56"/>
      <c r="AU645" s="54"/>
      <c r="AV645" s="190"/>
      <c r="AW645" s="185"/>
      <c r="AX645" s="185"/>
      <c r="AY645" s="182"/>
      <c r="AZ645" s="56"/>
      <c r="BA645" s="56"/>
      <c r="BB645" s="56"/>
      <c r="BC645" s="56" t="str">
        <f t="shared" si="81"/>
        <v/>
      </c>
      <c r="BD645" s="56"/>
      <c r="BE645" s="57"/>
      <c r="BF645" s="56"/>
      <c r="BG645" s="56"/>
      <c r="BH645" s="231"/>
      <c r="BI645" s="197">
        <f t="shared" si="82"/>
        <v>0</v>
      </c>
      <c r="BJ645" s="236"/>
      <c r="BK645" s="56"/>
      <c r="BL645" s="56"/>
      <c r="BM645" s="56"/>
      <c r="BN645" s="223"/>
      <c r="BO645" s="53"/>
      <c r="BP645" s="231"/>
      <c r="BQ645" s="59"/>
      <c r="BR645" s="60"/>
      <c r="BS645" s="59"/>
      <c r="BT645" s="238"/>
      <c r="BU645" s="59"/>
      <c r="BV645" s="58" t="e">
        <f t="shared" si="83"/>
        <v>#DIV/0!</v>
      </c>
      <c r="BW645" s="58" t="e">
        <f t="shared" si="84"/>
        <v>#DIV/0!</v>
      </c>
      <c r="BX645" s="58" t="e">
        <f t="shared" si="85"/>
        <v>#DIV/0!</v>
      </c>
      <c r="BY645" s="53"/>
      <c r="BZ645" s="58"/>
      <c r="CA645" s="61"/>
      <c r="CB645" s="56"/>
      <c r="CC645" s="56"/>
      <c r="CD645" s="56"/>
      <c r="CF645" s="62">
        <f t="shared" si="86"/>
        <v>0</v>
      </c>
      <c r="CG645" s="62">
        <f t="shared" si="87"/>
        <v>0</v>
      </c>
      <c r="CH645" s="173">
        <f t="shared" si="88"/>
        <v>0</v>
      </c>
      <c r="CI645" s="62">
        <f t="shared" si="89"/>
        <v>0</v>
      </c>
    </row>
    <row r="646" spans="2:87" ht="20.100000000000001" customHeight="1" x14ac:dyDescent="0.25">
      <c r="B646" s="53"/>
      <c r="C646" s="54"/>
      <c r="D646" s="267"/>
      <c r="E646" s="271"/>
      <c r="F646" s="55"/>
      <c r="G646" s="274"/>
      <c r="H646" s="53"/>
      <c r="I646" s="53"/>
      <c r="J646" s="53"/>
      <c r="K646" s="53"/>
      <c r="L646" s="265"/>
      <c r="M646" s="53"/>
      <c r="N646" s="260"/>
      <c r="O646" s="274"/>
      <c r="P646" s="53"/>
      <c r="Q646" s="263"/>
      <c r="R646" s="263"/>
      <c r="S646" s="179"/>
      <c r="T646" s="195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5"/>
      <c r="AF646" s="53"/>
      <c r="AG646" s="55"/>
      <c r="AH646" s="54"/>
      <c r="AI646" s="53"/>
      <c r="AJ646" s="53"/>
      <c r="AK646" s="208"/>
      <c r="AL646" s="54"/>
      <c r="AM646" s="53"/>
      <c r="AN646" s="206"/>
      <c r="AO646" s="54"/>
      <c r="AP646" s="54"/>
      <c r="AQ646" s="54"/>
      <c r="AR646" s="53"/>
      <c r="AS646" s="185"/>
      <c r="AT646" s="56"/>
      <c r="AU646" s="54"/>
      <c r="AV646" s="190"/>
      <c r="AW646" s="185"/>
      <c r="AX646" s="185"/>
      <c r="AY646" s="182"/>
      <c r="AZ646" s="56"/>
      <c r="BA646" s="56"/>
      <c r="BB646" s="56"/>
      <c r="BC646" s="56" t="str">
        <f t="shared" si="81"/>
        <v/>
      </c>
      <c r="BD646" s="56"/>
      <c r="BE646" s="57"/>
      <c r="BF646" s="56"/>
      <c r="BG646" s="56"/>
      <c r="BH646" s="231"/>
      <c r="BI646" s="197">
        <f t="shared" si="82"/>
        <v>0</v>
      </c>
      <c r="BJ646" s="236"/>
      <c r="BK646" s="56"/>
      <c r="BL646" s="56"/>
      <c r="BM646" s="56"/>
      <c r="BN646" s="223"/>
      <c r="BO646" s="53"/>
      <c r="BP646" s="231"/>
      <c r="BQ646" s="59"/>
      <c r="BR646" s="60"/>
      <c r="BS646" s="59"/>
      <c r="BT646" s="238"/>
      <c r="BU646" s="59"/>
      <c r="BV646" s="58" t="e">
        <f t="shared" si="83"/>
        <v>#DIV/0!</v>
      </c>
      <c r="BW646" s="58" t="e">
        <f t="shared" si="84"/>
        <v>#DIV/0!</v>
      </c>
      <c r="BX646" s="58" t="e">
        <f t="shared" si="85"/>
        <v>#DIV/0!</v>
      </c>
      <c r="BY646" s="53"/>
      <c r="BZ646" s="58"/>
      <c r="CA646" s="61"/>
      <c r="CB646" s="56"/>
      <c r="CC646" s="56"/>
      <c r="CD646" s="56"/>
      <c r="CF646" s="62">
        <f t="shared" si="86"/>
        <v>0</v>
      </c>
      <c r="CG646" s="62">
        <f t="shared" si="87"/>
        <v>0</v>
      </c>
      <c r="CH646" s="173">
        <f t="shared" si="88"/>
        <v>0</v>
      </c>
      <c r="CI646" s="62">
        <f t="shared" si="89"/>
        <v>0</v>
      </c>
    </row>
    <row r="647" spans="2:87" ht="20.100000000000001" customHeight="1" x14ac:dyDescent="0.25">
      <c r="B647" s="53"/>
      <c r="C647" s="54"/>
      <c r="D647" s="267"/>
      <c r="E647" s="271"/>
      <c r="F647" s="55"/>
      <c r="G647" s="274"/>
      <c r="H647" s="53"/>
      <c r="I647" s="53"/>
      <c r="J647" s="53"/>
      <c r="K647" s="53"/>
      <c r="L647" s="265"/>
      <c r="M647" s="53"/>
      <c r="N647" s="260"/>
      <c r="O647" s="274"/>
      <c r="P647" s="53"/>
      <c r="Q647" s="263"/>
      <c r="R647" s="263"/>
      <c r="S647" s="179"/>
      <c r="T647" s="195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5"/>
      <c r="AF647" s="53"/>
      <c r="AG647" s="55"/>
      <c r="AH647" s="54"/>
      <c r="AI647" s="53"/>
      <c r="AJ647" s="53"/>
      <c r="AK647" s="208"/>
      <c r="AL647" s="54"/>
      <c r="AM647" s="53"/>
      <c r="AN647" s="206"/>
      <c r="AO647" s="54"/>
      <c r="AP647" s="54"/>
      <c r="AQ647" s="54"/>
      <c r="AR647" s="53"/>
      <c r="AS647" s="185"/>
      <c r="AT647" s="56"/>
      <c r="AU647" s="54"/>
      <c r="AV647" s="190"/>
      <c r="AW647" s="185"/>
      <c r="AX647" s="185"/>
      <c r="AY647" s="182"/>
      <c r="AZ647" s="56"/>
      <c r="BA647" s="56"/>
      <c r="BB647" s="56"/>
      <c r="BC647" s="56" t="str">
        <f t="shared" si="81"/>
        <v/>
      </c>
      <c r="BD647" s="56"/>
      <c r="BE647" s="57"/>
      <c r="BF647" s="56"/>
      <c r="BG647" s="56"/>
      <c r="BH647" s="231"/>
      <c r="BI647" s="197">
        <f t="shared" si="82"/>
        <v>0</v>
      </c>
      <c r="BJ647" s="236"/>
      <c r="BK647" s="56"/>
      <c r="BL647" s="56"/>
      <c r="BM647" s="56"/>
      <c r="BN647" s="223"/>
      <c r="BO647" s="53"/>
      <c r="BP647" s="231"/>
      <c r="BQ647" s="59"/>
      <c r="BR647" s="60"/>
      <c r="BS647" s="59"/>
      <c r="BT647" s="238"/>
      <c r="BU647" s="59"/>
      <c r="BV647" s="58" t="e">
        <f t="shared" si="83"/>
        <v>#DIV/0!</v>
      </c>
      <c r="BW647" s="58" t="e">
        <f t="shared" si="84"/>
        <v>#DIV/0!</v>
      </c>
      <c r="BX647" s="58" t="e">
        <f t="shared" si="85"/>
        <v>#DIV/0!</v>
      </c>
      <c r="BY647" s="53"/>
      <c r="BZ647" s="58"/>
      <c r="CA647" s="61"/>
      <c r="CB647" s="56"/>
      <c r="CC647" s="56"/>
      <c r="CD647" s="56"/>
      <c r="CF647" s="62">
        <f t="shared" si="86"/>
        <v>0</v>
      </c>
      <c r="CG647" s="62">
        <f t="shared" si="87"/>
        <v>0</v>
      </c>
      <c r="CH647" s="173">
        <f t="shared" si="88"/>
        <v>0</v>
      </c>
      <c r="CI647" s="62">
        <f t="shared" si="89"/>
        <v>0</v>
      </c>
    </row>
    <row r="648" spans="2:87" ht="20.100000000000001" customHeight="1" x14ac:dyDescent="0.25">
      <c r="B648" s="53"/>
      <c r="C648" s="54"/>
      <c r="D648" s="267"/>
      <c r="E648" s="271"/>
      <c r="F648" s="55"/>
      <c r="G648" s="274"/>
      <c r="H648" s="53"/>
      <c r="I648" s="53"/>
      <c r="J648" s="53"/>
      <c r="K648" s="53"/>
      <c r="L648" s="265"/>
      <c r="M648" s="53"/>
      <c r="N648" s="260"/>
      <c r="O648" s="274"/>
      <c r="P648" s="53"/>
      <c r="Q648" s="263"/>
      <c r="R648" s="263"/>
      <c r="S648" s="179"/>
      <c r="T648" s="195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5"/>
      <c r="AF648" s="53"/>
      <c r="AG648" s="55"/>
      <c r="AH648" s="54"/>
      <c r="AI648" s="53"/>
      <c r="AJ648" s="53"/>
      <c r="AK648" s="208"/>
      <c r="AL648" s="54"/>
      <c r="AM648" s="53"/>
      <c r="AN648" s="206"/>
      <c r="AO648" s="54"/>
      <c r="AP648" s="54"/>
      <c r="AQ648" s="54"/>
      <c r="AR648" s="53"/>
      <c r="AS648" s="185"/>
      <c r="AT648" s="56"/>
      <c r="AU648" s="54"/>
      <c r="AV648" s="190"/>
      <c r="AW648" s="185"/>
      <c r="AX648" s="185"/>
      <c r="AY648" s="182"/>
      <c r="AZ648" s="56"/>
      <c r="BA648" s="56"/>
      <c r="BB648" s="56"/>
      <c r="BC648" s="56" t="str">
        <f t="shared" ref="BC648:BC711" si="90">+IF(BB648="","",BB648-BH648)</f>
        <v/>
      </c>
      <c r="BD648" s="56"/>
      <c r="BE648" s="57"/>
      <c r="BF648" s="56"/>
      <c r="BG648" s="56"/>
      <c r="BH648" s="231"/>
      <c r="BI648" s="197">
        <f t="shared" ref="BI648:BI711" si="91">CF648</f>
        <v>0</v>
      </c>
      <c r="BJ648" s="236"/>
      <c r="BK648" s="56"/>
      <c r="BL648" s="56"/>
      <c r="BM648" s="56"/>
      <c r="BN648" s="223"/>
      <c r="BO648" s="53"/>
      <c r="BP648" s="231"/>
      <c r="BQ648" s="59"/>
      <c r="BR648" s="60"/>
      <c r="BS648" s="59"/>
      <c r="BT648" s="238"/>
      <c r="BU648" s="59"/>
      <c r="BV648" s="58" t="e">
        <f t="shared" ref="BV648:BV711" si="92">((BS648/1.2)-BR648)/BS648</f>
        <v>#DIV/0!</v>
      </c>
      <c r="BW648" s="58" t="e">
        <f t="shared" ref="BW648:BW711" si="93">(BR648-CH648)/BR648</f>
        <v>#DIV/0!</v>
      </c>
      <c r="BX648" s="58" t="e">
        <f t="shared" ref="BX648:BX711" si="94">((BS648/1.2)-CG648)/BS648</f>
        <v>#DIV/0!</v>
      </c>
      <c r="BY648" s="53"/>
      <c r="BZ648" s="58"/>
      <c r="CA648" s="61"/>
      <c r="CB648" s="56"/>
      <c r="CC648" s="56"/>
      <c r="CD648" s="56"/>
      <c r="CF648" s="62">
        <f t="shared" ref="CF648:CF711" si="95">CE648*(BH648-BN648)</f>
        <v>0</v>
      </c>
      <c r="CG648" s="62">
        <f t="shared" ref="CG648:CG711" si="96">BH648*(1-CE648)</f>
        <v>0</v>
      </c>
      <c r="CH648" s="173">
        <f t="shared" ref="CH648:CH711" si="97">BH648-BI648</f>
        <v>0</v>
      </c>
      <c r="CI648" s="62">
        <f t="shared" ref="CI648:CI711" si="98">CG648*1.2</f>
        <v>0</v>
      </c>
    </row>
    <row r="649" spans="2:87" ht="20.100000000000001" customHeight="1" x14ac:dyDescent="0.25">
      <c r="B649" s="53"/>
      <c r="C649" s="54"/>
      <c r="D649" s="267"/>
      <c r="E649" s="271"/>
      <c r="F649" s="55"/>
      <c r="G649" s="274"/>
      <c r="H649" s="53"/>
      <c r="I649" s="53"/>
      <c r="J649" s="53"/>
      <c r="K649" s="53"/>
      <c r="L649" s="265"/>
      <c r="M649" s="53"/>
      <c r="N649" s="260"/>
      <c r="O649" s="274"/>
      <c r="P649" s="53"/>
      <c r="Q649" s="263"/>
      <c r="R649" s="263"/>
      <c r="S649" s="179"/>
      <c r="T649" s="195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5"/>
      <c r="AF649" s="53"/>
      <c r="AG649" s="55"/>
      <c r="AH649" s="54"/>
      <c r="AI649" s="53"/>
      <c r="AJ649" s="53"/>
      <c r="AK649" s="208"/>
      <c r="AL649" s="54"/>
      <c r="AM649" s="53"/>
      <c r="AN649" s="206"/>
      <c r="AO649" s="54"/>
      <c r="AP649" s="54"/>
      <c r="AQ649" s="54"/>
      <c r="AR649" s="53"/>
      <c r="AS649" s="185"/>
      <c r="AT649" s="56"/>
      <c r="AU649" s="54"/>
      <c r="AV649" s="190"/>
      <c r="AW649" s="185"/>
      <c r="AX649" s="185"/>
      <c r="AY649" s="182"/>
      <c r="AZ649" s="56"/>
      <c r="BA649" s="56"/>
      <c r="BB649" s="56"/>
      <c r="BC649" s="56" t="str">
        <f t="shared" si="90"/>
        <v/>
      </c>
      <c r="BD649" s="56"/>
      <c r="BE649" s="57"/>
      <c r="BF649" s="56"/>
      <c r="BG649" s="56"/>
      <c r="BH649" s="231"/>
      <c r="BI649" s="197">
        <f t="shared" si="91"/>
        <v>0</v>
      </c>
      <c r="BJ649" s="236"/>
      <c r="BK649" s="56"/>
      <c r="BL649" s="56"/>
      <c r="BM649" s="56"/>
      <c r="BN649" s="223"/>
      <c r="BO649" s="53"/>
      <c r="BP649" s="231"/>
      <c r="BQ649" s="59"/>
      <c r="BR649" s="60"/>
      <c r="BS649" s="59"/>
      <c r="BT649" s="238"/>
      <c r="BU649" s="59"/>
      <c r="BV649" s="58" t="e">
        <f t="shared" si="92"/>
        <v>#DIV/0!</v>
      </c>
      <c r="BW649" s="58" t="e">
        <f t="shared" si="93"/>
        <v>#DIV/0!</v>
      </c>
      <c r="BX649" s="58" t="e">
        <f t="shared" si="94"/>
        <v>#DIV/0!</v>
      </c>
      <c r="BY649" s="53"/>
      <c r="BZ649" s="58"/>
      <c r="CA649" s="61"/>
      <c r="CB649" s="56"/>
      <c r="CC649" s="56"/>
      <c r="CD649" s="56"/>
      <c r="CF649" s="62">
        <f t="shared" si="95"/>
        <v>0</v>
      </c>
      <c r="CG649" s="62">
        <f t="shared" si="96"/>
        <v>0</v>
      </c>
      <c r="CH649" s="173">
        <f t="shared" si="97"/>
        <v>0</v>
      </c>
      <c r="CI649" s="62">
        <f t="shared" si="98"/>
        <v>0</v>
      </c>
    </row>
    <row r="650" spans="2:87" ht="20.100000000000001" customHeight="1" x14ac:dyDescent="0.25">
      <c r="B650" s="53"/>
      <c r="C650" s="54"/>
      <c r="D650" s="267"/>
      <c r="E650" s="271"/>
      <c r="F650" s="55"/>
      <c r="G650" s="274"/>
      <c r="H650" s="53"/>
      <c r="I650" s="53"/>
      <c r="J650" s="53"/>
      <c r="K650" s="53"/>
      <c r="L650" s="265"/>
      <c r="M650" s="53"/>
      <c r="N650" s="260"/>
      <c r="O650" s="274"/>
      <c r="P650" s="53"/>
      <c r="Q650" s="263"/>
      <c r="R650" s="263"/>
      <c r="S650" s="179"/>
      <c r="T650" s="195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5"/>
      <c r="AF650" s="53"/>
      <c r="AG650" s="55"/>
      <c r="AH650" s="54"/>
      <c r="AI650" s="53"/>
      <c r="AJ650" s="53"/>
      <c r="AK650" s="208"/>
      <c r="AL650" s="54"/>
      <c r="AM650" s="53"/>
      <c r="AN650" s="206"/>
      <c r="AO650" s="54"/>
      <c r="AP650" s="54"/>
      <c r="AQ650" s="54"/>
      <c r="AR650" s="53"/>
      <c r="AS650" s="185"/>
      <c r="AT650" s="56"/>
      <c r="AU650" s="54"/>
      <c r="AV650" s="190"/>
      <c r="AW650" s="185"/>
      <c r="AX650" s="185"/>
      <c r="AY650" s="182"/>
      <c r="AZ650" s="56"/>
      <c r="BA650" s="56"/>
      <c r="BB650" s="56"/>
      <c r="BC650" s="56" t="str">
        <f t="shared" si="90"/>
        <v/>
      </c>
      <c r="BD650" s="56"/>
      <c r="BE650" s="57"/>
      <c r="BF650" s="56"/>
      <c r="BG650" s="56"/>
      <c r="BH650" s="231"/>
      <c r="BI650" s="197">
        <f t="shared" si="91"/>
        <v>0</v>
      </c>
      <c r="BJ650" s="236"/>
      <c r="BK650" s="56"/>
      <c r="BL650" s="56"/>
      <c r="BM650" s="56"/>
      <c r="BN650" s="223"/>
      <c r="BO650" s="53"/>
      <c r="BP650" s="231"/>
      <c r="BQ650" s="59"/>
      <c r="BR650" s="60"/>
      <c r="BS650" s="59"/>
      <c r="BT650" s="238"/>
      <c r="BU650" s="59"/>
      <c r="BV650" s="58" t="e">
        <f t="shared" si="92"/>
        <v>#DIV/0!</v>
      </c>
      <c r="BW650" s="58" t="e">
        <f t="shared" si="93"/>
        <v>#DIV/0!</v>
      </c>
      <c r="BX650" s="58" t="e">
        <f t="shared" si="94"/>
        <v>#DIV/0!</v>
      </c>
      <c r="BY650" s="53"/>
      <c r="BZ650" s="58"/>
      <c r="CA650" s="61"/>
      <c r="CB650" s="56"/>
      <c r="CC650" s="56"/>
      <c r="CD650" s="56"/>
      <c r="CF650" s="62">
        <f t="shared" si="95"/>
        <v>0</v>
      </c>
      <c r="CG650" s="62">
        <f t="shared" si="96"/>
        <v>0</v>
      </c>
      <c r="CH650" s="173">
        <f t="shared" si="97"/>
        <v>0</v>
      </c>
      <c r="CI650" s="62">
        <f t="shared" si="98"/>
        <v>0</v>
      </c>
    </row>
    <row r="651" spans="2:87" ht="20.100000000000001" customHeight="1" x14ac:dyDescent="0.25">
      <c r="B651" s="53"/>
      <c r="C651" s="54"/>
      <c r="D651" s="267"/>
      <c r="E651" s="271"/>
      <c r="F651" s="55"/>
      <c r="G651" s="274"/>
      <c r="H651" s="53"/>
      <c r="I651" s="53"/>
      <c r="J651" s="53"/>
      <c r="K651" s="53"/>
      <c r="L651" s="265"/>
      <c r="M651" s="53"/>
      <c r="N651" s="260"/>
      <c r="O651" s="274"/>
      <c r="P651" s="53"/>
      <c r="Q651" s="263"/>
      <c r="R651" s="263"/>
      <c r="S651" s="179"/>
      <c r="T651" s="195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5"/>
      <c r="AF651" s="53"/>
      <c r="AG651" s="55"/>
      <c r="AH651" s="54"/>
      <c r="AI651" s="53"/>
      <c r="AJ651" s="53"/>
      <c r="AK651" s="208"/>
      <c r="AL651" s="54"/>
      <c r="AM651" s="53"/>
      <c r="AN651" s="206"/>
      <c r="AO651" s="54"/>
      <c r="AP651" s="54"/>
      <c r="AQ651" s="54"/>
      <c r="AR651" s="53"/>
      <c r="AS651" s="185"/>
      <c r="AT651" s="56"/>
      <c r="AU651" s="54"/>
      <c r="AV651" s="190"/>
      <c r="AW651" s="185"/>
      <c r="AX651" s="185"/>
      <c r="AY651" s="182"/>
      <c r="AZ651" s="56"/>
      <c r="BA651" s="56"/>
      <c r="BB651" s="56"/>
      <c r="BC651" s="56" t="str">
        <f t="shared" si="90"/>
        <v/>
      </c>
      <c r="BD651" s="56"/>
      <c r="BE651" s="57"/>
      <c r="BF651" s="56"/>
      <c r="BG651" s="56"/>
      <c r="BH651" s="231"/>
      <c r="BI651" s="197">
        <f t="shared" si="91"/>
        <v>0</v>
      </c>
      <c r="BJ651" s="236"/>
      <c r="BK651" s="56"/>
      <c r="BL651" s="56"/>
      <c r="BM651" s="56"/>
      <c r="BN651" s="223"/>
      <c r="BO651" s="53"/>
      <c r="BP651" s="231"/>
      <c r="BQ651" s="59"/>
      <c r="BR651" s="60"/>
      <c r="BS651" s="59"/>
      <c r="BT651" s="238"/>
      <c r="BU651" s="59"/>
      <c r="BV651" s="58" t="e">
        <f t="shared" si="92"/>
        <v>#DIV/0!</v>
      </c>
      <c r="BW651" s="58" t="e">
        <f t="shared" si="93"/>
        <v>#DIV/0!</v>
      </c>
      <c r="BX651" s="58" t="e">
        <f t="shared" si="94"/>
        <v>#DIV/0!</v>
      </c>
      <c r="BY651" s="53"/>
      <c r="BZ651" s="58"/>
      <c r="CA651" s="61"/>
      <c r="CB651" s="56"/>
      <c r="CC651" s="56"/>
      <c r="CD651" s="56"/>
      <c r="CF651" s="62">
        <f t="shared" si="95"/>
        <v>0</v>
      </c>
      <c r="CG651" s="62">
        <f t="shared" si="96"/>
        <v>0</v>
      </c>
      <c r="CH651" s="173">
        <f t="shared" si="97"/>
        <v>0</v>
      </c>
      <c r="CI651" s="62">
        <f t="shared" si="98"/>
        <v>0</v>
      </c>
    </row>
    <row r="652" spans="2:87" ht="20.100000000000001" customHeight="1" x14ac:dyDescent="0.25">
      <c r="B652" s="53"/>
      <c r="C652" s="54"/>
      <c r="D652" s="267"/>
      <c r="E652" s="271"/>
      <c r="F652" s="55"/>
      <c r="G652" s="274"/>
      <c r="H652" s="53"/>
      <c r="I652" s="53"/>
      <c r="J652" s="53"/>
      <c r="K652" s="53"/>
      <c r="L652" s="265"/>
      <c r="M652" s="53"/>
      <c r="N652" s="260"/>
      <c r="O652" s="274"/>
      <c r="P652" s="53"/>
      <c r="Q652" s="263"/>
      <c r="R652" s="263"/>
      <c r="S652" s="179"/>
      <c r="T652" s="195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5"/>
      <c r="AF652" s="53"/>
      <c r="AG652" s="55"/>
      <c r="AH652" s="54"/>
      <c r="AI652" s="53"/>
      <c r="AJ652" s="53"/>
      <c r="AK652" s="208"/>
      <c r="AL652" s="54"/>
      <c r="AM652" s="53"/>
      <c r="AN652" s="206"/>
      <c r="AO652" s="54"/>
      <c r="AP652" s="54"/>
      <c r="AQ652" s="54"/>
      <c r="AR652" s="53"/>
      <c r="AS652" s="185"/>
      <c r="AT652" s="56"/>
      <c r="AU652" s="54"/>
      <c r="AV652" s="190"/>
      <c r="AW652" s="185"/>
      <c r="AX652" s="185"/>
      <c r="AY652" s="182"/>
      <c r="AZ652" s="56"/>
      <c r="BA652" s="56"/>
      <c r="BB652" s="56"/>
      <c r="BC652" s="56" t="str">
        <f t="shared" si="90"/>
        <v/>
      </c>
      <c r="BD652" s="56"/>
      <c r="BE652" s="57"/>
      <c r="BF652" s="56"/>
      <c r="BG652" s="56"/>
      <c r="BH652" s="231"/>
      <c r="BI652" s="197">
        <f t="shared" si="91"/>
        <v>0</v>
      </c>
      <c r="BJ652" s="236"/>
      <c r="BK652" s="56"/>
      <c r="BL652" s="56"/>
      <c r="BM652" s="56"/>
      <c r="BN652" s="223"/>
      <c r="BO652" s="53"/>
      <c r="BP652" s="231"/>
      <c r="BQ652" s="59"/>
      <c r="BR652" s="60"/>
      <c r="BS652" s="59"/>
      <c r="BT652" s="238"/>
      <c r="BU652" s="59"/>
      <c r="BV652" s="58" t="e">
        <f t="shared" si="92"/>
        <v>#DIV/0!</v>
      </c>
      <c r="BW652" s="58" t="e">
        <f t="shared" si="93"/>
        <v>#DIV/0!</v>
      </c>
      <c r="BX652" s="58" t="e">
        <f t="shared" si="94"/>
        <v>#DIV/0!</v>
      </c>
      <c r="BY652" s="53"/>
      <c r="BZ652" s="58"/>
      <c r="CA652" s="61"/>
      <c r="CB652" s="56"/>
      <c r="CC652" s="56"/>
      <c r="CD652" s="56"/>
      <c r="CF652" s="62">
        <f t="shared" si="95"/>
        <v>0</v>
      </c>
      <c r="CG652" s="62">
        <f t="shared" si="96"/>
        <v>0</v>
      </c>
      <c r="CH652" s="173">
        <f t="shared" si="97"/>
        <v>0</v>
      </c>
      <c r="CI652" s="62">
        <f t="shared" si="98"/>
        <v>0</v>
      </c>
    </row>
    <row r="653" spans="2:87" ht="20.100000000000001" customHeight="1" x14ac:dyDescent="0.25">
      <c r="B653" s="53"/>
      <c r="C653" s="54"/>
      <c r="D653" s="267"/>
      <c r="E653" s="271"/>
      <c r="F653" s="55"/>
      <c r="G653" s="274"/>
      <c r="H653" s="53"/>
      <c r="I653" s="53"/>
      <c r="J653" s="53"/>
      <c r="K653" s="53"/>
      <c r="L653" s="265"/>
      <c r="M653" s="53"/>
      <c r="N653" s="260"/>
      <c r="O653" s="274"/>
      <c r="P653" s="53"/>
      <c r="Q653" s="263"/>
      <c r="R653" s="263"/>
      <c r="S653" s="179"/>
      <c r="T653" s="195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5"/>
      <c r="AF653" s="53"/>
      <c r="AG653" s="55"/>
      <c r="AH653" s="54"/>
      <c r="AI653" s="53"/>
      <c r="AJ653" s="53"/>
      <c r="AK653" s="208"/>
      <c r="AL653" s="54"/>
      <c r="AM653" s="53"/>
      <c r="AN653" s="206"/>
      <c r="AO653" s="54"/>
      <c r="AP653" s="54"/>
      <c r="AQ653" s="54"/>
      <c r="AR653" s="53"/>
      <c r="AS653" s="185"/>
      <c r="AT653" s="56"/>
      <c r="AU653" s="54"/>
      <c r="AV653" s="190"/>
      <c r="AW653" s="185"/>
      <c r="AX653" s="185"/>
      <c r="AY653" s="182"/>
      <c r="AZ653" s="56"/>
      <c r="BA653" s="56"/>
      <c r="BB653" s="56"/>
      <c r="BC653" s="56" t="str">
        <f t="shared" si="90"/>
        <v/>
      </c>
      <c r="BD653" s="56"/>
      <c r="BE653" s="57"/>
      <c r="BF653" s="56"/>
      <c r="BG653" s="56"/>
      <c r="BH653" s="231"/>
      <c r="BI653" s="197">
        <f t="shared" si="91"/>
        <v>0</v>
      </c>
      <c r="BJ653" s="236"/>
      <c r="BK653" s="56"/>
      <c r="BL653" s="56"/>
      <c r="BM653" s="56"/>
      <c r="BN653" s="223"/>
      <c r="BO653" s="53"/>
      <c r="BP653" s="231"/>
      <c r="BQ653" s="59"/>
      <c r="BR653" s="60"/>
      <c r="BS653" s="59"/>
      <c r="BT653" s="238"/>
      <c r="BU653" s="59"/>
      <c r="BV653" s="58" t="e">
        <f t="shared" si="92"/>
        <v>#DIV/0!</v>
      </c>
      <c r="BW653" s="58" t="e">
        <f t="shared" si="93"/>
        <v>#DIV/0!</v>
      </c>
      <c r="BX653" s="58" t="e">
        <f t="shared" si="94"/>
        <v>#DIV/0!</v>
      </c>
      <c r="BY653" s="53"/>
      <c r="BZ653" s="58"/>
      <c r="CA653" s="61"/>
      <c r="CB653" s="56"/>
      <c r="CC653" s="56"/>
      <c r="CD653" s="56"/>
      <c r="CF653" s="62">
        <f t="shared" si="95"/>
        <v>0</v>
      </c>
      <c r="CG653" s="62">
        <f t="shared" si="96"/>
        <v>0</v>
      </c>
      <c r="CH653" s="173">
        <f t="shared" si="97"/>
        <v>0</v>
      </c>
      <c r="CI653" s="62">
        <f t="shared" si="98"/>
        <v>0</v>
      </c>
    </row>
    <row r="654" spans="2:87" ht="20.100000000000001" customHeight="1" x14ac:dyDescent="0.25">
      <c r="B654" s="53"/>
      <c r="C654" s="54"/>
      <c r="D654" s="267"/>
      <c r="E654" s="271"/>
      <c r="F654" s="55"/>
      <c r="G654" s="274"/>
      <c r="H654" s="53"/>
      <c r="I654" s="53"/>
      <c r="J654" s="53"/>
      <c r="K654" s="53"/>
      <c r="L654" s="265"/>
      <c r="M654" s="53"/>
      <c r="N654" s="260"/>
      <c r="O654" s="274"/>
      <c r="P654" s="53"/>
      <c r="Q654" s="263"/>
      <c r="R654" s="263"/>
      <c r="S654" s="179"/>
      <c r="T654" s="195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5"/>
      <c r="AF654" s="53"/>
      <c r="AG654" s="55"/>
      <c r="AH654" s="54"/>
      <c r="AI654" s="53"/>
      <c r="AJ654" s="53"/>
      <c r="AK654" s="208"/>
      <c r="AL654" s="54"/>
      <c r="AM654" s="53"/>
      <c r="AN654" s="206"/>
      <c r="AO654" s="54"/>
      <c r="AP654" s="54"/>
      <c r="AQ654" s="54"/>
      <c r="AR654" s="53"/>
      <c r="AS654" s="185"/>
      <c r="AT654" s="56"/>
      <c r="AU654" s="54"/>
      <c r="AV654" s="190"/>
      <c r="AW654" s="185"/>
      <c r="AX654" s="185"/>
      <c r="AY654" s="182"/>
      <c r="AZ654" s="56"/>
      <c r="BA654" s="56"/>
      <c r="BB654" s="56"/>
      <c r="BC654" s="56" t="str">
        <f t="shared" si="90"/>
        <v/>
      </c>
      <c r="BD654" s="56"/>
      <c r="BE654" s="57"/>
      <c r="BF654" s="56"/>
      <c r="BG654" s="56"/>
      <c r="BH654" s="231"/>
      <c r="BI654" s="197">
        <f t="shared" si="91"/>
        <v>0</v>
      </c>
      <c r="BJ654" s="236"/>
      <c r="BK654" s="56"/>
      <c r="BL654" s="56"/>
      <c r="BM654" s="56"/>
      <c r="BN654" s="223"/>
      <c r="BO654" s="53"/>
      <c r="BP654" s="231"/>
      <c r="BQ654" s="59"/>
      <c r="BR654" s="60"/>
      <c r="BS654" s="59"/>
      <c r="BT654" s="238"/>
      <c r="BU654" s="59"/>
      <c r="BV654" s="58" t="e">
        <f t="shared" si="92"/>
        <v>#DIV/0!</v>
      </c>
      <c r="BW654" s="58" t="e">
        <f t="shared" si="93"/>
        <v>#DIV/0!</v>
      </c>
      <c r="BX654" s="58" t="e">
        <f t="shared" si="94"/>
        <v>#DIV/0!</v>
      </c>
      <c r="BY654" s="53"/>
      <c r="BZ654" s="58"/>
      <c r="CA654" s="61"/>
      <c r="CB654" s="56"/>
      <c r="CC654" s="56"/>
      <c r="CD654" s="56"/>
      <c r="CF654" s="62">
        <f t="shared" si="95"/>
        <v>0</v>
      </c>
      <c r="CG654" s="62">
        <f t="shared" si="96"/>
        <v>0</v>
      </c>
      <c r="CH654" s="173">
        <f t="shared" si="97"/>
        <v>0</v>
      </c>
      <c r="CI654" s="62">
        <f t="shared" si="98"/>
        <v>0</v>
      </c>
    </row>
    <row r="655" spans="2:87" ht="20.100000000000001" customHeight="1" x14ac:dyDescent="0.25">
      <c r="B655" s="53"/>
      <c r="C655" s="54"/>
      <c r="D655" s="267"/>
      <c r="E655" s="271"/>
      <c r="F655" s="55"/>
      <c r="G655" s="274"/>
      <c r="H655" s="53"/>
      <c r="I655" s="53"/>
      <c r="J655" s="53"/>
      <c r="K655" s="53"/>
      <c r="L655" s="265"/>
      <c r="M655" s="53"/>
      <c r="N655" s="260"/>
      <c r="O655" s="274"/>
      <c r="P655" s="53"/>
      <c r="Q655" s="263"/>
      <c r="R655" s="263"/>
      <c r="S655" s="179"/>
      <c r="T655" s="195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5"/>
      <c r="AF655" s="53"/>
      <c r="AG655" s="55"/>
      <c r="AH655" s="54"/>
      <c r="AI655" s="53"/>
      <c r="AJ655" s="53"/>
      <c r="AK655" s="208"/>
      <c r="AL655" s="54"/>
      <c r="AM655" s="53"/>
      <c r="AN655" s="206"/>
      <c r="AO655" s="54"/>
      <c r="AP655" s="54"/>
      <c r="AQ655" s="54"/>
      <c r="AR655" s="53"/>
      <c r="AS655" s="185"/>
      <c r="AT655" s="56"/>
      <c r="AU655" s="54"/>
      <c r="AV655" s="190"/>
      <c r="AW655" s="185"/>
      <c r="AX655" s="185"/>
      <c r="AY655" s="182"/>
      <c r="AZ655" s="56"/>
      <c r="BA655" s="56"/>
      <c r="BB655" s="56"/>
      <c r="BC655" s="56" t="str">
        <f t="shared" si="90"/>
        <v/>
      </c>
      <c r="BD655" s="56"/>
      <c r="BE655" s="57"/>
      <c r="BF655" s="56"/>
      <c r="BG655" s="56"/>
      <c r="BH655" s="231"/>
      <c r="BI655" s="197">
        <f t="shared" si="91"/>
        <v>0</v>
      </c>
      <c r="BJ655" s="236"/>
      <c r="BK655" s="56"/>
      <c r="BL655" s="56"/>
      <c r="BM655" s="56"/>
      <c r="BN655" s="223"/>
      <c r="BO655" s="53"/>
      <c r="BP655" s="231"/>
      <c r="BQ655" s="59"/>
      <c r="BR655" s="60"/>
      <c r="BS655" s="59"/>
      <c r="BT655" s="238"/>
      <c r="BU655" s="59"/>
      <c r="BV655" s="58" t="e">
        <f t="shared" si="92"/>
        <v>#DIV/0!</v>
      </c>
      <c r="BW655" s="58" t="e">
        <f t="shared" si="93"/>
        <v>#DIV/0!</v>
      </c>
      <c r="BX655" s="58" t="e">
        <f t="shared" si="94"/>
        <v>#DIV/0!</v>
      </c>
      <c r="BY655" s="53"/>
      <c r="BZ655" s="58"/>
      <c r="CA655" s="61"/>
      <c r="CB655" s="56"/>
      <c r="CC655" s="56"/>
      <c r="CD655" s="56"/>
      <c r="CF655" s="62">
        <f t="shared" si="95"/>
        <v>0</v>
      </c>
      <c r="CG655" s="62">
        <f t="shared" si="96"/>
        <v>0</v>
      </c>
      <c r="CH655" s="173">
        <f t="shared" si="97"/>
        <v>0</v>
      </c>
      <c r="CI655" s="62">
        <f t="shared" si="98"/>
        <v>0</v>
      </c>
    </row>
    <row r="656" spans="2:87" ht="20.100000000000001" customHeight="1" x14ac:dyDescent="0.25">
      <c r="B656" s="53"/>
      <c r="C656" s="54"/>
      <c r="D656" s="267"/>
      <c r="E656" s="271"/>
      <c r="F656" s="55"/>
      <c r="G656" s="274"/>
      <c r="H656" s="53"/>
      <c r="I656" s="53"/>
      <c r="J656" s="53"/>
      <c r="K656" s="53"/>
      <c r="L656" s="265"/>
      <c r="M656" s="53"/>
      <c r="N656" s="260"/>
      <c r="O656" s="274"/>
      <c r="P656" s="53"/>
      <c r="Q656" s="263"/>
      <c r="R656" s="263"/>
      <c r="S656" s="179"/>
      <c r="T656" s="195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5"/>
      <c r="AF656" s="53"/>
      <c r="AG656" s="55"/>
      <c r="AH656" s="54"/>
      <c r="AI656" s="53"/>
      <c r="AJ656" s="53"/>
      <c r="AK656" s="208"/>
      <c r="AL656" s="54"/>
      <c r="AM656" s="53"/>
      <c r="AN656" s="206"/>
      <c r="AO656" s="54"/>
      <c r="AP656" s="54"/>
      <c r="AQ656" s="54"/>
      <c r="AR656" s="53"/>
      <c r="AS656" s="185"/>
      <c r="AT656" s="56"/>
      <c r="AU656" s="54"/>
      <c r="AV656" s="190"/>
      <c r="AW656" s="185"/>
      <c r="AX656" s="185"/>
      <c r="AY656" s="182"/>
      <c r="AZ656" s="56"/>
      <c r="BA656" s="56"/>
      <c r="BB656" s="56"/>
      <c r="BC656" s="56" t="str">
        <f t="shared" si="90"/>
        <v/>
      </c>
      <c r="BD656" s="56"/>
      <c r="BE656" s="57"/>
      <c r="BF656" s="56"/>
      <c r="BG656" s="56"/>
      <c r="BH656" s="231"/>
      <c r="BI656" s="197">
        <f t="shared" si="91"/>
        <v>0</v>
      </c>
      <c r="BJ656" s="236"/>
      <c r="BK656" s="56"/>
      <c r="BL656" s="56"/>
      <c r="BM656" s="56"/>
      <c r="BN656" s="223"/>
      <c r="BO656" s="53"/>
      <c r="BP656" s="231"/>
      <c r="BQ656" s="59"/>
      <c r="BR656" s="60"/>
      <c r="BS656" s="59"/>
      <c r="BT656" s="238"/>
      <c r="BU656" s="59"/>
      <c r="BV656" s="58" t="e">
        <f t="shared" si="92"/>
        <v>#DIV/0!</v>
      </c>
      <c r="BW656" s="58" t="e">
        <f t="shared" si="93"/>
        <v>#DIV/0!</v>
      </c>
      <c r="BX656" s="58" t="e">
        <f t="shared" si="94"/>
        <v>#DIV/0!</v>
      </c>
      <c r="BY656" s="53"/>
      <c r="BZ656" s="58"/>
      <c r="CA656" s="61"/>
      <c r="CB656" s="56"/>
      <c r="CC656" s="56"/>
      <c r="CD656" s="56"/>
      <c r="CF656" s="62">
        <f t="shared" si="95"/>
        <v>0</v>
      </c>
      <c r="CG656" s="62">
        <f t="shared" si="96"/>
        <v>0</v>
      </c>
      <c r="CH656" s="173">
        <f t="shared" si="97"/>
        <v>0</v>
      </c>
      <c r="CI656" s="62">
        <f t="shared" si="98"/>
        <v>0</v>
      </c>
    </row>
    <row r="657" spans="2:87" ht="20.100000000000001" customHeight="1" x14ac:dyDescent="0.25">
      <c r="B657" s="53"/>
      <c r="C657" s="54"/>
      <c r="D657" s="267"/>
      <c r="E657" s="271"/>
      <c r="F657" s="55"/>
      <c r="G657" s="274"/>
      <c r="H657" s="53"/>
      <c r="I657" s="53"/>
      <c r="J657" s="53"/>
      <c r="K657" s="53"/>
      <c r="L657" s="265"/>
      <c r="M657" s="53"/>
      <c r="N657" s="260"/>
      <c r="O657" s="274"/>
      <c r="P657" s="53"/>
      <c r="Q657" s="263"/>
      <c r="R657" s="263"/>
      <c r="S657" s="179"/>
      <c r="T657" s="195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5"/>
      <c r="AF657" s="53"/>
      <c r="AG657" s="55"/>
      <c r="AH657" s="54"/>
      <c r="AI657" s="53"/>
      <c r="AJ657" s="53"/>
      <c r="AK657" s="208"/>
      <c r="AL657" s="54"/>
      <c r="AM657" s="53"/>
      <c r="AN657" s="206"/>
      <c r="AO657" s="54"/>
      <c r="AP657" s="54"/>
      <c r="AQ657" s="54"/>
      <c r="AR657" s="53"/>
      <c r="AS657" s="185"/>
      <c r="AT657" s="56"/>
      <c r="AU657" s="54"/>
      <c r="AV657" s="190"/>
      <c r="AW657" s="185"/>
      <c r="AX657" s="185"/>
      <c r="AY657" s="182"/>
      <c r="AZ657" s="56"/>
      <c r="BA657" s="56"/>
      <c r="BB657" s="56"/>
      <c r="BC657" s="56" t="str">
        <f t="shared" si="90"/>
        <v/>
      </c>
      <c r="BD657" s="56"/>
      <c r="BE657" s="57"/>
      <c r="BF657" s="56"/>
      <c r="BG657" s="56"/>
      <c r="BH657" s="231"/>
      <c r="BI657" s="197">
        <f t="shared" si="91"/>
        <v>0</v>
      </c>
      <c r="BJ657" s="236"/>
      <c r="BK657" s="56"/>
      <c r="BL657" s="56"/>
      <c r="BM657" s="56"/>
      <c r="BN657" s="223"/>
      <c r="BO657" s="53"/>
      <c r="BP657" s="231"/>
      <c r="BQ657" s="59"/>
      <c r="BR657" s="60"/>
      <c r="BS657" s="59"/>
      <c r="BT657" s="238"/>
      <c r="BU657" s="59"/>
      <c r="BV657" s="58" t="e">
        <f t="shared" si="92"/>
        <v>#DIV/0!</v>
      </c>
      <c r="BW657" s="58" t="e">
        <f t="shared" si="93"/>
        <v>#DIV/0!</v>
      </c>
      <c r="BX657" s="58" t="e">
        <f t="shared" si="94"/>
        <v>#DIV/0!</v>
      </c>
      <c r="BY657" s="53"/>
      <c r="BZ657" s="58"/>
      <c r="CA657" s="61"/>
      <c r="CB657" s="56"/>
      <c r="CC657" s="56"/>
      <c r="CD657" s="56"/>
      <c r="CF657" s="62">
        <f t="shared" si="95"/>
        <v>0</v>
      </c>
      <c r="CG657" s="62">
        <f t="shared" si="96"/>
        <v>0</v>
      </c>
      <c r="CH657" s="173">
        <f t="shared" si="97"/>
        <v>0</v>
      </c>
      <c r="CI657" s="62">
        <f t="shared" si="98"/>
        <v>0</v>
      </c>
    </row>
    <row r="658" spans="2:87" ht="20.100000000000001" customHeight="1" x14ac:dyDescent="0.25">
      <c r="B658" s="53"/>
      <c r="C658" s="54"/>
      <c r="D658" s="267"/>
      <c r="E658" s="271"/>
      <c r="F658" s="55"/>
      <c r="G658" s="274"/>
      <c r="H658" s="53"/>
      <c r="I658" s="53"/>
      <c r="J658" s="53"/>
      <c r="K658" s="53"/>
      <c r="L658" s="265"/>
      <c r="M658" s="53"/>
      <c r="N658" s="260"/>
      <c r="O658" s="274"/>
      <c r="P658" s="53"/>
      <c r="Q658" s="263"/>
      <c r="R658" s="263"/>
      <c r="S658" s="179"/>
      <c r="T658" s="195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5"/>
      <c r="AF658" s="53"/>
      <c r="AG658" s="55"/>
      <c r="AH658" s="54"/>
      <c r="AI658" s="53"/>
      <c r="AJ658" s="53"/>
      <c r="AK658" s="208"/>
      <c r="AL658" s="54"/>
      <c r="AM658" s="53"/>
      <c r="AN658" s="206"/>
      <c r="AO658" s="54"/>
      <c r="AP658" s="54"/>
      <c r="AQ658" s="54"/>
      <c r="AR658" s="53"/>
      <c r="AS658" s="185"/>
      <c r="AT658" s="56"/>
      <c r="AU658" s="54"/>
      <c r="AV658" s="190"/>
      <c r="AW658" s="185"/>
      <c r="AX658" s="185"/>
      <c r="AY658" s="182"/>
      <c r="AZ658" s="56"/>
      <c r="BA658" s="56"/>
      <c r="BB658" s="56"/>
      <c r="BC658" s="56" t="str">
        <f t="shared" si="90"/>
        <v/>
      </c>
      <c r="BD658" s="56"/>
      <c r="BE658" s="57"/>
      <c r="BF658" s="56"/>
      <c r="BG658" s="56"/>
      <c r="BH658" s="231"/>
      <c r="BI658" s="197">
        <f t="shared" si="91"/>
        <v>0</v>
      </c>
      <c r="BJ658" s="236"/>
      <c r="BK658" s="56"/>
      <c r="BL658" s="56"/>
      <c r="BM658" s="56"/>
      <c r="BN658" s="223"/>
      <c r="BO658" s="53"/>
      <c r="BP658" s="231"/>
      <c r="BQ658" s="59"/>
      <c r="BR658" s="60"/>
      <c r="BS658" s="59"/>
      <c r="BT658" s="238"/>
      <c r="BU658" s="59"/>
      <c r="BV658" s="58" t="e">
        <f t="shared" si="92"/>
        <v>#DIV/0!</v>
      </c>
      <c r="BW658" s="58" t="e">
        <f t="shared" si="93"/>
        <v>#DIV/0!</v>
      </c>
      <c r="BX658" s="58" t="e">
        <f t="shared" si="94"/>
        <v>#DIV/0!</v>
      </c>
      <c r="BY658" s="53"/>
      <c r="BZ658" s="58"/>
      <c r="CA658" s="61"/>
      <c r="CB658" s="56"/>
      <c r="CC658" s="56"/>
      <c r="CD658" s="56"/>
      <c r="CF658" s="62">
        <f t="shared" si="95"/>
        <v>0</v>
      </c>
      <c r="CG658" s="62">
        <f t="shared" si="96"/>
        <v>0</v>
      </c>
      <c r="CH658" s="173">
        <f t="shared" si="97"/>
        <v>0</v>
      </c>
      <c r="CI658" s="62">
        <f t="shared" si="98"/>
        <v>0</v>
      </c>
    </row>
    <row r="659" spans="2:87" ht="20.100000000000001" customHeight="1" x14ac:dyDescent="0.25">
      <c r="B659" s="53"/>
      <c r="C659" s="54"/>
      <c r="D659" s="267"/>
      <c r="E659" s="271"/>
      <c r="F659" s="55"/>
      <c r="G659" s="274"/>
      <c r="H659" s="53"/>
      <c r="I659" s="53"/>
      <c r="J659" s="53"/>
      <c r="K659" s="53"/>
      <c r="L659" s="265"/>
      <c r="M659" s="53"/>
      <c r="N659" s="260"/>
      <c r="O659" s="274"/>
      <c r="P659" s="53"/>
      <c r="Q659" s="263"/>
      <c r="R659" s="263"/>
      <c r="S659" s="179"/>
      <c r="T659" s="195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5"/>
      <c r="AF659" s="53"/>
      <c r="AG659" s="55"/>
      <c r="AH659" s="54"/>
      <c r="AI659" s="53"/>
      <c r="AJ659" s="53"/>
      <c r="AK659" s="208"/>
      <c r="AL659" s="54"/>
      <c r="AM659" s="53"/>
      <c r="AN659" s="206"/>
      <c r="AO659" s="54"/>
      <c r="AP659" s="54"/>
      <c r="AQ659" s="54"/>
      <c r="AR659" s="53"/>
      <c r="AS659" s="185"/>
      <c r="AT659" s="56"/>
      <c r="AU659" s="54"/>
      <c r="AV659" s="190"/>
      <c r="AW659" s="185"/>
      <c r="AX659" s="185"/>
      <c r="AY659" s="182"/>
      <c r="AZ659" s="56"/>
      <c r="BA659" s="56"/>
      <c r="BB659" s="56"/>
      <c r="BC659" s="56" t="str">
        <f t="shared" si="90"/>
        <v/>
      </c>
      <c r="BD659" s="56"/>
      <c r="BE659" s="57"/>
      <c r="BF659" s="56"/>
      <c r="BG659" s="56"/>
      <c r="BH659" s="231"/>
      <c r="BI659" s="197">
        <f t="shared" si="91"/>
        <v>0</v>
      </c>
      <c r="BJ659" s="236"/>
      <c r="BK659" s="56"/>
      <c r="BL659" s="56"/>
      <c r="BM659" s="56"/>
      <c r="BN659" s="223"/>
      <c r="BO659" s="53"/>
      <c r="BP659" s="231"/>
      <c r="BQ659" s="59"/>
      <c r="BR659" s="60"/>
      <c r="BS659" s="59"/>
      <c r="BT659" s="238"/>
      <c r="BU659" s="59"/>
      <c r="BV659" s="58" t="e">
        <f t="shared" si="92"/>
        <v>#DIV/0!</v>
      </c>
      <c r="BW659" s="58" t="e">
        <f t="shared" si="93"/>
        <v>#DIV/0!</v>
      </c>
      <c r="BX659" s="58" t="e">
        <f t="shared" si="94"/>
        <v>#DIV/0!</v>
      </c>
      <c r="BY659" s="53"/>
      <c r="BZ659" s="58"/>
      <c r="CA659" s="61"/>
      <c r="CB659" s="56"/>
      <c r="CC659" s="56"/>
      <c r="CD659" s="56"/>
      <c r="CF659" s="62">
        <f t="shared" si="95"/>
        <v>0</v>
      </c>
      <c r="CG659" s="62">
        <f t="shared" si="96"/>
        <v>0</v>
      </c>
      <c r="CH659" s="173">
        <f t="shared" si="97"/>
        <v>0</v>
      </c>
      <c r="CI659" s="62">
        <f t="shared" si="98"/>
        <v>0</v>
      </c>
    </row>
    <row r="660" spans="2:87" ht="20.100000000000001" customHeight="1" x14ac:dyDescent="0.25">
      <c r="B660" s="53"/>
      <c r="C660" s="54"/>
      <c r="D660" s="267"/>
      <c r="E660" s="271"/>
      <c r="F660" s="55"/>
      <c r="G660" s="274"/>
      <c r="H660" s="53"/>
      <c r="I660" s="53"/>
      <c r="J660" s="53"/>
      <c r="K660" s="53"/>
      <c r="L660" s="265"/>
      <c r="M660" s="53"/>
      <c r="N660" s="260"/>
      <c r="O660" s="274"/>
      <c r="P660" s="53"/>
      <c r="Q660" s="263"/>
      <c r="R660" s="263"/>
      <c r="S660" s="179"/>
      <c r="T660" s="195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5"/>
      <c r="AF660" s="53"/>
      <c r="AG660" s="55"/>
      <c r="AH660" s="54"/>
      <c r="AI660" s="53"/>
      <c r="AJ660" s="53"/>
      <c r="AK660" s="208"/>
      <c r="AL660" s="54"/>
      <c r="AM660" s="53"/>
      <c r="AN660" s="206"/>
      <c r="AO660" s="54"/>
      <c r="AP660" s="54"/>
      <c r="AQ660" s="54"/>
      <c r="AR660" s="53"/>
      <c r="AS660" s="185"/>
      <c r="AT660" s="56"/>
      <c r="AU660" s="54"/>
      <c r="AV660" s="190"/>
      <c r="AW660" s="185"/>
      <c r="AX660" s="185"/>
      <c r="AY660" s="182"/>
      <c r="AZ660" s="56"/>
      <c r="BA660" s="56"/>
      <c r="BB660" s="56"/>
      <c r="BC660" s="56" t="str">
        <f t="shared" si="90"/>
        <v/>
      </c>
      <c r="BD660" s="56"/>
      <c r="BE660" s="57"/>
      <c r="BF660" s="56"/>
      <c r="BG660" s="56"/>
      <c r="BH660" s="231"/>
      <c r="BI660" s="197">
        <f t="shared" si="91"/>
        <v>0</v>
      </c>
      <c r="BJ660" s="236"/>
      <c r="BK660" s="56"/>
      <c r="BL660" s="56"/>
      <c r="BM660" s="56"/>
      <c r="BN660" s="223"/>
      <c r="BO660" s="53"/>
      <c r="BP660" s="231"/>
      <c r="BQ660" s="59"/>
      <c r="BR660" s="60"/>
      <c r="BS660" s="59"/>
      <c r="BT660" s="238"/>
      <c r="BU660" s="59"/>
      <c r="BV660" s="58" t="e">
        <f t="shared" si="92"/>
        <v>#DIV/0!</v>
      </c>
      <c r="BW660" s="58" t="e">
        <f t="shared" si="93"/>
        <v>#DIV/0!</v>
      </c>
      <c r="BX660" s="58" t="e">
        <f t="shared" si="94"/>
        <v>#DIV/0!</v>
      </c>
      <c r="BY660" s="53"/>
      <c r="BZ660" s="58"/>
      <c r="CA660" s="61"/>
      <c r="CB660" s="56"/>
      <c r="CC660" s="56"/>
      <c r="CD660" s="56"/>
      <c r="CF660" s="62">
        <f t="shared" si="95"/>
        <v>0</v>
      </c>
      <c r="CG660" s="62">
        <f t="shared" si="96"/>
        <v>0</v>
      </c>
      <c r="CH660" s="173">
        <f t="shared" si="97"/>
        <v>0</v>
      </c>
      <c r="CI660" s="62">
        <f t="shared" si="98"/>
        <v>0</v>
      </c>
    </row>
    <row r="661" spans="2:87" ht="20.100000000000001" customHeight="1" x14ac:dyDescent="0.25">
      <c r="B661" s="53"/>
      <c r="C661" s="54"/>
      <c r="D661" s="267"/>
      <c r="E661" s="271"/>
      <c r="F661" s="55"/>
      <c r="G661" s="274"/>
      <c r="H661" s="53"/>
      <c r="I661" s="53"/>
      <c r="J661" s="53"/>
      <c r="K661" s="53"/>
      <c r="L661" s="265"/>
      <c r="M661" s="53"/>
      <c r="N661" s="260"/>
      <c r="O661" s="274"/>
      <c r="P661" s="53"/>
      <c r="Q661" s="263"/>
      <c r="R661" s="263"/>
      <c r="S661" s="179"/>
      <c r="T661" s="195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5"/>
      <c r="AF661" s="53"/>
      <c r="AG661" s="55"/>
      <c r="AH661" s="54"/>
      <c r="AI661" s="53"/>
      <c r="AJ661" s="53"/>
      <c r="AK661" s="208"/>
      <c r="AL661" s="54"/>
      <c r="AM661" s="53"/>
      <c r="AN661" s="206"/>
      <c r="AO661" s="54"/>
      <c r="AP661" s="54"/>
      <c r="AQ661" s="54"/>
      <c r="AR661" s="53"/>
      <c r="AS661" s="185"/>
      <c r="AT661" s="56"/>
      <c r="AU661" s="54"/>
      <c r="AV661" s="190"/>
      <c r="AW661" s="185"/>
      <c r="AX661" s="185"/>
      <c r="AY661" s="182"/>
      <c r="AZ661" s="56"/>
      <c r="BA661" s="56"/>
      <c r="BB661" s="56"/>
      <c r="BC661" s="56" t="str">
        <f t="shared" si="90"/>
        <v/>
      </c>
      <c r="BD661" s="56"/>
      <c r="BE661" s="57"/>
      <c r="BF661" s="56"/>
      <c r="BG661" s="56"/>
      <c r="BH661" s="231"/>
      <c r="BI661" s="197">
        <f t="shared" si="91"/>
        <v>0</v>
      </c>
      <c r="BJ661" s="236"/>
      <c r="BK661" s="56"/>
      <c r="BL661" s="56"/>
      <c r="BM661" s="56"/>
      <c r="BN661" s="223"/>
      <c r="BO661" s="53"/>
      <c r="BP661" s="231"/>
      <c r="BQ661" s="59"/>
      <c r="BR661" s="60"/>
      <c r="BS661" s="59"/>
      <c r="BT661" s="238"/>
      <c r="BU661" s="59"/>
      <c r="BV661" s="58" t="e">
        <f t="shared" si="92"/>
        <v>#DIV/0!</v>
      </c>
      <c r="BW661" s="58" t="e">
        <f t="shared" si="93"/>
        <v>#DIV/0!</v>
      </c>
      <c r="BX661" s="58" t="e">
        <f t="shared" si="94"/>
        <v>#DIV/0!</v>
      </c>
      <c r="BY661" s="53"/>
      <c r="BZ661" s="58"/>
      <c r="CA661" s="61"/>
      <c r="CB661" s="56"/>
      <c r="CC661" s="56"/>
      <c r="CD661" s="56"/>
      <c r="CF661" s="62">
        <f t="shared" si="95"/>
        <v>0</v>
      </c>
      <c r="CG661" s="62">
        <f t="shared" si="96"/>
        <v>0</v>
      </c>
      <c r="CH661" s="173">
        <f t="shared" si="97"/>
        <v>0</v>
      </c>
      <c r="CI661" s="62">
        <f t="shared" si="98"/>
        <v>0</v>
      </c>
    </row>
    <row r="662" spans="2:87" ht="20.100000000000001" customHeight="1" x14ac:dyDescent="0.25">
      <c r="B662" s="53"/>
      <c r="C662" s="54"/>
      <c r="D662" s="267"/>
      <c r="E662" s="271"/>
      <c r="F662" s="55"/>
      <c r="G662" s="274"/>
      <c r="H662" s="53"/>
      <c r="I662" s="53"/>
      <c r="J662" s="53"/>
      <c r="K662" s="53"/>
      <c r="L662" s="265"/>
      <c r="M662" s="53"/>
      <c r="N662" s="260"/>
      <c r="O662" s="274"/>
      <c r="P662" s="53"/>
      <c r="Q662" s="263"/>
      <c r="R662" s="263"/>
      <c r="S662" s="179"/>
      <c r="T662" s="195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5"/>
      <c r="AF662" s="53"/>
      <c r="AG662" s="55"/>
      <c r="AH662" s="54"/>
      <c r="AI662" s="53"/>
      <c r="AJ662" s="53"/>
      <c r="AK662" s="208"/>
      <c r="AL662" s="54"/>
      <c r="AM662" s="53"/>
      <c r="AN662" s="206"/>
      <c r="AO662" s="54"/>
      <c r="AP662" s="54"/>
      <c r="AQ662" s="54"/>
      <c r="AR662" s="53"/>
      <c r="AS662" s="185"/>
      <c r="AT662" s="56"/>
      <c r="AU662" s="54"/>
      <c r="AV662" s="190"/>
      <c r="AW662" s="185"/>
      <c r="AX662" s="185"/>
      <c r="AY662" s="182"/>
      <c r="AZ662" s="56"/>
      <c r="BA662" s="56"/>
      <c r="BB662" s="56"/>
      <c r="BC662" s="56" t="str">
        <f t="shared" si="90"/>
        <v/>
      </c>
      <c r="BD662" s="56"/>
      <c r="BE662" s="57"/>
      <c r="BF662" s="56"/>
      <c r="BG662" s="56"/>
      <c r="BH662" s="231"/>
      <c r="BI662" s="197">
        <f t="shared" si="91"/>
        <v>0</v>
      </c>
      <c r="BJ662" s="236"/>
      <c r="BK662" s="56"/>
      <c r="BL662" s="56"/>
      <c r="BM662" s="56"/>
      <c r="BN662" s="223"/>
      <c r="BO662" s="53"/>
      <c r="BP662" s="231"/>
      <c r="BQ662" s="59"/>
      <c r="BR662" s="60"/>
      <c r="BS662" s="59"/>
      <c r="BT662" s="238"/>
      <c r="BU662" s="59"/>
      <c r="BV662" s="58" t="e">
        <f t="shared" si="92"/>
        <v>#DIV/0!</v>
      </c>
      <c r="BW662" s="58" t="e">
        <f t="shared" si="93"/>
        <v>#DIV/0!</v>
      </c>
      <c r="BX662" s="58" t="e">
        <f t="shared" si="94"/>
        <v>#DIV/0!</v>
      </c>
      <c r="BY662" s="53"/>
      <c r="BZ662" s="58"/>
      <c r="CA662" s="61"/>
      <c r="CB662" s="56"/>
      <c r="CC662" s="56"/>
      <c r="CD662" s="56"/>
      <c r="CF662" s="62">
        <f t="shared" si="95"/>
        <v>0</v>
      </c>
      <c r="CG662" s="62">
        <f t="shared" si="96"/>
        <v>0</v>
      </c>
      <c r="CH662" s="173">
        <f t="shared" si="97"/>
        <v>0</v>
      </c>
      <c r="CI662" s="62">
        <f t="shared" si="98"/>
        <v>0</v>
      </c>
    </row>
    <row r="663" spans="2:87" ht="20.100000000000001" customHeight="1" x14ac:dyDescent="0.25">
      <c r="B663" s="53"/>
      <c r="C663" s="54"/>
      <c r="D663" s="267"/>
      <c r="E663" s="271"/>
      <c r="F663" s="55"/>
      <c r="G663" s="274"/>
      <c r="H663" s="53"/>
      <c r="I663" s="53"/>
      <c r="J663" s="53"/>
      <c r="K663" s="53"/>
      <c r="L663" s="265"/>
      <c r="M663" s="53"/>
      <c r="N663" s="260"/>
      <c r="O663" s="274"/>
      <c r="P663" s="53"/>
      <c r="Q663" s="263"/>
      <c r="R663" s="263"/>
      <c r="S663" s="179"/>
      <c r="T663" s="195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5"/>
      <c r="AF663" s="53"/>
      <c r="AG663" s="55"/>
      <c r="AH663" s="54"/>
      <c r="AI663" s="53"/>
      <c r="AJ663" s="53"/>
      <c r="AK663" s="208"/>
      <c r="AL663" s="54"/>
      <c r="AM663" s="53"/>
      <c r="AN663" s="206"/>
      <c r="AO663" s="54"/>
      <c r="AP663" s="54"/>
      <c r="AQ663" s="54"/>
      <c r="AR663" s="53"/>
      <c r="AS663" s="185"/>
      <c r="AT663" s="56"/>
      <c r="AU663" s="54"/>
      <c r="AV663" s="190"/>
      <c r="AW663" s="185"/>
      <c r="AX663" s="185"/>
      <c r="AY663" s="182"/>
      <c r="AZ663" s="56"/>
      <c r="BA663" s="56"/>
      <c r="BB663" s="56"/>
      <c r="BC663" s="56" t="str">
        <f t="shared" si="90"/>
        <v/>
      </c>
      <c r="BD663" s="56"/>
      <c r="BE663" s="57"/>
      <c r="BF663" s="56"/>
      <c r="BG663" s="56"/>
      <c r="BH663" s="231"/>
      <c r="BI663" s="197">
        <f t="shared" si="91"/>
        <v>0</v>
      </c>
      <c r="BJ663" s="236"/>
      <c r="BK663" s="56"/>
      <c r="BL663" s="56"/>
      <c r="BM663" s="56"/>
      <c r="BN663" s="223"/>
      <c r="BO663" s="53"/>
      <c r="BP663" s="231"/>
      <c r="BQ663" s="59"/>
      <c r="BR663" s="60"/>
      <c r="BS663" s="59"/>
      <c r="BT663" s="238"/>
      <c r="BU663" s="59"/>
      <c r="BV663" s="58" t="e">
        <f t="shared" si="92"/>
        <v>#DIV/0!</v>
      </c>
      <c r="BW663" s="58" t="e">
        <f t="shared" si="93"/>
        <v>#DIV/0!</v>
      </c>
      <c r="BX663" s="58" t="e">
        <f t="shared" si="94"/>
        <v>#DIV/0!</v>
      </c>
      <c r="BY663" s="53"/>
      <c r="BZ663" s="58"/>
      <c r="CA663" s="61"/>
      <c r="CB663" s="56"/>
      <c r="CC663" s="56"/>
      <c r="CD663" s="56"/>
      <c r="CF663" s="62">
        <f t="shared" si="95"/>
        <v>0</v>
      </c>
      <c r="CG663" s="62">
        <f t="shared" si="96"/>
        <v>0</v>
      </c>
      <c r="CH663" s="173">
        <f t="shared" si="97"/>
        <v>0</v>
      </c>
      <c r="CI663" s="62">
        <f t="shared" si="98"/>
        <v>0</v>
      </c>
    </row>
    <row r="664" spans="2:87" ht="20.100000000000001" customHeight="1" x14ac:dyDescent="0.25">
      <c r="B664" s="53"/>
      <c r="C664" s="54"/>
      <c r="D664" s="267"/>
      <c r="E664" s="271"/>
      <c r="F664" s="55"/>
      <c r="G664" s="274"/>
      <c r="H664" s="53"/>
      <c r="I664" s="53"/>
      <c r="J664" s="53"/>
      <c r="K664" s="53"/>
      <c r="L664" s="265"/>
      <c r="M664" s="53"/>
      <c r="N664" s="260"/>
      <c r="O664" s="274"/>
      <c r="P664" s="53"/>
      <c r="Q664" s="263"/>
      <c r="R664" s="263"/>
      <c r="S664" s="179"/>
      <c r="T664" s="195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5"/>
      <c r="AF664" s="53"/>
      <c r="AG664" s="55"/>
      <c r="AH664" s="54"/>
      <c r="AI664" s="53"/>
      <c r="AJ664" s="53"/>
      <c r="AK664" s="208"/>
      <c r="AL664" s="54"/>
      <c r="AM664" s="53"/>
      <c r="AN664" s="206"/>
      <c r="AO664" s="54"/>
      <c r="AP664" s="54"/>
      <c r="AQ664" s="54"/>
      <c r="AR664" s="53"/>
      <c r="AS664" s="185"/>
      <c r="AT664" s="56"/>
      <c r="AU664" s="54"/>
      <c r="AV664" s="190"/>
      <c r="AW664" s="185"/>
      <c r="AX664" s="185"/>
      <c r="AY664" s="182"/>
      <c r="AZ664" s="56"/>
      <c r="BA664" s="56"/>
      <c r="BB664" s="56"/>
      <c r="BC664" s="56" t="str">
        <f t="shared" si="90"/>
        <v/>
      </c>
      <c r="BD664" s="56"/>
      <c r="BE664" s="57"/>
      <c r="BF664" s="56"/>
      <c r="BG664" s="56"/>
      <c r="BH664" s="231"/>
      <c r="BI664" s="197">
        <f t="shared" si="91"/>
        <v>0</v>
      </c>
      <c r="BJ664" s="236"/>
      <c r="BK664" s="56"/>
      <c r="BL664" s="56"/>
      <c r="BM664" s="56"/>
      <c r="BN664" s="223"/>
      <c r="BO664" s="53"/>
      <c r="BP664" s="231"/>
      <c r="BQ664" s="59"/>
      <c r="BR664" s="60"/>
      <c r="BS664" s="59"/>
      <c r="BT664" s="238"/>
      <c r="BU664" s="59"/>
      <c r="BV664" s="58" t="e">
        <f t="shared" si="92"/>
        <v>#DIV/0!</v>
      </c>
      <c r="BW664" s="58" t="e">
        <f t="shared" si="93"/>
        <v>#DIV/0!</v>
      </c>
      <c r="BX664" s="58" t="e">
        <f t="shared" si="94"/>
        <v>#DIV/0!</v>
      </c>
      <c r="BY664" s="53"/>
      <c r="BZ664" s="58"/>
      <c r="CA664" s="61"/>
      <c r="CB664" s="56"/>
      <c r="CC664" s="56"/>
      <c r="CD664" s="56"/>
      <c r="CF664" s="62">
        <f t="shared" si="95"/>
        <v>0</v>
      </c>
      <c r="CG664" s="62">
        <f t="shared" si="96"/>
        <v>0</v>
      </c>
      <c r="CH664" s="173">
        <f t="shared" si="97"/>
        <v>0</v>
      </c>
      <c r="CI664" s="62">
        <f t="shared" si="98"/>
        <v>0</v>
      </c>
    </row>
    <row r="665" spans="2:87" ht="20.100000000000001" customHeight="1" x14ac:dyDescent="0.25">
      <c r="B665" s="53"/>
      <c r="C665" s="54"/>
      <c r="D665" s="267"/>
      <c r="E665" s="271"/>
      <c r="F665" s="55"/>
      <c r="G665" s="274"/>
      <c r="H665" s="53"/>
      <c r="I665" s="53"/>
      <c r="J665" s="53"/>
      <c r="K665" s="53"/>
      <c r="L665" s="265"/>
      <c r="M665" s="53"/>
      <c r="N665" s="260"/>
      <c r="O665" s="274"/>
      <c r="P665" s="53"/>
      <c r="Q665" s="263"/>
      <c r="R665" s="263"/>
      <c r="S665" s="179"/>
      <c r="T665" s="195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5"/>
      <c r="AF665" s="53"/>
      <c r="AG665" s="55"/>
      <c r="AH665" s="54"/>
      <c r="AI665" s="53"/>
      <c r="AJ665" s="53"/>
      <c r="AK665" s="208"/>
      <c r="AL665" s="54"/>
      <c r="AM665" s="53"/>
      <c r="AN665" s="206"/>
      <c r="AO665" s="54"/>
      <c r="AP665" s="54"/>
      <c r="AQ665" s="54"/>
      <c r="AR665" s="53"/>
      <c r="AS665" s="185"/>
      <c r="AT665" s="56"/>
      <c r="AU665" s="54"/>
      <c r="AV665" s="190"/>
      <c r="AW665" s="185"/>
      <c r="AX665" s="185"/>
      <c r="AY665" s="182"/>
      <c r="AZ665" s="56"/>
      <c r="BA665" s="56"/>
      <c r="BB665" s="56"/>
      <c r="BC665" s="56" t="str">
        <f t="shared" si="90"/>
        <v/>
      </c>
      <c r="BD665" s="56"/>
      <c r="BE665" s="57"/>
      <c r="BF665" s="56"/>
      <c r="BG665" s="56"/>
      <c r="BH665" s="231"/>
      <c r="BI665" s="197">
        <f t="shared" si="91"/>
        <v>0</v>
      </c>
      <c r="BJ665" s="236"/>
      <c r="BK665" s="56"/>
      <c r="BL665" s="56"/>
      <c r="BM665" s="56"/>
      <c r="BN665" s="223"/>
      <c r="BO665" s="53"/>
      <c r="BP665" s="231"/>
      <c r="BQ665" s="59"/>
      <c r="BR665" s="60"/>
      <c r="BS665" s="59"/>
      <c r="BT665" s="238"/>
      <c r="BU665" s="59"/>
      <c r="BV665" s="58" t="e">
        <f t="shared" si="92"/>
        <v>#DIV/0!</v>
      </c>
      <c r="BW665" s="58" t="e">
        <f t="shared" si="93"/>
        <v>#DIV/0!</v>
      </c>
      <c r="BX665" s="58" t="e">
        <f t="shared" si="94"/>
        <v>#DIV/0!</v>
      </c>
      <c r="BY665" s="53"/>
      <c r="BZ665" s="58"/>
      <c r="CA665" s="61"/>
      <c r="CB665" s="56"/>
      <c r="CC665" s="56"/>
      <c r="CD665" s="56"/>
      <c r="CF665" s="62">
        <f t="shared" si="95"/>
        <v>0</v>
      </c>
      <c r="CG665" s="62">
        <f t="shared" si="96"/>
        <v>0</v>
      </c>
      <c r="CH665" s="173">
        <f t="shared" si="97"/>
        <v>0</v>
      </c>
      <c r="CI665" s="62">
        <f t="shared" si="98"/>
        <v>0</v>
      </c>
    </row>
    <row r="666" spans="2:87" ht="20.100000000000001" customHeight="1" x14ac:dyDescent="0.25">
      <c r="B666" s="53"/>
      <c r="C666" s="54"/>
      <c r="D666" s="267"/>
      <c r="E666" s="271"/>
      <c r="F666" s="55"/>
      <c r="G666" s="274"/>
      <c r="H666" s="53"/>
      <c r="I666" s="53"/>
      <c r="J666" s="53"/>
      <c r="K666" s="53"/>
      <c r="L666" s="265"/>
      <c r="M666" s="53"/>
      <c r="N666" s="260"/>
      <c r="O666" s="274"/>
      <c r="P666" s="53"/>
      <c r="Q666" s="263"/>
      <c r="R666" s="263"/>
      <c r="S666" s="179"/>
      <c r="T666" s="195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5"/>
      <c r="AF666" s="53"/>
      <c r="AG666" s="55"/>
      <c r="AH666" s="54"/>
      <c r="AI666" s="53"/>
      <c r="AJ666" s="53"/>
      <c r="AK666" s="208"/>
      <c r="AL666" s="54"/>
      <c r="AM666" s="53"/>
      <c r="AN666" s="206"/>
      <c r="AO666" s="54"/>
      <c r="AP666" s="54"/>
      <c r="AQ666" s="54"/>
      <c r="AR666" s="53"/>
      <c r="AS666" s="185"/>
      <c r="AT666" s="56"/>
      <c r="AU666" s="54"/>
      <c r="AV666" s="190"/>
      <c r="AW666" s="185"/>
      <c r="AX666" s="185"/>
      <c r="AY666" s="182"/>
      <c r="AZ666" s="56"/>
      <c r="BA666" s="56"/>
      <c r="BB666" s="56"/>
      <c r="BC666" s="56" t="str">
        <f t="shared" si="90"/>
        <v/>
      </c>
      <c r="BD666" s="56"/>
      <c r="BE666" s="57"/>
      <c r="BF666" s="56"/>
      <c r="BG666" s="56"/>
      <c r="BH666" s="231"/>
      <c r="BI666" s="197">
        <f t="shared" si="91"/>
        <v>0</v>
      </c>
      <c r="BJ666" s="236"/>
      <c r="BK666" s="56"/>
      <c r="BL666" s="56"/>
      <c r="BM666" s="56"/>
      <c r="BN666" s="223"/>
      <c r="BO666" s="53"/>
      <c r="BP666" s="231"/>
      <c r="BQ666" s="59"/>
      <c r="BR666" s="60"/>
      <c r="BS666" s="59"/>
      <c r="BT666" s="238"/>
      <c r="BU666" s="59"/>
      <c r="BV666" s="58" t="e">
        <f t="shared" si="92"/>
        <v>#DIV/0!</v>
      </c>
      <c r="BW666" s="58" t="e">
        <f t="shared" si="93"/>
        <v>#DIV/0!</v>
      </c>
      <c r="BX666" s="58" t="e">
        <f t="shared" si="94"/>
        <v>#DIV/0!</v>
      </c>
      <c r="BY666" s="53"/>
      <c r="BZ666" s="58"/>
      <c r="CA666" s="61"/>
      <c r="CB666" s="56"/>
      <c r="CC666" s="56"/>
      <c r="CD666" s="56"/>
      <c r="CF666" s="62">
        <f t="shared" si="95"/>
        <v>0</v>
      </c>
      <c r="CG666" s="62">
        <f t="shared" si="96"/>
        <v>0</v>
      </c>
      <c r="CH666" s="173">
        <f t="shared" si="97"/>
        <v>0</v>
      </c>
      <c r="CI666" s="62">
        <f t="shared" si="98"/>
        <v>0</v>
      </c>
    </row>
    <row r="667" spans="2:87" ht="20.100000000000001" customHeight="1" x14ac:dyDescent="0.25">
      <c r="B667" s="53"/>
      <c r="C667" s="54"/>
      <c r="D667" s="267"/>
      <c r="E667" s="271"/>
      <c r="F667" s="55"/>
      <c r="G667" s="274"/>
      <c r="H667" s="53"/>
      <c r="I667" s="53"/>
      <c r="J667" s="53"/>
      <c r="K667" s="53"/>
      <c r="L667" s="265"/>
      <c r="M667" s="53"/>
      <c r="N667" s="260"/>
      <c r="O667" s="274"/>
      <c r="P667" s="53"/>
      <c r="Q667" s="263"/>
      <c r="R667" s="263"/>
      <c r="S667" s="179"/>
      <c r="T667" s="195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5"/>
      <c r="AF667" s="53"/>
      <c r="AG667" s="55"/>
      <c r="AH667" s="54"/>
      <c r="AI667" s="53"/>
      <c r="AJ667" s="53"/>
      <c r="AK667" s="208"/>
      <c r="AL667" s="54"/>
      <c r="AM667" s="53"/>
      <c r="AN667" s="206"/>
      <c r="AO667" s="54"/>
      <c r="AP667" s="54"/>
      <c r="AQ667" s="54"/>
      <c r="AR667" s="53"/>
      <c r="AS667" s="185"/>
      <c r="AT667" s="56"/>
      <c r="AU667" s="54"/>
      <c r="AV667" s="190"/>
      <c r="AW667" s="185"/>
      <c r="AX667" s="185"/>
      <c r="AY667" s="182"/>
      <c r="AZ667" s="56"/>
      <c r="BA667" s="56"/>
      <c r="BB667" s="56"/>
      <c r="BC667" s="56" t="str">
        <f t="shared" si="90"/>
        <v/>
      </c>
      <c r="BD667" s="56"/>
      <c r="BE667" s="57"/>
      <c r="BF667" s="56"/>
      <c r="BG667" s="56"/>
      <c r="BH667" s="231"/>
      <c r="BI667" s="197">
        <f t="shared" si="91"/>
        <v>0</v>
      </c>
      <c r="BJ667" s="236"/>
      <c r="BK667" s="56"/>
      <c r="BL667" s="56"/>
      <c r="BM667" s="56"/>
      <c r="BN667" s="223"/>
      <c r="BO667" s="53"/>
      <c r="BP667" s="231"/>
      <c r="BQ667" s="59"/>
      <c r="BR667" s="60"/>
      <c r="BS667" s="59"/>
      <c r="BT667" s="238"/>
      <c r="BU667" s="59"/>
      <c r="BV667" s="58" t="e">
        <f t="shared" si="92"/>
        <v>#DIV/0!</v>
      </c>
      <c r="BW667" s="58" t="e">
        <f t="shared" si="93"/>
        <v>#DIV/0!</v>
      </c>
      <c r="BX667" s="58" t="e">
        <f t="shared" si="94"/>
        <v>#DIV/0!</v>
      </c>
      <c r="BY667" s="53"/>
      <c r="BZ667" s="58"/>
      <c r="CA667" s="61"/>
      <c r="CB667" s="56"/>
      <c r="CC667" s="56"/>
      <c r="CD667" s="56"/>
      <c r="CF667" s="62">
        <f t="shared" si="95"/>
        <v>0</v>
      </c>
      <c r="CG667" s="62">
        <f t="shared" si="96"/>
        <v>0</v>
      </c>
      <c r="CH667" s="173">
        <f t="shared" si="97"/>
        <v>0</v>
      </c>
      <c r="CI667" s="62">
        <f t="shared" si="98"/>
        <v>0</v>
      </c>
    </row>
    <row r="668" spans="2:87" ht="20.100000000000001" customHeight="1" x14ac:dyDescent="0.25">
      <c r="B668" s="53"/>
      <c r="C668" s="54"/>
      <c r="D668" s="267"/>
      <c r="E668" s="271"/>
      <c r="F668" s="55"/>
      <c r="G668" s="274"/>
      <c r="H668" s="53"/>
      <c r="I668" s="53"/>
      <c r="J668" s="53"/>
      <c r="K668" s="53"/>
      <c r="L668" s="265"/>
      <c r="M668" s="53"/>
      <c r="N668" s="260"/>
      <c r="O668" s="274"/>
      <c r="P668" s="53"/>
      <c r="Q668" s="263"/>
      <c r="R668" s="263"/>
      <c r="S668" s="179"/>
      <c r="T668" s="195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5"/>
      <c r="AF668" s="53"/>
      <c r="AG668" s="55"/>
      <c r="AH668" s="54"/>
      <c r="AI668" s="53"/>
      <c r="AJ668" s="53"/>
      <c r="AK668" s="208"/>
      <c r="AL668" s="54"/>
      <c r="AM668" s="53"/>
      <c r="AN668" s="206"/>
      <c r="AO668" s="54"/>
      <c r="AP668" s="54"/>
      <c r="AQ668" s="54"/>
      <c r="AR668" s="53"/>
      <c r="AS668" s="185"/>
      <c r="AT668" s="56"/>
      <c r="AU668" s="54"/>
      <c r="AV668" s="190"/>
      <c r="AW668" s="185"/>
      <c r="AX668" s="185"/>
      <c r="AY668" s="182"/>
      <c r="AZ668" s="56"/>
      <c r="BA668" s="56"/>
      <c r="BB668" s="56"/>
      <c r="BC668" s="56" t="str">
        <f t="shared" si="90"/>
        <v/>
      </c>
      <c r="BD668" s="56"/>
      <c r="BE668" s="57"/>
      <c r="BF668" s="56"/>
      <c r="BG668" s="56"/>
      <c r="BH668" s="231"/>
      <c r="BI668" s="197">
        <f t="shared" si="91"/>
        <v>0</v>
      </c>
      <c r="BJ668" s="236"/>
      <c r="BK668" s="56"/>
      <c r="BL668" s="56"/>
      <c r="BM668" s="56"/>
      <c r="BN668" s="223"/>
      <c r="BO668" s="53"/>
      <c r="BP668" s="231"/>
      <c r="BQ668" s="59"/>
      <c r="BR668" s="60"/>
      <c r="BS668" s="59"/>
      <c r="BT668" s="238"/>
      <c r="BU668" s="59"/>
      <c r="BV668" s="58" t="e">
        <f t="shared" si="92"/>
        <v>#DIV/0!</v>
      </c>
      <c r="BW668" s="58" t="e">
        <f t="shared" si="93"/>
        <v>#DIV/0!</v>
      </c>
      <c r="BX668" s="58" t="e">
        <f t="shared" si="94"/>
        <v>#DIV/0!</v>
      </c>
      <c r="BY668" s="53"/>
      <c r="BZ668" s="58"/>
      <c r="CA668" s="61"/>
      <c r="CB668" s="56"/>
      <c r="CC668" s="56"/>
      <c r="CD668" s="56"/>
      <c r="CF668" s="62">
        <f t="shared" si="95"/>
        <v>0</v>
      </c>
      <c r="CG668" s="62">
        <f t="shared" si="96"/>
        <v>0</v>
      </c>
      <c r="CH668" s="173">
        <f t="shared" si="97"/>
        <v>0</v>
      </c>
      <c r="CI668" s="62">
        <f t="shared" si="98"/>
        <v>0</v>
      </c>
    </row>
    <row r="669" spans="2:87" ht="20.100000000000001" customHeight="1" x14ac:dyDescent="0.25">
      <c r="B669" s="53"/>
      <c r="C669" s="54"/>
      <c r="D669" s="267"/>
      <c r="E669" s="271"/>
      <c r="F669" s="55"/>
      <c r="G669" s="274"/>
      <c r="H669" s="53"/>
      <c r="I669" s="53"/>
      <c r="J669" s="53"/>
      <c r="K669" s="53"/>
      <c r="L669" s="265"/>
      <c r="M669" s="53"/>
      <c r="N669" s="260"/>
      <c r="O669" s="274"/>
      <c r="P669" s="53"/>
      <c r="Q669" s="263"/>
      <c r="R669" s="263"/>
      <c r="S669" s="179"/>
      <c r="T669" s="195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5"/>
      <c r="AF669" s="53"/>
      <c r="AG669" s="55"/>
      <c r="AH669" s="54"/>
      <c r="AI669" s="53"/>
      <c r="AJ669" s="53"/>
      <c r="AK669" s="208"/>
      <c r="AL669" s="54"/>
      <c r="AM669" s="53"/>
      <c r="AN669" s="206"/>
      <c r="AO669" s="54"/>
      <c r="AP669" s="54"/>
      <c r="AQ669" s="54"/>
      <c r="AR669" s="53"/>
      <c r="AS669" s="185"/>
      <c r="AT669" s="56"/>
      <c r="AU669" s="54"/>
      <c r="AV669" s="190"/>
      <c r="AW669" s="185"/>
      <c r="AX669" s="185"/>
      <c r="AY669" s="182"/>
      <c r="AZ669" s="56"/>
      <c r="BA669" s="56"/>
      <c r="BB669" s="56"/>
      <c r="BC669" s="56" t="str">
        <f t="shared" si="90"/>
        <v/>
      </c>
      <c r="BD669" s="56"/>
      <c r="BE669" s="57"/>
      <c r="BF669" s="56"/>
      <c r="BG669" s="56"/>
      <c r="BH669" s="231"/>
      <c r="BI669" s="197">
        <f t="shared" si="91"/>
        <v>0</v>
      </c>
      <c r="BJ669" s="236"/>
      <c r="BK669" s="56"/>
      <c r="BL669" s="56"/>
      <c r="BM669" s="56"/>
      <c r="BN669" s="223"/>
      <c r="BO669" s="53"/>
      <c r="BP669" s="231"/>
      <c r="BQ669" s="59"/>
      <c r="BR669" s="60"/>
      <c r="BS669" s="59"/>
      <c r="BT669" s="238"/>
      <c r="BU669" s="59"/>
      <c r="BV669" s="58" t="e">
        <f t="shared" si="92"/>
        <v>#DIV/0!</v>
      </c>
      <c r="BW669" s="58" t="e">
        <f t="shared" si="93"/>
        <v>#DIV/0!</v>
      </c>
      <c r="BX669" s="58" t="e">
        <f t="shared" si="94"/>
        <v>#DIV/0!</v>
      </c>
      <c r="BY669" s="53"/>
      <c r="BZ669" s="58"/>
      <c r="CA669" s="61"/>
      <c r="CB669" s="56"/>
      <c r="CC669" s="56"/>
      <c r="CD669" s="56"/>
      <c r="CF669" s="62">
        <f t="shared" si="95"/>
        <v>0</v>
      </c>
      <c r="CG669" s="62">
        <f t="shared" si="96"/>
        <v>0</v>
      </c>
      <c r="CH669" s="173">
        <f t="shared" si="97"/>
        <v>0</v>
      </c>
      <c r="CI669" s="62">
        <f t="shared" si="98"/>
        <v>0</v>
      </c>
    </row>
    <row r="670" spans="2:87" ht="20.100000000000001" customHeight="1" x14ac:dyDescent="0.25">
      <c r="B670" s="53"/>
      <c r="C670" s="54"/>
      <c r="D670" s="267"/>
      <c r="E670" s="271"/>
      <c r="F670" s="55"/>
      <c r="G670" s="274"/>
      <c r="H670" s="53"/>
      <c r="I670" s="53"/>
      <c r="J670" s="53"/>
      <c r="K670" s="53"/>
      <c r="L670" s="265"/>
      <c r="M670" s="53"/>
      <c r="N670" s="260"/>
      <c r="O670" s="274"/>
      <c r="P670" s="53"/>
      <c r="Q670" s="263"/>
      <c r="R670" s="263"/>
      <c r="S670" s="179"/>
      <c r="T670" s="195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5"/>
      <c r="AF670" s="53"/>
      <c r="AG670" s="55"/>
      <c r="AH670" s="54"/>
      <c r="AI670" s="53"/>
      <c r="AJ670" s="53"/>
      <c r="AK670" s="208"/>
      <c r="AL670" s="54"/>
      <c r="AM670" s="53"/>
      <c r="AN670" s="206"/>
      <c r="AO670" s="54"/>
      <c r="AP670" s="54"/>
      <c r="AQ670" s="54"/>
      <c r="AR670" s="53"/>
      <c r="AS670" s="185"/>
      <c r="AT670" s="56"/>
      <c r="AU670" s="54"/>
      <c r="AV670" s="190"/>
      <c r="AW670" s="185"/>
      <c r="AX670" s="185"/>
      <c r="AY670" s="182"/>
      <c r="AZ670" s="56"/>
      <c r="BA670" s="56"/>
      <c r="BB670" s="56"/>
      <c r="BC670" s="56" t="str">
        <f t="shared" si="90"/>
        <v/>
      </c>
      <c r="BD670" s="56"/>
      <c r="BE670" s="57"/>
      <c r="BF670" s="56"/>
      <c r="BG670" s="56"/>
      <c r="BH670" s="231"/>
      <c r="BI670" s="197">
        <f t="shared" si="91"/>
        <v>0</v>
      </c>
      <c r="BJ670" s="236"/>
      <c r="BK670" s="56"/>
      <c r="BL670" s="56"/>
      <c r="BM670" s="56"/>
      <c r="BN670" s="223"/>
      <c r="BO670" s="53"/>
      <c r="BP670" s="231"/>
      <c r="BQ670" s="59"/>
      <c r="BR670" s="60"/>
      <c r="BS670" s="59"/>
      <c r="BT670" s="238"/>
      <c r="BU670" s="59"/>
      <c r="BV670" s="58" t="e">
        <f t="shared" si="92"/>
        <v>#DIV/0!</v>
      </c>
      <c r="BW670" s="58" t="e">
        <f t="shared" si="93"/>
        <v>#DIV/0!</v>
      </c>
      <c r="BX670" s="58" t="e">
        <f t="shared" si="94"/>
        <v>#DIV/0!</v>
      </c>
      <c r="BY670" s="53"/>
      <c r="BZ670" s="58"/>
      <c r="CA670" s="61"/>
      <c r="CB670" s="56"/>
      <c r="CC670" s="56"/>
      <c r="CD670" s="56"/>
      <c r="CF670" s="62">
        <f t="shared" si="95"/>
        <v>0</v>
      </c>
      <c r="CG670" s="62">
        <f t="shared" si="96"/>
        <v>0</v>
      </c>
      <c r="CH670" s="173">
        <f t="shared" si="97"/>
        <v>0</v>
      </c>
      <c r="CI670" s="62">
        <f t="shared" si="98"/>
        <v>0</v>
      </c>
    </row>
    <row r="671" spans="2:87" ht="20.100000000000001" customHeight="1" x14ac:dyDescent="0.25">
      <c r="B671" s="53"/>
      <c r="C671" s="54"/>
      <c r="D671" s="267"/>
      <c r="E671" s="271"/>
      <c r="F671" s="55"/>
      <c r="G671" s="274"/>
      <c r="H671" s="53"/>
      <c r="I671" s="53"/>
      <c r="J671" s="53"/>
      <c r="K671" s="53"/>
      <c r="L671" s="265"/>
      <c r="M671" s="53"/>
      <c r="N671" s="260"/>
      <c r="O671" s="274"/>
      <c r="P671" s="53"/>
      <c r="Q671" s="263"/>
      <c r="R671" s="263"/>
      <c r="S671" s="179"/>
      <c r="T671" s="195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5"/>
      <c r="AF671" s="53"/>
      <c r="AG671" s="55"/>
      <c r="AH671" s="54"/>
      <c r="AI671" s="53"/>
      <c r="AJ671" s="53"/>
      <c r="AK671" s="208"/>
      <c r="AL671" s="54"/>
      <c r="AM671" s="53"/>
      <c r="AN671" s="206"/>
      <c r="AO671" s="54"/>
      <c r="AP671" s="54"/>
      <c r="AQ671" s="54"/>
      <c r="AR671" s="53"/>
      <c r="AS671" s="185"/>
      <c r="AT671" s="56"/>
      <c r="AU671" s="54"/>
      <c r="AV671" s="190"/>
      <c r="AW671" s="185"/>
      <c r="AX671" s="185"/>
      <c r="AY671" s="182"/>
      <c r="AZ671" s="56"/>
      <c r="BA671" s="56"/>
      <c r="BB671" s="56"/>
      <c r="BC671" s="56" t="str">
        <f t="shared" si="90"/>
        <v/>
      </c>
      <c r="BD671" s="56"/>
      <c r="BE671" s="57"/>
      <c r="BF671" s="56"/>
      <c r="BG671" s="56"/>
      <c r="BH671" s="231"/>
      <c r="BI671" s="197">
        <f t="shared" si="91"/>
        <v>0</v>
      </c>
      <c r="BJ671" s="236"/>
      <c r="BK671" s="56"/>
      <c r="BL671" s="56"/>
      <c r="BM671" s="56"/>
      <c r="BN671" s="223"/>
      <c r="BO671" s="53"/>
      <c r="BP671" s="231"/>
      <c r="BQ671" s="59"/>
      <c r="BR671" s="60"/>
      <c r="BS671" s="59"/>
      <c r="BT671" s="238"/>
      <c r="BU671" s="59"/>
      <c r="BV671" s="58" t="e">
        <f t="shared" si="92"/>
        <v>#DIV/0!</v>
      </c>
      <c r="BW671" s="58" t="e">
        <f t="shared" si="93"/>
        <v>#DIV/0!</v>
      </c>
      <c r="BX671" s="58" t="e">
        <f t="shared" si="94"/>
        <v>#DIV/0!</v>
      </c>
      <c r="BY671" s="53"/>
      <c r="BZ671" s="58"/>
      <c r="CA671" s="61"/>
      <c r="CB671" s="56"/>
      <c r="CC671" s="56"/>
      <c r="CD671" s="56"/>
      <c r="CF671" s="62">
        <f t="shared" si="95"/>
        <v>0</v>
      </c>
      <c r="CG671" s="62">
        <f t="shared" si="96"/>
        <v>0</v>
      </c>
      <c r="CH671" s="173">
        <f t="shared" si="97"/>
        <v>0</v>
      </c>
      <c r="CI671" s="62">
        <f t="shared" si="98"/>
        <v>0</v>
      </c>
    </row>
    <row r="672" spans="2:87" ht="20.100000000000001" customHeight="1" x14ac:dyDescent="0.25">
      <c r="B672" s="53"/>
      <c r="C672" s="54"/>
      <c r="D672" s="267"/>
      <c r="E672" s="271"/>
      <c r="F672" s="55"/>
      <c r="G672" s="274"/>
      <c r="H672" s="53"/>
      <c r="I672" s="53"/>
      <c r="J672" s="53"/>
      <c r="K672" s="53"/>
      <c r="L672" s="265"/>
      <c r="M672" s="53"/>
      <c r="N672" s="260"/>
      <c r="O672" s="274"/>
      <c r="P672" s="53"/>
      <c r="Q672" s="263"/>
      <c r="R672" s="263"/>
      <c r="S672" s="179"/>
      <c r="T672" s="195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5"/>
      <c r="AF672" s="53"/>
      <c r="AG672" s="55"/>
      <c r="AH672" s="54"/>
      <c r="AI672" s="53"/>
      <c r="AJ672" s="53"/>
      <c r="AK672" s="208"/>
      <c r="AL672" s="54"/>
      <c r="AM672" s="53"/>
      <c r="AN672" s="206"/>
      <c r="AO672" s="54"/>
      <c r="AP672" s="54"/>
      <c r="AQ672" s="54"/>
      <c r="AR672" s="53"/>
      <c r="AS672" s="185"/>
      <c r="AT672" s="56"/>
      <c r="AU672" s="54"/>
      <c r="AV672" s="190"/>
      <c r="AW672" s="185"/>
      <c r="AX672" s="185"/>
      <c r="AY672" s="182"/>
      <c r="AZ672" s="56"/>
      <c r="BA672" s="56"/>
      <c r="BB672" s="56"/>
      <c r="BC672" s="56" t="str">
        <f t="shared" si="90"/>
        <v/>
      </c>
      <c r="BD672" s="56"/>
      <c r="BE672" s="57"/>
      <c r="BF672" s="56"/>
      <c r="BG672" s="56"/>
      <c r="BH672" s="231"/>
      <c r="BI672" s="197">
        <f t="shared" si="91"/>
        <v>0</v>
      </c>
      <c r="BJ672" s="236"/>
      <c r="BK672" s="56"/>
      <c r="BL672" s="56"/>
      <c r="BM672" s="56"/>
      <c r="BN672" s="223"/>
      <c r="BO672" s="53"/>
      <c r="BP672" s="231"/>
      <c r="BQ672" s="59"/>
      <c r="BR672" s="60"/>
      <c r="BS672" s="59"/>
      <c r="BT672" s="238"/>
      <c r="BU672" s="59"/>
      <c r="BV672" s="58" t="e">
        <f t="shared" si="92"/>
        <v>#DIV/0!</v>
      </c>
      <c r="BW672" s="58" t="e">
        <f t="shared" si="93"/>
        <v>#DIV/0!</v>
      </c>
      <c r="BX672" s="58" t="e">
        <f t="shared" si="94"/>
        <v>#DIV/0!</v>
      </c>
      <c r="BY672" s="53"/>
      <c r="BZ672" s="58"/>
      <c r="CA672" s="61"/>
      <c r="CB672" s="56"/>
      <c r="CC672" s="56"/>
      <c r="CD672" s="56"/>
      <c r="CF672" s="62">
        <f t="shared" si="95"/>
        <v>0</v>
      </c>
      <c r="CG672" s="62">
        <f t="shared" si="96"/>
        <v>0</v>
      </c>
      <c r="CH672" s="173">
        <f t="shared" si="97"/>
        <v>0</v>
      </c>
      <c r="CI672" s="62">
        <f t="shared" si="98"/>
        <v>0</v>
      </c>
    </row>
    <row r="673" spans="2:87" ht="20.100000000000001" customHeight="1" x14ac:dyDescent="0.25">
      <c r="B673" s="53"/>
      <c r="C673" s="54"/>
      <c r="D673" s="267"/>
      <c r="E673" s="271"/>
      <c r="F673" s="55"/>
      <c r="G673" s="274"/>
      <c r="H673" s="53"/>
      <c r="I673" s="53"/>
      <c r="J673" s="53"/>
      <c r="K673" s="53"/>
      <c r="L673" s="265"/>
      <c r="M673" s="53"/>
      <c r="N673" s="260"/>
      <c r="O673" s="274"/>
      <c r="P673" s="53"/>
      <c r="Q673" s="263"/>
      <c r="R673" s="263"/>
      <c r="S673" s="179"/>
      <c r="T673" s="195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5"/>
      <c r="AF673" s="53"/>
      <c r="AG673" s="55"/>
      <c r="AH673" s="54"/>
      <c r="AI673" s="53"/>
      <c r="AJ673" s="53"/>
      <c r="AK673" s="208"/>
      <c r="AL673" s="54"/>
      <c r="AM673" s="53"/>
      <c r="AN673" s="206"/>
      <c r="AO673" s="54"/>
      <c r="AP673" s="54"/>
      <c r="AQ673" s="54"/>
      <c r="AR673" s="53"/>
      <c r="AS673" s="185"/>
      <c r="AT673" s="56"/>
      <c r="AU673" s="54"/>
      <c r="AV673" s="190"/>
      <c r="AW673" s="185"/>
      <c r="AX673" s="185"/>
      <c r="AY673" s="182"/>
      <c r="AZ673" s="56"/>
      <c r="BA673" s="56"/>
      <c r="BB673" s="56"/>
      <c r="BC673" s="56" t="str">
        <f t="shared" si="90"/>
        <v/>
      </c>
      <c r="BD673" s="56"/>
      <c r="BE673" s="57"/>
      <c r="BF673" s="56"/>
      <c r="BG673" s="56"/>
      <c r="BH673" s="231"/>
      <c r="BI673" s="197">
        <f t="shared" si="91"/>
        <v>0</v>
      </c>
      <c r="BJ673" s="236"/>
      <c r="BK673" s="56"/>
      <c r="BL673" s="56"/>
      <c r="BM673" s="56"/>
      <c r="BN673" s="223"/>
      <c r="BO673" s="53"/>
      <c r="BP673" s="231"/>
      <c r="BQ673" s="59"/>
      <c r="BR673" s="60"/>
      <c r="BS673" s="59"/>
      <c r="BT673" s="238"/>
      <c r="BU673" s="59"/>
      <c r="BV673" s="58" t="e">
        <f t="shared" si="92"/>
        <v>#DIV/0!</v>
      </c>
      <c r="BW673" s="58" t="e">
        <f t="shared" si="93"/>
        <v>#DIV/0!</v>
      </c>
      <c r="BX673" s="58" t="e">
        <f t="shared" si="94"/>
        <v>#DIV/0!</v>
      </c>
      <c r="BY673" s="53"/>
      <c r="BZ673" s="58"/>
      <c r="CA673" s="61"/>
      <c r="CB673" s="56"/>
      <c r="CC673" s="56"/>
      <c r="CD673" s="56"/>
      <c r="CF673" s="62">
        <f t="shared" si="95"/>
        <v>0</v>
      </c>
      <c r="CG673" s="62">
        <f t="shared" si="96"/>
        <v>0</v>
      </c>
      <c r="CH673" s="173">
        <f t="shared" si="97"/>
        <v>0</v>
      </c>
      <c r="CI673" s="62">
        <f t="shared" si="98"/>
        <v>0</v>
      </c>
    </row>
    <row r="674" spans="2:87" ht="20.100000000000001" customHeight="1" x14ac:dyDescent="0.25">
      <c r="B674" s="53"/>
      <c r="C674" s="54"/>
      <c r="D674" s="267"/>
      <c r="E674" s="271"/>
      <c r="F674" s="55"/>
      <c r="G674" s="274"/>
      <c r="H674" s="53"/>
      <c r="I674" s="53"/>
      <c r="J674" s="53"/>
      <c r="K674" s="53"/>
      <c r="L674" s="265"/>
      <c r="M674" s="53"/>
      <c r="N674" s="260"/>
      <c r="O674" s="274"/>
      <c r="P674" s="53"/>
      <c r="Q674" s="263"/>
      <c r="R674" s="263"/>
      <c r="S674" s="179"/>
      <c r="T674" s="195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5"/>
      <c r="AF674" s="53"/>
      <c r="AG674" s="55"/>
      <c r="AH674" s="54"/>
      <c r="AI674" s="53"/>
      <c r="AJ674" s="53"/>
      <c r="AK674" s="208"/>
      <c r="AL674" s="54"/>
      <c r="AM674" s="53"/>
      <c r="AN674" s="206"/>
      <c r="AO674" s="54"/>
      <c r="AP674" s="54"/>
      <c r="AQ674" s="54"/>
      <c r="AR674" s="53"/>
      <c r="AS674" s="185"/>
      <c r="AT674" s="56"/>
      <c r="AU674" s="54"/>
      <c r="AV674" s="190"/>
      <c r="AW674" s="185"/>
      <c r="AX674" s="185"/>
      <c r="AY674" s="182"/>
      <c r="AZ674" s="56"/>
      <c r="BA674" s="56"/>
      <c r="BB674" s="56"/>
      <c r="BC674" s="56" t="str">
        <f t="shared" si="90"/>
        <v/>
      </c>
      <c r="BD674" s="56"/>
      <c r="BE674" s="57"/>
      <c r="BF674" s="56"/>
      <c r="BG674" s="56"/>
      <c r="BH674" s="231"/>
      <c r="BI674" s="197">
        <f t="shared" si="91"/>
        <v>0</v>
      </c>
      <c r="BJ674" s="236"/>
      <c r="BK674" s="56"/>
      <c r="BL674" s="56"/>
      <c r="BM674" s="56"/>
      <c r="BN674" s="223"/>
      <c r="BO674" s="53"/>
      <c r="BP674" s="231"/>
      <c r="BQ674" s="59"/>
      <c r="BR674" s="60"/>
      <c r="BS674" s="59"/>
      <c r="BT674" s="238"/>
      <c r="BU674" s="59"/>
      <c r="BV674" s="58" t="e">
        <f t="shared" si="92"/>
        <v>#DIV/0!</v>
      </c>
      <c r="BW674" s="58" t="e">
        <f t="shared" si="93"/>
        <v>#DIV/0!</v>
      </c>
      <c r="BX674" s="58" t="e">
        <f t="shared" si="94"/>
        <v>#DIV/0!</v>
      </c>
      <c r="BY674" s="53"/>
      <c r="BZ674" s="58"/>
      <c r="CA674" s="61"/>
      <c r="CB674" s="56"/>
      <c r="CC674" s="56"/>
      <c r="CD674" s="56"/>
      <c r="CF674" s="62">
        <f t="shared" si="95"/>
        <v>0</v>
      </c>
      <c r="CG674" s="62">
        <f t="shared" si="96"/>
        <v>0</v>
      </c>
      <c r="CH674" s="173">
        <f t="shared" si="97"/>
        <v>0</v>
      </c>
      <c r="CI674" s="62">
        <f t="shared" si="98"/>
        <v>0</v>
      </c>
    </row>
    <row r="675" spans="2:87" ht="20.100000000000001" customHeight="1" x14ac:dyDescent="0.25">
      <c r="B675" s="53"/>
      <c r="C675" s="54"/>
      <c r="D675" s="267"/>
      <c r="E675" s="271"/>
      <c r="F675" s="55"/>
      <c r="G675" s="274"/>
      <c r="H675" s="53"/>
      <c r="I675" s="53"/>
      <c r="J675" s="53"/>
      <c r="K675" s="53"/>
      <c r="L675" s="265"/>
      <c r="M675" s="53"/>
      <c r="N675" s="260"/>
      <c r="O675" s="274"/>
      <c r="P675" s="53"/>
      <c r="Q675" s="263"/>
      <c r="R675" s="263"/>
      <c r="S675" s="179"/>
      <c r="T675" s="195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5"/>
      <c r="AF675" s="53"/>
      <c r="AG675" s="55"/>
      <c r="AH675" s="54"/>
      <c r="AI675" s="53"/>
      <c r="AJ675" s="53"/>
      <c r="AK675" s="208"/>
      <c r="AL675" s="54"/>
      <c r="AM675" s="53"/>
      <c r="AN675" s="206"/>
      <c r="AO675" s="54"/>
      <c r="AP675" s="54"/>
      <c r="AQ675" s="54"/>
      <c r="AR675" s="53"/>
      <c r="AS675" s="185"/>
      <c r="AT675" s="56"/>
      <c r="AU675" s="54"/>
      <c r="AV675" s="190"/>
      <c r="AW675" s="185"/>
      <c r="AX675" s="185"/>
      <c r="AY675" s="182"/>
      <c r="AZ675" s="56"/>
      <c r="BA675" s="56"/>
      <c r="BB675" s="56"/>
      <c r="BC675" s="56" t="str">
        <f t="shared" si="90"/>
        <v/>
      </c>
      <c r="BD675" s="56"/>
      <c r="BE675" s="57"/>
      <c r="BF675" s="56"/>
      <c r="BG675" s="56"/>
      <c r="BH675" s="231"/>
      <c r="BI675" s="197">
        <f t="shared" si="91"/>
        <v>0</v>
      </c>
      <c r="BJ675" s="236"/>
      <c r="BK675" s="56"/>
      <c r="BL675" s="56"/>
      <c r="BM675" s="56"/>
      <c r="BN675" s="223"/>
      <c r="BO675" s="53"/>
      <c r="BP675" s="231"/>
      <c r="BQ675" s="59"/>
      <c r="BR675" s="60"/>
      <c r="BS675" s="59"/>
      <c r="BT675" s="238"/>
      <c r="BU675" s="59"/>
      <c r="BV675" s="58" t="e">
        <f t="shared" si="92"/>
        <v>#DIV/0!</v>
      </c>
      <c r="BW675" s="58" t="e">
        <f t="shared" si="93"/>
        <v>#DIV/0!</v>
      </c>
      <c r="BX675" s="58" t="e">
        <f t="shared" si="94"/>
        <v>#DIV/0!</v>
      </c>
      <c r="BY675" s="53"/>
      <c r="BZ675" s="58"/>
      <c r="CA675" s="61"/>
      <c r="CB675" s="56"/>
      <c r="CC675" s="56"/>
      <c r="CD675" s="56"/>
      <c r="CF675" s="62">
        <f t="shared" si="95"/>
        <v>0</v>
      </c>
      <c r="CG675" s="62">
        <f t="shared" si="96"/>
        <v>0</v>
      </c>
      <c r="CH675" s="173">
        <f t="shared" si="97"/>
        <v>0</v>
      </c>
      <c r="CI675" s="62">
        <f t="shared" si="98"/>
        <v>0</v>
      </c>
    </row>
    <row r="676" spans="2:87" ht="20.100000000000001" customHeight="1" x14ac:dyDescent="0.25">
      <c r="B676" s="53"/>
      <c r="C676" s="54"/>
      <c r="D676" s="267"/>
      <c r="E676" s="271"/>
      <c r="F676" s="55"/>
      <c r="G676" s="274"/>
      <c r="H676" s="53"/>
      <c r="I676" s="53"/>
      <c r="J676" s="53"/>
      <c r="K676" s="53"/>
      <c r="L676" s="265"/>
      <c r="M676" s="53"/>
      <c r="N676" s="260"/>
      <c r="O676" s="274"/>
      <c r="P676" s="53"/>
      <c r="Q676" s="263"/>
      <c r="R676" s="263"/>
      <c r="S676" s="179"/>
      <c r="T676" s="195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5"/>
      <c r="AF676" s="53"/>
      <c r="AG676" s="55"/>
      <c r="AH676" s="54"/>
      <c r="AI676" s="53"/>
      <c r="AJ676" s="53"/>
      <c r="AK676" s="208"/>
      <c r="AL676" s="54"/>
      <c r="AM676" s="53"/>
      <c r="AN676" s="206"/>
      <c r="AO676" s="54"/>
      <c r="AP676" s="54"/>
      <c r="AQ676" s="54"/>
      <c r="AR676" s="53"/>
      <c r="AS676" s="185"/>
      <c r="AT676" s="56"/>
      <c r="AU676" s="54"/>
      <c r="AV676" s="190"/>
      <c r="AW676" s="185"/>
      <c r="AX676" s="185"/>
      <c r="AY676" s="182"/>
      <c r="AZ676" s="56"/>
      <c r="BA676" s="56"/>
      <c r="BB676" s="56"/>
      <c r="BC676" s="56" t="str">
        <f t="shared" si="90"/>
        <v/>
      </c>
      <c r="BD676" s="56"/>
      <c r="BE676" s="57"/>
      <c r="BF676" s="56"/>
      <c r="BG676" s="56"/>
      <c r="BH676" s="231"/>
      <c r="BI676" s="197">
        <f t="shared" si="91"/>
        <v>0</v>
      </c>
      <c r="BJ676" s="236"/>
      <c r="BK676" s="56"/>
      <c r="BL676" s="56"/>
      <c r="BM676" s="56"/>
      <c r="BN676" s="223"/>
      <c r="BO676" s="53"/>
      <c r="BP676" s="231"/>
      <c r="BQ676" s="59"/>
      <c r="BR676" s="60"/>
      <c r="BS676" s="59"/>
      <c r="BT676" s="238"/>
      <c r="BU676" s="59"/>
      <c r="BV676" s="58" t="e">
        <f t="shared" si="92"/>
        <v>#DIV/0!</v>
      </c>
      <c r="BW676" s="58" t="e">
        <f t="shared" si="93"/>
        <v>#DIV/0!</v>
      </c>
      <c r="BX676" s="58" t="e">
        <f t="shared" si="94"/>
        <v>#DIV/0!</v>
      </c>
      <c r="BY676" s="53"/>
      <c r="BZ676" s="58"/>
      <c r="CA676" s="61"/>
      <c r="CB676" s="56"/>
      <c r="CC676" s="56"/>
      <c r="CD676" s="56"/>
      <c r="CF676" s="62">
        <f t="shared" si="95"/>
        <v>0</v>
      </c>
      <c r="CG676" s="62">
        <f t="shared" si="96"/>
        <v>0</v>
      </c>
      <c r="CH676" s="173">
        <f t="shared" si="97"/>
        <v>0</v>
      </c>
      <c r="CI676" s="62">
        <f t="shared" si="98"/>
        <v>0</v>
      </c>
    </row>
    <row r="677" spans="2:87" ht="20.100000000000001" customHeight="1" x14ac:dyDescent="0.25">
      <c r="B677" s="53"/>
      <c r="C677" s="54"/>
      <c r="D677" s="267"/>
      <c r="E677" s="271"/>
      <c r="F677" s="55"/>
      <c r="G677" s="274"/>
      <c r="H677" s="53"/>
      <c r="I677" s="53"/>
      <c r="J677" s="53"/>
      <c r="K677" s="53"/>
      <c r="L677" s="265"/>
      <c r="M677" s="53"/>
      <c r="N677" s="260"/>
      <c r="O677" s="274"/>
      <c r="P677" s="53"/>
      <c r="Q677" s="263"/>
      <c r="R677" s="263"/>
      <c r="S677" s="179"/>
      <c r="T677" s="195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5"/>
      <c r="AF677" s="53"/>
      <c r="AG677" s="55"/>
      <c r="AH677" s="54"/>
      <c r="AI677" s="53"/>
      <c r="AJ677" s="53"/>
      <c r="AK677" s="208"/>
      <c r="AL677" s="54"/>
      <c r="AM677" s="53"/>
      <c r="AN677" s="206"/>
      <c r="AO677" s="54"/>
      <c r="AP677" s="54"/>
      <c r="AQ677" s="54"/>
      <c r="AR677" s="53"/>
      <c r="AS677" s="185"/>
      <c r="AT677" s="56"/>
      <c r="AU677" s="54"/>
      <c r="AV677" s="190"/>
      <c r="AW677" s="185"/>
      <c r="AX677" s="185"/>
      <c r="AY677" s="182"/>
      <c r="AZ677" s="56"/>
      <c r="BA677" s="56"/>
      <c r="BB677" s="56"/>
      <c r="BC677" s="56" t="str">
        <f t="shared" si="90"/>
        <v/>
      </c>
      <c r="BD677" s="56"/>
      <c r="BE677" s="57"/>
      <c r="BF677" s="56"/>
      <c r="BG677" s="56"/>
      <c r="BH677" s="231"/>
      <c r="BI677" s="197">
        <f t="shared" si="91"/>
        <v>0</v>
      </c>
      <c r="BJ677" s="236"/>
      <c r="BK677" s="56"/>
      <c r="BL677" s="56"/>
      <c r="BM677" s="56"/>
      <c r="BN677" s="223"/>
      <c r="BO677" s="53"/>
      <c r="BP677" s="231"/>
      <c r="BQ677" s="59"/>
      <c r="BR677" s="60"/>
      <c r="BS677" s="59"/>
      <c r="BT677" s="238"/>
      <c r="BU677" s="59"/>
      <c r="BV677" s="58" t="e">
        <f t="shared" si="92"/>
        <v>#DIV/0!</v>
      </c>
      <c r="BW677" s="58" t="e">
        <f t="shared" si="93"/>
        <v>#DIV/0!</v>
      </c>
      <c r="BX677" s="58" t="e">
        <f t="shared" si="94"/>
        <v>#DIV/0!</v>
      </c>
      <c r="BY677" s="53"/>
      <c r="BZ677" s="58"/>
      <c r="CA677" s="61"/>
      <c r="CB677" s="56"/>
      <c r="CC677" s="56"/>
      <c r="CD677" s="56"/>
      <c r="CF677" s="62">
        <f t="shared" si="95"/>
        <v>0</v>
      </c>
      <c r="CG677" s="62">
        <f t="shared" si="96"/>
        <v>0</v>
      </c>
      <c r="CH677" s="173">
        <f t="shared" si="97"/>
        <v>0</v>
      </c>
      <c r="CI677" s="62">
        <f t="shared" si="98"/>
        <v>0</v>
      </c>
    </row>
    <row r="678" spans="2:87" ht="20.100000000000001" customHeight="1" x14ac:dyDescent="0.25">
      <c r="B678" s="53"/>
      <c r="C678" s="54"/>
      <c r="D678" s="267"/>
      <c r="E678" s="271"/>
      <c r="F678" s="55"/>
      <c r="G678" s="274"/>
      <c r="H678" s="53"/>
      <c r="I678" s="53"/>
      <c r="J678" s="53"/>
      <c r="K678" s="53"/>
      <c r="L678" s="265"/>
      <c r="M678" s="53"/>
      <c r="N678" s="260"/>
      <c r="O678" s="274"/>
      <c r="P678" s="53"/>
      <c r="Q678" s="263"/>
      <c r="R678" s="263"/>
      <c r="S678" s="179"/>
      <c r="T678" s="195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5"/>
      <c r="AF678" s="53"/>
      <c r="AG678" s="55"/>
      <c r="AH678" s="54"/>
      <c r="AI678" s="53"/>
      <c r="AJ678" s="53"/>
      <c r="AK678" s="208"/>
      <c r="AL678" s="54"/>
      <c r="AM678" s="53"/>
      <c r="AN678" s="206"/>
      <c r="AO678" s="54"/>
      <c r="AP678" s="54"/>
      <c r="AQ678" s="54"/>
      <c r="AR678" s="53"/>
      <c r="AS678" s="185"/>
      <c r="AT678" s="56"/>
      <c r="AU678" s="54"/>
      <c r="AV678" s="190"/>
      <c r="AW678" s="185"/>
      <c r="AX678" s="185"/>
      <c r="AY678" s="182"/>
      <c r="AZ678" s="56"/>
      <c r="BA678" s="56"/>
      <c r="BB678" s="56"/>
      <c r="BC678" s="56" t="str">
        <f t="shared" si="90"/>
        <v/>
      </c>
      <c r="BD678" s="56"/>
      <c r="BE678" s="57"/>
      <c r="BF678" s="56"/>
      <c r="BG678" s="56"/>
      <c r="BH678" s="231"/>
      <c r="BI678" s="197">
        <f t="shared" si="91"/>
        <v>0</v>
      </c>
      <c r="BJ678" s="236"/>
      <c r="BK678" s="56"/>
      <c r="BL678" s="56"/>
      <c r="BM678" s="56"/>
      <c r="BN678" s="223"/>
      <c r="BO678" s="53"/>
      <c r="BP678" s="231"/>
      <c r="BQ678" s="59"/>
      <c r="BR678" s="60"/>
      <c r="BS678" s="59"/>
      <c r="BT678" s="238"/>
      <c r="BU678" s="59"/>
      <c r="BV678" s="58" t="e">
        <f t="shared" si="92"/>
        <v>#DIV/0!</v>
      </c>
      <c r="BW678" s="58" t="e">
        <f t="shared" si="93"/>
        <v>#DIV/0!</v>
      </c>
      <c r="BX678" s="58" t="e">
        <f t="shared" si="94"/>
        <v>#DIV/0!</v>
      </c>
      <c r="BY678" s="53"/>
      <c r="BZ678" s="58"/>
      <c r="CA678" s="61"/>
      <c r="CB678" s="56"/>
      <c r="CC678" s="56"/>
      <c r="CD678" s="56"/>
      <c r="CF678" s="62">
        <f t="shared" si="95"/>
        <v>0</v>
      </c>
      <c r="CG678" s="62">
        <f t="shared" si="96"/>
        <v>0</v>
      </c>
      <c r="CH678" s="173">
        <f t="shared" si="97"/>
        <v>0</v>
      </c>
      <c r="CI678" s="62">
        <f t="shared" si="98"/>
        <v>0</v>
      </c>
    </row>
    <row r="679" spans="2:87" ht="20.100000000000001" customHeight="1" x14ac:dyDescent="0.25">
      <c r="B679" s="53"/>
      <c r="C679" s="54"/>
      <c r="D679" s="267"/>
      <c r="E679" s="271"/>
      <c r="F679" s="55"/>
      <c r="G679" s="274"/>
      <c r="H679" s="53"/>
      <c r="I679" s="53"/>
      <c r="J679" s="53"/>
      <c r="K679" s="53"/>
      <c r="L679" s="265"/>
      <c r="M679" s="53"/>
      <c r="N679" s="260"/>
      <c r="O679" s="274"/>
      <c r="P679" s="53"/>
      <c r="Q679" s="263"/>
      <c r="R679" s="263"/>
      <c r="S679" s="179"/>
      <c r="T679" s="195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5"/>
      <c r="AF679" s="53"/>
      <c r="AG679" s="55"/>
      <c r="AH679" s="54"/>
      <c r="AI679" s="53"/>
      <c r="AJ679" s="53"/>
      <c r="AK679" s="208"/>
      <c r="AL679" s="54"/>
      <c r="AM679" s="53"/>
      <c r="AN679" s="206"/>
      <c r="AO679" s="54"/>
      <c r="AP679" s="54"/>
      <c r="AQ679" s="54"/>
      <c r="AR679" s="53"/>
      <c r="AS679" s="185"/>
      <c r="AT679" s="56"/>
      <c r="AU679" s="54"/>
      <c r="AV679" s="190"/>
      <c r="AW679" s="185"/>
      <c r="AX679" s="185"/>
      <c r="AY679" s="182"/>
      <c r="AZ679" s="56"/>
      <c r="BA679" s="56"/>
      <c r="BB679" s="56"/>
      <c r="BC679" s="56" t="str">
        <f t="shared" si="90"/>
        <v/>
      </c>
      <c r="BD679" s="56"/>
      <c r="BE679" s="57"/>
      <c r="BF679" s="56"/>
      <c r="BG679" s="56"/>
      <c r="BH679" s="231"/>
      <c r="BI679" s="197">
        <f t="shared" si="91"/>
        <v>0</v>
      </c>
      <c r="BJ679" s="236"/>
      <c r="BK679" s="56"/>
      <c r="BL679" s="56"/>
      <c r="BM679" s="56"/>
      <c r="BN679" s="223"/>
      <c r="BO679" s="53"/>
      <c r="BP679" s="231"/>
      <c r="BQ679" s="59"/>
      <c r="BR679" s="60"/>
      <c r="BS679" s="59"/>
      <c r="BT679" s="238"/>
      <c r="BU679" s="59"/>
      <c r="BV679" s="58" t="e">
        <f t="shared" si="92"/>
        <v>#DIV/0!</v>
      </c>
      <c r="BW679" s="58" t="e">
        <f t="shared" si="93"/>
        <v>#DIV/0!</v>
      </c>
      <c r="BX679" s="58" t="e">
        <f t="shared" si="94"/>
        <v>#DIV/0!</v>
      </c>
      <c r="BY679" s="53"/>
      <c r="BZ679" s="58"/>
      <c r="CA679" s="61"/>
      <c r="CB679" s="56"/>
      <c r="CC679" s="56"/>
      <c r="CD679" s="56"/>
      <c r="CF679" s="62">
        <f t="shared" si="95"/>
        <v>0</v>
      </c>
      <c r="CG679" s="62">
        <f t="shared" si="96"/>
        <v>0</v>
      </c>
      <c r="CH679" s="173">
        <f t="shared" si="97"/>
        <v>0</v>
      </c>
      <c r="CI679" s="62">
        <f t="shared" si="98"/>
        <v>0</v>
      </c>
    </row>
    <row r="680" spans="2:87" ht="20.100000000000001" customHeight="1" x14ac:dyDescent="0.25">
      <c r="B680" s="53"/>
      <c r="C680" s="54"/>
      <c r="D680" s="267"/>
      <c r="E680" s="271"/>
      <c r="F680" s="55"/>
      <c r="G680" s="274"/>
      <c r="H680" s="53"/>
      <c r="I680" s="53"/>
      <c r="J680" s="53"/>
      <c r="K680" s="53"/>
      <c r="L680" s="265"/>
      <c r="M680" s="53"/>
      <c r="N680" s="260"/>
      <c r="O680" s="274"/>
      <c r="P680" s="53"/>
      <c r="Q680" s="263"/>
      <c r="R680" s="263"/>
      <c r="S680" s="179"/>
      <c r="T680" s="195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5"/>
      <c r="AF680" s="53"/>
      <c r="AG680" s="55"/>
      <c r="AH680" s="54"/>
      <c r="AI680" s="53"/>
      <c r="AJ680" s="53"/>
      <c r="AK680" s="208"/>
      <c r="AL680" s="54"/>
      <c r="AM680" s="53"/>
      <c r="AN680" s="206"/>
      <c r="AO680" s="54"/>
      <c r="AP680" s="54"/>
      <c r="AQ680" s="54"/>
      <c r="AR680" s="53"/>
      <c r="AS680" s="185"/>
      <c r="AT680" s="56"/>
      <c r="AU680" s="54"/>
      <c r="AV680" s="190"/>
      <c r="AW680" s="185"/>
      <c r="AX680" s="185"/>
      <c r="AY680" s="182"/>
      <c r="AZ680" s="56"/>
      <c r="BA680" s="56"/>
      <c r="BB680" s="56"/>
      <c r="BC680" s="56" t="str">
        <f t="shared" si="90"/>
        <v/>
      </c>
      <c r="BD680" s="56"/>
      <c r="BE680" s="57"/>
      <c r="BF680" s="56"/>
      <c r="BG680" s="56"/>
      <c r="BH680" s="231"/>
      <c r="BI680" s="197">
        <f t="shared" si="91"/>
        <v>0</v>
      </c>
      <c r="BJ680" s="236"/>
      <c r="BK680" s="56"/>
      <c r="BL680" s="56"/>
      <c r="BM680" s="56"/>
      <c r="BN680" s="223"/>
      <c r="BO680" s="53"/>
      <c r="BP680" s="231"/>
      <c r="BQ680" s="59"/>
      <c r="BR680" s="60"/>
      <c r="BS680" s="59"/>
      <c r="BT680" s="238"/>
      <c r="BU680" s="59"/>
      <c r="BV680" s="58" t="e">
        <f t="shared" si="92"/>
        <v>#DIV/0!</v>
      </c>
      <c r="BW680" s="58" t="e">
        <f t="shared" si="93"/>
        <v>#DIV/0!</v>
      </c>
      <c r="BX680" s="58" t="e">
        <f t="shared" si="94"/>
        <v>#DIV/0!</v>
      </c>
      <c r="BY680" s="53"/>
      <c r="BZ680" s="58"/>
      <c r="CA680" s="61"/>
      <c r="CB680" s="56"/>
      <c r="CC680" s="56"/>
      <c r="CD680" s="56"/>
      <c r="CF680" s="62">
        <f t="shared" si="95"/>
        <v>0</v>
      </c>
      <c r="CG680" s="62">
        <f t="shared" si="96"/>
        <v>0</v>
      </c>
      <c r="CH680" s="173">
        <f t="shared" si="97"/>
        <v>0</v>
      </c>
      <c r="CI680" s="62">
        <f t="shared" si="98"/>
        <v>0</v>
      </c>
    </row>
    <row r="681" spans="2:87" ht="20.100000000000001" customHeight="1" x14ac:dyDescent="0.25">
      <c r="B681" s="53"/>
      <c r="C681" s="54"/>
      <c r="D681" s="267"/>
      <c r="E681" s="271"/>
      <c r="F681" s="55"/>
      <c r="G681" s="274"/>
      <c r="H681" s="53"/>
      <c r="I681" s="53"/>
      <c r="J681" s="53"/>
      <c r="K681" s="53"/>
      <c r="L681" s="265"/>
      <c r="M681" s="53"/>
      <c r="N681" s="260"/>
      <c r="O681" s="274"/>
      <c r="P681" s="53"/>
      <c r="Q681" s="263"/>
      <c r="R681" s="263"/>
      <c r="S681" s="179"/>
      <c r="T681" s="195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5"/>
      <c r="AF681" s="53"/>
      <c r="AG681" s="55"/>
      <c r="AH681" s="54"/>
      <c r="AI681" s="53"/>
      <c r="AJ681" s="53"/>
      <c r="AK681" s="208"/>
      <c r="AL681" s="54"/>
      <c r="AM681" s="53"/>
      <c r="AN681" s="206"/>
      <c r="AO681" s="54"/>
      <c r="AP681" s="54"/>
      <c r="AQ681" s="54"/>
      <c r="AR681" s="53"/>
      <c r="AS681" s="185"/>
      <c r="AT681" s="56"/>
      <c r="AU681" s="54"/>
      <c r="AV681" s="190"/>
      <c r="AW681" s="185"/>
      <c r="AX681" s="185"/>
      <c r="AY681" s="182"/>
      <c r="AZ681" s="56"/>
      <c r="BA681" s="56"/>
      <c r="BB681" s="56"/>
      <c r="BC681" s="56" t="str">
        <f t="shared" si="90"/>
        <v/>
      </c>
      <c r="BD681" s="56"/>
      <c r="BE681" s="57"/>
      <c r="BF681" s="56"/>
      <c r="BG681" s="56"/>
      <c r="BH681" s="231"/>
      <c r="BI681" s="197">
        <f t="shared" si="91"/>
        <v>0</v>
      </c>
      <c r="BJ681" s="236"/>
      <c r="BK681" s="56"/>
      <c r="BL681" s="56"/>
      <c r="BM681" s="56"/>
      <c r="BN681" s="223"/>
      <c r="BO681" s="53"/>
      <c r="BP681" s="231"/>
      <c r="BQ681" s="59"/>
      <c r="BR681" s="60"/>
      <c r="BS681" s="59"/>
      <c r="BT681" s="238"/>
      <c r="BU681" s="59"/>
      <c r="BV681" s="58" t="e">
        <f t="shared" si="92"/>
        <v>#DIV/0!</v>
      </c>
      <c r="BW681" s="58" t="e">
        <f t="shared" si="93"/>
        <v>#DIV/0!</v>
      </c>
      <c r="BX681" s="58" t="e">
        <f t="shared" si="94"/>
        <v>#DIV/0!</v>
      </c>
      <c r="BY681" s="53"/>
      <c r="BZ681" s="58"/>
      <c r="CA681" s="61"/>
      <c r="CB681" s="56"/>
      <c r="CC681" s="56"/>
      <c r="CD681" s="56"/>
      <c r="CF681" s="62">
        <f t="shared" si="95"/>
        <v>0</v>
      </c>
      <c r="CG681" s="62">
        <f t="shared" si="96"/>
        <v>0</v>
      </c>
      <c r="CH681" s="173">
        <f t="shared" si="97"/>
        <v>0</v>
      </c>
      <c r="CI681" s="62">
        <f t="shared" si="98"/>
        <v>0</v>
      </c>
    </row>
    <row r="682" spans="2:87" ht="20.100000000000001" customHeight="1" x14ac:dyDescent="0.25">
      <c r="B682" s="53"/>
      <c r="C682" s="54"/>
      <c r="D682" s="267"/>
      <c r="E682" s="271"/>
      <c r="F682" s="55"/>
      <c r="G682" s="274"/>
      <c r="H682" s="53"/>
      <c r="I682" s="53"/>
      <c r="J682" s="53"/>
      <c r="K682" s="53"/>
      <c r="L682" s="265"/>
      <c r="M682" s="53"/>
      <c r="N682" s="260"/>
      <c r="O682" s="274"/>
      <c r="P682" s="53"/>
      <c r="Q682" s="263"/>
      <c r="R682" s="263"/>
      <c r="S682" s="179"/>
      <c r="T682" s="195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5"/>
      <c r="AF682" s="53"/>
      <c r="AG682" s="55"/>
      <c r="AH682" s="54"/>
      <c r="AI682" s="53"/>
      <c r="AJ682" s="53"/>
      <c r="AK682" s="208"/>
      <c r="AL682" s="54"/>
      <c r="AM682" s="53"/>
      <c r="AN682" s="206"/>
      <c r="AO682" s="54"/>
      <c r="AP682" s="54"/>
      <c r="AQ682" s="54"/>
      <c r="AR682" s="53"/>
      <c r="AS682" s="185"/>
      <c r="AT682" s="56"/>
      <c r="AU682" s="54"/>
      <c r="AV682" s="190"/>
      <c r="AW682" s="185"/>
      <c r="AX682" s="185"/>
      <c r="AY682" s="182"/>
      <c r="AZ682" s="56"/>
      <c r="BA682" s="56"/>
      <c r="BB682" s="56"/>
      <c r="BC682" s="56" t="str">
        <f t="shared" si="90"/>
        <v/>
      </c>
      <c r="BD682" s="56"/>
      <c r="BE682" s="57"/>
      <c r="BF682" s="56"/>
      <c r="BG682" s="56"/>
      <c r="BH682" s="231"/>
      <c r="BI682" s="197">
        <f t="shared" si="91"/>
        <v>0</v>
      </c>
      <c r="BJ682" s="236"/>
      <c r="BK682" s="56"/>
      <c r="BL682" s="56"/>
      <c r="BM682" s="56"/>
      <c r="BN682" s="223"/>
      <c r="BO682" s="53"/>
      <c r="BP682" s="231"/>
      <c r="BQ682" s="59"/>
      <c r="BR682" s="60"/>
      <c r="BS682" s="59"/>
      <c r="BT682" s="238"/>
      <c r="BU682" s="59"/>
      <c r="BV682" s="58" t="e">
        <f t="shared" si="92"/>
        <v>#DIV/0!</v>
      </c>
      <c r="BW682" s="58" t="e">
        <f t="shared" si="93"/>
        <v>#DIV/0!</v>
      </c>
      <c r="BX682" s="58" t="e">
        <f t="shared" si="94"/>
        <v>#DIV/0!</v>
      </c>
      <c r="BY682" s="53"/>
      <c r="BZ682" s="58"/>
      <c r="CA682" s="61"/>
      <c r="CB682" s="56"/>
      <c r="CC682" s="56"/>
      <c r="CD682" s="56"/>
      <c r="CF682" s="62">
        <f t="shared" si="95"/>
        <v>0</v>
      </c>
      <c r="CG682" s="62">
        <f t="shared" si="96"/>
        <v>0</v>
      </c>
      <c r="CH682" s="173">
        <f t="shared" si="97"/>
        <v>0</v>
      </c>
      <c r="CI682" s="62">
        <f t="shared" si="98"/>
        <v>0</v>
      </c>
    </row>
    <row r="683" spans="2:87" ht="20.100000000000001" customHeight="1" x14ac:dyDescent="0.25">
      <c r="B683" s="53"/>
      <c r="C683" s="54"/>
      <c r="D683" s="267"/>
      <c r="E683" s="271"/>
      <c r="F683" s="55"/>
      <c r="G683" s="274"/>
      <c r="H683" s="53"/>
      <c r="I683" s="53"/>
      <c r="J683" s="53"/>
      <c r="K683" s="53"/>
      <c r="L683" s="265"/>
      <c r="M683" s="53"/>
      <c r="N683" s="260"/>
      <c r="O683" s="274"/>
      <c r="P683" s="53"/>
      <c r="Q683" s="263"/>
      <c r="R683" s="263"/>
      <c r="S683" s="179"/>
      <c r="T683" s="195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5"/>
      <c r="AF683" s="53"/>
      <c r="AG683" s="55"/>
      <c r="AH683" s="54"/>
      <c r="AI683" s="53"/>
      <c r="AJ683" s="53"/>
      <c r="AK683" s="208"/>
      <c r="AL683" s="54"/>
      <c r="AM683" s="53"/>
      <c r="AN683" s="206"/>
      <c r="AO683" s="54"/>
      <c r="AP683" s="54"/>
      <c r="AQ683" s="54"/>
      <c r="AR683" s="53"/>
      <c r="AS683" s="185"/>
      <c r="AT683" s="56"/>
      <c r="AU683" s="54"/>
      <c r="AV683" s="190"/>
      <c r="AW683" s="185"/>
      <c r="AX683" s="185"/>
      <c r="AY683" s="182"/>
      <c r="AZ683" s="56"/>
      <c r="BA683" s="56"/>
      <c r="BB683" s="56"/>
      <c r="BC683" s="56" t="str">
        <f t="shared" si="90"/>
        <v/>
      </c>
      <c r="BD683" s="56"/>
      <c r="BE683" s="57"/>
      <c r="BF683" s="56"/>
      <c r="BG683" s="56"/>
      <c r="BH683" s="231"/>
      <c r="BI683" s="197">
        <f t="shared" si="91"/>
        <v>0</v>
      </c>
      <c r="BJ683" s="236"/>
      <c r="BK683" s="56"/>
      <c r="BL683" s="56"/>
      <c r="BM683" s="56"/>
      <c r="BN683" s="223"/>
      <c r="BO683" s="53"/>
      <c r="BP683" s="231"/>
      <c r="BQ683" s="59"/>
      <c r="BR683" s="60"/>
      <c r="BS683" s="59"/>
      <c r="BT683" s="238"/>
      <c r="BU683" s="59"/>
      <c r="BV683" s="58" t="e">
        <f t="shared" si="92"/>
        <v>#DIV/0!</v>
      </c>
      <c r="BW683" s="58" t="e">
        <f t="shared" si="93"/>
        <v>#DIV/0!</v>
      </c>
      <c r="BX683" s="58" t="e">
        <f t="shared" si="94"/>
        <v>#DIV/0!</v>
      </c>
      <c r="BY683" s="53"/>
      <c r="BZ683" s="58"/>
      <c r="CA683" s="61"/>
      <c r="CB683" s="56"/>
      <c r="CC683" s="56"/>
      <c r="CD683" s="56"/>
      <c r="CF683" s="62">
        <f t="shared" si="95"/>
        <v>0</v>
      </c>
      <c r="CG683" s="62">
        <f t="shared" si="96"/>
        <v>0</v>
      </c>
      <c r="CH683" s="173">
        <f t="shared" si="97"/>
        <v>0</v>
      </c>
      <c r="CI683" s="62">
        <f t="shared" si="98"/>
        <v>0</v>
      </c>
    </row>
    <row r="684" spans="2:87" ht="20.100000000000001" customHeight="1" x14ac:dyDescent="0.25">
      <c r="B684" s="53"/>
      <c r="C684" s="54"/>
      <c r="D684" s="267"/>
      <c r="E684" s="271"/>
      <c r="F684" s="55"/>
      <c r="G684" s="274"/>
      <c r="H684" s="53"/>
      <c r="I684" s="53"/>
      <c r="J684" s="53"/>
      <c r="K684" s="53"/>
      <c r="L684" s="265"/>
      <c r="M684" s="53"/>
      <c r="N684" s="260"/>
      <c r="O684" s="274"/>
      <c r="P684" s="53"/>
      <c r="Q684" s="263"/>
      <c r="R684" s="263"/>
      <c r="S684" s="179"/>
      <c r="T684" s="195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5"/>
      <c r="AF684" s="53"/>
      <c r="AG684" s="55"/>
      <c r="AH684" s="54"/>
      <c r="AI684" s="53"/>
      <c r="AJ684" s="53"/>
      <c r="AK684" s="208"/>
      <c r="AL684" s="54"/>
      <c r="AM684" s="53"/>
      <c r="AN684" s="206"/>
      <c r="AO684" s="54"/>
      <c r="AP684" s="54"/>
      <c r="AQ684" s="54"/>
      <c r="AR684" s="53"/>
      <c r="AS684" s="185"/>
      <c r="AT684" s="56"/>
      <c r="AU684" s="54"/>
      <c r="AV684" s="190"/>
      <c r="AW684" s="185"/>
      <c r="AX684" s="185"/>
      <c r="AY684" s="182"/>
      <c r="AZ684" s="56"/>
      <c r="BA684" s="56"/>
      <c r="BB684" s="56"/>
      <c r="BC684" s="56" t="str">
        <f t="shared" si="90"/>
        <v/>
      </c>
      <c r="BD684" s="56"/>
      <c r="BE684" s="57"/>
      <c r="BF684" s="56"/>
      <c r="BG684" s="56"/>
      <c r="BH684" s="231"/>
      <c r="BI684" s="197">
        <f t="shared" si="91"/>
        <v>0</v>
      </c>
      <c r="BJ684" s="236"/>
      <c r="BK684" s="56"/>
      <c r="BL684" s="56"/>
      <c r="BM684" s="56"/>
      <c r="BN684" s="223"/>
      <c r="BO684" s="53"/>
      <c r="BP684" s="231"/>
      <c r="BQ684" s="59"/>
      <c r="BR684" s="60"/>
      <c r="BS684" s="59"/>
      <c r="BT684" s="238"/>
      <c r="BU684" s="59"/>
      <c r="BV684" s="58" t="e">
        <f t="shared" si="92"/>
        <v>#DIV/0!</v>
      </c>
      <c r="BW684" s="58" t="e">
        <f t="shared" si="93"/>
        <v>#DIV/0!</v>
      </c>
      <c r="BX684" s="58" t="e">
        <f t="shared" si="94"/>
        <v>#DIV/0!</v>
      </c>
      <c r="BY684" s="53"/>
      <c r="BZ684" s="58"/>
      <c r="CA684" s="61"/>
      <c r="CB684" s="56"/>
      <c r="CC684" s="56"/>
      <c r="CD684" s="56"/>
      <c r="CF684" s="62">
        <f t="shared" si="95"/>
        <v>0</v>
      </c>
      <c r="CG684" s="62">
        <f t="shared" si="96"/>
        <v>0</v>
      </c>
      <c r="CH684" s="173">
        <f t="shared" si="97"/>
        <v>0</v>
      </c>
      <c r="CI684" s="62">
        <f t="shared" si="98"/>
        <v>0</v>
      </c>
    </row>
    <row r="685" spans="2:87" ht="20.100000000000001" customHeight="1" x14ac:dyDescent="0.25">
      <c r="B685" s="53"/>
      <c r="C685" s="54"/>
      <c r="D685" s="267"/>
      <c r="E685" s="271"/>
      <c r="F685" s="55"/>
      <c r="G685" s="274"/>
      <c r="H685" s="53"/>
      <c r="I685" s="53"/>
      <c r="J685" s="53"/>
      <c r="K685" s="53"/>
      <c r="L685" s="265"/>
      <c r="M685" s="53"/>
      <c r="N685" s="260"/>
      <c r="O685" s="274"/>
      <c r="P685" s="53"/>
      <c r="Q685" s="263"/>
      <c r="R685" s="263"/>
      <c r="S685" s="179"/>
      <c r="T685" s="195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5"/>
      <c r="AF685" s="53"/>
      <c r="AG685" s="55"/>
      <c r="AH685" s="54"/>
      <c r="AI685" s="53"/>
      <c r="AJ685" s="53"/>
      <c r="AK685" s="208"/>
      <c r="AL685" s="54"/>
      <c r="AM685" s="53"/>
      <c r="AN685" s="206"/>
      <c r="AO685" s="54"/>
      <c r="AP685" s="54"/>
      <c r="AQ685" s="54"/>
      <c r="AR685" s="53"/>
      <c r="AS685" s="185"/>
      <c r="AT685" s="56"/>
      <c r="AU685" s="54"/>
      <c r="AV685" s="190"/>
      <c r="AW685" s="185"/>
      <c r="AX685" s="185"/>
      <c r="AY685" s="182"/>
      <c r="AZ685" s="56"/>
      <c r="BA685" s="56"/>
      <c r="BB685" s="56"/>
      <c r="BC685" s="56" t="str">
        <f t="shared" si="90"/>
        <v/>
      </c>
      <c r="BD685" s="56"/>
      <c r="BE685" s="57"/>
      <c r="BF685" s="56"/>
      <c r="BG685" s="56"/>
      <c r="BH685" s="231"/>
      <c r="BI685" s="197">
        <f t="shared" si="91"/>
        <v>0</v>
      </c>
      <c r="BJ685" s="236"/>
      <c r="BK685" s="56"/>
      <c r="BL685" s="56"/>
      <c r="BM685" s="56"/>
      <c r="BN685" s="223"/>
      <c r="BO685" s="53"/>
      <c r="BP685" s="231"/>
      <c r="BQ685" s="59"/>
      <c r="BR685" s="60"/>
      <c r="BS685" s="59"/>
      <c r="BT685" s="238"/>
      <c r="BU685" s="59"/>
      <c r="BV685" s="58" t="e">
        <f t="shared" si="92"/>
        <v>#DIV/0!</v>
      </c>
      <c r="BW685" s="58" t="e">
        <f t="shared" si="93"/>
        <v>#DIV/0!</v>
      </c>
      <c r="BX685" s="58" t="e">
        <f t="shared" si="94"/>
        <v>#DIV/0!</v>
      </c>
      <c r="BY685" s="53"/>
      <c r="BZ685" s="58"/>
      <c r="CA685" s="61"/>
      <c r="CB685" s="56"/>
      <c r="CC685" s="56"/>
      <c r="CD685" s="56"/>
      <c r="CF685" s="62">
        <f t="shared" si="95"/>
        <v>0</v>
      </c>
      <c r="CG685" s="62">
        <f t="shared" si="96"/>
        <v>0</v>
      </c>
      <c r="CH685" s="173">
        <f t="shared" si="97"/>
        <v>0</v>
      </c>
      <c r="CI685" s="62">
        <f t="shared" si="98"/>
        <v>0</v>
      </c>
    </row>
    <row r="686" spans="2:87" ht="20.100000000000001" customHeight="1" x14ac:dyDescent="0.25">
      <c r="B686" s="53"/>
      <c r="C686" s="54"/>
      <c r="D686" s="267"/>
      <c r="E686" s="271"/>
      <c r="F686" s="55"/>
      <c r="G686" s="274"/>
      <c r="H686" s="53"/>
      <c r="I686" s="53"/>
      <c r="J686" s="53"/>
      <c r="K686" s="53"/>
      <c r="L686" s="265"/>
      <c r="M686" s="53"/>
      <c r="N686" s="260"/>
      <c r="O686" s="274"/>
      <c r="P686" s="53"/>
      <c r="Q686" s="263"/>
      <c r="R686" s="263"/>
      <c r="S686" s="179"/>
      <c r="T686" s="195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5"/>
      <c r="AF686" s="53"/>
      <c r="AG686" s="55"/>
      <c r="AH686" s="54"/>
      <c r="AI686" s="53"/>
      <c r="AJ686" s="53"/>
      <c r="AK686" s="208"/>
      <c r="AL686" s="54"/>
      <c r="AM686" s="53"/>
      <c r="AN686" s="206"/>
      <c r="AO686" s="54"/>
      <c r="AP686" s="54"/>
      <c r="AQ686" s="54"/>
      <c r="AR686" s="53"/>
      <c r="AS686" s="185"/>
      <c r="AT686" s="56"/>
      <c r="AU686" s="54"/>
      <c r="AV686" s="190"/>
      <c r="AW686" s="185"/>
      <c r="AX686" s="185"/>
      <c r="AY686" s="182"/>
      <c r="AZ686" s="56"/>
      <c r="BA686" s="56"/>
      <c r="BB686" s="56"/>
      <c r="BC686" s="56" t="str">
        <f t="shared" si="90"/>
        <v/>
      </c>
      <c r="BD686" s="56"/>
      <c r="BE686" s="57"/>
      <c r="BF686" s="56"/>
      <c r="BG686" s="56"/>
      <c r="BH686" s="231"/>
      <c r="BI686" s="197">
        <f t="shared" si="91"/>
        <v>0</v>
      </c>
      <c r="BJ686" s="236"/>
      <c r="BK686" s="56"/>
      <c r="BL686" s="56"/>
      <c r="BM686" s="56"/>
      <c r="BN686" s="223"/>
      <c r="BO686" s="53"/>
      <c r="BP686" s="231"/>
      <c r="BQ686" s="59"/>
      <c r="BR686" s="60"/>
      <c r="BS686" s="59"/>
      <c r="BT686" s="238"/>
      <c r="BU686" s="59"/>
      <c r="BV686" s="58" t="e">
        <f t="shared" si="92"/>
        <v>#DIV/0!</v>
      </c>
      <c r="BW686" s="58" t="e">
        <f t="shared" si="93"/>
        <v>#DIV/0!</v>
      </c>
      <c r="BX686" s="58" t="e">
        <f t="shared" si="94"/>
        <v>#DIV/0!</v>
      </c>
      <c r="BY686" s="53"/>
      <c r="BZ686" s="58"/>
      <c r="CA686" s="61"/>
      <c r="CB686" s="56"/>
      <c r="CC686" s="56"/>
      <c r="CD686" s="56"/>
      <c r="CF686" s="62">
        <f t="shared" si="95"/>
        <v>0</v>
      </c>
      <c r="CG686" s="62">
        <f t="shared" si="96"/>
        <v>0</v>
      </c>
      <c r="CH686" s="173">
        <f t="shared" si="97"/>
        <v>0</v>
      </c>
      <c r="CI686" s="62">
        <f t="shared" si="98"/>
        <v>0</v>
      </c>
    </row>
    <row r="687" spans="2:87" ht="20.100000000000001" customHeight="1" x14ac:dyDescent="0.25">
      <c r="B687" s="53"/>
      <c r="C687" s="54"/>
      <c r="D687" s="267"/>
      <c r="E687" s="271"/>
      <c r="F687" s="55"/>
      <c r="G687" s="274"/>
      <c r="H687" s="53"/>
      <c r="I687" s="53"/>
      <c r="J687" s="53"/>
      <c r="K687" s="53"/>
      <c r="L687" s="265"/>
      <c r="M687" s="53"/>
      <c r="N687" s="260"/>
      <c r="O687" s="274"/>
      <c r="P687" s="53"/>
      <c r="Q687" s="263"/>
      <c r="R687" s="263"/>
      <c r="S687" s="179"/>
      <c r="T687" s="195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5"/>
      <c r="AF687" s="53"/>
      <c r="AG687" s="55"/>
      <c r="AH687" s="54"/>
      <c r="AI687" s="53"/>
      <c r="AJ687" s="53"/>
      <c r="AK687" s="208"/>
      <c r="AL687" s="54"/>
      <c r="AM687" s="53"/>
      <c r="AN687" s="206"/>
      <c r="AO687" s="54"/>
      <c r="AP687" s="54"/>
      <c r="AQ687" s="54"/>
      <c r="AR687" s="53"/>
      <c r="AS687" s="185"/>
      <c r="AT687" s="56"/>
      <c r="AU687" s="54"/>
      <c r="AV687" s="190"/>
      <c r="AW687" s="185"/>
      <c r="AX687" s="185"/>
      <c r="AY687" s="182"/>
      <c r="AZ687" s="56"/>
      <c r="BA687" s="56"/>
      <c r="BB687" s="56"/>
      <c r="BC687" s="56" t="str">
        <f t="shared" si="90"/>
        <v/>
      </c>
      <c r="BD687" s="56"/>
      <c r="BE687" s="57"/>
      <c r="BF687" s="56"/>
      <c r="BG687" s="56"/>
      <c r="BH687" s="231"/>
      <c r="BI687" s="197">
        <f t="shared" si="91"/>
        <v>0</v>
      </c>
      <c r="BJ687" s="236"/>
      <c r="BK687" s="56"/>
      <c r="BL687" s="56"/>
      <c r="BM687" s="56"/>
      <c r="BN687" s="223"/>
      <c r="BO687" s="53"/>
      <c r="BP687" s="231"/>
      <c r="BQ687" s="59"/>
      <c r="BR687" s="60"/>
      <c r="BS687" s="59"/>
      <c r="BT687" s="238"/>
      <c r="BU687" s="59"/>
      <c r="BV687" s="58" t="e">
        <f t="shared" si="92"/>
        <v>#DIV/0!</v>
      </c>
      <c r="BW687" s="58" t="e">
        <f t="shared" si="93"/>
        <v>#DIV/0!</v>
      </c>
      <c r="BX687" s="58" t="e">
        <f t="shared" si="94"/>
        <v>#DIV/0!</v>
      </c>
      <c r="BY687" s="53"/>
      <c r="BZ687" s="58"/>
      <c r="CA687" s="61"/>
      <c r="CB687" s="56"/>
      <c r="CC687" s="56"/>
      <c r="CD687" s="56"/>
      <c r="CF687" s="62">
        <f t="shared" si="95"/>
        <v>0</v>
      </c>
      <c r="CG687" s="62">
        <f t="shared" si="96"/>
        <v>0</v>
      </c>
      <c r="CH687" s="173">
        <f t="shared" si="97"/>
        <v>0</v>
      </c>
      <c r="CI687" s="62">
        <f t="shared" si="98"/>
        <v>0</v>
      </c>
    </row>
    <row r="688" spans="2:87" ht="20.100000000000001" customHeight="1" x14ac:dyDescent="0.25">
      <c r="B688" s="53"/>
      <c r="C688" s="54"/>
      <c r="D688" s="267"/>
      <c r="E688" s="271"/>
      <c r="F688" s="55"/>
      <c r="G688" s="274"/>
      <c r="H688" s="53"/>
      <c r="I688" s="53"/>
      <c r="J688" s="53"/>
      <c r="K688" s="53"/>
      <c r="L688" s="265"/>
      <c r="M688" s="53"/>
      <c r="N688" s="260"/>
      <c r="O688" s="274"/>
      <c r="P688" s="53"/>
      <c r="Q688" s="263"/>
      <c r="R688" s="263"/>
      <c r="S688" s="179"/>
      <c r="T688" s="195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5"/>
      <c r="AF688" s="53"/>
      <c r="AG688" s="55"/>
      <c r="AH688" s="54"/>
      <c r="AI688" s="53"/>
      <c r="AJ688" s="53"/>
      <c r="AK688" s="208"/>
      <c r="AL688" s="54"/>
      <c r="AM688" s="53"/>
      <c r="AN688" s="206"/>
      <c r="AO688" s="54"/>
      <c r="AP688" s="54"/>
      <c r="AQ688" s="54"/>
      <c r="AR688" s="53"/>
      <c r="AS688" s="185"/>
      <c r="AT688" s="56"/>
      <c r="AU688" s="54"/>
      <c r="AV688" s="190"/>
      <c r="AW688" s="185"/>
      <c r="AX688" s="185"/>
      <c r="AY688" s="182"/>
      <c r="AZ688" s="56"/>
      <c r="BA688" s="56"/>
      <c r="BB688" s="56"/>
      <c r="BC688" s="56" t="str">
        <f t="shared" si="90"/>
        <v/>
      </c>
      <c r="BD688" s="56"/>
      <c r="BE688" s="57"/>
      <c r="BF688" s="56"/>
      <c r="BG688" s="56"/>
      <c r="BH688" s="231"/>
      <c r="BI688" s="197">
        <f t="shared" si="91"/>
        <v>0</v>
      </c>
      <c r="BJ688" s="236"/>
      <c r="BK688" s="56"/>
      <c r="BL688" s="56"/>
      <c r="BM688" s="56"/>
      <c r="BN688" s="223"/>
      <c r="BO688" s="53"/>
      <c r="BP688" s="231"/>
      <c r="BQ688" s="59"/>
      <c r="BR688" s="60"/>
      <c r="BS688" s="59"/>
      <c r="BT688" s="238"/>
      <c r="BU688" s="59"/>
      <c r="BV688" s="58" t="e">
        <f t="shared" si="92"/>
        <v>#DIV/0!</v>
      </c>
      <c r="BW688" s="58" t="e">
        <f t="shared" si="93"/>
        <v>#DIV/0!</v>
      </c>
      <c r="BX688" s="58" t="e">
        <f t="shared" si="94"/>
        <v>#DIV/0!</v>
      </c>
      <c r="BY688" s="53"/>
      <c r="BZ688" s="58"/>
      <c r="CA688" s="61"/>
      <c r="CB688" s="56"/>
      <c r="CC688" s="56"/>
      <c r="CD688" s="56"/>
      <c r="CF688" s="62">
        <f t="shared" si="95"/>
        <v>0</v>
      </c>
      <c r="CG688" s="62">
        <f t="shared" si="96"/>
        <v>0</v>
      </c>
      <c r="CH688" s="173">
        <f t="shared" si="97"/>
        <v>0</v>
      </c>
      <c r="CI688" s="62">
        <f t="shared" si="98"/>
        <v>0</v>
      </c>
    </row>
    <row r="689" spans="2:87" ht="20.100000000000001" customHeight="1" x14ac:dyDescent="0.25">
      <c r="B689" s="53"/>
      <c r="C689" s="54"/>
      <c r="D689" s="267"/>
      <c r="E689" s="271"/>
      <c r="F689" s="55"/>
      <c r="G689" s="274"/>
      <c r="H689" s="53"/>
      <c r="I689" s="53"/>
      <c r="J689" s="53"/>
      <c r="K689" s="53"/>
      <c r="L689" s="265"/>
      <c r="M689" s="53"/>
      <c r="N689" s="260"/>
      <c r="O689" s="274"/>
      <c r="P689" s="53"/>
      <c r="Q689" s="263"/>
      <c r="R689" s="263"/>
      <c r="S689" s="179"/>
      <c r="T689" s="195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5"/>
      <c r="AF689" s="53"/>
      <c r="AG689" s="55"/>
      <c r="AH689" s="54"/>
      <c r="AI689" s="53"/>
      <c r="AJ689" s="53"/>
      <c r="AK689" s="208"/>
      <c r="AL689" s="54"/>
      <c r="AM689" s="53"/>
      <c r="AN689" s="206"/>
      <c r="AO689" s="54"/>
      <c r="AP689" s="54"/>
      <c r="AQ689" s="54"/>
      <c r="AR689" s="53"/>
      <c r="AS689" s="185"/>
      <c r="AT689" s="56"/>
      <c r="AU689" s="54"/>
      <c r="AV689" s="190"/>
      <c r="AW689" s="185"/>
      <c r="AX689" s="185"/>
      <c r="AY689" s="182"/>
      <c r="AZ689" s="56"/>
      <c r="BA689" s="56"/>
      <c r="BB689" s="56"/>
      <c r="BC689" s="56" t="str">
        <f t="shared" si="90"/>
        <v/>
      </c>
      <c r="BD689" s="56"/>
      <c r="BE689" s="57"/>
      <c r="BF689" s="56"/>
      <c r="BG689" s="56"/>
      <c r="BH689" s="231"/>
      <c r="BI689" s="197">
        <f t="shared" si="91"/>
        <v>0</v>
      </c>
      <c r="BJ689" s="236"/>
      <c r="BK689" s="56"/>
      <c r="BL689" s="56"/>
      <c r="BM689" s="56"/>
      <c r="BN689" s="223"/>
      <c r="BO689" s="53"/>
      <c r="BP689" s="231"/>
      <c r="BQ689" s="59"/>
      <c r="BR689" s="60"/>
      <c r="BS689" s="59"/>
      <c r="BT689" s="238"/>
      <c r="BU689" s="59"/>
      <c r="BV689" s="58" t="e">
        <f t="shared" si="92"/>
        <v>#DIV/0!</v>
      </c>
      <c r="BW689" s="58" t="e">
        <f t="shared" si="93"/>
        <v>#DIV/0!</v>
      </c>
      <c r="BX689" s="58" t="e">
        <f t="shared" si="94"/>
        <v>#DIV/0!</v>
      </c>
      <c r="BY689" s="53"/>
      <c r="BZ689" s="58"/>
      <c r="CA689" s="61"/>
      <c r="CB689" s="56"/>
      <c r="CC689" s="56"/>
      <c r="CD689" s="56"/>
      <c r="CF689" s="62">
        <f t="shared" si="95"/>
        <v>0</v>
      </c>
      <c r="CG689" s="62">
        <f t="shared" si="96"/>
        <v>0</v>
      </c>
      <c r="CH689" s="173">
        <f t="shared" si="97"/>
        <v>0</v>
      </c>
      <c r="CI689" s="62">
        <f t="shared" si="98"/>
        <v>0</v>
      </c>
    </row>
    <row r="690" spans="2:87" ht="20.100000000000001" customHeight="1" x14ac:dyDescent="0.25">
      <c r="B690" s="53"/>
      <c r="C690" s="54"/>
      <c r="D690" s="267"/>
      <c r="E690" s="271"/>
      <c r="F690" s="55"/>
      <c r="G690" s="274"/>
      <c r="H690" s="53"/>
      <c r="I690" s="53"/>
      <c r="J690" s="53"/>
      <c r="K690" s="53"/>
      <c r="L690" s="265"/>
      <c r="M690" s="53"/>
      <c r="N690" s="260"/>
      <c r="O690" s="274"/>
      <c r="P690" s="53"/>
      <c r="Q690" s="263"/>
      <c r="R690" s="263"/>
      <c r="S690" s="179"/>
      <c r="T690" s="195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5"/>
      <c r="AF690" s="53"/>
      <c r="AG690" s="55"/>
      <c r="AH690" s="54"/>
      <c r="AI690" s="53"/>
      <c r="AJ690" s="53"/>
      <c r="AK690" s="208"/>
      <c r="AL690" s="54"/>
      <c r="AM690" s="53"/>
      <c r="AN690" s="206"/>
      <c r="AO690" s="54"/>
      <c r="AP690" s="54"/>
      <c r="AQ690" s="54"/>
      <c r="AR690" s="53"/>
      <c r="AS690" s="185"/>
      <c r="AT690" s="56"/>
      <c r="AU690" s="54"/>
      <c r="AV690" s="190"/>
      <c r="AW690" s="185"/>
      <c r="AX690" s="185"/>
      <c r="AY690" s="182"/>
      <c r="AZ690" s="56"/>
      <c r="BA690" s="56"/>
      <c r="BB690" s="56"/>
      <c r="BC690" s="56" t="str">
        <f t="shared" si="90"/>
        <v/>
      </c>
      <c r="BD690" s="56"/>
      <c r="BE690" s="57"/>
      <c r="BF690" s="56"/>
      <c r="BG690" s="56"/>
      <c r="BH690" s="231"/>
      <c r="BI690" s="197">
        <f t="shared" si="91"/>
        <v>0</v>
      </c>
      <c r="BJ690" s="236"/>
      <c r="BK690" s="56"/>
      <c r="BL690" s="56"/>
      <c r="BM690" s="56"/>
      <c r="BN690" s="223"/>
      <c r="BO690" s="53"/>
      <c r="BP690" s="231"/>
      <c r="BQ690" s="59"/>
      <c r="BR690" s="60"/>
      <c r="BS690" s="59"/>
      <c r="BT690" s="238"/>
      <c r="BU690" s="59"/>
      <c r="BV690" s="58" t="e">
        <f t="shared" si="92"/>
        <v>#DIV/0!</v>
      </c>
      <c r="BW690" s="58" t="e">
        <f t="shared" si="93"/>
        <v>#DIV/0!</v>
      </c>
      <c r="BX690" s="58" t="e">
        <f t="shared" si="94"/>
        <v>#DIV/0!</v>
      </c>
      <c r="BY690" s="53"/>
      <c r="BZ690" s="58"/>
      <c r="CA690" s="61"/>
      <c r="CB690" s="56"/>
      <c r="CC690" s="56"/>
      <c r="CD690" s="56"/>
      <c r="CF690" s="62">
        <f t="shared" si="95"/>
        <v>0</v>
      </c>
      <c r="CG690" s="62">
        <f t="shared" si="96"/>
        <v>0</v>
      </c>
      <c r="CH690" s="173">
        <f t="shared" si="97"/>
        <v>0</v>
      </c>
      <c r="CI690" s="62">
        <f t="shared" si="98"/>
        <v>0</v>
      </c>
    </row>
    <row r="691" spans="2:87" ht="20.100000000000001" customHeight="1" x14ac:dyDescent="0.25">
      <c r="B691" s="53"/>
      <c r="C691" s="54"/>
      <c r="D691" s="267"/>
      <c r="E691" s="271"/>
      <c r="F691" s="55"/>
      <c r="G691" s="274"/>
      <c r="H691" s="53"/>
      <c r="I691" s="53"/>
      <c r="J691" s="53"/>
      <c r="K691" s="53"/>
      <c r="L691" s="265"/>
      <c r="M691" s="53"/>
      <c r="N691" s="260"/>
      <c r="O691" s="274"/>
      <c r="P691" s="53"/>
      <c r="Q691" s="263"/>
      <c r="R691" s="263"/>
      <c r="S691" s="179"/>
      <c r="T691" s="195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5"/>
      <c r="AF691" s="53"/>
      <c r="AG691" s="55"/>
      <c r="AH691" s="54"/>
      <c r="AI691" s="53"/>
      <c r="AJ691" s="53"/>
      <c r="AK691" s="208"/>
      <c r="AL691" s="54"/>
      <c r="AM691" s="53"/>
      <c r="AN691" s="206"/>
      <c r="AO691" s="54"/>
      <c r="AP691" s="54"/>
      <c r="AQ691" s="54"/>
      <c r="AR691" s="53"/>
      <c r="AS691" s="185"/>
      <c r="AT691" s="56"/>
      <c r="AU691" s="54"/>
      <c r="AV691" s="190"/>
      <c r="AW691" s="185"/>
      <c r="AX691" s="185"/>
      <c r="AY691" s="182"/>
      <c r="AZ691" s="56"/>
      <c r="BA691" s="56"/>
      <c r="BB691" s="56"/>
      <c r="BC691" s="56" t="str">
        <f t="shared" si="90"/>
        <v/>
      </c>
      <c r="BD691" s="56"/>
      <c r="BE691" s="57"/>
      <c r="BF691" s="56"/>
      <c r="BG691" s="56"/>
      <c r="BH691" s="231"/>
      <c r="BI691" s="197">
        <f t="shared" si="91"/>
        <v>0</v>
      </c>
      <c r="BJ691" s="236"/>
      <c r="BK691" s="56"/>
      <c r="BL691" s="56"/>
      <c r="BM691" s="56"/>
      <c r="BN691" s="223"/>
      <c r="BO691" s="53"/>
      <c r="BP691" s="231"/>
      <c r="BQ691" s="59"/>
      <c r="BR691" s="60"/>
      <c r="BS691" s="59"/>
      <c r="BT691" s="238"/>
      <c r="BU691" s="59"/>
      <c r="BV691" s="58" t="e">
        <f t="shared" si="92"/>
        <v>#DIV/0!</v>
      </c>
      <c r="BW691" s="58" t="e">
        <f t="shared" si="93"/>
        <v>#DIV/0!</v>
      </c>
      <c r="BX691" s="58" t="e">
        <f t="shared" si="94"/>
        <v>#DIV/0!</v>
      </c>
      <c r="BY691" s="53"/>
      <c r="BZ691" s="58"/>
      <c r="CA691" s="61"/>
      <c r="CB691" s="56"/>
      <c r="CC691" s="56"/>
      <c r="CD691" s="56"/>
      <c r="CF691" s="62">
        <f t="shared" si="95"/>
        <v>0</v>
      </c>
      <c r="CG691" s="62">
        <f t="shared" si="96"/>
        <v>0</v>
      </c>
      <c r="CH691" s="173">
        <f t="shared" si="97"/>
        <v>0</v>
      </c>
      <c r="CI691" s="62">
        <f t="shared" si="98"/>
        <v>0</v>
      </c>
    </row>
    <row r="692" spans="2:87" ht="20.100000000000001" customHeight="1" x14ac:dyDescent="0.25">
      <c r="B692" s="53"/>
      <c r="C692" s="54"/>
      <c r="D692" s="267"/>
      <c r="E692" s="271"/>
      <c r="F692" s="55"/>
      <c r="G692" s="274"/>
      <c r="H692" s="53"/>
      <c r="I692" s="53"/>
      <c r="J692" s="53"/>
      <c r="K692" s="53"/>
      <c r="L692" s="265"/>
      <c r="M692" s="53"/>
      <c r="N692" s="260"/>
      <c r="O692" s="274"/>
      <c r="P692" s="53"/>
      <c r="Q692" s="263"/>
      <c r="R692" s="263"/>
      <c r="S692" s="179"/>
      <c r="T692" s="195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5"/>
      <c r="AF692" s="53"/>
      <c r="AG692" s="55"/>
      <c r="AH692" s="54"/>
      <c r="AI692" s="53"/>
      <c r="AJ692" s="53"/>
      <c r="AK692" s="208"/>
      <c r="AL692" s="54"/>
      <c r="AM692" s="53"/>
      <c r="AN692" s="206"/>
      <c r="AO692" s="54"/>
      <c r="AP692" s="54"/>
      <c r="AQ692" s="54"/>
      <c r="AR692" s="53"/>
      <c r="AS692" s="185"/>
      <c r="AT692" s="56"/>
      <c r="AU692" s="54"/>
      <c r="AV692" s="190"/>
      <c r="AW692" s="185"/>
      <c r="AX692" s="185"/>
      <c r="AY692" s="182"/>
      <c r="AZ692" s="56"/>
      <c r="BA692" s="56"/>
      <c r="BB692" s="56"/>
      <c r="BC692" s="56" t="str">
        <f t="shared" si="90"/>
        <v/>
      </c>
      <c r="BD692" s="56"/>
      <c r="BE692" s="57"/>
      <c r="BF692" s="56"/>
      <c r="BG692" s="56"/>
      <c r="BH692" s="231"/>
      <c r="BI692" s="197">
        <f t="shared" si="91"/>
        <v>0</v>
      </c>
      <c r="BJ692" s="236"/>
      <c r="BK692" s="56"/>
      <c r="BL692" s="56"/>
      <c r="BM692" s="56"/>
      <c r="BN692" s="223"/>
      <c r="BO692" s="53"/>
      <c r="BP692" s="231"/>
      <c r="BQ692" s="59"/>
      <c r="BR692" s="60"/>
      <c r="BS692" s="59"/>
      <c r="BT692" s="238"/>
      <c r="BU692" s="59"/>
      <c r="BV692" s="58" t="e">
        <f t="shared" si="92"/>
        <v>#DIV/0!</v>
      </c>
      <c r="BW692" s="58" t="e">
        <f t="shared" si="93"/>
        <v>#DIV/0!</v>
      </c>
      <c r="BX692" s="58" t="e">
        <f t="shared" si="94"/>
        <v>#DIV/0!</v>
      </c>
      <c r="BY692" s="53"/>
      <c r="BZ692" s="58"/>
      <c r="CA692" s="61"/>
      <c r="CB692" s="56"/>
      <c r="CC692" s="56"/>
      <c r="CD692" s="56"/>
      <c r="CF692" s="62">
        <f t="shared" si="95"/>
        <v>0</v>
      </c>
      <c r="CG692" s="62">
        <f t="shared" si="96"/>
        <v>0</v>
      </c>
      <c r="CH692" s="173">
        <f t="shared" si="97"/>
        <v>0</v>
      </c>
      <c r="CI692" s="62">
        <f t="shared" si="98"/>
        <v>0</v>
      </c>
    </row>
    <row r="693" spans="2:87" ht="20.100000000000001" customHeight="1" x14ac:dyDescent="0.25">
      <c r="B693" s="53"/>
      <c r="C693" s="54"/>
      <c r="D693" s="267"/>
      <c r="E693" s="271"/>
      <c r="F693" s="55"/>
      <c r="G693" s="274"/>
      <c r="H693" s="53"/>
      <c r="I693" s="53"/>
      <c r="J693" s="53"/>
      <c r="K693" s="53"/>
      <c r="L693" s="265"/>
      <c r="M693" s="53"/>
      <c r="N693" s="260"/>
      <c r="O693" s="274"/>
      <c r="P693" s="53"/>
      <c r="Q693" s="263"/>
      <c r="R693" s="263"/>
      <c r="S693" s="179"/>
      <c r="T693" s="195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5"/>
      <c r="AF693" s="53"/>
      <c r="AG693" s="55"/>
      <c r="AH693" s="54"/>
      <c r="AI693" s="53"/>
      <c r="AJ693" s="53"/>
      <c r="AK693" s="208"/>
      <c r="AL693" s="54"/>
      <c r="AM693" s="53"/>
      <c r="AN693" s="206"/>
      <c r="AO693" s="54"/>
      <c r="AP693" s="54"/>
      <c r="AQ693" s="54"/>
      <c r="AR693" s="53"/>
      <c r="AS693" s="185"/>
      <c r="AT693" s="56"/>
      <c r="AU693" s="54"/>
      <c r="AV693" s="190"/>
      <c r="AW693" s="185"/>
      <c r="AX693" s="185"/>
      <c r="AY693" s="182"/>
      <c r="AZ693" s="56"/>
      <c r="BA693" s="56"/>
      <c r="BB693" s="56"/>
      <c r="BC693" s="56" t="str">
        <f t="shared" si="90"/>
        <v/>
      </c>
      <c r="BD693" s="56"/>
      <c r="BE693" s="57"/>
      <c r="BF693" s="56"/>
      <c r="BG693" s="56"/>
      <c r="BH693" s="231"/>
      <c r="BI693" s="197">
        <f t="shared" si="91"/>
        <v>0</v>
      </c>
      <c r="BJ693" s="236"/>
      <c r="BK693" s="56"/>
      <c r="BL693" s="56"/>
      <c r="BM693" s="56"/>
      <c r="BN693" s="223"/>
      <c r="BO693" s="53"/>
      <c r="BP693" s="231"/>
      <c r="BQ693" s="59"/>
      <c r="BR693" s="60"/>
      <c r="BS693" s="59"/>
      <c r="BT693" s="238"/>
      <c r="BU693" s="59"/>
      <c r="BV693" s="58" t="e">
        <f t="shared" si="92"/>
        <v>#DIV/0!</v>
      </c>
      <c r="BW693" s="58" t="e">
        <f t="shared" si="93"/>
        <v>#DIV/0!</v>
      </c>
      <c r="BX693" s="58" t="e">
        <f t="shared" si="94"/>
        <v>#DIV/0!</v>
      </c>
      <c r="BY693" s="53"/>
      <c r="BZ693" s="58"/>
      <c r="CA693" s="61"/>
      <c r="CB693" s="56"/>
      <c r="CC693" s="56"/>
      <c r="CD693" s="56"/>
      <c r="CF693" s="62">
        <f t="shared" si="95"/>
        <v>0</v>
      </c>
      <c r="CG693" s="62">
        <f t="shared" si="96"/>
        <v>0</v>
      </c>
      <c r="CH693" s="173">
        <f t="shared" si="97"/>
        <v>0</v>
      </c>
      <c r="CI693" s="62">
        <f t="shared" si="98"/>
        <v>0</v>
      </c>
    </row>
    <row r="694" spans="2:87" ht="20.100000000000001" customHeight="1" x14ac:dyDescent="0.25">
      <c r="B694" s="53"/>
      <c r="C694" s="54"/>
      <c r="D694" s="267"/>
      <c r="E694" s="271"/>
      <c r="F694" s="55"/>
      <c r="G694" s="274"/>
      <c r="H694" s="53"/>
      <c r="I694" s="53"/>
      <c r="J694" s="53"/>
      <c r="K694" s="53"/>
      <c r="L694" s="265"/>
      <c r="M694" s="53"/>
      <c r="N694" s="260"/>
      <c r="O694" s="274"/>
      <c r="P694" s="53"/>
      <c r="Q694" s="263"/>
      <c r="R694" s="263"/>
      <c r="S694" s="179"/>
      <c r="T694" s="195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5"/>
      <c r="AF694" s="53"/>
      <c r="AG694" s="55"/>
      <c r="AH694" s="54"/>
      <c r="AI694" s="53"/>
      <c r="AJ694" s="53"/>
      <c r="AK694" s="208"/>
      <c r="AL694" s="54"/>
      <c r="AM694" s="53"/>
      <c r="AN694" s="206"/>
      <c r="AO694" s="54"/>
      <c r="AP694" s="54"/>
      <c r="AQ694" s="54"/>
      <c r="AR694" s="53"/>
      <c r="AS694" s="185"/>
      <c r="AT694" s="56"/>
      <c r="AU694" s="54"/>
      <c r="AV694" s="190"/>
      <c r="AW694" s="185"/>
      <c r="AX694" s="185"/>
      <c r="AY694" s="182"/>
      <c r="AZ694" s="56"/>
      <c r="BA694" s="56"/>
      <c r="BB694" s="56"/>
      <c r="BC694" s="56" t="str">
        <f t="shared" si="90"/>
        <v/>
      </c>
      <c r="BD694" s="56"/>
      <c r="BE694" s="57"/>
      <c r="BF694" s="56"/>
      <c r="BG694" s="56"/>
      <c r="BH694" s="231"/>
      <c r="BI694" s="197">
        <f t="shared" si="91"/>
        <v>0</v>
      </c>
      <c r="BJ694" s="236"/>
      <c r="BK694" s="56"/>
      <c r="BL694" s="56"/>
      <c r="BM694" s="56"/>
      <c r="BN694" s="223"/>
      <c r="BO694" s="53"/>
      <c r="BP694" s="231"/>
      <c r="BQ694" s="59"/>
      <c r="BR694" s="60"/>
      <c r="BS694" s="59"/>
      <c r="BT694" s="238"/>
      <c r="BU694" s="59"/>
      <c r="BV694" s="58" t="e">
        <f t="shared" si="92"/>
        <v>#DIV/0!</v>
      </c>
      <c r="BW694" s="58" t="e">
        <f t="shared" si="93"/>
        <v>#DIV/0!</v>
      </c>
      <c r="BX694" s="58" t="e">
        <f t="shared" si="94"/>
        <v>#DIV/0!</v>
      </c>
      <c r="BY694" s="53"/>
      <c r="BZ694" s="58"/>
      <c r="CA694" s="61"/>
      <c r="CB694" s="56"/>
      <c r="CC694" s="56"/>
      <c r="CD694" s="56"/>
      <c r="CF694" s="62">
        <f t="shared" si="95"/>
        <v>0</v>
      </c>
      <c r="CG694" s="62">
        <f t="shared" si="96"/>
        <v>0</v>
      </c>
      <c r="CH694" s="173">
        <f t="shared" si="97"/>
        <v>0</v>
      </c>
      <c r="CI694" s="62">
        <f t="shared" si="98"/>
        <v>0</v>
      </c>
    </row>
    <row r="695" spans="2:87" ht="20.100000000000001" customHeight="1" x14ac:dyDescent="0.25">
      <c r="B695" s="53"/>
      <c r="C695" s="54"/>
      <c r="D695" s="267"/>
      <c r="E695" s="271"/>
      <c r="F695" s="55"/>
      <c r="G695" s="274"/>
      <c r="H695" s="53"/>
      <c r="I695" s="53"/>
      <c r="J695" s="53"/>
      <c r="K695" s="53"/>
      <c r="L695" s="265"/>
      <c r="M695" s="53"/>
      <c r="N695" s="260"/>
      <c r="O695" s="274"/>
      <c r="P695" s="53"/>
      <c r="Q695" s="263"/>
      <c r="R695" s="263"/>
      <c r="S695" s="179"/>
      <c r="T695" s="195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5"/>
      <c r="AF695" s="53"/>
      <c r="AG695" s="55"/>
      <c r="AH695" s="54"/>
      <c r="AI695" s="53"/>
      <c r="AJ695" s="53"/>
      <c r="AK695" s="208"/>
      <c r="AL695" s="54"/>
      <c r="AM695" s="53"/>
      <c r="AN695" s="206"/>
      <c r="AO695" s="54"/>
      <c r="AP695" s="54"/>
      <c r="AQ695" s="54"/>
      <c r="AR695" s="53"/>
      <c r="AS695" s="185"/>
      <c r="AT695" s="56"/>
      <c r="AU695" s="54"/>
      <c r="AV695" s="190"/>
      <c r="AW695" s="185"/>
      <c r="AX695" s="185"/>
      <c r="AY695" s="182"/>
      <c r="AZ695" s="56"/>
      <c r="BA695" s="56"/>
      <c r="BB695" s="56"/>
      <c r="BC695" s="56" t="str">
        <f t="shared" si="90"/>
        <v/>
      </c>
      <c r="BD695" s="56"/>
      <c r="BE695" s="57"/>
      <c r="BF695" s="56"/>
      <c r="BG695" s="56"/>
      <c r="BH695" s="231"/>
      <c r="BI695" s="197">
        <f t="shared" si="91"/>
        <v>0</v>
      </c>
      <c r="BJ695" s="236"/>
      <c r="BK695" s="56"/>
      <c r="BL695" s="56"/>
      <c r="BM695" s="56"/>
      <c r="BN695" s="223"/>
      <c r="BO695" s="53"/>
      <c r="BP695" s="231"/>
      <c r="BQ695" s="59"/>
      <c r="BR695" s="60"/>
      <c r="BS695" s="59"/>
      <c r="BT695" s="238"/>
      <c r="BU695" s="59"/>
      <c r="BV695" s="58" t="e">
        <f t="shared" si="92"/>
        <v>#DIV/0!</v>
      </c>
      <c r="BW695" s="58" t="e">
        <f t="shared" si="93"/>
        <v>#DIV/0!</v>
      </c>
      <c r="BX695" s="58" t="e">
        <f t="shared" si="94"/>
        <v>#DIV/0!</v>
      </c>
      <c r="BY695" s="53"/>
      <c r="BZ695" s="58"/>
      <c r="CA695" s="61"/>
      <c r="CB695" s="56"/>
      <c r="CC695" s="56"/>
      <c r="CD695" s="56"/>
      <c r="CF695" s="62">
        <f t="shared" si="95"/>
        <v>0</v>
      </c>
      <c r="CG695" s="62">
        <f t="shared" si="96"/>
        <v>0</v>
      </c>
      <c r="CH695" s="173">
        <f t="shared" si="97"/>
        <v>0</v>
      </c>
      <c r="CI695" s="62">
        <f t="shared" si="98"/>
        <v>0</v>
      </c>
    </row>
    <row r="696" spans="2:87" ht="20.100000000000001" customHeight="1" x14ac:dyDescent="0.25">
      <c r="B696" s="53"/>
      <c r="C696" s="54"/>
      <c r="D696" s="267"/>
      <c r="E696" s="271"/>
      <c r="F696" s="55"/>
      <c r="G696" s="274"/>
      <c r="H696" s="53"/>
      <c r="I696" s="53"/>
      <c r="J696" s="53"/>
      <c r="K696" s="53"/>
      <c r="L696" s="265"/>
      <c r="M696" s="53"/>
      <c r="N696" s="260"/>
      <c r="O696" s="274"/>
      <c r="P696" s="53"/>
      <c r="Q696" s="263"/>
      <c r="R696" s="263"/>
      <c r="S696" s="179"/>
      <c r="T696" s="195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5"/>
      <c r="AF696" s="53"/>
      <c r="AG696" s="55"/>
      <c r="AH696" s="54"/>
      <c r="AI696" s="53"/>
      <c r="AJ696" s="53"/>
      <c r="AK696" s="208"/>
      <c r="AL696" s="54"/>
      <c r="AM696" s="53"/>
      <c r="AN696" s="206"/>
      <c r="AO696" s="54"/>
      <c r="AP696" s="54"/>
      <c r="AQ696" s="54"/>
      <c r="AR696" s="53"/>
      <c r="AS696" s="185"/>
      <c r="AT696" s="56"/>
      <c r="AU696" s="54"/>
      <c r="AV696" s="190"/>
      <c r="AW696" s="185"/>
      <c r="AX696" s="185"/>
      <c r="AY696" s="182"/>
      <c r="AZ696" s="56"/>
      <c r="BA696" s="56"/>
      <c r="BB696" s="56"/>
      <c r="BC696" s="56" t="str">
        <f t="shared" si="90"/>
        <v/>
      </c>
      <c r="BD696" s="56"/>
      <c r="BE696" s="57"/>
      <c r="BF696" s="56"/>
      <c r="BG696" s="56"/>
      <c r="BH696" s="231"/>
      <c r="BI696" s="197">
        <f t="shared" si="91"/>
        <v>0</v>
      </c>
      <c r="BJ696" s="236"/>
      <c r="BK696" s="56"/>
      <c r="BL696" s="56"/>
      <c r="BM696" s="56"/>
      <c r="BN696" s="223"/>
      <c r="BO696" s="53"/>
      <c r="BP696" s="231"/>
      <c r="BQ696" s="59"/>
      <c r="BR696" s="60"/>
      <c r="BS696" s="59"/>
      <c r="BT696" s="238"/>
      <c r="BU696" s="59"/>
      <c r="BV696" s="58" t="e">
        <f t="shared" si="92"/>
        <v>#DIV/0!</v>
      </c>
      <c r="BW696" s="58" t="e">
        <f t="shared" si="93"/>
        <v>#DIV/0!</v>
      </c>
      <c r="BX696" s="58" t="e">
        <f t="shared" si="94"/>
        <v>#DIV/0!</v>
      </c>
      <c r="BY696" s="53"/>
      <c r="BZ696" s="58"/>
      <c r="CA696" s="61"/>
      <c r="CB696" s="56"/>
      <c r="CC696" s="56"/>
      <c r="CD696" s="56"/>
      <c r="CF696" s="62">
        <f t="shared" si="95"/>
        <v>0</v>
      </c>
      <c r="CG696" s="62">
        <f t="shared" si="96"/>
        <v>0</v>
      </c>
      <c r="CH696" s="173">
        <f t="shared" si="97"/>
        <v>0</v>
      </c>
      <c r="CI696" s="62">
        <f t="shared" si="98"/>
        <v>0</v>
      </c>
    </row>
    <row r="697" spans="2:87" ht="20.100000000000001" customHeight="1" x14ac:dyDescent="0.25">
      <c r="B697" s="53"/>
      <c r="C697" s="54"/>
      <c r="D697" s="267"/>
      <c r="E697" s="271"/>
      <c r="F697" s="55"/>
      <c r="G697" s="274"/>
      <c r="H697" s="53"/>
      <c r="I697" s="53"/>
      <c r="J697" s="53"/>
      <c r="K697" s="53"/>
      <c r="L697" s="265"/>
      <c r="M697" s="53"/>
      <c r="N697" s="260"/>
      <c r="O697" s="274"/>
      <c r="P697" s="53"/>
      <c r="Q697" s="263"/>
      <c r="R697" s="263"/>
      <c r="S697" s="179"/>
      <c r="T697" s="195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5"/>
      <c r="AF697" s="53"/>
      <c r="AG697" s="55"/>
      <c r="AH697" s="54"/>
      <c r="AI697" s="53"/>
      <c r="AJ697" s="53"/>
      <c r="AK697" s="208"/>
      <c r="AL697" s="54"/>
      <c r="AM697" s="53"/>
      <c r="AN697" s="206"/>
      <c r="AO697" s="54"/>
      <c r="AP697" s="54"/>
      <c r="AQ697" s="54"/>
      <c r="AR697" s="53"/>
      <c r="AS697" s="185"/>
      <c r="AT697" s="56"/>
      <c r="AU697" s="54"/>
      <c r="AV697" s="190"/>
      <c r="AW697" s="185"/>
      <c r="AX697" s="185"/>
      <c r="AY697" s="182"/>
      <c r="AZ697" s="56"/>
      <c r="BA697" s="56"/>
      <c r="BB697" s="56"/>
      <c r="BC697" s="56" t="str">
        <f t="shared" si="90"/>
        <v/>
      </c>
      <c r="BD697" s="56"/>
      <c r="BE697" s="57"/>
      <c r="BF697" s="56"/>
      <c r="BG697" s="56"/>
      <c r="BH697" s="231"/>
      <c r="BI697" s="197">
        <f t="shared" si="91"/>
        <v>0</v>
      </c>
      <c r="BJ697" s="236"/>
      <c r="BK697" s="56"/>
      <c r="BL697" s="56"/>
      <c r="BM697" s="56"/>
      <c r="BN697" s="223"/>
      <c r="BO697" s="53"/>
      <c r="BP697" s="231"/>
      <c r="BQ697" s="59"/>
      <c r="BR697" s="60"/>
      <c r="BS697" s="59"/>
      <c r="BT697" s="238"/>
      <c r="BU697" s="59"/>
      <c r="BV697" s="58" t="e">
        <f t="shared" si="92"/>
        <v>#DIV/0!</v>
      </c>
      <c r="BW697" s="58" t="e">
        <f t="shared" si="93"/>
        <v>#DIV/0!</v>
      </c>
      <c r="BX697" s="58" t="e">
        <f t="shared" si="94"/>
        <v>#DIV/0!</v>
      </c>
      <c r="BY697" s="53"/>
      <c r="BZ697" s="58"/>
      <c r="CA697" s="61"/>
      <c r="CB697" s="56"/>
      <c r="CC697" s="56"/>
      <c r="CD697" s="56"/>
      <c r="CF697" s="62">
        <f t="shared" si="95"/>
        <v>0</v>
      </c>
      <c r="CG697" s="62">
        <f t="shared" si="96"/>
        <v>0</v>
      </c>
      <c r="CH697" s="173">
        <f t="shared" si="97"/>
        <v>0</v>
      </c>
      <c r="CI697" s="62">
        <f t="shared" si="98"/>
        <v>0</v>
      </c>
    </row>
    <row r="698" spans="2:87" ht="20.100000000000001" customHeight="1" x14ac:dyDescent="0.25">
      <c r="B698" s="53"/>
      <c r="C698" s="54"/>
      <c r="D698" s="267"/>
      <c r="E698" s="271"/>
      <c r="F698" s="55"/>
      <c r="G698" s="274"/>
      <c r="H698" s="53"/>
      <c r="I698" s="53"/>
      <c r="J698" s="53"/>
      <c r="K698" s="53"/>
      <c r="L698" s="265"/>
      <c r="M698" s="53"/>
      <c r="N698" s="260"/>
      <c r="O698" s="274"/>
      <c r="P698" s="53"/>
      <c r="Q698" s="263"/>
      <c r="R698" s="263"/>
      <c r="S698" s="179"/>
      <c r="T698" s="195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5"/>
      <c r="AF698" s="53"/>
      <c r="AG698" s="55"/>
      <c r="AH698" s="54"/>
      <c r="AI698" s="53"/>
      <c r="AJ698" s="53"/>
      <c r="AK698" s="208"/>
      <c r="AL698" s="54"/>
      <c r="AM698" s="53"/>
      <c r="AN698" s="206"/>
      <c r="AO698" s="54"/>
      <c r="AP698" s="54"/>
      <c r="AQ698" s="54"/>
      <c r="AR698" s="53"/>
      <c r="AS698" s="185"/>
      <c r="AT698" s="56"/>
      <c r="AU698" s="54"/>
      <c r="AV698" s="190"/>
      <c r="AW698" s="185"/>
      <c r="AX698" s="185"/>
      <c r="AY698" s="182"/>
      <c r="AZ698" s="56"/>
      <c r="BA698" s="56"/>
      <c r="BB698" s="56"/>
      <c r="BC698" s="56" t="str">
        <f t="shared" si="90"/>
        <v/>
      </c>
      <c r="BD698" s="56"/>
      <c r="BE698" s="57"/>
      <c r="BF698" s="56"/>
      <c r="BG698" s="56"/>
      <c r="BH698" s="231"/>
      <c r="BI698" s="197">
        <f t="shared" si="91"/>
        <v>0</v>
      </c>
      <c r="BJ698" s="236"/>
      <c r="BK698" s="56"/>
      <c r="BL698" s="56"/>
      <c r="BM698" s="56"/>
      <c r="BN698" s="223"/>
      <c r="BO698" s="53"/>
      <c r="BP698" s="231"/>
      <c r="BQ698" s="59"/>
      <c r="BR698" s="60"/>
      <c r="BS698" s="59"/>
      <c r="BT698" s="238"/>
      <c r="BU698" s="59"/>
      <c r="BV698" s="58" t="e">
        <f t="shared" si="92"/>
        <v>#DIV/0!</v>
      </c>
      <c r="BW698" s="58" t="e">
        <f t="shared" si="93"/>
        <v>#DIV/0!</v>
      </c>
      <c r="BX698" s="58" t="e">
        <f t="shared" si="94"/>
        <v>#DIV/0!</v>
      </c>
      <c r="BY698" s="53"/>
      <c r="BZ698" s="58"/>
      <c r="CA698" s="61"/>
      <c r="CB698" s="56"/>
      <c r="CC698" s="56"/>
      <c r="CD698" s="56"/>
      <c r="CF698" s="62">
        <f t="shared" si="95"/>
        <v>0</v>
      </c>
      <c r="CG698" s="62">
        <f t="shared" si="96"/>
        <v>0</v>
      </c>
      <c r="CH698" s="173">
        <f t="shared" si="97"/>
        <v>0</v>
      </c>
      <c r="CI698" s="62">
        <f t="shared" si="98"/>
        <v>0</v>
      </c>
    </row>
    <row r="699" spans="2:87" ht="20.100000000000001" customHeight="1" x14ac:dyDescent="0.25">
      <c r="B699" s="53"/>
      <c r="C699" s="54"/>
      <c r="D699" s="267"/>
      <c r="E699" s="271"/>
      <c r="F699" s="55"/>
      <c r="G699" s="274"/>
      <c r="H699" s="53"/>
      <c r="I699" s="53"/>
      <c r="J699" s="53"/>
      <c r="K699" s="53"/>
      <c r="L699" s="265"/>
      <c r="M699" s="53"/>
      <c r="N699" s="260"/>
      <c r="O699" s="274"/>
      <c r="P699" s="53"/>
      <c r="Q699" s="263"/>
      <c r="R699" s="263"/>
      <c r="S699" s="179"/>
      <c r="T699" s="195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5"/>
      <c r="AF699" s="53"/>
      <c r="AG699" s="55"/>
      <c r="AH699" s="54"/>
      <c r="AI699" s="53"/>
      <c r="AJ699" s="53"/>
      <c r="AK699" s="208"/>
      <c r="AL699" s="54"/>
      <c r="AM699" s="53"/>
      <c r="AN699" s="206"/>
      <c r="AO699" s="54"/>
      <c r="AP699" s="54"/>
      <c r="AQ699" s="54"/>
      <c r="AR699" s="53"/>
      <c r="AS699" s="185"/>
      <c r="AT699" s="56"/>
      <c r="AU699" s="54"/>
      <c r="AV699" s="190"/>
      <c r="AW699" s="185"/>
      <c r="AX699" s="185"/>
      <c r="AY699" s="182"/>
      <c r="AZ699" s="56"/>
      <c r="BA699" s="56"/>
      <c r="BB699" s="56"/>
      <c r="BC699" s="56" t="str">
        <f t="shared" si="90"/>
        <v/>
      </c>
      <c r="BD699" s="56"/>
      <c r="BE699" s="57"/>
      <c r="BF699" s="56"/>
      <c r="BG699" s="56"/>
      <c r="BH699" s="231"/>
      <c r="BI699" s="197">
        <f t="shared" si="91"/>
        <v>0</v>
      </c>
      <c r="BJ699" s="236"/>
      <c r="BK699" s="56"/>
      <c r="BL699" s="56"/>
      <c r="BM699" s="56"/>
      <c r="BN699" s="223"/>
      <c r="BO699" s="53"/>
      <c r="BP699" s="231"/>
      <c r="BQ699" s="59"/>
      <c r="BR699" s="60"/>
      <c r="BS699" s="59"/>
      <c r="BT699" s="238"/>
      <c r="BU699" s="59"/>
      <c r="BV699" s="58" t="e">
        <f t="shared" si="92"/>
        <v>#DIV/0!</v>
      </c>
      <c r="BW699" s="58" t="e">
        <f t="shared" si="93"/>
        <v>#DIV/0!</v>
      </c>
      <c r="BX699" s="58" t="e">
        <f t="shared" si="94"/>
        <v>#DIV/0!</v>
      </c>
      <c r="BY699" s="53"/>
      <c r="BZ699" s="58"/>
      <c r="CA699" s="61"/>
      <c r="CB699" s="56"/>
      <c r="CC699" s="56"/>
      <c r="CD699" s="56"/>
      <c r="CF699" s="62">
        <f t="shared" si="95"/>
        <v>0</v>
      </c>
      <c r="CG699" s="62">
        <f t="shared" si="96"/>
        <v>0</v>
      </c>
      <c r="CH699" s="173">
        <f t="shared" si="97"/>
        <v>0</v>
      </c>
      <c r="CI699" s="62">
        <f t="shared" si="98"/>
        <v>0</v>
      </c>
    </row>
    <row r="700" spans="2:87" ht="20.100000000000001" customHeight="1" x14ac:dyDescent="0.25">
      <c r="B700" s="53"/>
      <c r="C700" s="54"/>
      <c r="D700" s="267"/>
      <c r="E700" s="271"/>
      <c r="F700" s="55"/>
      <c r="G700" s="274"/>
      <c r="H700" s="53"/>
      <c r="I700" s="53"/>
      <c r="J700" s="53"/>
      <c r="K700" s="53"/>
      <c r="L700" s="265"/>
      <c r="M700" s="53"/>
      <c r="N700" s="260"/>
      <c r="O700" s="274"/>
      <c r="P700" s="53"/>
      <c r="Q700" s="263"/>
      <c r="R700" s="263"/>
      <c r="S700" s="179"/>
      <c r="T700" s="195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5"/>
      <c r="AF700" s="53"/>
      <c r="AG700" s="55"/>
      <c r="AH700" s="54"/>
      <c r="AI700" s="53"/>
      <c r="AJ700" s="53"/>
      <c r="AK700" s="208"/>
      <c r="AL700" s="54"/>
      <c r="AM700" s="53"/>
      <c r="AN700" s="206"/>
      <c r="AO700" s="54"/>
      <c r="AP700" s="54"/>
      <c r="AQ700" s="54"/>
      <c r="AR700" s="53"/>
      <c r="AS700" s="185"/>
      <c r="AT700" s="56"/>
      <c r="AU700" s="54"/>
      <c r="AV700" s="190"/>
      <c r="AW700" s="185"/>
      <c r="AX700" s="185"/>
      <c r="AY700" s="182"/>
      <c r="AZ700" s="56"/>
      <c r="BA700" s="56"/>
      <c r="BB700" s="56"/>
      <c r="BC700" s="56" t="str">
        <f t="shared" si="90"/>
        <v/>
      </c>
      <c r="BD700" s="56"/>
      <c r="BE700" s="57"/>
      <c r="BF700" s="56"/>
      <c r="BG700" s="56"/>
      <c r="BH700" s="231"/>
      <c r="BI700" s="197">
        <f t="shared" si="91"/>
        <v>0</v>
      </c>
      <c r="BJ700" s="236"/>
      <c r="BK700" s="56"/>
      <c r="BL700" s="56"/>
      <c r="BM700" s="56"/>
      <c r="BN700" s="223"/>
      <c r="BO700" s="53"/>
      <c r="BP700" s="231"/>
      <c r="BQ700" s="59"/>
      <c r="BR700" s="60"/>
      <c r="BS700" s="59"/>
      <c r="BT700" s="238"/>
      <c r="BU700" s="59"/>
      <c r="BV700" s="58" t="e">
        <f t="shared" si="92"/>
        <v>#DIV/0!</v>
      </c>
      <c r="BW700" s="58" t="e">
        <f t="shared" si="93"/>
        <v>#DIV/0!</v>
      </c>
      <c r="BX700" s="58" t="e">
        <f t="shared" si="94"/>
        <v>#DIV/0!</v>
      </c>
      <c r="BY700" s="53"/>
      <c r="BZ700" s="58"/>
      <c r="CA700" s="61"/>
      <c r="CB700" s="56"/>
      <c r="CC700" s="56"/>
      <c r="CD700" s="56"/>
      <c r="CF700" s="62">
        <f t="shared" si="95"/>
        <v>0</v>
      </c>
      <c r="CG700" s="62">
        <f t="shared" si="96"/>
        <v>0</v>
      </c>
      <c r="CH700" s="173">
        <f t="shared" si="97"/>
        <v>0</v>
      </c>
      <c r="CI700" s="62">
        <f t="shared" si="98"/>
        <v>0</v>
      </c>
    </row>
    <row r="701" spans="2:87" ht="20.100000000000001" customHeight="1" x14ac:dyDescent="0.25">
      <c r="B701" s="53"/>
      <c r="C701" s="54"/>
      <c r="D701" s="267"/>
      <c r="E701" s="271"/>
      <c r="F701" s="55"/>
      <c r="G701" s="274"/>
      <c r="H701" s="53"/>
      <c r="I701" s="53"/>
      <c r="J701" s="53"/>
      <c r="K701" s="53"/>
      <c r="L701" s="265"/>
      <c r="M701" s="53"/>
      <c r="N701" s="260"/>
      <c r="O701" s="274"/>
      <c r="P701" s="53"/>
      <c r="Q701" s="263"/>
      <c r="R701" s="263"/>
      <c r="S701" s="179"/>
      <c r="T701" s="195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5"/>
      <c r="AF701" s="53"/>
      <c r="AG701" s="55"/>
      <c r="AH701" s="54"/>
      <c r="AI701" s="53"/>
      <c r="AJ701" s="53"/>
      <c r="AK701" s="208"/>
      <c r="AL701" s="54"/>
      <c r="AM701" s="53"/>
      <c r="AN701" s="206"/>
      <c r="AO701" s="54"/>
      <c r="AP701" s="54"/>
      <c r="AQ701" s="54"/>
      <c r="AR701" s="53"/>
      <c r="AS701" s="185"/>
      <c r="AT701" s="56"/>
      <c r="AU701" s="54"/>
      <c r="AV701" s="190"/>
      <c r="AW701" s="185"/>
      <c r="AX701" s="185"/>
      <c r="AY701" s="182"/>
      <c r="AZ701" s="56"/>
      <c r="BA701" s="56"/>
      <c r="BB701" s="56"/>
      <c r="BC701" s="56" t="str">
        <f t="shared" si="90"/>
        <v/>
      </c>
      <c r="BD701" s="56"/>
      <c r="BE701" s="57"/>
      <c r="BF701" s="56"/>
      <c r="BG701" s="56"/>
      <c r="BH701" s="231"/>
      <c r="BI701" s="197">
        <f t="shared" si="91"/>
        <v>0</v>
      </c>
      <c r="BJ701" s="236"/>
      <c r="BK701" s="56"/>
      <c r="BL701" s="56"/>
      <c r="BM701" s="56"/>
      <c r="BN701" s="223"/>
      <c r="BO701" s="53"/>
      <c r="BP701" s="231"/>
      <c r="BQ701" s="59"/>
      <c r="BR701" s="60"/>
      <c r="BS701" s="59"/>
      <c r="BT701" s="238"/>
      <c r="BU701" s="59"/>
      <c r="BV701" s="58" t="e">
        <f t="shared" si="92"/>
        <v>#DIV/0!</v>
      </c>
      <c r="BW701" s="58" t="e">
        <f t="shared" si="93"/>
        <v>#DIV/0!</v>
      </c>
      <c r="BX701" s="58" t="e">
        <f t="shared" si="94"/>
        <v>#DIV/0!</v>
      </c>
      <c r="BY701" s="53"/>
      <c r="BZ701" s="58"/>
      <c r="CA701" s="61"/>
      <c r="CB701" s="56"/>
      <c r="CC701" s="56"/>
      <c r="CD701" s="56"/>
      <c r="CF701" s="62">
        <f t="shared" si="95"/>
        <v>0</v>
      </c>
      <c r="CG701" s="62">
        <f t="shared" si="96"/>
        <v>0</v>
      </c>
      <c r="CH701" s="173">
        <f t="shared" si="97"/>
        <v>0</v>
      </c>
      <c r="CI701" s="62">
        <f t="shared" si="98"/>
        <v>0</v>
      </c>
    </row>
    <row r="702" spans="2:87" ht="20.100000000000001" customHeight="1" x14ac:dyDescent="0.25">
      <c r="B702" s="53"/>
      <c r="C702" s="54"/>
      <c r="D702" s="267"/>
      <c r="E702" s="271"/>
      <c r="F702" s="55"/>
      <c r="G702" s="274"/>
      <c r="H702" s="53"/>
      <c r="I702" s="53"/>
      <c r="J702" s="53"/>
      <c r="K702" s="53"/>
      <c r="L702" s="265"/>
      <c r="M702" s="53"/>
      <c r="N702" s="260"/>
      <c r="O702" s="274"/>
      <c r="P702" s="53"/>
      <c r="Q702" s="263"/>
      <c r="R702" s="263"/>
      <c r="S702" s="179"/>
      <c r="T702" s="195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5"/>
      <c r="AF702" s="53"/>
      <c r="AG702" s="55"/>
      <c r="AH702" s="54"/>
      <c r="AI702" s="53"/>
      <c r="AJ702" s="53"/>
      <c r="AK702" s="208"/>
      <c r="AL702" s="54"/>
      <c r="AM702" s="53"/>
      <c r="AN702" s="206"/>
      <c r="AO702" s="54"/>
      <c r="AP702" s="54"/>
      <c r="AQ702" s="54"/>
      <c r="AR702" s="53"/>
      <c r="AS702" s="185"/>
      <c r="AT702" s="56"/>
      <c r="AU702" s="54"/>
      <c r="AV702" s="190"/>
      <c r="AW702" s="185"/>
      <c r="AX702" s="185"/>
      <c r="AY702" s="182"/>
      <c r="AZ702" s="56"/>
      <c r="BA702" s="56"/>
      <c r="BB702" s="56"/>
      <c r="BC702" s="56" t="str">
        <f t="shared" si="90"/>
        <v/>
      </c>
      <c r="BD702" s="56"/>
      <c r="BE702" s="57"/>
      <c r="BF702" s="56"/>
      <c r="BG702" s="56"/>
      <c r="BH702" s="231"/>
      <c r="BI702" s="197">
        <f t="shared" si="91"/>
        <v>0</v>
      </c>
      <c r="BJ702" s="236"/>
      <c r="BK702" s="56"/>
      <c r="BL702" s="56"/>
      <c r="BM702" s="56"/>
      <c r="BN702" s="223"/>
      <c r="BO702" s="53"/>
      <c r="BP702" s="231"/>
      <c r="BQ702" s="59"/>
      <c r="BR702" s="60"/>
      <c r="BS702" s="59"/>
      <c r="BT702" s="238"/>
      <c r="BU702" s="59"/>
      <c r="BV702" s="58" t="e">
        <f t="shared" si="92"/>
        <v>#DIV/0!</v>
      </c>
      <c r="BW702" s="58" t="e">
        <f t="shared" si="93"/>
        <v>#DIV/0!</v>
      </c>
      <c r="BX702" s="58" t="e">
        <f t="shared" si="94"/>
        <v>#DIV/0!</v>
      </c>
      <c r="BY702" s="53"/>
      <c r="BZ702" s="58"/>
      <c r="CA702" s="61"/>
      <c r="CB702" s="56"/>
      <c r="CC702" s="56"/>
      <c r="CD702" s="56"/>
      <c r="CF702" s="62">
        <f t="shared" si="95"/>
        <v>0</v>
      </c>
      <c r="CG702" s="62">
        <f t="shared" si="96"/>
        <v>0</v>
      </c>
      <c r="CH702" s="173">
        <f t="shared" si="97"/>
        <v>0</v>
      </c>
      <c r="CI702" s="62">
        <f t="shared" si="98"/>
        <v>0</v>
      </c>
    </row>
    <row r="703" spans="2:87" ht="20.100000000000001" customHeight="1" x14ac:dyDescent="0.25">
      <c r="B703" s="53"/>
      <c r="C703" s="54"/>
      <c r="D703" s="267"/>
      <c r="E703" s="271"/>
      <c r="F703" s="55"/>
      <c r="G703" s="274"/>
      <c r="H703" s="53"/>
      <c r="I703" s="53"/>
      <c r="J703" s="53"/>
      <c r="K703" s="53"/>
      <c r="L703" s="265"/>
      <c r="M703" s="53"/>
      <c r="N703" s="260"/>
      <c r="O703" s="274"/>
      <c r="P703" s="53"/>
      <c r="Q703" s="263"/>
      <c r="R703" s="263"/>
      <c r="S703" s="179"/>
      <c r="T703" s="195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5"/>
      <c r="AF703" s="53"/>
      <c r="AG703" s="55"/>
      <c r="AH703" s="54"/>
      <c r="AI703" s="53"/>
      <c r="AJ703" s="53"/>
      <c r="AK703" s="208"/>
      <c r="AL703" s="54"/>
      <c r="AM703" s="53"/>
      <c r="AN703" s="206"/>
      <c r="AO703" s="54"/>
      <c r="AP703" s="54"/>
      <c r="AQ703" s="54"/>
      <c r="AR703" s="53"/>
      <c r="AS703" s="185"/>
      <c r="AT703" s="56"/>
      <c r="AU703" s="54"/>
      <c r="AV703" s="190"/>
      <c r="AW703" s="185"/>
      <c r="AX703" s="185"/>
      <c r="AY703" s="182"/>
      <c r="AZ703" s="56"/>
      <c r="BA703" s="56"/>
      <c r="BB703" s="56"/>
      <c r="BC703" s="56" t="str">
        <f t="shared" si="90"/>
        <v/>
      </c>
      <c r="BD703" s="56"/>
      <c r="BE703" s="57"/>
      <c r="BF703" s="56"/>
      <c r="BG703" s="56"/>
      <c r="BH703" s="231"/>
      <c r="BI703" s="197">
        <f t="shared" si="91"/>
        <v>0</v>
      </c>
      <c r="BJ703" s="236"/>
      <c r="BK703" s="56"/>
      <c r="BL703" s="56"/>
      <c r="BM703" s="56"/>
      <c r="BN703" s="223"/>
      <c r="BO703" s="53"/>
      <c r="BP703" s="231"/>
      <c r="BQ703" s="59"/>
      <c r="BR703" s="60"/>
      <c r="BS703" s="59"/>
      <c r="BT703" s="238"/>
      <c r="BU703" s="59"/>
      <c r="BV703" s="58" t="e">
        <f t="shared" si="92"/>
        <v>#DIV/0!</v>
      </c>
      <c r="BW703" s="58" t="e">
        <f t="shared" si="93"/>
        <v>#DIV/0!</v>
      </c>
      <c r="BX703" s="58" t="e">
        <f t="shared" si="94"/>
        <v>#DIV/0!</v>
      </c>
      <c r="BY703" s="53"/>
      <c r="BZ703" s="58"/>
      <c r="CA703" s="61"/>
      <c r="CB703" s="56"/>
      <c r="CC703" s="56"/>
      <c r="CD703" s="56"/>
      <c r="CF703" s="62">
        <f t="shared" si="95"/>
        <v>0</v>
      </c>
      <c r="CG703" s="62">
        <f t="shared" si="96"/>
        <v>0</v>
      </c>
      <c r="CH703" s="173">
        <f t="shared" si="97"/>
        <v>0</v>
      </c>
      <c r="CI703" s="62">
        <f t="shared" si="98"/>
        <v>0</v>
      </c>
    </row>
    <row r="704" spans="2:87" ht="20.100000000000001" customHeight="1" x14ac:dyDescent="0.25">
      <c r="B704" s="53"/>
      <c r="C704" s="54"/>
      <c r="D704" s="267"/>
      <c r="E704" s="271"/>
      <c r="F704" s="55"/>
      <c r="G704" s="274"/>
      <c r="H704" s="53"/>
      <c r="I704" s="53"/>
      <c r="J704" s="53"/>
      <c r="K704" s="53"/>
      <c r="L704" s="265"/>
      <c r="M704" s="53"/>
      <c r="N704" s="260"/>
      <c r="O704" s="274"/>
      <c r="P704" s="53"/>
      <c r="Q704" s="263"/>
      <c r="R704" s="263"/>
      <c r="S704" s="179"/>
      <c r="T704" s="195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5"/>
      <c r="AF704" s="53"/>
      <c r="AG704" s="55"/>
      <c r="AH704" s="54"/>
      <c r="AI704" s="53"/>
      <c r="AJ704" s="53"/>
      <c r="AK704" s="208"/>
      <c r="AL704" s="54"/>
      <c r="AM704" s="53"/>
      <c r="AN704" s="206"/>
      <c r="AO704" s="54"/>
      <c r="AP704" s="54"/>
      <c r="AQ704" s="54"/>
      <c r="AR704" s="53"/>
      <c r="AS704" s="185"/>
      <c r="AT704" s="56"/>
      <c r="AU704" s="54"/>
      <c r="AV704" s="190"/>
      <c r="AW704" s="185"/>
      <c r="AX704" s="185"/>
      <c r="AY704" s="182"/>
      <c r="AZ704" s="56"/>
      <c r="BA704" s="56"/>
      <c r="BB704" s="56"/>
      <c r="BC704" s="56" t="str">
        <f t="shared" si="90"/>
        <v/>
      </c>
      <c r="BD704" s="56"/>
      <c r="BE704" s="57"/>
      <c r="BF704" s="56"/>
      <c r="BG704" s="56"/>
      <c r="BH704" s="231"/>
      <c r="BI704" s="197">
        <f t="shared" si="91"/>
        <v>0</v>
      </c>
      <c r="BJ704" s="236"/>
      <c r="BK704" s="56"/>
      <c r="BL704" s="56"/>
      <c r="BM704" s="56"/>
      <c r="BN704" s="223"/>
      <c r="BO704" s="53"/>
      <c r="BP704" s="231"/>
      <c r="BQ704" s="59"/>
      <c r="BR704" s="60"/>
      <c r="BS704" s="59"/>
      <c r="BT704" s="238"/>
      <c r="BU704" s="59"/>
      <c r="BV704" s="58" t="e">
        <f t="shared" si="92"/>
        <v>#DIV/0!</v>
      </c>
      <c r="BW704" s="58" t="e">
        <f t="shared" si="93"/>
        <v>#DIV/0!</v>
      </c>
      <c r="BX704" s="58" t="e">
        <f t="shared" si="94"/>
        <v>#DIV/0!</v>
      </c>
      <c r="BY704" s="53"/>
      <c r="BZ704" s="58"/>
      <c r="CA704" s="61"/>
      <c r="CB704" s="56"/>
      <c r="CC704" s="56"/>
      <c r="CD704" s="56"/>
      <c r="CF704" s="62">
        <f t="shared" si="95"/>
        <v>0</v>
      </c>
      <c r="CG704" s="62">
        <f t="shared" si="96"/>
        <v>0</v>
      </c>
      <c r="CH704" s="173">
        <f t="shared" si="97"/>
        <v>0</v>
      </c>
      <c r="CI704" s="62">
        <f t="shared" si="98"/>
        <v>0</v>
      </c>
    </row>
    <row r="705" spans="2:87" ht="20.100000000000001" customHeight="1" x14ac:dyDescent="0.25">
      <c r="B705" s="53"/>
      <c r="C705" s="54"/>
      <c r="D705" s="267"/>
      <c r="E705" s="271"/>
      <c r="F705" s="55"/>
      <c r="G705" s="274"/>
      <c r="H705" s="53"/>
      <c r="I705" s="53"/>
      <c r="J705" s="53"/>
      <c r="K705" s="53"/>
      <c r="L705" s="265"/>
      <c r="M705" s="53"/>
      <c r="N705" s="260"/>
      <c r="O705" s="274"/>
      <c r="P705" s="53"/>
      <c r="Q705" s="263"/>
      <c r="R705" s="263"/>
      <c r="S705" s="179"/>
      <c r="T705" s="195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5"/>
      <c r="AF705" s="53"/>
      <c r="AG705" s="55"/>
      <c r="AH705" s="54"/>
      <c r="AI705" s="53"/>
      <c r="AJ705" s="53"/>
      <c r="AK705" s="208"/>
      <c r="AL705" s="54"/>
      <c r="AM705" s="53"/>
      <c r="AN705" s="206"/>
      <c r="AO705" s="54"/>
      <c r="AP705" s="54"/>
      <c r="AQ705" s="54"/>
      <c r="AR705" s="53"/>
      <c r="AS705" s="185"/>
      <c r="AT705" s="56"/>
      <c r="AU705" s="54"/>
      <c r="AV705" s="190"/>
      <c r="AW705" s="185"/>
      <c r="AX705" s="185"/>
      <c r="AY705" s="182"/>
      <c r="AZ705" s="56"/>
      <c r="BA705" s="56"/>
      <c r="BB705" s="56"/>
      <c r="BC705" s="56" t="str">
        <f t="shared" si="90"/>
        <v/>
      </c>
      <c r="BD705" s="56"/>
      <c r="BE705" s="57"/>
      <c r="BF705" s="56"/>
      <c r="BG705" s="56"/>
      <c r="BH705" s="231"/>
      <c r="BI705" s="197">
        <f t="shared" si="91"/>
        <v>0</v>
      </c>
      <c r="BJ705" s="236"/>
      <c r="BK705" s="56"/>
      <c r="BL705" s="56"/>
      <c r="BM705" s="56"/>
      <c r="BN705" s="223"/>
      <c r="BO705" s="53"/>
      <c r="BP705" s="231"/>
      <c r="BQ705" s="59"/>
      <c r="BR705" s="60"/>
      <c r="BS705" s="59"/>
      <c r="BT705" s="238"/>
      <c r="BU705" s="59"/>
      <c r="BV705" s="58" t="e">
        <f t="shared" si="92"/>
        <v>#DIV/0!</v>
      </c>
      <c r="BW705" s="58" t="e">
        <f t="shared" si="93"/>
        <v>#DIV/0!</v>
      </c>
      <c r="BX705" s="58" t="e">
        <f t="shared" si="94"/>
        <v>#DIV/0!</v>
      </c>
      <c r="BY705" s="53"/>
      <c r="BZ705" s="58"/>
      <c r="CA705" s="61"/>
      <c r="CB705" s="56"/>
      <c r="CC705" s="56"/>
      <c r="CD705" s="56"/>
      <c r="CF705" s="62">
        <f t="shared" si="95"/>
        <v>0</v>
      </c>
      <c r="CG705" s="62">
        <f t="shared" si="96"/>
        <v>0</v>
      </c>
      <c r="CH705" s="173">
        <f t="shared" si="97"/>
        <v>0</v>
      </c>
      <c r="CI705" s="62">
        <f t="shared" si="98"/>
        <v>0</v>
      </c>
    </row>
    <row r="706" spans="2:87" ht="20.100000000000001" customHeight="1" x14ac:dyDescent="0.25">
      <c r="B706" s="53"/>
      <c r="C706" s="54"/>
      <c r="D706" s="267"/>
      <c r="E706" s="271"/>
      <c r="F706" s="55"/>
      <c r="G706" s="274"/>
      <c r="H706" s="53"/>
      <c r="I706" s="53"/>
      <c r="J706" s="53"/>
      <c r="K706" s="53"/>
      <c r="L706" s="265"/>
      <c r="M706" s="53"/>
      <c r="N706" s="260"/>
      <c r="O706" s="274"/>
      <c r="P706" s="53"/>
      <c r="Q706" s="263"/>
      <c r="R706" s="263"/>
      <c r="S706" s="179"/>
      <c r="T706" s="195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5"/>
      <c r="AF706" s="53"/>
      <c r="AG706" s="55"/>
      <c r="AH706" s="54"/>
      <c r="AI706" s="53"/>
      <c r="AJ706" s="53"/>
      <c r="AK706" s="208"/>
      <c r="AL706" s="54"/>
      <c r="AM706" s="53"/>
      <c r="AN706" s="206"/>
      <c r="AO706" s="54"/>
      <c r="AP706" s="54"/>
      <c r="AQ706" s="54"/>
      <c r="AR706" s="53"/>
      <c r="AS706" s="185"/>
      <c r="AT706" s="56"/>
      <c r="AU706" s="54"/>
      <c r="AV706" s="190"/>
      <c r="AW706" s="185"/>
      <c r="AX706" s="185"/>
      <c r="AY706" s="182"/>
      <c r="AZ706" s="56"/>
      <c r="BA706" s="56"/>
      <c r="BB706" s="56"/>
      <c r="BC706" s="56" t="str">
        <f t="shared" si="90"/>
        <v/>
      </c>
      <c r="BD706" s="56"/>
      <c r="BE706" s="57"/>
      <c r="BF706" s="56"/>
      <c r="BG706" s="56"/>
      <c r="BH706" s="231"/>
      <c r="BI706" s="197">
        <f t="shared" si="91"/>
        <v>0</v>
      </c>
      <c r="BJ706" s="236"/>
      <c r="BK706" s="56"/>
      <c r="BL706" s="56"/>
      <c r="BM706" s="56"/>
      <c r="BN706" s="223"/>
      <c r="BO706" s="53"/>
      <c r="BP706" s="231"/>
      <c r="BQ706" s="59"/>
      <c r="BR706" s="60"/>
      <c r="BS706" s="59"/>
      <c r="BT706" s="238"/>
      <c r="BU706" s="59"/>
      <c r="BV706" s="58" t="e">
        <f t="shared" si="92"/>
        <v>#DIV/0!</v>
      </c>
      <c r="BW706" s="58" t="e">
        <f t="shared" si="93"/>
        <v>#DIV/0!</v>
      </c>
      <c r="BX706" s="58" t="e">
        <f t="shared" si="94"/>
        <v>#DIV/0!</v>
      </c>
      <c r="BY706" s="53"/>
      <c r="BZ706" s="58"/>
      <c r="CA706" s="61"/>
      <c r="CB706" s="56"/>
      <c r="CC706" s="56"/>
      <c r="CD706" s="56"/>
      <c r="CF706" s="62">
        <f t="shared" si="95"/>
        <v>0</v>
      </c>
      <c r="CG706" s="62">
        <f t="shared" si="96"/>
        <v>0</v>
      </c>
      <c r="CH706" s="173">
        <f t="shared" si="97"/>
        <v>0</v>
      </c>
      <c r="CI706" s="62">
        <f t="shared" si="98"/>
        <v>0</v>
      </c>
    </row>
    <row r="707" spans="2:87" ht="20.100000000000001" customHeight="1" x14ac:dyDescent="0.25">
      <c r="B707" s="53"/>
      <c r="C707" s="54"/>
      <c r="D707" s="267"/>
      <c r="E707" s="271"/>
      <c r="F707" s="55"/>
      <c r="G707" s="274"/>
      <c r="H707" s="53"/>
      <c r="I707" s="53"/>
      <c r="J707" s="53"/>
      <c r="K707" s="53"/>
      <c r="L707" s="265"/>
      <c r="M707" s="53"/>
      <c r="N707" s="260"/>
      <c r="O707" s="274"/>
      <c r="P707" s="53"/>
      <c r="Q707" s="263"/>
      <c r="R707" s="263"/>
      <c r="S707" s="179"/>
      <c r="T707" s="195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5"/>
      <c r="AF707" s="53"/>
      <c r="AG707" s="55"/>
      <c r="AH707" s="54"/>
      <c r="AI707" s="53"/>
      <c r="AJ707" s="53"/>
      <c r="AK707" s="208"/>
      <c r="AL707" s="54"/>
      <c r="AM707" s="53"/>
      <c r="AN707" s="206"/>
      <c r="AO707" s="54"/>
      <c r="AP707" s="54"/>
      <c r="AQ707" s="54"/>
      <c r="AR707" s="53"/>
      <c r="AS707" s="185"/>
      <c r="AT707" s="56"/>
      <c r="AU707" s="54"/>
      <c r="AV707" s="190"/>
      <c r="AW707" s="185"/>
      <c r="AX707" s="185"/>
      <c r="AY707" s="182"/>
      <c r="AZ707" s="56"/>
      <c r="BA707" s="56"/>
      <c r="BB707" s="56"/>
      <c r="BC707" s="56" t="str">
        <f t="shared" si="90"/>
        <v/>
      </c>
      <c r="BD707" s="56"/>
      <c r="BE707" s="57"/>
      <c r="BF707" s="56"/>
      <c r="BG707" s="56"/>
      <c r="BH707" s="231"/>
      <c r="BI707" s="197">
        <f t="shared" si="91"/>
        <v>0</v>
      </c>
      <c r="BJ707" s="236"/>
      <c r="BK707" s="56"/>
      <c r="BL707" s="56"/>
      <c r="BM707" s="56"/>
      <c r="BN707" s="223"/>
      <c r="BO707" s="53"/>
      <c r="BP707" s="231"/>
      <c r="BQ707" s="59"/>
      <c r="BR707" s="60"/>
      <c r="BS707" s="59"/>
      <c r="BT707" s="238"/>
      <c r="BU707" s="59"/>
      <c r="BV707" s="58" t="e">
        <f t="shared" si="92"/>
        <v>#DIV/0!</v>
      </c>
      <c r="BW707" s="58" t="e">
        <f t="shared" si="93"/>
        <v>#DIV/0!</v>
      </c>
      <c r="BX707" s="58" t="e">
        <f t="shared" si="94"/>
        <v>#DIV/0!</v>
      </c>
      <c r="BY707" s="53"/>
      <c r="BZ707" s="58"/>
      <c r="CA707" s="61"/>
      <c r="CB707" s="56"/>
      <c r="CC707" s="56"/>
      <c r="CD707" s="56"/>
      <c r="CF707" s="62">
        <f t="shared" si="95"/>
        <v>0</v>
      </c>
      <c r="CG707" s="62">
        <f t="shared" si="96"/>
        <v>0</v>
      </c>
      <c r="CH707" s="173">
        <f t="shared" si="97"/>
        <v>0</v>
      </c>
      <c r="CI707" s="62">
        <f t="shared" si="98"/>
        <v>0</v>
      </c>
    </row>
    <row r="708" spans="2:87" ht="20.100000000000001" customHeight="1" x14ac:dyDescent="0.25">
      <c r="B708" s="53"/>
      <c r="C708" s="54"/>
      <c r="D708" s="267"/>
      <c r="E708" s="271"/>
      <c r="F708" s="55"/>
      <c r="G708" s="274"/>
      <c r="H708" s="53"/>
      <c r="I708" s="53"/>
      <c r="J708" s="53"/>
      <c r="K708" s="53"/>
      <c r="L708" s="265"/>
      <c r="M708" s="53"/>
      <c r="N708" s="260"/>
      <c r="O708" s="274"/>
      <c r="P708" s="53"/>
      <c r="Q708" s="263"/>
      <c r="R708" s="263"/>
      <c r="S708" s="179"/>
      <c r="T708" s="195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5"/>
      <c r="AF708" s="53"/>
      <c r="AG708" s="55"/>
      <c r="AH708" s="54"/>
      <c r="AI708" s="53"/>
      <c r="AJ708" s="53"/>
      <c r="AK708" s="208"/>
      <c r="AL708" s="54"/>
      <c r="AM708" s="53"/>
      <c r="AN708" s="206"/>
      <c r="AO708" s="54"/>
      <c r="AP708" s="54"/>
      <c r="AQ708" s="54"/>
      <c r="AR708" s="53"/>
      <c r="AS708" s="185"/>
      <c r="AT708" s="56"/>
      <c r="AU708" s="54"/>
      <c r="AV708" s="190"/>
      <c r="AW708" s="185"/>
      <c r="AX708" s="185"/>
      <c r="AY708" s="182"/>
      <c r="AZ708" s="56"/>
      <c r="BA708" s="56"/>
      <c r="BB708" s="56"/>
      <c r="BC708" s="56" t="str">
        <f t="shared" si="90"/>
        <v/>
      </c>
      <c r="BD708" s="56"/>
      <c r="BE708" s="57"/>
      <c r="BF708" s="56"/>
      <c r="BG708" s="56"/>
      <c r="BH708" s="231"/>
      <c r="BI708" s="197">
        <f t="shared" si="91"/>
        <v>0</v>
      </c>
      <c r="BJ708" s="236"/>
      <c r="BK708" s="56"/>
      <c r="BL708" s="56"/>
      <c r="BM708" s="56"/>
      <c r="BN708" s="223"/>
      <c r="BO708" s="53"/>
      <c r="BP708" s="231"/>
      <c r="BQ708" s="59"/>
      <c r="BR708" s="60"/>
      <c r="BS708" s="59"/>
      <c r="BT708" s="238"/>
      <c r="BU708" s="59"/>
      <c r="BV708" s="58" t="e">
        <f t="shared" si="92"/>
        <v>#DIV/0!</v>
      </c>
      <c r="BW708" s="58" t="e">
        <f t="shared" si="93"/>
        <v>#DIV/0!</v>
      </c>
      <c r="BX708" s="58" t="e">
        <f t="shared" si="94"/>
        <v>#DIV/0!</v>
      </c>
      <c r="BY708" s="53"/>
      <c r="BZ708" s="58"/>
      <c r="CA708" s="61"/>
      <c r="CB708" s="56"/>
      <c r="CC708" s="56"/>
      <c r="CD708" s="56"/>
      <c r="CF708" s="62">
        <f t="shared" si="95"/>
        <v>0</v>
      </c>
      <c r="CG708" s="62">
        <f t="shared" si="96"/>
        <v>0</v>
      </c>
      <c r="CH708" s="173">
        <f t="shared" si="97"/>
        <v>0</v>
      </c>
      <c r="CI708" s="62">
        <f t="shared" si="98"/>
        <v>0</v>
      </c>
    </row>
    <row r="709" spans="2:87" ht="20.100000000000001" customHeight="1" x14ac:dyDescent="0.25">
      <c r="B709" s="53"/>
      <c r="C709" s="54"/>
      <c r="D709" s="267"/>
      <c r="E709" s="271"/>
      <c r="F709" s="55"/>
      <c r="G709" s="274"/>
      <c r="H709" s="53"/>
      <c r="I709" s="53"/>
      <c r="J709" s="53"/>
      <c r="K709" s="53"/>
      <c r="L709" s="265"/>
      <c r="M709" s="53"/>
      <c r="N709" s="260"/>
      <c r="O709" s="274"/>
      <c r="P709" s="53"/>
      <c r="Q709" s="263"/>
      <c r="R709" s="263"/>
      <c r="S709" s="179"/>
      <c r="T709" s="195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5"/>
      <c r="AF709" s="53"/>
      <c r="AG709" s="55"/>
      <c r="AH709" s="54"/>
      <c r="AI709" s="53"/>
      <c r="AJ709" s="53"/>
      <c r="AK709" s="208"/>
      <c r="AL709" s="54"/>
      <c r="AM709" s="53"/>
      <c r="AN709" s="206"/>
      <c r="AO709" s="54"/>
      <c r="AP709" s="54"/>
      <c r="AQ709" s="54"/>
      <c r="AR709" s="53"/>
      <c r="AS709" s="185"/>
      <c r="AT709" s="56"/>
      <c r="AU709" s="54"/>
      <c r="AV709" s="190"/>
      <c r="AW709" s="185"/>
      <c r="AX709" s="185"/>
      <c r="AY709" s="182"/>
      <c r="AZ709" s="56"/>
      <c r="BA709" s="56"/>
      <c r="BB709" s="56"/>
      <c r="BC709" s="56" t="str">
        <f t="shared" si="90"/>
        <v/>
      </c>
      <c r="BD709" s="56"/>
      <c r="BE709" s="57"/>
      <c r="BF709" s="56"/>
      <c r="BG709" s="56"/>
      <c r="BH709" s="231"/>
      <c r="BI709" s="197">
        <f t="shared" si="91"/>
        <v>0</v>
      </c>
      <c r="BJ709" s="236"/>
      <c r="BK709" s="56"/>
      <c r="BL709" s="56"/>
      <c r="BM709" s="56"/>
      <c r="BN709" s="223"/>
      <c r="BO709" s="53"/>
      <c r="BP709" s="231"/>
      <c r="BQ709" s="59"/>
      <c r="BR709" s="60"/>
      <c r="BS709" s="59"/>
      <c r="BT709" s="238"/>
      <c r="BU709" s="59"/>
      <c r="BV709" s="58" t="e">
        <f t="shared" si="92"/>
        <v>#DIV/0!</v>
      </c>
      <c r="BW709" s="58" t="e">
        <f t="shared" si="93"/>
        <v>#DIV/0!</v>
      </c>
      <c r="BX709" s="58" t="e">
        <f t="shared" si="94"/>
        <v>#DIV/0!</v>
      </c>
      <c r="BY709" s="53"/>
      <c r="BZ709" s="58"/>
      <c r="CA709" s="61"/>
      <c r="CB709" s="56"/>
      <c r="CC709" s="56"/>
      <c r="CD709" s="56"/>
      <c r="CF709" s="62">
        <f t="shared" si="95"/>
        <v>0</v>
      </c>
      <c r="CG709" s="62">
        <f t="shared" si="96"/>
        <v>0</v>
      </c>
      <c r="CH709" s="173">
        <f t="shared" si="97"/>
        <v>0</v>
      </c>
      <c r="CI709" s="62">
        <f t="shared" si="98"/>
        <v>0</v>
      </c>
    </row>
    <row r="710" spans="2:87" ht="20.100000000000001" customHeight="1" x14ac:dyDescent="0.25">
      <c r="B710" s="53"/>
      <c r="C710" s="54"/>
      <c r="D710" s="267"/>
      <c r="E710" s="271"/>
      <c r="F710" s="55"/>
      <c r="G710" s="274"/>
      <c r="H710" s="53"/>
      <c r="I710" s="53"/>
      <c r="J710" s="53"/>
      <c r="K710" s="53"/>
      <c r="L710" s="265"/>
      <c r="M710" s="53"/>
      <c r="N710" s="260"/>
      <c r="O710" s="274"/>
      <c r="P710" s="53"/>
      <c r="Q710" s="263"/>
      <c r="R710" s="263"/>
      <c r="S710" s="179"/>
      <c r="T710" s="195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5"/>
      <c r="AF710" s="53"/>
      <c r="AG710" s="55"/>
      <c r="AH710" s="54"/>
      <c r="AI710" s="53"/>
      <c r="AJ710" s="53"/>
      <c r="AK710" s="208"/>
      <c r="AL710" s="54"/>
      <c r="AM710" s="53"/>
      <c r="AN710" s="206"/>
      <c r="AO710" s="54"/>
      <c r="AP710" s="54"/>
      <c r="AQ710" s="54"/>
      <c r="AR710" s="53"/>
      <c r="AS710" s="185"/>
      <c r="AT710" s="56"/>
      <c r="AU710" s="54"/>
      <c r="AV710" s="190"/>
      <c r="AW710" s="185"/>
      <c r="AX710" s="185"/>
      <c r="AY710" s="182"/>
      <c r="AZ710" s="56"/>
      <c r="BA710" s="56"/>
      <c r="BB710" s="56"/>
      <c r="BC710" s="56" t="str">
        <f t="shared" si="90"/>
        <v/>
      </c>
      <c r="BD710" s="56"/>
      <c r="BE710" s="57"/>
      <c r="BF710" s="56"/>
      <c r="BG710" s="56"/>
      <c r="BH710" s="231"/>
      <c r="BI710" s="197">
        <f t="shared" si="91"/>
        <v>0</v>
      </c>
      <c r="BJ710" s="236"/>
      <c r="BK710" s="56"/>
      <c r="BL710" s="56"/>
      <c r="BM710" s="56"/>
      <c r="BN710" s="223"/>
      <c r="BO710" s="53"/>
      <c r="BP710" s="231"/>
      <c r="BQ710" s="59"/>
      <c r="BR710" s="60"/>
      <c r="BS710" s="59"/>
      <c r="BT710" s="238"/>
      <c r="BU710" s="59"/>
      <c r="BV710" s="58" t="e">
        <f t="shared" si="92"/>
        <v>#DIV/0!</v>
      </c>
      <c r="BW710" s="58" t="e">
        <f t="shared" si="93"/>
        <v>#DIV/0!</v>
      </c>
      <c r="BX710" s="58" t="e">
        <f t="shared" si="94"/>
        <v>#DIV/0!</v>
      </c>
      <c r="BY710" s="53"/>
      <c r="BZ710" s="58"/>
      <c r="CA710" s="61"/>
      <c r="CB710" s="56"/>
      <c r="CC710" s="56"/>
      <c r="CD710" s="56"/>
      <c r="CF710" s="62">
        <f t="shared" si="95"/>
        <v>0</v>
      </c>
      <c r="CG710" s="62">
        <f t="shared" si="96"/>
        <v>0</v>
      </c>
      <c r="CH710" s="173">
        <f t="shared" si="97"/>
        <v>0</v>
      </c>
      <c r="CI710" s="62">
        <f t="shared" si="98"/>
        <v>0</v>
      </c>
    </row>
    <row r="711" spans="2:87" ht="20.100000000000001" customHeight="1" x14ac:dyDescent="0.25">
      <c r="B711" s="53"/>
      <c r="C711" s="54"/>
      <c r="D711" s="267"/>
      <c r="E711" s="271"/>
      <c r="F711" s="55"/>
      <c r="G711" s="274"/>
      <c r="H711" s="53"/>
      <c r="I711" s="53"/>
      <c r="J711" s="53"/>
      <c r="K711" s="53"/>
      <c r="L711" s="265"/>
      <c r="M711" s="53"/>
      <c r="N711" s="260"/>
      <c r="O711" s="274"/>
      <c r="P711" s="53"/>
      <c r="Q711" s="263"/>
      <c r="R711" s="263"/>
      <c r="S711" s="179"/>
      <c r="T711" s="195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5"/>
      <c r="AF711" s="53"/>
      <c r="AG711" s="55"/>
      <c r="AH711" s="54"/>
      <c r="AI711" s="53"/>
      <c r="AJ711" s="53"/>
      <c r="AK711" s="208"/>
      <c r="AL711" s="54"/>
      <c r="AM711" s="53"/>
      <c r="AN711" s="206"/>
      <c r="AO711" s="54"/>
      <c r="AP711" s="54"/>
      <c r="AQ711" s="54"/>
      <c r="AR711" s="53"/>
      <c r="AS711" s="185"/>
      <c r="AT711" s="56"/>
      <c r="AU711" s="54"/>
      <c r="AV711" s="190"/>
      <c r="AW711" s="185"/>
      <c r="AX711" s="185"/>
      <c r="AY711" s="182"/>
      <c r="AZ711" s="56"/>
      <c r="BA711" s="56"/>
      <c r="BB711" s="56"/>
      <c r="BC711" s="56" t="str">
        <f t="shared" si="90"/>
        <v/>
      </c>
      <c r="BD711" s="56"/>
      <c r="BE711" s="57"/>
      <c r="BF711" s="56"/>
      <c r="BG711" s="56"/>
      <c r="BH711" s="231"/>
      <c r="BI711" s="197">
        <f t="shared" si="91"/>
        <v>0</v>
      </c>
      <c r="BJ711" s="236"/>
      <c r="BK711" s="56"/>
      <c r="BL711" s="56"/>
      <c r="BM711" s="56"/>
      <c r="BN711" s="223"/>
      <c r="BO711" s="53"/>
      <c r="BP711" s="231"/>
      <c r="BQ711" s="59"/>
      <c r="BR711" s="60"/>
      <c r="BS711" s="59"/>
      <c r="BT711" s="238"/>
      <c r="BU711" s="59"/>
      <c r="BV711" s="58" t="e">
        <f t="shared" si="92"/>
        <v>#DIV/0!</v>
      </c>
      <c r="BW711" s="58" t="e">
        <f t="shared" si="93"/>
        <v>#DIV/0!</v>
      </c>
      <c r="BX711" s="58" t="e">
        <f t="shared" si="94"/>
        <v>#DIV/0!</v>
      </c>
      <c r="BY711" s="53"/>
      <c r="BZ711" s="58"/>
      <c r="CA711" s="61"/>
      <c r="CB711" s="56"/>
      <c r="CC711" s="56"/>
      <c r="CD711" s="56"/>
      <c r="CF711" s="62">
        <f t="shared" si="95"/>
        <v>0</v>
      </c>
      <c r="CG711" s="62">
        <f t="shared" si="96"/>
        <v>0</v>
      </c>
      <c r="CH711" s="173">
        <f t="shared" si="97"/>
        <v>0</v>
      </c>
      <c r="CI711" s="62">
        <f t="shared" si="98"/>
        <v>0</v>
      </c>
    </row>
    <row r="712" spans="2:87" ht="20.100000000000001" customHeight="1" x14ac:dyDescent="0.25">
      <c r="B712" s="53"/>
      <c r="C712" s="54"/>
      <c r="D712" s="267"/>
      <c r="E712" s="271"/>
      <c r="F712" s="55"/>
      <c r="G712" s="274"/>
      <c r="H712" s="53"/>
      <c r="I712" s="53"/>
      <c r="J712" s="53"/>
      <c r="K712" s="53"/>
      <c r="L712" s="265"/>
      <c r="M712" s="53"/>
      <c r="N712" s="260"/>
      <c r="O712" s="274"/>
      <c r="P712" s="53"/>
      <c r="Q712" s="263"/>
      <c r="R712" s="263"/>
      <c r="S712" s="179"/>
      <c r="T712" s="195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5"/>
      <c r="AF712" s="53"/>
      <c r="AG712" s="55"/>
      <c r="AH712" s="54"/>
      <c r="AI712" s="53"/>
      <c r="AJ712" s="53"/>
      <c r="AK712" s="208"/>
      <c r="AL712" s="54"/>
      <c r="AM712" s="53"/>
      <c r="AN712" s="206"/>
      <c r="AO712" s="54"/>
      <c r="AP712" s="54"/>
      <c r="AQ712" s="54"/>
      <c r="AR712" s="53"/>
      <c r="AS712" s="185"/>
      <c r="AT712" s="56"/>
      <c r="AU712" s="54"/>
      <c r="AV712" s="190"/>
      <c r="AW712" s="185"/>
      <c r="AX712" s="185"/>
      <c r="AY712" s="182"/>
      <c r="AZ712" s="56"/>
      <c r="BA712" s="56"/>
      <c r="BB712" s="56"/>
      <c r="BC712" s="56" t="str">
        <f t="shared" ref="BC712:BC775" si="99">+IF(BB712="","",BB712-BH712)</f>
        <v/>
      </c>
      <c r="BD712" s="56"/>
      <c r="BE712" s="57"/>
      <c r="BF712" s="56"/>
      <c r="BG712" s="56"/>
      <c r="BH712" s="231"/>
      <c r="BI712" s="197">
        <f t="shared" ref="BI712:BI775" si="100">CF712</f>
        <v>0</v>
      </c>
      <c r="BJ712" s="236"/>
      <c r="BK712" s="56"/>
      <c r="BL712" s="56"/>
      <c r="BM712" s="56"/>
      <c r="BN712" s="223"/>
      <c r="BO712" s="53"/>
      <c r="BP712" s="231"/>
      <c r="BQ712" s="59"/>
      <c r="BR712" s="60"/>
      <c r="BS712" s="59"/>
      <c r="BT712" s="238"/>
      <c r="BU712" s="59"/>
      <c r="BV712" s="58" t="e">
        <f t="shared" ref="BV712:BV775" si="101">((BS712/1.2)-BR712)/BS712</f>
        <v>#DIV/0!</v>
      </c>
      <c r="BW712" s="58" t="e">
        <f t="shared" ref="BW712:BW775" si="102">(BR712-CH712)/BR712</f>
        <v>#DIV/0!</v>
      </c>
      <c r="BX712" s="58" t="e">
        <f t="shared" ref="BX712:BX775" si="103">((BS712/1.2)-CG712)/BS712</f>
        <v>#DIV/0!</v>
      </c>
      <c r="BY712" s="53"/>
      <c r="BZ712" s="58"/>
      <c r="CA712" s="61"/>
      <c r="CB712" s="56"/>
      <c r="CC712" s="56"/>
      <c r="CD712" s="56"/>
      <c r="CF712" s="62">
        <f t="shared" ref="CF712:CF775" si="104">CE712*(BH712-BN712)</f>
        <v>0</v>
      </c>
      <c r="CG712" s="62">
        <f t="shared" ref="CG712:CG775" si="105">BH712*(1-CE712)</f>
        <v>0</v>
      </c>
      <c r="CH712" s="173">
        <f t="shared" ref="CH712:CH775" si="106">BH712-BI712</f>
        <v>0</v>
      </c>
      <c r="CI712" s="62">
        <f t="shared" ref="CI712:CI775" si="107">CG712*1.2</f>
        <v>0</v>
      </c>
    </row>
    <row r="713" spans="2:87" ht="20.100000000000001" customHeight="1" x14ac:dyDescent="0.25">
      <c r="B713" s="53"/>
      <c r="C713" s="54"/>
      <c r="D713" s="267"/>
      <c r="E713" s="271"/>
      <c r="F713" s="55"/>
      <c r="G713" s="274"/>
      <c r="H713" s="53"/>
      <c r="I713" s="53"/>
      <c r="J713" s="53"/>
      <c r="K713" s="53"/>
      <c r="L713" s="265"/>
      <c r="M713" s="53"/>
      <c r="N713" s="260"/>
      <c r="O713" s="274"/>
      <c r="P713" s="53"/>
      <c r="Q713" s="263"/>
      <c r="R713" s="263"/>
      <c r="S713" s="179"/>
      <c r="T713" s="195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5"/>
      <c r="AF713" s="53"/>
      <c r="AG713" s="55"/>
      <c r="AH713" s="54"/>
      <c r="AI713" s="53"/>
      <c r="AJ713" s="53"/>
      <c r="AK713" s="208"/>
      <c r="AL713" s="54"/>
      <c r="AM713" s="53"/>
      <c r="AN713" s="206"/>
      <c r="AO713" s="54"/>
      <c r="AP713" s="54"/>
      <c r="AQ713" s="54"/>
      <c r="AR713" s="53"/>
      <c r="AS713" s="185"/>
      <c r="AT713" s="56"/>
      <c r="AU713" s="54"/>
      <c r="AV713" s="190"/>
      <c r="AW713" s="185"/>
      <c r="AX713" s="185"/>
      <c r="AY713" s="182"/>
      <c r="AZ713" s="56"/>
      <c r="BA713" s="56"/>
      <c r="BB713" s="56"/>
      <c r="BC713" s="56" t="str">
        <f t="shared" si="99"/>
        <v/>
      </c>
      <c r="BD713" s="56"/>
      <c r="BE713" s="57"/>
      <c r="BF713" s="56"/>
      <c r="BG713" s="56"/>
      <c r="BH713" s="231"/>
      <c r="BI713" s="197">
        <f t="shared" si="100"/>
        <v>0</v>
      </c>
      <c r="BJ713" s="236"/>
      <c r="BK713" s="56"/>
      <c r="BL713" s="56"/>
      <c r="BM713" s="56"/>
      <c r="BN713" s="223"/>
      <c r="BO713" s="53"/>
      <c r="BP713" s="231"/>
      <c r="BQ713" s="59"/>
      <c r="BR713" s="60"/>
      <c r="BS713" s="59"/>
      <c r="BT713" s="238"/>
      <c r="BU713" s="59"/>
      <c r="BV713" s="58" t="e">
        <f t="shared" si="101"/>
        <v>#DIV/0!</v>
      </c>
      <c r="BW713" s="58" t="e">
        <f t="shared" si="102"/>
        <v>#DIV/0!</v>
      </c>
      <c r="BX713" s="58" t="e">
        <f t="shared" si="103"/>
        <v>#DIV/0!</v>
      </c>
      <c r="BY713" s="53"/>
      <c r="BZ713" s="58"/>
      <c r="CA713" s="61"/>
      <c r="CB713" s="56"/>
      <c r="CC713" s="56"/>
      <c r="CD713" s="56"/>
      <c r="CF713" s="62">
        <f t="shared" si="104"/>
        <v>0</v>
      </c>
      <c r="CG713" s="62">
        <f t="shared" si="105"/>
        <v>0</v>
      </c>
      <c r="CH713" s="173">
        <f t="shared" si="106"/>
        <v>0</v>
      </c>
      <c r="CI713" s="62">
        <f t="shared" si="107"/>
        <v>0</v>
      </c>
    </row>
    <row r="714" spans="2:87" ht="20.100000000000001" customHeight="1" x14ac:dyDescent="0.25">
      <c r="B714" s="53"/>
      <c r="C714" s="54"/>
      <c r="D714" s="267"/>
      <c r="E714" s="271"/>
      <c r="F714" s="55"/>
      <c r="G714" s="274"/>
      <c r="H714" s="53"/>
      <c r="I714" s="53"/>
      <c r="J714" s="53"/>
      <c r="K714" s="53"/>
      <c r="L714" s="265"/>
      <c r="M714" s="53"/>
      <c r="N714" s="260"/>
      <c r="O714" s="274"/>
      <c r="P714" s="53"/>
      <c r="Q714" s="263"/>
      <c r="R714" s="263"/>
      <c r="S714" s="179"/>
      <c r="T714" s="195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5"/>
      <c r="AF714" s="53"/>
      <c r="AG714" s="55"/>
      <c r="AH714" s="54"/>
      <c r="AI714" s="53"/>
      <c r="AJ714" s="53"/>
      <c r="AK714" s="208"/>
      <c r="AL714" s="54"/>
      <c r="AM714" s="53"/>
      <c r="AN714" s="206"/>
      <c r="AO714" s="54"/>
      <c r="AP714" s="54"/>
      <c r="AQ714" s="54"/>
      <c r="AR714" s="53"/>
      <c r="AS714" s="185"/>
      <c r="AT714" s="56"/>
      <c r="AU714" s="54"/>
      <c r="AV714" s="190"/>
      <c r="AW714" s="185"/>
      <c r="AX714" s="185"/>
      <c r="AY714" s="182"/>
      <c r="AZ714" s="56"/>
      <c r="BA714" s="56"/>
      <c r="BB714" s="56"/>
      <c r="BC714" s="56" t="str">
        <f t="shared" si="99"/>
        <v/>
      </c>
      <c r="BD714" s="56"/>
      <c r="BE714" s="57"/>
      <c r="BF714" s="56"/>
      <c r="BG714" s="56"/>
      <c r="BH714" s="231"/>
      <c r="BI714" s="197">
        <f t="shared" si="100"/>
        <v>0</v>
      </c>
      <c r="BJ714" s="236"/>
      <c r="BK714" s="56"/>
      <c r="BL714" s="56"/>
      <c r="BM714" s="56"/>
      <c r="BN714" s="223"/>
      <c r="BO714" s="53"/>
      <c r="BP714" s="231"/>
      <c r="BQ714" s="59"/>
      <c r="BR714" s="60"/>
      <c r="BS714" s="59"/>
      <c r="BT714" s="238"/>
      <c r="BU714" s="59"/>
      <c r="BV714" s="58" t="e">
        <f t="shared" si="101"/>
        <v>#DIV/0!</v>
      </c>
      <c r="BW714" s="58" t="e">
        <f t="shared" si="102"/>
        <v>#DIV/0!</v>
      </c>
      <c r="BX714" s="58" t="e">
        <f t="shared" si="103"/>
        <v>#DIV/0!</v>
      </c>
      <c r="BY714" s="53"/>
      <c r="BZ714" s="58"/>
      <c r="CA714" s="61"/>
      <c r="CB714" s="56"/>
      <c r="CC714" s="56"/>
      <c r="CD714" s="56"/>
      <c r="CF714" s="62">
        <f t="shared" si="104"/>
        <v>0</v>
      </c>
      <c r="CG714" s="62">
        <f t="shared" si="105"/>
        <v>0</v>
      </c>
      <c r="CH714" s="173">
        <f t="shared" si="106"/>
        <v>0</v>
      </c>
      <c r="CI714" s="62">
        <f t="shared" si="107"/>
        <v>0</v>
      </c>
    </row>
    <row r="715" spans="2:87" ht="20.100000000000001" customHeight="1" x14ac:dyDescent="0.25">
      <c r="B715" s="53"/>
      <c r="C715" s="54"/>
      <c r="D715" s="267"/>
      <c r="E715" s="271"/>
      <c r="F715" s="55"/>
      <c r="G715" s="274"/>
      <c r="H715" s="53"/>
      <c r="I715" s="53"/>
      <c r="J715" s="53"/>
      <c r="K715" s="53"/>
      <c r="L715" s="265"/>
      <c r="M715" s="53"/>
      <c r="N715" s="260"/>
      <c r="O715" s="274"/>
      <c r="P715" s="53"/>
      <c r="Q715" s="263"/>
      <c r="R715" s="263"/>
      <c r="S715" s="179"/>
      <c r="T715" s="195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5"/>
      <c r="AF715" s="53"/>
      <c r="AG715" s="55"/>
      <c r="AH715" s="54"/>
      <c r="AI715" s="53"/>
      <c r="AJ715" s="53"/>
      <c r="AK715" s="208"/>
      <c r="AL715" s="54"/>
      <c r="AM715" s="53"/>
      <c r="AN715" s="206"/>
      <c r="AO715" s="54"/>
      <c r="AP715" s="54"/>
      <c r="AQ715" s="54"/>
      <c r="AR715" s="53"/>
      <c r="AS715" s="185"/>
      <c r="AT715" s="56"/>
      <c r="AU715" s="54"/>
      <c r="AV715" s="190"/>
      <c r="AW715" s="185"/>
      <c r="AX715" s="185"/>
      <c r="AY715" s="182"/>
      <c r="AZ715" s="56"/>
      <c r="BA715" s="56"/>
      <c r="BB715" s="56"/>
      <c r="BC715" s="56" t="str">
        <f t="shared" si="99"/>
        <v/>
      </c>
      <c r="BD715" s="56"/>
      <c r="BE715" s="57"/>
      <c r="BF715" s="56"/>
      <c r="BG715" s="56"/>
      <c r="BH715" s="231"/>
      <c r="BI715" s="197">
        <f t="shared" si="100"/>
        <v>0</v>
      </c>
      <c r="BJ715" s="236"/>
      <c r="BK715" s="56"/>
      <c r="BL715" s="56"/>
      <c r="BM715" s="56"/>
      <c r="BN715" s="223"/>
      <c r="BO715" s="53"/>
      <c r="BP715" s="231"/>
      <c r="BQ715" s="59"/>
      <c r="BR715" s="60"/>
      <c r="BS715" s="59"/>
      <c r="BT715" s="238"/>
      <c r="BU715" s="59"/>
      <c r="BV715" s="58" t="e">
        <f t="shared" si="101"/>
        <v>#DIV/0!</v>
      </c>
      <c r="BW715" s="58" t="e">
        <f t="shared" si="102"/>
        <v>#DIV/0!</v>
      </c>
      <c r="BX715" s="58" t="e">
        <f t="shared" si="103"/>
        <v>#DIV/0!</v>
      </c>
      <c r="BY715" s="53"/>
      <c r="BZ715" s="58"/>
      <c r="CA715" s="61"/>
      <c r="CB715" s="56"/>
      <c r="CC715" s="56"/>
      <c r="CD715" s="56"/>
      <c r="CF715" s="62">
        <f t="shared" si="104"/>
        <v>0</v>
      </c>
      <c r="CG715" s="62">
        <f t="shared" si="105"/>
        <v>0</v>
      </c>
      <c r="CH715" s="173">
        <f t="shared" si="106"/>
        <v>0</v>
      </c>
      <c r="CI715" s="62">
        <f t="shared" si="107"/>
        <v>0</v>
      </c>
    </row>
    <row r="716" spans="2:87" ht="20.100000000000001" customHeight="1" x14ac:dyDescent="0.25">
      <c r="B716" s="53"/>
      <c r="C716" s="54"/>
      <c r="D716" s="267"/>
      <c r="E716" s="271"/>
      <c r="F716" s="55"/>
      <c r="G716" s="274"/>
      <c r="H716" s="53"/>
      <c r="I716" s="53"/>
      <c r="J716" s="53"/>
      <c r="K716" s="53"/>
      <c r="L716" s="265"/>
      <c r="M716" s="53"/>
      <c r="N716" s="260"/>
      <c r="O716" s="274"/>
      <c r="P716" s="53"/>
      <c r="Q716" s="263"/>
      <c r="R716" s="263"/>
      <c r="S716" s="179"/>
      <c r="T716" s="195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5"/>
      <c r="AF716" s="53"/>
      <c r="AG716" s="55"/>
      <c r="AH716" s="54"/>
      <c r="AI716" s="53"/>
      <c r="AJ716" s="53"/>
      <c r="AK716" s="208"/>
      <c r="AL716" s="54"/>
      <c r="AM716" s="53"/>
      <c r="AN716" s="206"/>
      <c r="AO716" s="54"/>
      <c r="AP716" s="54"/>
      <c r="AQ716" s="54"/>
      <c r="AR716" s="53"/>
      <c r="AS716" s="185"/>
      <c r="AT716" s="56"/>
      <c r="AU716" s="54"/>
      <c r="AV716" s="190"/>
      <c r="AW716" s="185"/>
      <c r="AX716" s="185"/>
      <c r="AY716" s="182"/>
      <c r="AZ716" s="56"/>
      <c r="BA716" s="56"/>
      <c r="BB716" s="56"/>
      <c r="BC716" s="56" t="str">
        <f t="shared" si="99"/>
        <v/>
      </c>
      <c r="BD716" s="56"/>
      <c r="BE716" s="57"/>
      <c r="BF716" s="56"/>
      <c r="BG716" s="56"/>
      <c r="BH716" s="231"/>
      <c r="BI716" s="197">
        <f t="shared" si="100"/>
        <v>0</v>
      </c>
      <c r="BJ716" s="236"/>
      <c r="BK716" s="56"/>
      <c r="BL716" s="56"/>
      <c r="BM716" s="56"/>
      <c r="BN716" s="223"/>
      <c r="BO716" s="53"/>
      <c r="BP716" s="231"/>
      <c r="BQ716" s="59"/>
      <c r="BR716" s="60"/>
      <c r="BS716" s="59"/>
      <c r="BT716" s="238"/>
      <c r="BU716" s="59"/>
      <c r="BV716" s="58" t="e">
        <f t="shared" si="101"/>
        <v>#DIV/0!</v>
      </c>
      <c r="BW716" s="58" t="e">
        <f t="shared" si="102"/>
        <v>#DIV/0!</v>
      </c>
      <c r="BX716" s="58" t="e">
        <f t="shared" si="103"/>
        <v>#DIV/0!</v>
      </c>
      <c r="BY716" s="53"/>
      <c r="BZ716" s="58"/>
      <c r="CA716" s="61"/>
      <c r="CB716" s="56"/>
      <c r="CC716" s="56"/>
      <c r="CD716" s="56"/>
      <c r="CF716" s="62">
        <f t="shared" si="104"/>
        <v>0</v>
      </c>
      <c r="CG716" s="62">
        <f t="shared" si="105"/>
        <v>0</v>
      </c>
      <c r="CH716" s="173">
        <f t="shared" si="106"/>
        <v>0</v>
      </c>
      <c r="CI716" s="62">
        <f t="shared" si="107"/>
        <v>0</v>
      </c>
    </row>
    <row r="717" spans="2:87" ht="20.100000000000001" customHeight="1" x14ac:dyDescent="0.25">
      <c r="B717" s="53"/>
      <c r="C717" s="54"/>
      <c r="D717" s="267"/>
      <c r="E717" s="271"/>
      <c r="F717" s="55"/>
      <c r="G717" s="274"/>
      <c r="H717" s="53"/>
      <c r="I717" s="53"/>
      <c r="J717" s="53"/>
      <c r="K717" s="53"/>
      <c r="L717" s="265"/>
      <c r="M717" s="53"/>
      <c r="N717" s="260"/>
      <c r="O717" s="274"/>
      <c r="P717" s="53"/>
      <c r="Q717" s="263"/>
      <c r="R717" s="263"/>
      <c r="S717" s="179"/>
      <c r="T717" s="195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5"/>
      <c r="AF717" s="53"/>
      <c r="AG717" s="55"/>
      <c r="AH717" s="54"/>
      <c r="AI717" s="53"/>
      <c r="AJ717" s="53"/>
      <c r="AK717" s="208"/>
      <c r="AL717" s="54"/>
      <c r="AM717" s="53"/>
      <c r="AN717" s="206"/>
      <c r="AO717" s="54"/>
      <c r="AP717" s="54"/>
      <c r="AQ717" s="54"/>
      <c r="AR717" s="53"/>
      <c r="AS717" s="185"/>
      <c r="AT717" s="56"/>
      <c r="AU717" s="54"/>
      <c r="AV717" s="190"/>
      <c r="AW717" s="185"/>
      <c r="AX717" s="185"/>
      <c r="AY717" s="182"/>
      <c r="AZ717" s="56"/>
      <c r="BA717" s="56"/>
      <c r="BB717" s="56"/>
      <c r="BC717" s="56" t="str">
        <f t="shared" si="99"/>
        <v/>
      </c>
      <c r="BD717" s="56"/>
      <c r="BE717" s="57"/>
      <c r="BF717" s="56"/>
      <c r="BG717" s="56"/>
      <c r="BH717" s="231"/>
      <c r="BI717" s="197">
        <f t="shared" si="100"/>
        <v>0</v>
      </c>
      <c r="BJ717" s="236"/>
      <c r="BK717" s="56"/>
      <c r="BL717" s="56"/>
      <c r="BM717" s="56"/>
      <c r="BN717" s="223"/>
      <c r="BO717" s="53"/>
      <c r="BP717" s="231"/>
      <c r="BQ717" s="59"/>
      <c r="BR717" s="60"/>
      <c r="BS717" s="59"/>
      <c r="BT717" s="238"/>
      <c r="BU717" s="59"/>
      <c r="BV717" s="58" t="e">
        <f t="shared" si="101"/>
        <v>#DIV/0!</v>
      </c>
      <c r="BW717" s="58" t="e">
        <f t="shared" si="102"/>
        <v>#DIV/0!</v>
      </c>
      <c r="BX717" s="58" t="e">
        <f t="shared" si="103"/>
        <v>#DIV/0!</v>
      </c>
      <c r="BY717" s="53"/>
      <c r="BZ717" s="58"/>
      <c r="CA717" s="61"/>
      <c r="CB717" s="56"/>
      <c r="CC717" s="56"/>
      <c r="CD717" s="56"/>
      <c r="CF717" s="62">
        <f t="shared" si="104"/>
        <v>0</v>
      </c>
      <c r="CG717" s="62">
        <f t="shared" si="105"/>
        <v>0</v>
      </c>
      <c r="CH717" s="173">
        <f t="shared" si="106"/>
        <v>0</v>
      </c>
      <c r="CI717" s="62">
        <f t="shared" si="107"/>
        <v>0</v>
      </c>
    </row>
    <row r="718" spans="2:87" ht="20.100000000000001" customHeight="1" x14ac:dyDescent="0.25">
      <c r="B718" s="53"/>
      <c r="C718" s="54"/>
      <c r="D718" s="267"/>
      <c r="E718" s="271"/>
      <c r="F718" s="55"/>
      <c r="G718" s="274"/>
      <c r="H718" s="53"/>
      <c r="I718" s="53"/>
      <c r="J718" s="53"/>
      <c r="K718" s="53"/>
      <c r="L718" s="265"/>
      <c r="M718" s="53"/>
      <c r="N718" s="260"/>
      <c r="O718" s="274"/>
      <c r="P718" s="53"/>
      <c r="Q718" s="263"/>
      <c r="R718" s="263"/>
      <c r="S718" s="179"/>
      <c r="T718" s="195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5"/>
      <c r="AF718" s="53"/>
      <c r="AG718" s="55"/>
      <c r="AH718" s="54"/>
      <c r="AI718" s="53"/>
      <c r="AJ718" s="53"/>
      <c r="AK718" s="208"/>
      <c r="AL718" s="54"/>
      <c r="AM718" s="53"/>
      <c r="AN718" s="206"/>
      <c r="AO718" s="54"/>
      <c r="AP718" s="54"/>
      <c r="AQ718" s="54"/>
      <c r="AR718" s="53"/>
      <c r="AS718" s="185"/>
      <c r="AT718" s="56"/>
      <c r="AU718" s="54"/>
      <c r="AV718" s="190"/>
      <c r="AW718" s="185"/>
      <c r="AX718" s="185"/>
      <c r="AY718" s="182"/>
      <c r="AZ718" s="56"/>
      <c r="BA718" s="56"/>
      <c r="BB718" s="56"/>
      <c r="BC718" s="56" t="str">
        <f t="shared" si="99"/>
        <v/>
      </c>
      <c r="BD718" s="56"/>
      <c r="BE718" s="57"/>
      <c r="BF718" s="56"/>
      <c r="BG718" s="56"/>
      <c r="BH718" s="231"/>
      <c r="BI718" s="197">
        <f t="shared" si="100"/>
        <v>0</v>
      </c>
      <c r="BJ718" s="236"/>
      <c r="BK718" s="56"/>
      <c r="BL718" s="56"/>
      <c r="BM718" s="56"/>
      <c r="BN718" s="223"/>
      <c r="BO718" s="53"/>
      <c r="BP718" s="231"/>
      <c r="BQ718" s="59"/>
      <c r="BR718" s="60"/>
      <c r="BS718" s="59"/>
      <c r="BT718" s="238"/>
      <c r="BU718" s="59"/>
      <c r="BV718" s="58" t="e">
        <f t="shared" si="101"/>
        <v>#DIV/0!</v>
      </c>
      <c r="BW718" s="58" t="e">
        <f t="shared" si="102"/>
        <v>#DIV/0!</v>
      </c>
      <c r="BX718" s="58" t="e">
        <f t="shared" si="103"/>
        <v>#DIV/0!</v>
      </c>
      <c r="BY718" s="53"/>
      <c r="BZ718" s="58"/>
      <c r="CA718" s="61"/>
      <c r="CB718" s="56"/>
      <c r="CC718" s="56"/>
      <c r="CD718" s="56"/>
      <c r="CF718" s="62">
        <f t="shared" si="104"/>
        <v>0</v>
      </c>
      <c r="CG718" s="62">
        <f t="shared" si="105"/>
        <v>0</v>
      </c>
      <c r="CH718" s="173">
        <f t="shared" si="106"/>
        <v>0</v>
      </c>
      <c r="CI718" s="62">
        <f t="shared" si="107"/>
        <v>0</v>
      </c>
    </row>
    <row r="719" spans="2:87" ht="20.100000000000001" customHeight="1" x14ac:dyDescent="0.25">
      <c r="B719" s="53"/>
      <c r="C719" s="54"/>
      <c r="D719" s="267"/>
      <c r="E719" s="271"/>
      <c r="F719" s="55"/>
      <c r="G719" s="274"/>
      <c r="H719" s="53"/>
      <c r="I719" s="53"/>
      <c r="J719" s="53"/>
      <c r="K719" s="53"/>
      <c r="L719" s="265"/>
      <c r="M719" s="53"/>
      <c r="N719" s="260"/>
      <c r="O719" s="274"/>
      <c r="P719" s="53"/>
      <c r="Q719" s="263"/>
      <c r="R719" s="263"/>
      <c r="S719" s="179"/>
      <c r="T719" s="195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5"/>
      <c r="AF719" s="53"/>
      <c r="AG719" s="55"/>
      <c r="AH719" s="54"/>
      <c r="AI719" s="53"/>
      <c r="AJ719" s="53"/>
      <c r="AK719" s="208"/>
      <c r="AL719" s="54"/>
      <c r="AM719" s="53"/>
      <c r="AN719" s="206"/>
      <c r="AO719" s="54"/>
      <c r="AP719" s="54"/>
      <c r="AQ719" s="54"/>
      <c r="AR719" s="53"/>
      <c r="AS719" s="185"/>
      <c r="AT719" s="56"/>
      <c r="AU719" s="54"/>
      <c r="AV719" s="190"/>
      <c r="AW719" s="185"/>
      <c r="AX719" s="185"/>
      <c r="AY719" s="182"/>
      <c r="AZ719" s="56"/>
      <c r="BA719" s="56"/>
      <c r="BB719" s="56"/>
      <c r="BC719" s="56" t="str">
        <f t="shared" si="99"/>
        <v/>
      </c>
      <c r="BD719" s="56"/>
      <c r="BE719" s="57"/>
      <c r="BF719" s="56"/>
      <c r="BG719" s="56"/>
      <c r="BH719" s="231"/>
      <c r="BI719" s="197">
        <f t="shared" si="100"/>
        <v>0</v>
      </c>
      <c r="BJ719" s="236"/>
      <c r="BK719" s="56"/>
      <c r="BL719" s="56"/>
      <c r="BM719" s="56"/>
      <c r="BN719" s="223"/>
      <c r="BO719" s="53"/>
      <c r="BP719" s="231"/>
      <c r="BQ719" s="59"/>
      <c r="BR719" s="60"/>
      <c r="BS719" s="59"/>
      <c r="BT719" s="238"/>
      <c r="BU719" s="59"/>
      <c r="BV719" s="58" t="e">
        <f t="shared" si="101"/>
        <v>#DIV/0!</v>
      </c>
      <c r="BW719" s="58" t="e">
        <f t="shared" si="102"/>
        <v>#DIV/0!</v>
      </c>
      <c r="BX719" s="58" t="e">
        <f t="shared" si="103"/>
        <v>#DIV/0!</v>
      </c>
      <c r="BY719" s="53"/>
      <c r="BZ719" s="58"/>
      <c r="CA719" s="61"/>
      <c r="CB719" s="56"/>
      <c r="CC719" s="56"/>
      <c r="CD719" s="56"/>
      <c r="CF719" s="62">
        <f t="shared" si="104"/>
        <v>0</v>
      </c>
      <c r="CG719" s="62">
        <f t="shared" si="105"/>
        <v>0</v>
      </c>
      <c r="CH719" s="173">
        <f t="shared" si="106"/>
        <v>0</v>
      </c>
      <c r="CI719" s="62">
        <f t="shared" si="107"/>
        <v>0</v>
      </c>
    </row>
    <row r="720" spans="2:87" ht="20.100000000000001" customHeight="1" x14ac:dyDescent="0.25">
      <c r="B720" s="53"/>
      <c r="C720" s="54"/>
      <c r="D720" s="267"/>
      <c r="E720" s="271"/>
      <c r="F720" s="55"/>
      <c r="G720" s="274"/>
      <c r="H720" s="53"/>
      <c r="I720" s="53"/>
      <c r="J720" s="53"/>
      <c r="K720" s="53"/>
      <c r="L720" s="265"/>
      <c r="M720" s="53"/>
      <c r="N720" s="260"/>
      <c r="O720" s="274"/>
      <c r="P720" s="53"/>
      <c r="Q720" s="263"/>
      <c r="R720" s="263"/>
      <c r="S720" s="179"/>
      <c r="T720" s="195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5"/>
      <c r="AF720" s="53"/>
      <c r="AG720" s="55"/>
      <c r="AH720" s="54"/>
      <c r="AI720" s="53"/>
      <c r="AJ720" s="53"/>
      <c r="AK720" s="208"/>
      <c r="AL720" s="54"/>
      <c r="AM720" s="53"/>
      <c r="AN720" s="206"/>
      <c r="AO720" s="54"/>
      <c r="AP720" s="54"/>
      <c r="AQ720" s="54"/>
      <c r="AR720" s="53"/>
      <c r="AS720" s="185"/>
      <c r="AT720" s="56"/>
      <c r="AU720" s="54"/>
      <c r="AV720" s="190"/>
      <c r="AW720" s="185"/>
      <c r="AX720" s="185"/>
      <c r="AY720" s="182"/>
      <c r="AZ720" s="56"/>
      <c r="BA720" s="56"/>
      <c r="BB720" s="56"/>
      <c r="BC720" s="56" t="str">
        <f t="shared" si="99"/>
        <v/>
      </c>
      <c r="BD720" s="56"/>
      <c r="BE720" s="57"/>
      <c r="BF720" s="56"/>
      <c r="BG720" s="56"/>
      <c r="BH720" s="231"/>
      <c r="BI720" s="197">
        <f t="shared" si="100"/>
        <v>0</v>
      </c>
      <c r="BJ720" s="236"/>
      <c r="BK720" s="56"/>
      <c r="BL720" s="56"/>
      <c r="BM720" s="56"/>
      <c r="BN720" s="223"/>
      <c r="BO720" s="53"/>
      <c r="BP720" s="231"/>
      <c r="BQ720" s="59"/>
      <c r="BR720" s="60"/>
      <c r="BS720" s="59"/>
      <c r="BT720" s="238"/>
      <c r="BU720" s="59"/>
      <c r="BV720" s="58" t="e">
        <f t="shared" si="101"/>
        <v>#DIV/0!</v>
      </c>
      <c r="BW720" s="58" t="e">
        <f t="shared" si="102"/>
        <v>#DIV/0!</v>
      </c>
      <c r="BX720" s="58" t="e">
        <f t="shared" si="103"/>
        <v>#DIV/0!</v>
      </c>
      <c r="BY720" s="53"/>
      <c r="BZ720" s="58"/>
      <c r="CA720" s="61"/>
      <c r="CB720" s="56"/>
      <c r="CC720" s="56"/>
      <c r="CD720" s="56"/>
      <c r="CF720" s="62">
        <f t="shared" si="104"/>
        <v>0</v>
      </c>
      <c r="CG720" s="62">
        <f t="shared" si="105"/>
        <v>0</v>
      </c>
      <c r="CH720" s="173">
        <f t="shared" si="106"/>
        <v>0</v>
      </c>
      <c r="CI720" s="62">
        <f t="shared" si="107"/>
        <v>0</v>
      </c>
    </row>
    <row r="721" spans="2:87" ht="20.100000000000001" customHeight="1" x14ac:dyDescent="0.25">
      <c r="B721" s="53"/>
      <c r="C721" s="54"/>
      <c r="D721" s="267"/>
      <c r="E721" s="271"/>
      <c r="F721" s="55"/>
      <c r="G721" s="274"/>
      <c r="H721" s="53"/>
      <c r="I721" s="53"/>
      <c r="J721" s="53"/>
      <c r="K721" s="53"/>
      <c r="L721" s="265"/>
      <c r="M721" s="53"/>
      <c r="N721" s="260"/>
      <c r="O721" s="274"/>
      <c r="P721" s="53"/>
      <c r="Q721" s="263"/>
      <c r="R721" s="263"/>
      <c r="S721" s="179"/>
      <c r="T721" s="195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5"/>
      <c r="AF721" s="53"/>
      <c r="AG721" s="55"/>
      <c r="AH721" s="54"/>
      <c r="AI721" s="53"/>
      <c r="AJ721" s="53"/>
      <c r="AK721" s="208"/>
      <c r="AL721" s="54"/>
      <c r="AM721" s="53"/>
      <c r="AN721" s="206"/>
      <c r="AO721" s="54"/>
      <c r="AP721" s="54"/>
      <c r="AQ721" s="54"/>
      <c r="AR721" s="53"/>
      <c r="AS721" s="185"/>
      <c r="AT721" s="56"/>
      <c r="AU721" s="54"/>
      <c r="AV721" s="190"/>
      <c r="AW721" s="185"/>
      <c r="AX721" s="185"/>
      <c r="AY721" s="182"/>
      <c r="AZ721" s="56"/>
      <c r="BA721" s="56"/>
      <c r="BB721" s="56"/>
      <c r="BC721" s="56" t="str">
        <f t="shared" si="99"/>
        <v/>
      </c>
      <c r="BD721" s="56"/>
      <c r="BE721" s="57"/>
      <c r="BF721" s="56"/>
      <c r="BG721" s="56"/>
      <c r="BH721" s="231"/>
      <c r="BI721" s="197">
        <f t="shared" si="100"/>
        <v>0</v>
      </c>
      <c r="BJ721" s="236"/>
      <c r="BK721" s="56"/>
      <c r="BL721" s="56"/>
      <c r="BM721" s="56"/>
      <c r="BN721" s="223"/>
      <c r="BO721" s="53"/>
      <c r="BP721" s="231"/>
      <c r="BQ721" s="59"/>
      <c r="BR721" s="60"/>
      <c r="BS721" s="59"/>
      <c r="BT721" s="238"/>
      <c r="BU721" s="59"/>
      <c r="BV721" s="58" t="e">
        <f t="shared" si="101"/>
        <v>#DIV/0!</v>
      </c>
      <c r="BW721" s="58" t="e">
        <f t="shared" si="102"/>
        <v>#DIV/0!</v>
      </c>
      <c r="BX721" s="58" t="e">
        <f t="shared" si="103"/>
        <v>#DIV/0!</v>
      </c>
      <c r="BY721" s="53"/>
      <c r="BZ721" s="58"/>
      <c r="CA721" s="61"/>
      <c r="CB721" s="56"/>
      <c r="CC721" s="56"/>
      <c r="CD721" s="56"/>
      <c r="CF721" s="62">
        <f t="shared" si="104"/>
        <v>0</v>
      </c>
      <c r="CG721" s="62">
        <f t="shared" si="105"/>
        <v>0</v>
      </c>
      <c r="CH721" s="173">
        <f t="shared" si="106"/>
        <v>0</v>
      </c>
      <c r="CI721" s="62">
        <f t="shared" si="107"/>
        <v>0</v>
      </c>
    </row>
    <row r="722" spans="2:87" ht="20.100000000000001" customHeight="1" x14ac:dyDescent="0.25">
      <c r="B722" s="53"/>
      <c r="C722" s="54"/>
      <c r="D722" s="267"/>
      <c r="E722" s="271"/>
      <c r="F722" s="55"/>
      <c r="G722" s="274"/>
      <c r="H722" s="53"/>
      <c r="I722" s="53"/>
      <c r="J722" s="53"/>
      <c r="K722" s="53"/>
      <c r="L722" s="265"/>
      <c r="M722" s="53"/>
      <c r="N722" s="260"/>
      <c r="O722" s="274"/>
      <c r="P722" s="53"/>
      <c r="Q722" s="263"/>
      <c r="R722" s="263"/>
      <c r="S722" s="179"/>
      <c r="T722" s="195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5"/>
      <c r="AF722" s="53"/>
      <c r="AG722" s="55"/>
      <c r="AH722" s="54"/>
      <c r="AI722" s="53"/>
      <c r="AJ722" s="53"/>
      <c r="AK722" s="208"/>
      <c r="AL722" s="54"/>
      <c r="AM722" s="53"/>
      <c r="AN722" s="206"/>
      <c r="AO722" s="54"/>
      <c r="AP722" s="54"/>
      <c r="AQ722" s="54"/>
      <c r="AR722" s="53"/>
      <c r="AS722" s="185"/>
      <c r="AT722" s="56"/>
      <c r="AU722" s="54"/>
      <c r="AV722" s="190"/>
      <c r="AW722" s="185"/>
      <c r="AX722" s="185"/>
      <c r="AY722" s="182"/>
      <c r="AZ722" s="56"/>
      <c r="BA722" s="56"/>
      <c r="BB722" s="56"/>
      <c r="BC722" s="56" t="str">
        <f t="shared" si="99"/>
        <v/>
      </c>
      <c r="BD722" s="56"/>
      <c r="BE722" s="57"/>
      <c r="BF722" s="56"/>
      <c r="BG722" s="56"/>
      <c r="BH722" s="231"/>
      <c r="BI722" s="197">
        <f t="shared" si="100"/>
        <v>0</v>
      </c>
      <c r="BJ722" s="236"/>
      <c r="BK722" s="56"/>
      <c r="BL722" s="56"/>
      <c r="BM722" s="56"/>
      <c r="BN722" s="223"/>
      <c r="BO722" s="53"/>
      <c r="BP722" s="231"/>
      <c r="BQ722" s="59"/>
      <c r="BR722" s="60"/>
      <c r="BS722" s="59"/>
      <c r="BT722" s="238"/>
      <c r="BU722" s="59"/>
      <c r="BV722" s="58" t="e">
        <f t="shared" si="101"/>
        <v>#DIV/0!</v>
      </c>
      <c r="BW722" s="58" t="e">
        <f t="shared" si="102"/>
        <v>#DIV/0!</v>
      </c>
      <c r="BX722" s="58" t="e">
        <f t="shared" si="103"/>
        <v>#DIV/0!</v>
      </c>
      <c r="BY722" s="53"/>
      <c r="BZ722" s="58"/>
      <c r="CA722" s="61"/>
      <c r="CB722" s="56"/>
      <c r="CC722" s="56"/>
      <c r="CD722" s="56"/>
      <c r="CF722" s="62">
        <f t="shared" si="104"/>
        <v>0</v>
      </c>
      <c r="CG722" s="62">
        <f t="shared" si="105"/>
        <v>0</v>
      </c>
      <c r="CH722" s="173">
        <f t="shared" si="106"/>
        <v>0</v>
      </c>
      <c r="CI722" s="62">
        <f t="shared" si="107"/>
        <v>0</v>
      </c>
    </row>
    <row r="723" spans="2:87" ht="20.100000000000001" customHeight="1" x14ac:dyDescent="0.25">
      <c r="B723" s="53"/>
      <c r="C723" s="54"/>
      <c r="D723" s="267"/>
      <c r="E723" s="271"/>
      <c r="F723" s="55"/>
      <c r="G723" s="274"/>
      <c r="H723" s="53"/>
      <c r="I723" s="53"/>
      <c r="J723" s="53"/>
      <c r="K723" s="53"/>
      <c r="L723" s="265"/>
      <c r="M723" s="53"/>
      <c r="N723" s="260"/>
      <c r="O723" s="274"/>
      <c r="P723" s="53"/>
      <c r="Q723" s="263"/>
      <c r="R723" s="263"/>
      <c r="S723" s="179"/>
      <c r="T723" s="195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5"/>
      <c r="AF723" s="53"/>
      <c r="AG723" s="55"/>
      <c r="AH723" s="54"/>
      <c r="AI723" s="53"/>
      <c r="AJ723" s="53"/>
      <c r="AK723" s="208"/>
      <c r="AL723" s="54"/>
      <c r="AM723" s="53"/>
      <c r="AN723" s="206"/>
      <c r="AO723" s="54"/>
      <c r="AP723" s="54"/>
      <c r="AQ723" s="54"/>
      <c r="AR723" s="53"/>
      <c r="AS723" s="185"/>
      <c r="AT723" s="56"/>
      <c r="AU723" s="54"/>
      <c r="AV723" s="190"/>
      <c r="AW723" s="185"/>
      <c r="AX723" s="185"/>
      <c r="AY723" s="182"/>
      <c r="AZ723" s="56"/>
      <c r="BA723" s="56"/>
      <c r="BB723" s="56"/>
      <c r="BC723" s="56" t="str">
        <f t="shared" si="99"/>
        <v/>
      </c>
      <c r="BD723" s="56"/>
      <c r="BE723" s="57"/>
      <c r="BF723" s="56"/>
      <c r="BG723" s="56"/>
      <c r="BH723" s="231"/>
      <c r="BI723" s="197">
        <f t="shared" si="100"/>
        <v>0</v>
      </c>
      <c r="BJ723" s="236"/>
      <c r="BK723" s="56"/>
      <c r="BL723" s="56"/>
      <c r="BM723" s="56"/>
      <c r="BN723" s="223"/>
      <c r="BO723" s="53"/>
      <c r="BP723" s="231"/>
      <c r="BQ723" s="59"/>
      <c r="BR723" s="60"/>
      <c r="BS723" s="59"/>
      <c r="BT723" s="238"/>
      <c r="BU723" s="59"/>
      <c r="BV723" s="58" t="e">
        <f t="shared" si="101"/>
        <v>#DIV/0!</v>
      </c>
      <c r="BW723" s="58" t="e">
        <f t="shared" si="102"/>
        <v>#DIV/0!</v>
      </c>
      <c r="BX723" s="58" t="e">
        <f t="shared" si="103"/>
        <v>#DIV/0!</v>
      </c>
      <c r="BY723" s="53"/>
      <c r="BZ723" s="58"/>
      <c r="CA723" s="61"/>
      <c r="CB723" s="56"/>
      <c r="CC723" s="56"/>
      <c r="CD723" s="56"/>
      <c r="CF723" s="62">
        <f t="shared" si="104"/>
        <v>0</v>
      </c>
      <c r="CG723" s="62">
        <f t="shared" si="105"/>
        <v>0</v>
      </c>
      <c r="CH723" s="173">
        <f t="shared" si="106"/>
        <v>0</v>
      </c>
      <c r="CI723" s="62">
        <f t="shared" si="107"/>
        <v>0</v>
      </c>
    </row>
    <row r="724" spans="2:87" ht="20.100000000000001" customHeight="1" x14ac:dyDescent="0.25">
      <c r="B724" s="53"/>
      <c r="C724" s="54"/>
      <c r="D724" s="267"/>
      <c r="E724" s="271"/>
      <c r="F724" s="55"/>
      <c r="G724" s="274"/>
      <c r="H724" s="53"/>
      <c r="I724" s="53"/>
      <c r="J724" s="53"/>
      <c r="K724" s="53"/>
      <c r="L724" s="265"/>
      <c r="M724" s="53"/>
      <c r="N724" s="260"/>
      <c r="O724" s="274"/>
      <c r="P724" s="53"/>
      <c r="Q724" s="263"/>
      <c r="R724" s="263"/>
      <c r="S724" s="179"/>
      <c r="T724" s="195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5"/>
      <c r="AF724" s="53"/>
      <c r="AG724" s="55"/>
      <c r="AH724" s="54"/>
      <c r="AI724" s="53"/>
      <c r="AJ724" s="53"/>
      <c r="AK724" s="208"/>
      <c r="AL724" s="54"/>
      <c r="AM724" s="53"/>
      <c r="AN724" s="206"/>
      <c r="AO724" s="54"/>
      <c r="AP724" s="54"/>
      <c r="AQ724" s="54"/>
      <c r="AR724" s="53"/>
      <c r="AS724" s="185"/>
      <c r="AT724" s="56"/>
      <c r="AU724" s="54"/>
      <c r="AV724" s="190"/>
      <c r="AW724" s="185"/>
      <c r="AX724" s="185"/>
      <c r="AY724" s="182"/>
      <c r="AZ724" s="56"/>
      <c r="BA724" s="56"/>
      <c r="BB724" s="56"/>
      <c r="BC724" s="56" t="str">
        <f t="shared" si="99"/>
        <v/>
      </c>
      <c r="BD724" s="56"/>
      <c r="BE724" s="57"/>
      <c r="BF724" s="56"/>
      <c r="BG724" s="56"/>
      <c r="BH724" s="231"/>
      <c r="BI724" s="197">
        <f t="shared" si="100"/>
        <v>0</v>
      </c>
      <c r="BJ724" s="236"/>
      <c r="BK724" s="56"/>
      <c r="BL724" s="56"/>
      <c r="BM724" s="56"/>
      <c r="BN724" s="223"/>
      <c r="BO724" s="53"/>
      <c r="BP724" s="231"/>
      <c r="BQ724" s="59"/>
      <c r="BR724" s="60"/>
      <c r="BS724" s="59"/>
      <c r="BT724" s="238"/>
      <c r="BU724" s="59"/>
      <c r="BV724" s="58" t="e">
        <f t="shared" si="101"/>
        <v>#DIV/0!</v>
      </c>
      <c r="BW724" s="58" t="e">
        <f t="shared" si="102"/>
        <v>#DIV/0!</v>
      </c>
      <c r="BX724" s="58" t="e">
        <f t="shared" si="103"/>
        <v>#DIV/0!</v>
      </c>
      <c r="BY724" s="53"/>
      <c r="BZ724" s="58"/>
      <c r="CA724" s="61"/>
      <c r="CB724" s="56"/>
      <c r="CC724" s="56"/>
      <c r="CD724" s="56"/>
      <c r="CF724" s="62">
        <f t="shared" si="104"/>
        <v>0</v>
      </c>
      <c r="CG724" s="62">
        <f t="shared" si="105"/>
        <v>0</v>
      </c>
      <c r="CH724" s="173">
        <f t="shared" si="106"/>
        <v>0</v>
      </c>
      <c r="CI724" s="62">
        <f t="shared" si="107"/>
        <v>0</v>
      </c>
    </row>
    <row r="725" spans="2:87" ht="20.100000000000001" customHeight="1" x14ac:dyDescent="0.25">
      <c r="B725" s="53"/>
      <c r="C725" s="54"/>
      <c r="D725" s="267"/>
      <c r="E725" s="271"/>
      <c r="F725" s="55"/>
      <c r="G725" s="274"/>
      <c r="H725" s="53"/>
      <c r="I725" s="53"/>
      <c r="J725" s="53"/>
      <c r="K725" s="53"/>
      <c r="L725" s="265"/>
      <c r="M725" s="53"/>
      <c r="N725" s="260"/>
      <c r="O725" s="274"/>
      <c r="P725" s="53"/>
      <c r="Q725" s="263"/>
      <c r="R725" s="263"/>
      <c r="S725" s="179"/>
      <c r="T725" s="195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5"/>
      <c r="AF725" s="53"/>
      <c r="AG725" s="55"/>
      <c r="AH725" s="54"/>
      <c r="AI725" s="53"/>
      <c r="AJ725" s="53"/>
      <c r="AK725" s="208"/>
      <c r="AL725" s="54"/>
      <c r="AM725" s="53"/>
      <c r="AN725" s="206"/>
      <c r="AO725" s="54"/>
      <c r="AP725" s="54"/>
      <c r="AQ725" s="54"/>
      <c r="AR725" s="53"/>
      <c r="AS725" s="185"/>
      <c r="AT725" s="56"/>
      <c r="AU725" s="54"/>
      <c r="AV725" s="190"/>
      <c r="AW725" s="185"/>
      <c r="AX725" s="185"/>
      <c r="AY725" s="182"/>
      <c r="AZ725" s="56"/>
      <c r="BA725" s="56"/>
      <c r="BB725" s="56"/>
      <c r="BC725" s="56" t="str">
        <f t="shared" si="99"/>
        <v/>
      </c>
      <c r="BD725" s="56"/>
      <c r="BE725" s="57"/>
      <c r="BF725" s="56"/>
      <c r="BG725" s="56"/>
      <c r="BH725" s="231"/>
      <c r="BI725" s="197">
        <f t="shared" si="100"/>
        <v>0</v>
      </c>
      <c r="BJ725" s="236"/>
      <c r="BK725" s="56"/>
      <c r="BL725" s="56"/>
      <c r="BM725" s="56"/>
      <c r="BN725" s="223"/>
      <c r="BO725" s="53"/>
      <c r="BP725" s="231"/>
      <c r="BQ725" s="59"/>
      <c r="BR725" s="60"/>
      <c r="BS725" s="59"/>
      <c r="BT725" s="238"/>
      <c r="BU725" s="59"/>
      <c r="BV725" s="58" t="e">
        <f t="shared" si="101"/>
        <v>#DIV/0!</v>
      </c>
      <c r="BW725" s="58" t="e">
        <f t="shared" si="102"/>
        <v>#DIV/0!</v>
      </c>
      <c r="BX725" s="58" t="e">
        <f t="shared" si="103"/>
        <v>#DIV/0!</v>
      </c>
      <c r="BY725" s="53"/>
      <c r="BZ725" s="58"/>
      <c r="CA725" s="61"/>
      <c r="CB725" s="56"/>
      <c r="CC725" s="56"/>
      <c r="CD725" s="56"/>
      <c r="CF725" s="62">
        <f t="shared" si="104"/>
        <v>0</v>
      </c>
      <c r="CG725" s="62">
        <f t="shared" si="105"/>
        <v>0</v>
      </c>
      <c r="CH725" s="173">
        <f t="shared" si="106"/>
        <v>0</v>
      </c>
      <c r="CI725" s="62">
        <f t="shared" si="107"/>
        <v>0</v>
      </c>
    </row>
    <row r="726" spans="2:87" ht="20.100000000000001" customHeight="1" x14ac:dyDescent="0.25">
      <c r="B726" s="53"/>
      <c r="C726" s="54"/>
      <c r="D726" s="267"/>
      <c r="E726" s="271"/>
      <c r="F726" s="55"/>
      <c r="G726" s="274"/>
      <c r="H726" s="53"/>
      <c r="I726" s="53"/>
      <c r="J726" s="53"/>
      <c r="K726" s="53"/>
      <c r="L726" s="265"/>
      <c r="M726" s="53"/>
      <c r="N726" s="260"/>
      <c r="O726" s="274"/>
      <c r="P726" s="53"/>
      <c r="Q726" s="263"/>
      <c r="R726" s="263"/>
      <c r="S726" s="179"/>
      <c r="T726" s="195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5"/>
      <c r="AF726" s="53"/>
      <c r="AG726" s="55"/>
      <c r="AH726" s="54"/>
      <c r="AI726" s="53"/>
      <c r="AJ726" s="53"/>
      <c r="AK726" s="208"/>
      <c r="AL726" s="54"/>
      <c r="AM726" s="53"/>
      <c r="AN726" s="206"/>
      <c r="AO726" s="54"/>
      <c r="AP726" s="54"/>
      <c r="AQ726" s="54"/>
      <c r="AR726" s="53"/>
      <c r="AS726" s="185"/>
      <c r="AT726" s="56"/>
      <c r="AU726" s="54"/>
      <c r="AV726" s="190"/>
      <c r="AW726" s="185"/>
      <c r="AX726" s="185"/>
      <c r="AY726" s="182"/>
      <c r="AZ726" s="56"/>
      <c r="BA726" s="56"/>
      <c r="BB726" s="56"/>
      <c r="BC726" s="56" t="str">
        <f t="shared" si="99"/>
        <v/>
      </c>
      <c r="BD726" s="56"/>
      <c r="BE726" s="57"/>
      <c r="BF726" s="56"/>
      <c r="BG726" s="56"/>
      <c r="BH726" s="231"/>
      <c r="BI726" s="197">
        <f t="shared" si="100"/>
        <v>0</v>
      </c>
      <c r="BJ726" s="236"/>
      <c r="BK726" s="56"/>
      <c r="BL726" s="56"/>
      <c r="BM726" s="56"/>
      <c r="BN726" s="223"/>
      <c r="BO726" s="53"/>
      <c r="BP726" s="231"/>
      <c r="BQ726" s="59"/>
      <c r="BR726" s="60"/>
      <c r="BS726" s="59"/>
      <c r="BT726" s="238"/>
      <c r="BU726" s="59"/>
      <c r="BV726" s="58" t="e">
        <f t="shared" si="101"/>
        <v>#DIV/0!</v>
      </c>
      <c r="BW726" s="58" t="e">
        <f t="shared" si="102"/>
        <v>#DIV/0!</v>
      </c>
      <c r="BX726" s="58" t="e">
        <f t="shared" si="103"/>
        <v>#DIV/0!</v>
      </c>
      <c r="BY726" s="53"/>
      <c r="BZ726" s="58"/>
      <c r="CA726" s="61"/>
      <c r="CB726" s="56"/>
      <c r="CC726" s="56"/>
      <c r="CD726" s="56"/>
      <c r="CF726" s="62">
        <f t="shared" si="104"/>
        <v>0</v>
      </c>
      <c r="CG726" s="62">
        <f t="shared" si="105"/>
        <v>0</v>
      </c>
      <c r="CH726" s="173">
        <f t="shared" si="106"/>
        <v>0</v>
      </c>
      <c r="CI726" s="62">
        <f t="shared" si="107"/>
        <v>0</v>
      </c>
    </row>
    <row r="727" spans="2:87" ht="20.100000000000001" customHeight="1" x14ac:dyDescent="0.25">
      <c r="B727" s="53"/>
      <c r="C727" s="54"/>
      <c r="D727" s="267"/>
      <c r="E727" s="271"/>
      <c r="F727" s="55"/>
      <c r="G727" s="274"/>
      <c r="H727" s="53"/>
      <c r="I727" s="53"/>
      <c r="J727" s="53"/>
      <c r="K727" s="53"/>
      <c r="L727" s="265"/>
      <c r="M727" s="53"/>
      <c r="N727" s="260"/>
      <c r="O727" s="274"/>
      <c r="P727" s="53"/>
      <c r="Q727" s="263"/>
      <c r="R727" s="263"/>
      <c r="S727" s="179"/>
      <c r="T727" s="195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5"/>
      <c r="AF727" s="53"/>
      <c r="AG727" s="55"/>
      <c r="AH727" s="54"/>
      <c r="AI727" s="53"/>
      <c r="AJ727" s="53"/>
      <c r="AK727" s="208"/>
      <c r="AL727" s="54"/>
      <c r="AM727" s="53"/>
      <c r="AN727" s="206"/>
      <c r="AO727" s="54"/>
      <c r="AP727" s="54"/>
      <c r="AQ727" s="54"/>
      <c r="AR727" s="53"/>
      <c r="AS727" s="185"/>
      <c r="AT727" s="56"/>
      <c r="AU727" s="54"/>
      <c r="AV727" s="190"/>
      <c r="AW727" s="185"/>
      <c r="AX727" s="185"/>
      <c r="AY727" s="182"/>
      <c r="AZ727" s="56"/>
      <c r="BA727" s="56"/>
      <c r="BB727" s="56"/>
      <c r="BC727" s="56" t="str">
        <f t="shared" si="99"/>
        <v/>
      </c>
      <c r="BD727" s="56"/>
      <c r="BE727" s="57"/>
      <c r="BF727" s="56"/>
      <c r="BG727" s="56"/>
      <c r="BH727" s="231"/>
      <c r="BI727" s="197">
        <f t="shared" si="100"/>
        <v>0</v>
      </c>
      <c r="BJ727" s="236"/>
      <c r="BK727" s="56"/>
      <c r="BL727" s="56"/>
      <c r="BM727" s="56"/>
      <c r="BN727" s="223"/>
      <c r="BO727" s="53"/>
      <c r="BP727" s="231"/>
      <c r="BQ727" s="59"/>
      <c r="BR727" s="60"/>
      <c r="BS727" s="59"/>
      <c r="BT727" s="238"/>
      <c r="BU727" s="59"/>
      <c r="BV727" s="58" t="e">
        <f t="shared" si="101"/>
        <v>#DIV/0!</v>
      </c>
      <c r="BW727" s="58" t="e">
        <f t="shared" si="102"/>
        <v>#DIV/0!</v>
      </c>
      <c r="BX727" s="58" t="e">
        <f t="shared" si="103"/>
        <v>#DIV/0!</v>
      </c>
      <c r="BY727" s="53"/>
      <c r="BZ727" s="58"/>
      <c r="CA727" s="61"/>
      <c r="CB727" s="56"/>
      <c r="CC727" s="56"/>
      <c r="CD727" s="56"/>
      <c r="CF727" s="62">
        <f t="shared" si="104"/>
        <v>0</v>
      </c>
      <c r="CG727" s="62">
        <f t="shared" si="105"/>
        <v>0</v>
      </c>
      <c r="CH727" s="173">
        <f t="shared" si="106"/>
        <v>0</v>
      </c>
      <c r="CI727" s="62">
        <f t="shared" si="107"/>
        <v>0</v>
      </c>
    </row>
    <row r="728" spans="2:87" ht="20.100000000000001" customHeight="1" x14ac:dyDescent="0.25">
      <c r="B728" s="53"/>
      <c r="C728" s="54"/>
      <c r="D728" s="267"/>
      <c r="E728" s="271"/>
      <c r="F728" s="55"/>
      <c r="G728" s="274"/>
      <c r="H728" s="53"/>
      <c r="I728" s="53"/>
      <c r="J728" s="53"/>
      <c r="K728" s="53"/>
      <c r="L728" s="265"/>
      <c r="M728" s="53"/>
      <c r="N728" s="260"/>
      <c r="O728" s="274"/>
      <c r="P728" s="53"/>
      <c r="Q728" s="263"/>
      <c r="R728" s="263"/>
      <c r="S728" s="179"/>
      <c r="T728" s="195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5"/>
      <c r="AF728" s="53"/>
      <c r="AG728" s="55"/>
      <c r="AH728" s="54"/>
      <c r="AI728" s="53"/>
      <c r="AJ728" s="53"/>
      <c r="AK728" s="208"/>
      <c r="AL728" s="54"/>
      <c r="AM728" s="53"/>
      <c r="AN728" s="206"/>
      <c r="AO728" s="54"/>
      <c r="AP728" s="54"/>
      <c r="AQ728" s="54"/>
      <c r="AR728" s="53"/>
      <c r="AS728" s="185"/>
      <c r="AT728" s="56"/>
      <c r="AU728" s="54"/>
      <c r="AV728" s="190"/>
      <c r="AW728" s="185"/>
      <c r="AX728" s="185"/>
      <c r="AY728" s="182"/>
      <c r="AZ728" s="56"/>
      <c r="BA728" s="56"/>
      <c r="BB728" s="56"/>
      <c r="BC728" s="56" t="str">
        <f t="shared" si="99"/>
        <v/>
      </c>
      <c r="BD728" s="56"/>
      <c r="BE728" s="57"/>
      <c r="BF728" s="56"/>
      <c r="BG728" s="56"/>
      <c r="BH728" s="231"/>
      <c r="BI728" s="197">
        <f t="shared" si="100"/>
        <v>0</v>
      </c>
      <c r="BJ728" s="236"/>
      <c r="BK728" s="56"/>
      <c r="BL728" s="56"/>
      <c r="BM728" s="56"/>
      <c r="BN728" s="223"/>
      <c r="BO728" s="53"/>
      <c r="BP728" s="231"/>
      <c r="BQ728" s="59"/>
      <c r="BR728" s="60"/>
      <c r="BS728" s="59"/>
      <c r="BT728" s="238"/>
      <c r="BU728" s="59"/>
      <c r="BV728" s="58" t="e">
        <f t="shared" si="101"/>
        <v>#DIV/0!</v>
      </c>
      <c r="BW728" s="58" t="e">
        <f t="shared" si="102"/>
        <v>#DIV/0!</v>
      </c>
      <c r="BX728" s="58" t="e">
        <f t="shared" si="103"/>
        <v>#DIV/0!</v>
      </c>
      <c r="BY728" s="53"/>
      <c r="BZ728" s="58"/>
      <c r="CA728" s="61"/>
      <c r="CB728" s="56"/>
      <c r="CC728" s="56"/>
      <c r="CD728" s="56"/>
      <c r="CF728" s="62">
        <f t="shared" si="104"/>
        <v>0</v>
      </c>
      <c r="CG728" s="62">
        <f t="shared" si="105"/>
        <v>0</v>
      </c>
      <c r="CH728" s="173">
        <f t="shared" si="106"/>
        <v>0</v>
      </c>
      <c r="CI728" s="62">
        <f t="shared" si="107"/>
        <v>0</v>
      </c>
    </row>
    <row r="729" spans="2:87" ht="20.100000000000001" customHeight="1" x14ac:dyDescent="0.25">
      <c r="B729" s="53"/>
      <c r="C729" s="54"/>
      <c r="D729" s="267"/>
      <c r="E729" s="271"/>
      <c r="F729" s="55"/>
      <c r="G729" s="274"/>
      <c r="H729" s="53"/>
      <c r="I729" s="53"/>
      <c r="J729" s="53"/>
      <c r="K729" s="53"/>
      <c r="L729" s="265"/>
      <c r="M729" s="53"/>
      <c r="N729" s="260"/>
      <c r="O729" s="274"/>
      <c r="P729" s="53"/>
      <c r="Q729" s="263"/>
      <c r="R729" s="263"/>
      <c r="S729" s="179"/>
      <c r="T729" s="195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5"/>
      <c r="AF729" s="53"/>
      <c r="AG729" s="55"/>
      <c r="AH729" s="54"/>
      <c r="AI729" s="53"/>
      <c r="AJ729" s="53"/>
      <c r="AK729" s="208"/>
      <c r="AL729" s="54"/>
      <c r="AM729" s="53"/>
      <c r="AN729" s="206"/>
      <c r="AO729" s="54"/>
      <c r="AP729" s="54"/>
      <c r="AQ729" s="54"/>
      <c r="AR729" s="53"/>
      <c r="AS729" s="185"/>
      <c r="AT729" s="56"/>
      <c r="AU729" s="54"/>
      <c r="AV729" s="190"/>
      <c r="AW729" s="185"/>
      <c r="AX729" s="185"/>
      <c r="AY729" s="182"/>
      <c r="AZ729" s="56"/>
      <c r="BA729" s="56"/>
      <c r="BB729" s="56"/>
      <c r="BC729" s="56" t="str">
        <f t="shared" si="99"/>
        <v/>
      </c>
      <c r="BD729" s="56"/>
      <c r="BE729" s="57"/>
      <c r="BF729" s="56"/>
      <c r="BG729" s="56"/>
      <c r="BH729" s="231"/>
      <c r="BI729" s="197">
        <f t="shared" si="100"/>
        <v>0</v>
      </c>
      <c r="BJ729" s="236"/>
      <c r="BK729" s="56"/>
      <c r="BL729" s="56"/>
      <c r="BM729" s="56"/>
      <c r="BN729" s="223"/>
      <c r="BO729" s="53"/>
      <c r="BP729" s="231"/>
      <c r="BQ729" s="59"/>
      <c r="BR729" s="60"/>
      <c r="BS729" s="59"/>
      <c r="BT729" s="238"/>
      <c r="BU729" s="59"/>
      <c r="BV729" s="58" t="e">
        <f t="shared" si="101"/>
        <v>#DIV/0!</v>
      </c>
      <c r="BW729" s="58" t="e">
        <f t="shared" si="102"/>
        <v>#DIV/0!</v>
      </c>
      <c r="BX729" s="58" t="e">
        <f t="shared" si="103"/>
        <v>#DIV/0!</v>
      </c>
      <c r="BY729" s="53"/>
      <c r="BZ729" s="58"/>
      <c r="CA729" s="61"/>
      <c r="CB729" s="56"/>
      <c r="CC729" s="56"/>
      <c r="CD729" s="56"/>
      <c r="CF729" s="62">
        <f t="shared" si="104"/>
        <v>0</v>
      </c>
      <c r="CG729" s="62">
        <f t="shared" si="105"/>
        <v>0</v>
      </c>
      <c r="CH729" s="173">
        <f t="shared" si="106"/>
        <v>0</v>
      </c>
      <c r="CI729" s="62">
        <f t="shared" si="107"/>
        <v>0</v>
      </c>
    </row>
    <row r="730" spans="2:87" ht="20.100000000000001" customHeight="1" x14ac:dyDescent="0.25">
      <c r="B730" s="53"/>
      <c r="C730" s="54"/>
      <c r="D730" s="267"/>
      <c r="E730" s="271"/>
      <c r="F730" s="55"/>
      <c r="G730" s="274"/>
      <c r="H730" s="53"/>
      <c r="I730" s="53"/>
      <c r="J730" s="53"/>
      <c r="K730" s="53"/>
      <c r="L730" s="265"/>
      <c r="M730" s="53"/>
      <c r="N730" s="260"/>
      <c r="O730" s="274"/>
      <c r="P730" s="53"/>
      <c r="Q730" s="263"/>
      <c r="R730" s="263"/>
      <c r="S730" s="179"/>
      <c r="T730" s="195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5"/>
      <c r="AF730" s="53"/>
      <c r="AG730" s="55"/>
      <c r="AH730" s="54"/>
      <c r="AI730" s="53"/>
      <c r="AJ730" s="53"/>
      <c r="AK730" s="208"/>
      <c r="AL730" s="54"/>
      <c r="AM730" s="53"/>
      <c r="AN730" s="206"/>
      <c r="AO730" s="54"/>
      <c r="AP730" s="54"/>
      <c r="AQ730" s="54"/>
      <c r="AR730" s="53"/>
      <c r="AS730" s="185"/>
      <c r="AT730" s="56"/>
      <c r="AU730" s="54"/>
      <c r="AV730" s="190"/>
      <c r="AW730" s="185"/>
      <c r="AX730" s="185"/>
      <c r="AY730" s="182"/>
      <c r="AZ730" s="56"/>
      <c r="BA730" s="56"/>
      <c r="BB730" s="56"/>
      <c r="BC730" s="56" t="str">
        <f t="shared" si="99"/>
        <v/>
      </c>
      <c r="BD730" s="56"/>
      <c r="BE730" s="57"/>
      <c r="BF730" s="56"/>
      <c r="BG730" s="56"/>
      <c r="BH730" s="231"/>
      <c r="BI730" s="197">
        <f t="shared" si="100"/>
        <v>0</v>
      </c>
      <c r="BJ730" s="236"/>
      <c r="BK730" s="56"/>
      <c r="BL730" s="56"/>
      <c r="BM730" s="56"/>
      <c r="BN730" s="223"/>
      <c r="BO730" s="53"/>
      <c r="BP730" s="231"/>
      <c r="BQ730" s="59"/>
      <c r="BR730" s="60"/>
      <c r="BS730" s="59"/>
      <c r="BT730" s="238"/>
      <c r="BU730" s="59"/>
      <c r="BV730" s="58" t="e">
        <f t="shared" si="101"/>
        <v>#DIV/0!</v>
      </c>
      <c r="BW730" s="58" t="e">
        <f t="shared" si="102"/>
        <v>#DIV/0!</v>
      </c>
      <c r="BX730" s="58" t="e">
        <f t="shared" si="103"/>
        <v>#DIV/0!</v>
      </c>
      <c r="BY730" s="53"/>
      <c r="BZ730" s="58"/>
      <c r="CA730" s="61"/>
      <c r="CB730" s="56"/>
      <c r="CC730" s="56"/>
      <c r="CD730" s="56"/>
      <c r="CF730" s="62">
        <f t="shared" si="104"/>
        <v>0</v>
      </c>
      <c r="CG730" s="62">
        <f t="shared" si="105"/>
        <v>0</v>
      </c>
      <c r="CH730" s="173">
        <f t="shared" si="106"/>
        <v>0</v>
      </c>
      <c r="CI730" s="62">
        <f t="shared" si="107"/>
        <v>0</v>
      </c>
    </row>
    <row r="731" spans="2:87" ht="20.100000000000001" customHeight="1" x14ac:dyDescent="0.25">
      <c r="B731" s="53"/>
      <c r="C731" s="54"/>
      <c r="D731" s="267"/>
      <c r="E731" s="271"/>
      <c r="F731" s="55"/>
      <c r="G731" s="274"/>
      <c r="H731" s="53"/>
      <c r="I731" s="53"/>
      <c r="J731" s="53"/>
      <c r="K731" s="53"/>
      <c r="L731" s="265"/>
      <c r="M731" s="53"/>
      <c r="N731" s="260"/>
      <c r="O731" s="274"/>
      <c r="P731" s="53"/>
      <c r="Q731" s="263"/>
      <c r="R731" s="263"/>
      <c r="S731" s="179"/>
      <c r="T731" s="195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5"/>
      <c r="AF731" s="53"/>
      <c r="AG731" s="55"/>
      <c r="AH731" s="54"/>
      <c r="AI731" s="53"/>
      <c r="AJ731" s="53"/>
      <c r="AK731" s="208"/>
      <c r="AL731" s="54"/>
      <c r="AM731" s="53"/>
      <c r="AN731" s="206"/>
      <c r="AO731" s="54"/>
      <c r="AP731" s="54"/>
      <c r="AQ731" s="54"/>
      <c r="AR731" s="53"/>
      <c r="AS731" s="185"/>
      <c r="AT731" s="56"/>
      <c r="AU731" s="54"/>
      <c r="AV731" s="190"/>
      <c r="AW731" s="185"/>
      <c r="AX731" s="185"/>
      <c r="AY731" s="182"/>
      <c r="AZ731" s="56"/>
      <c r="BA731" s="56"/>
      <c r="BB731" s="56"/>
      <c r="BC731" s="56" t="str">
        <f t="shared" si="99"/>
        <v/>
      </c>
      <c r="BD731" s="56"/>
      <c r="BE731" s="57"/>
      <c r="BF731" s="56"/>
      <c r="BG731" s="56"/>
      <c r="BH731" s="231"/>
      <c r="BI731" s="197">
        <f t="shared" si="100"/>
        <v>0</v>
      </c>
      <c r="BJ731" s="236"/>
      <c r="BK731" s="56"/>
      <c r="BL731" s="56"/>
      <c r="BM731" s="56"/>
      <c r="BN731" s="223"/>
      <c r="BO731" s="53"/>
      <c r="BP731" s="231"/>
      <c r="BQ731" s="59"/>
      <c r="BR731" s="60"/>
      <c r="BS731" s="59"/>
      <c r="BT731" s="238"/>
      <c r="BU731" s="59"/>
      <c r="BV731" s="58" t="e">
        <f t="shared" si="101"/>
        <v>#DIV/0!</v>
      </c>
      <c r="BW731" s="58" t="e">
        <f t="shared" si="102"/>
        <v>#DIV/0!</v>
      </c>
      <c r="BX731" s="58" t="e">
        <f t="shared" si="103"/>
        <v>#DIV/0!</v>
      </c>
      <c r="BY731" s="53"/>
      <c r="BZ731" s="58"/>
      <c r="CA731" s="61"/>
      <c r="CB731" s="56"/>
      <c r="CC731" s="56"/>
      <c r="CD731" s="56"/>
      <c r="CF731" s="62">
        <f t="shared" si="104"/>
        <v>0</v>
      </c>
      <c r="CG731" s="62">
        <f t="shared" si="105"/>
        <v>0</v>
      </c>
      <c r="CH731" s="173">
        <f t="shared" si="106"/>
        <v>0</v>
      </c>
      <c r="CI731" s="62">
        <f t="shared" si="107"/>
        <v>0</v>
      </c>
    </row>
    <row r="732" spans="2:87" ht="20.100000000000001" customHeight="1" x14ac:dyDescent="0.25">
      <c r="B732" s="53"/>
      <c r="C732" s="54"/>
      <c r="D732" s="267"/>
      <c r="E732" s="271"/>
      <c r="F732" s="55"/>
      <c r="G732" s="274"/>
      <c r="H732" s="53"/>
      <c r="I732" s="53"/>
      <c r="J732" s="53"/>
      <c r="K732" s="53"/>
      <c r="L732" s="265"/>
      <c r="M732" s="53"/>
      <c r="N732" s="260"/>
      <c r="O732" s="274"/>
      <c r="P732" s="53"/>
      <c r="Q732" s="263"/>
      <c r="R732" s="263"/>
      <c r="S732" s="179"/>
      <c r="T732" s="195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5"/>
      <c r="AF732" s="53"/>
      <c r="AG732" s="55"/>
      <c r="AH732" s="54"/>
      <c r="AI732" s="53"/>
      <c r="AJ732" s="53"/>
      <c r="AK732" s="208"/>
      <c r="AL732" s="54"/>
      <c r="AM732" s="53"/>
      <c r="AN732" s="206"/>
      <c r="AO732" s="54"/>
      <c r="AP732" s="54"/>
      <c r="AQ732" s="54"/>
      <c r="AR732" s="53"/>
      <c r="AS732" s="185"/>
      <c r="AT732" s="56"/>
      <c r="AU732" s="54"/>
      <c r="AV732" s="190"/>
      <c r="AW732" s="185"/>
      <c r="AX732" s="185"/>
      <c r="AY732" s="182"/>
      <c r="AZ732" s="56"/>
      <c r="BA732" s="56"/>
      <c r="BB732" s="56"/>
      <c r="BC732" s="56" t="str">
        <f t="shared" si="99"/>
        <v/>
      </c>
      <c r="BD732" s="56"/>
      <c r="BE732" s="57"/>
      <c r="BF732" s="56"/>
      <c r="BG732" s="56"/>
      <c r="BH732" s="231"/>
      <c r="BI732" s="197">
        <f t="shared" si="100"/>
        <v>0</v>
      </c>
      <c r="BJ732" s="236"/>
      <c r="BK732" s="56"/>
      <c r="BL732" s="56"/>
      <c r="BM732" s="56"/>
      <c r="BN732" s="223"/>
      <c r="BO732" s="53"/>
      <c r="BP732" s="231"/>
      <c r="BQ732" s="59"/>
      <c r="BR732" s="60"/>
      <c r="BS732" s="59"/>
      <c r="BT732" s="238"/>
      <c r="BU732" s="59"/>
      <c r="BV732" s="58" t="e">
        <f t="shared" si="101"/>
        <v>#DIV/0!</v>
      </c>
      <c r="BW732" s="58" t="e">
        <f t="shared" si="102"/>
        <v>#DIV/0!</v>
      </c>
      <c r="BX732" s="58" t="e">
        <f t="shared" si="103"/>
        <v>#DIV/0!</v>
      </c>
      <c r="BY732" s="53"/>
      <c r="BZ732" s="58"/>
      <c r="CA732" s="61"/>
      <c r="CB732" s="56"/>
      <c r="CC732" s="56"/>
      <c r="CD732" s="56"/>
      <c r="CF732" s="62">
        <f t="shared" si="104"/>
        <v>0</v>
      </c>
      <c r="CG732" s="62">
        <f t="shared" si="105"/>
        <v>0</v>
      </c>
      <c r="CH732" s="173">
        <f t="shared" si="106"/>
        <v>0</v>
      </c>
      <c r="CI732" s="62">
        <f t="shared" si="107"/>
        <v>0</v>
      </c>
    </row>
    <row r="733" spans="2:87" ht="20.100000000000001" customHeight="1" x14ac:dyDescent="0.25">
      <c r="B733" s="53"/>
      <c r="C733" s="54"/>
      <c r="D733" s="267"/>
      <c r="E733" s="271"/>
      <c r="F733" s="55"/>
      <c r="G733" s="274"/>
      <c r="H733" s="53"/>
      <c r="I733" s="53"/>
      <c r="J733" s="53"/>
      <c r="K733" s="53"/>
      <c r="L733" s="265"/>
      <c r="M733" s="53"/>
      <c r="N733" s="260"/>
      <c r="O733" s="274"/>
      <c r="P733" s="53"/>
      <c r="Q733" s="263"/>
      <c r="R733" s="263"/>
      <c r="S733" s="179"/>
      <c r="T733" s="195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5"/>
      <c r="AF733" s="53"/>
      <c r="AG733" s="55"/>
      <c r="AH733" s="54"/>
      <c r="AI733" s="53"/>
      <c r="AJ733" s="53"/>
      <c r="AK733" s="208"/>
      <c r="AL733" s="54"/>
      <c r="AM733" s="53"/>
      <c r="AN733" s="206"/>
      <c r="AO733" s="54"/>
      <c r="AP733" s="54"/>
      <c r="AQ733" s="54"/>
      <c r="AR733" s="53"/>
      <c r="AS733" s="185"/>
      <c r="AT733" s="56"/>
      <c r="AU733" s="54"/>
      <c r="AV733" s="190"/>
      <c r="AW733" s="185"/>
      <c r="AX733" s="185"/>
      <c r="AY733" s="182"/>
      <c r="AZ733" s="56"/>
      <c r="BA733" s="56"/>
      <c r="BB733" s="56"/>
      <c r="BC733" s="56" t="str">
        <f t="shared" si="99"/>
        <v/>
      </c>
      <c r="BD733" s="56"/>
      <c r="BE733" s="57"/>
      <c r="BF733" s="56"/>
      <c r="BG733" s="56"/>
      <c r="BH733" s="231"/>
      <c r="BI733" s="197">
        <f t="shared" si="100"/>
        <v>0</v>
      </c>
      <c r="BJ733" s="236"/>
      <c r="BK733" s="56"/>
      <c r="BL733" s="56"/>
      <c r="BM733" s="56"/>
      <c r="BN733" s="223"/>
      <c r="BO733" s="53"/>
      <c r="BP733" s="231"/>
      <c r="BQ733" s="59"/>
      <c r="BR733" s="60"/>
      <c r="BS733" s="59"/>
      <c r="BT733" s="238"/>
      <c r="BU733" s="59"/>
      <c r="BV733" s="58" t="e">
        <f t="shared" si="101"/>
        <v>#DIV/0!</v>
      </c>
      <c r="BW733" s="58" t="e">
        <f t="shared" si="102"/>
        <v>#DIV/0!</v>
      </c>
      <c r="BX733" s="58" t="e">
        <f t="shared" si="103"/>
        <v>#DIV/0!</v>
      </c>
      <c r="BY733" s="53"/>
      <c r="BZ733" s="58"/>
      <c r="CA733" s="61"/>
      <c r="CB733" s="56"/>
      <c r="CC733" s="56"/>
      <c r="CD733" s="56"/>
      <c r="CF733" s="62">
        <f t="shared" si="104"/>
        <v>0</v>
      </c>
      <c r="CG733" s="62">
        <f t="shared" si="105"/>
        <v>0</v>
      </c>
      <c r="CH733" s="173">
        <f t="shared" si="106"/>
        <v>0</v>
      </c>
      <c r="CI733" s="62">
        <f t="shared" si="107"/>
        <v>0</v>
      </c>
    </row>
    <row r="734" spans="2:87" ht="20.100000000000001" customHeight="1" x14ac:dyDescent="0.25">
      <c r="B734" s="53"/>
      <c r="C734" s="54"/>
      <c r="D734" s="267"/>
      <c r="E734" s="271"/>
      <c r="F734" s="55"/>
      <c r="G734" s="274"/>
      <c r="H734" s="53"/>
      <c r="I734" s="53"/>
      <c r="J734" s="53"/>
      <c r="K734" s="53"/>
      <c r="L734" s="265"/>
      <c r="M734" s="53"/>
      <c r="N734" s="260"/>
      <c r="O734" s="274"/>
      <c r="P734" s="53"/>
      <c r="Q734" s="263"/>
      <c r="R734" s="263"/>
      <c r="S734" s="179"/>
      <c r="T734" s="195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5"/>
      <c r="AF734" s="53"/>
      <c r="AG734" s="55"/>
      <c r="AH734" s="54"/>
      <c r="AI734" s="53"/>
      <c r="AJ734" s="53"/>
      <c r="AK734" s="208"/>
      <c r="AL734" s="54"/>
      <c r="AM734" s="53"/>
      <c r="AN734" s="206"/>
      <c r="AO734" s="54"/>
      <c r="AP734" s="54"/>
      <c r="AQ734" s="54"/>
      <c r="AR734" s="53"/>
      <c r="AS734" s="185"/>
      <c r="AT734" s="56"/>
      <c r="AU734" s="54"/>
      <c r="AV734" s="190"/>
      <c r="AW734" s="185"/>
      <c r="AX734" s="185"/>
      <c r="AY734" s="182"/>
      <c r="AZ734" s="56"/>
      <c r="BA734" s="56"/>
      <c r="BB734" s="56"/>
      <c r="BC734" s="56" t="str">
        <f t="shared" si="99"/>
        <v/>
      </c>
      <c r="BD734" s="56"/>
      <c r="BE734" s="57"/>
      <c r="BF734" s="56"/>
      <c r="BG734" s="56"/>
      <c r="BH734" s="231"/>
      <c r="BI734" s="197">
        <f t="shared" si="100"/>
        <v>0</v>
      </c>
      <c r="BJ734" s="236"/>
      <c r="BK734" s="56"/>
      <c r="BL734" s="56"/>
      <c r="BM734" s="56"/>
      <c r="BN734" s="223"/>
      <c r="BO734" s="53"/>
      <c r="BP734" s="231"/>
      <c r="BQ734" s="59"/>
      <c r="BR734" s="60"/>
      <c r="BS734" s="59"/>
      <c r="BT734" s="238"/>
      <c r="BU734" s="59"/>
      <c r="BV734" s="58" t="e">
        <f t="shared" si="101"/>
        <v>#DIV/0!</v>
      </c>
      <c r="BW734" s="58" t="e">
        <f t="shared" si="102"/>
        <v>#DIV/0!</v>
      </c>
      <c r="BX734" s="58" t="e">
        <f t="shared" si="103"/>
        <v>#DIV/0!</v>
      </c>
      <c r="BY734" s="53"/>
      <c r="BZ734" s="58"/>
      <c r="CA734" s="61"/>
      <c r="CB734" s="56"/>
      <c r="CC734" s="56"/>
      <c r="CD734" s="56"/>
      <c r="CF734" s="62">
        <f t="shared" si="104"/>
        <v>0</v>
      </c>
      <c r="CG734" s="62">
        <f t="shared" si="105"/>
        <v>0</v>
      </c>
      <c r="CH734" s="173">
        <f t="shared" si="106"/>
        <v>0</v>
      </c>
      <c r="CI734" s="62">
        <f t="shared" si="107"/>
        <v>0</v>
      </c>
    </row>
    <row r="735" spans="2:87" ht="20.100000000000001" customHeight="1" x14ac:dyDescent="0.25">
      <c r="B735" s="53"/>
      <c r="C735" s="54"/>
      <c r="D735" s="267"/>
      <c r="E735" s="271"/>
      <c r="F735" s="55"/>
      <c r="G735" s="274"/>
      <c r="H735" s="53"/>
      <c r="I735" s="53"/>
      <c r="J735" s="53"/>
      <c r="K735" s="53"/>
      <c r="L735" s="265"/>
      <c r="M735" s="53"/>
      <c r="N735" s="260"/>
      <c r="O735" s="274"/>
      <c r="P735" s="53"/>
      <c r="Q735" s="263"/>
      <c r="R735" s="263"/>
      <c r="S735" s="179"/>
      <c r="T735" s="195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5"/>
      <c r="AF735" s="53"/>
      <c r="AG735" s="55"/>
      <c r="AH735" s="54"/>
      <c r="AI735" s="53"/>
      <c r="AJ735" s="53"/>
      <c r="AK735" s="208"/>
      <c r="AL735" s="54"/>
      <c r="AM735" s="53"/>
      <c r="AN735" s="206"/>
      <c r="AO735" s="54"/>
      <c r="AP735" s="54"/>
      <c r="AQ735" s="54"/>
      <c r="AR735" s="53"/>
      <c r="AS735" s="185"/>
      <c r="AT735" s="56"/>
      <c r="AU735" s="54"/>
      <c r="AV735" s="190"/>
      <c r="AW735" s="185"/>
      <c r="AX735" s="185"/>
      <c r="AY735" s="182"/>
      <c r="AZ735" s="56"/>
      <c r="BA735" s="56"/>
      <c r="BB735" s="56"/>
      <c r="BC735" s="56" t="str">
        <f t="shared" si="99"/>
        <v/>
      </c>
      <c r="BD735" s="56"/>
      <c r="BE735" s="57"/>
      <c r="BF735" s="56"/>
      <c r="BG735" s="56"/>
      <c r="BH735" s="231"/>
      <c r="BI735" s="197">
        <f t="shared" si="100"/>
        <v>0</v>
      </c>
      <c r="BJ735" s="236"/>
      <c r="BK735" s="56"/>
      <c r="BL735" s="56"/>
      <c r="BM735" s="56"/>
      <c r="BN735" s="223"/>
      <c r="BO735" s="53"/>
      <c r="BP735" s="231"/>
      <c r="BQ735" s="59"/>
      <c r="BR735" s="60"/>
      <c r="BS735" s="59"/>
      <c r="BT735" s="238"/>
      <c r="BU735" s="59"/>
      <c r="BV735" s="58" t="e">
        <f t="shared" si="101"/>
        <v>#DIV/0!</v>
      </c>
      <c r="BW735" s="58" t="e">
        <f t="shared" si="102"/>
        <v>#DIV/0!</v>
      </c>
      <c r="BX735" s="58" t="e">
        <f t="shared" si="103"/>
        <v>#DIV/0!</v>
      </c>
      <c r="BY735" s="53"/>
      <c r="BZ735" s="58"/>
      <c r="CA735" s="61"/>
      <c r="CB735" s="56"/>
      <c r="CC735" s="56"/>
      <c r="CD735" s="56"/>
      <c r="CF735" s="62">
        <f t="shared" si="104"/>
        <v>0</v>
      </c>
      <c r="CG735" s="62">
        <f t="shared" si="105"/>
        <v>0</v>
      </c>
      <c r="CH735" s="173">
        <f t="shared" si="106"/>
        <v>0</v>
      </c>
      <c r="CI735" s="62">
        <f t="shared" si="107"/>
        <v>0</v>
      </c>
    </row>
    <row r="736" spans="2:87" ht="20.100000000000001" customHeight="1" x14ac:dyDescent="0.25">
      <c r="B736" s="53"/>
      <c r="C736" s="54"/>
      <c r="D736" s="267"/>
      <c r="E736" s="271"/>
      <c r="F736" s="55"/>
      <c r="G736" s="274"/>
      <c r="H736" s="53"/>
      <c r="I736" s="53"/>
      <c r="J736" s="53"/>
      <c r="K736" s="53"/>
      <c r="L736" s="265"/>
      <c r="M736" s="53"/>
      <c r="N736" s="260"/>
      <c r="O736" s="274"/>
      <c r="P736" s="53"/>
      <c r="Q736" s="263"/>
      <c r="R736" s="263"/>
      <c r="S736" s="179"/>
      <c r="T736" s="195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5"/>
      <c r="AF736" s="53"/>
      <c r="AG736" s="55"/>
      <c r="AH736" s="54"/>
      <c r="AI736" s="53"/>
      <c r="AJ736" s="53"/>
      <c r="AK736" s="208"/>
      <c r="AL736" s="54"/>
      <c r="AM736" s="53"/>
      <c r="AN736" s="206"/>
      <c r="AO736" s="54"/>
      <c r="AP736" s="54"/>
      <c r="AQ736" s="54"/>
      <c r="AR736" s="53"/>
      <c r="AS736" s="185"/>
      <c r="AT736" s="56"/>
      <c r="AU736" s="54"/>
      <c r="AV736" s="190"/>
      <c r="AW736" s="185"/>
      <c r="AX736" s="185"/>
      <c r="AY736" s="182"/>
      <c r="AZ736" s="56"/>
      <c r="BA736" s="56"/>
      <c r="BB736" s="56"/>
      <c r="BC736" s="56" t="str">
        <f t="shared" si="99"/>
        <v/>
      </c>
      <c r="BD736" s="56"/>
      <c r="BE736" s="57"/>
      <c r="BF736" s="56"/>
      <c r="BG736" s="56"/>
      <c r="BH736" s="231"/>
      <c r="BI736" s="197">
        <f t="shared" si="100"/>
        <v>0</v>
      </c>
      <c r="BJ736" s="236"/>
      <c r="BK736" s="56"/>
      <c r="BL736" s="56"/>
      <c r="BM736" s="56"/>
      <c r="BN736" s="223"/>
      <c r="BO736" s="53"/>
      <c r="BP736" s="231"/>
      <c r="BQ736" s="59"/>
      <c r="BR736" s="60"/>
      <c r="BS736" s="59"/>
      <c r="BT736" s="238"/>
      <c r="BU736" s="59"/>
      <c r="BV736" s="58" t="e">
        <f t="shared" si="101"/>
        <v>#DIV/0!</v>
      </c>
      <c r="BW736" s="58" t="e">
        <f t="shared" si="102"/>
        <v>#DIV/0!</v>
      </c>
      <c r="BX736" s="58" t="e">
        <f t="shared" si="103"/>
        <v>#DIV/0!</v>
      </c>
      <c r="BY736" s="53"/>
      <c r="BZ736" s="58"/>
      <c r="CA736" s="61"/>
      <c r="CB736" s="56"/>
      <c r="CC736" s="56"/>
      <c r="CD736" s="56"/>
      <c r="CF736" s="62">
        <f t="shared" si="104"/>
        <v>0</v>
      </c>
      <c r="CG736" s="62">
        <f t="shared" si="105"/>
        <v>0</v>
      </c>
      <c r="CH736" s="173">
        <f t="shared" si="106"/>
        <v>0</v>
      </c>
      <c r="CI736" s="62">
        <f t="shared" si="107"/>
        <v>0</v>
      </c>
    </row>
    <row r="737" spans="2:87" ht="20.100000000000001" customHeight="1" x14ac:dyDescent="0.25">
      <c r="B737" s="53"/>
      <c r="C737" s="54"/>
      <c r="D737" s="267"/>
      <c r="E737" s="271"/>
      <c r="F737" s="55"/>
      <c r="G737" s="274"/>
      <c r="H737" s="53"/>
      <c r="I737" s="53"/>
      <c r="J737" s="53"/>
      <c r="K737" s="53"/>
      <c r="L737" s="265"/>
      <c r="M737" s="53"/>
      <c r="N737" s="260"/>
      <c r="O737" s="274"/>
      <c r="P737" s="53"/>
      <c r="Q737" s="263"/>
      <c r="R737" s="263"/>
      <c r="S737" s="179"/>
      <c r="T737" s="195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5"/>
      <c r="AF737" s="53"/>
      <c r="AG737" s="55"/>
      <c r="AH737" s="54"/>
      <c r="AI737" s="53"/>
      <c r="AJ737" s="53"/>
      <c r="AK737" s="208"/>
      <c r="AL737" s="54"/>
      <c r="AM737" s="53"/>
      <c r="AN737" s="206"/>
      <c r="AO737" s="54"/>
      <c r="AP737" s="54"/>
      <c r="AQ737" s="54"/>
      <c r="AR737" s="53"/>
      <c r="AS737" s="185"/>
      <c r="AT737" s="56"/>
      <c r="AU737" s="54"/>
      <c r="AV737" s="190"/>
      <c r="AW737" s="185"/>
      <c r="AX737" s="185"/>
      <c r="AY737" s="182"/>
      <c r="AZ737" s="56"/>
      <c r="BA737" s="56"/>
      <c r="BB737" s="56"/>
      <c r="BC737" s="56" t="str">
        <f t="shared" si="99"/>
        <v/>
      </c>
      <c r="BD737" s="56"/>
      <c r="BE737" s="57"/>
      <c r="BF737" s="56"/>
      <c r="BG737" s="56"/>
      <c r="BH737" s="231"/>
      <c r="BI737" s="197">
        <f t="shared" si="100"/>
        <v>0</v>
      </c>
      <c r="BJ737" s="236"/>
      <c r="BK737" s="56"/>
      <c r="BL737" s="56"/>
      <c r="BM737" s="56"/>
      <c r="BN737" s="223"/>
      <c r="BO737" s="53"/>
      <c r="BP737" s="231"/>
      <c r="BQ737" s="59"/>
      <c r="BR737" s="60"/>
      <c r="BS737" s="59"/>
      <c r="BT737" s="238"/>
      <c r="BU737" s="59"/>
      <c r="BV737" s="58" t="e">
        <f t="shared" si="101"/>
        <v>#DIV/0!</v>
      </c>
      <c r="BW737" s="58" t="e">
        <f t="shared" si="102"/>
        <v>#DIV/0!</v>
      </c>
      <c r="BX737" s="58" t="e">
        <f t="shared" si="103"/>
        <v>#DIV/0!</v>
      </c>
      <c r="BY737" s="53"/>
      <c r="BZ737" s="58"/>
      <c r="CA737" s="61"/>
      <c r="CB737" s="56"/>
      <c r="CC737" s="56"/>
      <c r="CD737" s="56"/>
      <c r="CF737" s="62">
        <f t="shared" si="104"/>
        <v>0</v>
      </c>
      <c r="CG737" s="62">
        <f t="shared" si="105"/>
        <v>0</v>
      </c>
      <c r="CH737" s="173">
        <f t="shared" si="106"/>
        <v>0</v>
      </c>
      <c r="CI737" s="62">
        <f t="shared" si="107"/>
        <v>0</v>
      </c>
    </row>
    <row r="738" spans="2:87" ht="20.100000000000001" customHeight="1" x14ac:dyDescent="0.25">
      <c r="B738" s="53"/>
      <c r="C738" s="54"/>
      <c r="D738" s="267"/>
      <c r="E738" s="271"/>
      <c r="F738" s="55"/>
      <c r="G738" s="274"/>
      <c r="H738" s="53"/>
      <c r="I738" s="53"/>
      <c r="J738" s="53"/>
      <c r="K738" s="53"/>
      <c r="L738" s="265"/>
      <c r="M738" s="53"/>
      <c r="N738" s="260"/>
      <c r="O738" s="274"/>
      <c r="P738" s="53"/>
      <c r="Q738" s="263"/>
      <c r="R738" s="263"/>
      <c r="S738" s="179"/>
      <c r="T738" s="195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5"/>
      <c r="AF738" s="53"/>
      <c r="AG738" s="55"/>
      <c r="AH738" s="54"/>
      <c r="AI738" s="53"/>
      <c r="AJ738" s="53"/>
      <c r="AK738" s="208"/>
      <c r="AL738" s="54"/>
      <c r="AM738" s="53"/>
      <c r="AN738" s="206"/>
      <c r="AO738" s="54"/>
      <c r="AP738" s="54"/>
      <c r="AQ738" s="54"/>
      <c r="AR738" s="53"/>
      <c r="AS738" s="185"/>
      <c r="AT738" s="56"/>
      <c r="AU738" s="54"/>
      <c r="AV738" s="190"/>
      <c r="AW738" s="185"/>
      <c r="AX738" s="185"/>
      <c r="AY738" s="182"/>
      <c r="AZ738" s="56"/>
      <c r="BA738" s="56"/>
      <c r="BB738" s="56"/>
      <c r="BC738" s="56" t="str">
        <f t="shared" si="99"/>
        <v/>
      </c>
      <c r="BD738" s="56"/>
      <c r="BE738" s="57"/>
      <c r="BF738" s="56"/>
      <c r="BG738" s="56"/>
      <c r="BH738" s="231"/>
      <c r="BI738" s="197">
        <f t="shared" si="100"/>
        <v>0</v>
      </c>
      <c r="BJ738" s="236"/>
      <c r="BK738" s="56"/>
      <c r="BL738" s="56"/>
      <c r="BM738" s="56"/>
      <c r="BN738" s="223"/>
      <c r="BO738" s="53"/>
      <c r="BP738" s="231"/>
      <c r="BQ738" s="59"/>
      <c r="BR738" s="60"/>
      <c r="BS738" s="59"/>
      <c r="BT738" s="238"/>
      <c r="BU738" s="59"/>
      <c r="BV738" s="58" t="e">
        <f t="shared" si="101"/>
        <v>#DIV/0!</v>
      </c>
      <c r="BW738" s="58" t="e">
        <f t="shared" si="102"/>
        <v>#DIV/0!</v>
      </c>
      <c r="BX738" s="58" t="e">
        <f t="shared" si="103"/>
        <v>#DIV/0!</v>
      </c>
      <c r="BY738" s="53"/>
      <c r="BZ738" s="58"/>
      <c r="CA738" s="61"/>
      <c r="CB738" s="56"/>
      <c r="CC738" s="56"/>
      <c r="CD738" s="56"/>
      <c r="CF738" s="62">
        <f t="shared" si="104"/>
        <v>0</v>
      </c>
      <c r="CG738" s="62">
        <f t="shared" si="105"/>
        <v>0</v>
      </c>
      <c r="CH738" s="173">
        <f t="shared" si="106"/>
        <v>0</v>
      </c>
      <c r="CI738" s="62">
        <f t="shared" si="107"/>
        <v>0</v>
      </c>
    </row>
    <row r="739" spans="2:87" ht="20.100000000000001" customHeight="1" x14ac:dyDescent="0.25">
      <c r="B739" s="53"/>
      <c r="C739" s="54"/>
      <c r="D739" s="267"/>
      <c r="E739" s="271"/>
      <c r="F739" s="55"/>
      <c r="G739" s="274"/>
      <c r="H739" s="53"/>
      <c r="I739" s="53"/>
      <c r="J739" s="53"/>
      <c r="K739" s="53"/>
      <c r="L739" s="265"/>
      <c r="M739" s="53"/>
      <c r="N739" s="260"/>
      <c r="O739" s="274"/>
      <c r="P739" s="53"/>
      <c r="Q739" s="263"/>
      <c r="R739" s="263"/>
      <c r="S739" s="179"/>
      <c r="T739" s="195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5"/>
      <c r="AF739" s="53"/>
      <c r="AG739" s="55"/>
      <c r="AH739" s="54"/>
      <c r="AI739" s="53"/>
      <c r="AJ739" s="53"/>
      <c r="AK739" s="208"/>
      <c r="AL739" s="54"/>
      <c r="AM739" s="53"/>
      <c r="AN739" s="206"/>
      <c r="AO739" s="54"/>
      <c r="AP739" s="54"/>
      <c r="AQ739" s="54"/>
      <c r="AR739" s="53"/>
      <c r="AS739" s="185"/>
      <c r="AT739" s="56"/>
      <c r="AU739" s="54"/>
      <c r="AV739" s="190"/>
      <c r="AW739" s="185"/>
      <c r="AX739" s="185"/>
      <c r="AY739" s="182"/>
      <c r="AZ739" s="56"/>
      <c r="BA739" s="56"/>
      <c r="BB739" s="56"/>
      <c r="BC739" s="56" t="str">
        <f t="shared" si="99"/>
        <v/>
      </c>
      <c r="BD739" s="56"/>
      <c r="BE739" s="57"/>
      <c r="BF739" s="56"/>
      <c r="BG739" s="56"/>
      <c r="BH739" s="231"/>
      <c r="BI739" s="197">
        <f t="shared" si="100"/>
        <v>0</v>
      </c>
      <c r="BJ739" s="236"/>
      <c r="BK739" s="56"/>
      <c r="BL739" s="56"/>
      <c r="BM739" s="56"/>
      <c r="BN739" s="223"/>
      <c r="BO739" s="53"/>
      <c r="BP739" s="231"/>
      <c r="BQ739" s="59"/>
      <c r="BR739" s="60"/>
      <c r="BS739" s="59"/>
      <c r="BT739" s="238"/>
      <c r="BU739" s="59"/>
      <c r="BV739" s="58" t="e">
        <f t="shared" si="101"/>
        <v>#DIV/0!</v>
      </c>
      <c r="BW739" s="58" t="e">
        <f t="shared" si="102"/>
        <v>#DIV/0!</v>
      </c>
      <c r="BX739" s="58" t="e">
        <f t="shared" si="103"/>
        <v>#DIV/0!</v>
      </c>
      <c r="BY739" s="53"/>
      <c r="BZ739" s="58"/>
      <c r="CA739" s="61"/>
      <c r="CB739" s="56"/>
      <c r="CC739" s="56"/>
      <c r="CD739" s="56"/>
      <c r="CF739" s="62">
        <f t="shared" si="104"/>
        <v>0</v>
      </c>
      <c r="CG739" s="62">
        <f t="shared" si="105"/>
        <v>0</v>
      </c>
      <c r="CH739" s="173">
        <f t="shared" si="106"/>
        <v>0</v>
      </c>
      <c r="CI739" s="62">
        <f t="shared" si="107"/>
        <v>0</v>
      </c>
    </row>
    <row r="740" spans="2:87" ht="20.100000000000001" customHeight="1" x14ac:dyDescent="0.25">
      <c r="B740" s="53"/>
      <c r="C740" s="54"/>
      <c r="D740" s="267"/>
      <c r="E740" s="271"/>
      <c r="F740" s="55"/>
      <c r="G740" s="274"/>
      <c r="H740" s="53"/>
      <c r="I740" s="53"/>
      <c r="J740" s="53"/>
      <c r="K740" s="53"/>
      <c r="L740" s="265"/>
      <c r="M740" s="53"/>
      <c r="N740" s="260"/>
      <c r="O740" s="274"/>
      <c r="P740" s="53"/>
      <c r="Q740" s="263"/>
      <c r="R740" s="263"/>
      <c r="S740" s="179"/>
      <c r="T740" s="195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5"/>
      <c r="AF740" s="53"/>
      <c r="AG740" s="55"/>
      <c r="AH740" s="54"/>
      <c r="AI740" s="53"/>
      <c r="AJ740" s="53"/>
      <c r="AK740" s="208"/>
      <c r="AL740" s="54"/>
      <c r="AM740" s="53"/>
      <c r="AN740" s="206"/>
      <c r="AO740" s="54"/>
      <c r="AP740" s="54"/>
      <c r="AQ740" s="54"/>
      <c r="AR740" s="53"/>
      <c r="AS740" s="185"/>
      <c r="AT740" s="56"/>
      <c r="AU740" s="54"/>
      <c r="AV740" s="190"/>
      <c r="AW740" s="185"/>
      <c r="AX740" s="185"/>
      <c r="AY740" s="182"/>
      <c r="AZ740" s="56"/>
      <c r="BA740" s="56"/>
      <c r="BB740" s="56"/>
      <c r="BC740" s="56" t="str">
        <f t="shared" si="99"/>
        <v/>
      </c>
      <c r="BD740" s="56"/>
      <c r="BE740" s="57"/>
      <c r="BF740" s="56"/>
      <c r="BG740" s="56"/>
      <c r="BH740" s="231"/>
      <c r="BI740" s="197">
        <f t="shared" si="100"/>
        <v>0</v>
      </c>
      <c r="BJ740" s="236"/>
      <c r="BK740" s="56"/>
      <c r="BL740" s="56"/>
      <c r="BM740" s="56"/>
      <c r="BN740" s="223"/>
      <c r="BO740" s="53"/>
      <c r="BP740" s="231"/>
      <c r="BQ740" s="59"/>
      <c r="BR740" s="60"/>
      <c r="BS740" s="59"/>
      <c r="BT740" s="238"/>
      <c r="BU740" s="59"/>
      <c r="BV740" s="58" t="e">
        <f t="shared" si="101"/>
        <v>#DIV/0!</v>
      </c>
      <c r="BW740" s="58" t="e">
        <f t="shared" si="102"/>
        <v>#DIV/0!</v>
      </c>
      <c r="BX740" s="58" t="e">
        <f t="shared" si="103"/>
        <v>#DIV/0!</v>
      </c>
      <c r="BY740" s="53"/>
      <c r="BZ740" s="58"/>
      <c r="CA740" s="61"/>
      <c r="CB740" s="56"/>
      <c r="CC740" s="56"/>
      <c r="CD740" s="56"/>
      <c r="CF740" s="62">
        <f t="shared" si="104"/>
        <v>0</v>
      </c>
      <c r="CG740" s="62">
        <f t="shared" si="105"/>
        <v>0</v>
      </c>
      <c r="CH740" s="173">
        <f t="shared" si="106"/>
        <v>0</v>
      </c>
      <c r="CI740" s="62">
        <f t="shared" si="107"/>
        <v>0</v>
      </c>
    </row>
    <row r="741" spans="2:87" ht="20.100000000000001" customHeight="1" x14ac:dyDescent="0.25">
      <c r="B741" s="53"/>
      <c r="C741" s="54"/>
      <c r="D741" s="267"/>
      <c r="E741" s="271"/>
      <c r="F741" s="55"/>
      <c r="G741" s="274"/>
      <c r="H741" s="53"/>
      <c r="I741" s="53"/>
      <c r="J741" s="53"/>
      <c r="K741" s="53"/>
      <c r="L741" s="265"/>
      <c r="M741" s="53"/>
      <c r="N741" s="260"/>
      <c r="O741" s="274"/>
      <c r="P741" s="53"/>
      <c r="Q741" s="263"/>
      <c r="R741" s="263"/>
      <c r="S741" s="179"/>
      <c r="T741" s="195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5"/>
      <c r="AF741" s="53"/>
      <c r="AG741" s="55"/>
      <c r="AH741" s="54"/>
      <c r="AI741" s="53"/>
      <c r="AJ741" s="53"/>
      <c r="AK741" s="208"/>
      <c r="AL741" s="54"/>
      <c r="AM741" s="53"/>
      <c r="AN741" s="206"/>
      <c r="AO741" s="54"/>
      <c r="AP741" s="54"/>
      <c r="AQ741" s="54"/>
      <c r="AR741" s="53"/>
      <c r="AS741" s="185"/>
      <c r="AT741" s="56"/>
      <c r="AU741" s="54"/>
      <c r="AV741" s="190"/>
      <c r="AW741" s="185"/>
      <c r="AX741" s="185"/>
      <c r="AY741" s="182"/>
      <c r="AZ741" s="56"/>
      <c r="BA741" s="56"/>
      <c r="BB741" s="56"/>
      <c r="BC741" s="56" t="str">
        <f t="shared" si="99"/>
        <v/>
      </c>
      <c r="BD741" s="56"/>
      <c r="BE741" s="57"/>
      <c r="BF741" s="56"/>
      <c r="BG741" s="56"/>
      <c r="BH741" s="231"/>
      <c r="BI741" s="197">
        <f t="shared" si="100"/>
        <v>0</v>
      </c>
      <c r="BJ741" s="236"/>
      <c r="BK741" s="56"/>
      <c r="BL741" s="56"/>
      <c r="BM741" s="56"/>
      <c r="BN741" s="223"/>
      <c r="BO741" s="53"/>
      <c r="BP741" s="231"/>
      <c r="BQ741" s="59"/>
      <c r="BR741" s="60"/>
      <c r="BS741" s="59"/>
      <c r="BT741" s="238"/>
      <c r="BU741" s="59"/>
      <c r="BV741" s="58" t="e">
        <f t="shared" si="101"/>
        <v>#DIV/0!</v>
      </c>
      <c r="BW741" s="58" t="e">
        <f t="shared" si="102"/>
        <v>#DIV/0!</v>
      </c>
      <c r="BX741" s="58" t="e">
        <f t="shared" si="103"/>
        <v>#DIV/0!</v>
      </c>
      <c r="BY741" s="53"/>
      <c r="BZ741" s="58"/>
      <c r="CA741" s="61"/>
      <c r="CB741" s="56"/>
      <c r="CC741" s="56"/>
      <c r="CD741" s="56"/>
      <c r="CF741" s="62">
        <f t="shared" si="104"/>
        <v>0</v>
      </c>
      <c r="CG741" s="62">
        <f t="shared" si="105"/>
        <v>0</v>
      </c>
      <c r="CH741" s="173">
        <f t="shared" si="106"/>
        <v>0</v>
      </c>
      <c r="CI741" s="62">
        <f t="shared" si="107"/>
        <v>0</v>
      </c>
    </row>
    <row r="742" spans="2:87" ht="20.100000000000001" customHeight="1" x14ac:dyDescent="0.25">
      <c r="B742" s="53"/>
      <c r="C742" s="54"/>
      <c r="D742" s="267"/>
      <c r="E742" s="271"/>
      <c r="F742" s="55"/>
      <c r="G742" s="274"/>
      <c r="H742" s="53"/>
      <c r="I742" s="53"/>
      <c r="J742" s="53"/>
      <c r="K742" s="53"/>
      <c r="L742" s="265"/>
      <c r="M742" s="53"/>
      <c r="N742" s="260"/>
      <c r="O742" s="274"/>
      <c r="P742" s="53"/>
      <c r="Q742" s="263"/>
      <c r="R742" s="263"/>
      <c r="S742" s="179"/>
      <c r="T742" s="195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5"/>
      <c r="AF742" s="53"/>
      <c r="AG742" s="55"/>
      <c r="AH742" s="54"/>
      <c r="AI742" s="53"/>
      <c r="AJ742" s="53"/>
      <c r="AK742" s="208"/>
      <c r="AL742" s="54"/>
      <c r="AM742" s="53"/>
      <c r="AN742" s="206"/>
      <c r="AO742" s="54"/>
      <c r="AP742" s="54"/>
      <c r="AQ742" s="54"/>
      <c r="AR742" s="53"/>
      <c r="AS742" s="185"/>
      <c r="AT742" s="56"/>
      <c r="AU742" s="54"/>
      <c r="AV742" s="190"/>
      <c r="AW742" s="185"/>
      <c r="AX742" s="185"/>
      <c r="AY742" s="182"/>
      <c r="AZ742" s="56"/>
      <c r="BA742" s="56"/>
      <c r="BB742" s="56"/>
      <c r="BC742" s="56" t="str">
        <f t="shared" si="99"/>
        <v/>
      </c>
      <c r="BD742" s="56"/>
      <c r="BE742" s="57"/>
      <c r="BF742" s="56"/>
      <c r="BG742" s="56"/>
      <c r="BH742" s="231"/>
      <c r="BI742" s="197">
        <f t="shared" si="100"/>
        <v>0</v>
      </c>
      <c r="BJ742" s="236"/>
      <c r="BK742" s="56"/>
      <c r="BL742" s="56"/>
      <c r="BM742" s="56"/>
      <c r="BN742" s="223"/>
      <c r="BO742" s="53"/>
      <c r="BP742" s="231"/>
      <c r="BQ742" s="59"/>
      <c r="BR742" s="60"/>
      <c r="BS742" s="59"/>
      <c r="BT742" s="238"/>
      <c r="BU742" s="59"/>
      <c r="BV742" s="58" t="e">
        <f t="shared" si="101"/>
        <v>#DIV/0!</v>
      </c>
      <c r="BW742" s="58" t="e">
        <f t="shared" si="102"/>
        <v>#DIV/0!</v>
      </c>
      <c r="BX742" s="58" t="e">
        <f t="shared" si="103"/>
        <v>#DIV/0!</v>
      </c>
      <c r="BY742" s="53"/>
      <c r="BZ742" s="58"/>
      <c r="CA742" s="61"/>
      <c r="CB742" s="56"/>
      <c r="CC742" s="56"/>
      <c r="CD742" s="56"/>
      <c r="CF742" s="62">
        <f t="shared" si="104"/>
        <v>0</v>
      </c>
      <c r="CG742" s="62">
        <f t="shared" si="105"/>
        <v>0</v>
      </c>
      <c r="CH742" s="173">
        <f t="shared" si="106"/>
        <v>0</v>
      </c>
      <c r="CI742" s="62">
        <f t="shared" si="107"/>
        <v>0</v>
      </c>
    </row>
    <row r="743" spans="2:87" ht="20.100000000000001" customHeight="1" x14ac:dyDescent="0.25">
      <c r="B743" s="53"/>
      <c r="C743" s="54"/>
      <c r="D743" s="267"/>
      <c r="E743" s="271"/>
      <c r="F743" s="55"/>
      <c r="G743" s="274"/>
      <c r="H743" s="53"/>
      <c r="I743" s="53"/>
      <c r="J743" s="53"/>
      <c r="K743" s="53"/>
      <c r="L743" s="265"/>
      <c r="M743" s="53"/>
      <c r="N743" s="260"/>
      <c r="O743" s="274"/>
      <c r="P743" s="53"/>
      <c r="Q743" s="263"/>
      <c r="R743" s="263"/>
      <c r="S743" s="179"/>
      <c r="T743" s="195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5"/>
      <c r="AF743" s="53"/>
      <c r="AG743" s="55"/>
      <c r="AH743" s="54"/>
      <c r="AI743" s="53"/>
      <c r="AJ743" s="53"/>
      <c r="AK743" s="208"/>
      <c r="AL743" s="54"/>
      <c r="AM743" s="53"/>
      <c r="AN743" s="206"/>
      <c r="AO743" s="54"/>
      <c r="AP743" s="54"/>
      <c r="AQ743" s="54"/>
      <c r="AR743" s="53"/>
      <c r="AS743" s="185"/>
      <c r="AT743" s="56"/>
      <c r="AU743" s="54"/>
      <c r="AV743" s="190"/>
      <c r="AW743" s="185"/>
      <c r="AX743" s="185"/>
      <c r="AY743" s="182"/>
      <c r="AZ743" s="56"/>
      <c r="BA743" s="56"/>
      <c r="BB743" s="56"/>
      <c r="BC743" s="56" t="str">
        <f t="shared" si="99"/>
        <v/>
      </c>
      <c r="BD743" s="56"/>
      <c r="BE743" s="57"/>
      <c r="BF743" s="56"/>
      <c r="BG743" s="56"/>
      <c r="BH743" s="231"/>
      <c r="BI743" s="197">
        <f t="shared" si="100"/>
        <v>0</v>
      </c>
      <c r="BJ743" s="236"/>
      <c r="BK743" s="56"/>
      <c r="BL743" s="56"/>
      <c r="BM743" s="56"/>
      <c r="BN743" s="223"/>
      <c r="BO743" s="53"/>
      <c r="BP743" s="231"/>
      <c r="BQ743" s="59"/>
      <c r="BR743" s="60"/>
      <c r="BS743" s="59"/>
      <c r="BT743" s="238"/>
      <c r="BU743" s="59"/>
      <c r="BV743" s="58" t="e">
        <f t="shared" si="101"/>
        <v>#DIV/0!</v>
      </c>
      <c r="BW743" s="58" t="e">
        <f t="shared" si="102"/>
        <v>#DIV/0!</v>
      </c>
      <c r="BX743" s="58" t="e">
        <f t="shared" si="103"/>
        <v>#DIV/0!</v>
      </c>
      <c r="BY743" s="53"/>
      <c r="BZ743" s="58"/>
      <c r="CA743" s="61"/>
      <c r="CB743" s="56"/>
      <c r="CC743" s="56"/>
      <c r="CD743" s="56"/>
      <c r="CF743" s="62">
        <f t="shared" si="104"/>
        <v>0</v>
      </c>
      <c r="CG743" s="62">
        <f t="shared" si="105"/>
        <v>0</v>
      </c>
      <c r="CH743" s="173">
        <f t="shared" si="106"/>
        <v>0</v>
      </c>
      <c r="CI743" s="62">
        <f t="shared" si="107"/>
        <v>0</v>
      </c>
    </row>
    <row r="744" spans="2:87" ht="20.100000000000001" customHeight="1" x14ac:dyDescent="0.25">
      <c r="B744" s="53"/>
      <c r="C744" s="54"/>
      <c r="D744" s="267"/>
      <c r="E744" s="271"/>
      <c r="F744" s="55"/>
      <c r="G744" s="274"/>
      <c r="H744" s="53"/>
      <c r="I744" s="53"/>
      <c r="J744" s="53"/>
      <c r="K744" s="53"/>
      <c r="L744" s="265"/>
      <c r="M744" s="53"/>
      <c r="N744" s="260"/>
      <c r="O744" s="274"/>
      <c r="P744" s="53"/>
      <c r="Q744" s="263"/>
      <c r="R744" s="263"/>
      <c r="S744" s="179"/>
      <c r="T744" s="195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5"/>
      <c r="AF744" s="53"/>
      <c r="AG744" s="55"/>
      <c r="AH744" s="54"/>
      <c r="AI744" s="53"/>
      <c r="AJ744" s="53"/>
      <c r="AK744" s="208"/>
      <c r="AL744" s="54"/>
      <c r="AM744" s="53"/>
      <c r="AN744" s="206"/>
      <c r="AO744" s="54"/>
      <c r="AP744" s="54"/>
      <c r="AQ744" s="54"/>
      <c r="AR744" s="53"/>
      <c r="AS744" s="185"/>
      <c r="AT744" s="56"/>
      <c r="AU744" s="54"/>
      <c r="AV744" s="190"/>
      <c r="AW744" s="185"/>
      <c r="AX744" s="185"/>
      <c r="AY744" s="182"/>
      <c r="AZ744" s="56"/>
      <c r="BA744" s="56"/>
      <c r="BB744" s="56"/>
      <c r="BC744" s="56" t="str">
        <f t="shared" si="99"/>
        <v/>
      </c>
      <c r="BD744" s="56"/>
      <c r="BE744" s="57"/>
      <c r="BF744" s="56"/>
      <c r="BG744" s="56"/>
      <c r="BH744" s="231"/>
      <c r="BI744" s="197">
        <f t="shared" si="100"/>
        <v>0</v>
      </c>
      <c r="BJ744" s="236"/>
      <c r="BK744" s="56"/>
      <c r="BL744" s="56"/>
      <c r="BM744" s="56"/>
      <c r="BN744" s="223"/>
      <c r="BO744" s="53"/>
      <c r="BP744" s="231"/>
      <c r="BQ744" s="59"/>
      <c r="BR744" s="60"/>
      <c r="BS744" s="59"/>
      <c r="BT744" s="238"/>
      <c r="BU744" s="59"/>
      <c r="BV744" s="58" t="e">
        <f t="shared" si="101"/>
        <v>#DIV/0!</v>
      </c>
      <c r="BW744" s="58" t="e">
        <f t="shared" si="102"/>
        <v>#DIV/0!</v>
      </c>
      <c r="BX744" s="58" t="e">
        <f t="shared" si="103"/>
        <v>#DIV/0!</v>
      </c>
      <c r="BY744" s="53"/>
      <c r="BZ744" s="58"/>
      <c r="CA744" s="61"/>
      <c r="CB744" s="56"/>
      <c r="CC744" s="56"/>
      <c r="CD744" s="56"/>
      <c r="CF744" s="62">
        <f t="shared" si="104"/>
        <v>0</v>
      </c>
      <c r="CG744" s="62">
        <f t="shared" si="105"/>
        <v>0</v>
      </c>
      <c r="CH744" s="173">
        <f t="shared" si="106"/>
        <v>0</v>
      </c>
      <c r="CI744" s="62">
        <f t="shared" si="107"/>
        <v>0</v>
      </c>
    </row>
    <row r="745" spans="2:87" ht="20.100000000000001" customHeight="1" x14ac:dyDescent="0.25">
      <c r="B745" s="53"/>
      <c r="C745" s="54"/>
      <c r="D745" s="267"/>
      <c r="E745" s="271"/>
      <c r="F745" s="55"/>
      <c r="G745" s="274"/>
      <c r="H745" s="53"/>
      <c r="I745" s="53"/>
      <c r="J745" s="53"/>
      <c r="K745" s="53"/>
      <c r="L745" s="265"/>
      <c r="M745" s="53"/>
      <c r="N745" s="260"/>
      <c r="O745" s="274"/>
      <c r="P745" s="53"/>
      <c r="Q745" s="263"/>
      <c r="R745" s="263"/>
      <c r="S745" s="179"/>
      <c r="T745" s="195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5"/>
      <c r="AF745" s="53"/>
      <c r="AG745" s="55"/>
      <c r="AH745" s="54"/>
      <c r="AI745" s="53"/>
      <c r="AJ745" s="53"/>
      <c r="AK745" s="208"/>
      <c r="AL745" s="54"/>
      <c r="AM745" s="53"/>
      <c r="AN745" s="206"/>
      <c r="AO745" s="54"/>
      <c r="AP745" s="54"/>
      <c r="AQ745" s="54"/>
      <c r="AR745" s="53"/>
      <c r="AS745" s="185"/>
      <c r="AT745" s="56"/>
      <c r="AU745" s="54"/>
      <c r="AV745" s="190"/>
      <c r="AW745" s="185"/>
      <c r="AX745" s="185"/>
      <c r="AY745" s="182"/>
      <c r="AZ745" s="56"/>
      <c r="BA745" s="56"/>
      <c r="BB745" s="56"/>
      <c r="BC745" s="56" t="str">
        <f t="shared" si="99"/>
        <v/>
      </c>
      <c r="BD745" s="56"/>
      <c r="BE745" s="57"/>
      <c r="BF745" s="56"/>
      <c r="BG745" s="56"/>
      <c r="BH745" s="231"/>
      <c r="BI745" s="197">
        <f t="shared" si="100"/>
        <v>0</v>
      </c>
      <c r="BJ745" s="236"/>
      <c r="BK745" s="56"/>
      <c r="BL745" s="56"/>
      <c r="BM745" s="56"/>
      <c r="BN745" s="223"/>
      <c r="BO745" s="53"/>
      <c r="BP745" s="231"/>
      <c r="BQ745" s="59"/>
      <c r="BR745" s="60"/>
      <c r="BS745" s="59"/>
      <c r="BT745" s="238"/>
      <c r="BU745" s="59"/>
      <c r="BV745" s="58" t="e">
        <f t="shared" si="101"/>
        <v>#DIV/0!</v>
      </c>
      <c r="BW745" s="58" t="e">
        <f t="shared" si="102"/>
        <v>#DIV/0!</v>
      </c>
      <c r="BX745" s="58" t="e">
        <f t="shared" si="103"/>
        <v>#DIV/0!</v>
      </c>
      <c r="BY745" s="53"/>
      <c r="BZ745" s="58"/>
      <c r="CA745" s="61"/>
      <c r="CB745" s="56"/>
      <c r="CC745" s="56"/>
      <c r="CD745" s="56"/>
      <c r="CF745" s="62">
        <f t="shared" si="104"/>
        <v>0</v>
      </c>
      <c r="CG745" s="62">
        <f t="shared" si="105"/>
        <v>0</v>
      </c>
      <c r="CH745" s="173">
        <f t="shared" si="106"/>
        <v>0</v>
      </c>
      <c r="CI745" s="62">
        <f t="shared" si="107"/>
        <v>0</v>
      </c>
    </row>
    <row r="746" spans="2:87" ht="20.100000000000001" customHeight="1" x14ac:dyDescent="0.25">
      <c r="B746" s="53"/>
      <c r="C746" s="54"/>
      <c r="D746" s="267"/>
      <c r="E746" s="271"/>
      <c r="F746" s="55"/>
      <c r="G746" s="274"/>
      <c r="H746" s="53"/>
      <c r="I746" s="53"/>
      <c r="J746" s="53"/>
      <c r="K746" s="53"/>
      <c r="L746" s="265"/>
      <c r="M746" s="53"/>
      <c r="N746" s="260"/>
      <c r="O746" s="274"/>
      <c r="P746" s="53"/>
      <c r="Q746" s="263"/>
      <c r="R746" s="263"/>
      <c r="S746" s="179"/>
      <c r="T746" s="195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5"/>
      <c r="AF746" s="53"/>
      <c r="AG746" s="55"/>
      <c r="AH746" s="54"/>
      <c r="AI746" s="53"/>
      <c r="AJ746" s="53"/>
      <c r="AK746" s="208"/>
      <c r="AL746" s="54"/>
      <c r="AM746" s="53"/>
      <c r="AN746" s="206"/>
      <c r="AO746" s="54"/>
      <c r="AP746" s="54"/>
      <c r="AQ746" s="54"/>
      <c r="AR746" s="53"/>
      <c r="AS746" s="185"/>
      <c r="AT746" s="56"/>
      <c r="AU746" s="54"/>
      <c r="AV746" s="190"/>
      <c r="AW746" s="185"/>
      <c r="AX746" s="185"/>
      <c r="AY746" s="182"/>
      <c r="AZ746" s="56"/>
      <c r="BA746" s="56"/>
      <c r="BB746" s="56"/>
      <c r="BC746" s="56" t="str">
        <f t="shared" si="99"/>
        <v/>
      </c>
      <c r="BD746" s="56"/>
      <c r="BE746" s="57"/>
      <c r="BF746" s="56"/>
      <c r="BG746" s="56"/>
      <c r="BH746" s="231"/>
      <c r="BI746" s="197">
        <f t="shared" si="100"/>
        <v>0</v>
      </c>
      <c r="BJ746" s="236"/>
      <c r="BK746" s="56"/>
      <c r="BL746" s="56"/>
      <c r="BM746" s="56"/>
      <c r="BN746" s="223"/>
      <c r="BO746" s="53"/>
      <c r="BP746" s="231"/>
      <c r="BQ746" s="59"/>
      <c r="BR746" s="60"/>
      <c r="BS746" s="59"/>
      <c r="BT746" s="238"/>
      <c r="BU746" s="59"/>
      <c r="BV746" s="58" t="e">
        <f t="shared" si="101"/>
        <v>#DIV/0!</v>
      </c>
      <c r="BW746" s="58" t="e">
        <f t="shared" si="102"/>
        <v>#DIV/0!</v>
      </c>
      <c r="BX746" s="58" t="e">
        <f t="shared" si="103"/>
        <v>#DIV/0!</v>
      </c>
      <c r="BY746" s="53"/>
      <c r="BZ746" s="58"/>
      <c r="CA746" s="61"/>
      <c r="CB746" s="56"/>
      <c r="CC746" s="56"/>
      <c r="CD746" s="56"/>
      <c r="CF746" s="62">
        <f t="shared" si="104"/>
        <v>0</v>
      </c>
      <c r="CG746" s="62">
        <f t="shared" si="105"/>
        <v>0</v>
      </c>
      <c r="CH746" s="173">
        <f t="shared" si="106"/>
        <v>0</v>
      </c>
      <c r="CI746" s="62">
        <f t="shared" si="107"/>
        <v>0</v>
      </c>
    </row>
    <row r="747" spans="2:87" ht="20.100000000000001" customHeight="1" x14ac:dyDescent="0.25">
      <c r="B747" s="53"/>
      <c r="C747" s="54"/>
      <c r="D747" s="267"/>
      <c r="E747" s="271"/>
      <c r="F747" s="55"/>
      <c r="G747" s="274"/>
      <c r="H747" s="53"/>
      <c r="I747" s="53"/>
      <c r="J747" s="53"/>
      <c r="K747" s="53"/>
      <c r="L747" s="265"/>
      <c r="M747" s="53"/>
      <c r="N747" s="260"/>
      <c r="O747" s="274"/>
      <c r="P747" s="53"/>
      <c r="Q747" s="263"/>
      <c r="R747" s="263"/>
      <c r="S747" s="179"/>
      <c r="T747" s="195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5"/>
      <c r="AF747" s="53"/>
      <c r="AG747" s="55"/>
      <c r="AH747" s="54"/>
      <c r="AI747" s="53"/>
      <c r="AJ747" s="53"/>
      <c r="AK747" s="208"/>
      <c r="AL747" s="54"/>
      <c r="AM747" s="53"/>
      <c r="AN747" s="206"/>
      <c r="AO747" s="54"/>
      <c r="AP747" s="54"/>
      <c r="AQ747" s="54"/>
      <c r="AR747" s="53"/>
      <c r="AS747" s="185"/>
      <c r="AT747" s="56"/>
      <c r="AU747" s="54"/>
      <c r="AV747" s="190"/>
      <c r="AW747" s="185"/>
      <c r="AX747" s="185"/>
      <c r="AY747" s="182"/>
      <c r="AZ747" s="56"/>
      <c r="BA747" s="56"/>
      <c r="BB747" s="56"/>
      <c r="BC747" s="56" t="str">
        <f t="shared" si="99"/>
        <v/>
      </c>
      <c r="BD747" s="56"/>
      <c r="BE747" s="57"/>
      <c r="BF747" s="56"/>
      <c r="BG747" s="56"/>
      <c r="BH747" s="231"/>
      <c r="BI747" s="197">
        <f t="shared" si="100"/>
        <v>0</v>
      </c>
      <c r="BJ747" s="236"/>
      <c r="BK747" s="56"/>
      <c r="BL747" s="56"/>
      <c r="BM747" s="56"/>
      <c r="BN747" s="223"/>
      <c r="BO747" s="53"/>
      <c r="BP747" s="231"/>
      <c r="BQ747" s="59"/>
      <c r="BR747" s="60"/>
      <c r="BS747" s="59"/>
      <c r="BT747" s="238"/>
      <c r="BU747" s="59"/>
      <c r="BV747" s="58" t="e">
        <f t="shared" si="101"/>
        <v>#DIV/0!</v>
      </c>
      <c r="BW747" s="58" t="e">
        <f t="shared" si="102"/>
        <v>#DIV/0!</v>
      </c>
      <c r="BX747" s="58" t="e">
        <f t="shared" si="103"/>
        <v>#DIV/0!</v>
      </c>
      <c r="BY747" s="53"/>
      <c r="BZ747" s="58"/>
      <c r="CA747" s="61"/>
      <c r="CB747" s="56"/>
      <c r="CC747" s="56"/>
      <c r="CD747" s="56"/>
      <c r="CF747" s="62">
        <f t="shared" si="104"/>
        <v>0</v>
      </c>
      <c r="CG747" s="62">
        <f t="shared" si="105"/>
        <v>0</v>
      </c>
      <c r="CH747" s="173">
        <f t="shared" si="106"/>
        <v>0</v>
      </c>
      <c r="CI747" s="62">
        <f t="shared" si="107"/>
        <v>0</v>
      </c>
    </row>
    <row r="748" spans="2:87" ht="20.100000000000001" customHeight="1" x14ac:dyDescent="0.25">
      <c r="B748" s="53"/>
      <c r="C748" s="54"/>
      <c r="D748" s="267"/>
      <c r="E748" s="271"/>
      <c r="F748" s="55"/>
      <c r="G748" s="274"/>
      <c r="H748" s="53"/>
      <c r="I748" s="53"/>
      <c r="J748" s="53"/>
      <c r="K748" s="53"/>
      <c r="L748" s="265"/>
      <c r="M748" s="53"/>
      <c r="N748" s="260"/>
      <c r="O748" s="274"/>
      <c r="P748" s="53"/>
      <c r="Q748" s="263"/>
      <c r="R748" s="263"/>
      <c r="S748" s="179"/>
      <c r="T748" s="195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5"/>
      <c r="AF748" s="53"/>
      <c r="AG748" s="55"/>
      <c r="AH748" s="54"/>
      <c r="AI748" s="53"/>
      <c r="AJ748" s="53"/>
      <c r="AK748" s="208"/>
      <c r="AL748" s="54"/>
      <c r="AM748" s="53"/>
      <c r="AN748" s="206"/>
      <c r="AO748" s="54"/>
      <c r="AP748" s="54"/>
      <c r="AQ748" s="54"/>
      <c r="AR748" s="53"/>
      <c r="AS748" s="185"/>
      <c r="AT748" s="56"/>
      <c r="AU748" s="54"/>
      <c r="AV748" s="190"/>
      <c r="AW748" s="185"/>
      <c r="AX748" s="185"/>
      <c r="AY748" s="182"/>
      <c r="AZ748" s="56"/>
      <c r="BA748" s="56"/>
      <c r="BB748" s="56"/>
      <c r="BC748" s="56" t="str">
        <f t="shared" si="99"/>
        <v/>
      </c>
      <c r="BD748" s="56"/>
      <c r="BE748" s="57"/>
      <c r="BF748" s="56"/>
      <c r="BG748" s="56"/>
      <c r="BH748" s="231"/>
      <c r="BI748" s="197">
        <f t="shared" si="100"/>
        <v>0</v>
      </c>
      <c r="BJ748" s="236"/>
      <c r="BK748" s="56"/>
      <c r="BL748" s="56"/>
      <c r="BM748" s="56"/>
      <c r="BN748" s="223"/>
      <c r="BO748" s="53"/>
      <c r="BP748" s="231"/>
      <c r="BQ748" s="59"/>
      <c r="BR748" s="60"/>
      <c r="BS748" s="59"/>
      <c r="BT748" s="238"/>
      <c r="BU748" s="59"/>
      <c r="BV748" s="58" t="e">
        <f t="shared" si="101"/>
        <v>#DIV/0!</v>
      </c>
      <c r="BW748" s="58" t="e">
        <f t="shared" si="102"/>
        <v>#DIV/0!</v>
      </c>
      <c r="BX748" s="58" t="e">
        <f t="shared" si="103"/>
        <v>#DIV/0!</v>
      </c>
      <c r="BY748" s="53"/>
      <c r="BZ748" s="58"/>
      <c r="CA748" s="61"/>
      <c r="CB748" s="56"/>
      <c r="CC748" s="56"/>
      <c r="CD748" s="56"/>
      <c r="CF748" s="62">
        <f t="shared" si="104"/>
        <v>0</v>
      </c>
      <c r="CG748" s="62">
        <f t="shared" si="105"/>
        <v>0</v>
      </c>
      <c r="CH748" s="173">
        <f t="shared" si="106"/>
        <v>0</v>
      </c>
      <c r="CI748" s="62">
        <f t="shared" si="107"/>
        <v>0</v>
      </c>
    </row>
    <row r="749" spans="2:87" ht="20.100000000000001" customHeight="1" x14ac:dyDescent="0.25">
      <c r="B749" s="53"/>
      <c r="C749" s="54"/>
      <c r="D749" s="267"/>
      <c r="E749" s="271"/>
      <c r="F749" s="55"/>
      <c r="G749" s="274"/>
      <c r="H749" s="53"/>
      <c r="I749" s="53"/>
      <c r="J749" s="53"/>
      <c r="K749" s="53"/>
      <c r="L749" s="265"/>
      <c r="M749" s="53"/>
      <c r="N749" s="260"/>
      <c r="O749" s="274"/>
      <c r="P749" s="53"/>
      <c r="Q749" s="263"/>
      <c r="R749" s="263"/>
      <c r="S749" s="179"/>
      <c r="T749" s="195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5"/>
      <c r="AF749" s="53"/>
      <c r="AG749" s="55"/>
      <c r="AH749" s="54"/>
      <c r="AI749" s="53"/>
      <c r="AJ749" s="53"/>
      <c r="AK749" s="208"/>
      <c r="AL749" s="54"/>
      <c r="AM749" s="53"/>
      <c r="AN749" s="206"/>
      <c r="AO749" s="54"/>
      <c r="AP749" s="54"/>
      <c r="AQ749" s="54"/>
      <c r="AR749" s="53"/>
      <c r="AS749" s="185"/>
      <c r="AT749" s="56"/>
      <c r="AU749" s="54"/>
      <c r="AV749" s="190"/>
      <c r="AW749" s="185"/>
      <c r="AX749" s="185"/>
      <c r="AY749" s="182"/>
      <c r="AZ749" s="56"/>
      <c r="BA749" s="56"/>
      <c r="BB749" s="56"/>
      <c r="BC749" s="56" t="str">
        <f t="shared" si="99"/>
        <v/>
      </c>
      <c r="BD749" s="56"/>
      <c r="BE749" s="57"/>
      <c r="BF749" s="56"/>
      <c r="BG749" s="56"/>
      <c r="BH749" s="231"/>
      <c r="BI749" s="197">
        <f t="shared" si="100"/>
        <v>0</v>
      </c>
      <c r="BJ749" s="236"/>
      <c r="BK749" s="56"/>
      <c r="BL749" s="56"/>
      <c r="BM749" s="56"/>
      <c r="BN749" s="223"/>
      <c r="BO749" s="53"/>
      <c r="BP749" s="231"/>
      <c r="BQ749" s="59"/>
      <c r="BR749" s="60"/>
      <c r="BS749" s="59"/>
      <c r="BT749" s="238"/>
      <c r="BU749" s="59"/>
      <c r="BV749" s="58" t="e">
        <f t="shared" si="101"/>
        <v>#DIV/0!</v>
      </c>
      <c r="BW749" s="58" t="e">
        <f t="shared" si="102"/>
        <v>#DIV/0!</v>
      </c>
      <c r="BX749" s="58" t="e">
        <f t="shared" si="103"/>
        <v>#DIV/0!</v>
      </c>
      <c r="BY749" s="53"/>
      <c r="BZ749" s="58"/>
      <c r="CA749" s="61"/>
      <c r="CB749" s="56"/>
      <c r="CC749" s="56"/>
      <c r="CD749" s="56"/>
      <c r="CF749" s="62">
        <f t="shared" si="104"/>
        <v>0</v>
      </c>
      <c r="CG749" s="62">
        <f t="shared" si="105"/>
        <v>0</v>
      </c>
      <c r="CH749" s="173">
        <f t="shared" si="106"/>
        <v>0</v>
      </c>
      <c r="CI749" s="62">
        <f t="shared" si="107"/>
        <v>0</v>
      </c>
    </row>
    <row r="750" spans="2:87" ht="20.100000000000001" customHeight="1" x14ac:dyDescent="0.25">
      <c r="B750" s="53"/>
      <c r="C750" s="54"/>
      <c r="D750" s="267"/>
      <c r="E750" s="271"/>
      <c r="F750" s="55"/>
      <c r="G750" s="274"/>
      <c r="H750" s="53"/>
      <c r="I750" s="53"/>
      <c r="J750" s="53"/>
      <c r="K750" s="53"/>
      <c r="L750" s="265"/>
      <c r="M750" s="53"/>
      <c r="N750" s="260"/>
      <c r="O750" s="274"/>
      <c r="P750" s="53"/>
      <c r="Q750" s="263"/>
      <c r="R750" s="263"/>
      <c r="S750" s="179"/>
      <c r="T750" s="195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5"/>
      <c r="AF750" s="53"/>
      <c r="AG750" s="55"/>
      <c r="AH750" s="54"/>
      <c r="AI750" s="53"/>
      <c r="AJ750" s="53"/>
      <c r="AK750" s="208"/>
      <c r="AL750" s="54"/>
      <c r="AM750" s="53"/>
      <c r="AN750" s="206"/>
      <c r="AO750" s="54"/>
      <c r="AP750" s="54"/>
      <c r="AQ750" s="54"/>
      <c r="AR750" s="53"/>
      <c r="AS750" s="185"/>
      <c r="AT750" s="56"/>
      <c r="AU750" s="54"/>
      <c r="AV750" s="190"/>
      <c r="AW750" s="185"/>
      <c r="AX750" s="185"/>
      <c r="AY750" s="182"/>
      <c r="AZ750" s="56"/>
      <c r="BA750" s="56"/>
      <c r="BB750" s="56"/>
      <c r="BC750" s="56" t="str">
        <f t="shared" si="99"/>
        <v/>
      </c>
      <c r="BD750" s="56"/>
      <c r="BE750" s="57"/>
      <c r="BF750" s="56"/>
      <c r="BG750" s="56"/>
      <c r="BH750" s="231"/>
      <c r="BI750" s="197">
        <f t="shared" si="100"/>
        <v>0</v>
      </c>
      <c r="BJ750" s="236"/>
      <c r="BK750" s="56"/>
      <c r="BL750" s="56"/>
      <c r="BM750" s="56"/>
      <c r="BN750" s="223"/>
      <c r="BO750" s="53"/>
      <c r="BP750" s="231"/>
      <c r="BQ750" s="59"/>
      <c r="BR750" s="60"/>
      <c r="BS750" s="59"/>
      <c r="BT750" s="238"/>
      <c r="BU750" s="59"/>
      <c r="BV750" s="58" t="e">
        <f t="shared" si="101"/>
        <v>#DIV/0!</v>
      </c>
      <c r="BW750" s="58" t="e">
        <f t="shared" si="102"/>
        <v>#DIV/0!</v>
      </c>
      <c r="BX750" s="58" t="e">
        <f t="shared" si="103"/>
        <v>#DIV/0!</v>
      </c>
      <c r="BY750" s="53"/>
      <c r="BZ750" s="58"/>
      <c r="CA750" s="61"/>
      <c r="CB750" s="56"/>
      <c r="CC750" s="56"/>
      <c r="CD750" s="56"/>
      <c r="CF750" s="62">
        <f t="shared" si="104"/>
        <v>0</v>
      </c>
      <c r="CG750" s="62">
        <f t="shared" si="105"/>
        <v>0</v>
      </c>
      <c r="CH750" s="173">
        <f t="shared" si="106"/>
        <v>0</v>
      </c>
      <c r="CI750" s="62">
        <f t="shared" si="107"/>
        <v>0</v>
      </c>
    </row>
    <row r="751" spans="2:87" ht="20.100000000000001" customHeight="1" x14ac:dyDescent="0.25">
      <c r="B751" s="53"/>
      <c r="C751" s="54"/>
      <c r="D751" s="267"/>
      <c r="E751" s="271"/>
      <c r="F751" s="55"/>
      <c r="G751" s="274"/>
      <c r="H751" s="53"/>
      <c r="I751" s="53"/>
      <c r="J751" s="53"/>
      <c r="K751" s="53"/>
      <c r="L751" s="265"/>
      <c r="M751" s="53"/>
      <c r="N751" s="260"/>
      <c r="O751" s="274"/>
      <c r="P751" s="53"/>
      <c r="Q751" s="263"/>
      <c r="R751" s="263"/>
      <c r="S751" s="179"/>
      <c r="T751" s="195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5"/>
      <c r="AF751" s="53"/>
      <c r="AG751" s="55"/>
      <c r="AH751" s="54"/>
      <c r="AI751" s="53"/>
      <c r="AJ751" s="53"/>
      <c r="AK751" s="208"/>
      <c r="AL751" s="54"/>
      <c r="AM751" s="53"/>
      <c r="AN751" s="206"/>
      <c r="AO751" s="54"/>
      <c r="AP751" s="54"/>
      <c r="AQ751" s="54"/>
      <c r="AR751" s="53"/>
      <c r="AS751" s="185"/>
      <c r="AT751" s="56"/>
      <c r="AU751" s="54"/>
      <c r="AV751" s="190"/>
      <c r="AW751" s="185"/>
      <c r="AX751" s="185"/>
      <c r="AY751" s="182"/>
      <c r="AZ751" s="56"/>
      <c r="BA751" s="56"/>
      <c r="BB751" s="56"/>
      <c r="BC751" s="56" t="str">
        <f t="shared" si="99"/>
        <v/>
      </c>
      <c r="BD751" s="56"/>
      <c r="BE751" s="57"/>
      <c r="BF751" s="56"/>
      <c r="BG751" s="56"/>
      <c r="BH751" s="231"/>
      <c r="BI751" s="197">
        <f t="shared" si="100"/>
        <v>0</v>
      </c>
      <c r="BJ751" s="236"/>
      <c r="BK751" s="56"/>
      <c r="BL751" s="56"/>
      <c r="BM751" s="56"/>
      <c r="BN751" s="223"/>
      <c r="BO751" s="53"/>
      <c r="BP751" s="231"/>
      <c r="BQ751" s="59"/>
      <c r="BR751" s="60"/>
      <c r="BS751" s="59"/>
      <c r="BT751" s="238"/>
      <c r="BU751" s="59"/>
      <c r="BV751" s="58" t="e">
        <f t="shared" si="101"/>
        <v>#DIV/0!</v>
      </c>
      <c r="BW751" s="58" t="e">
        <f t="shared" si="102"/>
        <v>#DIV/0!</v>
      </c>
      <c r="BX751" s="58" t="e">
        <f t="shared" si="103"/>
        <v>#DIV/0!</v>
      </c>
      <c r="BY751" s="53"/>
      <c r="BZ751" s="58"/>
      <c r="CA751" s="61"/>
      <c r="CB751" s="56"/>
      <c r="CC751" s="56"/>
      <c r="CD751" s="56"/>
      <c r="CF751" s="62">
        <f t="shared" si="104"/>
        <v>0</v>
      </c>
      <c r="CG751" s="62">
        <f t="shared" si="105"/>
        <v>0</v>
      </c>
      <c r="CH751" s="173">
        <f t="shared" si="106"/>
        <v>0</v>
      </c>
      <c r="CI751" s="62">
        <f t="shared" si="107"/>
        <v>0</v>
      </c>
    </row>
    <row r="752" spans="2:87" ht="20.100000000000001" customHeight="1" x14ac:dyDescent="0.25">
      <c r="B752" s="53"/>
      <c r="C752" s="54"/>
      <c r="D752" s="267"/>
      <c r="E752" s="271"/>
      <c r="F752" s="55"/>
      <c r="G752" s="274"/>
      <c r="H752" s="53"/>
      <c r="I752" s="53"/>
      <c r="J752" s="53"/>
      <c r="K752" s="53"/>
      <c r="L752" s="265"/>
      <c r="M752" s="53"/>
      <c r="N752" s="260"/>
      <c r="O752" s="274"/>
      <c r="P752" s="53"/>
      <c r="Q752" s="263"/>
      <c r="R752" s="263"/>
      <c r="S752" s="179"/>
      <c r="T752" s="195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5"/>
      <c r="AF752" s="53"/>
      <c r="AG752" s="55"/>
      <c r="AH752" s="54"/>
      <c r="AI752" s="53"/>
      <c r="AJ752" s="53"/>
      <c r="AK752" s="208"/>
      <c r="AL752" s="54"/>
      <c r="AM752" s="53"/>
      <c r="AN752" s="206"/>
      <c r="AO752" s="54"/>
      <c r="AP752" s="54"/>
      <c r="AQ752" s="54"/>
      <c r="AR752" s="53"/>
      <c r="AS752" s="185"/>
      <c r="AT752" s="56"/>
      <c r="AU752" s="54"/>
      <c r="AV752" s="190"/>
      <c r="AW752" s="185"/>
      <c r="AX752" s="185"/>
      <c r="AY752" s="182"/>
      <c r="AZ752" s="56"/>
      <c r="BA752" s="56"/>
      <c r="BB752" s="56"/>
      <c r="BC752" s="56" t="str">
        <f t="shared" si="99"/>
        <v/>
      </c>
      <c r="BD752" s="56"/>
      <c r="BE752" s="57"/>
      <c r="BF752" s="56"/>
      <c r="BG752" s="56"/>
      <c r="BH752" s="231"/>
      <c r="BI752" s="197">
        <f t="shared" si="100"/>
        <v>0</v>
      </c>
      <c r="BJ752" s="236"/>
      <c r="BK752" s="56"/>
      <c r="BL752" s="56"/>
      <c r="BM752" s="56"/>
      <c r="BN752" s="223"/>
      <c r="BO752" s="53"/>
      <c r="BP752" s="231"/>
      <c r="BQ752" s="59"/>
      <c r="BR752" s="60"/>
      <c r="BS752" s="59"/>
      <c r="BT752" s="238"/>
      <c r="BU752" s="59"/>
      <c r="BV752" s="58" t="e">
        <f t="shared" si="101"/>
        <v>#DIV/0!</v>
      </c>
      <c r="BW752" s="58" t="e">
        <f t="shared" si="102"/>
        <v>#DIV/0!</v>
      </c>
      <c r="BX752" s="58" t="e">
        <f t="shared" si="103"/>
        <v>#DIV/0!</v>
      </c>
      <c r="BY752" s="53"/>
      <c r="BZ752" s="58"/>
      <c r="CA752" s="61"/>
      <c r="CB752" s="56"/>
      <c r="CC752" s="56"/>
      <c r="CD752" s="56"/>
      <c r="CF752" s="62">
        <f t="shared" si="104"/>
        <v>0</v>
      </c>
      <c r="CG752" s="62">
        <f t="shared" si="105"/>
        <v>0</v>
      </c>
      <c r="CH752" s="173">
        <f t="shared" si="106"/>
        <v>0</v>
      </c>
      <c r="CI752" s="62">
        <f t="shared" si="107"/>
        <v>0</v>
      </c>
    </row>
    <row r="753" spans="2:87" ht="20.100000000000001" customHeight="1" x14ac:dyDescent="0.25">
      <c r="B753" s="53"/>
      <c r="C753" s="54"/>
      <c r="D753" s="267"/>
      <c r="E753" s="271"/>
      <c r="F753" s="55"/>
      <c r="G753" s="274"/>
      <c r="H753" s="53"/>
      <c r="I753" s="53"/>
      <c r="J753" s="53"/>
      <c r="K753" s="53"/>
      <c r="L753" s="265"/>
      <c r="M753" s="53"/>
      <c r="N753" s="260"/>
      <c r="O753" s="274"/>
      <c r="P753" s="53"/>
      <c r="Q753" s="263"/>
      <c r="R753" s="263"/>
      <c r="S753" s="179"/>
      <c r="T753" s="195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5"/>
      <c r="AF753" s="53"/>
      <c r="AG753" s="55"/>
      <c r="AH753" s="54"/>
      <c r="AI753" s="53"/>
      <c r="AJ753" s="53"/>
      <c r="AK753" s="208"/>
      <c r="AL753" s="54"/>
      <c r="AM753" s="53"/>
      <c r="AN753" s="206"/>
      <c r="AO753" s="54"/>
      <c r="AP753" s="54"/>
      <c r="AQ753" s="54"/>
      <c r="AR753" s="53"/>
      <c r="AS753" s="185"/>
      <c r="AT753" s="56"/>
      <c r="AU753" s="54"/>
      <c r="AV753" s="190"/>
      <c r="AW753" s="185"/>
      <c r="AX753" s="185"/>
      <c r="AY753" s="182"/>
      <c r="AZ753" s="56"/>
      <c r="BA753" s="56"/>
      <c r="BB753" s="56"/>
      <c r="BC753" s="56" t="str">
        <f t="shared" si="99"/>
        <v/>
      </c>
      <c r="BD753" s="56"/>
      <c r="BE753" s="57"/>
      <c r="BF753" s="56"/>
      <c r="BG753" s="56"/>
      <c r="BH753" s="231"/>
      <c r="BI753" s="197">
        <f t="shared" si="100"/>
        <v>0</v>
      </c>
      <c r="BJ753" s="236"/>
      <c r="BK753" s="56"/>
      <c r="BL753" s="56"/>
      <c r="BM753" s="56"/>
      <c r="BN753" s="223"/>
      <c r="BO753" s="53"/>
      <c r="BP753" s="231"/>
      <c r="BQ753" s="59"/>
      <c r="BR753" s="60"/>
      <c r="BS753" s="59"/>
      <c r="BT753" s="238"/>
      <c r="BU753" s="59"/>
      <c r="BV753" s="58" t="e">
        <f t="shared" si="101"/>
        <v>#DIV/0!</v>
      </c>
      <c r="BW753" s="58" t="e">
        <f t="shared" si="102"/>
        <v>#DIV/0!</v>
      </c>
      <c r="BX753" s="58" t="e">
        <f t="shared" si="103"/>
        <v>#DIV/0!</v>
      </c>
      <c r="BY753" s="53"/>
      <c r="BZ753" s="58"/>
      <c r="CA753" s="61"/>
      <c r="CB753" s="56"/>
      <c r="CC753" s="56"/>
      <c r="CD753" s="56"/>
      <c r="CF753" s="62">
        <f t="shared" si="104"/>
        <v>0</v>
      </c>
      <c r="CG753" s="62">
        <f t="shared" si="105"/>
        <v>0</v>
      </c>
      <c r="CH753" s="173">
        <f t="shared" si="106"/>
        <v>0</v>
      </c>
      <c r="CI753" s="62">
        <f t="shared" si="107"/>
        <v>0</v>
      </c>
    </row>
    <row r="754" spans="2:87" ht="20.100000000000001" customHeight="1" x14ac:dyDescent="0.25">
      <c r="B754" s="53"/>
      <c r="C754" s="54"/>
      <c r="D754" s="267"/>
      <c r="E754" s="271"/>
      <c r="F754" s="55"/>
      <c r="G754" s="274"/>
      <c r="H754" s="53"/>
      <c r="I754" s="53"/>
      <c r="J754" s="53"/>
      <c r="K754" s="53"/>
      <c r="L754" s="265"/>
      <c r="M754" s="53"/>
      <c r="N754" s="260"/>
      <c r="O754" s="274"/>
      <c r="P754" s="53"/>
      <c r="Q754" s="263"/>
      <c r="R754" s="263"/>
      <c r="S754" s="179"/>
      <c r="T754" s="195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5"/>
      <c r="AF754" s="53"/>
      <c r="AG754" s="55"/>
      <c r="AH754" s="54"/>
      <c r="AI754" s="53"/>
      <c r="AJ754" s="53"/>
      <c r="AK754" s="208"/>
      <c r="AL754" s="54"/>
      <c r="AM754" s="53"/>
      <c r="AN754" s="206"/>
      <c r="AO754" s="54"/>
      <c r="AP754" s="54"/>
      <c r="AQ754" s="54"/>
      <c r="AR754" s="53"/>
      <c r="AS754" s="185"/>
      <c r="AT754" s="56"/>
      <c r="AU754" s="54"/>
      <c r="AV754" s="190"/>
      <c r="AW754" s="185"/>
      <c r="AX754" s="185"/>
      <c r="AY754" s="182"/>
      <c r="AZ754" s="56"/>
      <c r="BA754" s="56"/>
      <c r="BB754" s="56"/>
      <c r="BC754" s="56" t="str">
        <f t="shared" si="99"/>
        <v/>
      </c>
      <c r="BD754" s="56"/>
      <c r="BE754" s="57"/>
      <c r="BF754" s="56"/>
      <c r="BG754" s="56"/>
      <c r="BH754" s="231"/>
      <c r="BI754" s="197">
        <f t="shared" si="100"/>
        <v>0</v>
      </c>
      <c r="BJ754" s="236"/>
      <c r="BK754" s="56"/>
      <c r="BL754" s="56"/>
      <c r="BM754" s="56"/>
      <c r="BN754" s="223"/>
      <c r="BO754" s="53"/>
      <c r="BP754" s="231"/>
      <c r="BQ754" s="59"/>
      <c r="BR754" s="60"/>
      <c r="BS754" s="59"/>
      <c r="BT754" s="238"/>
      <c r="BU754" s="59"/>
      <c r="BV754" s="58" t="e">
        <f t="shared" si="101"/>
        <v>#DIV/0!</v>
      </c>
      <c r="BW754" s="58" t="e">
        <f t="shared" si="102"/>
        <v>#DIV/0!</v>
      </c>
      <c r="BX754" s="58" t="e">
        <f t="shared" si="103"/>
        <v>#DIV/0!</v>
      </c>
      <c r="BY754" s="53"/>
      <c r="BZ754" s="58"/>
      <c r="CA754" s="61"/>
      <c r="CB754" s="56"/>
      <c r="CC754" s="56"/>
      <c r="CD754" s="56"/>
      <c r="CF754" s="62">
        <f t="shared" si="104"/>
        <v>0</v>
      </c>
      <c r="CG754" s="62">
        <f t="shared" si="105"/>
        <v>0</v>
      </c>
      <c r="CH754" s="173">
        <f t="shared" si="106"/>
        <v>0</v>
      </c>
      <c r="CI754" s="62">
        <f t="shared" si="107"/>
        <v>0</v>
      </c>
    </row>
    <row r="755" spans="2:87" ht="20.100000000000001" customHeight="1" x14ac:dyDescent="0.25">
      <c r="B755" s="53"/>
      <c r="C755" s="54"/>
      <c r="D755" s="267"/>
      <c r="E755" s="271"/>
      <c r="F755" s="55"/>
      <c r="G755" s="274"/>
      <c r="H755" s="53"/>
      <c r="I755" s="53"/>
      <c r="J755" s="53"/>
      <c r="K755" s="53"/>
      <c r="L755" s="265"/>
      <c r="M755" s="53"/>
      <c r="N755" s="260"/>
      <c r="O755" s="274"/>
      <c r="P755" s="53"/>
      <c r="Q755" s="263"/>
      <c r="R755" s="263"/>
      <c r="S755" s="179"/>
      <c r="T755" s="195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5"/>
      <c r="AF755" s="53"/>
      <c r="AG755" s="55"/>
      <c r="AH755" s="54"/>
      <c r="AI755" s="53"/>
      <c r="AJ755" s="53"/>
      <c r="AK755" s="208"/>
      <c r="AL755" s="54"/>
      <c r="AM755" s="53"/>
      <c r="AN755" s="206"/>
      <c r="AO755" s="54"/>
      <c r="AP755" s="54"/>
      <c r="AQ755" s="54"/>
      <c r="AR755" s="53"/>
      <c r="AS755" s="185"/>
      <c r="AT755" s="56"/>
      <c r="AU755" s="54"/>
      <c r="AV755" s="190"/>
      <c r="AW755" s="185"/>
      <c r="AX755" s="185"/>
      <c r="AY755" s="182"/>
      <c r="AZ755" s="56"/>
      <c r="BA755" s="56"/>
      <c r="BB755" s="56"/>
      <c r="BC755" s="56" t="str">
        <f t="shared" si="99"/>
        <v/>
      </c>
      <c r="BD755" s="56"/>
      <c r="BE755" s="57"/>
      <c r="BF755" s="56"/>
      <c r="BG755" s="56"/>
      <c r="BH755" s="231"/>
      <c r="BI755" s="197">
        <f t="shared" si="100"/>
        <v>0</v>
      </c>
      <c r="BJ755" s="236"/>
      <c r="BK755" s="56"/>
      <c r="BL755" s="56"/>
      <c r="BM755" s="56"/>
      <c r="BN755" s="223"/>
      <c r="BO755" s="53"/>
      <c r="BP755" s="231"/>
      <c r="BQ755" s="59"/>
      <c r="BR755" s="60"/>
      <c r="BS755" s="59"/>
      <c r="BT755" s="238"/>
      <c r="BU755" s="59"/>
      <c r="BV755" s="58" t="e">
        <f t="shared" si="101"/>
        <v>#DIV/0!</v>
      </c>
      <c r="BW755" s="58" t="e">
        <f t="shared" si="102"/>
        <v>#DIV/0!</v>
      </c>
      <c r="BX755" s="58" t="e">
        <f t="shared" si="103"/>
        <v>#DIV/0!</v>
      </c>
      <c r="BY755" s="53"/>
      <c r="BZ755" s="58"/>
      <c r="CA755" s="61"/>
      <c r="CB755" s="56"/>
      <c r="CC755" s="56"/>
      <c r="CD755" s="56"/>
      <c r="CF755" s="62">
        <f t="shared" si="104"/>
        <v>0</v>
      </c>
      <c r="CG755" s="62">
        <f t="shared" si="105"/>
        <v>0</v>
      </c>
      <c r="CH755" s="173">
        <f t="shared" si="106"/>
        <v>0</v>
      </c>
      <c r="CI755" s="62">
        <f t="shared" si="107"/>
        <v>0</v>
      </c>
    </row>
    <row r="756" spans="2:87" ht="20.100000000000001" customHeight="1" x14ac:dyDescent="0.25">
      <c r="B756" s="53"/>
      <c r="C756" s="54"/>
      <c r="D756" s="267"/>
      <c r="E756" s="271"/>
      <c r="F756" s="55"/>
      <c r="G756" s="274"/>
      <c r="H756" s="53"/>
      <c r="I756" s="53"/>
      <c r="J756" s="53"/>
      <c r="K756" s="53"/>
      <c r="L756" s="265"/>
      <c r="M756" s="53"/>
      <c r="N756" s="260"/>
      <c r="O756" s="274"/>
      <c r="P756" s="53"/>
      <c r="Q756" s="263"/>
      <c r="R756" s="263"/>
      <c r="S756" s="179"/>
      <c r="T756" s="195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5"/>
      <c r="AF756" s="53"/>
      <c r="AG756" s="55"/>
      <c r="AH756" s="54"/>
      <c r="AI756" s="53"/>
      <c r="AJ756" s="53"/>
      <c r="AK756" s="208"/>
      <c r="AL756" s="54"/>
      <c r="AM756" s="53"/>
      <c r="AN756" s="206"/>
      <c r="AO756" s="54"/>
      <c r="AP756" s="54"/>
      <c r="AQ756" s="54"/>
      <c r="AR756" s="53"/>
      <c r="AS756" s="185"/>
      <c r="AT756" s="56"/>
      <c r="AU756" s="54"/>
      <c r="AV756" s="190"/>
      <c r="AW756" s="185"/>
      <c r="AX756" s="185"/>
      <c r="AY756" s="182"/>
      <c r="AZ756" s="56"/>
      <c r="BA756" s="56"/>
      <c r="BB756" s="56"/>
      <c r="BC756" s="56" t="str">
        <f t="shared" si="99"/>
        <v/>
      </c>
      <c r="BD756" s="56"/>
      <c r="BE756" s="57"/>
      <c r="BF756" s="56"/>
      <c r="BG756" s="56"/>
      <c r="BH756" s="231"/>
      <c r="BI756" s="197">
        <f t="shared" si="100"/>
        <v>0</v>
      </c>
      <c r="BJ756" s="236"/>
      <c r="BK756" s="56"/>
      <c r="BL756" s="56"/>
      <c r="BM756" s="56"/>
      <c r="BN756" s="223"/>
      <c r="BO756" s="53"/>
      <c r="BP756" s="231"/>
      <c r="BQ756" s="59"/>
      <c r="BR756" s="60"/>
      <c r="BS756" s="59"/>
      <c r="BT756" s="238"/>
      <c r="BU756" s="59"/>
      <c r="BV756" s="58" t="e">
        <f t="shared" si="101"/>
        <v>#DIV/0!</v>
      </c>
      <c r="BW756" s="58" t="e">
        <f t="shared" si="102"/>
        <v>#DIV/0!</v>
      </c>
      <c r="BX756" s="58" t="e">
        <f t="shared" si="103"/>
        <v>#DIV/0!</v>
      </c>
      <c r="BY756" s="53"/>
      <c r="BZ756" s="58"/>
      <c r="CA756" s="61"/>
      <c r="CB756" s="56"/>
      <c r="CC756" s="56"/>
      <c r="CD756" s="56"/>
      <c r="CF756" s="62">
        <f t="shared" si="104"/>
        <v>0</v>
      </c>
      <c r="CG756" s="62">
        <f t="shared" si="105"/>
        <v>0</v>
      </c>
      <c r="CH756" s="173">
        <f t="shared" si="106"/>
        <v>0</v>
      </c>
      <c r="CI756" s="62">
        <f t="shared" si="107"/>
        <v>0</v>
      </c>
    </row>
    <row r="757" spans="2:87" ht="20.100000000000001" customHeight="1" x14ac:dyDescent="0.25">
      <c r="B757" s="53"/>
      <c r="C757" s="54"/>
      <c r="D757" s="267"/>
      <c r="E757" s="271"/>
      <c r="F757" s="55"/>
      <c r="G757" s="274"/>
      <c r="H757" s="53"/>
      <c r="I757" s="53"/>
      <c r="J757" s="53"/>
      <c r="K757" s="53"/>
      <c r="L757" s="265"/>
      <c r="M757" s="53"/>
      <c r="N757" s="260"/>
      <c r="O757" s="274"/>
      <c r="P757" s="53"/>
      <c r="Q757" s="263"/>
      <c r="R757" s="263"/>
      <c r="S757" s="179"/>
      <c r="T757" s="195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5"/>
      <c r="AF757" s="53"/>
      <c r="AG757" s="55"/>
      <c r="AH757" s="54"/>
      <c r="AI757" s="53"/>
      <c r="AJ757" s="53"/>
      <c r="AK757" s="208"/>
      <c r="AL757" s="54"/>
      <c r="AM757" s="53"/>
      <c r="AN757" s="206"/>
      <c r="AO757" s="54"/>
      <c r="AP757" s="54"/>
      <c r="AQ757" s="54"/>
      <c r="AR757" s="53"/>
      <c r="AS757" s="185"/>
      <c r="AT757" s="56"/>
      <c r="AU757" s="54"/>
      <c r="AV757" s="190"/>
      <c r="AW757" s="185"/>
      <c r="AX757" s="185"/>
      <c r="AY757" s="182"/>
      <c r="AZ757" s="56"/>
      <c r="BA757" s="56"/>
      <c r="BB757" s="56"/>
      <c r="BC757" s="56" t="str">
        <f t="shared" si="99"/>
        <v/>
      </c>
      <c r="BD757" s="56"/>
      <c r="BE757" s="57"/>
      <c r="BF757" s="56"/>
      <c r="BG757" s="56"/>
      <c r="BH757" s="231"/>
      <c r="BI757" s="197">
        <f t="shared" si="100"/>
        <v>0</v>
      </c>
      <c r="BJ757" s="236"/>
      <c r="BK757" s="56"/>
      <c r="BL757" s="56"/>
      <c r="BM757" s="56"/>
      <c r="BN757" s="223"/>
      <c r="BO757" s="53"/>
      <c r="BP757" s="231"/>
      <c r="BQ757" s="59"/>
      <c r="BR757" s="60"/>
      <c r="BS757" s="59"/>
      <c r="BT757" s="238"/>
      <c r="BU757" s="59"/>
      <c r="BV757" s="58" t="e">
        <f t="shared" si="101"/>
        <v>#DIV/0!</v>
      </c>
      <c r="BW757" s="58" t="e">
        <f t="shared" si="102"/>
        <v>#DIV/0!</v>
      </c>
      <c r="BX757" s="58" t="e">
        <f t="shared" si="103"/>
        <v>#DIV/0!</v>
      </c>
      <c r="BY757" s="53"/>
      <c r="BZ757" s="58"/>
      <c r="CA757" s="61"/>
      <c r="CB757" s="56"/>
      <c r="CC757" s="56"/>
      <c r="CD757" s="56"/>
      <c r="CF757" s="62">
        <f t="shared" si="104"/>
        <v>0</v>
      </c>
      <c r="CG757" s="62">
        <f t="shared" si="105"/>
        <v>0</v>
      </c>
      <c r="CH757" s="173">
        <f t="shared" si="106"/>
        <v>0</v>
      </c>
      <c r="CI757" s="62">
        <f t="shared" si="107"/>
        <v>0</v>
      </c>
    </row>
    <row r="758" spans="2:87" ht="20.100000000000001" customHeight="1" x14ac:dyDescent="0.25">
      <c r="B758" s="53"/>
      <c r="C758" s="54"/>
      <c r="D758" s="267"/>
      <c r="E758" s="271"/>
      <c r="F758" s="55"/>
      <c r="G758" s="274"/>
      <c r="H758" s="53"/>
      <c r="I758" s="53"/>
      <c r="J758" s="53"/>
      <c r="K758" s="53"/>
      <c r="L758" s="265"/>
      <c r="M758" s="53"/>
      <c r="N758" s="260"/>
      <c r="O758" s="274"/>
      <c r="P758" s="53"/>
      <c r="Q758" s="263"/>
      <c r="R758" s="263"/>
      <c r="S758" s="179"/>
      <c r="T758" s="195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5"/>
      <c r="AF758" s="53"/>
      <c r="AG758" s="55"/>
      <c r="AH758" s="54"/>
      <c r="AI758" s="53"/>
      <c r="AJ758" s="53"/>
      <c r="AK758" s="208"/>
      <c r="AL758" s="54"/>
      <c r="AM758" s="53"/>
      <c r="AN758" s="206"/>
      <c r="AO758" s="54"/>
      <c r="AP758" s="54"/>
      <c r="AQ758" s="54"/>
      <c r="AR758" s="53"/>
      <c r="AS758" s="185"/>
      <c r="AT758" s="56"/>
      <c r="AU758" s="54"/>
      <c r="AV758" s="190"/>
      <c r="AW758" s="185"/>
      <c r="AX758" s="185"/>
      <c r="AY758" s="182"/>
      <c r="AZ758" s="56"/>
      <c r="BA758" s="56"/>
      <c r="BB758" s="56"/>
      <c r="BC758" s="56" t="str">
        <f t="shared" si="99"/>
        <v/>
      </c>
      <c r="BD758" s="56"/>
      <c r="BE758" s="57"/>
      <c r="BF758" s="56"/>
      <c r="BG758" s="56"/>
      <c r="BH758" s="231"/>
      <c r="BI758" s="197">
        <f t="shared" si="100"/>
        <v>0</v>
      </c>
      <c r="BJ758" s="236"/>
      <c r="BK758" s="56"/>
      <c r="BL758" s="56"/>
      <c r="BM758" s="56"/>
      <c r="BN758" s="223"/>
      <c r="BO758" s="53"/>
      <c r="BP758" s="231"/>
      <c r="BQ758" s="59"/>
      <c r="BR758" s="60"/>
      <c r="BS758" s="59"/>
      <c r="BT758" s="238"/>
      <c r="BU758" s="59"/>
      <c r="BV758" s="58" t="e">
        <f t="shared" si="101"/>
        <v>#DIV/0!</v>
      </c>
      <c r="BW758" s="58" t="e">
        <f t="shared" si="102"/>
        <v>#DIV/0!</v>
      </c>
      <c r="BX758" s="58" t="e">
        <f t="shared" si="103"/>
        <v>#DIV/0!</v>
      </c>
      <c r="BY758" s="53"/>
      <c r="BZ758" s="58"/>
      <c r="CA758" s="61"/>
      <c r="CB758" s="56"/>
      <c r="CC758" s="56"/>
      <c r="CD758" s="56"/>
      <c r="CF758" s="62">
        <f t="shared" si="104"/>
        <v>0</v>
      </c>
      <c r="CG758" s="62">
        <f t="shared" si="105"/>
        <v>0</v>
      </c>
      <c r="CH758" s="173">
        <f t="shared" si="106"/>
        <v>0</v>
      </c>
      <c r="CI758" s="62">
        <f t="shared" si="107"/>
        <v>0</v>
      </c>
    </row>
    <row r="759" spans="2:87" ht="20.100000000000001" customHeight="1" x14ac:dyDescent="0.25">
      <c r="B759" s="53"/>
      <c r="C759" s="54"/>
      <c r="D759" s="267"/>
      <c r="E759" s="271"/>
      <c r="F759" s="55"/>
      <c r="G759" s="274"/>
      <c r="H759" s="53"/>
      <c r="I759" s="53"/>
      <c r="J759" s="53"/>
      <c r="K759" s="53"/>
      <c r="L759" s="265"/>
      <c r="M759" s="53"/>
      <c r="N759" s="260"/>
      <c r="O759" s="274"/>
      <c r="P759" s="53"/>
      <c r="Q759" s="263"/>
      <c r="R759" s="263"/>
      <c r="S759" s="179"/>
      <c r="T759" s="195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5"/>
      <c r="AF759" s="53"/>
      <c r="AG759" s="55"/>
      <c r="AH759" s="54"/>
      <c r="AI759" s="53"/>
      <c r="AJ759" s="53"/>
      <c r="AK759" s="208"/>
      <c r="AL759" s="54"/>
      <c r="AM759" s="53"/>
      <c r="AN759" s="206"/>
      <c r="AO759" s="54"/>
      <c r="AP759" s="54"/>
      <c r="AQ759" s="54"/>
      <c r="AR759" s="53"/>
      <c r="AS759" s="185"/>
      <c r="AT759" s="56"/>
      <c r="AU759" s="54"/>
      <c r="AV759" s="190"/>
      <c r="AW759" s="185"/>
      <c r="AX759" s="185"/>
      <c r="AY759" s="182"/>
      <c r="AZ759" s="56"/>
      <c r="BA759" s="56"/>
      <c r="BB759" s="56"/>
      <c r="BC759" s="56" t="str">
        <f t="shared" si="99"/>
        <v/>
      </c>
      <c r="BD759" s="56"/>
      <c r="BE759" s="57"/>
      <c r="BF759" s="56"/>
      <c r="BG759" s="56"/>
      <c r="BH759" s="231"/>
      <c r="BI759" s="197">
        <f t="shared" si="100"/>
        <v>0</v>
      </c>
      <c r="BJ759" s="236"/>
      <c r="BK759" s="56"/>
      <c r="BL759" s="56"/>
      <c r="BM759" s="56"/>
      <c r="BN759" s="223"/>
      <c r="BO759" s="53"/>
      <c r="BP759" s="231"/>
      <c r="BQ759" s="59"/>
      <c r="BR759" s="60"/>
      <c r="BS759" s="59"/>
      <c r="BT759" s="238"/>
      <c r="BU759" s="59"/>
      <c r="BV759" s="58" t="e">
        <f t="shared" si="101"/>
        <v>#DIV/0!</v>
      </c>
      <c r="BW759" s="58" t="e">
        <f t="shared" si="102"/>
        <v>#DIV/0!</v>
      </c>
      <c r="BX759" s="58" t="e">
        <f t="shared" si="103"/>
        <v>#DIV/0!</v>
      </c>
      <c r="BY759" s="53"/>
      <c r="BZ759" s="58"/>
      <c r="CA759" s="61"/>
      <c r="CB759" s="56"/>
      <c r="CC759" s="56"/>
      <c r="CD759" s="56"/>
      <c r="CF759" s="62">
        <f t="shared" si="104"/>
        <v>0</v>
      </c>
      <c r="CG759" s="62">
        <f t="shared" si="105"/>
        <v>0</v>
      </c>
      <c r="CH759" s="173">
        <f t="shared" si="106"/>
        <v>0</v>
      </c>
      <c r="CI759" s="62">
        <f t="shared" si="107"/>
        <v>0</v>
      </c>
    </row>
    <row r="760" spans="2:87" ht="20.100000000000001" customHeight="1" x14ac:dyDescent="0.25">
      <c r="B760" s="53"/>
      <c r="C760" s="54"/>
      <c r="D760" s="267"/>
      <c r="E760" s="271"/>
      <c r="F760" s="55"/>
      <c r="G760" s="274"/>
      <c r="H760" s="53"/>
      <c r="I760" s="53"/>
      <c r="J760" s="53"/>
      <c r="K760" s="53"/>
      <c r="L760" s="265"/>
      <c r="M760" s="53"/>
      <c r="N760" s="260"/>
      <c r="O760" s="274"/>
      <c r="P760" s="53"/>
      <c r="Q760" s="263"/>
      <c r="R760" s="263"/>
      <c r="S760" s="179"/>
      <c r="T760" s="195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5"/>
      <c r="AF760" s="53"/>
      <c r="AG760" s="55"/>
      <c r="AH760" s="54"/>
      <c r="AI760" s="53"/>
      <c r="AJ760" s="53"/>
      <c r="AK760" s="208"/>
      <c r="AL760" s="54"/>
      <c r="AM760" s="53"/>
      <c r="AN760" s="206"/>
      <c r="AO760" s="54"/>
      <c r="AP760" s="54"/>
      <c r="AQ760" s="54"/>
      <c r="AR760" s="53"/>
      <c r="AS760" s="185"/>
      <c r="AT760" s="56"/>
      <c r="AU760" s="54"/>
      <c r="AV760" s="190"/>
      <c r="AW760" s="185"/>
      <c r="AX760" s="185"/>
      <c r="AY760" s="182"/>
      <c r="AZ760" s="56"/>
      <c r="BA760" s="56"/>
      <c r="BB760" s="56"/>
      <c r="BC760" s="56" t="str">
        <f t="shared" si="99"/>
        <v/>
      </c>
      <c r="BD760" s="56"/>
      <c r="BE760" s="57"/>
      <c r="BF760" s="56"/>
      <c r="BG760" s="56"/>
      <c r="BH760" s="231"/>
      <c r="BI760" s="197">
        <f t="shared" si="100"/>
        <v>0</v>
      </c>
      <c r="BJ760" s="236"/>
      <c r="BK760" s="56"/>
      <c r="BL760" s="56"/>
      <c r="BM760" s="56"/>
      <c r="BN760" s="223"/>
      <c r="BO760" s="53"/>
      <c r="BP760" s="231"/>
      <c r="BQ760" s="59"/>
      <c r="BR760" s="60"/>
      <c r="BS760" s="59"/>
      <c r="BT760" s="238"/>
      <c r="BU760" s="59"/>
      <c r="BV760" s="58" t="e">
        <f t="shared" si="101"/>
        <v>#DIV/0!</v>
      </c>
      <c r="BW760" s="58" t="e">
        <f t="shared" si="102"/>
        <v>#DIV/0!</v>
      </c>
      <c r="BX760" s="58" t="e">
        <f t="shared" si="103"/>
        <v>#DIV/0!</v>
      </c>
      <c r="BY760" s="53"/>
      <c r="BZ760" s="58"/>
      <c r="CA760" s="61"/>
      <c r="CB760" s="56"/>
      <c r="CC760" s="56"/>
      <c r="CD760" s="56"/>
      <c r="CF760" s="62">
        <f t="shared" si="104"/>
        <v>0</v>
      </c>
      <c r="CG760" s="62">
        <f t="shared" si="105"/>
        <v>0</v>
      </c>
      <c r="CH760" s="173">
        <f t="shared" si="106"/>
        <v>0</v>
      </c>
      <c r="CI760" s="62">
        <f t="shared" si="107"/>
        <v>0</v>
      </c>
    </row>
    <row r="761" spans="2:87" ht="20.100000000000001" customHeight="1" x14ac:dyDescent="0.25">
      <c r="B761" s="53"/>
      <c r="C761" s="54"/>
      <c r="D761" s="267"/>
      <c r="E761" s="271"/>
      <c r="F761" s="55"/>
      <c r="G761" s="274"/>
      <c r="H761" s="53"/>
      <c r="I761" s="53"/>
      <c r="J761" s="53"/>
      <c r="K761" s="53"/>
      <c r="L761" s="265"/>
      <c r="M761" s="53"/>
      <c r="N761" s="260"/>
      <c r="O761" s="274"/>
      <c r="P761" s="53"/>
      <c r="Q761" s="263"/>
      <c r="R761" s="263"/>
      <c r="S761" s="179"/>
      <c r="T761" s="195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5"/>
      <c r="AF761" s="53"/>
      <c r="AG761" s="55"/>
      <c r="AH761" s="54"/>
      <c r="AI761" s="53"/>
      <c r="AJ761" s="53"/>
      <c r="AK761" s="208"/>
      <c r="AL761" s="54"/>
      <c r="AM761" s="53"/>
      <c r="AN761" s="206"/>
      <c r="AO761" s="54"/>
      <c r="AP761" s="54"/>
      <c r="AQ761" s="54"/>
      <c r="AR761" s="53"/>
      <c r="AS761" s="185"/>
      <c r="AT761" s="56"/>
      <c r="AU761" s="54"/>
      <c r="AV761" s="190"/>
      <c r="AW761" s="185"/>
      <c r="AX761" s="185"/>
      <c r="AY761" s="182"/>
      <c r="AZ761" s="56"/>
      <c r="BA761" s="56"/>
      <c r="BB761" s="56"/>
      <c r="BC761" s="56" t="str">
        <f t="shared" si="99"/>
        <v/>
      </c>
      <c r="BD761" s="56"/>
      <c r="BE761" s="57"/>
      <c r="BF761" s="56"/>
      <c r="BG761" s="56"/>
      <c r="BH761" s="231"/>
      <c r="BI761" s="197">
        <f t="shared" si="100"/>
        <v>0</v>
      </c>
      <c r="BJ761" s="236"/>
      <c r="BK761" s="56"/>
      <c r="BL761" s="56"/>
      <c r="BM761" s="56"/>
      <c r="BN761" s="223"/>
      <c r="BO761" s="53"/>
      <c r="BP761" s="231"/>
      <c r="BQ761" s="59"/>
      <c r="BR761" s="60"/>
      <c r="BS761" s="59"/>
      <c r="BT761" s="238"/>
      <c r="BU761" s="59"/>
      <c r="BV761" s="58" t="e">
        <f t="shared" si="101"/>
        <v>#DIV/0!</v>
      </c>
      <c r="BW761" s="58" t="e">
        <f t="shared" si="102"/>
        <v>#DIV/0!</v>
      </c>
      <c r="BX761" s="58" t="e">
        <f t="shared" si="103"/>
        <v>#DIV/0!</v>
      </c>
      <c r="BY761" s="53"/>
      <c r="BZ761" s="58"/>
      <c r="CA761" s="61"/>
      <c r="CB761" s="56"/>
      <c r="CC761" s="56"/>
      <c r="CD761" s="56"/>
      <c r="CF761" s="62">
        <f t="shared" si="104"/>
        <v>0</v>
      </c>
      <c r="CG761" s="62">
        <f t="shared" si="105"/>
        <v>0</v>
      </c>
      <c r="CH761" s="173">
        <f t="shared" si="106"/>
        <v>0</v>
      </c>
      <c r="CI761" s="62">
        <f t="shared" si="107"/>
        <v>0</v>
      </c>
    </row>
    <row r="762" spans="2:87" ht="20.100000000000001" customHeight="1" x14ac:dyDescent="0.25">
      <c r="B762" s="53"/>
      <c r="C762" s="54"/>
      <c r="D762" s="267"/>
      <c r="E762" s="271"/>
      <c r="F762" s="55"/>
      <c r="G762" s="274"/>
      <c r="H762" s="53"/>
      <c r="I762" s="53"/>
      <c r="J762" s="53"/>
      <c r="K762" s="53"/>
      <c r="L762" s="265"/>
      <c r="M762" s="53"/>
      <c r="N762" s="260"/>
      <c r="O762" s="274"/>
      <c r="P762" s="53"/>
      <c r="Q762" s="263"/>
      <c r="R762" s="263"/>
      <c r="S762" s="179"/>
      <c r="T762" s="195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5"/>
      <c r="AF762" s="53"/>
      <c r="AG762" s="55"/>
      <c r="AH762" s="54"/>
      <c r="AI762" s="53"/>
      <c r="AJ762" s="53"/>
      <c r="AK762" s="208"/>
      <c r="AL762" s="54"/>
      <c r="AM762" s="53"/>
      <c r="AN762" s="206"/>
      <c r="AO762" s="54"/>
      <c r="AP762" s="54"/>
      <c r="AQ762" s="54"/>
      <c r="AR762" s="53"/>
      <c r="AS762" s="185"/>
      <c r="AT762" s="56"/>
      <c r="AU762" s="54"/>
      <c r="AV762" s="190"/>
      <c r="AW762" s="185"/>
      <c r="AX762" s="185"/>
      <c r="AY762" s="182"/>
      <c r="AZ762" s="56"/>
      <c r="BA762" s="56"/>
      <c r="BB762" s="56"/>
      <c r="BC762" s="56" t="str">
        <f t="shared" si="99"/>
        <v/>
      </c>
      <c r="BD762" s="56"/>
      <c r="BE762" s="57"/>
      <c r="BF762" s="56"/>
      <c r="BG762" s="56"/>
      <c r="BH762" s="231"/>
      <c r="BI762" s="197">
        <f t="shared" si="100"/>
        <v>0</v>
      </c>
      <c r="BJ762" s="236"/>
      <c r="BK762" s="56"/>
      <c r="BL762" s="56"/>
      <c r="BM762" s="56"/>
      <c r="BN762" s="223"/>
      <c r="BO762" s="53"/>
      <c r="BP762" s="231"/>
      <c r="BQ762" s="59"/>
      <c r="BR762" s="60"/>
      <c r="BS762" s="59"/>
      <c r="BT762" s="238"/>
      <c r="BU762" s="59"/>
      <c r="BV762" s="58" t="e">
        <f t="shared" si="101"/>
        <v>#DIV/0!</v>
      </c>
      <c r="BW762" s="58" t="e">
        <f t="shared" si="102"/>
        <v>#DIV/0!</v>
      </c>
      <c r="BX762" s="58" t="e">
        <f t="shared" si="103"/>
        <v>#DIV/0!</v>
      </c>
      <c r="BY762" s="53"/>
      <c r="BZ762" s="58"/>
      <c r="CA762" s="61"/>
      <c r="CB762" s="56"/>
      <c r="CC762" s="56"/>
      <c r="CD762" s="56"/>
      <c r="CF762" s="62">
        <f t="shared" si="104"/>
        <v>0</v>
      </c>
      <c r="CG762" s="62">
        <f t="shared" si="105"/>
        <v>0</v>
      </c>
      <c r="CH762" s="173">
        <f t="shared" si="106"/>
        <v>0</v>
      </c>
      <c r="CI762" s="62">
        <f t="shared" si="107"/>
        <v>0</v>
      </c>
    </row>
    <row r="763" spans="2:87" ht="20.100000000000001" customHeight="1" x14ac:dyDescent="0.25">
      <c r="B763" s="53"/>
      <c r="C763" s="54"/>
      <c r="D763" s="267"/>
      <c r="E763" s="271"/>
      <c r="F763" s="55"/>
      <c r="G763" s="274"/>
      <c r="H763" s="53"/>
      <c r="I763" s="53"/>
      <c r="J763" s="53"/>
      <c r="K763" s="53"/>
      <c r="L763" s="265"/>
      <c r="M763" s="53"/>
      <c r="N763" s="260"/>
      <c r="O763" s="274"/>
      <c r="P763" s="53"/>
      <c r="Q763" s="263"/>
      <c r="R763" s="263"/>
      <c r="S763" s="179"/>
      <c r="T763" s="195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5"/>
      <c r="AF763" s="53"/>
      <c r="AG763" s="55"/>
      <c r="AH763" s="54"/>
      <c r="AI763" s="53"/>
      <c r="AJ763" s="53"/>
      <c r="AK763" s="208"/>
      <c r="AL763" s="54"/>
      <c r="AM763" s="53"/>
      <c r="AN763" s="206"/>
      <c r="AO763" s="54"/>
      <c r="AP763" s="54"/>
      <c r="AQ763" s="54"/>
      <c r="AR763" s="53"/>
      <c r="AS763" s="185"/>
      <c r="AT763" s="56"/>
      <c r="AU763" s="54"/>
      <c r="AV763" s="190"/>
      <c r="AW763" s="185"/>
      <c r="AX763" s="185"/>
      <c r="AY763" s="182"/>
      <c r="AZ763" s="56"/>
      <c r="BA763" s="56"/>
      <c r="BB763" s="56"/>
      <c r="BC763" s="56" t="str">
        <f t="shared" si="99"/>
        <v/>
      </c>
      <c r="BD763" s="56"/>
      <c r="BE763" s="57"/>
      <c r="BF763" s="56"/>
      <c r="BG763" s="56"/>
      <c r="BH763" s="231"/>
      <c r="BI763" s="197">
        <f t="shared" si="100"/>
        <v>0</v>
      </c>
      <c r="BJ763" s="236"/>
      <c r="BK763" s="56"/>
      <c r="BL763" s="56"/>
      <c r="BM763" s="56"/>
      <c r="BN763" s="223"/>
      <c r="BO763" s="53"/>
      <c r="BP763" s="231"/>
      <c r="BQ763" s="59"/>
      <c r="BR763" s="60"/>
      <c r="BS763" s="59"/>
      <c r="BT763" s="238"/>
      <c r="BU763" s="59"/>
      <c r="BV763" s="58" t="e">
        <f t="shared" si="101"/>
        <v>#DIV/0!</v>
      </c>
      <c r="BW763" s="58" t="e">
        <f t="shared" si="102"/>
        <v>#DIV/0!</v>
      </c>
      <c r="BX763" s="58" t="e">
        <f t="shared" si="103"/>
        <v>#DIV/0!</v>
      </c>
      <c r="BY763" s="53"/>
      <c r="BZ763" s="58"/>
      <c r="CA763" s="61"/>
      <c r="CB763" s="56"/>
      <c r="CC763" s="56"/>
      <c r="CD763" s="56"/>
      <c r="CF763" s="62">
        <f t="shared" si="104"/>
        <v>0</v>
      </c>
      <c r="CG763" s="62">
        <f t="shared" si="105"/>
        <v>0</v>
      </c>
      <c r="CH763" s="173">
        <f t="shared" si="106"/>
        <v>0</v>
      </c>
      <c r="CI763" s="62">
        <f t="shared" si="107"/>
        <v>0</v>
      </c>
    </row>
    <row r="764" spans="2:87" ht="20.100000000000001" customHeight="1" x14ac:dyDescent="0.25">
      <c r="B764" s="53"/>
      <c r="C764" s="54"/>
      <c r="D764" s="267"/>
      <c r="E764" s="271"/>
      <c r="F764" s="55"/>
      <c r="G764" s="274"/>
      <c r="H764" s="53"/>
      <c r="I764" s="53"/>
      <c r="J764" s="53"/>
      <c r="K764" s="53"/>
      <c r="L764" s="265"/>
      <c r="M764" s="53"/>
      <c r="N764" s="260"/>
      <c r="O764" s="274"/>
      <c r="P764" s="53"/>
      <c r="Q764" s="263"/>
      <c r="R764" s="263"/>
      <c r="S764" s="179"/>
      <c r="T764" s="195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5"/>
      <c r="AF764" s="53"/>
      <c r="AG764" s="55"/>
      <c r="AH764" s="54"/>
      <c r="AI764" s="53"/>
      <c r="AJ764" s="53"/>
      <c r="AK764" s="208"/>
      <c r="AL764" s="54"/>
      <c r="AM764" s="53"/>
      <c r="AN764" s="206"/>
      <c r="AO764" s="54"/>
      <c r="AP764" s="54"/>
      <c r="AQ764" s="54"/>
      <c r="AR764" s="53"/>
      <c r="AS764" s="185"/>
      <c r="AT764" s="56"/>
      <c r="AU764" s="54"/>
      <c r="AV764" s="190"/>
      <c r="AW764" s="185"/>
      <c r="AX764" s="185"/>
      <c r="AY764" s="182"/>
      <c r="AZ764" s="56"/>
      <c r="BA764" s="56"/>
      <c r="BB764" s="56"/>
      <c r="BC764" s="56" t="str">
        <f t="shared" si="99"/>
        <v/>
      </c>
      <c r="BD764" s="56"/>
      <c r="BE764" s="57"/>
      <c r="BF764" s="56"/>
      <c r="BG764" s="56"/>
      <c r="BH764" s="231"/>
      <c r="BI764" s="197">
        <f t="shared" si="100"/>
        <v>0</v>
      </c>
      <c r="BJ764" s="236"/>
      <c r="BK764" s="56"/>
      <c r="BL764" s="56"/>
      <c r="BM764" s="56"/>
      <c r="BN764" s="223"/>
      <c r="BO764" s="53"/>
      <c r="BP764" s="231"/>
      <c r="BQ764" s="59"/>
      <c r="BR764" s="60"/>
      <c r="BS764" s="59"/>
      <c r="BT764" s="238"/>
      <c r="BU764" s="59"/>
      <c r="BV764" s="58" t="e">
        <f t="shared" si="101"/>
        <v>#DIV/0!</v>
      </c>
      <c r="BW764" s="58" t="e">
        <f t="shared" si="102"/>
        <v>#DIV/0!</v>
      </c>
      <c r="BX764" s="58" t="e">
        <f t="shared" si="103"/>
        <v>#DIV/0!</v>
      </c>
      <c r="BY764" s="53"/>
      <c r="BZ764" s="58"/>
      <c r="CA764" s="61"/>
      <c r="CB764" s="56"/>
      <c r="CC764" s="56"/>
      <c r="CD764" s="56"/>
      <c r="CF764" s="62">
        <f t="shared" si="104"/>
        <v>0</v>
      </c>
      <c r="CG764" s="62">
        <f t="shared" si="105"/>
        <v>0</v>
      </c>
      <c r="CH764" s="173">
        <f t="shared" si="106"/>
        <v>0</v>
      </c>
      <c r="CI764" s="62">
        <f t="shared" si="107"/>
        <v>0</v>
      </c>
    </row>
    <row r="765" spans="2:87" ht="20.100000000000001" customHeight="1" x14ac:dyDescent="0.25">
      <c r="B765" s="53"/>
      <c r="C765" s="54"/>
      <c r="D765" s="267"/>
      <c r="E765" s="271"/>
      <c r="F765" s="55"/>
      <c r="G765" s="274"/>
      <c r="H765" s="53"/>
      <c r="I765" s="53"/>
      <c r="J765" s="53"/>
      <c r="K765" s="53"/>
      <c r="L765" s="265"/>
      <c r="M765" s="53"/>
      <c r="N765" s="260"/>
      <c r="O765" s="274"/>
      <c r="P765" s="53"/>
      <c r="Q765" s="263"/>
      <c r="R765" s="263"/>
      <c r="S765" s="179"/>
      <c r="T765" s="195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5"/>
      <c r="AF765" s="53"/>
      <c r="AG765" s="55"/>
      <c r="AH765" s="54"/>
      <c r="AI765" s="53"/>
      <c r="AJ765" s="53"/>
      <c r="AK765" s="208"/>
      <c r="AL765" s="54"/>
      <c r="AM765" s="53"/>
      <c r="AN765" s="206"/>
      <c r="AO765" s="54"/>
      <c r="AP765" s="54"/>
      <c r="AQ765" s="54"/>
      <c r="AR765" s="53"/>
      <c r="AS765" s="185"/>
      <c r="AT765" s="56"/>
      <c r="AU765" s="54"/>
      <c r="AV765" s="190"/>
      <c r="AW765" s="185"/>
      <c r="AX765" s="185"/>
      <c r="AY765" s="182"/>
      <c r="AZ765" s="56"/>
      <c r="BA765" s="56"/>
      <c r="BB765" s="56"/>
      <c r="BC765" s="56" t="str">
        <f t="shared" si="99"/>
        <v/>
      </c>
      <c r="BD765" s="56"/>
      <c r="BE765" s="57"/>
      <c r="BF765" s="56"/>
      <c r="BG765" s="56"/>
      <c r="BH765" s="231"/>
      <c r="BI765" s="197">
        <f t="shared" si="100"/>
        <v>0</v>
      </c>
      <c r="BJ765" s="236"/>
      <c r="BK765" s="56"/>
      <c r="BL765" s="56"/>
      <c r="BM765" s="56"/>
      <c r="BN765" s="223"/>
      <c r="BO765" s="53"/>
      <c r="BP765" s="231"/>
      <c r="BQ765" s="59"/>
      <c r="BR765" s="60"/>
      <c r="BS765" s="59"/>
      <c r="BT765" s="238"/>
      <c r="BU765" s="59"/>
      <c r="BV765" s="58" t="e">
        <f t="shared" si="101"/>
        <v>#DIV/0!</v>
      </c>
      <c r="BW765" s="58" t="e">
        <f t="shared" si="102"/>
        <v>#DIV/0!</v>
      </c>
      <c r="BX765" s="58" t="e">
        <f t="shared" si="103"/>
        <v>#DIV/0!</v>
      </c>
      <c r="BY765" s="53"/>
      <c r="BZ765" s="58"/>
      <c r="CA765" s="61"/>
      <c r="CB765" s="56"/>
      <c r="CC765" s="56"/>
      <c r="CD765" s="56"/>
      <c r="CF765" s="62">
        <f t="shared" si="104"/>
        <v>0</v>
      </c>
      <c r="CG765" s="62">
        <f t="shared" si="105"/>
        <v>0</v>
      </c>
      <c r="CH765" s="173">
        <f t="shared" si="106"/>
        <v>0</v>
      </c>
      <c r="CI765" s="62">
        <f t="shared" si="107"/>
        <v>0</v>
      </c>
    </row>
    <row r="766" spans="2:87" ht="20.100000000000001" customHeight="1" x14ac:dyDescent="0.25">
      <c r="B766" s="53"/>
      <c r="C766" s="54"/>
      <c r="D766" s="267"/>
      <c r="E766" s="271"/>
      <c r="F766" s="55"/>
      <c r="G766" s="274"/>
      <c r="H766" s="53"/>
      <c r="I766" s="53"/>
      <c r="J766" s="53"/>
      <c r="K766" s="53"/>
      <c r="L766" s="265"/>
      <c r="M766" s="53"/>
      <c r="N766" s="260"/>
      <c r="O766" s="274"/>
      <c r="P766" s="53"/>
      <c r="Q766" s="263"/>
      <c r="R766" s="263"/>
      <c r="S766" s="179"/>
      <c r="T766" s="195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5"/>
      <c r="AF766" s="53"/>
      <c r="AG766" s="55"/>
      <c r="AH766" s="54"/>
      <c r="AI766" s="53"/>
      <c r="AJ766" s="53"/>
      <c r="AK766" s="208"/>
      <c r="AL766" s="54"/>
      <c r="AM766" s="53"/>
      <c r="AN766" s="206"/>
      <c r="AO766" s="54"/>
      <c r="AP766" s="54"/>
      <c r="AQ766" s="54"/>
      <c r="AR766" s="53"/>
      <c r="AS766" s="185"/>
      <c r="AT766" s="56"/>
      <c r="AU766" s="54"/>
      <c r="AV766" s="190"/>
      <c r="AW766" s="185"/>
      <c r="AX766" s="185"/>
      <c r="AY766" s="182"/>
      <c r="AZ766" s="56"/>
      <c r="BA766" s="56"/>
      <c r="BB766" s="56"/>
      <c r="BC766" s="56" t="str">
        <f t="shared" si="99"/>
        <v/>
      </c>
      <c r="BD766" s="56"/>
      <c r="BE766" s="57"/>
      <c r="BF766" s="56"/>
      <c r="BG766" s="56"/>
      <c r="BH766" s="231"/>
      <c r="BI766" s="197">
        <f t="shared" si="100"/>
        <v>0</v>
      </c>
      <c r="BJ766" s="236"/>
      <c r="BK766" s="56"/>
      <c r="BL766" s="56"/>
      <c r="BM766" s="56"/>
      <c r="BN766" s="223"/>
      <c r="BO766" s="53"/>
      <c r="BP766" s="231"/>
      <c r="BQ766" s="59"/>
      <c r="BR766" s="60"/>
      <c r="BS766" s="59"/>
      <c r="BT766" s="238"/>
      <c r="BU766" s="59"/>
      <c r="BV766" s="58" t="e">
        <f t="shared" si="101"/>
        <v>#DIV/0!</v>
      </c>
      <c r="BW766" s="58" t="e">
        <f t="shared" si="102"/>
        <v>#DIV/0!</v>
      </c>
      <c r="BX766" s="58" t="e">
        <f t="shared" si="103"/>
        <v>#DIV/0!</v>
      </c>
      <c r="BY766" s="53"/>
      <c r="BZ766" s="58"/>
      <c r="CA766" s="61"/>
      <c r="CB766" s="56"/>
      <c r="CC766" s="56"/>
      <c r="CD766" s="56"/>
      <c r="CF766" s="62">
        <f t="shared" si="104"/>
        <v>0</v>
      </c>
      <c r="CG766" s="62">
        <f t="shared" si="105"/>
        <v>0</v>
      </c>
      <c r="CH766" s="173">
        <f t="shared" si="106"/>
        <v>0</v>
      </c>
      <c r="CI766" s="62">
        <f t="shared" si="107"/>
        <v>0</v>
      </c>
    </row>
    <row r="767" spans="2:87" ht="20.100000000000001" customHeight="1" x14ac:dyDescent="0.25">
      <c r="B767" s="53"/>
      <c r="C767" s="54"/>
      <c r="D767" s="267"/>
      <c r="E767" s="271"/>
      <c r="F767" s="55"/>
      <c r="G767" s="274"/>
      <c r="H767" s="53"/>
      <c r="I767" s="53"/>
      <c r="J767" s="53"/>
      <c r="K767" s="53"/>
      <c r="L767" s="265"/>
      <c r="M767" s="53"/>
      <c r="N767" s="260"/>
      <c r="O767" s="274"/>
      <c r="P767" s="53"/>
      <c r="Q767" s="263"/>
      <c r="R767" s="263"/>
      <c r="S767" s="179"/>
      <c r="T767" s="195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5"/>
      <c r="AF767" s="53"/>
      <c r="AG767" s="55"/>
      <c r="AH767" s="54"/>
      <c r="AI767" s="53"/>
      <c r="AJ767" s="53"/>
      <c r="AK767" s="208"/>
      <c r="AL767" s="54"/>
      <c r="AM767" s="53"/>
      <c r="AN767" s="206"/>
      <c r="AO767" s="54"/>
      <c r="AP767" s="54"/>
      <c r="AQ767" s="54"/>
      <c r="AR767" s="53"/>
      <c r="AS767" s="185"/>
      <c r="AT767" s="56"/>
      <c r="AU767" s="54"/>
      <c r="AV767" s="190"/>
      <c r="AW767" s="185"/>
      <c r="AX767" s="185"/>
      <c r="AY767" s="182"/>
      <c r="AZ767" s="56"/>
      <c r="BA767" s="56"/>
      <c r="BB767" s="56"/>
      <c r="BC767" s="56" t="str">
        <f t="shared" si="99"/>
        <v/>
      </c>
      <c r="BD767" s="56"/>
      <c r="BE767" s="57"/>
      <c r="BF767" s="56"/>
      <c r="BG767" s="56"/>
      <c r="BH767" s="231"/>
      <c r="BI767" s="197">
        <f t="shared" si="100"/>
        <v>0</v>
      </c>
      <c r="BJ767" s="236"/>
      <c r="BK767" s="56"/>
      <c r="BL767" s="56"/>
      <c r="BM767" s="56"/>
      <c r="BN767" s="223"/>
      <c r="BO767" s="53"/>
      <c r="BP767" s="231"/>
      <c r="BQ767" s="59"/>
      <c r="BR767" s="60"/>
      <c r="BS767" s="59"/>
      <c r="BT767" s="238"/>
      <c r="BU767" s="59"/>
      <c r="BV767" s="58" t="e">
        <f t="shared" si="101"/>
        <v>#DIV/0!</v>
      </c>
      <c r="BW767" s="58" t="e">
        <f t="shared" si="102"/>
        <v>#DIV/0!</v>
      </c>
      <c r="BX767" s="58" t="e">
        <f t="shared" si="103"/>
        <v>#DIV/0!</v>
      </c>
      <c r="BY767" s="53"/>
      <c r="BZ767" s="58"/>
      <c r="CA767" s="61"/>
      <c r="CB767" s="56"/>
      <c r="CC767" s="56"/>
      <c r="CD767" s="56"/>
      <c r="CF767" s="62">
        <f t="shared" si="104"/>
        <v>0</v>
      </c>
      <c r="CG767" s="62">
        <f t="shared" si="105"/>
        <v>0</v>
      </c>
      <c r="CH767" s="173">
        <f t="shared" si="106"/>
        <v>0</v>
      </c>
      <c r="CI767" s="62">
        <f t="shared" si="107"/>
        <v>0</v>
      </c>
    </row>
    <row r="768" spans="2:87" ht="20.100000000000001" customHeight="1" x14ac:dyDescent="0.25">
      <c r="B768" s="53"/>
      <c r="C768" s="54"/>
      <c r="D768" s="267"/>
      <c r="E768" s="271"/>
      <c r="F768" s="55"/>
      <c r="G768" s="274"/>
      <c r="H768" s="53"/>
      <c r="I768" s="53"/>
      <c r="J768" s="53"/>
      <c r="K768" s="53"/>
      <c r="L768" s="265"/>
      <c r="M768" s="53"/>
      <c r="N768" s="260"/>
      <c r="O768" s="274"/>
      <c r="P768" s="53"/>
      <c r="Q768" s="263"/>
      <c r="R768" s="263"/>
      <c r="S768" s="179"/>
      <c r="T768" s="195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5"/>
      <c r="AF768" s="53"/>
      <c r="AG768" s="55"/>
      <c r="AH768" s="54"/>
      <c r="AI768" s="53"/>
      <c r="AJ768" s="53"/>
      <c r="AK768" s="208"/>
      <c r="AL768" s="54"/>
      <c r="AM768" s="53"/>
      <c r="AN768" s="206"/>
      <c r="AO768" s="54"/>
      <c r="AP768" s="54"/>
      <c r="AQ768" s="54"/>
      <c r="AR768" s="53"/>
      <c r="AS768" s="185"/>
      <c r="AT768" s="56"/>
      <c r="AU768" s="54"/>
      <c r="AV768" s="190"/>
      <c r="AW768" s="185"/>
      <c r="AX768" s="185"/>
      <c r="AY768" s="182"/>
      <c r="AZ768" s="56"/>
      <c r="BA768" s="56"/>
      <c r="BB768" s="56"/>
      <c r="BC768" s="56" t="str">
        <f t="shared" si="99"/>
        <v/>
      </c>
      <c r="BD768" s="56"/>
      <c r="BE768" s="57"/>
      <c r="BF768" s="56"/>
      <c r="BG768" s="56"/>
      <c r="BH768" s="231"/>
      <c r="BI768" s="197">
        <f t="shared" si="100"/>
        <v>0</v>
      </c>
      <c r="BJ768" s="236"/>
      <c r="BK768" s="56"/>
      <c r="BL768" s="56"/>
      <c r="BM768" s="56"/>
      <c r="BN768" s="223"/>
      <c r="BO768" s="53"/>
      <c r="BP768" s="231"/>
      <c r="BQ768" s="59"/>
      <c r="BR768" s="60"/>
      <c r="BS768" s="59"/>
      <c r="BT768" s="238"/>
      <c r="BU768" s="59"/>
      <c r="BV768" s="58" t="e">
        <f t="shared" si="101"/>
        <v>#DIV/0!</v>
      </c>
      <c r="BW768" s="58" t="e">
        <f t="shared" si="102"/>
        <v>#DIV/0!</v>
      </c>
      <c r="BX768" s="58" t="e">
        <f t="shared" si="103"/>
        <v>#DIV/0!</v>
      </c>
      <c r="BY768" s="53"/>
      <c r="BZ768" s="58"/>
      <c r="CA768" s="61"/>
      <c r="CB768" s="56"/>
      <c r="CC768" s="56"/>
      <c r="CD768" s="56"/>
      <c r="CF768" s="62">
        <f t="shared" si="104"/>
        <v>0</v>
      </c>
      <c r="CG768" s="62">
        <f t="shared" si="105"/>
        <v>0</v>
      </c>
      <c r="CH768" s="173">
        <f t="shared" si="106"/>
        <v>0</v>
      </c>
      <c r="CI768" s="62">
        <f t="shared" si="107"/>
        <v>0</v>
      </c>
    </row>
    <row r="769" spans="2:87" ht="20.100000000000001" customHeight="1" x14ac:dyDescent="0.25">
      <c r="B769" s="53"/>
      <c r="C769" s="54"/>
      <c r="D769" s="267"/>
      <c r="E769" s="271"/>
      <c r="F769" s="55"/>
      <c r="G769" s="274"/>
      <c r="H769" s="53"/>
      <c r="I769" s="53"/>
      <c r="J769" s="53"/>
      <c r="K769" s="53"/>
      <c r="L769" s="265"/>
      <c r="M769" s="53"/>
      <c r="N769" s="260"/>
      <c r="O769" s="274"/>
      <c r="P769" s="53"/>
      <c r="Q769" s="263"/>
      <c r="R769" s="263"/>
      <c r="S769" s="179"/>
      <c r="T769" s="195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5"/>
      <c r="AF769" s="53"/>
      <c r="AG769" s="55"/>
      <c r="AH769" s="54"/>
      <c r="AI769" s="53"/>
      <c r="AJ769" s="53"/>
      <c r="AK769" s="208"/>
      <c r="AL769" s="54"/>
      <c r="AM769" s="53"/>
      <c r="AN769" s="206"/>
      <c r="AO769" s="54"/>
      <c r="AP769" s="54"/>
      <c r="AQ769" s="54"/>
      <c r="AR769" s="53"/>
      <c r="AS769" s="185"/>
      <c r="AT769" s="56"/>
      <c r="AU769" s="54"/>
      <c r="AV769" s="190"/>
      <c r="AW769" s="185"/>
      <c r="AX769" s="185"/>
      <c r="AY769" s="182"/>
      <c r="AZ769" s="56"/>
      <c r="BA769" s="56"/>
      <c r="BB769" s="56"/>
      <c r="BC769" s="56" t="str">
        <f t="shared" si="99"/>
        <v/>
      </c>
      <c r="BD769" s="56"/>
      <c r="BE769" s="57"/>
      <c r="BF769" s="56"/>
      <c r="BG769" s="56"/>
      <c r="BH769" s="231"/>
      <c r="BI769" s="197">
        <f t="shared" si="100"/>
        <v>0</v>
      </c>
      <c r="BJ769" s="236"/>
      <c r="BK769" s="56"/>
      <c r="BL769" s="56"/>
      <c r="BM769" s="56"/>
      <c r="BN769" s="223"/>
      <c r="BO769" s="53"/>
      <c r="BP769" s="231"/>
      <c r="BQ769" s="59"/>
      <c r="BR769" s="60"/>
      <c r="BS769" s="59"/>
      <c r="BT769" s="238"/>
      <c r="BU769" s="59"/>
      <c r="BV769" s="58" t="e">
        <f t="shared" si="101"/>
        <v>#DIV/0!</v>
      </c>
      <c r="BW769" s="58" t="e">
        <f t="shared" si="102"/>
        <v>#DIV/0!</v>
      </c>
      <c r="BX769" s="58" t="e">
        <f t="shared" si="103"/>
        <v>#DIV/0!</v>
      </c>
      <c r="BY769" s="53"/>
      <c r="BZ769" s="58"/>
      <c r="CA769" s="61"/>
      <c r="CB769" s="56"/>
      <c r="CC769" s="56"/>
      <c r="CD769" s="56"/>
      <c r="CF769" s="62">
        <f t="shared" si="104"/>
        <v>0</v>
      </c>
      <c r="CG769" s="62">
        <f t="shared" si="105"/>
        <v>0</v>
      </c>
      <c r="CH769" s="173">
        <f t="shared" si="106"/>
        <v>0</v>
      </c>
      <c r="CI769" s="62">
        <f t="shared" si="107"/>
        <v>0</v>
      </c>
    </row>
    <row r="770" spans="2:87" ht="20.100000000000001" customHeight="1" x14ac:dyDescent="0.25">
      <c r="B770" s="53"/>
      <c r="C770" s="54"/>
      <c r="D770" s="267"/>
      <c r="E770" s="271"/>
      <c r="F770" s="55"/>
      <c r="G770" s="274"/>
      <c r="H770" s="53"/>
      <c r="I770" s="53"/>
      <c r="J770" s="53"/>
      <c r="K770" s="53"/>
      <c r="L770" s="265"/>
      <c r="M770" s="53"/>
      <c r="N770" s="260"/>
      <c r="O770" s="274"/>
      <c r="P770" s="53"/>
      <c r="Q770" s="263"/>
      <c r="R770" s="263"/>
      <c r="S770" s="179"/>
      <c r="T770" s="195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5"/>
      <c r="AF770" s="53"/>
      <c r="AG770" s="55"/>
      <c r="AH770" s="54"/>
      <c r="AI770" s="53"/>
      <c r="AJ770" s="53"/>
      <c r="AK770" s="208"/>
      <c r="AL770" s="54"/>
      <c r="AM770" s="53"/>
      <c r="AN770" s="206"/>
      <c r="AO770" s="54"/>
      <c r="AP770" s="54"/>
      <c r="AQ770" s="54"/>
      <c r="AR770" s="53"/>
      <c r="AS770" s="185"/>
      <c r="AT770" s="56"/>
      <c r="AU770" s="54"/>
      <c r="AV770" s="190"/>
      <c r="AW770" s="185"/>
      <c r="AX770" s="185"/>
      <c r="AY770" s="182"/>
      <c r="AZ770" s="56"/>
      <c r="BA770" s="56"/>
      <c r="BB770" s="56"/>
      <c r="BC770" s="56" t="str">
        <f t="shared" si="99"/>
        <v/>
      </c>
      <c r="BD770" s="56"/>
      <c r="BE770" s="57"/>
      <c r="BF770" s="56"/>
      <c r="BG770" s="56"/>
      <c r="BH770" s="231"/>
      <c r="BI770" s="197">
        <f t="shared" si="100"/>
        <v>0</v>
      </c>
      <c r="BJ770" s="236"/>
      <c r="BK770" s="56"/>
      <c r="BL770" s="56"/>
      <c r="BM770" s="56"/>
      <c r="BN770" s="223"/>
      <c r="BO770" s="53"/>
      <c r="BP770" s="231"/>
      <c r="BQ770" s="59"/>
      <c r="BR770" s="60"/>
      <c r="BS770" s="59"/>
      <c r="BT770" s="238"/>
      <c r="BU770" s="59"/>
      <c r="BV770" s="58" t="e">
        <f t="shared" si="101"/>
        <v>#DIV/0!</v>
      </c>
      <c r="BW770" s="58" t="e">
        <f t="shared" si="102"/>
        <v>#DIV/0!</v>
      </c>
      <c r="BX770" s="58" t="e">
        <f t="shared" si="103"/>
        <v>#DIV/0!</v>
      </c>
      <c r="BY770" s="53"/>
      <c r="BZ770" s="58"/>
      <c r="CA770" s="61"/>
      <c r="CB770" s="56"/>
      <c r="CC770" s="56"/>
      <c r="CD770" s="56"/>
      <c r="CF770" s="62">
        <f t="shared" si="104"/>
        <v>0</v>
      </c>
      <c r="CG770" s="62">
        <f t="shared" si="105"/>
        <v>0</v>
      </c>
      <c r="CH770" s="173">
        <f t="shared" si="106"/>
        <v>0</v>
      </c>
      <c r="CI770" s="62">
        <f t="shared" si="107"/>
        <v>0</v>
      </c>
    </row>
    <row r="771" spans="2:87" ht="20.100000000000001" customHeight="1" x14ac:dyDescent="0.25">
      <c r="B771" s="53"/>
      <c r="C771" s="54"/>
      <c r="D771" s="267"/>
      <c r="E771" s="271"/>
      <c r="F771" s="55"/>
      <c r="G771" s="274"/>
      <c r="H771" s="53"/>
      <c r="I771" s="53"/>
      <c r="J771" s="53"/>
      <c r="K771" s="53"/>
      <c r="L771" s="265"/>
      <c r="M771" s="53"/>
      <c r="N771" s="260"/>
      <c r="O771" s="274"/>
      <c r="P771" s="53"/>
      <c r="Q771" s="263"/>
      <c r="R771" s="263"/>
      <c r="S771" s="179"/>
      <c r="T771" s="195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5"/>
      <c r="AF771" s="53"/>
      <c r="AG771" s="55"/>
      <c r="AH771" s="54"/>
      <c r="AI771" s="53"/>
      <c r="AJ771" s="53"/>
      <c r="AK771" s="208"/>
      <c r="AL771" s="54"/>
      <c r="AM771" s="53"/>
      <c r="AN771" s="206"/>
      <c r="AO771" s="54"/>
      <c r="AP771" s="54"/>
      <c r="AQ771" s="54"/>
      <c r="AR771" s="53"/>
      <c r="AS771" s="185"/>
      <c r="AT771" s="56"/>
      <c r="AU771" s="54"/>
      <c r="AV771" s="190"/>
      <c r="AW771" s="185"/>
      <c r="AX771" s="185"/>
      <c r="AY771" s="182"/>
      <c r="AZ771" s="56"/>
      <c r="BA771" s="56"/>
      <c r="BB771" s="56"/>
      <c r="BC771" s="56" t="str">
        <f t="shared" si="99"/>
        <v/>
      </c>
      <c r="BD771" s="56"/>
      <c r="BE771" s="57"/>
      <c r="BF771" s="56"/>
      <c r="BG771" s="56"/>
      <c r="BH771" s="231"/>
      <c r="BI771" s="197">
        <f t="shared" si="100"/>
        <v>0</v>
      </c>
      <c r="BJ771" s="236"/>
      <c r="BK771" s="56"/>
      <c r="BL771" s="56"/>
      <c r="BM771" s="56"/>
      <c r="BN771" s="223"/>
      <c r="BO771" s="53"/>
      <c r="BP771" s="231"/>
      <c r="BQ771" s="59"/>
      <c r="BR771" s="60"/>
      <c r="BS771" s="59"/>
      <c r="BT771" s="238"/>
      <c r="BU771" s="59"/>
      <c r="BV771" s="58" t="e">
        <f t="shared" si="101"/>
        <v>#DIV/0!</v>
      </c>
      <c r="BW771" s="58" t="e">
        <f t="shared" si="102"/>
        <v>#DIV/0!</v>
      </c>
      <c r="BX771" s="58" t="e">
        <f t="shared" si="103"/>
        <v>#DIV/0!</v>
      </c>
      <c r="BY771" s="53"/>
      <c r="BZ771" s="58"/>
      <c r="CA771" s="61"/>
      <c r="CB771" s="56"/>
      <c r="CC771" s="56"/>
      <c r="CD771" s="56"/>
      <c r="CF771" s="62">
        <f t="shared" si="104"/>
        <v>0</v>
      </c>
      <c r="CG771" s="62">
        <f t="shared" si="105"/>
        <v>0</v>
      </c>
      <c r="CH771" s="173">
        <f t="shared" si="106"/>
        <v>0</v>
      </c>
      <c r="CI771" s="62">
        <f t="shared" si="107"/>
        <v>0</v>
      </c>
    </row>
    <row r="772" spans="2:87" ht="20.100000000000001" customHeight="1" x14ac:dyDescent="0.25">
      <c r="B772" s="53"/>
      <c r="C772" s="54"/>
      <c r="D772" s="267"/>
      <c r="E772" s="271"/>
      <c r="F772" s="55"/>
      <c r="G772" s="274"/>
      <c r="H772" s="53"/>
      <c r="I772" s="53"/>
      <c r="J772" s="53"/>
      <c r="K772" s="53"/>
      <c r="L772" s="265"/>
      <c r="M772" s="53"/>
      <c r="N772" s="260"/>
      <c r="O772" s="274"/>
      <c r="P772" s="53"/>
      <c r="Q772" s="263"/>
      <c r="R772" s="263"/>
      <c r="S772" s="179"/>
      <c r="T772" s="195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5"/>
      <c r="AF772" s="53"/>
      <c r="AG772" s="55"/>
      <c r="AH772" s="54"/>
      <c r="AI772" s="53"/>
      <c r="AJ772" s="53"/>
      <c r="AK772" s="208"/>
      <c r="AL772" s="54"/>
      <c r="AM772" s="53"/>
      <c r="AN772" s="206"/>
      <c r="AO772" s="54"/>
      <c r="AP772" s="54"/>
      <c r="AQ772" s="54"/>
      <c r="AR772" s="53"/>
      <c r="AS772" s="185"/>
      <c r="AT772" s="56"/>
      <c r="AU772" s="54"/>
      <c r="AV772" s="190"/>
      <c r="AW772" s="185"/>
      <c r="AX772" s="185"/>
      <c r="AY772" s="182"/>
      <c r="AZ772" s="56"/>
      <c r="BA772" s="56"/>
      <c r="BB772" s="56"/>
      <c r="BC772" s="56" t="str">
        <f t="shared" si="99"/>
        <v/>
      </c>
      <c r="BD772" s="56"/>
      <c r="BE772" s="57"/>
      <c r="BF772" s="56"/>
      <c r="BG772" s="56"/>
      <c r="BH772" s="231"/>
      <c r="BI772" s="197">
        <f t="shared" si="100"/>
        <v>0</v>
      </c>
      <c r="BJ772" s="236"/>
      <c r="BK772" s="56"/>
      <c r="BL772" s="56"/>
      <c r="BM772" s="56"/>
      <c r="BN772" s="223"/>
      <c r="BO772" s="53"/>
      <c r="BP772" s="231"/>
      <c r="BQ772" s="59"/>
      <c r="BR772" s="60"/>
      <c r="BS772" s="59"/>
      <c r="BT772" s="238"/>
      <c r="BU772" s="59"/>
      <c r="BV772" s="58" t="e">
        <f t="shared" si="101"/>
        <v>#DIV/0!</v>
      </c>
      <c r="BW772" s="58" t="e">
        <f t="shared" si="102"/>
        <v>#DIV/0!</v>
      </c>
      <c r="BX772" s="58" t="e">
        <f t="shared" si="103"/>
        <v>#DIV/0!</v>
      </c>
      <c r="BY772" s="53"/>
      <c r="BZ772" s="58"/>
      <c r="CA772" s="61"/>
      <c r="CB772" s="56"/>
      <c r="CC772" s="56"/>
      <c r="CD772" s="56"/>
      <c r="CF772" s="62">
        <f t="shared" si="104"/>
        <v>0</v>
      </c>
      <c r="CG772" s="62">
        <f t="shared" si="105"/>
        <v>0</v>
      </c>
      <c r="CH772" s="173">
        <f t="shared" si="106"/>
        <v>0</v>
      </c>
      <c r="CI772" s="62">
        <f t="shared" si="107"/>
        <v>0</v>
      </c>
    </row>
    <row r="773" spans="2:87" ht="20.100000000000001" customHeight="1" x14ac:dyDescent="0.25">
      <c r="B773" s="53"/>
      <c r="C773" s="54"/>
      <c r="D773" s="267"/>
      <c r="E773" s="271"/>
      <c r="F773" s="55"/>
      <c r="G773" s="274"/>
      <c r="H773" s="53"/>
      <c r="I773" s="53"/>
      <c r="J773" s="53"/>
      <c r="K773" s="53"/>
      <c r="L773" s="265"/>
      <c r="M773" s="53"/>
      <c r="N773" s="260"/>
      <c r="O773" s="274"/>
      <c r="P773" s="53"/>
      <c r="Q773" s="263"/>
      <c r="R773" s="263"/>
      <c r="S773" s="179"/>
      <c r="T773" s="195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5"/>
      <c r="AF773" s="53"/>
      <c r="AG773" s="55"/>
      <c r="AH773" s="54"/>
      <c r="AI773" s="53"/>
      <c r="AJ773" s="53"/>
      <c r="AK773" s="208"/>
      <c r="AL773" s="54"/>
      <c r="AM773" s="53"/>
      <c r="AN773" s="206"/>
      <c r="AO773" s="54"/>
      <c r="AP773" s="54"/>
      <c r="AQ773" s="54"/>
      <c r="AR773" s="53"/>
      <c r="AS773" s="185"/>
      <c r="AT773" s="56"/>
      <c r="AU773" s="54"/>
      <c r="AV773" s="190"/>
      <c r="AW773" s="185"/>
      <c r="AX773" s="185"/>
      <c r="AY773" s="182"/>
      <c r="AZ773" s="56"/>
      <c r="BA773" s="56"/>
      <c r="BB773" s="56"/>
      <c r="BC773" s="56" t="str">
        <f t="shared" si="99"/>
        <v/>
      </c>
      <c r="BD773" s="56"/>
      <c r="BE773" s="57"/>
      <c r="BF773" s="56"/>
      <c r="BG773" s="56"/>
      <c r="BH773" s="231"/>
      <c r="BI773" s="197">
        <f t="shared" si="100"/>
        <v>0</v>
      </c>
      <c r="BJ773" s="236"/>
      <c r="BK773" s="56"/>
      <c r="BL773" s="56"/>
      <c r="BM773" s="56"/>
      <c r="BN773" s="223"/>
      <c r="BO773" s="53"/>
      <c r="BP773" s="231"/>
      <c r="BQ773" s="59"/>
      <c r="BR773" s="60"/>
      <c r="BS773" s="59"/>
      <c r="BT773" s="238"/>
      <c r="BU773" s="59"/>
      <c r="BV773" s="58" t="e">
        <f t="shared" si="101"/>
        <v>#DIV/0!</v>
      </c>
      <c r="BW773" s="58" t="e">
        <f t="shared" si="102"/>
        <v>#DIV/0!</v>
      </c>
      <c r="BX773" s="58" t="e">
        <f t="shared" si="103"/>
        <v>#DIV/0!</v>
      </c>
      <c r="BY773" s="53"/>
      <c r="BZ773" s="58"/>
      <c r="CA773" s="61"/>
      <c r="CB773" s="56"/>
      <c r="CC773" s="56"/>
      <c r="CD773" s="56"/>
      <c r="CF773" s="62">
        <f t="shared" si="104"/>
        <v>0</v>
      </c>
      <c r="CG773" s="62">
        <f t="shared" si="105"/>
        <v>0</v>
      </c>
      <c r="CH773" s="173">
        <f t="shared" si="106"/>
        <v>0</v>
      </c>
      <c r="CI773" s="62">
        <f t="shared" si="107"/>
        <v>0</v>
      </c>
    </row>
    <row r="774" spans="2:87" ht="20.100000000000001" customHeight="1" x14ac:dyDescent="0.25">
      <c r="B774" s="53"/>
      <c r="C774" s="54"/>
      <c r="D774" s="267"/>
      <c r="E774" s="271"/>
      <c r="F774" s="55"/>
      <c r="G774" s="274"/>
      <c r="H774" s="53"/>
      <c r="I774" s="53"/>
      <c r="J774" s="53"/>
      <c r="K774" s="53"/>
      <c r="L774" s="265"/>
      <c r="M774" s="53"/>
      <c r="N774" s="260"/>
      <c r="O774" s="274"/>
      <c r="P774" s="53"/>
      <c r="Q774" s="263"/>
      <c r="R774" s="263"/>
      <c r="S774" s="179"/>
      <c r="T774" s="195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5"/>
      <c r="AF774" s="53"/>
      <c r="AG774" s="55"/>
      <c r="AH774" s="54"/>
      <c r="AI774" s="53"/>
      <c r="AJ774" s="53"/>
      <c r="AK774" s="208"/>
      <c r="AL774" s="54"/>
      <c r="AM774" s="53"/>
      <c r="AN774" s="206"/>
      <c r="AO774" s="54"/>
      <c r="AP774" s="54"/>
      <c r="AQ774" s="54"/>
      <c r="AR774" s="53"/>
      <c r="AS774" s="185"/>
      <c r="AT774" s="56"/>
      <c r="AU774" s="54"/>
      <c r="AV774" s="190"/>
      <c r="AW774" s="185"/>
      <c r="AX774" s="185"/>
      <c r="AY774" s="182"/>
      <c r="AZ774" s="56"/>
      <c r="BA774" s="56"/>
      <c r="BB774" s="56"/>
      <c r="BC774" s="56" t="str">
        <f t="shared" si="99"/>
        <v/>
      </c>
      <c r="BD774" s="56"/>
      <c r="BE774" s="57"/>
      <c r="BF774" s="56"/>
      <c r="BG774" s="56"/>
      <c r="BH774" s="231"/>
      <c r="BI774" s="197">
        <f t="shared" si="100"/>
        <v>0</v>
      </c>
      <c r="BJ774" s="236"/>
      <c r="BK774" s="56"/>
      <c r="BL774" s="56"/>
      <c r="BM774" s="56"/>
      <c r="BN774" s="223"/>
      <c r="BO774" s="53"/>
      <c r="BP774" s="231"/>
      <c r="BQ774" s="59"/>
      <c r="BR774" s="60"/>
      <c r="BS774" s="59"/>
      <c r="BT774" s="238"/>
      <c r="BU774" s="59"/>
      <c r="BV774" s="58" t="e">
        <f t="shared" si="101"/>
        <v>#DIV/0!</v>
      </c>
      <c r="BW774" s="58" t="e">
        <f t="shared" si="102"/>
        <v>#DIV/0!</v>
      </c>
      <c r="BX774" s="58" t="e">
        <f t="shared" si="103"/>
        <v>#DIV/0!</v>
      </c>
      <c r="BY774" s="53"/>
      <c r="BZ774" s="58"/>
      <c r="CA774" s="61"/>
      <c r="CB774" s="56"/>
      <c r="CC774" s="56"/>
      <c r="CD774" s="56"/>
      <c r="CF774" s="62">
        <f t="shared" si="104"/>
        <v>0</v>
      </c>
      <c r="CG774" s="62">
        <f t="shared" si="105"/>
        <v>0</v>
      </c>
      <c r="CH774" s="173">
        <f t="shared" si="106"/>
        <v>0</v>
      </c>
      <c r="CI774" s="62">
        <f t="shared" si="107"/>
        <v>0</v>
      </c>
    </row>
    <row r="775" spans="2:87" ht="20.100000000000001" customHeight="1" x14ac:dyDescent="0.25">
      <c r="B775" s="53"/>
      <c r="C775" s="54"/>
      <c r="D775" s="267"/>
      <c r="E775" s="271"/>
      <c r="F775" s="55"/>
      <c r="G775" s="274"/>
      <c r="H775" s="53"/>
      <c r="I775" s="53"/>
      <c r="J775" s="53"/>
      <c r="K775" s="53"/>
      <c r="L775" s="265"/>
      <c r="M775" s="53"/>
      <c r="N775" s="260"/>
      <c r="O775" s="274"/>
      <c r="P775" s="53"/>
      <c r="Q775" s="263"/>
      <c r="R775" s="263"/>
      <c r="S775" s="179"/>
      <c r="T775" s="195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5"/>
      <c r="AF775" s="53"/>
      <c r="AG775" s="55"/>
      <c r="AH775" s="54"/>
      <c r="AI775" s="53"/>
      <c r="AJ775" s="53"/>
      <c r="AK775" s="208"/>
      <c r="AL775" s="54"/>
      <c r="AM775" s="53"/>
      <c r="AN775" s="206"/>
      <c r="AO775" s="54"/>
      <c r="AP775" s="54"/>
      <c r="AQ775" s="54"/>
      <c r="AR775" s="53"/>
      <c r="AS775" s="185"/>
      <c r="AT775" s="56"/>
      <c r="AU775" s="54"/>
      <c r="AV775" s="190"/>
      <c r="AW775" s="185"/>
      <c r="AX775" s="185"/>
      <c r="AY775" s="182"/>
      <c r="AZ775" s="56"/>
      <c r="BA775" s="56"/>
      <c r="BB775" s="56"/>
      <c r="BC775" s="56" t="str">
        <f t="shared" si="99"/>
        <v/>
      </c>
      <c r="BD775" s="56"/>
      <c r="BE775" s="57"/>
      <c r="BF775" s="56"/>
      <c r="BG775" s="56"/>
      <c r="BH775" s="231"/>
      <c r="BI775" s="197">
        <f t="shared" si="100"/>
        <v>0</v>
      </c>
      <c r="BJ775" s="236"/>
      <c r="BK775" s="56"/>
      <c r="BL775" s="56"/>
      <c r="BM775" s="56"/>
      <c r="BN775" s="223"/>
      <c r="BO775" s="53"/>
      <c r="BP775" s="231"/>
      <c r="BQ775" s="59"/>
      <c r="BR775" s="60"/>
      <c r="BS775" s="59"/>
      <c r="BT775" s="238"/>
      <c r="BU775" s="59"/>
      <c r="BV775" s="58" t="e">
        <f t="shared" si="101"/>
        <v>#DIV/0!</v>
      </c>
      <c r="BW775" s="58" t="e">
        <f t="shared" si="102"/>
        <v>#DIV/0!</v>
      </c>
      <c r="BX775" s="58" t="e">
        <f t="shared" si="103"/>
        <v>#DIV/0!</v>
      </c>
      <c r="BY775" s="53"/>
      <c r="BZ775" s="58"/>
      <c r="CA775" s="61"/>
      <c r="CB775" s="56"/>
      <c r="CC775" s="56"/>
      <c r="CD775" s="56"/>
      <c r="CF775" s="62">
        <f t="shared" si="104"/>
        <v>0</v>
      </c>
      <c r="CG775" s="62">
        <f t="shared" si="105"/>
        <v>0</v>
      </c>
      <c r="CH775" s="173">
        <f t="shared" si="106"/>
        <v>0</v>
      </c>
      <c r="CI775" s="62">
        <f t="shared" si="107"/>
        <v>0</v>
      </c>
    </row>
    <row r="776" spans="2:87" ht="20.100000000000001" customHeight="1" x14ac:dyDescent="0.25">
      <c r="B776" s="53"/>
      <c r="C776" s="54"/>
      <c r="D776" s="267"/>
      <c r="E776" s="271"/>
      <c r="F776" s="55"/>
      <c r="G776" s="274"/>
      <c r="H776" s="53"/>
      <c r="I776" s="53"/>
      <c r="J776" s="53"/>
      <c r="K776" s="53"/>
      <c r="L776" s="265"/>
      <c r="M776" s="53"/>
      <c r="N776" s="260"/>
      <c r="O776" s="274"/>
      <c r="P776" s="53"/>
      <c r="Q776" s="263"/>
      <c r="R776" s="263"/>
      <c r="S776" s="179"/>
      <c r="T776" s="195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5"/>
      <c r="AF776" s="53"/>
      <c r="AG776" s="55"/>
      <c r="AH776" s="54"/>
      <c r="AI776" s="53"/>
      <c r="AJ776" s="53"/>
      <c r="AK776" s="208"/>
      <c r="AL776" s="54"/>
      <c r="AM776" s="53"/>
      <c r="AN776" s="206"/>
      <c r="AO776" s="54"/>
      <c r="AP776" s="54"/>
      <c r="AQ776" s="54"/>
      <c r="AR776" s="53"/>
      <c r="AS776" s="185"/>
      <c r="AT776" s="56"/>
      <c r="AU776" s="54"/>
      <c r="AV776" s="190"/>
      <c r="AW776" s="185"/>
      <c r="AX776" s="185"/>
      <c r="AY776" s="182"/>
      <c r="AZ776" s="56"/>
      <c r="BA776" s="56"/>
      <c r="BB776" s="56"/>
      <c r="BC776" s="56" t="str">
        <f t="shared" ref="BC776:BC839" si="108">+IF(BB776="","",BB776-BH776)</f>
        <v/>
      </c>
      <c r="BD776" s="56"/>
      <c r="BE776" s="57"/>
      <c r="BF776" s="56"/>
      <c r="BG776" s="56"/>
      <c r="BH776" s="231"/>
      <c r="BI776" s="197">
        <f t="shared" ref="BI776:BI839" si="109">CF776</f>
        <v>0</v>
      </c>
      <c r="BJ776" s="236"/>
      <c r="BK776" s="56"/>
      <c r="BL776" s="56"/>
      <c r="BM776" s="56"/>
      <c r="BN776" s="223"/>
      <c r="BO776" s="53"/>
      <c r="BP776" s="231"/>
      <c r="BQ776" s="59"/>
      <c r="BR776" s="60"/>
      <c r="BS776" s="59"/>
      <c r="BT776" s="238"/>
      <c r="BU776" s="59"/>
      <c r="BV776" s="58" t="e">
        <f t="shared" ref="BV776:BV839" si="110">((BS776/1.2)-BR776)/BS776</f>
        <v>#DIV/0!</v>
      </c>
      <c r="BW776" s="58" t="e">
        <f t="shared" ref="BW776:BW839" si="111">(BR776-CH776)/BR776</f>
        <v>#DIV/0!</v>
      </c>
      <c r="BX776" s="58" t="e">
        <f t="shared" ref="BX776:BX839" si="112">((BS776/1.2)-CG776)/BS776</f>
        <v>#DIV/0!</v>
      </c>
      <c r="BY776" s="53"/>
      <c r="BZ776" s="58"/>
      <c r="CA776" s="61"/>
      <c r="CB776" s="56"/>
      <c r="CC776" s="56"/>
      <c r="CD776" s="56"/>
      <c r="CF776" s="62">
        <f t="shared" ref="CF776:CF839" si="113">CE776*(BH776-BN776)</f>
        <v>0</v>
      </c>
      <c r="CG776" s="62">
        <f t="shared" ref="CG776:CG839" si="114">BH776*(1-CE776)</f>
        <v>0</v>
      </c>
      <c r="CH776" s="173">
        <f t="shared" ref="CH776:CH839" si="115">BH776-BI776</f>
        <v>0</v>
      </c>
      <c r="CI776" s="62">
        <f t="shared" ref="CI776:CI839" si="116">CG776*1.2</f>
        <v>0</v>
      </c>
    </row>
    <row r="777" spans="2:87" ht="20.100000000000001" customHeight="1" x14ac:dyDescent="0.25">
      <c r="B777" s="53"/>
      <c r="C777" s="54"/>
      <c r="D777" s="267"/>
      <c r="E777" s="271"/>
      <c r="F777" s="55"/>
      <c r="G777" s="274"/>
      <c r="H777" s="53"/>
      <c r="I777" s="53"/>
      <c r="J777" s="53"/>
      <c r="K777" s="53"/>
      <c r="L777" s="265"/>
      <c r="M777" s="53"/>
      <c r="N777" s="260"/>
      <c r="O777" s="274"/>
      <c r="P777" s="53"/>
      <c r="Q777" s="263"/>
      <c r="R777" s="263"/>
      <c r="S777" s="179"/>
      <c r="T777" s="195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5"/>
      <c r="AF777" s="53"/>
      <c r="AG777" s="55"/>
      <c r="AH777" s="54"/>
      <c r="AI777" s="53"/>
      <c r="AJ777" s="53"/>
      <c r="AK777" s="208"/>
      <c r="AL777" s="54"/>
      <c r="AM777" s="53"/>
      <c r="AN777" s="206"/>
      <c r="AO777" s="54"/>
      <c r="AP777" s="54"/>
      <c r="AQ777" s="54"/>
      <c r="AR777" s="53"/>
      <c r="AS777" s="185"/>
      <c r="AT777" s="56"/>
      <c r="AU777" s="54"/>
      <c r="AV777" s="190"/>
      <c r="AW777" s="185"/>
      <c r="AX777" s="185"/>
      <c r="AY777" s="182"/>
      <c r="AZ777" s="56"/>
      <c r="BA777" s="56"/>
      <c r="BB777" s="56"/>
      <c r="BC777" s="56" t="str">
        <f t="shared" si="108"/>
        <v/>
      </c>
      <c r="BD777" s="56"/>
      <c r="BE777" s="57"/>
      <c r="BF777" s="56"/>
      <c r="BG777" s="56"/>
      <c r="BH777" s="231"/>
      <c r="BI777" s="197">
        <f t="shared" si="109"/>
        <v>0</v>
      </c>
      <c r="BJ777" s="236"/>
      <c r="BK777" s="56"/>
      <c r="BL777" s="56"/>
      <c r="BM777" s="56"/>
      <c r="BN777" s="223"/>
      <c r="BO777" s="53"/>
      <c r="BP777" s="231"/>
      <c r="BQ777" s="59"/>
      <c r="BR777" s="60"/>
      <c r="BS777" s="59"/>
      <c r="BT777" s="238"/>
      <c r="BU777" s="59"/>
      <c r="BV777" s="58" t="e">
        <f t="shared" si="110"/>
        <v>#DIV/0!</v>
      </c>
      <c r="BW777" s="58" t="e">
        <f t="shared" si="111"/>
        <v>#DIV/0!</v>
      </c>
      <c r="BX777" s="58" t="e">
        <f t="shared" si="112"/>
        <v>#DIV/0!</v>
      </c>
      <c r="BY777" s="53"/>
      <c r="BZ777" s="58"/>
      <c r="CA777" s="61"/>
      <c r="CB777" s="56"/>
      <c r="CC777" s="56"/>
      <c r="CD777" s="56"/>
      <c r="CF777" s="62">
        <f t="shared" si="113"/>
        <v>0</v>
      </c>
      <c r="CG777" s="62">
        <f t="shared" si="114"/>
        <v>0</v>
      </c>
      <c r="CH777" s="173">
        <f t="shared" si="115"/>
        <v>0</v>
      </c>
      <c r="CI777" s="62">
        <f t="shared" si="116"/>
        <v>0</v>
      </c>
    </row>
    <row r="778" spans="2:87" ht="20.100000000000001" customHeight="1" x14ac:dyDescent="0.25">
      <c r="B778" s="53"/>
      <c r="C778" s="54"/>
      <c r="D778" s="267"/>
      <c r="E778" s="271"/>
      <c r="F778" s="55"/>
      <c r="G778" s="274"/>
      <c r="H778" s="53"/>
      <c r="I778" s="53"/>
      <c r="J778" s="53"/>
      <c r="K778" s="53"/>
      <c r="L778" s="265"/>
      <c r="M778" s="53"/>
      <c r="N778" s="260"/>
      <c r="O778" s="274"/>
      <c r="P778" s="53"/>
      <c r="Q778" s="263"/>
      <c r="R778" s="263"/>
      <c r="S778" s="179"/>
      <c r="T778" s="195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5"/>
      <c r="AF778" s="53"/>
      <c r="AG778" s="55"/>
      <c r="AH778" s="54"/>
      <c r="AI778" s="53"/>
      <c r="AJ778" s="53"/>
      <c r="AK778" s="208"/>
      <c r="AL778" s="54"/>
      <c r="AM778" s="53"/>
      <c r="AN778" s="206"/>
      <c r="AO778" s="54"/>
      <c r="AP778" s="54"/>
      <c r="AQ778" s="54"/>
      <c r="AR778" s="53"/>
      <c r="AS778" s="185"/>
      <c r="AT778" s="56"/>
      <c r="AU778" s="54"/>
      <c r="AV778" s="190"/>
      <c r="AW778" s="185"/>
      <c r="AX778" s="185"/>
      <c r="AY778" s="182"/>
      <c r="AZ778" s="56"/>
      <c r="BA778" s="56"/>
      <c r="BB778" s="56"/>
      <c r="BC778" s="56" t="str">
        <f t="shared" si="108"/>
        <v/>
      </c>
      <c r="BD778" s="56"/>
      <c r="BE778" s="57"/>
      <c r="BF778" s="56"/>
      <c r="BG778" s="56"/>
      <c r="BH778" s="231"/>
      <c r="BI778" s="197">
        <f t="shared" si="109"/>
        <v>0</v>
      </c>
      <c r="BJ778" s="236"/>
      <c r="BK778" s="56"/>
      <c r="BL778" s="56"/>
      <c r="BM778" s="56"/>
      <c r="BN778" s="223"/>
      <c r="BO778" s="53"/>
      <c r="BP778" s="231"/>
      <c r="BQ778" s="59"/>
      <c r="BR778" s="60"/>
      <c r="BS778" s="59"/>
      <c r="BT778" s="238"/>
      <c r="BU778" s="59"/>
      <c r="BV778" s="58" t="e">
        <f t="shared" si="110"/>
        <v>#DIV/0!</v>
      </c>
      <c r="BW778" s="58" t="e">
        <f t="shared" si="111"/>
        <v>#DIV/0!</v>
      </c>
      <c r="BX778" s="58" t="e">
        <f t="shared" si="112"/>
        <v>#DIV/0!</v>
      </c>
      <c r="BY778" s="53"/>
      <c r="BZ778" s="58"/>
      <c r="CA778" s="61"/>
      <c r="CB778" s="56"/>
      <c r="CC778" s="56"/>
      <c r="CD778" s="56"/>
      <c r="CF778" s="62">
        <f t="shared" si="113"/>
        <v>0</v>
      </c>
      <c r="CG778" s="62">
        <f t="shared" si="114"/>
        <v>0</v>
      </c>
      <c r="CH778" s="173">
        <f t="shared" si="115"/>
        <v>0</v>
      </c>
      <c r="CI778" s="62">
        <f t="shared" si="116"/>
        <v>0</v>
      </c>
    </row>
    <row r="779" spans="2:87" ht="20.100000000000001" customHeight="1" x14ac:dyDescent="0.25">
      <c r="B779" s="53"/>
      <c r="C779" s="54"/>
      <c r="D779" s="267"/>
      <c r="E779" s="271"/>
      <c r="F779" s="55"/>
      <c r="G779" s="274"/>
      <c r="H779" s="53"/>
      <c r="I779" s="53"/>
      <c r="J779" s="53"/>
      <c r="K779" s="53"/>
      <c r="L779" s="265"/>
      <c r="M779" s="53"/>
      <c r="N779" s="260"/>
      <c r="O779" s="274"/>
      <c r="P779" s="53"/>
      <c r="Q779" s="263"/>
      <c r="R779" s="263"/>
      <c r="S779" s="179"/>
      <c r="T779" s="195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5"/>
      <c r="AF779" s="53"/>
      <c r="AG779" s="55"/>
      <c r="AH779" s="54"/>
      <c r="AI779" s="53"/>
      <c r="AJ779" s="53"/>
      <c r="AK779" s="208"/>
      <c r="AL779" s="54"/>
      <c r="AM779" s="53"/>
      <c r="AN779" s="206"/>
      <c r="AO779" s="54"/>
      <c r="AP779" s="54"/>
      <c r="AQ779" s="54"/>
      <c r="AR779" s="53"/>
      <c r="AS779" s="185"/>
      <c r="AT779" s="56"/>
      <c r="AU779" s="54"/>
      <c r="AV779" s="190"/>
      <c r="AW779" s="185"/>
      <c r="AX779" s="185"/>
      <c r="AY779" s="182"/>
      <c r="AZ779" s="56"/>
      <c r="BA779" s="56"/>
      <c r="BB779" s="56"/>
      <c r="BC779" s="56" t="str">
        <f t="shared" si="108"/>
        <v/>
      </c>
      <c r="BD779" s="56"/>
      <c r="BE779" s="57"/>
      <c r="BF779" s="56"/>
      <c r="BG779" s="56"/>
      <c r="BH779" s="231"/>
      <c r="BI779" s="197">
        <f t="shared" si="109"/>
        <v>0</v>
      </c>
      <c r="BJ779" s="236"/>
      <c r="BK779" s="56"/>
      <c r="BL779" s="56"/>
      <c r="BM779" s="56"/>
      <c r="BN779" s="223"/>
      <c r="BO779" s="53"/>
      <c r="BP779" s="231"/>
      <c r="BQ779" s="59"/>
      <c r="BR779" s="60"/>
      <c r="BS779" s="59"/>
      <c r="BT779" s="238"/>
      <c r="BU779" s="59"/>
      <c r="BV779" s="58" t="e">
        <f t="shared" si="110"/>
        <v>#DIV/0!</v>
      </c>
      <c r="BW779" s="58" t="e">
        <f t="shared" si="111"/>
        <v>#DIV/0!</v>
      </c>
      <c r="BX779" s="58" t="e">
        <f t="shared" si="112"/>
        <v>#DIV/0!</v>
      </c>
      <c r="BY779" s="53"/>
      <c r="BZ779" s="58"/>
      <c r="CA779" s="61"/>
      <c r="CB779" s="56"/>
      <c r="CC779" s="56"/>
      <c r="CD779" s="56"/>
      <c r="CF779" s="62">
        <f t="shared" si="113"/>
        <v>0</v>
      </c>
      <c r="CG779" s="62">
        <f t="shared" si="114"/>
        <v>0</v>
      </c>
      <c r="CH779" s="173">
        <f t="shared" si="115"/>
        <v>0</v>
      </c>
      <c r="CI779" s="62">
        <f t="shared" si="116"/>
        <v>0</v>
      </c>
    </row>
    <row r="780" spans="2:87" ht="20.100000000000001" customHeight="1" x14ac:dyDescent="0.25">
      <c r="B780" s="53"/>
      <c r="C780" s="54"/>
      <c r="D780" s="267"/>
      <c r="E780" s="271"/>
      <c r="F780" s="55"/>
      <c r="G780" s="274"/>
      <c r="H780" s="53"/>
      <c r="I780" s="53"/>
      <c r="J780" s="53"/>
      <c r="K780" s="53"/>
      <c r="L780" s="265"/>
      <c r="M780" s="53"/>
      <c r="N780" s="260"/>
      <c r="O780" s="274"/>
      <c r="P780" s="53"/>
      <c r="Q780" s="263"/>
      <c r="R780" s="263"/>
      <c r="S780" s="179"/>
      <c r="T780" s="195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5"/>
      <c r="AF780" s="53"/>
      <c r="AG780" s="55"/>
      <c r="AH780" s="54"/>
      <c r="AI780" s="53"/>
      <c r="AJ780" s="53"/>
      <c r="AK780" s="208"/>
      <c r="AL780" s="54"/>
      <c r="AM780" s="53"/>
      <c r="AN780" s="206"/>
      <c r="AO780" s="54"/>
      <c r="AP780" s="54"/>
      <c r="AQ780" s="54"/>
      <c r="AR780" s="53"/>
      <c r="AS780" s="185"/>
      <c r="AT780" s="56"/>
      <c r="AU780" s="54"/>
      <c r="AV780" s="190"/>
      <c r="AW780" s="185"/>
      <c r="AX780" s="185"/>
      <c r="AY780" s="182"/>
      <c r="AZ780" s="56"/>
      <c r="BA780" s="56"/>
      <c r="BB780" s="56"/>
      <c r="BC780" s="56" t="str">
        <f t="shared" si="108"/>
        <v/>
      </c>
      <c r="BD780" s="56"/>
      <c r="BE780" s="57"/>
      <c r="BF780" s="56"/>
      <c r="BG780" s="56"/>
      <c r="BH780" s="231"/>
      <c r="BI780" s="197">
        <f t="shared" si="109"/>
        <v>0</v>
      </c>
      <c r="BJ780" s="236"/>
      <c r="BK780" s="56"/>
      <c r="BL780" s="56"/>
      <c r="BM780" s="56"/>
      <c r="BN780" s="223"/>
      <c r="BO780" s="53"/>
      <c r="BP780" s="231"/>
      <c r="BQ780" s="59"/>
      <c r="BR780" s="60"/>
      <c r="BS780" s="59"/>
      <c r="BT780" s="238"/>
      <c r="BU780" s="59"/>
      <c r="BV780" s="58" t="e">
        <f t="shared" si="110"/>
        <v>#DIV/0!</v>
      </c>
      <c r="BW780" s="58" t="e">
        <f t="shared" si="111"/>
        <v>#DIV/0!</v>
      </c>
      <c r="BX780" s="58" t="e">
        <f t="shared" si="112"/>
        <v>#DIV/0!</v>
      </c>
      <c r="BY780" s="53"/>
      <c r="BZ780" s="58"/>
      <c r="CA780" s="61"/>
      <c r="CB780" s="56"/>
      <c r="CC780" s="56"/>
      <c r="CD780" s="56"/>
      <c r="CF780" s="62">
        <f t="shared" si="113"/>
        <v>0</v>
      </c>
      <c r="CG780" s="62">
        <f t="shared" si="114"/>
        <v>0</v>
      </c>
      <c r="CH780" s="173">
        <f t="shared" si="115"/>
        <v>0</v>
      </c>
      <c r="CI780" s="62">
        <f t="shared" si="116"/>
        <v>0</v>
      </c>
    </row>
    <row r="781" spans="2:87" ht="20.100000000000001" customHeight="1" x14ac:dyDescent="0.25">
      <c r="B781" s="53"/>
      <c r="C781" s="54"/>
      <c r="D781" s="267"/>
      <c r="E781" s="271"/>
      <c r="F781" s="55"/>
      <c r="G781" s="274"/>
      <c r="H781" s="53"/>
      <c r="I781" s="53"/>
      <c r="J781" s="53"/>
      <c r="K781" s="53"/>
      <c r="L781" s="265"/>
      <c r="M781" s="53"/>
      <c r="N781" s="260"/>
      <c r="O781" s="274"/>
      <c r="P781" s="53"/>
      <c r="Q781" s="263"/>
      <c r="R781" s="263"/>
      <c r="S781" s="179"/>
      <c r="T781" s="195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5"/>
      <c r="AF781" s="53"/>
      <c r="AG781" s="55"/>
      <c r="AH781" s="54"/>
      <c r="AI781" s="53"/>
      <c r="AJ781" s="53"/>
      <c r="AK781" s="208"/>
      <c r="AL781" s="54"/>
      <c r="AM781" s="53"/>
      <c r="AN781" s="206"/>
      <c r="AO781" s="54"/>
      <c r="AP781" s="54"/>
      <c r="AQ781" s="54"/>
      <c r="AR781" s="53"/>
      <c r="AS781" s="185"/>
      <c r="AT781" s="56"/>
      <c r="AU781" s="54"/>
      <c r="AV781" s="190"/>
      <c r="AW781" s="185"/>
      <c r="AX781" s="185"/>
      <c r="AY781" s="182"/>
      <c r="AZ781" s="56"/>
      <c r="BA781" s="56"/>
      <c r="BB781" s="56"/>
      <c r="BC781" s="56" t="str">
        <f t="shared" si="108"/>
        <v/>
      </c>
      <c r="BD781" s="56"/>
      <c r="BE781" s="57"/>
      <c r="BF781" s="56"/>
      <c r="BG781" s="56"/>
      <c r="BH781" s="231"/>
      <c r="BI781" s="197">
        <f t="shared" si="109"/>
        <v>0</v>
      </c>
      <c r="BJ781" s="236"/>
      <c r="BK781" s="56"/>
      <c r="BL781" s="56"/>
      <c r="BM781" s="56"/>
      <c r="BN781" s="223"/>
      <c r="BO781" s="53"/>
      <c r="BP781" s="231"/>
      <c r="BQ781" s="59"/>
      <c r="BR781" s="60"/>
      <c r="BS781" s="59"/>
      <c r="BT781" s="238"/>
      <c r="BU781" s="59"/>
      <c r="BV781" s="58" t="e">
        <f t="shared" si="110"/>
        <v>#DIV/0!</v>
      </c>
      <c r="BW781" s="58" t="e">
        <f t="shared" si="111"/>
        <v>#DIV/0!</v>
      </c>
      <c r="BX781" s="58" t="e">
        <f t="shared" si="112"/>
        <v>#DIV/0!</v>
      </c>
      <c r="BY781" s="53"/>
      <c r="BZ781" s="58"/>
      <c r="CA781" s="61"/>
      <c r="CB781" s="56"/>
      <c r="CC781" s="56"/>
      <c r="CD781" s="56"/>
      <c r="CF781" s="62">
        <f t="shared" si="113"/>
        <v>0</v>
      </c>
      <c r="CG781" s="62">
        <f t="shared" si="114"/>
        <v>0</v>
      </c>
      <c r="CH781" s="173">
        <f t="shared" si="115"/>
        <v>0</v>
      </c>
      <c r="CI781" s="62">
        <f t="shared" si="116"/>
        <v>0</v>
      </c>
    </row>
    <row r="782" spans="2:87" ht="20.100000000000001" customHeight="1" x14ac:dyDescent="0.25">
      <c r="B782" s="53"/>
      <c r="C782" s="54"/>
      <c r="D782" s="267"/>
      <c r="E782" s="271"/>
      <c r="F782" s="55"/>
      <c r="G782" s="274"/>
      <c r="H782" s="53"/>
      <c r="I782" s="53"/>
      <c r="J782" s="53"/>
      <c r="K782" s="53"/>
      <c r="L782" s="265"/>
      <c r="M782" s="53"/>
      <c r="N782" s="260"/>
      <c r="O782" s="274"/>
      <c r="P782" s="53"/>
      <c r="Q782" s="263"/>
      <c r="R782" s="263"/>
      <c r="S782" s="179"/>
      <c r="T782" s="195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5"/>
      <c r="AF782" s="53"/>
      <c r="AG782" s="55"/>
      <c r="AH782" s="54"/>
      <c r="AI782" s="53"/>
      <c r="AJ782" s="53"/>
      <c r="AK782" s="208"/>
      <c r="AL782" s="54"/>
      <c r="AM782" s="53"/>
      <c r="AN782" s="206"/>
      <c r="AO782" s="54"/>
      <c r="AP782" s="54"/>
      <c r="AQ782" s="54"/>
      <c r="AR782" s="53"/>
      <c r="AS782" s="185"/>
      <c r="AT782" s="56"/>
      <c r="AU782" s="54"/>
      <c r="AV782" s="190"/>
      <c r="AW782" s="185"/>
      <c r="AX782" s="185"/>
      <c r="AY782" s="182"/>
      <c r="AZ782" s="56"/>
      <c r="BA782" s="56"/>
      <c r="BB782" s="56"/>
      <c r="BC782" s="56" t="str">
        <f t="shared" si="108"/>
        <v/>
      </c>
      <c r="BD782" s="56"/>
      <c r="BE782" s="57"/>
      <c r="BF782" s="56"/>
      <c r="BG782" s="56"/>
      <c r="BH782" s="231"/>
      <c r="BI782" s="197">
        <f t="shared" si="109"/>
        <v>0</v>
      </c>
      <c r="BJ782" s="236"/>
      <c r="BK782" s="56"/>
      <c r="BL782" s="56"/>
      <c r="BM782" s="56"/>
      <c r="BN782" s="223"/>
      <c r="BO782" s="53"/>
      <c r="BP782" s="231"/>
      <c r="BQ782" s="59"/>
      <c r="BR782" s="60"/>
      <c r="BS782" s="59"/>
      <c r="BT782" s="238"/>
      <c r="BU782" s="59"/>
      <c r="BV782" s="58" t="e">
        <f t="shared" si="110"/>
        <v>#DIV/0!</v>
      </c>
      <c r="BW782" s="58" t="e">
        <f t="shared" si="111"/>
        <v>#DIV/0!</v>
      </c>
      <c r="BX782" s="58" t="e">
        <f t="shared" si="112"/>
        <v>#DIV/0!</v>
      </c>
      <c r="BY782" s="53"/>
      <c r="BZ782" s="58"/>
      <c r="CA782" s="61"/>
      <c r="CB782" s="56"/>
      <c r="CC782" s="56"/>
      <c r="CD782" s="56"/>
      <c r="CF782" s="62">
        <f t="shared" si="113"/>
        <v>0</v>
      </c>
      <c r="CG782" s="62">
        <f t="shared" si="114"/>
        <v>0</v>
      </c>
      <c r="CH782" s="173">
        <f t="shared" si="115"/>
        <v>0</v>
      </c>
      <c r="CI782" s="62">
        <f t="shared" si="116"/>
        <v>0</v>
      </c>
    </row>
    <row r="783" spans="2:87" ht="20.100000000000001" customHeight="1" x14ac:dyDescent="0.25">
      <c r="B783" s="53"/>
      <c r="C783" s="54"/>
      <c r="D783" s="267"/>
      <c r="E783" s="271"/>
      <c r="F783" s="55"/>
      <c r="G783" s="274"/>
      <c r="H783" s="53"/>
      <c r="I783" s="53"/>
      <c r="J783" s="53"/>
      <c r="K783" s="53"/>
      <c r="L783" s="265"/>
      <c r="M783" s="53"/>
      <c r="N783" s="260"/>
      <c r="O783" s="274"/>
      <c r="P783" s="53"/>
      <c r="Q783" s="263"/>
      <c r="R783" s="263"/>
      <c r="S783" s="179"/>
      <c r="T783" s="195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5"/>
      <c r="AF783" s="53"/>
      <c r="AG783" s="55"/>
      <c r="AH783" s="54"/>
      <c r="AI783" s="53"/>
      <c r="AJ783" s="53"/>
      <c r="AK783" s="208"/>
      <c r="AL783" s="54"/>
      <c r="AM783" s="53"/>
      <c r="AN783" s="206"/>
      <c r="AO783" s="54"/>
      <c r="AP783" s="54"/>
      <c r="AQ783" s="54"/>
      <c r="AR783" s="53"/>
      <c r="AS783" s="185"/>
      <c r="AT783" s="56"/>
      <c r="AU783" s="54"/>
      <c r="AV783" s="190"/>
      <c r="AW783" s="185"/>
      <c r="AX783" s="185"/>
      <c r="AY783" s="182"/>
      <c r="AZ783" s="56"/>
      <c r="BA783" s="56"/>
      <c r="BB783" s="56"/>
      <c r="BC783" s="56" t="str">
        <f t="shared" si="108"/>
        <v/>
      </c>
      <c r="BD783" s="56"/>
      <c r="BE783" s="57"/>
      <c r="BF783" s="56"/>
      <c r="BG783" s="56"/>
      <c r="BH783" s="231"/>
      <c r="BI783" s="197">
        <f t="shared" si="109"/>
        <v>0</v>
      </c>
      <c r="BJ783" s="236"/>
      <c r="BK783" s="56"/>
      <c r="BL783" s="56"/>
      <c r="BM783" s="56"/>
      <c r="BN783" s="223"/>
      <c r="BO783" s="53"/>
      <c r="BP783" s="231"/>
      <c r="BQ783" s="59"/>
      <c r="BR783" s="60"/>
      <c r="BS783" s="59"/>
      <c r="BT783" s="238"/>
      <c r="BU783" s="59"/>
      <c r="BV783" s="58" t="e">
        <f t="shared" si="110"/>
        <v>#DIV/0!</v>
      </c>
      <c r="BW783" s="58" t="e">
        <f t="shared" si="111"/>
        <v>#DIV/0!</v>
      </c>
      <c r="BX783" s="58" t="e">
        <f t="shared" si="112"/>
        <v>#DIV/0!</v>
      </c>
      <c r="BY783" s="53"/>
      <c r="BZ783" s="58"/>
      <c r="CA783" s="61"/>
      <c r="CB783" s="56"/>
      <c r="CC783" s="56"/>
      <c r="CD783" s="56"/>
      <c r="CF783" s="62">
        <f t="shared" si="113"/>
        <v>0</v>
      </c>
      <c r="CG783" s="62">
        <f t="shared" si="114"/>
        <v>0</v>
      </c>
      <c r="CH783" s="173">
        <f t="shared" si="115"/>
        <v>0</v>
      </c>
      <c r="CI783" s="62">
        <f t="shared" si="116"/>
        <v>0</v>
      </c>
    </row>
    <row r="784" spans="2:87" ht="20.100000000000001" customHeight="1" x14ac:dyDescent="0.25">
      <c r="B784" s="53"/>
      <c r="C784" s="54"/>
      <c r="D784" s="267"/>
      <c r="E784" s="271"/>
      <c r="F784" s="55"/>
      <c r="G784" s="274"/>
      <c r="H784" s="53"/>
      <c r="I784" s="53"/>
      <c r="J784" s="53"/>
      <c r="K784" s="53"/>
      <c r="L784" s="265"/>
      <c r="M784" s="53"/>
      <c r="N784" s="260"/>
      <c r="O784" s="274"/>
      <c r="P784" s="53"/>
      <c r="Q784" s="263"/>
      <c r="R784" s="263"/>
      <c r="S784" s="179"/>
      <c r="T784" s="195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5"/>
      <c r="AF784" s="53"/>
      <c r="AG784" s="55"/>
      <c r="AH784" s="54"/>
      <c r="AI784" s="53"/>
      <c r="AJ784" s="53"/>
      <c r="AK784" s="208"/>
      <c r="AL784" s="54"/>
      <c r="AM784" s="53"/>
      <c r="AN784" s="206"/>
      <c r="AO784" s="54"/>
      <c r="AP784" s="54"/>
      <c r="AQ784" s="54"/>
      <c r="AR784" s="53"/>
      <c r="AS784" s="185"/>
      <c r="AT784" s="56"/>
      <c r="AU784" s="54"/>
      <c r="AV784" s="190"/>
      <c r="AW784" s="185"/>
      <c r="AX784" s="185"/>
      <c r="AY784" s="182"/>
      <c r="AZ784" s="56"/>
      <c r="BA784" s="56"/>
      <c r="BB784" s="56"/>
      <c r="BC784" s="56" t="str">
        <f t="shared" si="108"/>
        <v/>
      </c>
      <c r="BD784" s="56"/>
      <c r="BE784" s="57"/>
      <c r="BF784" s="56"/>
      <c r="BG784" s="56"/>
      <c r="BH784" s="231"/>
      <c r="BI784" s="197">
        <f t="shared" si="109"/>
        <v>0</v>
      </c>
      <c r="BJ784" s="236"/>
      <c r="BK784" s="56"/>
      <c r="BL784" s="56"/>
      <c r="BM784" s="56"/>
      <c r="BN784" s="223"/>
      <c r="BO784" s="53"/>
      <c r="BP784" s="231"/>
      <c r="BQ784" s="59"/>
      <c r="BR784" s="60"/>
      <c r="BS784" s="59"/>
      <c r="BT784" s="238"/>
      <c r="BU784" s="59"/>
      <c r="BV784" s="58" t="e">
        <f t="shared" si="110"/>
        <v>#DIV/0!</v>
      </c>
      <c r="BW784" s="58" t="e">
        <f t="shared" si="111"/>
        <v>#DIV/0!</v>
      </c>
      <c r="BX784" s="58" t="e">
        <f t="shared" si="112"/>
        <v>#DIV/0!</v>
      </c>
      <c r="BY784" s="53"/>
      <c r="BZ784" s="58"/>
      <c r="CA784" s="61"/>
      <c r="CB784" s="56"/>
      <c r="CC784" s="56"/>
      <c r="CD784" s="56"/>
      <c r="CF784" s="62">
        <f t="shared" si="113"/>
        <v>0</v>
      </c>
      <c r="CG784" s="62">
        <f t="shared" si="114"/>
        <v>0</v>
      </c>
      <c r="CH784" s="173">
        <f t="shared" si="115"/>
        <v>0</v>
      </c>
      <c r="CI784" s="62">
        <f t="shared" si="116"/>
        <v>0</v>
      </c>
    </row>
    <row r="785" spans="2:87" ht="20.100000000000001" customHeight="1" x14ac:dyDescent="0.25">
      <c r="B785" s="53"/>
      <c r="C785" s="54"/>
      <c r="D785" s="267"/>
      <c r="E785" s="271"/>
      <c r="F785" s="55"/>
      <c r="G785" s="274"/>
      <c r="H785" s="53"/>
      <c r="I785" s="53"/>
      <c r="J785" s="53"/>
      <c r="K785" s="53"/>
      <c r="L785" s="265"/>
      <c r="M785" s="53"/>
      <c r="N785" s="260"/>
      <c r="O785" s="274"/>
      <c r="P785" s="53"/>
      <c r="Q785" s="263"/>
      <c r="R785" s="263"/>
      <c r="S785" s="179"/>
      <c r="T785" s="195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5"/>
      <c r="AF785" s="53"/>
      <c r="AG785" s="55"/>
      <c r="AH785" s="54"/>
      <c r="AI785" s="53"/>
      <c r="AJ785" s="53"/>
      <c r="AK785" s="208"/>
      <c r="AL785" s="54"/>
      <c r="AM785" s="53"/>
      <c r="AN785" s="206"/>
      <c r="AO785" s="54"/>
      <c r="AP785" s="54"/>
      <c r="AQ785" s="54"/>
      <c r="AR785" s="53"/>
      <c r="AS785" s="185"/>
      <c r="AT785" s="56"/>
      <c r="AU785" s="54"/>
      <c r="AV785" s="190"/>
      <c r="AW785" s="185"/>
      <c r="AX785" s="185"/>
      <c r="AY785" s="182"/>
      <c r="AZ785" s="56"/>
      <c r="BA785" s="56"/>
      <c r="BB785" s="56"/>
      <c r="BC785" s="56" t="str">
        <f t="shared" si="108"/>
        <v/>
      </c>
      <c r="BD785" s="56"/>
      <c r="BE785" s="57"/>
      <c r="BF785" s="56"/>
      <c r="BG785" s="56"/>
      <c r="BH785" s="231"/>
      <c r="BI785" s="197">
        <f t="shared" si="109"/>
        <v>0</v>
      </c>
      <c r="BJ785" s="236"/>
      <c r="BK785" s="56"/>
      <c r="BL785" s="56"/>
      <c r="BM785" s="56"/>
      <c r="BN785" s="223"/>
      <c r="BO785" s="53"/>
      <c r="BP785" s="231"/>
      <c r="BQ785" s="59"/>
      <c r="BR785" s="60"/>
      <c r="BS785" s="59"/>
      <c r="BT785" s="238"/>
      <c r="BU785" s="59"/>
      <c r="BV785" s="58" t="e">
        <f t="shared" si="110"/>
        <v>#DIV/0!</v>
      </c>
      <c r="BW785" s="58" t="e">
        <f t="shared" si="111"/>
        <v>#DIV/0!</v>
      </c>
      <c r="BX785" s="58" t="e">
        <f t="shared" si="112"/>
        <v>#DIV/0!</v>
      </c>
      <c r="BY785" s="53"/>
      <c r="BZ785" s="58"/>
      <c r="CA785" s="61"/>
      <c r="CB785" s="56"/>
      <c r="CC785" s="56"/>
      <c r="CD785" s="56"/>
      <c r="CF785" s="62">
        <f t="shared" si="113"/>
        <v>0</v>
      </c>
      <c r="CG785" s="62">
        <f t="shared" si="114"/>
        <v>0</v>
      </c>
      <c r="CH785" s="173">
        <f t="shared" si="115"/>
        <v>0</v>
      </c>
      <c r="CI785" s="62">
        <f t="shared" si="116"/>
        <v>0</v>
      </c>
    </row>
    <row r="786" spans="2:87" ht="20.100000000000001" customHeight="1" x14ac:dyDescent="0.25">
      <c r="B786" s="53"/>
      <c r="C786" s="54"/>
      <c r="D786" s="267"/>
      <c r="E786" s="271"/>
      <c r="F786" s="55"/>
      <c r="G786" s="274"/>
      <c r="H786" s="53"/>
      <c r="I786" s="53"/>
      <c r="J786" s="53"/>
      <c r="K786" s="53"/>
      <c r="L786" s="265"/>
      <c r="M786" s="53"/>
      <c r="N786" s="260"/>
      <c r="O786" s="274"/>
      <c r="P786" s="53"/>
      <c r="Q786" s="263"/>
      <c r="R786" s="263"/>
      <c r="S786" s="179"/>
      <c r="T786" s="195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5"/>
      <c r="AF786" s="53"/>
      <c r="AG786" s="55"/>
      <c r="AH786" s="54"/>
      <c r="AI786" s="53"/>
      <c r="AJ786" s="53"/>
      <c r="AK786" s="208"/>
      <c r="AL786" s="54"/>
      <c r="AM786" s="53"/>
      <c r="AN786" s="206"/>
      <c r="AO786" s="54"/>
      <c r="AP786" s="54"/>
      <c r="AQ786" s="54"/>
      <c r="AR786" s="53"/>
      <c r="AS786" s="185"/>
      <c r="AT786" s="56"/>
      <c r="AU786" s="54"/>
      <c r="AV786" s="190"/>
      <c r="AW786" s="185"/>
      <c r="AX786" s="185"/>
      <c r="AY786" s="182"/>
      <c r="AZ786" s="56"/>
      <c r="BA786" s="56"/>
      <c r="BB786" s="56"/>
      <c r="BC786" s="56" t="str">
        <f t="shared" si="108"/>
        <v/>
      </c>
      <c r="BD786" s="56"/>
      <c r="BE786" s="57"/>
      <c r="BF786" s="56"/>
      <c r="BG786" s="56"/>
      <c r="BH786" s="231"/>
      <c r="BI786" s="197">
        <f t="shared" si="109"/>
        <v>0</v>
      </c>
      <c r="BJ786" s="236"/>
      <c r="BK786" s="56"/>
      <c r="BL786" s="56"/>
      <c r="BM786" s="56"/>
      <c r="BN786" s="223"/>
      <c r="BO786" s="53"/>
      <c r="BP786" s="231"/>
      <c r="BQ786" s="59"/>
      <c r="BR786" s="60"/>
      <c r="BS786" s="59"/>
      <c r="BT786" s="238"/>
      <c r="BU786" s="59"/>
      <c r="BV786" s="58" t="e">
        <f t="shared" si="110"/>
        <v>#DIV/0!</v>
      </c>
      <c r="BW786" s="58" t="e">
        <f t="shared" si="111"/>
        <v>#DIV/0!</v>
      </c>
      <c r="BX786" s="58" t="e">
        <f t="shared" si="112"/>
        <v>#DIV/0!</v>
      </c>
      <c r="BY786" s="53"/>
      <c r="BZ786" s="58"/>
      <c r="CA786" s="61"/>
      <c r="CB786" s="56"/>
      <c r="CC786" s="56"/>
      <c r="CD786" s="56"/>
      <c r="CF786" s="62">
        <f t="shared" si="113"/>
        <v>0</v>
      </c>
      <c r="CG786" s="62">
        <f t="shared" si="114"/>
        <v>0</v>
      </c>
      <c r="CH786" s="173">
        <f t="shared" si="115"/>
        <v>0</v>
      </c>
      <c r="CI786" s="62">
        <f t="shared" si="116"/>
        <v>0</v>
      </c>
    </row>
    <row r="787" spans="2:87" ht="20.100000000000001" customHeight="1" x14ac:dyDescent="0.25">
      <c r="B787" s="53"/>
      <c r="C787" s="54"/>
      <c r="D787" s="267"/>
      <c r="E787" s="271"/>
      <c r="F787" s="55"/>
      <c r="G787" s="274"/>
      <c r="H787" s="53"/>
      <c r="I787" s="53"/>
      <c r="J787" s="53"/>
      <c r="K787" s="53"/>
      <c r="L787" s="265"/>
      <c r="M787" s="53"/>
      <c r="N787" s="260"/>
      <c r="O787" s="274"/>
      <c r="P787" s="53"/>
      <c r="Q787" s="263"/>
      <c r="R787" s="263"/>
      <c r="S787" s="179"/>
      <c r="T787" s="195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5"/>
      <c r="AF787" s="53"/>
      <c r="AG787" s="55"/>
      <c r="AH787" s="54"/>
      <c r="AI787" s="53"/>
      <c r="AJ787" s="53"/>
      <c r="AK787" s="208"/>
      <c r="AL787" s="54"/>
      <c r="AM787" s="53"/>
      <c r="AN787" s="206"/>
      <c r="AO787" s="54"/>
      <c r="AP787" s="54"/>
      <c r="AQ787" s="54"/>
      <c r="AR787" s="53"/>
      <c r="AS787" s="185"/>
      <c r="AT787" s="56"/>
      <c r="AU787" s="54"/>
      <c r="AV787" s="190"/>
      <c r="AW787" s="185"/>
      <c r="AX787" s="185"/>
      <c r="AY787" s="182"/>
      <c r="AZ787" s="56"/>
      <c r="BA787" s="56"/>
      <c r="BB787" s="56"/>
      <c r="BC787" s="56" t="str">
        <f t="shared" si="108"/>
        <v/>
      </c>
      <c r="BD787" s="56"/>
      <c r="BE787" s="57"/>
      <c r="BF787" s="56"/>
      <c r="BG787" s="56"/>
      <c r="BH787" s="231"/>
      <c r="BI787" s="197">
        <f t="shared" si="109"/>
        <v>0</v>
      </c>
      <c r="BJ787" s="236"/>
      <c r="BK787" s="56"/>
      <c r="BL787" s="56"/>
      <c r="BM787" s="56"/>
      <c r="BN787" s="223"/>
      <c r="BO787" s="53"/>
      <c r="BP787" s="231"/>
      <c r="BQ787" s="59"/>
      <c r="BR787" s="60"/>
      <c r="BS787" s="59"/>
      <c r="BT787" s="238"/>
      <c r="BU787" s="59"/>
      <c r="BV787" s="58" t="e">
        <f t="shared" si="110"/>
        <v>#DIV/0!</v>
      </c>
      <c r="BW787" s="58" t="e">
        <f t="shared" si="111"/>
        <v>#DIV/0!</v>
      </c>
      <c r="BX787" s="58" t="e">
        <f t="shared" si="112"/>
        <v>#DIV/0!</v>
      </c>
      <c r="BY787" s="53"/>
      <c r="BZ787" s="58"/>
      <c r="CA787" s="61"/>
      <c r="CB787" s="56"/>
      <c r="CC787" s="56"/>
      <c r="CD787" s="56"/>
      <c r="CF787" s="62">
        <f t="shared" si="113"/>
        <v>0</v>
      </c>
      <c r="CG787" s="62">
        <f t="shared" si="114"/>
        <v>0</v>
      </c>
      <c r="CH787" s="173">
        <f t="shared" si="115"/>
        <v>0</v>
      </c>
      <c r="CI787" s="62">
        <f t="shared" si="116"/>
        <v>0</v>
      </c>
    </row>
    <row r="788" spans="2:87" ht="20.100000000000001" customHeight="1" x14ac:dyDescent="0.25">
      <c r="B788" s="53"/>
      <c r="C788" s="54"/>
      <c r="D788" s="267"/>
      <c r="E788" s="271"/>
      <c r="F788" s="55"/>
      <c r="G788" s="274"/>
      <c r="H788" s="53"/>
      <c r="I788" s="53"/>
      <c r="J788" s="53"/>
      <c r="K788" s="53"/>
      <c r="L788" s="265"/>
      <c r="M788" s="53"/>
      <c r="N788" s="260"/>
      <c r="O788" s="274"/>
      <c r="P788" s="53"/>
      <c r="Q788" s="263"/>
      <c r="R788" s="263"/>
      <c r="S788" s="179"/>
      <c r="T788" s="195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5"/>
      <c r="AF788" s="53"/>
      <c r="AG788" s="55"/>
      <c r="AH788" s="54"/>
      <c r="AI788" s="53"/>
      <c r="AJ788" s="53"/>
      <c r="AK788" s="208"/>
      <c r="AL788" s="54"/>
      <c r="AM788" s="53"/>
      <c r="AN788" s="206"/>
      <c r="AO788" s="54"/>
      <c r="AP788" s="54"/>
      <c r="AQ788" s="54"/>
      <c r="AR788" s="53"/>
      <c r="AS788" s="185"/>
      <c r="AT788" s="56"/>
      <c r="AU788" s="54"/>
      <c r="AV788" s="190"/>
      <c r="AW788" s="185"/>
      <c r="AX788" s="185"/>
      <c r="AY788" s="182"/>
      <c r="AZ788" s="56"/>
      <c r="BA788" s="56"/>
      <c r="BB788" s="56"/>
      <c r="BC788" s="56" t="str">
        <f t="shared" si="108"/>
        <v/>
      </c>
      <c r="BD788" s="56"/>
      <c r="BE788" s="57"/>
      <c r="BF788" s="56"/>
      <c r="BG788" s="56"/>
      <c r="BH788" s="231"/>
      <c r="BI788" s="197">
        <f t="shared" si="109"/>
        <v>0</v>
      </c>
      <c r="BJ788" s="236"/>
      <c r="BK788" s="56"/>
      <c r="BL788" s="56"/>
      <c r="BM788" s="56"/>
      <c r="BN788" s="223"/>
      <c r="BO788" s="53"/>
      <c r="BP788" s="231"/>
      <c r="BQ788" s="59"/>
      <c r="BR788" s="60"/>
      <c r="BS788" s="59"/>
      <c r="BT788" s="238"/>
      <c r="BU788" s="59"/>
      <c r="BV788" s="58" t="e">
        <f t="shared" si="110"/>
        <v>#DIV/0!</v>
      </c>
      <c r="BW788" s="58" t="e">
        <f t="shared" si="111"/>
        <v>#DIV/0!</v>
      </c>
      <c r="BX788" s="58" t="e">
        <f t="shared" si="112"/>
        <v>#DIV/0!</v>
      </c>
      <c r="BY788" s="53"/>
      <c r="BZ788" s="58"/>
      <c r="CA788" s="61"/>
      <c r="CB788" s="56"/>
      <c r="CC788" s="56"/>
      <c r="CD788" s="56"/>
      <c r="CF788" s="62">
        <f t="shared" si="113"/>
        <v>0</v>
      </c>
      <c r="CG788" s="62">
        <f t="shared" si="114"/>
        <v>0</v>
      </c>
      <c r="CH788" s="173">
        <f t="shared" si="115"/>
        <v>0</v>
      </c>
      <c r="CI788" s="62">
        <f t="shared" si="116"/>
        <v>0</v>
      </c>
    </row>
    <row r="789" spans="2:87" ht="20.100000000000001" customHeight="1" x14ac:dyDescent="0.25">
      <c r="B789" s="53"/>
      <c r="C789" s="54"/>
      <c r="D789" s="267"/>
      <c r="E789" s="271"/>
      <c r="F789" s="55"/>
      <c r="G789" s="274"/>
      <c r="H789" s="53"/>
      <c r="I789" s="53"/>
      <c r="J789" s="53"/>
      <c r="K789" s="53"/>
      <c r="L789" s="265"/>
      <c r="M789" s="53"/>
      <c r="N789" s="260"/>
      <c r="O789" s="274"/>
      <c r="P789" s="53"/>
      <c r="Q789" s="263"/>
      <c r="R789" s="263"/>
      <c r="S789" s="179"/>
      <c r="T789" s="195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5"/>
      <c r="AF789" s="53"/>
      <c r="AG789" s="55"/>
      <c r="AH789" s="54"/>
      <c r="AI789" s="53"/>
      <c r="AJ789" s="53"/>
      <c r="AK789" s="208"/>
      <c r="AL789" s="54"/>
      <c r="AM789" s="53"/>
      <c r="AN789" s="206"/>
      <c r="AO789" s="54"/>
      <c r="AP789" s="54"/>
      <c r="AQ789" s="54"/>
      <c r="AR789" s="53"/>
      <c r="AS789" s="185"/>
      <c r="AT789" s="56"/>
      <c r="AU789" s="54"/>
      <c r="AV789" s="190"/>
      <c r="AW789" s="185"/>
      <c r="AX789" s="185"/>
      <c r="AY789" s="182"/>
      <c r="AZ789" s="56"/>
      <c r="BA789" s="56"/>
      <c r="BB789" s="56"/>
      <c r="BC789" s="56" t="str">
        <f t="shared" si="108"/>
        <v/>
      </c>
      <c r="BD789" s="56"/>
      <c r="BE789" s="57"/>
      <c r="BF789" s="56"/>
      <c r="BG789" s="56"/>
      <c r="BH789" s="231"/>
      <c r="BI789" s="197">
        <f t="shared" si="109"/>
        <v>0</v>
      </c>
      <c r="BJ789" s="236"/>
      <c r="BK789" s="56"/>
      <c r="BL789" s="56"/>
      <c r="BM789" s="56"/>
      <c r="BN789" s="223"/>
      <c r="BO789" s="53"/>
      <c r="BP789" s="231"/>
      <c r="BQ789" s="59"/>
      <c r="BR789" s="60"/>
      <c r="BS789" s="59"/>
      <c r="BT789" s="238"/>
      <c r="BU789" s="59"/>
      <c r="BV789" s="58" t="e">
        <f t="shared" si="110"/>
        <v>#DIV/0!</v>
      </c>
      <c r="BW789" s="58" t="e">
        <f t="shared" si="111"/>
        <v>#DIV/0!</v>
      </c>
      <c r="BX789" s="58" t="e">
        <f t="shared" si="112"/>
        <v>#DIV/0!</v>
      </c>
      <c r="BY789" s="53"/>
      <c r="BZ789" s="58"/>
      <c r="CA789" s="61"/>
      <c r="CB789" s="56"/>
      <c r="CC789" s="56"/>
      <c r="CD789" s="56"/>
      <c r="CF789" s="62">
        <f t="shared" si="113"/>
        <v>0</v>
      </c>
      <c r="CG789" s="62">
        <f t="shared" si="114"/>
        <v>0</v>
      </c>
      <c r="CH789" s="173">
        <f t="shared" si="115"/>
        <v>0</v>
      </c>
      <c r="CI789" s="62">
        <f t="shared" si="116"/>
        <v>0</v>
      </c>
    </row>
    <row r="790" spans="2:87" ht="20.100000000000001" customHeight="1" x14ac:dyDescent="0.25">
      <c r="B790" s="53"/>
      <c r="C790" s="54"/>
      <c r="D790" s="267"/>
      <c r="E790" s="271"/>
      <c r="F790" s="55"/>
      <c r="G790" s="274"/>
      <c r="H790" s="53"/>
      <c r="I790" s="53"/>
      <c r="J790" s="53"/>
      <c r="K790" s="53"/>
      <c r="L790" s="265"/>
      <c r="M790" s="53"/>
      <c r="N790" s="260"/>
      <c r="O790" s="274"/>
      <c r="P790" s="53"/>
      <c r="Q790" s="263"/>
      <c r="R790" s="263"/>
      <c r="S790" s="179"/>
      <c r="T790" s="195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5"/>
      <c r="AF790" s="53"/>
      <c r="AG790" s="55"/>
      <c r="AH790" s="54"/>
      <c r="AI790" s="53"/>
      <c r="AJ790" s="53"/>
      <c r="AK790" s="208"/>
      <c r="AL790" s="54"/>
      <c r="AM790" s="53"/>
      <c r="AN790" s="206"/>
      <c r="AO790" s="54"/>
      <c r="AP790" s="54"/>
      <c r="AQ790" s="54"/>
      <c r="AR790" s="53"/>
      <c r="AS790" s="185"/>
      <c r="AT790" s="56"/>
      <c r="AU790" s="54"/>
      <c r="AV790" s="190"/>
      <c r="AW790" s="185"/>
      <c r="AX790" s="185"/>
      <c r="AY790" s="182"/>
      <c r="AZ790" s="56"/>
      <c r="BA790" s="56"/>
      <c r="BB790" s="56"/>
      <c r="BC790" s="56" t="str">
        <f t="shared" si="108"/>
        <v/>
      </c>
      <c r="BD790" s="56"/>
      <c r="BE790" s="57"/>
      <c r="BF790" s="56"/>
      <c r="BG790" s="56"/>
      <c r="BH790" s="231"/>
      <c r="BI790" s="197">
        <f t="shared" si="109"/>
        <v>0</v>
      </c>
      <c r="BJ790" s="236"/>
      <c r="BK790" s="56"/>
      <c r="BL790" s="56"/>
      <c r="BM790" s="56"/>
      <c r="BN790" s="223"/>
      <c r="BO790" s="53"/>
      <c r="BP790" s="231"/>
      <c r="BQ790" s="59"/>
      <c r="BR790" s="60"/>
      <c r="BS790" s="59"/>
      <c r="BT790" s="238"/>
      <c r="BU790" s="59"/>
      <c r="BV790" s="58" t="e">
        <f t="shared" si="110"/>
        <v>#DIV/0!</v>
      </c>
      <c r="BW790" s="58" t="e">
        <f t="shared" si="111"/>
        <v>#DIV/0!</v>
      </c>
      <c r="BX790" s="58" t="e">
        <f t="shared" si="112"/>
        <v>#DIV/0!</v>
      </c>
      <c r="BY790" s="53"/>
      <c r="BZ790" s="58"/>
      <c r="CA790" s="61"/>
      <c r="CB790" s="56"/>
      <c r="CC790" s="56"/>
      <c r="CD790" s="56"/>
      <c r="CF790" s="62">
        <f t="shared" si="113"/>
        <v>0</v>
      </c>
      <c r="CG790" s="62">
        <f t="shared" si="114"/>
        <v>0</v>
      </c>
      <c r="CH790" s="173">
        <f t="shared" si="115"/>
        <v>0</v>
      </c>
      <c r="CI790" s="62">
        <f t="shared" si="116"/>
        <v>0</v>
      </c>
    </row>
    <row r="791" spans="2:87" ht="20.100000000000001" customHeight="1" x14ac:dyDescent="0.25">
      <c r="B791" s="53"/>
      <c r="C791" s="54"/>
      <c r="D791" s="267"/>
      <c r="E791" s="271"/>
      <c r="F791" s="55"/>
      <c r="G791" s="274"/>
      <c r="H791" s="53"/>
      <c r="I791" s="53"/>
      <c r="J791" s="53"/>
      <c r="K791" s="53"/>
      <c r="L791" s="265"/>
      <c r="M791" s="53"/>
      <c r="N791" s="260"/>
      <c r="O791" s="274"/>
      <c r="P791" s="53"/>
      <c r="Q791" s="263"/>
      <c r="R791" s="263"/>
      <c r="S791" s="179"/>
      <c r="T791" s="195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5"/>
      <c r="AF791" s="53"/>
      <c r="AG791" s="55"/>
      <c r="AH791" s="54"/>
      <c r="AI791" s="53"/>
      <c r="AJ791" s="53"/>
      <c r="AK791" s="208"/>
      <c r="AL791" s="54"/>
      <c r="AM791" s="53"/>
      <c r="AN791" s="206"/>
      <c r="AO791" s="54"/>
      <c r="AP791" s="54"/>
      <c r="AQ791" s="54"/>
      <c r="AR791" s="53"/>
      <c r="AS791" s="185"/>
      <c r="AT791" s="56"/>
      <c r="AU791" s="54"/>
      <c r="AV791" s="190"/>
      <c r="AW791" s="185"/>
      <c r="AX791" s="185"/>
      <c r="AY791" s="182"/>
      <c r="AZ791" s="56"/>
      <c r="BA791" s="56"/>
      <c r="BB791" s="56"/>
      <c r="BC791" s="56" t="str">
        <f t="shared" si="108"/>
        <v/>
      </c>
      <c r="BD791" s="56"/>
      <c r="BE791" s="57"/>
      <c r="BF791" s="56"/>
      <c r="BG791" s="56"/>
      <c r="BH791" s="231"/>
      <c r="BI791" s="197">
        <f t="shared" si="109"/>
        <v>0</v>
      </c>
      <c r="BJ791" s="236"/>
      <c r="BK791" s="56"/>
      <c r="BL791" s="56"/>
      <c r="BM791" s="56"/>
      <c r="BN791" s="223"/>
      <c r="BO791" s="53"/>
      <c r="BP791" s="231"/>
      <c r="BQ791" s="59"/>
      <c r="BR791" s="60"/>
      <c r="BS791" s="59"/>
      <c r="BT791" s="238"/>
      <c r="BU791" s="59"/>
      <c r="BV791" s="58" t="e">
        <f t="shared" si="110"/>
        <v>#DIV/0!</v>
      </c>
      <c r="BW791" s="58" t="e">
        <f t="shared" si="111"/>
        <v>#DIV/0!</v>
      </c>
      <c r="BX791" s="58" t="e">
        <f t="shared" si="112"/>
        <v>#DIV/0!</v>
      </c>
      <c r="BY791" s="53"/>
      <c r="BZ791" s="58"/>
      <c r="CA791" s="61"/>
      <c r="CB791" s="56"/>
      <c r="CC791" s="56"/>
      <c r="CD791" s="56"/>
      <c r="CF791" s="62">
        <f t="shared" si="113"/>
        <v>0</v>
      </c>
      <c r="CG791" s="62">
        <f t="shared" si="114"/>
        <v>0</v>
      </c>
      <c r="CH791" s="173">
        <f t="shared" si="115"/>
        <v>0</v>
      </c>
      <c r="CI791" s="62">
        <f t="shared" si="116"/>
        <v>0</v>
      </c>
    </row>
    <row r="792" spans="2:87" ht="20.100000000000001" customHeight="1" x14ac:dyDescent="0.25">
      <c r="B792" s="53"/>
      <c r="C792" s="54"/>
      <c r="D792" s="267"/>
      <c r="E792" s="271"/>
      <c r="F792" s="55"/>
      <c r="G792" s="274"/>
      <c r="H792" s="53"/>
      <c r="I792" s="53"/>
      <c r="J792" s="53"/>
      <c r="K792" s="53"/>
      <c r="L792" s="265"/>
      <c r="M792" s="53"/>
      <c r="N792" s="260"/>
      <c r="O792" s="274"/>
      <c r="P792" s="53"/>
      <c r="Q792" s="263"/>
      <c r="R792" s="263"/>
      <c r="S792" s="179"/>
      <c r="T792" s="195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5"/>
      <c r="AF792" s="53"/>
      <c r="AG792" s="55"/>
      <c r="AH792" s="54"/>
      <c r="AI792" s="53"/>
      <c r="AJ792" s="53"/>
      <c r="AK792" s="208"/>
      <c r="AL792" s="54"/>
      <c r="AM792" s="53"/>
      <c r="AN792" s="206"/>
      <c r="AO792" s="54"/>
      <c r="AP792" s="54"/>
      <c r="AQ792" s="54"/>
      <c r="AR792" s="53"/>
      <c r="AS792" s="185"/>
      <c r="AT792" s="56"/>
      <c r="AU792" s="54"/>
      <c r="AV792" s="190"/>
      <c r="AW792" s="185"/>
      <c r="AX792" s="185"/>
      <c r="AY792" s="182"/>
      <c r="AZ792" s="56"/>
      <c r="BA792" s="56"/>
      <c r="BB792" s="56"/>
      <c r="BC792" s="56" t="str">
        <f t="shared" si="108"/>
        <v/>
      </c>
      <c r="BD792" s="56"/>
      <c r="BE792" s="57"/>
      <c r="BF792" s="56"/>
      <c r="BG792" s="56"/>
      <c r="BH792" s="231"/>
      <c r="BI792" s="197">
        <f t="shared" si="109"/>
        <v>0</v>
      </c>
      <c r="BJ792" s="236"/>
      <c r="BK792" s="56"/>
      <c r="BL792" s="56"/>
      <c r="BM792" s="56"/>
      <c r="BN792" s="223"/>
      <c r="BO792" s="53"/>
      <c r="BP792" s="231"/>
      <c r="BQ792" s="59"/>
      <c r="BR792" s="60"/>
      <c r="BS792" s="59"/>
      <c r="BT792" s="238"/>
      <c r="BU792" s="59"/>
      <c r="BV792" s="58" t="e">
        <f t="shared" si="110"/>
        <v>#DIV/0!</v>
      </c>
      <c r="BW792" s="58" t="e">
        <f t="shared" si="111"/>
        <v>#DIV/0!</v>
      </c>
      <c r="BX792" s="58" t="e">
        <f t="shared" si="112"/>
        <v>#DIV/0!</v>
      </c>
      <c r="BY792" s="53"/>
      <c r="BZ792" s="58"/>
      <c r="CA792" s="61"/>
      <c r="CB792" s="56"/>
      <c r="CC792" s="56"/>
      <c r="CD792" s="56"/>
      <c r="CF792" s="62">
        <f t="shared" si="113"/>
        <v>0</v>
      </c>
      <c r="CG792" s="62">
        <f t="shared" si="114"/>
        <v>0</v>
      </c>
      <c r="CH792" s="173">
        <f t="shared" si="115"/>
        <v>0</v>
      </c>
      <c r="CI792" s="62">
        <f t="shared" si="116"/>
        <v>0</v>
      </c>
    </row>
    <row r="793" spans="2:87" ht="20.100000000000001" customHeight="1" x14ac:dyDescent="0.25">
      <c r="B793" s="53"/>
      <c r="C793" s="54"/>
      <c r="D793" s="267"/>
      <c r="E793" s="271"/>
      <c r="F793" s="55"/>
      <c r="G793" s="274"/>
      <c r="H793" s="53"/>
      <c r="I793" s="53"/>
      <c r="J793" s="53"/>
      <c r="K793" s="53"/>
      <c r="L793" s="265"/>
      <c r="M793" s="53"/>
      <c r="N793" s="260"/>
      <c r="O793" s="274"/>
      <c r="P793" s="53"/>
      <c r="Q793" s="263"/>
      <c r="R793" s="263"/>
      <c r="S793" s="179"/>
      <c r="T793" s="195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5"/>
      <c r="AF793" s="53"/>
      <c r="AG793" s="55"/>
      <c r="AH793" s="54"/>
      <c r="AI793" s="53"/>
      <c r="AJ793" s="53"/>
      <c r="AK793" s="208"/>
      <c r="AL793" s="54"/>
      <c r="AM793" s="53"/>
      <c r="AN793" s="206"/>
      <c r="AO793" s="54"/>
      <c r="AP793" s="54"/>
      <c r="AQ793" s="54"/>
      <c r="AR793" s="53"/>
      <c r="AS793" s="185"/>
      <c r="AT793" s="56"/>
      <c r="AU793" s="54"/>
      <c r="AV793" s="190"/>
      <c r="AW793" s="185"/>
      <c r="AX793" s="185"/>
      <c r="AY793" s="182"/>
      <c r="AZ793" s="56"/>
      <c r="BA793" s="56"/>
      <c r="BB793" s="56"/>
      <c r="BC793" s="56" t="str">
        <f t="shared" si="108"/>
        <v/>
      </c>
      <c r="BD793" s="56"/>
      <c r="BE793" s="57"/>
      <c r="BF793" s="56"/>
      <c r="BG793" s="56"/>
      <c r="BH793" s="231"/>
      <c r="BI793" s="197">
        <f t="shared" si="109"/>
        <v>0</v>
      </c>
      <c r="BJ793" s="236"/>
      <c r="BK793" s="56"/>
      <c r="BL793" s="56"/>
      <c r="BM793" s="56"/>
      <c r="BN793" s="223"/>
      <c r="BO793" s="53"/>
      <c r="BP793" s="231"/>
      <c r="BQ793" s="59"/>
      <c r="BR793" s="60"/>
      <c r="BS793" s="59"/>
      <c r="BT793" s="238"/>
      <c r="BU793" s="59"/>
      <c r="BV793" s="58" t="e">
        <f t="shared" si="110"/>
        <v>#DIV/0!</v>
      </c>
      <c r="BW793" s="58" t="e">
        <f t="shared" si="111"/>
        <v>#DIV/0!</v>
      </c>
      <c r="BX793" s="58" t="e">
        <f t="shared" si="112"/>
        <v>#DIV/0!</v>
      </c>
      <c r="BY793" s="53"/>
      <c r="BZ793" s="58"/>
      <c r="CA793" s="61"/>
      <c r="CB793" s="56"/>
      <c r="CC793" s="56"/>
      <c r="CD793" s="56"/>
      <c r="CF793" s="62">
        <f t="shared" si="113"/>
        <v>0</v>
      </c>
      <c r="CG793" s="62">
        <f t="shared" si="114"/>
        <v>0</v>
      </c>
      <c r="CH793" s="173">
        <f t="shared" si="115"/>
        <v>0</v>
      </c>
      <c r="CI793" s="62">
        <f t="shared" si="116"/>
        <v>0</v>
      </c>
    </row>
    <row r="794" spans="2:87" ht="20.100000000000001" customHeight="1" x14ac:dyDescent="0.25">
      <c r="B794" s="53"/>
      <c r="C794" s="54"/>
      <c r="D794" s="267"/>
      <c r="E794" s="271"/>
      <c r="F794" s="55"/>
      <c r="G794" s="274"/>
      <c r="H794" s="53"/>
      <c r="I794" s="53"/>
      <c r="J794" s="53"/>
      <c r="K794" s="53"/>
      <c r="L794" s="265"/>
      <c r="M794" s="53"/>
      <c r="N794" s="260"/>
      <c r="O794" s="274"/>
      <c r="P794" s="53"/>
      <c r="Q794" s="263"/>
      <c r="R794" s="263"/>
      <c r="S794" s="179"/>
      <c r="T794" s="195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5"/>
      <c r="AF794" s="53"/>
      <c r="AG794" s="55"/>
      <c r="AH794" s="54"/>
      <c r="AI794" s="53"/>
      <c r="AJ794" s="53"/>
      <c r="AK794" s="208"/>
      <c r="AL794" s="54"/>
      <c r="AM794" s="53"/>
      <c r="AN794" s="206"/>
      <c r="AO794" s="54"/>
      <c r="AP794" s="54"/>
      <c r="AQ794" s="54"/>
      <c r="AR794" s="53"/>
      <c r="AS794" s="185"/>
      <c r="AT794" s="56"/>
      <c r="AU794" s="54"/>
      <c r="AV794" s="190"/>
      <c r="AW794" s="185"/>
      <c r="AX794" s="185"/>
      <c r="AY794" s="182"/>
      <c r="AZ794" s="56"/>
      <c r="BA794" s="56"/>
      <c r="BB794" s="56"/>
      <c r="BC794" s="56" t="str">
        <f t="shared" si="108"/>
        <v/>
      </c>
      <c r="BD794" s="56"/>
      <c r="BE794" s="57"/>
      <c r="BF794" s="56"/>
      <c r="BG794" s="56"/>
      <c r="BH794" s="231"/>
      <c r="BI794" s="197">
        <f t="shared" si="109"/>
        <v>0</v>
      </c>
      <c r="BJ794" s="236"/>
      <c r="BK794" s="56"/>
      <c r="BL794" s="56"/>
      <c r="BM794" s="56"/>
      <c r="BN794" s="223"/>
      <c r="BO794" s="53"/>
      <c r="BP794" s="231"/>
      <c r="BQ794" s="59"/>
      <c r="BR794" s="60"/>
      <c r="BS794" s="59"/>
      <c r="BT794" s="238"/>
      <c r="BU794" s="59"/>
      <c r="BV794" s="58" t="e">
        <f t="shared" si="110"/>
        <v>#DIV/0!</v>
      </c>
      <c r="BW794" s="58" t="e">
        <f t="shared" si="111"/>
        <v>#DIV/0!</v>
      </c>
      <c r="BX794" s="58" t="e">
        <f t="shared" si="112"/>
        <v>#DIV/0!</v>
      </c>
      <c r="BY794" s="53"/>
      <c r="BZ794" s="58"/>
      <c r="CA794" s="61"/>
      <c r="CB794" s="56"/>
      <c r="CC794" s="56"/>
      <c r="CD794" s="56"/>
      <c r="CF794" s="62">
        <f t="shared" si="113"/>
        <v>0</v>
      </c>
      <c r="CG794" s="62">
        <f t="shared" si="114"/>
        <v>0</v>
      </c>
      <c r="CH794" s="173">
        <f t="shared" si="115"/>
        <v>0</v>
      </c>
      <c r="CI794" s="62">
        <f t="shared" si="116"/>
        <v>0</v>
      </c>
    </row>
    <row r="795" spans="2:87" ht="20.100000000000001" customHeight="1" x14ac:dyDescent="0.25">
      <c r="B795" s="53"/>
      <c r="C795" s="54"/>
      <c r="D795" s="267"/>
      <c r="E795" s="271"/>
      <c r="F795" s="55"/>
      <c r="G795" s="274"/>
      <c r="H795" s="53"/>
      <c r="I795" s="53"/>
      <c r="J795" s="53"/>
      <c r="K795" s="53"/>
      <c r="L795" s="265"/>
      <c r="M795" s="53"/>
      <c r="N795" s="260"/>
      <c r="O795" s="274"/>
      <c r="P795" s="53"/>
      <c r="Q795" s="263"/>
      <c r="R795" s="263"/>
      <c r="S795" s="179"/>
      <c r="T795" s="195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5"/>
      <c r="AF795" s="53"/>
      <c r="AG795" s="55"/>
      <c r="AH795" s="54"/>
      <c r="AI795" s="53"/>
      <c r="AJ795" s="53"/>
      <c r="AK795" s="208"/>
      <c r="AL795" s="54"/>
      <c r="AM795" s="53"/>
      <c r="AN795" s="206"/>
      <c r="AO795" s="54"/>
      <c r="AP795" s="54"/>
      <c r="AQ795" s="54"/>
      <c r="AR795" s="53"/>
      <c r="AS795" s="185"/>
      <c r="AT795" s="56"/>
      <c r="AU795" s="54"/>
      <c r="AV795" s="190"/>
      <c r="AW795" s="185"/>
      <c r="AX795" s="185"/>
      <c r="AY795" s="182"/>
      <c r="AZ795" s="56"/>
      <c r="BA795" s="56"/>
      <c r="BB795" s="56"/>
      <c r="BC795" s="56" t="str">
        <f t="shared" si="108"/>
        <v/>
      </c>
      <c r="BD795" s="56"/>
      <c r="BE795" s="57"/>
      <c r="BF795" s="56"/>
      <c r="BG795" s="56"/>
      <c r="BH795" s="231"/>
      <c r="BI795" s="197">
        <f t="shared" si="109"/>
        <v>0</v>
      </c>
      <c r="BJ795" s="236"/>
      <c r="BK795" s="56"/>
      <c r="BL795" s="56"/>
      <c r="BM795" s="56"/>
      <c r="BN795" s="223"/>
      <c r="BO795" s="53"/>
      <c r="BP795" s="231"/>
      <c r="BQ795" s="59"/>
      <c r="BR795" s="60"/>
      <c r="BS795" s="59"/>
      <c r="BT795" s="238"/>
      <c r="BU795" s="59"/>
      <c r="BV795" s="58" t="e">
        <f t="shared" si="110"/>
        <v>#DIV/0!</v>
      </c>
      <c r="BW795" s="58" t="e">
        <f t="shared" si="111"/>
        <v>#DIV/0!</v>
      </c>
      <c r="BX795" s="58" t="e">
        <f t="shared" si="112"/>
        <v>#DIV/0!</v>
      </c>
      <c r="BY795" s="53"/>
      <c r="BZ795" s="58"/>
      <c r="CA795" s="61"/>
      <c r="CB795" s="56"/>
      <c r="CC795" s="56"/>
      <c r="CD795" s="56"/>
      <c r="CF795" s="62">
        <f t="shared" si="113"/>
        <v>0</v>
      </c>
      <c r="CG795" s="62">
        <f t="shared" si="114"/>
        <v>0</v>
      </c>
      <c r="CH795" s="173">
        <f t="shared" si="115"/>
        <v>0</v>
      </c>
      <c r="CI795" s="62">
        <f t="shared" si="116"/>
        <v>0</v>
      </c>
    </row>
    <row r="796" spans="2:87" ht="20.100000000000001" customHeight="1" x14ac:dyDescent="0.25">
      <c r="B796" s="53"/>
      <c r="C796" s="54"/>
      <c r="D796" s="267"/>
      <c r="E796" s="271"/>
      <c r="F796" s="55"/>
      <c r="G796" s="274"/>
      <c r="H796" s="53"/>
      <c r="I796" s="53"/>
      <c r="J796" s="53"/>
      <c r="K796" s="53"/>
      <c r="L796" s="265"/>
      <c r="M796" s="53"/>
      <c r="N796" s="260"/>
      <c r="O796" s="274"/>
      <c r="P796" s="53"/>
      <c r="Q796" s="263"/>
      <c r="R796" s="263"/>
      <c r="S796" s="179"/>
      <c r="T796" s="195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5"/>
      <c r="AF796" s="53"/>
      <c r="AG796" s="55"/>
      <c r="AH796" s="54"/>
      <c r="AI796" s="53"/>
      <c r="AJ796" s="53"/>
      <c r="AK796" s="208"/>
      <c r="AL796" s="54"/>
      <c r="AM796" s="53"/>
      <c r="AN796" s="206"/>
      <c r="AO796" s="54"/>
      <c r="AP796" s="54"/>
      <c r="AQ796" s="54"/>
      <c r="AR796" s="53"/>
      <c r="AS796" s="185"/>
      <c r="AT796" s="56"/>
      <c r="AU796" s="54"/>
      <c r="AV796" s="190"/>
      <c r="AW796" s="185"/>
      <c r="AX796" s="185"/>
      <c r="AY796" s="182"/>
      <c r="AZ796" s="56"/>
      <c r="BA796" s="56"/>
      <c r="BB796" s="56"/>
      <c r="BC796" s="56" t="str">
        <f t="shared" si="108"/>
        <v/>
      </c>
      <c r="BD796" s="56"/>
      <c r="BE796" s="57"/>
      <c r="BF796" s="56"/>
      <c r="BG796" s="56"/>
      <c r="BH796" s="231"/>
      <c r="BI796" s="197">
        <f t="shared" si="109"/>
        <v>0</v>
      </c>
      <c r="BJ796" s="236"/>
      <c r="BK796" s="56"/>
      <c r="BL796" s="56"/>
      <c r="BM796" s="56"/>
      <c r="BN796" s="223"/>
      <c r="BO796" s="53"/>
      <c r="BP796" s="231"/>
      <c r="BQ796" s="59"/>
      <c r="BR796" s="60"/>
      <c r="BS796" s="59"/>
      <c r="BT796" s="238"/>
      <c r="BU796" s="59"/>
      <c r="BV796" s="58" t="e">
        <f t="shared" si="110"/>
        <v>#DIV/0!</v>
      </c>
      <c r="BW796" s="58" t="e">
        <f t="shared" si="111"/>
        <v>#DIV/0!</v>
      </c>
      <c r="BX796" s="58" t="e">
        <f t="shared" si="112"/>
        <v>#DIV/0!</v>
      </c>
      <c r="BY796" s="53"/>
      <c r="BZ796" s="58"/>
      <c r="CA796" s="61"/>
      <c r="CB796" s="56"/>
      <c r="CC796" s="56"/>
      <c r="CD796" s="56"/>
      <c r="CF796" s="62">
        <f t="shared" si="113"/>
        <v>0</v>
      </c>
      <c r="CG796" s="62">
        <f t="shared" si="114"/>
        <v>0</v>
      </c>
      <c r="CH796" s="173">
        <f t="shared" si="115"/>
        <v>0</v>
      </c>
      <c r="CI796" s="62">
        <f t="shared" si="116"/>
        <v>0</v>
      </c>
    </row>
    <row r="797" spans="2:87" ht="20.100000000000001" customHeight="1" x14ac:dyDescent="0.25">
      <c r="B797" s="53"/>
      <c r="C797" s="54"/>
      <c r="D797" s="267"/>
      <c r="E797" s="271"/>
      <c r="F797" s="55"/>
      <c r="G797" s="274"/>
      <c r="H797" s="53"/>
      <c r="I797" s="53"/>
      <c r="J797" s="53"/>
      <c r="K797" s="53"/>
      <c r="L797" s="265"/>
      <c r="M797" s="53"/>
      <c r="N797" s="260"/>
      <c r="O797" s="274"/>
      <c r="P797" s="53"/>
      <c r="Q797" s="263"/>
      <c r="R797" s="263"/>
      <c r="S797" s="179"/>
      <c r="T797" s="195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5"/>
      <c r="AF797" s="53"/>
      <c r="AG797" s="55"/>
      <c r="AH797" s="54"/>
      <c r="AI797" s="53"/>
      <c r="AJ797" s="53"/>
      <c r="AK797" s="208"/>
      <c r="AL797" s="54"/>
      <c r="AM797" s="53"/>
      <c r="AN797" s="206"/>
      <c r="AO797" s="54"/>
      <c r="AP797" s="54"/>
      <c r="AQ797" s="54"/>
      <c r="AR797" s="53"/>
      <c r="AS797" s="185"/>
      <c r="AT797" s="56"/>
      <c r="AU797" s="54"/>
      <c r="AV797" s="190"/>
      <c r="AW797" s="185"/>
      <c r="AX797" s="185"/>
      <c r="AY797" s="182"/>
      <c r="AZ797" s="56"/>
      <c r="BA797" s="56"/>
      <c r="BB797" s="56"/>
      <c r="BC797" s="56" t="str">
        <f t="shared" si="108"/>
        <v/>
      </c>
      <c r="BD797" s="56"/>
      <c r="BE797" s="57"/>
      <c r="BF797" s="56"/>
      <c r="BG797" s="56"/>
      <c r="BH797" s="231"/>
      <c r="BI797" s="197">
        <f t="shared" si="109"/>
        <v>0</v>
      </c>
      <c r="BJ797" s="236"/>
      <c r="BK797" s="56"/>
      <c r="BL797" s="56"/>
      <c r="BM797" s="56"/>
      <c r="BN797" s="223"/>
      <c r="BO797" s="53"/>
      <c r="BP797" s="231"/>
      <c r="BQ797" s="59"/>
      <c r="BR797" s="60"/>
      <c r="BS797" s="59"/>
      <c r="BT797" s="238"/>
      <c r="BU797" s="59"/>
      <c r="BV797" s="58" t="e">
        <f t="shared" si="110"/>
        <v>#DIV/0!</v>
      </c>
      <c r="BW797" s="58" t="e">
        <f t="shared" si="111"/>
        <v>#DIV/0!</v>
      </c>
      <c r="BX797" s="58" t="e">
        <f t="shared" si="112"/>
        <v>#DIV/0!</v>
      </c>
      <c r="BY797" s="53"/>
      <c r="BZ797" s="58"/>
      <c r="CA797" s="61"/>
      <c r="CB797" s="56"/>
      <c r="CC797" s="56"/>
      <c r="CD797" s="56"/>
      <c r="CF797" s="62">
        <f t="shared" si="113"/>
        <v>0</v>
      </c>
      <c r="CG797" s="62">
        <f t="shared" si="114"/>
        <v>0</v>
      </c>
      <c r="CH797" s="173">
        <f t="shared" si="115"/>
        <v>0</v>
      </c>
      <c r="CI797" s="62">
        <f t="shared" si="116"/>
        <v>0</v>
      </c>
    </row>
    <row r="798" spans="2:87" ht="20.100000000000001" customHeight="1" x14ac:dyDescent="0.25">
      <c r="B798" s="53"/>
      <c r="C798" s="54"/>
      <c r="D798" s="267"/>
      <c r="E798" s="271"/>
      <c r="F798" s="55"/>
      <c r="G798" s="274"/>
      <c r="H798" s="53"/>
      <c r="I798" s="53"/>
      <c r="J798" s="53"/>
      <c r="K798" s="53"/>
      <c r="L798" s="265"/>
      <c r="M798" s="53"/>
      <c r="N798" s="260"/>
      <c r="O798" s="274"/>
      <c r="P798" s="53"/>
      <c r="Q798" s="263"/>
      <c r="R798" s="263"/>
      <c r="S798" s="179"/>
      <c r="T798" s="195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5"/>
      <c r="AF798" s="53"/>
      <c r="AG798" s="55"/>
      <c r="AH798" s="54"/>
      <c r="AI798" s="53"/>
      <c r="AJ798" s="53"/>
      <c r="AK798" s="208"/>
      <c r="AL798" s="54"/>
      <c r="AM798" s="53"/>
      <c r="AN798" s="206"/>
      <c r="AO798" s="54"/>
      <c r="AP798" s="54"/>
      <c r="AQ798" s="54"/>
      <c r="AR798" s="53"/>
      <c r="AS798" s="185"/>
      <c r="AT798" s="56"/>
      <c r="AU798" s="54"/>
      <c r="AV798" s="190"/>
      <c r="AW798" s="185"/>
      <c r="AX798" s="185"/>
      <c r="AY798" s="182"/>
      <c r="AZ798" s="56"/>
      <c r="BA798" s="56"/>
      <c r="BB798" s="56"/>
      <c r="BC798" s="56" t="str">
        <f t="shared" si="108"/>
        <v/>
      </c>
      <c r="BD798" s="56"/>
      <c r="BE798" s="57"/>
      <c r="BF798" s="56"/>
      <c r="BG798" s="56"/>
      <c r="BH798" s="231"/>
      <c r="BI798" s="197">
        <f t="shared" si="109"/>
        <v>0</v>
      </c>
      <c r="BJ798" s="236"/>
      <c r="BK798" s="56"/>
      <c r="BL798" s="56"/>
      <c r="BM798" s="56"/>
      <c r="BN798" s="223"/>
      <c r="BO798" s="53"/>
      <c r="BP798" s="231"/>
      <c r="BQ798" s="59"/>
      <c r="BR798" s="60"/>
      <c r="BS798" s="59"/>
      <c r="BT798" s="238"/>
      <c r="BU798" s="59"/>
      <c r="BV798" s="58" t="e">
        <f t="shared" si="110"/>
        <v>#DIV/0!</v>
      </c>
      <c r="BW798" s="58" t="e">
        <f t="shared" si="111"/>
        <v>#DIV/0!</v>
      </c>
      <c r="BX798" s="58" t="e">
        <f t="shared" si="112"/>
        <v>#DIV/0!</v>
      </c>
      <c r="BY798" s="53"/>
      <c r="BZ798" s="58"/>
      <c r="CA798" s="61"/>
      <c r="CB798" s="56"/>
      <c r="CC798" s="56"/>
      <c r="CD798" s="56"/>
      <c r="CF798" s="62">
        <f t="shared" si="113"/>
        <v>0</v>
      </c>
      <c r="CG798" s="62">
        <f t="shared" si="114"/>
        <v>0</v>
      </c>
      <c r="CH798" s="173">
        <f t="shared" si="115"/>
        <v>0</v>
      </c>
      <c r="CI798" s="62">
        <f t="shared" si="116"/>
        <v>0</v>
      </c>
    </row>
    <row r="799" spans="2:87" ht="20.100000000000001" customHeight="1" x14ac:dyDescent="0.25">
      <c r="B799" s="53"/>
      <c r="C799" s="54"/>
      <c r="D799" s="267"/>
      <c r="E799" s="271"/>
      <c r="F799" s="55"/>
      <c r="G799" s="274"/>
      <c r="H799" s="53"/>
      <c r="I799" s="53"/>
      <c r="J799" s="53"/>
      <c r="K799" s="53"/>
      <c r="L799" s="265"/>
      <c r="M799" s="53"/>
      <c r="N799" s="260"/>
      <c r="O799" s="274"/>
      <c r="P799" s="53"/>
      <c r="Q799" s="263"/>
      <c r="R799" s="263"/>
      <c r="S799" s="179"/>
      <c r="T799" s="195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5"/>
      <c r="AF799" s="53"/>
      <c r="AG799" s="55"/>
      <c r="AH799" s="54"/>
      <c r="AI799" s="53"/>
      <c r="AJ799" s="53"/>
      <c r="AK799" s="208"/>
      <c r="AL799" s="54"/>
      <c r="AM799" s="53"/>
      <c r="AN799" s="206"/>
      <c r="AO799" s="54"/>
      <c r="AP799" s="54"/>
      <c r="AQ799" s="54"/>
      <c r="AR799" s="53"/>
      <c r="AS799" s="185"/>
      <c r="AT799" s="56"/>
      <c r="AU799" s="54"/>
      <c r="AV799" s="190"/>
      <c r="AW799" s="185"/>
      <c r="AX799" s="185"/>
      <c r="AY799" s="182"/>
      <c r="AZ799" s="56"/>
      <c r="BA799" s="56"/>
      <c r="BB799" s="56"/>
      <c r="BC799" s="56" t="str">
        <f t="shared" si="108"/>
        <v/>
      </c>
      <c r="BD799" s="56"/>
      <c r="BE799" s="57"/>
      <c r="BF799" s="56"/>
      <c r="BG799" s="56"/>
      <c r="BH799" s="231"/>
      <c r="BI799" s="197">
        <f t="shared" si="109"/>
        <v>0</v>
      </c>
      <c r="BJ799" s="236"/>
      <c r="BK799" s="56"/>
      <c r="BL799" s="56"/>
      <c r="BM799" s="56"/>
      <c r="BN799" s="223"/>
      <c r="BO799" s="53"/>
      <c r="BP799" s="231"/>
      <c r="BQ799" s="59"/>
      <c r="BR799" s="60"/>
      <c r="BS799" s="59"/>
      <c r="BT799" s="238"/>
      <c r="BU799" s="59"/>
      <c r="BV799" s="58" t="e">
        <f t="shared" si="110"/>
        <v>#DIV/0!</v>
      </c>
      <c r="BW799" s="58" t="e">
        <f t="shared" si="111"/>
        <v>#DIV/0!</v>
      </c>
      <c r="BX799" s="58" t="e">
        <f t="shared" si="112"/>
        <v>#DIV/0!</v>
      </c>
      <c r="BY799" s="53"/>
      <c r="BZ799" s="58"/>
      <c r="CA799" s="61"/>
      <c r="CB799" s="56"/>
      <c r="CC799" s="56"/>
      <c r="CD799" s="56"/>
      <c r="CF799" s="62">
        <f t="shared" si="113"/>
        <v>0</v>
      </c>
      <c r="CG799" s="62">
        <f t="shared" si="114"/>
        <v>0</v>
      </c>
      <c r="CH799" s="173">
        <f t="shared" si="115"/>
        <v>0</v>
      </c>
      <c r="CI799" s="62">
        <f t="shared" si="116"/>
        <v>0</v>
      </c>
    </row>
    <row r="800" spans="2:87" ht="20.100000000000001" customHeight="1" x14ac:dyDescent="0.25">
      <c r="B800" s="53"/>
      <c r="C800" s="54"/>
      <c r="D800" s="267"/>
      <c r="E800" s="271"/>
      <c r="F800" s="55"/>
      <c r="G800" s="274"/>
      <c r="H800" s="53"/>
      <c r="I800" s="53"/>
      <c r="J800" s="53"/>
      <c r="K800" s="53"/>
      <c r="L800" s="265"/>
      <c r="M800" s="53"/>
      <c r="N800" s="260"/>
      <c r="O800" s="274"/>
      <c r="P800" s="53"/>
      <c r="Q800" s="263"/>
      <c r="R800" s="263"/>
      <c r="S800" s="179"/>
      <c r="T800" s="195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5"/>
      <c r="AF800" s="53"/>
      <c r="AG800" s="55"/>
      <c r="AH800" s="54"/>
      <c r="AI800" s="53"/>
      <c r="AJ800" s="53"/>
      <c r="AK800" s="208"/>
      <c r="AL800" s="54"/>
      <c r="AM800" s="53"/>
      <c r="AN800" s="206"/>
      <c r="AO800" s="54"/>
      <c r="AP800" s="54"/>
      <c r="AQ800" s="54"/>
      <c r="AR800" s="53"/>
      <c r="AS800" s="185"/>
      <c r="AT800" s="56"/>
      <c r="AU800" s="54"/>
      <c r="AV800" s="190"/>
      <c r="AW800" s="185"/>
      <c r="AX800" s="185"/>
      <c r="AY800" s="182"/>
      <c r="AZ800" s="56"/>
      <c r="BA800" s="56"/>
      <c r="BB800" s="56"/>
      <c r="BC800" s="56" t="str">
        <f t="shared" si="108"/>
        <v/>
      </c>
      <c r="BD800" s="56"/>
      <c r="BE800" s="57"/>
      <c r="BF800" s="56"/>
      <c r="BG800" s="56"/>
      <c r="BH800" s="231"/>
      <c r="BI800" s="197">
        <f t="shared" si="109"/>
        <v>0</v>
      </c>
      <c r="BJ800" s="236"/>
      <c r="BK800" s="56"/>
      <c r="BL800" s="56"/>
      <c r="BM800" s="56"/>
      <c r="BN800" s="223"/>
      <c r="BO800" s="53"/>
      <c r="BP800" s="231"/>
      <c r="BQ800" s="59"/>
      <c r="BR800" s="60"/>
      <c r="BS800" s="59"/>
      <c r="BT800" s="238"/>
      <c r="BU800" s="59"/>
      <c r="BV800" s="58" t="e">
        <f t="shared" si="110"/>
        <v>#DIV/0!</v>
      </c>
      <c r="BW800" s="58" t="e">
        <f t="shared" si="111"/>
        <v>#DIV/0!</v>
      </c>
      <c r="BX800" s="58" t="e">
        <f t="shared" si="112"/>
        <v>#DIV/0!</v>
      </c>
      <c r="BY800" s="53"/>
      <c r="BZ800" s="58"/>
      <c r="CA800" s="61"/>
      <c r="CB800" s="56"/>
      <c r="CC800" s="56"/>
      <c r="CD800" s="56"/>
      <c r="CF800" s="62">
        <f t="shared" si="113"/>
        <v>0</v>
      </c>
      <c r="CG800" s="62">
        <f t="shared" si="114"/>
        <v>0</v>
      </c>
      <c r="CH800" s="173">
        <f t="shared" si="115"/>
        <v>0</v>
      </c>
      <c r="CI800" s="62">
        <f t="shared" si="116"/>
        <v>0</v>
      </c>
    </row>
    <row r="801" spans="2:87" ht="20.100000000000001" customHeight="1" x14ac:dyDescent="0.25">
      <c r="B801" s="53"/>
      <c r="C801" s="54"/>
      <c r="D801" s="267"/>
      <c r="E801" s="271"/>
      <c r="F801" s="55"/>
      <c r="G801" s="274"/>
      <c r="H801" s="53"/>
      <c r="I801" s="53"/>
      <c r="J801" s="53"/>
      <c r="K801" s="53"/>
      <c r="L801" s="265"/>
      <c r="M801" s="53"/>
      <c r="N801" s="260"/>
      <c r="O801" s="274"/>
      <c r="P801" s="53"/>
      <c r="Q801" s="263"/>
      <c r="R801" s="263"/>
      <c r="S801" s="179"/>
      <c r="T801" s="195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5"/>
      <c r="AF801" s="53"/>
      <c r="AG801" s="55"/>
      <c r="AH801" s="54"/>
      <c r="AI801" s="53"/>
      <c r="AJ801" s="53"/>
      <c r="AK801" s="208"/>
      <c r="AL801" s="54"/>
      <c r="AM801" s="53"/>
      <c r="AN801" s="206"/>
      <c r="AO801" s="54"/>
      <c r="AP801" s="54"/>
      <c r="AQ801" s="54"/>
      <c r="AR801" s="53"/>
      <c r="AS801" s="185"/>
      <c r="AT801" s="56"/>
      <c r="AU801" s="54"/>
      <c r="AV801" s="190"/>
      <c r="AW801" s="185"/>
      <c r="AX801" s="185"/>
      <c r="AY801" s="182"/>
      <c r="AZ801" s="56"/>
      <c r="BA801" s="56"/>
      <c r="BB801" s="56"/>
      <c r="BC801" s="56" t="str">
        <f t="shared" si="108"/>
        <v/>
      </c>
      <c r="BD801" s="56"/>
      <c r="BE801" s="57"/>
      <c r="BF801" s="56"/>
      <c r="BG801" s="56"/>
      <c r="BH801" s="231"/>
      <c r="BI801" s="197">
        <f t="shared" si="109"/>
        <v>0</v>
      </c>
      <c r="BJ801" s="236"/>
      <c r="BK801" s="56"/>
      <c r="BL801" s="56"/>
      <c r="BM801" s="56"/>
      <c r="BN801" s="223"/>
      <c r="BO801" s="53"/>
      <c r="BP801" s="231"/>
      <c r="BQ801" s="59"/>
      <c r="BR801" s="60"/>
      <c r="BS801" s="59"/>
      <c r="BT801" s="238"/>
      <c r="BU801" s="59"/>
      <c r="BV801" s="58" t="e">
        <f t="shared" si="110"/>
        <v>#DIV/0!</v>
      </c>
      <c r="BW801" s="58" t="e">
        <f t="shared" si="111"/>
        <v>#DIV/0!</v>
      </c>
      <c r="BX801" s="58" t="e">
        <f t="shared" si="112"/>
        <v>#DIV/0!</v>
      </c>
      <c r="BY801" s="53"/>
      <c r="BZ801" s="58"/>
      <c r="CA801" s="61"/>
      <c r="CB801" s="56"/>
      <c r="CC801" s="56"/>
      <c r="CD801" s="56"/>
      <c r="CF801" s="62">
        <f t="shared" si="113"/>
        <v>0</v>
      </c>
      <c r="CG801" s="62">
        <f t="shared" si="114"/>
        <v>0</v>
      </c>
      <c r="CH801" s="173">
        <f t="shared" si="115"/>
        <v>0</v>
      </c>
      <c r="CI801" s="62">
        <f t="shared" si="116"/>
        <v>0</v>
      </c>
    </row>
    <row r="802" spans="2:87" ht="20.100000000000001" customHeight="1" x14ac:dyDescent="0.25">
      <c r="B802" s="53"/>
      <c r="C802" s="54"/>
      <c r="D802" s="267"/>
      <c r="E802" s="271"/>
      <c r="F802" s="55"/>
      <c r="G802" s="274"/>
      <c r="H802" s="53"/>
      <c r="I802" s="53"/>
      <c r="J802" s="53"/>
      <c r="K802" s="53"/>
      <c r="L802" s="265"/>
      <c r="M802" s="53"/>
      <c r="N802" s="260"/>
      <c r="O802" s="274"/>
      <c r="P802" s="53"/>
      <c r="Q802" s="263"/>
      <c r="R802" s="263"/>
      <c r="S802" s="179"/>
      <c r="T802" s="195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5"/>
      <c r="AF802" s="53"/>
      <c r="AG802" s="55"/>
      <c r="AH802" s="54"/>
      <c r="AI802" s="53"/>
      <c r="AJ802" s="53"/>
      <c r="AK802" s="208"/>
      <c r="AL802" s="54"/>
      <c r="AM802" s="53"/>
      <c r="AN802" s="206"/>
      <c r="AO802" s="54"/>
      <c r="AP802" s="54"/>
      <c r="AQ802" s="54"/>
      <c r="AR802" s="53"/>
      <c r="AS802" s="185"/>
      <c r="AT802" s="56"/>
      <c r="AU802" s="54"/>
      <c r="AV802" s="190"/>
      <c r="AW802" s="185"/>
      <c r="AX802" s="185"/>
      <c r="AY802" s="182"/>
      <c r="AZ802" s="56"/>
      <c r="BA802" s="56"/>
      <c r="BB802" s="56"/>
      <c r="BC802" s="56" t="str">
        <f t="shared" si="108"/>
        <v/>
      </c>
      <c r="BD802" s="56"/>
      <c r="BE802" s="57"/>
      <c r="BF802" s="56"/>
      <c r="BG802" s="56"/>
      <c r="BH802" s="231"/>
      <c r="BI802" s="197">
        <f t="shared" si="109"/>
        <v>0</v>
      </c>
      <c r="BJ802" s="236"/>
      <c r="BK802" s="56"/>
      <c r="BL802" s="56"/>
      <c r="BM802" s="56"/>
      <c r="BN802" s="223"/>
      <c r="BO802" s="53"/>
      <c r="BP802" s="231"/>
      <c r="BQ802" s="59"/>
      <c r="BR802" s="60"/>
      <c r="BS802" s="59"/>
      <c r="BT802" s="238"/>
      <c r="BU802" s="59"/>
      <c r="BV802" s="58" t="e">
        <f t="shared" si="110"/>
        <v>#DIV/0!</v>
      </c>
      <c r="BW802" s="58" t="e">
        <f t="shared" si="111"/>
        <v>#DIV/0!</v>
      </c>
      <c r="BX802" s="58" t="e">
        <f t="shared" si="112"/>
        <v>#DIV/0!</v>
      </c>
      <c r="BY802" s="53"/>
      <c r="BZ802" s="58"/>
      <c r="CA802" s="61"/>
      <c r="CB802" s="56"/>
      <c r="CC802" s="56"/>
      <c r="CD802" s="56"/>
      <c r="CF802" s="62">
        <f t="shared" si="113"/>
        <v>0</v>
      </c>
      <c r="CG802" s="62">
        <f t="shared" si="114"/>
        <v>0</v>
      </c>
      <c r="CH802" s="173">
        <f t="shared" si="115"/>
        <v>0</v>
      </c>
      <c r="CI802" s="62">
        <f t="shared" si="116"/>
        <v>0</v>
      </c>
    </row>
    <row r="803" spans="2:87" ht="20.100000000000001" customHeight="1" x14ac:dyDescent="0.25">
      <c r="B803" s="53"/>
      <c r="C803" s="54"/>
      <c r="D803" s="267"/>
      <c r="E803" s="271"/>
      <c r="F803" s="55"/>
      <c r="G803" s="274"/>
      <c r="H803" s="53"/>
      <c r="I803" s="53"/>
      <c r="J803" s="53"/>
      <c r="K803" s="53"/>
      <c r="L803" s="265"/>
      <c r="M803" s="53"/>
      <c r="N803" s="260"/>
      <c r="O803" s="274"/>
      <c r="P803" s="53"/>
      <c r="Q803" s="263"/>
      <c r="R803" s="263"/>
      <c r="S803" s="179"/>
      <c r="T803" s="195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5"/>
      <c r="AF803" s="53"/>
      <c r="AG803" s="55"/>
      <c r="AH803" s="54"/>
      <c r="AI803" s="53"/>
      <c r="AJ803" s="53"/>
      <c r="AK803" s="208"/>
      <c r="AL803" s="54"/>
      <c r="AM803" s="53"/>
      <c r="AN803" s="206"/>
      <c r="AO803" s="54"/>
      <c r="AP803" s="54"/>
      <c r="AQ803" s="54"/>
      <c r="AR803" s="53"/>
      <c r="AS803" s="185"/>
      <c r="AT803" s="56"/>
      <c r="AU803" s="54"/>
      <c r="AV803" s="190"/>
      <c r="AW803" s="185"/>
      <c r="AX803" s="185"/>
      <c r="AY803" s="182"/>
      <c r="AZ803" s="56"/>
      <c r="BA803" s="56"/>
      <c r="BB803" s="56"/>
      <c r="BC803" s="56" t="str">
        <f t="shared" si="108"/>
        <v/>
      </c>
      <c r="BD803" s="56"/>
      <c r="BE803" s="57"/>
      <c r="BF803" s="56"/>
      <c r="BG803" s="56"/>
      <c r="BH803" s="231"/>
      <c r="BI803" s="197">
        <f t="shared" si="109"/>
        <v>0</v>
      </c>
      <c r="BJ803" s="236"/>
      <c r="BK803" s="56"/>
      <c r="BL803" s="56"/>
      <c r="BM803" s="56"/>
      <c r="BN803" s="223"/>
      <c r="BO803" s="53"/>
      <c r="BP803" s="231"/>
      <c r="BQ803" s="59"/>
      <c r="BR803" s="60"/>
      <c r="BS803" s="59"/>
      <c r="BT803" s="238"/>
      <c r="BU803" s="59"/>
      <c r="BV803" s="58" t="e">
        <f t="shared" si="110"/>
        <v>#DIV/0!</v>
      </c>
      <c r="BW803" s="58" t="e">
        <f t="shared" si="111"/>
        <v>#DIV/0!</v>
      </c>
      <c r="BX803" s="58" t="e">
        <f t="shared" si="112"/>
        <v>#DIV/0!</v>
      </c>
      <c r="BY803" s="53"/>
      <c r="BZ803" s="58"/>
      <c r="CA803" s="61"/>
      <c r="CB803" s="56"/>
      <c r="CC803" s="56"/>
      <c r="CD803" s="56"/>
      <c r="CF803" s="62">
        <f t="shared" si="113"/>
        <v>0</v>
      </c>
      <c r="CG803" s="62">
        <f t="shared" si="114"/>
        <v>0</v>
      </c>
      <c r="CH803" s="173">
        <f t="shared" si="115"/>
        <v>0</v>
      </c>
      <c r="CI803" s="62">
        <f t="shared" si="116"/>
        <v>0</v>
      </c>
    </row>
    <row r="804" spans="2:87" ht="20.100000000000001" customHeight="1" x14ac:dyDescent="0.25">
      <c r="B804" s="53"/>
      <c r="C804" s="54"/>
      <c r="D804" s="267"/>
      <c r="E804" s="271"/>
      <c r="F804" s="55"/>
      <c r="G804" s="274"/>
      <c r="H804" s="53"/>
      <c r="I804" s="53"/>
      <c r="J804" s="53"/>
      <c r="K804" s="53"/>
      <c r="L804" s="265"/>
      <c r="M804" s="53"/>
      <c r="N804" s="260"/>
      <c r="O804" s="274"/>
      <c r="P804" s="53"/>
      <c r="Q804" s="263"/>
      <c r="R804" s="263"/>
      <c r="S804" s="179"/>
      <c r="T804" s="195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5"/>
      <c r="AF804" s="53"/>
      <c r="AG804" s="55"/>
      <c r="AH804" s="54"/>
      <c r="AI804" s="53"/>
      <c r="AJ804" s="53"/>
      <c r="AK804" s="208"/>
      <c r="AL804" s="54"/>
      <c r="AM804" s="53"/>
      <c r="AN804" s="206"/>
      <c r="AO804" s="54"/>
      <c r="AP804" s="54"/>
      <c r="AQ804" s="54"/>
      <c r="AR804" s="53"/>
      <c r="AS804" s="185"/>
      <c r="AT804" s="56"/>
      <c r="AU804" s="54"/>
      <c r="AV804" s="190"/>
      <c r="AW804" s="185"/>
      <c r="AX804" s="185"/>
      <c r="AY804" s="182"/>
      <c r="AZ804" s="56"/>
      <c r="BA804" s="56"/>
      <c r="BB804" s="56"/>
      <c r="BC804" s="56" t="str">
        <f t="shared" si="108"/>
        <v/>
      </c>
      <c r="BD804" s="56"/>
      <c r="BE804" s="57"/>
      <c r="BF804" s="56"/>
      <c r="BG804" s="56"/>
      <c r="BH804" s="231"/>
      <c r="BI804" s="197">
        <f t="shared" si="109"/>
        <v>0</v>
      </c>
      <c r="BJ804" s="236"/>
      <c r="BK804" s="56"/>
      <c r="BL804" s="56"/>
      <c r="BM804" s="56"/>
      <c r="BN804" s="223"/>
      <c r="BO804" s="53"/>
      <c r="BP804" s="231"/>
      <c r="BQ804" s="59"/>
      <c r="BR804" s="60"/>
      <c r="BS804" s="59"/>
      <c r="BT804" s="238"/>
      <c r="BU804" s="59"/>
      <c r="BV804" s="58" t="e">
        <f t="shared" si="110"/>
        <v>#DIV/0!</v>
      </c>
      <c r="BW804" s="58" t="e">
        <f t="shared" si="111"/>
        <v>#DIV/0!</v>
      </c>
      <c r="BX804" s="58" t="e">
        <f t="shared" si="112"/>
        <v>#DIV/0!</v>
      </c>
      <c r="BY804" s="53"/>
      <c r="BZ804" s="58"/>
      <c r="CA804" s="61"/>
      <c r="CB804" s="56"/>
      <c r="CC804" s="56"/>
      <c r="CD804" s="56"/>
      <c r="CF804" s="62">
        <f t="shared" si="113"/>
        <v>0</v>
      </c>
      <c r="CG804" s="62">
        <f t="shared" si="114"/>
        <v>0</v>
      </c>
      <c r="CH804" s="173">
        <f t="shared" si="115"/>
        <v>0</v>
      </c>
      <c r="CI804" s="62">
        <f t="shared" si="116"/>
        <v>0</v>
      </c>
    </row>
    <row r="805" spans="2:87" ht="20.100000000000001" customHeight="1" x14ac:dyDescent="0.25">
      <c r="B805" s="53"/>
      <c r="C805" s="54"/>
      <c r="D805" s="267"/>
      <c r="E805" s="271"/>
      <c r="F805" s="55"/>
      <c r="G805" s="274"/>
      <c r="H805" s="53"/>
      <c r="I805" s="53"/>
      <c r="J805" s="53"/>
      <c r="K805" s="53"/>
      <c r="L805" s="265"/>
      <c r="M805" s="53"/>
      <c r="N805" s="260"/>
      <c r="O805" s="274"/>
      <c r="P805" s="53"/>
      <c r="Q805" s="263"/>
      <c r="R805" s="263"/>
      <c r="S805" s="179"/>
      <c r="T805" s="195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5"/>
      <c r="AF805" s="53"/>
      <c r="AG805" s="55"/>
      <c r="AH805" s="54"/>
      <c r="AI805" s="53"/>
      <c r="AJ805" s="53"/>
      <c r="AK805" s="208"/>
      <c r="AL805" s="54"/>
      <c r="AM805" s="53"/>
      <c r="AN805" s="206"/>
      <c r="AO805" s="54"/>
      <c r="AP805" s="54"/>
      <c r="AQ805" s="54"/>
      <c r="AR805" s="53"/>
      <c r="AS805" s="185"/>
      <c r="AT805" s="56"/>
      <c r="AU805" s="54"/>
      <c r="AV805" s="190"/>
      <c r="AW805" s="185"/>
      <c r="AX805" s="185"/>
      <c r="AY805" s="182"/>
      <c r="AZ805" s="56"/>
      <c r="BA805" s="56"/>
      <c r="BB805" s="56"/>
      <c r="BC805" s="56" t="str">
        <f t="shared" si="108"/>
        <v/>
      </c>
      <c r="BD805" s="56"/>
      <c r="BE805" s="57"/>
      <c r="BF805" s="56"/>
      <c r="BG805" s="56"/>
      <c r="BH805" s="231"/>
      <c r="BI805" s="197">
        <f t="shared" si="109"/>
        <v>0</v>
      </c>
      <c r="BJ805" s="236"/>
      <c r="BK805" s="56"/>
      <c r="BL805" s="56"/>
      <c r="BM805" s="56"/>
      <c r="BN805" s="223"/>
      <c r="BO805" s="53"/>
      <c r="BP805" s="231"/>
      <c r="BQ805" s="59"/>
      <c r="BR805" s="60"/>
      <c r="BS805" s="59"/>
      <c r="BT805" s="238"/>
      <c r="BU805" s="59"/>
      <c r="BV805" s="58" t="e">
        <f t="shared" si="110"/>
        <v>#DIV/0!</v>
      </c>
      <c r="BW805" s="58" t="e">
        <f t="shared" si="111"/>
        <v>#DIV/0!</v>
      </c>
      <c r="BX805" s="58" t="e">
        <f t="shared" si="112"/>
        <v>#DIV/0!</v>
      </c>
      <c r="BY805" s="53"/>
      <c r="BZ805" s="58"/>
      <c r="CA805" s="61"/>
      <c r="CB805" s="56"/>
      <c r="CC805" s="56"/>
      <c r="CD805" s="56"/>
      <c r="CF805" s="62">
        <f t="shared" si="113"/>
        <v>0</v>
      </c>
      <c r="CG805" s="62">
        <f t="shared" si="114"/>
        <v>0</v>
      </c>
      <c r="CH805" s="173">
        <f t="shared" si="115"/>
        <v>0</v>
      </c>
      <c r="CI805" s="62">
        <f t="shared" si="116"/>
        <v>0</v>
      </c>
    </row>
    <row r="806" spans="2:87" ht="20.100000000000001" customHeight="1" x14ac:dyDescent="0.25">
      <c r="B806" s="53"/>
      <c r="C806" s="54"/>
      <c r="D806" s="267"/>
      <c r="E806" s="271"/>
      <c r="F806" s="55"/>
      <c r="G806" s="274"/>
      <c r="H806" s="53"/>
      <c r="I806" s="53"/>
      <c r="J806" s="53"/>
      <c r="K806" s="53"/>
      <c r="L806" s="265"/>
      <c r="M806" s="53"/>
      <c r="N806" s="260"/>
      <c r="O806" s="274"/>
      <c r="P806" s="53"/>
      <c r="Q806" s="263"/>
      <c r="R806" s="263"/>
      <c r="S806" s="179"/>
      <c r="T806" s="195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5"/>
      <c r="AF806" s="53"/>
      <c r="AG806" s="55"/>
      <c r="AH806" s="54"/>
      <c r="AI806" s="53"/>
      <c r="AJ806" s="53"/>
      <c r="AK806" s="208"/>
      <c r="AL806" s="54"/>
      <c r="AM806" s="53"/>
      <c r="AN806" s="206"/>
      <c r="AO806" s="54"/>
      <c r="AP806" s="54"/>
      <c r="AQ806" s="54"/>
      <c r="AR806" s="53"/>
      <c r="AS806" s="185"/>
      <c r="AT806" s="56"/>
      <c r="AU806" s="54"/>
      <c r="AV806" s="190"/>
      <c r="AW806" s="185"/>
      <c r="AX806" s="185"/>
      <c r="AY806" s="182"/>
      <c r="AZ806" s="56"/>
      <c r="BA806" s="56"/>
      <c r="BB806" s="56"/>
      <c r="BC806" s="56" t="str">
        <f t="shared" si="108"/>
        <v/>
      </c>
      <c r="BD806" s="56"/>
      <c r="BE806" s="57"/>
      <c r="BF806" s="56"/>
      <c r="BG806" s="56"/>
      <c r="BH806" s="231"/>
      <c r="BI806" s="197">
        <f t="shared" si="109"/>
        <v>0</v>
      </c>
      <c r="BJ806" s="236"/>
      <c r="BK806" s="56"/>
      <c r="BL806" s="56"/>
      <c r="BM806" s="56"/>
      <c r="BN806" s="223"/>
      <c r="BO806" s="53"/>
      <c r="BP806" s="231"/>
      <c r="BQ806" s="59"/>
      <c r="BR806" s="60"/>
      <c r="BS806" s="59"/>
      <c r="BT806" s="238"/>
      <c r="BU806" s="59"/>
      <c r="BV806" s="58" t="e">
        <f t="shared" si="110"/>
        <v>#DIV/0!</v>
      </c>
      <c r="BW806" s="58" t="e">
        <f t="shared" si="111"/>
        <v>#DIV/0!</v>
      </c>
      <c r="BX806" s="58" t="e">
        <f t="shared" si="112"/>
        <v>#DIV/0!</v>
      </c>
      <c r="BY806" s="53"/>
      <c r="BZ806" s="58"/>
      <c r="CA806" s="61"/>
      <c r="CB806" s="56"/>
      <c r="CC806" s="56"/>
      <c r="CD806" s="56"/>
      <c r="CF806" s="62">
        <f t="shared" si="113"/>
        <v>0</v>
      </c>
      <c r="CG806" s="62">
        <f t="shared" si="114"/>
        <v>0</v>
      </c>
      <c r="CH806" s="173">
        <f t="shared" si="115"/>
        <v>0</v>
      </c>
      <c r="CI806" s="62">
        <f t="shared" si="116"/>
        <v>0</v>
      </c>
    </row>
    <row r="807" spans="2:87" ht="20.100000000000001" customHeight="1" x14ac:dyDescent="0.25">
      <c r="B807" s="53"/>
      <c r="C807" s="54"/>
      <c r="D807" s="267"/>
      <c r="E807" s="271"/>
      <c r="F807" s="55"/>
      <c r="G807" s="274"/>
      <c r="H807" s="53"/>
      <c r="I807" s="53"/>
      <c r="J807" s="53"/>
      <c r="K807" s="53"/>
      <c r="L807" s="265"/>
      <c r="M807" s="53"/>
      <c r="N807" s="260"/>
      <c r="O807" s="274"/>
      <c r="P807" s="53"/>
      <c r="Q807" s="263"/>
      <c r="R807" s="263"/>
      <c r="S807" s="179"/>
      <c r="T807" s="195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5"/>
      <c r="AF807" s="53"/>
      <c r="AG807" s="55"/>
      <c r="AH807" s="54"/>
      <c r="AI807" s="53"/>
      <c r="AJ807" s="53"/>
      <c r="AK807" s="208"/>
      <c r="AL807" s="54"/>
      <c r="AM807" s="53"/>
      <c r="AN807" s="206"/>
      <c r="AO807" s="54"/>
      <c r="AP807" s="54"/>
      <c r="AQ807" s="54"/>
      <c r="AR807" s="53"/>
      <c r="AS807" s="185"/>
      <c r="AT807" s="56"/>
      <c r="AU807" s="54"/>
      <c r="AV807" s="190"/>
      <c r="AW807" s="185"/>
      <c r="AX807" s="185"/>
      <c r="AY807" s="182"/>
      <c r="AZ807" s="56"/>
      <c r="BA807" s="56"/>
      <c r="BB807" s="56"/>
      <c r="BC807" s="56" t="str">
        <f t="shared" si="108"/>
        <v/>
      </c>
      <c r="BD807" s="56"/>
      <c r="BE807" s="57"/>
      <c r="BF807" s="56"/>
      <c r="BG807" s="56"/>
      <c r="BH807" s="231"/>
      <c r="BI807" s="197">
        <f t="shared" si="109"/>
        <v>0</v>
      </c>
      <c r="BJ807" s="236"/>
      <c r="BK807" s="56"/>
      <c r="BL807" s="56"/>
      <c r="BM807" s="56"/>
      <c r="BN807" s="223"/>
      <c r="BO807" s="53"/>
      <c r="BP807" s="231"/>
      <c r="BQ807" s="59"/>
      <c r="BR807" s="60"/>
      <c r="BS807" s="59"/>
      <c r="BT807" s="238"/>
      <c r="BU807" s="59"/>
      <c r="BV807" s="58" t="e">
        <f t="shared" si="110"/>
        <v>#DIV/0!</v>
      </c>
      <c r="BW807" s="58" t="e">
        <f t="shared" si="111"/>
        <v>#DIV/0!</v>
      </c>
      <c r="BX807" s="58" t="e">
        <f t="shared" si="112"/>
        <v>#DIV/0!</v>
      </c>
      <c r="BY807" s="53"/>
      <c r="BZ807" s="58"/>
      <c r="CA807" s="61"/>
      <c r="CB807" s="56"/>
      <c r="CC807" s="56"/>
      <c r="CD807" s="56"/>
      <c r="CF807" s="62">
        <f t="shared" si="113"/>
        <v>0</v>
      </c>
      <c r="CG807" s="62">
        <f t="shared" si="114"/>
        <v>0</v>
      </c>
      <c r="CH807" s="173">
        <f t="shared" si="115"/>
        <v>0</v>
      </c>
      <c r="CI807" s="62">
        <f t="shared" si="116"/>
        <v>0</v>
      </c>
    </row>
    <row r="808" spans="2:87" ht="20.100000000000001" customHeight="1" x14ac:dyDescent="0.25">
      <c r="B808" s="53"/>
      <c r="C808" s="54"/>
      <c r="D808" s="267"/>
      <c r="E808" s="271"/>
      <c r="F808" s="55"/>
      <c r="G808" s="274"/>
      <c r="H808" s="53"/>
      <c r="I808" s="53"/>
      <c r="J808" s="53"/>
      <c r="K808" s="53"/>
      <c r="L808" s="265"/>
      <c r="M808" s="53"/>
      <c r="N808" s="260"/>
      <c r="O808" s="274"/>
      <c r="P808" s="53"/>
      <c r="Q808" s="263"/>
      <c r="R808" s="263"/>
      <c r="S808" s="179"/>
      <c r="T808" s="195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5"/>
      <c r="AF808" s="53"/>
      <c r="AG808" s="55"/>
      <c r="AH808" s="54"/>
      <c r="AI808" s="53"/>
      <c r="AJ808" s="53"/>
      <c r="AK808" s="208"/>
      <c r="AL808" s="54"/>
      <c r="AM808" s="53"/>
      <c r="AN808" s="206"/>
      <c r="AO808" s="54"/>
      <c r="AP808" s="54"/>
      <c r="AQ808" s="54"/>
      <c r="AR808" s="53"/>
      <c r="AS808" s="185"/>
      <c r="AT808" s="56"/>
      <c r="AU808" s="54"/>
      <c r="AV808" s="190"/>
      <c r="AW808" s="185"/>
      <c r="AX808" s="185"/>
      <c r="AY808" s="182"/>
      <c r="AZ808" s="56"/>
      <c r="BA808" s="56"/>
      <c r="BB808" s="56"/>
      <c r="BC808" s="56" t="str">
        <f t="shared" si="108"/>
        <v/>
      </c>
      <c r="BD808" s="56"/>
      <c r="BE808" s="57"/>
      <c r="BF808" s="56"/>
      <c r="BG808" s="56"/>
      <c r="BH808" s="231"/>
      <c r="BI808" s="197">
        <f t="shared" si="109"/>
        <v>0</v>
      </c>
      <c r="BJ808" s="236"/>
      <c r="BK808" s="56"/>
      <c r="BL808" s="56"/>
      <c r="BM808" s="56"/>
      <c r="BN808" s="223"/>
      <c r="BO808" s="53"/>
      <c r="BP808" s="231"/>
      <c r="BQ808" s="59"/>
      <c r="BR808" s="60"/>
      <c r="BS808" s="59"/>
      <c r="BT808" s="238"/>
      <c r="BU808" s="59"/>
      <c r="BV808" s="58" t="e">
        <f t="shared" si="110"/>
        <v>#DIV/0!</v>
      </c>
      <c r="BW808" s="58" t="e">
        <f t="shared" si="111"/>
        <v>#DIV/0!</v>
      </c>
      <c r="BX808" s="58" t="e">
        <f t="shared" si="112"/>
        <v>#DIV/0!</v>
      </c>
      <c r="BY808" s="53"/>
      <c r="BZ808" s="58"/>
      <c r="CA808" s="61"/>
      <c r="CB808" s="56"/>
      <c r="CC808" s="56"/>
      <c r="CD808" s="56"/>
      <c r="CF808" s="62">
        <f t="shared" si="113"/>
        <v>0</v>
      </c>
      <c r="CG808" s="62">
        <f t="shared" si="114"/>
        <v>0</v>
      </c>
      <c r="CH808" s="173">
        <f t="shared" si="115"/>
        <v>0</v>
      </c>
      <c r="CI808" s="62">
        <f t="shared" si="116"/>
        <v>0</v>
      </c>
    </row>
    <row r="809" spans="2:87" ht="20.100000000000001" customHeight="1" x14ac:dyDescent="0.25">
      <c r="B809" s="53"/>
      <c r="C809" s="54"/>
      <c r="D809" s="267"/>
      <c r="E809" s="271"/>
      <c r="F809" s="55"/>
      <c r="G809" s="274"/>
      <c r="H809" s="53"/>
      <c r="I809" s="53"/>
      <c r="J809" s="53"/>
      <c r="K809" s="53"/>
      <c r="L809" s="265"/>
      <c r="M809" s="53"/>
      <c r="N809" s="260"/>
      <c r="O809" s="274"/>
      <c r="P809" s="53"/>
      <c r="Q809" s="263"/>
      <c r="R809" s="263"/>
      <c r="S809" s="179"/>
      <c r="T809" s="195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5"/>
      <c r="AF809" s="53"/>
      <c r="AG809" s="55"/>
      <c r="AH809" s="54"/>
      <c r="AI809" s="53"/>
      <c r="AJ809" s="53"/>
      <c r="AK809" s="208"/>
      <c r="AL809" s="54"/>
      <c r="AM809" s="53"/>
      <c r="AN809" s="206"/>
      <c r="AO809" s="54"/>
      <c r="AP809" s="54"/>
      <c r="AQ809" s="54"/>
      <c r="AR809" s="53"/>
      <c r="AS809" s="185"/>
      <c r="AT809" s="56"/>
      <c r="AU809" s="54"/>
      <c r="AV809" s="190"/>
      <c r="AW809" s="185"/>
      <c r="AX809" s="185"/>
      <c r="AY809" s="182"/>
      <c r="AZ809" s="56"/>
      <c r="BA809" s="56"/>
      <c r="BB809" s="56"/>
      <c r="BC809" s="56" t="str">
        <f t="shared" si="108"/>
        <v/>
      </c>
      <c r="BD809" s="56"/>
      <c r="BE809" s="57"/>
      <c r="BF809" s="56"/>
      <c r="BG809" s="56"/>
      <c r="BH809" s="231"/>
      <c r="BI809" s="197">
        <f t="shared" si="109"/>
        <v>0</v>
      </c>
      <c r="BJ809" s="236"/>
      <c r="BK809" s="56"/>
      <c r="BL809" s="56"/>
      <c r="BM809" s="56"/>
      <c r="BN809" s="223"/>
      <c r="BO809" s="53"/>
      <c r="BP809" s="231"/>
      <c r="BQ809" s="59"/>
      <c r="BR809" s="60"/>
      <c r="BS809" s="59"/>
      <c r="BT809" s="238"/>
      <c r="BU809" s="59"/>
      <c r="BV809" s="58" t="e">
        <f t="shared" si="110"/>
        <v>#DIV/0!</v>
      </c>
      <c r="BW809" s="58" t="e">
        <f t="shared" si="111"/>
        <v>#DIV/0!</v>
      </c>
      <c r="BX809" s="58" t="e">
        <f t="shared" si="112"/>
        <v>#DIV/0!</v>
      </c>
      <c r="BY809" s="53"/>
      <c r="BZ809" s="58"/>
      <c r="CA809" s="61"/>
      <c r="CB809" s="56"/>
      <c r="CC809" s="56"/>
      <c r="CD809" s="56"/>
      <c r="CF809" s="62">
        <f t="shared" si="113"/>
        <v>0</v>
      </c>
      <c r="CG809" s="62">
        <f t="shared" si="114"/>
        <v>0</v>
      </c>
      <c r="CH809" s="173">
        <f t="shared" si="115"/>
        <v>0</v>
      </c>
      <c r="CI809" s="62">
        <f t="shared" si="116"/>
        <v>0</v>
      </c>
    </row>
    <row r="810" spans="2:87" ht="20.100000000000001" customHeight="1" x14ac:dyDescent="0.25">
      <c r="B810" s="53"/>
      <c r="C810" s="54"/>
      <c r="D810" s="267"/>
      <c r="E810" s="271"/>
      <c r="F810" s="55"/>
      <c r="G810" s="274"/>
      <c r="H810" s="53"/>
      <c r="I810" s="53"/>
      <c r="J810" s="53"/>
      <c r="K810" s="53"/>
      <c r="L810" s="265"/>
      <c r="M810" s="53"/>
      <c r="N810" s="260"/>
      <c r="O810" s="274"/>
      <c r="P810" s="53"/>
      <c r="Q810" s="263"/>
      <c r="R810" s="263"/>
      <c r="S810" s="179"/>
      <c r="T810" s="195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5"/>
      <c r="AF810" s="53"/>
      <c r="AG810" s="55"/>
      <c r="AH810" s="54"/>
      <c r="AI810" s="53"/>
      <c r="AJ810" s="53"/>
      <c r="AK810" s="208"/>
      <c r="AL810" s="54"/>
      <c r="AM810" s="53"/>
      <c r="AN810" s="206"/>
      <c r="AO810" s="54"/>
      <c r="AP810" s="54"/>
      <c r="AQ810" s="54"/>
      <c r="AR810" s="53"/>
      <c r="AS810" s="185"/>
      <c r="AT810" s="56"/>
      <c r="AU810" s="54"/>
      <c r="AV810" s="190"/>
      <c r="AW810" s="185"/>
      <c r="AX810" s="185"/>
      <c r="AY810" s="182"/>
      <c r="AZ810" s="56"/>
      <c r="BA810" s="56"/>
      <c r="BB810" s="56"/>
      <c r="BC810" s="56" t="str">
        <f t="shared" si="108"/>
        <v/>
      </c>
      <c r="BD810" s="56"/>
      <c r="BE810" s="57"/>
      <c r="BF810" s="56"/>
      <c r="BG810" s="56"/>
      <c r="BH810" s="231"/>
      <c r="BI810" s="197">
        <f t="shared" si="109"/>
        <v>0</v>
      </c>
      <c r="BJ810" s="236"/>
      <c r="BK810" s="56"/>
      <c r="BL810" s="56"/>
      <c r="BM810" s="56"/>
      <c r="BN810" s="223"/>
      <c r="BO810" s="53"/>
      <c r="BP810" s="231"/>
      <c r="BQ810" s="59"/>
      <c r="BR810" s="60"/>
      <c r="BS810" s="59"/>
      <c r="BT810" s="238"/>
      <c r="BU810" s="59"/>
      <c r="BV810" s="58" t="e">
        <f t="shared" si="110"/>
        <v>#DIV/0!</v>
      </c>
      <c r="BW810" s="58" t="e">
        <f t="shared" si="111"/>
        <v>#DIV/0!</v>
      </c>
      <c r="BX810" s="58" t="e">
        <f t="shared" si="112"/>
        <v>#DIV/0!</v>
      </c>
      <c r="BY810" s="53"/>
      <c r="BZ810" s="58"/>
      <c r="CA810" s="61"/>
      <c r="CB810" s="56"/>
      <c r="CC810" s="56"/>
      <c r="CD810" s="56"/>
      <c r="CF810" s="62">
        <f t="shared" si="113"/>
        <v>0</v>
      </c>
      <c r="CG810" s="62">
        <f t="shared" si="114"/>
        <v>0</v>
      </c>
      <c r="CH810" s="173">
        <f t="shared" si="115"/>
        <v>0</v>
      </c>
      <c r="CI810" s="62">
        <f t="shared" si="116"/>
        <v>0</v>
      </c>
    </row>
    <row r="811" spans="2:87" ht="20.100000000000001" customHeight="1" x14ac:dyDescent="0.25">
      <c r="B811" s="53"/>
      <c r="C811" s="54"/>
      <c r="D811" s="267"/>
      <c r="E811" s="271"/>
      <c r="F811" s="55"/>
      <c r="G811" s="274"/>
      <c r="H811" s="53"/>
      <c r="I811" s="53"/>
      <c r="J811" s="53"/>
      <c r="K811" s="53"/>
      <c r="L811" s="265"/>
      <c r="M811" s="53"/>
      <c r="N811" s="260"/>
      <c r="O811" s="274"/>
      <c r="P811" s="53"/>
      <c r="Q811" s="263"/>
      <c r="R811" s="263"/>
      <c r="S811" s="179"/>
      <c r="T811" s="195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5"/>
      <c r="AF811" s="53"/>
      <c r="AG811" s="55"/>
      <c r="AH811" s="54"/>
      <c r="AI811" s="53"/>
      <c r="AJ811" s="53"/>
      <c r="AK811" s="208"/>
      <c r="AL811" s="54"/>
      <c r="AM811" s="53"/>
      <c r="AN811" s="206"/>
      <c r="AO811" s="54"/>
      <c r="AP811" s="54"/>
      <c r="AQ811" s="54"/>
      <c r="AR811" s="53"/>
      <c r="AS811" s="185"/>
      <c r="AT811" s="56"/>
      <c r="AU811" s="54"/>
      <c r="AV811" s="190"/>
      <c r="AW811" s="185"/>
      <c r="AX811" s="185"/>
      <c r="AY811" s="182"/>
      <c r="AZ811" s="56"/>
      <c r="BA811" s="56"/>
      <c r="BB811" s="56"/>
      <c r="BC811" s="56" t="str">
        <f t="shared" si="108"/>
        <v/>
      </c>
      <c r="BD811" s="56"/>
      <c r="BE811" s="57"/>
      <c r="BF811" s="56"/>
      <c r="BG811" s="56"/>
      <c r="BH811" s="231"/>
      <c r="BI811" s="197">
        <f t="shared" si="109"/>
        <v>0</v>
      </c>
      <c r="BJ811" s="236"/>
      <c r="BK811" s="56"/>
      <c r="BL811" s="56"/>
      <c r="BM811" s="56"/>
      <c r="BN811" s="223"/>
      <c r="BO811" s="53"/>
      <c r="BP811" s="231"/>
      <c r="BQ811" s="59"/>
      <c r="BR811" s="60"/>
      <c r="BS811" s="59"/>
      <c r="BT811" s="238"/>
      <c r="BU811" s="59"/>
      <c r="BV811" s="58" t="e">
        <f t="shared" si="110"/>
        <v>#DIV/0!</v>
      </c>
      <c r="BW811" s="58" t="e">
        <f t="shared" si="111"/>
        <v>#DIV/0!</v>
      </c>
      <c r="BX811" s="58" t="e">
        <f t="shared" si="112"/>
        <v>#DIV/0!</v>
      </c>
      <c r="BY811" s="53"/>
      <c r="BZ811" s="58"/>
      <c r="CA811" s="61"/>
      <c r="CB811" s="56"/>
      <c r="CC811" s="56"/>
      <c r="CD811" s="56"/>
      <c r="CF811" s="62">
        <f t="shared" si="113"/>
        <v>0</v>
      </c>
      <c r="CG811" s="62">
        <f t="shared" si="114"/>
        <v>0</v>
      </c>
      <c r="CH811" s="173">
        <f t="shared" si="115"/>
        <v>0</v>
      </c>
      <c r="CI811" s="62">
        <f t="shared" si="116"/>
        <v>0</v>
      </c>
    </row>
    <row r="812" spans="2:87" ht="20.100000000000001" customHeight="1" x14ac:dyDescent="0.25">
      <c r="B812" s="53"/>
      <c r="C812" s="54"/>
      <c r="D812" s="267"/>
      <c r="E812" s="271"/>
      <c r="F812" s="55"/>
      <c r="G812" s="274"/>
      <c r="H812" s="53"/>
      <c r="I812" s="53"/>
      <c r="J812" s="53"/>
      <c r="K812" s="53"/>
      <c r="L812" s="265"/>
      <c r="M812" s="53"/>
      <c r="N812" s="260"/>
      <c r="O812" s="274"/>
      <c r="P812" s="53"/>
      <c r="Q812" s="263"/>
      <c r="R812" s="263"/>
      <c r="S812" s="179"/>
      <c r="T812" s="195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5"/>
      <c r="AF812" s="53"/>
      <c r="AG812" s="55"/>
      <c r="AH812" s="54"/>
      <c r="AI812" s="53"/>
      <c r="AJ812" s="53"/>
      <c r="AK812" s="208"/>
      <c r="AL812" s="54"/>
      <c r="AM812" s="53"/>
      <c r="AN812" s="206"/>
      <c r="AO812" s="54"/>
      <c r="AP812" s="54"/>
      <c r="AQ812" s="54"/>
      <c r="AR812" s="53"/>
      <c r="AS812" s="185"/>
      <c r="AT812" s="56"/>
      <c r="AU812" s="54"/>
      <c r="AV812" s="190"/>
      <c r="AW812" s="185"/>
      <c r="AX812" s="185"/>
      <c r="AY812" s="182"/>
      <c r="AZ812" s="56"/>
      <c r="BA812" s="56"/>
      <c r="BB812" s="56"/>
      <c r="BC812" s="56" t="str">
        <f t="shared" si="108"/>
        <v/>
      </c>
      <c r="BD812" s="56"/>
      <c r="BE812" s="57"/>
      <c r="BF812" s="56"/>
      <c r="BG812" s="56"/>
      <c r="BH812" s="231"/>
      <c r="BI812" s="197">
        <f t="shared" si="109"/>
        <v>0</v>
      </c>
      <c r="BJ812" s="236"/>
      <c r="BK812" s="56"/>
      <c r="BL812" s="56"/>
      <c r="BM812" s="56"/>
      <c r="BN812" s="223"/>
      <c r="BO812" s="53"/>
      <c r="BP812" s="231"/>
      <c r="BQ812" s="59"/>
      <c r="BR812" s="60"/>
      <c r="BS812" s="59"/>
      <c r="BT812" s="238"/>
      <c r="BU812" s="59"/>
      <c r="BV812" s="58" t="e">
        <f t="shared" si="110"/>
        <v>#DIV/0!</v>
      </c>
      <c r="BW812" s="58" t="e">
        <f t="shared" si="111"/>
        <v>#DIV/0!</v>
      </c>
      <c r="BX812" s="58" t="e">
        <f t="shared" si="112"/>
        <v>#DIV/0!</v>
      </c>
      <c r="BY812" s="53"/>
      <c r="BZ812" s="58"/>
      <c r="CA812" s="61"/>
      <c r="CB812" s="56"/>
      <c r="CC812" s="56"/>
      <c r="CD812" s="56"/>
      <c r="CF812" s="62">
        <f t="shared" si="113"/>
        <v>0</v>
      </c>
      <c r="CG812" s="62">
        <f t="shared" si="114"/>
        <v>0</v>
      </c>
      <c r="CH812" s="173">
        <f t="shared" si="115"/>
        <v>0</v>
      </c>
      <c r="CI812" s="62">
        <f t="shared" si="116"/>
        <v>0</v>
      </c>
    </row>
    <row r="813" spans="2:87" ht="20.100000000000001" customHeight="1" x14ac:dyDescent="0.25">
      <c r="B813" s="53"/>
      <c r="C813" s="54"/>
      <c r="D813" s="267"/>
      <c r="E813" s="271"/>
      <c r="F813" s="55"/>
      <c r="G813" s="274"/>
      <c r="H813" s="53"/>
      <c r="I813" s="53"/>
      <c r="J813" s="53"/>
      <c r="K813" s="53"/>
      <c r="L813" s="265"/>
      <c r="M813" s="53"/>
      <c r="N813" s="260"/>
      <c r="O813" s="274"/>
      <c r="P813" s="53"/>
      <c r="Q813" s="263"/>
      <c r="R813" s="263"/>
      <c r="S813" s="179"/>
      <c r="T813" s="195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5"/>
      <c r="AF813" s="53"/>
      <c r="AG813" s="55"/>
      <c r="AH813" s="54"/>
      <c r="AI813" s="53"/>
      <c r="AJ813" s="53"/>
      <c r="AK813" s="208"/>
      <c r="AL813" s="54"/>
      <c r="AM813" s="53"/>
      <c r="AN813" s="206"/>
      <c r="AO813" s="54"/>
      <c r="AP813" s="54"/>
      <c r="AQ813" s="54"/>
      <c r="AR813" s="53"/>
      <c r="AS813" s="185"/>
      <c r="AT813" s="56"/>
      <c r="AU813" s="54"/>
      <c r="AV813" s="190"/>
      <c r="AW813" s="185"/>
      <c r="AX813" s="185"/>
      <c r="AY813" s="182"/>
      <c r="AZ813" s="56"/>
      <c r="BA813" s="56"/>
      <c r="BB813" s="56"/>
      <c r="BC813" s="56" t="str">
        <f t="shared" si="108"/>
        <v/>
      </c>
      <c r="BD813" s="56"/>
      <c r="BE813" s="57"/>
      <c r="BF813" s="56"/>
      <c r="BG813" s="56"/>
      <c r="BH813" s="231"/>
      <c r="BI813" s="197">
        <f t="shared" si="109"/>
        <v>0</v>
      </c>
      <c r="BJ813" s="236"/>
      <c r="BK813" s="56"/>
      <c r="BL813" s="56"/>
      <c r="BM813" s="56"/>
      <c r="BN813" s="223"/>
      <c r="BO813" s="53"/>
      <c r="BP813" s="231"/>
      <c r="BQ813" s="59"/>
      <c r="BR813" s="60"/>
      <c r="BS813" s="59"/>
      <c r="BT813" s="238"/>
      <c r="BU813" s="59"/>
      <c r="BV813" s="58" t="e">
        <f t="shared" si="110"/>
        <v>#DIV/0!</v>
      </c>
      <c r="BW813" s="58" t="e">
        <f t="shared" si="111"/>
        <v>#DIV/0!</v>
      </c>
      <c r="BX813" s="58" t="e">
        <f t="shared" si="112"/>
        <v>#DIV/0!</v>
      </c>
      <c r="BY813" s="53"/>
      <c r="BZ813" s="58"/>
      <c r="CA813" s="61"/>
      <c r="CB813" s="56"/>
      <c r="CC813" s="56"/>
      <c r="CD813" s="56"/>
      <c r="CF813" s="62">
        <f t="shared" si="113"/>
        <v>0</v>
      </c>
      <c r="CG813" s="62">
        <f t="shared" si="114"/>
        <v>0</v>
      </c>
      <c r="CH813" s="173">
        <f t="shared" si="115"/>
        <v>0</v>
      </c>
      <c r="CI813" s="62">
        <f t="shared" si="116"/>
        <v>0</v>
      </c>
    </row>
    <row r="814" spans="2:87" ht="20.100000000000001" customHeight="1" x14ac:dyDescent="0.25">
      <c r="B814" s="53"/>
      <c r="C814" s="54"/>
      <c r="D814" s="267"/>
      <c r="E814" s="271"/>
      <c r="F814" s="55"/>
      <c r="G814" s="274"/>
      <c r="H814" s="53"/>
      <c r="I814" s="53"/>
      <c r="J814" s="53"/>
      <c r="K814" s="53"/>
      <c r="L814" s="265"/>
      <c r="M814" s="53"/>
      <c r="N814" s="260"/>
      <c r="O814" s="274"/>
      <c r="P814" s="53"/>
      <c r="Q814" s="263"/>
      <c r="R814" s="263"/>
      <c r="S814" s="179"/>
      <c r="T814" s="195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5"/>
      <c r="AF814" s="53"/>
      <c r="AG814" s="55"/>
      <c r="AH814" s="54"/>
      <c r="AI814" s="53"/>
      <c r="AJ814" s="53"/>
      <c r="AK814" s="208"/>
      <c r="AL814" s="54"/>
      <c r="AM814" s="53"/>
      <c r="AN814" s="206"/>
      <c r="AO814" s="54"/>
      <c r="AP814" s="54"/>
      <c r="AQ814" s="54"/>
      <c r="AR814" s="53"/>
      <c r="AS814" s="185"/>
      <c r="AT814" s="56"/>
      <c r="AU814" s="54"/>
      <c r="AV814" s="190"/>
      <c r="AW814" s="185"/>
      <c r="AX814" s="185"/>
      <c r="AY814" s="182"/>
      <c r="AZ814" s="56"/>
      <c r="BA814" s="56"/>
      <c r="BB814" s="56"/>
      <c r="BC814" s="56" t="str">
        <f t="shared" si="108"/>
        <v/>
      </c>
      <c r="BD814" s="56"/>
      <c r="BE814" s="57"/>
      <c r="BF814" s="56"/>
      <c r="BG814" s="56"/>
      <c r="BH814" s="231"/>
      <c r="BI814" s="197">
        <f t="shared" si="109"/>
        <v>0</v>
      </c>
      <c r="BJ814" s="236"/>
      <c r="BK814" s="56"/>
      <c r="BL814" s="56"/>
      <c r="BM814" s="56"/>
      <c r="BN814" s="223"/>
      <c r="BO814" s="53"/>
      <c r="BP814" s="231"/>
      <c r="BQ814" s="59"/>
      <c r="BR814" s="60"/>
      <c r="BS814" s="59"/>
      <c r="BT814" s="238"/>
      <c r="BU814" s="59"/>
      <c r="BV814" s="58" t="e">
        <f t="shared" si="110"/>
        <v>#DIV/0!</v>
      </c>
      <c r="BW814" s="58" t="e">
        <f t="shared" si="111"/>
        <v>#DIV/0!</v>
      </c>
      <c r="BX814" s="58" t="e">
        <f t="shared" si="112"/>
        <v>#DIV/0!</v>
      </c>
      <c r="BY814" s="53"/>
      <c r="BZ814" s="58"/>
      <c r="CA814" s="61"/>
      <c r="CB814" s="56"/>
      <c r="CC814" s="56"/>
      <c r="CD814" s="56"/>
      <c r="CF814" s="62">
        <f t="shared" si="113"/>
        <v>0</v>
      </c>
      <c r="CG814" s="62">
        <f t="shared" si="114"/>
        <v>0</v>
      </c>
      <c r="CH814" s="173">
        <f t="shared" si="115"/>
        <v>0</v>
      </c>
      <c r="CI814" s="62">
        <f t="shared" si="116"/>
        <v>0</v>
      </c>
    </row>
    <row r="815" spans="2:87" ht="20.100000000000001" customHeight="1" x14ac:dyDescent="0.25">
      <c r="B815" s="53"/>
      <c r="C815" s="54"/>
      <c r="D815" s="267"/>
      <c r="E815" s="271"/>
      <c r="F815" s="55"/>
      <c r="G815" s="274"/>
      <c r="H815" s="53"/>
      <c r="I815" s="53"/>
      <c r="J815" s="53"/>
      <c r="K815" s="53"/>
      <c r="L815" s="265"/>
      <c r="M815" s="53"/>
      <c r="N815" s="260"/>
      <c r="O815" s="274"/>
      <c r="P815" s="53"/>
      <c r="Q815" s="263"/>
      <c r="R815" s="263"/>
      <c r="S815" s="179"/>
      <c r="T815" s="195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5"/>
      <c r="AF815" s="53"/>
      <c r="AG815" s="55"/>
      <c r="AH815" s="54"/>
      <c r="AI815" s="53"/>
      <c r="AJ815" s="53"/>
      <c r="AK815" s="208"/>
      <c r="AL815" s="54"/>
      <c r="AM815" s="53"/>
      <c r="AN815" s="206"/>
      <c r="AO815" s="54"/>
      <c r="AP815" s="54"/>
      <c r="AQ815" s="54"/>
      <c r="AR815" s="53"/>
      <c r="AS815" s="185"/>
      <c r="AT815" s="56"/>
      <c r="AU815" s="54"/>
      <c r="AV815" s="190"/>
      <c r="AW815" s="185"/>
      <c r="AX815" s="185"/>
      <c r="AY815" s="182"/>
      <c r="AZ815" s="56"/>
      <c r="BA815" s="56"/>
      <c r="BB815" s="56"/>
      <c r="BC815" s="56" t="str">
        <f t="shared" si="108"/>
        <v/>
      </c>
      <c r="BD815" s="56"/>
      <c r="BE815" s="57"/>
      <c r="BF815" s="56"/>
      <c r="BG815" s="56"/>
      <c r="BH815" s="231"/>
      <c r="BI815" s="197">
        <f t="shared" si="109"/>
        <v>0</v>
      </c>
      <c r="BJ815" s="236"/>
      <c r="BK815" s="56"/>
      <c r="BL815" s="56"/>
      <c r="BM815" s="56"/>
      <c r="BN815" s="223"/>
      <c r="BO815" s="53"/>
      <c r="BP815" s="231"/>
      <c r="BQ815" s="59"/>
      <c r="BR815" s="60"/>
      <c r="BS815" s="59"/>
      <c r="BT815" s="238"/>
      <c r="BU815" s="59"/>
      <c r="BV815" s="58" t="e">
        <f t="shared" si="110"/>
        <v>#DIV/0!</v>
      </c>
      <c r="BW815" s="58" t="e">
        <f t="shared" si="111"/>
        <v>#DIV/0!</v>
      </c>
      <c r="BX815" s="58" t="e">
        <f t="shared" si="112"/>
        <v>#DIV/0!</v>
      </c>
      <c r="BY815" s="53"/>
      <c r="BZ815" s="58"/>
      <c r="CA815" s="61"/>
      <c r="CB815" s="56"/>
      <c r="CC815" s="56"/>
      <c r="CD815" s="56"/>
      <c r="CF815" s="62">
        <f t="shared" si="113"/>
        <v>0</v>
      </c>
      <c r="CG815" s="62">
        <f t="shared" si="114"/>
        <v>0</v>
      </c>
      <c r="CH815" s="173">
        <f t="shared" si="115"/>
        <v>0</v>
      </c>
      <c r="CI815" s="62">
        <f t="shared" si="116"/>
        <v>0</v>
      </c>
    </row>
    <row r="816" spans="2:87" ht="20.100000000000001" customHeight="1" x14ac:dyDescent="0.25">
      <c r="B816" s="53"/>
      <c r="C816" s="54"/>
      <c r="D816" s="267"/>
      <c r="E816" s="271"/>
      <c r="F816" s="55"/>
      <c r="G816" s="274"/>
      <c r="H816" s="53"/>
      <c r="I816" s="53"/>
      <c r="J816" s="53"/>
      <c r="K816" s="53"/>
      <c r="L816" s="265"/>
      <c r="M816" s="53"/>
      <c r="N816" s="260"/>
      <c r="O816" s="274"/>
      <c r="P816" s="53"/>
      <c r="Q816" s="263"/>
      <c r="R816" s="263"/>
      <c r="S816" s="179"/>
      <c r="T816" s="195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5"/>
      <c r="AF816" s="53"/>
      <c r="AG816" s="55"/>
      <c r="AH816" s="54"/>
      <c r="AI816" s="53"/>
      <c r="AJ816" s="53"/>
      <c r="AK816" s="208"/>
      <c r="AL816" s="54"/>
      <c r="AM816" s="53"/>
      <c r="AN816" s="206"/>
      <c r="AO816" s="54"/>
      <c r="AP816" s="54"/>
      <c r="AQ816" s="54"/>
      <c r="AR816" s="53"/>
      <c r="AS816" s="185"/>
      <c r="AT816" s="56"/>
      <c r="AU816" s="54"/>
      <c r="AV816" s="190"/>
      <c r="AW816" s="185"/>
      <c r="AX816" s="185"/>
      <c r="AY816" s="182"/>
      <c r="AZ816" s="56"/>
      <c r="BA816" s="56"/>
      <c r="BB816" s="56"/>
      <c r="BC816" s="56" t="str">
        <f t="shared" si="108"/>
        <v/>
      </c>
      <c r="BD816" s="56"/>
      <c r="BE816" s="57"/>
      <c r="BF816" s="56"/>
      <c r="BG816" s="56"/>
      <c r="BH816" s="231"/>
      <c r="BI816" s="197">
        <f t="shared" si="109"/>
        <v>0</v>
      </c>
      <c r="BJ816" s="236"/>
      <c r="BK816" s="56"/>
      <c r="BL816" s="56"/>
      <c r="BM816" s="56"/>
      <c r="BN816" s="223"/>
      <c r="BO816" s="53"/>
      <c r="BP816" s="231"/>
      <c r="BQ816" s="59"/>
      <c r="BR816" s="60"/>
      <c r="BS816" s="59"/>
      <c r="BT816" s="238"/>
      <c r="BU816" s="59"/>
      <c r="BV816" s="58" t="e">
        <f t="shared" si="110"/>
        <v>#DIV/0!</v>
      </c>
      <c r="BW816" s="58" t="e">
        <f t="shared" si="111"/>
        <v>#DIV/0!</v>
      </c>
      <c r="BX816" s="58" t="e">
        <f t="shared" si="112"/>
        <v>#DIV/0!</v>
      </c>
      <c r="BY816" s="53"/>
      <c r="BZ816" s="58"/>
      <c r="CA816" s="61"/>
      <c r="CB816" s="56"/>
      <c r="CC816" s="56"/>
      <c r="CD816" s="56"/>
      <c r="CF816" s="62">
        <f t="shared" si="113"/>
        <v>0</v>
      </c>
      <c r="CG816" s="62">
        <f t="shared" si="114"/>
        <v>0</v>
      </c>
      <c r="CH816" s="173">
        <f t="shared" si="115"/>
        <v>0</v>
      </c>
      <c r="CI816" s="62">
        <f t="shared" si="116"/>
        <v>0</v>
      </c>
    </row>
    <row r="817" spans="2:87" ht="20.100000000000001" customHeight="1" x14ac:dyDescent="0.25">
      <c r="B817" s="53"/>
      <c r="C817" s="54"/>
      <c r="D817" s="267"/>
      <c r="E817" s="271"/>
      <c r="F817" s="55"/>
      <c r="G817" s="274"/>
      <c r="H817" s="53"/>
      <c r="I817" s="53"/>
      <c r="J817" s="53"/>
      <c r="K817" s="53"/>
      <c r="L817" s="265"/>
      <c r="M817" s="53"/>
      <c r="N817" s="260"/>
      <c r="O817" s="274"/>
      <c r="P817" s="53"/>
      <c r="Q817" s="263"/>
      <c r="R817" s="263"/>
      <c r="S817" s="179"/>
      <c r="T817" s="195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5"/>
      <c r="AF817" s="53"/>
      <c r="AG817" s="55"/>
      <c r="AH817" s="54"/>
      <c r="AI817" s="53"/>
      <c r="AJ817" s="53"/>
      <c r="AK817" s="208"/>
      <c r="AL817" s="54"/>
      <c r="AM817" s="53"/>
      <c r="AN817" s="206"/>
      <c r="AO817" s="54"/>
      <c r="AP817" s="54"/>
      <c r="AQ817" s="54"/>
      <c r="AR817" s="53"/>
      <c r="AS817" s="185"/>
      <c r="AT817" s="56"/>
      <c r="AU817" s="54"/>
      <c r="AV817" s="190"/>
      <c r="AW817" s="185"/>
      <c r="AX817" s="185"/>
      <c r="AY817" s="182"/>
      <c r="AZ817" s="56"/>
      <c r="BA817" s="56"/>
      <c r="BB817" s="56"/>
      <c r="BC817" s="56" t="str">
        <f t="shared" si="108"/>
        <v/>
      </c>
      <c r="BD817" s="56"/>
      <c r="BE817" s="57"/>
      <c r="BF817" s="56"/>
      <c r="BG817" s="56"/>
      <c r="BH817" s="231"/>
      <c r="BI817" s="197">
        <f t="shared" si="109"/>
        <v>0</v>
      </c>
      <c r="BJ817" s="236"/>
      <c r="BK817" s="56"/>
      <c r="BL817" s="56"/>
      <c r="BM817" s="56"/>
      <c r="BN817" s="223"/>
      <c r="BO817" s="53"/>
      <c r="BP817" s="231"/>
      <c r="BQ817" s="59"/>
      <c r="BR817" s="60"/>
      <c r="BS817" s="59"/>
      <c r="BT817" s="238"/>
      <c r="BU817" s="59"/>
      <c r="BV817" s="58" t="e">
        <f t="shared" si="110"/>
        <v>#DIV/0!</v>
      </c>
      <c r="BW817" s="58" t="e">
        <f t="shared" si="111"/>
        <v>#DIV/0!</v>
      </c>
      <c r="BX817" s="58" t="e">
        <f t="shared" si="112"/>
        <v>#DIV/0!</v>
      </c>
      <c r="BY817" s="53"/>
      <c r="BZ817" s="58"/>
      <c r="CA817" s="61"/>
      <c r="CB817" s="56"/>
      <c r="CC817" s="56"/>
      <c r="CD817" s="56"/>
      <c r="CF817" s="62">
        <f t="shared" si="113"/>
        <v>0</v>
      </c>
      <c r="CG817" s="62">
        <f t="shared" si="114"/>
        <v>0</v>
      </c>
      <c r="CH817" s="173">
        <f t="shared" si="115"/>
        <v>0</v>
      </c>
      <c r="CI817" s="62">
        <f t="shared" si="116"/>
        <v>0</v>
      </c>
    </row>
    <row r="818" spans="2:87" ht="20.100000000000001" customHeight="1" x14ac:dyDescent="0.25">
      <c r="B818" s="53"/>
      <c r="C818" s="54"/>
      <c r="D818" s="267"/>
      <c r="E818" s="271"/>
      <c r="F818" s="55"/>
      <c r="G818" s="274"/>
      <c r="H818" s="53"/>
      <c r="I818" s="53"/>
      <c r="J818" s="53"/>
      <c r="K818" s="53"/>
      <c r="L818" s="265"/>
      <c r="M818" s="53"/>
      <c r="N818" s="260"/>
      <c r="O818" s="274"/>
      <c r="P818" s="53"/>
      <c r="Q818" s="263"/>
      <c r="R818" s="263"/>
      <c r="S818" s="179"/>
      <c r="T818" s="195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5"/>
      <c r="AF818" s="53"/>
      <c r="AG818" s="55"/>
      <c r="AH818" s="54"/>
      <c r="AI818" s="53"/>
      <c r="AJ818" s="53"/>
      <c r="AK818" s="208"/>
      <c r="AL818" s="54"/>
      <c r="AM818" s="53"/>
      <c r="AN818" s="206"/>
      <c r="AO818" s="54"/>
      <c r="AP818" s="54"/>
      <c r="AQ818" s="54"/>
      <c r="AR818" s="53"/>
      <c r="AS818" s="185"/>
      <c r="AT818" s="56"/>
      <c r="AU818" s="54"/>
      <c r="AV818" s="190"/>
      <c r="AW818" s="185"/>
      <c r="AX818" s="185"/>
      <c r="AY818" s="182"/>
      <c r="AZ818" s="56"/>
      <c r="BA818" s="56"/>
      <c r="BB818" s="56"/>
      <c r="BC818" s="56" t="str">
        <f t="shared" si="108"/>
        <v/>
      </c>
      <c r="BD818" s="56"/>
      <c r="BE818" s="57"/>
      <c r="BF818" s="56"/>
      <c r="BG818" s="56"/>
      <c r="BH818" s="231"/>
      <c r="BI818" s="197">
        <f t="shared" si="109"/>
        <v>0</v>
      </c>
      <c r="BJ818" s="236"/>
      <c r="BK818" s="56"/>
      <c r="BL818" s="56"/>
      <c r="BM818" s="56"/>
      <c r="BN818" s="223"/>
      <c r="BO818" s="53"/>
      <c r="BP818" s="231"/>
      <c r="BQ818" s="59"/>
      <c r="BR818" s="60"/>
      <c r="BS818" s="59"/>
      <c r="BT818" s="238"/>
      <c r="BU818" s="59"/>
      <c r="BV818" s="58" t="e">
        <f t="shared" si="110"/>
        <v>#DIV/0!</v>
      </c>
      <c r="BW818" s="58" t="e">
        <f t="shared" si="111"/>
        <v>#DIV/0!</v>
      </c>
      <c r="BX818" s="58" t="e">
        <f t="shared" si="112"/>
        <v>#DIV/0!</v>
      </c>
      <c r="BY818" s="53"/>
      <c r="BZ818" s="58"/>
      <c r="CA818" s="61"/>
      <c r="CB818" s="56"/>
      <c r="CC818" s="56"/>
      <c r="CD818" s="56"/>
      <c r="CF818" s="62">
        <f t="shared" si="113"/>
        <v>0</v>
      </c>
      <c r="CG818" s="62">
        <f t="shared" si="114"/>
        <v>0</v>
      </c>
      <c r="CH818" s="173">
        <f t="shared" si="115"/>
        <v>0</v>
      </c>
      <c r="CI818" s="62">
        <f t="shared" si="116"/>
        <v>0</v>
      </c>
    </row>
    <row r="819" spans="2:87" ht="20.100000000000001" customHeight="1" x14ac:dyDescent="0.25">
      <c r="B819" s="53"/>
      <c r="C819" s="54"/>
      <c r="D819" s="267"/>
      <c r="E819" s="271"/>
      <c r="F819" s="55"/>
      <c r="G819" s="274"/>
      <c r="H819" s="53"/>
      <c r="I819" s="53"/>
      <c r="J819" s="53"/>
      <c r="K819" s="53"/>
      <c r="L819" s="265"/>
      <c r="M819" s="53"/>
      <c r="N819" s="260"/>
      <c r="O819" s="274"/>
      <c r="P819" s="53"/>
      <c r="Q819" s="263"/>
      <c r="R819" s="263"/>
      <c r="S819" s="179"/>
      <c r="T819" s="195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5"/>
      <c r="AF819" s="53"/>
      <c r="AG819" s="55"/>
      <c r="AH819" s="54"/>
      <c r="AI819" s="53"/>
      <c r="AJ819" s="53"/>
      <c r="AK819" s="208"/>
      <c r="AL819" s="54"/>
      <c r="AM819" s="53"/>
      <c r="AN819" s="206"/>
      <c r="AO819" s="54"/>
      <c r="AP819" s="54"/>
      <c r="AQ819" s="54"/>
      <c r="AR819" s="53"/>
      <c r="AS819" s="185"/>
      <c r="AT819" s="56"/>
      <c r="AU819" s="54"/>
      <c r="AV819" s="190"/>
      <c r="AW819" s="185"/>
      <c r="AX819" s="185"/>
      <c r="AY819" s="182"/>
      <c r="AZ819" s="56"/>
      <c r="BA819" s="56"/>
      <c r="BB819" s="56"/>
      <c r="BC819" s="56" t="str">
        <f t="shared" si="108"/>
        <v/>
      </c>
      <c r="BD819" s="56"/>
      <c r="BE819" s="57"/>
      <c r="BF819" s="56"/>
      <c r="BG819" s="56"/>
      <c r="BH819" s="231"/>
      <c r="BI819" s="197">
        <f t="shared" si="109"/>
        <v>0</v>
      </c>
      <c r="BJ819" s="236"/>
      <c r="BK819" s="56"/>
      <c r="BL819" s="56"/>
      <c r="BM819" s="56"/>
      <c r="BN819" s="223"/>
      <c r="BO819" s="53"/>
      <c r="BP819" s="231"/>
      <c r="BQ819" s="59"/>
      <c r="BR819" s="60"/>
      <c r="BS819" s="59"/>
      <c r="BT819" s="238"/>
      <c r="BU819" s="59"/>
      <c r="BV819" s="58" t="e">
        <f t="shared" si="110"/>
        <v>#DIV/0!</v>
      </c>
      <c r="BW819" s="58" t="e">
        <f t="shared" si="111"/>
        <v>#DIV/0!</v>
      </c>
      <c r="BX819" s="58" t="e">
        <f t="shared" si="112"/>
        <v>#DIV/0!</v>
      </c>
      <c r="BY819" s="53"/>
      <c r="BZ819" s="58"/>
      <c r="CA819" s="61"/>
      <c r="CB819" s="56"/>
      <c r="CC819" s="56"/>
      <c r="CD819" s="56"/>
      <c r="CF819" s="62">
        <f t="shared" si="113"/>
        <v>0</v>
      </c>
      <c r="CG819" s="62">
        <f t="shared" si="114"/>
        <v>0</v>
      </c>
      <c r="CH819" s="173">
        <f t="shared" si="115"/>
        <v>0</v>
      </c>
      <c r="CI819" s="62">
        <f t="shared" si="116"/>
        <v>0</v>
      </c>
    </row>
    <row r="820" spans="2:87" ht="20.100000000000001" customHeight="1" x14ac:dyDescent="0.25">
      <c r="B820" s="53"/>
      <c r="C820" s="54"/>
      <c r="D820" s="267"/>
      <c r="E820" s="271"/>
      <c r="F820" s="55"/>
      <c r="G820" s="274"/>
      <c r="H820" s="53"/>
      <c r="I820" s="53"/>
      <c r="J820" s="53"/>
      <c r="K820" s="53"/>
      <c r="L820" s="265"/>
      <c r="M820" s="53"/>
      <c r="N820" s="260"/>
      <c r="O820" s="274"/>
      <c r="P820" s="53"/>
      <c r="Q820" s="263"/>
      <c r="R820" s="263"/>
      <c r="S820" s="179"/>
      <c r="T820" s="195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5"/>
      <c r="AF820" s="53"/>
      <c r="AG820" s="55"/>
      <c r="AH820" s="54"/>
      <c r="AI820" s="53"/>
      <c r="AJ820" s="53"/>
      <c r="AK820" s="208"/>
      <c r="AL820" s="54"/>
      <c r="AM820" s="53"/>
      <c r="AN820" s="206"/>
      <c r="AO820" s="54"/>
      <c r="AP820" s="54"/>
      <c r="AQ820" s="54"/>
      <c r="AR820" s="53"/>
      <c r="AS820" s="185"/>
      <c r="AT820" s="56"/>
      <c r="AU820" s="54"/>
      <c r="AV820" s="190"/>
      <c r="AW820" s="185"/>
      <c r="AX820" s="185"/>
      <c r="AY820" s="182"/>
      <c r="AZ820" s="56"/>
      <c r="BA820" s="56"/>
      <c r="BB820" s="56"/>
      <c r="BC820" s="56" t="str">
        <f t="shared" si="108"/>
        <v/>
      </c>
      <c r="BD820" s="56"/>
      <c r="BE820" s="57"/>
      <c r="BF820" s="56"/>
      <c r="BG820" s="56"/>
      <c r="BH820" s="231"/>
      <c r="BI820" s="197">
        <f t="shared" si="109"/>
        <v>0</v>
      </c>
      <c r="BJ820" s="236"/>
      <c r="BK820" s="56"/>
      <c r="BL820" s="56"/>
      <c r="BM820" s="56"/>
      <c r="BN820" s="223"/>
      <c r="BO820" s="53"/>
      <c r="BP820" s="231"/>
      <c r="BQ820" s="59"/>
      <c r="BR820" s="60"/>
      <c r="BS820" s="59"/>
      <c r="BT820" s="238"/>
      <c r="BU820" s="59"/>
      <c r="BV820" s="58" t="e">
        <f t="shared" si="110"/>
        <v>#DIV/0!</v>
      </c>
      <c r="BW820" s="58" t="e">
        <f t="shared" si="111"/>
        <v>#DIV/0!</v>
      </c>
      <c r="BX820" s="58" t="e">
        <f t="shared" si="112"/>
        <v>#DIV/0!</v>
      </c>
      <c r="BY820" s="53"/>
      <c r="BZ820" s="58"/>
      <c r="CA820" s="61"/>
      <c r="CB820" s="56"/>
      <c r="CC820" s="56"/>
      <c r="CD820" s="56"/>
      <c r="CF820" s="62">
        <f t="shared" si="113"/>
        <v>0</v>
      </c>
      <c r="CG820" s="62">
        <f t="shared" si="114"/>
        <v>0</v>
      </c>
      <c r="CH820" s="173">
        <f t="shared" si="115"/>
        <v>0</v>
      </c>
      <c r="CI820" s="62">
        <f t="shared" si="116"/>
        <v>0</v>
      </c>
    </row>
    <row r="821" spans="2:87" ht="20.100000000000001" customHeight="1" x14ac:dyDescent="0.25">
      <c r="B821" s="53"/>
      <c r="C821" s="54"/>
      <c r="D821" s="267"/>
      <c r="E821" s="271"/>
      <c r="F821" s="55"/>
      <c r="G821" s="274"/>
      <c r="H821" s="53"/>
      <c r="I821" s="53"/>
      <c r="J821" s="53"/>
      <c r="K821" s="53"/>
      <c r="L821" s="265"/>
      <c r="M821" s="53"/>
      <c r="N821" s="260"/>
      <c r="O821" s="274"/>
      <c r="P821" s="53"/>
      <c r="Q821" s="263"/>
      <c r="R821" s="263"/>
      <c r="S821" s="179"/>
      <c r="T821" s="195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5"/>
      <c r="AF821" s="53"/>
      <c r="AG821" s="55"/>
      <c r="AH821" s="54"/>
      <c r="AI821" s="53"/>
      <c r="AJ821" s="53"/>
      <c r="AK821" s="208"/>
      <c r="AL821" s="54"/>
      <c r="AM821" s="53"/>
      <c r="AN821" s="206"/>
      <c r="AO821" s="54"/>
      <c r="AP821" s="54"/>
      <c r="AQ821" s="54"/>
      <c r="AR821" s="53"/>
      <c r="AS821" s="185"/>
      <c r="AT821" s="56"/>
      <c r="AU821" s="54"/>
      <c r="AV821" s="190"/>
      <c r="AW821" s="185"/>
      <c r="AX821" s="185"/>
      <c r="AY821" s="182"/>
      <c r="AZ821" s="56"/>
      <c r="BA821" s="56"/>
      <c r="BB821" s="56"/>
      <c r="BC821" s="56" t="str">
        <f t="shared" si="108"/>
        <v/>
      </c>
      <c r="BD821" s="56"/>
      <c r="BE821" s="57"/>
      <c r="BF821" s="56"/>
      <c r="BG821" s="56"/>
      <c r="BH821" s="231"/>
      <c r="BI821" s="197">
        <f t="shared" si="109"/>
        <v>0</v>
      </c>
      <c r="BJ821" s="236"/>
      <c r="BK821" s="56"/>
      <c r="BL821" s="56"/>
      <c r="BM821" s="56"/>
      <c r="BN821" s="223"/>
      <c r="BO821" s="53"/>
      <c r="BP821" s="231"/>
      <c r="BQ821" s="59"/>
      <c r="BR821" s="60"/>
      <c r="BS821" s="59"/>
      <c r="BT821" s="238"/>
      <c r="BU821" s="59"/>
      <c r="BV821" s="58" t="e">
        <f t="shared" si="110"/>
        <v>#DIV/0!</v>
      </c>
      <c r="BW821" s="58" t="e">
        <f t="shared" si="111"/>
        <v>#DIV/0!</v>
      </c>
      <c r="BX821" s="58" t="e">
        <f t="shared" si="112"/>
        <v>#DIV/0!</v>
      </c>
      <c r="BY821" s="53"/>
      <c r="BZ821" s="58"/>
      <c r="CA821" s="61"/>
      <c r="CB821" s="56"/>
      <c r="CC821" s="56"/>
      <c r="CD821" s="56"/>
      <c r="CF821" s="62">
        <f t="shared" si="113"/>
        <v>0</v>
      </c>
      <c r="CG821" s="62">
        <f t="shared" si="114"/>
        <v>0</v>
      </c>
      <c r="CH821" s="173">
        <f t="shared" si="115"/>
        <v>0</v>
      </c>
      <c r="CI821" s="62">
        <f t="shared" si="116"/>
        <v>0</v>
      </c>
    </row>
    <row r="822" spans="2:87" ht="20.100000000000001" customHeight="1" x14ac:dyDescent="0.25">
      <c r="B822" s="53"/>
      <c r="C822" s="54"/>
      <c r="D822" s="267"/>
      <c r="E822" s="271"/>
      <c r="F822" s="55"/>
      <c r="G822" s="274"/>
      <c r="H822" s="53"/>
      <c r="I822" s="53"/>
      <c r="J822" s="53"/>
      <c r="K822" s="53"/>
      <c r="L822" s="265"/>
      <c r="M822" s="53"/>
      <c r="N822" s="260"/>
      <c r="O822" s="274"/>
      <c r="P822" s="53"/>
      <c r="Q822" s="263"/>
      <c r="R822" s="263"/>
      <c r="S822" s="179"/>
      <c r="T822" s="195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5"/>
      <c r="AF822" s="53"/>
      <c r="AG822" s="55"/>
      <c r="AH822" s="54"/>
      <c r="AI822" s="53"/>
      <c r="AJ822" s="53"/>
      <c r="AK822" s="208"/>
      <c r="AL822" s="54"/>
      <c r="AM822" s="53"/>
      <c r="AN822" s="206"/>
      <c r="AO822" s="54"/>
      <c r="AP822" s="54"/>
      <c r="AQ822" s="54"/>
      <c r="AR822" s="53"/>
      <c r="AS822" s="185"/>
      <c r="AT822" s="56"/>
      <c r="AU822" s="54"/>
      <c r="AV822" s="190"/>
      <c r="AW822" s="185"/>
      <c r="AX822" s="185"/>
      <c r="AY822" s="182"/>
      <c r="AZ822" s="56"/>
      <c r="BA822" s="56"/>
      <c r="BB822" s="56"/>
      <c r="BC822" s="56" t="str">
        <f t="shared" si="108"/>
        <v/>
      </c>
      <c r="BD822" s="56"/>
      <c r="BE822" s="57"/>
      <c r="BF822" s="56"/>
      <c r="BG822" s="56"/>
      <c r="BH822" s="231"/>
      <c r="BI822" s="197">
        <f t="shared" si="109"/>
        <v>0</v>
      </c>
      <c r="BJ822" s="236"/>
      <c r="BK822" s="56"/>
      <c r="BL822" s="56"/>
      <c r="BM822" s="56"/>
      <c r="BN822" s="223"/>
      <c r="BO822" s="53"/>
      <c r="BP822" s="231"/>
      <c r="BQ822" s="59"/>
      <c r="BR822" s="60"/>
      <c r="BS822" s="59"/>
      <c r="BT822" s="238"/>
      <c r="BU822" s="59"/>
      <c r="BV822" s="58" t="e">
        <f t="shared" si="110"/>
        <v>#DIV/0!</v>
      </c>
      <c r="BW822" s="58" t="e">
        <f t="shared" si="111"/>
        <v>#DIV/0!</v>
      </c>
      <c r="BX822" s="58" t="e">
        <f t="shared" si="112"/>
        <v>#DIV/0!</v>
      </c>
      <c r="BY822" s="53"/>
      <c r="BZ822" s="58"/>
      <c r="CA822" s="61"/>
      <c r="CB822" s="56"/>
      <c r="CC822" s="56"/>
      <c r="CD822" s="56"/>
      <c r="CF822" s="62">
        <f t="shared" si="113"/>
        <v>0</v>
      </c>
      <c r="CG822" s="62">
        <f t="shared" si="114"/>
        <v>0</v>
      </c>
      <c r="CH822" s="173">
        <f t="shared" si="115"/>
        <v>0</v>
      </c>
      <c r="CI822" s="62">
        <f t="shared" si="116"/>
        <v>0</v>
      </c>
    </row>
    <row r="823" spans="2:87" ht="20.100000000000001" customHeight="1" x14ac:dyDescent="0.25">
      <c r="B823" s="53"/>
      <c r="C823" s="54"/>
      <c r="D823" s="267"/>
      <c r="E823" s="271"/>
      <c r="F823" s="55"/>
      <c r="G823" s="274"/>
      <c r="H823" s="53"/>
      <c r="I823" s="53"/>
      <c r="J823" s="53"/>
      <c r="K823" s="53"/>
      <c r="L823" s="265"/>
      <c r="M823" s="53"/>
      <c r="N823" s="260"/>
      <c r="O823" s="274"/>
      <c r="P823" s="53"/>
      <c r="Q823" s="263"/>
      <c r="R823" s="263"/>
      <c r="S823" s="179"/>
      <c r="T823" s="195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5"/>
      <c r="AF823" s="53"/>
      <c r="AG823" s="55"/>
      <c r="AH823" s="54"/>
      <c r="AI823" s="53"/>
      <c r="AJ823" s="53"/>
      <c r="AK823" s="208"/>
      <c r="AL823" s="54"/>
      <c r="AM823" s="53"/>
      <c r="AN823" s="206"/>
      <c r="AO823" s="54"/>
      <c r="AP823" s="54"/>
      <c r="AQ823" s="54"/>
      <c r="AR823" s="53"/>
      <c r="AS823" s="185"/>
      <c r="AT823" s="56"/>
      <c r="AU823" s="54"/>
      <c r="AV823" s="190"/>
      <c r="AW823" s="185"/>
      <c r="AX823" s="185"/>
      <c r="AY823" s="182"/>
      <c r="AZ823" s="56"/>
      <c r="BA823" s="56"/>
      <c r="BB823" s="56"/>
      <c r="BC823" s="56" t="str">
        <f t="shared" si="108"/>
        <v/>
      </c>
      <c r="BD823" s="56"/>
      <c r="BE823" s="57"/>
      <c r="BF823" s="56"/>
      <c r="BG823" s="56"/>
      <c r="BH823" s="231"/>
      <c r="BI823" s="197">
        <f t="shared" si="109"/>
        <v>0</v>
      </c>
      <c r="BJ823" s="236"/>
      <c r="BK823" s="56"/>
      <c r="BL823" s="56"/>
      <c r="BM823" s="56"/>
      <c r="BN823" s="223"/>
      <c r="BO823" s="53"/>
      <c r="BP823" s="231"/>
      <c r="BQ823" s="59"/>
      <c r="BR823" s="60"/>
      <c r="BS823" s="59"/>
      <c r="BT823" s="238"/>
      <c r="BU823" s="59"/>
      <c r="BV823" s="58" t="e">
        <f t="shared" si="110"/>
        <v>#DIV/0!</v>
      </c>
      <c r="BW823" s="58" t="e">
        <f t="shared" si="111"/>
        <v>#DIV/0!</v>
      </c>
      <c r="BX823" s="58" t="e">
        <f t="shared" si="112"/>
        <v>#DIV/0!</v>
      </c>
      <c r="BY823" s="53"/>
      <c r="BZ823" s="58"/>
      <c r="CA823" s="61"/>
      <c r="CB823" s="56"/>
      <c r="CC823" s="56"/>
      <c r="CD823" s="56"/>
      <c r="CF823" s="62">
        <f t="shared" si="113"/>
        <v>0</v>
      </c>
      <c r="CG823" s="62">
        <f t="shared" si="114"/>
        <v>0</v>
      </c>
      <c r="CH823" s="173">
        <f t="shared" si="115"/>
        <v>0</v>
      </c>
      <c r="CI823" s="62">
        <f t="shared" si="116"/>
        <v>0</v>
      </c>
    </row>
    <row r="824" spans="2:87" ht="20.100000000000001" customHeight="1" x14ac:dyDescent="0.25">
      <c r="B824" s="53"/>
      <c r="C824" s="54"/>
      <c r="D824" s="267"/>
      <c r="E824" s="271"/>
      <c r="F824" s="55"/>
      <c r="G824" s="274"/>
      <c r="H824" s="53"/>
      <c r="I824" s="53"/>
      <c r="J824" s="53"/>
      <c r="K824" s="53"/>
      <c r="L824" s="265"/>
      <c r="M824" s="53"/>
      <c r="N824" s="260"/>
      <c r="O824" s="274"/>
      <c r="P824" s="53"/>
      <c r="Q824" s="263"/>
      <c r="R824" s="263"/>
      <c r="S824" s="179"/>
      <c r="T824" s="195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5"/>
      <c r="AF824" s="53"/>
      <c r="AG824" s="55"/>
      <c r="AH824" s="54"/>
      <c r="AI824" s="53"/>
      <c r="AJ824" s="53"/>
      <c r="AK824" s="208"/>
      <c r="AL824" s="54"/>
      <c r="AM824" s="53"/>
      <c r="AN824" s="206"/>
      <c r="AO824" s="54"/>
      <c r="AP824" s="54"/>
      <c r="AQ824" s="54"/>
      <c r="AR824" s="53"/>
      <c r="AS824" s="185"/>
      <c r="AT824" s="56"/>
      <c r="AU824" s="54"/>
      <c r="AV824" s="190"/>
      <c r="AW824" s="185"/>
      <c r="AX824" s="185"/>
      <c r="AY824" s="182"/>
      <c r="AZ824" s="56"/>
      <c r="BA824" s="56"/>
      <c r="BB824" s="56"/>
      <c r="BC824" s="56" t="str">
        <f t="shared" si="108"/>
        <v/>
      </c>
      <c r="BD824" s="56"/>
      <c r="BE824" s="57"/>
      <c r="BF824" s="56"/>
      <c r="BG824" s="56"/>
      <c r="BH824" s="231"/>
      <c r="BI824" s="197">
        <f t="shared" si="109"/>
        <v>0</v>
      </c>
      <c r="BJ824" s="236"/>
      <c r="BK824" s="56"/>
      <c r="BL824" s="56"/>
      <c r="BM824" s="56"/>
      <c r="BN824" s="223"/>
      <c r="BO824" s="53"/>
      <c r="BP824" s="231"/>
      <c r="BQ824" s="59"/>
      <c r="BR824" s="60"/>
      <c r="BS824" s="59"/>
      <c r="BT824" s="238"/>
      <c r="BU824" s="59"/>
      <c r="BV824" s="58" t="e">
        <f t="shared" si="110"/>
        <v>#DIV/0!</v>
      </c>
      <c r="BW824" s="58" t="e">
        <f t="shared" si="111"/>
        <v>#DIV/0!</v>
      </c>
      <c r="BX824" s="58" t="e">
        <f t="shared" si="112"/>
        <v>#DIV/0!</v>
      </c>
      <c r="BY824" s="53"/>
      <c r="BZ824" s="58"/>
      <c r="CA824" s="61"/>
      <c r="CB824" s="56"/>
      <c r="CC824" s="56"/>
      <c r="CD824" s="56"/>
      <c r="CF824" s="62">
        <f t="shared" si="113"/>
        <v>0</v>
      </c>
      <c r="CG824" s="62">
        <f t="shared" si="114"/>
        <v>0</v>
      </c>
      <c r="CH824" s="173">
        <f t="shared" si="115"/>
        <v>0</v>
      </c>
      <c r="CI824" s="62">
        <f t="shared" si="116"/>
        <v>0</v>
      </c>
    </row>
    <row r="825" spans="2:87" ht="20.100000000000001" customHeight="1" x14ac:dyDescent="0.25">
      <c r="B825" s="53"/>
      <c r="C825" s="54"/>
      <c r="D825" s="267"/>
      <c r="E825" s="271"/>
      <c r="F825" s="55"/>
      <c r="G825" s="274"/>
      <c r="H825" s="53"/>
      <c r="I825" s="53"/>
      <c r="J825" s="53"/>
      <c r="K825" s="53"/>
      <c r="L825" s="265"/>
      <c r="M825" s="53"/>
      <c r="N825" s="260"/>
      <c r="O825" s="274"/>
      <c r="P825" s="53"/>
      <c r="Q825" s="263"/>
      <c r="R825" s="263"/>
      <c r="S825" s="179"/>
      <c r="T825" s="195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5"/>
      <c r="AF825" s="53"/>
      <c r="AG825" s="55"/>
      <c r="AH825" s="54"/>
      <c r="AI825" s="53"/>
      <c r="AJ825" s="53"/>
      <c r="AK825" s="208"/>
      <c r="AL825" s="54"/>
      <c r="AM825" s="53"/>
      <c r="AN825" s="206"/>
      <c r="AO825" s="54"/>
      <c r="AP825" s="54"/>
      <c r="AQ825" s="54"/>
      <c r="AR825" s="53"/>
      <c r="AS825" s="185"/>
      <c r="AT825" s="56"/>
      <c r="AU825" s="54"/>
      <c r="AV825" s="190"/>
      <c r="AW825" s="185"/>
      <c r="AX825" s="185"/>
      <c r="AY825" s="182"/>
      <c r="AZ825" s="56"/>
      <c r="BA825" s="56"/>
      <c r="BB825" s="56"/>
      <c r="BC825" s="56" t="str">
        <f t="shared" si="108"/>
        <v/>
      </c>
      <c r="BD825" s="56"/>
      <c r="BE825" s="57"/>
      <c r="BF825" s="56"/>
      <c r="BG825" s="56"/>
      <c r="BH825" s="231"/>
      <c r="BI825" s="197">
        <f t="shared" si="109"/>
        <v>0</v>
      </c>
      <c r="BJ825" s="236"/>
      <c r="BK825" s="56"/>
      <c r="BL825" s="56"/>
      <c r="BM825" s="56"/>
      <c r="BN825" s="223"/>
      <c r="BO825" s="53"/>
      <c r="BP825" s="231"/>
      <c r="BQ825" s="59"/>
      <c r="BR825" s="60"/>
      <c r="BS825" s="59"/>
      <c r="BT825" s="238"/>
      <c r="BU825" s="59"/>
      <c r="BV825" s="58" t="e">
        <f t="shared" si="110"/>
        <v>#DIV/0!</v>
      </c>
      <c r="BW825" s="58" t="e">
        <f t="shared" si="111"/>
        <v>#DIV/0!</v>
      </c>
      <c r="BX825" s="58" t="e">
        <f t="shared" si="112"/>
        <v>#DIV/0!</v>
      </c>
      <c r="BY825" s="53"/>
      <c r="BZ825" s="58"/>
      <c r="CA825" s="61"/>
      <c r="CB825" s="56"/>
      <c r="CC825" s="56"/>
      <c r="CD825" s="56"/>
      <c r="CF825" s="62">
        <f t="shared" si="113"/>
        <v>0</v>
      </c>
      <c r="CG825" s="62">
        <f t="shared" si="114"/>
        <v>0</v>
      </c>
      <c r="CH825" s="173">
        <f t="shared" si="115"/>
        <v>0</v>
      </c>
      <c r="CI825" s="62">
        <f t="shared" si="116"/>
        <v>0</v>
      </c>
    </row>
    <row r="826" spans="2:87" ht="20.100000000000001" customHeight="1" x14ac:dyDescent="0.25">
      <c r="B826" s="53"/>
      <c r="C826" s="54"/>
      <c r="D826" s="267"/>
      <c r="E826" s="271"/>
      <c r="F826" s="55"/>
      <c r="G826" s="274"/>
      <c r="H826" s="53"/>
      <c r="I826" s="53"/>
      <c r="J826" s="53"/>
      <c r="K826" s="53"/>
      <c r="L826" s="265"/>
      <c r="M826" s="53"/>
      <c r="N826" s="260"/>
      <c r="O826" s="274"/>
      <c r="P826" s="53"/>
      <c r="Q826" s="263"/>
      <c r="R826" s="263"/>
      <c r="S826" s="179"/>
      <c r="T826" s="195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5"/>
      <c r="AF826" s="53"/>
      <c r="AG826" s="55"/>
      <c r="AH826" s="54"/>
      <c r="AI826" s="53"/>
      <c r="AJ826" s="53"/>
      <c r="AK826" s="208"/>
      <c r="AL826" s="54"/>
      <c r="AM826" s="53"/>
      <c r="AN826" s="206"/>
      <c r="AO826" s="54"/>
      <c r="AP826" s="54"/>
      <c r="AQ826" s="54"/>
      <c r="AR826" s="53"/>
      <c r="AS826" s="185"/>
      <c r="AT826" s="56"/>
      <c r="AU826" s="54"/>
      <c r="AV826" s="190"/>
      <c r="AW826" s="185"/>
      <c r="AX826" s="185"/>
      <c r="AY826" s="182"/>
      <c r="AZ826" s="56"/>
      <c r="BA826" s="56"/>
      <c r="BB826" s="56"/>
      <c r="BC826" s="56" t="str">
        <f t="shared" si="108"/>
        <v/>
      </c>
      <c r="BD826" s="56"/>
      <c r="BE826" s="57"/>
      <c r="BF826" s="56"/>
      <c r="BG826" s="56"/>
      <c r="BH826" s="231"/>
      <c r="BI826" s="197">
        <f t="shared" si="109"/>
        <v>0</v>
      </c>
      <c r="BJ826" s="236"/>
      <c r="BK826" s="56"/>
      <c r="BL826" s="56"/>
      <c r="BM826" s="56"/>
      <c r="BN826" s="223"/>
      <c r="BO826" s="53"/>
      <c r="BP826" s="231"/>
      <c r="BQ826" s="59"/>
      <c r="BR826" s="60"/>
      <c r="BS826" s="59"/>
      <c r="BT826" s="238"/>
      <c r="BU826" s="59"/>
      <c r="BV826" s="58" t="e">
        <f t="shared" si="110"/>
        <v>#DIV/0!</v>
      </c>
      <c r="BW826" s="58" t="e">
        <f t="shared" si="111"/>
        <v>#DIV/0!</v>
      </c>
      <c r="BX826" s="58" t="e">
        <f t="shared" si="112"/>
        <v>#DIV/0!</v>
      </c>
      <c r="BY826" s="53"/>
      <c r="BZ826" s="58"/>
      <c r="CA826" s="61"/>
      <c r="CB826" s="56"/>
      <c r="CC826" s="56"/>
      <c r="CD826" s="56"/>
      <c r="CF826" s="62">
        <f t="shared" si="113"/>
        <v>0</v>
      </c>
      <c r="CG826" s="62">
        <f t="shared" si="114"/>
        <v>0</v>
      </c>
      <c r="CH826" s="173">
        <f t="shared" si="115"/>
        <v>0</v>
      </c>
      <c r="CI826" s="62">
        <f t="shared" si="116"/>
        <v>0</v>
      </c>
    </row>
    <row r="827" spans="2:87" ht="20.100000000000001" customHeight="1" x14ac:dyDescent="0.25">
      <c r="B827" s="53"/>
      <c r="C827" s="54"/>
      <c r="D827" s="267"/>
      <c r="E827" s="271"/>
      <c r="F827" s="55"/>
      <c r="G827" s="274"/>
      <c r="H827" s="53"/>
      <c r="I827" s="53"/>
      <c r="J827" s="53"/>
      <c r="K827" s="53"/>
      <c r="L827" s="265"/>
      <c r="M827" s="53"/>
      <c r="N827" s="260"/>
      <c r="O827" s="274"/>
      <c r="P827" s="53"/>
      <c r="Q827" s="263"/>
      <c r="R827" s="263"/>
      <c r="S827" s="179"/>
      <c r="T827" s="195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5"/>
      <c r="AF827" s="53"/>
      <c r="AG827" s="55"/>
      <c r="AH827" s="54"/>
      <c r="AI827" s="53"/>
      <c r="AJ827" s="53"/>
      <c r="AK827" s="208"/>
      <c r="AL827" s="54"/>
      <c r="AM827" s="53"/>
      <c r="AN827" s="206"/>
      <c r="AO827" s="54"/>
      <c r="AP827" s="54"/>
      <c r="AQ827" s="54"/>
      <c r="AR827" s="53"/>
      <c r="AS827" s="185"/>
      <c r="AT827" s="56"/>
      <c r="AU827" s="54"/>
      <c r="AV827" s="190"/>
      <c r="AW827" s="185"/>
      <c r="AX827" s="185"/>
      <c r="AY827" s="182"/>
      <c r="AZ827" s="56"/>
      <c r="BA827" s="56"/>
      <c r="BB827" s="56"/>
      <c r="BC827" s="56" t="str">
        <f t="shared" si="108"/>
        <v/>
      </c>
      <c r="BD827" s="56"/>
      <c r="BE827" s="57"/>
      <c r="BF827" s="56"/>
      <c r="BG827" s="56"/>
      <c r="BH827" s="231"/>
      <c r="BI827" s="197">
        <f t="shared" si="109"/>
        <v>0</v>
      </c>
      <c r="BJ827" s="236"/>
      <c r="BK827" s="56"/>
      <c r="BL827" s="56"/>
      <c r="BM827" s="56"/>
      <c r="BN827" s="223"/>
      <c r="BO827" s="53"/>
      <c r="BP827" s="231"/>
      <c r="BQ827" s="59"/>
      <c r="BR827" s="60"/>
      <c r="BS827" s="59"/>
      <c r="BT827" s="238"/>
      <c r="BU827" s="59"/>
      <c r="BV827" s="58" t="e">
        <f t="shared" si="110"/>
        <v>#DIV/0!</v>
      </c>
      <c r="BW827" s="58" t="e">
        <f t="shared" si="111"/>
        <v>#DIV/0!</v>
      </c>
      <c r="BX827" s="58" t="e">
        <f t="shared" si="112"/>
        <v>#DIV/0!</v>
      </c>
      <c r="BY827" s="53"/>
      <c r="BZ827" s="58"/>
      <c r="CA827" s="61"/>
      <c r="CB827" s="56"/>
      <c r="CC827" s="56"/>
      <c r="CD827" s="56"/>
      <c r="CF827" s="62">
        <f t="shared" si="113"/>
        <v>0</v>
      </c>
      <c r="CG827" s="62">
        <f t="shared" si="114"/>
        <v>0</v>
      </c>
      <c r="CH827" s="173">
        <f t="shared" si="115"/>
        <v>0</v>
      </c>
      <c r="CI827" s="62">
        <f t="shared" si="116"/>
        <v>0</v>
      </c>
    </row>
    <row r="828" spans="2:87" ht="20.100000000000001" customHeight="1" x14ac:dyDescent="0.25">
      <c r="B828" s="53"/>
      <c r="C828" s="54"/>
      <c r="D828" s="267"/>
      <c r="E828" s="271"/>
      <c r="F828" s="55"/>
      <c r="G828" s="274"/>
      <c r="H828" s="53"/>
      <c r="I828" s="53"/>
      <c r="J828" s="53"/>
      <c r="K828" s="53"/>
      <c r="L828" s="265"/>
      <c r="M828" s="53"/>
      <c r="N828" s="260"/>
      <c r="O828" s="274"/>
      <c r="P828" s="53"/>
      <c r="Q828" s="263"/>
      <c r="R828" s="263"/>
      <c r="S828" s="179"/>
      <c r="T828" s="195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5"/>
      <c r="AF828" s="53"/>
      <c r="AG828" s="55"/>
      <c r="AH828" s="54"/>
      <c r="AI828" s="53"/>
      <c r="AJ828" s="53"/>
      <c r="AK828" s="208"/>
      <c r="AL828" s="54"/>
      <c r="AM828" s="53"/>
      <c r="AN828" s="206"/>
      <c r="AO828" s="54"/>
      <c r="AP828" s="54"/>
      <c r="AQ828" s="54"/>
      <c r="AR828" s="53"/>
      <c r="AS828" s="185"/>
      <c r="AT828" s="56"/>
      <c r="AU828" s="54"/>
      <c r="AV828" s="190"/>
      <c r="AW828" s="185"/>
      <c r="AX828" s="185"/>
      <c r="AY828" s="182"/>
      <c r="AZ828" s="56"/>
      <c r="BA828" s="56"/>
      <c r="BB828" s="56"/>
      <c r="BC828" s="56" t="str">
        <f t="shared" si="108"/>
        <v/>
      </c>
      <c r="BD828" s="56"/>
      <c r="BE828" s="57"/>
      <c r="BF828" s="56"/>
      <c r="BG828" s="56"/>
      <c r="BH828" s="231"/>
      <c r="BI828" s="197">
        <f t="shared" si="109"/>
        <v>0</v>
      </c>
      <c r="BJ828" s="236"/>
      <c r="BK828" s="56"/>
      <c r="BL828" s="56"/>
      <c r="BM828" s="56"/>
      <c r="BN828" s="223"/>
      <c r="BO828" s="53"/>
      <c r="BP828" s="231"/>
      <c r="BQ828" s="59"/>
      <c r="BR828" s="60"/>
      <c r="BS828" s="59"/>
      <c r="BT828" s="238"/>
      <c r="BU828" s="59"/>
      <c r="BV828" s="58" t="e">
        <f t="shared" si="110"/>
        <v>#DIV/0!</v>
      </c>
      <c r="BW828" s="58" t="e">
        <f t="shared" si="111"/>
        <v>#DIV/0!</v>
      </c>
      <c r="BX828" s="58" t="e">
        <f t="shared" si="112"/>
        <v>#DIV/0!</v>
      </c>
      <c r="BY828" s="53"/>
      <c r="BZ828" s="58"/>
      <c r="CA828" s="61"/>
      <c r="CB828" s="56"/>
      <c r="CC828" s="56"/>
      <c r="CD828" s="56"/>
      <c r="CF828" s="62">
        <f t="shared" si="113"/>
        <v>0</v>
      </c>
      <c r="CG828" s="62">
        <f t="shared" si="114"/>
        <v>0</v>
      </c>
      <c r="CH828" s="173">
        <f t="shared" si="115"/>
        <v>0</v>
      </c>
      <c r="CI828" s="62">
        <f t="shared" si="116"/>
        <v>0</v>
      </c>
    </row>
    <row r="829" spans="2:87" ht="20.100000000000001" customHeight="1" x14ac:dyDescent="0.25">
      <c r="B829" s="53"/>
      <c r="C829" s="54"/>
      <c r="D829" s="267"/>
      <c r="E829" s="271"/>
      <c r="F829" s="55"/>
      <c r="G829" s="274"/>
      <c r="H829" s="53"/>
      <c r="I829" s="53"/>
      <c r="J829" s="53"/>
      <c r="K829" s="53"/>
      <c r="L829" s="265"/>
      <c r="M829" s="53"/>
      <c r="N829" s="260"/>
      <c r="O829" s="274"/>
      <c r="P829" s="53"/>
      <c r="Q829" s="263"/>
      <c r="R829" s="263"/>
      <c r="S829" s="179"/>
      <c r="T829" s="195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5"/>
      <c r="AF829" s="53"/>
      <c r="AG829" s="55"/>
      <c r="AH829" s="54"/>
      <c r="AI829" s="53"/>
      <c r="AJ829" s="53"/>
      <c r="AK829" s="208"/>
      <c r="AL829" s="54"/>
      <c r="AM829" s="53"/>
      <c r="AN829" s="206"/>
      <c r="AO829" s="54"/>
      <c r="AP829" s="54"/>
      <c r="AQ829" s="54"/>
      <c r="AR829" s="53"/>
      <c r="AS829" s="185"/>
      <c r="AT829" s="56"/>
      <c r="AU829" s="54"/>
      <c r="AV829" s="190"/>
      <c r="AW829" s="185"/>
      <c r="AX829" s="185"/>
      <c r="AY829" s="182"/>
      <c r="AZ829" s="56"/>
      <c r="BA829" s="56"/>
      <c r="BB829" s="56"/>
      <c r="BC829" s="56" t="str">
        <f t="shared" si="108"/>
        <v/>
      </c>
      <c r="BD829" s="56"/>
      <c r="BE829" s="57"/>
      <c r="BF829" s="56"/>
      <c r="BG829" s="56"/>
      <c r="BH829" s="231"/>
      <c r="BI829" s="197">
        <f t="shared" si="109"/>
        <v>0</v>
      </c>
      <c r="BJ829" s="236"/>
      <c r="BK829" s="56"/>
      <c r="BL829" s="56"/>
      <c r="BM829" s="56"/>
      <c r="BN829" s="223"/>
      <c r="BO829" s="53"/>
      <c r="BP829" s="231"/>
      <c r="BQ829" s="59"/>
      <c r="BR829" s="60"/>
      <c r="BS829" s="59"/>
      <c r="BT829" s="238"/>
      <c r="BU829" s="59"/>
      <c r="BV829" s="58" t="e">
        <f t="shared" si="110"/>
        <v>#DIV/0!</v>
      </c>
      <c r="BW829" s="58" t="e">
        <f t="shared" si="111"/>
        <v>#DIV/0!</v>
      </c>
      <c r="BX829" s="58" t="e">
        <f t="shared" si="112"/>
        <v>#DIV/0!</v>
      </c>
      <c r="BY829" s="53"/>
      <c r="BZ829" s="58"/>
      <c r="CA829" s="61"/>
      <c r="CB829" s="56"/>
      <c r="CC829" s="56"/>
      <c r="CD829" s="56"/>
      <c r="CF829" s="62">
        <f t="shared" si="113"/>
        <v>0</v>
      </c>
      <c r="CG829" s="62">
        <f t="shared" si="114"/>
        <v>0</v>
      </c>
      <c r="CH829" s="173">
        <f t="shared" si="115"/>
        <v>0</v>
      </c>
      <c r="CI829" s="62">
        <f t="shared" si="116"/>
        <v>0</v>
      </c>
    </row>
    <row r="830" spans="2:87" ht="20.100000000000001" customHeight="1" x14ac:dyDescent="0.25">
      <c r="B830" s="53"/>
      <c r="C830" s="54"/>
      <c r="D830" s="267"/>
      <c r="E830" s="271"/>
      <c r="F830" s="55"/>
      <c r="G830" s="274"/>
      <c r="H830" s="53"/>
      <c r="I830" s="53"/>
      <c r="J830" s="53"/>
      <c r="K830" s="53"/>
      <c r="L830" s="265"/>
      <c r="M830" s="53"/>
      <c r="N830" s="260"/>
      <c r="O830" s="274"/>
      <c r="P830" s="53"/>
      <c r="Q830" s="263"/>
      <c r="R830" s="263"/>
      <c r="S830" s="179"/>
      <c r="T830" s="195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5"/>
      <c r="AF830" s="53"/>
      <c r="AG830" s="55"/>
      <c r="AH830" s="54"/>
      <c r="AI830" s="53"/>
      <c r="AJ830" s="53"/>
      <c r="AK830" s="208"/>
      <c r="AL830" s="54"/>
      <c r="AM830" s="53"/>
      <c r="AN830" s="206"/>
      <c r="AO830" s="54"/>
      <c r="AP830" s="54"/>
      <c r="AQ830" s="54"/>
      <c r="AR830" s="53"/>
      <c r="AS830" s="185"/>
      <c r="AT830" s="56"/>
      <c r="AU830" s="54"/>
      <c r="AV830" s="190"/>
      <c r="AW830" s="185"/>
      <c r="AX830" s="185"/>
      <c r="AY830" s="182"/>
      <c r="AZ830" s="56"/>
      <c r="BA830" s="56"/>
      <c r="BB830" s="56"/>
      <c r="BC830" s="56" t="str">
        <f t="shared" si="108"/>
        <v/>
      </c>
      <c r="BD830" s="56"/>
      <c r="BE830" s="57"/>
      <c r="BF830" s="56"/>
      <c r="BG830" s="56"/>
      <c r="BH830" s="231"/>
      <c r="BI830" s="197">
        <f t="shared" si="109"/>
        <v>0</v>
      </c>
      <c r="BJ830" s="236"/>
      <c r="BK830" s="56"/>
      <c r="BL830" s="56"/>
      <c r="BM830" s="56"/>
      <c r="BN830" s="223"/>
      <c r="BO830" s="53"/>
      <c r="BP830" s="231"/>
      <c r="BQ830" s="59"/>
      <c r="BR830" s="60"/>
      <c r="BS830" s="59"/>
      <c r="BT830" s="238"/>
      <c r="BU830" s="59"/>
      <c r="BV830" s="58" t="e">
        <f t="shared" si="110"/>
        <v>#DIV/0!</v>
      </c>
      <c r="BW830" s="58" t="e">
        <f t="shared" si="111"/>
        <v>#DIV/0!</v>
      </c>
      <c r="BX830" s="58" t="e">
        <f t="shared" si="112"/>
        <v>#DIV/0!</v>
      </c>
      <c r="BY830" s="53"/>
      <c r="BZ830" s="58"/>
      <c r="CA830" s="61"/>
      <c r="CB830" s="56"/>
      <c r="CC830" s="56"/>
      <c r="CD830" s="56"/>
      <c r="CF830" s="62">
        <f t="shared" si="113"/>
        <v>0</v>
      </c>
      <c r="CG830" s="62">
        <f t="shared" si="114"/>
        <v>0</v>
      </c>
      <c r="CH830" s="173">
        <f t="shared" si="115"/>
        <v>0</v>
      </c>
      <c r="CI830" s="62">
        <f t="shared" si="116"/>
        <v>0</v>
      </c>
    </row>
    <row r="831" spans="2:87" ht="20.100000000000001" customHeight="1" x14ac:dyDescent="0.25">
      <c r="B831" s="53"/>
      <c r="C831" s="54"/>
      <c r="D831" s="267"/>
      <c r="E831" s="271"/>
      <c r="F831" s="55"/>
      <c r="G831" s="274"/>
      <c r="H831" s="53"/>
      <c r="I831" s="53"/>
      <c r="J831" s="53"/>
      <c r="K831" s="53"/>
      <c r="L831" s="265"/>
      <c r="M831" s="53"/>
      <c r="N831" s="260"/>
      <c r="O831" s="274"/>
      <c r="P831" s="53"/>
      <c r="Q831" s="263"/>
      <c r="R831" s="263"/>
      <c r="S831" s="179"/>
      <c r="T831" s="195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5"/>
      <c r="AF831" s="53"/>
      <c r="AG831" s="55"/>
      <c r="AH831" s="54"/>
      <c r="AI831" s="53"/>
      <c r="AJ831" s="53"/>
      <c r="AK831" s="208"/>
      <c r="AL831" s="54"/>
      <c r="AM831" s="53"/>
      <c r="AN831" s="206"/>
      <c r="AO831" s="54"/>
      <c r="AP831" s="54"/>
      <c r="AQ831" s="54"/>
      <c r="AR831" s="53"/>
      <c r="AS831" s="185"/>
      <c r="AT831" s="56"/>
      <c r="AU831" s="54"/>
      <c r="AV831" s="190"/>
      <c r="AW831" s="185"/>
      <c r="AX831" s="185"/>
      <c r="AY831" s="182"/>
      <c r="AZ831" s="56"/>
      <c r="BA831" s="56"/>
      <c r="BB831" s="56"/>
      <c r="BC831" s="56" t="str">
        <f t="shared" si="108"/>
        <v/>
      </c>
      <c r="BD831" s="56"/>
      <c r="BE831" s="57"/>
      <c r="BF831" s="56"/>
      <c r="BG831" s="56"/>
      <c r="BH831" s="231"/>
      <c r="BI831" s="197">
        <f t="shared" si="109"/>
        <v>0</v>
      </c>
      <c r="BJ831" s="236"/>
      <c r="BK831" s="56"/>
      <c r="BL831" s="56"/>
      <c r="BM831" s="56"/>
      <c r="BN831" s="223"/>
      <c r="BO831" s="53"/>
      <c r="BP831" s="231"/>
      <c r="BQ831" s="59"/>
      <c r="BR831" s="60"/>
      <c r="BS831" s="59"/>
      <c r="BT831" s="238"/>
      <c r="BU831" s="59"/>
      <c r="BV831" s="58" t="e">
        <f t="shared" si="110"/>
        <v>#DIV/0!</v>
      </c>
      <c r="BW831" s="58" t="e">
        <f t="shared" si="111"/>
        <v>#DIV/0!</v>
      </c>
      <c r="BX831" s="58" t="e">
        <f t="shared" si="112"/>
        <v>#DIV/0!</v>
      </c>
      <c r="BY831" s="53"/>
      <c r="BZ831" s="58"/>
      <c r="CA831" s="61"/>
      <c r="CB831" s="56"/>
      <c r="CC831" s="56"/>
      <c r="CD831" s="56"/>
      <c r="CF831" s="62">
        <f t="shared" si="113"/>
        <v>0</v>
      </c>
      <c r="CG831" s="62">
        <f t="shared" si="114"/>
        <v>0</v>
      </c>
      <c r="CH831" s="173">
        <f t="shared" si="115"/>
        <v>0</v>
      </c>
      <c r="CI831" s="62">
        <f t="shared" si="116"/>
        <v>0</v>
      </c>
    </row>
    <row r="832" spans="2:87" ht="20.100000000000001" customHeight="1" x14ac:dyDescent="0.25">
      <c r="B832" s="53"/>
      <c r="C832" s="54"/>
      <c r="D832" s="267"/>
      <c r="E832" s="271"/>
      <c r="F832" s="55"/>
      <c r="G832" s="274"/>
      <c r="H832" s="53"/>
      <c r="I832" s="53"/>
      <c r="J832" s="53"/>
      <c r="K832" s="53"/>
      <c r="L832" s="265"/>
      <c r="M832" s="53"/>
      <c r="N832" s="260"/>
      <c r="O832" s="274"/>
      <c r="P832" s="53"/>
      <c r="Q832" s="263"/>
      <c r="R832" s="263"/>
      <c r="S832" s="179"/>
      <c r="T832" s="195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5"/>
      <c r="AF832" s="53"/>
      <c r="AG832" s="55"/>
      <c r="AH832" s="54"/>
      <c r="AI832" s="53"/>
      <c r="AJ832" s="53"/>
      <c r="AK832" s="208"/>
      <c r="AL832" s="54"/>
      <c r="AM832" s="53"/>
      <c r="AN832" s="206"/>
      <c r="AO832" s="54"/>
      <c r="AP832" s="54"/>
      <c r="AQ832" s="54"/>
      <c r="AR832" s="53"/>
      <c r="AS832" s="185"/>
      <c r="AT832" s="56"/>
      <c r="AU832" s="54"/>
      <c r="AV832" s="190"/>
      <c r="AW832" s="185"/>
      <c r="AX832" s="185"/>
      <c r="AY832" s="182"/>
      <c r="AZ832" s="56"/>
      <c r="BA832" s="56"/>
      <c r="BB832" s="56"/>
      <c r="BC832" s="56" t="str">
        <f t="shared" si="108"/>
        <v/>
      </c>
      <c r="BD832" s="56"/>
      <c r="BE832" s="57"/>
      <c r="BF832" s="56"/>
      <c r="BG832" s="56"/>
      <c r="BH832" s="231"/>
      <c r="BI832" s="197">
        <f t="shared" si="109"/>
        <v>0</v>
      </c>
      <c r="BJ832" s="236"/>
      <c r="BK832" s="56"/>
      <c r="BL832" s="56"/>
      <c r="BM832" s="56"/>
      <c r="BN832" s="223"/>
      <c r="BO832" s="53"/>
      <c r="BP832" s="231"/>
      <c r="BQ832" s="59"/>
      <c r="BR832" s="60"/>
      <c r="BS832" s="59"/>
      <c r="BT832" s="238"/>
      <c r="BU832" s="59"/>
      <c r="BV832" s="58" t="e">
        <f t="shared" si="110"/>
        <v>#DIV/0!</v>
      </c>
      <c r="BW832" s="58" t="e">
        <f t="shared" si="111"/>
        <v>#DIV/0!</v>
      </c>
      <c r="BX832" s="58" t="e">
        <f t="shared" si="112"/>
        <v>#DIV/0!</v>
      </c>
      <c r="BY832" s="53"/>
      <c r="BZ832" s="58"/>
      <c r="CA832" s="61"/>
      <c r="CB832" s="56"/>
      <c r="CC832" s="56"/>
      <c r="CD832" s="56"/>
      <c r="CF832" s="62">
        <f t="shared" si="113"/>
        <v>0</v>
      </c>
      <c r="CG832" s="62">
        <f t="shared" si="114"/>
        <v>0</v>
      </c>
      <c r="CH832" s="173">
        <f t="shared" si="115"/>
        <v>0</v>
      </c>
      <c r="CI832" s="62">
        <f t="shared" si="116"/>
        <v>0</v>
      </c>
    </row>
    <row r="833" spans="2:87" ht="20.100000000000001" customHeight="1" x14ac:dyDescent="0.25">
      <c r="B833" s="53"/>
      <c r="C833" s="54"/>
      <c r="D833" s="267"/>
      <c r="E833" s="271"/>
      <c r="F833" s="55"/>
      <c r="G833" s="274"/>
      <c r="H833" s="53"/>
      <c r="I833" s="53"/>
      <c r="J833" s="53"/>
      <c r="K833" s="53"/>
      <c r="L833" s="265"/>
      <c r="M833" s="53"/>
      <c r="N833" s="260"/>
      <c r="O833" s="274"/>
      <c r="P833" s="53"/>
      <c r="Q833" s="263"/>
      <c r="R833" s="263"/>
      <c r="S833" s="179"/>
      <c r="T833" s="195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5"/>
      <c r="AF833" s="53"/>
      <c r="AG833" s="55"/>
      <c r="AH833" s="54"/>
      <c r="AI833" s="53"/>
      <c r="AJ833" s="53"/>
      <c r="AK833" s="208"/>
      <c r="AL833" s="54"/>
      <c r="AM833" s="53"/>
      <c r="AN833" s="206"/>
      <c r="AO833" s="54"/>
      <c r="AP833" s="54"/>
      <c r="AQ833" s="54"/>
      <c r="AR833" s="53"/>
      <c r="AS833" s="185"/>
      <c r="AT833" s="56"/>
      <c r="AU833" s="54"/>
      <c r="AV833" s="190"/>
      <c r="AW833" s="185"/>
      <c r="AX833" s="185"/>
      <c r="AY833" s="182"/>
      <c r="AZ833" s="56"/>
      <c r="BA833" s="56"/>
      <c r="BB833" s="56"/>
      <c r="BC833" s="56" t="str">
        <f t="shared" si="108"/>
        <v/>
      </c>
      <c r="BD833" s="56"/>
      <c r="BE833" s="57"/>
      <c r="BF833" s="56"/>
      <c r="BG833" s="56"/>
      <c r="BH833" s="231"/>
      <c r="BI833" s="197">
        <f t="shared" si="109"/>
        <v>0</v>
      </c>
      <c r="BJ833" s="236"/>
      <c r="BK833" s="56"/>
      <c r="BL833" s="56"/>
      <c r="BM833" s="56"/>
      <c r="BN833" s="223"/>
      <c r="BO833" s="53"/>
      <c r="BP833" s="231"/>
      <c r="BQ833" s="59"/>
      <c r="BR833" s="60"/>
      <c r="BS833" s="59"/>
      <c r="BT833" s="238"/>
      <c r="BU833" s="59"/>
      <c r="BV833" s="58" t="e">
        <f t="shared" si="110"/>
        <v>#DIV/0!</v>
      </c>
      <c r="BW833" s="58" t="e">
        <f t="shared" si="111"/>
        <v>#DIV/0!</v>
      </c>
      <c r="BX833" s="58" t="e">
        <f t="shared" si="112"/>
        <v>#DIV/0!</v>
      </c>
      <c r="BY833" s="53"/>
      <c r="BZ833" s="58"/>
      <c r="CA833" s="61"/>
      <c r="CB833" s="56"/>
      <c r="CC833" s="56"/>
      <c r="CD833" s="56"/>
      <c r="CF833" s="62">
        <f t="shared" si="113"/>
        <v>0</v>
      </c>
      <c r="CG833" s="62">
        <f t="shared" si="114"/>
        <v>0</v>
      </c>
      <c r="CH833" s="173">
        <f t="shared" si="115"/>
        <v>0</v>
      </c>
      <c r="CI833" s="62">
        <f t="shared" si="116"/>
        <v>0</v>
      </c>
    </row>
    <row r="834" spans="2:87" ht="20.100000000000001" customHeight="1" x14ac:dyDescent="0.25">
      <c r="B834" s="53"/>
      <c r="C834" s="54"/>
      <c r="D834" s="267"/>
      <c r="E834" s="271"/>
      <c r="F834" s="55"/>
      <c r="G834" s="274"/>
      <c r="H834" s="53"/>
      <c r="I834" s="53"/>
      <c r="J834" s="53"/>
      <c r="K834" s="53"/>
      <c r="L834" s="265"/>
      <c r="M834" s="53"/>
      <c r="N834" s="260"/>
      <c r="O834" s="274"/>
      <c r="P834" s="53"/>
      <c r="Q834" s="263"/>
      <c r="R834" s="263"/>
      <c r="S834" s="179"/>
      <c r="T834" s="195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5"/>
      <c r="AF834" s="53"/>
      <c r="AG834" s="55"/>
      <c r="AH834" s="54"/>
      <c r="AI834" s="53"/>
      <c r="AJ834" s="53"/>
      <c r="AK834" s="208"/>
      <c r="AL834" s="54"/>
      <c r="AM834" s="53"/>
      <c r="AN834" s="206"/>
      <c r="AO834" s="54"/>
      <c r="AP834" s="54"/>
      <c r="AQ834" s="54"/>
      <c r="AR834" s="53"/>
      <c r="AS834" s="185"/>
      <c r="AT834" s="56"/>
      <c r="AU834" s="54"/>
      <c r="AV834" s="190"/>
      <c r="AW834" s="185"/>
      <c r="AX834" s="185"/>
      <c r="AY834" s="182"/>
      <c r="AZ834" s="56"/>
      <c r="BA834" s="56"/>
      <c r="BB834" s="56"/>
      <c r="BC834" s="56" t="str">
        <f t="shared" si="108"/>
        <v/>
      </c>
      <c r="BD834" s="56"/>
      <c r="BE834" s="57"/>
      <c r="BF834" s="56"/>
      <c r="BG834" s="56"/>
      <c r="BH834" s="231"/>
      <c r="BI834" s="197">
        <f t="shared" si="109"/>
        <v>0</v>
      </c>
      <c r="BJ834" s="236"/>
      <c r="BK834" s="56"/>
      <c r="BL834" s="56"/>
      <c r="BM834" s="56"/>
      <c r="BN834" s="223"/>
      <c r="BO834" s="53"/>
      <c r="BP834" s="231"/>
      <c r="BQ834" s="59"/>
      <c r="BR834" s="60"/>
      <c r="BS834" s="59"/>
      <c r="BT834" s="238"/>
      <c r="BU834" s="59"/>
      <c r="BV834" s="58" t="e">
        <f t="shared" si="110"/>
        <v>#DIV/0!</v>
      </c>
      <c r="BW834" s="58" t="e">
        <f t="shared" si="111"/>
        <v>#DIV/0!</v>
      </c>
      <c r="BX834" s="58" t="e">
        <f t="shared" si="112"/>
        <v>#DIV/0!</v>
      </c>
      <c r="BY834" s="53"/>
      <c r="BZ834" s="58"/>
      <c r="CA834" s="61"/>
      <c r="CB834" s="56"/>
      <c r="CC834" s="56"/>
      <c r="CD834" s="56"/>
      <c r="CF834" s="62">
        <f t="shared" si="113"/>
        <v>0</v>
      </c>
      <c r="CG834" s="62">
        <f t="shared" si="114"/>
        <v>0</v>
      </c>
      <c r="CH834" s="173">
        <f t="shared" si="115"/>
        <v>0</v>
      </c>
      <c r="CI834" s="62">
        <f t="shared" si="116"/>
        <v>0</v>
      </c>
    </row>
    <row r="835" spans="2:87" ht="20.100000000000001" customHeight="1" x14ac:dyDescent="0.25">
      <c r="B835" s="53"/>
      <c r="C835" s="54"/>
      <c r="D835" s="267"/>
      <c r="E835" s="271"/>
      <c r="F835" s="55"/>
      <c r="G835" s="274"/>
      <c r="H835" s="53"/>
      <c r="I835" s="53"/>
      <c r="J835" s="53"/>
      <c r="K835" s="53"/>
      <c r="L835" s="265"/>
      <c r="M835" s="53"/>
      <c r="N835" s="260"/>
      <c r="O835" s="274"/>
      <c r="P835" s="53"/>
      <c r="Q835" s="263"/>
      <c r="R835" s="263"/>
      <c r="S835" s="179"/>
      <c r="T835" s="195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5"/>
      <c r="AF835" s="53"/>
      <c r="AG835" s="55"/>
      <c r="AH835" s="54"/>
      <c r="AI835" s="53"/>
      <c r="AJ835" s="53"/>
      <c r="AK835" s="208"/>
      <c r="AL835" s="54"/>
      <c r="AM835" s="53"/>
      <c r="AN835" s="206"/>
      <c r="AO835" s="54"/>
      <c r="AP835" s="54"/>
      <c r="AQ835" s="54"/>
      <c r="AR835" s="53"/>
      <c r="AS835" s="185"/>
      <c r="AT835" s="56"/>
      <c r="AU835" s="54"/>
      <c r="AV835" s="190"/>
      <c r="AW835" s="185"/>
      <c r="AX835" s="185"/>
      <c r="AY835" s="182"/>
      <c r="AZ835" s="56"/>
      <c r="BA835" s="56"/>
      <c r="BB835" s="56"/>
      <c r="BC835" s="56" t="str">
        <f t="shared" si="108"/>
        <v/>
      </c>
      <c r="BD835" s="56"/>
      <c r="BE835" s="57"/>
      <c r="BF835" s="56"/>
      <c r="BG835" s="56"/>
      <c r="BH835" s="231"/>
      <c r="BI835" s="197">
        <f t="shared" si="109"/>
        <v>0</v>
      </c>
      <c r="BJ835" s="236"/>
      <c r="BK835" s="56"/>
      <c r="BL835" s="56"/>
      <c r="BM835" s="56"/>
      <c r="BN835" s="223"/>
      <c r="BO835" s="53"/>
      <c r="BP835" s="231"/>
      <c r="BQ835" s="59"/>
      <c r="BR835" s="60"/>
      <c r="BS835" s="59"/>
      <c r="BT835" s="238"/>
      <c r="BU835" s="59"/>
      <c r="BV835" s="58" t="e">
        <f t="shared" si="110"/>
        <v>#DIV/0!</v>
      </c>
      <c r="BW835" s="58" t="e">
        <f t="shared" si="111"/>
        <v>#DIV/0!</v>
      </c>
      <c r="BX835" s="58" t="e">
        <f t="shared" si="112"/>
        <v>#DIV/0!</v>
      </c>
      <c r="BY835" s="53"/>
      <c r="BZ835" s="58"/>
      <c r="CA835" s="61"/>
      <c r="CB835" s="56"/>
      <c r="CC835" s="56"/>
      <c r="CD835" s="56"/>
      <c r="CF835" s="62">
        <f t="shared" si="113"/>
        <v>0</v>
      </c>
      <c r="CG835" s="62">
        <f t="shared" si="114"/>
        <v>0</v>
      </c>
      <c r="CH835" s="173">
        <f t="shared" si="115"/>
        <v>0</v>
      </c>
      <c r="CI835" s="62">
        <f t="shared" si="116"/>
        <v>0</v>
      </c>
    </row>
    <row r="836" spans="2:87" ht="20.100000000000001" customHeight="1" x14ac:dyDescent="0.25">
      <c r="B836" s="53"/>
      <c r="C836" s="54"/>
      <c r="D836" s="267"/>
      <c r="E836" s="271"/>
      <c r="F836" s="55"/>
      <c r="G836" s="274"/>
      <c r="H836" s="53"/>
      <c r="I836" s="53"/>
      <c r="J836" s="53"/>
      <c r="K836" s="53"/>
      <c r="L836" s="265"/>
      <c r="M836" s="53"/>
      <c r="N836" s="260"/>
      <c r="O836" s="274"/>
      <c r="P836" s="53"/>
      <c r="Q836" s="263"/>
      <c r="R836" s="263"/>
      <c r="S836" s="179"/>
      <c r="T836" s="195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5"/>
      <c r="AF836" s="53"/>
      <c r="AG836" s="55"/>
      <c r="AH836" s="54"/>
      <c r="AI836" s="53"/>
      <c r="AJ836" s="53"/>
      <c r="AK836" s="208"/>
      <c r="AL836" s="54"/>
      <c r="AM836" s="53"/>
      <c r="AN836" s="206"/>
      <c r="AO836" s="54"/>
      <c r="AP836" s="54"/>
      <c r="AQ836" s="54"/>
      <c r="AR836" s="53"/>
      <c r="AS836" s="185"/>
      <c r="AT836" s="56"/>
      <c r="AU836" s="54"/>
      <c r="AV836" s="190"/>
      <c r="AW836" s="185"/>
      <c r="AX836" s="185"/>
      <c r="AY836" s="182"/>
      <c r="AZ836" s="56"/>
      <c r="BA836" s="56"/>
      <c r="BB836" s="56"/>
      <c r="BC836" s="56" t="str">
        <f t="shared" si="108"/>
        <v/>
      </c>
      <c r="BD836" s="56"/>
      <c r="BE836" s="57"/>
      <c r="BF836" s="56"/>
      <c r="BG836" s="56"/>
      <c r="BH836" s="231"/>
      <c r="BI836" s="197">
        <f t="shared" si="109"/>
        <v>0</v>
      </c>
      <c r="BJ836" s="236"/>
      <c r="BK836" s="56"/>
      <c r="BL836" s="56"/>
      <c r="BM836" s="56"/>
      <c r="BN836" s="223"/>
      <c r="BO836" s="53"/>
      <c r="BP836" s="231"/>
      <c r="BQ836" s="59"/>
      <c r="BR836" s="60"/>
      <c r="BS836" s="59"/>
      <c r="BT836" s="238"/>
      <c r="BU836" s="59"/>
      <c r="BV836" s="58" t="e">
        <f t="shared" si="110"/>
        <v>#DIV/0!</v>
      </c>
      <c r="BW836" s="58" t="e">
        <f t="shared" si="111"/>
        <v>#DIV/0!</v>
      </c>
      <c r="BX836" s="58" t="e">
        <f t="shared" si="112"/>
        <v>#DIV/0!</v>
      </c>
      <c r="BY836" s="53"/>
      <c r="BZ836" s="58"/>
      <c r="CA836" s="61"/>
      <c r="CB836" s="56"/>
      <c r="CC836" s="56"/>
      <c r="CD836" s="56"/>
      <c r="CF836" s="62">
        <f t="shared" si="113"/>
        <v>0</v>
      </c>
      <c r="CG836" s="62">
        <f t="shared" si="114"/>
        <v>0</v>
      </c>
      <c r="CH836" s="173">
        <f t="shared" si="115"/>
        <v>0</v>
      </c>
      <c r="CI836" s="62">
        <f t="shared" si="116"/>
        <v>0</v>
      </c>
    </row>
    <row r="837" spans="2:87" ht="20.100000000000001" customHeight="1" x14ac:dyDescent="0.25">
      <c r="B837" s="53"/>
      <c r="C837" s="54"/>
      <c r="D837" s="267"/>
      <c r="E837" s="271"/>
      <c r="F837" s="55"/>
      <c r="G837" s="274"/>
      <c r="H837" s="53"/>
      <c r="I837" s="53"/>
      <c r="J837" s="53"/>
      <c r="K837" s="53"/>
      <c r="L837" s="265"/>
      <c r="M837" s="53"/>
      <c r="N837" s="260"/>
      <c r="O837" s="274"/>
      <c r="P837" s="53"/>
      <c r="Q837" s="263"/>
      <c r="R837" s="263"/>
      <c r="S837" s="179"/>
      <c r="T837" s="195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5"/>
      <c r="AF837" s="53"/>
      <c r="AG837" s="55"/>
      <c r="AH837" s="54"/>
      <c r="AI837" s="53"/>
      <c r="AJ837" s="53"/>
      <c r="AK837" s="208"/>
      <c r="AL837" s="54"/>
      <c r="AM837" s="53"/>
      <c r="AN837" s="206"/>
      <c r="AO837" s="54"/>
      <c r="AP837" s="54"/>
      <c r="AQ837" s="54"/>
      <c r="AR837" s="53"/>
      <c r="AS837" s="185"/>
      <c r="AT837" s="56"/>
      <c r="AU837" s="54"/>
      <c r="AV837" s="190"/>
      <c r="AW837" s="185"/>
      <c r="AX837" s="185"/>
      <c r="AY837" s="182"/>
      <c r="AZ837" s="56"/>
      <c r="BA837" s="56"/>
      <c r="BB837" s="56"/>
      <c r="BC837" s="56" t="str">
        <f t="shared" si="108"/>
        <v/>
      </c>
      <c r="BD837" s="56"/>
      <c r="BE837" s="57"/>
      <c r="BF837" s="56"/>
      <c r="BG837" s="56"/>
      <c r="BH837" s="231"/>
      <c r="BI837" s="197">
        <f t="shared" si="109"/>
        <v>0</v>
      </c>
      <c r="BJ837" s="236"/>
      <c r="BK837" s="56"/>
      <c r="BL837" s="56"/>
      <c r="BM837" s="56"/>
      <c r="BN837" s="223"/>
      <c r="BO837" s="53"/>
      <c r="BP837" s="231"/>
      <c r="BQ837" s="59"/>
      <c r="BR837" s="60"/>
      <c r="BS837" s="59"/>
      <c r="BT837" s="238"/>
      <c r="BU837" s="59"/>
      <c r="BV837" s="58" t="e">
        <f t="shared" si="110"/>
        <v>#DIV/0!</v>
      </c>
      <c r="BW837" s="58" t="e">
        <f t="shared" si="111"/>
        <v>#DIV/0!</v>
      </c>
      <c r="BX837" s="58" t="e">
        <f t="shared" si="112"/>
        <v>#DIV/0!</v>
      </c>
      <c r="BY837" s="53"/>
      <c r="BZ837" s="58"/>
      <c r="CA837" s="61"/>
      <c r="CB837" s="56"/>
      <c r="CC837" s="56"/>
      <c r="CD837" s="56"/>
      <c r="CF837" s="62">
        <f t="shared" si="113"/>
        <v>0</v>
      </c>
      <c r="CG837" s="62">
        <f t="shared" si="114"/>
        <v>0</v>
      </c>
      <c r="CH837" s="173">
        <f t="shared" si="115"/>
        <v>0</v>
      </c>
      <c r="CI837" s="62">
        <f t="shared" si="116"/>
        <v>0</v>
      </c>
    </row>
    <row r="838" spans="2:87" ht="20.100000000000001" customHeight="1" x14ac:dyDescent="0.25">
      <c r="B838" s="53"/>
      <c r="C838" s="54"/>
      <c r="D838" s="267"/>
      <c r="E838" s="271"/>
      <c r="F838" s="55"/>
      <c r="G838" s="274"/>
      <c r="H838" s="53"/>
      <c r="I838" s="53"/>
      <c r="J838" s="53"/>
      <c r="K838" s="53"/>
      <c r="L838" s="265"/>
      <c r="M838" s="53"/>
      <c r="N838" s="260"/>
      <c r="O838" s="274"/>
      <c r="P838" s="53"/>
      <c r="Q838" s="263"/>
      <c r="R838" s="263"/>
      <c r="S838" s="179"/>
      <c r="T838" s="195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5"/>
      <c r="AF838" s="53"/>
      <c r="AG838" s="55"/>
      <c r="AH838" s="54"/>
      <c r="AI838" s="53"/>
      <c r="AJ838" s="53"/>
      <c r="AK838" s="208"/>
      <c r="AL838" s="54"/>
      <c r="AM838" s="53"/>
      <c r="AN838" s="206"/>
      <c r="AO838" s="54"/>
      <c r="AP838" s="54"/>
      <c r="AQ838" s="54"/>
      <c r="AR838" s="53"/>
      <c r="AS838" s="185"/>
      <c r="AT838" s="56"/>
      <c r="AU838" s="54"/>
      <c r="AV838" s="190"/>
      <c r="AW838" s="185"/>
      <c r="AX838" s="185"/>
      <c r="AY838" s="182"/>
      <c r="AZ838" s="56"/>
      <c r="BA838" s="56"/>
      <c r="BB838" s="56"/>
      <c r="BC838" s="56" t="str">
        <f t="shared" si="108"/>
        <v/>
      </c>
      <c r="BD838" s="56"/>
      <c r="BE838" s="57"/>
      <c r="BF838" s="56"/>
      <c r="BG838" s="56"/>
      <c r="BH838" s="231"/>
      <c r="BI838" s="197">
        <f t="shared" si="109"/>
        <v>0</v>
      </c>
      <c r="BJ838" s="236"/>
      <c r="BK838" s="56"/>
      <c r="BL838" s="56"/>
      <c r="BM838" s="56"/>
      <c r="BN838" s="223"/>
      <c r="BO838" s="53"/>
      <c r="BP838" s="231"/>
      <c r="BQ838" s="59"/>
      <c r="BR838" s="60"/>
      <c r="BS838" s="59"/>
      <c r="BT838" s="238"/>
      <c r="BU838" s="59"/>
      <c r="BV838" s="58" t="e">
        <f t="shared" si="110"/>
        <v>#DIV/0!</v>
      </c>
      <c r="BW838" s="58" t="e">
        <f t="shared" si="111"/>
        <v>#DIV/0!</v>
      </c>
      <c r="BX838" s="58" t="e">
        <f t="shared" si="112"/>
        <v>#DIV/0!</v>
      </c>
      <c r="BY838" s="53"/>
      <c r="BZ838" s="58"/>
      <c r="CA838" s="61"/>
      <c r="CB838" s="56"/>
      <c r="CC838" s="56"/>
      <c r="CD838" s="56"/>
      <c r="CF838" s="62">
        <f t="shared" si="113"/>
        <v>0</v>
      </c>
      <c r="CG838" s="62">
        <f t="shared" si="114"/>
        <v>0</v>
      </c>
      <c r="CH838" s="173">
        <f t="shared" si="115"/>
        <v>0</v>
      </c>
      <c r="CI838" s="62">
        <f t="shared" si="116"/>
        <v>0</v>
      </c>
    </row>
    <row r="839" spans="2:87" ht="20.100000000000001" customHeight="1" x14ac:dyDescent="0.25">
      <c r="B839" s="53"/>
      <c r="C839" s="54"/>
      <c r="D839" s="267"/>
      <c r="E839" s="271"/>
      <c r="F839" s="55"/>
      <c r="G839" s="274"/>
      <c r="H839" s="53"/>
      <c r="I839" s="53"/>
      <c r="J839" s="53"/>
      <c r="K839" s="53"/>
      <c r="L839" s="265"/>
      <c r="M839" s="53"/>
      <c r="N839" s="260"/>
      <c r="O839" s="274"/>
      <c r="P839" s="53"/>
      <c r="Q839" s="263"/>
      <c r="R839" s="263"/>
      <c r="S839" s="179"/>
      <c r="T839" s="195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5"/>
      <c r="AF839" s="53"/>
      <c r="AG839" s="55"/>
      <c r="AH839" s="54"/>
      <c r="AI839" s="53"/>
      <c r="AJ839" s="53"/>
      <c r="AK839" s="208"/>
      <c r="AL839" s="54"/>
      <c r="AM839" s="53"/>
      <c r="AN839" s="206"/>
      <c r="AO839" s="54"/>
      <c r="AP839" s="54"/>
      <c r="AQ839" s="54"/>
      <c r="AR839" s="53"/>
      <c r="AS839" s="185"/>
      <c r="AT839" s="56"/>
      <c r="AU839" s="54"/>
      <c r="AV839" s="190"/>
      <c r="AW839" s="185"/>
      <c r="AX839" s="185"/>
      <c r="AY839" s="182"/>
      <c r="AZ839" s="56"/>
      <c r="BA839" s="56"/>
      <c r="BB839" s="56"/>
      <c r="BC839" s="56" t="str">
        <f t="shared" si="108"/>
        <v/>
      </c>
      <c r="BD839" s="56"/>
      <c r="BE839" s="57"/>
      <c r="BF839" s="56"/>
      <c r="BG839" s="56"/>
      <c r="BH839" s="231"/>
      <c r="BI839" s="197">
        <f t="shared" si="109"/>
        <v>0</v>
      </c>
      <c r="BJ839" s="236"/>
      <c r="BK839" s="56"/>
      <c r="BL839" s="56"/>
      <c r="BM839" s="56"/>
      <c r="BN839" s="223"/>
      <c r="BO839" s="53"/>
      <c r="BP839" s="231"/>
      <c r="BQ839" s="59"/>
      <c r="BR839" s="60"/>
      <c r="BS839" s="59"/>
      <c r="BT839" s="238"/>
      <c r="BU839" s="59"/>
      <c r="BV839" s="58" t="e">
        <f t="shared" si="110"/>
        <v>#DIV/0!</v>
      </c>
      <c r="BW839" s="58" t="e">
        <f t="shared" si="111"/>
        <v>#DIV/0!</v>
      </c>
      <c r="BX839" s="58" t="e">
        <f t="shared" si="112"/>
        <v>#DIV/0!</v>
      </c>
      <c r="BY839" s="53"/>
      <c r="BZ839" s="58"/>
      <c r="CA839" s="61"/>
      <c r="CB839" s="56"/>
      <c r="CC839" s="56"/>
      <c r="CD839" s="56"/>
      <c r="CF839" s="62">
        <f t="shared" si="113"/>
        <v>0</v>
      </c>
      <c r="CG839" s="62">
        <f t="shared" si="114"/>
        <v>0</v>
      </c>
      <c r="CH839" s="173">
        <f t="shared" si="115"/>
        <v>0</v>
      </c>
      <c r="CI839" s="62">
        <f t="shared" si="116"/>
        <v>0</v>
      </c>
    </row>
    <row r="840" spans="2:87" ht="20.100000000000001" customHeight="1" x14ac:dyDescent="0.25">
      <c r="B840" s="53"/>
      <c r="C840" s="54"/>
      <c r="D840" s="267"/>
      <c r="E840" s="271"/>
      <c r="F840" s="55"/>
      <c r="G840" s="274"/>
      <c r="H840" s="53"/>
      <c r="I840" s="53"/>
      <c r="J840" s="53"/>
      <c r="K840" s="53"/>
      <c r="L840" s="265"/>
      <c r="M840" s="53"/>
      <c r="N840" s="260"/>
      <c r="O840" s="274"/>
      <c r="P840" s="53"/>
      <c r="Q840" s="263"/>
      <c r="R840" s="263"/>
      <c r="S840" s="179"/>
      <c r="T840" s="195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5"/>
      <c r="AF840" s="53"/>
      <c r="AG840" s="55"/>
      <c r="AH840" s="54"/>
      <c r="AI840" s="53"/>
      <c r="AJ840" s="53"/>
      <c r="AK840" s="208"/>
      <c r="AL840" s="54"/>
      <c r="AM840" s="53"/>
      <c r="AN840" s="206"/>
      <c r="AO840" s="54"/>
      <c r="AP840" s="54"/>
      <c r="AQ840" s="54"/>
      <c r="AR840" s="53"/>
      <c r="AS840" s="185"/>
      <c r="AT840" s="56"/>
      <c r="AU840" s="54"/>
      <c r="AV840" s="190"/>
      <c r="AW840" s="185"/>
      <c r="AX840" s="185"/>
      <c r="AY840" s="182"/>
      <c r="AZ840" s="56"/>
      <c r="BA840" s="56"/>
      <c r="BB840" s="56"/>
      <c r="BC840" s="56" t="str">
        <f t="shared" ref="BC840:BC903" si="117">+IF(BB840="","",BB840-BH840)</f>
        <v/>
      </c>
      <c r="BD840" s="56"/>
      <c r="BE840" s="57"/>
      <c r="BF840" s="56"/>
      <c r="BG840" s="56"/>
      <c r="BH840" s="231"/>
      <c r="BI840" s="197">
        <f t="shared" ref="BI840:BI903" si="118">CF840</f>
        <v>0</v>
      </c>
      <c r="BJ840" s="236"/>
      <c r="BK840" s="56"/>
      <c r="BL840" s="56"/>
      <c r="BM840" s="56"/>
      <c r="BN840" s="223"/>
      <c r="BO840" s="53"/>
      <c r="BP840" s="231"/>
      <c r="BQ840" s="59"/>
      <c r="BR840" s="60"/>
      <c r="BS840" s="59"/>
      <c r="BT840" s="238"/>
      <c r="BU840" s="59"/>
      <c r="BV840" s="58" t="e">
        <f t="shared" ref="BV840:BV903" si="119">((BS840/1.2)-BR840)/BS840</f>
        <v>#DIV/0!</v>
      </c>
      <c r="BW840" s="58" t="e">
        <f t="shared" ref="BW840:BW903" si="120">(BR840-CH840)/BR840</f>
        <v>#DIV/0!</v>
      </c>
      <c r="BX840" s="58" t="e">
        <f t="shared" ref="BX840:BX903" si="121">((BS840/1.2)-CG840)/BS840</f>
        <v>#DIV/0!</v>
      </c>
      <c r="BY840" s="53"/>
      <c r="BZ840" s="58"/>
      <c r="CA840" s="61"/>
      <c r="CB840" s="56"/>
      <c r="CC840" s="56"/>
      <c r="CD840" s="56"/>
      <c r="CF840" s="62">
        <f t="shared" ref="CF840:CF903" si="122">CE840*(BH840-BN840)</f>
        <v>0</v>
      </c>
      <c r="CG840" s="62">
        <f t="shared" ref="CG840:CG903" si="123">BH840*(1-CE840)</f>
        <v>0</v>
      </c>
      <c r="CH840" s="173">
        <f t="shared" ref="CH840:CH903" si="124">BH840-BI840</f>
        <v>0</v>
      </c>
      <c r="CI840" s="62">
        <f t="shared" ref="CI840:CI903" si="125">CG840*1.2</f>
        <v>0</v>
      </c>
    </row>
    <row r="841" spans="2:87" ht="20.100000000000001" customHeight="1" x14ac:dyDescent="0.25">
      <c r="B841" s="53"/>
      <c r="C841" s="54"/>
      <c r="D841" s="267"/>
      <c r="E841" s="271"/>
      <c r="F841" s="55"/>
      <c r="G841" s="274"/>
      <c r="H841" s="53"/>
      <c r="I841" s="53"/>
      <c r="J841" s="53"/>
      <c r="K841" s="53"/>
      <c r="L841" s="265"/>
      <c r="M841" s="53"/>
      <c r="N841" s="260"/>
      <c r="O841" s="274"/>
      <c r="P841" s="53"/>
      <c r="Q841" s="263"/>
      <c r="R841" s="263"/>
      <c r="S841" s="179"/>
      <c r="T841" s="195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5"/>
      <c r="AF841" s="53"/>
      <c r="AG841" s="55"/>
      <c r="AH841" s="54"/>
      <c r="AI841" s="53"/>
      <c r="AJ841" s="53"/>
      <c r="AK841" s="208"/>
      <c r="AL841" s="54"/>
      <c r="AM841" s="53"/>
      <c r="AN841" s="206"/>
      <c r="AO841" s="54"/>
      <c r="AP841" s="54"/>
      <c r="AQ841" s="54"/>
      <c r="AR841" s="53"/>
      <c r="AS841" s="185"/>
      <c r="AT841" s="56"/>
      <c r="AU841" s="54"/>
      <c r="AV841" s="190"/>
      <c r="AW841" s="185"/>
      <c r="AX841" s="185"/>
      <c r="AY841" s="182"/>
      <c r="AZ841" s="56"/>
      <c r="BA841" s="56"/>
      <c r="BB841" s="56"/>
      <c r="BC841" s="56" t="str">
        <f t="shared" si="117"/>
        <v/>
      </c>
      <c r="BD841" s="56"/>
      <c r="BE841" s="57"/>
      <c r="BF841" s="56"/>
      <c r="BG841" s="56"/>
      <c r="BH841" s="231"/>
      <c r="BI841" s="197">
        <f t="shared" si="118"/>
        <v>0</v>
      </c>
      <c r="BJ841" s="236"/>
      <c r="BK841" s="56"/>
      <c r="BL841" s="56"/>
      <c r="BM841" s="56"/>
      <c r="BN841" s="223"/>
      <c r="BO841" s="53"/>
      <c r="BP841" s="231"/>
      <c r="BQ841" s="59"/>
      <c r="BR841" s="60"/>
      <c r="BS841" s="59"/>
      <c r="BT841" s="238"/>
      <c r="BU841" s="59"/>
      <c r="BV841" s="58" t="e">
        <f t="shared" si="119"/>
        <v>#DIV/0!</v>
      </c>
      <c r="BW841" s="58" t="e">
        <f t="shared" si="120"/>
        <v>#DIV/0!</v>
      </c>
      <c r="BX841" s="58" t="e">
        <f t="shared" si="121"/>
        <v>#DIV/0!</v>
      </c>
      <c r="BY841" s="53"/>
      <c r="BZ841" s="58"/>
      <c r="CA841" s="61"/>
      <c r="CB841" s="56"/>
      <c r="CC841" s="56"/>
      <c r="CD841" s="56"/>
      <c r="CF841" s="62">
        <f t="shared" si="122"/>
        <v>0</v>
      </c>
      <c r="CG841" s="62">
        <f t="shared" si="123"/>
        <v>0</v>
      </c>
      <c r="CH841" s="173">
        <f t="shared" si="124"/>
        <v>0</v>
      </c>
      <c r="CI841" s="62">
        <f t="shared" si="125"/>
        <v>0</v>
      </c>
    </row>
    <row r="842" spans="2:87" ht="20.100000000000001" customHeight="1" x14ac:dyDescent="0.25">
      <c r="B842" s="53"/>
      <c r="C842" s="54"/>
      <c r="D842" s="267"/>
      <c r="E842" s="271"/>
      <c r="F842" s="55"/>
      <c r="G842" s="274"/>
      <c r="H842" s="53"/>
      <c r="I842" s="53"/>
      <c r="J842" s="53"/>
      <c r="K842" s="53"/>
      <c r="L842" s="265"/>
      <c r="M842" s="53"/>
      <c r="N842" s="260"/>
      <c r="O842" s="274"/>
      <c r="P842" s="53"/>
      <c r="Q842" s="263"/>
      <c r="R842" s="263"/>
      <c r="S842" s="179"/>
      <c r="T842" s="195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5"/>
      <c r="AF842" s="53"/>
      <c r="AG842" s="55"/>
      <c r="AH842" s="54"/>
      <c r="AI842" s="53"/>
      <c r="AJ842" s="53"/>
      <c r="AK842" s="208"/>
      <c r="AL842" s="54"/>
      <c r="AM842" s="53"/>
      <c r="AN842" s="206"/>
      <c r="AO842" s="54"/>
      <c r="AP842" s="54"/>
      <c r="AQ842" s="54"/>
      <c r="AR842" s="53"/>
      <c r="AS842" s="185"/>
      <c r="AT842" s="56"/>
      <c r="AU842" s="54"/>
      <c r="AV842" s="190"/>
      <c r="AW842" s="185"/>
      <c r="AX842" s="185"/>
      <c r="AY842" s="182"/>
      <c r="AZ842" s="56"/>
      <c r="BA842" s="56"/>
      <c r="BB842" s="56"/>
      <c r="BC842" s="56" t="str">
        <f t="shared" si="117"/>
        <v/>
      </c>
      <c r="BD842" s="56"/>
      <c r="BE842" s="57"/>
      <c r="BF842" s="56"/>
      <c r="BG842" s="56"/>
      <c r="BH842" s="231"/>
      <c r="BI842" s="197">
        <f t="shared" si="118"/>
        <v>0</v>
      </c>
      <c r="BJ842" s="236"/>
      <c r="BK842" s="56"/>
      <c r="BL842" s="56"/>
      <c r="BM842" s="56"/>
      <c r="BN842" s="223"/>
      <c r="BO842" s="53"/>
      <c r="BP842" s="231"/>
      <c r="BQ842" s="59"/>
      <c r="BR842" s="60"/>
      <c r="BS842" s="59"/>
      <c r="BT842" s="238"/>
      <c r="BU842" s="59"/>
      <c r="BV842" s="58" t="e">
        <f t="shared" si="119"/>
        <v>#DIV/0!</v>
      </c>
      <c r="BW842" s="58" t="e">
        <f t="shared" si="120"/>
        <v>#DIV/0!</v>
      </c>
      <c r="BX842" s="58" t="e">
        <f t="shared" si="121"/>
        <v>#DIV/0!</v>
      </c>
      <c r="BY842" s="53"/>
      <c r="BZ842" s="58"/>
      <c r="CA842" s="61"/>
      <c r="CB842" s="56"/>
      <c r="CC842" s="56"/>
      <c r="CD842" s="56"/>
      <c r="CF842" s="62">
        <f t="shared" si="122"/>
        <v>0</v>
      </c>
      <c r="CG842" s="62">
        <f t="shared" si="123"/>
        <v>0</v>
      </c>
      <c r="CH842" s="173">
        <f t="shared" si="124"/>
        <v>0</v>
      </c>
      <c r="CI842" s="62">
        <f t="shared" si="125"/>
        <v>0</v>
      </c>
    </row>
    <row r="843" spans="2:87" ht="20.100000000000001" customHeight="1" x14ac:dyDescent="0.25">
      <c r="B843" s="53"/>
      <c r="C843" s="54"/>
      <c r="D843" s="267"/>
      <c r="E843" s="271"/>
      <c r="F843" s="55"/>
      <c r="G843" s="274"/>
      <c r="H843" s="53"/>
      <c r="I843" s="53"/>
      <c r="J843" s="53"/>
      <c r="K843" s="53"/>
      <c r="L843" s="265"/>
      <c r="M843" s="53"/>
      <c r="N843" s="260"/>
      <c r="O843" s="274"/>
      <c r="P843" s="53"/>
      <c r="Q843" s="263"/>
      <c r="R843" s="263"/>
      <c r="S843" s="179"/>
      <c r="T843" s="195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5"/>
      <c r="AF843" s="53"/>
      <c r="AG843" s="55"/>
      <c r="AH843" s="54"/>
      <c r="AI843" s="53"/>
      <c r="AJ843" s="53"/>
      <c r="AK843" s="208"/>
      <c r="AL843" s="54"/>
      <c r="AM843" s="53"/>
      <c r="AN843" s="206"/>
      <c r="AO843" s="54"/>
      <c r="AP843" s="54"/>
      <c r="AQ843" s="54"/>
      <c r="AR843" s="53"/>
      <c r="AS843" s="185"/>
      <c r="AT843" s="56"/>
      <c r="AU843" s="54"/>
      <c r="AV843" s="190"/>
      <c r="AW843" s="185"/>
      <c r="AX843" s="185"/>
      <c r="AY843" s="182"/>
      <c r="AZ843" s="56"/>
      <c r="BA843" s="56"/>
      <c r="BB843" s="56"/>
      <c r="BC843" s="56" t="str">
        <f t="shared" si="117"/>
        <v/>
      </c>
      <c r="BD843" s="56"/>
      <c r="BE843" s="57"/>
      <c r="BF843" s="56"/>
      <c r="BG843" s="56"/>
      <c r="BH843" s="231"/>
      <c r="BI843" s="197">
        <f t="shared" si="118"/>
        <v>0</v>
      </c>
      <c r="BJ843" s="236"/>
      <c r="BK843" s="56"/>
      <c r="BL843" s="56"/>
      <c r="BM843" s="56"/>
      <c r="BN843" s="223"/>
      <c r="BO843" s="53"/>
      <c r="BP843" s="231"/>
      <c r="BQ843" s="59"/>
      <c r="BR843" s="60"/>
      <c r="BS843" s="59"/>
      <c r="BT843" s="238"/>
      <c r="BU843" s="59"/>
      <c r="BV843" s="58" t="e">
        <f t="shared" si="119"/>
        <v>#DIV/0!</v>
      </c>
      <c r="BW843" s="58" t="e">
        <f t="shared" si="120"/>
        <v>#DIV/0!</v>
      </c>
      <c r="BX843" s="58" t="e">
        <f t="shared" si="121"/>
        <v>#DIV/0!</v>
      </c>
      <c r="BY843" s="53"/>
      <c r="BZ843" s="58"/>
      <c r="CA843" s="61"/>
      <c r="CB843" s="56"/>
      <c r="CC843" s="56"/>
      <c r="CD843" s="56"/>
      <c r="CF843" s="62">
        <f t="shared" si="122"/>
        <v>0</v>
      </c>
      <c r="CG843" s="62">
        <f t="shared" si="123"/>
        <v>0</v>
      </c>
      <c r="CH843" s="173">
        <f t="shared" si="124"/>
        <v>0</v>
      </c>
      <c r="CI843" s="62">
        <f t="shared" si="125"/>
        <v>0</v>
      </c>
    </row>
    <row r="844" spans="2:87" ht="20.100000000000001" customHeight="1" x14ac:dyDescent="0.25">
      <c r="B844" s="53"/>
      <c r="C844" s="54"/>
      <c r="D844" s="267"/>
      <c r="E844" s="271"/>
      <c r="F844" s="55"/>
      <c r="G844" s="274"/>
      <c r="H844" s="53"/>
      <c r="I844" s="53"/>
      <c r="J844" s="53"/>
      <c r="K844" s="53"/>
      <c r="L844" s="265"/>
      <c r="M844" s="53"/>
      <c r="N844" s="260"/>
      <c r="O844" s="274"/>
      <c r="P844" s="53"/>
      <c r="Q844" s="263"/>
      <c r="R844" s="263"/>
      <c r="S844" s="179"/>
      <c r="T844" s="195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5"/>
      <c r="AF844" s="53"/>
      <c r="AG844" s="55"/>
      <c r="AH844" s="54"/>
      <c r="AI844" s="53"/>
      <c r="AJ844" s="53"/>
      <c r="AK844" s="208"/>
      <c r="AL844" s="54"/>
      <c r="AM844" s="53"/>
      <c r="AN844" s="206"/>
      <c r="AO844" s="54"/>
      <c r="AP844" s="54"/>
      <c r="AQ844" s="54"/>
      <c r="AR844" s="53"/>
      <c r="AS844" s="185"/>
      <c r="AT844" s="56"/>
      <c r="AU844" s="54"/>
      <c r="AV844" s="190"/>
      <c r="AW844" s="185"/>
      <c r="AX844" s="185"/>
      <c r="AY844" s="182"/>
      <c r="AZ844" s="56"/>
      <c r="BA844" s="56"/>
      <c r="BB844" s="56"/>
      <c r="BC844" s="56" t="str">
        <f t="shared" si="117"/>
        <v/>
      </c>
      <c r="BD844" s="56"/>
      <c r="BE844" s="57"/>
      <c r="BF844" s="56"/>
      <c r="BG844" s="56"/>
      <c r="BH844" s="231"/>
      <c r="BI844" s="197">
        <f t="shared" si="118"/>
        <v>0</v>
      </c>
      <c r="BJ844" s="236"/>
      <c r="BK844" s="56"/>
      <c r="BL844" s="56"/>
      <c r="BM844" s="56"/>
      <c r="BN844" s="223"/>
      <c r="BO844" s="53"/>
      <c r="BP844" s="231"/>
      <c r="BQ844" s="59"/>
      <c r="BR844" s="60"/>
      <c r="BS844" s="59"/>
      <c r="BT844" s="238"/>
      <c r="BU844" s="59"/>
      <c r="BV844" s="58" t="e">
        <f t="shared" si="119"/>
        <v>#DIV/0!</v>
      </c>
      <c r="BW844" s="58" t="e">
        <f t="shared" si="120"/>
        <v>#DIV/0!</v>
      </c>
      <c r="BX844" s="58" t="e">
        <f t="shared" si="121"/>
        <v>#DIV/0!</v>
      </c>
      <c r="BY844" s="53"/>
      <c r="BZ844" s="58"/>
      <c r="CA844" s="61"/>
      <c r="CB844" s="56"/>
      <c r="CC844" s="56"/>
      <c r="CD844" s="56"/>
      <c r="CF844" s="62">
        <f t="shared" si="122"/>
        <v>0</v>
      </c>
      <c r="CG844" s="62">
        <f t="shared" si="123"/>
        <v>0</v>
      </c>
      <c r="CH844" s="173">
        <f t="shared" si="124"/>
        <v>0</v>
      </c>
      <c r="CI844" s="62">
        <f t="shared" si="125"/>
        <v>0</v>
      </c>
    </row>
    <row r="845" spans="2:87" ht="20.100000000000001" customHeight="1" x14ac:dyDescent="0.25">
      <c r="B845" s="53"/>
      <c r="C845" s="54"/>
      <c r="D845" s="267"/>
      <c r="E845" s="271"/>
      <c r="F845" s="55"/>
      <c r="G845" s="274"/>
      <c r="H845" s="53"/>
      <c r="I845" s="53"/>
      <c r="J845" s="53"/>
      <c r="K845" s="53"/>
      <c r="L845" s="265"/>
      <c r="M845" s="53"/>
      <c r="N845" s="260"/>
      <c r="O845" s="274"/>
      <c r="P845" s="53"/>
      <c r="Q845" s="263"/>
      <c r="R845" s="263"/>
      <c r="S845" s="179"/>
      <c r="T845" s="195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5"/>
      <c r="AF845" s="53"/>
      <c r="AG845" s="55"/>
      <c r="AH845" s="54"/>
      <c r="AI845" s="53"/>
      <c r="AJ845" s="53"/>
      <c r="AK845" s="208"/>
      <c r="AL845" s="54"/>
      <c r="AM845" s="53"/>
      <c r="AN845" s="206"/>
      <c r="AO845" s="54"/>
      <c r="AP845" s="54"/>
      <c r="AQ845" s="54"/>
      <c r="AR845" s="53"/>
      <c r="AS845" s="185"/>
      <c r="AT845" s="56"/>
      <c r="AU845" s="54"/>
      <c r="AV845" s="190"/>
      <c r="AW845" s="185"/>
      <c r="AX845" s="185"/>
      <c r="AY845" s="182"/>
      <c r="AZ845" s="56"/>
      <c r="BA845" s="56"/>
      <c r="BB845" s="56"/>
      <c r="BC845" s="56" t="str">
        <f t="shared" si="117"/>
        <v/>
      </c>
      <c r="BD845" s="56"/>
      <c r="BE845" s="57"/>
      <c r="BF845" s="56"/>
      <c r="BG845" s="56"/>
      <c r="BH845" s="231"/>
      <c r="BI845" s="197">
        <f t="shared" si="118"/>
        <v>0</v>
      </c>
      <c r="BJ845" s="236"/>
      <c r="BK845" s="56"/>
      <c r="BL845" s="56"/>
      <c r="BM845" s="56"/>
      <c r="BN845" s="223"/>
      <c r="BO845" s="53"/>
      <c r="BP845" s="231"/>
      <c r="BQ845" s="59"/>
      <c r="BR845" s="60"/>
      <c r="BS845" s="59"/>
      <c r="BT845" s="238"/>
      <c r="BU845" s="59"/>
      <c r="BV845" s="58" t="e">
        <f t="shared" si="119"/>
        <v>#DIV/0!</v>
      </c>
      <c r="BW845" s="58" t="e">
        <f t="shared" si="120"/>
        <v>#DIV/0!</v>
      </c>
      <c r="BX845" s="58" t="e">
        <f t="shared" si="121"/>
        <v>#DIV/0!</v>
      </c>
      <c r="BY845" s="53"/>
      <c r="BZ845" s="58"/>
      <c r="CA845" s="61"/>
      <c r="CB845" s="56"/>
      <c r="CC845" s="56"/>
      <c r="CD845" s="56"/>
      <c r="CF845" s="62">
        <f t="shared" si="122"/>
        <v>0</v>
      </c>
      <c r="CG845" s="62">
        <f t="shared" si="123"/>
        <v>0</v>
      </c>
      <c r="CH845" s="173">
        <f t="shared" si="124"/>
        <v>0</v>
      </c>
      <c r="CI845" s="62">
        <f t="shared" si="125"/>
        <v>0</v>
      </c>
    </row>
    <row r="846" spans="2:87" ht="20.100000000000001" customHeight="1" x14ac:dyDescent="0.25">
      <c r="B846" s="53"/>
      <c r="C846" s="54"/>
      <c r="D846" s="267"/>
      <c r="E846" s="271"/>
      <c r="F846" s="55"/>
      <c r="G846" s="274"/>
      <c r="H846" s="53"/>
      <c r="I846" s="53"/>
      <c r="J846" s="53"/>
      <c r="K846" s="53"/>
      <c r="L846" s="265"/>
      <c r="M846" s="53"/>
      <c r="N846" s="260"/>
      <c r="O846" s="274"/>
      <c r="P846" s="53"/>
      <c r="Q846" s="263"/>
      <c r="R846" s="263"/>
      <c r="S846" s="179"/>
      <c r="T846" s="195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5"/>
      <c r="AF846" s="53"/>
      <c r="AG846" s="55"/>
      <c r="AH846" s="54"/>
      <c r="AI846" s="53"/>
      <c r="AJ846" s="53"/>
      <c r="AK846" s="208"/>
      <c r="AL846" s="54"/>
      <c r="AM846" s="53"/>
      <c r="AN846" s="206"/>
      <c r="AO846" s="54"/>
      <c r="AP846" s="54"/>
      <c r="AQ846" s="54"/>
      <c r="AR846" s="53"/>
      <c r="AS846" s="185"/>
      <c r="AT846" s="56"/>
      <c r="AU846" s="54"/>
      <c r="AV846" s="190"/>
      <c r="AW846" s="185"/>
      <c r="AX846" s="185"/>
      <c r="AY846" s="182"/>
      <c r="AZ846" s="56"/>
      <c r="BA846" s="56"/>
      <c r="BB846" s="56"/>
      <c r="BC846" s="56" t="str">
        <f t="shared" si="117"/>
        <v/>
      </c>
      <c r="BD846" s="56"/>
      <c r="BE846" s="57"/>
      <c r="BF846" s="56"/>
      <c r="BG846" s="56"/>
      <c r="BH846" s="231"/>
      <c r="BI846" s="197">
        <f t="shared" si="118"/>
        <v>0</v>
      </c>
      <c r="BJ846" s="236"/>
      <c r="BK846" s="56"/>
      <c r="BL846" s="56"/>
      <c r="BM846" s="56"/>
      <c r="BN846" s="223"/>
      <c r="BO846" s="53"/>
      <c r="BP846" s="231"/>
      <c r="BQ846" s="59"/>
      <c r="BR846" s="60"/>
      <c r="BS846" s="59"/>
      <c r="BT846" s="238"/>
      <c r="BU846" s="59"/>
      <c r="BV846" s="58" t="e">
        <f t="shared" si="119"/>
        <v>#DIV/0!</v>
      </c>
      <c r="BW846" s="58" t="e">
        <f t="shared" si="120"/>
        <v>#DIV/0!</v>
      </c>
      <c r="BX846" s="58" t="e">
        <f t="shared" si="121"/>
        <v>#DIV/0!</v>
      </c>
      <c r="BY846" s="53"/>
      <c r="BZ846" s="58"/>
      <c r="CA846" s="61"/>
      <c r="CB846" s="56"/>
      <c r="CC846" s="56"/>
      <c r="CD846" s="56"/>
      <c r="CF846" s="62">
        <f t="shared" si="122"/>
        <v>0</v>
      </c>
      <c r="CG846" s="62">
        <f t="shared" si="123"/>
        <v>0</v>
      </c>
      <c r="CH846" s="173">
        <f t="shared" si="124"/>
        <v>0</v>
      </c>
      <c r="CI846" s="62">
        <f t="shared" si="125"/>
        <v>0</v>
      </c>
    </row>
    <row r="847" spans="2:87" ht="20.100000000000001" customHeight="1" x14ac:dyDescent="0.25">
      <c r="B847" s="53"/>
      <c r="C847" s="54"/>
      <c r="D847" s="267"/>
      <c r="E847" s="271"/>
      <c r="F847" s="55"/>
      <c r="G847" s="274"/>
      <c r="H847" s="53"/>
      <c r="I847" s="53"/>
      <c r="J847" s="53"/>
      <c r="K847" s="53"/>
      <c r="L847" s="265"/>
      <c r="M847" s="53"/>
      <c r="N847" s="260"/>
      <c r="O847" s="274"/>
      <c r="P847" s="53"/>
      <c r="Q847" s="263"/>
      <c r="R847" s="263"/>
      <c r="S847" s="179"/>
      <c r="T847" s="195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5"/>
      <c r="AF847" s="53"/>
      <c r="AG847" s="55"/>
      <c r="AH847" s="54"/>
      <c r="AI847" s="53"/>
      <c r="AJ847" s="53"/>
      <c r="AK847" s="208"/>
      <c r="AL847" s="54"/>
      <c r="AM847" s="53"/>
      <c r="AN847" s="206"/>
      <c r="AO847" s="54"/>
      <c r="AP847" s="54"/>
      <c r="AQ847" s="54"/>
      <c r="AR847" s="53"/>
      <c r="AS847" s="185"/>
      <c r="AT847" s="56"/>
      <c r="AU847" s="54"/>
      <c r="AV847" s="190"/>
      <c r="AW847" s="185"/>
      <c r="AX847" s="185"/>
      <c r="AY847" s="182"/>
      <c r="AZ847" s="56"/>
      <c r="BA847" s="56"/>
      <c r="BB847" s="56"/>
      <c r="BC847" s="56" t="str">
        <f t="shared" si="117"/>
        <v/>
      </c>
      <c r="BD847" s="56"/>
      <c r="BE847" s="57"/>
      <c r="BF847" s="56"/>
      <c r="BG847" s="56"/>
      <c r="BH847" s="231"/>
      <c r="BI847" s="197">
        <f t="shared" si="118"/>
        <v>0</v>
      </c>
      <c r="BJ847" s="236"/>
      <c r="BK847" s="56"/>
      <c r="BL847" s="56"/>
      <c r="BM847" s="56"/>
      <c r="BN847" s="223"/>
      <c r="BO847" s="53"/>
      <c r="BP847" s="231"/>
      <c r="BQ847" s="59"/>
      <c r="BR847" s="60"/>
      <c r="BS847" s="59"/>
      <c r="BT847" s="238"/>
      <c r="BU847" s="59"/>
      <c r="BV847" s="58" t="e">
        <f t="shared" si="119"/>
        <v>#DIV/0!</v>
      </c>
      <c r="BW847" s="58" t="e">
        <f t="shared" si="120"/>
        <v>#DIV/0!</v>
      </c>
      <c r="BX847" s="58" t="e">
        <f t="shared" si="121"/>
        <v>#DIV/0!</v>
      </c>
      <c r="BY847" s="53"/>
      <c r="BZ847" s="58"/>
      <c r="CA847" s="61"/>
      <c r="CB847" s="56"/>
      <c r="CC847" s="56"/>
      <c r="CD847" s="56"/>
      <c r="CF847" s="62">
        <f t="shared" si="122"/>
        <v>0</v>
      </c>
      <c r="CG847" s="62">
        <f t="shared" si="123"/>
        <v>0</v>
      </c>
      <c r="CH847" s="173">
        <f t="shared" si="124"/>
        <v>0</v>
      </c>
      <c r="CI847" s="62">
        <f t="shared" si="125"/>
        <v>0</v>
      </c>
    </row>
    <row r="848" spans="2:87" ht="20.100000000000001" customHeight="1" x14ac:dyDescent="0.25">
      <c r="B848" s="53"/>
      <c r="C848" s="54"/>
      <c r="D848" s="267"/>
      <c r="E848" s="271"/>
      <c r="F848" s="55"/>
      <c r="G848" s="274"/>
      <c r="H848" s="53"/>
      <c r="I848" s="53"/>
      <c r="J848" s="53"/>
      <c r="K848" s="53"/>
      <c r="L848" s="265"/>
      <c r="M848" s="53"/>
      <c r="N848" s="260"/>
      <c r="O848" s="274"/>
      <c r="P848" s="53"/>
      <c r="Q848" s="263"/>
      <c r="R848" s="263"/>
      <c r="S848" s="179"/>
      <c r="T848" s="195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5"/>
      <c r="AF848" s="53"/>
      <c r="AG848" s="55"/>
      <c r="AH848" s="54"/>
      <c r="AI848" s="53"/>
      <c r="AJ848" s="53"/>
      <c r="AK848" s="208"/>
      <c r="AL848" s="54"/>
      <c r="AM848" s="53"/>
      <c r="AN848" s="206"/>
      <c r="AO848" s="54"/>
      <c r="AP848" s="54"/>
      <c r="AQ848" s="54"/>
      <c r="AR848" s="53"/>
      <c r="AS848" s="185"/>
      <c r="AT848" s="56"/>
      <c r="AU848" s="54"/>
      <c r="AV848" s="190"/>
      <c r="AW848" s="185"/>
      <c r="AX848" s="185"/>
      <c r="AY848" s="182"/>
      <c r="AZ848" s="56"/>
      <c r="BA848" s="56"/>
      <c r="BB848" s="56"/>
      <c r="BC848" s="56" t="str">
        <f t="shared" si="117"/>
        <v/>
      </c>
      <c r="BD848" s="56"/>
      <c r="BE848" s="57"/>
      <c r="BF848" s="56"/>
      <c r="BG848" s="56"/>
      <c r="BH848" s="231"/>
      <c r="BI848" s="197">
        <f t="shared" si="118"/>
        <v>0</v>
      </c>
      <c r="BJ848" s="236"/>
      <c r="BK848" s="56"/>
      <c r="BL848" s="56"/>
      <c r="BM848" s="56"/>
      <c r="BN848" s="223"/>
      <c r="BO848" s="53"/>
      <c r="BP848" s="231"/>
      <c r="BQ848" s="59"/>
      <c r="BR848" s="60"/>
      <c r="BS848" s="59"/>
      <c r="BT848" s="238"/>
      <c r="BU848" s="59"/>
      <c r="BV848" s="58" t="e">
        <f t="shared" si="119"/>
        <v>#DIV/0!</v>
      </c>
      <c r="BW848" s="58" t="e">
        <f t="shared" si="120"/>
        <v>#DIV/0!</v>
      </c>
      <c r="BX848" s="58" t="e">
        <f t="shared" si="121"/>
        <v>#DIV/0!</v>
      </c>
      <c r="BY848" s="53"/>
      <c r="BZ848" s="58"/>
      <c r="CA848" s="61"/>
      <c r="CB848" s="56"/>
      <c r="CC848" s="56"/>
      <c r="CD848" s="56"/>
      <c r="CF848" s="62">
        <f t="shared" si="122"/>
        <v>0</v>
      </c>
      <c r="CG848" s="62">
        <f t="shared" si="123"/>
        <v>0</v>
      </c>
      <c r="CH848" s="173">
        <f t="shared" si="124"/>
        <v>0</v>
      </c>
      <c r="CI848" s="62">
        <f t="shared" si="125"/>
        <v>0</v>
      </c>
    </row>
    <row r="849" spans="2:87" ht="20.100000000000001" customHeight="1" x14ac:dyDescent="0.25">
      <c r="B849" s="53"/>
      <c r="C849" s="54"/>
      <c r="D849" s="267"/>
      <c r="E849" s="271"/>
      <c r="F849" s="55"/>
      <c r="G849" s="274"/>
      <c r="H849" s="53"/>
      <c r="I849" s="53"/>
      <c r="J849" s="53"/>
      <c r="K849" s="53"/>
      <c r="L849" s="265"/>
      <c r="M849" s="53"/>
      <c r="N849" s="260"/>
      <c r="O849" s="274"/>
      <c r="P849" s="53"/>
      <c r="Q849" s="263"/>
      <c r="R849" s="263"/>
      <c r="S849" s="179"/>
      <c r="T849" s="195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5"/>
      <c r="AF849" s="53"/>
      <c r="AG849" s="55"/>
      <c r="AH849" s="54"/>
      <c r="AI849" s="53"/>
      <c r="AJ849" s="53"/>
      <c r="AK849" s="208"/>
      <c r="AL849" s="54"/>
      <c r="AM849" s="53"/>
      <c r="AN849" s="206"/>
      <c r="AO849" s="54"/>
      <c r="AP849" s="54"/>
      <c r="AQ849" s="54"/>
      <c r="AR849" s="53"/>
      <c r="AS849" s="185"/>
      <c r="AT849" s="56"/>
      <c r="AU849" s="54"/>
      <c r="AV849" s="190"/>
      <c r="AW849" s="185"/>
      <c r="AX849" s="185"/>
      <c r="AY849" s="182"/>
      <c r="AZ849" s="56"/>
      <c r="BA849" s="56"/>
      <c r="BB849" s="56"/>
      <c r="BC849" s="56" t="str">
        <f t="shared" si="117"/>
        <v/>
      </c>
      <c r="BD849" s="56"/>
      <c r="BE849" s="57"/>
      <c r="BF849" s="56"/>
      <c r="BG849" s="56"/>
      <c r="BH849" s="231"/>
      <c r="BI849" s="197">
        <f t="shared" si="118"/>
        <v>0</v>
      </c>
      <c r="BJ849" s="236"/>
      <c r="BK849" s="56"/>
      <c r="BL849" s="56"/>
      <c r="BM849" s="56"/>
      <c r="BN849" s="223"/>
      <c r="BO849" s="53"/>
      <c r="BP849" s="231"/>
      <c r="BQ849" s="59"/>
      <c r="BR849" s="60"/>
      <c r="BS849" s="59"/>
      <c r="BT849" s="238"/>
      <c r="BU849" s="59"/>
      <c r="BV849" s="58" t="e">
        <f t="shared" si="119"/>
        <v>#DIV/0!</v>
      </c>
      <c r="BW849" s="58" t="e">
        <f t="shared" si="120"/>
        <v>#DIV/0!</v>
      </c>
      <c r="BX849" s="58" t="e">
        <f t="shared" si="121"/>
        <v>#DIV/0!</v>
      </c>
      <c r="BY849" s="53"/>
      <c r="BZ849" s="58"/>
      <c r="CA849" s="61"/>
      <c r="CB849" s="56"/>
      <c r="CC849" s="56"/>
      <c r="CD849" s="56"/>
      <c r="CF849" s="62">
        <f t="shared" si="122"/>
        <v>0</v>
      </c>
      <c r="CG849" s="62">
        <f t="shared" si="123"/>
        <v>0</v>
      </c>
      <c r="CH849" s="173">
        <f t="shared" si="124"/>
        <v>0</v>
      </c>
      <c r="CI849" s="62">
        <f t="shared" si="125"/>
        <v>0</v>
      </c>
    </row>
    <row r="850" spans="2:87" ht="20.100000000000001" customHeight="1" x14ac:dyDescent="0.25">
      <c r="B850" s="53"/>
      <c r="C850" s="54"/>
      <c r="D850" s="267"/>
      <c r="E850" s="271"/>
      <c r="F850" s="55"/>
      <c r="G850" s="274"/>
      <c r="H850" s="53"/>
      <c r="I850" s="53"/>
      <c r="J850" s="53"/>
      <c r="K850" s="53"/>
      <c r="L850" s="265"/>
      <c r="M850" s="53"/>
      <c r="N850" s="260"/>
      <c r="O850" s="274"/>
      <c r="P850" s="53"/>
      <c r="Q850" s="263"/>
      <c r="R850" s="263"/>
      <c r="S850" s="179"/>
      <c r="T850" s="195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5"/>
      <c r="AF850" s="53"/>
      <c r="AG850" s="55"/>
      <c r="AH850" s="54"/>
      <c r="AI850" s="53"/>
      <c r="AJ850" s="53"/>
      <c r="AK850" s="208"/>
      <c r="AL850" s="54"/>
      <c r="AM850" s="53"/>
      <c r="AN850" s="206"/>
      <c r="AO850" s="54"/>
      <c r="AP850" s="54"/>
      <c r="AQ850" s="54"/>
      <c r="AR850" s="53"/>
      <c r="AS850" s="185"/>
      <c r="AT850" s="56"/>
      <c r="AU850" s="54"/>
      <c r="AV850" s="190"/>
      <c r="AW850" s="185"/>
      <c r="AX850" s="185"/>
      <c r="AY850" s="182"/>
      <c r="AZ850" s="56"/>
      <c r="BA850" s="56"/>
      <c r="BB850" s="56"/>
      <c r="BC850" s="56" t="str">
        <f t="shared" si="117"/>
        <v/>
      </c>
      <c r="BD850" s="56"/>
      <c r="BE850" s="57"/>
      <c r="BF850" s="56"/>
      <c r="BG850" s="56"/>
      <c r="BH850" s="231"/>
      <c r="BI850" s="197">
        <f t="shared" si="118"/>
        <v>0</v>
      </c>
      <c r="BJ850" s="236"/>
      <c r="BK850" s="56"/>
      <c r="BL850" s="56"/>
      <c r="BM850" s="56"/>
      <c r="BN850" s="223"/>
      <c r="BO850" s="53"/>
      <c r="BP850" s="231"/>
      <c r="BQ850" s="59"/>
      <c r="BR850" s="60"/>
      <c r="BS850" s="59"/>
      <c r="BT850" s="238"/>
      <c r="BU850" s="59"/>
      <c r="BV850" s="58" t="e">
        <f t="shared" si="119"/>
        <v>#DIV/0!</v>
      </c>
      <c r="BW850" s="58" t="e">
        <f t="shared" si="120"/>
        <v>#DIV/0!</v>
      </c>
      <c r="BX850" s="58" t="e">
        <f t="shared" si="121"/>
        <v>#DIV/0!</v>
      </c>
      <c r="BY850" s="53"/>
      <c r="BZ850" s="58"/>
      <c r="CA850" s="61"/>
      <c r="CB850" s="56"/>
      <c r="CC850" s="56"/>
      <c r="CD850" s="56"/>
      <c r="CF850" s="62">
        <f t="shared" si="122"/>
        <v>0</v>
      </c>
      <c r="CG850" s="62">
        <f t="shared" si="123"/>
        <v>0</v>
      </c>
      <c r="CH850" s="173">
        <f t="shared" si="124"/>
        <v>0</v>
      </c>
      <c r="CI850" s="62">
        <f t="shared" si="125"/>
        <v>0</v>
      </c>
    </row>
    <row r="851" spans="2:87" ht="20.100000000000001" customHeight="1" x14ac:dyDescent="0.25">
      <c r="B851" s="53"/>
      <c r="C851" s="54"/>
      <c r="D851" s="267"/>
      <c r="E851" s="271"/>
      <c r="F851" s="55"/>
      <c r="G851" s="274"/>
      <c r="H851" s="53"/>
      <c r="I851" s="53"/>
      <c r="J851" s="53"/>
      <c r="K851" s="53"/>
      <c r="L851" s="265"/>
      <c r="M851" s="53"/>
      <c r="N851" s="260"/>
      <c r="O851" s="274"/>
      <c r="P851" s="53"/>
      <c r="Q851" s="263"/>
      <c r="R851" s="263"/>
      <c r="S851" s="179"/>
      <c r="T851" s="195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5"/>
      <c r="AF851" s="53"/>
      <c r="AG851" s="55"/>
      <c r="AH851" s="54"/>
      <c r="AI851" s="53"/>
      <c r="AJ851" s="53"/>
      <c r="AK851" s="208"/>
      <c r="AL851" s="54"/>
      <c r="AM851" s="53"/>
      <c r="AN851" s="206"/>
      <c r="AO851" s="54"/>
      <c r="AP851" s="54"/>
      <c r="AQ851" s="54"/>
      <c r="AR851" s="53"/>
      <c r="AS851" s="185"/>
      <c r="AT851" s="56"/>
      <c r="AU851" s="54"/>
      <c r="AV851" s="190"/>
      <c r="AW851" s="185"/>
      <c r="AX851" s="185"/>
      <c r="AY851" s="182"/>
      <c r="AZ851" s="56"/>
      <c r="BA851" s="56"/>
      <c r="BB851" s="56"/>
      <c r="BC851" s="56" t="str">
        <f t="shared" si="117"/>
        <v/>
      </c>
      <c r="BD851" s="56"/>
      <c r="BE851" s="57"/>
      <c r="BF851" s="56"/>
      <c r="BG851" s="56"/>
      <c r="BH851" s="231"/>
      <c r="BI851" s="197">
        <f t="shared" si="118"/>
        <v>0</v>
      </c>
      <c r="BJ851" s="236"/>
      <c r="BK851" s="56"/>
      <c r="BL851" s="56"/>
      <c r="BM851" s="56"/>
      <c r="BN851" s="223"/>
      <c r="BO851" s="53"/>
      <c r="BP851" s="231"/>
      <c r="BQ851" s="59"/>
      <c r="BR851" s="60"/>
      <c r="BS851" s="59"/>
      <c r="BT851" s="238"/>
      <c r="BU851" s="59"/>
      <c r="BV851" s="58" t="e">
        <f t="shared" si="119"/>
        <v>#DIV/0!</v>
      </c>
      <c r="BW851" s="58" t="e">
        <f t="shared" si="120"/>
        <v>#DIV/0!</v>
      </c>
      <c r="BX851" s="58" t="e">
        <f t="shared" si="121"/>
        <v>#DIV/0!</v>
      </c>
      <c r="BY851" s="53"/>
      <c r="BZ851" s="58"/>
      <c r="CA851" s="61"/>
      <c r="CB851" s="56"/>
      <c r="CC851" s="56"/>
      <c r="CD851" s="56"/>
      <c r="CF851" s="62">
        <f t="shared" si="122"/>
        <v>0</v>
      </c>
      <c r="CG851" s="62">
        <f t="shared" si="123"/>
        <v>0</v>
      </c>
      <c r="CH851" s="173">
        <f t="shared" si="124"/>
        <v>0</v>
      </c>
      <c r="CI851" s="62">
        <f t="shared" si="125"/>
        <v>0</v>
      </c>
    </row>
    <row r="852" spans="2:87" ht="20.100000000000001" customHeight="1" x14ac:dyDescent="0.25">
      <c r="B852" s="53"/>
      <c r="C852" s="54"/>
      <c r="D852" s="267"/>
      <c r="E852" s="271"/>
      <c r="F852" s="55"/>
      <c r="G852" s="274"/>
      <c r="H852" s="53"/>
      <c r="I852" s="53"/>
      <c r="J852" s="53"/>
      <c r="K852" s="53"/>
      <c r="L852" s="265"/>
      <c r="M852" s="53"/>
      <c r="N852" s="260"/>
      <c r="O852" s="274"/>
      <c r="P852" s="53"/>
      <c r="Q852" s="263"/>
      <c r="R852" s="263"/>
      <c r="S852" s="179"/>
      <c r="T852" s="195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5"/>
      <c r="AF852" s="53"/>
      <c r="AG852" s="55"/>
      <c r="AH852" s="54"/>
      <c r="AI852" s="53"/>
      <c r="AJ852" s="53"/>
      <c r="AK852" s="208"/>
      <c r="AL852" s="54"/>
      <c r="AM852" s="53"/>
      <c r="AN852" s="206"/>
      <c r="AO852" s="54"/>
      <c r="AP852" s="54"/>
      <c r="AQ852" s="54"/>
      <c r="AR852" s="53"/>
      <c r="AS852" s="185"/>
      <c r="AT852" s="56"/>
      <c r="AU852" s="54"/>
      <c r="AV852" s="190"/>
      <c r="AW852" s="185"/>
      <c r="AX852" s="185"/>
      <c r="AY852" s="182"/>
      <c r="AZ852" s="56"/>
      <c r="BA852" s="56"/>
      <c r="BB852" s="56"/>
      <c r="BC852" s="56" t="str">
        <f t="shared" si="117"/>
        <v/>
      </c>
      <c r="BD852" s="56"/>
      <c r="BE852" s="57"/>
      <c r="BF852" s="56"/>
      <c r="BG852" s="56"/>
      <c r="BH852" s="231"/>
      <c r="BI852" s="197">
        <f t="shared" si="118"/>
        <v>0</v>
      </c>
      <c r="BJ852" s="236"/>
      <c r="BK852" s="56"/>
      <c r="BL852" s="56"/>
      <c r="BM852" s="56"/>
      <c r="BN852" s="223"/>
      <c r="BO852" s="53"/>
      <c r="BP852" s="231"/>
      <c r="BQ852" s="59"/>
      <c r="BR852" s="60"/>
      <c r="BS852" s="59"/>
      <c r="BT852" s="238"/>
      <c r="BU852" s="59"/>
      <c r="BV852" s="58" t="e">
        <f t="shared" si="119"/>
        <v>#DIV/0!</v>
      </c>
      <c r="BW852" s="58" t="e">
        <f t="shared" si="120"/>
        <v>#DIV/0!</v>
      </c>
      <c r="BX852" s="58" t="e">
        <f t="shared" si="121"/>
        <v>#DIV/0!</v>
      </c>
      <c r="BY852" s="53"/>
      <c r="BZ852" s="58"/>
      <c r="CA852" s="61"/>
      <c r="CB852" s="56"/>
      <c r="CC852" s="56"/>
      <c r="CD852" s="56"/>
      <c r="CF852" s="62">
        <f t="shared" si="122"/>
        <v>0</v>
      </c>
      <c r="CG852" s="62">
        <f t="shared" si="123"/>
        <v>0</v>
      </c>
      <c r="CH852" s="173">
        <f t="shared" si="124"/>
        <v>0</v>
      </c>
      <c r="CI852" s="62">
        <f t="shared" si="125"/>
        <v>0</v>
      </c>
    </row>
    <row r="853" spans="2:87" ht="20.100000000000001" customHeight="1" x14ac:dyDescent="0.25">
      <c r="B853" s="53"/>
      <c r="C853" s="54"/>
      <c r="D853" s="267"/>
      <c r="E853" s="271"/>
      <c r="F853" s="55"/>
      <c r="G853" s="274"/>
      <c r="H853" s="53"/>
      <c r="I853" s="53"/>
      <c r="J853" s="53"/>
      <c r="K853" s="53"/>
      <c r="L853" s="265"/>
      <c r="M853" s="53"/>
      <c r="N853" s="260"/>
      <c r="O853" s="274"/>
      <c r="P853" s="53"/>
      <c r="Q853" s="263"/>
      <c r="R853" s="263"/>
      <c r="S853" s="179"/>
      <c r="T853" s="195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5"/>
      <c r="AF853" s="53"/>
      <c r="AG853" s="55"/>
      <c r="AH853" s="54"/>
      <c r="AI853" s="53"/>
      <c r="AJ853" s="53"/>
      <c r="AK853" s="208"/>
      <c r="AL853" s="54"/>
      <c r="AM853" s="53"/>
      <c r="AN853" s="206"/>
      <c r="AO853" s="54"/>
      <c r="AP853" s="54"/>
      <c r="AQ853" s="54"/>
      <c r="AR853" s="53"/>
      <c r="AS853" s="185"/>
      <c r="AT853" s="56"/>
      <c r="AU853" s="54"/>
      <c r="AV853" s="190"/>
      <c r="AW853" s="185"/>
      <c r="AX853" s="185"/>
      <c r="AY853" s="182"/>
      <c r="AZ853" s="56"/>
      <c r="BA853" s="56"/>
      <c r="BB853" s="56"/>
      <c r="BC853" s="56" t="str">
        <f t="shared" si="117"/>
        <v/>
      </c>
      <c r="BD853" s="56"/>
      <c r="BE853" s="57"/>
      <c r="BF853" s="56"/>
      <c r="BG853" s="56"/>
      <c r="BH853" s="231"/>
      <c r="BI853" s="197">
        <f t="shared" si="118"/>
        <v>0</v>
      </c>
      <c r="BJ853" s="236"/>
      <c r="BK853" s="56"/>
      <c r="BL853" s="56"/>
      <c r="BM853" s="56"/>
      <c r="BN853" s="223"/>
      <c r="BO853" s="53"/>
      <c r="BP853" s="231"/>
      <c r="BQ853" s="59"/>
      <c r="BR853" s="60"/>
      <c r="BS853" s="59"/>
      <c r="BT853" s="238"/>
      <c r="BU853" s="59"/>
      <c r="BV853" s="58" t="e">
        <f t="shared" si="119"/>
        <v>#DIV/0!</v>
      </c>
      <c r="BW853" s="58" t="e">
        <f t="shared" si="120"/>
        <v>#DIV/0!</v>
      </c>
      <c r="BX853" s="58" t="e">
        <f t="shared" si="121"/>
        <v>#DIV/0!</v>
      </c>
      <c r="BY853" s="53"/>
      <c r="BZ853" s="58"/>
      <c r="CA853" s="61"/>
      <c r="CB853" s="56"/>
      <c r="CC853" s="56"/>
      <c r="CD853" s="56"/>
      <c r="CF853" s="62">
        <f t="shared" si="122"/>
        <v>0</v>
      </c>
      <c r="CG853" s="62">
        <f t="shared" si="123"/>
        <v>0</v>
      </c>
      <c r="CH853" s="173">
        <f t="shared" si="124"/>
        <v>0</v>
      </c>
      <c r="CI853" s="62">
        <f t="shared" si="125"/>
        <v>0</v>
      </c>
    </row>
    <row r="854" spans="2:87" ht="20.100000000000001" customHeight="1" x14ac:dyDescent="0.25">
      <c r="B854" s="53"/>
      <c r="C854" s="54"/>
      <c r="D854" s="267"/>
      <c r="E854" s="271"/>
      <c r="F854" s="55"/>
      <c r="G854" s="274"/>
      <c r="H854" s="53"/>
      <c r="I854" s="53"/>
      <c r="J854" s="53"/>
      <c r="K854" s="53"/>
      <c r="L854" s="265"/>
      <c r="M854" s="53"/>
      <c r="N854" s="260"/>
      <c r="O854" s="274"/>
      <c r="P854" s="53"/>
      <c r="Q854" s="263"/>
      <c r="R854" s="263"/>
      <c r="S854" s="179"/>
      <c r="T854" s="195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5"/>
      <c r="AF854" s="53"/>
      <c r="AG854" s="55"/>
      <c r="AH854" s="54"/>
      <c r="AI854" s="53"/>
      <c r="AJ854" s="53"/>
      <c r="AK854" s="208"/>
      <c r="AL854" s="54"/>
      <c r="AM854" s="53"/>
      <c r="AN854" s="206"/>
      <c r="AO854" s="54"/>
      <c r="AP854" s="54"/>
      <c r="AQ854" s="54"/>
      <c r="AR854" s="53"/>
      <c r="AS854" s="185"/>
      <c r="AT854" s="56"/>
      <c r="AU854" s="54"/>
      <c r="AV854" s="190"/>
      <c r="AW854" s="185"/>
      <c r="AX854" s="185"/>
      <c r="AY854" s="182"/>
      <c r="AZ854" s="56"/>
      <c r="BA854" s="56"/>
      <c r="BB854" s="56"/>
      <c r="BC854" s="56" t="str">
        <f t="shared" si="117"/>
        <v/>
      </c>
      <c r="BD854" s="56"/>
      <c r="BE854" s="57"/>
      <c r="BF854" s="56"/>
      <c r="BG854" s="56"/>
      <c r="BH854" s="231"/>
      <c r="BI854" s="197">
        <f t="shared" si="118"/>
        <v>0</v>
      </c>
      <c r="BJ854" s="236"/>
      <c r="BK854" s="56"/>
      <c r="BL854" s="56"/>
      <c r="BM854" s="56"/>
      <c r="BN854" s="223"/>
      <c r="BO854" s="53"/>
      <c r="BP854" s="231"/>
      <c r="BQ854" s="59"/>
      <c r="BR854" s="60"/>
      <c r="BS854" s="59"/>
      <c r="BT854" s="238"/>
      <c r="BU854" s="59"/>
      <c r="BV854" s="58" t="e">
        <f t="shared" si="119"/>
        <v>#DIV/0!</v>
      </c>
      <c r="BW854" s="58" t="e">
        <f t="shared" si="120"/>
        <v>#DIV/0!</v>
      </c>
      <c r="BX854" s="58" t="e">
        <f t="shared" si="121"/>
        <v>#DIV/0!</v>
      </c>
      <c r="BY854" s="53"/>
      <c r="BZ854" s="58"/>
      <c r="CA854" s="61"/>
      <c r="CB854" s="56"/>
      <c r="CC854" s="56"/>
      <c r="CD854" s="56"/>
      <c r="CF854" s="62">
        <f t="shared" si="122"/>
        <v>0</v>
      </c>
      <c r="CG854" s="62">
        <f t="shared" si="123"/>
        <v>0</v>
      </c>
      <c r="CH854" s="173">
        <f t="shared" si="124"/>
        <v>0</v>
      </c>
      <c r="CI854" s="62">
        <f t="shared" si="125"/>
        <v>0</v>
      </c>
    </row>
    <row r="855" spans="2:87" ht="20.100000000000001" customHeight="1" x14ac:dyDescent="0.25">
      <c r="B855" s="53"/>
      <c r="C855" s="54"/>
      <c r="D855" s="267"/>
      <c r="E855" s="271"/>
      <c r="F855" s="55"/>
      <c r="G855" s="274"/>
      <c r="H855" s="53"/>
      <c r="I855" s="53"/>
      <c r="J855" s="53"/>
      <c r="K855" s="53"/>
      <c r="L855" s="265"/>
      <c r="M855" s="53"/>
      <c r="N855" s="260"/>
      <c r="O855" s="274"/>
      <c r="P855" s="53"/>
      <c r="Q855" s="263"/>
      <c r="R855" s="263"/>
      <c r="S855" s="179"/>
      <c r="T855" s="195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5"/>
      <c r="AF855" s="53"/>
      <c r="AG855" s="55"/>
      <c r="AH855" s="54"/>
      <c r="AI855" s="53"/>
      <c r="AJ855" s="53"/>
      <c r="AK855" s="208"/>
      <c r="AL855" s="54"/>
      <c r="AM855" s="53"/>
      <c r="AN855" s="206"/>
      <c r="AO855" s="54"/>
      <c r="AP855" s="54"/>
      <c r="AQ855" s="54"/>
      <c r="AR855" s="53"/>
      <c r="AS855" s="185"/>
      <c r="AT855" s="56"/>
      <c r="AU855" s="54"/>
      <c r="AV855" s="190"/>
      <c r="AW855" s="185"/>
      <c r="AX855" s="185"/>
      <c r="AY855" s="182"/>
      <c r="AZ855" s="56"/>
      <c r="BA855" s="56"/>
      <c r="BB855" s="56"/>
      <c r="BC855" s="56" t="str">
        <f t="shared" si="117"/>
        <v/>
      </c>
      <c r="BD855" s="56"/>
      <c r="BE855" s="57"/>
      <c r="BF855" s="56"/>
      <c r="BG855" s="56"/>
      <c r="BH855" s="231"/>
      <c r="BI855" s="197">
        <f t="shared" si="118"/>
        <v>0</v>
      </c>
      <c r="BJ855" s="236"/>
      <c r="BK855" s="56"/>
      <c r="BL855" s="56"/>
      <c r="BM855" s="56"/>
      <c r="BN855" s="223"/>
      <c r="BO855" s="53"/>
      <c r="BP855" s="231"/>
      <c r="BQ855" s="59"/>
      <c r="BR855" s="60"/>
      <c r="BS855" s="59"/>
      <c r="BT855" s="238"/>
      <c r="BU855" s="59"/>
      <c r="BV855" s="58" t="e">
        <f t="shared" si="119"/>
        <v>#DIV/0!</v>
      </c>
      <c r="BW855" s="58" t="e">
        <f t="shared" si="120"/>
        <v>#DIV/0!</v>
      </c>
      <c r="BX855" s="58" t="e">
        <f t="shared" si="121"/>
        <v>#DIV/0!</v>
      </c>
      <c r="BY855" s="53"/>
      <c r="BZ855" s="58"/>
      <c r="CA855" s="61"/>
      <c r="CB855" s="56"/>
      <c r="CC855" s="56"/>
      <c r="CD855" s="56"/>
      <c r="CF855" s="62">
        <f t="shared" si="122"/>
        <v>0</v>
      </c>
      <c r="CG855" s="62">
        <f t="shared" si="123"/>
        <v>0</v>
      </c>
      <c r="CH855" s="173">
        <f t="shared" si="124"/>
        <v>0</v>
      </c>
      <c r="CI855" s="62">
        <f t="shared" si="125"/>
        <v>0</v>
      </c>
    </row>
    <row r="856" spans="2:87" ht="20.100000000000001" customHeight="1" x14ac:dyDescent="0.25">
      <c r="B856" s="53"/>
      <c r="C856" s="54"/>
      <c r="D856" s="267"/>
      <c r="E856" s="271"/>
      <c r="F856" s="55"/>
      <c r="G856" s="274"/>
      <c r="H856" s="53"/>
      <c r="I856" s="53"/>
      <c r="J856" s="53"/>
      <c r="K856" s="53"/>
      <c r="L856" s="265"/>
      <c r="M856" s="53"/>
      <c r="N856" s="260"/>
      <c r="O856" s="274"/>
      <c r="P856" s="53"/>
      <c r="Q856" s="263"/>
      <c r="R856" s="263"/>
      <c r="S856" s="179"/>
      <c r="T856" s="195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5"/>
      <c r="AF856" s="53"/>
      <c r="AG856" s="55"/>
      <c r="AH856" s="54"/>
      <c r="AI856" s="53"/>
      <c r="AJ856" s="53"/>
      <c r="AK856" s="208"/>
      <c r="AL856" s="54"/>
      <c r="AM856" s="53"/>
      <c r="AN856" s="206"/>
      <c r="AO856" s="54"/>
      <c r="AP856" s="54"/>
      <c r="AQ856" s="54"/>
      <c r="AR856" s="53"/>
      <c r="AS856" s="185"/>
      <c r="AT856" s="56"/>
      <c r="AU856" s="54"/>
      <c r="AV856" s="190"/>
      <c r="AW856" s="185"/>
      <c r="AX856" s="185"/>
      <c r="AY856" s="182"/>
      <c r="AZ856" s="56"/>
      <c r="BA856" s="56"/>
      <c r="BB856" s="56"/>
      <c r="BC856" s="56" t="str">
        <f t="shared" si="117"/>
        <v/>
      </c>
      <c r="BD856" s="56"/>
      <c r="BE856" s="57"/>
      <c r="BF856" s="56"/>
      <c r="BG856" s="56"/>
      <c r="BH856" s="231"/>
      <c r="BI856" s="197">
        <f t="shared" si="118"/>
        <v>0</v>
      </c>
      <c r="BJ856" s="236"/>
      <c r="BK856" s="56"/>
      <c r="BL856" s="56"/>
      <c r="BM856" s="56"/>
      <c r="BN856" s="223"/>
      <c r="BO856" s="53"/>
      <c r="BP856" s="231"/>
      <c r="BQ856" s="59"/>
      <c r="BR856" s="60"/>
      <c r="BS856" s="59"/>
      <c r="BT856" s="238"/>
      <c r="BU856" s="59"/>
      <c r="BV856" s="58" t="e">
        <f t="shared" si="119"/>
        <v>#DIV/0!</v>
      </c>
      <c r="BW856" s="58" t="e">
        <f t="shared" si="120"/>
        <v>#DIV/0!</v>
      </c>
      <c r="BX856" s="58" t="e">
        <f t="shared" si="121"/>
        <v>#DIV/0!</v>
      </c>
      <c r="BY856" s="53"/>
      <c r="BZ856" s="58"/>
      <c r="CA856" s="61"/>
      <c r="CB856" s="56"/>
      <c r="CC856" s="56"/>
      <c r="CD856" s="56"/>
      <c r="CF856" s="62">
        <f t="shared" si="122"/>
        <v>0</v>
      </c>
      <c r="CG856" s="62">
        <f t="shared" si="123"/>
        <v>0</v>
      </c>
      <c r="CH856" s="173">
        <f t="shared" si="124"/>
        <v>0</v>
      </c>
      <c r="CI856" s="62">
        <f t="shared" si="125"/>
        <v>0</v>
      </c>
    </row>
    <row r="857" spans="2:87" ht="20.100000000000001" customHeight="1" x14ac:dyDescent="0.25">
      <c r="B857" s="53"/>
      <c r="C857" s="54"/>
      <c r="D857" s="267"/>
      <c r="E857" s="271"/>
      <c r="F857" s="55"/>
      <c r="G857" s="274"/>
      <c r="H857" s="53"/>
      <c r="I857" s="53"/>
      <c r="J857" s="53"/>
      <c r="K857" s="53"/>
      <c r="L857" s="265"/>
      <c r="M857" s="53"/>
      <c r="N857" s="260"/>
      <c r="O857" s="274"/>
      <c r="P857" s="53"/>
      <c r="Q857" s="263"/>
      <c r="R857" s="263"/>
      <c r="S857" s="179"/>
      <c r="T857" s="195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5"/>
      <c r="AF857" s="53"/>
      <c r="AG857" s="55"/>
      <c r="AH857" s="54"/>
      <c r="AI857" s="53"/>
      <c r="AJ857" s="53"/>
      <c r="AK857" s="208"/>
      <c r="AL857" s="54"/>
      <c r="AM857" s="53"/>
      <c r="AN857" s="206"/>
      <c r="AO857" s="54"/>
      <c r="AP857" s="54"/>
      <c r="AQ857" s="54"/>
      <c r="AR857" s="53"/>
      <c r="AS857" s="185"/>
      <c r="AT857" s="56"/>
      <c r="AU857" s="54"/>
      <c r="AV857" s="190"/>
      <c r="AW857" s="185"/>
      <c r="AX857" s="185"/>
      <c r="AY857" s="182"/>
      <c r="AZ857" s="56"/>
      <c r="BA857" s="56"/>
      <c r="BB857" s="56"/>
      <c r="BC857" s="56" t="str">
        <f t="shared" si="117"/>
        <v/>
      </c>
      <c r="BD857" s="56"/>
      <c r="BE857" s="57"/>
      <c r="BF857" s="56"/>
      <c r="BG857" s="56"/>
      <c r="BH857" s="231"/>
      <c r="BI857" s="197">
        <f t="shared" si="118"/>
        <v>0</v>
      </c>
      <c r="BJ857" s="236"/>
      <c r="BK857" s="56"/>
      <c r="BL857" s="56"/>
      <c r="BM857" s="56"/>
      <c r="BN857" s="223"/>
      <c r="BO857" s="53"/>
      <c r="BP857" s="231"/>
      <c r="BQ857" s="59"/>
      <c r="BR857" s="60"/>
      <c r="BS857" s="59"/>
      <c r="BT857" s="238"/>
      <c r="BU857" s="59"/>
      <c r="BV857" s="58" t="e">
        <f t="shared" si="119"/>
        <v>#DIV/0!</v>
      </c>
      <c r="BW857" s="58" t="e">
        <f t="shared" si="120"/>
        <v>#DIV/0!</v>
      </c>
      <c r="BX857" s="58" t="e">
        <f t="shared" si="121"/>
        <v>#DIV/0!</v>
      </c>
      <c r="BY857" s="53"/>
      <c r="BZ857" s="58"/>
      <c r="CA857" s="61"/>
      <c r="CB857" s="56"/>
      <c r="CC857" s="56"/>
      <c r="CD857" s="56"/>
      <c r="CF857" s="62">
        <f t="shared" si="122"/>
        <v>0</v>
      </c>
      <c r="CG857" s="62">
        <f t="shared" si="123"/>
        <v>0</v>
      </c>
      <c r="CH857" s="173">
        <f t="shared" si="124"/>
        <v>0</v>
      </c>
      <c r="CI857" s="62">
        <f t="shared" si="125"/>
        <v>0</v>
      </c>
    </row>
    <row r="858" spans="2:87" ht="20.100000000000001" customHeight="1" x14ac:dyDescent="0.25">
      <c r="B858" s="53"/>
      <c r="C858" s="54"/>
      <c r="D858" s="267"/>
      <c r="E858" s="271"/>
      <c r="F858" s="55"/>
      <c r="G858" s="274"/>
      <c r="H858" s="53"/>
      <c r="I858" s="53"/>
      <c r="J858" s="53"/>
      <c r="K858" s="53"/>
      <c r="L858" s="265"/>
      <c r="M858" s="53"/>
      <c r="N858" s="260"/>
      <c r="O858" s="274"/>
      <c r="P858" s="53"/>
      <c r="Q858" s="263"/>
      <c r="R858" s="263"/>
      <c r="S858" s="179"/>
      <c r="T858" s="195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5"/>
      <c r="AF858" s="53"/>
      <c r="AG858" s="55"/>
      <c r="AH858" s="54"/>
      <c r="AI858" s="53"/>
      <c r="AJ858" s="53"/>
      <c r="AK858" s="208"/>
      <c r="AL858" s="54"/>
      <c r="AM858" s="53"/>
      <c r="AN858" s="206"/>
      <c r="AO858" s="54"/>
      <c r="AP858" s="54"/>
      <c r="AQ858" s="54"/>
      <c r="AR858" s="53"/>
      <c r="AS858" s="185"/>
      <c r="AT858" s="56"/>
      <c r="AU858" s="54"/>
      <c r="AV858" s="190"/>
      <c r="AW858" s="185"/>
      <c r="AX858" s="185"/>
      <c r="AY858" s="182"/>
      <c r="AZ858" s="56"/>
      <c r="BA858" s="56"/>
      <c r="BB858" s="56"/>
      <c r="BC858" s="56" t="str">
        <f t="shared" si="117"/>
        <v/>
      </c>
      <c r="BD858" s="56"/>
      <c r="BE858" s="57"/>
      <c r="BF858" s="56"/>
      <c r="BG858" s="56"/>
      <c r="BH858" s="231"/>
      <c r="BI858" s="197">
        <f t="shared" si="118"/>
        <v>0</v>
      </c>
      <c r="BJ858" s="236"/>
      <c r="BK858" s="56"/>
      <c r="BL858" s="56"/>
      <c r="BM858" s="56"/>
      <c r="BN858" s="223"/>
      <c r="BO858" s="53"/>
      <c r="BP858" s="231"/>
      <c r="BQ858" s="59"/>
      <c r="BR858" s="60"/>
      <c r="BS858" s="59"/>
      <c r="BT858" s="238"/>
      <c r="BU858" s="59"/>
      <c r="BV858" s="58" t="e">
        <f t="shared" si="119"/>
        <v>#DIV/0!</v>
      </c>
      <c r="BW858" s="58" t="e">
        <f t="shared" si="120"/>
        <v>#DIV/0!</v>
      </c>
      <c r="BX858" s="58" t="e">
        <f t="shared" si="121"/>
        <v>#DIV/0!</v>
      </c>
      <c r="BY858" s="53"/>
      <c r="BZ858" s="58"/>
      <c r="CA858" s="61"/>
      <c r="CB858" s="56"/>
      <c r="CC858" s="56"/>
      <c r="CD858" s="56"/>
      <c r="CF858" s="62">
        <f t="shared" si="122"/>
        <v>0</v>
      </c>
      <c r="CG858" s="62">
        <f t="shared" si="123"/>
        <v>0</v>
      </c>
      <c r="CH858" s="173">
        <f t="shared" si="124"/>
        <v>0</v>
      </c>
      <c r="CI858" s="62">
        <f t="shared" si="125"/>
        <v>0</v>
      </c>
    </row>
    <row r="859" spans="2:87" ht="20.100000000000001" customHeight="1" x14ac:dyDescent="0.25">
      <c r="B859" s="53"/>
      <c r="C859" s="54"/>
      <c r="D859" s="267"/>
      <c r="E859" s="271"/>
      <c r="F859" s="55"/>
      <c r="G859" s="274"/>
      <c r="H859" s="53"/>
      <c r="I859" s="53"/>
      <c r="J859" s="53"/>
      <c r="K859" s="53"/>
      <c r="L859" s="265"/>
      <c r="M859" s="53"/>
      <c r="N859" s="260"/>
      <c r="O859" s="274"/>
      <c r="P859" s="53"/>
      <c r="Q859" s="263"/>
      <c r="R859" s="263"/>
      <c r="S859" s="179"/>
      <c r="T859" s="195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5"/>
      <c r="AF859" s="53"/>
      <c r="AG859" s="55"/>
      <c r="AH859" s="54"/>
      <c r="AI859" s="53"/>
      <c r="AJ859" s="53"/>
      <c r="AK859" s="208"/>
      <c r="AL859" s="54"/>
      <c r="AM859" s="53"/>
      <c r="AN859" s="206"/>
      <c r="AO859" s="54"/>
      <c r="AP859" s="54"/>
      <c r="AQ859" s="54"/>
      <c r="AR859" s="53"/>
      <c r="AS859" s="185"/>
      <c r="AT859" s="56"/>
      <c r="AU859" s="54"/>
      <c r="AV859" s="190"/>
      <c r="AW859" s="185"/>
      <c r="AX859" s="185"/>
      <c r="AY859" s="182"/>
      <c r="AZ859" s="56"/>
      <c r="BA859" s="56"/>
      <c r="BB859" s="56"/>
      <c r="BC859" s="56" t="str">
        <f t="shared" si="117"/>
        <v/>
      </c>
      <c r="BD859" s="56"/>
      <c r="BE859" s="57"/>
      <c r="BF859" s="56"/>
      <c r="BG859" s="56"/>
      <c r="BH859" s="231"/>
      <c r="BI859" s="197">
        <f t="shared" si="118"/>
        <v>0</v>
      </c>
      <c r="BJ859" s="236"/>
      <c r="BK859" s="56"/>
      <c r="BL859" s="56"/>
      <c r="BM859" s="56"/>
      <c r="BN859" s="223"/>
      <c r="BO859" s="53"/>
      <c r="BP859" s="231"/>
      <c r="BQ859" s="59"/>
      <c r="BR859" s="60"/>
      <c r="BS859" s="59"/>
      <c r="BT859" s="238"/>
      <c r="BU859" s="59"/>
      <c r="BV859" s="58" t="e">
        <f t="shared" si="119"/>
        <v>#DIV/0!</v>
      </c>
      <c r="BW859" s="58" t="e">
        <f t="shared" si="120"/>
        <v>#DIV/0!</v>
      </c>
      <c r="BX859" s="58" t="e">
        <f t="shared" si="121"/>
        <v>#DIV/0!</v>
      </c>
      <c r="BY859" s="53"/>
      <c r="BZ859" s="58"/>
      <c r="CA859" s="61"/>
      <c r="CB859" s="56"/>
      <c r="CC859" s="56"/>
      <c r="CD859" s="56"/>
      <c r="CF859" s="62">
        <f t="shared" si="122"/>
        <v>0</v>
      </c>
      <c r="CG859" s="62">
        <f t="shared" si="123"/>
        <v>0</v>
      </c>
      <c r="CH859" s="173">
        <f t="shared" si="124"/>
        <v>0</v>
      </c>
      <c r="CI859" s="62">
        <f t="shared" si="125"/>
        <v>0</v>
      </c>
    </row>
    <row r="860" spans="2:87" ht="20.100000000000001" customHeight="1" x14ac:dyDescent="0.25">
      <c r="B860" s="53"/>
      <c r="C860" s="54"/>
      <c r="D860" s="267"/>
      <c r="E860" s="271"/>
      <c r="F860" s="55"/>
      <c r="G860" s="274"/>
      <c r="H860" s="53"/>
      <c r="I860" s="53"/>
      <c r="J860" s="53"/>
      <c r="K860" s="53"/>
      <c r="L860" s="265"/>
      <c r="M860" s="53"/>
      <c r="N860" s="260"/>
      <c r="O860" s="274"/>
      <c r="P860" s="53"/>
      <c r="Q860" s="263"/>
      <c r="R860" s="263"/>
      <c r="S860" s="179"/>
      <c r="T860" s="195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5"/>
      <c r="AF860" s="53"/>
      <c r="AG860" s="55"/>
      <c r="AH860" s="54"/>
      <c r="AI860" s="53"/>
      <c r="AJ860" s="53"/>
      <c r="AK860" s="208"/>
      <c r="AL860" s="54"/>
      <c r="AM860" s="53"/>
      <c r="AN860" s="206"/>
      <c r="AO860" s="54"/>
      <c r="AP860" s="54"/>
      <c r="AQ860" s="54"/>
      <c r="AR860" s="53"/>
      <c r="AS860" s="185"/>
      <c r="AT860" s="56"/>
      <c r="AU860" s="54"/>
      <c r="AV860" s="190"/>
      <c r="AW860" s="185"/>
      <c r="AX860" s="185"/>
      <c r="AY860" s="182"/>
      <c r="AZ860" s="56"/>
      <c r="BA860" s="56"/>
      <c r="BB860" s="56"/>
      <c r="BC860" s="56" t="str">
        <f t="shared" si="117"/>
        <v/>
      </c>
      <c r="BD860" s="56"/>
      <c r="BE860" s="57"/>
      <c r="BF860" s="56"/>
      <c r="BG860" s="56"/>
      <c r="BH860" s="231"/>
      <c r="BI860" s="197">
        <f t="shared" si="118"/>
        <v>0</v>
      </c>
      <c r="BJ860" s="236"/>
      <c r="BK860" s="56"/>
      <c r="BL860" s="56"/>
      <c r="BM860" s="56"/>
      <c r="BN860" s="223"/>
      <c r="BO860" s="53"/>
      <c r="BP860" s="231"/>
      <c r="BQ860" s="59"/>
      <c r="BR860" s="60"/>
      <c r="BS860" s="59"/>
      <c r="BT860" s="238"/>
      <c r="BU860" s="59"/>
      <c r="BV860" s="58" t="e">
        <f t="shared" si="119"/>
        <v>#DIV/0!</v>
      </c>
      <c r="BW860" s="58" t="e">
        <f t="shared" si="120"/>
        <v>#DIV/0!</v>
      </c>
      <c r="BX860" s="58" t="e">
        <f t="shared" si="121"/>
        <v>#DIV/0!</v>
      </c>
      <c r="BY860" s="53"/>
      <c r="BZ860" s="58"/>
      <c r="CA860" s="61"/>
      <c r="CB860" s="56"/>
      <c r="CC860" s="56"/>
      <c r="CD860" s="56"/>
      <c r="CF860" s="62">
        <f t="shared" si="122"/>
        <v>0</v>
      </c>
      <c r="CG860" s="62">
        <f t="shared" si="123"/>
        <v>0</v>
      </c>
      <c r="CH860" s="173">
        <f t="shared" si="124"/>
        <v>0</v>
      </c>
      <c r="CI860" s="62">
        <f t="shared" si="125"/>
        <v>0</v>
      </c>
    </row>
    <row r="861" spans="2:87" ht="20.100000000000001" customHeight="1" x14ac:dyDescent="0.25">
      <c r="B861" s="53"/>
      <c r="C861" s="54"/>
      <c r="D861" s="267"/>
      <c r="E861" s="271"/>
      <c r="F861" s="55"/>
      <c r="G861" s="274"/>
      <c r="H861" s="53"/>
      <c r="I861" s="53"/>
      <c r="J861" s="53"/>
      <c r="K861" s="53"/>
      <c r="L861" s="265"/>
      <c r="M861" s="53"/>
      <c r="N861" s="260"/>
      <c r="O861" s="274"/>
      <c r="P861" s="53"/>
      <c r="Q861" s="263"/>
      <c r="R861" s="263"/>
      <c r="S861" s="179"/>
      <c r="T861" s="195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5"/>
      <c r="AF861" s="53"/>
      <c r="AG861" s="55"/>
      <c r="AH861" s="54"/>
      <c r="AI861" s="53"/>
      <c r="AJ861" s="53"/>
      <c r="AK861" s="208"/>
      <c r="AL861" s="54"/>
      <c r="AM861" s="53"/>
      <c r="AN861" s="206"/>
      <c r="AO861" s="54"/>
      <c r="AP861" s="54"/>
      <c r="AQ861" s="54"/>
      <c r="AR861" s="53"/>
      <c r="AS861" s="185"/>
      <c r="AT861" s="56"/>
      <c r="AU861" s="54"/>
      <c r="AV861" s="190"/>
      <c r="AW861" s="185"/>
      <c r="AX861" s="185"/>
      <c r="AY861" s="182"/>
      <c r="AZ861" s="56"/>
      <c r="BA861" s="56"/>
      <c r="BB861" s="56"/>
      <c r="BC861" s="56" t="str">
        <f t="shared" si="117"/>
        <v/>
      </c>
      <c r="BD861" s="56"/>
      <c r="BE861" s="57"/>
      <c r="BF861" s="56"/>
      <c r="BG861" s="56"/>
      <c r="BH861" s="231"/>
      <c r="BI861" s="197">
        <f t="shared" si="118"/>
        <v>0</v>
      </c>
      <c r="BJ861" s="236"/>
      <c r="BK861" s="56"/>
      <c r="BL861" s="56"/>
      <c r="BM861" s="56"/>
      <c r="BN861" s="223"/>
      <c r="BO861" s="53"/>
      <c r="BP861" s="231"/>
      <c r="BQ861" s="59"/>
      <c r="BR861" s="60"/>
      <c r="BS861" s="59"/>
      <c r="BT861" s="238"/>
      <c r="BU861" s="59"/>
      <c r="BV861" s="58" t="e">
        <f t="shared" si="119"/>
        <v>#DIV/0!</v>
      </c>
      <c r="BW861" s="58" t="e">
        <f t="shared" si="120"/>
        <v>#DIV/0!</v>
      </c>
      <c r="BX861" s="58" t="e">
        <f t="shared" si="121"/>
        <v>#DIV/0!</v>
      </c>
      <c r="BY861" s="53"/>
      <c r="BZ861" s="58"/>
      <c r="CA861" s="61"/>
      <c r="CB861" s="56"/>
      <c r="CC861" s="56"/>
      <c r="CD861" s="56"/>
      <c r="CF861" s="62">
        <f t="shared" si="122"/>
        <v>0</v>
      </c>
      <c r="CG861" s="62">
        <f t="shared" si="123"/>
        <v>0</v>
      </c>
      <c r="CH861" s="173">
        <f t="shared" si="124"/>
        <v>0</v>
      </c>
      <c r="CI861" s="62">
        <f t="shared" si="125"/>
        <v>0</v>
      </c>
    </row>
    <row r="862" spans="2:87" ht="20.100000000000001" customHeight="1" x14ac:dyDescent="0.25">
      <c r="B862" s="53"/>
      <c r="C862" s="54"/>
      <c r="D862" s="267"/>
      <c r="E862" s="271"/>
      <c r="F862" s="55"/>
      <c r="G862" s="274"/>
      <c r="H862" s="53"/>
      <c r="I862" s="53"/>
      <c r="J862" s="53"/>
      <c r="K862" s="53"/>
      <c r="L862" s="265"/>
      <c r="M862" s="53"/>
      <c r="N862" s="260"/>
      <c r="O862" s="274"/>
      <c r="P862" s="53"/>
      <c r="Q862" s="263"/>
      <c r="R862" s="263"/>
      <c r="S862" s="179"/>
      <c r="T862" s="195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5"/>
      <c r="AF862" s="53"/>
      <c r="AG862" s="55"/>
      <c r="AH862" s="54"/>
      <c r="AI862" s="53"/>
      <c r="AJ862" s="53"/>
      <c r="AK862" s="208"/>
      <c r="AL862" s="54"/>
      <c r="AM862" s="53"/>
      <c r="AN862" s="206"/>
      <c r="AO862" s="54"/>
      <c r="AP862" s="54"/>
      <c r="AQ862" s="54"/>
      <c r="AR862" s="53"/>
      <c r="AS862" s="185"/>
      <c r="AT862" s="56"/>
      <c r="AU862" s="54"/>
      <c r="AV862" s="190"/>
      <c r="AW862" s="185"/>
      <c r="AX862" s="185"/>
      <c r="AY862" s="182"/>
      <c r="AZ862" s="56"/>
      <c r="BA862" s="56"/>
      <c r="BB862" s="56"/>
      <c r="BC862" s="56" t="str">
        <f t="shared" si="117"/>
        <v/>
      </c>
      <c r="BD862" s="56"/>
      <c r="BE862" s="57"/>
      <c r="BF862" s="56"/>
      <c r="BG862" s="56"/>
      <c r="BH862" s="231"/>
      <c r="BI862" s="197">
        <f t="shared" si="118"/>
        <v>0</v>
      </c>
      <c r="BJ862" s="236"/>
      <c r="BK862" s="56"/>
      <c r="BL862" s="56"/>
      <c r="BM862" s="56"/>
      <c r="BN862" s="223"/>
      <c r="BO862" s="53"/>
      <c r="BP862" s="231"/>
      <c r="BQ862" s="59"/>
      <c r="BR862" s="60"/>
      <c r="BS862" s="59"/>
      <c r="BT862" s="238"/>
      <c r="BU862" s="59"/>
      <c r="BV862" s="58" t="e">
        <f t="shared" si="119"/>
        <v>#DIV/0!</v>
      </c>
      <c r="BW862" s="58" t="e">
        <f t="shared" si="120"/>
        <v>#DIV/0!</v>
      </c>
      <c r="BX862" s="58" t="e">
        <f t="shared" si="121"/>
        <v>#DIV/0!</v>
      </c>
      <c r="BY862" s="53"/>
      <c r="BZ862" s="58"/>
      <c r="CA862" s="61"/>
      <c r="CB862" s="56"/>
      <c r="CC862" s="56"/>
      <c r="CD862" s="56"/>
      <c r="CF862" s="62">
        <f t="shared" si="122"/>
        <v>0</v>
      </c>
      <c r="CG862" s="62">
        <f t="shared" si="123"/>
        <v>0</v>
      </c>
      <c r="CH862" s="173">
        <f t="shared" si="124"/>
        <v>0</v>
      </c>
      <c r="CI862" s="62">
        <f t="shared" si="125"/>
        <v>0</v>
      </c>
    </row>
    <row r="863" spans="2:87" ht="20.100000000000001" customHeight="1" x14ac:dyDescent="0.25">
      <c r="B863" s="53"/>
      <c r="C863" s="54"/>
      <c r="D863" s="267"/>
      <c r="E863" s="271"/>
      <c r="F863" s="55"/>
      <c r="G863" s="274"/>
      <c r="H863" s="53"/>
      <c r="I863" s="53"/>
      <c r="J863" s="53"/>
      <c r="K863" s="53"/>
      <c r="L863" s="265"/>
      <c r="M863" s="53"/>
      <c r="N863" s="260"/>
      <c r="O863" s="274"/>
      <c r="P863" s="53"/>
      <c r="Q863" s="263"/>
      <c r="R863" s="263"/>
      <c r="S863" s="179"/>
      <c r="T863" s="195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5"/>
      <c r="AF863" s="53"/>
      <c r="AG863" s="55"/>
      <c r="AH863" s="54"/>
      <c r="AI863" s="53"/>
      <c r="AJ863" s="53"/>
      <c r="AK863" s="208"/>
      <c r="AL863" s="54"/>
      <c r="AM863" s="53"/>
      <c r="AN863" s="206"/>
      <c r="AO863" s="54"/>
      <c r="AP863" s="54"/>
      <c r="AQ863" s="54"/>
      <c r="AR863" s="53"/>
      <c r="AS863" s="185"/>
      <c r="AT863" s="56"/>
      <c r="AU863" s="54"/>
      <c r="AV863" s="190"/>
      <c r="AW863" s="185"/>
      <c r="AX863" s="185"/>
      <c r="AY863" s="182"/>
      <c r="AZ863" s="56"/>
      <c r="BA863" s="56"/>
      <c r="BB863" s="56"/>
      <c r="BC863" s="56" t="str">
        <f t="shared" si="117"/>
        <v/>
      </c>
      <c r="BD863" s="56"/>
      <c r="BE863" s="57"/>
      <c r="BF863" s="56"/>
      <c r="BG863" s="56"/>
      <c r="BH863" s="231"/>
      <c r="BI863" s="197">
        <f t="shared" si="118"/>
        <v>0</v>
      </c>
      <c r="BJ863" s="236"/>
      <c r="BK863" s="56"/>
      <c r="BL863" s="56"/>
      <c r="BM863" s="56"/>
      <c r="BN863" s="223"/>
      <c r="BO863" s="53"/>
      <c r="BP863" s="231"/>
      <c r="BQ863" s="59"/>
      <c r="BR863" s="60"/>
      <c r="BS863" s="59"/>
      <c r="BT863" s="238"/>
      <c r="BU863" s="59"/>
      <c r="BV863" s="58" t="e">
        <f t="shared" si="119"/>
        <v>#DIV/0!</v>
      </c>
      <c r="BW863" s="58" t="e">
        <f t="shared" si="120"/>
        <v>#DIV/0!</v>
      </c>
      <c r="BX863" s="58" t="e">
        <f t="shared" si="121"/>
        <v>#DIV/0!</v>
      </c>
      <c r="BY863" s="53"/>
      <c r="BZ863" s="58"/>
      <c r="CA863" s="61"/>
      <c r="CB863" s="56"/>
      <c r="CC863" s="56"/>
      <c r="CD863" s="56"/>
      <c r="CF863" s="62">
        <f t="shared" si="122"/>
        <v>0</v>
      </c>
      <c r="CG863" s="62">
        <f t="shared" si="123"/>
        <v>0</v>
      </c>
      <c r="CH863" s="173">
        <f t="shared" si="124"/>
        <v>0</v>
      </c>
      <c r="CI863" s="62">
        <f t="shared" si="125"/>
        <v>0</v>
      </c>
    </row>
    <row r="864" spans="2:87" ht="20.100000000000001" customHeight="1" x14ac:dyDescent="0.25">
      <c r="B864" s="53"/>
      <c r="C864" s="54"/>
      <c r="D864" s="267"/>
      <c r="E864" s="271"/>
      <c r="F864" s="55"/>
      <c r="G864" s="274"/>
      <c r="H864" s="53"/>
      <c r="I864" s="53"/>
      <c r="J864" s="53"/>
      <c r="K864" s="53"/>
      <c r="L864" s="265"/>
      <c r="M864" s="53"/>
      <c r="N864" s="260"/>
      <c r="O864" s="274"/>
      <c r="P864" s="53"/>
      <c r="Q864" s="263"/>
      <c r="R864" s="263"/>
      <c r="S864" s="179"/>
      <c r="T864" s="195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5"/>
      <c r="AF864" s="53"/>
      <c r="AG864" s="55"/>
      <c r="AH864" s="54"/>
      <c r="AI864" s="53"/>
      <c r="AJ864" s="53"/>
      <c r="AK864" s="208"/>
      <c r="AL864" s="54"/>
      <c r="AM864" s="53"/>
      <c r="AN864" s="206"/>
      <c r="AO864" s="54"/>
      <c r="AP864" s="54"/>
      <c r="AQ864" s="54"/>
      <c r="AR864" s="53"/>
      <c r="AS864" s="185"/>
      <c r="AT864" s="56"/>
      <c r="AU864" s="54"/>
      <c r="AV864" s="190"/>
      <c r="AW864" s="185"/>
      <c r="AX864" s="185"/>
      <c r="AY864" s="182"/>
      <c r="AZ864" s="56"/>
      <c r="BA864" s="56"/>
      <c r="BB864" s="56"/>
      <c r="BC864" s="56" t="str">
        <f t="shared" si="117"/>
        <v/>
      </c>
      <c r="BD864" s="56"/>
      <c r="BE864" s="57"/>
      <c r="BF864" s="56"/>
      <c r="BG864" s="56"/>
      <c r="BH864" s="231"/>
      <c r="BI864" s="197">
        <f t="shared" si="118"/>
        <v>0</v>
      </c>
      <c r="BJ864" s="236"/>
      <c r="BK864" s="56"/>
      <c r="BL864" s="56"/>
      <c r="BM864" s="56"/>
      <c r="BN864" s="223"/>
      <c r="BO864" s="53"/>
      <c r="BP864" s="231"/>
      <c r="BQ864" s="59"/>
      <c r="BR864" s="60"/>
      <c r="BS864" s="59"/>
      <c r="BT864" s="238"/>
      <c r="BU864" s="59"/>
      <c r="BV864" s="58" t="e">
        <f t="shared" si="119"/>
        <v>#DIV/0!</v>
      </c>
      <c r="BW864" s="58" t="e">
        <f t="shared" si="120"/>
        <v>#DIV/0!</v>
      </c>
      <c r="BX864" s="58" t="e">
        <f t="shared" si="121"/>
        <v>#DIV/0!</v>
      </c>
      <c r="BY864" s="53"/>
      <c r="BZ864" s="58"/>
      <c r="CA864" s="61"/>
      <c r="CB864" s="56"/>
      <c r="CC864" s="56"/>
      <c r="CD864" s="56"/>
      <c r="CF864" s="62">
        <f t="shared" si="122"/>
        <v>0</v>
      </c>
      <c r="CG864" s="62">
        <f t="shared" si="123"/>
        <v>0</v>
      </c>
      <c r="CH864" s="173">
        <f t="shared" si="124"/>
        <v>0</v>
      </c>
      <c r="CI864" s="62">
        <f t="shared" si="125"/>
        <v>0</v>
      </c>
    </row>
    <row r="865" spans="2:87" ht="20.100000000000001" customHeight="1" x14ac:dyDescent="0.25">
      <c r="B865" s="53"/>
      <c r="C865" s="54"/>
      <c r="D865" s="267"/>
      <c r="E865" s="271"/>
      <c r="F865" s="55"/>
      <c r="G865" s="274"/>
      <c r="H865" s="53"/>
      <c r="I865" s="53"/>
      <c r="J865" s="53"/>
      <c r="K865" s="53"/>
      <c r="L865" s="265"/>
      <c r="M865" s="53"/>
      <c r="N865" s="260"/>
      <c r="O865" s="274"/>
      <c r="P865" s="53"/>
      <c r="Q865" s="263"/>
      <c r="R865" s="263"/>
      <c r="S865" s="179"/>
      <c r="T865" s="195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5"/>
      <c r="AF865" s="53"/>
      <c r="AG865" s="55"/>
      <c r="AH865" s="54"/>
      <c r="AI865" s="53"/>
      <c r="AJ865" s="53"/>
      <c r="AK865" s="208"/>
      <c r="AL865" s="54"/>
      <c r="AM865" s="53"/>
      <c r="AN865" s="206"/>
      <c r="AO865" s="54"/>
      <c r="AP865" s="54"/>
      <c r="AQ865" s="54"/>
      <c r="AR865" s="53"/>
      <c r="AS865" s="185"/>
      <c r="AT865" s="56"/>
      <c r="AU865" s="54"/>
      <c r="AV865" s="190"/>
      <c r="AW865" s="185"/>
      <c r="AX865" s="185"/>
      <c r="AY865" s="182"/>
      <c r="AZ865" s="56"/>
      <c r="BA865" s="56"/>
      <c r="BB865" s="56"/>
      <c r="BC865" s="56" t="str">
        <f t="shared" si="117"/>
        <v/>
      </c>
      <c r="BD865" s="56"/>
      <c r="BE865" s="57"/>
      <c r="BF865" s="56"/>
      <c r="BG865" s="56"/>
      <c r="BH865" s="231"/>
      <c r="BI865" s="197">
        <f t="shared" si="118"/>
        <v>0</v>
      </c>
      <c r="BJ865" s="236"/>
      <c r="BK865" s="56"/>
      <c r="BL865" s="56"/>
      <c r="BM865" s="56"/>
      <c r="BN865" s="223"/>
      <c r="BO865" s="53"/>
      <c r="BP865" s="231"/>
      <c r="BQ865" s="59"/>
      <c r="BR865" s="60"/>
      <c r="BS865" s="59"/>
      <c r="BT865" s="238"/>
      <c r="BU865" s="59"/>
      <c r="BV865" s="58" t="e">
        <f t="shared" si="119"/>
        <v>#DIV/0!</v>
      </c>
      <c r="BW865" s="58" t="e">
        <f t="shared" si="120"/>
        <v>#DIV/0!</v>
      </c>
      <c r="BX865" s="58" t="e">
        <f t="shared" si="121"/>
        <v>#DIV/0!</v>
      </c>
      <c r="BY865" s="53"/>
      <c r="BZ865" s="58"/>
      <c r="CA865" s="61"/>
      <c r="CB865" s="56"/>
      <c r="CC865" s="56"/>
      <c r="CD865" s="56"/>
      <c r="CF865" s="62">
        <f t="shared" si="122"/>
        <v>0</v>
      </c>
      <c r="CG865" s="62">
        <f t="shared" si="123"/>
        <v>0</v>
      </c>
      <c r="CH865" s="173">
        <f t="shared" si="124"/>
        <v>0</v>
      </c>
      <c r="CI865" s="62">
        <f t="shared" si="125"/>
        <v>0</v>
      </c>
    </row>
    <row r="866" spans="2:87" ht="20.100000000000001" customHeight="1" x14ac:dyDescent="0.25">
      <c r="B866" s="53"/>
      <c r="C866" s="54"/>
      <c r="D866" s="267"/>
      <c r="E866" s="271"/>
      <c r="F866" s="55"/>
      <c r="G866" s="274"/>
      <c r="H866" s="53"/>
      <c r="I866" s="53"/>
      <c r="J866" s="53"/>
      <c r="K866" s="53"/>
      <c r="L866" s="265"/>
      <c r="M866" s="53"/>
      <c r="N866" s="260"/>
      <c r="O866" s="274"/>
      <c r="P866" s="53"/>
      <c r="Q866" s="263"/>
      <c r="R866" s="263"/>
      <c r="S866" s="179"/>
      <c r="T866" s="195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5"/>
      <c r="AF866" s="53"/>
      <c r="AG866" s="55"/>
      <c r="AH866" s="54"/>
      <c r="AI866" s="53"/>
      <c r="AJ866" s="53"/>
      <c r="AK866" s="208"/>
      <c r="AL866" s="54"/>
      <c r="AM866" s="53"/>
      <c r="AN866" s="206"/>
      <c r="AO866" s="54"/>
      <c r="AP866" s="54"/>
      <c r="AQ866" s="54"/>
      <c r="AR866" s="53"/>
      <c r="AS866" s="185"/>
      <c r="AT866" s="56"/>
      <c r="AU866" s="54"/>
      <c r="AV866" s="190"/>
      <c r="AW866" s="185"/>
      <c r="AX866" s="185"/>
      <c r="AY866" s="182"/>
      <c r="AZ866" s="56"/>
      <c r="BA866" s="56"/>
      <c r="BB866" s="56"/>
      <c r="BC866" s="56" t="str">
        <f t="shared" si="117"/>
        <v/>
      </c>
      <c r="BD866" s="56"/>
      <c r="BE866" s="57"/>
      <c r="BF866" s="56"/>
      <c r="BG866" s="56"/>
      <c r="BH866" s="231"/>
      <c r="BI866" s="197">
        <f t="shared" si="118"/>
        <v>0</v>
      </c>
      <c r="BJ866" s="236"/>
      <c r="BK866" s="56"/>
      <c r="BL866" s="56"/>
      <c r="BM866" s="56"/>
      <c r="BN866" s="223"/>
      <c r="BO866" s="53"/>
      <c r="BP866" s="231"/>
      <c r="BQ866" s="59"/>
      <c r="BR866" s="60"/>
      <c r="BS866" s="59"/>
      <c r="BT866" s="238"/>
      <c r="BU866" s="59"/>
      <c r="BV866" s="58" t="e">
        <f t="shared" si="119"/>
        <v>#DIV/0!</v>
      </c>
      <c r="BW866" s="58" t="e">
        <f t="shared" si="120"/>
        <v>#DIV/0!</v>
      </c>
      <c r="BX866" s="58" t="e">
        <f t="shared" si="121"/>
        <v>#DIV/0!</v>
      </c>
      <c r="BY866" s="53"/>
      <c r="BZ866" s="58"/>
      <c r="CA866" s="61"/>
      <c r="CB866" s="56"/>
      <c r="CC866" s="56"/>
      <c r="CD866" s="56"/>
      <c r="CF866" s="62">
        <f t="shared" si="122"/>
        <v>0</v>
      </c>
      <c r="CG866" s="62">
        <f t="shared" si="123"/>
        <v>0</v>
      </c>
      <c r="CH866" s="173">
        <f t="shared" si="124"/>
        <v>0</v>
      </c>
      <c r="CI866" s="62">
        <f t="shared" si="125"/>
        <v>0</v>
      </c>
    </row>
    <row r="867" spans="2:87" ht="20.100000000000001" customHeight="1" x14ac:dyDescent="0.25">
      <c r="B867" s="53"/>
      <c r="C867" s="54"/>
      <c r="D867" s="267"/>
      <c r="E867" s="271"/>
      <c r="F867" s="55"/>
      <c r="G867" s="274"/>
      <c r="H867" s="53"/>
      <c r="I867" s="53"/>
      <c r="J867" s="53"/>
      <c r="K867" s="53"/>
      <c r="L867" s="265"/>
      <c r="M867" s="53"/>
      <c r="N867" s="260"/>
      <c r="O867" s="274"/>
      <c r="P867" s="53"/>
      <c r="Q867" s="263"/>
      <c r="R867" s="263"/>
      <c r="S867" s="179"/>
      <c r="T867" s="195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5"/>
      <c r="AF867" s="53"/>
      <c r="AG867" s="55"/>
      <c r="AH867" s="54"/>
      <c r="AI867" s="53"/>
      <c r="AJ867" s="53"/>
      <c r="AK867" s="208"/>
      <c r="AL867" s="54"/>
      <c r="AM867" s="53"/>
      <c r="AN867" s="206"/>
      <c r="AO867" s="54"/>
      <c r="AP867" s="54"/>
      <c r="AQ867" s="54"/>
      <c r="AR867" s="53"/>
      <c r="AS867" s="185"/>
      <c r="AT867" s="56"/>
      <c r="AU867" s="54"/>
      <c r="AV867" s="190"/>
      <c r="AW867" s="185"/>
      <c r="AX867" s="185"/>
      <c r="AY867" s="182"/>
      <c r="AZ867" s="56"/>
      <c r="BA867" s="56"/>
      <c r="BB867" s="56"/>
      <c r="BC867" s="56" t="str">
        <f t="shared" si="117"/>
        <v/>
      </c>
      <c r="BD867" s="56"/>
      <c r="BE867" s="57"/>
      <c r="BF867" s="56"/>
      <c r="BG867" s="56"/>
      <c r="BH867" s="231"/>
      <c r="BI867" s="197">
        <f t="shared" si="118"/>
        <v>0</v>
      </c>
      <c r="BJ867" s="236"/>
      <c r="BK867" s="56"/>
      <c r="BL867" s="56"/>
      <c r="BM867" s="56"/>
      <c r="BN867" s="223"/>
      <c r="BO867" s="53"/>
      <c r="BP867" s="231"/>
      <c r="BQ867" s="59"/>
      <c r="BR867" s="60"/>
      <c r="BS867" s="59"/>
      <c r="BT867" s="238"/>
      <c r="BU867" s="59"/>
      <c r="BV867" s="58" t="e">
        <f t="shared" si="119"/>
        <v>#DIV/0!</v>
      </c>
      <c r="BW867" s="58" t="e">
        <f t="shared" si="120"/>
        <v>#DIV/0!</v>
      </c>
      <c r="BX867" s="58" t="e">
        <f t="shared" si="121"/>
        <v>#DIV/0!</v>
      </c>
      <c r="BY867" s="53"/>
      <c r="BZ867" s="58"/>
      <c r="CA867" s="61"/>
      <c r="CB867" s="56"/>
      <c r="CC867" s="56"/>
      <c r="CD867" s="56"/>
      <c r="CF867" s="62">
        <f t="shared" si="122"/>
        <v>0</v>
      </c>
      <c r="CG867" s="62">
        <f t="shared" si="123"/>
        <v>0</v>
      </c>
      <c r="CH867" s="173">
        <f t="shared" si="124"/>
        <v>0</v>
      </c>
      <c r="CI867" s="62">
        <f t="shared" si="125"/>
        <v>0</v>
      </c>
    </row>
    <row r="868" spans="2:87" ht="20.100000000000001" customHeight="1" x14ac:dyDescent="0.25">
      <c r="B868" s="53"/>
      <c r="C868" s="54"/>
      <c r="D868" s="267"/>
      <c r="E868" s="271"/>
      <c r="F868" s="55"/>
      <c r="G868" s="274"/>
      <c r="H868" s="53"/>
      <c r="I868" s="53"/>
      <c r="J868" s="53"/>
      <c r="K868" s="53"/>
      <c r="L868" s="265"/>
      <c r="M868" s="53"/>
      <c r="N868" s="260"/>
      <c r="O868" s="274"/>
      <c r="P868" s="53"/>
      <c r="Q868" s="263"/>
      <c r="R868" s="263"/>
      <c r="S868" s="179"/>
      <c r="T868" s="195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5"/>
      <c r="AF868" s="53"/>
      <c r="AG868" s="55"/>
      <c r="AH868" s="54"/>
      <c r="AI868" s="53"/>
      <c r="AJ868" s="53"/>
      <c r="AK868" s="208"/>
      <c r="AL868" s="54"/>
      <c r="AM868" s="53"/>
      <c r="AN868" s="206"/>
      <c r="AO868" s="54"/>
      <c r="AP868" s="54"/>
      <c r="AQ868" s="54"/>
      <c r="AR868" s="53"/>
      <c r="AS868" s="185"/>
      <c r="AT868" s="56"/>
      <c r="AU868" s="54"/>
      <c r="AV868" s="190"/>
      <c r="AW868" s="185"/>
      <c r="AX868" s="185"/>
      <c r="AY868" s="182"/>
      <c r="AZ868" s="56"/>
      <c r="BA868" s="56"/>
      <c r="BB868" s="56"/>
      <c r="BC868" s="56" t="str">
        <f t="shared" si="117"/>
        <v/>
      </c>
      <c r="BD868" s="56"/>
      <c r="BE868" s="57"/>
      <c r="BF868" s="56"/>
      <c r="BG868" s="56"/>
      <c r="BH868" s="231"/>
      <c r="BI868" s="197">
        <f t="shared" si="118"/>
        <v>0</v>
      </c>
      <c r="BJ868" s="236"/>
      <c r="BK868" s="56"/>
      <c r="BL868" s="56"/>
      <c r="BM868" s="56"/>
      <c r="BN868" s="223"/>
      <c r="BO868" s="53"/>
      <c r="BP868" s="231"/>
      <c r="BQ868" s="59"/>
      <c r="BR868" s="60"/>
      <c r="BS868" s="59"/>
      <c r="BT868" s="238"/>
      <c r="BU868" s="59"/>
      <c r="BV868" s="58" t="e">
        <f t="shared" si="119"/>
        <v>#DIV/0!</v>
      </c>
      <c r="BW868" s="58" t="e">
        <f t="shared" si="120"/>
        <v>#DIV/0!</v>
      </c>
      <c r="BX868" s="58" t="e">
        <f t="shared" si="121"/>
        <v>#DIV/0!</v>
      </c>
      <c r="BY868" s="53"/>
      <c r="BZ868" s="58"/>
      <c r="CA868" s="61"/>
      <c r="CB868" s="56"/>
      <c r="CC868" s="56"/>
      <c r="CD868" s="56"/>
      <c r="CF868" s="62">
        <f t="shared" si="122"/>
        <v>0</v>
      </c>
      <c r="CG868" s="62">
        <f t="shared" si="123"/>
        <v>0</v>
      </c>
      <c r="CH868" s="173">
        <f t="shared" si="124"/>
        <v>0</v>
      </c>
      <c r="CI868" s="62">
        <f t="shared" si="125"/>
        <v>0</v>
      </c>
    </row>
    <row r="869" spans="2:87" ht="20.100000000000001" customHeight="1" x14ac:dyDescent="0.25">
      <c r="B869" s="53"/>
      <c r="C869" s="54"/>
      <c r="D869" s="267"/>
      <c r="E869" s="271"/>
      <c r="F869" s="55"/>
      <c r="G869" s="274"/>
      <c r="H869" s="53"/>
      <c r="I869" s="53"/>
      <c r="J869" s="53"/>
      <c r="K869" s="53"/>
      <c r="L869" s="265"/>
      <c r="M869" s="53"/>
      <c r="N869" s="260"/>
      <c r="O869" s="274"/>
      <c r="P869" s="53"/>
      <c r="Q869" s="263"/>
      <c r="R869" s="263"/>
      <c r="S869" s="179"/>
      <c r="T869" s="195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5"/>
      <c r="AF869" s="53"/>
      <c r="AG869" s="55"/>
      <c r="AH869" s="54"/>
      <c r="AI869" s="53"/>
      <c r="AJ869" s="53"/>
      <c r="AK869" s="208"/>
      <c r="AL869" s="54"/>
      <c r="AM869" s="53"/>
      <c r="AN869" s="206"/>
      <c r="AO869" s="54"/>
      <c r="AP869" s="54"/>
      <c r="AQ869" s="54"/>
      <c r="AR869" s="53"/>
      <c r="AS869" s="185"/>
      <c r="AT869" s="56"/>
      <c r="AU869" s="54"/>
      <c r="AV869" s="190"/>
      <c r="AW869" s="185"/>
      <c r="AX869" s="185"/>
      <c r="AY869" s="182"/>
      <c r="AZ869" s="56"/>
      <c r="BA869" s="56"/>
      <c r="BB869" s="56"/>
      <c r="BC869" s="56" t="str">
        <f t="shared" si="117"/>
        <v/>
      </c>
      <c r="BD869" s="56"/>
      <c r="BE869" s="57"/>
      <c r="BF869" s="56"/>
      <c r="BG869" s="56"/>
      <c r="BH869" s="231"/>
      <c r="BI869" s="197">
        <f t="shared" si="118"/>
        <v>0</v>
      </c>
      <c r="BJ869" s="236"/>
      <c r="BK869" s="56"/>
      <c r="BL869" s="56"/>
      <c r="BM869" s="56"/>
      <c r="BN869" s="223"/>
      <c r="BO869" s="53"/>
      <c r="BP869" s="231"/>
      <c r="BQ869" s="59"/>
      <c r="BR869" s="60"/>
      <c r="BS869" s="59"/>
      <c r="BT869" s="238"/>
      <c r="BU869" s="59"/>
      <c r="BV869" s="58" t="e">
        <f t="shared" si="119"/>
        <v>#DIV/0!</v>
      </c>
      <c r="BW869" s="58" t="e">
        <f t="shared" si="120"/>
        <v>#DIV/0!</v>
      </c>
      <c r="BX869" s="58" t="e">
        <f t="shared" si="121"/>
        <v>#DIV/0!</v>
      </c>
      <c r="BY869" s="53"/>
      <c r="BZ869" s="58"/>
      <c r="CA869" s="61"/>
      <c r="CB869" s="56"/>
      <c r="CC869" s="56"/>
      <c r="CD869" s="56"/>
      <c r="CF869" s="62">
        <f t="shared" si="122"/>
        <v>0</v>
      </c>
      <c r="CG869" s="62">
        <f t="shared" si="123"/>
        <v>0</v>
      </c>
      <c r="CH869" s="173">
        <f t="shared" si="124"/>
        <v>0</v>
      </c>
      <c r="CI869" s="62">
        <f t="shared" si="125"/>
        <v>0</v>
      </c>
    </row>
    <row r="870" spans="2:87" ht="20.100000000000001" customHeight="1" x14ac:dyDescent="0.25">
      <c r="B870" s="53"/>
      <c r="C870" s="54"/>
      <c r="D870" s="267"/>
      <c r="E870" s="271"/>
      <c r="F870" s="55"/>
      <c r="G870" s="274"/>
      <c r="H870" s="53"/>
      <c r="I870" s="53"/>
      <c r="J870" s="53"/>
      <c r="K870" s="53"/>
      <c r="L870" s="265"/>
      <c r="M870" s="53"/>
      <c r="N870" s="260"/>
      <c r="O870" s="274"/>
      <c r="P870" s="53"/>
      <c r="Q870" s="263"/>
      <c r="R870" s="263"/>
      <c r="S870" s="179"/>
      <c r="T870" s="195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5"/>
      <c r="AF870" s="53"/>
      <c r="AG870" s="55"/>
      <c r="AH870" s="54"/>
      <c r="AI870" s="53"/>
      <c r="AJ870" s="53"/>
      <c r="AK870" s="208"/>
      <c r="AL870" s="54"/>
      <c r="AM870" s="53"/>
      <c r="AN870" s="206"/>
      <c r="AO870" s="54"/>
      <c r="AP870" s="54"/>
      <c r="AQ870" s="54"/>
      <c r="AR870" s="53"/>
      <c r="AS870" s="185"/>
      <c r="AT870" s="56"/>
      <c r="AU870" s="54"/>
      <c r="AV870" s="190"/>
      <c r="AW870" s="185"/>
      <c r="AX870" s="185"/>
      <c r="AY870" s="182"/>
      <c r="AZ870" s="56"/>
      <c r="BA870" s="56"/>
      <c r="BB870" s="56"/>
      <c r="BC870" s="56" t="str">
        <f t="shared" si="117"/>
        <v/>
      </c>
      <c r="BD870" s="56"/>
      <c r="BE870" s="57"/>
      <c r="BF870" s="56"/>
      <c r="BG870" s="56"/>
      <c r="BH870" s="231"/>
      <c r="BI870" s="197">
        <f t="shared" si="118"/>
        <v>0</v>
      </c>
      <c r="BJ870" s="236"/>
      <c r="BK870" s="56"/>
      <c r="BL870" s="56"/>
      <c r="BM870" s="56"/>
      <c r="BN870" s="223"/>
      <c r="BO870" s="53"/>
      <c r="BP870" s="231"/>
      <c r="BQ870" s="59"/>
      <c r="BR870" s="60"/>
      <c r="BS870" s="59"/>
      <c r="BT870" s="238"/>
      <c r="BU870" s="59"/>
      <c r="BV870" s="58" t="e">
        <f t="shared" si="119"/>
        <v>#DIV/0!</v>
      </c>
      <c r="BW870" s="58" t="e">
        <f t="shared" si="120"/>
        <v>#DIV/0!</v>
      </c>
      <c r="BX870" s="58" t="e">
        <f t="shared" si="121"/>
        <v>#DIV/0!</v>
      </c>
      <c r="BY870" s="53"/>
      <c r="BZ870" s="58"/>
      <c r="CA870" s="61"/>
      <c r="CB870" s="56"/>
      <c r="CC870" s="56"/>
      <c r="CD870" s="56"/>
      <c r="CF870" s="62">
        <f t="shared" si="122"/>
        <v>0</v>
      </c>
      <c r="CG870" s="62">
        <f t="shared" si="123"/>
        <v>0</v>
      </c>
      <c r="CH870" s="173">
        <f t="shared" si="124"/>
        <v>0</v>
      </c>
      <c r="CI870" s="62">
        <f t="shared" si="125"/>
        <v>0</v>
      </c>
    </row>
    <row r="871" spans="2:87" ht="20.100000000000001" customHeight="1" x14ac:dyDescent="0.25">
      <c r="B871" s="53"/>
      <c r="C871" s="54"/>
      <c r="D871" s="267"/>
      <c r="E871" s="271"/>
      <c r="F871" s="55"/>
      <c r="G871" s="274"/>
      <c r="H871" s="53"/>
      <c r="I871" s="53"/>
      <c r="J871" s="53"/>
      <c r="K871" s="53"/>
      <c r="L871" s="265"/>
      <c r="M871" s="53"/>
      <c r="N871" s="260"/>
      <c r="O871" s="274"/>
      <c r="P871" s="53"/>
      <c r="Q871" s="263"/>
      <c r="R871" s="263"/>
      <c r="S871" s="179"/>
      <c r="T871" s="195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5"/>
      <c r="AF871" s="53"/>
      <c r="AG871" s="55"/>
      <c r="AH871" s="54"/>
      <c r="AI871" s="53"/>
      <c r="AJ871" s="53"/>
      <c r="AK871" s="208"/>
      <c r="AL871" s="54"/>
      <c r="AM871" s="53"/>
      <c r="AN871" s="206"/>
      <c r="AO871" s="54"/>
      <c r="AP871" s="54"/>
      <c r="AQ871" s="54"/>
      <c r="AR871" s="53"/>
      <c r="AS871" s="185"/>
      <c r="AT871" s="56"/>
      <c r="AU871" s="54"/>
      <c r="AV871" s="190"/>
      <c r="AW871" s="185"/>
      <c r="AX871" s="185"/>
      <c r="AY871" s="182"/>
      <c r="AZ871" s="56"/>
      <c r="BA871" s="56"/>
      <c r="BB871" s="56"/>
      <c r="BC871" s="56" t="str">
        <f t="shared" si="117"/>
        <v/>
      </c>
      <c r="BD871" s="56"/>
      <c r="BE871" s="57"/>
      <c r="BF871" s="56"/>
      <c r="BG871" s="56"/>
      <c r="BH871" s="231"/>
      <c r="BI871" s="197">
        <f t="shared" si="118"/>
        <v>0</v>
      </c>
      <c r="BJ871" s="236"/>
      <c r="BK871" s="56"/>
      <c r="BL871" s="56"/>
      <c r="BM871" s="56"/>
      <c r="BN871" s="223"/>
      <c r="BO871" s="53"/>
      <c r="BP871" s="231"/>
      <c r="BQ871" s="59"/>
      <c r="BR871" s="60"/>
      <c r="BS871" s="59"/>
      <c r="BT871" s="238"/>
      <c r="BU871" s="59"/>
      <c r="BV871" s="58" t="e">
        <f t="shared" si="119"/>
        <v>#DIV/0!</v>
      </c>
      <c r="BW871" s="58" t="e">
        <f t="shared" si="120"/>
        <v>#DIV/0!</v>
      </c>
      <c r="BX871" s="58" t="e">
        <f t="shared" si="121"/>
        <v>#DIV/0!</v>
      </c>
      <c r="BY871" s="53"/>
      <c r="BZ871" s="58"/>
      <c r="CA871" s="61"/>
      <c r="CB871" s="56"/>
      <c r="CC871" s="56"/>
      <c r="CD871" s="56"/>
      <c r="CF871" s="62">
        <f t="shared" si="122"/>
        <v>0</v>
      </c>
      <c r="CG871" s="62">
        <f t="shared" si="123"/>
        <v>0</v>
      </c>
      <c r="CH871" s="173">
        <f t="shared" si="124"/>
        <v>0</v>
      </c>
      <c r="CI871" s="62">
        <f t="shared" si="125"/>
        <v>0</v>
      </c>
    </row>
    <row r="872" spans="2:87" ht="20.100000000000001" customHeight="1" x14ac:dyDescent="0.25">
      <c r="B872" s="53"/>
      <c r="C872" s="54"/>
      <c r="D872" s="267"/>
      <c r="E872" s="271"/>
      <c r="F872" s="55"/>
      <c r="G872" s="274"/>
      <c r="H872" s="53"/>
      <c r="I872" s="53"/>
      <c r="J872" s="53"/>
      <c r="K872" s="53"/>
      <c r="L872" s="265"/>
      <c r="M872" s="53"/>
      <c r="N872" s="260"/>
      <c r="O872" s="274"/>
      <c r="P872" s="53"/>
      <c r="Q872" s="263"/>
      <c r="R872" s="263"/>
      <c r="S872" s="179"/>
      <c r="T872" s="195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5"/>
      <c r="AF872" s="53"/>
      <c r="AG872" s="55"/>
      <c r="AH872" s="54"/>
      <c r="AI872" s="53"/>
      <c r="AJ872" s="53"/>
      <c r="AK872" s="208"/>
      <c r="AL872" s="54"/>
      <c r="AM872" s="53"/>
      <c r="AN872" s="206"/>
      <c r="AO872" s="54"/>
      <c r="AP872" s="54"/>
      <c r="AQ872" s="54"/>
      <c r="AR872" s="53"/>
      <c r="AS872" s="185"/>
      <c r="AT872" s="56"/>
      <c r="AU872" s="54"/>
      <c r="AV872" s="190"/>
      <c r="AW872" s="185"/>
      <c r="AX872" s="185"/>
      <c r="AY872" s="182"/>
      <c r="AZ872" s="56"/>
      <c r="BA872" s="56"/>
      <c r="BB872" s="56"/>
      <c r="BC872" s="56" t="str">
        <f t="shared" si="117"/>
        <v/>
      </c>
      <c r="BD872" s="56"/>
      <c r="BE872" s="57"/>
      <c r="BF872" s="56"/>
      <c r="BG872" s="56"/>
      <c r="BH872" s="231"/>
      <c r="BI872" s="197">
        <f t="shared" si="118"/>
        <v>0</v>
      </c>
      <c r="BJ872" s="236"/>
      <c r="BK872" s="56"/>
      <c r="BL872" s="56"/>
      <c r="BM872" s="56"/>
      <c r="BN872" s="223"/>
      <c r="BO872" s="53"/>
      <c r="BP872" s="231"/>
      <c r="BQ872" s="59"/>
      <c r="BR872" s="60"/>
      <c r="BS872" s="59"/>
      <c r="BT872" s="238"/>
      <c r="BU872" s="59"/>
      <c r="BV872" s="58" t="e">
        <f t="shared" si="119"/>
        <v>#DIV/0!</v>
      </c>
      <c r="BW872" s="58" t="e">
        <f t="shared" si="120"/>
        <v>#DIV/0!</v>
      </c>
      <c r="BX872" s="58" t="e">
        <f t="shared" si="121"/>
        <v>#DIV/0!</v>
      </c>
      <c r="BY872" s="53"/>
      <c r="BZ872" s="58"/>
      <c r="CA872" s="61"/>
      <c r="CB872" s="56"/>
      <c r="CC872" s="56"/>
      <c r="CD872" s="56"/>
      <c r="CF872" s="62">
        <f t="shared" si="122"/>
        <v>0</v>
      </c>
      <c r="CG872" s="62">
        <f t="shared" si="123"/>
        <v>0</v>
      </c>
      <c r="CH872" s="173">
        <f t="shared" si="124"/>
        <v>0</v>
      </c>
      <c r="CI872" s="62">
        <f t="shared" si="125"/>
        <v>0</v>
      </c>
    </row>
    <row r="873" spans="2:87" ht="20.100000000000001" customHeight="1" x14ac:dyDescent="0.25">
      <c r="B873" s="53"/>
      <c r="C873" s="54"/>
      <c r="D873" s="267"/>
      <c r="E873" s="271"/>
      <c r="F873" s="55"/>
      <c r="G873" s="274"/>
      <c r="H873" s="53"/>
      <c r="I873" s="53"/>
      <c r="J873" s="53"/>
      <c r="K873" s="53"/>
      <c r="L873" s="265"/>
      <c r="M873" s="53"/>
      <c r="N873" s="260"/>
      <c r="O873" s="274"/>
      <c r="P873" s="53"/>
      <c r="Q873" s="263"/>
      <c r="R873" s="263"/>
      <c r="S873" s="179"/>
      <c r="T873" s="195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5"/>
      <c r="AF873" s="53"/>
      <c r="AG873" s="55"/>
      <c r="AH873" s="54"/>
      <c r="AI873" s="53"/>
      <c r="AJ873" s="53"/>
      <c r="AK873" s="208"/>
      <c r="AL873" s="54"/>
      <c r="AM873" s="53"/>
      <c r="AN873" s="206"/>
      <c r="AO873" s="54"/>
      <c r="AP873" s="54"/>
      <c r="AQ873" s="54"/>
      <c r="AR873" s="53"/>
      <c r="AS873" s="185"/>
      <c r="AT873" s="56"/>
      <c r="AU873" s="54"/>
      <c r="AV873" s="190"/>
      <c r="AW873" s="185"/>
      <c r="AX873" s="185"/>
      <c r="AY873" s="182"/>
      <c r="AZ873" s="56"/>
      <c r="BA873" s="56"/>
      <c r="BB873" s="56"/>
      <c r="BC873" s="56" t="str">
        <f t="shared" si="117"/>
        <v/>
      </c>
      <c r="BD873" s="56"/>
      <c r="BE873" s="57"/>
      <c r="BF873" s="56"/>
      <c r="BG873" s="56"/>
      <c r="BH873" s="231"/>
      <c r="BI873" s="197">
        <f t="shared" si="118"/>
        <v>0</v>
      </c>
      <c r="BJ873" s="236"/>
      <c r="BK873" s="56"/>
      <c r="BL873" s="56"/>
      <c r="BM873" s="56"/>
      <c r="BN873" s="223"/>
      <c r="BO873" s="53"/>
      <c r="BP873" s="231"/>
      <c r="BQ873" s="59"/>
      <c r="BR873" s="60"/>
      <c r="BS873" s="59"/>
      <c r="BT873" s="238"/>
      <c r="BU873" s="59"/>
      <c r="BV873" s="58" t="e">
        <f t="shared" si="119"/>
        <v>#DIV/0!</v>
      </c>
      <c r="BW873" s="58" t="e">
        <f t="shared" si="120"/>
        <v>#DIV/0!</v>
      </c>
      <c r="BX873" s="58" t="e">
        <f t="shared" si="121"/>
        <v>#DIV/0!</v>
      </c>
      <c r="BY873" s="53"/>
      <c r="BZ873" s="58"/>
      <c r="CA873" s="61"/>
      <c r="CB873" s="56"/>
      <c r="CC873" s="56"/>
      <c r="CD873" s="56"/>
      <c r="CF873" s="62">
        <f t="shared" si="122"/>
        <v>0</v>
      </c>
      <c r="CG873" s="62">
        <f t="shared" si="123"/>
        <v>0</v>
      </c>
      <c r="CH873" s="173">
        <f t="shared" si="124"/>
        <v>0</v>
      </c>
      <c r="CI873" s="62">
        <f t="shared" si="125"/>
        <v>0</v>
      </c>
    </row>
    <row r="874" spans="2:87" ht="20.100000000000001" customHeight="1" x14ac:dyDescent="0.25">
      <c r="B874" s="53"/>
      <c r="C874" s="54"/>
      <c r="D874" s="267"/>
      <c r="E874" s="271"/>
      <c r="F874" s="55"/>
      <c r="G874" s="274"/>
      <c r="H874" s="53"/>
      <c r="I874" s="53"/>
      <c r="J874" s="53"/>
      <c r="K874" s="53"/>
      <c r="L874" s="265"/>
      <c r="M874" s="53"/>
      <c r="N874" s="260"/>
      <c r="O874" s="274"/>
      <c r="P874" s="53"/>
      <c r="Q874" s="263"/>
      <c r="R874" s="263"/>
      <c r="S874" s="179"/>
      <c r="T874" s="195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5"/>
      <c r="AF874" s="53"/>
      <c r="AG874" s="55"/>
      <c r="AH874" s="54"/>
      <c r="AI874" s="53"/>
      <c r="AJ874" s="53"/>
      <c r="AK874" s="208"/>
      <c r="AL874" s="54"/>
      <c r="AM874" s="53"/>
      <c r="AN874" s="206"/>
      <c r="AO874" s="54"/>
      <c r="AP874" s="54"/>
      <c r="AQ874" s="54"/>
      <c r="AR874" s="53"/>
      <c r="AS874" s="185"/>
      <c r="AT874" s="56"/>
      <c r="AU874" s="54"/>
      <c r="AV874" s="190"/>
      <c r="AW874" s="185"/>
      <c r="AX874" s="185"/>
      <c r="AY874" s="182"/>
      <c r="AZ874" s="56"/>
      <c r="BA874" s="56"/>
      <c r="BB874" s="56"/>
      <c r="BC874" s="56" t="str">
        <f t="shared" si="117"/>
        <v/>
      </c>
      <c r="BD874" s="56"/>
      <c r="BE874" s="57"/>
      <c r="BF874" s="56"/>
      <c r="BG874" s="56"/>
      <c r="BH874" s="231"/>
      <c r="BI874" s="197">
        <f t="shared" si="118"/>
        <v>0</v>
      </c>
      <c r="BJ874" s="236"/>
      <c r="BK874" s="56"/>
      <c r="BL874" s="56"/>
      <c r="BM874" s="56"/>
      <c r="BN874" s="223"/>
      <c r="BO874" s="53"/>
      <c r="BP874" s="231"/>
      <c r="BQ874" s="59"/>
      <c r="BR874" s="60"/>
      <c r="BS874" s="59"/>
      <c r="BT874" s="238"/>
      <c r="BU874" s="59"/>
      <c r="BV874" s="58" t="e">
        <f t="shared" si="119"/>
        <v>#DIV/0!</v>
      </c>
      <c r="BW874" s="58" t="e">
        <f t="shared" si="120"/>
        <v>#DIV/0!</v>
      </c>
      <c r="BX874" s="58" t="e">
        <f t="shared" si="121"/>
        <v>#DIV/0!</v>
      </c>
      <c r="BY874" s="53"/>
      <c r="BZ874" s="58"/>
      <c r="CA874" s="61"/>
      <c r="CB874" s="56"/>
      <c r="CC874" s="56"/>
      <c r="CD874" s="56"/>
      <c r="CF874" s="62">
        <f t="shared" si="122"/>
        <v>0</v>
      </c>
      <c r="CG874" s="62">
        <f t="shared" si="123"/>
        <v>0</v>
      </c>
      <c r="CH874" s="173">
        <f t="shared" si="124"/>
        <v>0</v>
      </c>
      <c r="CI874" s="62">
        <f t="shared" si="125"/>
        <v>0</v>
      </c>
    </row>
    <row r="875" spans="2:87" ht="20.100000000000001" customHeight="1" x14ac:dyDescent="0.25">
      <c r="B875" s="53"/>
      <c r="C875" s="54"/>
      <c r="D875" s="267"/>
      <c r="E875" s="271"/>
      <c r="F875" s="55"/>
      <c r="G875" s="274"/>
      <c r="H875" s="53"/>
      <c r="I875" s="53"/>
      <c r="J875" s="53"/>
      <c r="K875" s="53"/>
      <c r="L875" s="265"/>
      <c r="M875" s="53"/>
      <c r="N875" s="260"/>
      <c r="O875" s="274"/>
      <c r="P875" s="53"/>
      <c r="Q875" s="263"/>
      <c r="R875" s="263"/>
      <c r="S875" s="179"/>
      <c r="T875" s="195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5"/>
      <c r="AF875" s="53"/>
      <c r="AG875" s="55"/>
      <c r="AH875" s="54"/>
      <c r="AI875" s="53"/>
      <c r="AJ875" s="53"/>
      <c r="AK875" s="208"/>
      <c r="AL875" s="54"/>
      <c r="AM875" s="53"/>
      <c r="AN875" s="206"/>
      <c r="AO875" s="54"/>
      <c r="AP875" s="54"/>
      <c r="AQ875" s="54"/>
      <c r="AR875" s="53"/>
      <c r="AS875" s="185"/>
      <c r="AT875" s="56"/>
      <c r="AU875" s="54"/>
      <c r="AV875" s="190"/>
      <c r="AW875" s="185"/>
      <c r="AX875" s="185"/>
      <c r="AY875" s="182"/>
      <c r="AZ875" s="56"/>
      <c r="BA875" s="56"/>
      <c r="BB875" s="56"/>
      <c r="BC875" s="56" t="str">
        <f t="shared" si="117"/>
        <v/>
      </c>
      <c r="BD875" s="56"/>
      <c r="BE875" s="57"/>
      <c r="BF875" s="56"/>
      <c r="BG875" s="56"/>
      <c r="BH875" s="231"/>
      <c r="BI875" s="197">
        <f t="shared" si="118"/>
        <v>0</v>
      </c>
      <c r="BJ875" s="236"/>
      <c r="BK875" s="56"/>
      <c r="BL875" s="56"/>
      <c r="BM875" s="56"/>
      <c r="BN875" s="223"/>
      <c r="BO875" s="53"/>
      <c r="BP875" s="231"/>
      <c r="BQ875" s="59"/>
      <c r="BR875" s="60"/>
      <c r="BS875" s="59"/>
      <c r="BT875" s="238"/>
      <c r="BU875" s="59"/>
      <c r="BV875" s="58" t="e">
        <f t="shared" si="119"/>
        <v>#DIV/0!</v>
      </c>
      <c r="BW875" s="58" t="e">
        <f t="shared" si="120"/>
        <v>#DIV/0!</v>
      </c>
      <c r="BX875" s="58" t="e">
        <f t="shared" si="121"/>
        <v>#DIV/0!</v>
      </c>
      <c r="BY875" s="53"/>
      <c r="BZ875" s="58"/>
      <c r="CA875" s="61"/>
      <c r="CB875" s="56"/>
      <c r="CC875" s="56"/>
      <c r="CD875" s="56"/>
      <c r="CF875" s="62">
        <f t="shared" si="122"/>
        <v>0</v>
      </c>
      <c r="CG875" s="62">
        <f t="shared" si="123"/>
        <v>0</v>
      </c>
      <c r="CH875" s="173">
        <f t="shared" si="124"/>
        <v>0</v>
      </c>
      <c r="CI875" s="62">
        <f t="shared" si="125"/>
        <v>0</v>
      </c>
    </row>
    <row r="876" spans="2:87" ht="20.100000000000001" customHeight="1" x14ac:dyDescent="0.25">
      <c r="B876" s="53"/>
      <c r="C876" s="54"/>
      <c r="D876" s="267"/>
      <c r="E876" s="271"/>
      <c r="F876" s="55"/>
      <c r="G876" s="274"/>
      <c r="H876" s="53"/>
      <c r="I876" s="53"/>
      <c r="J876" s="53"/>
      <c r="K876" s="53"/>
      <c r="L876" s="265"/>
      <c r="M876" s="53"/>
      <c r="N876" s="260"/>
      <c r="O876" s="274"/>
      <c r="P876" s="53"/>
      <c r="Q876" s="263"/>
      <c r="R876" s="263"/>
      <c r="S876" s="179"/>
      <c r="T876" s="195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5"/>
      <c r="AF876" s="53"/>
      <c r="AG876" s="55"/>
      <c r="AH876" s="54"/>
      <c r="AI876" s="53"/>
      <c r="AJ876" s="53"/>
      <c r="AK876" s="208"/>
      <c r="AL876" s="54"/>
      <c r="AM876" s="53"/>
      <c r="AN876" s="206"/>
      <c r="AO876" s="54"/>
      <c r="AP876" s="54"/>
      <c r="AQ876" s="54"/>
      <c r="AR876" s="53"/>
      <c r="AS876" s="185"/>
      <c r="AT876" s="56"/>
      <c r="AU876" s="54"/>
      <c r="AV876" s="190"/>
      <c r="AW876" s="185"/>
      <c r="AX876" s="185"/>
      <c r="AY876" s="182"/>
      <c r="AZ876" s="56"/>
      <c r="BA876" s="56"/>
      <c r="BB876" s="56"/>
      <c r="BC876" s="56" t="str">
        <f t="shared" si="117"/>
        <v/>
      </c>
      <c r="BD876" s="56"/>
      <c r="BE876" s="57"/>
      <c r="BF876" s="56"/>
      <c r="BG876" s="56"/>
      <c r="BH876" s="231"/>
      <c r="BI876" s="197">
        <f t="shared" si="118"/>
        <v>0</v>
      </c>
      <c r="BJ876" s="236"/>
      <c r="BK876" s="56"/>
      <c r="BL876" s="56"/>
      <c r="BM876" s="56"/>
      <c r="BN876" s="223"/>
      <c r="BO876" s="53"/>
      <c r="BP876" s="231"/>
      <c r="BQ876" s="59"/>
      <c r="BR876" s="60"/>
      <c r="BS876" s="59"/>
      <c r="BT876" s="238"/>
      <c r="BU876" s="59"/>
      <c r="BV876" s="58" t="e">
        <f t="shared" si="119"/>
        <v>#DIV/0!</v>
      </c>
      <c r="BW876" s="58" t="e">
        <f t="shared" si="120"/>
        <v>#DIV/0!</v>
      </c>
      <c r="BX876" s="58" t="e">
        <f t="shared" si="121"/>
        <v>#DIV/0!</v>
      </c>
      <c r="BY876" s="53"/>
      <c r="BZ876" s="58"/>
      <c r="CA876" s="61"/>
      <c r="CB876" s="56"/>
      <c r="CC876" s="56"/>
      <c r="CD876" s="56"/>
      <c r="CF876" s="62">
        <f t="shared" si="122"/>
        <v>0</v>
      </c>
      <c r="CG876" s="62">
        <f t="shared" si="123"/>
        <v>0</v>
      </c>
      <c r="CH876" s="173">
        <f t="shared" si="124"/>
        <v>0</v>
      </c>
      <c r="CI876" s="62">
        <f t="shared" si="125"/>
        <v>0</v>
      </c>
    </row>
    <row r="877" spans="2:87" ht="20.100000000000001" customHeight="1" x14ac:dyDescent="0.25">
      <c r="B877" s="53"/>
      <c r="C877" s="54"/>
      <c r="D877" s="267"/>
      <c r="E877" s="271"/>
      <c r="F877" s="55"/>
      <c r="G877" s="274"/>
      <c r="H877" s="53"/>
      <c r="I877" s="53"/>
      <c r="J877" s="53"/>
      <c r="K877" s="53"/>
      <c r="L877" s="265"/>
      <c r="M877" s="53"/>
      <c r="N877" s="260"/>
      <c r="O877" s="274"/>
      <c r="P877" s="53"/>
      <c r="Q877" s="263"/>
      <c r="R877" s="263"/>
      <c r="S877" s="179"/>
      <c r="T877" s="195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5"/>
      <c r="AF877" s="53"/>
      <c r="AG877" s="55"/>
      <c r="AH877" s="54"/>
      <c r="AI877" s="53"/>
      <c r="AJ877" s="53"/>
      <c r="AK877" s="208"/>
      <c r="AL877" s="54"/>
      <c r="AM877" s="53"/>
      <c r="AN877" s="206"/>
      <c r="AO877" s="54"/>
      <c r="AP877" s="54"/>
      <c r="AQ877" s="54"/>
      <c r="AR877" s="53"/>
      <c r="AS877" s="185"/>
      <c r="AT877" s="56"/>
      <c r="AU877" s="54"/>
      <c r="AV877" s="190"/>
      <c r="AW877" s="185"/>
      <c r="AX877" s="185"/>
      <c r="AY877" s="182"/>
      <c r="AZ877" s="56"/>
      <c r="BA877" s="56"/>
      <c r="BB877" s="56"/>
      <c r="BC877" s="56" t="str">
        <f t="shared" si="117"/>
        <v/>
      </c>
      <c r="BD877" s="56"/>
      <c r="BE877" s="57"/>
      <c r="BF877" s="56"/>
      <c r="BG877" s="56"/>
      <c r="BH877" s="231"/>
      <c r="BI877" s="197">
        <f t="shared" si="118"/>
        <v>0</v>
      </c>
      <c r="BJ877" s="236"/>
      <c r="BK877" s="56"/>
      <c r="BL877" s="56"/>
      <c r="BM877" s="56"/>
      <c r="BN877" s="223"/>
      <c r="BO877" s="53"/>
      <c r="BP877" s="231"/>
      <c r="BQ877" s="59"/>
      <c r="BR877" s="60"/>
      <c r="BS877" s="59"/>
      <c r="BT877" s="238"/>
      <c r="BU877" s="59"/>
      <c r="BV877" s="58" t="e">
        <f t="shared" si="119"/>
        <v>#DIV/0!</v>
      </c>
      <c r="BW877" s="58" t="e">
        <f t="shared" si="120"/>
        <v>#DIV/0!</v>
      </c>
      <c r="BX877" s="58" t="e">
        <f t="shared" si="121"/>
        <v>#DIV/0!</v>
      </c>
      <c r="BY877" s="53"/>
      <c r="BZ877" s="58"/>
      <c r="CA877" s="61"/>
      <c r="CB877" s="56"/>
      <c r="CC877" s="56"/>
      <c r="CD877" s="56"/>
      <c r="CF877" s="62">
        <f t="shared" si="122"/>
        <v>0</v>
      </c>
      <c r="CG877" s="62">
        <f t="shared" si="123"/>
        <v>0</v>
      </c>
      <c r="CH877" s="173">
        <f t="shared" si="124"/>
        <v>0</v>
      </c>
      <c r="CI877" s="62">
        <f t="shared" si="125"/>
        <v>0</v>
      </c>
    </row>
    <row r="878" spans="2:87" ht="20.100000000000001" customHeight="1" x14ac:dyDescent="0.25">
      <c r="B878" s="53"/>
      <c r="C878" s="54"/>
      <c r="D878" s="267"/>
      <c r="E878" s="271"/>
      <c r="F878" s="55"/>
      <c r="G878" s="274"/>
      <c r="H878" s="53"/>
      <c r="I878" s="53"/>
      <c r="J878" s="53"/>
      <c r="K878" s="53"/>
      <c r="L878" s="265"/>
      <c r="M878" s="53"/>
      <c r="N878" s="260"/>
      <c r="O878" s="274"/>
      <c r="P878" s="53"/>
      <c r="Q878" s="263"/>
      <c r="R878" s="263"/>
      <c r="S878" s="179"/>
      <c r="T878" s="195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5"/>
      <c r="AF878" s="53"/>
      <c r="AG878" s="55"/>
      <c r="AH878" s="54"/>
      <c r="AI878" s="53"/>
      <c r="AJ878" s="53"/>
      <c r="AK878" s="208"/>
      <c r="AL878" s="54"/>
      <c r="AM878" s="53"/>
      <c r="AN878" s="206"/>
      <c r="AO878" s="54"/>
      <c r="AP878" s="54"/>
      <c r="AQ878" s="54"/>
      <c r="AR878" s="53"/>
      <c r="AS878" s="185"/>
      <c r="AT878" s="56"/>
      <c r="AU878" s="54"/>
      <c r="AV878" s="190"/>
      <c r="AW878" s="185"/>
      <c r="AX878" s="185"/>
      <c r="AY878" s="182"/>
      <c r="AZ878" s="56"/>
      <c r="BA878" s="56"/>
      <c r="BB878" s="56"/>
      <c r="BC878" s="56" t="str">
        <f t="shared" si="117"/>
        <v/>
      </c>
      <c r="BD878" s="56"/>
      <c r="BE878" s="57"/>
      <c r="BF878" s="56"/>
      <c r="BG878" s="56"/>
      <c r="BH878" s="231"/>
      <c r="BI878" s="197">
        <f t="shared" si="118"/>
        <v>0</v>
      </c>
      <c r="BJ878" s="236"/>
      <c r="BK878" s="56"/>
      <c r="BL878" s="56"/>
      <c r="BM878" s="56"/>
      <c r="BN878" s="223"/>
      <c r="BO878" s="53"/>
      <c r="BP878" s="231"/>
      <c r="BQ878" s="59"/>
      <c r="BR878" s="60"/>
      <c r="BS878" s="59"/>
      <c r="BT878" s="238"/>
      <c r="BU878" s="59"/>
      <c r="BV878" s="58" t="e">
        <f t="shared" si="119"/>
        <v>#DIV/0!</v>
      </c>
      <c r="BW878" s="58" t="e">
        <f t="shared" si="120"/>
        <v>#DIV/0!</v>
      </c>
      <c r="BX878" s="58" t="e">
        <f t="shared" si="121"/>
        <v>#DIV/0!</v>
      </c>
      <c r="BY878" s="53"/>
      <c r="BZ878" s="58"/>
      <c r="CA878" s="61"/>
      <c r="CB878" s="56"/>
      <c r="CC878" s="56"/>
      <c r="CD878" s="56"/>
      <c r="CF878" s="62">
        <f t="shared" si="122"/>
        <v>0</v>
      </c>
      <c r="CG878" s="62">
        <f t="shared" si="123"/>
        <v>0</v>
      </c>
      <c r="CH878" s="173">
        <f t="shared" si="124"/>
        <v>0</v>
      </c>
      <c r="CI878" s="62">
        <f t="shared" si="125"/>
        <v>0</v>
      </c>
    </row>
    <row r="879" spans="2:87" ht="20.100000000000001" customHeight="1" x14ac:dyDescent="0.25">
      <c r="B879" s="53"/>
      <c r="C879" s="54"/>
      <c r="D879" s="267"/>
      <c r="E879" s="271"/>
      <c r="F879" s="55"/>
      <c r="G879" s="274"/>
      <c r="H879" s="53"/>
      <c r="I879" s="53"/>
      <c r="J879" s="53"/>
      <c r="K879" s="53"/>
      <c r="L879" s="265"/>
      <c r="M879" s="53"/>
      <c r="N879" s="260"/>
      <c r="O879" s="274"/>
      <c r="P879" s="53"/>
      <c r="Q879" s="263"/>
      <c r="R879" s="263"/>
      <c r="S879" s="179"/>
      <c r="T879" s="195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5"/>
      <c r="AF879" s="53"/>
      <c r="AG879" s="55"/>
      <c r="AH879" s="54"/>
      <c r="AI879" s="53"/>
      <c r="AJ879" s="53"/>
      <c r="AK879" s="208"/>
      <c r="AL879" s="54"/>
      <c r="AM879" s="53"/>
      <c r="AN879" s="206"/>
      <c r="AO879" s="54"/>
      <c r="AP879" s="54"/>
      <c r="AQ879" s="54"/>
      <c r="AR879" s="53"/>
      <c r="AS879" s="185"/>
      <c r="AT879" s="56"/>
      <c r="AU879" s="54"/>
      <c r="AV879" s="190"/>
      <c r="AW879" s="185"/>
      <c r="AX879" s="185"/>
      <c r="AY879" s="182"/>
      <c r="AZ879" s="56"/>
      <c r="BA879" s="56"/>
      <c r="BB879" s="56"/>
      <c r="BC879" s="56" t="str">
        <f t="shared" si="117"/>
        <v/>
      </c>
      <c r="BD879" s="56"/>
      <c r="BE879" s="57"/>
      <c r="BF879" s="56"/>
      <c r="BG879" s="56"/>
      <c r="BH879" s="231"/>
      <c r="BI879" s="197">
        <f t="shared" si="118"/>
        <v>0</v>
      </c>
      <c r="BJ879" s="236"/>
      <c r="BK879" s="56"/>
      <c r="BL879" s="56"/>
      <c r="BM879" s="56"/>
      <c r="BN879" s="223"/>
      <c r="BO879" s="53"/>
      <c r="BP879" s="231"/>
      <c r="BQ879" s="59"/>
      <c r="BR879" s="60"/>
      <c r="BS879" s="59"/>
      <c r="BT879" s="238"/>
      <c r="BU879" s="59"/>
      <c r="BV879" s="58" t="e">
        <f t="shared" si="119"/>
        <v>#DIV/0!</v>
      </c>
      <c r="BW879" s="58" t="e">
        <f t="shared" si="120"/>
        <v>#DIV/0!</v>
      </c>
      <c r="BX879" s="58" t="e">
        <f t="shared" si="121"/>
        <v>#DIV/0!</v>
      </c>
      <c r="BY879" s="53"/>
      <c r="BZ879" s="58"/>
      <c r="CA879" s="61"/>
      <c r="CB879" s="56"/>
      <c r="CC879" s="56"/>
      <c r="CD879" s="56"/>
      <c r="CF879" s="62">
        <f t="shared" si="122"/>
        <v>0</v>
      </c>
      <c r="CG879" s="62">
        <f t="shared" si="123"/>
        <v>0</v>
      </c>
      <c r="CH879" s="173">
        <f t="shared" si="124"/>
        <v>0</v>
      </c>
      <c r="CI879" s="62">
        <f t="shared" si="125"/>
        <v>0</v>
      </c>
    </row>
    <row r="880" spans="2:87" ht="20.100000000000001" customHeight="1" x14ac:dyDescent="0.25">
      <c r="B880" s="53"/>
      <c r="C880" s="54"/>
      <c r="D880" s="267"/>
      <c r="E880" s="271"/>
      <c r="F880" s="55"/>
      <c r="G880" s="274"/>
      <c r="H880" s="53"/>
      <c r="I880" s="53"/>
      <c r="J880" s="53"/>
      <c r="K880" s="53"/>
      <c r="L880" s="265"/>
      <c r="M880" s="53"/>
      <c r="N880" s="260"/>
      <c r="O880" s="274"/>
      <c r="P880" s="53"/>
      <c r="Q880" s="263"/>
      <c r="R880" s="263"/>
      <c r="S880" s="179"/>
      <c r="T880" s="195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5"/>
      <c r="AF880" s="53"/>
      <c r="AG880" s="55"/>
      <c r="AH880" s="54"/>
      <c r="AI880" s="53"/>
      <c r="AJ880" s="53"/>
      <c r="AK880" s="208"/>
      <c r="AL880" s="54"/>
      <c r="AM880" s="53"/>
      <c r="AN880" s="206"/>
      <c r="AO880" s="54"/>
      <c r="AP880" s="54"/>
      <c r="AQ880" s="54"/>
      <c r="AR880" s="53"/>
      <c r="AS880" s="185"/>
      <c r="AT880" s="56"/>
      <c r="AU880" s="54"/>
      <c r="AV880" s="190"/>
      <c r="AW880" s="185"/>
      <c r="AX880" s="185"/>
      <c r="AY880" s="182"/>
      <c r="AZ880" s="56"/>
      <c r="BA880" s="56"/>
      <c r="BB880" s="56"/>
      <c r="BC880" s="56" t="str">
        <f t="shared" si="117"/>
        <v/>
      </c>
      <c r="BD880" s="56"/>
      <c r="BE880" s="57"/>
      <c r="BF880" s="56"/>
      <c r="BG880" s="56"/>
      <c r="BH880" s="231"/>
      <c r="BI880" s="197">
        <f t="shared" si="118"/>
        <v>0</v>
      </c>
      <c r="BJ880" s="236"/>
      <c r="BK880" s="56"/>
      <c r="BL880" s="56"/>
      <c r="BM880" s="56"/>
      <c r="BN880" s="223"/>
      <c r="BO880" s="53"/>
      <c r="BP880" s="231"/>
      <c r="BQ880" s="59"/>
      <c r="BR880" s="60"/>
      <c r="BS880" s="59"/>
      <c r="BT880" s="238"/>
      <c r="BU880" s="59"/>
      <c r="BV880" s="58" t="e">
        <f t="shared" si="119"/>
        <v>#DIV/0!</v>
      </c>
      <c r="BW880" s="58" t="e">
        <f t="shared" si="120"/>
        <v>#DIV/0!</v>
      </c>
      <c r="BX880" s="58" t="e">
        <f t="shared" si="121"/>
        <v>#DIV/0!</v>
      </c>
      <c r="BY880" s="53"/>
      <c r="BZ880" s="58"/>
      <c r="CA880" s="61"/>
      <c r="CB880" s="56"/>
      <c r="CC880" s="56"/>
      <c r="CD880" s="56"/>
      <c r="CF880" s="62">
        <f t="shared" si="122"/>
        <v>0</v>
      </c>
      <c r="CG880" s="62">
        <f t="shared" si="123"/>
        <v>0</v>
      </c>
      <c r="CH880" s="173">
        <f t="shared" si="124"/>
        <v>0</v>
      </c>
      <c r="CI880" s="62">
        <f t="shared" si="125"/>
        <v>0</v>
      </c>
    </row>
    <row r="881" spans="2:87" ht="20.100000000000001" customHeight="1" x14ac:dyDescent="0.25">
      <c r="B881" s="53"/>
      <c r="C881" s="54"/>
      <c r="D881" s="267"/>
      <c r="E881" s="271"/>
      <c r="F881" s="55"/>
      <c r="G881" s="274"/>
      <c r="H881" s="53"/>
      <c r="I881" s="53"/>
      <c r="J881" s="53"/>
      <c r="K881" s="53"/>
      <c r="L881" s="265"/>
      <c r="M881" s="53"/>
      <c r="N881" s="260"/>
      <c r="O881" s="274"/>
      <c r="P881" s="53"/>
      <c r="Q881" s="263"/>
      <c r="R881" s="263"/>
      <c r="S881" s="179"/>
      <c r="T881" s="195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5"/>
      <c r="AF881" s="53"/>
      <c r="AG881" s="55"/>
      <c r="AH881" s="54"/>
      <c r="AI881" s="53"/>
      <c r="AJ881" s="53"/>
      <c r="AK881" s="208"/>
      <c r="AL881" s="54"/>
      <c r="AM881" s="53"/>
      <c r="AN881" s="206"/>
      <c r="AO881" s="54"/>
      <c r="AP881" s="54"/>
      <c r="AQ881" s="54"/>
      <c r="AR881" s="53"/>
      <c r="AS881" s="185"/>
      <c r="AT881" s="56"/>
      <c r="AU881" s="54"/>
      <c r="AV881" s="190"/>
      <c r="AW881" s="185"/>
      <c r="AX881" s="185"/>
      <c r="AY881" s="182"/>
      <c r="AZ881" s="56"/>
      <c r="BA881" s="56"/>
      <c r="BB881" s="56"/>
      <c r="BC881" s="56" t="str">
        <f t="shared" si="117"/>
        <v/>
      </c>
      <c r="BD881" s="56"/>
      <c r="BE881" s="57"/>
      <c r="BF881" s="56"/>
      <c r="BG881" s="56"/>
      <c r="BH881" s="231"/>
      <c r="BI881" s="197">
        <f t="shared" si="118"/>
        <v>0</v>
      </c>
      <c r="BJ881" s="236"/>
      <c r="BK881" s="56"/>
      <c r="BL881" s="56"/>
      <c r="BM881" s="56"/>
      <c r="BN881" s="223"/>
      <c r="BO881" s="53"/>
      <c r="BP881" s="231"/>
      <c r="BQ881" s="59"/>
      <c r="BR881" s="60"/>
      <c r="BS881" s="59"/>
      <c r="BT881" s="238"/>
      <c r="BU881" s="59"/>
      <c r="BV881" s="58" t="e">
        <f t="shared" si="119"/>
        <v>#DIV/0!</v>
      </c>
      <c r="BW881" s="58" t="e">
        <f t="shared" si="120"/>
        <v>#DIV/0!</v>
      </c>
      <c r="BX881" s="58" t="e">
        <f t="shared" si="121"/>
        <v>#DIV/0!</v>
      </c>
      <c r="BY881" s="53"/>
      <c r="BZ881" s="58"/>
      <c r="CA881" s="61"/>
      <c r="CB881" s="56"/>
      <c r="CC881" s="56"/>
      <c r="CD881" s="56"/>
      <c r="CF881" s="62">
        <f t="shared" si="122"/>
        <v>0</v>
      </c>
      <c r="CG881" s="62">
        <f t="shared" si="123"/>
        <v>0</v>
      </c>
      <c r="CH881" s="173">
        <f t="shared" si="124"/>
        <v>0</v>
      </c>
      <c r="CI881" s="62">
        <f t="shared" si="125"/>
        <v>0</v>
      </c>
    </row>
    <row r="882" spans="2:87" ht="20.100000000000001" customHeight="1" x14ac:dyDescent="0.25">
      <c r="B882" s="53"/>
      <c r="C882" s="54"/>
      <c r="D882" s="267"/>
      <c r="E882" s="271"/>
      <c r="F882" s="55"/>
      <c r="G882" s="274"/>
      <c r="H882" s="53"/>
      <c r="I882" s="53"/>
      <c r="J882" s="53"/>
      <c r="K882" s="53"/>
      <c r="L882" s="265"/>
      <c r="M882" s="53"/>
      <c r="N882" s="260"/>
      <c r="O882" s="274"/>
      <c r="P882" s="53"/>
      <c r="Q882" s="263"/>
      <c r="R882" s="263"/>
      <c r="S882" s="179"/>
      <c r="T882" s="195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5"/>
      <c r="AF882" s="53"/>
      <c r="AG882" s="55"/>
      <c r="AH882" s="54"/>
      <c r="AI882" s="53"/>
      <c r="AJ882" s="53"/>
      <c r="AK882" s="208"/>
      <c r="AL882" s="54"/>
      <c r="AM882" s="53"/>
      <c r="AN882" s="206"/>
      <c r="AO882" s="54"/>
      <c r="AP882" s="54"/>
      <c r="AQ882" s="54"/>
      <c r="AR882" s="53"/>
      <c r="AS882" s="185"/>
      <c r="AT882" s="56"/>
      <c r="AU882" s="54"/>
      <c r="AV882" s="190"/>
      <c r="AW882" s="185"/>
      <c r="AX882" s="185"/>
      <c r="AY882" s="182"/>
      <c r="AZ882" s="56"/>
      <c r="BA882" s="56"/>
      <c r="BB882" s="56"/>
      <c r="BC882" s="56" t="str">
        <f t="shared" si="117"/>
        <v/>
      </c>
      <c r="BD882" s="56"/>
      <c r="BE882" s="57"/>
      <c r="BF882" s="56"/>
      <c r="BG882" s="56"/>
      <c r="BH882" s="231"/>
      <c r="BI882" s="197">
        <f t="shared" si="118"/>
        <v>0</v>
      </c>
      <c r="BJ882" s="236"/>
      <c r="BK882" s="56"/>
      <c r="BL882" s="56"/>
      <c r="BM882" s="56"/>
      <c r="BN882" s="223"/>
      <c r="BO882" s="53"/>
      <c r="BP882" s="231"/>
      <c r="BQ882" s="59"/>
      <c r="BR882" s="60"/>
      <c r="BS882" s="59"/>
      <c r="BT882" s="238"/>
      <c r="BU882" s="59"/>
      <c r="BV882" s="58" t="e">
        <f t="shared" si="119"/>
        <v>#DIV/0!</v>
      </c>
      <c r="BW882" s="58" t="e">
        <f t="shared" si="120"/>
        <v>#DIV/0!</v>
      </c>
      <c r="BX882" s="58" t="e">
        <f t="shared" si="121"/>
        <v>#DIV/0!</v>
      </c>
      <c r="BY882" s="53"/>
      <c r="BZ882" s="58"/>
      <c r="CA882" s="61"/>
      <c r="CB882" s="56"/>
      <c r="CC882" s="56"/>
      <c r="CD882" s="56"/>
      <c r="CF882" s="62">
        <f t="shared" si="122"/>
        <v>0</v>
      </c>
      <c r="CG882" s="62">
        <f t="shared" si="123"/>
        <v>0</v>
      </c>
      <c r="CH882" s="173">
        <f t="shared" si="124"/>
        <v>0</v>
      </c>
      <c r="CI882" s="62">
        <f t="shared" si="125"/>
        <v>0</v>
      </c>
    </row>
    <row r="883" spans="2:87" ht="20.100000000000001" customHeight="1" x14ac:dyDescent="0.25">
      <c r="B883" s="53"/>
      <c r="C883" s="54"/>
      <c r="D883" s="267"/>
      <c r="E883" s="271"/>
      <c r="F883" s="55"/>
      <c r="G883" s="274"/>
      <c r="H883" s="53"/>
      <c r="I883" s="53"/>
      <c r="J883" s="53"/>
      <c r="K883" s="53"/>
      <c r="L883" s="265"/>
      <c r="M883" s="53"/>
      <c r="N883" s="260"/>
      <c r="O883" s="274"/>
      <c r="P883" s="53"/>
      <c r="Q883" s="263"/>
      <c r="R883" s="263"/>
      <c r="S883" s="179"/>
      <c r="T883" s="195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5"/>
      <c r="AF883" s="53"/>
      <c r="AG883" s="55"/>
      <c r="AH883" s="54"/>
      <c r="AI883" s="53"/>
      <c r="AJ883" s="53"/>
      <c r="AK883" s="208"/>
      <c r="AL883" s="54"/>
      <c r="AM883" s="53"/>
      <c r="AN883" s="206"/>
      <c r="AO883" s="54"/>
      <c r="AP883" s="54"/>
      <c r="AQ883" s="54"/>
      <c r="AR883" s="53"/>
      <c r="AS883" s="185"/>
      <c r="AT883" s="56"/>
      <c r="AU883" s="54"/>
      <c r="AV883" s="190"/>
      <c r="AW883" s="185"/>
      <c r="AX883" s="185"/>
      <c r="AY883" s="182"/>
      <c r="AZ883" s="56"/>
      <c r="BA883" s="56"/>
      <c r="BB883" s="56"/>
      <c r="BC883" s="56" t="str">
        <f t="shared" si="117"/>
        <v/>
      </c>
      <c r="BD883" s="56"/>
      <c r="BE883" s="57"/>
      <c r="BF883" s="56"/>
      <c r="BG883" s="56"/>
      <c r="BH883" s="231"/>
      <c r="BI883" s="197">
        <f t="shared" si="118"/>
        <v>0</v>
      </c>
      <c r="BJ883" s="236"/>
      <c r="BK883" s="56"/>
      <c r="BL883" s="56"/>
      <c r="BM883" s="56"/>
      <c r="BN883" s="223"/>
      <c r="BO883" s="53"/>
      <c r="BP883" s="231"/>
      <c r="BQ883" s="59"/>
      <c r="BR883" s="60"/>
      <c r="BS883" s="59"/>
      <c r="BT883" s="238"/>
      <c r="BU883" s="59"/>
      <c r="BV883" s="58" t="e">
        <f t="shared" si="119"/>
        <v>#DIV/0!</v>
      </c>
      <c r="BW883" s="58" t="e">
        <f t="shared" si="120"/>
        <v>#DIV/0!</v>
      </c>
      <c r="BX883" s="58" t="e">
        <f t="shared" si="121"/>
        <v>#DIV/0!</v>
      </c>
      <c r="BY883" s="53"/>
      <c r="BZ883" s="58"/>
      <c r="CA883" s="61"/>
      <c r="CB883" s="56"/>
      <c r="CC883" s="56"/>
      <c r="CD883" s="56"/>
      <c r="CF883" s="62">
        <f t="shared" si="122"/>
        <v>0</v>
      </c>
      <c r="CG883" s="62">
        <f t="shared" si="123"/>
        <v>0</v>
      </c>
      <c r="CH883" s="173">
        <f t="shared" si="124"/>
        <v>0</v>
      </c>
      <c r="CI883" s="62">
        <f t="shared" si="125"/>
        <v>0</v>
      </c>
    </row>
    <row r="884" spans="2:87" ht="20.100000000000001" customHeight="1" x14ac:dyDescent="0.25">
      <c r="B884" s="53"/>
      <c r="C884" s="54"/>
      <c r="D884" s="267"/>
      <c r="E884" s="271"/>
      <c r="F884" s="55"/>
      <c r="G884" s="274"/>
      <c r="H884" s="53"/>
      <c r="I884" s="53"/>
      <c r="J884" s="53"/>
      <c r="K884" s="53"/>
      <c r="L884" s="265"/>
      <c r="M884" s="53"/>
      <c r="N884" s="260"/>
      <c r="O884" s="274"/>
      <c r="P884" s="53"/>
      <c r="Q884" s="263"/>
      <c r="R884" s="263"/>
      <c r="S884" s="179"/>
      <c r="T884" s="195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5"/>
      <c r="AF884" s="53"/>
      <c r="AG884" s="55"/>
      <c r="AH884" s="54"/>
      <c r="AI884" s="53"/>
      <c r="AJ884" s="53"/>
      <c r="AK884" s="208"/>
      <c r="AL884" s="54"/>
      <c r="AM884" s="53"/>
      <c r="AN884" s="206"/>
      <c r="AO884" s="54"/>
      <c r="AP884" s="54"/>
      <c r="AQ884" s="54"/>
      <c r="AR884" s="53"/>
      <c r="AS884" s="185"/>
      <c r="AT884" s="56"/>
      <c r="AU884" s="54"/>
      <c r="AV884" s="190"/>
      <c r="AW884" s="185"/>
      <c r="AX884" s="185"/>
      <c r="AY884" s="182"/>
      <c r="AZ884" s="56"/>
      <c r="BA884" s="56"/>
      <c r="BB884" s="56"/>
      <c r="BC884" s="56" t="str">
        <f t="shared" si="117"/>
        <v/>
      </c>
      <c r="BD884" s="56"/>
      <c r="BE884" s="57"/>
      <c r="BF884" s="56"/>
      <c r="BG884" s="56"/>
      <c r="BH884" s="231"/>
      <c r="BI884" s="197">
        <f t="shared" si="118"/>
        <v>0</v>
      </c>
      <c r="BJ884" s="236"/>
      <c r="BK884" s="56"/>
      <c r="BL884" s="56"/>
      <c r="BM884" s="56"/>
      <c r="BN884" s="223"/>
      <c r="BO884" s="53"/>
      <c r="BP884" s="231"/>
      <c r="BQ884" s="59"/>
      <c r="BR884" s="60"/>
      <c r="BS884" s="59"/>
      <c r="BT884" s="238"/>
      <c r="BU884" s="59"/>
      <c r="BV884" s="58" t="e">
        <f t="shared" si="119"/>
        <v>#DIV/0!</v>
      </c>
      <c r="BW884" s="58" t="e">
        <f t="shared" si="120"/>
        <v>#DIV/0!</v>
      </c>
      <c r="BX884" s="58" t="e">
        <f t="shared" si="121"/>
        <v>#DIV/0!</v>
      </c>
      <c r="BY884" s="53"/>
      <c r="BZ884" s="58"/>
      <c r="CA884" s="61"/>
      <c r="CB884" s="56"/>
      <c r="CC884" s="56"/>
      <c r="CD884" s="56"/>
      <c r="CF884" s="62">
        <f t="shared" si="122"/>
        <v>0</v>
      </c>
      <c r="CG884" s="62">
        <f t="shared" si="123"/>
        <v>0</v>
      </c>
      <c r="CH884" s="173">
        <f t="shared" si="124"/>
        <v>0</v>
      </c>
      <c r="CI884" s="62">
        <f t="shared" si="125"/>
        <v>0</v>
      </c>
    </row>
    <row r="885" spans="2:87" ht="20.100000000000001" customHeight="1" x14ac:dyDescent="0.25">
      <c r="B885" s="53"/>
      <c r="C885" s="54"/>
      <c r="D885" s="267"/>
      <c r="E885" s="271"/>
      <c r="F885" s="55"/>
      <c r="G885" s="274"/>
      <c r="H885" s="53"/>
      <c r="I885" s="53"/>
      <c r="J885" s="53"/>
      <c r="K885" s="53"/>
      <c r="L885" s="265"/>
      <c r="M885" s="53"/>
      <c r="N885" s="260"/>
      <c r="O885" s="274"/>
      <c r="P885" s="53"/>
      <c r="Q885" s="263"/>
      <c r="R885" s="263"/>
      <c r="S885" s="179"/>
      <c r="T885" s="195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5"/>
      <c r="AF885" s="53"/>
      <c r="AG885" s="55"/>
      <c r="AH885" s="54"/>
      <c r="AI885" s="53"/>
      <c r="AJ885" s="53"/>
      <c r="AK885" s="208"/>
      <c r="AL885" s="54"/>
      <c r="AM885" s="53"/>
      <c r="AN885" s="206"/>
      <c r="AO885" s="54"/>
      <c r="AP885" s="54"/>
      <c r="AQ885" s="54"/>
      <c r="AR885" s="53"/>
      <c r="AS885" s="185"/>
      <c r="AT885" s="56"/>
      <c r="AU885" s="54"/>
      <c r="AV885" s="190"/>
      <c r="AW885" s="185"/>
      <c r="AX885" s="185"/>
      <c r="AY885" s="182"/>
      <c r="AZ885" s="56"/>
      <c r="BA885" s="56"/>
      <c r="BB885" s="56"/>
      <c r="BC885" s="56" t="str">
        <f t="shared" si="117"/>
        <v/>
      </c>
      <c r="BD885" s="56"/>
      <c r="BE885" s="57"/>
      <c r="BF885" s="56"/>
      <c r="BG885" s="56"/>
      <c r="BH885" s="231"/>
      <c r="BI885" s="197">
        <f t="shared" si="118"/>
        <v>0</v>
      </c>
      <c r="BJ885" s="236"/>
      <c r="BK885" s="56"/>
      <c r="BL885" s="56"/>
      <c r="BM885" s="56"/>
      <c r="BN885" s="223"/>
      <c r="BO885" s="53"/>
      <c r="BP885" s="231"/>
      <c r="BQ885" s="59"/>
      <c r="BR885" s="60"/>
      <c r="BS885" s="59"/>
      <c r="BT885" s="238"/>
      <c r="BU885" s="59"/>
      <c r="BV885" s="58" t="e">
        <f t="shared" si="119"/>
        <v>#DIV/0!</v>
      </c>
      <c r="BW885" s="58" t="e">
        <f t="shared" si="120"/>
        <v>#DIV/0!</v>
      </c>
      <c r="BX885" s="58" t="e">
        <f t="shared" si="121"/>
        <v>#DIV/0!</v>
      </c>
      <c r="BY885" s="53"/>
      <c r="BZ885" s="58"/>
      <c r="CA885" s="61"/>
      <c r="CB885" s="56"/>
      <c r="CC885" s="56"/>
      <c r="CD885" s="56"/>
      <c r="CF885" s="62">
        <f t="shared" si="122"/>
        <v>0</v>
      </c>
      <c r="CG885" s="62">
        <f t="shared" si="123"/>
        <v>0</v>
      </c>
      <c r="CH885" s="173">
        <f t="shared" si="124"/>
        <v>0</v>
      </c>
      <c r="CI885" s="62">
        <f t="shared" si="125"/>
        <v>0</v>
      </c>
    </row>
    <row r="886" spans="2:87" ht="20.100000000000001" customHeight="1" x14ac:dyDescent="0.25">
      <c r="B886" s="53"/>
      <c r="C886" s="54"/>
      <c r="D886" s="267"/>
      <c r="E886" s="271"/>
      <c r="F886" s="55"/>
      <c r="G886" s="274"/>
      <c r="H886" s="53"/>
      <c r="I886" s="53"/>
      <c r="J886" s="53"/>
      <c r="K886" s="53"/>
      <c r="L886" s="265"/>
      <c r="M886" s="53"/>
      <c r="N886" s="260"/>
      <c r="O886" s="274"/>
      <c r="P886" s="53"/>
      <c r="Q886" s="263"/>
      <c r="R886" s="263"/>
      <c r="S886" s="179"/>
      <c r="T886" s="195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5"/>
      <c r="AF886" s="53"/>
      <c r="AG886" s="55"/>
      <c r="AH886" s="54"/>
      <c r="AI886" s="53"/>
      <c r="AJ886" s="53"/>
      <c r="AK886" s="208"/>
      <c r="AL886" s="54"/>
      <c r="AM886" s="53"/>
      <c r="AN886" s="206"/>
      <c r="AO886" s="54"/>
      <c r="AP886" s="54"/>
      <c r="AQ886" s="54"/>
      <c r="AR886" s="53"/>
      <c r="AS886" s="185"/>
      <c r="AT886" s="56"/>
      <c r="AU886" s="54"/>
      <c r="AV886" s="190"/>
      <c r="AW886" s="185"/>
      <c r="AX886" s="185"/>
      <c r="AY886" s="182"/>
      <c r="AZ886" s="56"/>
      <c r="BA886" s="56"/>
      <c r="BB886" s="56"/>
      <c r="BC886" s="56" t="str">
        <f t="shared" si="117"/>
        <v/>
      </c>
      <c r="BD886" s="56"/>
      <c r="BE886" s="57"/>
      <c r="BF886" s="56"/>
      <c r="BG886" s="56"/>
      <c r="BH886" s="231"/>
      <c r="BI886" s="197">
        <f t="shared" si="118"/>
        <v>0</v>
      </c>
      <c r="BJ886" s="236"/>
      <c r="BK886" s="56"/>
      <c r="BL886" s="56"/>
      <c r="BM886" s="56"/>
      <c r="BN886" s="223"/>
      <c r="BO886" s="53"/>
      <c r="BP886" s="231"/>
      <c r="BQ886" s="59"/>
      <c r="BR886" s="60"/>
      <c r="BS886" s="59"/>
      <c r="BT886" s="238"/>
      <c r="BU886" s="59"/>
      <c r="BV886" s="58" t="e">
        <f t="shared" si="119"/>
        <v>#DIV/0!</v>
      </c>
      <c r="BW886" s="58" t="e">
        <f t="shared" si="120"/>
        <v>#DIV/0!</v>
      </c>
      <c r="BX886" s="58" t="e">
        <f t="shared" si="121"/>
        <v>#DIV/0!</v>
      </c>
      <c r="BY886" s="53"/>
      <c r="BZ886" s="58"/>
      <c r="CA886" s="61"/>
      <c r="CB886" s="56"/>
      <c r="CC886" s="56"/>
      <c r="CD886" s="56"/>
      <c r="CF886" s="62">
        <f t="shared" si="122"/>
        <v>0</v>
      </c>
      <c r="CG886" s="62">
        <f t="shared" si="123"/>
        <v>0</v>
      </c>
      <c r="CH886" s="173">
        <f t="shared" si="124"/>
        <v>0</v>
      </c>
      <c r="CI886" s="62">
        <f t="shared" si="125"/>
        <v>0</v>
      </c>
    </row>
    <row r="887" spans="2:87" ht="20.100000000000001" customHeight="1" x14ac:dyDescent="0.25">
      <c r="B887" s="53"/>
      <c r="C887" s="54"/>
      <c r="D887" s="267"/>
      <c r="E887" s="271"/>
      <c r="F887" s="55"/>
      <c r="G887" s="274"/>
      <c r="H887" s="53"/>
      <c r="I887" s="53"/>
      <c r="J887" s="53"/>
      <c r="K887" s="53"/>
      <c r="L887" s="265"/>
      <c r="M887" s="53"/>
      <c r="N887" s="260"/>
      <c r="O887" s="274"/>
      <c r="P887" s="53"/>
      <c r="Q887" s="263"/>
      <c r="R887" s="263"/>
      <c r="S887" s="179"/>
      <c r="T887" s="195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5"/>
      <c r="AF887" s="53"/>
      <c r="AG887" s="55"/>
      <c r="AH887" s="54"/>
      <c r="AI887" s="53"/>
      <c r="AJ887" s="53"/>
      <c r="AK887" s="208"/>
      <c r="AL887" s="54"/>
      <c r="AM887" s="53"/>
      <c r="AN887" s="206"/>
      <c r="AO887" s="54"/>
      <c r="AP887" s="54"/>
      <c r="AQ887" s="54"/>
      <c r="AR887" s="53"/>
      <c r="AS887" s="185"/>
      <c r="AT887" s="56"/>
      <c r="AU887" s="54"/>
      <c r="AV887" s="190"/>
      <c r="AW887" s="185"/>
      <c r="AX887" s="185"/>
      <c r="AY887" s="182"/>
      <c r="AZ887" s="56"/>
      <c r="BA887" s="56"/>
      <c r="BB887" s="56"/>
      <c r="BC887" s="56" t="str">
        <f t="shared" si="117"/>
        <v/>
      </c>
      <c r="BD887" s="56"/>
      <c r="BE887" s="57"/>
      <c r="BF887" s="56"/>
      <c r="BG887" s="56"/>
      <c r="BH887" s="231"/>
      <c r="BI887" s="197">
        <f t="shared" si="118"/>
        <v>0</v>
      </c>
      <c r="BJ887" s="236"/>
      <c r="BK887" s="56"/>
      <c r="BL887" s="56"/>
      <c r="BM887" s="56"/>
      <c r="BN887" s="223"/>
      <c r="BO887" s="53"/>
      <c r="BP887" s="231"/>
      <c r="BQ887" s="59"/>
      <c r="BR887" s="60"/>
      <c r="BS887" s="59"/>
      <c r="BT887" s="238"/>
      <c r="BU887" s="59"/>
      <c r="BV887" s="58" t="e">
        <f t="shared" si="119"/>
        <v>#DIV/0!</v>
      </c>
      <c r="BW887" s="58" t="e">
        <f t="shared" si="120"/>
        <v>#DIV/0!</v>
      </c>
      <c r="BX887" s="58" t="e">
        <f t="shared" si="121"/>
        <v>#DIV/0!</v>
      </c>
      <c r="BY887" s="53"/>
      <c r="BZ887" s="58"/>
      <c r="CA887" s="61"/>
      <c r="CB887" s="56"/>
      <c r="CC887" s="56"/>
      <c r="CD887" s="56"/>
      <c r="CF887" s="62">
        <f t="shared" si="122"/>
        <v>0</v>
      </c>
      <c r="CG887" s="62">
        <f t="shared" si="123"/>
        <v>0</v>
      </c>
      <c r="CH887" s="173">
        <f t="shared" si="124"/>
        <v>0</v>
      </c>
      <c r="CI887" s="62">
        <f t="shared" si="125"/>
        <v>0</v>
      </c>
    </row>
    <row r="888" spans="2:87" ht="20.100000000000001" customHeight="1" x14ac:dyDescent="0.25">
      <c r="B888" s="53"/>
      <c r="C888" s="54"/>
      <c r="D888" s="267"/>
      <c r="E888" s="271"/>
      <c r="F888" s="55"/>
      <c r="G888" s="274"/>
      <c r="H888" s="53"/>
      <c r="I888" s="53"/>
      <c r="J888" s="53"/>
      <c r="K888" s="53"/>
      <c r="L888" s="265"/>
      <c r="M888" s="53"/>
      <c r="N888" s="260"/>
      <c r="O888" s="274"/>
      <c r="P888" s="53"/>
      <c r="Q888" s="263"/>
      <c r="R888" s="263"/>
      <c r="S888" s="179"/>
      <c r="T888" s="195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5"/>
      <c r="AF888" s="53"/>
      <c r="AG888" s="55"/>
      <c r="AH888" s="54"/>
      <c r="AI888" s="53"/>
      <c r="AJ888" s="53"/>
      <c r="AK888" s="208"/>
      <c r="AL888" s="54"/>
      <c r="AM888" s="53"/>
      <c r="AN888" s="206"/>
      <c r="AO888" s="54"/>
      <c r="AP888" s="54"/>
      <c r="AQ888" s="54"/>
      <c r="AR888" s="53"/>
      <c r="AS888" s="185"/>
      <c r="AT888" s="56"/>
      <c r="AU888" s="54"/>
      <c r="AV888" s="190"/>
      <c r="AW888" s="185"/>
      <c r="AX888" s="185"/>
      <c r="AY888" s="182"/>
      <c r="AZ888" s="56"/>
      <c r="BA888" s="56"/>
      <c r="BB888" s="56"/>
      <c r="BC888" s="56" t="str">
        <f t="shared" si="117"/>
        <v/>
      </c>
      <c r="BD888" s="56"/>
      <c r="BE888" s="57"/>
      <c r="BF888" s="56"/>
      <c r="BG888" s="56"/>
      <c r="BH888" s="231"/>
      <c r="BI888" s="197">
        <f t="shared" si="118"/>
        <v>0</v>
      </c>
      <c r="BJ888" s="236"/>
      <c r="BK888" s="56"/>
      <c r="BL888" s="56"/>
      <c r="BM888" s="56"/>
      <c r="BN888" s="223"/>
      <c r="BO888" s="53"/>
      <c r="BP888" s="231"/>
      <c r="BQ888" s="59"/>
      <c r="BR888" s="60"/>
      <c r="BS888" s="59"/>
      <c r="BT888" s="238"/>
      <c r="BU888" s="59"/>
      <c r="BV888" s="58" t="e">
        <f t="shared" si="119"/>
        <v>#DIV/0!</v>
      </c>
      <c r="BW888" s="58" t="e">
        <f t="shared" si="120"/>
        <v>#DIV/0!</v>
      </c>
      <c r="BX888" s="58" t="e">
        <f t="shared" si="121"/>
        <v>#DIV/0!</v>
      </c>
      <c r="BY888" s="53"/>
      <c r="BZ888" s="58"/>
      <c r="CA888" s="61"/>
      <c r="CB888" s="56"/>
      <c r="CC888" s="56"/>
      <c r="CD888" s="56"/>
      <c r="CF888" s="62">
        <f t="shared" si="122"/>
        <v>0</v>
      </c>
      <c r="CG888" s="62">
        <f t="shared" si="123"/>
        <v>0</v>
      </c>
      <c r="CH888" s="173">
        <f t="shared" si="124"/>
        <v>0</v>
      </c>
      <c r="CI888" s="62">
        <f t="shared" si="125"/>
        <v>0</v>
      </c>
    </row>
    <row r="889" spans="2:87" ht="20.100000000000001" customHeight="1" x14ac:dyDescent="0.25">
      <c r="B889" s="53"/>
      <c r="C889" s="54"/>
      <c r="D889" s="267"/>
      <c r="E889" s="271"/>
      <c r="F889" s="55"/>
      <c r="G889" s="274"/>
      <c r="H889" s="53"/>
      <c r="I889" s="53"/>
      <c r="J889" s="53"/>
      <c r="K889" s="53"/>
      <c r="L889" s="265"/>
      <c r="M889" s="53"/>
      <c r="N889" s="260"/>
      <c r="O889" s="274"/>
      <c r="P889" s="53"/>
      <c r="Q889" s="263"/>
      <c r="R889" s="263"/>
      <c r="S889" s="179"/>
      <c r="T889" s="195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5"/>
      <c r="AF889" s="53"/>
      <c r="AG889" s="55"/>
      <c r="AH889" s="54"/>
      <c r="AI889" s="53"/>
      <c r="AJ889" s="53"/>
      <c r="AK889" s="208"/>
      <c r="AL889" s="54"/>
      <c r="AM889" s="53"/>
      <c r="AN889" s="206"/>
      <c r="AO889" s="54"/>
      <c r="AP889" s="54"/>
      <c r="AQ889" s="54"/>
      <c r="AR889" s="53"/>
      <c r="AS889" s="185"/>
      <c r="AT889" s="56"/>
      <c r="AU889" s="54"/>
      <c r="AV889" s="190"/>
      <c r="AW889" s="185"/>
      <c r="AX889" s="185"/>
      <c r="AY889" s="182"/>
      <c r="AZ889" s="56"/>
      <c r="BA889" s="56"/>
      <c r="BB889" s="56"/>
      <c r="BC889" s="56" t="str">
        <f t="shared" si="117"/>
        <v/>
      </c>
      <c r="BD889" s="56"/>
      <c r="BE889" s="57"/>
      <c r="BF889" s="56"/>
      <c r="BG889" s="56"/>
      <c r="BH889" s="231"/>
      <c r="BI889" s="197">
        <f t="shared" si="118"/>
        <v>0</v>
      </c>
      <c r="BJ889" s="236"/>
      <c r="BK889" s="56"/>
      <c r="BL889" s="56"/>
      <c r="BM889" s="56"/>
      <c r="BN889" s="223"/>
      <c r="BO889" s="53"/>
      <c r="BP889" s="231"/>
      <c r="BQ889" s="59"/>
      <c r="BR889" s="60"/>
      <c r="BS889" s="59"/>
      <c r="BT889" s="238"/>
      <c r="BU889" s="59"/>
      <c r="BV889" s="58" t="e">
        <f t="shared" si="119"/>
        <v>#DIV/0!</v>
      </c>
      <c r="BW889" s="58" t="e">
        <f t="shared" si="120"/>
        <v>#DIV/0!</v>
      </c>
      <c r="BX889" s="58" t="e">
        <f t="shared" si="121"/>
        <v>#DIV/0!</v>
      </c>
      <c r="BY889" s="53"/>
      <c r="BZ889" s="58"/>
      <c r="CA889" s="61"/>
      <c r="CB889" s="56"/>
      <c r="CC889" s="56"/>
      <c r="CD889" s="56"/>
      <c r="CF889" s="62">
        <f t="shared" si="122"/>
        <v>0</v>
      </c>
      <c r="CG889" s="62">
        <f t="shared" si="123"/>
        <v>0</v>
      </c>
      <c r="CH889" s="173">
        <f t="shared" si="124"/>
        <v>0</v>
      </c>
      <c r="CI889" s="62">
        <f t="shared" si="125"/>
        <v>0</v>
      </c>
    </row>
    <row r="890" spans="2:87" ht="20.100000000000001" customHeight="1" x14ac:dyDescent="0.25">
      <c r="B890" s="53"/>
      <c r="C890" s="54"/>
      <c r="D890" s="267"/>
      <c r="E890" s="271"/>
      <c r="F890" s="55"/>
      <c r="G890" s="274"/>
      <c r="H890" s="53"/>
      <c r="I890" s="53"/>
      <c r="J890" s="53"/>
      <c r="K890" s="53"/>
      <c r="L890" s="265"/>
      <c r="M890" s="53"/>
      <c r="N890" s="260"/>
      <c r="O890" s="274"/>
      <c r="P890" s="53"/>
      <c r="Q890" s="263"/>
      <c r="R890" s="263"/>
      <c r="S890" s="179"/>
      <c r="T890" s="195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5"/>
      <c r="AF890" s="53"/>
      <c r="AG890" s="55"/>
      <c r="AH890" s="54"/>
      <c r="AI890" s="53"/>
      <c r="AJ890" s="53"/>
      <c r="AK890" s="208"/>
      <c r="AL890" s="54"/>
      <c r="AM890" s="53"/>
      <c r="AN890" s="206"/>
      <c r="AO890" s="54"/>
      <c r="AP890" s="54"/>
      <c r="AQ890" s="54"/>
      <c r="AR890" s="53"/>
      <c r="AS890" s="185"/>
      <c r="AT890" s="56"/>
      <c r="AU890" s="54"/>
      <c r="AV890" s="190"/>
      <c r="AW890" s="185"/>
      <c r="AX890" s="185"/>
      <c r="AY890" s="182"/>
      <c r="AZ890" s="56"/>
      <c r="BA890" s="56"/>
      <c r="BB890" s="56"/>
      <c r="BC890" s="56" t="str">
        <f t="shared" si="117"/>
        <v/>
      </c>
      <c r="BD890" s="56"/>
      <c r="BE890" s="57"/>
      <c r="BF890" s="56"/>
      <c r="BG890" s="56"/>
      <c r="BH890" s="231"/>
      <c r="BI890" s="197">
        <f t="shared" si="118"/>
        <v>0</v>
      </c>
      <c r="BJ890" s="236"/>
      <c r="BK890" s="56"/>
      <c r="BL890" s="56"/>
      <c r="BM890" s="56"/>
      <c r="BN890" s="223"/>
      <c r="BO890" s="53"/>
      <c r="BP890" s="231"/>
      <c r="BQ890" s="59"/>
      <c r="BR890" s="60"/>
      <c r="BS890" s="59"/>
      <c r="BT890" s="238"/>
      <c r="BU890" s="59"/>
      <c r="BV890" s="58" t="e">
        <f t="shared" si="119"/>
        <v>#DIV/0!</v>
      </c>
      <c r="BW890" s="58" t="e">
        <f t="shared" si="120"/>
        <v>#DIV/0!</v>
      </c>
      <c r="BX890" s="58" t="e">
        <f t="shared" si="121"/>
        <v>#DIV/0!</v>
      </c>
      <c r="BY890" s="53"/>
      <c r="BZ890" s="58"/>
      <c r="CA890" s="61"/>
      <c r="CB890" s="56"/>
      <c r="CC890" s="56"/>
      <c r="CD890" s="56"/>
      <c r="CF890" s="62">
        <f t="shared" si="122"/>
        <v>0</v>
      </c>
      <c r="CG890" s="62">
        <f t="shared" si="123"/>
        <v>0</v>
      </c>
      <c r="CH890" s="173">
        <f t="shared" si="124"/>
        <v>0</v>
      </c>
      <c r="CI890" s="62">
        <f t="shared" si="125"/>
        <v>0</v>
      </c>
    </row>
    <row r="891" spans="2:87" ht="20.100000000000001" customHeight="1" x14ac:dyDescent="0.25">
      <c r="B891" s="53"/>
      <c r="C891" s="54"/>
      <c r="D891" s="267"/>
      <c r="E891" s="271"/>
      <c r="F891" s="55"/>
      <c r="G891" s="274"/>
      <c r="H891" s="53"/>
      <c r="I891" s="53"/>
      <c r="J891" s="53"/>
      <c r="K891" s="53"/>
      <c r="L891" s="265"/>
      <c r="M891" s="53"/>
      <c r="N891" s="260"/>
      <c r="O891" s="274"/>
      <c r="P891" s="53"/>
      <c r="Q891" s="263"/>
      <c r="R891" s="263"/>
      <c r="S891" s="179"/>
      <c r="T891" s="195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5"/>
      <c r="AF891" s="53"/>
      <c r="AG891" s="55"/>
      <c r="AH891" s="54"/>
      <c r="AI891" s="53"/>
      <c r="AJ891" s="53"/>
      <c r="AK891" s="208"/>
      <c r="AL891" s="54"/>
      <c r="AM891" s="53"/>
      <c r="AN891" s="206"/>
      <c r="AO891" s="54"/>
      <c r="AP891" s="54"/>
      <c r="AQ891" s="54"/>
      <c r="AR891" s="53"/>
      <c r="AS891" s="185"/>
      <c r="AT891" s="56"/>
      <c r="AU891" s="54"/>
      <c r="AV891" s="190"/>
      <c r="AW891" s="185"/>
      <c r="AX891" s="185"/>
      <c r="AY891" s="182"/>
      <c r="AZ891" s="56"/>
      <c r="BA891" s="56"/>
      <c r="BB891" s="56"/>
      <c r="BC891" s="56" t="str">
        <f t="shared" si="117"/>
        <v/>
      </c>
      <c r="BD891" s="56"/>
      <c r="BE891" s="57"/>
      <c r="BF891" s="56"/>
      <c r="BG891" s="56"/>
      <c r="BH891" s="231"/>
      <c r="BI891" s="197">
        <f t="shared" si="118"/>
        <v>0</v>
      </c>
      <c r="BJ891" s="236"/>
      <c r="BK891" s="56"/>
      <c r="BL891" s="56"/>
      <c r="BM891" s="56"/>
      <c r="BN891" s="223"/>
      <c r="BO891" s="53"/>
      <c r="BP891" s="231"/>
      <c r="BQ891" s="59"/>
      <c r="BR891" s="60"/>
      <c r="BS891" s="59"/>
      <c r="BT891" s="238"/>
      <c r="BU891" s="59"/>
      <c r="BV891" s="58" t="e">
        <f t="shared" si="119"/>
        <v>#DIV/0!</v>
      </c>
      <c r="BW891" s="58" t="e">
        <f t="shared" si="120"/>
        <v>#DIV/0!</v>
      </c>
      <c r="BX891" s="58" t="e">
        <f t="shared" si="121"/>
        <v>#DIV/0!</v>
      </c>
      <c r="BY891" s="53"/>
      <c r="BZ891" s="58"/>
      <c r="CA891" s="61"/>
      <c r="CB891" s="56"/>
      <c r="CC891" s="56"/>
      <c r="CD891" s="56"/>
      <c r="CF891" s="62">
        <f t="shared" si="122"/>
        <v>0</v>
      </c>
      <c r="CG891" s="62">
        <f t="shared" si="123"/>
        <v>0</v>
      </c>
      <c r="CH891" s="173">
        <f t="shared" si="124"/>
        <v>0</v>
      </c>
      <c r="CI891" s="62">
        <f t="shared" si="125"/>
        <v>0</v>
      </c>
    </row>
    <row r="892" spans="2:87" ht="20.100000000000001" customHeight="1" x14ac:dyDescent="0.25">
      <c r="B892" s="53"/>
      <c r="C892" s="54"/>
      <c r="D892" s="267"/>
      <c r="E892" s="271"/>
      <c r="F892" s="55"/>
      <c r="G892" s="274"/>
      <c r="H892" s="53"/>
      <c r="I892" s="53"/>
      <c r="J892" s="53"/>
      <c r="K892" s="53"/>
      <c r="L892" s="265"/>
      <c r="M892" s="53"/>
      <c r="N892" s="260"/>
      <c r="O892" s="274"/>
      <c r="P892" s="53"/>
      <c r="Q892" s="263"/>
      <c r="R892" s="263"/>
      <c r="S892" s="179"/>
      <c r="T892" s="195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5"/>
      <c r="AF892" s="53"/>
      <c r="AG892" s="55"/>
      <c r="AH892" s="54"/>
      <c r="AI892" s="53"/>
      <c r="AJ892" s="53"/>
      <c r="AK892" s="208"/>
      <c r="AL892" s="54"/>
      <c r="AM892" s="53"/>
      <c r="AN892" s="206"/>
      <c r="AO892" s="54"/>
      <c r="AP892" s="54"/>
      <c r="AQ892" s="54"/>
      <c r="AR892" s="53"/>
      <c r="AS892" s="185"/>
      <c r="AT892" s="56"/>
      <c r="AU892" s="54"/>
      <c r="AV892" s="190"/>
      <c r="AW892" s="185"/>
      <c r="AX892" s="185"/>
      <c r="AY892" s="182"/>
      <c r="AZ892" s="56"/>
      <c r="BA892" s="56"/>
      <c r="BB892" s="56"/>
      <c r="BC892" s="56" t="str">
        <f t="shared" si="117"/>
        <v/>
      </c>
      <c r="BD892" s="56"/>
      <c r="BE892" s="57"/>
      <c r="BF892" s="56"/>
      <c r="BG892" s="56"/>
      <c r="BH892" s="231"/>
      <c r="BI892" s="197">
        <f t="shared" si="118"/>
        <v>0</v>
      </c>
      <c r="BJ892" s="236"/>
      <c r="BK892" s="56"/>
      <c r="BL892" s="56"/>
      <c r="BM892" s="56"/>
      <c r="BN892" s="223"/>
      <c r="BO892" s="53"/>
      <c r="BP892" s="231"/>
      <c r="BQ892" s="59"/>
      <c r="BR892" s="60"/>
      <c r="BS892" s="59"/>
      <c r="BT892" s="238"/>
      <c r="BU892" s="59"/>
      <c r="BV892" s="58" t="e">
        <f t="shared" si="119"/>
        <v>#DIV/0!</v>
      </c>
      <c r="BW892" s="58" t="e">
        <f t="shared" si="120"/>
        <v>#DIV/0!</v>
      </c>
      <c r="BX892" s="58" t="e">
        <f t="shared" si="121"/>
        <v>#DIV/0!</v>
      </c>
      <c r="BY892" s="53"/>
      <c r="BZ892" s="58"/>
      <c r="CA892" s="61"/>
      <c r="CB892" s="56"/>
      <c r="CC892" s="56"/>
      <c r="CD892" s="56"/>
      <c r="CF892" s="62">
        <f t="shared" si="122"/>
        <v>0</v>
      </c>
      <c r="CG892" s="62">
        <f t="shared" si="123"/>
        <v>0</v>
      </c>
      <c r="CH892" s="173">
        <f t="shared" si="124"/>
        <v>0</v>
      </c>
      <c r="CI892" s="62">
        <f t="shared" si="125"/>
        <v>0</v>
      </c>
    </row>
    <row r="893" spans="2:87" ht="20.100000000000001" customHeight="1" x14ac:dyDescent="0.25">
      <c r="B893" s="53"/>
      <c r="C893" s="54"/>
      <c r="D893" s="267"/>
      <c r="E893" s="271"/>
      <c r="F893" s="55"/>
      <c r="G893" s="274"/>
      <c r="H893" s="53"/>
      <c r="I893" s="53"/>
      <c r="J893" s="53"/>
      <c r="K893" s="53"/>
      <c r="L893" s="265"/>
      <c r="M893" s="53"/>
      <c r="N893" s="260"/>
      <c r="O893" s="274"/>
      <c r="P893" s="53"/>
      <c r="Q893" s="263"/>
      <c r="R893" s="263"/>
      <c r="S893" s="179"/>
      <c r="T893" s="195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5"/>
      <c r="AF893" s="53"/>
      <c r="AG893" s="55"/>
      <c r="AH893" s="54"/>
      <c r="AI893" s="53"/>
      <c r="AJ893" s="53"/>
      <c r="AK893" s="208"/>
      <c r="AL893" s="54"/>
      <c r="AM893" s="53"/>
      <c r="AN893" s="206"/>
      <c r="AO893" s="54"/>
      <c r="AP893" s="54"/>
      <c r="AQ893" s="54"/>
      <c r="AR893" s="53"/>
      <c r="AS893" s="185"/>
      <c r="AT893" s="56"/>
      <c r="AU893" s="54"/>
      <c r="AV893" s="190"/>
      <c r="AW893" s="185"/>
      <c r="AX893" s="185"/>
      <c r="AY893" s="182"/>
      <c r="AZ893" s="56"/>
      <c r="BA893" s="56"/>
      <c r="BB893" s="56"/>
      <c r="BC893" s="56" t="str">
        <f t="shared" si="117"/>
        <v/>
      </c>
      <c r="BD893" s="56"/>
      <c r="BE893" s="57"/>
      <c r="BF893" s="56"/>
      <c r="BG893" s="56"/>
      <c r="BH893" s="231"/>
      <c r="BI893" s="197">
        <f t="shared" si="118"/>
        <v>0</v>
      </c>
      <c r="BJ893" s="236"/>
      <c r="BK893" s="56"/>
      <c r="BL893" s="56"/>
      <c r="BM893" s="56"/>
      <c r="BN893" s="223"/>
      <c r="BO893" s="53"/>
      <c r="BP893" s="231"/>
      <c r="BQ893" s="59"/>
      <c r="BR893" s="60"/>
      <c r="BS893" s="59"/>
      <c r="BT893" s="238"/>
      <c r="BU893" s="59"/>
      <c r="BV893" s="58" t="e">
        <f t="shared" si="119"/>
        <v>#DIV/0!</v>
      </c>
      <c r="BW893" s="58" t="e">
        <f t="shared" si="120"/>
        <v>#DIV/0!</v>
      </c>
      <c r="BX893" s="58" t="e">
        <f t="shared" si="121"/>
        <v>#DIV/0!</v>
      </c>
      <c r="BY893" s="53"/>
      <c r="BZ893" s="58"/>
      <c r="CA893" s="61"/>
      <c r="CB893" s="56"/>
      <c r="CC893" s="56"/>
      <c r="CD893" s="56"/>
      <c r="CF893" s="62">
        <f t="shared" si="122"/>
        <v>0</v>
      </c>
      <c r="CG893" s="62">
        <f t="shared" si="123"/>
        <v>0</v>
      </c>
      <c r="CH893" s="173">
        <f t="shared" si="124"/>
        <v>0</v>
      </c>
      <c r="CI893" s="62">
        <f t="shared" si="125"/>
        <v>0</v>
      </c>
    </row>
    <row r="894" spans="2:87" ht="20.100000000000001" customHeight="1" x14ac:dyDescent="0.25">
      <c r="B894" s="53"/>
      <c r="C894" s="54"/>
      <c r="D894" s="267"/>
      <c r="E894" s="271"/>
      <c r="F894" s="55"/>
      <c r="G894" s="274"/>
      <c r="H894" s="53"/>
      <c r="I894" s="53"/>
      <c r="J894" s="53"/>
      <c r="K894" s="53"/>
      <c r="L894" s="265"/>
      <c r="M894" s="53"/>
      <c r="N894" s="260"/>
      <c r="O894" s="274"/>
      <c r="P894" s="53"/>
      <c r="Q894" s="263"/>
      <c r="R894" s="263"/>
      <c r="S894" s="179"/>
      <c r="T894" s="195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5"/>
      <c r="AF894" s="53"/>
      <c r="AG894" s="55"/>
      <c r="AH894" s="54"/>
      <c r="AI894" s="53"/>
      <c r="AJ894" s="53"/>
      <c r="AK894" s="208"/>
      <c r="AL894" s="54"/>
      <c r="AM894" s="53"/>
      <c r="AN894" s="206"/>
      <c r="AO894" s="54"/>
      <c r="AP894" s="54"/>
      <c r="AQ894" s="54"/>
      <c r="AR894" s="53"/>
      <c r="AS894" s="185"/>
      <c r="AT894" s="56"/>
      <c r="AU894" s="54"/>
      <c r="AV894" s="190"/>
      <c r="AW894" s="185"/>
      <c r="AX894" s="185"/>
      <c r="AY894" s="182"/>
      <c r="AZ894" s="56"/>
      <c r="BA894" s="56"/>
      <c r="BB894" s="56"/>
      <c r="BC894" s="56" t="str">
        <f t="shared" si="117"/>
        <v/>
      </c>
      <c r="BD894" s="56"/>
      <c r="BE894" s="57"/>
      <c r="BF894" s="56"/>
      <c r="BG894" s="56"/>
      <c r="BH894" s="231"/>
      <c r="BI894" s="197">
        <f t="shared" si="118"/>
        <v>0</v>
      </c>
      <c r="BJ894" s="236"/>
      <c r="BK894" s="56"/>
      <c r="BL894" s="56"/>
      <c r="BM894" s="56"/>
      <c r="BN894" s="223"/>
      <c r="BO894" s="53"/>
      <c r="BP894" s="231"/>
      <c r="BQ894" s="59"/>
      <c r="BR894" s="60"/>
      <c r="BS894" s="59"/>
      <c r="BT894" s="238"/>
      <c r="BU894" s="59"/>
      <c r="BV894" s="58" t="e">
        <f t="shared" si="119"/>
        <v>#DIV/0!</v>
      </c>
      <c r="BW894" s="58" t="e">
        <f t="shared" si="120"/>
        <v>#DIV/0!</v>
      </c>
      <c r="BX894" s="58" t="e">
        <f t="shared" si="121"/>
        <v>#DIV/0!</v>
      </c>
      <c r="BY894" s="53"/>
      <c r="BZ894" s="58"/>
      <c r="CA894" s="61"/>
      <c r="CB894" s="56"/>
      <c r="CC894" s="56"/>
      <c r="CD894" s="56"/>
      <c r="CF894" s="62">
        <f t="shared" si="122"/>
        <v>0</v>
      </c>
      <c r="CG894" s="62">
        <f t="shared" si="123"/>
        <v>0</v>
      </c>
      <c r="CH894" s="173">
        <f t="shared" si="124"/>
        <v>0</v>
      </c>
      <c r="CI894" s="62">
        <f t="shared" si="125"/>
        <v>0</v>
      </c>
    </row>
    <row r="895" spans="2:87" ht="20.100000000000001" customHeight="1" x14ac:dyDescent="0.25">
      <c r="B895" s="53"/>
      <c r="C895" s="54"/>
      <c r="D895" s="267"/>
      <c r="E895" s="271"/>
      <c r="F895" s="55"/>
      <c r="G895" s="274"/>
      <c r="H895" s="53"/>
      <c r="I895" s="53"/>
      <c r="J895" s="53"/>
      <c r="K895" s="53"/>
      <c r="L895" s="265"/>
      <c r="M895" s="53"/>
      <c r="N895" s="260"/>
      <c r="O895" s="274"/>
      <c r="P895" s="53"/>
      <c r="Q895" s="263"/>
      <c r="R895" s="263"/>
      <c r="S895" s="179"/>
      <c r="T895" s="195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5"/>
      <c r="AF895" s="53"/>
      <c r="AG895" s="55"/>
      <c r="AH895" s="54"/>
      <c r="AI895" s="53"/>
      <c r="AJ895" s="53"/>
      <c r="AK895" s="208"/>
      <c r="AL895" s="54"/>
      <c r="AM895" s="53"/>
      <c r="AN895" s="206"/>
      <c r="AO895" s="54"/>
      <c r="AP895" s="54"/>
      <c r="AQ895" s="54"/>
      <c r="AR895" s="53"/>
      <c r="AS895" s="185"/>
      <c r="AT895" s="56"/>
      <c r="AU895" s="54"/>
      <c r="AV895" s="190"/>
      <c r="AW895" s="185"/>
      <c r="AX895" s="185"/>
      <c r="AY895" s="182"/>
      <c r="AZ895" s="56"/>
      <c r="BA895" s="56"/>
      <c r="BB895" s="56"/>
      <c r="BC895" s="56" t="str">
        <f t="shared" si="117"/>
        <v/>
      </c>
      <c r="BD895" s="56"/>
      <c r="BE895" s="57"/>
      <c r="BF895" s="56"/>
      <c r="BG895" s="56"/>
      <c r="BH895" s="231"/>
      <c r="BI895" s="197">
        <f t="shared" si="118"/>
        <v>0</v>
      </c>
      <c r="BJ895" s="236"/>
      <c r="BK895" s="56"/>
      <c r="BL895" s="56"/>
      <c r="BM895" s="56"/>
      <c r="BN895" s="223"/>
      <c r="BO895" s="53"/>
      <c r="BP895" s="231"/>
      <c r="BQ895" s="59"/>
      <c r="BR895" s="60"/>
      <c r="BS895" s="59"/>
      <c r="BT895" s="238"/>
      <c r="BU895" s="59"/>
      <c r="BV895" s="58" t="e">
        <f t="shared" si="119"/>
        <v>#DIV/0!</v>
      </c>
      <c r="BW895" s="58" t="e">
        <f t="shared" si="120"/>
        <v>#DIV/0!</v>
      </c>
      <c r="BX895" s="58" t="e">
        <f t="shared" si="121"/>
        <v>#DIV/0!</v>
      </c>
      <c r="BY895" s="53"/>
      <c r="BZ895" s="58"/>
      <c r="CA895" s="61"/>
      <c r="CB895" s="56"/>
      <c r="CC895" s="56"/>
      <c r="CD895" s="56"/>
      <c r="CF895" s="62">
        <f t="shared" si="122"/>
        <v>0</v>
      </c>
      <c r="CG895" s="62">
        <f t="shared" si="123"/>
        <v>0</v>
      </c>
      <c r="CH895" s="173">
        <f t="shared" si="124"/>
        <v>0</v>
      </c>
      <c r="CI895" s="62">
        <f t="shared" si="125"/>
        <v>0</v>
      </c>
    </row>
    <row r="896" spans="2:87" ht="20.100000000000001" customHeight="1" x14ac:dyDescent="0.25">
      <c r="B896" s="53"/>
      <c r="C896" s="54"/>
      <c r="D896" s="267"/>
      <c r="E896" s="271"/>
      <c r="F896" s="55"/>
      <c r="G896" s="274"/>
      <c r="H896" s="53"/>
      <c r="I896" s="53"/>
      <c r="J896" s="53"/>
      <c r="K896" s="53"/>
      <c r="L896" s="265"/>
      <c r="M896" s="53"/>
      <c r="N896" s="260"/>
      <c r="O896" s="274"/>
      <c r="P896" s="53"/>
      <c r="Q896" s="263"/>
      <c r="R896" s="263"/>
      <c r="S896" s="179"/>
      <c r="T896" s="195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5"/>
      <c r="AF896" s="53"/>
      <c r="AG896" s="55"/>
      <c r="AH896" s="54"/>
      <c r="AI896" s="53"/>
      <c r="AJ896" s="53"/>
      <c r="AK896" s="208"/>
      <c r="AL896" s="54"/>
      <c r="AM896" s="53"/>
      <c r="AN896" s="206"/>
      <c r="AO896" s="54"/>
      <c r="AP896" s="54"/>
      <c r="AQ896" s="54"/>
      <c r="AR896" s="53"/>
      <c r="AS896" s="185"/>
      <c r="AT896" s="56"/>
      <c r="AU896" s="54"/>
      <c r="AV896" s="190"/>
      <c r="AW896" s="185"/>
      <c r="AX896" s="185"/>
      <c r="AY896" s="182"/>
      <c r="AZ896" s="56"/>
      <c r="BA896" s="56"/>
      <c r="BB896" s="56"/>
      <c r="BC896" s="56" t="str">
        <f t="shared" si="117"/>
        <v/>
      </c>
      <c r="BD896" s="56"/>
      <c r="BE896" s="57"/>
      <c r="BF896" s="56"/>
      <c r="BG896" s="56"/>
      <c r="BH896" s="231"/>
      <c r="BI896" s="197">
        <f t="shared" si="118"/>
        <v>0</v>
      </c>
      <c r="BJ896" s="236"/>
      <c r="BK896" s="56"/>
      <c r="BL896" s="56"/>
      <c r="BM896" s="56"/>
      <c r="BN896" s="223"/>
      <c r="BO896" s="53"/>
      <c r="BP896" s="231"/>
      <c r="BQ896" s="59"/>
      <c r="BR896" s="60"/>
      <c r="BS896" s="59"/>
      <c r="BT896" s="238"/>
      <c r="BU896" s="59"/>
      <c r="BV896" s="58" t="e">
        <f t="shared" si="119"/>
        <v>#DIV/0!</v>
      </c>
      <c r="BW896" s="58" t="e">
        <f t="shared" si="120"/>
        <v>#DIV/0!</v>
      </c>
      <c r="BX896" s="58" t="e">
        <f t="shared" si="121"/>
        <v>#DIV/0!</v>
      </c>
      <c r="BY896" s="53"/>
      <c r="BZ896" s="58"/>
      <c r="CA896" s="61"/>
      <c r="CB896" s="56"/>
      <c r="CC896" s="56"/>
      <c r="CD896" s="56"/>
      <c r="CF896" s="62">
        <f t="shared" si="122"/>
        <v>0</v>
      </c>
      <c r="CG896" s="62">
        <f t="shared" si="123"/>
        <v>0</v>
      </c>
      <c r="CH896" s="173">
        <f t="shared" si="124"/>
        <v>0</v>
      </c>
      <c r="CI896" s="62">
        <f t="shared" si="125"/>
        <v>0</v>
      </c>
    </row>
    <row r="897" spans="2:87" ht="20.100000000000001" customHeight="1" x14ac:dyDescent="0.25">
      <c r="B897" s="53"/>
      <c r="C897" s="54"/>
      <c r="D897" s="267"/>
      <c r="E897" s="271"/>
      <c r="F897" s="55"/>
      <c r="G897" s="274"/>
      <c r="H897" s="53"/>
      <c r="I897" s="53"/>
      <c r="J897" s="53"/>
      <c r="K897" s="53"/>
      <c r="L897" s="265"/>
      <c r="M897" s="53"/>
      <c r="N897" s="260"/>
      <c r="O897" s="274"/>
      <c r="P897" s="53"/>
      <c r="Q897" s="263"/>
      <c r="R897" s="263"/>
      <c r="S897" s="179"/>
      <c r="T897" s="195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5"/>
      <c r="AF897" s="53"/>
      <c r="AG897" s="55"/>
      <c r="AH897" s="54"/>
      <c r="AI897" s="53"/>
      <c r="AJ897" s="53"/>
      <c r="AK897" s="208"/>
      <c r="AL897" s="54"/>
      <c r="AM897" s="53"/>
      <c r="AN897" s="206"/>
      <c r="AO897" s="54"/>
      <c r="AP897" s="54"/>
      <c r="AQ897" s="54"/>
      <c r="AR897" s="53"/>
      <c r="AS897" s="185"/>
      <c r="AT897" s="56"/>
      <c r="AU897" s="54"/>
      <c r="AV897" s="190"/>
      <c r="AW897" s="185"/>
      <c r="AX897" s="185"/>
      <c r="AY897" s="182"/>
      <c r="AZ897" s="56"/>
      <c r="BA897" s="56"/>
      <c r="BB897" s="56"/>
      <c r="BC897" s="56" t="str">
        <f t="shared" si="117"/>
        <v/>
      </c>
      <c r="BD897" s="56"/>
      <c r="BE897" s="57"/>
      <c r="BF897" s="56"/>
      <c r="BG897" s="56"/>
      <c r="BH897" s="231"/>
      <c r="BI897" s="197">
        <f t="shared" si="118"/>
        <v>0</v>
      </c>
      <c r="BJ897" s="236"/>
      <c r="BK897" s="56"/>
      <c r="BL897" s="56"/>
      <c r="BM897" s="56"/>
      <c r="BN897" s="223"/>
      <c r="BO897" s="53"/>
      <c r="BP897" s="231"/>
      <c r="BQ897" s="59"/>
      <c r="BR897" s="60"/>
      <c r="BS897" s="59"/>
      <c r="BT897" s="238"/>
      <c r="BU897" s="59"/>
      <c r="BV897" s="58" t="e">
        <f t="shared" si="119"/>
        <v>#DIV/0!</v>
      </c>
      <c r="BW897" s="58" t="e">
        <f t="shared" si="120"/>
        <v>#DIV/0!</v>
      </c>
      <c r="BX897" s="58" t="e">
        <f t="shared" si="121"/>
        <v>#DIV/0!</v>
      </c>
      <c r="BY897" s="53"/>
      <c r="BZ897" s="58"/>
      <c r="CA897" s="61"/>
      <c r="CB897" s="56"/>
      <c r="CC897" s="56"/>
      <c r="CD897" s="56"/>
      <c r="CF897" s="62">
        <f t="shared" si="122"/>
        <v>0</v>
      </c>
      <c r="CG897" s="62">
        <f t="shared" si="123"/>
        <v>0</v>
      </c>
      <c r="CH897" s="173">
        <f t="shared" si="124"/>
        <v>0</v>
      </c>
      <c r="CI897" s="62">
        <f t="shared" si="125"/>
        <v>0</v>
      </c>
    </row>
    <row r="898" spans="2:87" ht="20.100000000000001" customHeight="1" x14ac:dyDescent="0.25">
      <c r="B898" s="53"/>
      <c r="C898" s="54"/>
      <c r="D898" s="267"/>
      <c r="E898" s="271"/>
      <c r="F898" s="55"/>
      <c r="G898" s="274"/>
      <c r="H898" s="53"/>
      <c r="I898" s="53"/>
      <c r="J898" s="53"/>
      <c r="K898" s="53"/>
      <c r="L898" s="265"/>
      <c r="M898" s="53"/>
      <c r="N898" s="260"/>
      <c r="O898" s="274"/>
      <c r="P898" s="53"/>
      <c r="Q898" s="263"/>
      <c r="R898" s="263"/>
      <c r="S898" s="179"/>
      <c r="T898" s="195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5"/>
      <c r="AF898" s="53"/>
      <c r="AG898" s="55"/>
      <c r="AH898" s="54"/>
      <c r="AI898" s="53"/>
      <c r="AJ898" s="53"/>
      <c r="AK898" s="208"/>
      <c r="AL898" s="54"/>
      <c r="AM898" s="53"/>
      <c r="AN898" s="206"/>
      <c r="AO898" s="54"/>
      <c r="AP898" s="54"/>
      <c r="AQ898" s="54"/>
      <c r="AR898" s="53"/>
      <c r="AS898" s="185"/>
      <c r="AT898" s="56"/>
      <c r="AU898" s="54"/>
      <c r="AV898" s="190"/>
      <c r="AW898" s="185"/>
      <c r="AX898" s="185"/>
      <c r="AY898" s="182"/>
      <c r="AZ898" s="56"/>
      <c r="BA898" s="56"/>
      <c r="BB898" s="56"/>
      <c r="BC898" s="56" t="str">
        <f t="shared" si="117"/>
        <v/>
      </c>
      <c r="BD898" s="56"/>
      <c r="BE898" s="57"/>
      <c r="BF898" s="56"/>
      <c r="BG898" s="56"/>
      <c r="BH898" s="231"/>
      <c r="BI898" s="197">
        <f t="shared" si="118"/>
        <v>0</v>
      </c>
      <c r="BJ898" s="236"/>
      <c r="BK898" s="56"/>
      <c r="BL898" s="56"/>
      <c r="BM898" s="56"/>
      <c r="BN898" s="223"/>
      <c r="BO898" s="53"/>
      <c r="BP898" s="231"/>
      <c r="BQ898" s="59"/>
      <c r="BR898" s="60"/>
      <c r="BS898" s="59"/>
      <c r="BT898" s="238"/>
      <c r="BU898" s="59"/>
      <c r="BV898" s="58" t="e">
        <f t="shared" si="119"/>
        <v>#DIV/0!</v>
      </c>
      <c r="BW898" s="58" t="e">
        <f t="shared" si="120"/>
        <v>#DIV/0!</v>
      </c>
      <c r="BX898" s="58" t="e">
        <f t="shared" si="121"/>
        <v>#DIV/0!</v>
      </c>
      <c r="BY898" s="53"/>
      <c r="BZ898" s="58"/>
      <c r="CA898" s="61"/>
      <c r="CB898" s="56"/>
      <c r="CC898" s="56"/>
      <c r="CD898" s="56"/>
      <c r="CF898" s="62">
        <f t="shared" si="122"/>
        <v>0</v>
      </c>
      <c r="CG898" s="62">
        <f t="shared" si="123"/>
        <v>0</v>
      </c>
      <c r="CH898" s="173">
        <f t="shared" si="124"/>
        <v>0</v>
      </c>
      <c r="CI898" s="62">
        <f t="shared" si="125"/>
        <v>0</v>
      </c>
    </row>
    <row r="899" spans="2:87" ht="20.100000000000001" customHeight="1" x14ac:dyDescent="0.25">
      <c r="B899" s="53"/>
      <c r="C899" s="54"/>
      <c r="D899" s="267"/>
      <c r="E899" s="271"/>
      <c r="F899" s="55"/>
      <c r="G899" s="274"/>
      <c r="H899" s="53"/>
      <c r="I899" s="53"/>
      <c r="J899" s="53"/>
      <c r="K899" s="53"/>
      <c r="L899" s="265"/>
      <c r="M899" s="53"/>
      <c r="N899" s="260"/>
      <c r="O899" s="274"/>
      <c r="P899" s="53"/>
      <c r="Q899" s="263"/>
      <c r="R899" s="263"/>
      <c r="S899" s="179"/>
      <c r="T899" s="195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5"/>
      <c r="AF899" s="53"/>
      <c r="AG899" s="55"/>
      <c r="AH899" s="54"/>
      <c r="AI899" s="53"/>
      <c r="AJ899" s="53"/>
      <c r="AK899" s="208"/>
      <c r="AL899" s="54"/>
      <c r="AM899" s="53"/>
      <c r="AN899" s="206"/>
      <c r="AO899" s="54"/>
      <c r="AP899" s="54"/>
      <c r="AQ899" s="54"/>
      <c r="AR899" s="53"/>
      <c r="AS899" s="185"/>
      <c r="AT899" s="56"/>
      <c r="AU899" s="54"/>
      <c r="AV899" s="190"/>
      <c r="AW899" s="185"/>
      <c r="AX899" s="185"/>
      <c r="AY899" s="182"/>
      <c r="AZ899" s="56"/>
      <c r="BA899" s="56"/>
      <c r="BB899" s="56"/>
      <c r="BC899" s="56" t="str">
        <f t="shared" si="117"/>
        <v/>
      </c>
      <c r="BD899" s="56"/>
      <c r="BE899" s="57"/>
      <c r="BF899" s="56"/>
      <c r="BG899" s="56"/>
      <c r="BH899" s="231"/>
      <c r="BI899" s="197">
        <f t="shared" si="118"/>
        <v>0</v>
      </c>
      <c r="BJ899" s="236"/>
      <c r="BK899" s="56"/>
      <c r="BL899" s="56"/>
      <c r="BM899" s="56"/>
      <c r="BN899" s="223"/>
      <c r="BO899" s="53"/>
      <c r="BP899" s="231"/>
      <c r="BQ899" s="59"/>
      <c r="BR899" s="60"/>
      <c r="BS899" s="59"/>
      <c r="BT899" s="238"/>
      <c r="BU899" s="59"/>
      <c r="BV899" s="58" t="e">
        <f t="shared" si="119"/>
        <v>#DIV/0!</v>
      </c>
      <c r="BW899" s="58" t="e">
        <f t="shared" si="120"/>
        <v>#DIV/0!</v>
      </c>
      <c r="BX899" s="58" t="e">
        <f t="shared" si="121"/>
        <v>#DIV/0!</v>
      </c>
      <c r="BY899" s="53"/>
      <c r="BZ899" s="58"/>
      <c r="CA899" s="61"/>
      <c r="CB899" s="56"/>
      <c r="CC899" s="56"/>
      <c r="CD899" s="56"/>
      <c r="CF899" s="62">
        <f t="shared" si="122"/>
        <v>0</v>
      </c>
      <c r="CG899" s="62">
        <f t="shared" si="123"/>
        <v>0</v>
      </c>
      <c r="CH899" s="173">
        <f t="shared" si="124"/>
        <v>0</v>
      </c>
      <c r="CI899" s="62">
        <f t="shared" si="125"/>
        <v>0</v>
      </c>
    </row>
    <row r="900" spans="2:87" ht="20.100000000000001" customHeight="1" x14ac:dyDescent="0.25">
      <c r="B900" s="53"/>
      <c r="C900" s="54"/>
      <c r="D900" s="267"/>
      <c r="E900" s="271"/>
      <c r="F900" s="55"/>
      <c r="G900" s="274"/>
      <c r="H900" s="53"/>
      <c r="I900" s="53"/>
      <c r="J900" s="53"/>
      <c r="K900" s="53"/>
      <c r="L900" s="265"/>
      <c r="M900" s="53"/>
      <c r="N900" s="260"/>
      <c r="O900" s="274"/>
      <c r="P900" s="53"/>
      <c r="Q900" s="263"/>
      <c r="R900" s="263"/>
      <c r="S900" s="179"/>
      <c r="T900" s="195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5"/>
      <c r="AF900" s="53"/>
      <c r="AG900" s="55"/>
      <c r="AH900" s="54"/>
      <c r="AI900" s="53"/>
      <c r="AJ900" s="53"/>
      <c r="AK900" s="208"/>
      <c r="AL900" s="54"/>
      <c r="AM900" s="53"/>
      <c r="AN900" s="206"/>
      <c r="AO900" s="54"/>
      <c r="AP900" s="54"/>
      <c r="AQ900" s="54"/>
      <c r="AR900" s="53"/>
      <c r="AS900" s="185"/>
      <c r="AT900" s="56"/>
      <c r="AU900" s="54"/>
      <c r="AV900" s="190"/>
      <c r="AW900" s="185"/>
      <c r="AX900" s="185"/>
      <c r="AY900" s="182"/>
      <c r="AZ900" s="56"/>
      <c r="BA900" s="56"/>
      <c r="BB900" s="56"/>
      <c r="BC900" s="56" t="str">
        <f t="shared" si="117"/>
        <v/>
      </c>
      <c r="BD900" s="56"/>
      <c r="BE900" s="57"/>
      <c r="BF900" s="56"/>
      <c r="BG900" s="56"/>
      <c r="BH900" s="231"/>
      <c r="BI900" s="197">
        <f t="shared" si="118"/>
        <v>0</v>
      </c>
      <c r="BJ900" s="236"/>
      <c r="BK900" s="56"/>
      <c r="BL900" s="56"/>
      <c r="BM900" s="56"/>
      <c r="BN900" s="223"/>
      <c r="BO900" s="53"/>
      <c r="BP900" s="231"/>
      <c r="BQ900" s="59"/>
      <c r="BR900" s="60"/>
      <c r="BS900" s="59"/>
      <c r="BT900" s="238"/>
      <c r="BU900" s="59"/>
      <c r="BV900" s="58" t="e">
        <f t="shared" si="119"/>
        <v>#DIV/0!</v>
      </c>
      <c r="BW900" s="58" t="e">
        <f t="shared" si="120"/>
        <v>#DIV/0!</v>
      </c>
      <c r="BX900" s="58" t="e">
        <f t="shared" si="121"/>
        <v>#DIV/0!</v>
      </c>
      <c r="BY900" s="53"/>
      <c r="BZ900" s="58"/>
      <c r="CA900" s="61"/>
      <c r="CB900" s="56"/>
      <c r="CC900" s="56"/>
      <c r="CD900" s="56"/>
      <c r="CF900" s="62">
        <f t="shared" si="122"/>
        <v>0</v>
      </c>
      <c r="CG900" s="62">
        <f t="shared" si="123"/>
        <v>0</v>
      </c>
      <c r="CH900" s="173">
        <f t="shared" si="124"/>
        <v>0</v>
      </c>
      <c r="CI900" s="62">
        <f t="shared" si="125"/>
        <v>0</v>
      </c>
    </row>
    <row r="901" spans="2:87" ht="20.100000000000001" customHeight="1" x14ac:dyDescent="0.25">
      <c r="B901" s="53"/>
      <c r="C901" s="54"/>
      <c r="D901" s="267"/>
      <c r="E901" s="271"/>
      <c r="F901" s="55"/>
      <c r="G901" s="274"/>
      <c r="H901" s="53"/>
      <c r="I901" s="53"/>
      <c r="J901" s="53"/>
      <c r="K901" s="53"/>
      <c r="L901" s="265"/>
      <c r="M901" s="53"/>
      <c r="N901" s="260"/>
      <c r="O901" s="274"/>
      <c r="P901" s="53"/>
      <c r="Q901" s="263"/>
      <c r="R901" s="263"/>
      <c r="S901" s="179"/>
      <c r="T901" s="195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5"/>
      <c r="AF901" s="53"/>
      <c r="AG901" s="55"/>
      <c r="AH901" s="54"/>
      <c r="AI901" s="53"/>
      <c r="AJ901" s="53"/>
      <c r="AK901" s="208"/>
      <c r="AL901" s="54"/>
      <c r="AM901" s="53"/>
      <c r="AN901" s="206"/>
      <c r="AO901" s="54"/>
      <c r="AP901" s="54"/>
      <c r="AQ901" s="54"/>
      <c r="AR901" s="53"/>
      <c r="AS901" s="185"/>
      <c r="AT901" s="56"/>
      <c r="AU901" s="54"/>
      <c r="AV901" s="190"/>
      <c r="AW901" s="185"/>
      <c r="AX901" s="185"/>
      <c r="AY901" s="182"/>
      <c r="AZ901" s="56"/>
      <c r="BA901" s="56"/>
      <c r="BB901" s="56"/>
      <c r="BC901" s="56" t="str">
        <f t="shared" si="117"/>
        <v/>
      </c>
      <c r="BD901" s="56"/>
      <c r="BE901" s="57"/>
      <c r="BF901" s="56"/>
      <c r="BG901" s="56"/>
      <c r="BH901" s="231"/>
      <c r="BI901" s="197">
        <f t="shared" si="118"/>
        <v>0</v>
      </c>
      <c r="BJ901" s="236"/>
      <c r="BK901" s="56"/>
      <c r="BL901" s="56"/>
      <c r="BM901" s="56"/>
      <c r="BN901" s="223"/>
      <c r="BO901" s="53"/>
      <c r="BP901" s="231"/>
      <c r="BQ901" s="59"/>
      <c r="BR901" s="60"/>
      <c r="BS901" s="59"/>
      <c r="BT901" s="238"/>
      <c r="BU901" s="59"/>
      <c r="BV901" s="58" t="e">
        <f t="shared" si="119"/>
        <v>#DIV/0!</v>
      </c>
      <c r="BW901" s="58" t="e">
        <f t="shared" si="120"/>
        <v>#DIV/0!</v>
      </c>
      <c r="BX901" s="58" t="e">
        <f t="shared" si="121"/>
        <v>#DIV/0!</v>
      </c>
      <c r="BY901" s="53"/>
      <c r="BZ901" s="58"/>
      <c r="CA901" s="61"/>
      <c r="CB901" s="56"/>
      <c r="CC901" s="56"/>
      <c r="CD901" s="56"/>
      <c r="CF901" s="62">
        <f t="shared" si="122"/>
        <v>0</v>
      </c>
      <c r="CG901" s="62">
        <f t="shared" si="123"/>
        <v>0</v>
      </c>
      <c r="CH901" s="173">
        <f t="shared" si="124"/>
        <v>0</v>
      </c>
      <c r="CI901" s="62">
        <f t="shared" si="125"/>
        <v>0</v>
      </c>
    </row>
    <row r="902" spans="2:87" ht="20.100000000000001" customHeight="1" x14ac:dyDescent="0.25">
      <c r="B902" s="53"/>
      <c r="C902" s="54"/>
      <c r="D902" s="267"/>
      <c r="E902" s="271"/>
      <c r="F902" s="55"/>
      <c r="G902" s="274"/>
      <c r="H902" s="53"/>
      <c r="I902" s="53"/>
      <c r="J902" s="53"/>
      <c r="K902" s="53"/>
      <c r="L902" s="265"/>
      <c r="M902" s="53"/>
      <c r="N902" s="260"/>
      <c r="O902" s="274"/>
      <c r="P902" s="53"/>
      <c r="Q902" s="263"/>
      <c r="R902" s="263"/>
      <c r="S902" s="179"/>
      <c r="T902" s="195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5"/>
      <c r="AF902" s="53"/>
      <c r="AG902" s="55"/>
      <c r="AH902" s="54"/>
      <c r="AI902" s="53"/>
      <c r="AJ902" s="53"/>
      <c r="AK902" s="208"/>
      <c r="AL902" s="54"/>
      <c r="AM902" s="53"/>
      <c r="AN902" s="206"/>
      <c r="AO902" s="54"/>
      <c r="AP902" s="54"/>
      <c r="AQ902" s="54"/>
      <c r="AR902" s="53"/>
      <c r="AS902" s="185"/>
      <c r="AT902" s="56"/>
      <c r="AU902" s="54"/>
      <c r="AV902" s="190"/>
      <c r="AW902" s="185"/>
      <c r="AX902" s="185"/>
      <c r="AY902" s="182"/>
      <c r="AZ902" s="56"/>
      <c r="BA902" s="56"/>
      <c r="BB902" s="56"/>
      <c r="BC902" s="56" t="str">
        <f t="shared" si="117"/>
        <v/>
      </c>
      <c r="BD902" s="56"/>
      <c r="BE902" s="57"/>
      <c r="BF902" s="56"/>
      <c r="BG902" s="56"/>
      <c r="BH902" s="231"/>
      <c r="BI902" s="197">
        <f t="shared" si="118"/>
        <v>0</v>
      </c>
      <c r="BJ902" s="236"/>
      <c r="BK902" s="56"/>
      <c r="BL902" s="56"/>
      <c r="BM902" s="56"/>
      <c r="BN902" s="223"/>
      <c r="BO902" s="53"/>
      <c r="BP902" s="231"/>
      <c r="BQ902" s="59"/>
      <c r="BR902" s="60"/>
      <c r="BS902" s="59"/>
      <c r="BT902" s="238"/>
      <c r="BU902" s="59"/>
      <c r="BV902" s="58" t="e">
        <f t="shared" si="119"/>
        <v>#DIV/0!</v>
      </c>
      <c r="BW902" s="58" t="e">
        <f t="shared" si="120"/>
        <v>#DIV/0!</v>
      </c>
      <c r="BX902" s="58" t="e">
        <f t="shared" si="121"/>
        <v>#DIV/0!</v>
      </c>
      <c r="BY902" s="53"/>
      <c r="BZ902" s="58"/>
      <c r="CA902" s="61"/>
      <c r="CB902" s="56"/>
      <c r="CC902" s="56"/>
      <c r="CD902" s="56"/>
      <c r="CF902" s="62">
        <f t="shared" si="122"/>
        <v>0</v>
      </c>
      <c r="CG902" s="62">
        <f t="shared" si="123"/>
        <v>0</v>
      </c>
      <c r="CH902" s="173">
        <f t="shared" si="124"/>
        <v>0</v>
      </c>
      <c r="CI902" s="62">
        <f t="shared" si="125"/>
        <v>0</v>
      </c>
    </row>
    <row r="903" spans="2:87" ht="20.100000000000001" customHeight="1" x14ac:dyDescent="0.25">
      <c r="B903" s="53"/>
      <c r="C903" s="54"/>
      <c r="D903" s="267"/>
      <c r="E903" s="271"/>
      <c r="F903" s="55"/>
      <c r="G903" s="274"/>
      <c r="H903" s="53"/>
      <c r="I903" s="53"/>
      <c r="J903" s="53"/>
      <c r="K903" s="53"/>
      <c r="L903" s="265"/>
      <c r="M903" s="53"/>
      <c r="N903" s="260"/>
      <c r="O903" s="274"/>
      <c r="P903" s="53"/>
      <c r="Q903" s="263"/>
      <c r="R903" s="263"/>
      <c r="S903" s="179"/>
      <c r="T903" s="195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5"/>
      <c r="AF903" s="53"/>
      <c r="AG903" s="55"/>
      <c r="AH903" s="54"/>
      <c r="AI903" s="53"/>
      <c r="AJ903" s="53"/>
      <c r="AK903" s="208"/>
      <c r="AL903" s="54"/>
      <c r="AM903" s="53"/>
      <c r="AN903" s="206"/>
      <c r="AO903" s="54"/>
      <c r="AP903" s="54"/>
      <c r="AQ903" s="54"/>
      <c r="AR903" s="53"/>
      <c r="AS903" s="185"/>
      <c r="AT903" s="56"/>
      <c r="AU903" s="54"/>
      <c r="AV903" s="190"/>
      <c r="AW903" s="185"/>
      <c r="AX903" s="185"/>
      <c r="AY903" s="182"/>
      <c r="AZ903" s="56"/>
      <c r="BA903" s="56"/>
      <c r="BB903" s="56"/>
      <c r="BC903" s="56" t="str">
        <f t="shared" si="117"/>
        <v/>
      </c>
      <c r="BD903" s="56"/>
      <c r="BE903" s="57"/>
      <c r="BF903" s="56"/>
      <c r="BG903" s="56"/>
      <c r="BH903" s="231"/>
      <c r="BI903" s="197">
        <f t="shared" si="118"/>
        <v>0</v>
      </c>
      <c r="BJ903" s="236"/>
      <c r="BK903" s="56"/>
      <c r="BL903" s="56"/>
      <c r="BM903" s="56"/>
      <c r="BN903" s="223"/>
      <c r="BO903" s="53"/>
      <c r="BP903" s="231"/>
      <c r="BQ903" s="59"/>
      <c r="BR903" s="60"/>
      <c r="BS903" s="59"/>
      <c r="BT903" s="238"/>
      <c r="BU903" s="59"/>
      <c r="BV903" s="58" t="e">
        <f t="shared" si="119"/>
        <v>#DIV/0!</v>
      </c>
      <c r="BW903" s="58" t="e">
        <f t="shared" si="120"/>
        <v>#DIV/0!</v>
      </c>
      <c r="BX903" s="58" t="e">
        <f t="shared" si="121"/>
        <v>#DIV/0!</v>
      </c>
      <c r="BY903" s="53"/>
      <c r="BZ903" s="58"/>
      <c r="CA903" s="61"/>
      <c r="CB903" s="56"/>
      <c r="CC903" s="56"/>
      <c r="CD903" s="56"/>
      <c r="CF903" s="62">
        <f t="shared" si="122"/>
        <v>0</v>
      </c>
      <c r="CG903" s="62">
        <f t="shared" si="123"/>
        <v>0</v>
      </c>
      <c r="CH903" s="173">
        <f t="shared" si="124"/>
        <v>0</v>
      </c>
      <c r="CI903" s="62">
        <f t="shared" si="125"/>
        <v>0</v>
      </c>
    </row>
    <row r="904" spans="2:87" ht="20.100000000000001" customHeight="1" x14ac:dyDescent="0.25">
      <c r="B904" s="53"/>
      <c r="C904" s="54"/>
      <c r="D904" s="267"/>
      <c r="E904" s="271"/>
      <c r="F904" s="55"/>
      <c r="G904" s="274"/>
      <c r="H904" s="53"/>
      <c r="I904" s="53"/>
      <c r="J904" s="53"/>
      <c r="K904" s="53"/>
      <c r="L904" s="265"/>
      <c r="M904" s="53"/>
      <c r="N904" s="260"/>
      <c r="O904" s="274"/>
      <c r="P904" s="53"/>
      <c r="Q904" s="263"/>
      <c r="R904" s="263"/>
      <c r="S904" s="179"/>
      <c r="T904" s="195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5"/>
      <c r="AF904" s="53"/>
      <c r="AG904" s="55"/>
      <c r="AH904" s="54"/>
      <c r="AI904" s="53"/>
      <c r="AJ904" s="53"/>
      <c r="AK904" s="208"/>
      <c r="AL904" s="54"/>
      <c r="AM904" s="53"/>
      <c r="AN904" s="206"/>
      <c r="AO904" s="54"/>
      <c r="AP904" s="54"/>
      <c r="AQ904" s="54"/>
      <c r="AR904" s="53"/>
      <c r="AS904" s="185"/>
      <c r="AT904" s="56"/>
      <c r="AU904" s="54"/>
      <c r="AV904" s="190"/>
      <c r="AW904" s="185"/>
      <c r="AX904" s="185"/>
      <c r="AY904" s="182"/>
      <c r="AZ904" s="56"/>
      <c r="BA904" s="56"/>
      <c r="BB904" s="56"/>
      <c r="BC904" s="56" t="str">
        <f t="shared" ref="BC904:BC967" si="126">+IF(BB904="","",BB904-BH904)</f>
        <v/>
      </c>
      <c r="BD904" s="56"/>
      <c r="BE904" s="57"/>
      <c r="BF904" s="56"/>
      <c r="BG904" s="56"/>
      <c r="BH904" s="231"/>
      <c r="BI904" s="197">
        <f t="shared" ref="BI904:BI967" si="127">CF904</f>
        <v>0</v>
      </c>
      <c r="BJ904" s="236"/>
      <c r="BK904" s="56"/>
      <c r="BL904" s="56"/>
      <c r="BM904" s="56"/>
      <c r="BN904" s="223"/>
      <c r="BO904" s="53"/>
      <c r="BP904" s="231"/>
      <c r="BQ904" s="59"/>
      <c r="BR904" s="60"/>
      <c r="BS904" s="59"/>
      <c r="BT904" s="238"/>
      <c r="BU904" s="59"/>
      <c r="BV904" s="58" t="e">
        <f t="shared" ref="BV904:BV967" si="128">((BS904/1.2)-BR904)/BS904</f>
        <v>#DIV/0!</v>
      </c>
      <c r="BW904" s="58" t="e">
        <f t="shared" ref="BW904:BW967" si="129">(BR904-CH904)/BR904</f>
        <v>#DIV/0!</v>
      </c>
      <c r="BX904" s="58" t="e">
        <f t="shared" ref="BX904:BX967" si="130">((BS904/1.2)-CG904)/BS904</f>
        <v>#DIV/0!</v>
      </c>
      <c r="BY904" s="53"/>
      <c r="BZ904" s="58"/>
      <c r="CA904" s="61"/>
      <c r="CB904" s="56"/>
      <c r="CC904" s="56"/>
      <c r="CD904" s="56"/>
      <c r="CF904" s="62">
        <f t="shared" ref="CF904:CF967" si="131">CE904*(BH904-BN904)</f>
        <v>0</v>
      </c>
      <c r="CG904" s="62">
        <f t="shared" ref="CG904:CG967" si="132">BH904*(1-CE904)</f>
        <v>0</v>
      </c>
      <c r="CH904" s="173">
        <f t="shared" ref="CH904:CH967" si="133">BH904-BI904</f>
        <v>0</v>
      </c>
      <c r="CI904" s="62">
        <f t="shared" ref="CI904:CI967" si="134">CG904*1.2</f>
        <v>0</v>
      </c>
    </row>
    <row r="905" spans="2:87" ht="20.100000000000001" customHeight="1" x14ac:dyDescent="0.25">
      <c r="B905" s="53"/>
      <c r="C905" s="54"/>
      <c r="D905" s="267"/>
      <c r="E905" s="271"/>
      <c r="F905" s="55"/>
      <c r="G905" s="274"/>
      <c r="H905" s="53"/>
      <c r="I905" s="53"/>
      <c r="J905" s="53"/>
      <c r="K905" s="53"/>
      <c r="L905" s="265"/>
      <c r="M905" s="53"/>
      <c r="N905" s="260"/>
      <c r="O905" s="274"/>
      <c r="P905" s="53"/>
      <c r="Q905" s="263"/>
      <c r="R905" s="263"/>
      <c r="S905" s="179"/>
      <c r="T905" s="195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5"/>
      <c r="AF905" s="53"/>
      <c r="AG905" s="55"/>
      <c r="AH905" s="54"/>
      <c r="AI905" s="53"/>
      <c r="AJ905" s="53"/>
      <c r="AK905" s="208"/>
      <c r="AL905" s="54"/>
      <c r="AM905" s="53"/>
      <c r="AN905" s="206"/>
      <c r="AO905" s="54"/>
      <c r="AP905" s="54"/>
      <c r="AQ905" s="54"/>
      <c r="AR905" s="53"/>
      <c r="AS905" s="185"/>
      <c r="AT905" s="56"/>
      <c r="AU905" s="54"/>
      <c r="AV905" s="190"/>
      <c r="AW905" s="185"/>
      <c r="AX905" s="185"/>
      <c r="AY905" s="182"/>
      <c r="AZ905" s="56"/>
      <c r="BA905" s="56"/>
      <c r="BB905" s="56"/>
      <c r="BC905" s="56" t="str">
        <f t="shared" si="126"/>
        <v/>
      </c>
      <c r="BD905" s="56"/>
      <c r="BE905" s="57"/>
      <c r="BF905" s="56"/>
      <c r="BG905" s="56"/>
      <c r="BH905" s="231"/>
      <c r="BI905" s="197">
        <f t="shared" si="127"/>
        <v>0</v>
      </c>
      <c r="BJ905" s="236"/>
      <c r="BK905" s="56"/>
      <c r="BL905" s="56"/>
      <c r="BM905" s="56"/>
      <c r="BN905" s="223"/>
      <c r="BO905" s="53"/>
      <c r="BP905" s="231"/>
      <c r="BQ905" s="59"/>
      <c r="BR905" s="60"/>
      <c r="BS905" s="59"/>
      <c r="BT905" s="238"/>
      <c r="BU905" s="59"/>
      <c r="BV905" s="58" t="e">
        <f t="shared" si="128"/>
        <v>#DIV/0!</v>
      </c>
      <c r="BW905" s="58" t="e">
        <f t="shared" si="129"/>
        <v>#DIV/0!</v>
      </c>
      <c r="BX905" s="58" t="e">
        <f t="shared" si="130"/>
        <v>#DIV/0!</v>
      </c>
      <c r="BY905" s="53"/>
      <c r="BZ905" s="58"/>
      <c r="CA905" s="61"/>
      <c r="CB905" s="56"/>
      <c r="CC905" s="56"/>
      <c r="CD905" s="56"/>
      <c r="CF905" s="62">
        <f t="shared" si="131"/>
        <v>0</v>
      </c>
      <c r="CG905" s="62">
        <f t="shared" si="132"/>
        <v>0</v>
      </c>
      <c r="CH905" s="173">
        <f t="shared" si="133"/>
        <v>0</v>
      </c>
      <c r="CI905" s="62">
        <f t="shared" si="134"/>
        <v>0</v>
      </c>
    </row>
    <row r="906" spans="2:87" ht="20.100000000000001" customHeight="1" x14ac:dyDescent="0.25">
      <c r="B906" s="53"/>
      <c r="C906" s="54"/>
      <c r="D906" s="267"/>
      <c r="E906" s="271"/>
      <c r="F906" s="55"/>
      <c r="G906" s="274"/>
      <c r="H906" s="53"/>
      <c r="I906" s="53"/>
      <c r="J906" s="53"/>
      <c r="K906" s="53"/>
      <c r="L906" s="265"/>
      <c r="M906" s="53"/>
      <c r="N906" s="260"/>
      <c r="O906" s="274"/>
      <c r="P906" s="53"/>
      <c r="Q906" s="263"/>
      <c r="R906" s="263"/>
      <c r="S906" s="179"/>
      <c r="T906" s="195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5"/>
      <c r="AF906" s="53"/>
      <c r="AG906" s="55"/>
      <c r="AH906" s="54"/>
      <c r="AI906" s="53"/>
      <c r="AJ906" s="53"/>
      <c r="AK906" s="208"/>
      <c r="AL906" s="54"/>
      <c r="AM906" s="53"/>
      <c r="AN906" s="206"/>
      <c r="AO906" s="54"/>
      <c r="AP906" s="54"/>
      <c r="AQ906" s="54"/>
      <c r="AR906" s="53"/>
      <c r="AS906" s="185"/>
      <c r="AT906" s="56"/>
      <c r="AU906" s="54"/>
      <c r="AV906" s="190"/>
      <c r="AW906" s="185"/>
      <c r="AX906" s="185"/>
      <c r="AY906" s="182"/>
      <c r="AZ906" s="56"/>
      <c r="BA906" s="56"/>
      <c r="BB906" s="56"/>
      <c r="BC906" s="56" t="str">
        <f t="shared" si="126"/>
        <v/>
      </c>
      <c r="BD906" s="56"/>
      <c r="BE906" s="57"/>
      <c r="BF906" s="56"/>
      <c r="BG906" s="56"/>
      <c r="BH906" s="231"/>
      <c r="BI906" s="197">
        <f t="shared" si="127"/>
        <v>0</v>
      </c>
      <c r="BJ906" s="236"/>
      <c r="BK906" s="56"/>
      <c r="BL906" s="56"/>
      <c r="BM906" s="56"/>
      <c r="BN906" s="223"/>
      <c r="BO906" s="53"/>
      <c r="BP906" s="231"/>
      <c r="BQ906" s="59"/>
      <c r="BR906" s="60"/>
      <c r="BS906" s="59"/>
      <c r="BT906" s="238"/>
      <c r="BU906" s="59"/>
      <c r="BV906" s="58" t="e">
        <f t="shared" si="128"/>
        <v>#DIV/0!</v>
      </c>
      <c r="BW906" s="58" t="e">
        <f t="shared" si="129"/>
        <v>#DIV/0!</v>
      </c>
      <c r="BX906" s="58" t="e">
        <f t="shared" si="130"/>
        <v>#DIV/0!</v>
      </c>
      <c r="BY906" s="53"/>
      <c r="BZ906" s="58"/>
      <c r="CA906" s="61"/>
      <c r="CB906" s="56"/>
      <c r="CC906" s="56"/>
      <c r="CD906" s="56"/>
      <c r="CF906" s="62">
        <f t="shared" si="131"/>
        <v>0</v>
      </c>
      <c r="CG906" s="62">
        <f t="shared" si="132"/>
        <v>0</v>
      </c>
      <c r="CH906" s="173">
        <f t="shared" si="133"/>
        <v>0</v>
      </c>
      <c r="CI906" s="62">
        <f t="shared" si="134"/>
        <v>0</v>
      </c>
    </row>
    <row r="907" spans="2:87" ht="20.100000000000001" customHeight="1" x14ac:dyDescent="0.25">
      <c r="B907" s="53"/>
      <c r="C907" s="54"/>
      <c r="D907" s="267"/>
      <c r="E907" s="271"/>
      <c r="F907" s="55"/>
      <c r="G907" s="274"/>
      <c r="H907" s="53"/>
      <c r="I907" s="53"/>
      <c r="J907" s="53"/>
      <c r="K907" s="53"/>
      <c r="L907" s="265"/>
      <c r="M907" s="53"/>
      <c r="N907" s="260"/>
      <c r="O907" s="274"/>
      <c r="P907" s="53"/>
      <c r="Q907" s="263"/>
      <c r="R907" s="263"/>
      <c r="S907" s="179"/>
      <c r="T907" s="195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5"/>
      <c r="AF907" s="53"/>
      <c r="AG907" s="55"/>
      <c r="AH907" s="54"/>
      <c r="AI907" s="53"/>
      <c r="AJ907" s="53"/>
      <c r="AK907" s="208"/>
      <c r="AL907" s="54"/>
      <c r="AM907" s="53"/>
      <c r="AN907" s="206"/>
      <c r="AO907" s="54"/>
      <c r="AP907" s="54"/>
      <c r="AQ907" s="54"/>
      <c r="AR907" s="53"/>
      <c r="AS907" s="185"/>
      <c r="AT907" s="56"/>
      <c r="AU907" s="54"/>
      <c r="AV907" s="190"/>
      <c r="AW907" s="185"/>
      <c r="AX907" s="185"/>
      <c r="AY907" s="182"/>
      <c r="AZ907" s="56"/>
      <c r="BA907" s="56"/>
      <c r="BB907" s="56"/>
      <c r="BC907" s="56" t="str">
        <f t="shared" si="126"/>
        <v/>
      </c>
      <c r="BD907" s="56"/>
      <c r="BE907" s="57"/>
      <c r="BF907" s="56"/>
      <c r="BG907" s="56"/>
      <c r="BH907" s="231"/>
      <c r="BI907" s="197">
        <f t="shared" si="127"/>
        <v>0</v>
      </c>
      <c r="BJ907" s="236"/>
      <c r="BK907" s="56"/>
      <c r="BL907" s="56"/>
      <c r="BM907" s="56"/>
      <c r="BN907" s="223"/>
      <c r="BO907" s="53"/>
      <c r="BP907" s="231"/>
      <c r="BQ907" s="59"/>
      <c r="BR907" s="60"/>
      <c r="BS907" s="59"/>
      <c r="BT907" s="238"/>
      <c r="BU907" s="59"/>
      <c r="BV907" s="58" t="e">
        <f t="shared" si="128"/>
        <v>#DIV/0!</v>
      </c>
      <c r="BW907" s="58" t="e">
        <f t="shared" si="129"/>
        <v>#DIV/0!</v>
      </c>
      <c r="BX907" s="58" t="e">
        <f t="shared" si="130"/>
        <v>#DIV/0!</v>
      </c>
      <c r="BY907" s="53"/>
      <c r="BZ907" s="58"/>
      <c r="CA907" s="61"/>
      <c r="CB907" s="56"/>
      <c r="CC907" s="56"/>
      <c r="CD907" s="56"/>
      <c r="CF907" s="62">
        <f t="shared" si="131"/>
        <v>0</v>
      </c>
      <c r="CG907" s="62">
        <f t="shared" si="132"/>
        <v>0</v>
      </c>
      <c r="CH907" s="173">
        <f t="shared" si="133"/>
        <v>0</v>
      </c>
      <c r="CI907" s="62">
        <f t="shared" si="134"/>
        <v>0</v>
      </c>
    </row>
    <row r="908" spans="2:87" ht="20.100000000000001" customHeight="1" x14ac:dyDescent="0.25">
      <c r="B908" s="53"/>
      <c r="C908" s="54"/>
      <c r="D908" s="267"/>
      <c r="E908" s="271"/>
      <c r="F908" s="55"/>
      <c r="G908" s="274"/>
      <c r="H908" s="53"/>
      <c r="I908" s="53"/>
      <c r="J908" s="53"/>
      <c r="K908" s="53"/>
      <c r="L908" s="265"/>
      <c r="M908" s="53"/>
      <c r="N908" s="260"/>
      <c r="O908" s="274"/>
      <c r="P908" s="53"/>
      <c r="Q908" s="263"/>
      <c r="R908" s="263"/>
      <c r="S908" s="179"/>
      <c r="T908" s="195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5"/>
      <c r="AF908" s="53"/>
      <c r="AG908" s="55"/>
      <c r="AH908" s="54"/>
      <c r="AI908" s="53"/>
      <c r="AJ908" s="53"/>
      <c r="AK908" s="208"/>
      <c r="AL908" s="54"/>
      <c r="AM908" s="53"/>
      <c r="AN908" s="206"/>
      <c r="AO908" s="54"/>
      <c r="AP908" s="54"/>
      <c r="AQ908" s="54"/>
      <c r="AR908" s="53"/>
      <c r="AS908" s="185"/>
      <c r="AT908" s="56"/>
      <c r="AU908" s="54"/>
      <c r="AV908" s="190"/>
      <c r="AW908" s="185"/>
      <c r="AX908" s="185"/>
      <c r="AY908" s="182"/>
      <c r="AZ908" s="56"/>
      <c r="BA908" s="56"/>
      <c r="BB908" s="56"/>
      <c r="BC908" s="56" t="str">
        <f t="shared" si="126"/>
        <v/>
      </c>
      <c r="BD908" s="56"/>
      <c r="BE908" s="57"/>
      <c r="BF908" s="56"/>
      <c r="BG908" s="56"/>
      <c r="BH908" s="231"/>
      <c r="BI908" s="197">
        <f t="shared" si="127"/>
        <v>0</v>
      </c>
      <c r="BJ908" s="236"/>
      <c r="BK908" s="56"/>
      <c r="BL908" s="56"/>
      <c r="BM908" s="56"/>
      <c r="BN908" s="223"/>
      <c r="BO908" s="53"/>
      <c r="BP908" s="231"/>
      <c r="BQ908" s="59"/>
      <c r="BR908" s="60"/>
      <c r="BS908" s="59"/>
      <c r="BT908" s="238"/>
      <c r="BU908" s="59"/>
      <c r="BV908" s="58" t="e">
        <f t="shared" si="128"/>
        <v>#DIV/0!</v>
      </c>
      <c r="BW908" s="58" t="e">
        <f t="shared" si="129"/>
        <v>#DIV/0!</v>
      </c>
      <c r="BX908" s="58" t="e">
        <f t="shared" si="130"/>
        <v>#DIV/0!</v>
      </c>
      <c r="BY908" s="53"/>
      <c r="BZ908" s="58"/>
      <c r="CA908" s="61"/>
      <c r="CB908" s="56"/>
      <c r="CC908" s="56"/>
      <c r="CD908" s="56"/>
      <c r="CF908" s="62">
        <f t="shared" si="131"/>
        <v>0</v>
      </c>
      <c r="CG908" s="62">
        <f t="shared" si="132"/>
        <v>0</v>
      </c>
      <c r="CH908" s="173">
        <f t="shared" si="133"/>
        <v>0</v>
      </c>
      <c r="CI908" s="62">
        <f t="shared" si="134"/>
        <v>0</v>
      </c>
    </row>
    <row r="909" spans="2:87" ht="20.100000000000001" customHeight="1" x14ac:dyDescent="0.25">
      <c r="B909" s="53"/>
      <c r="C909" s="54"/>
      <c r="D909" s="267"/>
      <c r="E909" s="271"/>
      <c r="F909" s="55"/>
      <c r="G909" s="274"/>
      <c r="H909" s="53"/>
      <c r="I909" s="53"/>
      <c r="J909" s="53"/>
      <c r="K909" s="53"/>
      <c r="L909" s="265"/>
      <c r="M909" s="53"/>
      <c r="N909" s="260"/>
      <c r="O909" s="274"/>
      <c r="P909" s="53"/>
      <c r="Q909" s="263"/>
      <c r="R909" s="263"/>
      <c r="S909" s="179"/>
      <c r="T909" s="195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5"/>
      <c r="AF909" s="53"/>
      <c r="AG909" s="55"/>
      <c r="AH909" s="54"/>
      <c r="AI909" s="53"/>
      <c r="AJ909" s="53"/>
      <c r="AK909" s="208"/>
      <c r="AL909" s="54"/>
      <c r="AM909" s="53"/>
      <c r="AN909" s="206"/>
      <c r="AO909" s="54"/>
      <c r="AP909" s="54"/>
      <c r="AQ909" s="54"/>
      <c r="AR909" s="53"/>
      <c r="AS909" s="185"/>
      <c r="AT909" s="56"/>
      <c r="AU909" s="54"/>
      <c r="AV909" s="190"/>
      <c r="AW909" s="185"/>
      <c r="AX909" s="185"/>
      <c r="AY909" s="182"/>
      <c r="AZ909" s="56"/>
      <c r="BA909" s="56"/>
      <c r="BB909" s="56"/>
      <c r="BC909" s="56" t="str">
        <f t="shared" si="126"/>
        <v/>
      </c>
      <c r="BD909" s="56"/>
      <c r="BE909" s="57"/>
      <c r="BF909" s="56"/>
      <c r="BG909" s="56"/>
      <c r="BH909" s="231"/>
      <c r="BI909" s="197">
        <f t="shared" si="127"/>
        <v>0</v>
      </c>
      <c r="BJ909" s="236"/>
      <c r="BK909" s="56"/>
      <c r="BL909" s="56"/>
      <c r="BM909" s="56"/>
      <c r="BN909" s="223"/>
      <c r="BO909" s="53"/>
      <c r="BP909" s="231"/>
      <c r="BQ909" s="59"/>
      <c r="BR909" s="60"/>
      <c r="BS909" s="59"/>
      <c r="BT909" s="238"/>
      <c r="BU909" s="59"/>
      <c r="BV909" s="58" t="e">
        <f t="shared" si="128"/>
        <v>#DIV/0!</v>
      </c>
      <c r="BW909" s="58" t="e">
        <f t="shared" si="129"/>
        <v>#DIV/0!</v>
      </c>
      <c r="BX909" s="58" t="e">
        <f t="shared" si="130"/>
        <v>#DIV/0!</v>
      </c>
      <c r="BY909" s="53"/>
      <c r="BZ909" s="58"/>
      <c r="CA909" s="61"/>
      <c r="CB909" s="56"/>
      <c r="CC909" s="56"/>
      <c r="CD909" s="56"/>
      <c r="CF909" s="62">
        <f t="shared" si="131"/>
        <v>0</v>
      </c>
      <c r="CG909" s="62">
        <f t="shared" si="132"/>
        <v>0</v>
      </c>
      <c r="CH909" s="173">
        <f t="shared" si="133"/>
        <v>0</v>
      </c>
      <c r="CI909" s="62">
        <f t="shared" si="134"/>
        <v>0</v>
      </c>
    </row>
    <row r="910" spans="2:87" ht="20.100000000000001" customHeight="1" x14ac:dyDescent="0.25">
      <c r="B910" s="53"/>
      <c r="C910" s="54"/>
      <c r="D910" s="267"/>
      <c r="E910" s="271"/>
      <c r="F910" s="55"/>
      <c r="G910" s="274"/>
      <c r="H910" s="53"/>
      <c r="I910" s="53"/>
      <c r="J910" s="53"/>
      <c r="K910" s="53"/>
      <c r="L910" s="265"/>
      <c r="M910" s="53"/>
      <c r="N910" s="260"/>
      <c r="O910" s="274"/>
      <c r="P910" s="53"/>
      <c r="Q910" s="263"/>
      <c r="R910" s="263"/>
      <c r="S910" s="179"/>
      <c r="T910" s="195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5"/>
      <c r="AF910" s="53"/>
      <c r="AG910" s="55"/>
      <c r="AH910" s="54"/>
      <c r="AI910" s="53"/>
      <c r="AJ910" s="53"/>
      <c r="AK910" s="208"/>
      <c r="AL910" s="54"/>
      <c r="AM910" s="53"/>
      <c r="AN910" s="206"/>
      <c r="AO910" s="54"/>
      <c r="AP910" s="54"/>
      <c r="AQ910" s="54"/>
      <c r="AR910" s="53"/>
      <c r="AS910" s="185"/>
      <c r="AT910" s="56"/>
      <c r="AU910" s="54"/>
      <c r="AV910" s="190"/>
      <c r="AW910" s="185"/>
      <c r="AX910" s="185"/>
      <c r="AY910" s="182"/>
      <c r="AZ910" s="56"/>
      <c r="BA910" s="56"/>
      <c r="BB910" s="56"/>
      <c r="BC910" s="56" t="str">
        <f t="shared" si="126"/>
        <v/>
      </c>
      <c r="BD910" s="56"/>
      <c r="BE910" s="57"/>
      <c r="BF910" s="56"/>
      <c r="BG910" s="56"/>
      <c r="BH910" s="231"/>
      <c r="BI910" s="197">
        <f t="shared" si="127"/>
        <v>0</v>
      </c>
      <c r="BJ910" s="236"/>
      <c r="BK910" s="56"/>
      <c r="BL910" s="56"/>
      <c r="BM910" s="56"/>
      <c r="BN910" s="223"/>
      <c r="BO910" s="53"/>
      <c r="BP910" s="231"/>
      <c r="BQ910" s="59"/>
      <c r="BR910" s="60"/>
      <c r="BS910" s="59"/>
      <c r="BT910" s="238"/>
      <c r="BU910" s="59"/>
      <c r="BV910" s="58" t="e">
        <f t="shared" si="128"/>
        <v>#DIV/0!</v>
      </c>
      <c r="BW910" s="58" t="e">
        <f t="shared" si="129"/>
        <v>#DIV/0!</v>
      </c>
      <c r="BX910" s="58" t="e">
        <f t="shared" si="130"/>
        <v>#DIV/0!</v>
      </c>
      <c r="BY910" s="53"/>
      <c r="BZ910" s="58"/>
      <c r="CA910" s="61"/>
      <c r="CB910" s="56"/>
      <c r="CC910" s="56"/>
      <c r="CD910" s="56"/>
      <c r="CF910" s="62">
        <f t="shared" si="131"/>
        <v>0</v>
      </c>
      <c r="CG910" s="62">
        <f t="shared" si="132"/>
        <v>0</v>
      </c>
      <c r="CH910" s="173">
        <f t="shared" si="133"/>
        <v>0</v>
      </c>
      <c r="CI910" s="62">
        <f t="shared" si="134"/>
        <v>0</v>
      </c>
    </row>
    <row r="911" spans="2:87" ht="20.100000000000001" customHeight="1" x14ac:dyDescent="0.25">
      <c r="B911" s="53"/>
      <c r="C911" s="54"/>
      <c r="D911" s="267"/>
      <c r="E911" s="271"/>
      <c r="F911" s="55"/>
      <c r="G911" s="274"/>
      <c r="H911" s="53"/>
      <c r="I911" s="53"/>
      <c r="J911" s="53"/>
      <c r="K911" s="53"/>
      <c r="L911" s="265"/>
      <c r="M911" s="53"/>
      <c r="N911" s="260"/>
      <c r="O911" s="274"/>
      <c r="P911" s="53"/>
      <c r="Q911" s="263"/>
      <c r="R911" s="263"/>
      <c r="S911" s="179"/>
      <c r="T911" s="195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5"/>
      <c r="AF911" s="53"/>
      <c r="AG911" s="55"/>
      <c r="AH911" s="54"/>
      <c r="AI911" s="53"/>
      <c r="AJ911" s="53"/>
      <c r="AK911" s="208"/>
      <c r="AL911" s="54"/>
      <c r="AM911" s="53"/>
      <c r="AN911" s="206"/>
      <c r="AO911" s="54"/>
      <c r="AP911" s="54"/>
      <c r="AQ911" s="54"/>
      <c r="AR911" s="53"/>
      <c r="AS911" s="185"/>
      <c r="AT911" s="56"/>
      <c r="AU911" s="54"/>
      <c r="AV911" s="190"/>
      <c r="AW911" s="185"/>
      <c r="AX911" s="185"/>
      <c r="AY911" s="182"/>
      <c r="AZ911" s="56"/>
      <c r="BA911" s="56"/>
      <c r="BB911" s="56"/>
      <c r="BC911" s="56" t="str">
        <f t="shared" si="126"/>
        <v/>
      </c>
      <c r="BD911" s="56"/>
      <c r="BE911" s="57"/>
      <c r="BF911" s="56"/>
      <c r="BG911" s="56"/>
      <c r="BH911" s="231"/>
      <c r="BI911" s="197">
        <f t="shared" si="127"/>
        <v>0</v>
      </c>
      <c r="BJ911" s="236"/>
      <c r="BK911" s="56"/>
      <c r="BL911" s="56"/>
      <c r="BM911" s="56"/>
      <c r="BN911" s="223"/>
      <c r="BO911" s="53"/>
      <c r="BP911" s="231"/>
      <c r="BQ911" s="59"/>
      <c r="BR911" s="60"/>
      <c r="BS911" s="59"/>
      <c r="BT911" s="238"/>
      <c r="BU911" s="59"/>
      <c r="BV911" s="58" t="e">
        <f t="shared" si="128"/>
        <v>#DIV/0!</v>
      </c>
      <c r="BW911" s="58" t="e">
        <f t="shared" si="129"/>
        <v>#DIV/0!</v>
      </c>
      <c r="BX911" s="58" t="e">
        <f t="shared" si="130"/>
        <v>#DIV/0!</v>
      </c>
      <c r="BY911" s="53"/>
      <c r="BZ911" s="58"/>
      <c r="CA911" s="61"/>
      <c r="CB911" s="56"/>
      <c r="CC911" s="56"/>
      <c r="CD911" s="56"/>
      <c r="CF911" s="62">
        <f t="shared" si="131"/>
        <v>0</v>
      </c>
      <c r="CG911" s="62">
        <f t="shared" si="132"/>
        <v>0</v>
      </c>
      <c r="CH911" s="173">
        <f t="shared" si="133"/>
        <v>0</v>
      </c>
      <c r="CI911" s="62">
        <f t="shared" si="134"/>
        <v>0</v>
      </c>
    </row>
    <row r="912" spans="2:87" ht="20.100000000000001" customHeight="1" x14ac:dyDescent="0.25">
      <c r="B912" s="53"/>
      <c r="C912" s="54"/>
      <c r="D912" s="267"/>
      <c r="E912" s="271"/>
      <c r="F912" s="55"/>
      <c r="G912" s="274"/>
      <c r="H912" s="53"/>
      <c r="I912" s="53"/>
      <c r="J912" s="53"/>
      <c r="K912" s="53"/>
      <c r="L912" s="265"/>
      <c r="M912" s="53"/>
      <c r="N912" s="260"/>
      <c r="O912" s="274"/>
      <c r="P912" s="53"/>
      <c r="Q912" s="263"/>
      <c r="R912" s="263"/>
      <c r="S912" s="179"/>
      <c r="T912" s="195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5"/>
      <c r="AF912" s="53"/>
      <c r="AG912" s="55"/>
      <c r="AH912" s="54"/>
      <c r="AI912" s="53"/>
      <c r="AJ912" s="53"/>
      <c r="AK912" s="208"/>
      <c r="AL912" s="54"/>
      <c r="AM912" s="53"/>
      <c r="AN912" s="206"/>
      <c r="AO912" s="54"/>
      <c r="AP912" s="54"/>
      <c r="AQ912" s="54"/>
      <c r="AR912" s="53"/>
      <c r="AS912" s="185"/>
      <c r="AT912" s="56"/>
      <c r="AU912" s="54"/>
      <c r="AV912" s="190"/>
      <c r="AW912" s="185"/>
      <c r="AX912" s="185"/>
      <c r="AY912" s="182"/>
      <c r="AZ912" s="56"/>
      <c r="BA912" s="56"/>
      <c r="BB912" s="56"/>
      <c r="BC912" s="56" t="str">
        <f t="shared" si="126"/>
        <v/>
      </c>
      <c r="BD912" s="56"/>
      <c r="BE912" s="57"/>
      <c r="BF912" s="56"/>
      <c r="BG912" s="56"/>
      <c r="BH912" s="231"/>
      <c r="BI912" s="197">
        <f t="shared" si="127"/>
        <v>0</v>
      </c>
      <c r="BJ912" s="236"/>
      <c r="BK912" s="56"/>
      <c r="BL912" s="56"/>
      <c r="BM912" s="56"/>
      <c r="BN912" s="223"/>
      <c r="BO912" s="53"/>
      <c r="BP912" s="231"/>
      <c r="BQ912" s="59"/>
      <c r="BR912" s="60"/>
      <c r="BS912" s="59"/>
      <c r="BT912" s="238"/>
      <c r="BU912" s="59"/>
      <c r="BV912" s="58" t="e">
        <f t="shared" si="128"/>
        <v>#DIV/0!</v>
      </c>
      <c r="BW912" s="58" t="e">
        <f t="shared" si="129"/>
        <v>#DIV/0!</v>
      </c>
      <c r="BX912" s="58" t="e">
        <f t="shared" si="130"/>
        <v>#DIV/0!</v>
      </c>
      <c r="BY912" s="53"/>
      <c r="BZ912" s="58"/>
      <c r="CA912" s="61"/>
      <c r="CB912" s="56"/>
      <c r="CC912" s="56"/>
      <c r="CD912" s="56"/>
      <c r="CF912" s="62">
        <f t="shared" si="131"/>
        <v>0</v>
      </c>
      <c r="CG912" s="62">
        <f t="shared" si="132"/>
        <v>0</v>
      </c>
      <c r="CH912" s="173">
        <f t="shared" si="133"/>
        <v>0</v>
      </c>
      <c r="CI912" s="62">
        <f t="shared" si="134"/>
        <v>0</v>
      </c>
    </row>
    <row r="913" spans="2:87" ht="20.100000000000001" customHeight="1" x14ac:dyDescent="0.25">
      <c r="B913" s="53"/>
      <c r="C913" s="54"/>
      <c r="D913" s="267"/>
      <c r="E913" s="271"/>
      <c r="F913" s="55"/>
      <c r="G913" s="274"/>
      <c r="H913" s="53"/>
      <c r="I913" s="53"/>
      <c r="J913" s="53"/>
      <c r="K913" s="53"/>
      <c r="L913" s="265"/>
      <c r="M913" s="53"/>
      <c r="N913" s="260"/>
      <c r="O913" s="274"/>
      <c r="P913" s="53"/>
      <c r="Q913" s="263"/>
      <c r="R913" s="263"/>
      <c r="S913" s="179"/>
      <c r="T913" s="195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5"/>
      <c r="AF913" s="53"/>
      <c r="AG913" s="55"/>
      <c r="AH913" s="54"/>
      <c r="AI913" s="53"/>
      <c r="AJ913" s="53"/>
      <c r="AK913" s="208"/>
      <c r="AL913" s="54"/>
      <c r="AM913" s="53"/>
      <c r="AN913" s="206"/>
      <c r="AO913" s="54"/>
      <c r="AP913" s="54"/>
      <c r="AQ913" s="54"/>
      <c r="AR913" s="53"/>
      <c r="AS913" s="185"/>
      <c r="AT913" s="56"/>
      <c r="AU913" s="54"/>
      <c r="AV913" s="190"/>
      <c r="AW913" s="185"/>
      <c r="AX913" s="185"/>
      <c r="AY913" s="182"/>
      <c r="AZ913" s="56"/>
      <c r="BA913" s="56"/>
      <c r="BB913" s="56"/>
      <c r="BC913" s="56" t="str">
        <f t="shared" si="126"/>
        <v/>
      </c>
      <c r="BD913" s="56"/>
      <c r="BE913" s="57"/>
      <c r="BF913" s="56"/>
      <c r="BG913" s="56"/>
      <c r="BH913" s="231"/>
      <c r="BI913" s="197">
        <f t="shared" si="127"/>
        <v>0</v>
      </c>
      <c r="BJ913" s="236"/>
      <c r="BK913" s="56"/>
      <c r="BL913" s="56"/>
      <c r="BM913" s="56"/>
      <c r="BN913" s="223"/>
      <c r="BO913" s="53"/>
      <c r="BP913" s="231"/>
      <c r="BQ913" s="59"/>
      <c r="BR913" s="60"/>
      <c r="BS913" s="59"/>
      <c r="BT913" s="238"/>
      <c r="BU913" s="59"/>
      <c r="BV913" s="58" t="e">
        <f t="shared" si="128"/>
        <v>#DIV/0!</v>
      </c>
      <c r="BW913" s="58" t="e">
        <f t="shared" si="129"/>
        <v>#DIV/0!</v>
      </c>
      <c r="BX913" s="58" t="e">
        <f t="shared" si="130"/>
        <v>#DIV/0!</v>
      </c>
      <c r="BY913" s="53"/>
      <c r="BZ913" s="58"/>
      <c r="CA913" s="61"/>
      <c r="CB913" s="56"/>
      <c r="CC913" s="56"/>
      <c r="CD913" s="56"/>
      <c r="CF913" s="62">
        <f t="shared" si="131"/>
        <v>0</v>
      </c>
      <c r="CG913" s="62">
        <f t="shared" si="132"/>
        <v>0</v>
      </c>
      <c r="CH913" s="173">
        <f t="shared" si="133"/>
        <v>0</v>
      </c>
      <c r="CI913" s="62">
        <f t="shared" si="134"/>
        <v>0</v>
      </c>
    </row>
    <row r="914" spans="2:87" ht="20.100000000000001" customHeight="1" x14ac:dyDescent="0.25">
      <c r="B914" s="53"/>
      <c r="C914" s="54"/>
      <c r="D914" s="267"/>
      <c r="E914" s="271"/>
      <c r="F914" s="55"/>
      <c r="G914" s="274"/>
      <c r="H914" s="53"/>
      <c r="I914" s="53"/>
      <c r="J914" s="53"/>
      <c r="K914" s="53"/>
      <c r="L914" s="265"/>
      <c r="M914" s="53"/>
      <c r="N914" s="260"/>
      <c r="O914" s="274"/>
      <c r="P914" s="53"/>
      <c r="Q914" s="263"/>
      <c r="R914" s="263"/>
      <c r="S914" s="179"/>
      <c r="T914" s="195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5"/>
      <c r="AF914" s="53"/>
      <c r="AG914" s="55"/>
      <c r="AH914" s="54"/>
      <c r="AI914" s="53"/>
      <c r="AJ914" s="53"/>
      <c r="AK914" s="208"/>
      <c r="AL914" s="54"/>
      <c r="AM914" s="53"/>
      <c r="AN914" s="206"/>
      <c r="AO914" s="54"/>
      <c r="AP914" s="54"/>
      <c r="AQ914" s="54"/>
      <c r="AR914" s="53"/>
      <c r="AS914" s="185"/>
      <c r="AT914" s="56"/>
      <c r="AU914" s="54"/>
      <c r="AV914" s="190"/>
      <c r="AW914" s="185"/>
      <c r="AX914" s="185"/>
      <c r="AY914" s="182"/>
      <c r="AZ914" s="56"/>
      <c r="BA914" s="56"/>
      <c r="BB914" s="56"/>
      <c r="BC914" s="56" t="str">
        <f t="shared" si="126"/>
        <v/>
      </c>
      <c r="BD914" s="56"/>
      <c r="BE914" s="57"/>
      <c r="BF914" s="56"/>
      <c r="BG914" s="56"/>
      <c r="BH914" s="231"/>
      <c r="BI914" s="197">
        <f t="shared" si="127"/>
        <v>0</v>
      </c>
      <c r="BJ914" s="236"/>
      <c r="BK914" s="56"/>
      <c r="BL914" s="56"/>
      <c r="BM914" s="56"/>
      <c r="BN914" s="223"/>
      <c r="BO914" s="53"/>
      <c r="BP914" s="231"/>
      <c r="BQ914" s="59"/>
      <c r="BR914" s="60"/>
      <c r="BS914" s="59"/>
      <c r="BT914" s="238"/>
      <c r="BU914" s="59"/>
      <c r="BV914" s="58" t="e">
        <f t="shared" si="128"/>
        <v>#DIV/0!</v>
      </c>
      <c r="BW914" s="58" t="e">
        <f t="shared" si="129"/>
        <v>#DIV/0!</v>
      </c>
      <c r="BX914" s="58" t="e">
        <f t="shared" si="130"/>
        <v>#DIV/0!</v>
      </c>
      <c r="BY914" s="53"/>
      <c r="BZ914" s="58"/>
      <c r="CA914" s="61"/>
      <c r="CB914" s="56"/>
      <c r="CC914" s="56"/>
      <c r="CD914" s="56"/>
      <c r="CF914" s="62">
        <f t="shared" si="131"/>
        <v>0</v>
      </c>
      <c r="CG914" s="62">
        <f t="shared" si="132"/>
        <v>0</v>
      </c>
      <c r="CH914" s="173">
        <f t="shared" si="133"/>
        <v>0</v>
      </c>
      <c r="CI914" s="62">
        <f t="shared" si="134"/>
        <v>0</v>
      </c>
    </row>
    <row r="915" spans="2:87" ht="20.100000000000001" customHeight="1" x14ac:dyDescent="0.25">
      <c r="B915" s="53"/>
      <c r="C915" s="54"/>
      <c r="D915" s="267"/>
      <c r="E915" s="271"/>
      <c r="F915" s="55"/>
      <c r="G915" s="274"/>
      <c r="H915" s="53"/>
      <c r="I915" s="53"/>
      <c r="J915" s="53"/>
      <c r="K915" s="53"/>
      <c r="L915" s="265"/>
      <c r="M915" s="53"/>
      <c r="N915" s="260"/>
      <c r="O915" s="274"/>
      <c r="P915" s="53"/>
      <c r="Q915" s="263"/>
      <c r="R915" s="263"/>
      <c r="S915" s="179"/>
      <c r="T915" s="195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5"/>
      <c r="AF915" s="53"/>
      <c r="AG915" s="55"/>
      <c r="AH915" s="54"/>
      <c r="AI915" s="53"/>
      <c r="AJ915" s="53"/>
      <c r="AK915" s="208"/>
      <c r="AL915" s="54"/>
      <c r="AM915" s="53"/>
      <c r="AN915" s="206"/>
      <c r="AO915" s="54"/>
      <c r="AP915" s="54"/>
      <c r="AQ915" s="54"/>
      <c r="AR915" s="53"/>
      <c r="AS915" s="185"/>
      <c r="AT915" s="56"/>
      <c r="AU915" s="54"/>
      <c r="AV915" s="190"/>
      <c r="AW915" s="185"/>
      <c r="AX915" s="185"/>
      <c r="AY915" s="182"/>
      <c r="AZ915" s="56"/>
      <c r="BA915" s="56"/>
      <c r="BB915" s="56"/>
      <c r="BC915" s="56" t="str">
        <f t="shared" si="126"/>
        <v/>
      </c>
      <c r="BD915" s="56"/>
      <c r="BE915" s="57"/>
      <c r="BF915" s="56"/>
      <c r="BG915" s="56"/>
      <c r="BH915" s="231"/>
      <c r="BI915" s="197">
        <f t="shared" si="127"/>
        <v>0</v>
      </c>
      <c r="BJ915" s="236"/>
      <c r="BK915" s="56"/>
      <c r="BL915" s="56"/>
      <c r="BM915" s="56"/>
      <c r="BN915" s="223"/>
      <c r="BO915" s="53"/>
      <c r="BP915" s="231"/>
      <c r="BQ915" s="59"/>
      <c r="BR915" s="60"/>
      <c r="BS915" s="59"/>
      <c r="BT915" s="238"/>
      <c r="BU915" s="59"/>
      <c r="BV915" s="58" t="e">
        <f t="shared" si="128"/>
        <v>#DIV/0!</v>
      </c>
      <c r="BW915" s="58" t="e">
        <f t="shared" si="129"/>
        <v>#DIV/0!</v>
      </c>
      <c r="BX915" s="58" t="e">
        <f t="shared" si="130"/>
        <v>#DIV/0!</v>
      </c>
      <c r="BY915" s="53"/>
      <c r="BZ915" s="58"/>
      <c r="CA915" s="61"/>
      <c r="CB915" s="56"/>
      <c r="CC915" s="56"/>
      <c r="CD915" s="56"/>
      <c r="CF915" s="62">
        <f t="shared" si="131"/>
        <v>0</v>
      </c>
      <c r="CG915" s="62">
        <f t="shared" si="132"/>
        <v>0</v>
      </c>
      <c r="CH915" s="173">
        <f t="shared" si="133"/>
        <v>0</v>
      </c>
      <c r="CI915" s="62">
        <f t="shared" si="134"/>
        <v>0</v>
      </c>
    </row>
    <row r="916" spans="2:87" ht="20.100000000000001" customHeight="1" x14ac:dyDescent="0.25">
      <c r="B916" s="53"/>
      <c r="C916" s="54"/>
      <c r="D916" s="267"/>
      <c r="E916" s="271"/>
      <c r="F916" s="55"/>
      <c r="G916" s="274"/>
      <c r="H916" s="53"/>
      <c r="I916" s="53"/>
      <c r="J916" s="53"/>
      <c r="K916" s="53"/>
      <c r="L916" s="265"/>
      <c r="M916" s="53"/>
      <c r="N916" s="260"/>
      <c r="O916" s="274"/>
      <c r="P916" s="53"/>
      <c r="Q916" s="263"/>
      <c r="R916" s="263"/>
      <c r="S916" s="179"/>
      <c r="T916" s="195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5"/>
      <c r="AF916" s="53"/>
      <c r="AG916" s="55"/>
      <c r="AH916" s="54"/>
      <c r="AI916" s="53"/>
      <c r="AJ916" s="53"/>
      <c r="AK916" s="208"/>
      <c r="AL916" s="54"/>
      <c r="AM916" s="53"/>
      <c r="AN916" s="206"/>
      <c r="AO916" s="54"/>
      <c r="AP916" s="54"/>
      <c r="AQ916" s="54"/>
      <c r="AR916" s="53"/>
      <c r="AS916" s="185"/>
      <c r="AT916" s="56"/>
      <c r="AU916" s="54"/>
      <c r="AV916" s="190"/>
      <c r="AW916" s="185"/>
      <c r="AX916" s="185"/>
      <c r="AY916" s="182"/>
      <c r="AZ916" s="56"/>
      <c r="BA916" s="56"/>
      <c r="BB916" s="56"/>
      <c r="BC916" s="56" t="str">
        <f t="shared" si="126"/>
        <v/>
      </c>
      <c r="BD916" s="56"/>
      <c r="BE916" s="57"/>
      <c r="BF916" s="56"/>
      <c r="BG916" s="56"/>
      <c r="BH916" s="231"/>
      <c r="BI916" s="197">
        <f t="shared" si="127"/>
        <v>0</v>
      </c>
      <c r="BJ916" s="236"/>
      <c r="BK916" s="56"/>
      <c r="BL916" s="56"/>
      <c r="BM916" s="56"/>
      <c r="BN916" s="223"/>
      <c r="BO916" s="53"/>
      <c r="BP916" s="231"/>
      <c r="BQ916" s="59"/>
      <c r="BR916" s="60"/>
      <c r="BS916" s="59"/>
      <c r="BT916" s="238"/>
      <c r="BU916" s="59"/>
      <c r="BV916" s="58" t="e">
        <f t="shared" si="128"/>
        <v>#DIV/0!</v>
      </c>
      <c r="BW916" s="58" t="e">
        <f t="shared" si="129"/>
        <v>#DIV/0!</v>
      </c>
      <c r="BX916" s="58" t="e">
        <f t="shared" si="130"/>
        <v>#DIV/0!</v>
      </c>
      <c r="BY916" s="53"/>
      <c r="BZ916" s="58"/>
      <c r="CA916" s="61"/>
      <c r="CB916" s="56"/>
      <c r="CC916" s="56"/>
      <c r="CD916" s="56"/>
      <c r="CF916" s="62">
        <f t="shared" si="131"/>
        <v>0</v>
      </c>
      <c r="CG916" s="62">
        <f t="shared" si="132"/>
        <v>0</v>
      </c>
      <c r="CH916" s="173">
        <f t="shared" si="133"/>
        <v>0</v>
      </c>
      <c r="CI916" s="62">
        <f t="shared" si="134"/>
        <v>0</v>
      </c>
    </row>
    <row r="917" spans="2:87" ht="20.100000000000001" customHeight="1" x14ac:dyDescent="0.25">
      <c r="B917" s="53"/>
      <c r="C917" s="54"/>
      <c r="D917" s="267"/>
      <c r="E917" s="271"/>
      <c r="F917" s="55"/>
      <c r="G917" s="274"/>
      <c r="H917" s="53"/>
      <c r="I917" s="53"/>
      <c r="J917" s="53"/>
      <c r="K917" s="53"/>
      <c r="L917" s="265"/>
      <c r="M917" s="53"/>
      <c r="N917" s="260"/>
      <c r="O917" s="274"/>
      <c r="P917" s="53"/>
      <c r="Q917" s="263"/>
      <c r="R917" s="263"/>
      <c r="S917" s="179"/>
      <c r="T917" s="195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5"/>
      <c r="AF917" s="53"/>
      <c r="AG917" s="55"/>
      <c r="AH917" s="54"/>
      <c r="AI917" s="53"/>
      <c r="AJ917" s="53"/>
      <c r="AK917" s="208"/>
      <c r="AL917" s="54"/>
      <c r="AM917" s="53"/>
      <c r="AN917" s="206"/>
      <c r="AO917" s="54"/>
      <c r="AP917" s="54"/>
      <c r="AQ917" s="54"/>
      <c r="AR917" s="53"/>
      <c r="AS917" s="185"/>
      <c r="AT917" s="56"/>
      <c r="AU917" s="54"/>
      <c r="AV917" s="190"/>
      <c r="AW917" s="185"/>
      <c r="AX917" s="185"/>
      <c r="AY917" s="182"/>
      <c r="AZ917" s="56"/>
      <c r="BA917" s="56"/>
      <c r="BB917" s="56"/>
      <c r="BC917" s="56" t="str">
        <f t="shared" si="126"/>
        <v/>
      </c>
      <c r="BD917" s="56"/>
      <c r="BE917" s="57"/>
      <c r="BF917" s="56"/>
      <c r="BG917" s="56"/>
      <c r="BH917" s="231"/>
      <c r="BI917" s="197">
        <f t="shared" si="127"/>
        <v>0</v>
      </c>
      <c r="BJ917" s="236"/>
      <c r="BK917" s="56"/>
      <c r="BL917" s="56"/>
      <c r="BM917" s="56"/>
      <c r="BN917" s="223"/>
      <c r="BO917" s="53"/>
      <c r="BP917" s="231"/>
      <c r="BQ917" s="59"/>
      <c r="BR917" s="60"/>
      <c r="BS917" s="59"/>
      <c r="BT917" s="238"/>
      <c r="BU917" s="59"/>
      <c r="BV917" s="58" t="e">
        <f t="shared" si="128"/>
        <v>#DIV/0!</v>
      </c>
      <c r="BW917" s="58" t="e">
        <f t="shared" si="129"/>
        <v>#DIV/0!</v>
      </c>
      <c r="BX917" s="58" t="e">
        <f t="shared" si="130"/>
        <v>#DIV/0!</v>
      </c>
      <c r="BY917" s="53"/>
      <c r="BZ917" s="58"/>
      <c r="CA917" s="61"/>
      <c r="CB917" s="56"/>
      <c r="CC917" s="56"/>
      <c r="CD917" s="56"/>
      <c r="CF917" s="62">
        <f t="shared" si="131"/>
        <v>0</v>
      </c>
      <c r="CG917" s="62">
        <f t="shared" si="132"/>
        <v>0</v>
      </c>
      <c r="CH917" s="173">
        <f t="shared" si="133"/>
        <v>0</v>
      </c>
      <c r="CI917" s="62">
        <f t="shared" si="134"/>
        <v>0</v>
      </c>
    </row>
    <row r="918" spans="2:87" ht="20.100000000000001" customHeight="1" x14ac:dyDescent="0.25">
      <c r="B918" s="53"/>
      <c r="C918" s="54"/>
      <c r="D918" s="267"/>
      <c r="E918" s="271"/>
      <c r="F918" s="55"/>
      <c r="G918" s="274"/>
      <c r="H918" s="53"/>
      <c r="I918" s="53"/>
      <c r="J918" s="53"/>
      <c r="K918" s="53"/>
      <c r="L918" s="265"/>
      <c r="M918" s="53"/>
      <c r="N918" s="260"/>
      <c r="O918" s="274"/>
      <c r="P918" s="53"/>
      <c r="Q918" s="263"/>
      <c r="R918" s="263"/>
      <c r="S918" s="179"/>
      <c r="T918" s="195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5"/>
      <c r="AF918" s="53"/>
      <c r="AG918" s="55"/>
      <c r="AH918" s="54"/>
      <c r="AI918" s="53"/>
      <c r="AJ918" s="53"/>
      <c r="AK918" s="208"/>
      <c r="AL918" s="54"/>
      <c r="AM918" s="53"/>
      <c r="AN918" s="206"/>
      <c r="AO918" s="54"/>
      <c r="AP918" s="54"/>
      <c r="AQ918" s="54"/>
      <c r="AR918" s="53"/>
      <c r="AS918" s="185"/>
      <c r="AT918" s="56"/>
      <c r="AU918" s="54"/>
      <c r="AV918" s="190"/>
      <c r="AW918" s="185"/>
      <c r="AX918" s="185"/>
      <c r="AY918" s="182"/>
      <c r="AZ918" s="56"/>
      <c r="BA918" s="56"/>
      <c r="BB918" s="56"/>
      <c r="BC918" s="56" t="str">
        <f t="shared" si="126"/>
        <v/>
      </c>
      <c r="BD918" s="56"/>
      <c r="BE918" s="57"/>
      <c r="BF918" s="56"/>
      <c r="BG918" s="56"/>
      <c r="BH918" s="231"/>
      <c r="BI918" s="197">
        <f t="shared" si="127"/>
        <v>0</v>
      </c>
      <c r="BJ918" s="236"/>
      <c r="BK918" s="56"/>
      <c r="BL918" s="56"/>
      <c r="BM918" s="56"/>
      <c r="BN918" s="223"/>
      <c r="BO918" s="53"/>
      <c r="BP918" s="231"/>
      <c r="BQ918" s="59"/>
      <c r="BR918" s="60"/>
      <c r="BS918" s="59"/>
      <c r="BT918" s="238"/>
      <c r="BU918" s="59"/>
      <c r="BV918" s="58" t="e">
        <f t="shared" si="128"/>
        <v>#DIV/0!</v>
      </c>
      <c r="BW918" s="58" t="e">
        <f t="shared" si="129"/>
        <v>#DIV/0!</v>
      </c>
      <c r="BX918" s="58" t="e">
        <f t="shared" si="130"/>
        <v>#DIV/0!</v>
      </c>
      <c r="BY918" s="53"/>
      <c r="BZ918" s="58"/>
      <c r="CA918" s="61"/>
      <c r="CB918" s="56"/>
      <c r="CC918" s="56"/>
      <c r="CD918" s="56"/>
      <c r="CF918" s="62">
        <f t="shared" si="131"/>
        <v>0</v>
      </c>
      <c r="CG918" s="62">
        <f t="shared" si="132"/>
        <v>0</v>
      </c>
      <c r="CH918" s="173">
        <f t="shared" si="133"/>
        <v>0</v>
      </c>
      <c r="CI918" s="62">
        <f t="shared" si="134"/>
        <v>0</v>
      </c>
    </row>
    <row r="919" spans="2:87" ht="20.100000000000001" customHeight="1" x14ac:dyDescent="0.25">
      <c r="B919" s="53"/>
      <c r="C919" s="54"/>
      <c r="D919" s="267"/>
      <c r="E919" s="271"/>
      <c r="F919" s="55"/>
      <c r="G919" s="274"/>
      <c r="H919" s="53"/>
      <c r="I919" s="53"/>
      <c r="J919" s="53"/>
      <c r="K919" s="53"/>
      <c r="L919" s="265"/>
      <c r="M919" s="53"/>
      <c r="N919" s="260"/>
      <c r="O919" s="274"/>
      <c r="P919" s="53"/>
      <c r="Q919" s="263"/>
      <c r="R919" s="263"/>
      <c r="S919" s="179"/>
      <c r="T919" s="195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5"/>
      <c r="AF919" s="53"/>
      <c r="AG919" s="55"/>
      <c r="AH919" s="54"/>
      <c r="AI919" s="53"/>
      <c r="AJ919" s="53"/>
      <c r="AK919" s="208"/>
      <c r="AL919" s="54"/>
      <c r="AM919" s="53"/>
      <c r="AN919" s="206"/>
      <c r="AO919" s="54"/>
      <c r="AP919" s="54"/>
      <c r="AQ919" s="54"/>
      <c r="AR919" s="53"/>
      <c r="AS919" s="185"/>
      <c r="AT919" s="56"/>
      <c r="AU919" s="54"/>
      <c r="AV919" s="190"/>
      <c r="AW919" s="185"/>
      <c r="AX919" s="185"/>
      <c r="AY919" s="182"/>
      <c r="AZ919" s="56"/>
      <c r="BA919" s="56"/>
      <c r="BB919" s="56"/>
      <c r="BC919" s="56" t="str">
        <f t="shared" si="126"/>
        <v/>
      </c>
      <c r="BD919" s="56"/>
      <c r="BE919" s="57"/>
      <c r="BF919" s="56"/>
      <c r="BG919" s="56"/>
      <c r="BH919" s="231"/>
      <c r="BI919" s="197">
        <f t="shared" si="127"/>
        <v>0</v>
      </c>
      <c r="BJ919" s="236"/>
      <c r="BK919" s="56"/>
      <c r="BL919" s="56"/>
      <c r="BM919" s="56"/>
      <c r="BN919" s="223"/>
      <c r="BO919" s="53"/>
      <c r="BP919" s="231"/>
      <c r="BQ919" s="59"/>
      <c r="BR919" s="60"/>
      <c r="BS919" s="59"/>
      <c r="BT919" s="238"/>
      <c r="BU919" s="59"/>
      <c r="BV919" s="58" t="e">
        <f t="shared" si="128"/>
        <v>#DIV/0!</v>
      </c>
      <c r="BW919" s="58" t="e">
        <f t="shared" si="129"/>
        <v>#DIV/0!</v>
      </c>
      <c r="BX919" s="58" t="e">
        <f t="shared" si="130"/>
        <v>#DIV/0!</v>
      </c>
      <c r="BY919" s="53"/>
      <c r="BZ919" s="58"/>
      <c r="CA919" s="61"/>
      <c r="CB919" s="56"/>
      <c r="CC919" s="56"/>
      <c r="CD919" s="56"/>
      <c r="CF919" s="62">
        <f t="shared" si="131"/>
        <v>0</v>
      </c>
      <c r="CG919" s="62">
        <f t="shared" si="132"/>
        <v>0</v>
      </c>
      <c r="CH919" s="173">
        <f t="shared" si="133"/>
        <v>0</v>
      </c>
      <c r="CI919" s="62">
        <f t="shared" si="134"/>
        <v>0</v>
      </c>
    </row>
    <row r="920" spans="2:87" ht="20.100000000000001" customHeight="1" x14ac:dyDescent="0.25">
      <c r="B920" s="53"/>
      <c r="C920" s="54"/>
      <c r="D920" s="267"/>
      <c r="E920" s="271"/>
      <c r="F920" s="55"/>
      <c r="G920" s="274"/>
      <c r="H920" s="53"/>
      <c r="I920" s="53"/>
      <c r="J920" s="53"/>
      <c r="K920" s="53"/>
      <c r="L920" s="265"/>
      <c r="M920" s="53"/>
      <c r="N920" s="260"/>
      <c r="O920" s="274"/>
      <c r="P920" s="53"/>
      <c r="Q920" s="263"/>
      <c r="R920" s="263"/>
      <c r="S920" s="179"/>
      <c r="T920" s="195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5"/>
      <c r="AF920" s="53"/>
      <c r="AG920" s="55"/>
      <c r="AH920" s="54"/>
      <c r="AI920" s="53"/>
      <c r="AJ920" s="53"/>
      <c r="AK920" s="208"/>
      <c r="AL920" s="54"/>
      <c r="AM920" s="53"/>
      <c r="AN920" s="206"/>
      <c r="AO920" s="54"/>
      <c r="AP920" s="54"/>
      <c r="AQ920" s="54"/>
      <c r="AR920" s="53"/>
      <c r="AS920" s="185"/>
      <c r="AT920" s="56"/>
      <c r="AU920" s="54"/>
      <c r="AV920" s="190"/>
      <c r="AW920" s="185"/>
      <c r="AX920" s="185"/>
      <c r="AY920" s="182"/>
      <c r="AZ920" s="56"/>
      <c r="BA920" s="56"/>
      <c r="BB920" s="56"/>
      <c r="BC920" s="56" t="str">
        <f t="shared" si="126"/>
        <v/>
      </c>
      <c r="BD920" s="56"/>
      <c r="BE920" s="57"/>
      <c r="BF920" s="56"/>
      <c r="BG920" s="56"/>
      <c r="BH920" s="231"/>
      <c r="BI920" s="197">
        <f t="shared" si="127"/>
        <v>0</v>
      </c>
      <c r="BJ920" s="236"/>
      <c r="BK920" s="56"/>
      <c r="BL920" s="56"/>
      <c r="BM920" s="56"/>
      <c r="BN920" s="223"/>
      <c r="BO920" s="53"/>
      <c r="BP920" s="231"/>
      <c r="BQ920" s="59"/>
      <c r="BR920" s="60"/>
      <c r="BS920" s="59"/>
      <c r="BT920" s="238"/>
      <c r="BU920" s="59"/>
      <c r="BV920" s="58" t="e">
        <f t="shared" si="128"/>
        <v>#DIV/0!</v>
      </c>
      <c r="BW920" s="58" t="e">
        <f t="shared" si="129"/>
        <v>#DIV/0!</v>
      </c>
      <c r="BX920" s="58" t="e">
        <f t="shared" si="130"/>
        <v>#DIV/0!</v>
      </c>
      <c r="BY920" s="53"/>
      <c r="BZ920" s="58"/>
      <c r="CA920" s="61"/>
      <c r="CB920" s="56"/>
      <c r="CC920" s="56"/>
      <c r="CD920" s="56"/>
      <c r="CF920" s="62">
        <f t="shared" si="131"/>
        <v>0</v>
      </c>
      <c r="CG920" s="62">
        <f t="shared" si="132"/>
        <v>0</v>
      </c>
      <c r="CH920" s="173">
        <f t="shared" si="133"/>
        <v>0</v>
      </c>
      <c r="CI920" s="62">
        <f t="shared" si="134"/>
        <v>0</v>
      </c>
    </row>
    <row r="921" spans="2:87" ht="20.100000000000001" customHeight="1" x14ac:dyDescent="0.25">
      <c r="B921" s="53"/>
      <c r="C921" s="54"/>
      <c r="D921" s="267"/>
      <c r="E921" s="271"/>
      <c r="F921" s="55"/>
      <c r="G921" s="274"/>
      <c r="H921" s="53"/>
      <c r="I921" s="53"/>
      <c r="J921" s="53"/>
      <c r="K921" s="53"/>
      <c r="L921" s="265"/>
      <c r="M921" s="53"/>
      <c r="N921" s="260"/>
      <c r="O921" s="274"/>
      <c r="P921" s="53"/>
      <c r="Q921" s="263"/>
      <c r="R921" s="263"/>
      <c r="S921" s="179"/>
      <c r="T921" s="195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5"/>
      <c r="AF921" s="53"/>
      <c r="AG921" s="55"/>
      <c r="AH921" s="54"/>
      <c r="AI921" s="53"/>
      <c r="AJ921" s="53"/>
      <c r="AK921" s="208"/>
      <c r="AL921" s="54"/>
      <c r="AM921" s="53"/>
      <c r="AN921" s="206"/>
      <c r="AO921" s="54"/>
      <c r="AP921" s="54"/>
      <c r="AQ921" s="54"/>
      <c r="AR921" s="53"/>
      <c r="AS921" s="185"/>
      <c r="AT921" s="56"/>
      <c r="AU921" s="54"/>
      <c r="AV921" s="190"/>
      <c r="AW921" s="185"/>
      <c r="AX921" s="185"/>
      <c r="AY921" s="182"/>
      <c r="AZ921" s="56"/>
      <c r="BA921" s="56"/>
      <c r="BB921" s="56"/>
      <c r="BC921" s="56" t="str">
        <f t="shared" si="126"/>
        <v/>
      </c>
      <c r="BD921" s="56"/>
      <c r="BE921" s="57"/>
      <c r="BF921" s="56"/>
      <c r="BG921" s="56"/>
      <c r="BH921" s="231"/>
      <c r="BI921" s="197">
        <f t="shared" si="127"/>
        <v>0</v>
      </c>
      <c r="BJ921" s="236"/>
      <c r="BK921" s="56"/>
      <c r="BL921" s="56"/>
      <c r="BM921" s="56"/>
      <c r="BN921" s="223"/>
      <c r="BO921" s="53"/>
      <c r="BP921" s="231"/>
      <c r="BQ921" s="59"/>
      <c r="BR921" s="60"/>
      <c r="BS921" s="59"/>
      <c r="BT921" s="238"/>
      <c r="BU921" s="59"/>
      <c r="BV921" s="58" t="e">
        <f t="shared" si="128"/>
        <v>#DIV/0!</v>
      </c>
      <c r="BW921" s="58" t="e">
        <f t="shared" si="129"/>
        <v>#DIV/0!</v>
      </c>
      <c r="BX921" s="58" t="e">
        <f t="shared" si="130"/>
        <v>#DIV/0!</v>
      </c>
      <c r="BY921" s="53"/>
      <c r="BZ921" s="58"/>
      <c r="CA921" s="61"/>
      <c r="CB921" s="56"/>
      <c r="CC921" s="56"/>
      <c r="CD921" s="56"/>
      <c r="CF921" s="62">
        <f t="shared" si="131"/>
        <v>0</v>
      </c>
      <c r="CG921" s="62">
        <f t="shared" si="132"/>
        <v>0</v>
      </c>
      <c r="CH921" s="173">
        <f t="shared" si="133"/>
        <v>0</v>
      </c>
      <c r="CI921" s="62">
        <f t="shared" si="134"/>
        <v>0</v>
      </c>
    </row>
    <row r="922" spans="2:87" ht="20.100000000000001" customHeight="1" x14ac:dyDescent="0.25">
      <c r="B922" s="53"/>
      <c r="C922" s="54"/>
      <c r="D922" s="267"/>
      <c r="E922" s="271"/>
      <c r="F922" s="55"/>
      <c r="G922" s="274"/>
      <c r="H922" s="53"/>
      <c r="I922" s="53"/>
      <c r="J922" s="53"/>
      <c r="K922" s="53"/>
      <c r="L922" s="265"/>
      <c r="M922" s="53"/>
      <c r="N922" s="260"/>
      <c r="O922" s="274"/>
      <c r="P922" s="53"/>
      <c r="Q922" s="263"/>
      <c r="R922" s="263"/>
      <c r="S922" s="179"/>
      <c r="T922" s="195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5"/>
      <c r="AF922" s="53"/>
      <c r="AG922" s="55"/>
      <c r="AH922" s="54"/>
      <c r="AI922" s="53"/>
      <c r="AJ922" s="53"/>
      <c r="AK922" s="208"/>
      <c r="AL922" s="54"/>
      <c r="AM922" s="53"/>
      <c r="AN922" s="206"/>
      <c r="AO922" s="54"/>
      <c r="AP922" s="54"/>
      <c r="AQ922" s="54"/>
      <c r="AR922" s="53"/>
      <c r="AS922" s="185"/>
      <c r="AT922" s="56"/>
      <c r="AU922" s="54"/>
      <c r="AV922" s="190"/>
      <c r="AW922" s="185"/>
      <c r="AX922" s="185"/>
      <c r="AY922" s="182"/>
      <c r="AZ922" s="56"/>
      <c r="BA922" s="56"/>
      <c r="BB922" s="56"/>
      <c r="BC922" s="56" t="str">
        <f t="shared" si="126"/>
        <v/>
      </c>
      <c r="BD922" s="56"/>
      <c r="BE922" s="57"/>
      <c r="BF922" s="56"/>
      <c r="BG922" s="56"/>
      <c r="BH922" s="231"/>
      <c r="BI922" s="197">
        <f t="shared" si="127"/>
        <v>0</v>
      </c>
      <c r="BJ922" s="236"/>
      <c r="BK922" s="56"/>
      <c r="BL922" s="56"/>
      <c r="BM922" s="56"/>
      <c r="BN922" s="223"/>
      <c r="BO922" s="53"/>
      <c r="BP922" s="231"/>
      <c r="BQ922" s="59"/>
      <c r="BR922" s="60"/>
      <c r="BS922" s="59"/>
      <c r="BT922" s="238"/>
      <c r="BU922" s="59"/>
      <c r="BV922" s="58" t="e">
        <f t="shared" si="128"/>
        <v>#DIV/0!</v>
      </c>
      <c r="BW922" s="58" t="e">
        <f t="shared" si="129"/>
        <v>#DIV/0!</v>
      </c>
      <c r="BX922" s="58" t="e">
        <f t="shared" si="130"/>
        <v>#DIV/0!</v>
      </c>
      <c r="BY922" s="53"/>
      <c r="BZ922" s="58"/>
      <c r="CA922" s="61"/>
      <c r="CB922" s="56"/>
      <c r="CC922" s="56"/>
      <c r="CD922" s="56"/>
      <c r="CF922" s="62">
        <f t="shared" si="131"/>
        <v>0</v>
      </c>
      <c r="CG922" s="62">
        <f t="shared" si="132"/>
        <v>0</v>
      </c>
      <c r="CH922" s="173">
        <f t="shared" si="133"/>
        <v>0</v>
      </c>
      <c r="CI922" s="62">
        <f t="shared" si="134"/>
        <v>0</v>
      </c>
    </row>
    <row r="923" spans="2:87" ht="20.100000000000001" customHeight="1" x14ac:dyDescent="0.25">
      <c r="B923" s="53"/>
      <c r="C923" s="54"/>
      <c r="D923" s="267"/>
      <c r="E923" s="271"/>
      <c r="F923" s="55"/>
      <c r="G923" s="274"/>
      <c r="H923" s="53"/>
      <c r="I923" s="53"/>
      <c r="J923" s="53"/>
      <c r="K923" s="53"/>
      <c r="L923" s="265"/>
      <c r="M923" s="53"/>
      <c r="N923" s="260"/>
      <c r="O923" s="274"/>
      <c r="P923" s="53"/>
      <c r="Q923" s="263"/>
      <c r="R923" s="263"/>
      <c r="S923" s="179"/>
      <c r="T923" s="195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5"/>
      <c r="AF923" s="53"/>
      <c r="AG923" s="55"/>
      <c r="AH923" s="54"/>
      <c r="AI923" s="53"/>
      <c r="AJ923" s="53"/>
      <c r="AK923" s="208"/>
      <c r="AL923" s="54"/>
      <c r="AM923" s="53"/>
      <c r="AN923" s="206"/>
      <c r="AO923" s="54"/>
      <c r="AP923" s="54"/>
      <c r="AQ923" s="54"/>
      <c r="AR923" s="53"/>
      <c r="AS923" s="185"/>
      <c r="AT923" s="56"/>
      <c r="AU923" s="54"/>
      <c r="AV923" s="190"/>
      <c r="AW923" s="185"/>
      <c r="AX923" s="185"/>
      <c r="AY923" s="182"/>
      <c r="AZ923" s="56"/>
      <c r="BA923" s="56"/>
      <c r="BB923" s="56"/>
      <c r="BC923" s="56" t="str">
        <f t="shared" si="126"/>
        <v/>
      </c>
      <c r="BD923" s="56"/>
      <c r="BE923" s="57"/>
      <c r="BF923" s="56"/>
      <c r="BG923" s="56"/>
      <c r="BH923" s="231"/>
      <c r="BI923" s="197">
        <f t="shared" si="127"/>
        <v>0</v>
      </c>
      <c r="BJ923" s="236"/>
      <c r="BK923" s="56"/>
      <c r="BL923" s="56"/>
      <c r="BM923" s="56"/>
      <c r="BN923" s="223"/>
      <c r="BO923" s="53"/>
      <c r="BP923" s="231"/>
      <c r="BQ923" s="59"/>
      <c r="BR923" s="60"/>
      <c r="BS923" s="59"/>
      <c r="BT923" s="238"/>
      <c r="BU923" s="59"/>
      <c r="BV923" s="58" t="e">
        <f t="shared" si="128"/>
        <v>#DIV/0!</v>
      </c>
      <c r="BW923" s="58" t="e">
        <f t="shared" si="129"/>
        <v>#DIV/0!</v>
      </c>
      <c r="BX923" s="58" t="e">
        <f t="shared" si="130"/>
        <v>#DIV/0!</v>
      </c>
      <c r="BY923" s="53"/>
      <c r="BZ923" s="58"/>
      <c r="CA923" s="61"/>
      <c r="CB923" s="56"/>
      <c r="CC923" s="56"/>
      <c r="CD923" s="56"/>
      <c r="CF923" s="62">
        <f t="shared" si="131"/>
        <v>0</v>
      </c>
      <c r="CG923" s="62">
        <f t="shared" si="132"/>
        <v>0</v>
      </c>
      <c r="CH923" s="173">
        <f t="shared" si="133"/>
        <v>0</v>
      </c>
      <c r="CI923" s="62">
        <f t="shared" si="134"/>
        <v>0</v>
      </c>
    </row>
    <row r="924" spans="2:87" ht="20.100000000000001" customHeight="1" x14ac:dyDescent="0.25">
      <c r="B924" s="53"/>
      <c r="C924" s="54"/>
      <c r="D924" s="267"/>
      <c r="E924" s="271"/>
      <c r="F924" s="55"/>
      <c r="G924" s="274"/>
      <c r="H924" s="53"/>
      <c r="I924" s="53"/>
      <c r="J924" s="53"/>
      <c r="K924" s="53"/>
      <c r="L924" s="265"/>
      <c r="M924" s="53"/>
      <c r="N924" s="260"/>
      <c r="O924" s="274"/>
      <c r="P924" s="53"/>
      <c r="Q924" s="263"/>
      <c r="R924" s="263"/>
      <c r="S924" s="179"/>
      <c r="T924" s="195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5"/>
      <c r="AF924" s="53"/>
      <c r="AG924" s="55"/>
      <c r="AH924" s="54"/>
      <c r="AI924" s="53"/>
      <c r="AJ924" s="53"/>
      <c r="AK924" s="208"/>
      <c r="AL924" s="54"/>
      <c r="AM924" s="53"/>
      <c r="AN924" s="206"/>
      <c r="AO924" s="54"/>
      <c r="AP924" s="54"/>
      <c r="AQ924" s="54"/>
      <c r="AR924" s="53"/>
      <c r="AS924" s="185"/>
      <c r="AT924" s="56"/>
      <c r="AU924" s="54"/>
      <c r="AV924" s="190"/>
      <c r="AW924" s="185"/>
      <c r="AX924" s="185"/>
      <c r="AY924" s="182"/>
      <c r="AZ924" s="56"/>
      <c r="BA924" s="56"/>
      <c r="BB924" s="56"/>
      <c r="BC924" s="56" t="str">
        <f t="shared" si="126"/>
        <v/>
      </c>
      <c r="BD924" s="56"/>
      <c r="BE924" s="57"/>
      <c r="BF924" s="56"/>
      <c r="BG924" s="56"/>
      <c r="BH924" s="231"/>
      <c r="BI924" s="197">
        <f t="shared" si="127"/>
        <v>0</v>
      </c>
      <c r="BJ924" s="236"/>
      <c r="BK924" s="56"/>
      <c r="BL924" s="56"/>
      <c r="BM924" s="56"/>
      <c r="BN924" s="223"/>
      <c r="BO924" s="53"/>
      <c r="BP924" s="231"/>
      <c r="BQ924" s="59"/>
      <c r="BR924" s="60"/>
      <c r="BS924" s="59"/>
      <c r="BT924" s="238"/>
      <c r="BU924" s="59"/>
      <c r="BV924" s="58" t="e">
        <f t="shared" si="128"/>
        <v>#DIV/0!</v>
      </c>
      <c r="BW924" s="58" t="e">
        <f t="shared" si="129"/>
        <v>#DIV/0!</v>
      </c>
      <c r="BX924" s="58" t="e">
        <f t="shared" si="130"/>
        <v>#DIV/0!</v>
      </c>
      <c r="BY924" s="53"/>
      <c r="BZ924" s="58"/>
      <c r="CA924" s="61"/>
      <c r="CB924" s="56"/>
      <c r="CC924" s="56"/>
      <c r="CD924" s="56"/>
      <c r="CF924" s="62">
        <f t="shared" si="131"/>
        <v>0</v>
      </c>
      <c r="CG924" s="62">
        <f t="shared" si="132"/>
        <v>0</v>
      </c>
      <c r="CH924" s="173">
        <f t="shared" si="133"/>
        <v>0</v>
      </c>
      <c r="CI924" s="62">
        <f t="shared" si="134"/>
        <v>0</v>
      </c>
    </row>
    <row r="925" spans="2:87" ht="20.100000000000001" customHeight="1" x14ac:dyDescent="0.25">
      <c r="B925" s="53"/>
      <c r="C925" s="54"/>
      <c r="D925" s="267"/>
      <c r="E925" s="271"/>
      <c r="F925" s="55"/>
      <c r="G925" s="274"/>
      <c r="H925" s="53"/>
      <c r="I925" s="53"/>
      <c r="J925" s="53"/>
      <c r="K925" s="53"/>
      <c r="L925" s="265"/>
      <c r="M925" s="53"/>
      <c r="N925" s="260"/>
      <c r="O925" s="274"/>
      <c r="P925" s="53"/>
      <c r="Q925" s="263"/>
      <c r="R925" s="263"/>
      <c r="S925" s="179"/>
      <c r="T925" s="195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5"/>
      <c r="AF925" s="53"/>
      <c r="AG925" s="55"/>
      <c r="AH925" s="54"/>
      <c r="AI925" s="53"/>
      <c r="AJ925" s="53"/>
      <c r="AK925" s="208"/>
      <c r="AL925" s="54"/>
      <c r="AM925" s="53"/>
      <c r="AN925" s="206"/>
      <c r="AO925" s="54"/>
      <c r="AP925" s="54"/>
      <c r="AQ925" s="54"/>
      <c r="AR925" s="53"/>
      <c r="AS925" s="185"/>
      <c r="AT925" s="56"/>
      <c r="AU925" s="54"/>
      <c r="AV925" s="190"/>
      <c r="AW925" s="185"/>
      <c r="AX925" s="185"/>
      <c r="AY925" s="182"/>
      <c r="AZ925" s="56"/>
      <c r="BA925" s="56"/>
      <c r="BB925" s="56"/>
      <c r="BC925" s="56" t="str">
        <f t="shared" si="126"/>
        <v/>
      </c>
      <c r="BD925" s="56"/>
      <c r="BE925" s="57"/>
      <c r="BF925" s="56"/>
      <c r="BG925" s="56"/>
      <c r="BH925" s="231"/>
      <c r="BI925" s="197">
        <f t="shared" si="127"/>
        <v>0</v>
      </c>
      <c r="BJ925" s="236"/>
      <c r="BK925" s="56"/>
      <c r="BL925" s="56"/>
      <c r="BM925" s="56"/>
      <c r="BN925" s="223"/>
      <c r="BO925" s="53"/>
      <c r="BP925" s="231"/>
      <c r="BQ925" s="59"/>
      <c r="BR925" s="60"/>
      <c r="BS925" s="59"/>
      <c r="BT925" s="238"/>
      <c r="BU925" s="59"/>
      <c r="BV925" s="58" t="e">
        <f t="shared" si="128"/>
        <v>#DIV/0!</v>
      </c>
      <c r="BW925" s="58" t="e">
        <f t="shared" si="129"/>
        <v>#DIV/0!</v>
      </c>
      <c r="BX925" s="58" t="e">
        <f t="shared" si="130"/>
        <v>#DIV/0!</v>
      </c>
      <c r="BY925" s="53"/>
      <c r="BZ925" s="58"/>
      <c r="CA925" s="61"/>
      <c r="CB925" s="56"/>
      <c r="CC925" s="56"/>
      <c r="CD925" s="56"/>
      <c r="CF925" s="62">
        <f t="shared" si="131"/>
        <v>0</v>
      </c>
      <c r="CG925" s="62">
        <f t="shared" si="132"/>
        <v>0</v>
      </c>
      <c r="CH925" s="173">
        <f t="shared" si="133"/>
        <v>0</v>
      </c>
      <c r="CI925" s="62">
        <f t="shared" si="134"/>
        <v>0</v>
      </c>
    </row>
    <row r="926" spans="2:87" ht="20.100000000000001" customHeight="1" x14ac:dyDescent="0.25">
      <c r="B926" s="53"/>
      <c r="C926" s="54"/>
      <c r="D926" s="267"/>
      <c r="E926" s="271"/>
      <c r="F926" s="55"/>
      <c r="G926" s="274"/>
      <c r="H926" s="53"/>
      <c r="I926" s="53"/>
      <c r="J926" s="53"/>
      <c r="K926" s="53"/>
      <c r="L926" s="265"/>
      <c r="M926" s="53"/>
      <c r="N926" s="260"/>
      <c r="O926" s="274"/>
      <c r="P926" s="53"/>
      <c r="Q926" s="263"/>
      <c r="R926" s="263"/>
      <c r="S926" s="179"/>
      <c r="T926" s="195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5"/>
      <c r="AF926" s="53"/>
      <c r="AG926" s="55"/>
      <c r="AH926" s="54"/>
      <c r="AI926" s="53"/>
      <c r="AJ926" s="53"/>
      <c r="AK926" s="208"/>
      <c r="AL926" s="54"/>
      <c r="AM926" s="53"/>
      <c r="AN926" s="206"/>
      <c r="AO926" s="54"/>
      <c r="AP926" s="54"/>
      <c r="AQ926" s="54"/>
      <c r="AR926" s="53"/>
      <c r="AS926" s="185"/>
      <c r="AT926" s="56"/>
      <c r="AU926" s="54"/>
      <c r="AV926" s="190"/>
      <c r="AW926" s="185"/>
      <c r="AX926" s="185"/>
      <c r="AY926" s="182"/>
      <c r="AZ926" s="56"/>
      <c r="BA926" s="56"/>
      <c r="BB926" s="56"/>
      <c r="BC926" s="56" t="str">
        <f t="shared" si="126"/>
        <v/>
      </c>
      <c r="BD926" s="56"/>
      <c r="BE926" s="57"/>
      <c r="BF926" s="56"/>
      <c r="BG926" s="56"/>
      <c r="BH926" s="231"/>
      <c r="BI926" s="197">
        <f t="shared" si="127"/>
        <v>0</v>
      </c>
      <c r="BJ926" s="236"/>
      <c r="BK926" s="56"/>
      <c r="BL926" s="56"/>
      <c r="BM926" s="56"/>
      <c r="BN926" s="223"/>
      <c r="BO926" s="53"/>
      <c r="BP926" s="231"/>
      <c r="BQ926" s="59"/>
      <c r="BR926" s="60"/>
      <c r="BS926" s="59"/>
      <c r="BT926" s="238"/>
      <c r="BU926" s="59"/>
      <c r="BV926" s="58" t="e">
        <f t="shared" si="128"/>
        <v>#DIV/0!</v>
      </c>
      <c r="BW926" s="58" t="e">
        <f t="shared" si="129"/>
        <v>#DIV/0!</v>
      </c>
      <c r="BX926" s="58" t="e">
        <f t="shared" si="130"/>
        <v>#DIV/0!</v>
      </c>
      <c r="BY926" s="53"/>
      <c r="BZ926" s="58"/>
      <c r="CA926" s="61"/>
      <c r="CB926" s="56"/>
      <c r="CC926" s="56"/>
      <c r="CD926" s="56"/>
      <c r="CF926" s="62">
        <f t="shared" si="131"/>
        <v>0</v>
      </c>
      <c r="CG926" s="62">
        <f t="shared" si="132"/>
        <v>0</v>
      </c>
      <c r="CH926" s="173">
        <f t="shared" si="133"/>
        <v>0</v>
      </c>
      <c r="CI926" s="62">
        <f t="shared" si="134"/>
        <v>0</v>
      </c>
    </row>
    <row r="927" spans="2:87" ht="20.100000000000001" customHeight="1" x14ac:dyDescent="0.25">
      <c r="B927" s="53"/>
      <c r="C927" s="54"/>
      <c r="D927" s="267"/>
      <c r="E927" s="271"/>
      <c r="F927" s="55"/>
      <c r="G927" s="274"/>
      <c r="H927" s="53"/>
      <c r="I927" s="53"/>
      <c r="J927" s="53"/>
      <c r="K927" s="53"/>
      <c r="L927" s="265"/>
      <c r="M927" s="53"/>
      <c r="N927" s="260"/>
      <c r="O927" s="274"/>
      <c r="P927" s="53"/>
      <c r="Q927" s="263"/>
      <c r="R927" s="263"/>
      <c r="S927" s="179"/>
      <c r="T927" s="195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5"/>
      <c r="AF927" s="53"/>
      <c r="AG927" s="55"/>
      <c r="AH927" s="54"/>
      <c r="AI927" s="53"/>
      <c r="AJ927" s="53"/>
      <c r="AK927" s="208"/>
      <c r="AL927" s="54"/>
      <c r="AM927" s="53"/>
      <c r="AN927" s="206"/>
      <c r="AO927" s="54"/>
      <c r="AP927" s="54"/>
      <c r="AQ927" s="54"/>
      <c r="AR927" s="53"/>
      <c r="AS927" s="185"/>
      <c r="AT927" s="56"/>
      <c r="AU927" s="54"/>
      <c r="AV927" s="190"/>
      <c r="AW927" s="185"/>
      <c r="AX927" s="185"/>
      <c r="AY927" s="182"/>
      <c r="AZ927" s="56"/>
      <c r="BA927" s="56"/>
      <c r="BB927" s="56"/>
      <c r="BC927" s="56" t="str">
        <f t="shared" si="126"/>
        <v/>
      </c>
      <c r="BD927" s="56"/>
      <c r="BE927" s="57"/>
      <c r="BF927" s="56"/>
      <c r="BG927" s="56"/>
      <c r="BH927" s="231"/>
      <c r="BI927" s="197">
        <f t="shared" si="127"/>
        <v>0</v>
      </c>
      <c r="BJ927" s="236"/>
      <c r="BK927" s="56"/>
      <c r="BL927" s="56"/>
      <c r="BM927" s="56"/>
      <c r="BN927" s="223"/>
      <c r="BO927" s="53"/>
      <c r="BP927" s="231"/>
      <c r="BQ927" s="59"/>
      <c r="BR927" s="60"/>
      <c r="BS927" s="59"/>
      <c r="BT927" s="238"/>
      <c r="BU927" s="59"/>
      <c r="BV927" s="58" t="e">
        <f t="shared" si="128"/>
        <v>#DIV/0!</v>
      </c>
      <c r="BW927" s="58" t="e">
        <f t="shared" si="129"/>
        <v>#DIV/0!</v>
      </c>
      <c r="BX927" s="58" t="e">
        <f t="shared" si="130"/>
        <v>#DIV/0!</v>
      </c>
      <c r="BY927" s="53"/>
      <c r="BZ927" s="58"/>
      <c r="CA927" s="61"/>
      <c r="CB927" s="56"/>
      <c r="CC927" s="56"/>
      <c r="CD927" s="56"/>
      <c r="CF927" s="62">
        <f t="shared" si="131"/>
        <v>0</v>
      </c>
      <c r="CG927" s="62">
        <f t="shared" si="132"/>
        <v>0</v>
      </c>
      <c r="CH927" s="173">
        <f t="shared" si="133"/>
        <v>0</v>
      </c>
      <c r="CI927" s="62">
        <f t="shared" si="134"/>
        <v>0</v>
      </c>
    </row>
    <row r="928" spans="2:87" ht="20.100000000000001" customHeight="1" x14ac:dyDescent="0.25">
      <c r="B928" s="53"/>
      <c r="C928" s="54"/>
      <c r="D928" s="267"/>
      <c r="E928" s="271"/>
      <c r="F928" s="55"/>
      <c r="G928" s="274"/>
      <c r="H928" s="53"/>
      <c r="I928" s="53"/>
      <c r="J928" s="53"/>
      <c r="K928" s="53"/>
      <c r="L928" s="265"/>
      <c r="M928" s="53"/>
      <c r="N928" s="260"/>
      <c r="O928" s="274"/>
      <c r="P928" s="53"/>
      <c r="Q928" s="263"/>
      <c r="R928" s="263"/>
      <c r="S928" s="179"/>
      <c r="T928" s="195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5"/>
      <c r="AF928" s="53"/>
      <c r="AG928" s="55"/>
      <c r="AH928" s="54"/>
      <c r="AI928" s="53"/>
      <c r="AJ928" s="53"/>
      <c r="AK928" s="208"/>
      <c r="AL928" s="54"/>
      <c r="AM928" s="53"/>
      <c r="AN928" s="206"/>
      <c r="AO928" s="54"/>
      <c r="AP928" s="54"/>
      <c r="AQ928" s="54"/>
      <c r="AR928" s="53"/>
      <c r="AS928" s="185"/>
      <c r="AT928" s="56"/>
      <c r="AU928" s="54"/>
      <c r="AV928" s="190"/>
      <c r="AW928" s="185"/>
      <c r="AX928" s="185"/>
      <c r="AY928" s="182"/>
      <c r="AZ928" s="56"/>
      <c r="BA928" s="56"/>
      <c r="BB928" s="56"/>
      <c r="BC928" s="56" t="str">
        <f t="shared" si="126"/>
        <v/>
      </c>
      <c r="BD928" s="56"/>
      <c r="BE928" s="57"/>
      <c r="BF928" s="56"/>
      <c r="BG928" s="56"/>
      <c r="BH928" s="231"/>
      <c r="BI928" s="197">
        <f t="shared" si="127"/>
        <v>0</v>
      </c>
      <c r="BJ928" s="236"/>
      <c r="BK928" s="56"/>
      <c r="BL928" s="56"/>
      <c r="BM928" s="56"/>
      <c r="BN928" s="223"/>
      <c r="BO928" s="53"/>
      <c r="BP928" s="231"/>
      <c r="BQ928" s="59"/>
      <c r="BR928" s="60"/>
      <c r="BS928" s="59"/>
      <c r="BT928" s="238"/>
      <c r="BU928" s="59"/>
      <c r="BV928" s="58" t="e">
        <f t="shared" si="128"/>
        <v>#DIV/0!</v>
      </c>
      <c r="BW928" s="58" t="e">
        <f t="shared" si="129"/>
        <v>#DIV/0!</v>
      </c>
      <c r="BX928" s="58" t="e">
        <f t="shared" si="130"/>
        <v>#DIV/0!</v>
      </c>
      <c r="BY928" s="53"/>
      <c r="BZ928" s="58"/>
      <c r="CA928" s="61"/>
      <c r="CB928" s="56"/>
      <c r="CC928" s="56"/>
      <c r="CD928" s="56"/>
      <c r="CF928" s="62">
        <f t="shared" si="131"/>
        <v>0</v>
      </c>
      <c r="CG928" s="62">
        <f t="shared" si="132"/>
        <v>0</v>
      </c>
      <c r="CH928" s="173">
        <f t="shared" si="133"/>
        <v>0</v>
      </c>
      <c r="CI928" s="62">
        <f t="shared" si="134"/>
        <v>0</v>
      </c>
    </row>
    <row r="929" spans="2:87" ht="20.100000000000001" customHeight="1" x14ac:dyDescent="0.25">
      <c r="B929" s="53"/>
      <c r="C929" s="54"/>
      <c r="D929" s="267"/>
      <c r="E929" s="271"/>
      <c r="F929" s="55"/>
      <c r="G929" s="274"/>
      <c r="H929" s="53"/>
      <c r="I929" s="53"/>
      <c r="J929" s="53"/>
      <c r="K929" s="53"/>
      <c r="L929" s="265"/>
      <c r="M929" s="53"/>
      <c r="N929" s="260"/>
      <c r="O929" s="274"/>
      <c r="P929" s="53"/>
      <c r="Q929" s="263"/>
      <c r="R929" s="263"/>
      <c r="S929" s="179"/>
      <c r="T929" s="195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5"/>
      <c r="AF929" s="53"/>
      <c r="AG929" s="55"/>
      <c r="AH929" s="54"/>
      <c r="AI929" s="53"/>
      <c r="AJ929" s="53"/>
      <c r="AK929" s="208"/>
      <c r="AL929" s="54"/>
      <c r="AM929" s="53"/>
      <c r="AN929" s="206"/>
      <c r="AO929" s="54"/>
      <c r="AP929" s="54"/>
      <c r="AQ929" s="54"/>
      <c r="AR929" s="53"/>
      <c r="AS929" s="185"/>
      <c r="AT929" s="56"/>
      <c r="AU929" s="54"/>
      <c r="AV929" s="190"/>
      <c r="AW929" s="185"/>
      <c r="AX929" s="185"/>
      <c r="AY929" s="182"/>
      <c r="AZ929" s="56"/>
      <c r="BA929" s="56"/>
      <c r="BB929" s="56"/>
      <c r="BC929" s="56" t="str">
        <f t="shared" si="126"/>
        <v/>
      </c>
      <c r="BD929" s="56"/>
      <c r="BE929" s="57"/>
      <c r="BF929" s="56"/>
      <c r="BG929" s="56"/>
      <c r="BH929" s="231"/>
      <c r="BI929" s="197">
        <f t="shared" si="127"/>
        <v>0</v>
      </c>
      <c r="BJ929" s="236"/>
      <c r="BK929" s="56"/>
      <c r="BL929" s="56"/>
      <c r="BM929" s="56"/>
      <c r="BN929" s="223"/>
      <c r="BO929" s="53"/>
      <c r="BP929" s="231"/>
      <c r="BQ929" s="59"/>
      <c r="BR929" s="60"/>
      <c r="BS929" s="59"/>
      <c r="BT929" s="238"/>
      <c r="BU929" s="59"/>
      <c r="BV929" s="58" t="e">
        <f t="shared" si="128"/>
        <v>#DIV/0!</v>
      </c>
      <c r="BW929" s="58" t="e">
        <f t="shared" si="129"/>
        <v>#DIV/0!</v>
      </c>
      <c r="BX929" s="58" t="e">
        <f t="shared" si="130"/>
        <v>#DIV/0!</v>
      </c>
      <c r="BY929" s="53"/>
      <c r="BZ929" s="58"/>
      <c r="CA929" s="61"/>
      <c r="CB929" s="56"/>
      <c r="CC929" s="56"/>
      <c r="CD929" s="56"/>
      <c r="CF929" s="62">
        <f t="shared" si="131"/>
        <v>0</v>
      </c>
      <c r="CG929" s="62">
        <f t="shared" si="132"/>
        <v>0</v>
      </c>
      <c r="CH929" s="173">
        <f t="shared" si="133"/>
        <v>0</v>
      </c>
      <c r="CI929" s="62">
        <f t="shared" si="134"/>
        <v>0</v>
      </c>
    </row>
    <row r="930" spans="2:87" ht="20.100000000000001" customHeight="1" x14ac:dyDescent="0.25">
      <c r="B930" s="53"/>
      <c r="C930" s="54"/>
      <c r="D930" s="267"/>
      <c r="E930" s="271"/>
      <c r="F930" s="55"/>
      <c r="G930" s="274"/>
      <c r="H930" s="53"/>
      <c r="I930" s="53"/>
      <c r="J930" s="53"/>
      <c r="K930" s="53"/>
      <c r="L930" s="265"/>
      <c r="M930" s="53"/>
      <c r="N930" s="260"/>
      <c r="O930" s="274"/>
      <c r="P930" s="53"/>
      <c r="Q930" s="263"/>
      <c r="R930" s="263"/>
      <c r="S930" s="179"/>
      <c r="T930" s="195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5"/>
      <c r="AF930" s="53"/>
      <c r="AG930" s="55"/>
      <c r="AH930" s="54"/>
      <c r="AI930" s="53"/>
      <c r="AJ930" s="53"/>
      <c r="AK930" s="208"/>
      <c r="AL930" s="54"/>
      <c r="AM930" s="53"/>
      <c r="AN930" s="206"/>
      <c r="AO930" s="54"/>
      <c r="AP930" s="54"/>
      <c r="AQ930" s="54"/>
      <c r="AR930" s="53"/>
      <c r="AS930" s="185"/>
      <c r="AT930" s="56"/>
      <c r="AU930" s="54"/>
      <c r="AV930" s="190"/>
      <c r="AW930" s="185"/>
      <c r="AX930" s="185"/>
      <c r="AY930" s="182"/>
      <c r="AZ930" s="56"/>
      <c r="BA930" s="56"/>
      <c r="BB930" s="56"/>
      <c r="BC930" s="56" t="str">
        <f t="shared" si="126"/>
        <v/>
      </c>
      <c r="BD930" s="56"/>
      <c r="BE930" s="57"/>
      <c r="BF930" s="56"/>
      <c r="BG930" s="56"/>
      <c r="BH930" s="231"/>
      <c r="BI930" s="197">
        <f t="shared" si="127"/>
        <v>0</v>
      </c>
      <c r="BJ930" s="236"/>
      <c r="BK930" s="56"/>
      <c r="BL930" s="56"/>
      <c r="BM930" s="56"/>
      <c r="BN930" s="223"/>
      <c r="BO930" s="53"/>
      <c r="BP930" s="231"/>
      <c r="BQ930" s="59"/>
      <c r="BR930" s="60"/>
      <c r="BS930" s="59"/>
      <c r="BT930" s="238"/>
      <c r="BU930" s="59"/>
      <c r="BV930" s="58" t="e">
        <f t="shared" si="128"/>
        <v>#DIV/0!</v>
      </c>
      <c r="BW930" s="58" t="e">
        <f t="shared" si="129"/>
        <v>#DIV/0!</v>
      </c>
      <c r="BX930" s="58" t="e">
        <f t="shared" si="130"/>
        <v>#DIV/0!</v>
      </c>
      <c r="BY930" s="53"/>
      <c r="BZ930" s="58"/>
      <c r="CA930" s="61"/>
      <c r="CB930" s="56"/>
      <c r="CC930" s="56"/>
      <c r="CD930" s="56"/>
      <c r="CF930" s="62">
        <f t="shared" si="131"/>
        <v>0</v>
      </c>
      <c r="CG930" s="62">
        <f t="shared" si="132"/>
        <v>0</v>
      </c>
      <c r="CH930" s="173">
        <f t="shared" si="133"/>
        <v>0</v>
      </c>
      <c r="CI930" s="62">
        <f t="shared" si="134"/>
        <v>0</v>
      </c>
    </row>
    <row r="931" spans="2:87" ht="20.100000000000001" customHeight="1" x14ac:dyDescent="0.25">
      <c r="B931" s="53"/>
      <c r="C931" s="54"/>
      <c r="D931" s="267"/>
      <c r="E931" s="271"/>
      <c r="F931" s="55"/>
      <c r="G931" s="274"/>
      <c r="H931" s="53"/>
      <c r="I931" s="53"/>
      <c r="J931" s="53"/>
      <c r="K931" s="53"/>
      <c r="L931" s="265"/>
      <c r="M931" s="53"/>
      <c r="N931" s="260"/>
      <c r="O931" s="274"/>
      <c r="P931" s="53"/>
      <c r="Q931" s="263"/>
      <c r="R931" s="263"/>
      <c r="S931" s="179"/>
      <c r="T931" s="195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5"/>
      <c r="AF931" s="53"/>
      <c r="AG931" s="55"/>
      <c r="AH931" s="54"/>
      <c r="AI931" s="53"/>
      <c r="AJ931" s="53"/>
      <c r="AK931" s="208"/>
      <c r="AL931" s="54"/>
      <c r="AM931" s="53"/>
      <c r="AN931" s="206"/>
      <c r="AO931" s="54"/>
      <c r="AP931" s="54"/>
      <c r="AQ931" s="54"/>
      <c r="AR931" s="53"/>
      <c r="AS931" s="185"/>
      <c r="AT931" s="56"/>
      <c r="AU931" s="54"/>
      <c r="AV931" s="190"/>
      <c r="AW931" s="185"/>
      <c r="AX931" s="185"/>
      <c r="AY931" s="182"/>
      <c r="AZ931" s="56"/>
      <c r="BA931" s="56"/>
      <c r="BB931" s="56"/>
      <c r="BC931" s="56" t="str">
        <f t="shared" si="126"/>
        <v/>
      </c>
      <c r="BD931" s="56"/>
      <c r="BE931" s="57"/>
      <c r="BF931" s="56"/>
      <c r="BG931" s="56"/>
      <c r="BH931" s="231"/>
      <c r="BI931" s="197">
        <f t="shared" si="127"/>
        <v>0</v>
      </c>
      <c r="BJ931" s="236"/>
      <c r="BK931" s="56"/>
      <c r="BL931" s="56"/>
      <c r="BM931" s="56"/>
      <c r="BN931" s="223"/>
      <c r="BO931" s="53"/>
      <c r="BP931" s="231"/>
      <c r="BQ931" s="59"/>
      <c r="BR931" s="60"/>
      <c r="BS931" s="59"/>
      <c r="BT931" s="238"/>
      <c r="BU931" s="59"/>
      <c r="BV931" s="58" t="e">
        <f t="shared" si="128"/>
        <v>#DIV/0!</v>
      </c>
      <c r="BW931" s="58" t="e">
        <f t="shared" si="129"/>
        <v>#DIV/0!</v>
      </c>
      <c r="BX931" s="58" t="e">
        <f t="shared" si="130"/>
        <v>#DIV/0!</v>
      </c>
      <c r="BY931" s="53"/>
      <c r="BZ931" s="58"/>
      <c r="CA931" s="61"/>
      <c r="CB931" s="56"/>
      <c r="CC931" s="56"/>
      <c r="CD931" s="56"/>
      <c r="CF931" s="62">
        <f t="shared" si="131"/>
        <v>0</v>
      </c>
      <c r="CG931" s="62">
        <f t="shared" si="132"/>
        <v>0</v>
      </c>
      <c r="CH931" s="173">
        <f t="shared" si="133"/>
        <v>0</v>
      </c>
      <c r="CI931" s="62">
        <f t="shared" si="134"/>
        <v>0</v>
      </c>
    </row>
    <row r="932" spans="2:87" ht="20.100000000000001" customHeight="1" x14ac:dyDescent="0.25">
      <c r="B932" s="53"/>
      <c r="C932" s="54"/>
      <c r="D932" s="267"/>
      <c r="E932" s="271"/>
      <c r="F932" s="55"/>
      <c r="G932" s="274"/>
      <c r="H932" s="53"/>
      <c r="I932" s="53"/>
      <c r="J932" s="53"/>
      <c r="K932" s="53"/>
      <c r="L932" s="265"/>
      <c r="M932" s="53"/>
      <c r="N932" s="260"/>
      <c r="O932" s="274"/>
      <c r="P932" s="53"/>
      <c r="Q932" s="263"/>
      <c r="R932" s="263"/>
      <c r="S932" s="179"/>
      <c r="T932" s="195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5"/>
      <c r="AF932" s="53"/>
      <c r="AG932" s="55"/>
      <c r="AH932" s="54"/>
      <c r="AI932" s="53"/>
      <c r="AJ932" s="53"/>
      <c r="AK932" s="208"/>
      <c r="AL932" s="54"/>
      <c r="AM932" s="53"/>
      <c r="AN932" s="206"/>
      <c r="AO932" s="54"/>
      <c r="AP932" s="54"/>
      <c r="AQ932" s="54"/>
      <c r="AR932" s="53"/>
      <c r="AS932" s="185"/>
      <c r="AT932" s="56"/>
      <c r="AU932" s="54"/>
      <c r="AV932" s="190"/>
      <c r="AW932" s="185"/>
      <c r="AX932" s="185"/>
      <c r="AY932" s="182"/>
      <c r="AZ932" s="56"/>
      <c r="BA932" s="56"/>
      <c r="BB932" s="56"/>
      <c r="BC932" s="56" t="str">
        <f t="shared" si="126"/>
        <v/>
      </c>
      <c r="BD932" s="56"/>
      <c r="BE932" s="57"/>
      <c r="BF932" s="56"/>
      <c r="BG932" s="56"/>
      <c r="BH932" s="231"/>
      <c r="BI932" s="197">
        <f t="shared" si="127"/>
        <v>0</v>
      </c>
      <c r="BJ932" s="236"/>
      <c r="BK932" s="56"/>
      <c r="BL932" s="56"/>
      <c r="BM932" s="56"/>
      <c r="BN932" s="223"/>
      <c r="BO932" s="53"/>
      <c r="BP932" s="231"/>
      <c r="BQ932" s="59"/>
      <c r="BR932" s="60"/>
      <c r="BS932" s="59"/>
      <c r="BT932" s="238"/>
      <c r="BU932" s="59"/>
      <c r="BV932" s="58" t="e">
        <f t="shared" si="128"/>
        <v>#DIV/0!</v>
      </c>
      <c r="BW932" s="58" t="e">
        <f t="shared" si="129"/>
        <v>#DIV/0!</v>
      </c>
      <c r="BX932" s="58" t="e">
        <f t="shared" si="130"/>
        <v>#DIV/0!</v>
      </c>
      <c r="BY932" s="53"/>
      <c r="BZ932" s="58"/>
      <c r="CA932" s="61"/>
      <c r="CB932" s="56"/>
      <c r="CC932" s="56"/>
      <c r="CD932" s="56"/>
      <c r="CF932" s="62">
        <f t="shared" si="131"/>
        <v>0</v>
      </c>
      <c r="CG932" s="62">
        <f t="shared" si="132"/>
        <v>0</v>
      </c>
      <c r="CH932" s="173">
        <f t="shared" si="133"/>
        <v>0</v>
      </c>
      <c r="CI932" s="62">
        <f t="shared" si="134"/>
        <v>0</v>
      </c>
    </row>
    <row r="933" spans="2:87" ht="20.100000000000001" customHeight="1" x14ac:dyDescent="0.25">
      <c r="B933" s="53"/>
      <c r="C933" s="54"/>
      <c r="D933" s="267"/>
      <c r="E933" s="271"/>
      <c r="F933" s="55"/>
      <c r="G933" s="274"/>
      <c r="H933" s="53"/>
      <c r="I933" s="53"/>
      <c r="J933" s="53"/>
      <c r="K933" s="53"/>
      <c r="L933" s="265"/>
      <c r="M933" s="53"/>
      <c r="N933" s="260"/>
      <c r="O933" s="274"/>
      <c r="P933" s="53"/>
      <c r="Q933" s="263"/>
      <c r="R933" s="263"/>
      <c r="S933" s="179"/>
      <c r="T933" s="195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5"/>
      <c r="AF933" s="53"/>
      <c r="AG933" s="55"/>
      <c r="AH933" s="54"/>
      <c r="AI933" s="53"/>
      <c r="AJ933" s="53"/>
      <c r="AK933" s="208"/>
      <c r="AL933" s="54"/>
      <c r="AM933" s="53"/>
      <c r="AN933" s="206"/>
      <c r="AO933" s="54"/>
      <c r="AP933" s="54"/>
      <c r="AQ933" s="54"/>
      <c r="AR933" s="53"/>
      <c r="AS933" s="185"/>
      <c r="AT933" s="56"/>
      <c r="AU933" s="54"/>
      <c r="AV933" s="190"/>
      <c r="AW933" s="185"/>
      <c r="AX933" s="185"/>
      <c r="AY933" s="182"/>
      <c r="AZ933" s="56"/>
      <c r="BA933" s="56"/>
      <c r="BB933" s="56"/>
      <c r="BC933" s="56" t="str">
        <f t="shared" si="126"/>
        <v/>
      </c>
      <c r="BD933" s="56"/>
      <c r="BE933" s="57"/>
      <c r="BF933" s="56"/>
      <c r="BG933" s="56"/>
      <c r="BH933" s="231"/>
      <c r="BI933" s="197">
        <f t="shared" si="127"/>
        <v>0</v>
      </c>
      <c r="BJ933" s="236"/>
      <c r="BK933" s="56"/>
      <c r="BL933" s="56"/>
      <c r="BM933" s="56"/>
      <c r="BN933" s="223"/>
      <c r="BO933" s="53"/>
      <c r="BP933" s="231"/>
      <c r="BQ933" s="59"/>
      <c r="BR933" s="60"/>
      <c r="BS933" s="59"/>
      <c r="BT933" s="238"/>
      <c r="BU933" s="59"/>
      <c r="BV933" s="58" t="e">
        <f t="shared" si="128"/>
        <v>#DIV/0!</v>
      </c>
      <c r="BW933" s="58" t="e">
        <f t="shared" si="129"/>
        <v>#DIV/0!</v>
      </c>
      <c r="BX933" s="58" t="e">
        <f t="shared" si="130"/>
        <v>#DIV/0!</v>
      </c>
      <c r="BY933" s="53"/>
      <c r="BZ933" s="58"/>
      <c r="CA933" s="61"/>
      <c r="CB933" s="56"/>
      <c r="CC933" s="56"/>
      <c r="CD933" s="56"/>
      <c r="CF933" s="62">
        <f t="shared" si="131"/>
        <v>0</v>
      </c>
      <c r="CG933" s="62">
        <f t="shared" si="132"/>
        <v>0</v>
      </c>
      <c r="CH933" s="173">
        <f t="shared" si="133"/>
        <v>0</v>
      </c>
      <c r="CI933" s="62">
        <f t="shared" si="134"/>
        <v>0</v>
      </c>
    </row>
    <row r="934" spans="2:87" ht="20.100000000000001" customHeight="1" x14ac:dyDescent="0.25">
      <c r="B934" s="53"/>
      <c r="C934" s="54"/>
      <c r="D934" s="267"/>
      <c r="E934" s="271"/>
      <c r="F934" s="55"/>
      <c r="G934" s="274"/>
      <c r="H934" s="53"/>
      <c r="I934" s="53"/>
      <c r="J934" s="53"/>
      <c r="K934" s="53"/>
      <c r="L934" s="265"/>
      <c r="M934" s="53"/>
      <c r="N934" s="260"/>
      <c r="O934" s="274"/>
      <c r="P934" s="53"/>
      <c r="Q934" s="263"/>
      <c r="R934" s="263"/>
      <c r="S934" s="179"/>
      <c r="T934" s="195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5"/>
      <c r="AF934" s="53"/>
      <c r="AG934" s="55"/>
      <c r="AH934" s="54"/>
      <c r="AI934" s="53"/>
      <c r="AJ934" s="53"/>
      <c r="AK934" s="208"/>
      <c r="AL934" s="54"/>
      <c r="AM934" s="53"/>
      <c r="AN934" s="206"/>
      <c r="AO934" s="54"/>
      <c r="AP934" s="54"/>
      <c r="AQ934" s="54"/>
      <c r="AR934" s="53"/>
      <c r="AS934" s="185"/>
      <c r="AT934" s="56"/>
      <c r="AU934" s="54"/>
      <c r="AV934" s="190"/>
      <c r="AW934" s="185"/>
      <c r="AX934" s="185"/>
      <c r="AY934" s="182"/>
      <c r="AZ934" s="56"/>
      <c r="BA934" s="56"/>
      <c r="BB934" s="56"/>
      <c r="BC934" s="56" t="str">
        <f t="shared" si="126"/>
        <v/>
      </c>
      <c r="BD934" s="56"/>
      <c r="BE934" s="57"/>
      <c r="BF934" s="56"/>
      <c r="BG934" s="56"/>
      <c r="BH934" s="231"/>
      <c r="BI934" s="197">
        <f t="shared" si="127"/>
        <v>0</v>
      </c>
      <c r="BJ934" s="236"/>
      <c r="BK934" s="56"/>
      <c r="BL934" s="56"/>
      <c r="BM934" s="56"/>
      <c r="BN934" s="223"/>
      <c r="BO934" s="53"/>
      <c r="BP934" s="231"/>
      <c r="BQ934" s="59"/>
      <c r="BR934" s="60"/>
      <c r="BS934" s="59"/>
      <c r="BT934" s="238"/>
      <c r="BU934" s="59"/>
      <c r="BV934" s="58" t="e">
        <f t="shared" si="128"/>
        <v>#DIV/0!</v>
      </c>
      <c r="BW934" s="58" t="e">
        <f t="shared" si="129"/>
        <v>#DIV/0!</v>
      </c>
      <c r="BX934" s="58" t="e">
        <f t="shared" si="130"/>
        <v>#DIV/0!</v>
      </c>
      <c r="BY934" s="53"/>
      <c r="BZ934" s="58"/>
      <c r="CA934" s="61"/>
      <c r="CB934" s="56"/>
      <c r="CC934" s="56"/>
      <c r="CD934" s="56"/>
      <c r="CF934" s="62">
        <f t="shared" si="131"/>
        <v>0</v>
      </c>
      <c r="CG934" s="62">
        <f t="shared" si="132"/>
        <v>0</v>
      </c>
      <c r="CH934" s="173">
        <f t="shared" si="133"/>
        <v>0</v>
      </c>
      <c r="CI934" s="62">
        <f t="shared" si="134"/>
        <v>0</v>
      </c>
    </row>
    <row r="935" spans="2:87" ht="20.100000000000001" customHeight="1" x14ac:dyDescent="0.25">
      <c r="B935" s="53"/>
      <c r="C935" s="54"/>
      <c r="D935" s="267"/>
      <c r="E935" s="271"/>
      <c r="F935" s="55"/>
      <c r="G935" s="274"/>
      <c r="H935" s="53"/>
      <c r="I935" s="53"/>
      <c r="J935" s="53"/>
      <c r="K935" s="53"/>
      <c r="L935" s="265"/>
      <c r="M935" s="53"/>
      <c r="N935" s="260"/>
      <c r="O935" s="274"/>
      <c r="P935" s="53"/>
      <c r="Q935" s="263"/>
      <c r="R935" s="263"/>
      <c r="S935" s="179"/>
      <c r="T935" s="195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5"/>
      <c r="AF935" s="53"/>
      <c r="AG935" s="55"/>
      <c r="AH935" s="54"/>
      <c r="AI935" s="53"/>
      <c r="AJ935" s="53"/>
      <c r="AK935" s="208"/>
      <c r="AL935" s="54"/>
      <c r="AM935" s="53"/>
      <c r="AN935" s="206"/>
      <c r="AO935" s="54"/>
      <c r="AP935" s="54"/>
      <c r="AQ935" s="54"/>
      <c r="AR935" s="53"/>
      <c r="AS935" s="185"/>
      <c r="AT935" s="56"/>
      <c r="AU935" s="54"/>
      <c r="AV935" s="190"/>
      <c r="AW935" s="185"/>
      <c r="AX935" s="185"/>
      <c r="AY935" s="182"/>
      <c r="AZ935" s="56"/>
      <c r="BA935" s="56"/>
      <c r="BB935" s="56"/>
      <c r="BC935" s="56" t="str">
        <f t="shared" si="126"/>
        <v/>
      </c>
      <c r="BD935" s="56"/>
      <c r="BE935" s="57"/>
      <c r="BF935" s="56"/>
      <c r="BG935" s="56"/>
      <c r="BH935" s="231"/>
      <c r="BI935" s="197">
        <f t="shared" si="127"/>
        <v>0</v>
      </c>
      <c r="BJ935" s="236"/>
      <c r="BK935" s="56"/>
      <c r="BL935" s="56"/>
      <c r="BM935" s="56"/>
      <c r="BN935" s="223"/>
      <c r="BO935" s="53"/>
      <c r="BP935" s="231"/>
      <c r="BQ935" s="59"/>
      <c r="BR935" s="60"/>
      <c r="BS935" s="59"/>
      <c r="BT935" s="238"/>
      <c r="BU935" s="59"/>
      <c r="BV935" s="58" t="e">
        <f t="shared" si="128"/>
        <v>#DIV/0!</v>
      </c>
      <c r="BW935" s="58" t="e">
        <f t="shared" si="129"/>
        <v>#DIV/0!</v>
      </c>
      <c r="BX935" s="58" t="e">
        <f t="shared" si="130"/>
        <v>#DIV/0!</v>
      </c>
      <c r="BY935" s="53"/>
      <c r="BZ935" s="58"/>
      <c r="CA935" s="61"/>
      <c r="CB935" s="56"/>
      <c r="CC935" s="56"/>
      <c r="CD935" s="56"/>
      <c r="CF935" s="62">
        <f t="shared" si="131"/>
        <v>0</v>
      </c>
      <c r="CG935" s="62">
        <f t="shared" si="132"/>
        <v>0</v>
      </c>
      <c r="CH935" s="173">
        <f t="shared" si="133"/>
        <v>0</v>
      </c>
      <c r="CI935" s="62">
        <f t="shared" si="134"/>
        <v>0</v>
      </c>
    </row>
    <row r="936" spans="2:87" ht="20.100000000000001" customHeight="1" x14ac:dyDescent="0.25">
      <c r="B936" s="53"/>
      <c r="C936" s="54"/>
      <c r="D936" s="267"/>
      <c r="E936" s="271"/>
      <c r="F936" s="55"/>
      <c r="G936" s="274"/>
      <c r="H936" s="53"/>
      <c r="I936" s="53"/>
      <c r="J936" s="53"/>
      <c r="K936" s="53"/>
      <c r="L936" s="265"/>
      <c r="M936" s="53"/>
      <c r="N936" s="260"/>
      <c r="O936" s="274"/>
      <c r="P936" s="53"/>
      <c r="Q936" s="263"/>
      <c r="R936" s="263"/>
      <c r="S936" s="179"/>
      <c r="T936" s="195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5"/>
      <c r="AF936" s="53"/>
      <c r="AG936" s="55"/>
      <c r="AH936" s="54"/>
      <c r="AI936" s="53"/>
      <c r="AJ936" s="53"/>
      <c r="AK936" s="208"/>
      <c r="AL936" s="54"/>
      <c r="AM936" s="53"/>
      <c r="AN936" s="206"/>
      <c r="AO936" s="54"/>
      <c r="AP936" s="54"/>
      <c r="AQ936" s="54"/>
      <c r="AR936" s="53"/>
      <c r="AS936" s="185"/>
      <c r="AT936" s="56"/>
      <c r="AU936" s="54"/>
      <c r="AV936" s="190"/>
      <c r="AW936" s="185"/>
      <c r="AX936" s="185"/>
      <c r="AY936" s="182"/>
      <c r="AZ936" s="56"/>
      <c r="BA936" s="56"/>
      <c r="BB936" s="56"/>
      <c r="BC936" s="56" t="str">
        <f t="shared" si="126"/>
        <v/>
      </c>
      <c r="BD936" s="56"/>
      <c r="BE936" s="57"/>
      <c r="BF936" s="56"/>
      <c r="BG936" s="56"/>
      <c r="BH936" s="231"/>
      <c r="BI936" s="197">
        <f t="shared" si="127"/>
        <v>0</v>
      </c>
      <c r="BJ936" s="236"/>
      <c r="BK936" s="56"/>
      <c r="BL936" s="56"/>
      <c r="BM936" s="56"/>
      <c r="BN936" s="223"/>
      <c r="BO936" s="53"/>
      <c r="BP936" s="231"/>
      <c r="BQ936" s="59"/>
      <c r="BR936" s="60"/>
      <c r="BS936" s="59"/>
      <c r="BT936" s="238"/>
      <c r="BU936" s="59"/>
      <c r="BV936" s="58" t="e">
        <f t="shared" si="128"/>
        <v>#DIV/0!</v>
      </c>
      <c r="BW936" s="58" t="e">
        <f t="shared" si="129"/>
        <v>#DIV/0!</v>
      </c>
      <c r="BX936" s="58" t="e">
        <f t="shared" si="130"/>
        <v>#DIV/0!</v>
      </c>
      <c r="BY936" s="53"/>
      <c r="BZ936" s="58"/>
      <c r="CA936" s="61"/>
      <c r="CB936" s="56"/>
      <c r="CC936" s="56"/>
      <c r="CD936" s="56"/>
      <c r="CF936" s="62">
        <f t="shared" si="131"/>
        <v>0</v>
      </c>
      <c r="CG936" s="62">
        <f t="shared" si="132"/>
        <v>0</v>
      </c>
      <c r="CH936" s="173">
        <f t="shared" si="133"/>
        <v>0</v>
      </c>
      <c r="CI936" s="62">
        <f t="shared" si="134"/>
        <v>0</v>
      </c>
    </row>
    <row r="937" spans="2:87" ht="20.100000000000001" customHeight="1" x14ac:dyDescent="0.25">
      <c r="B937" s="53"/>
      <c r="C937" s="54"/>
      <c r="D937" s="267"/>
      <c r="E937" s="271"/>
      <c r="F937" s="55"/>
      <c r="G937" s="274"/>
      <c r="H937" s="53"/>
      <c r="I937" s="53"/>
      <c r="J937" s="53"/>
      <c r="K937" s="53"/>
      <c r="L937" s="265"/>
      <c r="M937" s="53"/>
      <c r="N937" s="260"/>
      <c r="O937" s="274"/>
      <c r="P937" s="53"/>
      <c r="Q937" s="263"/>
      <c r="R937" s="263"/>
      <c r="S937" s="179"/>
      <c r="T937" s="195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5"/>
      <c r="AF937" s="53"/>
      <c r="AG937" s="55"/>
      <c r="AH937" s="54"/>
      <c r="AI937" s="53"/>
      <c r="AJ937" s="53"/>
      <c r="AK937" s="208"/>
      <c r="AL937" s="54"/>
      <c r="AM937" s="53"/>
      <c r="AN937" s="206"/>
      <c r="AO937" s="54"/>
      <c r="AP937" s="54"/>
      <c r="AQ937" s="54"/>
      <c r="AR937" s="53"/>
      <c r="AS937" s="185"/>
      <c r="AT937" s="56"/>
      <c r="AU937" s="54"/>
      <c r="AV937" s="190"/>
      <c r="AW937" s="185"/>
      <c r="AX937" s="185"/>
      <c r="AY937" s="182"/>
      <c r="AZ937" s="56"/>
      <c r="BA937" s="56"/>
      <c r="BB937" s="56"/>
      <c r="BC937" s="56" t="str">
        <f t="shared" si="126"/>
        <v/>
      </c>
      <c r="BD937" s="56"/>
      <c r="BE937" s="57"/>
      <c r="BF937" s="56"/>
      <c r="BG937" s="56"/>
      <c r="BH937" s="231"/>
      <c r="BI937" s="197">
        <f t="shared" si="127"/>
        <v>0</v>
      </c>
      <c r="BJ937" s="236"/>
      <c r="BK937" s="56"/>
      <c r="BL937" s="56"/>
      <c r="BM937" s="56"/>
      <c r="BN937" s="223"/>
      <c r="BO937" s="53"/>
      <c r="BP937" s="231"/>
      <c r="BQ937" s="59"/>
      <c r="BR937" s="60"/>
      <c r="BS937" s="59"/>
      <c r="BT937" s="238"/>
      <c r="BU937" s="59"/>
      <c r="BV937" s="58" t="e">
        <f t="shared" si="128"/>
        <v>#DIV/0!</v>
      </c>
      <c r="BW937" s="58" t="e">
        <f t="shared" si="129"/>
        <v>#DIV/0!</v>
      </c>
      <c r="BX937" s="58" t="e">
        <f t="shared" si="130"/>
        <v>#DIV/0!</v>
      </c>
      <c r="BY937" s="53"/>
      <c r="BZ937" s="58"/>
      <c r="CA937" s="61"/>
      <c r="CB937" s="56"/>
      <c r="CC937" s="56"/>
      <c r="CD937" s="56"/>
      <c r="CF937" s="62">
        <f t="shared" si="131"/>
        <v>0</v>
      </c>
      <c r="CG937" s="62">
        <f t="shared" si="132"/>
        <v>0</v>
      </c>
      <c r="CH937" s="173">
        <f t="shared" si="133"/>
        <v>0</v>
      </c>
      <c r="CI937" s="62">
        <f t="shared" si="134"/>
        <v>0</v>
      </c>
    </row>
    <row r="938" spans="2:87" ht="20.100000000000001" customHeight="1" x14ac:dyDescent="0.25">
      <c r="B938" s="53"/>
      <c r="C938" s="54"/>
      <c r="D938" s="267"/>
      <c r="E938" s="271"/>
      <c r="F938" s="55"/>
      <c r="G938" s="274"/>
      <c r="H938" s="53"/>
      <c r="I938" s="53"/>
      <c r="J938" s="53"/>
      <c r="K938" s="53"/>
      <c r="L938" s="265"/>
      <c r="M938" s="53"/>
      <c r="N938" s="260"/>
      <c r="O938" s="274"/>
      <c r="P938" s="53"/>
      <c r="Q938" s="263"/>
      <c r="R938" s="263"/>
      <c r="S938" s="179"/>
      <c r="T938" s="195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5"/>
      <c r="AF938" s="53"/>
      <c r="AG938" s="55"/>
      <c r="AH938" s="54"/>
      <c r="AI938" s="53"/>
      <c r="AJ938" s="53"/>
      <c r="AK938" s="208"/>
      <c r="AL938" s="54"/>
      <c r="AM938" s="53"/>
      <c r="AN938" s="206"/>
      <c r="AO938" s="54"/>
      <c r="AP938" s="54"/>
      <c r="AQ938" s="54"/>
      <c r="AR938" s="53"/>
      <c r="AS938" s="185"/>
      <c r="AT938" s="56"/>
      <c r="AU938" s="54"/>
      <c r="AV938" s="190"/>
      <c r="AW938" s="185"/>
      <c r="AX938" s="185"/>
      <c r="AY938" s="182"/>
      <c r="AZ938" s="56"/>
      <c r="BA938" s="56"/>
      <c r="BB938" s="56"/>
      <c r="BC938" s="56" t="str">
        <f t="shared" si="126"/>
        <v/>
      </c>
      <c r="BD938" s="56"/>
      <c r="BE938" s="57"/>
      <c r="BF938" s="56"/>
      <c r="BG938" s="56"/>
      <c r="BH938" s="231"/>
      <c r="BI938" s="197">
        <f t="shared" si="127"/>
        <v>0</v>
      </c>
      <c r="BJ938" s="236"/>
      <c r="BK938" s="56"/>
      <c r="BL938" s="56"/>
      <c r="BM938" s="56"/>
      <c r="BN938" s="223"/>
      <c r="BO938" s="53"/>
      <c r="BP938" s="231"/>
      <c r="BQ938" s="59"/>
      <c r="BR938" s="60"/>
      <c r="BS938" s="59"/>
      <c r="BT938" s="238"/>
      <c r="BU938" s="59"/>
      <c r="BV938" s="58" t="e">
        <f t="shared" si="128"/>
        <v>#DIV/0!</v>
      </c>
      <c r="BW938" s="58" t="e">
        <f t="shared" si="129"/>
        <v>#DIV/0!</v>
      </c>
      <c r="BX938" s="58" t="e">
        <f t="shared" si="130"/>
        <v>#DIV/0!</v>
      </c>
      <c r="BY938" s="53"/>
      <c r="BZ938" s="58"/>
      <c r="CA938" s="61"/>
      <c r="CB938" s="56"/>
      <c r="CC938" s="56"/>
      <c r="CD938" s="56"/>
      <c r="CF938" s="62">
        <f t="shared" si="131"/>
        <v>0</v>
      </c>
      <c r="CG938" s="62">
        <f t="shared" si="132"/>
        <v>0</v>
      </c>
      <c r="CH938" s="173">
        <f t="shared" si="133"/>
        <v>0</v>
      </c>
      <c r="CI938" s="62">
        <f t="shared" si="134"/>
        <v>0</v>
      </c>
    </row>
    <row r="939" spans="2:87" ht="20.100000000000001" customHeight="1" x14ac:dyDescent="0.25">
      <c r="B939" s="53"/>
      <c r="C939" s="54"/>
      <c r="D939" s="267"/>
      <c r="E939" s="271"/>
      <c r="F939" s="55"/>
      <c r="G939" s="274"/>
      <c r="H939" s="53"/>
      <c r="I939" s="53"/>
      <c r="J939" s="53"/>
      <c r="K939" s="53"/>
      <c r="L939" s="265"/>
      <c r="M939" s="53"/>
      <c r="N939" s="260"/>
      <c r="O939" s="274"/>
      <c r="P939" s="53"/>
      <c r="Q939" s="263"/>
      <c r="R939" s="263"/>
      <c r="S939" s="179"/>
      <c r="T939" s="195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5"/>
      <c r="AF939" s="53"/>
      <c r="AG939" s="55"/>
      <c r="AH939" s="54"/>
      <c r="AI939" s="53"/>
      <c r="AJ939" s="53"/>
      <c r="AK939" s="208"/>
      <c r="AL939" s="54"/>
      <c r="AM939" s="53"/>
      <c r="AN939" s="206"/>
      <c r="AO939" s="54"/>
      <c r="AP939" s="54"/>
      <c r="AQ939" s="54"/>
      <c r="AR939" s="53"/>
      <c r="AS939" s="185"/>
      <c r="AT939" s="56"/>
      <c r="AU939" s="54"/>
      <c r="AV939" s="190"/>
      <c r="AW939" s="185"/>
      <c r="AX939" s="185"/>
      <c r="AY939" s="182"/>
      <c r="AZ939" s="56"/>
      <c r="BA939" s="56"/>
      <c r="BB939" s="56"/>
      <c r="BC939" s="56" t="str">
        <f t="shared" si="126"/>
        <v/>
      </c>
      <c r="BD939" s="56"/>
      <c r="BE939" s="57"/>
      <c r="BF939" s="56"/>
      <c r="BG939" s="56"/>
      <c r="BH939" s="231"/>
      <c r="BI939" s="197">
        <f t="shared" si="127"/>
        <v>0</v>
      </c>
      <c r="BJ939" s="236"/>
      <c r="BK939" s="56"/>
      <c r="BL939" s="56"/>
      <c r="BM939" s="56"/>
      <c r="BN939" s="223"/>
      <c r="BO939" s="53"/>
      <c r="BP939" s="231"/>
      <c r="BQ939" s="59"/>
      <c r="BR939" s="60"/>
      <c r="BS939" s="59"/>
      <c r="BT939" s="238"/>
      <c r="BU939" s="59"/>
      <c r="BV939" s="58" t="e">
        <f t="shared" si="128"/>
        <v>#DIV/0!</v>
      </c>
      <c r="BW939" s="58" t="e">
        <f t="shared" si="129"/>
        <v>#DIV/0!</v>
      </c>
      <c r="BX939" s="58" t="e">
        <f t="shared" si="130"/>
        <v>#DIV/0!</v>
      </c>
      <c r="BY939" s="53"/>
      <c r="BZ939" s="58"/>
      <c r="CA939" s="61"/>
      <c r="CB939" s="56"/>
      <c r="CC939" s="56"/>
      <c r="CD939" s="56"/>
      <c r="CF939" s="62">
        <f t="shared" si="131"/>
        <v>0</v>
      </c>
      <c r="CG939" s="62">
        <f t="shared" si="132"/>
        <v>0</v>
      </c>
      <c r="CH939" s="173">
        <f t="shared" si="133"/>
        <v>0</v>
      </c>
      <c r="CI939" s="62">
        <f t="shared" si="134"/>
        <v>0</v>
      </c>
    </row>
    <row r="940" spans="2:87" ht="20.100000000000001" customHeight="1" x14ac:dyDescent="0.25">
      <c r="B940" s="53"/>
      <c r="C940" s="54"/>
      <c r="D940" s="267"/>
      <c r="E940" s="271"/>
      <c r="F940" s="55"/>
      <c r="G940" s="274"/>
      <c r="H940" s="53"/>
      <c r="I940" s="53"/>
      <c r="J940" s="53"/>
      <c r="K940" s="53"/>
      <c r="L940" s="265"/>
      <c r="M940" s="53"/>
      <c r="N940" s="260"/>
      <c r="O940" s="274"/>
      <c r="P940" s="53"/>
      <c r="Q940" s="263"/>
      <c r="R940" s="263"/>
      <c r="S940" s="179"/>
      <c r="T940" s="195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5"/>
      <c r="AF940" s="53"/>
      <c r="AG940" s="55"/>
      <c r="AH940" s="54"/>
      <c r="AI940" s="53"/>
      <c r="AJ940" s="53"/>
      <c r="AK940" s="208"/>
      <c r="AL940" s="54"/>
      <c r="AM940" s="53"/>
      <c r="AN940" s="206"/>
      <c r="AO940" s="54"/>
      <c r="AP940" s="54"/>
      <c r="AQ940" s="54"/>
      <c r="AR940" s="53"/>
      <c r="AS940" s="185"/>
      <c r="AT940" s="56"/>
      <c r="AU940" s="54"/>
      <c r="AV940" s="190"/>
      <c r="AW940" s="185"/>
      <c r="AX940" s="185"/>
      <c r="AY940" s="182"/>
      <c r="AZ940" s="56"/>
      <c r="BA940" s="56"/>
      <c r="BB940" s="56"/>
      <c r="BC940" s="56" t="str">
        <f t="shared" si="126"/>
        <v/>
      </c>
      <c r="BD940" s="56"/>
      <c r="BE940" s="57"/>
      <c r="BF940" s="56"/>
      <c r="BG940" s="56"/>
      <c r="BH940" s="231"/>
      <c r="BI940" s="197">
        <f t="shared" si="127"/>
        <v>0</v>
      </c>
      <c r="BJ940" s="236"/>
      <c r="BK940" s="56"/>
      <c r="BL940" s="56"/>
      <c r="BM940" s="56"/>
      <c r="BN940" s="223"/>
      <c r="BO940" s="53"/>
      <c r="BP940" s="231"/>
      <c r="BQ940" s="59"/>
      <c r="BR940" s="60"/>
      <c r="BS940" s="59"/>
      <c r="BT940" s="238"/>
      <c r="BU940" s="59"/>
      <c r="BV940" s="58" t="e">
        <f t="shared" si="128"/>
        <v>#DIV/0!</v>
      </c>
      <c r="BW940" s="58" t="e">
        <f t="shared" si="129"/>
        <v>#DIV/0!</v>
      </c>
      <c r="BX940" s="58" t="e">
        <f t="shared" si="130"/>
        <v>#DIV/0!</v>
      </c>
      <c r="BY940" s="53"/>
      <c r="BZ940" s="58"/>
      <c r="CA940" s="61"/>
      <c r="CB940" s="56"/>
      <c r="CC940" s="56"/>
      <c r="CD940" s="56"/>
      <c r="CF940" s="62">
        <f t="shared" si="131"/>
        <v>0</v>
      </c>
      <c r="CG940" s="62">
        <f t="shared" si="132"/>
        <v>0</v>
      </c>
      <c r="CH940" s="173">
        <f t="shared" si="133"/>
        <v>0</v>
      </c>
      <c r="CI940" s="62">
        <f t="shared" si="134"/>
        <v>0</v>
      </c>
    </row>
    <row r="941" spans="2:87" ht="20.100000000000001" customHeight="1" x14ac:dyDescent="0.25">
      <c r="B941" s="53"/>
      <c r="C941" s="54"/>
      <c r="D941" s="267"/>
      <c r="E941" s="271"/>
      <c r="F941" s="55"/>
      <c r="G941" s="274"/>
      <c r="H941" s="53"/>
      <c r="I941" s="53"/>
      <c r="J941" s="53"/>
      <c r="K941" s="53"/>
      <c r="L941" s="265"/>
      <c r="M941" s="53"/>
      <c r="N941" s="260"/>
      <c r="O941" s="274"/>
      <c r="P941" s="53"/>
      <c r="Q941" s="263"/>
      <c r="R941" s="263"/>
      <c r="S941" s="179"/>
      <c r="T941" s="195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5"/>
      <c r="AF941" s="53"/>
      <c r="AG941" s="55"/>
      <c r="AH941" s="54"/>
      <c r="AI941" s="53"/>
      <c r="AJ941" s="53"/>
      <c r="AK941" s="208"/>
      <c r="AL941" s="54"/>
      <c r="AM941" s="53"/>
      <c r="AN941" s="206"/>
      <c r="AO941" s="54"/>
      <c r="AP941" s="54"/>
      <c r="AQ941" s="54"/>
      <c r="AR941" s="53"/>
      <c r="AS941" s="185"/>
      <c r="AT941" s="56"/>
      <c r="AU941" s="54"/>
      <c r="AV941" s="190"/>
      <c r="AW941" s="185"/>
      <c r="AX941" s="185"/>
      <c r="AY941" s="182"/>
      <c r="AZ941" s="56"/>
      <c r="BA941" s="56"/>
      <c r="BB941" s="56"/>
      <c r="BC941" s="56" t="str">
        <f t="shared" si="126"/>
        <v/>
      </c>
      <c r="BD941" s="56"/>
      <c r="BE941" s="57"/>
      <c r="BF941" s="56"/>
      <c r="BG941" s="56"/>
      <c r="BH941" s="231"/>
      <c r="BI941" s="197">
        <f t="shared" si="127"/>
        <v>0</v>
      </c>
      <c r="BJ941" s="236"/>
      <c r="BK941" s="56"/>
      <c r="BL941" s="56"/>
      <c r="BM941" s="56"/>
      <c r="BN941" s="223"/>
      <c r="BO941" s="53"/>
      <c r="BP941" s="231"/>
      <c r="BQ941" s="59"/>
      <c r="BR941" s="60"/>
      <c r="BS941" s="59"/>
      <c r="BT941" s="238"/>
      <c r="BU941" s="59"/>
      <c r="BV941" s="58" t="e">
        <f t="shared" si="128"/>
        <v>#DIV/0!</v>
      </c>
      <c r="BW941" s="58" t="e">
        <f t="shared" si="129"/>
        <v>#DIV/0!</v>
      </c>
      <c r="BX941" s="58" t="e">
        <f t="shared" si="130"/>
        <v>#DIV/0!</v>
      </c>
      <c r="BY941" s="53"/>
      <c r="BZ941" s="58"/>
      <c r="CA941" s="61"/>
      <c r="CB941" s="56"/>
      <c r="CC941" s="56"/>
      <c r="CD941" s="56"/>
      <c r="CF941" s="62">
        <f t="shared" si="131"/>
        <v>0</v>
      </c>
      <c r="CG941" s="62">
        <f t="shared" si="132"/>
        <v>0</v>
      </c>
      <c r="CH941" s="173">
        <f t="shared" si="133"/>
        <v>0</v>
      </c>
      <c r="CI941" s="62">
        <f t="shared" si="134"/>
        <v>0</v>
      </c>
    </row>
    <row r="942" spans="2:87" ht="20.100000000000001" customHeight="1" x14ac:dyDescent="0.25">
      <c r="B942" s="53"/>
      <c r="C942" s="54"/>
      <c r="D942" s="267"/>
      <c r="E942" s="271"/>
      <c r="F942" s="55"/>
      <c r="G942" s="274"/>
      <c r="H942" s="53"/>
      <c r="I942" s="53"/>
      <c r="J942" s="53"/>
      <c r="K942" s="53"/>
      <c r="L942" s="265"/>
      <c r="M942" s="53"/>
      <c r="N942" s="260"/>
      <c r="O942" s="274"/>
      <c r="P942" s="53"/>
      <c r="Q942" s="263"/>
      <c r="R942" s="263"/>
      <c r="S942" s="179"/>
      <c r="T942" s="195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5"/>
      <c r="AF942" s="53"/>
      <c r="AG942" s="55"/>
      <c r="AH942" s="54"/>
      <c r="AI942" s="53"/>
      <c r="AJ942" s="53"/>
      <c r="AK942" s="208"/>
      <c r="AL942" s="54"/>
      <c r="AM942" s="53"/>
      <c r="AN942" s="206"/>
      <c r="AO942" s="54"/>
      <c r="AP942" s="54"/>
      <c r="AQ942" s="54"/>
      <c r="AR942" s="53"/>
      <c r="AS942" s="185"/>
      <c r="AT942" s="56"/>
      <c r="AU942" s="54"/>
      <c r="AV942" s="190"/>
      <c r="AW942" s="185"/>
      <c r="AX942" s="185"/>
      <c r="AY942" s="182"/>
      <c r="AZ942" s="56"/>
      <c r="BA942" s="56"/>
      <c r="BB942" s="56"/>
      <c r="BC942" s="56" t="str">
        <f t="shared" si="126"/>
        <v/>
      </c>
      <c r="BD942" s="56"/>
      <c r="BE942" s="57"/>
      <c r="BF942" s="56"/>
      <c r="BG942" s="56"/>
      <c r="BH942" s="231"/>
      <c r="BI942" s="197">
        <f t="shared" si="127"/>
        <v>0</v>
      </c>
      <c r="BJ942" s="236"/>
      <c r="BK942" s="56"/>
      <c r="BL942" s="56"/>
      <c r="BM942" s="56"/>
      <c r="BN942" s="223"/>
      <c r="BO942" s="53"/>
      <c r="BP942" s="231"/>
      <c r="BQ942" s="59"/>
      <c r="BR942" s="60"/>
      <c r="BS942" s="59"/>
      <c r="BT942" s="238"/>
      <c r="BU942" s="59"/>
      <c r="BV942" s="58" t="e">
        <f t="shared" si="128"/>
        <v>#DIV/0!</v>
      </c>
      <c r="BW942" s="58" t="e">
        <f t="shared" si="129"/>
        <v>#DIV/0!</v>
      </c>
      <c r="BX942" s="58" t="e">
        <f t="shared" si="130"/>
        <v>#DIV/0!</v>
      </c>
      <c r="BY942" s="53"/>
      <c r="BZ942" s="58"/>
      <c r="CA942" s="61"/>
      <c r="CB942" s="56"/>
      <c r="CC942" s="56"/>
      <c r="CD942" s="56"/>
      <c r="CF942" s="62">
        <f t="shared" si="131"/>
        <v>0</v>
      </c>
      <c r="CG942" s="62">
        <f t="shared" si="132"/>
        <v>0</v>
      </c>
      <c r="CH942" s="173">
        <f t="shared" si="133"/>
        <v>0</v>
      </c>
      <c r="CI942" s="62">
        <f t="shared" si="134"/>
        <v>0</v>
      </c>
    </row>
    <row r="943" spans="2:87" ht="20.100000000000001" customHeight="1" x14ac:dyDescent="0.25">
      <c r="B943" s="53"/>
      <c r="C943" s="54"/>
      <c r="D943" s="267"/>
      <c r="E943" s="271"/>
      <c r="F943" s="55"/>
      <c r="G943" s="274"/>
      <c r="H943" s="53"/>
      <c r="I943" s="53"/>
      <c r="J943" s="53"/>
      <c r="K943" s="53"/>
      <c r="L943" s="265"/>
      <c r="M943" s="53"/>
      <c r="N943" s="260"/>
      <c r="O943" s="274"/>
      <c r="P943" s="53"/>
      <c r="Q943" s="263"/>
      <c r="R943" s="263"/>
      <c r="S943" s="179"/>
      <c r="T943" s="195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5"/>
      <c r="AF943" s="53"/>
      <c r="AG943" s="55"/>
      <c r="AH943" s="54"/>
      <c r="AI943" s="53"/>
      <c r="AJ943" s="53"/>
      <c r="AK943" s="208"/>
      <c r="AL943" s="54"/>
      <c r="AM943" s="53"/>
      <c r="AN943" s="206"/>
      <c r="AO943" s="54"/>
      <c r="AP943" s="54"/>
      <c r="AQ943" s="54"/>
      <c r="AR943" s="53"/>
      <c r="AS943" s="185"/>
      <c r="AT943" s="56"/>
      <c r="AU943" s="54"/>
      <c r="AV943" s="190"/>
      <c r="AW943" s="185"/>
      <c r="AX943" s="185"/>
      <c r="AY943" s="182"/>
      <c r="AZ943" s="56"/>
      <c r="BA943" s="56"/>
      <c r="BB943" s="56"/>
      <c r="BC943" s="56" t="str">
        <f t="shared" si="126"/>
        <v/>
      </c>
      <c r="BD943" s="56"/>
      <c r="BE943" s="57"/>
      <c r="BF943" s="56"/>
      <c r="BG943" s="56"/>
      <c r="BH943" s="231"/>
      <c r="BI943" s="197">
        <f t="shared" si="127"/>
        <v>0</v>
      </c>
      <c r="BJ943" s="236"/>
      <c r="BK943" s="56"/>
      <c r="BL943" s="56"/>
      <c r="BM943" s="56"/>
      <c r="BN943" s="223"/>
      <c r="BO943" s="53"/>
      <c r="BP943" s="231"/>
      <c r="BQ943" s="59"/>
      <c r="BR943" s="60"/>
      <c r="BS943" s="59"/>
      <c r="BT943" s="238"/>
      <c r="BU943" s="59"/>
      <c r="BV943" s="58" t="e">
        <f t="shared" si="128"/>
        <v>#DIV/0!</v>
      </c>
      <c r="BW943" s="58" t="e">
        <f t="shared" si="129"/>
        <v>#DIV/0!</v>
      </c>
      <c r="BX943" s="58" t="e">
        <f t="shared" si="130"/>
        <v>#DIV/0!</v>
      </c>
      <c r="BY943" s="53"/>
      <c r="BZ943" s="58"/>
      <c r="CA943" s="61"/>
      <c r="CB943" s="56"/>
      <c r="CC943" s="56"/>
      <c r="CD943" s="56"/>
      <c r="CF943" s="62">
        <f t="shared" si="131"/>
        <v>0</v>
      </c>
      <c r="CG943" s="62">
        <f t="shared" si="132"/>
        <v>0</v>
      </c>
      <c r="CH943" s="173">
        <f t="shared" si="133"/>
        <v>0</v>
      </c>
      <c r="CI943" s="62">
        <f t="shared" si="134"/>
        <v>0</v>
      </c>
    </row>
    <row r="944" spans="2:87" ht="20.100000000000001" customHeight="1" x14ac:dyDescent="0.25">
      <c r="B944" s="53"/>
      <c r="C944" s="54"/>
      <c r="D944" s="267"/>
      <c r="E944" s="271"/>
      <c r="F944" s="55"/>
      <c r="G944" s="274"/>
      <c r="H944" s="53"/>
      <c r="I944" s="53"/>
      <c r="J944" s="53"/>
      <c r="K944" s="53"/>
      <c r="L944" s="265"/>
      <c r="M944" s="53"/>
      <c r="N944" s="260"/>
      <c r="O944" s="274"/>
      <c r="P944" s="53"/>
      <c r="Q944" s="263"/>
      <c r="R944" s="263"/>
      <c r="S944" s="179"/>
      <c r="T944" s="195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5"/>
      <c r="AF944" s="53"/>
      <c r="AG944" s="55"/>
      <c r="AH944" s="54"/>
      <c r="AI944" s="53"/>
      <c r="AJ944" s="53"/>
      <c r="AK944" s="208"/>
      <c r="AL944" s="54"/>
      <c r="AM944" s="53"/>
      <c r="AN944" s="206"/>
      <c r="AO944" s="54"/>
      <c r="AP944" s="54"/>
      <c r="AQ944" s="54"/>
      <c r="AR944" s="53"/>
      <c r="AS944" s="185"/>
      <c r="AT944" s="56"/>
      <c r="AU944" s="54"/>
      <c r="AV944" s="190"/>
      <c r="AW944" s="185"/>
      <c r="AX944" s="185"/>
      <c r="AY944" s="182"/>
      <c r="AZ944" s="56"/>
      <c r="BA944" s="56"/>
      <c r="BB944" s="56"/>
      <c r="BC944" s="56" t="str">
        <f t="shared" si="126"/>
        <v/>
      </c>
      <c r="BD944" s="56"/>
      <c r="BE944" s="57"/>
      <c r="BF944" s="56"/>
      <c r="BG944" s="56"/>
      <c r="BH944" s="231"/>
      <c r="BI944" s="197">
        <f t="shared" si="127"/>
        <v>0</v>
      </c>
      <c r="BJ944" s="236"/>
      <c r="BK944" s="56"/>
      <c r="BL944" s="56"/>
      <c r="BM944" s="56"/>
      <c r="BN944" s="223"/>
      <c r="BO944" s="53"/>
      <c r="BP944" s="231"/>
      <c r="BQ944" s="59"/>
      <c r="BR944" s="60"/>
      <c r="BS944" s="59"/>
      <c r="BT944" s="238"/>
      <c r="BU944" s="59"/>
      <c r="BV944" s="58" t="e">
        <f t="shared" si="128"/>
        <v>#DIV/0!</v>
      </c>
      <c r="BW944" s="58" t="e">
        <f t="shared" si="129"/>
        <v>#DIV/0!</v>
      </c>
      <c r="BX944" s="58" t="e">
        <f t="shared" si="130"/>
        <v>#DIV/0!</v>
      </c>
      <c r="BY944" s="53"/>
      <c r="BZ944" s="58"/>
      <c r="CA944" s="61"/>
      <c r="CB944" s="56"/>
      <c r="CC944" s="56"/>
      <c r="CD944" s="56"/>
      <c r="CF944" s="62">
        <f t="shared" si="131"/>
        <v>0</v>
      </c>
      <c r="CG944" s="62">
        <f t="shared" si="132"/>
        <v>0</v>
      </c>
      <c r="CH944" s="173">
        <f t="shared" si="133"/>
        <v>0</v>
      </c>
      <c r="CI944" s="62">
        <f t="shared" si="134"/>
        <v>0</v>
      </c>
    </row>
    <row r="945" spans="2:87" ht="20.100000000000001" customHeight="1" x14ac:dyDescent="0.25">
      <c r="B945" s="53"/>
      <c r="C945" s="54"/>
      <c r="D945" s="267"/>
      <c r="E945" s="271"/>
      <c r="F945" s="55"/>
      <c r="G945" s="274"/>
      <c r="H945" s="53"/>
      <c r="I945" s="53"/>
      <c r="J945" s="53"/>
      <c r="K945" s="53"/>
      <c r="L945" s="265"/>
      <c r="M945" s="53"/>
      <c r="N945" s="260"/>
      <c r="O945" s="274"/>
      <c r="P945" s="53"/>
      <c r="Q945" s="263"/>
      <c r="R945" s="263"/>
      <c r="S945" s="179"/>
      <c r="T945" s="195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5"/>
      <c r="AF945" s="53"/>
      <c r="AG945" s="55"/>
      <c r="AH945" s="54"/>
      <c r="AI945" s="53"/>
      <c r="AJ945" s="53"/>
      <c r="AK945" s="208"/>
      <c r="AL945" s="54"/>
      <c r="AM945" s="53"/>
      <c r="AN945" s="206"/>
      <c r="AO945" s="54"/>
      <c r="AP945" s="54"/>
      <c r="AQ945" s="54"/>
      <c r="AR945" s="53"/>
      <c r="AS945" s="185"/>
      <c r="AT945" s="56"/>
      <c r="AU945" s="54"/>
      <c r="AV945" s="190"/>
      <c r="AW945" s="185"/>
      <c r="AX945" s="185"/>
      <c r="AY945" s="182"/>
      <c r="AZ945" s="56"/>
      <c r="BA945" s="56"/>
      <c r="BB945" s="56"/>
      <c r="BC945" s="56" t="str">
        <f t="shared" si="126"/>
        <v/>
      </c>
      <c r="BD945" s="56"/>
      <c r="BE945" s="57"/>
      <c r="BF945" s="56"/>
      <c r="BG945" s="56"/>
      <c r="BH945" s="231"/>
      <c r="BI945" s="197">
        <f t="shared" si="127"/>
        <v>0</v>
      </c>
      <c r="BJ945" s="236"/>
      <c r="BK945" s="56"/>
      <c r="BL945" s="56"/>
      <c r="BM945" s="56"/>
      <c r="BN945" s="223"/>
      <c r="BO945" s="53"/>
      <c r="BP945" s="231"/>
      <c r="BQ945" s="59"/>
      <c r="BR945" s="60"/>
      <c r="BS945" s="59"/>
      <c r="BT945" s="238"/>
      <c r="BU945" s="59"/>
      <c r="BV945" s="58" t="e">
        <f t="shared" si="128"/>
        <v>#DIV/0!</v>
      </c>
      <c r="BW945" s="58" t="e">
        <f t="shared" si="129"/>
        <v>#DIV/0!</v>
      </c>
      <c r="BX945" s="58" t="e">
        <f t="shared" si="130"/>
        <v>#DIV/0!</v>
      </c>
      <c r="BY945" s="53"/>
      <c r="BZ945" s="58"/>
      <c r="CA945" s="61"/>
      <c r="CB945" s="56"/>
      <c r="CC945" s="56"/>
      <c r="CD945" s="56"/>
      <c r="CF945" s="62">
        <f t="shared" si="131"/>
        <v>0</v>
      </c>
      <c r="CG945" s="62">
        <f t="shared" si="132"/>
        <v>0</v>
      </c>
      <c r="CH945" s="173">
        <f t="shared" si="133"/>
        <v>0</v>
      </c>
      <c r="CI945" s="62">
        <f t="shared" si="134"/>
        <v>0</v>
      </c>
    </row>
    <row r="946" spans="2:87" ht="20.100000000000001" customHeight="1" x14ac:dyDescent="0.25">
      <c r="B946" s="53"/>
      <c r="C946" s="54"/>
      <c r="D946" s="267"/>
      <c r="E946" s="271"/>
      <c r="F946" s="55"/>
      <c r="G946" s="274"/>
      <c r="H946" s="53"/>
      <c r="I946" s="53"/>
      <c r="J946" s="53"/>
      <c r="K946" s="53"/>
      <c r="L946" s="265"/>
      <c r="M946" s="53"/>
      <c r="N946" s="260"/>
      <c r="O946" s="274"/>
      <c r="P946" s="53"/>
      <c r="Q946" s="263"/>
      <c r="R946" s="263"/>
      <c r="S946" s="179"/>
      <c r="T946" s="195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5"/>
      <c r="AF946" s="53"/>
      <c r="AG946" s="55"/>
      <c r="AH946" s="54"/>
      <c r="AI946" s="53"/>
      <c r="AJ946" s="53"/>
      <c r="AK946" s="208"/>
      <c r="AL946" s="54"/>
      <c r="AM946" s="53"/>
      <c r="AN946" s="206"/>
      <c r="AO946" s="54"/>
      <c r="AP946" s="54"/>
      <c r="AQ946" s="54"/>
      <c r="AR946" s="53"/>
      <c r="AS946" s="185"/>
      <c r="AT946" s="56"/>
      <c r="AU946" s="54"/>
      <c r="AV946" s="190"/>
      <c r="AW946" s="185"/>
      <c r="AX946" s="185"/>
      <c r="AY946" s="182"/>
      <c r="AZ946" s="56"/>
      <c r="BA946" s="56"/>
      <c r="BB946" s="56"/>
      <c r="BC946" s="56" t="str">
        <f t="shared" si="126"/>
        <v/>
      </c>
      <c r="BD946" s="56"/>
      <c r="BE946" s="57"/>
      <c r="BF946" s="56"/>
      <c r="BG946" s="56"/>
      <c r="BH946" s="231"/>
      <c r="BI946" s="197">
        <f t="shared" si="127"/>
        <v>0</v>
      </c>
      <c r="BJ946" s="236"/>
      <c r="BK946" s="56"/>
      <c r="BL946" s="56"/>
      <c r="BM946" s="56"/>
      <c r="BN946" s="223"/>
      <c r="BO946" s="53"/>
      <c r="BP946" s="231"/>
      <c r="BQ946" s="59"/>
      <c r="BR946" s="60"/>
      <c r="BS946" s="59"/>
      <c r="BT946" s="238"/>
      <c r="BU946" s="59"/>
      <c r="BV946" s="58" t="e">
        <f t="shared" si="128"/>
        <v>#DIV/0!</v>
      </c>
      <c r="BW946" s="58" t="e">
        <f t="shared" si="129"/>
        <v>#DIV/0!</v>
      </c>
      <c r="BX946" s="58" t="e">
        <f t="shared" si="130"/>
        <v>#DIV/0!</v>
      </c>
      <c r="BY946" s="53"/>
      <c r="BZ946" s="58"/>
      <c r="CA946" s="61"/>
      <c r="CB946" s="56"/>
      <c r="CC946" s="56"/>
      <c r="CD946" s="56"/>
      <c r="CF946" s="62">
        <f t="shared" si="131"/>
        <v>0</v>
      </c>
      <c r="CG946" s="62">
        <f t="shared" si="132"/>
        <v>0</v>
      </c>
      <c r="CH946" s="173">
        <f t="shared" si="133"/>
        <v>0</v>
      </c>
      <c r="CI946" s="62">
        <f t="shared" si="134"/>
        <v>0</v>
      </c>
    </row>
    <row r="947" spans="2:87" ht="20.100000000000001" customHeight="1" x14ac:dyDescent="0.25">
      <c r="B947" s="53"/>
      <c r="C947" s="54"/>
      <c r="D947" s="267"/>
      <c r="E947" s="271"/>
      <c r="F947" s="55"/>
      <c r="G947" s="274"/>
      <c r="H947" s="53"/>
      <c r="I947" s="53"/>
      <c r="J947" s="53"/>
      <c r="K947" s="53"/>
      <c r="L947" s="265"/>
      <c r="M947" s="53"/>
      <c r="N947" s="260"/>
      <c r="O947" s="274"/>
      <c r="P947" s="53"/>
      <c r="Q947" s="263"/>
      <c r="R947" s="263"/>
      <c r="S947" s="179"/>
      <c r="T947" s="195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5"/>
      <c r="AF947" s="53"/>
      <c r="AG947" s="55"/>
      <c r="AH947" s="54"/>
      <c r="AI947" s="53"/>
      <c r="AJ947" s="53"/>
      <c r="AK947" s="208"/>
      <c r="AL947" s="54"/>
      <c r="AM947" s="53"/>
      <c r="AN947" s="206"/>
      <c r="AO947" s="54"/>
      <c r="AP947" s="54"/>
      <c r="AQ947" s="54"/>
      <c r="AR947" s="53"/>
      <c r="AS947" s="185"/>
      <c r="AT947" s="56"/>
      <c r="AU947" s="54"/>
      <c r="AV947" s="190"/>
      <c r="AW947" s="185"/>
      <c r="AX947" s="185"/>
      <c r="AY947" s="182"/>
      <c r="AZ947" s="56"/>
      <c r="BA947" s="56"/>
      <c r="BB947" s="56"/>
      <c r="BC947" s="56" t="str">
        <f t="shared" si="126"/>
        <v/>
      </c>
      <c r="BD947" s="56"/>
      <c r="BE947" s="57"/>
      <c r="BF947" s="56"/>
      <c r="BG947" s="56"/>
      <c r="BH947" s="231"/>
      <c r="BI947" s="197">
        <f t="shared" si="127"/>
        <v>0</v>
      </c>
      <c r="BJ947" s="236"/>
      <c r="BK947" s="56"/>
      <c r="BL947" s="56"/>
      <c r="BM947" s="56"/>
      <c r="BN947" s="223"/>
      <c r="BO947" s="53"/>
      <c r="BP947" s="231"/>
      <c r="BQ947" s="59"/>
      <c r="BR947" s="60"/>
      <c r="BS947" s="59"/>
      <c r="BT947" s="238"/>
      <c r="BU947" s="59"/>
      <c r="BV947" s="58" t="e">
        <f t="shared" si="128"/>
        <v>#DIV/0!</v>
      </c>
      <c r="BW947" s="58" t="e">
        <f t="shared" si="129"/>
        <v>#DIV/0!</v>
      </c>
      <c r="BX947" s="58" t="e">
        <f t="shared" si="130"/>
        <v>#DIV/0!</v>
      </c>
      <c r="BY947" s="53"/>
      <c r="BZ947" s="58"/>
      <c r="CA947" s="61"/>
      <c r="CB947" s="56"/>
      <c r="CC947" s="56"/>
      <c r="CD947" s="56"/>
      <c r="CF947" s="62">
        <f t="shared" si="131"/>
        <v>0</v>
      </c>
      <c r="CG947" s="62">
        <f t="shared" si="132"/>
        <v>0</v>
      </c>
      <c r="CH947" s="173">
        <f t="shared" si="133"/>
        <v>0</v>
      </c>
      <c r="CI947" s="62">
        <f t="shared" si="134"/>
        <v>0</v>
      </c>
    </row>
    <row r="948" spans="2:87" ht="20.100000000000001" customHeight="1" x14ac:dyDescent="0.25">
      <c r="B948" s="53"/>
      <c r="C948" s="54"/>
      <c r="D948" s="267"/>
      <c r="E948" s="271"/>
      <c r="F948" s="55"/>
      <c r="G948" s="274"/>
      <c r="H948" s="53"/>
      <c r="I948" s="53"/>
      <c r="J948" s="53"/>
      <c r="K948" s="53"/>
      <c r="L948" s="265"/>
      <c r="M948" s="53"/>
      <c r="N948" s="260"/>
      <c r="O948" s="274"/>
      <c r="P948" s="53"/>
      <c r="Q948" s="263"/>
      <c r="R948" s="263"/>
      <c r="S948" s="179"/>
      <c r="T948" s="195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5"/>
      <c r="AF948" s="53"/>
      <c r="AG948" s="55"/>
      <c r="AH948" s="54"/>
      <c r="AI948" s="53"/>
      <c r="AJ948" s="53"/>
      <c r="AK948" s="208"/>
      <c r="AL948" s="54"/>
      <c r="AM948" s="53"/>
      <c r="AN948" s="206"/>
      <c r="AO948" s="54"/>
      <c r="AP948" s="54"/>
      <c r="AQ948" s="54"/>
      <c r="AR948" s="53"/>
      <c r="AS948" s="185"/>
      <c r="AT948" s="56"/>
      <c r="AU948" s="54"/>
      <c r="AV948" s="190"/>
      <c r="AW948" s="185"/>
      <c r="AX948" s="185"/>
      <c r="AY948" s="182"/>
      <c r="AZ948" s="56"/>
      <c r="BA948" s="56"/>
      <c r="BB948" s="56"/>
      <c r="BC948" s="56" t="str">
        <f t="shared" si="126"/>
        <v/>
      </c>
      <c r="BD948" s="56"/>
      <c r="BE948" s="57"/>
      <c r="BF948" s="56"/>
      <c r="BG948" s="56"/>
      <c r="BH948" s="231"/>
      <c r="BI948" s="197">
        <f t="shared" si="127"/>
        <v>0</v>
      </c>
      <c r="BJ948" s="236"/>
      <c r="BK948" s="56"/>
      <c r="BL948" s="56"/>
      <c r="BM948" s="56"/>
      <c r="BN948" s="223"/>
      <c r="BO948" s="53"/>
      <c r="BP948" s="231"/>
      <c r="BQ948" s="59"/>
      <c r="BR948" s="60"/>
      <c r="BS948" s="59"/>
      <c r="BT948" s="238"/>
      <c r="BU948" s="59"/>
      <c r="BV948" s="58" t="e">
        <f t="shared" si="128"/>
        <v>#DIV/0!</v>
      </c>
      <c r="BW948" s="58" t="e">
        <f t="shared" si="129"/>
        <v>#DIV/0!</v>
      </c>
      <c r="BX948" s="58" t="e">
        <f t="shared" si="130"/>
        <v>#DIV/0!</v>
      </c>
      <c r="BY948" s="53"/>
      <c r="BZ948" s="58"/>
      <c r="CA948" s="61"/>
      <c r="CB948" s="56"/>
      <c r="CC948" s="56"/>
      <c r="CD948" s="56"/>
      <c r="CF948" s="62">
        <f t="shared" si="131"/>
        <v>0</v>
      </c>
      <c r="CG948" s="62">
        <f t="shared" si="132"/>
        <v>0</v>
      </c>
      <c r="CH948" s="173">
        <f t="shared" si="133"/>
        <v>0</v>
      </c>
      <c r="CI948" s="62">
        <f t="shared" si="134"/>
        <v>0</v>
      </c>
    </row>
    <row r="949" spans="2:87" ht="20.100000000000001" customHeight="1" x14ac:dyDescent="0.25">
      <c r="B949" s="53"/>
      <c r="C949" s="54"/>
      <c r="D949" s="267"/>
      <c r="E949" s="271"/>
      <c r="F949" s="55"/>
      <c r="G949" s="274"/>
      <c r="H949" s="53"/>
      <c r="I949" s="53"/>
      <c r="J949" s="53"/>
      <c r="K949" s="53"/>
      <c r="L949" s="265"/>
      <c r="M949" s="53"/>
      <c r="N949" s="260"/>
      <c r="O949" s="274"/>
      <c r="P949" s="53"/>
      <c r="Q949" s="263"/>
      <c r="R949" s="263"/>
      <c r="S949" s="179"/>
      <c r="T949" s="195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5"/>
      <c r="AF949" s="53"/>
      <c r="AG949" s="55"/>
      <c r="AH949" s="54"/>
      <c r="AI949" s="53"/>
      <c r="AJ949" s="53"/>
      <c r="AK949" s="208"/>
      <c r="AL949" s="54"/>
      <c r="AM949" s="53"/>
      <c r="AN949" s="206"/>
      <c r="AO949" s="54"/>
      <c r="AP949" s="54"/>
      <c r="AQ949" s="54"/>
      <c r="AR949" s="53"/>
      <c r="AS949" s="185"/>
      <c r="AT949" s="56"/>
      <c r="AU949" s="54"/>
      <c r="AV949" s="190"/>
      <c r="AW949" s="185"/>
      <c r="AX949" s="185"/>
      <c r="AY949" s="182"/>
      <c r="AZ949" s="56"/>
      <c r="BA949" s="56"/>
      <c r="BB949" s="56"/>
      <c r="BC949" s="56" t="str">
        <f t="shared" si="126"/>
        <v/>
      </c>
      <c r="BD949" s="56"/>
      <c r="BE949" s="57"/>
      <c r="BF949" s="56"/>
      <c r="BG949" s="56"/>
      <c r="BH949" s="231"/>
      <c r="BI949" s="197">
        <f t="shared" si="127"/>
        <v>0</v>
      </c>
      <c r="BJ949" s="236"/>
      <c r="BK949" s="56"/>
      <c r="BL949" s="56"/>
      <c r="BM949" s="56"/>
      <c r="BN949" s="223"/>
      <c r="BO949" s="53"/>
      <c r="BP949" s="231"/>
      <c r="BQ949" s="59"/>
      <c r="BR949" s="60"/>
      <c r="BS949" s="59"/>
      <c r="BT949" s="238"/>
      <c r="BU949" s="59"/>
      <c r="BV949" s="58" t="e">
        <f t="shared" si="128"/>
        <v>#DIV/0!</v>
      </c>
      <c r="BW949" s="58" t="e">
        <f t="shared" si="129"/>
        <v>#DIV/0!</v>
      </c>
      <c r="BX949" s="58" t="e">
        <f t="shared" si="130"/>
        <v>#DIV/0!</v>
      </c>
      <c r="BY949" s="53"/>
      <c r="BZ949" s="58"/>
      <c r="CA949" s="61"/>
      <c r="CB949" s="56"/>
      <c r="CC949" s="56"/>
      <c r="CD949" s="56"/>
      <c r="CF949" s="62">
        <f t="shared" si="131"/>
        <v>0</v>
      </c>
      <c r="CG949" s="62">
        <f t="shared" si="132"/>
        <v>0</v>
      </c>
      <c r="CH949" s="173">
        <f t="shared" si="133"/>
        <v>0</v>
      </c>
      <c r="CI949" s="62">
        <f t="shared" si="134"/>
        <v>0</v>
      </c>
    </row>
    <row r="950" spans="2:87" ht="20.100000000000001" customHeight="1" x14ac:dyDescent="0.25">
      <c r="B950" s="53"/>
      <c r="C950" s="54"/>
      <c r="D950" s="267"/>
      <c r="E950" s="271"/>
      <c r="F950" s="55"/>
      <c r="G950" s="274"/>
      <c r="H950" s="53"/>
      <c r="I950" s="53"/>
      <c r="J950" s="53"/>
      <c r="K950" s="53"/>
      <c r="L950" s="265"/>
      <c r="M950" s="53"/>
      <c r="N950" s="260"/>
      <c r="O950" s="274"/>
      <c r="P950" s="53"/>
      <c r="Q950" s="263"/>
      <c r="R950" s="263"/>
      <c r="S950" s="179"/>
      <c r="T950" s="195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5"/>
      <c r="AF950" s="53"/>
      <c r="AG950" s="55"/>
      <c r="AH950" s="54"/>
      <c r="AI950" s="53"/>
      <c r="AJ950" s="53"/>
      <c r="AK950" s="208"/>
      <c r="AL950" s="54"/>
      <c r="AM950" s="53"/>
      <c r="AN950" s="206"/>
      <c r="AO950" s="54"/>
      <c r="AP950" s="54"/>
      <c r="AQ950" s="54"/>
      <c r="AR950" s="53"/>
      <c r="AS950" s="185"/>
      <c r="AT950" s="56"/>
      <c r="AU950" s="54"/>
      <c r="AV950" s="190"/>
      <c r="AW950" s="185"/>
      <c r="AX950" s="185"/>
      <c r="AY950" s="182"/>
      <c r="AZ950" s="56"/>
      <c r="BA950" s="56"/>
      <c r="BB950" s="56"/>
      <c r="BC950" s="56" t="str">
        <f t="shared" si="126"/>
        <v/>
      </c>
      <c r="BD950" s="56"/>
      <c r="BE950" s="57"/>
      <c r="BF950" s="56"/>
      <c r="BG950" s="56"/>
      <c r="BH950" s="231"/>
      <c r="BI950" s="197">
        <f t="shared" si="127"/>
        <v>0</v>
      </c>
      <c r="BJ950" s="236"/>
      <c r="BK950" s="56"/>
      <c r="BL950" s="56"/>
      <c r="BM950" s="56"/>
      <c r="BN950" s="223"/>
      <c r="BO950" s="53"/>
      <c r="BP950" s="231"/>
      <c r="BQ950" s="59"/>
      <c r="BR950" s="60"/>
      <c r="BS950" s="59"/>
      <c r="BT950" s="238"/>
      <c r="BU950" s="59"/>
      <c r="BV950" s="58" t="e">
        <f t="shared" si="128"/>
        <v>#DIV/0!</v>
      </c>
      <c r="BW950" s="58" t="e">
        <f t="shared" si="129"/>
        <v>#DIV/0!</v>
      </c>
      <c r="BX950" s="58" t="e">
        <f t="shared" si="130"/>
        <v>#DIV/0!</v>
      </c>
      <c r="BY950" s="53"/>
      <c r="BZ950" s="58"/>
      <c r="CA950" s="61"/>
      <c r="CB950" s="56"/>
      <c r="CC950" s="56"/>
      <c r="CD950" s="56"/>
      <c r="CF950" s="62">
        <f t="shared" si="131"/>
        <v>0</v>
      </c>
      <c r="CG950" s="62">
        <f t="shared" si="132"/>
        <v>0</v>
      </c>
      <c r="CH950" s="173">
        <f t="shared" si="133"/>
        <v>0</v>
      </c>
      <c r="CI950" s="62">
        <f t="shared" si="134"/>
        <v>0</v>
      </c>
    </row>
    <row r="951" spans="2:87" ht="20.100000000000001" customHeight="1" x14ac:dyDescent="0.25">
      <c r="B951" s="53"/>
      <c r="C951" s="54"/>
      <c r="D951" s="267"/>
      <c r="E951" s="271"/>
      <c r="F951" s="55"/>
      <c r="G951" s="274"/>
      <c r="H951" s="53"/>
      <c r="I951" s="53"/>
      <c r="J951" s="53"/>
      <c r="K951" s="53"/>
      <c r="L951" s="265"/>
      <c r="M951" s="53"/>
      <c r="N951" s="260"/>
      <c r="O951" s="274"/>
      <c r="P951" s="53"/>
      <c r="Q951" s="263"/>
      <c r="R951" s="263"/>
      <c r="S951" s="179"/>
      <c r="T951" s="195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5"/>
      <c r="AF951" s="53"/>
      <c r="AG951" s="55"/>
      <c r="AH951" s="54"/>
      <c r="AI951" s="53"/>
      <c r="AJ951" s="53"/>
      <c r="AK951" s="208"/>
      <c r="AL951" s="54"/>
      <c r="AM951" s="53"/>
      <c r="AN951" s="206"/>
      <c r="AO951" s="54"/>
      <c r="AP951" s="54"/>
      <c r="AQ951" s="54"/>
      <c r="AR951" s="53"/>
      <c r="AS951" s="185"/>
      <c r="AT951" s="56"/>
      <c r="AU951" s="54"/>
      <c r="AV951" s="190"/>
      <c r="AW951" s="185"/>
      <c r="AX951" s="185"/>
      <c r="AY951" s="182"/>
      <c r="AZ951" s="56"/>
      <c r="BA951" s="56"/>
      <c r="BB951" s="56"/>
      <c r="BC951" s="56" t="str">
        <f t="shared" si="126"/>
        <v/>
      </c>
      <c r="BD951" s="56"/>
      <c r="BE951" s="57"/>
      <c r="BF951" s="56"/>
      <c r="BG951" s="56"/>
      <c r="BH951" s="231"/>
      <c r="BI951" s="197">
        <f t="shared" si="127"/>
        <v>0</v>
      </c>
      <c r="BJ951" s="236"/>
      <c r="BK951" s="56"/>
      <c r="BL951" s="56"/>
      <c r="BM951" s="56"/>
      <c r="BN951" s="223"/>
      <c r="BO951" s="53"/>
      <c r="BP951" s="231"/>
      <c r="BQ951" s="59"/>
      <c r="BR951" s="60"/>
      <c r="BS951" s="59"/>
      <c r="BT951" s="238"/>
      <c r="BU951" s="59"/>
      <c r="BV951" s="58" t="e">
        <f t="shared" si="128"/>
        <v>#DIV/0!</v>
      </c>
      <c r="BW951" s="58" t="e">
        <f t="shared" si="129"/>
        <v>#DIV/0!</v>
      </c>
      <c r="BX951" s="58" t="e">
        <f t="shared" si="130"/>
        <v>#DIV/0!</v>
      </c>
      <c r="BY951" s="53"/>
      <c r="BZ951" s="58"/>
      <c r="CA951" s="61"/>
      <c r="CB951" s="56"/>
      <c r="CC951" s="56"/>
      <c r="CD951" s="56"/>
      <c r="CF951" s="62">
        <f t="shared" si="131"/>
        <v>0</v>
      </c>
      <c r="CG951" s="62">
        <f t="shared" si="132"/>
        <v>0</v>
      </c>
      <c r="CH951" s="173">
        <f t="shared" si="133"/>
        <v>0</v>
      </c>
      <c r="CI951" s="62">
        <f t="shared" si="134"/>
        <v>0</v>
      </c>
    </row>
    <row r="952" spans="2:87" ht="20.100000000000001" customHeight="1" x14ac:dyDescent="0.25">
      <c r="B952" s="53"/>
      <c r="C952" s="54"/>
      <c r="D952" s="267"/>
      <c r="E952" s="271"/>
      <c r="F952" s="55"/>
      <c r="G952" s="274"/>
      <c r="H952" s="53"/>
      <c r="I952" s="53"/>
      <c r="J952" s="53"/>
      <c r="K952" s="53"/>
      <c r="L952" s="265"/>
      <c r="M952" s="53"/>
      <c r="N952" s="260"/>
      <c r="O952" s="274"/>
      <c r="P952" s="53"/>
      <c r="Q952" s="263"/>
      <c r="R952" s="263"/>
      <c r="S952" s="179"/>
      <c r="T952" s="195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5"/>
      <c r="AF952" s="53"/>
      <c r="AG952" s="55"/>
      <c r="AH952" s="54"/>
      <c r="AI952" s="53"/>
      <c r="AJ952" s="53"/>
      <c r="AK952" s="208"/>
      <c r="AL952" s="54"/>
      <c r="AM952" s="53"/>
      <c r="AN952" s="206"/>
      <c r="AO952" s="54"/>
      <c r="AP952" s="54"/>
      <c r="AQ952" s="54"/>
      <c r="AR952" s="53"/>
      <c r="AS952" s="185"/>
      <c r="AT952" s="56"/>
      <c r="AU952" s="54"/>
      <c r="AV952" s="190"/>
      <c r="AW952" s="185"/>
      <c r="AX952" s="185"/>
      <c r="AY952" s="182"/>
      <c r="AZ952" s="56"/>
      <c r="BA952" s="56"/>
      <c r="BB952" s="56"/>
      <c r="BC952" s="56" t="str">
        <f t="shared" si="126"/>
        <v/>
      </c>
      <c r="BD952" s="56"/>
      <c r="BE952" s="57"/>
      <c r="BF952" s="56"/>
      <c r="BG952" s="56"/>
      <c r="BH952" s="231"/>
      <c r="BI952" s="197">
        <f t="shared" si="127"/>
        <v>0</v>
      </c>
      <c r="BJ952" s="236"/>
      <c r="BK952" s="56"/>
      <c r="BL952" s="56"/>
      <c r="BM952" s="56"/>
      <c r="BN952" s="223"/>
      <c r="BO952" s="53"/>
      <c r="BP952" s="231"/>
      <c r="BQ952" s="59"/>
      <c r="BR952" s="60"/>
      <c r="BS952" s="59"/>
      <c r="BT952" s="238"/>
      <c r="BU952" s="59"/>
      <c r="BV952" s="58" t="e">
        <f t="shared" si="128"/>
        <v>#DIV/0!</v>
      </c>
      <c r="BW952" s="58" t="e">
        <f t="shared" si="129"/>
        <v>#DIV/0!</v>
      </c>
      <c r="BX952" s="58" t="e">
        <f t="shared" si="130"/>
        <v>#DIV/0!</v>
      </c>
      <c r="BY952" s="53"/>
      <c r="BZ952" s="58"/>
      <c r="CA952" s="61"/>
      <c r="CB952" s="56"/>
      <c r="CC952" s="56"/>
      <c r="CD952" s="56"/>
      <c r="CF952" s="62">
        <f t="shared" si="131"/>
        <v>0</v>
      </c>
      <c r="CG952" s="62">
        <f t="shared" si="132"/>
        <v>0</v>
      </c>
      <c r="CH952" s="173">
        <f t="shared" si="133"/>
        <v>0</v>
      </c>
      <c r="CI952" s="62">
        <f t="shared" si="134"/>
        <v>0</v>
      </c>
    </row>
    <row r="953" spans="2:87" ht="20.100000000000001" customHeight="1" x14ac:dyDescent="0.25">
      <c r="B953" s="53"/>
      <c r="C953" s="54"/>
      <c r="D953" s="267"/>
      <c r="E953" s="271"/>
      <c r="F953" s="55"/>
      <c r="G953" s="274"/>
      <c r="H953" s="53"/>
      <c r="I953" s="53"/>
      <c r="J953" s="53"/>
      <c r="K953" s="53"/>
      <c r="L953" s="265"/>
      <c r="M953" s="53"/>
      <c r="N953" s="260"/>
      <c r="O953" s="274"/>
      <c r="P953" s="53"/>
      <c r="Q953" s="263"/>
      <c r="R953" s="263"/>
      <c r="S953" s="179"/>
      <c r="T953" s="195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5"/>
      <c r="AF953" s="53"/>
      <c r="AG953" s="55"/>
      <c r="AH953" s="54"/>
      <c r="AI953" s="53"/>
      <c r="AJ953" s="53"/>
      <c r="AK953" s="208"/>
      <c r="AL953" s="54"/>
      <c r="AM953" s="53"/>
      <c r="AN953" s="206"/>
      <c r="AO953" s="54"/>
      <c r="AP953" s="54"/>
      <c r="AQ953" s="54"/>
      <c r="AR953" s="53"/>
      <c r="AS953" s="185"/>
      <c r="AT953" s="56"/>
      <c r="AU953" s="54"/>
      <c r="AV953" s="190"/>
      <c r="AW953" s="185"/>
      <c r="AX953" s="185"/>
      <c r="AY953" s="182"/>
      <c r="AZ953" s="56"/>
      <c r="BA953" s="56"/>
      <c r="BB953" s="56"/>
      <c r="BC953" s="56" t="str">
        <f t="shared" si="126"/>
        <v/>
      </c>
      <c r="BD953" s="56"/>
      <c r="BE953" s="57"/>
      <c r="BF953" s="56"/>
      <c r="BG953" s="56"/>
      <c r="BH953" s="231"/>
      <c r="BI953" s="197">
        <f t="shared" si="127"/>
        <v>0</v>
      </c>
      <c r="BJ953" s="236"/>
      <c r="BK953" s="56"/>
      <c r="BL953" s="56"/>
      <c r="BM953" s="56"/>
      <c r="BN953" s="223"/>
      <c r="BO953" s="53"/>
      <c r="BP953" s="231"/>
      <c r="BQ953" s="59"/>
      <c r="BR953" s="60"/>
      <c r="BS953" s="59"/>
      <c r="BT953" s="238"/>
      <c r="BU953" s="59"/>
      <c r="BV953" s="58" t="e">
        <f t="shared" si="128"/>
        <v>#DIV/0!</v>
      </c>
      <c r="BW953" s="58" t="e">
        <f t="shared" si="129"/>
        <v>#DIV/0!</v>
      </c>
      <c r="BX953" s="58" t="e">
        <f t="shared" si="130"/>
        <v>#DIV/0!</v>
      </c>
      <c r="BY953" s="53"/>
      <c r="BZ953" s="58"/>
      <c r="CA953" s="61"/>
      <c r="CB953" s="56"/>
      <c r="CC953" s="56"/>
      <c r="CD953" s="56"/>
      <c r="CF953" s="62">
        <f t="shared" si="131"/>
        <v>0</v>
      </c>
      <c r="CG953" s="62">
        <f t="shared" si="132"/>
        <v>0</v>
      </c>
      <c r="CH953" s="173">
        <f t="shared" si="133"/>
        <v>0</v>
      </c>
      <c r="CI953" s="62">
        <f t="shared" si="134"/>
        <v>0</v>
      </c>
    </row>
    <row r="954" spans="2:87" ht="20.100000000000001" customHeight="1" x14ac:dyDescent="0.25">
      <c r="B954" s="53"/>
      <c r="C954" s="54"/>
      <c r="D954" s="267"/>
      <c r="E954" s="271"/>
      <c r="F954" s="55"/>
      <c r="G954" s="274"/>
      <c r="H954" s="53"/>
      <c r="I954" s="53"/>
      <c r="J954" s="53"/>
      <c r="K954" s="53"/>
      <c r="L954" s="265"/>
      <c r="M954" s="53"/>
      <c r="N954" s="260"/>
      <c r="O954" s="274"/>
      <c r="P954" s="53"/>
      <c r="Q954" s="263"/>
      <c r="R954" s="263"/>
      <c r="S954" s="179"/>
      <c r="T954" s="195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5"/>
      <c r="AF954" s="53"/>
      <c r="AG954" s="55"/>
      <c r="AH954" s="54"/>
      <c r="AI954" s="53"/>
      <c r="AJ954" s="53"/>
      <c r="AK954" s="208"/>
      <c r="AL954" s="54"/>
      <c r="AM954" s="53"/>
      <c r="AN954" s="206"/>
      <c r="AO954" s="54"/>
      <c r="AP954" s="54"/>
      <c r="AQ954" s="54"/>
      <c r="AR954" s="53"/>
      <c r="AS954" s="185"/>
      <c r="AT954" s="56"/>
      <c r="AU954" s="54"/>
      <c r="AV954" s="190"/>
      <c r="AW954" s="185"/>
      <c r="AX954" s="185"/>
      <c r="AY954" s="182"/>
      <c r="AZ954" s="56"/>
      <c r="BA954" s="56"/>
      <c r="BB954" s="56"/>
      <c r="BC954" s="56" t="str">
        <f t="shared" si="126"/>
        <v/>
      </c>
      <c r="BD954" s="56"/>
      <c r="BE954" s="57"/>
      <c r="BF954" s="56"/>
      <c r="BG954" s="56"/>
      <c r="BH954" s="231"/>
      <c r="BI954" s="197">
        <f t="shared" si="127"/>
        <v>0</v>
      </c>
      <c r="BJ954" s="236"/>
      <c r="BK954" s="56"/>
      <c r="BL954" s="56"/>
      <c r="BM954" s="56"/>
      <c r="BN954" s="223"/>
      <c r="BO954" s="53"/>
      <c r="BP954" s="231"/>
      <c r="BQ954" s="59"/>
      <c r="BR954" s="60"/>
      <c r="BS954" s="59"/>
      <c r="BT954" s="238"/>
      <c r="BU954" s="59"/>
      <c r="BV954" s="58" t="e">
        <f t="shared" si="128"/>
        <v>#DIV/0!</v>
      </c>
      <c r="BW954" s="58" t="e">
        <f t="shared" si="129"/>
        <v>#DIV/0!</v>
      </c>
      <c r="BX954" s="58" t="e">
        <f t="shared" si="130"/>
        <v>#DIV/0!</v>
      </c>
      <c r="BY954" s="53"/>
      <c r="BZ954" s="58"/>
      <c r="CA954" s="61"/>
      <c r="CB954" s="56"/>
      <c r="CC954" s="56"/>
      <c r="CD954" s="56"/>
      <c r="CF954" s="62">
        <f t="shared" si="131"/>
        <v>0</v>
      </c>
      <c r="CG954" s="62">
        <f t="shared" si="132"/>
        <v>0</v>
      </c>
      <c r="CH954" s="173">
        <f t="shared" si="133"/>
        <v>0</v>
      </c>
      <c r="CI954" s="62">
        <f t="shared" si="134"/>
        <v>0</v>
      </c>
    </row>
    <row r="955" spans="2:87" ht="20.100000000000001" customHeight="1" x14ac:dyDescent="0.25">
      <c r="B955" s="53"/>
      <c r="C955" s="54"/>
      <c r="D955" s="267"/>
      <c r="E955" s="271"/>
      <c r="F955" s="55"/>
      <c r="G955" s="274"/>
      <c r="H955" s="53"/>
      <c r="I955" s="53"/>
      <c r="J955" s="53"/>
      <c r="K955" s="53"/>
      <c r="L955" s="265"/>
      <c r="M955" s="53"/>
      <c r="N955" s="260"/>
      <c r="O955" s="274"/>
      <c r="P955" s="53"/>
      <c r="Q955" s="263"/>
      <c r="R955" s="263"/>
      <c r="S955" s="179"/>
      <c r="T955" s="195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5"/>
      <c r="AF955" s="53"/>
      <c r="AG955" s="55"/>
      <c r="AH955" s="54"/>
      <c r="AI955" s="53"/>
      <c r="AJ955" s="53"/>
      <c r="AK955" s="208"/>
      <c r="AL955" s="54"/>
      <c r="AM955" s="53"/>
      <c r="AN955" s="206"/>
      <c r="AO955" s="54"/>
      <c r="AP955" s="54"/>
      <c r="AQ955" s="54"/>
      <c r="AR955" s="53"/>
      <c r="AS955" s="185"/>
      <c r="AT955" s="56"/>
      <c r="AU955" s="54"/>
      <c r="AV955" s="190"/>
      <c r="AW955" s="185"/>
      <c r="AX955" s="185"/>
      <c r="AY955" s="182"/>
      <c r="AZ955" s="56"/>
      <c r="BA955" s="56"/>
      <c r="BB955" s="56"/>
      <c r="BC955" s="56" t="str">
        <f t="shared" si="126"/>
        <v/>
      </c>
      <c r="BD955" s="56"/>
      <c r="BE955" s="57"/>
      <c r="BF955" s="56"/>
      <c r="BG955" s="56"/>
      <c r="BH955" s="231"/>
      <c r="BI955" s="197">
        <f t="shared" si="127"/>
        <v>0</v>
      </c>
      <c r="BJ955" s="236"/>
      <c r="BK955" s="56"/>
      <c r="BL955" s="56"/>
      <c r="BM955" s="56"/>
      <c r="BN955" s="223"/>
      <c r="BO955" s="53"/>
      <c r="BP955" s="231"/>
      <c r="BQ955" s="59"/>
      <c r="BR955" s="60"/>
      <c r="BS955" s="59"/>
      <c r="BT955" s="238"/>
      <c r="BU955" s="59"/>
      <c r="BV955" s="58" t="e">
        <f t="shared" si="128"/>
        <v>#DIV/0!</v>
      </c>
      <c r="BW955" s="58" t="e">
        <f t="shared" si="129"/>
        <v>#DIV/0!</v>
      </c>
      <c r="BX955" s="58" t="e">
        <f t="shared" si="130"/>
        <v>#DIV/0!</v>
      </c>
      <c r="BY955" s="53"/>
      <c r="BZ955" s="58"/>
      <c r="CA955" s="61"/>
      <c r="CB955" s="56"/>
      <c r="CC955" s="56"/>
      <c r="CD955" s="56"/>
      <c r="CF955" s="62">
        <f t="shared" si="131"/>
        <v>0</v>
      </c>
      <c r="CG955" s="62">
        <f t="shared" si="132"/>
        <v>0</v>
      </c>
      <c r="CH955" s="173">
        <f t="shared" si="133"/>
        <v>0</v>
      </c>
      <c r="CI955" s="62">
        <f t="shared" si="134"/>
        <v>0</v>
      </c>
    </row>
    <row r="956" spans="2:87" ht="20.100000000000001" customHeight="1" x14ac:dyDescent="0.25">
      <c r="B956" s="53"/>
      <c r="C956" s="54"/>
      <c r="D956" s="267"/>
      <c r="E956" s="271"/>
      <c r="F956" s="55"/>
      <c r="G956" s="274"/>
      <c r="H956" s="53"/>
      <c r="I956" s="53"/>
      <c r="J956" s="53"/>
      <c r="K956" s="53"/>
      <c r="L956" s="265"/>
      <c r="M956" s="53"/>
      <c r="N956" s="260"/>
      <c r="O956" s="274"/>
      <c r="P956" s="53"/>
      <c r="Q956" s="263"/>
      <c r="R956" s="263"/>
      <c r="S956" s="179"/>
      <c r="T956" s="195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5"/>
      <c r="AF956" s="53"/>
      <c r="AG956" s="55"/>
      <c r="AH956" s="54"/>
      <c r="AI956" s="53"/>
      <c r="AJ956" s="53"/>
      <c r="AK956" s="208"/>
      <c r="AL956" s="54"/>
      <c r="AM956" s="53"/>
      <c r="AN956" s="206"/>
      <c r="AO956" s="54"/>
      <c r="AP956" s="54"/>
      <c r="AQ956" s="54"/>
      <c r="AR956" s="53"/>
      <c r="AS956" s="185"/>
      <c r="AT956" s="56"/>
      <c r="AU956" s="54"/>
      <c r="AV956" s="190"/>
      <c r="AW956" s="185"/>
      <c r="AX956" s="185"/>
      <c r="AY956" s="182"/>
      <c r="AZ956" s="56"/>
      <c r="BA956" s="56"/>
      <c r="BB956" s="56"/>
      <c r="BC956" s="56" t="str">
        <f t="shared" si="126"/>
        <v/>
      </c>
      <c r="BD956" s="56"/>
      <c r="BE956" s="57"/>
      <c r="BF956" s="56"/>
      <c r="BG956" s="56"/>
      <c r="BH956" s="231"/>
      <c r="BI956" s="197">
        <f t="shared" si="127"/>
        <v>0</v>
      </c>
      <c r="BJ956" s="236"/>
      <c r="BK956" s="56"/>
      <c r="BL956" s="56"/>
      <c r="BM956" s="56"/>
      <c r="BN956" s="223"/>
      <c r="BO956" s="53"/>
      <c r="BP956" s="231"/>
      <c r="BQ956" s="59"/>
      <c r="BR956" s="60"/>
      <c r="BS956" s="59"/>
      <c r="BT956" s="238"/>
      <c r="BU956" s="59"/>
      <c r="BV956" s="58" t="e">
        <f t="shared" si="128"/>
        <v>#DIV/0!</v>
      </c>
      <c r="BW956" s="58" t="e">
        <f t="shared" si="129"/>
        <v>#DIV/0!</v>
      </c>
      <c r="BX956" s="58" t="e">
        <f t="shared" si="130"/>
        <v>#DIV/0!</v>
      </c>
      <c r="BY956" s="53"/>
      <c r="BZ956" s="58"/>
      <c r="CA956" s="61"/>
      <c r="CB956" s="56"/>
      <c r="CC956" s="56"/>
      <c r="CD956" s="56"/>
      <c r="CF956" s="62">
        <f t="shared" si="131"/>
        <v>0</v>
      </c>
      <c r="CG956" s="62">
        <f t="shared" si="132"/>
        <v>0</v>
      </c>
      <c r="CH956" s="173">
        <f t="shared" si="133"/>
        <v>0</v>
      </c>
      <c r="CI956" s="62">
        <f t="shared" si="134"/>
        <v>0</v>
      </c>
    </row>
    <row r="957" spans="2:87" ht="20.100000000000001" customHeight="1" x14ac:dyDescent="0.25">
      <c r="B957" s="53"/>
      <c r="C957" s="54"/>
      <c r="D957" s="267"/>
      <c r="E957" s="271"/>
      <c r="F957" s="55"/>
      <c r="G957" s="274"/>
      <c r="H957" s="53"/>
      <c r="I957" s="53"/>
      <c r="J957" s="53"/>
      <c r="K957" s="53"/>
      <c r="L957" s="265"/>
      <c r="M957" s="53"/>
      <c r="N957" s="260"/>
      <c r="O957" s="274"/>
      <c r="P957" s="53"/>
      <c r="Q957" s="263"/>
      <c r="R957" s="263"/>
      <c r="S957" s="179"/>
      <c r="T957" s="195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5"/>
      <c r="AF957" s="53"/>
      <c r="AG957" s="55"/>
      <c r="AH957" s="54"/>
      <c r="AI957" s="53"/>
      <c r="AJ957" s="53"/>
      <c r="AK957" s="208"/>
      <c r="AL957" s="54"/>
      <c r="AM957" s="53"/>
      <c r="AN957" s="206"/>
      <c r="AO957" s="54"/>
      <c r="AP957" s="54"/>
      <c r="AQ957" s="54"/>
      <c r="AR957" s="53"/>
      <c r="AS957" s="185"/>
      <c r="AT957" s="56"/>
      <c r="AU957" s="54"/>
      <c r="AV957" s="190"/>
      <c r="AW957" s="185"/>
      <c r="AX957" s="185"/>
      <c r="AY957" s="182"/>
      <c r="AZ957" s="56"/>
      <c r="BA957" s="56"/>
      <c r="BB957" s="56"/>
      <c r="BC957" s="56" t="str">
        <f t="shared" si="126"/>
        <v/>
      </c>
      <c r="BD957" s="56"/>
      <c r="BE957" s="57"/>
      <c r="BF957" s="56"/>
      <c r="BG957" s="56"/>
      <c r="BH957" s="231"/>
      <c r="BI957" s="197">
        <f t="shared" si="127"/>
        <v>0</v>
      </c>
      <c r="BJ957" s="236"/>
      <c r="BK957" s="56"/>
      <c r="BL957" s="56"/>
      <c r="BM957" s="56"/>
      <c r="BN957" s="223"/>
      <c r="BO957" s="53"/>
      <c r="BP957" s="231"/>
      <c r="BQ957" s="59"/>
      <c r="BR957" s="60"/>
      <c r="BS957" s="59"/>
      <c r="BT957" s="238"/>
      <c r="BU957" s="59"/>
      <c r="BV957" s="58" t="e">
        <f t="shared" si="128"/>
        <v>#DIV/0!</v>
      </c>
      <c r="BW957" s="58" t="e">
        <f t="shared" si="129"/>
        <v>#DIV/0!</v>
      </c>
      <c r="BX957" s="58" t="e">
        <f t="shared" si="130"/>
        <v>#DIV/0!</v>
      </c>
      <c r="BY957" s="53"/>
      <c r="BZ957" s="58"/>
      <c r="CA957" s="61"/>
      <c r="CB957" s="56"/>
      <c r="CC957" s="56"/>
      <c r="CD957" s="56"/>
      <c r="CF957" s="62">
        <f t="shared" si="131"/>
        <v>0</v>
      </c>
      <c r="CG957" s="62">
        <f t="shared" si="132"/>
        <v>0</v>
      </c>
      <c r="CH957" s="173">
        <f t="shared" si="133"/>
        <v>0</v>
      </c>
      <c r="CI957" s="62">
        <f t="shared" si="134"/>
        <v>0</v>
      </c>
    </row>
    <row r="958" spans="2:87" ht="20.100000000000001" customHeight="1" x14ac:dyDescent="0.25">
      <c r="B958" s="53"/>
      <c r="C958" s="54"/>
      <c r="D958" s="267"/>
      <c r="E958" s="271"/>
      <c r="F958" s="55"/>
      <c r="G958" s="274"/>
      <c r="H958" s="53"/>
      <c r="I958" s="53"/>
      <c r="J958" s="53"/>
      <c r="K958" s="53"/>
      <c r="L958" s="265"/>
      <c r="M958" s="53"/>
      <c r="N958" s="260"/>
      <c r="O958" s="274"/>
      <c r="P958" s="53"/>
      <c r="Q958" s="263"/>
      <c r="R958" s="263"/>
      <c r="S958" s="179"/>
      <c r="T958" s="195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5"/>
      <c r="AF958" s="53"/>
      <c r="AG958" s="55"/>
      <c r="AH958" s="54"/>
      <c r="AI958" s="53"/>
      <c r="AJ958" s="53"/>
      <c r="AK958" s="208"/>
      <c r="AL958" s="54"/>
      <c r="AM958" s="53"/>
      <c r="AN958" s="206"/>
      <c r="AO958" s="54"/>
      <c r="AP958" s="54"/>
      <c r="AQ958" s="54"/>
      <c r="AR958" s="53"/>
      <c r="AS958" s="185"/>
      <c r="AT958" s="56"/>
      <c r="AU958" s="54"/>
      <c r="AV958" s="190"/>
      <c r="AW958" s="185"/>
      <c r="AX958" s="185"/>
      <c r="AY958" s="182"/>
      <c r="AZ958" s="56"/>
      <c r="BA958" s="56"/>
      <c r="BB958" s="56"/>
      <c r="BC958" s="56" t="str">
        <f t="shared" si="126"/>
        <v/>
      </c>
      <c r="BD958" s="56"/>
      <c r="BE958" s="57"/>
      <c r="BF958" s="56"/>
      <c r="BG958" s="56"/>
      <c r="BH958" s="231"/>
      <c r="BI958" s="197">
        <f t="shared" si="127"/>
        <v>0</v>
      </c>
      <c r="BJ958" s="236"/>
      <c r="BK958" s="56"/>
      <c r="BL958" s="56"/>
      <c r="BM958" s="56"/>
      <c r="BN958" s="223"/>
      <c r="BO958" s="53"/>
      <c r="BP958" s="231"/>
      <c r="BQ958" s="59"/>
      <c r="BR958" s="60"/>
      <c r="BS958" s="59"/>
      <c r="BT958" s="238"/>
      <c r="BU958" s="59"/>
      <c r="BV958" s="58" t="e">
        <f t="shared" si="128"/>
        <v>#DIV/0!</v>
      </c>
      <c r="BW958" s="58" t="e">
        <f t="shared" si="129"/>
        <v>#DIV/0!</v>
      </c>
      <c r="BX958" s="58" t="e">
        <f t="shared" si="130"/>
        <v>#DIV/0!</v>
      </c>
      <c r="BY958" s="53"/>
      <c r="BZ958" s="58"/>
      <c r="CA958" s="61"/>
      <c r="CB958" s="56"/>
      <c r="CC958" s="56"/>
      <c r="CD958" s="56"/>
      <c r="CF958" s="62">
        <f t="shared" si="131"/>
        <v>0</v>
      </c>
      <c r="CG958" s="62">
        <f t="shared" si="132"/>
        <v>0</v>
      </c>
      <c r="CH958" s="173">
        <f t="shared" si="133"/>
        <v>0</v>
      </c>
      <c r="CI958" s="62">
        <f t="shared" si="134"/>
        <v>0</v>
      </c>
    </row>
    <row r="959" spans="2:87" ht="20.100000000000001" customHeight="1" x14ac:dyDescent="0.25">
      <c r="B959" s="53"/>
      <c r="C959" s="54"/>
      <c r="D959" s="267"/>
      <c r="E959" s="271"/>
      <c r="F959" s="55"/>
      <c r="G959" s="274"/>
      <c r="H959" s="53"/>
      <c r="I959" s="53"/>
      <c r="J959" s="53"/>
      <c r="K959" s="53"/>
      <c r="L959" s="265"/>
      <c r="M959" s="53"/>
      <c r="N959" s="260"/>
      <c r="O959" s="274"/>
      <c r="P959" s="53"/>
      <c r="Q959" s="263"/>
      <c r="R959" s="263"/>
      <c r="S959" s="179"/>
      <c r="T959" s="195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5"/>
      <c r="AF959" s="53"/>
      <c r="AG959" s="55"/>
      <c r="AH959" s="54"/>
      <c r="AI959" s="53"/>
      <c r="AJ959" s="53"/>
      <c r="AK959" s="208"/>
      <c r="AL959" s="54"/>
      <c r="AM959" s="53"/>
      <c r="AN959" s="206"/>
      <c r="AO959" s="54"/>
      <c r="AP959" s="54"/>
      <c r="AQ959" s="54"/>
      <c r="AR959" s="53"/>
      <c r="AS959" s="185"/>
      <c r="AT959" s="56"/>
      <c r="AU959" s="54"/>
      <c r="AV959" s="190"/>
      <c r="AW959" s="185"/>
      <c r="AX959" s="185"/>
      <c r="AY959" s="182"/>
      <c r="AZ959" s="56"/>
      <c r="BA959" s="56"/>
      <c r="BB959" s="56"/>
      <c r="BC959" s="56" t="str">
        <f t="shared" si="126"/>
        <v/>
      </c>
      <c r="BD959" s="56"/>
      <c r="BE959" s="57"/>
      <c r="BF959" s="56"/>
      <c r="BG959" s="56"/>
      <c r="BH959" s="231"/>
      <c r="BI959" s="197">
        <f t="shared" si="127"/>
        <v>0</v>
      </c>
      <c r="BJ959" s="236"/>
      <c r="BK959" s="56"/>
      <c r="BL959" s="56"/>
      <c r="BM959" s="56"/>
      <c r="BN959" s="223"/>
      <c r="BO959" s="53"/>
      <c r="BP959" s="231"/>
      <c r="BQ959" s="59"/>
      <c r="BR959" s="60"/>
      <c r="BS959" s="59"/>
      <c r="BT959" s="238"/>
      <c r="BU959" s="59"/>
      <c r="BV959" s="58" t="e">
        <f t="shared" si="128"/>
        <v>#DIV/0!</v>
      </c>
      <c r="BW959" s="58" t="e">
        <f t="shared" si="129"/>
        <v>#DIV/0!</v>
      </c>
      <c r="BX959" s="58" t="e">
        <f t="shared" si="130"/>
        <v>#DIV/0!</v>
      </c>
      <c r="BY959" s="53"/>
      <c r="BZ959" s="58"/>
      <c r="CA959" s="61"/>
      <c r="CB959" s="56"/>
      <c r="CC959" s="56"/>
      <c r="CD959" s="56"/>
      <c r="CF959" s="62">
        <f t="shared" si="131"/>
        <v>0</v>
      </c>
      <c r="CG959" s="62">
        <f t="shared" si="132"/>
        <v>0</v>
      </c>
      <c r="CH959" s="173">
        <f t="shared" si="133"/>
        <v>0</v>
      </c>
      <c r="CI959" s="62">
        <f t="shared" si="134"/>
        <v>0</v>
      </c>
    </row>
    <row r="960" spans="2:87" ht="20.100000000000001" customHeight="1" x14ac:dyDescent="0.25">
      <c r="B960" s="53"/>
      <c r="C960" s="54"/>
      <c r="D960" s="267"/>
      <c r="E960" s="271"/>
      <c r="F960" s="55"/>
      <c r="G960" s="274"/>
      <c r="H960" s="53"/>
      <c r="I960" s="53"/>
      <c r="J960" s="53"/>
      <c r="K960" s="53"/>
      <c r="L960" s="265"/>
      <c r="M960" s="53"/>
      <c r="N960" s="260"/>
      <c r="O960" s="274"/>
      <c r="P960" s="53"/>
      <c r="Q960" s="263"/>
      <c r="R960" s="263"/>
      <c r="S960" s="179"/>
      <c r="T960" s="195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5"/>
      <c r="AF960" s="53"/>
      <c r="AG960" s="55"/>
      <c r="AH960" s="54"/>
      <c r="AI960" s="53"/>
      <c r="AJ960" s="53"/>
      <c r="AK960" s="208"/>
      <c r="AL960" s="54"/>
      <c r="AM960" s="53"/>
      <c r="AN960" s="206"/>
      <c r="AO960" s="54"/>
      <c r="AP960" s="54"/>
      <c r="AQ960" s="54"/>
      <c r="AR960" s="53"/>
      <c r="AS960" s="185"/>
      <c r="AT960" s="56"/>
      <c r="AU960" s="54"/>
      <c r="AV960" s="190"/>
      <c r="AW960" s="185"/>
      <c r="AX960" s="185"/>
      <c r="AY960" s="182"/>
      <c r="AZ960" s="56"/>
      <c r="BA960" s="56"/>
      <c r="BB960" s="56"/>
      <c r="BC960" s="56" t="str">
        <f t="shared" si="126"/>
        <v/>
      </c>
      <c r="BD960" s="56"/>
      <c r="BE960" s="57"/>
      <c r="BF960" s="56"/>
      <c r="BG960" s="56"/>
      <c r="BH960" s="231"/>
      <c r="BI960" s="197">
        <f t="shared" si="127"/>
        <v>0</v>
      </c>
      <c r="BJ960" s="236"/>
      <c r="BK960" s="56"/>
      <c r="BL960" s="56"/>
      <c r="BM960" s="56"/>
      <c r="BN960" s="223"/>
      <c r="BO960" s="53"/>
      <c r="BP960" s="231"/>
      <c r="BQ960" s="59"/>
      <c r="BR960" s="60"/>
      <c r="BS960" s="59"/>
      <c r="BT960" s="238"/>
      <c r="BU960" s="59"/>
      <c r="BV960" s="58" t="e">
        <f t="shared" si="128"/>
        <v>#DIV/0!</v>
      </c>
      <c r="BW960" s="58" t="e">
        <f t="shared" si="129"/>
        <v>#DIV/0!</v>
      </c>
      <c r="BX960" s="58" t="e">
        <f t="shared" si="130"/>
        <v>#DIV/0!</v>
      </c>
      <c r="BY960" s="53"/>
      <c r="BZ960" s="58"/>
      <c r="CA960" s="61"/>
      <c r="CB960" s="56"/>
      <c r="CC960" s="56"/>
      <c r="CD960" s="56"/>
      <c r="CF960" s="62">
        <f t="shared" si="131"/>
        <v>0</v>
      </c>
      <c r="CG960" s="62">
        <f t="shared" si="132"/>
        <v>0</v>
      </c>
      <c r="CH960" s="173">
        <f t="shared" si="133"/>
        <v>0</v>
      </c>
      <c r="CI960" s="62">
        <f t="shared" si="134"/>
        <v>0</v>
      </c>
    </row>
    <row r="961" spans="2:87" ht="20.100000000000001" customHeight="1" x14ac:dyDescent="0.25">
      <c r="B961" s="53"/>
      <c r="C961" s="54"/>
      <c r="D961" s="267"/>
      <c r="E961" s="271"/>
      <c r="F961" s="55"/>
      <c r="G961" s="274"/>
      <c r="H961" s="53"/>
      <c r="I961" s="53"/>
      <c r="J961" s="53"/>
      <c r="K961" s="53"/>
      <c r="L961" s="265"/>
      <c r="M961" s="53"/>
      <c r="N961" s="260"/>
      <c r="O961" s="274"/>
      <c r="P961" s="53"/>
      <c r="Q961" s="263"/>
      <c r="R961" s="263"/>
      <c r="S961" s="179"/>
      <c r="T961" s="195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5"/>
      <c r="AF961" s="53"/>
      <c r="AG961" s="55"/>
      <c r="AH961" s="54"/>
      <c r="AI961" s="53"/>
      <c r="AJ961" s="53"/>
      <c r="AK961" s="208"/>
      <c r="AL961" s="54"/>
      <c r="AM961" s="53"/>
      <c r="AN961" s="206"/>
      <c r="AO961" s="54"/>
      <c r="AP961" s="54"/>
      <c r="AQ961" s="54"/>
      <c r="AR961" s="53"/>
      <c r="AS961" s="185"/>
      <c r="AT961" s="56"/>
      <c r="AU961" s="54"/>
      <c r="AV961" s="190"/>
      <c r="AW961" s="185"/>
      <c r="AX961" s="185"/>
      <c r="AY961" s="182"/>
      <c r="AZ961" s="56"/>
      <c r="BA961" s="56"/>
      <c r="BB961" s="56"/>
      <c r="BC961" s="56" t="str">
        <f t="shared" si="126"/>
        <v/>
      </c>
      <c r="BD961" s="56"/>
      <c r="BE961" s="57"/>
      <c r="BF961" s="56"/>
      <c r="BG961" s="56"/>
      <c r="BH961" s="231"/>
      <c r="BI961" s="197">
        <f t="shared" si="127"/>
        <v>0</v>
      </c>
      <c r="BJ961" s="236"/>
      <c r="BK961" s="56"/>
      <c r="BL961" s="56"/>
      <c r="BM961" s="56"/>
      <c r="BN961" s="223"/>
      <c r="BO961" s="53"/>
      <c r="BP961" s="231"/>
      <c r="BQ961" s="59"/>
      <c r="BR961" s="60"/>
      <c r="BS961" s="59"/>
      <c r="BT961" s="238"/>
      <c r="BU961" s="59"/>
      <c r="BV961" s="58" t="e">
        <f t="shared" si="128"/>
        <v>#DIV/0!</v>
      </c>
      <c r="BW961" s="58" t="e">
        <f t="shared" si="129"/>
        <v>#DIV/0!</v>
      </c>
      <c r="BX961" s="58" t="e">
        <f t="shared" si="130"/>
        <v>#DIV/0!</v>
      </c>
      <c r="BY961" s="53"/>
      <c r="BZ961" s="58"/>
      <c r="CA961" s="61"/>
      <c r="CB961" s="56"/>
      <c r="CC961" s="56"/>
      <c r="CD961" s="56"/>
      <c r="CF961" s="62">
        <f t="shared" si="131"/>
        <v>0</v>
      </c>
      <c r="CG961" s="62">
        <f t="shared" si="132"/>
        <v>0</v>
      </c>
      <c r="CH961" s="173">
        <f t="shared" si="133"/>
        <v>0</v>
      </c>
      <c r="CI961" s="62">
        <f t="shared" si="134"/>
        <v>0</v>
      </c>
    </row>
    <row r="962" spans="2:87" ht="20.100000000000001" customHeight="1" x14ac:dyDescent="0.25">
      <c r="B962" s="53"/>
      <c r="C962" s="54"/>
      <c r="D962" s="267"/>
      <c r="E962" s="271"/>
      <c r="F962" s="55"/>
      <c r="G962" s="274"/>
      <c r="H962" s="53"/>
      <c r="I962" s="53"/>
      <c r="J962" s="53"/>
      <c r="K962" s="53"/>
      <c r="L962" s="265"/>
      <c r="M962" s="53"/>
      <c r="N962" s="260"/>
      <c r="O962" s="274"/>
      <c r="P962" s="53"/>
      <c r="Q962" s="263"/>
      <c r="R962" s="263"/>
      <c r="S962" s="179"/>
      <c r="T962" s="195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5"/>
      <c r="AF962" s="53"/>
      <c r="AG962" s="55"/>
      <c r="AH962" s="54"/>
      <c r="AI962" s="53"/>
      <c r="AJ962" s="53"/>
      <c r="AK962" s="208"/>
      <c r="AL962" s="54"/>
      <c r="AM962" s="53"/>
      <c r="AN962" s="206"/>
      <c r="AO962" s="54"/>
      <c r="AP962" s="54"/>
      <c r="AQ962" s="54"/>
      <c r="AR962" s="53"/>
      <c r="AS962" s="185"/>
      <c r="AT962" s="56"/>
      <c r="AU962" s="54"/>
      <c r="AV962" s="190"/>
      <c r="AW962" s="185"/>
      <c r="AX962" s="185"/>
      <c r="AY962" s="182"/>
      <c r="AZ962" s="56"/>
      <c r="BA962" s="56"/>
      <c r="BB962" s="56"/>
      <c r="BC962" s="56" t="str">
        <f t="shared" si="126"/>
        <v/>
      </c>
      <c r="BD962" s="56"/>
      <c r="BE962" s="57"/>
      <c r="BF962" s="56"/>
      <c r="BG962" s="56"/>
      <c r="BH962" s="231"/>
      <c r="BI962" s="197">
        <f t="shared" si="127"/>
        <v>0</v>
      </c>
      <c r="BJ962" s="236"/>
      <c r="BK962" s="56"/>
      <c r="BL962" s="56"/>
      <c r="BM962" s="56"/>
      <c r="BN962" s="223"/>
      <c r="BO962" s="53"/>
      <c r="BP962" s="231"/>
      <c r="BQ962" s="59"/>
      <c r="BR962" s="60"/>
      <c r="BS962" s="59"/>
      <c r="BT962" s="238"/>
      <c r="BU962" s="59"/>
      <c r="BV962" s="58" t="e">
        <f t="shared" si="128"/>
        <v>#DIV/0!</v>
      </c>
      <c r="BW962" s="58" t="e">
        <f t="shared" si="129"/>
        <v>#DIV/0!</v>
      </c>
      <c r="BX962" s="58" t="e">
        <f t="shared" si="130"/>
        <v>#DIV/0!</v>
      </c>
      <c r="BY962" s="53"/>
      <c r="BZ962" s="58"/>
      <c r="CA962" s="61"/>
      <c r="CB962" s="56"/>
      <c r="CC962" s="56"/>
      <c r="CD962" s="56"/>
      <c r="CF962" s="62">
        <f t="shared" si="131"/>
        <v>0</v>
      </c>
      <c r="CG962" s="62">
        <f t="shared" si="132"/>
        <v>0</v>
      </c>
      <c r="CH962" s="173">
        <f t="shared" si="133"/>
        <v>0</v>
      </c>
      <c r="CI962" s="62">
        <f t="shared" si="134"/>
        <v>0</v>
      </c>
    </row>
    <row r="963" spans="2:87" ht="20.100000000000001" customHeight="1" x14ac:dyDescent="0.25">
      <c r="B963" s="53"/>
      <c r="C963" s="54"/>
      <c r="D963" s="267"/>
      <c r="E963" s="271"/>
      <c r="F963" s="55"/>
      <c r="G963" s="274"/>
      <c r="H963" s="53"/>
      <c r="I963" s="53"/>
      <c r="J963" s="53"/>
      <c r="K963" s="53"/>
      <c r="L963" s="265"/>
      <c r="M963" s="53"/>
      <c r="N963" s="260"/>
      <c r="O963" s="274"/>
      <c r="P963" s="53"/>
      <c r="Q963" s="263"/>
      <c r="R963" s="263"/>
      <c r="S963" s="179"/>
      <c r="T963" s="195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5"/>
      <c r="AF963" s="53"/>
      <c r="AG963" s="55"/>
      <c r="AH963" s="54"/>
      <c r="AI963" s="53"/>
      <c r="AJ963" s="53"/>
      <c r="AK963" s="208"/>
      <c r="AL963" s="54"/>
      <c r="AM963" s="53"/>
      <c r="AN963" s="206"/>
      <c r="AO963" s="54"/>
      <c r="AP963" s="54"/>
      <c r="AQ963" s="54"/>
      <c r="AR963" s="53"/>
      <c r="AS963" s="185"/>
      <c r="AT963" s="56"/>
      <c r="AU963" s="54"/>
      <c r="AV963" s="190"/>
      <c r="AW963" s="185"/>
      <c r="AX963" s="185"/>
      <c r="AY963" s="182"/>
      <c r="AZ963" s="56"/>
      <c r="BA963" s="56"/>
      <c r="BB963" s="56"/>
      <c r="BC963" s="56" t="str">
        <f t="shared" si="126"/>
        <v/>
      </c>
      <c r="BD963" s="56"/>
      <c r="BE963" s="57"/>
      <c r="BF963" s="56"/>
      <c r="BG963" s="56"/>
      <c r="BH963" s="231"/>
      <c r="BI963" s="197">
        <f t="shared" si="127"/>
        <v>0</v>
      </c>
      <c r="BJ963" s="236"/>
      <c r="BK963" s="56"/>
      <c r="BL963" s="56"/>
      <c r="BM963" s="56"/>
      <c r="BN963" s="223"/>
      <c r="BO963" s="53"/>
      <c r="BP963" s="231"/>
      <c r="BQ963" s="59"/>
      <c r="BR963" s="60"/>
      <c r="BS963" s="59"/>
      <c r="BT963" s="238"/>
      <c r="BU963" s="59"/>
      <c r="BV963" s="58" t="e">
        <f t="shared" si="128"/>
        <v>#DIV/0!</v>
      </c>
      <c r="BW963" s="58" t="e">
        <f t="shared" si="129"/>
        <v>#DIV/0!</v>
      </c>
      <c r="BX963" s="58" t="e">
        <f t="shared" si="130"/>
        <v>#DIV/0!</v>
      </c>
      <c r="BY963" s="53"/>
      <c r="BZ963" s="58"/>
      <c r="CA963" s="61"/>
      <c r="CB963" s="56"/>
      <c r="CC963" s="56"/>
      <c r="CD963" s="56"/>
      <c r="CF963" s="62">
        <f t="shared" si="131"/>
        <v>0</v>
      </c>
      <c r="CG963" s="62">
        <f t="shared" si="132"/>
        <v>0</v>
      </c>
      <c r="CH963" s="173">
        <f t="shared" si="133"/>
        <v>0</v>
      </c>
      <c r="CI963" s="62">
        <f t="shared" si="134"/>
        <v>0</v>
      </c>
    </row>
    <row r="964" spans="2:87" ht="20.100000000000001" customHeight="1" x14ac:dyDescent="0.25">
      <c r="B964" s="53"/>
      <c r="C964" s="54"/>
      <c r="D964" s="267"/>
      <c r="E964" s="271"/>
      <c r="F964" s="55"/>
      <c r="G964" s="274"/>
      <c r="H964" s="53"/>
      <c r="I964" s="53"/>
      <c r="J964" s="53"/>
      <c r="K964" s="53"/>
      <c r="L964" s="265"/>
      <c r="M964" s="53"/>
      <c r="N964" s="260"/>
      <c r="O964" s="274"/>
      <c r="P964" s="53"/>
      <c r="Q964" s="263"/>
      <c r="R964" s="263"/>
      <c r="S964" s="179"/>
      <c r="T964" s="195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5"/>
      <c r="AF964" s="53"/>
      <c r="AG964" s="55"/>
      <c r="AH964" s="54"/>
      <c r="AI964" s="53"/>
      <c r="AJ964" s="53"/>
      <c r="AK964" s="208"/>
      <c r="AL964" s="54"/>
      <c r="AM964" s="53"/>
      <c r="AN964" s="206"/>
      <c r="AO964" s="54"/>
      <c r="AP964" s="54"/>
      <c r="AQ964" s="54"/>
      <c r="AR964" s="53"/>
      <c r="AS964" s="185"/>
      <c r="AT964" s="56"/>
      <c r="AU964" s="54"/>
      <c r="AV964" s="190"/>
      <c r="AW964" s="185"/>
      <c r="AX964" s="185"/>
      <c r="AY964" s="182"/>
      <c r="AZ964" s="56"/>
      <c r="BA964" s="56"/>
      <c r="BB964" s="56"/>
      <c r="BC964" s="56" t="str">
        <f t="shared" si="126"/>
        <v/>
      </c>
      <c r="BD964" s="56"/>
      <c r="BE964" s="57"/>
      <c r="BF964" s="56"/>
      <c r="BG964" s="56"/>
      <c r="BH964" s="231"/>
      <c r="BI964" s="197">
        <f t="shared" si="127"/>
        <v>0</v>
      </c>
      <c r="BJ964" s="236"/>
      <c r="BK964" s="56"/>
      <c r="BL964" s="56"/>
      <c r="BM964" s="56"/>
      <c r="BN964" s="223"/>
      <c r="BO964" s="53"/>
      <c r="BP964" s="231"/>
      <c r="BQ964" s="59"/>
      <c r="BR964" s="60"/>
      <c r="BS964" s="59"/>
      <c r="BT964" s="238"/>
      <c r="BU964" s="59"/>
      <c r="BV964" s="58" t="e">
        <f t="shared" si="128"/>
        <v>#DIV/0!</v>
      </c>
      <c r="BW964" s="58" t="e">
        <f t="shared" si="129"/>
        <v>#DIV/0!</v>
      </c>
      <c r="BX964" s="58" t="e">
        <f t="shared" si="130"/>
        <v>#DIV/0!</v>
      </c>
      <c r="BY964" s="53"/>
      <c r="BZ964" s="58"/>
      <c r="CA964" s="61"/>
      <c r="CB964" s="56"/>
      <c r="CC964" s="56"/>
      <c r="CD964" s="56"/>
      <c r="CF964" s="62">
        <f t="shared" si="131"/>
        <v>0</v>
      </c>
      <c r="CG964" s="62">
        <f t="shared" si="132"/>
        <v>0</v>
      </c>
      <c r="CH964" s="173">
        <f t="shared" si="133"/>
        <v>0</v>
      </c>
      <c r="CI964" s="62">
        <f t="shared" si="134"/>
        <v>0</v>
      </c>
    </row>
    <row r="965" spans="2:87" ht="20.100000000000001" customHeight="1" x14ac:dyDescent="0.25">
      <c r="B965" s="53"/>
      <c r="C965" s="54"/>
      <c r="D965" s="267"/>
      <c r="E965" s="271"/>
      <c r="F965" s="55"/>
      <c r="G965" s="274"/>
      <c r="H965" s="53"/>
      <c r="I965" s="53"/>
      <c r="J965" s="53"/>
      <c r="K965" s="53"/>
      <c r="L965" s="265"/>
      <c r="M965" s="53"/>
      <c r="N965" s="260"/>
      <c r="O965" s="274"/>
      <c r="P965" s="53"/>
      <c r="Q965" s="263"/>
      <c r="R965" s="263"/>
      <c r="S965" s="179"/>
      <c r="T965" s="195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5"/>
      <c r="AF965" s="53"/>
      <c r="AG965" s="55"/>
      <c r="AH965" s="54"/>
      <c r="AI965" s="53"/>
      <c r="AJ965" s="53"/>
      <c r="AK965" s="208"/>
      <c r="AL965" s="54"/>
      <c r="AM965" s="53"/>
      <c r="AN965" s="206"/>
      <c r="AO965" s="54"/>
      <c r="AP965" s="54"/>
      <c r="AQ965" s="54"/>
      <c r="AR965" s="53"/>
      <c r="AS965" s="185"/>
      <c r="AT965" s="56"/>
      <c r="AU965" s="54"/>
      <c r="AV965" s="190"/>
      <c r="AW965" s="185"/>
      <c r="AX965" s="185"/>
      <c r="AY965" s="182"/>
      <c r="AZ965" s="56"/>
      <c r="BA965" s="56"/>
      <c r="BB965" s="56"/>
      <c r="BC965" s="56" t="str">
        <f t="shared" si="126"/>
        <v/>
      </c>
      <c r="BD965" s="56"/>
      <c r="BE965" s="57"/>
      <c r="BF965" s="56"/>
      <c r="BG965" s="56"/>
      <c r="BH965" s="231"/>
      <c r="BI965" s="197">
        <f t="shared" si="127"/>
        <v>0</v>
      </c>
      <c r="BJ965" s="236"/>
      <c r="BK965" s="56"/>
      <c r="BL965" s="56"/>
      <c r="BM965" s="56"/>
      <c r="BN965" s="223"/>
      <c r="BO965" s="53"/>
      <c r="BP965" s="231"/>
      <c r="BQ965" s="59"/>
      <c r="BR965" s="60"/>
      <c r="BS965" s="59"/>
      <c r="BT965" s="238"/>
      <c r="BU965" s="59"/>
      <c r="BV965" s="58" t="e">
        <f t="shared" si="128"/>
        <v>#DIV/0!</v>
      </c>
      <c r="BW965" s="58" t="e">
        <f t="shared" si="129"/>
        <v>#DIV/0!</v>
      </c>
      <c r="BX965" s="58" t="e">
        <f t="shared" si="130"/>
        <v>#DIV/0!</v>
      </c>
      <c r="BY965" s="53"/>
      <c r="BZ965" s="58"/>
      <c r="CA965" s="61"/>
      <c r="CB965" s="56"/>
      <c r="CC965" s="56"/>
      <c r="CD965" s="56"/>
      <c r="CF965" s="62">
        <f t="shared" si="131"/>
        <v>0</v>
      </c>
      <c r="CG965" s="62">
        <f t="shared" si="132"/>
        <v>0</v>
      </c>
      <c r="CH965" s="173">
        <f t="shared" si="133"/>
        <v>0</v>
      </c>
      <c r="CI965" s="62">
        <f t="shared" si="134"/>
        <v>0</v>
      </c>
    </row>
    <row r="966" spans="2:87" ht="20.100000000000001" customHeight="1" x14ac:dyDescent="0.25">
      <c r="B966" s="53"/>
      <c r="C966" s="54"/>
      <c r="D966" s="267"/>
      <c r="E966" s="271"/>
      <c r="F966" s="55"/>
      <c r="G966" s="274"/>
      <c r="H966" s="53"/>
      <c r="I966" s="53"/>
      <c r="J966" s="53"/>
      <c r="K966" s="53"/>
      <c r="L966" s="265"/>
      <c r="M966" s="53"/>
      <c r="N966" s="260"/>
      <c r="O966" s="274"/>
      <c r="P966" s="53"/>
      <c r="Q966" s="263"/>
      <c r="R966" s="263"/>
      <c r="S966" s="179"/>
      <c r="T966" s="195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5"/>
      <c r="AF966" s="53"/>
      <c r="AG966" s="55"/>
      <c r="AH966" s="54"/>
      <c r="AI966" s="53"/>
      <c r="AJ966" s="53"/>
      <c r="AK966" s="208"/>
      <c r="AL966" s="54"/>
      <c r="AM966" s="53"/>
      <c r="AN966" s="206"/>
      <c r="AO966" s="54"/>
      <c r="AP966" s="54"/>
      <c r="AQ966" s="54"/>
      <c r="AR966" s="53"/>
      <c r="AS966" s="185"/>
      <c r="AT966" s="56"/>
      <c r="AU966" s="54"/>
      <c r="AV966" s="190"/>
      <c r="AW966" s="185"/>
      <c r="AX966" s="185"/>
      <c r="AY966" s="182"/>
      <c r="AZ966" s="56"/>
      <c r="BA966" s="56"/>
      <c r="BB966" s="56"/>
      <c r="BC966" s="56" t="str">
        <f t="shared" si="126"/>
        <v/>
      </c>
      <c r="BD966" s="56"/>
      <c r="BE966" s="57"/>
      <c r="BF966" s="56"/>
      <c r="BG966" s="56"/>
      <c r="BH966" s="231"/>
      <c r="BI966" s="197">
        <f t="shared" si="127"/>
        <v>0</v>
      </c>
      <c r="BJ966" s="236"/>
      <c r="BK966" s="56"/>
      <c r="BL966" s="56"/>
      <c r="BM966" s="56"/>
      <c r="BN966" s="223"/>
      <c r="BO966" s="53"/>
      <c r="BP966" s="231"/>
      <c r="BQ966" s="59"/>
      <c r="BR966" s="60"/>
      <c r="BS966" s="59"/>
      <c r="BT966" s="238"/>
      <c r="BU966" s="59"/>
      <c r="BV966" s="58" t="e">
        <f t="shared" si="128"/>
        <v>#DIV/0!</v>
      </c>
      <c r="BW966" s="58" t="e">
        <f t="shared" si="129"/>
        <v>#DIV/0!</v>
      </c>
      <c r="BX966" s="58" t="e">
        <f t="shared" si="130"/>
        <v>#DIV/0!</v>
      </c>
      <c r="BY966" s="53"/>
      <c r="BZ966" s="58"/>
      <c r="CA966" s="61"/>
      <c r="CB966" s="56"/>
      <c r="CC966" s="56"/>
      <c r="CD966" s="56"/>
      <c r="CF966" s="62">
        <f t="shared" si="131"/>
        <v>0</v>
      </c>
      <c r="CG966" s="62">
        <f t="shared" si="132"/>
        <v>0</v>
      </c>
      <c r="CH966" s="173">
        <f t="shared" si="133"/>
        <v>0</v>
      </c>
      <c r="CI966" s="62">
        <f t="shared" si="134"/>
        <v>0</v>
      </c>
    </row>
    <row r="967" spans="2:87" ht="20.100000000000001" customHeight="1" x14ac:dyDescent="0.25">
      <c r="B967" s="53"/>
      <c r="C967" s="54"/>
      <c r="D967" s="267"/>
      <c r="E967" s="271"/>
      <c r="F967" s="55"/>
      <c r="G967" s="274"/>
      <c r="H967" s="53"/>
      <c r="I967" s="53"/>
      <c r="J967" s="53"/>
      <c r="K967" s="53"/>
      <c r="L967" s="265"/>
      <c r="M967" s="53"/>
      <c r="N967" s="260"/>
      <c r="O967" s="274"/>
      <c r="P967" s="53"/>
      <c r="Q967" s="263"/>
      <c r="R967" s="263"/>
      <c r="S967" s="179"/>
      <c r="T967" s="195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5"/>
      <c r="AF967" s="53"/>
      <c r="AG967" s="55"/>
      <c r="AH967" s="54"/>
      <c r="AI967" s="53"/>
      <c r="AJ967" s="53"/>
      <c r="AK967" s="208"/>
      <c r="AL967" s="54"/>
      <c r="AM967" s="53"/>
      <c r="AN967" s="206"/>
      <c r="AO967" s="54"/>
      <c r="AP967" s="54"/>
      <c r="AQ967" s="54"/>
      <c r="AR967" s="53"/>
      <c r="AS967" s="185"/>
      <c r="AT967" s="56"/>
      <c r="AU967" s="54"/>
      <c r="AV967" s="190"/>
      <c r="AW967" s="185"/>
      <c r="AX967" s="185"/>
      <c r="AY967" s="182"/>
      <c r="AZ967" s="56"/>
      <c r="BA967" s="56"/>
      <c r="BB967" s="56"/>
      <c r="BC967" s="56" t="str">
        <f t="shared" si="126"/>
        <v/>
      </c>
      <c r="BD967" s="56"/>
      <c r="BE967" s="57"/>
      <c r="BF967" s="56"/>
      <c r="BG967" s="56"/>
      <c r="BH967" s="231"/>
      <c r="BI967" s="197">
        <f t="shared" si="127"/>
        <v>0</v>
      </c>
      <c r="BJ967" s="236"/>
      <c r="BK967" s="56"/>
      <c r="BL967" s="56"/>
      <c r="BM967" s="56"/>
      <c r="BN967" s="223"/>
      <c r="BO967" s="53"/>
      <c r="BP967" s="231"/>
      <c r="BQ967" s="59"/>
      <c r="BR967" s="60"/>
      <c r="BS967" s="59"/>
      <c r="BT967" s="238"/>
      <c r="BU967" s="59"/>
      <c r="BV967" s="58" t="e">
        <f t="shared" si="128"/>
        <v>#DIV/0!</v>
      </c>
      <c r="BW967" s="58" t="e">
        <f t="shared" si="129"/>
        <v>#DIV/0!</v>
      </c>
      <c r="BX967" s="58" t="e">
        <f t="shared" si="130"/>
        <v>#DIV/0!</v>
      </c>
      <c r="BY967" s="53"/>
      <c r="BZ967" s="58"/>
      <c r="CA967" s="61"/>
      <c r="CB967" s="56"/>
      <c r="CC967" s="56"/>
      <c r="CD967" s="56"/>
      <c r="CF967" s="62">
        <f t="shared" si="131"/>
        <v>0</v>
      </c>
      <c r="CG967" s="62">
        <f t="shared" si="132"/>
        <v>0</v>
      </c>
      <c r="CH967" s="173">
        <f t="shared" si="133"/>
        <v>0</v>
      </c>
      <c r="CI967" s="62">
        <f t="shared" si="134"/>
        <v>0</v>
      </c>
    </row>
    <row r="968" spans="2:87" ht="20.100000000000001" customHeight="1" x14ac:dyDescent="0.25">
      <c r="B968" s="53"/>
      <c r="C968" s="54"/>
      <c r="D968" s="267"/>
      <c r="E968" s="271"/>
      <c r="F968" s="55"/>
      <c r="G968" s="274"/>
      <c r="H968" s="53"/>
      <c r="I968" s="53"/>
      <c r="J968" s="53"/>
      <c r="K968" s="53"/>
      <c r="L968" s="265"/>
      <c r="M968" s="53"/>
      <c r="N968" s="260"/>
      <c r="O968" s="274"/>
      <c r="P968" s="53"/>
      <c r="Q968" s="263"/>
      <c r="R968" s="263"/>
      <c r="S968" s="179"/>
      <c r="T968" s="195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5"/>
      <c r="AF968" s="53"/>
      <c r="AG968" s="55"/>
      <c r="AH968" s="54"/>
      <c r="AI968" s="53"/>
      <c r="AJ968" s="53"/>
      <c r="AK968" s="208"/>
      <c r="AL968" s="54"/>
      <c r="AM968" s="53"/>
      <c r="AN968" s="206"/>
      <c r="AO968" s="54"/>
      <c r="AP968" s="54"/>
      <c r="AQ968" s="54"/>
      <c r="AR968" s="53"/>
      <c r="AS968" s="185"/>
      <c r="AT968" s="56"/>
      <c r="AU968" s="54"/>
      <c r="AV968" s="190"/>
      <c r="AW968" s="185"/>
      <c r="AX968" s="185"/>
      <c r="AY968" s="182"/>
      <c r="AZ968" s="56"/>
      <c r="BA968" s="56"/>
      <c r="BB968" s="56"/>
      <c r="BC968" s="56" t="str">
        <f t="shared" ref="BC968:BC1000" si="135">+IF(BB968="","",BB968-BH968)</f>
        <v/>
      </c>
      <c r="BD968" s="56"/>
      <c r="BE968" s="57"/>
      <c r="BF968" s="56"/>
      <c r="BG968" s="56"/>
      <c r="BH968" s="231"/>
      <c r="BI968" s="197">
        <f t="shared" ref="BI968:BI1000" si="136">CF968</f>
        <v>0</v>
      </c>
      <c r="BJ968" s="236"/>
      <c r="BK968" s="56"/>
      <c r="BL968" s="56"/>
      <c r="BM968" s="56"/>
      <c r="BN968" s="223"/>
      <c r="BO968" s="53"/>
      <c r="BP968" s="231"/>
      <c r="BQ968" s="59"/>
      <c r="BR968" s="60"/>
      <c r="BS968" s="59"/>
      <c r="BT968" s="238"/>
      <c r="BU968" s="59"/>
      <c r="BV968" s="58" t="e">
        <f t="shared" ref="BV968:BV1000" si="137">((BS968/1.2)-BR968)/BS968</f>
        <v>#DIV/0!</v>
      </c>
      <c r="BW968" s="58" t="e">
        <f t="shared" ref="BW968:BW1000" si="138">(BR968-CH968)/BR968</f>
        <v>#DIV/0!</v>
      </c>
      <c r="BX968" s="58" t="e">
        <f t="shared" ref="BX968:BX1000" si="139">((BS968/1.2)-CG968)/BS968</f>
        <v>#DIV/0!</v>
      </c>
      <c r="BY968" s="53"/>
      <c r="BZ968" s="58"/>
      <c r="CA968" s="61"/>
      <c r="CB968" s="56"/>
      <c r="CC968" s="56"/>
      <c r="CD968" s="56"/>
      <c r="CF968" s="62">
        <f t="shared" ref="CF968:CF1000" si="140">CE968*(BH968-BN968)</f>
        <v>0</v>
      </c>
      <c r="CG968" s="62">
        <f t="shared" ref="CG968:CG1000" si="141">BH968*(1-CE968)</f>
        <v>0</v>
      </c>
      <c r="CH968" s="173">
        <f t="shared" ref="CH968:CH1000" si="142">BH968-BI968</f>
        <v>0</v>
      </c>
      <c r="CI968" s="62">
        <f t="shared" ref="CI968:CI1000" si="143">CG968*1.2</f>
        <v>0</v>
      </c>
    </row>
    <row r="969" spans="2:87" ht="20.100000000000001" customHeight="1" x14ac:dyDescent="0.25">
      <c r="B969" s="53"/>
      <c r="C969" s="54"/>
      <c r="D969" s="267"/>
      <c r="E969" s="271"/>
      <c r="F969" s="55"/>
      <c r="G969" s="274"/>
      <c r="H969" s="53"/>
      <c r="I969" s="53"/>
      <c r="J969" s="53"/>
      <c r="K969" s="53"/>
      <c r="L969" s="265"/>
      <c r="M969" s="53"/>
      <c r="N969" s="260"/>
      <c r="O969" s="274"/>
      <c r="P969" s="53"/>
      <c r="Q969" s="263"/>
      <c r="R969" s="263"/>
      <c r="S969" s="179"/>
      <c r="T969" s="195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5"/>
      <c r="AF969" s="53"/>
      <c r="AG969" s="55"/>
      <c r="AH969" s="54"/>
      <c r="AI969" s="53"/>
      <c r="AJ969" s="53"/>
      <c r="AK969" s="208"/>
      <c r="AL969" s="54"/>
      <c r="AM969" s="53"/>
      <c r="AN969" s="206"/>
      <c r="AO969" s="54"/>
      <c r="AP969" s="54"/>
      <c r="AQ969" s="54"/>
      <c r="AR969" s="53"/>
      <c r="AS969" s="185"/>
      <c r="AT969" s="56"/>
      <c r="AU969" s="54"/>
      <c r="AV969" s="190"/>
      <c r="AW969" s="185"/>
      <c r="AX969" s="185"/>
      <c r="AY969" s="182"/>
      <c r="AZ969" s="56"/>
      <c r="BA969" s="56"/>
      <c r="BB969" s="56"/>
      <c r="BC969" s="56" t="str">
        <f t="shared" si="135"/>
        <v/>
      </c>
      <c r="BD969" s="56"/>
      <c r="BE969" s="57"/>
      <c r="BF969" s="56"/>
      <c r="BG969" s="56"/>
      <c r="BH969" s="231"/>
      <c r="BI969" s="197">
        <f t="shared" si="136"/>
        <v>0</v>
      </c>
      <c r="BJ969" s="236"/>
      <c r="BK969" s="56"/>
      <c r="BL969" s="56"/>
      <c r="BM969" s="56"/>
      <c r="BN969" s="223"/>
      <c r="BO969" s="53"/>
      <c r="BP969" s="231"/>
      <c r="BQ969" s="59"/>
      <c r="BR969" s="60"/>
      <c r="BS969" s="59"/>
      <c r="BT969" s="238"/>
      <c r="BU969" s="59"/>
      <c r="BV969" s="58" t="e">
        <f t="shared" si="137"/>
        <v>#DIV/0!</v>
      </c>
      <c r="BW969" s="58" t="e">
        <f t="shared" si="138"/>
        <v>#DIV/0!</v>
      </c>
      <c r="BX969" s="58" t="e">
        <f t="shared" si="139"/>
        <v>#DIV/0!</v>
      </c>
      <c r="BY969" s="53"/>
      <c r="BZ969" s="58"/>
      <c r="CA969" s="61"/>
      <c r="CB969" s="56"/>
      <c r="CC969" s="56"/>
      <c r="CD969" s="56"/>
      <c r="CF969" s="62">
        <f t="shared" si="140"/>
        <v>0</v>
      </c>
      <c r="CG969" s="62">
        <f t="shared" si="141"/>
        <v>0</v>
      </c>
      <c r="CH969" s="173">
        <f t="shared" si="142"/>
        <v>0</v>
      </c>
      <c r="CI969" s="62">
        <f t="shared" si="143"/>
        <v>0</v>
      </c>
    </row>
    <row r="970" spans="2:87" ht="20.100000000000001" customHeight="1" x14ac:dyDescent="0.25">
      <c r="B970" s="53"/>
      <c r="C970" s="54"/>
      <c r="D970" s="267"/>
      <c r="E970" s="271"/>
      <c r="F970" s="55"/>
      <c r="G970" s="274"/>
      <c r="H970" s="53"/>
      <c r="I970" s="53"/>
      <c r="J970" s="53"/>
      <c r="K970" s="53"/>
      <c r="L970" s="265"/>
      <c r="M970" s="53"/>
      <c r="N970" s="260"/>
      <c r="O970" s="274"/>
      <c r="P970" s="53"/>
      <c r="Q970" s="263"/>
      <c r="R970" s="263"/>
      <c r="S970" s="179"/>
      <c r="T970" s="195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5"/>
      <c r="AF970" s="53"/>
      <c r="AG970" s="55"/>
      <c r="AH970" s="54"/>
      <c r="AI970" s="53"/>
      <c r="AJ970" s="53"/>
      <c r="AK970" s="208"/>
      <c r="AL970" s="54"/>
      <c r="AM970" s="53"/>
      <c r="AN970" s="206"/>
      <c r="AO970" s="54"/>
      <c r="AP970" s="54"/>
      <c r="AQ970" s="54"/>
      <c r="AR970" s="53"/>
      <c r="AS970" s="185"/>
      <c r="AT970" s="56"/>
      <c r="AU970" s="54"/>
      <c r="AV970" s="190"/>
      <c r="AW970" s="185"/>
      <c r="AX970" s="185"/>
      <c r="AY970" s="182"/>
      <c r="AZ970" s="56"/>
      <c r="BA970" s="56"/>
      <c r="BB970" s="56"/>
      <c r="BC970" s="56" t="str">
        <f t="shared" si="135"/>
        <v/>
      </c>
      <c r="BD970" s="56"/>
      <c r="BE970" s="57"/>
      <c r="BF970" s="56"/>
      <c r="BG970" s="56"/>
      <c r="BH970" s="231"/>
      <c r="BI970" s="197">
        <f t="shared" si="136"/>
        <v>0</v>
      </c>
      <c r="BJ970" s="236"/>
      <c r="BK970" s="56"/>
      <c r="BL970" s="56"/>
      <c r="BM970" s="56"/>
      <c r="BN970" s="223"/>
      <c r="BO970" s="53"/>
      <c r="BP970" s="231"/>
      <c r="BQ970" s="59"/>
      <c r="BR970" s="60"/>
      <c r="BS970" s="59"/>
      <c r="BT970" s="238"/>
      <c r="BU970" s="59"/>
      <c r="BV970" s="58" t="e">
        <f t="shared" si="137"/>
        <v>#DIV/0!</v>
      </c>
      <c r="BW970" s="58" t="e">
        <f t="shared" si="138"/>
        <v>#DIV/0!</v>
      </c>
      <c r="BX970" s="58" t="e">
        <f t="shared" si="139"/>
        <v>#DIV/0!</v>
      </c>
      <c r="BY970" s="53"/>
      <c r="BZ970" s="58"/>
      <c r="CA970" s="61"/>
      <c r="CB970" s="56"/>
      <c r="CC970" s="56"/>
      <c r="CD970" s="56"/>
      <c r="CF970" s="62">
        <f t="shared" si="140"/>
        <v>0</v>
      </c>
      <c r="CG970" s="62">
        <f t="shared" si="141"/>
        <v>0</v>
      </c>
      <c r="CH970" s="173">
        <f t="shared" si="142"/>
        <v>0</v>
      </c>
      <c r="CI970" s="62">
        <f t="shared" si="143"/>
        <v>0</v>
      </c>
    </row>
    <row r="971" spans="2:87" ht="20.100000000000001" customHeight="1" x14ac:dyDescent="0.25">
      <c r="B971" s="53"/>
      <c r="C971" s="54"/>
      <c r="D971" s="267"/>
      <c r="E971" s="271"/>
      <c r="F971" s="55"/>
      <c r="G971" s="274"/>
      <c r="H971" s="53"/>
      <c r="I971" s="53"/>
      <c r="J971" s="53"/>
      <c r="K971" s="53"/>
      <c r="L971" s="265"/>
      <c r="M971" s="53"/>
      <c r="N971" s="260"/>
      <c r="O971" s="274"/>
      <c r="P971" s="53"/>
      <c r="Q971" s="263"/>
      <c r="R971" s="263"/>
      <c r="S971" s="179"/>
      <c r="T971" s="195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5"/>
      <c r="AF971" s="53"/>
      <c r="AG971" s="55"/>
      <c r="AH971" s="54"/>
      <c r="AI971" s="53"/>
      <c r="AJ971" s="53"/>
      <c r="AK971" s="208"/>
      <c r="AL971" s="54"/>
      <c r="AM971" s="53"/>
      <c r="AN971" s="206"/>
      <c r="AO971" s="54"/>
      <c r="AP971" s="54"/>
      <c r="AQ971" s="54"/>
      <c r="AR971" s="53"/>
      <c r="AS971" s="185"/>
      <c r="AT971" s="56"/>
      <c r="AU971" s="54"/>
      <c r="AV971" s="190"/>
      <c r="AW971" s="185"/>
      <c r="AX971" s="185"/>
      <c r="AY971" s="182"/>
      <c r="AZ971" s="56"/>
      <c r="BA971" s="56"/>
      <c r="BB971" s="56"/>
      <c r="BC971" s="56" t="str">
        <f t="shared" si="135"/>
        <v/>
      </c>
      <c r="BD971" s="56"/>
      <c r="BE971" s="57"/>
      <c r="BF971" s="56"/>
      <c r="BG971" s="56"/>
      <c r="BH971" s="231"/>
      <c r="BI971" s="197">
        <f t="shared" si="136"/>
        <v>0</v>
      </c>
      <c r="BJ971" s="236"/>
      <c r="BK971" s="56"/>
      <c r="BL971" s="56"/>
      <c r="BM971" s="56"/>
      <c r="BN971" s="223"/>
      <c r="BO971" s="53"/>
      <c r="BP971" s="231"/>
      <c r="BQ971" s="59"/>
      <c r="BR971" s="60"/>
      <c r="BS971" s="59"/>
      <c r="BT971" s="238"/>
      <c r="BU971" s="59"/>
      <c r="BV971" s="58" t="e">
        <f t="shared" si="137"/>
        <v>#DIV/0!</v>
      </c>
      <c r="BW971" s="58" t="e">
        <f t="shared" si="138"/>
        <v>#DIV/0!</v>
      </c>
      <c r="BX971" s="58" t="e">
        <f t="shared" si="139"/>
        <v>#DIV/0!</v>
      </c>
      <c r="BY971" s="53"/>
      <c r="BZ971" s="58"/>
      <c r="CA971" s="61"/>
      <c r="CB971" s="56"/>
      <c r="CC971" s="56"/>
      <c r="CD971" s="56"/>
      <c r="CF971" s="62">
        <f t="shared" si="140"/>
        <v>0</v>
      </c>
      <c r="CG971" s="62">
        <f t="shared" si="141"/>
        <v>0</v>
      </c>
      <c r="CH971" s="173">
        <f t="shared" si="142"/>
        <v>0</v>
      </c>
      <c r="CI971" s="62">
        <f t="shared" si="143"/>
        <v>0</v>
      </c>
    </row>
    <row r="972" spans="2:87" ht="20.100000000000001" customHeight="1" x14ac:dyDescent="0.25">
      <c r="B972" s="53"/>
      <c r="C972" s="54"/>
      <c r="D972" s="267"/>
      <c r="E972" s="271"/>
      <c r="F972" s="55"/>
      <c r="G972" s="274"/>
      <c r="H972" s="53"/>
      <c r="I972" s="53"/>
      <c r="J972" s="53"/>
      <c r="K972" s="53"/>
      <c r="L972" s="265"/>
      <c r="M972" s="53"/>
      <c r="N972" s="260"/>
      <c r="O972" s="274"/>
      <c r="P972" s="53"/>
      <c r="Q972" s="263"/>
      <c r="R972" s="263"/>
      <c r="S972" s="179"/>
      <c r="T972" s="195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5"/>
      <c r="AF972" s="53"/>
      <c r="AG972" s="55"/>
      <c r="AH972" s="54"/>
      <c r="AI972" s="53"/>
      <c r="AJ972" s="53"/>
      <c r="AK972" s="208"/>
      <c r="AL972" s="54"/>
      <c r="AM972" s="53"/>
      <c r="AN972" s="206"/>
      <c r="AO972" s="54"/>
      <c r="AP972" s="54"/>
      <c r="AQ972" s="54"/>
      <c r="AR972" s="53"/>
      <c r="AS972" s="185"/>
      <c r="AT972" s="56"/>
      <c r="AU972" s="54"/>
      <c r="AV972" s="190"/>
      <c r="AW972" s="185"/>
      <c r="AX972" s="185"/>
      <c r="AY972" s="182"/>
      <c r="AZ972" s="56"/>
      <c r="BA972" s="56"/>
      <c r="BB972" s="56"/>
      <c r="BC972" s="56" t="str">
        <f t="shared" si="135"/>
        <v/>
      </c>
      <c r="BD972" s="56"/>
      <c r="BE972" s="57"/>
      <c r="BF972" s="56"/>
      <c r="BG972" s="56"/>
      <c r="BH972" s="231"/>
      <c r="BI972" s="197">
        <f t="shared" si="136"/>
        <v>0</v>
      </c>
      <c r="BJ972" s="236"/>
      <c r="BK972" s="56"/>
      <c r="BL972" s="56"/>
      <c r="BM972" s="56"/>
      <c r="BN972" s="223"/>
      <c r="BO972" s="53"/>
      <c r="BP972" s="231"/>
      <c r="BQ972" s="59"/>
      <c r="BR972" s="60"/>
      <c r="BS972" s="59"/>
      <c r="BT972" s="238"/>
      <c r="BU972" s="59"/>
      <c r="BV972" s="58" t="e">
        <f t="shared" si="137"/>
        <v>#DIV/0!</v>
      </c>
      <c r="BW972" s="58" t="e">
        <f t="shared" si="138"/>
        <v>#DIV/0!</v>
      </c>
      <c r="BX972" s="58" t="e">
        <f t="shared" si="139"/>
        <v>#DIV/0!</v>
      </c>
      <c r="BY972" s="53"/>
      <c r="BZ972" s="58"/>
      <c r="CA972" s="61"/>
      <c r="CB972" s="56"/>
      <c r="CC972" s="56"/>
      <c r="CD972" s="56"/>
      <c r="CF972" s="62">
        <f t="shared" si="140"/>
        <v>0</v>
      </c>
      <c r="CG972" s="62">
        <f t="shared" si="141"/>
        <v>0</v>
      </c>
      <c r="CH972" s="173">
        <f t="shared" si="142"/>
        <v>0</v>
      </c>
      <c r="CI972" s="62">
        <f t="shared" si="143"/>
        <v>0</v>
      </c>
    </row>
    <row r="973" spans="2:87" ht="20.100000000000001" customHeight="1" x14ac:dyDescent="0.25">
      <c r="B973" s="53"/>
      <c r="C973" s="54"/>
      <c r="D973" s="267"/>
      <c r="E973" s="271"/>
      <c r="F973" s="55"/>
      <c r="G973" s="274"/>
      <c r="H973" s="53"/>
      <c r="I973" s="53"/>
      <c r="J973" s="53"/>
      <c r="K973" s="53"/>
      <c r="L973" s="265"/>
      <c r="M973" s="53"/>
      <c r="N973" s="260"/>
      <c r="O973" s="274"/>
      <c r="P973" s="53"/>
      <c r="Q973" s="263"/>
      <c r="R973" s="263"/>
      <c r="S973" s="179"/>
      <c r="T973" s="195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5"/>
      <c r="AF973" s="53"/>
      <c r="AG973" s="55"/>
      <c r="AH973" s="54"/>
      <c r="AI973" s="53"/>
      <c r="AJ973" s="53"/>
      <c r="AK973" s="208"/>
      <c r="AL973" s="54"/>
      <c r="AM973" s="53"/>
      <c r="AN973" s="206"/>
      <c r="AO973" s="54"/>
      <c r="AP973" s="54"/>
      <c r="AQ973" s="54"/>
      <c r="AR973" s="53"/>
      <c r="AS973" s="185"/>
      <c r="AT973" s="56"/>
      <c r="AU973" s="54"/>
      <c r="AV973" s="190"/>
      <c r="AW973" s="185"/>
      <c r="AX973" s="185"/>
      <c r="AY973" s="182"/>
      <c r="AZ973" s="56"/>
      <c r="BA973" s="56"/>
      <c r="BB973" s="56"/>
      <c r="BC973" s="56" t="str">
        <f t="shared" si="135"/>
        <v/>
      </c>
      <c r="BD973" s="56"/>
      <c r="BE973" s="57"/>
      <c r="BF973" s="56"/>
      <c r="BG973" s="56"/>
      <c r="BH973" s="231"/>
      <c r="BI973" s="197">
        <f t="shared" si="136"/>
        <v>0</v>
      </c>
      <c r="BJ973" s="236"/>
      <c r="BK973" s="56"/>
      <c r="BL973" s="56"/>
      <c r="BM973" s="56"/>
      <c r="BN973" s="223"/>
      <c r="BO973" s="53"/>
      <c r="BP973" s="231"/>
      <c r="BQ973" s="59"/>
      <c r="BR973" s="60"/>
      <c r="BS973" s="59"/>
      <c r="BT973" s="238"/>
      <c r="BU973" s="59"/>
      <c r="BV973" s="58" t="e">
        <f t="shared" si="137"/>
        <v>#DIV/0!</v>
      </c>
      <c r="BW973" s="58" t="e">
        <f t="shared" si="138"/>
        <v>#DIV/0!</v>
      </c>
      <c r="BX973" s="58" t="e">
        <f t="shared" si="139"/>
        <v>#DIV/0!</v>
      </c>
      <c r="BY973" s="53"/>
      <c r="BZ973" s="58"/>
      <c r="CA973" s="61"/>
      <c r="CB973" s="56"/>
      <c r="CC973" s="56"/>
      <c r="CD973" s="56"/>
      <c r="CF973" s="62">
        <f t="shared" si="140"/>
        <v>0</v>
      </c>
      <c r="CG973" s="62">
        <f t="shared" si="141"/>
        <v>0</v>
      </c>
      <c r="CH973" s="173">
        <f t="shared" si="142"/>
        <v>0</v>
      </c>
      <c r="CI973" s="62">
        <f t="shared" si="143"/>
        <v>0</v>
      </c>
    </row>
    <row r="974" spans="2:87" ht="20.100000000000001" customHeight="1" x14ac:dyDescent="0.25">
      <c r="B974" s="53"/>
      <c r="C974" s="54"/>
      <c r="D974" s="267"/>
      <c r="E974" s="271"/>
      <c r="F974" s="55"/>
      <c r="G974" s="274"/>
      <c r="H974" s="53"/>
      <c r="I974" s="53"/>
      <c r="J974" s="53"/>
      <c r="K974" s="53"/>
      <c r="L974" s="265"/>
      <c r="M974" s="53"/>
      <c r="N974" s="260"/>
      <c r="O974" s="274"/>
      <c r="P974" s="53"/>
      <c r="Q974" s="263"/>
      <c r="R974" s="263"/>
      <c r="S974" s="179"/>
      <c r="T974" s="195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5"/>
      <c r="AF974" s="53"/>
      <c r="AG974" s="55"/>
      <c r="AH974" s="54"/>
      <c r="AI974" s="53"/>
      <c r="AJ974" s="53"/>
      <c r="AK974" s="208"/>
      <c r="AL974" s="54"/>
      <c r="AM974" s="53"/>
      <c r="AN974" s="206"/>
      <c r="AO974" s="54"/>
      <c r="AP974" s="54"/>
      <c r="AQ974" s="54"/>
      <c r="AR974" s="53"/>
      <c r="AS974" s="185"/>
      <c r="AT974" s="56"/>
      <c r="AU974" s="54"/>
      <c r="AV974" s="190"/>
      <c r="AW974" s="185"/>
      <c r="AX974" s="185"/>
      <c r="AY974" s="182"/>
      <c r="AZ974" s="56"/>
      <c r="BA974" s="56"/>
      <c r="BB974" s="56"/>
      <c r="BC974" s="56" t="str">
        <f t="shared" si="135"/>
        <v/>
      </c>
      <c r="BD974" s="56"/>
      <c r="BE974" s="57"/>
      <c r="BF974" s="56"/>
      <c r="BG974" s="56"/>
      <c r="BH974" s="231"/>
      <c r="BI974" s="197">
        <f t="shared" si="136"/>
        <v>0</v>
      </c>
      <c r="BJ974" s="236"/>
      <c r="BK974" s="56"/>
      <c r="BL974" s="56"/>
      <c r="BM974" s="56"/>
      <c r="BN974" s="223"/>
      <c r="BO974" s="53"/>
      <c r="BP974" s="231"/>
      <c r="BQ974" s="59"/>
      <c r="BR974" s="60"/>
      <c r="BS974" s="59"/>
      <c r="BT974" s="238"/>
      <c r="BU974" s="59"/>
      <c r="BV974" s="58" t="e">
        <f t="shared" si="137"/>
        <v>#DIV/0!</v>
      </c>
      <c r="BW974" s="58" t="e">
        <f t="shared" si="138"/>
        <v>#DIV/0!</v>
      </c>
      <c r="BX974" s="58" t="e">
        <f t="shared" si="139"/>
        <v>#DIV/0!</v>
      </c>
      <c r="BY974" s="53"/>
      <c r="BZ974" s="58"/>
      <c r="CA974" s="61"/>
      <c r="CB974" s="56"/>
      <c r="CC974" s="56"/>
      <c r="CD974" s="56"/>
      <c r="CF974" s="62">
        <f t="shared" si="140"/>
        <v>0</v>
      </c>
      <c r="CG974" s="62">
        <f t="shared" si="141"/>
        <v>0</v>
      </c>
      <c r="CH974" s="173">
        <f t="shared" si="142"/>
        <v>0</v>
      </c>
      <c r="CI974" s="62">
        <f t="shared" si="143"/>
        <v>0</v>
      </c>
    </row>
    <row r="975" spans="2:87" ht="20.100000000000001" customHeight="1" x14ac:dyDescent="0.25">
      <c r="B975" s="53"/>
      <c r="C975" s="54"/>
      <c r="D975" s="267"/>
      <c r="E975" s="271"/>
      <c r="F975" s="55"/>
      <c r="G975" s="274"/>
      <c r="H975" s="53"/>
      <c r="I975" s="53"/>
      <c r="J975" s="53"/>
      <c r="K975" s="53"/>
      <c r="L975" s="265"/>
      <c r="M975" s="53"/>
      <c r="N975" s="260"/>
      <c r="O975" s="274"/>
      <c r="P975" s="53"/>
      <c r="Q975" s="263"/>
      <c r="R975" s="263"/>
      <c r="S975" s="179"/>
      <c r="T975" s="195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5"/>
      <c r="AF975" s="53"/>
      <c r="AG975" s="55"/>
      <c r="AH975" s="54"/>
      <c r="AI975" s="53"/>
      <c r="AJ975" s="53"/>
      <c r="AK975" s="208"/>
      <c r="AL975" s="54"/>
      <c r="AM975" s="53"/>
      <c r="AN975" s="206"/>
      <c r="AO975" s="54"/>
      <c r="AP975" s="54"/>
      <c r="AQ975" s="54"/>
      <c r="AR975" s="53"/>
      <c r="AS975" s="185"/>
      <c r="AT975" s="56"/>
      <c r="AU975" s="54"/>
      <c r="AV975" s="190"/>
      <c r="AW975" s="185"/>
      <c r="AX975" s="185"/>
      <c r="AY975" s="182"/>
      <c r="AZ975" s="56"/>
      <c r="BA975" s="56"/>
      <c r="BB975" s="56"/>
      <c r="BC975" s="56" t="str">
        <f t="shared" si="135"/>
        <v/>
      </c>
      <c r="BD975" s="56"/>
      <c r="BE975" s="57"/>
      <c r="BF975" s="56"/>
      <c r="BG975" s="56"/>
      <c r="BH975" s="231"/>
      <c r="BI975" s="197">
        <f t="shared" si="136"/>
        <v>0</v>
      </c>
      <c r="BJ975" s="236"/>
      <c r="BK975" s="56"/>
      <c r="BL975" s="56"/>
      <c r="BM975" s="56"/>
      <c r="BN975" s="223"/>
      <c r="BO975" s="53"/>
      <c r="BP975" s="231"/>
      <c r="BQ975" s="59"/>
      <c r="BR975" s="60"/>
      <c r="BS975" s="59"/>
      <c r="BT975" s="238"/>
      <c r="BU975" s="59"/>
      <c r="BV975" s="58" t="e">
        <f t="shared" si="137"/>
        <v>#DIV/0!</v>
      </c>
      <c r="BW975" s="58" t="e">
        <f t="shared" si="138"/>
        <v>#DIV/0!</v>
      </c>
      <c r="BX975" s="58" t="e">
        <f t="shared" si="139"/>
        <v>#DIV/0!</v>
      </c>
      <c r="BY975" s="53"/>
      <c r="BZ975" s="58"/>
      <c r="CA975" s="61"/>
      <c r="CB975" s="56"/>
      <c r="CC975" s="56"/>
      <c r="CD975" s="56"/>
      <c r="CF975" s="62">
        <f t="shared" si="140"/>
        <v>0</v>
      </c>
      <c r="CG975" s="62">
        <f t="shared" si="141"/>
        <v>0</v>
      </c>
      <c r="CH975" s="173">
        <f t="shared" si="142"/>
        <v>0</v>
      </c>
      <c r="CI975" s="62">
        <f t="shared" si="143"/>
        <v>0</v>
      </c>
    </row>
    <row r="976" spans="2:87" ht="20.100000000000001" customHeight="1" x14ac:dyDescent="0.25">
      <c r="B976" s="53"/>
      <c r="C976" s="54"/>
      <c r="D976" s="267"/>
      <c r="E976" s="271"/>
      <c r="F976" s="55"/>
      <c r="G976" s="274"/>
      <c r="H976" s="53"/>
      <c r="I976" s="53"/>
      <c r="J976" s="53"/>
      <c r="K976" s="53"/>
      <c r="L976" s="265"/>
      <c r="M976" s="53"/>
      <c r="N976" s="260"/>
      <c r="O976" s="274"/>
      <c r="P976" s="53"/>
      <c r="Q976" s="263"/>
      <c r="R976" s="263"/>
      <c r="S976" s="179"/>
      <c r="T976" s="195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5"/>
      <c r="AF976" s="53"/>
      <c r="AG976" s="55"/>
      <c r="AH976" s="54"/>
      <c r="AI976" s="53"/>
      <c r="AJ976" s="53"/>
      <c r="AK976" s="208"/>
      <c r="AL976" s="54"/>
      <c r="AM976" s="53"/>
      <c r="AN976" s="206"/>
      <c r="AO976" s="54"/>
      <c r="AP976" s="54"/>
      <c r="AQ976" s="54"/>
      <c r="AR976" s="53"/>
      <c r="AS976" s="185"/>
      <c r="AT976" s="56"/>
      <c r="AU976" s="54"/>
      <c r="AV976" s="190"/>
      <c r="AW976" s="185"/>
      <c r="AX976" s="185"/>
      <c r="AY976" s="182"/>
      <c r="AZ976" s="56"/>
      <c r="BA976" s="56"/>
      <c r="BB976" s="56"/>
      <c r="BC976" s="56" t="str">
        <f t="shared" si="135"/>
        <v/>
      </c>
      <c r="BD976" s="56"/>
      <c r="BE976" s="57"/>
      <c r="BF976" s="56"/>
      <c r="BG976" s="56"/>
      <c r="BH976" s="231"/>
      <c r="BI976" s="197">
        <f t="shared" si="136"/>
        <v>0</v>
      </c>
      <c r="BJ976" s="236"/>
      <c r="BK976" s="56"/>
      <c r="BL976" s="56"/>
      <c r="BM976" s="56"/>
      <c r="BN976" s="223"/>
      <c r="BO976" s="53"/>
      <c r="BP976" s="231"/>
      <c r="BQ976" s="59"/>
      <c r="BR976" s="60"/>
      <c r="BS976" s="59"/>
      <c r="BT976" s="238"/>
      <c r="BU976" s="59"/>
      <c r="BV976" s="58" t="e">
        <f t="shared" si="137"/>
        <v>#DIV/0!</v>
      </c>
      <c r="BW976" s="58" t="e">
        <f t="shared" si="138"/>
        <v>#DIV/0!</v>
      </c>
      <c r="BX976" s="58" t="e">
        <f t="shared" si="139"/>
        <v>#DIV/0!</v>
      </c>
      <c r="BY976" s="53"/>
      <c r="BZ976" s="58"/>
      <c r="CA976" s="61"/>
      <c r="CB976" s="56"/>
      <c r="CC976" s="56"/>
      <c r="CD976" s="56"/>
      <c r="CF976" s="62">
        <f t="shared" si="140"/>
        <v>0</v>
      </c>
      <c r="CG976" s="62">
        <f t="shared" si="141"/>
        <v>0</v>
      </c>
      <c r="CH976" s="173">
        <f t="shared" si="142"/>
        <v>0</v>
      </c>
      <c r="CI976" s="62">
        <f t="shared" si="143"/>
        <v>0</v>
      </c>
    </row>
    <row r="977" spans="2:87" ht="20.100000000000001" customHeight="1" x14ac:dyDescent="0.25">
      <c r="B977" s="53"/>
      <c r="C977" s="54"/>
      <c r="D977" s="267"/>
      <c r="E977" s="271"/>
      <c r="F977" s="55"/>
      <c r="G977" s="274"/>
      <c r="H977" s="53"/>
      <c r="I977" s="53"/>
      <c r="J977" s="53"/>
      <c r="K977" s="53"/>
      <c r="L977" s="265"/>
      <c r="M977" s="53"/>
      <c r="N977" s="260"/>
      <c r="O977" s="274"/>
      <c r="P977" s="53"/>
      <c r="Q977" s="263"/>
      <c r="R977" s="263"/>
      <c r="S977" s="179"/>
      <c r="T977" s="195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5"/>
      <c r="AF977" s="53"/>
      <c r="AG977" s="55"/>
      <c r="AH977" s="54"/>
      <c r="AI977" s="53"/>
      <c r="AJ977" s="53"/>
      <c r="AK977" s="208"/>
      <c r="AL977" s="54"/>
      <c r="AM977" s="53"/>
      <c r="AN977" s="206"/>
      <c r="AO977" s="54"/>
      <c r="AP977" s="54"/>
      <c r="AQ977" s="54"/>
      <c r="AR977" s="53"/>
      <c r="AS977" s="185"/>
      <c r="AT977" s="56"/>
      <c r="AU977" s="54"/>
      <c r="AV977" s="190"/>
      <c r="AW977" s="185"/>
      <c r="AX977" s="185"/>
      <c r="AY977" s="182"/>
      <c r="AZ977" s="56"/>
      <c r="BA977" s="56"/>
      <c r="BB977" s="56"/>
      <c r="BC977" s="56" t="str">
        <f t="shared" si="135"/>
        <v/>
      </c>
      <c r="BD977" s="56"/>
      <c r="BE977" s="57"/>
      <c r="BF977" s="56"/>
      <c r="BG977" s="56"/>
      <c r="BH977" s="231"/>
      <c r="BI977" s="197">
        <f t="shared" si="136"/>
        <v>0</v>
      </c>
      <c r="BJ977" s="236"/>
      <c r="BK977" s="56"/>
      <c r="BL977" s="56"/>
      <c r="BM977" s="56"/>
      <c r="BN977" s="223"/>
      <c r="BO977" s="53"/>
      <c r="BP977" s="231"/>
      <c r="BQ977" s="59"/>
      <c r="BR977" s="60"/>
      <c r="BS977" s="59"/>
      <c r="BT977" s="238"/>
      <c r="BU977" s="59"/>
      <c r="BV977" s="58" t="e">
        <f t="shared" si="137"/>
        <v>#DIV/0!</v>
      </c>
      <c r="BW977" s="58" t="e">
        <f t="shared" si="138"/>
        <v>#DIV/0!</v>
      </c>
      <c r="BX977" s="58" t="e">
        <f t="shared" si="139"/>
        <v>#DIV/0!</v>
      </c>
      <c r="BY977" s="53"/>
      <c r="BZ977" s="58"/>
      <c r="CA977" s="61"/>
      <c r="CB977" s="56"/>
      <c r="CC977" s="56"/>
      <c r="CD977" s="56"/>
      <c r="CF977" s="62">
        <f t="shared" si="140"/>
        <v>0</v>
      </c>
      <c r="CG977" s="62">
        <f t="shared" si="141"/>
        <v>0</v>
      </c>
      <c r="CH977" s="173">
        <f t="shared" si="142"/>
        <v>0</v>
      </c>
      <c r="CI977" s="62">
        <f t="shared" si="143"/>
        <v>0</v>
      </c>
    </row>
    <row r="978" spans="2:87" ht="20.100000000000001" customHeight="1" x14ac:dyDescent="0.25">
      <c r="B978" s="53"/>
      <c r="C978" s="54"/>
      <c r="D978" s="267"/>
      <c r="E978" s="271"/>
      <c r="F978" s="55"/>
      <c r="G978" s="274"/>
      <c r="H978" s="53"/>
      <c r="I978" s="53"/>
      <c r="J978" s="53"/>
      <c r="K978" s="53"/>
      <c r="L978" s="265"/>
      <c r="M978" s="53"/>
      <c r="N978" s="260"/>
      <c r="O978" s="274"/>
      <c r="P978" s="53"/>
      <c r="Q978" s="263"/>
      <c r="R978" s="263"/>
      <c r="S978" s="179"/>
      <c r="T978" s="195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5"/>
      <c r="AF978" s="53"/>
      <c r="AG978" s="55"/>
      <c r="AH978" s="54"/>
      <c r="AI978" s="53"/>
      <c r="AJ978" s="53"/>
      <c r="AK978" s="208"/>
      <c r="AL978" s="54"/>
      <c r="AM978" s="53"/>
      <c r="AN978" s="206"/>
      <c r="AO978" s="54"/>
      <c r="AP978" s="54"/>
      <c r="AQ978" s="54"/>
      <c r="AR978" s="53"/>
      <c r="AS978" s="185"/>
      <c r="AT978" s="56"/>
      <c r="AU978" s="54"/>
      <c r="AV978" s="190"/>
      <c r="AW978" s="185"/>
      <c r="AX978" s="185"/>
      <c r="AY978" s="182"/>
      <c r="AZ978" s="56"/>
      <c r="BA978" s="56"/>
      <c r="BB978" s="56"/>
      <c r="BC978" s="56" t="str">
        <f t="shared" si="135"/>
        <v/>
      </c>
      <c r="BD978" s="56"/>
      <c r="BE978" s="57"/>
      <c r="BF978" s="56"/>
      <c r="BG978" s="56"/>
      <c r="BH978" s="231"/>
      <c r="BI978" s="197">
        <f t="shared" si="136"/>
        <v>0</v>
      </c>
      <c r="BJ978" s="236"/>
      <c r="BK978" s="56"/>
      <c r="BL978" s="56"/>
      <c r="BM978" s="56"/>
      <c r="BN978" s="223"/>
      <c r="BO978" s="53"/>
      <c r="BP978" s="231"/>
      <c r="BQ978" s="59"/>
      <c r="BR978" s="60"/>
      <c r="BS978" s="59"/>
      <c r="BT978" s="238"/>
      <c r="BU978" s="59"/>
      <c r="BV978" s="58" t="e">
        <f t="shared" si="137"/>
        <v>#DIV/0!</v>
      </c>
      <c r="BW978" s="58" t="e">
        <f t="shared" si="138"/>
        <v>#DIV/0!</v>
      </c>
      <c r="BX978" s="58" t="e">
        <f t="shared" si="139"/>
        <v>#DIV/0!</v>
      </c>
      <c r="BY978" s="53"/>
      <c r="BZ978" s="58"/>
      <c r="CA978" s="61"/>
      <c r="CB978" s="56"/>
      <c r="CC978" s="56"/>
      <c r="CD978" s="56"/>
      <c r="CF978" s="62">
        <f t="shared" si="140"/>
        <v>0</v>
      </c>
      <c r="CG978" s="62">
        <f t="shared" si="141"/>
        <v>0</v>
      </c>
      <c r="CH978" s="173">
        <f t="shared" si="142"/>
        <v>0</v>
      </c>
      <c r="CI978" s="62">
        <f t="shared" si="143"/>
        <v>0</v>
      </c>
    </row>
    <row r="979" spans="2:87" ht="20.100000000000001" customHeight="1" x14ac:dyDescent="0.25">
      <c r="B979" s="53"/>
      <c r="C979" s="54"/>
      <c r="D979" s="267"/>
      <c r="E979" s="271"/>
      <c r="F979" s="55"/>
      <c r="G979" s="274"/>
      <c r="H979" s="53"/>
      <c r="I979" s="53"/>
      <c r="J979" s="53"/>
      <c r="K979" s="53"/>
      <c r="L979" s="265"/>
      <c r="M979" s="53"/>
      <c r="N979" s="260"/>
      <c r="O979" s="274"/>
      <c r="P979" s="53"/>
      <c r="Q979" s="263"/>
      <c r="R979" s="263"/>
      <c r="S979" s="179"/>
      <c r="T979" s="195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5"/>
      <c r="AF979" s="53"/>
      <c r="AG979" s="55"/>
      <c r="AH979" s="54"/>
      <c r="AI979" s="53"/>
      <c r="AJ979" s="53"/>
      <c r="AK979" s="208"/>
      <c r="AL979" s="54"/>
      <c r="AM979" s="53"/>
      <c r="AN979" s="206"/>
      <c r="AO979" s="54"/>
      <c r="AP979" s="54"/>
      <c r="AQ979" s="54"/>
      <c r="AR979" s="53"/>
      <c r="AS979" s="185"/>
      <c r="AT979" s="56"/>
      <c r="AU979" s="54"/>
      <c r="AV979" s="190"/>
      <c r="AW979" s="185"/>
      <c r="AX979" s="185"/>
      <c r="AY979" s="182"/>
      <c r="AZ979" s="56"/>
      <c r="BA979" s="56"/>
      <c r="BB979" s="56"/>
      <c r="BC979" s="56" t="str">
        <f t="shared" si="135"/>
        <v/>
      </c>
      <c r="BD979" s="56"/>
      <c r="BE979" s="57"/>
      <c r="BF979" s="56"/>
      <c r="BG979" s="56"/>
      <c r="BH979" s="231"/>
      <c r="BI979" s="197">
        <f t="shared" si="136"/>
        <v>0</v>
      </c>
      <c r="BJ979" s="236"/>
      <c r="BK979" s="56"/>
      <c r="BL979" s="56"/>
      <c r="BM979" s="56"/>
      <c r="BN979" s="223"/>
      <c r="BO979" s="53"/>
      <c r="BP979" s="231"/>
      <c r="BQ979" s="59"/>
      <c r="BR979" s="60"/>
      <c r="BS979" s="59"/>
      <c r="BT979" s="238"/>
      <c r="BU979" s="59"/>
      <c r="BV979" s="58" t="e">
        <f t="shared" si="137"/>
        <v>#DIV/0!</v>
      </c>
      <c r="BW979" s="58" t="e">
        <f t="shared" si="138"/>
        <v>#DIV/0!</v>
      </c>
      <c r="BX979" s="58" t="e">
        <f t="shared" si="139"/>
        <v>#DIV/0!</v>
      </c>
      <c r="BY979" s="53"/>
      <c r="BZ979" s="58"/>
      <c r="CA979" s="61"/>
      <c r="CB979" s="56"/>
      <c r="CC979" s="56"/>
      <c r="CD979" s="56"/>
      <c r="CF979" s="62">
        <f t="shared" si="140"/>
        <v>0</v>
      </c>
      <c r="CG979" s="62">
        <f t="shared" si="141"/>
        <v>0</v>
      </c>
      <c r="CH979" s="173">
        <f t="shared" si="142"/>
        <v>0</v>
      </c>
      <c r="CI979" s="62">
        <f t="shared" si="143"/>
        <v>0</v>
      </c>
    </row>
    <row r="980" spans="2:87" ht="20.100000000000001" customHeight="1" x14ac:dyDescent="0.25">
      <c r="B980" s="53"/>
      <c r="C980" s="54"/>
      <c r="D980" s="267"/>
      <c r="E980" s="271"/>
      <c r="F980" s="55"/>
      <c r="G980" s="274"/>
      <c r="H980" s="53"/>
      <c r="I980" s="53"/>
      <c r="J980" s="53"/>
      <c r="K980" s="53"/>
      <c r="L980" s="265"/>
      <c r="M980" s="53"/>
      <c r="N980" s="260"/>
      <c r="O980" s="274"/>
      <c r="P980" s="53"/>
      <c r="Q980" s="263"/>
      <c r="R980" s="263"/>
      <c r="S980" s="179"/>
      <c r="T980" s="195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5"/>
      <c r="AF980" s="53"/>
      <c r="AG980" s="55"/>
      <c r="AH980" s="54"/>
      <c r="AI980" s="53"/>
      <c r="AJ980" s="53"/>
      <c r="AK980" s="208"/>
      <c r="AL980" s="54"/>
      <c r="AM980" s="53"/>
      <c r="AN980" s="206"/>
      <c r="AO980" s="54"/>
      <c r="AP980" s="54"/>
      <c r="AQ980" s="54"/>
      <c r="AR980" s="53"/>
      <c r="AS980" s="185"/>
      <c r="AT980" s="56"/>
      <c r="AU980" s="54"/>
      <c r="AV980" s="190"/>
      <c r="AW980" s="185"/>
      <c r="AX980" s="185"/>
      <c r="AY980" s="182"/>
      <c r="AZ980" s="56"/>
      <c r="BA980" s="56"/>
      <c r="BB980" s="56"/>
      <c r="BC980" s="56" t="str">
        <f t="shared" si="135"/>
        <v/>
      </c>
      <c r="BD980" s="56"/>
      <c r="BE980" s="57"/>
      <c r="BF980" s="56"/>
      <c r="BG980" s="56"/>
      <c r="BH980" s="231"/>
      <c r="BI980" s="197">
        <f t="shared" si="136"/>
        <v>0</v>
      </c>
      <c r="BJ980" s="236"/>
      <c r="BK980" s="56"/>
      <c r="BL980" s="56"/>
      <c r="BM980" s="56"/>
      <c r="BN980" s="223"/>
      <c r="BO980" s="53"/>
      <c r="BP980" s="231"/>
      <c r="BQ980" s="59"/>
      <c r="BR980" s="60"/>
      <c r="BS980" s="59"/>
      <c r="BT980" s="238"/>
      <c r="BU980" s="59"/>
      <c r="BV980" s="58" t="e">
        <f t="shared" si="137"/>
        <v>#DIV/0!</v>
      </c>
      <c r="BW980" s="58" t="e">
        <f t="shared" si="138"/>
        <v>#DIV/0!</v>
      </c>
      <c r="BX980" s="58" t="e">
        <f t="shared" si="139"/>
        <v>#DIV/0!</v>
      </c>
      <c r="BY980" s="53"/>
      <c r="BZ980" s="58"/>
      <c r="CA980" s="61"/>
      <c r="CB980" s="56"/>
      <c r="CC980" s="56"/>
      <c r="CD980" s="56"/>
      <c r="CF980" s="62">
        <f t="shared" si="140"/>
        <v>0</v>
      </c>
      <c r="CG980" s="62">
        <f t="shared" si="141"/>
        <v>0</v>
      </c>
      <c r="CH980" s="173">
        <f t="shared" si="142"/>
        <v>0</v>
      </c>
      <c r="CI980" s="62">
        <f t="shared" si="143"/>
        <v>0</v>
      </c>
    </row>
    <row r="981" spans="2:87" ht="20.100000000000001" customHeight="1" x14ac:dyDescent="0.25">
      <c r="B981" s="53"/>
      <c r="C981" s="54"/>
      <c r="D981" s="267"/>
      <c r="E981" s="271"/>
      <c r="F981" s="55"/>
      <c r="G981" s="274"/>
      <c r="H981" s="53"/>
      <c r="I981" s="53"/>
      <c r="J981" s="53"/>
      <c r="K981" s="53"/>
      <c r="L981" s="265"/>
      <c r="M981" s="53"/>
      <c r="N981" s="260"/>
      <c r="O981" s="274"/>
      <c r="P981" s="53"/>
      <c r="Q981" s="263"/>
      <c r="R981" s="263"/>
      <c r="S981" s="179"/>
      <c r="T981" s="195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5"/>
      <c r="AF981" s="53"/>
      <c r="AG981" s="55"/>
      <c r="AH981" s="54"/>
      <c r="AI981" s="53"/>
      <c r="AJ981" s="53"/>
      <c r="AK981" s="208"/>
      <c r="AL981" s="54"/>
      <c r="AM981" s="53"/>
      <c r="AN981" s="206"/>
      <c r="AO981" s="54"/>
      <c r="AP981" s="54"/>
      <c r="AQ981" s="54"/>
      <c r="AR981" s="53"/>
      <c r="AS981" s="185"/>
      <c r="AT981" s="56"/>
      <c r="AU981" s="54"/>
      <c r="AV981" s="190"/>
      <c r="AW981" s="185"/>
      <c r="AX981" s="185"/>
      <c r="AY981" s="182"/>
      <c r="AZ981" s="56"/>
      <c r="BA981" s="56"/>
      <c r="BB981" s="56"/>
      <c r="BC981" s="56" t="str">
        <f t="shared" si="135"/>
        <v/>
      </c>
      <c r="BD981" s="56"/>
      <c r="BE981" s="57"/>
      <c r="BF981" s="56"/>
      <c r="BG981" s="56"/>
      <c r="BH981" s="231"/>
      <c r="BI981" s="197">
        <f t="shared" si="136"/>
        <v>0</v>
      </c>
      <c r="BJ981" s="236"/>
      <c r="BK981" s="56"/>
      <c r="BL981" s="56"/>
      <c r="BM981" s="56"/>
      <c r="BN981" s="223"/>
      <c r="BO981" s="53"/>
      <c r="BP981" s="231"/>
      <c r="BQ981" s="59"/>
      <c r="BR981" s="60"/>
      <c r="BS981" s="59"/>
      <c r="BT981" s="238"/>
      <c r="BU981" s="59"/>
      <c r="BV981" s="58" t="e">
        <f t="shared" si="137"/>
        <v>#DIV/0!</v>
      </c>
      <c r="BW981" s="58" t="e">
        <f t="shared" si="138"/>
        <v>#DIV/0!</v>
      </c>
      <c r="BX981" s="58" t="e">
        <f t="shared" si="139"/>
        <v>#DIV/0!</v>
      </c>
      <c r="BY981" s="53"/>
      <c r="BZ981" s="58"/>
      <c r="CA981" s="61"/>
      <c r="CB981" s="56"/>
      <c r="CC981" s="56"/>
      <c r="CD981" s="56"/>
      <c r="CF981" s="62">
        <f t="shared" si="140"/>
        <v>0</v>
      </c>
      <c r="CG981" s="62">
        <f t="shared" si="141"/>
        <v>0</v>
      </c>
      <c r="CH981" s="173">
        <f t="shared" si="142"/>
        <v>0</v>
      </c>
      <c r="CI981" s="62">
        <f t="shared" si="143"/>
        <v>0</v>
      </c>
    </row>
    <row r="982" spans="2:87" ht="20.100000000000001" customHeight="1" x14ac:dyDescent="0.25">
      <c r="B982" s="53"/>
      <c r="C982" s="54"/>
      <c r="D982" s="267"/>
      <c r="E982" s="271"/>
      <c r="F982" s="55"/>
      <c r="G982" s="274"/>
      <c r="H982" s="53"/>
      <c r="I982" s="53"/>
      <c r="J982" s="53"/>
      <c r="K982" s="53"/>
      <c r="L982" s="265"/>
      <c r="M982" s="53"/>
      <c r="N982" s="260"/>
      <c r="O982" s="274"/>
      <c r="P982" s="53"/>
      <c r="Q982" s="263"/>
      <c r="R982" s="263"/>
      <c r="S982" s="179"/>
      <c r="T982" s="195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5"/>
      <c r="AF982" s="53"/>
      <c r="AG982" s="55"/>
      <c r="AH982" s="54"/>
      <c r="AI982" s="53"/>
      <c r="AJ982" s="53"/>
      <c r="AK982" s="208"/>
      <c r="AL982" s="54"/>
      <c r="AM982" s="53"/>
      <c r="AN982" s="206"/>
      <c r="AO982" s="54"/>
      <c r="AP982" s="54"/>
      <c r="AQ982" s="54"/>
      <c r="AR982" s="53"/>
      <c r="AS982" s="185"/>
      <c r="AT982" s="56"/>
      <c r="AU982" s="54"/>
      <c r="AV982" s="190"/>
      <c r="AW982" s="185"/>
      <c r="AX982" s="185"/>
      <c r="AY982" s="182"/>
      <c r="AZ982" s="56"/>
      <c r="BA982" s="56"/>
      <c r="BB982" s="56"/>
      <c r="BC982" s="56" t="str">
        <f t="shared" si="135"/>
        <v/>
      </c>
      <c r="BD982" s="56"/>
      <c r="BE982" s="57"/>
      <c r="BF982" s="56"/>
      <c r="BG982" s="56"/>
      <c r="BH982" s="231"/>
      <c r="BI982" s="197">
        <f t="shared" si="136"/>
        <v>0</v>
      </c>
      <c r="BJ982" s="236"/>
      <c r="BK982" s="56"/>
      <c r="BL982" s="56"/>
      <c r="BM982" s="56"/>
      <c r="BN982" s="223"/>
      <c r="BO982" s="53"/>
      <c r="BP982" s="231"/>
      <c r="BQ982" s="59"/>
      <c r="BR982" s="60"/>
      <c r="BS982" s="59"/>
      <c r="BT982" s="238"/>
      <c r="BU982" s="59"/>
      <c r="BV982" s="58" t="e">
        <f t="shared" si="137"/>
        <v>#DIV/0!</v>
      </c>
      <c r="BW982" s="58" t="e">
        <f t="shared" si="138"/>
        <v>#DIV/0!</v>
      </c>
      <c r="BX982" s="58" t="e">
        <f t="shared" si="139"/>
        <v>#DIV/0!</v>
      </c>
      <c r="BY982" s="53"/>
      <c r="BZ982" s="58"/>
      <c r="CA982" s="61"/>
      <c r="CB982" s="56"/>
      <c r="CC982" s="56"/>
      <c r="CD982" s="56"/>
      <c r="CF982" s="62">
        <f t="shared" si="140"/>
        <v>0</v>
      </c>
      <c r="CG982" s="62">
        <f t="shared" si="141"/>
        <v>0</v>
      </c>
      <c r="CH982" s="173">
        <f t="shared" si="142"/>
        <v>0</v>
      </c>
      <c r="CI982" s="62">
        <f t="shared" si="143"/>
        <v>0</v>
      </c>
    </row>
    <row r="983" spans="2:87" ht="20.100000000000001" customHeight="1" x14ac:dyDescent="0.25">
      <c r="B983" s="53"/>
      <c r="C983" s="54"/>
      <c r="D983" s="267"/>
      <c r="E983" s="271"/>
      <c r="F983" s="55"/>
      <c r="G983" s="274"/>
      <c r="H983" s="53"/>
      <c r="I983" s="53"/>
      <c r="J983" s="53"/>
      <c r="K983" s="53"/>
      <c r="L983" s="265"/>
      <c r="M983" s="53"/>
      <c r="N983" s="260"/>
      <c r="O983" s="274"/>
      <c r="P983" s="53"/>
      <c r="Q983" s="263"/>
      <c r="R983" s="263"/>
      <c r="S983" s="179"/>
      <c r="T983" s="195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5"/>
      <c r="AF983" s="53"/>
      <c r="AG983" s="55"/>
      <c r="AH983" s="54"/>
      <c r="AI983" s="53"/>
      <c r="AJ983" s="53"/>
      <c r="AK983" s="208"/>
      <c r="AL983" s="54"/>
      <c r="AM983" s="53"/>
      <c r="AN983" s="206"/>
      <c r="AO983" s="54"/>
      <c r="AP983" s="54"/>
      <c r="AQ983" s="54"/>
      <c r="AR983" s="53"/>
      <c r="AS983" s="185"/>
      <c r="AT983" s="56"/>
      <c r="AU983" s="54"/>
      <c r="AV983" s="190"/>
      <c r="AW983" s="185"/>
      <c r="AX983" s="185"/>
      <c r="AY983" s="182"/>
      <c r="AZ983" s="56"/>
      <c r="BA983" s="56"/>
      <c r="BB983" s="56"/>
      <c r="BC983" s="56" t="str">
        <f t="shared" si="135"/>
        <v/>
      </c>
      <c r="BD983" s="56"/>
      <c r="BE983" s="57"/>
      <c r="BF983" s="56"/>
      <c r="BG983" s="56"/>
      <c r="BH983" s="231"/>
      <c r="BI983" s="197">
        <f t="shared" si="136"/>
        <v>0</v>
      </c>
      <c r="BJ983" s="236"/>
      <c r="BK983" s="56"/>
      <c r="BL983" s="56"/>
      <c r="BM983" s="56"/>
      <c r="BN983" s="223"/>
      <c r="BO983" s="53"/>
      <c r="BP983" s="231"/>
      <c r="BQ983" s="59"/>
      <c r="BR983" s="60"/>
      <c r="BS983" s="59"/>
      <c r="BT983" s="238"/>
      <c r="BU983" s="59"/>
      <c r="BV983" s="58" t="e">
        <f t="shared" si="137"/>
        <v>#DIV/0!</v>
      </c>
      <c r="BW983" s="58" t="e">
        <f t="shared" si="138"/>
        <v>#DIV/0!</v>
      </c>
      <c r="BX983" s="58" t="e">
        <f t="shared" si="139"/>
        <v>#DIV/0!</v>
      </c>
      <c r="BY983" s="53"/>
      <c r="BZ983" s="58"/>
      <c r="CA983" s="61"/>
      <c r="CB983" s="56"/>
      <c r="CC983" s="56"/>
      <c r="CD983" s="56"/>
      <c r="CF983" s="62">
        <f t="shared" si="140"/>
        <v>0</v>
      </c>
      <c r="CG983" s="62">
        <f t="shared" si="141"/>
        <v>0</v>
      </c>
      <c r="CH983" s="173">
        <f t="shared" si="142"/>
        <v>0</v>
      </c>
      <c r="CI983" s="62">
        <f t="shared" si="143"/>
        <v>0</v>
      </c>
    </row>
    <row r="984" spans="2:87" ht="20.100000000000001" customHeight="1" x14ac:dyDescent="0.25">
      <c r="B984" s="53"/>
      <c r="C984" s="54"/>
      <c r="D984" s="267"/>
      <c r="E984" s="271"/>
      <c r="F984" s="55"/>
      <c r="G984" s="274"/>
      <c r="H984" s="53"/>
      <c r="I984" s="53"/>
      <c r="J984" s="53"/>
      <c r="K984" s="53"/>
      <c r="L984" s="265"/>
      <c r="M984" s="53"/>
      <c r="N984" s="260"/>
      <c r="O984" s="274"/>
      <c r="P984" s="53"/>
      <c r="Q984" s="263"/>
      <c r="R984" s="263"/>
      <c r="S984" s="179"/>
      <c r="T984" s="195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5"/>
      <c r="AF984" s="53"/>
      <c r="AG984" s="55"/>
      <c r="AH984" s="54"/>
      <c r="AI984" s="53"/>
      <c r="AJ984" s="53"/>
      <c r="AK984" s="208"/>
      <c r="AL984" s="54"/>
      <c r="AM984" s="53"/>
      <c r="AN984" s="206"/>
      <c r="AO984" s="54"/>
      <c r="AP984" s="54"/>
      <c r="AQ984" s="54"/>
      <c r="AR984" s="53"/>
      <c r="AS984" s="185"/>
      <c r="AT984" s="56"/>
      <c r="AU984" s="54"/>
      <c r="AV984" s="190"/>
      <c r="AW984" s="185"/>
      <c r="AX984" s="185"/>
      <c r="AY984" s="182"/>
      <c r="AZ984" s="56"/>
      <c r="BA984" s="56"/>
      <c r="BB984" s="56"/>
      <c r="BC984" s="56" t="str">
        <f t="shared" si="135"/>
        <v/>
      </c>
      <c r="BD984" s="56"/>
      <c r="BE984" s="57"/>
      <c r="BF984" s="56"/>
      <c r="BG984" s="56"/>
      <c r="BH984" s="231"/>
      <c r="BI984" s="197">
        <f t="shared" si="136"/>
        <v>0</v>
      </c>
      <c r="BJ984" s="236"/>
      <c r="BK984" s="56"/>
      <c r="BL984" s="56"/>
      <c r="BM984" s="56"/>
      <c r="BN984" s="223"/>
      <c r="BO984" s="53"/>
      <c r="BP984" s="231"/>
      <c r="BQ984" s="59"/>
      <c r="BR984" s="60"/>
      <c r="BS984" s="59"/>
      <c r="BT984" s="238"/>
      <c r="BU984" s="59"/>
      <c r="BV984" s="58" t="e">
        <f t="shared" si="137"/>
        <v>#DIV/0!</v>
      </c>
      <c r="BW984" s="58" t="e">
        <f t="shared" si="138"/>
        <v>#DIV/0!</v>
      </c>
      <c r="BX984" s="58" t="e">
        <f t="shared" si="139"/>
        <v>#DIV/0!</v>
      </c>
      <c r="BY984" s="53"/>
      <c r="BZ984" s="58"/>
      <c r="CA984" s="61"/>
      <c r="CB984" s="56"/>
      <c r="CC984" s="56"/>
      <c r="CD984" s="56"/>
      <c r="CF984" s="62">
        <f t="shared" si="140"/>
        <v>0</v>
      </c>
      <c r="CG984" s="62">
        <f t="shared" si="141"/>
        <v>0</v>
      </c>
      <c r="CH984" s="173">
        <f t="shared" si="142"/>
        <v>0</v>
      </c>
      <c r="CI984" s="62">
        <f t="shared" si="143"/>
        <v>0</v>
      </c>
    </row>
    <row r="985" spans="2:87" ht="20.100000000000001" customHeight="1" x14ac:dyDescent="0.25">
      <c r="B985" s="53"/>
      <c r="C985" s="54"/>
      <c r="D985" s="267"/>
      <c r="E985" s="271"/>
      <c r="F985" s="55"/>
      <c r="G985" s="274"/>
      <c r="H985" s="53"/>
      <c r="I985" s="53"/>
      <c r="J985" s="53"/>
      <c r="K985" s="53"/>
      <c r="L985" s="265"/>
      <c r="M985" s="53"/>
      <c r="N985" s="260"/>
      <c r="O985" s="274"/>
      <c r="P985" s="53"/>
      <c r="Q985" s="263"/>
      <c r="R985" s="263"/>
      <c r="S985" s="179"/>
      <c r="T985" s="195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5"/>
      <c r="AF985" s="53"/>
      <c r="AG985" s="55"/>
      <c r="AH985" s="54"/>
      <c r="AI985" s="53"/>
      <c r="AJ985" s="53"/>
      <c r="AK985" s="208"/>
      <c r="AL985" s="54"/>
      <c r="AM985" s="53"/>
      <c r="AN985" s="206"/>
      <c r="AO985" s="54"/>
      <c r="AP985" s="54"/>
      <c r="AQ985" s="54"/>
      <c r="AR985" s="53"/>
      <c r="AS985" s="185"/>
      <c r="AT985" s="56"/>
      <c r="AU985" s="54"/>
      <c r="AV985" s="190"/>
      <c r="AW985" s="185"/>
      <c r="AX985" s="185"/>
      <c r="AY985" s="182"/>
      <c r="AZ985" s="56"/>
      <c r="BA985" s="56"/>
      <c r="BB985" s="56"/>
      <c r="BC985" s="56" t="str">
        <f t="shared" si="135"/>
        <v/>
      </c>
      <c r="BD985" s="56"/>
      <c r="BE985" s="57"/>
      <c r="BF985" s="56"/>
      <c r="BG985" s="56"/>
      <c r="BH985" s="231"/>
      <c r="BI985" s="197">
        <f t="shared" si="136"/>
        <v>0</v>
      </c>
      <c r="BJ985" s="236"/>
      <c r="BK985" s="56"/>
      <c r="BL985" s="56"/>
      <c r="BM985" s="56"/>
      <c r="BN985" s="223"/>
      <c r="BO985" s="53"/>
      <c r="BP985" s="231"/>
      <c r="BQ985" s="59"/>
      <c r="BR985" s="60"/>
      <c r="BS985" s="59"/>
      <c r="BT985" s="238"/>
      <c r="BU985" s="59"/>
      <c r="BV985" s="58" t="e">
        <f t="shared" si="137"/>
        <v>#DIV/0!</v>
      </c>
      <c r="BW985" s="58" t="e">
        <f t="shared" si="138"/>
        <v>#DIV/0!</v>
      </c>
      <c r="BX985" s="58" t="e">
        <f t="shared" si="139"/>
        <v>#DIV/0!</v>
      </c>
      <c r="BY985" s="53"/>
      <c r="BZ985" s="58"/>
      <c r="CA985" s="61"/>
      <c r="CB985" s="56"/>
      <c r="CC985" s="56"/>
      <c r="CD985" s="56"/>
      <c r="CF985" s="62">
        <f t="shared" si="140"/>
        <v>0</v>
      </c>
      <c r="CG985" s="62">
        <f t="shared" si="141"/>
        <v>0</v>
      </c>
      <c r="CH985" s="173">
        <f t="shared" si="142"/>
        <v>0</v>
      </c>
      <c r="CI985" s="62">
        <f t="shared" si="143"/>
        <v>0</v>
      </c>
    </row>
    <row r="986" spans="2:87" ht="20.100000000000001" customHeight="1" x14ac:dyDescent="0.25">
      <c r="B986" s="53"/>
      <c r="C986" s="54"/>
      <c r="D986" s="267"/>
      <c r="E986" s="271"/>
      <c r="F986" s="55"/>
      <c r="G986" s="274"/>
      <c r="H986" s="53"/>
      <c r="I986" s="53"/>
      <c r="J986" s="53"/>
      <c r="K986" s="53"/>
      <c r="L986" s="265"/>
      <c r="M986" s="53"/>
      <c r="N986" s="260"/>
      <c r="O986" s="274"/>
      <c r="P986" s="53"/>
      <c r="Q986" s="263"/>
      <c r="R986" s="263"/>
      <c r="S986" s="179"/>
      <c r="T986" s="195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5"/>
      <c r="AF986" s="53"/>
      <c r="AG986" s="55"/>
      <c r="AH986" s="54"/>
      <c r="AI986" s="53"/>
      <c r="AJ986" s="53"/>
      <c r="AK986" s="208"/>
      <c r="AL986" s="54"/>
      <c r="AM986" s="53"/>
      <c r="AN986" s="206"/>
      <c r="AO986" s="54"/>
      <c r="AP986" s="54"/>
      <c r="AQ986" s="54"/>
      <c r="AR986" s="53"/>
      <c r="AS986" s="185"/>
      <c r="AT986" s="56"/>
      <c r="AU986" s="54"/>
      <c r="AV986" s="190"/>
      <c r="AW986" s="185"/>
      <c r="AX986" s="185"/>
      <c r="AY986" s="182"/>
      <c r="AZ986" s="56"/>
      <c r="BA986" s="56"/>
      <c r="BB986" s="56"/>
      <c r="BC986" s="56" t="str">
        <f t="shared" si="135"/>
        <v/>
      </c>
      <c r="BD986" s="56"/>
      <c r="BE986" s="57"/>
      <c r="BF986" s="56"/>
      <c r="BG986" s="56"/>
      <c r="BH986" s="231"/>
      <c r="BI986" s="197">
        <f t="shared" si="136"/>
        <v>0</v>
      </c>
      <c r="BJ986" s="236"/>
      <c r="BK986" s="56"/>
      <c r="BL986" s="56"/>
      <c r="BM986" s="56"/>
      <c r="BN986" s="223"/>
      <c r="BO986" s="53"/>
      <c r="BP986" s="231"/>
      <c r="BQ986" s="59"/>
      <c r="BR986" s="60"/>
      <c r="BS986" s="59"/>
      <c r="BT986" s="238"/>
      <c r="BU986" s="59"/>
      <c r="BV986" s="58" t="e">
        <f t="shared" si="137"/>
        <v>#DIV/0!</v>
      </c>
      <c r="BW986" s="58" t="e">
        <f t="shared" si="138"/>
        <v>#DIV/0!</v>
      </c>
      <c r="BX986" s="58" t="e">
        <f t="shared" si="139"/>
        <v>#DIV/0!</v>
      </c>
      <c r="BY986" s="53"/>
      <c r="BZ986" s="58"/>
      <c r="CA986" s="61"/>
      <c r="CB986" s="56"/>
      <c r="CC986" s="56"/>
      <c r="CD986" s="56"/>
      <c r="CF986" s="62">
        <f t="shared" si="140"/>
        <v>0</v>
      </c>
      <c r="CG986" s="62">
        <f t="shared" si="141"/>
        <v>0</v>
      </c>
      <c r="CH986" s="173">
        <f t="shared" si="142"/>
        <v>0</v>
      </c>
      <c r="CI986" s="62">
        <f t="shared" si="143"/>
        <v>0</v>
      </c>
    </row>
    <row r="987" spans="2:87" ht="20.100000000000001" customHeight="1" x14ac:dyDescent="0.25">
      <c r="B987" s="53"/>
      <c r="C987" s="54"/>
      <c r="D987" s="267"/>
      <c r="E987" s="271"/>
      <c r="F987" s="55"/>
      <c r="G987" s="274"/>
      <c r="H987" s="53"/>
      <c r="I987" s="53"/>
      <c r="J987" s="53"/>
      <c r="K987" s="53"/>
      <c r="L987" s="265"/>
      <c r="M987" s="53"/>
      <c r="N987" s="260"/>
      <c r="O987" s="274"/>
      <c r="P987" s="53"/>
      <c r="Q987" s="263"/>
      <c r="R987" s="263"/>
      <c r="S987" s="179"/>
      <c r="T987" s="195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5"/>
      <c r="AF987" s="53"/>
      <c r="AG987" s="55"/>
      <c r="AH987" s="54"/>
      <c r="AI987" s="53"/>
      <c r="AJ987" s="53"/>
      <c r="AK987" s="208"/>
      <c r="AL987" s="54"/>
      <c r="AM987" s="53"/>
      <c r="AN987" s="206"/>
      <c r="AO987" s="54"/>
      <c r="AP987" s="54"/>
      <c r="AQ987" s="54"/>
      <c r="AR987" s="53"/>
      <c r="AS987" s="185"/>
      <c r="AT987" s="56"/>
      <c r="AU987" s="54"/>
      <c r="AV987" s="190"/>
      <c r="AW987" s="185"/>
      <c r="AX987" s="185"/>
      <c r="AY987" s="182"/>
      <c r="AZ987" s="56"/>
      <c r="BA987" s="56"/>
      <c r="BB987" s="56"/>
      <c r="BC987" s="56" t="str">
        <f t="shared" si="135"/>
        <v/>
      </c>
      <c r="BD987" s="56"/>
      <c r="BE987" s="57"/>
      <c r="BF987" s="56"/>
      <c r="BG987" s="56"/>
      <c r="BH987" s="231"/>
      <c r="BI987" s="197">
        <f t="shared" si="136"/>
        <v>0</v>
      </c>
      <c r="BJ987" s="236"/>
      <c r="BK987" s="56"/>
      <c r="BL987" s="56"/>
      <c r="BM987" s="56"/>
      <c r="BN987" s="223"/>
      <c r="BO987" s="53"/>
      <c r="BP987" s="231"/>
      <c r="BQ987" s="59"/>
      <c r="BR987" s="60"/>
      <c r="BS987" s="59"/>
      <c r="BT987" s="238"/>
      <c r="BU987" s="59"/>
      <c r="BV987" s="58" t="e">
        <f t="shared" si="137"/>
        <v>#DIV/0!</v>
      </c>
      <c r="BW987" s="58" t="e">
        <f t="shared" si="138"/>
        <v>#DIV/0!</v>
      </c>
      <c r="BX987" s="58" t="e">
        <f t="shared" si="139"/>
        <v>#DIV/0!</v>
      </c>
      <c r="BY987" s="53"/>
      <c r="BZ987" s="58"/>
      <c r="CA987" s="61"/>
      <c r="CB987" s="56"/>
      <c r="CC987" s="56"/>
      <c r="CD987" s="56"/>
      <c r="CF987" s="62">
        <f t="shared" si="140"/>
        <v>0</v>
      </c>
      <c r="CG987" s="62">
        <f t="shared" si="141"/>
        <v>0</v>
      </c>
      <c r="CH987" s="173">
        <f t="shared" si="142"/>
        <v>0</v>
      </c>
      <c r="CI987" s="62">
        <f t="shared" si="143"/>
        <v>0</v>
      </c>
    </row>
    <row r="988" spans="2:87" ht="20.100000000000001" customHeight="1" x14ac:dyDescent="0.25">
      <c r="B988" s="53"/>
      <c r="C988" s="54"/>
      <c r="D988" s="267"/>
      <c r="E988" s="271"/>
      <c r="F988" s="55"/>
      <c r="G988" s="274"/>
      <c r="H988" s="53"/>
      <c r="I988" s="53"/>
      <c r="J988" s="53"/>
      <c r="K988" s="53"/>
      <c r="L988" s="265"/>
      <c r="M988" s="53"/>
      <c r="N988" s="260"/>
      <c r="O988" s="274"/>
      <c r="P988" s="53"/>
      <c r="Q988" s="263"/>
      <c r="R988" s="263"/>
      <c r="S988" s="179"/>
      <c r="T988" s="195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5"/>
      <c r="AF988" s="53"/>
      <c r="AG988" s="55"/>
      <c r="AH988" s="54"/>
      <c r="AI988" s="53"/>
      <c r="AJ988" s="53"/>
      <c r="AK988" s="208"/>
      <c r="AL988" s="54"/>
      <c r="AM988" s="53"/>
      <c r="AN988" s="206"/>
      <c r="AO988" s="54"/>
      <c r="AP988" s="54"/>
      <c r="AQ988" s="54"/>
      <c r="AR988" s="53"/>
      <c r="AS988" s="185"/>
      <c r="AT988" s="56"/>
      <c r="AU988" s="54"/>
      <c r="AV988" s="190"/>
      <c r="AW988" s="185"/>
      <c r="AX988" s="185"/>
      <c r="AY988" s="182"/>
      <c r="AZ988" s="56"/>
      <c r="BA988" s="56"/>
      <c r="BB988" s="56"/>
      <c r="BC988" s="56" t="str">
        <f t="shared" si="135"/>
        <v/>
      </c>
      <c r="BD988" s="56"/>
      <c r="BE988" s="57"/>
      <c r="BF988" s="56"/>
      <c r="BG988" s="56"/>
      <c r="BH988" s="231"/>
      <c r="BI988" s="197">
        <f t="shared" si="136"/>
        <v>0</v>
      </c>
      <c r="BJ988" s="236"/>
      <c r="BK988" s="56"/>
      <c r="BL988" s="56"/>
      <c r="BM988" s="56"/>
      <c r="BN988" s="223"/>
      <c r="BO988" s="53"/>
      <c r="BP988" s="231"/>
      <c r="BQ988" s="59"/>
      <c r="BR988" s="60"/>
      <c r="BS988" s="59"/>
      <c r="BT988" s="238"/>
      <c r="BU988" s="59"/>
      <c r="BV988" s="58" t="e">
        <f t="shared" si="137"/>
        <v>#DIV/0!</v>
      </c>
      <c r="BW988" s="58" t="e">
        <f t="shared" si="138"/>
        <v>#DIV/0!</v>
      </c>
      <c r="BX988" s="58" t="e">
        <f t="shared" si="139"/>
        <v>#DIV/0!</v>
      </c>
      <c r="BY988" s="53"/>
      <c r="BZ988" s="58"/>
      <c r="CA988" s="61"/>
      <c r="CB988" s="56"/>
      <c r="CC988" s="56"/>
      <c r="CD988" s="56"/>
      <c r="CF988" s="62">
        <f t="shared" si="140"/>
        <v>0</v>
      </c>
      <c r="CG988" s="62">
        <f t="shared" si="141"/>
        <v>0</v>
      </c>
      <c r="CH988" s="173">
        <f t="shared" si="142"/>
        <v>0</v>
      </c>
      <c r="CI988" s="62">
        <f t="shared" si="143"/>
        <v>0</v>
      </c>
    </row>
    <row r="989" spans="2:87" ht="20.100000000000001" customHeight="1" x14ac:dyDescent="0.25">
      <c r="B989" s="53"/>
      <c r="C989" s="54"/>
      <c r="D989" s="267"/>
      <c r="E989" s="271"/>
      <c r="F989" s="55"/>
      <c r="G989" s="274"/>
      <c r="H989" s="53"/>
      <c r="I989" s="53"/>
      <c r="J989" s="53"/>
      <c r="K989" s="53"/>
      <c r="L989" s="265"/>
      <c r="M989" s="53"/>
      <c r="N989" s="260"/>
      <c r="O989" s="274"/>
      <c r="P989" s="53"/>
      <c r="Q989" s="263"/>
      <c r="R989" s="263"/>
      <c r="S989" s="179"/>
      <c r="T989" s="195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5"/>
      <c r="AF989" s="53"/>
      <c r="AG989" s="55"/>
      <c r="AH989" s="54"/>
      <c r="AI989" s="53"/>
      <c r="AJ989" s="53"/>
      <c r="AK989" s="208"/>
      <c r="AL989" s="54"/>
      <c r="AM989" s="53"/>
      <c r="AN989" s="206"/>
      <c r="AO989" s="54"/>
      <c r="AP989" s="54"/>
      <c r="AQ989" s="54"/>
      <c r="AR989" s="53"/>
      <c r="AS989" s="185"/>
      <c r="AT989" s="56"/>
      <c r="AU989" s="54"/>
      <c r="AV989" s="190"/>
      <c r="AW989" s="185"/>
      <c r="AX989" s="185"/>
      <c r="AY989" s="182"/>
      <c r="AZ989" s="56"/>
      <c r="BA989" s="56"/>
      <c r="BB989" s="56"/>
      <c r="BC989" s="56" t="str">
        <f t="shared" si="135"/>
        <v/>
      </c>
      <c r="BD989" s="56"/>
      <c r="BE989" s="57"/>
      <c r="BF989" s="56"/>
      <c r="BG989" s="56"/>
      <c r="BH989" s="231"/>
      <c r="BI989" s="197">
        <f t="shared" si="136"/>
        <v>0</v>
      </c>
      <c r="BJ989" s="236"/>
      <c r="BK989" s="56"/>
      <c r="BL989" s="56"/>
      <c r="BM989" s="56"/>
      <c r="BN989" s="223"/>
      <c r="BO989" s="53"/>
      <c r="BP989" s="231"/>
      <c r="BQ989" s="59"/>
      <c r="BR989" s="60"/>
      <c r="BS989" s="59"/>
      <c r="BT989" s="238"/>
      <c r="BU989" s="59"/>
      <c r="BV989" s="58" t="e">
        <f t="shared" si="137"/>
        <v>#DIV/0!</v>
      </c>
      <c r="BW989" s="58" t="e">
        <f t="shared" si="138"/>
        <v>#DIV/0!</v>
      </c>
      <c r="BX989" s="58" t="e">
        <f t="shared" si="139"/>
        <v>#DIV/0!</v>
      </c>
      <c r="BY989" s="53"/>
      <c r="BZ989" s="58"/>
      <c r="CA989" s="61"/>
      <c r="CB989" s="56"/>
      <c r="CC989" s="56"/>
      <c r="CD989" s="56"/>
      <c r="CF989" s="62">
        <f t="shared" si="140"/>
        <v>0</v>
      </c>
      <c r="CG989" s="62">
        <f t="shared" si="141"/>
        <v>0</v>
      </c>
      <c r="CH989" s="173">
        <f t="shared" si="142"/>
        <v>0</v>
      </c>
      <c r="CI989" s="62">
        <f t="shared" si="143"/>
        <v>0</v>
      </c>
    </row>
    <row r="990" spans="2:87" ht="20.100000000000001" customHeight="1" x14ac:dyDescent="0.25">
      <c r="B990" s="53"/>
      <c r="C990" s="54"/>
      <c r="D990" s="267"/>
      <c r="E990" s="271"/>
      <c r="F990" s="55"/>
      <c r="G990" s="274"/>
      <c r="H990" s="53"/>
      <c r="I990" s="53"/>
      <c r="J990" s="53"/>
      <c r="K990" s="53"/>
      <c r="L990" s="265"/>
      <c r="M990" s="53"/>
      <c r="N990" s="260"/>
      <c r="O990" s="274"/>
      <c r="P990" s="53"/>
      <c r="Q990" s="263"/>
      <c r="R990" s="263"/>
      <c r="S990" s="179"/>
      <c r="T990" s="195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5"/>
      <c r="AF990" s="53"/>
      <c r="AG990" s="55"/>
      <c r="AH990" s="54"/>
      <c r="AI990" s="53"/>
      <c r="AJ990" s="53"/>
      <c r="AK990" s="208"/>
      <c r="AL990" s="54"/>
      <c r="AM990" s="53"/>
      <c r="AN990" s="206"/>
      <c r="AO990" s="54"/>
      <c r="AP990" s="54"/>
      <c r="AQ990" s="54"/>
      <c r="AR990" s="53"/>
      <c r="AS990" s="185"/>
      <c r="AT990" s="56"/>
      <c r="AU990" s="54"/>
      <c r="AV990" s="190"/>
      <c r="AW990" s="185"/>
      <c r="AX990" s="185"/>
      <c r="AY990" s="182"/>
      <c r="AZ990" s="56"/>
      <c r="BA990" s="56"/>
      <c r="BB990" s="56"/>
      <c r="BC990" s="56" t="str">
        <f t="shared" si="135"/>
        <v/>
      </c>
      <c r="BD990" s="56"/>
      <c r="BE990" s="57"/>
      <c r="BF990" s="56"/>
      <c r="BG990" s="56"/>
      <c r="BH990" s="231"/>
      <c r="BI990" s="197">
        <f t="shared" si="136"/>
        <v>0</v>
      </c>
      <c r="BJ990" s="236"/>
      <c r="BK990" s="56"/>
      <c r="BL990" s="56"/>
      <c r="BM990" s="56"/>
      <c r="BN990" s="223"/>
      <c r="BO990" s="53"/>
      <c r="BP990" s="231"/>
      <c r="BQ990" s="59"/>
      <c r="BR990" s="60"/>
      <c r="BS990" s="59"/>
      <c r="BT990" s="238"/>
      <c r="BU990" s="59"/>
      <c r="BV990" s="58" t="e">
        <f t="shared" si="137"/>
        <v>#DIV/0!</v>
      </c>
      <c r="BW990" s="58" t="e">
        <f t="shared" si="138"/>
        <v>#DIV/0!</v>
      </c>
      <c r="BX990" s="58" t="e">
        <f t="shared" si="139"/>
        <v>#DIV/0!</v>
      </c>
      <c r="BY990" s="53"/>
      <c r="BZ990" s="58"/>
      <c r="CA990" s="61"/>
      <c r="CB990" s="56"/>
      <c r="CC990" s="56"/>
      <c r="CD990" s="56"/>
      <c r="CF990" s="62">
        <f t="shared" si="140"/>
        <v>0</v>
      </c>
      <c r="CG990" s="62">
        <f t="shared" si="141"/>
        <v>0</v>
      </c>
      <c r="CH990" s="173">
        <f t="shared" si="142"/>
        <v>0</v>
      </c>
      <c r="CI990" s="62">
        <f t="shared" si="143"/>
        <v>0</v>
      </c>
    </row>
    <row r="991" spans="2:87" ht="20.100000000000001" customHeight="1" x14ac:dyDescent="0.25">
      <c r="B991" s="53"/>
      <c r="C991" s="54"/>
      <c r="D991" s="267"/>
      <c r="E991" s="271"/>
      <c r="F991" s="55"/>
      <c r="G991" s="274"/>
      <c r="H991" s="53"/>
      <c r="I991" s="53"/>
      <c r="J991" s="53"/>
      <c r="K991" s="53"/>
      <c r="L991" s="265"/>
      <c r="M991" s="53"/>
      <c r="N991" s="260"/>
      <c r="O991" s="274"/>
      <c r="P991" s="53"/>
      <c r="Q991" s="263"/>
      <c r="R991" s="263"/>
      <c r="S991" s="179"/>
      <c r="T991" s="195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5"/>
      <c r="AF991" s="53"/>
      <c r="AG991" s="55"/>
      <c r="AH991" s="54"/>
      <c r="AI991" s="53"/>
      <c r="AJ991" s="53"/>
      <c r="AK991" s="208"/>
      <c r="AL991" s="54"/>
      <c r="AM991" s="53"/>
      <c r="AN991" s="206"/>
      <c r="AO991" s="54"/>
      <c r="AP991" s="54"/>
      <c r="AQ991" s="54"/>
      <c r="AR991" s="53"/>
      <c r="AS991" s="185"/>
      <c r="AT991" s="56"/>
      <c r="AU991" s="54"/>
      <c r="AV991" s="190"/>
      <c r="AW991" s="185"/>
      <c r="AX991" s="185"/>
      <c r="AY991" s="182"/>
      <c r="AZ991" s="56"/>
      <c r="BA991" s="56"/>
      <c r="BB991" s="56"/>
      <c r="BC991" s="56" t="str">
        <f t="shared" si="135"/>
        <v/>
      </c>
      <c r="BD991" s="56"/>
      <c r="BE991" s="57"/>
      <c r="BF991" s="56"/>
      <c r="BG991" s="56"/>
      <c r="BH991" s="231"/>
      <c r="BI991" s="197">
        <f t="shared" si="136"/>
        <v>0</v>
      </c>
      <c r="BJ991" s="236"/>
      <c r="BK991" s="56"/>
      <c r="BL991" s="56"/>
      <c r="BM991" s="56"/>
      <c r="BN991" s="223"/>
      <c r="BO991" s="53"/>
      <c r="BP991" s="231"/>
      <c r="BQ991" s="59"/>
      <c r="BR991" s="60"/>
      <c r="BS991" s="59"/>
      <c r="BT991" s="238"/>
      <c r="BU991" s="59"/>
      <c r="BV991" s="58" t="e">
        <f t="shared" si="137"/>
        <v>#DIV/0!</v>
      </c>
      <c r="BW991" s="58" t="e">
        <f t="shared" si="138"/>
        <v>#DIV/0!</v>
      </c>
      <c r="BX991" s="58" t="e">
        <f t="shared" si="139"/>
        <v>#DIV/0!</v>
      </c>
      <c r="BY991" s="53"/>
      <c r="BZ991" s="58"/>
      <c r="CA991" s="61"/>
      <c r="CB991" s="56"/>
      <c r="CC991" s="56"/>
      <c r="CD991" s="56"/>
      <c r="CF991" s="62">
        <f t="shared" si="140"/>
        <v>0</v>
      </c>
      <c r="CG991" s="62">
        <f t="shared" si="141"/>
        <v>0</v>
      </c>
      <c r="CH991" s="173">
        <f t="shared" si="142"/>
        <v>0</v>
      </c>
      <c r="CI991" s="62">
        <f t="shared" si="143"/>
        <v>0</v>
      </c>
    </row>
    <row r="992" spans="2:87" ht="20.100000000000001" customHeight="1" x14ac:dyDescent="0.25">
      <c r="B992" s="53"/>
      <c r="C992" s="54"/>
      <c r="D992" s="267"/>
      <c r="E992" s="271"/>
      <c r="F992" s="55"/>
      <c r="G992" s="274"/>
      <c r="H992" s="53"/>
      <c r="I992" s="53"/>
      <c r="J992" s="53"/>
      <c r="K992" s="53"/>
      <c r="L992" s="265"/>
      <c r="M992" s="53"/>
      <c r="N992" s="260"/>
      <c r="O992" s="274"/>
      <c r="P992" s="53"/>
      <c r="Q992" s="263"/>
      <c r="R992" s="263"/>
      <c r="S992" s="179"/>
      <c r="T992" s="195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5"/>
      <c r="AF992" s="53"/>
      <c r="AG992" s="55"/>
      <c r="AH992" s="54"/>
      <c r="AI992" s="53"/>
      <c r="AJ992" s="53"/>
      <c r="AK992" s="208"/>
      <c r="AL992" s="54"/>
      <c r="AM992" s="53"/>
      <c r="AN992" s="206"/>
      <c r="AO992" s="54"/>
      <c r="AP992" s="54"/>
      <c r="AQ992" s="54"/>
      <c r="AR992" s="53"/>
      <c r="AS992" s="185"/>
      <c r="AT992" s="56"/>
      <c r="AU992" s="54"/>
      <c r="AV992" s="190"/>
      <c r="AW992" s="185"/>
      <c r="AX992" s="185"/>
      <c r="AY992" s="182"/>
      <c r="AZ992" s="56"/>
      <c r="BA992" s="56"/>
      <c r="BB992" s="56"/>
      <c r="BC992" s="56" t="str">
        <f t="shared" si="135"/>
        <v/>
      </c>
      <c r="BD992" s="56"/>
      <c r="BE992" s="57"/>
      <c r="BF992" s="56"/>
      <c r="BG992" s="56"/>
      <c r="BH992" s="231"/>
      <c r="BI992" s="197">
        <f t="shared" si="136"/>
        <v>0</v>
      </c>
      <c r="BJ992" s="236"/>
      <c r="BK992" s="56"/>
      <c r="BL992" s="56"/>
      <c r="BM992" s="56"/>
      <c r="BN992" s="223"/>
      <c r="BO992" s="53"/>
      <c r="BP992" s="231"/>
      <c r="BQ992" s="59"/>
      <c r="BR992" s="60"/>
      <c r="BS992" s="59"/>
      <c r="BT992" s="238"/>
      <c r="BU992" s="59"/>
      <c r="BV992" s="58" t="e">
        <f t="shared" si="137"/>
        <v>#DIV/0!</v>
      </c>
      <c r="BW992" s="58" t="e">
        <f t="shared" si="138"/>
        <v>#DIV/0!</v>
      </c>
      <c r="BX992" s="58" t="e">
        <f t="shared" si="139"/>
        <v>#DIV/0!</v>
      </c>
      <c r="BY992" s="53"/>
      <c r="BZ992" s="58"/>
      <c r="CA992" s="61"/>
      <c r="CB992" s="56"/>
      <c r="CC992" s="56"/>
      <c r="CD992" s="56"/>
      <c r="CF992" s="62">
        <f t="shared" si="140"/>
        <v>0</v>
      </c>
      <c r="CG992" s="62">
        <f t="shared" si="141"/>
        <v>0</v>
      </c>
      <c r="CH992" s="173">
        <f t="shared" si="142"/>
        <v>0</v>
      </c>
      <c r="CI992" s="62">
        <f t="shared" si="143"/>
        <v>0</v>
      </c>
    </row>
    <row r="993" spans="2:87" ht="20.100000000000001" customHeight="1" x14ac:dyDescent="0.25">
      <c r="B993" s="53"/>
      <c r="C993" s="54"/>
      <c r="D993" s="267"/>
      <c r="E993" s="271"/>
      <c r="F993" s="55"/>
      <c r="G993" s="274"/>
      <c r="H993" s="53"/>
      <c r="I993" s="53"/>
      <c r="J993" s="53"/>
      <c r="K993" s="53"/>
      <c r="L993" s="265"/>
      <c r="M993" s="53"/>
      <c r="N993" s="260"/>
      <c r="O993" s="274"/>
      <c r="P993" s="53"/>
      <c r="Q993" s="263"/>
      <c r="R993" s="263"/>
      <c r="S993" s="179"/>
      <c r="T993" s="195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5"/>
      <c r="AF993" s="53"/>
      <c r="AG993" s="55"/>
      <c r="AH993" s="54"/>
      <c r="AI993" s="53"/>
      <c r="AJ993" s="53"/>
      <c r="AK993" s="208"/>
      <c r="AL993" s="54"/>
      <c r="AM993" s="53"/>
      <c r="AN993" s="206"/>
      <c r="AO993" s="54"/>
      <c r="AP993" s="54"/>
      <c r="AQ993" s="54"/>
      <c r="AR993" s="53"/>
      <c r="AS993" s="185"/>
      <c r="AT993" s="56"/>
      <c r="AU993" s="54"/>
      <c r="AV993" s="190"/>
      <c r="AW993" s="185"/>
      <c r="AX993" s="185"/>
      <c r="AY993" s="182"/>
      <c r="AZ993" s="56"/>
      <c r="BA993" s="56"/>
      <c r="BB993" s="56"/>
      <c r="BC993" s="56" t="str">
        <f t="shared" si="135"/>
        <v/>
      </c>
      <c r="BD993" s="56"/>
      <c r="BE993" s="57"/>
      <c r="BF993" s="56"/>
      <c r="BG993" s="56"/>
      <c r="BH993" s="231"/>
      <c r="BI993" s="197">
        <f t="shared" si="136"/>
        <v>0</v>
      </c>
      <c r="BJ993" s="236"/>
      <c r="BK993" s="56"/>
      <c r="BL993" s="56"/>
      <c r="BM993" s="56"/>
      <c r="BN993" s="223"/>
      <c r="BO993" s="53"/>
      <c r="BP993" s="231"/>
      <c r="BQ993" s="59"/>
      <c r="BR993" s="60"/>
      <c r="BS993" s="59"/>
      <c r="BT993" s="238"/>
      <c r="BU993" s="59"/>
      <c r="BV993" s="58" t="e">
        <f t="shared" si="137"/>
        <v>#DIV/0!</v>
      </c>
      <c r="BW993" s="58" t="e">
        <f t="shared" si="138"/>
        <v>#DIV/0!</v>
      </c>
      <c r="BX993" s="58" t="e">
        <f t="shared" si="139"/>
        <v>#DIV/0!</v>
      </c>
      <c r="BY993" s="53"/>
      <c r="BZ993" s="58"/>
      <c r="CA993" s="61"/>
      <c r="CB993" s="56"/>
      <c r="CC993" s="56"/>
      <c r="CD993" s="56"/>
      <c r="CF993" s="62">
        <f t="shared" si="140"/>
        <v>0</v>
      </c>
      <c r="CG993" s="62">
        <f t="shared" si="141"/>
        <v>0</v>
      </c>
      <c r="CH993" s="173">
        <f t="shared" si="142"/>
        <v>0</v>
      </c>
      <c r="CI993" s="62">
        <f t="shared" si="143"/>
        <v>0</v>
      </c>
    </row>
    <row r="994" spans="2:87" ht="20.100000000000001" customHeight="1" x14ac:dyDescent="0.25">
      <c r="B994" s="53"/>
      <c r="C994" s="54"/>
      <c r="D994" s="267"/>
      <c r="E994" s="271"/>
      <c r="F994" s="55"/>
      <c r="G994" s="274"/>
      <c r="H994" s="53"/>
      <c r="I994" s="53"/>
      <c r="J994" s="53"/>
      <c r="K994" s="53"/>
      <c r="L994" s="265"/>
      <c r="M994" s="53"/>
      <c r="N994" s="260"/>
      <c r="O994" s="274"/>
      <c r="P994" s="53"/>
      <c r="Q994" s="263"/>
      <c r="R994" s="263"/>
      <c r="S994" s="179"/>
      <c r="T994" s="195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5"/>
      <c r="AF994" s="53"/>
      <c r="AG994" s="55"/>
      <c r="AH994" s="54"/>
      <c r="AI994" s="53"/>
      <c r="AJ994" s="53"/>
      <c r="AK994" s="208"/>
      <c r="AL994" s="54"/>
      <c r="AM994" s="53"/>
      <c r="AN994" s="206"/>
      <c r="AO994" s="54"/>
      <c r="AP994" s="54"/>
      <c r="AQ994" s="54"/>
      <c r="AR994" s="53"/>
      <c r="AS994" s="185"/>
      <c r="AT994" s="56"/>
      <c r="AU994" s="54"/>
      <c r="AV994" s="190"/>
      <c r="AW994" s="185"/>
      <c r="AX994" s="185"/>
      <c r="AY994" s="182"/>
      <c r="AZ994" s="56"/>
      <c r="BA994" s="56"/>
      <c r="BB994" s="56"/>
      <c r="BC994" s="56" t="str">
        <f t="shared" si="135"/>
        <v/>
      </c>
      <c r="BD994" s="56"/>
      <c r="BE994" s="57"/>
      <c r="BF994" s="56"/>
      <c r="BG994" s="56"/>
      <c r="BH994" s="231"/>
      <c r="BI994" s="197">
        <f t="shared" si="136"/>
        <v>0</v>
      </c>
      <c r="BJ994" s="236"/>
      <c r="BK994" s="56"/>
      <c r="BL994" s="56"/>
      <c r="BM994" s="56"/>
      <c r="BN994" s="223"/>
      <c r="BO994" s="53"/>
      <c r="BP994" s="231"/>
      <c r="BQ994" s="59"/>
      <c r="BR994" s="60"/>
      <c r="BS994" s="59"/>
      <c r="BT994" s="238"/>
      <c r="BU994" s="59"/>
      <c r="BV994" s="58" t="e">
        <f t="shared" si="137"/>
        <v>#DIV/0!</v>
      </c>
      <c r="BW994" s="58" t="e">
        <f t="shared" si="138"/>
        <v>#DIV/0!</v>
      </c>
      <c r="BX994" s="58" t="e">
        <f t="shared" si="139"/>
        <v>#DIV/0!</v>
      </c>
      <c r="BY994" s="53"/>
      <c r="BZ994" s="58"/>
      <c r="CA994" s="61"/>
      <c r="CB994" s="56"/>
      <c r="CC994" s="56"/>
      <c r="CD994" s="56"/>
      <c r="CF994" s="62">
        <f t="shared" si="140"/>
        <v>0</v>
      </c>
      <c r="CG994" s="62">
        <f t="shared" si="141"/>
        <v>0</v>
      </c>
      <c r="CH994" s="173">
        <f t="shared" si="142"/>
        <v>0</v>
      </c>
      <c r="CI994" s="62">
        <f t="shared" si="143"/>
        <v>0</v>
      </c>
    </row>
    <row r="995" spans="2:87" ht="20.100000000000001" customHeight="1" x14ac:dyDescent="0.25">
      <c r="B995" s="53"/>
      <c r="C995" s="54"/>
      <c r="D995" s="267"/>
      <c r="E995" s="271"/>
      <c r="F995" s="55"/>
      <c r="G995" s="274"/>
      <c r="H995" s="53"/>
      <c r="I995" s="53"/>
      <c r="J995" s="53"/>
      <c r="K995" s="53"/>
      <c r="L995" s="265"/>
      <c r="M995" s="53"/>
      <c r="N995" s="260"/>
      <c r="O995" s="274"/>
      <c r="P995" s="53"/>
      <c r="Q995" s="263"/>
      <c r="R995" s="263"/>
      <c r="S995" s="179"/>
      <c r="T995" s="195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5"/>
      <c r="AF995" s="53"/>
      <c r="AG995" s="55"/>
      <c r="AH995" s="54"/>
      <c r="AI995" s="53"/>
      <c r="AJ995" s="53"/>
      <c r="AK995" s="208"/>
      <c r="AL995" s="54"/>
      <c r="AM995" s="53"/>
      <c r="AN995" s="206"/>
      <c r="AO995" s="54"/>
      <c r="AP995" s="54"/>
      <c r="AQ995" s="54"/>
      <c r="AR995" s="53"/>
      <c r="AS995" s="185"/>
      <c r="AT995" s="56"/>
      <c r="AU995" s="54"/>
      <c r="AV995" s="190"/>
      <c r="AW995" s="185"/>
      <c r="AX995" s="185"/>
      <c r="AY995" s="182"/>
      <c r="AZ995" s="56"/>
      <c r="BA995" s="56"/>
      <c r="BB995" s="56"/>
      <c r="BC995" s="56" t="str">
        <f t="shared" si="135"/>
        <v/>
      </c>
      <c r="BD995" s="56"/>
      <c r="BE995" s="57"/>
      <c r="BF995" s="56"/>
      <c r="BG995" s="56"/>
      <c r="BH995" s="231"/>
      <c r="BI995" s="197">
        <f t="shared" si="136"/>
        <v>0</v>
      </c>
      <c r="BJ995" s="236"/>
      <c r="BK995" s="56"/>
      <c r="BL995" s="56"/>
      <c r="BM995" s="56"/>
      <c r="BN995" s="223"/>
      <c r="BO995" s="53"/>
      <c r="BP995" s="231"/>
      <c r="BQ995" s="59"/>
      <c r="BR995" s="60"/>
      <c r="BS995" s="59"/>
      <c r="BT995" s="238"/>
      <c r="BU995" s="59"/>
      <c r="BV995" s="58" t="e">
        <f t="shared" si="137"/>
        <v>#DIV/0!</v>
      </c>
      <c r="BW995" s="58" t="e">
        <f t="shared" si="138"/>
        <v>#DIV/0!</v>
      </c>
      <c r="BX995" s="58" t="e">
        <f t="shared" si="139"/>
        <v>#DIV/0!</v>
      </c>
      <c r="BY995" s="53"/>
      <c r="BZ995" s="58"/>
      <c r="CA995" s="61"/>
      <c r="CB995" s="56"/>
      <c r="CC995" s="56"/>
      <c r="CD995" s="56"/>
      <c r="CF995" s="62">
        <f t="shared" si="140"/>
        <v>0</v>
      </c>
      <c r="CG995" s="62">
        <f t="shared" si="141"/>
        <v>0</v>
      </c>
      <c r="CH995" s="173">
        <f t="shared" si="142"/>
        <v>0</v>
      </c>
      <c r="CI995" s="62">
        <f t="shared" si="143"/>
        <v>0</v>
      </c>
    </row>
    <row r="996" spans="2:87" ht="20.100000000000001" customHeight="1" x14ac:dyDescent="0.25">
      <c r="B996" s="53"/>
      <c r="C996" s="54"/>
      <c r="D996" s="267"/>
      <c r="E996" s="271"/>
      <c r="F996" s="55"/>
      <c r="G996" s="274"/>
      <c r="H996" s="53"/>
      <c r="I996" s="53"/>
      <c r="J996" s="53"/>
      <c r="K996" s="53"/>
      <c r="L996" s="265"/>
      <c r="M996" s="53"/>
      <c r="N996" s="260"/>
      <c r="O996" s="274"/>
      <c r="P996" s="53"/>
      <c r="Q996" s="263"/>
      <c r="R996" s="263"/>
      <c r="S996" s="179"/>
      <c r="T996" s="195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5"/>
      <c r="AF996" s="53"/>
      <c r="AG996" s="55"/>
      <c r="AH996" s="54"/>
      <c r="AI996" s="53"/>
      <c r="AJ996" s="53"/>
      <c r="AK996" s="208"/>
      <c r="AL996" s="54"/>
      <c r="AM996" s="53"/>
      <c r="AN996" s="206"/>
      <c r="AO996" s="54"/>
      <c r="AP996" s="54"/>
      <c r="AQ996" s="54"/>
      <c r="AR996" s="53"/>
      <c r="AS996" s="185"/>
      <c r="AT996" s="56"/>
      <c r="AU996" s="54"/>
      <c r="AV996" s="190"/>
      <c r="AW996" s="185"/>
      <c r="AX996" s="185"/>
      <c r="AY996" s="182"/>
      <c r="AZ996" s="56"/>
      <c r="BA996" s="56"/>
      <c r="BB996" s="56"/>
      <c r="BC996" s="56" t="str">
        <f t="shared" si="135"/>
        <v/>
      </c>
      <c r="BD996" s="56"/>
      <c r="BE996" s="57"/>
      <c r="BF996" s="56"/>
      <c r="BG996" s="56"/>
      <c r="BH996" s="231"/>
      <c r="BI996" s="197">
        <f t="shared" si="136"/>
        <v>0</v>
      </c>
      <c r="BJ996" s="236"/>
      <c r="BK996" s="56"/>
      <c r="BL996" s="56"/>
      <c r="BM996" s="56"/>
      <c r="BN996" s="223"/>
      <c r="BO996" s="53"/>
      <c r="BP996" s="231"/>
      <c r="BQ996" s="59"/>
      <c r="BR996" s="60"/>
      <c r="BS996" s="59"/>
      <c r="BT996" s="238"/>
      <c r="BU996" s="59"/>
      <c r="BV996" s="58" t="e">
        <f t="shared" si="137"/>
        <v>#DIV/0!</v>
      </c>
      <c r="BW996" s="58" t="e">
        <f t="shared" si="138"/>
        <v>#DIV/0!</v>
      </c>
      <c r="BX996" s="58" t="e">
        <f t="shared" si="139"/>
        <v>#DIV/0!</v>
      </c>
      <c r="BY996" s="53"/>
      <c r="BZ996" s="58"/>
      <c r="CA996" s="61"/>
      <c r="CB996" s="56"/>
      <c r="CC996" s="56"/>
      <c r="CD996" s="56"/>
      <c r="CF996" s="62">
        <f t="shared" si="140"/>
        <v>0</v>
      </c>
      <c r="CG996" s="62">
        <f t="shared" si="141"/>
        <v>0</v>
      </c>
      <c r="CH996" s="173">
        <f t="shared" si="142"/>
        <v>0</v>
      </c>
      <c r="CI996" s="62">
        <f t="shared" si="143"/>
        <v>0</v>
      </c>
    </row>
    <row r="997" spans="2:87" ht="20.100000000000001" customHeight="1" x14ac:dyDescent="0.25">
      <c r="B997" s="53"/>
      <c r="C997" s="54"/>
      <c r="D997" s="267"/>
      <c r="E997" s="271"/>
      <c r="F997" s="55"/>
      <c r="G997" s="274"/>
      <c r="H997" s="53"/>
      <c r="I997" s="53"/>
      <c r="J997" s="53"/>
      <c r="K997" s="53"/>
      <c r="L997" s="265"/>
      <c r="M997" s="53"/>
      <c r="N997" s="260"/>
      <c r="O997" s="274"/>
      <c r="P997" s="53"/>
      <c r="Q997" s="263"/>
      <c r="R997" s="263"/>
      <c r="S997" s="179"/>
      <c r="T997" s="195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5"/>
      <c r="AF997" s="53"/>
      <c r="AG997" s="55"/>
      <c r="AH997" s="54"/>
      <c r="AI997" s="53"/>
      <c r="AJ997" s="53"/>
      <c r="AK997" s="208"/>
      <c r="AL997" s="54"/>
      <c r="AM997" s="53"/>
      <c r="AN997" s="206"/>
      <c r="AO997" s="54"/>
      <c r="AP997" s="54"/>
      <c r="AQ997" s="54"/>
      <c r="AR997" s="53"/>
      <c r="AS997" s="185"/>
      <c r="AT997" s="56"/>
      <c r="AU997" s="54"/>
      <c r="AV997" s="190"/>
      <c r="AW997" s="185"/>
      <c r="AX997" s="185"/>
      <c r="AY997" s="182"/>
      <c r="AZ997" s="56"/>
      <c r="BA997" s="56"/>
      <c r="BB997" s="56"/>
      <c r="BC997" s="56" t="str">
        <f t="shared" si="135"/>
        <v/>
      </c>
      <c r="BD997" s="56"/>
      <c r="BE997" s="57"/>
      <c r="BF997" s="56"/>
      <c r="BG997" s="56"/>
      <c r="BH997" s="231"/>
      <c r="BI997" s="197">
        <f t="shared" si="136"/>
        <v>0</v>
      </c>
      <c r="BJ997" s="236"/>
      <c r="BK997" s="56"/>
      <c r="BL997" s="56"/>
      <c r="BM997" s="56"/>
      <c r="BN997" s="223"/>
      <c r="BO997" s="53"/>
      <c r="BP997" s="231"/>
      <c r="BQ997" s="59"/>
      <c r="BR997" s="60"/>
      <c r="BS997" s="59"/>
      <c r="BT997" s="238"/>
      <c r="BU997" s="59"/>
      <c r="BV997" s="58" t="e">
        <f t="shared" si="137"/>
        <v>#DIV/0!</v>
      </c>
      <c r="BW997" s="58" t="e">
        <f t="shared" si="138"/>
        <v>#DIV/0!</v>
      </c>
      <c r="BX997" s="58" t="e">
        <f t="shared" si="139"/>
        <v>#DIV/0!</v>
      </c>
      <c r="BY997" s="53"/>
      <c r="BZ997" s="58"/>
      <c r="CA997" s="61"/>
      <c r="CB997" s="56"/>
      <c r="CC997" s="56"/>
      <c r="CD997" s="56"/>
      <c r="CF997" s="62">
        <f t="shared" si="140"/>
        <v>0</v>
      </c>
      <c r="CG997" s="62">
        <f t="shared" si="141"/>
        <v>0</v>
      </c>
      <c r="CH997" s="173">
        <f t="shared" si="142"/>
        <v>0</v>
      </c>
      <c r="CI997" s="62">
        <f t="shared" si="143"/>
        <v>0</v>
      </c>
    </row>
    <row r="998" spans="2:87" ht="20.100000000000001" customHeight="1" x14ac:dyDescent="0.25">
      <c r="B998" s="53"/>
      <c r="C998" s="54"/>
      <c r="D998" s="267"/>
      <c r="E998" s="271"/>
      <c r="F998" s="55"/>
      <c r="G998" s="274"/>
      <c r="H998" s="53"/>
      <c r="I998" s="53"/>
      <c r="J998" s="53"/>
      <c r="K998" s="53"/>
      <c r="L998" s="265"/>
      <c r="M998" s="53"/>
      <c r="N998" s="260"/>
      <c r="O998" s="274"/>
      <c r="P998" s="53"/>
      <c r="Q998" s="263"/>
      <c r="R998" s="263"/>
      <c r="S998" s="179"/>
      <c r="T998" s="195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5"/>
      <c r="AF998" s="53"/>
      <c r="AG998" s="55"/>
      <c r="AH998" s="54"/>
      <c r="AI998" s="53"/>
      <c r="AJ998" s="53"/>
      <c r="AK998" s="208"/>
      <c r="AL998" s="54"/>
      <c r="AM998" s="53"/>
      <c r="AN998" s="206"/>
      <c r="AO998" s="54"/>
      <c r="AP998" s="54"/>
      <c r="AQ998" s="54"/>
      <c r="AR998" s="53"/>
      <c r="AS998" s="185"/>
      <c r="AT998" s="56"/>
      <c r="AU998" s="54"/>
      <c r="AV998" s="190"/>
      <c r="AW998" s="185"/>
      <c r="AX998" s="185"/>
      <c r="AY998" s="182"/>
      <c r="AZ998" s="56"/>
      <c r="BA998" s="56"/>
      <c r="BB998" s="56"/>
      <c r="BC998" s="56" t="str">
        <f t="shared" si="135"/>
        <v/>
      </c>
      <c r="BD998" s="56"/>
      <c r="BE998" s="57"/>
      <c r="BF998" s="56"/>
      <c r="BG998" s="56"/>
      <c r="BH998" s="231"/>
      <c r="BI998" s="197">
        <f t="shared" si="136"/>
        <v>0</v>
      </c>
      <c r="BJ998" s="236"/>
      <c r="BK998" s="56"/>
      <c r="BL998" s="56"/>
      <c r="BM998" s="56"/>
      <c r="BN998" s="223"/>
      <c r="BO998" s="53"/>
      <c r="BP998" s="231"/>
      <c r="BQ998" s="59"/>
      <c r="BR998" s="60"/>
      <c r="BS998" s="59"/>
      <c r="BT998" s="238"/>
      <c r="BU998" s="59"/>
      <c r="BV998" s="58" t="e">
        <f t="shared" si="137"/>
        <v>#DIV/0!</v>
      </c>
      <c r="BW998" s="58" t="e">
        <f t="shared" si="138"/>
        <v>#DIV/0!</v>
      </c>
      <c r="BX998" s="58" t="e">
        <f t="shared" si="139"/>
        <v>#DIV/0!</v>
      </c>
      <c r="BY998" s="53"/>
      <c r="BZ998" s="58"/>
      <c r="CA998" s="61"/>
      <c r="CB998" s="56"/>
      <c r="CC998" s="56"/>
      <c r="CD998" s="56"/>
      <c r="CF998" s="62">
        <f t="shared" si="140"/>
        <v>0</v>
      </c>
      <c r="CG998" s="62">
        <f t="shared" si="141"/>
        <v>0</v>
      </c>
      <c r="CH998" s="173">
        <f t="shared" si="142"/>
        <v>0</v>
      </c>
      <c r="CI998" s="62">
        <f t="shared" si="143"/>
        <v>0</v>
      </c>
    </row>
    <row r="999" spans="2:87" ht="20.100000000000001" customHeight="1" x14ac:dyDescent="0.25">
      <c r="B999" s="53"/>
      <c r="C999" s="54"/>
      <c r="D999" s="267"/>
      <c r="E999" s="271"/>
      <c r="F999" s="55"/>
      <c r="G999" s="274"/>
      <c r="H999" s="53"/>
      <c r="I999" s="53"/>
      <c r="J999" s="53"/>
      <c r="K999" s="53"/>
      <c r="L999" s="265"/>
      <c r="M999" s="53"/>
      <c r="N999" s="260"/>
      <c r="O999" s="274"/>
      <c r="P999" s="53"/>
      <c r="Q999" s="263"/>
      <c r="R999" s="263"/>
      <c r="S999" s="179"/>
      <c r="T999" s="195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5"/>
      <c r="AF999" s="53"/>
      <c r="AG999" s="55"/>
      <c r="AH999" s="54"/>
      <c r="AI999" s="53"/>
      <c r="AJ999" s="53"/>
      <c r="AK999" s="208"/>
      <c r="AL999" s="54"/>
      <c r="AM999" s="53"/>
      <c r="AN999" s="206"/>
      <c r="AO999" s="54"/>
      <c r="AP999" s="54"/>
      <c r="AQ999" s="54"/>
      <c r="AR999" s="53"/>
      <c r="AS999" s="185"/>
      <c r="AT999" s="56"/>
      <c r="AU999" s="54"/>
      <c r="AV999" s="190"/>
      <c r="AW999" s="185"/>
      <c r="AX999" s="185"/>
      <c r="AY999" s="182"/>
      <c r="AZ999" s="56"/>
      <c r="BA999" s="56"/>
      <c r="BB999" s="56"/>
      <c r="BC999" s="56" t="str">
        <f t="shared" si="135"/>
        <v/>
      </c>
      <c r="BD999" s="56"/>
      <c r="BE999" s="57"/>
      <c r="BF999" s="56"/>
      <c r="BG999" s="56"/>
      <c r="BH999" s="231"/>
      <c r="BI999" s="197">
        <f t="shared" si="136"/>
        <v>0</v>
      </c>
      <c r="BJ999" s="236"/>
      <c r="BK999" s="56"/>
      <c r="BL999" s="56"/>
      <c r="BM999" s="56"/>
      <c r="BN999" s="223"/>
      <c r="BO999" s="53"/>
      <c r="BP999" s="231"/>
      <c r="BQ999" s="59"/>
      <c r="BR999" s="60"/>
      <c r="BS999" s="59"/>
      <c r="BT999" s="238"/>
      <c r="BU999" s="59"/>
      <c r="BV999" s="58" t="e">
        <f t="shared" si="137"/>
        <v>#DIV/0!</v>
      </c>
      <c r="BW999" s="58" t="e">
        <f t="shared" si="138"/>
        <v>#DIV/0!</v>
      </c>
      <c r="BX999" s="58" t="e">
        <f t="shared" si="139"/>
        <v>#DIV/0!</v>
      </c>
      <c r="BY999" s="53"/>
      <c r="BZ999" s="58"/>
      <c r="CA999" s="61"/>
      <c r="CB999" s="56"/>
      <c r="CC999" s="56"/>
      <c r="CD999" s="56"/>
      <c r="CF999" s="62">
        <f t="shared" si="140"/>
        <v>0</v>
      </c>
      <c r="CG999" s="62">
        <f t="shared" si="141"/>
        <v>0</v>
      </c>
      <c r="CH999" s="173">
        <f t="shared" si="142"/>
        <v>0</v>
      </c>
      <c r="CI999" s="62">
        <f t="shared" si="143"/>
        <v>0</v>
      </c>
    </row>
    <row r="1000" spans="2:87" ht="20.100000000000001" customHeight="1" x14ac:dyDescent="0.25">
      <c r="B1000" s="53"/>
      <c r="C1000" s="54"/>
      <c r="D1000" s="267"/>
      <c r="E1000" s="271"/>
      <c r="F1000" s="55"/>
      <c r="G1000" s="274"/>
      <c r="H1000" s="53"/>
      <c r="I1000" s="53"/>
      <c r="J1000" s="53"/>
      <c r="K1000" s="53"/>
      <c r="L1000" s="265"/>
      <c r="M1000" s="53"/>
      <c r="N1000" s="260"/>
      <c r="O1000" s="274"/>
      <c r="P1000" s="53"/>
      <c r="Q1000" s="263"/>
      <c r="R1000" s="263"/>
      <c r="S1000" s="179"/>
      <c r="T1000" s="195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5"/>
      <c r="AF1000" s="53"/>
      <c r="AG1000" s="55"/>
      <c r="AH1000" s="54"/>
      <c r="AI1000" s="53"/>
      <c r="AJ1000" s="53"/>
      <c r="AK1000" s="208"/>
      <c r="AL1000" s="54"/>
      <c r="AM1000" s="53"/>
      <c r="AN1000" s="206"/>
      <c r="AO1000" s="54"/>
      <c r="AP1000" s="54"/>
      <c r="AQ1000" s="54"/>
      <c r="AR1000" s="53"/>
      <c r="AS1000" s="185"/>
      <c r="AT1000" s="56"/>
      <c r="AU1000" s="54"/>
      <c r="AV1000" s="190"/>
      <c r="AW1000" s="185"/>
      <c r="AX1000" s="185"/>
      <c r="AY1000" s="182"/>
      <c r="AZ1000" s="56"/>
      <c r="BA1000" s="56"/>
      <c r="BB1000" s="56"/>
      <c r="BC1000" s="56" t="str">
        <f t="shared" si="135"/>
        <v/>
      </c>
      <c r="BD1000" s="56"/>
      <c r="BE1000" s="57"/>
      <c r="BF1000" s="56"/>
      <c r="BG1000" s="56"/>
      <c r="BH1000" s="231"/>
      <c r="BI1000" s="197">
        <f t="shared" si="136"/>
        <v>0</v>
      </c>
      <c r="BJ1000" s="236"/>
      <c r="BK1000" s="56"/>
      <c r="BL1000" s="56"/>
      <c r="BM1000" s="56"/>
      <c r="BN1000" s="223"/>
      <c r="BO1000" s="53"/>
      <c r="BP1000" s="231"/>
      <c r="BQ1000" s="59"/>
      <c r="BR1000" s="60"/>
      <c r="BS1000" s="59"/>
      <c r="BT1000" s="238"/>
      <c r="BU1000" s="59"/>
      <c r="BV1000" s="58" t="e">
        <f t="shared" si="137"/>
        <v>#DIV/0!</v>
      </c>
      <c r="BW1000" s="58" t="e">
        <f t="shared" si="138"/>
        <v>#DIV/0!</v>
      </c>
      <c r="BX1000" s="58" t="e">
        <f t="shared" si="139"/>
        <v>#DIV/0!</v>
      </c>
      <c r="BY1000" s="53"/>
      <c r="BZ1000" s="58"/>
      <c r="CA1000" s="61"/>
      <c r="CB1000" s="56"/>
      <c r="CC1000" s="56"/>
      <c r="CD1000" s="56"/>
      <c r="CF1000" s="62">
        <f t="shared" si="140"/>
        <v>0</v>
      </c>
      <c r="CG1000" s="62">
        <f t="shared" si="141"/>
        <v>0</v>
      </c>
      <c r="CH1000" s="173">
        <f t="shared" si="142"/>
        <v>0</v>
      </c>
      <c r="CI1000" s="62">
        <f t="shared" si="143"/>
        <v>0</v>
      </c>
    </row>
  </sheetData>
  <sheetProtection formatCells="0" formatColumns="0" formatRows="0" insertRows="0" deleteRows="0" sort="0" autoFilter="0"/>
  <protectedRanges>
    <protectedRange sqref="AB7:AB13 AB15:AB1000 AC7:XFD1000 A7:AA1000" name="Plage6"/>
    <protectedRange sqref="A6" name="Plage2_2_1"/>
    <protectedRange sqref="CE7:XFD1000 BW7:BX1000" name="Plage2_3"/>
    <protectedRange sqref="BW5:BX6 BW2:BX3 CE2:XFD5 CJ6:XFD6" name="Plage2_2"/>
    <protectedRange sqref="A1001:XFD1048576" name="Plage1"/>
    <protectedRange sqref="CE1001:XFD1048576 CE1:XFD1 BW1001:BX1048576 BW1:BX1" name="Plage2"/>
    <protectedRange sqref="CE6:CI6" name="Plage2_1"/>
  </protectedRanges>
  <autoFilter ref="A6:CD1000" xr:uid="{6135DC47-9D03-43BF-A53F-5DF1C5493B21}"/>
  <phoneticPr fontId="35" type="noConversion"/>
  <conditionalFormatting sqref="O17:O1000">
    <cfRule type="expression" dxfId="13" priority="24">
      <formula>+LEN($O17)&gt;100</formula>
    </cfRule>
  </conditionalFormatting>
  <conditionalFormatting sqref="P18:P1000">
    <cfRule type="expression" dxfId="11" priority="23">
      <formula>+LEN($P18)&gt;29</formula>
    </cfRule>
  </conditionalFormatting>
  <conditionalFormatting sqref="Y7:Y1000">
    <cfRule type="expression" dxfId="10" priority="21">
      <formula>+LEN($Y7)&lt;&gt;9</formula>
    </cfRule>
  </conditionalFormatting>
  <conditionalFormatting sqref="Z7:Z1000">
    <cfRule type="expression" dxfId="9" priority="20">
      <formula>+LEN($Z7)&lt;&gt;8</formula>
    </cfRule>
  </conditionalFormatting>
  <conditionalFormatting sqref="BC7:BC1000">
    <cfRule type="expression" priority="5" stopIfTrue="1">
      <formula>$BB$7=""</formula>
    </cfRule>
    <cfRule type="expression" dxfId="8" priority="6">
      <formula>$BC$7&lt;&gt;0</formula>
    </cfRule>
  </conditionalFormatting>
  <conditionalFormatting sqref="BO7:BO1000">
    <cfRule type="expression" dxfId="7" priority="14" stopIfTrue="1">
      <formula>$BN$7=""</formula>
    </cfRule>
    <cfRule type="expression" dxfId="6" priority="15" stopIfTrue="1">
      <formula>$BO$7&lt;&gt;""</formula>
    </cfRule>
    <cfRule type="expression" dxfId="5" priority="17">
      <formula>$BN$7&lt;&gt;""</formula>
    </cfRule>
  </conditionalFormatting>
  <conditionalFormatting sqref="BR7:BR1000">
    <cfRule type="expression" dxfId="4" priority="2">
      <formula>$BR7&lt;$BH7-$BI7</formula>
    </cfRule>
  </conditionalFormatting>
  <conditionalFormatting sqref="BS7:BS1000">
    <cfRule type="expression" dxfId="3" priority="3" stopIfTrue="1">
      <formula>$BS7&lt;($BR7*(1+($BJ7/100)))</formula>
    </cfRule>
  </conditionalFormatting>
  <conditionalFormatting sqref="P17">
    <cfRule type="expression" dxfId="0" priority="1">
      <formula>+LEN($O17)&gt;100</formula>
    </cfRule>
  </conditionalFormatting>
  <dataValidations count="3">
    <dataValidation showInputMessage="1" sqref="AT7:AT1000" xr:uid="{28031ABE-7B0F-4357-85A1-BEA3D2441E00}"/>
    <dataValidation type="list" allowBlank="1" showInputMessage="1" sqref="Q7:R1000" xr:uid="{317AB633-2C9C-4197-9209-2A1A13743B06}">
      <formula1>IF(Q7&lt;&gt;"",OFFSET(f_marque,MATCH(Q7&amp;"*",f_marque,0)-1,,COUNTIF(f_marque,Q7&amp;"*"),1),f_marque)</formula1>
    </dataValidation>
    <dataValidation type="list" allowBlank="1" showInputMessage="1" showErrorMessage="1" sqref="AY22:AY1000 K8:K1000 AQ22:AQ1000 AR8:AS1000 AX8:AX1000 G17:G1000" xr:uid="{4386B55E-B734-4D1D-BB67-27CA2F906CB8}">
      <formula1>#REF!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3542F5BD-D6C8-4485-B7DE-7F9CB0CF9E88}">
          <x14:formula1>
            <xm:f>'Mode d''emploi'!$G$12:$G$17</xm:f>
          </x14:formula1>
          <xm:sqref>G7:G16</xm:sqref>
        </x14:dataValidation>
        <x14:dataValidation type="list" allowBlank="1" showInputMessage="1" showErrorMessage="1" xr:uid="{83340C47-9694-4E25-9B33-269692F4C395}">
          <x14:formula1>
            <xm:f>'Mode d''emploi'!$K$11:$K$13</xm:f>
          </x14:formula1>
          <xm:sqref>K7</xm:sqref>
        </x14:dataValidation>
        <x14:dataValidation type="list" allowBlank="1" showInputMessage="1" showErrorMessage="1" xr:uid="{B0B0CBCB-85C9-4753-A271-7F17AB36F1EC}">
          <x14:formula1>
            <xm:f>'Mode d''emploi'!$AJ$11:$AJ$22</xm:f>
          </x14:formula1>
          <xm:sqref>AK7:AK1000</xm:sqref>
        </x14:dataValidation>
        <x14:dataValidation type="list" allowBlank="1" showInputMessage="1" showErrorMessage="1" xr:uid="{C90685EC-4419-4A25-924F-D6F3ECCE5254}">
          <x14:formula1>
            <xm:f>'Mode d''emploi'!$AL$11:$AL$13</xm:f>
          </x14:formula1>
          <xm:sqref>AM7:AM1000</xm:sqref>
        </x14:dataValidation>
        <x14:dataValidation type="list" allowBlank="1" showInputMessage="1" showErrorMessage="1" xr:uid="{E3144ED6-C8EE-45AA-A66C-119BA885CA9B}">
          <x14:formula1>
            <xm:f>'Mode d''emploi'!$AP$11:$AP$14</xm:f>
          </x14:formula1>
          <xm:sqref>AQ7:AQ21</xm:sqref>
        </x14:dataValidation>
        <x14:dataValidation type="list" allowBlank="1" showInputMessage="1" showErrorMessage="1" xr:uid="{E37F5FF2-F798-4544-8F11-2607277ED2CA}">
          <x14:formula1>
            <xm:f>'Mode d''emploi'!$AQ$11:$AQ$14</xm:f>
          </x14:formula1>
          <xm:sqref>AR7</xm:sqref>
        </x14:dataValidation>
        <x14:dataValidation type="list" allowBlank="1" showInputMessage="1" showErrorMessage="1" xr:uid="{4311F716-88FB-4016-BC64-3A2B342C6D9B}">
          <x14:formula1>
            <xm:f>'Mode d''emploi'!$AR$11:$AR$33</xm:f>
          </x14:formula1>
          <xm:sqref>AS7</xm:sqref>
        </x14:dataValidation>
        <x14:dataValidation type="list" allowBlank="1" showInputMessage="1" showErrorMessage="1" xr:uid="{F03BE8E1-C418-41AC-BE9D-2DF3F88E753E}">
          <x14:formula1>
            <xm:f>'Mode d''emploi'!$AW$11:$AW$13</xm:f>
          </x14:formula1>
          <xm:sqref>AX7</xm:sqref>
        </x14:dataValidation>
        <x14:dataValidation type="list" allowBlank="1" showInputMessage="1" showErrorMessage="1" xr:uid="{9C58CBD6-3E2F-4B20-B01D-21690C82708C}">
          <x14:formula1>
            <xm:f>'Mode d''emploi'!$AX$11:$AX$31</xm:f>
          </x14:formula1>
          <xm:sqref>AY7:AY21</xm:sqref>
        </x14:dataValidation>
        <x14:dataValidation type="list" allowBlank="1" showInputMessage="1" showErrorMessage="1" xr:uid="{A2FC5BAB-C85E-4467-997C-4211B72EF349}">
          <x14:formula1>
            <xm:f>'Mode d''emploi'!$V$11:$V$15</xm:f>
          </x14:formula1>
          <xm:sqref>W7:W21</xm:sqref>
        </x14:dataValidation>
        <x14:dataValidation type="list" allowBlank="1" showInputMessage="1" showErrorMessage="1" xr:uid="{D339BFF4-95A5-4DA3-8FBA-90AC50936AFB}">
          <x14:formula1>
            <xm:f>'Mode d''emploi'!$AK$11:$AK$13</xm:f>
          </x14:formula1>
          <xm:sqref>AL7:AL1000</xm:sqref>
        </x14:dataValidation>
        <x14:dataValidation type="list" allowBlank="1" showInputMessage="1" showErrorMessage="1" xr:uid="{C2BF67A3-05C7-4E00-84CF-2446BFA3B9CE}">
          <x14:formula1>
            <xm:f>'Mode d''emploi'!$BI$12:$BI$15</xm:f>
          </x14:formula1>
          <xm:sqref>BJ7:BJ1000</xm:sqref>
        </x14:dataValidation>
        <x14:dataValidation type="list" allowBlank="1" showInputMessage="1" showErrorMessage="1" xr:uid="{0CC97627-1030-42DA-938A-268EE80E8B7E}">
          <x14:formula1>
            <xm:f>'Mode d''emploi'!$BN$10:$BN$13</xm:f>
          </x14:formula1>
          <xm:sqref>BO7:BO1000</xm:sqref>
        </x14:dataValidation>
        <x14:dataValidation type="list" allowBlank="1" showInputMessage="1" showErrorMessage="1" xr:uid="{C4C1606D-24EB-4818-96B8-1A85545317C1}">
          <x14:formula1>
            <xm:f>'Mode d''emploi'!$BJ$11:$BJ$23</xm:f>
          </x14:formula1>
          <xm:sqref>BK6</xm:sqref>
        </x14:dataValidation>
        <x14:dataValidation type="list" allowBlank="1" showInputMessage="1" showErrorMessage="1" xr:uid="{4CA73BA6-2E75-4BA1-A14C-B35C8651D04C}">
          <x14:formula1>
            <xm:f>'Mode d''emploi'!$BK$11:$BK$23</xm:f>
          </x14:formula1>
          <xm:sqref>BL6</xm:sqref>
        </x14:dataValidation>
        <x14:dataValidation type="list" allowBlank="1" showInputMessage="1" showErrorMessage="1" xr:uid="{6B8FB4A3-5472-4FF8-9AF3-0495EB8938B5}">
          <x14:formula1>
            <xm:f>'Mode d''emploi'!$BL$11:$BL$23</xm:f>
          </x14:formula1>
          <xm:sqref>BM6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A277C-011E-4A7A-B6A1-35C70F8B6D80}">
  <sheetPr codeName="Feuil3"/>
  <dimension ref="A1:BG1000"/>
  <sheetViews>
    <sheetView topLeftCell="AF1" workbookViewId="0">
      <selection activeCell="AF2" sqref="AF2"/>
    </sheetView>
  </sheetViews>
  <sheetFormatPr baseColWidth="10" defaultColWidth="11.42578125" defaultRowHeight="15" x14ac:dyDescent="0.25"/>
  <cols>
    <col min="1" max="1" width="22.5703125" customWidth="1"/>
    <col min="2" max="2" width="18.42578125" customWidth="1"/>
    <col min="3" max="3" width="22.28515625" customWidth="1"/>
    <col min="4" max="4" width="25.140625" customWidth="1"/>
    <col min="5" max="5" width="36" bestFit="1" customWidth="1"/>
    <col min="6" max="6" width="22.42578125" bestFit="1" customWidth="1"/>
    <col min="7" max="7" width="28.28515625" bestFit="1" customWidth="1"/>
    <col min="8" max="8" width="36.42578125" customWidth="1"/>
    <col min="9" max="9" width="17.28515625" bestFit="1" customWidth="1"/>
    <col min="10" max="10" width="18.28515625" bestFit="1" customWidth="1"/>
    <col min="11" max="11" width="21.5703125" bestFit="1" customWidth="1"/>
    <col min="12" max="12" width="27.140625" bestFit="1" customWidth="1"/>
    <col min="13" max="13" width="30.28515625" customWidth="1"/>
    <col min="14" max="14" width="27" customWidth="1"/>
    <col min="15" max="15" width="40.5703125" customWidth="1"/>
    <col min="16" max="16" width="24.140625" customWidth="1"/>
    <col min="17" max="17" width="25.5703125" customWidth="1"/>
    <col min="18" max="18" width="21.7109375" customWidth="1"/>
    <col min="19" max="19" width="28.7109375" customWidth="1"/>
    <col min="20" max="20" width="32.85546875" customWidth="1"/>
    <col min="21" max="21" width="25.140625" customWidth="1"/>
    <col min="22" max="22" width="26.42578125" customWidth="1"/>
    <col min="23" max="23" width="29.85546875" customWidth="1"/>
    <col min="24" max="24" width="29.7109375" customWidth="1"/>
    <col min="25" max="25" width="32" customWidth="1"/>
    <col min="26" max="26" width="39.5703125" customWidth="1"/>
    <col min="27" max="27" width="31.42578125" customWidth="1"/>
    <col min="28" max="28" width="36.140625" customWidth="1"/>
    <col min="29" max="29" width="35.42578125" customWidth="1"/>
    <col min="30" max="30" width="32.7109375" bestFit="1" customWidth="1"/>
    <col min="31" max="31" width="26.28515625" customWidth="1"/>
    <col min="32" max="32" width="49.42578125" customWidth="1"/>
    <col min="33" max="33" width="18.140625" customWidth="1"/>
    <col min="34" max="34" width="12.85546875" bestFit="1" customWidth="1"/>
  </cols>
  <sheetData>
    <row r="1" spans="1:59" s="31" customFormat="1" ht="51" x14ac:dyDescent="0.25">
      <c r="A1" s="46" t="s">
        <v>271</v>
      </c>
      <c r="B1" s="46" t="s">
        <v>272</v>
      </c>
      <c r="C1" s="46" t="s">
        <v>273</v>
      </c>
      <c r="D1" s="46" t="s">
        <v>274</v>
      </c>
      <c r="E1" s="46" t="s">
        <v>275</v>
      </c>
      <c r="F1" s="46" t="s">
        <v>276</v>
      </c>
      <c r="G1" s="46" t="s">
        <v>277</v>
      </c>
      <c r="H1" s="46" t="s">
        <v>278</v>
      </c>
      <c r="I1" s="46" t="s">
        <v>279</v>
      </c>
      <c r="J1" s="46" t="s">
        <v>280</v>
      </c>
      <c r="K1" s="46" t="s">
        <v>281</v>
      </c>
      <c r="L1" s="46" t="s">
        <v>282</v>
      </c>
      <c r="M1" s="46" t="s">
        <v>283</v>
      </c>
      <c r="N1" s="46" t="s">
        <v>284</v>
      </c>
      <c r="O1" s="156" t="s">
        <v>285</v>
      </c>
      <c r="P1" s="46" t="s">
        <v>286</v>
      </c>
      <c r="Q1" s="47" t="s">
        <v>19</v>
      </c>
      <c r="R1" s="47" t="s">
        <v>287</v>
      </c>
      <c r="S1" s="47" t="s">
        <v>288</v>
      </c>
      <c r="T1" s="47" t="s">
        <v>289</v>
      </c>
      <c r="U1" s="47" t="s">
        <v>290</v>
      </c>
      <c r="V1" s="48" t="s">
        <v>291</v>
      </c>
      <c r="W1" s="48" t="s">
        <v>292</v>
      </c>
      <c r="X1" s="48" t="s">
        <v>293</v>
      </c>
      <c r="Y1" s="48" t="s">
        <v>294</v>
      </c>
      <c r="Z1" s="48" t="s">
        <v>295</v>
      </c>
      <c r="AA1" s="48" t="s">
        <v>296</v>
      </c>
      <c r="AB1" s="48" t="s">
        <v>297</v>
      </c>
      <c r="AC1" s="48" t="s">
        <v>298</v>
      </c>
      <c r="AD1" s="48" t="s">
        <v>299</v>
      </c>
      <c r="AE1" s="49" t="s">
        <v>300</v>
      </c>
      <c r="AF1" s="49" t="s">
        <v>301</v>
      </c>
      <c r="AG1" s="142" t="s">
        <v>302</v>
      </c>
      <c r="AH1" s="5" t="s">
        <v>265</v>
      </c>
      <c r="AI1" s="5" t="s">
        <v>21</v>
      </c>
      <c r="AJ1" s="5" t="s">
        <v>51</v>
      </c>
      <c r="AK1" s="5" t="s">
        <v>52</v>
      </c>
      <c r="AL1" s="5" t="s">
        <v>53</v>
      </c>
      <c r="AM1" s="5" t="s">
        <v>55</v>
      </c>
      <c r="AN1" s="5" t="s">
        <v>56</v>
      </c>
      <c r="AO1" s="5" t="s">
        <v>57</v>
      </c>
      <c r="AP1" s="5" t="s">
        <v>58</v>
      </c>
      <c r="AQ1" s="5" t="s">
        <v>303</v>
      </c>
      <c r="AR1" s="5" t="s">
        <v>267</v>
      </c>
      <c r="AS1" s="5" t="s">
        <v>61</v>
      </c>
      <c r="AT1" s="9" t="s">
        <v>304</v>
      </c>
      <c r="AU1" s="9" t="s">
        <v>305</v>
      </c>
      <c r="AV1" s="9" t="s">
        <v>306</v>
      </c>
      <c r="AW1" s="9" t="s">
        <v>307</v>
      </c>
      <c r="AX1" s="9" t="s">
        <v>308</v>
      </c>
      <c r="AY1" s="9" t="s">
        <v>309</v>
      </c>
      <c r="AZ1" s="9" t="s">
        <v>310</v>
      </c>
      <c r="BA1" s="9" t="s">
        <v>311</v>
      </c>
      <c r="BB1" s="157" t="s">
        <v>64</v>
      </c>
      <c r="BC1" s="157" t="s">
        <v>65</v>
      </c>
      <c r="BD1" s="5" t="s">
        <v>66</v>
      </c>
      <c r="BE1" s="5" t="s">
        <v>312</v>
      </c>
      <c r="BF1" s="5" t="s">
        <v>313</v>
      </c>
      <c r="BG1" s="5" t="s">
        <v>314</v>
      </c>
    </row>
    <row r="2" spans="1:59" s="166" customFormat="1" ht="242.25" x14ac:dyDescent="0.25">
      <c r="A2" s="160" t="s">
        <v>315</v>
      </c>
      <c r="B2" s="160" t="s">
        <v>316</v>
      </c>
      <c r="C2" s="160" t="s">
        <v>317</v>
      </c>
      <c r="D2" s="160" t="s">
        <v>318</v>
      </c>
      <c r="E2" s="160" t="s">
        <v>319</v>
      </c>
      <c r="F2" s="160" t="s">
        <v>320</v>
      </c>
      <c r="G2" s="160" t="s">
        <v>321</v>
      </c>
      <c r="H2" s="160" t="s">
        <v>322</v>
      </c>
      <c r="I2" s="160" t="s">
        <v>323</v>
      </c>
      <c r="J2" s="160" t="s">
        <v>324</v>
      </c>
      <c r="K2" s="160" t="s">
        <v>325</v>
      </c>
      <c r="L2" s="160" t="s">
        <v>326</v>
      </c>
      <c r="M2" s="160" t="s">
        <v>327</v>
      </c>
      <c r="N2" s="160" t="s">
        <v>328</v>
      </c>
      <c r="O2" s="161" t="s">
        <v>329</v>
      </c>
      <c r="P2" s="160" t="s">
        <v>330</v>
      </c>
      <c r="Q2" s="162" t="s">
        <v>331</v>
      </c>
      <c r="R2" s="162" t="s">
        <v>332</v>
      </c>
      <c r="S2" s="162" t="s">
        <v>333</v>
      </c>
      <c r="T2" s="162" t="s">
        <v>334</v>
      </c>
      <c r="U2" s="163" t="s">
        <v>335</v>
      </c>
      <c r="V2" s="164" t="s">
        <v>336</v>
      </c>
      <c r="W2" s="164" t="s">
        <v>337</v>
      </c>
      <c r="X2" s="164" t="s">
        <v>338</v>
      </c>
      <c r="Y2" s="164" t="s">
        <v>339</v>
      </c>
      <c r="Z2" s="164" t="s">
        <v>340</v>
      </c>
      <c r="AA2" s="164" t="s">
        <v>341</v>
      </c>
      <c r="AB2" s="164" t="s">
        <v>342</v>
      </c>
      <c r="AC2" s="164" t="s">
        <v>343</v>
      </c>
      <c r="AD2" s="164" t="s">
        <v>344</v>
      </c>
      <c r="AE2" s="162" t="s">
        <v>345</v>
      </c>
      <c r="AF2" s="162" t="s">
        <v>346</v>
      </c>
      <c r="AG2" s="165" t="s">
        <v>347</v>
      </c>
      <c r="AH2" s="30" t="s">
        <v>348</v>
      </c>
      <c r="AI2" s="30" t="s">
        <v>349</v>
      </c>
      <c r="AJ2" s="30" t="s">
        <v>139</v>
      </c>
      <c r="AK2" s="30" t="s">
        <v>140</v>
      </c>
      <c r="AL2" s="26" t="s">
        <v>141</v>
      </c>
      <c r="AM2" s="158" t="s">
        <v>350</v>
      </c>
      <c r="AN2" s="158" t="s">
        <v>351</v>
      </c>
      <c r="AO2" s="26" t="s">
        <v>145</v>
      </c>
      <c r="AP2" s="26" t="s">
        <v>146</v>
      </c>
      <c r="AQ2" s="26" t="s">
        <v>147</v>
      </c>
      <c r="AR2" s="26" t="s">
        <v>352</v>
      </c>
      <c r="AS2" s="26" t="s">
        <v>149</v>
      </c>
      <c r="AT2" s="26" t="s">
        <v>353</v>
      </c>
      <c r="AU2" s="26" t="s">
        <v>354</v>
      </c>
      <c r="AV2" s="26" t="s">
        <v>355</v>
      </c>
      <c r="AW2" s="26" t="s">
        <v>356</v>
      </c>
      <c r="AX2" s="26" t="s">
        <v>357</v>
      </c>
      <c r="AY2" s="26" t="s">
        <v>358</v>
      </c>
      <c r="AZ2" s="26" t="s">
        <v>359</v>
      </c>
      <c r="BA2" s="26" t="s">
        <v>360</v>
      </c>
      <c r="BB2" s="158" t="s">
        <v>152</v>
      </c>
      <c r="BC2" s="158" t="s">
        <v>153</v>
      </c>
      <c r="BD2" s="26" t="s">
        <v>154</v>
      </c>
      <c r="BE2" s="26" t="s">
        <v>155</v>
      </c>
      <c r="BF2" s="26" t="s">
        <v>161</v>
      </c>
      <c r="BG2" s="26" t="s">
        <v>361</v>
      </c>
    </row>
    <row r="3" spans="1:59" s="31" customFormat="1" ht="45" x14ac:dyDescent="0.25">
      <c r="A3" s="159">
        <v>4049793052830</v>
      </c>
      <c r="B3" s="50">
        <v>1</v>
      </c>
      <c r="C3" s="50" t="s">
        <v>362</v>
      </c>
      <c r="D3" s="50" t="s">
        <v>363</v>
      </c>
      <c r="E3" s="50" t="s">
        <v>364</v>
      </c>
      <c r="F3" s="50" t="s">
        <v>184</v>
      </c>
      <c r="G3" s="50" t="s">
        <v>365</v>
      </c>
      <c r="H3" s="50" t="s">
        <v>366</v>
      </c>
      <c r="I3" s="50" t="s">
        <v>367</v>
      </c>
      <c r="J3" s="50" t="s">
        <v>368</v>
      </c>
      <c r="K3" s="50">
        <v>33</v>
      </c>
      <c r="L3" s="50">
        <v>33</v>
      </c>
      <c r="M3" s="50">
        <v>684181000</v>
      </c>
      <c r="N3" s="50">
        <v>68502010</v>
      </c>
      <c r="O3" s="51">
        <v>804110</v>
      </c>
      <c r="P3" s="50" t="s">
        <v>184</v>
      </c>
      <c r="Q3" s="50">
        <v>24944</v>
      </c>
      <c r="R3" s="50" t="s">
        <v>369</v>
      </c>
      <c r="S3" s="50">
        <v>1</v>
      </c>
      <c r="T3" s="50">
        <v>802</v>
      </c>
      <c r="U3" s="50" t="s">
        <v>370</v>
      </c>
      <c r="V3" s="50" t="s">
        <v>371</v>
      </c>
      <c r="W3" s="50"/>
      <c r="X3" s="50" t="s">
        <v>372</v>
      </c>
      <c r="Y3" s="50">
        <v>2352</v>
      </c>
      <c r="Z3" s="50" t="s">
        <v>373</v>
      </c>
      <c r="AA3" s="50">
        <v>28</v>
      </c>
      <c r="AB3" s="50"/>
      <c r="AC3" s="50"/>
      <c r="AD3" s="50" t="s">
        <v>374</v>
      </c>
      <c r="AE3" s="50">
        <v>56821</v>
      </c>
      <c r="AF3" s="50" t="s">
        <v>204</v>
      </c>
      <c r="AG3" s="50" t="s">
        <v>375</v>
      </c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</row>
    <row r="4" spans="1:59" x14ac:dyDescent="0.25">
      <c r="A4" t="str">
        <f>+IF($C4="","",IF(' Matrice Tarifaire NON AL'!N7="","",IF(' Matrice Tarifaire NON AL'!N7=0,"GTIN A 0 - Ne doit pas être mis dans PRE REF",TEXT(' Matrice Tarifaire NON AL'!N7,"00000000000000"))))</f>
        <v>00376030155601</v>
      </c>
      <c r="B4">
        <f>+IF(C4="","",IF(L4=172,4,VLOOKUP(' Matrice Tarifaire NON AL'!AK7,Feuil3!$A$4:$B$14,2,0)))</f>
        <v>1</v>
      </c>
      <c r="C4" t="str">
        <f>+IF(' Matrice Tarifaire NON AL'!O7="","",SUBSTITUTE(' Matrice Tarifaire NON AL'!O7,"CHAR (10)"," "))</f>
        <v xml:space="preserve">FRITEUSE SANS HUILE  5,5 LITRES   1700W PANNEAU DIGITAL TACTILE 8 PROGRAMMES  </v>
      </c>
      <c r="D4" t="str">
        <f>+IF($C4="","",SUBSTITUTE(' Matrice Tarifaire NON AL'!P7,"CHAR (13)"," "))</f>
        <v xml:space="preserve">FRITEUSE SANS HUILE  5,5 L   1700W  DIGITAL </v>
      </c>
      <c r="E4" t="str">
        <f>+IF($C4="","",LEFT(D4,25))</f>
        <v xml:space="preserve">FRITEUSE SANS HUILE  5,5 </v>
      </c>
      <c r="F4" t="str">
        <f>+IF($C4="","",IF(' Matrice Tarifaire NON AL'!AX7="","Non",' Matrice Tarifaire NON AL'!AX7))</f>
        <v>Non</v>
      </c>
      <c r="G4" t="str">
        <f>+IF($C4="","",IF(' Matrice Tarifaire NON AL'!Q7="DOMEDIA","MDD",IF(' Matrice Tarifaire NON AL'!Q7="APTA","MDD",IF(' Matrice Tarifaire NON AL'!Q7="TOP BUDGET","Premier Prix","MN"))))</f>
        <v>MN</v>
      </c>
      <c r="H4" t="str">
        <f>+IF($C4="","",' Matrice Tarifaire NON AL'!Q7)</f>
        <v>TECHWOOD</v>
      </c>
      <c r="K4">
        <f>+IF($C4="","",' Matrice Tarifaire NON AL'!X7)</f>
        <v>0</v>
      </c>
      <c r="L4">
        <f>+IF($C4="","",' Matrice Tarifaire NON AL'!X7)</f>
        <v>0</v>
      </c>
      <c r="M4">
        <f>+IF($C4="","",' Matrice Tarifaire NON AL'!Y7)</f>
        <v>0</v>
      </c>
      <c r="N4">
        <f>+IF($C4="","",' Matrice Tarifaire NON AL'!Z7)</f>
        <v>0</v>
      </c>
      <c r="P4" t="str">
        <f>+IF(C4="","",IF(' Matrice Tarifaire NON AL'!X7&lt;&gt;168,"Non",""))</f>
        <v>Non</v>
      </c>
      <c r="Q4">
        <f>+IF($C4="","",' Matrice Tarifaire NON AL'!T7)</f>
        <v>76030</v>
      </c>
      <c r="R4" t="str">
        <f>+IF($C4="","",IF(' Matrice Tarifaire NON AL'!R7="","",' Matrice Tarifaire NON AL'!R7))</f>
        <v>TFR 556SHD</v>
      </c>
      <c r="S4" t="str">
        <f>+IF($C4="","",LEFT(' Matrice Tarifaire NON AL'!W7,1))</f>
        <v/>
      </c>
      <c r="T4" t="str">
        <f>+IF($C4="","",LEFT(' Matrice Tarifaire NON AL'!AY7,3))</f>
        <v>998</v>
      </c>
      <c r="U4" t="str">
        <f t="shared" ref="U4" si="0">+IF($C4="","",IF(L4&lt;&gt;168,"Salsify",""))</f>
        <v>Salsify</v>
      </c>
      <c r="V4" t="str">
        <f>+IF(C4="","",IF(VLOOKUP(' Matrice Tarifaire NON AL'!AK7,Feuil3!A:F,6,0)="Box",IF(' Matrice Tarifaire NON AL'!AL7="Mono-Référence","Homogène",IF(' Matrice Tarifaire NON AL'!AL7="Multi-Références","Panaché","")),IF(' Matrice Tarifaire NON AL'!AK7="A la Pièce","Composant sans Colisage",IF(' Matrice Tarifaire NON AL'!AK7="Composant de Box","Composant sans Colisage","Homogène"))))</f>
        <v>Homogène</v>
      </c>
      <c r="W4" t="str">
        <f>+IF($V4="","",VLOOKUP(' Matrice Tarifaire NON AL'!AK7,Feuil3!$A$4:$E$14,5,0))</f>
        <v>COLIS (CARTON FARDEAU DISPLAY)</v>
      </c>
      <c r="Y4" t="str">
        <f>+IF($V4="","",IF(VLOOKUP(' Matrice Tarifaire NON AL'!$AK7,Feuil3!$A$4:$D$14,4,0)="Palette",' Matrice Tarifaire NON AL'!AN7,""))</f>
        <v/>
      </c>
      <c r="AA4">
        <f>+IF($V4="","",IF(VLOOKUP(' Matrice Tarifaire NON AL'!$AK7,Feuil3!$A$4:$D$14,4,0)="Colis",' Matrice Tarifaire NON AL'!AN7,""))</f>
        <v>2</v>
      </c>
      <c r="AC4" t="str">
        <f>+IF(V4="","",IF(VLOOKUP(' Matrice Tarifaire NON AL'!AK7,Feuil3!$A$4:$D$14,4,0)="Colis",IF(' Matrice Tarifaire NON AL'!AO7&gt;0,' Matrice Tarifaire NON AL'!AO7,""),""))</f>
        <v/>
      </c>
      <c r="AD4" t="str">
        <f>+IF(V4="","",D4)</f>
        <v xml:space="preserve">FRITEUSE SANS HUILE  5,5 L   1700W  DIGITAL </v>
      </c>
      <c r="AE4">
        <f>+IF(C4="","",' Matrice Tarifaire NON AL'!C7)</f>
        <v>0</v>
      </c>
      <c r="AF4">
        <f>+IF(C4="","",' Matrice Tarifaire NON AL'!AQ7)</f>
        <v>0</v>
      </c>
      <c r="AH4">
        <f>+IF(E4="","",' Matrice Tarifaire NON AL'!$U7)</f>
        <v>0</v>
      </c>
      <c r="AI4" t="str">
        <f>+IF(F4="","",IF(' Matrice Tarifaire NON AL'!$V7="","",' Matrice Tarifaire NON AL'!$V7))</f>
        <v/>
      </c>
      <c r="AJ4" t="str">
        <f>+IF($C4="","",IF(' Matrice Tarifaire NON AL'!AZ7="","",' Matrice Tarifaire NON AL'!AZ7))</f>
        <v/>
      </c>
      <c r="AK4" t="str">
        <f>+IF($C4="","",IF(' Matrice Tarifaire NON AL'!BA7="","",' Matrice Tarifaire NON AL'!BA7))</f>
        <v/>
      </c>
      <c r="AL4" t="str">
        <f>+IF($C4="","",IF(' Matrice Tarifaire NON AL'!BB7="","",TEXT(' Matrice Tarifaire NON AL'!BB7,"0,0000")))</f>
        <v/>
      </c>
      <c r="AO4" t="str">
        <f>+IF($C4="","",IF(' Matrice Tarifaire NON AL'!BF7="","",TEXT(' Matrice Tarifaire NON AL'!BF7,"0,0000")))</f>
        <v/>
      </c>
      <c r="AP4" t="str">
        <f>+IF($C4="","",IF(' Matrice Tarifaire NON AL'!BG7="","",TEXT(' Matrice Tarifaire NON AL'!BG7,"0,0000")))</f>
        <v/>
      </c>
      <c r="AQ4" t="str">
        <f>+IF($C4="","",IF(' Matrice Tarifaire NON AL'!BH7="","",TEXT(' Matrice Tarifaire NON AL'!BH7,"0,0000")))</f>
        <v>30,4300</v>
      </c>
      <c r="AR4" t="str">
        <f>+IF($C4="","",IF(' Matrice Tarifaire NON AL'!BI7="","",TEXT(' Matrice Tarifaire NON AL'!BI7,"0,0000")))</f>
        <v>0,0000</v>
      </c>
      <c r="AS4">
        <f>+IF(C4="","",IF(' Matrice Tarifaire NON AL'!BJ7="","0",IF(' Matrice Tarifaire NON AL'!BJ7="","",' Matrice Tarifaire NON AL'!BJ7)))</f>
        <v>20</v>
      </c>
      <c r="AT4" t="str">
        <f>+IF(C4="","",IF(' Matrice Tarifaire NON AL'!BK7="","",' Matrice Tarifaire NON AL'!$BK$6))</f>
        <v/>
      </c>
      <c r="AU4" t="str">
        <f>+IF(C4="","",IF(' Matrice Tarifaire NON AL'!BK7="","",TEXT(' Matrice Tarifaire NON AL'!BK7,"0,0000")))</f>
        <v/>
      </c>
      <c r="AV4" t="str">
        <f>+IF(C4="","",IF(' Matrice Tarifaire NON AL'!BL7="","",' Matrice Tarifaire NON AL'!$BL$6))</f>
        <v/>
      </c>
      <c r="AW4" t="str">
        <f>+IF(C4="","",IF(' Matrice Tarifaire NON AL'!BL7="","",TEXT(' Matrice Tarifaire NON AL'!BL7,"0,0000")))</f>
        <v/>
      </c>
      <c r="AX4" t="str">
        <f>+IF(C4="","",IF(' Matrice Tarifaire NON AL'!BM7="","",' Matrice Tarifaire NON AL'!$BM$6))</f>
        <v/>
      </c>
      <c r="AY4" t="str">
        <f>+IF(C4="","",IF(' Matrice Tarifaire NON AL'!BM7="","",TEXT(' Matrice Tarifaire NON AL'!BM7,"0,0000")))</f>
        <v/>
      </c>
      <c r="AZ4" t="str">
        <f>+IF(C4="","",IF(' Matrice Tarifaire NON AL'!BN7="","","Taxe DEEE"))</f>
        <v>Taxe DEEE</v>
      </c>
      <c r="BA4" t="str">
        <f>+IF(C4="","",IF(' Matrice Tarifaire NON AL'!BN7="","",TEXT(' Matrice Tarifaire NON AL'!BN7,"0,0000")))</f>
        <v>0,5300</v>
      </c>
      <c r="BD4" t="str">
        <f>+IF($C4="","",IF(' Matrice Tarifaire NON AL'!BR7="","",TEXT(' Matrice Tarifaire NON AL'!BR7,"0,000")))</f>
        <v/>
      </c>
      <c r="BE4" t="str">
        <f>+IF($C4="","",IF(' Matrice Tarifaire NON AL'!BS7="","",VALUE(TEXT(' Matrice Tarifaire NON AL'!BS7,"0,00"))))</f>
        <v/>
      </c>
      <c r="BF4" t="str">
        <f>+IF($C4="","",IF(' Matrice Tarifaire NON AL'!BY7="","",' Matrice Tarifaire NON AL'!BY7))</f>
        <v/>
      </c>
      <c r="BG4">
        <f>+IF(C4="","",IF(' Matrice Tarifaire NON AL'!AK7="Composant de Box","999",IF(' Matrice Tarifaire NON AL'!AP7&lt;&gt;"",' Matrice Tarifaire NON AL'!AP7,IF(' Matrice Tarifaire NON AL'!AO7&lt;&gt;"",' Matrice Tarifaire NON AL'!AO7,' Matrice Tarifaire NON AL'!AN7))))</f>
        <v>2</v>
      </c>
    </row>
    <row r="5" spans="1:59" x14ac:dyDescent="0.25">
      <c r="A5" t="str">
        <f>+IF($C5="","",IF(' Matrice Tarifaire NON AL'!N8="","",IF(' Matrice Tarifaire NON AL'!N8=0,"GTIN A 0 - Ne doit pas être mis dans PRE REF",TEXT(' Matrice Tarifaire NON AL'!N8,"00000000000000"))))</f>
        <v>00376011571814</v>
      </c>
      <c r="B5">
        <f>+IF(C5="","",IF(L5=172,4,VLOOKUP(' Matrice Tarifaire NON AL'!AK8,Feuil3!$A$4:$B$14,2,0)))</f>
        <v>1</v>
      </c>
      <c r="C5" t="str">
        <f>+IF(' Matrice Tarifaire NON AL'!O8="","",SUBSTITUTE(' Matrice Tarifaire NON AL'!O8,"CHAR (10)"," "))</f>
        <v xml:space="preserve">MIXEUR PLONGEANT 3 EN 1 - 600W
PLONGEUR / FOUET / HACHOIR PIEDS INOX VITESSES : 2
</v>
      </c>
      <c r="D5" t="str">
        <f>+IF($C5="","",SUBSTITUTE(' Matrice Tarifaire NON AL'!P8,"CHAR (13)"," "))</f>
        <v>MIXEUR PLONGEUR / FOUET / HACHOIR 600W</v>
      </c>
      <c r="E5" t="str">
        <f t="shared" ref="E5:E68" si="1">+IF($C5="","",LEFT(D5,25))</f>
        <v>MIXEUR PLONGEUR / FOUET /</v>
      </c>
      <c r="F5" t="str">
        <f>+IF($C5="","",IF(' Matrice Tarifaire NON AL'!AX8="","Non",' Matrice Tarifaire NON AL'!AX8))</f>
        <v>Non</v>
      </c>
      <c r="G5" t="str">
        <f>+IF($C5="","",IF(' Matrice Tarifaire NON AL'!Q8="DOMEDIA","MDD",IF(' Matrice Tarifaire NON AL'!Q8="APTA","MDD",IF(' Matrice Tarifaire NON AL'!Q8="TOP BUDGET","Premier Prix","MN"))))</f>
        <v>MN</v>
      </c>
      <c r="H5" t="str">
        <f>+IF($C5="","",' Matrice Tarifaire NON AL'!Q8)</f>
        <v>TECHWOOD</v>
      </c>
      <c r="K5">
        <f>+IF($C5="","",' Matrice Tarifaire NON AL'!X8)</f>
        <v>0</v>
      </c>
      <c r="L5">
        <f>+IF($C5="","",' Matrice Tarifaire NON AL'!X8)</f>
        <v>0</v>
      </c>
      <c r="M5">
        <f>+IF($C5="","",' Matrice Tarifaire NON AL'!Y8)</f>
        <v>0</v>
      </c>
      <c r="N5">
        <f>+IF($C5="","",' Matrice Tarifaire NON AL'!Z8)</f>
        <v>0</v>
      </c>
      <c r="P5" t="str">
        <f>+IF(C5="","",IF(' Matrice Tarifaire NON AL'!X8&lt;&gt;168,"Non",""))</f>
        <v>Non</v>
      </c>
      <c r="Q5">
        <f>+IF($C5="","",' Matrice Tarifaire NON AL'!T8)</f>
        <v>0</v>
      </c>
      <c r="R5" t="str">
        <f>+IF($C5="","",IF(' Matrice Tarifaire NON AL'!R8="","",' Matrice Tarifaire NON AL'!R8))</f>
        <v>TMS 9666</v>
      </c>
      <c r="S5" t="str">
        <f>+IF($C5="","",LEFT(' Matrice Tarifaire NON AL'!W8,1))</f>
        <v/>
      </c>
      <c r="T5" t="str">
        <f>+IF($C5="","",LEFT(' Matrice Tarifaire NON AL'!AY8,3))</f>
        <v>998</v>
      </c>
      <c r="U5" t="str">
        <f t="shared" ref="U5:U68" si="2">+IF($C5="","",IF(L5&lt;&gt;168,"Salsify",""))</f>
        <v>Salsify</v>
      </c>
      <c r="V5" t="str">
        <f>+IF(C5="","",IF(VLOOKUP(' Matrice Tarifaire NON AL'!AK8,Feuil3!A:F,6,0)="Box",IF(' Matrice Tarifaire NON AL'!AL8="Mono-Référence","Homogène",IF(' Matrice Tarifaire NON AL'!AL8="Multi-Références","Panaché","")),IF(' Matrice Tarifaire NON AL'!AK8="A la Pièce","Composant sans Colisage",IF(' Matrice Tarifaire NON AL'!AK8="Composant de Box","Composant sans Colisage","Homogène"))))</f>
        <v>Homogène</v>
      </c>
      <c r="W5" t="str">
        <f>+IF($V5="","",VLOOKUP(' Matrice Tarifaire NON AL'!AK8,Feuil3!$A$4:$E$14,5,0))</f>
        <v>COLIS (CARTON FARDEAU DISPLAY)</v>
      </c>
      <c r="Y5" t="str">
        <f>+IF($V5="","",IF(VLOOKUP(' Matrice Tarifaire NON AL'!$AK8,Feuil3!$A$4:$D$14,4,0)="Palette",' Matrice Tarifaire NON AL'!AN8,""))</f>
        <v/>
      </c>
      <c r="AA5">
        <f>+IF($V5="","",IF(VLOOKUP(' Matrice Tarifaire NON AL'!$AK8,Feuil3!$A$4:$D$14,4,0)="Colis",' Matrice Tarifaire NON AL'!AN8,""))</f>
        <v>6</v>
      </c>
      <c r="AC5" t="str">
        <f>+IF(V5="","",IF(VLOOKUP(' Matrice Tarifaire NON AL'!AK8,Feuil3!$A$4:$D$14,4,0)="Colis",IF(' Matrice Tarifaire NON AL'!AO8&gt;0,' Matrice Tarifaire NON AL'!AO8,""),""))</f>
        <v/>
      </c>
      <c r="AD5" t="str">
        <f t="shared" ref="AD5:AD68" si="3">+IF(V5="","",D5)</f>
        <v>MIXEUR PLONGEUR / FOUET / HACHOIR 600W</v>
      </c>
      <c r="AE5">
        <f>+IF(C5="","",' Matrice Tarifaire NON AL'!C8)</f>
        <v>0</v>
      </c>
      <c r="AF5">
        <f>+IF(C5="","",' Matrice Tarifaire NON AL'!AQ8)</f>
        <v>0</v>
      </c>
      <c r="AH5">
        <f>+IF(E5="","",' Matrice Tarifaire NON AL'!$U8)</f>
        <v>0</v>
      </c>
      <c r="AI5" t="str">
        <f>+IF(F5="","",IF(' Matrice Tarifaire NON AL'!$V8="","",' Matrice Tarifaire NON AL'!$V8))</f>
        <v/>
      </c>
      <c r="AJ5" t="str">
        <f>+IF($C5="","",IF(' Matrice Tarifaire NON AL'!AZ8="","",' Matrice Tarifaire NON AL'!AZ8))</f>
        <v/>
      </c>
      <c r="AK5" t="str">
        <f>+IF($C5="","",IF(' Matrice Tarifaire NON AL'!BA8="","",' Matrice Tarifaire NON AL'!BA8))</f>
        <v/>
      </c>
      <c r="AL5" t="str">
        <f>+IF($C5="","",IF(' Matrice Tarifaire NON AL'!BB8="","",TEXT(' Matrice Tarifaire NON AL'!BB8,"0,0000")))</f>
        <v/>
      </c>
      <c r="AO5" t="str">
        <f>+IF($C5="","",IF(' Matrice Tarifaire NON AL'!BF8="","",TEXT(' Matrice Tarifaire NON AL'!BF8,"0,0000")))</f>
        <v/>
      </c>
      <c r="AP5" t="str">
        <f>+IF($C5="","",IF(' Matrice Tarifaire NON AL'!BG8="","",TEXT(' Matrice Tarifaire NON AL'!BG8,"0,0000")))</f>
        <v/>
      </c>
      <c r="AQ5" t="str">
        <f>+IF($C5="","",IF(' Matrice Tarifaire NON AL'!BH8="","",TEXT(' Matrice Tarifaire NON AL'!BH8,"0,0000")))</f>
        <v>11,7800</v>
      </c>
      <c r="AR5" t="str">
        <f>+IF($C5="","",IF(' Matrice Tarifaire NON AL'!BI8="","",TEXT(' Matrice Tarifaire NON AL'!BI8,"0,0000")))</f>
        <v>0,0000</v>
      </c>
      <c r="AS5">
        <f>+IF(C5="","",IF(' Matrice Tarifaire NON AL'!BJ8="","0",IF(' Matrice Tarifaire NON AL'!BJ8="","",' Matrice Tarifaire NON AL'!BJ8)))</f>
        <v>20</v>
      </c>
      <c r="AT5" t="str">
        <f>+IF(C5="","",IF(' Matrice Tarifaire NON AL'!BK8="","",' Matrice Tarifaire NON AL'!$BK$6))</f>
        <v/>
      </c>
      <c r="AU5" t="str">
        <f>+IF(C5="","",IF(' Matrice Tarifaire NON AL'!BK8="","",TEXT(' Matrice Tarifaire NON AL'!BK8,"0,0000")))</f>
        <v/>
      </c>
      <c r="AV5" t="str">
        <f>+IF(C5="","",IF(' Matrice Tarifaire NON AL'!BL8="","",' Matrice Tarifaire NON AL'!$BL$6))</f>
        <v/>
      </c>
      <c r="AW5" t="str">
        <f>+IF(C5="","",IF(' Matrice Tarifaire NON AL'!BL8="","",TEXT(' Matrice Tarifaire NON AL'!BL8,"0,0000")))</f>
        <v/>
      </c>
      <c r="AX5" t="str">
        <f>+IF(C5="","",IF(' Matrice Tarifaire NON AL'!BM8="","",' Matrice Tarifaire NON AL'!$BM$6))</f>
        <v/>
      </c>
      <c r="AY5" t="str">
        <f>+IF(C5="","",IF(' Matrice Tarifaire NON AL'!BM8="","",TEXT(' Matrice Tarifaire NON AL'!BM8,"0,0000")))</f>
        <v/>
      </c>
      <c r="AZ5" t="str">
        <f>+IF(C5="","",IF(' Matrice Tarifaire NON AL'!BN8="","","Taxe DEEE"))</f>
        <v>Taxe DEEE</v>
      </c>
      <c r="BA5" t="str">
        <f>+IF(C5="","",IF(' Matrice Tarifaire NON AL'!BN8="","",TEXT(' Matrice Tarifaire NON AL'!BN8,"0,0000")))</f>
        <v>0,1300</v>
      </c>
      <c r="BD5" t="str">
        <f>+IF($C5="","",IF(' Matrice Tarifaire NON AL'!BR8="","",TEXT(' Matrice Tarifaire NON AL'!BR8,"0,000")))</f>
        <v/>
      </c>
      <c r="BE5" t="str">
        <f>+IF($C5="","",IF(' Matrice Tarifaire NON AL'!BS8="","",VALUE(TEXT(' Matrice Tarifaire NON AL'!BS8,"0,00"))))</f>
        <v/>
      </c>
      <c r="BF5" t="str">
        <f>+IF($C5="","",IF(' Matrice Tarifaire NON AL'!BY8="","",' Matrice Tarifaire NON AL'!BY8))</f>
        <v/>
      </c>
      <c r="BG5">
        <f>+IF(C5="","",IF(' Matrice Tarifaire NON AL'!AK8="Composant de Box","999",IF(' Matrice Tarifaire NON AL'!AP8&lt;&gt;"",' Matrice Tarifaire NON AL'!AP8,IF(' Matrice Tarifaire NON AL'!AO8&lt;&gt;"",' Matrice Tarifaire NON AL'!AO8,' Matrice Tarifaire NON AL'!AN8))))</f>
        <v>6</v>
      </c>
    </row>
    <row r="6" spans="1:59" x14ac:dyDescent="0.25">
      <c r="A6" t="str">
        <f>+IF($C6="","",IF(' Matrice Tarifaire NON AL'!N9="","",IF(' Matrice Tarifaire NON AL'!N9=0,"GTIN A 0 - Ne doit pas être mis dans PRE REF",TEXT(' Matrice Tarifaire NON AL'!N9,"00000000000000"))))</f>
        <v>00376030155052</v>
      </c>
      <c r="B6">
        <f>+IF(C6="","",IF(L6=172,4,VLOOKUP(' Matrice Tarifaire NON AL'!AK9,Feuil3!$A$4:$B$14,2,0)))</f>
        <v>1</v>
      </c>
      <c r="C6" t="str">
        <f>+IF(' Matrice Tarifaire NON AL'!O9="","",SUBSTITUTE(' Matrice Tarifaire NON AL'!O9,"CHAR (10)"," "))</f>
        <v xml:space="preserve">MIXEUR PLONGEANT 3 EN 1 - 600W
PLONGEUR / FOUET / HACHOIR PIEDS INOX VITESSES : 2
</v>
      </c>
      <c r="D6" t="str">
        <f>+IF($C6="","",SUBSTITUTE(' Matrice Tarifaire NON AL'!P9,"CHAR (13)"," "))</f>
        <v>MIXEUR PLONGEUR / FOUET / HACHOIR 600W</v>
      </c>
      <c r="E6" t="str">
        <f t="shared" si="1"/>
        <v>MIXEUR PLONGEUR / FOUET /</v>
      </c>
      <c r="F6" t="str">
        <f>+IF($C6="","",IF(' Matrice Tarifaire NON AL'!AX9="","Non",' Matrice Tarifaire NON AL'!AX9))</f>
        <v>Non</v>
      </c>
      <c r="G6" t="str">
        <f>+IF($C6="","",IF(' Matrice Tarifaire NON AL'!Q9="DOMEDIA","MDD",IF(' Matrice Tarifaire NON AL'!Q9="APTA","MDD",IF(' Matrice Tarifaire NON AL'!Q9="TOP BUDGET","Premier Prix","MN"))))</f>
        <v>MN</v>
      </c>
      <c r="H6" t="str">
        <f>+IF($C6="","",' Matrice Tarifaire NON AL'!Q9)</f>
        <v>TECHWOOD</v>
      </c>
      <c r="K6">
        <f>+IF($C6="","",' Matrice Tarifaire NON AL'!X9)</f>
        <v>0</v>
      </c>
      <c r="L6">
        <f>+IF($C6="","",' Matrice Tarifaire NON AL'!X9)</f>
        <v>0</v>
      </c>
      <c r="M6">
        <f>+IF($C6="","",' Matrice Tarifaire NON AL'!Y9)</f>
        <v>0</v>
      </c>
      <c r="N6">
        <f>+IF($C6="","",' Matrice Tarifaire NON AL'!Z9)</f>
        <v>0</v>
      </c>
      <c r="P6" t="str">
        <f>+IF(C6="","",IF(' Matrice Tarifaire NON AL'!X9&lt;&gt;168,"Non",""))</f>
        <v>Non</v>
      </c>
      <c r="Q6">
        <f>+IF($C6="","",' Matrice Tarifaire NON AL'!T9)</f>
        <v>0</v>
      </c>
      <c r="R6" t="str">
        <f>+IF($C6="","",IF(' Matrice Tarifaire NON AL'!R9="","",' Matrice Tarifaire NON AL'!R9))</f>
        <v>TMS 9665</v>
      </c>
      <c r="S6" t="str">
        <f>+IF($C6="","",LEFT(' Matrice Tarifaire NON AL'!W9,1))</f>
        <v/>
      </c>
      <c r="T6" t="str">
        <f>+IF($C6="","",LEFT(' Matrice Tarifaire NON AL'!AY9,3))</f>
        <v>998</v>
      </c>
      <c r="U6" t="str">
        <f t="shared" si="2"/>
        <v>Salsify</v>
      </c>
      <c r="V6" t="str">
        <f>+IF(C6="","",IF(VLOOKUP(' Matrice Tarifaire NON AL'!AK9,Feuil3!A:F,6,0)="Box",IF(' Matrice Tarifaire NON AL'!AL9="Mono-Référence","Homogène",IF(' Matrice Tarifaire NON AL'!AL9="Multi-Références","Panaché","")),IF(' Matrice Tarifaire NON AL'!AK9="A la Pièce","Composant sans Colisage",IF(' Matrice Tarifaire NON AL'!AK9="Composant de Box","Composant sans Colisage","Homogène"))))</f>
        <v>Homogène</v>
      </c>
      <c r="W6" t="str">
        <f>+IF($V6="","",VLOOKUP(' Matrice Tarifaire NON AL'!AK9,Feuil3!$A$4:$E$14,5,0))</f>
        <v>COLIS (CARTON FARDEAU DISPLAY)</v>
      </c>
      <c r="Y6" t="str">
        <f>+IF($V6="","",IF(VLOOKUP(' Matrice Tarifaire NON AL'!$AK9,Feuil3!$A$4:$D$14,4,0)="Palette",' Matrice Tarifaire NON AL'!AN9,""))</f>
        <v/>
      </c>
      <c r="AA6">
        <f>+IF($V6="","",IF(VLOOKUP(' Matrice Tarifaire NON AL'!$AK9,Feuil3!$A$4:$D$14,4,0)="Colis",' Matrice Tarifaire NON AL'!AN9,""))</f>
        <v>6</v>
      </c>
      <c r="AC6" t="str">
        <f>+IF(V6="","",IF(VLOOKUP(' Matrice Tarifaire NON AL'!AK9,Feuil3!$A$4:$D$14,4,0)="Colis",IF(' Matrice Tarifaire NON AL'!AO9&gt;0,' Matrice Tarifaire NON AL'!AO9,""),""))</f>
        <v/>
      </c>
      <c r="AD6" t="str">
        <f t="shared" si="3"/>
        <v>MIXEUR PLONGEUR / FOUET / HACHOIR 600W</v>
      </c>
      <c r="AE6">
        <f>+IF(C6="","",' Matrice Tarifaire NON AL'!C9)</f>
        <v>0</v>
      </c>
      <c r="AF6">
        <f>+IF(C6="","",' Matrice Tarifaire NON AL'!AQ9)</f>
        <v>0</v>
      </c>
      <c r="AH6">
        <f>+IF(E6="","",' Matrice Tarifaire NON AL'!$U9)</f>
        <v>0</v>
      </c>
      <c r="AI6" t="str">
        <f>+IF(F6="","",IF(' Matrice Tarifaire NON AL'!$V9="","",' Matrice Tarifaire NON AL'!$V9))</f>
        <v/>
      </c>
      <c r="AJ6" t="str">
        <f>+IF($C6="","",IF(' Matrice Tarifaire NON AL'!AZ9="","",' Matrice Tarifaire NON AL'!AZ9))</f>
        <v/>
      </c>
      <c r="AK6" t="str">
        <f>+IF($C6="","",IF(' Matrice Tarifaire NON AL'!BA9="","",' Matrice Tarifaire NON AL'!BA9))</f>
        <v/>
      </c>
      <c r="AL6" t="str">
        <f>+IF($C6="","",IF(' Matrice Tarifaire NON AL'!BB9="","",TEXT(' Matrice Tarifaire NON AL'!BB9,"0,0000")))</f>
        <v/>
      </c>
      <c r="AO6" t="str">
        <f>+IF($C6="","",IF(' Matrice Tarifaire NON AL'!BF9="","",TEXT(' Matrice Tarifaire NON AL'!BF9,"0,0000")))</f>
        <v/>
      </c>
      <c r="AP6" t="str">
        <f>+IF($C6="","",IF(' Matrice Tarifaire NON AL'!BG9="","",TEXT(' Matrice Tarifaire NON AL'!BG9,"0,0000")))</f>
        <v/>
      </c>
      <c r="AQ6" t="str">
        <f>+IF($C6="","",IF(' Matrice Tarifaire NON AL'!BH9="","",TEXT(' Matrice Tarifaire NON AL'!BH9,"0,0000")))</f>
        <v>11,7800</v>
      </c>
      <c r="AR6" t="str">
        <f>+IF($C6="","",IF(' Matrice Tarifaire NON AL'!BI9="","",TEXT(' Matrice Tarifaire NON AL'!BI9,"0,0000")))</f>
        <v>0,0000</v>
      </c>
      <c r="AS6">
        <f>+IF(C6="","",IF(' Matrice Tarifaire NON AL'!BJ9="","0",IF(' Matrice Tarifaire NON AL'!BJ9="","",' Matrice Tarifaire NON AL'!BJ9)))</f>
        <v>20</v>
      </c>
      <c r="AT6" t="str">
        <f>+IF(C6="","",IF(' Matrice Tarifaire NON AL'!BK9="","",' Matrice Tarifaire NON AL'!$BK$6))</f>
        <v/>
      </c>
      <c r="AU6" t="str">
        <f>+IF(C6="","",IF(' Matrice Tarifaire NON AL'!BK9="","",TEXT(' Matrice Tarifaire NON AL'!BK9,"0,0000")))</f>
        <v/>
      </c>
      <c r="AV6" t="str">
        <f>+IF(C6="","",IF(' Matrice Tarifaire NON AL'!BL9="","",' Matrice Tarifaire NON AL'!$BL$6))</f>
        <v/>
      </c>
      <c r="AW6" t="str">
        <f>+IF(C6="","",IF(' Matrice Tarifaire NON AL'!BL9="","",TEXT(' Matrice Tarifaire NON AL'!BL9,"0,0000")))</f>
        <v/>
      </c>
      <c r="AX6" t="str">
        <f>+IF(C6="","",IF(' Matrice Tarifaire NON AL'!BM9="","",' Matrice Tarifaire NON AL'!$BM$6))</f>
        <v/>
      </c>
      <c r="AY6" t="str">
        <f>+IF(C6="","",IF(' Matrice Tarifaire NON AL'!BM9="","",TEXT(' Matrice Tarifaire NON AL'!BM9,"0,0000")))</f>
        <v/>
      </c>
      <c r="AZ6" t="str">
        <f>+IF(C6="","",IF(' Matrice Tarifaire NON AL'!BN9="","","Taxe DEEE"))</f>
        <v>Taxe DEEE</v>
      </c>
      <c r="BA6" t="str">
        <f>+IF(C6="","",IF(' Matrice Tarifaire NON AL'!BN9="","",TEXT(' Matrice Tarifaire NON AL'!BN9,"0,0000")))</f>
        <v>0,1300</v>
      </c>
      <c r="BD6" t="str">
        <f>+IF($C6="","",IF(' Matrice Tarifaire NON AL'!BR9="","",TEXT(' Matrice Tarifaire NON AL'!BR9,"0,000")))</f>
        <v/>
      </c>
      <c r="BE6" t="str">
        <f>+IF($C6="","",IF(' Matrice Tarifaire NON AL'!BS9="","",VALUE(TEXT(' Matrice Tarifaire NON AL'!BS9,"0,00"))))</f>
        <v/>
      </c>
      <c r="BF6" t="str">
        <f>+IF($C6="","",IF(' Matrice Tarifaire NON AL'!BY9="","",' Matrice Tarifaire NON AL'!BY9))</f>
        <v/>
      </c>
      <c r="BG6">
        <f>+IF(C6="","",IF(' Matrice Tarifaire NON AL'!AK9="Composant de Box","999",IF(' Matrice Tarifaire NON AL'!AP9&lt;&gt;"",' Matrice Tarifaire NON AL'!AP9,IF(' Matrice Tarifaire NON AL'!AO9&lt;&gt;"",' Matrice Tarifaire NON AL'!AO9,' Matrice Tarifaire NON AL'!AN9))))</f>
        <v>6</v>
      </c>
    </row>
    <row r="7" spans="1:59" x14ac:dyDescent="0.25">
      <c r="A7" t="str">
        <f>+IF($C7="","",IF(' Matrice Tarifaire NON AL'!N10="","",IF(' Matrice Tarifaire NON AL'!N10=0,"GTIN A 0 - Ne doit pas être mis dans PRE REF",TEXT(' Matrice Tarifaire NON AL'!N10,"00000000000000"))))</f>
        <v>00376011571813</v>
      </c>
      <c r="B7">
        <f>+IF(C7="","",IF(L7=172,4,VLOOKUP(' Matrice Tarifaire NON AL'!AK10,Feuil3!$A$4:$B$14,2,0)))</f>
        <v>1</v>
      </c>
      <c r="C7" t="str">
        <f>+IF(' Matrice Tarifaire NON AL'!O10="","",SUBSTITUTE(' Matrice Tarifaire NON AL'!O10,"CHAR (10)"," "))</f>
        <v xml:space="preserve">MIXEUR PLONGEANT 3 EN 1 - 600W
PLONGEUR / FOUET / HACHOIR PIEDS INOX VITESSES : 2
</v>
      </c>
      <c r="D7" t="str">
        <f>+IF($C7="","",SUBSTITUTE(' Matrice Tarifaire NON AL'!P10,"CHAR (13)"," "))</f>
        <v>MIXEUR PLONGEUR / FOUET / HACHOIR 600W</v>
      </c>
      <c r="E7" t="str">
        <f t="shared" si="1"/>
        <v>MIXEUR PLONGEUR / FOUET /</v>
      </c>
      <c r="F7" t="str">
        <f>+IF($C7="","",IF(' Matrice Tarifaire NON AL'!AX10="","Non",' Matrice Tarifaire NON AL'!AX10))</f>
        <v>Non</v>
      </c>
      <c r="G7" t="str">
        <f>+IF($C7="","",IF(' Matrice Tarifaire NON AL'!Q10="DOMEDIA","MDD",IF(' Matrice Tarifaire NON AL'!Q10="APTA","MDD",IF(' Matrice Tarifaire NON AL'!Q10="TOP BUDGET","Premier Prix","MN"))))</f>
        <v>MN</v>
      </c>
      <c r="H7" t="str">
        <f>+IF($C7="","",' Matrice Tarifaire NON AL'!Q10)</f>
        <v>TECHWOOD</v>
      </c>
      <c r="K7">
        <f>+IF($C7="","",' Matrice Tarifaire NON AL'!X10)</f>
        <v>0</v>
      </c>
      <c r="L7">
        <f>+IF($C7="","",' Matrice Tarifaire NON AL'!X10)</f>
        <v>0</v>
      </c>
      <c r="M7">
        <f>+IF($C7="","",' Matrice Tarifaire NON AL'!Y10)</f>
        <v>0</v>
      </c>
      <c r="N7">
        <f>+IF($C7="","",' Matrice Tarifaire NON AL'!Z10)</f>
        <v>0</v>
      </c>
      <c r="P7" t="str">
        <f>+IF(C7="","",IF(' Matrice Tarifaire NON AL'!X10&lt;&gt;168,"Non",""))</f>
        <v>Non</v>
      </c>
      <c r="Q7">
        <f>+IF($C7="","",' Matrice Tarifaire NON AL'!T10)</f>
        <v>0</v>
      </c>
      <c r="R7" t="str">
        <f>+IF($C7="","",IF(' Matrice Tarifaire NON AL'!R10="","",' Matrice Tarifaire NON AL'!R10))</f>
        <v>TMS 9660</v>
      </c>
      <c r="S7" t="str">
        <f>+IF($C7="","",LEFT(' Matrice Tarifaire NON AL'!W10,1))</f>
        <v/>
      </c>
      <c r="T7" t="str">
        <f>+IF($C7="","",LEFT(' Matrice Tarifaire NON AL'!AY10,3))</f>
        <v>998</v>
      </c>
      <c r="U7" t="str">
        <f t="shared" si="2"/>
        <v>Salsify</v>
      </c>
      <c r="V7" t="str">
        <f>+IF(C7="","",IF(VLOOKUP(' Matrice Tarifaire NON AL'!AK10,Feuil3!A:F,6,0)="Box",IF(' Matrice Tarifaire NON AL'!AL10="Mono-Référence","Homogène",IF(' Matrice Tarifaire NON AL'!AL10="Multi-Références","Panaché","")),IF(' Matrice Tarifaire NON AL'!AK10="A la Pièce","Composant sans Colisage",IF(' Matrice Tarifaire NON AL'!AK10="Composant de Box","Composant sans Colisage","Homogène"))))</f>
        <v>Homogène</v>
      </c>
      <c r="W7" t="str">
        <f>+IF($V7="","",VLOOKUP(' Matrice Tarifaire NON AL'!AK10,Feuil3!$A$4:$E$14,5,0))</f>
        <v>COLIS (CARTON FARDEAU DISPLAY)</v>
      </c>
      <c r="Y7" t="str">
        <f>+IF($V7="","",IF(VLOOKUP(' Matrice Tarifaire NON AL'!$AK10,Feuil3!$A$4:$D$14,4,0)="Palette",' Matrice Tarifaire NON AL'!AN10,""))</f>
        <v/>
      </c>
      <c r="AA7">
        <f>+IF($V7="","",IF(VLOOKUP(' Matrice Tarifaire NON AL'!$AK10,Feuil3!$A$4:$D$14,4,0)="Colis",' Matrice Tarifaire NON AL'!AN10,""))</f>
        <v>6</v>
      </c>
      <c r="AC7" t="str">
        <f>+IF(V7="","",IF(VLOOKUP(' Matrice Tarifaire NON AL'!AK10,Feuil3!$A$4:$D$14,4,0)="Colis",IF(' Matrice Tarifaire NON AL'!AO10&gt;0,' Matrice Tarifaire NON AL'!AO10,""),""))</f>
        <v/>
      </c>
      <c r="AD7" t="str">
        <f t="shared" si="3"/>
        <v>MIXEUR PLONGEUR / FOUET / HACHOIR 600W</v>
      </c>
      <c r="AE7">
        <f>+IF(C7="","",' Matrice Tarifaire NON AL'!C10)</f>
        <v>0</v>
      </c>
      <c r="AF7">
        <f>+IF(C7="","",' Matrice Tarifaire NON AL'!AQ10)</f>
        <v>0</v>
      </c>
      <c r="AH7">
        <f>+IF(E7="","",' Matrice Tarifaire NON AL'!$U10)</f>
        <v>0</v>
      </c>
      <c r="AI7" t="str">
        <f>+IF(F7="","",IF(' Matrice Tarifaire NON AL'!$V10="","",' Matrice Tarifaire NON AL'!$V10))</f>
        <v/>
      </c>
      <c r="AJ7" t="str">
        <f>+IF($C7="","",IF(' Matrice Tarifaire NON AL'!AZ10="","",' Matrice Tarifaire NON AL'!AZ10))</f>
        <v/>
      </c>
      <c r="AK7" t="str">
        <f>+IF($C7="","",IF(' Matrice Tarifaire NON AL'!BA10="","",' Matrice Tarifaire NON AL'!BA10))</f>
        <v/>
      </c>
      <c r="AL7" t="str">
        <f>+IF($C7="","",IF(' Matrice Tarifaire NON AL'!BB10="","",TEXT(' Matrice Tarifaire NON AL'!BB10,"0,0000")))</f>
        <v/>
      </c>
      <c r="AO7" t="str">
        <f>+IF($C7="","",IF(' Matrice Tarifaire NON AL'!BF10="","",TEXT(' Matrice Tarifaire NON AL'!BF10,"0,0000")))</f>
        <v/>
      </c>
      <c r="AP7" t="str">
        <f>+IF($C7="","",IF(' Matrice Tarifaire NON AL'!BG10="","",TEXT(' Matrice Tarifaire NON AL'!BG10,"0,0000")))</f>
        <v/>
      </c>
      <c r="AQ7" t="str">
        <f>+IF($C7="","",IF(' Matrice Tarifaire NON AL'!BH10="","",TEXT(' Matrice Tarifaire NON AL'!BH10,"0,0000")))</f>
        <v>11,7800</v>
      </c>
      <c r="AR7" t="str">
        <f>+IF($C7="","",IF(' Matrice Tarifaire NON AL'!BI10="","",TEXT(' Matrice Tarifaire NON AL'!BI10,"0,0000")))</f>
        <v>0,0000</v>
      </c>
      <c r="AS7">
        <f>+IF(C7="","",IF(' Matrice Tarifaire NON AL'!BJ10="","0",IF(' Matrice Tarifaire NON AL'!BJ10="","",' Matrice Tarifaire NON AL'!BJ10)))</f>
        <v>20</v>
      </c>
      <c r="AT7" t="str">
        <f>+IF(C7="","",IF(' Matrice Tarifaire NON AL'!BK10="","",' Matrice Tarifaire NON AL'!$BK$6))</f>
        <v/>
      </c>
      <c r="AU7" t="str">
        <f>+IF(C7="","",IF(' Matrice Tarifaire NON AL'!BK10="","",TEXT(' Matrice Tarifaire NON AL'!BK10,"0,0000")))</f>
        <v/>
      </c>
      <c r="AV7" t="str">
        <f>+IF(C7="","",IF(' Matrice Tarifaire NON AL'!BL10="","",' Matrice Tarifaire NON AL'!$BL$6))</f>
        <v/>
      </c>
      <c r="AW7" t="str">
        <f>+IF(C7="","",IF(' Matrice Tarifaire NON AL'!BL10="","",TEXT(' Matrice Tarifaire NON AL'!BL10,"0,0000")))</f>
        <v/>
      </c>
      <c r="AX7" t="str">
        <f>+IF(C7="","",IF(' Matrice Tarifaire NON AL'!BM10="","",' Matrice Tarifaire NON AL'!$BM$6))</f>
        <v/>
      </c>
      <c r="AY7" t="str">
        <f>+IF(C7="","",IF(' Matrice Tarifaire NON AL'!BM10="","",TEXT(' Matrice Tarifaire NON AL'!BM10,"0,0000")))</f>
        <v/>
      </c>
      <c r="AZ7" t="str">
        <f>+IF(C7="","",IF(' Matrice Tarifaire NON AL'!BN10="","","Taxe DEEE"))</f>
        <v>Taxe DEEE</v>
      </c>
      <c r="BA7" t="str">
        <f>+IF(C7="","",IF(' Matrice Tarifaire NON AL'!BN10="","",TEXT(' Matrice Tarifaire NON AL'!BN10,"0,0000")))</f>
        <v>0,1300</v>
      </c>
      <c r="BD7" t="str">
        <f>+IF($C7="","",IF(' Matrice Tarifaire NON AL'!BR10="","",TEXT(' Matrice Tarifaire NON AL'!BR10,"0,000")))</f>
        <v/>
      </c>
      <c r="BE7" t="str">
        <f>+IF($C7="","",IF(' Matrice Tarifaire NON AL'!BS10="","",VALUE(TEXT(' Matrice Tarifaire NON AL'!BS10,"0,00"))))</f>
        <v/>
      </c>
      <c r="BF7" t="str">
        <f>+IF($C7="","",IF(' Matrice Tarifaire NON AL'!BY10="","",' Matrice Tarifaire NON AL'!BY10))</f>
        <v/>
      </c>
      <c r="BG7">
        <f>+IF(C7="","",IF(' Matrice Tarifaire NON AL'!AK10="Composant de Box","999",IF(' Matrice Tarifaire NON AL'!AP10&lt;&gt;"",' Matrice Tarifaire NON AL'!AP10,IF(' Matrice Tarifaire NON AL'!AO10&lt;&gt;"",' Matrice Tarifaire NON AL'!AO10,' Matrice Tarifaire NON AL'!AN10))))</f>
        <v>6</v>
      </c>
    </row>
    <row r="8" spans="1:59" x14ac:dyDescent="0.25">
      <c r="A8" t="str">
        <f>+IF($C8="","",IF(' Matrice Tarifaire NON AL'!N11="","",IF(' Matrice Tarifaire NON AL'!N11=0,"GTIN A 0 - Ne doit pas être mis dans PRE REF",TEXT(' Matrice Tarifaire NON AL'!N11,"00000000000000"))))</f>
        <v>00376011571886</v>
      </c>
      <c r="B8">
        <f>+IF(C8="","",IF(L8=172,4,VLOOKUP(' Matrice Tarifaire NON AL'!AK11,Feuil3!$A$4:$B$14,2,0)))</f>
        <v>1</v>
      </c>
      <c r="C8" t="str">
        <f>+IF(' Matrice Tarifaire NON AL'!O11="","",SUBSTITUTE(' Matrice Tarifaire NON AL'!O11,"CHAR (10)"," "))</f>
        <v xml:space="preserve">MIXEUR PLONGEANT 600W
2 VITESSES 
PIED ET LAME EN ACIER INOXYDABLE
</v>
      </c>
      <c r="D8" t="str">
        <f>+IF($C8="","",SUBSTITUTE(' Matrice Tarifaire NON AL'!P11,"CHAR (13)"," "))</f>
        <v xml:space="preserve">MIXEUR PLONGEANT 600W
2 VITES
PIED  INOX
</v>
      </c>
      <c r="E8" t="str">
        <f t="shared" si="1"/>
        <v>MIXEUR PLONGEANT 600W
2 V</v>
      </c>
      <c r="F8" t="str">
        <f>+IF($C8="","",IF(' Matrice Tarifaire NON AL'!AX11="","Non",' Matrice Tarifaire NON AL'!AX11))</f>
        <v>Non</v>
      </c>
      <c r="G8" t="str">
        <f>+IF($C8="","",IF(' Matrice Tarifaire NON AL'!Q11="DOMEDIA","MDD",IF(' Matrice Tarifaire NON AL'!Q11="APTA","MDD",IF(' Matrice Tarifaire NON AL'!Q11="TOP BUDGET","Premier Prix","MN"))))</f>
        <v>MN</v>
      </c>
      <c r="H8" t="str">
        <f>+IF($C8="","",' Matrice Tarifaire NON AL'!Q11)</f>
        <v>TECHWOOD</v>
      </c>
      <c r="K8">
        <f>+IF($C8="","",' Matrice Tarifaire NON AL'!X11)</f>
        <v>0</v>
      </c>
      <c r="L8">
        <f>+IF($C8="","",' Matrice Tarifaire NON AL'!X11)</f>
        <v>0</v>
      </c>
      <c r="M8">
        <f>+IF($C8="","",' Matrice Tarifaire NON AL'!Y11)</f>
        <v>0</v>
      </c>
      <c r="N8">
        <f>+IF($C8="","",' Matrice Tarifaire NON AL'!Z11)</f>
        <v>0</v>
      </c>
      <c r="P8" t="str">
        <f>+IF(C8="","",IF(' Matrice Tarifaire NON AL'!X11&lt;&gt;168,"Non",""))</f>
        <v>Non</v>
      </c>
      <c r="Q8">
        <f>+IF($C8="","",' Matrice Tarifaire NON AL'!T11)</f>
        <v>0</v>
      </c>
      <c r="R8" t="str">
        <f>+IF($C8="","",IF(' Matrice Tarifaire NON AL'!R11="","",' Matrice Tarifaire NON AL'!R11))</f>
        <v>TMP 666</v>
      </c>
      <c r="S8" t="str">
        <f>+IF($C8="","",LEFT(' Matrice Tarifaire NON AL'!W11,1))</f>
        <v/>
      </c>
      <c r="T8" t="str">
        <f>+IF($C8="","",LEFT(' Matrice Tarifaire NON AL'!AY11,3))</f>
        <v>998</v>
      </c>
      <c r="U8" t="str">
        <f t="shared" si="2"/>
        <v>Salsify</v>
      </c>
      <c r="V8" t="str">
        <f>+IF(C8="","",IF(VLOOKUP(' Matrice Tarifaire NON AL'!AK11,Feuil3!A:F,6,0)="Box",IF(' Matrice Tarifaire NON AL'!AL11="Mono-Référence","Homogène",IF(' Matrice Tarifaire NON AL'!AL11="Multi-Références","Panaché","")),IF(' Matrice Tarifaire NON AL'!AK11="A la Pièce","Composant sans Colisage",IF(' Matrice Tarifaire NON AL'!AK11="Composant de Box","Composant sans Colisage","Homogène"))))</f>
        <v>Homogène</v>
      </c>
      <c r="W8" t="str">
        <f>+IF($V8="","",VLOOKUP(' Matrice Tarifaire NON AL'!AK11,Feuil3!$A$4:$E$14,5,0))</f>
        <v>COLIS (CARTON FARDEAU DISPLAY)</v>
      </c>
      <c r="Y8" t="str">
        <f>+IF($V8="","",IF(VLOOKUP(' Matrice Tarifaire NON AL'!$AK11,Feuil3!$A$4:$D$14,4,0)="Palette",' Matrice Tarifaire NON AL'!AN11,""))</f>
        <v/>
      </c>
      <c r="AA8">
        <f>+IF($V8="","",IF(VLOOKUP(' Matrice Tarifaire NON AL'!$AK11,Feuil3!$A$4:$D$14,4,0)="Colis",' Matrice Tarifaire NON AL'!AN11,""))</f>
        <v>12</v>
      </c>
      <c r="AC8" t="str">
        <f>+IF(V8="","",IF(VLOOKUP(' Matrice Tarifaire NON AL'!AK11,Feuil3!$A$4:$D$14,4,0)="Colis",IF(' Matrice Tarifaire NON AL'!AO11&gt;0,' Matrice Tarifaire NON AL'!AO11,""),""))</f>
        <v/>
      </c>
      <c r="AD8" t="str">
        <f t="shared" si="3"/>
        <v xml:space="preserve">MIXEUR PLONGEANT 600W
2 VITES
PIED  INOX
</v>
      </c>
      <c r="AE8">
        <f>+IF(C8="","",' Matrice Tarifaire NON AL'!C11)</f>
        <v>0</v>
      </c>
      <c r="AF8">
        <f>+IF(C8="","",' Matrice Tarifaire NON AL'!AQ11)</f>
        <v>0</v>
      </c>
      <c r="AH8">
        <f>+IF(E8="","",' Matrice Tarifaire NON AL'!$U11)</f>
        <v>0</v>
      </c>
      <c r="AI8" t="str">
        <f>+IF(F8="","",IF(' Matrice Tarifaire NON AL'!$V11="","",' Matrice Tarifaire NON AL'!$V11))</f>
        <v/>
      </c>
      <c r="AJ8" t="str">
        <f>+IF($C8="","",IF(' Matrice Tarifaire NON AL'!AZ11="","",' Matrice Tarifaire NON AL'!AZ11))</f>
        <v/>
      </c>
      <c r="AK8" t="str">
        <f>+IF($C8="","",IF(' Matrice Tarifaire NON AL'!BA11="","",' Matrice Tarifaire NON AL'!BA11))</f>
        <v/>
      </c>
      <c r="AL8" t="str">
        <f>+IF($C8="","",IF(' Matrice Tarifaire NON AL'!BB11="","",TEXT(' Matrice Tarifaire NON AL'!BB11,"0,0000")))</f>
        <v/>
      </c>
      <c r="AO8" t="str">
        <f>+IF($C8="","",IF(' Matrice Tarifaire NON AL'!BF11="","",TEXT(' Matrice Tarifaire NON AL'!BF11,"0,0000")))</f>
        <v/>
      </c>
      <c r="AP8" t="str">
        <f>+IF($C8="","",IF(' Matrice Tarifaire NON AL'!BG11="","",TEXT(' Matrice Tarifaire NON AL'!BG11,"0,0000")))</f>
        <v/>
      </c>
      <c r="AQ8" t="str">
        <f>+IF($C8="","",IF(' Matrice Tarifaire NON AL'!BH11="","",TEXT(' Matrice Tarifaire NON AL'!BH11,"0,0000")))</f>
        <v>7,6600</v>
      </c>
      <c r="AR8" t="str">
        <f>+IF($C8="","",IF(' Matrice Tarifaire NON AL'!BI11="","",TEXT(' Matrice Tarifaire NON AL'!BI11,"0,0000")))</f>
        <v>0,0000</v>
      </c>
      <c r="AS8">
        <f>+IF(C8="","",IF(' Matrice Tarifaire NON AL'!BJ11="","0",IF(' Matrice Tarifaire NON AL'!BJ11="","",' Matrice Tarifaire NON AL'!BJ11)))</f>
        <v>20</v>
      </c>
      <c r="AT8" t="str">
        <f>+IF(C8="","",IF(' Matrice Tarifaire NON AL'!BK11="","",' Matrice Tarifaire NON AL'!$BK$6))</f>
        <v/>
      </c>
      <c r="AU8" t="str">
        <f>+IF(C8="","",IF(' Matrice Tarifaire NON AL'!BK11="","",TEXT(' Matrice Tarifaire NON AL'!BK11,"0,0000")))</f>
        <v/>
      </c>
      <c r="AV8" t="str">
        <f>+IF(C8="","",IF(' Matrice Tarifaire NON AL'!BL11="","",' Matrice Tarifaire NON AL'!$BL$6))</f>
        <v/>
      </c>
      <c r="AW8" t="str">
        <f>+IF(C8="","",IF(' Matrice Tarifaire NON AL'!BL11="","",TEXT(' Matrice Tarifaire NON AL'!BL11,"0,0000")))</f>
        <v/>
      </c>
      <c r="AX8" t="str">
        <f>+IF(C8="","",IF(' Matrice Tarifaire NON AL'!BM11="","",' Matrice Tarifaire NON AL'!$BM$6))</f>
        <v/>
      </c>
      <c r="AY8" t="str">
        <f>+IF(C8="","",IF(' Matrice Tarifaire NON AL'!BM11="","",TEXT(' Matrice Tarifaire NON AL'!BM11,"0,0000")))</f>
        <v/>
      </c>
      <c r="AZ8" t="str">
        <f>+IF(C8="","",IF(' Matrice Tarifaire NON AL'!BN11="","","Taxe DEEE"))</f>
        <v>Taxe DEEE</v>
      </c>
      <c r="BA8" t="str">
        <f>+IF(C8="","",IF(' Matrice Tarifaire NON AL'!BN11="","",TEXT(' Matrice Tarifaire NON AL'!BN11,"0,0000")))</f>
        <v>0,1300</v>
      </c>
      <c r="BD8" t="str">
        <f>+IF($C8="","",IF(' Matrice Tarifaire NON AL'!BR11="","",TEXT(' Matrice Tarifaire NON AL'!BR11,"0,000")))</f>
        <v/>
      </c>
      <c r="BE8" t="str">
        <f>+IF($C8="","",IF(' Matrice Tarifaire NON AL'!BS11="","",VALUE(TEXT(' Matrice Tarifaire NON AL'!BS11,"0,00"))))</f>
        <v/>
      </c>
      <c r="BF8" t="str">
        <f>+IF($C8="","",IF(' Matrice Tarifaire NON AL'!BY11="","",' Matrice Tarifaire NON AL'!BY11))</f>
        <v/>
      </c>
      <c r="BG8">
        <f>+IF(C8="","",IF(' Matrice Tarifaire NON AL'!AK11="Composant de Box","999",IF(' Matrice Tarifaire NON AL'!AP11&lt;&gt;"",' Matrice Tarifaire NON AL'!AP11,IF(' Matrice Tarifaire NON AL'!AO11&lt;&gt;"",' Matrice Tarifaire NON AL'!AO11,' Matrice Tarifaire NON AL'!AN11))))</f>
        <v>12</v>
      </c>
    </row>
    <row r="9" spans="1:59" x14ac:dyDescent="0.25">
      <c r="A9" t="str">
        <f>+IF($C9="","",IF(' Matrice Tarifaire NON AL'!N12="","",IF(' Matrice Tarifaire NON AL'!N12=0,"GTIN A 0 - Ne doit pas être mis dans PRE REF",TEXT(' Matrice Tarifaire NON AL'!N12,"00000000000000"))))</f>
        <v>00376030155033</v>
      </c>
      <c r="B9">
        <f>+IF(C9="","",IF(L9=172,4,VLOOKUP(' Matrice Tarifaire NON AL'!AK12,Feuil3!$A$4:$B$14,2,0)))</f>
        <v>1</v>
      </c>
      <c r="C9" t="str">
        <f>+IF(' Matrice Tarifaire NON AL'!O12="","",SUBSTITUTE(' Matrice Tarifaire NON AL'!O12,"CHAR (10)"," "))</f>
        <v xml:space="preserve">MIXEUR PLONGEANT 600W
2 VITESSES 
PIED ET LAME EN ACIER INOXYDABLE
</v>
      </c>
      <c r="D9" t="str">
        <f>+IF($C9="","",SUBSTITUTE(' Matrice Tarifaire NON AL'!P12,"CHAR (13)"," "))</f>
        <v xml:space="preserve">MIXEUR PLONGEANT 600W
2 VITES
PIED  INOX
</v>
      </c>
      <c r="E9" t="str">
        <f t="shared" si="1"/>
        <v>MIXEUR PLONGEANT 600W
2 V</v>
      </c>
      <c r="F9" t="str">
        <f>+IF($C9="","",IF(' Matrice Tarifaire NON AL'!AX12="","Non",' Matrice Tarifaire NON AL'!AX12))</f>
        <v>Non</v>
      </c>
      <c r="G9" t="str">
        <f>+IF($C9="","",IF(' Matrice Tarifaire NON AL'!Q12="DOMEDIA","MDD",IF(' Matrice Tarifaire NON AL'!Q12="APTA","MDD",IF(' Matrice Tarifaire NON AL'!Q12="TOP BUDGET","Premier Prix","MN"))))</f>
        <v>MN</v>
      </c>
      <c r="H9" t="str">
        <f>+IF($C9="","",' Matrice Tarifaire NON AL'!Q12)</f>
        <v>TECHWOOD</v>
      </c>
      <c r="K9">
        <f>+IF($C9="","",' Matrice Tarifaire NON AL'!X12)</f>
        <v>0</v>
      </c>
      <c r="L9">
        <f>+IF($C9="","",' Matrice Tarifaire NON AL'!X12)</f>
        <v>0</v>
      </c>
      <c r="M9">
        <f>+IF($C9="","",' Matrice Tarifaire NON AL'!Y12)</f>
        <v>0</v>
      </c>
      <c r="N9">
        <f>+IF($C9="","",' Matrice Tarifaire NON AL'!Z12)</f>
        <v>0</v>
      </c>
      <c r="P9" t="str">
        <f>+IF(C9="","",IF(' Matrice Tarifaire NON AL'!X12&lt;&gt;168,"Non",""))</f>
        <v>Non</v>
      </c>
      <c r="Q9">
        <f>+IF($C9="","",' Matrice Tarifaire NON AL'!T12)</f>
        <v>0</v>
      </c>
      <c r="R9" t="str">
        <f>+IF($C9="","",IF(' Matrice Tarifaire NON AL'!R12="","",' Matrice Tarifaire NON AL'!R12))</f>
        <v>TMP 665</v>
      </c>
      <c r="S9" t="str">
        <f>+IF($C9="","",LEFT(' Matrice Tarifaire NON AL'!W12,1))</f>
        <v/>
      </c>
      <c r="T9" t="str">
        <f>+IF($C9="","",LEFT(' Matrice Tarifaire NON AL'!AY12,3))</f>
        <v>998</v>
      </c>
      <c r="U9" t="str">
        <f t="shared" si="2"/>
        <v>Salsify</v>
      </c>
      <c r="V9" t="str">
        <f>+IF(C9="","",IF(VLOOKUP(' Matrice Tarifaire NON AL'!AK12,Feuil3!A:F,6,0)="Box",IF(' Matrice Tarifaire NON AL'!AL12="Mono-Référence","Homogène",IF(' Matrice Tarifaire NON AL'!AL12="Multi-Références","Panaché","")),IF(' Matrice Tarifaire NON AL'!AK12="A la Pièce","Composant sans Colisage",IF(' Matrice Tarifaire NON AL'!AK12="Composant de Box","Composant sans Colisage","Homogène"))))</f>
        <v>Homogène</v>
      </c>
      <c r="W9" t="str">
        <f>+IF($V9="","",VLOOKUP(' Matrice Tarifaire NON AL'!AK12,Feuil3!$A$4:$E$14,5,0))</f>
        <v>COLIS (CARTON FARDEAU DISPLAY)</v>
      </c>
      <c r="Y9" t="str">
        <f>+IF($V9="","",IF(VLOOKUP(' Matrice Tarifaire NON AL'!$AK12,Feuil3!$A$4:$D$14,4,0)="Palette",' Matrice Tarifaire NON AL'!AN12,""))</f>
        <v/>
      </c>
      <c r="AA9">
        <f>+IF($V9="","",IF(VLOOKUP(' Matrice Tarifaire NON AL'!$AK12,Feuil3!$A$4:$D$14,4,0)="Colis",' Matrice Tarifaire NON AL'!AN12,""))</f>
        <v>12</v>
      </c>
      <c r="AC9" t="str">
        <f>+IF(V9="","",IF(VLOOKUP(' Matrice Tarifaire NON AL'!AK12,Feuil3!$A$4:$D$14,4,0)="Colis",IF(' Matrice Tarifaire NON AL'!AO12&gt;0,' Matrice Tarifaire NON AL'!AO12,""),""))</f>
        <v/>
      </c>
      <c r="AD9" t="str">
        <f t="shared" si="3"/>
        <v xml:space="preserve">MIXEUR PLONGEANT 600W
2 VITES
PIED  INOX
</v>
      </c>
      <c r="AE9">
        <f>+IF(C9="","",' Matrice Tarifaire NON AL'!C12)</f>
        <v>0</v>
      </c>
      <c r="AF9">
        <f>+IF(C9="","",' Matrice Tarifaire NON AL'!AQ12)</f>
        <v>0</v>
      </c>
      <c r="AH9">
        <f>+IF(E9="","",' Matrice Tarifaire NON AL'!$U12)</f>
        <v>0</v>
      </c>
      <c r="AI9" t="str">
        <f>+IF(F9="","",IF(' Matrice Tarifaire NON AL'!$V12="","",' Matrice Tarifaire NON AL'!$V12))</f>
        <v/>
      </c>
      <c r="AJ9" t="str">
        <f>+IF($C9="","",IF(' Matrice Tarifaire NON AL'!AZ12="","",' Matrice Tarifaire NON AL'!AZ12))</f>
        <v/>
      </c>
      <c r="AK9" t="str">
        <f>+IF($C9="","",IF(' Matrice Tarifaire NON AL'!BA12="","",' Matrice Tarifaire NON AL'!BA12))</f>
        <v/>
      </c>
      <c r="AL9" t="str">
        <f>+IF($C9="","",IF(' Matrice Tarifaire NON AL'!BB12="","",TEXT(' Matrice Tarifaire NON AL'!BB12,"0,0000")))</f>
        <v/>
      </c>
      <c r="AO9" t="str">
        <f>+IF($C9="","",IF(' Matrice Tarifaire NON AL'!BF12="","",TEXT(' Matrice Tarifaire NON AL'!BF12,"0,0000")))</f>
        <v/>
      </c>
      <c r="AP9" t="str">
        <f>+IF($C9="","",IF(' Matrice Tarifaire NON AL'!BG12="","",TEXT(' Matrice Tarifaire NON AL'!BG12,"0,0000")))</f>
        <v/>
      </c>
      <c r="AQ9" t="str">
        <f>+IF($C9="","",IF(' Matrice Tarifaire NON AL'!BH12="","",TEXT(' Matrice Tarifaire NON AL'!BH12,"0,0000")))</f>
        <v>7,6600</v>
      </c>
      <c r="AR9" t="str">
        <f>+IF($C9="","",IF(' Matrice Tarifaire NON AL'!BI12="","",TEXT(' Matrice Tarifaire NON AL'!BI12,"0,0000")))</f>
        <v>0,0000</v>
      </c>
      <c r="AS9">
        <f>+IF(C9="","",IF(' Matrice Tarifaire NON AL'!BJ12="","0",IF(' Matrice Tarifaire NON AL'!BJ12="","",' Matrice Tarifaire NON AL'!BJ12)))</f>
        <v>20</v>
      </c>
      <c r="AT9" t="str">
        <f>+IF(C9="","",IF(' Matrice Tarifaire NON AL'!BK12="","",' Matrice Tarifaire NON AL'!$BK$6))</f>
        <v/>
      </c>
      <c r="AU9" t="str">
        <f>+IF(C9="","",IF(' Matrice Tarifaire NON AL'!BK12="","",TEXT(' Matrice Tarifaire NON AL'!BK12,"0,0000")))</f>
        <v/>
      </c>
      <c r="AV9" t="str">
        <f>+IF(C9="","",IF(' Matrice Tarifaire NON AL'!BL12="","",' Matrice Tarifaire NON AL'!$BL$6))</f>
        <v/>
      </c>
      <c r="AW9" t="str">
        <f>+IF(C9="","",IF(' Matrice Tarifaire NON AL'!BL12="","",TEXT(' Matrice Tarifaire NON AL'!BL12,"0,0000")))</f>
        <v/>
      </c>
      <c r="AX9" t="str">
        <f>+IF(C9="","",IF(' Matrice Tarifaire NON AL'!BM12="","",' Matrice Tarifaire NON AL'!$BM$6))</f>
        <v/>
      </c>
      <c r="AY9" t="str">
        <f>+IF(C9="","",IF(' Matrice Tarifaire NON AL'!BM12="","",TEXT(' Matrice Tarifaire NON AL'!BM12,"0,0000")))</f>
        <v/>
      </c>
      <c r="AZ9" t="str">
        <f>+IF(C9="","",IF(' Matrice Tarifaire NON AL'!BN12="","","Taxe DEEE"))</f>
        <v>Taxe DEEE</v>
      </c>
      <c r="BA9" t="str">
        <f>+IF(C9="","",IF(' Matrice Tarifaire NON AL'!BN12="","",TEXT(' Matrice Tarifaire NON AL'!BN12,"0,0000")))</f>
        <v>0,1300</v>
      </c>
      <c r="BD9" t="str">
        <f>+IF($C9="","",IF(' Matrice Tarifaire NON AL'!BR12="","",TEXT(' Matrice Tarifaire NON AL'!BR12,"0,000")))</f>
        <v/>
      </c>
      <c r="BE9" t="str">
        <f>+IF($C9="","",IF(' Matrice Tarifaire NON AL'!BS12="","",VALUE(TEXT(' Matrice Tarifaire NON AL'!BS12,"0,00"))))</f>
        <v/>
      </c>
      <c r="BF9" t="str">
        <f>+IF($C9="","",IF(' Matrice Tarifaire NON AL'!BY12="","",' Matrice Tarifaire NON AL'!BY12))</f>
        <v/>
      </c>
      <c r="BG9">
        <f>+IF(C9="","",IF(' Matrice Tarifaire NON AL'!AK12="Composant de Box","999",IF(' Matrice Tarifaire NON AL'!AP12&lt;&gt;"",' Matrice Tarifaire NON AL'!AP12,IF(' Matrice Tarifaire NON AL'!AO12&lt;&gt;"",' Matrice Tarifaire NON AL'!AO12,' Matrice Tarifaire NON AL'!AN12))))</f>
        <v>12</v>
      </c>
    </row>
    <row r="10" spans="1:59" x14ac:dyDescent="0.25">
      <c r="A10" t="str">
        <f>+IF($C10="","",IF(' Matrice Tarifaire NON AL'!N13="","",IF(' Matrice Tarifaire NON AL'!N13=0,"GTIN A 0 - Ne doit pas être mis dans PRE REF",TEXT(' Matrice Tarifaire NON AL'!N13,"00000000000000"))))</f>
        <v>00376011571994</v>
      </c>
      <c r="B10">
        <f>+IF(C10="","",IF(L10=172,4,VLOOKUP(' Matrice Tarifaire NON AL'!AK13,Feuil3!$A$4:$B$14,2,0)))</f>
        <v>1</v>
      </c>
      <c r="C10" t="str">
        <f>+IF(' Matrice Tarifaire NON AL'!O13="","",SUBSTITUTE(' Matrice Tarifaire NON AL'!O13,"CHAR (10)"," "))</f>
        <v xml:space="preserve">MIXEUR PLONGEANT 600W
2 VITESSES 
PIED ET LAME EN ACIER INOXYDABLE
</v>
      </c>
      <c r="D10" t="str">
        <f>+IF($C10="","",SUBSTITUTE(' Matrice Tarifaire NON AL'!P13,"CHAR (13)"," "))</f>
        <v xml:space="preserve">MIXEUR PLONGEANT 600W
2 VITES
PIED  INOX
</v>
      </c>
      <c r="E10" t="str">
        <f t="shared" si="1"/>
        <v>MIXEUR PLONGEANT 600W
2 V</v>
      </c>
      <c r="F10" t="str">
        <f>+IF($C10="","",IF(' Matrice Tarifaire NON AL'!AX13="","Non",' Matrice Tarifaire NON AL'!AX13))</f>
        <v>Non</v>
      </c>
      <c r="G10" t="str">
        <f>+IF($C10="","",IF(' Matrice Tarifaire NON AL'!Q13="DOMEDIA","MDD",IF(' Matrice Tarifaire NON AL'!Q13="APTA","MDD",IF(' Matrice Tarifaire NON AL'!Q13="TOP BUDGET","Premier Prix","MN"))))</f>
        <v>MN</v>
      </c>
      <c r="H10" t="str">
        <f>+IF($C10="","",' Matrice Tarifaire NON AL'!Q13)</f>
        <v>TECHWOOD</v>
      </c>
      <c r="K10">
        <f>+IF($C10="","",' Matrice Tarifaire NON AL'!X13)</f>
        <v>0</v>
      </c>
      <c r="L10">
        <f>+IF($C10="","",' Matrice Tarifaire NON AL'!X13)</f>
        <v>0</v>
      </c>
      <c r="M10">
        <f>+IF($C10="","",' Matrice Tarifaire NON AL'!Y13)</f>
        <v>0</v>
      </c>
      <c r="N10">
        <f>+IF($C10="","",' Matrice Tarifaire NON AL'!Z13)</f>
        <v>0</v>
      </c>
      <c r="P10" t="str">
        <f>+IF(C10="","",IF(' Matrice Tarifaire NON AL'!X13&lt;&gt;168,"Non",""))</f>
        <v>Non</v>
      </c>
      <c r="Q10">
        <f>+IF($C10="","",' Matrice Tarifaire NON AL'!T13)</f>
        <v>0</v>
      </c>
      <c r="R10" t="str">
        <f>+IF($C10="","",IF(' Matrice Tarifaire NON AL'!R13="","",' Matrice Tarifaire NON AL'!R13))</f>
        <v>TMP 660</v>
      </c>
      <c r="S10" t="str">
        <f>+IF($C10="","",LEFT(' Matrice Tarifaire NON AL'!W13,1))</f>
        <v/>
      </c>
      <c r="T10" t="str">
        <f>+IF($C10="","",LEFT(' Matrice Tarifaire NON AL'!AY13,3))</f>
        <v>998</v>
      </c>
      <c r="U10" t="str">
        <f t="shared" si="2"/>
        <v>Salsify</v>
      </c>
      <c r="V10" t="str">
        <f>+IF(C10="","",IF(VLOOKUP(' Matrice Tarifaire NON AL'!AK13,Feuil3!A:F,6,0)="Box",IF(' Matrice Tarifaire NON AL'!AL13="Mono-Référence","Homogène",IF(' Matrice Tarifaire NON AL'!AL13="Multi-Références","Panaché","")),IF(' Matrice Tarifaire NON AL'!AK13="A la Pièce","Composant sans Colisage",IF(' Matrice Tarifaire NON AL'!AK13="Composant de Box","Composant sans Colisage","Homogène"))))</f>
        <v>Homogène</v>
      </c>
      <c r="W10" t="str">
        <f>+IF($V10="","",VLOOKUP(' Matrice Tarifaire NON AL'!AK13,Feuil3!$A$4:$E$14,5,0))</f>
        <v>COLIS (CARTON FARDEAU DISPLAY)</v>
      </c>
      <c r="Y10" t="str">
        <f>+IF($V10="","",IF(VLOOKUP(' Matrice Tarifaire NON AL'!$AK13,Feuil3!$A$4:$D$14,4,0)="Palette",' Matrice Tarifaire NON AL'!AN13,""))</f>
        <v/>
      </c>
      <c r="AA10">
        <f>+IF($V10="","",IF(VLOOKUP(' Matrice Tarifaire NON AL'!$AK13,Feuil3!$A$4:$D$14,4,0)="Colis",' Matrice Tarifaire NON AL'!AN13,""))</f>
        <v>12</v>
      </c>
      <c r="AC10" t="str">
        <f>+IF(V10="","",IF(VLOOKUP(' Matrice Tarifaire NON AL'!AK13,Feuil3!$A$4:$D$14,4,0)="Colis",IF(' Matrice Tarifaire NON AL'!AO13&gt;0,' Matrice Tarifaire NON AL'!AO13,""),""))</f>
        <v/>
      </c>
      <c r="AD10" t="str">
        <f t="shared" si="3"/>
        <v xml:space="preserve">MIXEUR PLONGEANT 600W
2 VITES
PIED  INOX
</v>
      </c>
      <c r="AE10">
        <f>+IF(C10="","",' Matrice Tarifaire NON AL'!C13)</f>
        <v>0</v>
      </c>
      <c r="AF10">
        <f>+IF(C10="","",' Matrice Tarifaire NON AL'!AQ13)</f>
        <v>0</v>
      </c>
      <c r="AH10">
        <f>+IF(E10="","",' Matrice Tarifaire NON AL'!$U13)</f>
        <v>0</v>
      </c>
      <c r="AI10" t="str">
        <f>+IF(F10="","",IF(' Matrice Tarifaire NON AL'!$V13="","",' Matrice Tarifaire NON AL'!$V13))</f>
        <v/>
      </c>
      <c r="AJ10" t="str">
        <f>+IF($C10="","",IF(' Matrice Tarifaire NON AL'!AZ13="","",' Matrice Tarifaire NON AL'!AZ13))</f>
        <v/>
      </c>
      <c r="AK10" t="str">
        <f>+IF($C10="","",IF(' Matrice Tarifaire NON AL'!BA13="","",' Matrice Tarifaire NON AL'!BA13))</f>
        <v/>
      </c>
      <c r="AL10" t="str">
        <f>+IF($C10="","",IF(' Matrice Tarifaire NON AL'!BB13="","",TEXT(' Matrice Tarifaire NON AL'!BB13,"0,0000")))</f>
        <v/>
      </c>
      <c r="AO10" t="str">
        <f>+IF($C10="","",IF(' Matrice Tarifaire NON AL'!BF13="","",TEXT(' Matrice Tarifaire NON AL'!BF13,"0,0000")))</f>
        <v/>
      </c>
      <c r="AP10" t="str">
        <f>+IF($C10="","",IF(' Matrice Tarifaire NON AL'!BG13="","",TEXT(' Matrice Tarifaire NON AL'!BG13,"0,0000")))</f>
        <v/>
      </c>
      <c r="AQ10" t="str">
        <f>+IF($C10="","",IF(' Matrice Tarifaire NON AL'!BH13="","",TEXT(' Matrice Tarifaire NON AL'!BH13,"0,0000")))</f>
        <v>7,6600</v>
      </c>
      <c r="AR10" t="str">
        <f>+IF($C10="","",IF(' Matrice Tarifaire NON AL'!BI13="","",TEXT(' Matrice Tarifaire NON AL'!BI13,"0,0000")))</f>
        <v>0,0000</v>
      </c>
      <c r="AS10">
        <f>+IF(C10="","",IF(' Matrice Tarifaire NON AL'!BJ13="","0",IF(' Matrice Tarifaire NON AL'!BJ13="","",' Matrice Tarifaire NON AL'!BJ13)))</f>
        <v>20</v>
      </c>
      <c r="AT10" t="str">
        <f>+IF(C10="","",IF(' Matrice Tarifaire NON AL'!BK13="","",' Matrice Tarifaire NON AL'!$BK$6))</f>
        <v/>
      </c>
      <c r="AU10" t="str">
        <f>+IF(C10="","",IF(' Matrice Tarifaire NON AL'!BK13="","",TEXT(' Matrice Tarifaire NON AL'!BK13,"0,0000")))</f>
        <v/>
      </c>
      <c r="AV10" t="str">
        <f>+IF(C10="","",IF(' Matrice Tarifaire NON AL'!BL13="","",' Matrice Tarifaire NON AL'!$BL$6))</f>
        <v/>
      </c>
      <c r="AW10" t="str">
        <f>+IF(C10="","",IF(' Matrice Tarifaire NON AL'!BL13="","",TEXT(' Matrice Tarifaire NON AL'!BL13,"0,0000")))</f>
        <v/>
      </c>
      <c r="AX10" t="str">
        <f>+IF(C10="","",IF(' Matrice Tarifaire NON AL'!BM13="","",' Matrice Tarifaire NON AL'!$BM$6))</f>
        <v/>
      </c>
      <c r="AY10" t="str">
        <f>+IF(C10="","",IF(' Matrice Tarifaire NON AL'!BM13="","",TEXT(' Matrice Tarifaire NON AL'!BM13,"0,0000")))</f>
        <v/>
      </c>
      <c r="AZ10" t="str">
        <f>+IF(C10="","",IF(' Matrice Tarifaire NON AL'!BN13="","","Taxe DEEE"))</f>
        <v>Taxe DEEE</v>
      </c>
      <c r="BA10" t="str">
        <f>+IF(C10="","",IF(' Matrice Tarifaire NON AL'!BN13="","",TEXT(' Matrice Tarifaire NON AL'!BN13,"0,0000")))</f>
        <v>0,1300</v>
      </c>
      <c r="BD10" t="str">
        <f>+IF($C10="","",IF(' Matrice Tarifaire NON AL'!BR13="","",TEXT(' Matrice Tarifaire NON AL'!BR13,"0,000")))</f>
        <v/>
      </c>
      <c r="BE10" t="str">
        <f>+IF($C10="","",IF(' Matrice Tarifaire NON AL'!BS13="","",VALUE(TEXT(' Matrice Tarifaire NON AL'!BS13,"0,00"))))</f>
        <v/>
      </c>
      <c r="BF10" t="str">
        <f>+IF($C10="","",IF(' Matrice Tarifaire NON AL'!BY13="","",' Matrice Tarifaire NON AL'!BY13))</f>
        <v/>
      </c>
      <c r="BG10">
        <f>+IF(C10="","",IF(' Matrice Tarifaire NON AL'!AK13="Composant de Box","999",IF(' Matrice Tarifaire NON AL'!AP13&lt;&gt;"",' Matrice Tarifaire NON AL'!AP13,IF(' Matrice Tarifaire NON AL'!AO13&lt;&gt;"",' Matrice Tarifaire NON AL'!AO13,' Matrice Tarifaire NON AL'!AN13))))</f>
        <v>12</v>
      </c>
    </row>
    <row r="11" spans="1:59" x14ac:dyDescent="0.25">
      <c r="A11" t="str">
        <f>+IF($C11="","",IF(' Matrice Tarifaire NON AL'!N14="","",IF(' Matrice Tarifaire NON AL'!N14=0,"GTIN A 0 - Ne doit pas être mis dans PRE REF",TEXT(' Matrice Tarifaire NON AL'!N14,"00000000000000"))))</f>
        <v>00376030155066</v>
      </c>
      <c r="B11">
        <f>+IF(C11="","",IF(L11=172,4,VLOOKUP(' Matrice Tarifaire NON AL'!AK14,Feuil3!$A$4:$B$14,2,0)))</f>
        <v>1</v>
      </c>
      <c r="C11" t="str">
        <f>+IF(' Matrice Tarifaire NON AL'!O14="","",SUBSTITUTE(' Matrice Tarifaire NON AL'!O14,"CHAR (10)"," "))</f>
        <v xml:space="preserve">ASPIRATEUR SANS FIL 22,2V - FLEXIBLE ET PLIABLE
ASPIRATEUR BALAI 2 EN 1
</v>
      </c>
      <c r="D11" t="str">
        <f>+IF($C11="","",SUBSTITUTE(' Matrice Tarifaire NON AL'!P14,"CHAR (13)"," "))</f>
        <v xml:space="preserve">ASPIRATEUR SANS FIL BALAI  22,2V -  PLIABLE
</v>
      </c>
      <c r="E11" t="str">
        <f t="shared" si="1"/>
        <v>ASPIRATEUR SANS FIL BALAI</v>
      </c>
      <c r="F11" t="str">
        <f>+IF($C11="","",IF(' Matrice Tarifaire NON AL'!AX14="","Non",' Matrice Tarifaire NON AL'!AX14))</f>
        <v>Non</v>
      </c>
      <c r="G11" t="str">
        <f>+IF($C11="","",IF(' Matrice Tarifaire NON AL'!Q14="DOMEDIA","MDD",IF(' Matrice Tarifaire NON AL'!Q14="APTA","MDD",IF(' Matrice Tarifaire NON AL'!Q14="TOP BUDGET","Premier Prix","MN"))))</f>
        <v>MN</v>
      </c>
      <c r="H11" t="str">
        <f>+IF($C11="","",' Matrice Tarifaire NON AL'!Q14)</f>
        <v>TECHWOOD</v>
      </c>
      <c r="K11">
        <f>+IF($C11="","",' Matrice Tarifaire NON AL'!X14)</f>
        <v>0</v>
      </c>
      <c r="L11">
        <f>+IF($C11="","",' Matrice Tarifaire NON AL'!X14)</f>
        <v>0</v>
      </c>
      <c r="M11">
        <f>+IF($C11="","",' Matrice Tarifaire NON AL'!Y14)</f>
        <v>0</v>
      </c>
      <c r="N11">
        <f>+IF($C11="","",' Matrice Tarifaire NON AL'!Z14)</f>
        <v>0</v>
      </c>
      <c r="P11" t="str">
        <f>+IF(C11="","",IF(' Matrice Tarifaire NON AL'!X14&lt;&gt;168,"Non",""))</f>
        <v>Non</v>
      </c>
      <c r="Q11">
        <f>+IF($C11="","",' Matrice Tarifaire NON AL'!T14)</f>
        <v>0</v>
      </c>
      <c r="R11" t="str">
        <f>+IF($C11="","",IF(' Matrice Tarifaire NON AL'!R14="","",' Matrice Tarifaire NON AL'!R14))</f>
        <v>TAB 6121</v>
      </c>
      <c r="S11" t="str">
        <f>+IF($C11="","",LEFT(' Matrice Tarifaire NON AL'!W14,1))</f>
        <v/>
      </c>
      <c r="T11" t="str">
        <f>+IF($C11="","",LEFT(' Matrice Tarifaire NON AL'!AY14,3))</f>
        <v>998</v>
      </c>
      <c r="U11" t="str">
        <f t="shared" si="2"/>
        <v>Salsify</v>
      </c>
      <c r="V11" t="str">
        <f>+IF(C11="","",IF(VLOOKUP(' Matrice Tarifaire NON AL'!AK14,Feuil3!A:F,6,0)="Box",IF(' Matrice Tarifaire NON AL'!AL14="Mono-Référence","Homogène",IF(' Matrice Tarifaire NON AL'!AL14="Multi-Références","Panaché","")),IF(' Matrice Tarifaire NON AL'!AK14="A la Pièce","Composant sans Colisage",IF(' Matrice Tarifaire NON AL'!AK14="Composant de Box","Composant sans Colisage","Homogène"))))</f>
        <v>Homogène</v>
      </c>
      <c r="W11" t="str">
        <f>+IF($V11="","",VLOOKUP(' Matrice Tarifaire NON AL'!AK14,Feuil3!$A$4:$E$14,5,0))</f>
        <v>COLIS (CARTON FARDEAU DISPLAY)</v>
      </c>
      <c r="Y11" t="str">
        <f>+IF($V11="","",IF(VLOOKUP(' Matrice Tarifaire NON AL'!$AK14,Feuil3!$A$4:$D$14,4,0)="Palette",' Matrice Tarifaire NON AL'!AN14,""))</f>
        <v/>
      </c>
      <c r="AA11">
        <f>+IF($V11="","",IF(VLOOKUP(' Matrice Tarifaire NON AL'!$AK14,Feuil3!$A$4:$D$14,4,0)="Colis",' Matrice Tarifaire NON AL'!AN14,""))</f>
        <v>2</v>
      </c>
      <c r="AC11" t="str">
        <f>+IF(V11="","",IF(VLOOKUP(' Matrice Tarifaire NON AL'!AK14,Feuil3!$A$4:$D$14,4,0)="Colis",IF(' Matrice Tarifaire NON AL'!AO14&gt;0,' Matrice Tarifaire NON AL'!AO14,""),""))</f>
        <v/>
      </c>
      <c r="AD11" t="str">
        <f t="shared" si="3"/>
        <v xml:space="preserve">ASPIRATEUR SANS FIL BALAI  22,2V -  PLIABLE
</v>
      </c>
      <c r="AE11">
        <f>+IF(C11="","",' Matrice Tarifaire NON AL'!C14)</f>
        <v>0</v>
      </c>
      <c r="AF11">
        <f>+IF(C11="","",' Matrice Tarifaire NON AL'!AQ14)</f>
        <v>0</v>
      </c>
      <c r="AH11">
        <f>+IF(E11="","",' Matrice Tarifaire NON AL'!$U14)</f>
        <v>0</v>
      </c>
      <c r="AI11" t="str">
        <f>+IF(F11="","",IF(' Matrice Tarifaire NON AL'!$V14="","",' Matrice Tarifaire NON AL'!$V14))</f>
        <v/>
      </c>
      <c r="AJ11" t="str">
        <f>+IF($C11="","",IF(' Matrice Tarifaire NON AL'!AZ14="","",' Matrice Tarifaire NON AL'!AZ14))</f>
        <v/>
      </c>
      <c r="AK11" t="str">
        <f>+IF($C11="","",IF(' Matrice Tarifaire NON AL'!BA14="","",' Matrice Tarifaire NON AL'!BA14))</f>
        <v/>
      </c>
      <c r="AL11" t="str">
        <f>+IF($C11="","",IF(' Matrice Tarifaire NON AL'!BB14="","",TEXT(' Matrice Tarifaire NON AL'!BB14,"0,0000")))</f>
        <v/>
      </c>
      <c r="AO11" t="str">
        <f>+IF($C11="","",IF(' Matrice Tarifaire NON AL'!BF14="","",TEXT(' Matrice Tarifaire NON AL'!BF14,"0,0000")))</f>
        <v/>
      </c>
      <c r="AP11" t="str">
        <f>+IF($C11="","",IF(' Matrice Tarifaire NON AL'!BG14="","",TEXT(' Matrice Tarifaire NON AL'!BG14,"0,0000")))</f>
        <v/>
      </c>
      <c r="AQ11" t="str">
        <f>+IF($C11="","",IF(' Matrice Tarifaire NON AL'!BH14="","",TEXT(' Matrice Tarifaire NON AL'!BH14,"0,0000")))</f>
        <v>49,6600</v>
      </c>
      <c r="AR11" t="str">
        <f>+IF($C11="","",IF(' Matrice Tarifaire NON AL'!BI14="","",TEXT(' Matrice Tarifaire NON AL'!BI14,"0,0000")))</f>
        <v>0,0000</v>
      </c>
      <c r="AS11">
        <f>+IF(C11="","",IF(' Matrice Tarifaire NON AL'!BJ14="","0",IF(' Matrice Tarifaire NON AL'!BJ14="","",' Matrice Tarifaire NON AL'!BJ14)))</f>
        <v>20</v>
      </c>
      <c r="AT11" t="str">
        <f>+IF(C11="","",IF(' Matrice Tarifaire NON AL'!BK14="","",' Matrice Tarifaire NON AL'!$BK$6))</f>
        <v/>
      </c>
      <c r="AU11" t="str">
        <f>+IF(C11="","",IF(' Matrice Tarifaire NON AL'!BK14="","",TEXT(' Matrice Tarifaire NON AL'!BK14,"0,0000")))</f>
        <v/>
      </c>
      <c r="AV11" t="str">
        <f>+IF(C11="","",IF(' Matrice Tarifaire NON AL'!BL14="","",' Matrice Tarifaire NON AL'!$BL$6))</f>
        <v/>
      </c>
      <c r="AW11" t="str">
        <f>+IF(C11="","",IF(' Matrice Tarifaire NON AL'!BL14="","",TEXT(' Matrice Tarifaire NON AL'!BL14,"0,0000")))</f>
        <v/>
      </c>
      <c r="AX11" t="str">
        <f>+IF(C11="","",IF(' Matrice Tarifaire NON AL'!BM14="","",' Matrice Tarifaire NON AL'!$BM$6))</f>
        <v/>
      </c>
      <c r="AY11" t="str">
        <f>+IF(C11="","",IF(' Matrice Tarifaire NON AL'!BM14="","",TEXT(' Matrice Tarifaire NON AL'!BM14,"0,0000")))</f>
        <v/>
      </c>
      <c r="AZ11" t="str">
        <f>+IF(C11="","",IF(' Matrice Tarifaire NON AL'!BN14="","","Taxe DEEE"))</f>
        <v>Taxe DEEE</v>
      </c>
      <c r="BA11" t="str">
        <f>+IF(C11="","",IF(' Matrice Tarifaire NON AL'!BN14="","",TEXT(' Matrice Tarifaire NON AL'!BN14,"0,0000")))</f>
        <v>2,6600</v>
      </c>
      <c r="BD11" t="str">
        <f>+IF($C11="","",IF(' Matrice Tarifaire NON AL'!BR14="","",TEXT(' Matrice Tarifaire NON AL'!BR14,"0,000")))</f>
        <v/>
      </c>
      <c r="BE11" t="str">
        <f>+IF($C11="","",IF(' Matrice Tarifaire NON AL'!BS14="","",VALUE(TEXT(' Matrice Tarifaire NON AL'!BS14,"0,00"))))</f>
        <v/>
      </c>
      <c r="BF11" t="str">
        <f>+IF($C11="","",IF(' Matrice Tarifaire NON AL'!BY14="","",' Matrice Tarifaire NON AL'!BY14))</f>
        <v/>
      </c>
      <c r="BG11">
        <f>+IF(C11="","",IF(' Matrice Tarifaire NON AL'!AK14="Composant de Box","999",IF(' Matrice Tarifaire NON AL'!AP14&lt;&gt;"",' Matrice Tarifaire NON AL'!AP14,IF(' Matrice Tarifaire NON AL'!AO14&lt;&gt;"",' Matrice Tarifaire NON AL'!AO14,' Matrice Tarifaire NON AL'!AN14))))</f>
        <v>2</v>
      </c>
    </row>
    <row r="12" spans="1:59" x14ac:dyDescent="0.25">
      <c r="A12" t="str">
        <f>+IF($C12="","",IF(' Matrice Tarifaire NON AL'!N15="","",IF(' Matrice Tarifaire NON AL'!N15=0,"GTIN A 0 - Ne doit pas être mis dans PRE REF",TEXT(' Matrice Tarifaire NON AL'!N15,"00000000000000"))))</f>
        <v>00376030155145</v>
      </c>
      <c r="B12">
        <f>+IF(C12="","",IF(L12=172,4,VLOOKUP(' Matrice Tarifaire NON AL'!AK15,Feuil3!$A$4:$B$14,2,0)))</f>
        <v>1</v>
      </c>
      <c r="C12" t="str">
        <f>+IF(' Matrice Tarifaire NON AL'!O15="","",SUBSTITUTE(' Matrice Tarifaire NON AL'!O15,"CHAR (10)"," "))</f>
        <v xml:space="preserve">ASPIRATEUR SANS FIL 22,2V - FLEXIBLE ET PLIABLE
ASPIRATEUR BALAI 2 EN 1
</v>
      </c>
      <c r="D12" t="str">
        <f>+IF($C12="","",SUBSTITUTE(' Matrice Tarifaire NON AL'!P15,"CHAR (13)"," "))</f>
        <v xml:space="preserve">ASPIRATEUR SANS FIL BALAI  22,2V -  PLIABLE
</v>
      </c>
      <c r="E12" t="str">
        <f t="shared" si="1"/>
        <v>ASPIRATEUR SANS FIL BALAI</v>
      </c>
      <c r="F12" t="str">
        <f>+IF($C12="","",IF(' Matrice Tarifaire NON AL'!AX15="","Non",' Matrice Tarifaire NON AL'!AX15))</f>
        <v>Non</v>
      </c>
      <c r="G12" t="str">
        <f>+IF($C12="","",IF(' Matrice Tarifaire NON AL'!Q15="DOMEDIA","MDD",IF(' Matrice Tarifaire NON AL'!Q15="APTA","MDD",IF(' Matrice Tarifaire NON AL'!Q15="TOP BUDGET","Premier Prix","MN"))))</f>
        <v>MN</v>
      </c>
      <c r="H12" t="str">
        <f>+IF($C12="","",' Matrice Tarifaire NON AL'!Q15)</f>
        <v>TECHWOOD</v>
      </c>
      <c r="K12">
        <f>+IF($C12="","",' Matrice Tarifaire NON AL'!X15)</f>
        <v>0</v>
      </c>
      <c r="L12">
        <f>+IF($C12="","",' Matrice Tarifaire NON AL'!X15)</f>
        <v>0</v>
      </c>
      <c r="M12">
        <f>+IF($C12="","",' Matrice Tarifaire NON AL'!Y15)</f>
        <v>0</v>
      </c>
      <c r="N12">
        <f>+IF($C12="","",' Matrice Tarifaire NON AL'!Z15)</f>
        <v>0</v>
      </c>
      <c r="P12" t="str">
        <f>+IF(C12="","",IF(' Matrice Tarifaire NON AL'!X15&lt;&gt;168,"Non",""))</f>
        <v>Non</v>
      </c>
      <c r="Q12">
        <f>+IF($C12="","",' Matrice Tarifaire NON AL'!T15)</f>
        <v>0</v>
      </c>
      <c r="R12" t="str">
        <f>+IF($C12="","",IF(' Matrice Tarifaire NON AL'!R15="","",' Matrice Tarifaire NON AL'!R15))</f>
        <v>TAB 6625</v>
      </c>
      <c r="S12" t="str">
        <f>+IF($C12="","",LEFT(' Matrice Tarifaire NON AL'!W15,1))</f>
        <v/>
      </c>
      <c r="T12" t="str">
        <f>+IF($C12="","",LEFT(' Matrice Tarifaire NON AL'!AY15,3))</f>
        <v>998</v>
      </c>
      <c r="U12" t="str">
        <f t="shared" si="2"/>
        <v>Salsify</v>
      </c>
      <c r="V12" t="str">
        <f>+IF(C12="","",IF(VLOOKUP(' Matrice Tarifaire NON AL'!AK15,Feuil3!A:F,6,0)="Box",IF(' Matrice Tarifaire NON AL'!AL15="Mono-Référence","Homogène",IF(' Matrice Tarifaire NON AL'!AL15="Multi-Références","Panaché","")),IF(' Matrice Tarifaire NON AL'!AK15="A la Pièce","Composant sans Colisage",IF(' Matrice Tarifaire NON AL'!AK15="Composant de Box","Composant sans Colisage","Homogène"))))</f>
        <v>Homogène</v>
      </c>
      <c r="W12" t="str">
        <f>+IF($V12="","",VLOOKUP(' Matrice Tarifaire NON AL'!AK15,Feuil3!$A$4:$E$14,5,0))</f>
        <v>COLIS (CARTON FARDEAU DISPLAY)</v>
      </c>
      <c r="Y12" t="str">
        <f>+IF($V12="","",IF(VLOOKUP(' Matrice Tarifaire NON AL'!$AK15,Feuil3!$A$4:$D$14,4,0)="Palette",' Matrice Tarifaire NON AL'!AN15,""))</f>
        <v/>
      </c>
      <c r="AA12">
        <f>+IF($V12="","",IF(VLOOKUP(' Matrice Tarifaire NON AL'!$AK15,Feuil3!$A$4:$D$14,4,0)="Colis",' Matrice Tarifaire NON AL'!AN15,""))</f>
        <v>2</v>
      </c>
      <c r="AC12" t="str">
        <f>+IF(V12="","",IF(VLOOKUP(' Matrice Tarifaire NON AL'!AK15,Feuil3!$A$4:$D$14,4,0)="Colis",IF(' Matrice Tarifaire NON AL'!AO15&gt;0,' Matrice Tarifaire NON AL'!AO15,""),""))</f>
        <v/>
      </c>
      <c r="AD12" t="str">
        <f t="shared" si="3"/>
        <v xml:space="preserve">ASPIRATEUR SANS FIL BALAI  22,2V -  PLIABLE
</v>
      </c>
      <c r="AE12">
        <f>+IF(C12="","",' Matrice Tarifaire NON AL'!C15)</f>
        <v>0</v>
      </c>
      <c r="AF12">
        <f>+IF(C12="","",' Matrice Tarifaire NON AL'!AQ15)</f>
        <v>0</v>
      </c>
      <c r="AH12">
        <f>+IF(E12="","",' Matrice Tarifaire NON AL'!$U15)</f>
        <v>0</v>
      </c>
      <c r="AI12" t="str">
        <f>+IF(F12="","",IF(' Matrice Tarifaire NON AL'!$V15="","",' Matrice Tarifaire NON AL'!$V15))</f>
        <v/>
      </c>
      <c r="AJ12" t="str">
        <f>+IF($C12="","",IF(' Matrice Tarifaire NON AL'!AZ15="","",' Matrice Tarifaire NON AL'!AZ15))</f>
        <v/>
      </c>
      <c r="AK12" t="str">
        <f>+IF($C12="","",IF(' Matrice Tarifaire NON AL'!BA15="","",' Matrice Tarifaire NON AL'!BA15))</f>
        <v/>
      </c>
      <c r="AL12" t="str">
        <f>+IF($C12="","",IF(' Matrice Tarifaire NON AL'!BB15="","",TEXT(' Matrice Tarifaire NON AL'!BB15,"0,0000")))</f>
        <v/>
      </c>
      <c r="AO12" t="str">
        <f>+IF($C12="","",IF(' Matrice Tarifaire NON AL'!BF15="","",TEXT(' Matrice Tarifaire NON AL'!BF15,"0,0000")))</f>
        <v/>
      </c>
      <c r="AP12" t="str">
        <f>+IF($C12="","",IF(' Matrice Tarifaire NON AL'!BG15="","",TEXT(' Matrice Tarifaire NON AL'!BG15,"0,0000")))</f>
        <v/>
      </c>
      <c r="AQ12" t="str">
        <f>+IF($C12="","",IF(' Matrice Tarifaire NON AL'!BH15="","",TEXT(' Matrice Tarifaire NON AL'!BH15,"0,0000")))</f>
        <v>49,6600</v>
      </c>
      <c r="AR12" t="str">
        <f>+IF($C12="","",IF(' Matrice Tarifaire NON AL'!BI15="","",TEXT(' Matrice Tarifaire NON AL'!BI15,"0,0000")))</f>
        <v>0,0000</v>
      </c>
      <c r="AS12">
        <f>+IF(C12="","",IF(' Matrice Tarifaire NON AL'!BJ15="","0",IF(' Matrice Tarifaire NON AL'!BJ15="","",' Matrice Tarifaire NON AL'!BJ15)))</f>
        <v>20</v>
      </c>
      <c r="AT12" t="str">
        <f>+IF(C12="","",IF(' Matrice Tarifaire NON AL'!BK15="","",' Matrice Tarifaire NON AL'!$BK$6))</f>
        <v/>
      </c>
      <c r="AU12" t="str">
        <f>+IF(C12="","",IF(' Matrice Tarifaire NON AL'!BK15="","",TEXT(' Matrice Tarifaire NON AL'!BK15,"0,0000")))</f>
        <v/>
      </c>
      <c r="AV12" t="str">
        <f>+IF(C12="","",IF(' Matrice Tarifaire NON AL'!BL15="","",' Matrice Tarifaire NON AL'!$BL$6))</f>
        <v/>
      </c>
      <c r="AW12" t="str">
        <f>+IF(C12="","",IF(' Matrice Tarifaire NON AL'!BL15="","",TEXT(' Matrice Tarifaire NON AL'!BL15,"0,0000")))</f>
        <v/>
      </c>
      <c r="AX12" t="str">
        <f>+IF(C12="","",IF(' Matrice Tarifaire NON AL'!BM15="","",' Matrice Tarifaire NON AL'!$BM$6))</f>
        <v/>
      </c>
      <c r="AY12" t="str">
        <f>+IF(C12="","",IF(' Matrice Tarifaire NON AL'!BM15="","",TEXT(' Matrice Tarifaire NON AL'!BM15,"0,0000")))</f>
        <v/>
      </c>
      <c r="AZ12" t="str">
        <f>+IF(C12="","",IF(' Matrice Tarifaire NON AL'!BN15="","","Taxe DEEE"))</f>
        <v>Taxe DEEE</v>
      </c>
      <c r="BA12" t="str">
        <f>+IF(C12="","",IF(' Matrice Tarifaire NON AL'!BN15="","",TEXT(' Matrice Tarifaire NON AL'!BN15,"0,0000")))</f>
        <v>2,6600</v>
      </c>
      <c r="BD12" t="str">
        <f>+IF($C12="","",IF(' Matrice Tarifaire NON AL'!BR15="","",TEXT(' Matrice Tarifaire NON AL'!BR15,"0,000")))</f>
        <v/>
      </c>
      <c r="BE12" t="str">
        <f>+IF($C12="","",IF(' Matrice Tarifaire NON AL'!BS15="","",VALUE(TEXT(' Matrice Tarifaire NON AL'!BS15,"0,00"))))</f>
        <v/>
      </c>
      <c r="BF12" t="str">
        <f>+IF($C12="","",IF(' Matrice Tarifaire NON AL'!BY15="","",' Matrice Tarifaire NON AL'!BY15))</f>
        <v/>
      </c>
      <c r="BG12">
        <f>+IF(C12="","",IF(' Matrice Tarifaire NON AL'!AK15="Composant de Box","999",IF(' Matrice Tarifaire NON AL'!AP15&lt;&gt;"",' Matrice Tarifaire NON AL'!AP15,IF(' Matrice Tarifaire NON AL'!AO15&lt;&gt;"",' Matrice Tarifaire NON AL'!AO15,' Matrice Tarifaire NON AL'!AN15))))</f>
        <v>2</v>
      </c>
    </row>
    <row r="13" spans="1:59" x14ac:dyDescent="0.25">
      <c r="A13" t="str">
        <f>+IF($C13="","",IF(' Matrice Tarifaire NON AL'!N16="","",IF(' Matrice Tarifaire NON AL'!N16=0,"GTIN A 0 - Ne doit pas être mis dans PRE REF",TEXT(' Matrice Tarifaire NON AL'!N16,"00000000000000"))))</f>
        <v>00376030155067</v>
      </c>
      <c r="B13">
        <f>+IF(C13="","",IF(L13=172,4,VLOOKUP(' Matrice Tarifaire NON AL'!AK16,Feuil3!$A$4:$B$14,2,0)))</f>
        <v>1</v>
      </c>
      <c r="C13" t="str">
        <f>+IF(' Matrice Tarifaire NON AL'!O16="","",SUBSTITUTE(' Matrice Tarifaire NON AL'!O16,"CHAR (10)"," "))</f>
        <v xml:space="preserve">ASPIRATEUR SANS FIL 22,2V - FLEXIBLE ET PLIABLE
ASPIRATEUR BALAI 2 EN 1
</v>
      </c>
      <c r="D13" t="str">
        <f>+IF($C13="","",SUBSTITUTE(' Matrice Tarifaire NON AL'!P16,"CHAR (13)"," "))</f>
        <v xml:space="preserve">ASPIRATEUR SANS FIL BALAI  22,2V -  PLIABLE
</v>
      </c>
      <c r="E13" t="str">
        <f t="shared" si="1"/>
        <v>ASPIRATEUR SANS FIL BALAI</v>
      </c>
      <c r="F13" t="str">
        <f>+IF($C13="","",IF(' Matrice Tarifaire NON AL'!AX16="","Non",' Matrice Tarifaire NON AL'!AX16))</f>
        <v>Non</v>
      </c>
      <c r="G13" t="str">
        <f>+IF($C13="","",IF(' Matrice Tarifaire NON AL'!Q16="DOMEDIA","MDD",IF(' Matrice Tarifaire NON AL'!Q16="APTA","MDD",IF(' Matrice Tarifaire NON AL'!Q16="TOP BUDGET","Premier Prix","MN"))))</f>
        <v>MN</v>
      </c>
      <c r="H13" t="str">
        <f>+IF($C13="","",' Matrice Tarifaire NON AL'!Q16)</f>
        <v>TECHWOOD</v>
      </c>
      <c r="K13">
        <f>+IF($C13="","",' Matrice Tarifaire NON AL'!X16)</f>
        <v>0</v>
      </c>
      <c r="L13">
        <f>+IF($C13="","",' Matrice Tarifaire NON AL'!X16)</f>
        <v>0</v>
      </c>
      <c r="M13">
        <f>+IF($C13="","",' Matrice Tarifaire NON AL'!Y16)</f>
        <v>0</v>
      </c>
      <c r="N13">
        <f>+IF($C13="","",' Matrice Tarifaire NON AL'!Z16)</f>
        <v>0</v>
      </c>
      <c r="P13" t="str">
        <f>+IF(C13="","",IF(' Matrice Tarifaire NON AL'!X16&lt;&gt;168,"Non",""))</f>
        <v>Non</v>
      </c>
      <c r="Q13">
        <f>+IF($C13="","",' Matrice Tarifaire NON AL'!T16)</f>
        <v>0</v>
      </c>
      <c r="R13" t="str">
        <f>+IF($C13="","",IF(' Matrice Tarifaire NON AL'!R16="","",' Matrice Tarifaire NON AL'!R16))</f>
        <v>TAB 6626</v>
      </c>
      <c r="S13" t="str">
        <f>+IF($C13="","",LEFT(' Matrice Tarifaire NON AL'!W16,1))</f>
        <v/>
      </c>
      <c r="T13" t="str">
        <f>+IF($C13="","",LEFT(' Matrice Tarifaire NON AL'!AY16,3))</f>
        <v>998</v>
      </c>
      <c r="U13" t="str">
        <f t="shared" si="2"/>
        <v>Salsify</v>
      </c>
      <c r="V13" t="str">
        <f>+IF(C13="","",IF(VLOOKUP(' Matrice Tarifaire NON AL'!AK16,Feuil3!A:F,6,0)="Box",IF(' Matrice Tarifaire NON AL'!AL16="Mono-Référence","Homogène",IF(' Matrice Tarifaire NON AL'!AL16="Multi-Références","Panaché","")),IF(' Matrice Tarifaire NON AL'!AK16="A la Pièce","Composant sans Colisage",IF(' Matrice Tarifaire NON AL'!AK16="Composant de Box","Composant sans Colisage","Homogène"))))</f>
        <v>Homogène</v>
      </c>
      <c r="W13" t="str">
        <f>+IF($V13="","",VLOOKUP(' Matrice Tarifaire NON AL'!AK16,Feuil3!$A$4:$E$14,5,0))</f>
        <v>COLIS (CARTON FARDEAU DISPLAY)</v>
      </c>
      <c r="Y13" t="str">
        <f>+IF($V13="","",IF(VLOOKUP(' Matrice Tarifaire NON AL'!$AK16,Feuil3!$A$4:$D$14,4,0)="Palette",' Matrice Tarifaire NON AL'!AN16,""))</f>
        <v/>
      </c>
      <c r="AA13">
        <f>+IF($V13="","",IF(VLOOKUP(' Matrice Tarifaire NON AL'!$AK16,Feuil3!$A$4:$D$14,4,0)="Colis",' Matrice Tarifaire NON AL'!AN16,""))</f>
        <v>2</v>
      </c>
      <c r="AC13" t="str">
        <f>+IF(V13="","",IF(VLOOKUP(' Matrice Tarifaire NON AL'!AK16,Feuil3!$A$4:$D$14,4,0)="Colis",IF(' Matrice Tarifaire NON AL'!AO16&gt;0,' Matrice Tarifaire NON AL'!AO16,""),""))</f>
        <v/>
      </c>
      <c r="AD13" t="str">
        <f t="shared" si="3"/>
        <v xml:space="preserve">ASPIRATEUR SANS FIL BALAI  22,2V -  PLIABLE
</v>
      </c>
      <c r="AE13">
        <f>+IF(C13="","",' Matrice Tarifaire NON AL'!C16)</f>
        <v>0</v>
      </c>
      <c r="AF13">
        <f>+IF(C13="","",' Matrice Tarifaire NON AL'!AQ16)</f>
        <v>0</v>
      </c>
      <c r="AH13">
        <f>+IF(E13="","",' Matrice Tarifaire NON AL'!$U16)</f>
        <v>0</v>
      </c>
      <c r="AI13" t="str">
        <f>+IF(F13="","",IF(' Matrice Tarifaire NON AL'!$V16="","",' Matrice Tarifaire NON AL'!$V16))</f>
        <v/>
      </c>
      <c r="AJ13" t="str">
        <f>+IF($C13="","",IF(' Matrice Tarifaire NON AL'!AZ16="","",' Matrice Tarifaire NON AL'!AZ16))</f>
        <v/>
      </c>
      <c r="AK13" t="str">
        <f>+IF($C13="","",IF(' Matrice Tarifaire NON AL'!BA16="","",' Matrice Tarifaire NON AL'!BA16))</f>
        <v/>
      </c>
      <c r="AL13" t="str">
        <f>+IF($C13="","",IF(' Matrice Tarifaire NON AL'!BB16="","",TEXT(' Matrice Tarifaire NON AL'!BB16,"0,0000")))</f>
        <v/>
      </c>
      <c r="AO13" t="str">
        <f>+IF($C13="","",IF(' Matrice Tarifaire NON AL'!BF16="","",TEXT(' Matrice Tarifaire NON AL'!BF16,"0,0000")))</f>
        <v/>
      </c>
      <c r="AP13" t="str">
        <f>+IF($C13="","",IF(' Matrice Tarifaire NON AL'!BG16="","",TEXT(' Matrice Tarifaire NON AL'!BG16,"0,0000")))</f>
        <v/>
      </c>
      <c r="AQ13" t="str">
        <f>+IF($C13="","",IF(' Matrice Tarifaire NON AL'!BH16="","",TEXT(' Matrice Tarifaire NON AL'!BH16,"0,0000")))</f>
        <v>49,6600</v>
      </c>
      <c r="AR13" t="str">
        <f>+IF($C13="","",IF(' Matrice Tarifaire NON AL'!BI16="","",TEXT(' Matrice Tarifaire NON AL'!BI16,"0,0000")))</f>
        <v>0,0000</v>
      </c>
      <c r="AS13">
        <f>+IF(C13="","",IF(' Matrice Tarifaire NON AL'!BJ16="","0",IF(' Matrice Tarifaire NON AL'!BJ16="","",' Matrice Tarifaire NON AL'!BJ16)))</f>
        <v>20</v>
      </c>
      <c r="AT13" t="str">
        <f>+IF(C13="","",IF(' Matrice Tarifaire NON AL'!BK16="","",' Matrice Tarifaire NON AL'!$BK$6))</f>
        <v/>
      </c>
      <c r="AU13" t="str">
        <f>+IF(C13="","",IF(' Matrice Tarifaire NON AL'!BK16="","",TEXT(' Matrice Tarifaire NON AL'!BK16,"0,0000")))</f>
        <v/>
      </c>
      <c r="AV13" t="str">
        <f>+IF(C13="","",IF(' Matrice Tarifaire NON AL'!BL16="","",' Matrice Tarifaire NON AL'!$BL$6))</f>
        <v/>
      </c>
      <c r="AW13" t="str">
        <f>+IF(C13="","",IF(' Matrice Tarifaire NON AL'!BL16="","",TEXT(' Matrice Tarifaire NON AL'!BL16,"0,0000")))</f>
        <v/>
      </c>
      <c r="AX13" t="str">
        <f>+IF(C13="","",IF(' Matrice Tarifaire NON AL'!BM16="","",' Matrice Tarifaire NON AL'!$BM$6))</f>
        <v/>
      </c>
      <c r="AY13" t="str">
        <f>+IF(C13="","",IF(' Matrice Tarifaire NON AL'!BM16="","",TEXT(' Matrice Tarifaire NON AL'!BM16,"0,0000")))</f>
        <v/>
      </c>
      <c r="AZ13" t="str">
        <f>+IF(C13="","",IF(' Matrice Tarifaire NON AL'!BN16="","","Taxe DEEE"))</f>
        <v>Taxe DEEE</v>
      </c>
      <c r="BA13" t="str">
        <f>+IF(C13="","",IF(' Matrice Tarifaire NON AL'!BN16="","",TEXT(' Matrice Tarifaire NON AL'!BN16,"0,0000")))</f>
        <v>2,6600</v>
      </c>
      <c r="BD13" t="str">
        <f>+IF($C13="","",IF(' Matrice Tarifaire NON AL'!BR16="","",TEXT(' Matrice Tarifaire NON AL'!BR16,"0,000")))</f>
        <v/>
      </c>
      <c r="BE13" t="str">
        <f>+IF($C13="","",IF(' Matrice Tarifaire NON AL'!BS16="","",VALUE(TEXT(' Matrice Tarifaire NON AL'!BS16,"0,00"))))</f>
        <v/>
      </c>
      <c r="BF13" t="str">
        <f>+IF($C13="","",IF(' Matrice Tarifaire NON AL'!BY16="","",' Matrice Tarifaire NON AL'!BY16))</f>
        <v/>
      </c>
      <c r="BG13">
        <f>+IF(C13="","",IF(' Matrice Tarifaire NON AL'!AK16="Composant de Box","999",IF(' Matrice Tarifaire NON AL'!AP16&lt;&gt;"",' Matrice Tarifaire NON AL'!AP16,IF(' Matrice Tarifaire NON AL'!AO16&lt;&gt;"",' Matrice Tarifaire NON AL'!AO16,' Matrice Tarifaire NON AL'!AN16))))</f>
        <v>2</v>
      </c>
    </row>
    <row r="14" spans="1:59" x14ac:dyDescent="0.25">
      <c r="A14" t="str">
        <f>+IF($C14="","",IF(' Matrice Tarifaire NON AL'!N17="","",IF(' Matrice Tarifaire NON AL'!N17=0,"GTIN A 0 - Ne doit pas être mis dans PRE REF",TEXT(' Matrice Tarifaire NON AL'!N17,"00000000000000"))))</f>
        <v>03760301557593</v>
      </c>
      <c r="B14">
        <f>+IF(C14="","",IF(L14=172,4,VLOOKUP(' Matrice Tarifaire NON AL'!AK17,Feuil3!$A$4:$B$14,2,0)))</f>
        <v>1</v>
      </c>
      <c r="C14" t="str">
        <f>+IF(' Matrice Tarifaire NON AL'!O17="","",SUBSTITUTE(' Matrice Tarifaire NON AL'!O17,"CHAR (10)"," "))</f>
        <v>PLANCHA "PLIABLE" 90 X 23 CM   2 COMMANDES DE TEMPERATURE POUR 2 SURFACES  2200W</v>
      </c>
      <c r="D14" t="str">
        <f>+IF($C14="","",SUBSTITUTE(' Matrice Tarifaire NON AL'!P17,"CHAR (13)"," "))</f>
        <v xml:space="preserve">PLANCHA "PLIABLE" 90 X 23 CM   2200W </v>
      </c>
      <c r="E14" t="str">
        <f t="shared" si="1"/>
        <v>PLANCHA "PLIABLE" 90 X 23</v>
      </c>
      <c r="F14" t="str">
        <f>+IF($C14="","",IF(' Matrice Tarifaire NON AL'!AX17="","Non",' Matrice Tarifaire NON AL'!AX17))</f>
        <v>Non</v>
      </c>
      <c r="G14" t="str">
        <f>+IF($C14="","",IF(' Matrice Tarifaire NON AL'!Q17="DOMEDIA","MDD",IF(' Matrice Tarifaire NON AL'!Q17="APTA","MDD",IF(' Matrice Tarifaire NON AL'!Q17="TOP BUDGET","Premier Prix","MN"))))</f>
        <v>MN</v>
      </c>
      <c r="H14" t="str">
        <f>+IF($C14="","",' Matrice Tarifaire NON AL'!Q17)</f>
        <v>TECHWOOD</v>
      </c>
      <c r="K14">
        <f>+IF($C14="","",' Matrice Tarifaire NON AL'!X17)</f>
        <v>0</v>
      </c>
      <c r="L14">
        <f>+IF($C14="","",' Matrice Tarifaire NON AL'!X17)</f>
        <v>0</v>
      </c>
      <c r="M14">
        <f>+IF($C14="","",' Matrice Tarifaire NON AL'!Y17)</f>
        <v>0</v>
      </c>
      <c r="N14">
        <f>+IF($C14="","",' Matrice Tarifaire NON AL'!Z17)</f>
        <v>0</v>
      </c>
      <c r="P14" t="str">
        <f>+IF(C14="","",IF(' Matrice Tarifaire NON AL'!X17&lt;&gt;168,"Non",""))</f>
        <v>Non</v>
      </c>
      <c r="Q14">
        <f>+IF($C14="","",' Matrice Tarifaire NON AL'!T17)</f>
        <v>0</v>
      </c>
      <c r="R14" t="str">
        <f>+IF($C14="","",IF(' Matrice Tarifaire NON AL'!R17="","",' Matrice Tarifaire NON AL'!R17))</f>
        <v>TTP 2390</v>
      </c>
      <c r="S14" t="str">
        <f>+IF($C14="","",LEFT(' Matrice Tarifaire NON AL'!W17,1))</f>
        <v/>
      </c>
      <c r="T14" t="str">
        <f>+IF($C14="","",LEFT(' Matrice Tarifaire NON AL'!AY17,3))</f>
        <v>998</v>
      </c>
      <c r="U14" t="str">
        <f t="shared" si="2"/>
        <v>Salsify</v>
      </c>
      <c r="V14" t="str">
        <f>+IF(C14="","",IF(VLOOKUP(' Matrice Tarifaire NON AL'!AK17,Feuil3!A:F,6,0)="Box",IF(' Matrice Tarifaire NON AL'!AL17="Mono-Référence","Homogène",IF(' Matrice Tarifaire NON AL'!AL17="Multi-Références","Panaché","")),IF(' Matrice Tarifaire NON AL'!AK17="A la Pièce","Composant sans Colisage",IF(' Matrice Tarifaire NON AL'!AK17="Composant de Box","Composant sans Colisage","Homogène"))))</f>
        <v>Homogène</v>
      </c>
      <c r="W14" t="str">
        <f>+IF($V14="","",VLOOKUP(' Matrice Tarifaire NON AL'!AK17,Feuil3!$A$4:$E$14,5,0))</f>
        <v>COLIS (CARTON FARDEAU DISPLAY)</v>
      </c>
      <c r="Y14" t="str">
        <f>+IF($V14="","",IF(VLOOKUP(' Matrice Tarifaire NON AL'!$AK17,Feuil3!$A$4:$D$14,4,0)="Palette",' Matrice Tarifaire NON AL'!AN17,""))</f>
        <v/>
      </c>
      <c r="AA14">
        <f>+IF($V14="","",IF(VLOOKUP(' Matrice Tarifaire NON AL'!$AK17,Feuil3!$A$4:$D$14,4,0)="Colis",' Matrice Tarifaire NON AL'!AN17,""))</f>
        <v>3</v>
      </c>
      <c r="AC14" t="str">
        <f>+IF(V14="","",IF(VLOOKUP(' Matrice Tarifaire NON AL'!AK17,Feuil3!$A$4:$D$14,4,0)="Colis",IF(' Matrice Tarifaire NON AL'!AO17&gt;0,' Matrice Tarifaire NON AL'!AO17,""),""))</f>
        <v/>
      </c>
      <c r="AD14" t="str">
        <f t="shared" si="3"/>
        <v xml:space="preserve">PLANCHA "PLIABLE" 90 X 23 CM   2200W </v>
      </c>
      <c r="AE14">
        <f>+IF(C14="","",' Matrice Tarifaire NON AL'!C17)</f>
        <v>0</v>
      </c>
      <c r="AF14">
        <f>+IF(C14="","",' Matrice Tarifaire NON AL'!AQ17)</f>
        <v>0</v>
      </c>
      <c r="AH14">
        <f>+IF(E14="","",' Matrice Tarifaire NON AL'!$U17)</f>
        <v>0</v>
      </c>
      <c r="AI14" t="str">
        <f>+IF(F14="","",IF(' Matrice Tarifaire NON AL'!$V17="","",' Matrice Tarifaire NON AL'!$V17))</f>
        <v/>
      </c>
      <c r="AJ14" t="str">
        <f>+IF($C14="","",IF(' Matrice Tarifaire NON AL'!AZ17="","",' Matrice Tarifaire NON AL'!AZ17))</f>
        <v/>
      </c>
      <c r="AK14" t="str">
        <f>+IF($C14="","",IF(' Matrice Tarifaire NON AL'!BA17="","",' Matrice Tarifaire NON AL'!BA17))</f>
        <v/>
      </c>
      <c r="AL14" t="str">
        <f>+IF($C14="","",IF(' Matrice Tarifaire NON AL'!BB17="","",TEXT(' Matrice Tarifaire NON AL'!BB17,"0,0000")))</f>
        <v/>
      </c>
      <c r="AO14" t="str">
        <f>+IF($C14="","",IF(' Matrice Tarifaire NON AL'!BF17="","",TEXT(' Matrice Tarifaire NON AL'!BF17,"0,0000")))</f>
        <v/>
      </c>
      <c r="AP14" t="str">
        <f>+IF($C14="","",IF(' Matrice Tarifaire NON AL'!BG17="","",TEXT(' Matrice Tarifaire NON AL'!BG17,"0,0000")))</f>
        <v/>
      </c>
      <c r="AQ14" t="str">
        <f>+IF($C14="","",IF(' Matrice Tarifaire NON AL'!BH17="","",TEXT(' Matrice Tarifaire NON AL'!BH17,"0,0000")))</f>
        <v>32,1500</v>
      </c>
      <c r="AR14" t="str">
        <f>+IF($C14="","",IF(' Matrice Tarifaire NON AL'!BI17="","",TEXT(' Matrice Tarifaire NON AL'!BI17,"0,0000")))</f>
        <v>0,0000</v>
      </c>
      <c r="AS14">
        <f>+IF(C14="","",IF(' Matrice Tarifaire NON AL'!BJ17="","0",IF(' Matrice Tarifaire NON AL'!BJ17="","",' Matrice Tarifaire NON AL'!BJ17)))</f>
        <v>20</v>
      </c>
      <c r="AT14" t="str">
        <f>+IF(C14="","",IF(' Matrice Tarifaire NON AL'!BK17="","",' Matrice Tarifaire NON AL'!$BK$6))</f>
        <v/>
      </c>
      <c r="AU14" t="str">
        <f>+IF(C14="","",IF(' Matrice Tarifaire NON AL'!BK17="","",TEXT(' Matrice Tarifaire NON AL'!BK17,"0,0000")))</f>
        <v/>
      </c>
      <c r="AV14" t="str">
        <f>+IF(C14="","",IF(' Matrice Tarifaire NON AL'!BL17="","",' Matrice Tarifaire NON AL'!$BL$6))</f>
        <v/>
      </c>
      <c r="AW14" t="str">
        <f>+IF(C14="","",IF(' Matrice Tarifaire NON AL'!BL17="","",TEXT(' Matrice Tarifaire NON AL'!BL17,"0,0000")))</f>
        <v/>
      </c>
      <c r="AX14" t="str">
        <f>+IF(C14="","",IF(' Matrice Tarifaire NON AL'!BM17="","",' Matrice Tarifaire NON AL'!$BM$6))</f>
        <v/>
      </c>
      <c r="AY14" t="str">
        <f>+IF(C14="","",IF(' Matrice Tarifaire NON AL'!BM17="","",TEXT(' Matrice Tarifaire NON AL'!BM17,"0,0000")))</f>
        <v/>
      </c>
      <c r="AZ14" t="str">
        <f>+IF(C14="","",IF(' Matrice Tarifaire NON AL'!BN17="","","Taxe DEEE"))</f>
        <v>Taxe DEEE</v>
      </c>
      <c r="BA14" t="str">
        <f>+IF(C14="","",IF(' Matrice Tarifaire NON AL'!BN17="","",TEXT(' Matrice Tarifaire NON AL'!BN17,"0,0000")))</f>
        <v>0,4800</v>
      </c>
      <c r="BD14" t="str">
        <f>+IF($C14="","",IF(' Matrice Tarifaire NON AL'!BR17="","",TEXT(' Matrice Tarifaire NON AL'!BR17,"0,000")))</f>
        <v/>
      </c>
      <c r="BE14" t="str">
        <f>+IF($C14="","",IF(' Matrice Tarifaire NON AL'!BS17="","",VALUE(TEXT(' Matrice Tarifaire NON AL'!BS17,"0,00"))))</f>
        <v/>
      </c>
      <c r="BF14" t="str">
        <f>+IF($C14="","",IF(' Matrice Tarifaire NON AL'!BY17="","",' Matrice Tarifaire NON AL'!BY17))</f>
        <v/>
      </c>
      <c r="BG14">
        <f>+IF(C14="","",IF(' Matrice Tarifaire NON AL'!AK17="Composant de Box","999",IF(' Matrice Tarifaire NON AL'!AP17&lt;&gt;"",' Matrice Tarifaire NON AL'!AP17,IF(' Matrice Tarifaire NON AL'!AO17&lt;&gt;"",' Matrice Tarifaire NON AL'!AO17,' Matrice Tarifaire NON AL'!AN17))))</f>
        <v>3</v>
      </c>
    </row>
    <row r="15" spans="1:59" x14ac:dyDescent="0.25">
      <c r="A15" t="str">
        <f>+IF($C15="","",IF(' Matrice Tarifaire NON AL'!N18="","",IF(' Matrice Tarifaire NON AL'!N18=0,"GTIN A 0 - Ne doit pas être mis dans PRE REF",TEXT(' Matrice Tarifaire NON AL'!N18,"00000000000000"))))</f>
        <v>03760301551522</v>
      </c>
      <c r="B15">
        <f>+IF(C15="","",IF(L15=172,4,VLOOKUP(' Matrice Tarifaire NON AL'!AK18,Feuil3!$A$4:$B$14,2,0)))</f>
        <v>1</v>
      </c>
      <c r="C15" t="str">
        <f>+IF(' Matrice Tarifaire NON AL'!O18="","",SUBSTITUTE(' Matrice Tarifaire NON AL'!O18,"CHAR (10)"," "))</f>
        <v xml:space="preserve">FRITEUSE INOX 5L  3000W
 • CORPS EN ACIER INOXYDABLE
 </v>
      </c>
      <c r="D15" t="str">
        <f>+IF($C15="","",SUBSTITUTE(' Matrice Tarifaire NON AL'!P18,"CHAR (13)"," "))</f>
        <v>FRITEUSE INOX 5L  3000W</v>
      </c>
      <c r="E15" t="str">
        <f t="shared" si="1"/>
        <v>FRITEUSE INOX 5L  3000W</v>
      </c>
      <c r="F15" t="str">
        <f>+IF($C15="","",IF(' Matrice Tarifaire NON AL'!AX18="","Non",' Matrice Tarifaire NON AL'!AX18))</f>
        <v>Non</v>
      </c>
      <c r="G15" t="str">
        <f>+IF($C15="","",IF(' Matrice Tarifaire NON AL'!Q18="DOMEDIA","MDD",IF(' Matrice Tarifaire NON AL'!Q18="APTA","MDD",IF(' Matrice Tarifaire NON AL'!Q18="TOP BUDGET","Premier Prix","MN"))))</f>
        <v>MN</v>
      </c>
      <c r="H15" t="str">
        <f>+IF($C15="","",' Matrice Tarifaire NON AL'!Q18)</f>
        <v>TECHWOOD</v>
      </c>
      <c r="K15">
        <f>+IF($C15="","",' Matrice Tarifaire NON AL'!X18)</f>
        <v>0</v>
      </c>
      <c r="L15">
        <f>+IF($C15="","",' Matrice Tarifaire NON AL'!X18)</f>
        <v>0</v>
      </c>
      <c r="M15">
        <f>+IF($C15="","",' Matrice Tarifaire NON AL'!Y18)</f>
        <v>0</v>
      </c>
      <c r="N15">
        <f>+IF($C15="","",' Matrice Tarifaire NON AL'!Z18)</f>
        <v>0</v>
      </c>
      <c r="P15" t="str">
        <f>+IF(C15="","",IF(' Matrice Tarifaire NON AL'!X18&lt;&gt;168,"Non",""))</f>
        <v>Non</v>
      </c>
      <c r="Q15">
        <f>+IF($C15="","",' Matrice Tarifaire NON AL'!T18)</f>
        <v>0</v>
      </c>
      <c r="R15" t="str">
        <f>+IF($C15="","",IF(' Matrice Tarifaire NON AL'!R18="","",' Matrice Tarifaire NON AL'!R18))</f>
        <v>TFR 530</v>
      </c>
      <c r="S15" t="str">
        <f>+IF($C15="","",LEFT(' Matrice Tarifaire NON AL'!W18,1))</f>
        <v/>
      </c>
      <c r="T15" t="str">
        <f>+IF($C15="","",LEFT(' Matrice Tarifaire NON AL'!AY18,3))</f>
        <v>998</v>
      </c>
      <c r="U15" t="str">
        <f t="shared" si="2"/>
        <v>Salsify</v>
      </c>
      <c r="V15" t="str">
        <f>+IF(C15="","",IF(VLOOKUP(' Matrice Tarifaire NON AL'!AK18,Feuil3!A:F,6,0)="Box",IF(' Matrice Tarifaire NON AL'!AL18="Mono-Référence","Homogène",IF(' Matrice Tarifaire NON AL'!AL18="Multi-Références","Panaché","")),IF(' Matrice Tarifaire NON AL'!AK18="A la Pièce","Composant sans Colisage",IF(' Matrice Tarifaire NON AL'!AK18="Composant de Box","Composant sans Colisage","Homogène"))))</f>
        <v>Homogène</v>
      </c>
      <c r="W15" t="str">
        <f>+IF($V15="","",VLOOKUP(' Matrice Tarifaire NON AL'!AK18,Feuil3!$A$4:$E$14,5,0))</f>
        <v>COLIS (CARTON FARDEAU DISPLAY)</v>
      </c>
      <c r="Y15" t="str">
        <f>+IF($V15="","",IF(VLOOKUP(' Matrice Tarifaire NON AL'!$AK18,Feuil3!$A$4:$D$14,4,0)="Palette",' Matrice Tarifaire NON AL'!AN18,""))</f>
        <v/>
      </c>
      <c r="AA15">
        <f>+IF($V15="","",IF(VLOOKUP(' Matrice Tarifaire NON AL'!$AK18,Feuil3!$A$4:$D$14,4,0)="Colis",' Matrice Tarifaire NON AL'!AN18,""))</f>
        <v>1</v>
      </c>
      <c r="AC15" t="str">
        <f>+IF(V15="","",IF(VLOOKUP(' Matrice Tarifaire NON AL'!AK18,Feuil3!$A$4:$D$14,4,0)="Colis",IF(' Matrice Tarifaire NON AL'!AO18&gt;0,' Matrice Tarifaire NON AL'!AO18,""),""))</f>
        <v/>
      </c>
      <c r="AD15" t="str">
        <f t="shared" si="3"/>
        <v>FRITEUSE INOX 5L  3000W</v>
      </c>
      <c r="AE15">
        <f>+IF(C15="","",' Matrice Tarifaire NON AL'!C18)</f>
        <v>0</v>
      </c>
      <c r="AF15">
        <f>+IF(C15="","",' Matrice Tarifaire NON AL'!AQ18)</f>
        <v>0</v>
      </c>
      <c r="AH15">
        <f>+IF(E15="","",' Matrice Tarifaire NON AL'!$U18)</f>
        <v>0</v>
      </c>
      <c r="AI15" t="str">
        <f>+IF(F15="","",IF(' Matrice Tarifaire NON AL'!$V18="","",' Matrice Tarifaire NON AL'!$V18))</f>
        <v/>
      </c>
      <c r="AJ15" t="str">
        <f>+IF($C15="","",IF(' Matrice Tarifaire NON AL'!AZ18="","",' Matrice Tarifaire NON AL'!AZ18))</f>
        <v/>
      </c>
      <c r="AK15" t="str">
        <f>+IF($C15="","",IF(' Matrice Tarifaire NON AL'!BA18="","",' Matrice Tarifaire NON AL'!BA18))</f>
        <v/>
      </c>
      <c r="AL15" t="str">
        <f>+IF($C15="","",IF(' Matrice Tarifaire NON AL'!BB18="","",TEXT(' Matrice Tarifaire NON AL'!BB18,"0,0000")))</f>
        <v/>
      </c>
      <c r="AO15" t="str">
        <f>+IF($C15="","",IF(' Matrice Tarifaire NON AL'!BF18="","",TEXT(' Matrice Tarifaire NON AL'!BF18,"0,0000")))</f>
        <v/>
      </c>
      <c r="AP15" t="str">
        <f>+IF($C15="","",IF(' Matrice Tarifaire NON AL'!BG18="","",TEXT(' Matrice Tarifaire NON AL'!BG18,"0,0000")))</f>
        <v/>
      </c>
      <c r="AQ15" t="str">
        <f>+IF($C15="","",IF(' Matrice Tarifaire NON AL'!BH18="","",TEXT(' Matrice Tarifaire NON AL'!BH18,"0,0000")))</f>
        <v>24,3300</v>
      </c>
      <c r="AR15" t="str">
        <f>+IF($C15="","",IF(' Matrice Tarifaire NON AL'!BI18="","",TEXT(' Matrice Tarifaire NON AL'!BI18,"0,0000")))</f>
        <v>0,0000</v>
      </c>
      <c r="AS15">
        <f>+IF(C15="","",IF(' Matrice Tarifaire NON AL'!BJ18="","0",IF(' Matrice Tarifaire NON AL'!BJ18="","",' Matrice Tarifaire NON AL'!BJ18)))</f>
        <v>20</v>
      </c>
      <c r="AT15" t="str">
        <f>+IF(C15="","",IF(' Matrice Tarifaire NON AL'!BK18="","",' Matrice Tarifaire NON AL'!$BK$6))</f>
        <v/>
      </c>
      <c r="AU15" t="str">
        <f>+IF(C15="","",IF(' Matrice Tarifaire NON AL'!BK18="","",TEXT(' Matrice Tarifaire NON AL'!BK18,"0,0000")))</f>
        <v/>
      </c>
      <c r="AV15" t="str">
        <f>+IF(C15="","",IF(' Matrice Tarifaire NON AL'!BL18="","",' Matrice Tarifaire NON AL'!$BL$6))</f>
        <v/>
      </c>
      <c r="AW15" t="str">
        <f>+IF(C15="","",IF(' Matrice Tarifaire NON AL'!BL18="","",TEXT(' Matrice Tarifaire NON AL'!BL18,"0,0000")))</f>
        <v/>
      </c>
      <c r="AX15" t="str">
        <f>+IF(C15="","",IF(' Matrice Tarifaire NON AL'!BM18="","",' Matrice Tarifaire NON AL'!$BM$6))</f>
        <v/>
      </c>
      <c r="AY15" t="str">
        <f>+IF(C15="","",IF(' Matrice Tarifaire NON AL'!BM18="","",TEXT(' Matrice Tarifaire NON AL'!BM18,"0,0000")))</f>
        <v/>
      </c>
      <c r="AZ15" t="str">
        <f>+IF(C15="","",IF(' Matrice Tarifaire NON AL'!BN18="","","Taxe DEEE"))</f>
        <v>Taxe DEEE</v>
      </c>
      <c r="BA15" t="str">
        <f>+IF(C15="","",IF(' Matrice Tarifaire NON AL'!BN18="","",TEXT(' Matrice Tarifaire NON AL'!BN18,"0,0000")))</f>
        <v>0,5300</v>
      </c>
      <c r="BD15" t="str">
        <f>+IF($C15="","",IF(' Matrice Tarifaire NON AL'!BR18="","",TEXT(' Matrice Tarifaire NON AL'!BR18,"0,000")))</f>
        <v/>
      </c>
      <c r="BE15" t="str">
        <f>+IF($C15="","",IF(' Matrice Tarifaire NON AL'!BS18="","",VALUE(TEXT(' Matrice Tarifaire NON AL'!BS18,"0,00"))))</f>
        <v/>
      </c>
      <c r="BF15" t="str">
        <f>+IF($C15="","",IF(' Matrice Tarifaire NON AL'!BY18="","",' Matrice Tarifaire NON AL'!BY18))</f>
        <v/>
      </c>
      <c r="BG15">
        <f>+IF(C15="","",IF(' Matrice Tarifaire NON AL'!AK18="Composant de Box","999",IF(' Matrice Tarifaire NON AL'!AP18&lt;&gt;"",' Matrice Tarifaire NON AL'!AP18,IF(' Matrice Tarifaire NON AL'!AO18&lt;&gt;"",' Matrice Tarifaire NON AL'!AO18,' Matrice Tarifaire NON AL'!AN18))))</f>
        <v>1</v>
      </c>
    </row>
    <row r="16" spans="1:59" x14ac:dyDescent="0.25">
      <c r="A16" t="str">
        <f>+IF($C16="","",IF(' Matrice Tarifaire NON AL'!N19="","",IF(' Matrice Tarifaire NON AL'!N19=0,"GTIN A 0 - Ne doit pas être mis dans PRE REF",TEXT(' Matrice Tarifaire NON AL'!N19,"00000000000000"))))</f>
        <v/>
      </c>
      <c r="B16" t="str">
        <f>+IF(C16="","",IF(L16=172,4,VLOOKUP(' Matrice Tarifaire NON AL'!AK19,Feuil3!$A$4:$B$14,2,0)))</f>
        <v/>
      </c>
      <c r="C16" t="str">
        <f>+IF(' Matrice Tarifaire NON AL'!O19="","",SUBSTITUTE(' Matrice Tarifaire NON AL'!O19,"CHAR (10)"," "))</f>
        <v/>
      </c>
      <c r="D16" t="str">
        <f>+IF($C16="","",SUBSTITUTE(' Matrice Tarifaire NON AL'!P19,"CHAR (13)"," "))</f>
        <v/>
      </c>
      <c r="E16" t="str">
        <f t="shared" si="1"/>
        <v/>
      </c>
      <c r="F16" t="str">
        <f>+IF($C16="","",IF(' Matrice Tarifaire NON AL'!AX19="","Non",' Matrice Tarifaire NON AL'!AX19))</f>
        <v/>
      </c>
      <c r="G16" t="str">
        <f>+IF($C16="","",IF(' Matrice Tarifaire NON AL'!Q19="DOMEDIA","MDD",IF(' Matrice Tarifaire NON AL'!Q19="APTA","MDD",IF(' Matrice Tarifaire NON AL'!Q19="TOP BUDGET","Premier Prix","MN"))))</f>
        <v/>
      </c>
      <c r="H16" t="str">
        <f>+IF($C16="","",' Matrice Tarifaire NON AL'!Q19)</f>
        <v/>
      </c>
      <c r="K16" t="str">
        <f>+IF($C16="","",' Matrice Tarifaire NON AL'!X19)</f>
        <v/>
      </c>
      <c r="L16" t="str">
        <f>+IF($C16="","",' Matrice Tarifaire NON AL'!X19)</f>
        <v/>
      </c>
      <c r="M16" t="str">
        <f>+IF($C16="","",' Matrice Tarifaire NON AL'!Y19)</f>
        <v/>
      </c>
      <c r="N16" t="str">
        <f>+IF($C16="","",' Matrice Tarifaire NON AL'!Z19)</f>
        <v/>
      </c>
      <c r="P16" t="str">
        <f>+IF(C16="","",IF(' Matrice Tarifaire NON AL'!X19&lt;&gt;168,"Non",""))</f>
        <v/>
      </c>
      <c r="Q16" t="str">
        <f>+IF($C16="","",' Matrice Tarifaire NON AL'!T19)</f>
        <v/>
      </c>
      <c r="R16" t="str">
        <f>+IF($C16="","",IF(' Matrice Tarifaire NON AL'!R19="","",' Matrice Tarifaire NON AL'!R19))</f>
        <v/>
      </c>
      <c r="S16" t="str">
        <f>+IF($C16="","",LEFT(' Matrice Tarifaire NON AL'!W19,1))</f>
        <v/>
      </c>
      <c r="T16" t="str">
        <f>+IF($C16="","",LEFT(' Matrice Tarifaire NON AL'!AY19,3))</f>
        <v/>
      </c>
      <c r="U16" t="str">
        <f t="shared" si="2"/>
        <v/>
      </c>
      <c r="V16" t="str">
        <f>+IF(C16="","",IF(VLOOKUP(' Matrice Tarifaire NON AL'!AK19,Feuil3!A:F,6,0)="Box",IF(' Matrice Tarifaire NON AL'!AL19="Mono-Référence","Homogène",IF(' Matrice Tarifaire NON AL'!AL19="Multi-Références","Panaché","")),IF(' Matrice Tarifaire NON AL'!AK19="A la Pièce","Composant sans Colisage",IF(' Matrice Tarifaire NON AL'!AK19="Composant de Box","Composant sans Colisage","Homogène"))))</f>
        <v/>
      </c>
      <c r="W16" t="str">
        <f>+IF($V16="","",VLOOKUP(' Matrice Tarifaire NON AL'!AK19,Feuil3!$A$4:$E$14,5,0))</f>
        <v/>
      </c>
      <c r="Y16" t="str">
        <f>+IF($V16="","",IF(VLOOKUP(' Matrice Tarifaire NON AL'!$AK19,Feuil3!$A$4:$D$14,4,0)="Palette",' Matrice Tarifaire NON AL'!AN19,""))</f>
        <v/>
      </c>
      <c r="AA16" t="str">
        <f>+IF($V16="","",IF(VLOOKUP(' Matrice Tarifaire NON AL'!$AK19,Feuil3!$A$4:$D$14,4,0)="Colis",' Matrice Tarifaire NON AL'!AN19,""))</f>
        <v/>
      </c>
      <c r="AC16" t="str">
        <f>+IF(V16="","",IF(VLOOKUP(' Matrice Tarifaire NON AL'!AK19,Feuil3!$A$4:$D$14,4,0)="Colis",IF(' Matrice Tarifaire NON AL'!AO19&gt;0,' Matrice Tarifaire NON AL'!AO19,""),""))</f>
        <v/>
      </c>
      <c r="AD16" t="str">
        <f t="shared" si="3"/>
        <v/>
      </c>
      <c r="AE16" t="str">
        <f>+IF(C16="","",' Matrice Tarifaire NON AL'!C19)</f>
        <v/>
      </c>
      <c r="AF16" t="str">
        <f>+IF(C16="","",' Matrice Tarifaire NON AL'!AQ19)</f>
        <v/>
      </c>
      <c r="AH16" t="str">
        <f>+IF(E16="","",' Matrice Tarifaire NON AL'!$U19)</f>
        <v/>
      </c>
      <c r="AI16" t="str">
        <f>+IF(F16="","",IF(' Matrice Tarifaire NON AL'!$V19="","",' Matrice Tarifaire NON AL'!$V19))</f>
        <v/>
      </c>
      <c r="AJ16" t="str">
        <f>+IF($C16="","",IF(' Matrice Tarifaire NON AL'!AZ19="","",' Matrice Tarifaire NON AL'!AZ19))</f>
        <v/>
      </c>
      <c r="AK16" t="str">
        <f>+IF($C16="","",IF(' Matrice Tarifaire NON AL'!BA19="","",' Matrice Tarifaire NON AL'!BA19))</f>
        <v/>
      </c>
      <c r="AL16" t="str">
        <f>+IF($C16="","",IF(' Matrice Tarifaire NON AL'!BB19="","",TEXT(' Matrice Tarifaire NON AL'!BB19,"0,0000")))</f>
        <v/>
      </c>
      <c r="AO16" t="str">
        <f>+IF($C16="","",IF(' Matrice Tarifaire NON AL'!BF19="","",TEXT(' Matrice Tarifaire NON AL'!BF19,"0,0000")))</f>
        <v/>
      </c>
      <c r="AP16" t="str">
        <f>+IF($C16="","",IF(' Matrice Tarifaire NON AL'!BG19="","",TEXT(' Matrice Tarifaire NON AL'!BG19,"0,0000")))</f>
        <v/>
      </c>
      <c r="AQ16" t="str">
        <f>+IF($C16="","",IF(' Matrice Tarifaire NON AL'!BH19="","",TEXT(' Matrice Tarifaire NON AL'!BH19,"0,0000")))</f>
        <v/>
      </c>
      <c r="AR16" t="str">
        <f>+IF($C16="","",IF(' Matrice Tarifaire NON AL'!BI19="","",TEXT(' Matrice Tarifaire NON AL'!BI19,"0,0000")))</f>
        <v/>
      </c>
      <c r="AS16" t="str">
        <f>+IF(C16="","",IF(' Matrice Tarifaire NON AL'!BJ19="","0",IF(' Matrice Tarifaire NON AL'!BJ19="","",' Matrice Tarifaire NON AL'!BJ19)))</f>
        <v/>
      </c>
      <c r="AT16" t="str">
        <f>+IF(C16="","",IF(' Matrice Tarifaire NON AL'!BK19="","",' Matrice Tarifaire NON AL'!$BK$6))</f>
        <v/>
      </c>
      <c r="AU16" t="str">
        <f>+IF(C16="","",IF(' Matrice Tarifaire NON AL'!BK19="","",TEXT(' Matrice Tarifaire NON AL'!BK19,"0,0000")))</f>
        <v/>
      </c>
      <c r="AV16" t="str">
        <f>+IF(C16="","",IF(' Matrice Tarifaire NON AL'!BL19="","",' Matrice Tarifaire NON AL'!$BL$6))</f>
        <v/>
      </c>
      <c r="AW16" t="str">
        <f>+IF(C16="","",IF(' Matrice Tarifaire NON AL'!BL19="","",TEXT(' Matrice Tarifaire NON AL'!BL19,"0,0000")))</f>
        <v/>
      </c>
      <c r="AX16" t="str">
        <f>+IF(C16="","",IF(' Matrice Tarifaire NON AL'!BM19="","",' Matrice Tarifaire NON AL'!$BM$6))</f>
        <v/>
      </c>
      <c r="AY16" t="str">
        <f>+IF(C16="","",IF(' Matrice Tarifaire NON AL'!BM19="","",TEXT(' Matrice Tarifaire NON AL'!BM19,"0,0000")))</f>
        <v/>
      </c>
      <c r="AZ16" t="str">
        <f>+IF(C16="","",IF(' Matrice Tarifaire NON AL'!BN19="","","Taxe DEEE"))</f>
        <v/>
      </c>
      <c r="BA16" t="str">
        <f>+IF(C16="","",IF(' Matrice Tarifaire NON AL'!BN19="","",TEXT(' Matrice Tarifaire NON AL'!BN19,"0,0000")))</f>
        <v/>
      </c>
      <c r="BD16" t="str">
        <f>+IF($C16="","",IF(' Matrice Tarifaire NON AL'!BR19="","",TEXT(' Matrice Tarifaire NON AL'!BR19,"0,000")))</f>
        <v/>
      </c>
      <c r="BE16" t="str">
        <f>+IF($C16="","",IF(' Matrice Tarifaire NON AL'!BS19="","",VALUE(TEXT(' Matrice Tarifaire NON AL'!BS19,"0,00"))))</f>
        <v/>
      </c>
      <c r="BF16" t="str">
        <f>+IF($C16="","",IF(' Matrice Tarifaire NON AL'!BY19="","",' Matrice Tarifaire NON AL'!BY19))</f>
        <v/>
      </c>
      <c r="BG16" t="str">
        <f>+IF(C16="","",IF(' Matrice Tarifaire NON AL'!AK19="Composant de Box","999",IF(' Matrice Tarifaire NON AL'!AP19&lt;&gt;"",' Matrice Tarifaire NON AL'!AP19,IF(' Matrice Tarifaire NON AL'!AO19&lt;&gt;"",' Matrice Tarifaire NON AL'!AO19,' Matrice Tarifaire NON AL'!AN19))))</f>
        <v/>
      </c>
    </row>
    <row r="17" spans="1:59" x14ac:dyDescent="0.25">
      <c r="A17" t="str">
        <f>+IF($C17="","",IF(' Matrice Tarifaire NON AL'!N20="","",IF(' Matrice Tarifaire NON AL'!N20=0,"GTIN A 0 - Ne doit pas être mis dans PRE REF",TEXT(' Matrice Tarifaire NON AL'!N20,"00000000000000"))))</f>
        <v/>
      </c>
      <c r="B17" t="str">
        <f>+IF(C17="","",IF(L17=172,4,VLOOKUP(' Matrice Tarifaire NON AL'!AK20,Feuil3!$A$4:$B$14,2,0)))</f>
        <v/>
      </c>
      <c r="C17" t="str">
        <f>+IF(' Matrice Tarifaire NON AL'!O20="","",SUBSTITUTE(' Matrice Tarifaire NON AL'!O20,"CHAR (10)"," "))</f>
        <v/>
      </c>
      <c r="D17" t="str">
        <f>+IF($C17="","",SUBSTITUTE(' Matrice Tarifaire NON AL'!P20,"CHAR (13)"," "))</f>
        <v/>
      </c>
      <c r="E17" t="str">
        <f t="shared" si="1"/>
        <v/>
      </c>
      <c r="F17" t="str">
        <f>+IF($C17="","",IF(' Matrice Tarifaire NON AL'!AX20="","Non",' Matrice Tarifaire NON AL'!AX20))</f>
        <v/>
      </c>
      <c r="G17" t="str">
        <f>+IF($C17="","",IF(' Matrice Tarifaire NON AL'!Q20="DOMEDIA","MDD",IF(' Matrice Tarifaire NON AL'!Q20="APTA","MDD",IF(' Matrice Tarifaire NON AL'!Q20="TOP BUDGET","Premier Prix","MN"))))</f>
        <v/>
      </c>
      <c r="H17" t="str">
        <f>+IF($C17="","",' Matrice Tarifaire NON AL'!Q20)</f>
        <v/>
      </c>
      <c r="K17" t="str">
        <f>+IF($C17="","",' Matrice Tarifaire NON AL'!X20)</f>
        <v/>
      </c>
      <c r="L17" t="str">
        <f>+IF($C17="","",' Matrice Tarifaire NON AL'!X20)</f>
        <v/>
      </c>
      <c r="M17" t="str">
        <f>+IF($C17="","",' Matrice Tarifaire NON AL'!Y20)</f>
        <v/>
      </c>
      <c r="N17" t="str">
        <f>+IF($C17="","",' Matrice Tarifaire NON AL'!Z20)</f>
        <v/>
      </c>
      <c r="P17" t="str">
        <f>+IF(C17="","",IF(' Matrice Tarifaire NON AL'!X20&lt;&gt;168,"Non",""))</f>
        <v/>
      </c>
      <c r="Q17" t="str">
        <f>+IF($C17="","",' Matrice Tarifaire NON AL'!T20)</f>
        <v/>
      </c>
      <c r="R17" t="str">
        <f>+IF($C17="","",IF(' Matrice Tarifaire NON AL'!R20="","",' Matrice Tarifaire NON AL'!R20))</f>
        <v/>
      </c>
      <c r="S17" t="str">
        <f>+IF($C17="","",LEFT(' Matrice Tarifaire NON AL'!W20,1))</f>
        <v/>
      </c>
      <c r="T17" t="str">
        <f>+IF($C17="","",LEFT(' Matrice Tarifaire NON AL'!AY20,3))</f>
        <v/>
      </c>
      <c r="U17" t="str">
        <f t="shared" si="2"/>
        <v/>
      </c>
      <c r="V17" t="str">
        <f>+IF(C17="","",IF(VLOOKUP(' Matrice Tarifaire NON AL'!AK20,Feuil3!A:F,6,0)="Box",IF(' Matrice Tarifaire NON AL'!AL20="Mono-Référence","Homogène",IF(' Matrice Tarifaire NON AL'!AL20="Multi-Références","Panaché","")),IF(' Matrice Tarifaire NON AL'!AK20="A la Pièce","Composant sans Colisage",IF(' Matrice Tarifaire NON AL'!AK20="Composant de Box","Composant sans Colisage","Homogène"))))</f>
        <v/>
      </c>
      <c r="W17" t="str">
        <f>+IF($V17="","",VLOOKUP(' Matrice Tarifaire NON AL'!AK20,Feuil3!$A$4:$E$14,5,0))</f>
        <v/>
      </c>
      <c r="Y17" t="str">
        <f>+IF($V17="","",IF(VLOOKUP(' Matrice Tarifaire NON AL'!$AK20,Feuil3!$A$4:$D$14,4,0)="Palette",' Matrice Tarifaire NON AL'!AN20,""))</f>
        <v/>
      </c>
      <c r="AA17" t="str">
        <f>+IF($V17="","",IF(VLOOKUP(' Matrice Tarifaire NON AL'!$AK20,Feuil3!$A$4:$D$14,4,0)="Colis",' Matrice Tarifaire NON AL'!AN20,""))</f>
        <v/>
      </c>
      <c r="AC17" t="str">
        <f>+IF(V17="","",IF(VLOOKUP(' Matrice Tarifaire NON AL'!AK20,Feuil3!$A$4:$D$14,4,0)="Colis",IF(' Matrice Tarifaire NON AL'!AO20&gt;0,' Matrice Tarifaire NON AL'!AO20,""),""))</f>
        <v/>
      </c>
      <c r="AD17" t="str">
        <f t="shared" si="3"/>
        <v/>
      </c>
      <c r="AE17" t="str">
        <f>+IF(C17="","",' Matrice Tarifaire NON AL'!C20)</f>
        <v/>
      </c>
      <c r="AF17" t="str">
        <f>+IF(C17="","",' Matrice Tarifaire NON AL'!AQ20)</f>
        <v/>
      </c>
      <c r="AH17" t="str">
        <f>+IF(E17="","",' Matrice Tarifaire NON AL'!$U20)</f>
        <v/>
      </c>
      <c r="AI17" t="str">
        <f>+IF(F17="","",IF(' Matrice Tarifaire NON AL'!$V20="","",' Matrice Tarifaire NON AL'!$V20))</f>
        <v/>
      </c>
      <c r="AJ17" t="str">
        <f>+IF($C17="","",IF(' Matrice Tarifaire NON AL'!AZ20="","",' Matrice Tarifaire NON AL'!AZ20))</f>
        <v/>
      </c>
      <c r="AK17" t="str">
        <f>+IF($C17="","",IF(' Matrice Tarifaire NON AL'!BA20="","",' Matrice Tarifaire NON AL'!BA20))</f>
        <v/>
      </c>
      <c r="AL17" t="str">
        <f>+IF($C17="","",IF(' Matrice Tarifaire NON AL'!BB20="","",TEXT(' Matrice Tarifaire NON AL'!BB20,"0,0000")))</f>
        <v/>
      </c>
      <c r="AO17" t="str">
        <f>+IF($C17="","",IF(' Matrice Tarifaire NON AL'!BF20="","",TEXT(' Matrice Tarifaire NON AL'!BF20,"0,0000")))</f>
        <v/>
      </c>
      <c r="AP17" t="str">
        <f>+IF($C17="","",IF(' Matrice Tarifaire NON AL'!BG20="","",TEXT(' Matrice Tarifaire NON AL'!BG20,"0,0000")))</f>
        <v/>
      </c>
      <c r="AQ17" t="str">
        <f>+IF($C17="","",IF(' Matrice Tarifaire NON AL'!BH20="","",TEXT(' Matrice Tarifaire NON AL'!BH20,"0,0000")))</f>
        <v/>
      </c>
      <c r="AR17" t="str">
        <f>+IF($C17="","",IF(' Matrice Tarifaire NON AL'!BI20="","",TEXT(' Matrice Tarifaire NON AL'!BI20,"0,0000")))</f>
        <v/>
      </c>
      <c r="AS17" t="str">
        <f>+IF(C17="","",IF(' Matrice Tarifaire NON AL'!BJ20="","0",IF(' Matrice Tarifaire NON AL'!BJ20="","",' Matrice Tarifaire NON AL'!BJ20)))</f>
        <v/>
      </c>
      <c r="AT17" t="str">
        <f>+IF(C17="","",IF(' Matrice Tarifaire NON AL'!BK20="","",' Matrice Tarifaire NON AL'!$BK$6))</f>
        <v/>
      </c>
      <c r="AU17" t="str">
        <f>+IF(C17="","",IF(' Matrice Tarifaire NON AL'!BK20="","",TEXT(' Matrice Tarifaire NON AL'!BK20,"0,0000")))</f>
        <v/>
      </c>
      <c r="AV17" t="str">
        <f>+IF(C17="","",IF(' Matrice Tarifaire NON AL'!BL20="","",' Matrice Tarifaire NON AL'!$BL$6))</f>
        <v/>
      </c>
      <c r="AW17" t="str">
        <f>+IF(C17="","",IF(' Matrice Tarifaire NON AL'!BL20="","",TEXT(' Matrice Tarifaire NON AL'!BL20,"0,0000")))</f>
        <v/>
      </c>
      <c r="AX17" t="str">
        <f>+IF(C17="","",IF(' Matrice Tarifaire NON AL'!BM20="","",' Matrice Tarifaire NON AL'!$BM$6))</f>
        <v/>
      </c>
      <c r="AY17" t="str">
        <f>+IF(C17="","",IF(' Matrice Tarifaire NON AL'!BM20="","",TEXT(' Matrice Tarifaire NON AL'!BM20,"0,0000")))</f>
        <v/>
      </c>
      <c r="AZ17" t="str">
        <f>+IF(C17="","",IF(' Matrice Tarifaire NON AL'!BN20="","","Taxe DEEE"))</f>
        <v/>
      </c>
      <c r="BA17" t="str">
        <f>+IF(C17="","",IF(' Matrice Tarifaire NON AL'!BN20="","",TEXT(' Matrice Tarifaire NON AL'!BN20,"0,0000")))</f>
        <v/>
      </c>
      <c r="BD17" t="str">
        <f>+IF($C17="","",IF(' Matrice Tarifaire NON AL'!BR20="","",TEXT(' Matrice Tarifaire NON AL'!BR20,"0,000")))</f>
        <v/>
      </c>
      <c r="BE17" t="str">
        <f>+IF($C17="","",IF(' Matrice Tarifaire NON AL'!BS20="","",VALUE(TEXT(' Matrice Tarifaire NON AL'!BS20,"0,00"))))</f>
        <v/>
      </c>
      <c r="BF17" t="str">
        <f>+IF($C17="","",IF(' Matrice Tarifaire NON AL'!BY20="","",' Matrice Tarifaire NON AL'!BY20))</f>
        <v/>
      </c>
      <c r="BG17" t="str">
        <f>+IF(C17="","",IF(' Matrice Tarifaire NON AL'!AK20="Composant de Box","999",IF(' Matrice Tarifaire NON AL'!AP20&lt;&gt;"",' Matrice Tarifaire NON AL'!AP20,IF(' Matrice Tarifaire NON AL'!AO20&lt;&gt;"",' Matrice Tarifaire NON AL'!AO20,' Matrice Tarifaire NON AL'!AN20))))</f>
        <v/>
      </c>
    </row>
    <row r="18" spans="1:59" x14ac:dyDescent="0.25">
      <c r="A18" t="str">
        <f>+IF($C18="","",IF(' Matrice Tarifaire NON AL'!N21="","",IF(' Matrice Tarifaire NON AL'!N21=0,"GTIN A 0 - Ne doit pas être mis dans PRE REF",TEXT(' Matrice Tarifaire NON AL'!N21,"00000000000000"))))</f>
        <v/>
      </c>
      <c r="B18" t="str">
        <f>+IF(C18="","",IF(L18=172,4,VLOOKUP(' Matrice Tarifaire NON AL'!AK21,Feuil3!$A$4:$B$14,2,0)))</f>
        <v/>
      </c>
      <c r="C18" t="str">
        <f>+IF(' Matrice Tarifaire NON AL'!O21="","",SUBSTITUTE(' Matrice Tarifaire NON AL'!O21,"CHAR (10)"," "))</f>
        <v/>
      </c>
      <c r="D18" t="str">
        <f>+IF($C18="","",SUBSTITUTE(' Matrice Tarifaire NON AL'!P21,"CHAR (13)"," "))</f>
        <v/>
      </c>
      <c r="E18" t="str">
        <f t="shared" si="1"/>
        <v/>
      </c>
      <c r="F18" t="str">
        <f>+IF($C18="","",IF(' Matrice Tarifaire NON AL'!AX21="","Non",' Matrice Tarifaire NON AL'!AX21))</f>
        <v/>
      </c>
      <c r="G18" t="str">
        <f>+IF($C18="","",IF(' Matrice Tarifaire NON AL'!Q21="DOMEDIA","MDD",IF(' Matrice Tarifaire NON AL'!Q21="APTA","MDD",IF(' Matrice Tarifaire NON AL'!Q21="TOP BUDGET","Premier Prix","MN"))))</f>
        <v/>
      </c>
      <c r="H18" t="str">
        <f>+IF($C18="","",' Matrice Tarifaire NON AL'!Q21)</f>
        <v/>
      </c>
      <c r="K18" t="str">
        <f>+IF($C18="","",' Matrice Tarifaire NON AL'!X21)</f>
        <v/>
      </c>
      <c r="L18" t="str">
        <f>+IF($C18="","",' Matrice Tarifaire NON AL'!X21)</f>
        <v/>
      </c>
      <c r="M18" t="str">
        <f>+IF($C18="","",' Matrice Tarifaire NON AL'!Y21)</f>
        <v/>
      </c>
      <c r="N18" t="str">
        <f>+IF($C18="","",' Matrice Tarifaire NON AL'!Z21)</f>
        <v/>
      </c>
      <c r="P18" t="str">
        <f>+IF(C18="","",IF(' Matrice Tarifaire NON AL'!X21&lt;&gt;168,"Non",""))</f>
        <v/>
      </c>
      <c r="Q18" t="str">
        <f>+IF($C18="","",' Matrice Tarifaire NON AL'!T21)</f>
        <v/>
      </c>
      <c r="R18" t="str">
        <f>+IF($C18="","",IF(' Matrice Tarifaire NON AL'!R21="","",' Matrice Tarifaire NON AL'!R21))</f>
        <v/>
      </c>
      <c r="S18" t="str">
        <f>+IF($C18="","",LEFT(' Matrice Tarifaire NON AL'!W21,1))</f>
        <v/>
      </c>
      <c r="T18" t="str">
        <f>+IF($C18="","",LEFT(' Matrice Tarifaire NON AL'!AY21,3))</f>
        <v/>
      </c>
      <c r="U18" t="str">
        <f t="shared" si="2"/>
        <v/>
      </c>
      <c r="V18" t="str">
        <f>+IF(C18="","",IF(VLOOKUP(' Matrice Tarifaire NON AL'!AK21,Feuil3!A:F,6,0)="Box",IF(' Matrice Tarifaire NON AL'!AL21="Mono-Référence","Homogène",IF(' Matrice Tarifaire NON AL'!AL21="Multi-Références","Panaché","")),IF(' Matrice Tarifaire NON AL'!AK21="A la Pièce","Composant sans Colisage",IF(' Matrice Tarifaire NON AL'!AK21="Composant de Box","Composant sans Colisage","Homogène"))))</f>
        <v/>
      </c>
      <c r="W18" t="str">
        <f>+IF($V18="","",VLOOKUP(' Matrice Tarifaire NON AL'!AK21,Feuil3!$A$4:$E$14,5,0))</f>
        <v/>
      </c>
      <c r="Y18" t="str">
        <f>+IF($V18="","",IF(VLOOKUP(' Matrice Tarifaire NON AL'!$AK21,Feuil3!$A$4:$D$14,4,0)="Palette",' Matrice Tarifaire NON AL'!AN21,""))</f>
        <v/>
      </c>
      <c r="AA18" t="str">
        <f>+IF($V18="","",IF(VLOOKUP(' Matrice Tarifaire NON AL'!$AK21,Feuil3!$A$4:$D$14,4,0)="Colis",' Matrice Tarifaire NON AL'!AN21,""))</f>
        <v/>
      </c>
      <c r="AC18" t="str">
        <f>+IF(V18="","",IF(VLOOKUP(' Matrice Tarifaire NON AL'!AK21,Feuil3!$A$4:$D$14,4,0)="Colis",IF(' Matrice Tarifaire NON AL'!AO21&gt;0,' Matrice Tarifaire NON AL'!AO21,""),""))</f>
        <v/>
      </c>
      <c r="AD18" t="str">
        <f t="shared" si="3"/>
        <v/>
      </c>
      <c r="AE18" t="str">
        <f>+IF(C18="","",' Matrice Tarifaire NON AL'!C21)</f>
        <v/>
      </c>
      <c r="AF18" t="str">
        <f>+IF(C18="","",' Matrice Tarifaire NON AL'!AQ21)</f>
        <v/>
      </c>
      <c r="AH18" t="str">
        <f>+IF(E18="","",' Matrice Tarifaire NON AL'!$U21)</f>
        <v/>
      </c>
      <c r="AI18" t="str">
        <f>+IF(F18="","",IF(' Matrice Tarifaire NON AL'!$V21="","",' Matrice Tarifaire NON AL'!$V21))</f>
        <v/>
      </c>
      <c r="AJ18" t="str">
        <f>+IF($C18="","",IF(' Matrice Tarifaire NON AL'!AZ21="","",' Matrice Tarifaire NON AL'!AZ21))</f>
        <v/>
      </c>
      <c r="AK18" t="str">
        <f>+IF($C18="","",IF(' Matrice Tarifaire NON AL'!BA21="","",' Matrice Tarifaire NON AL'!BA21))</f>
        <v/>
      </c>
      <c r="AL18" t="str">
        <f>+IF($C18="","",IF(' Matrice Tarifaire NON AL'!BB21="","",TEXT(' Matrice Tarifaire NON AL'!BB21,"0,0000")))</f>
        <v/>
      </c>
      <c r="AO18" t="str">
        <f>+IF($C18="","",IF(' Matrice Tarifaire NON AL'!BF21="","",TEXT(' Matrice Tarifaire NON AL'!BF21,"0,0000")))</f>
        <v/>
      </c>
      <c r="AP18" t="str">
        <f>+IF($C18="","",IF(' Matrice Tarifaire NON AL'!BG21="","",TEXT(' Matrice Tarifaire NON AL'!BG21,"0,0000")))</f>
        <v/>
      </c>
      <c r="AQ18" t="str">
        <f>+IF($C18="","",IF(' Matrice Tarifaire NON AL'!BH21="","",TEXT(' Matrice Tarifaire NON AL'!BH21,"0,0000")))</f>
        <v/>
      </c>
      <c r="AR18" t="str">
        <f>+IF($C18="","",IF(' Matrice Tarifaire NON AL'!BI21="","",TEXT(' Matrice Tarifaire NON AL'!BI21,"0,0000")))</f>
        <v/>
      </c>
      <c r="AS18" t="str">
        <f>+IF(C18="","",IF(' Matrice Tarifaire NON AL'!BJ21="","0",IF(' Matrice Tarifaire NON AL'!BJ21="","",' Matrice Tarifaire NON AL'!BJ21)))</f>
        <v/>
      </c>
      <c r="AT18" t="str">
        <f>+IF(C18="","",IF(' Matrice Tarifaire NON AL'!BK21="","",' Matrice Tarifaire NON AL'!$BK$6))</f>
        <v/>
      </c>
      <c r="AU18" t="str">
        <f>+IF(C18="","",IF(' Matrice Tarifaire NON AL'!BK21="","",TEXT(' Matrice Tarifaire NON AL'!BK21,"0,0000")))</f>
        <v/>
      </c>
      <c r="AV18" t="str">
        <f>+IF(C18="","",IF(' Matrice Tarifaire NON AL'!BL21="","",' Matrice Tarifaire NON AL'!$BL$6))</f>
        <v/>
      </c>
      <c r="AW18" t="str">
        <f>+IF(C18="","",IF(' Matrice Tarifaire NON AL'!BL21="","",TEXT(' Matrice Tarifaire NON AL'!BL21,"0,0000")))</f>
        <v/>
      </c>
      <c r="AX18" t="str">
        <f>+IF(C18="","",IF(' Matrice Tarifaire NON AL'!BM21="","",' Matrice Tarifaire NON AL'!$BM$6))</f>
        <v/>
      </c>
      <c r="AY18" t="str">
        <f>+IF(C18="","",IF(' Matrice Tarifaire NON AL'!BM21="","",TEXT(' Matrice Tarifaire NON AL'!BM21,"0,0000")))</f>
        <v/>
      </c>
      <c r="AZ18" t="str">
        <f>+IF(C18="","",IF(' Matrice Tarifaire NON AL'!BN21="","","Taxe DEEE"))</f>
        <v/>
      </c>
      <c r="BA18" t="str">
        <f>+IF(C18="","",IF(' Matrice Tarifaire NON AL'!BN21="","",TEXT(' Matrice Tarifaire NON AL'!BN21,"0,0000")))</f>
        <v/>
      </c>
      <c r="BD18" t="str">
        <f>+IF($C18="","",IF(' Matrice Tarifaire NON AL'!BR21="","",TEXT(' Matrice Tarifaire NON AL'!BR21,"0,000")))</f>
        <v/>
      </c>
      <c r="BE18" t="str">
        <f>+IF($C18="","",IF(' Matrice Tarifaire NON AL'!BS21="","",VALUE(TEXT(' Matrice Tarifaire NON AL'!BS21,"0,00"))))</f>
        <v/>
      </c>
      <c r="BF18" t="str">
        <f>+IF($C18="","",IF(' Matrice Tarifaire NON AL'!BY21="","",' Matrice Tarifaire NON AL'!BY21))</f>
        <v/>
      </c>
      <c r="BG18" t="str">
        <f>+IF(C18="","",IF(' Matrice Tarifaire NON AL'!AK21="Composant de Box","999",IF(' Matrice Tarifaire NON AL'!AP21&lt;&gt;"",' Matrice Tarifaire NON AL'!AP21,IF(' Matrice Tarifaire NON AL'!AO21&lt;&gt;"",' Matrice Tarifaire NON AL'!AO21,' Matrice Tarifaire NON AL'!AN21))))</f>
        <v/>
      </c>
    </row>
    <row r="19" spans="1:59" x14ac:dyDescent="0.25">
      <c r="A19" t="str">
        <f>+IF($C19="","",IF(' Matrice Tarifaire NON AL'!N22="","",IF(' Matrice Tarifaire NON AL'!N22=0,"GTIN A 0 - Ne doit pas être mis dans PRE REF",TEXT(' Matrice Tarifaire NON AL'!N22,"00000000000000"))))</f>
        <v/>
      </c>
      <c r="B19" t="str">
        <f>+IF(C19="","",IF(L19=172,4,VLOOKUP(' Matrice Tarifaire NON AL'!AK22,Feuil3!$A$4:$B$14,2,0)))</f>
        <v/>
      </c>
      <c r="C19" t="str">
        <f>+IF(' Matrice Tarifaire NON AL'!O22="","",SUBSTITUTE(' Matrice Tarifaire NON AL'!O22,"CHAR (10)"," "))</f>
        <v/>
      </c>
      <c r="D19" t="str">
        <f>+IF($C19="","",SUBSTITUTE(' Matrice Tarifaire NON AL'!P22,"CHAR (13)"," "))</f>
        <v/>
      </c>
      <c r="E19" t="str">
        <f t="shared" si="1"/>
        <v/>
      </c>
      <c r="F19" t="str">
        <f>+IF($C19="","",IF(' Matrice Tarifaire NON AL'!AX22="","Non",' Matrice Tarifaire NON AL'!AX22))</f>
        <v/>
      </c>
      <c r="G19" t="str">
        <f>+IF($C19="","",IF(' Matrice Tarifaire NON AL'!Q22="DOMEDIA","MDD",IF(' Matrice Tarifaire NON AL'!Q22="APTA","MDD",IF(' Matrice Tarifaire NON AL'!Q22="TOP BUDGET","Premier Prix","MN"))))</f>
        <v/>
      </c>
      <c r="H19" t="str">
        <f>+IF($C19="","",' Matrice Tarifaire NON AL'!Q22)</f>
        <v/>
      </c>
      <c r="K19" t="str">
        <f>+IF($C19="","",' Matrice Tarifaire NON AL'!X22)</f>
        <v/>
      </c>
      <c r="L19" t="str">
        <f>+IF($C19="","",' Matrice Tarifaire NON AL'!X22)</f>
        <v/>
      </c>
      <c r="M19" t="str">
        <f>+IF($C19="","",' Matrice Tarifaire NON AL'!Y22)</f>
        <v/>
      </c>
      <c r="N19" t="str">
        <f>+IF($C19="","",' Matrice Tarifaire NON AL'!Z22)</f>
        <v/>
      </c>
      <c r="P19" t="str">
        <f>+IF(C19="","",IF(' Matrice Tarifaire NON AL'!X22&lt;&gt;168,"Non",""))</f>
        <v/>
      </c>
      <c r="Q19" t="str">
        <f>+IF($C19="","",' Matrice Tarifaire NON AL'!T22)</f>
        <v/>
      </c>
      <c r="R19" t="str">
        <f>+IF($C19="","",IF(' Matrice Tarifaire NON AL'!R22="","",' Matrice Tarifaire NON AL'!R22))</f>
        <v/>
      </c>
      <c r="S19" t="str">
        <f>+IF($C19="","",LEFT(' Matrice Tarifaire NON AL'!W22,1))</f>
        <v/>
      </c>
      <c r="T19" t="str">
        <f>+IF($C19="","",LEFT(' Matrice Tarifaire NON AL'!AY22,3))</f>
        <v/>
      </c>
      <c r="U19" t="str">
        <f t="shared" si="2"/>
        <v/>
      </c>
      <c r="V19" t="str">
        <f>+IF(C19="","",IF(VLOOKUP(' Matrice Tarifaire NON AL'!AK22,Feuil3!A:F,6,0)="Box",IF(' Matrice Tarifaire NON AL'!AL22="Mono-Référence","Homogène",IF(' Matrice Tarifaire NON AL'!AL22="Multi-Références","Panaché","")),IF(' Matrice Tarifaire NON AL'!AK22="A la Pièce","Composant sans Colisage",IF(' Matrice Tarifaire NON AL'!AK22="Composant de Box","Composant sans Colisage","Homogène"))))</f>
        <v/>
      </c>
      <c r="W19" t="str">
        <f>+IF($V19="","",VLOOKUP(' Matrice Tarifaire NON AL'!AK22,Feuil3!$A$4:$E$14,5,0))</f>
        <v/>
      </c>
      <c r="Y19" t="str">
        <f>+IF($V19="","",IF(VLOOKUP(' Matrice Tarifaire NON AL'!$AK22,Feuil3!$A$4:$D$14,4,0)="Palette",' Matrice Tarifaire NON AL'!AN22,""))</f>
        <v/>
      </c>
      <c r="AA19" t="str">
        <f>+IF($V19="","",IF(VLOOKUP(' Matrice Tarifaire NON AL'!$AK22,Feuil3!$A$4:$D$14,4,0)="Colis",' Matrice Tarifaire NON AL'!AN22,""))</f>
        <v/>
      </c>
      <c r="AC19" t="str">
        <f>+IF(V19="","",IF(VLOOKUP(' Matrice Tarifaire NON AL'!AK22,Feuil3!$A$4:$D$14,4,0)="Colis",IF(' Matrice Tarifaire NON AL'!AO22&gt;0,' Matrice Tarifaire NON AL'!AO22,""),""))</f>
        <v/>
      </c>
      <c r="AD19" t="str">
        <f t="shared" si="3"/>
        <v/>
      </c>
      <c r="AE19" t="str">
        <f>+IF(C19="","",' Matrice Tarifaire NON AL'!C22)</f>
        <v/>
      </c>
      <c r="AF19" t="str">
        <f>+IF(C19="","",' Matrice Tarifaire NON AL'!AQ22)</f>
        <v/>
      </c>
      <c r="AH19" t="str">
        <f>+IF(E19="","",' Matrice Tarifaire NON AL'!$U22)</f>
        <v/>
      </c>
      <c r="AI19" t="str">
        <f>+IF(F19="","",IF(' Matrice Tarifaire NON AL'!$V22="","",' Matrice Tarifaire NON AL'!$V22))</f>
        <v/>
      </c>
      <c r="AJ19" t="str">
        <f>+IF($C19="","",IF(' Matrice Tarifaire NON AL'!AZ22="","",' Matrice Tarifaire NON AL'!AZ22))</f>
        <v/>
      </c>
      <c r="AK19" t="str">
        <f>+IF($C19="","",IF(' Matrice Tarifaire NON AL'!BA22="","",' Matrice Tarifaire NON AL'!BA22))</f>
        <v/>
      </c>
      <c r="AL19" t="str">
        <f>+IF($C19="","",IF(' Matrice Tarifaire NON AL'!BB22="","",TEXT(' Matrice Tarifaire NON AL'!BB22,"0,0000")))</f>
        <v/>
      </c>
      <c r="AO19" t="str">
        <f>+IF($C19="","",IF(' Matrice Tarifaire NON AL'!BF22="","",TEXT(' Matrice Tarifaire NON AL'!BF22,"0,0000")))</f>
        <v/>
      </c>
      <c r="AP19" t="str">
        <f>+IF($C19="","",IF(' Matrice Tarifaire NON AL'!BG22="","",TEXT(' Matrice Tarifaire NON AL'!BG22,"0,0000")))</f>
        <v/>
      </c>
      <c r="AQ19" t="str">
        <f>+IF($C19="","",IF(' Matrice Tarifaire NON AL'!BH22="","",TEXT(' Matrice Tarifaire NON AL'!BH22,"0,0000")))</f>
        <v/>
      </c>
      <c r="AR19" t="str">
        <f>+IF($C19="","",IF(' Matrice Tarifaire NON AL'!BI22="","",TEXT(' Matrice Tarifaire NON AL'!BI22,"0,0000")))</f>
        <v/>
      </c>
      <c r="AS19" t="str">
        <f>+IF(C19="","",IF(' Matrice Tarifaire NON AL'!BJ22="","0",IF(' Matrice Tarifaire NON AL'!BJ22="","",' Matrice Tarifaire NON AL'!BJ22)))</f>
        <v/>
      </c>
      <c r="AT19" t="str">
        <f>+IF(C19="","",IF(' Matrice Tarifaire NON AL'!BK22="","",' Matrice Tarifaire NON AL'!$BK$6))</f>
        <v/>
      </c>
      <c r="AU19" t="str">
        <f>+IF(C19="","",IF(' Matrice Tarifaire NON AL'!BK22="","",TEXT(' Matrice Tarifaire NON AL'!BK22,"0,0000")))</f>
        <v/>
      </c>
      <c r="AV19" t="str">
        <f>+IF(C19="","",IF(' Matrice Tarifaire NON AL'!BL22="","",' Matrice Tarifaire NON AL'!$BL$6))</f>
        <v/>
      </c>
      <c r="AW19" t="str">
        <f>+IF(C19="","",IF(' Matrice Tarifaire NON AL'!BL22="","",TEXT(' Matrice Tarifaire NON AL'!BL22,"0,0000")))</f>
        <v/>
      </c>
      <c r="AX19" t="str">
        <f>+IF(C19="","",IF(' Matrice Tarifaire NON AL'!BM22="","",' Matrice Tarifaire NON AL'!$BM$6))</f>
        <v/>
      </c>
      <c r="AY19" t="str">
        <f>+IF(C19="","",IF(' Matrice Tarifaire NON AL'!BM22="","",TEXT(' Matrice Tarifaire NON AL'!BM22,"0,0000")))</f>
        <v/>
      </c>
      <c r="AZ19" t="str">
        <f>+IF(C19="","",IF(' Matrice Tarifaire NON AL'!BN22="","","Taxe DEEE"))</f>
        <v/>
      </c>
      <c r="BA19" t="str">
        <f>+IF(C19="","",IF(' Matrice Tarifaire NON AL'!BN22="","",TEXT(' Matrice Tarifaire NON AL'!BN22,"0,0000")))</f>
        <v/>
      </c>
      <c r="BD19" t="str">
        <f>+IF($C19="","",IF(' Matrice Tarifaire NON AL'!BR22="","",TEXT(' Matrice Tarifaire NON AL'!BR22,"0,000")))</f>
        <v/>
      </c>
      <c r="BE19" t="str">
        <f>+IF($C19="","",IF(' Matrice Tarifaire NON AL'!BS22="","",VALUE(TEXT(' Matrice Tarifaire NON AL'!BS22,"0,00"))))</f>
        <v/>
      </c>
      <c r="BF19" t="str">
        <f>+IF($C19="","",IF(' Matrice Tarifaire NON AL'!BY22="","",' Matrice Tarifaire NON AL'!BY22))</f>
        <v/>
      </c>
      <c r="BG19" t="str">
        <f>+IF(C19="","",IF(' Matrice Tarifaire NON AL'!AK22="Composant de Box","999",IF(' Matrice Tarifaire NON AL'!AP22&lt;&gt;"",' Matrice Tarifaire NON AL'!AP22,IF(' Matrice Tarifaire NON AL'!AO22&lt;&gt;"",' Matrice Tarifaire NON AL'!AO22,' Matrice Tarifaire NON AL'!AN22))))</f>
        <v/>
      </c>
    </row>
    <row r="20" spans="1:59" x14ac:dyDescent="0.25">
      <c r="A20" t="str">
        <f>+IF($C20="","",IF(' Matrice Tarifaire NON AL'!N23="","",IF(' Matrice Tarifaire NON AL'!N23=0,"GTIN A 0 - Ne doit pas être mis dans PRE REF",TEXT(' Matrice Tarifaire NON AL'!N23,"00000000000000"))))</f>
        <v/>
      </c>
      <c r="B20" t="str">
        <f>+IF(C20="","",IF(L20=172,4,VLOOKUP(' Matrice Tarifaire NON AL'!AK23,Feuil3!$A$4:$B$14,2,0)))</f>
        <v/>
      </c>
      <c r="C20" t="str">
        <f>+IF(' Matrice Tarifaire NON AL'!O23="","",SUBSTITUTE(' Matrice Tarifaire NON AL'!O23,"CHAR (10)"," "))</f>
        <v/>
      </c>
      <c r="D20" t="str">
        <f>+IF($C20="","",SUBSTITUTE(' Matrice Tarifaire NON AL'!P23,"CHAR (13)"," "))</f>
        <v/>
      </c>
      <c r="E20" t="str">
        <f t="shared" si="1"/>
        <v/>
      </c>
      <c r="F20" t="str">
        <f>+IF($C20="","",IF(' Matrice Tarifaire NON AL'!AX23="","Non",' Matrice Tarifaire NON AL'!AX23))</f>
        <v/>
      </c>
      <c r="G20" t="str">
        <f>+IF($C20="","",IF(' Matrice Tarifaire NON AL'!Q23="DOMEDIA","MDD",IF(' Matrice Tarifaire NON AL'!Q23="APTA","MDD",IF(' Matrice Tarifaire NON AL'!Q23="TOP BUDGET","Premier Prix","MN"))))</f>
        <v/>
      </c>
      <c r="H20" t="str">
        <f>+IF($C20="","",' Matrice Tarifaire NON AL'!Q23)</f>
        <v/>
      </c>
      <c r="K20" t="str">
        <f>+IF($C20="","",' Matrice Tarifaire NON AL'!X23)</f>
        <v/>
      </c>
      <c r="L20" t="str">
        <f>+IF($C20="","",' Matrice Tarifaire NON AL'!X23)</f>
        <v/>
      </c>
      <c r="M20" t="str">
        <f>+IF($C20="","",' Matrice Tarifaire NON AL'!Y23)</f>
        <v/>
      </c>
      <c r="N20" t="str">
        <f>+IF($C20="","",' Matrice Tarifaire NON AL'!Z23)</f>
        <v/>
      </c>
      <c r="P20" t="str">
        <f>+IF(C20="","",IF(' Matrice Tarifaire NON AL'!X23&lt;&gt;168,"Non",""))</f>
        <v/>
      </c>
      <c r="Q20" t="str">
        <f>+IF($C20="","",' Matrice Tarifaire NON AL'!T23)</f>
        <v/>
      </c>
      <c r="R20" t="str">
        <f>+IF($C20="","",IF(' Matrice Tarifaire NON AL'!R23="","",' Matrice Tarifaire NON AL'!R23))</f>
        <v/>
      </c>
      <c r="S20" t="str">
        <f>+IF($C20="","",LEFT(' Matrice Tarifaire NON AL'!W23,1))</f>
        <v/>
      </c>
      <c r="T20" t="str">
        <f>+IF($C20="","",LEFT(' Matrice Tarifaire NON AL'!AY23,3))</f>
        <v/>
      </c>
      <c r="U20" t="str">
        <f t="shared" si="2"/>
        <v/>
      </c>
      <c r="V20" t="str">
        <f>+IF(C20="","",IF(VLOOKUP(' Matrice Tarifaire NON AL'!AK23,Feuil3!A:F,6,0)="Box",IF(' Matrice Tarifaire NON AL'!AL23="Mono-Référence","Homogène",IF(' Matrice Tarifaire NON AL'!AL23="Multi-Références","Panaché","")),IF(' Matrice Tarifaire NON AL'!AK23="A la Pièce","Composant sans Colisage",IF(' Matrice Tarifaire NON AL'!AK23="Composant de Box","Composant sans Colisage","Homogène"))))</f>
        <v/>
      </c>
      <c r="W20" t="str">
        <f>+IF($V20="","",VLOOKUP(' Matrice Tarifaire NON AL'!AK23,Feuil3!$A$4:$E$14,5,0))</f>
        <v/>
      </c>
      <c r="Y20" t="str">
        <f>+IF($V20="","",IF(VLOOKUP(' Matrice Tarifaire NON AL'!$AK23,Feuil3!$A$4:$D$14,4,0)="Palette",' Matrice Tarifaire NON AL'!AN23,""))</f>
        <v/>
      </c>
      <c r="AA20" t="str">
        <f>+IF($V20="","",IF(VLOOKUP(' Matrice Tarifaire NON AL'!$AK23,Feuil3!$A$4:$D$14,4,0)="Colis",' Matrice Tarifaire NON AL'!AN23,""))</f>
        <v/>
      </c>
      <c r="AC20" t="str">
        <f>+IF(V20="","",IF(VLOOKUP(' Matrice Tarifaire NON AL'!AK23,Feuil3!$A$4:$D$14,4,0)="Colis",IF(' Matrice Tarifaire NON AL'!AO23&gt;0,' Matrice Tarifaire NON AL'!AO23,""),""))</f>
        <v/>
      </c>
      <c r="AD20" t="str">
        <f t="shared" si="3"/>
        <v/>
      </c>
      <c r="AE20" t="str">
        <f>+IF(C20="","",' Matrice Tarifaire NON AL'!C23)</f>
        <v/>
      </c>
      <c r="AF20" t="str">
        <f>+IF(C20="","",' Matrice Tarifaire NON AL'!AQ23)</f>
        <v/>
      </c>
      <c r="AH20" t="str">
        <f>+IF(E20="","",' Matrice Tarifaire NON AL'!$U23)</f>
        <v/>
      </c>
      <c r="AI20" t="str">
        <f>+IF(F20="","",IF(' Matrice Tarifaire NON AL'!$V23="","",' Matrice Tarifaire NON AL'!$V23))</f>
        <v/>
      </c>
      <c r="AJ20" t="str">
        <f>+IF($C20="","",IF(' Matrice Tarifaire NON AL'!AZ23="","",' Matrice Tarifaire NON AL'!AZ23))</f>
        <v/>
      </c>
      <c r="AK20" t="str">
        <f>+IF($C20="","",IF(' Matrice Tarifaire NON AL'!BA23="","",' Matrice Tarifaire NON AL'!BA23))</f>
        <v/>
      </c>
      <c r="AL20" t="str">
        <f>+IF($C20="","",IF(' Matrice Tarifaire NON AL'!BB23="","",TEXT(' Matrice Tarifaire NON AL'!BB23,"0,0000")))</f>
        <v/>
      </c>
      <c r="AO20" t="str">
        <f>+IF($C20="","",IF(' Matrice Tarifaire NON AL'!BF23="","",TEXT(' Matrice Tarifaire NON AL'!BF23,"0,0000")))</f>
        <v/>
      </c>
      <c r="AP20" t="str">
        <f>+IF($C20="","",IF(' Matrice Tarifaire NON AL'!BG23="","",TEXT(' Matrice Tarifaire NON AL'!BG23,"0,0000")))</f>
        <v/>
      </c>
      <c r="AQ20" t="str">
        <f>+IF($C20="","",IF(' Matrice Tarifaire NON AL'!BH23="","",TEXT(' Matrice Tarifaire NON AL'!BH23,"0,0000")))</f>
        <v/>
      </c>
      <c r="AR20" t="str">
        <f>+IF($C20="","",IF(' Matrice Tarifaire NON AL'!BI23="","",TEXT(' Matrice Tarifaire NON AL'!BI23,"0,0000")))</f>
        <v/>
      </c>
      <c r="AS20" t="str">
        <f>+IF(C20="","",IF(' Matrice Tarifaire NON AL'!BJ23="","0",IF(' Matrice Tarifaire NON AL'!BJ23="","",' Matrice Tarifaire NON AL'!BJ23)))</f>
        <v/>
      </c>
      <c r="AT20" t="str">
        <f>+IF(C20="","",IF(' Matrice Tarifaire NON AL'!BK23="","",' Matrice Tarifaire NON AL'!$BK$6))</f>
        <v/>
      </c>
      <c r="AU20" t="str">
        <f>+IF(C20="","",IF(' Matrice Tarifaire NON AL'!BK23="","",TEXT(' Matrice Tarifaire NON AL'!BK23,"0,0000")))</f>
        <v/>
      </c>
      <c r="AV20" t="str">
        <f>+IF(C20="","",IF(' Matrice Tarifaire NON AL'!BL23="","",' Matrice Tarifaire NON AL'!$BL$6))</f>
        <v/>
      </c>
      <c r="AW20" t="str">
        <f>+IF(C20="","",IF(' Matrice Tarifaire NON AL'!BL23="","",TEXT(' Matrice Tarifaire NON AL'!BL23,"0,0000")))</f>
        <v/>
      </c>
      <c r="AX20" t="str">
        <f>+IF(C20="","",IF(' Matrice Tarifaire NON AL'!BM23="","",' Matrice Tarifaire NON AL'!$BM$6))</f>
        <v/>
      </c>
      <c r="AY20" t="str">
        <f>+IF(C20="","",IF(' Matrice Tarifaire NON AL'!BM23="","",TEXT(' Matrice Tarifaire NON AL'!BM23,"0,0000")))</f>
        <v/>
      </c>
      <c r="AZ20" t="str">
        <f>+IF(C20="","",IF(' Matrice Tarifaire NON AL'!BN23="","","Taxe DEEE"))</f>
        <v/>
      </c>
      <c r="BA20" t="str">
        <f>+IF(C20="","",IF(' Matrice Tarifaire NON AL'!BN23="","",TEXT(' Matrice Tarifaire NON AL'!BN23,"0,0000")))</f>
        <v/>
      </c>
      <c r="BD20" t="str">
        <f>+IF($C20="","",IF(' Matrice Tarifaire NON AL'!BR23="","",TEXT(' Matrice Tarifaire NON AL'!BR23,"0,000")))</f>
        <v/>
      </c>
      <c r="BE20" t="str">
        <f>+IF($C20="","",IF(' Matrice Tarifaire NON AL'!BS23="","",VALUE(TEXT(' Matrice Tarifaire NON AL'!BS23,"0,00"))))</f>
        <v/>
      </c>
      <c r="BF20" t="str">
        <f>+IF($C20="","",IF(' Matrice Tarifaire NON AL'!BY23="","",' Matrice Tarifaire NON AL'!BY23))</f>
        <v/>
      </c>
      <c r="BG20" t="str">
        <f>+IF(C20="","",IF(' Matrice Tarifaire NON AL'!AK23="Composant de Box","999",IF(' Matrice Tarifaire NON AL'!AP23&lt;&gt;"",' Matrice Tarifaire NON AL'!AP23,IF(' Matrice Tarifaire NON AL'!AO23&lt;&gt;"",' Matrice Tarifaire NON AL'!AO23,' Matrice Tarifaire NON AL'!AN23))))</f>
        <v/>
      </c>
    </row>
    <row r="21" spans="1:59" x14ac:dyDescent="0.25">
      <c r="A21" t="str">
        <f>+IF($C21="","",IF(' Matrice Tarifaire NON AL'!N24="","",IF(' Matrice Tarifaire NON AL'!N24=0,"GTIN A 0 - Ne doit pas être mis dans PRE REF",TEXT(' Matrice Tarifaire NON AL'!N24,"00000000000000"))))</f>
        <v/>
      </c>
      <c r="B21" t="str">
        <f>+IF(C21="","",IF(L21=172,4,VLOOKUP(' Matrice Tarifaire NON AL'!AK24,Feuil3!$A$4:$B$14,2,0)))</f>
        <v/>
      </c>
      <c r="C21" t="str">
        <f>+IF(' Matrice Tarifaire NON AL'!O24="","",SUBSTITUTE(' Matrice Tarifaire NON AL'!O24,"CHAR (10)"," "))</f>
        <v/>
      </c>
      <c r="D21" t="str">
        <f>+IF($C21="","",SUBSTITUTE(' Matrice Tarifaire NON AL'!P24,"CHAR (13)"," "))</f>
        <v/>
      </c>
      <c r="E21" t="str">
        <f t="shared" si="1"/>
        <v/>
      </c>
      <c r="F21" t="str">
        <f>+IF($C21="","",IF(' Matrice Tarifaire NON AL'!AX24="","Non",' Matrice Tarifaire NON AL'!AX24))</f>
        <v/>
      </c>
      <c r="G21" t="str">
        <f>+IF($C21="","",IF(' Matrice Tarifaire NON AL'!Q24="DOMEDIA","MDD",IF(' Matrice Tarifaire NON AL'!Q24="APTA","MDD",IF(' Matrice Tarifaire NON AL'!Q24="TOP BUDGET","Premier Prix","MN"))))</f>
        <v/>
      </c>
      <c r="H21" t="str">
        <f>+IF($C21="","",' Matrice Tarifaire NON AL'!Q24)</f>
        <v/>
      </c>
      <c r="K21" t="str">
        <f>+IF($C21="","",' Matrice Tarifaire NON AL'!X24)</f>
        <v/>
      </c>
      <c r="L21" t="str">
        <f>+IF($C21="","",' Matrice Tarifaire NON AL'!X24)</f>
        <v/>
      </c>
      <c r="M21" t="str">
        <f>+IF($C21="","",' Matrice Tarifaire NON AL'!Y24)</f>
        <v/>
      </c>
      <c r="N21" t="str">
        <f>+IF($C21="","",' Matrice Tarifaire NON AL'!Z24)</f>
        <v/>
      </c>
      <c r="P21" t="str">
        <f>+IF(C21="","",IF(' Matrice Tarifaire NON AL'!X24&lt;&gt;168,"Non",""))</f>
        <v/>
      </c>
      <c r="Q21" t="str">
        <f>+IF($C21="","",' Matrice Tarifaire NON AL'!T24)</f>
        <v/>
      </c>
      <c r="R21" t="str">
        <f>+IF($C21="","",IF(' Matrice Tarifaire NON AL'!R24="","",' Matrice Tarifaire NON AL'!R24))</f>
        <v/>
      </c>
      <c r="S21" t="str">
        <f>+IF($C21="","",LEFT(' Matrice Tarifaire NON AL'!W24,1))</f>
        <v/>
      </c>
      <c r="T21" t="str">
        <f>+IF($C21="","",LEFT(' Matrice Tarifaire NON AL'!AY24,3))</f>
        <v/>
      </c>
      <c r="U21" t="str">
        <f t="shared" si="2"/>
        <v/>
      </c>
      <c r="V21" t="str">
        <f>+IF(C21="","",IF(VLOOKUP(' Matrice Tarifaire NON AL'!AK24,Feuil3!A:F,6,0)="Box",IF(' Matrice Tarifaire NON AL'!AL24="Mono-Référence","Homogène",IF(' Matrice Tarifaire NON AL'!AL24="Multi-Références","Panaché","")),IF(' Matrice Tarifaire NON AL'!AK24="A la Pièce","Composant sans Colisage",IF(' Matrice Tarifaire NON AL'!AK24="Composant de Box","Composant sans Colisage","Homogène"))))</f>
        <v/>
      </c>
      <c r="W21" t="str">
        <f>+IF($V21="","",VLOOKUP(' Matrice Tarifaire NON AL'!AK24,Feuil3!$A$4:$E$14,5,0))</f>
        <v/>
      </c>
      <c r="Y21" t="str">
        <f>+IF($V21="","",IF(VLOOKUP(' Matrice Tarifaire NON AL'!$AK24,Feuil3!$A$4:$D$14,4,0)="Palette",' Matrice Tarifaire NON AL'!AN24,""))</f>
        <v/>
      </c>
      <c r="AA21" t="str">
        <f>+IF($V21="","",IF(VLOOKUP(' Matrice Tarifaire NON AL'!$AK24,Feuil3!$A$4:$D$14,4,0)="Colis",' Matrice Tarifaire NON AL'!AN24,""))</f>
        <v/>
      </c>
      <c r="AC21" t="str">
        <f>+IF(V21="","",IF(VLOOKUP(' Matrice Tarifaire NON AL'!AK24,Feuil3!$A$4:$D$14,4,0)="Colis",IF(' Matrice Tarifaire NON AL'!AO24&gt;0,' Matrice Tarifaire NON AL'!AO24,""),""))</f>
        <v/>
      </c>
      <c r="AD21" t="str">
        <f t="shared" si="3"/>
        <v/>
      </c>
      <c r="AE21" t="str">
        <f>+IF(C21="","",' Matrice Tarifaire NON AL'!C24)</f>
        <v/>
      </c>
      <c r="AF21" t="str">
        <f>+IF(C21="","",' Matrice Tarifaire NON AL'!AQ24)</f>
        <v/>
      </c>
      <c r="AH21" t="str">
        <f>+IF(E21="","",' Matrice Tarifaire NON AL'!$U24)</f>
        <v/>
      </c>
      <c r="AI21" t="str">
        <f>+IF(F21="","",IF(' Matrice Tarifaire NON AL'!$V24="","",' Matrice Tarifaire NON AL'!$V24))</f>
        <v/>
      </c>
      <c r="AJ21" t="str">
        <f>+IF($C21="","",IF(' Matrice Tarifaire NON AL'!AZ24="","",' Matrice Tarifaire NON AL'!AZ24))</f>
        <v/>
      </c>
      <c r="AK21" t="str">
        <f>+IF($C21="","",IF(' Matrice Tarifaire NON AL'!BA24="","",' Matrice Tarifaire NON AL'!BA24))</f>
        <v/>
      </c>
      <c r="AL21" t="str">
        <f>+IF($C21="","",IF(' Matrice Tarifaire NON AL'!BB24="","",TEXT(' Matrice Tarifaire NON AL'!BB24,"0,0000")))</f>
        <v/>
      </c>
      <c r="AO21" t="str">
        <f>+IF($C21="","",IF(' Matrice Tarifaire NON AL'!BF24="","",TEXT(' Matrice Tarifaire NON AL'!BF24,"0,0000")))</f>
        <v/>
      </c>
      <c r="AP21" t="str">
        <f>+IF($C21="","",IF(' Matrice Tarifaire NON AL'!BG24="","",TEXT(' Matrice Tarifaire NON AL'!BG24,"0,0000")))</f>
        <v/>
      </c>
      <c r="AQ21" t="str">
        <f>+IF($C21="","",IF(' Matrice Tarifaire NON AL'!BH24="","",TEXT(' Matrice Tarifaire NON AL'!BH24,"0,0000")))</f>
        <v/>
      </c>
      <c r="AR21" t="str">
        <f>+IF($C21="","",IF(' Matrice Tarifaire NON AL'!BI24="","",TEXT(' Matrice Tarifaire NON AL'!BI24,"0,0000")))</f>
        <v/>
      </c>
      <c r="AS21" t="str">
        <f>+IF(C21="","",IF(' Matrice Tarifaire NON AL'!BJ24="","0",IF(' Matrice Tarifaire NON AL'!BJ24="","",' Matrice Tarifaire NON AL'!BJ24)))</f>
        <v/>
      </c>
      <c r="AT21" t="str">
        <f>+IF(C21="","",IF(' Matrice Tarifaire NON AL'!BK24="","",' Matrice Tarifaire NON AL'!$BK$6))</f>
        <v/>
      </c>
      <c r="AU21" t="str">
        <f>+IF(C21="","",IF(' Matrice Tarifaire NON AL'!BK24="","",TEXT(' Matrice Tarifaire NON AL'!BK24,"0,0000")))</f>
        <v/>
      </c>
      <c r="AV21" t="str">
        <f>+IF(C21="","",IF(' Matrice Tarifaire NON AL'!BL24="","",' Matrice Tarifaire NON AL'!$BL$6))</f>
        <v/>
      </c>
      <c r="AW21" t="str">
        <f>+IF(C21="","",IF(' Matrice Tarifaire NON AL'!BL24="","",TEXT(' Matrice Tarifaire NON AL'!BL24,"0,0000")))</f>
        <v/>
      </c>
      <c r="AX21" t="str">
        <f>+IF(C21="","",IF(' Matrice Tarifaire NON AL'!BM24="","",' Matrice Tarifaire NON AL'!$BM$6))</f>
        <v/>
      </c>
      <c r="AY21" t="str">
        <f>+IF(C21="","",IF(' Matrice Tarifaire NON AL'!BM24="","",TEXT(' Matrice Tarifaire NON AL'!BM24,"0,0000")))</f>
        <v/>
      </c>
      <c r="AZ21" t="str">
        <f>+IF(C21="","",IF(' Matrice Tarifaire NON AL'!BN24="","","Taxe DEEE"))</f>
        <v/>
      </c>
      <c r="BA21" t="str">
        <f>+IF(C21="","",IF(' Matrice Tarifaire NON AL'!BN24="","",TEXT(' Matrice Tarifaire NON AL'!BN24,"0,0000")))</f>
        <v/>
      </c>
      <c r="BD21" t="str">
        <f>+IF($C21="","",IF(' Matrice Tarifaire NON AL'!BR24="","",TEXT(' Matrice Tarifaire NON AL'!BR24,"0,000")))</f>
        <v/>
      </c>
      <c r="BE21" t="str">
        <f>+IF($C21="","",IF(' Matrice Tarifaire NON AL'!BS24="","",VALUE(TEXT(' Matrice Tarifaire NON AL'!BS24,"0,00"))))</f>
        <v/>
      </c>
      <c r="BF21" t="str">
        <f>+IF($C21="","",IF(' Matrice Tarifaire NON AL'!BY24="","",' Matrice Tarifaire NON AL'!BY24))</f>
        <v/>
      </c>
      <c r="BG21" t="str">
        <f>+IF(C21="","",IF(' Matrice Tarifaire NON AL'!AK24="Composant de Box","999",IF(' Matrice Tarifaire NON AL'!AP24&lt;&gt;"",' Matrice Tarifaire NON AL'!AP24,IF(' Matrice Tarifaire NON AL'!AO24&lt;&gt;"",' Matrice Tarifaire NON AL'!AO24,' Matrice Tarifaire NON AL'!AN24))))</f>
        <v/>
      </c>
    </row>
    <row r="22" spans="1:59" x14ac:dyDescent="0.25">
      <c r="A22" t="str">
        <f>+IF($C22="","",IF(' Matrice Tarifaire NON AL'!N25="","",IF(' Matrice Tarifaire NON AL'!N25=0,"GTIN A 0 - Ne doit pas être mis dans PRE REF",TEXT(' Matrice Tarifaire NON AL'!N25,"00000000000000"))))</f>
        <v/>
      </c>
      <c r="B22" t="str">
        <f>+IF(C22="","",IF(L22=172,4,VLOOKUP(' Matrice Tarifaire NON AL'!AK25,Feuil3!$A$4:$B$14,2,0)))</f>
        <v/>
      </c>
      <c r="C22" t="str">
        <f>+IF(' Matrice Tarifaire NON AL'!O25="","",SUBSTITUTE(' Matrice Tarifaire NON AL'!O25,"CHAR (10)"," "))</f>
        <v/>
      </c>
      <c r="D22" t="str">
        <f>+IF($C22="","",SUBSTITUTE(' Matrice Tarifaire NON AL'!P25,"CHAR (13)"," "))</f>
        <v/>
      </c>
      <c r="E22" t="str">
        <f t="shared" si="1"/>
        <v/>
      </c>
      <c r="F22" t="str">
        <f>+IF($C22="","",IF(' Matrice Tarifaire NON AL'!AX25="","Non",' Matrice Tarifaire NON AL'!AX25))</f>
        <v/>
      </c>
      <c r="G22" t="str">
        <f>+IF($C22="","",IF(' Matrice Tarifaire NON AL'!Q25="DOMEDIA","MDD",IF(' Matrice Tarifaire NON AL'!Q25="APTA","MDD",IF(' Matrice Tarifaire NON AL'!Q25="TOP BUDGET","Premier Prix","MN"))))</f>
        <v/>
      </c>
      <c r="H22" t="str">
        <f>+IF($C22="","",' Matrice Tarifaire NON AL'!Q25)</f>
        <v/>
      </c>
      <c r="K22" t="str">
        <f>+IF($C22="","",' Matrice Tarifaire NON AL'!X25)</f>
        <v/>
      </c>
      <c r="L22" t="str">
        <f>+IF($C22="","",' Matrice Tarifaire NON AL'!X25)</f>
        <v/>
      </c>
      <c r="M22" t="str">
        <f>+IF($C22="","",' Matrice Tarifaire NON AL'!Y25)</f>
        <v/>
      </c>
      <c r="N22" t="str">
        <f>+IF($C22="","",' Matrice Tarifaire NON AL'!Z25)</f>
        <v/>
      </c>
      <c r="P22" t="str">
        <f>+IF(C22="","",IF(' Matrice Tarifaire NON AL'!X25&lt;&gt;168,"Non",""))</f>
        <v/>
      </c>
      <c r="Q22" t="str">
        <f>+IF($C22="","",' Matrice Tarifaire NON AL'!T25)</f>
        <v/>
      </c>
      <c r="R22" t="str">
        <f>+IF($C22="","",IF(' Matrice Tarifaire NON AL'!R25="","",' Matrice Tarifaire NON AL'!R25))</f>
        <v/>
      </c>
      <c r="S22" t="str">
        <f>+IF($C22="","",LEFT(' Matrice Tarifaire NON AL'!W25,1))</f>
        <v/>
      </c>
      <c r="T22" t="str">
        <f>+IF($C22="","",LEFT(' Matrice Tarifaire NON AL'!AY25,3))</f>
        <v/>
      </c>
      <c r="U22" t="str">
        <f t="shared" si="2"/>
        <v/>
      </c>
      <c r="V22" t="str">
        <f>+IF(C22="","",IF(VLOOKUP(' Matrice Tarifaire NON AL'!AK25,Feuil3!A:F,6,0)="Box",IF(' Matrice Tarifaire NON AL'!AL25="Mono-Référence","Homogène",IF(' Matrice Tarifaire NON AL'!AL25="Multi-Références","Panaché","")),IF(' Matrice Tarifaire NON AL'!AK25="A la Pièce","Composant sans Colisage",IF(' Matrice Tarifaire NON AL'!AK25="Composant de Box","Composant sans Colisage","Homogène"))))</f>
        <v/>
      </c>
      <c r="W22" t="str">
        <f>+IF($V22="","",VLOOKUP(' Matrice Tarifaire NON AL'!AK25,Feuil3!$A$4:$E$14,5,0))</f>
        <v/>
      </c>
      <c r="Y22" t="str">
        <f>+IF($V22="","",IF(VLOOKUP(' Matrice Tarifaire NON AL'!$AK25,Feuil3!$A$4:$D$14,4,0)="Palette",' Matrice Tarifaire NON AL'!AN25,""))</f>
        <v/>
      </c>
      <c r="AA22" t="str">
        <f>+IF($V22="","",IF(VLOOKUP(' Matrice Tarifaire NON AL'!$AK25,Feuil3!$A$4:$D$14,4,0)="Colis",' Matrice Tarifaire NON AL'!AN25,""))</f>
        <v/>
      </c>
      <c r="AC22" t="str">
        <f>+IF(V22="","",IF(VLOOKUP(' Matrice Tarifaire NON AL'!AK25,Feuil3!$A$4:$D$14,4,0)="Colis",IF(' Matrice Tarifaire NON AL'!AO25&gt;0,' Matrice Tarifaire NON AL'!AO25,""),""))</f>
        <v/>
      </c>
      <c r="AD22" t="str">
        <f t="shared" si="3"/>
        <v/>
      </c>
      <c r="AE22" t="str">
        <f>+IF(C22="","",' Matrice Tarifaire NON AL'!C25)</f>
        <v/>
      </c>
      <c r="AF22" t="str">
        <f>+IF(C22="","",' Matrice Tarifaire NON AL'!AQ25)</f>
        <v/>
      </c>
      <c r="AH22" t="str">
        <f>+IF(E22="","",' Matrice Tarifaire NON AL'!$U25)</f>
        <v/>
      </c>
      <c r="AI22" t="str">
        <f>+IF(F22="","",IF(' Matrice Tarifaire NON AL'!$V25="","",' Matrice Tarifaire NON AL'!$V25))</f>
        <v/>
      </c>
      <c r="AJ22" t="str">
        <f>+IF($C22="","",IF(' Matrice Tarifaire NON AL'!AZ25="","",' Matrice Tarifaire NON AL'!AZ25))</f>
        <v/>
      </c>
      <c r="AK22" t="str">
        <f>+IF($C22="","",IF(' Matrice Tarifaire NON AL'!BA25="","",' Matrice Tarifaire NON AL'!BA25))</f>
        <v/>
      </c>
      <c r="AL22" t="str">
        <f>+IF($C22="","",IF(' Matrice Tarifaire NON AL'!BB25="","",TEXT(' Matrice Tarifaire NON AL'!BB25,"0,0000")))</f>
        <v/>
      </c>
      <c r="AO22" t="str">
        <f>+IF($C22="","",IF(' Matrice Tarifaire NON AL'!BF25="","",TEXT(' Matrice Tarifaire NON AL'!BF25,"0,0000")))</f>
        <v/>
      </c>
      <c r="AP22" t="str">
        <f>+IF($C22="","",IF(' Matrice Tarifaire NON AL'!BG25="","",TEXT(' Matrice Tarifaire NON AL'!BG25,"0,0000")))</f>
        <v/>
      </c>
      <c r="AQ22" t="str">
        <f>+IF($C22="","",IF(' Matrice Tarifaire NON AL'!BH25="","",TEXT(' Matrice Tarifaire NON AL'!BH25,"0,0000")))</f>
        <v/>
      </c>
      <c r="AR22" t="str">
        <f>+IF($C22="","",IF(' Matrice Tarifaire NON AL'!BI25="","",TEXT(' Matrice Tarifaire NON AL'!BI25,"0,0000")))</f>
        <v/>
      </c>
      <c r="AS22" t="str">
        <f>+IF(C22="","",IF(' Matrice Tarifaire NON AL'!BJ25="","0",IF(' Matrice Tarifaire NON AL'!BJ25="","",' Matrice Tarifaire NON AL'!BJ25)))</f>
        <v/>
      </c>
      <c r="AT22" t="str">
        <f>+IF(C22="","",IF(' Matrice Tarifaire NON AL'!BK25="","",' Matrice Tarifaire NON AL'!$BK$6))</f>
        <v/>
      </c>
      <c r="AU22" t="str">
        <f>+IF(C22="","",IF(' Matrice Tarifaire NON AL'!BK25="","",TEXT(' Matrice Tarifaire NON AL'!BK25,"0,0000")))</f>
        <v/>
      </c>
      <c r="AV22" t="str">
        <f>+IF(C22="","",IF(' Matrice Tarifaire NON AL'!BL25="","",' Matrice Tarifaire NON AL'!$BL$6))</f>
        <v/>
      </c>
      <c r="AW22" t="str">
        <f>+IF(C22="","",IF(' Matrice Tarifaire NON AL'!BL25="","",TEXT(' Matrice Tarifaire NON AL'!BL25,"0,0000")))</f>
        <v/>
      </c>
      <c r="AX22" t="str">
        <f>+IF(C22="","",IF(' Matrice Tarifaire NON AL'!BM25="","",' Matrice Tarifaire NON AL'!$BM$6))</f>
        <v/>
      </c>
      <c r="AY22" t="str">
        <f>+IF(C22="","",IF(' Matrice Tarifaire NON AL'!BM25="","",TEXT(' Matrice Tarifaire NON AL'!BM25,"0,0000")))</f>
        <v/>
      </c>
      <c r="AZ22" t="str">
        <f>+IF(C22="","",IF(' Matrice Tarifaire NON AL'!BN25="","","Taxe DEEE"))</f>
        <v/>
      </c>
      <c r="BA22" t="str">
        <f>+IF(C22="","",IF(' Matrice Tarifaire NON AL'!BN25="","",TEXT(' Matrice Tarifaire NON AL'!BN25,"0,0000")))</f>
        <v/>
      </c>
      <c r="BD22" t="str">
        <f>+IF($C22="","",IF(' Matrice Tarifaire NON AL'!BR25="","",TEXT(' Matrice Tarifaire NON AL'!BR25,"0,000")))</f>
        <v/>
      </c>
      <c r="BE22" t="str">
        <f>+IF($C22="","",IF(' Matrice Tarifaire NON AL'!BS25="","",VALUE(TEXT(' Matrice Tarifaire NON AL'!BS25,"0,00"))))</f>
        <v/>
      </c>
      <c r="BF22" t="str">
        <f>+IF($C22="","",IF(' Matrice Tarifaire NON AL'!BY25="","",' Matrice Tarifaire NON AL'!BY25))</f>
        <v/>
      </c>
      <c r="BG22" t="str">
        <f>+IF(C22="","",IF(' Matrice Tarifaire NON AL'!AK25="Composant de Box","999",IF(' Matrice Tarifaire NON AL'!AP25&lt;&gt;"",' Matrice Tarifaire NON AL'!AP25,IF(' Matrice Tarifaire NON AL'!AO25&lt;&gt;"",' Matrice Tarifaire NON AL'!AO25,' Matrice Tarifaire NON AL'!AN25))))</f>
        <v/>
      </c>
    </row>
    <row r="23" spans="1:59" x14ac:dyDescent="0.25">
      <c r="A23" t="str">
        <f>+IF($C23="","",IF(' Matrice Tarifaire NON AL'!N26="","",IF(' Matrice Tarifaire NON AL'!N26=0,"GTIN A 0 - Ne doit pas être mis dans PRE REF",TEXT(' Matrice Tarifaire NON AL'!N26,"00000000000000"))))</f>
        <v/>
      </c>
      <c r="B23" t="str">
        <f>+IF(C23="","",IF(L23=172,4,VLOOKUP(' Matrice Tarifaire NON AL'!AK26,Feuil3!$A$4:$B$14,2,0)))</f>
        <v/>
      </c>
      <c r="C23" t="str">
        <f>+IF(' Matrice Tarifaire NON AL'!O26="","",SUBSTITUTE(' Matrice Tarifaire NON AL'!O26,"CHAR (10)"," "))</f>
        <v/>
      </c>
      <c r="D23" t="str">
        <f>+IF($C23="","",SUBSTITUTE(' Matrice Tarifaire NON AL'!P26,"CHAR (13)"," "))</f>
        <v/>
      </c>
      <c r="E23" t="str">
        <f t="shared" si="1"/>
        <v/>
      </c>
      <c r="F23" t="str">
        <f>+IF($C23="","",IF(' Matrice Tarifaire NON AL'!AX26="","Non",' Matrice Tarifaire NON AL'!AX26))</f>
        <v/>
      </c>
      <c r="G23" t="str">
        <f>+IF($C23="","",IF(' Matrice Tarifaire NON AL'!Q26="DOMEDIA","MDD",IF(' Matrice Tarifaire NON AL'!Q26="APTA","MDD",IF(' Matrice Tarifaire NON AL'!Q26="TOP BUDGET","Premier Prix","MN"))))</f>
        <v/>
      </c>
      <c r="H23" t="str">
        <f>+IF($C23="","",' Matrice Tarifaire NON AL'!Q26)</f>
        <v/>
      </c>
      <c r="K23" t="str">
        <f>+IF($C23="","",' Matrice Tarifaire NON AL'!X26)</f>
        <v/>
      </c>
      <c r="L23" t="str">
        <f>+IF($C23="","",' Matrice Tarifaire NON AL'!X26)</f>
        <v/>
      </c>
      <c r="M23" t="str">
        <f>+IF($C23="","",' Matrice Tarifaire NON AL'!Y26)</f>
        <v/>
      </c>
      <c r="N23" t="str">
        <f>+IF($C23="","",' Matrice Tarifaire NON AL'!Z26)</f>
        <v/>
      </c>
      <c r="P23" t="str">
        <f>+IF(C23="","",IF(' Matrice Tarifaire NON AL'!X26&lt;&gt;168,"Non",""))</f>
        <v/>
      </c>
      <c r="Q23" t="str">
        <f>+IF($C23="","",' Matrice Tarifaire NON AL'!T26)</f>
        <v/>
      </c>
      <c r="R23" t="str">
        <f>+IF($C23="","",IF(' Matrice Tarifaire NON AL'!R26="","",' Matrice Tarifaire NON AL'!R26))</f>
        <v/>
      </c>
      <c r="S23" t="str">
        <f>+IF($C23="","",LEFT(' Matrice Tarifaire NON AL'!W26,1))</f>
        <v/>
      </c>
      <c r="T23" t="str">
        <f>+IF($C23="","",LEFT(' Matrice Tarifaire NON AL'!AY26,3))</f>
        <v/>
      </c>
      <c r="U23" t="str">
        <f t="shared" si="2"/>
        <v/>
      </c>
      <c r="V23" t="str">
        <f>+IF(C23="","",IF(VLOOKUP(' Matrice Tarifaire NON AL'!AK26,Feuil3!A:F,6,0)="Box",IF(' Matrice Tarifaire NON AL'!AL26="Mono-Référence","Homogène",IF(' Matrice Tarifaire NON AL'!AL26="Multi-Références","Panaché","")),IF(' Matrice Tarifaire NON AL'!AK26="A la Pièce","Composant sans Colisage",IF(' Matrice Tarifaire NON AL'!AK26="Composant de Box","Composant sans Colisage","Homogène"))))</f>
        <v/>
      </c>
      <c r="W23" t="str">
        <f>+IF($V23="","",VLOOKUP(' Matrice Tarifaire NON AL'!AK26,Feuil3!$A$4:$E$14,5,0))</f>
        <v/>
      </c>
      <c r="Y23" t="str">
        <f>+IF($V23="","",IF(VLOOKUP(' Matrice Tarifaire NON AL'!$AK26,Feuil3!$A$4:$D$14,4,0)="Palette",' Matrice Tarifaire NON AL'!AN26,""))</f>
        <v/>
      </c>
      <c r="AA23" t="str">
        <f>+IF($V23="","",IF(VLOOKUP(' Matrice Tarifaire NON AL'!$AK26,Feuil3!$A$4:$D$14,4,0)="Colis",' Matrice Tarifaire NON AL'!AN26,""))</f>
        <v/>
      </c>
      <c r="AC23" t="str">
        <f>+IF(V23="","",IF(VLOOKUP(' Matrice Tarifaire NON AL'!AK26,Feuil3!$A$4:$D$14,4,0)="Colis",IF(' Matrice Tarifaire NON AL'!AO26&gt;0,' Matrice Tarifaire NON AL'!AO26,""),""))</f>
        <v/>
      </c>
      <c r="AD23" t="str">
        <f t="shared" si="3"/>
        <v/>
      </c>
      <c r="AE23" t="str">
        <f>+IF(C23="","",' Matrice Tarifaire NON AL'!C26)</f>
        <v/>
      </c>
      <c r="AF23" t="str">
        <f>+IF(C23="","",' Matrice Tarifaire NON AL'!AQ26)</f>
        <v/>
      </c>
      <c r="AH23" t="str">
        <f>+IF(E23="","",' Matrice Tarifaire NON AL'!$U26)</f>
        <v/>
      </c>
      <c r="AI23" t="str">
        <f>+IF(F23="","",IF(' Matrice Tarifaire NON AL'!$V26="","",' Matrice Tarifaire NON AL'!$V26))</f>
        <v/>
      </c>
      <c r="AJ23" t="str">
        <f>+IF($C23="","",IF(' Matrice Tarifaire NON AL'!AZ26="","",' Matrice Tarifaire NON AL'!AZ26))</f>
        <v/>
      </c>
      <c r="AK23" t="str">
        <f>+IF($C23="","",IF(' Matrice Tarifaire NON AL'!BA26="","",' Matrice Tarifaire NON AL'!BA26))</f>
        <v/>
      </c>
      <c r="AL23" t="str">
        <f>+IF($C23="","",IF(' Matrice Tarifaire NON AL'!BB26="","",TEXT(' Matrice Tarifaire NON AL'!BB26,"0,0000")))</f>
        <v/>
      </c>
      <c r="AO23" t="str">
        <f>+IF($C23="","",IF(' Matrice Tarifaire NON AL'!BF26="","",TEXT(' Matrice Tarifaire NON AL'!BF26,"0,0000")))</f>
        <v/>
      </c>
      <c r="AP23" t="str">
        <f>+IF($C23="","",IF(' Matrice Tarifaire NON AL'!BG26="","",TEXT(' Matrice Tarifaire NON AL'!BG26,"0,0000")))</f>
        <v/>
      </c>
      <c r="AQ23" t="str">
        <f>+IF($C23="","",IF(' Matrice Tarifaire NON AL'!BH26="","",TEXT(' Matrice Tarifaire NON AL'!BH26,"0,0000")))</f>
        <v/>
      </c>
      <c r="AR23" t="str">
        <f>+IF($C23="","",IF(' Matrice Tarifaire NON AL'!BI26="","",TEXT(' Matrice Tarifaire NON AL'!BI26,"0,0000")))</f>
        <v/>
      </c>
      <c r="AS23" t="str">
        <f>+IF(C23="","",IF(' Matrice Tarifaire NON AL'!BJ26="","0",IF(' Matrice Tarifaire NON AL'!BJ26="","",' Matrice Tarifaire NON AL'!BJ26)))</f>
        <v/>
      </c>
      <c r="AT23" t="str">
        <f>+IF(C23="","",IF(' Matrice Tarifaire NON AL'!BK26="","",' Matrice Tarifaire NON AL'!$BK$6))</f>
        <v/>
      </c>
      <c r="AU23" t="str">
        <f>+IF(C23="","",IF(' Matrice Tarifaire NON AL'!BK26="","",TEXT(' Matrice Tarifaire NON AL'!BK26,"0,0000")))</f>
        <v/>
      </c>
      <c r="AV23" t="str">
        <f>+IF(C23="","",IF(' Matrice Tarifaire NON AL'!BL26="","",' Matrice Tarifaire NON AL'!$BL$6))</f>
        <v/>
      </c>
      <c r="AW23" t="str">
        <f>+IF(C23="","",IF(' Matrice Tarifaire NON AL'!BL26="","",TEXT(' Matrice Tarifaire NON AL'!BL26,"0,0000")))</f>
        <v/>
      </c>
      <c r="AX23" t="str">
        <f>+IF(C23="","",IF(' Matrice Tarifaire NON AL'!BM26="","",' Matrice Tarifaire NON AL'!$BM$6))</f>
        <v/>
      </c>
      <c r="AY23" t="str">
        <f>+IF(C23="","",IF(' Matrice Tarifaire NON AL'!BM26="","",TEXT(' Matrice Tarifaire NON AL'!BM26,"0,0000")))</f>
        <v/>
      </c>
      <c r="AZ23" t="str">
        <f>+IF(C23="","",IF(' Matrice Tarifaire NON AL'!BN26="","","Taxe DEEE"))</f>
        <v/>
      </c>
      <c r="BA23" t="str">
        <f>+IF(C23="","",IF(' Matrice Tarifaire NON AL'!BN26="","",TEXT(' Matrice Tarifaire NON AL'!BN26,"0,0000")))</f>
        <v/>
      </c>
      <c r="BD23" t="str">
        <f>+IF($C23="","",IF(' Matrice Tarifaire NON AL'!BR26="","",TEXT(' Matrice Tarifaire NON AL'!BR26,"0,000")))</f>
        <v/>
      </c>
      <c r="BE23" t="str">
        <f>+IF($C23="","",IF(' Matrice Tarifaire NON AL'!BS26="","",VALUE(TEXT(' Matrice Tarifaire NON AL'!BS26,"0,00"))))</f>
        <v/>
      </c>
      <c r="BF23" t="str">
        <f>+IF($C23="","",IF(' Matrice Tarifaire NON AL'!BY26="","",' Matrice Tarifaire NON AL'!BY26))</f>
        <v/>
      </c>
      <c r="BG23" t="str">
        <f>+IF(C23="","",IF(' Matrice Tarifaire NON AL'!AK26="Composant de Box","999",IF(' Matrice Tarifaire NON AL'!AP26&lt;&gt;"",' Matrice Tarifaire NON AL'!AP26,IF(' Matrice Tarifaire NON AL'!AO26&lt;&gt;"",' Matrice Tarifaire NON AL'!AO26,' Matrice Tarifaire NON AL'!AN26))))</f>
        <v/>
      </c>
    </row>
    <row r="24" spans="1:59" x14ac:dyDescent="0.25">
      <c r="A24" t="str">
        <f>+IF($C24="","",IF(' Matrice Tarifaire NON AL'!N27="","",IF(' Matrice Tarifaire NON AL'!N27=0,"GTIN A 0 - Ne doit pas être mis dans PRE REF",TEXT(' Matrice Tarifaire NON AL'!N27,"00000000000000"))))</f>
        <v/>
      </c>
      <c r="B24" t="str">
        <f>+IF(C24="","",IF(L24=172,4,VLOOKUP(' Matrice Tarifaire NON AL'!AK27,Feuil3!$A$4:$B$14,2,0)))</f>
        <v/>
      </c>
      <c r="C24" t="str">
        <f>+IF(' Matrice Tarifaire NON AL'!O27="","",SUBSTITUTE(' Matrice Tarifaire NON AL'!O27,"CHAR (10)"," "))</f>
        <v/>
      </c>
      <c r="D24" t="str">
        <f>+IF($C24="","",SUBSTITUTE(' Matrice Tarifaire NON AL'!P27,"CHAR (13)"," "))</f>
        <v/>
      </c>
      <c r="E24" t="str">
        <f t="shared" si="1"/>
        <v/>
      </c>
      <c r="F24" t="str">
        <f>+IF($C24="","",IF(' Matrice Tarifaire NON AL'!AX27="","Non",' Matrice Tarifaire NON AL'!AX27))</f>
        <v/>
      </c>
      <c r="G24" t="str">
        <f>+IF($C24="","",IF(' Matrice Tarifaire NON AL'!Q27="DOMEDIA","MDD",IF(' Matrice Tarifaire NON AL'!Q27="APTA","MDD",IF(' Matrice Tarifaire NON AL'!Q27="TOP BUDGET","Premier Prix","MN"))))</f>
        <v/>
      </c>
      <c r="H24" t="str">
        <f>+IF($C24="","",' Matrice Tarifaire NON AL'!Q27)</f>
        <v/>
      </c>
      <c r="K24" t="str">
        <f>+IF($C24="","",' Matrice Tarifaire NON AL'!X27)</f>
        <v/>
      </c>
      <c r="L24" t="str">
        <f>+IF($C24="","",' Matrice Tarifaire NON AL'!X27)</f>
        <v/>
      </c>
      <c r="M24" t="str">
        <f>+IF($C24="","",' Matrice Tarifaire NON AL'!Y27)</f>
        <v/>
      </c>
      <c r="N24" t="str">
        <f>+IF($C24="","",' Matrice Tarifaire NON AL'!Z27)</f>
        <v/>
      </c>
      <c r="P24" t="str">
        <f>+IF(C24="","",IF(' Matrice Tarifaire NON AL'!X27&lt;&gt;168,"Non",""))</f>
        <v/>
      </c>
      <c r="Q24" t="str">
        <f>+IF($C24="","",' Matrice Tarifaire NON AL'!T27)</f>
        <v/>
      </c>
      <c r="R24" t="str">
        <f>+IF($C24="","",IF(' Matrice Tarifaire NON AL'!R27="","",' Matrice Tarifaire NON AL'!R27))</f>
        <v/>
      </c>
      <c r="S24" t="str">
        <f>+IF($C24="","",LEFT(' Matrice Tarifaire NON AL'!W27,1))</f>
        <v/>
      </c>
      <c r="T24" t="str">
        <f>+IF($C24="","",LEFT(' Matrice Tarifaire NON AL'!AY27,3))</f>
        <v/>
      </c>
      <c r="U24" t="str">
        <f t="shared" si="2"/>
        <v/>
      </c>
      <c r="V24" t="str">
        <f>+IF(C24="","",IF(VLOOKUP(' Matrice Tarifaire NON AL'!AK27,Feuil3!A:F,6,0)="Box",IF(' Matrice Tarifaire NON AL'!AL27="Mono-Référence","Homogène",IF(' Matrice Tarifaire NON AL'!AL27="Multi-Références","Panaché","")),IF(' Matrice Tarifaire NON AL'!AK27="A la Pièce","Composant sans Colisage",IF(' Matrice Tarifaire NON AL'!AK27="Composant de Box","Composant sans Colisage","Homogène"))))</f>
        <v/>
      </c>
      <c r="W24" t="str">
        <f>+IF($V24="","",VLOOKUP(' Matrice Tarifaire NON AL'!AK27,Feuil3!$A$4:$E$14,5,0))</f>
        <v/>
      </c>
      <c r="Y24" t="str">
        <f>+IF($V24="","",IF(VLOOKUP(' Matrice Tarifaire NON AL'!$AK27,Feuil3!$A$4:$D$14,4,0)="Palette",' Matrice Tarifaire NON AL'!AN27,""))</f>
        <v/>
      </c>
      <c r="AA24" t="str">
        <f>+IF($V24="","",IF(VLOOKUP(' Matrice Tarifaire NON AL'!$AK27,Feuil3!$A$4:$D$14,4,0)="Colis",' Matrice Tarifaire NON AL'!AN27,""))</f>
        <v/>
      </c>
      <c r="AC24" t="str">
        <f>+IF(V24="","",IF(VLOOKUP(' Matrice Tarifaire NON AL'!AK27,Feuil3!$A$4:$D$14,4,0)="Colis",IF(' Matrice Tarifaire NON AL'!AO27&gt;0,' Matrice Tarifaire NON AL'!AO27,""),""))</f>
        <v/>
      </c>
      <c r="AD24" t="str">
        <f t="shared" si="3"/>
        <v/>
      </c>
      <c r="AE24" t="str">
        <f>+IF(C24="","",' Matrice Tarifaire NON AL'!C27)</f>
        <v/>
      </c>
      <c r="AF24" t="str">
        <f>+IF(C24="","",' Matrice Tarifaire NON AL'!AQ27)</f>
        <v/>
      </c>
      <c r="AH24" t="str">
        <f>+IF(E24="","",' Matrice Tarifaire NON AL'!$U27)</f>
        <v/>
      </c>
      <c r="AI24" t="str">
        <f>+IF(F24="","",IF(' Matrice Tarifaire NON AL'!$V27="","",' Matrice Tarifaire NON AL'!$V27))</f>
        <v/>
      </c>
      <c r="AJ24" t="str">
        <f>+IF($C24="","",IF(' Matrice Tarifaire NON AL'!AZ27="","",' Matrice Tarifaire NON AL'!AZ27))</f>
        <v/>
      </c>
      <c r="AK24" t="str">
        <f>+IF($C24="","",IF(' Matrice Tarifaire NON AL'!BA27="","",' Matrice Tarifaire NON AL'!BA27))</f>
        <v/>
      </c>
      <c r="AL24" t="str">
        <f>+IF($C24="","",IF(' Matrice Tarifaire NON AL'!BB27="","",TEXT(' Matrice Tarifaire NON AL'!BB27,"0,0000")))</f>
        <v/>
      </c>
      <c r="AO24" t="str">
        <f>+IF($C24="","",IF(' Matrice Tarifaire NON AL'!BF27="","",TEXT(' Matrice Tarifaire NON AL'!BF27,"0,0000")))</f>
        <v/>
      </c>
      <c r="AP24" t="str">
        <f>+IF($C24="","",IF(' Matrice Tarifaire NON AL'!BG27="","",TEXT(' Matrice Tarifaire NON AL'!BG27,"0,0000")))</f>
        <v/>
      </c>
      <c r="AQ24" t="str">
        <f>+IF($C24="","",IF(' Matrice Tarifaire NON AL'!BH27="","",TEXT(' Matrice Tarifaire NON AL'!BH27,"0,0000")))</f>
        <v/>
      </c>
      <c r="AR24" t="str">
        <f>+IF($C24="","",IF(' Matrice Tarifaire NON AL'!BI27="","",TEXT(' Matrice Tarifaire NON AL'!BI27,"0,0000")))</f>
        <v/>
      </c>
      <c r="AS24" t="str">
        <f>+IF(C24="","",IF(' Matrice Tarifaire NON AL'!BJ27="","0",IF(' Matrice Tarifaire NON AL'!BJ27="","",' Matrice Tarifaire NON AL'!BJ27)))</f>
        <v/>
      </c>
      <c r="AT24" t="str">
        <f>+IF(C24="","",IF(' Matrice Tarifaire NON AL'!BK27="","",' Matrice Tarifaire NON AL'!$BK$6))</f>
        <v/>
      </c>
      <c r="AU24" t="str">
        <f>+IF(C24="","",IF(' Matrice Tarifaire NON AL'!BK27="","",TEXT(' Matrice Tarifaire NON AL'!BK27,"0,0000")))</f>
        <v/>
      </c>
      <c r="AV24" t="str">
        <f>+IF(C24="","",IF(' Matrice Tarifaire NON AL'!BL27="","",' Matrice Tarifaire NON AL'!$BL$6))</f>
        <v/>
      </c>
      <c r="AW24" t="str">
        <f>+IF(C24="","",IF(' Matrice Tarifaire NON AL'!BL27="","",TEXT(' Matrice Tarifaire NON AL'!BL27,"0,0000")))</f>
        <v/>
      </c>
      <c r="AX24" t="str">
        <f>+IF(C24="","",IF(' Matrice Tarifaire NON AL'!BM27="","",' Matrice Tarifaire NON AL'!$BM$6))</f>
        <v/>
      </c>
      <c r="AY24" t="str">
        <f>+IF(C24="","",IF(' Matrice Tarifaire NON AL'!BM27="","",TEXT(' Matrice Tarifaire NON AL'!BM27,"0,0000")))</f>
        <v/>
      </c>
      <c r="AZ24" t="str">
        <f>+IF(C24="","",IF(' Matrice Tarifaire NON AL'!BN27="","","Taxe DEEE"))</f>
        <v/>
      </c>
      <c r="BA24" t="str">
        <f>+IF(C24="","",IF(' Matrice Tarifaire NON AL'!BN27="","",TEXT(' Matrice Tarifaire NON AL'!BN27,"0,0000")))</f>
        <v/>
      </c>
      <c r="BD24" t="str">
        <f>+IF($C24="","",IF(' Matrice Tarifaire NON AL'!BR27="","",TEXT(' Matrice Tarifaire NON AL'!BR27,"0,000")))</f>
        <v/>
      </c>
      <c r="BE24" t="str">
        <f>+IF($C24="","",IF(' Matrice Tarifaire NON AL'!BS27="","",VALUE(TEXT(' Matrice Tarifaire NON AL'!BS27,"0,00"))))</f>
        <v/>
      </c>
      <c r="BF24" t="str">
        <f>+IF($C24="","",IF(' Matrice Tarifaire NON AL'!BY27="","",' Matrice Tarifaire NON AL'!BY27))</f>
        <v/>
      </c>
      <c r="BG24" t="str">
        <f>+IF(C24="","",IF(' Matrice Tarifaire NON AL'!AK27="Composant de Box","999",IF(' Matrice Tarifaire NON AL'!AP27&lt;&gt;"",' Matrice Tarifaire NON AL'!AP27,IF(' Matrice Tarifaire NON AL'!AO27&lt;&gt;"",' Matrice Tarifaire NON AL'!AO27,' Matrice Tarifaire NON AL'!AN27))))</f>
        <v/>
      </c>
    </row>
    <row r="25" spans="1:59" x14ac:dyDescent="0.25">
      <c r="A25" t="str">
        <f>+IF($C25="","",IF(' Matrice Tarifaire NON AL'!N28="","",IF(' Matrice Tarifaire NON AL'!N28=0,"GTIN A 0 - Ne doit pas être mis dans PRE REF",TEXT(' Matrice Tarifaire NON AL'!N28,"00000000000000"))))</f>
        <v/>
      </c>
      <c r="B25" t="str">
        <f>+IF(C25="","",IF(L25=172,4,VLOOKUP(' Matrice Tarifaire NON AL'!AK28,Feuil3!$A$4:$B$14,2,0)))</f>
        <v/>
      </c>
      <c r="C25" t="str">
        <f>+IF(' Matrice Tarifaire NON AL'!O28="","",SUBSTITUTE(' Matrice Tarifaire NON AL'!O28,"CHAR (10)"," "))</f>
        <v/>
      </c>
      <c r="D25" t="str">
        <f>+IF($C25="","",SUBSTITUTE(' Matrice Tarifaire NON AL'!P28,"CHAR (13)"," "))</f>
        <v/>
      </c>
      <c r="E25" t="str">
        <f t="shared" si="1"/>
        <v/>
      </c>
      <c r="F25" t="str">
        <f>+IF($C25="","",IF(' Matrice Tarifaire NON AL'!AX28="","Non",' Matrice Tarifaire NON AL'!AX28))</f>
        <v/>
      </c>
      <c r="G25" t="str">
        <f>+IF($C25="","",IF(' Matrice Tarifaire NON AL'!Q28="DOMEDIA","MDD",IF(' Matrice Tarifaire NON AL'!Q28="APTA","MDD",IF(' Matrice Tarifaire NON AL'!Q28="TOP BUDGET","Premier Prix","MN"))))</f>
        <v/>
      </c>
      <c r="H25" t="str">
        <f>+IF($C25="","",' Matrice Tarifaire NON AL'!Q28)</f>
        <v/>
      </c>
      <c r="K25" t="str">
        <f>+IF($C25="","",' Matrice Tarifaire NON AL'!X28)</f>
        <v/>
      </c>
      <c r="L25" t="str">
        <f>+IF($C25="","",' Matrice Tarifaire NON AL'!X28)</f>
        <v/>
      </c>
      <c r="M25" t="str">
        <f>+IF($C25="","",' Matrice Tarifaire NON AL'!Y28)</f>
        <v/>
      </c>
      <c r="N25" t="str">
        <f>+IF($C25="","",' Matrice Tarifaire NON AL'!Z28)</f>
        <v/>
      </c>
      <c r="P25" t="str">
        <f>+IF(C25="","",IF(' Matrice Tarifaire NON AL'!X28&lt;&gt;168,"Non",""))</f>
        <v/>
      </c>
      <c r="Q25" t="str">
        <f>+IF($C25="","",' Matrice Tarifaire NON AL'!T28)</f>
        <v/>
      </c>
      <c r="R25" t="str">
        <f>+IF($C25="","",IF(' Matrice Tarifaire NON AL'!R28="","",' Matrice Tarifaire NON AL'!R28))</f>
        <v/>
      </c>
      <c r="S25" t="str">
        <f>+IF($C25="","",LEFT(' Matrice Tarifaire NON AL'!W28,1))</f>
        <v/>
      </c>
      <c r="T25" t="str">
        <f>+IF($C25="","",LEFT(' Matrice Tarifaire NON AL'!AY28,3))</f>
        <v/>
      </c>
      <c r="U25" t="str">
        <f t="shared" si="2"/>
        <v/>
      </c>
      <c r="V25" t="str">
        <f>+IF(C25="","",IF(VLOOKUP(' Matrice Tarifaire NON AL'!AK28,Feuil3!A:F,6,0)="Box",IF(' Matrice Tarifaire NON AL'!AL28="Mono-Référence","Homogène",IF(' Matrice Tarifaire NON AL'!AL28="Multi-Références","Panaché","")),IF(' Matrice Tarifaire NON AL'!AK28="A la Pièce","Composant sans Colisage",IF(' Matrice Tarifaire NON AL'!AK28="Composant de Box","Composant sans Colisage","Homogène"))))</f>
        <v/>
      </c>
      <c r="W25" t="str">
        <f>+IF($V25="","",VLOOKUP(' Matrice Tarifaire NON AL'!AK28,Feuil3!$A$4:$E$14,5,0))</f>
        <v/>
      </c>
      <c r="Y25" t="str">
        <f>+IF($V25="","",IF(VLOOKUP(' Matrice Tarifaire NON AL'!$AK28,Feuil3!$A$4:$D$14,4,0)="Palette",' Matrice Tarifaire NON AL'!AN28,""))</f>
        <v/>
      </c>
      <c r="AA25" t="str">
        <f>+IF($V25="","",IF(VLOOKUP(' Matrice Tarifaire NON AL'!$AK28,Feuil3!$A$4:$D$14,4,0)="Colis",' Matrice Tarifaire NON AL'!AN28,""))</f>
        <v/>
      </c>
      <c r="AC25" t="str">
        <f>+IF(V25="","",IF(VLOOKUP(' Matrice Tarifaire NON AL'!AK28,Feuil3!$A$4:$D$14,4,0)="Colis",IF(' Matrice Tarifaire NON AL'!AO28&gt;0,' Matrice Tarifaire NON AL'!AO28,""),""))</f>
        <v/>
      </c>
      <c r="AD25" t="str">
        <f t="shared" si="3"/>
        <v/>
      </c>
      <c r="AE25" t="str">
        <f>+IF(C25="","",' Matrice Tarifaire NON AL'!C28)</f>
        <v/>
      </c>
      <c r="AF25" t="str">
        <f>+IF(C25="","",' Matrice Tarifaire NON AL'!AQ28)</f>
        <v/>
      </c>
      <c r="AH25" t="str">
        <f>+IF(E25="","",' Matrice Tarifaire NON AL'!$U28)</f>
        <v/>
      </c>
      <c r="AI25" t="str">
        <f>+IF(F25="","",IF(' Matrice Tarifaire NON AL'!$V28="","",' Matrice Tarifaire NON AL'!$V28))</f>
        <v/>
      </c>
      <c r="AJ25" t="str">
        <f>+IF($C25="","",IF(' Matrice Tarifaire NON AL'!AZ28="","",' Matrice Tarifaire NON AL'!AZ28))</f>
        <v/>
      </c>
      <c r="AK25" t="str">
        <f>+IF($C25="","",IF(' Matrice Tarifaire NON AL'!BA28="","",' Matrice Tarifaire NON AL'!BA28))</f>
        <v/>
      </c>
      <c r="AL25" t="str">
        <f>+IF($C25="","",IF(' Matrice Tarifaire NON AL'!BB28="","",TEXT(' Matrice Tarifaire NON AL'!BB28,"0,0000")))</f>
        <v/>
      </c>
      <c r="AO25" t="str">
        <f>+IF($C25="","",IF(' Matrice Tarifaire NON AL'!BF28="","",TEXT(' Matrice Tarifaire NON AL'!BF28,"0,0000")))</f>
        <v/>
      </c>
      <c r="AP25" t="str">
        <f>+IF($C25="","",IF(' Matrice Tarifaire NON AL'!BG28="","",TEXT(' Matrice Tarifaire NON AL'!BG28,"0,0000")))</f>
        <v/>
      </c>
      <c r="AQ25" t="str">
        <f>+IF($C25="","",IF(' Matrice Tarifaire NON AL'!BH28="","",TEXT(' Matrice Tarifaire NON AL'!BH28,"0,0000")))</f>
        <v/>
      </c>
      <c r="AR25" t="str">
        <f>+IF($C25="","",IF(' Matrice Tarifaire NON AL'!BI28="","",TEXT(' Matrice Tarifaire NON AL'!BI28,"0,0000")))</f>
        <v/>
      </c>
      <c r="AS25" t="str">
        <f>+IF(C25="","",IF(' Matrice Tarifaire NON AL'!BJ28="","0",IF(' Matrice Tarifaire NON AL'!BJ28="","",' Matrice Tarifaire NON AL'!BJ28)))</f>
        <v/>
      </c>
      <c r="AT25" t="str">
        <f>+IF(C25="","",IF(' Matrice Tarifaire NON AL'!BK28="","",' Matrice Tarifaire NON AL'!$BK$6))</f>
        <v/>
      </c>
      <c r="AU25" t="str">
        <f>+IF(C25="","",IF(' Matrice Tarifaire NON AL'!BK28="","",TEXT(' Matrice Tarifaire NON AL'!BK28,"0,0000")))</f>
        <v/>
      </c>
      <c r="AV25" t="str">
        <f>+IF(C25="","",IF(' Matrice Tarifaire NON AL'!BL28="","",' Matrice Tarifaire NON AL'!$BL$6))</f>
        <v/>
      </c>
      <c r="AW25" t="str">
        <f>+IF(C25="","",IF(' Matrice Tarifaire NON AL'!BL28="","",TEXT(' Matrice Tarifaire NON AL'!BL28,"0,0000")))</f>
        <v/>
      </c>
      <c r="AX25" t="str">
        <f>+IF(C25="","",IF(' Matrice Tarifaire NON AL'!BM28="","",' Matrice Tarifaire NON AL'!$BM$6))</f>
        <v/>
      </c>
      <c r="AY25" t="str">
        <f>+IF(C25="","",IF(' Matrice Tarifaire NON AL'!BM28="","",TEXT(' Matrice Tarifaire NON AL'!BM28,"0,0000")))</f>
        <v/>
      </c>
      <c r="AZ25" t="str">
        <f>+IF(C25="","",IF(' Matrice Tarifaire NON AL'!BN28="","","Taxe DEEE"))</f>
        <v/>
      </c>
      <c r="BA25" t="str">
        <f>+IF(C25="","",IF(' Matrice Tarifaire NON AL'!BN28="","",TEXT(' Matrice Tarifaire NON AL'!BN28,"0,0000")))</f>
        <v/>
      </c>
      <c r="BD25" t="str">
        <f>+IF($C25="","",IF(' Matrice Tarifaire NON AL'!BR28="","",TEXT(' Matrice Tarifaire NON AL'!BR28,"0,000")))</f>
        <v/>
      </c>
      <c r="BE25" t="str">
        <f>+IF($C25="","",IF(' Matrice Tarifaire NON AL'!BS28="","",VALUE(TEXT(' Matrice Tarifaire NON AL'!BS28,"0,00"))))</f>
        <v/>
      </c>
      <c r="BF25" t="str">
        <f>+IF($C25="","",IF(' Matrice Tarifaire NON AL'!BY28="","",' Matrice Tarifaire NON AL'!BY28))</f>
        <v/>
      </c>
      <c r="BG25" t="str">
        <f>+IF(C25="","",IF(' Matrice Tarifaire NON AL'!AK28="Composant de Box","999",IF(' Matrice Tarifaire NON AL'!AP28&lt;&gt;"",' Matrice Tarifaire NON AL'!AP28,IF(' Matrice Tarifaire NON AL'!AO28&lt;&gt;"",' Matrice Tarifaire NON AL'!AO28,' Matrice Tarifaire NON AL'!AN28))))</f>
        <v/>
      </c>
    </row>
    <row r="26" spans="1:59" x14ac:dyDescent="0.25">
      <c r="A26" t="str">
        <f>+IF($C26="","",IF(' Matrice Tarifaire NON AL'!N29="","",IF(' Matrice Tarifaire NON AL'!N29=0,"GTIN A 0 - Ne doit pas être mis dans PRE REF",TEXT(' Matrice Tarifaire NON AL'!N29,"00000000000000"))))</f>
        <v/>
      </c>
      <c r="B26" t="str">
        <f>+IF(C26="","",IF(L26=172,4,VLOOKUP(' Matrice Tarifaire NON AL'!AK29,Feuil3!$A$4:$B$14,2,0)))</f>
        <v/>
      </c>
      <c r="C26" t="str">
        <f>+IF(' Matrice Tarifaire NON AL'!O29="","",SUBSTITUTE(' Matrice Tarifaire NON AL'!O29,"CHAR (10)"," "))</f>
        <v/>
      </c>
      <c r="D26" t="str">
        <f>+IF($C26="","",SUBSTITUTE(' Matrice Tarifaire NON AL'!P29,"CHAR (13)"," "))</f>
        <v/>
      </c>
      <c r="E26" t="str">
        <f t="shared" si="1"/>
        <v/>
      </c>
      <c r="F26" t="str">
        <f>+IF($C26="","",IF(' Matrice Tarifaire NON AL'!AX29="","Non",' Matrice Tarifaire NON AL'!AX29))</f>
        <v/>
      </c>
      <c r="G26" t="str">
        <f>+IF($C26="","",IF(' Matrice Tarifaire NON AL'!Q29="DOMEDIA","MDD",IF(' Matrice Tarifaire NON AL'!Q29="APTA","MDD",IF(' Matrice Tarifaire NON AL'!Q29="TOP BUDGET","Premier Prix","MN"))))</f>
        <v/>
      </c>
      <c r="H26" t="str">
        <f>+IF($C26="","",' Matrice Tarifaire NON AL'!Q29)</f>
        <v/>
      </c>
      <c r="K26" t="str">
        <f>+IF($C26="","",' Matrice Tarifaire NON AL'!X29)</f>
        <v/>
      </c>
      <c r="L26" t="str">
        <f>+IF($C26="","",' Matrice Tarifaire NON AL'!X29)</f>
        <v/>
      </c>
      <c r="M26" t="str">
        <f>+IF($C26="","",' Matrice Tarifaire NON AL'!Y29)</f>
        <v/>
      </c>
      <c r="N26" t="str">
        <f>+IF($C26="","",' Matrice Tarifaire NON AL'!Z29)</f>
        <v/>
      </c>
      <c r="P26" t="str">
        <f>+IF(C26="","",IF(' Matrice Tarifaire NON AL'!X29&lt;&gt;168,"Non",""))</f>
        <v/>
      </c>
      <c r="Q26" t="str">
        <f>+IF($C26="","",' Matrice Tarifaire NON AL'!T29)</f>
        <v/>
      </c>
      <c r="R26" t="str">
        <f>+IF($C26="","",IF(' Matrice Tarifaire NON AL'!R29="","",' Matrice Tarifaire NON AL'!R29))</f>
        <v/>
      </c>
      <c r="S26" t="str">
        <f>+IF($C26="","",LEFT(' Matrice Tarifaire NON AL'!W29,1))</f>
        <v/>
      </c>
      <c r="T26" t="str">
        <f>+IF($C26="","",LEFT(' Matrice Tarifaire NON AL'!AY29,3))</f>
        <v/>
      </c>
      <c r="U26" t="str">
        <f t="shared" si="2"/>
        <v/>
      </c>
      <c r="V26" t="str">
        <f>+IF(C26="","",IF(VLOOKUP(' Matrice Tarifaire NON AL'!AK29,Feuil3!A:F,6,0)="Box",IF(' Matrice Tarifaire NON AL'!AL29="Mono-Référence","Homogène",IF(' Matrice Tarifaire NON AL'!AL29="Multi-Références","Panaché","")),IF(' Matrice Tarifaire NON AL'!AK29="A la Pièce","Composant sans Colisage",IF(' Matrice Tarifaire NON AL'!AK29="Composant de Box","Composant sans Colisage","Homogène"))))</f>
        <v/>
      </c>
      <c r="W26" t="str">
        <f>+IF($V26="","",VLOOKUP(' Matrice Tarifaire NON AL'!AK29,Feuil3!$A$4:$E$14,5,0))</f>
        <v/>
      </c>
      <c r="Y26" t="str">
        <f>+IF($V26="","",IF(VLOOKUP(' Matrice Tarifaire NON AL'!$AK29,Feuil3!$A$4:$D$14,4,0)="Palette",' Matrice Tarifaire NON AL'!AN29,""))</f>
        <v/>
      </c>
      <c r="AA26" t="str">
        <f>+IF($V26="","",IF(VLOOKUP(' Matrice Tarifaire NON AL'!$AK29,Feuil3!$A$4:$D$14,4,0)="Colis",' Matrice Tarifaire NON AL'!AN29,""))</f>
        <v/>
      </c>
      <c r="AC26" t="str">
        <f>+IF(V26="","",IF(VLOOKUP(' Matrice Tarifaire NON AL'!AK29,Feuil3!$A$4:$D$14,4,0)="Colis",IF(' Matrice Tarifaire NON AL'!AO29&gt;0,' Matrice Tarifaire NON AL'!AO29,""),""))</f>
        <v/>
      </c>
      <c r="AD26" t="str">
        <f t="shared" si="3"/>
        <v/>
      </c>
      <c r="AE26" t="str">
        <f>+IF(C26="","",' Matrice Tarifaire NON AL'!C29)</f>
        <v/>
      </c>
      <c r="AF26" t="str">
        <f>+IF(C26="","",' Matrice Tarifaire NON AL'!AQ29)</f>
        <v/>
      </c>
      <c r="AH26" t="str">
        <f>+IF(E26="","",' Matrice Tarifaire NON AL'!$U29)</f>
        <v/>
      </c>
      <c r="AI26" t="str">
        <f>+IF(F26="","",IF(' Matrice Tarifaire NON AL'!$V29="","",' Matrice Tarifaire NON AL'!$V29))</f>
        <v/>
      </c>
      <c r="AJ26" t="str">
        <f>+IF($C26="","",IF(' Matrice Tarifaire NON AL'!AZ29="","",' Matrice Tarifaire NON AL'!AZ29))</f>
        <v/>
      </c>
      <c r="AK26" t="str">
        <f>+IF($C26="","",IF(' Matrice Tarifaire NON AL'!BA29="","",' Matrice Tarifaire NON AL'!BA29))</f>
        <v/>
      </c>
      <c r="AL26" t="str">
        <f>+IF($C26="","",IF(' Matrice Tarifaire NON AL'!BB29="","",TEXT(' Matrice Tarifaire NON AL'!BB29,"0,0000")))</f>
        <v/>
      </c>
      <c r="AO26" t="str">
        <f>+IF($C26="","",IF(' Matrice Tarifaire NON AL'!BF29="","",TEXT(' Matrice Tarifaire NON AL'!BF29,"0,0000")))</f>
        <v/>
      </c>
      <c r="AP26" t="str">
        <f>+IF($C26="","",IF(' Matrice Tarifaire NON AL'!BG29="","",TEXT(' Matrice Tarifaire NON AL'!BG29,"0,0000")))</f>
        <v/>
      </c>
      <c r="AQ26" t="str">
        <f>+IF($C26="","",IF(' Matrice Tarifaire NON AL'!BH29="","",TEXT(' Matrice Tarifaire NON AL'!BH29,"0,0000")))</f>
        <v/>
      </c>
      <c r="AR26" t="str">
        <f>+IF($C26="","",IF(' Matrice Tarifaire NON AL'!BI29="","",TEXT(' Matrice Tarifaire NON AL'!BI29,"0,0000")))</f>
        <v/>
      </c>
      <c r="AS26" t="str">
        <f>+IF(C26="","",IF(' Matrice Tarifaire NON AL'!BJ29="","0",IF(' Matrice Tarifaire NON AL'!BJ29="","",' Matrice Tarifaire NON AL'!BJ29)))</f>
        <v/>
      </c>
      <c r="AT26" t="str">
        <f>+IF(C26="","",IF(' Matrice Tarifaire NON AL'!BK29="","",' Matrice Tarifaire NON AL'!$BK$6))</f>
        <v/>
      </c>
      <c r="AU26" t="str">
        <f>+IF(C26="","",IF(' Matrice Tarifaire NON AL'!BK29="","",TEXT(' Matrice Tarifaire NON AL'!BK29,"0,0000")))</f>
        <v/>
      </c>
      <c r="AV26" t="str">
        <f>+IF(C26="","",IF(' Matrice Tarifaire NON AL'!BL29="","",' Matrice Tarifaire NON AL'!$BL$6))</f>
        <v/>
      </c>
      <c r="AW26" t="str">
        <f>+IF(C26="","",IF(' Matrice Tarifaire NON AL'!BL29="","",TEXT(' Matrice Tarifaire NON AL'!BL29,"0,0000")))</f>
        <v/>
      </c>
      <c r="AX26" t="str">
        <f>+IF(C26="","",IF(' Matrice Tarifaire NON AL'!BM29="","",' Matrice Tarifaire NON AL'!$BM$6))</f>
        <v/>
      </c>
      <c r="AY26" t="str">
        <f>+IF(C26="","",IF(' Matrice Tarifaire NON AL'!BM29="","",TEXT(' Matrice Tarifaire NON AL'!BM29,"0,0000")))</f>
        <v/>
      </c>
      <c r="AZ26" t="str">
        <f>+IF(C26="","",IF(' Matrice Tarifaire NON AL'!BN29="","","Taxe DEEE"))</f>
        <v/>
      </c>
      <c r="BA26" t="str">
        <f>+IF(C26="","",IF(' Matrice Tarifaire NON AL'!BN29="","",TEXT(' Matrice Tarifaire NON AL'!BN29,"0,0000")))</f>
        <v/>
      </c>
      <c r="BD26" t="str">
        <f>+IF($C26="","",IF(' Matrice Tarifaire NON AL'!BR29="","",TEXT(' Matrice Tarifaire NON AL'!BR29,"0,000")))</f>
        <v/>
      </c>
      <c r="BE26" t="str">
        <f>+IF($C26="","",IF(' Matrice Tarifaire NON AL'!BS29="","",VALUE(TEXT(' Matrice Tarifaire NON AL'!BS29,"0,00"))))</f>
        <v/>
      </c>
      <c r="BF26" t="str">
        <f>+IF($C26="","",IF(' Matrice Tarifaire NON AL'!BY29="","",' Matrice Tarifaire NON AL'!BY29))</f>
        <v/>
      </c>
      <c r="BG26" t="str">
        <f>+IF(C26="","",IF(' Matrice Tarifaire NON AL'!AK29="Composant de Box","999",IF(' Matrice Tarifaire NON AL'!AP29&lt;&gt;"",' Matrice Tarifaire NON AL'!AP29,IF(' Matrice Tarifaire NON AL'!AO29&lt;&gt;"",' Matrice Tarifaire NON AL'!AO29,' Matrice Tarifaire NON AL'!AN29))))</f>
        <v/>
      </c>
    </row>
    <row r="27" spans="1:59" x14ac:dyDescent="0.25">
      <c r="A27" t="str">
        <f>+IF($C27="","",IF(' Matrice Tarifaire NON AL'!N30="","",IF(' Matrice Tarifaire NON AL'!N30=0,"GTIN A 0 - Ne doit pas être mis dans PRE REF",TEXT(' Matrice Tarifaire NON AL'!N30,"00000000000000"))))</f>
        <v/>
      </c>
      <c r="B27" t="str">
        <f>+IF(C27="","",IF(L27=172,4,VLOOKUP(' Matrice Tarifaire NON AL'!AK30,Feuil3!$A$4:$B$14,2,0)))</f>
        <v/>
      </c>
      <c r="C27" t="str">
        <f>+IF(' Matrice Tarifaire NON AL'!O30="","",SUBSTITUTE(' Matrice Tarifaire NON AL'!O30,"CHAR (10)"," "))</f>
        <v/>
      </c>
      <c r="D27" t="str">
        <f>+IF($C27="","",SUBSTITUTE(' Matrice Tarifaire NON AL'!P30,"CHAR (13)"," "))</f>
        <v/>
      </c>
      <c r="E27" t="str">
        <f t="shared" si="1"/>
        <v/>
      </c>
      <c r="F27" t="str">
        <f>+IF($C27="","",IF(' Matrice Tarifaire NON AL'!AX30="","Non",' Matrice Tarifaire NON AL'!AX30))</f>
        <v/>
      </c>
      <c r="G27" t="str">
        <f>+IF($C27="","",IF(' Matrice Tarifaire NON AL'!Q30="DOMEDIA","MDD",IF(' Matrice Tarifaire NON AL'!Q30="APTA","MDD",IF(' Matrice Tarifaire NON AL'!Q30="TOP BUDGET","Premier Prix","MN"))))</f>
        <v/>
      </c>
      <c r="H27" t="str">
        <f>+IF($C27="","",' Matrice Tarifaire NON AL'!Q30)</f>
        <v/>
      </c>
      <c r="K27" t="str">
        <f>+IF($C27="","",' Matrice Tarifaire NON AL'!X30)</f>
        <v/>
      </c>
      <c r="L27" t="str">
        <f>+IF($C27="","",' Matrice Tarifaire NON AL'!X30)</f>
        <v/>
      </c>
      <c r="M27" t="str">
        <f>+IF($C27="","",' Matrice Tarifaire NON AL'!Y30)</f>
        <v/>
      </c>
      <c r="N27" t="str">
        <f>+IF($C27="","",' Matrice Tarifaire NON AL'!Z30)</f>
        <v/>
      </c>
      <c r="P27" t="str">
        <f>+IF(C27="","",IF(' Matrice Tarifaire NON AL'!X30&lt;&gt;168,"Non",""))</f>
        <v/>
      </c>
      <c r="Q27" t="str">
        <f>+IF($C27="","",' Matrice Tarifaire NON AL'!T30)</f>
        <v/>
      </c>
      <c r="R27" t="str">
        <f>+IF($C27="","",IF(' Matrice Tarifaire NON AL'!R30="","",' Matrice Tarifaire NON AL'!R30))</f>
        <v/>
      </c>
      <c r="S27" t="str">
        <f>+IF($C27="","",LEFT(' Matrice Tarifaire NON AL'!W30,1))</f>
        <v/>
      </c>
      <c r="T27" t="str">
        <f>+IF($C27="","",LEFT(' Matrice Tarifaire NON AL'!AY30,3))</f>
        <v/>
      </c>
      <c r="U27" t="str">
        <f t="shared" si="2"/>
        <v/>
      </c>
      <c r="V27" t="str">
        <f>+IF(C27="","",IF(VLOOKUP(' Matrice Tarifaire NON AL'!AK30,Feuil3!A:F,6,0)="Box",IF(' Matrice Tarifaire NON AL'!AL30="Mono-Référence","Homogène",IF(' Matrice Tarifaire NON AL'!AL30="Multi-Références","Panaché","")),IF(' Matrice Tarifaire NON AL'!AK30="A la Pièce","Composant sans Colisage",IF(' Matrice Tarifaire NON AL'!AK30="Composant de Box","Composant sans Colisage","Homogène"))))</f>
        <v/>
      </c>
      <c r="W27" t="str">
        <f>+IF($V27="","",VLOOKUP(' Matrice Tarifaire NON AL'!AK30,Feuil3!$A$4:$E$14,5,0))</f>
        <v/>
      </c>
      <c r="Y27" t="str">
        <f>+IF($V27="","",IF(VLOOKUP(' Matrice Tarifaire NON AL'!$AK30,Feuil3!$A$4:$D$14,4,0)="Palette",' Matrice Tarifaire NON AL'!AN30,""))</f>
        <v/>
      </c>
      <c r="AA27" t="str">
        <f>+IF($V27="","",IF(VLOOKUP(' Matrice Tarifaire NON AL'!$AK30,Feuil3!$A$4:$D$14,4,0)="Colis",' Matrice Tarifaire NON AL'!AN30,""))</f>
        <v/>
      </c>
      <c r="AC27" t="str">
        <f>+IF(V27="","",IF(VLOOKUP(' Matrice Tarifaire NON AL'!AK30,Feuil3!$A$4:$D$14,4,0)="Colis",IF(' Matrice Tarifaire NON AL'!AO30&gt;0,' Matrice Tarifaire NON AL'!AO30,""),""))</f>
        <v/>
      </c>
      <c r="AD27" t="str">
        <f t="shared" si="3"/>
        <v/>
      </c>
      <c r="AE27" t="str">
        <f>+IF(C27="","",' Matrice Tarifaire NON AL'!C30)</f>
        <v/>
      </c>
      <c r="AF27" t="str">
        <f>+IF(C27="","",' Matrice Tarifaire NON AL'!AQ30)</f>
        <v/>
      </c>
      <c r="AH27" t="str">
        <f>+IF(E27="","",' Matrice Tarifaire NON AL'!$U30)</f>
        <v/>
      </c>
      <c r="AI27" t="str">
        <f>+IF(F27="","",IF(' Matrice Tarifaire NON AL'!$V30="","",' Matrice Tarifaire NON AL'!$V30))</f>
        <v/>
      </c>
      <c r="AJ27" t="str">
        <f>+IF($C27="","",IF(' Matrice Tarifaire NON AL'!AZ30="","",' Matrice Tarifaire NON AL'!AZ30))</f>
        <v/>
      </c>
      <c r="AK27" t="str">
        <f>+IF($C27="","",IF(' Matrice Tarifaire NON AL'!BA30="","",' Matrice Tarifaire NON AL'!BA30))</f>
        <v/>
      </c>
      <c r="AL27" t="str">
        <f>+IF($C27="","",IF(' Matrice Tarifaire NON AL'!BB30="","",TEXT(' Matrice Tarifaire NON AL'!BB30,"0,0000")))</f>
        <v/>
      </c>
      <c r="AO27" t="str">
        <f>+IF($C27="","",IF(' Matrice Tarifaire NON AL'!BF30="","",TEXT(' Matrice Tarifaire NON AL'!BF30,"0,0000")))</f>
        <v/>
      </c>
      <c r="AP27" t="str">
        <f>+IF($C27="","",IF(' Matrice Tarifaire NON AL'!BG30="","",TEXT(' Matrice Tarifaire NON AL'!BG30,"0,0000")))</f>
        <v/>
      </c>
      <c r="AQ27" t="str">
        <f>+IF($C27="","",IF(' Matrice Tarifaire NON AL'!BH30="","",TEXT(' Matrice Tarifaire NON AL'!BH30,"0,0000")))</f>
        <v/>
      </c>
      <c r="AR27" t="str">
        <f>+IF($C27="","",IF(' Matrice Tarifaire NON AL'!BI30="","",TEXT(' Matrice Tarifaire NON AL'!BI30,"0,0000")))</f>
        <v/>
      </c>
      <c r="AS27" t="str">
        <f>+IF(C27="","",IF(' Matrice Tarifaire NON AL'!BJ30="","0",IF(' Matrice Tarifaire NON AL'!BJ30="","",' Matrice Tarifaire NON AL'!BJ30)))</f>
        <v/>
      </c>
      <c r="AT27" t="str">
        <f>+IF(C27="","",IF(' Matrice Tarifaire NON AL'!BK30="","",' Matrice Tarifaire NON AL'!$BK$6))</f>
        <v/>
      </c>
      <c r="AU27" t="str">
        <f>+IF(C27="","",IF(' Matrice Tarifaire NON AL'!BK30="","",TEXT(' Matrice Tarifaire NON AL'!BK30,"0,0000")))</f>
        <v/>
      </c>
      <c r="AV27" t="str">
        <f>+IF(C27="","",IF(' Matrice Tarifaire NON AL'!BL30="","",' Matrice Tarifaire NON AL'!$BL$6))</f>
        <v/>
      </c>
      <c r="AW27" t="str">
        <f>+IF(C27="","",IF(' Matrice Tarifaire NON AL'!BL30="","",TEXT(' Matrice Tarifaire NON AL'!BL30,"0,0000")))</f>
        <v/>
      </c>
      <c r="AX27" t="str">
        <f>+IF(C27="","",IF(' Matrice Tarifaire NON AL'!BM30="","",' Matrice Tarifaire NON AL'!$BM$6))</f>
        <v/>
      </c>
      <c r="AY27" t="str">
        <f>+IF(C27="","",IF(' Matrice Tarifaire NON AL'!BM30="","",TEXT(' Matrice Tarifaire NON AL'!BM30,"0,0000")))</f>
        <v/>
      </c>
      <c r="AZ27" t="str">
        <f>+IF(C27="","",IF(' Matrice Tarifaire NON AL'!BN30="","","Taxe DEEE"))</f>
        <v/>
      </c>
      <c r="BA27" t="str">
        <f>+IF(C27="","",IF(' Matrice Tarifaire NON AL'!BN30="","",TEXT(' Matrice Tarifaire NON AL'!BN30,"0,0000")))</f>
        <v/>
      </c>
      <c r="BD27" t="str">
        <f>+IF($C27="","",IF(' Matrice Tarifaire NON AL'!BR30="","",TEXT(' Matrice Tarifaire NON AL'!BR30,"0,000")))</f>
        <v/>
      </c>
      <c r="BE27" t="str">
        <f>+IF($C27="","",IF(' Matrice Tarifaire NON AL'!BS30="","",VALUE(TEXT(' Matrice Tarifaire NON AL'!BS30,"0,00"))))</f>
        <v/>
      </c>
      <c r="BF27" t="str">
        <f>+IF($C27="","",IF(' Matrice Tarifaire NON AL'!BY30="","",' Matrice Tarifaire NON AL'!BY30))</f>
        <v/>
      </c>
      <c r="BG27" t="str">
        <f>+IF(C27="","",IF(' Matrice Tarifaire NON AL'!AK30="Composant de Box","999",IF(' Matrice Tarifaire NON AL'!AP30&lt;&gt;"",' Matrice Tarifaire NON AL'!AP30,IF(' Matrice Tarifaire NON AL'!AO30&lt;&gt;"",' Matrice Tarifaire NON AL'!AO30,' Matrice Tarifaire NON AL'!AN30))))</f>
        <v/>
      </c>
    </row>
    <row r="28" spans="1:59" x14ac:dyDescent="0.25">
      <c r="A28" t="str">
        <f>+IF($C28="","",IF(' Matrice Tarifaire NON AL'!N31="","",IF(' Matrice Tarifaire NON AL'!N31=0,"GTIN A 0 - Ne doit pas être mis dans PRE REF",TEXT(' Matrice Tarifaire NON AL'!N31,"00000000000000"))))</f>
        <v/>
      </c>
      <c r="B28" t="str">
        <f>+IF(C28="","",IF(L28=172,4,VLOOKUP(' Matrice Tarifaire NON AL'!AK31,Feuil3!$A$4:$B$14,2,0)))</f>
        <v/>
      </c>
      <c r="C28" t="str">
        <f>+IF(' Matrice Tarifaire NON AL'!O31="","",SUBSTITUTE(' Matrice Tarifaire NON AL'!O31,"CHAR (10)"," "))</f>
        <v/>
      </c>
      <c r="D28" t="str">
        <f>+IF($C28="","",SUBSTITUTE(' Matrice Tarifaire NON AL'!P31,"CHAR (13)"," "))</f>
        <v/>
      </c>
      <c r="E28" t="str">
        <f t="shared" si="1"/>
        <v/>
      </c>
      <c r="F28" t="str">
        <f>+IF($C28="","",IF(' Matrice Tarifaire NON AL'!AX31="","Non",' Matrice Tarifaire NON AL'!AX31))</f>
        <v/>
      </c>
      <c r="G28" t="str">
        <f>+IF($C28="","",IF(' Matrice Tarifaire NON AL'!Q31="DOMEDIA","MDD",IF(' Matrice Tarifaire NON AL'!Q31="APTA","MDD",IF(' Matrice Tarifaire NON AL'!Q31="TOP BUDGET","Premier Prix","MN"))))</f>
        <v/>
      </c>
      <c r="H28" t="str">
        <f>+IF($C28="","",' Matrice Tarifaire NON AL'!Q31)</f>
        <v/>
      </c>
      <c r="K28" t="str">
        <f>+IF($C28="","",' Matrice Tarifaire NON AL'!X31)</f>
        <v/>
      </c>
      <c r="L28" t="str">
        <f>+IF($C28="","",' Matrice Tarifaire NON AL'!X31)</f>
        <v/>
      </c>
      <c r="M28" t="str">
        <f>+IF($C28="","",' Matrice Tarifaire NON AL'!Y31)</f>
        <v/>
      </c>
      <c r="N28" t="str">
        <f>+IF($C28="","",' Matrice Tarifaire NON AL'!Z31)</f>
        <v/>
      </c>
      <c r="P28" t="str">
        <f>+IF(C28="","",IF(' Matrice Tarifaire NON AL'!X31&lt;&gt;168,"Non",""))</f>
        <v/>
      </c>
      <c r="Q28" t="str">
        <f>+IF($C28="","",' Matrice Tarifaire NON AL'!T31)</f>
        <v/>
      </c>
      <c r="R28" t="str">
        <f>+IF($C28="","",IF(' Matrice Tarifaire NON AL'!R31="","",' Matrice Tarifaire NON AL'!R31))</f>
        <v/>
      </c>
      <c r="S28" t="str">
        <f>+IF($C28="","",LEFT(' Matrice Tarifaire NON AL'!W31,1))</f>
        <v/>
      </c>
      <c r="T28" t="str">
        <f>+IF($C28="","",LEFT(' Matrice Tarifaire NON AL'!AY31,3))</f>
        <v/>
      </c>
      <c r="U28" t="str">
        <f t="shared" si="2"/>
        <v/>
      </c>
      <c r="V28" t="str">
        <f>+IF(C28="","",IF(VLOOKUP(' Matrice Tarifaire NON AL'!AK31,Feuil3!A:F,6,0)="Box",IF(' Matrice Tarifaire NON AL'!AL31="Mono-Référence","Homogène",IF(' Matrice Tarifaire NON AL'!AL31="Multi-Références","Panaché","")),IF(' Matrice Tarifaire NON AL'!AK31="A la Pièce","Composant sans Colisage",IF(' Matrice Tarifaire NON AL'!AK31="Composant de Box","Composant sans Colisage","Homogène"))))</f>
        <v/>
      </c>
      <c r="W28" t="str">
        <f>+IF($V28="","",VLOOKUP(' Matrice Tarifaire NON AL'!AK31,Feuil3!$A$4:$E$14,5,0))</f>
        <v/>
      </c>
      <c r="Y28" t="str">
        <f>+IF($V28="","",IF(VLOOKUP(' Matrice Tarifaire NON AL'!$AK31,Feuil3!$A$4:$D$14,4,0)="Palette",' Matrice Tarifaire NON AL'!AN31,""))</f>
        <v/>
      </c>
      <c r="AA28" t="str">
        <f>+IF($V28="","",IF(VLOOKUP(' Matrice Tarifaire NON AL'!$AK31,Feuil3!$A$4:$D$14,4,0)="Colis",' Matrice Tarifaire NON AL'!AN31,""))</f>
        <v/>
      </c>
      <c r="AC28" t="str">
        <f>+IF(V28="","",IF(VLOOKUP(' Matrice Tarifaire NON AL'!AK31,Feuil3!$A$4:$D$14,4,0)="Colis",IF(' Matrice Tarifaire NON AL'!AO31&gt;0,' Matrice Tarifaire NON AL'!AO31,""),""))</f>
        <v/>
      </c>
      <c r="AD28" t="str">
        <f t="shared" si="3"/>
        <v/>
      </c>
      <c r="AE28" t="str">
        <f>+IF(C28="","",' Matrice Tarifaire NON AL'!C31)</f>
        <v/>
      </c>
      <c r="AF28" t="str">
        <f>+IF(C28="","",' Matrice Tarifaire NON AL'!AQ31)</f>
        <v/>
      </c>
      <c r="AH28" t="str">
        <f>+IF(E28="","",' Matrice Tarifaire NON AL'!$U31)</f>
        <v/>
      </c>
      <c r="AI28" t="str">
        <f>+IF(F28="","",IF(' Matrice Tarifaire NON AL'!$V31="","",' Matrice Tarifaire NON AL'!$V31))</f>
        <v/>
      </c>
      <c r="AJ28" t="str">
        <f>+IF($C28="","",IF(' Matrice Tarifaire NON AL'!AZ31="","",' Matrice Tarifaire NON AL'!AZ31))</f>
        <v/>
      </c>
      <c r="AK28" t="str">
        <f>+IF($C28="","",IF(' Matrice Tarifaire NON AL'!BA31="","",' Matrice Tarifaire NON AL'!BA31))</f>
        <v/>
      </c>
      <c r="AL28" t="str">
        <f>+IF($C28="","",IF(' Matrice Tarifaire NON AL'!BB31="","",TEXT(' Matrice Tarifaire NON AL'!BB31,"0,0000")))</f>
        <v/>
      </c>
      <c r="AO28" t="str">
        <f>+IF($C28="","",IF(' Matrice Tarifaire NON AL'!BF31="","",TEXT(' Matrice Tarifaire NON AL'!BF31,"0,0000")))</f>
        <v/>
      </c>
      <c r="AP28" t="str">
        <f>+IF($C28="","",IF(' Matrice Tarifaire NON AL'!BG31="","",TEXT(' Matrice Tarifaire NON AL'!BG31,"0,0000")))</f>
        <v/>
      </c>
      <c r="AQ28" t="str">
        <f>+IF($C28="","",IF(' Matrice Tarifaire NON AL'!BH31="","",TEXT(' Matrice Tarifaire NON AL'!BH31,"0,0000")))</f>
        <v/>
      </c>
      <c r="AR28" t="str">
        <f>+IF($C28="","",IF(' Matrice Tarifaire NON AL'!BI31="","",TEXT(' Matrice Tarifaire NON AL'!BI31,"0,0000")))</f>
        <v/>
      </c>
      <c r="AS28" t="str">
        <f>+IF(C28="","",IF(' Matrice Tarifaire NON AL'!BJ31="","0",IF(' Matrice Tarifaire NON AL'!BJ31="","",' Matrice Tarifaire NON AL'!BJ31)))</f>
        <v/>
      </c>
      <c r="AT28" t="str">
        <f>+IF(C28="","",IF(' Matrice Tarifaire NON AL'!BK31="","",' Matrice Tarifaire NON AL'!$BK$6))</f>
        <v/>
      </c>
      <c r="AU28" t="str">
        <f>+IF(C28="","",IF(' Matrice Tarifaire NON AL'!BK31="","",TEXT(' Matrice Tarifaire NON AL'!BK31,"0,0000")))</f>
        <v/>
      </c>
      <c r="AV28" t="str">
        <f>+IF(C28="","",IF(' Matrice Tarifaire NON AL'!BL31="","",' Matrice Tarifaire NON AL'!$BL$6))</f>
        <v/>
      </c>
      <c r="AW28" t="str">
        <f>+IF(C28="","",IF(' Matrice Tarifaire NON AL'!BL31="","",TEXT(' Matrice Tarifaire NON AL'!BL31,"0,0000")))</f>
        <v/>
      </c>
      <c r="AX28" t="str">
        <f>+IF(C28="","",IF(' Matrice Tarifaire NON AL'!BM31="","",' Matrice Tarifaire NON AL'!$BM$6))</f>
        <v/>
      </c>
      <c r="AY28" t="str">
        <f>+IF(C28="","",IF(' Matrice Tarifaire NON AL'!BM31="","",TEXT(' Matrice Tarifaire NON AL'!BM31,"0,0000")))</f>
        <v/>
      </c>
      <c r="AZ28" t="str">
        <f>+IF(C28="","",IF(' Matrice Tarifaire NON AL'!BN31="","","Taxe DEEE"))</f>
        <v/>
      </c>
      <c r="BA28" t="str">
        <f>+IF(C28="","",IF(' Matrice Tarifaire NON AL'!BN31="","",TEXT(' Matrice Tarifaire NON AL'!BN31,"0,0000")))</f>
        <v/>
      </c>
      <c r="BD28" t="str">
        <f>+IF($C28="","",IF(' Matrice Tarifaire NON AL'!BR31="","",TEXT(' Matrice Tarifaire NON AL'!BR31,"0,000")))</f>
        <v/>
      </c>
      <c r="BE28" t="str">
        <f>+IF($C28="","",IF(' Matrice Tarifaire NON AL'!BS31="","",VALUE(TEXT(' Matrice Tarifaire NON AL'!BS31,"0,00"))))</f>
        <v/>
      </c>
      <c r="BF28" t="str">
        <f>+IF($C28="","",IF(' Matrice Tarifaire NON AL'!BY31="","",' Matrice Tarifaire NON AL'!BY31))</f>
        <v/>
      </c>
      <c r="BG28" t="str">
        <f>+IF(C28="","",IF(' Matrice Tarifaire NON AL'!AK31="Composant de Box","999",IF(' Matrice Tarifaire NON AL'!AP31&lt;&gt;"",' Matrice Tarifaire NON AL'!AP31,IF(' Matrice Tarifaire NON AL'!AO31&lt;&gt;"",' Matrice Tarifaire NON AL'!AO31,' Matrice Tarifaire NON AL'!AN31))))</f>
        <v/>
      </c>
    </row>
    <row r="29" spans="1:59" x14ac:dyDescent="0.25">
      <c r="A29" t="str">
        <f>+IF($C29="","",IF(' Matrice Tarifaire NON AL'!N32="","",IF(' Matrice Tarifaire NON AL'!N32=0,"GTIN A 0 - Ne doit pas être mis dans PRE REF",TEXT(' Matrice Tarifaire NON AL'!N32,"00000000000000"))))</f>
        <v/>
      </c>
      <c r="B29" t="str">
        <f>+IF(C29="","",IF(L29=172,4,VLOOKUP(' Matrice Tarifaire NON AL'!AK32,Feuil3!$A$4:$B$14,2,0)))</f>
        <v/>
      </c>
      <c r="C29" t="str">
        <f>+IF(' Matrice Tarifaire NON AL'!O32="","",SUBSTITUTE(' Matrice Tarifaire NON AL'!O32,"CHAR (10)"," "))</f>
        <v/>
      </c>
      <c r="D29" t="str">
        <f>+IF($C29="","",SUBSTITUTE(' Matrice Tarifaire NON AL'!P32,"CHAR (13)"," "))</f>
        <v/>
      </c>
      <c r="E29" t="str">
        <f t="shared" si="1"/>
        <v/>
      </c>
      <c r="F29" t="str">
        <f>+IF($C29="","",IF(' Matrice Tarifaire NON AL'!AX32="","Non",' Matrice Tarifaire NON AL'!AX32))</f>
        <v/>
      </c>
      <c r="G29" t="str">
        <f>+IF($C29="","",IF(' Matrice Tarifaire NON AL'!Q32="DOMEDIA","MDD",IF(' Matrice Tarifaire NON AL'!Q32="APTA","MDD",IF(' Matrice Tarifaire NON AL'!Q32="TOP BUDGET","Premier Prix","MN"))))</f>
        <v/>
      </c>
      <c r="H29" t="str">
        <f>+IF($C29="","",' Matrice Tarifaire NON AL'!Q32)</f>
        <v/>
      </c>
      <c r="K29" t="str">
        <f>+IF($C29="","",' Matrice Tarifaire NON AL'!X32)</f>
        <v/>
      </c>
      <c r="L29" t="str">
        <f>+IF($C29="","",' Matrice Tarifaire NON AL'!X32)</f>
        <v/>
      </c>
      <c r="M29" t="str">
        <f>+IF($C29="","",' Matrice Tarifaire NON AL'!Y32)</f>
        <v/>
      </c>
      <c r="N29" t="str">
        <f>+IF($C29="","",' Matrice Tarifaire NON AL'!Z32)</f>
        <v/>
      </c>
      <c r="P29" t="str">
        <f>+IF(C29="","",IF(' Matrice Tarifaire NON AL'!X32&lt;&gt;168,"Non",""))</f>
        <v/>
      </c>
      <c r="Q29" t="str">
        <f>+IF($C29="","",' Matrice Tarifaire NON AL'!T32)</f>
        <v/>
      </c>
      <c r="R29" t="str">
        <f>+IF($C29="","",IF(' Matrice Tarifaire NON AL'!R32="","",' Matrice Tarifaire NON AL'!R32))</f>
        <v/>
      </c>
      <c r="S29" t="str">
        <f>+IF($C29="","",LEFT(' Matrice Tarifaire NON AL'!W32,1))</f>
        <v/>
      </c>
      <c r="T29" t="str">
        <f>+IF($C29="","",LEFT(' Matrice Tarifaire NON AL'!AY32,3))</f>
        <v/>
      </c>
      <c r="U29" t="str">
        <f t="shared" si="2"/>
        <v/>
      </c>
      <c r="V29" t="str">
        <f>+IF(C29="","",IF(VLOOKUP(' Matrice Tarifaire NON AL'!AK32,Feuil3!A:F,6,0)="Box",IF(' Matrice Tarifaire NON AL'!AL32="Mono-Référence","Homogène",IF(' Matrice Tarifaire NON AL'!AL32="Multi-Références","Panaché","")),IF(' Matrice Tarifaire NON AL'!AK32="A la Pièce","Composant sans Colisage",IF(' Matrice Tarifaire NON AL'!AK32="Composant de Box","Composant sans Colisage","Homogène"))))</f>
        <v/>
      </c>
      <c r="W29" t="str">
        <f>+IF($V29="","",VLOOKUP(' Matrice Tarifaire NON AL'!AK32,Feuil3!$A$4:$E$14,5,0))</f>
        <v/>
      </c>
      <c r="Y29" t="str">
        <f>+IF($V29="","",IF(VLOOKUP(' Matrice Tarifaire NON AL'!$AK32,Feuil3!$A$4:$D$14,4,0)="Palette",' Matrice Tarifaire NON AL'!AN32,""))</f>
        <v/>
      </c>
      <c r="AA29" t="str">
        <f>+IF($V29="","",IF(VLOOKUP(' Matrice Tarifaire NON AL'!$AK32,Feuil3!$A$4:$D$14,4,0)="Colis",' Matrice Tarifaire NON AL'!AN32,""))</f>
        <v/>
      </c>
      <c r="AC29" t="str">
        <f>+IF(V29="","",IF(VLOOKUP(' Matrice Tarifaire NON AL'!AK32,Feuil3!$A$4:$D$14,4,0)="Colis",IF(' Matrice Tarifaire NON AL'!AO32&gt;0,' Matrice Tarifaire NON AL'!AO32,""),""))</f>
        <v/>
      </c>
      <c r="AD29" t="str">
        <f t="shared" si="3"/>
        <v/>
      </c>
      <c r="AE29" t="str">
        <f>+IF(C29="","",' Matrice Tarifaire NON AL'!C32)</f>
        <v/>
      </c>
      <c r="AF29" t="str">
        <f>+IF(C29="","",' Matrice Tarifaire NON AL'!AQ32)</f>
        <v/>
      </c>
      <c r="AH29" t="str">
        <f>+IF(E29="","",' Matrice Tarifaire NON AL'!$U32)</f>
        <v/>
      </c>
      <c r="AI29" t="str">
        <f>+IF(F29="","",IF(' Matrice Tarifaire NON AL'!$V32="","",' Matrice Tarifaire NON AL'!$V32))</f>
        <v/>
      </c>
      <c r="AJ29" t="str">
        <f>+IF($C29="","",IF(' Matrice Tarifaire NON AL'!AZ32="","",' Matrice Tarifaire NON AL'!AZ32))</f>
        <v/>
      </c>
      <c r="AK29" t="str">
        <f>+IF($C29="","",IF(' Matrice Tarifaire NON AL'!BA32="","",' Matrice Tarifaire NON AL'!BA32))</f>
        <v/>
      </c>
      <c r="AL29" t="str">
        <f>+IF($C29="","",IF(' Matrice Tarifaire NON AL'!BB32="","",TEXT(' Matrice Tarifaire NON AL'!BB32,"0,0000")))</f>
        <v/>
      </c>
      <c r="AO29" t="str">
        <f>+IF($C29="","",IF(' Matrice Tarifaire NON AL'!BF32="","",TEXT(' Matrice Tarifaire NON AL'!BF32,"0,0000")))</f>
        <v/>
      </c>
      <c r="AP29" t="str">
        <f>+IF($C29="","",IF(' Matrice Tarifaire NON AL'!BG32="","",TEXT(' Matrice Tarifaire NON AL'!BG32,"0,0000")))</f>
        <v/>
      </c>
      <c r="AQ29" t="str">
        <f>+IF($C29="","",IF(' Matrice Tarifaire NON AL'!BH32="","",TEXT(' Matrice Tarifaire NON AL'!BH32,"0,0000")))</f>
        <v/>
      </c>
      <c r="AR29" t="str">
        <f>+IF($C29="","",IF(' Matrice Tarifaire NON AL'!BI32="","",TEXT(' Matrice Tarifaire NON AL'!BI32,"0,0000")))</f>
        <v/>
      </c>
      <c r="AS29" t="str">
        <f>+IF(C29="","",IF(' Matrice Tarifaire NON AL'!BJ32="","0",IF(' Matrice Tarifaire NON AL'!BJ32="","",' Matrice Tarifaire NON AL'!BJ32)))</f>
        <v/>
      </c>
      <c r="AT29" t="str">
        <f>+IF(C29="","",IF(' Matrice Tarifaire NON AL'!BK32="","",' Matrice Tarifaire NON AL'!$BK$6))</f>
        <v/>
      </c>
      <c r="AU29" t="str">
        <f>+IF(C29="","",IF(' Matrice Tarifaire NON AL'!BK32="","",TEXT(' Matrice Tarifaire NON AL'!BK32,"0,0000")))</f>
        <v/>
      </c>
      <c r="AV29" t="str">
        <f>+IF(C29="","",IF(' Matrice Tarifaire NON AL'!BL32="","",' Matrice Tarifaire NON AL'!$BL$6))</f>
        <v/>
      </c>
      <c r="AW29" t="str">
        <f>+IF(C29="","",IF(' Matrice Tarifaire NON AL'!BL32="","",TEXT(' Matrice Tarifaire NON AL'!BL32,"0,0000")))</f>
        <v/>
      </c>
      <c r="AX29" t="str">
        <f>+IF(C29="","",IF(' Matrice Tarifaire NON AL'!BM32="","",' Matrice Tarifaire NON AL'!$BM$6))</f>
        <v/>
      </c>
      <c r="AY29" t="str">
        <f>+IF(C29="","",IF(' Matrice Tarifaire NON AL'!BM32="","",TEXT(' Matrice Tarifaire NON AL'!BM32,"0,0000")))</f>
        <v/>
      </c>
      <c r="AZ29" t="str">
        <f>+IF(C29="","",IF(' Matrice Tarifaire NON AL'!BN32="","","Taxe DEEE"))</f>
        <v/>
      </c>
      <c r="BA29" t="str">
        <f>+IF(C29="","",IF(' Matrice Tarifaire NON AL'!BN32="","",TEXT(' Matrice Tarifaire NON AL'!BN32,"0,0000")))</f>
        <v/>
      </c>
      <c r="BD29" t="str">
        <f>+IF($C29="","",IF(' Matrice Tarifaire NON AL'!BR32="","",TEXT(' Matrice Tarifaire NON AL'!BR32,"0,000")))</f>
        <v/>
      </c>
      <c r="BE29" t="str">
        <f>+IF($C29="","",IF(' Matrice Tarifaire NON AL'!BS32="","",VALUE(TEXT(' Matrice Tarifaire NON AL'!BS32,"0,00"))))</f>
        <v/>
      </c>
      <c r="BF29" t="str">
        <f>+IF($C29="","",IF(' Matrice Tarifaire NON AL'!BY32="","",' Matrice Tarifaire NON AL'!BY32))</f>
        <v/>
      </c>
      <c r="BG29" t="str">
        <f>+IF(C29="","",IF(' Matrice Tarifaire NON AL'!AK32="Composant de Box","999",IF(' Matrice Tarifaire NON AL'!AP32&lt;&gt;"",' Matrice Tarifaire NON AL'!AP32,IF(' Matrice Tarifaire NON AL'!AO32&lt;&gt;"",' Matrice Tarifaire NON AL'!AO32,' Matrice Tarifaire NON AL'!AN32))))</f>
        <v/>
      </c>
    </row>
    <row r="30" spans="1:59" x14ac:dyDescent="0.25">
      <c r="A30" t="str">
        <f>+IF($C30="","",IF(' Matrice Tarifaire NON AL'!N33="","",IF(' Matrice Tarifaire NON AL'!N33=0,"GTIN A 0 - Ne doit pas être mis dans PRE REF",TEXT(' Matrice Tarifaire NON AL'!N33,"00000000000000"))))</f>
        <v/>
      </c>
      <c r="B30" t="str">
        <f>+IF(C30="","",IF(L30=172,4,VLOOKUP(' Matrice Tarifaire NON AL'!AK33,Feuil3!$A$4:$B$14,2,0)))</f>
        <v/>
      </c>
      <c r="C30" t="str">
        <f>+IF(' Matrice Tarifaire NON AL'!O33="","",SUBSTITUTE(' Matrice Tarifaire NON AL'!O33,"CHAR (10)"," "))</f>
        <v/>
      </c>
      <c r="D30" t="str">
        <f>+IF($C30="","",SUBSTITUTE(' Matrice Tarifaire NON AL'!P33,"CHAR (13)"," "))</f>
        <v/>
      </c>
      <c r="E30" t="str">
        <f t="shared" si="1"/>
        <v/>
      </c>
      <c r="F30" t="str">
        <f>+IF($C30="","",IF(' Matrice Tarifaire NON AL'!AX33="","Non",' Matrice Tarifaire NON AL'!AX33))</f>
        <v/>
      </c>
      <c r="G30" t="str">
        <f>+IF($C30="","",IF(' Matrice Tarifaire NON AL'!Q33="DOMEDIA","MDD",IF(' Matrice Tarifaire NON AL'!Q33="APTA","MDD",IF(' Matrice Tarifaire NON AL'!Q33="TOP BUDGET","Premier Prix","MN"))))</f>
        <v/>
      </c>
      <c r="H30" t="str">
        <f>+IF($C30="","",' Matrice Tarifaire NON AL'!Q33)</f>
        <v/>
      </c>
      <c r="K30" t="str">
        <f>+IF($C30="","",' Matrice Tarifaire NON AL'!X33)</f>
        <v/>
      </c>
      <c r="L30" t="str">
        <f>+IF($C30="","",' Matrice Tarifaire NON AL'!X33)</f>
        <v/>
      </c>
      <c r="M30" t="str">
        <f>+IF($C30="","",' Matrice Tarifaire NON AL'!Y33)</f>
        <v/>
      </c>
      <c r="N30" t="str">
        <f>+IF($C30="","",' Matrice Tarifaire NON AL'!Z33)</f>
        <v/>
      </c>
      <c r="P30" t="str">
        <f>+IF(C30="","",IF(' Matrice Tarifaire NON AL'!X33&lt;&gt;168,"Non",""))</f>
        <v/>
      </c>
      <c r="Q30" t="str">
        <f>+IF($C30="","",' Matrice Tarifaire NON AL'!T33)</f>
        <v/>
      </c>
      <c r="R30" t="str">
        <f>+IF($C30="","",IF(' Matrice Tarifaire NON AL'!R33="","",' Matrice Tarifaire NON AL'!R33))</f>
        <v/>
      </c>
      <c r="S30" t="str">
        <f>+IF($C30="","",LEFT(' Matrice Tarifaire NON AL'!W33,1))</f>
        <v/>
      </c>
      <c r="T30" t="str">
        <f>+IF($C30="","",LEFT(' Matrice Tarifaire NON AL'!AY33,3))</f>
        <v/>
      </c>
      <c r="U30" t="str">
        <f t="shared" si="2"/>
        <v/>
      </c>
      <c r="V30" t="str">
        <f>+IF(C30="","",IF(VLOOKUP(' Matrice Tarifaire NON AL'!AK33,Feuil3!A:F,6,0)="Box",IF(' Matrice Tarifaire NON AL'!AL33="Mono-Référence","Homogène",IF(' Matrice Tarifaire NON AL'!AL33="Multi-Références","Panaché","")),IF(' Matrice Tarifaire NON AL'!AK33="A la Pièce","Composant sans Colisage",IF(' Matrice Tarifaire NON AL'!AK33="Composant de Box","Composant sans Colisage","Homogène"))))</f>
        <v/>
      </c>
      <c r="W30" t="str">
        <f>+IF($V30="","",VLOOKUP(' Matrice Tarifaire NON AL'!AK33,Feuil3!$A$4:$E$14,5,0))</f>
        <v/>
      </c>
      <c r="Y30" t="str">
        <f>+IF($V30="","",IF(VLOOKUP(' Matrice Tarifaire NON AL'!$AK33,Feuil3!$A$4:$D$14,4,0)="Palette",' Matrice Tarifaire NON AL'!AN33,""))</f>
        <v/>
      </c>
      <c r="AA30" t="str">
        <f>+IF($V30="","",IF(VLOOKUP(' Matrice Tarifaire NON AL'!$AK33,Feuil3!$A$4:$D$14,4,0)="Colis",' Matrice Tarifaire NON AL'!AN33,""))</f>
        <v/>
      </c>
      <c r="AC30" t="str">
        <f>+IF(V30="","",IF(VLOOKUP(' Matrice Tarifaire NON AL'!AK33,Feuil3!$A$4:$D$14,4,0)="Colis",IF(' Matrice Tarifaire NON AL'!AO33&gt;0,' Matrice Tarifaire NON AL'!AO33,""),""))</f>
        <v/>
      </c>
      <c r="AD30" t="str">
        <f t="shared" si="3"/>
        <v/>
      </c>
      <c r="AE30" t="str">
        <f>+IF(C30="","",' Matrice Tarifaire NON AL'!C33)</f>
        <v/>
      </c>
      <c r="AF30" t="str">
        <f>+IF(C30="","",' Matrice Tarifaire NON AL'!AQ33)</f>
        <v/>
      </c>
      <c r="AH30" t="str">
        <f>+IF(E30="","",' Matrice Tarifaire NON AL'!$U33)</f>
        <v/>
      </c>
      <c r="AI30" t="str">
        <f>+IF(F30="","",IF(' Matrice Tarifaire NON AL'!$V33="","",' Matrice Tarifaire NON AL'!$V33))</f>
        <v/>
      </c>
      <c r="AJ30" t="str">
        <f>+IF($C30="","",IF(' Matrice Tarifaire NON AL'!AZ33="","",' Matrice Tarifaire NON AL'!AZ33))</f>
        <v/>
      </c>
      <c r="AK30" t="str">
        <f>+IF($C30="","",IF(' Matrice Tarifaire NON AL'!BA33="","",' Matrice Tarifaire NON AL'!BA33))</f>
        <v/>
      </c>
      <c r="AL30" t="str">
        <f>+IF($C30="","",IF(' Matrice Tarifaire NON AL'!BB33="","",TEXT(' Matrice Tarifaire NON AL'!BB33,"0,0000")))</f>
        <v/>
      </c>
      <c r="AO30" t="str">
        <f>+IF($C30="","",IF(' Matrice Tarifaire NON AL'!BF33="","",TEXT(' Matrice Tarifaire NON AL'!BF33,"0,0000")))</f>
        <v/>
      </c>
      <c r="AP30" t="str">
        <f>+IF($C30="","",IF(' Matrice Tarifaire NON AL'!BG33="","",TEXT(' Matrice Tarifaire NON AL'!BG33,"0,0000")))</f>
        <v/>
      </c>
      <c r="AQ30" t="str">
        <f>+IF($C30="","",IF(' Matrice Tarifaire NON AL'!BH33="","",TEXT(' Matrice Tarifaire NON AL'!BH33,"0,0000")))</f>
        <v/>
      </c>
      <c r="AR30" t="str">
        <f>+IF($C30="","",IF(' Matrice Tarifaire NON AL'!BI33="","",TEXT(' Matrice Tarifaire NON AL'!BI33,"0,0000")))</f>
        <v/>
      </c>
      <c r="AS30" t="str">
        <f>+IF(C30="","",IF(' Matrice Tarifaire NON AL'!BJ33="","0",IF(' Matrice Tarifaire NON AL'!BJ33="","",' Matrice Tarifaire NON AL'!BJ33)))</f>
        <v/>
      </c>
      <c r="AT30" t="str">
        <f>+IF(C30="","",IF(' Matrice Tarifaire NON AL'!BK33="","",' Matrice Tarifaire NON AL'!$BK$6))</f>
        <v/>
      </c>
      <c r="AU30" t="str">
        <f>+IF(C30="","",IF(' Matrice Tarifaire NON AL'!BK33="","",TEXT(' Matrice Tarifaire NON AL'!BK33,"0,0000")))</f>
        <v/>
      </c>
      <c r="AV30" t="str">
        <f>+IF(C30="","",IF(' Matrice Tarifaire NON AL'!BL33="","",' Matrice Tarifaire NON AL'!$BL$6))</f>
        <v/>
      </c>
      <c r="AW30" t="str">
        <f>+IF(C30="","",IF(' Matrice Tarifaire NON AL'!BL33="","",TEXT(' Matrice Tarifaire NON AL'!BL33,"0,0000")))</f>
        <v/>
      </c>
      <c r="AX30" t="str">
        <f>+IF(C30="","",IF(' Matrice Tarifaire NON AL'!BM33="","",' Matrice Tarifaire NON AL'!$BM$6))</f>
        <v/>
      </c>
      <c r="AY30" t="str">
        <f>+IF(C30="","",IF(' Matrice Tarifaire NON AL'!BM33="","",TEXT(' Matrice Tarifaire NON AL'!BM33,"0,0000")))</f>
        <v/>
      </c>
      <c r="AZ30" t="str">
        <f>+IF(C30="","",IF(' Matrice Tarifaire NON AL'!BN33="","","Taxe DEEE"))</f>
        <v/>
      </c>
      <c r="BA30" t="str">
        <f>+IF(C30="","",IF(' Matrice Tarifaire NON AL'!BN33="","",TEXT(' Matrice Tarifaire NON AL'!BN33,"0,0000")))</f>
        <v/>
      </c>
      <c r="BD30" t="str">
        <f>+IF($C30="","",IF(' Matrice Tarifaire NON AL'!BR33="","",TEXT(' Matrice Tarifaire NON AL'!BR33,"0,000")))</f>
        <v/>
      </c>
      <c r="BE30" t="str">
        <f>+IF($C30="","",IF(' Matrice Tarifaire NON AL'!BS33="","",VALUE(TEXT(' Matrice Tarifaire NON AL'!BS33,"0,00"))))</f>
        <v/>
      </c>
      <c r="BF30" t="str">
        <f>+IF($C30="","",IF(' Matrice Tarifaire NON AL'!BY33="","",' Matrice Tarifaire NON AL'!BY33))</f>
        <v/>
      </c>
      <c r="BG30" t="str">
        <f>+IF(C30="","",IF(' Matrice Tarifaire NON AL'!AK33="Composant de Box","999",IF(' Matrice Tarifaire NON AL'!AP33&lt;&gt;"",' Matrice Tarifaire NON AL'!AP33,IF(' Matrice Tarifaire NON AL'!AO33&lt;&gt;"",' Matrice Tarifaire NON AL'!AO33,' Matrice Tarifaire NON AL'!AN33))))</f>
        <v/>
      </c>
    </row>
    <row r="31" spans="1:59" x14ac:dyDescent="0.25">
      <c r="A31" t="str">
        <f>+IF($C31="","",IF(' Matrice Tarifaire NON AL'!N34="","",IF(' Matrice Tarifaire NON AL'!N34=0,"GTIN A 0 - Ne doit pas être mis dans PRE REF",TEXT(' Matrice Tarifaire NON AL'!N34,"00000000000000"))))</f>
        <v/>
      </c>
      <c r="B31" t="str">
        <f>+IF(C31="","",IF(L31=172,4,VLOOKUP(' Matrice Tarifaire NON AL'!AK34,Feuil3!$A$4:$B$14,2,0)))</f>
        <v/>
      </c>
      <c r="C31" t="str">
        <f>+IF(' Matrice Tarifaire NON AL'!O34="","",SUBSTITUTE(' Matrice Tarifaire NON AL'!O34,"CHAR (10)"," "))</f>
        <v/>
      </c>
      <c r="D31" t="str">
        <f>+IF($C31="","",SUBSTITUTE(' Matrice Tarifaire NON AL'!P34,"CHAR (13)"," "))</f>
        <v/>
      </c>
      <c r="E31" t="str">
        <f t="shared" si="1"/>
        <v/>
      </c>
      <c r="F31" t="str">
        <f>+IF($C31="","",IF(' Matrice Tarifaire NON AL'!AX34="","Non",' Matrice Tarifaire NON AL'!AX34))</f>
        <v/>
      </c>
      <c r="G31" t="str">
        <f>+IF($C31="","",IF(' Matrice Tarifaire NON AL'!Q34="DOMEDIA","MDD",IF(' Matrice Tarifaire NON AL'!Q34="APTA","MDD",IF(' Matrice Tarifaire NON AL'!Q34="TOP BUDGET","Premier Prix","MN"))))</f>
        <v/>
      </c>
      <c r="H31" t="str">
        <f>+IF($C31="","",' Matrice Tarifaire NON AL'!Q34)</f>
        <v/>
      </c>
      <c r="K31" t="str">
        <f>+IF($C31="","",' Matrice Tarifaire NON AL'!X34)</f>
        <v/>
      </c>
      <c r="L31" t="str">
        <f>+IF($C31="","",' Matrice Tarifaire NON AL'!X34)</f>
        <v/>
      </c>
      <c r="M31" t="str">
        <f>+IF($C31="","",' Matrice Tarifaire NON AL'!Y34)</f>
        <v/>
      </c>
      <c r="N31" t="str">
        <f>+IF($C31="","",' Matrice Tarifaire NON AL'!Z34)</f>
        <v/>
      </c>
      <c r="P31" t="str">
        <f>+IF(C31="","",IF(' Matrice Tarifaire NON AL'!X34&lt;&gt;168,"Non",""))</f>
        <v/>
      </c>
      <c r="Q31" t="str">
        <f>+IF($C31="","",' Matrice Tarifaire NON AL'!T34)</f>
        <v/>
      </c>
      <c r="R31" t="str">
        <f>+IF($C31="","",IF(' Matrice Tarifaire NON AL'!R34="","",' Matrice Tarifaire NON AL'!R34))</f>
        <v/>
      </c>
      <c r="S31" t="str">
        <f>+IF($C31="","",LEFT(' Matrice Tarifaire NON AL'!W34,1))</f>
        <v/>
      </c>
      <c r="T31" t="str">
        <f>+IF($C31="","",LEFT(' Matrice Tarifaire NON AL'!AY34,3))</f>
        <v/>
      </c>
      <c r="U31" t="str">
        <f t="shared" si="2"/>
        <v/>
      </c>
      <c r="V31" t="str">
        <f>+IF(C31="","",IF(VLOOKUP(' Matrice Tarifaire NON AL'!AK34,Feuil3!A:F,6,0)="Box",IF(' Matrice Tarifaire NON AL'!AL34="Mono-Référence","Homogène",IF(' Matrice Tarifaire NON AL'!AL34="Multi-Références","Panaché","")),IF(' Matrice Tarifaire NON AL'!AK34="A la Pièce","Composant sans Colisage",IF(' Matrice Tarifaire NON AL'!AK34="Composant de Box","Composant sans Colisage","Homogène"))))</f>
        <v/>
      </c>
      <c r="W31" t="str">
        <f>+IF($V31="","",VLOOKUP(' Matrice Tarifaire NON AL'!AK34,Feuil3!$A$4:$E$14,5,0))</f>
        <v/>
      </c>
      <c r="Y31" t="str">
        <f>+IF($V31="","",IF(VLOOKUP(' Matrice Tarifaire NON AL'!$AK34,Feuil3!$A$4:$D$14,4,0)="Palette",' Matrice Tarifaire NON AL'!AN34,""))</f>
        <v/>
      </c>
      <c r="AA31" t="str">
        <f>+IF($V31="","",IF(VLOOKUP(' Matrice Tarifaire NON AL'!$AK34,Feuil3!$A$4:$D$14,4,0)="Colis",' Matrice Tarifaire NON AL'!AN34,""))</f>
        <v/>
      </c>
      <c r="AC31" t="str">
        <f>+IF(V31="","",IF(VLOOKUP(' Matrice Tarifaire NON AL'!AK34,Feuil3!$A$4:$D$14,4,0)="Colis",IF(' Matrice Tarifaire NON AL'!AO34&gt;0,' Matrice Tarifaire NON AL'!AO34,""),""))</f>
        <v/>
      </c>
      <c r="AD31" t="str">
        <f t="shared" si="3"/>
        <v/>
      </c>
      <c r="AE31" t="str">
        <f>+IF(C31="","",' Matrice Tarifaire NON AL'!C34)</f>
        <v/>
      </c>
      <c r="AF31" t="str">
        <f>+IF(C31="","",' Matrice Tarifaire NON AL'!AQ34)</f>
        <v/>
      </c>
      <c r="AH31" t="str">
        <f>+IF(E31="","",' Matrice Tarifaire NON AL'!$U34)</f>
        <v/>
      </c>
      <c r="AI31" t="str">
        <f>+IF(F31="","",IF(' Matrice Tarifaire NON AL'!$V34="","",' Matrice Tarifaire NON AL'!$V34))</f>
        <v/>
      </c>
      <c r="AJ31" t="str">
        <f>+IF($C31="","",IF(' Matrice Tarifaire NON AL'!AZ34="","",' Matrice Tarifaire NON AL'!AZ34))</f>
        <v/>
      </c>
      <c r="AK31" t="str">
        <f>+IF($C31="","",IF(' Matrice Tarifaire NON AL'!BA34="","",' Matrice Tarifaire NON AL'!BA34))</f>
        <v/>
      </c>
      <c r="AL31" t="str">
        <f>+IF($C31="","",IF(' Matrice Tarifaire NON AL'!BB34="","",TEXT(' Matrice Tarifaire NON AL'!BB34,"0,0000")))</f>
        <v/>
      </c>
      <c r="AO31" t="str">
        <f>+IF($C31="","",IF(' Matrice Tarifaire NON AL'!BF34="","",TEXT(' Matrice Tarifaire NON AL'!BF34,"0,0000")))</f>
        <v/>
      </c>
      <c r="AP31" t="str">
        <f>+IF($C31="","",IF(' Matrice Tarifaire NON AL'!BG34="","",TEXT(' Matrice Tarifaire NON AL'!BG34,"0,0000")))</f>
        <v/>
      </c>
      <c r="AQ31" t="str">
        <f>+IF($C31="","",IF(' Matrice Tarifaire NON AL'!BH34="","",TEXT(' Matrice Tarifaire NON AL'!BH34,"0,0000")))</f>
        <v/>
      </c>
      <c r="AR31" t="str">
        <f>+IF($C31="","",IF(' Matrice Tarifaire NON AL'!BI34="","",TEXT(' Matrice Tarifaire NON AL'!BI34,"0,0000")))</f>
        <v/>
      </c>
      <c r="AS31" t="str">
        <f>+IF(C31="","",IF(' Matrice Tarifaire NON AL'!BJ34="","0",IF(' Matrice Tarifaire NON AL'!BJ34="","",' Matrice Tarifaire NON AL'!BJ34)))</f>
        <v/>
      </c>
      <c r="AT31" t="str">
        <f>+IF(C31="","",IF(' Matrice Tarifaire NON AL'!BK34="","",' Matrice Tarifaire NON AL'!$BK$6))</f>
        <v/>
      </c>
      <c r="AU31" t="str">
        <f>+IF(C31="","",IF(' Matrice Tarifaire NON AL'!BK34="","",TEXT(' Matrice Tarifaire NON AL'!BK34,"0,0000")))</f>
        <v/>
      </c>
      <c r="AV31" t="str">
        <f>+IF(C31="","",IF(' Matrice Tarifaire NON AL'!BL34="","",' Matrice Tarifaire NON AL'!$BL$6))</f>
        <v/>
      </c>
      <c r="AW31" t="str">
        <f>+IF(C31="","",IF(' Matrice Tarifaire NON AL'!BL34="","",TEXT(' Matrice Tarifaire NON AL'!BL34,"0,0000")))</f>
        <v/>
      </c>
      <c r="AX31" t="str">
        <f>+IF(C31="","",IF(' Matrice Tarifaire NON AL'!BM34="","",' Matrice Tarifaire NON AL'!$BM$6))</f>
        <v/>
      </c>
      <c r="AY31" t="str">
        <f>+IF(C31="","",IF(' Matrice Tarifaire NON AL'!BM34="","",TEXT(' Matrice Tarifaire NON AL'!BM34,"0,0000")))</f>
        <v/>
      </c>
      <c r="AZ31" t="str">
        <f>+IF(C31="","",IF(' Matrice Tarifaire NON AL'!BN34="","","Taxe DEEE"))</f>
        <v/>
      </c>
      <c r="BA31" t="str">
        <f>+IF(C31="","",IF(' Matrice Tarifaire NON AL'!BN34="","",TEXT(' Matrice Tarifaire NON AL'!BN34,"0,0000")))</f>
        <v/>
      </c>
      <c r="BD31" t="str">
        <f>+IF($C31="","",IF(' Matrice Tarifaire NON AL'!BR34="","",TEXT(' Matrice Tarifaire NON AL'!BR34,"0,000")))</f>
        <v/>
      </c>
      <c r="BE31" t="str">
        <f>+IF($C31="","",IF(' Matrice Tarifaire NON AL'!BS34="","",VALUE(TEXT(' Matrice Tarifaire NON AL'!BS34,"0,00"))))</f>
        <v/>
      </c>
      <c r="BF31" t="str">
        <f>+IF($C31="","",IF(' Matrice Tarifaire NON AL'!BY34="","",' Matrice Tarifaire NON AL'!BY34))</f>
        <v/>
      </c>
      <c r="BG31" t="str">
        <f>+IF(C31="","",IF(' Matrice Tarifaire NON AL'!AK34="Composant de Box","999",IF(' Matrice Tarifaire NON AL'!AP34&lt;&gt;"",' Matrice Tarifaire NON AL'!AP34,IF(' Matrice Tarifaire NON AL'!AO34&lt;&gt;"",' Matrice Tarifaire NON AL'!AO34,' Matrice Tarifaire NON AL'!AN34))))</f>
        <v/>
      </c>
    </row>
    <row r="32" spans="1:59" x14ac:dyDescent="0.25">
      <c r="A32" t="str">
        <f>+IF($C32="","",IF(' Matrice Tarifaire NON AL'!N35="","",IF(' Matrice Tarifaire NON AL'!N35=0,"GTIN A 0 - Ne doit pas être mis dans PRE REF",TEXT(' Matrice Tarifaire NON AL'!N35,"00000000000000"))))</f>
        <v/>
      </c>
      <c r="B32" t="str">
        <f>+IF(C32="","",IF(L32=172,4,VLOOKUP(' Matrice Tarifaire NON AL'!AK35,Feuil3!$A$4:$B$14,2,0)))</f>
        <v/>
      </c>
      <c r="C32" t="str">
        <f>+IF(' Matrice Tarifaire NON AL'!O35="","",SUBSTITUTE(' Matrice Tarifaire NON AL'!O35,"CHAR (10)"," "))</f>
        <v/>
      </c>
      <c r="D32" t="str">
        <f>+IF($C32="","",SUBSTITUTE(' Matrice Tarifaire NON AL'!P35,"CHAR (13)"," "))</f>
        <v/>
      </c>
      <c r="E32" t="str">
        <f t="shared" si="1"/>
        <v/>
      </c>
      <c r="F32" t="str">
        <f>+IF($C32="","",IF(' Matrice Tarifaire NON AL'!AX35="","Non",' Matrice Tarifaire NON AL'!AX35))</f>
        <v/>
      </c>
      <c r="G32" t="str">
        <f>+IF($C32="","",IF(' Matrice Tarifaire NON AL'!Q35="DOMEDIA","MDD",IF(' Matrice Tarifaire NON AL'!Q35="APTA","MDD",IF(' Matrice Tarifaire NON AL'!Q35="TOP BUDGET","Premier Prix","MN"))))</f>
        <v/>
      </c>
      <c r="H32" t="str">
        <f>+IF($C32="","",' Matrice Tarifaire NON AL'!Q35)</f>
        <v/>
      </c>
      <c r="K32" t="str">
        <f>+IF($C32="","",' Matrice Tarifaire NON AL'!X35)</f>
        <v/>
      </c>
      <c r="L32" t="str">
        <f>+IF($C32="","",' Matrice Tarifaire NON AL'!X35)</f>
        <v/>
      </c>
      <c r="M32" t="str">
        <f>+IF($C32="","",' Matrice Tarifaire NON AL'!Y35)</f>
        <v/>
      </c>
      <c r="N32" t="str">
        <f>+IF($C32="","",' Matrice Tarifaire NON AL'!Z35)</f>
        <v/>
      </c>
      <c r="P32" t="str">
        <f>+IF(C32="","",IF(' Matrice Tarifaire NON AL'!X35&lt;&gt;168,"Non",""))</f>
        <v/>
      </c>
      <c r="Q32" t="str">
        <f>+IF($C32="","",' Matrice Tarifaire NON AL'!T35)</f>
        <v/>
      </c>
      <c r="R32" t="str">
        <f>+IF($C32="","",IF(' Matrice Tarifaire NON AL'!R35="","",' Matrice Tarifaire NON AL'!R35))</f>
        <v/>
      </c>
      <c r="S32" t="str">
        <f>+IF($C32="","",LEFT(' Matrice Tarifaire NON AL'!W35,1))</f>
        <v/>
      </c>
      <c r="T32" t="str">
        <f>+IF($C32="","",LEFT(' Matrice Tarifaire NON AL'!AY35,3))</f>
        <v/>
      </c>
      <c r="U32" t="str">
        <f t="shared" si="2"/>
        <v/>
      </c>
      <c r="V32" t="str">
        <f>+IF(C32="","",IF(VLOOKUP(' Matrice Tarifaire NON AL'!AK35,Feuil3!A:F,6,0)="Box",IF(' Matrice Tarifaire NON AL'!AL35="Mono-Référence","Homogène",IF(' Matrice Tarifaire NON AL'!AL35="Multi-Références","Panaché","")),IF(' Matrice Tarifaire NON AL'!AK35="A la Pièce","Composant sans Colisage",IF(' Matrice Tarifaire NON AL'!AK35="Composant de Box","Composant sans Colisage","Homogène"))))</f>
        <v/>
      </c>
      <c r="W32" t="str">
        <f>+IF($V32="","",VLOOKUP(' Matrice Tarifaire NON AL'!AK35,Feuil3!$A$4:$E$14,5,0))</f>
        <v/>
      </c>
      <c r="Y32" t="str">
        <f>+IF($V32="","",IF(VLOOKUP(' Matrice Tarifaire NON AL'!$AK35,Feuil3!$A$4:$D$14,4,0)="Palette",' Matrice Tarifaire NON AL'!AN35,""))</f>
        <v/>
      </c>
      <c r="AA32" t="str">
        <f>+IF($V32="","",IF(VLOOKUP(' Matrice Tarifaire NON AL'!$AK35,Feuil3!$A$4:$D$14,4,0)="Colis",' Matrice Tarifaire NON AL'!AN35,""))</f>
        <v/>
      </c>
      <c r="AC32" t="str">
        <f>+IF(V32="","",IF(VLOOKUP(' Matrice Tarifaire NON AL'!AK35,Feuil3!$A$4:$D$14,4,0)="Colis",IF(' Matrice Tarifaire NON AL'!AO35&gt;0,' Matrice Tarifaire NON AL'!AO35,""),""))</f>
        <v/>
      </c>
      <c r="AD32" t="str">
        <f t="shared" si="3"/>
        <v/>
      </c>
      <c r="AE32" t="str">
        <f>+IF(C32="","",' Matrice Tarifaire NON AL'!C35)</f>
        <v/>
      </c>
      <c r="AF32" t="str">
        <f>+IF(C32="","",' Matrice Tarifaire NON AL'!AQ35)</f>
        <v/>
      </c>
      <c r="AH32" t="str">
        <f>+IF(E32="","",' Matrice Tarifaire NON AL'!$U35)</f>
        <v/>
      </c>
      <c r="AI32" t="str">
        <f>+IF(F32="","",IF(' Matrice Tarifaire NON AL'!$V35="","",' Matrice Tarifaire NON AL'!$V35))</f>
        <v/>
      </c>
      <c r="AJ32" t="str">
        <f>+IF($C32="","",IF(' Matrice Tarifaire NON AL'!AZ35="","",' Matrice Tarifaire NON AL'!AZ35))</f>
        <v/>
      </c>
      <c r="AK32" t="str">
        <f>+IF($C32="","",IF(' Matrice Tarifaire NON AL'!BA35="","",' Matrice Tarifaire NON AL'!BA35))</f>
        <v/>
      </c>
      <c r="AL32" t="str">
        <f>+IF($C32="","",IF(' Matrice Tarifaire NON AL'!BB35="","",TEXT(' Matrice Tarifaire NON AL'!BB35,"0,0000")))</f>
        <v/>
      </c>
      <c r="AO32" t="str">
        <f>+IF($C32="","",IF(' Matrice Tarifaire NON AL'!BF35="","",TEXT(' Matrice Tarifaire NON AL'!BF35,"0,0000")))</f>
        <v/>
      </c>
      <c r="AP32" t="str">
        <f>+IF($C32="","",IF(' Matrice Tarifaire NON AL'!BG35="","",TEXT(' Matrice Tarifaire NON AL'!BG35,"0,0000")))</f>
        <v/>
      </c>
      <c r="AQ32" t="str">
        <f>+IF($C32="","",IF(' Matrice Tarifaire NON AL'!BH35="","",TEXT(' Matrice Tarifaire NON AL'!BH35,"0,0000")))</f>
        <v/>
      </c>
      <c r="AR32" t="str">
        <f>+IF($C32="","",IF(' Matrice Tarifaire NON AL'!BI35="","",TEXT(' Matrice Tarifaire NON AL'!BI35,"0,0000")))</f>
        <v/>
      </c>
      <c r="AS32" t="str">
        <f>+IF(C32="","",IF(' Matrice Tarifaire NON AL'!BJ35="","0",IF(' Matrice Tarifaire NON AL'!BJ35="","",' Matrice Tarifaire NON AL'!BJ35)))</f>
        <v/>
      </c>
      <c r="AT32" t="str">
        <f>+IF(C32="","",IF(' Matrice Tarifaire NON AL'!BK35="","",' Matrice Tarifaire NON AL'!$BK$6))</f>
        <v/>
      </c>
      <c r="AU32" t="str">
        <f>+IF(C32="","",IF(' Matrice Tarifaire NON AL'!BK35="","",TEXT(' Matrice Tarifaire NON AL'!BK35,"0,0000")))</f>
        <v/>
      </c>
      <c r="AV32" t="str">
        <f>+IF(C32="","",IF(' Matrice Tarifaire NON AL'!BL35="","",' Matrice Tarifaire NON AL'!$BL$6))</f>
        <v/>
      </c>
      <c r="AW32" t="str">
        <f>+IF(C32="","",IF(' Matrice Tarifaire NON AL'!BL35="","",TEXT(' Matrice Tarifaire NON AL'!BL35,"0,0000")))</f>
        <v/>
      </c>
      <c r="AX32" t="str">
        <f>+IF(C32="","",IF(' Matrice Tarifaire NON AL'!BM35="","",' Matrice Tarifaire NON AL'!$BM$6))</f>
        <v/>
      </c>
      <c r="AY32" t="str">
        <f>+IF(C32="","",IF(' Matrice Tarifaire NON AL'!BM35="","",TEXT(' Matrice Tarifaire NON AL'!BM35,"0,0000")))</f>
        <v/>
      </c>
      <c r="AZ32" t="str">
        <f>+IF(C32="","",IF(' Matrice Tarifaire NON AL'!BN35="","","Taxe DEEE"))</f>
        <v/>
      </c>
      <c r="BA32" t="str">
        <f>+IF(C32="","",IF(' Matrice Tarifaire NON AL'!BN35="","",TEXT(' Matrice Tarifaire NON AL'!BN35,"0,0000")))</f>
        <v/>
      </c>
      <c r="BD32" t="str">
        <f>+IF($C32="","",IF(' Matrice Tarifaire NON AL'!BR35="","",TEXT(' Matrice Tarifaire NON AL'!BR35,"0,000")))</f>
        <v/>
      </c>
      <c r="BE32" t="str">
        <f>+IF($C32="","",IF(' Matrice Tarifaire NON AL'!BS35="","",VALUE(TEXT(' Matrice Tarifaire NON AL'!BS35,"0,00"))))</f>
        <v/>
      </c>
      <c r="BF32" t="str">
        <f>+IF($C32="","",IF(' Matrice Tarifaire NON AL'!BY35="","",' Matrice Tarifaire NON AL'!BY35))</f>
        <v/>
      </c>
      <c r="BG32" t="str">
        <f>+IF(C32="","",IF(' Matrice Tarifaire NON AL'!AK35="Composant de Box","999",IF(' Matrice Tarifaire NON AL'!AP35&lt;&gt;"",' Matrice Tarifaire NON AL'!AP35,IF(' Matrice Tarifaire NON AL'!AO35&lt;&gt;"",' Matrice Tarifaire NON AL'!AO35,' Matrice Tarifaire NON AL'!AN35))))</f>
        <v/>
      </c>
    </row>
    <row r="33" spans="1:59" x14ac:dyDescent="0.25">
      <c r="A33" t="str">
        <f>+IF($C33="","",IF(' Matrice Tarifaire NON AL'!N36="","",IF(' Matrice Tarifaire NON AL'!N36=0,"GTIN A 0 - Ne doit pas être mis dans PRE REF",TEXT(' Matrice Tarifaire NON AL'!N36,"00000000000000"))))</f>
        <v/>
      </c>
      <c r="B33" t="str">
        <f>+IF(C33="","",IF(L33=172,4,VLOOKUP(' Matrice Tarifaire NON AL'!AK36,Feuil3!$A$4:$B$14,2,0)))</f>
        <v/>
      </c>
      <c r="C33" t="str">
        <f>+IF(' Matrice Tarifaire NON AL'!O36="","",SUBSTITUTE(' Matrice Tarifaire NON AL'!O36,"CHAR (10)"," "))</f>
        <v/>
      </c>
      <c r="D33" t="str">
        <f>+IF($C33="","",SUBSTITUTE(' Matrice Tarifaire NON AL'!P36,"CHAR (13)"," "))</f>
        <v/>
      </c>
      <c r="E33" t="str">
        <f t="shared" si="1"/>
        <v/>
      </c>
      <c r="F33" t="str">
        <f>+IF($C33="","",IF(' Matrice Tarifaire NON AL'!AX36="","Non",' Matrice Tarifaire NON AL'!AX36))</f>
        <v/>
      </c>
      <c r="G33" t="str">
        <f>+IF($C33="","",IF(' Matrice Tarifaire NON AL'!Q36="DOMEDIA","MDD",IF(' Matrice Tarifaire NON AL'!Q36="APTA","MDD",IF(' Matrice Tarifaire NON AL'!Q36="TOP BUDGET","Premier Prix","MN"))))</f>
        <v/>
      </c>
      <c r="H33" t="str">
        <f>+IF($C33="","",' Matrice Tarifaire NON AL'!Q36)</f>
        <v/>
      </c>
      <c r="K33" t="str">
        <f>+IF($C33="","",' Matrice Tarifaire NON AL'!X36)</f>
        <v/>
      </c>
      <c r="L33" t="str">
        <f>+IF($C33="","",' Matrice Tarifaire NON AL'!X36)</f>
        <v/>
      </c>
      <c r="M33" t="str">
        <f>+IF($C33="","",' Matrice Tarifaire NON AL'!Y36)</f>
        <v/>
      </c>
      <c r="N33" t="str">
        <f>+IF($C33="","",' Matrice Tarifaire NON AL'!Z36)</f>
        <v/>
      </c>
      <c r="P33" t="str">
        <f>+IF(C33="","",IF(' Matrice Tarifaire NON AL'!X36&lt;&gt;168,"Non",""))</f>
        <v/>
      </c>
      <c r="Q33" t="str">
        <f>+IF($C33="","",' Matrice Tarifaire NON AL'!T36)</f>
        <v/>
      </c>
      <c r="R33" t="str">
        <f>+IF($C33="","",IF(' Matrice Tarifaire NON AL'!R36="","",' Matrice Tarifaire NON AL'!R36))</f>
        <v/>
      </c>
      <c r="S33" t="str">
        <f>+IF($C33="","",LEFT(' Matrice Tarifaire NON AL'!W36,1))</f>
        <v/>
      </c>
      <c r="T33" t="str">
        <f>+IF($C33="","",LEFT(' Matrice Tarifaire NON AL'!AY36,3))</f>
        <v/>
      </c>
      <c r="U33" t="str">
        <f t="shared" si="2"/>
        <v/>
      </c>
      <c r="V33" t="str">
        <f>+IF(C33="","",IF(VLOOKUP(' Matrice Tarifaire NON AL'!AK36,Feuil3!A:F,6,0)="Box",IF(' Matrice Tarifaire NON AL'!AL36="Mono-Référence","Homogène",IF(' Matrice Tarifaire NON AL'!AL36="Multi-Références","Panaché","")),IF(' Matrice Tarifaire NON AL'!AK36="A la Pièce","Composant sans Colisage",IF(' Matrice Tarifaire NON AL'!AK36="Composant de Box","Composant sans Colisage","Homogène"))))</f>
        <v/>
      </c>
      <c r="W33" t="str">
        <f>+IF($V33="","",VLOOKUP(' Matrice Tarifaire NON AL'!AK36,Feuil3!$A$4:$E$14,5,0))</f>
        <v/>
      </c>
      <c r="Y33" t="str">
        <f>+IF($V33="","",IF(VLOOKUP(' Matrice Tarifaire NON AL'!$AK36,Feuil3!$A$4:$D$14,4,0)="Palette",' Matrice Tarifaire NON AL'!AN36,""))</f>
        <v/>
      </c>
      <c r="AA33" t="str">
        <f>+IF($V33="","",IF(VLOOKUP(' Matrice Tarifaire NON AL'!$AK36,Feuil3!$A$4:$D$14,4,0)="Colis",' Matrice Tarifaire NON AL'!AN36,""))</f>
        <v/>
      </c>
      <c r="AC33" t="str">
        <f>+IF(V33="","",IF(VLOOKUP(' Matrice Tarifaire NON AL'!AK36,Feuil3!$A$4:$D$14,4,0)="Colis",IF(' Matrice Tarifaire NON AL'!AO36&gt;0,' Matrice Tarifaire NON AL'!AO36,""),""))</f>
        <v/>
      </c>
      <c r="AD33" t="str">
        <f t="shared" si="3"/>
        <v/>
      </c>
      <c r="AE33" t="str">
        <f>+IF(C33="","",' Matrice Tarifaire NON AL'!C36)</f>
        <v/>
      </c>
      <c r="AF33" t="str">
        <f>+IF(C33="","",' Matrice Tarifaire NON AL'!AQ36)</f>
        <v/>
      </c>
      <c r="AH33" t="str">
        <f>+IF(E33="","",' Matrice Tarifaire NON AL'!$U36)</f>
        <v/>
      </c>
      <c r="AI33" t="str">
        <f>+IF(F33="","",IF(' Matrice Tarifaire NON AL'!$V36="","",' Matrice Tarifaire NON AL'!$V36))</f>
        <v/>
      </c>
      <c r="AJ33" t="str">
        <f>+IF($C33="","",IF(' Matrice Tarifaire NON AL'!AZ36="","",' Matrice Tarifaire NON AL'!AZ36))</f>
        <v/>
      </c>
      <c r="AK33" t="str">
        <f>+IF($C33="","",IF(' Matrice Tarifaire NON AL'!BA36="","",' Matrice Tarifaire NON AL'!BA36))</f>
        <v/>
      </c>
      <c r="AL33" t="str">
        <f>+IF($C33="","",IF(' Matrice Tarifaire NON AL'!BB36="","",TEXT(' Matrice Tarifaire NON AL'!BB36,"0,0000")))</f>
        <v/>
      </c>
      <c r="AO33" t="str">
        <f>+IF($C33="","",IF(' Matrice Tarifaire NON AL'!BF36="","",TEXT(' Matrice Tarifaire NON AL'!BF36,"0,0000")))</f>
        <v/>
      </c>
      <c r="AP33" t="str">
        <f>+IF($C33="","",IF(' Matrice Tarifaire NON AL'!BG36="","",TEXT(' Matrice Tarifaire NON AL'!BG36,"0,0000")))</f>
        <v/>
      </c>
      <c r="AQ33" t="str">
        <f>+IF($C33="","",IF(' Matrice Tarifaire NON AL'!BH36="","",TEXT(' Matrice Tarifaire NON AL'!BH36,"0,0000")))</f>
        <v/>
      </c>
      <c r="AR33" t="str">
        <f>+IF($C33="","",IF(' Matrice Tarifaire NON AL'!BI36="","",TEXT(' Matrice Tarifaire NON AL'!BI36,"0,0000")))</f>
        <v/>
      </c>
      <c r="AS33" t="str">
        <f>+IF(C33="","",IF(' Matrice Tarifaire NON AL'!BJ36="","0",IF(' Matrice Tarifaire NON AL'!BJ36="","",' Matrice Tarifaire NON AL'!BJ36)))</f>
        <v/>
      </c>
      <c r="AT33" t="str">
        <f>+IF(C33="","",IF(' Matrice Tarifaire NON AL'!BK36="","",' Matrice Tarifaire NON AL'!$BK$6))</f>
        <v/>
      </c>
      <c r="AU33" t="str">
        <f>+IF(C33="","",IF(' Matrice Tarifaire NON AL'!BK36="","",TEXT(' Matrice Tarifaire NON AL'!BK36,"0,0000")))</f>
        <v/>
      </c>
      <c r="AV33" t="str">
        <f>+IF(C33="","",IF(' Matrice Tarifaire NON AL'!BL36="","",' Matrice Tarifaire NON AL'!$BL$6))</f>
        <v/>
      </c>
      <c r="AW33" t="str">
        <f>+IF(C33="","",IF(' Matrice Tarifaire NON AL'!BL36="","",TEXT(' Matrice Tarifaire NON AL'!BL36,"0,0000")))</f>
        <v/>
      </c>
      <c r="AX33" t="str">
        <f>+IF(C33="","",IF(' Matrice Tarifaire NON AL'!BM36="","",' Matrice Tarifaire NON AL'!$BM$6))</f>
        <v/>
      </c>
      <c r="AY33" t="str">
        <f>+IF(C33="","",IF(' Matrice Tarifaire NON AL'!BM36="","",TEXT(' Matrice Tarifaire NON AL'!BM36,"0,0000")))</f>
        <v/>
      </c>
      <c r="AZ33" t="str">
        <f>+IF(C33="","",IF(' Matrice Tarifaire NON AL'!BN36="","","Taxe DEEE"))</f>
        <v/>
      </c>
      <c r="BA33" t="str">
        <f>+IF(C33="","",IF(' Matrice Tarifaire NON AL'!BN36="","",TEXT(' Matrice Tarifaire NON AL'!BN36,"0,0000")))</f>
        <v/>
      </c>
      <c r="BD33" t="str">
        <f>+IF($C33="","",IF(' Matrice Tarifaire NON AL'!BR36="","",TEXT(' Matrice Tarifaire NON AL'!BR36,"0,000")))</f>
        <v/>
      </c>
      <c r="BE33" t="str">
        <f>+IF($C33="","",IF(' Matrice Tarifaire NON AL'!BS36="","",VALUE(TEXT(' Matrice Tarifaire NON AL'!BS36,"0,00"))))</f>
        <v/>
      </c>
      <c r="BF33" t="str">
        <f>+IF($C33="","",IF(' Matrice Tarifaire NON AL'!BY36="","",' Matrice Tarifaire NON AL'!BY36))</f>
        <v/>
      </c>
      <c r="BG33" t="str">
        <f>+IF(C33="","",IF(' Matrice Tarifaire NON AL'!AK36="Composant de Box","999",IF(' Matrice Tarifaire NON AL'!AP36&lt;&gt;"",' Matrice Tarifaire NON AL'!AP36,IF(' Matrice Tarifaire NON AL'!AO36&lt;&gt;"",' Matrice Tarifaire NON AL'!AO36,' Matrice Tarifaire NON AL'!AN36))))</f>
        <v/>
      </c>
    </row>
    <row r="34" spans="1:59" x14ac:dyDescent="0.25">
      <c r="A34" t="str">
        <f>+IF($C34="","",IF(' Matrice Tarifaire NON AL'!N37="","",IF(' Matrice Tarifaire NON AL'!N37=0,"GTIN A 0 - Ne doit pas être mis dans PRE REF",TEXT(' Matrice Tarifaire NON AL'!N37,"00000000000000"))))</f>
        <v/>
      </c>
      <c r="B34" t="str">
        <f>+IF(C34="","",IF(L34=172,4,VLOOKUP(' Matrice Tarifaire NON AL'!AK37,Feuil3!$A$4:$B$14,2,0)))</f>
        <v/>
      </c>
      <c r="C34" t="str">
        <f>+IF(' Matrice Tarifaire NON AL'!O37="","",SUBSTITUTE(' Matrice Tarifaire NON AL'!O37,"CHAR (10)"," "))</f>
        <v/>
      </c>
      <c r="D34" t="str">
        <f>+IF($C34="","",SUBSTITUTE(' Matrice Tarifaire NON AL'!P37,"CHAR (13)"," "))</f>
        <v/>
      </c>
      <c r="E34" t="str">
        <f t="shared" si="1"/>
        <v/>
      </c>
      <c r="F34" t="str">
        <f>+IF($C34="","",IF(' Matrice Tarifaire NON AL'!AX37="","Non",' Matrice Tarifaire NON AL'!AX37))</f>
        <v/>
      </c>
      <c r="G34" t="str">
        <f>+IF($C34="","",IF(' Matrice Tarifaire NON AL'!Q37="DOMEDIA","MDD",IF(' Matrice Tarifaire NON AL'!Q37="APTA","MDD",IF(' Matrice Tarifaire NON AL'!Q37="TOP BUDGET","Premier Prix","MN"))))</f>
        <v/>
      </c>
      <c r="H34" t="str">
        <f>+IF($C34="","",' Matrice Tarifaire NON AL'!Q37)</f>
        <v/>
      </c>
      <c r="K34" t="str">
        <f>+IF($C34="","",' Matrice Tarifaire NON AL'!X37)</f>
        <v/>
      </c>
      <c r="L34" t="str">
        <f>+IF($C34="","",' Matrice Tarifaire NON AL'!X37)</f>
        <v/>
      </c>
      <c r="M34" t="str">
        <f>+IF($C34="","",' Matrice Tarifaire NON AL'!Y37)</f>
        <v/>
      </c>
      <c r="N34" t="str">
        <f>+IF($C34="","",' Matrice Tarifaire NON AL'!Z37)</f>
        <v/>
      </c>
      <c r="P34" t="str">
        <f>+IF(C34="","",IF(' Matrice Tarifaire NON AL'!X37&lt;&gt;168,"Non",""))</f>
        <v/>
      </c>
      <c r="Q34" t="str">
        <f>+IF($C34="","",' Matrice Tarifaire NON AL'!T37)</f>
        <v/>
      </c>
      <c r="R34" t="str">
        <f>+IF($C34="","",IF(' Matrice Tarifaire NON AL'!R37="","",' Matrice Tarifaire NON AL'!R37))</f>
        <v/>
      </c>
      <c r="S34" t="str">
        <f>+IF($C34="","",LEFT(' Matrice Tarifaire NON AL'!W37,1))</f>
        <v/>
      </c>
      <c r="T34" t="str">
        <f>+IF($C34="","",LEFT(' Matrice Tarifaire NON AL'!AY37,3))</f>
        <v/>
      </c>
      <c r="U34" t="str">
        <f t="shared" si="2"/>
        <v/>
      </c>
      <c r="V34" t="str">
        <f>+IF(C34="","",IF(VLOOKUP(' Matrice Tarifaire NON AL'!AK37,Feuil3!A:F,6,0)="Box",IF(' Matrice Tarifaire NON AL'!AL37="Mono-Référence","Homogène",IF(' Matrice Tarifaire NON AL'!AL37="Multi-Références","Panaché","")),IF(' Matrice Tarifaire NON AL'!AK37="A la Pièce","Composant sans Colisage",IF(' Matrice Tarifaire NON AL'!AK37="Composant de Box","Composant sans Colisage","Homogène"))))</f>
        <v/>
      </c>
      <c r="W34" t="str">
        <f>+IF($V34="","",VLOOKUP(' Matrice Tarifaire NON AL'!AK37,Feuil3!$A$4:$E$14,5,0))</f>
        <v/>
      </c>
      <c r="Y34" t="str">
        <f>+IF($V34="","",IF(VLOOKUP(' Matrice Tarifaire NON AL'!$AK37,Feuil3!$A$4:$D$14,4,0)="Palette",' Matrice Tarifaire NON AL'!AN37,""))</f>
        <v/>
      </c>
      <c r="AA34" t="str">
        <f>+IF($V34="","",IF(VLOOKUP(' Matrice Tarifaire NON AL'!$AK37,Feuil3!$A$4:$D$14,4,0)="Colis",' Matrice Tarifaire NON AL'!AN37,""))</f>
        <v/>
      </c>
      <c r="AC34" t="str">
        <f>+IF(V34="","",IF(VLOOKUP(' Matrice Tarifaire NON AL'!AK37,Feuil3!$A$4:$D$14,4,0)="Colis",IF(' Matrice Tarifaire NON AL'!AO37&gt;0,' Matrice Tarifaire NON AL'!AO37,""),""))</f>
        <v/>
      </c>
      <c r="AD34" t="str">
        <f t="shared" si="3"/>
        <v/>
      </c>
      <c r="AE34" t="str">
        <f>+IF(C34="","",' Matrice Tarifaire NON AL'!C37)</f>
        <v/>
      </c>
      <c r="AF34" t="str">
        <f>+IF(C34="","",' Matrice Tarifaire NON AL'!AQ37)</f>
        <v/>
      </c>
      <c r="AH34" t="str">
        <f>+IF(E34="","",' Matrice Tarifaire NON AL'!$U37)</f>
        <v/>
      </c>
      <c r="AI34" t="str">
        <f>+IF(F34="","",IF(' Matrice Tarifaire NON AL'!$V37="","",' Matrice Tarifaire NON AL'!$V37))</f>
        <v/>
      </c>
      <c r="AJ34" t="str">
        <f>+IF($C34="","",IF(' Matrice Tarifaire NON AL'!AZ37="","",' Matrice Tarifaire NON AL'!AZ37))</f>
        <v/>
      </c>
      <c r="AK34" t="str">
        <f>+IF($C34="","",IF(' Matrice Tarifaire NON AL'!BA37="","",' Matrice Tarifaire NON AL'!BA37))</f>
        <v/>
      </c>
      <c r="AL34" t="str">
        <f>+IF($C34="","",IF(' Matrice Tarifaire NON AL'!BB37="","",TEXT(' Matrice Tarifaire NON AL'!BB37,"0,0000")))</f>
        <v/>
      </c>
      <c r="AO34" t="str">
        <f>+IF($C34="","",IF(' Matrice Tarifaire NON AL'!BF37="","",TEXT(' Matrice Tarifaire NON AL'!BF37,"0,0000")))</f>
        <v/>
      </c>
      <c r="AP34" t="str">
        <f>+IF($C34="","",IF(' Matrice Tarifaire NON AL'!BG37="","",TEXT(' Matrice Tarifaire NON AL'!BG37,"0,0000")))</f>
        <v/>
      </c>
      <c r="AQ34" t="str">
        <f>+IF($C34="","",IF(' Matrice Tarifaire NON AL'!BH37="","",TEXT(' Matrice Tarifaire NON AL'!BH37,"0,0000")))</f>
        <v/>
      </c>
      <c r="AR34" t="str">
        <f>+IF($C34="","",IF(' Matrice Tarifaire NON AL'!BI37="","",TEXT(' Matrice Tarifaire NON AL'!BI37,"0,0000")))</f>
        <v/>
      </c>
      <c r="AS34" t="str">
        <f>+IF(C34="","",IF(' Matrice Tarifaire NON AL'!BJ37="","0",IF(' Matrice Tarifaire NON AL'!BJ37="","",' Matrice Tarifaire NON AL'!BJ37)))</f>
        <v/>
      </c>
      <c r="AT34" t="str">
        <f>+IF(C34="","",IF(' Matrice Tarifaire NON AL'!BK37="","",' Matrice Tarifaire NON AL'!$BK$6))</f>
        <v/>
      </c>
      <c r="AU34" t="str">
        <f>+IF(C34="","",IF(' Matrice Tarifaire NON AL'!BK37="","",TEXT(' Matrice Tarifaire NON AL'!BK37,"0,0000")))</f>
        <v/>
      </c>
      <c r="AV34" t="str">
        <f>+IF(C34="","",IF(' Matrice Tarifaire NON AL'!BL37="","",' Matrice Tarifaire NON AL'!$BL$6))</f>
        <v/>
      </c>
      <c r="AW34" t="str">
        <f>+IF(C34="","",IF(' Matrice Tarifaire NON AL'!BL37="","",TEXT(' Matrice Tarifaire NON AL'!BL37,"0,0000")))</f>
        <v/>
      </c>
      <c r="AX34" t="str">
        <f>+IF(C34="","",IF(' Matrice Tarifaire NON AL'!BM37="","",' Matrice Tarifaire NON AL'!$BM$6))</f>
        <v/>
      </c>
      <c r="AY34" t="str">
        <f>+IF(C34="","",IF(' Matrice Tarifaire NON AL'!BM37="","",TEXT(' Matrice Tarifaire NON AL'!BM37,"0,0000")))</f>
        <v/>
      </c>
      <c r="AZ34" t="str">
        <f>+IF(C34="","",IF(' Matrice Tarifaire NON AL'!BN37="","","Taxe DEEE"))</f>
        <v/>
      </c>
      <c r="BA34" t="str">
        <f>+IF(C34="","",IF(' Matrice Tarifaire NON AL'!BN37="","",TEXT(' Matrice Tarifaire NON AL'!BN37,"0,0000")))</f>
        <v/>
      </c>
      <c r="BD34" t="str">
        <f>+IF($C34="","",IF(' Matrice Tarifaire NON AL'!BR37="","",TEXT(' Matrice Tarifaire NON AL'!BR37,"0,000")))</f>
        <v/>
      </c>
      <c r="BE34" t="str">
        <f>+IF($C34="","",IF(' Matrice Tarifaire NON AL'!BS37="","",VALUE(TEXT(' Matrice Tarifaire NON AL'!BS37,"0,00"))))</f>
        <v/>
      </c>
      <c r="BF34" t="str">
        <f>+IF($C34="","",IF(' Matrice Tarifaire NON AL'!BY37="","",' Matrice Tarifaire NON AL'!BY37))</f>
        <v/>
      </c>
      <c r="BG34" t="str">
        <f>+IF(C34="","",IF(' Matrice Tarifaire NON AL'!AK37="Composant de Box","999",IF(' Matrice Tarifaire NON AL'!AP37&lt;&gt;"",' Matrice Tarifaire NON AL'!AP37,IF(' Matrice Tarifaire NON AL'!AO37&lt;&gt;"",' Matrice Tarifaire NON AL'!AO37,' Matrice Tarifaire NON AL'!AN37))))</f>
        <v/>
      </c>
    </row>
    <row r="35" spans="1:59" x14ac:dyDescent="0.25">
      <c r="A35" t="str">
        <f>+IF($C35="","",IF(' Matrice Tarifaire NON AL'!N38="","",IF(' Matrice Tarifaire NON AL'!N38=0,"GTIN A 0 - Ne doit pas être mis dans PRE REF",TEXT(' Matrice Tarifaire NON AL'!N38,"00000000000000"))))</f>
        <v/>
      </c>
      <c r="B35" t="str">
        <f>+IF(C35="","",IF(L35=172,4,VLOOKUP(' Matrice Tarifaire NON AL'!AK38,Feuil3!$A$4:$B$14,2,0)))</f>
        <v/>
      </c>
      <c r="C35" t="str">
        <f>+IF(' Matrice Tarifaire NON AL'!O38="","",SUBSTITUTE(' Matrice Tarifaire NON AL'!O38,"CHAR (10)"," "))</f>
        <v/>
      </c>
      <c r="D35" t="str">
        <f>+IF($C35="","",SUBSTITUTE(' Matrice Tarifaire NON AL'!P38,"CHAR (13)"," "))</f>
        <v/>
      </c>
      <c r="E35" t="str">
        <f t="shared" si="1"/>
        <v/>
      </c>
      <c r="F35" t="str">
        <f>+IF($C35="","",IF(' Matrice Tarifaire NON AL'!AX38="","Non",' Matrice Tarifaire NON AL'!AX38))</f>
        <v/>
      </c>
      <c r="G35" t="str">
        <f>+IF($C35="","",IF(' Matrice Tarifaire NON AL'!Q38="DOMEDIA","MDD",IF(' Matrice Tarifaire NON AL'!Q38="APTA","MDD",IF(' Matrice Tarifaire NON AL'!Q38="TOP BUDGET","Premier Prix","MN"))))</f>
        <v/>
      </c>
      <c r="H35" t="str">
        <f>+IF($C35="","",' Matrice Tarifaire NON AL'!Q38)</f>
        <v/>
      </c>
      <c r="K35" t="str">
        <f>+IF($C35="","",' Matrice Tarifaire NON AL'!X38)</f>
        <v/>
      </c>
      <c r="L35" t="str">
        <f>+IF($C35="","",' Matrice Tarifaire NON AL'!X38)</f>
        <v/>
      </c>
      <c r="M35" t="str">
        <f>+IF($C35="","",' Matrice Tarifaire NON AL'!Y38)</f>
        <v/>
      </c>
      <c r="N35" t="str">
        <f>+IF($C35="","",' Matrice Tarifaire NON AL'!Z38)</f>
        <v/>
      </c>
      <c r="P35" t="str">
        <f>+IF(C35="","",IF(' Matrice Tarifaire NON AL'!X38&lt;&gt;168,"Non",""))</f>
        <v/>
      </c>
      <c r="Q35" t="str">
        <f>+IF($C35="","",' Matrice Tarifaire NON AL'!T38)</f>
        <v/>
      </c>
      <c r="R35" t="str">
        <f>+IF($C35="","",IF(' Matrice Tarifaire NON AL'!R38="","",' Matrice Tarifaire NON AL'!R38))</f>
        <v/>
      </c>
      <c r="S35" t="str">
        <f>+IF($C35="","",LEFT(' Matrice Tarifaire NON AL'!W38,1))</f>
        <v/>
      </c>
      <c r="T35" t="str">
        <f>+IF($C35="","",LEFT(' Matrice Tarifaire NON AL'!AY38,3))</f>
        <v/>
      </c>
      <c r="U35" t="str">
        <f t="shared" si="2"/>
        <v/>
      </c>
      <c r="V35" t="str">
        <f>+IF(C35="","",IF(VLOOKUP(' Matrice Tarifaire NON AL'!AK38,Feuil3!A:F,6,0)="Box",IF(' Matrice Tarifaire NON AL'!AL38="Mono-Référence","Homogène",IF(' Matrice Tarifaire NON AL'!AL38="Multi-Références","Panaché","")),IF(' Matrice Tarifaire NON AL'!AK38="A la Pièce","Composant sans Colisage",IF(' Matrice Tarifaire NON AL'!AK38="Composant de Box","Composant sans Colisage","Homogène"))))</f>
        <v/>
      </c>
      <c r="W35" t="str">
        <f>+IF($V35="","",VLOOKUP(' Matrice Tarifaire NON AL'!AK38,Feuil3!$A$4:$E$14,5,0))</f>
        <v/>
      </c>
      <c r="Y35" t="str">
        <f>+IF($V35="","",IF(VLOOKUP(' Matrice Tarifaire NON AL'!$AK38,Feuil3!$A$4:$D$14,4,0)="Palette",' Matrice Tarifaire NON AL'!AN38,""))</f>
        <v/>
      </c>
      <c r="AA35" t="str">
        <f>+IF($V35="","",IF(VLOOKUP(' Matrice Tarifaire NON AL'!$AK38,Feuil3!$A$4:$D$14,4,0)="Colis",' Matrice Tarifaire NON AL'!AN38,""))</f>
        <v/>
      </c>
      <c r="AC35" t="str">
        <f>+IF(V35="","",IF(VLOOKUP(' Matrice Tarifaire NON AL'!AK38,Feuil3!$A$4:$D$14,4,0)="Colis",IF(' Matrice Tarifaire NON AL'!AO38&gt;0,' Matrice Tarifaire NON AL'!AO38,""),""))</f>
        <v/>
      </c>
      <c r="AD35" t="str">
        <f t="shared" si="3"/>
        <v/>
      </c>
      <c r="AE35" t="str">
        <f>+IF(C35="","",' Matrice Tarifaire NON AL'!C38)</f>
        <v/>
      </c>
      <c r="AF35" t="str">
        <f>+IF(C35="","",' Matrice Tarifaire NON AL'!AQ38)</f>
        <v/>
      </c>
      <c r="AH35" t="str">
        <f>+IF(E35="","",' Matrice Tarifaire NON AL'!$U38)</f>
        <v/>
      </c>
      <c r="AI35" t="str">
        <f>+IF(F35="","",IF(' Matrice Tarifaire NON AL'!$V38="","",' Matrice Tarifaire NON AL'!$V38))</f>
        <v/>
      </c>
      <c r="AJ35" t="str">
        <f>+IF($C35="","",IF(' Matrice Tarifaire NON AL'!AZ38="","",' Matrice Tarifaire NON AL'!AZ38))</f>
        <v/>
      </c>
      <c r="AK35" t="str">
        <f>+IF($C35="","",IF(' Matrice Tarifaire NON AL'!BA38="","",' Matrice Tarifaire NON AL'!BA38))</f>
        <v/>
      </c>
      <c r="AL35" t="str">
        <f>+IF($C35="","",IF(' Matrice Tarifaire NON AL'!BB38="","",TEXT(' Matrice Tarifaire NON AL'!BB38,"0,0000")))</f>
        <v/>
      </c>
      <c r="AO35" t="str">
        <f>+IF($C35="","",IF(' Matrice Tarifaire NON AL'!BF38="","",TEXT(' Matrice Tarifaire NON AL'!BF38,"0,0000")))</f>
        <v/>
      </c>
      <c r="AP35" t="str">
        <f>+IF($C35="","",IF(' Matrice Tarifaire NON AL'!BG38="","",TEXT(' Matrice Tarifaire NON AL'!BG38,"0,0000")))</f>
        <v/>
      </c>
      <c r="AQ35" t="str">
        <f>+IF($C35="","",IF(' Matrice Tarifaire NON AL'!BH38="","",TEXT(' Matrice Tarifaire NON AL'!BH38,"0,0000")))</f>
        <v/>
      </c>
      <c r="AR35" t="str">
        <f>+IF($C35="","",IF(' Matrice Tarifaire NON AL'!BI38="","",TEXT(' Matrice Tarifaire NON AL'!BI38,"0,0000")))</f>
        <v/>
      </c>
      <c r="AS35" t="str">
        <f>+IF(C35="","",IF(' Matrice Tarifaire NON AL'!BJ38="","0",IF(' Matrice Tarifaire NON AL'!BJ38="","",' Matrice Tarifaire NON AL'!BJ38)))</f>
        <v/>
      </c>
      <c r="AT35" t="str">
        <f>+IF(C35="","",IF(' Matrice Tarifaire NON AL'!BK38="","",' Matrice Tarifaire NON AL'!$BK$6))</f>
        <v/>
      </c>
      <c r="AU35" t="str">
        <f>+IF(C35="","",IF(' Matrice Tarifaire NON AL'!BK38="","",TEXT(' Matrice Tarifaire NON AL'!BK38,"0,0000")))</f>
        <v/>
      </c>
      <c r="AV35" t="str">
        <f>+IF(C35="","",IF(' Matrice Tarifaire NON AL'!BL38="","",' Matrice Tarifaire NON AL'!$BL$6))</f>
        <v/>
      </c>
      <c r="AW35" t="str">
        <f>+IF(C35="","",IF(' Matrice Tarifaire NON AL'!BL38="","",TEXT(' Matrice Tarifaire NON AL'!BL38,"0,0000")))</f>
        <v/>
      </c>
      <c r="AX35" t="str">
        <f>+IF(C35="","",IF(' Matrice Tarifaire NON AL'!BM38="","",' Matrice Tarifaire NON AL'!$BM$6))</f>
        <v/>
      </c>
      <c r="AY35" t="str">
        <f>+IF(C35="","",IF(' Matrice Tarifaire NON AL'!BM38="","",TEXT(' Matrice Tarifaire NON AL'!BM38,"0,0000")))</f>
        <v/>
      </c>
      <c r="AZ35" t="str">
        <f>+IF(C35="","",IF(' Matrice Tarifaire NON AL'!BN38="","","Taxe DEEE"))</f>
        <v/>
      </c>
      <c r="BA35" t="str">
        <f>+IF(C35="","",IF(' Matrice Tarifaire NON AL'!BN38="","",TEXT(' Matrice Tarifaire NON AL'!BN38,"0,0000")))</f>
        <v/>
      </c>
      <c r="BD35" t="str">
        <f>+IF($C35="","",IF(' Matrice Tarifaire NON AL'!BR38="","",TEXT(' Matrice Tarifaire NON AL'!BR38,"0,000")))</f>
        <v/>
      </c>
      <c r="BE35" t="str">
        <f>+IF($C35="","",IF(' Matrice Tarifaire NON AL'!BS38="","",VALUE(TEXT(' Matrice Tarifaire NON AL'!BS38,"0,00"))))</f>
        <v/>
      </c>
      <c r="BF35" t="str">
        <f>+IF($C35="","",IF(' Matrice Tarifaire NON AL'!BY38="","",' Matrice Tarifaire NON AL'!BY38))</f>
        <v/>
      </c>
      <c r="BG35" t="str">
        <f>+IF(C35="","",IF(' Matrice Tarifaire NON AL'!AK38="Composant de Box","999",IF(' Matrice Tarifaire NON AL'!AP38&lt;&gt;"",' Matrice Tarifaire NON AL'!AP38,IF(' Matrice Tarifaire NON AL'!AO38&lt;&gt;"",' Matrice Tarifaire NON AL'!AO38,' Matrice Tarifaire NON AL'!AN38))))</f>
        <v/>
      </c>
    </row>
    <row r="36" spans="1:59" x14ac:dyDescent="0.25">
      <c r="A36" t="str">
        <f>+IF($C36="","",IF(' Matrice Tarifaire NON AL'!N39="","",IF(' Matrice Tarifaire NON AL'!N39=0,"GTIN A 0 - Ne doit pas être mis dans PRE REF",TEXT(' Matrice Tarifaire NON AL'!N39,"00000000000000"))))</f>
        <v/>
      </c>
      <c r="B36" t="str">
        <f>+IF(C36="","",IF(L36=172,4,VLOOKUP(' Matrice Tarifaire NON AL'!AK39,Feuil3!$A$4:$B$14,2,0)))</f>
        <v/>
      </c>
      <c r="C36" t="str">
        <f>+IF(' Matrice Tarifaire NON AL'!O39="","",SUBSTITUTE(' Matrice Tarifaire NON AL'!O39,"CHAR (10)"," "))</f>
        <v/>
      </c>
      <c r="D36" t="str">
        <f>+IF($C36="","",SUBSTITUTE(' Matrice Tarifaire NON AL'!P39,"CHAR (13)"," "))</f>
        <v/>
      </c>
      <c r="E36" t="str">
        <f t="shared" si="1"/>
        <v/>
      </c>
      <c r="F36" t="str">
        <f>+IF($C36="","",IF(' Matrice Tarifaire NON AL'!AX39="","Non",' Matrice Tarifaire NON AL'!AX39))</f>
        <v/>
      </c>
      <c r="G36" t="str">
        <f>+IF($C36="","",IF(' Matrice Tarifaire NON AL'!Q39="DOMEDIA","MDD",IF(' Matrice Tarifaire NON AL'!Q39="APTA","MDD",IF(' Matrice Tarifaire NON AL'!Q39="TOP BUDGET","Premier Prix","MN"))))</f>
        <v/>
      </c>
      <c r="H36" t="str">
        <f>+IF($C36="","",' Matrice Tarifaire NON AL'!Q39)</f>
        <v/>
      </c>
      <c r="K36" t="str">
        <f>+IF($C36="","",' Matrice Tarifaire NON AL'!X39)</f>
        <v/>
      </c>
      <c r="L36" t="str">
        <f>+IF($C36="","",' Matrice Tarifaire NON AL'!X39)</f>
        <v/>
      </c>
      <c r="M36" t="str">
        <f>+IF($C36="","",' Matrice Tarifaire NON AL'!Y39)</f>
        <v/>
      </c>
      <c r="N36" t="str">
        <f>+IF($C36="","",' Matrice Tarifaire NON AL'!Z39)</f>
        <v/>
      </c>
      <c r="P36" t="str">
        <f>+IF(C36="","",IF(' Matrice Tarifaire NON AL'!X39&lt;&gt;168,"Non",""))</f>
        <v/>
      </c>
      <c r="Q36" t="str">
        <f>+IF($C36="","",' Matrice Tarifaire NON AL'!T39)</f>
        <v/>
      </c>
      <c r="R36" t="str">
        <f>+IF($C36="","",IF(' Matrice Tarifaire NON AL'!R39="","",' Matrice Tarifaire NON AL'!R39))</f>
        <v/>
      </c>
      <c r="S36" t="str">
        <f>+IF($C36="","",LEFT(' Matrice Tarifaire NON AL'!W39,1))</f>
        <v/>
      </c>
      <c r="T36" t="str">
        <f>+IF($C36="","",LEFT(' Matrice Tarifaire NON AL'!AY39,3))</f>
        <v/>
      </c>
      <c r="U36" t="str">
        <f t="shared" si="2"/>
        <v/>
      </c>
      <c r="V36" t="str">
        <f>+IF(C36="","",IF(VLOOKUP(' Matrice Tarifaire NON AL'!AK39,Feuil3!A:F,6,0)="Box",IF(' Matrice Tarifaire NON AL'!AL39="Mono-Référence","Homogène",IF(' Matrice Tarifaire NON AL'!AL39="Multi-Références","Panaché","")),IF(' Matrice Tarifaire NON AL'!AK39="A la Pièce","Composant sans Colisage",IF(' Matrice Tarifaire NON AL'!AK39="Composant de Box","Composant sans Colisage","Homogène"))))</f>
        <v/>
      </c>
      <c r="W36" t="str">
        <f>+IF($V36="","",VLOOKUP(' Matrice Tarifaire NON AL'!AK39,Feuil3!$A$4:$E$14,5,0))</f>
        <v/>
      </c>
      <c r="Y36" t="str">
        <f>+IF($V36="","",IF(VLOOKUP(' Matrice Tarifaire NON AL'!$AK39,Feuil3!$A$4:$D$14,4,0)="Palette",' Matrice Tarifaire NON AL'!AN39,""))</f>
        <v/>
      </c>
      <c r="AA36" t="str">
        <f>+IF($V36="","",IF(VLOOKUP(' Matrice Tarifaire NON AL'!$AK39,Feuil3!$A$4:$D$14,4,0)="Colis",' Matrice Tarifaire NON AL'!AN39,""))</f>
        <v/>
      </c>
      <c r="AC36" t="str">
        <f>+IF(V36="","",IF(VLOOKUP(' Matrice Tarifaire NON AL'!AK39,Feuil3!$A$4:$D$14,4,0)="Colis",IF(' Matrice Tarifaire NON AL'!AO39&gt;0,' Matrice Tarifaire NON AL'!AO39,""),""))</f>
        <v/>
      </c>
      <c r="AD36" t="str">
        <f t="shared" si="3"/>
        <v/>
      </c>
      <c r="AE36" t="str">
        <f>+IF(C36="","",' Matrice Tarifaire NON AL'!C39)</f>
        <v/>
      </c>
      <c r="AF36" t="str">
        <f>+IF(C36="","",' Matrice Tarifaire NON AL'!AQ39)</f>
        <v/>
      </c>
      <c r="AH36" t="str">
        <f>+IF(E36="","",' Matrice Tarifaire NON AL'!$U39)</f>
        <v/>
      </c>
      <c r="AI36" t="str">
        <f>+IF(F36="","",IF(' Matrice Tarifaire NON AL'!$V39="","",' Matrice Tarifaire NON AL'!$V39))</f>
        <v/>
      </c>
      <c r="AJ36" t="str">
        <f>+IF($C36="","",IF(' Matrice Tarifaire NON AL'!AZ39="","",' Matrice Tarifaire NON AL'!AZ39))</f>
        <v/>
      </c>
      <c r="AK36" t="str">
        <f>+IF($C36="","",IF(' Matrice Tarifaire NON AL'!BA39="","",' Matrice Tarifaire NON AL'!BA39))</f>
        <v/>
      </c>
      <c r="AL36" t="str">
        <f>+IF($C36="","",IF(' Matrice Tarifaire NON AL'!BB39="","",TEXT(' Matrice Tarifaire NON AL'!BB39,"0,0000")))</f>
        <v/>
      </c>
      <c r="AO36" t="str">
        <f>+IF($C36="","",IF(' Matrice Tarifaire NON AL'!BF39="","",TEXT(' Matrice Tarifaire NON AL'!BF39,"0,0000")))</f>
        <v/>
      </c>
      <c r="AP36" t="str">
        <f>+IF($C36="","",IF(' Matrice Tarifaire NON AL'!BG39="","",TEXT(' Matrice Tarifaire NON AL'!BG39,"0,0000")))</f>
        <v/>
      </c>
      <c r="AQ36" t="str">
        <f>+IF($C36="","",IF(' Matrice Tarifaire NON AL'!BH39="","",TEXT(' Matrice Tarifaire NON AL'!BH39,"0,0000")))</f>
        <v/>
      </c>
      <c r="AR36" t="str">
        <f>+IF($C36="","",IF(' Matrice Tarifaire NON AL'!BI39="","",TEXT(' Matrice Tarifaire NON AL'!BI39,"0,0000")))</f>
        <v/>
      </c>
      <c r="AS36" t="str">
        <f>+IF(C36="","",IF(' Matrice Tarifaire NON AL'!BJ39="","0",IF(' Matrice Tarifaire NON AL'!BJ39="","",' Matrice Tarifaire NON AL'!BJ39)))</f>
        <v/>
      </c>
      <c r="AT36" t="str">
        <f>+IF(C36="","",IF(' Matrice Tarifaire NON AL'!BK39="","",' Matrice Tarifaire NON AL'!$BK$6))</f>
        <v/>
      </c>
      <c r="AU36" t="str">
        <f>+IF(C36="","",IF(' Matrice Tarifaire NON AL'!BK39="","",TEXT(' Matrice Tarifaire NON AL'!BK39,"0,0000")))</f>
        <v/>
      </c>
      <c r="AV36" t="str">
        <f>+IF(C36="","",IF(' Matrice Tarifaire NON AL'!BL39="","",' Matrice Tarifaire NON AL'!$BL$6))</f>
        <v/>
      </c>
      <c r="AW36" t="str">
        <f>+IF(C36="","",IF(' Matrice Tarifaire NON AL'!BL39="","",TEXT(' Matrice Tarifaire NON AL'!BL39,"0,0000")))</f>
        <v/>
      </c>
      <c r="AX36" t="str">
        <f>+IF(C36="","",IF(' Matrice Tarifaire NON AL'!BM39="","",' Matrice Tarifaire NON AL'!$BM$6))</f>
        <v/>
      </c>
      <c r="AY36" t="str">
        <f>+IF(C36="","",IF(' Matrice Tarifaire NON AL'!BM39="","",TEXT(' Matrice Tarifaire NON AL'!BM39,"0,0000")))</f>
        <v/>
      </c>
      <c r="AZ36" t="str">
        <f>+IF(C36="","",IF(' Matrice Tarifaire NON AL'!BN39="","","Taxe DEEE"))</f>
        <v/>
      </c>
      <c r="BA36" t="str">
        <f>+IF(C36="","",IF(' Matrice Tarifaire NON AL'!BN39="","",TEXT(' Matrice Tarifaire NON AL'!BN39,"0,0000")))</f>
        <v/>
      </c>
      <c r="BD36" t="str">
        <f>+IF($C36="","",IF(' Matrice Tarifaire NON AL'!BR39="","",TEXT(' Matrice Tarifaire NON AL'!BR39,"0,000")))</f>
        <v/>
      </c>
      <c r="BE36" t="str">
        <f>+IF($C36="","",IF(' Matrice Tarifaire NON AL'!BS39="","",VALUE(TEXT(' Matrice Tarifaire NON AL'!BS39,"0,00"))))</f>
        <v/>
      </c>
      <c r="BF36" t="str">
        <f>+IF($C36="","",IF(' Matrice Tarifaire NON AL'!BY39="","",' Matrice Tarifaire NON AL'!BY39))</f>
        <v/>
      </c>
      <c r="BG36" t="str">
        <f>+IF(C36="","",IF(' Matrice Tarifaire NON AL'!AK39="Composant de Box","999",IF(' Matrice Tarifaire NON AL'!AP39&lt;&gt;"",' Matrice Tarifaire NON AL'!AP39,IF(' Matrice Tarifaire NON AL'!AO39&lt;&gt;"",' Matrice Tarifaire NON AL'!AO39,' Matrice Tarifaire NON AL'!AN39))))</f>
        <v/>
      </c>
    </row>
    <row r="37" spans="1:59" x14ac:dyDescent="0.25">
      <c r="A37" t="str">
        <f>+IF($C37="","",IF(' Matrice Tarifaire NON AL'!N40="","",IF(' Matrice Tarifaire NON AL'!N40=0,"GTIN A 0 - Ne doit pas être mis dans PRE REF",TEXT(' Matrice Tarifaire NON AL'!N40,"00000000000000"))))</f>
        <v/>
      </c>
      <c r="B37" t="str">
        <f>+IF(C37="","",IF(L37=172,4,VLOOKUP(' Matrice Tarifaire NON AL'!AK40,Feuil3!$A$4:$B$14,2,0)))</f>
        <v/>
      </c>
      <c r="C37" t="str">
        <f>+IF(' Matrice Tarifaire NON AL'!O40="","",SUBSTITUTE(' Matrice Tarifaire NON AL'!O40,"CHAR (10)"," "))</f>
        <v/>
      </c>
      <c r="D37" t="str">
        <f>+IF($C37="","",SUBSTITUTE(' Matrice Tarifaire NON AL'!P40,"CHAR (13)"," "))</f>
        <v/>
      </c>
      <c r="E37" t="str">
        <f t="shared" si="1"/>
        <v/>
      </c>
      <c r="F37" t="str">
        <f>+IF($C37="","",IF(' Matrice Tarifaire NON AL'!AX40="","Non",' Matrice Tarifaire NON AL'!AX40))</f>
        <v/>
      </c>
      <c r="G37" t="str">
        <f>+IF($C37="","",IF(' Matrice Tarifaire NON AL'!Q40="DOMEDIA","MDD",IF(' Matrice Tarifaire NON AL'!Q40="APTA","MDD",IF(' Matrice Tarifaire NON AL'!Q40="TOP BUDGET","Premier Prix","MN"))))</f>
        <v/>
      </c>
      <c r="H37" t="str">
        <f>+IF($C37="","",' Matrice Tarifaire NON AL'!Q40)</f>
        <v/>
      </c>
      <c r="K37" t="str">
        <f>+IF($C37="","",' Matrice Tarifaire NON AL'!X40)</f>
        <v/>
      </c>
      <c r="L37" t="str">
        <f>+IF($C37="","",' Matrice Tarifaire NON AL'!X40)</f>
        <v/>
      </c>
      <c r="M37" t="str">
        <f>+IF($C37="","",' Matrice Tarifaire NON AL'!Y40)</f>
        <v/>
      </c>
      <c r="N37" t="str">
        <f>+IF($C37="","",' Matrice Tarifaire NON AL'!Z40)</f>
        <v/>
      </c>
      <c r="P37" t="str">
        <f>+IF(C37="","",IF(' Matrice Tarifaire NON AL'!X40&lt;&gt;168,"Non",""))</f>
        <v/>
      </c>
      <c r="Q37" t="str">
        <f>+IF($C37="","",' Matrice Tarifaire NON AL'!T40)</f>
        <v/>
      </c>
      <c r="R37" t="str">
        <f>+IF($C37="","",IF(' Matrice Tarifaire NON AL'!R40="","",' Matrice Tarifaire NON AL'!R40))</f>
        <v/>
      </c>
      <c r="S37" t="str">
        <f>+IF($C37="","",LEFT(' Matrice Tarifaire NON AL'!W40,1))</f>
        <v/>
      </c>
      <c r="T37" t="str">
        <f>+IF($C37="","",LEFT(' Matrice Tarifaire NON AL'!AY40,3))</f>
        <v/>
      </c>
      <c r="U37" t="str">
        <f t="shared" si="2"/>
        <v/>
      </c>
      <c r="V37" t="str">
        <f>+IF(C37="","",IF(VLOOKUP(' Matrice Tarifaire NON AL'!AK40,Feuil3!A:F,6,0)="Box",IF(' Matrice Tarifaire NON AL'!AL40="Mono-Référence","Homogène",IF(' Matrice Tarifaire NON AL'!AL40="Multi-Références","Panaché","")),IF(' Matrice Tarifaire NON AL'!AK40="A la Pièce","Composant sans Colisage",IF(' Matrice Tarifaire NON AL'!AK40="Composant de Box","Composant sans Colisage","Homogène"))))</f>
        <v/>
      </c>
      <c r="W37" t="str">
        <f>+IF($V37="","",VLOOKUP(' Matrice Tarifaire NON AL'!AK40,Feuil3!$A$4:$E$14,5,0))</f>
        <v/>
      </c>
      <c r="Y37" t="str">
        <f>+IF($V37="","",IF(VLOOKUP(' Matrice Tarifaire NON AL'!$AK40,Feuil3!$A$4:$D$14,4,0)="Palette",' Matrice Tarifaire NON AL'!AN40,""))</f>
        <v/>
      </c>
      <c r="AA37" t="str">
        <f>+IF($V37="","",IF(VLOOKUP(' Matrice Tarifaire NON AL'!$AK40,Feuil3!$A$4:$D$14,4,0)="Colis",' Matrice Tarifaire NON AL'!AN40,""))</f>
        <v/>
      </c>
      <c r="AC37" t="str">
        <f>+IF(V37="","",IF(VLOOKUP(' Matrice Tarifaire NON AL'!AK40,Feuil3!$A$4:$D$14,4,0)="Colis",IF(' Matrice Tarifaire NON AL'!AO40&gt;0,' Matrice Tarifaire NON AL'!AO40,""),""))</f>
        <v/>
      </c>
      <c r="AD37" t="str">
        <f t="shared" si="3"/>
        <v/>
      </c>
      <c r="AE37" t="str">
        <f>+IF(C37="","",' Matrice Tarifaire NON AL'!C40)</f>
        <v/>
      </c>
      <c r="AF37" t="str">
        <f>+IF(C37="","",' Matrice Tarifaire NON AL'!AQ40)</f>
        <v/>
      </c>
      <c r="AH37" t="str">
        <f>+IF(E37="","",' Matrice Tarifaire NON AL'!$U40)</f>
        <v/>
      </c>
      <c r="AI37" t="str">
        <f>+IF(F37="","",IF(' Matrice Tarifaire NON AL'!$V40="","",' Matrice Tarifaire NON AL'!$V40))</f>
        <v/>
      </c>
      <c r="AJ37" t="str">
        <f>+IF($C37="","",IF(' Matrice Tarifaire NON AL'!AZ40="","",' Matrice Tarifaire NON AL'!AZ40))</f>
        <v/>
      </c>
      <c r="AK37" t="str">
        <f>+IF($C37="","",IF(' Matrice Tarifaire NON AL'!BA40="","",' Matrice Tarifaire NON AL'!BA40))</f>
        <v/>
      </c>
      <c r="AL37" t="str">
        <f>+IF($C37="","",IF(' Matrice Tarifaire NON AL'!BB40="","",TEXT(' Matrice Tarifaire NON AL'!BB40,"0,0000")))</f>
        <v/>
      </c>
      <c r="AO37" t="str">
        <f>+IF($C37="","",IF(' Matrice Tarifaire NON AL'!BF40="","",TEXT(' Matrice Tarifaire NON AL'!BF40,"0,0000")))</f>
        <v/>
      </c>
      <c r="AP37" t="str">
        <f>+IF($C37="","",IF(' Matrice Tarifaire NON AL'!BG40="","",TEXT(' Matrice Tarifaire NON AL'!BG40,"0,0000")))</f>
        <v/>
      </c>
      <c r="AQ37" t="str">
        <f>+IF($C37="","",IF(' Matrice Tarifaire NON AL'!BH40="","",TEXT(' Matrice Tarifaire NON AL'!BH40,"0,0000")))</f>
        <v/>
      </c>
      <c r="AR37" t="str">
        <f>+IF($C37="","",IF(' Matrice Tarifaire NON AL'!BI40="","",TEXT(' Matrice Tarifaire NON AL'!BI40,"0,0000")))</f>
        <v/>
      </c>
      <c r="AS37" t="str">
        <f>+IF(C37="","",IF(' Matrice Tarifaire NON AL'!BJ40="","0",IF(' Matrice Tarifaire NON AL'!BJ40="","",' Matrice Tarifaire NON AL'!BJ40)))</f>
        <v/>
      </c>
      <c r="AT37" t="str">
        <f>+IF(C37="","",IF(' Matrice Tarifaire NON AL'!BK40="","",' Matrice Tarifaire NON AL'!$BK$6))</f>
        <v/>
      </c>
      <c r="AU37" t="str">
        <f>+IF(C37="","",IF(' Matrice Tarifaire NON AL'!BK40="","",TEXT(' Matrice Tarifaire NON AL'!BK40,"0,0000")))</f>
        <v/>
      </c>
      <c r="AV37" t="str">
        <f>+IF(C37="","",IF(' Matrice Tarifaire NON AL'!BL40="","",' Matrice Tarifaire NON AL'!$BL$6))</f>
        <v/>
      </c>
      <c r="AW37" t="str">
        <f>+IF(C37="","",IF(' Matrice Tarifaire NON AL'!BL40="","",TEXT(' Matrice Tarifaire NON AL'!BL40,"0,0000")))</f>
        <v/>
      </c>
      <c r="AX37" t="str">
        <f>+IF(C37="","",IF(' Matrice Tarifaire NON AL'!BM40="","",' Matrice Tarifaire NON AL'!$BM$6))</f>
        <v/>
      </c>
      <c r="AY37" t="str">
        <f>+IF(C37="","",IF(' Matrice Tarifaire NON AL'!BM40="","",TEXT(' Matrice Tarifaire NON AL'!BM40,"0,0000")))</f>
        <v/>
      </c>
      <c r="AZ37" t="str">
        <f>+IF(C37="","",IF(' Matrice Tarifaire NON AL'!BN40="","","Taxe DEEE"))</f>
        <v/>
      </c>
      <c r="BA37" t="str">
        <f>+IF(C37="","",IF(' Matrice Tarifaire NON AL'!BN40="","",TEXT(' Matrice Tarifaire NON AL'!BN40,"0,0000")))</f>
        <v/>
      </c>
      <c r="BD37" t="str">
        <f>+IF($C37="","",IF(' Matrice Tarifaire NON AL'!BR40="","",TEXT(' Matrice Tarifaire NON AL'!BR40,"0,000")))</f>
        <v/>
      </c>
      <c r="BE37" t="str">
        <f>+IF($C37="","",IF(' Matrice Tarifaire NON AL'!BS40="","",VALUE(TEXT(' Matrice Tarifaire NON AL'!BS40,"0,00"))))</f>
        <v/>
      </c>
      <c r="BF37" t="str">
        <f>+IF($C37="","",IF(' Matrice Tarifaire NON AL'!BY40="","",' Matrice Tarifaire NON AL'!BY40))</f>
        <v/>
      </c>
      <c r="BG37" t="str">
        <f>+IF(C37="","",IF(' Matrice Tarifaire NON AL'!AK40="Composant de Box","999",IF(' Matrice Tarifaire NON AL'!AP40&lt;&gt;"",' Matrice Tarifaire NON AL'!AP40,IF(' Matrice Tarifaire NON AL'!AO40&lt;&gt;"",' Matrice Tarifaire NON AL'!AO40,' Matrice Tarifaire NON AL'!AN40))))</f>
        <v/>
      </c>
    </row>
    <row r="38" spans="1:59" x14ac:dyDescent="0.25">
      <c r="A38" t="str">
        <f>+IF($C38="","",IF(' Matrice Tarifaire NON AL'!N41="","",IF(' Matrice Tarifaire NON AL'!N41=0,"GTIN A 0 - Ne doit pas être mis dans PRE REF",TEXT(' Matrice Tarifaire NON AL'!N41,"00000000000000"))))</f>
        <v/>
      </c>
      <c r="B38" t="str">
        <f>+IF(C38="","",IF(L38=172,4,VLOOKUP(' Matrice Tarifaire NON AL'!AK41,Feuil3!$A$4:$B$14,2,0)))</f>
        <v/>
      </c>
      <c r="C38" t="str">
        <f>+IF(' Matrice Tarifaire NON AL'!O41="","",SUBSTITUTE(' Matrice Tarifaire NON AL'!O41,"CHAR (10)"," "))</f>
        <v/>
      </c>
      <c r="D38" t="str">
        <f>+IF($C38="","",SUBSTITUTE(' Matrice Tarifaire NON AL'!P41,"CHAR (13)"," "))</f>
        <v/>
      </c>
      <c r="E38" t="str">
        <f t="shared" si="1"/>
        <v/>
      </c>
      <c r="F38" t="str">
        <f>+IF($C38="","",IF(' Matrice Tarifaire NON AL'!AX41="","Non",' Matrice Tarifaire NON AL'!AX41))</f>
        <v/>
      </c>
      <c r="G38" t="str">
        <f>+IF($C38="","",IF(' Matrice Tarifaire NON AL'!Q41="DOMEDIA","MDD",IF(' Matrice Tarifaire NON AL'!Q41="APTA","MDD",IF(' Matrice Tarifaire NON AL'!Q41="TOP BUDGET","Premier Prix","MN"))))</f>
        <v/>
      </c>
      <c r="H38" t="str">
        <f>+IF($C38="","",' Matrice Tarifaire NON AL'!Q41)</f>
        <v/>
      </c>
      <c r="K38" t="str">
        <f>+IF($C38="","",' Matrice Tarifaire NON AL'!X41)</f>
        <v/>
      </c>
      <c r="L38" t="str">
        <f>+IF($C38="","",' Matrice Tarifaire NON AL'!X41)</f>
        <v/>
      </c>
      <c r="M38" t="str">
        <f>+IF($C38="","",' Matrice Tarifaire NON AL'!Y41)</f>
        <v/>
      </c>
      <c r="N38" t="str">
        <f>+IF($C38="","",' Matrice Tarifaire NON AL'!Z41)</f>
        <v/>
      </c>
      <c r="P38" t="str">
        <f>+IF(C38="","",IF(' Matrice Tarifaire NON AL'!X41&lt;&gt;168,"Non",""))</f>
        <v/>
      </c>
      <c r="Q38" t="str">
        <f>+IF($C38="","",' Matrice Tarifaire NON AL'!T41)</f>
        <v/>
      </c>
      <c r="R38" t="str">
        <f>+IF($C38="","",IF(' Matrice Tarifaire NON AL'!R41="","",' Matrice Tarifaire NON AL'!R41))</f>
        <v/>
      </c>
      <c r="S38" t="str">
        <f>+IF($C38="","",LEFT(' Matrice Tarifaire NON AL'!W41,1))</f>
        <v/>
      </c>
      <c r="T38" t="str">
        <f>+IF($C38="","",LEFT(' Matrice Tarifaire NON AL'!AY41,3))</f>
        <v/>
      </c>
      <c r="U38" t="str">
        <f t="shared" si="2"/>
        <v/>
      </c>
      <c r="V38" t="str">
        <f>+IF(C38="","",IF(VLOOKUP(' Matrice Tarifaire NON AL'!AK41,Feuil3!A:F,6,0)="Box",IF(' Matrice Tarifaire NON AL'!AL41="Mono-Référence","Homogène",IF(' Matrice Tarifaire NON AL'!AL41="Multi-Références","Panaché","")),IF(' Matrice Tarifaire NON AL'!AK41="A la Pièce","Composant sans Colisage",IF(' Matrice Tarifaire NON AL'!AK41="Composant de Box","Composant sans Colisage","Homogène"))))</f>
        <v/>
      </c>
      <c r="W38" t="str">
        <f>+IF($V38="","",VLOOKUP(' Matrice Tarifaire NON AL'!AK41,Feuil3!$A$4:$E$14,5,0))</f>
        <v/>
      </c>
      <c r="Y38" t="str">
        <f>+IF($V38="","",IF(VLOOKUP(' Matrice Tarifaire NON AL'!$AK41,Feuil3!$A$4:$D$14,4,0)="Palette",' Matrice Tarifaire NON AL'!AN41,""))</f>
        <v/>
      </c>
      <c r="AA38" t="str">
        <f>+IF($V38="","",IF(VLOOKUP(' Matrice Tarifaire NON AL'!$AK41,Feuil3!$A$4:$D$14,4,0)="Colis",' Matrice Tarifaire NON AL'!AN41,""))</f>
        <v/>
      </c>
      <c r="AC38" t="str">
        <f>+IF(V38="","",IF(VLOOKUP(' Matrice Tarifaire NON AL'!AK41,Feuil3!$A$4:$D$14,4,0)="Colis",IF(' Matrice Tarifaire NON AL'!AO41&gt;0,' Matrice Tarifaire NON AL'!AO41,""),""))</f>
        <v/>
      </c>
      <c r="AD38" t="str">
        <f t="shared" si="3"/>
        <v/>
      </c>
      <c r="AE38" t="str">
        <f>+IF(C38="","",' Matrice Tarifaire NON AL'!C41)</f>
        <v/>
      </c>
      <c r="AF38" t="str">
        <f>+IF(C38="","",' Matrice Tarifaire NON AL'!AQ41)</f>
        <v/>
      </c>
      <c r="AH38" t="str">
        <f>+IF(E38="","",' Matrice Tarifaire NON AL'!$U41)</f>
        <v/>
      </c>
      <c r="AI38" t="str">
        <f>+IF(F38="","",IF(' Matrice Tarifaire NON AL'!$V41="","",' Matrice Tarifaire NON AL'!$V41))</f>
        <v/>
      </c>
      <c r="AJ38" t="str">
        <f>+IF($C38="","",IF(' Matrice Tarifaire NON AL'!AZ41="","",' Matrice Tarifaire NON AL'!AZ41))</f>
        <v/>
      </c>
      <c r="AK38" t="str">
        <f>+IF($C38="","",IF(' Matrice Tarifaire NON AL'!BA41="","",' Matrice Tarifaire NON AL'!BA41))</f>
        <v/>
      </c>
      <c r="AL38" t="str">
        <f>+IF($C38="","",IF(' Matrice Tarifaire NON AL'!BB41="","",TEXT(' Matrice Tarifaire NON AL'!BB41,"0,0000")))</f>
        <v/>
      </c>
      <c r="AO38" t="str">
        <f>+IF($C38="","",IF(' Matrice Tarifaire NON AL'!BF41="","",TEXT(' Matrice Tarifaire NON AL'!BF41,"0,0000")))</f>
        <v/>
      </c>
      <c r="AP38" t="str">
        <f>+IF($C38="","",IF(' Matrice Tarifaire NON AL'!BG41="","",TEXT(' Matrice Tarifaire NON AL'!BG41,"0,0000")))</f>
        <v/>
      </c>
      <c r="AQ38" t="str">
        <f>+IF($C38="","",IF(' Matrice Tarifaire NON AL'!BH41="","",TEXT(' Matrice Tarifaire NON AL'!BH41,"0,0000")))</f>
        <v/>
      </c>
      <c r="AR38" t="str">
        <f>+IF($C38="","",IF(' Matrice Tarifaire NON AL'!BI41="","",TEXT(' Matrice Tarifaire NON AL'!BI41,"0,0000")))</f>
        <v/>
      </c>
      <c r="AS38" t="str">
        <f>+IF(C38="","",IF(' Matrice Tarifaire NON AL'!BJ41="","0",IF(' Matrice Tarifaire NON AL'!BJ41="","",' Matrice Tarifaire NON AL'!BJ41)))</f>
        <v/>
      </c>
      <c r="AT38" t="str">
        <f>+IF(C38="","",IF(' Matrice Tarifaire NON AL'!BK41="","",' Matrice Tarifaire NON AL'!$BK$6))</f>
        <v/>
      </c>
      <c r="AU38" t="str">
        <f>+IF(C38="","",IF(' Matrice Tarifaire NON AL'!BK41="","",TEXT(' Matrice Tarifaire NON AL'!BK41,"0,0000")))</f>
        <v/>
      </c>
      <c r="AV38" t="str">
        <f>+IF(C38="","",IF(' Matrice Tarifaire NON AL'!BL41="","",' Matrice Tarifaire NON AL'!$BL$6))</f>
        <v/>
      </c>
      <c r="AW38" t="str">
        <f>+IF(C38="","",IF(' Matrice Tarifaire NON AL'!BL41="","",TEXT(' Matrice Tarifaire NON AL'!BL41,"0,0000")))</f>
        <v/>
      </c>
      <c r="AX38" t="str">
        <f>+IF(C38="","",IF(' Matrice Tarifaire NON AL'!BM41="","",' Matrice Tarifaire NON AL'!$BM$6))</f>
        <v/>
      </c>
      <c r="AY38" t="str">
        <f>+IF(C38="","",IF(' Matrice Tarifaire NON AL'!BM41="","",TEXT(' Matrice Tarifaire NON AL'!BM41,"0,0000")))</f>
        <v/>
      </c>
      <c r="AZ38" t="str">
        <f>+IF(C38="","",IF(' Matrice Tarifaire NON AL'!BN41="","","Taxe DEEE"))</f>
        <v/>
      </c>
      <c r="BA38" t="str">
        <f>+IF(C38="","",IF(' Matrice Tarifaire NON AL'!BN41="","",TEXT(' Matrice Tarifaire NON AL'!BN41,"0,0000")))</f>
        <v/>
      </c>
      <c r="BD38" t="str">
        <f>+IF($C38="","",IF(' Matrice Tarifaire NON AL'!BR41="","",TEXT(' Matrice Tarifaire NON AL'!BR41,"0,000")))</f>
        <v/>
      </c>
      <c r="BE38" t="str">
        <f>+IF($C38="","",IF(' Matrice Tarifaire NON AL'!BS41="","",VALUE(TEXT(' Matrice Tarifaire NON AL'!BS41,"0,00"))))</f>
        <v/>
      </c>
      <c r="BF38" t="str">
        <f>+IF($C38="","",IF(' Matrice Tarifaire NON AL'!BY41="","",' Matrice Tarifaire NON AL'!BY41))</f>
        <v/>
      </c>
      <c r="BG38" t="str">
        <f>+IF(C38="","",IF(' Matrice Tarifaire NON AL'!AK41="Composant de Box","999",IF(' Matrice Tarifaire NON AL'!AP41&lt;&gt;"",' Matrice Tarifaire NON AL'!AP41,IF(' Matrice Tarifaire NON AL'!AO41&lt;&gt;"",' Matrice Tarifaire NON AL'!AO41,' Matrice Tarifaire NON AL'!AN41))))</f>
        <v/>
      </c>
    </row>
    <row r="39" spans="1:59" x14ac:dyDescent="0.25">
      <c r="A39" t="str">
        <f>+IF($C39="","",IF(' Matrice Tarifaire NON AL'!N42="","",IF(' Matrice Tarifaire NON AL'!N42=0,"GTIN A 0 - Ne doit pas être mis dans PRE REF",TEXT(' Matrice Tarifaire NON AL'!N42,"00000000000000"))))</f>
        <v/>
      </c>
      <c r="B39" t="str">
        <f>+IF(C39="","",IF(L39=172,4,VLOOKUP(' Matrice Tarifaire NON AL'!AK42,Feuil3!$A$4:$B$14,2,0)))</f>
        <v/>
      </c>
      <c r="C39" t="str">
        <f>+IF(' Matrice Tarifaire NON AL'!O42="","",SUBSTITUTE(' Matrice Tarifaire NON AL'!O42,"CHAR (10)"," "))</f>
        <v/>
      </c>
      <c r="D39" t="str">
        <f>+IF($C39="","",SUBSTITUTE(' Matrice Tarifaire NON AL'!P42,"CHAR (13)"," "))</f>
        <v/>
      </c>
      <c r="E39" t="str">
        <f t="shared" si="1"/>
        <v/>
      </c>
      <c r="F39" t="str">
        <f>+IF($C39="","",IF(' Matrice Tarifaire NON AL'!AX42="","Non",' Matrice Tarifaire NON AL'!AX42))</f>
        <v/>
      </c>
      <c r="G39" t="str">
        <f>+IF($C39="","",IF(' Matrice Tarifaire NON AL'!Q42="DOMEDIA","MDD",IF(' Matrice Tarifaire NON AL'!Q42="APTA","MDD",IF(' Matrice Tarifaire NON AL'!Q42="TOP BUDGET","Premier Prix","MN"))))</f>
        <v/>
      </c>
      <c r="H39" t="str">
        <f>+IF($C39="","",' Matrice Tarifaire NON AL'!Q42)</f>
        <v/>
      </c>
      <c r="K39" t="str">
        <f>+IF($C39="","",' Matrice Tarifaire NON AL'!X42)</f>
        <v/>
      </c>
      <c r="L39" t="str">
        <f>+IF($C39="","",' Matrice Tarifaire NON AL'!X42)</f>
        <v/>
      </c>
      <c r="M39" t="str">
        <f>+IF($C39="","",' Matrice Tarifaire NON AL'!Y42)</f>
        <v/>
      </c>
      <c r="N39" t="str">
        <f>+IF($C39="","",' Matrice Tarifaire NON AL'!Z42)</f>
        <v/>
      </c>
      <c r="P39" t="str">
        <f>+IF(C39="","",IF(' Matrice Tarifaire NON AL'!X42&lt;&gt;168,"Non",""))</f>
        <v/>
      </c>
      <c r="Q39" t="str">
        <f>+IF($C39="","",' Matrice Tarifaire NON AL'!T42)</f>
        <v/>
      </c>
      <c r="R39" t="str">
        <f>+IF($C39="","",IF(' Matrice Tarifaire NON AL'!R42="","",' Matrice Tarifaire NON AL'!R42))</f>
        <v/>
      </c>
      <c r="S39" t="str">
        <f>+IF($C39="","",LEFT(' Matrice Tarifaire NON AL'!W42,1))</f>
        <v/>
      </c>
      <c r="T39" t="str">
        <f>+IF($C39="","",LEFT(' Matrice Tarifaire NON AL'!AY42,3))</f>
        <v/>
      </c>
      <c r="U39" t="str">
        <f t="shared" si="2"/>
        <v/>
      </c>
      <c r="V39" t="str">
        <f>+IF(C39="","",IF(VLOOKUP(' Matrice Tarifaire NON AL'!AK42,Feuil3!A:F,6,0)="Box",IF(' Matrice Tarifaire NON AL'!AL42="Mono-Référence","Homogène",IF(' Matrice Tarifaire NON AL'!AL42="Multi-Références","Panaché","")),IF(' Matrice Tarifaire NON AL'!AK42="A la Pièce","Composant sans Colisage",IF(' Matrice Tarifaire NON AL'!AK42="Composant de Box","Composant sans Colisage","Homogène"))))</f>
        <v/>
      </c>
      <c r="W39" t="str">
        <f>+IF($V39="","",VLOOKUP(' Matrice Tarifaire NON AL'!AK42,Feuil3!$A$4:$E$14,5,0))</f>
        <v/>
      </c>
      <c r="Y39" t="str">
        <f>+IF($V39="","",IF(VLOOKUP(' Matrice Tarifaire NON AL'!$AK42,Feuil3!$A$4:$D$14,4,0)="Palette",' Matrice Tarifaire NON AL'!AN42,""))</f>
        <v/>
      </c>
      <c r="AA39" t="str">
        <f>+IF($V39="","",IF(VLOOKUP(' Matrice Tarifaire NON AL'!$AK42,Feuil3!$A$4:$D$14,4,0)="Colis",' Matrice Tarifaire NON AL'!AN42,""))</f>
        <v/>
      </c>
      <c r="AC39" t="str">
        <f>+IF(V39="","",IF(VLOOKUP(' Matrice Tarifaire NON AL'!AK42,Feuil3!$A$4:$D$14,4,0)="Colis",IF(' Matrice Tarifaire NON AL'!AO42&gt;0,' Matrice Tarifaire NON AL'!AO42,""),""))</f>
        <v/>
      </c>
      <c r="AD39" t="str">
        <f t="shared" si="3"/>
        <v/>
      </c>
      <c r="AE39" t="str">
        <f>+IF(C39="","",' Matrice Tarifaire NON AL'!C42)</f>
        <v/>
      </c>
      <c r="AF39" t="str">
        <f>+IF(C39="","",' Matrice Tarifaire NON AL'!AQ42)</f>
        <v/>
      </c>
      <c r="AH39" t="str">
        <f>+IF(E39="","",' Matrice Tarifaire NON AL'!$U42)</f>
        <v/>
      </c>
      <c r="AI39" t="str">
        <f>+IF(F39="","",IF(' Matrice Tarifaire NON AL'!$V42="","",' Matrice Tarifaire NON AL'!$V42))</f>
        <v/>
      </c>
      <c r="AJ39" t="str">
        <f>+IF($C39="","",IF(' Matrice Tarifaire NON AL'!AZ42="","",' Matrice Tarifaire NON AL'!AZ42))</f>
        <v/>
      </c>
      <c r="AK39" t="str">
        <f>+IF($C39="","",IF(' Matrice Tarifaire NON AL'!BA42="","",' Matrice Tarifaire NON AL'!BA42))</f>
        <v/>
      </c>
      <c r="AL39" t="str">
        <f>+IF($C39="","",IF(' Matrice Tarifaire NON AL'!BB42="","",TEXT(' Matrice Tarifaire NON AL'!BB42,"0,0000")))</f>
        <v/>
      </c>
      <c r="AO39" t="str">
        <f>+IF($C39="","",IF(' Matrice Tarifaire NON AL'!BF42="","",TEXT(' Matrice Tarifaire NON AL'!BF42,"0,0000")))</f>
        <v/>
      </c>
      <c r="AP39" t="str">
        <f>+IF($C39="","",IF(' Matrice Tarifaire NON AL'!BG42="","",TEXT(' Matrice Tarifaire NON AL'!BG42,"0,0000")))</f>
        <v/>
      </c>
      <c r="AQ39" t="str">
        <f>+IF($C39="","",IF(' Matrice Tarifaire NON AL'!BH42="","",TEXT(' Matrice Tarifaire NON AL'!BH42,"0,0000")))</f>
        <v/>
      </c>
      <c r="AR39" t="str">
        <f>+IF($C39="","",IF(' Matrice Tarifaire NON AL'!BI42="","",TEXT(' Matrice Tarifaire NON AL'!BI42,"0,0000")))</f>
        <v/>
      </c>
      <c r="AS39" t="str">
        <f>+IF(C39="","",IF(' Matrice Tarifaire NON AL'!BJ42="","0",IF(' Matrice Tarifaire NON AL'!BJ42="","",' Matrice Tarifaire NON AL'!BJ42)))</f>
        <v/>
      </c>
      <c r="AT39" t="str">
        <f>+IF(C39="","",IF(' Matrice Tarifaire NON AL'!BK42="","",' Matrice Tarifaire NON AL'!$BK$6))</f>
        <v/>
      </c>
      <c r="AU39" t="str">
        <f>+IF(C39="","",IF(' Matrice Tarifaire NON AL'!BK42="","",TEXT(' Matrice Tarifaire NON AL'!BK42,"0,0000")))</f>
        <v/>
      </c>
      <c r="AV39" t="str">
        <f>+IF(C39="","",IF(' Matrice Tarifaire NON AL'!BL42="","",' Matrice Tarifaire NON AL'!$BL$6))</f>
        <v/>
      </c>
      <c r="AW39" t="str">
        <f>+IF(C39="","",IF(' Matrice Tarifaire NON AL'!BL42="","",TEXT(' Matrice Tarifaire NON AL'!BL42,"0,0000")))</f>
        <v/>
      </c>
      <c r="AX39" t="str">
        <f>+IF(C39="","",IF(' Matrice Tarifaire NON AL'!BM42="","",' Matrice Tarifaire NON AL'!$BM$6))</f>
        <v/>
      </c>
      <c r="AY39" t="str">
        <f>+IF(C39="","",IF(' Matrice Tarifaire NON AL'!BM42="","",TEXT(' Matrice Tarifaire NON AL'!BM42,"0,0000")))</f>
        <v/>
      </c>
      <c r="AZ39" t="str">
        <f>+IF(C39="","",IF(' Matrice Tarifaire NON AL'!BN42="","","Taxe DEEE"))</f>
        <v/>
      </c>
      <c r="BA39" t="str">
        <f>+IF(C39="","",IF(' Matrice Tarifaire NON AL'!BN42="","",TEXT(' Matrice Tarifaire NON AL'!BN42,"0,0000")))</f>
        <v/>
      </c>
      <c r="BD39" t="str">
        <f>+IF($C39="","",IF(' Matrice Tarifaire NON AL'!BR42="","",TEXT(' Matrice Tarifaire NON AL'!BR42,"0,000")))</f>
        <v/>
      </c>
      <c r="BE39" t="str">
        <f>+IF($C39="","",IF(' Matrice Tarifaire NON AL'!BS42="","",VALUE(TEXT(' Matrice Tarifaire NON AL'!BS42,"0,00"))))</f>
        <v/>
      </c>
      <c r="BF39" t="str">
        <f>+IF($C39="","",IF(' Matrice Tarifaire NON AL'!BY42="","",' Matrice Tarifaire NON AL'!BY42))</f>
        <v/>
      </c>
      <c r="BG39" t="str">
        <f>+IF(C39="","",IF(' Matrice Tarifaire NON AL'!AK42="Composant de Box","999",IF(' Matrice Tarifaire NON AL'!AP42&lt;&gt;"",' Matrice Tarifaire NON AL'!AP42,IF(' Matrice Tarifaire NON AL'!AO42&lt;&gt;"",' Matrice Tarifaire NON AL'!AO42,' Matrice Tarifaire NON AL'!AN42))))</f>
        <v/>
      </c>
    </row>
    <row r="40" spans="1:59" x14ac:dyDescent="0.25">
      <c r="A40" t="str">
        <f>+IF($C40="","",IF(' Matrice Tarifaire NON AL'!N43="","",IF(' Matrice Tarifaire NON AL'!N43=0,"GTIN A 0 - Ne doit pas être mis dans PRE REF",TEXT(' Matrice Tarifaire NON AL'!N43,"00000000000000"))))</f>
        <v/>
      </c>
      <c r="B40" t="str">
        <f>+IF(C40="","",IF(L40=172,4,VLOOKUP(' Matrice Tarifaire NON AL'!AK43,Feuil3!$A$4:$B$14,2,0)))</f>
        <v/>
      </c>
      <c r="C40" t="str">
        <f>+IF(' Matrice Tarifaire NON AL'!O43="","",SUBSTITUTE(' Matrice Tarifaire NON AL'!O43,"CHAR (10)"," "))</f>
        <v/>
      </c>
      <c r="D40" t="str">
        <f>+IF($C40="","",SUBSTITUTE(' Matrice Tarifaire NON AL'!P43,"CHAR (13)"," "))</f>
        <v/>
      </c>
      <c r="E40" t="str">
        <f t="shared" si="1"/>
        <v/>
      </c>
      <c r="F40" t="str">
        <f>+IF($C40="","",IF(' Matrice Tarifaire NON AL'!AX43="","Non",' Matrice Tarifaire NON AL'!AX43))</f>
        <v/>
      </c>
      <c r="G40" t="str">
        <f>+IF($C40="","",IF(' Matrice Tarifaire NON AL'!Q43="DOMEDIA","MDD",IF(' Matrice Tarifaire NON AL'!Q43="APTA","MDD",IF(' Matrice Tarifaire NON AL'!Q43="TOP BUDGET","Premier Prix","MN"))))</f>
        <v/>
      </c>
      <c r="H40" t="str">
        <f>+IF($C40="","",' Matrice Tarifaire NON AL'!Q43)</f>
        <v/>
      </c>
      <c r="K40" t="str">
        <f>+IF($C40="","",' Matrice Tarifaire NON AL'!X43)</f>
        <v/>
      </c>
      <c r="L40" t="str">
        <f>+IF($C40="","",' Matrice Tarifaire NON AL'!X43)</f>
        <v/>
      </c>
      <c r="M40" t="str">
        <f>+IF($C40="","",' Matrice Tarifaire NON AL'!Y43)</f>
        <v/>
      </c>
      <c r="N40" t="str">
        <f>+IF($C40="","",' Matrice Tarifaire NON AL'!Z43)</f>
        <v/>
      </c>
      <c r="P40" t="str">
        <f>+IF(C40="","",IF(' Matrice Tarifaire NON AL'!X43&lt;&gt;168,"Non",""))</f>
        <v/>
      </c>
      <c r="Q40" t="str">
        <f>+IF($C40="","",' Matrice Tarifaire NON AL'!T43)</f>
        <v/>
      </c>
      <c r="R40" t="str">
        <f>+IF($C40="","",IF(' Matrice Tarifaire NON AL'!R43="","",' Matrice Tarifaire NON AL'!R43))</f>
        <v/>
      </c>
      <c r="S40" t="str">
        <f>+IF($C40="","",LEFT(' Matrice Tarifaire NON AL'!W43,1))</f>
        <v/>
      </c>
      <c r="T40" t="str">
        <f>+IF($C40="","",LEFT(' Matrice Tarifaire NON AL'!AY43,3))</f>
        <v/>
      </c>
      <c r="U40" t="str">
        <f t="shared" si="2"/>
        <v/>
      </c>
      <c r="V40" t="str">
        <f>+IF(C40="","",IF(VLOOKUP(' Matrice Tarifaire NON AL'!AK43,Feuil3!A:F,6,0)="Box",IF(' Matrice Tarifaire NON AL'!AL43="Mono-Référence","Homogène",IF(' Matrice Tarifaire NON AL'!AL43="Multi-Références","Panaché","")),IF(' Matrice Tarifaire NON AL'!AK43="A la Pièce","Composant sans Colisage",IF(' Matrice Tarifaire NON AL'!AK43="Composant de Box","Composant sans Colisage","Homogène"))))</f>
        <v/>
      </c>
      <c r="W40" t="str">
        <f>+IF($V40="","",VLOOKUP(' Matrice Tarifaire NON AL'!AK43,Feuil3!$A$4:$E$14,5,0))</f>
        <v/>
      </c>
      <c r="Y40" t="str">
        <f>+IF($V40="","",IF(VLOOKUP(' Matrice Tarifaire NON AL'!$AK43,Feuil3!$A$4:$D$14,4,0)="Palette",' Matrice Tarifaire NON AL'!AN43,""))</f>
        <v/>
      </c>
      <c r="AA40" t="str">
        <f>+IF($V40="","",IF(VLOOKUP(' Matrice Tarifaire NON AL'!$AK43,Feuil3!$A$4:$D$14,4,0)="Colis",' Matrice Tarifaire NON AL'!AN43,""))</f>
        <v/>
      </c>
      <c r="AC40" t="str">
        <f>+IF(V40="","",IF(VLOOKUP(' Matrice Tarifaire NON AL'!AK43,Feuil3!$A$4:$D$14,4,0)="Colis",IF(' Matrice Tarifaire NON AL'!AO43&gt;0,' Matrice Tarifaire NON AL'!AO43,""),""))</f>
        <v/>
      </c>
      <c r="AD40" t="str">
        <f t="shared" si="3"/>
        <v/>
      </c>
      <c r="AE40" t="str">
        <f>+IF(C40="","",' Matrice Tarifaire NON AL'!C43)</f>
        <v/>
      </c>
      <c r="AF40" t="str">
        <f>+IF(C40="","",' Matrice Tarifaire NON AL'!AQ43)</f>
        <v/>
      </c>
      <c r="AH40" t="str">
        <f>+IF(E40="","",' Matrice Tarifaire NON AL'!$U43)</f>
        <v/>
      </c>
      <c r="AI40" t="str">
        <f>+IF(F40="","",IF(' Matrice Tarifaire NON AL'!$V43="","",' Matrice Tarifaire NON AL'!$V43))</f>
        <v/>
      </c>
      <c r="AJ40" t="str">
        <f>+IF($C40="","",IF(' Matrice Tarifaire NON AL'!AZ43="","",' Matrice Tarifaire NON AL'!AZ43))</f>
        <v/>
      </c>
      <c r="AK40" t="str">
        <f>+IF($C40="","",IF(' Matrice Tarifaire NON AL'!BA43="","",' Matrice Tarifaire NON AL'!BA43))</f>
        <v/>
      </c>
      <c r="AL40" t="str">
        <f>+IF($C40="","",IF(' Matrice Tarifaire NON AL'!BB43="","",TEXT(' Matrice Tarifaire NON AL'!BB43,"0,0000")))</f>
        <v/>
      </c>
      <c r="AO40" t="str">
        <f>+IF($C40="","",IF(' Matrice Tarifaire NON AL'!BF43="","",TEXT(' Matrice Tarifaire NON AL'!BF43,"0,0000")))</f>
        <v/>
      </c>
      <c r="AP40" t="str">
        <f>+IF($C40="","",IF(' Matrice Tarifaire NON AL'!BG43="","",TEXT(' Matrice Tarifaire NON AL'!BG43,"0,0000")))</f>
        <v/>
      </c>
      <c r="AQ40" t="str">
        <f>+IF($C40="","",IF(' Matrice Tarifaire NON AL'!BH43="","",TEXT(' Matrice Tarifaire NON AL'!BH43,"0,0000")))</f>
        <v/>
      </c>
      <c r="AR40" t="str">
        <f>+IF($C40="","",IF(' Matrice Tarifaire NON AL'!BI43="","",TEXT(' Matrice Tarifaire NON AL'!BI43,"0,0000")))</f>
        <v/>
      </c>
      <c r="AS40" t="str">
        <f>+IF(C40="","",IF(' Matrice Tarifaire NON AL'!BJ43="","0",IF(' Matrice Tarifaire NON AL'!BJ43="","",' Matrice Tarifaire NON AL'!BJ43)))</f>
        <v/>
      </c>
      <c r="AT40" t="str">
        <f>+IF(C40="","",IF(' Matrice Tarifaire NON AL'!BK43="","",' Matrice Tarifaire NON AL'!$BK$6))</f>
        <v/>
      </c>
      <c r="AU40" t="str">
        <f>+IF(C40="","",IF(' Matrice Tarifaire NON AL'!BK43="","",TEXT(' Matrice Tarifaire NON AL'!BK43,"0,0000")))</f>
        <v/>
      </c>
      <c r="AV40" t="str">
        <f>+IF(C40="","",IF(' Matrice Tarifaire NON AL'!BL43="","",' Matrice Tarifaire NON AL'!$BL$6))</f>
        <v/>
      </c>
      <c r="AW40" t="str">
        <f>+IF(C40="","",IF(' Matrice Tarifaire NON AL'!BL43="","",TEXT(' Matrice Tarifaire NON AL'!BL43,"0,0000")))</f>
        <v/>
      </c>
      <c r="AX40" t="str">
        <f>+IF(C40="","",IF(' Matrice Tarifaire NON AL'!BM43="","",' Matrice Tarifaire NON AL'!$BM$6))</f>
        <v/>
      </c>
      <c r="AY40" t="str">
        <f>+IF(C40="","",IF(' Matrice Tarifaire NON AL'!BM43="","",TEXT(' Matrice Tarifaire NON AL'!BM43,"0,0000")))</f>
        <v/>
      </c>
      <c r="AZ40" t="str">
        <f>+IF(C40="","",IF(' Matrice Tarifaire NON AL'!BN43="","","Taxe DEEE"))</f>
        <v/>
      </c>
      <c r="BA40" t="str">
        <f>+IF(C40="","",IF(' Matrice Tarifaire NON AL'!BN43="","",TEXT(' Matrice Tarifaire NON AL'!BN43,"0,0000")))</f>
        <v/>
      </c>
      <c r="BD40" t="str">
        <f>+IF($C40="","",IF(' Matrice Tarifaire NON AL'!BR43="","",TEXT(' Matrice Tarifaire NON AL'!BR43,"0,000")))</f>
        <v/>
      </c>
      <c r="BE40" t="str">
        <f>+IF($C40="","",IF(' Matrice Tarifaire NON AL'!BS43="","",VALUE(TEXT(' Matrice Tarifaire NON AL'!BS43,"0,00"))))</f>
        <v/>
      </c>
      <c r="BF40" t="str">
        <f>+IF($C40="","",IF(' Matrice Tarifaire NON AL'!BY43="","",' Matrice Tarifaire NON AL'!BY43))</f>
        <v/>
      </c>
      <c r="BG40" t="str">
        <f>+IF(C40="","",IF(' Matrice Tarifaire NON AL'!AK43="Composant de Box","999",IF(' Matrice Tarifaire NON AL'!AP43&lt;&gt;"",' Matrice Tarifaire NON AL'!AP43,IF(' Matrice Tarifaire NON AL'!AO43&lt;&gt;"",' Matrice Tarifaire NON AL'!AO43,' Matrice Tarifaire NON AL'!AN43))))</f>
        <v/>
      </c>
    </row>
    <row r="41" spans="1:59" x14ac:dyDescent="0.25">
      <c r="A41" t="str">
        <f>+IF($C41="","",IF(' Matrice Tarifaire NON AL'!N44="","",IF(' Matrice Tarifaire NON AL'!N44=0,"GTIN A 0 - Ne doit pas être mis dans PRE REF",TEXT(' Matrice Tarifaire NON AL'!N44,"00000000000000"))))</f>
        <v/>
      </c>
      <c r="B41" t="str">
        <f>+IF(C41="","",IF(L41=172,4,VLOOKUP(' Matrice Tarifaire NON AL'!AK44,Feuil3!$A$4:$B$14,2,0)))</f>
        <v/>
      </c>
      <c r="C41" t="str">
        <f>+IF(' Matrice Tarifaire NON AL'!O44="","",SUBSTITUTE(' Matrice Tarifaire NON AL'!O44,"CHAR (10)"," "))</f>
        <v/>
      </c>
      <c r="D41" t="str">
        <f>+IF($C41="","",SUBSTITUTE(' Matrice Tarifaire NON AL'!P44,"CHAR (13)"," "))</f>
        <v/>
      </c>
      <c r="E41" t="str">
        <f t="shared" si="1"/>
        <v/>
      </c>
      <c r="F41" t="str">
        <f>+IF($C41="","",IF(' Matrice Tarifaire NON AL'!AX44="","Non",' Matrice Tarifaire NON AL'!AX44))</f>
        <v/>
      </c>
      <c r="G41" t="str">
        <f>+IF($C41="","",IF(' Matrice Tarifaire NON AL'!Q44="DOMEDIA","MDD",IF(' Matrice Tarifaire NON AL'!Q44="APTA","MDD",IF(' Matrice Tarifaire NON AL'!Q44="TOP BUDGET","Premier Prix","MN"))))</f>
        <v/>
      </c>
      <c r="H41" t="str">
        <f>+IF($C41="","",' Matrice Tarifaire NON AL'!Q44)</f>
        <v/>
      </c>
      <c r="K41" t="str">
        <f>+IF($C41="","",' Matrice Tarifaire NON AL'!X44)</f>
        <v/>
      </c>
      <c r="L41" t="str">
        <f>+IF($C41="","",' Matrice Tarifaire NON AL'!X44)</f>
        <v/>
      </c>
      <c r="M41" t="str">
        <f>+IF($C41="","",' Matrice Tarifaire NON AL'!Y44)</f>
        <v/>
      </c>
      <c r="N41" t="str">
        <f>+IF($C41="","",' Matrice Tarifaire NON AL'!Z44)</f>
        <v/>
      </c>
      <c r="P41" t="str">
        <f>+IF(C41="","",IF(' Matrice Tarifaire NON AL'!X44&lt;&gt;168,"Non",""))</f>
        <v/>
      </c>
      <c r="Q41" t="str">
        <f>+IF($C41="","",' Matrice Tarifaire NON AL'!T44)</f>
        <v/>
      </c>
      <c r="R41" t="str">
        <f>+IF($C41="","",IF(' Matrice Tarifaire NON AL'!R44="","",' Matrice Tarifaire NON AL'!R44))</f>
        <v/>
      </c>
      <c r="S41" t="str">
        <f>+IF($C41="","",LEFT(' Matrice Tarifaire NON AL'!W44,1))</f>
        <v/>
      </c>
      <c r="T41" t="str">
        <f>+IF($C41="","",LEFT(' Matrice Tarifaire NON AL'!AY44,3))</f>
        <v/>
      </c>
      <c r="U41" t="str">
        <f t="shared" si="2"/>
        <v/>
      </c>
      <c r="V41" t="str">
        <f>+IF(C41="","",IF(VLOOKUP(' Matrice Tarifaire NON AL'!AK44,Feuil3!A:F,6,0)="Box",IF(' Matrice Tarifaire NON AL'!AL44="Mono-Référence","Homogène",IF(' Matrice Tarifaire NON AL'!AL44="Multi-Références","Panaché","")),IF(' Matrice Tarifaire NON AL'!AK44="A la Pièce","Composant sans Colisage",IF(' Matrice Tarifaire NON AL'!AK44="Composant de Box","Composant sans Colisage","Homogène"))))</f>
        <v/>
      </c>
      <c r="W41" t="str">
        <f>+IF($V41="","",VLOOKUP(' Matrice Tarifaire NON AL'!AK44,Feuil3!$A$4:$E$14,5,0))</f>
        <v/>
      </c>
      <c r="Y41" t="str">
        <f>+IF($V41="","",IF(VLOOKUP(' Matrice Tarifaire NON AL'!$AK44,Feuil3!$A$4:$D$14,4,0)="Palette",' Matrice Tarifaire NON AL'!AN44,""))</f>
        <v/>
      </c>
      <c r="AA41" t="str">
        <f>+IF($V41="","",IF(VLOOKUP(' Matrice Tarifaire NON AL'!$AK44,Feuil3!$A$4:$D$14,4,0)="Colis",' Matrice Tarifaire NON AL'!AN44,""))</f>
        <v/>
      </c>
      <c r="AC41" t="str">
        <f>+IF(V41="","",IF(VLOOKUP(' Matrice Tarifaire NON AL'!AK44,Feuil3!$A$4:$D$14,4,0)="Colis",IF(' Matrice Tarifaire NON AL'!AO44&gt;0,' Matrice Tarifaire NON AL'!AO44,""),""))</f>
        <v/>
      </c>
      <c r="AD41" t="str">
        <f t="shared" si="3"/>
        <v/>
      </c>
      <c r="AE41" t="str">
        <f>+IF(C41="","",' Matrice Tarifaire NON AL'!C44)</f>
        <v/>
      </c>
      <c r="AF41" t="str">
        <f>+IF(C41="","",' Matrice Tarifaire NON AL'!AQ44)</f>
        <v/>
      </c>
      <c r="AH41" t="str">
        <f>+IF(E41="","",' Matrice Tarifaire NON AL'!$U44)</f>
        <v/>
      </c>
      <c r="AI41" t="str">
        <f>+IF(F41="","",IF(' Matrice Tarifaire NON AL'!$V44="","",' Matrice Tarifaire NON AL'!$V44))</f>
        <v/>
      </c>
      <c r="AJ41" t="str">
        <f>+IF($C41="","",IF(' Matrice Tarifaire NON AL'!AZ44="","",' Matrice Tarifaire NON AL'!AZ44))</f>
        <v/>
      </c>
      <c r="AK41" t="str">
        <f>+IF($C41="","",IF(' Matrice Tarifaire NON AL'!BA44="","",' Matrice Tarifaire NON AL'!BA44))</f>
        <v/>
      </c>
      <c r="AL41" t="str">
        <f>+IF($C41="","",IF(' Matrice Tarifaire NON AL'!BB44="","",TEXT(' Matrice Tarifaire NON AL'!BB44,"0,0000")))</f>
        <v/>
      </c>
      <c r="AO41" t="str">
        <f>+IF($C41="","",IF(' Matrice Tarifaire NON AL'!BF44="","",TEXT(' Matrice Tarifaire NON AL'!BF44,"0,0000")))</f>
        <v/>
      </c>
      <c r="AP41" t="str">
        <f>+IF($C41="","",IF(' Matrice Tarifaire NON AL'!BG44="","",TEXT(' Matrice Tarifaire NON AL'!BG44,"0,0000")))</f>
        <v/>
      </c>
      <c r="AQ41" t="str">
        <f>+IF($C41="","",IF(' Matrice Tarifaire NON AL'!BH44="","",TEXT(' Matrice Tarifaire NON AL'!BH44,"0,0000")))</f>
        <v/>
      </c>
      <c r="AR41" t="str">
        <f>+IF($C41="","",IF(' Matrice Tarifaire NON AL'!BI44="","",TEXT(' Matrice Tarifaire NON AL'!BI44,"0,0000")))</f>
        <v/>
      </c>
      <c r="AS41" t="str">
        <f>+IF(C41="","",IF(' Matrice Tarifaire NON AL'!BJ44="","0",IF(' Matrice Tarifaire NON AL'!BJ44="","",' Matrice Tarifaire NON AL'!BJ44)))</f>
        <v/>
      </c>
      <c r="AT41" t="str">
        <f>+IF(C41="","",IF(' Matrice Tarifaire NON AL'!BK44="","",' Matrice Tarifaire NON AL'!$BK$6))</f>
        <v/>
      </c>
      <c r="AU41" t="str">
        <f>+IF(C41="","",IF(' Matrice Tarifaire NON AL'!BK44="","",TEXT(' Matrice Tarifaire NON AL'!BK44,"0,0000")))</f>
        <v/>
      </c>
      <c r="AV41" t="str">
        <f>+IF(C41="","",IF(' Matrice Tarifaire NON AL'!BL44="","",' Matrice Tarifaire NON AL'!$BL$6))</f>
        <v/>
      </c>
      <c r="AW41" t="str">
        <f>+IF(C41="","",IF(' Matrice Tarifaire NON AL'!BL44="","",TEXT(' Matrice Tarifaire NON AL'!BL44,"0,0000")))</f>
        <v/>
      </c>
      <c r="AX41" t="str">
        <f>+IF(C41="","",IF(' Matrice Tarifaire NON AL'!BM44="","",' Matrice Tarifaire NON AL'!$BM$6))</f>
        <v/>
      </c>
      <c r="AY41" t="str">
        <f>+IF(C41="","",IF(' Matrice Tarifaire NON AL'!BM44="","",TEXT(' Matrice Tarifaire NON AL'!BM44,"0,0000")))</f>
        <v/>
      </c>
      <c r="AZ41" t="str">
        <f>+IF(C41="","",IF(' Matrice Tarifaire NON AL'!BN44="","","Taxe DEEE"))</f>
        <v/>
      </c>
      <c r="BA41" t="str">
        <f>+IF(C41="","",IF(' Matrice Tarifaire NON AL'!BN44="","",TEXT(' Matrice Tarifaire NON AL'!BN44,"0,0000")))</f>
        <v/>
      </c>
      <c r="BD41" t="str">
        <f>+IF($C41="","",IF(' Matrice Tarifaire NON AL'!BR44="","",TEXT(' Matrice Tarifaire NON AL'!BR44,"0,000")))</f>
        <v/>
      </c>
      <c r="BE41" t="str">
        <f>+IF($C41="","",IF(' Matrice Tarifaire NON AL'!BS44="","",VALUE(TEXT(' Matrice Tarifaire NON AL'!BS44,"0,00"))))</f>
        <v/>
      </c>
      <c r="BF41" t="str">
        <f>+IF($C41="","",IF(' Matrice Tarifaire NON AL'!BY44="","",' Matrice Tarifaire NON AL'!BY44))</f>
        <v/>
      </c>
      <c r="BG41" t="str">
        <f>+IF(C41="","",IF(' Matrice Tarifaire NON AL'!AK44="Composant de Box","999",IF(' Matrice Tarifaire NON AL'!AP44&lt;&gt;"",' Matrice Tarifaire NON AL'!AP44,IF(' Matrice Tarifaire NON AL'!AO44&lt;&gt;"",' Matrice Tarifaire NON AL'!AO44,' Matrice Tarifaire NON AL'!AN44))))</f>
        <v/>
      </c>
    </row>
    <row r="42" spans="1:59" x14ac:dyDescent="0.25">
      <c r="A42" t="str">
        <f>+IF($C42="","",IF(' Matrice Tarifaire NON AL'!N45="","",IF(' Matrice Tarifaire NON AL'!N45=0,"GTIN A 0 - Ne doit pas être mis dans PRE REF",TEXT(' Matrice Tarifaire NON AL'!N45,"00000000000000"))))</f>
        <v/>
      </c>
      <c r="B42" t="str">
        <f>+IF(C42="","",IF(L42=172,4,VLOOKUP(' Matrice Tarifaire NON AL'!AK45,Feuil3!$A$4:$B$14,2,0)))</f>
        <v/>
      </c>
      <c r="C42" t="str">
        <f>+IF(' Matrice Tarifaire NON AL'!O45="","",SUBSTITUTE(' Matrice Tarifaire NON AL'!O45,"CHAR (10)"," "))</f>
        <v/>
      </c>
      <c r="D42" t="str">
        <f>+IF($C42="","",SUBSTITUTE(' Matrice Tarifaire NON AL'!P45,"CHAR (13)"," "))</f>
        <v/>
      </c>
      <c r="E42" t="str">
        <f t="shared" si="1"/>
        <v/>
      </c>
      <c r="F42" t="str">
        <f>+IF($C42="","",IF(' Matrice Tarifaire NON AL'!AX45="","Non",' Matrice Tarifaire NON AL'!AX45))</f>
        <v/>
      </c>
      <c r="G42" t="str">
        <f>+IF($C42="","",IF(' Matrice Tarifaire NON AL'!Q45="DOMEDIA","MDD",IF(' Matrice Tarifaire NON AL'!Q45="APTA","MDD",IF(' Matrice Tarifaire NON AL'!Q45="TOP BUDGET","Premier Prix","MN"))))</f>
        <v/>
      </c>
      <c r="H42" t="str">
        <f>+IF($C42="","",' Matrice Tarifaire NON AL'!Q45)</f>
        <v/>
      </c>
      <c r="K42" t="str">
        <f>+IF($C42="","",' Matrice Tarifaire NON AL'!X45)</f>
        <v/>
      </c>
      <c r="L42" t="str">
        <f>+IF($C42="","",' Matrice Tarifaire NON AL'!X45)</f>
        <v/>
      </c>
      <c r="M42" t="str">
        <f>+IF($C42="","",' Matrice Tarifaire NON AL'!Y45)</f>
        <v/>
      </c>
      <c r="N42" t="str">
        <f>+IF($C42="","",' Matrice Tarifaire NON AL'!Z45)</f>
        <v/>
      </c>
      <c r="P42" t="str">
        <f>+IF(C42="","",IF(' Matrice Tarifaire NON AL'!X45&lt;&gt;168,"Non",""))</f>
        <v/>
      </c>
      <c r="Q42" t="str">
        <f>+IF($C42="","",' Matrice Tarifaire NON AL'!T45)</f>
        <v/>
      </c>
      <c r="R42" t="str">
        <f>+IF($C42="","",IF(' Matrice Tarifaire NON AL'!R45="","",' Matrice Tarifaire NON AL'!R45))</f>
        <v/>
      </c>
      <c r="S42" t="str">
        <f>+IF($C42="","",LEFT(' Matrice Tarifaire NON AL'!W45,1))</f>
        <v/>
      </c>
      <c r="T42" t="str">
        <f>+IF($C42="","",LEFT(' Matrice Tarifaire NON AL'!AY45,3))</f>
        <v/>
      </c>
      <c r="U42" t="str">
        <f t="shared" si="2"/>
        <v/>
      </c>
      <c r="V42" t="str">
        <f>+IF(C42="","",IF(VLOOKUP(' Matrice Tarifaire NON AL'!AK45,Feuil3!A:F,6,0)="Box",IF(' Matrice Tarifaire NON AL'!AL45="Mono-Référence","Homogène",IF(' Matrice Tarifaire NON AL'!AL45="Multi-Références","Panaché","")),IF(' Matrice Tarifaire NON AL'!AK45="A la Pièce","Composant sans Colisage",IF(' Matrice Tarifaire NON AL'!AK45="Composant de Box","Composant sans Colisage","Homogène"))))</f>
        <v/>
      </c>
      <c r="W42" t="str">
        <f>+IF($V42="","",VLOOKUP(' Matrice Tarifaire NON AL'!AK45,Feuil3!$A$4:$E$14,5,0))</f>
        <v/>
      </c>
      <c r="Y42" t="str">
        <f>+IF($V42="","",IF(VLOOKUP(' Matrice Tarifaire NON AL'!$AK45,Feuil3!$A$4:$D$14,4,0)="Palette",' Matrice Tarifaire NON AL'!AN45,""))</f>
        <v/>
      </c>
      <c r="AA42" t="str">
        <f>+IF($V42="","",IF(VLOOKUP(' Matrice Tarifaire NON AL'!$AK45,Feuil3!$A$4:$D$14,4,0)="Colis",' Matrice Tarifaire NON AL'!AN45,""))</f>
        <v/>
      </c>
      <c r="AC42" t="str">
        <f>+IF(V42="","",IF(VLOOKUP(' Matrice Tarifaire NON AL'!AK45,Feuil3!$A$4:$D$14,4,0)="Colis",IF(' Matrice Tarifaire NON AL'!AO45&gt;0,' Matrice Tarifaire NON AL'!AO45,""),""))</f>
        <v/>
      </c>
      <c r="AD42" t="str">
        <f t="shared" si="3"/>
        <v/>
      </c>
      <c r="AE42" t="str">
        <f>+IF(C42="","",' Matrice Tarifaire NON AL'!C45)</f>
        <v/>
      </c>
      <c r="AF42" t="str">
        <f>+IF(C42="","",' Matrice Tarifaire NON AL'!AQ45)</f>
        <v/>
      </c>
      <c r="AH42" t="str">
        <f>+IF(E42="","",' Matrice Tarifaire NON AL'!$U45)</f>
        <v/>
      </c>
      <c r="AI42" t="str">
        <f>+IF(F42="","",IF(' Matrice Tarifaire NON AL'!$V45="","",' Matrice Tarifaire NON AL'!$V45))</f>
        <v/>
      </c>
      <c r="AJ42" t="str">
        <f>+IF($C42="","",IF(' Matrice Tarifaire NON AL'!AZ45="","",' Matrice Tarifaire NON AL'!AZ45))</f>
        <v/>
      </c>
      <c r="AK42" t="str">
        <f>+IF($C42="","",IF(' Matrice Tarifaire NON AL'!BA45="","",' Matrice Tarifaire NON AL'!BA45))</f>
        <v/>
      </c>
      <c r="AL42" t="str">
        <f>+IF($C42="","",IF(' Matrice Tarifaire NON AL'!BB45="","",TEXT(' Matrice Tarifaire NON AL'!BB45,"0,0000")))</f>
        <v/>
      </c>
      <c r="AO42" t="str">
        <f>+IF($C42="","",IF(' Matrice Tarifaire NON AL'!BF45="","",TEXT(' Matrice Tarifaire NON AL'!BF45,"0,0000")))</f>
        <v/>
      </c>
      <c r="AP42" t="str">
        <f>+IF($C42="","",IF(' Matrice Tarifaire NON AL'!BG45="","",TEXT(' Matrice Tarifaire NON AL'!BG45,"0,0000")))</f>
        <v/>
      </c>
      <c r="AQ42" t="str">
        <f>+IF($C42="","",IF(' Matrice Tarifaire NON AL'!BH45="","",TEXT(' Matrice Tarifaire NON AL'!BH45,"0,0000")))</f>
        <v/>
      </c>
      <c r="AR42" t="str">
        <f>+IF($C42="","",IF(' Matrice Tarifaire NON AL'!BI45="","",TEXT(' Matrice Tarifaire NON AL'!BI45,"0,0000")))</f>
        <v/>
      </c>
      <c r="AS42" t="str">
        <f>+IF(C42="","",IF(' Matrice Tarifaire NON AL'!BJ45="","0",IF(' Matrice Tarifaire NON AL'!BJ45="","",' Matrice Tarifaire NON AL'!BJ45)))</f>
        <v/>
      </c>
      <c r="AT42" t="str">
        <f>+IF(C42="","",IF(' Matrice Tarifaire NON AL'!BK45="","",' Matrice Tarifaire NON AL'!$BK$6))</f>
        <v/>
      </c>
      <c r="AU42" t="str">
        <f>+IF(C42="","",IF(' Matrice Tarifaire NON AL'!BK45="","",TEXT(' Matrice Tarifaire NON AL'!BK45,"0,0000")))</f>
        <v/>
      </c>
      <c r="AV42" t="str">
        <f>+IF(C42="","",IF(' Matrice Tarifaire NON AL'!BL45="","",' Matrice Tarifaire NON AL'!$BL$6))</f>
        <v/>
      </c>
      <c r="AW42" t="str">
        <f>+IF(C42="","",IF(' Matrice Tarifaire NON AL'!BL45="","",TEXT(' Matrice Tarifaire NON AL'!BL45,"0,0000")))</f>
        <v/>
      </c>
      <c r="AX42" t="str">
        <f>+IF(C42="","",IF(' Matrice Tarifaire NON AL'!BM45="","",' Matrice Tarifaire NON AL'!$BM$6))</f>
        <v/>
      </c>
      <c r="AY42" t="str">
        <f>+IF(C42="","",IF(' Matrice Tarifaire NON AL'!BM45="","",TEXT(' Matrice Tarifaire NON AL'!BM45,"0,0000")))</f>
        <v/>
      </c>
      <c r="AZ42" t="str">
        <f>+IF(C42="","",IF(' Matrice Tarifaire NON AL'!BN45="","","Taxe DEEE"))</f>
        <v/>
      </c>
      <c r="BA42" t="str">
        <f>+IF(C42="","",IF(' Matrice Tarifaire NON AL'!BN45="","",TEXT(' Matrice Tarifaire NON AL'!BN45,"0,0000")))</f>
        <v/>
      </c>
      <c r="BD42" t="str">
        <f>+IF($C42="","",IF(' Matrice Tarifaire NON AL'!BR45="","",TEXT(' Matrice Tarifaire NON AL'!BR45,"0,000")))</f>
        <v/>
      </c>
      <c r="BE42" t="str">
        <f>+IF($C42="","",IF(' Matrice Tarifaire NON AL'!BS45="","",VALUE(TEXT(' Matrice Tarifaire NON AL'!BS45,"0,00"))))</f>
        <v/>
      </c>
      <c r="BF42" t="str">
        <f>+IF($C42="","",IF(' Matrice Tarifaire NON AL'!BY45="","",' Matrice Tarifaire NON AL'!BY45))</f>
        <v/>
      </c>
      <c r="BG42" t="str">
        <f>+IF(C42="","",IF(' Matrice Tarifaire NON AL'!AK45="Composant de Box","999",IF(' Matrice Tarifaire NON AL'!AP45&lt;&gt;"",' Matrice Tarifaire NON AL'!AP45,IF(' Matrice Tarifaire NON AL'!AO45&lt;&gt;"",' Matrice Tarifaire NON AL'!AO45,' Matrice Tarifaire NON AL'!AN45))))</f>
        <v/>
      </c>
    </row>
    <row r="43" spans="1:59" x14ac:dyDescent="0.25">
      <c r="A43" t="str">
        <f>+IF($C43="","",IF(' Matrice Tarifaire NON AL'!N46="","",IF(' Matrice Tarifaire NON AL'!N46=0,"GTIN A 0 - Ne doit pas être mis dans PRE REF",TEXT(' Matrice Tarifaire NON AL'!N46,"00000000000000"))))</f>
        <v/>
      </c>
      <c r="B43" t="str">
        <f>+IF(C43="","",IF(L43=172,4,VLOOKUP(' Matrice Tarifaire NON AL'!AK46,Feuil3!$A$4:$B$14,2,0)))</f>
        <v/>
      </c>
      <c r="C43" t="str">
        <f>+IF(' Matrice Tarifaire NON AL'!O46="","",SUBSTITUTE(' Matrice Tarifaire NON AL'!O46,"CHAR (10)"," "))</f>
        <v/>
      </c>
      <c r="D43" t="str">
        <f>+IF($C43="","",SUBSTITUTE(' Matrice Tarifaire NON AL'!P46,"CHAR (13)"," "))</f>
        <v/>
      </c>
      <c r="E43" t="str">
        <f t="shared" si="1"/>
        <v/>
      </c>
      <c r="F43" t="str">
        <f>+IF($C43="","",IF(' Matrice Tarifaire NON AL'!AX46="","Non",' Matrice Tarifaire NON AL'!AX46))</f>
        <v/>
      </c>
      <c r="G43" t="str">
        <f>+IF($C43="","",IF(' Matrice Tarifaire NON AL'!Q46="DOMEDIA","MDD",IF(' Matrice Tarifaire NON AL'!Q46="APTA","MDD",IF(' Matrice Tarifaire NON AL'!Q46="TOP BUDGET","Premier Prix","MN"))))</f>
        <v/>
      </c>
      <c r="H43" t="str">
        <f>+IF($C43="","",' Matrice Tarifaire NON AL'!Q46)</f>
        <v/>
      </c>
      <c r="K43" t="str">
        <f>+IF($C43="","",' Matrice Tarifaire NON AL'!X46)</f>
        <v/>
      </c>
      <c r="L43" t="str">
        <f>+IF($C43="","",' Matrice Tarifaire NON AL'!X46)</f>
        <v/>
      </c>
      <c r="M43" t="str">
        <f>+IF($C43="","",' Matrice Tarifaire NON AL'!Y46)</f>
        <v/>
      </c>
      <c r="N43" t="str">
        <f>+IF($C43="","",' Matrice Tarifaire NON AL'!Z46)</f>
        <v/>
      </c>
      <c r="P43" t="str">
        <f>+IF(C43="","",IF(' Matrice Tarifaire NON AL'!X46&lt;&gt;168,"Non",""))</f>
        <v/>
      </c>
      <c r="Q43" t="str">
        <f>+IF($C43="","",' Matrice Tarifaire NON AL'!T46)</f>
        <v/>
      </c>
      <c r="R43" t="str">
        <f>+IF($C43="","",IF(' Matrice Tarifaire NON AL'!R46="","",' Matrice Tarifaire NON AL'!R46))</f>
        <v/>
      </c>
      <c r="S43" t="str">
        <f>+IF($C43="","",LEFT(' Matrice Tarifaire NON AL'!W46,1))</f>
        <v/>
      </c>
      <c r="T43" t="str">
        <f>+IF($C43="","",LEFT(' Matrice Tarifaire NON AL'!AY46,3))</f>
        <v/>
      </c>
      <c r="U43" t="str">
        <f t="shared" si="2"/>
        <v/>
      </c>
      <c r="V43" t="str">
        <f>+IF(C43="","",IF(VLOOKUP(' Matrice Tarifaire NON AL'!AK46,Feuil3!A:F,6,0)="Box",IF(' Matrice Tarifaire NON AL'!AL46="Mono-Référence","Homogène",IF(' Matrice Tarifaire NON AL'!AL46="Multi-Références","Panaché","")),IF(' Matrice Tarifaire NON AL'!AK46="A la Pièce","Composant sans Colisage",IF(' Matrice Tarifaire NON AL'!AK46="Composant de Box","Composant sans Colisage","Homogène"))))</f>
        <v/>
      </c>
      <c r="W43" t="str">
        <f>+IF($V43="","",VLOOKUP(' Matrice Tarifaire NON AL'!AK46,Feuil3!$A$4:$E$14,5,0))</f>
        <v/>
      </c>
      <c r="Y43" t="str">
        <f>+IF($V43="","",IF(VLOOKUP(' Matrice Tarifaire NON AL'!$AK46,Feuil3!$A$4:$D$14,4,0)="Palette",' Matrice Tarifaire NON AL'!AN46,""))</f>
        <v/>
      </c>
      <c r="AA43" t="str">
        <f>+IF($V43="","",IF(VLOOKUP(' Matrice Tarifaire NON AL'!$AK46,Feuil3!$A$4:$D$14,4,0)="Colis",' Matrice Tarifaire NON AL'!AN46,""))</f>
        <v/>
      </c>
      <c r="AC43" t="str">
        <f>+IF(V43="","",IF(VLOOKUP(' Matrice Tarifaire NON AL'!AK46,Feuil3!$A$4:$D$14,4,0)="Colis",IF(' Matrice Tarifaire NON AL'!AO46&gt;0,' Matrice Tarifaire NON AL'!AO46,""),""))</f>
        <v/>
      </c>
      <c r="AD43" t="str">
        <f t="shared" si="3"/>
        <v/>
      </c>
      <c r="AE43" t="str">
        <f>+IF(C43="","",' Matrice Tarifaire NON AL'!C46)</f>
        <v/>
      </c>
      <c r="AF43" t="str">
        <f>+IF(C43="","",' Matrice Tarifaire NON AL'!AQ46)</f>
        <v/>
      </c>
      <c r="AH43" t="str">
        <f>+IF(E43="","",' Matrice Tarifaire NON AL'!$U46)</f>
        <v/>
      </c>
      <c r="AI43" t="str">
        <f>+IF(F43="","",IF(' Matrice Tarifaire NON AL'!$V46="","",' Matrice Tarifaire NON AL'!$V46))</f>
        <v/>
      </c>
      <c r="AJ43" t="str">
        <f>+IF($C43="","",IF(' Matrice Tarifaire NON AL'!AZ46="","",' Matrice Tarifaire NON AL'!AZ46))</f>
        <v/>
      </c>
      <c r="AK43" t="str">
        <f>+IF($C43="","",IF(' Matrice Tarifaire NON AL'!BA46="","",' Matrice Tarifaire NON AL'!BA46))</f>
        <v/>
      </c>
      <c r="AL43" t="str">
        <f>+IF($C43="","",IF(' Matrice Tarifaire NON AL'!BB46="","",TEXT(' Matrice Tarifaire NON AL'!BB46,"0,0000")))</f>
        <v/>
      </c>
      <c r="AO43" t="str">
        <f>+IF($C43="","",IF(' Matrice Tarifaire NON AL'!BF46="","",TEXT(' Matrice Tarifaire NON AL'!BF46,"0,0000")))</f>
        <v/>
      </c>
      <c r="AP43" t="str">
        <f>+IF($C43="","",IF(' Matrice Tarifaire NON AL'!BG46="","",TEXT(' Matrice Tarifaire NON AL'!BG46,"0,0000")))</f>
        <v/>
      </c>
      <c r="AQ43" t="str">
        <f>+IF($C43="","",IF(' Matrice Tarifaire NON AL'!BH46="","",TEXT(' Matrice Tarifaire NON AL'!BH46,"0,0000")))</f>
        <v/>
      </c>
      <c r="AR43" t="str">
        <f>+IF($C43="","",IF(' Matrice Tarifaire NON AL'!BI46="","",TEXT(' Matrice Tarifaire NON AL'!BI46,"0,0000")))</f>
        <v/>
      </c>
      <c r="AS43" t="str">
        <f>+IF(C43="","",IF(' Matrice Tarifaire NON AL'!BJ46="","0",IF(' Matrice Tarifaire NON AL'!BJ46="","",' Matrice Tarifaire NON AL'!BJ46)))</f>
        <v/>
      </c>
      <c r="AT43" t="str">
        <f>+IF(C43="","",IF(' Matrice Tarifaire NON AL'!BK46="","",' Matrice Tarifaire NON AL'!$BK$6))</f>
        <v/>
      </c>
      <c r="AU43" t="str">
        <f>+IF(C43="","",IF(' Matrice Tarifaire NON AL'!BK46="","",TEXT(' Matrice Tarifaire NON AL'!BK46,"0,0000")))</f>
        <v/>
      </c>
      <c r="AV43" t="str">
        <f>+IF(C43="","",IF(' Matrice Tarifaire NON AL'!BL46="","",' Matrice Tarifaire NON AL'!$BL$6))</f>
        <v/>
      </c>
      <c r="AW43" t="str">
        <f>+IF(C43="","",IF(' Matrice Tarifaire NON AL'!BL46="","",TEXT(' Matrice Tarifaire NON AL'!BL46,"0,0000")))</f>
        <v/>
      </c>
      <c r="AX43" t="str">
        <f>+IF(C43="","",IF(' Matrice Tarifaire NON AL'!BM46="","",' Matrice Tarifaire NON AL'!$BM$6))</f>
        <v/>
      </c>
      <c r="AY43" t="str">
        <f>+IF(C43="","",IF(' Matrice Tarifaire NON AL'!BM46="","",TEXT(' Matrice Tarifaire NON AL'!BM46,"0,0000")))</f>
        <v/>
      </c>
      <c r="AZ43" t="str">
        <f>+IF(C43="","",IF(' Matrice Tarifaire NON AL'!BN46="","","Taxe DEEE"))</f>
        <v/>
      </c>
      <c r="BA43" t="str">
        <f>+IF(C43="","",IF(' Matrice Tarifaire NON AL'!BN46="","",TEXT(' Matrice Tarifaire NON AL'!BN46,"0,0000")))</f>
        <v/>
      </c>
      <c r="BD43" t="str">
        <f>+IF($C43="","",IF(' Matrice Tarifaire NON AL'!BR46="","",TEXT(' Matrice Tarifaire NON AL'!BR46,"0,000")))</f>
        <v/>
      </c>
      <c r="BE43" t="str">
        <f>+IF($C43="","",IF(' Matrice Tarifaire NON AL'!BS46="","",VALUE(TEXT(' Matrice Tarifaire NON AL'!BS46,"0,00"))))</f>
        <v/>
      </c>
      <c r="BF43" t="str">
        <f>+IF($C43="","",IF(' Matrice Tarifaire NON AL'!BY46="","",' Matrice Tarifaire NON AL'!BY46))</f>
        <v/>
      </c>
      <c r="BG43" t="str">
        <f>+IF(C43="","",IF(' Matrice Tarifaire NON AL'!AK46="Composant de Box","999",IF(' Matrice Tarifaire NON AL'!AP46&lt;&gt;"",' Matrice Tarifaire NON AL'!AP46,IF(' Matrice Tarifaire NON AL'!AO46&lt;&gt;"",' Matrice Tarifaire NON AL'!AO46,' Matrice Tarifaire NON AL'!AN46))))</f>
        <v/>
      </c>
    </row>
    <row r="44" spans="1:59" x14ac:dyDescent="0.25">
      <c r="A44" t="str">
        <f>+IF($C44="","",IF(' Matrice Tarifaire NON AL'!N47="","",IF(' Matrice Tarifaire NON AL'!N47=0,"GTIN A 0 - Ne doit pas être mis dans PRE REF",TEXT(' Matrice Tarifaire NON AL'!N47,"00000000000000"))))</f>
        <v/>
      </c>
      <c r="B44" t="str">
        <f>+IF(C44="","",IF(L44=172,4,VLOOKUP(' Matrice Tarifaire NON AL'!AK47,Feuil3!$A$4:$B$14,2,0)))</f>
        <v/>
      </c>
      <c r="C44" t="str">
        <f>+IF(' Matrice Tarifaire NON AL'!O47="","",SUBSTITUTE(' Matrice Tarifaire NON AL'!O47,"CHAR (10)"," "))</f>
        <v/>
      </c>
      <c r="D44" t="str">
        <f>+IF($C44="","",SUBSTITUTE(' Matrice Tarifaire NON AL'!P47,"CHAR (13)"," "))</f>
        <v/>
      </c>
      <c r="E44" t="str">
        <f t="shared" si="1"/>
        <v/>
      </c>
      <c r="F44" t="str">
        <f>+IF($C44="","",IF(' Matrice Tarifaire NON AL'!AX47="","Non",' Matrice Tarifaire NON AL'!AX47))</f>
        <v/>
      </c>
      <c r="G44" t="str">
        <f>+IF($C44="","",IF(' Matrice Tarifaire NON AL'!Q47="DOMEDIA","MDD",IF(' Matrice Tarifaire NON AL'!Q47="APTA","MDD",IF(' Matrice Tarifaire NON AL'!Q47="TOP BUDGET","Premier Prix","MN"))))</f>
        <v/>
      </c>
      <c r="H44" t="str">
        <f>+IF($C44="","",' Matrice Tarifaire NON AL'!Q47)</f>
        <v/>
      </c>
      <c r="K44" t="str">
        <f>+IF($C44="","",' Matrice Tarifaire NON AL'!X47)</f>
        <v/>
      </c>
      <c r="L44" t="str">
        <f>+IF($C44="","",' Matrice Tarifaire NON AL'!X47)</f>
        <v/>
      </c>
      <c r="M44" t="str">
        <f>+IF($C44="","",' Matrice Tarifaire NON AL'!Y47)</f>
        <v/>
      </c>
      <c r="N44" t="str">
        <f>+IF($C44="","",' Matrice Tarifaire NON AL'!Z47)</f>
        <v/>
      </c>
      <c r="P44" t="str">
        <f>+IF(C44="","",IF(' Matrice Tarifaire NON AL'!X47&lt;&gt;168,"Non",""))</f>
        <v/>
      </c>
      <c r="Q44" t="str">
        <f>+IF($C44="","",' Matrice Tarifaire NON AL'!T47)</f>
        <v/>
      </c>
      <c r="R44" t="str">
        <f>+IF($C44="","",IF(' Matrice Tarifaire NON AL'!R47="","",' Matrice Tarifaire NON AL'!R47))</f>
        <v/>
      </c>
      <c r="S44" t="str">
        <f>+IF($C44="","",LEFT(' Matrice Tarifaire NON AL'!W47,1))</f>
        <v/>
      </c>
      <c r="T44" t="str">
        <f>+IF($C44="","",LEFT(' Matrice Tarifaire NON AL'!AY47,3))</f>
        <v/>
      </c>
      <c r="U44" t="str">
        <f t="shared" si="2"/>
        <v/>
      </c>
      <c r="V44" t="str">
        <f>+IF(C44="","",IF(VLOOKUP(' Matrice Tarifaire NON AL'!AK47,Feuil3!A:F,6,0)="Box",IF(' Matrice Tarifaire NON AL'!AL47="Mono-Référence","Homogène",IF(' Matrice Tarifaire NON AL'!AL47="Multi-Références","Panaché","")),IF(' Matrice Tarifaire NON AL'!AK47="A la Pièce","Composant sans Colisage",IF(' Matrice Tarifaire NON AL'!AK47="Composant de Box","Composant sans Colisage","Homogène"))))</f>
        <v/>
      </c>
      <c r="W44" t="str">
        <f>+IF($V44="","",VLOOKUP(' Matrice Tarifaire NON AL'!AK47,Feuil3!$A$4:$E$14,5,0))</f>
        <v/>
      </c>
      <c r="Y44" t="str">
        <f>+IF($V44="","",IF(VLOOKUP(' Matrice Tarifaire NON AL'!$AK47,Feuil3!$A$4:$D$14,4,0)="Palette",' Matrice Tarifaire NON AL'!AN47,""))</f>
        <v/>
      </c>
      <c r="AA44" t="str">
        <f>+IF($V44="","",IF(VLOOKUP(' Matrice Tarifaire NON AL'!$AK47,Feuil3!$A$4:$D$14,4,0)="Colis",' Matrice Tarifaire NON AL'!AN47,""))</f>
        <v/>
      </c>
      <c r="AC44" t="str">
        <f>+IF(V44="","",IF(VLOOKUP(' Matrice Tarifaire NON AL'!AK47,Feuil3!$A$4:$D$14,4,0)="Colis",IF(' Matrice Tarifaire NON AL'!AO47&gt;0,' Matrice Tarifaire NON AL'!AO47,""),""))</f>
        <v/>
      </c>
      <c r="AD44" t="str">
        <f t="shared" si="3"/>
        <v/>
      </c>
      <c r="AE44" t="str">
        <f>+IF(C44="","",' Matrice Tarifaire NON AL'!C47)</f>
        <v/>
      </c>
      <c r="AF44" t="str">
        <f>+IF(C44="","",' Matrice Tarifaire NON AL'!AQ47)</f>
        <v/>
      </c>
      <c r="AH44" t="str">
        <f>+IF(E44="","",' Matrice Tarifaire NON AL'!$U47)</f>
        <v/>
      </c>
      <c r="AI44" t="str">
        <f>+IF(F44="","",IF(' Matrice Tarifaire NON AL'!$V47="","",' Matrice Tarifaire NON AL'!$V47))</f>
        <v/>
      </c>
      <c r="AJ44" t="str">
        <f>+IF($C44="","",IF(' Matrice Tarifaire NON AL'!AZ47="","",' Matrice Tarifaire NON AL'!AZ47))</f>
        <v/>
      </c>
      <c r="AK44" t="str">
        <f>+IF($C44="","",IF(' Matrice Tarifaire NON AL'!BA47="","",' Matrice Tarifaire NON AL'!BA47))</f>
        <v/>
      </c>
      <c r="AL44" t="str">
        <f>+IF($C44="","",IF(' Matrice Tarifaire NON AL'!BB47="","",TEXT(' Matrice Tarifaire NON AL'!BB47,"0,0000")))</f>
        <v/>
      </c>
      <c r="AO44" t="str">
        <f>+IF($C44="","",IF(' Matrice Tarifaire NON AL'!BF47="","",TEXT(' Matrice Tarifaire NON AL'!BF47,"0,0000")))</f>
        <v/>
      </c>
      <c r="AP44" t="str">
        <f>+IF($C44="","",IF(' Matrice Tarifaire NON AL'!BG47="","",TEXT(' Matrice Tarifaire NON AL'!BG47,"0,0000")))</f>
        <v/>
      </c>
      <c r="AQ44" t="str">
        <f>+IF($C44="","",IF(' Matrice Tarifaire NON AL'!BH47="","",TEXT(' Matrice Tarifaire NON AL'!BH47,"0,0000")))</f>
        <v/>
      </c>
      <c r="AR44" t="str">
        <f>+IF($C44="","",IF(' Matrice Tarifaire NON AL'!BI47="","",TEXT(' Matrice Tarifaire NON AL'!BI47,"0,0000")))</f>
        <v/>
      </c>
      <c r="AS44" t="str">
        <f>+IF(C44="","",IF(' Matrice Tarifaire NON AL'!BJ47="","0",IF(' Matrice Tarifaire NON AL'!BJ47="","",' Matrice Tarifaire NON AL'!BJ47)))</f>
        <v/>
      </c>
      <c r="AT44" t="str">
        <f>+IF(C44="","",IF(' Matrice Tarifaire NON AL'!BK47="","",' Matrice Tarifaire NON AL'!$BK$6))</f>
        <v/>
      </c>
      <c r="AU44" t="str">
        <f>+IF(C44="","",IF(' Matrice Tarifaire NON AL'!BK47="","",TEXT(' Matrice Tarifaire NON AL'!BK47,"0,0000")))</f>
        <v/>
      </c>
      <c r="AV44" t="str">
        <f>+IF(C44="","",IF(' Matrice Tarifaire NON AL'!BL47="","",' Matrice Tarifaire NON AL'!$BL$6))</f>
        <v/>
      </c>
      <c r="AW44" t="str">
        <f>+IF(C44="","",IF(' Matrice Tarifaire NON AL'!BL47="","",TEXT(' Matrice Tarifaire NON AL'!BL47,"0,0000")))</f>
        <v/>
      </c>
      <c r="AX44" t="str">
        <f>+IF(C44="","",IF(' Matrice Tarifaire NON AL'!BM47="","",' Matrice Tarifaire NON AL'!$BM$6))</f>
        <v/>
      </c>
      <c r="AY44" t="str">
        <f>+IF(C44="","",IF(' Matrice Tarifaire NON AL'!BM47="","",TEXT(' Matrice Tarifaire NON AL'!BM47,"0,0000")))</f>
        <v/>
      </c>
      <c r="AZ44" t="str">
        <f>+IF(C44="","",IF(' Matrice Tarifaire NON AL'!BN47="","","Taxe DEEE"))</f>
        <v/>
      </c>
      <c r="BA44" t="str">
        <f>+IF(C44="","",IF(' Matrice Tarifaire NON AL'!BN47="","",TEXT(' Matrice Tarifaire NON AL'!BN47,"0,0000")))</f>
        <v/>
      </c>
      <c r="BD44" t="str">
        <f>+IF($C44="","",IF(' Matrice Tarifaire NON AL'!BR47="","",TEXT(' Matrice Tarifaire NON AL'!BR47,"0,000")))</f>
        <v/>
      </c>
      <c r="BE44" t="str">
        <f>+IF($C44="","",IF(' Matrice Tarifaire NON AL'!BS47="","",VALUE(TEXT(' Matrice Tarifaire NON AL'!BS47,"0,00"))))</f>
        <v/>
      </c>
      <c r="BF44" t="str">
        <f>+IF($C44="","",IF(' Matrice Tarifaire NON AL'!BY47="","",' Matrice Tarifaire NON AL'!BY47))</f>
        <v/>
      </c>
      <c r="BG44" t="str">
        <f>+IF(C44="","",IF(' Matrice Tarifaire NON AL'!AK47="Composant de Box","999",IF(' Matrice Tarifaire NON AL'!AP47&lt;&gt;"",' Matrice Tarifaire NON AL'!AP47,IF(' Matrice Tarifaire NON AL'!AO47&lt;&gt;"",' Matrice Tarifaire NON AL'!AO47,' Matrice Tarifaire NON AL'!AN47))))</f>
        <v/>
      </c>
    </row>
    <row r="45" spans="1:59" x14ac:dyDescent="0.25">
      <c r="A45" t="str">
        <f>+IF($C45="","",IF(' Matrice Tarifaire NON AL'!N48="","",IF(' Matrice Tarifaire NON AL'!N48=0,"GTIN A 0 - Ne doit pas être mis dans PRE REF",TEXT(' Matrice Tarifaire NON AL'!N48,"00000000000000"))))</f>
        <v/>
      </c>
      <c r="B45" t="str">
        <f>+IF(C45="","",IF(L45=172,4,VLOOKUP(' Matrice Tarifaire NON AL'!AK48,Feuil3!$A$4:$B$14,2,0)))</f>
        <v/>
      </c>
      <c r="C45" t="str">
        <f>+IF(' Matrice Tarifaire NON AL'!O48="","",SUBSTITUTE(' Matrice Tarifaire NON AL'!O48,"CHAR (10)"," "))</f>
        <v/>
      </c>
      <c r="D45" t="str">
        <f>+IF($C45="","",SUBSTITUTE(' Matrice Tarifaire NON AL'!P48,"CHAR (13)"," "))</f>
        <v/>
      </c>
      <c r="E45" t="str">
        <f t="shared" si="1"/>
        <v/>
      </c>
      <c r="F45" t="str">
        <f>+IF($C45="","",IF(' Matrice Tarifaire NON AL'!AX48="","Non",' Matrice Tarifaire NON AL'!AX48))</f>
        <v/>
      </c>
      <c r="G45" t="str">
        <f>+IF($C45="","",IF(' Matrice Tarifaire NON AL'!Q48="DOMEDIA","MDD",IF(' Matrice Tarifaire NON AL'!Q48="APTA","MDD",IF(' Matrice Tarifaire NON AL'!Q48="TOP BUDGET","Premier Prix","MN"))))</f>
        <v/>
      </c>
      <c r="H45" t="str">
        <f>+IF($C45="","",' Matrice Tarifaire NON AL'!Q48)</f>
        <v/>
      </c>
      <c r="K45" t="str">
        <f>+IF($C45="","",' Matrice Tarifaire NON AL'!X48)</f>
        <v/>
      </c>
      <c r="L45" t="str">
        <f>+IF($C45="","",' Matrice Tarifaire NON AL'!X48)</f>
        <v/>
      </c>
      <c r="M45" t="str">
        <f>+IF($C45="","",' Matrice Tarifaire NON AL'!Y48)</f>
        <v/>
      </c>
      <c r="N45" t="str">
        <f>+IF($C45="","",' Matrice Tarifaire NON AL'!Z48)</f>
        <v/>
      </c>
      <c r="P45" t="str">
        <f>+IF(C45="","",IF(' Matrice Tarifaire NON AL'!X48&lt;&gt;168,"Non",""))</f>
        <v/>
      </c>
      <c r="Q45" t="str">
        <f>+IF($C45="","",' Matrice Tarifaire NON AL'!T48)</f>
        <v/>
      </c>
      <c r="R45" t="str">
        <f>+IF($C45="","",IF(' Matrice Tarifaire NON AL'!R48="","",' Matrice Tarifaire NON AL'!R48))</f>
        <v/>
      </c>
      <c r="S45" t="str">
        <f>+IF($C45="","",LEFT(' Matrice Tarifaire NON AL'!W48,1))</f>
        <v/>
      </c>
      <c r="T45" t="str">
        <f>+IF($C45="","",LEFT(' Matrice Tarifaire NON AL'!AY48,3))</f>
        <v/>
      </c>
      <c r="U45" t="str">
        <f t="shared" si="2"/>
        <v/>
      </c>
      <c r="V45" t="str">
        <f>+IF(C45="","",IF(VLOOKUP(' Matrice Tarifaire NON AL'!AK48,Feuil3!A:F,6,0)="Box",IF(' Matrice Tarifaire NON AL'!AL48="Mono-Référence","Homogène",IF(' Matrice Tarifaire NON AL'!AL48="Multi-Références","Panaché","")),IF(' Matrice Tarifaire NON AL'!AK48="A la Pièce","Composant sans Colisage",IF(' Matrice Tarifaire NON AL'!AK48="Composant de Box","Composant sans Colisage","Homogène"))))</f>
        <v/>
      </c>
      <c r="W45" t="str">
        <f>+IF($V45="","",VLOOKUP(' Matrice Tarifaire NON AL'!AK48,Feuil3!$A$4:$E$14,5,0))</f>
        <v/>
      </c>
      <c r="Y45" t="str">
        <f>+IF($V45="","",IF(VLOOKUP(' Matrice Tarifaire NON AL'!$AK48,Feuil3!$A$4:$D$14,4,0)="Palette",' Matrice Tarifaire NON AL'!AN48,""))</f>
        <v/>
      </c>
      <c r="AA45" t="str">
        <f>+IF($V45="","",IF(VLOOKUP(' Matrice Tarifaire NON AL'!$AK48,Feuil3!$A$4:$D$14,4,0)="Colis",' Matrice Tarifaire NON AL'!AN48,""))</f>
        <v/>
      </c>
      <c r="AC45" t="str">
        <f>+IF(V45="","",IF(VLOOKUP(' Matrice Tarifaire NON AL'!AK48,Feuil3!$A$4:$D$14,4,0)="Colis",IF(' Matrice Tarifaire NON AL'!AO48&gt;0,' Matrice Tarifaire NON AL'!AO48,""),""))</f>
        <v/>
      </c>
      <c r="AD45" t="str">
        <f t="shared" si="3"/>
        <v/>
      </c>
      <c r="AE45" t="str">
        <f>+IF(C45="","",' Matrice Tarifaire NON AL'!C48)</f>
        <v/>
      </c>
      <c r="AF45" t="str">
        <f>+IF(C45="","",' Matrice Tarifaire NON AL'!AQ48)</f>
        <v/>
      </c>
      <c r="AH45" t="str">
        <f>+IF(E45="","",' Matrice Tarifaire NON AL'!$U48)</f>
        <v/>
      </c>
      <c r="AI45" t="str">
        <f>+IF(F45="","",IF(' Matrice Tarifaire NON AL'!$V48="","",' Matrice Tarifaire NON AL'!$V48))</f>
        <v/>
      </c>
      <c r="AJ45" t="str">
        <f>+IF($C45="","",IF(' Matrice Tarifaire NON AL'!AZ48="","",' Matrice Tarifaire NON AL'!AZ48))</f>
        <v/>
      </c>
      <c r="AK45" t="str">
        <f>+IF($C45="","",IF(' Matrice Tarifaire NON AL'!BA48="","",' Matrice Tarifaire NON AL'!BA48))</f>
        <v/>
      </c>
      <c r="AL45" t="str">
        <f>+IF($C45="","",IF(' Matrice Tarifaire NON AL'!BB48="","",TEXT(' Matrice Tarifaire NON AL'!BB48,"0,0000")))</f>
        <v/>
      </c>
      <c r="AO45" t="str">
        <f>+IF($C45="","",IF(' Matrice Tarifaire NON AL'!BF48="","",TEXT(' Matrice Tarifaire NON AL'!BF48,"0,0000")))</f>
        <v/>
      </c>
      <c r="AP45" t="str">
        <f>+IF($C45="","",IF(' Matrice Tarifaire NON AL'!BG48="","",TEXT(' Matrice Tarifaire NON AL'!BG48,"0,0000")))</f>
        <v/>
      </c>
      <c r="AQ45" t="str">
        <f>+IF($C45="","",IF(' Matrice Tarifaire NON AL'!BH48="","",TEXT(' Matrice Tarifaire NON AL'!BH48,"0,0000")))</f>
        <v/>
      </c>
      <c r="AR45" t="str">
        <f>+IF($C45="","",IF(' Matrice Tarifaire NON AL'!BI48="","",TEXT(' Matrice Tarifaire NON AL'!BI48,"0,0000")))</f>
        <v/>
      </c>
      <c r="AS45" t="str">
        <f>+IF(C45="","",IF(' Matrice Tarifaire NON AL'!BJ48="","0",IF(' Matrice Tarifaire NON AL'!BJ48="","",' Matrice Tarifaire NON AL'!BJ48)))</f>
        <v/>
      </c>
      <c r="AT45" t="str">
        <f>+IF(C45="","",IF(' Matrice Tarifaire NON AL'!BK48="","",' Matrice Tarifaire NON AL'!$BK$6))</f>
        <v/>
      </c>
      <c r="AU45" t="str">
        <f>+IF(C45="","",IF(' Matrice Tarifaire NON AL'!BK48="","",TEXT(' Matrice Tarifaire NON AL'!BK48,"0,0000")))</f>
        <v/>
      </c>
      <c r="AV45" t="str">
        <f>+IF(C45="","",IF(' Matrice Tarifaire NON AL'!BL48="","",' Matrice Tarifaire NON AL'!$BL$6))</f>
        <v/>
      </c>
      <c r="AW45" t="str">
        <f>+IF(C45="","",IF(' Matrice Tarifaire NON AL'!BL48="","",TEXT(' Matrice Tarifaire NON AL'!BL48,"0,0000")))</f>
        <v/>
      </c>
      <c r="AX45" t="str">
        <f>+IF(C45="","",IF(' Matrice Tarifaire NON AL'!BM48="","",' Matrice Tarifaire NON AL'!$BM$6))</f>
        <v/>
      </c>
      <c r="AY45" t="str">
        <f>+IF(C45="","",IF(' Matrice Tarifaire NON AL'!BM48="","",TEXT(' Matrice Tarifaire NON AL'!BM48,"0,0000")))</f>
        <v/>
      </c>
      <c r="AZ45" t="str">
        <f>+IF(C45="","",IF(' Matrice Tarifaire NON AL'!BN48="","","Taxe DEEE"))</f>
        <v/>
      </c>
      <c r="BA45" t="str">
        <f>+IF(C45="","",IF(' Matrice Tarifaire NON AL'!BN48="","",TEXT(' Matrice Tarifaire NON AL'!BN48,"0,0000")))</f>
        <v/>
      </c>
      <c r="BD45" t="str">
        <f>+IF($C45="","",IF(' Matrice Tarifaire NON AL'!BR48="","",TEXT(' Matrice Tarifaire NON AL'!BR48,"0,000")))</f>
        <v/>
      </c>
      <c r="BE45" t="str">
        <f>+IF($C45="","",IF(' Matrice Tarifaire NON AL'!BS48="","",VALUE(TEXT(' Matrice Tarifaire NON AL'!BS48,"0,00"))))</f>
        <v/>
      </c>
      <c r="BF45" t="str">
        <f>+IF($C45="","",IF(' Matrice Tarifaire NON AL'!BY48="","",' Matrice Tarifaire NON AL'!BY48))</f>
        <v/>
      </c>
      <c r="BG45" t="str">
        <f>+IF(C45="","",IF(' Matrice Tarifaire NON AL'!AK48="Composant de Box","999",IF(' Matrice Tarifaire NON AL'!AP48&lt;&gt;"",' Matrice Tarifaire NON AL'!AP48,IF(' Matrice Tarifaire NON AL'!AO48&lt;&gt;"",' Matrice Tarifaire NON AL'!AO48,' Matrice Tarifaire NON AL'!AN48))))</f>
        <v/>
      </c>
    </row>
    <row r="46" spans="1:59" x14ac:dyDescent="0.25">
      <c r="A46" t="str">
        <f>+IF($C46="","",IF(' Matrice Tarifaire NON AL'!N49="","",IF(' Matrice Tarifaire NON AL'!N49=0,"GTIN A 0 - Ne doit pas être mis dans PRE REF",TEXT(' Matrice Tarifaire NON AL'!N49,"00000000000000"))))</f>
        <v/>
      </c>
      <c r="B46" t="str">
        <f>+IF(C46="","",IF(L46=172,4,VLOOKUP(' Matrice Tarifaire NON AL'!AK49,Feuil3!$A$4:$B$14,2,0)))</f>
        <v/>
      </c>
      <c r="C46" t="str">
        <f>+IF(' Matrice Tarifaire NON AL'!O49="","",SUBSTITUTE(' Matrice Tarifaire NON AL'!O49,"CHAR (10)"," "))</f>
        <v/>
      </c>
      <c r="D46" t="str">
        <f>+IF($C46="","",SUBSTITUTE(' Matrice Tarifaire NON AL'!P49,"CHAR (13)"," "))</f>
        <v/>
      </c>
      <c r="E46" t="str">
        <f t="shared" si="1"/>
        <v/>
      </c>
      <c r="F46" t="str">
        <f>+IF($C46="","",IF(' Matrice Tarifaire NON AL'!AX49="","Non",' Matrice Tarifaire NON AL'!AX49))</f>
        <v/>
      </c>
      <c r="G46" t="str">
        <f>+IF($C46="","",IF(' Matrice Tarifaire NON AL'!Q49="DOMEDIA","MDD",IF(' Matrice Tarifaire NON AL'!Q49="APTA","MDD",IF(' Matrice Tarifaire NON AL'!Q49="TOP BUDGET","Premier Prix","MN"))))</f>
        <v/>
      </c>
      <c r="H46" t="str">
        <f>+IF($C46="","",' Matrice Tarifaire NON AL'!Q49)</f>
        <v/>
      </c>
      <c r="K46" t="str">
        <f>+IF($C46="","",' Matrice Tarifaire NON AL'!X49)</f>
        <v/>
      </c>
      <c r="L46" t="str">
        <f>+IF($C46="","",' Matrice Tarifaire NON AL'!X49)</f>
        <v/>
      </c>
      <c r="M46" t="str">
        <f>+IF($C46="","",' Matrice Tarifaire NON AL'!Y49)</f>
        <v/>
      </c>
      <c r="N46" t="str">
        <f>+IF($C46="","",' Matrice Tarifaire NON AL'!Z49)</f>
        <v/>
      </c>
      <c r="P46" t="str">
        <f>+IF(C46="","",IF(' Matrice Tarifaire NON AL'!X49&lt;&gt;168,"Non",""))</f>
        <v/>
      </c>
      <c r="Q46" t="str">
        <f>+IF($C46="","",' Matrice Tarifaire NON AL'!T49)</f>
        <v/>
      </c>
      <c r="R46" t="str">
        <f>+IF($C46="","",IF(' Matrice Tarifaire NON AL'!R49="","",' Matrice Tarifaire NON AL'!R49))</f>
        <v/>
      </c>
      <c r="S46" t="str">
        <f>+IF($C46="","",LEFT(' Matrice Tarifaire NON AL'!W49,1))</f>
        <v/>
      </c>
      <c r="T46" t="str">
        <f>+IF($C46="","",LEFT(' Matrice Tarifaire NON AL'!AY49,3))</f>
        <v/>
      </c>
      <c r="U46" t="str">
        <f t="shared" si="2"/>
        <v/>
      </c>
      <c r="V46" t="str">
        <f>+IF(C46="","",IF(VLOOKUP(' Matrice Tarifaire NON AL'!AK49,Feuil3!A:F,6,0)="Box",IF(' Matrice Tarifaire NON AL'!AL49="Mono-Référence","Homogène",IF(' Matrice Tarifaire NON AL'!AL49="Multi-Références","Panaché","")),IF(' Matrice Tarifaire NON AL'!AK49="A la Pièce","Composant sans Colisage",IF(' Matrice Tarifaire NON AL'!AK49="Composant de Box","Composant sans Colisage","Homogène"))))</f>
        <v/>
      </c>
      <c r="W46" t="str">
        <f>+IF($V46="","",VLOOKUP(' Matrice Tarifaire NON AL'!AK49,Feuil3!$A$4:$E$14,5,0))</f>
        <v/>
      </c>
      <c r="Y46" t="str">
        <f>+IF($V46="","",IF(VLOOKUP(' Matrice Tarifaire NON AL'!$AK49,Feuil3!$A$4:$D$14,4,0)="Palette",' Matrice Tarifaire NON AL'!AN49,""))</f>
        <v/>
      </c>
      <c r="AA46" t="str">
        <f>+IF($V46="","",IF(VLOOKUP(' Matrice Tarifaire NON AL'!$AK49,Feuil3!$A$4:$D$14,4,0)="Colis",' Matrice Tarifaire NON AL'!AN49,""))</f>
        <v/>
      </c>
      <c r="AC46" t="str">
        <f>+IF(V46="","",IF(VLOOKUP(' Matrice Tarifaire NON AL'!AK49,Feuil3!$A$4:$D$14,4,0)="Colis",IF(' Matrice Tarifaire NON AL'!AO49&gt;0,' Matrice Tarifaire NON AL'!AO49,""),""))</f>
        <v/>
      </c>
      <c r="AD46" t="str">
        <f t="shared" si="3"/>
        <v/>
      </c>
      <c r="AE46" t="str">
        <f>+IF(C46="","",' Matrice Tarifaire NON AL'!C49)</f>
        <v/>
      </c>
      <c r="AF46" t="str">
        <f>+IF(C46="","",' Matrice Tarifaire NON AL'!AQ49)</f>
        <v/>
      </c>
      <c r="AH46" t="str">
        <f>+IF(E46="","",' Matrice Tarifaire NON AL'!$U49)</f>
        <v/>
      </c>
      <c r="AI46" t="str">
        <f>+IF(F46="","",IF(' Matrice Tarifaire NON AL'!$V49="","",' Matrice Tarifaire NON AL'!$V49))</f>
        <v/>
      </c>
      <c r="AJ46" t="str">
        <f>+IF($C46="","",IF(' Matrice Tarifaire NON AL'!AZ49="","",' Matrice Tarifaire NON AL'!AZ49))</f>
        <v/>
      </c>
      <c r="AK46" t="str">
        <f>+IF($C46="","",IF(' Matrice Tarifaire NON AL'!BA49="","",' Matrice Tarifaire NON AL'!BA49))</f>
        <v/>
      </c>
      <c r="AL46" t="str">
        <f>+IF($C46="","",IF(' Matrice Tarifaire NON AL'!BB49="","",TEXT(' Matrice Tarifaire NON AL'!BB49,"0,0000")))</f>
        <v/>
      </c>
      <c r="AO46" t="str">
        <f>+IF($C46="","",IF(' Matrice Tarifaire NON AL'!BF49="","",TEXT(' Matrice Tarifaire NON AL'!BF49,"0,0000")))</f>
        <v/>
      </c>
      <c r="AP46" t="str">
        <f>+IF($C46="","",IF(' Matrice Tarifaire NON AL'!BG49="","",TEXT(' Matrice Tarifaire NON AL'!BG49,"0,0000")))</f>
        <v/>
      </c>
      <c r="AQ46" t="str">
        <f>+IF($C46="","",IF(' Matrice Tarifaire NON AL'!BH49="","",TEXT(' Matrice Tarifaire NON AL'!BH49,"0,0000")))</f>
        <v/>
      </c>
      <c r="AR46" t="str">
        <f>+IF($C46="","",IF(' Matrice Tarifaire NON AL'!BI49="","",TEXT(' Matrice Tarifaire NON AL'!BI49,"0,0000")))</f>
        <v/>
      </c>
      <c r="AS46" t="str">
        <f>+IF(C46="","",IF(' Matrice Tarifaire NON AL'!BJ49="","0",IF(' Matrice Tarifaire NON AL'!BJ49="","",' Matrice Tarifaire NON AL'!BJ49)))</f>
        <v/>
      </c>
      <c r="AT46" t="str">
        <f>+IF(C46="","",IF(' Matrice Tarifaire NON AL'!BK49="","",' Matrice Tarifaire NON AL'!$BK$6))</f>
        <v/>
      </c>
      <c r="AU46" t="str">
        <f>+IF(C46="","",IF(' Matrice Tarifaire NON AL'!BK49="","",TEXT(' Matrice Tarifaire NON AL'!BK49,"0,0000")))</f>
        <v/>
      </c>
      <c r="AV46" t="str">
        <f>+IF(C46="","",IF(' Matrice Tarifaire NON AL'!BL49="","",' Matrice Tarifaire NON AL'!$BL$6))</f>
        <v/>
      </c>
      <c r="AW46" t="str">
        <f>+IF(C46="","",IF(' Matrice Tarifaire NON AL'!BL49="","",TEXT(' Matrice Tarifaire NON AL'!BL49,"0,0000")))</f>
        <v/>
      </c>
      <c r="AX46" t="str">
        <f>+IF(C46="","",IF(' Matrice Tarifaire NON AL'!BM49="","",' Matrice Tarifaire NON AL'!$BM$6))</f>
        <v/>
      </c>
      <c r="AY46" t="str">
        <f>+IF(C46="","",IF(' Matrice Tarifaire NON AL'!BM49="","",TEXT(' Matrice Tarifaire NON AL'!BM49,"0,0000")))</f>
        <v/>
      </c>
      <c r="AZ46" t="str">
        <f>+IF(C46="","",IF(' Matrice Tarifaire NON AL'!BN49="","","Taxe DEEE"))</f>
        <v/>
      </c>
      <c r="BA46" t="str">
        <f>+IF(C46="","",IF(' Matrice Tarifaire NON AL'!BN49="","",TEXT(' Matrice Tarifaire NON AL'!BN49,"0,0000")))</f>
        <v/>
      </c>
      <c r="BD46" t="str">
        <f>+IF($C46="","",IF(' Matrice Tarifaire NON AL'!BR49="","",TEXT(' Matrice Tarifaire NON AL'!BR49,"0,000")))</f>
        <v/>
      </c>
      <c r="BE46" t="str">
        <f>+IF($C46="","",IF(' Matrice Tarifaire NON AL'!BS49="","",VALUE(TEXT(' Matrice Tarifaire NON AL'!BS49,"0,00"))))</f>
        <v/>
      </c>
      <c r="BF46" t="str">
        <f>+IF($C46="","",IF(' Matrice Tarifaire NON AL'!BY49="","",' Matrice Tarifaire NON AL'!BY49))</f>
        <v/>
      </c>
      <c r="BG46" t="str">
        <f>+IF(C46="","",IF(' Matrice Tarifaire NON AL'!AK49="Composant de Box","999",IF(' Matrice Tarifaire NON AL'!AP49&lt;&gt;"",' Matrice Tarifaire NON AL'!AP49,IF(' Matrice Tarifaire NON AL'!AO49&lt;&gt;"",' Matrice Tarifaire NON AL'!AO49,' Matrice Tarifaire NON AL'!AN49))))</f>
        <v/>
      </c>
    </row>
    <row r="47" spans="1:59" x14ac:dyDescent="0.25">
      <c r="A47" t="str">
        <f>+IF($C47="","",IF(' Matrice Tarifaire NON AL'!N50="","",IF(' Matrice Tarifaire NON AL'!N50=0,"GTIN A 0 - Ne doit pas être mis dans PRE REF",TEXT(' Matrice Tarifaire NON AL'!N50,"00000000000000"))))</f>
        <v/>
      </c>
      <c r="B47" t="str">
        <f>+IF(C47="","",IF(L47=172,4,VLOOKUP(' Matrice Tarifaire NON AL'!AK50,Feuil3!$A$4:$B$14,2,0)))</f>
        <v/>
      </c>
      <c r="C47" t="str">
        <f>+IF(' Matrice Tarifaire NON AL'!O50="","",SUBSTITUTE(' Matrice Tarifaire NON AL'!O50,"CHAR (10)"," "))</f>
        <v/>
      </c>
      <c r="D47" t="str">
        <f>+IF($C47="","",SUBSTITUTE(' Matrice Tarifaire NON AL'!P50,"CHAR (13)"," "))</f>
        <v/>
      </c>
      <c r="E47" t="str">
        <f t="shared" si="1"/>
        <v/>
      </c>
      <c r="F47" t="str">
        <f>+IF($C47="","",IF(' Matrice Tarifaire NON AL'!AX50="","Non",' Matrice Tarifaire NON AL'!AX50))</f>
        <v/>
      </c>
      <c r="G47" t="str">
        <f>+IF($C47="","",IF(' Matrice Tarifaire NON AL'!Q50="DOMEDIA","MDD",IF(' Matrice Tarifaire NON AL'!Q50="APTA","MDD",IF(' Matrice Tarifaire NON AL'!Q50="TOP BUDGET","Premier Prix","MN"))))</f>
        <v/>
      </c>
      <c r="H47" t="str">
        <f>+IF($C47="","",' Matrice Tarifaire NON AL'!Q50)</f>
        <v/>
      </c>
      <c r="K47" t="str">
        <f>+IF($C47="","",' Matrice Tarifaire NON AL'!X50)</f>
        <v/>
      </c>
      <c r="L47" t="str">
        <f>+IF($C47="","",' Matrice Tarifaire NON AL'!X50)</f>
        <v/>
      </c>
      <c r="M47" t="str">
        <f>+IF($C47="","",' Matrice Tarifaire NON AL'!Y50)</f>
        <v/>
      </c>
      <c r="N47" t="str">
        <f>+IF($C47="","",' Matrice Tarifaire NON AL'!Z50)</f>
        <v/>
      </c>
      <c r="P47" t="str">
        <f>+IF(C47="","",IF(' Matrice Tarifaire NON AL'!X50&lt;&gt;168,"Non",""))</f>
        <v/>
      </c>
      <c r="Q47" t="str">
        <f>+IF($C47="","",' Matrice Tarifaire NON AL'!T50)</f>
        <v/>
      </c>
      <c r="R47" t="str">
        <f>+IF($C47="","",IF(' Matrice Tarifaire NON AL'!R50="","",' Matrice Tarifaire NON AL'!R50))</f>
        <v/>
      </c>
      <c r="S47" t="str">
        <f>+IF($C47="","",LEFT(' Matrice Tarifaire NON AL'!W50,1))</f>
        <v/>
      </c>
      <c r="T47" t="str">
        <f>+IF($C47="","",LEFT(' Matrice Tarifaire NON AL'!AY50,3))</f>
        <v/>
      </c>
      <c r="U47" t="str">
        <f t="shared" si="2"/>
        <v/>
      </c>
      <c r="V47" t="str">
        <f>+IF(C47="","",IF(VLOOKUP(' Matrice Tarifaire NON AL'!AK50,Feuil3!A:F,6,0)="Box",IF(' Matrice Tarifaire NON AL'!AL50="Mono-Référence","Homogène",IF(' Matrice Tarifaire NON AL'!AL50="Multi-Références","Panaché","")),IF(' Matrice Tarifaire NON AL'!AK50="A la Pièce","Composant sans Colisage",IF(' Matrice Tarifaire NON AL'!AK50="Composant de Box","Composant sans Colisage","Homogène"))))</f>
        <v/>
      </c>
      <c r="W47" t="str">
        <f>+IF($V47="","",VLOOKUP(' Matrice Tarifaire NON AL'!AK50,Feuil3!$A$4:$E$14,5,0))</f>
        <v/>
      </c>
      <c r="Y47" t="str">
        <f>+IF($V47="","",IF(VLOOKUP(' Matrice Tarifaire NON AL'!$AK50,Feuil3!$A$4:$D$14,4,0)="Palette",' Matrice Tarifaire NON AL'!AN50,""))</f>
        <v/>
      </c>
      <c r="AA47" t="str">
        <f>+IF($V47="","",IF(VLOOKUP(' Matrice Tarifaire NON AL'!$AK50,Feuil3!$A$4:$D$14,4,0)="Colis",' Matrice Tarifaire NON AL'!AN50,""))</f>
        <v/>
      </c>
      <c r="AC47" t="str">
        <f>+IF(V47="","",IF(VLOOKUP(' Matrice Tarifaire NON AL'!AK50,Feuil3!$A$4:$D$14,4,0)="Colis",IF(' Matrice Tarifaire NON AL'!AO50&gt;0,' Matrice Tarifaire NON AL'!AO50,""),""))</f>
        <v/>
      </c>
      <c r="AD47" t="str">
        <f t="shared" si="3"/>
        <v/>
      </c>
      <c r="AE47" t="str">
        <f>+IF(C47="","",' Matrice Tarifaire NON AL'!C50)</f>
        <v/>
      </c>
      <c r="AF47" t="str">
        <f>+IF(C47="","",' Matrice Tarifaire NON AL'!AQ50)</f>
        <v/>
      </c>
      <c r="AH47" t="str">
        <f>+IF(E47="","",' Matrice Tarifaire NON AL'!$U50)</f>
        <v/>
      </c>
      <c r="AI47" t="str">
        <f>+IF(F47="","",IF(' Matrice Tarifaire NON AL'!$V50="","",' Matrice Tarifaire NON AL'!$V50))</f>
        <v/>
      </c>
      <c r="AJ47" t="str">
        <f>+IF($C47="","",IF(' Matrice Tarifaire NON AL'!AZ50="","",' Matrice Tarifaire NON AL'!AZ50))</f>
        <v/>
      </c>
      <c r="AK47" t="str">
        <f>+IF($C47="","",IF(' Matrice Tarifaire NON AL'!BA50="","",' Matrice Tarifaire NON AL'!BA50))</f>
        <v/>
      </c>
      <c r="AL47" t="str">
        <f>+IF($C47="","",IF(' Matrice Tarifaire NON AL'!BB50="","",TEXT(' Matrice Tarifaire NON AL'!BB50,"0,0000")))</f>
        <v/>
      </c>
      <c r="AO47" t="str">
        <f>+IF($C47="","",IF(' Matrice Tarifaire NON AL'!BF50="","",TEXT(' Matrice Tarifaire NON AL'!BF50,"0,0000")))</f>
        <v/>
      </c>
      <c r="AP47" t="str">
        <f>+IF($C47="","",IF(' Matrice Tarifaire NON AL'!BG50="","",TEXT(' Matrice Tarifaire NON AL'!BG50,"0,0000")))</f>
        <v/>
      </c>
      <c r="AQ47" t="str">
        <f>+IF($C47="","",IF(' Matrice Tarifaire NON AL'!BH50="","",TEXT(' Matrice Tarifaire NON AL'!BH50,"0,0000")))</f>
        <v/>
      </c>
      <c r="AR47" t="str">
        <f>+IF($C47="","",IF(' Matrice Tarifaire NON AL'!BI50="","",TEXT(' Matrice Tarifaire NON AL'!BI50,"0,0000")))</f>
        <v/>
      </c>
      <c r="AS47" t="str">
        <f>+IF(C47="","",IF(' Matrice Tarifaire NON AL'!BJ50="","0",IF(' Matrice Tarifaire NON AL'!BJ50="","",' Matrice Tarifaire NON AL'!BJ50)))</f>
        <v/>
      </c>
      <c r="AT47" t="str">
        <f>+IF(C47="","",IF(' Matrice Tarifaire NON AL'!BK50="","",' Matrice Tarifaire NON AL'!$BK$6))</f>
        <v/>
      </c>
      <c r="AU47" t="str">
        <f>+IF(C47="","",IF(' Matrice Tarifaire NON AL'!BK50="","",TEXT(' Matrice Tarifaire NON AL'!BK50,"0,0000")))</f>
        <v/>
      </c>
      <c r="AV47" t="str">
        <f>+IF(C47="","",IF(' Matrice Tarifaire NON AL'!BL50="","",' Matrice Tarifaire NON AL'!$BL$6))</f>
        <v/>
      </c>
      <c r="AW47" t="str">
        <f>+IF(C47="","",IF(' Matrice Tarifaire NON AL'!BL50="","",TEXT(' Matrice Tarifaire NON AL'!BL50,"0,0000")))</f>
        <v/>
      </c>
      <c r="AX47" t="str">
        <f>+IF(C47="","",IF(' Matrice Tarifaire NON AL'!BM50="","",' Matrice Tarifaire NON AL'!$BM$6))</f>
        <v/>
      </c>
      <c r="AY47" t="str">
        <f>+IF(C47="","",IF(' Matrice Tarifaire NON AL'!BM50="","",TEXT(' Matrice Tarifaire NON AL'!BM50,"0,0000")))</f>
        <v/>
      </c>
      <c r="AZ47" t="str">
        <f>+IF(C47="","",IF(' Matrice Tarifaire NON AL'!BN50="","","Taxe DEEE"))</f>
        <v/>
      </c>
      <c r="BA47" t="str">
        <f>+IF(C47="","",IF(' Matrice Tarifaire NON AL'!BN50="","",TEXT(' Matrice Tarifaire NON AL'!BN50,"0,0000")))</f>
        <v/>
      </c>
      <c r="BD47" t="str">
        <f>+IF($C47="","",IF(' Matrice Tarifaire NON AL'!BR50="","",TEXT(' Matrice Tarifaire NON AL'!BR50,"0,000")))</f>
        <v/>
      </c>
      <c r="BE47" t="str">
        <f>+IF($C47="","",IF(' Matrice Tarifaire NON AL'!BS50="","",VALUE(TEXT(' Matrice Tarifaire NON AL'!BS50,"0,00"))))</f>
        <v/>
      </c>
      <c r="BF47" t="str">
        <f>+IF($C47="","",IF(' Matrice Tarifaire NON AL'!BY50="","",' Matrice Tarifaire NON AL'!BY50))</f>
        <v/>
      </c>
      <c r="BG47" t="str">
        <f>+IF(C47="","",IF(' Matrice Tarifaire NON AL'!AK50="Composant de Box","999",IF(' Matrice Tarifaire NON AL'!AP50&lt;&gt;"",' Matrice Tarifaire NON AL'!AP50,IF(' Matrice Tarifaire NON AL'!AO50&lt;&gt;"",' Matrice Tarifaire NON AL'!AO50,' Matrice Tarifaire NON AL'!AN50))))</f>
        <v/>
      </c>
    </row>
    <row r="48" spans="1:59" x14ac:dyDescent="0.25">
      <c r="A48" t="str">
        <f>+IF($C48="","",IF(' Matrice Tarifaire NON AL'!N51="","",IF(' Matrice Tarifaire NON AL'!N51=0,"GTIN A 0 - Ne doit pas être mis dans PRE REF",TEXT(' Matrice Tarifaire NON AL'!N51,"00000000000000"))))</f>
        <v/>
      </c>
      <c r="B48" t="str">
        <f>+IF(C48="","",IF(L48=172,4,VLOOKUP(' Matrice Tarifaire NON AL'!AK51,Feuil3!$A$4:$B$14,2,0)))</f>
        <v/>
      </c>
      <c r="C48" t="str">
        <f>+IF(' Matrice Tarifaire NON AL'!O51="","",SUBSTITUTE(' Matrice Tarifaire NON AL'!O51,"CHAR (10)"," "))</f>
        <v/>
      </c>
      <c r="D48" t="str">
        <f>+IF($C48="","",SUBSTITUTE(' Matrice Tarifaire NON AL'!P51,"CHAR (13)"," "))</f>
        <v/>
      </c>
      <c r="E48" t="str">
        <f t="shared" si="1"/>
        <v/>
      </c>
      <c r="F48" t="str">
        <f>+IF($C48="","",IF(' Matrice Tarifaire NON AL'!AX51="","Non",' Matrice Tarifaire NON AL'!AX51))</f>
        <v/>
      </c>
      <c r="G48" t="str">
        <f>+IF($C48="","",IF(' Matrice Tarifaire NON AL'!Q51="DOMEDIA","MDD",IF(' Matrice Tarifaire NON AL'!Q51="APTA","MDD",IF(' Matrice Tarifaire NON AL'!Q51="TOP BUDGET","Premier Prix","MN"))))</f>
        <v/>
      </c>
      <c r="H48" t="str">
        <f>+IF($C48="","",' Matrice Tarifaire NON AL'!Q51)</f>
        <v/>
      </c>
      <c r="K48" t="str">
        <f>+IF($C48="","",' Matrice Tarifaire NON AL'!X51)</f>
        <v/>
      </c>
      <c r="L48" t="str">
        <f>+IF($C48="","",' Matrice Tarifaire NON AL'!X51)</f>
        <v/>
      </c>
      <c r="M48" t="str">
        <f>+IF($C48="","",' Matrice Tarifaire NON AL'!Y51)</f>
        <v/>
      </c>
      <c r="N48" t="str">
        <f>+IF($C48="","",' Matrice Tarifaire NON AL'!Z51)</f>
        <v/>
      </c>
      <c r="P48" t="str">
        <f>+IF(C48="","",IF(' Matrice Tarifaire NON AL'!X51&lt;&gt;168,"Non",""))</f>
        <v/>
      </c>
      <c r="Q48" t="str">
        <f>+IF($C48="","",' Matrice Tarifaire NON AL'!T51)</f>
        <v/>
      </c>
      <c r="R48" t="str">
        <f>+IF($C48="","",IF(' Matrice Tarifaire NON AL'!R51="","",' Matrice Tarifaire NON AL'!R51))</f>
        <v/>
      </c>
      <c r="S48" t="str">
        <f>+IF($C48="","",LEFT(' Matrice Tarifaire NON AL'!W51,1))</f>
        <v/>
      </c>
      <c r="T48" t="str">
        <f>+IF($C48="","",LEFT(' Matrice Tarifaire NON AL'!AY51,3))</f>
        <v/>
      </c>
      <c r="U48" t="str">
        <f t="shared" si="2"/>
        <v/>
      </c>
      <c r="V48" t="str">
        <f>+IF(C48="","",IF(VLOOKUP(' Matrice Tarifaire NON AL'!AK51,Feuil3!A:F,6,0)="Box",IF(' Matrice Tarifaire NON AL'!AL51="Mono-Référence","Homogène",IF(' Matrice Tarifaire NON AL'!AL51="Multi-Références","Panaché","")),IF(' Matrice Tarifaire NON AL'!AK51="A la Pièce","Composant sans Colisage",IF(' Matrice Tarifaire NON AL'!AK51="Composant de Box","Composant sans Colisage","Homogène"))))</f>
        <v/>
      </c>
      <c r="W48" t="str">
        <f>+IF($V48="","",VLOOKUP(' Matrice Tarifaire NON AL'!AK51,Feuil3!$A$4:$E$14,5,0))</f>
        <v/>
      </c>
      <c r="Y48" t="str">
        <f>+IF($V48="","",IF(VLOOKUP(' Matrice Tarifaire NON AL'!$AK51,Feuil3!$A$4:$D$14,4,0)="Palette",' Matrice Tarifaire NON AL'!AN51,""))</f>
        <v/>
      </c>
      <c r="AA48" t="str">
        <f>+IF($V48="","",IF(VLOOKUP(' Matrice Tarifaire NON AL'!$AK51,Feuil3!$A$4:$D$14,4,0)="Colis",' Matrice Tarifaire NON AL'!AN51,""))</f>
        <v/>
      </c>
      <c r="AC48" t="str">
        <f>+IF(V48="","",IF(VLOOKUP(' Matrice Tarifaire NON AL'!AK51,Feuil3!$A$4:$D$14,4,0)="Colis",IF(' Matrice Tarifaire NON AL'!AO51&gt;0,' Matrice Tarifaire NON AL'!AO51,""),""))</f>
        <v/>
      </c>
      <c r="AD48" t="str">
        <f t="shared" si="3"/>
        <v/>
      </c>
      <c r="AE48" t="str">
        <f>+IF(C48="","",' Matrice Tarifaire NON AL'!C51)</f>
        <v/>
      </c>
      <c r="AF48" t="str">
        <f>+IF(C48="","",' Matrice Tarifaire NON AL'!AQ51)</f>
        <v/>
      </c>
      <c r="AH48" t="str">
        <f>+IF(E48="","",' Matrice Tarifaire NON AL'!$U51)</f>
        <v/>
      </c>
      <c r="AI48" t="str">
        <f>+IF(F48="","",IF(' Matrice Tarifaire NON AL'!$V51="","",' Matrice Tarifaire NON AL'!$V51))</f>
        <v/>
      </c>
      <c r="AJ48" t="str">
        <f>+IF($C48="","",IF(' Matrice Tarifaire NON AL'!AZ51="","",' Matrice Tarifaire NON AL'!AZ51))</f>
        <v/>
      </c>
      <c r="AK48" t="str">
        <f>+IF($C48="","",IF(' Matrice Tarifaire NON AL'!BA51="","",' Matrice Tarifaire NON AL'!BA51))</f>
        <v/>
      </c>
      <c r="AL48" t="str">
        <f>+IF($C48="","",IF(' Matrice Tarifaire NON AL'!BB51="","",TEXT(' Matrice Tarifaire NON AL'!BB51,"0,0000")))</f>
        <v/>
      </c>
      <c r="AO48" t="str">
        <f>+IF($C48="","",IF(' Matrice Tarifaire NON AL'!BF51="","",TEXT(' Matrice Tarifaire NON AL'!BF51,"0,0000")))</f>
        <v/>
      </c>
      <c r="AP48" t="str">
        <f>+IF($C48="","",IF(' Matrice Tarifaire NON AL'!BG51="","",TEXT(' Matrice Tarifaire NON AL'!BG51,"0,0000")))</f>
        <v/>
      </c>
      <c r="AQ48" t="str">
        <f>+IF($C48="","",IF(' Matrice Tarifaire NON AL'!BH51="","",TEXT(' Matrice Tarifaire NON AL'!BH51,"0,0000")))</f>
        <v/>
      </c>
      <c r="AR48" t="str">
        <f>+IF($C48="","",IF(' Matrice Tarifaire NON AL'!BI51="","",TEXT(' Matrice Tarifaire NON AL'!BI51,"0,0000")))</f>
        <v/>
      </c>
      <c r="AS48" t="str">
        <f>+IF(C48="","",IF(' Matrice Tarifaire NON AL'!BJ51="","0",IF(' Matrice Tarifaire NON AL'!BJ51="","",' Matrice Tarifaire NON AL'!BJ51)))</f>
        <v/>
      </c>
      <c r="AT48" t="str">
        <f>+IF(C48="","",IF(' Matrice Tarifaire NON AL'!BK51="","",' Matrice Tarifaire NON AL'!$BK$6))</f>
        <v/>
      </c>
      <c r="AU48" t="str">
        <f>+IF(C48="","",IF(' Matrice Tarifaire NON AL'!BK51="","",TEXT(' Matrice Tarifaire NON AL'!BK51,"0,0000")))</f>
        <v/>
      </c>
      <c r="AV48" t="str">
        <f>+IF(C48="","",IF(' Matrice Tarifaire NON AL'!BL51="","",' Matrice Tarifaire NON AL'!$BL$6))</f>
        <v/>
      </c>
      <c r="AW48" t="str">
        <f>+IF(C48="","",IF(' Matrice Tarifaire NON AL'!BL51="","",TEXT(' Matrice Tarifaire NON AL'!BL51,"0,0000")))</f>
        <v/>
      </c>
      <c r="AX48" t="str">
        <f>+IF(C48="","",IF(' Matrice Tarifaire NON AL'!BM51="","",' Matrice Tarifaire NON AL'!$BM$6))</f>
        <v/>
      </c>
      <c r="AY48" t="str">
        <f>+IF(C48="","",IF(' Matrice Tarifaire NON AL'!BM51="","",TEXT(' Matrice Tarifaire NON AL'!BM51,"0,0000")))</f>
        <v/>
      </c>
      <c r="AZ48" t="str">
        <f>+IF(C48="","",IF(' Matrice Tarifaire NON AL'!BN51="","","Taxe DEEE"))</f>
        <v/>
      </c>
      <c r="BA48" t="str">
        <f>+IF(C48="","",IF(' Matrice Tarifaire NON AL'!BN51="","",TEXT(' Matrice Tarifaire NON AL'!BN51,"0,0000")))</f>
        <v/>
      </c>
      <c r="BD48" t="str">
        <f>+IF($C48="","",IF(' Matrice Tarifaire NON AL'!BR51="","",TEXT(' Matrice Tarifaire NON AL'!BR51,"0,000")))</f>
        <v/>
      </c>
      <c r="BE48" t="str">
        <f>+IF($C48="","",IF(' Matrice Tarifaire NON AL'!BS51="","",VALUE(TEXT(' Matrice Tarifaire NON AL'!BS51,"0,00"))))</f>
        <v/>
      </c>
      <c r="BF48" t="str">
        <f>+IF($C48="","",IF(' Matrice Tarifaire NON AL'!BY51="","",' Matrice Tarifaire NON AL'!BY51))</f>
        <v/>
      </c>
      <c r="BG48" t="str">
        <f>+IF(C48="","",IF(' Matrice Tarifaire NON AL'!AK51="Composant de Box","999",IF(' Matrice Tarifaire NON AL'!AP51&lt;&gt;"",' Matrice Tarifaire NON AL'!AP51,IF(' Matrice Tarifaire NON AL'!AO51&lt;&gt;"",' Matrice Tarifaire NON AL'!AO51,' Matrice Tarifaire NON AL'!AN51))))</f>
        <v/>
      </c>
    </row>
    <row r="49" spans="1:59" x14ac:dyDescent="0.25">
      <c r="A49" t="str">
        <f>+IF($C49="","",IF(' Matrice Tarifaire NON AL'!N52="","",IF(' Matrice Tarifaire NON AL'!N52=0,"GTIN A 0 - Ne doit pas être mis dans PRE REF",TEXT(' Matrice Tarifaire NON AL'!N52,"00000000000000"))))</f>
        <v/>
      </c>
      <c r="B49" t="str">
        <f>+IF(C49="","",IF(L49=172,4,VLOOKUP(' Matrice Tarifaire NON AL'!AK52,Feuil3!$A$4:$B$14,2,0)))</f>
        <v/>
      </c>
      <c r="C49" t="str">
        <f>+IF(' Matrice Tarifaire NON AL'!O52="","",SUBSTITUTE(' Matrice Tarifaire NON AL'!O52,"CHAR (10)"," "))</f>
        <v/>
      </c>
      <c r="D49" t="str">
        <f>+IF($C49="","",SUBSTITUTE(' Matrice Tarifaire NON AL'!P52,"CHAR (13)"," "))</f>
        <v/>
      </c>
      <c r="E49" t="str">
        <f t="shared" si="1"/>
        <v/>
      </c>
      <c r="F49" t="str">
        <f>+IF($C49="","",IF(' Matrice Tarifaire NON AL'!AX52="","Non",' Matrice Tarifaire NON AL'!AX52))</f>
        <v/>
      </c>
      <c r="G49" t="str">
        <f>+IF($C49="","",IF(' Matrice Tarifaire NON AL'!Q52="DOMEDIA","MDD",IF(' Matrice Tarifaire NON AL'!Q52="APTA","MDD",IF(' Matrice Tarifaire NON AL'!Q52="TOP BUDGET","Premier Prix","MN"))))</f>
        <v/>
      </c>
      <c r="H49" t="str">
        <f>+IF($C49="","",' Matrice Tarifaire NON AL'!Q52)</f>
        <v/>
      </c>
      <c r="K49" t="str">
        <f>+IF($C49="","",' Matrice Tarifaire NON AL'!X52)</f>
        <v/>
      </c>
      <c r="L49" t="str">
        <f>+IF($C49="","",' Matrice Tarifaire NON AL'!X52)</f>
        <v/>
      </c>
      <c r="M49" t="str">
        <f>+IF($C49="","",' Matrice Tarifaire NON AL'!Y52)</f>
        <v/>
      </c>
      <c r="N49" t="str">
        <f>+IF($C49="","",' Matrice Tarifaire NON AL'!Z52)</f>
        <v/>
      </c>
      <c r="P49" t="str">
        <f>+IF(C49="","",IF(' Matrice Tarifaire NON AL'!X52&lt;&gt;168,"Non",""))</f>
        <v/>
      </c>
      <c r="Q49" t="str">
        <f>+IF($C49="","",' Matrice Tarifaire NON AL'!T52)</f>
        <v/>
      </c>
      <c r="R49" t="str">
        <f>+IF($C49="","",IF(' Matrice Tarifaire NON AL'!R52="","",' Matrice Tarifaire NON AL'!R52))</f>
        <v/>
      </c>
      <c r="S49" t="str">
        <f>+IF($C49="","",LEFT(' Matrice Tarifaire NON AL'!W52,1))</f>
        <v/>
      </c>
      <c r="T49" t="str">
        <f>+IF($C49="","",LEFT(' Matrice Tarifaire NON AL'!AY52,3))</f>
        <v/>
      </c>
      <c r="U49" t="str">
        <f t="shared" si="2"/>
        <v/>
      </c>
      <c r="V49" t="str">
        <f>+IF(C49="","",IF(VLOOKUP(' Matrice Tarifaire NON AL'!AK52,Feuil3!A:F,6,0)="Box",IF(' Matrice Tarifaire NON AL'!AL52="Mono-Référence","Homogène",IF(' Matrice Tarifaire NON AL'!AL52="Multi-Références","Panaché","")),IF(' Matrice Tarifaire NON AL'!AK52="A la Pièce","Composant sans Colisage",IF(' Matrice Tarifaire NON AL'!AK52="Composant de Box","Composant sans Colisage","Homogène"))))</f>
        <v/>
      </c>
      <c r="W49" t="str">
        <f>+IF($V49="","",VLOOKUP(' Matrice Tarifaire NON AL'!AK52,Feuil3!$A$4:$E$14,5,0))</f>
        <v/>
      </c>
      <c r="Y49" t="str">
        <f>+IF($V49="","",IF(VLOOKUP(' Matrice Tarifaire NON AL'!$AK52,Feuil3!$A$4:$D$14,4,0)="Palette",' Matrice Tarifaire NON AL'!AN52,""))</f>
        <v/>
      </c>
      <c r="AA49" t="str">
        <f>+IF($V49="","",IF(VLOOKUP(' Matrice Tarifaire NON AL'!$AK52,Feuil3!$A$4:$D$14,4,0)="Colis",' Matrice Tarifaire NON AL'!AN52,""))</f>
        <v/>
      </c>
      <c r="AC49" t="str">
        <f>+IF(V49="","",IF(VLOOKUP(' Matrice Tarifaire NON AL'!AK52,Feuil3!$A$4:$D$14,4,0)="Colis",IF(' Matrice Tarifaire NON AL'!AO52&gt;0,' Matrice Tarifaire NON AL'!AO52,""),""))</f>
        <v/>
      </c>
      <c r="AD49" t="str">
        <f t="shared" si="3"/>
        <v/>
      </c>
      <c r="AE49" t="str">
        <f>+IF(C49="","",' Matrice Tarifaire NON AL'!C52)</f>
        <v/>
      </c>
      <c r="AF49" t="str">
        <f>+IF(C49="","",' Matrice Tarifaire NON AL'!AQ52)</f>
        <v/>
      </c>
      <c r="AH49" t="str">
        <f>+IF(E49="","",' Matrice Tarifaire NON AL'!$U52)</f>
        <v/>
      </c>
      <c r="AI49" t="str">
        <f>+IF(F49="","",IF(' Matrice Tarifaire NON AL'!$V52="","",' Matrice Tarifaire NON AL'!$V52))</f>
        <v/>
      </c>
      <c r="AJ49" t="str">
        <f>+IF($C49="","",IF(' Matrice Tarifaire NON AL'!AZ52="","",' Matrice Tarifaire NON AL'!AZ52))</f>
        <v/>
      </c>
      <c r="AK49" t="str">
        <f>+IF($C49="","",IF(' Matrice Tarifaire NON AL'!BA52="","",' Matrice Tarifaire NON AL'!BA52))</f>
        <v/>
      </c>
      <c r="AL49" t="str">
        <f>+IF($C49="","",IF(' Matrice Tarifaire NON AL'!BB52="","",TEXT(' Matrice Tarifaire NON AL'!BB52,"0,0000")))</f>
        <v/>
      </c>
      <c r="AO49" t="str">
        <f>+IF($C49="","",IF(' Matrice Tarifaire NON AL'!BF52="","",TEXT(' Matrice Tarifaire NON AL'!BF52,"0,0000")))</f>
        <v/>
      </c>
      <c r="AP49" t="str">
        <f>+IF($C49="","",IF(' Matrice Tarifaire NON AL'!BG52="","",TEXT(' Matrice Tarifaire NON AL'!BG52,"0,0000")))</f>
        <v/>
      </c>
      <c r="AQ49" t="str">
        <f>+IF($C49="","",IF(' Matrice Tarifaire NON AL'!BH52="","",TEXT(' Matrice Tarifaire NON AL'!BH52,"0,0000")))</f>
        <v/>
      </c>
      <c r="AR49" t="str">
        <f>+IF($C49="","",IF(' Matrice Tarifaire NON AL'!BI52="","",TEXT(' Matrice Tarifaire NON AL'!BI52,"0,0000")))</f>
        <v/>
      </c>
      <c r="AS49" t="str">
        <f>+IF(C49="","",IF(' Matrice Tarifaire NON AL'!BJ52="","0",IF(' Matrice Tarifaire NON AL'!BJ52="","",' Matrice Tarifaire NON AL'!BJ52)))</f>
        <v/>
      </c>
      <c r="AT49" t="str">
        <f>+IF(C49="","",IF(' Matrice Tarifaire NON AL'!BK52="","",' Matrice Tarifaire NON AL'!$BK$6))</f>
        <v/>
      </c>
      <c r="AU49" t="str">
        <f>+IF(C49="","",IF(' Matrice Tarifaire NON AL'!BK52="","",TEXT(' Matrice Tarifaire NON AL'!BK52,"0,0000")))</f>
        <v/>
      </c>
      <c r="AV49" t="str">
        <f>+IF(C49="","",IF(' Matrice Tarifaire NON AL'!BL52="","",' Matrice Tarifaire NON AL'!$BL$6))</f>
        <v/>
      </c>
      <c r="AW49" t="str">
        <f>+IF(C49="","",IF(' Matrice Tarifaire NON AL'!BL52="","",TEXT(' Matrice Tarifaire NON AL'!BL52,"0,0000")))</f>
        <v/>
      </c>
      <c r="AX49" t="str">
        <f>+IF(C49="","",IF(' Matrice Tarifaire NON AL'!BM52="","",' Matrice Tarifaire NON AL'!$BM$6))</f>
        <v/>
      </c>
      <c r="AY49" t="str">
        <f>+IF(C49="","",IF(' Matrice Tarifaire NON AL'!BM52="","",TEXT(' Matrice Tarifaire NON AL'!BM52,"0,0000")))</f>
        <v/>
      </c>
      <c r="AZ49" t="str">
        <f>+IF(C49="","",IF(' Matrice Tarifaire NON AL'!BN52="","","Taxe DEEE"))</f>
        <v/>
      </c>
      <c r="BA49" t="str">
        <f>+IF(C49="","",IF(' Matrice Tarifaire NON AL'!BN52="","",TEXT(' Matrice Tarifaire NON AL'!BN52,"0,0000")))</f>
        <v/>
      </c>
      <c r="BD49" t="str">
        <f>+IF($C49="","",IF(' Matrice Tarifaire NON AL'!BR52="","",TEXT(' Matrice Tarifaire NON AL'!BR52,"0,000")))</f>
        <v/>
      </c>
      <c r="BE49" t="str">
        <f>+IF($C49="","",IF(' Matrice Tarifaire NON AL'!BS52="","",VALUE(TEXT(' Matrice Tarifaire NON AL'!BS52,"0,00"))))</f>
        <v/>
      </c>
      <c r="BF49" t="str">
        <f>+IF($C49="","",IF(' Matrice Tarifaire NON AL'!BY52="","",' Matrice Tarifaire NON AL'!BY52))</f>
        <v/>
      </c>
      <c r="BG49" t="str">
        <f>+IF(C49="","",IF(' Matrice Tarifaire NON AL'!AK52="Composant de Box","999",IF(' Matrice Tarifaire NON AL'!AP52&lt;&gt;"",' Matrice Tarifaire NON AL'!AP52,IF(' Matrice Tarifaire NON AL'!AO52&lt;&gt;"",' Matrice Tarifaire NON AL'!AO52,' Matrice Tarifaire NON AL'!AN52))))</f>
        <v/>
      </c>
    </row>
    <row r="50" spans="1:59" x14ac:dyDescent="0.25">
      <c r="A50" t="str">
        <f>+IF($C50="","",IF(' Matrice Tarifaire NON AL'!N53="","",IF(' Matrice Tarifaire NON AL'!N53=0,"GTIN A 0 - Ne doit pas être mis dans PRE REF",TEXT(' Matrice Tarifaire NON AL'!N53,"00000000000000"))))</f>
        <v/>
      </c>
      <c r="B50" t="str">
        <f>+IF(C50="","",IF(L50=172,4,VLOOKUP(' Matrice Tarifaire NON AL'!AK53,Feuil3!$A$4:$B$14,2,0)))</f>
        <v/>
      </c>
      <c r="C50" t="str">
        <f>+IF(' Matrice Tarifaire NON AL'!O53="","",SUBSTITUTE(' Matrice Tarifaire NON AL'!O53,"CHAR (10)"," "))</f>
        <v/>
      </c>
      <c r="D50" t="str">
        <f>+IF($C50="","",SUBSTITUTE(' Matrice Tarifaire NON AL'!P53,"CHAR (13)"," "))</f>
        <v/>
      </c>
      <c r="E50" t="str">
        <f t="shared" si="1"/>
        <v/>
      </c>
      <c r="F50" t="str">
        <f>+IF($C50="","",IF(' Matrice Tarifaire NON AL'!AX53="","Non",' Matrice Tarifaire NON AL'!AX53))</f>
        <v/>
      </c>
      <c r="G50" t="str">
        <f>+IF($C50="","",IF(' Matrice Tarifaire NON AL'!Q53="DOMEDIA","MDD",IF(' Matrice Tarifaire NON AL'!Q53="APTA","MDD",IF(' Matrice Tarifaire NON AL'!Q53="TOP BUDGET","Premier Prix","MN"))))</f>
        <v/>
      </c>
      <c r="H50" t="str">
        <f>+IF($C50="","",' Matrice Tarifaire NON AL'!Q53)</f>
        <v/>
      </c>
      <c r="K50" t="str">
        <f>+IF($C50="","",' Matrice Tarifaire NON AL'!X53)</f>
        <v/>
      </c>
      <c r="L50" t="str">
        <f>+IF($C50="","",' Matrice Tarifaire NON AL'!X53)</f>
        <v/>
      </c>
      <c r="M50" t="str">
        <f>+IF($C50="","",' Matrice Tarifaire NON AL'!Y53)</f>
        <v/>
      </c>
      <c r="N50" t="str">
        <f>+IF($C50="","",' Matrice Tarifaire NON AL'!Z53)</f>
        <v/>
      </c>
      <c r="P50" t="str">
        <f>+IF(C50="","",IF(' Matrice Tarifaire NON AL'!X53&lt;&gt;168,"Non",""))</f>
        <v/>
      </c>
      <c r="Q50" t="str">
        <f>+IF($C50="","",' Matrice Tarifaire NON AL'!T53)</f>
        <v/>
      </c>
      <c r="R50" t="str">
        <f>+IF($C50="","",IF(' Matrice Tarifaire NON AL'!R53="","",' Matrice Tarifaire NON AL'!R53))</f>
        <v/>
      </c>
      <c r="S50" t="str">
        <f>+IF($C50="","",LEFT(' Matrice Tarifaire NON AL'!W53,1))</f>
        <v/>
      </c>
      <c r="T50" t="str">
        <f>+IF($C50="","",LEFT(' Matrice Tarifaire NON AL'!AY53,3))</f>
        <v/>
      </c>
      <c r="U50" t="str">
        <f t="shared" si="2"/>
        <v/>
      </c>
      <c r="V50" t="str">
        <f>+IF(C50="","",IF(VLOOKUP(' Matrice Tarifaire NON AL'!AK53,Feuil3!A:F,6,0)="Box",IF(' Matrice Tarifaire NON AL'!AL53="Mono-Référence","Homogène",IF(' Matrice Tarifaire NON AL'!AL53="Multi-Références","Panaché","")),IF(' Matrice Tarifaire NON AL'!AK53="A la Pièce","Composant sans Colisage",IF(' Matrice Tarifaire NON AL'!AK53="Composant de Box","Composant sans Colisage","Homogène"))))</f>
        <v/>
      </c>
      <c r="W50" t="str">
        <f>+IF($V50="","",VLOOKUP(' Matrice Tarifaire NON AL'!AK53,Feuil3!$A$4:$E$14,5,0))</f>
        <v/>
      </c>
      <c r="Y50" t="str">
        <f>+IF($V50="","",IF(VLOOKUP(' Matrice Tarifaire NON AL'!$AK53,Feuil3!$A$4:$D$14,4,0)="Palette",' Matrice Tarifaire NON AL'!AN53,""))</f>
        <v/>
      </c>
      <c r="AA50" t="str">
        <f>+IF($V50="","",IF(VLOOKUP(' Matrice Tarifaire NON AL'!$AK53,Feuil3!$A$4:$D$14,4,0)="Colis",' Matrice Tarifaire NON AL'!AN53,""))</f>
        <v/>
      </c>
      <c r="AC50" t="str">
        <f>+IF(V50="","",IF(VLOOKUP(' Matrice Tarifaire NON AL'!AK53,Feuil3!$A$4:$D$14,4,0)="Colis",IF(' Matrice Tarifaire NON AL'!AO53&gt;0,' Matrice Tarifaire NON AL'!AO53,""),""))</f>
        <v/>
      </c>
      <c r="AD50" t="str">
        <f t="shared" si="3"/>
        <v/>
      </c>
      <c r="AE50" t="str">
        <f>+IF(C50="","",' Matrice Tarifaire NON AL'!C53)</f>
        <v/>
      </c>
      <c r="AF50" t="str">
        <f>+IF(C50="","",' Matrice Tarifaire NON AL'!AQ53)</f>
        <v/>
      </c>
      <c r="AH50" t="str">
        <f>+IF(E50="","",' Matrice Tarifaire NON AL'!$U53)</f>
        <v/>
      </c>
      <c r="AI50" t="str">
        <f>+IF(F50="","",IF(' Matrice Tarifaire NON AL'!$V53="","",' Matrice Tarifaire NON AL'!$V53))</f>
        <v/>
      </c>
      <c r="AJ50" t="str">
        <f>+IF($C50="","",IF(' Matrice Tarifaire NON AL'!AZ53="","",' Matrice Tarifaire NON AL'!AZ53))</f>
        <v/>
      </c>
      <c r="AK50" t="str">
        <f>+IF($C50="","",IF(' Matrice Tarifaire NON AL'!BA53="","",' Matrice Tarifaire NON AL'!BA53))</f>
        <v/>
      </c>
      <c r="AL50" t="str">
        <f>+IF($C50="","",IF(' Matrice Tarifaire NON AL'!BB53="","",TEXT(' Matrice Tarifaire NON AL'!BB53,"0,0000")))</f>
        <v/>
      </c>
      <c r="AO50" t="str">
        <f>+IF($C50="","",IF(' Matrice Tarifaire NON AL'!BF53="","",TEXT(' Matrice Tarifaire NON AL'!BF53,"0,0000")))</f>
        <v/>
      </c>
      <c r="AP50" t="str">
        <f>+IF($C50="","",IF(' Matrice Tarifaire NON AL'!BG53="","",TEXT(' Matrice Tarifaire NON AL'!BG53,"0,0000")))</f>
        <v/>
      </c>
      <c r="AQ50" t="str">
        <f>+IF($C50="","",IF(' Matrice Tarifaire NON AL'!BH53="","",TEXT(' Matrice Tarifaire NON AL'!BH53,"0,0000")))</f>
        <v/>
      </c>
      <c r="AR50" t="str">
        <f>+IF($C50="","",IF(' Matrice Tarifaire NON AL'!BI53="","",TEXT(' Matrice Tarifaire NON AL'!BI53,"0,0000")))</f>
        <v/>
      </c>
      <c r="AS50" t="str">
        <f>+IF(C50="","",IF(' Matrice Tarifaire NON AL'!BJ53="","0",IF(' Matrice Tarifaire NON AL'!BJ53="","",' Matrice Tarifaire NON AL'!BJ53)))</f>
        <v/>
      </c>
      <c r="AT50" t="str">
        <f>+IF(C50="","",IF(' Matrice Tarifaire NON AL'!BK53="","",' Matrice Tarifaire NON AL'!$BK$6))</f>
        <v/>
      </c>
      <c r="AU50" t="str">
        <f>+IF(C50="","",IF(' Matrice Tarifaire NON AL'!BK53="","",TEXT(' Matrice Tarifaire NON AL'!BK53,"0,0000")))</f>
        <v/>
      </c>
      <c r="AV50" t="str">
        <f>+IF(C50="","",IF(' Matrice Tarifaire NON AL'!BL53="","",' Matrice Tarifaire NON AL'!$BL$6))</f>
        <v/>
      </c>
      <c r="AW50" t="str">
        <f>+IF(C50="","",IF(' Matrice Tarifaire NON AL'!BL53="","",TEXT(' Matrice Tarifaire NON AL'!BL53,"0,0000")))</f>
        <v/>
      </c>
      <c r="AX50" t="str">
        <f>+IF(C50="","",IF(' Matrice Tarifaire NON AL'!BM53="","",' Matrice Tarifaire NON AL'!$BM$6))</f>
        <v/>
      </c>
      <c r="AY50" t="str">
        <f>+IF(C50="","",IF(' Matrice Tarifaire NON AL'!BM53="","",TEXT(' Matrice Tarifaire NON AL'!BM53,"0,0000")))</f>
        <v/>
      </c>
      <c r="AZ50" t="str">
        <f>+IF(C50="","",IF(' Matrice Tarifaire NON AL'!BN53="","","Taxe DEEE"))</f>
        <v/>
      </c>
      <c r="BA50" t="str">
        <f>+IF(C50="","",IF(' Matrice Tarifaire NON AL'!BN53="","",TEXT(' Matrice Tarifaire NON AL'!BN53,"0,0000")))</f>
        <v/>
      </c>
      <c r="BD50" t="str">
        <f>+IF($C50="","",IF(' Matrice Tarifaire NON AL'!BR53="","",TEXT(' Matrice Tarifaire NON AL'!BR53,"0,000")))</f>
        <v/>
      </c>
      <c r="BE50" t="str">
        <f>+IF($C50="","",IF(' Matrice Tarifaire NON AL'!BS53="","",VALUE(TEXT(' Matrice Tarifaire NON AL'!BS53,"0,00"))))</f>
        <v/>
      </c>
      <c r="BF50" t="str">
        <f>+IF($C50="","",IF(' Matrice Tarifaire NON AL'!BY53="","",' Matrice Tarifaire NON AL'!BY53))</f>
        <v/>
      </c>
      <c r="BG50" t="str">
        <f>+IF(C50="","",IF(' Matrice Tarifaire NON AL'!AK53="Composant de Box","999",IF(' Matrice Tarifaire NON AL'!AP53&lt;&gt;"",' Matrice Tarifaire NON AL'!AP53,IF(' Matrice Tarifaire NON AL'!AO53&lt;&gt;"",' Matrice Tarifaire NON AL'!AO53,' Matrice Tarifaire NON AL'!AN53))))</f>
        <v/>
      </c>
    </row>
    <row r="51" spans="1:59" x14ac:dyDescent="0.25">
      <c r="A51" t="str">
        <f>+IF($C51="","",IF(' Matrice Tarifaire NON AL'!N54="","",IF(' Matrice Tarifaire NON AL'!N54=0,"GTIN A 0 - Ne doit pas être mis dans PRE REF",TEXT(' Matrice Tarifaire NON AL'!N54,"00000000000000"))))</f>
        <v/>
      </c>
      <c r="B51" t="str">
        <f>+IF(C51="","",IF(L51=172,4,VLOOKUP(' Matrice Tarifaire NON AL'!AK54,Feuil3!$A$4:$B$14,2,0)))</f>
        <v/>
      </c>
      <c r="C51" t="str">
        <f>+IF(' Matrice Tarifaire NON AL'!O54="","",SUBSTITUTE(' Matrice Tarifaire NON AL'!O54,"CHAR (10)"," "))</f>
        <v/>
      </c>
      <c r="D51" t="str">
        <f>+IF($C51="","",SUBSTITUTE(' Matrice Tarifaire NON AL'!P54,"CHAR (13)"," "))</f>
        <v/>
      </c>
      <c r="E51" t="str">
        <f t="shared" si="1"/>
        <v/>
      </c>
      <c r="F51" t="str">
        <f>+IF($C51="","",IF(' Matrice Tarifaire NON AL'!AX54="","Non",' Matrice Tarifaire NON AL'!AX54))</f>
        <v/>
      </c>
      <c r="G51" t="str">
        <f>+IF($C51="","",IF(' Matrice Tarifaire NON AL'!Q54="DOMEDIA","MDD",IF(' Matrice Tarifaire NON AL'!Q54="APTA","MDD",IF(' Matrice Tarifaire NON AL'!Q54="TOP BUDGET","Premier Prix","MN"))))</f>
        <v/>
      </c>
      <c r="H51" t="str">
        <f>+IF($C51="","",' Matrice Tarifaire NON AL'!Q54)</f>
        <v/>
      </c>
      <c r="K51" t="str">
        <f>+IF($C51="","",' Matrice Tarifaire NON AL'!X54)</f>
        <v/>
      </c>
      <c r="L51" t="str">
        <f>+IF($C51="","",' Matrice Tarifaire NON AL'!X54)</f>
        <v/>
      </c>
      <c r="M51" t="str">
        <f>+IF($C51="","",' Matrice Tarifaire NON AL'!Y54)</f>
        <v/>
      </c>
      <c r="N51" t="str">
        <f>+IF($C51="","",' Matrice Tarifaire NON AL'!Z54)</f>
        <v/>
      </c>
      <c r="P51" t="str">
        <f>+IF(C51="","",IF(' Matrice Tarifaire NON AL'!X54&lt;&gt;168,"Non",""))</f>
        <v/>
      </c>
      <c r="Q51" t="str">
        <f>+IF($C51="","",' Matrice Tarifaire NON AL'!T54)</f>
        <v/>
      </c>
      <c r="R51" t="str">
        <f>+IF($C51="","",IF(' Matrice Tarifaire NON AL'!R54="","",' Matrice Tarifaire NON AL'!R54))</f>
        <v/>
      </c>
      <c r="S51" t="str">
        <f>+IF($C51="","",LEFT(' Matrice Tarifaire NON AL'!W54,1))</f>
        <v/>
      </c>
      <c r="T51" t="str">
        <f>+IF($C51="","",LEFT(' Matrice Tarifaire NON AL'!AY54,3))</f>
        <v/>
      </c>
      <c r="U51" t="str">
        <f t="shared" si="2"/>
        <v/>
      </c>
      <c r="V51" t="str">
        <f>+IF(C51="","",IF(VLOOKUP(' Matrice Tarifaire NON AL'!AK54,Feuil3!A:F,6,0)="Box",IF(' Matrice Tarifaire NON AL'!AL54="Mono-Référence","Homogène",IF(' Matrice Tarifaire NON AL'!AL54="Multi-Références","Panaché","")),IF(' Matrice Tarifaire NON AL'!AK54="A la Pièce","Composant sans Colisage",IF(' Matrice Tarifaire NON AL'!AK54="Composant de Box","Composant sans Colisage","Homogène"))))</f>
        <v/>
      </c>
      <c r="W51" t="str">
        <f>+IF($V51="","",VLOOKUP(' Matrice Tarifaire NON AL'!AK54,Feuil3!$A$4:$E$14,5,0))</f>
        <v/>
      </c>
      <c r="Y51" t="str">
        <f>+IF($V51="","",IF(VLOOKUP(' Matrice Tarifaire NON AL'!$AK54,Feuil3!$A$4:$D$14,4,0)="Palette",' Matrice Tarifaire NON AL'!AN54,""))</f>
        <v/>
      </c>
      <c r="AA51" t="str">
        <f>+IF($V51="","",IF(VLOOKUP(' Matrice Tarifaire NON AL'!$AK54,Feuil3!$A$4:$D$14,4,0)="Colis",' Matrice Tarifaire NON AL'!AN54,""))</f>
        <v/>
      </c>
      <c r="AC51" t="str">
        <f>+IF(V51="","",IF(VLOOKUP(' Matrice Tarifaire NON AL'!AK54,Feuil3!$A$4:$D$14,4,0)="Colis",IF(' Matrice Tarifaire NON AL'!AO54&gt;0,' Matrice Tarifaire NON AL'!AO54,""),""))</f>
        <v/>
      </c>
      <c r="AD51" t="str">
        <f t="shared" si="3"/>
        <v/>
      </c>
      <c r="AE51" t="str">
        <f>+IF(C51="","",' Matrice Tarifaire NON AL'!C54)</f>
        <v/>
      </c>
      <c r="AF51" t="str">
        <f>+IF(C51="","",' Matrice Tarifaire NON AL'!AQ54)</f>
        <v/>
      </c>
      <c r="AH51" t="str">
        <f>+IF(E51="","",' Matrice Tarifaire NON AL'!$U54)</f>
        <v/>
      </c>
      <c r="AI51" t="str">
        <f>+IF(F51="","",IF(' Matrice Tarifaire NON AL'!$V54="","",' Matrice Tarifaire NON AL'!$V54))</f>
        <v/>
      </c>
      <c r="AJ51" t="str">
        <f>+IF($C51="","",IF(' Matrice Tarifaire NON AL'!AZ54="","",' Matrice Tarifaire NON AL'!AZ54))</f>
        <v/>
      </c>
      <c r="AK51" t="str">
        <f>+IF($C51="","",IF(' Matrice Tarifaire NON AL'!BA54="","",' Matrice Tarifaire NON AL'!BA54))</f>
        <v/>
      </c>
      <c r="AL51" t="str">
        <f>+IF($C51="","",IF(' Matrice Tarifaire NON AL'!BB54="","",TEXT(' Matrice Tarifaire NON AL'!BB54,"0,0000")))</f>
        <v/>
      </c>
      <c r="AO51" t="str">
        <f>+IF($C51="","",IF(' Matrice Tarifaire NON AL'!BF54="","",TEXT(' Matrice Tarifaire NON AL'!BF54,"0,0000")))</f>
        <v/>
      </c>
      <c r="AP51" t="str">
        <f>+IF($C51="","",IF(' Matrice Tarifaire NON AL'!BG54="","",TEXT(' Matrice Tarifaire NON AL'!BG54,"0,0000")))</f>
        <v/>
      </c>
      <c r="AQ51" t="str">
        <f>+IF($C51="","",IF(' Matrice Tarifaire NON AL'!BH54="","",TEXT(' Matrice Tarifaire NON AL'!BH54,"0,0000")))</f>
        <v/>
      </c>
      <c r="AR51" t="str">
        <f>+IF($C51="","",IF(' Matrice Tarifaire NON AL'!BI54="","",TEXT(' Matrice Tarifaire NON AL'!BI54,"0,0000")))</f>
        <v/>
      </c>
      <c r="AS51" t="str">
        <f>+IF(C51="","",IF(' Matrice Tarifaire NON AL'!BJ54="","0",IF(' Matrice Tarifaire NON AL'!BJ54="","",' Matrice Tarifaire NON AL'!BJ54)))</f>
        <v/>
      </c>
      <c r="AT51" t="str">
        <f>+IF(C51="","",IF(' Matrice Tarifaire NON AL'!BK54="","",' Matrice Tarifaire NON AL'!$BK$6))</f>
        <v/>
      </c>
      <c r="AU51" t="str">
        <f>+IF(C51="","",IF(' Matrice Tarifaire NON AL'!BK54="","",TEXT(' Matrice Tarifaire NON AL'!BK54,"0,0000")))</f>
        <v/>
      </c>
      <c r="AV51" t="str">
        <f>+IF(C51="","",IF(' Matrice Tarifaire NON AL'!BL54="","",' Matrice Tarifaire NON AL'!$BL$6))</f>
        <v/>
      </c>
      <c r="AW51" t="str">
        <f>+IF(C51="","",IF(' Matrice Tarifaire NON AL'!BL54="","",TEXT(' Matrice Tarifaire NON AL'!BL54,"0,0000")))</f>
        <v/>
      </c>
      <c r="AX51" t="str">
        <f>+IF(C51="","",IF(' Matrice Tarifaire NON AL'!BM54="","",' Matrice Tarifaire NON AL'!$BM$6))</f>
        <v/>
      </c>
      <c r="AY51" t="str">
        <f>+IF(C51="","",IF(' Matrice Tarifaire NON AL'!BM54="","",TEXT(' Matrice Tarifaire NON AL'!BM54,"0,0000")))</f>
        <v/>
      </c>
      <c r="AZ51" t="str">
        <f>+IF(C51="","",IF(' Matrice Tarifaire NON AL'!BN54="","","Taxe DEEE"))</f>
        <v/>
      </c>
      <c r="BA51" t="str">
        <f>+IF(C51="","",IF(' Matrice Tarifaire NON AL'!BN54="","",TEXT(' Matrice Tarifaire NON AL'!BN54,"0,0000")))</f>
        <v/>
      </c>
      <c r="BD51" t="str">
        <f>+IF($C51="","",IF(' Matrice Tarifaire NON AL'!BR54="","",TEXT(' Matrice Tarifaire NON AL'!BR54,"0,000")))</f>
        <v/>
      </c>
      <c r="BE51" t="str">
        <f>+IF($C51="","",IF(' Matrice Tarifaire NON AL'!BS54="","",VALUE(TEXT(' Matrice Tarifaire NON AL'!BS54,"0,00"))))</f>
        <v/>
      </c>
      <c r="BF51" t="str">
        <f>+IF($C51="","",IF(' Matrice Tarifaire NON AL'!BY54="","",' Matrice Tarifaire NON AL'!BY54))</f>
        <v/>
      </c>
      <c r="BG51" t="str">
        <f>+IF(C51="","",IF(' Matrice Tarifaire NON AL'!AK54="Composant de Box","999",IF(' Matrice Tarifaire NON AL'!AP54&lt;&gt;"",' Matrice Tarifaire NON AL'!AP54,IF(' Matrice Tarifaire NON AL'!AO54&lt;&gt;"",' Matrice Tarifaire NON AL'!AO54,' Matrice Tarifaire NON AL'!AN54))))</f>
        <v/>
      </c>
    </row>
    <row r="52" spans="1:59" x14ac:dyDescent="0.25">
      <c r="A52" t="str">
        <f>+IF($C52="","",IF(' Matrice Tarifaire NON AL'!N55="","",IF(' Matrice Tarifaire NON AL'!N55=0,"GTIN A 0 - Ne doit pas être mis dans PRE REF",TEXT(' Matrice Tarifaire NON AL'!N55,"00000000000000"))))</f>
        <v/>
      </c>
      <c r="B52" t="str">
        <f>+IF(C52="","",IF(L52=172,4,VLOOKUP(' Matrice Tarifaire NON AL'!AK55,Feuil3!$A$4:$B$14,2,0)))</f>
        <v/>
      </c>
      <c r="C52" t="str">
        <f>+IF(' Matrice Tarifaire NON AL'!O55="","",SUBSTITUTE(' Matrice Tarifaire NON AL'!O55,"CHAR (10)"," "))</f>
        <v/>
      </c>
      <c r="D52" t="str">
        <f>+IF($C52="","",SUBSTITUTE(' Matrice Tarifaire NON AL'!P55,"CHAR (13)"," "))</f>
        <v/>
      </c>
      <c r="E52" t="str">
        <f t="shared" si="1"/>
        <v/>
      </c>
      <c r="F52" t="str">
        <f>+IF($C52="","",IF(' Matrice Tarifaire NON AL'!AX55="","Non",' Matrice Tarifaire NON AL'!AX55))</f>
        <v/>
      </c>
      <c r="G52" t="str">
        <f>+IF($C52="","",IF(' Matrice Tarifaire NON AL'!Q55="DOMEDIA","MDD",IF(' Matrice Tarifaire NON AL'!Q55="APTA","MDD",IF(' Matrice Tarifaire NON AL'!Q55="TOP BUDGET","Premier Prix","MN"))))</f>
        <v/>
      </c>
      <c r="H52" t="str">
        <f>+IF($C52="","",' Matrice Tarifaire NON AL'!Q55)</f>
        <v/>
      </c>
      <c r="K52" t="str">
        <f>+IF($C52="","",' Matrice Tarifaire NON AL'!X55)</f>
        <v/>
      </c>
      <c r="L52" t="str">
        <f>+IF($C52="","",' Matrice Tarifaire NON AL'!X55)</f>
        <v/>
      </c>
      <c r="M52" t="str">
        <f>+IF($C52="","",' Matrice Tarifaire NON AL'!Y55)</f>
        <v/>
      </c>
      <c r="N52" t="str">
        <f>+IF($C52="","",' Matrice Tarifaire NON AL'!Z55)</f>
        <v/>
      </c>
      <c r="P52" t="str">
        <f>+IF(C52="","",IF(' Matrice Tarifaire NON AL'!X55&lt;&gt;168,"Non",""))</f>
        <v/>
      </c>
      <c r="Q52" t="str">
        <f>+IF($C52="","",' Matrice Tarifaire NON AL'!T55)</f>
        <v/>
      </c>
      <c r="R52" t="str">
        <f>+IF($C52="","",IF(' Matrice Tarifaire NON AL'!R55="","",' Matrice Tarifaire NON AL'!R55))</f>
        <v/>
      </c>
      <c r="S52" t="str">
        <f>+IF($C52="","",LEFT(' Matrice Tarifaire NON AL'!W55,1))</f>
        <v/>
      </c>
      <c r="T52" t="str">
        <f>+IF($C52="","",LEFT(' Matrice Tarifaire NON AL'!AY55,3))</f>
        <v/>
      </c>
      <c r="U52" t="str">
        <f t="shared" si="2"/>
        <v/>
      </c>
      <c r="V52" t="str">
        <f>+IF(C52="","",IF(VLOOKUP(' Matrice Tarifaire NON AL'!AK55,Feuil3!A:F,6,0)="Box",IF(' Matrice Tarifaire NON AL'!AL55="Mono-Référence","Homogène",IF(' Matrice Tarifaire NON AL'!AL55="Multi-Références","Panaché","")),IF(' Matrice Tarifaire NON AL'!AK55="A la Pièce","Composant sans Colisage",IF(' Matrice Tarifaire NON AL'!AK55="Composant de Box","Composant sans Colisage","Homogène"))))</f>
        <v/>
      </c>
      <c r="W52" t="str">
        <f>+IF($V52="","",VLOOKUP(' Matrice Tarifaire NON AL'!AK55,Feuil3!$A$4:$E$14,5,0))</f>
        <v/>
      </c>
      <c r="Y52" t="str">
        <f>+IF($V52="","",IF(VLOOKUP(' Matrice Tarifaire NON AL'!$AK55,Feuil3!$A$4:$D$14,4,0)="Palette",' Matrice Tarifaire NON AL'!AN55,""))</f>
        <v/>
      </c>
      <c r="AA52" t="str">
        <f>+IF($V52="","",IF(VLOOKUP(' Matrice Tarifaire NON AL'!$AK55,Feuil3!$A$4:$D$14,4,0)="Colis",' Matrice Tarifaire NON AL'!AN55,""))</f>
        <v/>
      </c>
      <c r="AC52" t="str">
        <f>+IF(V52="","",IF(VLOOKUP(' Matrice Tarifaire NON AL'!AK55,Feuil3!$A$4:$D$14,4,0)="Colis",IF(' Matrice Tarifaire NON AL'!AO55&gt;0,' Matrice Tarifaire NON AL'!AO55,""),""))</f>
        <v/>
      </c>
      <c r="AD52" t="str">
        <f t="shared" si="3"/>
        <v/>
      </c>
      <c r="AE52" t="str">
        <f>+IF(C52="","",' Matrice Tarifaire NON AL'!C55)</f>
        <v/>
      </c>
      <c r="AF52" t="str">
        <f>+IF(C52="","",' Matrice Tarifaire NON AL'!AQ55)</f>
        <v/>
      </c>
      <c r="AH52" t="str">
        <f>+IF(E52="","",' Matrice Tarifaire NON AL'!$U55)</f>
        <v/>
      </c>
      <c r="AI52" t="str">
        <f>+IF(F52="","",IF(' Matrice Tarifaire NON AL'!$V55="","",' Matrice Tarifaire NON AL'!$V55))</f>
        <v/>
      </c>
      <c r="AJ52" t="str">
        <f>+IF($C52="","",IF(' Matrice Tarifaire NON AL'!AZ55="","",' Matrice Tarifaire NON AL'!AZ55))</f>
        <v/>
      </c>
      <c r="AK52" t="str">
        <f>+IF($C52="","",IF(' Matrice Tarifaire NON AL'!BA55="","",' Matrice Tarifaire NON AL'!BA55))</f>
        <v/>
      </c>
      <c r="AL52" t="str">
        <f>+IF($C52="","",IF(' Matrice Tarifaire NON AL'!BB55="","",TEXT(' Matrice Tarifaire NON AL'!BB55,"0,0000")))</f>
        <v/>
      </c>
      <c r="AO52" t="str">
        <f>+IF($C52="","",IF(' Matrice Tarifaire NON AL'!BF55="","",TEXT(' Matrice Tarifaire NON AL'!BF55,"0,0000")))</f>
        <v/>
      </c>
      <c r="AP52" t="str">
        <f>+IF($C52="","",IF(' Matrice Tarifaire NON AL'!BG55="","",TEXT(' Matrice Tarifaire NON AL'!BG55,"0,0000")))</f>
        <v/>
      </c>
      <c r="AQ52" t="str">
        <f>+IF($C52="","",IF(' Matrice Tarifaire NON AL'!BH55="","",TEXT(' Matrice Tarifaire NON AL'!BH55,"0,0000")))</f>
        <v/>
      </c>
      <c r="AR52" t="str">
        <f>+IF($C52="","",IF(' Matrice Tarifaire NON AL'!BI55="","",TEXT(' Matrice Tarifaire NON AL'!BI55,"0,0000")))</f>
        <v/>
      </c>
      <c r="AS52" t="str">
        <f>+IF(C52="","",IF(' Matrice Tarifaire NON AL'!BJ55="","0",IF(' Matrice Tarifaire NON AL'!BJ55="","",' Matrice Tarifaire NON AL'!BJ55)))</f>
        <v/>
      </c>
      <c r="AT52" t="str">
        <f>+IF(C52="","",IF(' Matrice Tarifaire NON AL'!BK55="","",' Matrice Tarifaire NON AL'!$BK$6))</f>
        <v/>
      </c>
      <c r="AU52" t="str">
        <f>+IF(C52="","",IF(' Matrice Tarifaire NON AL'!BK55="","",TEXT(' Matrice Tarifaire NON AL'!BK55,"0,0000")))</f>
        <v/>
      </c>
      <c r="AV52" t="str">
        <f>+IF(C52="","",IF(' Matrice Tarifaire NON AL'!BL55="","",' Matrice Tarifaire NON AL'!$BL$6))</f>
        <v/>
      </c>
      <c r="AW52" t="str">
        <f>+IF(C52="","",IF(' Matrice Tarifaire NON AL'!BL55="","",TEXT(' Matrice Tarifaire NON AL'!BL55,"0,0000")))</f>
        <v/>
      </c>
      <c r="AX52" t="str">
        <f>+IF(C52="","",IF(' Matrice Tarifaire NON AL'!BM55="","",' Matrice Tarifaire NON AL'!$BM$6))</f>
        <v/>
      </c>
      <c r="AY52" t="str">
        <f>+IF(C52="","",IF(' Matrice Tarifaire NON AL'!BM55="","",TEXT(' Matrice Tarifaire NON AL'!BM55,"0,0000")))</f>
        <v/>
      </c>
      <c r="AZ52" t="str">
        <f>+IF(C52="","",IF(' Matrice Tarifaire NON AL'!BN55="","","Taxe DEEE"))</f>
        <v/>
      </c>
      <c r="BA52" t="str">
        <f>+IF(C52="","",IF(' Matrice Tarifaire NON AL'!BN55="","",TEXT(' Matrice Tarifaire NON AL'!BN55,"0,0000")))</f>
        <v/>
      </c>
      <c r="BD52" t="str">
        <f>+IF($C52="","",IF(' Matrice Tarifaire NON AL'!BR55="","",TEXT(' Matrice Tarifaire NON AL'!BR55,"0,000")))</f>
        <v/>
      </c>
      <c r="BE52" t="str">
        <f>+IF($C52="","",IF(' Matrice Tarifaire NON AL'!BS55="","",VALUE(TEXT(' Matrice Tarifaire NON AL'!BS55,"0,00"))))</f>
        <v/>
      </c>
      <c r="BF52" t="str">
        <f>+IF($C52="","",IF(' Matrice Tarifaire NON AL'!BY55="","",' Matrice Tarifaire NON AL'!BY55))</f>
        <v/>
      </c>
      <c r="BG52" t="str">
        <f>+IF(C52="","",IF(' Matrice Tarifaire NON AL'!AK55="Composant de Box","999",IF(' Matrice Tarifaire NON AL'!AP55&lt;&gt;"",' Matrice Tarifaire NON AL'!AP55,IF(' Matrice Tarifaire NON AL'!AO55&lt;&gt;"",' Matrice Tarifaire NON AL'!AO55,' Matrice Tarifaire NON AL'!AN55))))</f>
        <v/>
      </c>
    </row>
    <row r="53" spans="1:59" x14ac:dyDescent="0.25">
      <c r="A53" t="str">
        <f>+IF($C53="","",IF(' Matrice Tarifaire NON AL'!N56="","",IF(' Matrice Tarifaire NON AL'!N56=0,"GTIN A 0 - Ne doit pas être mis dans PRE REF",TEXT(' Matrice Tarifaire NON AL'!N56,"00000000000000"))))</f>
        <v/>
      </c>
      <c r="B53" t="str">
        <f>+IF(C53="","",IF(L53=172,4,VLOOKUP(' Matrice Tarifaire NON AL'!AK56,Feuil3!$A$4:$B$14,2,0)))</f>
        <v/>
      </c>
      <c r="C53" t="str">
        <f>+IF(' Matrice Tarifaire NON AL'!O56="","",SUBSTITUTE(' Matrice Tarifaire NON AL'!O56,"CHAR (10)"," "))</f>
        <v/>
      </c>
      <c r="D53" t="str">
        <f>+IF($C53="","",SUBSTITUTE(' Matrice Tarifaire NON AL'!P56,"CHAR (13)"," "))</f>
        <v/>
      </c>
      <c r="E53" t="str">
        <f t="shared" si="1"/>
        <v/>
      </c>
      <c r="F53" t="str">
        <f>+IF($C53="","",IF(' Matrice Tarifaire NON AL'!AX56="","Non",' Matrice Tarifaire NON AL'!AX56))</f>
        <v/>
      </c>
      <c r="G53" t="str">
        <f>+IF($C53="","",IF(' Matrice Tarifaire NON AL'!Q56="DOMEDIA","MDD",IF(' Matrice Tarifaire NON AL'!Q56="APTA","MDD",IF(' Matrice Tarifaire NON AL'!Q56="TOP BUDGET","Premier Prix","MN"))))</f>
        <v/>
      </c>
      <c r="H53" t="str">
        <f>+IF($C53="","",' Matrice Tarifaire NON AL'!Q56)</f>
        <v/>
      </c>
      <c r="K53" t="str">
        <f>+IF($C53="","",' Matrice Tarifaire NON AL'!X56)</f>
        <v/>
      </c>
      <c r="L53" t="str">
        <f>+IF($C53="","",' Matrice Tarifaire NON AL'!X56)</f>
        <v/>
      </c>
      <c r="M53" t="str">
        <f>+IF($C53="","",' Matrice Tarifaire NON AL'!Y56)</f>
        <v/>
      </c>
      <c r="N53" t="str">
        <f>+IF($C53="","",' Matrice Tarifaire NON AL'!Z56)</f>
        <v/>
      </c>
      <c r="P53" t="str">
        <f>+IF(C53="","",IF(' Matrice Tarifaire NON AL'!X56&lt;&gt;168,"Non",""))</f>
        <v/>
      </c>
      <c r="Q53" t="str">
        <f>+IF($C53="","",' Matrice Tarifaire NON AL'!T56)</f>
        <v/>
      </c>
      <c r="R53" t="str">
        <f>+IF($C53="","",IF(' Matrice Tarifaire NON AL'!R56="","",' Matrice Tarifaire NON AL'!R56))</f>
        <v/>
      </c>
      <c r="S53" t="str">
        <f>+IF($C53="","",LEFT(' Matrice Tarifaire NON AL'!W56,1))</f>
        <v/>
      </c>
      <c r="T53" t="str">
        <f>+IF($C53="","",LEFT(' Matrice Tarifaire NON AL'!AY56,3))</f>
        <v/>
      </c>
      <c r="U53" t="str">
        <f t="shared" si="2"/>
        <v/>
      </c>
      <c r="V53" t="str">
        <f>+IF(C53="","",IF(VLOOKUP(' Matrice Tarifaire NON AL'!AK56,Feuil3!A:F,6,0)="Box",IF(' Matrice Tarifaire NON AL'!AL56="Mono-Référence","Homogène",IF(' Matrice Tarifaire NON AL'!AL56="Multi-Références","Panaché","")),IF(' Matrice Tarifaire NON AL'!AK56="A la Pièce","Composant sans Colisage",IF(' Matrice Tarifaire NON AL'!AK56="Composant de Box","Composant sans Colisage","Homogène"))))</f>
        <v/>
      </c>
      <c r="W53" t="str">
        <f>+IF($V53="","",VLOOKUP(' Matrice Tarifaire NON AL'!AK56,Feuil3!$A$4:$E$14,5,0))</f>
        <v/>
      </c>
      <c r="Y53" t="str">
        <f>+IF($V53="","",IF(VLOOKUP(' Matrice Tarifaire NON AL'!$AK56,Feuil3!$A$4:$D$14,4,0)="Palette",' Matrice Tarifaire NON AL'!AN56,""))</f>
        <v/>
      </c>
      <c r="AA53" t="str">
        <f>+IF($V53="","",IF(VLOOKUP(' Matrice Tarifaire NON AL'!$AK56,Feuil3!$A$4:$D$14,4,0)="Colis",' Matrice Tarifaire NON AL'!AN56,""))</f>
        <v/>
      </c>
      <c r="AC53" t="str">
        <f>+IF(V53="","",IF(VLOOKUP(' Matrice Tarifaire NON AL'!AK56,Feuil3!$A$4:$D$14,4,0)="Colis",IF(' Matrice Tarifaire NON AL'!AO56&gt;0,' Matrice Tarifaire NON AL'!AO56,""),""))</f>
        <v/>
      </c>
      <c r="AD53" t="str">
        <f t="shared" si="3"/>
        <v/>
      </c>
      <c r="AE53" t="str">
        <f>+IF(C53="","",' Matrice Tarifaire NON AL'!C56)</f>
        <v/>
      </c>
      <c r="AF53" t="str">
        <f>+IF(C53="","",' Matrice Tarifaire NON AL'!AQ56)</f>
        <v/>
      </c>
      <c r="AH53" t="str">
        <f>+IF(E53="","",' Matrice Tarifaire NON AL'!$U56)</f>
        <v/>
      </c>
      <c r="AI53" t="str">
        <f>+IF(F53="","",IF(' Matrice Tarifaire NON AL'!$V56="","",' Matrice Tarifaire NON AL'!$V56))</f>
        <v/>
      </c>
      <c r="AJ53" t="str">
        <f>+IF($C53="","",IF(' Matrice Tarifaire NON AL'!AZ56="","",' Matrice Tarifaire NON AL'!AZ56))</f>
        <v/>
      </c>
      <c r="AK53" t="str">
        <f>+IF($C53="","",IF(' Matrice Tarifaire NON AL'!BA56="","",' Matrice Tarifaire NON AL'!BA56))</f>
        <v/>
      </c>
      <c r="AL53" t="str">
        <f>+IF($C53="","",IF(' Matrice Tarifaire NON AL'!BB56="","",TEXT(' Matrice Tarifaire NON AL'!BB56,"0,0000")))</f>
        <v/>
      </c>
      <c r="AO53" t="str">
        <f>+IF($C53="","",IF(' Matrice Tarifaire NON AL'!BF56="","",TEXT(' Matrice Tarifaire NON AL'!BF56,"0,0000")))</f>
        <v/>
      </c>
      <c r="AP53" t="str">
        <f>+IF($C53="","",IF(' Matrice Tarifaire NON AL'!BG56="","",TEXT(' Matrice Tarifaire NON AL'!BG56,"0,0000")))</f>
        <v/>
      </c>
      <c r="AQ53" t="str">
        <f>+IF($C53="","",IF(' Matrice Tarifaire NON AL'!BH56="","",TEXT(' Matrice Tarifaire NON AL'!BH56,"0,0000")))</f>
        <v/>
      </c>
      <c r="AR53" t="str">
        <f>+IF($C53="","",IF(' Matrice Tarifaire NON AL'!BI56="","",TEXT(' Matrice Tarifaire NON AL'!BI56,"0,0000")))</f>
        <v/>
      </c>
      <c r="AS53" t="str">
        <f>+IF(C53="","",IF(' Matrice Tarifaire NON AL'!BJ56="","0",IF(' Matrice Tarifaire NON AL'!BJ56="","",' Matrice Tarifaire NON AL'!BJ56)))</f>
        <v/>
      </c>
      <c r="AT53" t="str">
        <f>+IF(C53="","",IF(' Matrice Tarifaire NON AL'!BK56="","",' Matrice Tarifaire NON AL'!$BK$6))</f>
        <v/>
      </c>
      <c r="AU53" t="str">
        <f>+IF(C53="","",IF(' Matrice Tarifaire NON AL'!BK56="","",TEXT(' Matrice Tarifaire NON AL'!BK56,"0,0000")))</f>
        <v/>
      </c>
      <c r="AV53" t="str">
        <f>+IF(C53="","",IF(' Matrice Tarifaire NON AL'!BL56="","",' Matrice Tarifaire NON AL'!$BL$6))</f>
        <v/>
      </c>
      <c r="AW53" t="str">
        <f>+IF(C53="","",IF(' Matrice Tarifaire NON AL'!BL56="","",TEXT(' Matrice Tarifaire NON AL'!BL56,"0,0000")))</f>
        <v/>
      </c>
      <c r="AX53" t="str">
        <f>+IF(C53="","",IF(' Matrice Tarifaire NON AL'!BM56="","",' Matrice Tarifaire NON AL'!$BM$6))</f>
        <v/>
      </c>
      <c r="AY53" t="str">
        <f>+IF(C53="","",IF(' Matrice Tarifaire NON AL'!BM56="","",TEXT(' Matrice Tarifaire NON AL'!BM56,"0,0000")))</f>
        <v/>
      </c>
      <c r="AZ53" t="str">
        <f>+IF(C53="","",IF(' Matrice Tarifaire NON AL'!BN56="","","Taxe DEEE"))</f>
        <v/>
      </c>
      <c r="BA53" t="str">
        <f>+IF(C53="","",IF(' Matrice Tarifaire NON AL'!BN56="","",TEXT(' Matrice Tarifaire NON AL'!BN56,"0,0000")))</f>
        <v/>
      </c>
      <c r="BD53" t="str">
        <f>+IF($C53="","",IF(' Matrice Tarifaire NON AL'!BR56="","",TEXT(' Matrice Tarifaire NON AL'!BR56,"0,000")))</f>
        <v/>
      </c>
      <c r="BE53" t="str">
        <f>+IF($C53="","",IF(' Matrice Tarifaire NON AL'!BS56="","",VALUE(TEXT(' Matrice Tarifaire NON AL'!BS56,"0,00"))))</f>
        <v/>
      </c>
      <c r="BF53" t="str">
        <f>+IF($C53="","",IF(' Matrice Tarifaire NON AL'!BY56="","",' Matrice Tarifaire NON AL'!BY56))</f>
        <v/>
      </c>
      <c r="BG53" t="str">
        <f>+IF(C53="","",IF(' Matrice Tarifaire NON AL'!AK56="Composant de Box","999",IF(' Matrice Tarifaire NON AL'!AP56&lt;&gt;"",' Matrice Tarifaire NON AL'!AP56,IF(' Matrice Tarifaire NON AL'!AO56&lt;&gt;"",' Matrice Tarifaire NON AL'!AO56,' Matrice Tarifaire NON AL'!AN56))))</f>
        <v/>
      </c>
    </row>
    <row r="54" spans="1:59" x14ac:dyDescent="0.25">
      <c r="A54" t="str">
        <f>+IF($C54="","",IF(' Matrice Tarifaire NON AL'!N57="","",IF(' Matrice Tarifaire NON AL'!N57=0,"GTIN A 0 - Ne doit pas être mis dans PRE REF",TEXT(' Matrice Tarifaire NON AL'!N57,"00000000000000"))))</f>
        <v/>
      </c>
      <c r="B54" t="str">
        <f>+IF(C54="","",IF(L54=172,4,VLOOKUP(' Matrice Tarifaire NON AL'!AK57,Feuil3!$A$4:$B$14,2,0)))</f>
        <v/>
      </c>
      <c r="C54" t="str">
        <f>+IF(' Matrice Tarifaire NON AL'!O57="","",SUBSTITUTE(' Matrice Tarifaire NON AL'!O57,"CHAR (10)"," "))</f>
        <v/>
      </c>
      <c r="D54" t="str">
        <f>+IF($C54="","",SUBSTITUTE(' Matrice Tarifaire NON AL'!P57,"CHAR (13)"," "))</f>
        <v/>
      </c>
      <c r="E54" t="str">
        <f t="shared" si="1"/>
        <v/>
      </c>
      <c r="F54" t="str">
        <f>+IF($C54="","",IF(' Matrice Tarifaire NON AL'!AX57="","Non",' Matrice Tarifaire NON AL'!AX57))</f>
        <v/>
      </c>
      <c r="G54" t="str">
        <f>+IF($C54="","",IF(' Matrice Tarifaire NON AL'!Q57="DOMEDIA","MDD",IF(' Matrice Tarifaire NON AL'!Q57="APTA","MDD",IF(' Matrice Tarifaire NON AL'!Q57="TOP BUDGET","Premier Prix","MN"))))</f>
        <v/>
      </c>
      <c r="H54" t="str">
        <f>+IF($C54="","",' Matrice Tarifaire NON AL'!Q57)</f>
        <v/>
      </c>
      <c r="K54" t="str">
        <f>+IF($C54="","",' Matrice Tarifaire NON AL'!X57)</f>
        <v/>
      </c>
      <c r="L54" t="str">
        <f>+IF($C54="","",' Matrice Tarifaire NON AL'!X57)</f>
        <v/>
      </c>
      <c r="M54" t="str">
        <f>+IF($C54="","",' Matrice Tarifaire NON AL'!Y57)</f>
        <v/>
      </c>
      <c r="N54" t="str">
        <f>+IF($C54="","",' Matrice Tarifaire NON AL'!Z57)</f>
        <v/>
      </c>
      <c r="P54" t="str">
        <f>+IF(C54="","",IF(' Matrice Tarifaire NON AL'!X57&lt;&gt;168,"Non",""))</f>
        <v/>
      </c>
      <c r="Q54" t="str">
        <f>+IF($C54="","",' Matrice Tarifaire NON AL'!T57)</f>
        <v/>
      </c>
      <c r="R54" t="str">
        <f>+IF($C54="","",IF(' Matrice Tarifaire NON AL'!R57="","",' Matrice Tarifaire NON AL'!R57))</f>
        <v/>
      </c>
      <c r="S54" t="str">
        <f>+IF($C54="","",LEFT(' Matrice Tarifaire NON AL'!W57,1))</f>
        <v/>
      </c>
      <c r="T54" t="str">
        <f>+IF($C54="","",LEFT(' Matrice Tarifaire NON AL'!AY57,3))</f>
        <v/>
      </c>
      <c r="U54" t="str">
        <f t="shared" si="2"/>
        <v/>
      </c>
      <c r="V54" t="str">
        <f>+IF(C54="","",IF(VLOOKUP(' Matrice Tarifaire NON AL'!AK57,Feuil3!A:F,6,0)="Box",IF(' Matrice Tarifaire NON AL'!AL57="Mono-Référence","Homogène",IF(' Matrice Tarifaire NON AL'!AL57="Multi-Références","Panaché","")),IF(' Matrice Tarifaire NON AL'!AK57="A la Pièce","Composant sans Colisage",IF(' Matrice Tarifaire NON AL'!AK57="Composant de Box","Composant sans Colisage","Homogène"))))</f>
        <v/>
      </c>
      <c r="W54" t="str">
        <f>+IF($V54="","",VLOOKUP(' Matrice Tarifaire NON AL'!AK57,Feuil3!$A$4:$E$14,5,0))</f>
        <v/>
      </c>
      <c r="Y54" t="str">
        <f>+IF($V54="","",IF(VLOOKUP(' Matrice Tarifaire NON AL'!$AK57,Feuil3!$A$4:$D$14,4,0)="Palette",' Matrice Tarifaire NON AL'!AN57,""))</f>
        <v/>
      </c>
      <c r="AA54" t="str">
        <f>+IF($V54="","",IF(VLOOKUP(' Matrice Tarifaire NON AL'!$AK57,Feuil3!$A$4:$D$14,4,0)="Colis",' Matrice Tarifaire NON AL'!AN57,""))</f>
        <v/>
      </c>
      <c r="AC54" t="str">
        <f>+IF(V54="","",IF(VLOOKUP(' Matrice Tarifaire NON AL'!AK57,Feuil3!$A$4:$D$14,4,0)="Colis",IF(' Matrice Tarifaire NON AL'!AO57&gt;0,' Matrice Tarifaire NON AL'!AO57,""),""))</f>
        <v/>
      </c>
      <c r="AD54" t="str">
        <f t="shared" si="3"/>
        <v/>
      </c>
      <c r="AE54" t="str">
        <f>+IF(C54="","",' Matrice Tarifaire NON AL'!C57)</f>
        <v/>
      </c>
      <c r="AF54" t="str">
        <f>+IF(C54="","",' Matrice Tarifaire NON AL'!AQ57)</f>
        <v/>
      </c>
      <c r="AH54" t="str">
        <f>+IF(E54="","",' Matrice Tarifaire NON AL'!$U57)</f>
        <v/>
      </c>
      <c r="AI54" t="str">
        <f>+IF(F54="","",IF(' Matrice Tarifaire NON AL'!$V57="","",' Matrice Tarifaire NON AL'!$V57))</f>
        <v/>
      </c>
      <c r="AJ54" t="str">
        <f>+IF($C54="","",IF(' Matrice Tarifaire NON AL'!AZ57="","",' Matrice Tarifaire NON AL'!AZ57))</f>
        <v/>
      </c>
      <c r="AK54" t="str">
        <f>+IF($C54="","",IF(' Matrice Tarifaire NON AL'!BA57="","",' Matrice Tarifaire NON AL'!BA57))</f>
        <v/>
      </c>
      <c r="AL54" t="str">
        <f>+IF($C54="","",IF(' Matrice Tarifaire NON AL'!BB57="","",TEXT(' Matrice Tarifaire NON AL'!BB57,"0,0000")))</f>
        <v/>
      </c>
      <c r="AO54" t="str">
        <f>+IF($C54="","",IF(' Matrice Tarifaire NON AL'!BF57="","",TEXT(' Matrice Tarifaire NON AL'!BF57,"0,0000")))</f>
        <v/>
      </c>
      <c r="AP54" t="str">
        <f>+IF($C54="","",IF(' Matrice Tarifaire NON AL'!BG57="","",TEXT(' Matrice Tarifaire NON AL'!BG57,"0,0000")))</f>
        <v/>
      </c>
      <c r="AQ54" t="str">
        <f>+IF($C54="","",IF(' Matrice Tarifaire NON AL'!BH57="","",TEXT(' Matrice Tarifaire NON AL'!BH57,"0,0000")))</f>
        <v/>
      </c>
      <c r="AR54" t="str">
        <f>+IF($C54="","",IF(' Matrice Tarifaire NON AL'!BI57="","",TEXT(' Matrice Tarifaire NON AL'!BI57,"0,0000")))</f>
        <v/>
      </c>
      <c r="AS54" t="str">
        <f>+IF(C54="","",IF(' Matrice Tarifaire NON AL'!BJ57="","0",IF(' Matrice Tarifaire NON AL'!BJ57="","",' Matrice Tarifaire NON AL'!BJ57)))</f>
        <v/>
      </c>
      <c r="AT54" t="str">
        <f>+IF(C54="","",IF(' Matrice Tarifaire NON AL'!BK57="","",' Matrice Tarifaire NON AL'!$BK$6))</f>
        <v/>
      </c>
      <c r="AU54" t="str">
        <f>+IF(C54="","",IF(' Matrice Tarifaire NON AL'!BK57="","",TEXT(' Matrice Tarifaire NON AL'!BK57,"0,0000")))</f>
        <v/>
      </c>
      <c r="AV54" t="str">
        <f>+IF(C54="","",IF(' Matrice Tarifaire NON AL'!BL57="","",' Matrice Tarifaire NON AL'!$BL$6))</f>
        <v/>
      </c>
      <c r="AW54" t="str">
        <f>+IF(C54="","",IF(' Matrice Tarifaire NON AL'!BL57="","",TEXT(' Matrice Tarifaire NON AL'!BL57,"0,0000")))</f>
        <v/>
      </c>
      <c r="AX54" t="str">
        <f>+IF(C54="","",IF(' Matrice Tarifaire NON AL'!BM57="","",' Matrice Tarifaire NON AL'!$BM$6))</f>
        <v/>
      </c>
      <c r="AY54" t="str">
        <f>+IF(C54="","",IF(' Matrice Tarifaire NON AL'!BM57="","",TEXT(' Matrice Tarifaire NON AL'!BM57,"0,0000")))</f>
        <v/>
      </c>
      <c r="AZ54" t="str">
        <f>+IF(C54="","",IF(' Matrice Tarifaire NON AL'!BN57="","","Taxe DEEE"))</f>
        <v/>
      </c>
      <c r="BA54" t="str">
        <f>+IF(C54="","",IF(' Matrice Tarifaire NON AL'!BN57="","",TEXT(' Matrice Tarifaire NON AL'!BN57,"0,0000")))</f>
        <v/>
      </c>
      <c r="BD54" t="str">
        <f>+IF($C54="","",IF(' Matrice Tarifaire NON AL'!BR57="","",TEXT(' Matrice Tarifaire NON AL'!BR57,"0,000")))</f>
        <v/>
      </c>
      <c r="BE54" t="str">
        <f>+IF($C54="","",IF(' Matrice Tarifaire NON AL'!BS57="","",VALUE(TEXT(' Matrice Tarifaire NON AL'!BS57,"0,00"))))</f>
        <v/>
      </c>
      <c r="BF54" t="str">
        <f>+IF($C54="","",IF(' Matrice Tarifaire NON AL'!BY57="","",' Matrice Tarifaire NON AL'!BY57))</f>
        <v/>
      </c>
      <c r="BG54" t="str">
        <f>+IF(C54="","",IF(' Matrice Tarifaire NON AL'!AK57="Composant de Box","999",IF(' Matrice Tarifaire NON AL'!AP57&lt;&gt;"",' Matrice Tarifaire NON AL'!AP57,IF(' Matrice Tarifaire NON AL'!AO57&lt;&gt;"",' Matrice Tarifaire NON AL'!AO57,' Matrice Tarifaire NON AL'!AN57))))</f>
        <v/>
      </c>
    </row>
    <row r="55" spans="1:59" x14ac:dyDescent="0.25">
      <c r="A55" t="str">
        <f>+IF($C55="","",IF(' Matrice Tarifaire NON AL'!N58="","",IF(' Matrice Tarifaire NON AL'!N58=0,"GTIN A 0 - Ne doit pas être mis dans PRE REF",TEXT(' Matrice Tarifaire NON AL'!N58,"00000000000000"))))</f>
        <v/>
      </c>
      <c r="B55" t="str">
        <f>+IF(C55="","",IF(L55=172,4,VLOOKUP(' Matrice Tarifaire NON AL'!AK58,Feuil3!$A$4:$B$14,2,0)))</f>
        <v/>
      </c>
      <c r="C55" t="str">
        <f>+IF(' Matrice Tarifaire NON AL'!O58="","",SUBSTITUTE(' Matrice Tarifaire NON AL'!O58,"CHAR (10)"," "))</f>
        <v/>
      </c>
      <c r="D55" t="str">
        <f>+IF($C55="","",SUBSTITUTE(' Matrice Tarifaire NON AL'!P58,"CHAR (13)"," "))</f>
        <v/>
      </c>
      <c r="E55" t="str">
        <f t="shared" si="1"/>
        <v/>
      </c>
      <c r="F55" t="str">
        <f>+IF($C55="","",IF(' Matrice Tarifaire NON AL'!AX58="","Non",' Matrice Tarifaire NON AL'!AX58))</f>
        <v/>
      </c>
      <c r="G55" t="str">
        <f>+IF($C55="","",IF(' Matrice Tarifaire NON AL'!Q58="DOMEDIA","MDD",IF(' Matrice Tarifaire NON AL'!Q58="APTA","MDD",IF(' Matrice Tarifaire NON AL'!Q58="TOP BUDGET","Premier Prix","MN"))))</f>
        <v/>
      </c>
      <c r="H55" t="str">
        <f>+IF($C55="","",' Matrice Tarifaire NON AL'!Q58)</f>
        <v/>
      </c>
      <c r="K55" t="str">
        <f>+IF($C55="","",' Matrice Tarifaire NON AL'!X58)</f>
        <v/>
      </c>
      <c r="L55" t="str">
        <f>+IF($C55="","",' Matrice Tarifaire NON AL'!X58)</f>
        <v/>
      </c>
      <c r="M55" t="str">
        <f>+IF($C55="","",' Matrice Tarifaire NON AL'!Y58)</f>
        <v/>
      </c>
      <c r="N55" t="str">
        <f>+IF($C55="","",' Matrice Tarifaire NON AL'!Z58)</f>
        <v/>
      </c>
      <c r="P55" t="str">
        <f>+IF(C55="","",IF(' Matrice Tarifaire NON AL'!X58&lt;&gt;168,"Non",""))</f>
        <v/>
      </c>
      <c r="Q55" t="str">
        <f>+IF($C55="","",' Matrice Tarifaire NON AL'!T58)</f>
        <v/>
      </c>
      <c r="R55" t="str">
        <f>+IF($C55="","",IF(' Matrice Tarifaire NON AL'!R58="","",' Matrice Tarifaire NON AL'!R58))</f>
        <v/>
      </c>
      <c r="S55" t="str">
        <f>+IF($C55="","",LEFT(' Matrice Tarifaire NON AL'!W58,1))</f>
        <v/>
      </c>
      <c r="T55" t="str">
        <f>+IF($C55="","",LEFT(' Matrice Tarifaire NON AL'!AY58,3))</f>
        <v/>
      </c>
      <c r="U55" t="str">
        <f t="shared" si="2"/>
        <v/>
      </c>
      <c r="V55" t="str">
        <f>+IF(C55="","",IF(VLOOKUP(' Matrice Tarifaire NON AL'!AK58,Feuil3!A:F,6,0)="Box",IF(' Matrice Tarifaire NON AL'!AL58="Mono-Référence","Homogène",IF(' Matrice Tarifaire NON AL'!AL58="Multi-Références","Panaché","")),IF(' Matrice Tarifaire NON AL'!AK58="A la Pièce","Composant sans Colisage",IF(' Matrice Tarifaire NON AL'!AK58="Composant de Box","Composant sans Colisage","Homogène"))))</f>
        <v/>
      </c>
      <c r="W55" t="str">
        <f>+IF($V55="","",VLOOKUP(' Matrice Tarifaire NON AL'!AK58,Feuil3!$A$4:$E$14,5,0))</f>
        <v/>
      </c>
      <c r="Y55" t="str">
        <f>+IF($V55="","",IF(VLOOKUP(' Matrice Tarifaire NON AL'!$AK58,Feuil3!$A$4:$D$14,4,0)="Palette",' Matrice Tarifaire NON AL'!AN58,""))</f>
        <v/>
      </c>
      <c r="AA55" t="str">
        <f>+IF($V55="","",IF(VLOOKUP(' Matrice Tarifaire NON AL'!$AK58,Feuil3!$A$4:$D$14,4,0)="Colis",' Matrice Tarifaire NON AL'!AN58,""))</f>
        <v/>
      </c>
      <c r="AC55" t="str">
        <f>+IF(V55="","",IF(VLOOKUP(' Matrice Tarifaire NON AL'!AK58,Feuil3!$A$4:$D$14,4,0)="Colis",IF(' Matrice Tarifaire NON AL'!AO58&gt;0,' Matrice Tarifaire NON AL'!AO58,""),""))</f>
        <v/>
      </c>
      <c r="AD55" t="str">
        <f t="shared" si="3"/>
        <v/>
      </c>
      <c r="AE55" t="str">
        <f>+IF(C55="","",' Matrice Tarifaire NON AL'!C58)</f>
        <v/>
      </c>
      <c r="AF55" t="str">
        <f>+IF(C55="","",' Matrice Tarifaire NON AL'!AQ58)</f>
        <v/>
      </c>
      <c r="AH55" t="str">
        <f>+IF(E55="","",' Matrice Tarifaire NON AL'!$U58)</f>
        <v/>
      </c>
      <c r="AI55" t="str">
        <f>+IF(F55="","",IF(' Matrice Tarifaire NON AL'!$V58="","",' Matrice Tarifaire NON AL'!$V58))</f>
        <v/>
      </c>
      <c r="AJ55" t="str">
        <f>+IF($C55="","",IF(' Matrice Tarifaire NON AL'!AZ58="","",' Matrice Tarifaire NON AL'!AZ58))</f>
        <v/>
      </c>
      <c r="AK55" t="str">
        <f>+IF($C55="","",IF(' Matrice Tarifaire NON AL'!BA58="","",' Matrice Tarifaire NON AL'!BA58))</f>
        <v/>
      </c>
      <c r="AL55" t="str">
        <f>+IF($C55="","",IF(' Matrice Tarifaire NON AL'!BB58="","",TEXT(' Matrice Tarifaire NON AL'!BB58,"0,0000")))</f>
        <v/>
      </c>
      <c r="AO55" t="str">
        <f>+IF($C55="","",IF(' Matrice Tarifaire NON AL'!BF58="","",TEXT(' Matrice Tarifaire NON AL'!BF58,"0,0000")))</f>
        <v/>
      </c>
      <c r="AP55" t="str">
        <f>+IF($C55="","",IF(' Matrice Tarifaire NON AL'!BG58="","",TEXT(' Matrice Tarifaire NON AL'!BG58,"0,0000")))</f>
        <v/>
      </c>
      <c r="AQ55" t="str">
        <f>+IF($C55="","",IF(' Matrice Tarifaire NON AL'!BH58="","",TEXT(' Matrice Tarifaire NON AL'!BH58,"0,0000")))</f>
        <v/>
      </c>
      <c r="AR55" t="str">
        <f>+IF($C55="","",IF(' Matrice Tarifaire NON AL'!BI58="","",TEXT(' Matrice Tarifaire NON AL'!BI58,"0,0000")))</f>
        <v/>
      </c>
      <c r="AS55" t="str">
        <f>+IF(C55="","",IF(' Matrice Tarifaire NON AL'!BJ58="","0",IF(' Matrice Tarifaire NON AL'!BJ58="","",' Matrice Tarifaire NON AL'!BJ58)))</f>
        <v/>
      </c>
      <c r="AT55" t="str">
        <f>+IF(C55="","",IF(' Matrice Tarifaire NON AL'!BK58="","",' Matrice Tarifaire NON AL'!$BK$6))</f>
        <v/>
      </c>
      <c r="AU55" t="str">
        <f>+IF(C55="","",IF(' Matrice Tarifaire NON AL'!BK58="","",TEXT(' Matrice Tarifaire NON AL'!BK58,"0,0000")))</f>
        <v/>
      </c>
      <c r="AV55" t="str">
        <f>+IF(C55="","",IF(' Matrice Tarifaire NON AL'!BL58="","",' Matrice Tarifaire NON AL'!$BL$6))</f>
        <v/>
      </c>
      <c r="AW55" t="str">
        <f>+IF(C55="","",IF(' Matrice Tarifaire NON AL'!BL58="","",TEXT(' Matrice Tarifaire NON AL'!BL58,"0,0000")))</f>
        <v/>
      </c>
      <c r="AX55" t="str">
        <f>+IF(C55="","",IF(' Matrice Tarifaire NON AL'!BM58="","",' Matrice Tarifaire NON AL'!$BM$6))</f>
        <v/>
      </c>
      <c r="AY55" t="str">
        <f>+IF(C55="","",IF(' Matrice Tarifaire NON AL'!BM58="","",TEXT(' Matrice Tarifaire NON AL'!BM58,"0,0000")))</f>
        <v/>
      </c>
      <c r="AZ55" t="str">
        <f>+IF(C55="","",IF(' Matrice Tarifaire NON AL'!BN58="","","Taxe DEEE"))</f>
        <v/>
      </c>
      <c r="BA55" t="str">
        <f>+IF(C55="","",IF(' Matrice Tarifaire NON AL'!BN58="","",TEXT(' Matrice Tarifaire NON AL'!BN58,"0,0000")))</f>
        <v/>
      </c>
      <c r="BD55" t="str">
        <f>+IF($C55="","",IF(' Matrice Tarifaire NON AL'!BR58="","",TEXT(' Matrice Tarifaire NON AL'!BR58,"0,000")))</f>
        <v/>
      </c>
      <c r="BE55" t="str">
        <f>+IF($C55="","",IF(' Matrice Tarifaire NON AL'!BS58="","",VALUE(TEXT(' Matrice Tarifaire NON AL'!BS58,"0,00"))))</f>
        <v/>
      </c>
      <c r="BF55" t="str">
        <f>+IF($C55="","",IF(' Matrice Tarifaire NON AL'!BY58="","",' Matrice Tarifaire NON AL'!BY58))</f>
        <v/>
      </c>
      <c r="BG55" t="str">
        <f>+IF(C55="","",IF(' Matrice Tarifaire NON AL'!AK58="Composant de Box","999",IF(' Matrice Tarifaire NON AL'!AP58&lt;&gt;"",' Matrice Tarifaire NON AL'!AP58,IF(' Matrice Tarifaire NON AL'!AO58&lt;&gt;"",' Matrice Tarifaire NON AL'!AO58,' Matrice Tarifaire NON AL'!AN58))))</f>
        <v/>
      </c>
    </row>
    <row r="56" spans="1:59" x14ac:dyDescent="0.25">
      <c r="A56" t="str">
        <f>+IF($C56="","",IF(' Matrice Tarifaire NON AL'!N59="","",IF(' Matrice Tarifaire NON AL'!N59=0,"GTIN A 0 - Ne doit pas être mis dans PRE REF",TEXT(' Matrice Tarifaire NON AL'!N59,"00000000000000"))))</f>
        <v/>
      </c>
      <c r="B56" t="str">
        <f>+IF(C56="","",IF(L56=172,4,VLOOKUP(' Matrice Tarifaire NON AL'!AK59,Feuil3!$A$4:$B$14,2,0)))</f>
        <v/>
      </c>
      <c r="C56" t="str">
        <f>+IF(' Matrice Tarifaire NON AL'!O59="","",SUBSTITUTE(' Matrice Tarifaire NON AL'!O59,"CHAR (10)"," "))</f>
        <v/>
      </c>
      <c r="D56" t="str">
        <f>+IF($C56="","",SUBSTITUTE(' Matrice Tarifaire NON AL'!P59,"CHAR (13)"," "))</f>
        <v/>
      </c>
      <c r="E56" t="str">
        <f t="shared" si="1"/>
        <v/>
      </c>
      <c r="F56" t="str">
        <f>+IF($C56="","",IF(' Matrice Tarifaire NON AL'!AX59="","Non",' Matrice Tarifaire NON AL'!AX59))</f>
        <v/>
      </c>
      <c r="G56" t="str">
        <f>+IF($C56="","",IF(' Matrice Tarifaire NON AL'!Q59="DOMEDIA","MDD",IF(' Matrice Tarifaire NON AL'!Q59="APTA","MDD",IF(' Matrice Tarifaire NON AL'!Q59="TOP BUDGET","Premier Prix","MN"))))</f>
        <v/>
      </c>
      <c r="H56" t="str">
        <f>+IF($C56="","",' Matrice Tarifaire NON AL'!Q59)</f>
        <v/>
      </c>
      <c r="K56" t="str">
        <f>+IF($C56="","",' Matrice Tarifaire NON AL'!X59)</f>
        <v/>
      </c>
      <c r="L56" t="str">
        <f>+IF($C56="","",' Matrice Tarifaire NON AL'!X59)</f>
        <v/>
      </c>
      <c r="M56" t="str">
        <f>+IF($C56="","",' Matrice Tarifaire NON AL'!Y59)</f>
        <v/>
      </c>
      <c r="N56" t="str">
        <f>+IF($C56="","",' Matrice Tarifaire NON AL'!Z59)</f>
        <v/>
      </c>
      <c r="P56" t="str">
        <f>+IF(C56="","",IF(' Matrice Tarifaire NON AL'!X59&lt;&gt;168,"Non",""))</f>
        <v/>
      </c>
      <c r="Q56" t="str">
        <f>+IF($C56="","",' Matrice Tarifaire NON AL'!T59)</f>
        <v/>
      </c>
      <c r="R56" t="str">
        <f>+IF($C56="","",IF(' Matrice Tarifaire NON AL'!R59="","",' Matrice Tarifaire NON AL'!R59))</f>
        <v/>
      </c>
      <c r="S56" t="str">
        <f>+IF($C56="","",LEFT(' Matrice Tarifaire NON AL'!W59,1))</f>
        <v/>
      </c>
      <c r="T56" t="str">
        <f>+IF($C56="","",LEFT(' Matrice Tarifaire NON AL'!AY59,3))</f>
        <v/>
      </c>
      <c r="U56" t="str">
        <f t="shared" si="2"/>
        <v/>
      </c>
      <c r="V56" t="str">
        <f>+IF(C56="","",IF(VLOOKUP(' Matrice Tarifaire NON AL'!AK59,Feuil3!A:F,6,0)="Box",IF(' Matrice Tarifaire NON AL'!AL59="Mono-Référence","Homogène",IF(' Matrice Tarifaire NON AL'!AL59="Multi-Références","Panaché","")),IF(' Matrice Tarifaire NON AL'!AK59="A la Pièce","Composant sans Colisage",IF(' Matrice Tarifaire NON AL'!AK59="Composant de Box","Composant sans Colisage","Homogène"))))</f>
        <v/>
      </c>
      <c r="W56" t="str">
        <f>+IF($V56="","",VLOOKUP(' Matrice Tarifaire NON AL'!AK59,Feuil3!$A$4:$E$14,5,0))</f>
        <v/>
      </c>
      <c r="Y56" t="str">
        <f>+IF($V56="","",IF(VLOOKUP(' Matrice Tarifaire NON AL'!$AK59,Feuil3!$A$4:$D$14,4,0)="Palette",' Matrice Tarifaire NON AL'!AN59,""))</f>
        <v/>
      </c>
      <c r="AA56" t="str">
        <f>+IF($V56="","",IF(VLOOKUP(' Matrice Tarifaire NON AL'!$AK59,Feuil3!$A$4:$D$14,4,0)="Colis",' Matrice Tarifaire NON AL'!AN59,""))</f>
        <v/>
      </c>
      <c r="AC56" t="str">
        <f>+IF(V56="","",IF(VLOOKUP(' Matrice Tarifaire NON AL'!AK59,Feuil3!$A$4:$D$14,4,0)="Colis",IF(' Matrice Tarifaire NON AL'!AO59&gt;0,' Matrice Tarifaire NON AL'!AO59,""),""))</f>
        <v/>
      </c>
      <c r="AD56" t="str">
        <f t="shared" si="3"/>
        <v/>
      </c>
      <c r="AE56" t="str">
        <f>+IF(C56="","",' Matrice Tarifaire NON AL'!C59)</f>
        <v/>
      </c>
      <c r="AF56" t="str">
        <f>+IF(C56="","",' Matrice Tarifaire NON AL'!AQ59)</f>
        <v/>
      </c>
      <c r="AH56" t="str">
        <f>+IF(E56="","",' Matrice Tarifaire NON AL'!$U59)</f>
        <v/>
      </c>
      <c r="AI56" t="str">
        <f>+IF(F56="","",IF(' Matrice Tarifaire NON AL'!$V59="","",' Matrice Tarifaire NON AL'!$V59))</f>
        <v/>
      </c>
      <c r="AJ56" t="str">
        <f>+IF($C56="","",IF(' Matrice Tarifaire NON AL'!AZ59="","",' Matrice Tarifaire NON AL'!AZ59))</f>
        <v/>
      </c>
      <c r="AK56" t="str">
        <f>+IF($C56="","",IF(' Matrice Tarifaire NON AL'!BA59="","",' Matrice Tarifaire NON AL'!BA59))</f>
        <v/>
      </c>
      <c r="AL56" t="str">
        <f>+IF($C56="","",IF(' Matrice Tarifaire NON AL'!BB59="","",TEXT(' Matrice Tarifaire NON AL'!BB59,"0,0000")))</f>
        <v/>
      </c>
      <c r="AO56" t="str">
        <f>+IF($C56="","",IF(' Matrice Tarifaire NON AL'!BF59="","",TEXT(' Matrice Tarifaire NON AL'!BF59,"0,0000")))</f>
        <v/>
      </c>
      <c r="AP56" t="str">
        <f>+IF($C56="","",IF(' Matrice Tarifaire NON AL'!BG59="","",TEXT(' Matrice Tarifaire NON AL'!BG59,"0,0000")))</f>
        <v/>
      </c>
      <c r="AQ56" t="str">
        <f>+IF($C56="","",IF(' Matrice Tarifaire NON AL'!BH59="","",TEXT(' Matrice Tarifaire NON AL'!BH59,"0,0000")))</f>
        <v/>
      </c>
      <c r="AR56" t="str">
        <f>+IF($C56="","",IF(' Matrice Tarifaire NON AL'!BI59="","",TEXT(' Matrice Tarifaire NON AL'!BI59,"0,0000")))</f>
        <v/>
      </c>
      <c r="AS56" t="str">
        <f>+IF(C56="","",IF(' Matrice Tarifaire NON AL'!BJ59="","0",IF(' Matrice Tarifaire NON AL'!BJ59="","",' Matrice Tarifaire NON AL'!BJ59)))</f>
        <v/>
      </c>
      <c r="AT56" t="str">
        <f>+IF(C56="","",IF(' Matrice Tarifaire NON AL'!BK59="","",' Matrice Tarifaire NON AL'!$BK$6))</f>
        <v/>
      </c>
      <c r="AU56" t="str">
        <f>+IF(C56="","",IF(' Matrice Tarifaire NON AL'!BK59="","",TEXT(' Matrice Tarifaire NON AL'!BK59,"0,0000")))</f>
        <v/>
      </c>
      <c r="AV56" t="str">
        <f>+IF(C56="","",IF(' Matrice Tarifaire NON AL'!BL59="","",' Matrice Tarifaire NON AL'!$BL$6))</f>
        <v/>
      </c>
      <c r="AW56" t="str">
        <f>+IF(C56="","",IF(' Matrice Tarifaire NON AL'!BL59="","",TEXT(' Matrice Tarifaire NON AL'!BL59,"0,0000")))</f>
        <v/>
      </c>
      <c r="AX56" t="str">
        <f>+IF(C56="","",IF(' Matrice Tarifaire NON AL'!BM59="","",' Matrice Tarifaire NON AL'!$BM$6))</f>
        <v/>
      </c>
      <c r="AY56" t="str">
        <f>+IF(C56="","",IF(' Matrice Tarifaire NON AL'!BM59="","",TEXT(' Matrice Tarifaire NON AL'!BM59,"0,0000")))</f>
        <v/>
      </c>
      <c r="AZ56" t="str">
        <f>+IF(C56="","",IF(' Matrice Tarifaire NON AL'!BN59="","","Taxe DEEE"))</f>
        <v/>
      </c>
      <c r="BA56" t="str">
        <f>+IF(C56="","",IF(' Matrice Tarifaire NON AL'!BN59="","",TEXT(' Matrice Tarifaire NON AL'!BN59,"0,0000")))</f>
        <v/>
      </c>
      <c r="BD56" t="str">
        <f>+IF($C56="","",IF(' Matrice Tarifaire NON AL'!BR59="","",TEXT(' Matrice Tarifaire NON AL'!BR59,"0,000")))</f>
        <v/>
      </c>
      <c r="BE56" t="str">
        <f>+IF($C56="","",IF(' Matrice Tarifaire NON AL'!BS59="","",VALUE(TEXT(' Matrice Tarifaire NON AL'!BS59,"0,00"))))</f>
        <v/>
      </c>
      <c r="BF56" t="str">
        <f>+IF($C56="","",IF(' Matrice Tarifaire NON AL'!BY59="","",' Matrice Tarifaire NON AL'!BY59))</f>
        <v/>
      </c>
      <c r="BG56" t="str">
        <f>+IF(C56="","",IF(' Matrice Tarifaire NON AL'!AK59="Composant de Box","999",IF(' Matrice Tarifaire NON AL'!AP59&lt;&gt;"",' Matrice Tarifaire NON AL'!AP59,IF(' Matrice Tarifaire NON AL'!AO59&lt;&gt;"",' Matrice Tarifaire NON AL'!AO59,' Matrice Tarifaire NON AL'!AN59))))</f>
        <v/>
      </c>
    </row>
    <row r="57" spans="1:59" x14ac:dyDescent="0.25">
      <c r="A57" t="str">
        <f>+IF($C57="","",IF(' Matrice Tarifaire NON AL'!N60="","",IF(' Matrice Tarifaire NON AL'!N60=0,"GTIN A 0 - Ne doit pas être mis dans PRE REF",TEXT(' Matrice Tarifaire NON AL'!N60,"00000000000000"))))</f>
        <v/>
      </c>
      <c r="B57" t="str">
        <f>+IF(C57="","",IF(L57=172,4,VLOOKUP(' Matrice Tarifaire NON AL'!AK60,Feuil3!$A$4:$B$14,2,0)))</f>
        <v/>
      </c>
      <c r="C57" t="str">
        <f>+IF(' Matrice Tarifaire NON AL'!O60="","",SUBSTITUTE(' Matrice Tarifaire NON AL'!O60,"CHAR (10)"," "))</f>
        <v/>
      </c>
      <c r="D57" t="str">
        <f>+IF($C57="","",SUBSTITUTE(' Matrice Tarifaire NON AL'!P60,"CHAR (13)"," "))</f>
        <v/>
      </c>
      <c r="E57" t="str">
        <f t="shared" si="1"/>
        <v/>
      </c>
      <c r="F57" t="str">
        <f>+IF($C57="","",IF(' Matrice Tarifaire NON AL'!AX60="","Non",' Matrice Tarifaire NON AL'!AX60))</f>
        <v/>
      </c>
      <c r="G57" t="str">
        <f>+IF($C57="","",IF(' Matrice Tarifaire NON AL'!Q60="DOMEDIA","MDD",IF(' Matrice Tarifaire NON AL'!Q60="APTA","MDD",IF(' Matrice Tarifaire NON AL'!Q60="TOP BUDGET","Premier Prix","MN"))))</f>
        <v/>
      </c>
      <c r="H57" t="str">
        <f>+IF($C57="","",' Matrice Tarifaire NON AL'!Q60)</f>
        <v/>
      </c>
      <c r="K57" t="str">
        <f>+IF($C57="","",' Matrice Tarifaire NON AL'!X60)</f>
        <v/>
      </c>
      <c r="L57" t="str">
        <f>+IF($C57="","",' Matrice Tarifaire NON AL'!X60)</f>
        <v/>
      </c>
      <c r="M57" t="str">
        <f>+IF($C57="","",' Matrice Tarifaire NON AL'!Y60)</f>
        <v/>
      </c>
      <c r="N57" t="str">
        <f>+IF($C57="","",' Matrice Tarifaire NON AL'!Z60)</f>
        <v/>
      </c>
      <c r="P57" t="str">
        <f>+IF(C57="","",IF(' Matrice Tarifaire NON AL'!X60&lt;&gt;168,"Non",""))</f>
        <v/>
      </c>
      <c r="Q57" t="str">
        <f>+IF($C57="","",' Matrice Tarifaire NON AL'!T60)</f>
        <v/>
      </c>
      <c r="R57" t="str">
        <f>+IF($C57="","",IF(' Matrice Tarifaire NON AL'!R60="","",' Matrice Tarifaire NON AL'!R60))</f>
        <v/>
      </c>
      <c r="S57" t="str">
        <f>+IF($C57="","",LEFT(' Matrice Tarifaire NON AL'!W60,1))</f>
        <v/>
      </c>
      <c r="T57" t="str">
        <f>+IF($C57="","",LEFT(' Matrice Tarifaire NON AL'!AY60,3))</f>
        <v/>
      </c>
      <c r="U57" t="str">
        <f t="shared" si="2"/>
        <v/>
      </c>
      <c r="V57" t="str">
        <f>+IF(C57="","",IF(VLOOKUP(' Matrice Tarifaire NON AL'!AK60,Feuil3!A:F,6,0)="Box",IF(' Matrice Tarifaire NON AL'!AL60="Mono-Référence","Homogène",IF(' Matrice Tarifaire NON AL'!AL60="Multi-Références","Panaché","")),IF(' Matrice Tarifaire NON AL'!AK60="A la Pièce","Composant sans Colisage",IF(' Matrice Tarifaire NON AL'!AK60="Composant de Box","Composant sans Colisage","Homogène"))))</f>
        <v/>
      </c>
      <c r="W57" t="str">
        <f>+IF($V57="","",VLOOKUP(' Matrice Tarifaire NON AL'!AK60,Feuil3!$A$4:$E$14,5,0))</f>
        <v/>
      </c>
      <c r="Y57" t="str">
        <f>+IF($V57="","",IF(VLOOKUP(' Matrice Tarifaire NON AL'!$AK60,Feuil3!$A$4:$D$14,4,0)="Palette",' Matrice Tarifaire NON AL'!AN60,""))</f>
        <v/>
      </c>
      <c r="AA57" t="str">
        <f>+IF($V57="","",IF(VLOOKUP(' Matrice Tarifaire NON AL'!$AK60,Feuil3!$A$4:$D$14,4,0)="Colis",' Matrice Tarifaire NON AL'!AN60,""))</f>
        <v/>
      </c>
      <c r="AC57" t="str">
        <f>+IF(V57="","",IF(VLOOKUP(' Matrice Tarifaire NON AL'!AK60,Feuil3!$A$4:$D$14,4,0)="Colis",IF(' Matrice Tarifaire NON AL'!AO60&gt;0,' Matrice Tarifaire NON AL'!AO60,""),""))</f>
        <v/>
      </c>
      <c r="AD57" t="str">
        <f t="shared" si="3"/>
        <v/>
      </c>
      <c r="AE57" t="str">
        <f>+IF(C57="","",' Matrice Tarifaire NON AL'!C60)</f>
        <v/>
      </c>
      <c r="AF57" t="str">
        <f>+IF(C57="","",' Matrice Tarifaire NON AL'!AQ60)</f>
        <v/>
      </c>
      <c r="AH57" t="str">
        <f>+IF(E57="","",' Matrice Tarifaire NON AL'!$U60)</f>
        <v/>
      </c>
      <c r="AI57" t="str">
        <f>+IF(F57="","",IF(' Matrice Tarifaire NON AL'!$V60="","",' Matrice Tarifaire NON AL'!$V60))</f>
        <v/>
      </c>
      <c r="AJ57" t="str">
        <f>+IF($C57="","",IF(' Matrice Tarifaire NON AL'!AZ60="","",' Matrice Tarifaire NON AL'!AZ60))</f>
        <v/>
      </c>
      <c r="AK57" t="str">
        <f>+IF($C57="","",IF(' Matrice Tarifaire NON AL'!BA60="","",' Matrice Tarifaire NON AL'!BA60))</f>
        <v/>
      </c>
      <c r="AL57" t="str">
        <f>+IF($C57="","",IF(' Matrice Tarifaire NON AL'!BB60="","",TEXT(' Matrice Tarifaire NON AL'!BB60,"0,0000")))</f>
        <v/>
      </c>
      <c r="AO57" t="str">
        <f>+IF($C57="","",IF(' Matrice Tarifaire NON AL'!BF60="","",TEXT(' Matrice Tarifaire NON AL'!BF60,"0,0000")))</f>
        <v/>
      </c>
      <c r="AP57" t="str">
        <f>+IF($C57="","",IF(' Matrice Tarifaire NON AL'!BG60="","",TEXT(' Matrice Tarifaire NON AL'!BG60,"0,0000")))</f>
        <v/>
      </c>
      <c r="AQ57" t="str">
        <f>+IF($C57="","",IF(' Matrice Tarifaire NON AL'!BH60="","",TEXT(' Matrice Tarifaire NON AL'!BH60,"0,0000")))</f>
        <v/>
      </c>
      <c r="AR57" t="str">
        <f>+IF($C57="","",IF(' Matrice Tarifaire NON AL'!BI60="","",TEXT(' Matrice Tarifaire NON AL'!BI60,"0,0000")))</f>
        <v/>
      </c>
      <c r="AS57" t="str">
        <f>+IF(C57="","",IF(' Matrice Tarifaire NON AL'!BJ60="","0",IF(' Matrice Tarifaire NON AL'!BJ60="","",' Matrice Tarifaire NON AL'!BJ60)))</f>
        <v/>
      </c>
      <c r="AT57" t="str">
        <f>+IF(C57="","",IF(' Matrice Tarifaire NON AL'!BK60="","",' Matrice Tarifaire NON AL'!$BK$6))</f>
        <v/>
      </c>
      <c r="AU57" t="str">
        <f>+IF(C57="","",IF(' Matrice Tarifaire NON AL'!BK60="","",TEXT(' Matrice Tarifaire NON AL'!BK60,"0,0000")))</f>
        <v/>
      </c>
      <c r="AV57" t="str">
        <f>+IF(C57="","",IF(' Matrice Tarifaire NON AL'!BL60="","",' Matrice Tarifaire NON AL'!$BL$6))</f>
        <v/>
      </c>
      <c r="AW57" t="str">
        <f>+IF(C57="","",IF(' Matrice Tarifaire NON AL'!BL60="","",TEXT(' Matrice Tarifaire NON AL'!BL60,"0,0000")))</f>
        <v/>
      </c>
      <c r="AX57" t="str">
        <f>+IF(C57="","",IF(' Matrice Tarifaire NON AL'!BM60="","",' Matrice Tarifaire NON AL'!$BM$6))</f>
        <v/>
      </c>
      <c r="AY57" t="str">
        <f>+IF(C57="","",IF(' Matrice Tarifaire NON AL'!BM60="","",TEXT(' Matrice Tarifaire NON AL'!BM60,"0,0000")))</f>
        <v/>
      </c>
      <c r="AZ57" t="str">
        <f>+IF(C57="","",IF(' Matrice Tarifaire NON AL'!BN60="","","Taxe DEEE"))</f>
        <v/>
      </c>
      <c r="BA57" t="str">
        <f>+IF(C57="","",IF(' Matrice Tarifaire NON AL'!BN60="","",TEXT(' Matrice Tarifaire NON AL'!BN60,"0,0000")))</f>
        <v/>
      </c>
      <c r="BD57" t="str">
        <f>+IF($C57="","",IF(' Matrice Tarifaire NON AL'!BR60="","",TEXT(' Matrice Tarifaire NON AL'!BR60,"0,000")))</f>
        <v/>
      </c>
      <c r="BE57" t="str">
        <f>+IF($C57="","",IF(' Matrice Tarifaire NON AL'!BS60="","",VALUE(TEXT(' Matrice Tarifaire NON AL'!BS60,"0,00"))))</f>
        <v/>
      </c>
      <c r="BF57" t="str">
        <f>+IF($C57="","",IF(' Matrice Tarifaire NON AL'!BY60="","",' Matrice Tarifaire NON AL'!BY60))</f>
        <v/>
      </c>
      <c r="BG57" t="str">
        <f>+IF(C57="","",IF(' Matrice Tarifaire NON AL'!AK60="Composant de Box","999",IF(' Matrice Tarifaire NON AL'!AP60&lt;&gt;"",' Matrice Tarifaire NON AL'!AP60,IF(' Matrice Tarifaire NON AL'!AO60&lt;&gt;"",' Matrice Tarifaire NON AL'!AO60,' Matrice Tarifaire NON AL'!AN60))))</f>
        <v/>
      </c>
    </row>
    <row r="58" spans="1:59" x14ac:dyDescent="0.25">
      <c r="A58" t="str">
        <f>+IF($C58="","",IF(' Matrice Tarifaire NON AL'!N61="","",IF(' Matrice Tarifaire NON AL'!N61=0,"GTIN A 0 - Ne doit pas être mis dans PRE REF",TEXT(' Matrice Tarifaire NON AL'!N61,"00000000000000"))))</f>
        <v/>
      </c>
      <c r="B58" t="str">
        <f>+IF(C58="","",IF(L58=172,4,VLOOKUP(' Matrice Tarifaire NON AL'!AK61,Feuil3!$A$4:$B$14,2,0)))</f>
        <v/>
      </c>
      <c r="C58" t="str">
        <f>+IF(' Matrice Tarifaire NON AL'!O61="","",SUBSTITUTE(' Matrice Tarifaire NON AL'!O61,"CHAR (10)"," "))</f>
        <v/>
      </c>
      <c r="D58" t="str">
        <f>+IF($C58="","",SUBSTITUTE(' Matrice Tarifaire NON AL'!P61,"CHAR (13)"," "))</f>
        <v/>
      </c>
      <c r="E58" t="str">
        <f t="shared" si="1"/>
        <v/>
      </c>
      <c r="F58" t="str">
        <f>+IF($C58="","",IF(' Matrice Tarifaire NON AL'!AX61="","Non",' Matrice Tarifaire NON AL'!AX61))</f>
        <v/>
      </c>
      <c r="G58" t="str">
        <f>+IF($C58="","",IF(' Matrice Tarifaire NON AL'!Q61="DOMEDIA","MDD",IF(' Matrice Tarifaire NON AL'!Q61="APTA","MDD",IF(' Matrice Tarifaire NON AL'!Q61="TOP BUDGET","Premier Prix","MN"))))</f>
        <v/>
      </c>
      <c r="H58" t="str">
        <f>+IF($C58="","",' Matrice Tarifaire NON AL'!Q61)</f>
        <v/>
      </c>
      <c r="K58" t="str">
        <f>+IF($C58="","",' Matrice Tarifaire NON AL'!X61)</f>
        <v/>
      </c>
      <c r="L58" t="str">
        <f>+IF($C58="","",' Matrice Tarifaire NON AL'!X61)</f>
        <v/>
      </c>
      <c r="M58" t="str">
        <f>+IF($C58="","",' Matrice Tarifaire NON AL'!Y61)</f>
        <v/>
      </c>
      <c r="N58" t="str">
        <f>+IF($C58="","",' Matrice Tarifaire NON AL'!Z61)</f>
        <v/>
      </c>
      <c r="P58" t="str">
        <f>+IF(C58="","",IF(' Matrice Tarifaire NON AL'!X61&lt;&gt;168,"Non",""))</f>
        <v/>
      </c>
      <c r="Q58" t="str">
        <f>+IF($C58="","",' Matrice Tarifaire NON AL'!T61)</f>
        <v/>
      </c>
      <c r="R58" t="str">
        <f>+IF($C58="","",IF(' Matrice Tarifaire NON AL'!R61="","",' Matrice Tarifaire NON AL'!R61))</f>
        <v/>
      </c>
      <c r="S58" t="str">
        <f>+IF($C58="","",LEFT(' Matrice Tarifaire NON AL'!W61,1))</f>
        <v/>
      </c>
      <c r="T58" t="str">
        <f>+IF($C58="","",LEFT(' Matrice Tarifaire NON AL'!AY61,3))</f>
        <v/>
      </c>
      <c r="U58" t="str">
        <f t="shared" si="2"/>
        <v/>
      </c>
      <c r="V58" t="str">
        <f>+IF(C58="","",IF(VLOOKUP(' Matrice Tarifaire NON AL'!AK61,Feuil3!A:F,6,0)="Box",IF(' Matrice Tarifaire NON AL'!AL61="Mono-Référence","Homogène",IF(' Matrice Tarifaire NON AL'!AL61="Multi-Références","Panaché","")),IF(' Matrice Tarifaire NON AL'!AK61="A la Pièce","Composant sans Colisage",IF(' Matrice Tarifaire NON AL'!AK61="Composant de Box","Composant sans Colisage","Homogène"))))</f>
        <v/>
      </c>
      <c r="W58" t="str">
        <f>+IF($V58="","",VLOOKUP(' Matrice Tarifaire NON AL'!AK61,Feuil3!$A$4:$E$14,5,0))</f>
        <v/>
      </c>
      <c r="Y58" t="str">
        <f>+IF($V58="","",IF(VLOOKUP(' Matrice Tarifaire NON AL'!$AK61,Feuil3!$A$4:$D$14,4,0)="Palette",' Matrice Tarifaire NON AL'!AN61,""))</f>
        <v/>
      </c>
      <c r="AA58" t="str">
        <f>+IF($V58="","",IF(VLOOKUP(' Matrice Tarifaire NON AL'!$AK61,Feuil3!$A$4:$D$14,4,0)="Colis",' Matrice Tarifaire NON AL'!AN61,""))</f>
        <v/>
      </c>
      <c r="AC58" t="str">
        <f>+IF(V58="","",IF(VLOOKUP(' Matrice Tarifaire NON AL'!AK61,Feuil3!$A$4:$D$14,4,0)="Colis",IF(' Matrice Tarifaire NON AL'!AO61&gt;0,' Matrice Tarifaire NON AL'!AO61,""),""))</f>
        <v/>
      </c>
      <c r="AD58" t="str">
        <f t="shared" si="3"/>
        <v/>
      </c>
      <c r="AE58" t="str">
        <f>+IF(C58="","",' Matrice Tarifaire NON AL'!C61)</f>
        <v/>
      </c>
      <c r="AF58" t="str">
        <f>+IF(C58="","",' Matrice Tarifaire NON AL'!AQ61)</f>
        <v/>
      </c>
      <c r="AH58" t="str">
        <f>+IF(E58="","",' Matrice Tarifaire NON AL'!$U61)</f>
        <v/>
      </c>
      <c r="AI58" t="str">
        <f>+IF(F58="","",IF(' Matrice Tarifaire NON AL'!$V61="","",' Matrice Tarifaire NON AL'!$V61))</f>
        <v/>
      </c>
      <c r="AJ58" t="str">
        <f>+IF($C58="","",IF(' Matrice Tarifaire NON AL'!AZ61="","",' Matrice Tarifaire NON AL'!AZ61))</f>
        <v/>
      </c>
      <c r="AK58" t="str">
        <f>+IF($C58="","",IF(' Matrice Tarifaire NON AL'!BA61="","",' Matrice Tarifaire NON AL'!BA61))</f>
        <v/>
      </c>
      <c r="AL58" t="str">
        <f>+IF($C58="","",IF(' Matrice Tarifaire NON AL'!BB61="","",TEXT(' Matrice Tarifaire NON AL'!BB61,"0,0000")))</f>
        <v/>
      </c>
      <c r="AO58" t="str">
        <f>+IF($C58="","",IF(' Matrice Tarifaire NON AL'!BF61="","",TEXT(' Matrice Tarifaire NON AL'!BF61,"0,0000")))</f>
        <v/>
      </c>
      <c r="AP58" t="str">
        <f>+IF($C58="","",IF(' Matrice Tarifaire NON AL'!BG61="","",TEXT(' Matrice Tarifaire NON AL'!BG61,"0,0000")))</f>
        <v/>
      </c>
      <c r="AQ58" t="str">
        <f>+IF($C58="","",IF(' Matrice Tarifaire NON AL'!BH61="","",TEXT(' Matrice Tarifaire NON AL'!BH61,"0,0000")))</f>
        <v/>
      </c>
      <c r="AR58" t="str">
        <f>+IF($C58="","",IF(' Matrice Tarifaire NON AL'!BI61="","",TEXT(' Matrice Tarifaire NON AL'!BI61,"0,0000")))</f>
        <v/>
      </c>
      <c r="AS58" t="str">
        <f>+IF(C58="","",IF(' Matrice Tarifaire NON AL'!BJ61="","0",IF(' Matrice Tarifaire NON AL'!BJ61="","",' Matrice Tarifaire NON AL'!BJ61)))</f>
        <v/>
      </c>
      <c r="AT58" t="str">
        <f>+IF(C58="","",IF(' Matrice Tarifaire NON AL'!BK61="","",' Matrice Tarifaire NON AL'!$BK$6))</f>
        <v/>
      </c>
      <c r="AU58" t="str">
        <f>+IF(C58="","",IF(' Matrice Tarifaire NON AL'!BK61="","",TEXT(' Matrice Tarifaire NON AL'!BK61,"0,0000")))</f>
        <v/>
      </c>
      <c r="AV58" t="str">
        <f>+IF(C58="","",IF(' Matrice Tarifaire NON AL'!BL61="","",' Matrice Tarifaire NON AL'!$BL$6))</f>
        <v/>
      </c>
      <c r="AW58" t="str">
        <f>+IF(C58="","",IF(' Matrice Tarifaire NON AL'!BL61="","",TEXT(' Matrice Tarifaire NON AL'!BL61,"0,0000")))</f>
        <v/>
      </c>
      <c r="AX58" t="str">
        <f>+IF(C58="","",IF(' Matrice Tarifaire NON AL'!BM61="","",' Matrice Tarifaire NON AL'!$BM$6))</f>
        <v/>
      </c>
      <c r="AY58" t="str">
        <f>+IF(C58="","",IF(' Matrice Tarifaire NON AL'!BM61="","",TEXT(' Matrice Tarifaire NON AL'!BM61,"0,0000")))</f>
        <v/>
      </c>
      <c r="AZ58" t="str">
        <f>+IF(C58="","",IF(' Matrice Tarifaire NON AL'!BN61="","","Taxe DEEE"))</f>
        <v/>
      </c>
      <c r="BA58" t="str">
        <f>+IF(C58="","",IF(' Matrice Tarifaire NON AL'!BN61="","",TEXT(' Matrice Tarifaire NON AL'!BN61,"0,0000")))</f>
        <v/>
      </c>
      <c r="BD58" t="str">
        <f>+IF($C58="","",IF(' Matrice Tarifaire NON AL'!BR61="","",TEXT(' Matrice Tarifaire NON AL'!BR61,"0,000")))</f>
        <v/>
      </c>
      <c r="BE58" t="str">
        <f>+IF($C58="","",IF(' Matrice Tarifaire NON AL'!BS61="","",VALUE(TEXT(' Matrice Tarifaire NON AL'!BS61,"0,00"))))</f>
        <v/>
      </c>
      <c r="BF58" t="str">
        <f>+IF($C58="","",IF(' Matrice Tarifaire NON AL'!BY61="","",' Matrice Tarifaire NON AL'!BY61))</f>
        <v/>
      </c>
      <c r="BG58" t="str">
        <f>+IF(C58="","",IF(' Matrice Tarifaire NON AL'!AK61="Composant de Box","999",IF(' Matrice Tarifaire NON AL'!AP61&lt;&gt;"",' Matrice Tarifaire NON AL'!AP61,IF(' Matrice Tarifaire NON AL'!AO61&lt;&gt;"",' Matrice Tarifaire NON AL'!AO61,' Matrice Tarifaire NON AL'!AN61))))</f>
        <v/>
      </c>
    </row>
    <row r="59" spans="1:59" x14ac:dyDescent="0.25">
      <c r="A59" t="str">
        <f>+IF($C59="","",IF(' Matrice Tarifaire NON AL'!N62="","",IF(' Matrice Tarifaire NON AL'!N62=0,"GTIN A 0 - Ne doit pas être mis dans PRE REF",TEXT(' Matrice Tarifaire NON AL'!N62,"00000000000000"))))</f>
        <v/>
      </c>
      <c r="B59" t="str">
        <f>+IF(C59="","",IF(L59=172,4,VLOOKUP(' Matrice Tarifaire NON AL'!AK62,Feuil3!$A$4:$B$14,2,0)))</f>
        <v/>
      </c>
      <c r="C59" t="str">
        <f>+IF(' Matrice Tarifaire NON AL'!O62="","",SUBSTITUTE(' Matrice Tarifaire NON AL'!O62,"CHAR (10)"," "))</f>
        <v/>
      </c>
      <c r="D59" t="str">
        <f>+IF($C59="","",SUBSTITUTE(' Matrice Tarifaire NON AL'!P62,"CHAR (13)"," "))</f>
        <v/>
      </c>
      <c r="E59" t="str">
        <f t="shared" si="1"/>
        <v/>
      </c>
      <c r="F59" t="str">
        <f>+IF($C59="","",IF(' Matrice Tarifaire NON AL'!AX62="","Non",' Matrice Tarifaire NON AL'!AX62))</f>
        <v/>
      </c>
      <c r="G59" t="str">
        <f>+IF($C59="","",IF(' Matrice Tarifaire NON AL'!Q62="DOMEDIA","MDD",IF(' Matrice Tarifaire NON AL'!Q62="APTA","MDD",IF(' Matrice Tarifaire NON AL'!Q62="TOP BUDGET","Premier Prix","MN"))))</f>
        <v/>
      </c>
      <c r="H59" t="str">
        <f>+IF($C59="","",' Matrice Tarifaire NON AL'!Q62)</f>
        <v/>
      </c>
      <c r="K59" t="str">
        <f>+IF($C59="","",' Matrice Tarifaire NON AL'!X62)</f>
        <v/>
      </c>
      <c r="L59" t="str">
        <f>+IF($C59="","",' Matrice Tarifaire NON AL'!X62)</f>
        <v/>
      </c>
      <c r="M59" t="str">
        <f>+IF($C59="","",' Matrice Tarifaire NON AL'!Y62)</f>
        <v/>
      </c>
      <c r="N59" t="str">
        <f>+IF($C59="","",' Matrice Tarifaire NON AL'!Z62)</f>
        <v/>
      </c>
      <c r="P59" t="str">
        <f>+IF(C59="","",IF(' Matrice Tarifaire NON AL'!X62&lt;&gt;168,"Non",""))</f>
        <v/>
      </c>
      <c r="Q59" t="str">
        <f>+IF($C59="","",' Matrice Tarifaire NON AL'!T62)</f>
        <v/>
      </c>
      <c r="R59" t="str">
        <f>+IF($C59="","",IF(' Matrice Tarifaire NON AL'!R62="","",' Matrice Tarifaire NON AL'!R62))</f>
        <v/>
      </c>
      <c r="S59" t="str">
        <f>+IF($C59="","",LEFT(' Matrice Tarifaire NON AL'!W62,1))</f>
        <v/>
      </c>
      <c r="T59" t="str">
        <f>+IF($C59="","",LEFT(' Matrice Tarifaire NON AL'!AY62,3))</f>
        <v/>
      </c>
      <c r="U59" t="str">
        <f t="shared" si="2"/>
        <v/>
      </c>
      <c r="V59" t="str">
        <f>+IF(C59="","",IF(VLOOKUP(' Matrice Tarifaire NON AL'!AK62,Feuil3!A:F,6,0)="Box",IF(' Matrice Tarifaire NON AL'!AL62="Mono-Référence","Homogène",IF(' Matrice Tarifaire NON AL'!AL62="Multi-Références","Panaché","")),IF(' Matrice Tarifaire NON AL'!AK62="A la Pièce","Composant sans Colisage",IF(' Matrice Tarifaire NON AL'!AK62="Composant de Box","Composant sans Colisage","Homogène"))))</f>
        <v/>
      </c>
      <c r="W59" t="str">
        <f>+IF($V59="","",VLOOKUP(' Matrice Tarifaire NON AL'!AK62,Feuil3!$A$4:$E$14,5,0))</f>
        <v/>
      </c>
      <c r="Y59" t="str">
        <f>+IF($V59="","",IF(VLOOKUP(' Matrice Tarifaire NON AL'!$AK62,Feuil3!$A$4:$D$14,4,0)="Palette",' Matrice Tarifaire NON AL'!AN62,""))</f>
        <v/>
      </c>
      <c r="AA59" t="str">
        <f>+IF($V59="","",IF(VLOOKUP(' Matrice Tarifaire NON AL'!$AK62,Feuil3!$A$4:$D$14,4,0)="Colis",' Matrice Tarifaire NON AL'!AN62,""))</f>
        <v/>
      </c>
      <c r="AC59" t="str">
        <f>+IF(V59="","",IF(VLOOKUP(' Matrice Tarifaire NON AL'!AK62,Feuil3!$A$4:$D$14,4,0)="Colis",IF(' Matrice Tarifaire NON AL'!AO62&gt;0,' Matrice Tarifaire NON AL'!AO62,""),""))</f>
        <v/>
      </c>
      <c r="AD59" t="str">
        <f t="shared" si="3"/>
        <v/>
      </c>
      <c r="AE59" t="str">
        <f>+IF(C59="","",' Matrice Tarifaire NON AL'!C62)</f>
        <v/>
      </c>
      <c r="AF59" t="str">
        <f>+IF(C59="","",' Matrice Tarifaire NON AL'!AQ62)</f>
        <v/>
      </c>
      <c r="AH59" t="str">
        <f>+IF(E59="","",' Matrice Tarifaire NON AL'!$U62)</f>
        <v/>
      </c>
      <c r="AI59" t="str">
        <f>+IF(F59="","",IF(' Matrice Tarifaire NON AL'!$V62="","",' Matrice Tarifaire NON AL'!$V62))</f>
        <v/>
      </c>
      <c r="AJ59" t="str">
        <f>+IF($C59="","",IF(' Matrice Tarifaire NON AL'!AZ62="","",' Matrice Tarifaire NON AL'!AZ62))</f>
        <v/>
      </c>
      <c r="AK59" t="str">
        <f>+IF($C59="","",IF(' Matrice Tarifaire NON AL'!BA62="","",' Matrice Tarifaire NON AL'!BA62))</f>
        <v/>
      </c>
      <c r="AL59" t="str">
        <f>+IF($C59="","",IF(' Matrice Tarifaire NON AL'!BB62="","",TEXT(' Matrice Tarifaire NON AL'!BB62,"0,0000")))</f>
        <v/>
      </c>
      <c r="AO59" t="str">
        <f>+IF($C59="","",IF(' Matrice Tarifaire NON AL'!BF62="","",TEXT(' Matrice Tarifaire NON AL'!BF62,"0,0000")))</f>
        <v/>
      </c>
      <c r="AP59" t="str">
        <f>+IF($C59="","",IF(' Matrice Tarifaire NON AL'!BG62="","",TEXT(' Matrice Tarifaire NON AL'!BG62,"0,0000")))</f>
        <v/>
      </c>
      <c r="AQ59" t="str">
        <f>+IF($C59="","",IF(' Matrice Tarifaire NON AL'!BH62="","",TEXT(' Matrice Tarifaire NON AL'!BH62,"0,0000")))</f>
        <v/>
      </c>
      <c r="AR59" t="str">
        <f>+IF($C59="","",IF(' Matrice Tarifaire NON AL'!BI62="","",TEXT(' Matrice Tarifaire NON AL'!BI62,"0,0000")))</f>
        <v/>
      </c>
      <c r="AS59" t="str">
        <f>+IF(C59="","",IF(' Matrice Tarifaire NON AL'!BJ62="","0",IF(' Matrice Tarifaire NON AL'!BJ62="","",' Matrice Tarifaire NON AL'!BJ62)))</f>
        <v/>
      </c>
      <c r="AT59" t="str">
        <f>+IF(C59="","",IF(' Matrice Tarifaire NON AL'!BK62="","",' Matrice Tarifaire NON AL'!$BK$6))</f>
        <v/>
      </c>
      <c r="AU59" t="str">
        <f>+IF(C59="","",IF(' Matrice Tarifaire NON AL'!BK62="","",TEXT(' Matrice Tarifaire NON AL'!BK62,"0,0000")))</f>
        <v/>
      </c>
      <c r="AV59" t="str">
        <f>+IF(C59="","",IF(' Matrice Tarifaire NON AL'!BL62="","",' Matrice Tarifaire NON AL'!$BL$6))</f>
        <v/>
      </c>
      <c r="AW59" t="str">
        <f>+IF(C59="","",IF(' Matrice Tarifaire NON AL'!BL62="","",TEXT(' Matrice Tarifaire NON AL'!BL62,"0,0000")))</f>
        <v/>
      </c>
      <c r="AX59" t="str">
        <f>+IF(C59="","",IF(' Matrice Tarifaire NON AL'!BM62="","",' Matrice Tarifaire NON AL'!$BM$6))</f>
        <v/>
      </c>
      <c r="AY59" t="str">
        <f>+IF(C59="","",IF(' Matrice Tarifaire NON AL'!BM62="","",TEXT(' Matrice Tarifaire NON AL'!BM62,"0,0000")))</f>
        <v/>
      </c>
      <c r="AZ59" t="str">
        <f>+IF(C59="","",IF(' Matrice Tarifaire NON AL'!BN62="","","Taxe DEEE"))</f>
        <v/>
      </c>
      <c r="BA59" t="str">
        <f>+IF(C59="","",IF(' Matrice Tarifaire NON AL'!BN62="","",TEXT(' Matrice Tarifaire NON AL'!BN62,"0,0000")))</f>
        <v/>
      </c>
      <c r="BD59" t="str">
        <f>+IF($C59="","",IF(' Matrice Tarifaire NON AL'!BR62="","",TEXT(' Matrice Tarifaire NON AL'!BR62,"0,000")))</f>
        <v/>
      </c>
      <c r="BE59" t="str">
        <f>+IF($C59="","",IF(' Matrice Tarifaire NON AL'!BS62="","",VALUE(TEXT(' Matrice Tarifaire NON AL'!BS62,"0,00"))))</f>
        <v/>
      </c>
      <c r="BF59" t="str">
        <f>+IF($C59="","",IF(' Matrice Tarifaire NON AL'!BY62="","",' Matrice Tarifaire NON AL'!BY62))</f>
        <v/>
      </c>
      <c r="BG59" t="str">
        <f>+IF(C59="","",IF(' Matrice Tarifaire NON AL'!AK62="Composant de Box","999",IF(' Matrice Tarifaire NON AL'!AP62&lt;&gt;"",' Matrice Tarifaire NON AL'!AP62,IF(' Matrice Tarifaire NON AL'!AO62&lt;&gt;"",' Matrice Tarifaire NON AL'!AO62,' Matrice Tarifaire NON AL'!AN62))))</f>
        <v/>
      </c>
    </row>
    <row r="60" spans="1:59" x14ac:dyDescent="0.25">
      <c r="A60" t="str">
        <f>+IF($C60="","",IF(' Matrice Tarifaire NON AL'!N63="","",IF(' Matrice Tarifaire NON AL'!N63=0,"GTIN A 0 - Ne doit pas être mis dans PRE REF",TEXT(' Matrice Tarifaire NON AL'!N63,"00000000000000"))))</f>
        <v/>
      </c>
      <c r="B60" t="str">
        <f>+IF(C60="","",IF(L60=172,4,VLOOKUP(' Matrice Tarifaire NON AL'!AK63,Feuil3!$A$4:$B$14,2,0)))</f>
        <v/>
      </c>
      <c r="C60" t="str">
        <f>+IF(' Matrice Tarifaire NON AL'!O63="","",SUBSTITUTE(' Matrice Tarifaire NON AL'!O63,"CHAR (10)"," "))</f>
        <v/>
      </c>
      <c r="D60" t="str">
        <f>+IF($C60="","",SUBSTITUTE(' Matrice Tarifaire NON AL'!P63,"CHAR (13)"," "))</f>
        <v/>
      </c>
      <c r="E60" t="str">
        <f t="shared" si="1"/>
        <v/>
      </c>
      <c r="F60" t="str">
        <f>+IF($C60="","",IF(' Matrice Tarifaire NON AL'!AX63="","Non",' Matrice Tarifaire NON AL'!AX63))</f>
        <v/>
      </c>
      <c r="G60" t="str">
        <f>+IF($C60="","",IF(' Matrice Tarifaire NON AL'!Q63="DOMEDIA","MDD",IF(' Matrice Tarifaire NON AL'!Q63="APTA","MDD",IF(' Matrice Tarifaire NON AL'!Q63="TOP BUDGET","Premier Prix","MN"))))</f>
        <v/>
      </c>
      <c r="H60" t="str">
        <f>+IF($C60="","",' Matrice Tarifaire NON AL'!Q63)</f>
        <v/>
      </c>
      <c r="K60" t="str">
        <f>+IF($C60="","",' Matrice Tarifaire NON AL'!X63)</f>
        <v/>
      </c>
      <c r="L60" t="str">
        <f>+IF($C60="","",' Matrice Tarifaire NON AL'!X63)</f>
        <v/>
      </c>
      <c r="M60" t="str">
        <f>+IF($C60="","",' Matrice Tarifaire NON AL'!Y63)</f>
        <v/>
      </c>
      <c r="N60" t="str">
        <f>+IF($C60="","",' Matrice Tarifaire NON AL'!Z63)</f>
        <v/>
      </c>
      <c r="P60" t="str">
        <f>+IF(C60="","",IF(' Matrice Tarifaire NON AL'!X63&lt;&gt;168,"Non",""))</f>
        <v/>
      </c>
      <c r="Q60" t="str">
        <f>+IF($C60="","",' Matrice Tarifaire NON AL'!T63)</f>
        <v/>
      </c>
      <c r="R60" t="str">
        <f>+IF($C60="","",IF(' Matrice Tarifaire NON AL'!R63="","",' Matrice Tarifaire NON AL'!R63))</f>
        <v/>
      </c>
      <c r="S60" t="str">
        <f>+IF($C60="","",LEFT(' Matrice Tarifaire NON AL'!W63,1))</f>
        <v/>
      </c>
      <c r="T60" t="str">
        <f>+IF($C60="","",LEFT(' Matrice Tarifaire NON AL'!AY63,3))</f>
        <v/>
      </c>
      <c r="U60" t="str">
        <f t="shared" si="2"/>
        <v/>
      </c>
      <c r="V60" t="str">
        <f>+IF(C60="","",IF(VLOOKUP(' Matrice Tarifaire NON AL'!AK63,Feuil3!A:F,6,0)="Box",IF(' Matrice Tarifaire NON AL'!AL63="Mono-Référence","Homogène",IF(' Matrice Tarifaire NON AL'!AL63="Multi-Références","Panaché","")),IF(' Matrice Tarifaire NON AL'!AK63="A la Pièce","Composant sans Colisage",IF(' Matrice Tarifaire NON AL'!AK63="Composant de Box","Composant sans Colisage","Homogène"))))</f>
        <v/>
      </c>
      <c r="W60" t="str">
        <f>+IF($V60="","",VLOOKUP(' Matrice Tarifaire NON AL'!AK63,Feuil3!$A$4:$E$14,5,0))</f>
        <v/>
      </c>
      <c r="Y60" t="str">
        <f>+IF($V60="","",IF(VLOOKUP(' Matrice Tarifaire NON AL'!$AK63,Feuil3!$A$4:$D$14,4,0)="Palette",' Matrice Tarifaire NON AL'!AN63,""))</f>
        <v/>
      </c>
      <c r="AA60" t="str">
        <f>+IF($V60="","",IF(VLOOKUP(' Matrice Tarifaire NON AL'!$AK63,Feuil3!$A$4:$D$14,4,0)="Colis",' Matrice Tarifaire NON AL'!AN63,""))</f>
        <v/>
      </c>
      <c r="AC60" t="str">
        <f>+IF(V60="","",IF(VLOOKUP(' Matrice Tarifaire NON AL'!AK63,Feuil3!$A$4:$D$14,4,0)="Colis",IF(' Matrice Tarifaire NON AL'!AO63&gt;0,' Matrice Tarifaire NON AL'!AO63,""),""))</f>
        <v/>
      </c>
      <c r="AD60" t="str">
        <f t="shared" si="3"/>
        <v/>
      </c>
      <c r="AE60" t="str">
        <f>+IF(C60="","",' Matrice Tarifaire NON AL'!C63)</f>
        <v/>
      </c>
      <c r="AF60" t="str">
        <f>+IF(C60="","",' Matrice Tarifaire NON AL'!AQ63)</f>
        <v/>
      </c>
      <c r="AH60" t="str">
        <f>+IF(E60="","",' Matrice Tarifaire NON AL'!$U63)</f>
        <v/>
      </c>
      <c r="AI60" t="str">
        <f>+IF(F60="","",IF(' Matrice Tarifaire NON AL'!$V63="","",' Matrice Tarifaire NON AL'!$V63))</f>
        <v/>
      </c>
      <c r="AJ60" t="str">
        <f>+IF($C60="","",IF(' Matrice Tarifaire NON AL'!AZ63="","",' Matrice Tarifaire NON AL'!AZ63))</f>
        <v/>
      </c>
      <c r="AK60" t="str">
        <f>+IF($C60="","",IF(' Matrice Tarifaire NON AL'!BA63="","",' Matrice Tarifaire NON AL'!BA63))</f>
        <v/>
      </c>
      <c r="AL60" t="str">
        <f>+IF($C60="","",IF(' Matrice Tarifaire NON AL'!BB63="","",TEXT(' Matrice Tarifaire NON AL'!BB63,"0,0000")))</f>
        <v/>
      </c>
      <c r="AO60" t="str">
        <f>+IF($C60="","",IF(' Matrice Tarifaire NON AL'!BF63="","",TEXT(' Matrice Tarifaire NON AL'!BF63,"0,0000")))</f>
        <v/>
      </c>
      <c r="AP60" t="str">
        <f>+IF($C60="","",IF(' Matrice Tarifaire NON AL'!BG63="","",TEXT(' Matrice Tarifaire NON AL'!BG63,"0,0000")))</f>
        <v/>
      </c>
      <c r="AQ60" t="str">
        <f>+IF($C60="","",IF(' Matrice Tarifaire NON AL'!BH63="","",TEXT(' Matrice Tarifaire NON AL'!BH63,"0,0000")))</f>
        <v/>
      </c>
      <c r="AR60" t="str">
        <f>+IF($C60="","",IF(' Matrice Tarifaire NON AL'!BI63="","",TEXT(' Matrice Tarifaire NON AL'!BI63,"0,0000")))</f>
        <v/>
      </c>
      <c r="AS60" t="str">
        <f>+IF(C60="","",IF(' Matrice Tarifaire NON AL'!BJ63="","0",IF(' Matrice Tarifaire NON AL'!BJ63="","",' Matrice Tarifaire NON AL'!BJ63)))</f>
        <v/>
      </c>
      <c r="AT60" t="str">
        <f>+IF(C60="","",IF(' Matrice Tarifaire NON AL'!BK63="","",' Matrice Tarifaire NON AL'!$BK$6))</f>
        <v/>
      </c>
      <c r="AU60" t="str">
        <f>+IF(C60="","",IF(' Matrice Tarifaire NON AL'!BK63="","",TEXT(' Matrice Tarifaire NON AL'!BK63,"0,0000")))</f>
        <v/>
      </c>
      <c r="AV60" t="str">
        <f>+IF(C60="","",IF(' Matrice Tarifaire NON AL'!BL63="","",' Matrice Tarifaire NON AL'!$BL$6))</f>
        <v/>
      </c>
      <c r="AW60" t="str">
        <f>+IF(C60="","",IF(' Matrice Tarifaire NON AL'!BL63="","",TEXT(' Matrice Tarifaire NON AL'!BL63,"0,0000")))</f>
        <v/>
      </c>
      <c r="AX60" t="str">
        <f>+IF(C60="","",IF(' Matrice Tarifaire NON AL'!BM63="","",' Matrice Tarifaire NON AL'!$BM$6))</f>
        <v/>
      </c>
      <c r="AY60" t="str">
        <f>+IF(C60="","",IF(' Matrice Tarifaire NON AL'!BM63="","",TEXT(' Matrice Tarifaire NON AL'!BM63,"0,0000")))</f>
        <v/>
      </c>
      <c r="AZ60" t="str">
        <f>+IF(C60="","",IF(' Matrice Tarifaire NON AL'!BN63="","","Taxe DEEE"))</f>
        <v/>
      </c>
      <c r="BA60" t="str">
        <f>+IF(C60="","",IF(' Matrice Tarifaire NON AL'!BN63="","",TEXT(' Matrice Tarifaire NON AL'!BN63,"0,0000")))</f>
        <v/>
      </c>
      <c r="BD60" t="str">
        <f>+IF($C60="","",IF(' Matrice Tarifaire NON AL'!BR63="","",TEXT(' Matrice Tarifaire NON AL'!BR63,"0,000")))</f>
        <v/>
      </c>
      <c r="BE60" t="str">
        <f>+IF($C60="","",IF(' Matrice Tarifaire NON AL'!BS63="","",VALUE(TEXT(' Matrice Tarifaire NON AL'!BS63,"0,00"))))</f>
        <v/>
      </c>
      <c r="BF60" t="str">
        <f>+IF($C60="","",IF(' Matrice Tarifaire NON AL'!BY63="","",' Matrice Tarifaire NON AL'!BY63))</f>
        <v/>
      </c>
      <c r="BG60" t="str">
        <f>+IF(C60="","",IF(' Matrice Tarifaire NON AL'!AK63="Composant de Box","999",IF(' Matrice Tarifaire NON AL'!AP63&lt;&gt;"",' Matrice Tarifaire NON AL'!AP63,IF(' Matrice Tarifaire NON AL'!AO63&lt;&gt;"",' Matrice Tarifaire NON AL'!AO63,' Matrice Tarifaire NON AL'!AN63))))</f>
        <v/>
      </c>
    </row>
    <row r="61" spans="1:59" x14ac:dyDescent="0.25">
      <c r="A61" t="str">
        <f>+IF($C61="","",IF(' Matrice Tarifaire NON AL'!N64="","",IF(' Matrice Tarifaire NON AL'!N64=0,"GTIN A 0 - Ne doit pas être mis dans PRE REF",TEXT(' Matrice Tarifaire NON AL'!N64,"00000000000000"))))</f>
        <v/>
      </c>
      <c r="B61" t="str">
        <f>+IF(C61="","",IF(L61=172,4,VLOOKUP(' Matrice Tarifaire NON AL'!AK64,Feuil3!$A$4:$B$14,2,0)))</f>
        <v/>
      </c>
      <c r="C61" t="str">
        <f>+IF(' Matrice Tarifaire NON AL'!O64="","",SUBSTITUTE(' Matrice Tarifaire NON AL'!O64,"CHAR (10)"," "))</f>
        <v/>
      </c>
      <c r="D61" t="str">
        <f>+IF($C61="","",SUBSTITUTE(' Matrice Tarifaire NON AL'!P64,"CHAR (13)"," "))</f>
        <v/>
      </c>
      <c r="E61" t="str">
        <f t="shared" si="1"/>
        <v/>
      </c>
      <c r="F61" t="str">
        <f>+IF($C61="","",IF(' Matrice Tarifaire NON AL'!AX64="","Non",' Matrice Tarifaire NON AL'!AX64))</f>
        <v/>
      </c>
      <c r="G61" t="str">
        <f>+IF($C61="","",IF(' Matrice Tarifaire NON AL'!Q64="DOMEDIA","MDD",IF(' Matrice Tarifaire NON AL'!Q64="APTA","MDD",IF(' Matrice Tarifaire NON AL'!Q64="TOP BUDGET","Premier Prix","MN"))))</f>
        <v/>
      </c>
      <c r="H61" t="str">
        <f>+IF($C61="","",' Matrice Tarifaire NON AL'!Q64)</f>
        <v/>
      </c>
      <c r="K61" t="str">
        <f>+IF($C61="","",' Matrice Tarifaire NON AL'!X64)</f>
        <v/>
      </c>
      <c r="L61" t="str">
        <f>+IF($C61="","",' Matrice Tarifaire NON AL'!X64)</f>
        <v/>
      </c>
      <c r="M61" t="str">
        <f>+IF($C61="","",' Matrice Tarifaire NON AL'!Y64)</f>
        <v/>
      </c>
      <c r="N61" t="str">
        <f>+IF($C61="","",' Matrice Tarifaire NON AL'!Z64)</f>
        <v/>
      </c>
      <c r="P61" t="str">
        <f>+IF(C61="","",IF(' Matrice Tarifaire NON AL'!X64&lt;&gt;168,"Non",""))</f>
        <v/>
      </c>
      <c r="Q61" t="str">
        <f>+IF($C61="","",' Matrice Tarifaire NON AL'!T64)</f>
        <v/>
      </c>
      <c r="R61" t="str">
        <f>+IF($C61="","",IF(' Matrice Tarifaire NON AL'!R64="","",' Matrice Tarifaire NON AL'!R64))</f>
        <v/>
      </c>
      <c r="S61" t="str">
        <f>+IF($C61="","",LEFT(' Matrice Tarifaire NON AL'!W64,1))</f>
        <v/>
      </c>
      <c r="T61" t="str">
        <f>+IF($C61="","",LEFT(' Matrice Tarifaire NON AL'!AY64,3))</f>
        <v/>
      </c>
      <c r="U61" t="str">
        <f t="shared" si="2"/>
        <v/>
      </c>
      <c r="V61" t="str">
        <f>+IF(C61="","",IF(VLOOKUP(' Matrice Tarifaire NON AL'!AK64,Feuil3!A:F,6,0)="Box",IF(' Matrice Tarifaire NON AL'!AL64="Mono-Référence","Homogène",IF(' Matrice Tarifaire NON AL'!AL64="Multi-Références","Panaché","")),IF(' Matrice Tarifaire NON AL'!AK64="A la Pièce","Composant sans Colisage",IF(' Matrice Tarifaire NON AL'!AK64="Composant de Box","Composant sans Colisage","Homogène"))))</f>
        <v/>
      </c>
      <c r="W61" t="str">
        <f>+IF($V61="","",VLOOKUP(' Matrice Tarifaire NON AL'!AK64,Feuil3!$A$4:$E$14,5,0))</f>
        <v/>
      </c>
      <c r="Y61" t="str">
        <f>+IF($V61="","",IF(VLOOKUP(' Matrice Tarifaire NON AL'!$AK64,Feuil3!$A$4:$D$14,4,0)="Palette",' Matrice Tarifaire NON AL'!AN64,""))</f>
        <v/>
      </c>
      <c r="AA61" t="str">
        <f>+IF($V61="","",IF(VLOOKUP(' Matrice Tarifaire NON AL'!$AK64,Feuil3!$A$4:$D$14,4,0)="Colis",' Matrice Tarifaire NON AL'!AN64,""))</f>
        <v/>
      </c>
      <c r="AC61" t="str">
        <f>+IF(V61="","",IF(VLOOKUP(' Matrice Tarifaire NON AL'!AK64,Feuil3!$A$4:$D$14,4,0)="Colis",IF(' Matrice Tarifaire NON AL'!AO64&gt;0,' Matrice Tarifaire NON AL'!AO64,""),""))</f>
        <v/>
      </c>
      <c r="AD61" t="str">
        <f t="shared" si="3"/>
        <v/>
      </c>
      <c r="AE61" t="str">
        <f>+IF(C61="","",' Matrice Tarifaire NON AL'!C64)</f>
        <v/>
      </c>
      <c r="AF61" t="str">
        <f>+IF(C61="","",' Matrice Tarifaire NON AL'!AQ64)</f>
        <v/>
      </c>
      <c r="AH61" t="str">
        <f>+IF(E61="","",' Matrice Tarifaire NON AL'!$U64)</f>
        <v/>
      </c>
      <c r="AI61" t="str">
        <f>+IF(F61="","",IF(' Matrice Tarifaire NON AL'!$V64="","",' Matrice Tarifaire NON AL'!$V64))</f>
        <v/>
      </c>
      <c r="AJ61" t="str">
        <f>+IF($C61="","",IF(' Matrice Tarifaire NON AL'!AZ64="","",' Matrice Tarifaire NON AL'!AZ64))</f>
        <v/>
      </c>
      <c r="AK61" t="str">
        <f>+IF($C61="","",IF(' Matrice Tarifaire NON AL'!BA64="","",' Matrice Tarifaire NON AL'!BA64))</f>
        <v/>
      </c>
      <c r="AL61" t="str">
        <f>+IF($C61="","",IF(' Matrice Tarifaire NON AL'!BB64="","",TEXT(' Matrice Tarifaire NON AL'!BB64,"0,0000")))</f>
        <v/>
      </c>
      <c r="AO61" t="str">
        <f>+IF($C61="","",IF(' Matrice Tarifaire NON AL'!BF64="","",TEXT(' Matrice Tarifaire NON AL'!BF64,"0,0000")))</f>
        <v/>
      </c>
      <c r="AP61" t="str">
        <f>+IF($C61="","",IF(' Matrice Tarifaire NON AL'!BG64="","",TEXT(' Matrice Tarifaire NON AL'!BG64,"0,0000")))</f>
        <v/>
      </c>
      <c r="AQ61" t="str">
        <f>+IF($C61="","",IF(' Matrice Tarifaire NON AL'!BH64="","",TEXT(' Matrice Tarifaire NON AL'!BH64,"0,0000")))</f>
        <v/>
      </c>
      <c r="AR61" t="str">
        <f>+IF($C61="","",IF(' Matrice Tarifaire NON AL'!BI64="","",TEXT(' Matrice Tarifaire NON AL'!BI64,"0,0000")))</f>
        <v/>
      </c>
      <c r="AS61" t="str">
        <f>+IF(C61="","",IF(' Matrice Tarifaire NON AL'!BJ64="","0",IF(' Matrice Tarifaire NON AL'!BJ64="","",' Matrice Tarifaire NON AL'!BJ64)))</f>
        <v/>
      </c>
      <c r="AT61" t="str">
        <f>+IF(C61="","",IF(' Matrice Tarifaire NON AL'!BK64="","",' Matrice Tarifaire NON AL'!$BK$6))</f>
        <v/>
      </c>
      <c r="AU61" t="str">
        <f>+IF(C61="","",IF(' Matrice Tarifaire NON AL'!BK64="","",TEXT(' Matrice Tarifaire NON AL'!BK64,"0,0000")))</f>
        <v/>
      </c>
      <c r="AV61" t="str">
        <f>+IF(C61="","",IF(' Matrice Tarifaire NON AL'!BL64="","",' Matrice Tarifaire NON AL'!$BL$6))</f>
        <v/>
      </c>
      <c r="AW61" t="str">
        <f>+IF(C61="","",IF(' Matrice Tarifaire NON AL'!BL64="","",TEXT(' Matrice Tarifaire NON AL'!BL64,"0,0000")))</f>
        <v/>
      </c>
      <c r="AX61" t="str">
        <f>+IF(C61="","",IF(' Matrice Tarifaire NON AL'!BM64="","",' Matrice Tarifaire NON AL'!$BM$6))</f>
        <v/>
      </c>
      <c r="AY61" t="str">
        <f>+IF(C61="","",IF(' Matrice Tarifaire NON AL'!BM64="","",TEXT(' Matrice Tarifaire NON AL'!BM64,"0,0000")))</f>
        <v/>
      </c>
      <c r="AZ61" t="str">
        <f>+IF(C61="","",IF(' Matrice Tarifaire NON AL'!BN64="","","Taxe DEEE"))</f>
        <v/>
      </c>
      <c r="BA61" t="str">
        <f>+IF(C61="","",IF(' Matrice Tarifaire NON AL'!BN64="","",TEXT(' Matrice Tarifaire NON AL'!BN64,"0,0000")))</f>
        <v/>
      </c>
      <c r="BD61" t="str">
        <f>+IF($C61="","",IF(' Matrice Tarifaire NON AL'!BR64="","",TEXT(' Matrice Tarifaire NON AL'!BR64,"0,000")))</f>
        <v/>
      </c>
      <c r="BE61" t="str">
        <f>+IF($C61="","",IF(' Matrice Tarifaire NON AL'!BS64="","",VALUE(TEXT(' Matrice Tarifaire NON AL'!BS64,"0,00"))))</f>
        <v/>
      </c>
      <c r="BF61" t="str">
        <f>+IF($C61="","",IF(' Matrice Tarifaire NON AL'!BY64="","",' Matrice Tarifaire NON AL'!BY64))</f>
        <v/>
      </c>
      <c r="BG61" t="str">
        <f>+IF(C61="","",IF(' Matrice Tarifaire NON AL'!AK64="Composant de Box","999",IF(' Matrice Tarifaire NON AL'!AP64&lt;&gt;"",' Matrice Tarifaire NON AL'!AP64,IF(' Matrice Tarifaire NON AL'!AO64&lt;&gt;"",' Matrice Tarifaire NON AL'!AO64,' Matrice Tarifaire NON AL'!AN64))))</f>
        <v/>
      </c>
    </row>
    <row r="62" spans="1:59" x14ac:dyDescent="0.25">
      <c r="A62" t="str">
        <f>+IF($C62="","",IF(' Matrice Tarifaire NON AL'!N65="","",IF(' Matrice Tarifaire NON AL'!N65=0,"GTIN A 0 - Ne doit pas être mis dans PRE REF",TEXT(' Matrice Tarifaire NON AL'!N65,"00000000000000"))))</f>
        <v/>
      </c>
      <c r="B62" t="str">
        <f>+IF(C62="","",IF(L62=172,4,VLOOKUP(' Matrice Tarifaire NON AL'!AK65,Feuil3!$A$4:$B$14,2,0)))</f>
        <v/>
      </c>
      <c r="C62" t="str">
        <f>+IF(' Matrice Tarifaire NON AL'!O65="","",SUBSTITUTE(' Matrice Tarifaire NON AL'!O65,"CHAR (10)"," "))</f>
        <v/>
      </c>
      <c r="D62" t="str">
        <f>+IF($C62="","",SUBSTITUTE(' Matrice Tarifaire NON AL'!P65,"CHAR (13)"," "))</f>
        <v/>
      </c>
      <c r="E62" t="str">
        <f t="shared" si="1"/>
        <v/>
      </c>
      <c r="F62" t="str">
        <f>+IF($C62="","",IF(' Matrice Tarifaire NON AL'!AX65="","Non",' Matrice Tarifaire NON AL'!AX65))</f>
        <v/>
      </c>
      <c r="G62" t="str">
        <f>+IF($C62="","",IF(' Matrice Tarifaire NON AL'!Q65="DOMEDIA","MDD",IF(' Matrice Tarifaire NON AL'!Q65="APTA","MDD",IF(' Matrice Tarifaire NON AL'!Q65="TOP BUDGET","Premier Prix","MN"))))</f>
        <v/>
      </c>
      <c r="H62" t="str">
        <f>+IF($C62="","",' Matrice Tarifaire NON AL'!Q65)</f>
        <v/>
      </c>
      <c r="K62" t="str">
        <f>+IF($C62="","",' Matrice Tarifaire NON AL'!X65)</f>
        <v/>
      </c>
      <c r="L62" t="str">
        <f>+IF($C62="","",' Matrice Tarifaire NON AL'!X65)</f>
        <v/>
      </c>
      <c r="M62" t="str">
        <f>+IF($C62="","",' Matrice Tarifaire NON AL'!Y65)</f>
        <v/>
      </c>
      <c r="N62" t="str">
        <f>+IF($C62="","",' Matrice Tarifaire NON AL'!Z65)</f>
        <v/>
      </c>
      <c r="P62" t="str">
        <f>+IF(C62="","",IF(' Matrice Tarifaire NON AL'!X65&lt;&gt;168,"Non",""))</f>
        <v/>
      </c>
      <c r="Q62" t="str">
        <f>+IF($C62="","",' Matrice Tarifaire NON AL'!T65)</f>
        <v/>
      </c>
      <c r="R62" t="str">
        <f>+IF($C62="","",IF(' Matrice Tarifaire NON AL'!R65="","",' Matrice Tarifaire NON AL'!R65))</f>
        <v/>
      </c>
      <c r="S62" t="str">
        <f>+IF($C62="","",LEFT(' Matrice Tarifaire NON AL'!W65,1))</f>
        <v/>
      </c>
      <c r="T62" t="str">
        <f>+IF($C62="","",LEFT(' Matrice Tarifaire NON AL'!AY65,3))</f>
        <v/>
      </c>
      <c r="U62" t="str">
        <f t="shared" si="2"/>
        <v/>
      </c>
      <c r="V62" t="str">
        <f>+IF(C62="","",IF(VLOOKUP(' Matrice Tarifaire NON AL'!AK65,Feuil3!A:F,6,0)="Box",IF(' Matrice Tarifaire NON AL'!AL65="Mono-Référence","Homogène",IF(' Matrice Tarifaire NON AL'!AL65="Multi-Références","Panaché","")),IF(' Matrice Tarifaire NON AL'!AK65="A la Pièce","Composant sans Colisage",IF(' Matrice Tarifaire NON AL'!AK65="Composant de Box","Composant sans Colisage","Homogène"))))</f>
        <v/>
      </c>
      <c r="W62" t="str">
        <f>+IF($V62="","",VLOOKUP(' Matrice Tarifaire NON AL'!AK65,Feuil3!$A$4:$E$14,5,0))</f>
        <v/>
      </c>
      <c r="Y62" t="str">
        <f>+IF($V62="","",IF(VLOOKUP(' Matrice Tarifaire NON AL'!$AK65,Feuil3!$A$4:$D$14,4,0)="Palette",' Matrice Tarifaire NON AL'!AN65,""))</f>
        <v/>
      </c>
      <c r="AA62" t="str">
        <f>+IF($V62="","",IF(VLOOKUP(' Matrice Tarifaire NON AL'!$AK65,Feuil3!$A$4:$D$14,4,0)="Colis",' Matrice Tarifaire NON AL'!AN65,""))</f>
        <v/>
      </c>
      <c r="AC62" t="str">
        <f>+IF(V62="","",IF(VLOOKUP(' Matrice Tarifaire NON AL'!AK65,Feuil3!$A$4:$D$14,4,0)="Colis",IF(' Matrice Tarifaire NON AL'!AO65&gt;0,' Matrice Tarifaire NON AL'!AO65,""),""))</f>
        <v/>
      </c>
      <c r="AD62" t="str">
        <f t="shared" si="3"/>
        <v/>
      </c>
      <c r="AE62" t="str">
        <f>+IF(C62="","",' Matrice Tarifaire NON AL'!C65)</f>
        <v/>
      </c>
      <c r="AF62" t="str">
        <f>+IF(C62="","",' Matrice Tarifaire NON AL'!AQ65)</f>
        <v/>
      </c>
      <c r="AH62" t="str">
        <f>+IF(E62="","",' Matrice Tarifaire NON AL'!$U65)</f>
        <v/>
      </c>
      <c r="AI62" t="str">
        <f>+IF(F62="","",IF(' Matrice Tarifaire NON AL'!$V65="","",' Matrice Tarifaire NON AL'!$V65))</f>
        <v/>
      </c>
      <c r="AJ62" t="str">
        <f>+IF($C62="","",IF(' Matrice Tarifaire NON AL'!AZ65="","",' Matrice Tarifaire NON AL'!AZ65))</f>
        <v/>
      </c>
      <c r="AK62" t="str">
        <f>+IF($C62="","",IF(' Matrice Tarifaire NON AL'!BA65="","",' Matrice Tarifaire NON AL'!BA65))</f>
        <v/>
      </c>
      <c r="AL62" t="str">
        <f>+IF($C62="","",IF(' Matrice Tarifaire NON AL'!BB65="","",TEXT(' Matrice Tarifaire NON AL'!BB65,"0,0000")))</f>
        <v/>
      </c>
      <c r="AO62" t="str">
        <f>+IF($C62="","",IF(' Matrice Tarifaire NON AL'!BF65="","",TEXT(' Matrice Tarifaire NON AL'!BF65,"0,0000")))</f>
        <v/>
      </c>
      <c r="AP62" t="str">
        <f>+IF($C62="","",IF(' Matrice Tarifaire NON AL'!BG65="","",TEXT(' Matrice Tarifaire NON AL'!BG65,"0,0000")))</f>
        <v/>
      </c>
      <c r="AQ62" t="str">
        <f>+IF($C62="","",IF(' Matrice Tarifaire NON AL'!BH65="","",TEXT(' Matrice Tarifaire NON AL'!BH65,"0,0000")))</f>
        <v/>
      </c>
      <c r="AR62" t="str">
        <f>+IF($C62="","",IF(' Matrice Tarifaire NON AL'!BI65="","",TEXT(' Matrice Tarifaire NON AL'!BI65,"0,0000")))</f>
        <v/>
      </c>
      <c r="AS62" t="str">
        <f>+IF(C62="","",IF(' Matrice Tarifaire NON AL'!BJ65="","0",IF(' Matrice Tarifaire NON AL'!BJ65="","",' Matrice Tarifaire NON AL'!BJ65)))</f>
        <v/>
      </c>
      <c r="AT62" t="str">
        <f>+IF(C62="","",IF(' Matrice Tarifaire NON AL'!BK65="","",' Matrice Tarifaire NON AL'!$BK$6))</f>
        <v/>
      </c>
      <c r="AU62" t="str">
        <f>+IF(C62="","",IF(' Matrice Tarifaire NON AL'!BK65="","",TEXT(' Matrice Tarifaire NON AL'!BK65,"0,0000")))</f>
        <v/>
      </c>
      <c r="AV62" t="str">
        <f>+IF(C62="","",IF(' Matrice Tarifaire NON AL'!BL65="","",' Matrice Tarifaire NON AL'!$BL$6))</f>
        <v/>
      </c>
      <c r="AW62" t="str">
        <f>+IF(C62="","",IF(' Matrice Tarifaire NON AL'!BL65="","",TEXT(' Matrice Tarifaire NON AL'!BL65,"0,0000")))</f>
        <v/>
      </c>
      <c r="AX62" t="str">
        <f>+IF(C62="","",IF(' Matrice Tarifaire NON AL'!BM65="","",' Matrice Tarifaire NON AL'!$BM$6))</f>
        <v/>
      </c>
      <c r="AY62" t="str">
        <f>+IF(C62="","",IF(' Matrice Tarifaire NON AL'!BM65="","",TEXT(' Matrice Tarifaire NON AL'!BM65,"0,0000")))</f>
        <v/>
      </c>
      <c r="AZ62" t="str">
        <f>+IF(C62="","",IF(' Matrice Tarifaire NON AL'!BN65="","","Taxe DEEE"))</f>
        <v/>
      </c>
      <c r="BA62" t="str">
        <f>+IF(C62="","",IF(' Matrice Tarifaire NON AL'!BN65="","",TEXT(' Matrice Tarifaire NON AL'!BN65,"0,0000")))</f>
        <v/>
      </c>
      <c r="BD62" t="str">
        <f>+IF($C62="","",IF(' Matrice Tarifaire NON AL'!BR65="","",TEXT(' Matrice Tarifaire NON AL'!BR65,"0,000")))</f>
        <v/>
      </c>
      <c r="BE62" t="str">
        <f>+IF($C62="","",IF(' Matrice Tarifaire NON AL'!BS65="","",VALUE(TEXT(' Matrice Tarifaire NON AL'!BS65,"0,00"))))</f>
        <v/>
      </c>
      <c r="BF62" t="str">
        <f>+IF($C62="","",IF(' Matrice Tarifaire NON AL'!BY65="","",' Matrice Tarifaire NON AL'!BY65))</f>
        <v/>
      </c>
      <c r="BG62" t="str">
        <f>+IF(C62="","",IF(' Matrice Tarifaire NON AL'!AK65="Composant de Box","999",IF(' Matrice Tarifaire NON AL'!AP65&lt;&gt;"",' Matrice Tarifaire NON AL'!AP65,IF(' Matrice Tarifaire NON AL'!AO65&lt;&gt;"",' Matrice Tarifaire NON AL'!AO65,' Matrice Tarifaire NON AL'!AN65))))</f>
        <v/>
      </c>
    </row>
    <row r="63" spans="1:59" x14ac:dyDescent="0.25">
      <c r="A63" t="str">
        <f>+IF($C63="","",IF(' Matrice Tarifaire NON AL'!N66="","",IF(' Matrice Tarifaire NON AL'!N66=0,"GTIN A 0 - Ne doit pas être mis dans PRE REF",TEXT(' Matrice Tarifaire NON AL'!N66,"00000000000000"))))</f>
        <v/>
      </c>
      <c r="B63" t="str">
        <f>+IF(C63="","",IF(L63=172,4,VLOOKUP(' Matrice Tarifaire NON AL'!AK66,Feuil3!$A$4:$B$14,2,0)))</f>
        <v/>
      </c>
      <c r="C63" t="str">
        <f>+IF(' Matrice Tarifaire NON AL'!O66="","",SUBSTITUTE(' Matrice Tarifaire NON AL'!O66,"CHAR (10)"," "))</f>
        <v/>
      </c>
      <c r="D63" t="str">
        <f>+IF($C63="","",SUBSTITUTE(' Matrice Tarifaire NON AL'!P66,"CHAR (13)"," "))</f>
        <v/>
      </c>
      <c r="E63" t="str">
        <f t="shared" si="1"/>
        <v/>
      </c>
      <c r="F63" t="str">
        <f>+IF($C63="","",IF(' Matrice Tarifaire NON AL'!AX66="","Non",' Matrice Tarifaire NON AL'!AX66))</f>
        <v/>
      </c>
      <c r="G63" t="str">
        <f>+IF($C63="","",IF(' Matrice Tarifaire NON AL'!Q66="DOMEDIA","MDD",IF(' Matrice Tarifaire NON AL'!Q66="APTA","MDD",IF(' Matrice Tarifaire NON AL'!Q66="TOP BUDGET","Premier Prix","MN"))))</f>
        <v/>
      </c>
      <c r="H63" t="str">
        <f>+IF($C63="","",' Matrice Tarifaire NON AL'!Q66)</f>
        <v/>
      </c>
      <c r="K63" t="str">
        <f>+IF($C63="","",' Matrice Tarifaire NON AL'!X66)</f>
        <v/>
      </c>
      <c r="L63" t="str">
        <f>+IF($C63="","",' Matrice Tarifaire NON AL'!X66)</f>
        <v/>
      </c>
      <c r="M63" t="str">
        <f>+IF($C63="","",' Matrice Tarifaire NON AL'!Y66)</f>
        <v/>
      </c>
      <c r="N63" t="str">
        <f>+IF($C63="","",' Matrice Tarifaire NON AL'!Z66)</f>
        <v/>
      </c>
      <c r="P63" t="str">
        <f>+IF(C63="","",IF(' Matrice Tarifaire NON AL'!X66&lt;&gt;168,"Non",""))</f>
        <v/>
      </c>
      <c r="Q63" t="str">
        <f>+IF($C63="","",' Matrice Tarifaire NON AL'!T66)</f>
        <v/>
      </c>
      <c r="R63" t="str">
        <f>+IF($C63="","",IF(' Matrice Tarifaire NON AL'!R66="","",' Matrice Tarifaire NON AL'!R66))</f>
        <v/>
      </c>
      <c r="S63" t="str">
        <f>+IF($C63="","",LEFT(' Matrice Tarifaire NON AL'!W66,1))</f>
        <v/>
      </c>
      <c r="T63" t="str">
        <f>+IF($C63="","",LEFT(' Matrice Tarifaire NON AL'!AY66,3))</f>
        <v/>
      </c>
      <c r="U63" t="str">
        <f t="shared" si="2"/>
        <v/>
      </c>
      <c r="V63" t="str">
        <f>+IF(C63="","",IF(VLOOKUP(' Matrice Tarifaire NON AL'!AK66,Feuil3!A:F,6,0)="Box",IF(' Matrice Tarifaire NON AL'!AL66="Mono-Référence","Homogène",IF(' Matrice Tarifaire NON AL'!AL66="Multi-Références","Panaché","")),IF(' Matrice Tarifaire NON AL'!AK66="A la Pièce","Composant sans Colisage",IF(' Matrice Tarifaire NON AL'!AK66="Composant de Box","Composant sans Colisage","Homogène"))))</f>
        <v/>
      </c>
      <c r="W63" t="str">
        <f>+IF($V63="","",VLOOKUP(' Matrice Tarifaire NON AL'!AK66,Feuil3!$A$4:$E$14,5,0))</f>
        <v/>
      </c>
      <c r="Y63" t="str">
        <f>+IF($V63="","",IF(VLOOKUP(' Matrice Tarifaire NON AL'!$AK66,Feuil3!$A$4:$D$14,4,0)="Palette",' Matrice Tarifaire NON AL'!AN66,""))</f>
        <v/>
      </c>
      <c r="AA63" t="str">
        <f>+IF($V63="","",IF(VLOOKUP(' Matrice Tarifaire NON AL'!$AK66,Feuil3!$A$4:$D$14,4,0)="Colis",' Matrice Tarifaire NON AL'!AN66,""))</f>
        <v/>
      </c>
      <c r="AC63" t="str">
        <f>+IF(V63="","",IF(VLOOKUP(' Matrice Tarifaire NON AL'!AK66,Feuil3!$A$4:$D$14,4,0)="Colis",IF(' Matrice Tarifaire NON AL'!AO66&gt;0,' Matrice Tarifaire NON AL'!AO66,""),""))</f>
        <v/>
      </c>
      <c r="AD63" t="str">
        <f t="shared" si="3"/>
        <v/>
      </c>
      <c r="AE63" t="str">
        <f>+IF(C63="","",' Matrice Tarifaire NON AL'!C66)</f>
        <v/>
      </c>
      <c r="AF63" t="str">
        <f>+IF(C63="","",' Matrice Tarifaire NON AL'!AQ66)</f>
        <v/>
      </c>
      <c r="AH63" t="str">
        <f>+IF(E63="","",' Matrice Tarifaire NON AL'!$U66)</f>
        <v/>
      </c>
      <c r="AI63" t="str">
        <f>+IF(F63="","",IF(' Matrice Tarifaire NON AL'!$V66="","",' Matrice Tarifaire NON AL'!$V66))</f>
        <v/>
      </c>
      <c r="AJ63" t="str">
        <f>+IF($C63="","",IF(' Matrice Tarifaire NON AL'!AZ66="","",' Matrice Tarifaire NON AL'!AZ66))</f>
        <v/>
      </c>
      <c r="AK63" t="str">
        <f>+IF($C63="","",IF(' Matrice Tarifaire NON AL'!BA66="","",' Matrice Tarifaire NON AL'!BA66))</f>
        <v/>
      </c>
      <c r="AL63" t="str">
        <f>+IF($C63="","",IF(' Matrice Tarifaire NON AL'!BB66="","",TEXT(' Matrice Tarifaire NON AL'!BB66,"0,0000")))</f>
        <v/>
      </c>
      <c r="AO63" t="str">
        <f>+IF($C63="","",IF(' Matrice Tarifaire NON AL'!BF66="","",TEXT(' Matrice Tarifaire NON AL'!BF66,"0,0000")))</f>
        <v/>
      </c>
      <c r="AP63" t="str">
        <f>+IF($C63="","",IF(' Matrice Tarifaire NON AL'!BG66="","",TEXT(' Matrice Tarifaire NON AL'!BG66,"0,0000")))</f>
        <v/>
      </c>
      <c r="AQ63" t="str">
        <f>+IF($C63="","",IF(' Matrice Tarifaire NON AL'!BH66="","",TEXT(' Matrice Tarifaire NON AL'!BH66,"0,0000")))</f>
        <v/>
      </c>
      <c r="AR63" t="str">
        <f>+IF($C63="","",IF(' Matrice Tarifaire NON AL'!BI66="","",TEXT(' Matrice Tarifaire NON AL'!BI66,"0,0000")))</f>
        <v/>
      </c>
      <c r="AS63" t="str">
        <f>+IF(C63="","",IF(' Matrice Tarifaire NON AL'!BJ66="","0",IF(' Matrice Tarifaire NON AL'!BJ66="","",' Matrice Tarifaire NON AL'!BJ66)))</f>
        <v/>
      </c>
      <c r="AT63" t="str">
        <f>+IF(C63="","",IF(' Matrice Tarifaire NON AL'!BK66="","",' Matrice Tarifaire NON AL'!$BK$6))</f>
        <v/>
      </c>
      <c r="AU63" t="str">
        <f>+IF(C63="","",IF(' Matrice Tarifaire NON AL'!BK66="","",TEXT(' Matrice Tarifaire NON AL'!BK66,"0,0000")))</f>
        <v/>
      </c>
      <c r="AV63" t="str">
        <f>+IF(C63="","",IF(' Matrice Tarifaire NON AL'!BL66="","",' Matrice Tarifaire NON AL'!$BL$6))</f>
        <v/>
      </c>
      <c r="AW63" t="str">
        <f>+IF(C63="","",IF(' Matrice Tarifaire NON AL'!BL66="","",TEXT(' Matrice Tarifaire NON AL'!BL66,"0,0000")))</f>
        <v/>
      </c>
      <c r="AX63" t="str">
        <f>+IF(C63="","",IF(' Matrice Tarifaire NON AL'!BM66="","",' Matrice Tarifaire NON AL'!$BM$6))</f>
        <v/>
      </c>
      <c r="AY63" t="str">
        <f>+IF(C63="","",IF(' Matrice Tarifaire NON AL'!BM66="","",TEXT(' Matrice Tarifaire NON AL'!BM66,"0,0000")))</f>
        <v/>
      </c>
      <c r="AZ63" t="str">
        <f>+IF(C63="","",IF(' Matrice Tarifaire NON AL'!BN66="","","Taxe DEEE"))</f>
        <v/>
      </c>
      <c r="BA63" t="str">
        <f>+IF(C63="","",IF(' Matrice Tarifaire NON AL'!BN66="","",TEXT(' Matrice Tarifaire NON AL'!BN66,"0,0000")))</f>
        <v/>
      </c>
      <c r="BD63" t="str">
        <f>+IF($C63="","",IF(' Matrice Tarifaire NON AL'!BR66="","",TEXT(' Matrice Tarifaire NON AL'!BR66,"0,000")))</f>
        <v/>
      </c>
      <c r="BE63" t="str">
        <f>+IF($C63="","",IF(' Matrice Tarifaire NON AL'!BS66="","",VALUE(TEXT(' Matrice Tarifaire NON AL'!BS66,"0,00"))))</f>
        <v/>
      </c>
      <c r="BF63" t="str">
        <f>+IF($C63="","",IF(' Matrice Tarifaire NON AL'!BY66="","",' Matrice Tarifaire NON AL'!BY66))</f>
        <v/>
      </c>
      <c r="BG63" t="str">
        <f>+IF(C63="","",IF(' Matrice Tarifaire NON AL'!AK66="Composant de Box","999",IF(' Matrice Tarifaire NON AL'!AP66&lt;&gt;"",' Matrice Tarifaire NON AL'!AP66,IF(' Matrice Tarifaire NON AL'!AO66&lt;&gt;"",' Matrice Tarifaire NON AL'!AO66,' Matrice Tarifaire NON AL'!AN66))))</f>
        <v/>
      </c>
    </row>
    <row r="64" spans="1:59" x14ac:dyDescent="0.25">
      <c r="A64" t="str">
        <f>+IF($C64="","",IF(' Matrice Tarifaire NON AL'!N67="","",IF(' Matrice Tarifaire NON AL'!N67=0,"GTIN A 0 - Ne doit pas être mis dans PRE REF",TEXT(' Matrice Tarifaire NON AL'!N67,"00000000000000"))))</f>
        <v/>
      </c>
      <c r="B64" t="str">
        <f>+IF(C64="","",IF(L64=172,4,VLOOKUP(' Matrice Tarifaire NON AL'!AK67,Feuil3!$A$4:$B$14,2,0)))</f>
        <v/>
      </c>
      <c r="C64" t="str">
        <f>+IF(' Matrice Tarifaire NON AL'!O67="","",SUBSTITUTE(' Matrice Tarifaire NON AL'!O67,"CHAR (10)"," "))</f>
        <v/>
      </c>
      <c r="D64" t="str">
        <f>+IF($C64="","",SUBSTITUTE(' Matrice Tarifaire NON AL'!P67,"CHAR (13)"," "))</f>
        <v/>
      </c>
      <c r="E64" t="str">
        <f t="shared" si="1"/>
        <v/>
      </c>
      <c r="F64" t="str">
        <f>+IF($C64="","",IF(' Matrice Tarifaire NON AL'!AX67="","Non",' Matrice Tarifaire NON AL'!AX67))</f>
        <v/>
      </c>
      <c r="G64" t="str">
        <f>+IF($C64="","",IF(' Matrice Tarifaire NON AL'!Q67="DOMEDIA","MDD",IF(' Matrice Tarifaire NON AL'!Q67="APTA","MDD",IF(' Matrice Tarifaire NON AL'!Q67="TOP BUDGET","Premier Prix","MN"))))</f>
        <v/>
      </c>
      <c r="H64" t="str">
        <f>+IF($C64="","",' Matrice Tarifaire NON AL'!Q67)</f>
        <v/>
      </c>
      <c r="K64" t="str">
        <f>+IF($C64="","",' Matrice Tarifaire NON AL'!X67)</f>
        <v/>
      </c>
      <c r="L64" t="str">
        <f>+IF($C64="","",' Matrice Tarifaire NON AL'!X67)</f>
        <v/>
      </c>
      <c r="M64" t="str">
        <f>+IF($C64="","",' Matrice Tarifaire NON AL'!Y67)</f>
        <v/>
      </c>
      <c r="N64" t="str">
        <f>+IF($C64="","",' Matrice Tarifaire NON AL'!Z67)</f>
        <v/>
      </c>
      <c r="P64" t="str">
        <f>+IF(C64="","",IF(' Matrice Tarifaire NON AL'!X67&lt;&gt;168,"Non",""))</f>
        <v/>
      </c>
      <c r="Q64" t="str">
        <f>+IF($C64="","",' Matrice Tarifaire NON AL'!T67)</f>
        <v/>
      </c>
      <c r="R64" t="str">
        <f>+IF($C64="","",IF(' Matrice Tarifaire NON AL'!R67="","",' Matrice Tarifaire NON AL'!R67))</f>
        <v/>
      </c>
      <c r="S64" t="str">
        <f>+IF($C64="","",LEFT(' Matrice Tarifaire NON AL'!W67,1))</f>
        <v/>
      </c>
      <c r="T64" t="str">
        <f>+IF($C64="","",LEFT(' Matrice Tarifaire NON AL'!AY67,3))</f>
        <v/>
      </c>
      <c r="U64" t="str">
        <f t="shared" si="2"/>
        <v/>
      </c>
      <c r="V64" t="str">
        <f>+IF(C64="","",IF(VLOOKUP(' Matrice Tarifaire NON AL'!AK67,Feuil3!A:F,6,0)="Box",IF(' Matrice Tarifaire NON AL'!AL67="Mono-Référence","Homogène",IF(' Matrice Tarifaire NON AL'!AL67="Multi-Références","Panaché","")),IF(' Matrice Tarifaire NON AL'!AK67="A la Pièce","Composant sans Colisage",IF(' Matrice Tarifaire NON AL'!AK67="Composant de Box","Composant sans Colisage","Homogène"))))</f>
        <v/>
      </c>
      <c r="W64" t="str">
        <f>+IF($V64="","",VLOOKUP(' Matrice Tarifaire NON AL'!AK67,Feuil3!$A$4:$E$14,5,0))</f>
        <v/>
      </c>
      <c r="Y64" t="str">
        <f>+IF($V64="","",IF(VLOOKUP(' Matrice Tarifaire NON AL'!$AK67,Feuil3!$A$4:$D$14,4,0)="Palette",' Matrice Tarifaire NON AL'!AN67,""))</f>
        <v/>
      </c>
      <c r="AA64" t="str">
        <f>+IF($V64="","",IF(VLOOKUP(' Matrice Tarifaire NON AL'!$AK67,Feuil3!$A$4:$D$14,4,0)="Colis",' Matrice Tarifaire NON AL'!AN67,""))</f>
        <v/>
      </c>
      <c r="AC64" t="str">
        <f>+IF(V64="","",IF(VLOOKUP(' Matrice Tarifaire NON AL'!AK67,Feuil3!$A$4:$D$14,4,0)="Colis",IF(' Matrice Tarifaire NON AL'!AO67&gt;0,' Matrice Tarifaire NON AL'!AO67,""),""))</f>
        <v/>
      </c>
      <c r="AD64" t="str">
        <f t="shared" si="3"/>
        <v/>
      </c>
      <c r="AE64" t="str">
        <f>+IF(C64="","",' Matrice Tarifaire NON AL'!C67)</f>
        <v/>
      </c>
      <c r="AF64" t="str">
        <f>+IF(C64="","",' Matrice Tarifaire NON AL'!AQ67)</f>
        <v/>
      </c>
      <c r="AH64" t="str">
        <f>+IF(E64="","",' Matrice Tarifaire NON AL'!$U67)</f>
        <v/>
      </c>
      <c r="AI64" t="str">
        <f>+IF(F64="","",IF(' Matrice Tarifaire NON AL'!$V67="","",' Matrice Tarifaire NON AL'!$V67))</f>
        <v/>
      </c>
      <c r="AJ64" t="str">
        <f>+IF($C64="","",IF(' Matrice Tarifaire NON AL'!AZ67="","",' Matrice Tarifaire NON AL'!AZ67))</f>
        <v/>
      </c>
      <c r="AK64" t="str">
        <f>+IF($C64="","",IF(' Matrice Tarifaire NON AL'!BA67="","",' Matrice Tarifaire NON AL'!BA67))</f>
        <v/>
      </c>
      <c r="AL64" t="str">
        <f>+IF($C64="","",IF(' Matrice Tarifaire NON AL'!BB67="","",TEXT(' Matrice Tarifaire NON AL'!BB67,"0,0000")))</f>
        <v/>
      </c>
      <c r="AO64" t="str">
        <f>+IF($C64="","",IF(' Matrice Tarifaire NON AL'!BF67="","",TEXT(' Matrice Tarifaire NON AL'!BF67,"0,0000")))</f>
        <v/>
      </c>
      <c r="AP64" t="str">
        <f>+IF($C64="","",IF(' Matrice Tarifaire NON AL'!BG67="","",TEXT(' Matrice Tarifaire NON AL'!BG67,"0,0000")))</f>
        <v/>
      </c>
      <c r="AQ64" t="str">
        <f>+IF($C64="","",IF(' Matrice Tarifaire NON AL'!BH67="","",TEXT(' Matrice Tarifaire NON AL'!BH67,"0,0000")))</f>
        <v/>
      </c>
      <c r="AR64" t="str">
        <f>+IF($C64="","",IF(' Matrice Tarifaire NON AL'!BI67="","",TEXT(' Matrice Tarifaire NON AL'!BI67,"0,0000")))</f>
        <v/>
      </c>
      <c r="AS64" t="str">
        <f>+IF(C64="","",IF(' Matrice Tarifaire NON AL'!BJ67="","0",IF(' Matrice Tarifaire NON AL'!BJ67="","",' Matrice Tarifaire NON AL'!BJ67)))</f>
        <v/>
      </c>
      <c r="AT64" t="str">
        <f>+IF(C64="","",IF(' Matrice Tarifaire NON AL'!BK67="","",' Matrice Tarifaire NON AL'!$BK$6))</f>
        <v/>
      </c>
      <c r="AU64" t="str">
        <f>+IF(C64="","",IF(' Matrice Tarifaire NON AL'!BK67="","",TEXT(' Matrice Tarifaire NON AL'!BK67,"0,0000")))</f>
        <v/>
      </c>
      <c r="AV64" t="str">
        <f>+IF(C64="","",IF(' Matrice Tarifaire NON AL'!BL67="","",' Matrice Tarifaire NON AL'!$BL$6))</f>
        <v/>
      </c>
      <c r="AW64" t="str">
        <f>+IF(C64="","",IF(' Matrice Tarifaire NON AL'!BL67="","",TEXT(' Matrice Tarifaire NON AL'!BL67,"0,0000")))</f>
        <v/>
      </c>
      <c r="AX64" t="str">
        <f>+IF(C64="","",IF(' Matrice Tarifaire NON AL'!BM67="","",' Matrice Tarifaire NON AL'!$BM$6))</f>
        <v/>
      </c>
      <c r="AY64" t="str">
        <f>+IF(C64="","",IF(' Matrice Tarifaire NON AL'!BM67="","",TEXT(' Matrice Tarifaire NON AL'!BM67,"0,0000")))</f>
        <v/>
      </c>
      <c r="AZ64" t="str">
        <f>+IF(C64="","",IF(' Matrice Tarifaire NON AL'!BN67="","","Taxe DEEE"))</f>
        <v/>
      </c>
      <c r="BA64" t="str">
        <f>+IF(C64="","",IF(' Matrice Tarifaire NON AL'!BN67="","",TEXT(' Matrice Tarifaire NON AL'!BN67,"0,0000")))</f>
        <v/>
      </c>
      <c r="BD64" t="str">
        <f>+IF($C64="","",IF(' Matrice Tarifaire NON AL'!BR67="","",TEXT(' Matrice Tarifaire NON AL'!BR67,"0,000")))</f>
        <v/>
      </c>
      <c r="BE64" t="str">
        <f>+IF($C64="","",IF(' Matrice Tarifaire NON AL'!BS67="","",VALUE(TEXT(' Matrice Tarifaire NON AL'!BS67,"0,00"))))</f>
        <v/>
      </c>
      <c r="BF64" t="str">
        <f>+IF($C64="","",IF(' Matrice Tarifaire NON AL'!BY67="","",' Matrice Tarifaire NON AL'!BY67))</f>
        <v/>
      </c>
      <c r="BG64" t="str">
        <f>+IF(C64="","",IF(' Matrice Tarifaire NON AL'!AK67="Composant de Box","999",IF(' Matrice Tarifaire NON AL'!AP67&lt;&gt;"",' Matrice Tarifaire NON AL'!AP67,IF(' Matrice Tarifaire NON AL'!AO67&lt;&gt;"",' Matrice Tarifaire NON AL'!AO67,' Matrice Tarifaire NON AL'!AN67))))</f>
        <v/>
      </c>
    </row>
    <row r="65" spans="1:59" x14ac:dyDescent="0.25">
      <c r="A65" t="str">
        <f>+IF($C65="","",IF(' Matrice Tarifaire NON AL'!N68="","",IF(' Matrice Tarifaire NON AL'!N68=0,"GTIN A 0 - Ne doit pas être mis dans PRE REF",TEXT(' Matrice Tarifaire NON AL'!N68,"00000000000000"))))</f>
        <v/>
      </c>
      <c r="B65" t="str">
        <f>+IF(C65="","",IF(L65=172,4,VLOOKUP(' Matrice Tarifaire NON AL'!AK68,Feuil3!$A$4:$B$14,2,0)))</f>
        <v/>
      </c>
      <c r="C65" t="str">
        <f>+IF(' Matrice Tarifaire NON AL'!O68="","",SUBSTITUTE(' Matrice Tarifaire NON AL'!O68,"CHAR (10)"," "))</f>
        <v/>
      </c>
      <c r="D65" t="str">
        <f>+IF($C65="","",SUBSTITUTE(' Matrice Tarifaire NON AL'!P68,"CHAR (13)"," "))</f>
        <v/>
      </c>
      <c r="E65" t="str">
        <f t="shared" si="1"/>
        <v/>
      </c>
      <c r="F65" t="str">
        <f>+IF($C65="","",IF(' Matrice Tarifaire NON AL'!AX68="","Non",' Matrice Tarifaire NON AL'!AX68))</f>
        <v/>
      </c>
      <c r="G65" t="str">
        <f>+IF($C65="","",IF(' Matrice Tarifaire NON AL'!Q68="DOMEDIA","MDD",IF(' Matrice Tarifaire NON AL'!Q68="APTA","MDD",IF(' Matrice Tarifaire NON AL'!Q68="TOP BUDGET","Premier Prix","MN"))))</f>
        <v/>
      </c>
      <c r="H65" t="str">
        <f>+IF($C65="","",' Matrice Tarifaire NON AL'!Q68)</f>
        <v/>
      </c>
      <c r="K65" t="str">
        <f>+IF($C65="","",' Matrice Tarifaire NON AL'!X68)</f>
        <v/>
      </c>
      <c r="L65" t="str">
        <f>+IF($C65="","",' Matrice Tarifaire NON AL'!X68)</f>
        <v/>
      </c>
      <c r="M65" t="str">
        <f>+IF($C65="","",' Matrice Tarifaire NON AL'!Y68)</f>
        <v/>
      </c>
      <c r="N65" t="str">
        <f>+IF($C65="","",' Matrice Tarifaire NON AL'!Z68)</f>
        <v/>
      </c>
      <c r="P65" t="str">
        <f>+IF(C65="","",IF(' Matrice Tarifaire NON AL'!X68&lt;&gt;168,"Non",""))</f>
        <v/>
      </c>
      <c r="Q65" t="str">
        <f>+IF($C65="","",' Matrice Tarifaire NON AL'!T68)</f>
        <v/>
      </c>
      <c r="R65" t="str">
        <f>+IF($C65="","",IF(' Matrice Tarifaire NON AL'!R68="","",' Matrice Tarifaire NON AL'!R68))</f>
        <v/>
      </c>
      <c r="S65" t="str">
        <f>+IF($C65="","",LEFT(' Matrice Tarifaire NON AL'!W68,1))</f>
        <v/>
      </c>
      <c r="T65" t="str">
        <f>+IF($C65="","",LEFT(' Matrice Tarifaire NON AL'!AY68,3))</f>
        <v/>
      </c>
      <c r="U65" t="str">
        <f t="shared" si="2"/>
        <v/>
      </c>
      <c r="V65" t="str">
        <f>+IF(C65="","",IF(VLOOKUP(' Matrice Tarifaire NON AL'!AK68,Feuil3!A:F,6,0)="Box",IF(' Matrice Tarifaire NON AL'!AL68="Mono-Référence","Homogène",IF(' Matrice Tarifaire NON AL'!AL68="Multi-Références","Panaché","")),IF(' Matrice Tarifaire NON AL'!AK68="A la Pièce","Composant sans Colisage",IF(' Matrice Tarifaire NON AL'!AK68="Composant de Box","Composant sans Colisage","Homogène"))))</f>
        <v/>
      </c>
      <c r="W65" t="str">
        <f>+IF($V65="","",VLOOKUP(' Matrice Tarifaire NON AL'!AK68,Feuil3!$A$4:$E$14,5,0))</f>
        <v/>
      </c>
      <c r="Y65" t="str">
        <f>+IF($V65="","",IF(VLOOKUP(' Matrice Tarifaire NON AL'!$AK68,Feuil3!$A$4:$D$14,4,0)="Palette",' Matrice Tarifaire NON AL'!AN68,""))</f>
        <v/>
      </c>
      <c r="AA65" t="str">
        <f>+IF($V65="","",IF(VLOOKUP(' Matrice Tarifaire NON AL'!$AK68,Feuil3!$A$4:$D$14,4,0)="Colis",' Matrice Tarifaire NON AL'!AN68,""))</f>
        <v/>
      </c>
      <c r="AC65" t="str">
        <f>+IF(V65="","",IF(VLOOKUP(' Matrice Tarifaire NON AL'!AK68,Feuil3!$A$4:$D$14,4,0)="Colis",IF(' Matrice Tarifaire NON AL'!AO68&gt;0,' Matrice Tarifaire NON AL'!AO68,""),""))</f>
        <v/>
      </c>
      <c r="AD65" t="str">
        <f t="shared" si="3"/>
        <v/>
      </c>
      <c r="AE65" t="str">
        <f>+IF(C65="","",' Matrice Tarifaire NON AL'!C68)</f>
        <v/>
      </c>
      <c r="AF65" t="str">
        <f>+IF(C65="","",' Matrice Tarifaire NON AL'!AQ68)</f>
        <v/>
      </c>
      <c r="AH65" t="str">
        <f>+IF(E65="","",' Matrice Tarifaire NON AL'!$U68)</f>
        <v/>
      </c>
      <c r="AI65" t="str">
        <f>+IF(F65="","",IF(' Matrice Tarifaire NON AL'!$V68="","",' Matrice Tarifaire NON AL'!$V68))</f>
        <v/>
      </c>
      <c r="AJ65" t="str">
        <f>+IF($C65="","",IF(' Matrice Tarifaire NON AL'!AZ68="","",' Matrice Tarifaire NON AL'!AZ68))</f>
        <v/>
      </c>
      <c r="AK65" t="str">
        <f>+IF($C65="","",IF(' Matrice Tarifaire NON AL'!BA68="","",' Matrice Tarifaire NON AL'!BA68))</f>
        <v/>
      </c>
      <c r="AL65" t="str">
        <f>+IF($C65="","",IF(' Matrice Tarifaire NON AL'!BB68="","",TEXT(' Matrice Tarifaire NON AL'!BB68,"0,0000")))</f>
        <v/>
      </c>
      <c r="AO65" t="str">
        <f>+IF($C65="","",IF(' Matrice Tarifaire NON AL'!BF68="","",TEXT(' Matrice Tarifaire NON AL'!BF68,"0,0000")))</f>
        <v/>
      </c>
      <c r="AP65" t="str">
        <f>+IF($C65="","",IF(' Matrice Tarifaire NON AL'!BG68="","",TEXT(' Matrice Tarifaire NON AL'!BG68,"0,0000")))</f>
        <v/>
      </c>
      <c r="AQ65" t="str">
        <f>+IF($C65="","",IF(' Matrice Tarifaire NON AL'!BH68="","",TEXT(' Matrice Tarifaire NON AL'!BH68,"0,0000")))</f>
        <v/>
      </c>
      <c r="AR65" t="str">
        <f>+IF($C65="","",IF(' Matrice Tarifaire NON AL'!BI68="","",TEXT(' Matrice Tarifaire NON AL'!BI68,"0,0000")))</f>
        <v/>
      </c>
      <c r="AS65" t="str">
        <f>+IF(C65="","",IF(' Matrice Tarifaire NON AL'!BJ68="","0",IF(' Matrice Tarifaire NON AL'!BJ68="","",' Matrice Tarifaire NON AL'!BJ68)))</f>
        <v/>
      </c>
      <c r="AT65" t="str">
        <f>+IF(C65="","",IF(' Matrice Tarifaire NON AL'!BK68="","",' Matrice Tarifaire NON AL'!$BK$6))</f>
        <v/>
      </c>
      <c r="AU65" t="str">
        <f>+IF(C65="","",IF(' Matrice Tarifaire NON AL'!BK68="","",TEXT(' Matrice Tarifaire NON AL'!BK68,"0,0000")))</f>
        <v/>
      </c>
      <c r="AV65" t="str">
        <f>+IF(C65="","",IF(' Matrice Tarifaire NON AL'!BL68="","",' Matrice Tarifaire NON AL'!$BL$6))</f>
        <v/>
      </c>
      <c r="AW65" t="str">
        <f>+IF(C65="","",IF(' Matrice Tarifaire NON AL'!BL68="","",TEXT(' Matrice Tarifaire NON AL'!BL68,"0,0000")))</f>
        <v/>
      </c>
      <c r="AX65" t="str">
        <f>+IF(C65="","",IF(' Matrice Tarifaire NON AL'!BM68="","",' Matrice Tarifaire NON AL'!$BM$6))</f>
        <v/>
      </c>
      <c r="AY65" t="str">
        <f>+IF(C65="","",IF(' Matrice Tarifaire NON AL'!BM68="","",TEXT(' Matrice Tarifaire NON AL'!BM68,"0,0000")))</f>
        <v/>
      </c>
      <c r="AZ65" t="str">
        <f>+IF(C65="","",IF(' Matrice Tarifaire NON AL'!BN68="","","Taxe DEEE"))</f>
        <v/>
      </c>
      <c r="BA65" t="str">
        <f>+IF(C65="","",IF(' Matrice Tarifaire NON AL'!BN68="","",TEXT(' Matrice Tarifaire NON AL'!BN68,"0,0000")))</f>
        <v/>
      </c>
      <c r="BD65" t="str">
        <f>+IF($C65="","",IF(' Matrice Tarifaire NON AL'!BR68="","",TEXT(' Matrice Tarifaire NON AL'!BR68,"0,000")))</f>
        <v/>
      </c>
      <c r="BE65" t="str">
        <f>+IF($C65="","",IF(' Matrice Tarifaire NON AL'!BS68="","",VALUE(TEXT(' Matrice Tarifaire NON AL'!BS68,"0,00"))))</f>
        <v/>
      </c>
      <c r="BF65" t="str">
        <f>+IF($C65="","",IF(' Matrice Tarifaire NON AL'!BY68="","",' Matrice Tarifaire NON AL'!BY68))</f>
        <v/>
      </c>
      <c r="BG65" t="str">
        <f>+IF(C65="","",IF(' Matrice Tarifaire NON AL'!AK68="Composant de Box","999",IF(' Matrice Tarifaire NON AL'!AP68&lt;&gt;"",' Matrice Tarifaire NON AL'!AP68,IF(' Matrice Tarifaire NON AL'!AO68&lt;&gt;"",' Matrice Tarifaire NON AL'!AO68,' Matrice Tarifaire NON AL'!AN68))))</f>
        <v/>
      </c>
    </row>
    <row r="66" spans="1:59" x14ac:dyDescent="0.25">
      <c r="A66" t="str">
        <f>+IF($C66="","",IF(' Matrice Tarifaire NON AL'!N69="","",IF(' Matrice Tarifaire NON AL'!N69=0,"GTIN A 0 - Ne doit pas être mis dans PRE REF",TEXT(' Matrice Tarifaire NON AL'!N69,"00000000000000"))))</f>
        <v/>
      </c>
      <c r="B66" t="str">
        <f>+IF(C66="","",IF(L66=172,4,VLOOKUP(' Matrice Tarifaire NON AL'!AK69,Feuil3!$A$4:$B$14,2,0)))</f>
        <v/>
      </c>
      <c r="C66" t="str">
        <f>+IF(' Matrice Tarifaire NON AL'!O69="","",SUBSTITUTE(' Matrice Tarifaire NON AL'!O69,"CHAR (10)"," "))</f>
        <v/>
      </c>
      <c r="D66" t="str">
        <f>+IF($C66="","",SUBSTITUTE(' Matrice Tarifaire NON AL'!P69,"CHAR (13)"," "))</f>
        <v/>
      </c>
      <c r="E66" t="str">
        <f t="shared" si="1"/>
        <v/>
      </c>
      <c r="F66" t="str">
        <f>+IF($C66="","",IF(' Matrice Tarifaire NON AL'!AX69="","Non",' Matrice Tarifaire NON AL'!AX69))</f>
        <v/>
      </c>
      <c r="G66" t="str">
        <f>+IF($C66="","",IF(' Matrice Tarifaire NON AL'!Q69="DOMEDIA","MDD",IF(' Matrice Tarifaire NON AL'!Q69="APTA","MDD",IF(' Matrice Tarifaire NON AL'!Q69="TOP BUDGET","Premier Prix","MN"))))</f>
        <v/>
      </c>
      <c r="H66" t="str">
        <f>+IF($C66="","",' Matrice Tarifaire NON AL'!Q69)</f>
        <v/>
      </c>
      <c r="K66" t="str">
        <f>+IF($C66="","",' Matrice Tarifaire NON AL'!X69)</f>
        <v/>
      </c>
      <c r="L66" t="str">
        <f>+IF($C66="","",' Matrice Tarifaire NON AL'!X69)</f>
        <v/>
      </c>
      <c r="M66" t="str">
        <f>+IF($C66="","",' Matrice Tarifaire NON AL'!Y69)</f>
        <v/>
      </c>
      <c r="N66" t="str">
        <f>+IF($C66="","",' Matrice Tarifaire NON AL'!Z69)</f>
        <v/>
      </c>
      <c r="P66" t="str">
        <f>+IF(C66="","",IF(' Matrice Tarifaire NON AL'!X69&lt;&gt;168,"Non",""))</f>
        <v/>
      </c>
      <c r="Q66" t="str">
        <f>+IF($C66="","",' Matrice Tarifaire NON AL'!T69)</f>
        <v/>
      </c>
      <c r="R66" t="str">
        <f>+IF($C66="","",IF(' Matrice Tarifaire NON AL'!R69="","",' Matrice Tarifaire NON AL'!R69))</f>
        <v/>
      </c>
      <c r="S66" t="str">
        <f>+IF($C66="","",LEFT(' Matrice Tarifaire NON AL'!W69,1))</f>
        <v/>
      </c>
      <c r="T66" t="str">
        <f>+IF($C66="","",LEFT(' Matrice Tarifaire NON AL'!AY69,3))</f>
        <v/>
      </c>
      <c r="U66" t="str">
        <f t="shared" si="2"/>
        <v/>
      </c>
      <c r="V66" t="str">
        <f>+IF(C66="","",IF(VLOOKUP(' Matrice Tarifaire NON AL'!AK69,Feuil3!A:F,6,0)="Box",IF(' Matrice Tarifaire NON AL'!AL69="Mono-Référence","Homogène",IF(' Matrice Tarifaire NON AL'!AL69="Multi-Références","Panaché","")),IF(' Matrice Tarifaire NON AL'!AK69="A la Pièce","Composant sans Colisage",IF(' Matrice Tarifaire NON AL'!AK69="Composant de Box","Composant sans Colisage","Homogène"))))</f>
        <v/>
      </c>
      <c r="W66" t="str">
        <f>+IF($V66="","",VLOOKUP(' Matrice Tarifaire NON AL'!AK69,Feuil3!$A$4:$E$14,5,0))</f>
        <v/>
      </c>
      <c r="Y66" t="str">
        <f>+IF($V66="","",IF(VLOOKUP(' Matrice Tarifaire NON AL'!$AK69,Feuil3!$A$4:$D$14,4,0)="Palette",' Matrice Tarifaire NON AL'!AN69,""))</f>
        <v/>
      </c>
      <c r="AA66" t="str">
        <f>+IF($V66="","",IF(VLOOKUP(' Matrice Tarifaire NON AL'!$AK69,Feuil3!$A$4:$D$14,4,0)="Colis",' Matrice Tarifaire NON AL'!AN69,""))</f>
        <v/>
      </c>
      <c r="AC66" t="str">
        <f>+IF(V66="","",IF(VLOOKUP(' Matrice Tarifaire NON AL'!AK69,Feuil3!$A$4:$D$14,4,0)="Colis",IF(' Matrice Tarifaire NON AL'!AO69&gt;0,' Matrice Tarifaire NON AL'!AO69,""),""))</f>
        <v/>
      </c>
      <c r="AD66" t="str">
        <f t="shared" si="3"/>
        <v/>
      </c>
      <c r="AE66" t="str">
        <f>+IF(C66="","",' Matrice Tarifaire NON AL'!C69)</f>
        <v/>
      </c>
      <c r="AF66" t="str">
        <f>+IF(C66="","",' Matrice Tarifaire NON AL'!AQ69)</f>
        <v/>
      </c>
      <c r="AH66" t="str">
        <f>+IF(E66="","",' Matrice Tarifaire NON AL'!$U69)</f>
        <v/>
      </c>
      <c r="AI66" t="str">
        <f>+IF(F66="","",IF(' Matrice Tarifaire NON AL'!$V69="","",' Matrice Tarifaire NON AL'!$V69))</f>
        <v/>
      </c>
      <c r="AJ66" t="str">
        <f>+IF($C66="","",IF(' Matrice Tarifaire NON AL'!AZ69="","",' Matrice Tarifaire NON AL'!AZ69))</f>
        <v/>
      </c>
      <c r="AK66" t="str">
        <f>+IF($C66="","",IF(' Matrice Tarifaire NON AL'!BA69="","",' Matrice Tarifaire NON AL'!BA69))</f>
        <v/>
      </c>
      <c r="AL66" t="str">
        <f>+IF($C66="","",IF(' Matrice Tarifaire NON AL'!BB69="","",TEXT(' Matrice Tarifaire NON AL'!BB69,"0,0000")))</f>
        <v/>
      </c>
      <c r="AO66" t="str">
        <f>+IF($C66="","",IF(' Matrice Tarifaire NON AL'!BF69="","",TEXT(' Matrice Tarifaire NON AL'!BF69,"0,0000")))</f>
        <v/>
      </c>
      <c r="AP66" t="str">
        <f>+IF($C66="","",IF(' Matrice Tarifaire NON AL'!BG69="","",TEXT(' Matrice Tarifaire NON AL'!BG69,"0,0000")))</f>
        <v/>
      </c>
      <c r="AQ66" t="str">
        <f>+IF($C66="","",IF(' Matrice Tarifaire NON AL'!BH69="","",TEXT(' Matrice Tarifaire NON AL'!BH69,"0,0000")))</f>
        <v/>
      </c>
      <c r="AR66" t="str">
        <f>+IF($C66="","",IF(' Matrice Tarifaire NON AL'!BI69="","",TEXT(' Matrice Tarifaire NON AL'!BI69,"0,0000")))</f>
        <v/>
      </c>
      <c r="AS66" t="str">
        <f>+IF(C66="","",IF(' Matrice Tarifaire NON AL'!BJ69="","0",IF(' Matrice Tarifaire NON AL'!BJ69="","",' Matrice Tarifaire NON AL'!BJ69)))</f>
        <v/>
      </c>
      <c r="AT66" t="str">
        <f>+IF(C66="","",IF(' Matrice Tarifaire NON AL'!BK69="","",' Matrice Tarifaire NON AL'!$BK$6))</f>
        <v/>
      </c>
      <c r="AU66" t="str">
        <f>+IF(C66="","",IF(' Matrice Tarifaire NON AL'!BK69="","",TEXT(' Matrice Tarifaire NON AL'!BK69,"0,0000")))</f>
        <v/>
      </c>
      <c r="AV66" t="str">
        <f>+IF(C66="","",IF(' Matrice Tarifaire NON AL'!BL69="","",' Matrice Tarifaire NON AL'!$BL$6))</f>
        <v/>
      </c>
      <c r="AW66" t="str">
        <f>+IF(C66="","",IF(' Matrice Tarifaire NON AL'!BL69="","",TEXT(' Matrice Tarifaire NON AL'!BL69,"0,0000")))</f>
        <v/>
      </c>
      <c r="AX66" t="str">
        <f>+IF(C66="","",IF(' Matrice Tarifaire NON AL'!BM69="","",' Matrice Tarifaire NON AL'!$BM$6))</f>
        <v/>
      </c>
      <c r="AY66" t="str">
        <f>+IF(C66="","",IF(' Matrice Tarifaire NON AL'!BM69="","",TEXT(' Matrice Tarifaire NON AL'!BM69,"0,0000")))</f>
        <v/>
      </c>
      <c r="AZ66" t="str">
        <f>+IF(C66="","",IF(' Matrice Tarifaire NON AL'!BN69="","","Taxe DEEE"))</f>
        <v/>
      </c>
      <c r="BA66" t="str">
        <f>+IF(C66="","",IF(' Matrice Tarifaire NON AL'!BN69="","",TEXT(' Matrice Tarifaire NON AL'!BN69,"0,0000")))</f>
        <v/>
      </c>
      <c r="BD66" t="str">
        <f>+IF($C66="","",IF(' Matrice Tarifaire NON AL'!BR69="","",TEXT(' Matrice Tarifaire NON AL'!BR69,"0,000")))</f>
        <v/>
      </c>
      <c r="BE66" t="str">
        <f>+IF($C66="","",IF(' Matrice Tarifaire NON AL'!BS69="","",VALUE(TEXT(' Matrice Tarifaire NON AL'!BS69,"0,00"))))</f>
        <v/>
      </c>
      <c r="BF66" t="str">
        <f>+IF($C66="","",IF(' Matrice Tarifaire NON AL'!BY69="","",' Matrice Tarifaire NON AL'!BY69))</f>
        <v/>
      </c>
      <c r="BG66" t="str">
        <f>+IF(C66="","",IF(' Matrice Tarifaire NON AL'!AK69="Composant de Box","999",IF(' Matrice Tarifaire NON AL'!AP69&lt;&gt;"",' Matrice Tarifaire NON AL'!AP69,IF(' Matrice Tarifaire NON AL'!AO69&lt;&gt;"",' Matrice Tarifaire NON AL'!AO69,' Matrice Tarifaire NON AL'!AN69))))</f>
        <v/>
      </c>
    </row>
    <row r="67" spans="1:59" x14ac:dyDescent="0.25">
      <c r="A67" t="str">
        <f>+IF($C67="","",IF(' Matrice Tarifaire NON AL'!N70="","",IF(' Matrice Tarifaire NON AL'!N70=0,"GTIN A 0 - Ne doit pas être mis dans PRE REF",TEXT(' Matrice Tarifaire NON AL'!N70,"00000000000000"))))</f>
        <v/>
      </c>
      <c r="B67" t="str">
        <f>+IF(C67="","",IF(L67=172,4,VLOOKUP(' Matrice Tarifaire NON AL'!AK70,Feuil3!$A$4:$B$14,2,0)))</f>
        <v/>
      </c>
      <c r="C67" t="str">
        <f>+IF(' Matrice Tarifaire NON AL'!O70="","",SUBSTITUTE(' Matrice Tarifaire NON AL'!O70,"CHAR (10)"," "))</f>
        <v/>
      </c>
      <c r="D67" t="str">
        <f>+IF($C67="","",SUBSTITUTE(' Matrice Tarifaire NON AL'!P70,"CHAR (13)"," "))</f>
        <v/>
      </c>
      <c r="E67" t="str">
        <f t="shared" si="1"/>
        <v/>
      </c>
      <c r="F67" t="str">
        <f>+IF($C67="","",IF(' Matrice Tarifaire NON AL'!AX70="","Non",' Matrice Tarifaire NON AL'!AX70))</f>
        <v/>
      </c>
      <c r="G67" t="str">
        <f>+IF($C67="","",IF(' Matrice Tarifaire NON AL'!Q70="DOMEDIA","MDD",IF(' Matrice Tarifaire NON AL'!Q70="APTA","MDD",IF(' Matrice Tarifaire NON AL'!Q70="TOP BUDGET","Premier Prix","MN"))))</f>
        <v/>
      </c>
      <c r="H67" t="str">
        <f>+IF($C67="","",' Matrice Tarifaire NON AL'!Q70)</f>
        <v/>
      </c>
      <c r="K67" t="str">
        <f>+IF($C67="","",' Matrice Tarifaire NON AL'!X70)</f>
        <v/>
      </c>
      <c r="L67" t="str">
        <f>+IF($C67="","",' Matrice Tarifaire NON AL'!X70)</f>
        <v/>
      </c>
      <c r="M67" t="str">
        <f>+IF($C67="","",' Matrice Tarifaire NON AL'!Y70)</f>
        <v/>
      </c>
      <c r="N67" t="str">
        <f>+IF($C67="","",' Matrice Tarifaire NON AL'!Z70)</f>
        <v/>
      </c>
      <c r="P67" t="str">
        <f>+IF(C67="","",IF(' Matrice Tarifaire NON AL'!X70&lt;&gt;168,"Non",""))</f>
        <v/>
      </c>
      <c r="Q67" t="str">
        <f>+IF($C67="","",' Matrice Tarifaire NON AL'!T70)</f>
        <v/>
      </c>
      <c r="R67" t="str">
        <f>+IF($C67="","",IF(' Matrice Tarifaire NON AL'!R70="","",' Matrice Tarifaire NON AL'!R70))</f>
        <v/>
      </c>
      <c r="S67" t="str">
        <f>+IF($C67="","",LEFT(' Matrice Tarifaire NON AL'!W70,1))</f>
        <v/>
      </c>
      <c r="T67" t="str">
        <f>+IF($C67="","",LEFT(' Matrice Tarifaire NON AL'!AY70,3))</f>
        <v/>
      </c>
      <c r="U67" t="str">
        <f t="shared" si="2"/>
        <v/>
      </c>
      <c r="V67" t="str">
        <f>+IF(C67="","",IF(VLOOKUP(' Matrice Tarifaire NON AL'!AK70,Feuil3!A:F,6,0)="Box",IF(' Matrice Tarifaire NON AL'!AL70="Mono-Référence","Homogène",IF(' Matrice Tarifaire NON AL'!AL70="Multi-Références","Panaché","")),IF(' Matrice Tarifaire NON AL'!AK70="A la Pièce","Composant sans Colisage",IF(' Matrice Tarifaire NON AL'!AK70="Composant de Box","Composant sans Colisage","Homogène"))))</f>
        <v/>
      </c>
      <c r="W67" t="str">
        <f>+IF($V67="","",VLOOKUP(' Matrice Tarifaire NON AL'!AK70,Feuil3!$A$4:$E$14,5,0))</f>
        <v/>
      </c>
      <c r="Y67" t="str">
        <f>+IF($V67="","",IF(VLOOKUP(' Matrice Tarifaire NON AL'!$AK70,Feuil3!$A$4:$D$14,4,0)="Palette",' Matrice Tarifaire NON AL'!AN70,""))</f>
        <v/>
      </c>
      <c r="AA67" t="str">
        <f>+IF($V67="","",IF(VLOOKUP(' Matrice Tarifaire NON AL'!$AK70,Feuil3!$A$4:$D$14,4,0)="Colis",' Matrice Tarifaire NON AL'!AN70,""))</f>
        <v/>
      </c>
      <c r="AC67" t="str">
        <f>+IF(V67="","",IF(VLOOKUP(' Matrice Tarifaire NON AL'!AK70,Feuil3!$A$4:$D$14,4,0)="Colis",IF(' Matrice Tarifaire NON AL'!AO70&gt;0,' Matrice Tarifaire NON AL'!AO70,""),""))</f>
        <v/>
      </c>
      <c r="AD67" t="str">
        <f t="shared" si="3"/>
        <v/>
      </c>
      <c r="AE67" t="str">
        <f>+IF(C67="","",' Matrice Tarifaire NON AL'!C70)</f>
        <v/>
      </c>
      <c r="AF67" t="str">
        <f>+IF(C67="","",' Matrice Tarifaire NON AL'!AQ70)</f>
        <v/>
      </c>
      <c r="AH67" t="str">
        <f>+IF(E67="","",' Matrice Tarifaire NON AL'!$U70)</f>
        <v/>
      </c>
      <c r="AI67" t="str">
        <f>+IF(F67="","",IF(' Matrice Tarifaire NON AL'!$V70="","",' Matrice Tarifaire NON AL'!$V70))</f>
        <v/>
      </c>
      <c r="AJ67" t="str">
        <f>+IF($C67="","",IF(' Matrice Tarifaire NON AL'!AZ70="","",' Matrice Tarifaire NON AL'!AZ70))</f>
        <v/>
      </c>
      <c r="AK67" t="str">
        <f>+IF($C67="","",IF(' Matrice Tarifaire NON AL'!BA70="","",' Matrice Tarifaire NON AL'!BA70))</f>
        <v/>
      </c>
      <c r="AL67" t="str">
        <f>+IF($C67="","",IF(' Matrice Tarifaire NON AL'!BB70="","",TEXT(' Matrice Tarifaire NON AL'!BB70,"0,0000")))</f>
        <v/>
      </c>
      <c r="AO67" t="str">
        <f>+IF($C67="","",IF(' Matrice Tarifaire NON AL'!BF70="","",TEXT(' Matrice Tarifaire NON AL'!BF70,"0,0000")))</f>
        <v/>
      </c>
      <c r="AP67" t="str">
        <f>+IF($C67="","",IF(' Matrice Tarifaire NON AL'!BG70="","",TEXT(' Matrice Tarifaire NON AL'!BG70,"0,0000")))</f>
        <v/>
      </c>
      <c r="AQ67" t="str">
        <f>+IF($C67="","",IF(' Matrice Tarifaire NON AL'!BH70="","",TEXT(' Matrice Tarifaire NON AL'!BH70,"0,0000")))</f>
        <v/>
      </c>
      <c r="AR67" t="str">
        <f>+IF($C67="","",IF(' Matrice Tarifaire NON AL'!BI70="","",TEXT(' Matrice Tarifaire NON AL'!BI70,"0,0000")))</f>
        <v/>
      </c>
      <c r="AS67" t="str">
        <f>+IF(C67="","",IF(' Matrice Tarifaire NON AL'!BJ70="","0",IF(' Matrice Tarifaire NON AL'!BJ70="","",' Matrice Tarifaire NON AL'!BJ70)))</f>
        <v/>
      </c>
      <c r="AT67" t="str">
        <f>+IF(C67="","",IF(' Matrice Tarifaire NON AL'!BK70="","",' Matrice Tarifaire NON AL'!$BK$6))</f>
        <v/>
      </c>
      <c r="AU67" t="str">
        <f>+IF(C67="","",IF(' Matrice Tarifaire NON AL'!BK70="","",TEXT(' Matrice Tarifaire NON AL'!BK70,"0,0000")))</f>
        <v/>
      </c>
      <c r="AV67" t="str">
        <f>+IF(C67="","",IF(' Matrice Tarifaire NON AL'!BL70="","",' Matrice Tarifaire NON AL'!$BL$6))</f>
        <v/>
      </c>
      <c r="AW67" t="str">
        <f>+IF(C67="","",IF(' Matrice Tarifaire NON AL'!BL70="","",TEXT(' Matrice Tarifaire NON AL'!BL70,"0,0000")))</f>
        <v/>
      </c>
      <c r="AX67" t="str">
        <f>+IF(C67="","",IF(' Matrice Tarifaire NON AL'!BM70="","",' Matrice Tarifaire NON AL'!$BM$6))</f>
        <v/>
      </c>
      <c r="AY67" t="str">
        <f>+IF(C67="","",IF(' Matrice Tarifaire NON AL'!BM70="","",TEXT(' Matrice Tarifaire NON AL'!BM70,"0,0000")))</f>
        <v/>
      </c>
      <c r="AZ67" t="str">
        <f>+IF(C67="","",IF(' Matrice Tarifaire NON AL'!BN70="","","Taxe DEEE"))</f>
        <v/>
      </c>
      <c r="BA67" t="str">
        <f>+IF(C67="","",IF(' Matrice Tarifaire NON AL'!BN70="","",TEXT(' Matrice Tarifaire NON AL'!BN70,"0,0000")))</f>
        <v/>
      </c>
      <c r="BD67" t="str">
        <f>+IF($C67="","",IF(' Matrice Tarifaire NON AL'!BR70="","",TEXT(' Matrice Tarifaire NON AL'!BR70,"0,000")))</f>
        <v/>
      </c>
      <c r="BE67" t="str">
        <f>+IF($C67="","",IF(' Matrice Tarifaire NON AL'!BS70="","",VALUE(TEXT(' Matrice Tarifaire NON AL'!BS70,"0,00"))))</f>
        <v/>
      </c>
      <c r="BF67" t="str">
        <f>+IF($C67="","",IF(' Matrice Tarifaire NON AL'!BY70="","",' Matrice Tarifaire NON AL'!BY70))</f>
        <v/>
      </c>
      <c r="BG67" t="str">
        <f>+IF(C67="","",IF(' Matrice Tarifaire NON AL'!AK70="Composant de Box","999",IF(' Matrice Tarifaire NON AL'!AP70&lt;&gt;"",' Matrice Tarifaire NON AL'!AP70,IF(' Matrice Tarifaire NON AL'!AO70&lt;&gt;"",' Matrice Tarifaire NON AL'!AO70,' Matrice Tarifaire NON AL'!AN70))))</f>
        <v/>
      </c>
    </row>
    <row r="68" spans="1:59" x14ac:dyDescent="0.25">
      <c r="A68" t="str">
        <f>+IF($C68="","",IF(' Matrice Tarifaire NON AL'!N71="","",IF(' Matrice Tarifaire NON AL'!N71=0,"GTIN A 0 - Ne doit pas être mis dans PRE REF",TEXT(' Matrice Tarifaire NON AL'!N71,"00000000000000"))))</f>
        <v/>
      </c>
      <c r="B68" t="str">
        <f>+IF(C68="","",IF(L68=172,4,VLOOKUP(' Matrice Tarifaire NON AL'!AK71,Feuil3!$A$4:$B$14,2,0)))</f>
        <v/>
      </c>
      <c r="C68" t="str">
        <f>+IF(' Matrice Tarifaire NON AL'!O71="","",SUBSTITUTE(' Matrice Tarifaire NON AL'!O71,"CHAR (10)"," "))</f>
        <v/>
      </c>
      <c r="D68" t="str">
        <f>+IF($C68="","",SUBSTITUTE(' Matrice Tarifaire NON AL'!P71,"CHAR (13)"," "))</f>
        <v/>
      </c>
      <c r="E68" t="str">
        <f t="shared" si="1"/>
        <v/>
      </c>
      <c r="F68" t="str">
        <f>+IF($C68="","",IF(' Matrice Tarifaire NON AL'!AX71="","Non",' Matrice Tarifaire NON AL'!AX71))</f>
        <v/>
      </c>
      <c r="G68" t="str">
        <f>+IF($C68="","",IF(' Matrice Tarifaire NON AL'!Q71="DOMEDIA","MDD",IF(' Matrice Tarifaire NON AL'!Q71="APTA","MDD",IF(' Matrice Tarifaire NON AL'!Q71="TOP BUDGET","Premier Prix","MN"))))</f>
        <v/>
      </c>
      <c r="H68" t="str">
        <f>+IF($C68="","",' Matrice Tarifaire NON AL'!Q71)</f>
        <v/>
      </c>
      <c r="K68" t="str">
        <f>+IF($C68="","",' Matrice Tarifaire NON AL'!X71)</f>
        <v/>
      </c>
      <c r="L68" t="str">
        <f>+IF($C68="","",' Matrice Tarifaire NON AL'!X71)</f>
        <v/>
      </c>
      <c r="M68" t="str">
        <f>+IF($C68="","",' Matrice Tarifaire NON AL'!Y71)</f>
        <v/>
      </c>
      <c r="N68" t="str">
        <f>+IF($C68="","",' Matrice Tarifaire NON AL'!Z71)</f>
        <v/>
      </c>
      <c r="P68" t="str">
        <f>+IF(C68="","",IF(' Matrice Tarifaire NON AL'!X71&lt;&gt;168,"Non",""))</f>
        <v/>
      </c>
      <c r="Q68" t="str">
        <f>+IF($C68="","",' Matrice Tarifaire NON AL'!T71)</f>
        <v/>
      </c>
      <c r="R68" t="str">
        <f>+IF($C68="","",IF(' Matrice Tarifaire NON AL'!R71="","",' Matrice Tarifaire NON AL'!R71))</f>
        <v/>
      </c>
      <c r="S68" t="str">
        <f>+IF($C68="","",LEFT(' Matrice Tarifaire NON AL'!W71,1))</f>
        <v/>
      </c>
      <c r="T68" t="str">
        <f>+IF($C68="","",LEFT(' Matrice Tarifaire NON AL'!AY71,3))</f>
        <v/>
      </c>
      <c r="U68" t="str">
        <f t="shared" si="2"/>
        <v/>
      </c>
      <c r="V68" t="str">
        <f>+IF(C68="","",IF(VLOOKUP(' Matrice Tarifaire NON AL'!AK71,Feuil3!A:F,6,0)="Box",IF(' Matrice Tarifaire NON AL'!AL71="Mono-Référence","Homogène",IF(' Matrice Tarifaire NON AL'!AL71="Multi-Références","Panaché","")),IF(' Matrice Tarifaire NON AL'!AK71="A la Pièce","Composant sans Colisage",IF(' Matrice Tarifaire NON AL'!AK71="Composant de Box","Composant sans Colisage","Homogène"))))</f>
        <v/>
      </c>
      <c r="W68" t="str">
        <f>+IF($V68="","",VLOOKUP(' Matrice Tarifaire NON AL'!AK71,Feuil3!$A$4:$E$14,5,0))</f>
        <v/>
      </c>
      <c r="Y68" t="str">
        <f>+IF($V68="","",IF(VLOOKUP(' Matrice Tarifaire NON AL'!$AK71,Feuil3!$A$4:$D$14,4,0)="Palette",' Matrice Tarifaire NON AL'!AN71,""))</f>
        <v/>
      </c>
      <c r="AA68" t="str">
        <f>+IF($V68="","",IF(VLOOKUP(' Matrice Tarifaire NON AL'!$AK71,Feuil3!$A$4:$D$14,4,0)="Colis",' Matrice Tarifaire NON AL'!AN71,""))</f>
        <v/>
      </c>
      <c r="AC68" t="str">
        <f>+IF(V68="","",IF(VLOOKUP(' Matrice Tarifaire NON AL'!AK71,Feuil3!$A$4:$D$14,4,0)="Colis",IF(' Matrice Tarifaire NON AL'!AO71&gt;0,' Matrice Tarifaire NON AL'!AO71,""),""))</f>
        <v/>
      </c>
      <c r="AD68" t="str">
        <f t="shared" si="3"/>
        <v/>
      </c>
      <c r="AE68" t="str">
        <f>+IF(C68="","",' Matrice Tarifaire NON AL'!C71)</f>
        <v/>
      </c>
      <c r="AF68" t="str">
        <f>+IF(C68="","",' Matrice Tarifaire NON AL'!AQ71)</f>
        <v/>
      </c>
      <c r="AH68" t="str">
        <f>+IF(E68="","",' Matrice Tarifaire NON AL'!$U71)</f>
        <v/>
      </c>
      <c r="AI68" t="str">
        <f>+IF(F68="","",IF(' Matrice Tarifaire NON AL'!$V71="","",' Matrice Tarifaire NON AL'!$V71))</f>
        <v/>
      </c>
      <c r="AJ68" t="str">
        <f>+IF($C68="","",IF(' Matrice Tarifaire NON AL'!AZ71="","",' Matrice Tarifaire NON AL'!AZ71))</f>
        <v/>
      </c>
      <c r="AK68" t="str">
        <f>+IF($C68="","",IF(' Matrice Tarifaire NON AL'!BA71="","",' Matrice Tarifaire NON AL'!BA71))</f>
        <v/>
      </c>
      <c r="AL68" t="str">
        <f>+IF($C68="","",IF(' Matrice Tarifaire NON AL'!BB71="","",TEXT(' Matrice Tarifaire NON AL'!BB71,"0,0000")))</f>
        <v/>
      </c>
      <c r="AO68" t="str">
        <f>+IF($C68="","",IF(' Matrice Tarifaire NON AL'!BF71="","",TEXT(' Matrice Tarifaire NON AL'!BF71,"0,0000")))</f>
        <v/>
      </c>
      <c r="AP68" t="str">
        <f>+IF($C68="","",IF(' Matrice Tarifaire NON AL'!BG71="","",TEXT(' Matrice Tarifaire NON AL'!BG71,"0,0000")))</f>
        <v/>
      </c>
      <c r="AQ68" t="str">
        <f>+IF($C68="","",IF(' Matrice Tarifaire NON AL'!BH71="","",TEXT(' Matrice Tarifaire NON AL'!BH71,"0,0000")))</f>
        <v/>
      </c>
      <c r="AR68" t="str">
        <f>+IF($C68="","",IF(' Matrice Tarifaire NON AL'!BI71="","",TEXT(' Matrice Tarifaire NON AL'!BI71,"0,0000")))</f>
        <v/>
      </c>
      <c r="AS68" t="str">
        <f>+IF(C68="","",IF(' Matrice Tarifaire NON AL'!BJ71="","0",IF(' Matrice Tarifaire NON AL'!BJ71="","",' Matrice Tarifaire NON AL'!BJ71)))</f>
        <v/>
      </c>
      <c r="AT68" t="str">
        <f>+IF(C68="","",IF(' Matrice Tarifaire NON AL'!BK71="","",' Matrice Tarifaire NON AL'!$BK$6))</f>
        <v/>
      </c>
      <c r="AU68" t="str">
        <f>+IF(C68="","",IF(' Matrice Tarifaire NON AL'!BK71="","",TEXT(' Matrice Tarifaire NON AL'!BK71,"0,0000")))</f>
        <v/>
      </c>
      <c r="AV68" t="str">
        <f>+IF(C68="","",IF(' Matrice Tarifaire NON AL'!BL71="","",' Matrice Tarifaire NON AL'!$BL$6))</f>
        <v/>
      </c>
      <c r="AW68" t="str">
        <f>+IF(C68="","",IF(' Matrice Tarifaire NON AL'!BL71="","",TEXT(' Matrice Tarifaire NON AL'!BL71,"0,0000")))</f>
        <v/>
      </c>
      <c r="AX68" t="str">
        <f>+IF(C68="","",IF(' Matrice Tarifaire NON AL'!BM71="","",' Matrice Tarifaire NON AL'!$BM$6))</f>
        <v/>
      </c>
      <c r="AY68" t="str">
        <f>+IF(C68="","",IF(' Matrice Tarifaire NON AL'!BM71="","",TEXT(' Matrice Tarifaire NON AL'!BM71,"0,0000")))</f>
        <v/>
      </c>
      <c r="AZ68" t="str">
        <f>+IF(C68="","",IF(' Matrice Tarifaire NON AL'!BN71="","","Taxe DEEE"))</f>
        <v/>
      </c>
      <c r="BA68" t="str">
        <f>+IF(C68="","",IF(' Matrice Tarifaire NON AL'!BN71="","",TEXT(' Matrice Tarifaire NON AL'!BN71,"0,0000")))</f>
        <v/>
      </c>
      <c r="BD68" t="str">
        <f>+IF($C68="","",IF(' Matrice Tarifaire NON AL'!BR71="","",TEXT(' Matrice Tarifaire NON AL'!BR71,"0,000")))</f>
        <v/>
      </c>
      <c r="BE68" t="str">
        <f>+IF($C68="","",IF(' Matrice Tarifaire NON AL'!BS71="","",VALUE(TEXT(' Matrice Tarifaire NON AL'!BS71,"0,00"))))</f>
        <v/>
      </c>
      <c r="BF68" t="str">
        <f>+IF($C68="","",IF(' Matrice Tarifaire NON AL'!BY71="","",' Matrice Tarifaire NON AL'!BY71))</f>
        <v/>
      </c>
      <c r="BG68" t="str">
        <f>+IF(C68="","",IF(' Matrice Tarifaire NON AL'!AK71="Composant de Box","999",IF(' Matrice Tarifaire NON AL'!AP71&lt;&gt;"",' Matrice Tarifaire NON AL'!AP71,IF(' Matrice Tarifaire NON AL'!AO71&lt;&gt;"",' Matrice Tarifaire NON AL'!AO71,' Matrice Tarifaire NON AL'!AN71))))</f>
        <v/>
      </c>
    </row>
    <row r="69" spans="1:59" x14ac:dyDescent="0.25">
      <c r="A69" t="str">
        <f>+IF($C69="","",IF(' Matrice Tarifaire NON AL'!N72="","",IF(' Matrice Tarifaire NON AL'!N72=0,"GTIN A 0 - Ne doit pas être mis dans PRE REF",TEXT(' Matrice Tarifaire NON AL'!N72,"00000000000000"))))</f>
        <v/>
      </c>
      <c r="B69" t="str">
        <f>+IF(C69="","",IF(L69=172,4,VLOOKUP(' Matrice Tarifaire NON AL'!AK72,Feuil3!$A$4:$B$14,2,0)))</f>
        <v/>
      </c>
      <c r="C69" t="str">
        <f>+IF(' Matrice Tarifaire NON AL'!O72="","",SUBSTITUTE(' Matrice Tarifaire NON AL'!O72,"CHAR (10)"," "))</f>
        <v/>
      </c>
      <c r="D69" t="str">
        <f>+IF($C69="","",SUBSTITUTE(' Matrice Tarifaire NON AL'!P72,"CHAR (13)"," "))</f>
        <v/>
      </c>
      <c r="E69" t="str">
        <f t="shared" ref="E69:E132" si="4">+IF($C69="","",LEFT(D69,25))</f>
        <v/>
      </c>
      <c r="F69" t="str">
        <f>+IF($C69="","",IF(' Matrice Tarifaire NON AL'!AX72="","Non",' Matrice Tarifaire NON AL'!AX72))</f>
        <v/>
      </c>
      <c r="G69" t="str">
        <f>+IF($C69="","",IF(' Matrice Tarifaire NON AL'!Q72="DOMEDIA","MDD",IF(' Matrice Tarifaire NON AL'!Q72="APTA","MDD",IF(' Matrice Tarifaire NON AL'!Q72="TOP BUDGET","Premier Prix","MN"))))</f>
        <v/>
      </c>
      <c r="H69" t="str">
        <f>+IF($C69="","",' Matrice Tarifaire NON AL'!Q72)</f>
        <v/>
      </c>
      <c r="K69" t="str">
        <f>+IF($C69="","",' Matrice Tarifaire NON AL'!X72)</f>
        <v/>
      </c>
      <c r="L69" t="str">
        <f>+IF($C69="","",' Matrice Tarifaire NON AL'!X72)</f>
        <v/>
      </c>
      <c r="M69" t="str">
        <f>+IF($C69="","",' Matrice Tarifaire NON AL'!Y72)</f>
        <v/>
      </c>
      <c r="N69" t="str">
        <f>+IF($C69="","",' Matrice Tarifaire NON AL'!Z72)</f>
        <v/>
      </c>
      <c r="P69" t="str">
        <f>+IF(C69="","",IF(' Matrice Tarifaire NON AL'!X72&lt;&gt;168,"Non",""))</f>
        <v/>
      </c>
      <c r="Q69" t="str">
        <f>+IF($C69="","",' Matrice Tarifaire NON AL'!T72)</f>
        <v/>
      </c>
      <c r="R69" t="str">
        <f>+IF($C69="","",IF(' Matrice Tarifaire NON AL'!R72="","",' Matrice Tarifaire NON AL'!R72))</f>
        <v/>
      </c>
      <c r="S69" t="str">
        <f>+IF($C69="","",LEFT(' Matrice Tarifaire NON AL'!W72,1))</f>
        <v/>
      </c>
      <c r="T69" t="str">
        <f>+IF($C69="","",LEFT(' Matrice Tarifaire NON AL'!AY72,3))</f>
        <v/>
      </c>
      <c r="U69" t="str">
        <f t="shared" ref="U69:U132" si="5">+IF($C69="","",IF(L69&lt;&gt;168,"Salsify",""))</f>
        <v/>
      </c>
      <c r="V69" t="str">
        <f>+IF(C69="","",IF(VLOOKUP(' Matrice Tarifaire NON AL'!AK72,Feuil3!A:F,6,0)="Box",IF(' Matrice Tarifaire NON AL'!AL72="Mono-Référence","Homogène",IF(' Matrice Tarifaire NON AL'!AL72="Multi-Références","Panaché","")),IF(' Matrice Tarifaire NON AL'!AK72="A la Pièce","Composant sans Colisage",IF(' Matrice Tarifaire NON AL'!AK72="Composant de Box","Composant sans Colisage","Homogène"))))</f>
        <v/>
      </c>
      <c r="W69" t="str">
        <f>+IF($V69="","",VLOOKUP(' Matrice Tarifaire NON AL'!AK72,Feuil3!$A$4:$E$14,5,0))</f>
        <v/>
      </c>
      <c r="Y69" t="str">
        <f>+IF($V69="","",IF(VLOOKUP(' Matrice Tarifaire NON AL'!$AK72,Feuil3!$A$4:$D$14,4,0)="Palette",' Matrice Tarifaire NON AL'!AN72,""))</f>
        <v/>
      </c>
      <c r="AA69" t="str">
        <f>+IF($V69="","",IF(VLOOKUP(' Matrice Tarifaire NON AL'!$AK72,Feuil3!$A$4:$D$14,4,0)="Colis",' Matrice Tarifaire NON AL'!AN72,""))</f>
        <v/>
      </c>
      <c r="AC69" t="str">
        <f>+IF(V69="","",IF(VLOOKUP(' Matrice Tarifaire NON AL'!AK72,Feuil3!$A$4:$D$14,4,0)="Colis",IF(' Matrice Tarifaire NON AL'!AO72&gt;0,' Matrice Tarifaire NON AL'!AO72,""),""))</f>
        <v/>
      </c>
      <c r="AD69" t="str">
        <f t="shared" ref="AD69:AD132" si="6">+IF(V69="","",D69)</f>
        <v/>
      </c>
      <c r="AE69" t="str">
        <f>+IF(C69="","",' Matrice Tarifaire NON AL'!C72)</f>
        <v/>
      </c>
      <c r="AF69" t="str">
        <f>+IF(C69="","",' Matrice Tarifaire NON AL'!AQ72)</f>
        <v/>
      </c>
      <c r="AH69" t="str">
        <f>+IF(E69="","",' Matrice Tarifaire NON AL'!$U72)</f>
        <v/>
      </c>
      <c r="AI69" t="str">
        <f>+IF(F69="","",IF(' Matrice Tarifaire NON AL'!$V72="","",' Matrice Tarifaire NON AL'!$V72))</f>
        <v/>
      </c>
      <c r="AJ69" t="str">
        <f>+IF($C69="","",IF(' Matrice Tarifaire NON AL'!AZ72="","",' Matrice Tarifaire NON AL'!AZ72))</f>
        <v/>
      </c>
      <c r="AK69" t="str">
        <f>+IF($C69="","",IF(' Matrice Tarifaire NON AL'!BA72="","",' Matrice Tarifaire NON AL'!BA72))</f>
        <v/>
      </c>
      <c r="AL69" t="str">
        <f>+IF($C69="","",IF(' Matrice Tarifaire NON AL'!BB72="","",TEXT(' Matrice Tarifaire NON AL'!BB72,"0,0000")))</f>
        <v/>
      </c>
      <c r="AO69" t="str">
        <f>+IF($C69="","",IF(' Matrice Tarifaire NON AL'!BF72="","",TEXT(' Matrice Tarifaire NON AL'!BF72,"0,0000")))</f>
        <v/>
      </c>
      <c r="AP69" t="str">
        <f>+IF($C69="","",IF(' Matrice Tarifaire NON AL'!BG72="","",TEXT(' Matrice Tarifaire NON AL'!BG72,"0,0000")))</f>
        <v/>
      </c>
      <c r="AQ69" t="str">
        <f>+IF($C69="","",IF(' Matrice Tarifaire NON AL'!BH72="","",TEXT(' Matrice Tarifaire NON AL'!BH72,"0,0000")))</f>
        <v/>
      </c>
      <c r="AR69" t="str">
        <f>+IF($C69="","",IF(' Matrice Tarifaire NON AL'!BI72="","",TEXT(' Matrice Tarifaire NON AL'!BI72,"0,0000")))</f>
        <v/>
      </c>
      <c r="AS69" t="str">
        <f>+IF(C69="","",IF(' Matrice Tarifaire NON AL'!BJ72="","0",IF(' Matrice Tarifaire NON AL'!BJ72="","",' Matrice Tarifaire NON AL'!BJ72)))</f>
        <v/>
      </c>
      <c r="AT69" t="str">
        <f>+IF(C69="","",IF(' Matrice Tarifaire NON AL'!BK72="","",' Matrice Tarifaire NON AL'!$BK$6))</f>
        <v/>
      </c>
      <c r="AU69" t="str">
        <f>+IF(C69="","",IF(' Matrice Tarifaire NON AL'!BK72="","",TEXT(' Matrice Tarifaire NON AL'!BK72,"0,0000")))</f>
        <v/>
      </c>
      <c r="AV69" t="str">
        <f>+IF(C69="","",IF(' Matrice Tarifaire NON AL'!BL72="","",' Matrice Tarifaire NON AL'!$BL$6))</f>
        <v/>
      </c>
      <c r="AW69" t="str">
        <f>+IF(C69="","",IF(' Matrice Tarifaire NON AL'!BL72="","",TEXT(' Matrice Tarifaire NON AL'!BL72,"0,0000")))</f>
        <v/>
      </c>
      <c r="AX69" t="str">
        <f>+IF(C69="","",IF(' Matrice Tarifaire NON AL'!BM72="","",' Matrice Tarifaire NON AL'!$BM$6))</f>
        <v/>
      </c>
      <c r="AY69" t="str">
        <f>+IF(C69="","",IF(' Matrice Tarifaire NON AL'!BM72="","",TEXT(' Matrice Tarifaire NON AL'!BM72,"0,0000")))</f>
        <v/>
      </c>
      <c r="AZ69" t="str">
        <f>+IF(C69="","",IF(' Matrice Tarifaire NON AL'!BN72="","","Taxe DEEE"))</f>
        <v/>
      </c>
      <c r="BA69" t="str">
        <f>+IF(C69="","",IF(' Matrice Tarifaire NON AL'!BN72="","",TEXT(' Matrice Tarifaire NON AL'!BN72,"0,0000")))</f>
        <v/>
      </c>
      <c r="BD69" t="str">
        <f>+IF($C69="","",IF(' Matrice Tarifaire NON AL'!BR72="","",TEXT(' Matrice Tarifaire NON AL'!BR72,"0,000")))</f>
        <v/>
      </c>
      <c r="BE69" t="str">
        <f>+IF($C69="","",IF(' Matrice Tarifaire NON AL'!BS72="","",VALUE(TEXT(' Matrice Tarifaire NON AL'!BS72,"0,00"))))</f>
        <v/>
      </c>
      <c r="BF69" t="str">
        <f>+IF($C69="","",IF(' Matrice Tarifaire NON AL'!BY72="","",' Matrice Tarifaire NON AL'!BY72))</f>
        <v/>
      </c>
      <c r="BG69" t="str">
        <f>+IF(C69="","",IF(' Matrice Tarifaire NON AL'!AK72="Composant de Box","999",IF(' Matrice Tarifaire NON AL'!AP72&lt;&gt;"",' Matrice Tarifaire NON AL'!AP72,IF(' Matrice Tarifaire NON AL'!AO72&lt;&gt;"",' Matrice Tarifaire NON AL'!AO72,' Matrice Tarifaire NON AL'!AN72))))</f>
        <v/>
      </c>
    </row>
    <row r="70" spans="1:59" x14ac:dyDescent="0.25">
      <c r="A70" t="str">
        <f>+IF($C70="","",IF(' Matrice Tarifaire NON AL'!N73="","",IF(' Matrice Tarifaire NON AL'!N73=0,"GTIN A 0 - Ne doit pas être mis dans PRE REF",TEXT(' Matrice Tarifaire NON AL'!N73,"00000000000000"))))</f>
        <v/>
      </c>
      <c r="B70" t="str">
        <f>+IF(C70="","",IF(L70=172,4,VLOOKUP(' Matrice Tarifaire NON AL'!AK73,Feuil3!$A$4:$B$14,2,0)))</f>
        <v/>
      </c>
      <c r="C70" t="str">
        <f>+IF(' Matrice Tarifaire NON AL'!O73="","",SUBSTITUTE(' Matrice Tarifaire NON AL'!O73,"CHAR (10)"," "))</f>
        <v/>
      </c>
      <c r="D70" t="str">
        <f>+IF($C70="","",SUBSTITUTE(' Matrice Tarifaire NON AL'!P73,"CHAR (13)"," "))</f>
        <v/>
      </c>
      <c r="E70" t="str">
        <f t="shared" si="4"/>
        <v/>
      </c>
      <c r="F70" t="str">
        <f>+IF($C70="","",IF(' Matrice Tarifaire NON AL'!AX73="","Non",' Matrice Tarifaire NON AL'!AX73))</f>
        <v/>
      </c>
      <c r="G70" t="str">
        <f>+IF($C70="","",IF(' Matrice Tarifaire NON AL'!Q73="DOMEDIA","MDD",IF(' Matrice Tarifaire NON AL'!Q73="APTA","MDD",IF(' Matrice Tarifaire NON AL'!Q73="TOP BUDGET","Premier Prix","MN"))))</f>
        <v/>
      </c>
      <c r="H70" t="str">
        <f>+IF($C70="","",' Matrice Tarifaire NON AL'!Q73)</f>
        <v/>
      </c>
      <c r="K70" t="str">
        <f>+IF($C70="","",' Matrice Tarifaire NON AL'!X73)</f>
        <v/>
      </c>
      <c r="L70" t="str">
        <f>+IF($C70="","",' Matrice Tarifaire NON AL'!X73)</f>
        <v/>
      </c>
      <c r="M70" t="str">
        <f>+IF($C70="","",' Matrice Tarifaire NON AL'!Y73)</f>
        <v/>
      </c>
      <c r="N70" t="str">
        <f>+IF($C70="","",' Matrice Tarifaire NON AL'!Z73)</f>
        <v/>
      </c>
      <c r="P70" t="str">
        <f>+IF(C70="","",IF(' Matrice Tarifaire NON AL'!X73&lt;&gt;168,"Non",""))</f>
        <v/>
      </c>
      <c r="Q70" t="str">
        <f>+IF($C70="","",' Matrice Tarifaire NON AL'!T73)</f>
        <v/>
      </c>
      <c r="R70" t="str">
        <f>+IF($C70="","",IF(' Matrice Tarifaire NON AL'!R73="","",' Matrice Tarifaire NON AL'!R73))</f>
        <v/>
      </c>
      <c r="S70" t="str">
        <f>+IF($C70="","",LEFT(' Matrice Tarifaire NON AL'!W73,1))</f>
        <v/>
      </c>
      <c r="T70" t="str">
        <f>+IF($C70="","",LEFT(' Matrice Tarifaire NON AL'!AY73,3))</f>
        <v/>
      </c>
      <c r="U70" t="str">
        <f t="shared" si="5"/>
        <v/>
      </c>
      <c r="V70" t="str">
        <f>+IF(C70="","",IF(VLOOKUP(' Matrice Tarifaire NON AL'!AK73,Feuil3!A:F,6,0)="Box",IF(' Matrice Tarifaire NON AL'!AL73="Mono-Référence","Homogène",IF(' Matrice Tarifaire NON AL'!AL73="Multi-Références","Panaché","")),IF(' Matrice Tarifaire NON AL'!AK73="A la Pièce","Composant sans Colisage",IF(' Matrice Tarifaire NON AL'!AK73="Composant de Box","Composant sans Colisage","Homogène"))))</f>
        <v/>
      </c>
      <c r="W70" t="str">
        <f>+IF($V70="","",VLOOKUP(' Matrice Tarifaire NON AL'!AK73,Feuil3!$A$4:$E$14,5,0))</f>
        <v/>
      </c>
      <c r="Y70" t="str">
        <f>+IF($V70="","",IF(VLOOKUP(' Matrice Tarifaire NON AL'!$AK73,Feuil3!$A$4:$D$14,4,0)="Palette",' Matrice Tarifaire NON AL'!AN73,""))</f>
        <v/>
      </c>
      <c r="AA70" t="str">
        <f>+IF($V70="","",IF(VLOOKUP(' Matrice Tarifaire NON AL'!$AK73,Feuil3!$A$4:$D$14,4,0)="Colis",' Matrice Tarifaire NON AL'!AN73,""))</f>
        <v/>
      </c>
      <c r="AC70" t="str">
        <f>+IF(V70="","",IF(VLOOKUP(' Matrice Tarifaire NON AL'!AK73,Feuil3!$A$4:$D$14,4,0)="Colis",IF(' Matrice Tarifaire NON AL'!AO73&gt;0,' Matrice Tarifaire NON AL'!AO73,""),""))</f>
        <v/>
      </c>
      <c r="AD70" t="str">
        <f t="shared" si="6"/>
        <v/>
      </c>
      <c r="AE70" t="str">
        <f>+IF(C70="","",' Matrice Tarifaire NON AL'!C73)</f>
        <v/>
      </c>
      <c r="AF70" t="str">
        <f>+IF(C70="","",' Matrice Tarifaire NON AL'!AQ73)</f>
        <v/>
      </c>
      <c r="AH70" t="str">
        <f>+IF(E70="","",' Matrice Tarifaire NON AL'!$U73)</f>
        <v/>
      </c>
      <c r="AI70" t="str">
        <f>+IF(F70="","",IF(' Matrice Tarifaire NON AL'!$V73="","",' Matrice Tarifaire NON AL'!$V73))</f>
        <v/>
      </c>
      <c r="AJ70" t="str">
        <f>+IF($C70="","",IF(' Matrice Tarifaire NON AL'!AZ73="","",' Matrice Tarifaire NON AL'!AZ73))</f>
        <v/>
      </c>
      <c r="AK70" t="str">
        <f>+IF($C70="","",IF(' Matrice Tarifaire NON AL'!BA73="","",' Matrice Tarifaire NON AL'!BA73))</f>
        <v/>
      </c>
      <c r="AL70" t="str">
        <f>+IF($C70="","",IF(' Matrice Tarifaire NON AL'!BB73="","",TEXT(' Matrice Tarifaire NON AL'!BB73,"0,0000")))</f>
        <v/>
      </c>
      <c r="AO70" t="str">
        <f>+IF($C70="","",IF(' Matrice Tarifaire NON AL'!BF73="","",TEXT(' Matrice Tarifaire NON AL'!BF73,"0,0000")))</f>
        <v/>
      </c>
      <c r="AP70" t="str">
        <f>+IF($C70="","",IF(' Matrice Tarifaire NON AL'!BG73="","",TEXT(' Matrice Tarifaire NON AL'!BG73,"0,0000")))</f>
        <v/>
      </c>
      <c r="AQ70" t="str">
        <f>+IF($C70="","",IF(' Matrice Tarifaire NON AL'!BH73="","",TEXT(' Matrice Tarifaire NON AL'!BH73,"0,0000")))</f>
        <v/>
      </c>
      <c r="AR70" t="str">
        <f>+IF($C70="","",IF(' Matrice Tarifaire NON AL'!BI73="","",TEXT(' Matrice Tarifaire NON AL'!BI73,"0,0000")))</f>
        <v/>
      </c>
      <c r="AS70" t="str">
        <f>+IF(C70="","",IF(' Matrice Tarifaire NON AL'!BJ73="","0",IF(' Matrice Tarifaire NON AL'!BJ73="","",' Matrice Tarifaire NON AL'!BJ73)))</f>
        <v/>
      </c>
      <c r="AT70" t="str">
        <f>+IF(C70="","",IF(' Matrice Tarifaire NON AL'!BK73="","",' Matrice Tarifaire NON AL'!$BK$6))</f>
        <v/>
      </c>
      <c r="AU70" t="str">
        <f>+IF(C70="","",IF(' Matrice Tarifaire NON AL'!BK73="","",TEXT(' Matrice Tarifaire NON AL'!BK73,"0,0000")))</f>
        <v/>
      </c>
      <c r="AV70" t="str">
        <f>+IF(C70="","",IF(' Matrice Tarifaire NON AL'!BL73="","",' Matrice Tarifaire NON AL'!$BL$6))</f>
        <v/>
      </c>
      <c r="AW70" t="str">
        <f>+IF(C70="","",IF(' Matrice Tarifaire NON AL'!BL73="","",TEXT(' Matrice Tarifaire NON AL'!BL73,"0,0000")))</f>
        <v/>
      </c>
      <c r="AX70" t="str">
        <f>+IF(C70="","",IF(' Matrice Tarifaire NON AL'!BM73="","",' Matrice Tarifaire NON AL'!$BM$6))</f>
        <v/>
      </c>
      <c r="AY70" t="str">
        <f>+IF(C70="","",IF(' Matrice Tarifaire NON AL'!BM73="","",TEXT(' Matrice Tarifaire NON AL'!BM73,"0,0000")))</f>
        <v/>
      </c>
      <c r="AZ70" t="str">
        <f>+IF(C70="","",IF(' Matrice Tarifaire NON AL'!BN73="","","Taxe DEEE"))</f>
        <v/>
      </c>
      <c r="BA70" t="str">
        <f>+IF(C70="","",IF(' Matrice Tarifaire NON AL'!BN73="","",TEXT(' Matrice Tarifaire NON AL'!BN73,"0,0000")))</f>
        <v/>
      </c>
      <c r="BD70" t="str">
        <f>+IF($C70="","",IF(' Matrice Tarifaire NON AL'!BR73="","",TEXT(' Matrice Tarifaire NON AL'!BR73,"0,000")))</f>
        <v/>
      </c>
      <c r="BE70" t="str">
        <f>+IF($C70="","",IF(' Matrice Tarifaire NON AL'!BS73="","",VALUE(TEXT(' Matrice Tarifaire NON AL'!BS73,"0,00"))))</f>
        <v/>
      </c>
      <c r="BF70" t="str">
        <f>+IF($C70="","",IF(' Matrice Tarifaire NON AL'!BY73="","",' Matrice Tarifaire NON AL'!BY73))</f>
        <v/>
      </c>
      <c r="BG70" t="str">
        <f>+IF(C70="","",IF(' Matrice Tarifaire NON AL'!AK73="Composant de Box","999",IF(' Matrice Tarifaire NON AL'!AP73&lt;&gt;"",' Matrice Tarifaire NON AL'!AP73,IF(' Matrice Tarifaire NON AL'!AO73&lt;&gt;"",' Matrice Tarifaire NON AL'!AO73,' Matrice Tarifaire NON AL'!AN73))))</f>
        <v/>
      </c>
    </row>
    <row r="71" spans="1:59" x14ac:dyDescent="0.25">
      <c r="A71" t="str">
        <f>+IF($C71="","",IF(' Matrice Tarifaire NON AL'!N74="","",IF(' Matrice Tarifaire NON AL'!N74=0,"GTIN A 0 - Ne doit pas être mis dans PRE REF",TEXT(' Matrice Tarifaire NON AL'!N74,"00000000000000"))))</f>
        <v/>
      </c>
      <c r="B71" t="str">
        <f>+IF(C71="","",IF(L71=172,4,VLOOKUP(' Matrice Tarifaire NON AL'!AK74,Feuil3!$A$4:$B$14,2,0)))</f>
        <v/>
      </c>
      <c r="C71" t="str">
        <f>+IF(' Matrice Tarifaire NON AL'!O74="","",SUBSTITUTE(' Matrice Tarifaire NON AL'!O74,"CHAR (10)"," "))</f>
        <v/>
      </c>
      <c r="D71" t="str">
        <f>+IF($C71="","",SUBSTITUTE(' Matrice Tarifaire NON AL'!P74,"CHAR (13)"," "))</f>
        <v/>
      </c>
      <c r="E71" t="str">
        <f t="shared" si="4"/>
        <v/>
      </c>
      <c r="F71" t="str">
        <f>+IF($C71="","",IF(' Matrice Tarifaire NON AL'!AX74="","Non",' Matrice Tarifaire NON AL'!AX74))</f>
        <v/>
      </c>
      <c r="G71" t="str">
        <f>+IF($C71="","",IF(' Matrice Tarifaire NON AL'!Q74="DOMEDIA","MDD",IF(' Matrice Tarifaire NON AL'!Q74="APTA","MDD",IF(' Matrice Tarifaire NON AL'!Q74="TOP BUDGET","Premier Prix","MN"))))</f>
        <v/>
      </c>
      <c r="H71" t="str">
        <f>+IF($C71="","",' Matrice Tarifaire NON AL'!Q74)</f>
        <v/>
      </c>
      <c r="K71" t="str">
        <f>+IF($C71="","",' Matrice Tarifaire NON AL'!X74)</f>
        <v/>
      </c>
      <c r="L71" t="str">
        <f>+IF($C71="","",' Matrice Tarifaire NON AL'!X74)</f>
        <v/>
      </c>
      <c r="M71" t="str">
        <f>+IF($C71="","",' Matrice Tarifaire NON AL'!Y74)</f>
        <v/>
      </c>
      <c r="N71" t="str">
        <f>+IF($C71="","",' Matrice Tarifaire NON AL'!Z74)</f>
        <v/>
      </c>
      <c r="P71" t="str">
        <f>+IF(C71="","",IF(' Matrice Tarifaire NON AL'!X74&lt;&gt;168,"Non",""))</f>
        <v/>
      </c>
      <c r="Q71" t="str">
        <f>+IF($C71="","",' Matrice Tarifaire NON AL'!T74)</f>
        <v/>
      </c>
      <c r="R71" t="str">
        <f>+IF($C71="","",IF(' Matrice Tarifaire NON AL'!R74="","",' Matrice Tarifaire NON AL'!R74))</f>
        <v/>
      </c>
      <c r="S71" t="str">
        <f>+IF($C71="","",LEFT(' Matrice Tarifaire NON AL'!W74,1))</f>
        <v/>
      </c>
      <c r="T71" t="str">
        <f>+IF($C71="","",LEFT(' Matrice Tarifaire NON AL'!AY74,3))</f>
        <v/>
      </c>
      <c r="U71" t="str">
        <f t="shared" si="5"/>
        <v/>
      </c>
      <c r="V71" t="str">
        <f>+IF(C71="","",IF(VLOOKUP(' Matrice Tarifaire NON AL'!AK74,Feuil3!A:F,6,0)="Box",IF(' Matrice Tarifaire NON AL'!AL74="Mono-Référence","Homogène",IF(' Matrice Tarifaire NON AL'!AL74="Multi-Références","Panaché","")),IF(' Matrice Tarifaire NON AL'!AK74="A la Pièce","Composant sans Colisage",IF(' Matrice Tarifaire NON AL'!AK74="Composant de Box","Composant sans Colisage","Homogène"))))</f>
        <v/>
      </c>
      <c r="W71" t="str">
        <f>+IF($V71="","",VLOOKUP(' Matrice Tarifaire NON AL'!AK74,Feuil3!$A$4:$E$14,5,0))</f>
        <v/>
      </c>
      <c r="Y71" t="str">
        <f>+IF($V71="","",IF(VLOOKUP(' Matrice Tarifaire NON AL'!$AK74,Feuil3!$A$4:$D$14,4,0)="Palette",' Matrice Tarifaire NON AL'!AN74,""))</f>
        <v/>
      </c>
      <c r="AA71" t="str">
        <f>+IF($V71="","",IF(VLOOKUP(' Matrice Tarifaire NON AL'!$AK74,Feuil3!$A$4:$D$14,4,0)="Colis",' Matrice Tarifaire NON AL'!AN74,""))</f>
        <v/>
      </c>
      <c r="AC71" t="str">
        <f>+IF(V71="","",IF(VLOOKUP(' Matrice Tarifaire NON AL'!AK74,Feuil3!$A$4:$D$14,4,0)="Colis",IF(' Matrice Tarifaire NON AL'!AO74&gt;0,' Matrice Tarifaire NON AL'!AO74,""),""))</f>
        <v/>
      </c>
      <c r="AD71" t="str">
        <f t="shared" si="6"/>
        <v/>
      </c>
      <c r="AE71" t="str">
        <f>+IF(C71="","",' Matrice Tarifaire NON AL'!C74)</f>
        <v/>
      </c>
      <c r="AF71" t="str">
        <f>+IF(C71="","",' Matrice Tarifaire NON AL'!AQ74)</f>
        <v/>
      </c>
      <c r="AH71" t="str">
        <f>+IF(E71="","",' Matrice Tarifaire NON AL'!$U74)</f>
        <v/>
      </c>
      <c r="AI71" t="str">
        <f>+IF(F71="","",IF(' Matrice Tarifaire NON AL'!$V74="","",' Matrice Tarifaire NON AL'!$V74))</f>
        <v/>
      </c>
      <c r="AJ71" t="str">
        <f>+IF($C71="","",IF(' Matrice Tarifaire NON AL'!AZ74="","",' Matrice Tarifaire NON AL'!AZ74))</f>
        <v/>
      </c>
      <c r="AK71" t="str">
        <f>+IF($C71="","",IF(' Matrice Tarifaire NON AL'!BA74="","",' Matrice Tarifaire NON AL'!BA74))</f>
        <v/>
      </c>
      <c r="AL71" t="str">
        <f>+IF($C71="","",IF(' Matrice Tarifaire NON AL'!BB74="","",TEXT(' Matrice Tarifaire NON AL'!BB74,"0,0000")))</f>
        <v/>
      </c>
      <c r="AO71" t="str">
        <f>+IF($C71="","",IF(' Matrice Tarifaire NON AL'!BF74="","",TEXT(' Matrice Tarifaire NON AL'!BF74,"0,0000")))</f>
        <v/>
      </c>
      <c r="AP71" t="str">
        <f>+IF($C71="","",IF(' Matrice Tarifaire NON AL'!BG74="","",TEXT(' Matrice Tarifaire NON AL'!BG74,"0,0000")))</f>
        <v/>
      </c>
      <c r="AQ71" t="str">
        <f>+IF($C71="","",IF(' Matrice Tarifaire NON AL'!BH74="","",TEXT(' Matrice Tarifaire NON AL'!BH74,"0,0000")))</f>
        <v/>
      </c>
      <c r="AR71" t="str">
        <f>+IF($C71="","",IF(' Matrice Tarifaire NON AL'!BI74="","",TEXT(' Matrice Tarifaire NON AL'!BI74,"0,0000")))</f>
        <v/>
      </c>
      <c r="AS71" t="str">
        <f>+IF(C71="","",IF(' Matrice Tarifaire NON AL'!BJ74="","0",IF(' Matrice Tarifaire NON AL'!BJ74="","",' Matrice Tarifaire NON AL'!BJ74)))</f>
        <v/>
      </c>
      <c r="AT71" t="str">
        <f>+IF(C71="","",IF(' Matrice Tarifaire NON AL'!BK74="","",' Matrice Tarifaire NON AL'!$BK$6))</f>
        <v/>
      </c>
      <c r="AU71" t="str">
        <f>+IF(C71="","",IF(' Matrice Tarifaire NON AL'!BK74="","",TEXT(' Matrice Tarifaire NON AL'!BK74,"0,0000")))</f>
        <v/>
      </c>
      <c r="AV71" t="str">
        <f>+IF(C71="","",IF(' Matrice Tarifaire NON AL'!BL74="","",' Matrice Tarifaire NON AL'!$BL$6))</f>
        <v/>
      </c>
      <c r="AW71" t="str">
        <f>+IF(C71="","",IF(' Matrice Tarifaire NON AL'!BL74="","",TEXT(' Matrice Tarifaire NON AL'!BL74,"0,0000")))</f>
        <v/>
      </c>
      <c r="AX71" t="str">
        <f>+IF(C71="","",IF(' Matrice Tarifaire NON AL'!BM74="","",' Matrice Tarifaire NON AL'!$BM$6))</f>
        <v/>
      </c>
      <c r="AY71" t="str">
        <f>+IF(C71="","",IF(' Matrice Tarifaire NON AL'!BM74="","",TEXT(' Matrice Tarifaire NON AL'!BM74,"0,0000")))</f>
        <v/>
      </c>
      <c r="AZ71" t="str">
        <f>+IF(C71="","",IF(' Matrice Tarifaire NON AL'!BN74="","","Taxe DEEE"))</f>
        <v/>
      </c>
      <c r="BA71" t="str">
        <f>+IF(C71="","",IF(' Matrice Tarifaire NON AL'!BN74="","",TEXT(' Matrice Tarifaire NON AL'!BN74,"0,0000")))</f>
        <v/>
      </c>
      <c r="BD71" t="str">
        <f>+IF($C71="","",IF(' Matrice Tarifaire NON AL'!BR74="","",TEXT(' Matrice Tarifaire NON AL'!BR74,"0,000")))</f>
        <v/>
      </c>
      <c r="BE71" t="str">
        <f>+IF($C71="","",IF(' Matrice Tarifaire NON AL'!BS74="","",VALUE(TEXT(' Matrice Tarifaire NON AL'!BS74,"0,00"))))</f>
        <v/>
      </c>
      <c r="BF71" t="str">
        <f>+IF($C71="","",IF(' Matrice Tarifaire NON AL'!BY74="","",' Matrice Tarifaire NON AL'!BY74))</f>
        <v/>
      </c>
      <c r="BG71" t="str">
        <f>+IF(C71="","",IF(' Matrice Tarifaire NON AL'!AK74="Composant de Box","999",IF(' Matrice Tarifaire NON AL'!AP74&lt;&gt;"",' Matrice Tarifaire NON AL'!AP74,IF(' Matrice Tarifaire NON AL'!AO74&lt;&gt;"",' Matrice Tarifaire NON AL'!AO74,' Matrice Tarifaire NON AL'!AN74))))</f>
        <v/>
      </c>
    </row>
    <row r="72" spans="1:59" x14ac:dyDescent="0.25">
      <c r="A72" t="str">
        <f>+IF($C72="","",IF(' Matrice Tarifaire NON AL'!N75="","",IF(' Matrice Tarifaire NON AL'!N75=0,"GTIN A 0 - Ne doit pas être mis dans PRE REF",TEXT(' Matrice Tarifaire NON AL'!N75,"00000000000000"))))</f>
        <v/>
      </c>
      <c r="B72" t="str">
        <f>+IF(C72="","",IF(L72=172,4,VLOOKUP(' Matrice Tarifaire NON AL'!AK75,Feuil3!$A$4:$B$14,2,0)))</f>
        <v/>
      </c>
      <c r="C72" t="str">
        <f>+IF(' Matrice Tarifaire NON AL'!O75="","",SUBSTITUTE(' Matrice Tarifaire NON AL'!O75,"CHAR (10)"," "))</f>
        <v/>
      </c>
      <c r="D72" t="str">
        <f>+IF($C72="","",SUBSTITUTE(' Matrice Tarifaire NON AL'!P75,"CHAR (13)"," "))</f>
        <v/>
      </c>
      <c r="E72" t="str">
        <f t="shared" si="4"/>
        <v/>
      </c>
      <c r="F72" t="str">
        <f>+IF($C72="","",IF(' Matrice Tarifaire NON AL'!AX75="","Non",' Matrice Tarifaire NON AL'!AX75))</f>
        <v/>
      </c>
      <c r="G72" t="str">
        <f>+IF($C72="","",IF(' Matrice Tarifaire NON AL'!Q75="DOMEDIA","MDD",IF(' Matrice Tarifaire NON AL'!Q75="APTA","MDD",IF(' Matrice Tarifaire NON AL'!Q75="TOP BUDGET","Premier Prix","MN"))))</f>
        <v/>
      </c>
      <c r="H72" t="str">
        <f>+IF($C72="","",' Matrice Tarifaire NON AL'!Q75)</f>
        <v/>
      </c>
      <c r="K72" t="str">
        <f>+IF($C72="","",' Matrice Tarifaire NON AL'!X75)</f>
        <v/>
      </c>
      <c r="L72" t="str">
        <f>+IF($C72="","",' Matrice Tarifaire NON AL'!X75)</f>
        <v/>
      </c>
      <c r="M72" t="str">
        <f>+IF($C72="","",' Matrice Tarifaire NON AL'!Y75)</f>
        <v/>
      </c>
      <c r="N72" t="str">
        <f>+IF($C72="","",' Matrice Tarifaire NON AL'!Z75)</f>
        <v/>
      </c>
      <c r="P72" t="str">
        <f>+IF(C72="","",IF(' Matrice Tarifaire NON AL'!X75&lt;&gt;168,"Non",""))</f>
        <v/>
      </c>
      <c r="Q72" t="str">
        <f>+IF($C72="","",' Matrice Tarifaire NON AL'!T75)</f>
        <v/>
      </c>
      <c r="R72" t="str">
        <f>+IF($C72="","",IF(' Matrice Tarifaire NON AL'!R75="","",' Matrice Tarifaire NON AL'!R75))</f>
        <v/>
      </c>
      <c r="S72" t="str">
        <f>+IF($C72="","",LEFT(' Matrice Tarifaire NON AL'!W75,1))</f>
        <v/>
      </c>
      <c r="T72" t="str">
        <f>+IF($C72="","",LEFT(' Matrice Tarifaire NON AL'!AY75,3))</f>
        <v/>
      </c>
      <c r="U72" t="str">
        <f t="shared" si="5"/>
        <v/>
      </c>
      <c r="V72" t="str">
        <f>+IF(C72="","",IF(VLOOKUP(' Matrice Tarifaire NON AL'!AK75,Feuil3!A:F,6,0)="Box",IF(' Matrice Tarifaire NON AL'!AL75="Mono-Référence","Homogène",IF(' Matrice Tarifaire NON AL'!AL75="Multi-Références","Panaché","")),IF(' Matrice Tarifaire NON AL'!AK75="A la Pièce","Composant sans Colisage",IF(' Matrice Tarifaire NON AL'!AK75="Composant de Box","Composant sans Colisage","Homogène"))))</f>
        <v/>
      </c>
      <c r="W72" t="str">
        <f>+IF($V72="","",VLOOKUP(' Matrice Tarifaire NON AL'!AK75,Feuil3!$A$4:$E$14,5,0))</f>
        <v/>
      </c>
      <c r="Y72" t="str">
        <f>+IF($V72="","",IF(VLOOKUP(' Matrice Tarifaire NON AL'!$AK75,Feuil3!$A$4:$D$14,4,0)="Palette",' Matrice Tarifaire NON AL'!AN75,""))</f>
        <v/>
      </c>
      <c r="AA72" t="str">
        <f>+IF($V72="","",IF(VLOOKUP(' Matrice Tarifaire NON AL'!$AK75,Feuil3!$A$4:$D$14,4,0)="Colis",' Matrice Tarifaire NON AL'!AN75,""))</f>
        <v/>
      </c>
      <c r="AC72" t="str">
        <f>+IF(V72="","",IF(VLOOKUP(' Matrice Tarifaire NON AL'!AK75,Feuil3!$A$4:$D$14,4,0)="Colis",IF(' Matrice Tarifaire NON AL'!AO75&gt;0,' Matrice Tarifaire NON AL'!AO75,""),""))</f>
        <v/>
      </c>
      <c r="AD72" t="str">
        <f t="shared" si="6"/>
        <v/>
      </c>
      <c r="AE72" t="str">
        <f>+IF(C72="","",' Matrice Tarifaire NON AL'!C75)</f>
        <v/>
      </c>
      <c r="AF72" t="str">
        <f>+IF(C72="","",' Matrice Tarifaire NON AL'!AQ75)</f>
        <v/>
      </c>
      <c r="AH72" t="str">
        <f>+IF(E72="","",' Matrice Tarifaire NON AL'!$U75)</f>
        <v/>
      </c>
      <c r="AI72" t="str">
        <f>+IF(F72="","",IF(' Matrice Tarifaire NON AL'!$V75="","",' Matrice Tarifaire NON AL'!$V75))</f>
        <v/>
      </c>
      <c r="AJ72" t="str">
        <f>+IF($C72="","",IF(' Matrice Tarifaire NON AL'!AZ75="","",' Matrice Tarifaire NON AL'!AZ75))</f>
        <v/>
      </c>
      <c r="AK72" t="str">
        <f>+IF($C72="","",IF(' Matrice Tarifaire NON AL'!BA75="","",' Matrice Tarifaire NON AL'!BA75))</f>
        <v/>
      </c>
      <c r="AL72" t="str">
        <f>+IF($C72="","",IF(' Matrice Tarifaire NON AL'!BB75="","",TEXT(' Matrice Tarifaire NON AL'!BB75,"0,0000")))</f>
        <v/>
      </c>
      <c r="AO72" t="str">
        <f>+IF($C72="","",IF(' Matrice Tarifaire NON AL'!BF75="","",TEXT(' Matrice Tarifaire NON AL'!BF75,"0,0000")))</f>
        <v/>
      </c>
      <c r="AP72" t="str">
        <f>+IF($C72="","",IF(' Matrice Tarifaire NON AL'!BG75="","",TEXT(' Matrice Tarifaire NON AL'!BG75,"0,0000")))</f>
        <v/>
      </c>
      <c r="AQ72" t="str">
        <f>+IF($C72="","",IF(' Matrice Tarifaire NON AL'!BH75="","",TEXT(' Matrice Tarifaire NON AL'!BH75,"0,0000")))</f>
        <v/>
      </c>
      <c r="AR72" t="str">
        <f>+IF($C72="","",IF(' Matrice Tarifaire NON AL'!BI75="","",TEXT(' Matrice Tarifaire NON AL'!BI75,"0,0000")))</f>
        <v/>
      </c>
      <c r="AS72" t="str">
        <f>+IF(C72="","",IF(' Matrice Tarifaire NON AL'!BJ75="","0",IF(' Matrice Tarifaire NON AL'!BJ75="","",' Matrice Tarifaire NON AL'!BJ75)))</f>
        <v/>
      </c>
      <c r="AT72" t="str">
        <f>+IF(C72="","",IF(' Matrice Tarifaire NON AL'!BK75="","",' Matrice Tarifaire NON AL'!$BK$6))</f>
        <v/>
      </c>
      <c r="AU72" t="str">
        <f>+IF(C72="","",IF(' Matrice Tarifaire NON AL'!BK75="","",TEXT(' Matrice Tarifaire NON AL'!BK75,"0,0000")))</f>
        <v/>
      </c>
      <c r="AV72" t="str">
        <f>+IF(C72="","",IF(' Matrice Tarifaire NON AL'!BL75="","",' Matrice Tarifaire NON AL'!$BL$6))</f>
        <v/>
      </c>
      <c r="AW72" t="str">
        <f>+IF(C72="","",IF(' Matrice Tarifaire NON AL'!BL75="","",TEXT(' Matrice Tarifaire NON AL'!BL75,"0,0000")))</f>
        <v/>
      </c>
      <c r="AX72" t="str">
        <f>+IF(C72="","",IF(' Matrice Tarifaire NON AL'!BM75="","",' Matrice Tarifaire NON AL'!$BM$6))</f>
        <v/>
      </c>
      <c r="AY72" t="str">
        <f>+IF(C72="","",IF(' Matrice Tarifaire NON AL'!BM75="","",TEXT(' Matrice Tarifaire NON AL'!BM75,"0,0000")))</f>
        <v/>
      </c>
      <c r="AZ72" t="str">
        <f>+IF(C72="","",IF(' Matrice Tarifaire NON AL'!BN75="","","Taxe DEEE"))</f>
        <v/>
      </c>
      <c r="BA72" t="str">
        <f>+IF(C72="","",IF(' Matrice Tarifaire NON AL'!BN75="","",TEXT(' Matrice Tarifaire NON AL'!BN75,"0,0000")))</f>
        <v/>
      </c>
      <c r="BD72" t="str">
        <f>+IF($C72="","",IF(' Matrice Tarifaire NON AL'!BR75="","",TEXT(' Matrice Tarifaire NON AL'!BR75,"0,000")))</f>
        <v/>
      </c>
      <c r="BE72" t="str">
        <f>+IF($C72="","",IF(' Matrice Tarifaire NON AL'!BS75="","",VALUE(TEXT(' Matrice Tarifaire NON AL'!BS75,"0,00"))))</f>
        <v/>
      </c>
      <c r="BF72" t="str">
        <f>+IF($C72="","",IF(' Matrice Tarifaire NON AL'!BY75="","",' Matrice Tarifaire NON AL'!BY75))</f>
        <v/>
      </c>
      <c r="BG72" t="str">
        <f>+IF(C72="","",IF(' Matrice Tarifaire NON AL'!AK75="Composant de Box","999",IF(' Matrice Tarifaire NON AL'!AP75&lt;&gt;"",' Matrice Tarifaire NON AL'!AP75,IF(' Matrice Tarifaire NON AL'!AO75&lt;&gt;"",' Matrice Tarifaire NON AL'!AO75,' Matrice Tarifaire NON AL'!AN75))))</f>
        <v/>
      </c>
    </row>
    <row r="73" spans="1:59" x14ac:dyDescent="0.25">
      <c r="A73" t="str">
        <f>+IF($C73="","",IF(' Matrice Tarifaire NON AL'!N76="","",IF(' Matrice Tarifaire NON AL'!N76=0,"GTIN A 0 - Ne doit pas être mis dans PRE REF",TEXT(' Matrice Tarifaire NON AL'!N76,"00000000000000"))))</f>
        <v/>
      </c>
      <c r="B73" t="str">
        <f>+IF(C73="","",IF(L73=172,4,VLOOKUP(' Matrice Tarifaire NON AL'!AK76,Feuil3!$A$4:$B$14,2,0)))</f>
        <v/>
      </c>
      <c r="C73" t="str">
        <f>+IF(' Matrice Tarifaire NON AL'!O76="","",SUBSTITUTE(' Matrice Tarifaire NON AL'!O76,"CHAR (10)"," "))</f>
        <v/>
      </c>
      <c r="D73" t="str">
        <f>+IF($C73="","",SUBSTITUTE(' Matrice Tarifaire NON AL'!P76,"CHAR (13)"," "))</f>
        <v/>
      </c>
      <c r="E73" t="str">
        <f t="shared" si="4"/>
        <v/>
      </c>
      <c r="F73" t="str">
        <f>+IF($C73="","",IF(' Matrice Tarifaire NON AL'!AX76="","Non",' Matrice Tarifaire NON AL'!AX76))</f>
        <v/>
      </c>
      <c r="G73" t="str">
        <f>+IF($C73="","",IF(' Matrice Tarifaire NON AL'!Q76="DOMEDIA","MDD",IF(' Matrice Tarifaire NON AL'!Q76="APTA","MDD",IF(' Matrice Tarifaire NON AL'!Q76="TOP BUDGET","Premier Prix","MN"))))</f>
        <v/>
      </c>
      <c r="H73" t="str">
        <f>+IF($C73="","",' Matrice Tarifaire NON AL'!Q76)</f>
        <v/>
      </c>
      <c r="K73" t="str">
        <f>+IF($C73="","",' Matrice Tarifaire NON AL'!X76)</f>
        <v/>
      </c>
      <c r="L73" t="str">
        <f>+IF($C73="","",' Matrice Tarifaire NON AL'!X76)</f>
        <v/>
      </c>
      <c r="M73" t="str">
        <f>+IF($C73="","",' Matrice Tarifaire NON AL'!Y76)</f>
        <v/>
      </c>
      <c r="N73" t="str">
        <f>+IF($C73="","",' Matrice Tarifaire NON AL'!Z76)</f>
        <v/>
      </c>
      <c r="P73" t="str">
        <f>+IF(C73="","",IF(' Matrice Tarifaire NON AL'!X76&lt;&gt;168,"Non",""))</f>
        <v/>
      </c>
      <c r="Q73" t="str">
        <f>+IF($C73="","",' Matrice Tarifaire NON AL'!T76)</f>
        <v/>
      </c>
      <c r="R73" t="str">
        <f>+IF($C73="","",IF(' Matrice Tarifaire NON AL'!R76="","",' Matrice Tarifaire NON AL'!R76))</f>
        <v/>
      </c>
      <c r="S73" t="str">
        <f>+IF($C73="","",LEFT(' Matrice Tarifaire NON AL'!W76,1))</f>
        <v/>
      </c>
      <c r="T73" t="str">
        <f>+IF($C73="","",LEFT(' Matrice Tarifaire NON AL'!AY76,3))</f>
        <v/>
      </c>
      <c r="U73" t="str">
        <f t="shared" si="5"/>
        <v/>
      </c>
      <c r="V73" t="str">
        <f>+IF(C73="","",IF(VLOOKUP(' Matrice Tarifaire NON AL'!AK76,Feuil3!A:F,6,0)="Box",IF(' Matrice Tarifaire NON AL'!AL76="Mono-Référence","Homogène",IF(' Matrice Tarifaire NON AL'!AL76="Multi-Références","Panaché","")),IF(' Matrice Tarifaire NON AL'!AK76="A la Pièce","Composant sans Colisage",IF(' Matrice Tarifaire NON AL'!AK76="Composant de Box","Composant sans Colisage","Homogène"))))</f>
        <v/>
      </c>
      <c r="W73" t="str">
        <f>+IF($V73="","",VLOOKUP(' Matrice Tarifaire NON AL'!AK76,Feuil3!$A$4:$E$14,5,0))</f>
        <v/>
      </c>
      <c r="Y73" t="str">
        <f>+IF($V73="","",IF(VLOOKUP(' Matrice Tarifaire NON AL'!$AK76,Feuil3!$A$4:$D$14,4,0)="Palette",' Matrice Tarifaire NON AL'!AN76,""))</f>
        <v/>
      </c>
      <c r="AA73" t="str">
        <f>+IF($V73="","",IF(VLOOKUP(' Matrice Tarifaire NON AL'!$AK76,Feuil3!$A$4:$D$14,4,0)="Colis",' Matrice Tarifaire NON AL'!AN76,""))</f>
        <v/>
      </c>
      <c r="AC73" t="str">
        <f>+IF(V73="","",IF(VLOOKUP(' Matrice Tarifaire NON AL'!AK76,Feuil3!$A$4:$D$14,4,0)="Colis",IF(' Matrice Tarifaire NON AL'!AO76&gt;0,' Matrice Tarifaire NON AL'!AO76,""),""))</f>
        <v/>
      </c>
      <c r="AD73" t="str">
        <f t="shared" si="6"/>
        <v/>
      </c>
      <c r="AE73" t="str">
        <f>+IF(C73="","",' Matrice Tarifaire NON AL'!C76)</f>
        <v/>
      </c>
      <c r="AF73" t="str">
        <f>+IF(C73="","",' Matrice Tarifaire NON AL'!AQ76)</f>
        <v/>
      </c>
      <c r="AH73" t="str">
        <f>+IF(E73="","",' Matrice Tarifaire NON AL'!$U76)</f>
        <v/>
      </c>
      <c r="AI73" t="str">
        <f>+IF(F73="","",IF(' Matrice Tarifaire NON AL'!$V76="","",' Matrice Tarifaire NON AL'!$V76))</f>
        <v/>
      </c>
      <c r="AJ73" t="str">
        <f>+IF($C73="","",IF(' Matrice Tarifaire NON AL'!AZ76="","",' Matrice Tarifaire NON AL'!AZ76))</f>
        <v/>
      </c>
      <c r="AK73" t="str">
        <f>+IF($C73="","",IF(' Matrice Tarifaire NON AL'!BA76="","",' Matrice Tarifaire NON AL'!BA76))</f>
        <v/>
      </c>
      <c r="AL73" t="str">
        <f>+IF($C73="","",IF(' Matrice Tarifaire NON AL'!BB76="","",TEXT(' Matrice Tarifaire NON AL'!BB76,"0,0000")))</f>
        <v/>
      </c>
      <c r="AO73" t="str">
        <f>+IF($C73="","",IF(' Matrice Tarifaire NON AL'!BF76="","",TEXT(' Matrice Tarifaire NON AL'!BF76,"0,0000")))</f>
        <v/>
      </c>
      <c r="AP73" t="str">
        <f>+IF($C73="","",IF(' Matrice Tarifaire NON AL'!BG76="","",TEXT(' Matrice Tarifaire NON AL'!BG76,"0,0000")))</f>
        <v/>
      </c>
      <c r="AQ73" t="str">
        <f>+IF($C73="","",IF(' Matrice Tarifaire NON AL'!BH76="","",TEXT(' Matrice Tarifaire NON AL'!BH76,"0,0000")))</f>
        <v/>
      </c>
      <c r="AR73" t="str">
        <f>+IF($C73="","",IF(' Matrice Tarifaire NON AL'!BI76="","",TEXT(' Matrice Tarifaire NON AL'!BI76,"0,0000")))</f>
        <v/>
      </c>
      <c r="AS73" t="str">
        <f>+IF(C73="","",IF(' Matrice Tarifaire NON AL'!BJ76="","0",IF(' Matrice Tarifaire NON AL'!BJ76="","",' Matrice Tarifaire NON AL'!BJ76)))</f>
        <v/>
      </c>
      <c r="AT73" t="str">
        <f>+IF(C73="","",IF(' Matrice Tarifaire NON AL'!BK76="","",' Matrice Tarifaire NON AL'!$BK$6))</f>
        <v/>
      </c>
      <c r="AU73" t="str">
        <f>+IF(C73="","",IF(' Matrice Tarifaire NON AL'!BK76="","",TEXT(' Matrice Tarifaire NON AL'!BK76,"0,0000")))</f>
        <v/>
      </c>
      <c r="AV73" t="str">
        <f>+IF(C73="","",IF(' Matrice Tarifaire NON AL'!BL76="","",' Matrice Tarifaire NON AL'!$BL$6))</f>
        <v/>
      </c>
      <c r="AW73" t="str">
        <f>+IF(C73="","",IF(' Matrice Tarifaire NON AL'!BL76="","",TEXT(' Matrice Tarifaire NON AL'!BL76,"0,0000")))</f>
        <v/>
      </c>
      <c r="AX73" t="str">
        <f>+IF(C73="","",IF(' Matrice Tarifaire NON AL'!BM76="","",' Matrice Tarifaire NON AL'!$BM$6))</f>
        <v/>
      </c>
      <c r="AY73" t="str">
        <f>+IF(C73="","",IF(' Matrice Tarifaire NON AL'!BM76="","",TEXT(' Matrice Tarifaire NON AL'!BM76,"0,0000")))</f>
        <v/>
      </c>
      <c r="AZ73" t="str">
        <f>+IF(C73="","",IF(' Matrice Tarifaire NON AL'!BN76="","","Taxe DEEE"))</f>
        <v/>
      </c>
      <c r="BA73" t="str">
        <f>+IF(C73="","",IF(' Matrice Tarifaire NON AL'!BN76="","",TEXT(' Matrice Tarifaire NON AL'!BN76,"0,0000")))</f>
        <v/>
      </c>
      <c r="BD73" t="str">
        <f>+IF($C73="","",IF(' Matrice Tarifaire NON AL'!BR76="","",TEXT(' Matrice Tarifaire NON AL'!BR76,"0,000")))</f>
        <v/>
      </c>
      <c r="BE73" t="str">
        <f>+IF($C73="","",IF(' Matrice Tarifaire NON AL'!BS76="","",VALUE(TEXT(' Matrice Tarifaire NON AL'!BS76,"0,00"))))</f>
        <v/>
      </c>
      <c r="BF73" t="str">
        <f>+IF($C73="","",IF(' Matrice Tarifaire NON AL'!BY76="","",' Matrice Tarifaire NON AL'!BY76))</f>
        <v/>
      </c>
      <c r="BG73" t="str">
        <f>+IF(C73="","",IF(' Matrice Tarifaire NON AL'!AK76="Composant de Box","999",IF(' Matrice Tarifaire NON AL'!AP76&lt;&gt;"",' Matrice Tarifaire NON AL'!AP76,IF(' Matrice Tarifaire NON AL'!AO76&lt;&gt;"",' Matrice Tarifaire NON AL'!AO76,' Matrice Tarifaire NON AL'!AN76))))</f>
        <v/>
      </c>
    </row>
    <row r="74" spans="1:59" x14ac:dyDescent="0.25">
      <c r="A74" t="str">
        <f>+IF($C74="","",IF(' Matrice Tarifaire NON AL'!N77="","",IF(' Matrice Tarifaire NON AL'!N77=0,"GTIN A 0 - Ne doit pas être mis dans PRE REF",TEXT(' Matrice Tarifaire NON AL'!N77,"00000000000000"))))</f>
        <v/>
      </c>
      <c r="B74" t="str">
        <f>+IF(C74="","",IF(L74=172,4,VLOOKUP(' Matrice Tarifaire NON AL'!AK77,Feuil3!$A$4:$B$14,2,0)))</f>
        <v/>
      </c>
      <c r="C74" t="str">
        <f>+IF(' Matrice Tarifaire NON AL'!O77="","",SUBSTITUTE(' Matrice Tarifaire NON AL'!O77,"CHAR (10)"," "))</f>
        <v/>
      </c>
      <c r="D74" t="str">
        <f>+IF($C74="","",SUBSTITUTE(' Matrice Tarifaire NON AL'!P77,"CHAR (13)"," "))</f>
        <v/>
      </c>
      <c r="E74" t="str">
        <f t="shared" si="4"/>
        <v/>
      </c>
      <c r="F74" t="str">
        <f>+IF($C74="","",IF(' Matrice Tarifaire NON AL'!AX77="","Non",' Matrice Tarifaire NON AL'!AX77))</f>
        <v/>
      </c>
      <c r="G74" t="str">
        <f>+IF($C74="","",IF(' Matrice Tarifaire NON AL'!Q77="DOMEDIA","MDD",IF(' Matrice Tarifaire NON AL'!Q77="APTA","MDD",IF(' Matrice Tarifaire NON AL'!Q77="TOP BUDGET","Premier Prix","MN"))))</f>
        <v/>
      </c>
      <c r="H74" t="str">
        <f>+IF($C74="","",' Matrice Tarifaire NON AL'!Q77)</f>
        <v/>
      </c>
      <c r="K74" t="str">
        <f>+IF($C74="","",' Matrice Tarifaire NON AL'!X77)</f>
        <v/>
      </c>
      <c r="L74" t="str">
        <f>+IF($C74="","",' Matrice Tarifaire NON AL'!X77)</f>
        <v/>
      </c>
      <c r="M74" t="str">
        <f>+IF($C74="","",' Matrice Tarifaire NON AL'!Y77)</f>
        <v/>
      </c>
      <c r="N74" t="str">
        <f>+IF($C74="","",' Matrice Tarifaire NON AL'!Z77)</f>
        <v/>
      </c>
      <c r="P74" t="str">
        <f>+IF(C74="","",IF(' Matrice Tarifaire NON AL'!X77&lt;&gt;168,"Non",""))</f>
        <v/>
      </c>
      <c r="Q74" t="str">
        <f>+IF($C74="","",' Matrice Tarifaire NON AL'!T77)</f>
        <v/>
      </c>
      <c r="R74" t="str">
        <f>+IF($C74="","",IF(' Matrice Tarifaire NON AL'!R77="","",' Matrice Tarifaire NON AL'!R77))</f>
        <v/>
      </c>
      <c r="S74" t="str">
        <f>+IF($C74="","",LEFT(' Matrice Tarifaire NON AL'!W77,1))</f>
        <v/>
      </c>
      <c r="T74" t="str">
        <f>+IF($C74="","",LEFT(' Matrice Tarifaire NON AL'!AY77,3))</f>
        <v/>
      </c>
      <c r="U74" t="str">
        <f t="shared" si="5"/>
        <v/>
      </c>
      <c r="V74" t="str">
        <f>+IF(C74="","",IF(VLOOKUP(' Matrice Tarifaire NON AL'!AK77,Feuil3!A:F,6,0)="Box",IF(' Matrice Tarifaire NON AL'!AL77="Mono-Référence","Homogène",IF(' Matrice Tarifaire NON AL'!AL77="Multi-Références","Panaché","")),IF(' Matrice Tarifaire NON AL'!AK77="A la Pièce","Composant sans Colisage",IF(' Matrice Tarifaire NON AL'!AK77="Composant de Box","Composant sans Colisage","Homogène"))))</f>
        <v/>
      </c>
      <c r="W74" t="str">
        <f>+IF($V74="","",VLOOKUP(' Matrice Tarifaire NON AL'!AK77,Feuil3!$A$4:$E$14,5,0))</f>
        <v/>
      </c>
      <c r="Y74" t="str">
        <f>+IF($V74="","",IF(VLOOKUP(' Matrice Tarifaire NON AL'!$AK77,Feuil3!$A$4:$D$14,4,0)="Palette",' Matrice Tarifaire NON AL'!AN77,""))</f>
        <v/>
      </c>
      <c r="AA74" t="str">
        <f>+IF($V74="","",IF(VLOOKUP(' Matrice Tarifaire NON AL'!$AK77,Feuil3!$A$4:$D$14,4,0)="Colis",' Matrice Tarifaire NON AL'!AN77,""))</f>
        <v/>
      </c>
      <c r="AC74" t="str">
        <f>+IF(V74="","",IF(VLOOKUP(' Matrice Tarifaire NON AL'!AK77,Feuil3!$A$4:$D$14,4,0)="Colis",IF(' Matrice Tarifaire NON AL'!AO77&gt;0,' Matrice Tarifaire NON AL'!AO77,""),""))</f>
        <v/>
      </c>
      <c r="AD74" t="str">
        <f t="shared" si="6"/>
        <v/>
      </c>
      <c r="AE74" t="str">
        <f>+IF(C74="","",' Matrice Tarifaire NON AL'!C77)</f>
        <v/>
      </c>
      <c r="AF74" t="str">
        <f>+IF(C74="","",' Matrice Tarifaire NON AL'!AQ77)</f>
        <v/>
      </c>
      <c r="AH74" t="str">
        <f>+IF(E74="","",' Matrice Tarifaire NON AL'!$U77)</f>
        <v/>
      </c>
      <c r="AI74" t="str">
        <f>+IF(F74="","",IF(' Matrice Tarifaire NON AL'!$V77="","",' Matrice Tarifaire NON AL'!$V77))</f>
        <v/>
      </c>
      <c r="AJ74" t="str">
        <f>+IF($C74="","",IF(' Matrice Tarifaire NON AL'!AZ77="","",' Matrice Tarifaire NON AL'!AZ77))</f>
        <v/>
      </c>
      <c r="AK74" t="str">
        <f>+IF($C74="","",IF(' Matrice Tarifaire NON AL'!BA77="","",' Matrice Tarifaire NON AL'!BA77))</f>
        <v/>
      </c>
      <c r="AL74" t="str">
        <f>+IF($C74="","",IF(' Matrice Tarifaire NON AL'!BB77="","",TEXT(' Matrice Tarifaire NON AL'!BB77,"0,0000")))</f>
        <v/>
      </c>
      <c r="AO74" t="str">
        <f>+IF($C74="","",IF(' Matrice Tarifaire NON AL'!BF77="","",TEXT(' Matrice Tarifaire NON AL'!BF77,"0,0000")))</f>
        <v/>
      </c>
      <c r="AP74" t="str">
        <f>+IF($C74="","",IF(' Matrice Tarifaire NON AL'!BG77="","",TEXT(' Matrice Tarifaire NON AL'!BG77,"0,0000")))</f>
        <v/>
      </c>
      <c r="AQ74" t="str">
        <f>+IF($C74="","",IF(' Matrice Tarifaire NON AL'!BH77="","",TEXT(' Matrice Tarifaire NON AL'!BH77,"0,0000")))</f>
        <v/>
      </c>
      <c r="AR74" t="str">
        <f>+IF($C74="","",IF(' Matrice Tarifaire NON AL'!BI77="","",TEXT(' Matrice Tarifaire NON AL'!BI77,"0,0000")))</f>
        <v/>
      </c>
      <c r="AS74" t="str">
        <f>+IF(C74="","",IF(' Matrice Tarifaire NON AL'!BJ77="","0",IF(' Matrice Tarifaire NON AL'!BJ77="","",' Matrice Tarifaire NON AL'!BJ77)))</f>
        <v/>
      </c>
      <c r="AT74" t="str">
        <f>+IF(C74="","",IF(' Matrice Tarifaire NON AL'!BK77="","",' Matrice Tarifaire NON AL'!$BK$6))</f>
        <v/>
      </c>
      <c r="AU74" t="str">
        <f>+IF(C74="","",IF(' Matrice Tarifaire NON AL'!BK77="","",TEXT(' Matrice Tarifaire NON AL'!BK77,"0,0000")))</f>
        <v/>
      </c>
      <c r="AV74" t="str">
        <f>+IF(C74="","",IF(' Matrice Tarifaire NON AL'!BL77="","",' Matrice Tarifaire NON AL'!$BL$6))</f>
        <v/>
      </c>
      <c r="AW74" t="str">
        <f>+IF(C74="","",IF(' Matrice Tarifaire NON AL'!BL77="","",TEXT(' Matrice Tarifaire NON AL'!BL77,"0,0000")))</f>
        <v/>
      </c>
      <c r="AX74" t="str">
        <f>+IF(C74="","",IF(' Matrice Tarifaire NON AL'!BM77="","",' Matrice Tarifaire NON AL'!$BM$6))</f>
        <v/>
      </c>
      <c r="AY74" t="str">
        <f>+IF(C74="","",IF(' Matrice Tarifaire NON AL'!BM77="","",TEXT(' Matrice Tarifaire NON AL'!BM77,"0,0000")))</f>
        <v/>
      </c>
      <c r="AZ74" t="str">
        <f>+IF(C74="","",IF(' Matrice Tarifaire NON AL'!BN77="","","Taxe DEEE"))</f>
        <v/>
      </c>
      <c r="BA74" t="str">
        <f>+IF(C74="","",IF(' Matrice Tarifaire NON AL'!BN77="","",TEXT(' Matrice Tarifaire NON AL'!BN77,"0,0000")))</f>
        <v/>
      </c>
      <c r="BD74" t="str">
        <f>+IF($C74="","",IF(' Matrice Tarifaire NON AL'!BR77="","",TEXT(' Matrice Tarifaire NON AL'!BR77,"0,000")))</f>
        <v/>
      </c>
      <c r="BE74" t="str">
        <f>+IF($C74="","",IF(' Matrice Tarifaire NON AL'!BS77="","",VALUE(TEXT(' Matrice Tarifaire NON AL'!BS77,"0,00"))))</f>
        <v/>
      </c>
      <c r="BF74" t="str">
        <f>+IF($C74="","",IF(' Matrice Tarifaire NON AL'!BY77="","",' Matrice Tarifaire NON AL'!BY77))</f>
        <v/>
      </c>
      <c r="BG74" t="str">
        <f>+IF(C74="","",IF(' Matrice Tarifaire NON AL'!AK77="Composant de Box","999",IF(' Matrice Tarifaire NON AL'!AP77&lt;&gt;"",' Matrice Tarifaire NON AL'!AP77,IF(' Matrice Tarifaire NON AL'!AO77&lt;&gt;"",' Matrice Tarifaire NON AL'!AO77,' Matrice Tarifaire NON AL'!AN77))))</f>
        <v/>
      </c>
    </row>
    <row r="75" spans="1:59" x14ac:dyDescent="0.25">
      <c r="A75" t="str">
        <f>+IF($C75="","",IF(' Matrice Tarifaire NON AL'!N78="","",IF(' Matrice Tarifaire NON AL'!N78=0,"GTIN A 0 - Ne doit pas être mis dans PRE REF",TEXT(' Matrice Tarifaire NON AL'!N78,"00000000000000"))))</f>
        <v/>
      </c>
      <c r="B75" t="str">
        <f>+IF(C75="","",IF(L75=172,4,VLOOKUP(' Matrice Tarifaire NON AL'!AK78,Feuil3!$A$4:$B$14,2,0)))</f>
        <v/>
      </c>
      <c r="C75" t="str">
        <f>+IF(' Matrice Tarifaire NON AL'!O78="","",SUBSTITUTE(' Matrice Tarifaire NON AL'!O78,"CHAR (10)"," "))</f>
        <v/>
      </c>
      <c r="D75" t="str">
        <f>+IF($C75="","",SUBSTITUTE(' Matrice Tarifaire NON AL'!P78,"CHAR (13)"," "))</f>
        <v/>
      </c>
      <c r="E75" t="str">
        <f t="shared" si="4"/>
        <v/>
      </c>
      <c r="F75" t="str">
        <f>+IF($C75="","",IF(' Matrice Tarifaire NON AL'!AX78="","Non",' Matrice Tarifaire NON AL'!AX78))</f>
        <v/>
      </c>
      <c r="G75" t="str">
        <f>+IF($C75="","",IF(' Matrice Tarifaire NON AL'!Q78="DOMEDIA","MDD",IF(' Matrice Tarifaire NON AL'!Q78="APTA","MDD",IF(' Matrice Tarifaire NON AL'!Q78="TOP BUDGET","Premier Prix","MN"))))</f>
        <v/>
      </c>
      <c r="H75" t="str">
        <f>+IF($C75="","",' Matrice Tarifaire NON AL'!Q78)</f>
        <v/>
      </c>
      <c r="K75" t="str">
        <f>+IF($C75="","",' Matrice Tarifaire NON AL'!X78)</f>
        <v/>
      </c>
      <c r="L75" t="str">
        <f>+IF($C75="","",' Matrice Tarifaire NON AL'!X78)</f>
        <v/>
      </c>
      <c r="M75" t="str">
        <f>+IF($C75="","",' Matrice Tarifaire NON AL'!Y78)</f>
        <v/>
      </c>
      <c r="N75" t="str">
        <f>+IF($C75="","",' Matrice Tarifaire NON AL'!Z78)</f>
        <v/>
      </c>
      <c r="P75" t="str">
        <f>+IF(C75="","",IF(' Matrice Tarifaire NON AL'!X78&lt;&gt;168,"Non",""))</f>
        <v/>
      </c>
      <c r="Q75" t="str">
        <f>+IF($C75="","",' Matrice Tarifaire NON AL'!T78)</f>
        <v/>
      </c>
      <c r="R75" t="str">
        <f>+IF($C75="","",IF(' Matrice Tarifaire NON AL'!R78="","",' Matrice Tarifaire NON AL'!R78))</f>
        <v/>
      </c>
      <c r="S75" t="str">
        <f>+IF($C75="","",LEFT(' Matrice Tarifaire NON AL'!W78,1))</f>
        <v/>
      </c>
      <c r="T75" t="str">
        <f>+IF($C75="","",LEFT(' Matrice Tarifaire NON AL'!AY78,3))</f>
        <v/>
      </c>
      <c r="U75" t="str">
        <f t="shared" si="5"/>
        <v/>
      </c>
      <c r="V75" t="str">
        <f>+IF(C75="","",IF(VLOOKUP(' Matrice Tarifaire NON AL'!AK78,Feuil3!A:F,6,0)="Box",IF(' Matrice Tarifaire NON AL'!AL78="Mono-Référence","Homogène",IF(' Matrice Tarifaire NON AL'!AL78="Multi-Références","Panaché","")),IF(' Matrice Tarifaire NON AL'!AK78="A la Pièce","Composant sans Colisage",IF(' Matrice Tarifaire NON AL'!AK78="Composant de Box","Composant sans Colisage","Homogène"))))</f>
        <v/>
      </c>
      <c r="W75" t="str">
        <f>+IF($V75="","",VLOOKUP(' Matrice Tarifaire NON AL'!AK78,Feuil3!$A$4:$E$14,5,0))</f>
        <v/>
      </c>
      <c r="Y75" t="str">
        <f>+IF($V75="","",IF(VLOOKUP(' Matrice Tarifaire NON AL'!$AK78,Feuil3!$A$4:$D$14,4,0)="Palette",' Matrice Tarifaire NON AL'!AN78,""))</f>
        <v/>
      </c>
      <c r="AA75" t="str">
        <f>+IF($V75="","",IF(VLOOKUP(' Matrice Tarifaire NON AL'!$AK78,Feuil3!$A$4:$D$14,4,0)="Colis",' Matrice Tarifaire NON AL'!AN78,""))</f>
        <v/>
      </c>
      <c r="AC75" t="str">
        <f>+IF(V75="","",IF(VLOOKUP(' Matrice Tarifaire NON AL'!AK78,Feuil3!$A$4:$D$14,4,0)="Colis",IF(' Matrice Tarifaire NON AL'!AO78&gt;0,' Matrice Tarifaire NON AL'!AO78,""),""))</f>
        <v/>
      </c>
      <c r="AD75" t="str">
        <f t="shared" si="6"/>
        <v/>
      </c>
      <c r="AE75" t="str">
        <f>+IF(C75="","",' Matrice Tarifaire NON AL'!C78)</f>
        <v/>
      </c>
      <c r="AF75" t="str">
        <f>+IF(C75="","",' Matrice Tarifaire NON AL'!AQ78)</f>
        <v/>
      </c>
      <c r="AH75" t="str">
        <f>+IF(E75="","",' Matrice Tarifaire NON AL'!$U78)</f>
        <v/>
      </c>
      <c r="AI75" t="str">
        <f>+IF(F75="","",IF(' Matrice Tarifaire NON AL'!$V78="","",' Matrice Tarifaire NON AL'!$V78))</f>
        <v/>
      </c>
      <c r="AJ75" t="str">
        <f>+IF($C75="","",IF(' Matrice Tarifaire NON AL'!AZ78="","",' Matrice Tarifaire NON AL'!AZ78))</f>
        <v/>
      </c>
      <c r="AK75" t="str">
        <f>+IF($C75="","",IF(' Matrice Tarifaire NON AL'!BA78="","",' Matrice Tarifaire NON AL'!BA78))</f>
        <v/>
      </c>
      <c r="AL75" t="str">
        <f>+IF($C75="","",IF(' Matrice Tarifaire NON AL'!BB78="","",TEXT(' Matrice Tarifaire NON AL'!BB78,"0,0000")))</f>
        <v/>
      </c>
      <c r="AO75" t="str">
        <f>+IF($C75="","",IF(' Matrice Tarifaire NON AL'!BF78="","",TEXT(' Matrice Tarifaire NON AL'!BF78,"0,0000")))</f>
        <v/>
      </c>
      <c r="AP75" t="str">
        <f>+IF($C75="","",IF(' Matrice Tarifaire NON AL'!BG78="","",TEXT(' Matrice Tarifaire NON AL'!BG78,"0,0000")))</f>
        <v/>
      </c>
      <c r="AQ75" t="str">
        <f>+IF($C75="","",IF(' Matrice Tarifaire NON AL'!BH78="","",TEXT(' Matrice Tarifaire NON AL'!BH78,"0,0000")))</f>
        <v/>
      </c>
      <c r="AR75" t="str">
        <f>+IF($C75="","",IF(' Matrice Tarifaire NON AL'!BI78="","",TEXT(' Matrice Tarifaire NON AL'!BI78,"0,0000")))</f>
        <v/>
      </c>
      <c r="AS75" t="str">
        <f>+IF(C75="","",IF(' Matrice Tarifaire NON AL'!BJ78="","0",IF(' Matrice Tarifaire NON AL'!BJ78="","",' Matrice Tarifaire NON AL'!BJ78)))</f>
        <v/>
      </c>
      <c r="AT75" t="str">
        <f>+IF(C75="","",IF(' Matrice Tarifaire NON AL'!BK78="","",' Matrice Tarifaire NON AL'!$BK$6))</f>
        <v/>
      </c>
      <c r="AU75" t="str">
        <f>+IF(C75="","",IF(' Matrice Tarifaire NON AL'!BK78="","",TEXT(' Matrice Tarifaire NON AL'!BK78,"0,0000")))</f>
        <v/>
      </c>
      <c r="AV75" t="str">
        <f>+IF(C75="","",IF(' Matrice Tarifaire NON AL'!BL78="","",' Matrice Tarifaire NON AL'!$BL$6))</f>
        <v/>
      </c>
      <c r="AW75" t="str">
        <f>+IF(C75="","",IF(' Matrice Tarifaire NON AL'!BL78="","",TEXT(' Matrice Tarifaire NON AL'!BL78,"0,0000")))</f>
        <v/>
      </c>
      <c r="AX75" t="str">
        <f>+IF(C75="","",IF(' Matrice Tarifaire NON AL'!BM78="","",' Matrice Tarifaire NON AL'!$BM$6))</f>
        <v/>
      </c>
      <c r="AY75" t="str">
        <f>+IF(C75="","",IF(' Matrice Tarifaire NON AL'!BM78="","",TEXT(' Matrice Tarifaire NON AL'!BM78,"0,0000")))</f>
        <v/>
      </c>
      <c r="AZ75" t="str">
        <f>+IF(C75="","",IF(' Matrice Tarifaire NON AL'!BN78="","","Taxe DEEE"))</f>
        <v/>
      </c>
      <c r="BA75" t="str">
        <f>+IF(C75="","",IF(' Matrice Tarifaire NON AL'!BN78="","",TEXT(' Matrice Tarifaire NON AL'!BN78,"0,0000")))</f>
        <v/>
      </c>
      <c r="BD75" t="str">
        <f>+IF($C75="","",IF(' Matrice Tarifaire NON AL'!BR78="","",TEXT(' Matrice Tarifaire NON AL'!BR78,"0,000")))</f>
        <v/>
      </c>
      <c r="BE75" t="str">
        <f>+IF($C75="","",IF(' Matrice Tarifaire NON AL'!BS78="","",VALUE(TEXT(' Matrice Tarifaire NON AL'!BS78,"0,00"))))</f>
        <v/>
      </c>
      <c r="BF75" t="str">
        <f>+IF($C75="","",IF(' Matrice Tarifaire NON AL'!BY78="","",' Matrice Tarifaire NON AL'!BY78))</f>
        <v/>
      </c>
      <c r="BG75" t="str">
        <f>+IF(C75="","",IF(' Matrice Tarifaire NON AL'!AK78="Composant de Box","999",IF(' Matrice Tarifaire NON AL'!AP78&lt;&gt;"",' Matrice Tarifaire NON AL'!AP78,IF(' Matrice Tarifaire NON AL'!AO78&lt;&gt;"",' Matrice Tarifaire NON AL'!AO78,' Matrice Tarifaire NON AL'!AN78))))</f>
        <v/>
      </c>
    </row>
    <row r="76" spans="1:59" x14ac:dyDescent="0.25">
      <c r="A76" t="str">
        <f>+IF($C76="","",IF(' Matrice Tarifaire NON AL'!N79="","",IF(' Matrice Tarifaire NON AL'!N79=0,"GTIN A 0 - Ne doit pas être mis dans PRE REF",TEXT(' Matrice Tarifaire NON AL'!N79,"00000000000000"))))</f>
        <v/>
      </c>
      <c r="B76" t="str">
        <f>+IF(C76="","",IF(L76=172,4,VLOOKUP(' Matrice Tarifaire NON AL'!AK79,Feuil3!$A$4:$B$14,2,0)))</f>
        <v/>
      </c>
      <c r="C76" t="str">
        <f>+IF(' Matrice Tarifaire NON AL'!O79="","",SUBSTITUTE(' Matrice Tarifaire NON AL'!O79,"CHAR (10)"," "))</f>
        <v/>
      </c>
      <c r="D76" t="str">
        <f>+IF($C76="","",SUBSTITUTE(' Matrice Tarifaire NON AL'!P79,"CHAR (13)"," "))</f>
        <v/>
      </c>
      <c r="E76" t="str">
        <f t="shared" si="4"/>
        <v/>
      </c>
      <c r="F76" t="str">
        <f>+IF($C76="","",IF(' Matrice Tarifaire NON AL'!AX79="","Non",' Matrice Tarifaire NON AL'!AX79))</f>
        <v/>
      </c>
      <c r="G76" t="str">
        <f>+IF($C76="","",IF(' Matrice Tarifaire NON AL'!Q79="DOMEDIA","MDD",IF(' Matrice Tarifaire NON AL'!Q79="APTA","MDD",IF(' Matrice Tarifaire NON AL'!Q79="TOP BUDGET","Premier Prix","MN"))))</f>
        <v/>
      </c>
      <c r="H76" t="str">
        <f>+IF($C76="","",' Matrice Tarifaire NON AL'!Q79)</f>
        <v/>
      </c>
      <c r="K76" t="str">
        <f>+IF($C76="","",' Matrice Tarifaire NON AL'!X79)</f>
        <v/>
      </c>
      <c r="L76" t="str">
        <f>+IF($C76="","",' Matrice Tarifaire NON AL'!X79)</f>
        <v/>
      </c>
      <c r="M76" t="str">
        <f>+IF($C76="","",' Matrice Tarifaire NON AL'!Y79)</f>
        <v/>
      </c>
      <c r="N76" t="str">
        <f>+IF($C76="","",' Matrice Tarifaire NON AL'!Z79)</f>
        <v/>
      </c>
      <c r="P76" t="str">
        <f>+IF(C76="","",IF(' Matrice Tarifaire NON AL'!X79&lt;&gt;168,"Non",""))</f>
        <v/>
      </c>
      <c r="Q76" t="str">
        <f>+IF($C76="","",' Matrice Tarifaire NON AL'!T79)</f>
        <v/>
      </c>
      <c r="R76" t="str">
        <f>+IF($C76="","",IF(' Matrice Tarifaire NON AL'!R79="","",' Matrice Tarifaire NON AL'!R79))</f>
        <v/>
      </c>
      <c r="S76" t="str">
        <f>+IF($C76="","",LEFT(' Matrice Tarifaire NON AL'!W79,1))</f>
        <v/>
      </c>
      <c r="T76" t="str">
        <f>+IF($C76="","",LEFT(' Matrice Tarifaire NON AL'!AY79,3))</f>
        <v/>
      </c>
      <c r="U76" t="str">
        <f t="shared" si="5"/>
        <v/>
      </c>
      <c r="V76" t="str">
        <f>+IF(C76="","",IF(VLOOKUP(' Matrice Tarifaire NON AL'!AK79,Feuil3!A:F,6,0)="Box",IF(' Matrice Tarifaire NON AL'!AL79="Mono-Référence","Homogène",IF(' Matrice Tarifaire NON AL'!AL79="Multi-Références","Panaché","")),IF(' Matrice Tarifaire NON AL'!AK79="A la Pièce","Composant sans Colisage",IF(' Matrice Tarifaire NON AL'!AK79="Composant de Box","Composant sans Colisage","Homogène"))))</f>
        <v/>
      </c>
      <c r="W76" t="str">
        <f>+IF($V76="","",VLOOKUP(' Matrice Tarifaire NON AL'!AK79,Feuil3!$A$4:$E$14,5,0))</f>
        <v/>
      </c>
      <c r="Y76" t="str">
        <f>+IF($V76="","",IF(VLOOKUP(' Matrice Tarifaire NON AL'!$AK79,Feuil3!$A$4:$D$14,4,0)="Palette",' Matrice Tarifaire NON AL'!AN79,""))</f>
        <v/>
      </c>
      <c r="AA76" t="str">
        <f>+IF($V76="","",IF(VLOOKUP(' Matrice Tarifaire NON AL'!$AK79,Feuil3!$A$4:$D$14,4,0)="Colis",' Matrice Tarifaire NON AL'!AN79,""))</f>
        <v/>
      </c>
      <c r="AC76" t="str">
        <f>+IF(V76="","",IF(VLOOKUP(' Matrice Tarifaire NON AL'!AK79,Feuil3!$A$4:$D$14,4,0)="Colis",IF(' Matrice Tarifaire NON AL'!AO79&gt;0,' Matrice Tarifaire NON AL'!AO79,""),""))</f>
        <v/>
      </c>
      <c r="AD76" t="str">
        <f t="shared" si="6"/>
        <v/>
      </c>
      <c r="AE76" t="str">
        <f>+IF(C76="","",' Matrice Tarifaire NON AL'!C79)</f>
        <v/>
      </c>
      <c r="AF76" t="str">
        <f>+IF(C76="","",' Matrice Tarifaire NON AL'!AQ79)</f>
        <v/>
      </c>
      <c r="AH76" t="str">
        <f>+IF(E76="","",' Matrice Tarifaire NON AL'!$U79)</f>
        <v/>
      </c>
      <c r="AI76" t="str">
        <f>+IF(F76="","",IF(' Matrice Tarifaire NON AL'!$V79="","",' Matrice Tarifaire NON AL'!$V79))</f>
        <v/>
      </c>
      <c r="AJ76" t="str">
        <f>+IF($C76="","",IF(' Matrice Tarifaire NON AL'!AZ79="","",' Matrice Tarifaire NON AL'!AZ79))</f>
        <v/>
      </c>
      <c r="AK76" t="str">
        <f>+IF($C76="","",IF(' Matrice Tarifaire NON AL'!BA79="","",' Matrice Tarifaire NON AL'!BA79))</f>
        <v/>
      </c>
      <c r="AL76" t="str">
        <f>+IF($C76="","",IF(' Matrice Tarifaire NON AL'!BB79="","",TEXT(' Matrice Tarifaire NON AL'!BB79,"0,0000")))</f>
        <v/>
      </c>
      <c r="AO76" t="str">
        <f>+IF($C76="","",IF(' Matrice Tarifaire NON AL'!BF79="","",TEXT(' Matrice Tarifaire NON AL'!BF79,"0,0000")))</f>
        <v/>
      </c>
      <c r="AP76" t="str">
        <f>+IF($C76="","",IF(' Matrice Tarifaire NON AL'!BG79="","",TEXT(' Matrice Tarifaire NON AL'!BG79,"0,0000")))</f>
        <v/>
      </c>
      <c r="AQ76" t="str">
        <f>+IF($C76="","",IF(' Matrice Tarifaire NON AL'!BH79="","",TEXT(' Matrice Tarifaire NON AL'!BH79,"0,0000")))</f>
        <v/>
      </c>
      <c r="AR76" t="str">
        <f>+IF($C76="","",IF(' Matrice Tarifaire NON AL'!BI79="","",TEXT(' Matrice Tarifaire NON AL'!BI79,"0,0000")))</f>
        <v/>
      </c>
      <c r="AS76" t="str">
        <f>+IF(C76="","",IF(' Matrice Tarifaire NON AL'!BJ79="","0",IF(' Matrice Tarifaire NON AL'!BJ79="","",' Matrice Tarifaire NON AL'!BJ79)))</f>
        <v/>
      </c>
      <c r="AT76" t="str">
        <f>+IF(C76="","",IF(' Matrice Tarifaire NON AL'!BK79="","",' Matrice Tarifaire NON AL'!$BK$6))</f>
        <v/>
      </c>
      <c r="AU76" t="str">
        <f>+IF(C76="","",IF(' Matrice Tarifaire NON AL'!BK79="","",TEXT(' Matrice Tarifaire NON AL'!BK79,"0,0000")))</f>
        <v/>
      </c>
      <c r="AV76" t="str">
        <f>+IF(C76="","",IF(' Matrice Tarifaire NON AL'!BL79="","",' Matrice Tarifaire NON AL'!$BL$6))</f>
        <v/>
      </c>
      <c r="AW76" t="str">
        <f>+IF(C76="","",IF(' Matrice Tarifaire NON AL'!BL79="","",TEXT(' Matrice Tarifaire NON AL'!BL79,"0,0000")))</f>
        <v/>
      </c>
      <c r="AX76" t="str">
        <f>+IF(C76="","",IF(' Matrice Tarifaire NON AL'!BM79="","",' Matrice Tarifaire NON AL'!$BM$6))</f>
        <v/>
      </c>
      <c r="AY76" t="str">
        <f>+IF(C76="","",IF(' Matrice Tarifaire NON AL'!BM79="","",TEXT(' Matrice Tarifaire NON AL'!BM79,"0,0000")))</f>
        <v/>
      </c>
      <c r="AZ76" t="str">
        <f>+IF(C76="","",IF(' Matrice Tarifaire NON AL'!BN79="","","Taxe DEEE"))</f>
        <v/>
      </c>
      <c r="BA76" t="str">
        <f>+IF(C76="","",IF(' Matrice Tarifaire NON AL'!BN79="","",TEXT(' Matrice Tarifaire NON AL'!BN79,"0,0000")))</f>
        <v/>
      </c>
      <c r="BD76" t="str">
        <f>+IF($C76="","",IF(' Matrice Tarifaire NON AL'!BR79="","",TEXT(' Matrice Tarifaire NON AL'!BR79,"0,000")))</f>
        <v/>
      </c>
      <c r="BE76" t="str">
        <f>+IF($C76="","",IF(' Matrice Tarifaire NON AL'!BS79="","",VALUE(TEXT(' Matrice Tarifaire NON AL'!BS79,"0,00"))))</f>
        <v/>
      </c>
      <c r="BF76" t="str">
        <f>+IF($C76="","",IF(' Matrice Tarifaire NON AL'!BY79="","",' Matrice Tarifaire NON AL'!BY79))</f>
        <v/>
      </c>
      <c r="BG76" t="str">
        <f>+IF(C76="","",IF(' Matrice Tarifaire NON AL'!AK79="Composant de Box","999",IF(' Matrice Tarifaire NON AL'!AP79&lt;&gt;"",' Matrice Tarifaire NON AL'!AP79,IF(' Matrice Tarifaire NON AL'!AO79&lt;&gt;"",' Matrice Tarifaire NON AL'!AO79,' Matrice Tarifaire NON AL'!AN79))))</f>
        <v/>
      </c>
    </row>
    <row r="77" spans="1:59" x14ac:dyDescent="0.25">
      <c r="A77" t="str">
        <f>+IF($C77="","",IF(' Matrice Tarifaire NON AL'!N80="","",IF(' Matrice Tarifaire NON AL'!N80=0,"GTIN A 0 - Ne doit pas être mis dans PRE REF",TEXT(' Matrice Tarifaire NON AL'!N80,"00000000000000"))))</f>
        <v/>
      </c>
      <c r="B77" t="str">
        <f>+IF(C77="","",IF(L77=172,4,VLOOKUP(' Matrice Tarifaire NON AL'!AK80,Feuil3!$A$4:$B$14,2,0)))</f>
        <v/>
      </c>
      <c r="C77" t="str">
        <f>+IF(' Matrice Tarifaire NON AL'!O80="","",SUBSTITUTE(' Matrice Tarifaire NON AL'!O80,"CHAR (10)"," "))</f>
        <v/>
      </c>
      <c r="D77" t="str">
        <f>+IF($C77="","",SUBSTITUTE(' Matrice Tarifaire NON AL'!P80,"CHAR (13)"," "))</f>
        <v/>
      </c>
      <c r="E77" t="str">
        <f t="shared" si="4"/>
        <v/>
      </c>
      <c r="F77" t="str">
        <f>+IF($C77="","",IF(' Matrice Tarifaire NON AL'!AX80="","Non",' Matrice Tarifaire NON AL'!AX80))</f>
        <v/>
      </c>
      <c r="G77" t="str">
        <f>+IF($C77="","",IF(' Matrice Tarifaire NON AL'!Q80="DOMEDIA","MDD",IF(' Matrice Tarifaire NON AL'!Q80="APTA","MDD",IF(' Matrice Tarifaire NON AL'!Q80="TOP BUDGET","Premier Prix","MN"))))</f>
        <v/>
      </c>
      <c r="H77" t="str">
        <f>+IF($C77="","",' Matrice Tarifaire NON AL'!Q80)</f>
        <v/>
      </c>
      <c r="K77" t="str">
        <f>+IF($C77="","",' Matrice Tarifaire NON AL'!X80)</f>
        <v/>
      </c>
      <c r="L77" t="str">
        <f>+IF($C77="","",' Matrice Tarifaire NON AL'!X80)</f>
        <v/>
      </c>
      <c r="M77" t="str">
        <f>+IF($C77="","",' Matrice Tarifaire NON AL'!Y80)</f>
        <v/>
      </c>
      <c r="N77" t="str">
        <f>+IF($C77="","",' Matrice Tarifaire NON AL'!Z80)</f>
        <v/>
      </c>
      <c r="P77" t="str">
        <f>+IF(C77="","",IF(' Matrice Tarifaire NON AL'!X80&lt;&gt;168,"Non",""))</f>
        <v/>
      </c>
      <c r="Q77" t="str">
        <f>+IF($C77="","",' Matrice Tarifaire NON AL'!T80)</f>
        <v/>
      </c>
      <c r="R77" t="str">
        <f>+IF($C77="","",IF(' Matrice Tarifaire NON AL'!R80="","",' Matrice Tarifaire NON AL'!R80))</f>
        <v/>
      </c>
      <c r="S77" t="str">
        <f>+IF($C77="","",LEFT(' Matrice Tarifaire NON AL'!W80,1))</f>
        <v/>
      </c>
      <c r="T77" t="str">
        <f>+IF($C77="","",LEFT(' Matrice Tarifaire NON AL'!AY80,3))</f>
        <v/>
      </c>
      <c r="U77" t="str">
        <f t="shared" si="5"/>
        <v/>
      </c>
      <c r="V77" t="str">
        <f>+IF(C77="","",IF(VLOOKUP(' Matrice Tarifaire NON AL'!AK80,Feuil3!A:F,6,0)="Box",IF(' Matrice Tarifaire NON AL'!AL80="Mono-Référence","Homogène",IF(' Matrice Tarifaire NON AL'!AL80="Multi-Références","Panaché","")),IF(' Matrice Tarifaire NON AL'!AK80="A la Pièce","Composant sans Colisage",IF(' Matrice Tarifaire NON AL'!AK80="Composant de Box","Composant sans Colisage","Homogène"))))</f>
        <v/>
      </c>
      <c r="W77" t="str">
        <f>+IF($V77="","",VLOOKUP(' Matrice Tarifaire NON AL'!AK80,Feuil3!$A$4:$E$14,5,0))</f>
        <v/>
      </c>
      <c r="Y77" t="str">
        <f>+IF($V77="","",IF(VLOOKUP(' Matrice Tarifaire NON AL'!$AK80,Feuil3!$A$4:$D$14,4,0)="Palette",' Matrice Tarifaire NON AL'!AN80,""))</f>
        <v/>
      </c>
      <c r="AA77" t="str">
        <f>+IF($V77="","",IF(VLOOKUP(' Matrice Tarifaire NON AL'!$AK80,Feuil3!$A$4:$D$14,4,0)="Colis",' Matrice Tarifaire NON AL'!AN80,""))</f>
        <v/>
      </c>
      <c r="AC77" t="str">
        <f>+IF(V77="","",IF(VLOOKUP(' Matrice Tarifaire NON AL'!AK80,Feuil3!$A$4:$D$14,4,0)="Colis",IF(' Matrice Tarifaire NON AL'!AO80&gt;0,' Matrice Tarifaire NON AL'!AO80,""),""))</f>
        <v/>
      </c>
      <c r="AD77" t="str">
        <f t="shared" si="6"/>
        <v/>
      </c>
      <c r="AE77" t="str">
        <f>+IF(C77="","",' Matrice Tarifaire NON AL'!C80)</f>
        <v/>
      </c>
      <c r="AF77" t="str">
        <f>+IF(C77="","",' Matrice Tarifaire NON AL'!AQ80)</f>
        <v/>
      </c>
      <c r="AH77" t="str">
        <f>+IF(E77="","",' Matrice Tarifaire NON AL'!$U80)</f>
        <v/>
      </c>
      <c r="AI77" t="str">
        <f>+IF(F77="","",IF(' Matrice Tarifaire NON AL'!$V80="","",' Matrice Tarifaire NON AL'!$V80))</f>
        <v/>
      </c>
      <c r="AJ77" t="str">
        <f>+IF($C77="","",IF(' Matrice Tarifaire NON AL'!AZ80="","",' Matrice Tarifaire NON AL'!AZ80))</f>
        <v/>
      </c>
      <c r="AK77" t="str">
        <f>+IF($C77="","",IF(' Matrice Tarifaire NON AL'!BA80="","",' Matrice Tarifaire NON AL'!BA80))</f>
        <v/>
      </c>
      <c r="AL77" t="str">
        <f>+IF($C77="","",IF(' Matrice Tarifaire NON AL'!BB80="","",TEXT(' Matrice Tarifaire NON AL'!BB80,"0,0000")))</f>
        <v/>
      </c>
      <c r="AO77" t="str">
        <f>+IF($C77="","",IF(' Matrice Tarifaire NON AL'!BF80="","",TEXT(' Matrice Tarifaire NON AL'!BF80,"0,0000")))</f>
        <v/>
      </c>
      <c r="AP77" t="str">
        <f>+IF($C77="","",IF(' Matrice Tarifaire NON AL'!BG80="","",TEXT(' Matrice Tarifaire NON AL'!BG80,"0,0000")))</f>
        <v/>
      </c>
      <c r="AQ77" t="str">
        <f>+IF($C77="","",IF(' Matrice Tarifaire NON AL'!BH80="","",TEXT(' Matrice Tarifaire NON AL'!BH80,"0,0000")))</f>
        <v/>
      </c>
      <c r="AR77" t="str">
        <f>+IF($C77="","",IF(' Matrice Tarifaire NON AL'!BI80="","",TEXT(' Matrice Tarifaire NON AL'!BI80,"0,0000")))</f>
        <v/>
      </c>
      <c r="AS77" t="str">
        <f>+IF(C77="","",IF(' Matrice Tarifaire NON AL'!BJ80="","0",IF(' Matrice Tarifaire NON AL'!BJ80="","",' Matrice Tarifaire NON AL'!BJ80)))</f>
        <v/>
      </c>
      <c r="AT77" t="str">
        <f>+IF(C77="","",IF(' Matrice Tarifaire NON AL'!BK80="","",' Matrice Tarifaire NON AL'!$BK$6))</f>
        <v/>
      </c>
      <c r="AU77" t="str">
        <f>+IF(C77="","",IF(' Matrice Tarifaire NON AL'!BK80="","",TEXT(' Matrice Tarifaire NON AL'!BK80,"0,0000")))</f>
        <v/>
      </c>
      <c r="AV77" t="str">
        <f>+IF(C77="","",IF(' Matrice Tarifaire NON AL'!BL80="","",' Matrice Tarifaire NON AL'!$BL$6))</f>
        <v/>
      </c>
      <c r="AW77" t="str">
        <f>+IF(C77="","",IF(' Matrice Tarifaire NON AL'!BL80="","",TEXT(' Matrice Tarifaire NON AL'!BL80,"0,0000")))</f>
        <v/>
      </c>
      <c r="AX77" t="str">
        <f>+IF(C77="","",IF(' Matrice Tarifaire NON AL'!BM80="","",' Matrice Tarifaire NON AL'!$BM$6))</f>
        <v/>
      </c>
      <c r="AY77" t="str">
        <f>+IF(C77="","",IF(' Matrice Tarifaire NON AL'!BM80="","",TEXT(' Matrice Tarifaire NON AL'!BM80,"0,0000")))</f>
        <v/>
      </c>
      <c r="AZ77" t="str">
        <f>+IF(C77="","",IF(' Matrice Tarifaire NON AL'!BN80="","","Taxe DEEE"))</f>
        <v/>
      </c>
      <c r="BA77" t="str">
        <f>+IF(C77="","",IF(' Matrice Tarifaire NON AL'!BN80="","",TEXT(' Matrice Tarifaire NON AL'!BN80,"0,0000")))</f>
        <v/>
      </c>
      <c r="BD77" t="str">
        <f>+IF($C77="","",IF(' Matrice Tarifaire NON AL'!BR80="","",TEXT(' Matrice Tarifaire NON AL'!BR80,"0,000")))</f>
        <v/>
      </c>
      <c r="BE77" t="str">
        <f>+IF($C77="","",IF(' Matrice Tarifaire NON AL'!BS80="","",VALUE(TEXT(' Matrice Tarifaire NON AL'!BS80,"0,00"))))</f>
        <v/>
      </c>
      <c r="BF77" t="str">
        <f>+IF($C77="","",IF(' Matrice Tarifaire NON AL'!BY80="","",' Matrice Tarifaire NON AL'!BY80))</f>
        <v/>
      </c>
      <c r="BG77" t="str">
        <f>+IF(C77="","",IF(' Matrice Tarifaire NON AL'!AK80="Composant de Box","999",IF(' Matrice Tarifaire NON AL'!AP80&lt;&gt;"",' Matrice Tarifaire NON AL'!AP80,IF(' Matrice Tarifaire NON AL'!AO80&lt;&gt;"",' Matrice Tarifaire NON AL'!AO80,' Matrice Tarifaire NON AL'!AN80))))</f>
        <v/>
      </c>
    </row>
    <row r="78" spans="1:59" x14ac:dyDescent="0.25">
      <c r="A78" t="str">
        <f>+IF($C78="","",IF(' Matrice Tarifaire NON AL'!N81="","",IF(' Matrice Tarifaire NON AL'!N81=0,"GTIN A 0 - Ne doit pas être mis dans PRE REF",TEXT(' Matrice Tarifaire NON AL'!N81,"00000000000000"))))</f>
        <v/>
      </c>
      <c r="B78" t="str">
        <f>+IF(C78="","",IF(L78=172,4,VLOOKUP(' Matrice Tarifaire NON AL'!AK81,Feuil3!$A$4:$B$14,2,0)))</f>
        <v/>
      </c>
      <c r="C78" t="str">
        <f>+IF(' Matrice Tarifaire NON AL'!O81="","",SUBSTITUTE(' Matrice Tarifaire NON AL'!O81,"CHAR (10)"," "))</f>
        <v/>
      </c>
      <c r="D78" t="str">
        <f>+IF($C78="","",SUBSTITUTE(' Matrice Tarifaire NON AL'!P81,"CHAR (13)"," "))</f>
        <v/>
      </c>
      <c r="E78" t="str">
        <f t="shared" si="4"/>
        <v/>
      </c>
      <c r="F78" t="str">
        <f>+IF($C78="","",IF(' Matrice Tarifaire NON AL'!AX81="","Non",' Matrice Tarifaire NON AL'!AX81))</f>
        <v/>
      </c>
      <c r="G78" t="str">
        <f>+IF($C78="","",IF(' Matrice Tarifaire NON AL'!Q81="DOMEDIA","MDD",IF(' Matrice Tarifaire NON AL'!Q81="APTA","MDD",IF(' Matrice Tarifaire NON AL'!Q81="TOP BUDGET","Premier Prix","MN"))))</f>
        <v/>
      </c>
      <c r="H78" t="str">
        <f>+IF($C78="","",' Matrice Tarifaire NON AL'!Q81)</f>
        <v/>
      </c>
      <c r="K78" t="str">
        <f>+IF($C78="","",' Matrice Tarifaire NON AL'!X81)</f>
        <v/>
      </c>
      <c r="L78" t="str">
        <f>+IF($C78="","",' Matrice Tarifaire NON AL'!X81)</f>
        <v/>
      </c>
      <c r="M78" t="str">
        <f>+IF($C78="","",' Matrice Tarifaire NON AL'!Y81)</f>
        <v/>
      </c>
      <c r="N78" t="str">
        <f>+IF($C78="","",' Matrice Tarifaire NON AL'!Z81)</f>
        <v/>
      </c>
      <c r="P78" t="str">
        <f>+IF(C78="","",IF(' Matrice Tarifaire NON AL'!X81&lt;&gt;168,"Non",""))</f>
        <v/>
      </c>
      <c r="Q78" t="str">
        <f>+IF($C78="","",' Matrice Tarifaire NON AL'!T81)</f>
        <v/>
      </c>
      <c r="R78" t="str">
        <f>+IF($C78="","",IF(' Matrice Tarifaire NON AL'!R81="","",' Matrice Tarifaire NON AL'!R81))</f>
        <v/>
      </c>
      <c r="S78" t="str">
        <f>+IF($C78="","",LEFT(' Matrice Tarifaire NON AL'!W81,1))</f>
        <v/>
      </c>
      <c r="T78" t="str">
        <f>+IF($C78="","",LEFT(' Matrice Tarifaire NON AL'!AY81,3))</f>
        <v/>
      </c>
      <c r="U78" t="str">
        <f t="shared" si="5"/>
        <v/>
      </c>
      <c r="V78" t="str">
        <f>+IF(C78="","",IF(VLOOKUP(' Matrice Tarifaire NON AL'!AK81,Feuil3!A:F,6,0)="Box",IF(' Matrice Tarifaire NON AL'!AL81="Mono-Référence","Homogène",IF(' Matrice Tarifaire NON AL'!AL81="Multi-Références","Panaché","")),IF(' Matrice Tarifaire NON AL'!AK81="A la Pièce","Composant sans Colisage",IF(' Matrice Tarifaire NON AL'!AK81="Composant de Box","Composant sans Colisage","Homogène"))))</f>
        <v/>
      </c>
      <c r="W78" t="str">
        <f>+IF($V78="","",VLOOKUP(' Matrice Tarifaire NON AL'!AK81,Feuil3!$A$4:$E$14,5,0))</f>
        <v/>
      </c>
      <c r="Y78" t="str">
        <f>+IF($V78="","",IF(VLOOKUP(' Matrice Tarifaire NON AL'!$AK81,Feuil3!$A$4:$D$14,4,0)="Palette",' Matrice Tarifaire NON AL'!AN81,""))</f>
        <v/>
      </c>
      <c r="AA78" t="str">
        <f>+IF($V78="","",IF(VLOOKUP(' Matrice Tarifaire NON AL'!$AK81,Feuil3!$A$4:$D$14,4,0)="Colis",' Matrice Tarifaire NON AL'!AN81,""))</f>
        <v/>
      </c>
      <c r="AC78" t="str">
        <f>+IF(V78="","",IF(VLOOKUP(' Matrice Tarifaire NON AL'!AK81,Feuil3!$A$4:$D$14,4,0)="Colis",IF(' Matrice Tarifaire NON AL'!AO81&gt;0,' Matrice Tarifaire NON AL'!AO81,""),""))</f>
        <v/>
      </c>
      <c r="AD78" t="str">
        <f t="shared" si="6"/>
        <v/>
      </c>
      <c r="AE78" t="str">
        <f>+IF(C78="","",' Matrice Tarifaire NON AL'!C81)</f>
        <v/>
      </c>
      <c r="AF78" t="str">
        <f>+IF(C78="","",' Matrice Tarifaire NON AL'!AQ81)</f>
        <v/>
      </c>
      <c r="AH78" t="str">
        <f>+IF(E78="","",' Matrice Tarifaire NON AL'!$U81)</f>
        <v/>
      </c>
      <c r="AI78" t="str">
        <f>+IF(F78="","",IF(' Matrice Tarifaire NON AL'!$V81="","",' Matrice Tarifaire NON AL'!$V81))</f>
        <v/>
      </c>
      <c r="AJ78" t="str">
        <f>+IF($C78="","",IF(' Matrice Tarifaire NON AL'!AZ81="","",' Matrice Tarifaire NON AL'!AZ81))</f>
        <v/>
      </c>
      <c r="AK78" t="str">
        <f>+IF($C78="","",IF(' Matrice Tarifaire NON AL'!BA81="","",' Matrice Tarifaire NON AL'!BA81))</f>
        <v/>
      </c>
      <c r="AL78" t="str">
        <f>+IF($C78="","",IF(' Matrice Tarifaire NON AL'!BB81="","",TEXT(' Matrice Tarifaire NON AL'!BB81,"0,0000")))</f>
        <v/>
      </c>
      <c r="AO78" t="str">
        <f>+IF($C78="","",IF(' Matrice Tarifaire NON AL'!BF81="","",TEXT(' Matrice Tarifaire NON AL'!BF81,"0,0000")))</f>
        <v/>
      </c>
      <c r="AP78" t="str">
        <f>+IF($C78="","",IF(' Matrice Tarifaire NON AL'!BG81="","",TEXT(' Matrice Tarifaire NON AL'!BG81,"0,0000")))</f>
        <v/>
      </c>
      <c r="AQ78" t="str">
        <f>+IF($C78="","",IF(' Matrice Tarifaire NON AL'!BH81="","",TEXT(' Matrice Tarifaire NON AL'!BH81,"0,0000")))</f>
        <v/>
      </c>
      <c r="AR78" t="str">
        <f>+IF($C78="","",IF(' Matrice Tarifaire NON AL'!BI81="","",TEXT(' Matrice Tarifaire NON AL'!BI81,"0,0000")))</f>
        <v/>
      </c>
      <c r="AS78" t="str">
        <f>+IF(C78="","",IF(' Matrice Tarifaire NON AL'!BJ81="","0",IF(' Matrice Tarifaire NON AL'!BJ81="","",' Matrice Tarifaire NON AL'!BJ81)))</f>
        <v/>
      </c>
      <c r="AT78" t="str">
        <f>+IF(C78="","",IF(' Matrice Tarifaire NON AL'!BK81="","",' Matrice Tarifaire NON AL'!$BK$6))</f>
        <v/>
      </c>
      <c r="AU78" t="str">
        <f>+IF(C78="","",IF(' Matrice Tarifaire NON AL'!BK81="","",TEXT(' Matrice Tarifaire NON AL'!BK81,"0,0000")))</f>
        <v/>
      </c>
      <c r="AV78" t="str">
        <f>+IF(C78="","",IF(' Matrice Tarifaire NON AL'!BL81="","",' Matrice Tarifaire NON AL'!$BL$6))</f>
        <v/>
      </c>
      <c r="AW78" t="str">
        <f>+IF(C78="","",IF(' Matrice Tarifaire NON AL'!BL81="","",TEXT(' Matrice Tarifaire NON AL'!BL81,"0,0000")))</f>
        <v/>
      </c>
      <c r="AX78" t="str">
        <f>+IF(C78="","",IF(' Matrice Tarifaire NON AL'!BM81="","",' Matrice Tarifaire NON AL'!$BM$6))</f>
        <v/>
      </c>
      <c r="AY78" t="str">
        <f>+IF(C78="","",IF(' Matrice Tarifaire NON AL'!BM81="","",TEXT(' Matrice Tarifaire NON AL'!BM81,"0,0000")))</f>
        <v/>
      </c>
      <c r="AZ78" t="str">
        <f>+IF(C78="","",IF(' Matrice Tarifaire NON AL'!BN81="","","Taxe DEEE"))</f>
        <v/>
      </c>
      <c r="BA78" t="str">
        <f>+IF(C78="","",IF(' Matrice Tarifaire NON AL'!BN81="","",TEXT(' Matrice Tarifaire NON AL'!BN81,"0,0000")))</f>
        <v/>
      </c>
      <c r="BD78" t="str">
        <f>+IF($C78="","",IF(' Matrice Tarifaire NON AL'!BR81="","",TEXT(' Matrice Tarifaire NON AL'!BR81,"0,000")))</f>
        <v/>
      </c>
      <c r="BE78" t="str">
        <f>+IF($C78="","",IF(' Matrice Tarifaire NON AL'!BS81="","",VALUE(TEXT(' Matrice Tarifaire NON AL'!BS81,"0,00"))))</f>
        <v/>
      </c>
      <c r="BF78" t="str">
        <f>+IF($C78="","",IF(' Matrice Tarifaire NON AL'!BY81="","",' Matrice Tarifaire NON AL'!BY81))</f>
        <v/>
      </c>
      <c r="BG78" t="str">
        <f>+IF(C78="","",IF(' Matrice Tarifaire NON AL'!AK81="Composant de Box","999",IF(' Matrice Tarifaire NON AL'!AP81&lt;&gt;"",' Matrice Tarifaire NON AL'!AP81,IF(' Matrice Tarifaire NON AL'!AO81&lt;&gt;"",' Matrice Tarifaire NON AL'!AO81,' Matrice Tarifaire NON AL'!AN81))))</f>
        <v/>
      </c>
    </row>
    <row r="79" spans="1:59" x14ac:dyDescent="0.25">
      <c r="A79" t="str">
        <f>+IF($C79="","",IF(' Matrice Tarifaire NON AL'!N82="","",IF(' Matrice Tarifaire NON AL'!N82=0,"GTIN A 0 - Ne doit pas être mis dans PRE REF",TEXT(' Matrice Tarifaire NON AL'!N82,"00000000000000"))))</f>
        <v/>
      </c>
      <c r="B79" t="str">
        <f>+IF(C79="","",IF(L79=172,4,VLOOKUP(' Matrice Tarifaire NON AL'!AK82,Feuil3!$A$4:$B$14,2,0)))</f>
        <v/>
      </c>
      <c r="C79" t="str">
        <f>+IF(' Matrice Tarifaire NON AL'!O82="","",SUBSTITUTE(' Matrice Tarifaire NON AL'!O82,"CHAR (10)"," "))</f>
        <v/>
      </c>
      <c r="D79" t="str">
        <f>+IF($C79="","",SUBSTITUTE(' Matrice Tarifaire NON AL'!P82,"CHAR (13)"," "))</f>
        <v/>
      </c>
      <c r="E79" t="str">
        <f t="shared" si="4"/>
        <v/>
      </c>
      <c r="F79" t="str">
        <f>+IF($C79="","",IF(' Matrice Tarifaire NON AL'!AX82="","Non",' Matrice Tarifaire NON AL'!AX82))</f>
        <v/>
      </c>
      <c r="G79" t="str">
        <f>+IF($C79="","",IF(' Matrice Tarifaire NON AL'!Q82="DOMEDIA","MDD",IF(' Matrice Tarifaire NON AL'!Q82="APTA","MDD",IF(' Matrice Tarifaire NON AL'!Q82="TOP BUDGET","Premier Prix","MN"))))</f>
        <v/>
      </c>
      <c r="H79" t="str">
        <f>+IF($C79="","",' Matrice Tarifaire NON AL'!Q82)</f>
        <v/>
      </c>
      <c r="K79" t="str">
        <f>+IF($C79="","",' Matrice Tarifaire NON AL'!X82)</f>
        <v/>
      </c>
      <c r="L79" t="str">
        <f>+IF($C79="","",' Matrice Tarifaire NON AL'!X82)</f>
        <v/>
      </c>
      <c r="M79" t="str">
        <f>+IF($C79="","",' Matrice Tarifaire NON AL'!Y82)</f>
        <v/>
      </c>
      <c r="N79" t="str">
        <f>+IF($C79="","",' Matrice Tarifaire NON AL'!Z82)</f>
        <v/>
      </c>
      <c r="P79" t="str">
        <f>+IF(C79="","",IF(' Matrice Tarifaire NON AL'!X82&lt;&gt;168,"Non",""))</f>
        <v/>
      </c>
      <c r="Q79" t="str">
        <f>+IF($C79="","",' Matrice Tarifaire NON AL'!T82)</f>
        <v/>
      </c>
      <c r="R79" t="str">
        <f>+IF($C79="","",IF(' Matrice Tarifaire NON AL'!R82="","",' Matrice Tarifaire NON AL'!R82))</f>
        <v/>
      </c>
      <c r="S79" t="str">
        <f>+IF($C79="","",LEFT(' Matrice Tarifaire NON AL'!W82,1))</f>
        <v/>
      </c>
      <c r="T79" t="str">
        <f>+IF($C79="","",LEFT(' Matrice Tarifaire NON AL'!AY82,3))</f>
        <v/>
      </c>
      <c r="U79" t="str">
        <f t="shared" si="5"/>
        <v/>
      </c>
      <c r="V79" t="str">
        <f>+IF(C79="","",IF(VLOOKUP(' Matrice Tarifaire NON AL'!AK82,Feuil3!A:F,6,0)="Box",IF(' Matrice Tarifaire NON AL'!AL82="Mono-Référence","Homogène",IF(' Matrice Tarifaire NON AL'!AL82="Multi-Références","Panaché","")),IF(' Matrice Tarifaire NON AL'!AK82="A la Pièce","Composant sans Colisage",IF(' Matrice Tarifaire NON AL'!AK82="Composant de Box","Composant sans Colisage","Homogène"))))</f>
        <v/>
      </c>
      <c r="W79" t="str">
        <f>+IF($V79="","",VLOOKUP(' Matrice Tarifaire NON AL'!AK82,Feuil3!$A$4:$E$14,5,0))</f>
        <v/>
      </c>
      <c r="Y79" t="str">
        <f>+IF($V79="","",IF(VLOOKUP(' Matrice Tarifaire NON AL'!$AK82,Feuil3!$A$4:$D$14,4,0)="Palette",' Matrice Tarifaire NON AL'!AN82,""))</f>
        <v/>
      </c>
      <c r="AA79" t="str">
        <f>+IF($V79="","",IF(VLOOKUP(' Matrice Tarifaire NON AL'!$AK82,Feuil3!$A$4:$D$14,4,0)="Colis",' Matrice Tarifaire NON AL'!AN82,""))</f>
        <v/>
      </c>
      <c r="AC79" t="str">
        <f>+IF(V79="","",IF(VLOOKUP(' Matrice Tarifaire NON AL'!AK82,Feuil3!$A$4:$D$14,4,0)="Colis",IF(' Matrice Tarifaire NON AL'!AO82&gt;0,' Matrice Tarifaire NON AL'!AO82,""),""))</f>
        <v/>
      </c>
      <c r="AD79" t="str">
        <f t="shared" si="6"/>
        <v/>
      </c>
      <c r="AE79" t="str">
        <f>+IF(C79="","",' Matrice Tarifaire NON AL'!C82)</f>
        <v/>
      </c>
      <c r="AF79" t="str">
        <f>+IF(C79="","",' Matrice Tarifaire NON AL'!AQ82)</f>
        <v/>
      </c>
      <c r="AH79" t="str">
        <f>+IF(E79="","",' Matrice Tarifaire NON AL'!$U82)</f>
        <v/>
      </c>
      <c r="AI79" t="str">
        <f>+IF(F79="","",IF(' Matrice Tarifaire NON AL'!$V82="","",' Matrice Tarifaire NON AL'!$V82))</f>
        <v/>
      </c>
      <c r="AJ79" t="str">
        <f>+IF($C79="","",IF(' Matrice Tarifaire NON AL'!AZ82="","",' Matrice Tarifaire NON AL'!AZ82))</f>
        <v/>
      </c>
      <c r="AK79" t="str">
        <f>+IF($C79="","",IF(' Matrice Tarifaire NON AL'!BA82="","",' Matrice Tarifaire NON AL'!BA82))</f>
        <v/>
      </c>
      <c r="AL79" t="str">
        <f>+IF($C79="","",IF(' Matrice Tarifaire NON AL'!BB82="","",TEXT(' Matrice Tarifaire NON AL'!BB82,"0,0000")))</f>
        <v/>
      </c>
      <c r="AO79" t="str">
        <f>+IF($C79="","",IF(' Matrice Tarifaire NON AL'!BF82="","",TEXT(' Matrice Tarifaire NON AL'!BF82,"0,0000")))</f>
        <v/>
      </c>
      <c r="AP79" t="str">
        <f>+IF($C79="","",IF(' Matrice Tarifaire NON AL'!BG82="","",TEXT(' Matrice Tarifaire NON AL'!BG82,"0,0000")))</f>
        <v/>
      </c>
      <c r="AQ79" t="str">
        <f>+IF($C79="","",IF(' Matrice Tarifaire NON AL'!BH82="","",TEXT(' Matrice Tarifaire NON AL'!BH82,"0,0000")))</f>
        <v/>
      </c>
      <c r="AR79" t="str">
        <f>+IF($C79="","",IF(' Matrice Tarifaire NON AL'!BI82="","",TEXT(' Matrice Tarifaire NON AL'!BI82,"0,0000")))</f>
        <v/>
      </c>
      <c r="AS79" t="str">
        <f>+IF(C79="","",IF(' Matrice Tarifaire NON AL'!BJ82="","0",IF(' Matrice Tarifaire NON AL'!BJ82="","",' Matrice Tarifaire NON AL'!BJ82)))</f>
        <v/>
      </c>
      <c r="AT79" t="str">
        <f>+IF(C79="","",IF(' Matrice Tarifaire NON AL'!BK82="","",' Matrice Tarifaire NON AL'!$BK$6))</f>
        <v/>
      </c>
      <c r="AU79" t="str">
        <f>+IF(C79="","",IF(' Matrice Tarifaire NON AL'!BK82="","",TEXT(' Matrice Tarifaire NON AL'!BK82,"0,0000")))</f>
        <v/>
      </c>
      <c r="AV79" t="str">
        <f>+IF(C79="","",IF(' Matrice Tarifaire NON AL'!BL82="","",' Matrice Tarifaire NON AL'!$BL$6))</f>
        <v/>
      </c>
      <c r="AW79" t="str">
        <f>+IF(C79="","",IF(' Matrice Tarifaire NON AL'!BL82="","",TEXT(' Matrice Tarifaire NON AL'!BL82,"0,0000")))</f>
        <v/>
      </c>
      <c r="AX79" t="str">
        <f>+IF(C79="","",IF(' Matrice Tarifaire NON AL'!BM82="","",' Matrice Tarifaire NON AL'!$BM$6))</f>
        <v/>
      </c>
      <c r="AY79" t="str">
        <f>+IF(C79="","",IF(' Matrice Tarifaire NON AL'!BM82="","",TEXT(' Matrice Tarifaire NON AL'!BM82,"0,0000")))</f>
        <v/>
      </c>
      <c r="AZ79" t="str">
        <f>+IF(C79="","",IF(' Matrice Tarifaire NON AL'!BN82="","","Taxe DEEE"))</f>
        <v/>
      </c>
      <c r="BA79" t="str">
        <f>+IF(C79="","",IF(' Matrice Tarifaire NON AL'!BN82="","",TEXT(' Matrice Tarifaire NON AL'!BN82,"0,0000")))</f>
        <v/>
      </c>
      <c r="BD79" t="str">
        <f>+IF($C79="","",IF(' Matrice Tarifaire NON AL'!BR82="","",TEXT(' Matrice Tarifaire NON AL'!BR82,"0,000")))</f>
        <v/>
      </c>
      <c r="BE79" t="str">
        <f>+IF($C79="","",IF(' Matrice Tarifaire NON AL'!BS82="","",VALUE(TEXT(' Matrice Tarifaire NON AL'!BS82,"0,00"))))</f>
        <v/>
      </c>
      <c r="BF79" t="str">
        <f>+IF($C79="","",IF(' Matrice Tarifaire NON AL'!BY82="","",' Matrice Tarifaire NON AL'!BY82))</f>
        <v/>
      </c>
      <c r="BG79" t="str">
        <f>+IF(C79="","",IF(' Matrice Tarifaire NON AL'!AK82="Composant de Box","999",IF(' Matrice Tarifaire NON AL'!AP82&lt;&gt;"",' Matrice Tarifaire NON AL'!AP82,IF(' Matrice Tarifaire NON AL'!AO82&lt;&gt;"",' Matrice Tarifaire NON AL'!AO82,' Matrice Tarifaire NON AL'!AN82))))</f>
        <v/>
      </c>
    </row>
    <row r="80" spans="1:59" x14ac:dyDescent="0.25">
      <c r="A80" t="str">
        <f>+IF($C80="","",IF(' Matrice Tarifaire NON AL'!N83="","",IF(' Matrice Tarifaire NON AL'!N83=0,"GTIN A 0 - Ne doit pas être mis dans PRE REF",TEXT(' Matrice Tarifaire NON AL'!N83,"00000000000000"))))</f>
        <v/>
      </c>
      <c r="B80" t="str">
        <f>+IF(C80="","",IF(L80=172,4,VLOOKUP(' Matrice Tarifaire NON AL'!AK83,Feuil3!$A$4:$B$14,2,0)))</f>
        <v/>
      </c>
      <c r="C80" t="str">
        <f>+IF(' Matrice Tarifaire NON AL'!O83="","",SUBSTITUTE(' Matrice Tarifaire NON AL'!O83,"CHAR (10)"," "))</f>
        <v/>
      </c>
      <c r="D80" t="str">
        <f>+IF($C80="","",SUBSTITUTE(' Matrice Tarifaire NON AL'!P83,"CHAR (13)"," "))</f>
        <v/>
      </c>
      <c r="E80" t="str">
        <f t="shared" si="4"/>
        <v/>
      </c>
      <c r="F80" t="str">
        <f>+IF($C80="","",IF(' Matrice Tarifaire NON AL'!AX83="","Non",' Matrice Tarifaire NON AL'!AX83))</f>
        <v/>
      </c>
      <c r="G80" t="str">
        <f>+IF($C80="","",IF(' Matrice Tarifaire NON AL'!Q83="DOMEDIA","MDD",IF(' Matrice Tarifaire NON AL'!Q83="APTA","MDD",IF(' Matrice Tarifaire NON AL'!Q83="TOP BUDGET","Premier Prix","MN"))))</f>
        <v/>
      </c>
      <c r="H80" t="str">
        <f>+IF($C80="","",' Matrice Tarifaire NON AL'!Q83)</f>
        <v/>
      </c>
      <c r="K80" t="str">
        <f>+IF($C80="","",' Matrice Tarifaire NON AL'!X83)</f>
        <v/>
      </c>
      <c r="L80" t="str">
        <f>+IF($C80="","",' Matrice Tarifaire NON AL'!X83)</f>
        <v/>
      </c>
      <c r="M80" t="str">
        <f>+IF($C80="","",' Matrice Tarifaire NON AL'!Y83)</f>
        <v/>
      </c>
      <c r="N80" t="str">
        <f>+IF($C80="","",' Matrice Tarifaire NON AL'!Z83)</f>
        <v/>
      </c>
      <c r="P80" t="str">
        <f>+IF(C80="","",IF(' Matrice Tarifaire NON AL'!X83&lt;&gt;168,"Non",""))</f>
        <v/>
      </c>
      <c r="Q80" t="str">
        <f>+IF($C80="","",' Matrice Tarifaire NON AL'!T83)</f>
        <v/>
      </c>
      <c r="R80" t="str">
        <f>+IF($C80="","",IF(' Matrice Tarifaire NON AL'!R83="","",' Matrice Tarifaire NON AL'!R83))</f>
        <v/>
      </c>
      <c r="S80" t="str">
        <f>+IF($C80="","",LEFT(' Matrice Tarifaire NON AL'!W83,1))</f>
        <v/>
      </c>
      <c r="T80" t="str">
        <f>+IF($C80="","",LEFT(' Matrice Tarifaire NON AL'!AY83,3))</f>
        <v/>
      </c>
      <c r="U80" t="str">
        <f t="shared" si="5"/>
        <v/>
      </c>
      <c r="V80" t="str">
        <f>+IF(C80="","",IF(VLOOKUP(' Matrice Tarifaire NON AL'!AK83,Feuil3!A:F,6,0)="Box",IF(' Matrice Tarifaire NON AL'!AL83="Mono-Référence","Homogène",IF(' Matrice Tarifaire NON AL'!AL83="Multi-Références","Panaché","")),IF(' Matrice Tarifaire NON AL'!AK83="A la Pièce","Composant sans Colisage",IF(' Matrice Tarifaire NON AL'!AK83="Composant de Box","Composant sans Colisage","Homogène"))))</f>
        <v/>
      </c>
      <c r="W80" t="str">
        <f>+IF($V80="","",VLOOKUP(' Matrice Tarifaire NON AL'!AK83,Feuil3!$A$4:$E$14,5,0))</f>
        <v/>
      </c>
      <c r="Y80" t="str">
        <f>+IF($V80="","",IF(VLOOKUP(' Matrice Tarifaire NON AL'!$AK83,Feuil3!$A$4:$D$14,4,0)="Palette",' Matrice Tarifaire NON AL'!AN83,""))</f>
        <v/>
      </c>
      <c r="AA80" t="str">
        <f>+IF($V80="","",IF(VLOOKUP(' Matrice Tarifaire NON AL'!$AK83,Feuil3!$A$4:$D$14,4,0)="Colis",' Matrice Tarifaire NON AL'!AN83,""))</f>
        <v/>
      </c>
      <c r="AC80" t="str">
        <f>+IF(V80="","",IF(VLOOKUP(' Matrice Tarifaire NON AL'!AK83,Feuil3!$A$4:$D$14,4,0)="Colis",IF(' Matrice Tarifaire NON AL'!AO83&gt;0,' Matrice Tarifaire NON AL'!AO83,""),""))</f>
        <v/>
      </c>
      <c r="AD80" t="str">
        <f t="shared" si="6"/>
        <v/>
      </c>
      <c r="AE80" t="str">
        <f>+IF(C80="","",' Matrice Tarifaire NON AL'!C83)</f>
        <v/>
      </c>
      <c r="AF80" t="str">
        <f>+IF(C80="","",' Matrice Tarifaire NON AL'!AQ83)</f>
        <v/>
      </c>
      <c r="AH80" t="str">
        <f>+IF(E80="","",' Matrice Tarifaire NON AL'!$U83)</f>
        <v/>
      </c>
      <c r="AI80" t="str">
        <f>+IF(F80="","",IF(' Matrice Tarifaire NON AL'!$V83="","",' Matrice Tarifaire NON AL'!$V83))</f>
        <v/>
      </c>
      <c r="AJ80" t="str">
        <f>+IF($C80="","",IF(' Matrice Tarifaire NON AL'!AZ83="","",' Matrice Tarifaire NON AL'!AZ83))</f>
        <v/>
      </c>
      <c r="AK80" t="str">
        <f>+IF($C80="","",IF(' Matrice Tarifaire NON AL'!BA83="","",' Matrice Tarifaire NON AL'!BA83))</f>
        <v/>
      </c>
      <c r="AL80" t="str">
        <f>+IF($C80="","",IF(' Matrice Tarifaire NON AL'!BB83="","",TEXT(' Matrice Tarifaire NON AL'!BB83,"0,0000")))</f>
        <v/>
      </c>
      <c r="AO80" t="str">
        <f>+IF($C80="","",IF(' Matrice Tarifaire NON AL'!BF83="","",TEXT(' Matrice Tarifaire NON AL'!BF83,"0,0000")))</f>
        <v/>
      </c>
      <c r="AP80" t="str">
        <f>+IF($C80="","",IF(' Matrice Tarifaire NON AL'!BG83="","",TEXT(' Matrice Tarifaire NON AL'!BG83,"0,0000")))</f>
        <v/>
      </c>
      <c r="AQ80" t="str">
        <f>+IF($C80="","",IF(' Matrice Tarifaire NON AL'!BH83="","",TEXT(' Matrice Tarifaire NON AL'!BH83,"0,0000")))</f>
        <v/>
      </c>
      <c r="AR80" t="str">
        <f>+IF($C80="","",IF(' Matrice Tarifaire NON AL'!BI83="","",TEXT(' Matrice Tarifaire NON AL'!BI83,"0,0000")))</f>
        <v/>
      </c>
      <c r="AS80" t="str">
        <f>+IF(C80="","",IF(' Matrice Tarifaire NON AL'!BJ83="","0",IF(' Matrice Tarifaire NON AL'!BJ83="","",' Matrice Tarifaire NON AL'!BJ83)))</f>
        <v/>
      </c>
      <c r="AT80" t="str">
        <f>+IF(C80="","",IF(' Matrice Tarifaire NON AL'!BK83="","",' Matrice Tarifaire NON AL'!$BK$6))</f>
        <v/>
      </c>
      <c r="AU80" t="str">
        <f>+IF(C80="","",IF(' Matrice Tarifaire NON AL'!BK83="","",TEXT(' Matrice Tarifaire NON AL'!BK83,"0,0000")))</f>
        <v/>
      </c>
      <c r="AV80" t="str">
        <f>+IF(C80="","",IF(' Matrice Tarifaire NON AL'!BL83="","",' Matrice Tarifaire NON AL'!$BL$6))</f>
        <v/>
      </c>
      <c r="AW80" t="str">
        <f>+IF(C80="","",IF(' Matrice Tarifaire NON AL'!BL83="","",TEXT(' Matrice Tarifaire NON AL'!BL83,"0,0000")))</f>
        <v/>
      </c>
      <c r="AX80" t="str">
        <f>+IF(C80="","",IF(' Matrice Tarifaire NON AL'!BM83="","",' Matrice Tarifaire NON AL'!$BM$6))</f>
        <v/>
      </c>
      <c r="AY80" t="str">
        <f>+IF(C80="","",IF(' Matrice Tarifaire NON AL'!BM83="","",TEXT(' Matrice Tarifaire NON AL'!BM83,"0,0000")))</f>
        <v/>
      </c>
      <c r="AZ80" t="str">
        <f>+IF(C80="","",IF(' Matrice Tarifaire NON AL'!BN83="","","Taxe DEEE"))</f>
        <v/>
      </c>
      <c r="BA80" t="str">
        <f>+IF(C80="","",IF(' Matrice Tarifaire NON AL'!BN83="","",TEXT(' Matrice Tarifaire NON AL'!BN83,"0,0000")))</f>
        <v/>
      </c>
      <c r="BD80" t="str">
        <f>+IF($C80="","",IF(' Matrice Tarifaire NON AL'!BR83="","",TEXT(' Matrice Tarifaire NON AL'!BR83,"0,000")))</f>
        <v/>
      </c>
      <c r="BE80" t="str">
        <f>+IF($C80="","",IF(' Matrice Tarifaire NON AL'!BS83="","",VALUE(TEXT(' Matrice Tarifaire NON AL'!BS83,"0,00"))))</f>
        <v/>
      </c>
      <c r="BF80" t="str">
        <f>+IF($C80="","",IF(' Matrice Tarifaire NON AL'!BY83="","",' Matrice Tarifaire NON AL'!BY83))</f>
        <v/>
      </c>
      <c r="BG80" t="str">
        <f>+IF(C80="","",IF(' Matrice Tarifaire NON AL'!AK83="Composant de Box","999",IF(' Matrice Tarifaire NON AL'!AP83&lt;&gt;"",' Matrice Tarifaire NON AL'!AP83,IF(' Matrice Tarifaire NON AL'!AO83&lt;&gt;"",' Matrice Tarifaire NON AL'!AO83,' Matrice Tarifaire NON AL'!AN83))))</f>
        <v/>
      </c>
    </row>
    <row r="81" spans="1:59" x14ac:dyDescent="0.25">
      <c r="A81" t="str">
        <f>+IF($C81="","",IF(' Matrice Tarifaire NON AL'!N84="","",IF(' Matrice Tarifaire NON AL'!N84=0,"GTIN A 0 - Ne doit pas être mis dans PRE REF",TEXT(' Matrice Tarifaire NON AL'!N84,"00000000000000"))))</f>
        <v/>
      </c>
      <c r="B81" t="str">
        <f>+IF(C81="","",IF(L81=172,4,VLOOKUP(' Matrice Tarifaire NON AL'!AK84,Feuil3!$A$4:$B$14,2,0)))</f>
        <v/>
      </c>
      <c r="C81" t="str">
        <f>+IF(' Matrice Tarifaire NON AL'!O84="","",SUBSTITUTE(' Matrice Tarifaire NON AL'!O84,"CHAR (10)"," "))</f>
        <v/>
      </c>
      <c r="D81" t="str">
        <f>+IF($C81="","",SUBSTITUTE(' Matrice Tarifaire NON AL'!P84,"CHAR (13)"," "))</f>
        <v/>
      </c>
      <c r="E81" t="str">
        <f t="shared" si="4"/>
        <v/>
      </c>
      <c r="F81" t="str">
        <f>+IF($C81="","",IF(' Matrice Tarifaire NON AL'!AX84="","Non",' Matrice Tarifaire NON AL'!AX84))</f>
        <v/>
      </c>
      <c r="G81" t="str">
        <f>+IF($C81="","",IF(' Matrice Tarifaire NON AL'!Q84="DOMEDIA","MDD",IF(' Matrice Tarifaire NON AL'!Q84="APTA","MDD",IF(' Matrice Tarifaire NON AL'!Q84="TOP BUDGET","Premier Prix","MN"))))</f>
        <v/>
      </c>
      <c r="H81" t="str">
        <f>+IF($C81="","",' Matrice Tarifaire NON AL'!Q84)</f>
        <v/>
      </c>
      <c r="K81" t="str">
        <f>+IF($C81="","",' Matrice Tarifaire NON AL'!X84)</f>
        <v/>
      </c>
      <c r="L81" t="str">
        <f>+IF($C81="","",' Matrice Tarifaire NON AL'!X84)</f>
        <v/>
      </c>
      <c r="M81" t="str">
        <f>+IF($C81="","",' Matrice Tarifaire NON AL'!Y84)</f>
        <v/>
      </c>
      <c r="N81" t="str">
        <f>+IF($C81="","",' Matrice Tarifaire NON AL'!Z84)</f>
        <v/>
      </c>
      <c r="P81" t="str">
        <f>+IF(C81="","",IF(' Matrice Tarifaire NON AL'!X84&lt;&gt;168,"Non",""))</f>
        <v/>
      </c>
      <c r="Q81" t="str">
        <f>+IF($C81="","",' Matrice Tarifaire NON AL'!T84)</f>
        <v/>
      </c>
      <c r="R81" t="str">
        <f>+IF($C81="","",IF(' Matrice Tarifaire NON AL'!R84="","",' Matrice Tarifaire NON AL'!R84))</f>
        <v/>
      </c>
      <c r="S81" t="str">
        <f>+IF($C81="","",LEFT(' Matrice Tarifaire NON AL'!W84,1))</f>
        <v/>
      </c>
      <c r="T81" t="str">
        <f>+IF($C81="","",LEFT(' Matrice Tarifaire NON AL'!AY84,3))</f>
        <v/>
      </c>
      <c r="U81" t="str">
        <f t="shared" si="5"/>
        <v/>
      </c>
      <c r="V81" t="str">
        <f>+IF(C81="","",IF(VLOOKUP(' Matrice Tarifaire NON AL'!AK84,Feuil3!A:F,6,0)="Box",IF(' Matrice Tarifaire NON AL'!AL84="Mono-Référence","Homogène",IF(' Matrice Tarifaire NON AL'!AL84="Multi-Références","Panaché","")),IF(' Matrice Tarifaire NON AL'!AK84="A la Pièce","Composant sans Colisage",IF(' Matrice Tarifaire NON AL'!AK84="Composant de Box","Composant sans Colisage","Homogène"))))</f>
        <v/>
      </c>
      <c r="W81" t="str">
        <f>+IF($V81="","",VLOOKUP(' Matrice Tarifaire NON AL'!AK84,Feuil3!$A$4:$E$14,5,0))</f>
        <v/>
      </c>
      <c r="Y81" t="str">
        <f>+IF($V81="","",IF(VLOOKUP(' Matrice Tarifaire NON AL'!$AK84,Feuil3!$A$4:$D$14,4,0)="Palette",' Matrice Tarifaire NON AL'!AN84,""))</f>
        <v/>
      </c>
      <c r="AA81" t="str">
        <f>+IF($V81="","",IF(VLOOKUP(' Matrice Tarifaire NON AL'!$AK84,Feuil3!$A$4:$D$14,4,0)="Colis",' Matrice Tarifaire NON AL'!AN84,""))</f>
        <v/>
      </c>
      <c r="AC81" t="str">
        <f>+IF(V81="","",IF(VLOOKUP(' Matrice Tarifaire NON AL'!AK84,Feuil3!$A$4:$D$14,4,0)="Colis",IF(' Matrice Tarifaire NON AL'!AO84&gt;0,' Matrice Tarifaire NON AL'!AO84,""),""))</f>
        <v/>
      </c>
      <c r="AD81" t="str">
        <f t="shared" si="6"/>
        <v/>
      </c>
      <c r="AE81" t="str">
        <f>+IF(C81="","",' Matrice Tarifaire NON AL'!C84)</f>
        <v/>
      </c>
      <c r="AF81" t="str">
        <f>+IF(C81="","",' Matrice Tarifaire NON AL'!AQ84)</f>
        <v/>
      </c>
      <c r="AH81" t="str">
        <f>+IF(E81="","",' Matrice Tarifaire NON AL'!$U84)</f>
        <v/>
      </c>
      <c r="AI81" t="str">
        <f>+IF(F81="","",IF(' Matrice Tarifaire NON AL'!$V84="","",' Matrice Tarifaire NON AL'!$V84))</f>
        <v/>
      </c>
      <c r="AJ81" t="str">
        <f>+IF($C81="","",IF(' Matrice Tarifaire NON AL'!AZ84="","",' Matrice Tarifaire NON AL'!AZ84))</f>
        <v/>
      </c>
      <c r="AK81" t="str">
        <f>+IF($C81="","",IF(' Matrice Tarifaire NON AL'!BA84="","",' Matrice Tarifaire NON AL'!BA84))</f>
        <v/>
      </c>
      <c r="AL81" t="str">
        <f>+IF($C81="","",IF(' Matrice Tarifaire NON AL'!BB84="","",TEXT(' Matrice Tarifaire NON AL'!BB84,"0,0000")))</f>
        <v/>
      </c>
      <c r="AO81" t="str">
        <f>+IF($C81="","",IF(' Matrice Tarifaire NON AL'!BF84="","",TEXT(' Matrice Tarifaire NON AL'!BF84,"0,0000")))</f>
        <v/>
      </c>
      <c r="AP81" t="str">
        <f>+IF($C81="","",IF(' Matrice Tarifaire NON AL'!BG84="","",TEXT(' Matrice Tarifaire NON AL'!BG84,"0,0000")))</f>
        <v/>
      </c>
      <c r="AQ81" t="str">
        <f>+IF($C81="","",IF(' Matrice Tarifaire NON AL'!BH84="","",TEXT(' Matrice Tarifaire NON AL'!BH84,"0,0000")))</f>
        <v/>
      </c>
      <c r="AR81" t="str">
        <f>+IF($C81="","",IF(' Matrice Tarifaire NON AL'!BI84="","",TEXT(' Matrice Tarifaire NON AL'!BI84,"0,0000")))</f>
        <v/>
      </c>
      <c r="AS81" t="str">
        <f>+IF(C81="","",IF(' Matrice Tarifaire NON AL'!BJ84="","0",IF(' Matrice Tarifaire NON AL'!BJ84="","",' Matrice Tarifaire NON AL'!BJ84)))</f>
        <v/>
      </c>
      <c r="AT81" t="str">
        <f>+IF(C81="","",IF(' Matrice Tarifaire NON AL'!BK84="","",' Matrice Tarifaire NON AL'!$BK$6))</f>
        <v/>
      </c>
      <c r="AU81" t="str">
        <f>+IF(C81="","",IF(' Matrice Tarifaire NON AL'!BK84="","",TEXT(' Matrice Tarifaire NON AL'!BK84,"0,0000")))</f>
        <v/>
      </c>
      <c r="AV81" t="str">
        <f>+IF(C81="","",IF(' Matrice Tarifaire NON AL'!BL84="","",' Matrice Tarifaire NON AL'!$BL$6))</f>
        <v/>
      </c>
      <c r="AW81" t="str">
        <f>+IF(C81="","",IF(' Matrice Tarifaire NON AL'!BL84="","",TEXT(' Matrice Tarifaire NON AL'!BL84,"0,0000")))</f>
        <v/>
      </c>
      <c r="AX81" t="str">
        <f>+IF(C81="","",IF(' Matrice Tarifaire NON AL'!BM84="","",' Matrice Tarifaire NON AL'!$BM$6))</f>
        <v/>
      </c>
      <c r="AY81" t="str">
        <f>+IF(C81="","",IF(' Matrice Tarifaire NON AL'!BM84="","",TEXT(' Matrice Tarifaire NON AL'!BM84,"0,0000")))</f>
        <v/>
      </c>
      <c r="AZ81" t="str">
        <f>+IF(C81="","",IF(' Matrice Tarifaire NON AL'!BN84="","","Taxe DEEE"))</f>
        <v/>
      </c>
      <c r="BA81" t="str">
        <f>+IF(C81="","",IF(' Matrice Tarifaire NON AL'!BN84="","",TEXT(' Matrice Tarifaire NON AL'!BN84,"0,0000")))</f>
        <v/>
      </c>
      <c r="BD81" t="str">
        <f>+IF($C81="","",IF(' Matrice Tarifaire NON AL'!BR84="","",TEXT(' Matrice Tarifaire NON AL'!BR84,"0,000")))</f>
        <v/>
      </c>
      <c r="BE81" t="str">
        <f>+IF($C81="","",IF(' Matrice Tarifaire NON AL'!BS84="","",VALUE(TEXT(' Matrice Tarifaire NON AL'!BS84,"0,00"))))</f>
        <v/>
      </c>
      <c r="BF81" t="str">
        <f>+IF($C81="","",IF(' Matrice Tarifaire NON AL'!BY84="","",' Matrice Tarifaire NON AL'!BY84))</f>
        <v/>
      </c>
      <c r="BG81" t="str">
        <f>+IF(C81="","",IF(' Matrice Tarifaire NON AL'!AK84="Composant de Box","999",IF(' Matrice Tarifaire NON AL'!AP84&lt;&gt;"",' Matrice Tarifaire NON AL'!AP84,IF(' Matrice Tarifaire NON AL'!AO84&lt;&gt;"",' Matrice Tarifaire NON AL'!AO84,' Matrice Tarifaire NON AL'!AN84))))</f>
        <v/>
      </c>
    </row>
    <row r="82" spans="1:59" x14ac:dyDescent="0.25">
      <c r="A82" t="str">
        <f>+IF($C82="","",IF(' Matrice Tarifaire NON AL'!N85="","",IF(' Matrice Tarifaire NON AL'!N85=0,"GTIN A 0 - Ne doit pas être mis dans PRE REF",TEXT(' Matrice Tarifaire NON AL'!N85,"00000000000000"))))</f>
        <v/>
      </c>
      <c r="B82" t="str">
        <f>+IF(C82="","",IF(L82=172,4,VLOOKUP(' Matrice Tarifaire NON AL'!AK85,Feuil3!$A$4:$B$14,2,0)))</f>
        <v/>
      </c>
      <c r="C82" t="str">
        <f>+IF(' Matrice Tarifaire NON AL'!O85="","",SUBSTITUTE(' Matrice Tarifaire NON AL'!O85,"CHAR (10)"," "))</f>
        <v/>
      </c>
      <c r="D82" t="str">
        <f>+IF($C82="","",SUBSTITUTE(' Matrice Tarifaire NON AL'!P85,"CHAR (13)"," "))</f>
        <v/>
      </c>
      <c r="E82" t="str">
        <f t="shared" si="4"/>
        <v/>
      </c>
      <c r="F82" t="str">
        <f>+IF($C82="","",IF(' Matrice Tarifaire NON AL'!AX85="","Non",' Matrice Tarifaire NON AL'!AX85))</f>
        <v/>
      </c>
      <c r="G82" t="str">
        <f>+IF($C82="","",IF(' Matrice Tarifaire NON AL'!Q85="DOMEDIA","MDD",IF(' Matrice Tarifaire NON AL'!Q85="APTA","MDD",IF(' Matrice Tarifaire NON AL'!Q85="TOP BUDGET","Premier Prix","MN"))))</f>
        <v/>
      </c>
      <c r="H82" t="str">
        <f>+IF($C82="","",' Matrice Tarifaire NON AL'!Q85)</f>
        <v/>
      </c>
      <c r="K82" t="str">
        <f>+IF($C82="","",' Matrice Tarifaire NON AL'!X85)</f>
        <v/>
      </c>
      <c r="L82" t="str">
        <f>+IF($C82="","",' Matrice Tarifaire NON AL'!X85)</f>
        <v/>
      </c>
      <c r="M82" t="str">
        <f>+IF($C82="","",' Matrice Tarifaire NON AL'!Y85)</f>
        <v/>
      </c>
      <c r="N82" t="str">
        <f>+IF($C82="","",' Matrice Tarifaire NON AL'!Z85)</f>
        <v/>
      </c>
      <c r="P82" t="str">
        <f>+IF(C82="","",IF(' Matrice Tarifaire NON AL'!X85&lt;&gt;168,"Non",""))</f>
        <v/>
      </c>
      <c r="Q82" t="str">
        <f>+IF($C82="","",' Matrice Tarifaire NON AL'!T85)</f>
        <v/>
      </c>
      <c r="R82" t="str">
        <f>+IF($C82="","",IF(' Matrice Tarifaire NON AL'!R85="","",' Matrice Tarifaire NON AL'!R85))</f>
        <v/>
      </c>
      <c r="S82" t="str">
        <f>+IF($C82="","",LEFT(' Matrice Tarifaire NON AL'!W85,1))</f>
        <v/>
      </c>
      <c r="T82" t="str">
        <f>+IF($C82="","",LEFT(' Matrice Tarifaire NON AL'!AY85,3))</f>
        <v/>
      </c>
      <c r="U82" t="str">
        <f t="shared" si="5"/>
        <v/>
      </c>
      <c r="V82" t="str">
        <f>+IF(C82="","",IF(VLOOKUP(' Matrice Tarifaire NON AL'!AK85,Feuil3!A:F,6,0)="Box",IF(' Matrice Tarifaire NON AL'!AL85="Mono-Référence","Homogène",IF(' Matrice Tarifaire NON AL'!AL85="Multi-Références","Panaché","")),IF(' Matrice Tarifaire NON AL'!AK85="A la Pièce","Composant sans Colisage",IF(' Matrice Tarifaire NON AL'!AK85="Composant de Box","Composant sans Colisage","Homogène"))))</f>
        <v/>
      </c>
      <c r="W82" t="str">
        <f>+IF($V82="","",VLOOKUP(' Matrice Tarifaire NON AL'!AK85,Feuil3!$A$4:$E$14,5,0))</f>
        <v/>
      </c>
      <c r="Y82" t="str">
        <f>+IF($V82="","",IF(VLOOKUP(' Matrice Tarifaire NON AL'!$AK85,Feuil3!$A$4:$D$14,4,0)="Palette",' Matrice Tarifaire NON AL'!AN85,""))</f>
        <v/>
      </c>
      <c r="AA82" t="str">
        <f>+IF($V82="","",IF(VLOOKUP(' Matrice Tarifaire NON AL'!$AK85,Feuil3!$A$4:$D$14,4,0)="Colis",' Matrice Tarifaire NON AL'!AN85,""))</f>
        <v/>
      </c>
      <c r="AC82" t="str">
        <f>+IF(V82="","",IF(VLOOKUP(' Matrice Tarifaire NON AL'!AK85,Feuil3!$A$4:$D$14,4,0)="Colis",IF(' Matrice Tarifaire NON AL'!AO85&gt;0,' Matrice Tarifaire NON AL'!AO85,""),""))</f>
        <v/>
      </c>
      <c r="AD82" t="str">
        <f t="shared" si="6"/>
        <v/>
      </c>
      <c r="AE82" t="str">
        <f>+IF(C82="","",' Matrice Tarifaire NON AL'!C85)</f>
        <v/>
      </c>
      <c r="AF82" t="str">
        <f>+IF(C82="","",' Matrice Tarifaire NON AL'!AQ85)</f>
        <v/>
      </c>
      <c r="AH82" t="str">
        <f>+IF(E82="","",' Matrice Tarifaire NON AL'!$U85)</f>
        <v/>
      </c>
      <c r="AI82" t="str">
        <f>+IF(F82="","",IF(' Matrice Tarifaire NON AL'!$V85="","",' Matrice Tarifaire NON AL'!$V85))</f>
        <v/>
      </c>
      <c r="AJ82" t="str">
        <f>+IF($C82="","",IF(' Matrice Tarifaire NON AL'!AZ85="","",' Matrice Tarifaire NON AL'!AZ85))</f>
        <v/>
      </c>
      <c r="AK82" t="str">
        <f>+IF($C82="","",IF(' Matrice Tarifaire NON AL'!BA85="","",' Matrice Tarifaire NON AL'!BA85))</f>
        <v/>
      </c>
      <c r="AL82" t="str">
        <f>+IF($C82="","",IF(' Matrice Tarifaire NON AL'!BB85="","",TEXT(' Matrice Tarifaire NON AL'!BB85,"0,0000")))</f>
        <v/>
      </c>
      <c r="AO82" t="str">
        <f>+IF($C82="","",IF(' Matrice Tarifaire NON AL'!BF85="","",TEXT(' Matrice Tarifaire NON AL'!BF85,"0,0000")))</f>
        <v/>
      </c>
      <c r="AP82" t="str">
        <f>+IF($C82="","",IF(' Matrice Tarifaire NON AL'!BG85="","",TEXT(' Matrice Tarifaire NON AL'!BG85,"0,0000")))</f>
        <v/>
      </c>
      <c r="AQ82" t="str">
        <f>+IF($C82="","",IF(' Matrice Tarifaire NON AL'!BH85="","",TEXT(' Matrice Tarifaire NON AL'!BH85,"0,0000")))</f>
        <v/>
      </c>
      <c r="AR82" t="str">
        <f>+IF($C82="","",IF(' Matrice Tarifaire NON AL'!BI85="","",TEXT(' Matrice Tarifaire NON AL'!BI85,"0,0000")))</f>
        <v/>
      </c>
      <c r="AS82" t="str">
        <f>+IF(C82="","",IF(' Matrice Tarifaire NON AL'!BJ85="","0",IF(' Matrice Tarifaire NON AL'!BJ85="","",' Matrice Tarifaire NON AL'!BJ85)))</f>
        <v/>
      </c>
      <c r="AT82" t="str">
        <f>+IF(C82="","",IF(' Matrice Tarifaire NON AL'!BK85="","",' Matrice Tarifaire NON AL'!$BK$6))</f>
        <v/>
      </c>
      <c r="AU82" t="str">
        <f>+IF(C82="","",IF(' Matrice Tarifaire NON AL'!BK85="","",TEXT(' Matrice Tarifaire NON AL'!BK85,"0,0000")))</f>
        <v/>
      </c>
      <c r="AV82" t="str">
        <f>+IF(C82="","",IF(' Matrice Tarifaire NON AL'!BL85="","",' Matrice Tarifaire NON AL'!$BL$6))</f>
        <v/>
      </c>
      <c r="AW82" t="str">
        <f>+IF(C82="","",IF(' Matrice Tarifaire NON AL'!BL85="","",TEXT(' Matrice Tarifaire NON AL'!BL85,"0,0000")))</f>
        <v/>
      </c>
      <c r="AX82" t="str">
        <f>+IF(C82="","",IF(' Matrice Tarifaire NON AL'!BM85="","",' Matrice Tarifaire NON AL'!$BM$6))</f>
        <v/>
      </c>
      <c r="AY82" t="str">
        <f>+IF(C82="","",IF(' Matrice Tarifaire NON AL'!BM85="","",TEXT(' Matrice Tarifaire NON AL'!BM85,"0,0000")))</f>
        <v/>
      </c>
      <c r="AZ82" t="str">
        <f>+IF(C82="","",IF(' Matrice Tarifaire NON AL'!BN85="","","Taxe DEEE"))</f>
        <v/>
      </c>
      <c r="BA82" t="str">
        <f>+IF(C82="","",IF(' Matrice Tarifaire NON AL'!BN85="","",TEXT(' Matrice Tarifaire NON AL'!BN85,"0,0000")))</f>
        <v/>
      </c>
      <c r="BD82" t="str">
        <f>+IF($C82="","",IF(' Matrice Tarifaire NON AL'!BR85="","",TEXT(' Matrice Tarifaire NON AL'!BR85,"0,000")))</f>
        <v/>
      </c>
      <c r="BE82" t="str">
        <f>+IF($C82="","",IF(' Matrice Tarifaire NON AL'!BS85="","",VALUE(TEXT(' Matrice Tarifaire NON AL'!BS85,"0,00"))))</f>
        <v/>
      </c>
      <c r="BF82" t="str">
        <f>+IF($C82="","",IF(' Matrice Tarifaire NON AL'!BY85="","",' Matrice Tarifaire NON AL'!BY85))</f>
        <v/>
      </c>
      <c r="BG82" t="str">
        <f>+IF(C82="","",IF(' Matrice Tarifaire NON AL'!AK85="Composant de Box","999",IF(' Matrice Tarifaire NON AL'!AP85&lt;&gt;"",' Matrice Tarifaire NON AL'!AP85,IF(' Matrice Tarifaire NON AL'!AO85&lt;&gt;"",' Matrice Tarifaire NON AL'!AO85,' Matrice Tarifaire NON AL'!AN85))))</f>
        <v/>
      </c>
    </row>
    <row r="83" spans="1:59" x14ac:dyDescent="0.25">
      <c r="A83" t="str">
        <f>+IF($C83="","",IF(' Matrice Tarifaire NON AL'!N86="","",IF(' Matrice Tarifaire NON AL'!N86=0,"GTIN A 0 - Ne doit pas être mis dans PRE REF",TEXT(' Matrice Tarifaire NON AL'!N86,"00000000000000"))))</f>
        <v/>
      </c>
      <c r="B83" t="str">
        <f>+IF(C83="","",IF(L83=172,4,VLOOKUP(' Matrice Tarifaire NON AL'!AK86,Feuil3!$A$4:$B$14,2,0)))</f>
        <v/>
      </c>
      <c r="C83" t="str">
        <f>+IF(' Matrice Tarifaire NON AL'!O86="","",SUBSTITUTE(' Matrice Tarifaire NON AL'!O86,"CHAR (10)"," "))</f>
        <v/>
      </c>
      <c r="D83" t="str">
        <f>+IF($C83="","",SUBSTITUTE(' Matrice Tarifaire NON AL'!P86,"CHAR (13)"," "))</f>
        <v/>
      </c>
      <c r="E83" t="str">
        <f t="shared" si="4"/>
        <v/>
      </c>
      <c r="F83" t="str">
        <f>+IF($C83="","",IF(' Matrice Tarifaire NON AL'!AX86="","Non",' Matrice Tarifaire NON AL'!AX86))</f>
        <v/>
      </c>
      <c r="G83" t="str">
        <f>+IF($C83="","",IF(' Matrice Tarifaire NON AL'!Q86="DOMEDIA","MDD",IF(' Matrice Tarifaire NON AL'!Q86="APTA","MDD",IF(' Matrice Tarifaire NON AL'!Q86="TOP BUDGET","Premier Prix","MN"))))</f>
        <v/>
      </c>
      <c r="H83" t="str">
        <f>+IF($C83="","",' Matrice Tarifaire NON AL'!Q86)</f>
        <v/>
      </c>
      <c r="K83" t="str">
        <f>+IF($C83="","",' Matrice Tarifaire NON AL'!X86)</f>
        <v/>
      </c>
      <c r="L83" t="str">
        <f>+IF($C83="","",' Matrice Tarifaire NON AL'!X86)</f>
        <v/>
      </c>
      <c r="M83" t="str">
        <f>+IF($C83="","",' Matrice Tarifaire NON AL'!Y86)</f>
        <v/>
      </c>
      <c r="N83" t="str">
        <f>+IF($C83="","",' Matrice Tarifaire NON AL'!Z86)</f>
        <v/>
      </c>
      <c r="P83" t="str">
        <f>+IF(C83="","",IF(' Matrice Tarifaire NON AL'!X86&lt;&gt;168,"Non",""))</f>
        <v/>
      </c>
      <c r="Q83" t="str">
        <f>+IF($C83="","",' Matrice Tarifaire NON AL'!T86)</f>
        <v/>
      </c>
      <c r="R83" t="str">
        <f>+IF($C83="","",IF(' Matrice Tarifaire NON AL'!R86="","",' Matrice Tarifaire NON AL'!R86))</f>
        <v/>
      </c>
      <c r="S83" t="str">
        <f>+IF($C83="","",LEFT(' Matrice Tarifaire NON AL'!W86,1))</f>
        <v/>
      </c>
      <c r="T83" t="str">
        <f>+IF($C83="","",LEFT(' Matrice Tarifaire NON AL'!AY86,3))</f>
        <v/>
      </c>
      <c r="U83" t="str">
        <f t="shared" si="5"/>
        <v/>
      </c>
      <c r="V83" t="str">
        <f>+IF(C83="","",IF(VLOOKUP(' Matrice Tarifaire NON AL'!AK86,Feuil3!A:F,6,0)="Box",IF(' Matrice Tarifaire NON AL'!AL86="Mono-Référence","Homogène",IF(' Matrice Tarifaire NON AL'!AL86="Multi-Références","Panaché","")),IF(' Matrice Tarifaire NON AL'!AK86="A la Pièce","Composant sans Colisage",IF(' Matrice Tarifaire NON AL'!AK86="Composant de Box","Composant sans Colisage","Homogène"))))</f>
        <v/>
      </c>
      <c r="W83" t="str">
        <f>+IF($V83="","",VLOOKUP(' Matrice Tarifaire NON AL'!AK86,Feuil3!$A$4:$E$14,5,0))</f>
        <v/>
      </c>
      <c r="Y83" t="str">
        <f>+IF($V83="","",IF(VLOOKUP(' Matrice Tarifaire NON AL'!$AK86,Feuil3!$A$4:$D$14,4,0)="Palette",' Matrice Tarifaire NON AL'!AN86,""))</f>
        <v/>
      </c>
      <c r="AA83" t="str">
        <f>+IF($V83="","",IF(VLOOKUP(' Matrice Tarifaire NON AL'!$AK86,Feuil3!$A$4:$D$14,4,0)="Colis",' Matrice Tarifaire NON AL'!AN86,""))</f>
        <v/>
      </c>
      <c r="AC83" t="str">
        <f>+IF(V83="","",IF(VLOOKUP(' Matrice Tarifaire NON AL'!AK86,Feuil3!$A$4:$D$14,4,0)="Colis",IF(' Matrice Tarifaire NON AL'!AO86&gt;0,' Matrice Tarifaire NON AL'!AO86,""),""))</f>
        <v/>
      </c>
      <c r="AD83" t="str">
        <f t="shared" si="6"/>
        <v/>
      </c>
      <c r="AE83" t="str">
        <f>+IF(C83="","",' Matrice Tarifaire NON AL'!C86)</f>
        <v/>
      </c>
      <c r="AF83" t="str">
        <f>+IF(C83="","",' Matrice Tarifaire NON AL'!AQ86)</f>
        <v/>
      </c>
      <c r="AH83" t="str">
        <f>+IF(E83="","",' Matrice Tarifaire NON AL'!$U86)</f>
        <v/>
      </c>
      <c r="AI83" t="str">
        <f>+IF(F83="","",IF(' Matrice Tarifaire NON AL'!$V86="","",' Matrice Tarifaire NON AL'!$V86))</f>
        <v/>
      </c>
      <c r="AJ83" t="str">
        <f>+IF($C83="","",IF(' Matrice Tarifaire NON AL'!AZ86="","",' Matrice Tarifaire NON AL'!AZ86))</f>
        <v/>
      </c>
      <c r="AK83" t="str">
        <f>+IF($C83="","",IF(' Matrice Tarifaire NON AL'!BA86="","",' Matrice Tarifaire NON AL'!BA86))</f>
        <v/>
      </c>
      <c r="AL83" t="str">
        <f>+IF($C83="","",IF(' Matrice Tarifaire NON AL'!BB86="","",TEXT(' Matrice Tarifaire NON AL'!BB86,"0,0000")))</f>
        <v/>
      </c>
      <c r="AO83" t="str">
        <f>+IF($C83="","",IF(' Matrice Tarifaire NON AL'!BF86="","",TEXT(' Matrice Tarifaire NON AL'!BF86,"0,0000")))</f>
        <v/>
      </c>
      <c r="AP83" t="str">
        <f>+IF($C83="","",IF(' Matrice Tarifaire NON AL'!BG86="","",TEXT(' Matrice Tarifaire NON AL'!BG86,"0,0000")))</f>
        <v/>
      </c>
      <c r="AQ83" t="str">
        <f>+IF($C83="","",IF(' Matrice Tarifaire NON AL'!BH86="","",TEXT(' Matrice Tarifaire NON AL'!BH86,"0,0000")))</f>
        <v/>
      </c>
      <c r="AR83" t="str">
        <f>+IF($C83="","",IF(' Matrice Tarifaire NON AL'!BI86="","",TEXT(' Matrice Tarifaire NON AL'!BI86,"0,0000")))</f>
        <v/>
      </c>
      <c r="AS83" t="str">
        <f>+IF(C83="","",IF(' Matrice Tarifaire NON AL'!BJ86="","0",IF(' Matrice Tarifaire NON AL'!BJ86="","",' Matrice Tarifaire NON AL'!BJ86)))</f>
        <v/>
      </c>
      <c r="AT83" t="str">
        <f>+IF(C83="","",IF(' Matrice Tarifaire NON AL'!BK86="","",' Matrice Tarifaire NON AL'!$BK$6))</f>
        <v/>
      </c>
      <c r="AU83" t="str">
        <f>+IF(C83="","",IF(' Matrice Tarifaire NON AL'!BK86="","",TEXT(' Matrice Tarifaire NON AL'!BK86,"0,0000")))</f>
        <v/>
      </c>
      <c r="AV83" t="str">
        <f>+IF(C83="","",IF(' Matrice Tarifaire NON AL'!BL86="","",' Matrice Tarifaire NON AL'!$BL$6))</f>
        <v/>
      </c>
      <c r="AW83" t="str">
        <f>+IF(C83="","",IF(' Matrice Tarifaire NON AL'!BL86="","",TEXT(' Matrice Tarifaire NON AL'!BL86,"0,0000")))</f>
        <v/>
      </c>
      <c r="AX83" t="str">
        <f>+IF(C83="","",IF(' Matrice Tarifaire NON AL'!BM86="","",' Matrice Tarifaire NON AL'!$BM$6))</f>
        <v/>
      </c>
      <c r="AY83" t="str">
        <f>+IF(C83="","",IF(' Matrice Tarifaire NON AL'!BM86="","",TEXT(' Matrice Tarifaire NON AL'!BM86,"0,0000")))</f>
        <v/>
      </c>
      <c r="AZ83" t="str">
        <f>+IF(C83="","",IF(' Matrice Tarifaire NON AL'!BN86="","","Taxe DEEE"))</f>
        <v/>
      </c>
      <c r="BA83" t="str">
        <f>+IF(C83="","",IF(' Matrice Tarifaire NON AL'!BN86="","",TEXT(' Matrice Tarifaire NON AL'!BN86,"0,0000")))</f>
        <v/>
      </c>
      <c r="BD83" t="str">
        <f>+IF($C83="","",IF(' Matrice Tarifaire NON AL'!BR86="","",TEXT(' Matrice Tarifaire NON AL'!BR86,"0,000")))</f>
        <v/>
      </c>
      <c r="BE83" t="str">
        <f>+IF($C83="","",IF(' Matrice Tarifaire NON AL'!BS86="","",VALUE(TEXT(' Matrice Tarifaire NON AL'!BS86,"0,00"))))</f>
        <v/>
      </c>
      <c r="BF83" t="str">
        <f>+IF($C83="","",IF(' Matrice Tarifaire NON AL'!BY86="","",' Matrice Tarifaire NON AL'!BY86))</f>
        <v/>
      </c>
      <c r="BG83" t="str">
        <f>+IF(C83="","",IF(' Matrice Tarifaire NON AL'!AK86="Composant de Box","999",IF(' Matrice Tarifaire NON AL'!AP86&lt;&gt;"",' Matrice Tarifaire NON AL'!AP86,IF(' Matrice Tarifaire NON AL'!AO86&lt;&gt;"",' Matrice Tarifaire NON AL'!AO86,' Matrice Tarifaire NON AL'!AN86))))</f>
        <v/>
      </c>
    </row>
    <row r="84" spans="1:59" x14ac:dyDescent="0.25">
      <c r="A84" t="str">
        <f>+IF($C84="","",IF(' Matrice Tarifaire NON AL'!N87="","",IF(' Matrice Tarifaire NON AL'!N87=0,"GTIN A 0 - Ne doit pas être mis dans PRE REF",TEXT(' Matrice Tarifaire NON AL'!N87,"00000000000000"))))</f>
        <v/>
      </c>
      <c r="B84" t="str">
        <f>+IF(C84="","",IF(L84=172,4,VLOOKUP(' Matrice Tarifaire NON AL'!AK87,Feuil3!$A$4:$B$14,2,0)))</f>
        <v/>
      </c>
      <c r="C84" t="str">
        <f>+IF(' Matrice Tarifaire NON AL'!O87="","",SUBSTITUTE(' Matrice Tarifaire NON AL'!O87,"CHAR (10)"," "))</f>
        <v/>
      </c>
      <c r="D84" t="str">
        <f>+IF($C84="","",SUBSTITUTE(' Matrice Tarifaire NON AL'!P87,"CHAR (13)"," "))</f>
        <v/>
      </c>
      <c r="E84" t="str">
        <f t="shared" si="4"/>
        <v/>
      </c>
      <c r="F84" t="str">
        <f>+IF($C84="","",IF(' Matrice Tarifaire NON AL'!AX87="","Non",' Matrice Tarifaire NON AL'!AX87))</f>
        <v/>
      </c>
      <c r="G84" t="str">
        <f>+IF($C84="","",IF(' Matrice Tarifaire NON AL'!Q87="DOMEDIA","MDD",IF(' Matrice Tarifaire NON AL'!Q87="APTA","MDD",IF(' Matrice Tarifaire NON AL'!Q87="TOP BUDGET","Premier Prix","MN"))))</f>
        <v/>
      </c>
      <c r="H84" t="str">
        <f>+IF($C84="","",' Matrice Tarifaire NON AL'!Q87)</f>
        <v/>
      </c>
      <c r="K84" t="str">
        <f>+IF($C84="","",' Matrice Tarifaire NON AL'!X87)</f>
        <v/>
      </c>
      <c r="L84" t="str">
        <f>+IF($C84="","",' Matrice Tarifaire NON AL'!X87)</f>
        <v/>
      </c>
      <c r="M84" t="str">
        <f>+IF($C84="","",' Matrice Tarifaire NON AL'!Y87)</f>
        <v/>
      </c>
      <c r="N84" t="str">
        <f>+IF($C84="","",' Matrice Tarifaire NON AL'!Z87)</f>
        <v/>
      </c>
      <c r="P84" t="str">
        <f>+IF(C84="","",IF(' Matrice Tarifaire NON AL'!X87&lt;&gt;168,"Non",""))</f>
        <v/>
      </c>
      <c r="Q84" t="str">
        <f>+IF($C84="","",' Matrice Tarifaire NON AL'!T87)</f>
        <v/>
      </c>
      <c r="R84" t="str">
        <f>+IF($C84="","",IF(' Matrice Tarifaire NON AL'!R87="","",' Matrice Tarifaire NON AL'!R87))</f>
        <v/>
      </c>
      <c r="S84" t="str">
        <f>+IF($C84="","",LEFT(' Matrice Tarifaire NON AL'!W87,1))</f>
        <v/>
      </c>
      <c r="T84" t="str">
        <f>+IF($C84="","",LEFT(' Matrice Tarifaire NON AL'!AY87,3))</f>
        <v/>
      </c>
      <c r="U84" t="str">
        <f t="shared" si="5"/>
        <v/>
      </c>
      <c r="V84" t="str">
        <f>+IF(C84="","",IF(VLOOKUP(' Matrice Tarifaire NON AL'!AK87,Feuil3!A:F,6,0)="Box",IF(' Matrice Tarifaire NON AL'!AL87="Mono-Référence","Homogène",IF(' Matrice Tarifaire NON AL'!AL87="Multi-Références","Panaché","")),IF(' Matrice Tarifaire NON AL'!AK87="A la Pièce","Composant sans Colisage",IF(' Matrice Tarifaire NON AL'!AK87="Composant de Box","Composant sans Colisage","Homogène"))))</f>
        <v/>
      </c>
      <c r="W84" t="str">
        <f>+IF($V84="","",VLOOKUP(' Matrice Tarifaire NON AL'!AK87,Feuil3!$A$4:$E$14,5,0))</f>
        <v/>
      </c>
      <c r="Y84" t="str">
        <f>+IF($V84="","",IF(VLOOKUP(' Matrice Tarifaire NON AL'!$AK87,Feuil3!$A$4:$D$14,4,0)="Palette",' Matrice Tarifaire NON AL'!AN87,""))</f>
        <v/>
      </c>
      <c r="AA84" t="str">
        <f>+IF($V84="","",IF(VLOOKUP(' Matrice Tarifaire NON AL'!$AK87,Feuil3!$A$4:$D$14,4,0)="Colis",' Matrice Tarifaire NON AL'!AN87,""))</f>
        <v/>
      </c>
      <c r="AC84" t="str">
        <f>+IF(V84="","",IF(VLOOKUP(' Matrice Tarifaire NON AL'!AK87,Feuil3!$A$4:$D$14,4,0)="Colis",IF(' Matrice Tarifaire NON AL'!AO87&gt;0,' Matrice Tarifaire NON AL'!AO87,""),""))</f>
        <v/>
      </c>
      <c r="AD84" t="str">
        <f t="shared" si="6"/>
        <v/>
      </c>
      <c r="AE84" t="str">
        <f>+IF(C84="","",' Matrice Tarifaire NON AL'!C87)</f>
        <v/>
      </c>
      <c r="AF84" t="str">
        <f>+IF(C84="","",' Matrice Tarifaire NON AL'!AQ87)</f>
        <v/>
      </c>
      <c r="AH84" t="str">
        <f>+IF(E84="","",' Matrice Tarifaire NON AL'!$U87)</f>
        <v/>
      </c>
      <c r="AI84" t="str">
        <f>+IF(F84="","",IF(' Matrice Tarifaire NON AL'!$V87="","",' Matrice Tarifaire NON AL'!$V87))</f>
        <v/>
      </c>
      <c r="AJ84" t="str">
        <f>+IF($C84="","",IF(' Matrice Tarifaire NON AL'!AZ87="","",' Matrice Tarifaire NON AL'!AZ87))</f>
        <v/>
      </c>
      <c r="AK84" t="str">
        <f>+IF($C84="","",IF(' Matrice Tarifaire NON AL'!BA87="","",' Matrice Tarifaire NON AL'!BA87))</f>
        <v/>
      </c>
      <c r="AL84" t="str">
        <f>+IF($C84="","",IF(' Matrice Tarifaire NON AL'!BB87="","",TEXT(' Matrice Tarifaire NON AL'!BB87,"0,0000")))</f>
        <v/>
      </c>
      <c r="AO84" t="str">
        <f>+IF($C84="","",IF(' Matrice Tarifaire NON AL'!BF87="","",TEXT(' Matrice Tarifaire NON AL'!BF87,"0,0000")))</f>
        <v/>
      </c>
      <c r="AP84" t="str">
        <f>+IF($C84="","",IF(' Matrice Tarifaire NON AL'!BG87="","",TEXT(' Matrice Tarifaire NON AL'!BG87,"0,0000")))</f>
        <v/>
      </c>
      <c r="AQ84" t="str">
        <f>+IF($C84="","",IF(' Matrice Tarifaire NON AL'!BH87="","",TEXT(' Matrice Tarifaire NON AL'!BH87,"0,0000")))</f>
        <v/>
      </c>
      <c r="AR84" t="str">
        <f>+IF($C84="","",IF(' Matrice Tarifaire NON AL'!BI87="","",TEXT(' Matrice Tarifaire NON AL'!BI87,"0,0000")))</f>
        <v/>
      </c>
      <c r="AS84" t="str">
        <f>+IF(C84="","",IF(' Matrice Tarifaire NON AL'!BJ87="","0",IF(' Matrice Tarifaire NON AL'!BJ87="","",' Matrice Tarifaire NON AL'!BJ87)))</f>
        <v/>
      </c>
      <c r="AT84" t="str">
        <f>+IF(C84="","",IF(' Matrice Tarifaire NON AL'!BK87="","",' Matrice Tarifaire NON AL'!$BK$6))</f>
        <v/>
      </c>
      <c r="AU84" t="str">
        <f>+IF(C84="","",IF(' Matrice Tarifaire NON AL'!BK87="","",TEXT(' Matrice Tarifaire NON AL'!BK87,"0,0000")))</f>
        <v/>
      </c>
      <c r="AV84" t="str">
        <f>+IF(C84="","",IF(' Matrice Tarifaire NON AL'!BL87="","",' Matrice Tarifaire NON AL'!$BL$6))</f>
        <v/>
      </c>
      <c r="AW84" t="str">
        <f>+IF(C84="","",IF(' Matrice Tarifaire NON AL'!BL87="","",TEXT(' Matrice Tarifaire NON AL'!BL87,"0,0000")))</f>
        <v/>
      </c>
      <c r="AX84" t="str">
        <f>+IF(C84="","",IF(' Matrice Tarifaire NON AL'!BM87="","",' Matrice Tarifaire NON AL'!$BM$6))</f>
        <v/>
      </c>
      <c r="AY84" t="str">
        <f>+IF(C84="","",IF(' Matrice Tarifaire NON AL'!BM87="","",TEXT(' Matrice Tarifaire NON AL'!BM87,"0,0000")))</f>
        <v/>
      </c>
      <c r="AZ84" t="str">
        <f>+IF(C84="","",IF(' Matrice Tarifaire NON AL'!BN87="","","Taxe DEEE"))</f>
        <v/>
      </c>
      <c r="BA84" t="str">
        <f>+IF(C84="","",IF(' Matrice Tarifaire NON AL'!BN87="","",TEXT(' Matrice Tarifaire NON AL'!BN87,"0,0000")))</f>
        <v/>
      </c>
      <c r="BD84" t="str">
        <f>+IF($C84="","",IF(' Matrice Tarifaire NON AL'!BR87="","",TEXT(' Matrice Tarifaire NON AL'!BR87,"0,000")))</f>
        <v/>
      </c>
      <c r="BE84" t="str">
        <f>+IF($C84="","",IF(' Matrice Tarifaire NON AL'!BS87="","",VALUE(TEXT(' Matrice Tarifaire NON AL'!BS87,"0,00"))))</f>
        <v/>
      </c>
      <c r="BF84" t="str">
        <f>+IF($C84="","",IF(' Matrice Tarifaire NON AL'!BY87="","",' Matrice Tarifaire NON AL'!BY87))</f>
        <v/>
      </c>
      <c r="BG84" t="str">
        <f>+IF(C84="","",IF(' Matrice Tarifaire NON AL'!AK87="Composant de Box","999",IF(' Matrice Tarifaire NON AL'!AP87&lt;&gt;"",' Matrice Tarifaire NON AL'!AP87,IF(' Matrice Tarifaire NON AL'!AO87&lt;&gt;"",' Matrice Tarifaire NON AL'!AO87,' Matrice Tarifaire NON AL'!AN87))))</f>
        <v/>
      </c>
    </row>
    <row r="85" spans="1:59" x14ac:dyDescent="0.25">
      <c r="A85" t="str">
        <f>+IF($C85="","",IF(' Matrice Tarifaire NON AL'!N88="","",IF(' Matrice Tarifaire NON AL'!N88=0,"GTIN A 0 - Ne doit pas être mis dans PRE REF",TEXT(' Matrice Tarifaire NON AL'!N88,"00000000000000"))))</f>
        <v/>
      </c>
      <c r="B85" t="str">
        <f>+IF(C85="","",IF(L85=172,4,VLOOKUP(' Matrice Tarifaire NON AL'!AK88,Feuil3!$A$4:$B$14,2,0)))</f>
        <v/>
      </c>
      <c r="C85" t="str">
        <f>+IF(' Matrice Tarifaire NON AL'!O88="","",SUBSTITUTE(' Matrice Tarifaire NON AL'!O88,"CHAR (10)"," "))</f>
        <v/>
      </c>
      <c r="D85" t="str">
        <f>+IF($C85="","",SUBSTITUTE(' Matrice Tarifaire NON AL'!P88,"CHAR (13)"," "))</f>
        <v/>
      </c>
      <c r="E85" t="str">
        <f t="shared" si="4"/>
        <v/>
      </c>
      <c r="F85" t="str">
        <f>+IF($C85="","",IF(' Matrice Tarifaire NON AL'!AX88="","Non",' Matrice Tarifaire NON AL'!AX88))</f>
        <v/>
      </c>
      <c r="G85" t="str">
        <f>+IF($C85="","",IF(' Matrice Tarifaire NON AL'!Q88="DOMEDIA","MDD",IF(' Matrice Tarifaire NON AL'!Q88="APTA","MDD",IF(' Matrice Tarifaire NON AL'!Q88="TOP BUDGET","Premier Prix","MN"))))</f>
        <v/>
      </c>
      <c r="H85" t="str">
        <f>+IF($C85="","",' Matrice Tarifaire NON AL'!Q88)</f>
        <v/>
      </c>
      <c r="K85" t="str">
        <f>+IF($C85="","",' Matrice Tarifaire NON AL'!X88)</f>
        <v/>
      </c>
      <c r="L85" t="str">
        <f>+IF($C85="","",' Matrice Tarifaire NON AL'!X88)</f>
        <v/>
      </c>
      <c r="M85" t="str">
        <f>+IF($C85="","",' Matrice Tarifaire NON AL'!Y88)</f>
        <v/>
      </c>
      <c r="N85" t="str">
        <f>+IF($C85="","",' Matrice Tarifaire NON AL'!Z88)</f>
        <v/>
      </c>
      <c r="P85" t="str">
        <f>+IF(C85="","",IF(' Matrice Tarifaire NON AL'!X88&lt;&gt;168,"Non",""))</f>
        <v/>
      </c>
      <c r="Q85" t="str">
        <f>+IF($C85="","",' Matrice Tarifaire NON AL'!T88)</f>
        <v/>
      </c>
      <c r="R85" t="str">
        <f>+IF($C85="","",IF(' Matrice Tarifaire NON AL'!R88="","",' Matrice Tarifaire NON AL'!R88))</f>
        <v/>
      </c>
      <c r="S85" t="str">
        <f>+IF($C85="","",LEFT(' Matrice Tarifaire NON AL'!W88,1))</f>
        <v/>
      </c>
      <c r="T85" t="str">
        <f>+IF($C85="","",LEFT(' Matrice Tarifaire NON AL'!AY88,3))</f>
        <v/>
      </c>
      <c r="U85" t="str">
        <f t="shared" si="5"/>
        <v/>
      </c>
      <c r="V85" t="str">
        <f>+IF(C85="","",IF(VLOOKUP(' Matrice Tarifaire NON AL'!AK88,Feuil3!A:F,6,0)="Box",IF(' Matrice Tarifaire NON AL'!AL88="Mono-Référence","Homogène",IF(' Matrice Tarifaire NON AL'!AL88="Multi-Références","Panaché","")),IF(' Matrice Tarifaire NON AL'!AK88="A la Pièce","Composant sans Colisage",IF(' Matrice Tarifaire NON AL'!AK88="Composant de Box","Composant sans Colisage","Homogène"))))</f>
        <v/>
      </c>
      <c r="W85" t="str">
        <f>+IF($V85="","",VLOOKUP(' Matrice Tarifaire NON AL'!AK88,Feuil3!$A$4:$E$14,5,0))</f>
        <v/>
      </c>
      <c r="Y85" t="str">
        <f>+IF($V85="","",IF(VLOOKUP(' Matrice Tarifaire NON AL'!$AK88,Feuil3!$A$4:$D$14,4,0)="Palette",' Matrice Tarifaire NON AL'!AN88,""))</f>
        <v/>
      </c>
      <c r="AA85" t="str">
        <f>+IF($V85="","",IF(VLOOKUP(' Matrice Tarifaire NON AL'!$AK88,Feuil3!$A$4:$D$14,4,0)="Colis",' Matrice Tarifaire NON AL'!AN88,""))</f>
        <v/>
      </c>
      <c r="AC85" t="str">
        <f>+IF(V85="","",IF(VLOOKUP(' Matrice Tarifaire NON AL'!AK88,Feuil3!$A$4:$D$14,4,0)="Colis",IF(' Matrice Tarifaire NON AL'!AO88&gt;0,' Matrice Tarifaire NON AL'!AO88,""),""))</f>
        <v/>
      </c>
      <c r="AD85" t="str">
        <f t="shared" si="6"/>
        <v/>
      </c>
      <c r="AE85" t="str">
        <f>+IF(C85="","",' Matrice Tarifaire NON AL'!C88)</f>
        <v/>
      </c>
      <c r="AF85" t="str">
        <f>+IF(C85="","",' Matrice Tarifaire NON AL'!AQ88)</f>
        <v/>
      </c>
      <c r="AH85" t="str">
        <f>+IF(E85="","",' Matrice Tarifaire NON AL'!$U88)</f>
        <v/>
      </c>
      <c r="AI85" t="str">
        <f>+IF(F85="","",IF(' Matrice Tarifaire NON AL'!$V88="","",' Matrice Tarifaire NON AL'!$V88))</f>
        <v/>
      </c>
      <c r="AJ85" t="str">
        <f>+IF($C85="","",IF(' Matrice Tarifaire NON AL'!AZ88="","",' Matrice Tarifaire NON AL'!AZ88))</f>
        <v/>
      </c>
      <c r="AK85" t="str">
        <f>+IF($C85="","",IF(' Matrice Tarifaire NON AL'!BA88="","",' Matrice Tarifaire NON AL'!BA88))</f>
        <v/>
      </c>
      <c r="AL85" t="str">
        <f>+IF($C85="","",IF(' Matrice Tarifaire NON AL'!BB88="","",TEXT(' Matrice Tarifaire NON AL'!BB88,"0,0000")))</f>
        <v/>
      </c>
      <c r="AO85" t="str">
        <f>+IF($C85="","",IF(' Matrice Tarifaire NON AL'!BF88="","",TEXT(' Matrice Tarifaire NON AL'!BF88,"0,0000")))</f>
        <v/>
      </c>
      <c r="AP85" t="str">
        <f>+IF($C85="","",IF(' Matrice Tarifaire NON AL'!BG88="","",TEXT(' Matrice Tarifaire NON AL'!BG88,"0,0000")))</f>
        <v/>
      </c>
      <c r="AQ85" t="str">
        <f>+IF($C85="","",IF(' Matrice Tarifaire NON AL'!BH88="","",TEXT(' Matrice Tarifaire NON AL'!BH88,"0,0000")))</f>
        <v/>
      </c>
      <c r="AR85" t="str">
        <f>+IF($C85="","",IF(' Matrice Tarifaire NON AL'!BI88="","",TEXT(' Matrice Tarifaire NON AL'!BI88,"0,0000")))</f>
        <v/>
      </c>
      <c r="AS85" t="str">
        <f>+IF(C85="","",IF(' Matrice Tarifaire NON AL'!BJ88="","0",IF(' Matrice Tarifaire NON AL'!BJ88="","",' Matrice Tarifaire NON AL'!BJ88)))</f>
        <v/>
      </c>
      <c r="AT85" t="str">
        <f>+IF(C85="","",IF(' Matrice Tarifaire NON AL'!BK88="","",' Matrice Tarifaire NON AL'!$BK$6))</f>
        <v/>
      </c>
      <c r="AU85" t="str">
        <f>+IF(C85="","",IF(' Matrice Tarifaire NON AL'!BK88="","",TEXT(' Matrice Tarifaire NON AL'!BK88,"0,0000")))</f>
        <v/>
      </c>
      <c r="AV85" t="str">
        <f>+IF(C85="","",IF(' Matrice Tarifaire NON AL'!BL88="","",' Matrice Tarifaire NON AL'!$BL$6))</f>
        <v/>
      </c>
      <c r="AW85" t="str">
        <f>+IF(C85="","",IF(' Matrice Tarifaire NON AL'!BL88="","",TEXT(' Matrice Tarifaire NON AL'!BL88,"0,0000")))</f>
        <v/>
      </c>
      <c r="AX85" t="str">
        <f>+IF(C85="","",IF(' Matrice Tarifaire NON AL'!BM88="","",' Matrice Tarifaire NON AL'!$BM$6))</f>
        <v/>
      </c>
      <c r="AY85" t="str">
        <f>+IF(C85="","",IF(' Matrice Tarifaire NON AL'!BM88="","",TEXT(' Matrice Tarifaire NON AL'!BM88,"0,0000")))</f>
        <v/>
      </c>
      <c r="AZ85" t="str">
        <f>+IF(C85="","",IF(' Matrice Tarifaire NON AL'!BN88="","","Taxe DEEE"))</f>
        <v/>
      </c>
      <c r="BA85" t="str">
        <f>+IF(C85="","",IF(' Matrice Tarifaire NON AL'!BN88="","",TEXT(' Matrice Tarifaire NON AL'!BN88,"0,0000")))</f>
        <v/>
      </c>
      <c r="BD85" t="str">
        <f>+IF($C85="","",IF(' Matrice Tarifaire NON AL'!BR88="","",TEXT(' Matrice Tarifaire NON AL'!BR88,"0,000")))</f>
        <v/>
      </c>
      <c r="BE85" t="str">
        <f>+IF($C85="","",IF(' Matrice Tarifaire NON AL'!BS88="","",VALUE(TEXT(' Matrice Tarifaire NON AL'!BS88,"0,00"))))</f>
        <v/>
      </c>
      <c r="BF85" t="str">
        <f>+IF($C85="","",IF(' Matrice Tarifaire NON AL'!BY88="","",' Matrice Tarifaire NON AL'!BY88))</f>
        <v/>
      </c>
      <c r="BG85" t="str">
        <f>+IF(C85="","",IF(' Matrice Tarifaire NON AL'!AK88="Composant de Box","999",IF(' Matrice Tarifaire NON AL'!AP88&lt;&gt;"",' Matrice Tarifaire NON AL'!AP88,IF(' Matrice Tarifaire NON AL'!AO88&lt;&gt;"",' Matrice Tarifaire NON AL'!AO88,' Matrice Tarifaire NON AL'!AN88))))</f>
        <v/>
      </c>
    </row>
    <row r="86" spans="1:59" x14ac:dyDescent="0.25">
      <c r="A86" t="str">
        <f>+IF($C86="","",IF(' Matrice Tarifaire NON AL'!N89="","",IF(' Matrice Tarifaire NON AL'!N89=0,"GTIN A 0 - Ne doit pas être mis dans PRE REF",TEXT(' Matrice Tarifaire NON AL'!N89,"00000000000000"))))</f>
        <v/>
      </c>
      <c r="B86" t="str">
        <f>+IF(C86="","",IF(L86=172,4,VLOOKUP(' Matrice Tarifaire NON AL'!AK89,Feuil3!$A$4:$B$14,2,0)))</f>
        <v/>
      </c>
      <c r="C86" t="str">
        <f>+IF(' Matrice Tarifaire NON AL'!O89="","",SUBSTITUTE(' Matrice Tarifaire NON AL'!O89,"CHAR (10)"," "))</f>
        <v/>
      </c>
      <c r="D86" t="str">
        <f>+IF($C86="","",SUBSTITUTE(' Matrice Tarifaire NON AL'!P89,"CHAR (13)"," "))</f>
        <v/>
      </c>
      <c r="E86" t="str">
        <f t="shared" si="4"/>
        <v/>
      </c>
      <c r="F86" t="str">
        <f>+IF($C86="","",IF(' Matrice Tarifaire NON AL'!AX89="","Non",' Matrice Tarifaire NON AL'!AX89))</f>
        <v/>
      </c>
      <c r="G86" t="str">
        <f>+IF($C86="","",IF(' Matrice Tarifaire NON AL'!Q89="DOMEDIA","MDD",IF(' Matrice Tarifaire NON AL'!Q89="APTA","MDD",IF(' Matrice Tarifaire NON AL'!Q89="TOP BUDGET","Premier Prix","MN"))))</f>
        <v/>
      </c>
      <c r="H86" t="str">
        <f>+IF($C86="","",' Matrice Tarifaire NON AL'!Q89)</f>
        <v/>
      </c>
      <c r="K86" t="str">
        <f>+IF($C86="","",' Matrice Tarifaire NON AL'!X89)</f>
        <v/>
      </c>
      <c r="L86" t="str">
        <f>+IF($C86="","",' Matrice Tarifaire NON AL'!X89)</f>
        <v/>
      </c>
      <c r="M86" t="str">
        <f>+IF($C86="","",' Matrice Tarifaire NON AL'!Y89)</f>
        <v/>
      </c>
      <c r="N86" t="str">
        <f>+IF($C86="","",' Matrice Tarifaire NON AL'!Z89)</f>
        <v/>
      </c>
      <c r="P86" t="str">
        <f>+IF(C86="","",IF(' Matrice Tarifaire NON AL'!X89&lt;&gt;168,"Non",""))</f>
        <v/>
      </c>
      <c r="Q86" t="str">
        <f>+IF($C86="","",' Matrice Tarifaire NON AL'!T89)</f>
        <v/>
      </c>
      <c r="R86" t="str">
        <f>+IF($C86="","",IF(' Matrice Tarifaire NON AL'!R89="","",' Matrice Tarifaire NON AL'!R89))</f>
        <v/>
      </c>
      <c r="S86" t="str">
        <f>+IF($C86="","",LEFT(' Matrice Tarifaire NON AL'!W89,1))</f>
        <v/>
      </c>
      <c r="T86" t="str">
        <f>+IF($C86="","",LEFT(' Matrice Tarifaire NON AL'!AY89,3))</f>
        <v/>
      </c>
      <c r="U86" t="str">
        <f t="shared" si="5"/>
        <v/>
      </c>
      <c r="V86" t="str">
        <f>+IF(C86="","",IF(VLOOKUP(' Matrice Tarifaire NON AL'!AK89,Feuil3!A:F,6,0)="Box",IF(' Matrice Tarifaire NON AL'!AL89="Mono-Référence","Homogène",IF(' Matrice Tarifaire NON AL'!AL89="Multi-Références","Panaché","")),IF(' Matrice Tarifaire NON AL'!AK89="A la Pièce","Composant sans Colisage",IF(' Matrice Tarifaire NON AL'!AK89="Composant de Box","Composant sans Colisage","Homogène"))))</f>
        <v/>
      </c>
      <c r="W86" t="str">
        <f>+IF($V86="","",VLOOKUP(' Matrice Tarifaire NON AL'!AK89,Feuil3!$A$4:$E$14,5,0))</f>
        <v/>
      </c>
      <c r="Y86" t="str">
        <f>+IF($V86="","",IF(VLOOKUP(' Matrice Tarifaire NON AL'!$AK89,Feuil3!$A$4:$D$14,4,0)="Palette",' Matrice Tarifaire NON AL'!AN89,""))</f>
        <v/>
      </c>
      <c r="AA86" t="str">
        <f>+IF($V86="","",IF(VLOOKUP(' Matrice Tarifaire NON AL'!$AK89,Feuil3!$A$4:$D$14,4,0)="Colis",' Matrice Tarifaire NON AL'!AN89,""))</f>
        <v/>
      </c>
      <c r="AC86" t="str">
        <f>+IF(V86="","",IF(VLOOKUP(' Matrice Tarifaire NON AL'!AK89,Feuil3!$A$4:$D$14,4,0)="Colis",IF(' Matrice Tarifaire NON AL'!AO89&gt;0,' Matrice Tarifaire NON AL'!AO89,""),""))</f>
        <v/>
      </c>
      <c r="AD86" t="str">
        <f t="shared" si="6"/>
        <v/>
      </c>
      <c r="AE86" t="str">
        <f>+IF(C86="","",' Matrice Tarifaire NON AL'!C89)</f>
        <v/>
      </c>
      <c r="AF86" t="str">
        <f>+IF(C86="","",' Matrice Tarifaire NON AL'!AQ89)</f>
        <v/>
      </c>
      <c r="AH86" t="str">
        <f>+IF(E86="","",' Matrice Tarifaire NON AL'!$U89)</f>
        <v/>
      </c>
      <c r="AI86" t="str">
        <f>+IF(F86="","",IF(' Matrice Tarifaire NON AL'!$V89="","",' Matrice Tarifaire NON AL'!$V89))</f>
        <v/>
      </c>
      <c r="AJ86" t="str">
        <f>+IF($C86="","",IF(' Matrice Tarifaire NON AL'!AZ89="","",' Matrice Tarifaire NON AL'!AZ89))</f>
        <v/>
      </c>
      <c r="AK86" t="str">
        <f>+IF($C86="","",IF(' Matrice Tarifaire NON AL'!BA89="","",' Matrice Tarifaire NON AL'!BA89))</f>
        <v/>
      </c>
      <c r="AL86" t="str">
        <f>+IF($C86="","",IF(' Matrice Tarifaire NON AL'!BB89="","",TEXT(' Matrice Tarifaire NON AL'!BB89,"0,0000")))</f>
        <v/>
      </c>
      <c r="AO86" t="str">
        <f>+IF($C86="","",IF(' Matrice Tarifaire NON AL'!BF89="","",TEXT(' Matrice Tarifaire NON AL'!BF89,"0,0000")))</f>
        <v/>
      </c>
      <c r="AP86" t="str">
        <f>+IF($C86="","",IF(' Matrice Tarifaire NON AL'!BG89="","",TEXT(' Matrice Tarifaire NON AL'!BG89,"0,0000")))</f>
        <v/>
      </c>
      <c r="AQ86" t="str">
        <f>+IF($C86="","",IF(' Matrice Tarifaire NON AL'!BH89="","",TEXT(' Matrice Tarifaire NON AL'!BH89,"0,0000")))</f>
        <v/>
      </c>
      <c r="AR86" t="str">
        <f>+IF($C86="","",IF(' Matrice Tarifaire NON AL'!BI89="","",TEXT(' Matrice Tarifaire NON AL'!BI89,"0,0000")))</f>
        <v/>
      </c>
      <c r="AS86" t="str">
        <f>+IF(C86="","",IF(' Matrice Tarifaire NON AL'!BJ89="","0",IF(' Matrice Tarifaire NON AL'!BJ89="","",' Matrice Tarifaire NON AL'!BJ89)))</f>
        <v/>
      </c>
      <c r="AT86" t="str">
        <f>+IF(C86="","",IF(' Matrice Tarifaire NON AL'!BK89="","",' Matrice Tarifaire NON AL'!$BK$6))</f>
        <v/>
      </c>
      <c r="AU86" t="str">
        <f>+IF(C86="","",IF(' Matrice Tarifaire NON AL'!BK89="","",TEXT(' Matrice Tarifaire NON AL'!BK89,"0,0000")))</f>
        <v/>
      </c>
      <c r="AV86" t="str">
        <f>+IF(C86="","",IF(' Matrice Tarifaire NON AL'!BL89="","",' Matrice Tarifaire NON AL'!$BL$6))</f>
        <v/>
      </c>
      <c r="AW86" t="str">
        <f>+IF(C86="","",IF(' Matrice Tarifaire NON AL'!BL89="","",TEXT(' Matrice Tarifaire NON AL'!BL89,"0,0000")))</f>
        <v/>
      </c>
      <c r="AX86" t="str">
        <f>+IF(C86="","",IF(' Matrice Tarifaire NON AL'!BM89="","",' Matrice Tarifaire NON AL'!$BM$6))</f>
        <v/>
      </c>
      <c r="AY86" t="str">
        <f>+IF(C86="","",IF(' Matrice Tarifaire NON AL'!BM89="","",TEXT(' Matrice Tarifaire NON AL'!BM89,"0,0000")))</f>
        <v/>
      </c>
      <c r="AZ86" t="str">
        <f>+IF(C86="","",IF(' Matrice Tarifaire NON AL'!BN89="","","Taxe DEEE"))</f>
        <v/>
      </c>
      <c r="BA86" t="str">
        <f>+IF(C86="","",IF(' Matrice Tarifaire NON AL'!BN89="","",TEXT(' Matrice Tarifaire NON AL'!BN89,"0,0000")))</f>
        <v/>
      </c>
      <c r="BD86" t="str">
        <f>+IF($C86="","",IF(' Matrice Tarifaire NON AL'!BR89="","",TEXT(' Matrice Tarifaire NON AL'!BR89,"0,000")))</f>
        <v/>
      </c>
      <c r="BE86" t="str">
        <f>+IF($C86="","",IF(' Matrice Tarifaire NON AL'!BS89="","",VALUE(TEXT(' Matrice Tarifaire NON AL'!BS89,"0,00"))))</f>
        <v/>
      </c>
      <c r="BF86" t="str">
        <f>+IF($C86="","",IF(' Matrice Tarifaire NON AL'!BY89="","",' Matrice Tarifaire NON AL'!BY89))</f>
        <v/>
      </c>
      <c r="BG86" t="str">
        <f>+IF(C86="","",IF(' Matrice Tarifaire NON AL'!AK89="Composant de Box","999",IF(' Matrice Tarifaire NON AL'!AP89&lt;&gt;"",' Matrice Tarifaire NON AL'!AP89,IF(' Matrice Tarifaire NON AL'!AO89&lt;&gt;"",' Matrice Tarifaire NON AL'!AO89,' Matrice Tarifaire NON AL'!AN89))))</f>
        <v/>
      </c>
    </row>
    <row r="87" spans="1:59" x14ac:dyDescent="0.25">
      <c r="A87" t="str">
        <f>+IF($C87="","",IF(' Matrice Tarifaire NON AL'!N90="","",IF(' Matrice Tarifaire NON AL'!N90=0,"GTIN A 0 - Ne doit pas être mis dans PRE REF",TEXT(' Matrice Tarifaire NON AL'!N90,"00000000000000"))))</f>
        <v/>
      </c>
      <c r="B87" t="str">
        <f>+IF(C87="","",IF(L87=172,4,VLOOKUP(' Matrice Tarifaire NON AL'!AK90,Feuil3!$A$4:$B$14,2,0)))</f>
        <v/>
      </c>
      <c r="C87" t="str">
        <f>+IF(' Matrice Tarifaire NON AL'!O90="","",SUBSTITUTE(' Matrice Tarifaire NON AL'!O90,"CHAR (10)"," "))</f>
        <v/>
      </c>
      <c r="D87" t="str">
        <f>+IF($C87="","",SUBSTITUTE(' Matrice Tarifaire NON AL'!P90,"CHAR (13)"," "))</f>
        <v/>
      </c>
      <c r="E87" t="str">
        <f t="shared" si="4"/>
        <v/>
      </c>
      <c r="F87" t="str">
        <f>+IF($C87="","",IF(' Matrice Tarifaire NON AL'!AX90="","Non",' Matrice Tarifaire NON AL'!AX90))</f>
        <v/>
      </c>
      <c r="G87" t="str">
        <f>+IF($C87="","",IF(' Matrice Tarifaire NON AL'!Q90="DOMEDIA","MDD",IF(' Matrice Tarifaire NON AL'!Q90="APTA","MDD",IF(' Matrice Tarifaire NON AL'!Q90="TOP BUDGET","Premier Prix","MN"))))</f>
        <v/>
      </c>
      <c r="H87" t="str">
        <f>+IF($C87="","",' Matrice Tarifaire NON AL'!Q90)</f>
        <v/>
      </c>
      <c r="K87" t="str">
        <f>+IF($C87="","",' Matrice Tarifaire NON AL'!X90)</f>
        <v/>
      </c>
      <c r="L87" t="str">
        <f>+IF($C87="","",' Matrice Tarifaire NON AL'!X90)</f>
        <v/>
      </c>
      <c r="M87" t="str">
        <f>+IF($C87="","",' Matrice Tarifaire NON AL'!Y90)</f>
        <v/>
      </c>
      <c r="N87" t="str">
        <f>+IF($C87="","",' Matrice Tarifaire NON AL'!Z90)</f>
        <v/>
      </c>
      <c r="P87" t="str">
        <f>+IF(C87="","",IF(' Matrice Tarifaire NON AL'!X90&lt;&gt;168,"Non",""))</f>
        <v/>
      </c>
      <c r="Q87" t="str">
        <f>+IF($C87="","",' Matrice Tarifaire NON AL'!T90)</f>
        <v/>
      </c>
      <c r="R87" t="str">
        <f>+IF($C87="","",IF(' Matrice Tarifaire NON AL'!R90="","",' Matrice Tarifaire NON AL'!R90))</f>
        <v/>
      </c>
      <c r="S87" t="str">
        <f>+IF($C87="","",LEFT(' Matrice Tarifaire NON AL'!W90,1))</f>
        <v/>
      </c>
      <c r="T87" t="str">
        <f>+IF($C87="","",LEFT(' Matrice Tarifaire NON AL'!AY90,3))</f>
        <v/>
      </c>
      <c r="U87" t="str">
        <f t="shared" si="5"/>
        <v/>
      </c>
      <c r="V87" t="str">
        <f>+IF(C87="","",IF(VLOOKUP(' Matrice Tarifaire NON AL'!AK90,Feuil3!A:F,6,0)="Box",IF(' Matrice Tarifaire NON AL'!AL90="Mono-Référence","Homogène",IF(' Matrice Tarifaire NON AL'!AL90="Multi-Références","Panaché","")),IF(' Matrice Tarifaire NON AL'!AK90="A la Pièce","Composant sans Colisage",IF(' Matrice Tarifaire NON AL'!AK90="Composant de Box","Composant sans Colisage","Homogène"))))</f>
        <v/>
      </c>
      <c r="W87" t="str">
        <f>+IF($V87="","",VLOOKUP(' Matrice Tarifaire NON AL'!AK90,Feuil3!$A$4:$E$14,5,0))</f>
        <v/>
      </c>
      <c r="Y87" t="str">
        <f>+IF($V87="","",IF(VLOOKUP(' Matrice Tarifaire NON AL'!$AK90,Feuil3!$A$4:$D$14,4,0)="Palette",' Matrice Tarifaire NON AL'!AN90,""))</f>
        <v/>
      </c>
      <c r="AA87" t="str">
        <f>+IF($V87="","",IF(VLOOKUP(' Matrice Tarifaire NON AL'!$AK90,Feuil3!$A$4:$D$14,4,0)="Colis",' Matrice Tarifaire NON AL'!AN90,""))</f>
        <v/>
      </c>
      <c r="AC87" t="str">
        <f>+IF(V87="","",IF(VLOOKUP(' Matrice Tarifaire NON AL'!AK90,Feuil3!$A$4:$D$14,4,0)="Colis",IF(' Matrice Tarifaire NON AL'!AO90&gt;0,' Matrice Tarifaire NON AL'!AO90,""),""))</f>
        <v/>
      </c>
      <c r="AD87" t="str">
        <f t="shared" si="6"/>
        <v/>
      </c>
      <c r="AE87" t="str">
        <f>+IF(C87="","",' Matrice Tarifaire NON AL'!C90)</f>
        <v/>
      </c>
      <c r="AF87" t="str">
        <f>+IF(C87="","",' Matrice Tarifaire NON AL'!AQ90)</f>
        <v/>
      </c>
      <c r="AH87" t="str">
        <f>+IF(E87="","",' Matrice Tarifaire NON AL'!$U90)</f>
        <v/>
      </c>
      <c r="AI87" t="str">
        <f>+IF(F87="","",IF(' Matrice Tarifaire NON AL'!$V90="","",' Matrice Tarifaire NON AL'!$V90))</f>
        <v/>
      </c>
      <c r="AJ87" t="str">
        <f>+IF($C87="","",IF(' Matrice Tarifaire NON AL'!AZ90="","",' Matrice Tarifaire NON AL'!AZ90))</f>
        <v/>
      </c>
      <c r="AK87" t="str">
        <f>+IF($C87="","",IF(' Matrice Tarifaire NON AL'!BA90="","",' Matrice Tarifaire NON AL'!BA90))</f>
        <v/>
      </c>
      <c r="AL87" t="str">
        <f>+IF($C87="","",IF(' Matrice Tarifaire NON AL'!BB90="","",TEXT(' Matrice Tarifaire NON AL'!BB90,"0,0000")))</f>
        <v/>
      </c>
      <c r="AO87" t="str">
        <f>+IF($C87="","",IF(' Matrice Tarifaire NON AL'!BF90="","",TEXT(' Matrice Tarifaire NON AL'!BF90,"0,0000")))</f>
        <v/>
      </c>
      <c r="AP87" t="str">
        <f>+IF($C87="","",IF(' Matrice Tarifaire NON AL'!BG90="","",TEXT(' Matrice Tarifaire NON AL'!BG90,"0,0000")))</f>
        <v/>
      </c>
      <c r="AQ87" t="str">
        <f>+IF($C87="","",IF(' Matrice Tarifaire NON AL'!BH90="","",TEXT(' Matrice Tarifaire NON AL'!BH90,"0,0000")))</f>
        <v/>
      </c>
      <c r="AR87" t="str">
        <f>+IF($C87="","",IF(' Matrice Tarifaire NON AL'!BI90="","",TEXT(' Matrice Tarifaire NON AL'!BI90,"0,0000")))</f>
        <v/>
      </c>
      <c r="AS87" t="str">
        <f>+IF(C87="","",IF(' Matrice Tarifaire NON AL'!BJ90="","0",IF(' Matrice Tarifaire NON AL'!BJ90="","",' Matrice Tarifaire NON AL'!BJ90)))</f>
        <v/>
      </c>
      <c r="AT87" t="str">
        <f>+IF(C87="","",IF(' Matrice Tarifaire NON AL'!BK90="","",' Matrice Tarifaire NON AL'!$BK$6))</f>
        <v/>
      </c>
      <c r="AU87" t="str">
        <f>+IF(C87="","",IF(' Matrice Tarifaire NON AL'!BK90="","",TEXT(' Matrice Tarifaire NON AL'!BK90,"0,0000")))</f>
        <v/>
      </c>
      <c r="AV87" t="str">
        <f>+IF(C87="","",IF(' Matrice Tarifaire NON AL'!BL90="","",' Matrice Tarifaire NON AL'!$BL$6))</f>
        <v/>
      </c>
      <c r="AW87" t="str">
        <f>+IF(C87="","",IF(' Matrice Tarifaire NON AL'!BL90="","",TEXT(' Matrice Tarifaire NON AL'!BL90,"0,0000")))</f>
        <v/>
      </c>
      <c r="AX87" t="str">
        <f>+IF(C87="","",IF(' Matrice Tarifaire NON AL'!BM90="","",' Matrice Tarifaire NON AL'!$BM$6))</f>
        <v/>
      </c>
      <c r="AY87" t="str">
        <f>+IF(C87="","",IF(' Matrice Tarifaire NON AL'!BM90="","",TEXT(' Matrice Tarifaire NON AL'!BM90,"0,0000")))</f>
        <v/>
      </c>
      <c r="AZ87" t="str">
        <f>+IF(C87="","",IF(' Matrice Tarifaire NON AL'!BN90="","","Taxe DEEE"))</f>
        <v/>
      </c>
      <c r="BA87" t="str">
        <f>+IF(C87="","",IF(' Matrice Tarifaire NON AL'!BN90="","",TEXT(' Matrice Tarifaire NON AL'!BN90,"0,0000")))</f>
        <v/>
      </c>
      <c r="BD87" t="str">
        <f>+IF($C87="","",IF(' Matrice Tarifaire NON AL'!BR90="","",TEXT(' Matrice Tarifaire NON AL'!BR90,"0,000")))</f>
        <v/>
      </c>
      <c r="BE87" t="str">
        <f>+IF($C87="","",IF(' Matrice Tarifaire NON AL'!BS90="","",VALUE(TEXT(' Matrice Tarifaire NON AL'!BS90,"0,00"))))</f>
        <v/>
      </c>
      <c r="BF87" t="str">
        <f>+IF($C87="","",IF(' Matrice Tarifaire NON AL'!BY90="","",' Matrice Tarifaire NON AL'!BY90))</f>
        <v/>
      </c>
      <c r="BG87" t="str">
        <f>+IF(C87="","",IF(' Matrice Tarifaire NON AL'!AK90="Composant de Box","999",IF(' Matrice Tarifaire NON AL'!AP90&lt;&gt;"",' Matrice Tarifaire NON AL'!AP90,IF(' Matrice Tarifaire NON AL'!AO90&lt;&gt;"",' Matrice Tarifaire NON AL'!AO90,' Matrice Tarifaire NON AL'!AN90))))</f>
        <v/>
      </c>
    </row>
    <row r="88" spans="1:59" x14ac:dyDescent="0.25">
      <c r="A88" t="str">
        <f>+IF($C88="","",IF(' Matrice Tarifaire NON AL'!N91="","",IF(' Matrice Tarifaire NON AL'!N91=0,"GTIN A 0 - Ne doit pas être mis dans PRE REF",TEXT(' Matrice Tarifaire NON AL'!N91,"00000000000000"))))</f>
        <v/>
      </c>
      <c r="B88" t="str">
        <f>+IF(C88="","",IF(L88=172,4,VLOOKUP(' Matrice Tarifaire NON AL'!AK91,Feuil3!$A$4:$B$14,2,0)))</f>
        <v/>
      </c>
      <c r="C88" t="str">
        <f>+IF(' Matrice Tarifaire NON AL'!O91="","",SUBSTITUTE(' Matrice Tarifaire NON AL'!O91,"CHAR (10)"," "))</f>
        <v/>
      </c>
      <c r="D88" t="str">
        <f>+IF($C88="","",SUBSTITUTE(' Matrice Tarifaire NON AL'!P91,"CHAR (13)"," "))</f>
        <v/>
      </c>
      <c r="E88" t="str">
        <f t="shared" si="4"/>
        <v/>
      </c>
      <c r="F88" t="str">
        <f>+IF($C88="","",IF(' Matrice Tarifaire NON AL'!AX91="","Non",' Matrice Tarifaire NON AL'!AX91))</f>
        <v/>
      </c>
      <c r="G88" t="str">
        <f>+IF($C88="","",IF(' Matrice Tarifaire NON AL'!Q91="DOMEDIA","MDD",IF(' Matrice Tarifaire NON AL'!Q91="APTA","MDD",IF(' Matrice Tarifaire NON AL'!Q91="TOP BUDGET","Premier Prix","MN"))))</f>
        <v/>
      </c>
      <c r="H88" t="str">
        <f>+IF($C88="","",' Matrice Tarifaire NON AL'!Q91)</f>
        <v/>
      </c>
      <c r="K88" t="str">
        <f>+IF($C88="","",' Matrice Tarifaire NON AL'!X91)</f>
        <v/>
      </c>
      <c r="L88" t="str">
        <f>+IF($C88="","",' Matrice Tarifaire NON AL'!X91)</f>
        <v/>
      </c>
      <c r="M88" t="str">
        <f>+IF($C88="","",' Matrice Tarifaire NON AL'!Y91)</f>
        <v/>
      </c>
      <c r="N88" t="str">
        <f>+IF($C88="","",' Matrice Tarifaire NON AL'!Z91)</f>
        <v/>
      </c>
      <c r="P88" t="str">
        <f>+IF(C88="","",IF(' Matrice Tarifaire NON AL'!X91&lt;&gt;168,"Non",""))</f>
        <v/>
      </c>
      <c r="Q88" t="str">
        <f>+IF($C88="","",' Matrice Tarifaire NON AL'!T91)</f>
        <v/>
      </c>
      <c r="R88" t="str">
        <f>+IF($C88="","",IF(' Matrice Tarifaire NON AL'!R91="","",' Matrice Tarifaire NON AL'!R91))</f>
        <v/>
      </c>
      <c r="S88" t="str">
        <f>+IF($C88="","",LEFT(' Matrice Tarifaire NON AL'!W91,1))</f>
        <v/>
      </c>
      <c r="T88" t="str">
        <f>+IF($C88="","",LEFT(' Matrice Tarifaire NON AL'!AY91,3))</f>
        <v/>
      </c>
      <c r="U88" t="str">
        <f t="shared" si="5"/>
        <v/>
      </c>
      <c r="V88" t="str">
        <f>+IF(C88="","",IF(VLOOKUP(' Matrice Tarifaire NON AL'!AK91,Feuil3!A:F,6,0)="Box",IF(' Matrice Tarifaire NON AL'!AL91="Mono-Référence","Homogène",IF(' Matrice Tarifaire NON AL'!AL91="Multi-Références","Panaché","")),IF(' Matrice Tarifaire NON AL'!AK91="A la Pièce","Composant sans Colisage",IF(' Matrice Tarifaire NON AL'!AK91="Composant de Box","Composant sans Colisage","Homogène"))))</f>
        <v/>
      </c>
      <c r="W88" t="str">
        <f>+IF($V88="","",VLOOKUP(' Matrice Tarifaire NON AL'!AK91,Feuil3!$A$4:$E$14,5,0))</f>
        <v/>
      </c>
      <c r="Y88" t="str">
        <f>+IF($V88="","",IF(VLOOKUP(' Matrice Tarifaire NON AL'!$AK91,Feuil3!$A$4:$D$14,4,0)="Palette",' Matrice Tarifaire NON AL'!AN91,""))</f>
        <v/>
      </c>
      <c r="AA88" t="str">
        <f>+IF($V88="","",IF(VLOOKUP(' Matrice Tarifaire NON AL'!$AK91,Feuil3!$A$4:$D$14,4,0)="Colis",' Matrice Tarifaire NON AL'!AN91,""))</f>
        <v/>
      </c>
      <c r="AC88" t="str">
        <f>+IF(V88="","",IF(VLOOKUP(' Matrice Tarifaire NON AL'!AK91,Feuil3!$A$4:$D$14,4,0)="Colis",IF(' Matrice Tarifaire NON AL'!AO91&gt;0,' Matrice Tarifaire NON AL'!AO91,""),""))</f>
        <v/>
      </c>
      <c r="AD88" t="str">
        <f t="shared" si="6"/>
        <v/>
      </c>
      <c r="AE88" t="str">
        <f>+IF(C88="","",' Matrice Tarifaire NON AL'!C91)</f>
        <v/>
      </c>
      <c r="AF88" t="str">
        <f>+IF(C88="","",' Matrice Tarifaire NON AL'!AQ91)</f>
        <v/>
      </c>
      <c r="AH88" t="str">
        <f>+IF(E88="","",' Matrice Tarifaire NON AL'!$U91)</f>
        <v/>
      </c>
      <c r="AI88" t="str">
        <f>+IF(F88="","",IF(' Matrice Tarifaire NON AL'!$V91="","",' Matrice Tarifaire NON AL'!$V91))</f>
        <v/>
      </c>
      <c r="AJ88" t="str">
        <f>+IF($C88="","",IF(' Matrice Tarifaire NON AL'!AZ91="","",' Matrice Tarifaire NON AL'!AZ91))</f>
        <v/>
      </c>
      <c r="AK88" t="str">
        <f>+IF($C88="","",IF(' Matrice Tarifaire NON AL'!BA91="","",' Matrice Tarifaire NON AL'!BA91))</f>
        <v/>
      </c>
      <c r="AL88" t="str">
        <f>+IF($C88="","",IF(' Matrice Tarifaire NON AL'!BB91="","",TEXT(' Matrice Tarifaire NON AL'!BB91,"0,0000")))</f>
        <v/>
      </c>
      <c r="AO88" t="str">
        <f>+IF($C88="","",IF(' Matrice Tarifaire NON AL'!BF91="","",TEXT(' Matrice Tarifaire NON AL'!BF91,"0,0000")))</f>
        <v/>
      </c>
      <c r="AP88" t="str">
        <f>+IF($C88="","",IF(' Matrice Tarifaire NON AL'!BG91="","",TEXT(' Matrice Tarifaire NON AL'!BG91,"0,0000")))</f>
        <v/>
      </c>
      <c r="AQ88" t="str">
        <f>+IF($C88="","",IF(' Matrice Tarifaire NON AL'!BH91="","",TEXT(' Matrice Tarifaire NON AL'!BH91,"0,0000")))</f>
        <v/>
      </c>
      <c r="AR88" t="str">
        <f>+IF($C88="","",IF(' Matrice Tarifaire NON AL'!BI91="","",TEXT(' Matrice Tarifaire NON AL'!BI91,"0,0000")))</f>
        <v/>
      </c>
      <c r="AS88" t="str">
        <f>+IF(C88="","",IF(' Matrice Tarifaire NON AL'!BJ91="","0",IF(' Matrice Tarifaire NON AL'!BJ91="","",' Matrice Tarifaire NON AL'!BJ91)))</f>
        <v/>
      </c>
      <c r="AT88" t="str">
        <f>+IF(C88="","",IF(' Matrice Tarifaire NON AL'!BK91="","",' Matrice Tarifaire NON AL'!$BK$6))</f>
        <v/>
      </c>
      <c r="AU88" t="str">
        <f>+IF(C88="","",IF(' Matrice Tarifaire NON AL'!BK91="","",TEXT(' Matrice Tarifaire NON AL'!BK91,"0,0000")))</f>
        <v/>
      </c>
      <c r="AV88" t="str">
        <f>+IF(C88="","",IF(' Matrice Tarifaire NON AL'!BL91="","",' Matrice Tarifaire NON AL'!$BL$6))</f>
        <v/>
      </c>
      <c r="AW88" t="str">
        <f>+IF(C88="","",IF(' Matrice Tarifaire NON AL'!BL91="","",TEXT(' Matrice Tarifaire NON AL'!BL91,"0,0000")))</f>
        <v/>
      </c>
      <c r="AX88" t="str">
        <f>+IF(C88="","",IF(' Matrice Tarifaire NON AL'!BM91="","",' Matrice Tarifaire NON AL'!$BM$6))</f>
        <v/>
      </c>
      <c r="AY88" t="str">
        <f>+IF(C88="","",IF(' Matrice Tarifaire NON AL'!BM91="","",TEXT(' Matrice Tarifaire NON AL'!BM91,"0,0000")))</f>
        <v/>
      </c>
      <c r="AZ88" t="str">
        <f>+IF(C88="","",IF(' Matrice Tarifaire NON AL'!BN91="","","Taxe DEEE"))</f>
        <v/>
      </c>
      <c r="BA88" t="str">
        <f>+IF(C88="","",IF(' Matrice Tarifaire NON AL'!BN91="","",TEXT(' Matrice Tarifaire NON AL'!BN91,"0,0000")))</f>
        <v/>
      </c>
      <c r="BD88" t="str">
        <f>+IF($C88="","",IF(' Matrice Tarifaire NON AL'!BR91="","",TEXT(' Matrice Tarifaire NON AL'!BR91,"0,000")))</f>
        <v/>
      </c>
      <c r="BE88" t="str">
        <f>+IF($C88="","",IF(' Matrice Tarifaire NON AL'!BS91="","",VALUE(TEXT(' Matrice Tarifaire NON AL'!BS91,"0,00"))))</f>
        <v/>
      </c>
      <c r="BF88" t="str">
        <f>+IF($C88="","",IF(' Matrice Tarifaire NON AL'!BY91="","",' Matrice Tarifaire NON AL'!BY91))</f>
        <v/>
      </c>
      <c r="BG88" t="str">
        <f>+IF(C88="","",IF(' Matrice Tarifaire NON AL'!AK91="Composant de Box","999",IF(' Matrice Tarifaire NON AL'!AP91&lt;&gt;"",' Matrice Tarifaire NON AL'!AP91,IF(' Matrice Tarifaire NON AL'!AO91&lt;&gt;"",' Matrice Tarifaire NON AL'!AO91,' Matrice Tarifaire NON AL'!AN91))))</f>
        <v/>
      </c>
    </row>
    <row r="89" spans="1:59" x14ac:dyDescent="0.25">
      <c r="A89" t="str">
        <f>+IF($C89="","",IF(' Matrice Tarifaire NON AL'!N92="","",IF(' Matrice Tarifaire NON AL'!N92=0,"GTIN A 0 - Ne doit pas être mis dans PRE REF",TEXT(' Matrice Tarifaire NON AL'!N92,"00000000000000"))))</f>
        <v/>
      </c>
      <c r="B89" t="str">
        <f>+IF(C89="","",IF(L89=172,4,VLOOKUP(' Matrice Tarifaire NON AL'!AK92,Feuil3!$A$4:$B$14,2,0)))</f>
        <v/>
      </c>
      <c r="C89" t="str">
        <f>+IF(' Matrice Tarifaire NON AL'!O92="","",SUBSTITUTE(' Matrice Tarifaire NON AL'!O92,"CHAR (10)"," "))</f>
        <v/>
      </c>
      <c r="D89" t="str">
        <f>+IF($C89="","",SUBSTITUTE(' Matrice Tarifaire NON AL'!P92,"CHAR (13)"," "))</f>
        <v/>
      </c>
      <c r="E89" t="str">
        <f t="shared" si="4"/>
        <v/>
      </c>
      <c r="F89" t="str">
        <f>+IF($C89="","",IF(' Matrice Tarifaire NON AL'!AX92="","Non",' Matrice Tarifaire NON AL'!AX92))</f>
        <v/>
      </c>
      <c r="G89" t="str">
        <f>+IF($C89="","",IF(' Matrice Tarifaire NON AL'!Q92="DOMEDIA","MDD",IF(' Matrice Tarifaire NON AL'!Q92="APTA","MDD",IF(' Matrice Tarifaire NON AL'!Q92="TOP BUDGET","Premier Prix","MN"))))</f>
        <v/>
      </c>
      <c r="H89" t="str">
        <f>+IF($C89="","",' Matrice Tarifaire NON AL'!Q92)</f>
        <v/>
      </c>
      <c r="K89" t="str">
        <f>+IF($C89="","",' Matrice Tarifaire NON AL'!X92)</f>
        <v/>
      </c>
      <c r="L89" t="str">
        <f>+IF($C89="","",' Matrice Tarifaire NON AL'!X92)</f>
        <v/>
      </c>
      <c r="M89" t="str">
        <f>+IF($C89="","",' Matrice Tarifaire NON AL'!Y92)</f>
        <v/>
      </c>
      <c r="N89" t="str">
        <f>+IF($C89="","",' Matrice Tarifaire NON AL'!Z92)</f>
        <v/>
      </c>
      <c r="P89" t="str">
        <f>+IF(C89="","",IF(' Matrice Tarifaire NON AL'!X92&lt;&gt;168,"Non",""))</f>
        <v/>
      </c>
      <c r="Q89" t="str">
        <f>+IF($C89="","",' Matrice Tarifaire NON AL'!T92)</f>
        <v/>
      </c>
      <c r="R89" t="str">
        <f>+IF($C89="","",IF(' Matrice Tarifaire NON AL'!R92="","",' Matrice Tarifaire NON AL'!R92))</f>
        <v/>
      </c>
      <c r="S89" t="str">
        <f>+IF($C89="","",LEFT(' Matrice Tarifaire NON AL'!W92,1))</f>
        <v/>
      </c>
      <c r="T89" t="str">
        <f>+IF($C89="","",LEFT(' Matrice Tarifaire NON AL'!AY92,3))</f>
        <v/>
      </c>
      <c r="U89" t="str">
        <f t="shared" si="5"/>
        <v/>
      </c>
      <c r="V89" t="str">
        <f>+IF(C89="","",IF(VLOOKUP(' Matrice Tarifaire NON AL'!AK92,Feuil3!A:F,6,0)="Box",IF(' Matrice Tarifaire NON AL'!AL92="Mono-Référence","Homogène",IF(' Matrice Tarifaire NON AL'!AL92="Multi-Références","Panaché","")),IF(' Matrice Tarifaire NON AL'!AK92="A la Pièce","Composant sans Colisage",IF(' Matrice Tarifaire NON AL'!AK92="Composant de Box","Composant sans Colisage","Homogène"))))</f>
        <v/>
      </c>
      <c r="W89" t="str">
        <f>+IF($V89="","",VLOOKUP(' Matrice Tarifaire NON AL'!AK92,Feuil3!$A$4:$E$14,5,0))</f>
        <v/>
      </c>
      <c r="Y89" t="str">
        <f>+IF($V89="","",IF(VLOOKUP(' Matrice Tarifaire NON AL'!$AK92,Feuil3!$A$4:$D$14,4,0)="Palette",' Matrice Tarifaire NON AL'!AN92,""))</f>
        <v/>
      </c>
      <c r="AA89" t="str">
        <f>+IF($V89="","",IF(VLOOKUP(' Matrice Tarifaire NON AL'!$AK92,Feuil3!$A$4:$D$14,4,0)="Colis",' Matrice Tarifaire NON AL'!AN92,""))</f>
        <v/>
      </c>
      <c r="AC89" t="str">
        <f>+IF(V89="","",IF(VLOOKUP(' Matrice Tarifaire NON AL'!AK92,Feuil3!$A$4:$D$14,4,0)="Colis",IF(' Matrice Tarifaire NON AL'!AO92&gt;0,' Matrice Tarifaire NON AL'!AO92,""),""))</f>
        <v/>
      </c>
      <c r="AD89" t="str">
        <f t="shared" si="6"/>
        <v/>
      </c>
      <c r="AE89" t="str">
        <f>+IF(C89="","",' Matrice Tarifaire NON AL'!C92)</f>
        <v/>
      </c>
      <c r="AF89" t="str">
        <f>+IF(C89="","",' Matrice Tarifaire NON AL'!AQ92)</f>
        <v/>
      </c>
      <c r="AH89" t="str">
        <f>+IF(E89="","",' Matrice Tarifaire NON AL'!$U92)</f>
        <v/>
      </c>
      <c r="AI89" t="str">
        <f>+IF(F89="","",IF(' Matrice Tarifaire NON AL'!$V92="","",' Matrice Tarifaire NON AL'!$V92))</f>
        <v/>
      </c>
      <c r="AJ89" t="str">
        <f>+IF($C89="","",IF(' Matrice Tarifaire NON AL'!AZ92="","",' Matrice Tarifaire NON AL'!AZ92))</f>
        <v/>
      </c>
      <c r="AK89" t="str">
        <f>+IF($C89="","",IF(' Matrice Tarifaire NON AL'!BA92="","",' Matrice Tarifaire NON AL'!BA92))</f>
        <v/>
      </c>
      <c r="AL89" t="str">
        <f>+IF($C89="","",IF(' Matrice Tarifaire NON AL'!BB92="","",TEXT(' Matrice Tarifaire NON AL'!BB92,"0,0000")))</f>
        <v/>
      </c>
      <c r="AO89" t="str">
        <f>+IF($C89="","",IF(' Matrice Tarifaire NON AL'!BF92="","",TEXT(' Matrice Tarifaire NON AL'!BF92,"0,0000")))</f>
        <v/>
      </c>
      <c r="AP89" t="str">
        <f>+IF($C89="","",IF(' Matrice Tarifaire NON AL'!BG92="","",TEXT(' Matrice Tarifaire NON AL'!BG92,"0,0000")))</f>
        <v/>
      </c>
      <c r="AQ89" t="str">
        <f>+IF($C89="","",IF(' Matrice Tarifaire NON AL'!BH92="","",TEXT(' Matrice Tarifaire NON AL'!BH92,"0,0000")))</f>
        <v/>
      </c>
      <c r="AR89" t="str">
        <f>+IF($C89="","",IF(' Matrice Tarifaire NON AL'!BI92="","",TEXT(' Matrice Tarifaire NON AL'!BI92,"0,0000")))</f>
        <v/>
      </c>
      <c r="AS89" t="str">
        <f>+IF(C89="","",IF(' Matrice Tarifaire NON AL'!BJ92="","0",IF(' Matrice Tarifaire NON AL'!BJ92="","",' Matrice Tarifaire NON AL'!BJ92)))</f>
        <v/>
      </c>
      <c r="AT89" t="str">
        <f>+IF(C89="","",IF(' Matrice Tarifaire NON AL'!BK92="","",' Matrice Tarifaire NON AL'!$BK$6))</f>
        <v/>
      </c>
      <c r="AU89" t="str">
        <f>+IF(C89="","",IF(' Matrice Tarifaire NON AL'!BK92="","",TEXT(' Matrice Tarifaire NON AL'!BK92,"0,0000")))</f>
        <v/>
      </c>
      <c r="AV89" t="str">
        <f>+IF(C89="","",IF(' Matrice Tarifaire NON AL'!BL92="","",' Matrice Tarifaire NON AL'!$BL$6))</f>
        <v/>
      </c>
      <c r="AW89" t="str">
        <f>+IF(C89="","",IF(' Matrice Tarifaire NON AL'!BL92="","",TEXT(' Matrice Tarifaire NON AL'!BL92,"0,0000")))</f>
        <v/>
      </c>
      <c r="AX89" t="str">
        <f>+IF(C89="","",IF(' Matrice Tarifaire NON AL'!BM92="","",' Matrice Tarifaire NON AL'!$BM$6))</f>
        <v/>
      </c>
      <c r="AY89" t="str">
        <f>+IF(C89="","",IF(' Matrice Tarifaire NON AL'!BM92="","",TEXT(' Matrice Tarifaire NON AL'!BM92,"0,0000")))</f>
        <v/>
      </c>
      <c r="AZ89" t="str">
        <f>+IF(C89="","",IF(' Matrice Tarifaire NON AL'!BN92="","","Taxe DEEE"))</f>
        <v/>
      </c>
      <c r="BA89" t="str">
        <f>+IF(C89="","",IF(' Matrice Tarifaire NON AL'!BN92="","",TEXT(' Matrice Tarifaire NON AL'!BN92,"0,0000")))</f>
        <v/>
      </c>
      <c r="BD89" t="str">
        <f>+IF($C89="","",IF(' Matrice Tarifaire NON AL'!BR92="","",TEXT(' Matrice Tarifaire NON AL'!BR92,"0,000")))</f>
        <v/>
      </c>
      <c r="BE89" t="str">
        <f>+IF($C89="","",IF(' Matrice Tarifaire NON AL'!BS92="","",VALUE(TEXT(' Matrice Tarifaire NON AL'!BS92,"0,00"))))</f>
        <v/>
      </c>
      <c r="BF89" t="str">
        <f>+IF($C89="","",IF(' Matrice Tarifaire NON AL'!BY92="","",' Matrice Tarifaire NON AL'!BY92))</f>
        <v/>
      </c>
      <c r="BG89" t="str">
        <f>+IF(C89="","",IF(' Matrice Tarifaire NON AL'!AK92="Composant de Box","999",IF(' Matrice Tarifaire NON AL'!AP92&lt;&gt;"",' Matrice Tarifaire NON AL'!AP92,IF(' Matrice Tarifaire NON AL'!AO92&lt;&gt;"",' Matrice Tarifaire NON AL'!AO92,' Matrice Tarifaire NON AL'!AN92))))</f>
        <v/>
      </c>
    </row>
    <row r="90" spans="1:59" x14ac:dyDescent="0.25">
      <c r="A90" t="str">
        <f>+IF($C90="","",IF(' Matrice Tarifaire NON AL'!N93="","",IF(' Matrice Tarifaire NON AL'!N93=0,"GTIN A 0 - Ne doit pas être mis dans PRE REF",TEXT(' Matrice Tarifaire NON AL'!N93,"00000000000000"))))</f>
        <v/>
      </c>
      <c r="B90" t="str">
        <f>+IF(C90="","",IF(L90=172,4,VLOOKUP(' Matrice Tarifaire NON AL'!AK93,Feuil3!$A$4:$B$14,2,0)))</f>
        <v/>
      </c>
      <c r="C90" t="str">
        <f>+IF(' Matrice Tarifaire NON AL'!O93="","",SUBSTITUTE(' Matrice Tarifaire NON AL'!O93,"CHAR (10)"," "))</f>
        <v/>
      </c>
      <c r="D90" t="str">
        <f>+IF($C90="","",SUBSTITUTE(' Matrice Tarifaire NON AL'!P93,"CHAR (13)"," "))</f>
        <v/>
      </c>
      <c r="E90" t="str">
        <f t="shared" si="4"/>
        <v/>
      </c>
      <c r="F90" t="str">
        <f>+IF($C90="","",IF(' Matrice Tarifaire NON AL'!AX93="","Non",' Matrice Tarifaire NON AL'!AX93))</f>
        <v/>
      </c>
      <c r="G90" t="str">
        <f>+IF($C90="","",IF(' Matrice Tarifaire NON AL'!Q93="DOMEDIA","MDD",IF(' Matrice Tarifaire NON AL'!Q93="APTA","MDD",IF(' Matrice Tarifaire NON AL'!Q93="TOP BUDGET","Premier Prix","MN"))))</f>
        <v/>
      </c>
      <c r="H90" t="str">
        <f>+IF($C90="","",' Matrice Tarifaire NON AL'!Q93)</f>
        <v/>
      </c>
      <c r="K90" t="str">
        <f>+IF($C90="","",' Matrice Tarifaire NON AL'!X93)</f>
        <v/>
      </c>
      <c r="L90" t="str">
        <f>+IF($C90="","",' Matrice Tarifaire NON AL'!X93)</f>
        <v/>
      </c>
      <c r="M90" t="str">
        <f>+IF($C90="","",' Matrice Tarifaire NON AL'!Y93)</f>
        <v/>
      </c>
      <c r="N90" t="str">
        <f>+IF($C90="","",' Matrice Tarifaire NON AL'!Z93)</f>
        <v/>
      </c>
      <c r="P90" t="str">
        <f>+IF(C90="","",IF(' Matrice Tarifaire NON AL'!X93&lt;&gt;168,"Non",""))</f>
        <v/>
      </c>
      <c r="Q90" t="str">
        <f>+IF($C90="","",' Matrice Tarifaire NON AL'!T93)</f>
        <v/>
      </c>
      <c r="R90" t="str">
        <f>+IF($C90="","",IF(' Matrice Tarifaire NON AL'!R93="","",' Matrice Tarifaire NON AL'!R93))</f>
        <v/>
      </c>
      <c r="S90" t="str">
        <f>+IF($C90="","",LEFT(' Matrice Tarifaire NON AL'!W93,1))</f>
        <v/>
      </c>
      <c r="T90" t="str">
        <f>+IF($C90="","",LEFT(' Matrice Tarifaire NON AL'!AY93,3))</f>
        <v/>
      </c>
      <c r="U90" t="str">
        <f t="shared" si="5"/>
        <v/>
      </c>
      <c r="V90" t="str">
        <f>+IF(C90="","",IF(VLOOKUP(' Matrice Tarifaire NON AL'!AK93,Feuil3!A:F,6,0)="Box",IF(' Matrice Tarifaire NON AL'!AL93="Mono-Référence","Homogène",IF(' Matrice Tarifaire NON AL'!AL93="Multi-Références","Panaché","")),IF(' Matrice Tarifaire NON AL'!AK93="A la Pièce","Composant sans Colisage",IF(' Matrice Tarifaire NON AL'!AK93="Composant de Box","Composant sans Colisage","Homogène"))))</f>
        <v/>
      </c>
      <c r="W90" t="str">
        <f>+IF($V90="","",VLOOKUP(' Matrice Tarifaire NON AL'!AK93,Feuil3!$A$4:$E$14,5,0))</f>
        <v/>
      </c>
      <c r="Y90" t="str">
        <f>+IF($V90="","",IF(VLOOKUP(' Matrice Tarifaire NON AL'!$AK93,Feuil3!$A$4:$D$14,4,0)="Palette",' Matrice Tarifaire NON AL'!AN93,""))</f>
        <v/>
      </c>
      <c r="AA90" t="str">
        <f>+IF($V90="","",IF(VLOOKUP(' Matrice Tarifaire NON AL'!$AK93,Feuil3!$A$4:$D$14,4,0)="Colis",' Matrice Tarifaire NON AL'!AN93,""))</f>
        <v/>
      </c>
      <c r="AC90" t="str">
        <f>+IF(V90="","",IF(VLOOKUP(' Matrice Tarifaire NON AL'!AK93,Feuil3!$A$4:$D$14,4,0)="Colis",IF(' Matrice Tarifaire NON AL'!AO93&gt;0,' Matrice Tarifaire NON AL'!AO93,""),""))</f>
        <v/>
      </c>
      <c r="AD90" t="str">
        <f t="shared" si="6"/>
        <v/>
      </c>
      <c r="AE90" t="str">
        <f>+IF(C90="","",' Matrice Tarifaire NON AL'!C93)</f>
        <v/>
      </c>
      <c r="AF90" t="str">
        <f>+IF(C90="","",' Matrice Tarifaire NON AL'!AQ93)</f>
        <v/>
      </c>
      <c r="AH90" t="str">
        <f>+IF(E90="","",' Matrice Tarifaire NON AL'!$U93)</f>
        <v/>
      </c>
      <c r="AI90" t="str">
        <f>+IF(F90="","",IF(' Matrice Tarifaire NON AL'!$V93="","",' Matrice Tarifaire NON AL'!$V93))</f>
        <v/>
      </c>
      <c r="AJ90" t="str">
        <f>+IF($C90="","",IF(' Matrice Tarifaire NON AL'!AZ93="","",' Matrice Tarifaire NON AL'!AZ93))</f>
        <v/>
      </c>
      <c r="AK90" t="str">
        <f>+IF($C90="","",IF(' Matrice Tarifaire NON AL'!BA93="","",' Matrice Tarifaire NON AL'!BA93))</f>
        <v/>
      </c>
      <c r="AL90" t="str">
        <f>+IF($C90="","",IF(' Matrice Tarifaire NON AL'!BB93="","",TEXT(' Matrice Tarifaire NON AL'!BB93,"0,0000")))</f>
        <v/>
      </c>
      <c r="AO90" t="str">
        <f>+IF($C90="","",IF(' Matrice Tarifaire NON AL'!BF93="","",TEXT(' Matrice Tarifaire NON AL'!BF93,"0,0000")))</f>
        <v/>
      </c>
      <c r="AP90" t="str">
        <f>+IF($C90="","",IF(' Matrice Tarifaire NON AL'!BG93="","",TEXT(' Matrice Tarifaire NON AL'!BG93,"0,0000")))</f>
        <v/>
      </c>
      <c r="AQ90" t="str">
        <f>+IF($C90="","",IF(' Matrice Tarifaire NON AL'!BH93="","",TEXT(' Matrice Tarifaire NON AL'!BH93,"0,0000")))</f>
        <v/>
      </c>
      <c r="AR90" t="str">
        <f>+IF($C90="","",IF(' Matrice Tarifaire NON AL'!BI93="","",TEXT(' Matrice Tarifaire NON AL'!BI93,"0,0000")))</f>
        <v/>
      </c>
      <c r="AS90" t="str">
        <f>+IF(C90="","",IF(' Matrice Tarifaire NON AL'!BJ93="","0",IF(' Matrice Tarifaire NON AL'!BJ93="","",' Matrice Tarifaire NON AL'!BJ93)))</f>
        <v/>
      </c>
      <c r="AT90" t="str">
        <f>+IF(C90="","",IF(' Matrice Tarifaire NON AL'!BK93="","",' Matrice Tarifaire NON AL'!$BK$6))</f>
        <v/>
      </c>
      <c r="AU90" t="str">
        <f>+IF(C90="","",IF(' Matrice Tarifaire NON AL'!BK93="","",TEXT(' Matrice Tarifaire NON AL'!BK93,"0,0000")))</f>
        <v/>
      </c>
      <c r="AV90" t="str">
        <f>+IF(C90="","",IF(' Matrice Tarifaire NON AL'!BL93="","",' Matrice Tarifaire NON AL'!$BL$6))</f>
        <v/>
      </c>
      <c r="AW90" t="str">
        <f>+IF(C90="","",IF(' Matrice Tarifaire NON AL'!BL93="","",TEXT(' Matrice Tarifaire NON AL'!BL93,"0,0000")))</f>
        <v/>
      </c>
      <c r="AX90" t="str">
        <f>+IF(C90="","",IF(' Matrice Tarifaire NON AL'!BM93="","",' Matrice Tarifaire NON AL'!$BM$6))</f>
        <v/>
      </c>
      <c r="AY90" t="str">
        <f>+IF(C90="","",IF(' Matrice Tarifaire NON AL'!BM93="","",TEXT(' Matrice Tarifaire NON AL'!BM93,"0,0000")))</f>
        <v/>
      </c>
      <c r="AZ90" t="str">
        <f>+IF(C90="","",IF(' Matrice Tarifaire NON AL'!BN93="","","Taxe DEEE"))</f>
        <v/>
      </c>
      <c r="BA90" t="str">
        <f>+IF(C90="","",IF(' Matrice Tarifaire NON AL'!BN93="","",TEXT(' Matrice Tarifaire NON AL'!BN93,"0,0000")))</f>
        <v/>
      </c>
      <c r="BD90" t="str">
        <f>+IF($C90="","",IF(' Matrice Tarifaire NON AL'!BR93="","",TEXT(' Matrice Tarifaire NON AL'!BR93,"0,000")))</f>
        <v/>
      </c>
      <c r="BE90" t="str">
        <f>+IF($C90="","",IF(' Matrice Tarifaire NON AL'!BS93="","",VALUE(TEXT(' Matrice Tarifaire NON AL'!BS93,"0,00"))))</f>
        <v/>
      </c>
      <c r="BF90" t="str">
        <f>+IF($C90="","",IF(' Matrice Tarifaire NON AL'!BY93="","",' Matrice Tarifaire NON AL'!BY93))</f>
        <v/>
      </c>
      <c r="BG90" t="str">
        <f>+IF(C90="","",IF(' Matrice Tarifaire NON AL'!AK93="Composant de Box","999",IF(' Matrice Tarifaire NON AL'!AP93&lt;&gt;"",' Matrice Tarifaire NON AL'!AP93,IF(' Matrice Tarifaire NON AL'!AO93&lt;&gt;"",' Matrice Tarifaire NON AL'!AO93,' Matrice Tarifaire NON AL'!AN93))))</f>
        <v/>
      </c>
    </row>
    <row r="91" spans="1:59" x14ac:dyDescent="0.25">
      <c r="A91" t="str">
        <f>+IF($C91="","",IF(' Matrice Tarifaire NON AL'!N94="","",IF(' Matrice Tarifaire NON AL'!N94=0,"GTIN A 0 - Ne doit pas être mis dans PRE REF",TEXT(' Matrice Tarifaire NON AL'!N94,"00000000000000"))))</f>
        <v/>
      </c>
      <c r="B91" t="str">
        <f>+IF(C91="","",IF(L91=172,4,VLOOKUP(' Matrice Tarifaire NON AL'!AK94,Feuil3!$A$4:$B$14,2,0)))</f>
        <v/>
      </c>
      <c r="C91" t="str">
        <f>+IF(' Matrice Tarifaire NON AL'!O94="","",SUBSTITUTE(' Matrice Tarifaire NON AL'!O94,"CHAR (10)"," "))</f>
        <v/>
      </c>
      <c r="D91" t="str">
        <f>+IF($C91="","",SUBSTITUTE(' Matrice Tarifaire NON AL'!P94,"CHAR (13)"," "))</f>
        <v/>
      </c>
      <c r="E91" t="str">
        <f t="shared" si="4"/>
        <v/>
      </c>
      <c r="F91" t="str">
        <f>+IF($C91="","",IF(' Matrice Tarifaire NON AL'!AX94="","Non",' Matrice Tarifaire NON AL'!AX94))</f>
        <v/>
      </c>
      <c r="G91" t="str">
        <f>+IF($C91="","",IF(' Matrice Tarifaire NON AL'!Q94="DOMEDIA","MDD",IF(' Matrice Tarifaire NON AL'!Q94="APTA","MDD",IF(' Matrice Tarifaire NON AL'!Q94="TOP BUDGET","Premier Prix","MN"))))</f>
        <v/>
      </c>
      <c r="H91" t="str">
        <f>+IF($C91="","",' Matrice Tarifaire NON AL'!Q94)</f>
        <v/>
      </c>
      <c r="K91" t="str">
        <f>+IF($C91="","",' Matrice Tarifaire NON AL'!X94)</f>
        <v/>
      </c>
      <c r="L91" t="str">
        <f>+IF($C91="","",' Matrice Tarifaire NON AL'!X94)</f>
        <v/>
      </c>
      <c r="M91" t="str">
        <f>+IF($C91="","",' Matrice Tarifaire NON AL'!Y94)</f>
        <v/>
      </c>
      <c r="N91" t="str">
        <f>+IF($C91="","",' Matrice Tarifaire NON AL'!Z94)</f>
        <v/>
      </c>
      <c r="P91" t="str">
        <f>+IF(C91="","",IF(' Matrice Tarifaire NON AL'!X94&lt;&gt;168,"Non",""))</f>
        <v/>
      </c>
      <c r="Q91" t="str">
        <f>+IF($C91="","",' Matrice Tarifaire NON AL'!T94)</f>
        <v/>
      </c>
      <c r="R91" t="str">
        <f>+IF($C91="","",IF(' Matrice Tarifaire NON AL'!R94="","",' Matrice Tarifaire NON AL'!R94))</f>
        <v/>
      </c>
      <c r="S91" t="str">
        <f>+IF($C91="","",LEFT(' Matrice Tarifaire NON AL'!W94,1))</f>
        <v/>
      </c>
      <c r="T91" t="str">
        <f>+IF($C91="","",LEFT(' Matrice Tarifaire NON AL'!AY94,3))</f>
        <v/>
      </c>
      <c r="U91" t="str">
        <f t="shared" si="5"/>
        <v/>
      </c>
      <c r="V91" t="str">
        <f>+IF(C91="","",IF(VLOOKUP(' Matrice Tarifaire NON AL'!AK94,Feuil3!A:F,6,0)="Box",IF(' Matrice Tarifaire NON AL'!AL94="Mono-Référence","Homogène",IF(' Matrice Tarifaire NON AL'!AL94="Multi-Références","Panaché","")),IF(' Matrice Tarifaire NON AL'!AK94="A la Pièce","Composant sans Colisage",IF(' Matrice Tarifaire NON AL'!AK94="Composant de Box","Composant sans Colisage","Homogène"))))</f>
        <v/>
      </c>
      <c r="W91" t="str">
        <f>+IF($V91="","",VLOOKUP(' Matrice Tarifaire NON AL'!AK94,Feuil3!$A$4:$E$14,5,0))</f>
        <v/>
      </c>
      <c r="Y91" t="str">
        <f>+IF($V91="","",IF(VLOOKUP(' Matrice Tarifaire NON AL'!$AK94,Feuil3!$A$4:$D$14,4,0)="Palette",' Matrice Tarifaire NON AL'!AN94,""))</f>
        <v/>
      </c>
      <c r="AA91" t="str">
        <f>+IF($V91="","",IF(VLOOKUP(' Matrice Tarifaire NON AL'!$AK94,Feuil3!$A$4:$D$14,4,0)="Colis",' Matrice Tarifaire NON AL'!AN94,""))</f>
        <v/>
      </c>
      <c r="AC91" t="str">
        <f>+IF(V91="","",IF(VLOOKUP(' Matrice Tarifaire NON AL'!AK94,Feuil3!$A$4:$D$14,4,0)="Colis",IF(' Matrice Tarifaire NON AL'!AO94&gt;0,' Matrice Tarifaire NON AL'!AO94,""),""))</f>
        <v/>
      </c>
      <c r="AD91" t="str">
        <f t="shared" si="6"/>
        <v/>
      </c>
      <c r="AE91" t="str">
        <f>+IF(C91="","",' Matrice Tarifaire NON AL'!C94)</f>
        <v/>
      </c>
      <c r="AF91" t="str">
        <f>+IF(C91="","",' Matrice Tarifaire NON AL'!AQ94)</f>
        <v/>
      </c>
      <c r="AH91" t="str">
        <f>+IF(E91="","",' Matrice Tarifaire NON AL'!$U94)</f>
        <v/>
      </c>
      <c r="AI91" t="str">
        <f>+IF(F91="","",IF(' Matrice Tarifaire NON AL'!$V94="","",' Matrice Tarifaire NON AL'!$V94))</f>
        <v/>
      </c>
      <c r="AJ91" t="str">
        <f>+IF($C91="","",IF(' Matrice Tarifaire NON AL'!AZ94="","",' Matrice Tarifaire NON AL'!AZ94))</f>
        <v/>
      </c>
      <c r="AK91" t="str">
        <f>+IF($C91="","",IF(' Matrice Tarifaire NON AL'!BA94="","",' Matrice Tarifaire NON AL'!BA94))</f>
        <v/>
      </c>
      <c r="AL91" t="str">
        <f>+IF($C91="","",IF(' Matrice Tarifaire NON AL'!BB94="","",TEXT(' Matrice Tarifaire NON AL'!BB94,"0,0000")))</f>
        <v/>
      </c>
      <c r="AO91" t="str">
        <f>+IF($C91="","",IF(' Matrice Tarifaire NON AL'!BF94="","",TEXT(' Matrice Tarifaire NON AL'!BF94,"0,0000")))</f>
        <v/>
      </c>
      <c r="AP91" t="str">
        <f>+IF($C91="","",IF(' Matrice Tarifaire NON AL'!BG94="","",TEXT(' Matrice Tarifaire NON AL'!BG94,"0,0000")))</f>
        <v/>
      </c>
      <c r="AQ91" t="str">
        <f>+IF($C91="","",IF(' Matrice Tarifaire NON AL'!BH94="","",TEXT(' Matrice Tarifaire NON AL'!BH94,"0,0000")))</f>
        <v/>
      </c>
      <c r="AR91" t="str">
        <f>+IF($C91="","",IF(' Matrice Tarifaire NON AL'!BI94="","",TEXT(' Matrice Tarifaire NON AL'!BI94,"0,0000")))</f>
        <v/>
      </c>
      <c r="AS91" t="str">
        <f>+IF(C91="","",IF(' Matrice Tarifaire NON AL'!BJ94="","0",IF(' Matrice Tarifaire NON AL'!BJ94="","",' Matrice Tarifaire NON AL'!BJ94)))</f>
        <v/>
      </c>
      <c r="AT91" t="str">
        <f>+IF(C91="","",IF(' Matrice Tarifaire NON AL'!BK94="","",' Matrice Tarifaire NON AL'!$BK$6))</f>
        <v/>
      </c>
      <c r="AU91" t="str">
        <f>+IF(C91="","",IF(' Matrice Tarifaire NON AL'!BK94="","",TEXT(' Matrice Tarifaire NON AL'!BK94,"0,0000")))</f>
        <v/>
      </c>
      <c r="AV91" t="str">
        <f>+IF(C91="","",IF(' Matrice Tarifaire NON AL'!BL94="","",' Matrice Tarifaire NON AL'!$BL$6))</f>
        <v/>
      </c>
      <c r="AW91" t="str">
        <f>+IF(C91="","",IF(' Matrice Tarifaire NON AL'!BL94="","",TEXT(' Matrice Tarifaire NON AL'!BL94,"0,0000")))</f>
        <v/>
      </c>
      <c r="AX91" t="str">
        <f>+IF(C91="","",IF(' Matrice Tarifaire NON AL'!BM94="","",' Matrice Tarifaire NON AL'!$BM$6))</f>
        <v/>
      </c>
      <c r="AY91" t="str">
        <f>+IF(C91="","",IF(' Matrice Tarifaire NON AL'!BM94="","",TEXT(' Matrice Tarifaire NON AL'!BM94,"0,0000")))</f>
        <v/>
      </c>
      <c r="AZ91" t="str">
        <f>+IF(C91="","",IF(' Matrice Tarifaire NON AL'!BN94="","","Taxe DEEE"))</f>
        <v/>
      </c>
      <c r="BA91" t="str">
        <f>+IF(C91="","",IF(' Matrice Tarifaire NON AL'!BN94="","",TEXT(' Matrice Tarifaire NON AL'!BN94,"0,0000")))</f>
        <v/>
      </c>
      <c r="BD91" t="str">
        <f>+IF($C91="","",IF(' Matrice Tarifaire NON AL'!BR94="","",TEXT(' Matrice Tarifaire NON AL'!BR94,"0,000")))</f>
        <v/>
      </c>
      <c r="BE91" t="str">
        <f>+IF($C91="","",IF(' Matrice Tarifaire NON AL'!BS94="","",VALUE(TEXT(' Matrice Tarifaire NON AL'!BS94,"0,00"))))</f>
        <v/>
      </c>
      <c r="BF91" t="str">
        <f>+IF($C91="","",IF(' Matrice Tarifaire NON AL'!BY94="","",' Matrice Tarifaire NON AL'!BY94))</f>
        <v/>
      </c>
      <c r="BG91" t="str">
        <f>+IF(C91="","",IF(' Matrice Tarifaire NON AL'!AK94="Composant de Box","999",IF(' Matrice Tarifaire NON AL'!AP94&lt;&gt;"",' Matrice Tarifaire NON AL'!AP94,IF(' Matrice Tarifaire NON AL'!AO94&lt;&gt;"",' Matrice Tarifaire NON AL'!AO94,' Matrice Tarifaire NON AL'!AN94))))</f>
        <v/>
      </c>
    </row>
    <row r="92" spans="1:59" x14ac:dyDescent="0.25">
      <c r="A92" t="str">
        <f>+IF($C92="","",IF(' Matrice Tarifaire NON AL'!N95="","",IF(' Matrice Tarifaire NON AL'!N95=0,"GTIN A 0 - Ne doit pas être mis dans PRE REF",TEXT(' Matrice Tarifaire NON AL'!N95,"00000000000000"))))</f>
        <v/>
      </c>
      <c r="B92" t="str">
        <f>+IF(C92="","",IF(L92=172,4,VLOOKUP(' Matrice Tarifaire NON AL'!AK95,Feuil3!$A$4:$B$14,2,0)))</f>
        <v/>
      </c>
      <c r="C92" t="str">
        <f>+IF(' Matrice Tarifaire NON AL'!O95="","",SUBSTITUTE(' Matrice Tarifaire NON AL'!O95,"CHAR (10)"," "))</f>
        <v/>
      </c>
      <c r="D92" t="str">
        <f>+IF($C92="","",SUBSTITUTE(' Matrice Tarifaire NON AL'!P95,"CHAR (13)"," "))</f>
        <v/>
      </c>
      <c r="E92" t="str">
        <f t="shared" si="4"/>
        <v/>
      </c>
      <c r="F92" t="str">
        <f>+IF($C92="","",IF(' Matrice Tarifaire NON AL'!AX95="","Non",' Matrice Tarifaire NON AL'!AX95))</f>
        <v/>
      </c>
      <c r="G92" t="str">
        <f>+IF($C92="","",IF(' Matrice Tarifaire NON AL'!Q95="DOMEDIA","MDD",IF(' Matrice Tarifaire NON AL'!Q95="APTA","MDD",IF(' Matrice Tarifaire NON AL'!Q95="TOP BUDGET","Premier Prix","MN"))))</f>
        <v/>
      </c>
      <c r="H92" t="str">
        <f>+IF($C92="","",' Matrice Tarifaire NON AL'!Q95)</f>
        <v/>
      </c>
      <c r="K92" t="str">
        <f>+IF($C92="","",' Matrice Tarifaire NON AL'!X95)</f>
        <v/>
      </c>
      <c r="L92" t="str">
        <f>+IF($C92="","",' Matrice Tarifaire NON AL'!X95)</f>
        <v/>
      </c>
      <c r="M92" t="str">
        <f>+IF($C92="","",' Matrice Tarifaire NON AL'!Y95)</f>
        <v/>
      </c>
      <c r="N92" t="str">
        <f>+IF($C92="","",' Matrice Tarifaire NON AL'!Z95)</f>
        <v/>
      </c>
      <c r="P92" t="str">
        <f>+IF(C92="","",IF(' Matrice Tarifaire NON AL'!X95&lt;&gt;168,"Non",""))</f>
        <v/>
      </c>
      <c r="Q92" t="str">
        <f>+IF($C92="","",' Matrice Tarifaire NON AL'!T95)</f>
        <v/>
      </c>
      <c r="R92" t="str">
        <f>+IF($C92="","",IF(' Matrice Tarifaire NON AL'!R95="","",' Matrice Tarifaire NON AL'!R95))</f>
        <v/>
      </c>
      <c r="S92" t="str">
        <f>+IF($C92="","",LEFT(' Matrice Tarifaire NON AL'!W95,1))</f>
        <v/>
      </c>
      <c r="T92" t="str">
        <f>+IF($C92="","",LEFT(' Matrice Tarifaire NON AL'!AY95,3))</f>
        <v/>
      </c>
      <c r="U92" t="str">
        <f t="shared" si="5"/>
        <v/>
      </c>
      <c r="V92" t="str">
        <f>+IF(C92="","",IF(VLOOKUP(' Matrice Tarifaire NON AL'!AK95,Feuil3!A:F,6,0)="Box",IF(' Matrice Tarifaire NON AL'!AL95="Mono-Référence","Homogène",IF(' Matrice Tarifaire NON AL'!AL95="Multi-Références","Panaché","")),IF(' Matrice Tarifaire NON AL'!AK95="A la Pièce","Composant sans Colisage",IF(' Matrice Tarifaire NON AL'!AK95="Composant de Box","Composant sans Colisage","Homogène"))))</f>
        <v/>
      </c>
      <c r="W92" t="str">
        <f>+IF($V92="","",VLOOKUP(' Matrice Tarifaire NON AL'!AK95,Feuil3!$A$4:$E$14,5,0))</f>
        <v/>
      </c>
      <c r="Y92" t="str">
        <f>+IF($V92="","",IF(VLOOKUP(' Matrice Tarifaire NON AL'!$AK95,Feuil3!$A$4:$D$14,4,0)="Palette",' Matrice Tarifaire NON AL'!AN95,""))</f>
        <v/>
      </c>
      <c r="AA92" t="str">
        <f>+IF($V92="","",IF(VLOOKUP(' Matrice Tarifaire NON AL'!$AK95,Feuil3!$A$4:$D$14,4,0)="Colis",' Matrice Tarifaire NON AL'!AN95,""))</f>
        <v/>
      </c>
      <c r="AC92" t="str">
        <f>+IF(V92="","",IF(VLOOKUP(' Matrice Tarifaire NON AL'!AK95,Feuil3!$A$4:$D$14,4,0)="Colis",IF(' Matrice Tarifaire NON AL'!AO95&gt;0,' Matrice Tarifaire NON AL'!AO95,""),""))</f>
        <v/>
      </c>
      <c r="AD92" t="str">
        <f t="shared" si="6"/>
        <v/>
      </c>
      <c r="AE92" t="str">
        <f>+IF(C92="","",' Matrice Tarifaire NON AL'!C95)</f>
        <v/>
      </c>
      <c r="AF92" t="str">
        <f>+IF(C92="","",' Matrice Tarifaire NON AL'!AQ95)</f>
        <v/>
      </c>
      <c r="AH92" t="str">
        <f>+IF(E92="","",' Matrice Tarifaire NON AL'!$U95)</f>
        <v/>
      </c>
      <c r="AI92" t="str">
        <f>+IF(F92="","",IF(' Matrice Tarifaire NON AL'!$V95="","",' Matrice Tarifaire NON AL'!$V95))</f>
        <v/>
      </c>
      <c r="AJ92" t="str">
        <f>+IF($C92="","",IF(' Matrice Tarifaire NON AL'!AZ95="","",' Matrice Tarifaire NON AL'!AZ95))</f>
        <v/>
      </c>
      <c r="AK92" t="str">
        <f>+IF($C92="","",IF(' Matrice Tarifaire NON AL'!BA95="","",' Matrice Tarifaire NON AL'!BA95))</f>
        <v/>
      </c>
      <c r="AL92" t="str">
        <f>+IF($C92="","",IF(' Matrice Tarifaire NON AL'!BB95="","",TEXT(' Matrice Tarifaire NON AL'!BB95,"0,0000")))</f>
        <v/>
      </c>
      <c r="AO92" t="str">
        <f>+IF($C92="","",IF(' Matrice Tarifaire NON AL'!BF95="","",TEXT(' Matrice Tarifaire NON AL'!BF95,"0,0000")))</f>
        <v/>
      </c>
      <c r="AP92" t="str">
        <f>+IF($C92="","",IF(' Matrice Tarifaire NON AL'!BG95="","",TEXT(' Matrice Tarifaire NON AL'!BG95,"0,0000")))</f>
        <v/>
      </c>
      <c r="AQ92" t="str">
        <f>+IF($C92="","",IF(' Matrice Tarifaire NON AL'!BH95="","",TEXT(' Matrice Tarifaire NON AL'!BH95,"0,0000")))</f>
        <v/>
      </c>
      <c r="AR92" t="str">
        <f>+IF($C92="","",IF(' Matrice Tarifaire NON AL'!BI95="","",TEXT(' Matrice Tarifaire NON AL'!BI95,"0,0000")))</f>
        <v/>
      </c>
      <c r="AS92" t="str">
        <f>+IF(C92="","",IF(' Matrice Tarifaire NON AL'!BJ95="","0",IF(' Matrice Tarifaire NON AL'!BJ95="","",' Matrice Tarifaire NON AL'!BJ95)))</f>
        <v/>
      </c>
      <c r="AT92" t="str">
        <f>+IF(C92="","",IF(' Matrice Tarifaire NON AL'!BK95="","",' Matrice Tarifaire NON AL'!$BK$6))</f>
        <v/>
      </c>
      <c r="AU92" t="str">
        <f>+IF(C92="","",IF(' Matrice Tarifaire NON AL'!BK95="","",TEXT(' Matrice Tarifaire NON AL'!BK95,"0,0000")))</f>
        <v/>
      </c>
      <c r="AV92" t="str">
        <f>+IF(C92="","",IF(' Matrice Tarifaire NON AL'!BL95="","",' Matrice Tarifaire NON AL'!$BL$6))</f>
        <v/>
      </c>
      <c r="AW92" t="str">
        <f>+IF(C92="","",IF(' Matrice Tarifaire NON AL'!BL95="","",TEXT(' Matrice Tarifaire NON AL'!BL95,"0,0000")))</f>
        <v/>
      </c>
      <c r="AX92" t="str">
        <f>+IF(C92="","",IF(' Matrice Tarifaire NON AL'!BM95="","",' Matrice Tarifaire NON AL'!$BM$6))</f>
        <v/>
      </c>
      <c r="AY92" t="str">
        <f>+IF(C92="","",IF(' Matrice Tarifaire NON AL'!BM95="","",TEXT(' Matrice Tarifaire NON AL'!BM95,"0,0000")))</f>
        <v/>
      </c>
      <c r="AZ92" t="str">
        <f>+IF(C92="","",IF(' Matrice Tarifaire NON AL'!BN95="","","Taxe DEEE"))</f>
        <v/>
      </c>
      <c r="BA92" t="str">
        <f>+IF(C92="","",IF(' Matrice Tarifaire NON AL'!BN95="","",TEXT(' Matrice Tarifaire NON AL'!BN95,"0,0000")))</f>
        <v/>
      </c>
      <c r="BD92" t="str">
        <f>+IF($C92="","",IF(' Matrice Tarifaire NON AL'!BR95="","",TEXT(' Matrice Tarifaire NON AL'!BR95,"0,000")))</f>
        <v/>
      </c>
      <c r="BE92" t="str">
        <f>+IF($C92="","",IF(' Matrice Tarifaire NON AL'!BS95="","",VALUE(TEXT(' Matrice Tarifaire NON AL'!BS95,"0,00"))))</f>
        <v/>
      </c>
      <c r="BF92" t="str">
        <f>+IF($C92="","",IF(' Matrice Tarifaire NON AL'!BY95="","",' Matrice Tarifaire NON AL'!BY95))</f>
        <v/>
      </c>
      <c r="BG92" t="str">
        <f>+IF(C92="","",IF(' Matrice Tarifaire NON AL'!AK95="Composant de Box","999",IF(' Matrice Tarifaire NON AL'!AP95&lt;&gt;"",' Matrice Tarifaire NON AL'!AP95,IF(' Matrice Tarifaire NON AL'!AO95&lt;&gt;"",' Matrice Tarifaire NON AL'!AO95,' Matrice Tarifaire NON AL'!AN95))))</f>
        <v/>
      </c>
    </row>
    <row r="93" spans="1:59" x14ac:dyDescent="0.25">
      <c r="A93" t="str">
        <f>+IF($C93="","",IF(' Matrice Tarifaire NON AL'!N96="","",IF(' Matrice Tarifaire NON AL'!N96=0,"GTIN A 0 - Ne doit pas être mis dans PRE REF",TEXT(' Matrice Tarifaire NON AL'!N96,"00000000000000"))))</f>
        <v/>
      </c>
      <c r="B93" t="str">
        <f>+IF(C93="","",IF(L93=172,4,VLOOKUP(' Matrice Tarifaire NON AL'!AK96,Feuil3!$A$4:$B$14,2,0)))</f>
        <v/>
      </c>
      <c r="C93" t="str">
        <f>+IF(' Matrice Tarifaire NON AL'!O96="","",SUBSTITUTE(' Matrice Tarifaire NON AL'!O96,"CHAR (10)"," "))</f>
        <v/>
      </c>
      <c r="D93" t="str">
        <f>+IF($C93="","",SUBSTITUTE(' Matrice Tarifaire NON AL'!P96,"CHAR (13)"," "))</f>
        <v/>
      </c>
      <c r="E93" t="str">
        <f t="shared" si="4"/>
        <v/>
      </c>
      <c r="F93" t="str">
        <f>+IF($C93="","",IF(' Matrice Tarifaire NON AL'!AX96="","Non",' Matrice Tarifaire NON AL'!AX96))</f>
        <v/>
      </c>
      <c r="G93" t="str">
        <f>+IF($C93="","",IF(' Matrice Tarifaire NON AL'!Q96="DOMEDIA","MDD",IF(' Matrice Tarifaire NON AL'!Q96="APTA","MDD",IF(' Matrice Tarifaire NON AL'!Q96="TOP BUDGET","Premier Prix","MN"))))</f>
        <v/>
      </c>
      <c r="H93" t="str">
        <f>+IF($C93="","",' Matrice Tarifaire NON AL'!Q96)</f>
        <v/>
      </c>
      <c r="K93" t="str">
        <f>+IF($C93="","",' Matrice Tarifaire NON AL'!X96)</f>
        <v/>
      </c>
      <c r="L93" t="str">
        <f>+IF($C93="","",' Matrice Tarifaire NON AL'!X96)</f>
        <v/>
      </c>
      <c r="M93" t="str">
        <f>+IF($C93="","",' Matrice Tarifaire NON AL'!Y96)</f>
        <v/>
      </c>
      <c r="N93" t="str">
        <f>+IF($C93="","",' Matrice Tarifaire NON AL'!Z96)</f>
        <v/>
      </c>
      <c r="P93" t="str">
        <f>+IF(C93="","",IF(' Matrice Tarifaire NON AL'!X96&lt;&gt;168,"Non",""))</f>
        <v/>
      </c>
      <c r="Q93" t="str">
        <f>+IF($C93="","",' Matrice Tarifaire NON AL'!T96)</f>
        <v/>
      </c>
      <c r="R93" t="str">
        <f>+IF($C93="","",IF(' Matrice Tarifaire NON AL'!R96="","",' Matrice Tarifaire NON AL'!R96))</f>
        <v/>
      </c>
      <c r="S93" t="str">
        <f>+IF($C93="","",LEFT(' Matrice Tarifaire NON AL'!W96,1))</f>
        <v/>
      </c>
      <c r="T93" t="str">
        <f>+IF($C93="","",LEFT(' Matrice Tarifaire NON AL'!AY96,3))</f>
        <v/>
      </c>
      <c r="U93" t="str">
        <f t="shared" si="5"/>
        <v/>
      </c>
      <c r="V93" t="str">
        <f>+IF(C93="","",IF(VLOOKUP(' Matrice Tarifaire NON AL'!AK96,Feuil3!A:F,6,0)="Box",IF(' Matrice Tarifaire NON AL'!AL96="Mono-Référence","Homogène",IF(' Matrice Tarifaire NON AL'!AL96="Multi-Références","Panaché","")),IF(' Matrice Tarifaire NON AL'!AK96="A la Pièce","Composant sans Colisage",IF(' Matrice Tarifaire NON AL'!AK96="Composant de Box","Composant sans Colisage","Homogène"))))</f>
        <v/>
      </c>
      <c r="W93" t="str">
        <f>+IF($V93="","",VLOOKUP(' Matrice Tarifaire NON AL'!AK96,Feuil3!$A$4:$E$14,5,0))</f>
        <v/>
      </c>
      <c r="Y93" t="str">
        <f>+IF($V93="","",IF(VLOOKUP(' Matrice Tarifaire NON AL'!$AK96,Feuil3!$A$4:$D$14,4,0)="Palette",' Matrice Tarifaire NON AL'!AN96,""))</f>
        <v/>
      </c>
      <c r="AA93" t="str">
        <f>+IF($V93="","",IF(VLOOKUP(' Matrice Tarifaire NON AL'!$AK96,Feuil3!$A$4:$D$14,4,0)="Colis",' Matrice Tarifaire NON AL'!AN96,""))</f>
        <v/>
      </c>
      <c r="AC93" t="str">
        <f>+IF(V93="","",IF(VLOOKUP(' Matrice Tarifaire NON AL'!AK96,Feuil3!$A$4:$D$14,4,0)="Colis",IF(' Matrice Tarifaire NON AL'!AO96&gt;0,' Matrice Tarifaire NON AL'!AO96,""),""))</f>
        <v/>
      </c>
      <c r="AD93" t="str">
        <f t="shared" si="6"/>
        <v/>
      </c>
      <c r="AE93" t="str">
        <f>+IF(C93="","",' Matrice Tarifaire NON AL'!C96)</f>
        <v/>
      </c>
      <c r="AF93" t="str">
        <f>+IF(C93="","",' Matrice Tarifaire NON AL'!AQ96)</f>
        <v/>
      </c>
      <c r="AH93" t="str">
        <f>+IF(E93="","",' Matrice Tarifaire NON AL'!$U96)</f>
        <v/>
      </c>
      <c r="AI93" t="str">
        <f>+IF(F93="","",IF(' Matrice Tarifaire NON AL'!$V96="","",' Matrice Tarifaire NON AL'!$V96))</f>
        <v/>
      </c>
      <c r="AJ93" t="str">
        <f>+IF($C93="","",IF(' Matrice Tarifaire NON AL'!AZ96="","",' Matrice Tarifaire NON AL'!AZ96))</f>
        <v/>
      </c>
      <c r="AK93" t="str">
        <f>+IF($C93="","",IF(' Matrice Tarifaire NON AL'!BA96="","",' Matrice Tarifaire NON AL'!BA96))</f>
        <v/>
      </c>
      <c r="AL93" t="str">
        <f>+IF($C93="","",IF(' Matrice Tarifaire NON AL'!BB96="","",TEXT(' Matrice Tarifaire NON AL'!BB96,"0,0000")))</f>
        <v/>
      </c>
      <c r="AO93" t="str">
        <f>+IF($C93="","",IF(' Matrice Tarifaire NON AL'!BF96="","",TEXT(' Matrice Tarifaire NON AL'!BF96,"0,0000")))</f>
        <v/>
      </c>
      <c r="AP93" t="str">
        <f>+IF($C93="","",IF(' Matrice Tarifaire NON AL'!BG96="","",TEXT(' Matrice Tarifaire NON AL'!BG96,"0,0000")))</f>
        <v/>
      </c>
      <c r="AQ93" t="str">
        <f>+IF($C93="","",IF(' Matrice Tarifaire NON AL'!BH96="","",TEXT(' Matrice Tarifaire NON AL'!BH96,"0,0000")))</f>
        <v/>
      </c>
      <c r="AR93" t="str">
        <f>+IF($C93="","",IF(' Matrice Tarifaire NON AL'!BI96="","",TEXT(' Matrice Tarifaire NON AL'!BI96,"0,0000")))</f>
        <v/>
      </c>
      <c r="AS93" t="str">
        <f>+IF(C93="","",IF(' Matrice Tarifaire NON AL'!BJ96="","0",IF(' Matrice Tarifaire NON AL'!BJ96="","",' Matrice Tarifaire NON AL'!BJ96)))</f>
        <v/>
      </c>
      <c r="AT93" t="str">
        <f>+IF(C93="","",IF(' Matrice Tarifaire NON AL'!BK96="","",' Matrice Tarifaire NON AL'!$BK$6))</f>
        <v/>
      </c>
      <c r="AU93" t="str">
        <f>+IF(C93="","",IF(' Matrice Tarifaire NON AL'!BK96="","",TEXT(' Matrice Tarifaire NON AL'!BK96,"0,0000")))</f>
        <v/>
      </c>
      <c r="AV93" t="str">
        <f>+IF(C93="","",IF(' Matrice Tarifaire NON AL'!BL96="","",' Matrice Tarifaire NON AL'!$BL$6))</f>
        <v/>
      </c>
      <c r="AW93" t="str">
        <f>+IF(C93="","",IF(' Matrice Tarifaire NON AL'!BL96="","",TEXT(' Matrice Tarifaire NON AL'!BL96,"0,0000")))</f>
        <v/>
      </c>
      <c r="AX93" t="str">
        <f>+IF(C93="","",IF(' Matrice Tarifaire NON AL'!BM96="","",' Matrice Tarifaire NON AL'!$BM$6))</f>
        <v/>
      </c>
      <c r="AY93" t="str">
        <f>+IF(C93="","",IF(' Matrice Tarifaire NON AL'!BM96="","",TEXT(' Matrice Tarifaire NON AL'!BM96,"0,0000")))</f>
        <v/>
      </c>
      <c r="AZ93" t="str">
        <f>+IF(C93="","",IF(' Matrice Tarifaire NON AL'!BN96="","","Taxe DEEE"))</f>
        <v/>
      </c>
      <c r="BA93" t="str">
        <f>+IF(C93="","",IF(' Matrice Tarifaire NON AL'!BN96="","",TEXT(' Matrice Tarifaire NON AL'!BN96,"0,0000")))</f>
        <v/>
      </c>
      <c r="BD93" t="str">
        <f>+IF($C93="","",IF(' Matrice Tarifaire NON AL'!BR96="","",TEXT(' Matrice Tarifaire NON AL'!BR96,"0,000")))</f>
        <v/>
      </c>
      <c r="BE93" t="str">
        <f>+IF($C93="","",IF(' Matrice Tarifaire NON AL'!BS96="","",VALUE(TEXT(' Matrice Tarifaire NON AL'!BS96,"0,00"))))</f>
        <v/>
      </c>
      <c r="BF93" t="str">
        <f>+IF($C93="","",IF(' Matrice Tarifaire NON AL'!BY96="","",' Matrice Tarifaire NON AL'!BY96))</f>
        <v/>
      </c>
      <c r="BG93" t="str">
        <f>+IF(C93="","",IF(' Matrice Tarifaire NON AL'!AK96="Composant de Box","999",IF(' Matrice Tarifaire NON AL'!AP96&lt;&gt;"",' Matrice Tarifaire NON AL'!AP96,IF(' Matrice Tarifaire NON AL'!AO96&lt;&gt;"",' Matrice Tarifaire NON AL'!AO96,' Matrice Tarifaire NON AL'!AN96))))</f>
        <v/>
      </c>
    </row>
    <row r="94" spans="1:59" x14ac:dyDescent="0.25">
      <c r="A94" t="str">
        <f>+IF($C94="","",IF(' Matrice Tarifaire NON AL'!N97="","",IF(' Matrice Tarifaire NON AL'!N97=0,"GTIN A 0 - Ne doit pas être mis dans PRE REF",TEXT(' Matrice Tarifaire NON AL'!N97,"00000000000000"))))</f>
        <v/>
      </c>
      <c r="B94" t="str">
        <f>+IF(C94="","",IF(L94=172,4,VLOOKUP(' Matrice Tarifaire NON AL'!AK97,Feuil3!$A$4:$B$14,2,0)))</f>
        <v/>
      </c>
      <c r="C94" t="str">
        <f>+IF(' Matrice Tarifaire NON AL'!O97="","",SUBSTITUTE(' Matrice Tarifaire NON AL'!O97,"CHAR (10)"," "))</f>
        <v/>
      </c>
      <c r="D94" t="str">
        <f>+IF($C94="","",SUBSTITUTE(' Matrice Tarifaire NON AL'!P97,"CHAR (13)"," "))</f>
        <v/>
      </c>
      <c r="E94" t="str">
        <f t="shared" si="4"/>
        <v/>
      </c>
      <c r="F94" t="str">
        <f>+IF($C94="","",IF(' Matrice Tarifaire NON AL'!AX97="","Non",' Matrice Tarifaire NON AL'!AX97))</f>
        <v/>
      </c>
      <c r="G94" t="str">
        <f>+IF($C94="","",IF(' Matrice Tarifaire NON AL'!Q97="DOMEDIA","MDD",IF(' Matrice Tarifaire NON AL'!Q97="APTA","MDD",IF(' Matrice Tarifaire NON AL'!Q97="TOP BUDGET","Premier Prix","MN"))))</f>
        <v/>
      </c>
      <c r="H94" t="str">
        <f>+IF($C94="","",' Matrice Tarifaire NON AL'!Q97)</f>
        <v/>
      </c>
      <c r="K94" t="str">
        <f>+IF($C94="","",' Matrice Tarifaire NON AL'!X97)</f>
        <v/>
      </c>
      <c r="L94" t="str">
        <f>+IF($C94="","",' Matrice Tarifaire NON AL'!X97)</f>
        <v/>
      </c>
      <c r="M94" t="str">
        <f>+IF($C94="","",' Matrice Tarifaire NON AL'!Y97)</f>
        <v/>
      </c>
      <c r="N94" t="str">
        <f>+IF($C94="","",' Matrice Tarifaire NON AL'!Z97)</f>
        <v/>
      </c>
      <c r="P94" t="str">
        <f>+IF(C94="","",IF(' Matrice Tarifaire NON AL'!X97&lt;&gt;168,"Non",""))</f>
        <v/>
      </c>
      <c r="Q94" t="str">
        <f>+IF($C94="","",' Matrice Tarifaire NON AL'!T97)</f>
        <v/>
      </c>
      <c r="R94" t="str">
        <f>+IF($C94="","",IF(' Matrice Tarifaire NON AL'!R97="","",' Matrice Tarifaire NON AL'!R97))</f>
        <v/>
      </c>
      <c r="S94" t="str">
        <f>+IF($C94="","",LEFT(' Matrice Tarifaire NON AL'!W97,1))</f>
        <v/>
      </c>
      <c r="T94" t="str">
        <f>+IF($C94="","",LEFT(' Matrice Tarifaire NON AL'!AY97,3))</f>
        <v/>
      </c>
      <c r="U94" t="str">
        <f t="shared" si="5"/>
        <v/>
      </c>
      <c r="V94" t="str">
        <f>+IF(C94="","",IF(VLOOKUP(' Matrice Tarifaire NON AL'!AK97,Feuil3!A:F,6,0)="Box",IF(' Matrice Tarifaire NON AL'!AL97="Mono-Référence","Homogène",IF(' Matrice Tarifaire NON AL'!AL97="Multi-Références","Panaché","")),IF(' Matrice Tarifaire NON AL'!AK97="A la Pièce","Composant sans Colisage",IF(' Matrice Tarifaire NON AL'!AK97="Composant de Box","Composant sans Colisage","Homogène"))))</f>
        <v/>
      </c>
      <c r="W94" t="str">
        <f>+IF($V94="","",VLOOKUP(' Matrice Tarifaire NON AL'!AK97,Feuil3!$A$4:$E$14,5,0))</f>
        <v/>
      </c>
      <c r="Y94" t="str">
        <f>+IF($V94="","",IF(VLOOKUP(' Matrice Tarifaire NON AL'!$AK97,Feuil3!$A$4:$D$14,4,0)="Palette",' Matrice Tarifaire NON AL'!AN97,""))</f>
        <v/>
      </c>
      <c r="AA94" t="str">
        <f>+IF($V94="","",IF(VLOOKUP(' Matrice Tarifaire NON AL'!$AK97,Feuil3!$A$4:$D$14,4,0)="Colis",' Matrice Tarifaire NON AL'!AN97,""))</f>
        <v/>
      </c>
      <c r="AC94" t="str">
        <f>+IF(V94="","",IF(VLOOKUP(' Matrice Tarifaire NON AL'!AK97,Feuil3!$A$4:$D$14,4,0)="Colis",IF(' Matrice Tarifaire NON AL'!AO97&gt;0,' Matrice Tarifaire NON AL'!AO97,""),""))</f>
        <v/>
      </c>
      <c r="AD94" t="str">
        <f t="shared" si="6"/>
        <v/>
      </c>
      <c r="AE94" t="str">
        <f>+IF(C94="","",' Matrice Tarifaire NON AL'!C97)</f>
        <v/>
      </c>
      <c r="AF94" t="str">
        <f>+IF(C94="","",' Matrice Tarifaire NON AL'!AQ97)</f>
        <v/>
      </c>
      <c r="AH94" t="str">
        <f>+IF(E94="","",' Matrice Tarifaire NON AL'!$U97)</f>
        <v/>
      </c>
      <c r="AI94" t="str">
        <f>+IF(F94="","",IF(' Matrice Tarifaire NON AL'!$V97="","",' Matrice Tarifaire NON AL'!$V97))</f>
        <v/>
      </c>
      <c r="AJ94" t="str">
        <f>+IF($C94="","",IF(' Matrice Tarifaire NON AL'!AZ97="","",' Matrice Tarifaire NON AL'!AZ97))</f>
        <v/>
      </c>
      <c r="AK94" t="str">
        <f>+IF($C94="","",IF(' Matrice Tarifaire NON AL'!BA97="","",' Matrice Tarifaire NON AL'!BA97))</f>
        <v/>
      </c>
      <c r="AL94" t="str">
        <f>+IF($C94="","",IF(' Matrice Tarifaire NON AL'!BB97="","",TEXT(' Matrice Tarifaire NON AL'!BB97,"0,0000")))</f>
        <v/>
      </c>
      <c r="AO94" t="str">
        <f>+IF($C94="","",IF(' Matrice Tarifaire NON AL'!BF97="","",TEXT(' Matrice Tarifaire NON AL'!BF97,"0,0000")))</f>
        <v/>
      </c>
      <c r="AP94" t="str">
        <f>+IF($C94="","",IF(' Matrice Tarifaire NON AL'!BG97="","",TEXT(' Matrice Tarifaire NON AL'!BG97,"0,0000")))</f>
        <v/>
      </c>
      <c r="AQ94" t="str">
        <f>+IF($C94="","",IF(' Matrice Tarifaire NON AL'!BH97="","",TEXT(' Matrice Tarifaire NON AL'!BH97,"0,0000")))</f>
        <v/>
      </c>
      <c r="AR94" t="str">
        <f>+IF($C94="","",IF(' Matrice Tarifaire NON AL'!BI97="","",TEXT(' Matrice Tarifaire NON AL'!BI97,"0,0000")))</f>
        <v/>
      </c>
      <c r="AS94" t="str">
        <f>+IF(C94="","",IF(' Matrice Tarifaire NON AL'!BJ97="","0",IF(' Matrice Tarifaire NON AL'!BJ97="","",' Matrice Tarifaire NON AL'!BJ97)))</f>
        <v/>
      </c>
      <c r="AT94" t="str">
        <f>+IF(C94="","",IF(' Matrice Tarifaire NON AL'!BK97="","",' Matrice Tarifaire NON AL'!$BK$6))</f>
        <v/>
      </c>
      <c r="AU94" t="str">
        <f>+IF(C94="","",IF(' Matrice Tarifaire NON AL'!BK97="","",TEXT(' Matrice Tarifaire NON AL'!BK97,"0,0000")))</f>
        <v/>
      </c>
      <c r="AV94" t="str">
        <f>+IF(C94="","",IF(' Matrice Tarifaire NON AL'!BL97="","",' Matrice Tarifaire NON AL'!$BL$6))</f>
        <v/>
      </c>
      <c r="AW94" t="str">
        <f>+IF(C94="","",IF(' Matrice Tarifaire NON AL'!BL97="","",TEXT(' Matrice Tarifaire NON AL'!BL97,"0,0000")))</f>
        <v/>
      </c>
      <c r="AX94" t="str">
        <f>+IF(C94="","",IF(' Matrice Tarifaire NON AL'!BM97="","",' Matrice Tarifaire NON AL'!$BM$6))</f>
        <v/>
      </c>
      <c r="AY94" t="str">
        <f>+IF(C94="","",IF(' Matrice Tarifaire NON AL'!BM97="","",TEXT(' Matrice Tarifaire NON AL'!BM97,"0,0000")))</f>
        <v/>
      </c>
      <c r="AZ94" t="str">
        <f>+IF(C94="","",IF(' Matrice Tarifaire NON AL'!BN97="","","Taxe DEEE"))</f>
        <v/>
      </c>
      <c r="BA94" t="str">
        <f>+IF(C94="","",IF(' Matrice Tarifaire NON AL'!BN97="","",TEXT(' Matrice Tarifaire NON AL'!BN97,"0,0000")))</f>
        <v/>
      </c>
      <c r="BD94" t="str">
        <f>+IF($C94="","",IF(' Matrice Tarifaire NON AL'!BR97="","",TEXT(' Matrice Tarifaire NON AL'!BR97,"0,000")))</f>
        <v/>
      </c>
      <c r="BE94" t="str">
        <f>+IF($C94="","",IF(' Matrice Tarifaire NON AL'!BS97="","",VALUE(TEXT(' Matrice Tarifaire NON AL'!BS97,"0,00"))))</f>
        <v/>
      </c>
      <c r="BF94" t="str">
        <f>+IF($C94="","",IF(' Matrice Tarifaire NON AL'!BY97="","",' Matrice Tarifaire NON AL'!BY97))</f>
        <v/>
      </c>
      <c r="BG94" t="str">
        <f>+IF(C94="","",IF(' Matrice Tarifaire NON AL'!AK97="Composant de Box","999",IF(' Matrice Tarifaire NON AL'!AP97&lt;&gt;"",' Matrice Tarifaire NON AL'!AP97,IF(' Matrice Tarifaire NON AL'!AO97&lt;&gt;"",' Matrice Tarifaire NON AL'!AO97,' Matrice Tarifaire NON AL'!AN97))))</f>
        <v/>
      </c>
    </row>
    <row r="95" spans="1:59" x14ac:dyDescent="0.25">
      <c r="A95" t="str">
        <f>+IF($C95="","",IF(' Matrice Tarifaire NON AL'!N98="","",IF(' Matrice Tarifaire NON AL'!N98=0,"GTIN A 0 - Ne doit pas être mis dans PRE REF",TEXT(' Matrice Tarifaire NON AL'!N98,"00000000000000"))))</f>
        <v/>
      </c>
      <c r="B95" t="str">
        <f>+IF(C95="","",IF(L95=172,4,VLOOKUP(' Matrice Tarifaire NON AL'!AK98,Feuil3!$A$4:$B$14,2,0)))</f>
        <v/>
      </c>
      <c r="C95" t="str">
        <f>+IF(' Matrice Tarifaire NON AL'!O98="","",SUBSTITUTE(' Matrice Tarifaire NON AL'!O98,"CHAR (10)"," "))</f>
        <v/>
      </c>
      <c r="D95" t="str">
        <f>+IF($C95="","",SUBSTITUTE(' Matrice Tarifaire NON AL'!P98,"CHAR (13)"," "))</f>
        <v/>
      </c>
      <c r="E95" t="str">
        <f t="shared" si="4"/>
        <v/>
      </c>
      <c r="F95" t="str">
        <f>+IF($C95="","",IF(' Matrice Tarifaire NON AL'!AX98="","Non",' Matrice Tarifaire NON AL'!AX98))</f>
        <v/>
      </c>
      <c r="G95" t="str">
        <f>+IF($C95="","",IF(' Matrice Tarifaire NON AL'!Q98="DOMEDIA","MDD",IF(' Matrice Tarifaire NON AL'!Q98="APTA","MDD",IF(' Matrice Tarifaire NON AL'!Q98="TOP BUDGET","Premier Prix","MN"))))</f>
        <v/>
      </c>
      <c r="H95" t="str">
        <f>+IF($C95="","",' Matrice Tarifaire NON AL'!Q98)</f>
        <v/>
      </c>
      <c r="K95" t="str">
        <f>+IF($C95="","",' Matrice Tarifaire NON AL'!X98)</f>
        <v/>
      </c>
      <c r="L95" t="str">
        <f>+IF($C95="","",' Matrice Tarifaire NON AL'!X98)</f>
        <v/>
      </c>
      <c r="M95" t="str">
        <f>+IF($C95="","",' Matrice Tarifaire NON AL'!Y98)</f>
        <v/>
      </c>
      <c r="N95" t="str">
        <f>+IF($C95="","",' Matrice Tarifaire NON AL'!Z98)</f>
        <v/>
      </c>
      <c r="P95" t="str">
        <f>+IF(C95="","",IF(' Matrice Tarifaire NON AL'!X98&lt;&gt;168,"Non",""))</f>
        <v/>
      </c>
      <c r="Q95" t="str">
        <f>+IF($C95="","",' Matrice Tarifaire NON AL'!T98)</f>
        <v/>
      </c>
      <c r="R95" t="str">
        <f>+IF($C95="","",IF(' Matrice Tarifaire NON AL'!R98="","",' Matrice Tarifaire NON AL'!R98))</f>
        <v/>
      </c>
      <c r="S95" t="str">
        <f>+IF($C95="","",LEFT(' Matrice Tarifaire NON AL'!W98,1))</f>
        <v/>
      </c>
      <c r="T95" t="str">
        <f>+IF($C95="","",LEFT(' Matrice Tarifaire NON AL'!AY98,3))</f>
        <v/>
      </c>
      <c r="U95" t="str">
        <f t="shared" si="5"/>
        <v/>
      </c>
      <c r="V95" t="str">
        <f>+IF(C95="","",IF(VLOOKUP(' Matrice Tarifaire NON AL'!AK98,Feuil3!A:F,6,0)="Box",IF(' Matrice Tarifaire NON AL'!AL98="Mono-Référence","Homogène",IF(' Matrice Tarifaire NON AL'!AL98="Multi-Références","Panaché","")),IF(' Matrice Tarifaire NON AL'!AK98="A la Pièce","Composant sans Colisage",IF(' Matrice Tarifaire NON AL'!AK98="Composant de Box","Composant sans Colisage","Homogène"))))</f>
        <v/>
      </c>
      <c r="W95" t="str">
        <f>+IF($V95="","",VLOOKUP(' Matrice Tarifaire NON AL'!AK98,Feuil3!$A$4:$E$14,5,0))</f>
        <v/>
      </c>
      <c r="Y95" t="str">
        <f>+IF($V95="","",IF(VLOOKUP(' Matrice Tarifaire NON AL'!$AK98,Feuil3!$A$4:$D$14,4,0)="Palette",' Matrice Tarifaire NON AL'!AN98,""))</f>
        <v/>
      </c>
      <c r="AA95" t="str">
        <f>+IF($V95="","",IF(VLOOKUP(' Matrice Tarifaire NON AL'!$AK98,Feuil3!$A$4:$D$14,4,0)="Colis",' Matrice Tarifaire NON AL'!AN98,""))</f>
        <v/>
      </c>
      <c r="AC95" t="str">
        <f>+IF(V95="","",IF(VLOOKUP(' Matrice Tarifaire NON AL'!AK98,Feuil3!$A$4:$D$14,4,0)="Colis",IF(' Matrice Tarifaire NON AL'!AO98&gt;0,' Matrice Tarifaire NON AL'!AO98,""),""))</f>
        <v/>
      </c>
      <c r="AD95" t="str">
        <f t="shared" si="6"/>
        <v/>
      </c>
      <c r="AE95" t="str">
        <f>+IF(C95="","",' Matrice Tarifaire NON AL'!C98)</f>
        <v/>
      </c>
      <c r="AF95" t="str">
        <f>+IF(C95="","",' Matrice Tarifaire NON AL'!AQ98)</f>
        <v/>
      </c>
      <c r="AH95" t="str">
        <f>+IF(E95="","",' Matrice Tarifaire NON AL'!$U98)</f>
        <v/>
      </c>
      <c r="AI95" t="str">
        <f>+IF(F95="","",IF(' Matrice Tarifaire NON AL'!$V98="","",' Matrice Tarifaire NON AL'!$V98))</f>
        <v/>
      </c>
      <c r="AJ95" t="str">
        <f>+IF($C95="","",IF(' Matrice Tarifaire NON AL'!AZ98="","",' Matrice Tarifaire NON AL'!AZ98))</f>
        <v/>
      </c>
      <c r="AK95" t="str">
        <f>+IF($C95="","",IF(' Matrice Tarifaire NON AL'!BA98="","",' Matrice Tarifaire NON AL'!BA98))</f>
        <v/>
      </c>
      <c r="AL95" t="str">
        <f>+IF($C95="","",IF(' Matrice Tarifaire NON AL'!BB98="","",TEXT(' Matrice Tarifaire NON AL'!BB98,"0,0000")))</f>
        <v/>
      </c>
      <c r="AO95" t="str">
        <f>+IF($C95="","",IF(' Matrice Tarifaire NON AL'!BF98="","",TEXT(' Matrice Tarifaire NON AL'!BF98,"0,0000")))</f>
        <v/>
      </c>
      <c r="AP95" t="str">
        <f>+IF($C95="","",IF(' Matrice Tarifaire NON AL'!BG98="","",TEXT(' Matrice Tarifaire NON AL'!BG98,"0,0000")))</f>
        <v/>
      </c>
      <c r="AQ95" t="str">
        <f>+IF($C95="","",IF(' Matrice Tarifaire NON AL'!BH98="","",TEXT(' Matrice Tarifaire NON AL'!BH98,"0,0000")))</f>
        <v/>
      </c>
      <c r="AR95" t="str">
        <f>+IF($C95="","",IF(' Matrice Tarifaire NON AL'!BI98="","",TEXT(' Matrice Tarifaire NON AL'!BI98,"0,0000")))</f>
        <v/>
      </c>
      <c r="AS95" t="str">
        <f>+IF(C95="","",IF(' Matrice Tarifaire NON AL'!BJ98="","0",IF(' Matrice Tarifaire NON AL'!BJ98="","",' Matrice Tarifaire NON AL'!BJ98)))</f>
        <v/>
      </c>
      <c r="AT95" t="str">
        <f>+IF(C95="","",IF(' Matrice Tarifaire NON AL'!BK98="","",' Matrice Tarifaire NON AL'!$BK$6))</f>
        <v/>
      </c>
      <c r="AU95" t="str">
        <f>+IF(C95="","",IF(' Matrice Tarifaire NON AL'!BK98="","",TEXT(' Matrice Tarifaire NON AL'!BK98,"0,0000")))</f>
        <v/>
      </c>
      <c r="AV95" t="str">
        <f>+IF(C95="","",IF(' Matrice Tarifaire NON AL'!BL98="","",' Matrice Tarifaire NON AL'!$BL$6))</f>
        <v/>
      </c>
      <c r="AW95" t="str">
        <f>+IF(C95="","",IF(' Matrice Tarifaire NON AL'!BL98="","",TEXT(' Matrice Tarifaire NON AL'!BL98,"0,0000")))</f>
        <v/>
      </c>
      <c r="AX95" t="str">
        <f>+IF(C95="","",IF(' Matrice Tarifaire NON AL'!BM98="","",' Matrice Tarifaire NON AL'!$BM$6))</f>
        <v/>
      </c>
      <c r="AY95" t="str">
        <f>+IF(C95="","",IF(' Matrice Tarifaire NON AL'!BM98="","",TEXT(' Matrice Tarifaire NON AL'!BM98,"0,0000")))</f>
        <v/>
      </c>
      <c r="AZ95" t="str">
        <f>+IF(C95="","",IF(' Matrice Tarifaire NON AL'!BN98="","","Taxe DEEE"))</f>
        <v/>
      </c>
      <c r="BA95" t="str">
        <f>+IF(C95="","",IF(' Matrice Tarifaire NON AL'!BN98="","",TEXT(' Matrice Tarifaire NON AL'!BN98,"0,0000")))</f>
        <v/>
      </c>
      <c r="BD95" t="str">
        <f>+IF($C95="","",IF(' Matrice Tarifaire NON AL'!BR98="","",TEXT(' Matrice Tarifaire NON AL'!BR98,"0,000")))</f>
        <v/>
      </c>
      <c r="BE95" t="str">
        <f>+IF($C95="","",IF(' Matrice Tarifaire NON AL'!BS98="","",VALUE(TEXT(' Matrice Tarifaire NON AL'!BS98,"0,00"))))</f>
        <v/>
      </c>
      <c r="BF95" t="str">
        <f>+IF($C95="","",IF(' Matrice Tarifaire NON AL'!BY98="","",' Matrice Tarifaire NON AL'!BY98))</f>
        <v/>
      </c>
      <c r="BG95" t="str">
        <f>+IF(C95="","",IF(' Matrice Tarifaire NON AL'!AK98="Composant de Box","999",IF(' Matrice Tarifaire NON AL'!AP98&lt;&gt;"",' Matrice Tarifaire NON AL'!AP98,IF(' Matrice Tarifaire NON AL'!AO98&lt;&gt;"",' Matrice Tarifaire NON AL'!AO98,' Matrice Tarifaire NON AL'!AN98))))</f>
        <v/>
      </c>
    </row>
    <row r="96" spans="1:59" x14ac:dyDescent="0.25">
      <c r="A96" t="str">
        <f>+IF($C96="","",IF(' Matrice Tarifaire NON AL'!N99="","",IF(' Matrice Tarifaire NON AL'!N99=0,"GTIN A 0 - Ne doit pas être mis dans PRE REF",TEXT(' Matrice Tarifaire NON AL'!N99,"00000000000000"))))</f>
        <v/>
      </c>
      <c r="B96" t="str">
        <f>+IF(C96="","",IF(L96=172,4,VLOOKUP(' Matrice Tarifaire NON AL'!AK99,Feuil3!$A$4:$B$14,2,0)))</f>
        <v/>
      </c>
      <c r="C96" t="str">
        <f>+IF(' Matrice Tarifaire NON AL'!O99="","",SUBSTITUTE(' Matrice Tarifaire NON AL'!O99,"CHAR (10)"," "))</f>
        <v/>
      </c>
      <c r="D96" t="str">
        <f>+IF($C96="","",SUBSTITUTE(' Matrice Tarifaire NON AL'!P99,"CHAR (13)"," "))</f>
        <v/>
      </c>
      <c r="E96" t="str">
        <f t="shared" si="4"/>
        <v/>
      </c>
      <c r="F96" t="str">
        <f>+IF($C96="","",IF(' Matrice Tarifaire NON AL'!AX99="","Non",' Matrice Tarifaire NON AL'!AX99))</f>
        <v/>
      </c>
      <c r="G96" t="str">
        <f>+IF($C96="","",IF(' Matrice Tarifaire NON AL'!Q99="DOMEDIA","MDD",IF(' Matrice Tarifaire NON AL'!Q99="APTA","MDD",IF(' Matrice Tarifaire NON AL'!Q99="TOP BUDGET","Premier Prix","MN"))))</f>
        <v/>
      </c>
      <c r="H96" t="str">
        <f>+IF($C96="","",' Matrice Tarifaire NON AL'!Q99)</f>
        <v/>
      </c>
      <c r="K96" t="str">
        <f>+IF($C96="","",' Matrice Tarifaire NON AL'!X99)</f>
        <v/>
      </c>
      <c r="L96" t="str">
        <f>+IF($C96="","",' Matrice Tarifaire NON AL'!X99)</f>
        <v/>
      </c>
      <c r="M96" t="str">
        <f>+IF($C96="","",' Matrice Tarifaire NON AL'!Y99)</f>
        <v/>
      </c>
      <c r="N96" t="str">
        <f>+IF($C96="","",' Matrice Tarifaire NON AL'!Z99)</f>
        <v/>
      </c>
      <c r="P96" t="str">
        <f>+IF(C96="","",IF(' Matrice Tarifaire NON AL'!X99&lt;&gt;168,"Non",""))</f>
        <v/>
      </c>
      <c r="Q96" t="str">
        <f>+IF($C96="","",' Matrice Tarifaire NON AL'!T99)</f>
        <v/>
      </c>
      <c r="R96" t="str">
        <f>+IF($C96="","",IF(' Matrice Tarifaire NON AL'!R99="","",' Matrice Tarifaire NON AL'!R99))</f>
        <v/>
      </c>
      <c r="S96" t="str">
        <f>+IF($C96="","",LEFT(' Matrice Tarifaire NON AL'!W99,1))</f>
        <v/>
      </c>
      <c r="T96" t="str">
        <f>+IF($C96="","",LEFT(' Matrice Tarifaire NON AL'!AY99,3))</f>
        <v/>
      </c>
      <c r="U96" t="str">
        <f t="shared" si="5"/>
        <v/>
      </c>
      <c r="V96" t="str">
        <f>+IF(C96="","",IF(VLOOKUP(' Matrice Tarifaire NON AL'!AK99,Feuil3!A:F,6,0)="Box",IF(' Matrice Tarifaire NON AL'!AL99="Mono-Référence","Homogène",IF(' Matrice Tarifaire NON AL'!AL99="Multi-Références","Panaché","")),IF(' Matrice Tarifaire NON AL'!AK99="A la Pièce","Composant sans Colisage",IF(' Matrice Tarifaire NON AL'!AK99="Composant de Box","Composant sans Colisage","Homogène"))))</f>
        <v/>
      </c>
      <c r="W96" t="str">
        <f>+IF($V96="","",VLOOKUP(' Matrice Tarifaire NON AL'!AK99,Feuil3!$A$4:$E$14,5,0))</f>
        <v/>
      </c>
      <c r="Y96" t="str">
        <f>+IF($V96="","",IF(VLOOKUP(' Matrice Tarifaire NON AL'!$AK99,Feuil3!$A$4:$D$14,4,0)="Palette",' Matrice Tarifaire NON AL'!AN99,""))</f>
        <v/>
      </c>
      <c r="AA96" t="str">
        <f>+IF($V96="","",IF(VLOOKUP(' Matrice Tarifaire NON AL'!$AK99,Feuil3!$A$4:$D$14,4,0)="Colis",' Matrice Tarifaire NON AL'!AN99,""))</f>
        <v/>
      </c>
      <c r="AC96" t="str">
        <f>+IF(V96="","",IF(VLOOKUP(' Matrice Tarifaire NON AL'!AK99,Feuil3!$A$4:$D$14,4,0)="Colis",IF(' Matrice Tarifaire NON AL'!AO99&gt;0,' Matrice Tarifaire NON AL'!AO99,""),""))</f>
        <v/>
      </c>
      <c r="AD96" t="str">
        <f t="shared" si="6"/>
        <v/>
      </c>
      <c r="AE96" t="str">
        <f>+IF(C96="","",' Matrice Tarifaire NON AL'!C99)</f>
        <v/>
      </c>
      <c r="AF96" t="str">
        <f>+IF(C96="","",' Matrice Tarifaire NON AL'!AQ99)</f>
        <v/>
      </c>
      <c r="AH96" t="str">
        <f>+IF(E96="","",' Matrice Tarifaire NON AL'!$U99)</f>
        <v/>
      </c>
      <c r="AI96" t="str">
        <f>+IF(F96="","",IF(' Matrice Tarifaire NON AL'!$V99="","",' Matrice Tarifaire NON AL'!$V99))</f>
        <v/>
      </c>
      <c r="AJ96" t="str">
        <f>+IF($C96="","",IF(' Matrice Tarifaire NON AL'!AZ99="","",' Matrice Tarifaire NON AL'!AZ99))</f>
        <v/>
      </c>
      <c r="AK96" t="str">
        <f>+IF($C96="","",IF(' Matrice Tarifaire NON AL'!BA99="","",' Matrice Tarifaire NON AL'!BA99))</f>
        <v/>
      </c>
      <c r="AL96" t="str">
        <f>+IF($C96="","",IF(' Matrice Tarifaire NON AL'!BB99="","",TEXT(' Matrice Tarifaire NON AL'!BB99,"0,0000")))</f>
        <v/>
      </c>
      <c r="AO96" t="str">
        <f>+IF($C96="","",IF(' Matrice Tarifaire NON AL'!BF99="","",TEXT(' Matrice Tarifaire NON AL'!BF99,"0,0000")))</f>
        <v/>
      </c>
      <c r="AP96" t="str">
        <f>+IF($C96="","",IF(' Matrice Tarifaire NON AL'!BG99="","",TEXT(' Matrice Tarifaire NON AL'!BG99,"0,0000")))</f>
        <v/>
      </c>
      <c r="AQ96" t="str">
        <f>+IF($C96="","",IF(' Matrice Tarifaire NON AL'!BH99="","",TEXT(' Matrice Tarifaire NON AL'!BH99,"0,0000")))</f>
        <v/>
      </c>
      <c r="AR96" t="str">
        <f>+IF($C96="","",IF(' Matrice Tarifaire NON AL'!BI99="","",TEXT(' Matrice Tarifaire NON AL'!BI99,"0,0000")))</f>
        <v/>
      </c>
      <c r="AS96" t="str">
        <f>+IF(C96="","",IF(' Matrice Tarifaire NON AL'!BJ99="","0",IF(' Matrice Tarifaire NON AL'!BJ99="","",' Matrice Tarifaire NON AL'!BJ99)))</f>
        <v/>
      </c>
      <c r="AT96" t="str">
        <f>+IF(C96="","",IF(' Matrice Tarifaire NON AL'!BK99="","",' Matrice Tarifaire NON AL'!$BK$6))</f>
        <v/>
      </c>
      <c r="AU96" t="str">
        <f>+IF(C96="","",IF(' Matrice Tarifaire NON AL'!BK99="","",TEXT(' Matrice Tarifaire NON AL'!BK99,"0,0000")))</f>
        <v/>
      </c>
      <c r="AV96" t="str">
        <f>+IF(C96="","",IF(' Matrice Tarifaire NON AL'!BL99="","",' Matrice Tarifaire NON AL'!$BL$6))</f>
        <v/>
      </c>
      <c r="AW96" t="str">
        <f>+IF(C96="","",IF(' Matrice Tarifaire NON AL'!BL99="","",TEXT(' Matrice Tarifaire NON AL'!BL99,"0,0000")))</f>
        <v/>
      </c>
      <c r="AX96" t="str">
        <f>+IF(C96="","",IF(' Matrice Tarifaire NON AL'!BM99="","",' Matrice Tarifaire NON AL'!$BM$6))</f>
        <v/>
      </c>
      <c r="AY96" t="str">
        <f>+IF(C96="","",IF(' Matrice Tarifaire NON AL'!BM99="","",TEXT(' Matrice Tarifaire NON AL'!BM99,"0,0000")))</f>
        <v/>
      </c>
      <c r="AZ96" t="str">
        <f>+IF(C96="","",IF(' Matrice Tarifaire NON AL'!BN99="","","Taxe DEEE"))</f>
        <v/>
      </c>
      <c r="BA96" t="str">
        <f>+IF(C96="","",IF(' Matrice Tarifaire NON AL'!BN99="","",TEXT(' Matrice Tarifaire NON AL'!BN99,"0,0000")))</f>
        <v/>
      </c>
      <c r="BD96" t="str">
        <f>+IF($C96="","",IF(' Matrice Tarifaire NON AL'!BR99="","",TEXT(' Matrice Tarifaire NON AL'!BR99,"0,000")))</f>
        <v/>
      </c>
      <c r="BE96" t="str">
        <f>+IF($C96="","",IF(' Matrice Tarifaire NON AL'!BS99="","",VALUE(TEXT(' Matrice Tarifaire NON AL'!BS99,"0,00"))))</f>
        <v/>
      </c>
      <c r="BF96" t="str">
        <f>+IF($C96="","",IF(' Matrice Tarifaire NON AL'!BY99="","",' Matrice Tarifaire NON AL'!BY99))</f>
        <v/>
      </c>
      <c r="BG96" t="str">
        <f>+IF(C96="","",IF(' Matrice Tarifaire NON AL'!AK99="Composant de Box","999",IF(' Matrice Tarifaire NON AL'!AP99&lt;&gt;"",' Matrice Tarifaire NON AL'!AP99,IF(' Matrice Tarifaire NON AL'!AO99&lt;&gt;"",' Matrice Tarifaire NON AL'!AO99,' Matrice Tarifaire NON AL'!AN99))))</f>
        <v/>
      </c>
    </row>
    <row r="97" spans="1:59" x14ac:dyDescent="0.25">
      <c r="A97" t="str">
        <f>+IF($C97="","",IF(' Matrice Tarifaire NON AL'!N100="","",IF(' Matrice Tarifaire NON AL'!N100=0,"GTIN A 0 - Ne doit pas être mis dans PRE REF",TEXT(' Matrice Tarifaire NON AL'!N100,"00000000000000"))))</f>
        <v/>
      </c>
      <c r="B97" t="str">
        <f>+IF(C97="","",IF(L97=172,4,VLOOKUP(' Matrice Tarifaire NON AL'!AK100,Feuil3!$A$4:$B$14,2,0)))</f>
        <v/>
      </c>
      <c r="C97" t="str">
        <f>+IF(' Matrice Tarifaire NON AL'!O100="","",SUBSTITUTE(' Matrice Tarifaire NON AL'!O100,"CHAR (10)"," "))</f>
        <v/>
      </c>
      <c r="D97" t="str">
        <f>+IF($C97="","",SUBSTITUTE(' Matrice Tarifaire NON AL'!P100,"CHAR (13)"," "))</f>
        <v/>
      </c>
      <c r="E97" t="str">
        <f t="shared" si="4"/>
        <v/>
      </c>
      <c r="F97" t="str">
        <f>+IF($C97="","",IF(' Matrice Tarifaire NON AL'!AX100="","Non",' Matrice Tarifaire NON AL'!AX100))</f>
        <v/>
      </c>
      <c r="G97" t="str">
        <f>+IF($C97="","",IF(' Matrice Tarifaire NON AL'!Q100="DOMEDIA","MDD",IF(' Matrice Tarifaire NON AL'!Q100="APTA","MDD",IF(' Matrice Tarifaire NON AL'!Q100="TOP BUDGET","Premier Prix","MN"))))</f>
        <v/>
      </c>
      <c r="H97" t="str">
        <f>+IF($C97="","",' Matrice Tarifaire NON AL'!Q100)</f>
        <v/>
      </c>
      <c r="K97" t="str">
        <f>+IF($C97="","",' Matrice Tarifaire NON AL'!X100)</f>
        <v/>
      </c>
      <c r="L97" t="str">
        <f>+IF($C97="","",' Matrice Tarifaire NON AL'!X100)</f>
        <v/>
      </c>
      <c r="M97" t="str">
        <f>+IF($C97="","",' Matrice Tarifaire NON AL'!Y100)</f>
        <v/>
      </c>
      <c r="N97" t="str">
        <f>+IF($C97="","",' Matrice Tarifaire NON AL'!Z100)</f>
        <v/>
      </c>
      <c r="P97" t="str">
        <f>+IF(C97="","",IF(' Matrice Tarifaire NON AL'!X100&lt;&gt;168,"Non",""))</f>
        <v/>
      </c>
      <c r="Q97" t="str">
        <f>+IF($C97="","",' Matrice Tarifaire NON AL'!T100)</f>
        <v/>
      </c>
      <c r="R97" t="str">
        <f>+IF($C97="","",IF(' Matrice Tarifaire NON AL'!R100="","",' Matrice Tarifaire NON AL'!R100))</f>
        <v/>
      </c>
      <c r="S97" t="str">
        <f>+IF($C97="","",LEFT(' Matrice Tarifaire NON AL'!W100,1))</f>
        <v/>
      </c>
      <c r="T97" t="str">
        <f>+IF($C97="","",LEFT(' Matrice Tarifaire NON AL'!AY100,3))</f>
        <v/>
      </c>
      <c r="U97" t="str">
        <f t="shared" si="5"/>
        <v/>
      </c>
      <c r="V97" t="str">
        <f>+IF(C97="","",IF(VLOOKUP(' Matrice Tarifaire NON AL'!AK100,Feuil3!A:F,6,0)="Box",IF(' Matrice Tarifaire NON AL'!AL100="Mono-Référence","Homogène",IF(' Matrice Tarifaire NON AL'!AL100="Multi-Références","Panaché","")),IF(' Matrice Tarifaire NON AL'!AK100="A la Pièce","Composant sans Colisage",IF(' Matrice Tarifaire NON AL'!AK100="Composant de Box","Composant sans Colisage","Homogène"))))</f>
        <v/>
      </c>
      <c r="W97" t="str">
        <f>+IF($V97="","",VLOOKUP(' Matrice Tarifaire NON AL'!AK100,Feuil3!$A$4:$E$14,5,0))</f>
        <v/>
      </c>
      <c r="Y97" t="str">
        <f>+IF($V97="","",IF(VLOOKUP(' Matrice Tarifaire NON AL'!$AK100,Feuil3!$A$4:$D$14,4,0)="Palette",' Matrice Tarifaire NON AL'!AN100,""))</f>
        <v/>
      </c>
      <c r="AA97" t="str">
        <f>+IF($V97="","",IF(VLOOKUP(' Matrice Tarifaire NON AL'!$AK100,Feuil3!$A$4:$D$14,4,0)="Colis",' Matrice Tarifaire NON AL'!AN100,""))</f>
        <v/>
      </c>
      <c r="AC97" t="str">
        <f>+IF(V97="","",IF(VLOOKUP(' Matrice Tarifaire NON AL'!AK100,Feuil3!$A$4:$D$14,4,0)="Colis",IF(' Matrice Tarifaire NON AL'!AO100&gt;0,' Matrice Tarifaire NON AL'!AO100,""),""))</f>
        <v/>
      </c>
      <c r="AD97" t="str">
        <f t="shared" si="6"/>
        <v/>
      </c>
      <c r="AE97" t="str">
        <f>+IF(C97="","",' Matrice Tarifaire NON AL'!C100)</f>
        <v/>
      </c>
      <c r="AF97" t="str">
        <f>+IF(C97="","",' Matrice Tarifaire NON AL'!AQ100)</f>
        <v/>
      </c>
      <c r="AH97" t="str">
        <f>+IF(E97="","",' Matrice Tarifaire NON AL'!$U100)</f>
        <v/>
      </c>
      <c r="AI97" t="str">
        <f>+IF(F97="","",IF(' Matrice Tarifaire NON AL'!$V100="","",' Matrice Tarifaire NON AL'!$V100))</f>
        <v/>
      </c>
      <c r="AJ97" t="str">
        <f>+IF($C97="","",IF(' Matrice Tarifaire NON AL'!AZ100="","",' Matrice Tarifaire NON AL'!AZ100))</f>
        <v/>
      </c>
      <c r="AK97" t="str">
        <f>+IF($C97="","",IF(' Matrice Tarifaire NON AL'!BA100="","",' Matrice Tarifaire NON AL'!BA100))</f>
        <v/>
      </c>
      <c r="AL97" t="str">
        <f>+IF($C97="","",IF(' Matrice Tarifaire NON AL'!BB100="","",TEXT(' Matrice Tarifaire NON AL'!BB100,"0,0000")))</f>
        <v/>
      </c>
      <c r="AO97" t="str">
        <f>+IF($C97="","",IF(' Matrice Tarifaire NON AL'!BF100="","",TEXT(' Matrice Tarifaire NON AL'!BF100,"0,0000")))</f>
        <v/>
      </c>
      <c r="AP97" t="str">
        <f>+IF($C97="","",IF(' Matrice Tarifaire NON AL'!BG100="","",TEXT(' Matrice Tarifaire NON AL'!BG100,"0,0000")))</f>
        <v/>
      </c>
      <c r="AQ97" t="str">
        <f>+IF($C97="","",IF(' Matrice Tarifaire NON AL'!BH100="","",TEXT(' Matrice Tarifaire NON AL'!BH100,"0,0000")))</f>
        <v/>
      </c>
      <c r="AR97" t="str">
        <f>+IF($C97="","",IF(' Matrice Tarifaire NON AL'!BI100="","",TEXT(' Matrice Tarifaire NON AL'!BI100,"0,0000")))</f>
        <v/>
      </c>
      <c r="AS97" t="str">
        <f>+IF(C97="","",IF(' Matrice Tarifaire NON AL'!BJ100="","0",IF(' Matrice Tarifaire NON AL'!BJ100="","",' Matrice Tarifaire NON AL'!BJ100)))</f>
        <v/>
      </c>
      <c r="AT97" t="str">
        <f>+IF(C97="","",IF(' Matrice Tarifaire NON AL'!BK100="","",' Matrice Tarifaire NON AL'!$BK$6))</f>
        <v/>
      </c>
      <c r="AU97" t="str">
        <f>+IF(C97="","",IF(' Matrice Tarifaire NON AL'!BK100="","",TEXT(' Matrice Tarifaire NON AL'!BK100,"0,0000")))</f>
        <v/>
      </c>
      <c r="AV97" t="str">
        <f>+IF(C97="","",IF(' Matrice Tarifaire NON AL'!BL100="","",' Matrice Tarifaire NON AL'!$BL$6))</f>
        <v/>
      </c>
      <c r="AW97" t="str">
        <f>+IF(C97="","",IF(' Matrice Tarifaire NON AL'!BL100="","",TEXT(' Matrice Tarifaire NON AL'!BL100,"0,0000")))</f>
        <v/>
      </c>
      <c r="AX97" t="str">
        <f>+IF(C97="","",IF(' Matrice Tarifaire NON AL'!BM100="","",' Matrice Tarifaire NON AL'!$BM$6))</f>
        <v/>
      </c>
      <c r="AY97" t="str">
        <f>+IF(C97="","",IF(' Matrice Tarifaire NON AL'!BM100="","",TEXT(' Matrice Tarifaire NON AL'!BM100,"0,0000")))</f>
        <v/>
      </c>
      <c r="AZ97" t="str">
        <f>+IF(C97="","",IF(' Matrice Tarifaire NON AL'!BN100="","","Taxe DEEE"))</f>
        <v/>
      </c>
      <c r="BA97" t="str">
        <f>+IF(C97="","",IF(' Matrice Tarifaire NON AL'!BN100="","",TEXT(' Matrice Tarifaire NON AL'!BN100,"0,0000")))</f>
        <v/>
      </c>
      <c r="BD97" t="str">
        <f>+IF($C97="","",IF(' Matrice Tarifaire NON AL'!BR100="","",TEXT(' Matrice Tarifaire NON AL'!BR100,"0,000")))</f>
        <v/>
      </c>
      <c r="BE97" t="str">
        <f>+IF($C97="","",IF(' Matrice Tarifaire NON AL'!BS100="","",VALUE(TEXT(' Matrice Tarifaire NON AL'!BS100,"0,00"))))</f>
        <v/>
      </c>
      <c r="BF97" t="str">
        <f>+IF($C97="","",IF(' Matrice Tarifaire NON AL'!BY100="","",' Matrice Tarifaire NON AL'!BY100))</f>
        <v/>
      </c>
      <c r="BG97" t="str">
        <f>+IF(C97="","",IF(' Matrice Tarifaire NON AL'!AK100="Composant de Box","999",IF(' Matrice Tarifaire NON AL'!AP100&lt;&gt;"",' Matrice Tarifaire NON AL'!AP100,IF(' Matrice Tarifaire NON AL'!AO100&lt;&gt;"",' Matrice Tarifaire NON AL'!AO100,' Matrice Tarifaire NON AL'!AN100))))</f>
        <v/>
      </c>
    </row>
    <row r="98" spans="1:59" x14ac:dyDescent="0.25">
      <c r="A98" t="str">
        <f>+IF($C98="","",IF(' Matrice Tarifaire NON AL'!N101="","",IF(' Matrice Tarifaire NON AL'!N101=0,"GTIN A 0 - Ne doit pas être mis dans PRE REF",TEXT(' Matrice Tarifaire NON AL'!N101,"00000000000000"))))</f>
        <v/>
      </c>
      <c r="B98" t="str">
        <f>+IF(C98="","",IF(L98=172,4,VLOOKUP(' Matrice Tarifaire NON AL'!AK101,Feuil3!$A$4:$B$14,2,0)))</f>
        <v/>
      </c>
      <c r="C98" t="str">
        <f>+IF(' Matrice Tarifaire NON AL'!O101="","",SUBSTITUTE(' Matrice Tarifaire NON AL'!O101,"CHAR (10)"," "))</f>
        <v/>
      </c>
      <c r="D98" t="str">
        <f>+IF($C98="","",SUBSTITUTE(' Matrice Tarifaire NON AL'!P101,"CHAR (13)"," "))</f>
        <v/>
      </c>
      <c r="E98" t="str">
        <f t="shared" si="4"/>
        <v/>
      </c>
      <c r="F98" t="str">
        <f>+IF($C98="","",IF(' Matrice Tarifaire NON AL'!AX101="","Non",' Matrice Tarifaire NON AL'!AX101))</f>
        <v/>
      </c>
      <c r="G98" t="str">
        <f>+IF($C98="","",IF(' Matrice Tarifaire NON AL'!Q101="DOMEDIA","MDD",IF(' Matrice Tarifaire NON AL'!Q101="APTA","MDD",IF(' Matrice Tarifaire NON AL'!Q101="TOP BUDGET","Premier Prix","MN"))))</f>
        <v/>
      </c>
      <c r="H98" t="str">
        <f>+IF($C98="","",' Matrice Tarifaire NON AL'!Q101)</f>
        <v/>
      </c>
      <c r="K98" t="str">
        <f>+IF($C98="","",' Matrice Tarifaire NON AL'!X101)</f>
        <v/>
      </c>
      <c r="L98" t="str">
        <f>+IF($C98="","",' Matrice Tarifaire NON AL'!X101)</f>
        <v/>
      </c>
      <c r="M98" t="str">
        <f>+IF($C98="","",' Matrice Tarifaire NON AL'!Y101)</f>
        <v/>
      </c>
      <c r="N98" t="str">
        <f>+IF($C98="","",' Matrice Tarifaire NON AL'!Z101)</f>
        <v/>
      </c>
      <c r="P98" t="str">
        <f>+IF(C98="","",IF(' Matrice Tarifaire NON AL'!X101&lt;&gt;168,"Non",""))</f>
        <v/>
      </c>
      <c r="Q98" t="str">
        <f>+IF($C98="","",' Matrice Tarifaire NON AL'!T101)</f>
        <v/>
      </c>
      <c r="R98" t="str">
        <f>+IF($C98="","",IF(' Matrice Tarifaire NON AL'!R101="","",' Matrice Tarifaire NON AL'!R101))</f>
        <v/>
      </c>
      <c r="S98" t="str">
        <f>+IF($C98="","",LEFT(' Matrice Tarifaire NON AL'!W101,1))</f>
        <v/>
      </c>
      <c r="T98" t="str">
        <f>+IF($C98="","",LEFT(' Matrice Tarifaire NON AL'!AY101,3))</f>
        <v/>
      </c>
      <c r="U98" t="str">
        <f t="shared" si="5"/>
        <v/>
      </c>
      <c r="V98" t="str">
        <f>+IF(C98="","",IF(VLOOKUP(' Matrice Tarifaire NON AL'!AK101,Feuil3!A:F,6,0)="Box",IF(' Matrice Tarifaire NON AL'!AL101="Mono-Référence","Homogène",IF(' Matrice Tarifaire NON AL'!AL101="Multi-Références","Panaché","")),IF(' Matrice Tarifaire NON AL'!AK101="A la Pièce","Composant sans Colisage",IF(' Matrice Tarifaire NON AL'!AK101="Composant de Box","Composant sans Colisage","Homogène"))))</f>
        <v/>
      </c>
      <c r="W98" t="str">
        <f>+IF($V98="","",VLOOKUP(' Matrice Tarifaire NON AL'!AK101,Feuil3!$A$4:$E$14,5,0))</f>
        <v/>
      </c>
      <c r="Y98" t="str">
        <f>+IF($V98="","",IF(VLOOKUP(' Matrice Tarifaire NON AL'!$AK101,Feuil3!$A$4:$D$14,4,0)="Palette",' Matrice Tarifaire NON AL'!AN101,""))</f>
        <v/>
      </c>
      <c r="AA98" t="str">
        <f>+IF($V98="","",IF(VLOOKUP(' Matrice Tarifaire NON AL'!$AK101,Feuil3!$A$4:$D$14,4,0)="Colis",' Matrice Tarifaire NON AL'!AN101,""))</f>
        <v/>
      </c>
      <c r="AC98" t="str">
        <f>+IF(V98="","",IF(VLOOKUP(' Matrice Tarifaire NON AL'!AK101,Feuil3!$A$4:$D$14,4,0)="Colis",IF(' Matrice Tarifaire NON AL'!AO101&gt;0,' Matrice Tarifaire NON AL'!AO101,""),""))</f>
        <v/>
      </c>
      <c r="AD98" t="str">
        <f t="shared" si="6"/>
        <v/>
      </c>
      <c r="AE98" t="str">
        <f>+IF(C98="","",' Matrice Tarifaire NON AL'!C101)</f>
        <v/>
      </c>
      <c r="AF98" t="str">
        <f>+IF(C98="","",' Matrice Tarifaire NON AL'!AQ101)</f>
        <v/>
      </c>
      <c r="AH98" t="str">
        <f>+IF(E98="","",' Matrice Tarifaire NON AL'!$U101)</f>
        <v/>
      </c>
      <c r="AI98" t="str">
        <f>+IF(F98="","",IF(' Matrice Tarifaire NON AL'!$V101="","",' Matrice Tarifaire NON AL'!$V101))</f>
        <v/>
      </c>
      <c r="AJ98" t="str">
        <f>+IF($C98="","",IF(' Matrice Tarifaire NON AL'!AZ101="","",' Matrice Tarifaire NON AL'!AZ101))</f>
        <v/>
      </c>
      <c r="AK98" t="str">
        <f>+IF($C98="","",IF(' Matrice Tarifaire NON AL'!BA101="","",' Matrice Tarifaire NON AL'!BA101))</f>
        <v/>
      </c>
      <c r="AL98" t="str">
        <f>+IF($C98="","",IF(' Matrice Tarifaire NON AL'!BB101="","",TEXT(' Matrice Tarifaire NON AL'!BB101,"0,0000")))</f>
        <v/>
      </c>
      <c r="AO98" t="str">
        <f>+IF($C98="","",IF(' Matrice Tarifaire NON AL'!BF101="","",TEXT(' Matrice Tarifaire NON AL'!BF101,"0,0000")))</f>
        <v/>
      </c>
      <c r="AP98" t="str">
        <f>+IF($C98="","",IF(' Matrice Tarifaire NON AL'!BG101="","",TEXT(' Matrice Tarifaire NON AL'!BG101,"0,0000")))</f>
        <v/>
      </c>
      <c r="AQ98" t="str">
        <f>+IF($C98="","",IF(' Matrice Tarifaire NON AL'!BH101="","",TEXT(' Matrice Tarifaire NON AL'!BH101,"0,0000")))</f>
        <v/>
      </c>
      <c r="AR98" t="str">
        <f>+IF($C98="","",IF(' Matrice Tarifaire NON AL'!BI101="","",TEXT(' Matrice Tarifaire NON AL'!BI101,"0,0000")))</f>
        <v/>
      </c>
      <c r="AS98" t="str">
        <f>+IF(C98="","",IF(' Matrice Tarifaire NON AL'!BJ101="","0",IF(' Matrice Tarifaire NON AL'!BJ101="","",' Matrice Tarifaire NON AL'!BJ101)))</f>
        <v/>
      </c>
      <c r="AT98" t="str">
        <f>+IF(C98="","",IF(' Matrice Tarifaire NON AL'!BK101="","",' Matrice Tarifaire NON AL'!$BK$6))</f>
        <v/>
      </c>
      <c r="AU98" t="str">
        <f>+IF(C98="","",IF(' Matrice Tarifaire NON AL'!BK101="","",TEXT(' Matrice Tarifaire NON AL'!BK101,"0,0000")))</f>
        <v/>
      </c>
      <c r="AV98" t="str">
        <f>+IF(C98="","",IF(' Matrice Tarifaire NON AL'!BL101="","",' Matrice Tarifaire NON AL'!$BL$6))</f>
        <v/>
      </c>
      <c r="AW98" t="str">
        <f>+IF(C98="","",IF(' Matrice Tarifaire NON AL'!BL101="","",TEXT(' Matrice Tarifaire NON AL'!BL101,"0,0000")))</f>
        <v/>
      </c>
      <c r="AX98" t="str">
        <f>+IF(C98="","",IF(' Matrice Tarifaire NON AL'!BM101="","",' Matrice Tarifaire NON AL'!$BM$6))</f>
        <v/>
      </c>
      <c r="AY98" t="str">
        <f>+IF(C98="","",IF(' Matrice Tarifaire NON AL'!BM101="","",TEXT(' Matrice Tarifaire NON AL'!BM101,"0,0000")))</f>
        <v/>
      </c>
      <c r="AZ98" t="str">
        <f>+IF(C98="","",IF(' Matrice Tarifaire NON AL'!BN101="","","Taxe DEEE"))</f>
        <v/>
      </c>
      <c r="BA98" t="str">
        <f>+IF(C98="","",IF(' Matrice Tarifaire NON AL'!BN101="","",TEXT(' Matrice Tarifaire NON AL'!BN101,"0,0000")))</f>
        <v/>
      </c>
      <c r="BD98" t="str">
        <f>+IF($C98="","",IF(' Matrice Tarifaire NON AL'!BR101="","",TEXT(' Matrice Tarifaire NON AL'!BR101,"0,000")))</f>
        <v/>
      </c>
      <c r="BE98" t="str">
        <f>+IF($C98="","",IF(' Matrice Tarifaire NON AL'!BS101="","",VALUE(TEXT(' Matrice Tarifaire NON AL'!BS101,"0,00"))))</f>
        <v/>
      </c>
      <c r="BF98" t="str">
        <f>+IF($C98="","",IF(' Matrice Tarifaire NON AL'!BY101="","",' Matrice Tarifaire NON AL'!BY101))</f>
        <v/>
      </c>
      <c r="BG98" t="str">
        <f>+IF(C98="","",IF(' Matrice Tarifaire NON AL'!AK101="Composant de Box","999",IF(' Matrice Tarifaire NON AL'!AP101&lt;&gt;"",' Matrice Tarifaire NON AL'!AP101,IF(' Matrice Tarifaire NON AL'!AO101&lt;&gt;"",' Matrice Tarifaire NON AL'!AO101,' Matrice Tarifaire NON AL'!AN101))))</f>
        <v/>
      </c>
    </row>
    <row r="99" spans="1:59" x14ac:dyDescent="0.25">
      <c r="A99" t="str">
        <f>+IF($C99="","",IF(' Matrice Tarifaire NON AL'!N102="","",IF(' Matrice Tarifaire NON AL'!N102=0,"GTIN A 0 - Ne doit pas être mis dans PRE REF",TEXT(' Matrice Tarifaire NON AL'!N102,"00000000000000"))))</f>
        <v/>
      </c>
      <c r="B99" t="str">
        <f>+IF(C99="","",IF(L99=172,4,VLOOKUP(' Matrice Tarifaire NON AL'!AK102,Feuil3!$A$4:$B$14,2,0)))</f>
        <v/>
      </c>
      <c r="C99" t="str">
        <f>+IF(' Matrice Tarifaire NON AL'!O102="","",SUBSTITUTE(' Matrice Tarifaire NON AL'!O102,"CHAR (10)"," "))</f>
        <v/>
      </c>
      <c r="D99" t="str">
        <f>+IF($C99="","",SUBSTITUTE(' Matrice Tarifaire NON AL'!P102,"CHAR (13)"," "))</f>
        <v/>
      </c>
      <c r="E99" t="str">
        <f t="shared" si="4"/>
        <v/>
      </c>
      <c r="F99" t="str">
        <f>+IF($C99="","",IF(' Matrice Tarifaire NON AL'!AX102="","Non",' Matrice Tarifaire NON AL'!AX102))</f>
        <v/>
      </c>
      <c r="G99" t="str">
        <f>+IF($C99="","",IF(' Matrice Tarifaire NON AL'!Q102="DOMEDIA","MDD",IF(' Matrice Tarifaire NON AL'!Q102="APTA","MDD",IF(' Matrice Tarifaire NON AL'!Q102="TOP BUDGET","Premier Prix","MN"))))</f>
        <v/>
      </c>
      <c r="H99" t="str">
        <f>+IF($C99="","",' Matrice Tarifaire NON AL'!Q102)</f>
        <v/>
      </c>
      <c r="K99" t="str">
        <f>+IF($C99="","",' Matrice Tarifaire NON AL'!X102)</f>
        <v/>
      </c>
      <c r="L99" t="str">
        <f>+IF($C99="","",' Matrice Tarifaire NON AL'!X102)</f>
        <v/>
      </c>
      <c r="M99" t="str">
        <f>+IF($C99="","",' Matrice Tarifaire NON AL'!Y102)</f>
        <v/>
      </c>
      <c r="N99" t="str">
        <f>+IF($C99="","",' Matrice Tarifaire NON AL'!Z102)</f>
        <v/>
      </c>
      <c r="P99" t="str">
        <f>+IF(C99="","",IF(' Matrice Tarifaire NON AL'!X102&lt;&gt;168,"Non",""))</f>
        <v/>
      </c>
      <c r="Q99" t="str">
        <f>+IF($C99="","",' Matrice Tarifaire NON AL'!T102)</f>
        <v/>
      </c>
      <c r="R99" t="str">
        <f>+IF($C99="","",IF(' Matrice Tarifaire NON AL'!R102="","",' Matrice Tarifaire NON AL'!R102))</f>
        <v/>
      </c>
      <c r="S99" t="str">
        <f>+IF($C99="","",LEFT(' Matrice Tarifaire NON AL'!W102,1))</f>
        <v/>
      </c>
      <c r="T99" t="str">
        <f>+IF($C99="","",LEFT(' Matrice Tarifaire NON AL'!AY102,3))</f>
        <v/>
      </c>
      <c r="U99" t="str">
        <f t="shared" si="5"/>
        <v/>
      </c>
      <c r="V99" t="str">
        <f>+IF(C99="","",IF(VLOOKUP(' Matrice Tarifaire NON AL'!AK102,Feuil3!A:F,6,0)="Box",IF(' Matrice Tarifaire NON AL'!AL102="Mono-Référence","Homogène",IF(' Matrice Tarifaire NON AL'!AL102="Multi-Références","Panaché","")),IF(' Matrice Tarifaire NON AL'!AK102="A la Pièce","Composant sans Colisage",IF(' Matrice Tarifaire NON AL'!AK102="Composant de Box","Composant sans Colisage","Homogène"))))</f>
        <v/>
      </c>
      <c r="W99" t="str">
        <f>+IF($V99="","",VLOOKUP(' Matrice Tarifaire NON AL'!AK102,Feuil3!$A$4:$E$14,5,0))</f>
        <v/>
      </c>
      <c r="Y99" t="str">
        <f>+IF($V99="","",IF(VLOOKUP(' Matrice Tarifaire NON AL'!$AK102,Feuil3!$A$4:$D$14,4,0)="Palette",' Matrice Tarifaire NON AL'!AN102,""))</f>
        <v/>
      </c>
      <c r="AA99" t="str">
        <f>+IF($V99="","",IF(VLOOKUP(' Matrice Tarifaire NON AL'!$AK102,Feuil3!$A$4:$D$14,4,0)="Colis",' Matrice Tarifaire NON AL'!AN102,""))</f>
        <v/>
      </c>
      <c r="AC99" t="str">
        <f>+IF(V99="","",IF(VLOOKUP(' Matrice Tarifaire NON AL'!AK102,Feuil3!$A$4:$D$14,4,0)="Colis",IF(' Matrice Tarifaire NON AL'!AO102&gt;0,' Matrice Tarifaire NON AL'!AO102,""),""))</f>
        <v/>
      </c>
      <c r="AD99" t="str">
        <f t="shared" si="6"/>
        <v/>
      </c>
      <c r="AE99" t="str">
        <f>+IF(C99="","",' Matrice Tarifaire NON AL'!C102)</f>
        <v/>
      </c>
      <c r="AF99" t="str">
        <f>+IF(C99="","",' Matrice Tarifaire NON AL'!AQ102)</f>
        <v/>
      </c>
      <c r="AH99" t="str">
        <f>+IF(E99="","",' Matrice Tarifaire NON AL'!$U102)</f>
        <v/>
      </c>
      <c r="AI99" t="str">
        <f>+IF(F99="","",IF(' Matrice Tarifaire NON AL'!$V102="","",' Matrice Tarifaire NON AL'!$V102))</f>
        <v/>
      </c>
      <c r="AJ99" t="str">
        <f>+IF($C99="","",IF(' Matrice Tarifaire NON AL'!AZ102="","",' Matrice Tarifaire NON AL'!AZ102))</f>
        <v/>
      </c>
      <c r="AK99" t="str">
        <f>+IF($C99="","",IF(' Matrice Tarifaire NON AL'!BA102="","",' Matrice Tarifaire NON AL'!BA102))</f>
        <v/>
      </c>
      <c r="AL99" t="str">
        <f>+IF($C99="","",IF(' Matrice Tarifaire NON AL'!BB102="","",TEXT(' Matrice Tarifaire NON AL'!BB102,"0,0000")))</f>
        <v/>
      </c>
      <c r="AO99" t="str">
        <f>+IF($C99="","",IF(' Matrice Tarifaire NON AL'!BF102="","",TEXT(' Matrice Tarifaire NON AL'!BF102,"0,0000")))</f>
        <v/>
      </c>
      <c r="AP99" t="str">
        <f>+IF($C99="","",IF(' Matrice Tarifaire NON AL'!BG102="","",TEXT(' Matrice Tarifaire NON AL'!BG102,"0,0000")))</f>
        <v/>
      </c>
      <c r="AQ99" t="str">
        <f>+IF($C99="","",IF(' Matrice Tarifaire NON AL'!BH102="","",TEXT(' Matrice Tarifaire NON AL'!BH102,"0,0000")))</f>
        <v/>
      </c>
      <c r="AR99" t="str">
        <f>+IF($C99="","",IF(' Matrice Tarifaire NON AL'!BI102="","",TEXT(' Matrice Tarifaire NON AL'!BI102,"0,0000")))</f>
        <v/>
      </c>
      <c r="AS99" t="str">
        <f>+IF(C99="","",IF(' Matrice Tarifaire NON AL'!BJ102="","0",IF(' Matrice Tarifaire NON AL'!BJ102="","",' Matrice Tarifaire NON AL'!BJ102)))</f>
        <v/>
      </c>
      <c r="AT99" t="str">
        <f>+IF(C99="","",IF(' Matrice Tarifaire NON AL'!BK102="","",' Matrice Tarifaire NON AL'!$BK$6))</f>
        <v/>
      </c>
      <c r="AU99" t="str">
        <f>+IF(C99="","",IF(' Matrice Tarifaire NON AL'!BK102="","",TEXT(' Matrice Tarifaire NON AL'!BK102,"0,0000")))</f>
        <v/>
      </c>
      <c r="AV99" t="str">
        <f>+IF(C99="","",IF(' Matrice Tarifaire NON AL'!BL102="","",' Matrice Tarifaire NON AL'!$BL$6))</f>
        <v/>
      </c>
      <c r="AW99" t="str">
        <f>+IF(C99="","",IF(' Matrice Tarifaire NON AL'!BL102="","",TEXT(' Matrice Tarifaire NON AL'!BL102,"0,0000")))</f>
        <v/>
      </c>
      <c r="AX99" t="str">
        <f>+IF(C99="","",IF(' Matrice Tarifaire NON AL'!BM102="","",' Matrice Tarifaire NON AL'!$BM$6))</f>
        <v/>
      </c>
      <c r="AY99" t="str">
        <f>+IF(C99="","",IF(' Matrice Tarifaire NON AL'!BM102="","",TEXT(' Matrice Tarifaire NON AL'!BM102,"0,0000")))</f>
        <v/>
      </c>
      <c r="AZ99" t="str">
        <f>+IF(C99="","",IF(' Matrice Tarifaire NON AL'!BN102="","","Taxe DEEE"))</f>
        <v/>
      </c>
      <c r="BA99" t="str">
        <f>+IF(C99="","",IF(' Matrice Tarifaire NON AL'!BN102="","",TEXT(' Matrice Tarifaire NON AL'!BN102,"0,0000")))</f>
        <v/>
      </c>
      <c r="BD99" t="str">
        <f>+IF($C99="","",IF(' Matrice Tarifaire NON AL'!BR102="","",TEXT(' Matrice Tarifaire NON AL'!BR102,"0,000")))</f>
        <v/>
      </c>
      <c r="BE99" t="str">
        <f>+IF($C99="","",IF(' Matrice Tarifaire NON AL'!BS102="","",VALUE(TEXT(' Matrice Tarifaire NON AL'!BS102,"0,00"))))</f>
        <v/>
      </c>
      <c r="BF99" t="str">
        <f>+IF($C99="","",IF(' Matrice Tarifaire NON AL'!BY102="","",' Matrice Tarifaire NON AL'!BY102))</f>
        <v/>
      </c>
      <c r="BG99" t="str">
        <f>+IF(C99="","",IF(' Matrice Tarifaire NON AL'!AK102="Composant de Box","999",IF(' Matrice Tarifaire NON AL'!AP102&lt;&gt;"",' Matrice Tarifaire NON AL'!AP102,IF(' Matrice Tarifaire NON AL'!AO102&lt;&gt;"",' Matrice Tarifaire NON AL'!AO102,' Matrice Tarifaire NON AL'!AN102))))</f>
        <v/>
      </c>
    </row>
    <row r="100" spans="1:59" x14ac:dyDescent="0.25">
      <c r="A100" t="str">
        <f>+IF($C100="","",IF(' Matrice Tarifaire NON AL'!N103="","",IF(' Matrice Tarifaire NON AL'!N103=0,"GTIN A 0 - Ne doit pas être mis dans PRE REF",TEXT(' Matrice Tarifaire NON AL'!N103,"00000000000000"))))</f>
        <v/>
      </c>
      <c r="B100" t="str">
        <f>+IF(C100="","",IF(L100=172,4,VLOOKUP(' Matrice Tarifaire NON AL'!AK103,Feuil3!$A$4:$B$14,2,0)))</f>
        <v/>
      </c>
      <c r="C100" t="str">
        <f>+IF(' Matrice Tarifaire NON AL'!O103="","",SUBSTITUTE(' Matrice Tarifaire NON AL'!O103,"CHAR (10)"," "))</f>
        <v/>
      </c>
      <c r="D100" t="str">
        <f>+IF($C100="","",SUBSTITUTE(' Matrice Tarifaire NON AL'!P103,"CHAR (13)"," "))</f>
        <v/>
      </c>
      <c r="E100" t="str">
        <f t="shared" si="4"/>
        <v/>
      </c>
      <c r="F100" t="str">
        <f>+IF($C100="","",IF(' Matrice Tarifaire NON AL'!AX103="","Non",' Matrice Tarifaire NON AL'!AX103))</f>
        <v/>
      </c>
      <c r="G100" t="str">
        <f>+IF($C100="","",IF(' Matrice Tarifaire NON AL'!Q103="DOMEDIA","MDD",IF(' Matrice Tarifaire NON AL'!Q103="APTA","MDD",IF(' Matrice Tarifaire NON AL'!Q103="TOP BUDGET","Premier Prix","MN"))))</f>
        <v/>
      </c>
      <c r="H100" t="str">
        <f>+IF($C100="","",' Matrice Tarifaire NON AL'!Q103)</f>
        <v/>
      </c>
      <c r="K100" t="str">
        <f>+IF($C100="","",' Matrice Tarifaire NON AL'!X103)</f>
        <v/>
      </c>
      <c r="L100" t="str">
        <f>+IF($C100="","",' Matrice Tarifaire NON AL'!X103)</f>
        <v/>
      </c>
      <c r="M100" t="str">
        <f>+IF($C100="","",' Matrice Tarifaire NON AL'!Y103)</f>
        <v/>
      </c>
      <c r="N100" t="str">
        <f>+IF($C100="","",' Matrice Tarifaire NON AL'!Z103)</f>
        <v/>
      </c>
      <c r="P100" t="str">
        <f>+IF(C100="","",IF(' Matrice Tarifaire NON AL'!X103&lt;&gt;168,"Non",""))</f>
        <v/>
      </c>
      <c r="Q100" t="str">
        <f>+IF($C100="","",' Matrice Tarifaire NON AL'!T103)</f>
        <v/>
      </c>
      <c r="R100" t="str">
        <f>+IF($C100="","",IF(' Matrice Tarifaire NON AL'!R103="","",' Matrice Tarifaire NON AL'!R103))</f>
        <v/>
      </c>
      <c r="S100" t="str">
        <f>+IF($C100="","",LEFT(' Matrice Tarifaire NON AL'!W103,1))</f>
        <v/>
      </c>
      <c r="T100" t="str">
        <f>+IF($C100="","",LEFT(' Matrice Tarifaire NON AL'!AY103,3))</f>
        <v/>
      </c>
      <c r="U100" t="str">
        <f t="shared" si="5"/>
        <v/>
      </c>
      <c r="V100" t="str">
        <f>+IF(C100="","",IF(VLOOKUP(' Matrice Tarifaire NON AL'!AK103,Feuil3!A:F,6,0)="Box",IF(' Matrice Tarifaire NON AL'!AL103="Mono-Référence","Homogène",IF(' Matrice Tarifaire NON AL'!AL103="Multi-Références","Panaché","")),IF(' Matrice Tarifaire NON AL'!AK103="A la Pièce","Composant sans Colisage",IF(' Matrice Tarifaire NON AL'!AK103="Composant de Box","Composant sans Colisage","Homogène"))))</f>
        <v/>
      </c>
      <c r="W100" t="str">
        <f>+IF($V100="","",VLOOKUP(' Matrice Tarifaire NON AL'!AK103,Feuil3!$A$4:$E$14,5,0))</f>
        <v/>
      </c>
      <c r="Y100" t="str">
        <f>+IF($V100="","",IF(VLOOKUP(' Matrice Tarifaire NON AL'!$AK103,Feuil3!$A$4:$D$14,4,0)="Palette",' Matrice Tarifaire NON AL'!AN103,""))</f>
        <v/>
      </c>
      <c r="AA100" t="str">
        <f>+IF($V100="","",IF(VLOOKUP(' Matrice Tarifaire NON AL'!$AK103,Feuil3!$A$4:$D$14,4,0)="Colis",' Matrice Tarifaire NON AL'!AN103,""))</f>
        <v/>
      </c>
      <c r="AC100" t="str">
        <f>+IF(V100="","",IF(VLOOKUP(' Matrice Tarifaire NON AL'!AK103,Feuil3!$A$4:$D$14,4,0)="Colis",IF(' Matrice Tarifaire NON AL'!AO103&gt;0,' Matrice Tarifaire NON AL'!AO103,""),""))</f>
        <v/>
      </c>
      <c r="AD100" t="str">
        <f t="shared" si="6"/>
        <v/>
      </c>
      <c r="AE100" t="str">
        <f>+IF(C100="","",' Matrice Tarifaire NON AL'!C103)</f>
        <v/>
      </c>
      <c r="AF100" t="str">
        <f>+IF(C100="","",' Matrice Tarifaire NON AL'!AQ103)</f>
        <v/>
      </c>
      <c r="AH100" t="str">
        <f>+IF(E100="","",' Matrice Tarifaire NON AL'!$U103)</f>
        <v/>
      </c>
      <c r="AI100" t="str">
        <f>+IF(F100="","",IF(' Matrice Tarifaire NON AL'!$V103="","",' Matrice Tarifaire NON AL'!$V103))</f>
        <v/>
      </c>
      <c r="AJ100" t="str">
        <f>+IF($C100="","",IF(' Matrice Tarifaire NON AL'!AZ103="","",' Matrice Tarifaire NON AL'!AZ103))</f>
        <v/>
      </c>
      <c r="AK100" t="str">
        <f>+IF($C100="","",IF(' Matrice Tarifaire NON AL'!BA103="","",' Matrice Tarifaire NON AL'!BA103))</f>
        <v/>
      </c>
      <c r="AL100" t="str">
        <f>+IF($C100="","",IF(' Matrice Tarifaire NON AL'!BB103="","",TEXT(' Matrice Tarifaire NON AL'!BB103,"0,0000")))</f>
        <v/>
      </c>
      <c r="AO100" t="str">
        <f>+IF($C100="","",IF(' Matrice Tarifaire NON AL'!BF103="","",TEXT(' Matrice Tarifaire NON AL'!BF103,"0,0000")))</f>
        <v/>
      </c>
      <c r="AP100" t="str">
        <f>+IF($C100="","",IF(' Matrice Tarifaire NON AL'!BG103="","",TEXT(' Matrice Tarifaire NON AL'!BG103,"0,0000")))</f>
        <v/>
      </c>
      <c r="AQ100" t="str">
        <f>+IF($C100="","",IF(' Matrice Tarifaire NON AL'!BH103="","",TEXT(' Matrice Tarifaire NON AL'!BH103,"0,0000")))</f>
        <v/>
      </c>
      <c r="AR100" t="str">
        <f>+IF($C100="","",IF(' Matrice Tarifaire NON AL'!BI103="","",TEXT(' Matrice Tarifaire NON AL'!BI103,"0,0000")))</f>
        <v/>
      </c>
      <c r="AS100" t="str">
        <f>+IF(C100="","",IF(' Matrice Tarifaire NON AL'!BJ103="","0",IF(' Matrice Tarifaire NON AL'!BJ103="","",' Matrice Tarifaire NON AL'!BJ103)))</f>
        <v/>
      </c>
      <c r="AT100" t="str">
        <f>+IF(C100="","",IF(' Matrice Tarifaire NON AL'!BK103="","",' Matrice Tarifaire NON AL'!$BK$6))</f>
        <v/>
      </c>
      <c r="AU100" t="str">
        <f>+IF(C100="","",IF(' Matrice Tarifaire NON AL'!BK103="","",TEXT(' Matrice Tarifaire NON AL'!BK103,"0,0000")))</f>
        <v/>
      </c>
      <c r="AV100" t="str">
        <f>+IF(C100="","",IF(' Matrice Tarifaire NON AL'!BL103="","",' Matrice Tarifaire NON AL'!$BL$6))</f>
        <v/>
      </c>
      <c r="AW100" t="str">
        <f>+IF(C100="","",IF(' Matrice Tarifaire NON AL'!BL103="","",TEXT(' Matrice Tarifaire NON AL'!BL103,"0,0000")))</f>
        <v/>
      </c>
      <c r="AX100" t="str">
        <f>+IF(C100="","",IF(' Matrice Tarifaire NON AL'!BM103="","",' Matrice Tarifaire NON AL'!$BM$6))</f>
        <v/>
      </c>
      <c r="AY100" t="str">
        <f>+IF(C100="","",IF(' Matrice Tarifaire NON AL'!BM103="","",TEXT(' Matrice Tarifaire NON AL'!BM103,"0,0000")))</f>
        <v/>
      </c>
      <c r="AZ100" t="str">
        <f>+IF(C100="","",IF(' Matrice Tarifaire NON AL'!BN103="","","Taxe DEEE"))</f>
        <v/>
      </c>
      <c r="BA100" t="str">
        <f>+IF(C100="","",IF(' Matrice Tarifaire NON AL'!BN103="","",TEXT(' Matrice Tarifaire NON AL'!BN103,"0,0000")))</f>
        <v/>
      </c>
      <c r="BD100" t="str">
        <f>+IF($C100="","",IF(' Matrice Tarifaire NON AL'!BR103="","",TEXT(' Matrice Tarifaire NON AL'!BR103,"0,000")))</f>
        <v/>
      </c>
      <c r="BE100" t="str">
        <f>+IF($C100="","",IF(' Matrice Tarifaire NON AL'!BS103="","",VALUE(TEXT(' Matrice Tarifaire NON AL'!BS103,"0,00"))))</f>
        <v/>
      </c>
      <c r="BF100" t="str">
        <f>+IF($C100="","",IF(' Matrice Tarifaire NON AL'!BY103="","",' Matrice Tarifaire NON AL'!BY103))</f>
        <v/>
      </c>
      <c r="BG100" t="str">
        <f>+IF(C100="","",IF(' Matrice Tarifaire NON AL'!AK103="Composant de Box","999",IF(' Matrice Tarifaire NON AL'!AP103&lt;&gt;"",' Matrice Tarifaire NON AL'!AP103,IF(' Matrice Tarifaire NON AL'!AO103&lt;&gt;"",' Matrice Tarifaire NON AL'!AO103,' Matrice Tarifaire NON AL'!AN103))))</f>
        <v/>
      </c>
    </row>
    <row r="101" spans="1:59" x14ac:dyDescent="0.25">
      <c r="A101" t="str">
        <f>+IF($C101="","",IF(' Matrice Tarifaire NON AL'!N104="","",IF(' Matrice Tarifaire NON AL'!N104=0,"GTIN A 0 - Ne doit pas être mis dans PRE REF",TEXT(' Matrice Tarifaire NON AL'!N104,"00000000000000"))))</f>
        <v/>
      </c>
      <c r="B101" t="str">
        <f>+IF(C101="","",IF(L101=172,4,VLOOKUP(' Matrice Tarifaire NON AL'!AK104,Feuil3!$A$4:$B$14,2,0)))</f>
        <v/>
      </c>
      <c r="C101" t="str">
        <f>+IF(' Matrice Tarifaire NON AL'!O104="","",SUBSTITUTE(' Matrice Tarifaire NON AL'!O104,"CHAR (10)"," "))</f>
        <v/>
      </c>
      <c r="D101" t="str">
        <f>+IF($C101="","",SUBSTITUTE(' Matrice Tarifaire NON AL'!P104,"CHAR (13)"," "))</f>
        <v/>
      </c>
      <c r="E101" t="str">
        <f t="shared" si="4"/>
        <v/>
      </c>
      <c r="F101" t="str">
        <f>+IF($C101="","",IF(' Matrice Tarifaire NON AL'!AX104="","Non",' Matrice Tarifaire NON AL'!AX104))</f>
        <v/>
      </c>
      <c r="G101" t="str">
        <f>+IF($C101="","",IF(' Matrice Tarifaire NON AL'!Q104="DOMEDIA","MDD",IF(' Matrice Tarifaire NON AL'!Q104="APTA","MDD",IF(' Matrice Tarifaire NON AL'!Q104="TOP BUDGET","Premier Prix","MN"))))</f>
        <v/>
      </c>
      <c r="H101" t="str">
        <f>+IF($C101="","",' Matrice Tarifaire NON AL'!Q104)</f>
        <v/>
      </c>
      <c r="K101" t="str">
        <f>+IF($C101="","",' Matrice Tarifaire NON AL'!X104)</f>
        <v/>
      </c>
      <c r="L101" t="str">
        <f>+IF($C101="","",' Matrice Tarifaire NON AL'!X104)</f>
        <v/>
      </c>
      <c r="M101" t="str">
        <f>+IF($C101="","",' Matrice Tarifaire NON AL'!Y104)</f>
        <v/>
      </c>
      <c r="N101" t="str">
        <f>+IF($C101="","",' Matrice Tarifaire NON AL'!Z104)</f>
        <v/>
      </c>
      <c r="P101" t="str">
        <f>+IF(C101="","",IF(' Matrice Tarifaire NON AL'!X104&lt;&gt;168,"Non",""))</f>
        <v/>
      </c>
      <c r="Q101" t="str">
        <f>+IF($C101="","",' Matrice Tarifaire NON AL'!T104)</f>
        <v/>
      </c>
      <c r="R101" t="str">
        <f>+IF($C101="","",IF(' Matrice Tarifaire NON AL'!R104="","",' Matrice Tarifaire NON AL'!R104))</f>
        <v/>
      </c>
      <c r="S101" t="str">
        <f>+IF($C101="","",LEFT(' Matrice Tarifaire NON AL'!W104,1))</f>
        <v/>
      </c>
      <c r="T101" t="str">
        <f>+IF($C101="","",LEFT(' Matrice Tarifaire NON AL'!AY104,3))</f>
        <v/>
      </c>
      <c r="U101" t="str">
        <f t="shared" si="5"/>
        <v/>
      </c>
      <c r="V101" t="str">
        <f>+IF(C101="","",IF(VLOOKUP(' Matrice Tarifaire NON AL'!AK104,Feuil3!A:F,6,0)="Box",IF(' Matrice Tarifaire NON AL'!AL104="Mono-Référence","Homogène",IF(' Matrice Tarifaire NON AL'!AL104="Multi-Références","Panaché","")),IF(' Matrice Tarifaire NON AL'!AK104="A la Pièce","Composant sans Colisage",IF(' Matrice Tarifaire NON AL'!AK104="Composant de Box","Composant sans Colisage","Homogène"))))</f>
        <v/>
      </c>
      <c r="W101" t="str">
        <f>+IF($V101="","",VLOOKUP(' Matrice Tarifaire NON AL'!AK104,Feuil3!$A$4:$E$14,5,0))</f>
        <v/>
      </c>
      <c r="Y101" t="str">
        <f>+IF($V101="","",IF(VLOOKUP(' Matrice Tarifaire NON AL'!$AK104,Feuil3!$A$4:$D$14,4,0)="Palette",' Matrice Tarifaire NON AL'!AN104,""))</f>
        <v/>
      </c>
      <c r="AA101" t="str">
        <f>+IF($V101="","",IF(VLOOKUP(' Matrice Tarifaire NON AL'!$AK104,Feuil3!$A$4:$D$14,4,0)="Colis",' Matrice Tarifaire NON AL'!AN104,""))</f>
        <v/>
      </c>
      <c r="AC101" t="str">
        <f>+IF(V101="","",IF(VLOOKUP(' Matrice Tarifaire NON AL'!AK104,Feuil3!$A$4:$D$14,4,0)="Colis",IF(' Matrice Tarifaire NON AL'!AO104&gt;0,' Matrice Tarifaire NON AL'!AO104,""),""))</f>
        <v/>
      </c>
      <c r="AD101" t="str">
        <f t="shared" si="6"/>
        <v/>
      </c>
      <c r="AE101" t="str">
        <f>+IF(C101="","",' Matrice Tarifaire NON AL'!C104)</f>
        <v/>
      </c>
      <c r="AF101" t="str">
        <f>+IF(C101="","",' Matrice Tarifaire NON AL'!AQ104)</f>
        <v/>
      </c>
      <c r="AH101" t="str">
        <f>+IF(E101="","",' Matrice Tarifaire NON AL'!$U104)</f>
        <v/>
      </c>
      <c r="AI101" t="str">
        <f>+IF(F101="","",IF(' Matrice Tarifaire NON AL'!$V104="","",' Matrice Tarifaire NON AL'!$V104))</f>
        <v/>
      </c>
      <c r="AJ101" t="str">
        <f>+IF($C101="","",IF(' Matrice Tarifaire NON AL'!AZ104="","",' Matrice Tarifaire NON AL'!AZ104))</f>
        <v/>
      </c>
      <c r="AK101" t="str">
        <f>+IF($C101="","",IF(' Matrice Tarifaire NON AL'!BA104="","",' Matrice Tarifaire NON AL'!BA104))</f>
        <v/>
      </c>
      <c r="AL101" t="str">
        <f>+IF($C101="","",IF(' Matrice Tarifaire NON AL'!BB104="","",TEXT(' Matrice Tarifaire NON AL'!BB104,"0,0000")))</f>
        <v/>
      </c>
      <c r="AO101" t="str">
        <f>+IF($C101="","",IF(' Matrice Tarifaire NON AL'!BF104="","",TEXT(' Matrice Tarifaire NON AL'!BF104,"0,0000")))</f>
        <v/>
      </c>
      <c r="AP101" t="str">
        <f>+IF($C101="","",IF(' Matrice Tarifaire NON AL'!BG104="","",TEXT(' Matrice Tarifaire NON AL'!BG104,"0,0000")))</f>
        <v/>
      </c>
      <c r="AQ101" t="str">
        <f>+IF($C101="","",IF(' Matrice Tarifaire NON AL'!BH104="","",TEXT(' Matrice Tarifaire NON AL'!BH104,"0,0000")))</f>
        <v/>
      </c>
      <c r="AR101" t="str">
        <f>+IF($C101="","",IF(' Matrice Tarifaire NON AL'!BI104="","",TEXT(' Matrice Tarifaire NON AL'!BI104,"0,0000")))</f>
        <v/>
      </c>
      <c r="AS101" t="str">
        <f>+IF(C101="","",IF(' Matrice Tarifaire NON AL'!BJ104="","0",IF(' Matrice Tarifaire NON AL'!BJ104="","",' Matrice Tarifaire NON AL'!BJ104)))</f>
        <v/>
      </c>
      <c r="AT101" t="str">
        <f>+IF(C101="","",IF(' Matrice Tarifaire NON AL'!BK104="","",' Matrice Tarifaire NON AL'!$BK$6))</f>
        <v/>
      </c>
      <c r="AU101" t="str">
        <f>+IF(C101="","",IF(' Matrice Tarifaire NON AL'!BK104="","",TEXT(' Matrice Tarifaire NON AL'!BK104,"0,0000")))</f>
        <v/>
      </c>
      <c r="AV101" t="str">
        <f>+IF(C101="","",IF(' Matrice Tarifaire NON AL'!BL104="","",' Matrice Tarifaire NON AL'!$BL$6))</f>
        <v/>
      </c>
      <c r="AW101" t="str">
        <f>+IF(C101="","",IF(' Matrice Tarifaire NON AL'!BL104="","",TEXT(' Matrice Tarifaire NON AL'!BL104,"0,0000")))</f>
        <v/>
      </c>
      <c r="AX101" t="str">
        <f>+IF(C101="","",IF(' Matrice Tarifaire NON AL'!BM104="","",' Matrice Tarifaire NON AL'!$BM$6))</f>
        <v/>
      </c>
      <c r="AY101" t="str">
        <f>+IF(C101="","",IF(' Matrice Tarifaire NON AL'!BM104="","",TEXT(' Matrice Tarifaire NON AL'!BM104,"0,0000")))</f>
        <v/>
      </c>
      <c r="AZ101" t="str">
        <f>+IF(C101="","",IF(' Matrice Tarifaire NON AL'!BN104="","","Taxe DEEE"))</f>
        <v/>
      </c>
      <c r="BA101" t="str">
        <f>+IF(C101="","",IF(' Matrice Tarifaire NON AL'!BN104="","",TEXT(' Matrice Tarifaire NON AL'!BN104,"0,0000")))</f>
        <v/>
      </c>
      <c r="BD101" t="str">
        <f>+IF($C101="","",IF(' Matrice Tarifaire NON AL'!BR104="","",TEXT(' Matrice Tarifaire NON AL'!BR104,"0,000")))</f>
        <v/>
      </c>
      <c r="BE101" t="str">
        <f>+IF($C101="","",IF(' Matrice Tarifaire NON AL'!BS104="","",VALUE(TEXT(' Matrice Tarifaire NON AL'!BS104,"0,00"))))</f>
        <v/>
      </c>
      <c r="BF101" t="str">
        <f>+IF($C101="","",IF(' Matrice Tarifaire NON AL'!BY104="","",' Matrice Tarifaire NON AL'!BY104))</f>
        <v/>
      </c>
      <c r="BG101" t="str">
        <f>+IF(C101="","",IF(' Matrice Tarifaire NON AL'!AK104="Composant de Box","999",IF(' Matrice Tarifaire NON AL'!AP104&lt;&gt;"",' Matrice Tarifaire NON AL'!AP104,IF(' Matrice Tarifaire NON AL'!AO104&lt;&gt;"",' Matrice Tarifaire NON AL'!AO104,' Matrice Tarifaire NON AL'!AN104))))</f>
        <v/>
      </c>
    </row>
    <row r="102" spans="1:59" x14ac:dyDescent="0.25">
      <c r="A102" t="str">
        <f>+IF($C102="","",IF(' Matrice Tarifaire NON AL'!N105="","",IF(' Matrice Tarifaire NON AL'!N105=0,"GTIN A 0 - Ne doit pas être mis dans PRE REF",TEXT(' Matrice Tarifaire NON AL'!N105,"00000000000000"))))</f>
        <v/>
      </c>
      <c r="B102" t="str">
        <f>+IF(C102="","",IF(L102=172,4,VLOOKUP(' Matrice Tarifaire NON AL'!AK105,Feuil3!$A$4:$B$14,2,0)))</f>
        <v/>
      </c>
      <c r="C102" t="str">
        <f>+IF(' Matrice Tarifaire NON AL'!O105="","",SUBSTITUTE(' Matrice Tarifaire NON AL'!O105,"CHAR (10)"," "))</f>
        <v/>
      </c>
      <c r="D102" t="str">
        <f>+IF($C102="","",SUBSTITUTE(' Matrice Tarifaire NON AL'!P105,"CHAR (13)"," "))</f>
        <v/>
      </c>
      <c r="E102" t="str">
        <f t="shared" si="4"/>
        <v/>
      </c>
      <c r="F102" t="str">
        <f>+IF($C102="","",IF(' Matrice Tarifaire NON AL'!AX105="","Non",' Matrice Tarifaire NON AL'!AX105))</f>
        <v/>
      </c>
      <c r="G102" t="str">
        <f>+IF($C102="","",IF(' Matrice Tarifaire NON AL'!Q105="DOMEDIA","MDD",IF(' Matrice Tarifaire NON AL'!Q105="APTA","MDD",IF(' Matrice Tarifaire NON AL'!Q105="TOP BUDGET","Premier Prix","MN"))))</f>
        <v/>
      </c>
      <c r="H102" t="str">
        <f>+IF($C102="","",' Matrice Tarifaire NON AL'!Q105)</f>
        <v/>
      </c>
      <c r="K102" t="str">
        <f>+IF($C102="","",' Matrice Tarifaire NON AL'!X105)</f>
        <v/>
      </c>
      <c r="L102" t="str">
        <f>+IF($C102="","",' Matrice Tarifaire NON AL'!X105)</f>
        <v/>
      </c>
      <c r="M102" t="str">
        <f>+IF($C102="","",' Matrice Tarifaire NON AL'!Y105)</f>
        <v/>
      </c>
      <c r="N102" t="str">
        <f>+IF($C102="","",' Matrice Tarifaire NON AL'!Z105)</f>
        <v/>
      </c>
      <c r="P102" t="str">
        <f>+IF(C102="","",IF(' Matrice Tarifaire NON AL'!X105&lt;&gt;168,"Non",""))</f>
        <v/>
      </c>
      <c r="Q102" t="str">
        <f>+IF($C102="","",' Matrice Tarifaire NON AL'!T105)</f>
        <v/>
      </c>
      <c r="R102" t="str">
        <f>+IF($C102="","",IF(' Matrice Tarifaire NON AL'!R105="","",' Matrice Tarifaire NON AL'!R105))</f>
        <v/>
      </c>
      <c r="S102" t="str">
        <f>+IF($C102="","",LEFT(' Matrice Tarifaire NON AL'!W105,1))</f>
        <v/>
      </c>
      <c r="T102" t="str">
        <f>+IF($C102="","",LEFT(' Matrice Tarifaire NON AL'!AY105,3))</f>
        <v/>
      </c>
      <c r="U102" t="str">
        <f t="shared" si="5"/>
        <v/>
      </c>
      <c r="V102" t="str">
        <f>+IF(C102="","",IF(VLOOKUP(' Matrice Tarifaire NON AL'!AK105,Feuil3!A:F,6,0)="Box",IF(' Matrice Tarifaire NON AL'!AL105="Mono-Référence","Homogène",IF(' Matrice Tarifaire NON AL'!AL105="Multi-Références","Panaché","")),IF(' Matrice Tarifaire NON AL'!AK105="A la Pièce","Composant sans Colisage",IF(' Matrice Tarifaire NON AL'!AK105="Composant de Box","Composant sans Colisage","Homogène"))))</f>
        <v/>
      </c>
      <c r="W102" t="str">
        <f>+IF($V102="","",VLOOKUP(' Matrice Tarifaire NON AL'!AK105,Feuil3!$A$4:$E$14,5,0))</f>
        <v/>
      </c>
      <c r="Y102" t="str">
        <f>+IF($V102="","",IF(VLOOKUP(' Matrice Tarifaire NON AL'!$AK105,Feuil3!$A$4:$D$14,4,0)="Palette",' Matrice Tarifaire NON AL'!AN105,""))</f>
        <v/>
      </c>
      <c r="AA102" t="str">
        <f>+IF($V102="","",IF(VLOOKUP(' Matrice Tarifaire NON AL'!$AK105,Feuil3!$A$4:$D$14,4,0)="Colis",' Matrice Tarifaire NON AL'!AN105,""))</f>
        <v/>
      </c>
      <c r="AC102" t="str">
        <f>+IF(V102="","",IF(VLOOKUP(' Matrice Tarifaire NON AL'!AK105,Feuil3!$A$4:$D$14,4,0)="Colis",IF(' Matrice Tarifaire NON AL'!AO105&gt;0,' Matrice Tarifaire NON AL'!AO105,""),""))</f>
        <v/>
      </c>
      <c r="AD102" t="str">
        <f t="shared" si="6"/>
        <v/>
      </c>
      <c r="AE102" t="str">
        <f>+IF(C102="","",' Matrice Tarifaire NON AL'!C105)</f>
        <v/>
      </c>
      <c r="AF102" t="str">
        <f>+IF(C102="","",' Matrice Tarifaire NON AL'!AQ105)</f>
        <v/>
      </c>
      <c r="AH102" t="str">
        <f>+IF(E102="","",' Matrice Tarifaire NON AL'!$U105)</f>
        <v/>
      </c>
      <c r="AI102" t="str">
        <f>+IF(F102="","",IF(' Matrice Tarifaire NON AL'!$V105="","",' Matrice Tarifaire NON AL'!$V105))</f>
        <v/>
      </c>
      <c r="AJ102" t="str">
        <f>+IF($C102="","",IF(' Matrice Tarifaire NON AL'!AZ105="","",' Matrice Tarifaire NON AL'!AZ105))</f>
        <v/>
      </c>
      <c r="AK102" t="str">
        <f>+IF($C102="","",IF(' Matrice Tarifaire NON AL'!BA105="","",' Matrice Tarifaire NON AL'!BA105))</f>
        <v/>
      </c>
      <c r="AL102" t="str">
        <f>+IF($C102="","",IF(' Matrice Tarifaire NON AL'!BB105="","",TEXT(' Matrice Tarifaire NON AL'!BB105,"0,0000")))</f>
        <v/>
      </c>
      <c r="AO102" t="str">
        <f>+IF($C102="","",IF(' Matrice Tarifaire NON AL'!BF105="","",TEXT(' Matrice Tarifaire NON AL'!BF105,"0,0000")))</f>
        <v/>
      </c>
      <c r="AP102" t="str">
        <f>+IF($C102="","",IF(' Matrice Tarifaire NON AL'!BG105="","",TEXT(' Matrice Tarifaire NON AL'!BG105,"0,0000")))</f>
        <v/>
      </c>
      <c r="AQ102" t="str">
        <f>+IF($C102="","",IF(' Matrice Tarifaire NON AL'!BH105="","",TEXT(' Matrice Tarifaire NON AL'!BH105,"0,0000")))</f>
        <v/>
      </c>
      <c r="AR102" t="str">
        <f>+IF($C102="","",IF(' Matrice Tarifaire NON AL'!BI105="","",TEXT(' Matrice Tarifaire NON AL'!BI105,"0,0000")))</f>
        <v/>
      </c>
      <c r="AS102" t="str">
        <f>+IF(C102="","",IF(' Matrice Tarifaire NON AL'!BJ105="","0",IF(' Matrice Tarifaire NON AL'!BJ105="","",' Matrice Tarifaire NON AL'!BJ105)))</f>
        <v/>
      </c>
      <c r="AT102" t="str">
        <f>+IF(C102="","",IF(' Matrice Tarifaire NON AL'!BK105="","",' Matrice Tarifaire NON AL'!$BK$6))</f>
        <v/>
      </c>
      <c r="AU102" t="str">
        <f>+IF(C102="","",IF(' Matrice Tarifaire NON AL'!BK105="","",TEXT(' Matrice Tarifaire NON AL'!BK105,"0,0000")))</f>
        <v/>
      </c>
      <c r="AV102" t="str">
        <f>+IF(C102="","",IF(' Matrice Tarifaire NON AL'!BL105="","",' Matrice Tarifaire NON AL'!$BL$6))</f>
        <v/>
      </c>
      <c r="AW102" t="str">
        <f>+IF(C102="","",IF(' Matrice Tarifaire NON AL'!BL105="","",TEXT(' Matrice Tarifaire NON AL'!BL105,"0,0000")))</f>
        <v/>
      </c>
      <c r="AX102" t="str">
        <f>+IF(C102="","",IF(' Matrice Tarifaire NON AL'!BM105="","",' Matrice Tarifaire NON AL'!$BM$6))</f>
        <v/>
      </c>
      <c r="AY102" t="str">
        <f>+IF(C102="","",IF(' Matrice Tarifaire NON AL'!BM105="","",TEXT(' Matrice Tarifaire NON AL'!BM105,"0,0000")))</f>
        <v/>
      </c>
      <c r="AZ102" t="str">
        <f>+IF(C102="","",IF(' Matrice Tarifaire NON AL'!BN105="","","Taxe DEEE"))</f>
        <v/>
      </c>
      <c r="BA102" t="str">
        <f>+IF(C102="","",IF(' Matrice Tarifaire NON AL'!BN105="","",TEXT(' Matrice Tarifaire NON AL'!BN105,"0,0000")))</f>
        <v/>
      </c>
      <c r="BD102" t="str">
        <f>+IF($C102="","",IF(' Matrice Tarifaire NON AL'!BR105="","",TEXT(' Matrice Tarifaire NON AL'!BR105,"0,000")))</f>
        <v/>
      </c>
      <c r="BE102" t="str">
        <f>+IF($C102="","",IF(' Matrice Tarifaire NON AL'!BS105="","",VALUE(TEXT(' Matrice Tarifaire NON AL'!BS105,"0,00"))))</f>
        <v/>
      </c>
      <c r="BF102" t="str">
        <f>+IF($C102="","",IF(' Matrice Tarifaire NON AL'!BY105="","",' Matrice Tarifaire NON AL'!BY105))</f>
        <v/>
      </c>
      <c r="BG102" t="str">
        <f>+IF(C102="","",IF(' Matrice Tarifaire NON AL'!AK105="Composant de Box","999",IF(' Matrice Tarifaire NON AL'!AP105&lt;&gt;"",' Matrice Tarifaire NON AL'!AP105,IF(' Matrice Tarifaire NON AL'!AO105&lt;&gt;"",' Matrice Tarifaire NON AL'!AO105,' Matrice Tarifaire NON AL'!AN105))))</f>
        <v/>
      </c>
    </row>
    <row r="103" spans="1:59" x14ac:dyDescent="0.25">
      <c r="A103" t="str">
        <f>+IF($C103="","",IF(' Matrice Tarifaire NON AL'!N106="","",IF(' Matrice Tarifaire NON AL'!N106=0,"GTIN A 0 - Ne doit pas être mis dans PRE REF",TEXT(' Matrice Tarifaire NON AL'!N106,"00000000000000"))))</f>
        <v/>
      </c>
      <c r="B103" t="str">
        <f>+IF(C103="","",IF(L103=172,4,VLOOKUP(' Matrice Tarifaire NON AL'!AK106,Feuil3!$A$4:$B$14,2,0)))</f>
        <v/>
      </c>
      <c r="C103" t="str">
        <f>+IF(' Matrice Tarifaire NON AL'!O106="","",SUBSTITUTE(' Matrice Tarifaire NON AL'!O106,"CHAR (10)"," "))</f>
        <v/>
      </c>
      <c r="D103" t="str">
        <f>+IF($C103="","",SUBSTITUTE(' Matrice Tarifaire NON AL'!P106,"CHAR (13)"," "))</f>
        <v/>
      </c>
      <c r="E103" t="str">
        <f t="shared" si="4"/>
        <v/>
      </c>
      <c r="F103" t="str">
        <f>+IF($C103="","",IF(' Matrice Tarifaire NON AL'!AX106="","Non",' Matrice Tarifaire NON AL'!AX106))</f>
        <v/>
      </c>
      <c r="G103" t="str">
        <f>+IF($C103="","",IF(' Matrice Tarifaire NON AL'!Q106="DOMEDIA","MDD",IF(' Matrice Tarifaire NON AL'!Q106="APTA","MDD",IF(' Matrice Tarifaire NON AL'!Q106="TOP BUDGET","Premier Prix","MN"))))</f>
        <v/>
      </c>
      <c r="H103" t="str">
        <f>+IF($C103="","",' Matrice Tarifaire NON AL'!Q106)</f>
        <v/>
      </c>
      <c r="K103" t="str">
        <f>+IF($C103="","",' Matrice Tarifaire NON AL'!X106)</f>
        <v/>
      </c>
      <c r="L103" t="str">
        <f>+IF($C103="","",' Matrice Tarifaire NON AL'!X106)</f>
        <v/>
      </c>
      <c r="M103" t="str">
        <f>+IF($C103="","",' Matrice Tarifaire NON AL'!Y106)</f>
        <v/>
      </c>
      <c r="N103" t="str">
        <f>+IF($C103="","",' Matrice Tarifaire NON AL'!Z106)</f>
        <v/>
      </c>
      <c r="P103" t="str">
        <f>+IF(C103="","",IF(' Matrice Tarifaire NON AL'!X106&lt;&gt;168,"Non",""))</f>
        <v/>
      </c>
      <c r="Q103" t="str">
        <f>+IF($C103="","",' Matrice Tarifaire NON AL'!T106)</f>
        <v/>
      </c>
      <c r="R103" t="str">
        <f>+IF($C103="","",IF(' Matrice Tarifaire NON AL'!R106="","",' Matrice Tarifaire NON AL'!R106))</f>
        <v/>
      </c>
      <c r="S103" t="str">
        <f>+IF($C103="","",LEFT(' Matrice Tarifaire NON AL'!W106,1))</f>
        <v/>
      </c>
      <c r="T103" t="str">
        <f>+IF($C103="","",LEFT(' Matrice Tarifaire NON AL'!AY106,3))</f>
        <v/>
      </c>
      <c r="U103" t="str">
        <f t="shared" si="5"/>
        <v/>
      </c>
      <c r="V103" t="str">
        <f>+IF(C103="","",IF(VLOOKUP(' Matrice Tarifaire NON AL'!AK106,Feuil3!A:F,6,0)="Box",IF(' Matrice Tarifaire NON AL'!AL106="Mono-Référence","Homogène",IF(' Matrice Tarifaire NON AL'!AL106="Multi-Références","Panaché","")),IF(' Matrice Tarifaire NON AL'!AK106="A la Pièce","Composant sans Colisage",IF(' Matrice Tarifaire NON AL'!AK106="Composant de Box","Composant sans Colisage","Homogène"))))</f>
        <v/>
      </c>
      <c r="W103" t="str">
        <f>+IF($V103="","",VLOOKUP(' Matrice Tarifaire NON AL'!AK106,Feuil3!$A$4:$E$14,5,0))</f>
        <v/>
      </c>
      <c r="Y103" t="str">
        <f>+IF($V103="","",IF(VLOOKUP(' Matrice Tarifaire NON AL'!$AK106,Feuil3!$A$4:$D$14,4,0)="Palette",' Matrice Tarifaire NON AL'!AN106,""))</f>
        <v/>
      </c>
      <c r="AA103" t="str">
        <f>+IF($V103="","",IF(VLOOKUP(' Matrice Tarifaire NON AL'!$AK106,Feuil3!$A$4:$D$14,4,0)="Colis",' Matrice Tarifaire NON AL'!AN106,""))</f>
        <v/>
      </c>
      <c r="AC103" t="str">
        <f>+IF(V103="","",IF(VLOOKUP(' Matrice Tarifaire NON AL'!AK106,Feuil3!$A$4:$D$14,4,0)="Colis",IF(' Matrice Tarifaire NON AL'!AO106&gt;0,' Matrice Tarifaire NON AL'!AO106,""),""))</f>
        <v/>
      </c>
      <c r="AD103" t="str">
        <f t="shared" si="6"/>
        <v/>
      </c>
      <c r="AE103" t="str">
        <f>+IF(C103="","",' Matrice Tarifaire NON AL'!C106)</f>
        <v/>
      </c>
      <c r="AF103" t="str">
        <f>+IF(C103="","",' Matrice Tarifaire NON AL'!AQ106)</f>
        <v/>
      </c>
      <c r="AH103" t="str">
        <f>+IF(E103="","",' Matrice Tarifaire NON AL'!$U106)</f>
        <v/>
      </c>
      <c r="AI103" t="str">
        <f>+IF(F103="","",IF(' Matrice Tarifaire NON AL'!$V106="","",' Matrice Tarifaire NON AL'!$V106))</f>
        <v/>
      </c>
      <c r="AJ103" t="str">
        <f>+IF($C103="","",IF(' Matrice Tarifaire NON AL'!AZ106="","",' Matrice Tarifaire NON AL'!AZ106))</f>
        <v/>
      </c>
      <c r="AK103" t="str">
        <f>+IF($C103="","",IF(' Matrice Tarifaire NON AL'!BA106="","",' Matrice Tarifaire NON AL'!BA106))</f>
        <v/>
      </c>
      <c r="AL103" t="str">
        <f>+IF($C103="","",IF(' Matrice Tarifaire NON AL'!BB106="","",TEXT(' Matrice Tarifaire NON AL'!BB106,"0,0000")))</f>
        <v/>
      </c>
      <c r="AO103" t="str">
        <f>+IF($C103="","",IF(' Matrice Tarifaire NON AL'!BF106="","",TEXT(' Matrice Tarifaire NON AL'!BF106,"0,0000")))</f>
        <v/>
      </c>
      <c r="AP103" t="str">
        <f>+IF($C103="","",IF(' Matrice Tarifaire NON AL'!BG106="","",TEXT(' Matrice Tarifaire NON AL'!BG106,"0,0000")))</f>
        <v/>
      </c>
      <c r="AQ103" t="str">
        <f>+IF($C103="","",IF(' Matrice Tarifaire NON AL'!BH106="","",TEXT(' Matrice Tarifaire NON AL'!BH106,"0,0000")))</f>
        <v/>
      </c>
      <c r="AR103" t="str">
        <f>+IF($C103="","",IF(' Matrice Tarifaire NON AL'!BI106="","",TEXT(' Matrice Tarifaire NON AL'!BI106,"0,0000")))</f>
        <v/>
      </c>
      <c r="AS103" t="str">
        <f>+IF(C103="","",IF(' Matrice Tarifaire NON AL'!BJ106="","0",IF(' Matrice Tarifaire NON AL'!BJ106="","",' Matrice Tarifaire NON AL'!BJ106)))</f>
        <v/>
      </c>
      <c r="AT103" t="str">
        <f>+IF(C103="","",IF(' Matrice Tarifaire NON AL'!BK106="","",' Matrice Tarifaire NON AL'!$BK$6))</f>
        <v/>
      </c>
      <c r="AU103" t="str">
        <f>+IF(C103="","",IF(' Matrice Tarifaire NON AL'!BK106="","",TEXT(' Matrice Tarifaire NON AL'!BK106,"0,0000")))</f>
        <v/>
      </c>
      <c r="AV103" t="str">
        <f>+IF(C103="","",IF(' Matrice Tarifaire NON AL'!BL106="","",' Matrice Tarifaire NON AL'!$BL$6))</f>
        <v/>
      </c>
      <c r="AW103" t="str">
        <f>+IF(C103="","",IF(' Matrice Tarifaire NON AL'!BL106="","",TEXT(' Matrice Tarifaire NON AL'!BL106,"0,0000")))</f>
        <v/>
      </c>
      <c r="AX103" t="str">
        <f>+IF(C103="","",IF(' Matrice Tarifaire NON AL'!BM106="","",' Matrice Tarifaire NON AL'!$BM$6))</f>
        <v/>
      </c>
      <c r="AY103" t="str">
        <f>+IF(C103="","",IF(' Matrice Tarifaire NON AL'!BM106="","",TEXT(' Matrice Tarifaire NON AL'!BM106,"0,0000")))</f>
        <v/>
      </c>
      <c r="AZ103" t="str">
        <f>+IF(C103="","",IF(' Matrice Tarifaire NON AL'!BN106="","","Taxe DEEE"))</f>
        <v/>
      </c>
      <c r="BA103" t="str">
        <f>+IF(C103="","",IF(' Matrice Tarifaire NON AL'!BN106="","",TEXT(' Matrice Tarifaire NON AL'!BN106,"0,0000")))</f>
        <v/>
      </c>
      <c r="BD103" t="str">
        <f>+IF($C103="","",IF(' Matrice Tarifaire NON AL'!BR106="","",TEXT(' Matrice Tarifaire NON AL'!BR106,"0,000")))</f>
        <v/>
      </c>
      <c r="BE103" t="str">
        <f>+IF($C103="","",IF(' Matrice Tarifaire NON AL'!BS106="","",VALUE(TEXT(' Matrice Tarifaire NON AL'!BS106,"0,00"))))</f>
        <v/>
      </c>
      <c r="BF103" t="str">
        <f>+IF($C103="","",IF(' Matrice Tarifaire NON AL'!BY106="","",' Matrice Tarifaire NON AL'!BY106))</f>
        <v/>
      </c>
      <c r="BG103" t="str">
        <f>+IF(C103="","",IF(' Matrice Tarifaire NON AL'!AK106="Composant de Box","999",IF(' Matrice Tarifaire NON AL'!AP106&lt;&gt;"",' Matrice Tarifaire NON AL'!AP106,IF(' Matrice Tarifaire NON AL'!AO106&lt;&gt;"",' Matrice Tarifaire NON AL'!AO106,' Matrice Tarifaire NON AL'!AN106))))</f>
        <v/>
      </c>
    </row>
    <row r="104" spans="1:59" x14ac:dyDescent="0.25">
      <c r="A104" t="str">
        <f>+IF($C104="","",IF(' Matrice Tarifaire NON AL'!N107="","",IF(' Matrice Tarifaire NON AL'!N107=0,"GTIN A 0 - Ne doit pas être mis dans PRE REF",TEXT(' Matrice Tarifaire NON AL'!N107,"00000000000000"))))</f>
        <v/>
      </c>
      <c r="B104" t="str">
        <f>+IF(C104="","",IF(L104=172,4,VLOOKUP(' Matrice Tarifaire NON AL'!AK107,Feuil3!$A$4:$B$14,2,0)))</f>
        <v/>
      </c>
      <c r="C104" t="str">
        <f>+IF(' Matrice Tarifaire NON AL'!O107="","",SUBSTITUTE(' Matrice Tarifaire NON AL'!O107,"CHAR (10)"," "))</f>
        <v/>
      </c>
      <c r="D104" t="str">
        <f>+IF($C104="","",SUBSTITUTE(' Matrice Tarifaire NON AL'!P107,"CHAR (13)"," "))</f>
        <v/>
      </c>
      <c r="E104" t="str">
        <f t="shared" si="4"/>
        <v/>
      </c>
      <c r="F104" t="str">
        <f>+IF($C104="","",IF(' Matrice Tarifaire NON AL'!AX107="","Non",' Matrice Tarifaire NON AL'!AX107))</f>
        <v/>
      </c>
      <c r="G104" t="str">
        <f>+IF($C104="","",IF(' Matrice Tarifaire NON AL'!Q107="DOMEDIA","MDD",IF(' Matrice Tarifaire NON AL'!Q107="APTA","MDD",IF(' Matrice Tarifaire NON AL'!Q107="TOP BUDGET","Premier Prix","MN"))))</f>
        <v/>
      </c>
      <c r="H104" t="str">
        <f>+IF($C104="","",' Matrice Tarifaire NON AL'!Q107)</f>
        <v/>
      </c>
      <c r="K104" t="str">
        <f>+IF($C104="","",' Matrice Tarifaire NON AL'!X107)</f>
        <v/>
      </c>
      <c r="L104" t="str">
        <f>+IF($C104="","",' Matrice Tarifaire NON AL'!X107)</f>
        <v/>
      </c>
      <c r="M104" t="str">
        <f>+IF($C104="","",' Matrice Tarifaire NON AL'!Y107)</f>
        <v/>
      </c>
      <c r="N104" t="str">
        <f>+IF($C104="","",' Matrice Tarifaire NON AL'!Z107)</f>
        <v/>
      </c>
      <c r="P104" t="str">
        <f>+IF(C104="","",IF(' Matrice Tarifaire NON AL'!X107&lt;&gt;168,"Non",""))</f>
        <v/>
      </c>
      <c r="Q104" t="str">
        <f>+IF($C104="","",' Matrice Tarifaire NON AL'!T107)</f>
        <v/>
      </c>
      <c r="R104" t="str">
        <f>+IF($C104="","",IF(' Matrice Tarifaire NON AL'!R107="","",' Matrice Tarifaire NON AL'!R107))</f>
        <v/>
      </c>
      <c r="S104" t="str">
        <f>+IF($C104="","",LEFT(' Matrice Tarifaire NON AL'!W107,1))</f>
        <v/>
      </c>
      <c r="T104" t="str">
        <f>+IF($C104="","",LEFT(' Matrice Tarifaire NON AL'!AY107,3))</f>
        <v/>
      </c>
      <c r="U104" t="str">
        <f t="shared" si="5"/>
        <v/>
      </c>
      <c r="V104" t="str">
        <f>+IF(C104="","",IF(VLOOKUP(' Matrice Tarifaire NON AL'!AK107,Feuil3!A:F,6,0)="Box",IF(' Matrice Tarifaire NON AL'!AL107="Mono-Référence","Homogène",IF(' Matrice Tarifaire NON AL'!AL107="Multi-Références","Panaché","")),IF(' Matrice Tarifaire NON AL'!AK107="A la Pièce","Composant sans Colisage",IF(' Matrice Tarifaire NON AL'!AK107="Composant de Box","Composant sans Colisage","Homogène"))))</f>
        <v/>
      </c>
      <c r="W104" t="str">
        <f>+IF($V104="","",VLOOKUP(' Matrice Tarifaire NON AL'!AK107,Feuil3!$A$4:$E$14,5,0))</f>
        <v/>
      </c>
      <c r="Y104" t="str">
        <f>+IF($V104="","",IF(VLOOKUP(' Matrice Tarifaire NON AL'!$AK107,Feuil3!$A$4:$D$14,4,0)="Palette",' Matrice Tarifaire NON AL'!AN107,""))</f>
        <v/>
      </c>
      <c r="AA104" t="str">
        <f>+IF($V104="","",IF(VLOOKUP(' Matrice Tarifaire NON AL'!$AK107,Feuil3!$A$4:$D$14,4,0)="Colis",' Matrice Tarifaire NON AL'!AN107,""))</f>
        <v/>
      </c>
      <c r="AC104" t="str">
        <f>+IF(V104="","",IF(VLOOKUP(' Matrice Tarifaire NON AL'!AK107,Feuil3!$A$4:$D$14,4,0)="Colis",IF(' Matrice Tarifaire NON AL'!AO107&gt;0,' Matrice Tarifaire NON AL'!AO107,""),""))</f>
        <v/>
      </c>
      <c r="AD104" t="str">
        <f t="shared" si="6"/>
        <v/>
      </c>
      <c r="AE104" t="str">
        <f>+IF(C104="","",' Matrice Tarifaire NON AL'!C107)</f>
        <v/>
      </c>
      <c r="AF104" t="str">
        <f>+IF(C104="","",' Matrice Tarifaire NON AL'!AQ107)</f>
        <v/>
      </c>
      <c r="AH104" t="str">
        <f>+IF(E104="","",' Matrice Tarifaire NON AL'!$U107)</f>
        <v/>
      </c>
      <c r="AI104" t="str">
        <f>+IF(F104="","",IF(' Matrice Tarifaire NON AL'!$V107="","",' Matrice Tarifaire NON AL'!$V107))</f>
        <v/>
      </c>
      <c r="AJ104" t="str">
        <f>+IF($C104="","",IF(' Matrice Tarifaire NON AL'!AZ107="","",' Matrice Tarifaire NON AL'!AZ107))</f>
        <v/>
      </c>
      <c r="AK104" t="str">
        <f>+IF($C104="","",IF(' Matrice Tarifaire NON AL'!BA107="","",' Matrice Tarifaire NON AL'!BA107))</f>
        <v/>
      </c>
      <c r="AL104" t="str">
        <f>+IF($C104="","",IF(' Matrice Tarifaire NON AL'!BB107="","",TEXT(' Matrice Tarifaire NON AL'!BB107,"0,0000")))</f>
        <v/>
      </c>
      <c r="AO104" t="str">
        <f>+IF($C104="","",IF(' Matrice Tarifaire NON AL'!BF107="","",TEXT(' Matrice Tarifaire NON AL'!BF107,"0,0000")))</f>
        <v/>
      </c>
      <c r="AP104" t="str">
        <f>+IF($C104="","",IF(' Matrice Tarifaire NON AL'!BG107="","",TEXT(' Matrice Tarifaire NON AL'!BG107,"0,0000")))</f>
        <v/>
      </c>
      <c r="AQ104" t="str">
        <f>+IF($C104="","",IF(' Matrice Tarifaire NON AL'!BH107="","",TEXT(' Matrice Tarifaire NON AL'!BH107,"0,0000")))</f>
        <v/>
      </c>
      <c r="AR104" t="str">
        <f>+IF($C104="","",IF(' Matrice Tarifaire NON AL'!BI107="","",TEXT(' Matrice Tarifaire NON AL'!BI107,"0,0000")))</f>
        <v/>
      </c>
      <c r="AS104" t="str">
        <f>+IF(C104="","",IF(' Matrice Tarifaire NON AL'!BJ107="","0",IF(' Matrice Tarifaire NON AL'!BJ107="","",' Matrice Tarifaire NON AL'!BJ107)))</f>
        <v/>
      </c>
      <c r="AT104" t="str">
        <f>+IF(C104="","",IF(' Matrice Tarifaire NON AL'!BK107="","",' Matrice Tarifaire NON AL'!$BK$6))</f>
        <v/>
      </c>
      <c r="AU104" t="str">
        <f>+IF(C104="","",IF(' Matrice Tarifaire NON AL'!BK107="","",TEXT(' Matrice Tarifaire NON AL'!BK107,"0,0000")))</f>
        <v/>
      </c>
      <c r="AV104" t="str">
        <f>+IF(C104="","",IF(' Matrice Tarifaire NON AL'!BL107="","",' Matrice Tarifaire NON AL'!$BL$6))</f>
        <v/>
      </c>
      <c r="AW104" t="str">
        <f>+IF(C104="","",IF(' Matrice Tarifaire NON AL'!BL107="","",TEXT(' Matrice Tarifaire NON AL'!BL107,"0,0000")))</f>
        <v/>
      </c>
      <c r="AX104" t="str">
        <f>+IF(C104="","",IF(' Matrice Tarifaire NON AL'!BM107="","",' Matrice Tarifaire NON AL'!$BM$6))</f>
        <v/>
      </c>
      <c r="AY104" t="str">
        <f>+IF(C104="","",IF(' Matrice Tarifaire NON AL'!BM107="","",TEXT(' Matrice Tarifaire NON AL'!BM107,"0,0000")))</f>
        <v/>
      </c>
      <c r="AZ104" t="str">
        <f>+IF(C104="","",IF(' Matrice Tarifaire NON AL'!BN107="","","Taxe DEEE"))</f>
        <v/>
      </c>
      <c r="BA104" t="str">
        <f>+IF(C104="","",IF(' Matrice Tarifaire NON AL'!BN107="","",TEXT(' Matrice Tarifaire NON AL'!BN107,"0,0000")))</f>
        <v/>
      </c>
      <c r="BD104" t="str">
        <f>+IF($C104="","",IF(' Matrice Tarifaire NON AL'!BR107="","",TEXT(' Matrice Tarifaire NON AL'!BR107,"0,000")))</f>
        <v/>
      </c>
      <c r="BE104" t="str">
        <f>+IF($C104="","",IF(' Matrice Tarifaire NON AL'!BS107="","",VALUE(TEXT(' Matrice Tarifaire NON AL'!BS107,"0,00"))))</f>
        <v/>
      </c>
      <c r="BF104" t="str">
        <f>+IF($C104="","",IF(' Matrice Tarifaire NON AL'!BY107="","",' Matrice Tarifaire NON AL'!BY107))</f>
        <v/>
      </c>
      <c r="BG104" t="str">
        <f>+IF(C104="","",IF(' Matrice Tarifaire NON AL'!AK107="Composant de Box","999",IF(' Matrice Tarifaire NON AL'!AP107&lt;&gt;"",' Matrice Tarifaire NON AL'!AP107,IF(' Matrice Tarifaire NON AL'!AO107&lt;&gt;"",' Matrice Tarifaire NON AL'!AO107,' Matrice Tarifaire NON AL'!AN107))))</f>
        <v/>
      </c>
    </row>
    <row r="105" spans="1:59" x14ac:dyDescent="0.25">
      <c r="A105" t="str">
        <f>+IF($C105="","",IF(' Matrice Tarifaire NON AL'!N108="","",IF(' Matrice Tarifaire NON AL'!N108=0,"GTIN A 0 - Ne doit pas être mis dans PRE REF",TEXT(' Matrice Tarifaire NON AL'!N108,"00000000000000"))))</f>
        <v/>
      </c>
      <c r="B105" t="str">
        <f>+IF(C105="","",IF(L105=172,4,VLOOKUP(' Matrice Tarifaire NON AL'!AK108,Feuil3!$A$4:$B$14,2,0)))</f>
        <v/>
      </c>
      <c r="C105" t="str">
        <f>+IF(' Matrice Tarifaire NON AL'!O108="","",SUBSTITUTE(' Matrice Tarifaire NON AL'!O108,"CHAR (10)"," "))</f>
        <v/>
      </c>
      <c r="D105" t="str">
        <f>+IF($C105="","",SUBSTITUTE(' Matrice Tarifaire NON AL'!P108,"CHAR (13)"," "))</f>
        <v/>
      </c>
      <c r="E105" t="str">
        <f t="shared" si="4"/>
        <v/>
      </c>
      <c r="F105" t="str">
        <f>+IF($C105="","",IF(' Matrice Tarifaire NON AL'!AX108="","Non",' Matrice Tarifaire NON AL'!AX108))</f>
        <v/>
      </c>
      <c r="G105" t="str">
        <f>+IF($C105="","",IF(' Matrice Tarifaire NON AL'!Q108="DOMEDIA","MDD",IF(' Matrice Tarifaire NON AL'!Q108="APTA","MDD",IF(' Matrice Tarifaire NON AL'!Q108="TOP BUDGET","Premier Prix","MN"))))</f>
        <v/>
      </c>
      <c r="H105" t="str">
        <f>+IF($C105="","",' Matrice Tarifaire NON AL'!Q108)</f>
        <v/>
      </c>
      <c r="K105" t="str">
        <f>+IF($C105="","",' Matrice Tarifaire NON AL'!X108)</f>
        <v/>
      </c>
      <c r="L105" t="str">
        <f>+IF($C105="","",' Matrice Tarifaire NON AL'!X108)</f>
        <v/>
      </c>
      <c r="M105" t="str">
        <f>+IF($C105="","",' Matrice Tarifaire NON AL'!Y108)</f>
        <v/>
      </c>
      <c r="N105" t="str">
        <f>+IF($C105="","",' Matrice Tarifaire NON AL'!Z108)</f>
        <v/>
      </c>
      <c r="P105" t="str">
        <f>+IF(C105="","",IF(' Matrice Tarifaire NON AL'!X108&lt;&gt;168,"Non",""))</f>
        <v/>
      </c>
      <c r="Q105" t="str">
        <f>+IF($C105="","",' Matrice Tarifaire NON AL'!T108)</f>
        <v/>
      </c>
      <c r="R105" t="str">
        <f>+IF($C105="","",IF(' Matrice Tarifaire NON AL'!R108="","",' Matrice Tarifaire NON AL'!R108))</f>
        <v/>
      </c>
      <c r="S105" t="str">
        <f>+IF($C105="","",LEFT(' Matrice Tarifaire NON AL'!W108,1))</f>
        <v/>
      </c>
      <c r="T105" t="str">
        <f>+IF($C105="","",LEFT(' Matrice Tarifaire NON AL'!AY108,3))</f>
        <v/>
      </c>
      <c r="U105" t="str">
        <f t="shared" si="5"/>
        <v/>
      </c>
      <c r="V105" t="str">
        <f>+IF(C105="","",IF(VLOOKUP(' Matrice Tarifaire NON AL'!AK108,Feuil3!A:F,6,0)="Box",IF(' Matrice Tarifaire NON AL'!AL108="Mono-Référence","Homogène",IF(' Matrice Tarifaire NON AL'!AL108="Multi-Références","Panaché","")),IF(' Matrice Tarifaire NON AL'!AK108="A la Pièce","Composant sans Colisage",IF(' Matrice Tarifaire NON AL'!AK108="Composant de Box","Composant sans Colisage","Homogène"))))</f>
        <v/>
      </c>
      <c r="W105" t="str">
        <f>+IF($V105="","",VLOOKUP(' Matrice Tarifaire NON AL'!AK108,Feuil3!$A$4:$E$14,5,0))</f>
        <v/>
      </c>
      <c r="Y105" t="str">
        <f>+IF($V105="","",IF(VLOOKUP(' Matrice Tarifaire NON AL'!$AK108,Feuil3!$A$4:$D$14,4,0)="Palette",' Matrice Tarifaire NON AL'!AN108,""))</f>
        <v/>
      </c>
      <c r="AA105" t="str">
        <f>+IF($V105="","",IF(VLOOKUP(' Matrice Tarifaire NON AL'!$AK108,Feuil3!$A$4:$D$14,4,0)="Colis",' Matrice Tarifaire NON AL'!AN108,""))</f>
        <v/>
      </c>
      <c r="AC105" t="str">
        <f>+IF(V105="","",IF(VLOOKUP(' Matrice Tarifaire NON AL'!AK108,Feuil3!$A$4:$D$14,4,0)="Colis",IF(' Matrice Tarifaire NON AL'!AO108&gt;0,' Matrice Tarifaire NON AL'!AO108,""),""))</f>
        <v/>
      </c>
      <c r="AD105" t="str">
        <f t="shared" si="6"/>
        <v/>
      </c>
      <c r="AE105" t="str">
        <f>+IF(C105="","",' Matrice Tarifaire NON AL'!C108)</f>
        <v/>
      </c>
      <c r="AF105" t="str">
        <f>+IF(C105="","",' Matrice Tarifaire NON AL'!AQ108)</f>
        <v/>
      </c>
      <c r="AH105" t="str">
        <f>+IF(E105="","",' Matrice Tarifaire NON AL'!$U108)</f>
        <v/>
      </c>
      <c r="AI105" t="str">
        <f>+IF(F105="","",IF(' Matrice Tarifaire NON AL'!$V108="","",' Matrice Tarifaire NON AL'!$V108))</f>
        <v/>
      </c>
      <c r="AJ105" t="str">
        <f>+IF($C105="","",IF(' Matrice Tarifaire NON AL'!AZ108="","",' Matrice Tarifaire NON AL'!AZ108))</f>
        <v/>
      </c>
      <c r="AK105" t="str">
        <f>+IF($C105="","",IF(' Matrice Tarifaire NON AL'!BA108="","",' Matrice Tarifaire NON AL'!BA108))</f>
        <v/>
      </c>
      <c r="AL105" t="str">
        <f>+IF($C105="","",IF(' Matrice Tarifaire NON AL'!BB108="","",TEXT(' Matrice Tarifaire NON AL'!BB108,"0,0000")))</f>
        <v/>
      </c>
      <c r="AO105" t="str">
        <f>+IF($C105="","",IF(' Matrice Tarifaire NON AL'!BF108="","",TEXT(' Matrice Tarifaire NON AL'!BF108,"0,0000")))</f>
        <v/>
      </c>
      <c r="AP105" t="str">
        <f>+IF($C105="","",IF(' Matrice Tarifaire NON AL'!BG108="","",TEXT(' Matrice Tarifaire NON AL'!BG108,"0,0000")))</f>
        <v/>
      </c>
      <c r="AQ105" t="str">
        <f>+IF($C105="","",IF(' Matrice Tarifaire NON AL'!BH108="","",TEXT(' Matrice Tarifaire NON AL'!BH108,"0,0000")))</f>
        <v/>
      </c>
      <c r="AR105" t="str">
        <f>+IF($C105="","",IF(' Matrice Tarifaire NON AL'!BI108="","",TEXT(' Matrice Tarifaire NON AL'!BI108,"0,0000")))</f>
        <v/>
      </c>
      <c r="AS105" t="str">
        <f>+IF(C105="","",IF(' Matrice Tarifaire NON AL'!BJ108="","0",IF(' Matrice Tarifaire NON AL'!BJ108="","",' Matrice Tarifaire NON AL'!BJ108)))</f>
        <v/>
      </c>
      <c r="AT105" t="str">
        <f>+IF(C105="","",IF(' Matrice Tarifaire NON AL'!BK108="","",' Matrice Tarifaire NON AL'!$BK$6))</f>
        <v/>
      </c>
      <c r="AU105" t="str">
        <f>+IF(C105="","",IF(' Matrice Tarifaire NON AL'!BK108="","",TEXT(' Matrice Tarifaire NON AL'!BK108,"0,0000")))</f>
        <v/>
      </c>
      <c r="AV105" t="str">
        <f>+IF(C105="","",IF(' Matrice Tarifaire NON AL'!BL108="","",' Matrice Tarifaire NON AL'!$BL$6))</f>
        <v/>
      </c>
      <c r="AW105" t="str">
        <f>+IF(C105="","",IF(' Matrice Tarifaire NON AL'!BL108="","",TEXT(' Matrice Tarifaire NON AL'!BL108,"0,0000")))</f>
        <v/>
      </c>
      <c r="AX105" t="str">
        <f>+IF(C105="","",IF(' Matrice Tarifaire NON AL'!BM108="","",' Matrice Tarifaire NON AL'!$BM$6))</f>
        <v/>
      </c>
      <c r="AY105" t="str">
        <f>+IF(C105="","",IF(' Matrice Tarifaire NON AL'!BM108="","",TEXT(' Matrice Tarifaire NON AL'!BM108,"0,0000")))</f>
        <v/>
      </c>
      <c r="AZ105" t="str">
        <f>+IF(C105="","",IF(' Matrice Tarifaire NON AL'!BN108="","","Taxe DEEE"))</f>
        <v/>
      </c>
      <c r="BA105" t="str">
        <f>+IF(C105="","",IF(' Matrice Tarifaire NON AL'!BN108="","",TEXT(' Matrice Tarifaire NON AL'!BN108,"0,0000")))</f>
        <v/>
      </c>
      <c r="BD105" t="str">
        <f>+IF($C105="","",IF(' Matrice Tarifaire NON AL'!BR108="","",TEXT(' Matrice Tarifaire NON AL'!BR108,"0,000")))</f>
        <v/>
      </c>
      <c r="BE105" t="str">
        <f>+IF($C105="","",IF(' Matrice Tarifaire NON AL'!BS108="","",VALUE(TEXT(' Matrice Tarifaire NON AL'!BS108,"0,00"))))</f>
        <v/>
      </c>
      <c r="BF105" t="str">
        <f>+IF($C105="","",IF(' Matrice Tarifaire NON AL'!BY108="","",' Matrice Tarifaire NON AL'!BY108))</f>
        <v/>
      </c>
      <c r="BG105" t="str">
        <f>+IF(C105="","",IF(' Matrice Tarifaire NON AL'!AK108="Composant de Box","999",IF(' Matrice Tarifaire NON AL'!AP108&lt;&gt;"",' Matrice Tarifaire NON AL'!AP108,IF(' Matrice Tarifaire NON AL'!AO108&lt;&gt;"",' Matrice Tarifaire NON AL'!AO108,' Matrice Tarifaire NON AL'!AN108))))</f>
        <v/>
      </c>
    </row>
    <row r="106" spans="1:59" x14ac:dyDescent="0.25">
      <c r="A106" t="str">
        <f>+IF($C106="","",IF(' Matrice Tarifaire NON AL'!N109="","",IF(' Matrice Tarifaire NON AL'!N109=0,"GTIN A 0 - Ne doit pas être mis dans PRE REF",TEXT(' Matrice Tarifaire NON AL'!N109,"00000000000000"))))</f>
        <v/>
      </c>
      <c r="B106" t="str">
        <f>+IF(C106="","",IF(L106=172,4,VLOOKUP(' Matrice Tarifaire NON AL'!AK109,Feuil3!$A$4:$B$14,2,0)))</f>
        <v/>
      </c>
      <c r="C106" t="str">
        <f>+IF(' Matrice Tarifaire NON AL'!O109="","",SUBSTITUTE(' Matrice Tarifaire NON AL'!O109,"CHAR (10)"," "))</f>
        <v/>
      </c>
      <c r="D106" t="str">
        <f>+IF($C106="","",SUBSTITUTE(' Matrice Tarifaire NON AL'!P109,"CHAR (13)"," "))</f>
        <v/>
      </c>
      <c r="E106" t="str">
        <f t="shared" si="4"/>
        <v/>
      </c>
      <c r="F106" t="str">
        <f>+IF($C106="","",IF(' Matrice Tarifaire NON AL'!AX109="","Non",' Matrice Tarifaire NON AL'!AX109))</f>
        <v/>
      </c>
      <c r="G106" t="str">
        <f>+IF($C106="","",IF(' Matrice Tarifaire NON AL'!Q109="DOMEDIA","MDD",IF(' Matrice Tarifaire NON AL'!Q109="APTA","MDD",IF(' Matrice Tarifaire NON AL'!Q109="TOP BUDGET","Premier Prix","MN"))))</f>
        <v/>
      </c>
      <c r="H106" t="str">
        <f>+IF($C106="","",' Matrice Tarifaire NON AL'!Q109)</f>
        <v/>
      </c>
      <c r="K106" t="str">
        <f>+IF($C106="","",' Matrice Tarifaire NON AL'!X109)</f>
        <v/>
      </c>
      <c r="L106" t="str">
        <f>+IF($C106="","",' Matrice Tarifaire NON AL'!X109)</f>
        <v/>
      </c>
      <c r="M106" t="str">
        <f>+IF($C106="","",' Matrice Tarifaire NON AL'!Y109)</f>
        <v/>
      </c>
      <c r="N106" t="str">
        <f>+IF($C106="","",' Matrice Tarifaire NON AL'!Z109)</f>
        <v/>
      </c>
      <c r="P106" t="str">
        <f>+IF(C106="","",IF(' Matrice Tarifaire NON AL'!X109&lt;&gt;168,"Non",""))</f>
        <v/>
      </c>
      <c r="Q106" t="str">
        <f>+IF($C106="","",' Matrice Tarifaire NON AL'!T109)</f>
        <v/>
      </c>
      <c r="R106" t="str">
        <f>+IF($C106="","",IF(' Matrice Tarifaire NON AL'!R109="","",' Matrice Tarifaire NON AL'!R109))</f>
        <v/>
      </c>
      <c r="S106" t="str">
        <f>+IF($C106="","",LEFT(' Matrice Tarifaire NON AL'!W109,1))</f>
        <v/>
      </c>
      <c r="T106" t="str">
        <f>+IF($C106="","",LEFT(' Matrice Tarifaire NON AL'!AY109,3))</f>
        <v/>
      </c>
      <c r="U106" t="str">
        <f t="shared" si="5"/>
        <v/>
      </c>
      <c r="V106" t="str">
        <f>+IF(C106="","",IF(VLOOKUP(' Matrice Tarifaire NON AL'!AK109,Feuil3!A:F,6,0)="Box",IF(' Matrice Tarifaire NON AL'!AL109="Mono-Référence","Homogène",IF(' Matrice Tarifaire NON AL'!AL109="Multi-Références","Panaché","")),IF(' Matrice Tarifaire NON AL'!AK109="A la Pièce","Composant sans Colisage",IF(' Matrice Tarifaire NON AL'!AK109="Composant de Box","Composant sans Colisage","Homogène"))))</f>
        <v/>
      </c>
      <c r="W106" t="str">
        <f>+IF($V106="","",VLOOKUP(' Matrice Tarifaire NON AL'!AK109,Feuil3!$A$4:$E$14,5,0))</f>
        <v/>
      </c>
      <c r="Y106" t="str">
        <f>+IF($V106="","",IF(VLOOKUP(' Matrice Tarifaire NON AL'!$AK109,Feuil3!$A$4:$D$14,4,0)="Palette",' Matrice Tarifaire NON AL'!AN109,""))</f>
        <v/>
      </c>
      <c r="AA106" t="str">
        <f>+IF($V106="","",IF(VLOOKUP(' Matrice Tarifaire NON AL'!$AK109,Feuil3!$A$4:$D$14,4,0)="Colis",' Matrice Tarifaire NON AL'!AN109,""))</f>
        <v/>
      </c>
      <c r="AC106" t="str">
        <f>+IF(V106="","",IF(VLOOKUP(' Matrice Tarifaire NON AL'!AK109,Feuil3!$A$4:$D$14,4,0)="Colis",IF(' Matrice Tarifaire NON AL'!AO109&gt;0,' Matrice Tarifaire NON AL'!AO109,""),""))</f>
        <v/>
      </c>
      <c r="AD106" t="str">
        <f t="shared" si="6"/>
        <v/>
      </c>
      <c r="AE106" t="str">
        <f>+IF(C106="","",' Matrice Tarifaire NON AL'!C109)</f>
        <v/>
      </c>
      <c r="AF106" t="str">
        <f>+IF(C106="","",' Matrice Tarifaire NON AL'!AQ109)</f>
        <v/>
      </c>
      <c r="AH106" t="str">
        <f>+IF(E106="","",' Matrice Tarifaire NON AL'!$U109)</f>
        <v/>
      </c>
      <c r="AI106" t="str">
        <f>+IF(F106="","",IF(' Matrice Tarifaire NON AL'!$V109="","",' Matrice Tarifaire NON AL'!$V109))</f>
        <v/>
      </c>
      <c r="AJ106" t="str">
        <f>+IF($C106="","",IF(' Matrice Tarifaire NON AL'!AZ109="","",' Matrice Tarifaire NON AL'!AZ109))</f>
        <v/>
      </c>
      <c r="AK106" t="str">
        <f>+IF($C106="","",IF(' Matrice Tarifaire NON AL'!BA109="","",' Matrice Tarifaire NON AL'!BA109))</f>
        <v/>
      </c>
      <c r="AL106" t="str">
        <f>+IF($C106="","",IF(' Matrice Tarifaire NON AL'!BB109="","",TEXT(' Matrice Tarifaire NON AL'!BB109,"0,0000")))</f>
        <v/>
      </c>
      <c r="AO106" t="str">
        <f>+IF($C106="","",IF(' Matrice Tarifaire NON AL'!BF109="","",TEXT(' Matrice Tarifaire NON AL'!BF109,"0,0000")))</f>
        <v/>
      </c>
      <c r="AP106" t="str">
        <f>+IF($C106="","",IF(' Matrice Tarifaire NON AL'!BG109="","",TEXT(' Matrice Tarifaire NON AL'!BG109,"0,0000")))</f>
        <v/>
      </c>
      <c r="AQ106" t="str">
        <f>+IF($C106="","",IF(' Matrice Tarifaire NON AL'!BH109="","",TEXT(' Matrice Tarifaire NON AL'!BH109,"0,0000")))</f>
        <v/>
      </c>
      <c r="AR106" t="str">
        <f>+IF($C106="","",IF(' Matrice Tarifaire NON AL'!BI109="","",TEXT(' Matrice Tarifaire NON AL'!BI109,"0,0000")))</f>
        <v/>
      </c>
      <c r="AS106" t="str">
        <f>+IF(C106="","",IF(' Matrice Tarifaire NON AL'!BJ109="","0",IF(' Matrice Tarifaire NON AL'!BJ109="","",' Matrice Tarifaire NON AL'!BJ109)))</f>
        <v/>
      </c>
      <c r="AT106" t="str">
        <f>+IF(C106="","",IF(' Matrice Tarifaire NON AL'!BK109="","",' Matrice Tarifaire NON AL'!$BK$6))</f>
        <v/>
      </c>
      <c r="AU106" t="str">
        <f>+IF(C106="","",IF(' Matrice Tarifaire NON AL'!BK109="","",TEXT(' Matrice Tarifaire NON AL'!BK109,"0,0000")))</f>
        <v/>
      </c>
      <c r="AV106" t="str">
        <f>+IF(C106="","",IF(' Matrice Tarifaire NON AL'!BL109="","",' Matrice Tarifaire NON AL'!$BL$6))</f>
        <v/>
      </c>
      <c r="AW106" t="str">
        <f>+IF(C106="","",IF(' Matrice Tarifaire NON AL'!BL109="","",TEXT(' Matrice Tarifaire NON AL'!BL109,"0,0000")))</f>
        <v/>
      </c>
      <c r="AX106" t="str">
        <f>+IF(C106="","",IF(' Matrice Tarifaire NON AL'!BM109="","",' Matrice Tarifaire NON AL'!$BM$6))</f>
        <v/>
      </c>
      <c r="AY106" t="str">
        <f>+IF(C106="","",IF(' Matrice Tarifaire NON AL'!BM109="","",TEXT(' Matrice Tarifaire NON AL'!BM109,"0,0000")))</f>
        <v/>
      </c>
      <c r="AZ106" t="str">
        <f>+IF(C106="","",IF(' Matrice Tarifaire NON AL'!BN109="","","Taxe DEEE"))</f>
        <v/>
      </c>
      <c r="BA106" t="str">
        <f>+IF(C106="","",IF(' Matrice Tarifaire NON AL'!BN109="","",TEXT(' Matrice Tarifaire NON AL'!BN109,"0,0000")))</f>
        <v/>
      </c>
      <c r="BD106" t="str">
        <f>+IF($C106="","",IF(' Matrice Tarifaire NON AL'!BR109="","",TEXT(' Matrice Tarifaire NON AL'!BR109,"0,000")))</f>
        <v/>
      </c>
      <c r="BE106" t="str">
        <f>+IF($C106="","",IF(' Matrice Tarifaire NON AL'!BS109="","",VALUE(TEXT(' Matrice Tarifaire NON AL'!BS109,"0,00"))))</f>
        <v/>
      </c>
      <c r="BF106" t="str">
        <f>+IF($C106="","",IF(' Matrice Tarifaire NON AL'!BY109="","",' Matrice Tarifaire NON AL'!BY109))</f>
        <v/>
      </c>
      <c r="BG106" t="str">
        <f>+IF(C106="","",IF(' Matrice Tarifaire NON AL'!AK109="Composant de Box","999",IF(' Matrice Tarifaire NON AL'!AP109&lt;&gt;"",' Matrice Tarifaire NON AL'!AP109,IF(' Matrice Tarifaire NON AL'!AO109&lt;&gt;"",' Matrice Tarifaire NON AL'!AO109,' Matrice Tarifaire NON AL'!AN109))))</f>
        <v/>
      </c>
    </row>
    <row r="107" spans="1:59" x14ac:dyDescent="0.25">
      <c r="A107" t="str">
        <f>+IF($C107="","",IF(' Matrice Tarifaire NON AL'!N110="","",IF(' Matrice Tarifaire NON AL'!N110=0,"GTIN A 0 - Ne doit pas être mis dans PRE REF",TEXT(' Matrice Tarifaire NON AL'!N110,"00000000000000"))))</f>
        <v/>
      </c>
      <c r="B107" t="str">
        <f>+IF(C107="","",IF(L107=172,4,VLOOKUP(' Matrice Tarifaire NON AL'!AK110,Feuil3!$A$4:$B$14,2,0)))</f>
        <v/>
      </c>
      <c r="C107" t="str">
        <f>+IF(' Matrice Tarifaire NON AL'!O110="","",SUBSTITUTE(' Matrice Tarifaire NON AL'!O110,"CHAR (10)"," "))</f>
        <v/>
      </c>
      <c r="D107" t="str">
        <f>+IF($C107="","",SUBSTITUTE(' Matrice Tarifaire NON AL'!P110,"CHAR (13)"," "))</f>
        <v/>
      </c>
      <c r="E107" t="str">
        <f t="shared" si="4"/>
        <v/>
      </c>
      <c r="F107" t="str">
        <f>+IF($C107="","",IF(' Matrice Tarifaire NON AL'!AX110="","Non",' Matrice Tarifaire NON AL'!AX110))</f>
        <v/>
      </c>
      <c r="G107" t="str">
        <f>+IF($C107="","",IF(' Matrice Tarifaire NON AL'!Q110="DOMEDIA","MDD",IF(' Matrice Tarifaire NON AL'!Q110="APTA","MDD",IF(' Matrice Tarifaire NON AL'!Q110="TOP BUDGET","Premier Prix","MN"))))</f>
        <v/>
      </c>
      <c r="H107" t="str">
        <f>+IF($C107="","",' Matrice Tarifaire NON AL'!Q110)</f>
        <v/>
      </c>
      <c r="K107" t="str">
        <f>+IF($C107="","",' Matrice Tarifaire NON AL'!X110)</f>
        <v/>
      </c>
      <c r="L107" t="str">
        <f>+IF($C107="","",' Matrice Tarifaire NON AL'!X110)</f>
        <v/>
      </c>
      <c r="M107" t="str">
        <f>+IF($C107="","",' Matrice Tarifaire NON AL'!Y110)</f>
        <v/>
      </c>
      <c r="N107" t="str">
        <f>+IF($C107="","",' Matrice Tarifaire NON AL'!Z110)</f>
        <v/>
      </c>
      <c r="P107" t="str">
        <f>+IF(C107="","",IF(' Matrice Tarifaire NON AL'!X110&lt;&gt;168,"Non",""))</f>
        <v/>
      </c>
      <c r="Q107" t="str">
        <f>+IF($C107="","",' Matrice Tarifaire NON AL'!T110)</f>
        <v/>
      </c>
      <c r="R107" t="str">
        <f>+IF($C107="","",IF(' Matrice Tarifaire NON AL'!R110="","",' Matrice Tarifaire NON AL'!R110))</f>
        <v/>
      </c>
      <c r="S107" t="str">
        <f>+IF($C107="","",LEFT(' Matrice Tarifaire NON AL'!W110,1))</f>
        <v/>
      </c>
      <c r="T107" t="str">
        <f>+IF($C107="","",LEFT(' Matrice Tarifaire NON AL'!AY110,3))</f>
        <v/>
      </c>
      <c r="U107" t="str">
        <f t="shared" si="5"/>
        <v/>
      </c>
      <c r="V107" t="str">
        <f>+IF(C107="","",IF(VLOOKUP(' Matrice Tarifaire NON AL'!AK110,Feuil3!A:F,6,0)="Box",IF(' Matrice Tarifaire NON AL'!AL110="Mono-Référence","Homogène",IF(' Matrice Tarifaire NON AL'!AL110="Multi-Références","Panaché","")),IF(' Matrice Tarifaire NON AL'!AK110="A la Pièce","Composant sans Colisage",IF(' Matrice Tarifaire NON AL'!AK110="Composant de Box","Composant sans Colisage","Homogène"))))</f>
        <v/>
      </c>
      <c r="W107" t="str">
        <f>+IF($V107="","",VLOOKUP(' Matrice Tarifaire NON AL'!AK110,Feuil3!$A$4:$E$14,5,0))</f>
        <v/>
      </c>
      <c r="Y107" t="str">
        <f>+IF($V107="","",IF(VLOOKUP(' Matrice Tarifaire NON AL'!$AK110,Feuil3!$A$4:$D$14,4,0)="Palette",' Matrice Tarifaire NON AL'!AN110,""))</f>
        <v/>
      </c>
      <c r="AA107" t="str">
        <f>+IF($V107="","",IF(VLOOKUP(' Matrice Tarifaire NON AL'!$AK110,Feuil3!$A$4:$D$14,4,0)="Colis",' Matrice Tarifaire NON AL'!AN110,""))</f>
        <v/>
      </c>
      <c r="AC107" t="str">
        <f>+IF(V107="","",IF(VLOOKUP(' Matrice Tarifaire NON AL'!AK110,Feuil3!$A$4:$D$14,4,0)="Colis",IF(' Matrice Tarifaire NON AL'!AO110&gt;0,' Matrice Tarifaire NON AL'!AO110,""),""))</f>
        <v/>
      </c>
      <c r="AD107" t="str">
        <f t="shared" si="6"/>
        <v/>
      </c>
      <c r="AE107" t="str">
        <f>+IF(C107="","",' Matrice Tarifaire NON AL'!C110)</f>
        <v/>
      </c>
      <c r="AF107" t="str">
        <f>+IF(C107="","",' Matrice Tarifaire NON AL'!AQ110)</f>
        <v/>
      </c>
      <c r="AH107" t="str">
        <f>+IF(E107="","",' Matrice Tarifaire NON AL'!$U110)</f>
        <v/>
      </c>
      <c r="AI107" t="str">
        <f>+IF(F107="","",IF(' Matrice Tarifaire NON AL'!$V110="","",' Matrice Tarifaire NON AL'!$V110))</f>
        <v/>
      </c>
      <c r="AJ107" t="str">
        <f>+IF($C107="","",IF(' Matrice Tarifaire NON AL'!AZ110="","",' Matrice Tarifaire NON AL'!AZ110))</f>
        <v/>
      </c>
      <c r="AK107" t="str">
        <f>+IF($C107="","",IF(' Matrice Tarifaire NON AL'!BA110="","",' Matrice Tarifaire NON AL'!BA110))</f>
        <v/>
      </c>
      <c r="AL107" t="str">
        <f>+IF($C107="","",IF(' Matrice Tarifaire NON AL'!BB110="","",TEXT(' Matrice Tarifaire NON AL'!BB110,"0,0000")))</f>
        <v/>
      </c>
      <c r="AO107" t="str">
        <f>+IF($C107="","",IF(' Matrice Tarifaire NON AL'!BF110="","",TEXT(' Matrice Tarifaire NON AL'!BF110,"0,0000")))</f>
        <v/>
      </c>
      <c r="AP107" t="str">
        <f>+IF($C107="","",IF(' Matrice Tarifaire NON AL'!BG110="","",TEXT(' Matrice Tarifaire NON AL'!BG110,"0,0000")))</f>
        <v/>
      </c>
      <c r="AQ107" t="str">
        <f>+IF($C107="","",IF(' Matrice Tarifaire NON AL'!BH110="","",TEXT(' Matrice Tarifaire NON AL'!BH110,"0,0000")))</f>
        <v/>
      </c>
      <c r="AR107" t="str">
        <f>+IF($C107="","",IF(' Matrice Tarifaire NON AL'!BI110="","",TEXT(' Matrice Tarifaire NON AL'!BI110,"0,0000")))</f>
        <v/>
      </c>
      <c r="AS107" t="str">
        <f>+IF(C107="","",IF(' Matrice Tarifaire NON AL'!BJ110="","0",IF(' Matrice Tarifaire NON AL'!BJ110="","",' Matrice Tarifaire NON AL'!BJ110)))</f>
        <v/>
      </c>
      <c r="AT107" t="str">
        <f>+IF(C107="","",IF(' Matrice Tarifaire NON AL'!BK110="","",' Matrice Tarifaire NON AL'!$BK$6))</f>
        <v/>
      </c>
      <c r="AU107" t="str">
        <f>+IF(C107="","",IF(' Matrice Tarifaire NON AL'!BK110="","",TEXT(' Matrice Tarifaire NON AL'!BK110,"0,0000")))</f>
        <v/>
      </c>
      <c r="AV107" t="str">
        <f>+IF(C107="","",IF(' Matrice Tarifaire NON AL'!BL110="","",' Matrice Tarifaire NON AL'!$BL$6))</f>
        <v/>
      </c>
      <c r="AW107" t="str">
        <f>+IF(C107="","",IF(' Matrice Tarifaire NON AL'!BL110="","",TEXT(' Matrice Tarifaire NON AL'!BL110,"0,0000")))</f>
        <v/>
      </c>
      <c r="AX107" t="str">
        <f>+IF(C107="","",IF(' Matrice Tarifaire NON AL'!BM110="","",' Matrice Tarifaire NON AL'!$BM$6))</f>
        <v/>
      </c>
      <c r="AY107" t="str">
        <f>+IF(C107="","",IF(' Matrice Tarifaire NON AL'!BM110="","",TEXT(' Matrice Tarifaire NON AL'!BM110,"0,0000")))</f>
        <v/>
      </c>
      <c r="AZ107" t="str">
        <f>+IF(C107="","",IF(' Matrice Tarifaire NON AL'!BN110="","","Taxe DEEE"))</f>
        <v/>
      </c>
      <c r="BA107" t="str">
        <f>+IF(C107="","",IF(' Matrice Tarifaire NON AL'!BN110="","",TEXT(' Matrice Tarifaire NON AL'!BN110,"0,0000")))</f>
        <v/>
      </c>
      <c r="BD107" t="str">
        <f>+IF($C107="","",IF(' Matrice Tarifaire NON AL'!BR110="","",TEXT(' Matrice Tarifaire NON AL'!BR110,"0,000")))</f>
        <v/>
      </c>
      <c r="BE107" t="str">
        <f>+IF($C107="","",IF(' Matrice Tarifaire NON AL'!BS110="","",VALUE(TEXT(' Matrice Tarifaire NON AL'!BS110,"0,00"))))</f>
        <v/>
      </c>
      <c r="BF107" t="str">
        <f>+IF($C107="","",IF(' Matrice Tarifaire NON AL'!BY110="","",' Matrice Tarifaire NON AL'!BY110))</f>
        <v/>
      </c>
      <c r="BG107" t="str">
        <f>+IF(C107="","",IF(' Matrice Tarifaire NON AL'!AK110="Composant de Box","999",IF(' Matrice Tarifaire NON AL'!AP110&lt;&gt;"",' Matrice Tarifaire NON AL'!AP110,IF(' Matrice Tarifaire NON AL'!AO110&lt;&gt;"",' Matrice Tarifaire NON AL'!AO110,' Matrice Tarifaire NON AL'!AN110))))</f>
        <v/>
      </c>
    </row>
    <row r="108" spans="1:59" x14ac:dyDescent="0.25">
      <c r="A108" t="str">
        <f>+IF($C108="","",IF(' Matrice Tarifaire NON AL'!N111="","",IF(' Matrice Tarifaire NON AL'!N111=0,"GTIN A 0 - Ne doit pas être mis dans PRE REF",TEXT(' Matrice Tarifaire NON AL'!N111,"00000000000000"))))</f>
        <v/>
      </c>
      <c r="B108" t="str">
        <f>+IF(C108="","",IF(L108=172,4,VLOOKUP(' Matrice Tarifaire NON AL'!AK111,Feuil3!$A$4:$B$14,2,0)))</f>
        <v/>
      </c>
      <c r="C108" t="str">
        <f>+IF(' Matrice Tarifaire NON AL'!O111="","",SUBSTITUTE(' Matrice Tarifaire NON AL'!O111,"CHAR (10)"," "))</f>
        <v/>
      </c>
      <c r="D108" t="str">
        <f>+IF($C108="","",SUBSTITUTE(' Matrice Tarifaire NON AL'!P111,"CHAR (13)"," "))</f>
        <v/>
      </c>
      <c r="E108" t="str">
        <f t="shared" si="4"/>
        <v/>
      </c>
      <c r="F108" t="str">
        <f>+IF($C108="","",IF(' Matrice Tarifaire NON AL'!AX111="","Non",' Matrice Tarifaire NON AL'!AX111))</f>
        <v/>
      </c>
      <c r="G108" t="str">
        <f>+IF($C108="","",IF(' Matrice Tarifaire NON AL'!Q111="DOMEDIA","MDD",IF(' Matrice Tarifaire NON AL'!Q111="APTA","MDD",IF(' Matrice Tarifaire NON AL'!Q111="TOP BUDGET","Premier Prix","MN"))))</f>
        <v/>
      </c>
      <c r="H108" t="str">
        <f>+IF($C108="","",' Matrice Tarifaire NON AL'!Q111)</f>
        <v/>
      </c>
      <c r="K108" t="str">
        <f>+IF($C108="","",' Matrice Tarifaire NON AL'!X111)</f>
        <v/>
      </c>
      <c r="L108" t="str">
        <f>+IF($C108="","",' Matrice Tarifaire NON AL'!X111)</f>
        <v/>
      </c>
      <c r="M108" t="str">
        <f>+IF($C108="","",' Matrice Tarifaire NON AL'!Y111)</f>
        <v/>
      </c>
      <c r="N108" t="str">
        <f>+IF($C108="","",' Matrice Tarifaire NON AL'!Z111)</f>
        <v/>
      </c>
      <c r="P108" t="str">
        <f>+IF(C108="","",IF(' Matrice Tarifaire NON AL'!X111&lt;&gt;168,"Non",""))</f>
        <v/>
      </c>
      <c r="Q108" t="str">
        <f>+IF($C108="","",' Matrice Tarifaire NON AL'!T111)</f>
        <v/>
      </c>
      <c r="R108" t="str">
        <f>+IF($C108="","",IF(' Matrice Tarifaire NON AL'!R111="","",' Matrice Tarifaire NON AL'!R111))</f>
        <v/>
      </c>
      <c r="S108" t="str">
        <f>+IF($C108="","",LEFT(' Matrice Tarifaire NON AL'!W111,1))</f>
        <v/>
      </c>
      <c r="T108" t="str">
        <f>+IF($C108="","",LEFT(' Matrice Tarifaire NON AL'!AY111,3))</f>
        <v/>
      </c>
      <c r="U108" t="str">
        <f t="shared" si="5"/>
        <v/>
      </c>
      <c r="V108" t="str">
        <f>+IF(C108="","",IF(VLOOKUP(' Matrice Tarifaire NON AL'!AK111,Feuil3!A:F,6,0)="Box",IF(' Matrice Tarifaire NON AL'!AL111="Mono-Référence","Homogène",IF(' Matrice Tarifaire NON AL'!AL111="Multi-Références","Panaché","")),IF(' Matrice Tarifaire NON AL'!AK111="A la Pièce","Composant sans Colisage",IF(' Matrice Tarifaire NON AL'!AK111="Composant de Box","Composant sans Colisage","Homogène"))))</f>
        <v/>
      </c>
      <c r="W108" t="str">
        <f>+IF($V108="","",VLOOKUP(' Matrice Tarifaire NON AL'!AK111,Feuil3!$A$4:$E$14,5,0))</f>
        <v/>
      </c>
      <c r="Y108" t="str">
        <f>+IF($V108="","",IF(VLOOKUP(' Matrice Tarifaire NON AL'!$AK111,Feuil3!$A$4:$D$14,4,0)="Palette",' Matrice Tarifaire NON AL'!AN111,""))</f>
        <v/>
      </c>
      <c r="AA108" t="str">
        <f>+IF($V108="","",IF(VLOOKUP(' Matrice Tarifaire NON AL'!$AK111,Feuil3!$A$4:$D$14,4,0)="Colis",' Matrice Tarifaire NON AL'!AN111,""))</f>
        <v/>
      </c>
      <c r="AC108" t="str">
        <f>+IF(V108="","",IF(VLOOKUP(' Matrice Tarifaire NON AL'!AK111,Feuil3!$A$4:$D$14,4,0)="Colis",IF(' Matrice Tarifaire NON AL'!AO111&gt;0,' Matrice Tarifaire NON AL'!AO111,""),""))</f>
        <v/>
      </c>
      <c r="AD108" t="str">
        <f t="shared" si="6"/>
        <v/>
      </c>
      <c r="AE108" t="str">
        <f>+IF(C108="","",' Matrice Tarifaire NON AL'!C111)</f>
        <v/>
      </c>
      <c r="AF108" t="str">
        <f>+IF(C108="","",' Matrice Tarifaire NON AL'!AQ111)</f>
        <v/>
      </c>
      <c r="AH108" t="str">
        <f>+IF(E108="","",' Matrice Tarifaire NON AL'!$U111)</f>
        <v/>
      </c>
      <c r="AI108" t="str">
        <f>+IF(F108="","",IF(' Matrice Tarifaire NON AL'!$V111="","",' Matrice Tarifaire NON AL'!$V111))</f>
        <v/>
      </c>
      <c r="AJ108" t="str">
        <f>+IF($C108="","",IF(' Matrice Tarifaire NON AL'!AZ111="","",' Matrice Tarifaire NON AL'!AZ111))</f>
        <v/>
      </c>
      <c r="AK108" t="str">
        <f>+IF($C108="","",IF(' Matrice Tarifaire NON AL'!BA111="","",' Matrice Tarifaire NON AL'!BA111))</f>
        <v/>
      </c>
      <c r="AL108" t="str">
        <f>+IF($C108="","",IF(' Matrice Tarifaire NON AL'!BB111="","",TEXT(' Matrice Tarifaire NON AL'!BB111,"0,0000")))</f>
        <v/>
      </c>
      <c r="AO108" t="str">
        <f>+IF($C108="","",IF(' Matrice Tarifaire NON AL'!BF111="","",TEXT(' Matrice Tarifaire NON AL'!BF111,"0,0000")))</f>
        <v/>
      </c>
      <c r="AP108" t="str">
        <f>+IF($C108="","",IF(' Matrice Tarifaire NON AL'!BG111="","",TEXT(' Matrice Tarifaire NON AL'!BG111,"0,0000")))</f>
        <v/>
      </c>
      <c r="AQ108" t="str">
        <f>+IF($C108="","",IF(' Matrice Tarifaire NON AL'!BH111="","",TEXT(' Matrice Tarifaire NON AL'!BH111,"0,0000")))</f>
        <v/>
      </c>
      <c r="AR108" t="str">
        <f>+IF($C108="","",IF(' Matrice Tarifaire NON AL'!BI111="","",TEXT(' Matrice Tarifaire NON AL'!BI111,"0,0000")))</f>
        <v/>
      </c>
      <c r="AS108" t="str">
        <f>+IF(C108="","",IF(' Matrice Tarifaire NON AL'!BJ111="","0",IF(' Matrice Tarifaire NON AL'!BJ111="","",' Matrice Tarifaire NON AL'!BJ111)))</f>
        <v/>
      </c>
      <c r="AT108" t="str">
        <f>+IF(C108="","",IF(' Matrice Tarifaire NON AL'!BK111="","",' Matrice Tarifaire NON AL'!$BK$6))</f>
        <v/>
      </c>
      <c r="AU108" t="str">
        <f>+IF(C108="","",IF(' Matrice Tarifaire NON AL'!BK111="","",TEXT(' Matrice Tarifaire NON AL'!BK111,"0,0000")))</f>
        <v/>
      </c>
      <c r="AV108" t="str">
        <f>+IF(C108="","",IF(' Matrice Tarifaire NON AL'!BL111="","",' Matrice Tarifaire NON AL'!$BL$6))</f>
        <v/>
      </c>
      <c r="AW108" t="str">
        <f>+IF(C108="","",IF(' Matrice Tarifaire NON AL'!BL111="","",TEXT(' Matrice Tarifaire NON AL'!BL111,"0,0000")))</f>
        <v/>
      </c>
      <c r="AX108" t="str">
        <f>+IF(C108="","",IF(' Matrice Tarifaire NON AL'!BM111="","",' Matrice Tarifaire NON AL'!$BM$6))</f>
        <v/>
      </c>
      <c r="AY108" t="str">
        <f>+IF(C108="","",IF(' Matrice Tarifaire NON AL'!BM111="","",TEXT(' Matrice Tarifaire NON AL'!BM111,"0,0000")))</f>
        <v/>
      </c>
      <c r="AZ108" t="str">
        <f>+IF(C108="","",IF(' Matrice Tarifaire NON AL'!BN111="","","Taxe DEEE"))</f>
        <v/>
      </c>
      <c r="BA108" t="str">
        <f>+IF(C108="","",IF(' Matrice Tarifaire NON AL'!BN111="","",TEXT(' Matrice Tarifaire NON AL'!BN111,"0,0000")))</f>
        <v/>
      </c>
      <c r="BD108" t="str">
        <f>+IF($C108="","",IF(' Matrice Tarifaire NON AL'!BR111="","",TEXT(' Matrice Tarifaire NON AL'!BR111,"0,000")))</f>
        <v/>
      </c>
      <c r="BE108" t="str">
        <f>+IF($C108="","",IF(' Matrice Tarifaire NON AL'!BS111="","",VALUE(TEXT(' Matrice Tarifaire NON AL'!BS111,"0,00"))))</f>
        <v/>
      </c>
      <c r="BF108" t="str">
        <f>+IF($C108="","",IF(' Matrice Tarifaire NON AL'!BY111="","",' Matrice Tarifaire NON AL'!BY111))</f>
        <v/>
      </c>
      <c r="BG108" t="str">
        <f>+IF(C108="","",IF(' Matrice Tarifaire NON AL'!AK111="Composant de Box","999",IF(' Matrice Tarifaire NON AL'!AP111&lt;&gt;"",' Matrice Tarifaire NON AL'!AP111,IF(' Matrice Tarifaire NON AL'!AO111&lt;&gt;"",' Matrice Tarifaire NON AL'!AO111,' Matrice Tarifaire NON AL'!AN111))))</f>
        <v/>
      </c>
    </row>
    <row r="109" spans="1:59" x14ac:dyDescent="0.25">
      <c r="A109" t="str">
        <f>+IF($C109="","",IF(' Matrice Tarifaire NON AL'!N112="","",IF(' Matrice Tarifaire NON AL'!N112=0,"GTIN A 0 - Ne doit pas être mis dans PRE REF",TEXT(' Matrice Tarifaire NON AL'!N112,"00000000000000"))))</f>
        <v/>
      </c>
      <c r="B109" t="str">
        <f>+IF(C109="","",IF(L109=172,4,VLOOKUP(' Matrice Tarifaire NON AL'!AK112,Feuil3!$A$4:$B$14,2,0)))</f>
        <v/>
      </c>
      <c r="C109" t="str">
        <f>+IF(' Matrice Tarifaire NON AL'!O112="","",SUBSTITUTE(' Matrice Tarifaire NON AL'!O112,"CHAR (10)"," "))</f>
        <v/>
      </c>
      <c r="D109" t="str">
        <f>+IF($C109="","",SUBSTITUTE(' Matrice Tarifaire NON AL'!P112,"CHAR (13)"," "))</f>
        <v/>
      </c>
      <c r="E109" t="str">
        <f t="shared" si="4"/>
        <v/>
      </c>
      <c r="F109" t="str">
        <f>+IF($C109="","",IF(' Matrice Tarifaire NON AL'!AX112="","Non",' Matrice Tarifaire NON AL'!AX112))</f>
        <v/>
      </c>
      <c r="G109" t="str">
        <f>+IF($C109="","",IF(' Matrice Tarifaire NON AL'!Q112="DOMEDIA","MDD",IF(' Matrice Tarifaire NON AL'!Q112="APTA","MDD",IF(' Matrice Tarifaire NON AL'!Q112="TOP BUDGET","Premier Prix","MN"))))</f>
        <v/>
      </c>
      <c r="H109" t="str">
        <f>+IF($C109="","",' Matrice Tarifaire NON AL'!Q112)</f>
        <v/>
      </c>
      <c r="K109" t="str">
        <f>+IF($C109="","",' Matrice Tarifaire NON AL'!X112)</f>
        <v/>
      </c>
      <c r="L109" t="str">
        <f>+IF($C109="","",' Matrice Tarifaire NON AL'!X112)</f>
        <v/>
      </c>
      <c r="M109" t="str">
        <f>+IF($C109="","",' Matrice Tarifaire NON AL'!Y112)</f>
        <v/>
      </c>
      <c r="N109" t="str">
        <f>+IF($C109="","",' Matrice Tarifaire NON AL'!Z112)</f>
        <v/>
      </c>
      <c r="P109" t="str">
        <f>+IF(C109="","",IF(' Matrice Tarifaire NON AL'!X112&lt;&gt;168,"Non",""))</f>
        <v/>
      </c>
      <c r="Q109" t="str">
        <f>+IF($C109="","",' Matrice Tarifaire NON AL'!T112)</f>
        <v/>
      </c>
      <c r="R109" t="str">
        <f>+IF($C109="","",IF(' Matrice Tarifaire NON AL'!R112="","",' Matrice Tarifaire NON AL'!R112))</f>
        <v/>
      </c>
      <c r="S109" t="str">
        <f>+IF($C109="","",LEFT(' Matrice Tarifaire NON AL'!W112,1))</f>
        <v/>
      </c>
      <c r="T109" t="str">
        <f>+IF($C109="","",LEFT(' Matrice Tarifaire NON AL'!AY112,3))</f>
        <v/>
      </c>
      <c r="U109" t="str">
        <f t="shared" si="5"/>
        <v/>
      </c>
      <c r="V109" t="str">
        <f>+IF(C109="","",IF(VLOOKUP(' Matrice Tarifaire NON AL'!AK112,Feuil3!A:F,6,0)="Box",IF(' Matrice Tarifaire NON AL'!AL112="Mono-Référence","Homogène",IF(' Matrice Tarifaire NON AL'!AL112="Multi-Références","Panaché","")),IF(' Matrice Tarifaire NON AL'!AK112="A la Pièce","Composant sans Colisage",IF(' Matrice Tarifaire NON AL'!AK112="Composant de Box","Composant sans Colisage","Homogène"))))</f>
        <v/>
      </c>
      <c r="W109" t="str">
        <f>+IF($V109="","",VLOOKUP(' Matrice Tarifaire NON AL'!AK112,Feuil3!$A$4:$E$14,5,0))</f>
        <v/>
      </c>
      <c r="Y109" t="str">
        <f>+IF($V109="","",IF(VLOOKUP(' Matrice Tarifaire NON AL'!$AK112,Feuil3!$A$4:$D$14,4,0)="Palette",' Matrice Tarifaire NON AL'!AN112,""))</f>
        <v/>
      </c>
      <c r="AA109" t="str">
        <f>+IF($V109="","",IF(VLOOKUP(' Matrice Tarifaire NON AL'!$AK112,Feuil3!$A$4:$D$14,4,0)="Colis",' Matrice Tarifaire NON AL'!AN112,""))</f>
        <v/>
      </c>
      <c r="AC109" t="str">
        <f>+IF(V109="","",IF(VLOOKUP(' Matrice Tarifaire NON AL'!AK112,Feuil3!$A$4:$D$14,4,0)="Colis",IF(' Matrice Tarifaire NON AL'!AO112&gt;0,' Matrice Tarifaire NON AL'!AO112,""),""))</f>
        <v/>
      </c>
      <c r="AD109" t="str">
        <f t="shared" si="6"/>
        <v/>
      </c>
      <c r="AE109" t="str">
        <f>+IF(C109="","",' Matrice Tarifaire NON AL'!C112)</f>
        <v/>
      </c>
      <c r="AF109" t="str">
        <f>+IF(C109="","",' Matrice Tarifaire NON AL'!AQ112)</f>
        <v/>
      </c>
      <c r="AH109" t="str">
        <f>+IF(E109="","",' Matrice Tarifaire NON AL'!$U112)</f>
        <v/>
      </c>
      <c r="AI109" t="str">
        <f>+IF(F109="","",IF(' Matrice Tarifaire NON AL'!$V112="","",' Matrice Tarifaire NON AL'!$V112))</f>
        <v/>
      </c>
      <c r="AJ109" t="str">
        <f>+IF($C109="","",IF(' Matrice Tarifaire NON AL'!AZ112="","",' Matrice Tarifaire NON AL'!AZ112))</f>
        <v/>
      </c>
      <c r="AK109" t="str">
        <f>+IF($C109="","",IF(' Matrice Tarifaire NON AL'!BA112="","",' Matrice Tarifaire NON AL'!BA112))</f>
        <v/>
      </c>
      <c r="AL109" t="str">
        <f>+IF($C109="","",IF(' Matrice Tarifaire NON AL'!BB112="","",TEXT(' Matrice Tarifaire NON AL'!BB112,"0,0000")))</f>
        <v/>
      </c>
      <c r="AO109" t="str">
        <f>+IF($C109="","",IF(' Matrice Tarifaire NON AL'!BF112="","",TEXT(' Matrice Tarifaire NON AL'!BF112,"0,0000")))</f>
        <v/>
      </c>
      <c r="AP109" t="str">
        <f>+IF($C109="","",IF(' Matrice Tarifaire NON AL'!BG112="","",TEXT(' Matrice Tarifaire NON AL'!BG112,"0,0000")))</f>
        <v/>
      </c>
      <c r="AQ109" t="str">
        <f>+IF($C109="","",IF(' Matrice Tarifaire NON AL'!BH112="","",TEXT(' Matrice Tarifaire NON AL'!BH112,"0,0000")))</f>
        <v/>
      </c>
      <c r="AR109" t="str">
        <f>+IF($C109="","",IF(' Matrice Tarifaire NON AL'!BI112="","",TEXT(' Matrice Tarifaire NON AL'!BI112,"0,0000")))</f>
        <v/>
      </c>
      <c r="AS109" t="str">
        <f>+IF(C109="","",IF(' Matrice Tarifaire NON AL'!BJ112="","0",IF(' Matrice Tarifaire NON AL'!BJ112="","",' Matrice Tarifaire NON AL'!BJ112)))</f>
        <v/>
      </c>
      <c r="AT109" t="str">
        <f>+IF(C109="","",IF(' Matrice Tarifaire NON AL'!BK112="","",' Matrice Tarifaire NON AL'!$BK$6))</f>
        <v/>
      </c>
      <c r="AU109" t="str">
        <f>+IF(C109="","",IF(' Matrice Tarifaire NON AL'!BK112="","",TEXT(' Matrice Tarifaire NON AL'!BK112,"0,0000")))</f>
        <v/>
      </c>
      <c r="AV109" t="str">
        <f>+IF(C109="","",IF(' Matrice Tarifaire NON AL'!BL112="","",' Matrice Tarifaire NON AL'!$BL$6))</f>
        <v/>
      </c>
      <c r="AW109" t="str">
        <f>+IF(C109="","",IF(' Matrice Tarifaire NON AL'!BL112="","",TEXT(' Matrice Tarifaire NON AL'!BL112,"0,0000")))</f>
        <v/>
      </c>
      <c r="AX109" t="str">
        <f>+IF(C109="","",IF(' Matrice Tarifaire NON AL'!BM112="","",' Matrice Tarifaire NON AL'!$BM$6))</f>
        <v/>
      </c>
      <c r="AY109" t="str">
        <f>+IF(C109="","",IF(' Matrice Tarifaire NON AL'!BM112="","",TEXT(' Matrice Tarifaire NON AL'!BM112,"0,0000")))</f>
        <v/>
      </c>
      <c r="AZ109" t="str">
        <f>+IF(C109="","",IF(' Matrice Tarifaire NON AL'!BN112="","","Taxe DEEE"))</f>
        <v/>
      </c>
      <c r="BA109" t="str">
        <f>+IF(C109="","",IF(' Matrice Tarifaire NON AL'!BN112="","",TEXT(' Matrice Tarifaire NON AL'!BN112,"0,0000")))</f>
        <v/>
      </c>
      <c r="BD109" t="str">
        <f>+IF($C109="","",IF(' Matrice Tarifaire NON AL'!BR112="","",TEXT(' Matrice Tarifaire NON AL'!BR112,"0,000")))</f>
        <v/>
      </c>
      <c r="BE109" t="str">
        <f>+IF($C109="","",IF(' Matrice Tarifaire NON AL'!BS112="","",VALUE(TEXT(' Matrice Tarifaire NON AL'!BS112,"0,00"))))</f>
        <v/>
      </c>
      <c r="BF109" t="str">
        <f>+IF($C109="","",IF(' Matrice Tarifaire NON AL'!BY112="","",' Matrice Tarifaire NON AL'!BY112))</f>
        <v/>
      </c>
      <c r="BG109" t="str">
        <f>+IF(C109="","",IF(' Matrice Tarifaire NON AL'!AK112="Composant de Box","999",IF(' Matrice Tarifaire NON AL'!AP112&lt;&gt;"",' Matrice Tarifaire NON AL'!AP112,IF(' Matrice Tarifaire NON AL'!AO112&lt;&gt;"",' Matrice Tarifaire NON AL'!AO112,' Matrice Tarifaire NON AL'!AN112))))</f>
        <v/>
      </c>
    </row>
    <row r="110" spans="1:59" x14ac:dyDescent="0.25">
      <c r="A110" t="str">
        <f>+IF($C110="","",IF(' Matrice Tarifaire NON AL'!N113="","",IF(' Matrice Tarifaire NON AL'!N113=0,"GTIN A 0 - Ne doit pas être mis dans PRE REF",TEXT(' Matrice Tarifaire NON AL'!N113,"00000000000000"))))</f>
        <v/>
      </c>
      <c r="B110" t="str">
        <f>+IF(C110="","",IF(L110=172,4,VLOOKUP(' Matrice Tarifaire NON AL'!AK113,Feuil3!$A$4:$B$14,2,0)))</f>
        <v/>
      </c>
      <c r="C110" t="str">
        <f>+IF(' Matrice Tarifaire NON AL'!O113="","",SUBSTITUTE(' Matrice Tarifaire NON AL'!O113,"CHAR (10)"," "))</f>
        <v/>
      </c>
      <c r="D110" t="str">
        <f>+IF($C110="","",SUBSTITUTE(' Matrice Tarifaire NON AL'!P113,"CHAR (13)"," "))</f>
        <v/>
      </c>
      <c r="E110" t="str">
        <f t="shared" si="4"/>
        <v/>
      </c>
      <c r="F110" t="str">
        <f>+IF($C110="","",IF(' Matrice Tarifaire NON AL'!AX113="","Non",' Matrice Tarifaire NON AL'!AX113))</f>
        <v/>
      </c>
      <c r="G110" t="str">
        <f>+IF($C110="","",IF(' Matrice Tarifaire NON AL'!Q113="DOMEDIA","MDD",IF(' Matrice Tarifaire NON AL'!Q113="APTA","MDD",IF(' Matrice Tarifaire NON AL'!Q113="TOP BUDGET","Premier Prix","MN"))))</f>
        <v/>
      </c>
      <c r="H110" t="str">
        <f>+IF($C110="","",' Matrice Tarifaire NON AL'!Q113)</f>
        <v/>
      </c>
      <c r="K110" t="str">
        <f>+IF($C110="","",' Matrice Tarifaire NON AL'!X113)</f>
        <v/>
      </c>
      <c r="L110" t="str">
        <f>+IF($C110="","",' Matrice Tarifaire NON AL'!X113)</f>
        <v/>
      </c>
      <c r="M110" t="str">
        <f>+IF($C110="","",' Matrice Tarifaire NON AL'!Y113)</f>
        <v/>
      </c>
      <c r="N110" t="str">
        <f>+IF($C110="","",' Matrice Tarifaire NON AL'!Z113)</f>
        <v/>
      </c>
      <c r="P110" t="str">
        <f>+IF(C110="","",IF(' Matrice Tarifaire NON AL'!X113&lt;&gt;168,"Non",""))</f>
        <v/>
      </c>
      <c r="Q110" t="str">
        <f>+IF($C110="","",' Matrice Tarifaire NON AL'!T113)</f>
        <v/>
      </c>
      <c r="R110" t="str">
        <f>+IF($C110="","",IF(' Matrice Tarifaire NON AL'!R113="","",' Matrice Tarifaire NON AL'!R113))</f>
        <v/>
      </c>
      <c r="S110" t="str">
        <f>+IF($C110="","",LEFT(' Matrice Tarifaire NON AL'!W113,1))</f>
        <v/>
      </c>
      <c r="T110" t="str">
        <f>+IF($C110="","",LEFT(' Matrice Tarifaire NON AL'!AY113,3))</f>
        <v/>
      </c>
      <c r="U110" t="str">
        <f t="shared" si="5"/>
        <v/>
      </c>
      <c r="V110" t="str">
        <f>+IF(C110="","",IF(VLOOKUP(' Matrice Tarifaire NON AL'!AK113,Feuil3!A:F,6,0)="Box",IF(' Matrice Tarifaire NON AL'!AL113="Mono-Référence","Homogène",IF(' Matrice Tarifaire NON AL'!AL113="Multi-Références","Panaché","")),IF(' Matrice Tarifaire NON AL'!AK113="A la Pièce","Composant sans Colisage",IF(' Matrice Tarifaire NON AL'!AK113="Composant de Box","Composant sans Colisage","Homogène"))))</f>
        <v/>
      </c>
      <c r="W110" t="str">
        <f>+IF($V110="","",VLOOKUP(' Matrice Tarifaire NON AL'!AK113,Feuil3!$A$4:$E$14,5,0))</f>
        <v/>
      </c>
      <c r="Y110" t="str">
        <f>+IF($V110="","",IF(VLOOKUP(' Matrice Tarifaire NON AL'!$AK113,Feuil3!$A$4:$D$14,4,0)="Palette",' Matrice Tarifaire NON AL'!AN113,""))</f>
        <v/>
      </c>
      <c r="AA110" t="str">
        <f>+IF($V110="","",IF(VLOOKUP(' Matrice Tarifaire NON AL'!$AK113,Feuil3!$A$4:$D$14,4,0)="Colis",' Matrice Tarifaire NON AL'!AN113,""))</f>
        <v/>
      </c>
      <c r="AC110" t="str">
        <f>+IF(V110="","",IF(VLOOKUP(' Matrice Tarifaire NON AL'!AK113,Feuil3!$A$4:$D$14,4,0)="Colis",IF(' Matrice Tarifaire NON AL'!AO113&gt;0,' Matrice Tarifaire NON AL'!AO113,""),""))</f>
        <v/>
      </c>
      <c r="AD110" t="str">
        <f t="shared" si="6"/>
        <v/>
      </c>
      <c r="AE110" t="str">
        <f>+IF(C110="","",' Matrice Tarifaire NON AL'!C113)</f>
        <v/>
      </c>
      <c r="AF110" t="str">
        <f>+IF(C110="","",' Matrice Tarifaire NON AL'!AQ113)</f>
        <v/>
      </c>
      <c r="AH110" t="str">
        <f>+IF(E110="","",' Matrice Tarifaire NON AL'!$U113)</f>
        <v/>
      </c>
      <c r="AI110" t="str">
        <f>+IF(F110="","",IF(' Matrice Tarifaire NON AL'!$V113="","",' Matrice Tarifaire NON AL'!$V113))</f>
        <v/>
      </c>
      <c r="AJ110" t="str">
        <f>+IF($C110="","",IF(' Matrice Tarifaire NON AL'!AZ113="","",' Matrice Tarifaire NON AL'!AZ113))</f>
        <v/>
      </c>
      <c r="AK110" t="str">
        <f>+IF($C110="","",IF(' Matrice Tarifaire NON AL'!BA113="","",' Matrice Tarifaire NON AL'!BA113))</f>
        <v/>
      </c>
      <c r="AL110" t="str">
        <f>+IF($C110="","",IF(' Matrice Tarifaire NON AL'!BB113="","",TEXT(' Matrice Tarifaire NON AL'!BB113,"0,0000")))</f>
        <v/>
      </c>
      <c r="AO110" t="str">
        <f>+IF($C110="","",IF(' Matrice Tarifaire NON AL'!BF113="","",TEXT(' Matrice Tarifaire NON AL'!BF113,"0,0000")))</f>
        <v/>
      </c>
      <c r="AP110" t="str">
        <f>+IF($C110="","",IF(' Matrice Tarifaire NON AL'!BG113="","",TEXT(' Matrice Tarifaire NON AL'!BG113,"0,0000")))</f>
        <v/>
      </c>
      <c r="AQ110" t="str">
        <f>+IF($C110="","",IF(' Matrice Tarifaire NON AL'!BH113="","",TEXT(' Matrice Tarifaire NON AL'!BH113,"0,0000")))</f>
        <v/>
      </c>
      <c r="AR110" t="str">
        <f>+IF($C110="","",IF(' Matrice Tarifaire NON AL'!BI113="","",TEXT(' Matrice Tarifaire NON AL'!BI113,"0,0000")))</f>
        <v/>
      </c>
      <c r="AS110" t="str">
        <f>+IF(C110="","",IF(' Matrice Tarifaire NON AL'!BJ113="","0",IF(' Matrice Tarifaire NON AL'!BJ113="","",' Matrice Tarifaire NON AL'!BJ113)))</f>
        <v/>
      </c>
      <c r="AT110" t="str">
        <f>+IF(C110="","",IF(' Matrice Tarifaire NON AL'!BK113="","",' Matrice Tarifaire NON AL'!$BK$6))</f>
        <v/>
      </c>
      <c r="AU110" t="str">
        <f>+IF(C110="","",IF(' Matrice Tarifaire NON AL'!BK113="","",TEXT(' Matrice Tarifaire NON AL'!BK113,"0,0000")))</f>
        <v/>
      </c>
      <c r="AV110" t="str">
        <f>+IF(C110="","",IF(' Matrice Tarifaire NON AL'!BL113="","",' Matrice Tarifaire NON AL'!$BL$6))</f>
        <v/>
      </c>
      <c r="AW110" t="str">
        <f>+IF(C110="","",IF(' Matrice Tarifaire NON AL'!BL113="","",TEXT(' Matrice Tarifaire NON AL'!BL113,"0,0000")))</f>
        <v/>
      </c>
      <c r="AX110" t="str">
        <f>+IF(C110="","",IF(' Matrice Tarifaire NON AL'!BM113="","",' Matrice Tarifaire NON AL'!$BM$6))</f>
        <v/>
      </c>
      <c r="AY110" t="str">
        <f>+IF(C110="","",IF(' Matrice Tarifaire NON AL'!BM113="","",TEXT(' Matrice Tarifaire NON AL'!BM113,"0,0000")))</f>
        <v/>
      </c>
      <c r="AZ110" t="str">
        <f>+IF(C110="","",IF(' Matrice Tarifaire NON AL'!BN113="","","Taxe DEEE"))</f>
        <v/>
      </c>
      <c r="BA110" t="str">
        <f>+IF(C110="","",IF(' Matrice Tarifaire NON AL'!BN113="","",TEXT(' Matrice Tarifaire NON AL'!BN113,"0,0000")))</f>
        <v/>
      </c>
      <c r="BD110" t="str">
        <f>+IF($C110="","",IF(' Matrice Tarifaire NON AL'!BR113="","",TEXT(' Matrice Tarifaire NON AL'!BR113,"0,000")))</f>
        <v/>
      </c>
      <c r="BE110" t="str">
        <f>+IF($C110="","",IF(' Matrice Tarifaire NON AL'!BS113="","",VALUE(TEXT(' Matrice Tarifaire NON AL'!BS113,"0,00"))))</f>
        <v/>
      </c>
      <c r="BF110" t="str">
        <f>+IF($C110="","",IF(' Matrice Tarifaire NON AL'!BY113="","",' Matrice Tarifaire NON AL'!BY113))</f>
        <v/>
      </c>
      <c r="BG110" t="str">
        <f>+IF(C110="","",IF(' Matrice Tarifaire NON AL'!AK113="Composant de Box","999",IF(' Matrice Tarifaire NON AL'!AP113&lt;&gt;"",' Matrice Tarifaire NON AL'!AP113,IF(' Matrice Tarifaire NON AL'!AO113&lt;&gt;"",' Matrice Tarifaire NON AL'!AO113,' Matrice Tarifaire NON AL'!AN113))))</f>
        <v/>
      </c>
    </row>
    <row r="111" spans="1:59" x14ac:dyDescent="0.25">
      <c r="A111" t="str">
        <f>+IF($C111="","",IF(' Matrice Tarifaire NON AL'!N114="","",IF(' Matrice Tarifaire NON AL'!N114=0,"GTIN A 0 - Ne doit pas être mis dans PRE REF",TEXT(' Matrice Tarifaire NON AL'!N114,"00000000000000"))))</f>
        <v/>
      </c>
      <c r="B111" t="str">
        <f>+IF(C111="","",IF(L111=172,4,VLOOKUP(' Matrice Tarifaire NON AL'!AK114,Feuil3!$A$4:$B$14,2,0)))</f>
        <v/>
      </c>
      <c r="C111" t="str">
        <f>+IF(' Matrice Tarifaire NON AL'!O114="","",SUBSTITUTE(' Matrice Tarifaire NON AL'!O114,"CHAR (10)"," "))</f>
        <v/>
      </c>
      <c r="D111" t="str">
        <f>+IF($C111="","",SUBSTITUTE(' Matrice Tarifaire NON AL'!P114,"CHAR (13)"," "))</f>
        <v/>
      </c>
      <c r="E111" t="str">
        <f t="shared" si="4"/>
        <v/>
      </c>
      <c r="F111" t="str">
        <f>+IF($C111="","",IF(' Matrice Tarifaire NON AL'!AX114="","Non",' Matrice Tarifaire NON AL'!AX114))</f>
        <v/>
      </c>
      <c r="G111" t="str">
        <f>+IF($C111="","",IF(' Matrice Tarifaire NON AL'!Q114="DOMEDIA","MDD",IF(' Matrice Tarifaire NON AL'!Q114="APTA","MDD",IF(' Matrice Tarifaire NON AL'!Q114="TOP BUDGET","Premier Prix","MN"))))</f>
        <v/>
      </c>
      <c r="H111" t="str">
        <f>+IF($C111="","",' Matrice Tarifaire NON AL'!Q114)</f>
        <v/>
      </c>
      <c r="K111" t="str">
        <f>+IF($C111="","",' Matrice Tarifaire NON AL'!X114)</f>
        <v/>
      </c>
      <c r="L111" t="str">
        <f>+IF($C111="","",' Matrice Tarifaire NON AL'!X114)</f>
        <v/>
      </c>
      <c r="M111" t="str">
        <f>+IF($C111="","",' Matrice Tarifaire NON AL'!Y114)</f>
        <v/>
      </c>
      <c r="N111" t="str">
        <f>+IF($C111="","",' Matrice Tarifaire NON AL'!Z114)</f>
        <v/>
      </c>
      <c r="P111" t="str">
        <f>+IF(C111="","",IF(' Matrice Tarifaire NON AL'!X114&lt;&gt;168,"Non",""))</f>
        <v/>
      </c>
      <c r="Q111" t="str">
        <f>+IF($C111="","",' Matrice Tarifaire NON AL'!T114)</f>
        <v/>
      </c>
      <c r="R111" t="str">
        <f>+IF($C111="","",IF(' Matrice Tarifaire NON AL'!R114="","",' Matrice Tarifaire NON AL'!R114))</f>
        <v/>
      </c>
      <c r="S111" t="str">
        <f>+IF($C111="","",LEFT(' Matrice Tarifaire NON AL'!W114,1))</f>
        <v/>
      </c>
      <c r="T111" t="str">
        <f>+IF($C111="","",LEFT(' Matrice Tarifaire NON AL'!AY114,3))</f>
        <v/>
      </c>
      <c r="U111" t="str">
        <f t="shared" si="5"/>
        <v/>
      </c>
      <c r="V111" t="str">
        <f>+IF(C111="","",IF(VLOOKUP(' Matrice Tarifaire NON AL'!AK114,Feuil3!A:F,6,0)="Box",IF(' Matrice Tarifaire NON AL'!AL114="Mono-Référence","Homogène",IF(' Matrice Tarifaire NON AL'!AL114="Multi-Références","Panaché","")),IF(' Matrice Tarifaire NON AL'!AK114="A la Pièce","Composant sans Colisage",IF(' Matrice Tarifaire NON AL'!AK114="Composant de Box","Composant sans Colisage","Homogène"))))</f>
        <v/>
      </c>
      <c r="W111" t="str">
        <f>+IF($V111="","",VLOOKUP(' Matrice Tarifaire NON AL'!AK114,Feuil3!$A$4:$E$14,5,0))</f>
        <v/>
      </c>
      <c r="Y111" t="str">
        <f>+IF($V111="","",IF(VLOOKUP(' Matrice Tarifaire NON AL'!$AK114,Feuil3!$A$4:$D$14,4,0)="Palette",' Matrice Tarifaire NON AL'!AN114,""))</f>
        <v/>
      </c>
      <c r="AA111" t="str">
        <f>+IF($V111="","",IF(VLOOKUP(' Matrice Tarifaire NON AL'!$AK114,Feuil3!$A$4:$D$14,4,0)="Colis",' Matrice Tarifaire NON AL'!AN114,""))</f>
        <v/>
      </c>
      <c r="AC111" t="str">
        <f>+IF(V111="","",IF(VLOOKUP(' Matrice Tarifaire NON AL'!AK114,Feuil3!$A$4:$D$14,4,0)="Colis",IF(' Matrice Tarifaire NON AL'!AO114&gt;0,' Matrice Tarifaire NON AL'!AO114,""),""))</f>
        <v/>
      </c>
      <c r="AD111" t="str">
        <f t="shared" si="6"/>
        <v/>
      </c>
      <c r="AE111" t="str">
        <f>+IF(C111="","",' Matrice Tarifaire NON AL'!C114)</f>
        <v/>
      </c>
      <c r="AF111" t="str">
        <f>+IF(C111="","",' Matrice Tarifaire NON AL'!AQ114)</f>
        <v/>
      </c>
      <c r="AH111" t="str">
        <f>+IF(E111="","",' Matrice Tarifaire NON AL'!$U114)</f>
        <v/>
      </c>
      <c r="AI111" t="str">
        <f>+IF(F111="","",IF(' Matrice Tarifaire NON AL'!$V114="","",' Matrice Tarifaire NON AL'!$V114))</f>
        <v/>
      </c>
      <c r="AJ111" t="str">
        <f>+IF($C111="","",IF(' Matrice Tarifaire NON AL'!AZ114="","",' Matrice Tarifaire NON AL'!AZ114))</f>
        <v/>
      </c>
      <c r="AK111" t="str">
        <f>+IF($C111="","",IF(' Matrice Tarifaire NON AL'!BA114="","",' Matrice Tarifaire NON AL'!BA114))</f>
        <v/>
      </c>
      <c r="AL111" t="str">
        <f>+IF($C111="","",IF(' Matrice Tarifaire NON AL'!BB114="","",TEXT(' Matrice Tarifaire NON AL'!BB114,"0,0000")))</f>
        <v/>
      </c>
      <c r="AO111" t="str">
        <f>+IF($C111="","",IF(' Matrice Tarifaire NON AL'!BF114="","",TEXT(' Matrice Tarifaire NON AL'!BF114,"0,0000")))</f>
        <v/>
      </c>
      <c r="AP111" t="str">
        <f>+IF($C111="","",IF(' Matrice Tarifaire NON AL'!BG114="","",TEXT(' Matrice Tarifaire NON AL'!BG114,"0,0000")))</f>
        <v/>
      </c>
      <c r="AQ111" t="str">
        <f>+IF($C111="","",IF(' Matrice Tarifaire NON AL'!BH114="","",TEXT(' Matrice Tarifaire NON AL'!BH114,"0,0000")))</f>
        <v/>
      </c>
      <c r="AR111" t="str">
        <f>+IF($C111="","",IF(' Matrice Tarifaire NON AL'!BI114="","",TEXT(' Matrice Tarifaire NON AL'!BI114,"0,0000")))</f>
        <v/>
      </c>
      <c r="AS111" t="str">
        <f>+IF(C111="","",IF(' Matrice Tarifaire NON AL'!BJ114="","0",IF(' Matrice Tarifaire NON AL'!BJ114="","",' Matrice Tarifaire NON AL'!BJ114)))</f>
        <v/>
      </c>
      <c r="AT111" t="str">
        <f>+IF(C111="","",IF(' Matrice Tarifaire NON AL'!BK114="","",' Matrice Tarifaire NON AL'!$BK$6))</f>
        <v/>
      </c>
      <c r="AU111" t="str">
        <f>+IF(C111="","",IF(' Matrice Tarifaire NON AL'!BK114="","",TEXT(' Matrice Tarifaire NON AL'!BK114,"0,0000")))</f>
        <v/>
      </c>
      <c r="AV111" t="str">
        <f>+IF(C111="","",IF(' Matrice Tarifaire NON AL'!BL114="","",' Matrice Tarifaire NON AL'!$BL$6))</f>
        <v/>
      </c>
      <c r="AW111" t="str">
        <f>+IF(C111="","",IF(' Matrice Tarifaire NON AL'!BL114="","",TEXT(' Matrice Tarifaire NON AL'!BL114,"0,0000")))</f>
        <v/>
      </c>
      <c r="AX111" t="str">
        <f>+IF(C111="","",IF(' Matrice Tarifaire NON AL'!BM114="","",' Matrice Tarifaire NON AL'!$BM$6))</f>
        <v/>
      </c>
      <c r="AY111" t="str">
        <f>+IF(C111="","",IF(' Matrice Tarifaire NON AL'!BM114="","",TEXT(' Matrice Tarifaire NON AL'!BM114,"0,0000")))</f>
        <v/>
      </c>
      <c r="AZ111" t="str">
        <f>+IF(C111="","",IF(' Matrice Tarifaire NON AL'!BN114="","","Taxe DEEE"))</f>
        <v/>
      </c>
      <c r="BA111" t="str">
        <f>+IF(C111="","",IF(' Matrice Tarifaire NON AL'!BN114="","",TEXT(' Matrice Tarifaire NON AL'!BN114,"0,0000")))</f>
        <v/>
      </c>
      <c r="BD111" t="str">
        <f>+IF($C111="","",IF(' Matrice Tarifaire NON AL'!BR114="","",TEXT(' Matrice Tarifaire NON AL'!BR114,"0,000")))</f>
        <v/>
      </c>
      <c r="BE111" t="str">
        <f>+IF($C111="","",IF(' Matrice Tarifaire NON AL'!BS114="","",VALUE(TEXT(' Matrice Tarifaire NON AL'!BS114,"0,00"))))</f>
        <v/>
      </c>
      <c r="BF111" t="str">
        <f>+IF($C111="","",IF(' Matrice Tarifaire NON AL'!BY114="","",' Matrice Tarifaire NON AL'!BY114))</f>
        <v/>
      </c>
      <c r="BG111" t="str">
        <f>+IF(C111="","",IF(' Matrice Tarifaire NON AL'!AK114="Composant de Box","999",IF(' Matrice Tarifaire NON AL'!AP114&lt;&gt;"",' Matrice Tarifaire NON AL'!AP114,IF(' Matrice Tarifaire NON AL'!AO114&lt;&gt;"",' Matrice Tarifaire NON AL'!AO114,' Matrice Tarifaire NON AL'!AN114))))</f>
        <v/>
      </c>
    </row>
    <row r="112" spans="1:59" x14ac:dyDescent="0.25">
      <c r="A112" t="str">
        <f>+IF($C112="","",IF(' Matrice Tarifaire NON AL'!N115="","",IF(' Matrice Tarifaire NON AL'!N115=0,"GTIN A 0 - Ne doit pas être mis dans PRE REF",TEXT(' Matrice Tarifaire NON AL'!N115,"00000000000000"))))</f>
        <v/>
      </c>
      <c r="B112" t="str">
        <f>+IF(C112="","",IF(L112=172,4,VLOOKUP(' Matrice Tarifaire NON AL'!AK115,Feuil3!$A$4:$B$14,2,0)))</f>
        <v/>
      </c>
      <c r="C112" t="str">
        <f>+IF(' Matrice Tarifaire NON AL'!O115="","",SUBSTITUTE(' Matrice Tarifaire NON AL'!O115,"CHAR (10)"," "))</f>
        <v/>
      </c>
      <c r="D112" t="str">
        <f>+IF($C112="","",SUBSTITUTE(' Matrice Tarifaire NON AL'!P115,"CHAR (13)"," "))</f>
        <v/>
      </c>
      <c r="E112" t="str">
        <f t="shared" si="4"/>
        <v/>
      </c>
      <c r="F112" t="str">
        <f>+IF($C112="","",IF(' Matrice Tarifaire NON AL'!AX115="","Non",' Matrice Tarifaire NON AL'!AX115))</f>
        <v/>
      </c>
      <c r="G112" t="str">
        <f>+IF($C112="","",IF(' Matrice Tarifaire NON AL'!Q115="DOMEDIA","MDD",IF(' Matrice Tarifaire NON AL'!Q115="APTA","MDD",IF(' Matrice Tarifaire NON AL'!Q115="TOP BUDGET","Premier Prix","MN"))))</f>
        <v/>
      </c>
      <c r="H112" t="str">
        <f>+IF($C112="","",' Matrice Tarifaire NON AL'!Q115)</f>
        <v/>
      </c>
      <c r="K112" t="str">
        <f>+IF($C112="","",' Matrice Tarifaire NON AL'!X115)</f>
        <v/>
      </c>
      <c r="L112" t="str">
        <f>+IF($C112="","",' Matrice Tarifaire NON AL'!X115)</f>
        <v/>
      </c>
      <c r="M112" t="str">
        <f>+IF($C112="","",' Matrice Tarifaire NON AL'!Y115)</f>
        <v/>
      </c>
      <c r="N112" t="str">
        <f>+IF($C112="","",' Matrice Tarifaire NON AL'!Z115)</f>
        <v/>
      </c>
      <c r="P112" t="str">
        <f>+IF(C112="","",IF(' Matrice Tarifaire NON AL'!X115&lt;&gt;168,"Non",""))</f>
        <v/>
      </c>
      <c r="Q112" t="str">
        <f>+IF($C112="","",' Matrice Tarifaire NON AL'!T115)</f>
        <v/>
      </c>
      <c r="R112" t="str">
        <f>+IF($C112="","",IF(' Matrice Tarifaire NON AL'!R115="","",' Matrice Tarifaire NON AL'!R115))</f>
        <v/>
      </c>
      <c r="S112" t="str">
        <f>+IF($C112="","",LEFT(' Matrice Tarifaire NON AL'!W115,1))</f>
        <v/>
      </c>
      <c r="T112" t="str">
        <f>+IF($C112="","",LEFT(' Matrice Tarifaire NON AL'!AY115,3))</f>
        <v/>
      </c>
      <c r="U112" t="str">
        <f t="shared" si="5"/>
        <v/>
      </c>
      <c r="V112" t="str">
        <f>+IF(C112="","",IF(VLOOKUP(' Matrice Tarifaire NON AL'!AK115,Feuil3!A:F,6,0)="Box",IF(' Matrice Tarifaire NON AL'!AL115="Mono-Référence","Homogène",IF(' Matrice Tarifaire NON AL'!AL115="Multi-Références","Panaché","")),IF(' Matrice Tarifaire NON AL'!AK115="A la Pièce","Composant sans Colisage",IF(' Matrice Tarifaire NON AL'!AK115="Composant de Box","Composant sans Colisage","Homogène"))))</f>
        <v/>
      </c>
      <c r="W112" t="str">
        <f>+IF($V112="","",VLOOKUP(' Matrice Tarifaire NON AL'!AK115,Feuil3!$A$4:$E$14,5,0))</f>
        <v/>
      </c>
      <c r="Y112" t="str">
        <f>+IF($V112="","",IF(VLOOKUP(' Matrice Tarifaire NON AL'!$AK115,Feuil3!$A$4:$D$14,4,0)="Palette",' Matrice Tarifaire NON AL'!AN115,""))</f>
        <v/>
      </c>
      <c r="AA112" t="str">
        <f>+IF($V112="","",IF(VLOOKUP(' Matrice Tarifaire NON AL'!$AK115,Feuil3!$A$4:$D$14,4,0)="Colis",' Matrice Tarifaire NON AL'!AN115,""))</f>
        <v/>
      </c>
      <c r="AC112" t="str">
        <f>+IF(V112="","",IF(VLOOKUP(' Matrice Tarifaire NON AL'!AK115,Feuil3!$A$4:$D$14,4,0)="Colis",IF(' Matrice Tarifaire NON AL'!AO115&gt;0,' Matrice Tarifaire NON AL'!AO115,""),""))</f>
        <v/>
      </c>
      <c r="AD112" t="str">
        <f t="shared" si="6"/>
        <v/>
      </c>
      <c r="AE112" t="str">
        <f>+IF(C112="","",' Matrice Tarifaire NON AL'!C115)</f>
        <v/>
      </c>
      <c r="AF112" t="str">
        <f>+IF(C112="","",' Matrice Tarifaire NON AL'!AQ115)</f>
        <v/>
      </c>
      <c r="AH112" t="str">
        <f>+IF(E112="","",' Matrice Tarifaire NON AL'!$U115)</f>
        <v/>
      </c>
      <c r="AI112" t="str">
        <f>+IF(F112="","",IF(' Matrice Tarifaire NON AL'!$V115="","",' Matrice Tarifaire NON AL'!$V115))</f>
        <v/>
      </c>
      <c r="AJ112" t="str">
        <f>+IF($C112="","",IF(' Matrice Tarifaire NON AL'!AZ115="","",' Matrice Tarifaire NON AL'!AZ115))</f>
        <v/>
      </c>
      <c r="AK112" t="str">
        <f>+IF($C112="","",IF(' Matrice Tarifaire NON AL'!BA115="","",' Matrice Tarifaire NON AL'!BA115))</f>
        <v/>
      </c>
      <c r="AL112" t="str">
        <f>+IF($C112="","",IF(' Matrice Tarifaire NON AL'!BB115="","",TEXT(' Matrice Tarifaire NON AL'!BB115,"0,0000")))</f>
        <v/>
      </c>
      <c r="AO112" t="str">
        <f>+IF($C112="","",IF(' Matrice Tarifaire NON AL'!BF115="","",TEXT(' Matrice Tarifaire NON AL'!BF115,"0,0000")))</f>
        <v/>
      </c>
      <c r="AP112" t="str">
        <f>+IF($C112="","",IF(' Matrice Tarifaire NON AL'!BG115="","",TEXT(' Matrice Tarifaire NON AL'!BG115,"0,0000")))</f>
        <v/>
      </c>
      <c r="AQ112" t="str">
        <f>+IF($C112="","",IF(' Matrice Tarifaire NON AL'!BH115="","",TEXT(' Matrice Tarifaire NON AL'!BH115,"0,0000")))</f>
        <v/>
      </c>
      <c r="AR112" t="str">
        <f>+IF($C112="","",IF(' Matrice Tarifaire NON AL'!BI115="","",TEXT(' Matrice Tarifaire NON AL'!BI115,"0,0000")))</f>
        <v/>
      </c>
      <c r="AS112" t="str">
        <f>+IF(C112="","",IF(' Matrice Tarifaire NON AL'!BJ115="","0",IF(' Matrice Tarifaire NON AL'!BJ115="","",' Matrice Tarifaire NON AL'!BJ115)))</f>
        <v/>
      </c>
      <c r="AT112" t="str">
        <f>+IF(C112="","",IF(' Matrice Tarifaire NON AL'!BK115="","",' Matrice Tarifaire NON AL'!$BK$6))</f>
        <v/>
      </c>
      <c r="AU112" t="str">
        <f>+IF(C112="","",IF(' Matrice Tarifaire NON AL'!BK115="","",TEXT(' Matrice Tarifaire NON AL'!BK115,"0,0000")))</f>
        <v/>
      </c>
      <c r="AV112" t="str">
        <f>+IF(C112="","",IF(' Matrice Tarifaire NON AL'!BL115="","",' Matrice Tarifaire NON AL'!$BL$6))</f>
        <v/>
      </c>
      <c r="AW112" t="str">
        <f>+IF(C112="","",IF(' Matrice Tarifaire NON AL'!BL115="","",TEXT(' Matrice Tarifaire NON AL'!BL115,"0,0000")))</f>
        <v/>
      </c>
      <c r="AX112" t="str">
        <f>+IF(C112="","",IF(' Matrice Tarifaire NON AL'!BM115="","",' Matrice Tarifaire NON AL'!$BM$6))</f>
        <v/>
      </c>
      <c r="AY112" t="str">
        <f>+IF(C112="","",IF(' Matrice Tarifaire NON AL'!BM115="","",TEXT(' Matrice Tarifaire NON AL'!BM115,"0,0000")))</f>
        <v/>
      </c>
      <c r="AZ112" t="str">
        <f>+IF(C112="","",IF(' Matrice Tarifaire NON AL'!BN115="","","Taxe DEEE"))</f>
        <v/>
      </c>
      <c r="BA112" t="str">
        <f>+IF(C112="","",IF(' Matrice Tarifaire NON AL'!BN115="","",TEXT(' Matrice Tarifaire NON AL'!BN115,"0,0000")))</f>
        <v/>
      </c>
      <c r="BD112" t="str">
        <f>+IF($C112="","",IF(' Matrice Tarifaire NON AL'!BR115="","",TEXT(' Matrice Tarifaire NON AL'!BR115,"0,000")))</f>
        <v/>
      </c>
      <c r="BE112" t="str">
        <f>+IF($C112="","",IF(' Matrice Tarifaire NON AL'!BS115="","",VALUE(TEXT(' Matrice Tarifaire NON AL'!BS115,"0,00"))))</f>
        <v/>
      </c>
      <c r="BF112" t="str">
        <f>+IF($C112="","",IF(' Matrice Tarifaire NON AL'!BY115="","",' Matrice Tarifaire NON AL'!BY115))</f>
        <v/>
      </c>
      <c r="BG112" t="str">
        <f>+IF(C112="","",IF(' Matrice Tarifaire NON AL'!AK115="Composant de Box","999",IF(' Matrice Tarifaire NON AL'!AP115&lt;&gt;"",' Matrice Tarifaire NON AL'!AP115,IF(' Matrice Tarifaire NON AL'!AO115&lt;&gt;"",' Matrice Tarifaire NON AL'!AO115,' Matrice Tarifaire NON AL'!AN115))))</f>
        <v/>
      </c>
    </row>
    <row r="113" spans="1:59" x14ac:dyDescent="0.25">
      <c r="A113" t="str">
        <f>+IF($C113="","",IF(' Matrice Tarifaire NON AL'!N116="","",IF(' Matrice Tarifaire NON AL'!N116=0,"GTIN A 0 - Ne doit pas être mis dans PRE REF",TEXT(' Matrice Tarifaire NON AL'!N116,"00000000000000"))))</f>
        <v/>
      </c>
      <c r="B113" t="str">
        <f>+IF(C113="","",IF(L113=172,4,VLOOKUP(' Matrice Tarifaire NON AL'!AK116,Feuil3!$A$4:$B$14,2,0)))</f>
        <v/>
      </c>
      <c r="C113" t="str">
        <f>+IF(' Matrice Tarifaire NON AL'!O116="","",SUBSTITUTE(' Matrice Tarifaire NON AL'!O116,"CHAR (10)"," "))</f>
        <v/>
      </c>
      <c r="D113" t="str">
        <f>+IF($C113="","",SUBSTITUTE(' Matrice Tarifaire NON AL'!P116,"CHAR (13)"," "))</f>
        <v/>
      </c>
      <c r="E113" t="str">
        <f t="shared" si="4"/>
        <v/>
      </c>
      <c r="F113" t="str">
        <f>+IF($C113="","",IF(' Matrice Tarifaire NON AL'!AX116="","Non",' Matrice Tarifaire NON AL'!AX116))</f>
        <v/>
      </c>
      <c r="G113" t="str">
        <f>+IF($C113="","",IF(' Matrice Tarifaire NON AL'!Q116="DOMEDIA","MDD",IF(' Matrice Tarifaire NON AL'!Q116="APTA","MDD",IF(' Matrice Tarifaire NON AL'!Q116="TOP BUDGET","Premier Prix","MN"))))</f>
        <v/>
      </c>
      <c r="H113" t="str">
        <f>+IF($C113="","",' Matrice Tarifaire NON AL'!Q116)</f>
        <v/>
      </c>
      <c r="K113" t="str">
        <f>+IF($C113="","",' Matrice Tarifaire NON AL'!X116)</f>
        <v/>
      </c>
      <c r="L113" t="str">
        <f>+IF($C113="","",' Matrice Tarifaire NON AL'!X116)</f>
        <v/>
      </c>
      <c r="M113" t="str">
        <f>+IF($C113="","",' Matrice Tarifaire NON AL'!Y116)</f>
        <v/>
      </c>
      <c r="N113" t="str">
        <f>+IF($C113="","",' Matrice Tarifaire NON AL'!Z116)</f>
        <v/>
      </c>
      <c r="P113" t="str">
        <f>+IF(C113="","",IF(' Matrice Tarifaire NON AL'!X116&lt;&gt;168,"Non",""))</f>
        <v/>
      </c>
      <c r="Q113" t="str">
        <f>+IF($C113="","",' Matrice Tarifaire NON AL'!T116)</f>
        <v/>
      </c>
      <c r="R113" t="str">
        <f>+IF($C113="","",IF(' Matrice Tarifaire NON AL'!R116="","",' Matrice Tarifaire NON AL'!R116))</f>
        <v/>
      </c>
      <c r="S113" t="str">
        <f>+IF($C113="","",LEFT(' Matrice Tarifaire NON AL'!W116,1))</f>
        <v/>
      </c>
      <c r="T113" t="str">
        <f>+IF($C113="","",LEFT(' Matrice Tarifaire NON AL'!AY116,3))</f>
        <v/>
      </c>
      <c r="U113" t="str">
        <f t="shared" si="5"/>
        <v/>
      </c>
      <c r="V113" t="str">
        <f>+IF(C113="","",IF(VLOOKUP(' Matrice Tarifaire NON AL'!AK116,Feuil3!A:F,6,0)="Box",IF(' Matrice Tarifaire NON AL'!AL116="Mono-Référence","Homogène",IF(' Matrice Tarifaire NON AL'!AL116="Multi-Références","Panaché","")),IF(' Matrice Tarifaire NON AL'!AK116="A la Pièce","Composant sans Colisage",IF(' Matrice Tarifaire NON AL'!AK116="Composant de Box","Composant sans Colisage","Homogène"))))</f>
        <v/>
      </c>
      <c r="W113" t="str">
        <f>+IF($V113="","",VLOOKUP(' Matrice Tarifaire NON AL'!AK116,Feuil3!$A$4:$E$14,5,0))</f>
        <v/>
      </c>
      <c r="Y113" t="str">
        <f>+IF($V113="","",IF(VLOOKUP(' Matrice Tarifaire NON AL'!$AK116,Feuil3!$A$4:$D$14,4,0)="Palette",' Matrice Tarifaire NON AL'!AN116,""))</f>
        <v/>
      </c>
      <c r="AA113" t="str">
        <f>+IF($V113="","",IF(VLOOKUP(' Matrice Tarifaire NON AL'!$AK116,Feuil3!$A$4:$D$14,4,0)="Colis",' Matrice Tarifaire NON AL'!AN116,""))</f>
        <v/>
      </c>
      <c r="AC113" t="str">
        <f>+IF(V113="","",IF(VLOOKUP(' Matrice Tarifaire NON AL'!AK116,Feuil3!$A$4:$D$14,4,0)="Colis",IF(' Matrice Tarifaire NON AL'!AO116&gt;0,' Matrice Tarifaire NON AL'!AO116,""),""))</f>
        <v/>
      </c>
      <c r="AD113" t="str">
        <f t="shared" si="6"/>
        <v/>
      </c>
      <c r="AE113" t="str">
        <f>+IF(C113="","",' Matrice Tarifaire NON AL'!C116)</f>
        <v/>
      </c>
      <c r="AF113" t="str">
        <f>+IF(C113="","",' Matrice Tarifaire NON AL'!AQ116)</f>
        <v/>
      </c>
      <c r="AH113" t="str">
        <f>+IF(E113="","",' Matrice Tarifaire NON AL'!$U116)</f>
        <v/>
      </c>
      <c r="AI113" t="str">
        <f>+IF(F113="","",IF(' Matrice Tarifaire NON AL'!$V116="","",' Matrice Tarifaire NON AL'!$V116))</f>
        <v/>
      </c>
      <c r="AJ113" t="str">
        <f>+IF($C113="","",IF(' Matrice Tarifaire NON AL'!AZ116="","",' Matrice Tarifaire NON AL'!AZ116))</f>
        <v/>
      </c>
      <c r="AK113" t="str">
        <f>+IF($C113="","",IF(' Matrice Tarifaire NON AL'!BA116="","",' Matrice Tarifaire NON AL'!BA116))</f>
        <v/>
      </c>
      <c r="AL113" t="str">
        <f>+IF($C113="","",IF(' Matrice Tarifaire NON AL'!BB116="","",TEXT(' Matrice Tarifaire NON AL'!BB116,"0,0000")))</f>
        <v/>
      </c>
      <c r="AO113" t="str">
        <f>+IF($C113="","",IF(' Matrice Tarifaire NON AL'!BF116="","",TEXT(' Matrice Tarifaire NON AL'!BF116,"0,0000")))</f>
        <v/>
      </c>
      <c r="AP113" t="str">
        <f>+IF($C113="","",IF(' Matrice Tarifaire NON AL'!BG116="","",TEXT(' Matrice Tarifaire NON AL'!BG116,"0,0000")))</f>
        <v/>
      </c>
      <c r="AQ113" t="str">
        <f>+IF($C113="","",IF(' Matrice Tarifaire NON AL'!BH116="","",TEXT(' Matrice Tarifaire NON AL'!BH116,"0,0000")))</f>
        <v/>
      </c>
      <c r="AR113" t="str">
        <f>+IF($C113="","",IF(' Matrice Tarifaire NON AL'!BI116="","",TEXT(' Matrice Tarifaire NON AL'!BI116,"0,0000")))</f>
        <v/>
      </c>
      <c r="AS113" t="str">
        <f>+IF(C113="","",IF(' Matrice Tarifaire NON AL'!BJ116="","0",IF(' Matrice Tarifaire NON AL'!BJ116="","",' Matrice Tarifaire NON AL'!BJ116)))</f>
        <v/>
      </c>
      <c r="AT113" t="str">
        <f>+IF(C113="","",IF(' Matrice Tarifaire NON AL'!BK116="","",' Matrice Tarifaire NON AL'!$BK$6))</f>
        <v/>
      </c>
      <c r="AU113" t="str">
        <f>+IF(C113="","",IF(' Matrice Tarifaire NON AL'!BK116="","",TEXT(' Matrice Tarifaire NON AL'!BK116,"0,0000")))</f>
        <v/>
      </c>
      <c r="AV113" t="str">
        <f>+IF(C113="","",IF(' Matrice Tarifaire NON AL'!BL116="","",' Matrice Tarifaire NON AL'!$BL$6))</f>
        <v/>
      </c>
      <c r="AW113" t="str">
        <f>+IF(C113="","",IF(' Matrice Tarifaire NON AL'!BL116="","",TEXT(' Matrice Tarifaire NON AL'!BL116,"0,0000")))</f>
        <v/>
      </c>
      <c r="AX113" t="str">
        <f>+IF(C113="","",IF(' Matrice Tarifaire NON AL'!BM116="","",' Matrice Tarifaire NON AL'!$BM$6))</f>
        <v/>
      </c>
      <c r="AY113" t="str">
        <f>+IF(C113="","",IF(' Matrice Tarifaire NON AL'!BM116="","",TEXT(' Matrice Tarifaire NON AL'!BM116,"0,0000")))</f>
        <v/>
      </c>
      <c r="AZ113" t="str">
        <f>+IF(C113="","",IF(' Matrice Tarifaire NON AL'!BN116="","","Taxe DEEE"))</f>
        <v/>
      </c>
      <c r="BA113" t="str">
        <f>+IF(C113="","",IF(' Matrice Tarifaire NON AL'!BN116="","",TEXT(' Matrice Tarifaire NON AL'!BN116,"0,0000")))</f>
        <v/>
      </c>
      <c r="BD113" t="str">
        <f>+IF($C113="","",IF(' Matrice Tarifaire NON AL'!BR116="","",TEXT(' Matrice Tarifaire NON AL'!BR116,"0,000")))</f>
        <v/>
      </c>
      <c r="BE113" t="str">
        <f>+IF($C113="","",IF(' Matrice Tarifaire NON AL'!BS116="","",VALUE(TEXT(' Matrice Tarifaire NON AL'!BS116,"0,00"))))</f>
        <v/>
      </c>
      <c r="BF113" t="str">
        <f>+IF($C113="","",IF(' Matrice Tarifaire NON AL'!BY116="","",' Matrice Tarifaire NON AL'!BY116))</f>
        <v/>
      </c>
      <c r="BG113" t="str">
        <f>+IF(C113="","",IF(' Matrice Tarifaire NON AL'!AK116="Composant de Box","999",IF(' Matrice Tarifaire NON AL'!AP116&lt;&gt;"",' Matrice Tarifaire NON AL'!AP116,IF(' Matrice Tarifaire NON AL'!AO116&lt;&gt;"",' Matrice Tarifaire NON AL'!AO116,' Matrice Tarifaire NON AL'!AN116))))</f>
        <v/>
      </c>
    </row>
    <row r="114" spans="1:59" x14ac:dyDescent="0.25">
      <c r="A114" t="str">
        <f>+IF($C114="","",IF(' Matrice Tarifaire NON AL'!N117="","",IF(' Matrice Tarifaire NON AL'!N117=0,"GTIN A 0 - Ne doit pas être mis dans PRE REF",TEXT(' Matrice Tarifaire NON AL'!N117,"00000000000000"))))</f>
        <v/>
      </c>
      <c r="B114" t="str">
        <f>+IF(C114="","",IF(L114=172,4,VLOOKUP(' Matrice Tarifaire NON AL'!AK117,Feuil3!$A$4:$B$14,2,0)))</f>
        <v/>
      </c>
      <c r="C114" t="str">
        <f>+IF(' Matrice Tarifaire NON AL'!O117="","",SUBSTITUTE(' Matrice Tarifaire NON AL'!O117,"CHAR (10)"," "))</f>
        <v/>
      </c>
      <c r="D114" t="str">
        <f>+IF($C114="","",SUBSTITUTE(' Matrice Tarifaire NON AL'!P117,"CHAR (13)"," "))</f>
        <v/>
      </c>
      <c r="E114" t="str">
        <f t="shared" si="4"/>
        <v/>
      </c>
      <c r="F114" t="str">
        <f>+IF($C114="","",IF(' Matrice Tarifaire NON AL'!AX117="","Non",' Matrice Tarifaire NON AL'!AX117))</f>
        <v/>
      </c>
      <c r="G114" t="str">
        <f>+IF($C114="","",IF(' Matrice Tarifaire NON AL'!Q117="DOMEDIA","MDD",IF(' Matrice Tarifaire NON AL'!Q117="APTA","MDD",IF(' Matrice Tarifaire NON AL'!Q117="TOP BUDGET","Premier Prix","MN"))))</f>
        <v/>
      </c>
      <c r="H114" t="str">
        <f>+IF($C114="","",' Matrice Tarifaire NON AL'!Q117)</f>
        <v/>
      </c>
      <c r="K114" t="str">
        <f>+IF($C114="","",' Matrice Tarifaire NON AL'!X117)</f>
        <v/>
      </c>
      <c r="L114" t="str">
        <f>+IF($C114="","",' Matrice Tarifaire NON AL'!X117)</f>
        <v/>
      </c>
      <c r="M114" t="str">
        <f>+IF($C114="","",' Matrice Tarifaire NON AL'!Y117)</f>
        <v/>
      </c>
      <c r="N114" t="str">
        <f>+IF($C114="","",' Matrice Tarifaire NON AL'!Z117)</f>
        <v/>
      </c>
      <c r="P114" t="str">
        <f>+IF(C114="","",IF(' Matrice Tarifaire NON AL'!X117&lt;&gt;168,"Non",""))</f>
        <v/>
      </c>
      <c r="Q114" t="str">
        <f>+IF($C114="","",' Matrice Tarifaire NON AL'!T117)</f>
        <v/>
      </c>
      <c r="R114" t="str">
        <f>+IF($C114="","",IF(' Matrice Tarifaire NON AL'!R117="","",' Matrice Tarifaire NON AL'!R117))</f>
        <v/>
      </c>
      <c r="S114" t="str">
        <f>+IF($C114="","",LEFT(' Matrice Tarifaire NON AL'!W117,1))</f>
        <v/>
      </c>
      <c r="T114" t="str">
        <f>+IF($C114="","",LEFT(' Matrice Tarifaire NON AL'!AY117,3))</f>
        <v/>
      </c>
      <c r="U114" t="str">
        <f t="shared" si="5"/>
        <v/>
      </c>
      <c r="V114" t="str">
        <f>+IF(C114="","",IF(VLOOKUP(' Matrice Tarifaire NON AL'!AK117,Feuil3!A:F,6,0)="Box",IF(' Matrice Tarifaire NON AL'!AL117="Mono-Référence","Homogène",IF(' Matrice Tarifaire NON AL'!AL117="Multi-Références","Panaché","")),IF(' Matrice Tarifaire NON AL'!AK117="A la Pièce","Composant sans Colisage",IF(' Matrice Tarifaire NON AL'!AK117="Composant de Box","Composant sans Colisage","Homogène"))))</f>
        <v/>
      </c>
      <c r="W114" t="str">
        <f>+IF($V114="","",VLOOKUP(' Matrice Tarifaire NON AL'!AK117,Feuil3!$A$4:$E$14,5,0))</f>
        <v/>
      </c>
      <c r="Y114" t="str">
        <f>+IF($V114="","",IF(VLOOKUP(' Matrice Tarifaire NON AL'!$AK117,Feuil3!$A$4:$D$14,4,0)="Palette",' Matrice Tarifaire NON AL'!AN117,""))</f>
        <v/>
      </c>
      <c r="AA114" t="str">
        <f>+IF($V114="","",IF(VLOOKUP(' Matrice Tarifaire NON AL'!$AK117,Feuil3!$A$4:$D$14,4,0)="Colis",' Matrice Tarifaire NON AL'!AN117,""))</f>
        <v/>
      </c>
      <c r="AC114" t="str">
        <f>+IF(V114="","",IF(VLOOKUP(' Matrice Tarifaire NON AL'!AK117,Feuil3!$A$4:$D$14,4,0)="Colis",IF(' Matrice Tarifaire NON AL'!AO117&gt;0,' Matrice Tarifaire NON AL'!AO117,""),""))</f>
        <v/>
      </c>
      <c r="AD114" t="str">
        <f t="shared" si="6"/>
        <v/>
      </c>
      <c r="AE114" t="str">
        <f>+IF(C114="","",' Matrice Tarifaire NON AL'!C117)</f>
        <v/>
      </c>
      <c r="AF114" t="str">
        <f>+IF(C114="","",' Matrice Tarifaire NON AL'!AQ117)</f>
        <v/>
      </c>
      <c r="AH114" t="str">
        <f>+IF(E114="","",' Matrice Tarifaire NON AL'!$U117)</f>
        <v/>
      </c>
      <c r="AI114" t="str">
        <f>+IF(F114="","",IF(' Matrice Tarifaire NON AL'!$V117="","",' Matrice Tarifaire NON AL'!$V117))</f>
        <v/>
      </c>
      <c r="AJ114" t="str">
        <f>+IF($C114="","",IF(' Matrice Tarifaire NON AL'!AZ117="","",' Matrice Tarifaire NON AL'!AZ117))</f>
        <v/>
      </c>
      <c r="AK114" t="str">
        <f>+IF($C114="","",IF(' Matrice Tarifaire NON AL'!BA117="","",' Matrice Tarifaire NON AL'!BA117))</f>
        <v/>
      </c>
      <c r="AL114" t="str">
        <f>+IF($C114="","",IF(' Matrice Tarifaire NON AL'!BB117="","",TEXT(' Matrice Tarifaire NON AL'!BB117,"0,0000")))</f>
        <v/>
      </c>
      <c r="AO114" t="str">
        <f>+IF($C114="","",IF(' Matrice Tarifaire NON AL'!BF117="","",TEXT(' Matrice Tarifaire NON AL'!BF117,"0,0000")))</f>
        <v/>
      </c>
      <c r="AP114" t="str">
        <f>+IF($C114="","",IF(' Matrice Tarifaire NON AL'!BG117="","",TEXT(' Matrice Tarifaire NON AL'!BG117,"0,0000")))</f>
        <v/>
      </c>
      <c r="AQ114" t="str">
        <f>+IF($C114="","",IF(' Matrice Tarifaire NON AL'!BH117="","",TEXT(' Matrice Tarifaire NON AL'!BH117,"0,0000")))</f>
        <v/>
      </c>
      <c r="AR114" t="str">
        <f>+IF($C114="","",IF(' Matrice Tarifaire NON AL'!BI117="","",TEXT(' Matrice Tarifaire NON AL'!BI117,"0,0000")))</f>
        <v/>
      </c>
      <c r="AS114" t="str">
        <f>+IF(C114="","",IF(' Matrice Tarifaire NON AL'!BJ117="","0",IF(' Matrice Tarifaire NON AL'!BJ117="","",' Matrice Tarifaire NON AL'!BJ117)))</f>
        <v/>
      </c>
      <c r="AT114" t="str">
        <f>+IF(C114="","",IF(' Matrice Tarifaire NON AL'!BK117="","",' Matrice Tarifaire NON AL'!$BK$6))</f>
        <v/>
      </c>
      <c r="AU114" t="str">
        <f>+IF(C114="","",IF(' Matrice Tarifaire NON AL'!BK117="","",TEXT(' Matrice Tarifaire NON AL'!BK117,"0,0000")))</f>
        <v/>
      </c>
      <c r="AV114" t="str">
        <f>+IF(C114="","",IF(' Matrice Tarifaire NON AL'!BL117="","",' Matrice Tarifaire NON AL'!$BL$6))</f>
        <v/>
      </c>
      <c r="AW114" t="str">
        <f>+IF(C114="","",IF(' Matrice Tarifaire NON AL'!BL117="","",TEXT(' Matrice Tarifaire NON AL'!BL117,"0,0000")))</f>
        <v/>
      </c>
      <c r="AX114" t="str">
        <f>+IF(C114="","",IF(' Matrice Tarifaire NON AL'!BM117="","",' Matrice Tarifaire NON AL'!$BM$6))</f>
        <v/>
      </c>
      <c r="AY114" t="str">
        <f>+IF(C114="","",IF(' Matrice Tarifaire NON AL'!BM117="","",TEXT(' Matrice Tarifaire NON AL'!BM117,"0,0000")))</f>
        <v/>
      </c>
      <c r="AZ114" t="str">
        <f>+IF(C114="","",IF(' Matrice Tarifaire NON AL'!BN117="","","Taxe DEEE"))</f>
        <v/>
      </c>
      <c r="BA114" t="str">
        <f>+IF(C114="","",IF(' Matrice Tarifaire NON AL'!BN117="","",TEXT(' Matrice Tarifaire NON AL'!BN117,"0,0000")))</f>
        <v/>
      </c>
      <c r="BD114" t="str">
        <f>+IF($C114="","",IF(' Matrice Tarifaire NON AL'!BR117="","",TEXT(' Matrice Tarifaire NON AL'!BR117,"0,000")))</f>
        <v/>
      </c>
      <c r="BE114" t="str">
        <f>+IF($C114="","",IF(' Matrice Tarifaire NON AL'!BS117="","",VALUE(TEXT(' Matrice Tarifaire NON AL'!BS117,"0,00"))))</f>
        <v/>
      </c>
      <c r="BF114" t="str">
        <f>+IF($C114="","",IF(' Matrice Tarifaire NON AL'!BY117="","",' Matrice Tarifaire NON AL'!BY117))</f>
        <v/>
      </c>
      <c r="BG114" t="str">
        <f>+IF(C114="","",IF(' Matrice Tarifaire NON AL'!AK117="Composant de Box","999",IF(' Matrice Tarifaire NON AL'!AP117&lt;&gt;"",' Matrice Tarifaire NON AL'!AP117,IF(' Matrice Tarifaire NON AL'!AO117&lt;&gt;"",' Matrice Tarifaire NON AL'!AO117,' Matrice Tarifaire NON AL'!AN117))))</f>
        <v/>
      </c>
    </row>
    <row r="115" spans="1:59" x14ac:dyDescent="0.25">
      <c r="A115" t="str">
        <f>+IF($C115="","",IF(' Matrice Tarifaire NON AL'!N118="","",IF(' Matrice Tarifaire NON AL'!N118=0,"GTIN A 0 - Ne doit pas être mis dans PRE REF",TEXT(' Matrice Tarifaire NON AL'!N118,"00000000000000"))))</f>
        <v/>
      </c>
      <c r="B115" t="str">
        <f>+IF(C115="","",IF(L115=172,4,VLOOKUP(' Matrice Tarifaire NON AL'!AK118,Feuil3!$A$4:$B$14,2,0)))</f>
        <v/>
      </c>
      <c r="C115" t="str">
        <f>+IF(' Matrice Tarifaire NON AL'!O118="","",SUBSTITUTE(' Matrice Tarifaire NON AL'!O118,"CHAR (10)"," "))</f>
        <v/>
      </c>
      <c r="D115" t="str">
        <f>+IF($C115="","",SUBSTITUTE(' Matrice Tarifaire NON AL'!P118,"CHAR (13)"," "))</f>
        <v/>
      </c>
      <c r="E115" t="str">
        <f t="shared" si="4"/>
        <v/>
      </c>
      <c r="F115" t="str">
        <f>+IF($C115="","",IF(' Matrice Tarifaire NON AL'!AX118="","Non",' Matrice Tarifaire NON AL'!AX118))</f>
        <v/>
      </c>
      <c r="G115" t="str">
        <f>+IF($C115="","",IF(' Matrice Tarifaire NON AL'!Q118="DOMEDIA","MDD",IF(' Matrice Tarifaire NON AL'!Q118="APTA","MDD",IF(' Matrice Tarifaire NON AL'!Q118="TOP BUDGET","Premier Prix","MN"))))</f>
        <v/>
      </c>
      <c r="H115" t="str">
        <f>+IF($C115="","",' Matrice Tarifaire NON AL'!Q118)</f>
        <v/>
      </c>
      <c r="K115" t="str">
        <f>+IF($C115="","",' Matrice Tarifaire NON AL'!X118)</f>
        <v/>
      </c>
      <c r="L115" t="str">
        <f>+IF($C115="","",' Matrice Tarifaire NON AL'!X118)</f>
        <v/>
      </c>
      <c r="M115" t="str">
        <f>+IF($C115="","",' Matrice Tarifaire NON AL'!Y118)</f>
        <v/>
      </c>
      <c r="N115" t="str">
        <f>+IF($C115="","",' Matrice Tarifaire NON AL'!Z118)</f>
        <v/>
      </c>
      <c r="P115" t="str">
        <f>+IF(C115="","",IF(' Matrice Tarifaire NON AL'!X118&lt;&gt;168,"Non",""))</f>
        <v/>
      </c>
      <c r="Q115" t="str">
        <f>+IF($C115="","",' Matrice Tarifaire NON AL'!T118)</f>
        <v/>
      </c>
      <c r="R115" t="str">
        <f>+IF($C115="","",IF(' Matrice Tarifaire NON AL'!R118="","",' Matrice Tarifaire NON AL'!R118))</f>
        <v/>
      </c>
      <c r="S115" t="str">
        <f>+IF($C115="","",LEFT(' Matrice Tarifaire NON AL'!W118,1))</f>
        <v/>
      </c>
      <c r="T115" t="str">
        <f>+IF($C115="","",LEFT(' Matrice Tarifaire NON AL'!AY118,3))</f>
        <v/>
      </c>
      <c r="U115" t="str">
        <f t="shared" si="5"/>
        <v/>
      </c>
      <c r="V115" t="str">
        <f>+IF(C115="","",IF(VLOOKUP(' Matrice Tarifaire NON AL'!AK118,Feuil3!A:F,6,0)="Box",IF(' Matrice Tarifaire NON AL'!AL118="Mono-Référence","Homogène",IF(' Matrice Tarifaire NON AL'!AL118="Multi-Références","Panaché","")),IF(' Matrice Tarifaire NON AL'!AK118="A la Pièce","Composant sans Colisage",IF(' Matrice Tarifaire NON AL'!AK118="Composant de Box","Composant sans Colisage","Homogène"))))</f>
        <v/>
      </c>
      <c r="W115" t="str">
        <f>+IF($V115="","",VLOOKUP(' Matrice Tarifaire NON AL'!AK118,Feuil3!$A$4:$E$14,5,0))</f>
        <v/>
      </c>
      <c r="Y115" t="str">
        <f>+IF($V115="","",IF(VLOOKUP(' Matrice Tarifaire NON AL'!$AK118,Feuil3!$A$4:$D$14,4,0)="Palette",' Matrice Tarifaire NON AL'!AN118,""))</f>
        <v/>
      </c>
      <c r="AA115" t="str">
        <f>+IF($V115="","",IF(VLOOKUP(' Matrice Tarifaire NON AL'!$AK118,Feuil3!$A$4:$D$14,4,0)="Colis",' Matrice Tarifaire NON AL'!AN118,""))</f>
        <v/>
      </c>
      <c r="AC115" t="str">
        <f>+IF(V115="","",IF(VLOOKUP(' Matrice Tarifaire NON AL'!AK118,Feuil3!$A$4:$D$14,4,0)="Colis",IF(' Matrice Tarifaire NON AL'!AO118&gt;0,' Matrice Tarifaire NON AL'!AO118,""),""))</f>
        <v/>
      </c>
      <c r="AD115" t="str">
        <f t="shared" si="6"/>
        <v/>
      </c>
      <c r="AE115" t="str">
        <f>+IF(C115="","",' Matrice Tarifaire NON AL'!C118)</f>
        <v/>
      </c>
      <c r="AF115" t="str">
        <f>+IF(C115="","",' Matrice Tarifaire NON AL'!AQ118)</f>
        <v/>
      </c>
      <c r="AH115" t="str">
        <f>+IF(E115="","",' Matrice Tarifaire NON AL'!$U118)</f>
        <v/>
      </c>
      <c r="AI115" t="str">
        <f>+IF(F115="","",IF(' Matrice Tarifaire NON AL'!$V118="","",' Matrice Tarifaire NON AL'!$V118))</f>
        <v/>
      </c>
      <c r="AJ115" t="str">
        <f>+IF($C115="","",IF(' Matrice Tarifaire NON AL'!AZ118="","",' Matrice Tarifaire NON AL'!AZ118))</f>
        <v/>
      </c>
      <c r="AK115" t="str">
        <f>+IF($C115="","",IF(' Matrice Tarifaire NON AL'!BA118="","",' Matrice Tarifaire NON AL'!BA118))</f>
        <v/>
      </c>
      <c r="AL115" t="str">
        <f>+IF($C115="","",IF(' Matrice Tarifaire NON AL'!BB118="","",TEXT(' Matrice Tarifaire NON AL'!BB118,"0,0000")))</f>
        <v/>
      </c>
      <c r="AO115" t="str">
        <f>+IF($C115="","",IF(' Matrice Tarifaire NON AL'!BF118="","",TEXT(' Matrice Tarifaire NON AL'!BF118,"0,0000")))</f>
        <v/>
      </c>
      <c r="AP115" t="str">
        <f>+IF($C115="","",IF(' Matrice Tarifaire NON AL'!BG118="","",TEXT(' Matrice Tarifaire NON AL'!BG118,"0,0000")))</f>
        <v/>
      </c>
      <c r="AQ115" t="str">
        <f>+IF($C115="","",IF(' Matrice Tarifaire NON AL'!BH118="","",TEXT(' Matrice Tarifaire NON AL'!BH118,"0,0000")))</f>
        <v/>
      </c>
      <c r="AR115" t="str">
        <f>+IF($C115="","",IF(' Matrice Tarifaire NON AL'!BI118="","",TEXT(' Matrice Tarifaire NON AL'!BI118,"0,0000")))</f>
        <v/>
      </c>
      <c r="AS115" t="str">
        <f>+IF(C115="","",IF(' Matrice Tarifaire NON AL'!BJ118="","0",IF(' Matrice Tarifaire NON AL'!BJ118="","",' Matrice Tarifaire NON AL'!BJ118)))</f>
        <v/>
      </c>
      <c r="AT115" t="str">
        <f>+IF(C115="","",IF(' Matrice Tarifaire NON AL'!BK118="","",' Matrice Tarifaire NON AL'!$BK$6))</f>
        <v/>
      </c>
      <c r="AU115" t="str">
        <f>+IF(C115="","",IF(' Matrice Tarifaire NON AL'!BK118="","",TEXT(' Matrice Tarifaire NON AL'!BK118,"0,0000")))</f>
        <v/>
      </c>
      <c r="AV115" t="str">
        <f>+IF(C115="","",IF(' Matrice Tarifaire NON AL'!BL118="","",' Matrice Tarifaire NON AL'!$BL$6))</f>
        <v/>
      </c>
      <c r="AW115" t="str">
        <f>+IF(C115="","",IF(' Matrice Tarifaire NON AL'!BL118="","",TEXT(' Matrice Tarifaire NON AL'!BL118,"0,0000")))</f>
        <v/>
      </c>
      <c r="AX115" t="str">
        <f>+IF(C115="","",IF(' Matrice Tarifaire NON AL'!BM118="","",' Matrice Tarifaire NON AL'!$BM$6))</f>
        <v/>
      </c>
      <c r="AY115" t="str">
        <f>+IF(C115="","",IF(' Matrice Tarifaire NON AL'!BM118="","",TEXT(' Matrice Tarifaire NON AL'!BM118,"0,0000")))</f>
        <v/>
      </c>
      <c r="AZ115" t="str">
        <f>+IF(C115="","",IF(' Matrice Tarifaire NON AL'!BN118="","","Taxe DEEE"))</f>
        <v/>
      </c>
      <c r="BA115" t="str">
        <f>+IF(C115="","",IF(' Matrice Tarifaire NON AL'!BN118="","",TEXT(' Matrice Tarifaire NON AL'!BN118,"0,0000")))</f>
        <v/>
      </c>
      <c r="BD115" t="str">
        <f>+IF($C115="","",IF(' Matrice Tarifaire NON AL'!BR118="","",TEXT(' Matrice Tarifaire NON AL'!BR118,"0,000")))</f>
        <v/>
      </c>
      <c r="BE115" t="str">
        <f>+IF($C115="","",IF(' Matrice Tarifaire NON AL'!BS118="","",VALUE(TEXT(' Matrice Tarifaire NON AL'!BS118,"0,00"))))</f>
        <v/>
      </c>
      <c r="BF115" t="str">
        <f>+IF($C115="","",IF(' Matrice Tarifaire NON AL'!BY118="","",' Matrice Tarifaire NON AL'!BY118))</f>
        <v/>
      </c>
      <c r="BG115" t="str">
        <f>+IF(C115="","",IF(' Matrice Tarifaire NON AL'!AK118="Composant de Box","999",IF(' Matrice Tarifaire NON AL'!AP118&lt;&gt;"",' Matrice Tarifaire NON AL'!AP118,IF(' Matrice Tarifaire NON AL'!AO118&lt;&gt;"",' Matrice Tarifaire NON AL'!AO118,' Matrice Tarifaire NON AL'!AN118))))</f>
        <v/>
      </c>
    </row>
    <row r="116" spans="1:59" x14ac:dyDescent="0.25">
      <c r="A116" t="str">
        <f>+IF($C116="","",IF(' Matrice Tarifaire NON AL'!N119="","",IF(' Matrice Tarifaire NON AL'!N119=0,"GTIN A 0 - Ne doit pas être mis dans PRE REF",TEXT(' Matrice Tarifaire NON AL'!N119,"00000000000000"))))</f>
        <v/>
      </c>
      <c r="B116" t="str">
        <f>+IF(C116="","",IF(L116=172,4,VLOOKUP(' Matrice Tarifaire NON AL'!AK119,Feuil3!$A$4:$B$14,2,0)))</f>
        <v/>
      </c>
      <c r="C116" t="str">
        <f>+IF(' Matrice Tarifaire NON AL'!O119="","",SUBSTITUTE(' Matrice Tarifaire NON AL'!O119,"CHAR (10)"," "))</f>
        <v/>
      </c>
      <c r="D116" t="str">
        <f>+IF($C116="","",SUBSTITUTE(' Matrice Tarifaire NON AL'!P119,"CHAR (13)"," "))</f>
        <v/>
      </c>
      <c r="E116" t="str">
        <f t="shared" si="4"/>
        <v/>
      </c>
      <c r="F116" t="str">
        <f>+IF($C116="","",IF(' Matrice Tarifaire NON AL'!AX119="","Non",' Matrice Tarifaire NON AL'!AX119))</f>
        <v/>
      </c>
      <c r="G116" t="str">
        <f>+IF($C116="","",IF(' Matrice Tarifaire NON AL'!Q119="DOMEDIA","MDD",IF(' Matrice Tarifaire NON AL'!Q119="APTA","MDD",IF(' Matrice Tarifaire NON AL'!Q119="TOP BUDGET","Premier Prix","MN"))))</f>
        <v/>
      </c>
      <c r="H116" t="str">
        <f>+IF($C116="","",' Matrice Tarifaire NON AL'!Q119)</f>
        <v/>
      </c>
      <c r="K116" t="str">
        <f>+IF($C116="","",' Matrice Tarifaire NON AL'!X119)</f>
        <v/>
      </c>
      <c r="L116" t="str">
        <f>+IF($C116="","",' Matrice Tarifaire NON AL'!X119)</f>
        <v/>
      </c>
      <c r="M116" t="str">
        <f>+IF($C116="","",' Matrice Tarifaire NON AL'!Y119)</f>
        <v/>
      </c>
      <c r="N116" t="str">
        <f>+IF($C116="","",' Matrice Tarifaire NON AL'!Z119)</f>
        <v/>
      </c>
      <c r="P116" t="str">
        <f>+IF(C116="","",IF(' Matrice Tarifaire NON AL'!X119&lt;&gt;168,"Non",""))</f>
        <v/>
      </c>
      <c r="Q116" t="str">
        <f>+IF($C116="","",' Matrice Tarifaire NON AL'!T119)</f>
        <v/>
      </c>
      <c r="R116" t="str">
        <f>+IF($C116="","",IF(' Matrice Tarifaire NON AL'!R119="","",' Matrice Tarifaire NON AL'!R119))</f>
        <v/>
      </c>
      <c r="S116" t="str">
        <f>+IF($C116="","",LEFT(' Matrice Tarifaire NON AL'!W119,1))</f>
        <v/>
      </c>
      <c r="T116" t="str">
        <f>+IF($C116="","",LEFT(' Matrice Tarifaire NON AL'!AY119,3))</f>
        <v/>
      </c>
      <c r="U116" t="str">
        <f t="shared" si="5"/>
        <v/>
      </c>
      <c r="V116" t="str">
        <f>+IF(C116="","",IF(VLOOKUP(' Matrice Tarifaire NON AL'!AK119,Feuil3!A:F,6,0)="Box",IF(' Matrice Tarifaire NON AL'!AL119="Mono-Référence","Homogène",IF(' Matrice Tarifaire NON AL'!AL119="Multi-Références","Panaché","")),IF(' Matrice Tarifaire NON AL'!AK119="A la Pièce","Composant sans Colisage",IF(' Matrice Tarifaire NON AL'!AK119="Composant de Box","Composant sans Colisage","Homogène"))))</f>
        <v/>
      </c>
      <c r="W116" t="str">
        <f>+IF($V116="","",VLOOKUP(' Matrice Tarifaire NON AL'!AK119,Feuil3!$A$4:$E$14,5,0))</f>
        <v/>
      </c>
      <c r="Y116" t="str">
        <f>+IF($V116="","",IF(VLOOKUP(' Matrice Tarifaire NON AL'!$AK119,Feuil3!$A$4:$D$14,4,0)="Palette",' Matrice Tarifaire NON AL'!AN119,""))</f>
        <v/>
      </c>
      <c r="AA116" t="str">
        <f>+IF($V116="","",IF(VLOOKUP(' Matrice Tarifaire NON AL'!$AK119,Feuil3!$A$4:$D$14,4,0)="Colis",' Matrice Tarifaire NON AL'!AN119,""))</f>
        <v/>
      </c>
      <c r="AC116" t="str">
        <f>+IF(V116="","",IF(VLOOKUP(' Matrice Tarifaire NON AL'!AK119,Feuil3!$A$4:$D$14,4,0)="Colis",IF(' Matrice Tarifaire NON AL'!AO119&gt;0,' Matrice Tarifaire NON AL'!AO119,""),""))</f>
        <v/>
      </c>
      <c r="AD116" t="str">
        <f t="shared" si="6"/>
        <v/>
      </c>
      <c r="AE116" t="str">
        <f>+IF(C116="","",' Matrice Tarifaire NON AL'!C119)</f>
        <v/>
      </c>
      <c r="AF116" t="str">
        <f>+IF(C116="","",' Matrice Tarifaire NON AL'!AQ119)</f>
        <v/>
      </c>
      <c r="AH116" t="str">
        <f>+IF(E116="","",' Matrice Tarifaire NON AL'!$U119)</f>
        <v/>
      </c>
      <c r="AI116" t="str">
        <f>+IF(F116="","",IF(' Matrice Tarifaire NON AL'!$V119="","",' Matrice Tarifaire NON AL'!$V119))</f>
        <v/>
      </c>
      <c r="AJ116" t="str">
        <f>+IF($C116="","",IF(' Matrice Tarifaire NON AL'!AZ119="","",' Matrice Tarifaire NON AL'!AZ119))</f>
        <v/>
      </c>
      <c r="AK116" t="str">
        <f>+IF($C116="","",IF(' Matrice Tarifaire NON AL'!BA119="","",' Matrice Tarifaire NON AL'!BA119))</f>
        <v/>
      </c>
      <c r="AL116" t="str">
        <f>+IF($C116="","",IF(' Matrice Tarifaire NON AL'!BB119="","",TEXT(' Matrice Tarifaire NON AL'!BB119,"0,0000")))</f>
        <v/>
      </c>
      <c r="AO116" t="str">
        <f>+IF($C116="","",IF(' Matrice Tarifaire NON AL'!BF119="","",TEXT(' Matrice Tarifaire NON AL'!BF119,"0,0000")))</f>
        <v/>
      </c>
      <c r="AP116" t="str">
        <f>+IF($C116="","",IF(' Matrice Tarifaire NON AL'!BG119="","",TEXT(' Matrice Tarifaire NON AL'!BG119,"0,0000")))</f>
        <v/>
      </c>
      <c r="AQ116" t="str">
        <f>+IF($C116="","",IF(' Matrice Tarifaire NON AL'!BH119="","",TEXT(' Matrice Tarifaire NON AL'!BH119,"0,0000")))</f>
        <v/>
      </c>
      <c r="AR116" t="str">
        <f>+IF($C116="","",IF(' Matrice Tarifaire NON AL'!BI119="","",TEXT(' Matrice Tarifaire NON AL'!BI119,"0,0000")))</f>
        <v/>
      </c>
      <c r="AS116" t="str">
        <f>+IF(C116="","",IF(' Matrice Tarifaire NON AL'!BJ119="","0",IF(' Matrice Tarifaire NON AL'!BJ119="","",' Matrice Tarifaire NON AL'!BJ119)))</f>
        <v/>
      </c>
      <c r="AT116" t="str">
        <f>+IF(C116="","",IF(' Matrice Tarifaire NON AL'!BK119="","",' Matrice Tarifaire NON AL'!$BK$6))</f>
        <v/>
      </c>
      <c r="AU116" t="str">
        <f>+IF(C116="","",IF(' Matrice Tarifaire NON AL'!BK119="","",TEXT(' Matrice Tarifaire NON AL'!BK119,"0,0000")))</f>
        <v/>
      </c>
      <c r="AV116" t="str">
        <f>+IF(C116="","",IF(' Matrice Tarifaire NON AL'!BL119="","",' Matrice Tarifaire NON AL'!$BL$6))</f>
        <v/>
      </c>
      <c r="AW116" t="str">
        <f>+IF(C116="","",IF(' Matrice Tarifaire NON AL'!BL119="","",TEXT(' Matrice Tarifaire NON AL'!BL119,"0,0000")))</f>
        <v/>
      </c>
      <c r="AX116" t="str">
        <f>+IF(C116="","",IF(' Matrice Tarifaire NON AL'!BM119="","",' Matrice Tarifaire NON AL'!$BM$6))</f>
        <v/>
      </c>
      <c r="AY116" t="str">
        <f>+IF(C116="","",IF(' Matrice Tarifaire NON AL'!BM119="","",TEXT(' Matrice Tarifaire NON AL'!BM119,"0,0000")))</f>
        <v/>
      </c>
      <c r="AZ116" t="str">
        <f>+IF(C116="","",IF(' Matrice Tarifaire NON AL'!BN119="","","Taxe DEEE"))</f>
        <v/>
      </c>
      <c r="BA116" t="str">
        <f>+IF(C116="","",IF(' Matrice Tarifaire NON AL'!BN119="","",TEXT(' Matrice Tarifaire NON AL'!BN119,"0,0000")))</f>
        <v/>
      </c>
      <c r="BD116" t="str">
        <f>+IF($C116="","",IF(' Matrice Tarifaire NON AL'!BR119="","",TEXT(' Matrice Tarifaire NON AL'!BR119,"0,000")))</f>
        <v/>
      </c>
      <c r="BE116" t="str">
        <f>+IF($C116="","",IF(' Matrice Tarifaire NON AL'!BS119="","",VALUE(TEXT(' Matrice Tarifaire NON AL'!BS119,"0,00"))))</f>
        <v/>
      </c>
      <c r="BF116" t="str">
        <f>+IF($C116="","",IF(' Matrice Tarifaire NON AL'!BY119="","",' Matrice Tarifaire NON AL'!BY119))</f>
        <v/>
      </c>
      <c r="BG116" t="str">
        <f>+IF(C116="","",IF(' Matrice Tarifaire NON AL'!AK119="Composant de Box","999",IF(' Matrice Tarifaire NON AL'!AP119&lt;&gt;"",' Matrice Tarifaire NON AL'!AP119,IF(' Matrice Tarifaire NON AL'!AO119&lt;&gt;"",' Matrice Tarifaire NON AL'!AO119,' Matrice Tarifaire NON AL'!AN119))))</f>
        <v/>
      </c>
    </row>
    <row r="117" spans="1:59" x14ac:dyDescent="0.25">
      <c r="A117" t="str">
        <f>+IF($C117="","",IF(' Matrice Tarifaire NON AL'!N120="","",IF(' Matrice Tarifaire NON AL'!N120=0,"GTIN A 0 - Ne doit pas être mis dans PRE REF",TEXT(' Matrice Tarifaire NON AL'!N120,"00000000000000"))))</f>
        <v/>
      </c>
      <c r="B117" t="str">
        <f>+IF(C117="","",IF(L117=172,4,VLOOKUP(' Matrice Tarifaire NON AL'!AK120,Feuil3!$A$4:$B$14,2,0)))</f>
        <v/>
      </c>
      <c r="C117" t="str">
        <f>+IF(' Matrice Tarifaire NON AL'!O120="","",SUBSTITUTE(' Matrice Tarifaire NON AL'!O120,"CHAR (10)"," "))</f>
        <v/>
      </c>
      <c r="D117" t="str">
        <f>+IF($C117="","",SUBSTITUTE(' Matrice Tarifaire NON AL'!P120,"CHAR (13)"," "))</f>
        <v/>
      </c>
      <c r="E117" t="str">
        <f t="shared" si="4"/>
        <v/>
      </c>
      <c r="F117" t="str">
        <f>+IF($C117="","",IF(' Matrice Tarifaire NON AL'!AX120="","Non",' Matrice Tarifaire NON AL'!AX120))</f>
        <v/>
      </c>
      <c r="G117" t="str">
        <f>+IF($C117="","",IF(' Matrice Tarifaire NON AL'!Q120="DOMEDIA","MDD",IF(' Matrice Tarifaire NON AL'!Q120="APTA","MDD",IF(' Matrice Tarifaire NON AL'!Q120="TOP BUDGET","Premier Prix","MN"))))</f>
        <v/>
      </c>
      <c r="H117" t="str">
        <f>+IF($C117="","",' Matrice Tarifaire NON AL'!Q120)</f>
        <v/>
      </c>
      <c r="K117" t="str">
        <f>+IF($C117="","",' Matrice Tarifaire NON AL'!X120)</f>
        <v/>
      </c>
      <c r="L117" t="str">
        <f>+IF($C117="","",' Matrice Tarifaire NON AL'!X120)</f>
        <v/>
      </c>
      <c r="M117" t="str">
        <f>+IF($C117="","",' Matrice Tarifaire NON AL'!Y120)</f>
        <v/>
      </c>
      <c r="N117" t="str">
        <f>+IF($C117="","",' Matrice Tarifaire NON AL'!Z120)</f>
        <v/>
      </c>
      <c r="P117" t="str">
        <f>+IF(C117="","",IF(' Matrice Tarifaire NON AL'!X120&lt;&gt;168,"Non",""))</f>
        <v/>
      </c>
      <c r="Q117" t="str">
        <f>+IF($C117="","",' Matrice Tarifaire NON AL'!T120)</f>
        <v/>
      </c>
      <c r="R117" t="str">
        <f>+IF($C117="","",IF(' Matrice Tarifaire NON AL'!R120="","",' Matrice Tarifaire NON AL'!R120))</f>
        <v/>
      </c>
      <c r="S117" t="str">
        <f>+IF($C117="","",LEFT(' Matrice Tarifaire NON AL'!W120,1))</f>
        <v/>
      </c>
      <c r="T117" t="str">
        <f>+IF($C117="","",LEFT(' Matrice Tarifaire NON AL'!AY120,3))</f>
        <v/>
      </c>
      <c r="U117" t="str">
        <f t="shared" si="5"/>
        <v/>
      </c>
      <c r="V117" t="str">
        <f>+IF(C117="","",IF(VLOOKUP(' Matrice Tarifaire NON AL'!AK120,Feuil3!A:F,6,0)="Box",IF(' Matrice Tarifaire NON AL'!AL120="Mono-Référence","Homogène",IF(' Matrice Tarifaire NON AL'!AL120="Multi-Références","Panaché","")),IF(' Matrice Tarifaire NON AL'!AK120="A la Pièce","Composant sans Colisage",IF(' Matrice Tarifaire NON AL'!AK120="Composant de Box","Composant sans Colisage","Homogène"))))</f>
        <v/>
      </c>
      <c r="W117" t="str">
        <f>+IF($V117="","",VLOOKUP(' Matrice Tarifaire NON AL'!AK120,Feuil3!$A$4:$E$14,5,0))</f>
        <v/>
      </c>
      <c r="Y117" t="str">
        <f>+IF($V117="","",IF(VLOOKUP(' Matrice Tarifaire NON AL'!$AK120,Feuil3!$A$4:$D$14,4,0)="Palette",' Matrice Tarifaire NON AL'!AN120,""))</f>
        <v/>
      </c>
      <c r="AA117" t="str">
        <f>+IF($V117="","",IF(VLOOKUP(' Matrice Tarifaire NON AL'!$AK120,Feuil3!$A$4:$D$14,4,0)="Colis",' Matrice Tarifaire NON AL'!AN120,""))</f>
        <v/>
      </c>
      <c r="AC117" t="str">
        <f>+IF(V117="","",IF(VLOOKUP(' Matrice Tarifaire NON AL'!AK120,Feuil3!$A$4:$D$14,4,0)="Colis",IF(' Matrice Tarifaire NON AL'!AO120&gt;0,' Matrice Tarifaire NON AL'!AO120,""),""))</f>
        <v/>
      </c>
      <c r="AD117" t="str">
        <f t="shared" si="6"/>
        <v/>
      </c>
      <c r="AE117" t="str">
        <f>+IF(C117="","",' Matrice Tarifaire NON AL'!C120)</f>
        <v/>
      </c>
      <c r="AF117" t="str">
        <f>+IF(C117="","",' Matrice Tarifaire NON AL'!AQ120)</f>
        <v/>
      </c>
      <c r="AH117" t="str">
        <f>+IF(E117="","",' Matrice Tarifaire NON AL'!$U120)</f>
        <v/>
      </c>
      <c r="AI117" t="str">
        <f>+IF(F117="","",IF(' Matrice Tarifaire NON AL'!$V120="","",' Matrice Tarifaire NON AL'!$V120))</f>
        <v/>
      </c>
      <c r="AJ117" t="str">
        <f>+IF($C117="","",IF(' Matrice Tarifaire NON AL'!AZ120="","",' Matrice Tarifaire NON AL'!AZ120))</f>
        <v/>
      </c>
      <c r="AK117" t="str">
        <f>+IF($C117="","",IF(' Matrice Tarifaire NON AL'!BA120="","",' Matrice Tarifaire NON AL'!BA120))</f>
        <v/>
      </c>
      <c r="AL117" t="str">
        <f>+IF($C117="","",IF(' Matrice Tarifaire NON AL'!BB120="","",TEXT(' Matrice Tarifaire NON AL'!BB120,"0,0000")))</f>
        <v/>
      </c>
      <c r="AO117" t="str">
        <f>+IF($C117="","",IF(' Matrice Tarifaire NON AL'!BF120="","",TEXT(' Matrice Tarifaire NON AL'!BF120,"0,0000")))</f>
        <v/>
      </c>
      <c r="AP117" t="str">
        <f>+IF($C117="","",IF(' Matrice Tarifaire NON AL'!BG120="","",TEXT(' Matrice Tarifaire NON AL'!BG120,"0,0000")))</f>
        <v/>
      </c>
      <c r="AQ117" t="str">
        <f>+IF($C117="","",IF(' Matrice Tarifaire NON AL'!BH120="","",TEXT(' Matrice Tarifaire NON AL'!BH120,"0,0000")))</f>
        <v/>
      </c>
      <c r="AR117" t="str">
        <f>+IF($C117="","",IF(' Matrice Tarifaire NON AL'!BI120="","",TEXT(' Matrice Tarifaire NON AL'!BI120,"0,0000")))</f>
        <v/>
      </c>
      <c r="AS117" t="str">
        <f>+IF(C117="","",IF(' Matrice Tarifaire NON AL'!BJ120="","0",IF(' Matrice Tarifaire NON AL'!BJ120="","",' Matrice Tarifaire NON AL'!BJ120)))</f>
        <v/>
      </c>
      <c r="AT117" t="str">
        <f>+IF(C117="","",IF(' Matrice Tarifaire NON AL'!BK120="","",' Matrice Tarifaire NON AL'!$BK$6))</f>
        <v/>
      </c>
      <c r="AU117" t="str">
        <f>+IF(C117="","",IF(' Matrice Tarifaire NON AL'!BK120="","",TEXT(' Matrice Tarifaire NON AL'!BK120,"0,0000")))</f>
        <v/>
      </c>
      <c r="AV117" t="str">
        <f>+IF(C117="","",IF(' Matrice Tarifaire NON AL'!BL120="","",' Matrice Tarifaire NON AL'!$BL$6))</f>
        <v/>
      </c>
      <c r="AW117" t="str">
        <f>+IF(C117="","",IF(' Matrice Tarifaire NON AL'!BL120="","",TEXT(' Matrice Tarifaire NON AL'!BL120,"0,0000")))</f>
        <v/>
      </c>
      <c r="AX117" t="str">
        <f>+IF(C117="","",IF(' Matrice Tarifaire NON AL'!BM120="","",' Matrice Tarifaire NON AL'!$BM$6))</f>
        <v/>
      </c>
      <c r="AY117" t="str">
        <f>+IF(C117="","",IF(' Matrice Tarifaire NON AL'!BM120="","",TEXT(' Matrice Tarifaire NON AL'!BM120,"0,0000")))</f>
        <v/>
      </c>
      <c r="AZ117" t="str">
        <f>+IF(C117="","",IF(' Matrice Tarifaire NON AL'!BN120="","","Taxe DEEE"))</f>
        <v/>
      </c>
      <c r="BA117" t="str">
        <f>+IF(C117="","",IF(' Matrice Tarifaire NON AL'!BN120="","",TEXT(' Matrice Tarifaire NON AL'!BN120,"0,0000")))</f>
        <v/>
      </c>
      <c r="BD117" t="str">
        <f>+IF($C117="","",IF(' Matrice Tarifaire NON AL'!BR120="","",TEXT(' Matrice Tarifaire NON AL'!BR120,"0,000")))</f>
        <v/>
      </c>
      <c r="BE117" t="str">
        <f>+IF($C117="","",IF(' Matrice Tarifaire NON AL'!BS120="","",VALUE(TEXT(' Matrice Tarifaire NON AL'!BS120,"0,00"))))</f>
        <v/>
      </c>
      <c r="BF117" t="str">
        <f>+IF($C117="","",IF(' Matrice Tarifaire NON AL'!BY120="","",' Matrice Tarifaire NON AL'!BY120))</f>
        <v/>
      </c>
      <c r="BG117" t="str">
        <f>+IF(C117="","",IF(' Matrice Tarifaire NON AL'!AK120="Composant de Box","999",IF(' Matrice Tarifaire NON AL'!AP120&lt;&gt;"",' Matrice Tarifaire NON AL'!AP120,IF(' Matrice Tarifaire NON AL'!AO120&lt;&gt;"",' Matrice Tarifaire NON AL'!AO120,' Matrice Tarifaire NON AL'!AN120))))</f>
        <v/>
      </c>
    </row>
    <row r="118" spans="1:59" x14ac:dyDescent="0.25">
      <c r="A118" t="str">
        <f>+IF($C118="","",IF(' Matrice Tarifaire NON AL'!N121="","",IF(' Matrice Tarifaire NON AL'!N121=0,"GTIN A 0 - Ne doit pas être mis dans PRE REF",TEXT(' Matrice Tarifaire NON AL'!N121,"00000000000000"))))</f>
        <v/>
      </c>
      <c r="B118" t="str">
        <f>+IF(C118="","",IF(L118=172,4,VLOOKUP(' Matrice Tarifaire NON AL'!AK121,Feuil3!$A$4:$B$14,2,0)))</f>
        <v/>
      </c>
      <c r="C118" t="str">
        <f>+IF(' Matrice Tarifaire NON AL'!O121="","",SUBSTITUTE(' Matrice Tarifaire NON AL'!O121,"CHAR (10)"," "))</f>
        <v/>
      </c>
      <c r="D118" t="str">
        <f>+IF($C118="","",SUBSTITUTE(' Matrice Tarifaire NON AL'!P121,"CHAR (13)"," "))</f>
        <v/>
      </c>
      <c r="E118" t="str">
        <f t="shared" si="4"/>
        <v/>
      </c>
      <c r="F118" t="str">
        <f>+IF($C118="","",IF(' Matrice Tarifaire NON AL'!AX121="","Non",' Matrice Tarifaire NON AL'!AX121))</f>
        <v/>
      </c>
      <c r="G118" t="str">
        <f>+IF($C118="","",IF(' Matrice Tarifaire NON AL'!Q121="DOMEDIA","MDD",IF(' Matrice Tarifaire NON AL'!Q121="APTA","MDD",IF(' Matrice Tarifaire NON AL'!Q121="TOP BUDGET","Premier Prix","MN"))))</f>
        <v/>
      </c>
      <c r="H118" t="str">
        <f>+IF($C118="","",' Matrice Tarifaire NON AL'!Q121)</f>
        <v/>
      </c>
      <c r="K118" t="str">
        <f>+IF($C118="","",' Matrice Tarifaire NON AL'!X121)</f>
        <v/>
      </c>
      <c r="L118" t="str">
        <f>+IF($C118="","",' Matrice Tarifaire NON AL'!X121)</f>
        <v/>
      </c>
      <c r="M118" t="str">
        <f>+IF($C118="","",' Matrice Tarifaire NON AL'!Y121)</f>
        <v/>
      </c>
      <c r="N118" t="str">
        <f>+IF($C118="","",' Matrice Tarifaire NON AL'!Z121)</f>
        <v/>
      </c>
      <c r="P118" t="str">
        <f>+IF(C118="","",IF(' Matrice Tarifaire NON AL'!X121&lt;&gt;168,"Non",""))</f>
        <v/>
      </c>
      <c r="Q118" t="str">
        <f>+IF($C118="","",' Matrice Tarifaire NON AL'!T121)</f>
        <v/>
      </c>
      <c r="R118" t="str">
        <f>+IF($C118="","",IF(' Matrice Tarifaire NON AL'!R121="","",' Matrice Tarifaire NON AL'!R121))</f>
        <v/>
      </c>
      <c r="S118" t="str">
        <f>+IF($C118="","",LEFT(' Matrice Tarifaire NON AL'!W121,1))</f>
        <v/>
      </c>
      <c r="T118" t="str">
        <f>+IF($C118="","",LEFT(' Matrice Tarifaire NON AL'!AY121,3))</f>
        <v/>
      </c>
      <c r="U118" t="str">
        <f t="shared" si="5"/>
        <v/>
      </c>
      <c r="V118" t="str">
        <f>+IF(C118="","",IF(VLOOKUP(' Matrice Tarifaire NON AL'!AK121,Feuil3!A:F,6,0)="Box",IF(' Matrice Tarifaire NON AL'!AL121="Mono-Référence","Homogène",IF(' Matrice Tarifaire NON AL'!AL121="Multi-Références","Panaché","")),IF(' Matrice Tarifaire NON AL'!AK121="A la Pièce","Composant sans Colisage",IF(' Matrice Tarifaire NON AL'!AK121="Composant de Box","Composant sans Colisage","Homogène"))))</f>
        <v/>
      </c>
      <c r="W118" t="str">
        <f>+IF($V118="","",VLOOKUP(' Matrice Tarifaire NON AL'!AK121,Feuil3!$A$4:$E$14,5,0))</f>
        <v/>
      </c>
      <c r="Y118" t="str">
        <f>+IF($V118="","",IF(VLOOKUP(' Matrice Tarifaire NON AL'!$AK121,Feuil3!$A$4:$D$14,4,0)="Palette",' Matrice Tarifaire NON AL'!AN121,""))</f>
        <v/>
      </c>
      <c r="AA118" t="str">
        <f>+IF($V118="","",IF(VLOOKUP(' Matrice Tarifaire NON AL'!$AK121,Feuil3!$A$4:$D$14,4,0)="Colis",' Matrice Tarifaire NON AL'!AN121,""))</f>
        <v/>
      </c>
      <c r="AC118" t="str">
        <f>+IF(V118="","",IF(VLOOKUP(' Matrice Tarifaire NON AL'!AK121,Feuil3!$A$4:$D$14,4,0)="Colis",IF(' Matrice Tarifaire NON AL'!AO121&gt;0,' Matrice Tarifaire NON AL'!AO121,""),""))</f>
        <v/>
      </c>
      <c r="AD118" t="str">
        <f t="shared" si="6"/>
        <v/>
      </c>
      <c r="AE118" t="str">
        <f>+IF(C118="","",' Matrice Tarifaire NON AL'!C121)</f>
        <v/>
      </c>
      <c r="AF118" t="str">
        <f>+IF(C118="","",' Matrice Tarifaire NON AL'!AQ121)</f>
        <v/>
      </c>
      <c r="AH118" t="str">
        <f>+IF(E118="","",' Matrice Tarifaire NON AL'!$U121)</f>
        <v/>
      </c>
      <c r="AI118" t="str">
        <f>+IF(F118="","",IF(' Matrice Tarifaire NON AL'!$V121="","",' Matrice Tarifaire NON AL'!$V121))</f>
        <v/>
      </c>
      <c r="AJ118" t="str">
        <f>+IF($C118="","",IF(' Matrice Tarifaire NON AL'!AZ121="","",' Matrice Tarifaire NON AL'!AZ121))</f>
        <v/>
      </c>
      <c r="AK118" t="str">
        <f>+IF($C118="","",IF(' Matrice Tarifaire NON AL'!BA121="","",' Matrice Tarifaire NON AL'!BA121))</f>
        <v/>
      </c>
      <c r="AL118" t="str">
        <f>+IF($C118="","",IF(' Matrice Tarifaire NON AL'!BB121="","",TEXT(' Matrice Tarifaire NON AL'!BB121,"0,0000")))</f>
        <v/>
      </c>
      <c r="AO118" t="str">
        <f>+IF($C118="","",IF(' Matrice Tarifaire NON AL'!BF121="","",TEXT(' Matrice Tarifaire NON AL'!BF121,"0,0000")))</f>
        <v/>
      </c>
      <c r="AP118" t="str">
        <f>+IF($C118="","",IF(' Matrice Tarifaire NON AL'!BG121="","",TEXT(' Matrice Tarifaire NON AL'!BG121,"0,0000")))</f>
        <v/>
      </c>
      <c r="AQ118" t="str">
        <f>+IF($C118="","",IF(' Matrice Tarifaire NON AL'!BH121="","",TEXT(' Matrice Tarifaire NON AL'!BH121,"0,0000")))</f>
        <v/>
      </c>
      <c r="AR118" t="str">
        <f>+IF($C118="","",IF(' Matrice Tarifaire NON AL'!BI121="","",TEXT(' Matrice Tarifaire NON AL'!BI121,"0,0000")))</f>
        <v/>
      </c>
      <c r="AS118" t="str">
        <f>+IF(C118="","",IF(' Matrice Tarifaire NON AL'!BJ121="","0",IF(' Matrice Tarifaire NON AL'!BJ121="","",' Matrice Tarifaire NON AL'!BJ121)))</f>
        <v/>
      </c>
      <c r="AT118" t="str">
        <f>+IF(C118="","",IF(' Matrice Tarifaire NON AL'!BK121="","",' Matrice Tarifaire NON AL'!$BK$6))</f>
        <v/>
      </c>
      <c r="AU118" t="str">
        <f>+IF(C118="","",IF(' Matrice Tarifaire NON AL'!BK121="","",TEXT(' Matrice Tarifaire NON AL'!BK121,"0,0000")))</f>
        <v/>
      </c>
      <c r="AV118" t="str">
        <f>+IF(C118="","",IF(' Matrice Tarifaire NON AL'!BL121="","",' Matrice Tarifaire NON AL'!$BL$6))</f>
        <v/>
      </c>
      <c r="AW118" t="str">
        <f>+IF(C118="","",IF(' Matrice Tarifaire NON AL'!BL121="","",TEXT(' Matrice Tarifaire NON AL'!BL121,"0,0000")))</f>
        <v/>
      </c>
      <c r="AX118" t="str">
        <f>+IF(C118="","",IF(' Matrice Tarifaire NON AL'!BM121="","",' Matrice Tarifaire NON AL'!$BM$6))</f>
        <v/>
      </c>
      <c r="AY118" t="str">
        <f>+IF(C118="","",IF(' Matrice Tarifaire NON AL'!BM121="","",TEXT(' Matrice Tarifaire NON AL'!BM121,"0,0000")))</f>
        <v/>
      </c>
      <c r="AZ118" t="str">
        <f>+IF(C118="","",IF(' Matrice Tarifaire NON AL'!BN121="","","Taxe DEEE"))</f>
        <v/>
      </c>
      <c r="BA118" t="str">
        <f>+IF(C118="","",IF(' Matrice Tarifaire NON AL'!BN121="","",TEXT(' Matrice Tarifaire NON AL'!BN121,"0,0000")))</f>
        <v/>
      </c>
      <c r="BD118" t="str">
        <f>+IF($C118="","",IF(' Matrice Tarifaire NON AL'!BR121="","",TEXT(' Matrice Tarifaire NON AL'!BR121,"0,000")))</f>
        <v/>
      </c>
      <c r="BE118" t="str">
        <f>+IF($C118="","",IF(' Matrice Tarifaire NON AL'!BS121="","",VALUE(TEXT(' Matrice Tarifaire NON AL'!BS121,"0,00"))))</f>
        <v/>
      </c>
      <c r="BF118" t="str">
        <f>+IF($C118="","",IF(' Matrice Tarifaire NON AL'!BY121="","",' Matrice Tarifaire NON AL'!BY121))</f>
        <v/>
      </c>
      <c r="BG118" t="str">
        <f>+IF(C118="","",IF(' Matrice Tarifaire NON AL'!AK121="Composant de Box","999",IF(' Matrice Tarifaire NON AL'!AP121&lt;&gt;"",' Matrice Tarifaire NON AL'!AP121,IF(' Matrice Tarifaire NON AL'!AO121&lt;&gt;"",' Matrice Tarifaire NON AL'!AO121,' Matrice Tarifaire NON AL'!AN121))))</f>
        <v/>
      </c>
    </row>
    <row r="119" spans="1:59" x14ac:dyDescent="0.25">
      <c r="A119" t="str">
        <f>+IF($C119="","",IF(' Matrice Tarifaire NON AL'!N122="","",IF(' Matrice Tarifaire NON AL'!N122=0,"GTIN A 0 - Ne doit pas être mis dans PRE REF",TEXT(' Matrice Tarifaire NON AL'!N122,"00000000000000"))))</f>
        <v/>
      </c>
      <c r="B119" t="str">
        <f>+IF(C119="","",IF(L119=172,4,VLOOKUP(' Matrice Tarifaire NON AL'!AK122,Feuil3!$A$4:$B$14,2,0)))</f>
        <v/>
      </c>
      <c r="C119" t="str">
        <f>+IF(' Matrice Tarifaire NON AL'!O122="","",SUBSTITUTE(' Matrice Tarifaire NON AL'!O122,"CHAR (10)"," "))</f>
        <v/>
      </c>
      <c r="D119" t="str">
        <f>+IF($C119="","",SUBSTITUTE(' Matrice Tarifaire NON AL'!P122,"CHAR (13)"," "))</f>
        <v/>
      </c>
      <c r="E119" t="str">
        <f t="shared" si="4"/>
        <v/>
      </c>
      <c r="F119" t="str">
        <f>+IF($C119="","",IF(' Matrice Tarifaire NON AL'!AX122="","Non",' Matrice Tarifaire NON AL'!AX122))</f>
        <v/>
      </c>
      <c r="G119" t="str">
        <f>+IF($C119="","",IF(' Matrice Tarifaire NON AL'!Q122="DOMEDIA","MDD",IF(' Matrice Tarifaire NON AL'!Q122="APTA","MDD",IF(' Matrice Tarifaire NON AL'!Q122="TOP BUDGET","Premier Prix","MN"))))</f>
        <v/>
      </c>
      <c r="H119" t="str">
        <f>+IF($C119="","",' Matrice Tarifaire NON AL'!Q122)</f>
        <v/>
      </c>
      <c r="K119" t="str">
        <f>+IF($C119="","",' Matrice Tarifaire NON AL'!X122)</f>
        <v/>
      </c>
      <c r="L119" t="str">
        <f>+IF($C119="","",' Matrice Tarifaire NON AL'!X122)</f>
        <v/>
      </c>
      <c r="M119" t="str">
        <f>+IF($C119="","",' Matrice Tarifaire NON AL'!Y122)</f>
        <v/>
      </c>
      <c r="N119" t="str">
        <f>+IF($C119="","",' Matrice Tarifaire NON AL'!Z122)</f>
        <v/>
      </c>
      <c r="P119" t="str">
        <f>+IF(C119="","",IF(' Matrice Tarifaire NON AL'!X122&lt;&gt;168,"Non",""))</f>
        <v/>
      </c>
      <c r="Q119" t="str">
        <f>+IF($C119="","",' Matrice Tarifaire NON AL'!T122)</f>
        <v/>
      </c>
      <c r="R119" t="str">
        <f>+IF($C119="","",IF(' Matrice Tarifaire NON AL'!R122="","",' Matrice Tarifaire NON AL'!R122))</f>
        <v/>
      </c>
      <c r="S119" t="str">
        <f>+IF($C119="","",LEFT(' Matrice Tarifaire NON AL'!W122,1))</f>
        <v/>
      </c>
      <c r="T119" t="str">
        <f>+IF($C119="","",LEFT(' Matrice Tarifaire NON AL'!AY122,3))</f>
        <v/>
      </c>
      <c r="U119" t="str">
        <f t="shared" si="5"/>
        <v/>
      </c>
      <c r="V119" t="str">
        <f>+IF(C119="","",IF(VLOOKUP(' Matrice Tarifaire NON AL'!AK122,Feuil3!A:F,6,0)="Box",IF(' Matrice Tarifaire NON AL'!AL122="Mono-Référence","Homogène",IF(' Matrice Tarifaire NON AL'!AL122="Multi-Références","Panaché","")),IF(' Matrice Tarifaire NON AL'!AK122="A la Pièce","Composant sans Colisage",IF(' Matrice Tarifaire NON AL'!AK122="Composant de Box","Composant sans Colisage","Homogène"))))</f>
        <v/>
      </c>
      <c r="W119" t="str">
        <f>+IF($V119="","",VLOOKUP(' Matrice Tarifaire NON AL'!AK122,Feuil3!$A$4:$E$14,5,0))</f>
        <v/>
      </c>
      <c r="Y119" t="str">
        <f>+IF($V119="","",IF(VLOOKUP(' Matrice Tarifaire NON AL'!$AK122,Feuil3!$A$4:$D$14,4,0)="Palette",' Matrice Tarifaire NON AL'!AN122,""))</f>
        <v/>
      </c>
      <c r="AA119" t="str">
        <f>+IF($V119="","",IF(VLOOKUP(' Matrice Tarifaire NON AL'!$AK122,Feuil3!$A$4:$D$14,4,0)="Colis",' Matrice Tarifaire NON AL'!AN122,""))</f>
        <v/>
      </c>
      <c r="AC119" t="str">
        <f>+IF(V119="","",IF(VLOOKUP(' Matrice Tarifaire NON AL'!AK122,Feuil3!$A$4:$D$14,4,0)="Colis",IF(' Matrice Tarifaire NON AL'!AO122&gt;0,' Matrice Tarifaire NON AL'!AO122,""),""))</f>
        <v/>
      </c>
      <c r="AD119" t="str">
        <f t="shared" si="6"/>
        <v/>
      </c>
      <c r="AE119" t="str">
        <f>+IF(C119="","",' Matrice Tarifaire NON AL'!C122)</f>
        <v/>
      </c>
      <c r="AF119" t="str">
        <f>+IF(C119="","",' Matrice Tarifaire NON AL'!AQ122)</f>
        <v/>
      </c>
      <c r="AH119" t="str">
        <f>+IF(E119="","",' Matrice Tarifaire NON AL'!$U122)</f>
        <v/>
      </c>
      <c r="AI119" t="str">
        <f>+IF(F119="","",IF(' Matrice Tarifaire NON AL'!$V122="","",' Matrice Tarifaire NON AL'!$V122))</f>
        <v/>
      </c>
      <c r="AJ119" t="str">
        <f>+IF($C119="","",IF(' Matrice Tarifaire NON AL'!AZ122="","",' Matrice Tarifaire NON AL'!AZ122))</f>
        <v/>
      </c>
      <c r="AK119" t="str">
        <f>+IF($C119="","",IF(' Matrice Tarifaire NON AL'!BA122="","",' Matrice Tarifaire NON AL'!BA122))</f>
        <v/>
      </c>
      <c r="AL119" t="str">
        <f>+IF($C119="","",IF(' Matrice Tarifaire NON AL'!BB122="","",TEXT(' Matrice Tarifaire NON AL'!BB122,"0,0000")))</f>
        <v/>
      </c>
      <c r="AO119" t="str">
        <f>+IF($C119="","",IF(' Matrice Tarifaire NON AL'!BF122="","",TEXT(' Matrice Tarifaire NON AL'!BF122,"0,0000")))</f>
        <v/>
      </c>
      <c r="AP119" t="str">
        <f>+IF($C119="","",IF(' Matrice Tarifaire NON AL'!BG122="","",TEXT(' Matrice Tarifaire NON AL'!BG122,"0,0000")))</f>
        <v/>
      </c>
      <c r="AQ119" t="str">
        <f>+IF($C119="","",IF(' Matrice Tarifaire NON AL'!BH122="","",TEXT(' Matrice Tarifaire NON AL'!BH122,"0,0000")))</f>
        <v/>
      </c>
      <c r="AR119" t="str">
        <f>+IF($C119="","",IF(' Matrice Tarifaire NON AL'!BI122="","",TEXT(' Matrice Tarifaire NON AL'!BI122,"0,0000")))</f>
        <v/>
      </c>
      <c r="AS119" t="str">
        <f>+IF(C119="","",IF(' Matrice Tarifaire NON AL'!BJ122="","0",IF(' Matrice Tarifaire NON AL'!BJ122="","",' Matrice Tarifaire NON AL'!BJ122)))</f>
        <v/>
      </c>
      <c r="AT119" t="str">
        <f>+IF(C119="","",IF(' Matrice Tarifaire NON AL'!BK122="","",' Matrice Tarifaire NON AL'!$BK$6))</f>
        <v/>
      </c>
      <c r="AU119" t="str">
        <f>+IF(C119="","",IF(' Matrice Tarifaire NON AL'!BK122="","",TEXT(' Matrice Tarifaire NON AL'!BK122,"0,0000")))</f>
        <v/>
      </c>
      <c r="AV119" t="str">
        <f>+IF(C119="","",IF(' Matrice Tarifaire NON AL'!BL122="","",' Matrice Tarifaire NON AL'!$BL$6))</f>
        <v/>
      </c>
      <c r="AW119" t="str">
        <f>+IF(C119="","",IF(' Matrice Tarifaire NON AL'!BL122="","",TEXT(' Matrice Tarifaire NON AL'!BL122,"0,0000")))</f>
        <v/>
      </c>
      <c r="AX119" t="str">
        <f>+IF(C119="","",IF(' Matrice Tarifaire NON AL'!BM122="","",' Matrice Tarifaire NON AL'!$BM$6))</f>
        <v/>
      </c>
      <c r="AY119" t="str">
        <f>+IF(C119="","",IF(' Matrice Tarifaire NON AL'!BM122="","",TEXT(' Matrice Tarifaire NON AL'!BM122,"0,0000")))</f>
        <v/>
      </c>
      <c r="AZ119" t="str">
        <f>+IF(C119="","",IF(' Matrice Tarifaire NON AL'!BN122="","","Taxe DEEE"))</f>
        <v/>
      </c>
      <c r="BA119" t="str">
        <f>+IF(C119="","",IF(' Matrice Tarifaire NON AL'!BN122="","",TEXT(' Matrice Tarifaire NON AL'!BN122,"0,0000")))</f>
        <v/>
      </c>
      <c r="BD119" t="str">
        <f>+IF($C119="","",IF(' Matrice Tarifaire NON AL'!BR122="","",TEXT(' Matrice Tarifaire NON AL'!BR122,"0,000")))</f>
        <v/>
      </c>
      <c r="BE119" t="str">
        <f>+IF($C119="","",IF(' Matrice Tarifaire NON AL'!BS122="","",VALUE(TEXT(' Matrice Tarifaire NON AL'!BS122,"0,00"))))</f>
        <v/>
      </c>
      <c r="BF119" t="str">
        <f>+IF($C119="","",IF(' Matrice Tarifaire NON AL'!BY122="","",' Matrice Tarifaire NON AL'!BY122))</f>
        <v/>
      </c>
      <c r="BG119" t="str">
        <f>+IF(C119="","",IF(' Matrice Tarifaire NON AL'!AK122="Composant de Box","999",IF(' Matrice Tarifaire NON AL'!AP122&lt;&gt;"",' Matrice Tarifaire NON AL'!AP122,IF(' Matrice Tarifaire NON AL'!AO122&lt;&gt;"",' Matrice Tarifaire NON AL'!AO122,' Matrice Tarifaire NON AL'!AN122))))</f>
        <v/>
      </c>
    </row>
    <row r="120" spans="1:59" x14ac:dyDescent="0.25">
      <c r="A120" t="str">
        <f>+IF($C120="","",IF(' Matrice Tarifaire NON AL'!N123="","",IF(' Matrice Tarifaire NON AL'!N123=0,"GTIN A 0 - Ne doit pas être mis dans PRE REF",TEXT(' Matrice Tarifaire NON AL'!N123,"00000000000000"))))</f>
        <v/>
      </c>
      <c r="B120" t="str">
        <f>+IF(C120="","",IF(L120=172,4,VLOOKUP(' Matrice Tarifaire NON AL'!AK123,Feuil3!$A$4:$B$14,2,0)))</f>
        <v/>
      </c>
      <c r="C120" t="str">
        <f>+IF(' Matrice Tarifaire NON AL'!O123="","",SUBSTITUTE(' Matrice Tarifaire NON AL'!O123,"CHAR (10)"," "))</f>
        <v/>
      </c>
      <c r="D120" t="str">
        <f>+IF($C120="","",SUBSTITUTE(' Matrice Tarifaire NON AL'!P123,"CHAR (13)"," "))</f>
        <v/>
      </c>
      <c r="E120" t="str">
        <f t="shared" si="4"/>
        <v/>
      </c>
      <c r="F120" t="str">
        <f>+IF($C120="","",IF(' Matrice Tarifaire NON AL'!AX123="","Non",' Matrice Tarifaire NON AL'!AX123))</f>
        <v/>
      </c>
      <c r="G120" t="str">
        <f>+IF($C120="","",IF(' Matrice Tarifaire NON AL'!Q123="DOMEDIA","MDD",IF(' Matrice Tarifaire NON AL'!Q123="APTA","MDD",IF(' Matrice Tarifaire NON AL'!Q123="TOP BUDGET","Premier Prix","MN"))))</f>
        <v/>
      </c>
      <c r="H120" t="str">
        <f>+IF($C120="","",' Matrice Tarifaire NON AL'!Q123)</f>
        <v/>
      </c>
      <c r="K120" t="str">
        <f>+IF($C120="","",' Matrice Tarifaire NON AL'!X123)</f>
        <v/>
      </c>
      <c r="L120" t="str">
        <f>+IF($C120="","",' Matrice Tarifaire NON AL'!X123)</f>
        <v/>
      </c>
      <c r="M120" t="str">
        <f>+IF($C120="","",' Matrice Tarifaire NON AL'!Y123)</f>
        <v/>
      </c>
      <c r="N120" t="str">
        <f>+IF($C120="","",' Matrice Tarifaire NON AL'!Z123)</f>
        <v/>
      </c>
      <c r="P120" t="str">
        <f>+IF(C120="","",IF(' Matrice Tarifaire NON AL'!X123&lt;&gt;168,"Non",""))</f>
        <v/>
      </c>
      <c r="Q120" t="str">
        <f>+IF($C120="","",' Matrice Tarifaire NON AL'!T123)</f>
        <v/>
      </c>
      <c r="R120" t="str">
        <f>+IF($C120="","",IF(' Matrice Tarifaire NON AL'!R123="","",' Matrice Tarifaire NON AL'!R123))</f>
        <v/>
      </c>
      <c r="S120" t="str">
        <f>+IF($C120="","",LEFT(' Matrice Tarifaire NON AL'!W123,1))</f>
        <v/>
      </c>
      <c r="T120" t="str">
        <f>+IF($C120="","",LEFT(' Matrice Tarifaire NON AL'!AY123,3))</f>
        <v/>
      </c>
      <c r="U120" t="str">
        <f t="shared" si="5"/>
        <v/>
      </c>
      <c r="V120" t="str">
        <f>+IF(C120="","",IF(VLOOKUP(' Matrice Tarifaire NON AL'!AK123,Feuil3!A:F,6,0)="Box",IF(' Matrice Tarifaire NON AL'!AL123="Mono-Référence","Homogène",IF(' Matrice Tarifaire NON AL'!AL123="Multi-Références","Panaché","")),IF(' Matrice Tarifaire NON AL'!AK123="A la Pièce","Composant sans Colisage",IF(' Matrice Tarifaire NON AL'!AK123="Composant de Box","Composant sans Colisage","Homogène"))))</f>
        <v/>
      </c>
      <c r="W120" t="str">
        <f>+IF($V120="","",VLOOKUP(' Matrice Tarifaire NON AL'!AK123,Feuil3!$A$4:$E$14,5,0))</f>
        <v/>
      </c>
      <c r="Y120" t="str">
        <f>+IF($V120="","",IF(VLOOKUP(' Matrice Tarifaire NON AL'!$AK123,Feuil3!$A$4:$D$14,4,0)="Palette",' Matrice Tarifaire NON AL'!AN123,""))</f>
        <v/>
      </c>
      <c r="AA120" t="str">
        <f>+IF($V120="","",IF(VLOOKUP(' Matrice Tarifaire NON AL'!$AK123,Feuil3!$A$4:$D$14,4,0)="Colis",' Matrice Tarifaire NON AL'!AN123,""))</f>
        <v/>
      </c>
      <c r="AC120" t="str">
        <f>+IF(V120="","",IF(VLOOKUP(' Matrice Tarifaire NON AL'!AK123,Feuil3!$A$4:$D$14,4,0)="Colis",IF(' Matrice Tarifaire NON AL'!AO123&gt;0,' Matrice Tarifaire NON AL'!AO123,""),""))</f>
        <v/>
      </c>
      <c r="AD120" t="str">
        <f t="shared" si="6"/>
        <v/>
      </c>
      <c r="AE120" t="str">
        <f>+IF(C120="","",' Matrice Tarifaire NON AL'!C123)</f>
        <v/>
      </c>
      <c r="AF120" t="str">
        <f>+IF(C120="","",' Matrice Tarifaire NON AL'!AQ123)</f>
        <v/>
      </c>
      <c r="AH120" t="str">
        <f>+IF(E120="","",' Matrice Tarifaire NON AL'!$U123)</f>
        <v/>
      </c>
      <c r="AI120" t="str">
        <f>+IF(F120="","",IF(' Matrice Tarifaire NON AL'!$V123="","",' Matrice Tarifaire NON AL'!$V123))</f>
        <v/>
      </c>
      <c r="AJ120" t="str">
        <f>+IF($C120="","",IF(' Matrice Tarifaire NON AL'!AZ123="","",' Matrice Tarifaire NON AL'!AZ123))</f>
        <v/>
      </c>
      <c r="AK120" t="str">
        <f>+IF($C120="","",IF(' Matrice Tarifaire NON AL'!BA123="","",' Matrice Tarifaire NON AL'!BA123))</f>
        <v/>
      </c>
      <c r="AL120" t="str">
        <f>+IF($C120="","",IF(' Matrice Tarifaire NON AL'!BB123="","",TEXT(' Matrice Tarifaire NON AL'!BB123,"0,0000")))</f>
        <v/>
      </c>
      <c r="AO120" t="str">
        <f>+IF($C120="","",IF(' Matrice Tarifaire NON AL'!BF123="","",TEXT(' Matrice Tarifaire NON AL'!BF123,"0,0000")))</f>
        <v/>
      </c>
      <c r="AP120" t="str">
        <f>+IF($C120="","",IF(' Matrice Tarifaire NON AL'!BG123="","",TEXT(' Matrice Tarifaire NON AL'!BG123,"0,0000")))</f>
        <v/>
      </c>
      <c r="AQ120" t="str">
        <f>+IF($C120="","",IF(' Matrice Tarifaire NON AL'!BH123="","",TEXT(' Matrice Tarifaire NON AL'!BH123,"0,0000")))</f>
        <v/>
      </c>
      <c r="AR120" t="str">
        <f>+IF($C120="","",IF(' Matrice Tarifaire NON AL'!BI123="","",TEXT(' Matrice Tarifaire NON AL'!BI123,"0,0000")))</f>
        <v/>
      </c>
      <c r="AS120" t="str">
        <f>+IF(C120="","",IF(' Matrice Tarifaire NON AL'!BJ123="","0",IF(' Matrice Tarifaire NON AL'!BJ123="","",' Matrice Tarifaire NON AL'!BJ123)))</f>
        <v/>
      </c>
      <c r="AT120" t="str">
        <f>+IF(C120="","",IF(' Matrice Tarifaire NON AL'!BK123="","",' Matrice Tarifaire NON AL'!$BK$6))</f>
        <v/>
      </c>
      <c r="AU120" t="str">
        <f>+IF(C120="","",IF(' Matrice Tarifaire NON AL'!BK123="","",TEXT(' Matrice Tarifaire NON AL'!BK123,"0,0000")))</f>
        <v/>
      </c>
      <c r="AV120" t="str">
        <f>+IF(C120="","",IF(' Matrice Tarifaire NON AL'!BL123="","",' Matrice Tarifaire NON AL'!$BL$6))</f>
        <v/>
      </c>
      <c r="AW120" t="str">
        <f>+IF(C120="","",IF(' Matrice Tarifaire NON AL'!BL123="","",TEXT(' Matrice Tarifaire NON AL'!BL123,"0,0000")))</f>
        <v/>
      </c>
      <c r="AX120" t="str">
        <f>+IF(C120="","",IF(' Matrice Tarifaire NON AL'!BM123="","",' Matrice Tarifaire NON AL'!$BM$6))</f>
        <v/>
      </c>
      <c r="AY120" t="str">
        <f>+IF(C120="","",IF(' Matrice Tarifaire NON AL'!BM123="","",TEXT(' Matrice Tarifaire NON AL'!BM123,"0,0000")))</f>
        <v/>
      </c>
      <c r="AZ120" t="str">
        <f>+IF(C120="","",IF(' Matrice Tarifaire NON AL'!BN123="","","Taxe DEEE"))</f>
        <v/>
      </c>
      <c r="BA120" t="str">
        <f>+IF(C120="","",IF(' Matrice Tarifaire NON AL'!BN123="","",TEXT(' Matrice Tarifaire NON AL'!BN123,"0,0000")))</f>
        <v/>
      </c>
      <c r="BD120" t="str">
        <f>+IF($C120="","",IF(' Matrice Tarifaire NON AL'!BR123="","",TEXT(' Matrice Tarifaire NON AL'!BR123,"0,000")))</f>
        <v/>
      </c>
      <c r="BE120" t="str">
        <f>+IF($C120="","",IF(' Matrice Tarifaire NON AL'!BS123="","",VALUE(TEXT(' Matrice Tarifaire NON AL'!BS123,"0,00"))))</f>
        <v/>
      </c>
      <c r="BF120" t="str">
        <f>+IF($C120="","",IF(' Matrice Tarifaire NON AL'!BY123="","",' Matrice Tarifaire NON AL'!BY123))</f>
        <v/>
      </c>
      <c r="BG120" t="str">
        <f>+IF(C120="","",IF(' Matrice Tarifaire NON AL'!AK123="Composant de Box","999",IF(' Matrice Tarifaire NON AL'!AP123&lt;&gt;"",' Matrice Tarifaire NON AL'!AP123,IF(' Matrice Tarifaire NON AL'!AO123&lt;&gt;"",' Matrice Tarifaire NON AL'!AO123,' Matrice Tarifaire NON AL'!AN123))))</f>
        <v/>
      </c>
    </row>
    <row r="121" spans="1:59" x14ac:dyDescent="0.25">
      <c r="A121" t="str">
        <f>+IF($C121="","",IF(' Matrice Tarifaire NON AL'!N124="","",IF(' Matrice Tarifaire NON AL'!N124=0,"GTIN A 0 - Ne doit pas être mis dans PRE REF",TEXT(' Matrice Tarifaire NON AL'!N124,"00000000000000"))))</f>
        <v/>
      </c>
      <c r="B121" t="str">
        <f>+IF(C121="","",IF(L121=172,4,VLOOKUP(' Matrice Tarifaire NON AL'!AK124,Feuil3!$A$4:$B$14,2,0)))</f>
        <v/>
      </c>
      <c r="C121" t="str">
        <f>+IF(' Matrice Tarifaire NON AL'!O124="","",SUBSTITUTE(' Matrice Tarifaire NON AL'!O124,"CHAR (10)"," "))</f>
        <v/>
      </c>
      <c r="D121" t="str">
        <f>+IF($C121="","",SUBSTITUTE(' Matrice Tarifaire NON AL'!P124,"CHAR (13)"," "))</f>
        <v/>
      </c>
      <c r="E121" t="str">
        <f t="shared" si="4"/>
        <v/>
      </c>
      <c r="F121" t="str">
        <f>+IF($C121="","",IF(' Matrice Tarifaire NON AL'!AX124="","Non",' Matrice Tarifaire NON AL'!AX124))</f>
        <v/>
      </c>
      <c r="G121" t="str">
        <f>+IF($C121="","",IF(' Matrice Tarifaire NON AL'!Q124="DOMEDIA","MDD",IF(' Matrice Tarifaire NON AL'!Q124="APTA","MDD",IF(' Matrice Tarifaire NON AL'!Q124="TOP BUDGET","Premier Prix","MN"))))</f>
        <v/>
      </c>
      <c r="H121" t="str">
        <f>+IF($C121="","",' Matrice Tarifaire NON AL'!Q124)</f>
        <v/>
      </c>
      <c r="K121" t="str">
        <f>+IF($C121="","",' Matrice Tarifaire NON AL'!X124)</f>
        <v/>
      </c>
      <c r="L121" t="str">
        <f>+IF($C121="","",' Matrice Tarifaire NON AL'!X124)</f>
        <v/>
      </c>
      <c r="M121" t="str">
        <f>+IF($C121="","",' Matrice Tarifaire NON AL'!Y124)</f>
        <v/>
      </c>
      <c r="N121" t="str">
        <f>+IF($C121="","",' Matrice Tarifaire NON AL'!Z124)</f>
        <v/>
      </c>
      <c r="P121" t="str">
        <f>+IF(C121="","",IF(' Matrice Tarifaire NON AL'!X124&lt;&gt;168,"Non",""))</f>
        <v/>
      </c>
      <c r="Q121" t="str">
        <f>+IF($C121="","",' Matrice Tarifaire NON AL'!T124)</f>
        <v/>
      </c>
      <c r="R121" t="str">
        <f>+IF($C121="","",IF(' Matrice Tarifaire NON AL'!R124="","",' Matrice Tarifaire NON AL'!R124))</f>
        <v/>
      </c>
      <c r="S121" t="str">
        <f>+IF($C121="","",LEFT(' Matrice Tarifaire NON AL'!W124,1))</f>
        <v/>
      </c>
      <c r="T121" t="str">
        <f>+IF($C121="","",LEFT(' Matrice Tarifaire NON AL'!AY124,3))</f>
        <v/>
      </c>
      <c r="U121" t="str">
        <f t="shared" si="5"/>
        <v/>
      </c>
      <c r="V121" t="str">
        <f>+IF(C121="","",IF(VLOOKUP(' Matrice Tarifaire NON AL'!AK124,Feuil3!A:F,6,0)="Box",IF(' Matrice Tarifaire NON AL'!AL124="Mono-Référence","Homogène",IF(' Matrice Tarifaire NON AL'!AL124="Multi-Références","Panaché","")),IF(' Matrice Tarifaire NON AL'!AK124="A la Pièce","Composant sans Colisage",IF(' Matrice Tarifaire NON AL'!AK124="Composant de Box","Composant sans Colisage","Homogène"))))</f>
        <v/>
      </c>
      <c r="W121" t="str">
        <f>+IF($V121="","",VLOOKUP(' Matrice Tarifaire NON AL'!AK124,Feuil3!$A$4:$E$14,5,0))</f>
        <v/>
      </c>
      <c r="Y121" t="str">
        <f>+IF($V121="","",IF(VLOOKUP(' Matrice Tarifaire NON AL'!$AK124,Feuil3!$A$4:$D$14,4,0)="Palette",' Matrice Tarifaire NON AL'!AN124,""))</f>
        <v/>
      </c>
      <c r="AA121" t="str">
        <f>+IF($V121="","",IF(VLOOKUP(' Matrice Tarifaire NON AL'!$AK124,Feuil3!$A$4:$D$14,4,0)="Colis",' Matrice Tarifaire NON AL'!AN124,""))</f>
        <v/>
      </c>
      <c r="AC121" t="str">
        <f>+IF(V121="","",IF(VLOOKUP(' Matrice Tarifaire NON AL'!AK124,Feuil3!$A$4:$D$14,4,0)="Colis",IF(' Matrice Tarifaire NON AL'!AO124&gt;0,' Matrice Tarifaire NON AL'!AO124,""),""))</f>
        <v/>
      </c>
      <c r="AD121" t="str">
        <f t="shared" si="6"/>
        <v/>
      </c>
      <c r="AE121" t="str">
        <f>+IF(C121="","",' Matrice Tarifaire NON AL'!C124)</f>
        <v/>
      </c>
      <c r="AF121" t="str">
        <f>+IF(C121="","",' Matrice Tarifaire NON AL'!AQ124)</f>
        <v/>
      </c>
      <c r="AH121" t="str">
        <f>+IF(E121="","",' Matrice Tarifaire NON AL'!$U124)</f>
        <v/>
      </c>
      <c r="AI121" t="str">
        <f>+IF(F121="","",IF(' Matrice Tarifaire NON AL'!$V124="","",' Matrice Tarifaire NON AL'!$V124))</f>
        <v/>
      </c>
      <c r="AJ121" t="str">
        <f>+IF($C121="","",IF(' Matrice Tarifaire NON AL'!AZ124="","",' Matrice Tarifaire NON AL'!AZ124))</f>
        <v/>
      </c>
      <c r="AK121" t="str">
        <f>+IF($C121="","",IF(' Matrice Tarifaire NON AL'!BA124="","",' Matrice Tarifaire NON AL'!BA124))</f>
        <v/>
      </c>
      <c r="AL121" t="str">
        <f>+IF($C121="","",IF(' Matrice Tarifaire NON AL'!BB124="","",TEXT(' Matrice Tarifaire NON AL'!BB124,"0,0000")))</f>
        <v/>
      </c>
      <c r="AO121" t="str">
        <f>+IF($C121="","",IF(' Matrice Tarifaire NON AL'!BF124="","",TEXT(' Matrice Tarifaire NON AL'!BF124,"0,0000")))</f>
        <v/>
      </c>
      <c r="AP121" t="str">
        <f>+IF($C121="","",IF(' Matrice Tarifaire NON AL'!BG124="","",TEXT(' Matrice Tarifaire NON AL'!BG124,"0,0000")))</f>
        <v/>
      </c>
      <c r="AQ121" t="str">
        <f>+IF($C121="","",IF(' Matrice Tarifaire NON AL'!BH124="","",TEXT(' Matrice Tarifaire NON AL'!BH124,"0,0000")))</f>
        <v/>
      </c>
      <c r="AR121" t="str">
        <f>+IF($C121="","",IF(' Matrice Tarifaire NON AL'!BI124="","",TEXT(' Matrice Tarifaire NON AL'!BI124,"0,0000")))</f>
        <v/>
      </c>
      <c r="AS121" t="str">
        <f>+IF(C121="","",IF(' Matrice Tarifaire NON AL'!BJ124="","0",IF(' Matrice Tarifaire NON AL'!BJ124="","",' Matrice Tarifaire NON AL'!BJ124)))</f>
        <v/>
      </c>
      <c r="AT121" t="str">
        <f>+IF(C121="","",IF(' Matrice Tarifaire NON AL'!BK124="","",' Matrice Tarifaire NON AL'!$BK$6))</f>
        <v/>
      </c>
      <c r="AU121" t="str">
        <f>+IF(C121="","",IF(' Matrice Tarifaire NON AL'!BK124="","",TEXT(' Matrice Tarifaire NON AL'!BK124,"0,0000")))</f>
        <v/>
      </c>
      <c r="AV121" t="str">
        <f>+IF(C121="","",IF(' Matrice Tarifaire NON AL'!BL124="","",' Matrice Tarifaire NON AL'!$BL$6))</f>
        <v/>
      </c>
      <c r="AW121" t="str">
        <f>+IF(C121="","",IF(' Matrice Tarifaire NON AL'!BL124="","",TEXT(' Matrice Tarifaire NON AL'!BL124,"0,0000")))</f>
        <v/>
      </c>
      <c r="AX121" t="str">
        <f>+IF(C121="","",IF(' Matrice Tarifaire NON AL'!BM124="","",' Matrice Tarifaire NON AL'!$BM$6))</f>
        <v/>
      </c>
      <c r="AY121" t="str">
        <f>+IF(C121="","",IF(' Matrice Tarifaire NON AL'!BM124="","",TEXT(' Matrice Tarifaire NON AL'!BM124,"0,0000")))</f>
        <v/>
      </c>
      <c r="AZ121" t="str">
        <f>+IF(C121="","",IF(' Matrice Tarifaire NON AL'!BN124="","","Taxe DEEE"))</f>
        <v/>
      </c>
      <c r="BA121" t="str">
        <f>+IF(C121="","",IF(' Matrice Tarifaire NON AL'!BN124="","",TEXT(' Matrice Tarifaire NON AL'!BN124,"0,0000")))</f>
        <v/>
      </c>
      <c r="BD121" t="str">
        <f>+IF($C121="","",IF(' Matrice Tarifaire NON AL'!BR124="","",TEXT(' Matrice Tarifaire NON AL'!BR124,"0,000")))</f>
        <v/>
      </c>
      <c r="BE121" t="str">
        <f>+IF($C121="","",IF(' Matrice Tarifaire NON AL'!BS124="","",VALUE(TEXT(' Matrice Tarifaire NON AL'!BS124,"0,00"))))</f>
        <v/>
      </c>
      <c r="BF121" t="str">
        <f>+IF($C121="","",IF(' Matrice Tarifaire NON AL'!BY124="","",' Matrice Tarifaire NON AL'!BY124))</f>
        <v/>
      </c>
      <c r="BG121" t="str">
        <f>+IF(C121="","",IF(' Matrice Tarifaire NON AL'!AK124="Composant de Box","999",IF(' Matrice Tarifaire NON AL'!AP124&lt;&gt;"",' Matrice Tarifaire NON AL'!AP124,IF(' Matrice Tarifaire NON AL'!AO124&lt;&gt;"",' Matrice Tarifaire NON AL'!AO124,' Matrice Tarifaire NON AL'!AN124))))</f>
        <v/>
      </c>
    </row>
    <row r="122" spans="1:59" x14ac:dyDescent="0.25">
      <c r="A122" t="str">
        <f>+IF($C122="","",IF(' Matrice Tarifaire NON AL'!N125="","",IF(' Matrice Tarifaire NON AL'!N125=0,"GTIN A 0 - Ne doit pas être mis dans PRE REF",TEXT(' Matrice Tarifaire NON AL'!N125,"00000000000000"))))</f>
        <v/>
      </c>
      <c r="B122" t="str">
        <f>+IF(C122="","",IF(L122=172,4,VLOOKUP(' Matrice Tarifaire NON AL'!AK125,Feuil3!$A$4:$B$14,2,0)))</f>
        <v/>
      </c>
      <c r="C122" t="str">
        <f>+IF(' Matrice Tarifaire NON AL'!O125="","",SUBSTITUTE(' Matrice Tarifaire NON AL'!O125,"CHAR (10)"," "))</f>
        <v/>
      </c>
      <c r="D122" t="str">
        <f>+IF($C122="","",SUBSTITUTE(' Matrice Tarifaire NON AL'!P125,"CHAR (13)"," "))</f>
        <v/>
      </c>
      <c r="E122" t="str">
        <f t="shared" si="4"/>
        <v/>
      </c>
      <c r="F122" t="str">
        <f>+IF($C122="","",IF(' Matrice Tarifaire NON AL'!AX125="","Non",' Matrice Tarifaire NON AL'!AX125))</f>
        <v/>
      </c>
      <c r="G122" t="str">
        <f>+IF($C122="","",IF(' Matrice Tarifaire NON AL'!Q125="DOMEDIA","MDD",IF(' Matrice Tarifaire NON AL'!Q125="APTA","MDD",IF(' Matrice Tarifaire NON AL'!Q125="TOP BUDGET","Premier Prix","MN"))))</f>
        <v/>
      </c>
      <c r="H122" t="str">
        <f>+IF($C122="","",' Matrice Tarifaire NON AL'!Q125)</f>
        <v/>
      </c>
      <c r="K122" t="str">
        <f>+IF($C122="","",' Matrice Tarifaire NON AL'!X125)</f>
        <v/>
      </c>
      <c r="L122" t="str">
        <f>+IF($C122="","",' Matrice Tarifaire NON AL'!X125)</f>
        <v/>
      </c>
      <c r="M122" t="str">
        <f>+IF($C122="","",' Matrice Tarifaire NON AL'!Y125)</f>
        <v/>
      </c>
      <c r="N122" t="str">
        <f>+IF($C122="","",' Matrice Tarifaire NON AL'!Z125)</f>
        <v/>
      </c>
      <c r="P122" t="str">
        <f>+IF(C122="","",IF(' Matrice Tarifaire NON AL'!X125&lt;&gt;168,"Non",""))</f>
        <v/>
      </c>
      <c r="Q122" t="str">
        <f>+IF($C122="","",' Matrice Tarifaire NON AL'!T125)</f>
        <v/>
      </c>
      <c r="R122" t="str">
        <f>+IF($C122="","",IF(' Matrice Tarifaire NON AL'!R125="","",' Matrice Tarifaire NON AL'!R125))</f>
        <v/>
      </c>
      <c r="S122" t="str">
        <f>+IF($C122="","",LEFT(' Matrice Tarifaire NON AL'!W125,1))</f>
        <v/>
      </c>
      <c r="T122" t="str">
        <f>+IF($C122="","",LEFT(' Matrice Tarifaire NON AL'!AY125,3))</f>
        <v/>
      </c>
      <c r="U122" t="str">
        <f t="shared" si="5"/>
        <v/>
      </c>
      <c r="V122" t="str">
        <f>+IF(C122="","",IF(VLOOKUP(' Matrice Tarifaire NON AL'!AK125,Feuil3!A:F,6,0)="Box",IF(' Matrice Tarifaire NON AL'!AL125="Mono-Référence","Homogène",IF(' Matrice Tarifaire NON AL'!AL125="Multi-Références","Panaché","")),IF(' Matrice Tarifaire NON AL'!AK125="A la Pièce","Composant sans Colisage",IF(' Matrice Tarifaire NON AL'!AK125="Composant de Box","Composant sans Colisage","Homogène"))))</f>
        <v/>
      </c>
      <c r="W122" t="str">
        <f>+IF($V122="","",VLOOKUP(' Matrice Tarifaire NON AL'!AK125,Feuil3!$A$4:$E$14,5,0))</f>
        <v/>
      </c>
      <c r="Y122" t="str">
        <f>+IF($V122="","",IF(VLOOKUP(' Matrice Tarifaire NON AL'!$AK125,Feuil3!$A$4:$D$14,4,0)="Palette",' Matrice Tarifaire NON AL'!AN125,""))</f>
        <v/>
      </c>
      <c r="AA122" t="str">
        <f>+IF($V122="","",IF(VLOOKUP(' Matrice Tarifaire NON AL'!$AK125,Feuil3!$A$4:$D$14,4,0)="Colis",' Matrice Tarifaire NON AL'!AN125,""))</f>
        <v/>
      </c>
      <c r="AC122" t="str">
        <f>+IF(V122="","",IF(VLOOKUP(' Matrice Tarifaire NON AL'!AK125,Feuil3!$A$4:$D$14,4,0)="Colis",IF(' Matrice Tarifaire NON AL'!AO125&gt;0,' Matrice Tarifaire NON AL'!AO125,""),""))</f>
        <v/>
      </c>
      <c r="AD122" t="str">
        <f t="shared" si="6"/>
        <v/>
      </c>
      <c r="AE122" t="str">
        <f>+IF(C122="","",' Matrice Tarifaire NON AL'!C125)</f>
        <v/>
      </c>
      <c r="AF122" t="str">
        <f>+IF(C122="","",' Matrice Tarifaire NON AL'!AQ125)</f>
        <v/>
      </c>
      <c r="AH122" t="str">
        <f>+IF(E122="","",' Matrice Tarifaire NON AL'!$U125)</f>
        <v/>
      </c>
      <c r="AI122" t="str">
        <f>+IF(F122="","",IF(' Matrice Tarifaire NON AL'!$V125="","",' Matrice Tarifaire NON AL'!$V125))</f>
        <v/>
      </c>
      <c r="AJ122" t="str">
        <f>+IF($C122="","",IF(' Matrice Tarifaire NON AL'!AZ125="","",' Matrice Tarifaire NON AL'!AZ125))</f>
        <v/>
      </c>
      <c r="AK122" t="str">
        <f>+IF($C122="","",IF(' Matrice Tarifaire NON AL'!BA125="","",' Matrice Tarifaire NON AL'!BA125))</f>
        <v/>
      </c>
      <c r="AL122" t="str">
        <f>+IF($C122="","",IF(' Matrice Tarifaire NON AL'!BB125="","",TEXT(' Matrice Tarifaire NON AL'!BB125,"0,0000")))</f>
        <v/>
      </c>
      <c r="AO122" t="str">
        <f>+IF($C122="","",IF(' Matrice Tarifaire NON AL'!BF125="","",TEXT(' Matrice Tarifaire NON AL'!BF125,"0,0000")))</f>
        <v/>
      </c>
      <c r="AP122" t="str">
        <f>+IF($C122="","",IF(' Matrice Tarifaire NON AL'!BG125="","",TEXT(' Matrice Tarifaire NON AL'!BG125,"0,0000")))</f>
        <v/>
      </c>
      <c r="AQ122" t="str">
        <f>+IF($C122="","",IF(' Matrice Tarifaire NON AL'!BH125="","",TEXT(' Matrice Tarifaire NON AL'!BH125,"0,0000")))</f>
        <v/>
      </c>
      <c r="AR122" t="str">
        <f>+IF($C122="","",IF(' Matrice Tarifaire NON AL'!BI125="","",TEXT(' Matrice Tarifaire NON AL'!BI125,"0,0000")))</f>
        <v/>
      </c>
      <c r="AS122" t="str">
        <f>+IF(C122="","",IF(' Matrice Tarifaire NON AL'!BJ125="","0",IF(' Matrice Tarifaire NON AL'!BJ125="","",' Matrice Tarifaire NON AL'!BJ125)))</f>
        <v/>
      </c>
      <c r="AT122" t="str">
        <f>+IF(C122="","",IF(' Matrice Tarifaire NON AL'!BK125="","",' Matrice Tarifaire NON AL'!$BK$6))</f>
        <v/>
      </c>
      <c r="AU122" t="str">
        <f>+IF(C122="","",IF(' Matrice Tarifaire NON AL'!BK125="","",TEXT(' Matrice Tarifaire NON AL'!BK125,"0,0000")))</f>
        <v/>
      </c>
      <c r="AV122" t="str">
        <f>+IF(C122="","",IF(' Matrice Tarifaire NON AL'!BL125="","",' Matrice Tarifaire NON AL'!$BL$6))</f>
        <v/>
      </c>
      <c r="AW122" t="str">
        <f>+IF(C122="","",IF(' Matrice Tarifaire NON AL'!BL125="","",TEXT(' Matrice Tarifaire NON AL'!BL125,"0,0000")))</f>
        <v/>
      </c>
      <c r="AX122" t="str">
        <f>+IF(C122="","",IF(' Matrice Tarifaire NON AL'!BM125="","",' Matrice Tarifaire NON AL'!$BM$6))</f>
        <v/>
      </c>
      <c r="AY122" t="str">
        <f>+IF(C122="","",IF(' Matrice Tarifaire NON AL'!BM125="","",TEXT(' Matrice Tarifaire NON AL'!BM125,"0,0000")))</f>
        <v/>
      </c>
      <c r="AZ122" t="str">
        <f>+IF(C122="","",IF(' Matrice Tarifaire NON AL'!BN125="","","Taxe DEEE"))</f>
        <v/>
      </c>
      <c r="BA122" t="str">
        <f>+IF(C122="","",IF(' Matrice Tarifaire NON AL'!BN125="","",TEXT(' Matrice Tarifaire NON AL'!BN125,"0,0000")))</f>
        <v/>
      </c>
      <c r="BD122" t="str">
        <f>+IF($C122="","",IF(' Matrice Tarifaire NON AL'!BR125="","",TEXT(' Matrice Tarifaire NON AL'!BR125,"0,000")))</f>
        <v/>
      </c>
      <c r="BE122" t="str">
        <f>+IF($C122="","",IF(' Matrice Tarifaire NON AL'!BS125="","",VALUE(TEXT(' Matrice Tarifaire NON AL'!BS125,"0,00"))))</f>
        <v/>
      </c>
      <c r="BF122" t="str">
        <f>+IF($C122="","",IF(' Matrice Tarifaire NON AL'!BY125="","",' Matrice Tarifaire NON AL'!BY125))</f>
        <v/>
      </c>
      <c r="BG122" t="str">
        <f>+IF(C122="","",IF(' Matrice Tarifaire NON AL'!AK125="Composant de Box","999",IF(' Matrice Tarifaire NON AL'!AP125&lt;&gt;"",' Matrice Tarifaire NON AL'!AP125,IF(' Matrice Tarifaire NON AL'!AO125&lt;&gt;"",' Matrice Tarifaire NON AL'!AO125,' Matrice Tarifaire NON AL'!AN125))))</f>
        <v/>
      </c>
    </row>
    <row r="123" spans="1:59" x14ac:dyDescent="0.25">
      <c r="A123" t="str">
        <f>+IF($C123="","",IF(' Matrice Tarifaire NON AL'!N126="","",IF(' Matrice Tarifaire NON AL'!N126=0,"GTIN A 0 - Ne doit pas être mis dans PRE REF",TEXT(' Matrice Tarifaire NON AL'!N126,"00000000000000"))))</f>
        <v/>
      </c>
      <c r="B123" t="str">
        <f>+IF(C123="","",IF(L123=172,4,VLOOKUP(' Matrice Tarifaire NON AL'!AK126,Feuil3!$A$4:$B$14,2,0)))</f>
        <v/>
      </c>
      <c r="C123" t="str">
        <f>+IF(' Matrice Tarifaire NON AL'!O126="","",SUBSTITUTE(' Matrice Tarifaire NON AL'!O126,"CHAR (10)"," "))</f>
        <v/>
      </c>
      <c r="D123" t="str">
        <f>+IF($C123="","",SUBSTITUTE(' Matrice Tarifaire NON AL'!P126,"CHAR (13)"," "))</f>
        <v/>
      </c>
      <c r="E123" t="str">
        <f t="shared" si="4"/>
        <v/>
      </c>
      <c r="F123" t="str">
        <f>+IF($C123="","",IF(' Matrice Tarifaire NON AL'!AX126="","Non",' Matrice Tarifaire NON AL'!AX126))</f>
        <v/>
      </c>
      <c r="G123" t="str">
        <f>+IF($C123="","",IF(' Matrice Tarifaire NON AL'!Q126="DOMEDIA","MDD",IF(' Matrice Tarifaire NON AL'!Q126="APTA","MDD",IF(' Matrice Tarifaire NON AL'!Q126="TOP BUDGET","Premier Prix","MN"))))</f>
        <v/>
      </c>
      <c r="H123" t="str">
        <f>+IF($C123="","",' Matrice Tarifaire NON AL'!Q126)</f>
        <v/>
      </c>
      <c r="K123" t="str">
        <f>+IF($C123="","",' Matrice Tarifaire NON AL'!X126)</f>
        <v/>
      </c>
      <c r="L123" t="str">
        <f>+IF($C123="","",' Matrice Tarifaire NON AL'!X126)</f>
        <v/>
      </c>
      <c r="M123" t="str">
        <f>+IF($C123="","",' Matrice Tarifaire NON AL'!Y126)</f>
        <v/>
      </c>
      <c r="N123" t="str">
        <f>+IF($C123="","",' Matrice Tarifaire NON AL'!Z126)</f>
        <v/>
      </c>
      <c r="P123" t="str">
        <f>+IF(C123="","",IF(' Matrice Tarifaire NON AL'!X126&lt;&gt;168,"Non",""))</f>
        <v/>
      </c>
      <c r="Q123" t="str">
        <f>+IF($C123="","",' Matrice Tarifaire NON AL'!T126)</f>
        <v/>
      </c>
      <c r="R123" t="str">
        <f>+IF($C123="","",IF(' Matrice Tarifaire NON AL'!R126="","",' Matrice Tarifaire NON AL'!R126))</f>
        <v/>
      </c>
      <c r="S123" t="str">
        <f>+IF($C123="","",LEFT(' Matrice Tarifaire NON AL'!W126,1))</f>
        <v/>
      </c>
      <c r="T123" t="str">
        <f>+IF($C123="","",LEFT(' Matrice Tarifaire NON AL'!AY126,3))</f>
        <v/>
      </c>
      <c r="U123" t="str">
        <f t="shared" si="5"/>
        <v/>
      </c>
      <c r="V123" t="str">
        <f>+IF(C123="","",IF(VLOOKUP(' Matrice Tarifaire NON AL'!AK126,Feuil3!A:F,6,0)="Box",IF(' Matrice Tarifaire NON AL'!AL126="Mono-Référence","Homogène",IF(' Matrice Tarifaire NON AL'!AL126="Multi-Références","Panaché","")),IF(' Matrice Tarifaire NON AL'!AK126="A la Pièce","Composant sans Colisage",IF(' Matrice Tarifaire NON AL'!AK126="Composant de Box","Composant sans Colisage","Homogène"))))</f>
        <v/>
      </c>
      <c r="W123" t="str">
        <f>+IF($V123="","",VLOOKUP(' Matrice Tarifaire NON AL'!AK126,Feuil3!$A$4:$E$14,5,0))</f>
        <v/>
      </c>
      <c r="Y123" t="str">
        <f>+IF($V123="","",IF(VLOOKUP(' Matrice Tarifaire NON AL'!$AK126,Feuil3!$A$4:$D$14,4,0)="Palette",' Matrice Tarifaire NON AL'!AN126,""))</f>
        <v/>
      </c>
      <c r="AA123" t="str">
        <f>+IF($V123="","",IF(VLOOKUP(' Matrice Tarifaire NON AL'!$AK126,Feuil3!$A$4:$D$14,4,0)="Colis",' Matrice Tarifaire NON AL'!AN126,""))</f>
        <v/>
      </c>
      <c r="AC123" t="str">
        <f>+IF(V123="","",IF(VLOOKUP(' Matrice Tarifaire NON AL'!AK126,Feuil3!$A$4:$D$14,4,0)="Colis",IF(' Matrice Tarifaire NON AL'!AO126&gt;0,' Matrice Tarifaire NON AL'!AO126,""),""))</f>
        <v/>
      </c>
      <c r="AD123" t="str">
        <f t="shared" si="6"/>
        <v/>
      </c>
      <c r="AE123" t="str">
        <f>+IF(C123="","",' Matrice Tarifaire NON AL'!C126)</f>
        <v/>
      </c>
      <c r="AF123" t="str">
        <f>+IF(C123="","",' Matrice Tarifaire NON AL'!AQ126)</f>
        <v/>
      </c>
      <c r="AH123" t="str">
        <f>+IF(E123="","",' Matrice Tarifaire NON AL'!$U126)</f>
        <v/>
      </c>
      <c r="AI123" t="str">
        <f>+IF(F123="","",IF(' Matrice Tarifaire NON AL'!$V126="","",' Matrice Tarifaire NON AL'!$V126))</f>
        <v/>
      </c>
      <c r="AJ123" t="str">
        <f>+IF($C123="","",IF(' Matrice Tarifaire NON AL'!AZ126="","",' Matrice Tarifaire NON AL'!AZ126))</f>
        <v/>
      </c>
      <c r="AK123" t="str">
        <f>+IF($C123="","",IF(' Matrice Tarifaire NON AL'!BA126="","",' Matrice Tarifaire NON AL'!BA126))</f>
        <v/>
      </c>
      <c r="AL123" t="str">
        <f>+IF($C123="","",IF(' Matrice Tarifaire NON AL'!BB126="","",TEXT(' Matrice Tarifaire NON AL'!BB126,"0,0000")))</f>
        <v/>
      </c>
      <c r="AO123" t="str">
        <f>+IF($C123="","",IF(' Matrice Tarifaire NON AL'!BF126="","",TEXT(' Matrice Tarifaire NON AL'!BF126,"0,0000")))</f>
        <v/>
      </c>
      <c r="AP123" t="str">
        <f>+IF($C123="","",IF(' Matrice Tarifaire NON AL'!BG126="","",TEXT(' Matrice Tarifaire NON AL'!BG126,"0,0000")))</f>
        <v/>
      </c>
      <c r="AQ123" t="str">
        <f>+IF($C123="","",IF(' Matrice Tarifaire NON AL'!BH126="","",TEXT(' Matrice Tarifaire NON AL'!BH126,"0,0000")))</f>
        <v/>
      </c>
      <c r="AR123" t="str">
        <f>+IF($C123="","",IF(' Matrice Tarifaire NON AL'!BI126="","",TEXT(' Matrice Tarifaire NON AL'!BI126,"0,0000")))</f>
        <v/>
      </c>
      <c r="AS123" t="str">
        <f>+IF(C123="","",IF(' Matrice Tarifaire NON AL'!BJ126="","0",IF(' Matrice Tarifaire NON AL'!BJ126="","",' Matrice Tarifaire NON AL'!BJ126)))</f>
        <v/>
      </c>
      <c r="AT123" t="str">
        <f>+IF(C123="","",IF(' Matrice Tarifaire NON AL'!BK126="","",' Matrice Tarifaire NON AL'!$BK$6))</f>
        <v/>
      </c>
      <c r="AU123" t="str">
        <f>+IF(C123="","",IF(' Matrice Tarifaire NON AL'!BK126="","",TEXT(' Matrice Tarifaire NON AL'!BK126,"0,0000")))</f>
        <v/>
      </c>
      <c r="AV123" t="str">
        <f>+IF(C123="","",IF(' Matrice Tarifaire NON AL'!BL126="","",' Matrice Tarifaire NON AL'!$BL$6))</f>
        <v/>
      </c>
      <c r="AW123" t="str">
        <f>+IF(C123="","",IF(' Matrice Tarifaire NON AL'!BL126="","",TEXT(' Matrice Tarifaire NON AL'!BL126,"0,0000")))</f>
        <v/>
      </c>
      <c r="AX123" t="str">
        <f>+IF(C123="","",IF(' Matrice Tarifaire NON AL'!BM126="","",' Matrice Tarifaire NON AL'!$BM$6))</f>
        <v/>
      </c>
      <c r="AY123" t="str">
        <f>+IF(C123="","",IF(' Matrice Tarifaire NON AL'!BM126="","",TEXT(' Matrice Tarifaire NON AL'!BM126,"0,0000")))</f>
        <v/>
      </c>
      <c r="AZ123" t="str">
        <f>+IF(C123="","",IF(' Matrice Tarifaire NON AL'!BN126="","","Taxe DEEE"))</f>
        <v/>
      </c>
      <c r="BA123" t="str">
        <f>+IF(C123="","",IF(' Matrice Tarifaire NON AL'!BN126="","",TEXT(' Matrice Tarifaire NON AL'!BN126,"0,0000")))</f>
        <v/>
      </c>
      <c r="BD123" t="str">
        <f>+IF($C123="","",IF(' Matrice Tarifaire NON AL'!BR126="","",TEXT(' Matrice Tarifaire NON AL'!BR126,"0,000")))</f>
        <v/>
      </c>
      <c r="BE123" t="str">
        <f>+IF($C123="","",IF(' Matrice Tarifaire NON AL'!BS126="","",VALUE(TEXT(' Matrice Tarifaire NON AL'!BS126,"0,00"))))</f>
        <v/>
      </c>
      <c r="BF123" t="str">
        <f>+IF($C123="","",IF(' Matrice Tarifaire NON AL'!BY126="","",' Matrice Tarifaire NON AL'!BY126))</f>
        <v/>
      </c>
      <c r="BG123" t="str">
        <f>+IF(C123="","",IF(' Matrice Tarifaire NON AL'!AK126="Composant de Box","999",IF(' Matrice Tarifaire NON AL'!AP126&lt;&gt;"",' Matrice Tarifaire NON AL'!AP126,IF(' Matrice Tarifaire NON AL'!AO126&lt;&gt;"",' Matrice Tarifaire NON AL'!AO126,' Matrice Tarifaire NON AL'!AN126))))</f>
        <v/>
      </c>
    </row>
    <row r="124" spans="1:59" x14ac:dyDescent="0.25">
      <c r="A124" t="str">
        <f>+IF($C124="","",IF(' Matrice Tarifaire NON AL'!N127="","",IF(' Matrice Tarifaire NON AL'!N127=0,"GTIN A 0 - Ne doit pas être mis dans PRE REF",TEXT(' Matrice Tarifaire NON AL'!N127,"00000000000000"))))</f>
        <v/>
      </c>
      <c r="B124" t="str">
        <f>+IF(C124="","",IF(L124=172,4,VLOOKUP(' Matrice Tarifaire NON AL'!AK127,Feuil3!$A$4:$B$14,2,0)))</f>
        <v/>
      </c>
      <c r="C124" t="str">
        <f>+IF(' Matrice Tarifaire NON AL'!O127="","",SUBSTITUTE(' Matrice Tarifaire NON AL'!O127,"CHAR (10)"," "))</f>
        <v/>
      </c>
      <c r="D124" t="str">
        <f>+IF($C124="","",SUBSTITUTE(' Matrice Tarifaire NON AL'!P127,"CHAR (13)"," "))</f>
        <v/>
      </c>
      <c r="E124" t="str">
        <f t="shared" si="4"/>
        <v/>
      </c>
      <c r="F124" t="str">
        <f>+IF($C124="","",IF(' Matrice Tarifaire NON AL'!AX127="","Non",' Matrice Tarifaire NON AL'!AX127))</f>
        <v/>
      </c>
      <c r="G124" t="str">
        <f>+IF($C124="","",IF(' Matrice Tarifaire NON AL'!Q127="DOMEDIA","MDD",IF(' Matrice Tarifaire NON AL'!Q127="APTA","MDD",IF(' Matrice Tarifaire NON AL'!Q127="TOP BUDGET","Premier Prix","MN"))))</f>
        <v/>
      </c>
      <c r="H124" t="str">
        <f>+IF($C124="","",' Matrice Tarifaire NON AL'!Q127)</f>
        <v/>
      </c>
      <c r="K124" t="str">
        <f>+IF($C124="","",' Matrice Tarifaire NON AL'!X127)</f>
        <v/>
      </c>
      <c r="L124" t="str">
        <f>+IF($C124="","",' Matrice Tarifaire NON AL'!X127)</f>
        <v/>
      </c>
      <c r="M124" t="str">
        <f>+IF($C124="","",' Matrice Tarifaire NON AL'!Y127)</f>
        <v/>
      </c>
      <c r="N124" t="str">
        <f>+IF($C124="","",' Matrice Tarifaire NON AL'!Z127)</f>
        <v/>
      </c>
      <c r="P124" t="str">
        <f>+IF(C124="","",IF(' Matrice Tarifaire NON AL'!X127&lt;&gt;168,"Non",""))</f>
        <v/>
      </c>
      <c r="Q124" t="str">
        <f>+IF($C124="","",' Matrice Tarifaire NON AL'!T127)</f>
        <v/>
      </c>
      <c r="R124" t="str">
        <f>+IF($C124="","",IF(' Matrice Tarifaire NON AL'!R127="","",' Matrice Tarifaire NON AL'!R127))</f>
        <v/>
      </c>
      <c r="S124" t="str">
        <f>+IF($C124="","",LEFT(' Matrice Tarifaire NON AL'!W127,1))</f>
        <v/>
      </c>
      <c r="T124" t="str">
        <f>+IF($C124="","",LEFT(' Matrice Tarifaire NON AL'!AY127,3))</f>
        <v/>
      </c>
      <c r="U124" t="str">
        <f t="shared" si="5"/>
        <v/>
      </c>
      <c r="V124" t="str">
        <f>+IF(C124="","",IF(VLOOKUP(' Matrice Tarifaire NON AL'!AK127,Feuil3!A:F,6,0)="Box",IF(' Matrice Tarifaire NON AL'!AL127="Mono-Référence","Homogène",IF(' Matrice Tarifaire NON AL'!AL127="Multi-Références","Panaché","")),IF(' Matrice Tarifaire NON AL'!AK127="A la Pièce","Composant sans Colisage",IF(' Matrice Tarifaire NON AL'!AK127="Composant de Box","Composant sans Colisage","Homogène"))))</f>
        <v/>
      </c>
      <c r="W124" t="str">
        <f>+IF($V124="","",VLOOKUP(' Matrice Tarifaire NON AL'!AK127,Feuil3!$A$4:$E$14,5,0))</f>
        <v/>
      </c>
      <c r="Y124" t="str">
        <f>+IF($V124="","",IF(VLOOKUP(' Matrice Tarifaire NON AL'!$AK127,Feuil3!$A$4:$D$14,4,0)="Palette",' Matrice Tarifaire NON AL'!AN127,""))</f>
        <v/>
      </c>
      <c r="AA124" t="str">
        <f>+IF($V124="","",IF(VLOOKUP(' Matrice Tarifaire NON AL'!$AK127,Feuil3!$A$4:$D$14,4,0)="Colis",' Matrice Tarifaire NON AL'!AN127,""))</f>
        <v/>
      </c>
      <c r="AC124" t="str">
        <f>+IF(V124="","",IF(VLOOKUP(' Matrice Tarifaire NON AL'!AK127,Feuil3!$A$4:$D$14,4,0)="Colis",IF(' Matrice Tarifaire NON AL'!AO127&gt;0,' Matrice Tarifaire NON AL'!AO127,""),""))</f>
        <v/>
      </c>
      <c r="AD124" t="str">
        <f t="shared" si="6"/>
        <v/>
      </c>
      <c r="AE124" t="str">
        <f>+IF(C124="","",' Matrice Tarifaire NON AL'!C127)</f>
        <v/>
      </c>
      <c r="AF124" t="str">
        <f>+IF(C124="","",' Matrice Tarifaire NON AL'!AQ127)</f>
        <v/>
      </c>
      <c r="AH124" t="str">
        <f>+IF(E124="","",' Matrice Tarifaire NON AL'!$U127)</f>
        <v/>
      </c>
      <c r="AI124" t="str">
        <f>+IF(F124="","",IF(' Matrice Tarifaire NON AL'!$V127="","",' Matrice Tarifaire NON AL'!$V127))</f>
        <v/>
      </c>
      <c r="AJ124" t="str">
        <f>+IF($C124="","",IF(' Matrice Tarifaire NON AL'!AZ127="","",' Matrice Tarifaire NON AL'!AZ127))</f>
        <v/>
      </c>
      <c r="AK124" t="str">
        <f>+IF($C124="","",IF(' Matrice Tarifaire NON AL'!BA127="","",' Matrice Tarifaire NON AL'!BA127))</f>
        <v/>
      </c>
      <c r="AL124" t="str">
        <f>+IF($C124="","",IF(' Matrice Tarifaire NON AL'!BB127="","",TEXT(' Matrice Tarifaire NON AL'!BB127,"0,0000")))</f>
        <v/>
      </c>
      <c r="AO124" t="str">
        <f>+IF($C124="","",IF(' Matrice Tarifaire NON AL'!BF127="","",TEXT(' Matrice Tarifaire NON AL'!BF127,"0,0000")))</f>
        <v/>
      </c>
      <c r="AP124" t="str">
        <f>+IF($C124="","",IF(' Matrice Tarifaire NON AL'!BG127="","",TEXT(' Matrice Tarifaire NON AL'!BG127,"0,0000")))</f>
        <v/>
      </c>
      <c r="AQ124" t="str">
        <f>+IF($C124="","",IF(' Matrice Tarifaire NON AL'!BH127="","",TEXT(' Matrice Tarifaire NON AL'!BH127,"0,0000")))</f>
        <v/>
      </c>
      <c r="AR124" t="str">
        <f>+IF($C124="","",IF(' Matrice Tarifaire NON AL'!BI127="","",TEXT(' Matrice Tarifaire NON AL'!BI127,"0,0000")))</f>
        <v/>
      </c>
      <c r="AS124" t="str">
        <f>+IF(C124="","",IF(' Matrice Tarifaire NON AL'!BJ127="","0",IF(' Matrice Tarifaire NON AL'!BJ127="","",' Matrice Tarifaire NON AL'!BJ127)))</f>
        <v/>
      </c>
      <c r="AT124" t="str">
        <f>+IF(C124="","",IF(' Matrice Tarifaire NON AL'!BK127="","",' Matrice Tarifaire NON AL'!$BK$6))</f>
        <v/>
      </c>
      <c r="AU124" t="str">
        <f>+IF(C124="","",IF(' Matrice Tarifaire NON AL'!BK127="","",TEXT(' Matrice Tarifaire NON AL'!BK127,"0,0000")))</f>
        <v/>
      </c>
      <c r="AV124" t="str">
        <f>+IF(C124="","",IF(' Matrice Tarifaire NON AL'!BL127="","",' Matrice Tarifaire NON AL'!$BL$6))</f>
        <v/>
      </c>
      <c r="AW124" t="str">
        <f>+IF(C124="","",IF(' Matrice Tarifaire NON AL'!BL127="","",TEXT(' Matrice Tarifaire NON AL'!BL127,"0,0000")))</f>
        <v/>
      </c>
      <c r="AX124" t="str">
        <f>+IF(C124="","",IF(' Matrice Tarifaire NON AL'!BM127="","",' Matrice Tarifaire NON AL'!$BM$6))</f>
        <v/>
      </c>
      <c r="AY124" t="str">
        <f>+IF(C124="","",IF(' Matrice Tarifaire NON AL'!BM127="","",TEXT(' Matrice Tarifaire NON AL'!BM127,"0,0000")))</f>
        <v/>
      </c>
      <c r="AZ124" t="str">
        <f>+IF(C124="","",IF(' Matrice Tarifaire NON AL'!BN127="","","Taxe DEEE"))</f>
        <v/>
      </c>
      <c r="BA124" t="str">
        <f>+IF(C124="","",IF(' Matrice Tarifaire NON AL'!BN127="","",TEXT(' Matrice Tarifaire NON AL'!BN127,"0,0000")))</f>
        <v/>
      </c>
      <c r="BD124" t="str">
        <f>+IF($C124="","",IF(' Matrice Tarifaire NON AL'!BR127="","",TEXT(' Matrice Tarifaire NON AL'!BR127,"0,000")))</f>
        <v/>
      </c>
      <c r="BE124" t="str">
        <f>+IF($C124="","",IF(' Matrice Tarifaire NON AL'!BS127="","",VALUE(TEXT(' Matrice Tarifaire NON AL'!BS127,"0,00"))))</f>
        <v/>
      </c>
      <c r="BF124" t="str">
        <f>+IF($C124="","",IF(' Matrice Tarifaire NON AL'!BY127="","",' Matrice Tarifaire NON AL'!BY127))</f>
        <v/>
      </c>
      <c r="BG124" t="str">
        <f>+IF(C124="","",IF(' Matrice Tarifaire NON AL'!AK127="Composant de Box","999",IF(' Matrice Tarifaire NON AL'!AP127&lt;&gt;"",' Matrice Tarifaire NON AL'!AP127,IF(' Matrice Tarifaire NON AL'!AO127&lt;&gt;"",' Matrice Tarifaire NON AL'!AO127,' Matrice Tarifaire NON AL'!AN127))))</f>
        <v/>
      </c>
    </row>
    <row r="125" spans="1:59" x14ac:dyDescent="0.25">
      <c r="A125" t="str">
        <f>+IF($C125="","",IF(' Matrice Tarifaire NON AL'!N128="","",IF(' Matrice Tarifaire NON AL'!N128=0,"GTIN A 0 - Ne doit pas être mis dans PRE REF",TEXT(' Matrice Tarifaire NON AL'!N128,"00000000000000"))))</f>
        <v/>
      </c>
      <c r="B125" t="str">
        <f>+IF(C125="","",IF(L125=172,4,VLOOKUP(' Matrice Tarifaire NON AL'!AK128,Feuil3!$A$4:$B$14,2,0)))</f>
        <v/>
      </c>
      <c r="C125" t="str">
        <f>+IF(' Matrice Tarifaire NON AL'!O128="","",SUBSTITUTE(' Matrice Tarifaire NON AL'!O128,"CHAR (10)"," "))</f>
        <v/>
      </c>
      <c r="D125" t="str">
        <f>+IF($C125="","",SUBSTITUTE(' Matrice Tarifaire NON AL'!P128,"CHAR (13)"," "))</f>
        <v/>
      </c>
      <c r="E125" t="str">
        <f t="shared" si="4"/>
        <v/>
      </c>
      <c r="F125" t="str">
        <f>+IF($C125="","",IF(' Matrice Tarifaire NON AL'!AX128="","Non",' Matrice Tarifaire NON AL'!AX128))</f>
        <v/>
      </c>
      <c r="G125" t="str">
        <f>+IF($C125="","",IF(' Matrice Tarifaire NON AL'!Q128="DOMEDIA","MDD",IF(' Matrice Tarifaire NON AL'!Q128="APTA","MDD",IF(' Matrice Tarifaire NON AL'!Q128="TOP BUDGET","Premier Prix","MN"))))</f>
        <v/>
      </c>
      <c r="H125" t="str">
        <f>+IF($C125="","",' Matrice Tarifaire NON AL'!Q128)</f>
        <v/>
      </c>
      <c r="K125" t="str">
        <f>+IF($C125="","",' Matrice Tarifaire NON AL'!X128)</f>
        <v/>
      </c>
      <c r="L125" t="str">
        <f>+IF($C125="","",' Matrice Tarifaire NON AL'!X128)</f>
        <v/>
      </c>
      <c r="M125" t="str">
        <f>+IF($C125="","",' Matrice Tarifaire NON AL'!Y128)</f>
        <v/>
      </c>
      <c r="N125" t="str">
        <f>+IF($C125="","",' Matrice Tarifaire NON AL'!Z128)</f>
        <v/>
      </c>
      <c r="P125" t="str">
        <f>+IF(C125="","",IF(' Matrice Tarifaire NON AL'!X128&lt;&gt;168,"Non",""))</f>
        <v/>
      </c>
      <c r="Q125" t="str">
        <f>+IF($C125="","",' Matrice Tarifaire NON AL'!T128)</f>
        <v/>
      </c>
      <c r="R125" t="str">
        <f>+IF($C125="","",IF(' Matrice Tarifaire NON AL'!R128="","",' Matrice Tarifaire NON AL'!R128))</f>
        <v/>
      </c>
      <c r="S125" t="str">
        <f>+IF($C125="","",LEFT(' Matrice Tarifaire NON AL'!W128,1))</f>
        <v/>
      </c>
      <c r="T125" t="str">
        <f>+IF($C125="","",LEFT(' Matrice Tarifaire NON AL'!AY128,3))</f>
        <v/>
      </c>
      <c r="U125" t="str">
        <f t="shared" si="5"/>
        <v/>
      </c>
      <c r="V125" t="str">
        <f>+IF(C125="","",IF(VLOOKUP(' Matrice Tarifaire NON AL'!AK128,Feuil3!A:F,6,0)="Box",IF(' Matrice Tarifaire NON AL'!AL128="Mono-Référence","Homogène",IF(' Matrice Tarifaire NON AL'!AL128="Multi-Références","Panaché","")),IF(' Matrice Tarifaire NON AL'!AK128="A la Pièce","Composant sans Colisage",IF(' Matrice Tarifaire NON AL'!AK128="Composant de Box","Composant sans Colisage","Homogène"))))</f>
        <v/>
      </c>
      <c r="W125" t="str">
        <f>+IF($V125="","",VLOOKUP(' Matrice Tarifaire NON AL'!AK128,Feuil3!$A$4:$E$14,5,0))</f>
        <v/>
      </c>
      <c r="Y125" t="str">
        <f>+IF($V125="","",IF(VLOOKUP(' Matrice Tarifaire NON AL'!$AK128,Feuil3!$A$4:$D$14,4,0)="Palette",' Matrice Tarifaire NON AL'!AN128,""))</f>
        <v/>
      </c>
      <c r="AA125" t="str">
        <f>+IF($V125="","",IF(VLOOKUP(' Matrice Tarifaire NON AL'!$AK128,Feuil3!$A$4:$D$14,4,0)="Colis",' Matrice Tarifaire NON AL'!AN128,""))</f>
        <v/>
      </c>
      <c r="AC125" t="str">
        <f>+IF(V125="","",IF(VLOOKUP(' Matrice Tarifaire NON AL'!AK128,Feuil3!$A$4:$D$14,4,0)="Colis",IF(' Matrice Tarifaire NON AL'!AO128&gt;0,' Matrice Tarifaire NON AL'!AO128,""),""))</f>
        <v/>
      </c>
      <c r="AD125" t="str">
        <f t="shared" si="6"/>
        <v/>
      </c>
      <c r="AE125" t="str">
        <f>+IF(C125="","",' Matrice Tarifaire NON AL'!C128)</f>
        <v/>
      </c>
      <c r="AF125" t="str">
        <f>+IF(C125="","",' Matrice Tarifaire NON AL'!AQ128)</f>
        <v/>
      </c>
      <c r="AH125" t="str">
        <f>+IF(E125="","",' Matrice Tarifaire NON AL'!$U128)</f>
        <v/>
      </c>
      <c r="AI125" t="str">
        <f>+IF(F125="","",IF(' Matrice Tarifaire NON AL'!$V128="","",' Matrice Tarifaire NON AL'!$V128))</f>
        <v/>
      </c>
      <c r="AJ125" t="str">
        <f>+IF($C125="","",IF(' Matrice Tarifaire NON AL'!AZ128="","",' Matrice Tarifaire NON AL'!AZ128))</f>
        <v/>
      </c>
      <c r="AK125" t="str">
        <f>+IF($C125="","",IF(' Matrice Tarifaire NON AL'!BA128="","",' Matrice Tarifaire NON AL'!BA128))</f>
        <v/>
      </c>
      <c r="AL125" t="str">
        <f>+IF($C125="","",IF(' Matrice Tarifaire NON AL'!BB128="","",TEXT(' Matrice Tarifaire NON AL'!BB128,"0,0000")))</f>
        <v/>
      </c>
      <c r="AO125" t="str">
        <f>+IF($C125="","",IF(' Matrice Tarifaire NON AL'!BF128="","",TEXT(' Matrice Tarifaire NON AL'!BF128,"0,0000")))</f>
        <v/>
      </c>
      <c r="AP125" t="str">
        <f>+IF($C125="","",IF(' Matrice Tarifaire NON AL'!BG128="","",TEXT(' Matrice Tarifaire NON AL'!BG128,"0,0000")))</f>
        <v/>
      </c>
      <c r="AQ125" t="str">
        <f>+IF($C125="","",IF(' Matrice Tarifaire NON AL'!BH128="","",TEXT(' Matrice Tarifaire NON AL'!BH128,"0,0000")))</f>
        <v/>
      </c>
      <c r="AR125" t="str">
        <f>+IF($C125="","",IF(' Matrice Tarifaire NON AL'!BI128="","",TEXT(' Matrice Tarifaire NON AL'!BI128,"0,0000")))</f>
        <v/>
      </c>
      <c r="AS125" t="str">
        <f>+IF(C125="","",IF(' Matrice Tarifaire NON AL'!BJ128="","0",IF(' Matrice Tarifaire NON AL'!BJ128="","",' Matrice Tarifaire NON AL'!BJ128)))</f>
        <v/>
      </c>
      <c r="AT125" t="str">
        <f>+IF(C125="","",IF(' Matrice Tarifaire NON AL'!BK128="","",' Matrice Tarifaire NON AL'!$BK$6))</f>
        <v/>
      </c>
      <c r="AU125" t="str">
        <f>+IF(C125="","",IF(' Matrice Tarifaire NON AL'!BK128="","",TEXT(' Matrice Tarifaire NON AL'!BK128,"0,0000")))</f>
        <v/>
      </c>
      <c r="AV125" t="str">
        <f>+IF(C125="","",IF(' Matrice Tarifaire NON AL'!BL128="","",' Matrice Tarifaire NON AL'!$BL$6))</f>
        <v/>
      </c>
      <c r="AW125" t="str">
        <f>+IF(C125="","",IF(' Matrice Tarifaire NON AL'!BL128="","",TEXT(' Matrice Tarifaire NON AL'!BL128,"0,0000")))</f>
        <v/>
      </c>
      <c r="AX125" t="str">
        <f>+IF(C125="","",IF(' Matrice Tarifaire NON AL'!BM128="","",' Matrice Tarifaire NON AL'!$BM$6))</f>
        <v/>
      </c>
      <c r="AY125" t="str">
        <f>+IF(C125="","",IF(' Matrice Tarifaire NON AL'!BM128="","",TEXT(' Matrice Tarifaire NON AL'!BM128,"0,0000")))</f>
        <v/>
      </c>
      <c r="AZ125" t="str">
        <f>+IF(C125="","",IF(' Matrice Tarifaire NON AL'!BN128="","","Taxe DEEE"))</f>
        <v/>
      </c>
      <c r="BA125" t="str">
        <f>+IF(C125="","",IF(' Matrice Tarifaire NON AL'!BN128="","",TEXT(' Matrice Tarifaire NON AL'!BN128,"0,0000")))</f>
        <v/>
      </c>
      <c r="BD125" t="str">
        <f>+IF($C125="","",IF(' Matrice Tarifaire NON AL'!BR128="","",TEXT(' Matrice Tarifaire NON AL'!BR128,"0,000")))</f>
        <v/>
      </c>
      <c r="BE125" t="str">
        <f>+IF($C125="","",IF(' Matrice Tarifaire NON AL'!BS128="","",VALUE(TEXT(' Matrice Tarifaire NON AL'!BS128,"0,00"))))</f>
        <v/>
      </c>
      <c r="BF125" t="str">
        <f>+IF($C125="","",IF(' Matrice Tarifaire NON AL'!BY128="","",' Matrice Tarifaire NON AL'!BY128))</f>
        <v/>
      </c>
      <c r="BG125" t="str">
        <f>+IF(C125="","",IF(' Matrice Tarifaire NON AL'!AK128="Composant de Box","999",IF(' Matrice Tarifaire NON AL'!AP128&lt;&gt;"",' Matrice Tarifaire NON AL'!AP128,IF(' Matrice Tarifaire NON AL'!AO128&lt;&gt;"",' Matrice Tarifaire NON AL'!AO128,' Matrice Tarifaire NON AL'!AN128))))</f>
        <v/>
      </c>
    </row>
    <row r="126" spans="1:59" x14ac:dyDescent="0.25">
      <c r="A126" t="str">
        <f>+IF($C126="","",IF(' Matrice Tarifaire NON AL'!N129="","",IF(' Matrice Tarifaire NON AL'!N129=0,"GTIN A 0 - Ne doit pas être mis dans PRE REF",TEXT(' Matrice Tarifaire NON AL'!N129,"00000000000000"))))</f>
        <v/>
      </c>
      <c r="B126" t="str">
        <f>+IF(C126="","",IF(L126=172,4,VLOOKUP(' Matrice Tarifaire NON AL'!AK129,Feuil3!$A$4:$B$14,2,0)))</f>
        <v/>
      </c>
      <c r="C126" t="str">
        <f>+IF(' Matrice Tarifaire NON AL'!O129="","",SUBSTITUTE(' Matrice Tarifaire NON AL'!O129,"CHAR (10)"," "))</f>
        <v/>
      </c>
      <c r="D126" t="str">
        <f>+IF($C126="","",SUBSTITUTE(' Matrice Tarifaire NON AL'!P129,"CHAR (13)"," "))</f>
        <v/>
      </c>
      <c r="E126" t="str">
        <f t="shared" si="4"/>
        <v/>
      </c>
      <c r="F126" t="str">
        <f>+IF($C126="","",IF(' Matrice Tarifaire NON AL'!AX129="","Non",' Matrice Tarifaire NON AL'!AX129))</f>
        <v/>
      </c>
      <c r="G126" t="str">
        <f>+IF($C126="","",IF(' Matrice Tarifaire NON AL'!Q129="DOMEDIA","MDD",IF(' Matrice Tarifaire NON AL'!Q129="APTA","MDD",IF(' Matrice Tarifaire NON AL'!Q129="TOP BUDGET","Premier Prix","MN"))))</f>
        <v/>
      </c>
      <c r="H126" t="str">
        <f>+IF($C126="","",' Matrice Tarifaire NON AL'!Q129)</f>
        <v/>
      </c>
      <c r="K126" t="str">
        <f>+IF($C126="","",' Matrice Tarifaire NON AL'!X129)</f>
        <v/>
      </c>
      <c r="L126" t="str">
        <f>+IF($C126="","",' Matrice Tarifaire NON AL'!X129)</f>
        <v/>
      </c>
      <c r="M126" t="str">
        <f>+IF($C126="","",' Matrice Tarifaire NON AL'!Y129)</f>
        <v/>
      </c>
      <c r="N126" t="str">
        <f>+IF($C126="","",' Matrice Tarifaire NON AL'!Z129)</f>
        <v/>
      </c>
      <c r="P126" t="str">
        <f>+IF(C126="","",IF(' Matrice Tarifaire NON AL'!X129&lt;&gt;168,"Non",""))</f>
        <v/>
      </c>
      <c r="Q126" t="str">
        <f>+IF($C126="","",' Matrice Tarifaire NON AL'!T129)</f>
        <v/>
      </c>
      <c r="R126" t="str">
        <f>+IF($C126="","",IF(' Matrice Tarifaire NON AL'!R129="","",' Matrice Tarifaire NON AL'!R129))</f>
        <v/>
      </c>
      <c r="S126" t="str">
        <f>+IF($C126="","",LEFT(' Matrice Tarifaire NON AL'!W129,1))</f>
        <v/>
      </c>
      <c r="T126" t="str">
        <f>+IF($C126="","",LEFT(' Matrice Tarifaire NON AL'!AY129,3))</f>
        <v/>
      </c>
      <c r="U126" t="str">
        <f t="shared" si="5"/>
        <v/>
      </c>
      <c r="V126" t="str">
        <f>+IF(C126="","",IF(VLOOKUP(' Matrice Tarifaire NON AL'!AK129,Feuil3!A:F,6,0)="Box",IF(' Matrice Tarifaire NON AL'!AL129="Mono-Référence","Homogène",IF(' Matrice Tarifaire NON AL'!AL129="Multi-Références","Panaché","")),IF(' Matrice Tarifaire NON AL'!AK129="A la Pièce","Composant sans Colisage",IF(' Matrice Tarifaire NON AL'!AK129="Composant de Box","Composant sans Colisage","Homogène"))))</f>
        <v/>
      </c>
      <c r="W126" t="str">
        <f>+IF($V126="","",VLOOKUP(' Matrice Tarifaire NON AL'!AK129,Feuil3!$A$4:$E$14,5,0))</f>
        <v/>
      </c>
      <c r="Y126" t="str">
        <f>+IF($V126="","",IF(VLOOKUP(' Matrice Tarifaire NON AL'!$AK129,Feuil3!$A$4:$D$14,4,0)="Palette",' Matrice Tarifaire NON AL'!AN129,""))</f>
        <v/>
      </c>
      <c r="AA126" t="str">
        <f>+IF($V126="","",IF(VLOOKUP(' Matrice Tarifaire NON AL'!$AK129,Feuil3!$A$4:$D$14,4,0)="Colis",' Matrice Tarifaire NON AL'!AN129,""))</f>
        <v/>
      </c>
      <c r="AC126" t="str">
        <f>+IF(V126="","",IF(VLOOKUP(' Matrice Tarifaire NON AL'!AK129,Feuil3!$A$4:$D$14,4,0)="Colis",IF(' Matrice Tarifaire NON AL'!AO129&gt;0,' Matrice Tarifaire NON AL'!AO129,""),""))</f>
        <v/>
      </c>
      <c r="AD126" t="str">
        <f t="shared" si="6"/>
        <v/>
      </c>
      <c r="AE126" t="str">
        <f>+IF(C126="","",' Matrice Tarifaire NON AL'!C129)</f>
        <v/>
      </c>
      <c r="AF126" t="str">
        <f>+IF(C126="","",' Matrice Tarifaire NON AL'!AQ129)</f>
        <v/>
      </c>
      <c r="AH126" t="str">
        <f>+IF(E126="","",' Matrice Tarifaire NON AL'!$U129)</f>
        <v/>
      </c>
      <c r="AI126" t="str">
        <f>+IF(F126="","",IF(' Matrice Tarifaire NON AL'!$V129="","",' Matrice Tarifaire NON AL'!$V129))</f>
        <v/>
      </c>
      <c r="AJ126" t="str">
        <f>+IF($C126="","",IF(' Matrice Tarifaire NON AL'!AZ129="","",' Matrice Tarifaire NON AL'!AZ129))</f>
        <v/>
      </c>
      <c r="AK126" t="str">
        <f>+IF($C126="","",IF(' Matrice Tarifaire NON AL'!BA129="","",' Matrice Tarifaire NON AL'!BA129))</f>
        <v/>
      </c>
      <c r="AL126" t="str">
        <f>+IF($C126="","",IF(' Matrice Tarifaire NON AL'!BB129="","",TEXT(' Matrice Tarifaire NON AL'!BB129,"0,0000")))</f>
        <v/>
      </c>
      <c r="AO126" t="str">
        <f>+IF($C126="","",IF(' Matrice Tarifaire NON AL'!BF129="","",TEXT(' Matrice Tarifaire NON AL'!BF129,"0,0000")))</f>
        <v/>
      </c>
      <c r="AP126" t="str">
        <f>+IF($C126="","",IF(' Matrice Tarifaire NON AL'!BG129="","",TEXT(' Matrice Tarifaire NON AL'!BG129,"0,0000")))</f>
        <v/>
      </c>
      <c r="AQ126" t="str">
        <f>+IF($C126="","",IF(' Matrice Tarifaire NON AL'!BH129="","",TEXT(' Matrice Tarifaire NON AL'!BH129,"0,0000")))</f>
        <v/>
      </c>
      <c r="AR126" t="str">
        <f>+IF($C126="","",IF(' Matrice Tarifaire NON AL'!BI129="","",TEXT(' Matrice Tarifaire NON AL'!BI129,"0,0000")))</f>
        <v/>
      </c>
      <c r="AS126" t="str">
        <f>+IF(C126="","",IF(' Matrice Tarifaire NON AL'!BJ129="","0",IF(' Matrice Tarifaire NON AL'!BJ129="","",' Matrice Tarifaire NON AL'!BJ129)))</f>
        <v/>
      </c>
      <c r="AT126" t="str">
        <f>+IF(C126="","",IF(' Matrice Tarifaire NON AL'!BK129="","",' Matrice Tarifaire NON AL'!$BK$6))</f>
        <v/>
      </c>
      <c r="AU126" t="str">
        <f>+IF(C126="","",IF(' Matrice Tarifaire NON AL'!BK129="","",TEXT(' Matrice Tarifaire NON AL'!BK129,"0,0000")))</f>
        <v/>
      </c>
      <c r="AV126" t="str">
        <f>+IF(C126="","",IF(' Matrice Tarifaire NON AL'!BL129="","",' Matrice Tarifaire NON AL'!$BL$6))</f>
        <v/>
      </c>
      <c r="AW126" t="str">
        <f>+IF(C126="","",IF(' Matrice Tarifaire NON AL'!BL129="","",TEXT(' Matrice Tarifaire NON AL'!BL129,"0,0000")))</f>
        <v/>
      </c>
      <c r="AX126" t="str">
        <f>+IF(C126="","",IF(' Matrice Tarifaire NON AL'!BM129="","",' Matrice Tarifaire NON AL'!$BM$6))</f>
        <v/>
      </c>
      <c r="AY126" t="str">
        <f>+IF(C126="","",IF(' Matrice Tarifaire NON AL'!BM129="","",TEXT(' Matrice Tarifaire NON AL'!BM129,"0,0000")))</f>
        <v/>
      </c>
      <c r="AZ126" t="str">
        <f>+IF(C126="","",IF(' Matrice Tarifaire NON AL'!BN129="","","Taxe DEEE"))</f>
        <v/>
      </c>
      <c r="BA126" t="str">
        <f>+IF(C126="","",IF(' Matrice Tarifaire NON AL'!BN129="","",TEXT(' Matrice Tarifaire NON AL'!BN129,"0,0000")))</f>
        <v/>
      </c>
      <c r="BD126" t="str">
        <f>+IF($C126="","",IF(' Matrice Tarifaire NON AL'!BR129="","",TEXT(' Matrice Tarifaire NON AL'!BR129,"0,000")))</f>
        <v/>
      </c>
      <c r="BE126" t="str">
        <f>+IF($C126="","",IF(' Matrice Tarifaire NON AL'!BS129="","",VALUE(TEXT(' Matrice Tarifaire NON AL'!BS129,"0,00"))))</f>
        <v/>
      </c>
      <c r="BF126" t="str">
        <f>+IF($C126="","",IF(' Matrice Tarifaire NON AL'!BY129="","",' Matrice Tarifaire NON AL'!BY129))</f>
        <v/>
      </c>
      <c r="BG126" t="str">
        <f>+IF(C126="","",IF(' Matrice Tarifaire NON AL'!AK129="Composant de Box","999",IF(' Matrice Tarifaire NON AL'!AP129&lt;&gt;"",' Matrice Tarifaire NON AL'!AP129,IF(' Matrice Tarifaire NON AL'!AO129&lt;&gt;"",' Matrice Tarifaire NON AL'!AO129,' Matrice Tarifaire NON AL'!AN129))))</f>
        <v/>
      </c>
    </row>
    <row r="127" spans="1:59" x14ac:dyDescent="0.25">
      <c r="A127" t="str">
        <f>+IF($C127="","",IF(' Matrice Tarifaire NON AL'!N130="","",IF(' Matrice Tarifaire NON AL'!N130=0,"GTIN A 0 - Ne doit pas être mis dans PRE REF",TEXT(' Matrice Tarifaire NON AL'!N130,"00000000000000"))))</f>
        <v/>
      </c>
      <c r="B127" t="str">
        <f>+IF(C127="","",IF(L127=172,4,VLOOKUP(' Matrice Tarifaire NON AL'!AK130,Feuil3!$A$4:$B$14,2,0)))</f>
        <v/>
      </c>
      <c r="C127" t="str">
        <f>+IF(' Matrice Tarifaire NON AL'!O130="","",SUBSTITUTE(' Matrice Tarifaire NON AL'!O130,"CHAR (10)"," "))</f>
        <v/>
      </c>
      <c r="D127" t="str">
        <f>+IF($C127="","",SUBSTITUTE(' Matrice Tarifaire NON AL'!P130,"CHAR (13)"," "))</f>
        <v/>
      </c>
      <c r="E127" t="str">
        <f t="shared" si="4"/>
        <v/>
      </c>
      <c r="F127" t="str">
        <f>+IF($C127="","",IF(' Matrice Tarifaire NON AL'!AX130="","Non",' Matrice Tarifaire NON AL'!AX130))</f>
        <v/>
      </c>
      <c r="G127" t="str">
        <f>+IF($C127="","",IF(' Matrice Tarifaire NON AL'!Q130="DOMEDIA","MDD",IF(' Matrice Tarifaire NON AL'!Q130="APTA","MDD",IF(' Matrice Tarifaire NON AL'!Q130="TOP BUDGET","Premier Prix","MN"))))</f>
        <v/>
      </c>
      <c r="H127" t="str">
        <f>+IF($C127="","",' Matrice Tarifaire NON AL'!Q130)</f>
        <v/>
      </c>
      <c r="K127" t="str">
        <f>+IF($C127="","",' Matrice Tarifaire NON AL'!X130)</f>
        <v/>
      </c>
      <c r="L127" t="str">
        <f>+IF($C127="","",' Matrice Tarifaire NON AL'!X130)</f>
        <v/>
      </c>
      <c r="M127" t="str">
        <f>+IF($C127="","",' Matrice Tarifaire NON AL'!Y130)</f>
        <v/>
      </c>
      <c r="N127" t="str">
        <f>+IF($C127="","",' Matrice Tarifaire NON AL'!Z130)</f>
        <v/>
      </c>
      <c r="P127" t="str">
        <f>+IF(C127="","",IF(' Matrice Tarifaire NON AL'!X130&lt;&gt;168,"Non",""))</f>
        <v/>
      </c>
      <c r="Q127" t="str">
        <f>+IF($C127="","",' Matrice Tarifaire NON AL'!T130)</f>
        <v/>
      </c>
      <c r="R127" t="str">
        <f>+IF($C127="","",IF(' Matrice Tarifaire NON AL'!R130="","",' Matrice Tarifaire NON AL'!R130))</f>
        <v/>
      </c>
      <c r="S127" t="str">
        <f>+IF($C127="","",LEFT(' Matrice Tarifaire NON AL'!W130,1))</f>
        <v/>
      </c>
      <c r="T127" t="str">
        <f>+IF($C127="","",LEFT(' Matrice Tarifaire NON AL'!AY130,3))</f>
        <v/>
      </c>
      <c r="U127" t="str">
        <f t="shared" si="5"/>
        <v/>
      </c>
      <c r="V127" t="str">
        <f>+IF(C127="","",IF(VLOOKUP(' Matrice Tarifaire NON AL'!AK130,Feuil3!A:F,6,0)="Box",IF(' Matrice Tarifaire NON AL'!AL130="Mono-Référence","Homogène",IF(' Matrice Tarifaire NON AL'!AL130="Multi-Références","Panaché","")),IF(' Matrice Tarifaire NON AL'!AK130="A la Pièce","Composant sans Colisage",IF(' Matrice Tarifaire NON AL'!AK130="Composant de Box","Composant sans Colisage","Homogène"))))</f>
        <v/>
      </c>
      <c r="W127" t="str">
        <f>+IF($V127="","",VLOOKUP(' Matrice Tarifaire NON AL'!AK130,Feuil3!$A$4:$E$14,5,0))</f>
        <v/>
      </c>
      <c r="Y127" t="str">
        <f>+IF($V127="","",IF(VLOOKUP(' Matrice Tarifaire NON AL'!$AK130,Feuil3!$A$4:$D$14,4,0)="Palette",' Matrice Tarifaire NON AL'!AN130,""))</f>
        <v/>
      </c>
      <c r="AA127" t="str">
        <f>+IF($V127="","",IF(VLOOKUP(' Matrice Tarifaire NON AL'!$AK130,Feuil3!$A$4:$D$14,4,0)="Colis",' Matrice Tarifaire NON AL'!AN130,""))</f>
        <v/>
      </c>
      <c r="AC127" t="str">
        <f>+IF(V127="","",IF(VLOOKUP(' Matrice Tarifaire NON AL'!AK130,Feuil3!$A$4:$D$14,4,0)="Colis",IF(' Matrice Tarifaire NON AL'!AO130&gt;0,' Matrice Tarifaire NON AL'!AO130,""),""))</f>
        <v/>
      </c>
      <c r="AD127" t="str">
        <f t="shared" si="6"/>
        <v/>
      </c>
      <c r="AE127" t="str">
        <f>+IF(C127="","",' Matrice Tarifaire NON AL'!C130)</f>
        <v/>
      </c>
      <c r="AF127" t="str">
        <f>+IF(C127="","",' Matrice Tarifaire NON AL'!AQ130)</f>
        <v/>
      </c>
      <c r="AH127" t="str">
        <f>+IF(E127="","",' Matrice Tarifaire NON AL'!$U130)</f>
        <v/>
      </c>
      <c r="AI127" t="str">
        <f>+IF(F127="","",IF(' Matrice Tarifaire NON AL'!$V130="","",' Matrice Tarifaire NON AL'!$V130))</f>
        <v/>
      </c>
      <c r="AJ127" t="str">
        <f>+IF($C127="","",IF(' Matrice Tarifaire NON AL'!AZ130="","",' Matrice Tarifaire NON AL'!AZ130))</f>
        <v/>
      </c>
      <c r="AK127" t="str">
        <f>+IF($C127="","",IF(' Matrice Tarifaire NON AL'!BA130="","",' Matrice Tarifaire NON AL'!BA130))</f>
        <v/>
      </c>
      <c r="AL127" t="str">
        <f>+IF($C127="","",IF(' Matrice Tarifaire NON AL'!BB130="","",TEXT(' Matrice Tarifaire NON AL'!BB130,"0,0000")))</f>
        <v/>
      </c>
      <c r="AO127" t="str">
        <f>+IF($C127="","",IF(' Matrice Tarifaire NON AL'!BF130="","",TEXT(' Matrice Tarifaire NON AL'!BF130,"0,0000")))</f>
        <v/>
      </c>
      <c r="AP127" t="str">
        <f>+IF($C127="","",IF(' Matrice Tarifaire NON AL'!BG130="","",TEXT(' Matrice Tarifaire NON AL'!BG130,"0,0000")))</f>
        <v/>
      </c>
      <c r="AQ127" t="str">
        <f>+IF($C127="","",IF(' Matrice Tarifaire NON AL'!BH130="","",TEXT(' Matrice Tarifaire NON AL'!BH130,"0,0000")))</f>
        <v/>
      </c>
      <c r="AR127" t="str">
        <f>+IF($C127="","",IF(' Matrice Tarifaire NON AL'!BI130="","",TEXT(' Matrice Tarifaire NON AL'!BI130,"0,0000")))</f>
        <v/>
      </c>
      <c r="AS127" t="str">
        <f>+IF(C127="","",IF(' Matrice Tarifaire NON AL'!BJ130="","0",IF(' Matrice Tarifaire NON AL'!BJ130="","",' Matrice Tarifaire NON AL'!BJ130)))</f>
        <v/>
      </c>
      <c r="AT127" t="str">
        <f>+IF(C127="","",IF(' Matrice Tarifaire NON AL'!BK130="","",' Matrice Tarifaire NON AL'!$BK$6))</f>
        <v/>
      </c>
      <c r="AU127" t="str">
        <f>+IF(C127="","",IF(' Matrice Tarifaire NON AL'!BK130="","",TEXT(' Matrice Tarifaire NON AL'!BK130,"0,0000")))</f>
        <v/>
      </c>
      <c r="AV127" t="str">
        <f>+IF(C127="","",IF(' Matrice Tarifaire NON AL'!BL130="","",' Matrice Tarifaire NON AL'!$BL$6))</f>
        <v/>
      </c>
      <c r="AW127" t="str">
        <f>+IF(C127="","",IF(' Matrice Tarifaire NON AL'!BL130="","",TEXT(' Matrice Tarifaire NON AL'!BL130,"0,0000")))</f>
        <v/>
      </c>
      <c r="AX127" t="str">
        <f>+IF(C127="","",IF(' Matrice Tarifaire NON AL'!BM130="","",' Matrice Tarifaire NON AL'!$BM$6))</f>
        <v/>
      </c>
      <c r="AY127" t="str">
        <f>+IF(C127="","",IF(' Matrice Tarifaire NON AL'!BM130="","",TEXT(' Matrice Tarifaire NON AL'!BM130,"0,0000")))</f>
        <v/>
      </c>
      <c r="AZ127" t="str">
        <f>+IF(C127="","",IF(' Matrice Tarifaire NON AL'!BN130="","","Taxe DEEE"))</f>
        <v/>
      </c>
      <c r="BA127" t="str">
        <f>+IF(C127="","",IF(' Matrice Tarifaire NON AL'!BN130="","",TEXT(' Matrice Tarifaire NON AL'!BN130,"0,0000")))</f>
        <v/>
      </c>
      <c r="BD127" t="str">
        <f>+IF($C127="","",IF(' Matrice Tarifaire NON AL'!BR130="","",TEXT(' Matrice Tarifaire NON AL'!BR130,"0,000")))</f>
        <v/>
      </c>
      <c r="BE127" t="str">
        <f>+IF($C127="","",IF(' Matrice Tarifaire NON AL'!BS130="","",VALUE(TEXT(' Matrice Tarifaire NON AL'!BS130,"0,00"))))</f>
        <v/>
      </c>
      <c r="BF127" t="str">
        <f>+IF($C127="","",IF(' Matrice Tarifaire NON AL'!BY130="","",' Matrice Tarifaire NON AL'!BY130))</f>
        <v/>
      </c>
      <c r="BG127" t="str">
        <f>+IF(C127="","",IF(' Matrice Tarifaire NON AL'!AK130="Composant de Box","999",IF(' Matrice Tarifaire NON AL'!AP130&lt;&gt;"",' Matrice Tarifaire NON AL'!AP130,IF(' Matrice Tarifaire NON AL'!AO130&lt;&gt;"",' Matrice Tarifaire NON AL'!AO130,' Matrice Tarifaire NON AL'!AN130))))</f>
        <v/>
      </c>
    </row>
    <row r="128" spans="1:59" x14ac:dyDescent="0.25">
      <c r="A128" t="str">
        <f>+IF($C128="","",IF(' Matrice Tarifaire NON AL'!N131="","",IF(' Matrice Tarifaire NON AL'!N131=0,"GTIN A 0 - Ne doit pas être mis dans PRE REF",TEXT(' Matrice Tarifaire NON AL'!N131,"00000000000000"))))</f>
        <v/>
      </c>
      <c r="B128" t="str">
        <f>+IF(C128="","",IF(L128=172,4,VLOOKUP(' Matrice Tarifaire NON AL'!AK131,Feuil3!$A$4:$B$14,2,0)))</f>
        <v/>
      </c>
      <c r="C128" t="str">
        <f>+IF(' Matrice Tarifaire NON AL'!O131="","",SUBSTITUTE(' Matrice Tarifaire NON AL'!O131,"CHAR (10)"," "))</f>
        <v/>
      </c>
      <c r="D128" t="str">
        <f>+IF($C128="","",SUBSTITUTE(' Matrice Tarifaire NON AL'!P131,"CHAR (13)"," "))</f>
        <v/>
      </c>
      <c r="E128" t="str">
        <f t="shared" si="4"/>
        <v/>
      </c>
      <c r="F128" t="str">
        <f>+IF($C128="","",IF(' Matrice Tarifaire NON AL'!AX131="","Non",' Matrice Tarifaire NON AL'!AX131))</f>
        <v/>
      </c>
      <c r="G128" t="str">
        <f>+IF($C128="","",IF(' Matrice Tarifaire NON AL'!Q131="DOMEDIA","MDD",IF(' Matrice Tarifaire NON AL'!Q131="APTA","MDD",IF(' Matrice Tarifaire NON AL'!Q131="TOP BUDGET","Premier Prix","MN"))))</f>
        <v/>
      </c>
      <c r="H128" t="str">
        <f>+IF($C128="","",' Matrice Tarifaire NON AL'!Q131)</f>
        <v/>
      </c>
      <c r="K128" t="str">
        <f>+IF($C128="","",' Matrice Tarifaire NON AL'!X131)</f>
        <v/>
      </c>
      <c r="L128" t="str">
        <f>+IF($C128="","",' Matrice Tarifaire NON AL'!X131)</f>
        <v/>
      </c>
      <c r="M128" t="str">
        <f>+IF($C128="","",' Matrice Tarifaire NON AL'!Y131)</f>
        <v/>
      </c>
      <c r="N128" t="str">
        <f>+IF($C128="","",' Matrice Tarifaire NON AL'!Z131)</f>
        <v/>
      </c>
      <c r="P128" t="str">
        <f>+IF(C128="","",IF(' Matrice Tarifaire NON AL'!X131&lt;&gt;168,"Non",""))</f>
        <v/>
      </c>
      <c r="Q128" t="str">
        <f>+IF($C128="","",' Matrice Tarifaire NON AL'!T131)</f>
        <v/>
      </c>
      <c r="R128" t="str">
        <f>+IF($C128="","",IF(' Matrice Tarifaire NON AL'!R131="","",' Matrice Tarifaire NON AL'!R131))</f>
        <v/>
      </c>
      <c r="S128" t="str">
        <f>+IF($C128="","",LEFT(' Matrice Tarifaire NON AL'!W131,1))</f>
        <v/>
      </c>
      <c r="T128" t="str">
        <f>+IF($C128="","",LEFT(' Matrice Tarifaire NON AL'!AY131,3))</f>
        <v/>
      </c>
      <c r="U128" t="str">
        <f t="shared" si="5"/>
        <v/>
      </c>
      <c r="V128" t="str">
        <f>+IF(C128="","",IF(VLOOKUP(' Matrice Tarifaire NON AL'!AK131,Feuil3!A:F,6,0)="Box",IF(' Matrice Tarifaire NON AL'!AL131="Mono-Référence","Homogène",IF(' Matrice Tarifaire NON AL'!AL131="Multi-Références","Panaché","")),IF(' Matrice Tarifaire NON AL'!AK131="A la Pièce","Composant sans Colisage",IF(' Matrice Tarifaire NON AL'!AK131="Composant de Box","Composant sans Colisage","Homogène"))))</f>
        <v/>
      </c>
      <c r="W128" t="str">
        <f>+IF($V128="","",VLOOKUP(' Matrice Tarifaire NON AL'!AK131,Feuil3!$A$4:$E$14,5,0))</f>
        <v/>
      </c>
      <c r="Y128" t="str">
        <f>+IF($V128="","",IF(VLOOKUP(' Matrice Tarifaire NON AL'!$AK131,Feuil3!$A$4:$D$14,4,0)="Palette",' Matrice Tarifaire NON AL'!AN131,""))</f>
        <v/>
      </c>
      <c r="AA128" t="str">
        <f>+IF($V128="","",IF(VLOOKUP(' Matrice Tarifaire NON AL'!$AK131,Feuil3!$A$4:$D$14,4,0)="Colis",' Matrice Tarifaire NON AL'!AN131,""))</f>
        <v/>
      </c>
      <c r="AC128" t="str">
        <f>+IF(V128="","",IF(VLOOKUP(' Matrice Tarifaire NON AL'!AK131,Feuil3!$A$4:$D$14,4,0)="Colis",IF(' Matrice Tarifaire NON AL'!AO131&gt;0,' Matrice Tarifaire NON AL'!AO131,""),""))</f>
        <v/>
      </c>
      <c r="AD128" t="str">
        <f t="shared" si="6"/>
        <v/>
      </c>
      <c r="AE128" t="str">
        <f>+IF(C128="","",' Matrice Tarifaire NON AL'!C131)</f>
        <v/>
      </c>
      <c r="AF128" t="str">
        <f>+IF(C128="","",' Matrice Tarifaire NON AL'!AQ131)</f>
        <v/>
      </c>
      <c r="AH128" t="str">
        <f>+IF(E128="","",' Matrice Tarifaire NON AL'!$U131)</f>
        <v/>
      </c>
      <c r="AI128" t="str">
        <f>+IF(F128="","",IF(' Matrice Tarifaire NON AL'!$V131="","",' Matrice Tarifaire NON AL'!$V131))</f>
        <v/>
      </c>
      <c r="AJ128" t="str">
        <f>+IF($C128="","",IF(' Matrice Tarifaire NON AL'!AZ131="","",' Matrice Tarifaire NON AL'!AZ131))</f>
        <v/>
      </c>
      <c r="AK128" t="str">
        <f>+IF($C128="","",IF(' Matrice Tarifaire NON AL'!BA131="","",' Matrice Tarifaire NON AL'!BA131))</f>
        <v/>
      </c>
      <c r="AL128" t="str">
        <f>+IF($C128="","",IF(' Matrice Tarifaire NON AL'!BB131="","",TEXT(' Matrice Tarifaire NON AL'!BB131,"0,0000")))</f>
        <v/>
      </c>
      <c r="AO128" t="str">
        <f>+IF($C128="","",IF(' Matrice Tarifaire NON AL'!BF131="","",TEXT(' Matrice Tarifaire NON AL'!BF131,"0,0000")))</f>
        <v/>
      </c>
      <c r="AP128" t="str">
        <f>+IF($C128="","",IF(' Matrice Tarifaire NON AL'!BG131="","",TEXT(' Matrice Tarifaire NON AL'!BG131,"0,0000")))</f>
        <v/>
      </c>
      <c r="AQ128" t="str">
        <f>+IF($C128="","",IF(' Matrice Tarifaire NON AL'!BH131="","",TEXT(' Matrice Tarifaire NON AL'!BH131,"0,0000")))</f>
        <v/>
      </c>
      <c r="AR128" t="str">
        <f>+IF($C128="","",IF(' Matrice Tarifaire NON AL'!BI131="","",TEXT(' Matrice Tarifaire NON AL'!BI131,"0,0000")))</f>
        <v/>
      </c>
      <c r="AS128" t="str">
        <f>+IF(C128="","",IF(' Matrice Tarifaire NON AL'!BJ131="","0",IF(' Matrice Tarifaire NON AL'!BJ131="","",' Matrice Tarifaire NON AL'!BJ131)))</f>
        <v/>
      </c>
      <c r="AT128" t="str">
        <f>+IF(C128="","",IF(' Matrice Tarifaire NON AL'!BK131="","",' Matrice Tarifaire NON AL'!$BK$6))</f>
        <v/>
      </c>
      <c r="AU128" t="str">
        <f>+IF(C128="","",IF(' Matrice Tarifaire NON AL'!BK131="","",TEXT(' Matrice Tarifaire NON AL'!BK131,"0,0000")))</f>
        <v/>
      </c>
      <c r="AV128" t="str">
        <f>+IF(C128="","",IF(' Matrice Tarifaire NON AL'!BL131="","",' Matrice Tarifaire NON AL'!$BL$6))</f>
        <v/>
      </c>
      <c r="AW128" t="str">
        <f>+IF(C128="","",IF(' Matrice Tarifaire NON AL'!BL131="","",TEXT(' Matrice Tarifaire NON AL'!BL131,"0,0000")))</f>
        <v/>
      </c>
      <c r="AX128" t="str">
        <f>+IF(C128="","",IF(' Matrice Tarifaire NON AL'!BM131="","",' Matrice Tarifaire NON AL'!$BM$6))</f>
        <v/>
      </c>
      <c r="AY128" t="str">
        <f>+IF(C128="","",IF(' Matrice Tarifaire NON AL'!BM131="","",TEXT(' Matrice Tarifaire NON AL'!BM131,"0,0000")))</f>
        <v/>
      </c>
      <c r="AZ128" t="str">
        <f>+IF(C128="","",IF(' Matrice Tarifaire NON AL'!BN131="","","Taxe DEEE"))</f>
        <v/>
      </c>
      <c r="BA128" t="str">
        <f>+IF(C128="","",IF(' Matrice Tarifaire NON AL'!BN131="","",TEXT(' Matrice Tarifaire NON AL'!BN131,"0,0000")))</f>
        <v/>
      </c>
      <c r="BD128" t="str">
        <f>+IF($C128="","",IF(' Matrice Tarifaire NON AL'!BR131="","",TEXT(' Matrice Tarifaire NON AL'!BR131,"0,000")))</f>
        <v/>
      </c>
      <c r="BE128" t="str">
        <f>+IF($C128="","",IF(' Matrice Tarifaire NON AL'!BS131="","",VALUE(TEXT(' Matrice Tarifaire NON AL'!BS131,"0,00"))))</f>
        <v/>
      </c>
      <c r="BF128" t="str">
        <f>+IF($C128="","",IF(' Matrice Tarifaire NON AL'!BY131="","",' Matrice Tarifaire NON AL'!BY131))</f>
        <v/>
      </c>
      <c r="BG128" t="str">
        <f>+IF(C128="","",IF(' Matrice Tarifaire NON AL'!AK131="Composant de Box","999",IF(' Matrice Tarifaire NON AL'!AP131&lt;&gt;"",' Matrice Tarifaire NON AL'!AP131,IF(' Matrice Tarifaire NON AL'!AO131&lt;&gt;"",' Matrice Tarifaire NON AL'!AO131,' Matrice Tarifaire NON AL'!AN131))))</f>
        <v/>
      </c>
    </row>
    <row r="129" spans="1:59" x14ac:dyDescent="0.25">
      <c r="A129" t="str">
        <f>+IF($C129="","",IF(' Matrice Tarifaire NON AL'!N132="","",IF(' Matrice Tarifaire NON AL'!N132=0,"GTIN A 0 - Ne doit pas être mis dans PRE REF",TEXT(' Matrice Tarifaire NON AL'!N132,"00000000000000"))))</f>
        <v/>
      </c>
      <c r="B129" t="str">
        <f>+IF(C129="","",IF(L129=172,4,VLOOKUP(' Matrice Tarifaire NON AL'!AK132,Feuil3!$A$4:$B$14,2,0)))</f>
        <v/>
      </c>
      <c r="C129" t="str">
        <f>+IF(' Matrice Tarifaire NON AL'!O132="","",SUBSTITUTE(' Matrice Tarifaire NON AL'!O132,"CHAR (10)"," "))</f>
        <v/>
      </c>
      <c r="D129" t="str">
        <f>+IF($C129="","",SUBSTITUTE(' Matrice Tarifaire NON AL'!P132,"CHAR (13)"," "))</f>
        <v/>
      </c>
      <c r="E129" t="str">
        <f t="shared" si="4"/>
        <v/>
      </c>
      <c r="F129" t="str">
        <f>+IF($C129="","",IF(' Matrice Tarifaire NON AL'!AX132="","Non",' Matrice Tarifaire NON AL'!AX132))</f>
        <v/>
      </c>
      <c r="G129" t="str">
        <f>+IF($C129="","",IF(' Matrice Tarifaire NON AL'!Q132="DOMEDIA","MDD",IF(' Matrice Tarifaire NON AL'!Q132="APTA","MDD",IF(' Matrice Tarifaire NON AL'!Q132="TOP BUDGET","Premier Prix","MN"))))</f>
        <v/>
      </c>
      <c r="H129" t="str">
        <f>+IF($C129="","",' Matrice Tarifaire NON AL'!Q132)</f>
        <v/>
      </c>
      <c r="K129" t="str">
        <f>+IF($C129="","",' Matrice Tarifaire NON AL'!X132)</f>
        <v/>
      </c>
      <c r="L129" t="str">
        <f>+IF($C129="","",' Matrice Tarifaire NON AL'!X132)</f>
        <v/>
      </c>
      <c r="M129" t="str">
        <f>+IF($C129="","",' Matrice Tarifaire NON AL'!Y132)</f>
        <v/>
      </c>
      <c r="N129" t="str">
        <f>+IF($C129="","",' Matrice Tarifaire NON AL'!Z132)</f>
        <v/>
      </c>
      <c r="P129" t="str">
        <f>+IF(C129="","",IF(' Matrice Tarifaire NON AL'!X132&lt;&gt;168,"Non",""))</f>
        <v/>
      </c>
      <c r="Q129" t="str">
        <f>+IF($C129="","",' Matrice Tarifaire NON AL'!T132)</f>
        <v/>
      </c>
      <c r="R129" t="str">
        <f>+IF($C129="","",IF(' Matrice Tarifaire NON AL'!R132="","",' Matrice Tarifaire NON AL'!R132))</f>
        <v/>
      </c>
      <c r="S129" t="str">
        <f>+IF($C129="","",LEFT(' Matrice Tarifaire NON AL'!W132,1))</f>
        <v/>
      </c>
      <c r="T129" t="str">
        <f>+IF($C129="","",LEFT(' Matrice Tarifaire NON AL'!AY132,3))</f>
        <v/>
      </c>
      <c r="U129" t="str">
        <f t="shared" si="5"/>
        <v/>
      </c>
      <c r="V129" t="str">
        <f>+IF(C129="","",IF(VLOOKUP(' Matrice Tarifaire NON AL'!AK132,Feuil3!A:F,6,0)="Box",IF(' Matrice Tarifaire NON AL'!AL132="Mono-Référence","Homogène",IF(' Matrice Tarifaire NON AL'!AL132="Multi-Références","Panaché","")),IF(' Matrice Tarifaire NON AL'!AK132="A la Pièce","Composant sans Colisage",IF(' Matrice Tarifaire NON AL'!AK132="Composant de Box","Composant sans Colisage","Homogène"))))</f>
        <v/>
      </c>
      <c r="W129" t="str">
        <f>+IF($V129="","",VLOOKUP(' Matrice Tarifaire NON AL'!AK132,Feuil3!$A$4:$E$14,5,0))</f>
        <v/>
      </c>
      <c r="Y129" t="str">
        <f>+IF($V129="","",IF(VLOOKUP(' Matrice Tarifaire NON AL'!$AK132,Feuil3!$A$4:$D$14,4,0)="Palette",' Matrice Tarifaire NON AL'!AN132,""))</f>
        <v/>
      </c>
      <c r="AA129" t="str">
        <f>+IF($V129="","",IF(VLOOKUP(' Matrice Tarifaire NON AL'!$AK132,Feuil3!$A$4:$D$14,4,0)="Colis",' Matrice Tarifaire NON AL'!AN132,""))</f>
        <v/>
      </c>
      <c r="AC129" t="str">
        <f>+IF(V129="","",IF(VLOOKUP(' Matrice Tarifaire NON AL'!AK132,Feuil3!$A$4:$D$14,4,0)="Colis",IF(' Matrice Tarifaire NON AL'!AO132&gt;0,' Matrice Tarifaire NON AL'!AO132,""),""))</f>
        <v/>
      </c>
      <c r="AD129" t="str">
        <f t="shared" si="6"/>
        <v/>
      </c>
      <c r="AE129" t="str">
        <f>+IF(C129="","",' Matrice Tarifaire NON AL'!C132)</f>
        <v/>
      </c>
      <c r="AF129" t="str">
        <f>+IF(C129="","",' Matrice Tarifaire NON AL'!AQ132)</f>
        <v/>
      </c>
      <c r="AH129" t="str">
        <f>+IF(E129="","",' Matrice Tarifaire NON AL'!$U132)</f>
        <v/>
      </c>
      <c r="AI129" t="str">
        <f>+IF(F129="","",IF(' Matrice Tarifaire NON AL'!$V132="","",' Matrice Tarifaire NON AL'!$V132))</f>
        <v/>
      </c>
      <c r="AJ129" t="str">
        <f>+IF($C129="","",IF(' Matrice Tarifaire NON AL'!AZ132="","",' Matrice Tarifaire NON AL'!AZ132))</f>
        <v/>
      </c>
      <c r="AK129" t="str">
        <f>+IF($C129="","",IF(' Matrice Tarifaire NON AL'!BA132="","",' Matrice Tarifaire NON AL'!BA132))</f>
        <v/>
      </c>
      <c r="AL129" t="str">
        <f>+IF($C129="","",IF(' Matrice Tarifaire NON AL'!BB132="","",TEXT(' Matrice Tarifaire NON AL'!BB132,"0,0000")))</f>
        <v/>
      </c>
      <c r="AO129" t="str">
        <f>+IF($C129="","",IF(' Matrice Tarifaire NON AL'!BF132="","",TEXT(' Matrice Tarifaire NON AL'!BF132,"0,0000")))</f>
        <v/>
      </c>
      <c r="AP129" t="str">
        <f>+IF($C129="","",IF(' Matrice Tarifaire NON AL'!BG132="","",TEXT(' Matrice Tarifaire NON AL'!BG132,"0,0000")))</f>
        <v/>
      </c>
      <c r="AQ129" t="str">
        <f>+IF($C129="","",IF(' Matrice Tarifaire NON AL'!BH132="","",TEXT(' Matrice Tarifaire NON AL'!BH132,"0,0000")))</f>
        <v/>
      </c>
      <c r="AR129" t="str">
        <f>+IF($C129="","",IF(' Matrice Tarifaire NON AL'!BI132="","",TEXT(' Matrice Tarifaire NON AL'!BI132,"0,0000")))</f>
        <v/>
      </c>
      <c r="AS129" t="str">
        <f>+IF(C129="","",IF(' Matrice Tarifaire NON AL'!BJ132="","0",IF(' Matrice Tarifaire NON AL'!BJ132="","",' Matrice Tarifaire NON AL'!BJ132)))</f>
        <v/>
      </c>
      <c r="AT129" t="str">
        <f>+IF(C129="","",IF(' Matrice Tarifaire NON AL'!BK132="","",' Matrice Tarifaire NON AL'!$BK$6))</f>
        <v/>
      </c>
      <c r="AU129" t="str">
        <f>+IF(C129="","",IF(' Matrice Tarifaire NON AL'!BK132="","",TEXT(' Matrice Tarifaire NON AL'!BK132,"0,0000")))</f>
        <v/>
      </c>
      <c r="AV129" t="str">
        <f>+IF(C129="","",IF(' Matrice Tarifaire NON AL'!BL132="","",' Matrice Tarifaire NON AL'!$BL$6))</f>
        <v/>
      </c>
      <c r="AW129" t="str">
        <f>+IF(C129="","",IF(' Matrice Tarifaire NON AL'!BL132="","",TEXT(' Matrice Tarifaire NON AL'!BL132,"0,0000")))</f>
        <v/>
      </c>
      <c r="AX129" t="str">
        <f>+IF(C129="","",IF(' Matrice Tarifaire NON AL'!BM132="","",' Matrice Tarifaire NON AL'!$BM$6))</f>
        <v/>
      </c>
      <c r="AY129" t="str">
        <f>+IF(C129="","",IF(' Matrice Tarifaire NON AL'!BM132="","",TEXT(' Matrice Tarifaire NON AL'!BM132,"0,0000")))</f>
        <v/>
      </c>
      <c r="AZ129" t="str">
        <f>+IF(C129="","",IF(' Matrice Tarifaire NON AL'!BN132="","","Taxe DEEE"))</f>
        <v/>
      </c>
      <c r="BA129" t="str">
        <f>+IF(C129="","",IF(' Matrice Tarifaire NON AL'!BN132="","",TEXT(' Matrice Tarifaire NON AL'!BN132,"0,0000")))</f>
        <v/>
      </c>
      <c r="BD129" t="str">
        <f>+IF($C129="","",IF(' Matrice Tarifaire NON AL'!BR132="","",TEXT(' Matrice Tarifaire NON AL'!BR132,"0,000")))</f>
        <v/>
      </c>
      <c r="BE129" t="str">
        <f>+IF($C129="","",IF(' Matrice Tarifaire NON AL'!BS132="","",VALUE(TEXT(' Matrice Tarifaire NON AL'!BS132,"0,00"))))</f>
        <v/>
      </c>
      <c r="BF129" t="str">
        <f>+IF($C129="","",IF(' Matrice Tarifaire NON AL'!BY132="","",' Matrice Tarifaire NON AL'!BY132))</f>
        <v/>
      </c>
      <c r="BG129" t="str">
        <f>+IF(C129="","",IF(' Matrice Tarifaire NON AL'!AK132="Composant de Box","999",IF(' Matrice Tarifaire NON AL'!AP132&lt;&gt;"",' Matrice Tarifaire NON AL'!AP132,IF(' Matrice Tarifaire NON AL'!AO132&lt;&gt;"",' Matrice Tarifaire NON AL'!AO132,' Matrice Tarifaire NON AL'!AN132))))</f>
        <v/>
      </c>
    </row>
    <row r="130" spans="1:59" x14ac:dyDescent="0.25">
      <c r="A130" t="str">
        <f>+IF($C130="","",IF(' Matrice Tarifaire NON AL'!N133="","",IF(' Matrice Tarifaire NON AL'!N133=0,"GTIN A 0 - Ne doit pas être mis dans PRE REF",TEXT(' Matrice Tarifaire NON AL'!N133,"00000000000000"))))</f>
        <v/>
      </c>
      <c r="B130" t="str">
        <f>+IF(C130="","",IF(L130=172,4,VLOOKUP(' Matrice Tarifaire NON AL'!AK133,Feuil3!$A$4:$B$14,2,0)))</f>
        <v/>
      </c>
      <c r="C130" t="str">
        <f>+IF(' Matrice Tarifaire NON AL'!O133="","",SUBSTITUTE(' Matrice Tarifaire NON AL'!O133,"CHAR (10)"," "))</f>
        <v/>
      </c>
      <c r="D130" t="str">
        <f>+IF($C130="","",SUBSTITUTE(' Matrice Tarifaire NON AL'!P133,"CHAR (13)"," "))</f>
        <v/>
      </c>
      <c r="E130" t="str">
        <f t="shared" si="4"/>
        <v/>
      </c>
      <c r="F130" t="str">
        <f>+IF($C130="","",IF(' Matrice Tarifaire NON AL'!AX133="","Non",' Matrice Tarifaire NON AL'!AX133))</f>
        <v/>
      </c>
      <c r="G130" t="str">
        <f>+IF($C130="","",IF(' Matrice Tarifaire NON AL'!Q133="DOMEDIA","MDD",IF(' Matrice Tarifaire NON AL'!Q133="APTA","MDD",IF(' Matrice Tarifaire NON AL'!Q133="TOP BUDGET","Premier Prix","MN"))))</f>
        <v/>
      </c>
      <c r="H130" t="str">
        <f>+IF($C130="","",' Matrice Tarifaire NON AL'!Q133)</f>
        <v/>
      </c>
      <c r="K130" t="str">
        <f>+IF($C130="","",' Matrice Tarifaire NON AL'!X133)</f>
        <v/>
      </c>
      <c r="L130" t="str">
        <f>+IF($C130="","",' Matrice Tarifaire NON AL'!X133)</f>
        <v/>
      </c>
      <c r="M130" t="str">
        <f>+IF($C130="","",' Matrice Tarifaire NON AL'!Y133)</f>
        <v/>
      </c>
      <c r="N130" t="str">
        <f>+IF($C130="","",' Matrice Tarifaire NON AL'!Z133)</f>
        <v/>
      </c>
      <c r="P130" t="str">
        <f>+IF(C130="","",IF(' Matrice Tarifaire NON AL'!X133&lt;&gt;168,"Non",""))</f>
        <v/>
      </c>
      <c r="Q130" t="str">
        <f>+IF($C130="","",' Matrice Tarifaire NON AL'!T133)</f>
        <v/>
      </c>
      <c r="R130" t="str">
        <f>+IF($C130="","",IF(' Matrice Tarifaire NON AL'!R133="","",' Matrice Tarifaire NON AL'!R133))</f>
        <v/>
      </c>
      <c r="S130" t="str">
        <f>+IF($C130="","",LEFT(' Matrice Tarifaire NON AL'!W133,1))</f>
        <v/>
      </c>
      <c r="T130" t="str">
        <f>+IF($C130="","",LEFT(' Matrice Tarifaire NON AL'!AY133,3))</f>
        <v/>
      </c>
      <c r="U130" t="str">
        <f t="shared" si="5"/>
        <v/>
      </c>
      <c r="V130" t="str">
        <f>+IF(C130="","",IF(VLOOKUP(' Matrice Tarifaire NON AL'!AK133,Feuil3!A:F,6,0)="Box",IF(' Matrice Tarifaire NON AL'!AL133="Mono-Référence","Homogène",IF(' Matrice Tarifaire NON AL'!AL133="Multi-Références","Panaché","")),IF(' Matrice Tarifaire NON AL'!AK133="A la Pièce","Composant sans Colisage",IF(' Matrice Tarifaire NON AL'!AK133="Composant de Box","Composant sans Colisage","Homogène"))))</f>
        <v/>
      </c>
      <c r="W130" t="str">
        <f>+IF($V130="","",VLOOKUP(' Matrice Tarifaire NON AL'!AK133,Feuil3!$A$4:$E$14,5,0))</f>
        <v/>
      </c>
      <c r="Y130" t="str">
        <f>+IF($V130="","",IF(VLOOKUP(' Matrice Tarifaire NON AL'!$AK133,Feuil3!$A$4:$D$14,4,0)="Palette",' Matrice Tarifaire NON AL'!AN133,""))</f>
        <v/>
      </c>
      <c r="AA130" t="str">
        <f>+IF($V130="","",IF(VLOOKUP(' Matrice Tarifaire NON AL'!$AK133,Feuil3!$A$4:$D$14,4,0)="Colis",' Matrice Tarifaire NON AL'!AN133,""))</f>
        <v/>
      </c>
      <c r="AC130" t="str">
        <f>+IF(V130="","",IF(VLOOKUP(' Matrice Tarifaire NON AL'!AK133,Feuil3!$A$4:$D$14,4,0)="Colis",IF(' Matrice Tarifaire NON AL'!AO133&gt;0,' Matrice Tarifaire NON AL'!AO133,""),""))</f>
        <v/>
      </c>
      <c r="AD130" t="str">
        <f t="shared" si="6"/>
        <v/>
      </c>
      <c r="AE130" t="str">
        <f>+IF(C130="","",' Matrice Tarifaire NON AL'!C133)</f>
        <v/>
      </c>
      <c r="AF130" t="str">
        <f>+IF(C130="","",' Matrice Tarifaire NON AL'!AQ133)</f>
        <v/>
      </c>
      <c r="AH130" t="str">
        <f>+IF(E130="","",' Matrice Tarifaire NON AL'!$U133)</f>
        <v/>
      </c>
      <c r="AI130" t="str">
        <f>+IF(F130="","",IF(' Matrice Tarifaire NON AL'!$V133="","",' Matrice Tarifaire NON AL'!$V133))</f>
        <v/>
      </c>
      <c r="AJ130" t="str">
        <f>+IF($C130="","",IF(' Matrice Tarifaire NON AL'!AZ133="","",' Matrice Tarifaire NON AL'!AZ133))</f>
        <v/>
      </c>
      <c r="AK130" t="str">
        <f>+IF($C130="","",IF(' Matrice Tarifaire NON AL'!BA133="","",' Matrice Tarifaire NON AL'!BA133))</f>
        <v/>
      </c>
      <c r="AL130" t="str">
        <f>+IF($C130="","",IF(' Matrice Tarifaire NON AL'!BB133="","",TEXT(' Matrice Tarifaire NON AL'!BB133,"0,0000")))</f>
        <v/>
      </c>
      <c r="AO130" t="str">
        <f>+IF($C130="","",IF(' Matrice Tarifaire NON AL'!BF133="","",TEXT(' Matrice Tarifaire NON AL'!BF133,"0,0000")))</f>
        <v/>
      </c>
      <c r="AP130" t="str">
        <f>+IF($C130="","",IF(' Matrice Tarifaire NON AL'!BG133="","",TEXT(' Matrice Tarifaire NON AL'!BG133,"0,0000")))</f>
        <v/>
      </c>
      <c r="AQ130" t="str">
        <f>+IF($C130="","",IF(' Matrice Tarifaire NON AL'!BH133="","",TEXT(' Matrice Tarifaire NON AL'!BH133,"0,0000")))</f>
        <v/>
      </c>
      <c r="AR130" t="str">
        <f>+IF($C130="","",IF(' Matrice Tarifaire NON AL'!BI133="","",TEXT(' Matrice Tarifaire NON AL'!BI133,"0,0000")))</f>
        <v/>
      </c>
      <c r="AS130" t="str">
        <f>+IF(C130="","",IF(' Matrice Tarifaire NON AL'!BJ133="","0",IF(' Matrice Tarifaire NON AL'!BJ133="","",' Matrice Tarifaire NON AL'!BJ133)))</f>
        <v/>
      </c>
      <c r="AT130" t="str">
        <f>+IF(C130="","",IF(' Matrice Tarifaire NON AL'!BK133="","",' Matrice Tarifaire NON AL'!$BK$6))</f>
        <v/>
      </c>
      <c r="AU130" t="str">
        <f>+IF(C130="","",IF(' Matrice Tarifaire NON AL'!BK133="","",TEXT(' Matrice Tarifaire NON AL'!BK133,"0,0000")))</f>
        <v/>
      </c>
      <c r="AV130" t="str">
        <f>+IF(C130="","",IF(' Matrice Tarifaire NON AL'!BL133="","",' Matrice Tarifaire NON AL'!$BL$6))</f>
        <v/>
      </c>
      <c r="AW130" t="str">
        <f>+IF(C130="","",IF(' Matrice Tarifaire NON AL'!BL133="","",TEXT(' Matrice Tarifaire NON AL'!BL133,"0,0000")))</f>
        <v/>
      </c>
      <c r="AX130" t="str">
        <f>+IF(C130="","",IF(' Matrice Tarifaire NON AL'!BM133="","",' Matrice Tarifaire NON AL'!$BM$6))</f>
        <v/>
      </c>
      <c r="AY130" t="str">
        <f>+IF(C130="","",IF(' Matrice Tarifaire NON AL'!BM133="","",TEXT(' Matrice Tarifaire NON AL'!BM133,"0,0000")))</f>
        <v/>
      </c>
      <c r="AZ130" t="str">
        <f>+IF(C130="","",IF(' Matrice Tarifaire NON AL'!BN133="","","Taxe DEEE"))</f>
        <v/>
      </c>
      <c r="BA130" t="str">
        <f>+IF(C130="","",IF(' Matrice Tarifaire NON AL'!BN133="","",TEXT(' Matrice Tarifaire NON AL'!BN133,"0,0000")))</f>
        <v/>
      </c>
      <c r="BD130" t="str">
        <f>+IF($C130="","",IF(' Matrice Tarifaire NON AL'!BR133="","",TEXT(' Matrice Tarifaire NON AL'!BR133,"0,000")))</f>
        <v/>
      </c>
      <c r="BE130" t="str">
        <f>+IF($C130="","",IF(' Matrice Tarifaire NON AL'!BS133="","",VALUE(TEXT(' Matrice Tarifaire NON AL'!BS133,"0,00"))))</f>
        <v/>
      </c>
      <c r="BF130" t="str">
        <f>+IF($C130="","",IF(' Matrice Tarifaire NON AL'!BY133="","",' Matrice Tarifaire NON AL'!BY133))</f>
        <v/>
      </c>
      <c r="BG130" t="str">
        <f>+IF(C130="","",IF(' Matrice Tarifaire NON AL'!AK133="Composant de Box","999",IF(' Matrice Tarifaire NON AL'!AP133&lt;&gt;"",' Matrice Tarifaire NON AL'!AP133,IF(' Matrice Tarifaire NON AL'!AO133&lt;&gt;"",' Matrice Tarifaire NON AL'!AO133,' Matrice Tarifaire NON AL'!AN133))))</f>
        <v/>
      </c>
    </row>
    <row r="131" spans="1:59" x14ac:dyDescent="0.25">
      <c r="A131" t="str">
        <f>+IF($C131="","",IF(' Matrice Tarifaire NON AL'!N134="","",IF(' Matrice Tarifaire NON AL'!N134=0,"GTIN A 0 - Ne doit pas être mis dans PRE REF",TEXT(' Matrice Tarifaire NON AL'!N134,"00000000000000"))))</f>
        <v/>
      </c>
      <c r="B131" t="str">
        <f>+IF(C131="","",IF(L131=172,4,VLOOKUP(' Matrice Tarifaire NON AL'!AK134,Feuil3!$A$4:$B$14,2,0)))</f>
        <v/>
      </c>
      <c r="C131" t="str">
        <f>+IF(' Matrice Tarifaire NON AL'!O134="","",SUBSTITUTE(' Matrice Tarifaire NON AL'!O134,"CHAR (10)"," "))</f>
        <v/>
      </c>
      <c r="D131" t="str">
        <f>+IF($C131="","",SUBSTITUTE(' Matrice Tarifaire NON AL'!P134,"CHAR (13)"," "))</f>
        <v/>
      </c>
      <c r="E131" t="str">
        <f t="shared" si="4"/>
        <v/>
      </c>
      <c r="F131" t="str">
        <f>+IF($C131="","",IF(' Matrice Tarifaire NON AL'!AX134="","Non",' Matrice Tarifaire NON AL'!AX134))</f>
        <v/>
      </c>
      <c r="G131" t="str">
        <f>+IF($C131="","",IF(' Matrice Tarifaire NON AL'!Q134="DOMEDIA","MDD",IF(' Matrice Tarifaire NON AL'!Q134="APTA","MDD",IF(' Matrice Tarifaire NON AL'!Q134="TOP BUDGET","Premier Prix","MN"))))</f>
        <v/>
      </c>
      <c r="H131" t="str">
        <f>+IF($C131="","",' Matrice Tarifaire NON AL'!Q134)</f>
        <v/>
      </c>
      <c r="K131" t="str">
        <f>+IF($C131="","",' Matrice Tarifaire NON AL'!X134)</f>
        <v/>
      </c>
      <c r="L131" t="str">
        <f>+IF($C131="","",' Matrice Tarifaire NON AL'!X134)</f>
        <v/>
      </c>
      <c r="M131" t="str">
        <f>+IF($C131="","",' Matrice Tarifaire NON AL'!Y134)</f>
        <v/>
      </c>
      <c r="N131" t="str">
        <f>+IF($C131="","",' Matrice Tarifaire NON AL'!Z134)</f>
        <v/>
      </c>
      <c r="P131" t="str">
        <f>+IF(C131="","",IF(' Matrice Tarifaire NON AL'!X134&lt;&gt;168,"Non",""))</f>
        <v/>
      </c>
      <c r="Q131" t="str">
        <f>+IF($C131="","",' Matrice Tarifaire NON AL'!T134)</f>
        <v/>
      </c>
      <c r="R131" t="str">
        <f>+IF($C131="","",IF(' Matrice Tarifaire NON AL'!R134="","",' Matrice Tarifaire NON AL'!R134))</f>
        <v/>
      </c>
      <c r="S131" t="str">
        <f>+IF($C131="","",LEFT(' Matrice Tarifaire NON AL'!W134,1))</f>
        <v/>
      </c>
      <c r="T131" t="str">
        <f>+IF($C131="","",LEFT(' Matrice Tarifaire NON AL'!AY134,3))</f>
        <v/>
      </c>
      <c r="U131" t="str">
        <f t="shared" si="5"/>
        <v/>
      </c>
      <c r="V131" t="str">
        <f>+IF(C131="","",IF(VLOOKUP(' Matrice Tarifaire NON AL'!AK134,Feuil3!A:F,6,0)="Box",IF(' Matrice Tarifaire NON AL'!AL134="Mono-Référence","Homogène",IF(' Matrice Tarifaire NON AL'!AL134="Multi-Références","Panaché","")),IF(' Matrice Tarifaire NON AL'!AK134="A la Pièce","Composant sans Colisage",IF(' Matrice Tarifaire NON AL'!AK134="Composant de Box","Composant sans Colisage","Homogène"))))</f>
        <v/>
      </c>
      <c r="W131" t="str">
        <f>+IF($V131="","",VLOOKUP(' Matrice Tarifaire NON AL'!AK134,Feuil3!$A$4:$E$14,5,0))</f>
        <v/>
      </c>
      <c r="Y131" t="str">
        <f>+IF($V131="","",IF(VLOOKUP(' Matrice Tarifaire NON AL'!$AK134,Feuil3!$A$4:$D$14,4,0)="Palette",' Matrice Tarifaire NON AL'!AN134,""))</f>
        <v/>
      </c>
      <c r="AA131" t="str">
        <f>+IF($V131="","",IF(VLOOKUP(' Matrice Tarifaire NON AL'!$AK134,Feuil3!$A$4:$D$14,4,0)="Colis",' Matrice Tarifaire NON AL'!AN134,""))</f>
        <v/>
      </c>
      <c r="AC131" t="str">
        <f>+IF(V131="","",IF(VLOOKUP(' Matrice Tarifaire NON AL'!AK134,Feuil3!$A$4:$D$14,4,0)="Colis",IF(' Matrice Tarifaire NON AL'!AO134&gt;0,' Matrice Tarifaire NON AL'!AO134,""),""))</f>
        <v/>
      </c>
      <c r="AD131" t="str">
        <f t="shared" si="6"/>
        <v/>
      </c>
      <c r="AE131" t="str">
        <f>+IF(C131="","",' Matrice Tarifaire NON AL'!C134)</f>
        <v/>
      </c>
      <c r="AF131" t="str">
        <f>+IF(C131="","",' Matrice Tarifaire NON AL'!AQ134)</f>
        <v/>
      </c>
      <c r="AH131" t="str">
        <f>+IF(E131="","",' Matrice Tarifaire NON AL'!$U134)</f>
        <v/>
      </c>
      <c r="AI131" t="str">
        <f>+IF(F131="","",IF(' Matrice Tarifaire NON AL'!$V134="","",' Matrice Tarifaire NON AL'!$V134))</f>
        <v/>
      </c>
      <c r="AJ131" t="str">
        <f>+IF($C131="","",IF(' Matrice Tarifaire NON AL'!AZ134="","",' Matrice Tarifaire NON AL'!AZ134))</f>
        <v/>
      </c>
      <c r="AK131" t="str">
        <f>+IF($C131="","",IF(' Matrice Tarifaire NON AL'!BA134="","",' Matrice Tarifaire NON AL'!BA134))</f>
        <v/>
      </c>
      <c r="AL131" t="str">
        <f>+IF($C131="","",IF(' Matrice Tarifaire NON AL'!BB134="","",TEXT(' Matrice Tarifaire NON AL'!BB134,"0,0000")))</f>
        <v/>
      </c>
      <c r="AO131" t="str">
        <f>+IF($C131="","",IF(' Matrice Tarifaire NON AL'!BF134="","",TEXT(' Matrice Tarifaire NON AL'!BF134,"0,0000")))</f>
        <v/>
      </c>
      <c r="AP131" t="str">
        <f>+IF($C131="","",IF(' Matrice Tarifaire NON AL'!BG134="","",TEXT(' Matrice Tarifaire NON AL'!BG134,"0,0000")))</f>
        <v/>
      </c>
      <c r="AQ131" t="str">
        <f>+IF($C131="","",IF(' Matrice Tarifaire NON AL'!BH134="","",TEXT(' Matrice Tarifaire NON AL'!BH134,"0,0000")))</f>
        <v/>
      </c>
      <c r="AR131" t="str">
        <f>+IF($C131="","",IF(' Matrice Tarifaire NON AL'!BI134="","",TEXT(' Matrice Tarifaire NON AL'!BI134,"0,0000")))</f>
        <v/>
      </c>
      <c r="AS131" t="str">
        <f>+IF(C131="","",IF(' Matrice Tarifaire NON AL'!BJ134="","0",IF(' Matrice Tarifaire NON AL'!BJ134="","",' Matrice Tarifaire NON AL'!BJ134)))</f>
        <v/>
      </c>
      <c r="AT131" t="str">
        <f>+IF(C131="","",IF(' Matrice Tarifaire NON AL'!BK134="","",' Matrice Tarifaire NON AL'!$BK$6))</f>
        <v/>
      </c>
      <c r="AU131" t="str">
        <f>+IF(C131="","",IF(' Matrice Tarifaire NON AL'!BK134="","",TEXT(' Matrice Tarifaire NON AL'!BK134,"0,0000")))</f>
        <v/>
      </c>
      <c r="AV131" t="str">
        <f>+IF(C131="","",IF(' Matrice Tarifaire NON AL'!BL134="","",' Matrice Tarifaire NON AL'!$BL$6))</f>
        <v/>
      </c>
      <c r="AW131" t="str">
        <f>+IF(C131="","",IF(' Matrice Tarifaire NON AL'!BL134="","",TEXT(' Matrice Tarifaire NON AL'!BL134,"0,0000")))</f>
        <v/>
      </c>
      <c r="AX131" t="str">
        <f>+IF(C131="","",IF(' Matrice Tarifaire NON AL'!BM134="","",' Matrice Tarifaire NON AL'!$BM$6))</f>
        <v/>
      </c>
      <c r="AY131" t="str">
        <f>+IF(C131="","",IF(' Matrice Tarifaire NON AL'!BM134="","",TEXT(' Matrice Tarifaire NON AL'!BM134,"0,0000")))</f>
        <v/>
      </c>
      <c r="AZ131" t="str">
        <f>+IF(C131="","",IF(' Matrice Tarifaire NON AL'!BN134="","","Taxe DEEE"))</f>
        <v/>
      </c>
      <c r="BA131" t="str">
        <f>+IF(C131="","",IF(' Matrice Tarifaire NON AL'!BN134="","",TEXT(' Matrice Tarifaire NON AL'!BN134,"0,0000")))</f>
        <v/>
      </c>
      <c r="BD131" t="str">
        <f>+IF($C131="","",IF(' Matrice Tarifaire NON AL'!BR134="","",TEXT(' Matrice Tarifaire NON AL'!BR134,"0,000")))</f>
        <v/>
      </c>
      <c r="BE131" t="str">
        <f>+IF($C131="","",IF(' Matrice Tarifaire NON AL'!BS134="","",VALUE(TEXT(' Matrice Tarifaire NON AL'!BS134,"0,00"))))</f>
        <v/>
      </c>
      <c r="BF131" t="str">
        <f>+IF($C131="","",IF(' Matrice Tarifaire NON AL'!BY134="","",' Matrice Tarifaire NON AL'!BY134))</f>
        <v/>
      </c>
      <c r="BG131" t="str">
        <f>+IF(C131="","",IF(' Matrice Tarifaire NON AL'!AK134="Composant de Box","999",IF(' Matrice Tarifaire NON AL'!AP134&lt;&gt;"",' Matrice Tarifaire NON AL'!AP134,IF(' Matrice Tarifaire NON AL'!AO134&lt;&gt;"",' Matrice Tarifaire NON AL'!AO134,' Matrice Tarifaire NON AL'!AN134))))</f>
        <v/>
      </c>
    </row>
    <row r="132" spans="1:59" x14ac:dyDescent="0.25">
      <c r="A132" t="str">
        <f>+IF($C132="","",IF(' Matrice Tarifaire NON AL'!N135="","",IF(' Matrice Tarifaire NON AL'!N135=0,"GTIN A 0 - Ne doit pas être mis dans PRE REF",TEXT(' Matrice Tarifaire NON AL'!N135,"00000000000000"))))</f>
        <v/>
      </c>
      <c r="B132" t="str">
        <f>+IF(C132="","",IF(L132=172,4,VLOOKUP(' Matrice Tarifaire NON AL'!AK135,Feuil3!$A$4:$B$14,2,0)))</f>
        <v/>
      </c>
      <c r="C132" t="str">
        <f>+IF(' Matrice Tarifaire NON AL'!O135="","",SUBSTITUTE(' Matrice Tarifaire NON AL'!O135,"CHAR (10)"," "))</f>
        <v/>
      </c>
      <c r="D132" t="str">
        <f>+IF($C132="","",SUBSTITUTE(' Matrice Tarifaire NON AL'!P135,"CHAR (13)"," "))</f>
        <v/>
      </c>
      <c r="E132" t="str">
        <f t="shared" si="4"/>
        <v/>
      </c>
      <c r="F132" t="str">
        <f>+IF($C132="","",IF(' Matrice Tarifaire NON AL'!AX135="","Non",' Matrice Tarifaire NON AL'!AX135))</f>
        <v/>
      </c>
      <c r="G132" t="str">
        <f>+IF($C132="","",IF(' Matrice Tarifaire NON AL'!Q135="DOMEDIA","MDD",IF(' Matrice Tarifaire NON AL'!Q135="APTA","MDD",IF(' Matrice Tarifaire NON AL'!Q135="TOP BUDGET","Premier Prix","MN"))))</f>
        <v/>
      </c>
      <c r="H132" t="str">
        <f>+IF($C132="","",' Matrice Tarifaire NON AL'!Q135)</f>
        <v/>
      </c>
      <c r="K132" t="str">
        <f>+IF($C132="","",' Matrice Tarifaire NON AL'!X135)</f>
        <v/>
      </c>
      <c r="L132" t="str">
        <f>+IF($C132="","",' Matrice Tarifaire NON AL'!X135)</f>
        <v/>
      </c>
      <c r="M132" t="str">
        <f>+IF($C132="","",' Matrice Tarifaire NON AL'!Y135)</f>
        <v/>
      </c>
      <c r="N132" t="str">
        <f>+IF($C132="","",' Matrice Tarifaire NON AL'!Z135)</f>
        <v/>
      </c>
      <c r="P132" t="str">
        <f>+IF(C132="","",IF(' Matrice Tarifaire NON AL'!X135&lt;&gt;168,"Non",""))</f>
        <v/>
      </c>
      <c r="Q132" t="str">
        <f>+IF($C132="","",' Matrice Tarifaire NON AL'!T135)</f>
        <v/>
      </c>
      <c r="R132" t="str">
        <f>+IF($C132="","",IF(' Matrice Tarifaire NON AL'!R135="","",' Matrice Tarifaire NON AL'!R135))</f>
        <v/>
      </c>
      <c r="S132" t="str">
        <f>+IF($C132="","",LEFT(' Matrice Tarifaire NON AL'!W135,1))</f>
        <v/>
      </c>
      <c r="T132" t="str">
        <f>+IF($C132="","",LEFT(' Matrice Tarifaire NON AL'!AY135,3))</f>
        <v/>
      </c>
      <c r="U132" t="str">
        <f t="shared" si="5"/>
        <v/>
      </c>
      <c r="V132" t="str">
        <f>+IF(C132="","",IF(VLOOKUP(' Matrice Tarifaire NON AL'!AK135,Feuil3!A:F,6,0)="Box",IF(' Matrice Tarifaire NON AL'!AL135="Mono-Référence","Homogène",IF(' Matrice Tarifaire NON AL'!AL135="Multi-Références","Panaché","")),IF(' Matrice Tarifaire NON AL'!AK135="A la Pièce","Composant sans Colisage",IF(' Matrice Tarifaire NON AL'!AK135="Composant de Box","Composant sans Colisage","Homogène"))))</f>
        <v/>
      </c>
      <c r="W132" t="str">
        <f>+IF($V132="","",VLOOKUP(' Matrice Tarifaire NON AL'!AK135,Feuil3!$A$4:$E$14,5,0))</f>
        <v/>
      </c>
      <c r="Y132" t="str">
        <f>+IF($V132="","",IF(VLOOKUP(' Matrice Tarifaire NON AL'!$AK135,Feuil3!$A$4:$D$14,4,0)="Palette",' Matrice Tarifaire NON AL'!AN135,""))</f>
        <v/>
      </c>
      <c r="AA132" t="str">
        <f>+IF($V132="","",IF(VLOOKUP(' Matrice Tarifaire NON AL'!$AK135,Feuil3!$A$4:$D$14,4,0)="Colis",' Matrice Tarifaire NON AL'!AN135,""))</f>
        <v/>
      </c>
      <c r="AC132" t="str">
        <f>+IF(V132="","",IF(VLOOKUP(' Matrice Tarifaire NON AL'!AK135,Feuil3!$A$4:$D$14,4,0)="Colis",IF(' Matrice Tarifaire NON AL'!AO135&gt;0,' Matrice Tarifaire NON AL'!AO135,""),""))</f>
        <v/>
      </c>
      <c r="AD132" t="str">
        <f t="shared" si="6"/>
        <v/>
      </c>
      <c r="AE132" t="str">
        <f>+IF(C132="","",' Matrice Tarifaire NON AL'!C135)</f>
        <v/>
      </c>
      <c r="AF132" t="str">
        <f>+IF(C132="","",' Matrice Tarifaire NON AL'!AQ135)</f>
        <v/>
      </c>
      <c r="AH132" t="str">
        <f>+IF(E132="","",' Matrice Tarifaire NON AL'!$U135)</f>
        <v/>
      </c>
      <c r="AI132" t="str">
        <f>+IF(F132="","",IF(' Matrice Tarifaire NON AL'!$V135="","",' Matrice Tarifaire NON AL'!$V135))</f>
        <v/>
      </c>
      <c r="AJ132" t="str">
        <f>+IF($C132="","",IF(' Matrice Tarifaire NON AL'!AZ135="","",' Matrice Tarifaire NON AL'!AZ135))</f>
        <v/>
      </c>
      <c r="AK132" t="str">
        <f>+IF($C132="","",IF(' Matrice Tarifaire NON AL'!BA135="","",' Matrice Tarifaire NON AL'!BA135))</f>
        <v/>
      </c>
      <c r="AL132" t="str">
        <f>+IF($C132="","",IF(' Matrice Tarifaire NON AL'!BB135="","",TEXT(' Matrice Tarifaire NON AL'!BB135,"0,0000")))</f>
        <v/>
      </c>
      <c r="AO132" t="str">
        <f>+IF($C132="","",IF(' Matrice Tarifaire NON AL'!BF135="","",TEXT(' Matrice Tarifaire NON AL'!BF135,"0,0000")))</f>
        <v/>
      </c>
      <c r="AP132" t="str">
        <f>+IF($C132="","",IF(' Matrice Tarifaire NON AL'!BG135="","",TEXT(' Matrice Tarifaire NON AL'!BG135,"0,0000")))</f>
        <v/>
      </c>
      <c r="AQ132" t="str">
        <f>+IF($C132="","",IF(' Matrice Tarifaire NON AL'!BH135="","",TEXT(' Matrice Tarifaire NON AL'!BH135,"0,0000")))</f>
        <v/>
      </c>
      <c r="AR132" t="str">
        <f>+IF($C132="","",IF(' Matrice Tarifaire NON AL'!BI135="","",TEXT(' Matrice Tarifaire NON AL'!BI135,"0,0000")))</f>
        <v/>
      </c>
      <c r="AS132" t="str">
        <f>+IF(C132="","",IF(' Matrice Tarifaire NON AL'!BJ135="","0",IF(' Matrice Tarifaire NON AL'!BJ135="","",' Matrice Tarifaire NON AL'!BJ135)))</f>
        <v/>
      </c>
      <c r="AT132" t="str">
        <f>+IF(C132="","",IF(' Matrice Tarifaire NON AL'!BK135="","",' Matrice Tarifaire NON AL'!$BK$6))</f>
        <v/>
      </c>
      <c r="AU132" t="str">
        <f>+IF(C132="","",IF(' Matrice Tarifaire NON AL'!BK135="","",TEXT(' Matrice Tarifaire NON AL'!BK135,"0,0000")))</f>
        <v/>
      </c>
      <c r="AV132" t="str">
        <f>+IF(C132="","",IF(' Matrice Tarifaire NON AL'!BL135="","",' Matrice Tarifaire NON AL'!$BL$6))</f>
        <v/>
      </c>
      <c r="AW132" t="str">
        <f>+IF(C132="","",IF(' Matrice Tarifaire NON AL'!BL135="","",TEXT(' Matrice Tarifaire NON AL'!BL135,"0,0000")))</f>
        <v/>
      </c>
      <c r="AX132" t="str">
        <f>+IF(C132="","",IF(' Matrice Tarifaire NON AL'!BM135="","",' Matrice Tarifaire NON AL'!$BM$6))</f>
        <v/>
      </c>
      <c r="AY132" t="str">
        <f>+IF(C132="","",IF(' Matrice Tarifaire NON AL'!BM135="","",TEXT(' Matrice Tarifaire NON AL'!BM135,"0,0000")))</f>
        <v/>
      </c>
      <c r="AZ132" t="str">
        <f>+IF(C132="","",IF(' Matrice Tarifaire NON AL'!BN135="","","Taxe DEEE"))</f>
        <v/>
      </c>
      <c r="BA132" t="str">
        <f>+IF(C132="","",IF(' Matrice Tarifaire NON AL'!BN135="","",TEXT(' Matrice Tarifaire NON AL'!BN135,"0,0000")))</f>
        <v/>
      </c>
      <c r="BD132" t="str">
        <f>+IF($C132="","",IF(' Matrice Tarifaire NON AL'!BR135="","",TEXT(' Matrice Tarifaire NON AL'!BR135,"0,000")))</f>
        <v/>
      </c>
      <c r="BE132" t="str">
        <f>+IF($C132="","",IF(' Matrice Tarifaire NON AL'!BS135="","",VALUE(TEXT(' Matrice Tarifaire NON AL'!BS135,"0,00"))))</f>
        <v/>
      </c>
      <c r="BF132" t="str">
        <f>+IF($C132="","",IF(' Matrice Tarifaire NON AL'!BY135="","",' Matrice Tarifaire NON AL'!BY135))</f>
        <v/>
      </c>
      <c r="BG132" t="str">
        <f>+IF(C132="","",IF(' Matrice Tarifaire NON AL'!AK135="Composant de Box","999",IF(' Matrice Tarifaire NON AL'!AP135&lt;&gt;"",' Matrice Tarifaire NON AL'!AP135,IF(' Matrice Tarifaire NON AL'!AO135&lt;&gt;"",' Matrice Tarifaire NON AL'!AO135,' Matrice Tarifaire NON AL'!AN135))))</f>
        <v/>
      </c>
    </row>
    <row r="133" spans="1:59" x14ac:dyDescent="0.25">
      <c r="A133" t="str">
        <f>+IF($C133="","",IF(' Matrice Tarifaire NON AL'!N136="","",IF(' Matrice Tarifaire NON AL'!N136=0,"GTIN A 0 - Ne doit pas être mis dans PRE REF",TEXT(' Matrice Tarifaire NON AL'!N136,"00000000000000"))))</f>
        <v/>
      </c>
      <c r="B133" t="str">
        <f>+IF(C133="","",IF(L133=172,4,VLOOKUP(' Matrice Tarifaire NON AL'!AK136,Feuil3!$A$4:$B$14,2,0)))</f>
        <v/>
      </c>
      <c r="C133" t="str">
        <f>+IF(' Matrice Tarifaire NON AL'!O136="","",SUBSTITUTE(' Matrice Tarifaire NON AL'!O136,"CHAR (10)"," "))</f>
        <v/>
      </c>
      <c r="D133" t="str">
        <f>+IF($C133="","",SUBSTITUTE(' Matrice Tarifaire NON AL'!P136,"CHAR (13)"," "))</f>
        <v/>
      </c>
      <c r="E133" t="str">
        <f t="shared" ref="E133:E196" si="7">+IF($C133="","",LEFT(D133,25))</f>
        <v/>
      </c>
      <c r="F133" t="str">
        <f>+IF($C133="","",IF(' Matrice Tarifaire NON AL'!AX136="","Non",' Matrice Tarifaire NON AL'!AX136))</f>
        <v/>
      </c>
      <c r="G133" t="str">
        <f>+IF($C133="","",IF(' Matrice Tarifaire NON AL'!Q136="DOMEDIA","MDD",IF(' Matrice Tarifaire NON AL'!Q136="APTA","MDD",IF(' Matrice Tarifaire NON AL'!Q136="TOP BUDGET","Premier Prix","MN"))))</f>
        <v/>
      </c>
      <c r="H133" t="str">
        <f>+IF($C133="","",' Matrice Tarifaire NON AL'!Q136)</f>
        <v/>
      </c>
      <c r="K133" t="str">
        <f>+IF($C133="","",' Matrice Tarifaire NON AL'!X136)</f>
        <v/>
      </c>
      <c r="L133" t="str">
        <f>+IF($C133="","",' Matrice Tarifaire NON AL'!X136)</f>
        <v/>
      </c>
      <c r="M133" t="str">
        <f>+IF($C133="","",' Matrice Tarifaire NON AL'!Y136)</f>
        <v/>
      </c>
      <c r="N133" t="str">
        <f>+IF($C133="","",' Matrice Tarifaire NON AL'!Z136)</f>
        <v/>
      </c>
      <c r="P133" t="str">
        <f>+IF(C133="","",IF(' Matrice Tarifaire NON AL'!X136&lt;&gt;168,"Non",""))</f>
        <v/>
      </c>
      <c r="Q133" t="str">
        <f>+IF($C133="","",' Matrice Tarifaire NON AL'!T136)</f>
        <v/>
      </c>
      <c r="R133" t="str">
        <f>+IF($C133="","",IF(' Matrice Tarifaire NON AL'!R136="","",' Matrice Tarifaire NON AL'!R136))</f>
        <v/>
      </c>
      <c r="S133" t="str">
        <f>+IF($C133="","",LEFT(' Matrice Tarifaire NON AL'!W136,1))</f>
        <v/>
      </c>
      <c r="T133" t="str">
        <f>+IF($C133="","",LEFT(' Matrice Tarifaire NON AL'!AY136,3))</f>
        <v/>
      </c>
      <c r="U133" t="str">
        <f t="shared" ref="U133:U196" si="8">+IF($C133="","",IF(L133&lt;&gt;168,"Salsify",""))</f>
        <v/>
      </c>
      <c r="V133" t="str">
        <f>+IF(C133="","",IF(VLOOKUP(' Matrice Tarifaire NON AL'!AK136,Feuil3!A:F,6,0)="Box",IF(' Matrice Tarifaire NON AL'!AL136="Mono-Référence","Homogène",IF(' Matrice Tarifaire NON AL'!AL136="Multi-Références","Panaché","")),IF(' Matrice Tarifaire NON AL'!AK136="A la Pièce","Composant sans Colisage",IF(' Matrice Tarifaire NON AL'!AK136="Composant de Box","Composant sans Colisage","Homogène"))))</f>
        <v/>
      </c>
      <c r="W133" t="str">
        <f>+IF($V133="","",VLOOKUP(' Matrice Tarifaire NON AL'!AK136,Feuil3!$A$4:$E$14,5,0))</f>
        <v/>
      </c>
      <c r="Y133" t="str">
        <f>+IF($V133="","",IF(VLOOKUP(' Matrice Tarifaire NON AL'!$AK136,Feuil3!$A$4:$D$14,4,0)="Palette",' Matrice Tarifaire NON AL'!AN136,""))</f>
        <v/>
      </c>
      <c r="AA133" t="str">
        <f>+IF($V133="","",IF(VLOOKUP(' Matrice Tarifaire NON AL'!$AK136,Feuil3!$A$4:$D$14,4,0)="Colis",' Matrice Tarifaire NON AL'!AN136,""))</f>
        <v/>
      </c>
      <c r="AC133" t="str">
        <f>+IF(V133="","",IF(VLOOKUP(' Matrice Tarifaire NON AL'!AK136,Feuil3!$A$4:$D$14,4,0)="Colis",IF(' Matrice Tarifaire NON AL'!AO136&gt;0,' Matrice Tarifaire NON AL'!AO136,""),""))</f>
        <v/>
      </c>
      <c r="AD133" t="str">
        <f t="shared" ref="AD133:AD196" si="9">+IF(V133="","",D133)</f>
        <v/>
      </c>
      <c r="AE133" t="str">
        <f>+IF(C133="","",' Matrice Tarifaire NON AL'!C136)</f>
        <v/>
      </c>
      <c r="AF133" t="str">
        <f>+IF(C133="","",' Matrice Tarifaire NON AL'!AQ136)</f>
        <v/>
      </c>
      <c r="AH133" t="str">
        <f>+IF(E133="","",' Matrice Tarifaire NON AL'!$U136)</f>
        <v/>
      </c>
      <c r="AI133" t="str">
        <f>+IF(F133="","",IF(' Matrice Tarifaire NON AL'!$V136="","",' Matrice Tarifaire NON AL'!$V136))</f>
        <v/>
      </c>
      <c r="AJ133" t="str">
        <f>+IF($C133="","",IF(' Matrice Tarifaire NON AL'!AZ136="","",' Matrice Tarifaire NON AL'!AZ136))</f>
        <v/>
      </c>
      <c r="AK133" t="str">
        <f>+IF($C133="","",IF(' Matrice Tarifaire NON AL'!BA136="","",' Matrice Tarifaire NON AL'!BA136))</f>
        <v/>
      </c>
      <c r="AL133" t="str">
        <f>+IF($C133="","",IF(' Matrice Tarifaire NON AL'!BB136="","",TEXT(' Matrice Tarifaire NON AL'!BB136,"0,0000")))</f>
        <v/>
      </c>
      <c r="AO133" t="str">
        <f>+IF($C133="","",IF(' Matrice Tarifaire NON AL'!BF136="","",TEXT(' Matrice Tarifaire NON AL'!BF136,"0,0000")))</f>
        <v/>
      </c>
      <c r="AP133" t="str">
        <f>+IF($C133="","",IF(' Matrice Tarifaire NON AL'!BG136="","",TEXT(' Matrice Tarifaire NON AL'!BG136,"0,0000")))</f>
        <v/>
      </c>
      <c r="AQ133" t="str">
        <f>+IF($C133="","",IF(' Matrice Tarifaire NON AL'!BH136="","",TEXT(' Matrice Tarifaire NON AL'!BH136,"0,0000")))</f>
        <v/>
      </c>
      <c r="AR133" t="str">
        <f>+IF($C133="","",IF(' Matrice Tarifaire NON AL'!BI136="","",TEXT(' Matrice Tarifaire NON AL'!BI136,"0,0000")))</f>
        <v/>
      </c>
      <c r="AS133" t="str">
        <f>+IF(C133="","",IF(' Matrice Tarifaire NON AL'!BJ136="","0",IF(' Matrice Tarifaire NON AL'!BJ136="","",' Matrice Tarifaire NON AL'!BJ136)))</f>
        <v/>
      </c>
      <c r="AT133" t="str">
        <f>+IF(C133="","",IF(' Matrice Tarifaire NON AL'!BK136="","",' Matrice Tarifaire NON AL'!$BK$6))</f>
        <v/>
      </c>
      <c r="AU133" t="str">
        <f>+IF(C133="","",IF(' Matrice Tarifaire NON AL'!BK136="","",TEXT(' Matrice Tarifaire NON AL'!BK136,"0,0000")))</f>
        <v/>
      </c>
      <c r="AV133" t="str">
        <f>+IF(C133="","",IF(' Matrice Tarifaire NON AL'!BL136="","",' Matrice Tarifaire NON AL'!$BL$6))</f>
        <v/>
      </c>
      <c r="AW133" t="str">
        <f>+IF(C133="","",IF(' Matrice Tarifaire NON AL'!BL136="","",TEXT(' Matrice Tarifaire NON AL'!BL136,"0,0000")))</f>
        <v/>
      </c>
      <c r="AX133" t="str">
        <f>+IF(C133="","",IF(' Matrice Tarifaire NON AL'!BM136="","",' Matrice Tarifaire NON AL'!$BM$6))</f>
        <v/>
      </c>
      <c r="AY133" t="str">
        <f>+IF(C133="","",IF(' Matrice Tarifaire NON AL'!BM136="","",TEXT(' Matrice Tarifaire NON AL'!BM136,"0,0000")))</f>
        <v/>
      </c>
      <c r="AZ133" t="str">
        <f>+IF(C133="","",IF(' Matrice Tarifaire NON AL'!BN136="","","Taxe DEEE"))</f>
        <v/>
      </c>
      <c r="BA133" t="str">
        <f>+IF(C133="","",IF(' Matrice Tarifaire NON AL'!BN136="","",TEXT(' Matrice Tarifaire NON AL'!BN136,"0,0000")))</f>
        <v/>
      </c>
      <c r="BD133" t="str">
        <f>+IF($C133="","",IF(' Matrice Tarifaire NON AL'!BR136="","",TEXT(' Matrice Tarifaire NON AL'!BR136,"0,000")))</f>
        <v/>
      </c>
      <c r="BE133" t="str">
        <f>+IF($C133="","",IF(' Matrice Tarifaire NON AL'!BS136="","",VALUE(TEXT(' Matrice Tarifaire NON AL'!BS136,"0,00"))))</f>
        <v/>
      </c>
      <c r="BF133" t="str">
        <f>+IF($C133="","",IF(' Matrice Tarifaire NON AL'!BY136="","",' Matrice Tarifaire NON AL'!BY136))</f>
        <v/>
      </c>
      <c r="BG133" t="str">
        <f>+IF(C133="","",IF(' Matrice Tarifaire NON AL'!AK136="Composant de Box","999",IF(' Matrice Tarifaire NON AL'!AP136&lt;&gt;"",' Matrice Tarifaire NON AL'!AP136,IF(' Matrice Tarifaire NON AL'!AO136&lt;&gt;"",' Matrice Tarifaire NON AL'!AO136,' Matrice Tarifaire NON AL'!AN136))))</f>
        <v/>
      </c>
    </row>
    <row r="134" spans="1:59" x14ac:dyDescent="0.25">
      <c r="A134" t="str">
        <f>+IF($C134="","",IF(' Matrice Tarifaire NON AL'!N137="","",IF(' Matrice Tarifaire NON AL'!N137=0,"GTIN A 0 - Ne doit pas être mis dans PRE REF",TEXT(' Matrice Tarifaire NON AL'!N137,"00000000000000"))))</f>
        <v/>
      </c>
      <c r="B134" t="str">
        <f>+IF(C134="","",IF(L134=172,4,VLOOKUP(' Matrice Tarifaire NON AL'!AK137,Feuil3!$A$4:$B$14,2,0)))</f>
        <v/>
      </c>
      <c r="C134" t="str">
        <f>+IF(' Matrice Tarifaire NON AL'!O137="","",SUBSTITUTE(' Matrice Tarifaire NON AL'!O137,"CHAR (10)"," "))</f>
        <v/>
      </c>
      <c r="D134" t="str">
        <f>+IF($C134="","",SUBSTITUTE(' Matrice Tarifaire NON AL'!P137,"CHAR (13)"," "))</f>
        <v/>
      </c>
      <c r="E134" t="str">
        <f t="shared" si="7"/>
        <v/>
      </c>
      <c r="F134" t="str">
        <f>+IF($C134="","",IF(' Matrice Tarifaire NON AL'!AX137="","Non",' Matrice Tarifaire NON AL'!AX137))</f>
        <v/>
      </c>
      <c r="G134" t="str">
        <f>+IF($C134="","",IF(' Matrice Tarifaire NON AL'!Q137="DOMEDIA","MDD",IF(' Matrice Tarifaire NON AL'!Q137="APTA","MDD",IF(' Matrice Tarifaire NON AL'!Q137="TOP BUDGET","Premier Prix","MN"))))</f>
        <v/>
      </c>
      <c r="H134" t="str">
        <f>+IF($C134="","",' Matrice Tarifaire NON AL'!Q137)</f>
        <v/>
      </c>
      <c r="K134" t="str">
        <f>+IF($C134="","",' Matrice Tarifaire NON AL'!X137)</f>
        <v/>
      </c>
      <c r="L134" t="str">
        <f>+IF($C134="","",' Matrice Tarifaire NON AL'!X137)</f>
        <v/>
      </c>
      <c r="M134" t="str">
        <f>+IF($C134="","",' Matrice Tarifaire NON AL'!Y137)</f>
        <v/>
      </c>
      <c r="N134" t="str">
        <f>+IF($C134="","",' Matrice Tarifaire NON AL'!Z137)</f>
        <v/>
      </c>
      <c r="P134" t="str">
        <f>+IF(C134="","",IF(' Matrice Tarifaire NON AL'!X137&lt;&gt;168,"Non",""))</f>
        <v/>
      </c>
      <c r="Q134" t="str">
        <f>+IF($C134="","",' Matrice Tarifaire NON AL'!T137)</f>
        <v/>
      </c>
      <c r="R134" t="str">
        <f>+IF($C134="","",IF(' Matrice Tarifaire NON AL'!R137="","",' Matrice Tarifaire NON AL'!R137))</f>
        <v/>
      </c>
      <c r="S134" t="str">
        <f>+IF($C134="","",LEFT(' Matrice Tarifaire NON AL'!W137,1))</f>
        <v/>
      </c>
      <c r="T134" t="str">
        <f>+IF($C134="","",LEFT(' Matrice Tarifaire NON AL'!AY137,3))</f>
        <v/>
      </c>
      <c r="U134" t="str">
        <f t="shared" si="8"/>
        <v/>
      </c>
      <c r="V134" t="str">
        <f>+IF(C134="","",IF(VLOOKUP(' Matrice Tarifaire NON AL'!AK137,Feuil3!A:F,6,0)="Box",IF(' Matrice Tarifaire NON AL'!AL137="Mono-Référence","Homogène",IF(' Matrice Tarifaire NON AL'!AL137="Multi-Références","Panaché","")),IF(' Matrice Tarifaire NON AL'!AK137="A la Pièce","Composant sans Colisage",IF(' Matrice Tarifaire NON AL'!AK137="Composant de Box","Composant sans Colisage","Homogène"))))</f>
        <v/>
      </c>
      <c r="W134" t="str">
        <f>+IF($V134="","",VLOOKUP(' Matrice Tarifaire NON AL'!AK137,Feuil3!$A$4:$E$14,5,0))</f>
        <v/>
      </c>
      <c r="Y134" t="str">
        <f>+IF($V134="","",IF(VLOOKUP(' Matrice Tarifaire NON AL'!$AK137,Feuil3!$A$4:$D$14,4,0)="Palette",' Matrice Tarifaire NON AL'!AN137,""))</f>
        <v/>
      </c>
      <c r="AA134" t="str">
        <f>+IF($V134="","",IF(VLOOKUP(' Matrice Tarifaire NON AL'!$AK137,Feuil3!$A$4:$D$14,4,0)="Colis",' Matrice Tarifaire NON AL'!AN137,""))</f>
        <v/>
      </c>
      <c r="AC134" t="str">
        <f>+IF(V134="","",IF(VLOOKUP(' Matrice Tarifaire NON AL'!AK137,Feuil3!$A$4:$D$14,4,0)="Colis",IF(' Matrice Tarifaire NON AL'!AO137&gt;0,' Matrice Tarifaire NON AL'!AO137,""),""))</f>
        <v/>
      </c>
      <c r="AD134" t="str">
        <f t="shared" si="9"/>
        <v/>
      </c>
      <c r="AE134" t="str">
        <f>+IF(C134="","",' Matrice Tarifaire NON AL'!C137)</f>
        <v/>
      </c>
      <c r="AF134" t="str">
        <f>+IF(C134="","",' Matrice Tarifaire NON AL'!AQ137)</f>
        <v/>
      </c>
      <c r="AH134" t="str">
        <f>+IF(E134="","",' Matrice Tarifaire NON AL'!$U137)</f>
        <v/>
      </c>
      <c r="AI134" t="str">
        <f>+IF(F134="","",IF(' Matrice Tarifaire NON AL'!$V137="","",' Matrice Tarifaire NON AL'!$V137))</f>
        <v/>
      </c>
      <c r="AJ134" t="str">
        <f>+IF($C134="","",IF(' Matrice Tarifaire NON AL'!AZ137="","",' Matrice Tarifaire NON AL'!AZ137))</f>
        <v/>
      </c>
      <c r="AK134" t="str">
        <f>+IF($C134="","",IF(' Matrice Tarifaire NON AL'!BA137="","",' Matrice Tarifaire NON AL'!BA137))</f>
        <v/>
      </c>
      <c r="AL134" t="str">
        <f>+IF($C134="","",IF(' Matrice Tarifaire NON AL'!BB137="","",TEXT(' Matrice Tarifaire NON AL'!BB137,"0,0000")))</f>
        <v/>
      </c>
      <c r="AO134" t="str">
        <f>+IF($C134="","",IF(' Matrice Tarifaire NON AL'!BF137="","",TEXT(' Matrice Tarifaire NON AL'!BF137,"0,0000")))</f>
        <v/>
      </c>
      <c r="AP134" t="str">
        <f>+IF($C134="","",IF(' Matrice Tarifaire NON AL'!BG137="","",TEXT(' Matrice Tarifaire NON AL'!BG137,"0,0000")))</f>
        <v/>
      </c>
      <c r="AQ134" t="str">
        <f>+IF($C134="","",IF(' Matrice Tarifaire NON AL'!BH137="","",TEXT(' Matrice Tarifaire NON AL'!BH137,"0,0000")))</f>
        <v/>
      </c>
      <c r="AR134" t="str">
        <f>+IF($C134="","",IF(' Matrice Tarifaire NON AL'!BI137="","",TEXT(' Matrice Tarifaire NON AL'!BI137,"0,0000")))</f>
        <v/>
      </c>
      <c r="AS134" t="str">
        <f>+IF(C134="","",IF(' Matrice Tarifaire NON AL'!BJ137="","0",IF(' Matrice Tarifaire NON AL'!BJ137="","",' Matrice Tarifaire NON AL'!BJ137)))</f>
        <v/>
      </c>
      <c r="AT134" t="str">
        <f>+IF(C134="","",IF(' Matrice Tarifaire NON AL'!BK137="","",' Matrice Tarifaire NON AL'!$BK$6))</f>
        <v/>
      </c>
      <c r="AU134" t="str">
        <f>+IF(C134="","",IF(' Matrice Tarifaire NON AL'!BK137="","",TEXT(' Matrice Tarifaire NON AL'!BK137,"0,0000")))</f>
        <v/>
      </c>
      <c r="AV134" t="str">
        <f>+IF(C134="","",IF(' Matrice Tarifaire NON AL'!BL137="","",' Matrice Tarifaire NON AL'!$BL$6))</f>
        <v/>
      </c>
      <c r="AW134" t="str">
        <f>+IF(C134="","",IF(' Matrice Tarifaire NON AL'!BL137="","",TEXT(' Matrice Tarifaire NON AL'!BL137,"0,0000")))</f>
        <v/>
      </c>
      <c r="AX134" t="str">
        <f>+IF(C134="","",IF(' Matrice Tarifaire NON AL'!BM137="","",' Matrice Tarifaire NON AL'!$BM$6))</f>
        <v/>
      </c>
      <c r="AY134" t="str">
        <f>+IF(C134="","",IF(' Matrice Tarifaire NON AL'!BM137="","",TEXT(' Matrice Tarifaire NON AL'!BM137,"0,0000")))</f>
        <v/>
      </c>
      <c r="AZ134" t="str">
        <f>+IF(C134="","",IF(' Matrice Tarifaire NON AL'!BN137="","","Taxe DEEE"))</f>
        <v/>
      </c>
      <c r="BA134" t="str">
        <f>+IF(C134="","",IF(' Matrice Tarifaire NON AL'!BN137="","",TEXT(' Matrice Tarifaire NON AL'!BN137,"0,0000")))</f>
        <v/>
      </c>
      <c r="BD134" t="str">
        <f>+IF($C134="","",IF(' Matrice Tarifaire NON AL'!BR137="","",TEXT(' Matrice Tarifaire NON AL'!BR137,"0,000")))</f>
        <v/>
      </c>
      <c r="BE134" t="str">
        <f>+IF($C134="","",IF(' Matrice Tarifaire NON AL'!BS137="","",VALUE(TEXT(' Matrice Tarifaire NON AL'!BS137,"0,00"))))</f>
        <v/>
      </c>
      <c r="BF134" t="str">
        <f>+IF($C134="","",IF(' Matrice Tarifaire NON AL'!BY137="","",' Matrice Tarifaire NON AL'!BY137))</f>
        <v/>
      </c>
      <c r="BG134" t="str">
        <f>+IF(C134="","",IF(' Matrice Tarifaire NON AL'!AK137="Composant de Box","999",IF(' Matrice Tarifaire NON AL'!AP137&lt;&gt;"",' Matrice Tarifaire NON AL'!AP137,IF(' Matrice Tarifaire NON AL'!AO137&lt;&gt;"",' Matrice Tarifaire NON AL'!AO137,' Matrice Tarifaire NON AL'!AN137))))</f>
        <v/>
      </c>
    </row>
    <row r="135" spans="1:59" x14ac:dyDescent="0.25">
      <c r="A135" t="str">
        <f>+IF($C135="","",IF(' Matrice Tarifaire NON AL'!N138="","",IF(' Matrice Tarifaire NON AL'!N138=0,"GTIN A 0 - Ne doit pas être mis dans PRE REF",TEXT(' Matrice Tarifaire NON AL'!N138,"00000000000000"))))</f>
        <v/>
      </c>
      <c r="B135" t="str">
        <f>+IF(C135="","",IF(L135=172,4,VLOOKUP(' Matrice Tarifaire NON AL'!AK138,Feuil3!$A$4:$B$14,2,0)))</f>
        <v/>
      </c>
      <c r="C135" t="str">
        <f>+IF(' Matrice Tarifaire NON AL'!O138="","",SUBSTITUTE(' Matrice Tarifaire NON AL'!O138,"CHAR (10)"," "))</f>
        <v/>
      </c>
      <c r="D135" t="str">
        <f>+IF($C135="","",SUBSTITUTE(' Matrice Tarifaire NON AL'!P138,"CHAR (13)"," "))</f>
        <v/>
      </c>
      <c r="E135" t="str">
        <f t="shared" si="7"/>
        <v/>
      </c>
      <c r="F135" t="str">
        <f>+IF($C135="","",IF(' Matrice Tarifaire NON AL'!AX138="","Non",' Matrice Tarifaire NON AL'!AX138))</f>
        <v/>
      </c>
      <c r="G135" t="str">
        <f>+IF($C135="","",IF(' Matrice Tarifaire NON AL'!Q138="DOMEDIA","MDD",IF(' Matrice Tarifaire NON AL'!Q138="APTA","MDD",IF(' Matrice Tarifaire NON AL'!Q138="TOP BUDGET","Premier Prix","MN"))))</f>
        <v/>
      </c>
      <c r="H135" t="str">
        <f>+IF($C135="","",' Matrice Tarifaire NON AL'!Q138)</f>
        <v/>
      </c>
      <c r="K135" t="str">
        <f>+IF($C135="","",' Matrice Tarifaire NON AL'!X138)</f>
        <v/>
      </c>
      <c r="L135" t="str">
        <f>+IF($C135="","",' Matrice Tarifaire NON AL'!X138)</f>
        <v/>
      </c>
      <c r="M135" t="str">
        <f>+IF($C135="","",' Matrice Tarifaire NON AL'!Y138)</f>
        <v/>
      </c>
      <c r="N135" t="str">
        <f>+IF($C135="","",' Matrice Tarifaire NON AL'!Z138)</f>
        <v/>
      </c>
      <c r="P135" t="str">
        <f>+IF(C135="","",IF(' Matrice Tarifaire NON AL'!X138&lt;&gt;168,"Non",""))</f>
        <v/>
      </c>
      <c r="Q135" t="str">
        <f>+IF($C135="","",' Matrice Tarifaire NON AL'!T138)</f>
        <v/>
      </c>
      <c r="R135" t="str">
        <f>+IF($C135="","",IF(' Matrice Tarifaire NON AL'!R138="","",' Matrice Tarifaire NON AL'!R138))</f>
        <v/>
      </c>
      <c r="S135" t="str">
        <f>+IF($C135="","",LEFT(' Matrice Tarifaire NON AL'!W138,1))</f>
        <v/>
      </c>
      <c r="T135" t="str">
        <f>+IF($C135="","",LEFT(' Matrice Tarifaire NON AL'!AY138,3))</f>
        <v/>
      </c>
      <c r="U135" t="str">
        <f t="shared" si="8"/>
        <v/>
      </c>
      <c r="V135" t="str">
        <f>+IF(C135="","",IF(VLOOKUP(' Matrice Tarifaire NON AL'!AK138,Feuil3!A:F,6,0)="Box",IF(' Matrice Tarifaire NON AL'!AL138="Mono-Référence","Homogène",IF(' Matrice Tarifaire NON AL'!AL138="Multi-Références","Panaché","")),IF(' Matrice Tarifaire NON AL'!AK138="A la Pièce","Composant sans Colisage",IF(' Matrice Tarifaire NON AL'!AK138="Composant de Box","Composant sans Colisage","Homogène"))))</f>
        <v/>
      </c>
      <c r="W135" t="str">
        <f>+IF($V135="","",VLOOKUP(' Matrice Tarifaire NON AL'!AK138,Feuil3!$A$4:$E$14,5,0))</f>
        <v/>
      </c>
      <c r="Y135" t="str">
        <f>+IF($V135="","",IF(VLOOKUP(' Matrice Tarifaire NON AL'!$AK138,Feuil3!$A$4:$D$14,4,0)="Palette",' Matrice Tarifaire NON AL'!AN138,""))</f>
        <v/>
      </c>
      <c r="AA135" t="str">
        <f>+IF($V135="","",IF(VLOOKUP(' Matrice Tarifaire NON AL'!$AK138,Feuil3!$A$4:$D$14,4,0)="Colis",' Matrice Tarifaire NON AL'!AN138,""))</f>
        <v/>
      </c>
      <c r="AC135" t="str">
        <f>+IF(V135="","",IF(VLOOKUP(' Matrice Tarifaire NON AL'!AK138,Feuil3!$A$4:$D$14,4,0)="Colis",IF(' Matrice Tarifaire NON AL'!AO138&gt;0,' Matrice Tarifaire NON AL'!AO138,""),""))</f>
        <v/>
      </c>
      <c r="AD135" t="str">
        <f t="shared" si="9"/>
        <v/>
      </c>
      <c r="AE135" t="str">
        <f>+IF(C135="","",' Matrice Tarifaire NON AL'!C138)</f>
        <v/>
      </c>
      <c r="AF135" t="str">
        <f>+IF(C135="","",' Matrice Tarifaire NON AL'!AQ138)</f>
        <v/>
      </c>
      <c r="AH135" t="str">
        <f>+IF(E135="","",' Matrice Tarifaire NON AL'!$U138)</f>
        <v/>
      </c>
      <c r="AI135" t="str">
        <f>+IF(F135="","",IF(' Matrice Tarifaire NON AL'!$V138="","",' Matrice Tarifaire NON AL'!$V138))</f>
        <v/>
      </c>
      <c r="AJ135" t="str">
        <f>+IF($C135="","",IF(' Matrice Tarifaire NON AL'!AZ138="","",' Matrice Tarifaire NON AL'!AZ138))</f>
        <v/>
      </c>
      <c r="AK135" t="str">
        <f>+IF($C135="","",IF(' Matrice Tarifaire NON AL'!BA138="","",' Matrice Tarifaire NON AL'!BA138))</f>
        <v/>
      </c>
      <c r="AL135" t="str">
        <f>+IF($C135="","",IF(' Matrice Tarifaire NON AL'!BB138="","",TEXT(' Matrice Tarifaire NON AL'!BB138,"0,0000")))</f>
        <v/>
      </c>
      <c r="AO135" t="str">
        <f>+IF($C135="","",IF(' Matrice Tarifaire NON AL'!BF138="","",TEXT(' Matrice Tarifaire NON AL'!BF138,"0,0000")))</f>
        <v/>
      </c>
      <c r="AP135" t="str">
        <f>+IF($C135="","",IF(' Matrice Tarifaire NON AL'!BG138="","",TEXT(' Matrice Tarifaire NON AL'!BG138,"0,0000")))</f>
        <v/>
      </c>
      <c r="AQ135" t="str">
        <f>+IF($C135="","",IF(' Matrice Tarifaire NON AL'!BH138="","",TEXT(' Matrice Tarifaire NON AL'!BH138,"0,0000")))</f>
        <v/>
      </c>
      <c r="AR135" t="str">
        <f>+IF($C135="","",IF(' Matrice Tarifaire NON AL'!BI138="","",TEXT(' Matrice Tarifaire NON AL'!BI138,"0,0000")))</f>
        <v/>
      </c>
      <c r="AS135" t="str">
        <f>+IF(C135="","",IF(' Matrice Tarifaire NON AL'!BJ138="","0",IF(' Matrice Tarifaire NON AL'!BJ138="","",' Matrice Tarifaire NON AL'!BJ138)))</f>
        <v/>
      </c>
      <c r="AT135" t="str">
        <f>+IF(C135="","",IF(' Matrice Tarifaire NON AL'!BK138="","",' Matrice Tarifaire NON AL'!$BK$6))</f>
        <v/>
      </c>
      <c r="AU135" t="str">
        <f>+IF(C135="","",IF(' Matrice Tarifaire NON AL'!BK138="","",TEXT(' Matrice Tarifaire NON AL'!BK138,"0,0000")))</f>
        <v/>
      </c>
      <c r="AV135" t="str">
        <f>+IF(C135="","",IF(' Matrice Tarifaire NON AL'!BL138="","",' Matrice Tarifaire NON AL'!$BL$6))</f>
        <v/>
      </c>
      <c r="AW135" t="str">
        <f>+IF(C135="","",IF(' Matrice Tarifaire NON AL'!BL138="","",TEXT(' Matrice Tarifaire NON AL'!BL138,"0,0000")))</f>
        <v/>
      </c>
      <c r="AX135" t="str">
        <f>+IF(C135="","",IF(' Matrice Tarifaire NON AL'!BM138="","",' Matrice Tarifaire NON AL'!$BM$6))</f>
        <v/>
      </c>
      <c r="AY135" t="str">
        <f>+IF(C135="","",IF(' Matrice Tarifaire NON AL'!BM138="","",TEXT(' Matrice Tarifaire NON AL'!BM138,"0,0000")))</f>
        <v/>
      </c>
      <c r="AZ135" t="str">
        <f>+IF(C135="","",IF(' Matrice Tarifaire NON AL'!BN138="","","Taxe DEEE"))</f>
        <v/>
      </c>
      <c r="BA135" t="str">
        <f>+IF(C135="","",IF(' Matrice Tarifaire NON AL'!BN138="","",TEXT(' Matrice Tarifaire NON AL'!BN138,"0,0000")))</f>
        <v/>
      </c>
      <c r="BD135" t="str">
        <f>+IF($C135="","",IF(' Matrice Tarifaire NON AL'!BR138="","",TEXT(' Matrice Tarifaire NON AL'!BR138,"0,000")))</f>
        <v/>
      </c>
      <c r="BE135" t="str">
        <f>+IF($C135="","",IF(' Matrice Tarifaire NON AL'!BS138="","",VALUE(TEXT(' Matrice Tarifaire NON AL'!BS138,"0,00"))))</f>
        <v/>
      </c>
      <c r="BF135" t="str">
        <f>+IF($C135="","",IF(' Matrice Tarifaire NON AL'!BY138="","",' Matrice Tarifaire NON AL'!BY138))</f>
        <v/>
      </c>
      <c r="BG135" t="str">
        <f>+IF(C135="","",IF(' Matrice Tarifaire NON AL'!AK138="Composant de Box","999",IF(' Matrice Tarifaire NON AL'!AP138&lt;&gt;"",' Matrice Tarifaire NON AL'!AP138,IF(' Matrice Tarifaire NON AL'!AO138&lt;&gt;"",' Matrice Tarifaire NON AL'!AO138,' Matrice Tarifaire NON AL'!AN138))))</f>
        <v/>
      </c>
    </row>
    <row r="136" spans="1:59" x14ac:dyDescent="0.25">
      <c r="A136" t="str">
        <f>+IF($C136="","",IF(' Matrice Tarifaire NON AL'!N139="","",IF(' Matrice Tarifaire NON AL'!N139=0,"GTIN A 0 - Ne doit pas être mis dans PRE REF",TEXT(' Matrice Tarifaire NON AL'!N139,"00000000000000"))))</f>
        <v/>
      </c>
      <c r="B136" t="str">
        <f>+IF(C136="","",IF(L136=172,4,VLOOKUP(' Matrice Tarifaire NON AL'!AK139,Feuil3!$A$4:$B$14,2,0)))</f>
        <v/>
      </c>
      <c r="C136" t="str">
        <f>+IF(' Matrice Tarifaire NON AL'!O139="","",SUBSTITUTE(' Matrice Tarifaire NON AL'!O139,"CHAR (10)"," "))</f>
        <v/>
      </c>
      <c r="D136" t="str">
        <f>+IF($C136="","",SUBSTITUTE(' Matrice Tarifaire NON AL'!P139,"CHAR (13)"," "))</f>
        <v/>
      </c>
      <c r="E136" t="str">
        <f t="shared" si="7"/>
        <v/>
      </c>
      <c r="F136" t="str">
        <f>+IF($C136="","",IF(' Matrice Tarifaire NON AL'!AX139="","Non",' Matrice Tarifaire NON AL'!AX139))</f>
        <v/>
      </c>
      <c r="G136" t="str">
        <f>+IF($C136="","",IF(' Matrice Tarifaire NON AL'!Q139="DOMEDIA","MDD",IF(' Matrice Tarifaire NON AL'!Q139="APTA","MDD",IF(' Matrice Tarifaire NON AL'!Q139="TOP BUDGET","Premier Prix","MN"))))</f>
        <v/>
      </c>
      <c r="H136" t="str">
        <f>+IF($C136="","",' Matrice Tarifaire NON AL'!Q139)</f>
        <v/>
      </c>
      <c r="K136" t="str">
        <f>+IF($C136="","",' Matrice Tarifaire NON AL'!X139)</f>
        <v/>
      </c>
      <c r="L136" t="str">
        <f>+IF($C136="","",' Matrice Tarifaire NON AL'!X139)</f>
        <v/>
      </c>
      <c r="M136" t="str">
        <f>+IF($C136="","",' Matrice Tarifaire NON AL'!Y139)</f>
        <v/>
      </c>
      <c r="N136" t="str">
        <f>+IF($C136="","",' Matrice Tarifaire NON AL'!Z139)</f>
        <v/>
      </c>
      <c r="P136" t="str">
        <f>+IF(C136="","",IF(' Matrice Tarifaire NON AL'!X139&lt;&gt;168,"Non",""))</f>
        <v/>
      </c>
      <c r="Q136" t="str">
        <f>+IF($C136="","",' Matrice Tarifaire NON AL'!T139)</f>
        <v/>
      </c>
      <c r="R136" t="str">
        <f>+IF($C136="","",IF(' Matrice Tarifaire NON AL'!R139="","",' Matrice Tarifaire NON AL'!R139))</f>
        <v/>
      </c>
      <c r="S136" t="str">
        <f>+IF($C136="","",LEFT(' Matrice Tarifaire NON AL'!W139,1))</f>
        <v/>
      </c>
      <c r="T136" t="str">
        <f>+IF($C136="","",LEFT(' Matrice Tarifaire NON AL'!AY139,3))</f>
        <v/>
      </c>
      <c r="U136" t="str">
        <f t="shared" si="8"/>
        <v/>
      </c>
      <c r="V136" t="str">
        <f>+IF(C136="","",IF(VLOOKUP(' Matrice Tarifaire NON AL'!AK139,Feuil3!A:F,6,0)="Box",IF(' Matrice Tarifaire NON AL'!AL139="Mono-Référence","Homogène",IF(' Matrice Tarifaire NON AL'!AL139="Multi-Références","Panaché","")),IF(' Matrice Tarifaire NON AL'!AK139="A la Pièce","Composant sans Colisage",IF(' Matrice Tarifaire NON AL'!AK139="Composant de Box","Composant sans Colisage","Homogène"))))</f>
        <v/>
      </c>
      <c r="W136" t="str">
        <f>+IF($V136="","",VLOOKUP(' Matrice Tarifaire NON AL'!AK139,Feuil3!$A$4:$E$14,5,0))</f>
        <v/>
      </c>
      <c r="Y136" t="str">
        <f>+IF($V136="","",IF(VLOOKUP(' Matrice Tarifaire NON AL'!$AK139,Feuil3!$A$4:$D$14,4,0)="Palette",' Matrice Tarifaire NON AL'!AN139,""))</f>
        <v/>
      </c>
      <c r="AA136" t="str">
        <f>+IF($V136="","",IF(VLOOKUP(' Matrice Tarifaire NON AL'!$AK139,Feuil3!$A$4:$D$14,4,0)="Colis",' Matrice Tarifaire NON AL'!AN139,""))</f>
        <v/>
      </c>
      <c r="AC136" t="str">
        <f>+IF(V136="","",IF(VLOOKUP(' Matrice Tarifaire NON AL'!AK139,Feuil3!$A$4:$D$14,4,0)="Colis",IF(' Matrice Tarifaire NON AL'!AO139&gt;0,' Matrice Tarifaire NON AL'!AO139,""),""))</f>
        <v/>
      </c>
      <c r="AD136" t="str">
        <f t="shared" si="9"/>
        <v/>
      </c>
      <c r="AE136" t="str">
        <f>+IF(C136="","",' Matrice Tarifaire NON AL'!C139)</f>
        <v/>
      </c>
      <c r="AF136" t="str">
        <f>+IF(C136="","",' Matrice Tarifaire NON AL'!AQ139)</f>
        <v/>
      </c>
      <c r="AH136" t="str">
        <f>+IF(E136="","",' Matrice Tarifaire NON AL'!$U139)</f>
        <v/>
      </c>
      <c r="AI136" t="str">
        <f>+IF(F136="","",IF(' Matrice Tarifaire NON AL'!$V139="","",' Matrice Tarifaire NON AL'!$V139))</f>
        <v/>
      </c>
      <c r="AJ136" t="str">
        <f>+IF($C136="","",IF(' Matrice Tarifaire NON AL'!AZ139="","",' Matrice Tarifaire NON AL'!AZ139))</f>
        <v/>
      </c>
      <c r="AK136" t="str">
        <f>+IF($C136="","",IF(' Matrice Tarifaire NON AL'!BA139="","",' Matrice Tarifaire NON AL'!BA139))</f>
        <v/>
      </c>
      <c r="AL136" t="str">
        <f>+IF($C136="","",IF(' Matrice Tarifaire NON AL'!BB139="","",TEXT(' Matrice Tarifaire NON AL'!BB139,"0,0000")))</f>
        <v/>
      </c>
      <c r="AO136" t="str">
        <f>+IF($C136="","",IF(' Matrice Tarifaire NON AL'!BF139="","",TEXT(' Matrice Tarifaire NON AL'!BF139,"0,0000")))</f>
        <v/>
      </c>
      <c r="AP136" t="str">
        <f>+IF($C136="","",IF(' Matrice Tarifaire NON AL'!BG139="","",TEXT(' Matrice Tarifaire NON AL'!BG139,"0,0000")))</f>
        <v/>
      </c>
      <c r="AQ136" t="str">
        <f>+IF($C136="","",IF(' Matrice Tarifaire NON AL'!BH139="","",TEXT(' Matrice Tarifaire NON AL'!BH139,"0,0000")))</f>
        <v/>
      </c>
      <c r="AR136" t="str">
        <f>+IF($C136="","",IF(' Matrice Tarifaire NON AL'!BI139="","",TEXT(' Matrice Tarifaire NON AL'!BI139,"0,0000")))</f>
        <v/>
      </c>
      <c r="AS136" t="str">
        <f>+IF(C136="","",IF(' Matrice Tarifaire NON AL'!BJ139="","0",IF(' Matrice Tarifaire NON AL'!BJ139="","",' Matrice Tarifaire NON AL'!BJ139)))</f>
        <v/>
      </c>
      <c r="AT136" t="str">
        <f>+IF(C136="","",IF(' Matrice Tarifaire NON AL'!BK139="","",' Matrice Tarifaire NON AL'!$BK$6))</f>
        <v/>
      </c>
      <c r="AU136" t="str">
        <f>+IF(C136="","",IF(' Matrice Tarifaire NON AL'!BK139="","",TEXT(' Matrice Tarifaire NON AL'!BK139,"0,0000")))</f>
        <v/>
      </c>
      <c r="AV136" t="str">
        <f>+IF(C136="","",IF(' Matrice Tarifaire NON AL'!BL139="","",' Matrice Tarifaire NON AL'!$BL$6))</f>
        <v/>
      </c>
      <c r="AW136" t="str">
        <f>+IF(C136="","",IF(' Matrice Tarifaire NON AL'!BL139="","",TEXT(' Matrice Tarifaire NON AL'!BL139,"0,0000")))</f>
        <v/>
      </c>
      <c r="AX136" t="str">
        <f>+IF(C136="","",IF(' Matrice Tarifaire NON AL'!BM139="","",' Matrice Tarifaire NON AL'!$BM$6))</f>
        <v/>
      </c>
      <c r="AY136" t="str">
        <f>+IF(C136="","",IF(' Matrice Tarifaire NON AL'!BM139="","",TEXT(' Matrice Tarifaire NON AL'!BM139,"0,0000")))</f>
        <v/>
      </c>
      <c r="AZ136" t="str">
        <f>+IF(C136="","",IF(' Matrice Tarifaire NON AL'!BN139="","","Taxe DEEE"))</f>
        <v/>
      </c>
      <c r="BA136" t="str">
        <f>+IF(C136="","",IF(' Matrice Tarifaire NON AL'!BN139="","",TEXT(' Matrice Tarifaire NON AL'!BN139,"0,0000")))</f>
        <v/>
      </c>
      <c r="BD136" t="str">
        <f>+IF($C136="","",IF(' Matrice Tarifaire NON AL'!BR139="","",TEXT(' Matrice Tarifaire NON AL'!BR139,"0,000")))</f>
        <v/>
      </c>
      <c r="BE136" t="str">
        <f>+IF($C136="","",IF(' Matrice Tarifaire NON AL'!BS139="","",VALUE(TEXT(' Matrice Tarifaire NON AL'!BS139,"0,00"))))</f>
        <v/>
      </c>
      <c r="BF136" t="str">
        <f>+IF($C136="","",IF(' Matrice Tarifaire NON AL'!BY139="","",' Matrice Tarifaire NON AL'!BY139))</f>
        <v/>
      </c>
      <c r="BG136" t="str">
        <f>+IF(C136="","",IF(' Matrice Tarifaire NON AL'!AK139="Composant de Box","999",IF(' Matrice Tarifaire NON AL'!AP139&lt;&gt;"",' Matrice Tarifaire NON AL'!AP139,IF(' Matrice Tarifaire NON AL'!AO139&lt;&gt;"",' Matrice Tarifaire NON AL'!AO139,' Matrice Tarifaire NON AL'!AN139))))</f>
        <v/>
      </c>
    </row>
    <row r="137" spans="1:59" x14ac:dyDescent="0.25">
      <c r="A137" t="str">
        <f>+IF($C137="","",IF(' Matrice Tarifaire NON AL'!N140="","",IF(' Matrice Tarifaire NON AL'!N140=0,"GTIN A 0 - Ne doit pas être mis dans PRE REF",TEXT(' Matrice Tarifaire NON AL'!N140,"00000000000000"))))</f>
        <v/>
      </c>
      <c r="B137" t="str">
        <f>+IF(C137="","",IF(L137=172,4,VLOOKUP(' Matrice Tarifaire NON AL'!AK140,Feuil3!$A$4:$B$14,2,0)))</f>
        <v/>
      </c>
      <c r="C137" t="str">
        <f>+IF(' Matrice Tarifaire NON AL'!O140="","",SUBSTITUTE(' Matrice Tarifaire NON AL'!O140,"CHAR (10)"," "))</f>
        <v/>
      </c>
      <c r="D137" t="str">
        <f>+IF($C137="","",SUBSTITUTE(' Matrice Tarifaire NON AL'!P140,"CHAR (13)"," "))</f>
        <v/>
      </c>
      <c r="E137" t="str">
        <f t="shared" si="7"/>
        <v/>
      </c>
      <c r="F137" t="str">
        <f>+IF($C137="","",IF(' Matrice Tarifaire NON AL'!AX140="","Non",' Matrice Tarifaire NON AL'!AX140))</f>
        <v/>
      </c>
      <c r="G137" t="str">
        <f>+IF($C137="","",IF(' Matrice Tarifaire NON AL'!Q140="DOMEDIA","MDD",IF(' Matrice Tarifaire NON AL'!Q140="APTA","MDD",IF(' Matrice Tarifaire NON AL'!Q140="TOP BUDGET","Premier Prix","MN"))))</f>
        <v/>
      </c>
      <c r="H137" t="str">
        <f>+IF($C137="","",' Matrice Tarifaire NON AL'!Q140)</f>
        <v/>
      </c>
      <c r="K137" t="str">
        <f>+IF($C137="","",' Matrice Tarifaire NON AL'!X140)</f>
        <v/>
      </c>
      <c r="L137" t="str">
        <f>+IF($C137="","",' Matrice Tarifaire NON AL'!X140)</f>
        <v/>
      </c>
      <c r="M137" t="str">
        <f>+IF($C137="","",' Matrice Tarifaire NON AL'!Y140)</f>
        <v/>
      </c>
      <c r="N137" t="str">
        <f>+IF($C137="","",' Matrice Tarifaire NON AL'!Z140)</f>
        <v/>
      </c>
      <c r="P137" t="str">
        <f>+IF(C137="","",IF(' Matrice Tarifaire NON AL'!X140&lt;&gt;168,"Non",""))</f>
        <v/>
      </c>
      <c r="Q137" t="str">
        <f>+IF($C137="","",' Matrice Tarifaire NON AL'!T140)</f>
        <v/>
      </c>
      <c r="R137" t="str">
        <f>+IF($C137="","",IF(' Matrice Tarifaire NON AL'!R140="","",' Matrice Tarifaire NON AL'!R140))</f>
        <v/>
      </c>
      <c r="S137" t="str">
        <f>+IF($C137="","",LEFT(' Matrice Tarifaire NON AL'!W140,1))</f>
        <v/>
      </c>
      <c r="T137" t="str">
        <f>+IF($C137="","",LEFT(' Matrice Tarifaire NON AL'!AY140,3))</f>
        <v/>
      </c>
      <c r="U137" t="str">
        <f t="shared" si="8"/>
        <v/>
      </c>
      <c r="V137" t="str">
        <f>+IF(C137="","",IF(VLOOKUP(' Matrice Tarifaire NON AL'!AK140,Feuil3!A:F,6,0)="Box",IF(' Matrice Tarifaire NON AL'!AL140="Mono-Référence","Homogène",IF(' Matrice Tarifaire NON AL'!AL140="Multi-Références","Panaché","")),IF(' Matrice Tarifaire NON AL'!AK140="A la Pièce","Composant sans Colisage",IF(' Matrice Tarifaire NON AL'!AK140="Composant de Box","Composant sans Colisage","Homogène"))))</f>
        <v/>
      </c>
      <c r="W137" t="str">
        <f>+IF($V137="","",VLOOKUP(' Matrice Tarifaire NON AL'!AK140,Feuil3!$A$4:$E$14,5,0))</f>
        <v/>
      </c>
      <c r="Y137" t="str">
        <f>+IF($V137="","",IF(VLOOKUP(' Matrice Tarifaire NON AL'!$AK140,Feuil3!$A$4:$D$14,4,0)="Palette",' Matrice Tarifaire NON AL'!AN140,""))</f>
        <v/>
      </c>
      <c r="AA137" t="str">
        <f>+IF($V137="","",IF(VLOOKUP(' Matrice Tarifaire NON AL'!$AK140,Feuil3!$A$4:$D$14,4,0)="Colis",' Matrice Tarifaire NON AL'!AN140,""))</f>
        <v/>
      </c>
      <c r="AC137" t="str">
        <f>+IF(V137="","",IF(VLOOKUP(' Matrice Tarifaire NON AL'!AK140,Feuil3!$A$4:$D$14,4,0)="Colis",IF(' Matrice Tarifaire NON AL'!AO140&gt;0,' Matrice Tarifaire NON AL'!AO140,""),""))</f>
        <v/>
      </c>
      <c r="AD137" t="str">
        <f t="shared" si="9"/>
        <v/>
      </c>
      <c r="AE137" t="str">
        <f>+IF(C137="","",' Matrice Tarifaire NON AL'!C140)</f>
        <v/>
      </c>
      <c r="AF137" t="str">
        <f>+IF(C137="","",' Matrice Tarifaire NON AL'!AQ140)</f>
        <v/>
      </c>
      <c r="AH137" t="str">
        <f>+IF(E137="","",' Matrice Tarifaire NON AL'!$U140)</f>
        <v/>
      </c>
      <c r="AI137" t="str">
        <f>+IF(F137="","",IF(' Matrice Tarifaire NON AL'!$V140="","",' Matrice Tarifaire NON AL'!$V140))</f>
        <v/>
      </c>
      <c r="AJ137" t="str">
        <f>+IF($C137="","",IF(' Matrice Tarifaire NON AL'!AZ140="","",' Matrice Tarifaire NON AL'!AZ140))</f>
        <v/>
      </c>
      <c r="AK137" t="str">
        <f>+IF($C137="","",IF(' Matrice Tarifaire NON AL'!BA140="","",' Matrice Tarifaire NON AL'!BA140))</f>
        <v/>
      </c>
      <c r="AL137" t="str">
        <f>+IF($C137="","",IF(' Matrice Tarifaire NON AL'!BB140="","",TEXT(' Matrice Tarifaire NON AL'!BB140,"0,0000")))</f>
        <v/>
      </c>
      <c r="AO137" t="str">
        <f>+IF($C137="","",IF(' Matrice Tarifaire NON AL'!BF140="","",TEXT(' Matrice Tarifaire NON AL'!BF140,"0,0000")))</f>
        <v/>
      </c>
      <c r="AP137" t="str">
        <f>+IF($C137="","",IF(' Matrice Tarifaire NON AL'!BG140="","",TEXT(' Matrice Tarifaire NON AL'!BG140,"0,0000")))</f>
        <v/>
      </c>
      <c r="AQ137" t="str">
        <f>+IF($C137="","",IF(' Matrice Tarifaire NON AL'!BH140="","",TEXT(' Matrice Tarifaire NON AL'!BH140,"0,0000")))</f>
        <v/>
      </c>
      <c r="AR137" t="str">
        <f>+IF($C137="","",IF(' Matrice Tarifaire NON AL'!BI140="","",TEXT(' Matrice Tarifaire NON AL'!BI140,"0,0000")))</f>
        <v/>
      </c>
      <c r="AS137" t="str">
        <f>+IF(C137="","",IF(' Matrice Tarifaire NON AL'!BJ140="","0",IF(' Matrice Tarifaire NON AL'!BJ140="","",' Matrice Tarifaire NON AL'!BJ140)))</f>
        <v/>
      </c>
      <c r="AT137" t="str">
        <f>+IF(C137="","",IF(' Matrice Tarifaire NON AL'!BK140="","",' Matrice Tarifaire NON AL'!$BK$6))</f>
        <v/>
      </c>
      <c r="AU137" t="str">
        <f>+IF(C137="","",IF(' Matrice Tarifaire NON AL'!BK140="","",TEXT(' Matrice Tarifaire NON AL'!BK140,"0,0000")))</f>
        <v/>
      </c>
      <c r="AV137" t="str">
        <f>+IF(C137="","",IF(' Matrice Tarifaire NON AL'!BL140="","",' Matrice Tarifaire NON AL'!$BL$6))</f>
        <v/>
      </c>
      <c r="AW137" t="str">
        <f>+IF(C137="","",IF(' Matrice Tarifaire NON AL'!BL140="","",TEXT(' Matrice Tarifaire NON AL'!BL140,"0,0000")))</f>
        <v/>
      </c>
      <c r="AX137" t="str">
        <f>+IF(C137="","",IF(' Matrice Tarifaire NON AL'!BM140="","",' Matrice Tarifaire NON AL'!$BM$6))</f>
        <v/>
      </c>
      <c r="AY137" t="str">
        <f>+IF(C137="","",IF(' Matrice Tarifaire NON AL'!BM140="","",TEXT(' Matrice Tarifaire NON AL'!BM140,"0,0000")))</f>
        <v/>
      </c>
      <c r="AZ137" t="str">
        <f>+IF(C137="","",IF(' Matrice Tarifaire NON AL'!BN140="","","Taxe DEEE"))</f>
        <v/>
      </c>
      <c r="BA137" t="str">
        <f>+IF(C137="","",IF(' Matrice Tarifaire NON AL'!BN140="","",TEXT(' Matrice Tarifaire NON AL'!BN140,"0,0000")))</f>
        <v/>
      </c>
      <c r="BD137" t="str">
        <f>+IF($C137="","",IF(' Matrice Tarifaire NON AL'!BR140="","",TEXT(' Matrice Tarifaire NON AL'!BR140,"0,000")))</f>
        <v/>
      </c>
      <c r="BE137" t="str">
        <f>+IF($C137="","",IF(' Matrice Tarifaire NON AL'!BS140="","",VALUE(TEXT(' Matrice Tarifaire NON AL'!BS140,"0,00"))))</f>
        <v/>
      </c>
      <c r="BF137" t="str">
        <f>+IF($C137="","",IF(' Matrice Tarifaire NON AL'!BY140="","",' Matrice Tarifaire NON AL'!BY140))</f>
        <v/>
      </c>
      <c r="BG137" t="str">
        <f>+IF(C137="","",IF(' Matrice Tarifaire NON AL'!AK140="Composant de Box","999",IF(' Matrice Tarifaire NON AL'!AP140&lt;&gt;"",' Matrice Tarifaire NON AL'!AP140,IF(' Matrice Tarifaire NON AL'!AO140&lt;&gt;"",' Matrice Tarifaire NON AL'!AO140,' Matrice Tarifaire NON AL'!AN140))))</f>
        <v/>
      </c>
    </row>
    <row r="138" spans="1:59" x14ac:dyDescent="0.25">
      <c r="A138" t="str">
        <f>+IF($C138="","",IF(' Matrice Tarifaire NON AL'!N141="","",IF(' Matrice Tarifaire NON AL'!N141=0,"GTIN A 0 - Ne doit pas être mis dans PRE REF",TEXT(' Matrice Tarifaire NON AL'!N141,"00000000000000"))))</f>
        <v/>
      </c>
      <c r="B138" t="str">
        <f>+IF(C138="","",IF(L138=172,4,VLOOKUP(' Matrice Tarifaire NON AL'!AK141,Feuil3!$A$4:$B$14,2,0)))</f>
        <v/>
      </c>
      <c r="C138" t="str">
        <f>+IF(' Matrice Tarifaire NON AL'!O141="","",SUBSTITUTE(' Matrice Tarifaire NON AL'!O141,"CHAR (10)"," "))</f>
        <v/>
      </c>
      <c r="D138" t="str">
        <f>+IF($C138="","",SUBSTITUTE(' Matrice Tarifaire NON AL'!P141,"CHAR (13)"," "))</f>
        <v/>
      </c>
      <c r="E138" t="str">
        <f t="shared" si="7"/>
        <v/>
      </c>
      <c r="F138" t="str">
        <f>+IF($C138="","",IF(' Matrice Tarifaire NON AL'!AX141="","Non",' Matrice Tarifaire NON AL'!AX141))</f>
        <v/>
      </c>
      <c r="G138" t="str">
        <f>+IF($C138="","",IF(' Matrice Tarifaire NON AL'!Q141="DOMEDIA","MDD",IF(' Matrice Tarifaire NON AL'!Q141="APTA","MDD",IF(' Matrice Tarifaire NON AL'!Q141="TOP BUDGET","Premier Prix","MN"))))</f>
        <v/>
      </c>
      <c r="H138" t="str">
        <f>+IF($C138="","",' Matrice Tarifaire NON AL'!Q141)</f>
        <v/>
      </c>
      <c r="K138" t="str">
        <f>+IF($C138="","",' Matrice Tarifaire NON AL'!X141)</f>
        <v/>
      </c>
      <c r="L138" t="str">
        <f>+IF($C138="","",' Matrice Tarifaire NON AL'!X141)</f>
        <v/>
      </c>
      <c r="M138" t="str">
        <f>+IF($C138="","",' Matrice Tarifaire NON AL'!Y141)</f>
        <v/>
      </c>
      <c r="N138" t="str">
        <f>+IF($C138="","",' Matrice Tarifaire NON AL'!Z141)</f>
        <v/>
      </c>
      <c r="P138" t="str">
        <f>+IF(C138="","",IF(' Matrice Tarifaire NON AL'!X141&lt;&gt;168,"Non",""))</f>
        <v/>
      </c>
      <c r="Q138" t="str">
        <f>+IF($C138="","",' Matrice Tarifaire NON AL'!T141)</f>
        <v/>
      </c>
      <c r="R138" t="str">
        <f>+IF($C138="","",IF(' Matrice Tarifaire NON AL'!R141="","",' Matrice Tarifaire NON AL'!R141))</f>
        <v/>
      </c>
      <c r="S138" t="str">
        <f>+IF($C138="","",LEFT(' Matrice Tarifaire NON AL'!W141,1))</f>
        <v/>
      </c>
      <c r="T138" t="str">
        <f>+IF($C138="","",LEFT(' Matrice Tarifaire NON AL'!AY141,3))</f>
        <v/>
      </c>
      <c r="U138" t="str">
        <f t="shared" si="8"/>
        <v/>
      </c>
      <c r="V138" t="str">
        <f>+IF(C138="","",IF(VLOOKUP(' Matrice Tarifaire NON AL'!AK141,Feuil3!A:F,6,0)="Box",IF(' Matrice Tarifaire NON AL'!AL141="Mono-Référence","Homogène",IF(' Matrice Tarifaire NON AL'!AL141="Multi-Références","Panaché","")),IF(' Matrice Tarifaire NON AL'!AK141="A la Pièce","Composant sans Colisage",IF(' Matrice Tarifaire NON AL'!AK141="Composant de Box","Composant sans Colisage","Homogène"))))</f>
        <v/>
      </c>
      <c r="W138" t="str">
        <f>+IF($V138="","",VLOOKUP(' Matrice Tarifaire NON AL'!AK141,Feuil3!$A$4:$E$14,5,0))</f>
        <v/>
      </c>
      <c r="Y138" t="str">
        <f>+IF($V138="","",IF(VLOOKUP(' Matrice Tarifaire NON AL'!$AK141,Feuil3!$A$4:$D$14,4,0)="Palette",' Matrice Tarifaire NON AL'!AN141,""))</f>
        <v/>
      </c>
      <c r="AA138" t="str">
        <f>+IF($V138="","",IF(VLOOKUP(' Matrice Tarifaire NON AL'!$AK141,Feuil3!$A$4:$D$14,4,0)="Colis",' Matrice Tarifaire NON AL'!AN141,""))</f>
        <v/>
      </c>
      <c r="AC138" t="str">
        <f>+IF(V138="","",IF(VLOOKUP(' Matrice Tarifaire NON AL'!AK141,Feuil3!$A$4:$D$14,4,0)="Colis",IF(' Matrice Tarifaire NON AL'!AO141&gt;0,' Matrice Tarifaire NON AL'!AO141,""),""))</f>
        <v/>
      </c>
      <c r="AD138" t="str">
        <f t="shared" si="9"/>
        <v/>
      </c>
      <c r="AE138" t="str">
        <f>+IF(C138="","",' Matrice Tarifaire NON AL'!C141)</f>
        <v/>
      </c>
      <c r="AF138" t="str">
        <f>+IF(C138="","",' Matrice Tarifaire NON AL'!AQ141)</f>
        <v/>
      </c>
      <c r="AH138" t="str">
        <f>+IF(E138="","",' Matrice Tarifaire NON AL'!$U141)</f>
        <v/>
      </c>
      <c r="AI138" t="str">
        <f>+IF(F138="","",IF(' Matrice Tarifaire NON AL'!$V141="","",' Matrice Tarifaire NON AL'!$V141))</f>
        <v/>
      </c>
      <c r="AJ138" t="str">
        <f>+IF($C138="","",IF(' Matrice Tarifaire NON AL'!AZ141="","",' Matrice Tarifaire NON AL'!AZ141))</f>
        <v/>
      </c>
      <c r="AK138" t="str">
        <f>+IF($C138="","",IF(' Matrice Tarifaire NON AL'!BA141="","",' Matrice Tarifaire NON AL'!BA141))</f>
        <v/>
      </c>
      <c r="AL138" t="str">
        <f>+IF($C138="","",IF(' Matrice Tarifaire NON AL'!BB141="","",TEXT(' Matrice Tarifaire NON AL'!BB141,"0,0000")))</f>
        <v/>
      </c>
      <c r="AO138" t="str">
        <f>+IF($C138="","",IF(' Matrice Tarifaire NON AL'!BF141="","",TEXT(' Matrice Tarifaire NON AL'!BF141,"0,0000")))</f>
        <v/>
      </c>
      <c r="AP138" t="str">
        <f>+IF($C138="","",IF(' Matrice Tarifaire NON AL'!BG141="","",TEXT(' Matrice Tarifaire NON AL'!BG141,"0,0000")))</f>
        <v/>
      </c>
      <c r="AQ138" t="str">
        <f>+IF($C138="","",IF(' Matrice Tarifaire NON AL'!BH141="","",TEXT(' Matrice Tarifaire NON AL'!BH141,"0,0000")))</f>
        <v/>
      </c>
      <c r="AR138" t="str">
        <f>+IF($C138="","",IF(' Matrice Tarifaire NON AL'!BI141="","",TEXT(' Matrice Tarifaire NON AL'!BI141,"0,0000")))</f>
        <v/>
      </c>
      <c r="AS138" t="str">
        <f>+IF(C138="","",IF(' Matrice Tarifaire NON AL'!BJ141="","0",IF(' Matrice Tarifaire NON AL'!BJ141="","",' Matrice Tarifaire NON AL'!BJ141)))</f>
        <v/>
      </c>
      <c r="AT138" t="str">
        <f>+IF(C138="","",IF(' Matrice Tarifaire NON AL'!BK141="","",' Matrice Tarifaire NON AL'!$BK$6))</f>
        <v/>
      </c>
      <c r="AU138" t="str">
        <f>+IF(C138="","",IF(' Matrice Tarifaire NON AL'!BK141="","",TEXT(' Matrice Tarifaire NON AL'!BK141,"0,0000")))</f>
        <v/>
      </c>
      <c r="AV138" t="str">
        <f>+IF(C138="","",IF(' Matrice Tarifaire NON AL'!BL141="","",' Matrice Tarifaire NON AL'!$BL$6))</f>
        <v/>
      </c>
      <c r="AW138" t="str">
        <f>+IF(C138="","",IF(' Matrice Tarifaire NON AL'!BL141="","",TEXT(' Matrice Tarifaire NON AL'!BL141,"0,0000")))</f>
        <v/>
      </c>
      <c r="AX138" t="str">
        <f>+IF(C138="","",IF(' Matrice Tarifaire NON AL'!BM141="","",' Matrice Tarifaire NON AL'!$BM$6))</f>
        <v/>
      </c>
      <c r="AY138" t="str">
        <f>+IF(C138="","",IF(' Matrice Tarifaire NON AL'!BM141="","",TEXT(' Matrice Tarifaire NON AL'!BM141,"0,0000")))</f>
        <v/>
      </c>
      <c r="AZ138" t="str">
        <f>+IF(C138="","",IF(' Matrice Tarifaire NON AL'!BN141="","","Taxe DEEE"))</f>
        <v/>
      </c>
      <c r="BA138" t="str">
        <f>+IF(C138="","",IF(' Matrice Tarifaire NON AL'!BN141="","",TEXT(' Matrice Tarifaire NON AL'!BN141,"0,0000")))</f>
        <v/>
      </c>
      <c r="BD138" t="str">
        <f>+IF($C138="","",IF(' Matrice Tarifaire NON AL'!BR141="","",TEXT(' Matrice Tarifaire NON AL'!BR141,"0,000")))</f>
        <v/>
      </c>
      <c r="BE138" t="str">
        <f>+IF($C138="","",IF(' Matrice Tarifaire NON AL'!BS141="","",VALUE(TEXT(' Matrice Tarifaire NON AL'!BS141,"0,00"))))</f>
        <v/>
      </c>
      <c r="BF138" t="str">
        <f>+IF($C138="","",IF(' Matrice Tarifaire NON AL'!BY141="","",' Matrice Tarifaire NON AL'!BY141))</f>
        <v/>
      </c>
      <c r="BG138" t="str">
        <f>+IF(C138="","",IF(' Matrice Tarifaire NON AL'!AK141="Composant de Box","999",IF(' Matrice Tarifaire NON AL'!AP141&lt;&gt;"",' Matrice Tarifaire NON AL'!AP141,IF(' Matrice Tarifaire NON AL'!AO141&lt;&gt;"",' Matrice Tarifaire NON AL'!AO141,' Matrice Tarifaire NON AL'!AN141))))</f>
        <v/>
      </c>
    </row>
    <row r="139" spans="1:59" x14ac:dyDescent="0.25">
      <c r="A139" t="str">
        <f>+IF($C139="","",IF(' Matrice Tarifaire NON AL'!N142="","",IF(' Matrice Tarifaire NON AL'!N142=0,"GTIN A 0 - Ne doit pas être mis dans PRE REF",TEXT(' Matrice Tarifaire NON AL'!N142,"00000000000000"))))</f>
        <v/>
      </c>
      <c r="B139" t="str">
        <f>+IF(C139="","",IF(L139=172,4,VLOOKUP(' Matrice Tarifaire NON AL'!AK142,Feuil3!$A$4:$B$14,2,0)))</f>
        <v/>
      </c>
      <c r="C139" t="str">
        <f>+IF(' Matrice Tarifaire NON AL'!O142="","",SUBSTITUTE(' Matrice Tarifaire NON AL'!O142,"CHAR (10)"," "))</f>
        <v/>
      </c>
      <c r="D139" t="str">
        <f>+IF($C139="","",SUBSTITUTE(' Matrice Tarifaire NON AL'!P142,"CHAR (13)"," "))</f>
        <v/>
      </c>
      <c r="E139" t="str">
        <f t="shared" si="7"/>
        <v/>
      </c>
      <c r="F139" t="str">
        <f>+IF($C139="","",IF(' Matrice Tarifaire NON AL'!AX142="","Non",' Matrice Tarifaire NON AL'!AX142))</f>
        <v/>
      </c>
      <c r="G139" t="str">
        <f>+IF($C139="","",IF(' Matrice Tarifaire NON AL'!Q142="DOMEDIA","MDD",IF(' Matrice Tarifaire NON AL'!Q142="APTA","MDD",IF(' Matrice Tarifaire NON AL'!Q142="TOP BUDGET","Premier Prix","MN"))))</f>
        <v/>
      </c>
      <c r="H139" t="str">
        <f>+IF($C139="","",' Matrice Tarifaire NON AL'!Q142)</f>
        <v/>
      </c>
      <c r="K139" t="str">
        <f>+IF($C139="","",' Matrice Tarifaire NON AL'!X142)</f>
        <v/>
      </c>
      <c r="L139" t="str">
        <f>+IF($C139="","",' Matrice Tarifaire NON AL'!X142)</f>
        <v/>
      </c>
      <c r="M139" t="str">
        <f>+IF($C139="","",' Matrice Tarifaire NON AL'!Y142)</f>
        <v/>
      </c>
      <c r="N139" t="str">
        <f>+IF($C139="","",' Matrice Tarifaire NON AL'!Z142)</f>
        <v/>
      </c>
      <c r="P139" t="str">
        <f>+IF(C139="","",IF(' Matrice Tarifaire NON AL'!X142&lt;&gt;168,"Non",""))</f>
        <v/>
      </c>
      <c r="Q139" t="str">
        <f>+IF($C139="","",' Matrice Tarifaire NON AL'!T142)</f>
        <v/>
      </c>
      <c r="R139" t="str">
        <f>+IF($C139="","",IF(' Matrice Tarifaire NON AL'!R142="","",' Matrice Tarifaire NON AL'!R142))</f>
        <v/>
      </c>
      <c r="S139" t="str">
        <f>+IF($C139="","",LEFT(' Matrice Tarifaire NON AL'!W142,1))</f>
        <v/>
      </c>
      <c r="T139" t="str">
        <f>+IF($C139="","",LEFT(' Matrice Tarifaire NON AL'!AY142,3))</f>
        <v/>
      </c>
      <c r="U139" t="str">
        <f t="shared" si="8"/>
        <v/>
      </c>
      <c r="V139" t="str">
        <f>+IF(C139="","",IF(VLOOKUP(' Matrice Tarifaire NON AL'!AK142,Feuil3!A:F,6,0)="Box",IF(' Matrice Tarifaire NON AL'!AL142="Mono-Référence","Homogène",IF(' Matrice Tarifaire NON AL'!AL142="Multi-Références","Panaché","")),IF(' Matrice Tarifaire NON AL'!AK142="A la Pièce","Composant sans Colisage",IF(' Matrice Tarifaire NON AL'!AK142="Composant de Box","Composant sans Colisage","Homogène"))))</f>
        <v/>
      </c>
      <c r="W139" t="str">
        <f>+IF($V139="","",VLOOKUP(' Matrice Tarifaire NON AL'!AK142,Feuil3!$A$4:$E$14,5,0))</f>
        <v/>
      </c>
      <c r="Y139" t="str">
        <f>+IF($V139="","",IF(VLOOKUP(' Matrice Tarifaire NON AL'!$AK142,Feuil3!$A$4:$D$14,4,0)="Palette",' Matrice Tarifaire NON AL'!AN142,""))</f>
        <v/>
      </c>
      <c r="AA139" t="str">
        <f>+IF($V139="","",IF(VLOOKUP(' Matrice Tarifaire NON AL'!$AK142,Feuil3!$A$4:$D$14,4,0)="Colis",' Matrice Tarifaire NON AL'!AN142,""))</f>
        <v/>
      </c>
      <c r="AC139" t="str">
        <f>+IF(V139="","",IF(VLOOKUP(' Matrice Tarifaire NON AL'!AK142,Feuil3!$A$4:$D$14,4,0)="Colis",IF(' Matrice Tarifaire NON AL'!AO142&gt;0,' Matrice Tarifaire NON AL'!AO142,""),""))</f>
        <v/>
      </c>
      <c r="AD139" t="str">
        <f t="shared" si="9"/>
        <v/>
      </c>
      <c r="AE139" t="str">
        <f>+IF(C139="","",' Matrice Tarifaire NON AL'!C142)</f>
        <v/>
      </c>
      <c r="AF139" t="str">
        <f>+IF(C139="","",' Matrice Tarifaire NON AL'!AQ142)</f>
        <v/>
      </c>
      <c r="AH139" t="str">
        <f>+IF(E139="","",' Matrice Tarifaire NON AL'!$U142)</f>
        <v/>
      </c>
      <c r="AI139" t="str">
        <f>+IF(F139="","",IF(' Matrice Tarifaire NON AL'!$V142="","",' Matrice Tarifaire NON AL'!$V142))</f>
        <v/>
      </c>
      <c r="AJ139" t="str">
        <f>+IF($C139="","",IF(' Matrice Tarifaire NON AL'!AZ142="","",' Matrice Tarifaire NON AL'!AZ142))</f>
        <v/>
      </c>
      <c r="AK139" t="str">
        <f>+IF($C139="","",IF(' Matrice Tarifaire NON AL'!BA142="","",' Matrice Tarifaire NON AL'!BA142))</f>
        <v/>
      </c>
      <c r="AL139" t="str">
        <f>+IF($C139="","",IF(' Matrice Tarifaire NON AL'!BB142="","",TEXT(' Matrice Tarifaire NON AL'!BB142,"0,0000")))</f>
        <v/>
      </c>
      <c r="AO139" t="str">
        <f>+IF($C139="","",IF(' Matrice Tarifaire NON AL'!BF142="","",TEXT(' Matrice Tarifaire NON AL'!BF142,"0,0000")))</f>
        <v/>
      </c>
      <c r="AP139" t="str">
        <f>+IF($C139="","",IF(' Matrice Tarifaire NON AL'!BG142="","",TEXT(' Matrice Tarifaire NON AL'!BG142,"0,0000")))</f>
        <v/>
      </c>
      <c r="AQ139" t="str">
        <f>+IF($C139="","",IF(' Matrice Tarifaire NON AL'!BH142="","",TEXT(' Matrice Tarifaire NON AL'!BH142,"0,0000")))</f>
        <v/>
      </c>
      <c r="AR139" t="str">
        <f>+IF($C139="","",IF(' Matrice Tarifaire NON AL'!BI142="","",TEXT(' Matrice Tarifaire NON AL'!BI142,"0,0000")))</f>
        <v/>
      </c>
      <c r="AS139" t="str">
        <f>+IF(C139="","",IF(' Matrice Tarifaire NON AL'!BJ142="","0",IF(' Matrice Tarifaire NON AL'!BJ142="","",' Matrice Tarifaire NON AL'!BJ142)))</f>
        <v/>
      </c>
      <c r="AT139" t="str">
        <f>+IF(C139="","",IF(' Matrice Tarifaire NON AL'!BK142="","",' Matrice Tarifaire NON AL'!$BK$6))</f>
        <v/>
      </c>
      <c r="AU139" t="str">
        <f>+IF(C139="","",IF(' Matrice Tarifaire NON AL'!BK142="","",TEXT(' Matrice Tarifaire NON AL'!BK142,"0,0000")))</f>
        <v/>
      </c>
      <c r="AV139" t="str">
        <f>+IF(C139="","",IF(' Matrice Tarifaire NON AL'!BL142="","",' Matrice Tarifaire NON AL'!$BL$6))</f>
        <v/>
      </c>
      <c r="AW139" t="str">
        <f>+IF(C139="","",IF(' Matrice Tarifaire NON AL'!BL142="","",TEXT(' Matrice Tarifaire NON AL'!BL142,"0,0000")))</f>
        <v/>
      </c>
      <c r="AX139" t="str">
        <f>+IF(C139="","",IF(' Matrice Tarifaire NON AL'!BM142="","",' Matrice Tarifaire NON AL'!$BM$6))</f>
        <v/>
      </c>
      <c r="AY139" t="str">
        <f>+IF(C139="","",IF(' Matrice Tarifaire NON AL'!BM142="","",TEXT(' Matrice Tarifaire NON AL'!BM142,"0,0000")))</f>
        <v/>
      </c>
      <c r="AZ139" t="str">
        <f>+IF(C139="","",IF(' Matrice Tarifaire NON AL'!BN142="","","Taxe DEEE"))</f>
        <v/>
      </c>
      <c r="BA139" t="str">
        <f>+IF(C139="","",IF(' Matrice Tarifaire NON AL'!BN142="","",TEXT(' Matrice Tarifaire NON AL'!BN142,"0,0000")))</f>
        <v/>
      </c>
      <c r="BD139" t="str">
        <f>+IF($C139="","",IF(' Matrice Tarifaire NON AL'!BR142="","",TEXT(' Matrice Tarifaire NON AL'!BR142,"0,000")))</f>
        <v/>
      </c>
      <c r="BE139" t="str">
        <f>+IF($C139="","",IF(' Matrice Tarifaire NON AL'!BS142="","",VALUE(TEXT(' Matrice Tarifaire NON AL'!BS142,"0,00"))))</f>
        <v/>
      </c>
      <c r="BF139" t="str">
        <f>+IF($C139="","",IF(' Matrice Tarifaire NON AL'!BY142="","",' Matrice Tarifaire NON AL'!BY142))</f>
        <v/>
      </c>
      <c r="BG139" t="str">
        <f>+IF(C139="","",IF(' Matrice Tarifaire NON AL'!AK142="Composant de Box","999",IF(' Matrice Tarifaire NON AL'!AP142&lt;&gt;"",' Matrice Tarifaire NON AL'!AP142,IF(' Matrice Tarifaire NON AL'!AO142&lt;&gt;"",' Matrice Tarifaire NON AL'!AO142,' Matrice Tarifaire NON AL'!AN142))))</f>
        <v/>
      </c>
    </row>
    <row r="140" spans="1:59" x14ac:dyDescent="0.25">
      <c r="A140" t="str">
        <f>+IF($C140="","",IF(' Matrice Tarifaire NON AL'!N143="","",IF(' Matrice Tarifaire NON AL'!N143=0,"GTIN A 0 - Ne doit pas être mis dans PRE REF",TEXT(' Matrice Tarifaire NON AL'!N143,"00000000000000"))))</f>
        <v/>
      </c>
      <c r="B140" t="str">
        <f>+IF(C140="","",IF(L140=172,4,VLOOKUP(' Matrice Tarifaire NON AL'!AK143,Feuil3!$A$4:$B$14,2,0)))</f>
        <v/>
      </c>
      <c r="C140" t="str">
        <f>+IF(' Matrice Tarifaire NON AL'!O143="","",SUBSTITUTE(' Matrice Tarifaire NON AL'!O143,"CHAR (10)"," "))</f>
        <v/>
      </c>
      <c r="D140" t="str">
        <f>+IF($C140="","",SUBSTITUTE(' Matrice Tarifaire NON AL'!P143,"CHAR (13)"," "))</f>
        <v/>
      </c>
      <c r="E140" t="str">
        <f t="shared" si="7"/>
        <v/>
      </c>
      <c r="F140" t="str">
        <f>+IF($C140="","",IF(' Matrice Tarifaire NON AL'!AX143="","Non",' Matrice Tarifaire NON AL'!AX143))</f>
        <v/>
      </c>
      <c r="G140" t="str">
        <f>+IF($C140="","",IF(' Matrice Tarifaire NON AL'!Q143="DOMEDIA","MDD",IF(' Matrice Tarifaire NON AL'!Q143="APTA","MDD",IF(' Matrice Tarifaire NON AL'!Q143="TOP BUDGET","Premier Prix","MN"))))</f>
        <v/>
      </c>
      <c r="H140" t="str">
        <f>+IF($C140="","",' Matrice Tarifaire NON AL'!Q143)</f>
        <v/>
      </c>
      <c r="K140" t="str">
        <f>+IF($C140="","",' Matrice Tarifaire NON AL'!X143)</f>
        <v/>
      </c>
      <c r="L140" t="str">
        <f>+IF($C140="","",' Matrice Tarifaire NON AL'!X143)</f>
        <v/>
      </c>
      <c r="M140" t="str">
        <f>+IF($C140="","",' Matrice Tarifaire NON AL'!Y143)</f>
        <v/>
      </c>
      <c r="N140" t="str">
        <f>+IF($C140="","",' Matrice Tarifaire NON AL'!Z143)</f>
        <v/>
      </c>
      <c r="P140" t="str">
        <f>+IF(C140="","",IF(' Matrice Tarifaire NON AL'!X143&lt;&gt;168,"Non",""))</f>
        <v/>
      </c>
      <c r="Q140" t="str">
        <f>+IF($C140="","",' Matrice Tarifaire NON AL'!T143)</f>
        <v/>
      </c>
      <c r="R140" t="str">
        <f>+IF($C140="","",IF(' Matrice Tarifaire NON AL'!R143="","",' Matrice Tarifaire NON AL'!R143))</f>
        <v/>
      </c>
      <c r="S140" t="str">
        <f>+IF($C140="","",LEFT(' Matrice Tarifaire NON AL'!W143,1))</f>
        <v/>
      </c>
      <c r="T140" t="str">
        <f>+IF($C140="","",LEFT(' Matrice Tarifaire NON AL'!AY143,3))</f>
        <v/>
      </c>
      <c r="U140" t="str">
        <f t="shared" si="8"/>
        <v/>
      </c>
      <c r="V140" t="str">
        <f>+IF(C140="","",IF(VLOOKUP(' Matrice Tarifaire NON AL'!AK143,Feuil3!A:F,6,0)="Box",IF(' Matrice Tarifaire NON AL'!AL143="Mono-Référence","Homogène",IF(' Matrice Tarifaire NON AL'!AL143="Multi-Références","Panaché","")),IF(' Matrice Tarifaire NON AL'!AK143="A la Pièce","Composant sans Colisage",IF(' Matrice Tarifaire NON AL'!AK143="Composant de Box","Composant sans Colisage","Homogène"))))</f>
        <v/>
      </c>
      <c r="W140" t="str">
        <f>+IF($V140="","",VLOOKUP(' Matrice Tarifaire NON AL'!AK143,Feuil3!$A$4:$E$14,5,0))</f>
        <v/>
      </c>
      <c r="Y140" t="str">
        <f>+IF($V140="","",IF(VLOOKUP(' Matrice Tarifaire NON AL'!$AK143,Feuil3!$A$4:$D$14,4,0)="Palette",' Matrice Tarifaire NON AL'!AN143,""))</f>
        <v/>
      </c>
      <c r="AA140" t="str">
        <f>+IF($V140="","",IF(VLOOKUP(' Matrice Tarifaire NON AL'!$AK143,Feuil3!$A$4:$D$14,4,0)="Colis",' Matrice Tarifaire NON AL'!AN143,""))</f>
        <v/>
      </c>
      <c r="AC140" t="str">
        <f>+IF(V140="","",IF(VLOOKUP(' Matrice Tarifaire NON AL'!AK143,Feuil3!$A$4:$D$14,4,0)="Colis",IF(' Matrice Tarifaire NON AL'!AO143&gt;0,' Matrice Tarifaire NON AL'!AO143,""),""))</f>
        <v/>
      </c>
      <c r="AD140" t="str">
        <f t="shared" si="9"/>
        <v/>
      </c>
      <c r="AE140" t="str">
        <f>+IF(C140="","",' Matrice Tarifaire NON AL'!C143)</f>
        <v/>
      </c>
      <c r="AF140" t="str">
        <f>+IF(C140="","",' Matrice Tarifaire NON AL'!AQ143)</f>
        <v/>
      </c>
      <c r="AH140" t="str">
        <f>+IF(E140="","",' Matrice Tarifaire NON AL'!$U143)</f>
        <v/>
      </c>
      <c r="AI140" t="str">
        <f>+IF(F140="","",IF(' Matrice Tarifaire NON AL'!$V143="","",' Matrice Tarifaire NON AL'!$V143))</f>
        <v/>
      </c>
      <c r="AJ140" t="str">
        <f>+IF($C140="","",IF(' Matrice Tarifaire NON AL'!AZ143="","",' Matrice Tarifaire NON AL'!AZ143))</f>
        <v/>
      </c>
      <c r="AK140" t="str">
        <f>+IF($C140="","",IF(' Matrice Tarifaire NON AL'!BA143="","",' Matrice Tarifaire NON AL'!BA143))</f>
        <v/>
      </c>
      <c r="AL140" t="str">
        <f>+IF($C140="","",IF(' Matrice Tarifaire NON AL'!BB143="","",TEXT(' Matrice Tarifaire NON AL'!BB143,"0,0000")))</f>
        <v/>
      </c>
      <c r="AO140" t="str">
        <f>+IF($C140="","",IF(' Matrice Tarifaire NON AL'!BF143="","",TEXT(' Matrice Tarifaire NON AL'!BF143,"0,0000")))</f>
        <v/>
      </c>
      <c r="AP140" t="str">
        <f>+IF($C140="","",IF(' Matrice Tarifaire NON AL'!BG143="","",TEXT(' Matrice Tarifaire NON AL'!BG143,"0,0000")))</f>
        <v/>
      </c>
      <c r="AQ140" t="str">
        <f>+IF($C140="","",IF(' Matrice Tarifaire NON AL'!BH143="","",TEXT(' Matrice Tarifaire NON AL'!BH143,"0,0000")))</f>
        <v/>
      </c>
      <c r="AR140" t="str">
        <f>+IF($C140="","",IF(' Matrice Tarifaire NON AL'!BI143="","",TEXT(' Matrice Tarifaire NON AL'!BI143,"0,0000")))</f>
        <v/>
      </c>
      <c r="AS140" t="str">
        <f>+IF(C140="","",IF(' Matrice Tarifaire NON AL'!BJ143="","0",IF(' Matrice Tarifaire NON AL'!BJ143="","",' Matrice Tarifaire NON AL'!BJ143)))</f>
        <v/>
      </c>
      <c r="AT140" t="str">
        <f>+IF(C140="","",IF(' Matrice Tarifaire NON AL'!BK143="","",' Matrice Tarifaire NON AL'!$BK$6))</f>
        <v/>
      </c>
      <c r="AU140" t="str">
        <f>+IF(C140="","",IF(' Matrice Tarifaire NON AL'!BK143="","",TEXT(' Matrice Tarifaire NON AL'!BK143,"0,0000")))</f>
        <v/>
      </c>
      <c r="AV140" t="str">
        <f>+IF(C140="","",IF(' Matrice Tarifaire NON AL'!BL143="","",' Matrice Tarifaire NON AL'!$BL$6))</f>
        <v/>
      </c>
      <c r="AW140" t="str">
        <f>+IF(C140="","",IF(' Matrice Tarifaire NON AL'!BL143="","",TEXT(' Matrice Tarifaire NON AL'!BL143,"0,0000")))</f>
        <v/>
      </c>
      <c r="AX140" t="str">
        <f>+IF(C140="","",IF(' Matrice Tarifaire NON AL'!BM143="","",' Matrice Tarifaire NON AL'!$BM$6))</f>
        <v/>
      </c>
      <c r="AY140" t="str">
        <f>+IF(C140="","",IF(' Matrice Tarifaire NON AL'!BM143="","",TEXT(' Matrice Tarifaire NON AL'!BM143,"0,0000")))</f>
        <v/>
      </c>
      <c r="AZ140" t="str">
        <f>+IF(C140="","",IF(' Matrice Tarifaire NON AL'!BN143="","","Taxe DEEE"))</f>
        <v/>
      </c>
      <c r="BA140" t="str">
        <f>+IF(C140="","",IF(' Matrice Tarifaire NON AL'!BN143="","",TEXT(' Matrice Tarifaire NON AL'!BN143,"0,0000")))</f>
        <v/>
      </c>
      <c r="BD140" t="str">
        <f>+IF($C140="","",IF(' Matrice Tarifaire NON AL'!BR143="","",TEXT(' Matrice Tarifaire NON AL'!BR143,"0,000")))</f>
        <v/>
      </c>
      <c r="BE140" t="str">
        <f>+IF($C140="","",IF(' Matrice Tarifaire NON AL'!BS143="","",VALUE(TEXT(' Matrice Tarifaire NON AL'!BS143,"0,00"))))</f>
        <v/>
      </c>
      <c r="BF140" t="str">
        <f>+IF($C140="","",IF(' Matrice Tarifaire NON AL'!BY143="","",' Matrice Tarifaire NON AL'!BY143))</f>
        <v/>
      </c>
      <c r="BG140" t="str">
        <f>+IF(C140="","",IF(' Matrice Tarifaire NON AL'!AK143="Composant de Box","999",IF(' Matrice Tarifaire NON AL'!AP143&lt;&gt;"",' Matrice Tarifaire NON AL'!AP143,IF(' Matrice Tarifaire NON AL'!AO143&lt;&gt;"",' Matrice Tarifaire NON AL'!AO143,' Matrice Tarifaire NON AL'!AN143))))</f>
        <v/>
      </c>
    </row>
    <row r="141" spans="1:59" x14ac:dyDescent="0.25">
      <c r="A141" t="str">
        <f>+IF($C141="","",IF(' Matrice Tarifaire NON AL'!N144="","",IF(' Matrice Tarifaire NON AL'!N144=0,"GTIN A 0 - Ne doit pas être mis dans PRE REF",TEXT(' Matrice Tarifaire NON AL'!N144,"00000000000000"))))</f>
        <v/>
      </c>
      <c r="B141" t="str">
        <f>+IF(C141="","",IF(L141=172,4,VLOOKUP(' Matrice Tarifaire NON AL'!AK144,Feuil3!$A$4:$B$14,2,0)))</f>
        <v/>
      </c>
      <c r="C141" t="str">
        <f>+IF(' Matrice Tarifaire NON AL'!O144="","",SUBSTITUTE(' Matrice Tarifaire NON AL'!O144,"CHAR (10)"," "))</f>
        <v/>
      </c>
      <c r="D141" t="str">
        <f>+IF($C141="","",SUBSTITUTE(' Matrice Tarifaire NON AL'!P144,"CHAR (13)"," "))</f>
        <v/>
      </c>
      <c r="E141" t="str">
        <f t="shared" si="7"/>
        <v/>
      </c>
      <c r="F141" t="str">
        <f>+IF($C141="","",IF(' Matrice Tarifaire NON AL'!AX144="","Non",' Matrice Tarifaire NON AL'!AX144))</f>
        <v/>
      </c>
      <c r="G141" t="str">
        <f>+IF($C141="","",IF(' Matrice Tarifaire NON AL'!Q144="DOMEDIA","MDD",IF(' Matrice Tarifaire NON AL'!Q144="APTA","MDD",IF(' Matrice Tarifaire NON AL'!Q144="TOP BUDGET","Premier Prix","MN"))))</f>
        <v/>
      </c>
      <c r="H141" t="str">
        <f>+IF($C141="","",' Matrice Tarifaire NON AL'!Q144)</f>
        <v/>
      </c>
      <c r="K141" t="str">
        <f>+IF($C141="","",' Matrice Tarifaire NON AL'!X144)</f>
        <v/>
      </c>
      <c r="L141" t="str">
        <f>+IF($C141="","",' Matrice Tarifaire NON AL'!X144)</f>
        <v/>
      </c>
      <c r="M141" t="str">
        <f>+IF($C141="","",' Matrice Tarifaire NON AL'!Y144)</f>
        <v/>
      </c>
      <c r="N141" t="str">
        <f>+IF($C141="","",' Matrice Tarifaire NON AL'!Z144)</f>
        <v/>
      </c>
      <c r="P141" t="str">
        <f>+IF(C141="","",IF(' Matrice Tarifaire NON AL'!X144&lt;&gt;168,"Non",""))</f>
        <v/>
      </c>
      <c r="Q141" t="str">
        <f>+IF($C141="","",' Matrice Tarifaire NON AL'!T144)</f>
        <v/>
      </c>
      <c r="R141" t="str">
        <f>+IF($C141="","",IF(' Matrice Tarifaire NON AL'!R144="","",' Matrice Tarifaire NON AL'!R144))</f>
        <v/>
      </c>
      <c r="S141" t="str">
        <f>+IF($C141="","",LEFT(' Matrice Tarifaire NON AL'!W144,1))</f>
        <v/>
      </c>
      <c r="T141" t="str">
        <f>+IF($C141="","",LEFT(' Matrice Tarifaire NON AL'!AY144,3))</f>
        <v/>
      </c>
      <c r="U141" t="str">
        <f t="shared" si="8"/>
        <v/>
      </c>
      <c r="V141" t="str">
        <f>+IF(C141="","",IF(VLOOKUP(' Matrice Tarifaire NON AL'!AK144,Feuil3!A:F,6,0)="Box",IF(' Matrice Tarifaire NON AL'!AL144="Mono-Référence","Homogène",IF(' Matrice Tarifaire NON AL'!AL144="Multi-Références","Panaché","")),IF(' Matrice Tarifaire NON AL'!AK144="A la Pièce","Composant sans Colisage",IF(' Matrice Tarifaire NON AL'!AK144="Composant de Box","Composant sans Colisage","Homogène"))))</f>
        <v/>
      </c>
      <c r="W141" t="str">
        <f>+IF($V141="","",VLOOKUP(' Matrice Tarifaire NON AL'!AK144,Feuil3!$A$4:$E$14,5,0))</f>
        <v/>
      </c>
      <c r="Y141" t="str">
        <f>+IF($V141="","",IF(VLOOKUP(' Matrice Tarifaire NON AL'!$AK144,Feuil3!$A$4:$D$14,4,0)="Palette",' Matrice Tarifaire NON AL'!AN144,""))</f>
        <v/>
      </c>
      <c r="AA141" t="str">
        <f>+IF($V141="","",IF(VLOOKUP(' Matrice Tarifaire NON AL'!$AK144,Feuil3!$A$4:$D$14,4,0)="Colis",' Matrice Tarifaire NON AL'!AN144,""))</f>
        <v/>
      </c>
      <c r="AC141" t="str">
        <f>+IF(V141="","",IF(VLOOKUP(' Matrice Tarifaire NON AL'!AK144,Feuil3!$A$4:$D$14,4,0)="Colis",IF(' Matrice Tarifaire NON AL'!AO144&gt;0,' Matrice Tarifaire NON AL'!AO144,""),""))</f>
        <v/>
      </c>
      <c r="AD141" t="str">
        <f t="shared" si="9"/>
        <v/>
      </c>
      <c r="AE141" t="str">
        <f>+IF(C141="","",' Matrice Tarifaire NON AL'!C144)</f>
        <v/>
      </c>
      <c r="AF141" t="str">
        <f>+IF(C141="","",' Matrice Tarifaire NON AL'!AQ144)</f>
        <v/>
      </c>
      <c r="AH141" t="str">
        <f>+IF(E141="","",' Matrice Tarifaire NON AL'!$U144)</f>
        <v/>
      </c>
      <c r="AI141" t="str">
        <f>+IF(F141="","",IF(' Matrice Tarifaire NON AL'!$V144="","",' Matrice Tarifaire NON AL'!$V144))</f>
        <v/>
      </c>
      <c r="AJ141" t="str">
        <f>+IF($C141="","",IF(' Matrice Tarifaire NON AL'!AZ144="","",' Matrice Tarifaire NON AL'!AZ144))</f>
        <v/>
      </c>
      <c r="AK141" t="str">
        <f>+IF($C141="","",IF(' Matrice Tarifaire NON AL'!BA144="","",' Matrice Tarifaire NON AL'!BA144))</f>
        <v/>
      </c>
      <c r="AL141" t="str">
        <f>+IF($C141="","",IF(' Matrice Tarifaire NON AL'!BB144="","",TEXT(' Matrice Tarifaire NON AL'!BB144,"0,0000")))</f>
        <v/>
      </c>
      <c r="AO141" t="str">
        <f>+IF($C141="","",IF(' Matrice Tarifaire NON AL'!BF144="","",TEXT(' Matrice Tarifaire NON AL'!BF144,"0,0000")))</f>
        <v/>
      </c>
      <c r="AP141" t="str">
        <f>+IF($C141="","",IF(' Matrice Tarifaire NON AL'!BG144="","",TEXT(' Matrice Tarifaire NON AL'!BG144,"0,0000")))</f>
        <v/>
      </c>
      <c r="AQ141" t="str">
        <f>+IF($C141="","",IF(' Matrice Tarifaire NON AL'!BH144="","",TEXT(' Matrice Tarifaire NON AL'!BH144,"0,0000")))</f>
        <v/>
      </c>
      <c r="AR141" t="str">
        <f>+IF($C141="","",IF(' Matrice Tarifaire NON AL'!BI144="","",TEXT(' Matrice Tarifaire NON AL'!BI144,"0,0000")))</f>
        <v/>
      </c>
      <c r="AS141" t="str">
        <f>+IF(C141="","",IF(' Matrice Tarifaire NON AL'!BJ144="","0",IF(' Matrice Tarifaire NON AL'!BJ144="","",' Matrice Tarifaire NON AL'!BJ144)))</f>
        <v/>
      </c>
      <c r="AT141" t="str">
        <f>+IF(C141="","",IF(' Matrice Tarifaire NON AL'!BK144="","",' Matrice Tarifaire NON AL'!$BK$6))</f>
        <v/>
      </c>
      <c r="AU141" t="str">
        <f>+IF(C141="","",IF(' Matrice Tarifaire NON AL'!BK144="","",TEXT(' Matrice Tarifaire NON AL'!BK144,"0,0000")))</f>
        <v/>
      </c>
      <c r="AV141" t="str">
        <f>+IF(C141="","",IF(' Matrice Tarifaire NON AL'!BL144="","",' Matrice Tarifaire NON AL'!$BL$6))</f>
        <v/>
      </c>
      <c r="AW141" t="str">
        <f>+IF(C141="","",IF(' Matrice Tarifaire NON AL'!BL144="","",TEXT(' Matrice Tarifaire NON AL'!BL144,"0,0000")))</f>
        <v/>
      </c>
      <c r="AX141" t="str">
        <f>+IF(C141="","",IF(' Matrice Tarifaire NON AL'!BM144="","",' Matrice Tarifaire NON AL'!$BM$6))</f>
        <v/>
      </c>
      <c r="AY141" t="str">
        <f>+IF(C141="","",IF(' Matrice Tarifaire NON AL'!BM144="","",TEXT(' Matrice Tarifaire NON AL'!BM144,"0,0000")))</f>
        <v/>
      </c>
      <c r="AZ141" t="str">
        <f>+IF(C141="","",IF(' Matrice Tarifaire NON AL'!BN144="","","Taxe DEEE"))</f>
        <v/>
      </c>
      <c r="BA141" t="str">
        <f>+IF(C141="","",IF(' Matrice Tarifaire NON AL'!BN144="","",TEXT(' Matrice Tarifaire NON AL'!BN144,"0,0000")))</f>
        <v/>
      </c>
      <c r="BD141" t="str">
        <f>+IF($C141="","",IF(' Matrice Tarifaire NON AL'!BR144="","",TEXT(' Matrice Tarifaire NON AL'!BR144,"0,000")))</f>
        <v/>
      </c>
      <c r="BE141" t="str">
        <f>+IF($C141="","",IF(' Matrice Tarifaire NON AL'!BS144="","",VALUE(TEXT(' Matrice Tarifaire NON AL'!BS144,"0,00"))))</f>
        <v/>
      </c>
      <c r="BF141" t="str">
        <f>+IF($C141="","",IF(' Matrice Tarifaire NON AL'!BY144="","",' Matrice Tarifaire NON AL'!BY144))</f>
        <v/>
      </c>
      <c r="BG141" t="str">
        <f>+IF(C141="","",IF(' Matrice Tarifaire NON AL'!AK144="Composant de Box","999",IF(' Matrice Tarifaire NON AL'!AP144&lt;&gt;"",' Matrice Tarifaire NON AL'!AP144,IF(' Matrice Tarifaire NON AL'!AO144&lt;&gt;"",' Matrice Tarifaire NON AL'!AO144,' Matrice Tarifaire NON AL'!AN144))))</f>
        <v/>
      </c>
    </row>
    <row r="142" spans="1:59" x14ac:dyDescent="0.25">
      <c r="A142" t="str">
        <f>+IF($C142="","",IF(' Matrice Tarifaire NON AL'!N145="","",IF(' Matrice Tarifaire NON AL'!N145=0,"GTIN A 0 - Ne doit pas être mis dans PRE REF",TEXT(' Matrice Tarifaire NON AL'!N145,"00000000000000"))))</f>
        <v/>
      </c>
      <c r="B142" t="str">
        <f>+IF(C142="","",IF(L142=172,4,VLOOKUP(' Matrice Tarifaire NON AL'!AK145,Feuil3!$A$4:$B$14,2,0)))</f>
        <v/>
      </c>
      <c r="C142" t="str">
        <f>+IF(' Matrice Tarifaire NON AL'!O145="","",SUBSTITUTE(' Matrice Tarifaire NON AL'!O145,"CHAR (10)"," "))</f>
        <v/>
      </c>
      <c r="D142" t="str">
        <f>+IF($C142="","",SUBSTITUTE(' Matrice Tarifaire NON AL'!P145,"CHAR (13)"," "))</f>
        <v/>
      </c>
      <c r="E142" t="str">
        <f t="shared" si="7"/>
        <v/>
      </c>
      <c r="F142" t="str">
        <f>+IF($C142="","",IF(' Matrice Tarifaire NON AL'!AX145="","Non",' Matrice Tarifaire NON AL'!AX145))</f>
        <v/>
      </c>
      <c r="G142" t="str">
        <f>+IF($C142="","",IF(' Matrice Tarifaire NON AL'!Q145="DOMEDIA","MDD",IF(' Matrice Tarifaire NON AL'!Q145="APTA","MDD",IF(' Matrice Tarifaire NON AL'!Q145="TOP BUDGET","Premier Prix","MN"))))</f>
        <v/>
      </c>
      <c r="H142" t="str">
        <f>+IF($C142="","",' Matrice Tarifaire NON AL'!Q145)</f>
        <v/>
      </c>
      <c r="K142" t="str">
        <f>+IF($C142="","",' Matrice Tarifaire NON AL'!X145)</f>
        <v/>
      </c>
      <c r="L142" t="str">
        <f>+IF($C142="","",' Matrice Tarifaire NON AL'!X145)</f>
        <v/>
      </c>
      <c r="M142" t="str">
        <f>+IF($C142="","",' Matrice Tarifaire NON AL'!Y145)</f>
        <v/>
      </c>
      <c r="N142" t="str">
        <f>+IF($C142="","",' Matrice Tarifaire NON AL'!Z145)</f>
        <v/>
      </c>
      <c r="P142" t="str">
        <f>+IF(C142="","",IF(' Matrice Tarifaire NON AL'!X145&lt;&gt;168,"Non",""))</f>
        <v/>
      </c>
      <c r="Q142" t="str">
        <f>+IF($C142="","",' Matrice Tarifaire NON AL'!T145)</f>
        <v/>
      </c>
      <c r="R142" t="str">
        <f>+IF($C142="","",IF(' Matrice Tarifaire NON AL'!R145="","",' Matrice Tarifaire NON AL'!R145))</f>
        <v/>
      </c>
      <c r="S142" t="str">
        <f>+IF($C142="","",LEFT(' Matrice Tarifaire NON AL'!W145,1))</f>
        <v/>
      </c>
      <c r="T142" t="str">
        <f>+IF($C142="","",LEFT(' Matrice Tarifaire NON AL'!AY145,3))</f>
        <v/>
      </c>
      <c r="U142" t="str">
        <f t="shared" si="8"/>
        <v/>
      </c>
      <c r="V142" t="str">
        <f>+IF(C142="","",IF(VLOOKUP(' Matrice Tarifaire NON AL'!AK145,Feuil3!A:F,6,0)="Box",IF(' Matrice Tarifaire NON AL'!AL145="Mono-Référence","Homogène",IF(' Matrice Tarifaire NON AL'!AL145="Multi-Références","Panaché","")),IF(' Matrice Tarifaire NON AL'!AK145="A la Pièce","Composant sans Colisage",IF(' Matrice Tarifaire NON AL'!AK145="Composant de Box","Composant sans Colisage","Homogène"))))</f>
        <v/>
      </c>
      <c r="W142" t="str">
        <f>+IF($V142="","",VLOOKUP(' Matrice Tarifaire NON AL'!AK145,Feuil3!$A$4:$E$14,5,0))</f>
        <v/>
      </c>
      <c r="Y142" t="str">
        <f>+IF($V142="","",IF(VLOOKUP(' Matrice Tarifaire NON AL'!$AK145,Feuil3!$A$4:$D$14,4,0)="Palette",' Matrice Tarifaire NON AL'!AN145,""))</f>
        <v/>
      </c>
      <c r="AA142" t="str">
        <f>+IF($V142="","",IF(VLOOKUP(' Matrice Tarifaire NON AL'!$AK145,Feuil3!$A$4:$D$14,4,0)="Colis",' Matrice Tarifaire NON AL'!AN145,""))</f>
        <v/>
      </c>
      <c r="AC142" t="str">
        <f>+IF(V142="","",IF(VLOOKUP(' Matrice Tarifaire NON AL'!AK145,Feuil3!$A$4:$D$14,4,0)="Colis",IF(' Matrice Tarifaire NON AL'!AO145&gt;0,' Matrice Tarifaire NON AL'!AO145,""),""))</f>
        <v/>
      </c>
      <c r="AD142" t="str">
        <f t="shared" si="9"/>
        <v/>
      </c>
      <c r="AE142" t="str">
        <f>+IF(C142="","",' Matrice Tarifaire NON AL'!C145)</f>
        <v/>
      </c>
      <c r="AF142" t="str">
        <f>+IF(C142="","",' Matrice Tarifaire NON AL'!AQ145)</f>
        <v/>
      </c>
      <c r="AH142" t="str">
        <f>+IF(E142="","",' Matrice Tarifaire NON AL'!$U145)</f>
        <v/>
      </c>
      <c r="AI142" t="str">
        <f>+IF(F142="","",IF(' Matrice Tarifaire NON AL'!$V145="","",' Matrice Tarifaire NON AL'!$V145))</f>
        <v/>
      </c>
      <c r="AJ142" t="str">
        <f>+IF($C142="","",IF(' Matrice Tarifaire NON AL'!AZ145="","",' Matrice Tarifaire NON AL'!AZ145))</f>
        <v/>
      </c>
      <c r="AK142" t="str">
        <f>+IF($C142="","",IF(' Matrice Tarifaire NON AL'!BA145="","",' Matrice Tarifaire NON AL'!BA145))</f>
        <v/>
      </c>
      <c r="AL142" t="str">
        <f>+IF($C142="","",IF(' Matrice Tarifaire NON AL'!BB145="","",TEXT(' Matrice Tarifaire NON AL'!BB145,"0,0000")))</f>
        <v/>
      </c>
      <c r="AO142" t="str">
        <f>+IF($C142="","",IF(' Matrice Tarifaire NON AL'!BF145="","",TEXT(' Matrice Tarifaire NON AL'!BF145,"0,0000")))</f>
        <v/>
      </c>
      <c r="AP142" t="str">
        <f>+IF($C142="","",IF(' Matrice Tarifaire NON AL'!BG145="","",TEXT(' Matrice Tarifaire NON AL'!BG145,"0,0000")))</f>
        <v/>
      </c>
      <c r="AQ142" t="str">
        <f>+IF($C142="","",IF(' Matrice Tarifaire NON AL'!BH145="","",TEXT(' Matrice Tarifaire NON AL'!BH145,"0,0000")))</f>
        <v/>
      </c>
      <c r="AR142" t="str">
        <f>+IF($C142="","",IF(' Matrice Tarifaire NON AL'!BI145="","",TEXT(' Matrice Tarifaire NON AL'!BI145,"0,0000")))</f>
        <v/>
      </c>
      <c r="AS142" t="str">
        <f>+IF(C142="","",IF(' Matrice Tarifaire NON AL'!BJ145="","0",IF(' Matrice Tarifaire NON AL'!BJ145="","",' Matrice Tarifaire NON AL'!BJ145)))</f>
        <v/>
      </c>
      <c r="AT142" t="str">
        <f>+IF(C142="","",IF(' Matrice Tarifaire NON AL'!BK145="","",' Matrice Tarifaire NON AL'!$BK$6))</f>
        <v/>
      </c>
      <c r="AU142" t="str">
        <f>+IF(C142="","",IF(' Matrice Tarifaire NON AL'!BK145="","",TEXT(' Matrice Tarifaire NON AL'!BK145,"0,0000")))</f>
        <v/>
      </c>
      <c r="AV142" t="str">
        <f>+IF(C142="","",IF(' Matrice Tarifaire NON AL'!BL145="","",' Matrice Tarifaire NON AL'!$BL$6))</f>
        <v/>
      </c>
      <c r="AW142" t="str">
        <f>+IF(C142="","",IF(' Matrice Tarifaire NON AL'!BL145="","",TEXT(' Matrice Tarifaire NON AL'!BL145,"0,0000")))</f>
        <v/>
      </c>
      <c r="AX142" t="str">
        <f>+IF(C142="","",IF(' Matrice Tarifaire NON AL'!BM145="","",' Matrice Tarifaire NON AL'!$BM$6))</f>
        <v/>
      </c>
      <c r="AY142" t="str">
        <f>+IF(C142="","",IF(' Matrice Tarifaire NON AL'!BM145="","",TEXT(' Matrice Tarifaire NON AL'!BM145,"0,0000")))</f>
        <v/>
      </c>
      <c r="AZ142" t="str">
        <f>+IF(C142="","",IF(' Matrice Tarifaire NON AL'!BN145="","","Taxe DEEE"))</f>
        <v/>
      </c>
      <c r="BA142" t="str">
        <f>+IF(C142="","",IF(' Matrice Tarifaire NON AL'!BN145="","",TEXT(' Matrice Tarifaire NON AL'!BN145,"0,0000")))</f>
        <v/>
      </c>
      <c r="BD142" t="str">
        <f>+IF($C142="","",IF(' Matrice Tarifaire NON AL'!BR145="","",TEXT(' Matrice Tarifaire NON AL'!BR145,"0,000")))</f>
        <v/>
      </c>
      <c r="BE142" t="str">
        <f>+IF($C142="","",IF(' Matrice Tarifaire NON AL'!BS145="","",VALUE(TEXT(' Matrice Tarifaire NON AL'!BS145,"0,00"))))</f>
        <v/>
      </c>
      <c r="BF142" t="str">
        <f>+IF($C142="","",IF(' Matrice Tarifaire NON AL'!BY145="","",' Matrice Tarifaire NON AL'!BY145))</f>
        <v/>
      </c>
      <c r="BG142" t="str">
        <f>+IF(C142="","",IF(' Matrice Tarifaire NON AL'!AK145="Composant de Box","999",IF(' Matrice Tarifaire NON AL'!AP145&lt;&gt;"",' Matrice Tarifaire NON AL'!AP145,IF(' Matrice Tarifaire NON AL'!AO145&lt;&gt;"",' Matrice Tarifaire NON AL'!AO145,' Matrice Tarifaire NON AL'!AN145))))</f>
        <v/>
      </c>
    </row>
    <row r="143" spans="1:59" x14ac:dyDescent="0.25">
      <c r="A143" t="str">
        <f>+IF($C143="","",IF(' Matrice Tarifaire NON AL'!N146="","",IF(' Matrice Tarifaire NON AL'!N146=0,"GTIN A 0 - Ne doit pas être mis dans PRE REF",TEXT(' Matrice Tarifaire NON AL'!N146,"00000000000000"))))</f>
        <v/>
      </c>
      <c r="B143" t="str">
        <f>+IF(C143="","",IF(L143=172,4,VLOOKUP(' Matrice Tarifaire NON AL'!AK146,Feuil3!$A$4:$B$14,2,0)))</f>
        <v/>
      </c>
      <c r="C143" t="str">
        <f>+IF(' Matrice Tarifaire NON AL'!O146="","",SUBSTITUTE(' Matrice Tarifaire NON AL'!O146,"CHAR (10)"," "))</f>
        <v/>
      </c>
      <c r="D143" t="str">
        <f>+IF($C143="","",SUBSTITUTE(' Matrice Tarifaire NON AL'!P146,"CHAR (13)"," "))</f>
        <v/>
      </c>
      <c r="E143" t="str">
        <f t="shared" si="7"/>
        <v/>
      </c>
      <c r="F143" t="str">
        <f>+IF($C143="","",IF(' Matrice Tarifaire NON AL'!AX146="","Non",' Matrice Tarifaire NON AL'!AX146))</f>
        <v/>
      </c>
      <c r="G143" t="str">
        <f>+IF($C143="","",IF(' Matrice Tarifaire NON AL'!Q146="DOMEDIA","MDD",IF(' Matrice Tarifaire NON AL'!Q146="APTA","MDD",IF(' Matrice Tarifaire NON AL'!Q146="TOP BUDGET","Premier Prix","MN"))))</f>
        <v/>
      </c>
      <c r="H143" t="str">
        <f>+IF($C143="","",' Matrice Tarifaire NON AL'!Q146)</f>
        <v/>
      </c>
      <c r="K143" t="str">
        <f>+IF($C143="","",' Matrice Tarifaire NON AL'!X146)</f>
        <v/>
      </c>
      <c r="L143" t="str">
        <f>+IF($C143="","",' Matrice Tarifaire NON AL'!X146)</f>
        <v/>
      </c>
      <c r="M143" t="str">
        <f>+IF($C143="","",' Matrice Tarifaire NON AL'!Y146)</f>
        <v/>
      </c>
      <c r="N143" t="str">
        <f>+IF($C143="","",' Matrice Tarifaire NON AL'!Z146)</f>
        <v/>
      </c>
      <c r="P143" t="str">
        <f>+IF(C143="","",IF(' Matrice Tarifaire NON AL'!X146&lt;&gt;168,"Non",""))</f>
        <v/>
      </c>
      <c r="Q143" t="str">
        <f>+IF($C143="","",' Matrice Tarifaire NON AL'!T146)</f>
        <v/>
      </c>
      <c r="R143" t="str">
        <f>+IF($C143="","",IF(' Matrice Tarifaire NON AL'!R146="","",' Matrice Tarifaire NON AL'!R146))</f>
        <v/>
      </c>
      <c r="S143" t="str">
        <f>+IF($C143="","",LEFT(' Matrice Tarifaire NON AL'!W146,1))</f>
        <v/>
      </c>
      <c r="T143" t="str">
        <f>+IF($C143="","",LEFT(' Matrice Tarifaire NON AL'!AY146,3))</f>
        <v/>
      </c>
      <c r="U143" t="str">
        <f t="shared" si="8"/>
        <v/>
      </c>
      <c r="V143" t="str">
        <f>+IF(C143="","",IF(VLOOKUP(' Matrice Tarifaire NON AL'!AK146,Feuil3!A:F,6,0)="Box",IF(' Matrice Tarifaire NON AL'!AL146="Mono-Référence","Homogène",IF(' Matrice Tarifaire NON AL'!AL146="Multi-Références","Panaché","")),IF(' Matrice Tarifaire NON AL'!AK146="A la Pièce","Composant sans Colisage",IF(' Matrice Tarifaire NON AL'!AK146="Composant de Box","Composant sans Colisage","Homogène"))))</f>
        <v/>
      </c>
      <c r="W143" t="str">
        <f>+IF($V143="","",VLOOKUP(' Matrice Tarifaire NON AL'!AK146,Feuil3!$A$4:$E$14,5,0))</f>
        <v/>
      </c>
      <c r="Y143" t="str">
        <f>+IF($V143="","",IF(VLOOKUP(' Matrice Tarifaire NON AL'!$AK146,Feuil3!$A$4:$D$14,4,0)="Palette",' Matrice Tarifaire NON AL'!AN146,""))</f>
        <v/>
      </c>
      <c r="AA143" t="str">
        <f>+IF($V143="","",IF(VLOOKUP(' Matrice Tarifaire NON AL'!$AK146,Feuil3!$A$4:$D$14,4,0)="Colis",' Matrice Tarifaire NON AL'!AN146,""))</f>
        <v/>
      </c>
      <c r="AC143" t="str">
        <f>+IF(V143="","",IF(VLOOKUP(' Matrice Tarifaire NON AL'!AK146,Feuil3!$A$4:$D$14,4,0)="Colis",IF(' Matrice Tarifaire NON AL'!AO146&gt;0,' Matrice Tarifaire NON AL'!AO146,""),""))</f>
        <v/>
      </c>
      <c r="AD143" t="str">
        <f t="shared" si="9"/>
        <v/>
      </c>
      <c r="AE143" t="str">
        <f>+IF(C143="","",' Matrice Tarifaire NON AL'!C146)</f>
        <v/>
      </c>
      <c r="AF143" t="str">
        <f>+IF(C143="","",' Matrice Tarifaire NON AL'!AQ146)</f>
        <v/>
      </c>
      <c r="AH143" t="str">
        <f>+IF(E143="","",' Matrice Tarifaire NON AL'!$U146)</f>
        <v/>
      </c>
      <c r="AI143" t="str">
        <f>+IF(F143="","",IF(' Matrice Tarifaire NON AL'!$V146="","",' Matrice Tarifaire NON AL'!$V146))</f>
        <v/>
      </c>
      <c r="AJ143" t="str">
        <f>+IF($C143="","",IF(' Matrice Tarifaire NON AL'!AZ146="","",' Matrice Tarifaire NON AL'!AZ146))</f>
        <v/>
      </c>
      <c r="AK143" t="str">
        <f>+IF($C143="","",IF(' Matrice Tarifaire NON AL'!BA146="","",' Matrice Tarifaire NON AL'!BA146))</f>
        <v/>
      </c>
      <c r="AL143" t="str">
        <f>+IF($C143="","",IF(' Matrice Tarifaire NON AL'!BB146="","",TEXT(' Matrice Tarifaire NON AL'!BB146,"0,0000")))</f>
        <v/>
      </c>
      <c r="AO143" t="str">
        <f>+IF($C143="","",IF(' Matrice Tarifaire NON AL'!BF146="","",TEXT(' Matrice Tarifaire NON AL'!BF146,"0,0000")))</f>
        <v/>
      </c>
      <c r="AP143" t="str">
        <f>+IF($C143="","",IF(' Matrice Tarifaire NON AL'!BG146="","",TEXT(' Matrice Tarifaire NON AL'!BG146,"0,0000")))</f>
        <v/>
      </c>
      <c r="AQ143" t="str">
        <f>+IF($C143="","",IF(' Matrice Tarifaire NON AL'!BH146="","",TEXT(' Matrice Tarifaire NON AL'!BH146,"0,0000")))</f>
        <v/>
      </c>
      <c r="AR143" t="str">
        <f>+IF($C143="","",IF(' Matrice Tarifaire NON AL'!BI146="","",TEXT(' Matrice Tarifaire NON AL'!BI146,"0,0000")))</f>
        <v/>
      </c>
      <c r="AS143" t="str">
        <f>+IF(C143="","",IF(' Matrice Tarifaire NON AL'!BJ146="","0",IF(' Matrice Tarifaire NON AL'!BJ146="","",' Matrice Tarifaire NON AL'!BJ146)))</f>
        <v/>
      </c>
      <c r="AT143" t="str">
        <f>+IF(C143="","",IF(' Matrice Tarifaire NON AL'!BK146="","",' Matrice Tarifaire NON AL'!$BK$6))</f>
        <v/>
      </c>
      <c r="AU143" t="str">
        <f>+IF(C143="","",IF(' Matrice Tarifaire NON AL'!BK146="","",TEXT(' Matrice Tarifaire NON AL'!BK146,"0,0000")))</f>
        <v/>
      </c>
      <c r="AV143" t="str">
        <f>+IF(C143="","",IF(' Matrice Tarifaire NON AL'!BL146="","",' Matrice Tarifaire NON AL'!$BL$6))</f>
        <v/>
      </c>
      <c r="AW143" t="str">
        <f>+IF(C143="","",IF(' Matrice Tarifaire NON AL'!BL146="","",TEXT(' Matrice Tarifaire NON AL'!BL146,"0,0000")))</f>
        <v/>
      </c>
      <c r="AX143" t="str">
        <f>+IF(C143="","",IF(' Matrice Tarifaire NON AL'!BM146="","",' Matrice Tarifaire NON AL'!$BM$6))</f>
        <v/>
      </c>
      <c r="AY143" t="str">
        <f>+IF(C143="","",IF(' Matrice Tarifaire NON AL'!BM146="","",TEXT(' Matrice Tarifaire NON AL'!BM146,"0,0000")))</f>
        <v/>
      </c>
      <c r="AZ143" t="str">
        <f>+IF(C143="","",IF(' Matrice Tarifaire NON AL'!BN146="","","Taxe DEEE"))</f>
        <v/>
      </c>
      <c r="BA143" t="str">
        <f>+IF(C143="","",IF(' Matrice Tarifaire NON AL'!BN146="","",TEXT(' Matrice Tarifaire NON AL'!BN146,"0,0000")))</f>
        <v/>
      </c>
      <c r="BD143" t="str">
        <f>+IF($C143="","",IF(' Matrice Tarifaire NON AL'!BR146="","",TEXT(' Matrice Tarifaire NON AL'!BR146,"0,000")))</f>
        <v/>
      </c>
      <c r="BE143" t="str">
        <f>+IF($C143="","",IF(' Matrice Tarifaire NON AL'!BS146="","",VALUE(TEXT(' Matrice Tarifaire NON AL'!BS146,"0,00"))))</f>
        <v/>
      </c>
      <c r="BF143" t="str">
        <f>+IF($C143="","",IF(' Matrice Tarifaire NON AL'!BY146="","",' Matrice Tarifaire NON AL'!BY146))</f>
        <v/>
      </c>
      <c r="BG143" t="str">
        <f>+IF(C143="","",IF(' Matrice Tarifaire NON AL'!AK146="Composant de Box","999",IF(' Matrice Tarifaire NON AL'!AP146&lt;&gt;"",' Matrice Tarifaire NON AL'!AP146,IF(' Matrice Tarifaire NON AL'!AO146&lt;&gt;"",' Matrice Tarifaire NON AL'!AO146,' Matrice Tarifaire NON AL'!AN146))))</f>
        <v/>
      </c>
    </row>
    <row r="144" spans="1:59" x14ac:dyDescent="0.25">
      <c r="A144" t="str">
        <f>+IF($C144="","",IF(' Matrice Tarifaire NON AL'!N147="","",IF(' Matrice Tarifaire NON AL'!N147=0,"GTIN A 0 - Ne doit pas être mis dans PRE REF",TEXT(' Matrice Tarifaire NON AL'!N147,"00000000000000"))))</f>
        <v/>
      </c>
      <c r="B144" t="str">
        <f>+IF(C144="","",IF(L144=172,4,VLOOKUP(' Matrice Tarifaire NON AL'!AK147,Feuil3!$A$4:$B$14,2,0)))</f>
        <v/>
      </c>
      <c r="C144" t="str">
        <f>+IF(' Matrice Tarifaire NON AL'!O147="","",SUBSTITUTE(' Matrice Tarifaire NON AL'!O147,"CHAR (10)"," "))</f>
        <v/>
      </c>
      <c r="D144" t="str">
        <f>+IF($C144="","",SUBSTITUTE(' Matrice Tarifaire NON AL'!P147,"CHAR (13)"," "))</f>
        <v/>
      </c>
      <c r="E144" t="str">
        <f t="shared" si="7"/>
        <v/>
      </c>
      <c r="F144" t="str">
        <f>+IF($C144="","",IF(' Matrice Tarifaire NON AL'!AX147="","Non",' Matrice Tarifaire NON AL'!AX147))</f>
        <v/>
      </c>
      <c r="G144" t="str">
        <f>+IF($C144="","",IF(' Matrice Tarifaire NON AL'!Q147="DOMEDIA","MDD",IF(' Matrice Tarifaire NON AL'!Q147="APTA","MDD",IF(' Matrice Tarifaire NON AL'!Q147="TOP BUDGET","Premier Prix","MN"))))</f>
        <v/>
      </c>
      <c r="H144" t="str">
        <f>+IF($C144="","",' Matrice Tarifaire NON AL'!Q147)</f>
        <v/>
      </c>
      <c r="K144" t="str">
        <f>+IF($C144="","",' Matrice Tarifaire NON AL'!X147)</f>
        <v/>
      </c>
      <c r="L144" t="str">
        <f>+IF($C144="","",' Matrice Tarifaire NON AL'!X147)</f>
        <v/>
      </c>
      <c r="M144" t="str">
        <f>+IF($C144="","",' Matrice Tarifaire NON AL'!Y147)</f>
        <v/>
      </c>
      <c r="N144" t="str">
        <f>+IF($C144="","",' Matrice Tarifaire NON AL'!Z147)</f>
        <v/>
      </c>
      <c r="P144" t="str">
        <f>+IF(C144="","",IF(' Matrice Tarifaire NON AL'!X147&lt;&gt;168,"Non",""))</f>
        <v/>
      </c>
      <c r="Q144" t="str">
        <f>+IF($C144="","",' Matrice Tarifaire NON AL'!T147)</f>
        <v/>
      </c>
      <c r="R144" t="str">
        <f>+IF($C144="","",IF(' Matrice Tarifaire NON AL'!R147="","",' Matrice Tarifaire NON AL'!R147))</f>
        <v/>
      </c>
      <c r="S144" t="str">
        <f>+IF($C144="","",LEFT(' Matrice Tarifaire NON AL'!W147,1))</f>
        <v/>
      </c>
      <c r="T144" t="str">
        <f>+IF($C144="","",LEFT(' Matrice Tarifaire NON AL'!AY147,3))</f>
        <v/>
      </c>
      <c r="U144" t="str">
        <f t="shared" si="8"/>
        <v/>
      </c>
      <c r="V144" t="str">
        <f>+IF(C144="","",IF(VLOOKUP(' Matrice Tarifaire NON AL'!AK147,Feuil3!A:F,6,0)="Box",IF(' Matrice Tarifaire NON AL'!AL147="Mono-Référence","Homogène",IF(' Matrice Tarifaire NON AL'!AL147="Multi-Références","Panaché","")),IF(' Matrice Tarifaire NON AL'!AK147="A la Pièce","Composant sans Colisage",IF(' Matrice Tarifaire NON AL'!AK147="Composant de Box","Composant sans Colisage","Homogène"))))</f>
        <v/>
      </c>
      <c r="W144" t="str">
        <f>+IF($V144="","",VLOOKUP(' Matrice Tarifaire NON AL'!AK147,Feuil3!$A$4:$E$14,5,0))</f>
        <v/>
      </c>
      <c r="Y144" t="str">
        <f>+IF($V144="","",IF(VLOOKUP(' Matrice Tarifaire NON AL'!$AK147,Feuil3!$A$4:$D$14,4,0)="Palette",' Matrice Tarifaire NON AL'!AN147,""))</f>
        <v/>
      </c>
      <c r="AA144" t="str">
        <f>+IF($V144="","",IF(VLOOKUP(' Matrice Tarifaire NON AL'!$AK147,Feuil3!$A$4:$D$14,4,0)="Colis",' Matrice Tarifaire NON AL'!AN147,""))</f>
        <v/>
      </c>
      <c r="AC144" t="str">
        <f>+IF(V144="","",IF(VLOOKUP(' Matrice Tarifaire NON AL'!AK147,Feuil3!$A$4:$D$14,4,0)="Colis",IF(' Matrice Tarifaire NON AL'!AO147&gt;0,' Matrice Tarifaire NON AL'!AO147,""),""))</f>
        <v/>
      </c>
      <c r="AD144" t="str">
        <f t="shared" si="9"/>
        <v/>
      </c>
      <c r="AE144" t="str">
        <f>+IF(C144="","",' Matrice Tarifaire NON AL'!C147)</f>
        <v/>
      </c>
      <c r="AF144" t="str">
        <f>+IF(C144="","",' Matrice Tarifaire NON AL'!AQ147)</f>
        <v/>
      </c>
      <c r="AH144" t="str">
        <f>+IF(E144="","",' Matrice Tarifaire NON AL'!$U147)</f>
        <v/>
      </c>
      <c r="AI144" t="str">
        <f>+IF(F144="","",IF(' Matrice Tarifaire NON AL'!$V147="","",' Matrice Tarifaire NON AL'!$V147))</f>
        <v/>
      </c>
      <c r="AJ144" t="str">
        <f>+IF($C144="","",IF(' Matrice Tarifaire NON AL'!AZ147="","",' Matrice Tarifaire NON AL'!AZ147))</f>
        <v/>
      </c>
      <c r="AK144" t="str">
        <f>+IF($C144="","",IF(' Matrice Tarifaire NON AL'!BA147="","",' Matrice Tarifaire NON AL'!BA147))</f>
        <v/>
      </c>
      <c r="AL144" t="str">
        <f>+IF($C144="","",IF(' Matrice Tarifaire NON AL'!BB147="","",TEXT(' Matrice Tarifaire NON AL'!BB147,"0,0000")))</f>
        <v/>
      </c>
      <c r="AO144" t="str">
        <f>+IF($C144="","",IF(' Matrice Tarifaire NON AL'!BF147="","",TEXT(' Matrice Tarifaire NON AL'!BF147,"0,0000")))</f>
        <v/>
      </c>
      <c r="AP144" t="str">
        <f>+IF($C144="","",IF(' Matrice Tarifaire NON AL'!BG147="","",TEXT(' Matrice Tarifaire NON AL'!BG147,"0,0000")))</f>
        <v/>
      </c>
      <c r="AQ144" t="str">
        <f>+IF($C144="","",IF(' Matrice Tarifaire NON AL'!BH147="","",TEXT(' Matrice Tarifaire NON AL'!BH147,"0,0000")))</f>
        <v/>
      </c>
      <c r="AR144" t="str">
        <f>+IF($C144="","",IF(' Matrice Tarifaire NON AL'!BI147="","",TEXT(' Matrice Tarifaire NON AL'!BI147,"0,0000")))</f>
        <v/>
      </c>
      <c r="AS144" t="str">
        <f>+IF(C144="","",IF(' Matrice Tarifaire NON AL'!BJ147="","0",IF(' Matrice Tarifaire NON AL'!BJ147="","",' Matrice Tarifaire NON AL'!BJ147)))</f>
        <v/>
      </c>
      <c r="AT144" t="str">
        <f>+IF(C144="","",IF(' Matrice Tarifaire NON AL'!BK147="","",' Matrice Tarifaire NON AL'!$BK$6))</f>
        <v/>
      </c>
      <c r="AU144" t="str">
        <f>+IF(C144="","",IF(' Matrice Tarifaire NON AL'!BK147="","",TEXT(' Matrice Tarifaire NON AL'!BK147,"0,0000")))</f>
        <v/>
      </c>
      <c r="AV144" t="str">
        <f>+IF(C144="","",IF(' Matrice Tarifaire NON AL'!BL147="","",' Matrice Tarifaire NON AL'!$BL$6))</f>
        <v/>
      </c>
      <c r="AW144" t="str">
        <f>+IF(C144="","",IF(' Matrice Tarifaire NON AL'!BL147="","",TEXT(' Matrice Tarifaire NON AL'!BL147,"0,0000")))</f>
        <v/>
      </c>
      <c r="AX144" t="str">
        <f>+IF(C144="","",IF(' Matrice Tarifaire NON AL'!BM147="","",' Matrice Tarifaire NON AL'!$BM$6))</f>
        <v/>
      </c>
      <c r="AY144" t="str">
        <f>+IF(C144="","",IF(' Matrice Tarifaire NON AL'!BM147="","",TEXT(' Matrice Tarifaire NON AL'!BM147,"0,0000")))</f>
        <v/>
      </c>
      <c r="AZ144" t="str">
        <f>+IF(C144="","",IF(' Matrice Tarifaire NON AL'!BN147="","","Taxe DEEE"))</f>
        <v/>
      </c>
      <c r="BA144" t="str">
        <f>+IF(C144="","",IF(' Matrice Tarifaire NON AL'!BN147="","",TEXT(' Matrice Tarifaire NON AL'!BN147,"0,0000")))</f>
        <v/>
      </c>
      <c r="BD144" t="str">
        <f>+IF($C144="","",IF(' Matrice Tarifaire NON AL'!BR147="","",TEXT(' Matrice Tarifaire NON AL'!BR147,"0,000")))</f>
        <v/>
      </c>
      <c r="BE144" t="str">
        <f>+IF($C144="","",IF(' Matrice Tarifaire NON AL'!BS147="","",VALUE(TEXT(' Matrice Tarifaire NON AL'!BS147,"0,00"))))</f>
        <v/>
      </c>
      <c r="BF144" t="str">
        <f>+IF($C144="","",IF(' Matrice Tarifaire NON AL'!BY147="","",' Matrice Tarifaire NON AL'!BY147))</f>
        <v/>
      </c>
      <c r="BG144" t="str">
        <f>+IF(C144="","",IF(' Matrice Tarifaire NON AL'!AK147="Composant de Box","999",IF(' Matrice Tarifaire NON AL'!AP147&lt;&gt;"",' Matrice Tarifaire NON AL'!AP147,IF(' Matrice Tarifaire NON AL'!AO147&lt;&gt;"",' Matrice Tarifaire NON AL'!AO147,' Matrice Tarifaire NON AL'!AN147))))</f>
        <v/>
      </c>
    </row>
    <row r="145" spans="1:59" x14ac:dyDescent="0.25">
      <c r="A145" t="str">
        <f>+IF($C145="","",IF(' Matrice Tarifaire NON AL'!N148="","",IF(' Matrice Tarifaire NON AL'!N148=0,"GTIN A 0 - Ne doit pas être mis dans PRE REF",TEXT(' Matrice Tarifaire NON AL'!N148,"00000000000000"))))</f>
        <v/>
      </c>
      <c r="B145" t="str">
        <f>+IF(C145="","",IF(L145=172,4,VLOOKUP(' Matrice Tarifaire NON AL'!AK148,Feuil3!$A$4:$B$14,2,0)))</f>
        <v/>
      </c>
      <c r="C145" t="str">
        <f>+IF(' Matrice Tarifaire NON AL'!O148="","",SUBSTITUTE(' Matrice Tarifaire NON AL'!O148,"CHAR (10)"," "))</f>
        <v/>
      </c>
      <c r="D145" t="str">
        <f>+IF($C145="","",SUBSTITUTE(' Matrice Tarifaire NON AL'!P148,"CHAR (13)"," "))</f>
        <v/>
      </c>
      <c r="E145" t="str">
        <f t="shared" si="7"/>
        <v/>
      </c>
      <c r="F145" t="str">
        <f>+IF($C145="","",IF(' Matrice Tarifaire NON AL'!AX148="","Non",' Matrice Tarifaire NON AL'!AX148))</f>
        <v/>
      </c>
      <c r="G145" t="str">
        <f>+IF($C145="","",IF(' Matrice Tarifaire NON AL'!Q148="DOMEDIA","MDD",IF(' Matrice Tarifaire NON AL'!Q148="APTA","MDD",IF(' Matrice Tarifaire NON AL'!Q148="TOP BUDGET","Premier Prix","MN"))))</f>
        <v/>
      </c>
      <c r="H145" t="str">
        <f>+IF($C145="","",' Matrice Tarifaire NON AL'!Q148)</f>
        <v/>
      </c>
      <c r="K145" t="str">
        <f>+IF($C145="","",' Matrice Tarifaire NON AL'!X148)</f>
        <v/>
      </c>
      <c r="L145" t="str">
        <f>+IF($C145="","",' Matrice Tarifaire NON AL'!X148)</f>
        <v/>
      </c>
      <c r="M145" t="str">
        <f>+IF($C145="","",' Matrice Tarifaire NON AL'!Y148)</f>
        <v/>
      </c>
      <c r="N145" t="str">
        <f>+IF($C145="","",' Matrice Tarifaire NON AL'!Z148)</f>
        <v/>
      </c>
      <c r="P145" t="str">
        <f>+IF(C145="","",IF(' Matrice Tarifaire NON AL'!X148&lt;&gt;168,"Non",""))</f>
        <v/>
      </c>
      <c r="Q145" t="str">
        <f>+IF($C145="","",' Matrice Tarifaire NON AL'!T148)</f>
        <v/>
      </c>
      <c r="R145" t="str">
        <f>+IF($C145="","",IF(' Matrice Tarifaire NON AL'!R148="","",' Matrice Tarifaire NON AL'!R148))</f>
        <v/>
      </c>
      <c r="S145" t="str">
        <f>+IF($C145="","",LEFT(' Matrice Tarifaire NON AL'!W148,1))</f>
        <v/>
      </c>
      <c r="T145" t="str">
        <f>+IF($C145="","",LEFT(' Matrice Tarifaire NON AL'!AY148,3))</f>
        <v/>
      </c>
      <c r="U145" t="str">
        <f t="shared" si="8"/>
        <v/>
      </c>
      <c r="V145" t="str">
        <f>+IF(C145="","",IF(VLOOKUP(' Matrice Tarifaire NON AL'!AK148,Feuil3!A:F,6,0)="Box",IF(' Matrice Tarifaire NON AL'!AL148="Mono-Référence","Homogène",IF(' Matrice Tarifaire NON AL'!AL148="Multi-Références","Panaché","")),IF(' Matrice Tarifaire NON AL'!AK148="A la Pièce","Composant sans Colisage",IF(' Matrice Tarifaire NON AL'!AK148="Composant de Box","Composant sans Colisage","Homogène"))))</f>
        <v/>
      </c>
      <c r="W145" t="str">
        <f>+IF($V145="","",VLOOKUP(' Matrice Tarifaire NON AL'!AK148,Feuil3!$A$4:$E$14,5,0))</f>
        <v/>
      </c>
      <c r="Y145" t="str">
        <f>+IF($V145="","",IF(VLOOKUP(' Matrice Tarifaire NON AL'!$AK148,Feuil3!$A$4:$D$14,4,0)="Palette",' Matrice Tarifaire NON AL'!AN148,""))</f>
        <v/>
      </c>
      <c r="AA145" t="str">
        <f>+IF($V145="","",IF(VLOOKUP(' Matrice Tarifaire NON AL'!$AK148,Feuil3!$A$4:$D$14,4,0)="Colis",' Matrice Tarifaire NON AL'!AN148,""))</f>
        <v/>
      </c>
      <c r="AC145" t="str">
        <f>+IF(V145="","",IF(VLOOKUP(' Matrice Tarifaire NON AL'!AK148,Feuil3!$A$4:$D$14,4,0)="Colis",IF(' Matrice Tarifaire NON AL'!AO148&gt;0,' Matrice Tarifaire NON AL'!AO148,""),""))</f>
        <v/>
      </c>
      <c r="AD145" t="str">
        <f t="shared" si="9"/>
        <v/>
      </c>
      <c r="AE145" t="str">
        <f>+IF(C145="","",' Matrice Tarifaire NON AL'!C148)</f>
        <v/>
      </c>
      <c r="AF145" t="str">
        <f>+IF(C145="","",' Matrice Tarifaire NON AL'!AQ148)</f>
        <v/>
      </c>
      <c r="AH145" t="str">
        <f>+IF(E145="","",' Matrice Tarifaire NON AL'!$U148)</f>
        <v/>
      </c>
      <c r="AI145" t="str">
        <f>+IF(F145="","",IF(' Matrice Tarifaire NON AL'!$V148="","",' Matrice Tarifaire NON AL'!$V148))</f>
        <v/>
      </c>
      <c r="AJ145" t="str">
        <f>+IF($C145="","",IF(' Matrice Tarifaire NON AL'!AZ148="","",' Matrice Tarifaire NON AL'!AZ148))</f>
        <v/>
      </c>
      <c r="AK145" t="str">
        <f>+IF($C145="","",IF(' Matrice Tarifaire NON AL'!BA148="","",' Matrice Tarifaire NON AL'!BA148))</f>
        <v/>
      </c>
      <c r="AL145" t="str">
        <f>+IF($C145="","",IF(' Matrice Tarifaire NON AL'!BB148="","",TEXT(' Matrice Tarifaire NON AL'!BB148,"0,0000")))</f>
        <v/>
      </c>
      <c r="AO145" t="str">
        <f>+IF($C145="","",IF(' Matrice Tarifaire NON AL'!BF148="","",TEXT(' Matrice Tarifaire NON AL'!BF148,"0,0000")))</f>
        <v/>
      </c>
      <c r="AP145" t="str">
        <f>+IF($C145="","",IF(' Matrice Tarifaire NON AL'!BG148="","",TEXT(' Matrice Tarifaire NON AL'!BG148,"0,0000")))</f>
        <v/>
      </c>
      <c r="AQ145" t="str">
        <f>+IF($C145="","",IF(' Matrice Tarifaire NON AL'!BH148="","",TEXT(' Matrice Tarifaire NON AL'!BH148,"0,0000")))</f>
        <v/>
      </c>
      <c r="AR145" t="str">
        <f>+IF($C145="","",IF(' Matrice Tarifaire NON AL'!BI148="","",TEXT(' Matrice Tarifaire NON AL'!BI148,"0,0000")))</f>
        <v/>
      </c>
      <c r="AS145" t="str">
        <f>+IF(C145="","",IF(' Matrice Tarifaire NON AL'!BJ148="","0",IF(' Matrice Tarifaire NON AL'!BJ148="","",' Matrice Tarifaire NON AL'!BJ148)))</f>
        <v/>
      </c>
      <c r="AT145" t="str">
        <f>+IF(C145="","",IF(' Matrice Tarifaire NON AL'!BK148="","",' Matrice Tarifaire NON AL'!$BK$6))</f>
        <v/>
      </c>
      <c r="AU145" t="str">
        <f>+IF(C145="","",IF(' Matrice Tarifaire NON AL'!BK148="","",TEXT(' Matrice Tarifaire NON AL'!BK148,"0,0000")))</f>
        <v/>
      </c>
      <c r="AV145" t="str">
        <f>+IF(C145="","",IF(' Matrice Tarifaire NON AL'!BL148="","",' Matrice Tarifaire NON AL'!$BL$6))</f>
        <v/>
      </c>
      <c r="AW145" t="str">
        <f>+IF(C145="","",IF(' Matrice Tarifaire NON AL'!BL148="","",TEXT(' Matrice Tarifaire NON AL'!BL148,"0,0000")))</f>
        <v/>
      </c>
      <c r="AX145" t="str">
        <f>+IF(C145="","",IF(' Matrice Tarifaire NON AL'!BM148="","",' Matrice Tarifaire NON AL'!$BM$6))</f>
        <v/>
      </c>
      <c r="AY145" t="str">
        <f>+IF(C145="","",IF(' Matrice Tarifaire NON AL'!BM148="","",TEXT(' Matrice Tarifaire NON AL'!BM148,"0,0000")))</f>
        <v/>
      </c>
      <c r="AZ145" t="str">
        <f>+IF(C145="","",IF(' Matrice Tarifaire NON AL'!BN148="","","Taxe DEEE"))</f>
        <v/>
      </c>
      <c r="BA145" t="str">
        <f>+IF(C145="","",IF(' Matrice Tarifaire NON AL'!BN148="","",TEXT(' Matrice Tarifaire NON AL'!BN148,"0,0000")))</f>
        <v/>
      </c>
      <c r="BD145" t="str">
        <f>+IF($C145="","",IF(' Matrice Tarifaire NON AL'!BR148="","",TEXT(' Matrice Tarifaire NON AL'!BR148,"0,000")))</f>
        <v/>
      </c>
      <c r="BE145" t="str">
        <f>+IF($C145="","",IF(' Matrice Tarifaire NON AL'!BS148="","",VALUE(TEXT(' Matrice Tarifaire NON AL'!BS148,"0,00"))))</f>
        <v/>
      </c>
      <c r="BF145" t="str">
        <f>+IF($C145="","",IF(' Matrice Tarifaire NON AL'!BY148="","",' Matrice Tarifaire NON AL'!BY148))</f>
        <v/>
      </c>
      <c r="BG145" t="str">
        <f>+IF(C145="","",IF(' Matrice Tarifaire NON AL'!AK148="Composant de Box","999",IF(' Matrice Tarifaire NON AL'!AP148&lt;&gt;"",' Matrice Tarifaire NON AL'!AP148,IF(' Matrice Tarifaire NON AL'!AO148&lt;&gt;"",' Matrice Tarifaire NON AL'!AO148,' Matrice Tarifaire NON AL'!AN148))))</f>
        <v/>
      </c>
    </row>
    <row r="146" spans="1:59" x14ac:dyDescent="0.25">
      <c r="A146" t="str">
        <f>+IF($C146="","",IF(' Matrice Tarifaire NON AL'!N149="","",IF(' Matrice Tarifaire NON AL'!N149=0,"GTIN A 0 - Ne doit pas être mis dans PRE REF",TEXT(' Matrice Tarifaire NON AL'!N149,"00000000000000"))))</f>
        <v/>
      </c>
      <c r="B146" t="str">
        <f>+IF(C146="","",IF(L146=172,4,VLOOKUP(' Matrice Tarifaire NON AL'!AK149,Feuil3!$A$4:$B$14,2,0)))</f>
        <v/>
      </c>
      <c r="C146" t="str">
        <f>+IF(' Matrice Tarifaire NON AL'!O149="","",SUBSTITUTE(' Matrice Tarifaire NON AL'!O149,"CHAR (10)"," "))</f>
        <v/>
      </c>
      <c r="D146" t="str">
        <f>+IF($C146="","",SUBSTITUTE(' Matrice Tarifaire NON AL'!P149,"CHAR (13)"," "))</f>
        <v/>
      </c>
      <c r="E146" t="str">
        <f t="shared" si="7"/>
        <v/>
      </c>
      <c r="F146" t="str">
        <f>+IF($C146="","",IF(' Matrice Tarifaire NON AL'!AX149="","Non",' Matrice Tarifaire NON AL'!AX149))</f>
        <v/>
      </c>
      <c r="G146" t="str">
        <f>+IF($C146="","",IF(' Matrice Tarifaire NON AL'!Q149="DOMEDIA","MDD",IF(' Matrice Tarifaire NON AL'!Q149="APTA","MDD",IF(' Matrice Tarifaire NON AL'!Q149="TOP BUDGET","Premier Prix","MN"))))</f>
        <v/>
      </c>
      <c r="H146" t="str">
        <f>+IF($C146="","",' Matrice Tarifaire NON AL'!Q149)</f>
        <v/>
      </c>
      <c r="K146" t="str">
        <f>+IF($C146="","",' Matrice Tarifaire NON AL'!X149)</f>
        <v/>
      </c>
      <c r="L146" t="str">
        <f>+IF($C146="","",' Matrice Tarifaire NON AL'!X149)</f>
        <v/>
      </c>
      <c r="M146" t="str">
        <f>+IF($C146="","",' Matrice Tarifaire NON AL'!Y149)</f>
        <v/>
      </c>
      <c r="N146" t="str">
        <f>+IF($C146="","",' Matrice Tarifaire NON AL'!Z149)</f>
        <v/>
      </c>
      <c r="P146" t="str">
        <f>+IF(C146="","",IF(' Matrice Tarifaire NON AL'!X149&lt;&gt;168,"Non",""))</f>
        <v/>
      </c>
      <c r="Q146" t="str">
        <f>+IF($C146="","",' Matrice Tarifaire NON AL'!T149)</f>
        <v/>
      </c>
      <c r="R146" t="str">
        <f>+IF($C146="","",IF(' Matrice Tarifaire NON AL'!R149="","",' Matrice Tarifaire NON AL'!R149))</f>
        <v/>
      </c>
      <c r="S146" t="str">
        <f>+IF($C146="","",LEFT(' Matrice Tarifaire NON AL'!W149,1))</f>
        <v/>
      </c>
      <c r="T146" t="str">
        <f>+IF($C146="","",LEFT(' Matrice Tarifaire NON AL'!AY149,3))</f>
        <v/>
      </c>
      <c r="U146" t="str">
        <f t="shared" si="8"/>
        <v/>
      </c>
      <c r="V146" t="str">
        <f>+IF(C146="","",IF(VLOOKUP(' Matrice Tarifaire NON AL'!AK149,Feuil3!A:F,6,0)="Box",IF(' Matrice Tarifaire NON AL'!AL149="Mono-Référence","Homogène",IF(' Matrice Tarifaire NON AL'!AL149="Multi-Références","Panaché","")),IF(' Matrice Tarifaire NON AL'!AK149="A la Pièce","Composant sans Colisage",IF(' Matrice Tarifaire NON AL'!AK149="Composant de Box","Composant sans Colisage","Homogène"))))</f>
        <v/>
      </c>
      <c r="W146" t="str">
        <f>+IF($V146="","",VLOOKUP(' Matrice Tarifaire NON AL'!AK149,Feuil3!$A$4:$E$14,5,0))</f>
        <v/>
      </c>
      <c r="Y146" t="str">
        <f>+IF($V146="","",IF(VLOOKUP(' Matrice Tarifaire NON AL'!$AK149,Feuil3!$A$4:$D$14,4,0)="Palette",' Matrice Tarifaire NON AL'!AN149,""))</f>
        <v/>
      </c>
      <c r="AA146" t="str">
        <f>+IF($V146="","",IF(VLOOKUP(' Matrice Tarifaire NON AL'!$AK149,Feuil3!$A$4:$D$14,4,0)="Colis",' Matrice Tarifaire NON AL'!AN149,""))</f>
        <v/>
      </c>
      <c r="AC146" t="str">
        <f>+IF(V146="","",IF(VLOOKUP(' Matrice Tarifaire NON AL'!AK149,Feuil3!$A$4:$D$14,4,0)="Colis",IF(' Matrice Tarifaire NON AL'!AO149&gt;0,' Matrice Tarifaire NON AL'!AO149,""),""))</f>
        <v/>
      </c>
      <c r="AD146" t="str">
        <f t="shared" si="9"/>
        <v/>
      </c>
      <c r="AE146" t="str">
        <f>+IF(C146="","",' Matrice Tarifaire NON AL'!C149)</f>
        <v/>
      </c>
      <c r="AF146" t="str">
        <f>+IF(C146="","",' Matrice Tarifaire NON AL'!AQ149)</f>
        <v/>
      </c>
      <c r="AH146" t="str">
        <f>+IF(E146="","",' Matrice Tarifaire NON AL'!$U149)</f>
        <v/>
      </c>
      <c r="AI146" t="str">
        <f>+IF(F146="","",IF(' Matrice Tarifaire NON AL'!$V149="","",' Matrice Tarifaire NON AL'!$V149))</f>
        <v/>
      </c>
      <c r="AJ146" t="str">
        <f>+IF($C146="","",IF(' Matrice Tarifaire NON AL'!AZ149="","",' Matrice Tarifaire NON AL'!AZ149))</f>
        <v/>
      </c>
      <c r="AK146" t="str">
        <f>+IF($C146="","",IF(' Matrice Tarifaire NON AL'!BA149="","",' Matrice Tarifaire NON AL'!BA149))</f>
        <v/>
      </c>
      <c r="AL146" t="str">
        <f>+IF($C146="","",IF(' Matrice Tarifaire NON AL'!BB149="","",TEXT(' Matrice Tarifaire NON AL'!BB149,"0,0000")))</f>
        <v/>
      </c>
      <c r="AO146" t="str">
        <f>+IF($C146="","",IF(' Matrice Tarifaire NON AL'!BF149="","",TEXT(' Matrice Tarifaire NON AL'!BF149,"0,0000")))</f>
        <v/>
      </c>
      <c r="AP146" t="str">
        <f>+IF($C146="","",IF(' Matrice Tarifaire NON AL'!BG149="","",TEXT(' Matrice Tarifaire NON AL'!BG149,"0,0000")))</f>
        <v/>
      </c>
      <c r="AQ146" t="str">
        <f>+IF($C146="","",IF(' Matrice Tarifaire NON AL'!BH149="","",TEXT(' Matrice Tarifaire NON AL'!BH149,"0,0000")))</f>
        <v/>
      </c>
      <c r="AR146" t="str">
        <f>+IF($C146="","",IF(' Matrice Tarifaire NON AL'!BI149="","",TEXT(' Matrice Tarifaire NON AL'!BI149,"0,0000")))</f>
        <v/>
      </c>
      <c r="AS146" t="str">
        <f>+IF(C146="","",IF(' Matrice Tarifaire NON AL'!BJ149="","0",IF(' Matrice Tarifaire NON AL'!BJ149="","",' Matrice Tarifaire NON AL'!BJ149)))</f>
        <v/>
      </c>
      <c r="AT146" t="str">
        <f>+IF(C146="","",IF(' Matrice Tarifaire NON AL'!BK149="","",' Matrice Tarifaire NON AL'!$BK$6))</f>
        <v/>
      </c>
      <c r="AU146" t="str">
        <f>+IF(C146="","",IF(' Matrice Tarifaire NON AL'!BK149="","",TEXT(' Matrice Tarifaire NON AL'!BK149,"0,0000")))</f>
        <v/>
      </c>
      <c r="AV146" t="str">
        <f>+IF(C146="","",IF(' Matrice Tarifaire NON AL'!BL149="","",' Matrice Tarifaire NON AL'!$BL$6))</f>
        <v/>
      </c>
      <c r="AW146" t="str">
        <f>+IF(C146="","",IF(' Matrice Tarifaire NON AL'!BL149="","",TEXT(' Matrice Tarifaire NON AL'!BL149,"0,0000")))</f>
        <v/>
      </c>
      <c r="AX146" t="str">
        <f>+IF(C146="","",IF(' Matrice Tarifaire NON AL'!BM149="","",' Matrice Tarifaire NON AL'!$BM$6))</f>
        <v/>
      </c>
      <c r="AY146" t="str">
        <f>+IF(C146="","",IF(' Matrice Tarifaire NON AL'!BM149="","",TEXT(' Matrice Tarifaire NON AL'!BM149,"0,0000")))</f>
        <v/>
      </c>
      <c r="AZ146" t="str">
        <f>+IF(C146="","",IF(' Matrice Tarifaire NON AL'!BN149="","","Taxe DEEE"))</f>
        <v/>
      </c>
      <c r="BA146" t="str">
        <f>+IF(C146="","",IF(' Matrice Tarifaire NON AL'!BN149="","",TEXT(' Matrice Tarifaire NON AL'!BN149,"0,0000")))</f>
        <v/>
      </c>
      <c r="BD146" t="str">
        <f>+IF($C146="","",IF(' Matrice Tarifaire NON AL'!BR149="","",TEXT(' Matrice Tarifaire NON AL'!BR149,"0,000")))</f>
        <v/>
      </c>
      <c r="BE146" t="str">
        <f>+IF($C146="","",IF(' Matrice Tarifaire NON AL'!BS149="","",VALUE(TEXT(' Matrice Tarifaire NON AL'!BS149,"0,00"))))</f>
        <v/>
      </c>
      <c r="BF146" t="str">
        <f>+IF($C146="","",IF(' Matrice Tarifaire NON AL'!BY149="","",' Matrice Tarifaire NON AL'!BY149))</f>
        <v/>
      </c>
      <c r="BG146" t="str">
        <f>+IF(C146="","",IF(' Matrice Tarifaire NON AL'!AK149="Composant de Box","999",IF(' Matrice Tarifaire NON AL'!AP149&lt;&gt;"",' Matrice Tarifaire NON AL'!AP149,IF(' Matrice Tarifaire NON AL'!AO149&lt;&gt;"",' Matrice Tarifaire NON AL'!AO149,' Matrice Tarifaire NON AL'!AN149))))</f>
        <v/>
      </c>
    </row>
    <row r="147" spans="1:59" x14ac:dyDescent="0.25">
      <c r="A147" t="str">
        <f>+IF($C147="","",IF(' Matrice Tarifaire NON AL'!N150="","",IF(' Matrice Tarifaire NON AL'!N150=0,"GTIN A 0 - Ne doit pas être mis dans PRE REF",TEXT(' Matrice Tarifaire NON AL'!N150,"00000000000000"))))</f>
        <v/>
      </c>
      <c r="B147" t="str">
        <f>+IF(C147="","",IF(L147=172,4,VLOOKUP(' Matrice Tarifaire NON AL'!AK150,Feuil3!$A$4:$B$14,2,0)))</f>
        <v/>
      </c>
      <c r="C147" t="str">
        <f>+IF(' Matrice Tarifaire NON AL'!O150="","",SUBSTITUTE(' Matrice Tarifaire NON AL'!O150,"CHAR (10)"," "))</f>
        <v/>
      </c>
      <c r="D147" t="str">
        <f>+IF($C147="","",SUBSTITUTE(' Matrice Tarifaire NON AL'!P150,"CHAR (13)"," "))</f>
        <v/>
      </c>
      <c r="E147" t="str">
        <f t="shared" si="7"/>
        <v/>
      </c>
      <c r="F147" t="str">
        <f>+IF($C147="","",IF(' Matrice Tarifaire NON AL'!AX150="","Non",' Matrice Tarifaire NON AL'!AX150))</f>
        <v/>
      </c>
      <c r="G147" t="str">
        <f>+IF($C147="","",IF(' Matrice Tarifaire NON AL'!Q150="DOMEDIA","MDD",IF(' Matrice Tarifaire NON AL'!Q150="APTA","MDD",IF(' Matrice Tarifaire NON AL'!Q150="TOP BUDGET","Premier Prix","MN"))))</f>
        <v/>
      </c>
      <c r="H147" t="str">
        <f>+IF($C147="","",' Matrice Tarifaire NON AL'!Q150)</f>
        <v/>
      </c>
      <c r="K147" t="str">
        <f>+IF($C147="","",' Matrice Tarifaire NON AL'!X150)</f>
        <v/>
      </c>
      <c r="L147" t="str">
        <f>+IF($C147="","",' Matrice Tarifaire NON AL'!X150)</f>
        <v/>
      </c>
      <c r="M147" t="str">
        <f>+IF($C147="","",' Matrice Tarifaire NON AL'!Y150)</f>
        <v/>
      </c>
      <c r="N147" t="str">
        <f>+IF($C147="","",' Matrice Tarifaire NON AL'!Z150)</f>
        <v/>
      </c>
      <c r="P147" t="str">
        <f>+IF(C147="","",IF(' Matrice Tarifaire NON AL'!X150&lt;&gt;168,"Non",""))</f>
        <v/>
      </c>
      <c r="Q147" t="str">
        <f>+IF($C147="","",' Matrice Tarifaire NON AL'!T150)</f>
        <v/>
      </c>
      <c r="R147" t="str">
        <f>+IF($C147="","",IF(' Matrice Tarifaire NON AL'!R150="","",' Matrice Tarifaire NON AL'!R150))</f>
        <v/>
      </c>
      <c r="S147" t="str">
        <f>+IF($C147="","",LEFT(' Matrice Tarifaire NON AL'!W150,1))</f>
        <v/>
      </c>
      <c r="T147" t="str">
        <f>+IF($C147="","",LEFT(' Matrice Tarifaire NON AL'!AY150,3))</f>
        <v/>
      </c>
      <c r="U147" t="str">
        <f t="shared" si="8"/>
        <v/>
      </c>
      <c r="V147" t="str">
        <f>+IF(C147="","",IF(VLOOKUP(' Matrice Tarifaire NON AL'!AK150,Feuil3!A:F,6,0)="Box",IF(' Matrice Tarifaire NON AL'!AL150="Mono-Référence","Homogène",IF(' Matrice Tarifaire NON AL'!AL150="Multi-Références","Panaché","")),IF(' Matrice Tarifaire NON AL'!AK150="A la Pièce","Composant sans Colisage",IF(' Matrice Tarifaire NON AL'!AK150="Composant de Box","Composant sans Colisage","Homogène"))))</f>
        <v/>
      </c>
      <c r="W147" t="str">
        <f>+IF($V147="","",VLOOKUP(' Matrice Tarifaire NON AL'!AK150,Feuil3!$A$4:$E$14,5,0))</f>
        <v/>
      </c>
      <c r="Y147" t="str">
        <f>+IF($V147="","",IF(VLOOKUP(' Matrice Tarifaire NON AL'!$AK150,Feuil3!$A$4:$D$14,4,0)="Palette",' Matrice Tarifaire NON AL'!AN150,""))</f>
        <v/>
      </c>
      <c r="AA147" t="str">
        <f>+IF($V147="","",IF(VLOOKUP(' Matrice Tarifaire NON AL'!$AK150,Feuil3!$A$4:$D$14,4,0)="Colis",' Matrice Tarifaire NON AL'!AN150,""))</f>
        <v/>
      </c>
      <c r="AC147" t="str">
        <f>+IF(V147="","",IF(VLOOKUP(' Matrice Tarifaire NON AL'!AK150,Feuil3!$A$4:$D$14,4,0)="Colis",IF(' Matrice Tarifaire NON AL'!AO150&gt;0,' Matrice Tarifaire NON AL'!AO150,""),""))</f>
        <v/>
      </c>
      <c r="AD147" t="str">
        <f t="shared" si="9"/>
        <v/>
      </c>
      <c r="AE147" t="str">
        <f>+IF(C147="","",' Matrice Tarifaire NON AL'!C150)</f>
        <v/>
      </c>
      <c r="AF147" t="str">
        <f>+IF(C147="","",' Matrice Tarifaire NON AL'!AQ150)</f>
        <v/>
      </c>
      <c r="AH147" t="str">
        <f>+IF(E147="","",' Matrice Tarifaire NON AL'!$U150)</f>
        <v/>
      </c>
      <c r="AI147" t="str">
        <f>+IF(F147="","",IF(' Matrice Tarifaire NON AL'!$V150="","",' Matrice Tarifaire NON AL'!$V150))</f>
        <v/>
      </c>
      <c r="AJ147" t="str">
        <f>+IF($C147="","",IF(' Matrice Tarifaire NON AL'!AZ150="","",' Matrice Tarifaire NON AL'!AZ150))</f>
        <v/>
      </c>
      <c r="AK147" t="str">
        <f>+IF($C147="","",IF(' Matrice Tarifaire NON AL'!BA150="","",' Matrice Tarifaire NON AL'!BA150))</f>
        <v/>
      </c>
      <c r="AL147" t="str">
        <f>+IF($C147="","",IF(' Matrice Tarifaire NON AL'!BB150="","",TEXT(' Matrice Tarifaire NON AL'!BB150,"0,0000")))</f>
        <v/>
      </c>
      <c r="AO147" t="str">
        <f>+IF($C147="","",IF(' Matrice Tarifaire NON AL'!BF150="","",TEXT(' Matrice Tarifaire NON AL'!BF150,"0,0000")))</f>
        <v/>
      </c>
      <c r="AP147" t="str">
        <f>+IF($C147="","",IF(' Matrice Tarifaire NON AL'!BG150="","",TEXT(' Matrice Tarifaire NON AL'!BG150,"0,0000")))</f>
        <v/>
      </c>
      <c r="AQ147" t="str">
        <f>+IF($C147="","",IF(' Matrice Tarifaire NON AL'!BH150="","",TEXT(' Matrice Tarifaire NON AL'!BH150,"0,0000")))</f>
        <v/>
      </c>
      <c r="AR147" t="str">
        <f>+IF($C147="","",IF(' Matrice Tarifaire NON AL'!BI150="","",TEXT(' Matrice Tarifaire NON AL'!BI150,"0,0000")))</f>
        <v/>
      </c>
      <c r="AS147" t="str">
        <f>+IF(C147="","",IF(' Matrice Tarifaire NON AL'!BJ150="","0",IF(' Matrice Tarifaire NON AL'!BJ150="","",' Matrice Tarifaire NON AL'!BJ150)))</f>
        <v/>
      </c>
      <c r="AT147" t="str">
        <f>+IF(C147="","",IF(' Matrice Tarifaire NON AL'!BK150="","",' Matrice Tarifaire NON AL'!$BK$6))</f>
        <v/>
      </c>
      <c r="AU147" t="str">
        <f>+IF(C147="","",IF(' Matrice Tarifaire NON AL'!BK150="","",TEXT(' Matrice Tarifaire NON AL'!BK150,"0,0000")))</f>
        <v/>
      </c>
      <c r="AV147" t="str">
        <f>+IF(C147="","",IF(' Matrice Tarifaire NON AL'!BL150="","",' Matrice Tarifaire NON AL'!$BL$6))</f>
        <v/>
      </c>
      <c r="AW147" t="str">
        <f>+IF(C147="","",IF(' Matrice Tarifaire NON AL'!BL150="","",TEXT(' Matrice Tarifaire NON AL'!BL150,"0,0000")))</f>
        <v/>
      </c>
      <c r="AX147" t="str">
        <f>+IF(C147="","",IF(' Matrice Tarifaire NON AL'!BM150="","",' Matrice Tarifaire NON AL'!$BM$6))</f>
        <v/>
      </c>
      <c r="AY147" t="str">
        <f>+IF(C147="","",IF(' Matrice Tarifaire NON AL'!BM150="","",TEXT(' Matrice Tarifaire NON AL'!BM150,"0,0000")))</f>
        <v/>
      </c>
      <c r="AZ147" t="str">
        <f>+IF(C147="","",IF(' Matrice Tarifaire NON AL'!BN150="","","Taxe DEEE"))</f>
        <v/>
      </c>
      <c r="BA147" t="str">
        <f>+IF(C147="","",IF(' Matrice Tarifaire NON AL'!BN150="","",TEXT(' Matrice Tarifaire NON AL'!BN150,"0,0000")))</f>
        <v/>
      </c>
      <c r="BD147" t="str">
        <f>+IF($C147="","",IF(' Matrice Tarifaire NON AL'!BR150="","",TEXT(' Matrice Tarifaire NON AL'!BR150,"0,000")))</f>
        <v/>
      </c>
      <c r="BE147" t="str">
        <f>+IF($C147="","",IF(' Matrice Tarifaire NON AL'!BS150="","",VALUE(TEXT(' Matrice Tarifaire NON AL'!BS150,"0,00"))))</f>
        <v/>
      </c>
      <c r="BF147" t="str">
        <f>+IF($C147="","",IF(' Matrice Tarifaire NON AL'!BY150="","",' Matrice Tarifaire NON AL'!BY150))</f>
        <v/>
      </c>
      <c r="BG147" t="str">
        <f>+IF(C147="","",IF(' Matrice Tarifaire NON AL'!AK150="Composant de Box","999",IF(' Matrice Tarifaire NON AL'!AP150&lt;&gt;"",' Matrice Tarifaire NON AL'!AP150,IF(' Matrice Tarifaire NON AL'!AO150&lt;&gt;"",' Matrice Tarifaire NON AL'!AO150,' Matrice Tarifaire NON AL'!AN150))))</f>
        <v/>
      </c>
    </row>
    <row r="148" spans="1:59" x14ac:dyDescent="0.25">
      <c r="A148" t="str">
        <f>+IF($C148="","",IF(' Matrice Tarifaire NON AL'!N151="","",IF(' Matrice Tarifaire NON AL'!N151=0,"GTIN A 0 - Ne doit pas être mis dans PRE REF",TEXT(' Matrice Tarifaire NON AL'!N151,"00000000000000"))))</f>
        <v/>
      </c>
      <c r="B148" t="str">
        <f>+IF(C148="","",IF(L148=172,4,VLOOKUP(' Matrice Tarifaire NON AL'!AK151,Feuil3!$A$4:$B$14,2,0)))</f>
        <v/>
      </c>
      <c r="C148" t="str">
        <f>+IF(' Matrice Tarifaire NON AL'!O151="","",SUBSTITUTE(' Matrice Tarifaire NON AL'!O151,"CHAR (10)"," "))</f>
        <v/>
      </c>
      <c r="D148" t="str">
        <f>+IF($C148="","",SUBSTITUTE(' Matrice Tarifaire NON AL'!P151,"CHAR (13)"," "))</f>
        <v/>
      </c>
      <c r="E148" t="str">
        <f t="shared" si="7"/>
        <v/>
      </c>
      <c r="F148" t="str">
        <f>+IF($C148="","",IF(' Matrice Tarifaire NON AL'!AX151="","Non",' Matrice Tarifaire NON AL'!AX151))</f>
        <v/>
      </c>
      <c r="G148" t="str">
        <f>+IF($C148="","",IF(' Matrice Tarifaire NON AL'!Q151="DOMEDIA","MDD",IF(' Matrice Tarifaire NON AL'!Q151="APTA","MDD",IF(' Matrice Tarifaire NON AL'!Q151="TOP BUDGET","Premier Prix","MN"))))</f>
        <v/>
      </c>
      <c r="H148" t="str">
        <f>+IF($C148="","",' Matrice Tarifaire NON AL'!Q151)</f>
        <v/>
      </c>
      <c r="K148" t="str">
        <f>+IF($C148="","",' Matrice Tarifaire NON AL'!X151)</f>
        <v/>
      </c>
      <c r="L148" t="str">
        <f>+IF($C148="","",' Matrice Tarifaire NON AL'!X151)</f>
        <v/>
      </c>
      <c r="M148" t="str">
        <f>+IF($C148="","",' Matrice Tarifaire NON AL'!Y151)</f>
        <v/>
      </c>
      <c r="N148" t="str">
        <f>+IF($C148="","",' Matrice Tarifaire NON AL'!Z151)</f>
        <v/>
      </c>
      <c r="P148" t="str">
        <f>+IF(C148="","",IF(' Matrice Tarifaire NON AL'!X151&lt;&gt;168,"Non",""))</f>
        <v/>
      </c>
      <c r="Q148" t="str">
        <f>+IF($C148="","",' Matrice Tarifaire NON AL'!T151)</f>
        <v/>
      </c>
      <c r="R148" t="str">
        <f>+IF($C148="","",IF(' Matrice Tarifaire NON AL'!R151="","",' Matrice Tarifaire NON AL'!R151))</f>
        <v/>
      </c>
      <c r="S148" t="str">
        <f>+IF($C148="","",LEFT(' Matrice Tarifaire NON AL'!W151,1))</f>
        <v/>
      </c>
      <c r="T148" t="str">
        <f>+IF($C148="","",LEFT(' Matrice Tarifaire NON AL'!AY151,3))</f>
        <v/>
      </c>
      <c r="U148" t="str">
        <f t="shared" si="8"/>
        <v/>
      </c>
      <c r="V148" t="str">
        <f>+IF(C148="","",IF(VLOOKUP(' Matrice Tarifaire NON AL'!AK151,Feuil3!A:F,6,0)="Box",IF(' Matrice Tarifaire NON AL'!AL151="Mono-Référence","Homogène",IF(' Matrice Tarifaire NON AL'!AL151="Multi-Références","Panaché","")),IF(' Matrice Tarifaire NON AL'!AK151="A la Pièce","Composant sans Colisage",IF(' Matrice Tarifaire NON AL'!AK151="Composant de Box","Composant sans Colisage","Homogène"))))</f>
        <v/>
      </c>
      <c r="W148" t="str">
        <f>+IF($V148="","",VLOOKUP(' Matrice Tarifaire NON AL'!AK151,Feuil3!$A$4:$E$14,5,0))</f>
        <v/>
      </c>
      <c r="Y148" t="str">
        <f>+IF($V148="","",IF(VLOOKUP(' Matrice Tarifaire NON AL'!$AK151,Feuil3!$A$4:$D$14,4,0)="Palette",' Matrice Tarifaire NON AL'!AN151,""))</f>
        <v/>
      </c>
      <c r="AA148" t="str">
        <f>+IF($V148="","",IF(VLOOKUP(' Matrice Tarifaire NON AL'!$AK151,Feuil3!$A$4:$D$14,4,0)="Colis",' Matrice Tarifaire NON AL'!AN151,""))</f>
        <v/>
      </c>
      <c r="AC148" t="str">
        <f>+IF(V148="","",IF(VLOOKUP(' Matrice Tarifaire NON AL'!AK151,Feuil3!$A$4:$D$14,4,0)="Colis",IF(' Matrice Tarifaire NON AL'!AO151&gt;0,' Matrice Tarifaire NON AL'!AO151,""),""))</f>
        <v/>
      </c>
      <c r="AD148" t="str">
        <f t="shared" si="9"/>
        <v/>
      </c>
      <c r="AE148" t="str">
        <f>+IF(C148="","",' Matrice Tarifaire NON AL'!C151)</f>
        <v/>
      </c>
      <c r="AF148" t="str">
        <f>+IF(C148="","",' Matrice Tarifaire NON AL'!AQ151)</f>
        <v/>
      </c>
      <c r="AH148" t="str">
        <f>+IF(E148="","",' Matrice Tarifaire NON AL'!$U151)</f>
        <v/>
      </c>
      <c r="AI148" t="str">
        <f>+IF(F148="","",IF(' Matrice Tarifaire NON AL'!$V151="","",' Matrice Tarifaire NON AL'!$V151))</f>
        <v/>
      </c>
      <c r="AJ148" t="str">
        <f>+IF($C148="","",IF(' Matrice Tarifaire NON AL'!AZ151="","",' Matrice Tarifaire NON AL'!AZ151))</f>
        <v/>
      </c>
      <c r="AK148" t="str">
        <f>+IF($C148="","",IF(' Matrice Tarifaire NON AL'!BA151="","",' Matrice Tarifaire NON AL'!BA151))</f>
        <v/>
      </c>
      <c r="AL148" t="str">
        <f>+IF($C148="","",IF(' Matrice Tarifaire NON AL'!BB151="","",TEXT(' Matrice Tarifaire NON AL'!BB151,"0,0000")))</f>
        <v/>
      </c>
      <c r="AO148" t="str">
        <f>+IF($C148="","",IF(' Matrice Tarifaire NON AL'!BF151="","",TEXT(' Matrice Tarifaire NON AL'!BF151,"0,0000")))</f>
        <v/>
      </c>
      <c r="AP148" t="str">
        <f>+IF($C148="","",IF(' Matrice Tarifaire NON AL'!BG151="","",TEXT(' Matrice Tarifaire NON AL'!BG151,"0,0000")))</f>
        <v/>
      </c>
      <c r="AQ148" t="str">
        <f>+IF($C148="","",IF(' Matrice Tarifaire NON AL'!BH151="","",TEXT(' Matrice Tarifaire NON AL'!BH151,"0,0000")))</f>
        <v/>
      </c>
      <c r="AR148" t="str">
        <f>+IF($C148="","",IF(' Matrice Tarifaire NON AL'!BI151="","",TEXT(' Matrice Tarifaire NON AL'!BI151,"0,0000")))</f>
        <v/>
      </c>
      <c r="AS148" t="str">
        <f>+IF(C148="","",IF(' Matrice Tarifaire NON AL'!BJ151="","0",IF(' Matrice Tarifaire NON AL'!BJ151="","",' Matrice Tarifaire NON AL'!BJ151)))</f>
        <v/>
      </c>
      <c r="AT148" t="str">
        <f>+IF(C148="","",IF(' Matrice Tarifaire NON AL'!BK151="","",' Matrice Tarifaire NON AL'!$BK$6))</f>
        <v/>
      </c>
      <c r="AU148" t="str">
        <f>+IF(C148="","",IF(' Matrice Tarifaire NON AL'!BK151="","",TEXT(' Matrice Tarifaire NON AL'!BK151,"0,0000")))</f>
        <v/>
      </c>
      <c r="AV148" t="str">
        <f>+IF(C148="","",IF(' Matrice Tarifaire NON AL'!BL151="","",' Matrice Tarifaire NON AL'!$BL$6))</f>
        <v/>
      </c>
      <c r="AW148" t="str">
        <f>+IF(C148="","",IF(' Matrice Tarifaire NON AL'!BL151="","",TEXT(' Matrice Tarifaire NON AL'!BL151,"0,0000")))</f>
        <v/>
      </c>
      <c r="AX148" t="str">
        <f>+IF(C148="","",IF(' Matrice Tarifaire NON AL'!BM151="","",' Matrice Tarifaire NON AL'!$BM$6))</f>
        <v/>
      </c>
      <c r="AY148" t="str">
        <f>+IF(C148="","",IF(' Matrice Tarifaire NON AL'!BM151="","",TEXT(' Matrice Tarifaire NON AL'!BM151,"0,0000")))</f>
        <v/>
      </c>
      <c r="AZ148" t="str">
        <f>+IF(C148="","",IF(' Matrice Tarifaire NON AL'!BN151="","","Taxe DEEE"))</f>
        <v/>
      </c>
      <c r="BA148" t="str">
        <f>+IF(C148="","",IF(' Matrice Tarifaire NON AL'!BN151="","",TEXT(' Matrice Tarifaire NON AL'!BN151,"0,0000")))</f>
        <v/>
      </c>
      <c r="BD148" t="str">
        <f>+IF($C148="","",IF(' Matrice Tarifaire NON AL'!BR151="","",TEXT(' Matrice Tarifaire NON AL'!BR151,"0,000")))</f>
        <v/>
      </c>
      <c r="BE148" t="str">
        <f>+IF($C148="","",IF(' Matrice Tarifaire NON AL'!BS151="","",VALUE(TEXT(' Matrice Tarifaire NON AL'!BS151,"0,00"))))</f>
        <v/>
      </c>
      <c r="BF148" t="str">
        <f>+IF($C148="","",IF(' Matrice Tarifaire NON AL'!BY151="","",' Matrice Tarifaire NON AL'!BY151))</f>
        <v/>
      </c>
      <c r="BG148" t="str">
        <f>+IF(C148="","",IF(' Matrice Tarifaire NON AL'!AK151="Composant de Box","999",IF(' Matrice Tarifaire NON AL'!AP151&lt;&gt;"",' Matrice Tarifaire NON AL'!AP151,IF(' Matrice Tarifaire NON AL'!AO151&lt;&gt;"",' Matrice Tarifaire NON AL'!AO151,' Matrice Tarifaire NON AL'!AN151))))</f>
        <v/>
      </c>
    </row>
    <row r="149" spans="1:59" x14ac:dyDescent="0.25">
      <c r="A149" t="str">
        <f>+IF($C149="","",IF(' Matrice Tarifaire NON AL'!N152="","",IF(' Matrice Tarifaire NON AL'!N152=0,"GTIN A 0 - Ne doit pas être mis dans PRE REF",TEXT(' Matrice Tarifaire NON AL'!N152,"00000000000000"))))</f>
        <v/>
      </c>
      <c r="B149" t="str">
        <f>+IF(C149="","",IF(L149=172,4,VLOOKUP(' Matrice Tarifaire NON AL'!AK152,Feuil3!$A$4:$B$14,2,0)))</f>
        <v/>
      </c>
      <c r="C149" t="str">
        <f>+IF(' Matrice Tarifaire NON AL'!O152="","",SUBSTITUTE(' Matrice Tarifaire NON AL'!O152,"CHAR (10)"," "))</f>
        <v/>
      </c>
      <c r="D149" t="str">
        <f>+IF($C149="","",SUBSTITUTE(' Matrice Tarifaire NON AL'!P152,"CHAR (13)"," "))</f>
        <v/>
      </c>
      <c r="E149" t="str">
        <f t="shared" si="7"/>
        <v/>
      </c>
      <c r="F149" t="str">
        <f>+IF($C149="","",IF(' Matrice Tarifaire NON AL'!AX152="","Non",' Matrice Tarifaire NON AL'!AX152))</f>
        <v/>
      </c>
      <c r="G149" t="str">
        <f>+IF($C149="","",IF(' Matrice Tarifaire NON AL'!Q152="DOMEDIA","MDD",IF(' Matrice Tarifaire NON AL'!Q152="APTA","MDD",IF(' Matrice Tarifaire NON AL'!Q152="TOP BUDGET","Premier Prix","MN"))))</f>
        <v/>
      </c>
      <c r="H149" t="str">
        <f>+IF($C149="","",' Matrice Tarifaire NON AL'!Q152)</f>
        <v/>
      </c>
      <c r="K149" t="str">
        <f>+IF($C149="","",' Matrice Tarifaire NON AL'!X152)</f>
        <v/>
      </c>
      <c r="L149" t="str">
        <f>+IF($C149="","",' Matrice Tarifaire NON AL'!X152)</f>
        <v/>
      </c>
      <c r="M149" t="str">
        <f>+IF($C149="","",' Matrice Tarifaire NON AL'!Y152)</f>
        <v/>
      </c>
      <c r="N149" t="str">
        <f>+IF($C149="","",' Matrice Tarifaire NON AL'!Z152)</f>
        <v/>
      </c>
      <c r="P149" t="str">
        <f>+IF(C149="","",IF(' Matrice Tarifaire NON AL'!X152&lt;&gt;168,"Non",""))</f>
        <v/>
      </c>
      <c r="Q149" t="str">
        <f>+IF($C149="","",' Matrice Tarifaire NON AL'!T152)</f>
        <v/>
      </c>
      <c r="R149" t="str">
        <f>+IF($C149="","",IF(' Matrice Tarifaire NON AL'!R152="","",' Matrice Tarifaire NON AL'!R152))</f>
        <v/>
      </c>
      <c r="S149" t="str">
        <f>+IF($C149="","",LEFT(' Matrice Tarifaire NON AL'!W152,1))</f>
        <v/>
      </c>
      <c r="T149" t="str">
        <f>+IF($C149="","",LEFT(' Matrice Tarifaire NON AL'!AY152,3))</f>
        <v/>
      </c>
      <c r="U149" t="str">
        <f t="shared" si="8"/>
        <v/>
      </c>
      <c r="V149" t="str">
        <f>+IF(C149="","",IF(VLOOKUP(' Matrice Tarifaire NON AL'!AK152,Feuil3!A:F,6,0)="Box",IF(' Matrice Tarifaire NON AL'!AL152="Mono-Référence","Homogène",IF(' Matrice Tarifaire NON AL'!AL152="Multi-Références","Panaché","")),IF(' Matrice Tarifaire NON AL'!AK152="A la Pièce","Composant sans Colisage",IF(' Matrice Tarifaire NON AL'!AK152="Composant de Box","Composant sans Colisage","Homogène"))))</f>
        <v/>
      </c>
      <c r="W149" t="str">
        <f>+IF($V149="","",VLOOKUP(' Matrice Tarifaire NON AL'!AK152,Feuil3!$A$4:$E$14,5,0))</f>
        <v/>
      </c>
      <c r="Y149" t="str">
        <f>+IF($V149="","",IF(VLOOKUP(' Matrice Tarifaire NON AL'!$AK152,Feuil3!$A$4:$D$14,4,0)="Palette",' Matrice Tarifaire NON AL'!AN152,""))</f>
        <v/>
      </c>
      <c r="AA149" t="str">
        <f>+IF($V149="","",IF(VLOOKUP(' Matrice Tarifaire NON AL'!$AK152,Feuil3!$A$4:$D$14,4,0)="Colis",' Matrice Tarifaire NON AL'!AN152,""))</f>
        <v/>
      </c>
      <c r="AC149" t="str">
        <f>+IF(V149="","",IF(VLOOKUP(' Matrice Tarifaire NON AL'!AK152,Feuil3!$A$4:$D$14,4,0)="Colis",IF(' Matrice Tarifaire NON AL'!AO152&gt;0,' Matrice Tarifaire NON AL'!AO152,""),""))</f>
        <v/>
      </c>
      <c r="AD149" t="str">
        <f t="shared" si="9"/>
        <v/>
      </c>
      <c r="AE149" t="str">
        <f>+IF(C149="","",' Matrice Tarifaire NON AL'!C152)</f>
        <v/>
      </c>
      <c r="AF149" t="str">
        <f>+IF(C149="","",' Matrice Tarifaire NON AL'!AQ152)</f>
        <v/>
      </c>
      <c r="AH149" t="str">
        <f>+IF(E149="","",' Matrice Tarifaire NON AL'!$U152)</f>
        <v/>
      </c>
      <c r="AI149" t="str">
        <f>+IF(F149="","",IF(' Matrice Tarifaire NON AL'!$V152="","",' Matrice Tarifaire NON AL'!$V152))</f>
        <v/>
      </c>
      <c r="AJ149" t="str">
        <f>+IF($C149="","",IF(' Matrice Tarifaire NON AL'!AZ152="","",' Matrice Tarifaire NON AL'!AZ152))</f>
        <v/>
      </c>
      <c r="AK149" t="str">
        <f>+IF($C149="","",IF(' Matrice Tarifaire NON AL'!BA152="","",' Matrice Tarifaire NON AL'!BA152))</f>
        <v/>
      </c>
      <c r="AL149" t="str">
        <f>+IF($C149="","",IF(' Matrice Tarifaire NON AL'!BB152="","",TEXT(' Matrice Tarifaire NON AL'!BB152,"0,0000")))</f>
        <v/>
      </c>
      <c r="AO149" t="str">
        <f>+IF($C149="","",IF(' Matrice Tarifaire NON AL'!BF152="","",TEXT(' Matrice Tarifaire NON AL'!BF152,"0,0000")))</f>
        <v/>
      </c>
      <c r="AP149" t="str">
        <f>+IF($C149="","",IF(' Matrice Tarifaire NON AL'!BG152="","",TEXT(' Matrice Tarifaire NON AL'!BG152,"0,0000")))</f>
        <v/>
      </c>
      <c r="AQ149" t="str">
        <f>+IF($C149="","",IF(' Matrice Tarifaire NON AL'!BH152="","",TEXT(' Matrice Tarifaire NON AL'!BH152,"0,0000")))</f>
        <v/>
      </c>
      <c r="AR149" t="str">
        <f>+IF($C149="","",IF(' Matrice Tarifaire NON AL'!BI152="","",TEXT(' Matrice Tarifaire NON AL'!BI152,"0,0000")))</f>
        <v/>
      </c>
      <c r="AS149" t="str">
        <f>+IF(C149="","",IF(' Matrice Tarifaire NON AL'!BJ152="","0",IF(' Matrice Tarifaire NON AL'!BJ152="","",' Matrice Tarifaire NON AL'!BJ152)))</f>
        <v/>
      </c>
      <c r="AT149" t="str">
        <f>+IF(C149="","",IF(' Matrice Tarifaire NON AL'!BK152="","",' Matrice Tarifaire NON AL'!$BK$6))</f>
        <v/>
      </c>
      <c r="AU149" t="str">
        <f>+IF(C149="","",IF(' Matrice Tarifaire NON AL'!BK152="","",TEXT(' Matrice Tarifaire NON AL'!BK152,"0,0000")))</f>
        <v/>
      </c>
      <c r="AV149" t="str">
        <f>+IF(C149="","",IF(' Matrice Tarifaire NON AL'!BL152="","",' Matrice Tarifaire NON AL'!$BL$6))</f>
        <v/>
      </c>
      <c r="AW149" t="str">
        <f>+IF(C149="","",IF(' Matrice Tarifaire NON AL'!BL152="","",TEXT(' Matrice Tarifaire NON AL'!BL152,"0,0000")))</f>
        <v/>
      </c>
      <c r="AX149" t="str">
        <f>+IF(C149="","",IF(' Matrice Tarifaire NON AL'!BM152="","",' Matrice Tarifaire NON AL'!$BM$6))</f>
        <v/>
      </c>
      <c r="AY149" t="str">
        <f>+IF(C149="","",IF(' Matrice Tarifaire NON AL'!BM152="","",TEXT(' Matrice Tarifaire NON AL'!BM152,"0,0000")))</f>
        <v/>
      </c>
      <c r="AZ149" t="str">
        <f>+IF(C149="","",IF(' Matrice Tarifaire NON AL'!BN152="","","Taxe DEEE"))</f>
        <v/>
      </c>
      <c r="BA149" t="str">
        <f>+IF(C149="","",IF(' Matrice Tarifaire NON AL'!BN152="","",TEXT(' Matrice Tarifaire NON AL'!BN152,"0,0000")))</f>
        <v/>
      </c>
      <c r="BD149" t="str">
        <f>+IF($C149="","",IF(' Matrice Tarifaire NON AL'!BR152="","",TEXT(' Matrice Tarifaire NON AL'!BR152,"0,000")))</f>
        <v/>
      </c>
      <c r="BE149" t="str">
        <f>+IF($C149="","",IF(' Matrice Tarifaire NON AL'!BS152="","",VALUE(TEXT(' Matrice Tarifaire NON AL'!BS152,"0,00"))))</f>
        <v/>
      </c>
      <c r="BF149" t="str">
        <f>+IF($C149="","",IF(' Matrice Tarifaire NON AL'!BY152="","",' Matrice Tarifaire NON AL'!BY152))</f>
        <v/>
      </c>
      <c r="BG149" t="str">
        <f>+IF(C149="","",IF(' Matrice Tarifaire NON AL'!AK152="Composant de Box","999",IF(' Matrice Tarifaire NON AL'!AP152&lt;&gt;"",' Matrice Tarifaire NON AL'!AP152,IF(' Matrice Tarifaire NON AL'!AO152&lt;&gt;"",' Matrice Tarifaire NON AL'!AO152,' Matrice Tarifaire NON AL'!AN152))))</f>
        <v/>
      </c>
    </row>
    <row r="150" spans="1:59" x14ac:dyDescent="0.25">
      <c r="A150" t="str">
        <f>+IF($C150="","",IF(' Matrice Tarifaire NON AL'!N153="","",IF(' Matrice Tarifaire NON AL'!N153=0,"GTIN A 0 - Ne doit pas être mis dans PRE REF",TEXT(' Matrice Tarifaire NON AL'!N153,"00000000000000"))))</f>
        <v/>
      </c>
      <c r="B150" t="str">
        <f>+IF(C150="","",IF(L150=172,4,VLOOKUP(' Matrice Tarifaire NON AL'!AK153,Feuil3!$A$4:$B$14,2,0)))</f>
        <v/>
      </c>
      <c r="C150" t="str">
        <f>+IF(' Matrice Tarifaire NON AL'!O153="","",SUBSTITUTE(' Matrice Tarifaire NON AL'!O153,"CHAR (10)"," "))</f>
        <v/>
      </c>
      <c r="D150" t="str">
        <f>+IF($C150="","",SUBSTITUTE(' Matrice Tarifaire NON AL'!P153,"CHAR (13)"," "))</f>
        <v/>
      </c>
      <c r="E150" t="str">
        <f t="shared" si="7"/>
        <v/>
      </c>
      <c r="F150" t="str">
        <f>+IF($C150="","",IF(' Matrice Tarifaire NON AL'!AX153="","Non",' Matrice Tarifaire NON AL'!AX153))</f>
        <v/>
      </c>
      <c r="G150" t="str">
        <f>+IF($C150="","",IF(' Matrice Tarifaire NON AL'!Q153="DOMEDIA","MDD",IF(' Matrice Tarifaire NON AL'!Q153="APTA","MDD",IF(' Matrice Tarifaire NON AL'!Q153="TOP BUDGET","Premier Prix","MN"))))</f>
        <v/>
      </c>
      <c r="H150" t="str">
        <f>+IF($C150="","",' Matrice Tarifaire NON AL'!Q153)</f>
        <v/>
      </c>
      <c r="K150" t="str">
        <f>+IF($C150="","",' Matrice Tarifaire NON AL'!X153)</f>
        <v/>
      </c>
      <c r="L150" t="str">
        <f>+IF($C150="","",' Matrice Tarifaire NON AL'!X153)</f>
        <v/>
      </c>
      <c r="M150" t="str">
        <f>+IF($C150="","",' Matrice Tarifaire NON AL'!Y153)</f>
        <v/>
      </c>
      <c r="N150" t="str">
        <f>+IF($C150="","",' Matrice Tarifaire NON AL'!Z153)</f>
        <v/>
      </c>
      <c r="P150" t="str">
        <f>+IF(C150="","",IF(' Matrice Tarifaire NON AL'!X153&lt;&gt;168,"Non",""))</f>
        <v/>
      </c>
      <c r="Q150" t="str">
        <f>+IF($C150="","",' Matrice Tarifaire NON AL'!T153)</f>
        <v/>
      </c>
      <c r="R150" t="str">
        <f>+IF($C150="","",IF(' Matrice Tarifaire NON AL'!R153="","",' Matrice Tarifaire NON AL'!R153))</f>
        <v/>
      </c>
      <c r="S150" t="str">
        <f>+IF($C150="","",LEFT(' Matrice Tarifaire NON AL'!W153,1))</f>
        <v/>
      </c>
      <c r="T150" t="str">
        <f>+IF($C150="","",LEFT(' Matrice Tarifaire NON AL'!AY153,3))</f>
        <v/>
      </c>
      <c r="U150" t="str">
        <f t="shared" si="8"/>
        <v/>
      </c>
      <c r="V150" t="str">
        <f>+IF(C150="","",IF(VLOOKUP(' Matrice Tarifaire NON AL'!AK153,Feuil3!A:F,6,0)="Box",IF(' Matrice Tarifaire NON AL'!AL153="Mono-Référence","Homogène",IF(' Matrice Tarifaire NON AL'!AL153="Multi-Références","Panaché","")),IF(' Matrice Tarifaire NON AL'!AK153="A la Pièce","Composant sans Colisage",IF(' Matrice Tarifaire NON AL'!AK153="Composant de Box","Composant sans Colisage","Homogène"))))</f>
        <v/>
      </c>
      <c r="W150" t="str">
        <f>+IF($V150="","",VLOOKUP(' Matrice Tarifaire NON AL'!AK153,Feuil3!$A$4:$E$14,5,0))</f>
        <v/>
      </c>
      <c r="Y150" t="str">
        <f>+IF($V150="","",IF(VLOOKUP(' Matrice Tarifaire NON AL'!$AK153,Feuil3!$A$4:$D$14,4,0)="Palette",' Matrice Tarifaire NON AL'!AN153,""))</f>
        <v/>
      </c>
      <c r="AA150" t="str">
        <f>+IF($V150="","",IF(VLOOKUP(' Matrice Tarifaire NON AL'!$AK153,Feuil3!$A$4:$D$14,4,0)="Colis",' Matrice Tarifaire NON AL'!AN153,""))</f>
        <v/>
      </c>
      <c r="AC150" t="str">
        <f>+IF(V150="","",IF(VLOOKUP(' Matrice Tarifaire NON AL'!AK153,Feuil3!$A$4:$D$14,4,0)="Colis",IF(' Matrice Tarifaire NON AL'!AO153&gt;0,' Matrice Tarifaire NON AL'!AO153,""),""))</f>
        <v/>
      </c>
      <c r="AD150" t="str">
        <f t="shared" si="9"/>
        <v/>
      </c>
      <c r="AE150" t="str">
        <f>+IF(C150="","",' Matrice Tarifaire NON AL'!C153)</f>
        <v/>
      </c>
      <c r="AF150" t="str">
        <f>+IF(C150="","",' Matrice Tarifaire NON AL'!AQ153)</f>
        <v/>
      </c>
      <c r="AH150" t="str">
        <f>+IF(E150="","",' Matrice Tarifaire NON AL'!$U153)</f>
        <v/>
      </c>
      <c r="AI150" t="str">
        <f>+IF(F150="","",IF(' Matrice Tarifaire NON AL'!$V153="","",' Matrice Tarifaire NON AL'!$V153))</f>
        <v/>
      </c>
      <c r="AJ150" t="str">
        <f>+IF($C150="","",IF(' Matrice Tarifaire NON AL'!AZ153="","",' Matrice Tarifaire NON AL'!AZ153))</f>
        <v/>
      </c>
      <c r="AK150" t="str">
        <f>+IF($C150="","",IF(' Matrice Tarifaire NON AL'!BA153="","",' Matrice Tarifaire NON AL'!BA153))</f>
        <v/>
      </c>
      <c r="AL150" t="str">
        <f>+IF($C150="","",IF(' Matrice Tarifaire NON AL'!BB153="","",TEXT(' Matrice Tarifaire NON AL'!BB153,"0,0000")))</f>
        <v/>
      </c>
      <c r="AO150" t="str">
        <f>+IF($C150="","",IF(' Matrice Tarifaire NON AL'!BF153="","",TEXT(' Matrice Tarifaire NON AL'!BF153,"0,0000")))</f>
        <v/>
      </c>
      <c r="AP150" t="str">
        <f>+IF($C150="","",IF(' Matrice Tarifaire NON AL'!BG153="","",TEXT(' Matrice Tarifaire NON AL'!BG153,"0,0000")))</f>
        <v/>
      </c>
      <c r="AQ150" t="str">
        <f>+IF($C150="","",IF(' Matrice Tarifaire NON AL'!BH153="","",TEXT(' Matrice Tarifaire NON AL'!BH153,"0,0000")))</f>
        <v/>
      </c>
      <c r="AR150" t="str">
        <f>+IF($C150="","",IF(' Matrice Tarifaire NON AL'!BI153="","",TEXT(' Matrice Tarifaire NON AL'!BI153,"0,0000")))</f>
        <v/>
      </c>
      <c r="AS150" t="str">
        <f>+IF(C150="","",IF(' Matrice Tarifaire NON AL'!BJ153="","0",IF(' Matrice Tarifaire NON AL'!BJ153="","",' Matrice Tarifaire NON AL'!BJ153)))</f>
        <v/>
      </c>
      <c r="AT150" t="str">
        <f>+IF(C150="","",IF(' Matrice Tarifaire NON AL'!BK153="","",' Matrice Tarifaire NON AL'!$BK$6))</f>
        <v/>
      </c>
      <c r="AU150" t="str">
        <f>+IF(C150="","",IF(' Matrice Tarifaire NON AL'!BK153="","",TEXT(' Matrice Tarifaire NON AL'!BK153,"0,0000")))</f>
        <v/>
      </c>
      <c r="AV150" t="str">
        <f>+IF(C150="","",IF(' Matrice Tarifaire NON AL'!BL153="","",' Matrice Tarifaire NON AL'!$BL$6))</f>
        <v/>
      </c>
      <c r="AW150" t="str">
        <f>+IF(C150="","",IF(' Matrice Tarifaire NON AL'!BL153="","",TEXT(' Matrice Tarifaire NON AL'!BL153,"0,0000")))</f>
        <v/>
      </c>
      <c r="AX150" t="str">
        <f>+IF(C150="","",IF(' Matrice Tarifaire NON AL'!BM153="","",' Matrice Tarifaire NON AL'!$BM$6))</f>
        <v/>
      </c>
      <c r="AY150" t="str">
        <f>+IF(C150="","",IF(' Matrice Tarifaire NON AL'!BM153="","",TEXT(' Matrice Tarifaire NON AL'!BM153,"0,0000")))</f>
        <v/>
      </c>
      <c r="AZ150" t="str">
        <f>+IF(C150="","",IF(' Matrice Tarifaire NON AL'!BN153="","","Taxe DEEE"))</f>
        <v/>
      </c>
      <c r="BA150" t="str">
        <f>+IF(C150="","",IF(' Matrice Tarifaire NON AL'!BN153="","",TEXT(' Matrice Tarifaire NON AL'!BN153,"0,0000")))</f>
        <v/>
      </c>
      <c r="BD150" t="str">
        <f>+IF($C150="","",IF(' Matrice Tarifaire NON AL'!BR153="","",TEXT(' Matrice Tarifaire NON AL'!BR153,"0,000")))</f>
        <v/>
      </c>
      <c r="BE150" t="str">
        <f>+IF($C150="","",IF(' Matrice Tarifaire NON AL'!BS153="","",VALUE(TEXT(' Matrice Tarifaire NON AL'!BS153,"0,00"))))</f>
        <v/>
      </c>
      <c r="BF150" t="str">
        <f>+IF($C150="","",IF(' Matrice Tarifaire NON AL'!BY153="","",' Matrice Tarifaire NON AL'!BY153))</f>
        <v/>
      </c>
      <c r="BG150" t="str">
        <f>+IF(C150="","",IF(' Matrice Tarifaire NON AL'!AK153="Composant de Box","999",IF(' Matrice Tarifaire NON AL'!AP153&lt;&gt;"",' Matrice Tarifaire NON AL'!AP153,IF(' Matrice Tarifaire NON AL'!AO153&lt;&gt;"",' Matrice Tarifaire NON AL'!AO153,' Matrice Tarifaire NON AL'!AN153))))</f>
        <v/>
      </c>
    </row>
    <row r="151" spans="1:59" x14ac:dyDescent="0.25">
      <c r="A151" t="str">
        <f>+IF($C151="","",IF(' Matrice Tarifaire NON AL'!N154="","",IF(' Matrice Tarifaire NON AL'!N154=0,"GTIN A 0 - Ne doit pas être mis dans PRE REF",TEXT(' Matrice Tarifaire NON AL'!N154,"00000000000000"))))</f>
        <v/>
      </c>
      <c r="B151" t="str">
        <f>+IF(C151="","",IF(L151=172,4,VLOOKUP(' Matrice Tarifaire NON AL'!AK154,Feuil3!$A$4:$B$14,2,0)))</f>
        <v/>
      </c>
      <c r="C151" t="str">
        <f>+IF(' Matrice Tarifaire NON AL'!O154="","",SUBSTITUTE(' Matrice Tarifaire NON AL'!O154,"CHAR (10)"," "))</f>
        <v/>
      </c>
      <c r="D151" t="str">
        <f>+IF($C151="","",SUBSTITUTE(' Matrice Tarifaire NON AL'!P154,"CHAR (13)"," "))</f>
        <v/>
      </c>
      <c r="E151" t="str">
        <f t="shared" si="7"/>
        <v/>
      </c>
      <c r="F151" t="str">
        <f>+IF($C151="","",IF(' Matrice Tarifaire NON AL'!AX154="","Non",' Matrice Tarifaire NON AL'!AX154))</f>
        <v/>
      </c>
      <c r="G151" t="str">
        <f>+IF($C151="","",IF(' Matrice Tarifaire NON AL'!Q154="DOMEDIA","MDD",IF(' Matrice Tarifaire NON AL'!Q154="APTA","MDD",IF(' Matrice Tarifaire NON AL'!Q154="TOP BUDGET","Premier Prix","MN"))))</f>
        <v/>
      </c>
      <c r="H151" t="str">
        <f>+IF($C151="","",' Matrice Tarifaire NON AL'!Q154)</f>
        <v/>
      </c>
      <c r="K151" t="str">
        <f>+IF($C151="","",' Matrice Tarifaire NON AL'!X154)</f>
        <v/>
      </c>
      <c r="L151" t="str">
        <f>+IF($C151="","",' Matrice Tarifaire NON AL'!X154)</f>
        <v/>
      </c>
      <c r="M151" t="str">
        <f>+IF($C151="","",' Matrice Tarifaire NON AL'!Y154)</f>
        <v/>
      </c>
      <c r="N151" t="str">
        <f>+IF($C151="","",' Matrice Tarifaire NON AL'!Z154)</f>
        <v/>
      </c>
      <c r="P151" t="str">
        <f>+IF(C151="","",IF(' Matrice Tarifaire NON AL'!X154&lt;&gt;168,"Non",""))</f>
        <v/>
      </c>
      <c r="Q151" t="str">
        <f>+IF($C151="","",' Matrice Tarifaire NON AL'!T154)</f>
        <v/>
      </c>
      <c r="R151" t="str">
        <f>+IF($C151="","",IF(' Matrice Tarifaire NON AL'!R154="","",' Matrice Tarifaire NON AL'!R154))</f>
        <v/>
      </c>
      <c r="S151" t="str">
        <f>+IF($C151="","",LEFT(' Matrice Tarifaire NON AL'!W154,1))</f>
        <v/>
      </c>
      <c r="T151" t="str">
        <f>+IF($C151="","",LEFT(' Matrice Tarifaire NON AL'!AY154,3))</f>
        <v/>
      </c>
      <c r="U151" t="str">
        <f t="shared" si="8"/>
        <v/>
      </c>
      <c r="V151" t="str">
        <f>+IF(C151="","",IF(VLOOKUP(' Matrice Tarifaire NON AL'!AK154,Feuil3!A:F,6,0)="Box",IF(' Matrice Tarifaire NON AL'!AL154="Mono-Référence","Homogène",IF(' Matrice Tarifaire NON AL'!AL154="Multi-Références","Panaché","")),IF(' Matrice Tarifaire NON AL'!AK154="A la Pièce","Composant sans Colisage",IF(' Matrice Tarifaire NON AL'!AK154="Composant de Box","Composant sans Colisage","Homogène"))))</f>
        <v/>
      </c>
      <c r="W151" t="str">
        <f>+IF($V151="","",VLOOKUP(' Matrice Tarifaire NON AL'!AK154,Feuil3!$A$4:$E$14,5,0))</f>
        <v/>
      </c>
      <c r="Y151" t="str">
        <f>+IF($V151="","",IF(VLOOKUP(' Matrice Tarifaire NON AL'!$AK154,Feuil3!$A$4:$D$14,4,0)="Palette",' Matrice Tarifaire NON AL'!AN154,""))</f>
        <v/>
      </c>
      <c r="AA151" t="str">
        <f>+IF($V151="","",IF(VLOOKUP(' Matrice Tarifaire NON AL'!$AK154,Feuil3!$A$4:$D$14,4,0)="Colis",' Matrice Tarifaire NON AL'!AN154,""))</f>
        <v/>
      </c>
      <c r="AC151" t="str">
        <f>+IF(V151="","",IF(VLOOKUP(' Matrice Tarifaire NON AL'!AK154,Feuil3!$A$4:$D$14,4,0)="Colis",IF(' Matrice Tarifaire NON AL'!AO154&gt;0,' Matrice Tarifaire NON AL'!AO154,""),""))</f>
        <v/>
      </c>
      <c r="AD151" t="str">
        <f t="shared" si="9"/>
        <v/>
      </c>
      <c r="AE151" t="str">
        <f>+IF(C151="","",' Matrice Tarifaire NON AL'!C154)</f>
        <v/>
      </c>
      <c r="AF151" t="str">
        <f>+IF(C151="","",' Matrice Tarifaire NON AL'!AQ154)</f>
        <v/>
      </c>
      <c r="AH151" t="str">
        <f>+IF(E151="","",' Matrice Tarifaire NON AL'!$U154)</f>
        <v/>
      </c>
      <c r="AI151" t="str">
        <f>+IF(F151="","",IF(' Matrice Tarifaire NON AL'!$V154="","",' Matrice Tarifaire NON AL'!$V154))</f>
        <v/>
      </c>
      <c r="AJ151" t="str">
        <f>+IF($C151="","",IF(' Matrice Tarifaire NON AL'!AZ154="","",' Matrice Tarifaire NON AL'!AZ154))</f>
        <v/>
      </c>
      <c r="AK151" t="str">
        <f>+IF($C151="","",IF(' Matrice Tarifaire NON AL'!BA154="","",' Matrice Tarifaire NON AL'!BA154))</f>
        <v/>
      </c>
      <c r="AL151" t="str">
        <f>+IF($C151="","",IF(' Matrice Tarifaire NON AL'!BB154="","",TEXT(' Matrice Tarifaire NON AL'!BB154,"0,0000")))</f>
        <v/>
      </c>
      <c r="AO151" t="str">
        <f>+IF($C151="","",IF(' Matrice Tarifaire NON AL'!BF154="","",TEXT(' Matrice Tarifaire NON AL'!BF154,"0,0000")))</f>
        <v/>
      </c>
      <c r="AP151" t="str">
        <f>+IF($C151="","",IF(' Matrice Tarifaire NON AL'!BG154="","",TEXT(' Matrice Tarifaire NON AL'!BG154,"0,0000")))</f>
        <v/>
      </c>
      <c r="AQ151" t="str">
        <f>+IF($C151="","",IF(' Matrice Tarifaire NON AL'!BH154="","",TEXT(' Matrice Tarifaire NON AL'!BH154,"0,0000")))</f>
        <v/>
      </c>
      <c r="AR151" t="str">
        <f>+IF($C151="","",IF(' Matrice Tarifaire NON AL'!BI154="","",TEXT(' Matrice Tarifaire NON AL'!BI154,"0,0000")))</f>
        <v/>
      </c>
      <c r="AS151" t="str">
        <f>+IF(C151="","",IF(' Matrice Tarifaire NON AL'!BJ154="","0",IF(' Matrice Tarifaire NON AL'!BJ154="","",' Matrice Tarifaire NON AL'!BJ154)))</f>
        <v/>
      </c>
      <c r="AT151" t="str">
        <f>+IF(C151="","",IF(' Matrice Tarifaire NON AL'!BK154="","",' Matrice Tarifaire NON AL'!$BK$6))</f>
        <v/>
      </c>
      <c r="AU151" t="str">
        <f>+IF(C151="","",IF(' Matrice Tarifaire NON AL'!BK154="","",TEXT(' Matrice Tarifaire NON AL'!BK154,"0,0000")))</f>
        <v/>
      </c>
      <c r="AV151" t="str">
        <f>+IF(C151="","",IF(' Matrice Tarifaire NON AL'!BL154="","",' Matrice Tarifaire NON AL'!$BL$6))</f>
        <v/>
      </c>
      <c r="AW151" t="str">
        <f>+IF(C151="","",IF(' Matrice Tarifaire NON AL'!BL154="","",TEXT(' Matrice Tarifaire NON AL'!BL154,"0,0000")))</f>
        <v/>
      </c>
      <c r="AX151" t="str">
        <f>+IF(C151="","",IF(' Matrice Tarifaire NON AL'!BM154="","",' Matrice Tarifaire NON AL'!$BM$6))</f>
        <v/>
      </c>
      <c r="AY151" t="str">
        <f>+IF(C151="","",IF(' Matrice Tarifaire NON AL'!BM154="","",TEXT(' Matrice Tarifaire NON AL'!BM154,"0,0000")))</f>
        <v/>
      </c>
      <c r="AZ151" t="str">
        <f>+IF(C151="","",IF(' Matrice Tarifaire NON AL'!BN154="","","Taxe DEEE"))</f>
        <v/>
      </c>
      <c r="BA151" t="str">
        <f>+IF(C151="","",IF(' Matrice Tarifaire NON AL'!BN154="","",TEXT(' Matrice Tarifaire NON AL'!BN154,"0,0000")))</f>
        <v/>
      </c>
      <c r="BD151" t="str">
        <f>+IF($C151="","",IF(' Matrice Tarifaire NON AL'!BR154="","",TEXT(' Matrice Tarifaire NON AL'!BR154,"0,000")))</f>
        <v/>
      </c>
      <c r="BE151" t="str">
        <f>+IF($C151="","",IF(' Matrice Tarifaire NON AL'!BS154="","",VALUE(TEXT(' Matrice Tarifaire NON AL'!BS154,"0,00"))))</f>
        <v/>
      </c>
      <c r="BF151" t="str">
        <f>+IF($C151="","",IF(' Matrice Tarifaire NON AL'!BY154="","",' Matrice Tarifaire NON AL'!BY154))</f>
        <v/>
      </c>
      <c r="BG151" t="str">
        <f>+IF(C151="","",IF(' Matrice Tarifaire NON AL'!AK154="Composant de Box","999",IF(' Matrice Tarifaire NON AL'!AP154&lt;&gt;"",' Matrice Tarifaire NON AL'!AP154,IF(' Matrice Tarifaire NON AL'!AO154&lt;&gt;"",' Matrice Tarifaire NON AL'!AO154,' Matrice Tarifaire NON AL'!AN154))))</f>
        <v/>
      </c>
    </row>
    <row r="152" spans="1:59" x14ac:dyDescent="0.25">
      <c r="A152" t="str">
        <f>+IF($C152="","",IF(' Matrice Tarifaire NON AL'!N155="","",IF(' Matrice Tarifaire NON AL'!N155=0,"GTIN A 0 - Ne doit pas être mis dans PRE REF",TEXT(' Matrice Tarifaire NON AL'!N155,"00000000000000"))))</f>
        <v/>
      </c>
      <c r="B152" t="str">
        <f>+IF(C152="","",IF(L152=172,4,VLOOKUP(' Matrice Tarifaire NON AL'!AK155,Feuil3!$A$4:$B$14,2,0)))</f>
        <v/>
      </c>
      <c r="C152" t="str">
        <f>+IF(' Matrice Tarifaire NON AL'!O155="","",SUBSTITUTE(' Matrice Tarifaire NON AL'!O155,"CHAR (10)"," "))</f>
        <v/>
      </c>
      <c r="D152" t="str">
        <f>+IF($C152="","",SUBSTITUTE(' Matrice Tarifaire NON AL'!P155,"CHAR (13)"," "))</f>
        <v/>
      </c>
      <c r="E152" t="str">
        <f t="shared" si="7"/>
        <v/>
      </c>
      <c r="F152" t="str">
        <f>+IF($C152="","",IF(' Matrice Tarifaire NON AL'!AX155="","Non",' Matrice Tarifaire NON AL'!AX155))</f>
        <v/>
      </c>
      <c r="G152" t="str">
        <f>+IF($C152="","",IF(' Matrice Tarifaire NON AL'!Q155="DOMEDIA","MDD",IF(' Matrice Tarifaire NON AL'!Q155="APTA","MDD",IF(' Matrice Tarifaire NON AL'!Q155="TOP BUDGET","Premier Prix","MN"))))</f>
        <v/>
      </c>
      <c r="H152" t="str">
        <f>+IF($C152="","",' Matrice Tarifaire NON AL'!Q155)</f>
        <v/>
      </c>
      <c r="K152" t="str">
        <f>+IF($C152="","",' Matrice Tarifaire NON AL'!X155)</f>
        <v/>
      </c>
      <c r="L152" t="str">
        <f>+IF($C152="","",' Matrice Tarifaire NON AL'!X155)</f>
        <v/>
      </c>
      <c r="M152" t="str">
        <f>+IF($C152="","",' Matrice Tarifaire NON AL'!Y155)</f>
        <v/>
      </c>
      <c r="N152" t="str">
        <f>+IF($C152="","",' Matrice Tarifaire NON AL'!Z155)</f>
        <v/>
      </c>
      <c r="P152" t="str">
        <f>+IF(C152="","",IF(' Matrice Tarifaire NON AL'!X155&lt;&gt;168,"Non",""))</f>
        <v/>
      </c>
      <c r="Q152" t="str">
        <f>+IF($C152="","",' Matrice Tarifaire NON AL'!T155)</f>
        <v/>
      </c>
      <c r="R152" t="str">
        <f>+IF($C152="","",IF(' Matrice Tarifaire NON AL'!R155="","",' Matrice Tarifaire NON AL'!R155))</f>
        <v/>
      </c>
      <c r="S152" t="str">
        <f>+IF($C152="","",LEFT(' Matrice Tarifaire NON AL'!W155,1))</f>
        <v/>
      </c>
      <c r="T152" t="str">
        <f>+IF($C152="","",LEFT(' Matrice Tarifaire NON AL'!AY155,3))</f>
        <v/>
      </c>
      <c r="U152" t="str">
        <f t="shared" si="8"/>
        <v/>
      </c>
      <c r="V152" t="str">
        <f>+IF(C152="","",IF(VLOOKUP(' Matrice Tarifaire NON AL'!AK155,Feuil3!A:F,6,0)="Box",IF(' Matrice Tarifaire NON AL'!AL155="Mono-Référence","Homogène",IF(' Matrice Tarifaire NON AL'!AL155="Multi-Références","Panaché","")),IF(' Matrice Tarifaire NON AL'!AK155="A la Pièce","Composant sans Colisage",IF(' Matrice Tarifaire NON AL'!AK155="Composant de Box","Composant sans Colisage","Homogène"))))</f>
        <v/>
      </c>
      <c r="W152" t="str">
        <f>+IF($V152="","",VLOOKUP(' Matrice Tarifaire NON AL'!AK155,Feuil3!$A$4:$E$14,5,0))</f>
        <v/>
      </c>
      <c r="Y152" t="str">
        <f>+IF($V152="","",IF(VLOOKUP(' Matrice Tarifaire NON AL'!$AK155,Feuil3!$A$4:$D$14,4,0)="Palette",' Matrice Tarifaire NON AL'!AN155,""))</f>
        <v/>
      </c>
      <c r="AA152" t="str">
        <f>+IF($V152="","",IF(VLOOKUP(' Matrice Tarifaire NON AL'!$AK155,Feuil3!$A$4:$D$14,4,0)="Colis",' Matrice Tarifaire NON AL'!AN155,""))</f>
        <v/>
      </c>
      <c r="AC152" t="str">
        <f>+IF(V152="","",IF(VLOOKUP(' Matrice Tarifaire NON AL'!AK155,Feuil3!$A$4:$D$14,4,0)="Colis",IF(' Matrice Tarifaire NON AL'!AO155&gt;0,' Matrice Tarifaire NON AL'!AO155,""),""))</f>
        <v/>
      </c>
      <c r="AD152" t="str">
        <f t="shared" si="9"/>
        <v/>
      </c>
      <c r="AE152" t="str">
        <f>+IF(C152="","",' Matrice Tarifaire NON AL'!C155)</f>
        <v/>
      </c>
      <c r="AF152" t="str">
        <f>+IF(C152="","",' Matrice Tarifaire NON AL'!AQ155)</f>
        <v/>
      </c>
      <c r="AH152" t="str">
        <f>+IF(E152="","",' Matrice Tarifaire NON AL'!$U155)</f>
        <v/>
      </c>
      <c r="AI152" t="str">
        <f>+IF(F152="","",IF(' Matrice Tarifaire NON AL'!$V155="","",' Matrice Tarifaire NON AL'!$V155))</f>
        <v/>
      </c>
      <c r="AJ152" t="str">
        <f>+IF($C152="","",IF(' Matrice Tarifaire NON AL'!AZ155="","",' Matrice Tarifaire NON AL'!AZ155))</f>
        <v/>
      </c>
      <c r="AK152" t="str">
        <f>+IF($C152="","",IF(' Matrice Tarifaire NON AL'!BA155="","",' Matrice Tarifaire NON AL'!BA155))</f>
        <v/>
      </c>
      <c r="AL152" t="str">
        <f>+IF($C152="","",IF(' Matrice Tarifaire NON AL'!BB155="","",TEXT(' Matrice Tarifaire NON AL'!BB155,"0,0000")))</f>
        <v/>
      </c>
      <c r="AO152" t="str">
        <f>+IF($C152="","",IF(' Matrice Tarifaire NON AL'!BF155="","",TEXT(' Matrice Tarifaire NON AL'!BF155,"0,0000")))</f>
        <v/>
      </c>
      <c r="AP152" t="str">
        <f>+IF($C152="","",IF(' Matrice Tarifaire NON AL'!BG155="","",TEXT(' Matrice Tarifaire NON AL'!BG155,"0,0000")))</f>
        <v/>
      </c>
      <c r="AQ152" t="str">
        <f>+IF($C152="","",IF(' Matrice Tarifaire NON AL'!BH155="","",TEXT(' Matrice Tarifaire NON AL'!BH155,"0,0000")))</f>
        <v/>
      </c>
      <c r="AR152" t="str">
        <f>+IF($C152="","",IF(' Matrice Tarifaire NON AL'!BI155="","",TEXT(' Matrice Tarifaire NON AL'!BI155,"0,0000")))</f>
        <v/>
      </c>
      <c r="AS152" t="str">
        <f>+IF(C152="","",IF(' Matrice Tarifaire NON AL'!BJ155="","0",IF(' Matrice Tarifaire NON AL'!BJ155="","",' Matrice Tarifaire NON AL'!BJ155)))</f>
        <v/>
      </c>
      <c r="AT152" t="str">
        <f>+IF(C152="","",IF(' Matrice Tarifaire NON AL'!BK155="","",' Matrice Tarifaire NON AL'!$BK$6))</f>
        <v/>
      </c>
      <c r="AU152" t="str">
        <f>+IF(C152="","",IF(' Matrice Tarifaire NON AL'!BK155="","",TEXT(' Matrice Tarifaire NON AL'!BK155,"0,0000")))</f>
        <v/>
      </c>
      <c r="AV152" t="str">
        <f>+IF(C152="","",IF(' Matrice Tarifaire NON AL'!BL155="","",' Matrice Tarifaire NON AL'!$BL$6))</f>
        <v/>
      </c>
      <c r="AW152" t="str">
        <f>+IF(C152="","",IF(' Matrice Tarifaire NON AL'!BL155="","",TEXT(' Matrice Tarifaire NON AL'!BL155,"0,0000")))</f>
        <v/>
      </c>
      <c r="AX152" t="str">
        <f>+IF(C152="","",IF(' Matrice Tarifaire NON AL'!BM155="","",' Matrice Tarifaire NON AL'!$BM$6))</f>
        <v/>
      </c>
      <c r="AY152" t="str">
        <f>+IF(C152="","",IF(' Matrice Tarifaire NON AL'!BM155="","",TEXT(' Matrice Tarifaire NON AL'!BM155,"0,0000")))</f>
        <v/>
      </c>
      <c r="AZ152" t="str">
        <f>+IF(C152="","",IF(' Matrice Tarifaire NON AL'!BN155="","","Taxe DEEE"))</f>
        <v/>
      </c>
      <c r="BA152" t="str">
        <f>+IF(C152="","",IF(' Matrice Tarifaire NON AL'!BN155="","",TEXT(' Matrice Tarifaire NON AL'!BN155,"0,0000")))</f>
        <v/>
      </c>
      <c r="BD152" t="str">
        <f>+IF($C152="","",IF(' Matrice Tarifaire NON AL'!BR155="","",TEXT(' Matrice Tarifaire NON AL'!BR155,"0,000")))</f>
        <v/>
      </c>
      <c r="BE152" t="str">
        <f>+IF($C152="","",IF(' Matrice Tarifaire NON AL'!BS155="","",VALUE(TEXT(' Matrice Tarifaire NON AL'!BS155,"0,00"))))</f>
        <v/>
      </c>
      <c r="BF152" t="str">
        <f>+IF($C152="","",IF(' Matrice Tarifaire NON AL'!BY155="","",' Matrice Tarifaire NON AL'!BY155))</f>
        <v/>
      </c>
      <c r="BG152" t="str">
        <f>+IF(C152="","",IF(' Matrice Tarifaire NON AL'!AK155="Composant de Box","999",IF(' Matrice Tarifaire NON AL'!AP155&lt;&gt;"",' Matrice Tarifaire NON AL'!AP155,IF(' Matrice Tarifaire NON AL'!AO155&lt;&gt;"",' Matrice Tarifaire NON AL'!AO155,' Matrice Tarifaire NON AL'!AN155))))</f>
        <v/>
      </c>
    </row>
    <row r="153" spans="1:59" x14ac:dyDescent="0.25">
      <c r="A153" t="str">
        <f>+IF($C153="","",IF(' Matrice Tarifaire NON AL'!N156="","",IF(' Matrice Tarifaire NON AL'!N156=0,"GTIN A 0 - Ne doit pas être mis dans PRE REF",TEXT(' Matrice Tarifaire NON AL'!N156,"00000000000000"))))</f>
        <v/>
      </c>
      <c r="B153" t="str">
        <f>+IF(C153="","",IF(L153=172,4,VLOOKUP(' Matrice Tarifaire NON AL'!AK156,Feuil3!$A$4:$B$14,2,0)))</f>
        <v/>
      </c>
      <c r="C153" t="str">
        <f>+IF(' Matrice Tarifaire NON AL'!O156="","",SUBSTITUTE(' Matrice Tarifaire NON AL'!O156,"CHAR (10)"," "))</f>
        <v/>
      </c>
      <c r="D153" t="str">
        <f>+IF($C153="","",SUBSTITUTE(' Matrice Tarifaire NON AL'!P156,"CHAR (13)"," "))</f>
        <v/>
      </c>
      <c r="E153" t="str">
        <f t="shared" si="7"/>
        <v/>
      </c>
      <c r="F153" t="str">
        <f>+IF($C153="","",IF(' Matrice Tarifaire NON AL'!AX156="","Non",' Matrice Tarifaire NON AL'!AX156))</f>
        <v/>
      </c>
      <c r="G153" t="str">
        <f>+IF($C153="","",IF(' Matrice Tarifaire NON AL'!Q156="DOMEDIA","MDD",IF(' Matrice Tarifaire NON AL'!Q156="APTA","MDD",IF(' Matrice Tarifaire NON AL'!Q156="TOP BUDGET","Premier Prix","MN"))))</f>
        <v/>
      </c>
      <c r="H153" t="str">
        <f>+IF($C153="","",' Matrice Tarifaire NON AL'!Q156)</f>
        <v/>
      </c>
      <c r="K153" t="str">
        <f>+IF($C153="","",' Matrice Tarifaire NON AL'!X156)</f>
        <v/>
      </c>
      <c r="L153" t="str">
        <f>+IF($C153="","",' Matrice Tarifaire NON AL'!X156)</f>
        <v/>
      </c>
      <c r="M153" t="str">
        <f>+IF($C153="","",' Matrice Tarifaire NON AL'!Y156)</f>
        <v/>
      </c>
      <c r="N153" t="str">
        <f>+IF($C153="","",' Matrice Tarifaire NON AL'!Z156)</f>
        <v/>
      </c>
      <c r="P153" t="str">
        <f>+IF(C153="","",IF(' Matrice Tarifaire NON AL'!X156&lt;&gt;168,"Non",""))</f>
        <v/>
      </c>
      <c r="Q153" t="str">
        <f>+IF($C153="","",' Matrice Tarifaire NON AL'!T156)</f>
        <v/>
      </c>
      <c r="R153" t="str">
        <f>+IF($C153="","",IF(' Matrice Tarifaire NON AL'!R156="","",' Matrice Tarifaire NON AL'!R156))</f>
        <v/>
      </c>
      <c r="S153" t="str">
        <f>+IF($C153="","",LEFT(' Matrice Tarifaire NON AL'!W156,1))</f>
        <v/>
      </c>
      <c r="T153" t="str">
        <f>+IF($C153="","",LEFT(' Matrice Tarifaire NON AL'!AY156,3))</f>
        <v/>
      </c>
      <c r="U153" t="str">
        <f t="shared" si="8"/>
        <v/>
      </c>
      <c r="V153" t="str">
        <f>+IF(C153="","",IF(VLOOKUP(' Matrice Tarifaire NON AL'!AK156,Feuil3!A:F,6,0)="Box",IF(' Matrice Tarifaire NON AL'!AL156="Mono-Référence","Homogène",IF(' Matrice Tarifaire NON AL'!AL156="Multi-Références","Panaché","")),IF(' Matrice Tarifaire NON AL'!AK156="A la Pièce","Composant sans Colisage",IF(' Matrice Tarifaire NON AL'!AK156="Composant de Box","Composant sans Colisage","Homogène"))))</f>
        <v/>
      </c>
      <c r="W153" t="str">
        <f>+IF($V153="","",VLOOKUP(' Matrice Tarifaire NON AL'!AK156,Feuil3!$A$4:$E$14,5,0))</f>
        <v/>
      </c>
      <c r="Y153" t="str">
        <f>+IF($V153="","",IF(VLOOKUP(' Matrice Tarifaire NON AL'!$AK156,Feuil3!$A$4:$D$14,4,0)="Palette",' Matrice Tarifaire NON AL'!AN156,""))</f>
        <v/>
      </c>
      <c r="AA153" t="str">
        <f>+IF($V153="","",IF(VLOOKUP(' Matrice Tarifaire NON AL'!$AK156,Feuil3!$A$4:$D$14,4,0)="Colis",' Matrice Tarifaire NON AL'!AN156,""))</f>
        <v/>
      </c>
      <c r="AC153" t="str">
        <f>+IF(V153="","",IF(VLOOKUP(' Matrice Tarifaire NON AL'!AK156,Feuil3!$A$4:$D$14,4,0)="Colis",IF(' Matrice Tarifaire NON AL'!AO156&gt;0,' Matrice Tarifaire NON AL'!AO156,""),""))</f>
        <v/>
      </c>
      <c r="AD153" t="str">
        <f t="shared" si="9"/>
        <v/>
      </c>
      <c r="AE153" t="str">
        <f>+IF(C153="","",' Matrice Tarifaire NON AL'!C156)</f>
        <v/>
      </c>
      <c r="AF153" t="str">
        <f>+IF(C153="","",' Matrice Tarifaire NON AL'!AQ156)</f>
        <v/>
      </c>
      <c r="AH153" t="str">
        <f>+IF(E153="","",' Matrice Tarifaire NON AL'!$U156)</f>
        <v/>
      </c>
      <c r="AI153" t="str">
        <f>+IF(F153="","",IF(' Matrice Tarifaire NON AL'!$V156="","",' Matrice Tarifaire NON AL'!$V156))</f>
        <v/>
      </c>
      <c r="AJ153" t="str">
        <f>+IF($C153="","",IF(' Matrice Tarifaire NON AL'!AZ156="","",' Matrice Tarifaire NON AL'!AZ156))</f>
        <v/>
      </c>
      <c r="AK153" t="str">
        <f>+IF($C153="","",IF(' Matrice Tarifaire NON AL'!BA156="","",' Matrice Tarifaire NON AL'!BA156))</f>
        <v/>
      </c>
      <c r="AL153" t="str">
        <f>+IF($C153="","",IF(' Matrice Tarifaire NON AL'!BB156="","",TEXT(' Matrice Tarifaire NON AL'!BB156,"0,0000")))</f>
        <v/>
      </c>
      <c r="AO153" t="str">
        <f>+IF($C153="","",IF(' Matrice Tarifaire NON AL'!BF156="","",TEXT(' Matrice Tarifaire NON AL'!BF156,"0,0000")))</f>
        <v/>
      </c>
      <c r="AP153" t="str">
        <f>+IF($C153="","",IF(' Matrice Tarifaire NON AL'!BG156="","",TEXT(' Matrice Tarifaire NON AL'!BG156,"0,0000")))</f>
        <v/>
      </c>
      <c r="AQ153" t="str">
        <f>+IF($C153="","",IF(' Matrice Tarifaire NON AL'!BH156="","",TEXT(' Matrice Tarifaire NON AL'!BH156,"0,0000")))</f>
        <v/>
      </c>
      <c r="AR153" t="str">
        <f>+IF($C153="","",IF(' Matrice Tarifaire NON AL'!BI156="","",TEXT(' Matrice Tarifaire NON AL'!BI156,"0,0000")))</f>
        <v/>
      </c>
      <c r="AS153" t="str">
        <f>+IF(C153="","",IF(' Matrice Tarifaire NON AL'!BJ156="","0",IF(' Matrice Tarifaire NON AL'!BJ156="","",' Matrice Tarifaire NON AL'!BJ156)))</f>
        <v/>
      </c>
      <c r="AT153" t="str">
        <f>+IF(C153="","",IF(' Matrice Tarifaire NON AL'!BK156="","",' Matrice Tarifaire NON AL'!$BK$6))</f>
        <v/>
      </c>
      <c r="AU153" t="str">
        <f>+IF(C153="","",IF(' Matrice Tarifaire NON AL'!BK156="","",TEXT(' Matrice Tarifaire NON AL'!BK156,"0,0000")))</f>
        <v/>
      </c>
      <c r="AV153" t="str">
        <f>+IF(C153="","",IF(' Matrice Tarifaire NON AL'!BL156="","",' Matrice Tarifaire NON AL'!$BL$6))</f>
        <v/>
      </c>
      <c r="AW153" t="str">
        <f>+IF(C153="","",IF(' Matrice Tarifaire NON AL'!BL156="","",TEXT(' Matrice Tarifaire NON AL'!BL156,"0,0000")))</f>
        <v/>
      </c>
      <c r="AX153" t="str">
        <f>+IF(C153="","",IF(' Matrice Tarifaire NON AL'!BM156="","",' Matrice Tarifaire NON AL'!$BM$6))</f>
        <v/>
      </c>
      <c r="AY153" t="str">
        <f>+IF(C153="","",IF(' Matrice Tarifaire NON AL'!BM156="","",TEXT(' Matrice Tarifaire NON AL'!BM156,"0,0000")))</f>
        <v/>
      </c>
      <c r="AZ153" t="str">
        <f>+IF(C153="","",IF(' Matrice Tarifaire NON AL'!BN156="","","Taxe DEEE"))</f>
        <v/>
      </c>
      <c r="BA153" t="str">
        <f>+IF(C153="","",IF(' Matrice Tarifaire NON AL'!BN156="","",TEXT(' Matrice Tarifaire NON AL'!BN156,"0,0000")))</f>
        <v/>
      </c>
      <c r="BD153" t="str">
        <f>+IF($C153="","",IF(' Matrice Tarifaire NON AL'!BR156="","",TEXT(' Matrice Tarifaire NON AL'!BR156,"0,000")))</f>
        <v/>
      </c>
      <c r="BE153" t="str">
        <f>+IF($C153="","",IF(' Matrice Tarifaire NON AL'!BS156="","",VALUE(TEXT(' Matrice Tarifaire NON AL'!BS156,"0,00"))))</f>
        <v/>
      </c>
      <c r="BF153" t="str">
        <f>+IF($C153="","",IF(' Matrice Tarifaire NON AL'!BY156="","",' Matrice Tarifaire NON AL'!BY156))</f>
        <v/>
      </c>
      <c r="BG153" t="str">
        <f>+IF(C153="","",IF(' Matrice Tarifaire NON AL'!AK156="Composant de Box","999",IF(' Matrice Tarifaire NON AL'!AP156&lt;&gt;"",' Matrice Tarifaire NON AL'!AP156,IF(' Matrice Tarifaire NON AL'!AO156&lt;&gt;"",' Matrice Tarifaire NON AL'!AO156,' Matrice Tarifaire NON AL'!AN156))))</f>
        <v/>
      </c>
    </row>
    <row r="154" spans="1:59" x14ac:dyDescent="0.25">
      <c r="A154" t="str">
        <f>+IF($C154="","",IF(' Matrice Tarifaire NON AL'!N157="","",IF(' Matrice Tarifaire NON AL'!N157=0,"GTIN A 0 - Ne doit pas être mis dans PRE REF",TEXT(' Matrice Tarifaire NON AL'!N157,"00000000000000"))))</f>
        <v/>
      </c>
      <c r="B154" t="str">
        <f>+IF(C154="","",IF(L154=172,4,VLOOKUP(' Matrice Tarifaire NON AL'!AK157,Feuil3!$A$4:$B$14,2,0)))</f>
        <v/>
      </c>
      <c r="C154" t="str">
        <f>+IF(' Matrice Tarifaire NON AL'!O157="","",SUBSTITUTE(' Matrice Tarifaire NON AL'!O157,"CHAR (10)"," "))</f>
        <v/>
      </c>
      <c r="D154" t="str">
        <f>+IF($C154="","",SUBSTITUTE(' Matrice Tarifaire NON AL'!P157,"CHAR (13)"," "))</f>
        <v/>
      </c>
      <c r="E154" t="str">
        <f t="shared" si="7"/>
        <v/>
      </c>
      <c r="F154" t="str">
        <f>+IF($C154="","",IF(' Matrice Tarifaire NON AL'!AX157="","Non",' Matrice Tarifaire NON AL'!AX157))</f>
        <v/>
      </c>
      <c r="G154" t="str">
        <f>+IF($C154="","",IF(' Matrice Tarifaire NON AL'!Q157="DOMEDIA","MDD",IF(' Matrice Tarifaire NON AL'!Q157="APTA","MDD",IF(' Matrice Tarifaire NON AL'!Q157="TOP BUDGET","Premier Prix","MN"))))</f>
        <v/>
      </c>
      <c r="H154" t="str">
        <f>+IF($C154="","",' Matrice Tarifaire NON AL'!Q157)</f>
        <v/>
      </c>
      <c r="K154" t="str">
        <f>+IF($C154="","",' Matrice Tarifaire NON AL'!X157)</f>
        <v/>
      </c>
      <c r="L154" t="str">
        <f>+IF($C154="","",' Matrice Tarifaire NON AL'!X157)</f>
        <v/>
      </c>
      <c r="M154" t="str">
        <f>+IF($C154="","",' Matrice Tarifaire NON AL'!Y157)</f>
        <v/>
      </c>
      <c r="N154" t="str">
        <f>+IF($C154="","",' Matrice Tarifaire NON AL'!Z157)</f>
        <v/>
      </c>
      <c r="P154" t="str">
        <f>+IF(C154="","",IF(' Matrice Tarifaire NON AL'!X157&lt;&gt;168,"Non",""))</f>
        <v/>
      </c>
      <c r="Q154" t="str">
        <f>+IF($C154="","",' Matrice Tarifaire NON AL'!T157)</f>
        <v/>
      </c>
      <c r="R154" t="str">
        <f>+IF($C154="","",IF(' Matrice Tarifaire NON AL'!R157="","",' Matrice Tarifaire NON AL'!R157))</f>
        <v/>
      </c>
      <c r="S154" t="str">
        <f>+IF($C154="","",LEFT(' Matrice Tarifaire NON AL'!W157,1))</f>
        <v/>
      </c>
      <c r="T154" t="str">
        <f>+IF($C154="","",LEFT(' Matrice Tarifaire NON AL'!AY157,3))</f>
        <v/>
      </c>
      <c r="U154" t="str">
        <f t="shared" si="8"/>
        <v/>
      </c>
      <c r="V154" t="str">
        <f>+IF(C154="","",IF(VLOOKUP(' Matrice Tarifaire NON AL'!AK157,Feuil3!A:F,6,0)="Box",IF(' Matrice Tarifaire NON AL'!AL157="Mono-Référence","Homogène",IF(' Matrice Tarifaire NON AL'!AL157="Multi-Références","Panaché","")),IF(' Matrice Tarifaire NON AL'!AK157="A la Pièce","Composant sans Colisage",IF(' Matrice Tarifaire NON AL'!AK157="Composant de Box","Composant sans Colisage","Homogène"))))</f>
        <v/>
      </c>
      <c r="W154" t="str">
        <f>+IF($V154="","",VLOOKUP(' Matrice Tarifaire NON AL'!AK157,Feuil3!$A$4:$E$14,5,0))</f>
        <v/>
      </c>
      <c r="Y154" t="str">
        <f>+IF($V154="","",IF(VLOOKUP(' Matrice Tarifaire NON AL'!$AK157,Feuil3!$A$4:$D$14,4,0)="Palette",' Matrice Tarifaire NON AL'!AN157,""))</f>
        <v/>
      </c>
      <c r="AA154" t="str">
        <f>+IF($V154="","",IF(VLOOKUP(' Matrice Tarifaire NON AL'!$AK157,Feuil3!$A$4:$D$14,4,0)="Colis",' Matrice Tarifaire NON AL'!AN157,""))</f>
        <v/>
      </c>
      <c r="AC154" t="str">
        <f>+IF(V154="","",IF(VLOOKUP(' Matrice Tarifaire NON AL'!AK157,Feuil3!$A$4:$D$14,4,0)="Colis",IF(' Matrice Tarifaire NON AL'!AO157&gt;0,' Matrice Tarifaire NON AL'!AO157,""),""))</f>
        <v/>
      </c>
      <c r="AD154" t="str">
        <f t="shared" si="9"/>
        <v/>
      </c>
      <c r="AE154" t="str">
        <f>+IF(C154="","",' Matrice Tarifaire NON AL'!C157)</f>
        <v/>
      </c>
      <c r="AF154" t="str">
        <f>+IF(C154="","",' Matrice Tarifaire NON AL'!AQ157)</f>
        <v/>
      </c>
      <c r="AH154" t="str">
        <f>+IF(E154="","",' Matrice Tarifaire NON AL'!$U157)</f>
        <v/>
      </c>
      <c r="AI154" t="str">
        <f>+IF(F154="","",IF(' Matrice Tarifaire NON AL'!$V157="","",' Matrice Tarifaire NON AL'!$V157))</f>
        <v/>
      </c>
      <c r="AJ154" t="str">
        <f>+IF($C154="","",IF(' Matrice Tarifaire NON AL'!AZ157="","",' Matrice Tarifaire NON AL'!AZ157))</f>
        <v/>
      </c>
      <c r="AK154" t="str">
        <f>+IF($C154="","",IF(' Matrice Tarifaire NON AL'!BA157="","",' Matrice Tarifaire NON AL'!BA157))</f>
        <v/>
      </c>
      <c r="AL154" t="str">
        <f>+IF($C154="","",IF(' Matrice Tarifaire NON AL'!BB157="","",TEXT(' Matrice Tarifaire NON AL'!BB157,"0,0000")))</f>
        <v/>
      </c>
      <c r="AO154" t="str">
        <f>+IF($C154="","",IF(' Matrice Tarifaire NON AL'!BF157="","",TEXT(' Matrice Tarifaire NON AL'!BF157,"0,0000")))</f>
        <v/>
      </c>
      <c r="AP154" t="str">
        <f>+IF($C154="","",IF(' Matrice Tarifaire NON AL'!BG157="","",TEXT(' Matrice Tarifaire NON AL'!BG157,"0,0000")))</f>
        <v/>
      </c>
      <c r="AQ154" t="str">
        <f>+IF($C154="","",IF(' Matrice Tarifaire NON AL'!BH157="","",TEXT(' Matrice Tarifaire NON AL'!BH157,"0,0000")))</f>
        <v/>
      </c>
      <c r="AR154" t="str">
        <f>+IF($C154="","",IF(' Matrice Tarifaire NON AL'!BI157="","",TEXT(' Matrice Tarifaire NON AL'!BI157,"0,0000")))</f>
        <v/>
      </c>
      <c r="AS154" t="str">
        <f>+IF(C154="","",IF(' Matrice Tarifaire NON AL'!BJ157="","0",IF(' Matrice Tarifaire NON AL'!BJ157="","",' Matrice Tarifaire NON AL'!BJ157)))</f>
        <v/>
      </c>
      <c r="AT154" t="str">
        <f>+IF(C154="","",IF(' Matrice Tarifaire NON AL'!BK157="","",' Matrice Tarifaire NON AL'!$BK$6))</f>
        <v/>
      </c>
      <c r="AU154" t="str">
        <f>+IF(C154="","",IF(' Matrice Tarifaire NON AL'!BK157="","",TEXT(' Matrice Tarifaire NON AL'!BK157,"0,0000")))</f>
        <v/>
      </c>
      <c r="AV154" t="str">
        <f>+IF(C154="","",IF(' Matrice Tarifaire NON AL'!BL157="","",' Matrice Tarifaire NON AL'!$BL$6))</f>
        <v/>
      </c>
      <c r="AW154" t="str">
        <f>+IF(C154="","",IF(' Matrice Tarifaire NON AL'!BL157="","",TEXT(' Matrice Tarifaire NON AL'!BL157,"0,0000")))</f>
        <v/>
      </c>
      <c r="AX154" t="str">
        <f>+IF(C154="","",IF(' Matrice Tarifaire NON AL'!BM157="","",' Matrice Tarifaire NON AL'!$BM$6))</f>
        <v/>
      </c>
      <c r="AY154" t="str">
        <f>+IF(C154="","",IF(' Matrice Tarifaire NON AL'!BM157="","",TEXT(' Matrice Tarifaire NON AL'!BM157,"0,0000")))</f>
        <v/>
      </c>
      <c r="AZ154" t="str">
        <f>+IF(C154="","",IF(' Matrice Tarifaire NON AL'!BN157="","","Taxe DEEE"))</f>
        <v/>
      </c>
      <c r="BA154" t="str">
        <f>+IF(C154="","",IF(' Matrice Tarifaire NON AL'!BN157="","",TEXT(' Matrice Tarifaire NON AL'!BN157,"0,0000")))</f>
        <v/>
      </c>
      <c r="BD154" t="str">
        <f>+IF($C154="","",IF(' Matrice Tarifaire NON AL'!BR157="","",TEXT(' Matrice Tarifaire NON AL'!BR157,"0,000")))</f>
        <v/>
      </c>
      <c r="BE154" t="str">
        <f>+IF($C154="","",IF(' Matrice Tarifaire NON AL'!BS157="","",VALUE(TEXT(' Matrice Tarifaire NON AL'!BS157,"0,00"))))</f>
        <v/>
      </c>
      <c r="BF154" t="str">
        <f>+IF($C154="","",IF(' Matrice Tarifaire NON AL'!BY157="","",' Matrice Tarifaire NON AL'!BY157))</f>
        <v/>
      </c>
      <c r="BG154" t="str">
        <f>+IF(C154="","",IF(' Matrice Tarifaire NON AL'!AK157="Composant de Box","999",IF(' Matrice Tarifaire NON AL'!AP157&lt;&gt;"",' Matrice Tarifaire NON AL'!AP157,IF(' Matrice Tarifaire NON AL'!AO157&lt;&gt;"",' Matrice Tarifaire NON AL'!AO157,' Matrice Tarifaire NON AL'!AN157))))</f>
        <v/>
      </c>
    </row>
    <row r="155" spans="1:59" x14ac:dyDescent="0.25">
      <c r="A155" t="str">
        <f>+IF($C155="","",IF(' Matrice Tarifaire NON AL'!N158="","",IF(' Matrice Tarifaire NON AL'!N158=0,"GTIN A 0 - Ne doit pas être mis dans PRE REF",TEXT(' Matrice Tarifaire NON AL'!N158,"00000000000000"))))</f>
        <v/>
      </c>
      <c r="B155" t="str">
        <f>+IF(C155="","",IF(L155=172,4,VLOOKUP(' Matrice Tarifaire NON AL'!AK158,Feuil3!$A$4:$B$14,2,0)))</f>
        <v/>
      </c>
      <c r="C155" t="str">
        <f>+IF(' Matrice Tarifaire NON AL'!O158="","",SUBSTITUTE(' Matrice Tarifaire NON AL'!O158,"CHAR (10)"," "))</f>
        <v/>
      </c>
      <c r="D155" t="str">
        <f>+IF($C155="","",SUBSTITUTE(' Matrice Tarifaire NON AL'!P158,"CHAR (13)"," "))</f>
        <v/>
      </c>
      <c r="E155" t="str">
        <f t="shared" si="7"/>
        <v/>
      </c>
      <c r="F155" t="str">
        <f>+IF($C155="","",IF(' Matrice Tarifaire NON AL'!AX158="","Non",' Matrice Tarifaire NON AL'!AX158))</f>
        <v/>
      </c>
      <c r="G155" t="str">
        <f>+IF($C155="","",IF(' Matrice Tarifaire NON AL'!Q158="DOMEDIA","MDD",IF(' Matrice Tarifaire NON AL'!Q158="APTA","MDD",IF(' Matrice Tarifaire NON AL'!Q158="TOP BUDGET","Premier Prix","MN"))))</f>
        <v/>
      </c>
      <c r="H155" t="str">
        <f>+IF($C155="","",' Matrice Tarifaire NON AL'!Q158)</f>
        <v/>
      </c>
      <c r="K155" t="str">
        <f>+IF($C155="","",' Matrice Tarifaire NON AL'!X158)</f>
        <v/>
      </c>
      <c r="L155" t="str">
        <f>+IF($C155="","",' Matrice Tarifaire NON AL'!X158)</f>
        <v/>
      </c>
      <c r="M155" t="str">
        <f>+IF($C155="","",' Matrice Tarifaire NON AL'!Y158)</f>
        <v/>
      </c>
      <c r="N155" t="str">
        <f>+IF($C155="","",' Matrice Tarifaire NON AL'!Z158)</f>
        <v/>
      </c>
      <c r="P155" t="str">
        <f>+IF(C155="","",IF(' Matrice Tarifaire NON AL'!X158&lt;&gt;168,"Non",""))</f>
        <v/>
      </c>
      <c r="Q155" t="str">
        <f>+IF($C155="","",' Matrice Tarifaire NON AL'!T158)</f>
        <v/>
      </c>
      <c r="R155" t="str">
        <f>+IF($C155="","",IF(' Matrice Tarifaire NON AL'!R158="","",' Matrice Tarifaire NON AL'!R158))</f>
        <v/>
      </c>
      <c r="S155" t="str">
        <f>+IF($C155="","",LEFT(' Matrice Tarifaire NON AL'!W158,1))</f>
        <v/>
      </c>
      <c r="T155" t="str">
        <f>+IF($C155="","",LEFT(' Matrice Tarifaire NON AL'!AY158,3))</f>
        <v/>
      </c>
      <c r="U155" t="str">
        <f t="shared" si="8"/>
        <v/>
      </c>
      <c r="V155" t="str">
        <f>+IF(C155="","",IF(VLOOKUP(' Matrice Tarifaire NON AL'!AK158,Feuil3!A:F,6,0)="Box",IF(' Matrice Tarifaire NON AL'!AL158="Mono-Référence","Homogène",IF(' Matrice Tarifaire NON AL'!AL158="Multi-Références","Panaché","")),IF(' Matrice Tarifaire NON AL'!AK158="A la Pièce","Composant sans Colisage",IF(' Matrice Tarifaire NON AL'!AK158="Composant de Box","Composant sans Colisage","Homogène"))))</f>
        <v/>
      </c>
      <c r="W155" t="str">
        <f>+IF($V155="","",VLOOKUP(' Matrice Tarifaire NON AL'!AK158,Feuil3!$A$4:$E$14,5,0))</f>
        <v/>
      </c>
      <c r="Y155" t="str">
        <f>+IF($V155="","",IF(VLOOKUP(' Matrice Tarifaire NON AL'!$AK158,Feuil3!$A$4:$D$14,4,0)="Palette",' Matrice Tarifaire NON AL'!AN158,""))</f>
        <v/>
      </c>
      <c r="AA155" t="str">
        <f>+IF($V155="","",IF(VLOOKUP(' Matrice Tarifaire NON AL'!$AK158,Feuil3!$A$4:$D$14,4,0)="Colis",' Matrice Tarifaire NON AL'!AN158,""))</f>
        <v/>
      </c>
      <c r="AC155" t="str">
        <f>+IF(V155="","",IF(VLOOKUP(' Matrice Tarifaire NON AL'!AK158,Feuil3!$A$4:$D$14,4,0)="Colis",IF(' Matrice Tarifaire NON AL'!AO158&gt;0,' Matrice Tarifaire NON AL'!AO158,""),""))</f>
        <v/>
      </c>
      <c r="AD155" t="str">
        <f t="shared" si="9"/>
        <v/>
      </c>
      <c r="AE155" t="str">
        <f>+IF(C155="","",' Matrice Tarifaire NON AL'!C158)</f>
        <v/>
      </c>
      <c r="AF155" t="str">
        <f>+IF(C155="","",' Matrice Tarifaire NON AL'!AQ158)</f>
        <v/>
      </c>
      <c r="AH155" t="str">
        <f>+IF(E155="","",' Matrice Tarifaire NON AL'!$U158)</f>
        <v/>
      </c>
      <c r="AI155" t="str">
        <f>+IF(F155="","",IF(' Matrice Tarifaire NON AL'!$V158="","",' Matrice Tarifaire NON AL'!$V158))</f>
        <v/>
      </c>
      <c r="AJ155" t="str">
        <f>+IF($C155="","",IF(' Matrice Tarifaire NON AL'!AZ158="","",' Matrice Tarifaire NON AL'!AZ158))</f>
        <v/>
      </c>
      <c r="AK155" t="str">
        <f>+IF($C155="","",IF(' Matrice Tarifaire NON AL'!BA158="","",' Matrice Tarifaire NON AL'!BA158))</f>
        <v/>
      </c>
      <c r="AL155" t="str">
        <f>+IF($C155="","",IF(' Matrice Tarifaire NON AL'!BB158="","",TEXT(' Matrice Tarifaire NON AL'!BB158,"0,0000")))</f>
        <v/>
      </c>
      <c r="AO155" t="str">
        <f>+IF($C155="","",IF(' Matrice Tarifaire NON AL'!BF158="","",TEXT(' Matrice Tarifaire NON AL'!BF158,"0,0000")))</f>
        <v/>
      </c>
      <c r="AP155" t="str">
        <f>+IF($C155="","",IF(' Matrice Tarifaire NON AL'!BG158="","",TEXT(' Matrice Tarifaire NON AL'!BG158,"0,0000")))</f>
        <v/>
      </c>
      <c r="AQ155" t="str">
        <f>+IF($C155="","",IF(' Matrice Tarifaire NON AL'!BH158="","",TEXT(' Matrice Tarifaire NON AL'!BH158,"0,0000")))</f>
        <v/>
      </c>
      <c r="AR155" t="str">
        <f>+IF($C155="","",IF(' Matrice Tarifaire NON AL'!BI158="","",TEXT(' Matrice Tarifaire NON AL'!BI158,"0,0000")))</f>
        <v/>
      </c>
      <c r="AS155" t="str">
        <f>+IF(C155="","",IF(' Matrice Tarifaire NON AL'!BJ158="","0",IF(' Matrice Tarifaire NON AL'!BJ158="","",' Matrice Tarifaire NON AL'!BJ158)))</f>
        <v/>
      </c>
      <c r="AT155" t="str">
        <f>+IF(C155="","",IF(' Matrice Tarifaire NON AL'!BK158="","",' Matrice Tarifaire NON AL'!$BK$6))</f>
        <v/>
      </c>
      <c r="AU155" t="str">
        <f>+IF(C155="","",IF(' Matrice Tarifaire NON AL'!BK158="","",TEXT(' Matrice Tarifaire NON AL'!BK158,"0,0000")))</f>
        <v/>
      </c>
      <c r="AV155" t="str">
        <f>+IF(C155="","",IF(' Matrice Tarifaire NON AL'!BL158="","",' Matrice Tarifaire NON AL'!$BL$6))</f>
        <v/>
      </c>
      <c r="AW155" t="str">
        <f>+IF(C155="","",IF(' Matrice Tarifaire NON AL'!BL158="","",TEXT(' Matrice Tarifaire NON AL'!BL158,"0,0000")))</f>
        <v/>
      </c>
      <c r="AX155" t="str">
        <f>+IF(C155="","",IF(' Matrice Tarifaire NON AL'!BM158="","",' Matrice Tarifaire NON AL'!$BM$6))</f>
        <v/>
      </c>
      <c r="AY155" t="str">
        <f>+IF(C155="","",IF(' Matrice Tarifaire NON AL'!BM158="","",TEXT(' Matrice Tarifaire NON AL'!BM158,"0,0000")))</f>
        <v/>
      </c>
      <c r="AZ155" t="str">
        <f>+IF(C155="","",IF(' Matrice Tarifaire NON AL'!BN158="","","Taxe DEEE"))</f>
        <v/>
      </c>
      <c r="BA155" t="str">
        <f>+IF(C155="","",IF(' Matrice Tarifaire NON AL'!BN158="","",TEXT(' Matrice Tarifaire NON AL'!BN158,"0,0000")))</f>
        <v/>
      </c>
      <c r="BD155" t="str">
        <f>+IF($C155="","",IF(' Matrice Tarifaire NON AL'!BR158="","",TEXT(' Matrice Tarifaire NON AL'!BR158,"0,000")))</f>
        <v/>
      </c>
      <c r="BE155" t="str">
        <f>+IF($C155="","",IF(' Matrice Tarifaire NON AL'!BS158="","",VALUE(TEXT(' Matrice Tarifaire NON AL'!BS158,"0,00"))))</f>
        <v/>
      </c>
      <c r="BF155" t="str">
        <f>+IF($C155="","",IF(' Matrice Tarifaire NON AL'!BY158="","",' Matrice Tarifaire NON AL'!BY158))</f>
        <v/>
      </c>
      <c r="BG155" t="str">
        <f>+IF(C155="","",IF(' Matrice Tarifaire NON AL'!AK158="Composant de Box","999",IF(' Matrice Tarifaire NON AL'!AP158&lt;&gt;"",' Matrice Tarifaire NON AL'!AP158,IF(' Matrice Tarifaire NON AL'!AO158&lt;&gt;"",' Matrice Tarifaire NON AL'!AO158,' Matrice Tarifaire NON AL'!AN158))))</f>
        <v/>
      </c>
    </row>
    <row r="156" spans="1:59" x14ac:dyDescent="0.25">
      <c r="A156" t="str">
        <f>+IF($C156="","",IF(' Matrice Tarifaire NON AL'!N159="","",IF(' Matrice Tarifaire NON AL'!N159=0,"GTIN A 0 - Ne doit pas être mis dans PRE REF",TEXT(' Matrice Tarifaire NON AL'!N159,"00000000000000"))))</f>
        <v/>
      </c>
      <c r="B156" t="str">
        <f>+IF(C156="","",IF(L156=172,4,VLOOKUP(' Matrice Tarifaire NON AL'!AK159,Feuil3!$A$4:$B$14,2,0)))</f>
        <v/>
      </c>
      <c r="C156" t="str">
        <f>+IF(' Matrice Tarifaire NON AL'!O159="","",SUBSTITUTE(' Matrice Tarifaire NON AL'!O159,"CHAR (10)"," "))</f>
        <v/>
      </c>
      <c r="D156" t="str">
        <f>+IF($C156="","",SUBSTITUTE(' Matrice Tarifaire NON AL'!P159,"CHAR (13)"," "))</f>
        <v/>
      </c>
      <c r="E156" t="str">
        <f t="shared" si="7"/>
        <v/>
      </c>
      <c r="F156" t="str">
        <f>+IF($C156="","",IF(' Matrice Tarifaire NON AL'!AX159="","Non",' Matrice Tarifaire NON AL'!AX159))</f>
        <v/>
      </c>
      <c r="G156" t="str">
        <f>+IF($C156="","",IF(' Matrice Tarifaire NON AL'!Q159="DOMEDIA","MDD",IF(' Matrice Tarifaire NON AL'!Q159="APTA","MDD",IF(' Matrice Tarifaire NON AL'!Q159="TOP BUDGET","Premier Prix","MN"))))</f>
        <v/>
      </c>
      <c r="H156" t="str">
        <f>+IF($C156="","",' Matrice Tarifaire NON AL'!Q159)</f>
        <v/>
      </c>
      <c r="K156" t="str">
        <f>+IF($C156="","",' Matrice Tarifaire NON AL'!X159)</f>
        <v/>
      </c>
      <c r="L156" t="str">
        <f>+IF($C156="","",' Matrice Tarifaire NON AL'!X159)</f>
        <v/>
      </c>
      <c r="M156" t="str">
        <f>+IF($C156="","",' Matrice Tarifaire NON AL'!Y159)</f>
        <v/>
      </c>
      <c r="N156" t="str">
        <f>+IF($C156="","",' Matrice Tarifaire NON AL'!Z159)</f>
        <v/>
      </c>
      <c r="P156" t="str">
        <f>+IF(C156="","",IF(' Matrice Tarifaire NON AL'!X159&lt;&gt;168,"Non",""))</f>
        <v/>
      </c>
      <c r="Q156" t="str">
        <f>+IF($C156="","",' Matrice Tarifaire NON AL'!T159)</f>
        <v/>
      </c>
      <c r="R156" t="str">
        <f>+IF($C156="","",IF(' Matrice Tarifaire NON AL'!R159="","",' Matrice Tarifaire NON AL'!R159))</f>
        <v/>
      </c>
      <c r="S156" t="str">
        <f>+IF($C156="","",LEFT(' Matrice Tarifaire NON AL'!W159,1))</f>
        <v/>
      </c>
      <c r="T156" t="str">
        <f>+IF($C156="","",LEFT(' Matrice Tarifaire NON AL'!AY159,3))</f>
        <v/>
      </c>
      <c r="U156" t="str">
        <f t="shared" si="8"/>
        <v/>
      </c>
      <c r="V156" t="str">
        <f>+IF(C156="","",IF(VLOOKUP(' Matrice Tarifaire NON AL'!AK159,Feuil3!A:F,6,0)="Box",IF(' Matrice Tarifaire NON AL'!AL159="Mono-Référence","Homogène",IF(' Matrice Tarifaire NON AL'!AL159="Multi-Références","Panaché","")),IF(' Matrice Tarifaire NON AL'!AK159="A la Pièce","Composant sans Colisage",IF(' Matrice Tarifaire NON AL'!AK159="Composant de Box","Composant sans Colisage","Homogène"))))</f>
        <v/>
      </c>
      <c r="W156" t="str">
        <f>+IF($V156="","",VLOOKUP(' Matrice Tarifaire NON AL'!AK159,Feuil3!$A$4:$E$14,5,0))</f>
        <v/>
      </c>
      <c r="Y156" t="str">
        <f>+IF($V156="","",IF(VLOOKUP(' Matrice Tarifaire NON AL'!$AK159,Feuil3!$A$4:$D$14,4,0)="Palette",' Matrice Tarifaire NON AL'!AN159,""))</f>
        <v/>
      </c>
      <c r="AA156" t="str">
        <f>+IF($V156="","",IF(VLOOKUP(' Matrice Tarifaire NON AL'!$AK159,Feuil3!$A$4:$D$14,4,0)="Colis",' Matrice Tarifaire NON AL'!AN159,""))</f>
        <v/>
      </c>
      <c r="AC156" t="str">
        <f>+IF(V156="","",IF(VLOOKUP(' Matrice Tarifaire NON AL'!AK159,Feuil3!$A$4:$D$14,4,0)="Colis",IF(' Matrice Tarifaire NON AL'!AO159&gt;0,' Matrice Tarifaire NON AL'!AO159,""),""))</f>
        <v/>
      </c>
      <c r="AD156" t="str">
        <f t="shared" si="9"/>
        <v/>
      </c>
      <c r="AE156" t="str">
        <f>+IF(C156="","",' Matrice Tarifaire NON AL'!C159)</f>
        <v/>
      </c>
      <c r="AF156" t="str">
        <f>+IF(C156="","",' Matrice Tarifaire NON AL'!AQ159)</f>
        <v/>
      </c>
      <c r="AH156" t="str">
        <f>+IF(E156="","",' Matrice Tarifaire NON AL'!$U159)</f>
        <v/>
      </c>
      <c r="AI156" t="str">
        <f>+IF(F156="","",IF(' Matrice Tarifaire NON AL'!$V159="","",' Matrice Tarifaire NON AL'!$V159))</f>
        <v/>
      </c>
      <c r="AJ156" t="str">
        <f>+IF($C156="","",IF(' Matrice Tarifaire NON AL'!AZ159="","",' Matrice Tarifaire NON AL'!AZ159))</f>
        <v/>
      </c>
      <c r="AK156" t="str">
        <f>+IF($C156="","",IF(' Matrice Tarifaire NON AL'!BA159="","",' Matrice Tarifaire NON AL'!BA159))</f>
        <v/>
      </c>
      <c r="AL156" t="str">
        <f>+IF($C156="","",IF(' Matrice Tarifaire NON AL'!BB159="","",TEXT(' Matrice Tarifaire NON AL'!BB159,"0,0000")))</f>
        <v/>
      </c>
      <c r="AO156" t="str">
        <f>+IF($C156="","",IF(' Matrice Tarifaire NON AL'!BF159="","",TEXT(' Matrice Tarifaire NON AL'!BF159,"0,0000")))</f>
        <v/>
      </c>
      <c r="AP156" t="str">
        <f>+IF($C156="","",IF(' Matrice Tarifaire NON AL'!BG159="","",TEXT(' Matrice Tarifaire NON AL'!BG159,"0,0000")))</f>
        <v/>
      </c>
      <c r="AQ156" t="str">
        <f>+IF($C156="","",IF(' Matrice Tarifaire NON AL'!BH159="","",TEXT(' Matrice Tarifaire NON AL'!BH159,"0,0000")))</f>
        <v/>
      </c>
      <c r="AR156" t="str">
        <f>+IF($C156="","",IF(' Matrice Tarifaire NON AL'!BI159="","",TEXT(' Matrice Tarifaire NON AL'!BI159,"0,0000")))</f>
        <v/>
      </c>
      <c r="AS156" t="str">
        <f>+IF(C156="","",IF(' Matrice Tarifaire NON AL'!BJ159="","0",IF(' Matrice Tarifaire NON AL'!BJ159="","",' Matrice Tarifaire NON AL'!BJ159)))</f>
        <v/>
      </c>
      <c r="AT156" t="str">
        <f>+IF(C156="","",IF(' Matrice Tarifaire NON AL'!BK159="","",' Matrice Tarifaire NON AL'!$BK$6))</f>
        <v/>
      </c>
      <c r="AU156" t="str">
        <f>+IF(C156="","",IF(' Matrice Tarifaire NON AL'!BK159="","",TEXT(' Matrice Tarifaire NON AL'!BK159,"0,0000")))</f>
        <v/>
      </c>
      <c r="AV156" t="str">
        <f>+IF(C156="","",IF(' Matrice Tarifaire NON AL'!BL159="","",' Matrice Tarifaire NON AL'!$BL$6))</f>
        <v/>
      </c>
      <c r="AW156" t="str">
        <f>+IF(C156="","",IF(' Matrice Tarifaire NON AL'!BL159="","",TEXT(' Matrice Tarifaire NON AL'!BL159,"0,0000")))</f>
        <v/>
      </c>
      <c r="AX156" t="str">
        <f>+IF(C156="","",IF(' Matrice Tarifaire NON AL'!BM159="","",' Matrice Tarifaire NON AL'!$BM$6))</f>
        <v/>
      </c>
      <c r="AY156" t="str">
        <f>+IF(C156="","",IF(' Matrice Tarifaire NON AL'!BM159="","",TEXT(' Matrice Tarifaire NON AL'!BM159,"0,0000")))</f>
        <v/>
      </c>
      <c r="AZ156" t="str">
        <f>+IF(C156="","",IF(' Matrice Tarifaire NON AL'!BN159="","","Taxe DEEE"))</f>
        <v/>
      </c>
      <c r="BA156" t="str">
        <f>+IF(C156="","",IF(' Matrice Tarifaire NON AL'!BN159="","",TEXT(' Matrice Tarifaire NON AL'!BN159,"0,0000")))</f>
        <v/>
      </c>
      <c r="BD156" t="str">
        <f>+IF($C156="","",IF(' Matrice Tarifaire NON AL'!BR159="","",TEXT(' Matrice Tarifaire NON AL'!BR159,"0,000")))</f>
        <v/>
      </c>
      <c r="BE156" t="str">
        <f>+IF($C156="","",IF(' Matrice Tarifaire NON AL'!BS159="","",VALUE(TEXT(' Matrice Tarifaire NON AL'!BS159,"0,00"))))</f>
        <v/>
      </c>
      <c r="BF156" t="str">
        <f>+IF($C156="","",IF(' Matrice Tarifaire NON AL'!BY159="","",' Matrice Tarifaire NON AL'!BY159))</f>
        <v/>
      </c>
      <c r="BG156" t="str">
        <f>+IF(C156="","",IF(' Matrice Tarifaire NON AL'!AK159="Composant de Box","999",IF(' Matrice Tarifaire NON AL'!AP159&lt;&gt;"",' Matrice Tarifaire NON AL'!AP159,IF(' Matrice Tarifaire NON AL'!AO159&lt;&gt;"",' Matrice Tarifaire NON AL'!AO159,' Matrice Tarifaire NON AL'!AN159))))</f>
        <v/>
      </c>
    </row>
    <row r="157" spans="1:59" x14ac:dyDescent="0.25">
      <c r="A157" t="str">
        <f>+IF($C157="","",IF(' Matrice Tarifaire NON AL'!N160="","",IF(' Matrice Tarifaire NON AL'!N160=0,"GTIN A 0 - Ne doit pas être mis dans PRE REF",TEXT(' Matrice Tarifaire NON AL'!N160,"00000000000000"))))</f>
        <v/>
      </c>
      <c r="B157" t="str">
        <f>+IF(C157="","",IF(L157=172,4,VLOOKUP(' Matrice Tarifaire NON AL'!AK160,Feuil3!$A$4:$B$14,2,0)))</f>
        <v/>
      </c>
      <c r="C157" t="str">
        <f>+IF(' Matrice Tarifaire NON AL'!O160="","",SUBSTITUTE(' Matrice Tarifaire NON AL'!O160,"CHAR (10)"," "))</f>
        <v/>
      </c>
      <c r="D157" t="str">
        <f>+IF($C157="","",SUBSTITUTE(' Matrice Tarifaire NON AL'!P160,"CHAR (13)"," "))</f>
        <v/>
      </c>
      <c r="E157" t="str">
        <f t="shared" si="7"/>
        <v/>
      </c>
      <c r="F157" t="str">
        <f>+IF($C157="","",IF(' Matrice Tarifaire NON AL'!AX160="","Non",' Matrice Tarifaire NON AL'!AX160))</f>
        <v/>
      </c>
      <c r="G157" t="str">
        <f>+IF($C157="","",IF(' Matrice Tarifaire NON AL'!Q160="DOMEDIA","MDD",IF(' Matrice Tarifaire NON AL'!Q160="APTA","MDD",IF(' Matrice Tarifaire NON AL'!Q160="TOP BUDGET","Premier Prix","MN"))))</f>
        <v/>
      </c>
      <c r="H157" t="str">
        <f>+IF($C157="","",' Matrice Tarifaire NON AL'!Q160)</f>
        <v/>
      </c>
      <c r="K157" t="str">
        <f>+IF($C157="","",' Matrice Tarifaire NON AL'!X160)</f>
        <v/>
      </c>
      <c r="L157" t="str">
        <f>+IF($C157="","",' Matrice Tarifaire NON AL'!X160)</f>
        <v/>
      </c>
      <c r="M157" t="str">
        <f>+IF($C157="","",' Matrice Tarifaire NON AL'!Y160)</f>
        <v/>
      </c>
      <c r="N157" t="str">
        <f>+IF($C157="","",' Matrice Tarifaire NON AL'!Z160)</f>
        <v/>
      </c>
      <c r="P157" t="str">
        <f>+IF(C157="","",IF(' Matrice Tarifaire NON AL'!X160&lt;&gt;168,"Non",""))</f>
        <v/>
      </c>
      <c r="Q157" t="str">
        <f>+IF($C157="","",' Matrice Tarifaire NON AL'!T160)</f>
        <v/>
      </c>
      <c r="R157" t="str">
        <f>+IF($C157="","",IF(' Matrice Tarifaire NON AL'!R160="","",' Matrice Tarifaire NON AL'!R160))</f>
        <v/>
      </c>
      <c r="S157" t="str">
        <f>+IF($C157="","",LEFT(' Matrice Tarifaire NON AL'!W160,1))</f>
        <v/>
      </c>
      <c r="T157" t="str">
        <f>+IF($C157="","",LEFT(' Matrice Tarifaire NON AL'!AY160,3))</f>
        <v/>
      </c>
      <c r="U157" t="str">
        <f t="shared" si="8"/>
        <v/>
      </c>
      <c r="V157" t="str">
        <f>+IF(C157="","",IF(VLOOKUP(' Matrice Tarifaire NON AL'!AK160,Feuil3!A:F,6,0)="Box",IF(' Matrice Tarifaire NON AL'!AL160="Mono-Référence","Homogène",IF(' Matrice Tarifaire NON AL'!AL160="Multi-Références","Panaché","")),IF(' Matrice Tarifaire NON AL'!AK160="A la Pièce","Composant sans Colisage",IF(' Matrice Tarifaire NON AL'!AK160="Composant de Box","Composant sans Colisage","Homogène"))))</f>
        <v/>
      </c>
      <c r="W157" t="str">
        <f>+IF($V157="","",VLOOKUP(' Matrice Tarifaire NON AL'!AK160,Feuil3!$A$4:$E$14,5,0))</f>
        <v/>
      </c>
      <c r="Y157" t="str">
        <f>+IF($V157="","",IF(VLOOKUP(' Matrice Tarifaire NON AL'!$AK160,Feuil3!$A$4:$D$14,4,0)="Palette",' Matrice Tarifaire NON AL'!AN160,""))</f>
        <v/>
      </c>
      <c r="AA157" t="str">
        <f>+IF($V157="","",IF(VLOOKUP(' Matrice Tarifaire NON AL'!$AK160,Feuil3!$A$4:$D$14,4,0)="Colis",' Matrice Tarifaire NON AL'!AN160,""))</f>
        <v/>
      </c>
      <c r="AC157" t="str">
        <f>+IF(V157="","",IF(VLOOKUP(' Matrice Tarifaire NON AL'!AK160,Feuil3!$A$4:$D$14,4,0)="Colis",IF(' Matrice Tarifaire NON AL'!AO160&gt;0,' Matrice Tarifaire NON AL'!AO160,""),""))</f>
        <v/>
      </c>
      <c r="AD157" t="str">
        <f t="shared" si="9"/>
        <v/>
      </c>
      <c r="AE157" t="str">
        <f>+IF(C157="","",' Matrice Tarifaire NON AL'!C160)</f>
        <v/>
      </c>
      <c r="AF157" t="str">
        <f>+IF(C157="","",' Matrice Tarifaire NON AL'!AQ160)</f>
        <v/>
      </c>
      <c r="AH157" t="str">
        <f>+IF(E157="","",' Matrice Tarifaire NON AL'!$U160)</f>
        <v/>
      </c>
      <c r="AI157" t="str">
        <f>+IF(F157="","",IF(' Matrice Tarifaire NON AL'!$V160="","",' Matrice Tarifaire NON AL'!$V160))</f>
        <v/>
      </c>
      <c r="AJ157" t="str">
        <f>+IF($C157="","",IF(' Matrice Tarifaire NON AL'!AZ160="","",' Matrice Tarifaire NON AL'!AZ160))</f>
        <v/>
      </c>
      <c r="AK157" t="str">
        <f>+IF($C157="","",IF(' Matrice Tarifaire NON AL'!BA160="","",' Matrice Tarifaire NON AL'!BA160))</f>
        <v/>
      </c>
      <c r="AL157" t="str">
        <f>+IF($C157="","",IF(' Matrice Tarifaire NON AL'!BB160="","",TEXT(' Matrice Tarifaire NON AL'!BB160,"0,0000")))</f>
        <v/>
      </c>
      <c r="AO157" t="str">
        <f>+IF($C157="","",IF(' Matrice Tarifaire NON AL'!BF160="","",TEXT(' Matrice Tarifaire NON AL'!BF160,"0,0000")))</f>
        <v/>
      </c>
      <c r="AP157" t="str">
        <f>+IF($C157="","",IF(' Matrice Tarifaire NON AL'!BG160="","",TEXT(' Matrice Tarifaire NON AL'!BG160,"0,0000")))</f>
        <v/>
      </c>
      <c r="AQ157" t="str">
        <f>+IF($C157="","",IF(' Matrice Tarifaire NON AL'!BH160="","",TEXT(' Matrice Tarifaire NON AL'!BH160,"0,0000")))</f>
        <v/>
      </c>
      <c r="AR157" t="str">
        <f>+IF($C157="","",IF(' Matrice Tarifaire NON AL'!BI160="","",TEXT(' Matrice Tarifaire NON AL'!BI160,"0,0000")))</f>
        <v/>
      </c>
      <c r="AS157" t="str">
        <f>+IF(C157="","",IF(' Matrice Tarifaire NON AL'!BJ160="","0",IF(' Matrice Tarifaire NON AL'!BJ160="","",' Matrice Tarifaire NON AL'!BJ160)))</f>
        <v/>
      </c>
      <c r="AT157" t="str">
        <f>+IF(C157="","",IF(' Matrice Tarifaire NON AL'!BK160="","",' Matrice Tarifaire NON AL'!$BK$6))</f>
        <v/>
      </c>
      <c r="AU157" t="str">
        <f>+IF(C157="","",IF(' Matrice Tarifaire NON AL'!BK160="","",TEXT(' Matrice Tarifaire NON AL'!BK160,"0,0000")))</f>
        <v/>
      </c>
      <c r="AV157" t="str">
        <f>+IF(C157="","",IF(' Matrice Tarifaire NON AL'!BL160="","",' Matrice Tarifaire NON AL'!$BL$6))</f>
        <v/>
      </c>
      <c r="AW157" t="str">
        <f>+IF(C157="","",IF(' Matrice Tarifaire NON AL'!BL160="","",TEXT(' Matrice Tarifaire NON AL'!BL160,"0,0000")))</f>
        <v/>
      </c>
      <c r="AX157" t="str">
        <f>+IF(C157="","",IF(' Matrice Tarifaire NON AL'!BM160="","",' Matrice Tarifaire NON AL'!$BM$6))</f>
        <v/>
      </c>
      <c r="AY157" t="str">
        <f>+IF(C157="","",IF(' Matrice Tarifaire NON AL'!BM160="","",TEXT(' Matrice Tarifaire NON AL'!BM160,"0,0000")))</f>
        <v/>
      </c>
      <c r="AZ157" t="str">
        <f>+IF(C157="","",IF(' Matrice Tarifaire NON AL'!BN160="","","Taxe DEEE"))</f>
        <v/>
      </c>
      <c r="BA157" t="str">
        <f>+IF(C157="","",IF(' Matrice Tarifaire NON AL'!BN160="","",TEXT(' Matrice Tarifaire NON AL'!BN160,"0,0000")))</f>
        <v/>
      </c>
      <c r="BD157" t="str">
        <f>+IF($C157="","",IF(' Matrice Tarifaire NON AL'!BR160="","",TEXT(' Matrice Tarifaire NON AL'!BR160,"0,000")))</f>
        <v/>
      </c>
      <c r="BE157" t="str">
        <f>+IF($C157="","",IF(' Matrice Tarifaire NON AL'!BS160="","",VALUE(TEXT(' Matrice Tarifaire NON AL'!BS160,"0,00"))))</f>
        <v/>
      </c>
      <c r="BF157" t="str">
        <f>+IF($C157="","",IF(' Matrice Tarifaire NON AL'!BY160="","",' Matrice Tarifaire NON AL'!BY160))</f>
        <v/>
      </c>
      <c r="BG157" t="str">
        <f>+IF(C157="","",IF(' Matrice Tarifaire NON AL'!AK160="Composant de Box","999",IF(' Matrice Tarifaire NON AL'!AP160&lt;&gt;"",' Matrice Tarifaire NON AL'!AP160,IF(' Matrice Tarifaire NON AL'!AO160&lt;&gt;"",' Matrice Tarifaire NON AL'!AO160,' Matrice Tarifaire NON AL'!AN160))))</f>
        <v/>
      </c>
    </row>
    <row r="158" spans="1:59" x14ac:dyDescent="0.25">
      <c r="A158" t="str">
        <f>+IF($C158="","",IF(' Matrice Tarifaire NON AL'!N161="","",IF(' Matrice Tarifaire NON AL'!N161=0,"GTIN A 0 - Ne doit pas être mis dans PRE REF",TEXT(' Matrice Tarifaire NON AL'!N161,"00000000000000"))))</f>
        <v/>
      </c>
      <c r="B158" t="str">
        <f>+IF(C158="","",IF(L158=172,4,VLOOKUP(' Matrice Tarifaire NON AL'!AK161,Feuil3!$A$4:$B$14,2,0)))</f>
        <v/>
      </c>
      <c r="C158" t="str">
        <f>+IF(' Matrice Tarifaire NON AL'!O161="","",SUBSTITUTE(' Matrice Tarifaire NON AL'!O161,"CHAR (10)"," "))</f>
        <v/>
      </c>
      <c r="D158" t="str">
        <f>+IF($C158="","",SUBSTITUTE(' Matrice Tarifaire NON AL'!P161,"CHAR (13)"," "))</f>
        <v/>
      </c>
      <c r="E158" t="str">
        <f t="shared" si="7"/>
        <v/>
      </c>
      <c r="F158" t="str">
        <f>+IF($C158="","",IF(' Matrice Tarifaire NON AL'!AX161="","Non",' Matrice Tarifaire NON AL'!AX161))</f>
        <v/>
      </c>
      <c r="G158" t="str">
        <f>+IF($C158="","",IF(' Matrice Tarifaire NON AL'!Q161="DOMEDIA","MDD",IF(' Matrice Tarifaire NON AL'!Q161="APTA","MDD",IF(' Matrice Tarifaire NON AL'!Q161="TOP BUDGET","Premier Prix","MN"))))</f>
        <v/>
      </c>
      <c r="H158" t="str">
        <f>+IF($C158="","",' Matrice Tarifaire NON AL'!Q161)</f>
        <v/>
      </c>
      <c r="K158" t="str">
        <f>+IF($C158="","",' Matrice Tarifaire NON AL'!X161)</f>
        <v/>
      </c>
      <c r="L158" t="str">
        <f>+IF($C158="","",' Matrice Tarifaire NON AL'!X161)</f>
        <v/>
      </c>
      <c r="M158" t="str">
        <f>+IF($C158="","",' Matrice Tarifaire NON AL'!Y161)</f>
        <v/>
      </c>
      <c r="N158" t="str">
        <f>+IF($C158="","",' Matrice Tarifaire NON AL'!Z161)</f>
        <v/>
      </c>
      <c r="P158" t="str">
        <f>+IF(C158="","",IF(' Matrice Tarifaire NON AL'!X161&lt;&gt;168,"Non",""))</f>
        <v/>
      </c>
      <c r="Q158" t="str">
        <f>+IF($C158="","",' Matrice Tarifaire NON AL'!T161)</f>
        <v/>
      </c>
      <c r="R158" t="str">
        <f>+IF($C158="","",IF(' Matrice Tarifaire NON AL'!R161="","",' Matrice Tarifaire NON AL'!R161))</f>
        <v/>
      </c>
      <c r="S158" t="str">
        <f>+IF($C158="","",LEFT(' Matrice Tarifaire NON AL'!W161,1))</f>
        <v/>
      </c>
      <c r="T158" t="str">
        <f>+IF($C158="","",LEFT(' Matrice Tarifaire NON AL'!AY161,3))</f>
        <v/>
      </c>
      <c r="U158" t="str">
        <f t="shared" si="8"/>
        <v/>
      </c>
      <c r="V158" t="str">
        <f>+IF(C158="","",IF(VLOOKUP(' Matrice Tarifaire NON AL'!AK161,Feuil3!A:F,6,0)="Box",IF(' Matrice Tarifaire NON AL'!AL161="Mono-Référence","Homogène",IF(' Matrice Tarifaire NON AL'!AL161="Multi-Références","Panaché","")),IF(' Matrice Tarifaire NON AL'!AK161="A la Pièce","Composant sans Colisage",IF(' Matrice Tarifaire NON AL'!AK161="Composant de Box","Composant sans Colisage","Homogène"))))</f>
        <v/>
      </c>
      <c r="W158" t="str">
        <f>+IF($V158="","",VLOOKUP(' Matrice Tarifaire NON AL'!AK161,Feuil3!$A$4:$E$14,5,0))</f>
        <v/>
      </c>
      <c r="Y158" t="str">
        <f>+IF($V158="","",IF(VLOOKUP(' Matrice Tarifaire NON AL'!$AK161,Feuil3!$A$4:$D$14,4,0)="Palette",' Matrice Tarifaire NON AL'!AN161,""))</f>
        <v/>
      </c>
      <c r="AA158" t="str">
        <f>+IF($V158="","",IF(VLOOKUP(' Matrice Tarifaire NON AL'!$AK161,Feuil3!$A$4:$D$14,4,0)="Colis",' Matrice Tarifaire NON AL'!AN161,""))</f>
        <v/>
      </c>
      <c r="AC158" t="str">
        <f>+IF(V158="","",IF(VLOOKUP(' Matrice Tarifaire NON AL'!AK161,Feuil3!$A$4:$D$14,4,0)="Colis",IF(' Matrice Tarifaire NON AL'!AO161&gt;0,' Matrice Tarifaire NON AL'!AO161,""),""))</f>
        <v/>
      </c>
      <c r="AD158" t="str">
        <f t="shared" si="9"/>
        <v/>
      </c>
      <c r="AE158" t="str">
        <f>+IF(C158="","",' Matrice Tarifaire NON AL'!C161)</f>
        <v/>
      </c>
      <c r="AF158" t="str">
        <f>+IF(C158="","",' Matrice Tarifaire NON AL'!AQ161)</f>
        <v/>
      </c>
      <c r="AH158" t="str">
        <f>+IF(E158="","",' Matrice Tarifaire NON AL'!$U161)</f>
        <v/>
      </c>
      <c r="AI158" t="str">
        <f>+IF(F158="","",IF(' Matrice Tarifaire NON AL'!$V161="","",' Matrice Tarifaire NON AL'!$V161))</f>
        <v/>
      </c>
      <c r="AJ158" t="str">
        <f>+IF($C158="","",IF(' Matrice Tarifaire NON AL'!AZ161="","",' Matrice Tarifaire NON AL'!AZ161))</f>
        <v/>
      </c>
      <c r="AK158" t="str">
        <f>+IF($C158="","",IF(' Matrice Tarifaire NON AL'!BA161="","",' Matrice Tarifaire NON AL'!BA161))</f>
        <v/>
      </c>
      <c r="AL158" t="str">
        <f>+IF($C158="","",IF(' Matrice Tarifaire NON AL'!BB161="","",TEXT(' Matrice Tarifaire NON AL'!BB161,"0,0000")))</f>
        <v/>
      </c>
      <c r="AO158" t="str">
        <f>+IF($C158="","",IF(' Matrice Tarifaire NON AL'!BF161="","",TEXT(' Matrice Tarifaire NON AL'!BF161,"0,0000")))</f>
        <v/>
      </c>
      <c r="AP158" t="str">
        <f>+IF($C158="","",IF(' Matrice Tarifaire NON AL'!BG161="","",TEXT(' Matrice Tarifaire NON AL'!BG161,"0,0000")))</f>
        <v/>
      </c>
      <c r="AQ158" t="str">
        <f>+IF($C158="","",IF(' Matrice Tarifaire NON AL'!BH161="","",TEXT(' Matrice Tarifaire NON AL'!BH161,"0,0000")))</f>
        <v/>
      </c>
      <c r="AR158" t="str">
        <f>+IF($C158="","",IF(' Matrice Tarifaire NON AL'!BI161="","",TEXT(' Matrice Tarifaire NON AL'!BI161,"0,0000")))</f>
        <v/>
      </c>
      <c r="AS158" t="str">
        <f>+IF(C158="","",IF(' Matrice Tarifaire NON AL'!BJ161="","0",IF(' Matrice Tarifaire NON AL'!BJ161="","",' Matrice Tarifaire NON AL'!BJ161)))</f>
        <v/>
      </c>
      <c r="AT158" t="str">
        <f>+IF(C158="","",IF(' Matrice Tarifaire NON AL'!BK161="","",' Matrice Tarifaire NON AL'!$BK$6))</f>
        <v/>
      </c>
      <c r="AU158" t="str">
        <f>+IF(C158="","",IF(' Matrice Tarifaire NON AL'!BK161="","",TEXT(' Matrice Tarifaire NON AL'!BK161,"0,0000")))</f>
        <v/>
      </c>
      <c r="AV158" t="str">
        <f>+IF(C158="","",IF(' Matrice Tarifaire NON AL'!BL161="","",' Matrice Tarifaire NON AL'!$BL$6))</f>
        <v/>
      </c>
      <c r="AW158" t="str">
        <f>+IF(C158="","",IF(' Matrice Tarifaire NON AL'!BL161="","",TEXT(' Matrice Tarifaire NON AL'!BL161,"0,0000")))</f>
        <v/>
      </c>
      <c r="AX158" t="str">
        <f>+IF(C158="","",IF(' Matrice Tarifaire NON AL'!BM161="","",' Matrice Tarifaire NON AL'!$BM$6))</f>
        <v/>
      </c>
      <c r="AY158" t="str">
        <f>+IF(C158="","",IF(' Matrice Tarifaire NON AL'!BM161="","",TEXT(' Matrice Tarifaire NON AL'!BM161,"0,0000")))</f>
        <v/>
      </c>
      <c r="AZ158" t="str">
        <f>+IF(C158="","",IF(' Matrice Tarifaire NON AL'!BN161="","","Taxe DEEE"))</f>
        <v/>
      </c>
      <c r="BA158" t="str">
        <f>+IF(C158="","",IF(' Matrice Tarifaire NON AL'!BN161="","",TEXT(' Matrice Tarifaire NON AL'!BN161,"0,0000")))</f>
        <v/>
      </c>
      <c r="BD158" t="str">
        <f>+IF($C158="","",IF(' Matrice Tarifaire NON AL'!BR161="","",TEXT(' Matrice Tarifaire NON AL'!BR161,"0,000")))</f>
        <v/>
      </c>
      <c r="BE158" t="str">
        <f>+IF($C158="","",IF(' Matrice Tarifaire NON AL'!BS161="","",VALUE(TEXT(' Matrice Tarifaire NON AL'!BS161,"0,00"))))</f>
        <v/>
      </c>
      <c r="BF158" t="str">
        <f>+IF($C158="","",IF(' Matrice Tarifaire NON AL'!BY161="","",' Matrice Tarifaire NON AL'!BY161))</f>
        <v/>
      </c>
      <c r="BG158" t="str">
        <f>+IF(C158="","",IF(' Matrice Tarifaire NON AL'!AK161="Composant de Box","999",IF(' Matrice Tarifaire NON AL'!AP161&lt;&gt;"",' Matrice Tarifaire NON AL'!AP161,IF(' Matrice Tarifaire NON AL'!AO161&lt;&gt;"",' Matrice Tarifaire NON AL'!AO161,' Matrice Tarifaire NON AL'!AN161))))</f>
        <v/>
      </c>
    </row>
    <row r="159" spans="1:59" x14ac:dyDescent="0.25">
      <c r="A159" t="str">
        <f>+IF($C159="","",IF(' Matrice Tarifaire NON AL'!N162="","",IF(' Matrice Tarifaire NON AL'!N162=0,"GTIN A 0 - Ne doit pas être mis dans PRE REF",TEXT(' Matrice Tarifaire NON AL'!N162,"00000000000000"))))</f>
        <v/>
      </c>
      <c r="B159" t="str">
        <f>+IF(C159="","",IF(L159=172,4,VLOOKUP(' Matrice Tarifaire NON AL'!AK162,Feuil3!$A$4:$B$14,2,0)))</f>
        <v/>
      </c>
      <c r="C159" t="str">
        <f>+IF(' Matrice Tarifaire NON AL'!O162="","",SUBSTITUTE(' Matrice Tarifaire NON AL'!O162,"CHAR (10)"," "))</f>
        <v/>
      </c>
      <c r="D159" t="str">
        <f>+IF($C159="","",SUBSTITUTE(' Matrice Tarifaire NON AL'!P162,"CHAR (13)"," "))</f>
        <v/>
      </c>
      <c r="E159" t="str">
        <f t="shared" si="7"/>
        <v/>
      </c>
      <c r="F159" t="str">
        <f>+IF($C159="","",IF(' Matrice Tarifaire NON AL'!AX162="","Non",' Matrice Tarifaire NON AL'!AX162))</f>
        <v/>
      </c>
      <c r="G159" t="str">
        <f>+IF($C159="","",IF(' Matrice Tarifaire NON AL'!Q162="DOMEDIA","MDD",IF(' Matrice Tarifaire NON AL'!Q162="APTA","MDD",IF(' Matrice Tarifaire NON AL'!Q162="TOP BUDGET","Premier Prix","MN"))))</f>
        <v/>
      </c>
      <c r="H159" t="str">
        <f>+IF($C159="","",' Matrice Tarifaire NON AL'!Q162)</f>
        <v/>
      </c>
      <c r="K159" t="str">
        <f>+IF($C159="","",' Matrice Tarifaire NON AL'!X162)</f>
        <v/>
      </c>
      <c r="L159" t="str">
        <f>+IF($C159="","",' Matrice Tarifaire NON AL'!X162)</f>
        <v/>
      </c>
      <c r="M159" t="str">
        <f>+IF($C159="","",' Matrice Tarifaire NON AL'!Y162)</f>
        <v/>
      </c>
      <c r="N159" t="str">
        <f>+IF($C159="","",' Matrice Tarifaire NON AL'!Z162)</f>
        <v/>
      </c>
      <c r="P159" t="str">
        <f>+IF(C159="","",IF(' Matrice Tarifaire NON AL'!X162&lt;&gt;168,"Non",""))</f>
        <v/>
      </c>
      <c r="Q159" t="str">
        <f>+IF($C159="","",' Matrice Tarifaire NON AL'!T162)</f>
        <v/>
      </c>
      <c r="R159" t="str">
        <f>+IF($C159="","",IF(' Matrice Tarifaire NON AL'!R162="","",' Matrice Tarifaire NON AL'!R162))</f>
        <v/>
      </c>
      <c r="S159" t="str">
        <f>+IF($C159="","",LEFT(' Matrice Tarifaire NON AL'!W162,1))</f>
        <v/>
      </c>
      <c r="T159" t="str">
        <f>+IF($C159="","",LEFT(' Matrice Tarifaire NON AL'!AY162,3))</f>
        <v/>
      </c>
      <c r="U159" t="str">
        <f t="shared" si="8"/>
        <v/>
      </c>
      <c r="V159" t="str">
        <f>+IF(C159="","",IF(VLOOKUP(' Matrice Tarifaire NON AL'!AK162,Feuil3!A:F,6,0)="Box",IF(' Matrice Tarifaire NON AL'!AL162="Mono-Référence","Homogène",IF(' Matrice Tarifaire NON AL'!AL162="Multi-Références","Panaché","")),IF(' Matrice Tarifaire NON AL'!AK162="A la Pièce","Composant sans Colisage",IF(' Matrice Tarifaire NON AL'!AK162="Composant de Box","Composant sans Colisage","Homogène"))))</f>
        <v/>
      </c>
      <c r="W159" t="str">
        <f>+IF($V159="","",VLOOKUP(' Matrice Tarifaire NON AL'!AK162,Feuil3!$A$4:$E$14,5,0))</f>
        <v/>
      </c>
      <c r="Y159" t="str">
        <f>+IF($V159="","",IF(VLOOKUP(' Matrice Tarifaire NON AL'!$AK162,Feuil3!$A$4:$D$14,4,0)="Palette",' Matrice Tarifaire NON AL'!AN162,""))</f>
        <v/>
      </c>
      <c r="AA159" t="str">
        <f>+IF($V159="","",IF(VLOOKUP(' Matrice Tarifaire NON AL'!$AK162,Feuil3!$A$4:$D$14,4,0)="Colis",' Matrice Tarifaire NON AL'!AN162,""))</f>
        <v/>
      </c>
      <c r="AC159" t="str">
        <f>+IF(V159="","",IF(VLOOKUP(' Matrice Tarifaire NON AL'!AK162,Feuil3!$A$4:$D$14,4,0)="Colis",IF(' Matrice Tarifaire NON AL'!AO162&gt;0,' Matrice Tarifaire NON AL'!AO162,""),""))</f>
        <v/>
      </c>
      <c r="AD159" t="str">
        <f t="shared" si="9"/>
        <v/>
      </c>
      <c r="AE159" t="str">
        <f>+IF(C159="","",' Matrice Tarifaire NON AL'!C162)</f>
        <v/>
      </c>
      <c r="AF159" t="str">
        <f>+IF(C159="","",' Matrice Tarifaire NON AL'!AQ162)</f>
        <v/>
      </c>
      <c r="AH159" t="str">
        <f>+IF(E159="","",' Matrice Tarifaire NON AL'!$U162)</f>
        <v/>
      </c>
      <c r="AI159" t="str">
        <f>+IF(F159="","",IF(' Matrice Tarifaire NON AL'!$V162="","",' Matrice Tarifaire NON AL'!$V162))</f>
        <v/>
      </c>
      <c r="AJ159" t="str">
        <f>+IF($C159="","",IF(' Matrice Tarifaire NON AL'!AZ162="","",' Matrice Tarifaire NON AL'!AZ162))</f>
        <v/>
      </c>
      <c r="AK159" t="str">
        <f>+IF($C159="","",IF(' Matrice Tarifaire NON AL'!BA162="","",' Matrice Tarifaire NON AL'!BA162))</f>
        <v/>
      </c>
      <c r="AL159" t="str">
        <f>+IF($C159="","",IF(' Matrice Tarifaire NON AL'!BB162="","",TEXT(' Matrice Tarifaire NON AL'!BB162,"0,0000")))</f>
        <v/>
      </c>
      <c r="AO159" t="str">
        <f>+IF($C159="","",IF(' Matrice Tarifaire NON AL'!BF162="","",TEXT(' Matrice Tarifaire NON AL'!BF162,"0,0000")))</f>
        <v/>
      </c>
      <c r="AP159" t="str">
        <f>+IF($C159="","",IF(' Matrice Tarifaire NON AL'!BG162="","",TEXT(' Matrice Tarifaire NON AL'!BG162,"0,0000")))</f>
        <v/>
      </c>
      <c r="AQ159" t="str">
        <f>+IF($C159="","",IF(' Matrice Tarifaire NON AL'!BH162="","",TEXT(' Matrice Tarifaire NON AL'!BH162,"0,0000")))</f>
        <v/>
      </c>
      <c r="AR159" t="str">
        <f>+IF($C159="","",IF(' Matrice Tarifaire NON AL'!BI162="","",TEXT(' Matrice Tarifaire NON AL'!BI162,"0,0000")))</f>
        <v/>
      </c>
      <c r="AS159" t="str">
        <f>+IF(C159="","",IF(' Matrice Tarifaire NON AL'!BJ162="","0",IF(' Matrice Tarifaire NON AL'!BJ162="","",' Matrice Tarifaire NON AL'!BJ162)))</f>
        <v/>
      </c>
      <c r="AT159" t="str">
        <f>+IF(C159="","",IF(' Matrice Tarifaire NON AL'!BK162="","",' Matrice Tarifaire NON AL'!$BK$6))</f>
        <v/>
      </c>
      <c r="AU159" t="str">
        <f>+IF(C159="","",IF(' Matrice Tarifaire NON AL'!BK162="","",TEXT(' Matrice Tarifaire NON AL'!BK162,"0,0000")))</f>
        <v/>
      </c>
      <c r="AV159" t="str">
        <f>+IF(C159="","",IF(' Matrice Tarifaire NON AL'!BL162="","",' Matrice Tarifaire NON AL'!$BL$6))</f>
        <v/>
      </c>
      <c r="AW159" t="str">
        <f>+IF(C159="","",IF(' Matrice Tarifaire NON AL'!BL162="","",TEXT(' Matrice Tarifaire NON AL'!BL162,"0,0000")))</f>
        <v/>
      </c>
      <c r="AX159" t="str">
        <f>+IF(C159="","",IF(' Matrice Tarifaire NON AL'!BM162="","",' Matrice Tarifaire NON AL'!$BM$6))</f>
        <v/>
      </c>
      <c r="AY159" t="str">
        <f>+IF(C159="","",IF(' Matrice Tarifaire NON AL'!BM162="","",TEXT(' Matrice Tarifaire NON AL'!BM162,"0,0000")))</f>
        <v/>
      </c>
      <c r="AZ159" t="str">
        <f>+IF(C159="","",IF(' Matrice Tarifaire NON AL'!BN162="","","Taxe DEEE"))</f>
        <v/>
      </c>
      <c r="BA159" t="str">
        <f>+IF(C159="","",IF(' Matrice Tarifaire NON AL'!BN162="","",TEXT(' Matrice Tarifaire NON AL'!BN162,"0,0000")))</f>
        <v/>
      </c>
      <c r="BD159" t="str">
        <f>+IF($C159="","",IF(' Matrice Tarifaire NON AL'!BR162="","",TEXT(' Matrice Tarifaire NON AL'!BR162,"0,000")))</f>
        <v/>
      </c>
      <c r="BE159" t="str">
        <f>+IF($C159="","",IF(' Matrice Tarifaire NON AL'!BS162="","",VALUE(TEXT(' Matrice Tarifaire NON AL'!BS162,"0,00"))))</f>
        <v/>
      </c>
      <c r="BF159" t="str">
        <f>+IF($C159="","",IF(' Matrice Tarifaire NON AL'!BY162="","",' Matrice Tarifaire NON AL'!BY162))</f>
        <v/>
      </c>
      <c r="BG159" t="str">
        <f>+IF(C159="","",IF(' Matrice Tarifaire NON AL'!AK162="Composant de Box","999",IF(' Matrice Tarifaire NON AL'!AP162&lt;&gt;"",' Matrice Tarifaire NON AL'!AP162,IF(' Matrice Tarifaire NON AL'!AO162&lt;&gt;"",' Matrice Tarifaire NON AL'!AO162,' Matrice Tarifaire NON AL'!AN162))))</f>
        <v/>
      </c>
    </row>
    <row r="160" spans="1:59" x14ac:dyDescent="0.25">
      <c r="A160" t="str">
        <f>+IF($C160="","",IF(' Matrice Tarifaire NON AL'!N163="","",IF(' Matrice Tarifaire NON AL'!N163=0,"GTIN A 0 - Ne doit pas être mis dans PRE REF",TEXT(' Matrice Tarifaire NON AL'!N163,"00000000000000"))))</f>
        <v/>
      </c>
      <c r="B160" t="str">
        <f>+IF(C160="","",IF(L160=172,4,VLOOKUP(' Matrice Tarifaire NON AL'!AK163,Feuil3!$A$4:$B$14,2,0)))</f>
        <v/>
      </c>
      <c r="C160" t="str">
        <f>+IF(' Matrice Tarifaire NON AL'!O163="","",SUBSTITUTE(' Matrice Tarifaire NON AL'!O163,"CHAR (10)"," "))</f>
        <v/>
      </c>
      <c r="D160" t="str">
        <f>+IF($C160="","",SUBSTITUTE(' Matrice Tarifaire NON AL'!P163,"CHAR (13)"," "))</f>
        <v/>
      </c>
      <c r="E160" t="str">
        <f t="shared" si="7"/>
        <v/>
      </c>
      <c r="F160" t="str">
        <f>+IF($C160="","",IF(' Matrice Tarifaire NON AL'!AX163="","Non",' Matrice Tarifaire NON AL'!AX163))</f>
        <v/>
      </c>
      <c r="G160" t="str">
        <f>+IF($C160="","",IF(' Matrice Tarifaire NON AL'!Q163="DOMEDIA","MDD",IF(' Matrice Tarifaire NON AL'!Q163="APTA","MDD",IF(' Matrice Tarifaire NON AL'!Q163="TOP BUDGET","Premier Prix","MN"))))</f>
        <v/>
      </c>
      <c r="H160" t="str">
        <f>+IF($C160="","",' Matrice Tarifaire NON AL'!Q163)</f>
        <v/>
      </c>
      <c r="K160" t="str">
        <f>+IF($C160="","",' Matrice Tarifaire NON AL'!X163)</f>
        <v/>
      </c>
      <c r="L160" t="str">
        <f>+IF($C160="","",' Matrice Tarifaire NON AL'!X163)</f>
        <v/>
      </c>
      <c r="M160" t="str">
        <f>+IF($C160="","",' Matrice Tarifaire NON AL'!Y163)</f>
        <v/>
      </c>
      <c r="N160" t="str">
        <f>+IF($C160="","",' Matrice Tarifaire NON AL'!Z163)</f>
        <v/>
      </c>
      <c r="P160" t="str">
        <f>+IF(C160="","",IF(' Matrice Tarifaire NON AL'!X163&lt;&gt;168,"Non",""))</f>
        <v/>
      </c>
      <c r="Q160" t="str">
        <f>+IF($C160="","",' Matrice Tarifaire NON AL'!T163)</f>
        <v/>
      </c>
      <c r="R160" t="str">
        <f>+IF($C160="","",IF(' Matrice Tarifaire NON AL'!R163="","",' Matrice Tarifaire NON AL'!R163))</f>
        <v/>
      </c>
      <c r="S160" t="str">
        <f>+IF($C160="","",LEFT(' Matrice Tarifaire NON AL'!W163,1))</f>
        <v/>
      </c>
      <c r="T160" t="str">
        <f>+IF($C160="","",LEFT(' Matrice Tarifaire NON AL'!AY163,3))</f>
        <v/>
      </c>
      <c r="U160" t="str">
        <f t="shared" si="8"/>
        <v/>
      </c>
      <c r="V160" t="str">
        <f>+IF(C160="","",IF(VLOOKUP(' Matrice Tarifaire NON AL'!AK163,Feuil3!A:F,6,0)="Box",IF(' Matrice Tarifaire NON AL'!AL163="Mono-Référence","Homogène",IF(' Matrice Tarifaire NON AL'!AL163="Multi-Références","Panaché","")),IF(' Matrice Tarifaire NON AL'!AK163="A la Pièce","Composant sans Colisage",IF(' Matrice Tarifaire NON AL'!AK163="Composant de Box","Composant sans Colisage","Homogène"))))</f>
        <v/>
      </c>
      <c r="W160" t="str">
        <f>+IF($V160="","",VLOOKUP(' Matrice Tarifaire NON AL'!AK163,Feuil3!$A$4:$E$14,5,0))</f>
        <v/>
      </c>
      <c r="Y160" t="str">
        <f>+IF($V160="","",IF(VLOOKUP(' Matrice Tarifaire NON AL'!$AK163,Feuil3!$A$4:$D$14,4,0)="Palette",' Matrice Tarifaire NON AL'!AN163,""))</f>
        <v/>
      </c>
      <c r="AA160" t="str">
        <f>+IF($V160="","",IF(VLOOKUP(' Matrice Tarifaire NON AL'!$AK163,Feuil3!$A$4:$D$14,4,0)="Colis",' Matrice Tarifaire NON AL'!AN163,""))</f>
        <v/>
      </c>
      <c r="AC160" t="str">
        <f>+IF(V160="","",IF(VLOOKUP(' Matrice Tarifaire NON AL'!AK163,Feuil3!$A$4:$D$14,4,0)="Colis",IF(' Matrice Tarifaire NON AL'!AO163&gt;0,' Matrice Tarifaire NON AL'!AO163,""),""))</f>
        <v/>
      </c>
      <c r="AD160" t="str">
        <f t="shared" si="9"/>
        <v/>
      </c>
      <c r="AE160" t="str">
        <f>+IF(C160="","",' Matrice Tarifaire NON AL'!C163)</f>
        <v/>
      </c>
      <c r="AF160" t="str">
        <f>+IF(C160="","",' Matrice Tarifaire NON AL'!AQ163)</f>
        <v/>
      </c>
      <c r="AH160" t="str">
        <f>+IF(E160="","",' Matrice Tarifaire NON AL'!$U163)</f>
        <v/>
      </c>
      <c r="AI160" t="str">
        <f>+IF(F160="","",IF(' Matrice Tarifaire NON AL'!$V163="","",' Matrice Tarifaire NON AL'!$V163))</f>
        <v/>
      </c>
      <c r="AJ160" t="str">
        <f>+IF($C160="","",IF(' Matrice Tarifaire NON AL'!AZ163="","",' Matrice Tarifaire NON AL'!AZ163))</f>
        <v/>
      </c>
      <c r="AK160" t="str">
        <f>+IF($C160="","",IF(' Matrice Tarifaire NON AL'!BA163="","",' Matrice Tarifaire NON AL'!BA163))</f>
        <v/>
      </c>
      <c r="AL160" t="str">
        <f>+IF($C160="","",IF(' Matrice Tarifaire NON AL'!BB163="","",TEXT(' Matrice Tarifaire NON AL'!BB163,"0,0000")))</f>
        <v/>
      </c>
      <c r="AO160" t="str">
        <f>+IF($C160="","",IF(' Matrice Tarifaire NON AL'!BF163="","",TEXT(' Matrice Tarifaire NON AL'!BF163,"0,0000")))</f>
        <v/>
      </c>
      <c r="AP160" t="str">
        <f>+IF($C160="","",IF(' Matrice Tarifaire NON AL'!BG163="","",TEXT(' Matrice Tarifaire NON AL'!BG163,"0,0000")))</f>
        <v/>
      </c>
      <c r="AQ160" t="str">
        <f>+IF($C160="","",IF(' Matrice Tarifaire NON AL'!BH163="","",TEXT(' Matrice Tarifaire NON AL'!BH163,"0,0000")))</f>
        <v/>
      </c>
      <c r="AR160" t="str">
        <f>+IF($C160="","",IF(' Matrice Tarifaire NON AL'!BI163="","",TEXT(' Matrice Tarifaire NON AL'!BI163,"0,0000")))</f>
        <v/>
      </c>
      <c r="AS160" t="str">
        <f>+IF(C160="","",IF(' Matrice Tarifaire NON AL'!BJ163="","0",IF(' Matrice Tarifaire NON AL'!BJ163="","",' Matrice Tarifaire NON AL'!BJ163)))</f>
        <v/>
      </c>
      <c r="AT160" t="str">
        <f>+IF(C160="","",IF(' Matrice Tarifaire NON AL'!BK163="","",' Matrice Tarifaire NON AL'!$BK$6))</f>
        <v/>
      </c>
      <c r="AU160" t="str">
        <f>+IF(C160="","",IF(' Matrice Tarifaire NON AL'!BK163="","",TEXT(' Matrice Tarifaire NON AL'!BK163,"0,0000")))</f>
        <v/>
      </c>
      <c r="AV160" t="str">
        <f>+IF(C160="","",IF(' Matrice Tarifaire NON AL'!BL163="","",' Matrice Tarifaire NON AL'!$BL$6))</f>
        <v/>
      </c>
      <c r="AW160" t="str">
        <f>+IF(C160="","",IF(' Matrice Tarifaire NON AL'!BL163="","",TEXT(' Matrice Tarifaire NON AL'!BL163,"0,0000")))</f>
        <v/>
      </c>
      <c r="AX160" t="str">
        <f>+IF(C160="","",IF(' Matrice Tarifaire NON AL'!BM163="","",' Matrice Tarifaire NON AL'!$BM$6))</f>
        <v/>
      </c>
      <c r="AY160" t="str">
        <f>+IF(C160="","",IF(' Matrice Tarifaire NON AL'!BM163="","",TEXT(' Matrice Tarifaire NON AL'!BM163,"0,0000")))</f>
        <v/>
      </c>
      <c r="AZ160" t="str">
        <f>+IF(C160="","",IF(' Matrice Tarifaire NON AL'!BN163="","","Taxe DEEE"))</f>
        <v/>
      </c>
      <c r="BA160" t="str">
        <f>+IF(C160="","",IF(' Matrice Tarifaire NON AL'!BN163="","",TEXT(' Matrice Tarifaire NON AL'!BN163,"0,0000")))</f>
        <v/>
      </c>
      <c r="BD160" t="str">
        <f>+IF($C160="","",IF(' Matrice Tarifaire NON AL'!BR163="","",TEXT(' Matrice Tarifaire NON AL'!BR163,"0,000")))</f>
        <v/>
      </c>
      <c r="BE160" t="str">
        <f>+IF($C160="","",IF(' Matrice Tarifaire NON AL'!BS163="","",VALUE(TEXT(' Matrice Tarifaire NON AL'!BS163,"0,00"))))</f>
        <v/>
      </c>
      <c r="BF160" t="str">
        <f>+IF($C160="","",IF(' Matrice Tarifaire NON AL'!BY163="","",' Matrice Tarifaire NON AL'!BY163))</f>
        <v/>
      </c>
      <c r="BG160" t="str">
        <f>+IF(C160="","",IF(' Matrice Tarifaire NON AL'!AK163="Composant de Box","999",IF(' Matrice Tarifaire NON AL'!AP163&lt;&gt;"",' Matrice Tarifaire NON AL'!AP163,IF(' Matrice Tarifaire NON AL'!AO163&lt;&gt;"",' Matrice Tarifaire NON AL'!AO163,' Matrice Tarifaire NON AL'!AN163))))</f>
        <v/>
      </c>
    </row>
    <row r="161" spans="1:59" x14ac:dyDescent="0.25">
      <c r="A161" t="str">
        <f>+IF($C161="","",IF(' Matrice Tarifaire NON AL'!N164="","",IF(' Matrice Tarifaire NON AL'!N164=0,"GTIN A 0 - Ne doit pas être mis dans PRE REF",TEXT(' Matrice Tarifaire NON AL'!N164,"00000000000000"))))</f>
        <v/>
      </c>
      <c r="B161" t="str">
        <f>+IF(C161="","",IF(L161=172,4,VLOOKUP(' Matrice Tarifaire NON AL'!AK164,Feuil3!$A$4:$B$14,2,0)))</f>
        <v/>
      </c>
      <c r="C161" t="str">
        <f>+IF(' Matrice Tarifaire NON AL'!O164="","",SUBSTITUTE(' Matrice Tarifaire NON AL'!O164,"CHAR (10)"," "))</f>
        <v/>
      </c>
      <c r="D161" t="str">
        <f>+IF($C161="","",SUBSTITUTE(' Matrice Tarifaire NON AL'!P164,"CHAR (13)"," "))</f>
        <v/>
      </c>
      <c r="E161" t="str">
        <f t="shared" si="7"/>
        <v/>
      </c>
      <c r="F161" t="str">
        <f>+IF($C161="","",IF(' Matrice Tarifaire NON AL'!AX164="","Non",' Matrice Tarifaire NON AL'!AX164))</f>
        <v/>
      </c>
      <c r="G161" t="str">
        <f>+IF($C161="","",IF(' Matrice Tarifaire NON AL'!Q164="DOMEDIA","MDD",IF(' Matrice Tarifaire NON AL'!Q164="APTA","MDD",IF(' Matrice Tarifaire NON AL'!Q164="TOP BUDGET","Premier Prix","MN"))))</f>
        <v/>
      </c>
      <c r="H161" t="str">
        <f>+IF($C161="","",' Matrice Tarifaire NON AL'!Q164)</f>
        <v/>
      </c>
      <c r="K161" t="str">
        <f>+IF($C161="","",' Matrice Tarifaire NON AL'!X164)</f>
        <v/>
      </c>
      <c r="L161" t="str">
        <f>+IF($C161="","",' Matrice Tarifaire NON AL'!X164)</f>
        <v/>
      </c>
      <c r="M161" t="str">
        <f>+IF($C161="","",' Matrice Tarifaire NON AL'!Y164)</f>
        <v/>
      </c>
      <c r="N161" t="str">
        <f>+IF($C161="","",' Matrice Tarifaire NON AL'!Z164)</f>
        <v/>
      </c>
      <c r="P161" t="str">
        <f>+IF(C161="","",IF(' Matrice Tarifaire NON AL'!X164&lt;&gt;168,"Non",""))</f>
        <v/>
      </c>
      <c r="Q161" t="str">
        <f>+IF($C161="","",' Matrice Tarifaire NON AL'!T164)</f>
        <v/>
      </c>
      <c r="R161" t="str">
        <f>+IF($C161="","",IF(' Matrice Tarifaire NON AL'!R164="","",' Matrice Tarifaire NON AL'!R164))</f>
        <v/>
      </c>
      <c r="S161" t="str">
        <f>+IF($C161="","",LEFT(' Matrice Tarifaire NON AL'!W164,1))</f>
        <v/>
      </c>
      <c r="T161" t="str">
        <f>+IF($C161="","",LEFT(' Matrice Tarifaire NON AL'!AY164,3))</f>
        <v/>
      </c>
      <c r="U161" t="str">
        <f t="shared" si="8"/>
        <v/>
      </c>
      <c r="V161" t="str">
        <f>+IF(C161="","",IF(VLOOKUP(' Matrice Tarifaire NON AL'!AK164,Feuil3!A:F,6,0)="Box",IF(' Matrice Tarifaire NON AL'!AL164="Mono-Référence","Homogène",IF(' Matrice Tarifaire NON AL'!AL164="Multi-Références","Panaché","")),IF(' Matrice Tarifaire NON AL'!AK164="A la Pièce","Composant sans Colisage",IF(' Matrice Tarifaire NON AL'!AK164="Composant de Box","Composant sans Colisage","Homogène"))))</f>
        <v/>
      </c>
      <c r="W161" t="str">
        <f>+IF($V161="","",VLOOKUP(' Matrice Tarifaire NON AL'!AK164,Feuil3!$A$4:$E$14,5,0))</f>
        <v/>
      </c>
      <c r="Y161" t="str">
        <f>+IF($V161="","",IF(VLOOKUP(' Matrice Tarifaire NON AL'!$AK164,Feuil3!$A$4:$D$14,4,0)="Palette",' Matrice Tarifaire NON AL'!AN164,""))</f>
        <v/>
      </c>
      <c r="AA161" t="str">
        <f>+IF($V161="","",IF(VLOOKUP(' Matrice Tarifaire NON AL'!$AK164,Feuil3!$A$4:$D$14,4,0)="Colis",' Matrice Tarifaire NON AL'!AN164,""))</f>
        <v/>
      </c>
      <c r="AC161" t="str">
        <f>+IF(V161="","",IF(VLOOKUP(' Matrice Tarifaire NON AL'!AK164,Feuil3!$A$4:$D$14,4,0)="Colis",IF(' Matrice Tarifaire NON AL'!AO164&gt;0,' Matrice Tarifaire NON AL'!AO164,""),""))</f>
        <v/>
      </c>
      <c r="AD161" t="str">
        <f t="shared" si="9"/>
        <v/>
      </c>
      <c r="AE161" t="str">
        <f>+IF(C161="","",' Matrice Tarifaire NON AL'!C164)</f>
        <v/>
      </c>
      <c r="AF161" t="str">
        <f>+IF(C161="","",' Matrice Tarifaire NON AL'!AQ164)</f>
        <v/>
      </c>
      <c r="AH161" t="str">
        <f>+IF(E161="","",' Matrice Tarifaire NON AL'!$U164)</f>
        <v/>
      </c>
      <c r="AI161" t="str">
        <f>+IF(F161="","",IF(' Matrice Tarifaire NON AL'!$V164="","",' Matrice Tarifaire NON AL'!$V164))</f>
        <v/>
      </c>
      <c r="AJ161" t="str">
        <f>+IF($C161="","",IF(' Matrice Tarifaire NON AL'!AZ164="","",' Matrice Tarifaire NON AL'!AZ164))</f>
        <v/>
      </c>
      <c r="AK161" t="str">
        <f>+IF($C161="","",IF(' Matrice Tarifaire NON AL'!BA164="","",' Matrice Tarifaire NON AL'!BA164))</f>
        <v/>
      </c>
      <c r="AL161" t="str">
        <f>+IF($C161="","",IF(' Matrice Tarifaire NON AL'!BB164="","",TEXT(' Matrice Tarifaire NON AL'!BB164,"0,0000")))</f>
        <v/>
      </c>
      <c r="AO161" t="str">
        <f>+IF($C161="","",IF(' Matrice Tarifaire NON AL'!BF164="","",TEXT(' Matrice Tarifaire NON AL'!BF164,"0,0000")))</f>
        <v/>
      </c>
      <c r="AP161" t="str">
        <f>+IF($C161="","",IF(' Matrice Tarifaire NON AL'!BG164="","",TEXT(' Matrice Tarifaire NON AL'!BG164,"0,0000")))</f>
        <v/>
      </c>
      <c r="AQ161" t="str">
        <f>+IF($C161="","",IF(' Matrice Tarifaire NON AL'!BH164="","",TEXT(' Matrice Tarifaire NON AL'!BH164,"0,0000")))</f>
        <v/>
      </c>
      <c r="AR161" t="str">
        <f>+IF($C161="","",IF(' Matrice Tarifaire NON AL'!BI164="","",TEXT(' Matrice Tarifaire NON AL'!BI164,"0,0000")))</f>
        <v/>
      </c>
      <c r="AS161" t="str">
        <f>+IF(C161="","",IF(' Matrice Tarifaire NON AL'!BJ164="","0",IF(' Matrice Tarifaire NON AL'!BJ164="","",' Matrice Tarifaire NON AL'!BJ164)))</f>
        <v/>
      </c>
      <c r="AT161" t="str">
        <f>+IF(C161="","",IF(' Matrice Tarifaire NON AL'!BK164="","",' Matrice Tarifaire NON AL'!$BK$6))</f>
        <v/>
      </c>
      <c r="AU161" t="str">
        <f>+IF(C161="","",IF(' Matrice Tarifaire NON AL'!BK164="","",TEXT(' Matrice Tarifaire NON AL'!BK164,"0,0000")))</f>
        <v/>
      </c>
      <c r="AV161" t="str">
        <f>+IF(C161="","",IF(' Matrice Tarifaire NON AL'!BL164="","",' Matrice Tarifaire NON AL'!$BL$6))</f>
        <v/>
      </c>
      <c r="AW161" t="str">
        <f>+IF(C161="","",IF(' Matrice Tarifaire NON AL'!BL164="","",TEXT(' Matrice Tarifaire NON AL'!BL164,"0,0000")))</f>
        <v/>
      </c>
      <c r="AX161" t="str">
        <f>+IF(C161="","",IF(' Matrice Tarifaire NON AL'!BM164="","",' Matrice Tarifaire NON AL'!$BM$6))</f>
        <v/>
      </c>
      <c r="AY161" t="str">
        <f>+IF(C161="","",IF(' Matrice Tarifaire NON AL'!BM164="","",TEXT(' Matrice Tarifaire NON AL'!BM164,"0,0000")))</f>
        <v/>
      </c>
      <c r="AZ161" t="str">
        <f>+IF(C161="","",IF(' Matrice Tarifaire NON AL'!BN164="","","Taxe DEEE"))</f>
        <v/>
      </c>
      <c r="BA161" t="str">
        <f>+IF(C161="","",IF(' Matrice Tarifaire NON AL'!BN164="","",TEXT(' Matrice Tarifaire NON AL'!BN164,"0,0000")))</f>
        <v/>
      </c>
      <c r="BD161" t="str">
        <f>+IF($C161="","",IF(' Matrice Tarifaire NON AL'!BR164="","",TEXT(' Matrice Tarifaire NON AL'!BR164,"0,000")))</f>
        <v/>
      </c>
      <c r="BE161" t="str">
        <f>+IF($C161="","",IF(' Matrice Tarifaire NON AL'!BS164="","",VALUE(TEXT(' Matrice Tarifaire NON AL'!BS164,"0,00"))))</f>
        <v/>
      </c>
      <c r="BF161" t="str">
        <f>+IF($C161="","",IF(' Matrice Tarifaire NON AL'!BY164="","",' Matrice Tarifaire NON AL'!BY164))</f>
        <v/>
      </c>
      <c r="BG161" t="str">
        <f>+IF(C161="","",IF(' Matrice Tarifaire NON AL'!AK164="Composant de Box","999",IF(' Matrice Tarifaire NON AL'!AP164&lt;&gt;"",' Matrice Tarifaire NON AL'!AP164,IF(' Matrice Tarifaire NON AL'!AO164&lt;&gt;"",' Matrice Tarifaire NON AL'!AO164,' Matrice Tarifaire NON AL'!AN164))))</f>
        <v/>
      </c>
    </row>
    <row r="162" spans="1:59" x14ac:dyDescent="0.25">
      <c r="A162" t="str">
        <f>+IF($C162="","",IF(' Matrice Tarifaire NON AL'!N165="","",IF(' Matrice Tarifaire NON AL'!N165=0,"GTIN A 0 - Ne doit pas être mis dans PRE REF",TEXT(' Matrice Tarifaire NON AL'!N165,"00000000000000"))))</f>
        <v/>
      </c>
      <c r="B162" t="str">
        <f>+IF(C162="","",IF(L162=172,4,VLOOKUP(' Matrice Tarifaire NON AL'!AK165,Feuil3!$A$4:$B$14,2,0)))</f>
        <v/>
      </c>
      <c r="C162" t="str">
        <f>+IF(' Matrice Tarifaire NON AL'!O165="","",SUBSTITUTE(' Matrice Tarifaire NON AL'!O165,"CHAR (10)"," "))</f>
        <v/>
      </c>
      <c r="D162" t="str">
        <f>+IF($C162="","",SUBSTITUTE(' Matrice Tarifaire NON AL'!P165,"CHAR (13)"," "))</f>
        <v/>
      </c>
      <c r="E162" t="str">
        <f t="shared" si="7"/>
        <v/>
      </c>
      <c r="F162" t="str">
        <f>+IF($C162="","",IF(' Matrice Tarifaire NON AL'!AX165="","Non",' Matrice Tarifaire NON AL'!AX165))</f>
        <v/>
      </c>
      <c r="G162" t="str">
        <f>+IF($C162="","",IF(' Matrice Tarifaire NON AL'!Q165="DOMEDIA","MDD",IF(' Matrice Tarifaire NON AL'!Q165="APTA","MDD",IF(' Matrice Tarifaire NON AL'!Q165="TOP BUDGET","Premier Prix","MN"))))</f>
        <v/>
      </c>
      <c r="H162" t="str">
        <f>+IF($C162="","",' Matrice Tarifaire NON AL'!Q165)</f>
        <v/>
      </c>
      <c r="K162" t="str">
        <f>+IF($C162="","",' Matrice Tarifaire NON AL'!X165)</f>
        <v/>
      </c>
      <c r="L162" t="str">
        <f>+IF($C162="","",' Matrice Tarifaire NON AL'!X165)</f>
        <v/>
      </c>
      <c r="M162" t="str">
        <f>+IF($C162="","",' Matrice Tarifaire NON AL'!Y165)</f>
        <v/>
      </c>
      <c r="N162" t="str">
        <f>+IF($C162="","",' Matrice Tarifaire NON AL'!Z165)</f>
        <v/>
      </c>
      <c r="P162" t="str">
        <f>+IF(C162="","",IF(' Matrice Tarifaire NON AL'!X165&lt;&gt;168,"Non",""))</f>
        <v/>
      </c>
      <c r="Q162" t="str">
        <f>+IF($C162="","",' Matrice Tarifaire NON AL'!T165)</f>
        <v/>
      </c>
      <c r="R162" t="str">
        <f>+IF($C162="","",IF(' Matrice Tarifaire NON AL'!R165="","",' Matrice Tarifaire NON AL'!R165))</f>
        <v/>
      </c>
      <c r="S162" t="str">
        <f>+IF($C162="","",LEFT(' Matrice Tarifaire NON AL'!W165,1))</f>
        <v/>
      </c>
      <c r="T162" t="str">
        <f>+IF($C162="","",LEFT(' Matrice Tarifaire NON AL'!AY165,3))</f>
        <v/>
      </c>
      <c r="U162" t="str">
        <f t="shared" si="8"/>
        <v/>
      </c>
      <c r="V162" t="str">
        <f>+IF(C162="","",IF(VLOOKUP(' Matrice Tarifaire NON AL'!AK165,Feuil3!A:F,6,0)="Box",IF(' Matrice Tarifaire NON AL'!AL165="Mono-Référence","Homogène",IF(' Matrice Tarifaire NON AL'!AL165="Multi-Références","Panaché","")),IF(' Matrice Tarifaire NON AL'!AK165="A la Pièce","Composant sans Colisage",IF(' Matrice Tarifaire NON AL'!AK165="Composant de Box","Composant sans Colisage","Homogène"))))</f>
        <v/>
      </c>
      <c r="W162" t="str">
        <f>+IF($V162="","",VLOOKUP(' Matrice Tarifaire NON AL'!AK165,Feuil3!$A$4:$E$14,5,0))</f>
        <v/>
      </c>
      <c r="Y162" t="str">
        <f>+IF($V162="","",IF(VLOOKUP(' Matrice Tarifaire NON AL'!$AK165,Feuil3!$A$4:$D$14,4,0)="Palette",' Matrice Tarifaire NON AL'!AN165,""))</f>
        <v/>
      </c>
      <c r="AA162" t="str">
        <f>+IF($V162="","",IF(VLOOKUP(' Matrice Tarifaire NON AL'!$AK165,Feuil3!$A$4:$D$14,4,0)="Colis",' Matrice Tarifaire NON AL'!AN165,""))</f>
        <v/>
      </c>
      <c r="AC162" t="str">
        <f>+IF(V162="","",IF(VLOOKUP(' Matrice Tarifaire NON AL'!AK165,Feuil3!$A$4:$D$14,4,0)="Colis",IF(' Matrice Tarifaire NON AL'!AO165&gt;0,' Matrice Tarifaire NON AL'!AO165,""),""))</f>
        <v/>
      </c>
      <c r="AD162" t="str">
        <f t="shared" si="9"/>
        <v/>
      </c>
      <c r="AE162" t="str">
        <f>+IF(C162="","",' Matrice Tarifaire NON AL'!C165)</f>
        <v/>
      </c>
      <c r="AF162" t="str">
        <f>+IF(C162="","",' Matrice Tarifaire NON AL'!AQ165)</f>
        <v/>
      </c>
      <c r="AH162" t="str">
        <f>+IF(E162="","",' Matrice Tarifaire NON AL'!$U165)</f>
        <v/>
      </c>
      <c r="AI162" t="str">
        <f>+IF(F162="","",IF(' Matrice Tarifaire NON AL'!$V165="","",' Matrice Tarifaire NON AL'!$V165))</f>
        <v/>
      </c>
      <c r="AJ162" t="str">
        <f>+IF($C162="","",IF(' Matrice Tarifaire NON AL'!AZ165="","",' Matrice Tarifaire NON AL'!AZ165))</f>
        <v/>
      </c>
      <c r="AK162" t="str">
        <f>+IF($C162="","",IF(' Matrice Tarifaire NON AL'!BA165="","",' Matrice Tarifaire NON AL'!BA165))</f>
        <v/>
      </c>
      <c r="AL162" t="str">
        <f>+IF($C162="","",IF(' Matrice Tarifaire NON AL'!BB165="","",TEXT(' Matrice Tarifaire NON AL'!BB165,"0,0000")))</f>
        <v/>
      </c>
      <c r="AO162" t="str">
        <f>+IF($C162="","",IF(' Matrice Tarifaire NON AL'!BF165="","",TEXT(' Matrice Tarifaire NON AL'!BF165,"0,0000")))</f>
        <v/>
      </c>
      <c r="AP162" t="str">
        <f>+IF($C162="","",IF(' Matrice Tarifaire NON AL'!BG165="","",TEXT(' Matrice Tarifaire NON AL'!BG165,"0,0000")))</f>
        <v/>
      </c>
      <c r="AQ162" t="str">
        <f>+IF($C162="","",IF(' Matrice Tarifaire NON AL'!BH165="","",TEXT(' Matrice Tarifaire NON AL'!BH165,"0,0000")))</f>
        <v/>
      </c>
      <c r="AR162" t="str">
        <f>+IF($C162="","",IF(' Matrice Tarifaire NON AL'!BI165="","",TEXT(' Matrice Tarifaire NON AL'!BI165,"0,0000")))</f>
        <v/>
      </c>
      <c r="AS162" t="str">
        <f>+IF(C162="","",IF(' Matrice Tarifaire NON AL'!BJ165="","0",IF(' Matrice Tarifaire NON AL'!BJ165="","",' Matrice Tarifaire NON AL'!BJ165)))</f>
        <v/>
      </c>
      <c r="AT162" t="str">
        <f>+IF(C162="","",IF(' Matrice Tarifaire NON AL'!BK165="","",' Matrice Tarifaire NON AL'!$BK$6))</f>
        <v/>
      </c>
      <c r="AU162" t="str">
        <f>+IF(C162="","",IF(' Matrice Tarifaire NON AL'!BK165="","",TEXT(' Matrice Tarifaire NON AL'!BK165,"0,0000")))</f>
        <v/>
      </c>
      <c r="AV162" t="str">
        <f>+IF(C162="","",IF(' Matrice Tarifaire NON AL'!BL165="","",' Matrice Tarifaire NON AL'!$BL$6))</f>
        <v/>
      </c>
      <c r="AW162" t="str">
        <f>+IF(C162="","",IF(' Matrice Tarifaire NON AL'!BL165="","",TEXT(' Matrice Tarifaire NON AL'!BL165,"0,0000")))</f>
        <v/>
      </c>
      <c r="AX162" t="str">
        <f>+IF(C162="","",IF(' Matrice Tarifaire NON AL'!BM165="","",' Matrice Tarifaire NON AL'!$BM$6))</f>
        <v/>
      </c>
      <c r="AY162" t="str">
        <f>+IF(C162="","",IF(' Matrice Tarifaire NON AL'!BM165="","",TEXT(' Matrice Tarifaire NON AL'!BM165,"0,0000")))</f>
        <v/>
      </c>
      <c r="AZ162" t="str">
        <f>+IF(C162="","",IF(' Matrice Tarifaire NON AL'!BN165="","","Taxe DEEE"))</f>
        <v/>
      </c>
      <c r="BA162" t="str">
        <f>+IF(C162="","",IF(' Matrice Tarifaire NON AL'!BN165="","",TEXT(' Matrice Tarifaire NON AL'!BN165,"0,0000")))</f>
        <v/>
      </c>
      <c r="BD162" t="str">
        <f>+IF($C162="","",IF(' Matrice Tarifaire NON AL'!BR165="","",TEXT(' Matrice Tarifaire NON AL'!BR165,"0,000")))</f>
        <v/>
      </c>
      <c r="BE162" t="str">
        <f>+IF($C162="","",IF(' Matrice Tarifaire NON AL'!BS165="","",VALUE(TEXT(' Matrice Tarifaire NON AL'!BS165,"0,00"))))</f>
        <v/>
      </c>
      <c r="BF162" t="str">
        <f>+IF($C162="","",IF(' Matrice Tarifaire NON AL'!BY165="","",' Matrice Tarifaire NON AL'!BY165))</f>
        <v/>
      </c>
      <c r="BG162" t="str">
        <f>+IF(C162="","",IF(' Matrice Tarifaire NON AL'!AK165="Composant de Box","999",IF(' Matrice Tarifaire NON AL'!AP165&lt;&gt;"",' Matrice Tarifaire NON AL'!AP165,IF(' Matrice Tarifaire NON AL'!AO165&lt;&gt;"",' Matrice Tarifaire NON AL'!AO165,' Matrice Tarifaire NON AL'!AN165))))</f>
        <v/>
      </c>
    </row>
    <row r="163" spans="1:59" x14ac:dyDescent="0.25">
      <c r="A163" t="str">
        <f>+IF($C163="","",IF(' Matrice Tarifaire NON AL'!N166="","",IF(' Matrice Tarifaire NON AL'!N166=0,"GTIN A 0 - Ne doit pas être mis dans PRE REF",TEXT(' Matrice Tarifaire NON AL'!N166,"00000000000000"))))</f>
        <v/>
      </c>
      <c r="B163" t="str">
        <f>+IF(C163="","",IF(L163=172,4,VLOOKUP(' Matrice Tarifaire NON AL'!AK166,Feuil3!$A$4:$B$14,2,0)))</f>
        <v/>
      </c>
      <c r="C163" t="str">
        <f>+IF(' Matrice Tarifaire NON AL'!O166="","",SUBSTITUTE(' Matrice Tarifaire NON AL'!O166,"CHAR (10)"," "))</f>
        <v/>
      </c>
      <c r="D163" t="str">
        <f>+IF($C163="","",SUBSTITUTE(' Matrice Tarifaire NON AL'!P166,"CHAR (13)"," "))</f>
        <v/>
      </c>
      <c r="E163" t="str">
        <f t="shared" si="7"/>
        <v/>
      </c>
      <c r="F163" t="str">
        <f>+IF($C163="","",IF(' Matrice Tarifaire NON AL'!AX166="","Non",' Matrice Tarifaire NON AL'!AX166))</f>
        <v/>
      </c>
      <c r="G163" t="str">
        <f>+IF($C163="","",IF(' Matrice Tarifaire NON AL'!Q166="DOMEDIA","MDD",IF(' Matrice Tarifaire NON AL'!Q166="APTA","MDD",IF(' Matrice Tarifaire NON AL'!Q166="TOP BUDGET","Premier Prix","MN"))))</f>
        <v/>
      </c>
      <c r="H163" t="str">
        <f>+IF($C163="","",' Matrice Tarifaire NON AL'!Q166)</f>
        <v/>
      </c>
      <c r="K163" t="str">
        <f>+IF($C163="","",' Matrice Tarifaire NON AL'!X166)</f>
        <v/>
      </c>
      <c r="L163" t="str">
        <f>+IF($C163="","",' Matrice Tarifaire NON AL'!X166)</f>
        <v/>
      </c>
      <c r="M163" t="str">
        <f>+IF($C163="","",' Matrice Tarifaire NON AL'!Y166)</f>
        <v/>
      </c>
      <c r="N163" t="str">
        <f>+IF($C163="","",' Matrice Tarifaire NON AL'!Z166)</f>
        <v/>
      </c>
      <c r="P163" t="str">
        <f>+IF(C163="","",IF(' Matrice Tarifaire NON AL'!X166&lt;&gt;168,"Non",""))</f>
        <v/>
      </c>
      <c r="Q163" t="str">
        <f>+IF($C163="","",' Matrice Tarifaire NON AL'!T166)</f>
        <v/>
      </c>
      <c r="R163" t="str">
        <f>+IF($C163="","",IF(' Matrice Tarifaire NON AL'!R166="","",' Matrice Tarifaire NON AL'!R166))</f>
        <v/>
      </c>
      <c r="S163" t="str">
        <f>+IF($C163="","",LEFT(' Matrice Tarifaire NON AL'!W166,1))</f>
        <v/>
      </c>
      <c r="T163" t="str">
        <f>+IF($C163="","",LEFT(' Matrice Tarifaire NON AL'!AY166,3))</f>
        <v/>
      </c>
      <c r="U163" t="str">
        <f t="shared" si="8"/>
        <v/>
      </c>
      <c r="V163" t="str">
        <f>+IF(C163="","",IF(VLOOKUP(' Matrice Tarifaire NON AL'!AK166,Feuil3!A:F,6,0)="Box",IF(' Matrice Tarifaire NON AL'!AL166="Mono-Référence","Homogène",IF(' Matrice Tarifaire NON AL'!AL166="Multi-Références","Panaché","")),IF(' Matrice Tarifaire NON AL'!AK166="A la Pièce","Composant sans Colisage",IF(' Matrice Tarifaire NON AL'!AK166="Composant de Box","Composant sans Colisage","Homogène"))))</f>
        <v/>
      </c>
      <c r="W163" t="str">
        <f>+IF($V163="","",VLOOKUP(' Matrice Tarifaire NON AL'!AK166,Feuil3!$A$4:$E$14,5,0))</f>
        <v/>
      </c>
      <c r="Y163" t="str">
        <f>+IF($V163="","",IF(VLOOKUP(' Matrice Tarifaire NON AL'!$AK166,Feuil3!$A$4:$D$14,4,0)="Palette",' Matrice Tarifaire NON AL'!AN166,""))</f>
        <v/>
      </c>
      <c r="AA163" t="str">
        <f>+IF($V163="","",IF(VLOOKUP(' Matrice Tarifaire NON AL'!$AK166,Feuil3!$A$4:$D$14,4,0)="Colis",' Matrice Tarifaire NON AL'!AN166,""))</f>
        <v/>
      </c>
      <c r="AC163" t="str">
        <f>+IF(V163="","",IF(VLOOKUP(' Matrice Tarifaire NON AL'!AK166,Feuil3!$A$4:$D$14,4,0)="Colis",IF(' Matrice Tarifaire NON AL'!AO166&gt;0,' Matrice Tarifaire NON AL'!AO166,""),""))</f>
        <v/>
      </c>
      <c r="AD163" t="str">
        <f t="shared" si="9"/>
        <v/>
      </c>
      <c r="AE163" t="str">
        <f>+IF(C163="","",' Matrice Tarifaire NON AL'!C166)</f>
        <v/>
      </c>
      <c r="AF163" t="str">
        <f>+IF(C163="","",' Matrice Tarifaire NON AL'!AQ166)</f>
        <v/>
      </c>
      <c r="AH163" t="str">
        <f>+IF(E163="","",' Matrice Tarifaire NON AL'!$U166)</f>
        <v/>
      </c>
      <c r="AI163" t="str">
        <f>+IF(F163="","",IF(' Matrice Tarifaire NON AL'!$V166="","",' Matrice Tarifaire NON AL'!$V166))</f>
        <v/>
      </c>
      <c r="AJ163" t="str">
        <f>+IF($C163="","",IF(' Matrice Tarifaire NON AL'!AZ166="","",' Matrice Tarifaire NON AL'!AZ166))</f>
        <v/>
      </c>
      <c r="AK163" t="str">
        <f>+IF($C163="","",IF(' Matrice Tarifaire NON AL'!BA166="","",' Matrice Tarifaire NON AL'!BA166))</f>
        <v/>
      </c>
      <c r="AL163" t="str">
        <f>+IF($C163="","",IF(' Matrice Tarifaire NON AL'!BB166="","",TEXT(' Matrice Tarifaire NON AL'!BB166,"0,0000")))</f>
        <v/>
      </c>
      <c r="AO163" t="str">
        <f>+IF($C163="","",IF(' Matrice Tarifaire NON AL'!BF166="","",TEXT(' Matrice Tarifaire NON AL'!BF166,"0,0000")))</f>
        <v/>
      </c>
      <c r="AP163" t="str">
        <f>+IF($C163="","",IF(' Matrice Tarifaire NON AL'!BG166="","",TEXT(' Matrice Tarifaire NON AL'!BG166,"0,0000")))</f>
        <v/>
      </c>
      <c r="AQ163" t="str">
        <f>+IF($C163="","",IF(' Matrice Tarifaire NON AL'!BH166="","",TEXT(' Matrice Tarifaire NON AL'!BH166,"0,0000")))</f>
        <v/>
      </c>
      <c r="AR163" t="str">
        <f>+IF($C163="","",IF(' Matrice Tarifaire NON AL'!BI166="","",TEXT(' Matrice Tarifaire NON AL'!BI166,"0,0000")))</f>
        <v/>
      </c>
      <c r="AS163" t="str">
        <f>+IF(C163="","",IF(' Matrice Tarifaire NON AL'!BJ166="","0",IF(' Matrice Tarifaire NON AL'!BJ166="","",' Matrice Tarifaire NON AL'!BJ166)))</f>
        <v/>
      </c>
      <c r="AT163" t="str">
        <f>+IF(C163="","",IF(' Matrice Tarifaire NON AL'!BK166="","",' Matrice Tarifaire NON AL'!$BK$6))</f>
        <v/>
      </c>
      <c r="AU163" t="str">
        <f>+IF(C163="","",IF(' Matrice Tarifaire NON AL'!BK166="","",TEXT(' Matrice Tarifaire NON AL'!BK166,"0,0000")))</f>
        <v/>
      </c>
      <c r="AV163" t="str">
        <f>+IF(C163="","",IF(' Matrice Tarifaire NON AL'!BL166="","",' Matrice Tarifaire NON AL'!$BL$6))</f>
        <v/>
      </c>
      <c r="AW163" t="str">
        <f>+IF(C163="","",IF(' Matrice Tarifaire NON AL'!BL166="","",TEXT(' Matrice Tarifaire NON AL'!BL166,"0,0000")))</f>
        <v/>
      </c>
      <c r="AX163" t="str">
        <f>+IF(C163="","",IF(' Matrice Tarifaire NON AL'!BM166="","",' Matrice Tarifaire NON AL'!$BM$6))</f>
        <v/>
      </c>
      <c r="AY163" t="str">
        <f>+IF(C163="","",IF(' Matrice Tarifaire NON AL'!BM166="","",TEXT(' Matrice Tarifaire NON AL'!BM166,"0,0000")))</f>
        <v/>
      </c>
      <c r="AZ163" t="str">
        <f>+IF(C163="","",IF(' Matrice Tarifaire NON AL'!BN166="","","Taxe DEEE"))</f>
        <v/>
      </c>
      <c r="BA163" t="str">
        <f>+IF(C163="","",IF(' Matrice Tarifaire NON AL'!BN166="","",TEXT(' Matrice Tarifaire NON AL'!BN166,"0,0000")))</f>
        <v/>
      </c>
      <c r="BD163" t="str">
        <f>+IF($C163="","",IF(' Matrice Tarifaire NON AL'!BR166="","",TEXT(' Matrice Tarifaire NON AL'!BR166,"0,000")))</f>
        <v/>
      </c>
      <c r="BE163" t="str">
        <f>+IF($C163="","",IF(' Matrice Tarifaire NON AL'!BS166="","",VALUE(TEXT(' Matrice Tarifaire NON AL'!BS166,"0,00"))))</f>
        <v/>
      </c>
      <c r="BF163" t="str">
        <f>+IF($C163="","",IF(' Matrice Tarifaire NON AL'!BY166="","",' Matrice Tarifaire NON AL'!BY166))</f>
        <v/>
      </c>
      <c r="BG163" t="str">
        <f>+IF(C163="","",IF(' Matrice Tarifaire NON AL'!AK166="Composant de Box","999",IF(' Matrice Tarifaire NON AL'!AP166&lt;&gt;"",' Matrice Tarifaire NON AL'!AP166,IF(' Matrice Tarifaire NON AL'!AO166&lt;&gt;"",' Matrice Tarifaire NON AL'!AO166,' Matrice Tarifaire NON AL'!AN166))))</f>
        <v/>
      </c>
    </row>
    <row r="164" spans="1:59" x14ac:dyDescent="0.25">
      <c r="A164" t="str">
        <f>+IF($C164="","",IF(' Matrice Tarifaire NON AL'!N167="","",IF(' Matrice Tarifaire NON AL'!N167=0,"GTIN A 0 - Ne doit pas être mis dans PRE REF",TEXT(' Matrice Tarifaire NON AL'!N167,"00000000000000"))))</f>
        <v/>
      </c>
      <c r="B164" t="str">
        <f>+IF(C164="","",IF(L164=172,4,VLOOKUP(' Matrice Tarifaire NON AL'!AK167,Feuil3!$A$4:$B$14,2,0)))</f>
        <v/>
      </c>
      <c r="C164" t="str">
        <f>+IF(' Matrice Tarifaire NON AL'!O167="","",SUBSTITUTE(' Matrice Tarifaire NON AL'!O167,"CHAR (10)"," "))</f>
        <v/>
      </c>
      <c r="D164" t="str">
        <f>+IF($C164="","",SUBSTITUTE(' Matrice Tarifaire NON AL'!P167,"CHAR (13)"," "))</f>
        <v/>
      </c>
      <c r="E164" t="str">
        <f t="shared" si="7"/>
        <v/>
      </c>
      <c r="F164" t="str">
        <f>+IF($C164="","",IF(' Matrice Tarifaire NON AL'!AX167="","Non",' Matrice Tarifaire NON AL'!AX167))</f>
        <v/>
      </c>
      <c r="G164" t="str">
        <f>+IF($C164="","",IF(' Matrice Tarifaire NON AL'!Q167="DOMEDIA","MDD",IF(' Matrice Tarifaire NON AL'!Q167="APTA","MDD",IF(' Matrice Tarifaire NON AL'!Q167="TOP BUDGET","Premier Prix","MN"))))</f>
        <v/>
      </c>
      <c r="H164" t="str">
        <f>+IF($C164="","",' Matrice Tarifaire NON AL'!Q167)</f>
        <v/>
      </c>
      <c r="K164" t="str">
        <f>+IF($C164="","",' Matrice Tarifaire NON AL'!X167)</f>
        <v/>
      </c>
      <c r="L164" t="str">
        <f>+IF($C164="","",' Matrice Tarifaire NON AL'!X167)</f>
        <v/>
      </c>
      <c r="M164" t="str">
        <f>+IF($C164="","",' Matrice Tarifaire NON AL'!Y167)</f>
        <v/>
      </c>
      <c r="N164" t="str">
        <f>+IF($C164="","",' Matrice Tarifaire NON AL'!Z167)</f>
        <v/>
      </c>
      <c r="P164" t="str">
        <f>+IF(C164="","",IF(' Matrice Tarifaire NON AL'!X167&lt;&gt;168,"Non",""))</f>
        <v/>
      </c>
      <c r="Q164" t="str">
        <f>+IF($C164="","",' Matrice Tarifaire NON AL'!T167)</f>
        <v/>
      </c>
      <c r="R164" t="str">
        <f>+IF($C164="","",IF(' Matrice Tarifaire NON AL'!R167="","",' Matrice Tarifaire NON AL'!R167))</f>
        <v/>
      </c>
      <c r="S164" t="str">
        <f>+IF($C164="","",LEFT(' Matrice Tarifaire NON AL'!W167,1))</f>
        <v/>
      </c>
      <c r="T164" t="str">
        <f>+IF($C164="","",LEFT(' Matrice Tarifaire NON AL'!AY167,3))</f>
        <v/>
      </c>
      <c r="U164" t="str">
        <f t="shared" si="8"/>
        <v/>
      </c>
      <c r="V164" t="str">
        <f>+IF(C164="","",IF(VLOOKUP(' Matrice Tarifaire NON AL'!AK167,Feuil3!A:F,6,0)="Box",IF(' Matrice Tarifaire NON AL'!AL167="Mono-Référence","Homogène",IF(' Matrice Tarifaire NON AL'!AL167="Multi-Références","Panaché","")),IF(' Matrice Tarifaire NON AL'!AK167="A la Pièce","Composant sans Colisage",IF(' Matrice Tarifaire NON AL'!AK167="Composant de Box","Composant sans Colisage","Homogène"))))</f>
        <v/>
      </c>
      <c r="W164" t="str">
        <f>+IF($V164="","",VLOOKUP(' Matrice Tarifaire NON AL'!AK167,Feuil3!$A$4:$E$14,5,0))</f>
        <v/>
      </c>
      <c r="Y164" t="str">
        <f>+IF($V164="","",IF(VLOOKUP(' Matrice Tarifaire NON AL'!$AK167,Feuil3!$A$4:$D$14,4,0)="Palette",' Matrice Tarifaire NON AL'!AN167,""))</f>
        <v/>
      </c>
      <c r="AA164" t="str">
        <f>+IF($V164="","",IF(VLOOKUP(' Matrice Tarifaire NON AL'!$AK167,Feuil3!$A$4:$D$14,4,0)="Colis",' Matrice Tarifaire NON AL'!AN167,""))</f>
        <v/>
      </c>
      <c r="AC164" t="str">
        <f>+IF(V164="","",IF(VLOOKUP(' Matrice Tarifaire NON AL'!AK167,Feuil3!$A$4:$D$14,4,0)="Colis",IF(' Matrice Tarifaire NON AL'!AO167&gt;0,' Matrice Tarifaire NON AL'!AO167,""),""))</f>
        <v/>
      </c>
      <c r="AD164" t="str">
        <f t="shared" si="9"/>
        <v/>
      </c>
      <c r="AE164" t="str">
        <f>+IF(C164="","",' Matrice Tarifaire NON AL'!C167)</f>
        <v/>
      </c>
      <c r="AF164" t="str">
        <f>+IF(C164="","",' Matrice Tarifaire NON AL'!AQ167)</f>
        <v/>
      </c>
      <c r="AH164" t="str">
        <f>+IF(E164="","",' Matrice Tarifaire NON AL'!$U167)</f>
        <v/>
      </c>
      <c r="AI164" t="str">
        <f>+IF(F164="","",IF(' Matrice Tarifaire NON AL'!$V167="","",' Matrice Tarifaire NON AL'!$V167))</f>
        <v/>
      </c>
      <c r="AJ164" t="str">
        <f>+IF($C164="","",IF(' Matrice Tarifaire NON AL'!AZ167="","",' Matrice Tarifaire NON AL'!AZ167))</f>
        <v/>
      </c>
      <c r="AK164" t="str">
        <f>+IF($C164="","",IF(' Matrice Tarifaire NON AL'!BA167="","",' Matrice Tarifaire NON AL'!BA167))</f>
        <v/>
      </c>
      <c r="AL164" t="str">
        <f>+IF($C164="","",IF(' Matrice Tarifaire NON AL'!BB167="","",TEXT(' Matrice Tarifaire NON AL'!BB167,"0,0000")))</f>
        <v/>
      </c>
      <c r="AO164" t="str">
        <f>+IF($C164="","",IF(' Matrice Tarifaire NON AL'!BF167="","",TEXT(' Matrice Tarifaire NON AL'!BF167,"0,0000")))</f>
        <v/>
      </c>
      <c r="AP164" t="str">
        <f>+IF($C164="","",IF(' Matrice Tarifaire NON AL'!BG167="","",TEXT(' Matrice Tarifaire NON AL'!BG167,"0,0000")))</f>
        <v/>
      </c>
      <c r="AQ164" t="str">
        <f>+IF($C164="","",IF(' Matrice Tarifaire NON AL'!BH167="","",TEXT(' Matrice Tarifaire NON AL'!BH167,"0,0000")))</f>
        <v/>
      </c>
      <c r="AR164" t="str">
        <f>+IF($C164="","",IF(' Matrice Tarifaire NON AL'!BI167="","",TEXT(' Matrice Tarifaire NON AL'!BI167,"0,0000")))</f>
        <v/>
      </c>
      <c r="AS164" t="str">
        <f>+IF(C164="","",IF(' Matrice Tarifaire NON AL'!BJ167="","0",IF(' Matrice Tarifaire NON AL'!BJ167="","",' Matrice Tarifaire NON AL'!BJ167)))</f>
        <v/>
      </c>
      <c r="AT164" t="str">
        <f>+IF(C164="","",IF(' Matrice Tarifaire NON AL'!BK167="","",' Matrice Tarifaire NON AL'!$BK$6))</f>
        <v/>
      </c>
      <c r="AU164" t="str">
        <f>+IF(C164="","",IF(' Matrice Tarifaire NON AL'!BK167="","",TEXT(' Matrice Tarifaire NON AL'!BK167,"0,0000")))</f>
        <v/>
      </c>
      <c r="AV164" t="str">
        <f>+IF(C164="","",IF(' Matrice Tarifaire NON AL'!BL167="","",' Matrice Tarifaire NON AL'!$BL$6))</f>
        <v/>
      </c>
      <c r="AW164" t="str">
        <f>+IF(C164="","",IF(' Matrice Tarifaire NON AL'!BL167="","",TEXT(' Matrice Tarifaire NON AL'!BL167,"0,0000")))</f>
        <v/>
      </c>
      <c r="AX164" t="str">
        <f>+IF(C164="","",IF(' Matrice Tarifaire NON AL'!BM167="","",' Matrice Tarifaire NON AL'!$BM$6))</f>
        <v/>
      </c>
      <c r="AY164" t="str">
        <f>+IF(C164="","",IF(' Matrice Tarifaire NON AL'!BM167="","",TEXT(' Matrice Tarifaire NON AL'!BM167,"0,0000")))</f>
        <v/>
      </c>
      <c r="AZ164" t="str">
        <f>+IF(C164="","",IF(' Matrice Tarifaire NON AL'!BN167="","","Taxe DEEE"))</f>
        <v/>
      </c>
      <c r="BA164" t="str">
        <f>+IF(C164="","",IF(' Matrice Tarifaire NON AL'!BN167="","",TEXT(' Matrice Tarifaire NON AL'!BN167,"0,0000")))</f>
        <v/>
      </c>
      <c r="BD164" t="str">
        <f>+IF($C164="","",IF(' Matrice Tarifaire NON AL'!BR167="","",TEXT(' Matrice Tarifaire NON AL'!BR167,"0,000")))</f>
        <v/>
      </c>
      <c r="BE164" t="str">
        <f>+IF($C164="","",IF(' Matrice Tarifaire NON AL'!BS167="","",VALUE(TEXT(' Matrice Tarifaire NON AL'!BS167,"0,00"))))</f>
        <v/>
      </c>
      <c r="BF164" t="str">
        <f>+IF($C164="","",IF(' Matrice Tarifaire NON AL'!BY167="","",' Matrice Tarifaire NON AL'!BY167))</f>
        <v/>
      </c>
      <c r="BG164" t="str">
        <f>+IF(C164="","",IF(' Matrice Tarifaire NON AL'!AK167="Composant de Box","999",IF(' Matrice Tarifaire NON AL'!AP167&lt;&gt;"",' Matrice Tarifaire NON AL'!AP167,IF(' Matrice Tarifaire NON AL'!AO167&lt;&gt;"",' Matrice Tarifaire NON AL'!AO167,' Matrice Tarifaire NON AL'!AN167))))</f>
        <v/>
      </c>
    </row>
    <row r="165" spans="1:59" x14ac:dyDescent="0.25">
      <c r="A165" t="str">
        <f>+IF($C165="","",IF(' Matrice Tarifaire NON AL'!N168="","",IF(' Matrice Tarifaire NON AL'!N168=0,"GTIN A 0 - Ne doit pas être mis dans PRE REF",TEXT(' Matrice Tarifaire NON AL'!N168,"00000000000000"))))</f>
        <v/>
      </c>
      <c r="B165" t="str">
        <f>+IF(C165="","",IF(L165=172,4,VLOOKUP(' Matrice Tarifaire NON AL'!AK168,Feuil3!$A$4:$B$14,2,0)))</f>
        <v/>
      </c>
      <c r="C165" t="str">
        <f>+IF(' Matrice Tarifaire NON AL'!O168="","",SUBSTITUTE(' Matrice Tarifaire NON AL'!O168,"CHAR (10)"," "))</f>
        <v/>
      </c>
      <c r="D165" t="str">
        <f>+IF($C165="","",SUBSTITUTE(' Matrice Tarifaire NON AL'!P168,"CHAR (13)"," "))</f>
        <v/>
      </c>
      <c r="E165" t="str">
        <f t="shared" si="7"/>
        <v/>
      </c>
      <c r="F165" t="str">
        <f>+IF($C165="","",IF(' Matrice Tarifaire NON AL'!AX168="","Non",' Matrice Tarifaire NON AL'!AX168))</f>
        <v/>
      </c>
      <c r="G165" t="str">
        <f>+IF($C165="","",IF(' Matrice Tarifaire NON AL'!Q168="DOMEDIA","MDD",IF(' Matrice Tarifaire NON AL'!Q168="APTA","MDD",IF(' Matrice Tarifaire NON AL'!Q168="TOP BUDGET","Premier Prix","MN"))))</f>
        <v/>
      </c>
      <c r="H165" t="str">
        <f>+IF($C165="","",' Matrice Tarifaire NON AL'!Q168)</f>
        <v/>
      </c>
      <c r="K165" t="str">
        <f>+IF($C165="","",' Matrice Tarifaire NON AL'!X168)</f>
        <v/>
      </c>
      <c r="L165" t="str">
        <f>+IF($C165="","",' Matrice Tarifaire NON AL'!X168)</f>
        <v/>
      </c>
      <c r="M165" t="str">
        <f>+IF($C165="","",' Matrice Tarifaire NON AL'!Y168)</f>
        <v/>
      </c>
      <c r="N165" t="str">
        <f>+IF($C165="","",' Matrice Tarifaire NON AL'!Z168)</f>
        <v/>
      </c>
      <c r="P165" t="str">
        <f>+IF(C165="","",IF(' Matrice Tarifaire NON AL'!X168&lt;&gt;168,"Non",""))</f>
        <v/>
      </c>
      <c r="Q165" t="str">
        <f>+IF($C165="","",' Matrice Tarifaire NON AL'!T168)</f>
        <v/>
      </c>
      <c r="R165" t="str">
        <f>+IF($C165="","",IF(' Matrice Tarifaire NON AL'!R168="","",' Matrice Tarifaire NON AL'!R168))</f>
        <v/>
      </c>
      <c r="S165" t="str">
        <f>+IF($C165="","",LEFT(' Matrice Tarifaire NON AL'!W168,1))</f>
        <v/>
      </c>
      <c r="T165" t="str">
        <f>+IF($C165="","",LEFT(' Matrice Tarifaire NON AL'!AY168,3))</f>
        <v/>
      </c>
      <c r="U165" t="str">
        <f t="shared" si="8"/>
        <v/>
      </c>
      <c r="V165" t="str">
        <f>+IF(C165="","",IF(VLOOKUP(' Matrice Tarifaire NON AL'!AK168,Feuil3!A:F,6,0)="Box",IF(' Matrice Tarifaire NON AL'!AL168="Mono-Référence","Homogène",IF(' Matrice Tarifaire NON AL'!AL168="Multi-Références","Panaché","")),IF(' Matrice Tarifaire NON AL'!AK168="A la Pièce","Composant sans Colisage",IF(' Matrice Tarifaire NON AL'!AK168="Composant de Box","Composant sans Colisage","Homogène"))))</f>
        <v/>
      </c>
      <c r="W165" t="str">
        <f>+IF($V165="","",VLOOKUP(' Matrice Tarifaire NON AL'!AK168,Feuil3!$A$4:$E$14,5,0))</f>
        <v/>
      </c>
      <c r="Y165" t="str">
        <f>+IF($V165="","",IF(VLOOKUP(' Matrice Tarifaire NON AL'!$AK168,Feuil3!$A$4:$D$14,4,0)="Palette",' Matrice Tarifaire NON AL'!AN168,""))</f>
        <v/>
      </c>
      <c r="AA165" t="str">
        <f>+IF($V165="","",IF(VLOOKUP(' Matrice Tarifaire NON AL'!$AK168,Feuil3!$A$4:$D$14,4,0)="Colis",' Matrice Tarifaire NON AL'!AN168,""))</f>
        <v/>
      </c>
      <c r="AC165" t="str">
        <f>+IF(V165="","",IF(VLOOKUP(' Matrice Tarifaire NON AL'!AK168,Feuil3!$A$4:$D$14,4,0)="Colis",IF(' Matrice Tarifaire NON AL'!AO168&gt;0,' Matrice Tarifaire NON AL'!AO168,""),""))</f>
        <v/>
      </c>
      <c r="AD165" t="str">
        <f t="shared" si="9"/>
        <v/>
      </c>
      <c r="AE165" t="str">
        <f>+IF(C165="","",' Matrice Tarifaire NON AL'!C168)</f>
        <v/>
      </c>
      <c r="AF165" t="str">
        <f>+IF(C165="","",' Matrice Tarifaire NON AL'!AQ168)</f>
        <v/>
      </c>
      <c r="AH165" t="str">
        <f>+IF(E165="","",' Matrice Tarifaire NON AL'!$U168)</f>
        <v/>
      </c>
      <c r="AI165" t="str">
        <f>+IF(F165="","",IF(' Matrice Tarifaire NON AL'!$V168="","",' Matrice Tarifaire NON AL'!$V168))</f>
        <v/>
      </c>
      <c r="AJ165" t="str">
        <f>+IF($C165="","",IF(' Matrice Tarifaire NON AL'!AZ168="","",' Matrice Tarifaire NON AL'!AZ168))</f>
        <v/>
      </c>
      <c r="AK165" t="str">
        <f>+IF($C165="","",IF(' Matrice Tarifaire NON AL'!BA168="","",' Matrice Tarifaire NON AL'!BA168))</f>
        <v/>
      </c>
      <c r="AL165" t="str">
        <f>+IF($C165="","",IF(' Matrice Tarifaire NON AL'!BB168="","",TEXT(' Matrice Tarifaire NON AL'!BB168,"0,0000")))</f>
        <v/>
      </c>
      <c r="AO165" t="str">
        <f>+IF($C165="","",IF(' Matrice Tarifaire NON AL'!BF168="","",TEXT(' Matrice Tarifaire NON AL'!BF168,"0,0000")))</f>
        <v/>
      </c>
      <c r="AP165" t="str">
        <f>+IF($C165="","",IF(' Matrice Tarifaire NON AL'!BG168="","",TEXT(' Matrice Tarifaire NON AL'!BG168,"0,0000")))</f>
        <v/>
      </c>
      <c r="AQ165" t="str">
        <f>+IF($C165="","",IF(' Matrice Tarifaire NON AL'!BH168="","",TEXT(' Matrice Tarifaire NON AL'!BH168,"0,0000")))</f>
        <v/>
      </c>
      <c r="AR165" t="str">
        <f>+IF($C165="","",IF(' Matrice Tarifaire NON AL'!BI168="","",TEXT(' Matrice Tarifaire NON AL'!BI168,"0,0000")))</f>
        <v/>
      </c>
      <c r="AS165" t="str">
        <f>+IF(C165="","",IF(' Matrice Tarifaire NON AL'!BJ168="","0",IF(' Matrice Tarifaire NON AL'!BJ168="","",' Matrice Tarifaire NON AL'!BJ168)))</f>
        <v/>
      </c>
      <c r="AT165" t="str">
        <f>+IF(C165="","",IF(' Matrice Tarifaire NON AL'!BK168="","",' Matrice Tarifaire NON AL'!$BK$6))</f>
        <v/>
      </c>
      <c r="AU165" t="str">
        <f>+IF(C165="","",IF(' Matrice Tarifaire NON AL'!BK168="","",TEXT(' Matrice Tarifaire NON AL'!BK168,"0,0000")))</f>
        <v/>
      </c>
      <c r="AV165" t="str">
        <f>+IF(C165="","",IF(' Matrice Tarifaire NON AL'!BL168="","",' Matrice Tarifaire NON AL'!$BL$6))</f>
        <v/>
      </c>
      <c r="AW165" t="str">
        <f>+IF(C165="","",IF(' Matrice Tarifaire NON AL'!BL168="","",TEXT(' Matrice Tarifaire NON AL'!BL168,"0,0000")))</f>
        <v/>
      </c>
      <c r="AX165" t="str">
        <f>+IF(C165="","",IF(' Matrice Tarifaire NON AL'!BM168="","",' Matrice Tarifaire NON AL'!$BM$6))</f>
        <v/>
      </c>
      <c r="AY165" t="str">
        <f>+IF(C165="","",IF(' Matrice Tarifaire NON AL'!BM168="","",TEXT(' Matrice Tarifaire NON AL'!BM168,"0,0000")))</f>
        <v/>
      </c>
      <c r="AZ165" t="str">
        <f>+IF(C165="","",IF(' Matrice Tarifaire NON AL'!BN168="","","Taxe DEEE"))</f>
        <v/>
      </c>
      <c r="BA165" t="str">
        <f>+IF(C165="","",IF(' Matrice Tarifaire NON AL'!BN168="","",TEXT(' Matrice Tarifaire NON AL'!BN168,"0,0000")))</f>
        <v/>
      </c>
      <c r="BD165" t="str">
        <f>+IF($C165="","",IF(' Matrice Tarifaire NON AL'!BR168="","",TEXT(' Matrice Tarifaire NON AL'!BR168,"0,000")))</f>
        <v/>
      </c>
      <c r="BE165" t="str">
        <f>+IF($C165="","",IF(' Matrice Tarifaire NON AL'!BS168="","",VALUE(TEXT(' Matrice Tarifaire NON AL'!BS168,"0,00"))))</f>
        <v/>
      </c>
      <c r="BF165" t="str">
        <f>+IF($C165="","",IF(' Matrice Tarifaire NON AL'!BY168="","",' Matrice Tarifaire NON AL'!BY168))</f>
        <v/>
      </c>
      <c r="BG165" t="str">
        <f>+IF(C165="","",IF(' Matrice Tarifaire NON AL'!AK168="Composant de Box","999",IF(' Matrice Tarifaire NON AL'!AP168&lt;&gt;"",' Matrice Tarifaire NON AL'!AP168,IF(' Matrice Tarifaire NON AL'!AO168&lt;&gt;"",' Matrice Tarifaire NON AL'!AO168,' Matrice Tarifaire NON AL'!AN168))))</f>
        <v/>
      </c>
    </row>
    <row r="166" spans="1:59" x14ac:dyDescent="0.25">
      <c r="A166" t="str">
        <f>+IF($C166="","",IF(' Matrice Tarifaire NON AL'!N169="","",IF(' Matrice Tarifaire NON AL'!N169=0,"GTIN A 0 - Ne doit pas être mis dans PRE REF",TEXT(' Matrice Tarifaire NON AL'!N169,"00000000000000"))))</f>
        <v/>
      </c>
      <c r="B166" t="str">
        <f>+IF(C166="","",IF(L166=172,4,VLOOKUP(' Matrice Tarifaire NON AL'!AK169,Feuil3!$A$4:$B$14,2,0)))</f>
        <v/>
      </c>
      <c r="C166" t="str">
        <f>+IF(' Matrice Tarifaire NON AL'!O169="","",SUBSTITUTE(' Matrice Tarifaire NON AL'!O169,"CHAR (10)"," "))</f>
        <v/>
      </c>
      <c r="D166" t="str">
        <f>+IF($C166="","",SUBSTITUTE(' Matrice Tarifaire NON AL'!P169,"CHAR (13)"," "))</f>
        <v/>
      </c>
      <c r="E166" t="str">
        <f t="shared" si="7"/>
        <v/>
      </c>
      <c r="F166" t="str">
        <f>+IF($C166="","",IF(' Matrice Tarifaire NON AL'!AX169="","Non",' Matrice Tarifaire NON AL'!AX169))</f>
        <v/>
      </c>
      <c r="G166" t="str">
        <f>+IF($C166="","",IF(' Matrice Tarifaire NON AL'!Q169="DOMEDIA","MDD",IF(' Matrice Tarifaire NON AL'!Q169="APTA","MDD",IF(' Matrice Tarifaire NON AL'!Q169="TOP BUDGET","Premier Prix","MN"))))</f>
        <v/>
      </c>
      <c r="H166" t="str">
        <f>+IF($C166="","",' Matrice Tarifaire NON AL'!Q169)</f>
        <v/>
      </c>
      <c r="K166" t="str">
        <f>+IF($C166="","",' Matrice Tarifaire NON AL'!X169)</f>
        <v/>
      </c>
      <c r="L166" t="str">
        <f>+IF($C166="","",' Matrice Tarifaire NON AL'!X169)</f>
        <v/>
      </c>
      <c r="M166" t="str">
        <f>+IF($C166="","",' Matrice Tarifaire NON AL'!Y169)</f>
        <v/>
      </c>
      <c r="N166" t="str">
        <f>+IF($C166="","",' Matrice Tarifaire NON AL'!Z169)</f>
        <v/>
      </c>
      <c r="P166" t="str">
        <f>+IF(C166="","",IF(' Matrice Tarifaire NON AL'!X169&lt;&gt;168,"Non",""))</f>
        <v/>
      </c>
      <c r="Q166" t="str">
        <f>+IF($C166="","",' Matrice Tarifaire NON AL'!T169)</f>
        <v/>
      </c>
      <c r="R166" t="str">
        <f>+IF($C166="","",IF(' Matrice Tarifaire NON AL'!R169="","",' Matrice Tarifaire NON AL'!R169))</f>
        <v/>
      </c>
      <c r="S166" t="str">
        <f>+IF($C166="","",LEFT(' Matrice Tarifaire NON AL'!W169,1))</f>
        <v/>
      </c>
      <c r="T166" t="str">
        <f>+IF($C166="","",LEFT(' Matrice Tarifaire NON AL'!AY169,3))</f>
        <v/>
      </c>
      <c r="U166" t="str">
        <f t="shared" si="8"/>
        <v/>
      </c>
      <c r="V166" t="str">
        <f>+IF(C166="","",IF(VLOOKUP(' Matrice Tarifaire NON AL'!AK169,Feuil3!A:F,6,0)="Box",IF(' Matrice Tarifaire NON AL'!AL169="Mono-Référence","Homogène",IF(' Matrice Tarifaire NON AL'!AL169="Multi-Références","Panaché","")),IF(' Matrice Tarifaire NON AL'!AK169="A la Pièce","Composant sans Colisage",IF(' Matrice Tarifaire NON AL'!AK169="Composant de Box","Composant sans Colisage","Homogène"))))</f>
        <v/>
      </c>
      <c r="W166" t="str">
        <f>+IF($V166="","",VLOOKUP(' Matrice Tarifaire NON AL'!AK169,Feuil3!$A$4:$E$14,5,0))</f>
        <v/>
      </c>
      <c r="Y166" t="str">
        <f>+IF($V166="","",IF(VLOOKUP(' Matrice Tarifaire NON AL'!$AK169,Feuil3!$A$4:$D$14,4,0)="Palette",' Matrice Tarifaire NON AL'!AN169,""))</f>
        <v/>
      </c>
      <c r="AA166" t="str">
        <f>+IF($V166="","",IF(VLOOKUP(' Matrice Tarifaire NON AL'!$AK169,Feuil3!$A$4:$D$14,4,0)="Colis",' Matrice Tarifaire NON AL'!AN169,""))</f>
        <v/>
      </c>
      <c r="AC166" t="str">
        <f>+IF(V166="","",IF(VLOOKUP(' Matrice Tarifaire NON AL'!AK169,Feuil3!$A$4:$D$14,4,0)="Colis",IF(' Matrice Tarifaire NON AL'!AO169&gt;0,' Matrice Tarifaire NON AL'!AO169,""),""))</f>
        <v/>
      </c>
      <c r="AD166" t="str">
        <f t="shared" si="9"/>
        <v/>
      </c>
      <c r="AE166" t="str">
        <f>+IF(C166="","",' Matrice Tarifaire NON AL'!C169)</f>
        <v/>
      </c>
      <c r="AF166" t="str">
        <f>+IF(C166="","",' Matrice Tarifaire NON AL'!AQ169)</f>
        <v/>
      </c>
      <c r="AH166" t="str">
        <f>+IF(E166="","",' Matrice Tarifaire NON AL'!$U169)</f>
        <v/>
      </c>
      <c r="AI166" t="str">
        <f>+IF(F166="","",IF(' Matrice Tarifaire NON AL'!$V169="","",' Matrice Tarifaire NON AL'!$V169))</f>
        <v/>
      </c>
      <c r="AJ166" t="str">
        <f>+IF($C166="","",IF(' Matrice Tarifaire NON AL'!AZ169="","",' Matrice Tarifaire NON AL'!AZ169))</f>
        <v/>
      </c>
      <c r="AK166" t="str">
        <f>+IF($C166="","",IF(' Matrice Tarifaire NON AL'!BA169="","",' Matrice Tarifaire NON AL'!BA169))</f>
        <v/>
      </c>
      <c r="AL166" t="str">
        <f>+IF($C166="","",IF(' Matrice Tarifaire NON AL'!BB169="","",TEXT(' Matrice Tarifaire NON AL'!BB169,"0,0000")))</f>
        <v/>
      </c>
      <c r="AO166" t="str">
        <f>+IF($C166="","",IF(' Matrice Tarifaire NON AL'!BF169="","",TEXT(' Matrice Tarifaire NON AL'!BF169,"0,0000")))</f>
        <v/>
      </c>
      <c r="AP166" t="str">
        <f>+IF($C166="","",IF(' Matrice Tarifaire NON AL'!BG169="","",TEXT(' Matrice Tarifaire NON AL'!BG169,"0,0000")))</f>
        <v/>
      </c>
      <c r="AQ166" t="str">
        <f>+IF($C166="","",IF(' Matrice Tarifaire NON AL'!BH169="","",TEXT(' Matrice Tarifaire NON AL'!BH169,"0,0000")))</f>
        <v/>
      </c>
      <c r="AR166" t="str">
        <f>+IF($C166="","",IF(' Matrice Tarifaire NON AL'!BI169="","",TEXT(' Matrice Tarifaire NON AL'!BI169,"0,0000")))</f>
        <v/>
      </c>
      <c r="AS166" t="str">
        <f>+IF(C166="","",IF(' Matrice Tarifaire NON AL'!BJ169="","0",IF(' Matrice Tarifaire NON AL'!BJ169="","",' Matrice Tarifaire NON AL'!BJ169)))</f>
        <v/>
      </c>
      <c r="AT166" t="str">
        <f>+IF(C166="","",IF(' Matrice Tarifaire NON AL'!BK169="","",' Matrice Tarifaire NON AL'!$BK$6))</f>
        <v/>
      </c>
      <c r="AU166" t="str">
        <f>+IF(C166="","",IF(' Matrice Tarifaire NON AL'!BK169="","",TEXT(' Matrice Tarifaire NON AL'!BK169,"0,0000")))</f>
        <v/>
      </c>
      <c r="AV166" t="str">
        <f>+IF(C166="","",IF(' Matrice Tarifaire NON AL'!BL169="","",' Matrice Tarifaire NON AL'!$BL$6))</f>
        <v/>
      </c>
      <c r="AW166" t="str">
        <f>+IF(C166="","",IF(' Matrice Tarifaire NON AL'!BL169="","",TEXT(' Matrice Tarifaire NON AL'!BL169,"0,0000")))</f>
        <v/>
      </c>
      <c r="AX166" t="str">
        <f>+IF(C166="","",IF(' Matrice Tarifaire NON AL'!BM169="","",' Matrice Tarifaire NON AL'!$BM$6))</f>
        <v/>
      </c>
      <c r="AY166" t="str">
        <f>+IF(C166="","",IF(' Matrice Tarifaire NON AL'!BM169="","",TEXT(' Matrice Tarifaire NON AL'!BM169,"0,0000")))</f>
        <v/>
      </c>
      <c r="AZ166" t="str">
        <f>+IF(C166="","",IF(' Matrice Tarifaire NON AL'!BN169="","","Taxe DEEE"))</f>
        <v/>
      </c>
      <c r="BA166" t="str">
        <f>+IF(C166="","",IF(' Matrice Tarifaire NON AL'!BN169="","",TEXT(' Matrice Tarifaire NON AL'!BN169,"0,0000")))</f>
        <v/>
      </c>
      <c r="BD166" t="str">
        <f>+IF($C166="","",IF(' Matrice Tarifaire NON AL'!BR169="","",TEXT(' Matrice Tarifaire NON AL'!BR169,"0,000")))</f>
        <v/>
      </c>
      <c r="BE166" t="str">
        <f>+IF($C166="","",IF(' Matrice Tarifaire NON AL'!BS169="","",VALUE(TEXT(' Matrice Tarifaire NON AL'!BS169,"0,00"))))</f>
        <v/>
      </c>
      <c r="BF166" t="str">
        <f>+IF($C166="","",IF(' Matrice Tarifaire NON AL'!BY169="","",' Matrice Tarifaire NON AL'!BY169))</f>
        <v/>
      </c>
      <c r="BG166" t="str">
        <f>+IF(C166="","",IF(' Matrice Tarifaire NON AL'!AK169="Composant de Box","999",IF(' Matrice Tarifaire NON AL'!AP169&lt;&gt;"",' Matrice Tarifaire NON AL'!AP169,IF(' Matrice Tarifaire NON AL'!AO169&lt;&gt;"",' Matrice Tarifaire NON AL'!AO169,' Matrice Tarifaire NON AL'!AN169))))</f>
        <v/>
      </c>
    </row>
    <row r="167" spans="1:59" x14ac:dyDescent="0.25">
      <c r="A167" t="str">
        <f>+IF($C167="","",IF(' Matrice Tarifaire NON AL'!N170="","",IF(' Matrice Tarifaire NON AL'!N170=0,"GTIN A 0 - Ne doit pas être mis dans PRE REF",TEXT(' Matrice Tarifaire NON AL'!N170,"00000000000000"))))</f>
        <v/>
      </c>
      <c r="B167" t="str">
        <f>+IF(C167="","",IF(L167=172,4,VLOOKUP(' Matrice Tarifaire NON AL'!AK170,Feuil3!$A$4:$B$14,2,0)))</f>
        <v/>
      </c>
      <c r="C167" t="str">
        <f>+IF(' Matrice Tarifaire NON AL'!O170="","",SUBSTITUTE(' Matrice Tarifaire NON AL'!O170,"CHAR (10)"," "))</f>
        <v/>
      </c>
      <c r="D167" t="str">
        <f>+IF($C167="","",SUBSTITUTE(' Matrice Tarifaire NON AL'!P170,"CHAR (13)"," "))</f>
        <v/>
      </c>
      <c r="E167" t="str">
        <f t="shared" si="7"/>
        <v/>
      </c>
      <c r="F167" t="str">
        <f>+IF($C167="","",IF(' Matrice Tarifaire NON AL'!AX170="","Non",' Matrice Tarifaire NON AL'!AX170))</f>
        <v/>
      </c>
      <c r="G167" t="str">
        <f>+IF($C167="","",IF(' Matrice Tarifaire NON AL'!Q170="DOMEDIA","MDD",IF(' Matrice Tarifaire NON AL'!Q170="APTA","MDD",IF(' Matrice Tarifaire NON AL'!Q170="TOP BUDGET","Premier Prix","MN"))))</f>
        <v/>
      </c>
      <c r="H167" t="str">
        <f>+IF($C167="","",' Matrice Tarifaire NON AL'!Q170)</f>
        <v/>
      </c>
      <c r="K167" t="str">
        <f>+IF($C167="","",' Matrice Tarifaire NON AL'!X170)</f>
        <v/>
      </c>
      <c r="L167" t="str">
        <f>+IF($C167="","",' Matrice Tarifaire NON AL'!X170)</f>
        <v/>
      </c>
      <c r="M167" t="str">
        <f>+IF($C167="","",' Matrice Tarifaire NON AL'!Y170)</f>
        <v/>
      </c>
      <c r="N167" t="str">
        <f>+IF($C167="","",' Matrice Tarifaire NON AL'!Z170)</f>
        <v/>
      </c>
      <c r="P167" t="str">
        <f>+IF(C167="","",IF(' Matrice Tarifaire NON AL'!X170&lt;&gt;168,"Non",""))</f>
        <v/>
      </c>
      <c r="Q167" t="str">
        <f>+IF($C167="","",' Matrice Tarifaire NON AL'!T170)</f>
        <v/>
      </c>
      <c r="R167" t="str">
        <f>+IF($C167="","",IF(' Matrice Tarifaire NON AL'!R170="","",' Matrice Tarifaire NON AL'!R170))</f>
        <v/>
      </c>
      <c r="S167" t="str">
        <f>+IF($C167="","",LEFT(' Matrice Tarifaire NON AL'!W170,1))</f>
        <v/>
      </c>
      <c r="T167" t="str">
        <f>+IF($C167="","",LEFT(' Matrice Tarifaire NON AL'!AY170,3))</f>
        <v/>
      </c>
      <c r="U167" t="str">
        <f t="shared" si="8"/>
        <v/>
      </c>
      <c r="V167" t="str">
        <f>+IF(C167="","",IF(VLOOKUP(' Matrice Tarifaire NON AL'!AK170,Feuil3!A:F,6,0)="Box",IF(' Matrice Tarifaire NON AL'!AL170="Mono-Référence","Homogène",IF(' Matrice Tarifaire NON AL'!AL170="Multi-Références","Panaché","")),IF(' Matrice Tarifaire NON AL'!AK170="A la Pièce","Composant sans Colisage",IF(' Matrice Tarifaire NON AL'!AK170="Composant de Box","Composant sans Colisage","Homogène"))))</f>
        <v/>
      </c>
      <c r="W167" t="str">
        <f>+IF($V167="","",VLOOKUP(' Matrice Tarifaire NON AL'!AK170,Feuil3!$A$4:$E$14,5,0))</f>
        <v/>
      </c>
      <c r="Y167" t="str">
        <f>+IF($V167="","",IF(VLOOKUP(' Matrice Tarifaire NON AL'!$AK170,Feuil3!$A$4:$D$14,4,0)="Palette",' Matrice Tarifaire NON AL'!AN170,""))</f>
        <v/>
      </c>
      <c r="AA167" t="str">
        <f>+IF($V167="","",IF(VLOOKUP(' Matrice Tarifaire NON AL'!$AK170,Feuil3!$A$4:$D$14,4,0)="Colis",' Matrice Tarifaire NON AL'!AN170,""))</f>
        <v/>
      </c>
      <c r="AC167" t="str">
        <f>+IF(V167="","",IF(VLOOKUP(' Matrice Tarifaire NON AL'!AK170,Feuil3!$A$4:$D$14,4,0)="Colis",IF(' Matrice Tarifaire NON AL'!AO170&gt;0,' Matrice Tarifaire NON AL'!AO170,""),""))</f>
        <v/>
      </c>
      <c r="AD167" t="str">
        <f t="shared" si="9"/>
        <v/>
      </c>
      <c r="AE167" t="str">
        <f>+IF(C167="","",' Matrice Tarifaire NON AL'!C170)</f>
        <v/>
      </c>
      <c r="AF167" t="str">
        <f>+IF(C167="","",' Matrice Tarifaire NON AL'!AQ170)</f>
        <v/>
      </c>
      <c r="AH167" t="str">
        <f>+IF(E167="","",' Matrice Tarifaire NON AL'!$U170)</f>
        <v/>
      </c>
      <c r="AI167" t="str">
        <f>+IF(F167="","",IF(' Matrice Tarifaire NON AL'!$V170="","",' Matrice Tarifaire NON AL'!$V170))</f>
        <v/>
      </c>
      <c r="AJ167" t="str">
        <f>+IF($C167="","",IF(' Matrice Tarifaire NON AL'!AZ170="","",' Matrice Tarifaire NON AL'!AZ170))</f>
        <v/>
      </c>
      <c r="AK167" t="str">
        <f>+IF($C167="","",IF(' Matrice Tarifaire NON AL'!BA170="","",' Matrice Tarifaire NON AL'!BA170))</f>
        <v/>
      </c>
      <c r="AL167" t="str">
        <f>+IF($C167="","",IF(' Matrice Tarifaire NON AL'!BB170="","",TEXT(' Matrice Tarifaire NON AL'!BB170,"0,0000")))</f>
        <v/>
      </c>
      <c r="AO167" t="str">
        <f>+IF($C167="","",IF(' Matrice Tarifaire NON AL'!BF170="","",TEXT(' Matrice Tarifaire NON AL'!BF170,"0,0000")))</f>
        <v/>
      </c>
      <c r="AP167" t="str">
        <f>+IF($C167="","",IF(' Matrice Tarifaire NON AL'!BG170="","",TEXT(' Matrice Tarifaire NON AL'!BG170,"0,0000")))</f>
        <v/>
      </c>
      <c r="AQ167" t="str">
        <f>+IF($C167="","",IF(' Matrice Tarifaire NON AL'!BH170="","",TEXT(' Matrice Tarifaire NON AL'!BH170,"0,0000")))</f>
        <v/>
      </c>
      <c r="AR167" t="str">
        <f>+IF($C167="","",IF(' Matrice Tarifaire NON AL'!BI170="","",TEXT(' Matrice Tarifaire NON AL'!BI170,"0,0000")))</f>
        <v/>
      </c>
      <c r="AS167" t="str">
        <f>+IF(C167="","",IF(' Matrice Tarifaire NON AL'!BJ170="","0",IF(' Matrice Tarifaire NON AL'!BJ170="","",' Matrice Tarifaire NON AL'!BJ170)))</f>
        <v/>
      </c>
      <c r="AT167" t="str">
        <f>+IF(C167="","",IF(' Matrice Tarifaire NON AL'!BK170="","",' Matrice Tarifaire NON AL'!$BK$6))</f>
        <v/>
      </c>
      <c r="AU167" t="str">
        <f>+IF(C167="","",IF(' Matrice Tarifaire NON AL'!BK170="","",TEXT(' Matrice Tarifaire NON AL'!BK170,"0,0000")))</f>
        <v/>
      </c>
      <c r="AV167" t="str">
        <f>+IF(C167="","",IF(' Matrice Tarifaire NON AL'!BL170="","",' Matrice Tarifaire NON AL'!$BL$6))</f>
        <v/>
      </c>
      <c r="AW167" t="str">
        <f>+IF(C167="","",IF(' Matrice Tarifaire NON AL'!BL170="","",TEXT(' Matrice Tarifaire NON AL'!BL170,"0,0000")))</f>
        <v/>
      </c>
      <c r="AX167" t="str">
        <f>+IF(C167="","",IF(' Matrice Tarifaire NON AL'!BM170="","",' Matrice Tarifaire NON AL'!$BM$6))</f>
        <v/>
      </c>
      <c r="AY167" t="str">
        <f>+IF(C167="","",IF(' Matrice Tarifaire NON AL'!BM170="","",TEXT(' Matrice Tarifaire NON AL'!BM170,"0,0000")))</f>
        <v/>
      </c>
      <c r="AZ167" t="str">
        <f>+IF(C167="","",IF(' Matrice Tarifaire NON AL'!BN170="","","Taxe DEEE"))</f>
        <v/>
      </c>
      <c r="BA167" t="str">
        <f>+IF(C167="","",IF(' Matrice Tarifaire NON AL'!BN170="","",TEXT(' Matrice Tarifaire NON AL'!BN170,"0,0000")))</f>
        <v/>
      </c>
      <c r="BD167" t="str">
        <f>+IF($C167="","",IF(' Matrice Tarifaire NON AL'!BR170="","",TEXT(' Matrice Tarifaire NON AL'!BR170,"0,000")))</f>
        <v/>
      </c>
      <c r="BE167" t="str">
        <f>+IF($C167="","",IF(' Matrice Tarifaire NON AL'!BS170="","",VALUE(TEXT(' Matrice Tarifaire NON AL'!BS170,"0,00"))))</f>
        <v/>
      </c>
      <c r="BF167" t="str">
        <f>+IF($C167="","",IF(' Matrice Tarifaire NON AL'!BY170="","",' Matrice Tarifaire NON AL'!BY170))</f>
        <v/>
      </c>
      <c r="BG167" t="str">
        <f>+IF(C167="","",IF(' Matrice Tarifaire NON AL'!AK170="Composant de Box","999",IF(' Matrice Tarifaire NON AL'!AP170&lt;&gt;"",' Matrice Tarifaire NON AL'!AP170,IF(' Matrice Tarifaire NON AL'!AO170&lt;&gt;"",' Matrice Tarifaire NON AL'!AO170,' Matrice Tarifaire NON AL'!AN170))))</f>
        <v/>
      </c>
    </row>
    <row r="168" spans="1:59" x14ac:dyDescent="0.25">
      <c r="A168" t="str">
        <f>+IF($C168="","",IF(' Matrice Tarifaire NON AL'!N171="","",IF(' Matrice Tarifaire NON AL'!N171=0,"GTIN A 0 - Ne doit pas être mis dans PRE REF",TEXT(' Matrice Tarifaire NON AL'!N171,"00000000000000"))))</f>
        <v/>
      </c>
      <c r="B168" t="str">
        <f>+IF(C168="","",IF(L168=172,4,VLOOKUP(' Matrice Tarifaire NON AL'!AK171,Feuil3!$A$4:$B$14,2,0)))</f>
        <v/>
      </c>
      <c r="C168" t="str">
        <f>+IF(' Matrice Tarifaire NON AL'!O171="","",SUBSTITUTE(' Matrice Tarifaire NON AL'!O171,"CHAR (10)"," "))</f>
        <v/>
      </c>
      <c r="D168" t="str">
        <f>+IF($C168="","",SUBSTITUTE(' Matrice Tarifaire NON AL'!P171,"CHAR (13)"," "))</f>
        <v/>
      </c>
      <c r="E168" t="str">
        <f t="shared" si="7"/>
        <v/>
      </c>
      <c r="F168" t="str">
        <f>+IF($C168="","",IF(' Matrice Tarifaire NON AL'!AX171="","Non",' Matrice Tarifaire NON AL'!AX171))</f>
        <v/>
      </c>
      <c r="G168" t="str">
        <f>+IF($C168="","",IF(' Matrice Tarifaire NON AL'!Q171="DOMEDIA","MDD",IF(' Matrice Tarifaire NON AL'!Q171="APTA","MDD",IF(' Matrice Tarifaire NON AL'!Q171="TOP BUDGET","Premier Prix","MN"))))</f>
        <v/>
      </c>
      <c r="H168" t="str">
        <f>+IF($C168="","",' Matrice Tarifaire NON AL'!Q171)</f>
        <v/>
      </c>
      <c r="K168" t="str">
        <f>+IF($C168="","",' Matrice Tarifaire NON AL'!X171)</f>
        <v/>
      </c>
      <c r="L168" t="str">
        <f>+IF($C168="","",' Matrice Tarifaire NON AL'!X171)</f>
        <v/>
      </c>
      <c r="M168" t="str">
        <f>+IF($C168="","",' Matrice Tarifaire NON AL'!Y171)</f>
        <v/>
      </c>
      <c r="N168" t="str">
        <f>+IF($C168="","",' Matrice Tarifaire NON AL'!Z171)</f>
        <v/>
      </c>
      <c r="P168" t="str">
        <f>+IF(C168="","",IF(' Matrice Tarifaire NON AL'!X171&lt;&gt;168,"Non",""))</f>
        <v/>
      </c>
      <c r="Q168" t="str">
        <f>+IF($C168="","",' Matrice Tarifaire NON AL'!T171)</f>
        <v/>
      </c>
      <c r="R168" t="str">
        <f>+IF($C168="","",IF(' Matrice Tarifaire NON AL'!R171="","",' Matrice Tarifaire NON AL'!R171))</f>
        <v/>
      </c>
      <c r="S168" t="str">
        <f>+IF($C168="","",LEFT(' Matrice Tarifaire NON AL'!W171,1))</f>
        <v/>
      </c>
      <c r="T168" t="str">
        <f>+IF($C168="","",LEFT(' Matrice Tarifaire NON AL'!AY171,3))</f>
        <v/>
      </c>
      <c r="U168" t="str">
        <f t="shared" si="8"/>
        <v/>
      </c>
      <c r="V168" t="str">
        <f>+IF(C168="","",IF(VLOOKUP(' Matrice Tarifaire NON AL'!AK171,Feuil3!A:F,6,0)="Box",IF(' Matrice Tarifaire NON AL'!AL171="Mono-Référence","Homogène",IF(' Matrice Tarifaire NON AL'!AL171="Multi-Références","Panaché","")),IF(' Matrice Tarifaire NON AL'!AK171="A la Pièce","Composant sans Colisage",IF(' Matrice Tarifaire NON AL'!AK171="Composant de Box","Composant sans Colisage","Homogène"))))</f>
        <v/>
      </c>
      <c r="W168" t="str">
        <f>+IF($V168="","",VLOOKUP(' Matrice Tarifaire NON AL'!AK171,Feuil3!$A$4:$E$14,5,0))</f>
        <v/>
      </c>
      <c r="Y168" t="str">
        <f>+IF($V168="","",IF(VLOOKUP(' Matrice Tarifaire NON AL'!$AK171,Feuil3!$A$4:$D$14,4,0)="Palette",' Matrice Tarifaire NON AL'!AN171,""))</f>
        <v/>
      </c>
      <c r="AA168" t="str">
        <f>+IF($V168="","",IF(VLOOKUP(' Matrice Tarifaire NON AL'!$AK171,Feuil3!$A$4:$D$14,4,0)="Colis",' Matrice Tarifaire NON AL'!AN171,""))</f>
        <v/>
      </c>
      <c r="AC168" t="str">
        <f>+IF(V168="","",IF(VLOOKUP(' Matrice Tarifaire NON AL'!AK171,Feuil3!$A$4:$D$14,4,0)="Colis",IF(' Matrice Tarifaire NON AL'!AO171&gt;0,' Matrice Tarifaire NON AL'!AO171,""),""))</f>
        <v/>
      </c>
      <c r="AD168" t="str">
        <f t="shared" si="9"/>
        <v/>
      </c>
      <c r="AE168" t="str">
        <f>+IF(C168="","",' Matrice Tarifaire NON AL'!C171)</f>
        <v/>
      </c>
      <c r="AF168" t="str">
        <f>+IF(C168="","",' Matrice Tarifaire NON AL'!AQ171)</f>
        <v/>
      </c>
      <c r="AH168" t="str">
        <f>+IF(E168="","",' Matrice Tarifaire NON AL'!$U171)</f>
        <v/>
      </c>
      <c r="AI168" t="str">
        <f>+IF(F168="","",IF(' Matrice Tarifaire NON AL'!$V171="","",' Matrice Tarifaire NON AL'!$V171))</f>
        <v/>
      </c>
      <c r="AJ168" t="str">
        <f>+IF($C168="","",IF(' Matrice Tarifaire NON AL'!AZ171="","",' Matrice Tarifaire NON AL'!AZ171))</f>
        <v/>
      </c>
      <c r="AK168" t="str">
        <f>+IF($C168="","",IF(' Matrice Tarifaire NON AL'!BA171="","",' Matrice Tarifaire NON AL'!BA171))</f>
        <v/>
      </c>
      <c r="AL168" t="str">
        <f>+IF($C168="","",IF(' Matrice Tarifaire NON AL'!BB171="","",TEXT(' Matrice Tarifaire NON AL'!BB171,"0,0000")))</f>
        <v/>
      </c>
      <c r="AO168" t="str">
        <f>+IF($C168="","",IF(' Matrice Tarifaire NON AL'!BF171="","",TEXT(' Matrice Tarifaire NON AL'!BF171,"0,0000")))</f>
        <v/>
      </c>
      <c r="AP168" t="str">
        <f>+IF($C168="","",IF(' Matrice Tarifaire NON AL'!BG171="","",TEXT(' Matrice Tarifaire NON AL'!BG171,"0,0000")))</f>
        <v/>
      </c>
      <c r="AQ168" t="str">
        <f>+IF($C168="","",IF(' Matrice Tarifaire NON AL'!BH171="","",TEXT(' Matrice Tarifaire NON AL'!BH171,"0,0000")))</f>
        <v/>
      </c>
      <c r="AR168" t="str">
        <f>+IF($C168="","",IF(' Matrice Tarifaire NON AL'!BI171="","",TEXT(' Matrice Tarifaire NON AL'!BI171,"0,0000")))</f>
        <v/>
      </c>
      <c r="AS168" t="str">
        <f>+IF(C168="","",IF(' Matrice Tarifaire NON AL'!BJ171="","0",IF(' Matrice Tarifaire NON AL'!BJ171="","",' Matrice Tarifaire NON AL'!BJ171)))</f>
        <v/>
      </c>
      <c r="AT168" t="str">
        <f>+IF(C168="","",IF(' Matrice Tarifaire NON AL'!BK171="","",' Matrice Tarifaire NON AL'!$BK$6))</f>
        <v/>
      </c>
      <c r="AU168" t="str">
        <f>+IF(C168="","",IF(' Matrice Tarifaire NON AL'!BK171="","",TEXT(' Matrice Tarifaire NON AL'!BK171,"0,0000")))</f>
        <v/>
      </c>
      <c r="AV168" t="str">
        <f>+IF(C168="","",IF(' Matrice Tarifaire NON AL'!BL171="","",' Matrice Tarifaire NON AL'!$BL$6))</f>
        <v/>
      </c>
      <c r="AW168" t="str">
        <f>+IF(C168="","",IF(' Matrice Tarifaire NON AL'!BL171="","",TEXT(' Matrice Tarifaire NON AL'!BL171,"0,0000")))</f>
        <v/>
      </c>
      <c r="AX168" t="str">
        <f>+IF(C168="","",IF(' Matrice Tarifaire NON AL'!BM171="","",' Matrice Tarifaire NON AL'!$BM$6))</f>
        <v/>
      </c>
      <c r="AY168" t="str">
        <f>+IF(C168="","",IF(' Matrice Tarifaire NON AL'!BM171="","",TEXT(' Matrice Tarifaire NON AL'!BM171,"0,0000")))</f>
        <v/>
      </c>
      <c r="AZ168" t="str">
        <f>+IF(C168="","",IF(' Matrice Tarifaire NON AL'!BN171="","","Taxe DEEE"))</f>
        <v/>
      </c>
      <c r="BA168" t="str">
        <f>+IF(C168="","",IF(' Matrice Tarifaire NON AL'!BN171="","",TEXT(' Matrice Tarifaire NON AL'!BN171,"0,0000")))</f>
        <v/>
      </c>
      <c r="BD168" t="str">
        <f>+IF($C168="","",IF(' Matrice Tarifaire NON AL'!BR171="","",TEXT(' Matrice Tarifaire NON AL'!BR171,"0,000")))</f>
        <v/>
      </c>
      <c r="BE168" t="str">
        <f>+IF($C168="","",IF(' Matrice Tarifaire NON AL'!BS171="","",VALUE(TEXT(' Matrice Tarifaire NON AL'!BS171,"0,00"))))</f>
        <v/>
      </c>
      <c r="BF168" t="str">
        <f>+IF($C168="","",IF(' Matrice Tarifaire NON AL'!BY171="","",' Matrice Tarifaire NON AL'!BY171))</f>
        <v/>
      </c>
      <c r="BG168" t="str">
        <f>+IF(C168="","",IF(' Matrice Tarifaire NON AL'!AK171="Composant de Box","999",IF(' Matrice Tarifaire NON AL'!AP171&lt;&gt;"",' Matrice Tarifaire NON AL'!AP171,IF(' Matrice Tarifaire NON AL'!AO171&lt;&gt;"",' Matrice Tarifaire NON AL'!AO171,' Matrice Tarifaire NON AL'!AN171))))</f>
        <v/>
      </c>
    </row>
    <row r="169" spans="1:59" x14ac:dyDescent="0.25">
      <c r="A169" t="str">
        <f>+IF($C169="","",IF(' Matrice Tarifaire NON AL'!N172="","",IF(' Matrice Tarifaire NON AL'!N172=0,"GTIN A 0 - Ne doit pas être mis dans PRE REF",TEXT(' Matrice Tarifaire NON AL'!N172,"00000000000000"))))</f>
        <v/>
      </c>
      <c r="B169" t="str">
        <f>+IF(C169="","",IF(L169=172,4,VLOOKUP(' Matrice Tarifaire NON AL'!AK172,Feuil3!$A$4:$B$14,2,0)))</f>
        <v/>
      </c>
      <c r="C169" t="str">
        <f>+IF(' Matrice Tarifaire NON AL'!O172="","",SUBSTITUTE(' Matrice Tarifaire NON AL'!O172,"CHAR (10)"," "))</f>
        <v/>
      </c>
      <c r="D169" t="str">
        <f>+IF($C169="","",SUBSTITUTE(' Matrice Tarifaire NON AL'!P172,"CHAR (13)"," "))</f>
        <v/>
      </c>
      <c r="E169" t="str">
        <f t="shared" si="7"/>
        <v/>
      </c>
      <c r="F169" t="str">
        <f>+IF($C169="","",IF(' Matrice Tarifaire NON AL'!AX172="","Non",' Matrice Tarifaire NON AL'!AX172))</f>
        <v/>
      </c>
      <c r="G169" t="str">
        <f>+IF($C169="","",IF(' Matrice Tarifaire NON AL'!Q172="DOMEDIA","MDD",IF(' Matrice Tarifaire NON AL'!Q172="APTA","MDD",IF(' Matrice Tarifaire NON AL'!Q172="TOP BUDGET","Premier Prix","MN"))))</f>
        <v/>
      </c>
      <c r="H169" t="str">
        <f>+IF($C169="","",' Matrice Tarifaire NON AL'!Q172)</f>
        <v/>
      </c>
      <c r="K169" t="str">
        <f>+IF($C169="","",' Matrice Tarifaire NON AL'!X172)</f>
        <v/>
      </c>
      <c r="L169" t="str">
        <f>+IF($C169="","",' Matrice Tarifaire NON AL'!X172)</f>
        <v/>
      </c>
      <c r="M169" t="str">
        <f>+IF($C169="","",' Matrice Tarifaire NON AL'!Y172)</f>
        <v/>
      </c>
      <c r="N169" t="str">
        <f>+IF($C169="","",' Matrice Tarifaire NON AL'!Z172)</f>
        <v/>
      </c>
      <c r="P169" t="str">
        <f>+IF(C169="","",IF(' Matrice Tarifaire NON AL'!X172&lt;&gt;168,"Non",""))</f>
        <v/>
      </c>
      <c r="Q169" t="str">
        <f>+IF($C169="","",' Matrice Tarifaire NON AL'!T172)</f>
        <v/>
      </c>
      <c r="R169" t="str">
        <f>+IF($C169="","",IF(' Matrice Tarifaire NON AL'!R172="","",' Matrice Tarifaire NON AL'!R172))</f>
        <v/>
      </c>
      <c r="S169" t="str">
        <f>+IF($C169="","",LEFT(' Matrice Tarifaire NON AL'!W172,1))</f>
        <v/>
      </c>
      <c r="T169" t="str">
        <f>+IF($C169="","",LEFT(' Matrice Tarifaire NON AL'!AY172,3))</f>
        <v/>
      </c>
      <c r="U169" t="str">
        <f t="shared" si="8"/>
        <v/>
      </c>
      <c r="V169" t="str">
        <f>+IF(C169="","",IF(VLOOKUP(' Matrice Tarifaire NON AL'!AK172,Feuil3!A:F,6,0)="Box",IF(' Matrice Tarifaire NON AL'!AL172="Mono-Référence","Homogène",IF(' Matrice Tarifaire NON AL'!AL172="Multi-Références","Panaché","")),IF(' Matrice Tarifaire NON AL'!AK172="A la Pièce","Composant sans Colisage",IF(' Matrice Tarifaire NON AL'!AK172="Composant de Box","Composant sans Colisage","Homogène"))))</f>
        <v/>
      </c>
      <c r="W169" t="str">
        <f>+IF($V169="","",VLOOKUP(' Matrice Tarifaire NON AL'!AK172,Feuil3!$A$4:$E$14,5,0))</f>
        <v/>
      </c>
      <c r="Y169" t="str">
        <f>+IF($V169="","",IF(VLOOKUP(' Matrice Tarifaire NON AL'!$AK172,Feuil3!$A$4:$D$14,4,0)="Palette",' Matrice Tarifaire NON AL'!AN172,""))</f>
        <v/>
      </c>
      <c r="AA169" t="str">
        <f>+IF($V169="","",IF(VLOOKUP(' Matrice Tarifaire NON AL'!$AK172,Feuil3!$A$4:$D$14,4,0)="Colis",' Matrice Tarifaire NON AL'!AN172,""))</f>
        <v/>
      </c>
      <c r="AC169" t="str">
        <f>+IF(V169="","",IF(VLOOKUP(' Matrice Tarifaire NON AL'!AK172,Feuil3!$A$4:$D$14,4,0)="Colis",IF(' Matrice Tarifaire NON AL'!AO172&gt;0,' Matrice Tarifaire NON AL'!AO172,""),""))</f>
        <v/>
      </c>
      <c r="AD169" t="str">
        <f t="shared" si="9"/>
        <v/>
      </c>
      <c r="AE169" t="str">
        <f>+IF(C169="","",' Matrice Tarifaire NON AL'!C172)</f>
        <v/>
      </c>
      <c r="AF169" t="str">
        <f>+IF(C169="","",' Matrice Tarifaire NON AL'!AQ172)</f>
        <v/>
      </c>
      <c r="AH169" t="str">
        <f>+IF(E169="","",' Matrice Tarifaire NON AL'!$U172)</f>
        <v/>
      </c>
      <c r="AI169" t="str">
        <f>+IF(F169="","",IF(' Matrice Tarifaire NON AL'!$V172="","",' Matrice Tarifaire NON AL'!$V172))</f>
        <v/>
      </c>
      <c r="AJ169" t="str">
        <f>+IF($C169="","",IF(' Matrice Tarifaire NON AL'!AZ172="","",' Matrice Tarifaire NON AL'!AZ172))</f>
        <v/>
      </c>
      <c r="AK169" t="str">
        <f>+IF($C169="","",IF(' Matrice Tarifaire NON AL'!BA172="","",' Matrice Tarifaire NON AL'!BA172))</f>
        <v/>
      </c>
      <c r="AL169" t="str">
        <f>+IF($C169="","",IF(' Matrice Tarifaire NON AL'!BB172="","",TEXT(' Matrice Tarifaire NON AL'!BB172,"0,0000")))</f>
        <v/>
      </c>
      <c r="AO169" t="str">
        <f>+IF($C169="","",IF(' Matrice Tarifaire NON AL'!BF172="","",TEXT(' Matrice Tarifaire NON AL'!BF172,"0,0000")))</f>
        <v/>
      </c>
      <c r="AP169" t="str">
        <f>+IF($C169="","",IF(' Matrice Tarifaire NON AL'!BG172="","",TEXT(' Matrice Tarifaire NON AL'!BG172,"0,0000")))</f>
        <v/>
      </c>
      <c r="AQ169" t="str">
        <f>+IF($C169="","",IF(' Matrice Tarifaire NON AL'!BH172="","",TEXT(' Matrice Tarifaire NON AL'!BH172,"0,0000")))</f>
        <v/>
      </c>
      <c r="AR169" t="str">
        <f>+IF($C169="","",IF(' Matrice Tarifaire NON AL'!BI172="","",TEXT(' Matrice Tarifaire NON AL'!BI172,"0,0000")))</f>
        <v/>
      </c>
      <c r="AS169" t="str">
        <f>+IF(C169="","",IF(' Matrice Tarifaire NON AL'!BJ172="","0",IF(' Matrice Tarifaire NON AL'!BJ172="","",' Matrice Tarifaire NON AL'!BJ172)))</f>
        <v/>
      </c>
      <c r="AT169" t="str">
        <f>+IF(C169="","",IF(' Matrice Tarifaire NON AL'!BK172="","",' Matrice Tarifaire NON AL'!$BK$6))</f>
        <v/>
      </c>
      <c r="AU169" t="str">
        <f>+IF(C169="","",IF(' Matrice Tarifaire NON AL'!BK172="","",TEXT(' Matrice Tarifaire NON AL'!BK172,"0,0000")))</f>
        <v/>
      </c>
      <c r="AV169" t="str">
        <f>+IF(C169="","",IF(' Matrice Tarifaire NON AL'!BL172="","",' Matrice Tarifaire NON AL'!$BL$6))</f>
        <v/>
      </c>
      <c r="AW169" t="str">
        <f>+IF(C169="","",IF(' Matrice Tarifaire NON AL'!BL172="","",TEXT(' Matrice Tarifaire NON AL'!BL172,"0,0000")))</f>
        <v/>
      </c>
      <c r="AX169" t="str">
        <f>+IF(C169="","",IF(' Matrice Tarifaire NON AL'!BM172="","",' Matrice Tarifaire NON AL'!$BM$6))</f>
        <v/>
      </c>
      <c r="AY169" t="str">
        <f>+IF(C169="","",IF(' Matrice Tarifaire NON AL'!BM172="","",TEXT(' Matrice Tarifaire NON AL'!BM172,"0,0000")))</f>
        <v/>
      </c>
      <c r="AZ169" t="str">
        <f>+IF(C169="","",IF(' Matrice Tarifaire NON AL'!BN172="","","Taxe DEEE"))</f>
        <v/>
      </c>
      <c r="BA169" t="str">
        <f>+IF(C169="","",IF(' Matrice Tarifaire NON AL'!BN172="","",TEXT(' Matrice Tarifaire NON AL'!BN172,"0,0000")))</f>
        <v/>
      </c>
      <c r="BD169" t="str">
        <f>+IF($C169="","",IF(' Matrice Tarifaire NON AL'!BR172="","",TEXT(' Matrice Tarifaire NON AL'!BR172,"0,000")))</f>
        <v/>
      </c>
      <c r="BE169" t="str">
        <f>+IF($C169="","",IF(' Matrice Tarifaire NON AL'!BS172="","",VALUE(TEXT(' Matrice Tarifaire NON AL'!BS172,"0,00"))))</f>
        <v/>
      </c>
      <c r="BF169" t="str">
        <f>+IF($C169="","",IF(' Matrice Tarifaire NON AL'!BY172="","",' Matrice Tarifaire NON AL'!BY172))</f>
        <v/>
      </c>
      <c r="BG169" t="str">
        <f>+IF(C169="","",IF(' Matrice Tarifaire NON AL'!AK172="Composant de Box","999",IF(' Matrice Tarifaire NON AL'!AP172&lt;&gt;"",' Matrice Tarifaire NON AL'!AP172,IF(' Matrice Tarifaire NON AL'!AO172&lt;&gt;"",' Matrice Tarifaire NON AL'!AO172,' Matrice Tarifaire NON AL'!AN172))))</f>
        <v/>
      </c>
    </row>
    <row r="170" spans="1:59" x14ac:dyDescent="0.25">
      <c r="A170" t="str">
        <f>+IF($C170="","",IF(' Matrice Tarifaire NON AL'!N173="","",IF(' Matrice Tarifaire NON AL'!N173=0,"GTIN A 0 - Ne doit pas être mis dans PRE REF",TEXT(' Matrice Tarifaire NON AL'!N173,"00000000000000"))))</f>
        <v/>
      </c>
      <c r="B170" t="str">
        <f>+IF(C170="","",IF(L170=172,4,VLOOKUP(' Matrice Tarifaire NON AL'!AK173,Feuil3!$A$4:$B$14,2,0)))</f>
        <v/>
      </c>
      <c r="C170" t="str">
        <f>+IF(' Matrice Tarifaire NON AL'!O173="","",SUBSTITUTE(' Matrice Tarifaire NON AL'!O173,"CHAR (10)"," "))</f>
        <v/>
      </c>
      <c r="D170" t="str">
        <f>+IF($C170="","",SUBSTITUTE(' Matrice Tarifaire NON AL'!P173,"CHAR (13)"," "))</f>
        <v/>
      </c>
      <c r="E170" t="str">
        <f t="shared" si="7"/>
        <v/>
      </c>
      <c r="F170" t="str">
        <f>+IF($C170="","",IF(' Matrice Tarifaire NON AL'!AX173="","Non",' Matrice Tarifaire NON AL'!AX173))</f>
        <v/>
      </c>
      <c r="G170" t="str">
        <f>+IF($C170="","",IF(' Matrice Tarifaire NON AL'!Q173="DOMEDIA","MDD",IF(' Matrice Tarifaire NON AL'!Q173="APTA","MDD",IF(' Matrice Tarifaire NON AL'!Q173="TOP BUDGET","Premier Prix","MN"))))</f>
        <v/>
      </c>
      <c r="H170" t="str">
        <f>+IF($C170="","",' Matrice Tarifaire NON AL'!Q173)</f>
        <v/>
      </c>
      <c r="K170" t="str">
        <f>+IF($C170="","",' Matrice Tarifaire NON AL'!X173)</f>
        <v/>
      </c>
      <c r="L170" t="str">
        <f>+IF($C170="","",' Matrice Tarifaire NON AL'!X173)</f>
        <v/>
      </c>
      <c r="M170" t="str">
        <f>+IF($C170="","",' Matrice Tarifaire NON AL'!Y173)</f>
        <v/>
      </c>
      <c r="N170" t="str">
        <f>+IF($C170="","",' Matrice Tarifaire NON AL'!Z173)</f>
        <v/>
      </c>
      <c r="P170" t="str">
        <f>+IF(C170="","",IF(' Matrice Tarifaire NON AL'!X173&lt;&gt;168,"Non",""))</f>
        <v/>
      </c>
      <c r="Q170" t="str">
        <f>+IF($C170="","",' Matrice Tarifaire NON AL'!T173)</f>
        <v/>
      </c>
      <c r="R170" t="str">
        <f>+IF($C170="","",IF(' Matrice Tarifaire NON AL'!R173="","",' Matrice Tarifaire NON AL'!R173))</f>
        <v/>
      </c>
      <c r="S170" t="str">
        <f>+IF($C170="","",LEFT(' Matrice Tarifaire NON AL'!W173,1))</f>
        <v/>
      </c>
      <c r="T170" t="str">
        <f>+IF($C170="","",LEFT(' Matrice Tarifaire NON AL'!AY173,3))</f>
        <v/>
      </c>
      <c r="U170" t="str">
        <f t="shared" si="8"/>
        <v/>
      </c>
      <c r="V170" t="str">
        <f>+IF(C170="","",IF(VLOOKUP(' Matrice Tarifaire NON AL'!AK173,Feuil3!A:F,6,0)="Box",IF(' Matrice Tarifaire NON AL'!AL173="Mono-Référence","Homogène",IF(' Matrice Tarifaire NON AL'!AL173="Multi-Références","Panaché","")),IF(' Matrice Tarifaire NON AL'!AK173="A la Pièce","Composant sans Colisage",IF(' Matrice Tarifaire NON AL'!AK173="Composant de Box","Composant sans Colisage","Homogène"))))</f>
        <v/>
      </c>
      <c r="W170" t="str">
        <f>+IF($V170="","",VLOOKUP(' Matrice Tarifaire NON AL'!AK173,Feuil3!$A$4:$E$14,5,0))</f>
        <v/>
      </c>
      <c r="Y170" t="str">
        <f>+IF($V170="","",IF(VLOOKUP(' Matrice Tarifaire NON AL'!$AK173,Feuil3!$A$4:$D$14,4,0)="Palette",' Matrice Tarifaire NON AL'!AN173,""))</f>
        <v/>
      </c>
      <c r="AA170" t="str">
        <f>+IF($V170="","",IF(VLOOKUP(' Matrice Tarifaire NON AL'!$AK173,Feuil3!$A$4:$D$14,4,0)="Colis",' Matrice Tarifaire NON AL'!AN173,""))</f>
        <v/>
      </c>
      <c r="AC170" t="str">
        <f>+IF(V170="","",IF(VLOOKUP(' Matrice Tarifaire NON AL'!AK173,Feuil3!$A$4:$D$14,4,0)="Colis",IF(' Matrice Tarifaire NON AL'!AO173&gt;0,' Matrice Tarifaire NON AL'!AO173,""),""))</f>
        <v/>
      </c>
      <c r="AD170" t="str">
        <f t="shared" si="9"/>
        <v/>
      </c>
      <c r="AE170" t="str">
        <f>+IF(C170="","",' Matrice Tarifaire NON AL'!C173)</f>
        <v/>
      </c>
      <c r="AF170" t="str">
        <f>+IF(C170="","",' Matrice Tarifaire NON AL'!AQ173)</f>
        <v/>
      </c>
      <c r="AH170" t="str">
        <f>+IF(E170="","",' Matrice Tarifaire NON AL'!$U173)</f>
        <v/>
      </c>
      <c r="AI170" t="str">
        <f>+IF(F170="","",IF(' Matrice Tarifaire NON AL'!$V173="","",' Matrice Tarifaire NON AL'!$V173))</f>
        <v/>
      </c>
      <c r="AJ170" t="str">
        <f>+IF($C170="","",IF(' Matrice Tarifaire NON AL'!AZ173="","",' Matrice Tarifaire NON AL'!AZ173))</f>
        <v/>
      </c>
      <c r="AK170" t="str">
        <f>+IF($C170="","",IF(' Matrice Tarifaire NON AL'!BA173="","",' Matrice Tarifaire NON AL'!BA173))</f>
        <v/>
      </c>
      <c r="AL170" t="str">
        <f>+IF($C170="","",IF(' Matrice Tarifaire NON AL'!BB173="","",TEXT(' Matrice Tarifaire NON AL'!BB173,"0,0000")))</f>
        <v/>
      </c>
      <c r="AO170" t="str">
        <f>+IF($C170="","",IF(' Matrice Tarifaire NON AL'!BF173="","",TEXT(' Matrice Tarifaire NON AL'!BF173,"0,0000")))</f>
        <v/>
      </c>
      <c r="AP170" t="str">
        <f>+IF($C170="","",IF(' Matrice Tarifaire NON AL'!BG173="","",TEXT(' Matrice Tarifaire NON AL'!BG173,"0,0000")))</f>
        <v/>
      </c>
      <c r="AQ170" t="str">
        <f>+IF($C170="","",IF(' Matrice Tarifaire NON AL'!BH173="","",TEXT(' Matrice Tarifaire NON AL'!BH173,"0,0000")))</f>
        <v/>
      </c>
      <c r="AR170" t="str">
        <f>+IF($C170="","",IF(' Matrice Tarifaire NON AL'!BI173="","",TEXT(' Matrice Tarifaire NON AL'!BI173,"0,0000")))</f>
        <v/>
      </c>
      <c r="AS170" t="str">
        <f>+IF(C170="","",IF(' Matrice Tarifaire NON AL'!BJ173="","0",IF(' Matrice Tarifaire NON AL'!BJ173="","",' Matrice Tarifaire NON AL'!BJ173)))</f>
        <v/>
      </c>
      <c r="AT170" t="str">
        <f>+IF(C170="","",IF(' Matrice Tarifaire NON AL'!BK173="","",' Matrice Tarifaire NON AL'!$BK$6))</f>
        <v/>
      </c>
      <c r="AU170" t="str">
        <f>+IF(C170="","",IF(' Matrice Tarifaire NON AL'!BK173="","",TEXT(' Matrice Tarifaire NON AL'!BK173,"0,0000")))</f>
        <v/>
      </c>
      <c r="AV170" t="str">
        <f>+IF(C170="","",IF(' Matrice Tarifaire NON AL'!BL173="","",' Matrice Tarifaire NON AL'!$BL$6))</f>
        <v/>
      </c>
      <c r="AW170" t="str">
        <f>+IF(C170="","",IF(' Matrice Tarifaire NON AL'!BL173="","",TEXT(' Matrice Tarifaire NON AL'!BL173,"0,0000")))</f>
        <v/>
      </c>
      <c r="AX170" t="str">
        <f>+IF(C170="","",IF(' Matrice Tarifaire NON AL'!BM173="","",' Matrice Tarifaire NON AL'!$BM$6))</f>
        <v/>
      </c>
      <c r="AY170" t="str">
        <f>+IF(C170="","",IF(' Matrice Tarifaire NON AL'!BM173="","",TEXT(' Matrice Tarifaire NON AL'!BM173,"0,0000")))</f>
        <v/>
      </c>
      <c r="AZ170" t="str">
        <f>+IF(C170="","",IF(' Matrice Tarifaire NON AL'!BN173="","","Taxe DEEE"))</f>
        <v/>
      </c>
      <c r="BA170" t="str">
        <f>+IF(C170="","",IF(' Matrice Tarifaire NON AL'!BN173="","",TEXT(' Matrice Tarifaire NON AL'!BN173,"0,0000")))</f>
        <v/>
      </c>
      <c r="BD170" t="str">
        <f>+IF($C170="","",IF(' Matrice Tarifaire NON AL'!BR173="","",TEXT(' Matrice Tarifaire NON AL'!BR173,"0,000")))</f>
        <v/>
      </c>
      <c r="BE170" t="str">
        <f>+IF($C170="","",IF(' Matrice Tarifaire NON AL'!BS173="","",VALUE(TEXT(' Matrice Tarifaire NON AL'!BS173,"0,00"))))</f>
        <v/>
      </c>
      <c r="BF170" t="str">
        <f>+IF($C170="","",IF(' Matrice Tarifaire NON AL'!BY173="","",' Matrice Tarifaire NON AL'!BY173))</f>
        <v/>
      </c>
      <c r="BG170" t="str">
        <f>+IF(C170="","",IF(' Matrice Tarifaire NON AL'!AK173="Composant de Box","999",IF(' Matrice Tarifaire NON AL'!AP173&lt;&gt;"",' Matrice Tarifaire NON AL'!AP173,IF(' Matrice Tarifaire NON AL'!AO173&lt;&gt;"",' Matrice Tarifaire NON AL'!AO173,' Matrice Tarifaire NON AL'!AN173))))</f>
        <v/>
      </c>
    </row>
    <row r="171" spans="1:59" x14ac:dyDescent="0.25">
      <c r="A171" t="str">
        <f>+IF($C171="","",IF(' Matrice Tarifaire NON AL'!N174="","",IF(' Matrice Tarifaire NON AL'!N174=0,"GTIN A 0 - Ne doit pas être mis dans PRE REF",TEXT(' Matrice Tarifaire NON AL'!N174,"00000000000000"))))</f>
        <v/>
      </c>
      <c r="B171" t="str">
        <f>+IF(C171="","",IF(L171=172,4,VLOOKUP(' Matrice Tarifaire NON AL'!AK174,Feuil3!$A$4:$B$14,2,0)))</f>
        <v/>
      </c>
      <c r="C171" t="str">
        <f>+IF(' Matrice Tarifaire NON AL'!O174="","",SUBSTITUTE(' Matrice Tarifaire NON AL'!O174,"CHAR (10)"," "))</f>
        <v/>
      </c>
      <c r="D171" t="str">
        <f>+IF($C171="","",SUBSTITUTE(' Matrice Tarifaire NON AL'!P174,"CHAR (13)"," "))</f>
        <v/>
      </c>
      <c r="E171" t="str">
        <f t="shared" si="7"/>
        <v/>
      </c>
      <c r="F171" t="str">
        <f>+IF($C171="","",IF(' Matrice Tarifaire NON AL'!AX174="","Non",' Matrice Tarifaire NON AL'!AX174))</f>
        <v/>
      </c>
      <c r="G171" t="str">
        <f>+IF($C171="","",IF(' Matrice Tarifaire NON AL'!Q174="DOMEDIA","MDD",IF(' Matrice Tarifaire NON AL'!Q174="APTA","MDD",IF(' Matrice Tarifaire NON AL'!Q174="TOP BUDGET","Premier Prix","MN"))))</f>
        <v/>
      </c>
      <c r="H171" t="str">
        <f>+IF($C171="","",' Matrice Tarifaire NON AL'!Q174)</f>
        <v/>
      </c>
      <c r="K171" t="str">
        <f>+IF($C171="","",' Matrice Tarifaire NON AL'!X174)</f>
        <v/>
      </c>
      <c r="L171" t="str">
        <f>+IF($C171="","",' Matrice Tarifaire NON AL'!X174)</f>
        <v/>
      </c>
      <c r="M171" t="str">
        <f>+IF($C171="","",' Matrice Tarifaire NON AL'!Y174)</f>
        <v/>
      </c>
      <c r="N171" t="str">
        <f>+IF($C171="","",' Matrice Tarifaire NON AL'!Z174)</f>
        <v/>
      </c>
      <c r="P171" t="str">
        <f>+IF(C171="","",IF(' Matrice Tarifaire NON AL'!X174&lt;&gt;168,"Non",""))</f>
        <v/>
      </c>
      <c r="Q171" t="str">
        <f>+IF($C171="","",' Matrice Tarifaire NON AL'!T174)</f>
        <v/>
      </c>
      <c r="R171" t="str">
        <f>+IF($C171="","",IF(' Matrice Tarifaire NON AL'!R174="","",' Matrice Tarifaire NON AL'!R174))</f>
        <v/>
      </c>
      <c r="S171" t="str">
        <f>+IF($C171="","",LEFT(' Matrice Tarifaire NON AL'!W174,1))</f>
        <v/>
      </c>
      <c r="T171" t="str">
        <f>+IF($C171="","",LEFT(' Matrice Tarifaire NON AL'!AY174,3))</f>
        <v/>
      </c>
      <c r="U171" t="str">
        <f t="shared" si="8"/>
        <v/>
      </c>
      <c r="V171" t="str">
        <f>+IF(C171="","",IF(VLOOKUP(' Matrice Tarifaire NON AL'!AK174,Feuil3!A:F,6,0)="Box",IF(' Matrice Tarifaire NON AL'!AL174="Mono-Référence","Homogène",IF(' Matrice Tarifaire NON AL'!AL174="Multi-Références","Panaché","")),IF(' Matrice Tarifaire NON AL'!AK174="A la Pièce","Composant sans Colisage",IF(' Matrice Tarifaire NON AL'!AK174="Composant de Box","Composant sans Colisage","Homogène"))))</f>
        <v/>
      </c>
      <c r="W171" t="str">
        <f>+IF($V171="","",VLOOKUP(' Matrice Tarifaire NON AL'!AK174,Feuil3!$A$4:$E$14,5,0))</f>
        <v/>
      </c>
      <c r="Y171" t="str">
        <f>+IF($V171="","",IF(VLOOKUP(' Matrice Tarifaire NON AL'!$AK174,Feuil3!$A$4:$D$14,4,0)="Palette",' Matrice Tarifaire NON AL'!AN174,""))</f>
        <v/>
      </c>
      <c r="AA171" t="str">
        <f>+IF($V171="","",IF(VLOOKUP(' Matrice Tarifaire NON AL'!$AK174,Feuil3!$A$4:$D$14,4,0)="Colis",' Matrice Tarifaire NON AL'!AN174,""))</f>
        <v/>
      </c>
      <c r="AC171" t="str">
        <f>+IF(V171="","",IF(VLOOKUP(' Matrice Tarifaire NON AL'!AK174,Feuil3!$A$4:$D$14,4,0)="Colis",IF(' Matrice Tarifaire NON AL'!AO174&gt;0,' Matrice Tarifaire NON AL'!AO174,""),""))</f>
        <v/>
      </c>
      <c r="AD171" t="str">
        <f t="shared" si="9"/>
        <v/>
      </c>
      <c r="AE171" t="str">
        <f>+IF(C171="","",' Matrice Tarifaire NON AL'!C174)</f>
        <v/>
      </c>
      <c r="AF171" t="str">
        <f>+IF(C171="","",' Matrice Tarifaire NON AL'!AQ174)</f>
        <v/>
      </c>
      <c r="AH171" t="str">
        <f>+IF(E171="","",' Matrice Tarifaire NON AL'!$U174)</f>
        <v/>
      </c>
      <c r="AI171" t="str">
        <f>+IF(F171="","",IF(' Matrice Tarifaire NON AL'!$V174="","",' Matrice Tarifaire NON AL'!$V174))</f>
        <v/>
      </c>
      <c r="AJ171" t="str">
        <f>+IF($C171="","",IF(' Matrice Tarifaire NON AL'!AZ174="","",' Matrice Tarifaire NON AL'!AZ174))</f>
        <v/>
      </c>
      <c r="AK171" t="str">
        <f>+IF($C171="","",IF(' Matrice Tarifaire NON AL'!BA174="","",' Matrice Tarifaire NON AL'!BA174))</f>
        <v/>
      </c>
      <c r="AL171" t="str">
        <f>+IF($C171="","",IF(' Matrice Tarifaire NON AL'!BB174="","",TEXT(' Matrice Tarifaire NON AL'!BB174,"0,0000")))</f>
        <v/>
      </c>
      <c r="AO171" t="str">
        <f>+IF($C171="","",IF(' Matrice Tarifaire NON AL'!BF174="","",TEXT(' Matrice Tarifaire NON AL'!BF174,"0,0000")))</f>
        <v/>
      </c>
      <c r="AP171" t="str">
        <f>+IF($C171="","",IF(' Matrice Tarifaire NON AL'!BG174="","",TEXT(' Matrice Tarifaire NON AL'!BG174,"0,0000")))</f>
        <v/>
      </c>
      <c r="AQ171" t="str">
        <f>+IF($C171="","",IF(' Matrice Tarifaire NON AL'!BH174="","",TEXT(' Matrice Tarifaire NON AL'!BH174,"0,0000")))</f>
        <v/>
      </c>
      <c r="AR171" t="str">
        <f>+IF($C171="","",IF(' Matrice Tarifaire NON AL'!BI174="","",TEXT(' Matrice Tarifaire NON AL'!BI174,"0,0000")))</f>
        <v/>
      </c>
      <c r="AS171" t="str">
        <f>+IF(C171="","",IF(' Matrice Tarifaire NON AL'!BJ174="","0",IF(' Matrice Tarifaire NON AL'!BJ174="","",' Matrice Tarifaire NON AL'!BJ174)))</f>
        <v/>
      </c>
      <c r="AT171" t="str">
        <f>+IF(C171="","",IF(' Matrice Tarifaire NON AL'!BK174="","",' Matrice Tarifaire NON AL'!$BK$6))</f>
        <v/>
      </c>
      <c r="AU171" t="str">
        <f>+IF(C171="","",IF(' Matrice Tarifaire NON AL'!BK174="","",TEXT(' Matrice Tarifaire NON AL'!BK174,"0,0000")))</f>
        <v/>
      </c>
      <c r="AV171" t="str">
        <f>+IF(C171="","",IF(' Matrice Tarifaire NON AL'!BL174="","",' Matrice Tarifaire NON AL'!$BL$6))</f>
        <v/>
      </c>
      <c r="AW171" t="str">
        <f>+IF(C171="","",IF(' Matrice Tarifaire NON AL'!BL174="","",TEXT(' Matrice Tarifaire NON AL'!BL174,"0,0000")))</f>
        <v/>
      </c>
      <c r="AX171" t="str">
        <f>+IF(C171="","",IF(' Matrice Tarifaire NON AL'!BM174="","",' Matrice Tarifaire NON AL'!$BM$6))</f>
        <v/>
      </c>
      <c r="AY171" t="str">
        <f>+IF(C171="","",IF(' Matrice Tarifaire NON AL'!BM174="","",TEXT(' Matrice Tarifaire NON AL'!BM174,"0,0000")))</f>
        <v/>
      </c>
      <c r="AZ171" t="str">
        <f>+IF(C171="","",IF(' Matrice Tarifaire NON AL'!BN174="","","Taxe DEEE"))</f>
        <v/>
      </c>
      <c r="BA171" t="str">
        <f>+IF(C171="","",IF(' Matrice Tarifaire NON AL'!BN174="","",TEXT(' Matrice Tarifaire NON AL'!BN174,"0,0000")))</f>
        <v/>
      </c>
      <c r="BD171" t="str">
        <f>+IF($C171="","",IF(' Matrice Tarifaire NON AL'!BR174="","",TEXT(' Matrice Tarifaire NON AL'!BR174,"0,000")))</f>
        <v/>
      </c>
      <c r="BE171" t="str">
        <f>+IF($C171="","",IF(' Matrice Tarifaire NON AL'!BS174="","",VALUE(TEXT(' Matrice Tarifaire NON AL'!BS174,"0,00"))))</f>
        <v/>
      </c>
      <c r="BF171" t="str">
        <f>+IF($C171="","",IF(' Matrice Tarifaire NON AL'!BY174="","",' Matrice Tarifaire NON AL'!BY174))</f>
        <v/>
      </c>
      <c r="BG171" t="str">
        <f>+IF(C171="","",IF(' Matrice Tarifaire NON AL'!AK174="Composant de Box","999",IF(' Matrice Tarifaire NON AL'!AP174&lt;&gt;"",' Matrice Tarifaire NON AL'!AP174,IF(' Matrice Tarifaire NON AL'!AO174&lt;&gt;"",' Matrice Tarifaire NON AL'!AO174,' Matrice Tarifaire NON AL'!AN174))))</f>
        <v/>
      </c>
    </row>
    <row r="172" spans="1:59" x14ac:dyDescent="0.25">
      <c r="A172" t="str">
        <f>+IF($C172="","",IF(' Matrice Tarifaire NON AL'!N175="","",IF(' Matrice Tarifaire NON AL'!N175=0,"GTIN A 0 - Ne doit pas être mis dans PRE REF",TEXT(' Matrice Tarifaire NON AL'!N175,"00000000000000"))))</f>
        <v/>
      </c>
      <c r="B172" t="str">
        <f>+IF(C172="","",IF(L172=172,4,VLOOKUP(' Matrice Tarifaire NON AL'!AK175,Feuil3!$A$4:$B$14,2,0)))</f>
        <v/>
      </c>
      <c r="C172" t="str">
        <f>+IF(' Matrice Tarifaire NON AL'!O175="","",SUBSTITUTE(' Matrice Tarifaire NON AL'!O175,"CHAR (10)"," "))</f>
        <v/>
      </c>
      <c r="D172" t="str">
        <f>+IF($C172="","",SUBSTITUTE(' Matrice Tarifaire NON AL'!P175,"CHAR (13)"," "))</f>
        <v/>
      </c>
      <c r="E172" t="str">
        <f t="shared" si="7"/>
        <v/>
      </c>
      <c r="F172" t="str">
        <f>+IF($C172="","",IF(' Matrice Tarifaire NON AL'!AX175="","Non",' Matrice Tarifaire NON AL'!AX175))</f>
        <v/>
      </c>
      <c r="G172" t="str">
        <f>+IF($C172="","",IF(' Matrice Tarifaire NON AL'!Q175="DOMEDIA","MDD",IF(' Matrice Tarifaire NON AL'!Q175="APTA","MDD",IF(' Matrice Tarifaire NON AL'!Q175="TOP BUDGET","Premier Prix","MN"))))</f>
        <v/>
      </c>
      <c r="H172" t="str">
        <f>+IF($C172="","",' Matrice Tarifaire NON AL'!Q175)</f>
        <v/>
      </c>
      <c r="K172" t="str">
        <f>+IF($C172="","",' Matrice Tarifaire NON AL'!X175)</f>
        <v/>
      </c>
      <c r="L172" t="str">
        <f>+IF($C172="","",' Matrice Tarifaire NON AL'!X175)</f>
        <v/>
      </c>
      <c r="M172" t="str">
        <f>+IF($C172="","",' Matrice Tarifaire NON AL'!Y175)</f>
        <v/>
      </c>
      <c r="N172" t="str">
        <f>+IF($C172="","",' Matrice Tarifaire NON AL'!Z175)</f>
        <v/>
      </c>
      <c r="P172" t="str">
        <f>+IF(C172="","",IF(' Matrice Tarifaire NON AL'!X175&lt;&gt;168,"Non",""))</f>
        <v/>
      </c>
      <c r="Q172" t="str">
        <f>+IF($C172="","",' Matrice Tarifaire NON AL'!T175)</f>
        <v/>
      </c>
      <c r="R172" t="str">
        <f>+IF($C172="","",IF(' Matrice Tarifaire NON AL'!R175="","",' Matrice Tarifaire NON AL'!R175))</f>
        <v/>
      </c>
      <c r="S172" t="str">
        <f>+IF($C172="","",LEFT(' Matrice Tarifaire NON AL'!W175,1))</f>
        <v/>
      </c>
      <c r="T172" t="str">
        <f>+IF($C172="","",LEFT(' Matrice Tarifaire NON AL'!AY175,3))</f>
        <v/>
      </c>
      <c r="U172" t="str">
        <f t="shared" si="8"/>
        <v/>
      </c>
      <c r="V172" t="str">
        <f>+IF(C172="","",IF(VLOOKUP(' Matrice Tarifaire NON AL'!AK175,Feuil3!A:F,6,0)="Box",IF(' Matrice Tarifaire NON AL'!AL175="Mono-Référence","Homogène",IF(' Matrice Tarifaire NON AL'!AL175="Multi-Références","Panaché","")),IF(' Matrice Tarifaire NON AL'!AK175="A la Pièce","Composant sans Colisage",IF(' Matrice Tarifaire NON AL'!AK175="Composant de Box","Composant sans Colisage","Homogène"))))</f>
        <v/>
      </c>
      <c r="W172" t="str">
        <f>+IF($V172="","",VLOOKUP(' Matrice Tarifaire NON AL'!AK175,Feuil3!$A$4:$E$14,5,0))</f>
        <v/>
      </c>
      <c r="Y172" t="str">
        <f>+IF($V172="","",IF(VLOOKUP(' Matrice Tarifaire NON AL'!$AK175,Feuil3!$A$4:$D$14,4,0)="Palette",' Matrice Tarifaire NON AL'!AN175,""))</f>
        <v/>
      </c>
      <c r="AA172" t="str">
        <f>+IF($V172="","",IF(VLOOKUP(' Matrice Tarifaire NON AL'!$AK175,Feuil3!$A$4:$D$14,4,0)="Colis",' Matrice Tarifaire NON AL'!AN175,""))</f>
        <v/>
      </c>
      <c r="AC172" t="str">
        <f>+IF(V172="","",IF(VLOOKUP(' Matrice Tarifaire NON AL'!AK175,Feuil3!$A$4:$D$14,4,0)="Colis",IF(' Matrice Tarifaire NON AL'!AO175&gt;0,' Matrice Tarifaire NON AL'!AO175,""),""))</f>
        <v/>
      </c>
      <c r="AD172" t="str">
        <f t="shared" si="9"/>
        <v/>
      </c>
      <c r="AE172" t="str">
        <f>+IF(C172="","",' Matrice Tarifaire NON AL'!C175)</f>
        <v/>
      </c>
      <c r="AF172" t="str">
        <f>+IF(C172="","",' Matrice Tarifaire NON AL'!AQ175)</f>
        <v/>
      </c>
      <c r="AH172" t="str">
        <f>+IF(E172="","",' Matrice Tarifaire NON AL'!$U175)</f>
        <v/>
      </c>
      <c r="AI172" t="str">
        <f>+IF(F172="","",IF(' Matrice Tarifaire NON AL'!$V175="","",' Matrice Tarifaire NON AL'!$V175))</f>
        <v/>
      </c>
      <c r="AJ172" t="str">
        <f>+IF($C172="","",IF(' Matrice Tarifaire NON AL'!AZ175="","",' Matrice Tarifaire NON AL'!AZ175))</f>
        <v/>
      </c>
      <c r="AK172" t="str">
        <f>+IF($C172="","",IF(' Matrice Tarifaire NON AL'!BA175="","",' Matrice Tarifaire NON AL'!BA175))</f>
        <v/>
      </c>
      <c r="AL172" t="str">
        <f>+IF($C172="","",IF(' Matrice Tarifaire NON AL'!BB175="","",TEXT(' Matrice Tarifaire NON AL'!BB175,"0,0000")))</f>
        <v/>
      </c>
      <c r="AO172" t="str">
        <f>+IF($C172="","",IF(' Matrice Tarifaire NON AL'!BF175="","",TEXT(' Matrice Tarifaire NON AL'!BF175,"0,0000")))</f>
        <v/>
      </c>
      <c r="AP172" t="str">
        <f>+IF($C172="","",IF(' Matrice Tarifaire NON AL'!BG175="","",TEXT(' Matrice Tarifaire NON AL'!BG175,"0,0000")))</f>
        <v/>
      </c>
      <c r="AQ172" t="str">
        <f>+IF($C172="","",IF(' Matrice Tarifaire NON AL'!BH175="","",TEXT(' Matrice Tarifaire NON AL'!BH175,"0,0000")))</f>
        <v/>
      </c>
      <c r="AR172" t="str">
        <f>+IF($C172="","",IF(' Matrice Tarifaire NON AL'!BI175="","",TEXT(' Matrice Tarifaire NON AL'!BI175,"0,0000")))</f>
        <v/>
      </c>
      <c r="AS172" t="str">
        <f>+IF(C172="","",IF(' Matrice Tarifaire NON AL'!BJ175="","0",IF(' Matrice Tarifaire NON AL'!BJ175="","",' Matrice Tarifaire NON AL'!BJ175)))</f>
        <v/>
      </c>
      <c r="AT172" t="str">
        <f>+IF(C172="","",IF(' Matrice Tarifaire NON AL'!BK175="","",' Matrice Tarifaire NON AL'!$BK$6))</f>
        <v/>
      </c>
      <c r="AU172" t="str">
        <f>+IF(C172="","",IF(' Matrice Tarifaire NON AL'!BK175="","",TEXT(' Matrice Tarifaire NON AL'!BK175,"0,0000")))</f>
        <v/>
      </c>
      <c r="AV172" t="str">
        <f>+IF(C172="","",IF(' Matrice Tarifaire NON AL'!BL175="","",' Matrice Tarifaire NON AL'!$BL$6))</f>
        <v/>
      </c>
      <c r="AW172" t="str">
        <f>+IF(C172="","",IF(' Matrice Tarifaire NON AL'!BL175="","",TEXT(' Matrice Tarifaire NON AL'!BL175,"0,0000")))</f>
        <v/>
      </c>
      <c r="AX172" t="str">
        <f>+IF(C172="","",IF(' Matrice Tarifaire NON AL'!BM175="","",' Matrice Tarifaire NON AL'!$BM$6))</f>
        <v/>
      </c>
      <c r="AY172" t="str">
        <f>+IF(C172="","",IF(' Matrice Tarifaire NON AL'!BM175="","",TEXT(' Matrice Tarifaire NON AL'!BM175,"0,0000")))</f>
        <v/>
      </c>
      <c r="AZ172" t="str">
        <f>+IF(C172="","",IF(' Matrice Tarifaire NON AL'!BN175="","","Taxe DEEE"))</f>
        <v/>
      </c>
      <c r="BA172" t="str">
        <f>+IF(C172="","",IF(' Matrice Tarifaire NON AL'!BN175="","",TEXT(' Matrice Tarifaire NON AL'!BN175,"0,0000")))</f>
        <v/>
      </c>
      <c r="BD172" t="str">
        <f>+IF($C172="","",IF(' Matrice Tarifaire NON AL'!BR175="","",TEXT(' Matrice Tarifaire NON AL'!BR175,"0,000")))</f>
        <v/>
      </c>
      <c r="BE172" t="str">
        <f>+IF($C172="","",IF(' Matrice Tarifaire NON AL'!BS175="","",VALUE(TEXT(' Matrice Tarifaire NON AL'!BS175,"0,00"))))</f>
        <v/>
      </c>
      <c r="BF172" t="str">
        <f>+IF($C172="","",IF(' Matrice Tarifaire NON AL'!BY175="","",' Matrice Tarifaire NON AL'!BY175))</f>
        <v/>
      </c>
      <c r="BG172" t="str">
        <f>+IF(C172="","",IF(' Matrice Tarifaire NON AL'!AK175="Composant de Box","999",IF(' Matrice Tarifaire NON AL'!AP175&lt;&gt;"",' Matrice Tarifaire NON AL'!AP175,IF(' Matrice Tarifaire NON AL'!AO175&lt;&gt;"",' Matrice Tarifaire NON AL'!AO175,' Matrice Tarifaire NON AL'!AN175))))</f>
        <v/>
      </c>
    </row>
    <row r="173" spans="1:59" x14ac:dyDescent="0.25">
      <c r="A173" t="str">
        <f>+IF($C173="","",IF(' Matrice Tarifaire NON AL'!N176="","",IF(' Matrice Tarifaire NON AL'!N176=0,"GTIN A 0 - Ne doit pas être mis dans PRE REF",TEXT(' Matrice Tarifaire NON AL'!N176,"00000000000000"))))</f>
        <v/>
      </c>
      <c r="B173" t="str">
        <f>+IF(C173="","",IF(L173=172,4,VLOOKUP(' Matrice Tarifaire NON AL'!AK176,Feuil3!$A$4:$B$14,2,0)))</f>
        <v/>
      </c>
      <c r="C173" t="str">
        <f>+IF(' Matrice Tarifaire NON AL'!O176="","",SUBSTITUTE(' Matrice Tarifaire NON AL'!O176,"CHAR (10)"," "))</f>
        <v/>
      </c>
      <c r="D173" t="str">
        <f>+IF($C173="","",SUBSTITUTE(' Matrice Tarifaire NON AL'!P176,"CHAR (13)"," "))</f>
        <v/>
      </c>
      <c r="E173" t="str">
        <f t="shared" si="7"/>
        <v/>
      </c>
      <c r="F173" t="str">
        <f>+IF($C173="","",IF(' Matrice Tarifaire NON AL'!AX176="","Non",' Matrice Tarifaire NON AL'!AX176))</f>
        <v/>
      </c>
      <c r="G173" t="str">
        <f>+IF($C173="","",IF(' Matrice Tarifaire NON AL'!Q176="DOMEDIA","MDD",IF(' Matrice Tarifaire NON AL'!Q176="APTA","MDD",IF(' Matrice Tarifaire NON AL'!Q176="TOP BUDGET","Premier Prix","MN"))))</f>
        <v/>
      </c>
      <c r="H173" t="str">
        <f>+IF($C173="","",' Matrice Tarifaire NON AL'!Q176)</f>
        <v/>
      </c>
      <c r="K173" t="str">
        <f>+IF($C173="","",' Matrice Tarifaire NON AL'!X176)</f>
        <v/>
      </c>
      <c r="L173" t="str">
        <f>+IF($C173="","",' Matrice Tarifaire NON AL'!X176)</f>
        <v/>
      </c>
      <c r="M173" t="str">
        <f>+IF($C173="","",' Matrice Tarifaire NON AL'!Y176)</f>
        <v/>
      </c>
      <c r="N173" t="str">
        <f>+IF($C173="","",' Matrice Tarifaire NON AL'!Z176)</f>
        <v/>
      </c>
      <c r="P173" t="str">
        <f>+IF(C173="","",IF(' Matrice Tarifaire NON AL'!X176&lt;&gt;168,"Non",""))</f>
        <v/>
      </c>
      <c r="Q173" t="str">
        <f>+IF($C173="","",' Matrice Tarifaire NON AL'!T176)</f>
        <v/>
      </c>
      <c r="R173" t="str">
        <f>+IF($C173="","",IF(' Matrice Tarifaire NON AL'!R176="","",' Matrice Tarifaire NON AL'!R176))</f>
        <v/>
      </c>
      <c r="S173" t="str">
        <f>+IF($C173="","",LEFT(' Matrice Tarifaire NON AL'!W176,1))</f>
        <v/>
      </c>
      <c r="T173" t="str">
        <f>+IF($C173="","",LEFT(' Matrice Tarifaire NON AL'!AY176,3))</f>
        <v/>
      </c>
      <c r="U173" t="str">
        <f t="shared" si="8"/>
        <v/>
      </c>
      <c r="V173" t="str">
        <f>+IF(C173="","",IF(VLOOKUP(' Matrice Tarifaire NON AL'!AK176,Feuil3!A:F,6,0)="Box",IF(' Matrice Tarifaire NON AL'!AL176="Mono-Référence","Homogène",IF(' Matrice Tarifaire NON AL'!AL176="Multi-Références","Panaché","")),IF(' Matrice Tarifaire NON AL'!AK176="A la Pièce","Composant sans Colisage",IF(' Matrice Tarifaire NON AL'!AK176="Composant de Box","Composant sans Colisage","Homogène"))))</f>
        <v/>
      </c>
      <c r="W173" t="str">
        <f>+IF($V173="","",VLOOKUP(' Matrice Tarifaire NON AL'!AK176,Feuil3!$A$4:$E$14,5,0))</f>
        <v/>
      </c>
      <c r="Y173" t="str">
        <f>+IF($V173="","",IF(VLOOKUP(' Matrice Tarifaire NON AL'!$AK176,Feuil3!$A$4:$D$14,4,0)="Palette",' Matrice Tarifaire NON AL'!AN176,""))</f>
        <v/>
      </c>
      <c r="AA173" t="str">
        <f>+IF($V173="","",IF(VLOOKUP(' Matrice Tarifaire NON AL'!$AK176,Feuil3!$A$4:$D$14,4,0)="Colis",' Matrice Tarifaire NON AL'!AN176,""))</f>
        <v/>
      </c>
      <c r="AC173" t="str">
        <f>+IF(V173="","",IF(VLOOKUP(' Matrice Tarifaire NON AL'!AK176,Feuil3!$A$4:$D$14,4,0)="Colis",IF(' Matrice Tarifaire NON AL'!AO176&gt;0,' Matrice Tarifaire NON AL'!AO176,""),""))</f>
        <v/>
      </c>
      <c r="AD173" t="str">
        <f t="shared" si="9"/>
        <v/>
      </c>
      <c r="AE173" t="str">
        <f>+IF(C173="","",' Matrice Tarifaire NON AL'!C176)</f>
        <v/>
      </c>
      <c r="AF173" t="str">
        <f>+IF(C173="","",' Matrice Tarifaire NON AL'!AQ176)</f>
        <v/>
      </c>
      <c r="AH173" t="str">
        <f>+IF(E173="","",' Matrice Tarifaire NON AL'!$U176)</f>
        <v/>
      </c>
      <c r="AI173" t="str">
        <f>+IF(F173="","",IF(' Matrice Tarifaire NON AL'!$V176="","",' Matrice Tarifaire NON AL'!$V176))</f>
        <v/>
      </c>
      <c r="AJ173" t="str">
        <f>+IF($C173="","",IF(' Matrice Tarifaire NON AL'!AZ176="","",' Matrice Tarifaire NON AL'!AZ176))</f>
        <v/>
      </c>
      <c r="AK173" t="str">
        <f>+IF($C173="","",IF(' Matrice Tarifaire NON AL'!BA176="","",' Matrice Tarifaire NON AL'!BA176))</f>
        <v/>
      </c>
      <c r="AL173" t="str">
        <f>+IF($C173="","",IF(' Matrice Tarifaire NON AL'!BB176="","",TEXT(' Matrice Tarifaire NON AL'!BB176,"0,0000")))</f>
        <v/>
      </c>
      <c r="AO173" t="str">
        <f>+IF($C173="","",IF(' Matrice Tarifaire NON AL'!BF176="","",TEXT(' Matrice Tarifaire NON AL'!BF176,"0,0000")))</f>
        <v/>
      </c>
      <c r="AP173" t="str">
        <f>+IF($C173="","",IF(' Matrice Tarifaire NON AL'!BG176="","",TEXT(' Matrice Tarifaire NON AL'!BG176,"0,0000")))</f>
        <v/>
      </c>
      <c r="AQ173" t="str">
        <f>+IF($C173="","",IF(' Matrice Tarifaire NON AL'!BH176="","",TEXT(' Matrice Tarifaire NON AL'!BH176,"0,0000")))</f>
        <v/>
      </c>
      <c r="AR173" t="str">
        <f>+IF($C173="","",IF(' Matrice Tarifaire NON AL'!BI176="","",TEXT(' Matrice Tarifaire NON AL'!BI176,"0,0000")))</f>
        <v/>
      </c>
      <c r="AS173" t="str">
        <f>+IF(C173="","",IF(' Matrice Tarifaire NON AL'!BJ176="","0",IF(' Matrice Tarifaire NON AL'!BJ176="","",' Matrice Tarifaire NON AL'!BJ176)))</f>
        <v/>
      </c>
      <c r="AT173" t="str">
        <f>+IF(C173="","",IF(' Matrice Tarifaire NON AL'!BK176="","",' Matrice Tarifaire NON AL'!$BK$6))</f>
        <v/>
      </c>
      <c r="AU173" t="str">
        <f>+IF(C173="","",IF(' Matrice Tarifaire NON AL'!BK176="","",TEXT(' Matrice Tarifaire NON AL'!BK176,"0,0000")))</f>
        <v/>
      </c>
      <c r="AV173" t="str">
        <f>+IF(C173="","",IF(' Matrice Tarifaire NON AL'!BL176="","",' Matrice Tarifaire NON AL'!$BL$6))</f>
        <v/>
      </c>
      <c r="AW173" t="str">
        <f>+IF(C173="","",IF(' Matrice Tarifaire NON AL'!BL176="","",TEXT(' Matrice Tarifaire NON AL'!BL176,"0,0000")))</f>
        <v/>
      </c>
      <c r="AX173" t="str">
        <f>+IF(C173="","",IF(' Matrice Tarifaire NON AL'!BM176="","",' Matrice Tarifaire NON AL'!$BM$6))</f>
        <v/>
      </c>
      <c r="AY173" t="str">
        <f>+IF(C173="","",IF(' Matrice Tarifaire NON AL'!BM176="","",TEXT(' Matrice Tarifaire NON AL'!BM176,"0,0000")))</f>
        <v/>
      </c>
      <c r="AZ173" t="str">
        <f>+IF(C173="","",IF(' Matrice Tarifaire NON AL'!BN176="","","Taxe DEEE"))</f>
        <v/>
      </c>
      <c r="BA173" t="str">
        <f>+IF(C173="","",IF(' Matrice Tarifaire NON AL'!BN176="","",TEXT(' Matrice Tarifaire NON AL'!BN176,"0,0000")))</f>
        <v/>
      </c>
      <c r="BD173" t="str">
        <f>+IF($C173="","",IF(' Matrice Tarifaire NON AL'!BR176="","",TEXT(' Matrice Tarifaire NON AL'!BR176,"0,000")))</f>
        <v/>
      </c>
      <c r="BE173" t="str">
        <f>+IF($C173="","",IF(' Matrice Tarifaire NON AL'!BS176="","",VALUE(TEXT(' Matrice Tarifaire NON AL'!BS176,"0,00"))))</f>
        <v/>
      </c>
      <c r="BF173" t="str">
        <f>+IF($C173="","",IF(' Matrice Tarifaire NON AL'!BY176="","",' Matrice Tarifaire NON AL'!BY176))</f>
        <v/>
      </c>
      <c r="BG173" t="str">
        <f>+IF(C173="","",IF(' Matrice Tarifaire NON AL'!AK176="Composant de Box","999",IF(' Matrice Tarifaire NON AL'!AP176&lt;&gt;"",' Matrice Tarifaire NON AL'!AP176,IF(' Matrice Tarifaire NON AL'!AO176&lt;&gt;"",' Matrice Tarifaire NON AL'!AO176,' Matrice Tarifaire NON AL'!AN176))))</f>
        <v/>
      </c>
    </row>
    <row r="174" spans="1:59" x14ac:dyDescent="0.25">
      <c r="A174" t="str">
        <f>+IF($C174="","",IF(' Matrice Tarifaire NON AL'!N177="","",IF(' Matrice Tarifaire NON AL'!N177=0,"GTIN A 0 - Ne doit pas être mis dans PRE REF",TEXT(' Matrice Tarifaire NON AL'!N177,"00000000000000"))))</f>
        <v/>
      </c>
      <c r="B174" t="str">
        <f>+IF(C174="","",IF(L174=172,4,VLOOKUP(' Matrice Tarifaire NON AL'!AK177,Feuil3!$A$4:$B$14,2,0)))</f>
        <v/>
      </c>
      <c r="C174" t="str">
        <f>+IF(' Matrice Tarifaire NON AL'!O177="","",SUBSTITUTE(' Matrice Tarifaire NON AL'!O177,"CHAR (10)"," "))</f>
        <v/>
      </c>
      <c r="D174" t="str">
        <f>+IF($C174="","",SUBSTITUTE(' Matrice Tarifaire NON AL'!P177,"CHAR (13)"," "))</f>
        <v/>
      </c>
      <c r="E174" t="str">
        <f t="shared" si="7"/>
        <v/>
      </c>
      <c r="F174" t="str">
        <f>+IF($C174="","",IF(' Matrice Tarifaire NON AL'!AX177="","Non",' Matrice Tarifaire NON AL'!AX177))</f>
        <v/>
      </c>
      <c r="G174" t="str">
        <f>+IF($C174="","",IF(' Matrice Tarifaire NON AL'!Q177="DOMEDIA","MDD",IF(' Matrice Tarifaire NON AL'!Q177="APTA","MDD",IF(' Matrice Tarifaire NON AL'!Q177="TOP BUDGET","Premier Prix","MN"))))</f>
        <v/>
      </c>
      <c r="H174" t="str">
        <f>+IF($C174="","",' Matrice Tarifaire NON AL'!Q177)</f>
        <v/>
      </c>
      <c r="K174" t="str">
        <f>+IF($C174="","",' Matrice Tarifaire NON AL'!X177)</f>
        <v/>
      </c>
      <c r="L174" t="str">
        <f>+IF($C174="","",' Matrice Tarifaire NON AL'!X177)</f>
        <v/>
      </c>
      <c r="M174" t="str">
        <f>+IF($C174="","",' Matrice Tarifaire NON AL'!Y177)</f>
        <v/>
      </c>
      <c r="N174" t="str">
        <f>+IF($C174="","",' Matrice Tarifaire NON AL'!Z177)</f>
        <v/>
      </c>
      <c r="P174" t="str">
        <f>+IF(C174="","",IF(' Matrice Tarifaire NON AL'!X177&lt;&gt;168,"Non",""))</f>
        <v/>
      </c>
      <c r="Q174" t="str">
        <f>+IF($C174="","",' Matrice Tarifaire NON AL'!T177)</f>
        <v/>
      </c>
      <c r="R174" t="str">
        <f>+IF($C174="","",IF(' Matrice Tarifaire NON AL'!R177="","",' Matrice Tarifaire NON AL'!R177))</f>
        <v/>
      </c>
      <c r="S174" t="str">
        <f>+IF($C174="","",LEFT(' Matrice Tarifaire NON AL'!W177,1))</f>
        <v/>
      </c>
      <c r="T174" t="str">
        <f>+IF($C174="","",LEFT(' Matrice Tarifaire NON AL'!AY177,3))</f>
        <v/>
      </c>
      <c r="U174" t="str">
        <f t="shared" si="8"/>
        <v/>
      </c>
      <c r="V174" t="str">
        <f>+IF(C174="","",IF(VLOOKUP(' Matrice Tarifaire NON AL'!AK177,Feuil3!A:F,6,0)="Box",IF(' Matrice Tarifaire NON AL'!AL177="Mono-Référence","Homogène",IF(' Matrice Tarifaire NON AL'!AL177="Multi-Références","Panaché","")),IF(' Matrice Tarifaire NON AL'!AK177="A la Pièce","Composant sans Colisage",IF(' Matrice Tarifaire NON AL'!AK177="Composant de Box","Composant sans Colisage","Homogène"))))</f>
        <v/>
      </c>
      <c r="W174" t="str">
        <f>+IF($V174="","",VLOOKUP(' Matrice Tarifaire NON AL'!AK177,Feuil3!$A$4:$E$14,5,0))</f>
        <v/>
      </c>
      <c r="Y174" t="str">
        <f>+IF($V174="","",IF(VLOOKUP(' Matrice Tarifaire NON AL'!$AK177,Feuil3!$A$4:$D$14,4,0)="Palette",' Matrice Tarifaire NON AL'!AN177,""))</f>
        <v/>
      </c>
      <c r="AA174" t="str">
        <f>+IF($V174="","",IF(VLOOKUP(' Matrice Tarifaire NON AL'!$AK177,Feuil3!$A$4:$D$14,4,0)="Colis",' Matrice Tarifaire NON AL'!AN177,""))</f>
        <v/>
      </c>
      <c r="AC174" t="str">
        <f>+IF(V174="","",IF(VLOOKUP(' Matrice Tarifaire NON AL'!AK177,Feuil3!$A$4:$D$14,4,0)="Colis",IF(' Matrice Tarifaire NON AL'!AO177&gt;0,' Matrice Tarifaire NON AL'!AO177,""),""))</f>
        <v/>
      </c>
      <c r="AD174" t="str">
        <f t="shared" si="9"/>
        <v/>
      </c>
      <c r="AE174" t="str">
        <f>+IF(C174="","",' Matrice Tarifaire NON AL'!C177)</f>
        <v/>
      </c>
      <c r="AF174" t="str">
        <f>+IF(C174="","",' Matrice Tarifaire NON AL'!AQ177)</f>
        <v/>
      </c>
      <c r="AH174" t="str">
        <f>+IF(E174="","",' Matrice Tarifaire NON AL'!$U177)</f>
        <v/>
      </c>
      <c r="AI174" t="str">
        <f>+IF(F174="","",IF(' Matrice Tarifaire NON AL'!$V177="","",' Matrice Tarifaire NON AL'!$V177))</f>
        <v/>
      </c>
      <c r="AJ174" t="str">
        <f>+IF($C174="","",IF(' Matrice Tarifaire NON AL'!AZ177="","",' Matrice Tarifaire NON AL'!AZ177))</f>
        <v/>
      </c>
      <c r="AK174" t="str">
        <f>+IF($C174="","",IF(' Matrice Tarifaire NON AL'!BA177="","",' Matrice Tarifaire NON AL'!BA177))</f>
        <v/>
      </c>
      <c r="AL174" t="str">
        <f>+IF($C174="","",IF(' Matrice Tarifaire NON AL'!BB177="","",TEXT(' Matrice Tarifaire NON AL'!BB177,"0,0000")))</f>
        <v/>
      </c>
      <c r="AO174" t="str">
        <f>+IF($C174="","",IF(' Matrice Tarifaire NON AL'!BF177="","",TEXT(' Matrice Tarifaire NON AL'!BF177,"0,0000")))</f>
        <v/>
      </c>
      <c r="AP174" t="str">
        <f>+IF($C174="","",IF(' Matrice Tarifaire NON AL'!BG177="","",TEXT(' Matrice Tarifaire NON AL'!BG177,"0,0000")))</f>
        <v/>
      </c>
      <c r="AQ174" t="str">
        <f>+IF($C174="","",IF(' Matrice Tarifaire NON AL'!BH177="","",TEXT(' Matrice Tarifaire NON AL'!BH177,"0,0000")))</f>
        <v/>
      </c>
      <c r="AR174" t="str">
        <f>+IF($C174="","",IF(' Matrice Tarifaire NON AL'!BI177="","",TEXT(' Matrice Tarifaire NON AL'!BI177,"0,0000")))</f>
        <v/>
      </c>
      <c r="AS174" t="str">
        <f>+IF(C174="","",IF(' Matrice Tarifaire NON AL'!BJ177="","0",IF(' Matrice Tarifaire NON AL'!BJ177="","",' Matrice Tarifaire NON AL'!BJ177)))</f>
        <v/>
      </c>
      <c r="AT174" t="str">
        <f>+IF(C174="","",IF(' Matrice Tarifaire NON AL'!BK177="","",' Matrice Tarifaire NON AL'!$BK$6))</f>
        <v/>
      </c>
      <c r="AU174" t="str">
        <f>+IF(C174="","",IF(' Matrice Tarifaire NON AL'!BK177="","",TEXT(' Matrice Tarifaire NON AL'!BK177,"0,0000")))</f>
        <v/>
      </c>
      <c r="AV174" t="str">
        <f>+IF(C174="","",IF(' Matrice Tarifaire NON AL'!BL177="","",' Matrice Tarifaire NON AL'!$BL$6))</f>
        <v/>
      </c>
      <c r="AW174" t="str">
        <f>+IF(C174="","",IF(' Matrice Tarifaire NON AL'!BL177="","",TEXT(' Matrice Tarifaire NON AL'!BL177,"0,0000")))</f>
        <v/>
      </c>
      <c r="AX174" t="str">
        <f>+IF(C174="","",IF(' Matrice Tarifaire NON AL'!BM177="","",' Matrice Tarifaire NON AL'!$BM$6))</f>
        <v/>
      </c>
      <c r="AY174" t="str">
        <f>+IF(C174="","",IF(' Matrice Tarifaire NON AL'!BM177="","",TEXT(' Matrice Tarifaire NON AL'!BM177,"0,0000")))</f>
        <v/>
      </c>
      <c r="AZ174" t="str">
        <f>+IF(C174="","",IF(' Matrice Tarifaire NON AL'!BN177="","","Taxe DEEE"))</f>
        <v/>
      </c>
      <c r="BA174" t="str">
        <f>+IF(C174="","",IF(' Matrice Tarifaire NON AL'!BN177="","",TEXT(' Matrice Tarifaire NON AL'!BN177,"0,0000")))</f>
        <v/>
      </c>
      <c r="BD174" t="str">
        <f>+IF($C174="","",IF(' Matrice Tarifaire NON AL'!BR177="","",TEXT(' Matrice Tarifaire NON AL'!BR177,"0,000")))</f>
        <v/>
      </c>
      <c r="BE174" t="str">
        <f>+IF($C174="","",IF(' Matrice Tarifaire NON AL'!BS177="","",VALUE(TEXT(' Matrice Tarifaire NON AL'!BS177,"0,00"))))</f>
        <v/>
      </c>
      <c r="BF174" t="str">
        <f>+IF($C174="","",IF(' Matrice Tarifaire NON AL'!BY177="","",' Matrice Tarifaire NON AL'!BY177))</f>
        <v/>
      </c>
      <c r="BG174" t="str">
        <f>+IF(C174="","",IF(' Matrice Tarifaire NON AL'!AK177="Composant de Box","999",IF(' Matrice Tarifaire NON AL'!AP177&lt;&gt;"",' Matrice Tarifaire NON AL'!AP177,IF(' Matrice Tarifaire NON AL'!AO177&lt;&gt;"",' Matrice Tarifaire NON AL'!AO177,' Matrice Tarifaire NON AL'!AN177))))</f>
        <v/>
      </c>
    </row>
    <row r="175" spans="1:59" x14ac:dyDescent="0.25">
      <c r="A175" t="str">
        <f>+IF($C175="","",IF(' Matrice Tarifaire NON AL'!N178="","",IF(' Matrice Tarifaire NON AL'!N178=0,"GTIN A 0 - Ne doit pas être mis dans PRE REF",TEXT(' Matrice Tarifaire NON AL'!N178,"00000000000000"))))</f>
        <v/>
      </c>
      <c r="B175" t="str">
        <f>+IF(C175="","",IF(L175=172,4,VLOOKUP(' Matrice Tarifaire NON AL'!AK178,Feuil3!$A$4:$B$14,2,0)))</f>
        <v/>
      </c>
      <c r="C175" t="str">
        <f>+IF(' Matrice Tarifaire NON AL'!O178="","",SUBSTITUTE(' Matrice Tarifaire NON AL'!O178,"CHAR (10)"," "))</f>
        <v/>
      </c>
      <c r="D175" t="str">
        <f>+IF($C175="","",SUBSTITUTE(' Matrice Tarifaire NON AL'!P178,"CHAR (13)"," "))</f>
        <v/>
      </c>
      <c r="E175" t="str">
        <f t="shared" si="7"/>
        <v/>
      </c>
      <c r="F175" t="str">
        <f>+IF($C175="","",IF(' Matrice Tarifaire NON AL'!AX178="","Non",' Matrice Tarifaire NON AL'!AX178))</f>
        <v/>
      </c>
      <c r="G175" t="str">
        <f>+IF($C175="","",IF(' Matrice Tarifaire NON AL'!Q178="DOMEDIA","MDD",IF(' Matrice Tarifaire NON AL'!Q178="APTA","MDD",IF(' Matrice Tarifaire NON AL'!Q178="TOP BUDGET","Premier Prix","MN"))))</f>
        <v/>
      </c>
      <c r="H175" t="str">
        <f>+IF($C175="","",' Matrice Tarifaire NON AL'!Q178)</f>
        <v/>
      </c>
      <c r="K175" t="str">
        <f>+IF($C175="","",' Matrice Tarifaire NON AL'!X178)</f>
        <v/>
      </c>
      <c r="L175" t="str">
        <f>+IF($C175="","",' Matrice Tarifaire NON AL'!X178)</f>
        <v/>
      </c>
      <c r="M175" t="str">
        <f>+IF($C175="","",' Matrice Tarifaire NON AL'!Y178)</f>
        <v/>
      </c>
      <c r="N175" t="str">
        <f>+IF($C175="","",' Matrice Tarifaire NON AL'!Z178)</f>
        <v/>
      </c>
      <c r="P175" t="str">
        <f>+IF(C175="","",IF(' Matrice Tarifaire NON AL'!X178&lt;&gt;168,"Non",""))</f>
        <v/>
      </c>
      <c r="Q175" t="str">
        <f>+IF($C175="","",' Matrice Tarifaire NON AL'!T178)</f>
        <v/>
      </c>
      <c r="R175" t="str">
        <f>+IF($C175="","",IF(' Matrice Tarifaire NON AL'!R178="","",' Matrice Tarifaire NON AL'!R178))</f>
        <v/>
      </c>
      <c r="S175" t="str">
        <f>+IF($C175="","",LEFT(' Matrice Tarifaire NON AL'!W178,1))</f>
        <v/>
      </c>
      <c r="T175" t="str">
        <f>+IF($C175="","",LEFT(' Matrice Tarifaire NON AL'!AY178,3))</f>
        <v/>
      </c>
      <c r="U175" t="str">
        <f t="shared" si="8"/>
        <v/>
      </c>
      <c r="V175" t="str">
        <f>+IF(C175="","",IF(VLOOKUP(' Matrice Tarifaire NON AL'!AK178,Feuil3!A:F,6,0)="Box",IF(' Matrice Tarifaire NON AL'!AL178="Mono-Référence","Homogène",IF(' Matrice Tarifaire NON AL'!AL178="Multi-Références","Panaché","")),IF(' Matrice Tarifaire NON AL'!AK178="A la Pièce","Composant sans Colisage",IF(' Matrice Tarifaire NON AL'!AK178="Composant de Box","Composant sans Colisage","Homogène"))))</f>
        <v/>
      </c>
      <c r="W175" t="str">
        <f>+IF($V175="","",VLOOKUP(' Matrice Tarifaire NON AL'!AK178,Feuil3!$A$4:$E$14,5,0))</f>
        <v/>
      </c>
      <c r="Y175" t="str">
        <f>+IF($V175="","",IF(VLOOKUP(' Matrice Tarifaire NON AL'!$AK178,Feuil3!$A$4:$D$14,4,0)="Palette",' Matrice Tarifaire NON AL'!AN178,""))</f>
        <v/>
      </c>
      <c r="AA175" t="str">
        <f>+IF($V175="","",IF(VLOOKUP(' Matrice Tarifaire NON AL'!$AK178,Feuil3!$A$4:$D$14,4,0)="Colis",' Matrice Tarifaire NON AL'!AN178,""))</f>
        <v/>
      </c>
      <c r="AC175" t="str">
        <f>+IF(V175="","",IF(VLOOKUP(' Matrice Tarifaire NON AL'!AK178,Feuil3!$A$4:$D$14,4,0)="Colis",IF(' Matrice Tarifaire NON AL'!AO178&gt;0,' Matrice Tarifaire NON AL'!AO178,""),""))</f>
        <v/>
      </c>
      <c r="AD175" t="str">
        <f t="shared" si="9"/>
        <v/>
      </c>
      <c r="AE175" t="str">
        <f>+IF(C175="","",' Matrice Tarifaire NON AL'!C178)</f>
        <v/>
      </c>
      <c r="AF175" t="str">
        <f>+IF(C175="","",' Matrice Tarifaire NON AL'!AQ178)</f>
        <v/>
      </c>
      <c r="AH175" t="str">
        <f>+IF(E175="","",' Matrice Tarifaire NON AL'!$U178)</f>
        <v/>
      </c>
      <c r="AI175" t="str">
        <f>+IF(F175="","",IF(' Matrice Tarifaire NON AL'!$V178="","",' Matrice Tarifaire NON AL'!$V178))</f>
        <v/>
      </c>
      <c r="AJ175" t="str">
        <f>+IF($C175="","",IF(' Matrice Tarifaire NON AL'!AZ178="","",' Matrice Tarifaire NON AL'!AZ178))</f>
        <v/>
      </c>
      <c r="AK175" t="str">
        <f>+IF($C175="","",IF(' Matrice Tarifaire NON AL'!BA178="","",' Matrice Tarifaire NON AL'!BA178))</f>
        <v/>
      </c>
      <c r="AL175" t="str">
        <f>+IF($C175="","",IF(' Matrice Tarifaire NON AL'!BB178="","",TEXT(' Matrice Tarifaire NON AL'!BB178,"0,0000")))</f>
        <v/>
      </c>
      <c r="AO175" t="str">
        <f>+IF($C175="","",IF(' Matrice Tarifaire NON AL'!BF178="","",TEXT(' Matrice Tarifaire NON AL'!BF178,"0,0000")))</f>
        <v/>
      </c>
      <c r="AP175" t="str">
        <f>+IF($C175="","",IF(' Matrice Tarifaire NON AL'!BG178="","",TEXT(' Matrice Tarifaire NON AL'!BG178,"0,0000")))</f>
        <v/>
      </c>
      <c r="AQ175" t="str">
        <f>+IF($C175="","",IF(' Matrice Tarifaire NON AL'!BH178="","",TEXT(' Matrice Tarifaire NON AL'!BH178,"0,0000")))</f>
        <v/>
      </c>
      <c r="AR175" t="str">
        <f>+IF($C175="","",IF(' Matrice Tarifaire NON AL'!BI178="","",TEXT(' Matrice Tarifaire NON AL'!BI178,"0,0000")))</f>
        <v/>
      </c>
      <c r="AS175" t="str">
        <f>+IF(C175="","",IF(' Matrice Tarifaire NON AL'!BJ178="","0",IF(' Matrice Tarifaire NON AL'!BJ178="","",' Matrice Tarifaire NON AL'!BJ178)))</f>
        <v/>
      </c>
      <c r="AT175" t="str">
        <f>+IF(C175="","",IF(' Matrice Tarifaire NON AL'!BK178="","",' Matrice Tarifaire NON AL'!$BK$6))</f>
        <v/>
      </c>
      <c r="AU175" t="str">
        <f>+IF(C175="","",IF(' Matrice Tarifaire NON AL'!BK178="","",TEXT(' Matrice Tarifaire NON AL'!BK178,"0,0000")))</f>
        <v/>
      </c>
      <c r="AV175" t="str">
        <f>+IF(C175="","",IF(' Matrice Tarifaire NON AL'!BL178="","",' Matrice Tarifaire NON AL'!$BL$6))</f>
        <v/>
      </c>
      <c r="AW175" t="str">
        <f>+IF(C175="","",IF(' Matrice Tarifaire NON AL'!BL178="","",TEXT(' Matrice Tarifaire NON AL'!BL178,"0,0000")))</f>
        <v/>
      </c>
      <c r="AX175" t="str">
        <f>+IF(C175="","",IF(' Matrice Tarifaire NON AL'!BM178="","",' Matrice Tarifaire NON AL'!$BM$6))</f>
        <v/>
      </c>
      <c r="AY175" t="str">
        <f>+IF(C175="","",IF(' Matrice Tarifaire NON AL'!BM178="","",TEXT(' Matrice Tarifaire NON AL'!BM178,"0,0000")))</f>
        <v/>
      </c>
      <c r="AZ175" t="str">
        <f>+IF(C175="","",IF(' Matrice Tarifaire NON AL'!BN178="","","Taxe DEEE"))</f>
        <v/>
      </c>
      <c r="BA175" t="str">
        <f>+IF(C175="","",IF(' Matrice Tarifaire NON AL'!BN178="","",TEXT(' Matrice Tarifaire NON AL'!BN178,"0,0000")))</f>
        <v/>
      </c>
      <c r="BD175" t="str">
        <f>+IF($C175="","",IF(' Matrice Tarifaire NON AL'!BR178="","",TEXT(' Matrice Tarifaire NON AL'!BR178,"0,000")))</f>
        <v/>
      </c>
      <c r="BE175" t="str">
        <f>+IF($C175="","",IF(' Matrice Tarifaire NON AL'!BS178="","",VALUE(TEXT(' Matrice Tarifaire NON AL'!BS178,"0,00"))))</f>
        <v/>
      </c>
      <c r="BF175" t="str">
        <f>+IF($C175="","",IF(' Matrice Tarifaire NON AL'!BY178="","",' Matrice Tarifaire NON AL'!BY178))</f>
        <v/>
      </c>
      <c r="BG175" t="str">
        <f>+IF(C175="","",IF(' Matrice Tarifaire NON AL'!AK178="Composant de Box","999",IF(' Matrice Tarifaire NON AL'!AP178&lt;&gt;"",' Matrice Tarifaire NON AL'!AP178,IF(' Matrice Tarifaire NON AL'!AO178&lt;&gt;"",' Matrice Tarifaire NON AL'!AO178,' Matrice Tarifaire NON AL'!AN178))))</f>
        <v/>
      </c>
    </row>
    <row r="176" spans="1:59" x14ac:dyDescent="0.25">
      <c r="A176" t="str">
        <f>+IF($C176="","",IF(' Matrice Tarifaire NON AL'!N179="","",IF(' Matrice Tarifaire NON AL'!N179=0,"GTIN A 0 - Ne doit pas être mis dans PRE REF",TEXT(' Matrice Tarifaire NON AL'!N179,"00000000000000"))))</f>
        <v/>
      </c>
      <c r="B176" t="str">
        <f>+IF(C176="","",IF(L176=172,4,VLOOKUP(' Matrice Tarifaire NON AL'!AK179,Feuil3!$A$4:$B$14,2,0)))</f>
        <v/>
      </c>
      <c r="C176" t="str">
        <f>+IF(' Matrice Tarifaire NON AL'!O179="","",SUBSTITUTE(' Matrice Tarifaire NON AL'!O179,"CHAR (10)"," "))</f>
        <v/>
      </c>
      <c r="D176" t="str">
        <f>+IF($C176="","",SUBSTITUTE(' Matrice Tarifaire NON AL'!P179,"CHAR (13)"," "))</f>
        <v/>
      </c>
      <c r="E176" t="str">
        <f t="shared" si="7"/>
        <v/>
      </c>
      <c r="F176" t="str">
        <f>+IF($C176="","",IF(' Matrice Tarifaire NON AL'!AX179="","Non",' Matrice Tarifaire NON AL'!AX179))</f>
        <v/>
      </c>
      <c r="G176" t="str">
        <f>+IF($C176="","",IF(' Matrice Tarifaire NON AL'!Q179="DOMEDIA","MDD",IF(' Matrice Tarifaire NON AL'!Q179="APTA","MDD",IF(' Matrice Tarifaire NON AL'!Q179="TOP BUDGET","Premier Prix","MN"))))</f>
        <v/>
      </c>
      <c r="H176" t="str">
        <f>+IF($C176="","",' Matrice Tarifaire NON AL'!Q179)</f>
        <v/>
      </c>
      <c r="K176" t="str">
        <f>+IF($C176="","",' Matrice Tarifaire NON AL'!X179)</f>
        <v/>
      </c>
      <c r="L176" t="str">
        <f>+IF($C176="","",' Matrice Tarifaire NON AL'!X179)</f>
        <v/>
      </c>
      <c r="M176" t="str">
        <f>+IF($C176="","",' Matrice Tarifaire NON AL'!Y179)</f>
        <v/>
      </c>
      <c r="N176" t="str">
        <f>+IF($C176="","",' Matrice Tarifaire NON AL'!Z179)</f>
        <v/>
      </c>
      <c r="P176" t="str">
        <f>+IF(C176="","",IF(' Matrice Tarifaire NON AL'!X179&lt;&gt;168,"Non",""))</f>
        <v/>
      </c>
      <c r="Q176" t="str">
        <f>+IF($C176="","",' Matrice Tarifaire NON AL'!T179)</f>
        <v/>
      </c>
      <c r="R176" t="str">
        <f>+IF($C176="","",IF(' Matrice Tarifaire NON AL'!R179="","",' Matrice Tarifaire NON AL'!R179))</f>
        <v/>
      </c>
      <c r="S176" t="str">
        <f>+IF($C176="","",LEFT(' Matrice Tarifaire NON AL'!W179,1))</f>
        <v/>
      </c>
      <c r="T176" t="str">
        <f>+IF($C176="","",LEFT(' Matrice Tarifaire NON AL'!AY179,3))</f>
        <v/>
      </c>
      <c r="U176" t="str">
        <f t="shared" si="8"/>
        <v/>
      </c>
      <c r="V176" t="str">
        <f>+IF(C176="","",IF(VLOOKUP(' Matrice Tarifaire NON AL'!AK179,Feuil3!A:F,6,0)="Box",IF(' Matrice Tarifaire NON AL'!AL179="Mono-Référence","Homogène",IF(' Matrice Tarifaire NON AL'!AL179="Multi-Références","Panaché","")),IF(' Matrice Tarifaire NON AL'!AK179="A la Pièce","Composant sans Colisage",IF(' Matrice Tarifaire NON AL'!AK179="Composant de Box","Composant sans Colisage","Homogène"))))</f>
        <v/>
      </c>
      <c r="W176" t="str">
        <f>+IF($V176="","",VLOOKUP(' Matrice Tarifaire NON AL'!AK179,Feuil3!$A$4:$E$14,5,0))</f>
        <v/>
      </c>
      <c r="Y176" t="str">
        <f>+IF($V176="","",IF(VLOOKUP(' Matrice Tarifaire NON AL'!$AK179,Feuil3!$A$4:$D$14,4,0)="Palette",' Matrice Tarifaire NON AL'!AN179,""))</f>
        <v/>
      </c>
      <c r="AA176" t="str">
        <f>+IF($V176="","",IF(VLOOKUP(' Matrice Tarifaire NON AL'!$AK179,Feuil3!$A$4:$D$14,4,0)="Colis",' Matrice Tarifaire NON AL'!AN179,""))</f>
        <v/>
      </c>
      <c r="AC176" t="str">
        <f>+IF(V176="","",IF(VLOOKUP(' Matrice Tarifaire NON AL'!AK179,Feuil3!$A$4:$D$14,4,0)="Colis",IF(' Matrice Tarifaire NON AL'!AO179&gt;0,' Matrice Tarifaire NON AL'!AO179,""),""))</f>
        <v/>
      </c>
      <c r="AD176" t="str">
        <f t="shared" si="9"/>
        <v/>
      </c>
      <c r="AE176" t="str">
        <f>+IF(C176="","",' Matrice Tarifaire NON AL'!C179)</f>
        <v/>
      </c>
      <c r="AF176" t="str">
        <f>+IF(C176="","",' Matrice Tarifaire NON AL'!AQ179)</f>
        <v/>
      </c>
      <c r="AH176" t="str">
        <f>+IF(E176="","",' Matrice Tarifaire NON AL'!$U179)</f>
        <v/>
      </c>
      <c r="AI176" t="str">
        <f>+IF(F176="","",IF(' Matrice Tarifaire NON AL'!$V179="","",' Matrice Tarifaire NON AL'!$V179))</f>
        <v/>
      </c>
      <c r="AJ176" t="str">
        <f>+IF($C176="","",IF(' Matrice Tarifaire NON AL'!AZ179="","",' Matrice Tarifaire NON AL'!AZ179))</f>
        <v/>
      </c>
      <c r="AK176" t="str">
        <f>+IF($C176="","",IF(' Matrice Tarifaire NON AL'!BA179="","",' Matrice Tarifaire NON AL'!BA179))</f>
        <v/>
      </c>
      <c r="AL176" t="str">
        <f>+IF($C176="","",IF(' Matrice Tarifaire NON AL'!BB179="","",TEXT(' Matrice Tarifaire NON AL'!BB179,"0,0000")))</f>
        <v/>
      </c>
      <c r="AO176" t="str">
        <f>+IF($C176="","",IF(' Matrice Tarifaire NON AL'!BF179="","",TEXT(' Matrice Tarifaire NON AL'!BF179,"0,0000")))</f>
        <v/>
      </c>
      <c r="AP176" t="str">
        <f>+IF($C176="","",IF(' Matrice Tarifaire NON AL'!BG179="","",TEXT(' Matrice Tarifaire NON AL'!BG179,"0,0000")))</f>
        <v/>
      </c>
      <c r="AQ176" t="str">
        <f>+IF($C176="","",IF(' Matrice Tarifaire NON AL'!BH179="","",TEXT(' Matrice Tarifaire NON AL'!BH179,"0,0000")))</f>
        <v/>
      </c>
      <c r="AR176" t="str">
        <f>+IF($C176="","",IF(' Matrice Tarifaire NON AL'!BI179="","",TEXT(' Matrice Tarifaire NON AL'!BI179,"0,0000")))</f>
        <v/>
      </c>
      <c r="AS176" t="str">
        <f>+IF(C176="","",IF(' Matrice Tarifaire NON AL'!BJ179="","0",IF(' Matrice Tarifaire NON AL'!BJ179="","",' Matrice Tarifaire NON AL'!BJ179)))</f>
        <v/>
      </c>
      <c r="AT176" t="str">
        <f>+IF(C176="","",IF(' Matrice Tarifaire NON AL'!BK179="","",' Matrice Tarifaire NON AL'!$BK$6))</f>
        <v/>
      </c>
      <c r="AU176" t="str">
        <f>+IF(C176="","",IF(' Matrice Tarifaire NON AL'!BK179="","",TEXT(' Matrice Tarifaire NON AL'!BK179,"0,0000")))</f>
        <v/>
      </c>
      <c r="AV176" t="str">
        <f>+IF(C176="","",IF(' Matrice Tarifaire NON AL'!BL179="","",' Matrice Tarifaire NON AL'!$BL$6))</f>
        <v/>
      </c>
      <c r="AW176" t="str">
        <f>+IF(C176="","",IF(' Matrice Tarifaire NON AL'!BL179="","",TEXT(' Matrice Tarifaire NON AL'!BL179,"0,0000")))</f>
        <v/>
      </c>
      <c r="AX176" t="str">
        <f>+IF(C176="","",IF(' Matrice Tarifaire NON AL'!BM179="","",' Matrice Tarifaire NON AL'!$BM$6))</f>
        <v/>
      </c>
      <c r="AY176" t="str">
        <f>+IF(C176="","",IF(' Matrice Tarifaire NON AL'!BM179="","",TEXT(' Matrice Tarifaire NON AL'!BM179,"0,0000")))</f>
        <v/>
      </c>
      <c r="AZ176" t="str">
        <f>+IF(C176="","",IF(' Matrice Tarifaire NON AL'!BN179="","","Taxe DEEE"))</f>
        <v/>
      </c>
      <c r="BA176" t="str">
        <f>+IF(C176="","",IF(' Matrice Tarifaire NON AL'!BN179="","",TEXT(' Matrice Tarifaire NON AL'!BN179,"0,0000")))</f>
        <v/>
      </c>
      <c r="BD176" t="str">
        <f>+IF($C176="","",IF(' Matrice Tarifaire NON AL'!BR179="","",TEXT(' Matrice Tarifaire NON AL'!BR179,"0,000")))</f>
        <v/>
      </c>
      <c r="BE176" t="str">
        <f>+IF($C176="","",IF(' Matrice Tarifaire NON AL'!BS179="","",VALUE(TEXT(' Matrice Tarifaire NON AL'!BS179,"0,00"))))</f>
        <v/>
      </c>
      <c r="BF176" t="str">
        <f>+IF($C176="","",IF(' Matrice Tarifaire NON AL'!BY179="","",' Matrice Tarifaire NON AL'!BY179))</f>
        <v/>
      </c>
      <c r="BG176" t="str">
        <f>+IF(C176="","",IF(' Matrice Tarifaire NON AL'!AK179="Composant de Box","999",IF(' Matrice Tarifaire NON AL'!AP179&lt;&gt;"",' Matrice Tarifaire NON AL'!AP179,IF(' Matrice Tarifaire NON AL'!AO179&lt;&gt;"",' Matrice Tarifaire NON AL'!AO179,' Matrice Tarifaire NON AL'!AN179))))</f>
        <v/>
      </c>
    </row>
    <row r="177" spans="1:59" x14ac:dyDescent="0.25">
      <c r="A177" t="str">
        <f>+IF($C177="","",IF(' Matrice Tarifaire NON AL'!N180="","",IF(' Matrice Tarifaire NON AL'!N180=0,"GTIN A 0 - Ne doit pas être mis dans PRE REF",TEXT(' Matrice Tarifaire NON AL'!N180,"00000000000000"))))</f>
        <v/>
      </c>
      <c r="B177" t="str">
        <f>+IF(C177="","",IF(L177=172,4,VLOOKUP(' Matrice Tarifaire NON AL'!AK180,Feuil3!$A$4:$B$14,2,0)))</f>
        <v/>
      </c>
      <c r="C177" t="str">
        <f>+IF(' Matrice Tarifaire NON AL'!O180="","",SUBSTITUTE(' Matrice Tarifaire NON AL'!O180,"CHAR (10)"," "))</f>
        <v/>
      </c>
      <c r="D177" t="str">
        <f>+IF($C177="","",SUBSTITUTE(' Matrice Tarifaire NON AL'!P180,"CHAR (13)"," "))</f>
        <v/>
      </c>
      <c r="E177" t="str">
        <f t="shared" si="7"/>
        <v/>
      </c>
      <c r="F177" t="str">
        <f>+IF($C177="","",IF(' Matrice Tarifaire NON AL'!AX180="","Non",' Matrice Tarifaire NON AL'!AX180))</f>
        <v/>
      </c>
      <c r="G177" t="str">
        <f>+IF($C177="","",IF(' Matrice Tarifaire NON AL'!Q180="DOMEDIA","MDD",IF(' Matrice Tarifaire NON AL'!Q180="APTA","MDD",IF(' Matrice Tarifaire NON AL'!Q180="TOP BUDGET","Premier Prix","MN"))))</f>
        <v/>
      </c>
      <c r="H177" t="str">
        <f>+IF($C177="","",' Matrice Tarifaire NON AL'!Q180)</f>
        <v/>
      </c>
      <c r="K177" t="str">
        <f>+IF($C177="","",' Matrice Tarifaire NON AL'!X180)</f>
        <v/>
      </c>
      <c r="L177" t="str">
        <f>+IF($C177="","",' Matrice Tarifaire NON AL'!X180)</f>
        <v/>
      </c>
      <c r="M177" t="str">
        <f>+IF($C177="","",' Matrice Tarifaire NON AL'!Y180)</f>
        <v/>
      </c>
      <c r="N177" t="str">
        <f>+IF($C177="","",' Matrice Tarifaire NON AL'!Z180)</f>
        <v/>
      </c>
      <c r="P177" t="str">
        <f>+IF(C177="","",IF(' Matrice Tarifaire NON AL'!X180&lt;&gt;168,"Non",""))</f>
        <v/>
      </c>
      <c r="Q177" t="str">
        <f>+IF($C177="","",' Matrice Tarifaire NON AL'!T180)</f>
        <v/>
      </c>
      <c r="R177" t="str">
        <f>+IF($C177="","",IF(' Matrice Tarifaire NON AL'!R180="","",' Matrice Tarifaire NON AL'!R180))</f>
        <v/>
      </c>
      <c r="S177" t="str">
        <f>+IF($C177="","",LEFT(' Matrice Tarifaire NON AL'!W180,1))</f>
        <v/>
      </c>
      <c r="T177" t="str">
        <f>+IF($C177="","",LEFT(' Matrice Tarifaire NON AL'!AY180,3))</f>
        <v/>
      </c>
      <c r="U177" t="str">
        <f t="shared" si="8"/>
        <v/>
      </c>
      <c r="V177" t="str">
        <f>+IF(C177="","",IF(VLOOKUP(' Matrice Tarifaire NON AL'!AK180,Feuil3!A:F,6,0)="Box",IF(' Matrice Tarifaire NON AL'!AL180="Mono-Référence","Homogène",IF(' Matrice Tarifaire NON AL'!AL180="Multi-Références","Panaché","")),IF(' Matrice Tarifaire NON AL'!AK180="A la Pièce","Composant sans Colisage",IF(' Matrice Tarifaire NON AL'!AK180="Composant de Box","Composant sans Colisage","Homogène"))))</f>
        <v/>
      </c>
      <c r="W177" t="str">
        <f>+IF($V177="","",VLOOKUP(' Matrice Tarifaire NON AL'!AK180,Feuil3!$A$4:$E$14,5,0))</f>
        <v/>
      </c>
      <c r="Y177" t="str">
        <f>+IF($V177="","",IF(VLOOKUP(' Matrice Tarifaire NON AL'!$AK180,Feuil3!$A$4:$D$14,4,0)="Palette",' Matrice Tarifaire NON AL'!AN180,""))</f>
        <v/>
      </c>
      <c r="AA177" t="str">
        <f>+IF($V177="","",IF(VLOOKUP(' Matrice Tarifaire NON AL'!$AK180,Feuil3!$A$4:$D$14,4,0)="Colis",' Matrice Tarifaire NON AL'!AN180,""))</f>
        <v/>
      </c>
      <c r="AC177" t="str">
        <f>+IF(V177="","",IF(VLOOKUP(' Matrice Tarifaire NON AL'!AK180,Feuil3!$A$4:$D$14,4,0)="Colis",IF(' Matrice Tarifaire NON AL'!AO180&gt;0,' Matrice Tarifaire NON AL'!AO180,""),""))</f>
        <v/>
      </c>
      <c r="AD177" t="str">
        <f t="shared" si="9"/>
        <v/>
      </c>
      <c r="AE177" t="str">
        <f>+IF(C177="","",' Matrice Tarifaire NON AL'!C180)</f>
        <v/>
      </c>
      <c r="AF177" t="str">
        <f>+IF(C177="","",' Matrice Tarifaire NON AL'!AQ180)</f>
        <v/>
      </c>
      <c r="AH177" t="str">
        <f>+IF(E177="","",' Matrice Tarifaire NON AL'!$U180)</f>
        <v/>
      </c>
      <c r="AI177" t="str">
        <f>+IF(F177="","",IF(' Matrice Tarifaire NON AL'!$V180="","",' Matrice Tarifaire NON AL'!$V180))</f>
        <v/>
      </c>
      <c r="AJ177" t="str">
        <f>+IF($C177="","",IF(' Matrice Tarifaire NON AL'!AZ180="","",' Matrice Tarifaire NON AL'!AZ180))</f>
        <v/>
      </c>
      <c r="AK177" t="str">
        <f>+IF($C177="","",IF(' Matrice Tarifaire NON AL'!BA180="","",' Matrice Tarifaire NON AL'!BA180))</f>
        <v/>
      </c>
      <c r="AL177" t="str">
        <f>+IF($C177="","",IF(' Matrice Tarifaire NON AL'!BB180="","",TEXT(' Matrice Tarifaire NON AL'!BB180,"0,0000")))</f>
        <v/>
      </c>
      <c r="AO177" t="str">
        <f>+IF($C177="","",IF(' Matrice Tarifaire NON AL'!BF180="","",TEXT(' Matrice Tarifaire NON AL'!BF180,"0,0000")))</f>
        <v/>
      </c>
      <c r="AP177" t="str">
        <f>+IF($C177="","",IF(' Matrice Tarifaire NON AL'!BG180="","",TEXT(' Matrice Tarifaire NON AL'!BG180,"0,0000")))</f>
        <v/>
      </c>
      <c r="AQ177" t="str">
        <f>+IF($C177="","",IF(' Matrice Tarifaire NON AL'!BH180="","",TEXT(' Matrice Tarifaire NON AL'!BH180,"0,0000")))</f>
        <v/>
      </c>
      <c r="AR177" t="str">
        <f>+IF($C177="","",IF(' Matrice Tarifaire NON AL'!BI180="","",TEXT(' Matrice Tarifaire NON AL'!BI180,"0,0000")))</f>
        <v/>
      </c>
      <c r="AS177" t="str">
        <f>+IF(C177="","",IF(' Matrice Tarifaire NON AL'!BJ180="","0",IF(' Matrice Tarifaire NON AL'!BJ180="","",' Matrice Tarifaire NON AL'!BJ180)))</f>
        <v/>
      </c>
      <c r="AT177" t="str">
        <f>+IF(C177="","",IF(' Matrice Tarifaire NON AL'!BK180="","",' Matrice Tarifaire NON AL'!$BK$6))</f>
        <v/>
      </c>
      <c r="AU177" t="str">
        <f>+IF(C177="","",IF(' Matrice Tarifaire NON AL'!BK180="","",TEXT(' Matrice Tarifaire NON AL'!BK180,"0,0000")))</f>
        <v/>
      </c>
      <c r="AV177" t="str">
        <f>+IF(C177="","",IF(' Matrice Tarifaire NON AL'!BL180="","",' Matrice Tarifaire NON AL'!$BL$6))</f>
        <v/>
      </c>
      <c r="AW177" t="str">
        <f>+IF(C177="","",IF(' Matrice Tarifaire NON AL'!BL180="","",TEXT(' Matrice Tarifaire NON AL'!BL180,"0,0000")))</f>
        <v/>
      </c>
      <c r="AX177" t="str">
        <f>+IF(C177="","",IF(' Matrice Tarifaire NON AL'!BM180="","",' Matrice Tarifaire NON AL'!$BM$6))</f>
        <v/>
      </c>
      <c r="AY177" t="str">
        <f>+IF(C177="","",IF(' Matrice Tarifaire NON AL'!BM180="","",TEXT(' Matrice Tarifaire NON AL'!BM180,"0,0000")))</f>
        <v/>
      </c>
      <c r="AZ177" t="str">
        <f>+IF(C177="","",IF(' Matrice Tarifaire NON AL'!BN180="","","Taxe DEEE"))</f>
        <v/>
      </c>
      <c r="BA177" t="str">
        <f>+IF(C177="","",IF(' Matrice Tarifaire NON AL'!BN180="","",TEXT(' Matrice Tarifaire NON AL'!BN180,"0,0000")))</f>
        <v/>
      </c>
      <c r="BD177" t="str">
        <f>+IF($C177="","",IF(' Matrice Tarifaire NON AL'!BR180="","",TEXT(' Matrice Tarifaire NON AL'!BR180,"0,000")))</f>
        <v/>
      </c>
      <c r="BE177" t="str">
        <f>+IF($C177="","",IF(' Matrice Tarifaire NON AL'!BS180="","",VALUE(TEXT(' Matrice Tarifaire NON AL'!BS180,"0,00"))))</f>
        <v/>
      </c>
      <c r="BF177" t="str">
        <f>+IF($C177="","",IF(' Matrice Tarifaire NON AL'!BY180="","",' Matrice Tarifaire NON AL'!BY180))</f>
        <v/>
      </c>
      <c r="BG177" t="str">
        <f>+IF(C177="","",IF(' Matrice Tarifaire NON AL'!AK180="Composant de Box","999",IF(' Matrice Tarifaire NON AL'!AP180&lt;&gt;"",' Matrice Tarifaire NON AL'!AP180,IF(' Matrice Tarifaire NON AL'!AO180&lt;&gt;"",' Matrice Tarifaire NON AL'!AO180,' Matrice Tarifaire NON AL'!AN180))))</f>
        <v/>
      </c>
    </row>
    <row r="178" spans="1:59" x14ac:dyDescent="0.25">
      <c r="A178" t="str">
        <f>+IF($C178="","",IF(' Matrice Tarifaire NON AL'!N181="","",IF(' Matrice Tarifaire NON AL'!N181=0,"GTIN A 0 - Ne doit pas être mis dans PRE REF",TEXT(' Matrice Tarifaire NON AL'!N181,"00000000000000"))))</f>
        <v/>
      </c>
      <c r="B178" t="str">
        <f>+IF(C178="","",IF(L178=172,4,VLOOKUP(' Matrice Tarifaire NON AL'!AK181,Feuil3!$A$4:$B$14,2,0)))</f>
        <v/>
      </c>
      <c r="C178" t="str">
        <f>+IF(' Matrice Tarifaire NON AL'!O181="","",SUBSTITUTE(' Matrice Tarifaire NON AL'!O181,"CHAR (10)"," "))</f>
        <v/>
      </c>
      <c r="D178" t="str">
        <f>+IF($C178="","",SUBSTITUTE(' Matrice Tarifaire NON AL'!P181,"CHAR (13)"," "))</f>
        <v/>
      </c>
      <c r="E178" t="str">
        <f t="shared" si="7"/>
        <v/>
      </c>
      <c r="F178" t="str">
        <f>+IF($C178="","",IF(' Matrice Tarifaire NON AL'!AX181="","Non",' Matrice Tarifaire NON AL'!AX181))</f>
        <v/>
      </c>
      <c r="G178" t="str">
        <f>+IF($C178="","",IF(' Matrice Tarifaire NON AL'!Q181="DOMEDIA","MDD",IF(' Matrice Tarifaire NON AL'!Q181="APTA","MDD",IF(' Matrice Tarifaire NON AL'!Q181="TOP BUDGET","Premier Prix","MN"))))</f>
        <v/>
      </c>
      <c r="H178" t="str">
        <f>+IF($C178="","",' Matrice Tarifaire NON AL'!Q181)</f>
        <v/>
      </c>
      <c r="K178" t="str">
        <f>+IF($C178="","",' Matrice Tarifaire NON AL'!X181)</f>
        <v/>
      </c>
      <c r="L178" t="str">
        <f>+IF($C178="","",' Matrice Tarifaire NON AL'!X181)</f>
        <v/>
      </c>
      <c r="M178" t="str">
        <f>+IF($C178="","",' Matrice Tarifaire NON AL'!Y181)</f>
        <v/>
      </c>
      <c r="N178" t="str">
        <f>+IF($C178="","",' Matrice Tarifaire NON AL'!Z181)</f>
        <v/>
      </c>
      <c r="P178" t="str">
        <f>+IF(C178="","",IF(' Matrice Tarifaire NON AL'!X181&lt;&gt;168,"Non",""))</f>
        <v/>
      </c>
      <c r="Q178" t="str">
        <f>+IF($C178="","",' Matrice Tarifaire NON AL'!T181)</f>
        <v/>
      </c>
      <c r="R178" t="str">
        <f>+IF($C178="","",IF(' Matrice Tarifaire NON AL'!R181="","",' Matrice Tarifaire NON AL'!R181))</f>
        <v/>
      </c>
      <c r="S178" t="str">
        <f>+IF($C178="","",LEFT(' Matrice Tarifaire NON AL'!W181,1))</f>
        <v/>
      </c>
      <c r="T178" t="str">
        <f>+IF($C178="","",LEFT(' Matrice Tarifaire NON AL'!AY181,3))</f>
        <v/>
      </c>
      <c r="U178" t="str">
        <f t="shared" si="8"/>
        <v/>
      </c>
      <c r="V178" t="str">
        <f>+IF(C178="","",IF(VLOOKUP(' Matrice Tarifaire NON AL'!AK181,Feuil3!A:F,6,0)="Box",IF(' Matrice Tarifaire NON AL'!AL181="Mono-Référence","Homogène",IF(' Matrice Tarifaire NON AL'!AL181="Multi-Références","Panaché","")),IF(' Matrice Tarifaire NON AL'!AK181="A la Pièce","Composant sans Colisage",IF(' Matrice Tarifaire NON AL'!AK181="Composant de Box","Composant sans Colisage","Homogène"))))</f>
        <v/>
      </c>
      <c r="W178" t="str">
        <f>+IF($V178="","",VLOOKUP(' Matrice Tarifaire NON AL'!AK181,Feuil3!$A$4:$E$14,5,0))</f>
        <v/>
      </c>
      <c r="Y178" t="str">
        <f>+IF($V178="","",IF(VLOOKUP(' Matrice Tarifaire NON AL'!$AK181,Feuil3!$A$4:$D$14,4,0)="Palette",' Matrice Tarifaire NON AL'!AN181,""))</f>
        <v/>
      </c>
      <c r="AA178" t="str">
        <f>+IF($V178="","",IF(VLOOKUP(' Matrice Tarifaire NON AL'!$AK181,Feuil3!$A$4:$D$14,4,0)="Colis",' Matrice Tarifaire NON AL'!AN181,""))</f>
        <v/>
      </c>
      <c r="AC178" t="str">
        <f>+IF(V178="","",IF(VLOOKUP(' Matrice Tarifaire NON AL'!AK181,Feuil3!$A$4:$D$14,4,0)="Colis",IF(' Matrice Tarifaire NON AL'!AO181&gt;0,' Matrice Tarifaire NON AL'!AO181,""),""))</f>
        <v/>
      </c>
      <c r="AD178" t="str">
        <f t="shared" si="9"/>
        <v/>
      </c>
      <c r="AE178" t="str">
        <f>+IF(C178="","",' Matrice Tarifaire NON AL'!C181)</f>
        <v/>
      </c>
      <c r="AF178" t="str">
        <f>+IF(C178="","",' Matrice Tarifaire NON AL'!AQ181)</f>
        <v/>
      </c>
      <c r="AH178" t="str">
        <f>+IF(E178="","",' Matrice Tarifaire NON AL'!$U181)</f>
        <v/>
      </c>
      <c r="AI178" t="str">
        <f>+IF(F178="","",IF(' Matrice Tarifaire NON AL'!$V181="","",' Matrice Tarifaire NON AL'!$V181))</f>
        <v/>
      </c>
      <c r="AJ178" t="str">
        <f>+IF($C178="","",IF(' Matrice Tarifaire NON AL'!AZ181="","",' Matrice Tarifaire NON AL'!AZ181))</f>
        <v/>
      </c>
      <c r="AK178" t="str">
        <f>+IF($C178="","",IF(' Matrice Tarifaire NON AL'!BA181="","",' Matrice Tarifaire NON AL'!BA181))</f>
        <v/>
      </c>
      <c r="AL178" t="str">
        <f>+IF($C178="","",IF(' Matrice Tarifaire NON AL'!BB181="","",TEXT(' Matrice Tarifaire NON AL'!BB181,"0,0000")))</f>
        <v/>
      </c>
      <c r="AO178" t="str">
        <f>+IF($C178="","",IF(' Matrice Tarifaire NON AL'!BF181="","",TEXT(' Matrice Tarifaire NON AL'!BF181,"0,0000")))</f>
        <v/>
      </c>
      <c r="AP178" t="str">
        <f>+IF($C178="","",IF(' Matrice Tarifaire NON AL'!BG181="","",TEXT(' Matrice Tarifaire NON AL'!BG181,"0,0000")))</f>
        <v/>
      </c>
      <c r="AQ178" t="str">
        <f>+IF($C178="","",IF(' Matrice Tarifaire NON AL'!BH181="","",TEXT(' Matrice Tarifaire NON AL'!BH181,"0,0000")))</f>
        <v/>
      </c>
      <c r="AR178" t="str">
        <f>+IF($C178="","",IF(' Matrice Tarifaire NON AL'!BI181="","",TEXT(' Matrice Tarifaire NON AL'!BI181,"0,0000")))</f>
        <v/>
      </c>
      <c r="AS178" t="str">
        <f>+IF(C178="","",IF(' Matrice Tarifaire NON AL'!BJ181="","0",IF(' Matrice Tarifaire NON AL'!BJ181="","",' Matrice Tarifaire NON AL'!BJ181)))</f>
        <v/>
      </c>
      <c r="AT178" t="str">
        <f>+IF(C178="","",IF(' Matrice Tarifaire NON AL'!BK181="","",' Matrice Tarifaire NON AL'!$BK$6))</f>
        <v/>
      </c>
      <c r="AU178" t="str">
        <f>+IF(C178="","",IF(' Matrice Tarifaire NON AL'!BK181="","",TEXT(' Matrice Tarifaire NON AL'!BK181,"0,0000")))</f>
        <v/>
      </c>
      <c r="AV178" t="str">
        <f>+IF(C178="","",IF(' Matrice Tarifaire NON AL'!BL181="","",' Matrice Tarifaire NON AL'!$BL$6))</f>
        <v/>
      </c>
      <c r="AW178" t="str">
        <f>+IF(C178="","",IF(' Matrice Tarifaire NON AL'!BL181="","",TEXT(' Matrice Tarifaire NON AL'!BL181,"0,0000")))</f>
        <v/>
      </c>
      <c r="AX178" t="str">
        <f>+IF(C178="","",IF(' Matrice Tarifaire NON AL'!BM181="","",' Matrice Tarifaire NON AL'!$BM$6))</f>
        <v/>
      </c>
      <c r="AY178" t="str">
        <f>+IF(C178="","",IF(' Matrice Tarifaire NON AL'!BM181="","",TEXT(' Matrice Tarifaire NON AL'!BM181,"0,0000")))</f>
        <v/>
      </c>
      <c r="AZ178" t="str">
        <f>+IF(C178="","",IF(' Matrice Tarifaire NON AL'!BN181="","","Taxe DEEE"))</f>
        <v/>
      </c>
      <c r="BA178" t="str">
        <f>+IF(C178="","",IF(' Matrice Tarifaire NON AL'!BN181="","",TEXT(' Matrice Tarifaire NON AL'!BN181,"0,0000")))</f>
        <v/>
      </c>
      <c r="BD178" t="str">
        <f>+IF($C178="","",IF(' Matrice Tarifaire NON AL'!BR181="","",TEXT(' Matrice Tarifaire NON AL'!BR181,"0,000")))</f>
        <v/>
      </c>
      <c r="BE178" t="str">
        <f>+IF($C178="","",IF(' Matrice Tarifaire NON AL'!BS181="","",VALUE(TEXT(' Matrice Tarifaire NON AL'!BS181,"0,00"))))</f>
        <v/>
      </c>
      <c r="BF178" t="str">
        <f>+IF($C178="","",IF(' Matrice Tarifaire NON AL'!BY181="","",' Matrice Tarifaire NON AL'!BY181))</f>
        <v/>
      </c>
      <c r="BG178" t="str">
        <f>+IF(C178="","",IF(' Matrice Tarifaire NON AL'!AK181="Composant de Box","999",IF(' Matrice Tarifaire NON AL'!AP181&lt;&gt;"",' Matrice Tarifaire NON AL'!AP181,IF(' Matrice Tarifaire NON AL'!AO181&lt;&gt;"",' Matrice Tarifaire NON AL'!AO181,' Matrice Tarifaire NON AL'!AN181))))</f>
        <v/>
      </c>
    </row>
    <row r="179" spans="1:59" x14ac:dyDescent="0.25">
      <c r="A179" t="str">
        <f>+IF($C179="","",IF(' Matrice Tarifaire NON AL'!N182="","",IF(' Matrice Tarifaire NON AL'!N182=0,"GTIN A 0 - Ne doit pas être mis dans PRE REF",TEXT(' Matrice Tarifaire NON AL'!N182,"00000000000000"))))</f>
        <v/>
      </c>
      <c r="B179" t="str">
        <f>+IF(C179="","",IF(L179=172,4,VLOOKUP(' Matrice Tarifaire NON AL'!AK182,Feuil3!$A$4:$B$14,2,0)))</f>
        <v/>
      </c>
      <c r="C179" t="str">
        <f>+IF(' Matrice Tarifaire NON AL'!O182="","",SUBSTITUTE(' Matrice Tarifaire NON AL'!O182,"CHAR (10)"," "))</f>
        <v/>
      </c>
      <c r="D179" t="str">
        <f>+IF($C179="","",SUBSTITUTE(' Matrice Tarifaire NON AL'!P182,"CHAR (13)"," "))</f>
        <v/>
      </c>
      <c r="E179" t="str">
        <f t="shared" si="7"/>
        <v/>
      </c>
      <c r="F179" t="str">
        <f>+IF($C179="","",IF(' Matrice Tarifaire NON AL'!AX182="","Non",' Matrice Tarifaire NON AL'!AX182))</f>
        <v/>
      </c>
      <c r="G179" t="str">
        <f>+IF($C179="","",IF(' Matrice Tarifaire NON AL'!Q182="DOMEDIA","MDD",IF(' Matrice Tarifaire NON AL'!Q182="APTA","MDD",IF(' Matrice Tarifaire NON AL'!Q182="TOP BUDGET","Premier Prix","MN"))))</f>
        <v/>
      </c>
      <c r="H179" t="str">
        <f>+IF($C179="","",' Matrice Tarifaire NON AL'!Q182)</f>
        <v/>
      </c>
      <c r="K179" t="str">
        <f>+IF($C179="","",' Matrice Tarifaire NON AL'!X182)</f>
        <v/>
      </c>
      <c r="L179" t="str">
        <f>+IF($C179="","",' Matrice Tarifaire NON AL'!X182)</f>
        <v/>
      </c>
      <c r="M179" t="str">
        <f>+IF($C179="","",' Matrice Tarifaire NON AL'!Y182)</f>
        <v/>
      </c>
      <c r="N179" t="str">
        <f>+IF($C179="","",' Matrice Tarifaire NON AL'!Z182)</f>
        <v/>
      </c>
      <c r="P179" t="str">
        <f>+IF(C179="","",IF(' Matrice Tarifaire NON AL'!X182&lt;&gt;168,"Non",""))</f>
        <v/>
      </c>
      <c r="Q179" t="str">
        <f>+IF($C179="","",' Matrice Tarifaire NON AL'!T182)</f>
        <v/>
      </c>
      <c r="R179" t="str">
        <f>+IF($C179="","",IF(' Matrice Tarifaire NON AL'!R182="","",' Matrice Tarifaire NON AL'!R182))</f>
        <v/>
      </c>
      <c r="S179" t="str">
        <f>+IF($C179="","",LEFT(' Matrice Tarifaire NON AL'!W182,1))</f>
        <v/>
      </c>
      <c r="T179" t="str">
        <f>+IF($C179="","",LEFT(' Matrice Tarifaire NON AL'!AY182,3))</f>
        <v/>
      </c>
      <c r="U179" t="str">
        <f t="shared" si="8"/>
        <v/>
      </c>
      <c r="V179" t="str">
        <f>+IF(C179="","",IF(VLOOKUP(' Matrice Tarifaire NON AL'!AK182,Feuil3!A:F,6,0)="Box",IF(' Matrice Tarifaire NON AL'!AL182="Mono-Référence","Homogène",IF(' Matrice Tarifaire NON AL'!AL182="Multi-Références","Panaché","")),IF(' Matrice Tarifaire NON AL'!AK182="A la Pièce","Composant sans Colisage",IF(' Matrice Tarifaire NON AL'!AK182="Composant de Box","Composant sans Colisage","Homogène"))))</f>
        <v/>
      </c>
      <c r="W179" t="str">
        <f>+IF($V179="","",VLOOKUP(' Matrice Tarifaire NON AL'!AK182,Feuil3!$A$4:$E$14,5,0))</f>
        <v/>
      </c>
      <c r="Y179" t="str">
        <f>+IF($V179="","",IF(VLOOKUP(' Matrice Tarifaire NON AL'!$AK182,Feuil3!$A$4:$D$14,4,0)="Palette",' Matrice Tarifaire NON AL'!AN182,""))</f>
        <v/>
      </c>
      <c r="AA179" t="str">
        <f>+IF($V179="","",IF(VLOOKUP(' Matrice Tarifaire NON AL'!$AK182,Feuil3!$A$4:$D$14,4,0)="Colis",' Matrice Tarifaire NON AL'!AN182,""))</f>
        <v/>
      </c>
      <c r="AC179" t="str">
        <f>+IF(V179="","",IF(VLOOKUP(' Matrice Tarifaire NON AL'!AK182,Feuil3!$A$4:$D$14,4,0)="Colis",IF(' Matrice Tarifaire NON AL'!AO182&gt;0,' Matrice Tarifaire NON AL'!AO182,""),""))</f>
        <v/>
      </c>
      <c r="AD179" t="str">
        <f t="shared" si="9"/>
        <v/>
      </c>
      <c r="AE179" t="str">
        <f>+IF(C179="","",' Matrice Tarifaire NON AL'!C182)</f>
        <v/>
      </c>
      <c r="AF179" t="str">
        <f>+IF(C179="","",' Matrice Tarifaire NON AL'!AQ182)</f>
        <v/>
      </c>
      <c r="AH179" t="str">
        <f>+IF(E179="","",' Matrice Tarifaire NON AL'!$U182)</f>
        <v/>
      </c>
      <c r="AI179" t="str">
        <f>+IF(F179="","",IF(' Matrice Tarifaire NON AL'!$V182="","",' Matrice Tarifaire NON AL'!$V182))</f>
        <v/>
      </c>
      <c r="AJ179" t="str">
        <f>+IF($C179="","",IF(' Matrice Tarifaire NON AL'!AZ182="","",' Matrice Tarifaire NON AL'!AZ182))</f>
        <v/>
      </c>
      <c r="AK179" t="str">
        <f>+IF($C179="","",IF(' Matrice Tarifaire NON AL'!BA182="","",' Matrice Tarifaire NON AL'!BA182))</f>
        <v/>
      </c>
      <c r="AL179" t="str">
        <f>+IF($C179="","",IF(' Matrice Tarifaire NON AL'!BB182="","",TEXT(' Matrice Tarifaire NON AL'!BB182,"0,0000")))</f>
        <v/>
      </c>
      <c r="AO179" t="str">
        <f>+IF($C179="","",IF(' Matrice Tarifaire NON AL'!BF182="","",TEXT(' Matrice Tarifaire NON AL'!BF182,"0,0000")))</f>
        <v/>
      </c>
      <c r="AP179" t="str">
        <f>+IF($C179="","",IF(' Matrice Tarifaire NON AL'!BG182="","",TEXT(' Matrice Tarifaire NON AL'!BG182,"0,0000")))</f>
        <v/>
      </c>
      <c r="AQ179" t="str">
        <f>+IF($C179="","",IF(' Matrice Tarifaire NON AL'!BH182="","",TEXT(' Matrice Tarifaire NON AL'!BH182,"0,0000")))</f>
        <v/>
      </c>
      <c r="AR179" t="str">
        <f>+IF($C179="","",IF(' Matrice Tarifaire NON AL'!BI182="","",TEXT(' Matrice Tarifaire NON AL'!BI182,"0,0000")))</f>
        <v/>
      </c>
      <c r="AS179" t="str">
        <f>+IF(C179="","",IF(' Matrice Tarifaire NON AL'!BJ182="","0",IF(' Matrice Tarifaire NON AL'!BJ182="","",' Matrice Tarifaire NON AL'!BJ182)))</f>
        <v/>
      </c>
      <c r="AT179" t="str">
        <f>+IF(C179="","",IF(' Matrice Tarifaire NON AL'!BK182="","",' Matrice Tarifaire NON AL'!$BK$6))</f>
        <v/>
      </c>
      <c r="AU179" t="str">
        <f>+IF(C179="","",IF(' Matrice Tarifaire NON AL'!BK182="","",TEXT(' Matrice Tarifaire NON AL'!BK182,"0,0000")))</f>
        <v/>
      </c>
      <c r="AV179" t="str">
        <f>+IF(C179="","",IF(' Matrice Tarifaire NON AL'!BL182="","",' Matrice Tarifaire NON AL'!$BL$6))</f>
        <v/>
      </c>
      <c r="AW179" t="str">
        <f>+IF(C179="","",IF(' Matrice Tarifaire NON AL'!BL182="","",TEXT(' Matrice Tarifaire NON AL'!BL182,"0,0000")))</f>
        <v/>
      </c>
      <c r="AX179" t="str">
        <f>+IF(C179="","",IF(' Matrice Tarifaire NON AL'!BM182="","",' Matrice Tarifaire NON AL'!$BM$6))</f>
        <v/>
      </c>
      <c r="AY179" t="str">
        <f>+IF(C179="","",IF(' Matrice Tarifaire NON AL'!BM182="","",TEXT(' Matrice Tarifaire NON AL'!BM182,"0,0000")))</f>
        <v/>
      </c>
      <c r="AZ179" t="str">
        <f>+IF(C179="","",IF(' Matrice Tarifaire NON AL'!BN182="","","Taxe DEEE"))</f>
        <v/>
      </c>
      <c r="BA179" t="str">
        <f>+IF(C179="","",IF(' Matrice Tarifaire NON AL'!BN182="","",TEXT(' Matrice Tarifaire NON AL'!BN182,"0,0000")))</f>
        <v/>
      </c>
      <c r="BD179" t="str">
        <f>+IF($C179="","",IF(' Matrice Tarifaire NON AL'!BR182="","",TEXT(' Matrice Tarifaire NON AL'!BR182,"0,000")))</f>
        <v/>
      </c>
      <c r="BE179" t="str">
        <f>+IF($C179="","",IF(' Matrice Tarifaire NON AL'!BS182="","",VALUE(TEXT(' Matrice Tarifaire NON AL'!BS182,"0,00"))))</f>
        <v/>
      </c>
      <c r="BF179" t="str">
        <f>+IF($C179="","",IF(' Matrice Tarifaire NON AL'!BY182="","",' Matrice Tarifaire NON AL'!BY182))</f>
        <v/>
      </c>
      <c r="BG179" t="str">
        <f>+IF(C179="","",IF(' Matrice Tarifaire NON AL'!AK182="Composant de Box","999",IF(' Matrice Tarifaire NON AL'!AP182&lt;&gt;"",' Matrice Tarifaire NON AL'!AP182,IF(' Matrice Tarifaire NON AL'!AO182&lt;&gt;"",' Matrice Tarifaire NON AL'!AO182,' Matrice Tarifaire NON AL'!AN182))))</f>
        <v/>
      </c>
    </row>
    <row r="180" spans="1:59" x14ac:dyDescent="0.25">
      <c r="A180" t="str">
        <f>+IF($C180="","",IF(' Matrice Tarifaire NON AL'!N183="","",IF(' Matrice Tarifaire NON AL'!N183=0,"GTIN A 0 - Ne doit pas être mis dans PRE REF",TEXT(' Matrice Tarifaire NON AL'!N183,"00000000000000"))))</f>
        <v/>
      </c>
      <c r="B180" t="str">
        <f>+IF(C180="","",IF(L180=172,4,VLOOKUP(' Matrice Tarifaire NON AL'!AK183,Feuil3!$A$4:$B$14,2,0)))</f>
        <v/>
      </c>
      <c r="C180" t="str">
        <f>+IF(' Matrice Tarifaire NON AL'!O183="","",SUBSTITUTE(' Matrice Tarifaire NON AL'!O183,"CHAR (10)"," "))</f>
        <v/>
      </c>
      <c r="D180" t="str">
        <f>+IF($C180="","",SUBSTITUTE(' Matrice Tarifaire NON AL'!P183,"CHAR (13)"," "))</f>
        <v/>
      </c>
      <c r="E180" t="str">
        <f t="shared" si="7"/>
        <v/>
      </c>
      <c r="F180" t="str">
        <f>+IF($C180="","",IF(' Matrice Tarifaire NON AL'!AX183="","Non",' Matrice Tarifaire NON AL'!AX183))</f>
        <v/>
      </c>
      <c r="G180" t="str">
        <f>+IF($C180="","",IF(' Matrice Tarifaire NON AL'!Q183="DOMEDIA","MDD",IF(' Matrice Tarifaire NON AL'!Q183="APTA","MDD",IF(' Matrice Tarifaire NON AL'!Q183="TOP BUDGET","Premier Prix","MN"))))</f>
        <v/>
      </c>
      <c r="H180" t="str">
        <f>+IF($C180="","",' Matrice Tarifaire NON AL'!Q183)</f>
        <v/>
      </c>
      <c r="K180" t="str">
        <f>+IF($C180="","",' Matrice Tarifaire NON AL'!X183)</f>
        <v/>
      </c>
      <c r="L180" t="str">
        <f>+IF($C180="","",' Matrice Tarifaire NON AL'!X183)</f>
        <v/>
      </c>
      <c r="M180" t="str">
        <f>+IF($C180="","",' Matrice Tarifaire NON AL'!Y183)</f>
        <v/>
      </c>
      <c r="N180" t="str">
        <f>+IF($C180="","",' Matrice Tarifaire NON AL'!Z183)</f>
        <v/>
      </c>
      <c r="P180" t="str">
        <f>+IF(C180="","",IF(' Matrice Tarifaire NON AL'!X183&lt;&gt;168,"Non",""))</f>
        <v/>
      </c>
      <c r="Q180" t="str">
        <f>+IF($C180="","",' Matrice Tarifaire NON AL'!T183)</f>
        <v/>
      </c>
      <c r="R180" t="str">
        <f>+IF($C180="","",IF(' Matrice Tarifaire NON AL'!R183="","",' Matrice Tarifaire NON AL'!R183))</f>
        <v/>
      </c>
      <c r="S180" t="str">
        <f>+IF($C180="","",LEFT(' Matrice Tarifaire NON AL'!W183,1))</f>
        <v/>
      </c>
      <c r="T180" t="str">
        <f>+IF($C180="","",LEFT(' Matrice Tarifaire NON AL'!AY183,3))</f>
        <v/>
      </c>
      <c r="U180" t="str">
        <f t="shared" si="8"/>
        <v/>
      </c>
      <c r="V180" t="str">
        <f>+IF(C180="","",IF(VLOOKUP(' Matrice Tarifaire NON AL'!AK183,Feuil3!A:F,6,0)="Box",IF(' Matrice Tarifaire NON AL'!AL183="Mono-Référence","Homogène",IF(' Matrice Tarifaire NON AL'!AL183="Multi-Références","Panaché","")),IF(' Matrice Tarifaire NON AL'!AK183="A la Pièce","Composant sans Colisage",IF(' Matrice Tarifaire NON AL'!AK183="Composant de Box","Composant sans Colisage","Homogène"))))</f>
        <v/>
      </c>
      <c r="W180" t="str">
        <f>+IF($V180="","",VLOOKUP(' Matrice Tarifaire NON AL'!AK183,Feuil3!$A$4:$E$14,5,0))</f>
        <v/>
      </c>
      <c r="Y180" t="str">
        <f>+IF($V180="","",IF(VLOOKUP(' Matrice Tarifaire NON AL'!$AK183,Feuil3!$A$4:$D$14,4,0)="Palette",' Matrice Tarifaire NON AL'!AN183,""))</f>
        <v/>
      </c>
      <c r="AA180" t="str">
        <f>+IF($V180="","",IF(VLOOKUP(' Matrice Tarifaire NON AL'!$AK183,Feuil3!$A$4:$D$14,4,0)="Colis",' Matrice Tarifaire NON AL'!AN183,""))</f>
        <v/>
      </c>
      <c r="AC180" t="str">
        <f>+IF(V180="","",IF(VLOOKUP(' Matrice Tarifaire NON AL'!AK183,Feuil3!$A$4:$D$14,4,0)="Colis",IF(' Matrice Tarifaire NON AL'!AO183&gt;0,' Matrice Tarifaire NON AL'!AO183,""),""))</f>
        <v/>
      </c>
      <c r="AD180" t="str">
        <f t="shared" si="9"/>
        <v/>
      </c>
      <c r="AE180" t="str">
        <f>+IF(C180="","",' Matrice Tarifaire NON AL'!C183)</f>
        <v/>
      </c>
      <c r="AF180" t="str">
        <f>+IF(C180="","",' Matrice Tarifaire NON AL'!AQ183)</f>
        <v/>
      </c>
      <c r="AH180" t="str">
        <f>+IF(E180="","",' Matrice Tarifaire NON AL'!$U183)</f>
        <v/>
      </c>
      <c r="AI180" t="str">
        <f>+IF(F180="","",IF(' Matrice Tarifaire NON AL'!$V183="","",' Matrice Tarifaire NON AL'!$V183))</f>
        <v/>
      </c>
      <c r="AJ180" t="str">
        <f>+IF($C180="","",IF(' Matrice Tarifaire NON AL'!AZ183="","",' Matrice Tarifaire NON AL'!AZ183))</f>
        <v/>
      </c>
      <c r="AK180" t="str">
        <f>+IF($C180="","",IF(' Matrice Tarifaire NON AL'!BA183="","",' Matrice Tarifaire NON AL'!BA183))</f>
        <v/>
      </c>
      <c r="AL180" t="str">
        <f>+IF($C180="","",IF(' Matrice Tarifaire NON AL'!BB183="","",TEXT(' Matrice Tarifaire NON AL'!BB183,"0,0000")))</f>
        <v/>
      </c>
      <c r="AO180" t="str">
        <f>+IF($C180="","",IF(' Matrice Tarifaire NON AL'!BF183="","",TEXT(' Matrice Tarifaire NON AL'!BF183,"0,0000")))</f>
        <v/>
      </c>
      <c r="AP180" t="str">
        <f>+IF($C180="","",IF(' Matrice Tarifaire NON AL'!BG183="","",TEXT(' Matrice Tarifaire NON AL'!BG183,"0,0000")))</f>
        <v/>
      </c>
      <c r="AQ180" t="str">
        <f>+IF($C180="","",IF(' Matrice Tarifaire NON AL'!BH183="","",TEXT(' Matrice Tarifaire NON AL'!BH183,"0,0000")))</f>
        <v/>
      </c>
      <c r="AR180" t="str">
        <f>+IF($C180="","",IF(' Matrice Tarifaire NON AL'!BI183="","",TEXT(' Matrice Tarifaire NON AL'!BI183,"0,0000")))</f>
        <v/>
      </c>
      <c r="AS180" t="str">
        <f>+IF(C180="","",IF(' Matrice Tarifaire NON AL'!BJ183="","0",IF(' Matrice Tarifaire NON AL'!BJ183="","",' Matrice Tarifaire NON AL'!BJ183)))</f>
        <v/>
      </c>
      <c r="AT180" t="str">
        <f>+IF(C180="","",IF(' Matrice Tarifaire NON AL'!BK183="","",' Matrice Tarifaire NON AL'!$BK$6))</f>
        <v/>
      </c>
      <c r="AU180" t="str">
        <f>+IF(C180="","",IF(' Matrice Tarifaire NON AL'!BK183="","",TEXT(' Matrice Tarifaire NON AL'!BK183,"0,0000")))</f>
        <v/>
      </c>
      <c r="AV180" t="str">
        <f>+IF(C180="","",IF(' Matrice Tarifaire NON AL'!BL183="","",' Matrice Tarifaire NON AL'!$BL$6))</f>
        <v/>
      </c>
      <c r="AW180" t="str">
        <f>+IF(C180="","",IF(' Matrice Tarifaire NON AL'!BL183="","",TEXT(' Matrice Tarifaire NON AL'!BL183,"0,0000")))</f>
        <v/>
      </c>
      <c r="AX180" t="str">
        <f>+IF(C180="","",IF(' Matrice Tarifaire NON AL'!BM183="","",' Matrice Tarifaire NON AL'!$BM$6))</f>
        <v/>
      </c>
      <c r="AY180" t="str">
        <f>+IF(C180="","",IF(' Matrice Tarifaire NON AL'!BM183="","",TEXT(' Matrice Tarifaire NON AL'!BM183,"0,0000")))</f>
        <v/>
      </c>
      <c r="AZ180" t="str">
        <f>+IF(C180="","",IF(' Matrice Tarifaire NON AL'!BN183="","","Taxe DEEE"))</f>
        <v/>
      </c>
      <c r="BA180" t="str">
        <f>+IF(C180="","",IF(' Matrice Tarifaire NON AL'!BN183="","",TEXT(' Matrice Tarifaire NON AL'!BN183,"0,0000")))</f>
        <v/>
      </c>
      <c r="BD180" t="str">
        <f>+IF($C180="","",IF(' Matrice Tarifaire NON AL'!BR183="","",TEXT(' Matrice Tarifaire NON AL'!BR183,"0,000")))</f>
        <v/>
      </c>
      <c r="BE180" t="str">
        <f>+IF($C180="","",IF(' Matrice Tarifaire NON AL'!BS183="","",VALUE(TEXT(' Matrice Tarifaire NON AL'!BS183,"0,00"))))</f>
        <v/>
      </c>
      <c r="BF180" t="str">
        <f>+IF($C180="","",IF(' Matrice Tarifaire NON AL'!BY183="","",' Matrice Tarifaire NON AL'!BY183))</f>
        <v/>
      </c>
      <c r="BG180" t="str">
        <f>+IF(C180="","",IF(' Matrice Tarifaire NON AL'!AK183="Composant de Box","999",IF(' Matrice Tarifaire NON AL'!AP183&lt;&gt;"",' Matrice Tarifaire NON AL'!AP183,IF(' Matrice Tarifaire NON AL'!AO183&lt;&gt;"",' Matrice Tarifaire NON AL'!AO183,' Matrice Tarifaire NON AL'!AN183))))</f>
        <v/>
      </c>
    </row>
    <row r="181" spans="1:59" x14ac:dyDescent="0.25">
      <c r="A181" t="str">
        <f>+IF($C181="","",IF(' Matrice Tarifaire NON AL'!N184="","",IF(' Matrice Tarifaire NON AL'!N184=0,"GTIN A 0 - Ne doit pas être mis dans PRE REF",TEXT(' Matrice Tarifaire NON AL'!N184,"00000000000000"))))</f>
        <v/>
      </c>
      <c r="B181" t="str">
        <f>+IF(C181="","",IF(L181=172,4,VLOOKUP(' Matrice Tarifaire NON AL'!AK184,Feuil3!$A$4:$B$14,2,0)))</f>
        <v/>
      </c>
      <c r="C181" t="str">
        <f>+IF(' Matrice Tarifaire NON AL'!O184="","",SUBSTITUTE(' Matrice Tarifaire NON AL'!O184,"CHAR (10)"," "))</f>
        <v/>
      </c>
      <c r="D181" t="str">
        <f>+IF($C181="","",SUBSTITUTE(' Matrice Tarifaire NON AL'!P184,"CHAR (13)"," "))</f>
        <v/>
      </c>
      <c r="E181" t="str">
        <f t="shared" si="7"/>
        <v/>
      </c>
      <c r="F181" t="str">
        <f>+IF($C181="","",IF(' Matrice Tarifaire NON AL'!AX184="","Non",' Matrice Tarifaire NON AL'!AX184))</f>
        <v/>
      </c>
      <c r="G181" t="str">
        <f>+IF($C181="","",IF(' Matrice Tarifaire NON AL'!Q184="DOMEDIA","MDD",IF(' Matrice Tarifaire NON AL'!Q184="APTA","MDD",IF(' Matrice Tarifaire NON AL'!Q184="TOP BUDGET","Premier Prix","MN"))))</f>
        <v/>
      </c>
      <c r="H181" t="str">
        <f>+IF($C181="","",' Matrice Tarifaire NON AL'!Q184)</f>
        <v/>
      </c>
      <c r="K181" t="str">
        <f>+IF($C181="","",' Matrice Tarifaire NON AL'!X184)</f>
        <v/>
      </c>
      <c r="L181" t="str">
        <f>+IF($C181="","",' Matrice Tarifaire NON AL'!X184)</f>
        <v/>
      </c>
      <c r="M181" t="str">
        <f>+IF($C181="","",' Matrice Tarifaire NON AL'!Y184)</f>
        <v/>
      </c>
      <c r="N181" t="str">
        <f>+IF($C181="","",' Matrice Tarifaire NON AL'!Z184)</f>
        <v/>
      </c>
      <c r="P181" t="str">
        <f>+IF(C181="","",IF(' Matrice Tarifaire NON AL'!X184&lt;&gt;168,"Non",""))</f>
        <v/>
      </c>
      <c r="Q181" t="str">
        <f>+IF($C181="","",' Matrice Tarifaire NON AL'!T184)</f>
        <v/>
      </c>
      <c r="R181" t="str">
        <f>+IF($C181="","",IF(' Matrice Tarifaire NON AL'!R184="","",' Matrice Tarifaire NON AL'!R184))</f>
        <v/>
      </c>
      <c r="S181" t="str">
        <f>+IF($C181="","",LEFT(' Matrice Tarifaire NON AL'!W184,1))</f>
        <v/>
      </c>
      <c r="T181" t="str">
        <f>+IF($C181="","",LEFT(' Matrice Tarifaire NON AL'!AY184,3))</f>
        <v/>
      </c>
      <c r="U181" t="str">
        <f t="shared" si="8"/>
        <v/>
      </c>
      <c r="V181" t="str">
        <f>+IF(C181="","",IF(VLOOKUP(' Matrice Tarifaire NON AL'!AK184,Feuil3!A:F,6,0)="Box",IF(' Matrice Tarifaire NON AL'!AL184="Mono-Référence","Homogène",IF(' Matrice Tarifaire NON AL'!AL184="Multi-Références","Panaché","")),IF(' Matrice Tarifaire NON AL'!AK184="A la Pièce","Composant sans Colisage",IF(' Matrice Tarifaire NON AL'!AK184="Composant de Box","Composant sans Colisage","Homogène"))))</f>
        <v/>
      </c>
      <c r="W181" t="str">
        <f>+IF($V181="","",VLOOKUP(' Matrice Tarifaire NON AL'!AK184,Feuil3!$A$4:$E$14,5,0))</f>
        <v/>
      </c>
      <c r="Y181" t="str">
        <f>+IF($V181="","",IF(VLOOKUP(' Matrice Tarifaire NON AL'!$AK184,Feuil3!$A$4:$D$14,4,0)="Palette",' Matrice Tarifaire NON AL'!AN184,""))</f>
        <v/>
      </c>
      <c r="AA181" t="str">
        <f>+IF($V181="","",IF(VLOOKUP(' Matrice Tarifaire NON AL'!$AK184,Feuil3!$A$4:$D$14,4,0)="Colis",' Matrice Tarifaire NON AL'!AN184,""))</f>
        <v/>
      </c>
      <c r="AC181" t="str">
        <f>+IF(V181="","",IF(VLOOKUP(' Matrice Tarifaire NON AL'!AK184,Feuil3!$A$4:$D$14,4,0)="Colis",IF(' Matrice Tarifaire NON AL'!AO184&gt;0,' Matrice Tarifaire NON AL'!AO184,""),""))</f>
        <v/>
      </c>
      <c r="AD181" t="str">
        <f t="shared" si="9"/>
        <v/>
      </c>
      <c r="AE181" t="str">
        <f>+IF(C181="","",' Matrice Tarifaire NON AL'!C184)</f>
        <v/>
      </c>
      <c r="AF181" t="str">
        <f>+IF(C181="","",' Matrice Tarifaire NON AL'!AQ184)</f>
        <v/>
      </c>
      <c r="AH181" t="str">
        <f>+IF(E181="","",' Matrice Tarifaire NON AL'!$U184)</f>
        <v/>
      </c>
      <c r="AI181" t="str">
        <f>+IF(F181="","",IF(' Matrice Tarifaire NON AL'!$V184="","",' Matrice Tarifaire NON AL'!$V184))</f>
        <v/>
      </c>
      <c r="AJ181" t="str">
        <f>+IF($C181="","",IF(' Matrice Tarifaire NON AL'!AZ184="","",' Matrice Tarifaire NON AL'!AZ184))</f>
        <v/>
      </c>
      <c r="AK181" t="str">
        <f>+IF($C181="","",IF(' Matrice Tarifaire NON AL'!BA184="","",' Matrice Tarifaire NON AL'!BA184))</f>
        <v/>
      </c>
      <c r="AL181" t="str">
        <f>+IF($C181="","",IF(' Matrice Tarifaire NON AL'!BB184="","",TEXT(' Matrice Tarifaire NON AL'!BB184,"0,0000")))</f>
        <v/>
      </c>
      <c r="AO181" t="str">
        <f>+IF($C181="","",IF(' Matrice Tarifaire NON AL'!BF184="","",TEXT(' Matrice Tarifaire NON AL'!BF184,"0,0000")))</f>
        <v/>
      </c>
      <c r="AP181" t="str">
        <f>+IF($C181="","",IF(' Matrice Tarifaire NON AL'!BG184="","",TEXT(' Matrice Tarifaire NON AL'!BG184,"0,0000")))</f>
        <v/>
      </c>
      <c r="AQ181" t="str">
        <f>+IF($C181="","",IF(' Matrice Tarifaire NON AL'!BH184="","",TEXT(' Matrice Tarifaire NON AL'!BH184,"0,0000")))</f>
        <v/>
      </c>
      <c r="AR181" t="str">
        <f>+IF($C181="","",IF(' Matrice Tarifaire NON AL'!BI184="","",TEXT(' Matrice Tarifaire NON AL'!BI184,"0,0000")))</f>
        <v/>
      </c>
      <c r="AS181" t="str">
        <f>+IF(C181="","",IF(' Matrice Tarifaire NON AL'!BJ184="","0",IF(' Matrice Tarifaire NON AL'!BJ184="","",' Matrice Tarifaire NON AL'!BJ184)))</f>
        <v/>
      </c>
      <c r="AT181" t="str">
        <f>+IF(C181="","",IF(' Matrice Tarifaire NON AL'!BK184="","",' Matrice Tarifaire NON AL'!$BK$6))</f>
        <v/>
      </c>
      <c r="AU181" t="str">
        <f>+IF(C181="","",IF(' Matrice Tarifaire NON AL'!BK184="","",TEXT(' Matrice Tarifaire NON AL'!BK184,"0,0000")))</f>
        <v/>
      </c>
      <c r="AV181" t="str">
        <f>+IF(C181="","",IF(' Matrice Tarifaire NON AL'!BL184="","",' Matrice Tarifaire NON AL'!$BL$6))</f>
        <v/>
      </c>
      <c r="AW181" t="str">
        <f>+IF(C181="","",IF(' Matrice Tarifaire NON AL'!BL184="","",TEXT(' Matrice Tarifaire NON AL'!BL184,"0,0000")))</f>
        <v/>
      </c>
      <c r="AX181" t="str">
        <f>+IF(C181="","",IF(' Matrice Tarifaire NON AL'!BM184="","",' Matrice Tarifaire NON AL'!$BM$6))</f>
        <v/>
      </c>
      <c r="AY181" t="str">
        <f>+IF(C181="","",IF(' Matrice Tarifaire NON AL'!BM184="","",TEXT(' Matrice Tarifaire NON AL'!BM184,"0,0000")))</f>
        <v/>
      </c>
      <c r="AZ181" t="str">
        <f>+IF(C181="","",IF(' Matrice Tarifaire NON AL'!BN184="","","Taxe DEEE"))</f>
        <v/>
      </c>
      <c r="BA181" t="str">
        <f>+IF(C181="","",IF(' Matrice Tarifaire NON AL'!BN184="","",TEXT(' Matrice Tarifaire NON AL'!BN184,"0,0000")))</f>
        <v/>
      </c>
      <c r="BD181" t="str">
        <f>+IF($C181="","",IF(' Matrice Tarifaire NON AL'!BR184="","",TEXT(' Matrice Tarifaire NON AL'!BR184,"0,000")))</f>
        <v/>
      </c>
      <c r="BE181" t="str">
        <f>+IF($C181="","",IF(' Matrice Tarifaire NON AL'!BS184="","",VALUE(TEXT(' Matrice Tarifaire NON AL'!BS184,"0,00"))))</f>
        <v/>
      </c>
      <c r="BF181" t="str">
        <f>+IF($C181="","",IF(' Matrice Tarifaire NON AL'!BY184="","",' Matrice Tarifaire NON AL'!BY184))</f>
        <v/>
      </c>
      <c r="BG181" t="str">
        <f>+IF(C181="","",IF(' Matrice Tarifaire NON AL'!AK184="Composant de Box","999",IF(' Matrice Tarifaire NON AL'!AP184&lt;&gt;"",' Matrice Tarifaire NON AL'!AP184,IF(' Matrice Tarifaire NON AL'!AO184&lt;&gt;"",' Matrice Tarifaire NON AL'!AO184,' Matrice Tarifaire NON AL'!AN184))))</f>
        <v/>
      </c>
    </row>
    <row r="182" spans="1:59" x14ac:dyDescent="0.25">
      <c r="A182" t="str">
        <f>+IF($C182="","",IF(' Matrice Tarifaire NON AL'!N185="","",IF(' Matrice Tarifaire NON AL'!N185=0,"GTIN A 0 - Ne doit pas être mis dans PRE REF",TEXT(' Matrice Tarifaire NON AL'!N185,"00000000000000"))))</f>
        <v/>
      </c>
      <c r="B182" t="str">
        <f>+IF(C182="","",IF(L182=172,4,VLOOKUP(' Matrice Tarifaire NON AL'!AK185,Feuil3!$A$4:$B$14,2,0)))</f>
        <v/>
      </c>
      <c r="C182" t="str">
        <f>+IF(' Matrice Tarifaire NON AL'!O185="","",SUBSTITUTE(' Matrice Tarifaire NON AL'!O185,"CHAR (10)"," "))</f>
        <v/>
      </c>
      <c r="D182" t="str">
        <f>+IF($C182="","",SUBSTITUTE(' Matrice Tarifaire NON AL'!P185,"CHAR (13)"," "))</f>
        <v/>
      </c>
      <c r="E182" t="str">
        <f t="shared" si="7"/>
        <v/>
      </c>
      <c r="F182" t="str">
        <f>+IF($C182="","",IF(' Matrice Tarifaire NON AL'!AX185="","Non",' Matrice Tarifaire NON AL'!AX185))</f>
        <v/>
      </c>
      <c r="G182" t="str">
        <f>+IF($C182="","",IF(' Matrice Tarifaire NON AL'!Q185="DOMEDIA","MDD",IF(' Matrice Tarifaire NON AL'!Q185="APTA","MDD",IF(' Matrice Tarifaire NON AL'!Q185="TOP BUDGET","Premier Prix","MN"))))</f>
        <v/>
      </c>
      <c r="H182" t="str">
        <f>+IF($C182="","",' Matrice Tarifaire NON AL'!Q185)</f>
        <v/>
      </c>
      <c r="K182" t="str">
        <f>+IF($C182="","",' Matrice Tarifaire NON AL'!X185)</f>
        <v/>
      </c>
      <c r="L182" t="str">
        <f>+IF($C182="","",' Matrice Tarifaire NON AL'!X185)</f>
        <v/>
      </c>
      <c r="M182" t="str">
        <f>+IF($C182="","",' Matrice Tarifaire NON AL'!Y185)</f>
        <v/>
      </c>
      <c r="N182" t="str">
        <f>+IF($C182="","",' Matrice Tarifaire NON AL'!Z185)</f>
        <v/>
      </c>
      <c r="P182" t="str">
        <f>+IF(C182="","",IF(' Matrice Tarifaire NON AL'!X185&lt;&gt;168,"Non",""))</f>
        <v/>
      </c>
      <c r="Q182" t="str">
        <f>+IF($C182="","",' Matrice Tarifaire NON AL'!T185)</f>
        <v/>
      </c>
      <c r="R182" t="str">
        <f>+IF($C182="","",IF(' Matrice Tarifaire NON AL'!R185="","",' Matrice Tarifaire NON AL'!R185))</f>
        <v/>
      </c>
      <c r="S182" t="str">
        <f>+IF($C182="","",LEFT(' Matrice Tarifaire NON AL'!W185,1))</f>
        <v/>
      </c>
      <c r="T182" t="str">
        <f>+IF($C182="","",LEFT(' Matrice Tarifaire NON AL'!AY185,3))</f>
        <v/>
      </c>
      <c r="U182" t="str">
        <f t="shared" si="8"/>
        <v/>
      </c>
      <c r="V182" t="str">
        <f>+IF(C182="","",IF(VLOOKUP(' Matrice Tarifaire NON AL'!AK185,Feuil3!A:F,6,0)="Box",IF(' Matrice Tarifaire NON AL'!AL185="Mono-Référence","Homogène",IF(' Matrice Tarifaire NON AL'!AL185="Multi-Références","Panaché","")),IF(' Matrice Tarifaire NON AL'!AK185="A la Pièce","Composant sans Colisage",IF(' Matrice Tarifaire NON AL'!AK185="Composant de Box","Composant sans Colisage","Homogène"))))</f>
        <v/>
      </c>
      <c r="W182" t="str">
        <f>+IF($V182="","",VLOOKUP(' Matrice Tarifaire NON AL'!AK185,Feuil3!$A$4:$E$14,5,0))</f>
        <v/>
      </c>
      <c r="Y182" t="str">
        <f>+IF($V182="","",IF(VLOOKUP(' Matrice Tarifaire NON AL'!$AK185,Feuil3!$A$4:$D$14,4,0)="Palette",' Matrice Tarifaire NON AL'!AN185,""))</f>
        <v/>
      </c>
      <c r="AA182" t="str">
        <f>+IF($V182="","",IF(VLOOKUP(' Matrice Tarifaire NON AL'!$AK185,Feuil3!$A$4:$D$14,4,0)="Colis",' Matrice Tarifaire NON AL'!AN185,""))</f>
        <v/>
      </c>
      <c r="AC182" t="str">
        <f>+IF(V182="","",IF(VLOOKUP(' Matrice Tarifaire NON AL'!AK185,Feuil3!$A$4:$D$14,4,0)="Colis",IF(' Matrice Tarifaire NON AL'!AO185&gt;0,' Matrice Tarifaire NON AL'!AO185,""),""))</f>
        <v/>
      </c>
      <c r="AD182" t="str">
        <f t="shared" si="9"/>
        <v/>
      </c>
      <c r="AE182" t="str">
        <f>+IF(C182="","",' Matrice Tarifaire NON AL'!C185)</f>
        <v/>
      </c>
      <c r="AF182" t="str">
        <f>+IF(C182="","",' Matrice Tarifaire NON AL'!AQ185)</f>
        <v/>
      </c>
      <c r="AH182" t="str">
        <f>+IF(E182="","",' Matrice Tarifaire NON AL'!$U185)</f>
        <v/>
      </c>
      <c r="AI182" t="str">
        <f>+IF(F182="","",IF(' Matrice Tarifaire NON AL'!$V185="","",' Matrice Tarifaire NON AL'!$V185))</f>
        <v/>
      </c>
      <c r="AJ182" t="str">
        <f>+IF($C182="","",IF(' Matrice Tarifaire NON AL'!AZ185="","",' Matrice Tarifaire NON AL'!AZ185))</f>
        <v/>
      </c>
      <c r="AK182" t="str">
        <f>+IF($C182="","",IF(' Matrice Tarifaire NON AL'!BA185="","",' Matrice Tarifaire NON AL'!BA185))</f>
        <v/>
      </c>
      <c r="AL182" t="str">
        <f>+IF($C182="","",IF(' Matrice Tarifaire NON AL'!BB185="","",TEXT(' Matrice Tarifaire NON AL'!BB185,"0,0000")))</f>
        <v/>
      </c>
      <c r="AO182" t="str">
        <f>+IF($C182="","",IF(' Matrice Tarifaire NON AL'!BF185="","",TEXT(' Matrice Tarifaire NON AL'!BF185,"0,0000")))</f>
        <v/>
      </c>
      <c r="AP182" t="str">
        <f>+IF($C182="","",IF(' Matrice Tarifaire NON AL'!BG185="","",TEXT(' Matrice Tarifaire NON AL'!BG185,"0,0000")))</f>
        <v/>
      </c>
      <c r="AQ182" t="str">
        <f>+IF($C182="","",IF(' Matrice Tarifaire NON AL'!BH185="","",TEXT(' Matrice Tarifaire NON AL'!BH185,"0,0000")))</f>
        <v/>
      </c>
      <c r="AR182" t="str">
        <f>+IF($C182="","",IF(' Matrice Tarifaire NON AL'!BI185="","",TEXT(' Matrice Tarifaire NON AL'!BI185,"0,0000")))</f>
        <v/>
      </c>
      <c r="AS182" t="str">
        <f>+IF(C182="","",IF(' Matrice Tarifaire NON AL'!BJ185="","0",IF(' Matrice Tarifaire NON AL'!BJ185="","",' Matrice Tarifaire NON AL'!BJ185)))</f>
        <v/>
      </c>
      <c r="AT182" t="str">
        <f>+IF(C182="","",IF(' Matrice Tarifaire NON AL'!BK185="","",' Matrice Tarifaire NON AL'!$BK$6))</f>
        <v/>
      </c>
      <c r="AU182" t="str">
        <f>+IF(C182="","",IF(' Matrice Tarifaire NON AL'!BK185="","",TEXT(' Matrice Tarifaire NON AL'!BK185,"0,0000")))</f>
        <v/>
      </c>
      <c r="AV182" t="str">
        <f>+IF(C182="","",IF(' Matrice Tarifaire NON AL'!BL185="","",' Matrice Tarifaire NON AL'!$BL$6))</f>
        <v/>
      </c>
      <c r="AW182" t="str">
        <f>+IF(C182="","",IF(' Matrice Tarifaire NON AL'!BL185="","",TEXT(' Matrice Tarifaire NON AL'!BL185,"0,0000")))</f>
        <v/>
      </c>
      <c r="AX182" t="str">
        <f>+IF(C182="","",IF(' Matrice Tarifaire NON AL'!BM185="","",' Matrice Tarifaire NON AL'!$BM$6))</f>
        <v/>
      </c>
      <c r="AY182" t="str">
        <f>+IF(C182="","",IF(' Matrice Tarifaire NON AL'!BM185="","",TEXT(' Matrice Tarifaire NON AL'!BM185,"0,0000")))</f>
        <v/>
      </c>
      <c r="AZ182" t="str">
        <f>+IF(C182="","",IF(' Matrice Tarifaire NON AL'!BN185="","","Taxe DEEE"))</f>
        <v/>
      </c>
      <c r="BA182" t="str">
        <f>+IF(C182="","",IF(' Matrice Tarifaire NON AL'!BN185="","",TEXT(' Matrice Tarifaire NON AL'!BN185,"0,0000")))</f>
        <v/>
      </c>
      <c r="BD182" t="str">
        <f>+IF($C182="","",IF(' Matrice Tarifaire NON AL'!BR185="","",TEXT(' Matrice Tarifaire NON AL'!BR185,"0,000")))</f>
        <v/>
      </c>
      <c r="BE182" t="str">
        <f>+IF($C182="","",IF(' Matrice Tarifaire NON AL'!BS185="","",VALUE(TEXT(' Matrice Tarifaire NON AL'!BS185,"0,00"))))</f>
        <v/>
      </c>
      <c r="BF182" t="str">
        <f>+IF($C182="","",IF(' Matrice Tarifaire NON AL'!BY185="","",' Matrice Tarifaire NON AL'!BY185))</f>
        <v/>
      </c>
      <c r="BG182" t="str">
        <f>+IF(C182="","",IF(' Matrice Tarifaire NON AL'!AK185="Composant de Box","999",IF(' Matrice Tarifaire NON AL'!AP185&lt;&gt;"",' Matrice Tarifaire NON AL'!AP185,IF(' Matrice Tarifaire NON AL'!AO185&lt;&gt;"",' Matrice Tarifaire NON AL'!AO185,' Matrice Tarifaire NON AL'!AN185))))</f>
        <v/>
      </c>
    </row>
    <row r="183" spans="1:59" x14ac:dyDescent="0.25">
      <c r="A183" t="str">
        <f>+IF($C183="","",IF(' Matrice Tarifaire NON AL'!N186="","",IF(' Matrice Tarifaire NON AL'!N186=0,"GTIN A 0 - Ne doit pas être mis dans PRE REF",TEXT(' Matrice Tarifaire NON AL'!N186,"00000000000000"))))</f>
        <v/>
      </c>
      <c r="B183" t="str">
        <f>+IF(C183="","",IF(L183=172,4,VLOOKUP(' Matrice Tarifaire NON AL'!AK186,Feuil3!$A$4:$B$14,2,0)))</f>
        <v/>
      </c>
      <c r="C183" t="str">
        <f>+IF(' Matrice Tarifaire NON AL'!O186="","",SUBSTITUTE(' Matrice Tarifaire NON AL'!O186,"CHAR (10)"," "))</f>
        <v/>
      </c>
      <c r="D183" t="str">
        <f>+IF($C183="","",SUBSTITUTE(' Matrice Tarifaire NON AL'!P186,"CHAR (13)"," "))</f>
        <v/>
      </c>
      <c r="E183" t="str">
        <f t="shared" si="7"/>
        <v/>
      </c>
      <c r="F183" t="str">
        <f>+IF($C183="","",IF(' Matrice Tarifaire NON AL'!AX186="","Non",' Matrice Tarifaire NON AL'!AX186))</f>
        <v/>
      </c>
      <c r="G183" t="str">
        <f>+IF($C183="","",IF(' Matrice Tarifaire NON AL'!Q186="DOMEDIA","MDD",IF(' Matrice Tarifaire NON AL'!Q186="APTA","MDD",IF(' Matrice Tarifaire NON AL'!Q186="TOP BUDGET","Premier Prix","MN"))))</f>
        <v/>
      </c>
      <c r="H183" t="str">
        <f>+IF($C183="","",' Matrice Tarifaire NON AL'!Q186)</f>
        <v/>
      </c>
      <c r="K183" t="str">
        <f>+IF($C183="","",' Matrice Tarifaire NON AL'!X186)</f>
        <v/>
      </c>
      <c r="L183" t="str">
        <f>+IF($C183="","",' Matrice Tarifaire NON AL'!X186)</f>
        <v/>
      </c>
      <c r="M183" t="str">
        <f>+IF($C183="","",' Matrice Tarifaire NON AL'!Y186)</f>
        <v/>
      </c>
      <c r="N183" t="str">
        <f>+IF($C183="","",' Matrice Tarifaire NON AL'!Z186)</f>
        <v/>
      </c>
      <c r="P183" t="str">
        <f>+IF(C183="","",IF(' Matrice Tarifaire NON AL'!X186&lt;&gt;168,"Non",""))</f>
        <v/>
      </c>
      <c r="Q183" t="str">
        <f>+IF($C183="","",' Matrice Tarifaire NON AL'!T186)</f>
        <v/>
      </c>
      <c r="R183" t="str">
        <f>+IF($C183="","",IF(' Matrice Tarifaire NON AL'!R186="","",' Matrice Tarifaire NON AL'!R186))</f>
        <v/>
      </c>
      <c r="S183" t="str">
        <f>+IF($C183="","",LEFT(' Matrice Tarifaire NON AL'!W186,1))</f>
        <v/>
      </c>
      <c r="T183" t="str">
        <f>+IF($C183="","",LEFT(' Matrice Tarifaire NON AL'!AY186,3))</f>
        <v/>
      </c>
      <c r="U183" t="str">
        <f t="shared" si="8"/>
        <v/>
      </c>
      <c r="V183" t="str">
        <f>+IF(C183="","",IF(VLOOKUP(' Matrice Tarifaire NON AL'!AK186,Feuil3!A:F,6,0)="Box",IF(' Matrice Tarifaire NON AL'!AL186="Mono-Référence","Homogène",IF(' Matrice Tarifaire NON AL'!AL186="Multi-Références","Panaché","")),IF(' Matrice Tarifaire NON AL'!AK186="A la Pièce","Composant sans Colisage",IF(' Matrice Tarifaire NON AL'!AK186="Composant de Box","Composant sans Colisage","Homogène"))))</f>
        <v/>
      </c>
      <c r="W183" t="str">
        <f>+IF($V183="","",VLOOKUP(' Matrice Tarifaire NON AL'!AK186,Feuil3!$A$4:$E$14,5,0))</f>
        <v/>
      </c>
      <c r="Y183" t="str">
        <f>+IF($V183="","",IF(VLOOKUP(' Matrice Tarifaire NON AL'!$AK186,Feuil3!$A$4:$D$14,4,0)="Palette",' Matrice Tarifaire NON AL'!AN186,""))</f>
        <v/>
      </c>
      <c r="AA183" t="str">
        <f>+IF($V183="","",IF(VLOOKUP(' Matrice Tarifaire NON AL'!$AK186,Feuil3!$A$4:$D$14,4,0)="Colis",' Matrice Tarifaire NON AL'!AN186,""))</f>
        <v/>
      </c>
      <c r="AC183" t="str">
        <f>+IF(V183="","",IF(VLOOKUP(' Matrice Tarifaire NON AL'!AK186,Feuil3!$A$4:$D$14,4,0)="Colis",IF(' Matrice Tarifaire NON AL'!AO186&gt;0,' Matrice Tarifaire NON AL'!AO186,""),""))</f>
        <v/>
      </c>
      <c r="AD183" t="str">
        <f t="shared" si="9"/>
        <v/>
      </c>
      <c r="AE183" t="str">
        <f>+IF(C183="","",' Matrice Tarifaire NON AL'!C186)</f>
        <v/>
      </c>
      <c r="AF183" t="str">
        <f>+IF(C183="","",' Matrice Tarifaire NON AL'!AQ186)</f>
        <v/>
      </c>
      <c r="AH183" t="str">
        <f>+IF(E183="","",' Matrice Tarifaire NON AL'!$U186)</f>
        <v/>
      </c>
      <c r="AI183" t="str">
        <f>+IF(F183="","",IF(' Matrice Tarifaire NON AL'!$V186="","",' Matrice Tarifaire NON AL'!$V186))</f>
        <v/>
      </c>
      <c r="AJ183" t="str">
        <f>+IF($C183="","",IF(' Matrice Tarifaire NON AL'!AZ186="","",' Matrice Tarifaire NON AL'!AZ186))</f>
        <v/>
      </c>
      <c r="AK183" t="str">
        <f>+IF($C183="","",IF(' Matrice Tarifaire NON AL'!BA186="","",' Matrice Tarifaire NON AL'!BA186))</f>
        <v/>
      </c>
      <c r="AL183" t="str">
        <f>+IF($C183="","",IF(' Matrice Tarifaire NON AL'!BB186="","",TEXT(' Matrice Tarifaire NON AL'!BB186,"0,0000")))</f>
        <v/>
      </c>
      <c r="AO183" t="str">
        <f>+IF($C183="","",IF(' Matrice Tarifaire NON AL'!BF186="","",TEXT(' Matrice Tarifaire NON AL'!BF186,"0,0000")))</f>
        <v/>
      </c>
      <c r="AP183" t="str">
        <f>+IF($C183="","",IF(' Matrice Tarifaire NON AL'!BG186="","",TEXT(' Matrice Tarifaire NON AL'!BG186,"0,0000")))</f>
        <v/>
      </c>
      <c r="AQ183" t="str">
        <f>+IF($C183="","",IF(' Matrice Tarifaire NON AL'!BH186="","",TEXT(' Matrice Tarifaire NON AL'!BH186,"0,0000")))</f>
        <v/>
      </c>
      <c r="AR183" t="str">
        <f>+IF($C183="","",IF(' Matrice Tarifaire NON AL'!BI186="","",TEXT(' Matrice Tarifaire NON AL'!BI186,"0,0000")))</f>
        <v/>
      </c>
      <c r="AS183" t="str">
        <f>+IF(C183="","",IF(' Matrice Tarifaire NON AL'!BJ186="","0",IF(' Matrice Tarifaire NON AL'!BJ186="","",' Matrice Tarifaire NON AL'!BJ186)))</f>
        <v/>
      </c>
      <c r="AT183" t="str">
        <f>+IF(C183="","",IF(' Matrice Tarifaire NON AL'!BK186="","",' Matrice Tarifaire NON AL'!$BK$6))</f>
        <v/>
      </c>
      <c r="AU183" t="str">
        <f>+IF(C183="","",IF(' Matrice Tarifaire NON AL'!BK186="","",TEXT(' Matrice Tarifaire NON AL'!BK186,"0,0000")))</f>
        <v/>
      </c>
      <c r="AV183" t="str">
        <f>+IF(C183="","",IF(' Matrice Tarifaire NON AL'!BL186="","",' Matrice Tarifaire NON AL'!$BL$6))</f>
        <v/>
      </c>
      <c r="AW183" t="str">
        <f>+IF(C183="","",IF(' Matrice Tarifaire NON AL'!BL186="","",TEXT(' Matrice Tarifaire NON AL'!BL186,"0,0000")))</f>
        <v/>
      </c>
      <c r="AX183" t="str">
        <f>+IF(C183="","",IF(' Matrice Tarifaire NON AL'!BM186="","",' Matrice Tarifaire NON AL'!$BM$6))</f>
        <v/>
      </c>
      <c r="AY183" t="str">
        <f>+IF(C183="","",IF(' Matrice Tarifaire NON AL'!BM186="","",TEXT(' Matrice Tarifaire NON AL'!BM186,"0,0000")))</f>
        <v/>
      </c>
      <c r="AZ183" t="str">
        <f>+IF(C183="","",IF(' Matrice Tarifaire NON AL'!BN186="","","Taxe DEEE"))</f>
        <v/>
      </c>
      <c r="BA183" t="str">
        <f>+IF(C183="","",IF(' Matrice Tarifaire NON AL'!BN186="","",TEXT(' Matrice Tarifaire NON AL'!BN186,"0,0000")))</f>
        <v/>
      </c>
      <c r="BD183" t="str">
        <f>+IF($C183="","",IF(' Matrice Tarifaire NON AL'!BR186="","",TEXT(' Matrice Tarifaire NON AL'!BR186,"0,000")))</f>
        <v/>
      </c>
      <c r="BE183" t="str">
        <f>+IF($C183="","",IF(' Matrice Tarifaire NON AL'!BS186="","",VALUE(TEXT(' Matrice Tarifaire NON AL'!BS186,"0,00"))))</f>
        <v/>
      </c>
      <c r="BF183" t="str">
        <f>+IF($C183="","",IF(' Matrice Tarifaire NON AL'!BY186="","",' Matrice Tarifaire NON AL'!BY186))</f>
        <v/>
      </c>
      <c r="BG183" t="str">
        <f>+IF(C183="","",IF(' Matrice Tarifaire NON AL'!AK186="Composant de Box","999",IF(' Matrice Tarifaire NON AL'!AP186&lt;&gt;"",' Matrice Tarifaire NON AL'!AP186,IF(' Matrice Tarifaire NON AL'!AO186&lt;&gt;"",' Matrice Tarifaire NON AL'!AO186,' Matrice Tarifaire NON AL'!AN186))))</f>
        <v/>
      </c>
    </row>
    <row r="184" spans="1:59" x14ac:dyDescent="0.25">
      <c r="A184" t="str">
        <f>+IF($C184="","",IF(' Matrice Tarifaire NON AL'!N187="","",IF(' Matrice Tarifaire NON AL'!N187=0,"GTIN A 0 - Ne doit pas être mis dans PRE REF",TEXT(' Matrice Tarifaire NON AL'!N187,"00000000000000"))))</f>
        <v/>
      </c>
      <c r="B184" t="str">
        <f>+IF(C184="","",IF(L184=172,4,VLOOKUP(' Matrice Tarifaire NON AL'!AK187,Feuil3!$A$4:$B$14,2,0)))</f>
        <v/>
      </c>
      <c r="C184" t="str">
        <f>+IF(' Matrice Tarifaire NON AL'!O187="","",SUBSTITUTE(' Matrice Tarifaire NON AL'!O187,"CHAR (10)"," "))</f>
        <v/>
      </c>
      <c r="D184" t="str">
        <f>+IF($C184="","",SUBSTITUTE(' Matrice Tarifaire NON AL'!P187,"CHAR (13)"," "))</f>
        <v/>
      </c>
      <c r="E184" t="str">
        <f t="shared" si="7"/>
        <v/>
      </c>
      <c r="F184" t="str">
        <f>+IF($C184="","",IF(' Matrice Tarifaire NON AL'!AX187="","Non",' Matrice Tarifaire NON AL'!AX187))</f>
        <v/>
      </c>
      <c r="G184" t="str">
        <f>+IF($C184="","",IF(' Matrice Tarifaire NON AL'!Q187="DOMEDIA","MDD",IF(' Matrice Tarifaire NON AL'!Q187="APTA","MDD",IF(' Matrice Tarifaire NON AL'!Q187="TOP BUDGET","Premier Prix","MN"))))</f>
        <v/>
      </c>
      <c r="H184" t="str">
        <f>+IF($C184="","",' Matrice Tarifaire NON AL'!Q187)</f>
        <v/>
      </c>
      <c r="K184" t="str">
        <f>+IF($C184="","",' Matrice Tarifaire NON AL'!X187)</f>
        <v/>
      </c>
      <c r="L184" t="str">
        <f>+IF($C184="","",' Matrice Tarifaire NON AL'!X187)</f>
        <v/>
      </c>
      <c r="M184" t="str">
        <f>+IF($C184="","",' Matrice Tarifaire NON AL'!Y187)</f>
        <v/>
      </c>
      <c r="N184" t="str">
        <f>+IF($C184="","",' Matrice Tarifaire NON AL'!Z187)</f>
        <v/>
      </c>
      <c r="P184" t="str">
        <f>+IF(C184="","",IF(' Matrice Tarifaire NON AL'!X187&lt;&gt;168,"Non",""))</f>
        <v/>
      </c>
      <c r="Q184" t="str">
        <f>+IF($C184="","",' Matrice Tarifaire NON AL'!T187)</f>
        <v/>
      </c>
      <c r="R184" t="str">
        <f>+IF($C184="","",IF(' Matrice Tarifaire NON AL'!R187="","",' Matrice Tarifaire NON AL'!R187))</f>
        <v/>
      </c>
      <c r="S184" t="str">
        <f>+IF($C184="","",LEFT(' Matrice Tarifaire NON AL'!W187,1))</f>
        <v/>
      </c>
      <c r="T184" t="str">
        <f>+IF($C184="","",LEFT(' Matrice Tarifaire NON AL'!AY187,3))</f>
        <v/>
      </c>
      <c r="U184" t="str">
        <f t="shared" si="8"/>
        <v/>
      </c>
      <c r="V184" t="str">
        <f>+IF(C184="","",IF(VLOOKUP(' Matrice Tarifaire NON AL'!AK187,Feuil3!A:F,6,0)="Box",IF(' Matrice Tarifaire NON AL'!AL187="Mono-Référence","Homogène",IF(' Matrice Tarifaire NON AL'!AL187="Multi-Références","Panaché","")),IF(' Matrice Tarifaire NON AL'!AK187="A la Pièce","Composant sans Colisage",IF(' Matrice Tarifaire NON AL'!AK187="Composant de Box","Composant sans Colisage","Homogène"))))</f>
        <v/>
      </c>
      <c r="W184" t="str">
        <f>+IF($V184="","",VLOOKUP(' Matrice Tarifaire NON AL'!AK187,Feuil3!$A$4:$E$14,5,0))</f>
        <v/>
      </c>
      <c r="Y184" t="str">
        <f>+IF($V184="","",IF(VLOOKUP(' Matrice Tarifaire NON AL'!$AK187,Feuil3!$A$4:$D$14,4,0)="Palette",' Matrice Tarifaire NON AL'!AN187,""))</f>
        <v/>
      </c>
      <c r="AA184" t="str">
        <f>+IF($V184="","",IF(VLOOKUP(' Matrice Tarifaire NON AL'!$AK187,Feuil3!$A$4:$D$14,4,0)="Colis",' Matrice Tarifaire NON AL'!AN187,""))</f>
        <v/>
      </c>
      <c r="AC184" t="str">
        <f>+IF(V184="","",IF(VLOOKUP(' Matrice Tarifaire NON AL'!AK187,Feuil3!$A$4:$D$14,4,0)="Colis",IF(' Matrice Tarifaire NON AL'!AO187&gt;0,' Matrice Tarifaire NON AL'!AO187,""),""))</f>
        <v/>
      </c>
      <c r="AD184" t="str">
        <f t="shared" si="9"/>
        <v/>
      </c>
      <c r="AE184" t="str">
        <f>+IF(C184="","",' Matrice Tarifaire NON AL'!C187)</f>
        <v/>
      </c>
      <c r="AF184" t="str">
        <f>+IF(C184="","",' Matrice Tarifaire NON AL'!AQ187)</f>
        <v/>
      </c>
      <c r="AH184" t="str">
        <f>+IF(E184="","",' Matrice Tarifaire NON AL'!$U187)</f>
        <v/>
      </c>
      <c r="AI184" t="str">
        <f>+IF(F184="","",IF(' Matrice Tarifaire NON AL'!$V187="","",' Matrice Tarifaire NON AL'!$V187))</f>
        <v/>
      </c>
      <c r="AJ184" t="str">
        <f>+IF($C184="","",IF(' Matrice Tarifaire NON AL'!AZ187="","",' Matrice Tarifaire NON AL'!AZ187))</f>
        <v/>
      </c>
      <c r="AK184" t="str">
        <f>+IF($C184="","",IF(' Matrice Tarifaire NON AL'!BA187="","",' Matrice Tarifaire NON AL'!BA187))</f>
        <v/>
      </c>
      <c r="AL184" t="str">
        <f>+IF($C184="","",IF(' Matrice Tarifaire NON AL'!BB187="","",TEXT(' Matrice Tarifaire NON AL'!BB187,"0,0000")))</f>
        <v/>
      </c>
      <c r="AO184" t="str">
        <f>+IF($C184="","",IF(' Matrice Tarifaire NON AL'!BF187="","",TEXT(' Matrice Tarifaire NON AL'!BF187,"0,0000")))</f>
        <v/>
      </c>
      <c r="AP184" t="str">
        <f>+IF($C184="","",IF(' Matrice Tarifaire NON AL'!BG187="","",TEXT(' Matrice Tarifaire NON AL'!BG187,"0,0000")))</f>
        <v/>
      </c>
      <c r="AQ184" t="str">
        <f>+IF($C184="","",IF(' Matrice Tarifaire NON AL'!BH187="","",TEXT(' Matrice Tarifaire NON AL'!BH187,"0,0000")))</f>
        <v/>
      </c>
      <c r="AR184" t="str">
        <f>+IF($C184="","",IF(' Matrice Tarifaire NON AL'!BI187="","",TEXT(' Matrice Tarifaire NON AL'!BI187,"0,0000")))</f>
        <v/>
      </c>
      <c r="AS184" t="str">
        <f>+IF(C184="","",IF(' Matrice Tarifaire NON AL'!BJ187="","0",IF(' Matrice Tarifaire NON AL'!BJ187="","",' Matrice Tarifaire NON AL'!BJ187)))</f>
        <v/>
      </c>
      <c r="AT184" t="str">
        <f>+IF(C184="","",IF(' Matrice Tarifaire NON AL'!BK187="","",' Matrice Tarifaire NON AL'!$BK$6))</f>
        <v/>
      </c>
      <c r="AU184" t="str">
        <f>+IF(C184="","",IF(' Matrice Tarifaire NON AL'!BK187="","",TEXT(' Matrice Tarifaire NON AL'!BK187,"0,0000")))</f>
        <v/>
      </c>
      <c r="AV184" t="str">
        <f>+IF(C184="","",IF(' Matrice Tarifaire NON AL'!BL187="","",' Matrice Tarifaire NON AL'!$BL$6))</f>
        <v/>
      </c>
      <c r="AW184" t="str">
        <f>+IF(C184="","",IF(' Matrice Tarifaire NON AL'!BL187="","",TEXT(' Matrice Tarifaire NON AL'!BL187,"0,0000")))</f>
        <v/>
      </c>
      <c r="AX184" t="str">
        <f>+IF(C184="","",IF(' Matrice Tarifaire NON AL'!BM187="","",' Matrice Tarifaire NON AL'!$BM$6))</f>
        <v/>
      </c>
      <c r="AY184" t="str">
        <f>+IF(C184="","",IF(' Matrice Tarifaire NON AL'!BM187="","",TEXT(' Matrice Tarifaire NON AL'!BM187,"0,0000")))</f>
        <v/>
      </c>
      <c r="AZ184" t="str">
        <f>+IF(C184="","",IF(' Matrice Tarifaire NON AL'!BN187="","","Taxe DEEE"))</f>
        <v/>
      </c>
      <c r="BA184" t="str">
        <f>+IF(C184="","",IF(' Matrice Tarifaire NON AL'!BN187="","",TEXT(' Matrice Tarifaire NON AL'!BN187,"0,0000")))</f>
        <v/>
      </c>
      <c r="BD184" t="str">
        <f>+IF($C184="","",IF(' Matrice Tarifaire NON AL'!BR187="","",TEXT(' Matrice Tarifaire NON AL'!BR187,"0,000")))</f>
        <v/>
      </c>
      <c r="BE184" t="str">
        <f>+IF($C184="","",IF(' Matrice Tarifaire NON AL'!BS187="","",VALUE(TEXT(' Matrice Tarifaire NON AL'!BS187,"0,00"))))</f>
        <v/>
      </c>
      <c r="BF184" t="str">
        <f>+IF($C184="","",IF(' Matrice Tarifaire NON AL'!BY187="","",' Matrice Tarifaire NON AL'!BY187))</f>
        <v/>
      </c>
      <c r="BG184" t="str">
        <f>+IF(C184="","",IF(' Matrice Tarifaire NON AL'!AK187="Composant de Box","999",IF(' Matrice Tarifaire NON AL'!AP187&lt;&gt;"",' Matrice Tarifaire NON AL'!AP187,IF(' Matrice Tarifaire NON AL'!AO187&lt;&gt;"",' Matrice Tarifaire NON AL'!AO187,' Matrice Tarifaire NON AL'!AN187))))</f>
        <v/>
      </c>
    </row>
    <row r="185" spans="1:59" x14ac:dyDescent="0.25">
      <c r="A185" t="str">
        <f>+IF($C185="","",IF(' Matrice Tarifaire NON AL'!N188="","",IF(' Matrice Tarifaire NON AL'!N188=0,"GTIN A 0 - Ne doit pas être mis dans PRE REF",TEXT(' Matrice Tarifaire NON AL'!N188,"00000000000000"))))</f>
        <v/>
      </c>
      <c r="B185" t="str">
        <f>+IF(C185="","",IF(L185=172,4,VLOOKUP(' Matrice Tarifaire NON AL'!AK188,Feuil3!$A$4:$B$14,2,0)))</f>
        <v/>
      </c>
      <c r="C185" t="str">
        <f>+IF(' Matrice Tarifaire NON AL'!O188="","",SUBSTITUTE(' Matrice Tarifaire NON AL'!O188,"CHAR (10)"," "))</f>
        <v/>
      </c>
      <c r="D185" t="str">
        <f>+IF($C185="","",SUBSTITUTE(' Matrice Tarifaire NON AL'!P188,"CHAR (13)"," "))</f>
        <v/>
      </c>
      <c r="E185" t="str">
        <f t="shared" si="7"/>
        <v/>
      </c>
      <c r="F185" t="str">
        <f>+IF($C185="","",IF(' Matrice Tarifaire NON AL'!AX188="","Non",' Matrice Tarifaire NON AL'!AX188))</f>
        <v/>
      </c>
      <c r="G185" t="str">
        <f>+IF($C185="","",IF(' Matrice Tarifaire NON AL'!Q188="DOMEDIA","MDD",IF(' Matrice Tarifaire NON AL'!Q188="APTA","MDD",IF(' Matrice Tarifaire NON AL'!Q188="TOP BUDGET","Premier Prix","MN"))))</f>
        <v/>
      </c>
      <c r="H185" t="str">
        <f>+IF($C185="","",' Matrice Tarifaire NON AL'!Q188)</f>
        <v/>
      </c>
      <c r="K185" t="str">
        <f>+IF($C185="","",' Matrice Tarifaire NON AL'!X188)</f>
        <v/>
      </c>
      <c r="L185" t="str">
        <f>+IF($C185="","",' Matrice Tarifaire NON AL'!X188)</f>
        <v/>
      </c>
      <c r="M185" t="str">
        <f>+IF($C185="","",' Matrice Tarifaire NON AL'!Y188)</f>
        <v/>
      </c>
      <c r="N185" t="str">
        <f>+IF($C185="","",' Matrice Tarifaire NON AL'!Z188)</f>
        <v/>
      </c>
      <c r="P185" t="str">
        <f>+IF(C185="","",IF(' Matrice Tarifaire NON AL'!X188&lt;&gt;168,"Non",""))</f>
        <v/>
      </c>
      <c r="Q185" t="str">
        <f>+IF($C185="","",' Matrice Tarifaire NON AL'!T188)</f>
        <v/>
      </c>
      <c r="R185" t="str">
        <f>+IF($C185="","",IF(' Matrice Tarifaire NON AL'!R188="","",' Matrice Tarifaire NON AL'!R188))</f>
        <v/>
      </c>
      <c r="S185" t="str">
        <f>+IF($C185="","",LEFT(' Matrice Tarifaire NON AL'!W188,1))</f>
        <v/>
      </c>
      <c r="T185" t="str">
        <f>+IF($C185="","",LEFT(' Matrice Tarifaire NON AL'!AY188,3))</f>
        <v/>
      </c>
      <c r="U185" t="str">
        <f t="shared" si="8"/>
        <v/>
      </c>
      <c r="V185" t="str">
        <f>+IF(C185="","",IF(VLOOKUP(' Matrice Tarifaire NON AL'!AK188,Feuil3!A:F,6,0)="Box",IF(' Matrice Tarifaire NON AL'!AL188="Mono-Référence","Homogène",IF(' Matrice Tarifaire NON AL'!AL188="Multi-Références","Panaché","")),IF(' Matrice Tarifaire NON AL'!AK188="A la Pièce","Composant sans Colisage",IF(' Matrice Tarifaire NON AL'!AK188="Composant de Box","Composant sans Colisage","Homogène"))))</f>
        <v/>
      </c>
      <c r="W185" t="str">
        <f>+IF($V185="","",VLOOKUP(' Matrice Tarifaire NON AL'!AK188,Feuil3!$A$4:$E$14,5,0))</f>
        <v/>
      </c>
      <c r="Y185" t="str">
        <f>+IF($V185="","",IF(VLOOKUP(' Matrice Tarifaire NON AL'!$AK188,Feuil3!$A$4:$D$14,4,0)="Palette",' Matrice Tarifaire NON AL'!AN188,""))</f>
        <v/>
      </c>
      <c r="AA185" t="str">
        <f>+IF($V185="","",IF(VLOOKUP(' Matrice Tarifaire NON AL'!$AK188,Feuil3!$A$4:$D$14,4,0)="Colis",' Matrice Tarifaire NON AL'!AN188,""))</f>
        <v/>
      </c>
      <c r="AC185" t="str">
        <f>+IF(V185="","",IF(VLOOKUP(' Matrice Tarifaire NON AL'!AK188,Feuil3!$A$4:$D$14,4,0)="Colis",IF(' Matrice Tarifaire NON AL'!AO188&gt;0,' Matrice Tarifaire NON AL'!AO188,""),""))</f>
        <v/>
      </c>
      <c r="AD185" t="str">
        <f t="shared" si="9"/>
        <v/>
      </c>
      <c r="AE185" t="str">
        <f>+IF(C185="","",' Matrice Tarifaire NON AL'!C188)</f>
        <v/>
      </c>
      <c r="AF185" t="str">
        <f>+IF(C185="","",' Matrice Tarifaire NON AL'!AQ188)</f>
        <v/>
      </c>
      <c r="AH185" t="str">
        <f>+IF(E185="","",' Matrice Tarifaire NON AL'!$U188)</f>
        <v/>
      </c>
      <c r="AI185" t="str">
        <f>+IF(F185="","",IF(' Matrice Tarifaire NON AL'!$V188="","",' Matrice Tarifaire NON AL'!$V188))</f>
        <v/>
      </c>
      <c r="AJ185" t="str">
        <f>+IF($C185="","",IF(' Matrice Tarifaire NON AL'!AZ188="","",' Matrice Tarifaire NON AL'!AZ188))</f>
        <v/>
      </c>
      <c r="AK185" t="str">
        <f>+IF($C185="","",IF(' Matrice Tarifaire NON AL'!BA188="","",' Matrice Tarifaire NON AL'!BA188))</f>
        <v/>
      </c>
      <c r="AL185" t="str">
        <f>+IF($C185="","",IF(' Matrice Tarifaire NON AL'!BB188="","",TEXT(' Matrice Tarifaire NON AL'!BB188,"0,0000")))</f>
        <v/>
      </c>
      <c r="AO185" t="str">
        <f>+IF($C185="","",IF(' Matrice Tarifaire NON AL'!BF188="","",TEXT(' Matrice Tarifaire NON AL'!BF188,"0,0000")))</f>
        <v/>
      </c>
      <c r="AP185" t="str">
        <f>+IF($C185="","",IF(' Matrice Tarifaire NON AL'!BG188="","",TEXT(' Matrice Tarifaire NON AL'!BG188,"0,0000")))</f>
        <v/>
      </c>
      <c r="AQ185" t="str">
        <f>+IF($C185="","",IF(' Matrice Tarifaire NON AL'!BH188="","",TEXT(' Matrice Tarifaire NON AL'!BH188,"0,0000")))</f>
        <v/>
      </c>
      <c r="AR185" t="str">
        <f>+IF($C185="","",IF(' Matrice Tarifaire NON AL'!BI188="","",TEXT(' Matrice Tarifaire NON AL'!BI188,"0,0000")))</f>
        <v/>
      </c>
      <c r="AS185" t="str">
        <f>+IF(C185="","",IF(' Matrice Tarifaire NON AL'!BJ188="","0",IF(' Matrice Tarifaire NON AL'!BJ188="","",' Matrice Tarifaire NON AL'!BJ188)))</f>
        <v/>
      </c>
      <c r="AT185" t="str">
        <f>+IF(C185="","",IF(' Matrice Tarifaire NON AL'!BK188="","",' Matrice Tarifaire NON AL'!$BK$6))</f>
        <v/>
      </c>
      <c r="AU185" t="str">
        <f>+IF(C185="","",IF(' Matrice Tarifaire NON AL'!BK188="","",TEXT(' Matrice Tarifaire NON AL'!BK188,"0,0000")))</f>
        <v/>
      </c>
      <c r="AV185" t="str">
        <f>+IF(C185="","",IF(' Matrice Tarifaire NON AL'!BL188="","",' Matrice Tarifaire NON AL'!$BL$6))</f>
        <v/>
      </c>
      <c r="AW185" t="str">
        <f>+IF(C185="","",IF(' Matrice Tarifaire NON AL'!BL188="","",TEXT(' Matrice Tarifaire NON AL'!BL188,"0,0000")))</f>
        <v/>
      </c>
      <c r="AX185" t="str">
        <f>+IF(C185="","",IF(' Matrice Tarifaire NON AL'!BM188="","",' Matrice Tarifaire NON AL'!$BM$6))</f>
        <v/>
      </c>
      <c r="AY185" t="str">
        <f>+IF(C185="","",IF(' Matrice Tarifaire NON AL'!BM188="","",TEXT(' Matrice Tarifaire NON AL'!BM188,"0,0000")))</f>
        <v/>
      </c>
      <c r="AZ185" t="str">
        <f>+IF(C185="","",IF(' Matrice Tarifaire NON AL'!BN188="","","Taxe DEEE"))</f>
        <v/>
      </c>
      <c r="BA185" t="str">
        <f>+IF(C185="","",IF(' Matrice Tarifaire NON AL'!BN188="","",TEXT(' Matrice Tarifaire NON AL'!BN188,"0,0000")))</f>
        <v/>
      </c>
      <c r="BD185" t="str">
        <f>+IF($C185="","",IF(' Matrice Tarifaire NON AL'!BR188="","",TEXT(' Matrice Tarifaire NON AL'!BR188,"0,000")))</f>
        <v/>
      </c>
      <c r="BE185" t="str">
        <f>+IF($C185="","",IF(' Matrice Tarifaire NON AL'!BS188="","",VALUE(TEXT(' Matrice Tarifaire NON AL'!BS188,"0,00"))))</f>
        <v/>
      </c>
      <c r="BF185" t="str">
        <f>+IF($C185="","",IF(' Matrice Tarifaire NON AL'!BY188="","",' Matrice Tarifaire NON AL'!BY188))</f>
        <v/>
      </c>
      <c r="BG185" t="str">
        <f>+IF(C185="","",IF(' Matrice Tarifaire NON AL'!AK188="Composant de Box","999",IF(' Matrice Tarifaire NON AL'!AP188&lt;&gt;"",' Matrice Tarifaire NON AL'!AP188,IF(' Matrice Tarifaire NON AL'!AO188&lt;&gt;"",' Matrice Tarifaire NON AL'!AO188,' Matrice Tarifaire NON AL'!AN188))))</f>
        <v/>
      </c>
    </row>
    <row r="186" spans="1:59" x14ac:dyDescent="0.25">
      <c r="A186" t="str">
        <f>+IF($C186="","",IF(' Matrice Tarifaire NON AL'!N189="","",IF(' Matrice Tarifaire NON AL'!N189=0,"GTIN A 0 - Ne doit pas être mis dans PRE REF",TEXT(' Matrice Tarifaire NON AL'!N189,"00000000000000"))))</f>
        <v/>
      </c>
      <c r="B186" t="str">
        <f>+IF(C186="","",IF(L186=172,4,VLOOKUP(' Matrice Tarifaire NON AL'!AK189,Feuil3!$A$4:$B$14,2,0)))</f>
        <v/>
      </c>
      <c r="C186" t="str">
        <f>+IF(' Matrice Tarifaire NON AL'!O189="","",SUBSTITUTE(' Matrice Tarifaire NON AL'!O189,"CHAR (10)"," "))</f>
        <v/>
      </c>
      <c r="D186" t="str">
        <f>+IF($C186="","",SUBSTITUTE(' Matrice Tarifaire NON AL'!P189,"CHAR (13)"," "))</f>
        <v/>
      </c>
      <c r="E186" t="str">
        <f t="shared" si="7"/>
        <v/>
      </c>
      <c r="F186" t="str">
        <f>+IF($C186="","",IF(' Matrice Tarifaire NON AL'!AX189="","Non",' Matrice Tarifaire NON AL'!AX189))</f>
        <v/>
      </c>
      <c r="G186" t="str">
        <f>+IF($C186="","",IF(' Matrice Tarifaire NON AL'!Q189="DOMEDIA","MDD",IF(' Matrice Tarifaire NON AL'!Q189="APTA","MDD",IF(' Matrice Tarifaire NON AL'!Q189="TOP BUDGET","Premier Prix","MN"))))</f>
        <v/>
      </c>
      <c r="H186" t="str">
        <f>+IF($C186="","",' Matrice Tarifaire NON AL'!Q189)</f>
        <v/>
      </c>
      <c r="K186" t="str">
        <f>+IF($C186="","",' Matrice Tarifaire NON AL'!X189)</f>
        <v/>
      </c>
      <c r="L186" t="str">
        <f>+IF($C186="","",' Matrice Tarifaire NON AL'!X189)</f>
        <v/>
      </c>
      <c r="M186" t="str">
        <f>+IF($C186="","",' Matrice Tarifaire NON AL'!Y189)</f>
        <v/>
      </c>
      <c r="N186" t="str">
        <f>+IF($C186="","",' Matrice Tarifaire NON AL'!Z189)</f>
        <v/>
      </c>
      <c r="P186" t="str">
        <f>+IF(C186="","",IF(' Matrice Tarifaire NON AL'!X189&lt;&gt;168,"Non",""))</f>
        <v/>
      </c>
      <c r="Q186" t="str">
        <f>+IF($C186="","",' Matrice Tarifaire NON AL'!T189)</f>
        <v/>
      </c>
      <c r="R186" t="str">
        <f>+IF($C186="","",IF(' Matrice Tarifaire NON AL'!R189="","",' Matrice Tarifaire NON AL'!R189))</f>
        <v/>
      </c>
      <c r="S186" t="str">
        <f>+IF($C186="","",LEFT(' Matrice Tarifaire NON AL'!W189,1))</f>
        <v/>
      </c>
      <c r="T186" t="str">
        <f>+IF($C186="","",LEFT(' Matrice Tarifaire NON AL'!AY189,3))</f>
        <v/>
      </c>
      <c r="U186" t="str">
        <f t="shared" si="8"/>
        <v/>
      </c>
      <c r="V186" t="str">
        <f>+IF(C186="","",IF(VLOOKUP(' Matrice Tarifaire NON AL'!AK189,Feuil3!A:F,6,0)="Box",IF(' Matrice Tarifaire NON AL'!AL189="Mono-Référence","Homogène",IF(' Matrice Tarifaire NON AL'!AL189="Multi-Références","Panaché","")),IF(' Matrice Tarifaire NON AL'!AK189="A la Pièce","Composant sans Colisage",IF(' Matrice Tarifaire NON AL'!AK189="Composant de Box","Composant sans Colisage","Homogène"))))</f>
        <v/>
      </c>
      <c r="W186" t="str">
        <f>+IF($V186="","",VLOOKUP(' Matrice Tarifaire NON AL'!AK189,Feuil3!$A$4:$E$14,5,0))</f>
        <v/>
      </c>
      <c r="Y186" t="str">
        <f>+IF($V186="","",IF(VLOOKUP(' Matrice Tarifaire NON AL'!$AK189,Feuil3!$A$4:$D$14,4,0)="Palette",' Matrice Tarifaire NON AL'!AN189,""))</f>
        <v/>
      </c>
      <c r="AA186" t="str">
        <f>+IF($V186="","",IF(VLOOKUP(' Matrice Tarifaire NON AL'!$AK189,Feuil3!$A$4:$D$14,4,0)="Colis",' Matrice Tarifaire NON AL'!AN189,""))</f>
        <v/>
      </c>
      <c r="AC186" t="str">
        <f>+IF(V186="","",IF(VLOOKUP(' Matrice Tarifaire NON AL'!AK189,Feuil3!$A$4:$D$14,4,0)="Colis",IF(' Matrice Tarifaire NON AL'!AO189&gt;0,' Matrice Tarifaire NON AL'!AO189,""),""))</f>
        <v/>
      </c>
      <c r="AD186" t="str">
        <f t="shared" si="9"/>
        <v/>
      </c>
      <c r="AE186" t="str">
        <f>+IF(C186="","",' Matrice Tarifaire NON AL'!C189)</f>
        <v/>
      </c>
      <c r="AF186" t="str">
        <f>+IF(C186="","",' Matrice Tarifaire NON AL'!AQ189)</f>
        <v/>
      </c>
      <c r="AH186" t="str">
        <f>+IF(E186="","",' Matrice Tarifaire NON AL'!$U189)</f>
        <v/>
      </c>
      <c r="AI186" t="str">
        <f>+IF(F186="","",IF(' Matrice Tarifaire NON AL'!$V189="","",' Matrice Tarifaire NON AL'!$V189))</f>
        <v/>
      </c>
      <c r="AJ186" t="str">
        <f>+IF($C186="","",IF(' Matrice Tarifaire NON AL'!AZ189="","",' Matrice Tarifaire NON AL'!AZ189))</f>
        <v/>
      </c>
      <c r="AK186" t="str">
        <f>+IF($C186="","",IF(' Matrice Tarifaire NON AL'!BA189="","",' Matrice Tarifaire NON AL'!BA189))</f>
        <v/>
      </c>
      <c r="AL186" t="str">
        <f>+IF($C186="","",IF(' Matrice Tarifaire NON AL'!BB189="","",TEXT(' Matrice Tarifaire NON AL'!BB189,"0,0000")))</f>
        <v/>
      </c>
      <c r="AO186" t="str">
        <f>+IF($C186="","",IF(' Matrice Tarifaire NON AL'!BF189="","",TEXT(' Matrice Tarifaire NON AL'!BF189,"0,0000")))</f>
        <v/>
      </c>
      <c r="AP186" t="str">
        <f>+IF($C186="","",IF(' Matrice Tarifaire NON AL'!BG189="","",TEXT(' Matrice Tarifaire NON AL'!BG189,"0,0000")))</f>
        <v/>
      </c>
      <c r="AQ186" t="str">
        <f>+IF($C186="","",IF(' Matrice Tarifaire NON AL'!BH189="","",TEXT(' Matrice Tarifaire NON AL'!BH189,"0,0000")))</f>
        <v/>
      </c>
      <c r="AR186" t="str">
        <f>+IF($C186="","",IF(' Matrice Tarifaire NON AL'!BI189="","",TEXT(' Matrice Tarifaire NON AL'!BI189,"0,0000")))</f>
        <v/>
      </c>
      <c r="AS186" t="str">
        <f>+IF(C186="","",IF(' Matrice Tarifaire NON AL'!BJ189="","0",IF(' Matrice Tarifaire NON AL'!BJ189="","",' Matrice Tarifaire NON AL'!BJ189)))</f>
        <v/>
      </c>
      <c r="AT186" t="str">
        <f>+IF(C186="","",IF(' Matrice Tarifaire NON AL'!BK189="","",' Matrice Tarifaire NON AL'!$BK$6))</f>
        <v/>
      </c>
      <c r="AU186" t="str">
        <f>+IF(C186="","",IF(' Matrice Tarifaire NON AL'!BK189="","",TEXT(' Matrice Tarifaire NON AL'!BK189,"0,0000")))</f>
        <v/>
      </c>
      <c r="AV186" t="str">
        <f>+IF(C186="","",IF(' Matrice Tarifaire NON AL'!BL189="","",' Matrice Tarifaire NON AL'!$BL$6))</f>
        <v/>
      </c>
      <c r="AW186" t="str">
        <f>+IF(C186="","",IF(' Matrice Tarifaire NON AL'!BL189="","",TEXT(' Matrice Tarifaire NON AL'!BL189,"0,0000")))</f>
        <v/>
      </c>
      <c r="AX186" t="str">
        <f>+IF(C186="","",IF(' Matrice Tarifaire NON AL'!BM189="","",' Matrice Tarifaire NON AL'!$BM$6))</f>
        <v/>
      </c>
      <c r="AY186" t="str">
        <f>+IF(C186="","",IF(' Matrice Tarifaire NON AL'!BM189="","",TEXT(' Matrice Tarifaire NON AL'!BM189,"0,0000")))</f>
        <v/>
      </c>
      <c r="AZ186" t="str">
        <f>+IF(C186="","",IF(' Matrice Tarifaire NON AL'!BN189="","","Taxe DEEE"))</f>
        <v/>
      </c>
      <c r="BA186" t="str">
        <f>+IF(C186="","",IF(' Matrice Tarifaire NON AL'!BN189="","",TEXT(' Matrice Tarifaire NON AL'!BN189,"0,0000")))</f>
        <v/>
      </c>
      <c r="BD186" t="str">
        <f>+IF($C186="","",IF(' Matrice Tarifaire NON AL'!BR189="","",TEXT(' Matrice Tarifaire NON AL'!BR189,"0,000")))</f>
        <v/>
      </c>
      <c r="BE186" t="str">
        <f>+IF($C186="","",IF(' Matrice Tarifaire NON AL'!BS189="","",VALUE(TEXT(' Matrice Tarifaire NON AL'!BS189,"0,00"))))</f>
        <v/>
      </c>
      <c r="BF186" t="str">
        <f>+IF($C186="","",IF(' Matrice Tarifaire NON AL'!BY189="","",' Matrice Tarifaire NON AL'!BY189))</f>
        <v/>
      </c>
      <c r="BG186" t="str">
        <f>+IF(C186="","",IF(' Matrice Tarifaire NON AL'!AK189="Composant de Box","999",IF(' Matrice Tarifaire NON AL'!AP189&lt;&gt;"",' Matrice Tarifaire NON AL'!AP189,IF(' Matrice Tarifaire NON AL'!AO189&lt;&gt;"",' Matrice Tarifaire NON AL'!AO189,' Matrice Tarifaire NON AL'!AN189))))</f>
        <v/>
      </c>
    </row>
    <row r="187" spans="1:59" x14ac:dyDescent="0.25">
      <c r="A187" t="str">
        <f>+IF($C187="","",IF(' Matrice Tarifaire NON AL'!N190="","",IF(' Matrice Tarifaire NON AL'!N190=0,"GTIN A 0 - Ne doit pas être mis dans PRE REF",TEXT(' Matrice Tarifaire NON AL'!N190,"00000000000000"))))</f>
        <v/>
      </c>
      <c r="B187" t="str">
        <f>+IF(C187="","",IF(L187=172,4,VLOOKUP(' Matrice Tarifaire NON AL'!AK190,Feuil3!$A$4:$B$14,2,0)))</f>
        <v/>
      </c>
      <c r="C187" t="str">
        <f>+IF(' Matrice Tarifaire NON AL'!O190="","",SUBSTITUTE(' Matrice Tarifaire NON AL'!O190,"CHAR (10)"," "))</f>
        <v/>
      </c>
      <c r="D187" t="str">
        <f>+IF($C187="","",SUBSTITUTE(' Matrice Tarifaire NON AL'!P190,"CHAR (13)"," "))</f>
        <v/>
      </c>
      <c r="E187" t="str">
        <f t="shared" si="7"/>
        <v/>
      </c>
      <c r="F187" t="str">
        <f>+IF($C187="","",IF(' Matrice Tarifaire NON AL'!AX190="","Non",' Matrice Tarifaire NON AL'!AX190))</f>
        <v/>
      </c>
      <c r="G187" t="str">
        <f>+IF($C187="","",IF(' Matrice Tarifaire NON AL'!Q190="DOMEDIA","MDD",IF(' Matrice Tarifaire NON AL'!Q190="APTA","MDD",IF(' Matrice Tarifaire NON AL'!Q190="TOP BUDGET","Premier Prix","MN"))))</f>
        <v/>
      </c>
      <c r="H187" t="str">
        <f>+IF($C187="","",' Matrice Tarifaire NON AL'!Q190)</f>
        <v/>
      </c>
      <c r="K187" t="str">
        <f>+IF($C187="","",' Matrice Tarifaire NON AL'!X190)</f>
        <v/>
      </c>
      <c r="L187" t="str">
        <f>+IF($C187="","",' Matrice Tarifaire NON AL'!X190)</f>
        <v/>
      </c>
      <c r="M187" t="str">
        <f>+IF($C187="","",' Matrice Tarifaire NON AL'!Y190)</f>
        <v/>
      </c>
      <c r="N187" t="str">
        <f>+IF($C187="","",' Matrice Tarifaire NON AL'!Z190)</f>
        <v/>
      </c>
      <c r="P187" t="str">
        <f>+IF(C187="","",IF(' Matrice Tarifaire NON AL'!X190&lt;&gt;168,"Non",""))</f>
        <v/>
      </c>
      <c r="Q187" t="str">
        <f>+IF($C187="","",' Matrice Tarifaire NON AL'!T190)</f>
        <v/>
      </c>
      <c r="R187" t="str">
        <f>+IF($C187="","",IF(' Matrice Tarifaire NON AL'!R190="","",' Matrice Tarifaire NON AL'!R190))</f>
        <v/>
      </c>
      <c r="S187" t="str">
        <f>+IF($C187="","",LEFT(' Matrice Tarifaire NON AL'!W190,1))</f>
        <v/>
      </c>
      <c r="T187" t="str">
        <f>+IF($C187="","",LEFT(' Matrice Tarifaire NON AL'!AY190,3))</f>
        <v/>
      </c>
      <c r="U187" t="str">
        <f t="shared" si="8"/>
        <v/>
      </c>
      <c r="V187" t="str">
        <f>+IF(C187="","",IF(VLOOKUP(' Matrice Tarifaire NON AL'!AK190,Feuil3!A:F,6,0)="Box",IF(' Matrice Tarifaire NON AL'!AL190="Mono-Référence","Homogène",IF(' Matrice Tarifaire NON AL'!AL190="Multi-Références","Panaché","")),IF(' Matrice Tarifaire NON AL'!AK190="A la Pièce","Composant sans Colisage",IF(' Matrice Tarifaire NON AL'!AK190="Composant de Box","Composant sans Colisage","Homogène"))))</f>
        <v/>
      </c>
      <c r="W187" t="str">
        <f>+IF($V187="","",VLOOKUP(' Matrice Tarifaire NON AL'!AK190,Feuil3!$A$4:$E$14,5,0))</f>
        <v/>
      </c>
      <c r="Y187" t="str">
        <f>+IF($V187="","",IF(VLOOKUP(' Matrice Tarifaire NON AL'!$AK190,Feuil3!$A$4:$D$14,4,0)="Palette",' Matrice Tarifaire NON AL'!AN190,""))</f>
        <v/>
      </c>
      <c r="AA187" t="str">
        <f>+IF($V187="","",IF(VLOOKUP(' Matrice Tarifaire NON AL'!$AK190,Feuil3!$A$4:$D$14,4,0)="Colis",' Matrice Tarifaire NON AL'!AN190,""))</f>
        <v/>
      </c>
      <c r="AC187" t="str">
        <f>+IF(V187="","",IF(VLOOKUP(' Matrice Tarifaire NON AL'!AK190,Feuil3!$A$4:$D$14,4,0)="Colis",IF(' Matrice Tarifaire NON AL'!AO190&gt;0,' Matrice Tarifaire NON AL'!AO190,""),""))</f>
        <v/>
      </c>
      <c r="AD187" t="str">
        <f t="shared" si="9"/>
        <v/>
      </c>
      <c r="AE187" t="str">
        <f>+IF(C187="","",' Matrice Tarifaire NON AL'!C190)</f>
        <v/>
      </c>
      <c r="AF187" t="str">
        <f>+IF(C187="","",' Matrice Tarifaire NON AL'!AQ190)</f>
        <v/>
      </c>
      <c r="AH187" t="str">
        <f>+IF(E187="","",' Matrice Tarifaire NON AL'!$U190)</f>
        <v/>
      </c>
      <c r="AI187" t="str">
        <f>+IF(F187="","",IF(' Matrice Tarifaire NON AL'!$V190="","",' Matrice Tarifaire NON AL'!$V190))</f>
        <v/>
      </c>
      <c r="AJ187" t="str">
        <f>+IF($C187="","",IF(' Matrice Tarifaire NON AL'!AZ190="","",' Matrice Tarifaire NON AL'!AZ190))</f>
        <v/>
      </c>
      <c r="AK187" t="str">
        <f>+IF($C187="","",IF(' Matrice Tarifaire NON AL'!BA190="","",' Matrice Tarifaire NON AL'!BA190))</f>
        <v/>
      </c>
      <c r="AL187" t="str">
        <f>+IF($C187="","",IF(' Matrice Tarifaire NON AL'!BB190="","",TEXT(' Matrice Tarifaire NON AL'!BB190,"0,0000")))</f>
        <v/>
      </c>
      <c r="AO187" t="str">
        <f>+IF($C187="","",IF(' Matrice Tarifaire NON AL'!BF190="","",TEXT(' Matrice Tarifaire NON AL'!BF190,"0,0000")))</f>
        <v/>
      </c>
      <c r="AP187" t="str">
        <f>+IF($C187="","",IF(' Matrice Tarifaire NON AL'!BG190="","",TEXT(' Matrice Tarifaire NON AL'!BG190,"0,0000")))</f>
        <v/>
      </c>
      <c r="AQ187" t="str">
        <f>+IF($C187="","",IF(' Matrice Tarifaire NON AL'!BH190="","",TEXT(' Matrice Tarifaire NON AL'!BH190,"0,0000")))</f>
        <v/>
      </c>
      <c r="AR187" t="str">
        <f>+IF($C187="","",IF(' Matrice Tarifaire NON AL'!BI190="","",TEXT(' Matrice Tarifaire NON AL'!BI190,"0,0000")))</f>
        <v/>
      </c>
      <c r="AS187" t="str">
        <f>+IF(C187="","",IF(' Matrice Tarifaire NON AL'!BJ190="","0",IF(' Matrice Tarifaire NON AL'!BJ190="","",' Matrice Tarifaire NON AL'!BJ190)))</f>
        <v/>
      </c>
      <c r="AT187" t="str">
        <f>+IF(C187="","",IF(' Matrice Tarifaire NON AL'!BK190="","",' Matrice Tarifaire NON AL'!$BK$6))</f>
        <v/>
      </c>
      <c r="AU187" t="str">
        <f>+IF(C187="","",IF(' Matrice Tarifaire NON AL'!BK190="","",TEXT(' Matrice Tarifaire NON AL'!BK190,"0,0000")))</f>
        <v/>
      </c>
      <c r="AV187" t="str">
        <f>+IF(C187="","",IF(' Matrice Tarifaire NON AL'!BL190="","",' Matrice Tarifaire NON AL'!$BL$6))</f>
        <v/>
      </c>
      <c r="AW187" t="str">
        <f>+IF(C187="","",IF(' Matrice Tarifaire NON AL'!BL190="","",TEXT(' Matrice Tarifaire NON AL'!BL190,"0,0000")))</f>
        <v/>
      </c>
      <c r="AX187" t="str">
        <f>+IF(C187="","",IF(' Matrice Tarifaire NON AL'!BM190="","",' Matrice Tarifaire NON AL'!$BM$6))</f>
        <v/>
      </c>
      <c r="AY187" t="str">
        <f>+IF(C187="","",IF(' Matrice Tarifaire NON AL'!BM190="","",TEXT(' Matrice Tarifaire NON AL'!BM190,"0,0000")))</f>
        <v/>
      </c>
      <c r="AZ187" t="str">
        <f>+IF(C187="","",IF(' Matrice Tarifaire NON AL'!BN190="","","Taxe DEEE"))</f>
        <v/>
      </c>
      <c r="BA187" t="str">
        <f>+IF(C187="","",IF(' Matrice Tarifaire NON AL'!BN190="","",TEXT(' Matrice Tarifaire NON AL'!BN190,"0,0000")))</f>
        <v/>
      </c>
      <c r="BD187" t="str">
        <f>+IF($C187="","",IF(' Matrice Tarifaire NON AL'!BR190="","",TEXT(' Matrice Tarifaire NON AL'!BR190,"0,000")))</f>
        <v/>
      </c>
      <c r="BE187" t="str">
        <f>+IF($C187="","",IF(' Matrice Tarifaire NON AL'!BS190="","",VALUE(TEXT(' Matrice Tarifaire NON AL'!BS190,"0,00"))))</f>
        <v/>
      </c>
      <c r="BF187" t="str">
        <f>+IF($C187="","",IF(' Matrice Tarifaire NON AL'!BY190="","",' Matrice Tarifaire NON AL'!BY190))</f>
        <v/>
      </c>
      <c r="BG187" t="str">
        <f>+IF(C187="","",IF(' Matrice Tarifaire NON AL'!AK190="Composant de Box","999",IF(' Matrice Tarifaire NON AL'!AP190&lt;&gt;"",' Matrice Tarifaire NON AL'!AP190,IF(' Matrice Tarifaire NON AL'!AO190&lt;&gt;"",' Matrice Tarifaire NON AL'!AO190,' Matrice Tarifaire NON AL'!AN190))))</f>
        <v/>
      </c>
    </row>
    <row r="188" spans="1:59" x14ac:dyDescent="0.25">
      <c r="A188" t="str">
        <f>+IF($C188="","",IF(' Matrice Tarifaire NON AL'!N191="","",IF(' Matrice Tarifaire NON AL'!N191=0,"GTIN A 0 - Ne doit pas être mis dans PRE REF",TEXT(' Matrice Tarifaire NON AL'!N191,"00000000000000"))))</f>
        <v/>
      </c>
      <c r="B188" t="str">
        <f>+IF(C188="","",IF(L188=172,4,VLOOKUP(' Matrice Tarifaire NON AL'!AK191,Feuil3!$A$4:$B$14,2,0)))</f>
        <v/>
      </c>
      <c r="C188" t="str">
        <f>+IF(' Matrice Tarifaire NON AL'!O191="","",SUBSTITUTE(' Matrice Tarifaire NON AL'!O191,"CHAR (10)"," "))</f>
        <v/>
      </c>
      <c r="D188" t="str">
        <f>+IF($C188="","",SUBSTITUTE(' Matrice Tarifaire NON AL'!P191,"CHAR (13)"," "))</f>
        <v/>
      </c>
      <c r="E188" t="str">
        <f t="shared" si="7"/>
        <v/>
      </c>
      <c r="F188" t="str">
        <f>+IF($C188="","",IF(' Matrice Tarifaire NON AL'!AX191="","Non",' Matrice Tarifaire NON AL'!AX191))</f>
        <v/>
      </c>
      <c r="G188" t="str">
        <f>+IF($C188="","",IF(' Matrice Tarifaire NON AL'!Q191="DOMEDIA","MDD",IF(' Matrice Tarifaire NON AL'!Q191="APTA","MDD",IF(' Matrice Tarifaire NON AL'!Q191="TOP BUDGET","Premier Prix","MN"))))</f>
        <v/>
      </c>
      <c r="H188" t="str">
        <f>+IF($C188="","",' Matrice Tarifaire NON AL'!Q191)</f>
        <v/>
      </c>
      <c r="K188" t="str">
        <f>+IF($C188="","",' Matrice Tarifaire NON AL'!X191)</f>
        <v/>
      </c>
      <c r="L188" t="str">
        <f>+IF($C188="","",' Matrice Tarifaire NON AL'!X191)</f>
        <v/>
      </c>
      <c r="M188" t="str">
        <f>+IF($C188="","",' Matrice Tarifaire NON AL'!Y191)</f>
        <v/>
      </c>
      <c r="N188" t="str">
        <f>+IF($C188="","",' Matrice Tarifaire NON AL'!Z191)</f>
        <v/>
      </c>
      <c r="P188" t="str">
        <f>+IF(C188="","",IF(' Matrice Tarifaire NON AL'!X191&lt;&gt;168,"Non",""))</f>
        <v/>
      </c>
      <c r="Q188" t="str">
        <f>+IF($C188="","",' Matrice Tarifaire NON AL'!T191)</f>
        <v/>
      </c>
      <c r="R188" t="str">
        <f>+IF($C188="","",IF(' Matrice Tarifaire NON AL'!R191="","",' Matrice Tarifaire NON AL'!R191))</f>
        <v/>
      </c>
      <c r="S188" t="str">
        <f>+IF($C188="","",LEFT(' Matrice Tarifaire NON AL'!W191,1))</f>
        <v/>
      </c>
      <c r="T188" t="str">
        <f>+IF($C188="","",LEFT(' Matrice Tarifaire NON AL'!AY191,3))</f>
        <v/>
      </c>
      <c r="U188" t="str">
        <f t="shared" si="8"/>
        <v/>
      </c>
      <c r="V188" t="str">
        <f>+IF(C188="","",IF(VLOOKUP(' Matrice Tarifaire NON AL'!AK191,Feuil3!A:F,6,0)="Box",IF(' Matrice Tarifaire NON AL'!AL191="Mono-Référence","Homogène",IF(' Matrice Tarifaire NON AL'!AL191="Multi-Références","Panaché","")),IF(' Matrice Tarifaire NON AL'!AK191="A la Pièce","Composant sans Colisage",IF(' Matrice Tarifaire NON AL'!AK191="Composant de Box","Composant sans Colisage","Homogène"))))</f>
        <v/>
      </c>
      <c r="W188" t="str">
        <f>+IF($V188="","",VLOOKUP(' Matrice Tarifaire NON AL'!AK191,Feuil3!$A$4:$E$14,5,0))</f>
        <v/>
      </c>
      <c r="Y188" t="str">
        <f>+IF($V188="","",IF(VLOOKUP(' Matrice Tarifaire NON AL'!$AK191,Feuil3!$A$4:$D$14,4,0)="Palette",' Matrice Tarifaire NON AL'!AN191,""))</f>
        <v/>
      </c>
      <c r="AA188" t="str">
        <f>+IF($V188="","",IF(VLOOKUP(' Matrice Tarifaire NON AL'!$AK191,Feuil3!$A$4:$D$14,4,0)="Colis",' Matrice Tarifaire NON AL'!AN191,""))</f>
        <v/>
      </c>
      <c r="AC188" t="str">
        <f>+IF(V188="","",IF(VLOOKUP(' Matrice Tarifaire NON AL'!AK191,Feuil3!$A$4:$D$14,4,0)="Colis",IF(' Matrice Tarifaire NON AL'!AO191&gt;0,' Matrice Tarifaire NON AL'!AO191,""),""))</f>
        <v/>
      </c>
      <c r="AD188" t="str">
        <f t="shared" si="9"/>
        <v/>
      </c>
      <c r="AE188" t="str">
        <f>+IF(C188="","",' Matrice Tarifaire NON AL'!C191)</f>
        <v/>
      </c>
      <c r="AF188" t="str">
        <f>+IF(C188="","",' Matrice Tarifaire NON AL'!AQ191)</f>
        <v/>
      </c>
      <c r="AH188" t="str">
        <f>+IF(E188="","",' Matrice Tarifaire NON AL'!$U191)</f>
        <v/>
      </c>
      <c r="AI188" t="str">
        <f>+IF(F188="","",IF(' Matrice Tarifaire NON AL'!$V191="","",' Matrice Tarifaire NON AL'!$V191))</f>
        <v/>
      </c>
      <c r="AJ188" t="str">
        <f>+IF($C188="","",IF(' Matrice Tarifaire NON AL'!AZ191="","",' Matrice Tarifaire NON AL'!AZ191))</f>
        <v/>
      </c>
      <c r="AK188" t="str">
        <f>+IF($C188="","",IF(' Matrice Tarifaire NON AL'!BA191="","",' Matrice Tarifaire NON AL'!BA191))</f>
        <v/>
      </c>
      <c r="AL188" t="str">
        <f>+IF($C188="","",IF(' Matrice Tarifaire NON AL'!BB191="","",TEXT(' Matrice Tarifaire NON AL'!BB191,"0,0000")))</f>
        <v/>
      </c>
      <c r="AO188" t="str">
        <f>+IF($C188="","",IF(' Matrice Tarifaire NON AL'!BF191="","",TEXT(' Matrice Tarifaire NON AL'!BF191,"0,0000")))</f>
        <v/>
      </c>
      <c r="AP188" t="str">
        <f>+IF($C188="","",IF(' Matrice Tarifaire NON AL'!BG191="","",TEXT(' Matrice Tarifaire NON AL'!BG191,"0,0000")))</f>
        <v/>
      </c>
      <c r="AQ188" t="str">
        <f>+IF($C188="","",IF(' Matrice Tarifaire NON AL'!BH191="","",TEXT(' Matrice Tarifaire NON AL'!BH191,"0,0000")))</f>
        <v/>
      </c>
      <c r="AR188" t="str">
        <f>+IF($C188="","",IF(' Matrice Tarifaire NON AL'!BI191="","",TEXT(' Matrice Tarifaire NON AL'!BI191,"0,0000")))</f>
        <v/>
      </c>
      <c r="AS188" t="str">
        <f>+IF(C188="","",IF(' Matrice Tarifaire NON AL'!BJ191="","0",IF(' Matrice Tarifaire NON AL'!BJ191="","",' Matrice Tarifaire NON AL'!BJ191)))</f>
        <v/>
      </c>
      <c r="AT188" t="str">
        <f>+IF(C188="","",IF(' Matrice Tarifaire NON AL'!BK191="","",' Matrice Tarifaire NON AL'!$BK$6))</f>
        <v/>
      </c>
      <c r="AU188" t="str">
        <f>+IF(C188="","",IF(' Matrice Tarifaire NON AL'!BK191="","",TEXT(' Matrice Tarifaire NON AL'!BK191,"0,0000")))</f>
        <v/>
      </c>
      <c r="AV188" t="str">
        <f>+IF(C188="","",IF(' Matrice Tarifaire NON AL'!BL191="","",' Matrice Tarifaire NON AL'!$BL$6))</f>
        <v/>
      </c>
      <c r="AW188" t="str">
        <f>+IF(C188="","",IF(' Matrice Tarifaire NON AL'!BL191="","",TEXT(' Matrice Tarifaire NON AL'!BL191,"0,0000")))</f>
        <v/>
      </c>
      <c r="AX188" t="str">
        <f>+IF(C188="","",IF(' Matrice Tarifaire NON AL'!BM191="","",' Matrice Tarifaire NON AL'!$BM$6))</f>
        <v/>
      </c>
      <c r="AY188" t="str">
        <f>+IF(C188="","",IF(' Matrice Tarifaire NON AL'!BM191="","",TEXT(' Matrice Tarifaire NON AL'!BM191,"0,0000")))</f>
        <v/>
      </c>
      <c r="AZ188" t="str">
        <f>+IF(C188="","",IF(' Matrice Tarifaire NON AL'!BN191="","","Taxe DEEE"))</f>
        <v/>
      </c>
      <c r="BA188" t="str">
        <f>+IF(C188="","",IF(' Matrice Tarifaire NON AL'!BN191="","",TEXT(' Matrice Tarifaire NON AL'!BN191,"0,0000")))</f>
        <v/>
      </c>
      <c r="BD188" t="str">
        <f>+IF($C188="","",IF(' Matrice Tarifaire NON AL'!BR191="","",TEXT(' Matrice Tarifaire NON AL'!BR191,"0,000")))</f>
        <v/>
      </c>
      <c r="BE188" t="str">
        <f>+IF($C188="","",IF(' Matrice Tarifaire NON AL'!BS191="","",VALUE(TEXT(' Matrice Tarifaire NON AL'!BS191,"0,00"))))</f>
        <v/>
      </c>
      <c r="BF188" t="str">
        <f>+IF($C188="","",IF(' Matrice Tarifaire NON AL'!BY191="","",' Matrice Tarifaire NON AL'!BY191))</f>
        <v/>
      </c>
      <c r="BG188" t="str">
        <f>+IF(C188="","",IF(' Matrice Tarifaire NON AL'!AK191="Composant de Box","999",IF(' Matrice Tarifaire NON AL'!AP191&lt;&gt;"",' Matrice Tarifaire NON AL'!AP191,IF(' Matrice Tarifaire NON AL'!AO191&lt;&gt;"",' Matrice Tarifaire NON AL'!AO191,' Matrice Tarifaire NON AL'!AN191))))</f>
        <v/>
      </c>
    </row>
    <row r="189" spans="1:59" x14ac:dyDescent="0.25">
      <c r="A189" t="str">
        <f>+IF($C189="","",IF(' Matrice Tarifaire NON AL'!N192="","",IF(' Matrice Tarifaire NON AL'!N192=0,"GTIN A 0 - Ne doit pas être mis dans PRE REF",TEXT(' Matrice Tarifaire NON AL'!N192,"00000000000000"))))</f>
        <v/>
      </c>
      <c r="B189" t="str">
        <f>+IF(C189="","",IF(L189=172,4,VLOOKUP(' Matrice Tarifaire NON AL'!AK192,Feuil3!$A$4:$B$14,2,0)))</f>
        <v/>
      </c>
      <c r="C189" t="str">
        <f>+IF(' Matrice Tarifaire NON AL'!O192="","",SUBSTITUTE(' Matrice Tarifaire NON AL'!O192,"CHAR (10)"," "))</f>
        <v/>
      </c>
      <c r="D189" t="str">
        <f>+IF($C189="","",SUBSTITUTE(' Matrice Tarifaire NON AL'!P192,"CHAR (13)"," "))</f>
        <v/>
      </c>
      <c r="E189" t="str">
        <f t="shared" si="7"/>
        <v/>
      </c>
      <c r="F189" t="str">
        <f>+IF($C189="","",IF(' Matrice Tarifaire NON AL'!AX192="","Non",' Matrice Tarifaire NON AL'!AX192))</f>
        <v/>
      </c>
      <c r="G189" t="str">
        <f>+IF($C189="","",IF(' Matrice Tarifaire NON AL'!Q192="DOMEDIA","MDD",IF(' Matrice Tarifaire NON AL'!Q192="APTA","MDD",IF(' Matrice Tarifaire NON AL'!Q192="TOP BUDGET","Premier Prix","MN"))))</f>
        <v/>
      </c>
      <c r="H189" t="str">
        <f>+IF($C189="","",' Matrice Tarifaire NON AL'!Q192)</f>
        <v/>
      </c>
      <c r="K189" t="str">
        <f>+IF($C189="","",' Matrice Tarifaire NON AL'!X192)</f>
        <v/>
      </c>
      <c r="L189" t="str">
        <f>+IF($C189="","",' Matrice Tarifaire NON AL'!X192)</f>
        <v/>
      </c>
      <c r="M189" t="str">
        <f>+IF($C189="","",' Matrice Tarifaire NON AL'!Y192)</f>
        <v/>
      </c>
      <c r="N189" t="str">
        <f>+IF($C189="","",' Matrice Tarifaire NON AL'!Z192)</f>
        <v/>
      </c>
      <c r="P189" t="str">
        <f>+IF(C189="","",IF(' Matrice Tarifaire NON AL'!X192&lt;&gt;168,"Non",""))</f>
        <v/>
      </c>
      <c r="Q189" t="str">
        <f>+IF($C189="","",' Matrice Tarifaire NON AL'!T192)</f>
        <v/>
      </c>
      <c r="R189" t="str">
        <f>+IF($C189="","",IF(' Matrice Tarifaire NON AL'!R192="","",' Matrice Tarifaire NON AL'!R192))</f>
        <v/>
      </c>
      <c r="S189" t="str">
        <f>+IF($C189="","",LEFT(' Matrice Tarifaire NON AL'!W192,1))</f>
        <v/>
      </c>
      <c r="T189" t="str">
        <f>+IF($C189="","",LEFT(' Matrice Tarifaire NON AL'!AY192,3))</f>
        <v/>
      </c>
      <c r="U189" t="str">
        <f t="shared" si="8"/>
        <v/>
      </c>
      <c r="V189" t="str">
        <f>+IF(C189="","",IF(VLOOKUP(' Matrice Tarifaire NON AL'!AK192,Feuil3!A:F,6,0)="Box",IF(' Matrice Tarifaire NON AL'!AL192="Mono-Référence","Homogène",IF(' Matrice Tarifaire NON AL'!AL192="Multi-Références","Panaché","")),IF(' Matrice Tarifaire NON AL'!AK192="A la Pièce","Composant sans Colisage",IF(' Matrice Tarifaire NON AL'!AK192="Composant de Box","Composant sans Colisage","Homogène"))))</f>
        <v/>
      </c>
      <c r="W189" t="str">
        <f>+IF($V189="","",VLOOKUP(' Matrice Tarifaire NON AL'!AK192,Feuil3!$A$4:$E$14,5,0))</f>
        <v/>
      </c>
      <c r="Y189" t="str">
        <f>+IF($V189="","",IF(VLOOKUP(' Matrice Tarifaire NON AL'!$AK192,Feuil3!$A$4:$D$14,4,0)="Palette",' Matrice Tarifaire NON AL'!AN192,""))</f>
        <v/>
      </c>
      <c r="AA189" t="str">
        <f>+IF($V189="","",IF(VLOOKUP(' Matrice Tarifaire NON AL'!$AK192,Feuil3!$A$4:$D$14,4,0)="Colis",' Matrice Tarifaire NON AL'!AN192,""))</f>
        <v/>
      </c>
      <c r="AC189" t="str">
        <f>+IF(V189="","",IF(VLOOKUP(' Matrice Tarifaire NON AL'!AK192,Feuil3!$A$4:$D$14,4,0)="Colis",IF(' Matrice Tarifaire NON AL'!AO192&gt;0,' Matrice Tarifaire NON AL'!AO192,""),""))</f>
        <v/>
      </c>
      <c r="AD189" t="str">
        <f t="shared" si="9"/>
        <v/>
      </c>
      <c r="AE189" t="str">
        <f>+IF(C189="","",' Matrice Tarifaire NON AL'!C192)</f>
        <v/>
      </c>
      <c r="AF189" t="str">
        <f>+IF(C189="","",' Matrice Tarifaire NON AL'!AQ192)</f>
        <v/>
      </c>
      <c r="AH189" t="str">
        <f>+IF(E189="","",' Matrice Tarifaire NON AL'!$U192)</f>
        <v/>
      </c>
      <c r="AI189" t="str">
        <f>+IF(F189="","",IF(' Matrice Tarifaire NON AL'!$V192="","",' Matrice Tarifaire NON AL'!$V192))</f>
        <v/>
      </c>
      <c r="AJ189" t="str">
        <f>+IF($C189="","",IF(' Matrice Tarifaire NON AL'!AZ192="","",' Matrice Tarifaire NON AL'!AZ192))</f>
        <v/>
      </c>
      <c r="AK189" t="str">
        <f>+IF($C189="","",IF(' Matrice Tarifaire NON AL'!BA192="","",' Matrice Tarifaire NON AL'!BA192))</f>
        <v/>
      </c>
      <c r="AL189" t="str">
        <f>+IF($C189="","",IF(' Matrice Tarifaire NON AL'!BB192="","",TEXT(' Matrice Tarifaire NON AL'!BB192,"0,0000")))</f>
        <v/>
      </c>
      <c r="AO189" t="str">
        <f>+IF($C189="","",IF(' Matrice Tarifaire NON AL'!BF192="","",TEXT(' Matrice Tarifaire NON AL'!BF192,"0,0000")))</f>
        <v/>
      </c>
      <c r="AP189" t="str">
        <f>+IF($C189="","",IF(' Matrice Tarifaire NON AL'!BG192="","",TEXT(' Matrice Tarifaire NON AL'!BG192,"0,0000")))</f>
        <v/>
      </c>
      <c r="AQ189" t="str">
        <f>+IF($C189="","",IF(' Matrice Tarifaire NON AL'!BH192="","",TEXT(' Matrice Tarifaire NON AL'!BH192,"0,0000")))</f>
        <v/>
      </c>
      <c r="AR189" t="str">
        <f>+IF($C189="","",IF(' Matrice Tarifaire NON AL'!BI192="","",TEXT(' Matrice Tarifaire NON AL'!BI192,"0,0000")))</f>
        <v/>
      </c>
      <c r="AS189" t="str">
        <f>+IF(C189="","",IF(' Matrice Tarifaire NON AL'!BJ192="","0",IF(' Matrice Tarifaire NON AL'!BJ192="","",' Matrice Tarifaire NON AL'!BJ192)))</f>
        <v/>
      </c>
      <c r="AT189" t="str">
        <f>+IF(C189="","",IF(' Matrice Tarifaire NON AL'!BK192="","",' Matrice Tarifaire NON AL'!$BK$6))</f>
        <v/>
      </c>
      <c r="AU189" t="str">
        <f>+IF(C189="","",IF(' Matrice Tarifaire NON AL'!BK192="","",TEXT(' Matrice Tarifaire NON AL'!BK192,"0,0000")))</f>
        <v/>
      </c>
      <c r="AV189" t="str">
        <f>+IF(C189="","",IF(' Matrice Tarifaire NON AL'!BL192="","",' Matrice Tarifaire NON AL'!$BL$6))</f>
        <v/>
      </c>
      <c r="AW189" t="str">
        <f>+IF(C189="","",IF(' Matrice Tarifaire NON AL'!BL192="","",TEXT(' Matrice Tarifaire NON AL'!BL192,"0,0000")))</f>
        <v/>
      </c>
      <c r="AX189" t="str">
        <f>+IF(C189="","",IF(' Matrice Tarifaire NON AL'!BM192="","",' Matrice Tarifaire NON AL'!$BM$6))</f>
        <v/>
      </c>
      <c r="AY189" t="str">
        <f>+IF(C189="","",IF(' Matrice Tarifaire NON AL'!BM192="","",TEXT(' Matrice Tarifaire NON AL'!BM192,"0,0000")))</f>
        <v/>
      </c>
      <c r="AZ189" t="str">
        <f>+IF(C189="","",IF(' Matrice Tarifaire NON AL'!BN192="","","Taxe DEEE"))</f>
        <v/>
      </c>
      <c r="BA189" t="str">
        <f>+IF(C189="","",IF(' Matrice Tarifaire NON AL'!BN192="","",TEXT(' Matrice Tarifaire NON AL'!BN192,"0,0000")))</f>
        <v/>
      </c>
      <c r="BD189" t="str">
        <f>+IF($C189="","",IF(' Matrice Tarifaire NON AL'!BR192="","",TEXT(' Matrice Tarifaire NON AL'!BR192,"0,000")))</f>
        <v/>
      </c>
      <c r="BE189" t="str">
        <f>+IF($C189="","",IF(' Matrice Tarifaire NON AL'!BS192="","",VALUE(TEXT(' Matrice Tarifaire NON AL'!BS192,"0,00"))))</f>
        <v/>
      </c>
      <c r="BF189" t="str">
        <f>+IF($C189="","",IF(' Matrice Tarifaire NON AL'!BY192="","",' Matrice Tarifaire NON AL'!BY192))</f>
        <v/>
      </c>
      <c r="BG189" t="str">
        <f>+IF(C189="","",IF(' Matrice Tarifaire NON AL'!AK192="Composant de Box","999",IF(' Matrice Tarifaire NON AL'!AP192&lt;&gt;"",' Matrice Tarifaire NON AL'!AP192,IF(' Matrice Tarifaire NON AL'!AO192&lt;&gt;"",' Matrice Tarifaire NON AL'!AO192,' Matrice Tarifaire NON AL'!AN192))))</f>
        <v/>
      </c>
    </row>
    <row r="190" spans="1:59" x14ac:dyDescent="0.25">
      <c r="A190" t="str">
        <f>+IF($C190="","",IF(' Matrice Tarifaire NON AL'!N193="","",IF(' Matrice Tarifaire NON AL'!N193=0,"GTIN A 0 - Ne doit pas être mis dans PRE REF",TEXT(' Matrice Tarifaire NON AL'!N193,"00000000000000"))))</f>
        <v/>
      </c>
      <c r="B190" t="str">
        <f>+IF(C190="","",IF(L190=172,4,VLOOKUP(' Matrice Tarifaire NON AL'!AK193,Feuil3!$A$4:$B$14,2,0)))</f>
        <v/>
      </c>
      <c r="C190" t="str">
        <f>+IF(' Matrice Tarifaire NON AL'!O193="","",SUBSTITUTE(' Matrice Tarifaire NON AL'!O193,"CHAR (10)"," "))</f>
        <v/>
      </c>
      <c r="D190" t="str">
        <f>+IF($C190="","",SUBSTITUTE(' Matrice Tarifaire NON AL'!P193,"CHAR (13)"," "))</f>
        <v/>
      </c>
      <c r="E190" t="str">
        <f t="shared" si="7"/>
        <v/>
      </c>
      <c r="F190" t="str">
        <f>+IF($C190="","",IF(' Matrice Tarifaire NON AL'!AX193="","Non",' Matrice Tarifaire NON AL'!AX193))</f>
        <v/>
      </c>
      <c r="G190" t="str">
        <f>+IF($C190="","",IF(' Matrice Tarifaire NON AL'!Q193="DOMEDIA","MDD",IF(' Matrice Tarifaire NON AL'!Q193="APTA","MDD",IF(' Matrice Tarifaire NON AL'!Q193="TOP BUDGET","Premier Prix","MN"))))</f>
        <v/>
      </c>
      <c r="H190" t="str">
        <f>+IF($C190="","",' Matrice Tarifaire NON AL'!Q193)</f>
        <v/>
      </c>
      <c r="K190" t="str">
        <f>+IF($C190="","",' Matrice Tarifaire NON AL'!X193)</f>
        <v/>
      </c>
      <c r="L190" t="str">
        <f>+IF($C190="","",' Matrice Tarifaire NON AL'!X193)</f>
        <v/>
      </c>
      <c r="M190" t="str">
        <f>+IF($C190="","",' Matrice Tarifaire NON AL'!Y193)</f>
        <v/>
      </c>
      <c r="N190" t="str">
        <f>+IF($C190="","",' Matrice Tarifaire NON AL'!Z193)</f>
        <v/>
      </c>
      <c r="P190" t="str">
        <f>+IF(C190="","",IF(' Matrice Tarifaire NON AL'!X193&lt;&gt;168,"Non",""))</f>
        <v/>
      </c>
      <c r="Q190" t="str">
        <f>+IF($C190="","",' Matrice Tarifaire NON AL'!T193)</f>
        <v/>
      </c>
      <c r="R190" t="str">
        <f>+IF($C190="","",IF(' Matrice Tarifaire NON AL'!R193="","",' Matrice Tarifaire NON AL'!R193))</f>
        <v/>
      </c>
      <c r="S190" t="str">
        <f>+IF($C190="","",LEFT(' Matrice Tarifaire NON AL'!W193,1))</f>
        <v/>
      </c>
      <c r="T190" t="str">
        <f>+IF($C190="","",LEFT(' Matrice Tarifaire NON AL'!AY193,3))</f>
        <v/>
      </c>
      <c r="U190" t="str">
        <f t="shared" si="8"/>
        <v/>
      </c>
      <c r="V190" t="str">
        <f>+IF(C190="","",IF(VLOOKUP(' Matrice Tarifaire NON AL'!AK193,Feuil3!A:F,6,0)="Box",IF(' Matrice Tarifaire NON AL'!AL193="Mono-Référence","Homogène",IF(' Matrice Tarifaire NON AL'!AL193="Multi-Références","Panaché","")),IF(' Matrice Tarifaire NON AL'!AK193="A la Pièce","Composant sans Colisage",IF(' Matrice Tarifaire NON AL'!AK193="Composant de Box","Composant sans Colisage","Homogène"))))</f>
        <v/>
      </c>
      <c r="W190" t="str">
        <f>+IF($V190="","",VLOOKUP(' Matrice Tarifaire NON AL'!AK193,Feuil3!$A$4:$E$14,5,0))</f>
        <v/>
      </c>
      <c r="Y190" t="str">
        <f>+IF($V190="","",IF(VLOOKUP(' Matrice Tarifaire NON AL'!$AK193,Feuil3!$A$4:$D$14,4,0)="Palette",' Matrice Tarifaire NON AL'!AN193,""))</f>
        <v/>
      </c>
      <c r="AA190" t="str">
        <f>+IF($V190="","",IF(VLOOKUP(' Matrice Tarifaire NON AL'!$AK193,Feuil3!$A$4:$D$14,4,0)="Colis",' Matrice Tarifaire NON AL'!AN193,""))</f>
        <v/>
      </c>
      <c r="AC190" t="str">
        <f>+IF(V190="","",IF(VLOOKUP(' Matrice Tarifaire NON AL'!AK193,Feuil3!$A$4:$D$14,4,0)="Colis",IF(' Matrice Tarifaire NON AL'!AO193&gt;0,' Matrice Tarifaire NON AL'!AO193,""),""))</f>
        <v/>
      </c>
      <c r="AD190" t="str">
        <f t="shared" si="9"/>
        <v/>
      </c>
      <c r="AE190" t="str">
        <f>+IF(C190="","",' Matrice Tarifaire NON AL'!C193)</f>
        <v/>
      </c>
      <c r="AF190" t="str">
        <f>+IF(C190="","",' Matrice Tarifaire NON AL'!AQ193)</f>
        <v/>
      </c>
      <c r="AH190" t="str">
        <f>+IF(E190="","",' Matrice Tarifaire NON AL'!$U193)</f>
        <v/>
      </c>
      <c r="AI190" t="str">
        <f>+IF(F190="","",IF(' Matrice Tarifaire NON AL'!$V193="","",' Matrice Tarifaire NON AL'!$V193))</f>
        <v/>
      </c>
      <c r="AJ190" t="str">
        <f>+IF($C190="","",IF(' Matrice Tarifaire NON AL'!AZ193="","",' Matrice Tarifaire NON AL'!AZ193))</f>
        <v/>
      </c>
      <c r="AK190" t="str">
        <f>+IF($C190="","",IF(' Matrice Tarifaire NON AL'!BA193="","",' Matrice Tarifaire NON AL'!BA193))</f>
        <v/>
      </c>
      <c r="AL190" t="str">
        <f>+IF($C190="","",IF(' Matrice Tarifaire NON AL'!BB193="","",TEXT(' Matrice Tarifaire NON AL'!BB193,"0,0000")))</f>
        <v/>
      </c>
      <c r="AO190" t="str">
        <f>+IF($C190="","",IF(' Matrice Tarifaire NON AL'!BF193="","",TEXT(' Matrice Tarifaire NON AL'!BF193,"0,0000")))</f>
        <v/>
      </c>
      <c r="AP190" t="str">
        <f>+IF($C190="","",IF(' Matrice Tarifaire NON AL'!BG193="","",TEXT(' Matrice Tarifaire NON AL'!BG193,"0,0000")))</f>
        <v/>
      </c>
      <c r="AQ190" t="str">
        <f>+IF($C190="","",IF(' Matrice Tarifaire NON AL'!BH193="","",TEXT(' Matrice Tarifaire NON AL'!BH193,"0,0000")))</f>
        <v/>
      </c>
      <c r="AR190" t="str">
        <f>+IF($C190="","",IF(' Matrice Tarifaire NON AL'!BI193="","",TEXT(' Matrice Tarifaire NON AL'!BI193,"0,0000")))</f>
        <v/>
      </c>
      <c r="AS190" t="str">
        <f>+IF(C190="","",IF(' Matrice Tarifaire NON AL'!BJ193="","0",IF(' Matrice Tarifaire NON AL'!BJ193="","",' Matrice Tarifaire NON AL'!BJ193)))</f>
        <v/>
      </c>
      <c r="AT190" t="str">
        <f>+IF(C190="","",IF(' Matrice Tarifaire NON AL'!BK193="","",' Matrice Tarifaire NON AL'!$BK$6))</f>
        <v/>
      </c>
      <c r="AU190" t="str">
        <f>+IF(C190="","",IF(' Matrice Tarifaire NON AL'!BK193="","",TEXT(' Matrice Tarifaire NON AL'!BK193,"0,0000")))</f>
        <v/>
      </c>
      <c r="AV190" t="str">
        <f>+IF(C190="","",IF(' Matrice Tarifaire NON AL'!BL193="","",' Matrice Tarifaire NON AL'!$BL$6))</f>
        <v/>
      </c>
      <c r="AW190" t="str">
        <f>+IF(C190="","",IF(' Matrice Tarifaire NON AL'!BL193="","",TEXT(' Matrice Tarifaire NON AL'!BL193,"0,0000")))</f>
        <v/>
      </c>
      <c r="AX190" t="str">
        <f>+IF(C190="","",IF(' Matrice Tarifaire NON AL'!BM193="","",' Matrice Tarifaire NON AL'!$BM$6))</f>
        <v/>
      </c>
      <c r="AY190" t="str">
        <f>+IF(C190="","",IF(' Matrice Tarifaire NON AL'!BM193="","",TEXT(' Matrice Tarifaire NON AL'!BM193,"0,0000")))</f>
        <v/>
      </c>
      <c r="AZ190" t="str">
        <f>+IF(C190="","",IF(' Matrice Tarifaire NON AL'!BN193="","","Taxe DEEE"))</f>
        <v/>
      </c>
      <c r="BA190" t="str">
        <f>+IF(C190="","",IF(' Matrice Tarifaire NON AL'!BN193="","",TEXT(' Matrice Tarifaire NON AL'!BN193,"0,0000")))</f>
        <v/>
      </c>
      <c r="BD190" t="str">
        <f>+IF($C190="","",IF(' Matrice Tarifaire NON AL'!BR193="","",TEXT(' Matrice Tarifaire NON AL'!BR193,"0,000")))</f>
        <v/>
      </c>
      <c r="BE190" t="str">
        <f>+IF($C190="","",IF(' Matrice Tarifaire NON AL'!BS193="","",VALUE(TEXT(' Matrice Tarifaire NON AL'!BS193,"0,00"))))</f>
        <v/>
      </c>
      <c r="BF190" t="str">
        <f>+IF($C190="","",IF(' Matrice Tarifaire NON AL'!BY193="","",' Matrice Tarifaire NON AL'!BY193))</f>
        <v/>
      </c>
      <c r="BG190" t="str">
        <f>+IF(C190="","",IF(' Matrice Tarifaire NON AL'!AK193="Composant de Box","999",IF(' Matrice Tarifaire NON AL'!AP193&lt;&gt;"",' Matrice Tarifaire NON AL'!AP193,IF(' Matrice Tarifaire NON AL'!AO193&lt;&gt;"",' Matrice Tarifaire NON AL'!AO193,' Matrice Tarifaire NON AL'!AN193))))</f>
        <v/>
      </c>
    </row>
    <row r="191" spans="1:59" x14ac:dyDescent="0.25">
      <c r="A191" t="str">
        <f>+IF($C191="","",IF(' Matrice Tarifaire NON AL'!N194="","",IF(' Matrice Tarifaire NON AL'!N194=0,"GTIN A 0 - Ne doit pas être mis dans PRE REF",TEXT(' Matrice Tarifaire NON AL'!N194,"00000000000000"))))</f>
        <v/>
      </c>
      <c r="B191" t="str">
        <f>+IF(C191="","",IF(L191=172,4,VLOOKUP(' Matrice Tarifaire NON AL'!AK194,Feuil3!$A$4:$B$14,2,0)))</f>
        <v/>
      </c>
      <c r="C191" t="str">
        <f>+IF(' Matrice Tarifaire NON AL'!O194="","",SUBSTITUTE(' Matrice Tarifaire NON AL'!O194,"CHAR (10)"," "))</f>
        <v/>
      </c>
      <c r="D191" t="str">
        <f>+IF($C191="","",SUBSTITUTE(' Matrice Tarifaire NON AL'!P194,"CHAR (13)"," "))</f>
        <v/>
      </c>
      <c r="E191" t="str">
        <f t="shared" si="7"/>
        <v/>
      </c>
      <c r="F191" t="str">
        <f>+IF($C191="","",IF(' Matrice Tarifaire NON AL'!AX194="","Non",' Matrice Tarifaire NON AL'!AX194))</f>
        <v/>
      </c>
      <c r="G191" t="str">
        <f>+IF($C191="","",IF(' Matrice Tarifaire NON AL'!Q194="DOMEDIA","MDD",IF(' Matrice Tarifaire NON AL'!Q194="APTA","MDD",IF(' Matrice Tarifaire NON AL'!Q194="TOP BUDGET","Premier Prix","MN"))))</f>
        <v/>
      </c>
      <c r="H191" t="str">
        <f>+IF($C191="","",' Matrice Tarifaire NON AL'!Q194)</f>
        <v/>
      </c>
      <c r="K191" t="str">
        <f>+IF($C191="","",' Matrice Tarifaire NON AL'!X194)</f>
        <v/>
      </c>
      <c r="L191" t="str">
        <f>+IF($C191="","",' Matrice Tarifaire NON AL'!X194)</f>
        <v/>
      </c>
      <c r="M191" t="str">
        <f>+IF($C191="","",' Matrice Tarifaire NON AL'!Y194)</f>
        <v/>
      </c>
      <c r="N191" t="str">
        <f>+IF($C191="","",' Matrice Tarifaire NON AL'!Z194)</f>
        <v/>
      </c>
      <c r="P191" t="str">
        <f>+IF(C191="","",IF(' Matrice Tarifaire NON AL'!X194&lt;&gt;168,"Non",""))</f>
        <v/>
      </c>
      <c r="Q191" t="str">
        <f>+IF($C191="","",' Matrice Tarifaire NON AL'!T194)</f>
        <v/>
      </c>
      <c r="R191" t="str">
        <f>+IF($C191="","",IF(' Matrice Tarifaire NON AL'!R194="","",' Matrice Tarifaire NON AL'!R194))</f>
        <v/>
      </c>
      <c r="S191" t="str">
        <f>+IF($C191="","",LEFT(' Matrice Tarifaire NON AL'!W194,1))</f>
        <v/>
      </c>
      <c r="T191" t="str">
        <f>+IF($C191="","",LEFT(' Matrice Tarifaire NON AL'!AY194,3))</f>
        <v/>
      </c>
      <c r="U191" t="str">
        <f t="shared" si="8"/>
        <v/>
      </c>
      <c r="V191" t="str">
        <f>+IF(C191="","",IF(VLOOKUP(' Matrice Tarifaire NON AL'!AK194,Feuil3!A:F,6,0)="Box",IF(' Matrice Tarifaire NON AL'!AL194="Mono-Référence","Homogène",IF(' Matrice Tarifaire NON AL'!AL194="Multi-Références","Panaché","")),IF(' Matrice Tarifaire NON AL'!AK194="A la Pièce","Composant sans Colisage",IF(' Matrice Tarifaire NON AL'!AK194="Composant de Box","Composant sans Colisage","Homogène"))))</f>
        <v/>
      </c>
      <c r="W191" t="str">
        <f>+IF($V191="","",VLOOKUP(' Matrice Tarifaire NON AL'!AK194,Feuil3!$A$4:$E$14,5,0))</f>
        <v/>
      </c>
      <c r="Y191" t="str">
        <f>+IF($V191="","",IF(VLOOKUP(' Matrice Tarifaire NON AL'!$AK194,Feuil3!$A$4:$D$14,4,0)="Palette",' Matrice Tarifaire NON AL'!AN194,""))</f>
        <v/>
      </c>
      <c r="AA191" t="str">
        <f>+IF($V191="","",IF(VLOOKUP(' Matrice Tarifaire NON AL'!$AK194,Feuil3!$A$4:$D$14,4,0)="Colis",' Matrice Tarifaire NON AL'!AN194,""))</f>
        <v/>
      </c>
      <c r="AC191" t="str">
        <f>+IF(V191="","",IF(VLOOKUP(' Matrice Tarifaire NON AL'!AK194,Feuil3!$A$4:$D$14,4,0)="Colis",IF(' Matrice Tarifaire NON AL'!AO194&gt;0,' Matrice Tarifaire NON AL'!AO194,""),""))</f>
        <v/>
      </c>
      <c r="AD191" t="str">
        <f t="shared" si="9"/>
        <v/>
      </c>
      <c r="AE191" t="str">
        <f>+IF(C191="","",' Matrice Tarifaire NON AL'!C194)</f>
        <v/>
      </c>
      <c r="AF191" t="str">
        <f>+IF(C191="","",' Matrice Tarifaire NON AL'!AQ194)</f>
        <v/>
      </c>
      <c r="AH191" t="str">
        <f>+IF(E191="","",' Matrice Tarifaire NON AL'!$U194)</f>
        <v/>
      </c>
      <c r="AI191" t="str">
        <f>+IF(F191="","",IF(' Matrice Tarifaire NON AL'!$V194="","",' Matrice Tarifaire NON AL'!$V194))</f>
        <v/>
      </c>
      <c r="AJ191" t="str">
        <f>+IF($C191="","",IF(' Matrice Tarifaire NON AL'!AZ194="","",' Matrice Tarifaire NON AL'!AZ194))</f>
        <v/>
      </c>
      <c r="AK191" t="str">
        <f>+IF($C191="","",IF(' Matrice Tarifaire NON AL'!BA194="","",' Matrice Tarifaire NON AL'!BA194))</f>
        <v/>
      </c>
      <c r="AL191" t="str">
        <f>+IF($C191="","",IF(' Matrice Tarifaire NON AL'!BB194="","",TEXT(' Matrice Tarifaire NON AL'!BB194,"0,0000")))</f>
        <v/>
      </c>
      <c r="AO191" t="str">
        <f>+IF($C191="","",IF(' Matrice Tarifaire NON AL'!BF194="","",TEXT(' Matrice Tarifaire NON AL'!BF194,"0,0000")))</f>
        <v/>
      </c>
      <c r="AP191" t="str">
        <f>+IF($C191="","",IF(' Matrice Tarifaire NON AL'!BG194="","",TEXT(' Matrice Tarifaire NON AL'!BG194,"0,0000")))</f>
        <v/>
      </c>
      <c r="AQ191" t="str">
        <f>+IF($C191="","",IF(' Matrice Tarifaire NON AL'!BH194="","",TEXT(' Matrice Tarifaire NON AL'!BH194,"0,0000")))</f>
        <v/>
      </c>
      <c r="AR191" t="str">
        <f>+IF($C191="","",IF(' Matrice Tarifaire NON AL'!BI194="","",TEXT(' Matrice Tarifaire NON AL'!BI194,"0,0000")))</f>
        <v/>
      </c>
      <c r="AS191" t="str">
        <f>+IF(C191="","",IF(' Matrice Tarifaire NON AL'!BJ194="","0",IF(' Matrice Tarifaire NON AL'!BJ194="","",' Matrice Tarifaire NON AL'!BJ194)))</f>
        <v/>
      </c>
      <c r="AT191" t="str">
        <f>+IF(C191="","",IF(' Matrice Tarifaire NON AL'!BK194="","",' Matrice Tarifaire NON AL'!$BK$6))</f>
        <v/>
      </c>
      <c r="AU191" t="str">
        <f>+IF(C191="","",IF(' Matrice Tarifaire NON AL'!BK194="","",TEXT(' Matrice Tarifaire NON AL'!BK194,"0,0000")))</f>
        <v/>
      </c>
      <c r="AV191" t="str">
        <f>+IF(C191="","",IF(' Matrice Tarifaire NON AL'!BL194="","",' Matrice Tarifaire NON AL'!$BL$6))</f>
        <v/>
      </c>
      <c r="AW191" t="str">
        <f>+IF(C191="","",IF(' Matrice Tarifaire NON AL'!BL194="","",TEXT(' Matrice Tarifaire NON AL'!BL194,"0,0000")))</f>
        <v/>
      </c>
      <c r="AX191" t="str">
        <f>+IF(C191="","",IF(' Matrice Tarifaire NON AL'!BM194="","",' Matrice Tarifaire NON AL'!$BM$6))</f>
        <v/>
      </c>
      <c r="AY191" t="str">
        <f>+IF(C191="","",IF(' Matrice Tarifaire NON AL'!BM194="","",TEXT(' Matrice Tarifaire NON AL'!BM194,"0,0000")))</f>
        <v/>
      </c>
      <c r="AZ191" t="str">
        <f>+IF(C191="","",IF(' Matrice Tarifaire NON AL'!BN194="","","Taxe DEEE"))</f>
        <v/>
      </c>
      <c r="BA191" t="str">
        <f>+IF(C191="","",IF(' Matrice Tarifaire NON AL'!BN194="","",TEXT(' Matrice Tarifaire NON AL'!BN194,"0,0000")))</f>
        <v/>
      </c>
      <c r="BD191" t="str">
        <f>+IF($C191="","",IF(' Matrice Tarifaire NON AL'!BR194="","",TEXT(' Matrice Tarifaire NON AL'!BR194,"0,000")))</f>
        <v/>
      </c>
      <c r="BE191" t="str">
        <f>+IF($C191="","",IF(' Matrice Tarifaire NON AL'!BS194="","",VALUE(TEXT(' Matrice Tarifaire NON AL'!BS194,"0,00"))))</f>
        <v/>
      </c>
      <c r="BF191" t="str">
        <f>+IF($C191="","",IF(' Matrice Tarifaire NON AL'!BY194="","",' Matrice Tarifaire NON AL'!BY194))</f>
        <v/>
      </c>
      <c r="BG191" t="str">
        <f>+IF(C191="","",IF(' Matrice Tarifaire NON AL'!AK194="Composant de Box","999",IF(' Matrice Tarifaire NON AL'!AP194&lt;&gt;"",' Matrice Tarifaire NON AL'!AP194,IF(' Matrice Tarifaire NON AL'!AO194&lt;&gt;"",' Matrice Tarifaire NON AL'!AO194,' Matrice Tarifaire NON AL'!AN194))))</f>
        <v/>
      </c>
    </row>
    <row r="192" spans="1:59" x14ac:dyDescent="0.25">
      <c r="A192" t="str">
        <f>+IF($C192="","",IF(' Matrice Tarifaire NON AL'!N195="","",IF(' Matrice Tarifaire NON AL'!N195=0,"GTIN A 0 - Ne doit pas être mis dans PRE REF",TEXT(' Matrice Tarifaire NON AL'!N195,"00000000000000"))))</f>
        <v/>
      </c>
      <c r="B192" t="str">
        <f>+IF(C192="","",IF(L192=172,4,VLOOKUP(' Matrice Tarifaire NON AL'!AK195,Feuil3!$A$4:$B$14,2,0)))</f>
        <v/>
      </c>
      <c r="C192" t="str">
        <f>+IF(' Matrice Tarifaire NON AL'!O195="","",SUBSTITUTE(' Matrice Tarifaire NON AL'!O195,"CHAR (10)"," "))</f>
        <v/>
      </c>
      <c r="D192" t="str">
        <f>+IF($C192="","",SUBSTITUTE(' Matrice Tarifaire NON AL'!P195,"CHAR (13)"," "))</f>
        <v/>
      </c>
      <c r="E192" t="str">
        <f t="shared" si="7"/>
        <v/>
      </c>
      <c r="F192" t="str">
        <f>+IF($C192="","",IF(' Matrice Tarifaire NON AL'!AX195="","Non",' Matrice Tarifaire NON AL'!AX195))</f>
        <v/>
      </c>
      <c r="G192" t="str">
        <f>+IF($C192="","",IF(' Matrice Tarifaire NON AL'!Q195="DOMEDIA","MDD",IF(' Matrice Tarifaire NON AL'!Q195="APTA","MDD",IF(' Matrice Tarifaire NON AL'!Q195="TOP BUDGET","Premier Prix","MN"))))</f>
        <v/>
      </c>
      <c r="H192" t="str">
        <f>+IF($C192="","",' Matrice Tarifaire NON AL'!Q195)</f>
        <v/>
      </c>
      <c r="K192" t="str">
        <f>+IF($C192="","",' Matrice Tarifaire NON AL'!X195)</f>
        <v/>
      </c>
      <c r="L192" t="str">
        <f>+IF($C192="","",' Matrice Tarifaire NON AL'!X195)</f>
        <v/>
      </c>
      <c r="M192" t="str">
        <f>+IF($C192="","",' Matrice Tarifaire NON AL'!Y195)</f>
        <v/>
      </c>
      <c r="N192" t="str">
        <f>+IF($C192="","",' Matrice Tarifaire NON AL'!Z195)</f>
        <v/>
      </c>
      <c r="P192" t="str">
        <f>+IF(C192="","",IF(' Matrice Tarifaire NON AL'!X195&lt;&gt;168,"Non",""))</f>
        <v/>
      </c>
      <c r="Q192" t="str">
        <f>+IF($C192="","",' Matrice Tarifaire NON AL'!T195)</f>
        <v/>
      </c>
      <c r="R192" t="str">
        <f>+IF($C192="","",IF(' Matrice Tarifaire NON AL'!R195="","",' Matrice Tarifaire NON AL'!R195))</f>
        <v/>
      </c>
      <c r="S192" t="str">
        <f>+IF($C192="","",LEFT(' Matrice Tarifaire NON AL'!W195,1))</f>
        <v/>
      </c>
      <c r="T192" t="str">
        <f>+IF($C192="","",LEFT(' Matrice Tarifaire NON AL'!AY195,3))</f>
        <v/>
      </c>
      <c r="U192" t="str">
        <f t="shared" si="8"/>
        <v/>
      </c>
      <c r="V192" t="str">
        <f>+IF(C192="","",IF(VLOOKUP(' Matrice Tarifaire NON AL'!AK195,Feuil3!A:F,6,0)="Box",IF(' Matrice Tarifaire NON AL'!AL195="Mono-Référence","Homogène",IF(' Matrice Tarifaire NON AL'!AL195="Multi-Références","Panaché","")),IF(' Matrice Tarifaire NON AL'!AK195="A la Pièce","Composant sans Colisage",IF(' Matrice Tarifaire NON AL'!AK195="Composant de Box","Composant sans Colisage","Homogène"))))</f>
        <v/>
      </c>
      <c r="W192" t="str">
        <f>+IF($V192="","",VLOOKUP(' Matrice Tarifaire NON AL'!AK195,Feuil3!$A$4:$E$14,5,0))</f>
        <v/>
      </c>
      <c r="Y192" t="str">
        <f>+IF($V192="","",IF(VLOOKUP(' Matrice Tarifaire NON AL'!$AK195,Feuil3!$A$4:$D$14,4,0)="Palette",' Matrice Tarifaire NON AL'!AN195,""))</f>
        <v/>
      </c>
      <c r="AA192" t="str">
        <f>+IF($V192="","",IF(VLOOKUP(' Matrice Tarifaire NON AL'!$AK195,Feuil3!$A$4:$D$14,4,0)="Colis",' Matrice Tarifaire NON AL'!AN195,""))</f>
        <v/>
      </c>
      <c r="AC192" t="str">
        <f>+IF(V192="","",IF(VLOOKUP(' Matrice Tarifaire NON AL'!AK195,Feuil3!$A$4:$D$14,4,0)="Colis",IF(' Matrice Tarifaire NON AL'!AO195&gt;0,' Matrice Tarifaire NON AL'!AO195,""),""))</f>
        <v/>
      </c>
      <c r="AD192" t="str">
        <f t="shared" si="9"/>
        <v/>
      </c>
      <c r="AE192" t="str">
        <f>+IF(C192="","",' Matrice Tarifaire NON AL'!C195)</f>
        <v/>
      </c>
      <c r="AF192" t="str">
        <f>+IF(C192="","",' Matrice Tarifaire NON AL'!AQ195)</f>
        <v/>
      </c>
      <c r="AH192" t="str">
        <f>+IF(E192="","",' Matrice Tarifaire NON AL'!$U195)</f>
        <v/>
      </c>
      <c r="AI192" t="str">
        <f>+IF(F192="","",IF(' Matrice Tarifaire NON AL'!$V195="","",' Matrice Tarifaire NON AL'!$V195))</f>
        <v/>
      </c>
      <c r="AJ192" t="str">
        <f>+IF($C192="","",IF(' Matrice Tarifaire NON AL'!AZ195="","",' Matrice Tarifaire NON AL'!AZ195))</f>
        <v/>
      </c>
      <c r="AK192" t="str">
        <f>+IF($C192="","",IF(' Matrice Tarifaire NON AL'!BA195="","",' Matrice Tarifaire NON AL'!BA195))</f>
        <v/>
      </c>
      <c r="AL192" t="str">
        <f>+IF($C192="","",IF(' Matrice Tarifaire NON AL'!BB195="","",TEXT(' Matrice Tarifaire NON AL'!BB195,"0,0000")))</f>
        <v/>
      </c>
      <c r="AO192" t="str">
        <f>+IF($C192="","",IF(' Matrice Tarifaire NON AL'!BF195="","",TEXT(' Matrice Tarifaire NON AL'!BF195,"0,0000")))</f>
        <v/>
      </c>
      <c r="AP192" t="str">
        <f>+IF($C192="","",IF(' Matrice Tarifaire NON AL'!BG195="","",TEXT(' Matrice Tarifaire NON AL'!BG195,"0,0000")))</f>
        <v/>
      </c>
      <c r="AQ192" t="str">
        <f>+IF($C192="","",IF(' Matrice Tarifaire NON AL'!BH195="","",TEXT(' Matrice Tarifaire NON AL'!BH195,"0,0000")))</f>
        <v/>
      </c>
      <c r="AR192" t="str">
        <f>+IF($C192="","",IF(' Matrice Tarifaire NON AL'!BI195="","",TEXT(' Matrice Tarifaire NON AL'!BI195,"0,0000")))</f>
        <v/>
      </c>
      <c r="AS192" t="str">
        <f>+IF(C192="","",IF(' Matrice Tarifaire NON AL'!BJ195="","0",IF(' Matrice Tarifaire NON AL'!BJ195="","",' Matrice Tarifaire NON AL'!BJ195)))</f>
        <v/>
      </c>
      <c r="AT192" t="str">
        <f>+IF(C192="","",IF(' Matrice Tarifaire NON AL'!BK195="","",' Matrice Tarifaire NON AL'!$BK$6))</f>
        <v/>
      </c>
      <c r="AU192" t="str">
        <f>+IF(C192="","",IF(' Matrice Tarifaire NON AL'!BK195="","",TEXT(' Matrice Tarifaire NON AL'!BK195,"0,0000")))</f>
        <v/>
      </c>
      <c r="AV192" t="str">
        <f>+IF(C192="","",IF(' Matrice Tarifaire NON AL'!BL195="","",' Matrice Tarifaire NON AL'!$BL$6))</f>
        <v/>
      </c>
      <c r="AW192" t="str">
        <f>+IF(C192="","",IF(' Matrice Tarifaire NON AL'!BL195="","",TEXT(' Matrice Tarifaire NON AL'!BL195,"0,0000")))</f>
        <v/>
      </c>
      <c r="AX192" t="str">
        <f>+IF(C192="","",IF(' Matrice Tarifaire NON AL'!BM195="","",' Matrice Tarifaire NON AL'!$BM$6))</f>
        <v/>
      </c>
      <c r="AY192" t="str">
        <f>+IF(C192="","",IF(' Matrice Tarifaire NON AL'!BM195="","",TEXT(' Matrice Tarifaire NON AL'!BM195,"0,0000")))</f>
        <v/>
      </c>
      <c r="AZ192" t="str">
        <f>+IF(C192="","",IF(' Matrice Tarifaire NON AL'!BN195="","","Taxe DEEE"))</f>
        <v/>
      </c>
      <c r="BA192" t="str">
        <f>+IF(C192="","",IF(' Matrice Tarifaire NON AL'!BN195="","",TEXT(' Matrice Tarifaire NON AL'!BN195,"0,0000")))</f>
        <v/>
      </c>
      <c r="BD192" t="str">
        <f>+IF($C192="","",IF(' Matrice Tarifaire NON AL'!BR195="","",TEXT(' Matrice Tarifaire NON AL'!BR195,"0,000")))</f>
        <v/>
      </c>
      <c r="BE192" t="str">
        <f>+IF($C192="","",IF(' Matrice Tarifaire NON AL'!BS195="","",VALUE(TEXT(' Matrice Tarifaire NON AL'!BS195,"0,00"))))</f>
        <v/>
      </c>
      <c r="BF192" t="str">
        <f>+IF($C192="","",IF(' Matrice Tarifaire NON AL'!BY195="","",' Matrice Tarifaire NON AL'!BY195))</f>
        <v/>
      </c>
      <c r="BG192" t="str">
        <f>+IF(C192="","",IF(' Matrice Tarifaire NON AL'!AK195="Composant de Box","999",IF(' Matrice Tarifaire NON AL'!AP195&lt;&gt;"",' Matrice Tarifaire NON AL'!AP195,IF(' Matrice Tarifaire NON AL'!AO195&lt;&gt;"",' Matrice Tarifaire NON AL'!AO195,' Matrice Tarifaire NON AL'!AN195))))</f>
        <v/>
      </c>
    </row>
    <row r="193" spans="1:59" x14ac:dyDescent="0.25">
      <c r="A193" t="str">
        <f>+IF($C193="","",IF(' Matrice Tarifaire NON AL'!N196="","",IF(' Matrice Tarifaire NON AL'!N196=0,"GTIN A 0 - Ne doit pas être mis dans PRE REF",TEXT(' Matrice Tarifaire NON AL'!N196,"00000000000000"))))</f>
        <v/>
      </c>
      <c r="B193" t="str">
        <f>+IF(C193="","",IF(L193=172,4,VLOOKUP(' Matrice Tarifaire NON AL'!AK196,Feuil3!$A$4:$B$14,2,0)))</f>
        <v/>
      </c>
      <c r="C193" t="str">
        <f>+IF(' Matrice Tarifaire NON AL'!O196="","",SUBSTITUTE(' Matrice Tarifaire NON AL'!O196,"CHAR (10)"," "))</f>
        <v/>
      </c>
      <c r="D193" t="str">
        <f>+IF($C193="","",SUBSTITUTE(' Matrice Tarifaire NON AL'!P196,"CHAR (13)"," "))</f>
        <v/>
      </c>
      <c r="E193" t="str">
        <f t="shared" si="7"/>
        <v/>
      </c>
      <c r="F193" t="str">
        <f>+IF($C193="","",IF(' Matrice Tarifaire NON AL'!AX196="","Non",' Matrice Tarifaire NON AL'!AX196))</f>
        <v/>
      </c>
      <c r="G193" t="str">
        <f>+IF($C193="","",IF(' Matrice Tarifaire NON AL'!Q196="DOMEDIA","MDD",IF(' Matrice Tarifaire NON AL'!Q196="APTA","MDD",IF(' Matrice Tarifaire NON AL'!Q196="TOP BUDGET","Premier Prix","MN"))))</f>
        <v/>
      </c>
      <c r="H193" t="str">
        <f>+IF($C193="","",' Matrice Tarifaire NON AL'!Q196)</f>
        <v/>
      </c>
      <c r="K193" t="str">
        <f>+IF($C193="","",' Matrice Tarifaire NON AL'!X196)</f>
        <v/>
      </c>
      <c r="L193" t="str">
        <f>+IF($C193="","",' Matrice Tarifaire NON AL'!X196)</f>
        <v/>
      </c>
      <c r="M193" t="str">
        <f>+IF($C193="","",' Matrice Tarifaire NON AL'!Y196)</f>
        <v/>
      </c>
      <c r="N193" t="str">
        <f>+IF($C193="","",' Matrice Tarifaire NON AL'!Z196)</f>
        <v/>
      </c>
      <c r="P193" t="str">
        <f>+IF(C193="","",IF(' Matrice Tarifaire NON AL'!X196&lt;&gt;168,"Non",""))</f>
        <v/>
      </c>
      <c r="Q193" t="str">
        <f>+IF($C193="","",' Matrice Tarifaire NON AL'!T196)</f>
        <v/>
      </c>
      <c r="R193" t="str">
        <f>+IF($C193="","",IF(' Matrice Tarifaire NON AL'!R196="","",' Matrice Tarifaire NON AL'!R196))</f>
        <v/>
      </c>
      <c r="S193" t="str">
        <f>+IF($C193="","",LEFT(' Matrice Tarifaire NON AL'!W196,1))</f>
        <v/>
      </c>
      <c r="T193" t="str">
        <f>+IF($C193="","",LEFT(' Matrice Tarifaire NON AL'!AY196,3))</f>
        <v/>
      </c>
      <c r="U193" t="str">
        <f t="shared" si="8"/>
        <v/>
      </c>
      <c r="V193" t="str">
        <f>+IF(C193="","",IF(VLOOKUP(' Matrice Tarifaire NON AL'!AK196,Feuil3!A:F,6,0)="Box",IF(' Matrice Tarifaire NON AL'!AL196="Mono-Référence","Homogène",IF(' Matrice Tarifaire NON AL'!AL196="Multi-Références","Panaché","")),IF(' Matrice Tarifaire NON AL'!AK196="A la Pièce","Composant sans Colisage",IF(' Matrice Tarifaire NON AL'!AK196="Composant de Box","Composant sans Colisage","Homogène"))))</f>
        <v/>
      </c>
      <c r="W193" t="str">
        <f>+IF($V193="","",VLOOKUP(' Matrice Tarifaire NON AL'!AK196,Feuil3!$A$4:$E$14,5,0))</f>
        <v/>
      </c>
      <c r="Y193" t="str">
        <f>+IF($V193="","",IF(VLOOKUP(' Matrice Tarifaire NON AL'!$AK196,Feuil3!$A$4:$D$14,4,0)="Palette",' Matrice Tarifaire NON AL'!AN196,""))</f>
        <v/>
      </c>
      <c r="AA193" t="str">
        <f>+IF($V193="","",IF(VLOOKUP(' Matrice Tarifaire NON AL'!$AK196,Feuil3!$A$4:$D$14,4,0)="Colis",' Matrice Tarifaire NON AL'!AN196,""))</f>
        <v/>
      </c>
      <c r="AC193" t="str">
        <f>+IF(V193="","",IF(VLOOKUP(' Matrice Tarifaire NON AL'!AK196,Feuil3!$A$4:$D$14,4,0)="Colis",IF(' Matrice Tarifaire NON AL'!AO196&gt;0,' Matrice Tarifaire NON AL'!AO196,""),""))</f>
        <v/>
      </c>
      <c r="AD193" t="str">
        <f t="shared" si="9"/>
        <v/>
      </c>
      <c r="AE193" t="str">
        <f>+IF(C193="","",' Matrice Tarifaire NON AL'!C196)</f>
        <v/>
      </c>
      <c r="AF193" t="str">
        <f>+IF(C193="","",' Matrice Tarifaire NON AL'!AQ196)</f>
        <v/>
      </c>
      <c r="AH193" t="str">
        <f>+IF(E193="","",' Matrice Tarifaire NON AL'!$U196)</f>
        <v/>
      </c>
      <c r="AI193" t="str">
        <f>+IF(F193="","",IF(' Matrice Tarifaire NON AL'!$V196="","",' Matrice Tarifaire NON AL'!$V196))</f>
        <v/>
      </c>
      <c r="AJ193" t="str">
        <f>+IF($C193="","",IF(' Matrice Tarifaire NON AL'!AZ196="","",' Matrice Tarifaire NON AL'!AZ196))</f>
        <v/>
      </c>
      <c r="AK193" t="str">
        <f>+IF($C193="","",IF(' Matrice Tarifaire NON AL'!BA196="","",' Matrice Tarifaire NON AL'!BA196))</f>
        <v/>
      </c>
      <c r="AL193" t="str">
        <f>+IF($C193="","",IF(' Matrice Tarifaire NON AL'!BB196="","",TEXT(' Matrice Tarifaire NON AL'!BB196,"0,0000")))</f>
        <v/>
      </c>
      <c r="AO193" t="str">
        <f>+IF($C193="","",IF(' Matrice Tarifaire NON AL'!BF196="","",TEXT(' Matrice Tarifaire NON AL'!BF196,"0,0000")))</f>
        <v/>
      </c>
      <c r="AP193" t="str">
        <f>+IF($C193="","",IF(' Matrice Tarifaire NON AL'!BG196="","",TEXT(' Matrice Tarifaire NON AL'!BG196,"0,0000")))</f>
        <v/>
      </c>
      <c r="AQ193" t="str">
        <f>+IF($C193="","",IF(' Matrice Tarifaire NON AL'!BH196="","",TEXT(' Matrice Tarifaire NON AL'!BH196,"0,0000")))</f>
        <v/>
      </c>
      <c r="AR193" t="str">
        <f>+IF($C193="","",IF(' Matrice Tarifaire NON AL'!BI196="","",TEXT(' Matrice Tarifaire NON AL'!BI196,"0,0000")))</f>
        <v/>
      </c>
      <c r="AS193" t="str">
        <f>+IF(C193="","",IF(' Matrice Tarifaire NON AL'!BJ196="","0",IF(' Matrice Tarifaire NON AL'!BJ196="","",' Matrice Tarifaire NON AL'!BJ196)))</f>
        <v/>
      </c>
      <c r="AT193" t="str">
        <f>+IF(C193="","",IF(' Matrice Tarifaire NON AL'!BK196="","",' Matrice Tarifaire NON AL'!$BK$6))</f>
        <v/>
      </c>
      <c r="AU193" t="str">
        <f>+IF(C193="","",IF(' Matrice Tarifaire NON AL'!BK196="","",TEXT(' Matrice Tarifaire NON AL'!BK196,"0,0000")))</f>
        <v/>
      </c>
      <c r="AV193" t="str">
        <f>+IF(C193="","",IF(' Matrice Tarifaire NON AL'!BL196="","",' Matrice Tarifaire NON AL'!$BL$6))</f>
        <v/>
      </c>
      <c r="AW193" t="str">
        <f>+IF(C193="","",IF(' Matrice Tarifaire NON AL'!BL196="","",TEXT(' Matrice Tarifaire NON AL'!BL196,"0,0000")))</f>
        <v/>
      </c>
      <c r="AX193" t="str">
        <f>+IF(C193="","",IF(' Matrice Tarifaire NON AL'!BM196="","",' Matrice Tarifaire NON AL'!$BM$6))</f>
        <v/>
      </c>
      <c r="AY193" t="str">
        <f>+IF(C193="","",IF(' Matrice Tarifaire NON AL'!BM196="","",TEXT(' Matrice Tarifaire NON AL'!BM196,"0,0000")))</f>
        <v/>
      </c>
      <c r="AZ193" t="str">
        <f>+IF(C193="","",IF(' Matrice Tarifaire NON AL'!BN196="","","Taxe DEEE"))</f>
        <v/>
      </c>
      <c r="BA193" t="str">
        <f>+IF(C193="","",IF(' Matrice Tarifaire NON AL'!BN196="","",TEXT(' Matrice Tarifaire NON AL'!BN196,"0,0000")))</f>
        <v/>
      </c>
      <c r="BD193" t="str">
        <f>+IF($C193="","",IF(' Matrice Tarifaire NON AL'!BR196="","",TEXT(' Matrice Tarifaire NON AL'!BR196,"0,000")))</f>
        <v/>
      </c>
      <c r="BE193" t="str">
        <f>+IF($C193="","",IF(' Matrice Tarifaire NON AL'!BS196="","",VALUE(TEXT(' Matrice Tarifaire NON AL'!BS196,"0,00"))))</f>
        <v/>
      </c>
      <c r="BF193" t="str">
        <f>+IF($C193="","",IF(' Matrice Tarifaire NON AL'!BY196="","",' Matrice Tarifaire NON AL'!BY196))</f>
        <v/>
      </c>
      <c r="BG193" t="str">
        <f>+IF(C193="","",IF(' Matrice Tarifaire NON AL'!AK196="Composant de Box","999",IF(' Matrice Tarifaire NON AL'!AP196&lt;&gt;"",' Matrice Tarifaire NON AL'!AP196,IF(' Matrice Tarifaire NON AL'!AO196&lt;&gt;"",' Matrice Tarifaire NON AL'!AO196,' Matrice Tarifaire NON AL'!AN196))))</f>
        <v/>
      </c>
    </row>
    <row r="194" spans="1:59" x14ac:dyDescent="0.25">
      <c r="A194" t="str">
        <f>+IF($C194="","",IF(' Matrice Tarifaire NON AL'!N197="","",IF(' Matrice Tarifaire NON AL'!N197=0,"GTIN A 0 - Ne doit pas être mis dans PRE REF",TEXT(' Matrice Tarifaire NON AL'!N197,"00000000000000"))))</f>
        <v/>
      </c>
      <c r="B194" t="str">
        <f>+IF(C194="","",IF(L194=172,4,VLOOKUP(' Matrice Tarifaire NON AL'!AK197,Feuil3!$A$4:$B$14,2,0)))</f>
        <v/>
      </c>
      <c r="C194" t="str">
        <f>+IF(' Matrice Tarifaire NON AL'!O197="","",SUBSTITUTE(' Matrice Tarifaire NON AL'!O197,"CHAR (10)"," "))</f>
        <v/>
      </c>
      <c r="D194" t="str">
        <f>+IF($C194="","",SUBSTITUTE(' Matrice Tarifaire NON AL'!P197,"CHAR (13)"," "))</f>
        <v/>
      </c>
      <c r="E194" t="str">
        <f t="shared" si="7"/>
        <v/>
      </c>
      <c r="F194" t="str">
        <f>+IF($C194="","",IF(' Matrice Tarifaire NON AL'!AX197="","Non",' Matrice Tarifaire NON AL'!AX197))</f>
        <v/>
      </c>
      <c r="G194" t="str">
        <f>+IF($C194="","",IF(' Matrice Tarifaire NON AL'!Q197="DOMEDIA","MDD",IF(' Matrice Tarifaire NON AL'!Q197="APTA","MDD",IF(' Matrice Tarifaire NON AL'!Q197="TOP BUDGET","Premier Prix","MN"))))</f>
        <v/>
      </c>
      <c r="H194" t="str">
        <f>+IF($C194="","",' Matrice Tarifaire NON AL'!Q197)</f>
        <v/>
      </c>
      <c r="K194" t="str">
        <f>+IF($C194="","",' Matrice Tarifaire NON AL'!X197)</f>
        <v/>
      </c>
      <c r="L194" t="str">
        <f>+IF($C194="","",' Matrice Tarifaire NON AL'!X197)</f>
        <v/>
      </c>
      <c r="M194" t="str">
        <f>+IF($C194="","",' Matrice Tarifaire NON AL'!Y197)</f>
        <v/>
      </c>
      <c r="N194" t="str">
        <f>+IF($C194="","",' Matrice Tarifaire NON AL'!Z197)</f>
        <v/>
      </c>
      <c r="P194" t="str">
        <f>+IF(C194="","",IF(' Matrice Tarifaire NON AL'!X197&lt;&gt;168,"Non",""))</f>
        <v/>
      </c>
      <c r="Q194" t="str">
        <f>+IF($C194="","",' Matrice Tarifaire NON AL'!T197)</f>
        <v/>
      </c>
      <c r="R194" t="str">
        <f>+IF($C194="","",IF(' Matrice Tarifaire NON AL'!R197="","",' Matrice Tarifaire NON AL'!R197))</f>
        <v/>
      </c>
      <c r="S194" t="str">
        <f>+IF($C194="","",LEFT(' Matrice Tarifaire NON AL'!W197,1))</f>
        <v/>
      </c>
      <c r="T194" t="str">
        <f>+IF($C194="","",LEFT(' Matrice Tarifaire NON AL'!AY197,3))</f>
        <v/>
      </c>
      <c r="U194" t="str">
        <f t="shared" si="8"/>
        <v/>
      </c>
      <c r="V194" t="str">
        <f>+IF(C194="","",IF(VLOOKUP(' Matrice Tarifaire NON AL'!AK197,Feuil3!A:F,6,0)="Box",IF(' Matrice Tarifaire NON AL'!AL197="Mono-Référence","Homogène",IF(' Matrice Tarifaire NON AL'!AL197="Multi-Références","Panaché","")),IF(' Matrice Tarifaire NON AL'!AK197="A la Pièce","Composant sans Colisage",IF(' Matrice Tarifaire NON AL'!AK197="Composant de Box","Composant sans Colisage","Homogène"))))</f>
        <v/>
      </c>
      <c r="W194" t="str">
        <f>+IF($V194="","",VLOOKUP(' Matrice Tarifaire NON AL'!AK197,Feuil3!$A$4:$E$14,5,0))</f>
        <v/>
      </c>
      <c r="Y194" t="str">
        <f>+IF($V194="","",IF(VLOOKUP(' Matrice Tarifaire NON AL'!$AK197,Feuil3!$A$4:$D$14,4,0)="Palette",' Matrice Tarifaire NON AL'!AN197,""))</f>
        <v/>
      </c>
      <c r="AA194" t="str">
        <f>+IF($V194="","",IF(VLOOKUP(' Matrice Tarifaire NON AL'!$AK197,Feuil3!$A$4:$D$14,4,0)="Colis",' Matrice Tarifaire NON AL'!AN197,""))</f>
        <v/>
      </c>
      <c r="AC194" t="str">
        <f>+IF(V194="","",IF(VLOOKUP(' Matrice Tarifaire NON AL'!AK197,Feuil3!$A$4:$D$14,4,0)="Colis",IF(' Matrice Tarifaire NON AL'!AO197&gt;0,' Matrice Tarifaire NON AL'!AO197,""),""))</f>
        <v/>
      </c>
      <c r="AD194" t="str">
        <f t="shared" si="9"/>
        <v/>
      </c>
      <c r="AE194" t="str">
        <f>+IF(C194="","",' Matrice Tarifaire NON AL'!C197)</f>
        <v/>
      </c>
      <c r="AF194" t="str">
        <f>+IF(C194="","",' Matrice Tarifaire NON AL'!AQ197)</f>
        <v/>
      </c>
      <c r="AH194" t="str">
        <f>+IF(E194="","",' Matrice Tarifaire NON AL'!$U197)</f>
        <v/>
      </c>
      <c r="AI194" t="str">
        <f>+IF(F194="","",IF(' Matrice Tarifaire NON AL'!$V197="","",' Matrice Tarifaire NON AL'!$V197))</f>
        <v/>
      </c>
      <c r="AJ194" t="str">
        <f>+IF($C194="","",IF(' Matrice Tarifaire NON AL'!AZ197="","",' Matrice Tarifaire NON AL'!AZ197))</f>
        <v/>
      </c>
      <c r="AK194" t="str">
        <f>+IF($C194="","",IF(' Matrice Tarifaire NON AL'!BA197="","",' Matrice Tarifaire NON AL'!BA197))</f>
        <v/>
      </c>
      <c r="AL194" t="str">
        <f>+IF($C194="","",IF(' Matrice Tarifaire NON AL'!BB197="","",TEXT(' Matrice Tarifaire NON AL'!BB197,"0,0000")))</f>
        <v/>
      </c>
      <c r="AO194" t="str">
        <f>+IF($C194="","",IF(' Matrice Tarifaire NON AL'!BF197="","",TEXT(' Matrice Tarifaire NON AL'!BF197,"0,0000")))</f>
        <v/>
      </c>
      <c r="AP194" t="str">
        <f>+IF($C194="","",IF(' Matrice Tarifaire NON AL'!BG197="","",TEXT(' Matrice Tarifaire NON AL'!BG197,"0,0000")))</f>
        <v/>
      </c>
      <c r="AQ194" t="str">
        <f>+IF($C194="","",IF(' Matrice Tarifaire NON AL'!BH197="","",TEXT(' Matrice Tarifaire NON AL'!BH197,"0,0000")))</f>
        <v/>
      </c>
      <c r="AR194" t="str">
        <f>+IF($C194="","",IF(' Matrice Tarifaire NON AL'!BI197="","",TEXT(' Matrice Tarifaire NON AL'!BI197,"0,0000")))</f>
        <v/>
      </c>
      <c r="AS194" t="str">
        <f>+IF(C194="","",IF(' Matrice Tarifaire NON AL'!BJ197="","0",IF(' Matrice Tarifaire NON AL'!BJ197="","",' Matrice Tarifaire NON AL'!BJ197)))</f>
        <v/>
      </c>
      <c r="AT194" t="str">
        <f>+IF(C194="","",IF(' Matrice Tarifaire NON AL'!BK197="","",' Matrice Tarifaire NON AL'!$BK$6))</f>
        <v/>
      </c>
      <c r="AU194" t="str">
        <f>+IF(C194="","",IF(' Matrice Tarifaire NON AL'!BK197="","",TEXT(' Matrice Tarifaire NON AL'!BK197,"0,0000")))</f>
        <v/>
      </c>
      <c r="AV194" t="str">
        <f>+IF(C194="","",IF(' Matrice Tarifaire NON AL'!BL197="","",' Matrice Tarifaire NON AL'!$BL$6))</f>
        <v/>
      </c>
      <c r="AW194" t="str">
        <f>+IF(C194="","",IF(' Matrice Tarifaire NON AL'!BL197="","",TEXT(' Matrice Tarifaire NON AL'!BL197,"0,0000")))</f>
        <v/>
      </c>
      <c r="AX194" t="str">
        <f>+IF(C194="","",IF(' Matrice Tarifaire NON AL'!BM197="","",' Matrice Tarifaire NON AL'!$BM$6))</f>
        <v/>
      </c>
      <c r="AY194" t="str">
        <f>+IF(C194="","",IF(' Matrice Tarifaire NON AL'!BM197="","",TEXT(' Matrice Tarifaire NON AL'!BM197,"0,0000")))</f>
        <v/>
      </c>
      <c r="AZ194" t="str">
        <f>+IF(C194="","",IF(' Matrice Tarifaire NON AL'!BN197="","","Taxe DEEE"))</f>
        <v/>
      </c>
      <c r="BA194" t="str">
        <f>+IF(C194="","",IF(' Matrice Tarifaire NON AL'!BN197="","",TEXT(' Matrice Tarifaire NON AL'!BN197,"0,0000")))</f>
        <v/>
      </c>
      <c r="BD194" t="str">
        <f>+IF($C194="","",IF(' Matrice Tarifaire NON AL'!BR197="","",TEXT(' Matrice Tarifaire NON AL'!BR197,"0,000")))</f>
        <v/>
      </c>
      <c r="BE194" t="str">
        <f>+IF($C194="","",IF(' Matrice Tarifaire NON AL'!BS197="","",VALUE(TEXT(' Matrice Tarifaire NON AL'!BS197,"0,00"))))</f>
        <v/>
      </c>
      <c r="BF194" t="str">
        <f>+IF($C194="","",IF(' Matrice Tarifaire NON AL'!BY197="","",' Matrice Tarifaire NON AL'!BY197))</f>
        <v/>
      </c>
      <c r="BG194" t="str">
        <f>+IF(C194="","",IF(' Matrice Tarifaire NON AL'!AK197="Composant de Box","999",IF(' Matrice Tarifaire NON AL'!AP197&lt;&gt;"",' Matrice Tarifaire NON AL'!AP197,IF(' Matrice Tarifaire NON AL'!AO197&lt;&gt;"",' Matrice Tarifaire NON AL'!AO197,' Matrice Tarifaire NON AL'!AN197))))</f>
        <v/>
      </c>
    </row>
    <row r="195" spans="1:59" x14ac:dyDescent="0.25">
      <c r="A195" t="str">
        <f>+IF($C195="","",IF(' Matrice Tarifaire NON AL'!N198="","",IF(' Matrice Tarifaire NON AL'!N198=0,"GTIN A 0 - Ne doit pas être mis dans PRE REF",TEXT(' Matrice Tarifaire NON AL'!N198,"00000000000000"))))</f>
        <v/>
      </c>
      <c r="B195" t="str">
        <f>+IF(C195="","",IF(L195=172,4,VLOOKUP(' Matrice Tarifaire NON AL'!AK198,Feuil3!$A$4:$B$14,2,0)))</f>
        <v/>
      </c>
      <c r="C195" t="str">
        <f>+IF(' Matrice Tarifaire NON AL'!O198="","",SUBSTITUTE(' Matrice Tarifaire NON AL'!O198,"CHAR (10)"," "))</f>
        <v/>
      </c>
      <c r="D195" t="str">
        <f>+IF($C195="","",SUBSTITUTE(' Matrice Tarifaire NON AL'!P198,"CHAR (13)"," "))</f>
        <v/>
      </c>
      <c r="E195" t="str">
        <f t="shared" si="7"/>
        <v/>
      </c>
      <c r="F195" t="str">
        <f>+IF($C195="","",IF(' Matrice Tarifaire NON AL'!AX198="","Non",' Matrice Tarifaire NON AL'!AX198))</f>
        <v/>
      </c>
      <c r="G195" t="str">
        <f>+IF($C195="","",IF(' Matrice Tarifaire NON AL'!Q198="DOMEDIA","MDD",IF(' Matrice Tarifaire NON AL'!Q198="APTA","MDD",IF(' Matrice Tarifaire NON AL'!Q198="TOP BUDGET","Premier Prix","MN"))))</f>
        <v/>
      </c>
      <c r="H195" t="str">
        <f>+IF($C195="","",' Matrice Tarifaire NON AL'!Q198)</f>
        <v/>
      </c>
      <c r="K195" t="str">
        <f>+IF($C195="","",' Matrice Tarifaire NON AL'!X198)</f>
        <v/>
      </c>
      <c r="L195" t="str">
        <f>+IF($C195="","",' Matrice Tarifaire NON AL'!X198)</f>
        <v/>
      </c>
      <c r="M195" t="str">
        <f>+IF($C195="","",' Matrice Tarifaire NON AL'!Y198)</f>
        <v/>
      </c>
      <c r="N195" t="str">
        <f>+IF($C195="","",' Matrice Tarifaire NON AL'!Z198)</f>
        <v/>
      </c>
      <c r="P195" t="str">
        <f>+IF(C195="","",IF(' Matrice Tarifaire NON AL'!X198&lt;&gt;168,"Non",""))</f>
        <v/>
      </c>
      <c r="Q195" t="str">
        <f>+IF($C195="","",' Matrice Tarifaire NON AL'!T198)</f>
        <v/>
      </c>
      <c r="R195" t="str">
        <f>+IF($C195="","",IF(' Matrice Tarifaire NON AL'!R198="","",' Matrice Tarifaire NON AL'!R198))</f>
        <v/>
      </c>
      <c r="S195" t="str">
        <f>+IF($C195="","",LEFT(' Matrice Tarifaire NON AL'!W198,1))</f>
        <v/>
      </c>
      <c r="T195" t="str">
        <f>+IF($C195="","",LEFT(' Matrice Tarifaire NON AL'!AY198,3))</f>
        <v/>
      </c>
      <c r="U195" t="str">
        <f t="shared" si="8"/>
        <v/>
      </c>
      <c r="V195" t="str">
        <f>+IF(C195="","",IF(VLOOKUP(' Matrice Tarifaire NON AL'!AK198,Feuil3!A:F,6,0)="Box",IF(' Matrice Tarifaire NON AL'!AL198="Mono-Référence","Homogène",IF(' Matrice Tarifaire NON AL'!AL198="Multi-Références","Panaché","")),IF(' Matrice Tarifaire NON AL'!AK198="A la Pièce","Composant sans Colisage",IF(' Matrice Tarifaire NON AL'!AK198="Composant de Box","Composant sans Colisage","Homogène"))))</f>
        <v/>
      </c>
      <c r="W195" t="str">
        <f>+IF($V195="","",VLOOKUP(' Matrice Tarifaire NON AL'!AK198,Feuil3!$A$4:$E$14,5,0))</f>
        <v/>
      </c>
      <c r="Y195" t="str">
        <f>+IF($V195="","",IF(VLOOKUP(' Matrice Tarifaire NON AL'!$AK198,Feuil3!$A$4:$D$14,4,0)="Palette",' Matrice Tarifaire NON AL'!AN198,""))</f>
        <v/>
      </c>
      <c r="AA195" t="str">
        <f>+IF($V195="","",IF(VLOOKUP(' Matrice Tarifaire NON AL'!$AK198,Feuil3!$A$4:$D$14,4,0)="Colis",' Matrice Tarifaire NON AL'!AN198,""))</f>
        <v/>
      </c>
      <c r="AC195" t="str">
        <f>+IF(V195="","",IF(VLOOKUP(' Matrice Tarifaire NON AL'!AK198,Feuil3!$A$4:$D$14,4,0)="Colis",IF(' Matrice Tarifaire NON AL'!AO198&gt;0,' Matrice Tarifaire NON AL'!AO198,""),""))</f>
        <v/>
      </c>
      <c r="AD195" t="str">
        <f t="shared" si="9"/>
        <v/>
      </c>
      <c r="AE195" t="str">
        <f>+IF(C195="","",' Matrice Tarifaire NON AL'!C198)</f>
        <v/>
      </c>
      <c r="AF195" t="str">
        <f>+IF(C195="","",' Matrice Tarifaire NON AL'!AQ198)</f>
        <v/>
      </c>
      <c r="AH195" t="str">
        <f>+IF(E195="","",' Matrice Tarifaire NON AL'!$U198)</f>
        <v/>
      </c>
      <c r="AI195" t="str">
        <f>+IF(F195="","",IF(' Matrice Tarifaire NON AL'!$V198="","",' Matrice Tarifaire NON AL'!$V198))</f>
        <v/>
      </c>
      <c r="AJ195" t="str">
        <f>+IF($C195="","",IF(' Matrice Tarifaire NON AL'!AZ198="","",' Matrice Tarifaire NON AL'!AZ198))</f>
        <v/>
      </c>
      <c r="AK195" t="str">
        <f>+IF($C195="","",IF(' Matrice Tarifaire NON AL'!BA198="","",' Matrice Tarifaire NON AL'!BA198))</f>
        <v/>
      </c>
      <c r="AL195" t="str">
        <f>+IF($C195="","",IF(' Matrice Tarifaire NON AL'!BB198="","",TEXT(' Matrice Tarifaire NON AL'!BB198,"0,0000")))</f>
        <v/>
      </c>
      <c r="AO195" t="str">
        <f>+IF($C195="","",IF(' Matrice Tarifaire NON AL'!BF198="","",TEXT(' Matrice Tarifaire NON AL'!BF198,"0,0000")))</f>
        <v/>
      </c>
      <c r="AP195" t="str">
        <f>+IF($C195="","",IF(' Matrice Tarifaire NON AL'!BG198="","",TEXT(' Matrice Tarifaire NON AL'!BG198,"0,0000")))</f>
        <v/>
      </c>
      <c r="AQ195" t="str">
        <f>+IF($C195="","",IF(' Matrice Tarifaire NON AL'!BH198="","",TEXT(' Matrice Tarifaire NON AL'!BH198,"0,0000")))</f>
        <v/>
      </c>
      <c r="AR195" t="str">
        <f>+IF($C195="","",IF(' Matrice Tarifaire NON AL'!BI198="","",TEXT(' Matrice Tarifaire NON AL'!BI198,"0,0000")))</f>
        <v/>
      </c>
      <c r="AS195" t="str">
        <f>+IF(C195="","",IF(' Matrice Tarifaire NON AL'!BJ198="","0",IF(' Matrice Tarifaire NON AL'!BJ198="","",' Matrice Tarifaire NON AL'!BJ198)))</f>
        <v/>
      </c>
      <c r="AT195" t="str">
        <f>+IF(C195="","",IF(' Matrice Tarifaire NON AL'!BK198="","",' Matrice Tarifaire NON AL'!$BK$6))</f>
        <v/>
      </c>
      <c r="AU195" t="str">
        <f>+IF(C195="","",IF(' Matrice Tarifaire NON AL'!BK198="","",TEXT(' Matrice Tarifaire NON AL'!BK198,"0,0000")))</f>
        <v/>
      </c>
      <c r="AV195" t="str">
        <f>+IF(C195="","",IF(' Matrice Tarifaire NON AL'!BL198="","",' Matrice Tarifaire NON AL'!$BL$6))</f>
        <v/>
      </c>
      <c r="AW195" t="str">
        <f>+IF(C195="","",IF(' Matrice Tarifaire NON AL'!BL198="","",TEXT(' Matrice Tarifaire NON AL'!BL198,"0,0000")))</f>
        <v/>
      </c>
      <c r="AX195" t="str">
        <f>+IF(C195="","",IF(' Matrice Tarifaire NON AL'!BM198="","",' Matrice Tarifaire NON AL'!$BM$6))</f>
        <v/>
      </c>
      <c r="AY195" t="str">
        <f>+IF(C195="","",IF(' Matrice Tarifaire NON AL'!BM198="","",TEXT(' Matrice Tarifaire NON AL'!BM198,"0,0000")))</f>
        <v/>
      </c>
      <c r="AZ195" t="str">
        <f>+IF(C195="","",IF(' Matrice Tarifaire NON AL'!BN198="","","Taxe DEEE"))</f>
        <v/>
      </c>
      <c r="BA195" t="str">
        <f>+IF(C195="","",IF(' Matrice Tarifaire NON AL'!BN198="","",TEXT(' Matrice Tarifaire NON AL'!BN198,"0,0000")))</f>
        <v/>
      </c>
      <c r="BD195" t="str">
        <f>+IF($C195="","",IF(' Matrice Tarifaire NON AL'!BR198="","",TEXT(' Matrice Tarifaire NON AL'!BR198,"0,000")))</f>
        <v/>
      </c>
      <c r="BE195" t="str">
        <f>+IF($C195="","",IF(' Matrice Tarifaire NON AL'!BS198="","",VALUE(TEXT(' Matrice Tarifaire NON AL'!BS198,"0,00"))))</f>
        <v/>
      </c>
      <c r="BF195" t="str">
        <f>+IF($C195="","",IF(' Matrice Tarifaire NON AL'!BY198="","",' Matrice Tarifaire NON AL'!BY198))</f>
        <v/>
      </c>
      <c r="BG195" t="str">
        <f>+IF(C195="","",IF(' Matrice Tarifaire NON AL'!AK198="Composant de Box","999",IF(' Matrice Tarifaire NON AL'!AP198&lt;&gt;"",' Matrice Tarifaire NON AL'!AP198,IF(' Matrice Tarifaire NON AL'!AO198&lt;&gt;"",' Matrice Tarifaire NON AL'!AO198,' Matrice Tarifaire NON AL'!AN198))))</f>
        <v/>
      </c>
    </row>
    <row r="196" spans="1:59" x14ac:dyDescent="0.25">
      <c r="A196" t="str">
        <f>+IF($C196="","",IF(' Matrice Tarifaire NON AL'!N199="","",IF(' Matrice Tarifaire NON AL'!N199=0,"GTIN A 0 - Ne doit pas être mis dans PRE REF",TEXT(' Matrice Tarifaire NON AL'!N199,"00000000000000"))))</f>
        <v/>
      </c>
      <c r="B196" t="str">
        <f>+IF(C196="","",IF(L196=172,4,VLOOKUP(' Matrice Tarifaire NON AL'!AK199,Feuil3!$A$4:$B$14,2,0)))</f>
        <v/>
      </c>
      <c r="C196" t="str">
        <f>+IF(' Matrice Tarifaire NON AL'!O199="","",SUBSTITUTE(' Matrice Tarifaire NON AL'!O199,"CHAR (10)"," "))</f>
        <v/>
      </c>
      <c r="D196" t="str">
        <f>+IF($C196="","",SUBSTITUTE(' Matrice Tarifaire NON AL'!P199,"CHAR (13)"," "))</f>
        <v/>
      </c>
      <c r="E196" t="str">
        <f t="shared" si="7"/>
        <v/>
      </c>
      <c r="F196" t="str">
        <f>+IF($C196="","",IF(' Matrice Tarifaire NON AL'!AX199="","Non",' Matrice Tarifaire NON AL'!AX199))</f>
        <v/>
      </c>
      <c r="G196" t="str">
        <f>+IF($C196="","",IF(' Matrice Tarifaire NON AL'!Q199="DOMEDIA","MDD",IF(' Matrice Tarifaire NON AL'!Q199="APTA","MDD",IF(' Matrice Tarifaire NON AL'!Q199="TOP BUDGET","Premier Prix","MN"))))</f>
        <v/>
      </c>
      <c r="H196" t="str">
        <f>+IF($C196="","",' Matrice Tarifaire NON AL'!Q199)</f>
        <v/>
      </c>
      <c r="K196" t="str">
        <f>+IF($C196="","",' Matrice Tarifaire NON AL'!X199)</f>
        <v/>
      </c>
      <c r="L196" t="str">
        <f>+IF($C196="","",' Matrice Tarifaire NON AL'!X199)</f>
        <v/>
      </c>
      <c r="M196" t="str">
        <f>+IF($C196="","",' Matrice Tarifaire NON AL'!Y199)</f>
        <v/>
      </c>
      <c r="N196" t="str">
        <f>+IF($C196="","",' Matrice Tarifaire NON AL'!Z199)</f>
        <v/>
      </c>
      <c r="P196" t="str">
        <f>+IF(C196="","",IF(' Matrice Tarifaire NON AL'!X199&lt;&gt;168,"Non",""))</f>
        <v/>
      </c>
      <c r="Q196" t="str">
        <f>+IF($C196="","",' Matrice Tarifaire NON AL'!T199)</f>
        <v/>
      </c>
      <c r="R196" t="str">
        <f>+IF($C196="","",IF(' Matrice Tarifaire NON AL'!R199="","",' Matrice Tarifaire NON AL'!R199))</f>
        <v/>
      </c>
      <c r="S196" t="str">
        <f>+IF($C196="","",LEFT(' Matrice Tarifaire NON AL'!W199,1))</f>
        <v/>
      </c>
      <c r="T196" t="str">
        <f>+IF($C196="","",LEFT(' Matrice Tarifaire NON AL'!AY199,3))</f>
        <v/>
      </c>
      <c r="U196" t="str">
        <f t="shared" si="8"/>
        <v/>
      </c>
      <c r="V196" t="str">
        <f>+IF(C196="","",IF(VLOOKUP(' Matrice Tarifaire NON AL'!AK199,Feuil3!A:F,6,0)="Box",IF(' Matrice Tarifaire NON AL'!AL199="Mono-Référence","Homogène",IF(' Matrice Tarifaire NON AL'!AL199="Multi-Références","Panaché","")),IF(' Matrice Tarifaire NON AL'!AK199="A la Pièce","Composant sans Colisage",IF(' Matrice Tarifaire NON AL'!AK199="Composant de Box","Composant sans Colisage","Homogène"))))</f>
        <v/>
      </c>
      <c r="W196" t="str">
        <f>+IF($V196="","",VLOOKUP(' Matrice Tarifaire NON AL'!AK199,Feuil3!$A$4:$E$14,5,0))</f>
        <v/>
      </c>
      <c r="Y196" t="str">
        <f>+IF($V196="","",IF(VLOOKUP(' Matrice Tarifaire NON AL'!$AK199,Feuil3!$A$4:$D$14,4,0)="Palette",' Matrice Tarifaire NON AL'!AN199,""))</f>
        <v/>
      </c>
      <c r="AA196" t="str">
        <f>+IF($V196="","",IF(VLOOKUP(' Matrice Tarifaire NON AL'!$AK199,Feuil3!$A$4:$D$14,4,0)="Colis",' Matrice Tarifaire NON AL'!AN199,""))</f>
        <v/>
      </c>
      <c r="AC196" t="str">
        <f>+IF(V196="","",IF(VLOOKUP(' Matrice Tarifaire NON AL'!AK199,Feuil3!$A$4:$D$14,4,0)="Colis",IF(' Matrice Tarifaire NON AL'!AO199&gt;0,' Matrice Tarifaire NON AL'!AO199,""),""))</f>
        <v/>
      </c>
      <c r="AD196" t="str">
        <f t="shared" si="9"/>
        <v/>
      </c>
      <c r="AE196" t="str">
        <f>+IF(C196="","",' Matrice Tarifaire NON AL'!C199)</f>
        <v/>
      </c>
      <c r="AF196" t="str">
        <f>+IF(C196="","",' Matrice Tarifaire NON AL'!AQ199)</f>
        <v/>
      </c>
      <c r="AH196" t="str">
        <f>+IF(E196="","",' Matrice Tarifaire NON AL'!$U199)</f>
        <v/>
      </c>
      <c r="AI196" t="str">
        <f>+IF(F196="","",IF(' Matrice Tarifaire NON AL'!$V199="","",' Matrice Tarifaire NON AL'!$V199))</f>
        <v/>
      </c>
      <c r="AJ196" t="str">
        <f>+IF($C196="","",IF(' Matrice Tarifaire NON AL'!AZ199="","",' Matrice Tarifaire NON AL'!AZ199))</f>
        <v/>
      </c>
      <c r="AK196" t="str">
        <f>+IF($C196="","",IF(' Matrice Tarifaire NON AL'!BA199="","",' Matrice Tarifaire NON AL'!BA199))</f>
        <v/>
      </c>
      <c r="AL196" t="str">
        <f>+IF($C196="","",IF(' Matrice Tarifaire NON AL'!BB199="","",TEXT(' Matrice Tarifaire NON AL'!BB199,"0,0000")))</f>
        <v/>
      </c>
      <c r="AO196" t="str">
        <f>+IF($C196="","",IF(' Matrice Tarifaire NON AL'!BF199="","",TEXT(' Matrice Tarifaire NON AL'!BF199,"0,0000")))</f>
        <v/>
      </c>
      <c r="AP196" t="str">
        <f>+IF($C196="","",IF(' Matrice Tarifaire NON AL'!BG199="","",TEXT(' Matrice Tarifaire NON AL'!BG199,"0,0000")))</f>
        <v/>
      </c>
      <c r="AQ196" t="str">
        <f>+IF($C196="","",IF(' Matrice Tarifaire NON AL'!BH199="","",TEXT(' Matrice Tarifaire NON AL'!BH199,"0,0000")))</f>
        <v/>
      </c>
      <c r="AR196" t="str">
        <f>+IF($C196="","",IF(' Matrice Tarifaire NON AL'!BI199="","",TEXT(' Matrice Tarifaire NON AL'!BI199,"0,0000")))</f>
        <v/>
      </c>
      <c r="AS196" t="str">
        <f>+IF(C196="","",IF(' Matrice Tarifaire NON AL'!BJ199="","0",IF(' Matrice Tarifaire NON AL'!BJ199="","",' Matrice Tarifaire NON AL'!BJ199)))</f>
        <v/>
      </c>
      <c r="AT196" t="str">
        <f>+IF(C196="","",IF(' Matrice Tarifaire NON AL'!BK199="","",' Matrice Tarifaire NON AL'!$BK$6))</f>
        <v/>
      </c>
      <c r="AU196" t="str">
        <f>+IF(C196="","",IF(' Matrice Tarifaire NON AL'!BK199="","",TEXT(' Matrice Tarifaire NON AL'!BK199,"0,0000")))</f>
        <v/>
      </c>
      <c r="AV196" t="str">
        <f>+IF(C196="","",IF(' Matrice Tarifaire NON AL'!BL199="","",' Matrice Tarifaire NON AL'!$BL$6))</f>
        <v/>
      </c>
      <c r="AW196" t="str">
        <f>+IF(C196="","",IF(' Matrice Tarifaire NON AL'!BL199="","",TEXT(' Matrice Tarifaire NON AL'!BL199,"0,0000")))</f>
        <v/>
      </c>
      <c r="AX196" t="str">
        <f>+IF(C196="","",IF(' Matrice Tarifaire NON AL'!BM199="","",' Matrice Tarifaire NON AL'!$BM$6))</f>
        <v/>
      </c>
      <c r="AY196" t="str">
        <f>+IF(C196="","",IF(' Matrice Tarifaire NON AL'!BM199="","",TEXT(' Matrice Tarifaire NON AL'!BM199,"0,0000")))</f>
        <v/>
      </c>
      <c r="AZ196" t="str">
        <f>+IF(C196="","",IF(' Matrice Tarifaire NON AL'!BN199="","","Taxe DEEE"))</f>
        <v/>
      </c>
      <c r="BA196" t="str">
        <f>+IF(C196="","",IF(' Matrice Tarifaire NON AL'!BN199="","",TEXT(' Matrice Tarifaire NON AL'!BN199,"0,0000")))</f>
        <v/>
      </c>
      <c r="BD196" t="str">
        <f>+IF($C196="","",IF(' Matrice Tarifaire NON AL'!BR199="","",TEXT(' Matrice Tarifaire NON AL'!BR199,"0,000")))</f>
        <v/>
      </c>
      <c r="BE196" t="str">
        <f>+IF($C196="","",IF(' Matrice Tarifaire NON AL'!BS199="","",VALUE(TEXT(' Matrice Tarifaire NON AL'!BS199,"0,00"))))</f>
        <v/>
      </c>
      <c r="BF196" t="str">
        <f>+IF($C196="","",IF(' Matrice Tarifaire NON AL'!BY199="","",' Matrice Tarifaire NON AL'!BY199))</f>
        <v/>
      </c>
      <c r="BG196" t="str">
        <f>+IF(C196="","",IF(' Matrice Tarifaire NON AL'!AK199="Composant de Box","999",IF(' Matrice Tarifaire NON AL'!AP199&lt;&gt;"",' Matrice Tarifaire NON AL'!AP199,IF(' Matrice Tarifaire NON AL'!AO199&lt;&gt;"",' Matrice Tarifaire NON AL'!AO199,' Matrice Tarifaire NON AL'!AN199))))</f>
        <v/>
      </c>
    </row>
    <row r="197" spans="1:59" x14ac:dyDescent="0.25">
      <c r="A197" t="str">
        <f>+IF($C197="","",IF(' Matrice Tarifaire NON AL'!N200="","",IF(' Matrice Tarifaire NON AL'!N200=0,"GTIN A 0 - Ne doit pas être mis dans PRE REF",TEXT(' Matrice Tarifaire NON AL'!N200,"00000000000000"))))</f>
        <v/>
      </c>
      <c r="B197" t="str">
        <f>+IF(C197="","",IF(L197=172,4,VLOOKUP(' Matrice Tarifaire NON AL'!AK200,Feuil3!$A$4:$B$14,2,0)))</f>
        <v/>
      </c>
      <c r="C197" t="str">
        <f>+IF(' Matrice Tarifaire NON AL'!O200="","",SUBSTITUTE(' Matrice Tarifaire NON AL'!O200,"CHAR (10)"," "))</f>
        <v/>
      </c>
      <c r="D197" t="str">
        <f>+IF($C197="","",SUBSTITUTE(' Matrice Tarifaire NON AL'!P200,"CHAR (13)"," "))</f>
        <v/>
      </c>
      <c r="E197" t="str">
        <f t="shared" ref="E197:E260" si="10">+IF($C197="","",LEFT(D197,25))</f>
        <v/>
      </c>
      <c r="F197" t="str">
        <f>+IF($C197="","",IF(' Matrice Tarifaire NON AL'!AX200="","Non",' Matrice Tarifaire NON AL'!AX200))</f>
        <v/>
      </c>
      <c r="G197" t="str">
        <f>+IF($C197="","",IF(' Matrice Tarifaire NON AL'!Q200="DOMEDIA","MDD",IF(' Matrice Tarifaire NON AL'!Q200="APTA","MDD",IF(' Matrice Tarifaire NON AL'!Q200="TOP BUDGET","Premier Prix","MN"))))</f>
        <v/>
      </c>
      <c r="H197" t="str">
        <f>+IF($C197="","",' Matrice Tarifaire NON AL'!Q200)</f>
        <v/>
      </c>
      <c r="K197" t="str">
        <f>+IF($C197="","",' Matrice Tarifaire NON AL'!X200)</f>
        <v/>
      </c>
      <c r="L197" t="str">
        <f>+IF($C197="","",' Matrice Tarifaire NON AL'!X200)</f>
        <v/>
      </c>
      <c r="M197" t="str">
        <f>+IF($C197="","",' Matrice Tarifaire NON AL'!Y200)</f>
        <v/>
      </c>
      <c r="N197" t="str">
        <f>+IF($C197="","",' Matrice Tarifaire NON AL'!Z200)</f>
        <v/>
      </c>
      <c r="P197" t="str">
        <f>+IF(C197="","",IF(' Matrice Tarifaire NON AL'!X200&lt;&gt;168,"Non",""))</f>
        <v/>
      </c>
      <c r="Q197" t="str">
        <f>+IF($C197="","",' Matrice Tarifaire NON AL'!T200)</f>
        <v/>
      </c>
      <c r="R197" t="str">
        <f>+IF($C197="","",IF(' Matrice Tarifaire NON AL'!R200="","",' Matrice Tarifaire NON AL'!R200))</f>
        <v/>
      </c>
      <c r="S197" t="str">
        <f>+IF($C197="","",LEFT(' Matrice Tarifaire NON AL'!W200,1))</f>
        <v/>
      </c>
      <c r="T197" t="str">
        <f>+IF($C197="","",LEFT(' Matrice Tarifaire NON AL'!AY200,3))</f>
        <v/>
      </c>
      <c r="U197" t="str">
        <f t="shared" ref="U197:U260" si="11">+IF($C197="","",IF(L197&lt;&gt;168,"Salsify",""))</f>
        <v/>
      </c>
      <c r="V197" t="str">
        <f>+IF(C197="","",IF(VLOOKUP(' Matrice Tarifaire NON AL'!AK200,Feuil3!A:F,6,0)="Box",IF(' Matrice Tarifaire NON AL'!AL200="Mono-Référence","Homogène",IF(' Matrice Tarifaire NON AL'!AL200="Multi-Références","Panaché","")),IF(' Matrice Tarifaire NON AL'!AK200="A la Pièce","Composant sans Colisage",IF(' Matrice Tarifaire NON AL'!AK200="Composant de Box","Composant sans Colisage","Homogène"))))</f>
        <v/>
      </c>
      <c r="W197" t="str">
        <f>+IF($V197="","",VLOOKUP(' Matrice Tarifaire NON AL'!AK200,Feuil3!$A$4:$E$14,5,0))</f>
        <v/>
      </c>
      <c r="Y197" t="str">
        <f>+IF($V197="","",IF(VLOOKUP(' Matrice Tarifaire NON AL'!$AK200,Feuil3!$A$4:$D$14,4,0)="Palette",' Matrice Tarifaire NON AL'!AN200,""))</f>
        <v/>
      </c>
      <c r="AA197" t="str">
        <f>+IF($V197="","",IF(VLOOKUP(' Matrice Tarifaire NON AL'!$AK200,Feuil3!$A$4:$D$14,4,0)="Colis",' Matrice Tarifaire NON AL'!AN200,""))</f>
        <v/>
      </c>
      <c r="AC197" t="str">
        <f>+IF(V197="","",IF(VLOOKUP(' Matrice Tarifaire NON AL'!AK200,Feuil3!$A$4:$D$14,4,0)="Colis",IF(' Matrice Tarifaire NON AL'!AO200&gt;0,' Matrice Tarifaire NON AL'!AO200,""),""))</f>
        <v/>
      </c>
      <c r="AD197" t="str">
        <f t="shared" ref="AD197:AD260" si="12">+IF(V197="","",D197)</f>
        <v/>
      </c>
      <c r="AE197" t="str">
        <f>+IF(C197="","",' Matrice Tarifaire NON AL'!C200)</f>
        <v/>
      </c>
      <c r="AF197" t="str">
        <f>+IF(C197="","",' Matrice Tarifaire NON AL'!AQ200)</f>
        <v/>
      </c>
      <c r="AH197" t="str">
        <f>+IF(E197="","",' Matrice Tarifaire NON AL'!$U200)</f>
        <v/>
      </c>
      <c r="AI197" t="str">
        <f>+IF(F197="","",IF(' Matrice Tarifaire NON AL'!$V200="","",' Matrice Tarifaire NON AL'!$V200))</f>
        <v/>
      </c>
      <c r="AJ197" t="str">
        <f>+IF($C197="","",IF(' Matrice Tarifaire NON AL'!AZ200="","",' Matrice Tarifaire NON AL'!AZ200))</f>
        <v/>
      </c>
      <c r="AK197" t="str">
        <f>+IF($C197="","",IF(' Matrice Tarifaire NON AL'!BA200="","",' Matrice Tarifaire NON AL'!BA200))</f>
        <v/>
      </c>
      <c r="AL197" t="str">
        <f>+IF($C197="","",IF(' Matrice Tarifaire NON AL'!BB200="","",TEXT(' Matrice Tarifaire NON AL'!BB200,"0,0000")))</f>
        <v/>
      </c>
      <c r="AO197" t="str">
        <f>+IF($C197="","",IF(' Matrice Tarifaire NON AL'!BF200="","",TEXT(' Matrice Tarifaire NON AL'!BF200,"0,0000")))</f>
        <v/>
      </c>
      <c r="AP197" t="str">
        <f>+IF($C197="","",IF(' Matrice Tarifaire NON AL'!BG200="","",TEXT(' Matrice Tarifaire NON AL'!BG200,"0,0000")))</f>
        <v/>
      </c>
      <c r="AQ197" t="str">
        <f>+IF($C197="","",IF(' Matrice Tarifaire NON AL'!BH200="","",TEXT(' Matrice Tarifaire NON AL'!BH200,"0,0000")))</f>
        <v/>
      </c>
      <c r="AR197" t="str">
        <f>+IF($C197="","",IF(' Matrice Tarifaire NON AL'!BI200="","",TEXT(' Matrice Tarifaire NON AL'!BI200,"0,0000")))</f>
        <v/>
      </c>
      <c r="AS197" t="str">
        <f>+IF(C197="","",IF(' Matrice Tarifaire NON AL'!BJ200="","0",IF(' Matrice Tarifaire NON AL'!BJ200="","",' Matrice Tarifaire NON AL'!BJ200)))</f>
        <v/>
      </c>
      <c r="AT197" t="str">
        <f>+IF(C197="","",IF(' Matrice Tarifaire NON AL'!BK200="","",' Matrice Tarifaire NON AL'!$BK$6))</f>
        <v/>
      </c>
      <c r="AU197" t="str">
        <f>+IF(C197="","",IF(' Matrice Tarifaire NON AL'!BK200="","",TEXT(' Matrice Tarifaire NON AL'!BK200,"0,0000")))</f>
        <v/>
      </c>
      <c r="AV197" t="str">
        <f>+IF(C197="","",IF(' Matrice Tarifaire NON AL'!BL200="","",' Matrice Tarifaire NON AL'!$BL$6))</f>
        <v/>
      </c>
      <c r="AW197" t="str">
        <f>+IF(C197="","",IF(' Matrice Tarifaire NON AL'!BL200="","",TEXT(' Matrice Tarifaire NON AL'!BL200,"0,0000")))</f>
        <v/>
      </c>
      <c r="AX197" t="str">
        <f>+IF(C197="","",IF(' Matrice Tarifaire NON AL'!BM200="","",' Matrice Tarifaire NON AL'!$BM$6))</f>
        <v/>
      </c>
      <c r="AY197" t="str">
        <f>+IF(C197="","",IF(' Matrice Tarifaire NON AL'!BM200="","",TEXT(' Matrice Tarifaire NON AL'!BM200,"0,0000")))</f>
        <v/>
      </c>
      <c r="AZ197" t="str">
        <f>+IF(C197="","",IF(' Matrice Tarifaire NON AL'!BN200="","","Taxe DEEE"))</f>
        <v/>
      </c>
      <c r="BA197" t="str">
        <f>+IF(C197="","",IF(' Matrice Tarifaire NON AL'!BN200="","",TEXT(' Matrice Tarifaire NON AL'!BN200,"0,0000")))</f>
        <v/>
      </c>
      <c r="BD197" t="str">
        <f>+IF($C197="","",IF(' Matrice Tarifaire NON AL'!BR200="","",TEXT(' Matrice Tarifaire NON AL'!BR200,"0,000")))</f>
        <v/>
      </c>
      <c r="BE197" t="str">
        <f>+IF($C197="","",IF(' Matrice Tarifaire NON AL'!BS200="","",VALUE(TEXT(' Matrice Tarifaire NON AL'!BS200,"0,00"))))</f>
        <v/>
      </c>
      <c r="BF197" t="str">
        <f>+IF($C197="","",IF(' Matrice Tarifaire NON AL'!BY200="","",' Matrice Tarifaire NON AL'!BY200))</f>
        <v/>
      </c>
      <c r="BG197" t="str">
        <f>+IF(C197="","",IF(' Matrice Tarifaire NON AL'!AK200="Composant de Box","999",IF(' Matrice Tarifaire NON AL'!AP200&lt;&gt;"",' Matrice Tarifaire NON AL'!AP200,IF(' Matrice Tarifaire NON AL'!AO200&lt;&gt;"",' Matrice Tarifaire NON AL'!AO200,' Matrice Tarifaire NON AL'!AN200))))</f>
        <v/>
      </c>
    </row>
    <row r="198" spans="1:59" x14ac:dyDescent="0.25">
      <c r="A198" t="str">
        <f>+IF($C198="","",IF(' Matrice Tarifaire NON AL'!N201="","",IF(' Matrice Tarifaire NON AL'!N201=0,"GTIN A 0 - Ne doit pas être mis dans PRE REF",TEXT(' Matrice Tarifaire NON AL'!N201,"00000000000000"))))</f>
        <v/>
      </c>
      <c r="B198" t="str">
        <f>+IF(C198="","",IF(L198=172,4,VLOOKUP(' Matrice Tarifaire NON AL'!AK201,Feuil3!$A$4:$B$14,2,0)))</f>
        <v/>
      </c>
      <c r="C198" t="str">
        <f>+IF(' Matrice Tarifaire NON AL'!O201="","",SUBSTITUTE(' Matrice Tarifaire NON AL'!O201,"CHAR (10)"," "))</f>
        <v/>
      </c>
      <c r="D198" t="str">
        <f>+IF($C198="","",SUBSTITUTE(' Matrice Tarifaire NON AL'!P201,"CHAR (13)"," "))</f>
        <v/>
      </c>
      <c r="E198" t="str">
        <f t="shared" si="10"/>
        <v/>
      </c>
      <c r="F198" t="str">
        <f>+IF($C198="","",IF(' Matrice Tarifaire NON AL'!AX201="","Non",' Matrice Tarifaire NON AL'!AX201))</f>
        <v/>
      </c>
      <c r="G198" t="str">
        <f>+IF($C198="","",IF(' Matrice Tarifaire NON AL'!Q201="DOMEDIA","MDD",IF(' Matrice Tarifaire NON AL'!Q201="APTA","MDD",IF(' Matrice Tarifaire NON AL'!Q201="TOP BUDGET","Premier Prix","MN"))))</f>
        <v/>
      </c>
      <c r="H198" t="str">
        <f>+IF($C198="","",' Matrice Tarifaire NON AL'!Q201)</f>
        <v/>
      </c>
      <c r="K198" t="str">
        <f>+IF($C198="","",' Matrice Tarifaire NON AL'!X201)</f>
        <v/>
      </c>
      <c r="L198" t="str">
        <f>+IF($C198="","",' Matrice Tarifaire NON AL'!X201)</f>
        <v/>
      </c>
      <c r="M198" t="str">
        <f>+IF($C198="","",' Matrice Tarifaire NON AL'!Y201)</f>
        <v/>
      </c>
      <c r="N198" t="str">
        <f>+IF($C198="","",' Matrice Tarifaire NON AL'!Z201)</f>
        <v/>
      </c>
      <c r="P198" t="str">
        <f>+IF(C198="","",IF(' Matrice Tarifaire NON AL'!X201&lt;&gt;168,"Non",""))</f>
        <v/>
      </c>
      <c r="Q198" t="str">
        <f>+IF($C198="","",' Matrice Tarifaire NON AL'!T201)</f>
        <v/>
      </c>
      <c r="R198" t="str">
        <f>+IF($C198="","",IF(' Matrice Tarifaire NON AL'!R201="","",' Matrice Tarifaire NON AL'!R201))</f>
        <v/>
      </c>
      <c r="S198" t="str">
        <f>+IF($C198="","",LEFT(' Matrice Tarifaire NON AL'!W201,1))</f>
        <v/>
      </c>
      <c r="T198" t="str">
        <f>+IF($C198="","",LEFT(' Matrice Tarifaire NON AL'!AY201,3))</f>
        <v/>
      </c>
      <c r="U198" t="str">
        <f t="shared" si="11"/>
        <v/>
      </c>
      <c r="V198" t="str">
        <f>+IF(C198="","",IF(VLOOKUP(' Matrice Tarifaire NON AL'!AK201,Feuil3!A:F,6,0)="Box",IF(' Matrice Tarifaire NON AL'!AL201="Mono-Référence","Homogène",IF(' Matrice Tarifaire NON AL'!AL201="Multi-Références","Panaché","")),IF(' Matrice Tarifaire NON AL'!AK201="A la Pièce","Composant sans Colisage",IF(' Matrice Tarifaire NON AL'!AK201="Composant de Box","Composant sans Colisage","Homogène"))))</f>
        <v/>
      </c>
      <c r="W198" t="str">
        <f>+IF($V198="","",VLOOKUP(' Matrice Tarifaire NON AL'!AK201,Feuil3!$A$4:$E$14,5,0))</f>
        <v/>
      </c>
      <c r="Y198" t="str">
        <f>+IF($V198="","",IF(VLOOKUP(' Matrice Tarifaire NON AL'!$AK201,Feuil3!$A$4:$D$14,4,0)="Palette",' Matrice Tarifaire NON AL'!AN201,""))</f>
        <v/>
      </c>
      <c r="AA198" t="str">
        <f>+IF($V198="","",IF(VLOOKUP(' Matrice Tarifaire NON AL'!$AK201,Feuil3!$A$4:$D$14,4,0)="Colis",' Matrice Tarifaire NON AL'!AN201,""))</f>
        <v/>
      </c>
      <c r="AC198" t="str">
        <f>+IF(V198="","",IF(VLOOKUP(' Matrice Tarifaire NON AL'!AK201,Feuil3!$A$4:$D$14,4,0)="Colis",IF(' Matrice Tarifaire NON AL'!AO201&gt;0,' Matrice Tarifaire NON AL'!AO201,""),""))</f>
        <v/>
      </c>
      <c r="AD198" t="str">
        <f t="shared" si="12"/>
        <v/>
      </c>
      <c r="AE198" t="str">
        <f>+IF(C198="","",' Matrice Tarifaire NON AL'!C201)</f>
        <v/>
      </c>
      <c r="AF198" t="str">
        <f>+IF(C198="","",' Matrice Tarifaire NON AL'!AQ201)</f>
        <v/>
      </c>
      <c r="AH198" t="str">
        <f>+IF(E198="","",' Matrice Tarifaire NON AL'!$U201)</f>
        <v/>
      </c>
      <c r="AI198" t="str">
        <f>+IF(F198="","",IF(' Matrice Tarifaire NON AL'!$V201="","",' Matrice Tarifaire NON AL'!$V201))</f>
        <v/>
      </c>
      <c r="AJ198" t="str">
        <f>+IF($C198="","",IF(' Matrice Tarifaire NON AL'!AZ201="","",' Matrice Tarifaire NON AL'!AZ201))</f>
        <v/>
      </c>
      <c r="AK198" t="str">
        <f>+IF($C198="","",IF(' Matrice Tarifaire NON AL'!BA201="","",' Matrice Tarifaire NON AL'!BA201))</f>
        <v/>
      </c>
      <c r="AL198" t="str">
        <f>+IF($C198="","",IF(' Matrice Tarifaire NON AL'!BB201="","",TEXT(' Matrice Tarifaire NON AL'!BB201,"0,0000")))</f>
        <v/>
      </c>
      <c r="AO198" t="str">
        <f>+IF($C198="","",IF(' Matrice Tarifaire NON AL'!BF201="","",TEXT(' Matrice Tarifaire NON AL'!BF201,"0,0000")))</f>
        <v/>
      </c>
      <c r="AP198" t="str">
        <f>+IF($C198="","",IF(' Matrice Tarifaire NON AL'!BG201="","",TEXT(' Matrice Tarifaire NON AL'!BG201,"0,0000")))</f>
        <v/>
      </c>
      <c r="AQ198" t="str">
        <f>+IF($C198="","",IF(' Matrice Tarifaire NON AL'!BH201="","",TEXT(' Matrice Tarifaire NON AL'!BH201,"0,0000")))</f>
        <v/>
      </c>
      <c r="AR198" t="str">
        <f>+IF($C198="","",IF(' Matrice Tarifaire NON AL'!BI201="","",TEXT(' Matrice Tarifaire NON AL'!BI201,"0,0000")))</f>
        <v/>
      </c>
      <c r="AS198" t="str">
        <f>+IF(C198="","",IF(' Matrice Tarifaire NON AL'!BJ201="","0",IF(' Matrice Tarifaire NON AL'!BJ201="","",' Matrice Tarifaire NON AL'!BJ201)))</f>
        <v/>
      </c>
      <c r="AT198" t="str">
        <f>+IF(C198="","",IF(' Matrice Tarifaire NON AL'!BK201="","",' Matrice Tarifaire NON AL'!$BK$6))</f>
        <v/>
      </c>
      <c r="AU198" t="str">
        <f>+IF(C198="","",IF(' Matrice Tarifaire NON AL'!BK201="","",TEXT(' Matrice Tarifaire NON AL'!BK201,"0,0000")))</f>
        <v/>
      </c>
      <c r="AV198" t="str">
        <f>+IF(C198="","",IF(' Matrice Tarifaire NON AL'!BL201="","",' Matrice Tarifaire NON AL'!$BL$6))</f>
        <v/>
      </c>
      <c r="AW198" t="str">
        <f>+IF(C198="","",IF(' Matrice Tarifaire NON AL'!BL201="","",TEXT(' Matrice Tarifaire NON AL'!BL201,"0,0000")))</f>
        <v/>
      </c>
      <c r="AX198" t="str">
        <f>+IF(C198="","",IF(' Matrice Tarifaire NON AL'!BM201="","",' Matrice Tarifaire NON AL'!$BM$6))</f>
        <v/>
      </c>
      <c r="AY198" t="str">
        <f>+IF(C198="","",IF(' Matrice Tarifaire NON AL'!BM201="","",TEXT(' Matrice Tarifaire NON AL'!BM201,"0,0000")))</f>
        <v/>
      </c>
      <c r="AZ198" t="str">
        <f>+IF(C198="","",IF(' Matrice Tarifaire NON AL'!BN201="","","Taxe DEEE"))</f>
        <v/>
      </c>
      <c r="BA198" t="str">
        <f>+IF(C198="","",IF(' Matrice Tarifaire NON AL'!BN201="","",TEXT(' Matrice Tarifaire NON AL'!BN201,"0,0000")))</f>
        <v/>
      </c>
      <c r="BD198" t="str">
        <f>+IF($C198="","",IF(' Matrice Tarifaire NON AL'!BR201="","",TEXT(' Matrice Tarifaire NON AL'!BR201,"0,000")))</f>
        <v/>
      </c>
      <c r="BE198" t="str">
        <f>+IF($C198="","",IF(' Matrice Tarifaire NON AL'!BS201="","",VALUE(TEXT(' Matrice Tarifaire NON AL'!BS201,"0,00"))))</f>
        <v/>
      </c>
      <c r="BF198" t="str">
        <f>+IF($C198="","",IF(' Matrice Tarifaire NON AL'!BY201="","",' Matrice Tarifaire NON AL'!BY201))</f>
        <v/>
      </c>
      <c r="BG198" t="str">
        <f>+IF(C198="","",IF(' Matrice Tarifaire NON AL'!AK201="Composant de Box","999",IF(' Matrice Tarifaire NON AL'!AP201&lt;&gt;"",' Matrice Tarifaire NON AL'!AP201,IF(' Matrice Tarifaire NON AL'!AO201&lt;&gt;"",' Matrice Tarifaire NON AL'!AO201,' Matrice Tarifaire NON AL'!AN201))))</f>
        <v/>
      </c>
    </row>
    <row r="199" spans="1:59" x14ac:dyDescent="0.25">
      <c r="A199" t="str">
        <f>+IF($C199="","",IF(' Matrice Tarifaire NON AL'!N202="","",IF(' Matrice Tarifaire NON AL'!N202=0,"GTIN A 0 - Ne doit pas être mis dans PRE REF",TEXT(' Matrice Tarifaire NON AL'!N202,"00000000000000"))))</f>
        <v/>
      </c>
      <c r="B199" t="str">
        <f>+IF(C199="","",IF(L199=172,4,VLOOKUP(' Matrice Tarifaire NON AL'!AK202,Feuil3!$A$4:$B$14,2,0)))</f>
        <v/>
      </c>
      <c r="C199" t="str">
        <f>+IF(' Matrice Tarifaire NON AL'!O202="","",SUBSTITUTE(' Matrice Tarifaire NON AL'!O202,"CHAR (10)"," "))</f>
        <v/>
      </c>
      <c r="D199" t="str">
        <f>+IF($C199="","",SUBSTITUTE(' Matrice Tarifaire NON AL'!P202,"CHAR (13)"," "))</f>
        <v/>
      </c>
      <c r="E199" t="str">
        <f t="shared" si="10"/>
        <v/>
      </c>
      <c r="F199" t="str">
        <f>+IF($C199="","",IF(' Matrice Tarifaire NON AL'!AX202="","Non",' Matrice Tarifaire NON AL'!AX202))</f>
        <v/>
      </c>
      <c r="G199" t="str">
        <f>+IF($C199="","",IF(' Matrice Tarifaire NON AL'!Q202="DOMEDIA","MDD",IF(' Matrice Tarifaire NON AL'!Q202="APTA","MDD",IF(' Matrice Tarifaire NON AL'!Q202="TOP BUDGET","Premier Prix","MN"))))</f>
        <v/>
      </c>
      <c r="H199" t="str">
        <f>+IF($C199="","",' Matrice Tarifaire NON AL'!Q202)</f>
        <v/>
      </c>
      <c r="K199" t="str">
        <f>+IF($C199="","",' Matrice Tarifaire NON AL'!X202)</f>
        <v/>
      </c>
      <c r="L199" t="str">
        <f>+IF($C199="","",' Matrice Tarifaire NON AL'!X202)</f>
        <v/>
      </c>
      <c r="M199" t="str">
        <f>+IF($C199="","",' Matrice Tarifaire NON AL'!Y202)</f>
        <v/>
      </c>
      <c r="N199" t="str">
        <f>+IF($C199="","",' Matrice Tarifaire NON AL'!Z202)</f>
        <v/>
      </c>
      <c r="P199" t="str">
        <f>+IF(C199="","",IF(' Matrice Tarifaire NON AL'!X202&lt;&gt;168,"Non",""))</f>
        <v/>
      </c>
      <c r="Q199" t="str">
        <f>+IF($C199="","",' Matrice Tarifaire NON AL'!T202)</f>
        <v/>
      </c>
      <c r="R199" t="str">
        <f>+IF($C199="","",IF(' Matrice Tarifaire NON AL'!R202="","",' Matrice Tarifaire NON AL'!R202))</f>
        <v/>
      </c>
      <c r="S199" t="str">
        <f>+IF($C199="","",LEFT(' Matrice Tarifaire NON AL'!W202,1))</f>
        <v/>
      </c>
      <c r="T199" t="str">
        <f>+IF($C199="","",LEFT(' Matrice Tarifaire NON AL'!AY202,3))</f>
        <v/>
      </c>
      <c r="U199" t="str">
        <f t="shared" si="11"/>
        <v/>
      </c>
      <c r="V199" t="str">
        <f>+IF(C199="","",IF(VLOOKUP(' Matrice Tarifaire NON AL'!AK202,Feuil3!A:F,6,0)="Box",IF(' Matrice Tarifaire NON AL'!AL202="Mono-Référence","Homogène",IF(' Matrice Tarifaire NON AL'!AL202="Multi-Références","Panaché","")),IF(' Matrice Tarifaire NON AL'!AK202="A la Pièce","Composant sans Colisage",IF(' Matrice Tarifaire NON AL'!AK202="Composant de Box","Composant sans Colisage","Homogène"))))</f>
        <v/>
      </c>
      <c r="W199" t="str">
        <f>+IF($V199="","",VLOOKUP(' Matrice Tarifaire NON AL'!AK202,Feuil3!$A$4:$E$14,5,0))</f>
        <v/>
      </c>
      <c r="Y199" t="str">
        <f>+IF($V199="","",IF(VLOOKUP(' Matrice Tarifaire NON AL'!$AK202,Feuil3!$A$4:$D$14,4,0)="Palette",' Matrice Tarifaire NON AL'!AN202,""))</f>
        <v/>
      </c>
      <c r="AA199" t="str">
        <f>+IF($V199="","",IF(VLOOKUP(' Matrice Tarifaire NON AL'!$AK202,Feuil3!$A$4:$D$14,4,0)="Colis",' Matrice Tarifaire NON AL'!AN202,""))</f>
        <v/>
      </c>
      <c r="AC199" t="str">
        <f>+IF(V199="","",IF(VLOOKUP(' Matrice Tarifaire NON AL'!AK202,Feuil3!$A$4:$D$14,4,0)="Colis",IF(' Matrice Tarifaire NON AL'!AO202&gt;0,' Matrice Tarifaire NON AL'!AO202,""),""))</f>
        <v/>
      </c>
      <c r="AD199" t="str">
        <f t="shared" si="12"/>
        <v/>
      </c>
      <c r="AE199" t="str">
        <f>+IF(C199="","",' Matrice Tarifaire NON AL'!C202)</f>
        <v/>
      </c>
      <c r="AF199" t="str">
        <f>+IF(C199="","",' Matrice Tarifaire NON AL'!AQ202)</f>
        <v/>
      </c>
      <c r="AH199" t="str">
        <f>+IF(E199="","",' Matrice Tarifaire NON AL'!$U202)</f>
        <v/>
      </c>
      <c r="AI199" t="str">
        <f>+IF(F199="","",IF(' Matrice Tarifaire NON AL'!$V202="","",' Matrice Tarifaire NON AL'!$V202))</f>
        <v/>
      </c>
      <c r="AJ199" t="str">
        <f>+IF($C199="","",IF(' Matrice Tarifaire NON AL'!AZ202="","",' Matrice Tarifaire NON AL'!AZ202))</f>
        <v/>
      </c>
      <c r="AK199" t="str">
        <f>+IF($C199="","",IF(' Matrice Tarifaire NON AL'!BA202="","",' Matrice Tarifaire NON AL'!BA202))</f>
        <v/>
      </c>
      <c r="AL199" t="str">
        <f>+IF($C199="","",IF(' Matrice Tarifaire NON AL'!BB202="","",TEXT(' Matrice Tarifaire NON AL'!BB202,"0,0000")))</f>
        <v/>
      </c>
      <c r="AO199" t="str">
        <f>+IF($C199="","",IF(' Matrice Tarifaire NON AL'!BF202="","",TEXT(' Matrice Tarifaire NON AL'!BF202,"0,0000")))</f>
        <v/>
      </c>
      <c r="AP199" t="str">
        <f>+IF($C199="","",IF(' Matrice Tarifaire NON AL'!BG202="","",TEXT(' Matrice Tarifaire NON AL'!BG202,"0,0000")))</f>
        <v/>
      </c>
      <c r="AQ199" t="str">
        <f>+IF($C199="","",IF(' Matrice Tarifaire NON AL'!BH202="","",TEXT(' Matrice Tarifaire NON AL'!BH202,"0,0000")))</f>
        <v/>
      </c>
      <c r="AR199" t="str">
        <f>+IF($C199="","",IF(' Matrice Tarifaire NON AL'!BI202="","",TEXT(' Matrice Tarifaire NON AL'!BI202,"0,0000")))</f>
        <v/>
      </c>
      <c r="AS199" t="str">
        <f>+IF(C199="","",IF(' Matrice Tarifaire NON AL'!BJ202="","0",IF(' Matrice Tarifaire NON AL'!BJ202="","",' Matrice Tarifaire NON AL'!BJ202)))</f>
        <v/>
      </c>
      <c r="AT199" t="str">
        <f>+IF(C199="","",IF(' Matrice Tarifaire NON AL'!BK202="","",' Matrice Tarifaire NON AL'!$BK$6))</f>
        <v/>
      </c>
      <c r="AU199" t="str">
        <f>+IF(C199="","",IF(' Matrice Tarifaire NON AL'!BK202="","",TEXT(' Matrice Tarifaire NON AL'!BK202,"0,0000")))</f>
        <v/>
      </c>
      <c r="AV199" t="str">
        <f>+IF(C199="","",IF(' Matrice Tarifaire NON AL'!BL202="","",' Matrice Tarifaire NON AL'!$BL$6))</f>
        <v/>
      </c>
      <c r="AW199" t="str">
        <f>+IF(C199="","",IF(' Matrice Tarifaire NON AL'!BL202="","",TEXT(' Matrice Tarifaire NON AL'!BL202,"0,0000")))</f>
        <v/>
      </c>
      <c r="AX199" t="str">
        <f>+IF(C199="","",IF(' Matrice Tarifaire NON AL'!BM202="","",' Matrice Tarifaire NON AL'!$BM$6))</f>
        <v/>
      </c>
      <c r="AY199" t="str">
        <f>+IF(C199="","",IF(' Matrice Tarifaire NON AL'!BM202="","",TEXT(' Matrice Tarifaire NON AL'!BM202,"0,0000")))</f>
        <v/>
      </c>
      <c r="AZ199" t="str">
        <f>+IF(C199="","",IF(' Matrice Tarifaire NON AL'!BN202="","","Taxe DEEE"))</f>
        <v/>
      </c>
      <c r="BA199" t="str">
        <f>+IF(C199="","",IF(' Matrice Tarifaire NON AL'!BN202="","",TEXT(' Matrice Tarifaire NON AL'!BN202,"0,0000")))</f>
        <v/>
      </c>
      <c r="BD199" t="str">
        <f>+IF($C199="","",IF(' Matrice Tarifaire NON AL'!BR202="","",TEXT(' Matrice Tarifaire NON AL'!BR202,"0,000")))</f>
        <v/>
      </c>
      <c r="BE199" t="str">
        <f>+IF($C199="","",IF(' Matrice Tarifaire NON AL'!BS202="","",VALUE(TEXT(' Matrice Tarifaire NON AL'!BS202,"0,00"))))</f>
        <v/>
      </c>
      <c r="BF199" t="str">
        <f>+IF($C199="","",IF(' Matrice Tarifaire NON AL'!BY202="","",' Matrice Tarifaire NON AL'!BY202))</f>
        <v/>
      </c>
      <c r="BG199" t="str">
        <f>+IF(C199="","",IF(' Matrice Tarifaire NON AL'!AK202="Composant de Box","999",IF(' Matrice Tarifaire NON AL'!AP202&lt;&gt;"",' Matrice Tarifaire NON AL'!AP202,IF(' Matrice Tarifaire NON AL'!AO202&lt;&gt;"",' Matrice Tarifaire NON AL'!AO202,' Matrice Tarifaire NON AL'!AN202))))</f>
        <v/>
      </c>
    </row>
    <row r="200" spans="1:59" x14ac:dyDescent="0.25">
      <c r="A200" t="str">
        <f>+IF($C200="","",IF(' Matrice Tarifaire NON AL'!N203="","",IF(' Matrice Tarifaire NON AL'!N203=0,"GTIN A 0 - Ne doit pas être mis dans PRE REF",TEXT(' Matrice Tarifaire NON AL'!N203,"00000000000000"))))</f>
        <v/>
      </c>
      <c r="B200" t="str">
        <f>+IF(C200="","",IF(L200=172,4,VLOOKUP(' Matrice Tarifaire NON AL'!AK203,Feuil3!$A$4:$B$14,2,0)))</f>
        <v/>
      </c>
      <c r="C200" t="str">
        <f>+IF(' Matrice Tarifaire NON AL'!O203="","",SUBSTITUTE(' Matrice Tarifaire NON AL'!O203,"CHAR (10)"," "))</f>
        <v/>
      </c>
      <c r="D200" t="str">
        <f>+IF($C200="","",SUBSTITUTE(' Matrice Tarifaire NON AL'!P203,"CHAR (13)"," "))</f>
        <v/>
      </c>
      <c r="E200" t="str">
        <f t="shared" si="10"/>
        <v/>
      </c>
      <c r="F200" t="str">
        <f>+IF($C200="","",IF(' Matrice Tarifaire NON AL'!AX203="","Non",' Matrice Tarifaire NON AL'!AX203))</f>
        <v/>
      </c>
      <c r="G200" t="str">
        <f>+IF($C200="","",IF(' Matrice Tarifaire NON AL'!Q203="DOMEDIA","MDD",IF(' Matrice Tarifaire NON AL'!Q203="APTA","MDD",IF(' Matrice Tarifaire NON AL'!Q203="TOP BUDGET","Premier Prix","MN"))))</f>
        <v/>
      </c>
      <c r="H200" t="str">
        <f>+IF($C200="","",' Matrice Tarifaire NON AL'!Q203)</f>
        <v/>
      </c>
      <c r="K200" t="str">
        <f>+IF($C200="","",' Matrice Tarifaire NON AL'!X203)</f>
        <v/>
      </c>
      <c r="L200" t="str">
        <f>+IF($C200="","",' Matrice Tarifaire NON AL'!X203)</f>
        <v/>
      </c>
      <c r="M200" t="str">
        <f>+IF($C200="","",' Matrice Tarifaire NON AL'!Y203)</f>
        <v/>
      </c>
      <c r="N200" t="str">
        <f>+IF($C200="","",' Matrice Tarifaire NON AL'!Z203)</f>
        <v/>
      </c>
      <c r="P200" t="str">
        <f>+IF(C200="","",IF(' Matrice Tarifaire NON AL'!X203&lt;&gt;168,"Non",""))</f>
        <v/>
      </c>
      <c r="Q200" t="str">
        <f>+IF($C200="","",' Matrice Tarifaire NON AL'!T203)</f>
        <v/>
      </c>
      <c r="R200" t="str">
        <f>+IF($C200="","",IF(' Matrice Tarifaire NON AL'!R203="","",' Matrice Tarifaire NON AL'!R203))</f>
        <v/>
      </c>
      <c r="S200" t="str">
        <f>+IF($C200="","",LEFT(' Matrice Tarifaire NON AL'!W203,1))</f>
        <v/>
      </c>
      <c r="T200" t="str">
        <f>+IF($C200="","",LEFT(' Matrice Tarifaire NON AL'!AY203,3))</f>
        <v/>
      </c>
      <c r="U200" t="str">
        <f t="shared" si="11"/>
        <v/>
      </c>
      <c r="V200" t="str">
        <f>+IF(C200="","",IF(VLOOKUP(' Matrice Tarifaire NON AL'!AK203,Feuil3!A:F,6,0)="Box",IF(' Matrice Tarifaire NON AL'!AL203="Mono-Référence","Homogène",IF(' Matrice Tarifaire NON AL'!AL203="Multi-Références","Panaché","")),IF(' Matrice Tarifaire NON AL'!AK203="A la Pièce","Composant sans Colisage",IF(' Matrice Tarifaire NON AL'!AK203="Composant de Box","Composant sans Colisage","Homogène"))))</f>
        <v/>
      </c>
      <c r="W200" t="str">
        <f>+IF($V200="","",VLOOKUP(' Matrice Tarifaire NON AL'!AK203,Feuil3!$A$4:$E$14,5,0))</f>
        <v/>
      </c>
      <c r="Y200" t="str">
        <f>+IF($V200="","",IF(VLOOKUP(' Matrice Tarifaire NON AL'!$AK203,Feuil3!$A$4:$D$14,4,0)="Palette",' Matrice Tarifaire NON AL'!AN203,""))</f>
        <v/>
      </c>
      <c r="AA200" t="str">
        <f>+IF($V200="","",IF(VLOOKUP(' Matrice Tarifaire NON AL'!$AK203,Feuil3!$A$4:$D$14,4,0)="Colis",' Matrice Tarifaire NON AL'!AN203,""))</f>
        <v/>
      </c>
      <c r="AC200" t="str">
        <f>+IF(V200="","",IF(VLOOKUP(' Matrice Tarifaire NON AL'!AK203,Feuil3!$A$4:$D$14,4,0)="Colis",IF(' Matrice Tarifaire NON AL'!AO203&gt;0,' Matrice Tarifaire NON AL'!AO203,""),""))</f>
        <v/>
      </c>
      <c r="AD200" t="str">
        <f t="shared" si="12"/>
        <v/>
      </c>
      <c r="AE200" t="str">
        <f>+IF(C200="","",' Matrice Tarifaire NON AL'!C203)</f>
        <v/>
      </c>
      <c r="AF200" t="str">
        <f>+IF(C200="","",' Matrice Tarifaire NON AL'!AQ203)</f>
        <v/>
      </c>
      <c r="AH200" t="str">
        <f>+IF(E200="","",' Matrice Tarifaire NON AL'!$U203)</f>
        <v/>
      </c>
      <c r="AI200" t="str">
        <f>+IF(F200="","",IF(' Matrice Tarifaire NON AL'!$V203="","",' Matrice Tarifaire NON AL'!$V203))</f>
        <v/>
      </c>
      <c r="AJ200" t="str">
        <f>+IF($C200="","",IF(' Matrice Tarifaire NON AL'!AZ203="","",' Matrice Tarifaire NON AL'!AZ203))</f>
        <v/>
      </c>
      <c r="AK200" t="str">
        <f>+IF($C200="","",IF(' Matrice Tarifaire NON AL'!BA203="","",' Matrice Tarifaire NON AL'!BA203))</f>
        <v/>
      </c>
      <c r="AL200" t="str">
        <f>+IF($C200="","",IF(' Matrice Tarifaire NON AL'!BB203="","",TEXT(' Matrice Tarifaire NON AL'!BB203,"0,0000")))</f>
        <v/>
      </c>
      <c r="AO200" t="str">
        <f>+IF($C200="","",IF(' Matrice Tarifaire NON AL'!BF203="","",TEXT(' Matrice Tarifaire NON AL'!BF203,"0,0000")))</f>
        <v/>
      </c>
      <c r="AP200" t="str">
        <f>+IF($C200="","",IF(' Matrice Tarifaire NON AL'!BG203="","",TEXT(' Matrice Tarifaire NON AL'!BG203,"0,0000")))</f>
        <v/>
      </c>
      <c r="AQ200" t="str">
        <f>+IF($C200="","",IF(' Matrice Tarifaire NON AL'!BH203="","",TEXT(' Matrice Tarifaire NON AL'!BH203,"0,0000")))</f>
        <v/>
      </c>
      <c r="AR200" t="str">
        <f>+IF($C200="","",IF(' Matrice Tarifaire NON AL'!BI203="","",TEXT(' Matrice Tarifaire NON AL'!BI203,"0,0000")))</f>
        <v/>
      </c>
      <c r="AS200" t="str">
        <f>+IF(C200="","",IF(' Matrice Tarifaire NON AL'!BJ203="","0",IF(' Matrice Tarifaire NON AL'!BJ203="","",' Matrice Tarifaire NON AL'!BJ203)))</f>
        <v/>
      </c>
      <c r="AT200" t="str">
        <f>+IF(C200="","",IF(' Matrice Tarifaire NON AL'!BK203="","",' Matrice Tarifaire NON AL'!$BK$6))</f>
        <v/>
      </c>
      <c r="AU200" t="str">
        <f>+IF(C200="","",IF(' Matrice Tarifaire NON AL'!BK203="","",TEXT(' Matrice Tarifaire NON AL'!BK203,"0,0000")))</f>
        <v/>
      </c>
      <c r="AV200" t="str">
        <f>+IF(C200="","",IF(' Matrice Tarifaire NON AL'!BL203="","",' Matrice Tarifaire NON AL'!$BL$6))</f>
        <v/>
      </c>
      <c r="AW200" t="str">
        <f>+IF(C200="","",IF(' Matrice Tarifaire NON AL'!BL203="","",TEXT(' Matrice Tarifaire NON AL'!BL203,"0,0000")))</f>
        <v/>
      </c>
      <c r="AX200" t="str">
        <f>+IF(C200="","",IF(' Matrice Tarifaire NON AL'!BM203="","",' Matrice Tarifaire NON AL'!$BM$6))</f>
        <v/>
      </c>
      <c r="AY200" t="str">
        <f>+IF(C200="","",IF(' Matrice Tarifaire NON AL'!BM203="","",TEXT(' Matrice Tarifaire NON AL'!BM203,"0,0000")))</f>
        <v/>
      </c>
      <c r="AZ200" t="str">
        <f>+IF(C200="","",IF(' Matrice Tarifaire NON AL'!BN203="","","Taxe DEEE"))</f>
        <v/>
      </c>
      <c r="BA200" t="str">
        <f>+IF(C200="","",IF(' Matrice Tarifaire NON AL'!BN203="","",TEXT(' Matrice Tarifaire NON AL'!BN203,"0,0000")))</f>
        <v/>
      </c>
      <c r="BD200" t="str">
        <f>+IF($C200="","",IF(' Matrice Tarifaire NON AL'!BR203="","",TEXT(' Matrice Tarifaire NON AL'!BR203,"0,000")))</f>
        <v/>
      </c>
      <c r="BE200" t="str">
        <f>+IF($C200="","",IF(' Matrice Tarifaire NON AL'!BS203="","",VALUE(TEXT(' Matrice Tarifaire NON AL'!BS203,"0,00"))))</f>
        <v/>
      </c>
      <c r="BF200" t="str">
        <f>+IF($C200="","",IF(' Matrice Tarifaire NON AL'!BY203="","",' Matrice Tarifaire NON AL'!BY203))</f>
        <v/>
      </c>
      <c r="BG200" t="str">
        <f>+IF(C200="","",IF(' Matrice Tarifaire NON AL'!AK203="Composant de Box","999",IF(' Matrice Tarifaire NON AL'!AP203&lt;&gt;"",' Matrice Tarifaire NON AL'!AP203,IF(' Matrice Tarifaire NON AL'!AO203&lt;&gt;"",' Matrice Tarifaire NON AL'!AO203,' Matrice Tarifaire NON AL'!AN203))))</f>
        <v/>
      </c>
    </row>
    <row r="201" spans="1:59" x14ac:dyDescent="0.25">
      <c r="A201" t="str">
        <f>+IF($C201="","",IF(' Matrice Tarifaire NON AL'!N204="","",IF(' Matrice Tarifaire NON AL'!N204=0,"GTIN A 0 - Ne doit pas être mis dans PRE REF",TEXT(' Matrice Tarifaire NON AL'!N204,"00000000000000"))))</f>
        <v/>
      </c>
      <c r="B201" t="str">
        <f>+IF(C201="","",IF(L201=172,4,VLOOKUP(' Matrice Tarifaire NON AL'!AK204,Feuil3!$A$4:$B$14,2,0)))</f>
        <v/>
      </c>
      <c r="C201" t="str">
        <f>+IF(' Matrice Tarifaire NON AL'!O204="","",SUBSTITUTE(' Matrice Tarifaire NON AL'!O204,"CHAR (10)"," "))</f>
        <v/>
      </c>
      <c r="D201" t="str">
        <f>+IF($C201="","",SUBSTITUTE(' Matrice Tarifaire NON AL'!P204,"CHAR (13)"," "))</f>
        <v/>
      </c>
      <c r="E201" t="str">
        <f t="shared" si="10"/>
        <v/>
      </c>
      <c r="F201" t="str">
        <f>+IF($C201="","",IF(' Matrice Tarifaire NON AL'!AX204="","Non",' Matrice Tarifaire NON AL'!AX204))</f>
        <v/>
      </c>
      <c r="G201" t="str">
        <f>+IF($C201="","",IF(' Matrice Tarifaire NON AL'!Q204="DOMEDIA","MDD",IF(' Matrice Tarifaire NON AL'!Q204="APTA","MDD",IF(' Matrice Tarifaire NON AL'!Q204="TOP BUDGET","Premier Prix","MN"))))</f>
        <v/>
      </c>
      <c r="H201" t="str">
        <f>+IF($C201="","",' Matrice Tarifaire NON AL'!Q204)</f>
        <v/>
      </c>
      <c r="K201" t="str">
        <f>+IF($C201="","",' Matrice Tarifaire NON AL'!X204)</f>
        <v/>
      </c>
      <c r="L201" t="str">
        <f>+IF($C201="","",' Matrice Tarifaire NON AL'!X204)</f>
        <v/>
      </c>
      <c r="M201" t="str">
        <f>+IF($C201="","",' Matrice Tarifaire NON AL'!Y204)</f>
        <v/>
      </c>
      <c r="N201" t="str">
        <f>+IF($C201="","",' Matrice Tarifaire NON AL'!Z204)</f>
        <v/>
      </c>
      <c r="P201" t="str">
        <f>+IF(C201="","",IF(' Matrice Tarifaire NON AL'!X204&lt;&gt;168,"Non",""))</f>
        <v/>
      </c>
      <c r="Q201" t="str">
        <f>+IF($C201="","",' Matrice Tarifaire NON AL'!T204)</f>
        <v/>
      </c>
      <c r="R201" t="str">
        <f>+IF($C201="","",IF(' Matrice Tarifaire NON AL'!R204="","",' Matrice Tarifaire NON AL'!R204))</f>
        <v/>
      </c>
      <c r="S201" t="str">
        <f>+IF($C201="","",LEFT(' Matrice Tarifaire NON AL'!W204,1))</f>
        <v/>
      </c>
      <c r="T201" t="str">
        <f>+IF($C201="","",LEFT(' Matrice Tarifaire NON AL'!AY204,3))</f>
        <v/>
      </c>
      <c r="U201" t="str">
        <f t="shared" si="11"/>
        <v/>
      </c>
      <c r="V201" t="str">
        <f>+IF(C201="","",IF(VLOOKUP(' Matrice Tarifaire NON AL'!AK204,Feuil3!A:F,6,0)="Box",IF(' Matrice Tarifaire NON AL'!AL204="Mono-Référence","Homogène",IF(' Matrice Tarifaire NON AL'!AL204="Multi-Références","Panaché","")),IF(' Matrice Tarifaire NON AL'!AK204="A la Pièce","Composant sans Colisage",IF(' Matrice Tarifaire NON AL'!AK204="Composant de Box","Composant sans Colisage","Homogène"))))</f>
        <v/>
      </c>
      <c r="W201" t="str">
        <f>+IF($V201="","",VLOOKUP(' Matrice Tarifaire NON AL'!AK204,Feuil3!$A$4:$E$14,5,0))</f>
        <v/>
      </c>
      <c r="Y201" t="str">
        <f>+IF($V201="","",IF(VLOOKUP(' Matrice Tarifaire NON AL'!$AK204,Feuil3!$A$4:$D$14,4,0)="Palette",' Matrice Tarifaire NON AL'!AN204,""))</f>
        <v/>
      </c>
      <c r="AA201" t="str">
        <f>+IF($V201="","",IF(VLOOKUP(' Matrice Tarifaire NON AL'!$AK204,Feuil3!$A$4:$D$14,4,0)="Colis",' Matrice Tarifaire NON AL'!AN204,""))</f>
        <v/>
      </c>
      <c r="AC201" t="str">
        <f>+IF(V201="","",IF(VLOOKUP(' Matrice Tarifaire NON AL'!AK204,Feuil3!$A$4:$D$14,4,0)="Colis",IF(' Matrice Tarifaire NON AL'!AO204&gt;0,' Matrice Tarifaire NON AL'!AO204,""),""))</f>
        <v/>
      </c>
      <c r="AD201" t="str">
        <f t="shared" si="12"/>
        <v/>
      </c>
      <c r="AE201" t="str">
        <f>+IF(C201="","",' Matrice Tarifaire NON AL'!C204)</f>
        <v/>
      </c>
      <c r="AF201" t="str">
        <f>+IF(C201="","",' Matrice Tarifaire NON AL'!AQ204)</f>
        <v/>
      </c>
      <c r="AH201" t="str">
        <f>+IF(E201="","",' Matrice Tarifaire NON AL'!$U204)</f>
        <v/>
      </c>
      <c r="AI201" t="str">
        <f>+IF(F201="","",IF(' Matrice Tarifaire NON AL'!$V204="","",' Matrice Tarifaire NON AL'!$V204))</f>
        <v/>
      </c>
      <c r="AJ201" t="str">
        <f>+IF($C201="","",IF(' Matrice Tarifaire NON AL'!AZ204="","",' Matrice Tarifaire NON AL'!AZ204))</f>
        <v/>
      </c>
      <c r="AK201" t="str">
        <f>+IF($C201="","",IF(' Matrice Tarifaire NON AL'!BA204="","",' Matrice Tarifaire NON AL'!BA204))</f>
        <v/>
      </c>
      <c r="AL201" t="str">
        <f>+IF($C201="","",IF(' Matrice Tarifaire NON AL'!BB204="","",TEXT(' Matrice Tarifaire NON AL'!BB204,"0,0000")))</f>
        <v/>
      </c>
      <c r="AO201" t="str">
        <f>+IF($C201="","",IF(' Matrice Tarifaire NON AL'!BF204="","",TEXT(' Matrice Tarifaire NON AL'!BF204,"0,0000")))</f>
        <v/>
      </c>
      <c r="AP201" t="str">
        <f>+IF($C201="","",IF(' Matrice Tarifaire NON AL'!BG204="","",TEXT(' Matrice Tarifaire NON AL'!BG204,"0,0000")))</f>
        <v/>
      </c>
      <c r="AQ201" t="str">
        <f>+IF($C201="","",IF(' Matrice Tarifaire NON AL'!BH204="","",TEXT(' Matrice Tarifaire NON AL'!BH204,"0,0000")))</f>
        <v/>
      </c>
      <c r="AR201" t="str">
        <f>+IF($C201="","",IF(' Matrice Tarifaire NON AL'!BI204="","",TEXT(' Matrice Tarifaire NON AL'!BI204,"0,0000")))</f>
        <v/>
      </c>
      <c r="AS201" t="str">
        <f>+IF(C201="","",IF(' Matrice Tarifaire NON AL'!BJ204="","0",IF(' Matrice Tarifaire NON AL'!BJ204="","",' Matrice Tarifaire NON AL'!BJ204)))</f>
        <v/>
      </c>
      <c r="AT201" t="str">
        <f>+IF(C201="","",IF(' Matrice Tarifaire NON AL'!BK204="","",' Matrice Tarifaire NON AL'!$BK$6))</f>
        <v/>
      </c>
      <c r="AU201" t="str">
        <f>+IF(C201="","",IF(' Matrice Tarifaire NON AL'!BK204="","",TEXT(' Matrice Tarifaire NON AL'!BK204,"0,0000")))</f>
        <v/>
      </c>
      <c r="AV201" t="str">
        <f>+IF(C201="","",IF(' Matrice Tarifaire NON AL'!BL204="","",' Matrice Tarifaire NON AL'!$BL$6))</f>
        <v/>
      </c>
      <c r="AW201" t="str">
        <f>+IF(C201="","",IF(' Matrice Tarifaire NON AL'!BL204="","",TEXT(' Matrice Tarifaire NON AL'!BL204,"0,0000")))</f>
        <v/>
      </c>
      <c r="AX201" t="str">
        <f>+IF(C201="","",IF(' Matrice Tarifaire NON AL'!BM204="","",' Matrice Tarifaire NON AL'!$BM$6))</f>
        <v/>
      </c>
      <c r="AY201" t="str">
        <f>+IF(C201="","",IF(' Matrice Tarifaire NON AL'!BM204="","",TEXT(' Matrice Tarifaire NON AL'!BM204,"0,0000")))</f>
        <v/>
      </c>
      <c r="AZ201" t="str">
        <f>+IF(C201="","",IF(' Matrice Tarifaire NON AL'!BN204="","","Taxe DEEE"))</f>
        <v/>
      </c>
      <c r="BA201" t="str">
        <f>+IF(C201="","",IF(' Matrice Tarifaire NON AL'!BN204="","",TEXT(' Matrice Tarifaire NON AL'!BN204,"0,0000")))</f>
        <v/>
      </c>
      <c r="BD201" t="str">
        <f>+IF($C201="","",IF(' Matrice Tarifaire NON AL'!BR204="","",TEXT(' Matrice Tarifaire NON AL'!BR204,"0,000")))</f>
        <v/>
      </c>
      <c r="BE201" t="str">
        <f>+IF($C201="","",IF(' Matrice Tarifaire NON AL'!BS204="","",VALUE(TEXT(' Matrice Tarifaire NON AL'!BS204,"0,00"))))</f>
        <v/>
      </c>
      <c r="BF201" t="str">
        <f>+IF($C201="","",IF(' Matrice Tarifaire NON AL'!BY204="","",' Matrice Tarifaire NON AL'!BY204))</f>
        <v/>
      </c>
      <c r="BG201" t="str">
        <f>+IF(C201="","",IF(' Matrice Tarifaire NON AL'!AK204="Composant de Box","999",IF(' Matrice Tarifaire NON AL'!AP204&lt;&gt;"",' Matrice Tarifaire NON AL'!AP204,IF(' Matrice Tarifaire NON AL'!AO204&lt;&gt;"",' Matrice Tarifaire NON AL'!AO204,' Matrice Tarifaire NON AL'!AN204))))</f>
        <v/>
      </c>
    </row>
    <row r="202" spans="1:59" x14ac:dyDescent="0.25">
      <c r="A202" t="str">
        <f>+IF($C202="","",IF(' Matrice Tarifaire NON AL'!N205="","",IF(' Matrice Tarifaire NON AL'!N205=0,"GTIN A 0 - Ne doit pas être mis dans PRE REF",TEXT(' Matrice Tarifaire NON AL'!N205,"00000000000000"))))</f>
        <v/>
      </c>
      <c r="B202" t="str">
        <f>+IF(C202="","",IF(L202=172,4,VLOOKUP(' Matrice Tarifaire NON AL'!AK205,Feuil3!$A$4:$B$14,2,0)))</f>
        <v/>
      </c>
      <c r="C202" t="str">
        <f>+IF(' Matrice Tarifaire NON AL'!O205="","",SUBSTITUTE(' Matrice Tarifaire NON AL'!O205,"CHAR (10)"," "))</f>
        <v/>
      </c>
      <c r="D202" t="str">
        <f>+IF($C202="","",SUBSTITUTE(' Matrice Tarifaire NON AL'!P205,"CHAR (13)"," "))</f>
        <v/>
      </c>
      <c r="E202" t="str">
        <f t="shared" si="10"/>
        <v/>
      </c>
      <c r="F202" t="str">
        <f>+IF($C202="","",IF(' Matrice Tarifaire NON AL'!AX205="","Non",' Matrice Tarifaire NON AL'!AX205))</f>
        <v/>
      </c>
      <c r="G202" t="str">
        <f>+IF($C202="","",IF(' Matrice Tarifaire NON AL'!Q205="DOMEDIA","MDD",IF(' Matrice Tarifaire NON AL'!Q205="APTA","MDD",IF(' Matrice Tarifaire NON AL'!Q205="TOP BUDGET","Premier Prix","MN"))))</f>
        <v/>
      </c>
      <c r="H202" t="str">
        <f>+IF($C202="","",' Matrice Tarifaire NON AL'!Q205)</f>
        <v/>
      </c>
      <c r="K202" t="str">
        <f>+IF($C202="","",' Matrice Tarifaire NON AL'!X205)</f>
        <v/>
      </c>
      <c r="L202" t="str">
        <f>+IF($C202="","",' Matrice Tarifaire NON AL'!X205)</f>
        <v/>
      </c>
      <c r="M202" t="str">
        <f>+IF($C202="","",' Matrice Tarifaire NON AL'!Y205)</f>
        <v/>
      </c>
      <c r="N202" t="str">
        <f>+IF($C202="","",' Matrice Tarifaire NON AL'!Z205)</f>
        <v/>
      </c>
      <c r="P202" t="str">
        <f>+IF(C202="","",IF(' Matrice Tarifaire NON AL'!X205&lt;&gt;168,"Non",""))</f>
        <v/>
      </c>
      <c r="Q202" t="str">
        <f>+IF($C202="","",' Matrice Tarifaire NON AL'!T205)</f>
        <v/>
      </c>
      <c r="R202" t="str">
        <f>+IF($C202="","",IF(' Matrice Tarifaire NON AL'!R205="","",' Matrice Tarifaire NON AL'!R205))</f>
        <v/>
      </c>
      <c r="S202" t="str">
        <f>+IF($C202="","",LEFT(' Matrice Tarifaire NON AL'!W205,1))</f>
        <v/>
      </c>
      <c r="T202" t="str">
        <f>+IF($C202="","",LEFT(' Matrice Tarifaire NON AL'!AY205,3))</f>
        <v/>
      </c>
      <c r="U202" t="str">
        <f t="shared" si="11"/>
        <v/>
      </c>
      <c r="V202" t="str">
        <f>+IF(C202="","",IF(VLOOKUP(' Matrice Tarifaire NON AL'!AK205,Feuil3!A:F,6,0)="Box",IF(' Matrice Tarifaire NON AL'!AL205="Mono-Référence","Homogène",IF(' Matrice Tarifaire NON AL'!AL205="Multi-Références","Panaché","")),IF(' Matrice Tarifaire NON AL'!AK205="A la Pièce","Composant sans Colisage",IF(' Matrice Tarifaire NON AL'!AK205="Composant de Box","Composant sans Colisage","Homogène"))))</f>
        <v/>
      </c>
      <c r="W202" t="str">
        <f>+IF($V202="","",VLOOKUP(' Matrice Tarifaire NON AL'!AK205,Feuil3!$A$4:$E$14,5,0))</f>
        <v/>
      </c>
      <c r="Y202" t="str">
        <f>+IF($V202="","",IF(VLOOKUP(' Matrice Tarifaire NON AL'!$AK205,Feuil3!$A$4:$D$14,4,0)="Palette",' Matrice Tarifaire NON AL'!AN205,""))</f>
        <v/>
      </c>
      <c r="AA202" t="str">
        <f>+IF($V202="","",IF(VLOOKUP(' Matrice Tarifaire NON AL'!$AK205,Feuil3!$A$4:$D$14,4,0)="Colis",' Matrice Tarifaire NON AL'!AN205,""))</f>
        <v/>
      </c>
      <c r="AC202" t="str">
        <f>+IF(V202="","",IF(VLOOKUP(' Matrice Tarifaire NON AL'!AK205,Feuil3!$A$4:$D$14,4,0)="Colis",IF(' Matrice Tarifaire NON AL'!AO205&gt;0,' Matrice Tarifaire NON AL'!AO205,""),""))</f>
        <v/>
      </c>
      <c r="AD202" t="str">
        <f t="shared" si="12"/>
        <v/>
      </c>
      <c r="AE202" t="str">
        <f>+IF(C202="","",' Matrice Tarifaire NON AL'!C205)</f>
        <v/>
      </c>
      <c r="AF202" t="str">
        <f>+IF(C202="","",' Matrice Tarifaire NON AL'!AQ205)</f>
        <v/>
      </c>
      <c r="AH202" t="str">
        <f>+IF(E202="","",' Matrice Tarifaire NON AL'!$U205)</f>
        <v/>
      </c>
      <c r="AI202" t="str">
        <f>+IF(F202="","",IF(' Matrice Tarifaire NON AL'!$V205="","",' Matrice Tarifaire NON AL'!$V205))</f>
        <v/>
      </c>
      <c r="AJ202" t="str">
        <f>+IF($C202="","",IF(' Matrice Tarifaire NON AL'!AZ205="","",' Matrice Tarifaire NON AL'!AZ205))</f>
        <v/>
      </c>
      <c r="AK202" t="str">
        <f>+IF($C202="","",IF(' Matrice Tarifaire NON AL'!BA205="","",' Matrice Tarifaire NON AL'!BA205))</f>
        <v/>
      </c>
      <c r="AL202" t="str">
        <f>+IF($C202="","",IF(' Matrice Tarifaire NON AL'!BB205="","",TEXT(' Matrice Tarifaire NON AL'!BB205,"0,0000")))</f>
        <v/>
      </c>
      <c r="AO202" t="str">
        <f>+IF($C202="","",IF(' Matrice Tarifaire NON AL'!BF205="","",TEXT(' Matrice Tarifaire NON AL'!BF205,"0,0000")))</f>
        <v/>
      </c>
      <c r="AP202" t="str">
        <f>+IF($C202="","",IF(' Matrice Tarifaire NON AL'!BG205="","",TEXT(' Matrice Tarifaire NON AL'!BG205,"0,0000")))</f>
        <v/>
      </c>
      <c r="AQ202" t="str">
        <f>+IF($C202="","",IF(' Matrice Tarifaire NON AL'!BH205="","",TEXT(' Matrice Tarifaire NON AL'!BH205,"0,0000")))</f>
        <v/>
      </c>
      <c r="AR202" t="str">
        <f>+IF($C202="","",IF(' Matrice Tarifaire NON AL'!BI205="","",TEXT(' Matrice Tarifaire NON AL'!BI205,"0,0000")))</f>
        <v/>
      </c>
      <c r="AS202" t="str">
        <f>+IF(C202="","",IF(' Matrice Tarifaire NON AL'!BJ205="","0",IF(' Matrice Tarifaire NON AL'!BJ205="","",' Matrice Tarifaire NON AL'!BJ205)))</f>
        <v/>
      </c>
      <c r="AT202" t="str">
        <f>+IF(C202="","",IF(' Matrice Tarifaire NON AL'!BK205="","",' Matrice Tarifaire NON AL'!$BK$6))</f>
        <v/>
      </c>
      <c r="AU202" t="str">
        <f>+IF(C202="","",IF(' Matrice Tarifaire NON AL'!BK205="","",TEXT(' Matrice Tarifaire NON AL'!BK205,"0,0000")))</f>
        <v/>
      </c>
      <c r="AV202" t="str">
        <f>+IF(C202="","",IF(' Matrice Tarifaire NON AL'!BL205="","",' Matrice Tarifaire NON AL'!$BL$6))</f>
        <v/>
      </c>
      <c r="AW202" t="str">
        <f>+IF(C202="","",IF(' Matrice Tarifaire NON AL'!BL205="","",TEXT(' Matrice Tarifaire NON AL'!BL205,"0,0000")))</f>
        <v/>
      </c>
      <c r="AX202" t="str">
        <f>+IF(C202="","",IF(' Matrice Tarifaire NON AL'!BM205="","",' Matrice Tarifaire NON AL'!$BM$6))</f>
        <v/>
      </c>
      <c r="AY202" t="str">
        <f>+IF(C202="","",IF(' Matrice Tarifaire NON AL'!BM205="","",TEXT(' Matrice Tarifaire NON AL'!BM205,"0,0000")))</f>
        <v/>
      </c>
      <c r="AZ202" t="str">
        <f>+IF(C202="","",IF(' Matrice Tarifaire NON AL'!BN205="","","Taxe DEEE"))</f>
        <v/>
      </c>
      <c r="BA202" t="str">
        <f>+IF(C202="","",IF(' Matrice Tarifaire NON AL'!BN205="","",TEXT(' Matrice Tarifaire NON AL'!BN205,"0,0000")))</f>
        <v/>
      </c>
      <c r="BD202" t="str">
        <f>+IF($C202="","",IF(' Matrice Tarifaire NON AL'!BR205="","",TEXT(' Matrice Tarifaire NON AL'!BR205,"0,000")))</f>
        <v/>
      </c>
      <c r="BE202" t="str">
        <f>+IF($C202="","",IF(' Matrice Tarifaire NON AL'!BS205="","",VALUE(TEXT(' Matrice Tarifaire NON AL'!BS205,"0,00"))))</f>
        <v/>
      </c>
      <c r="BF202" t="str">
        <f>+IF($C202="","",IF(' Matrice Tarifaire NON AL'!BY205="","",' Matrice Tarifaire NON AL'!BY205))</f>
        <v/>
      </c>
      <c r="BG202" t="str">
        <f>+IF(C202="","",IF(' Matrice Tarifaire NON AL'!AK205="Composant de Box","999",IF(' Matrice Tarifaire NON AL'!AP205&lt;&gt;"",' Matrice Tarifaire NON AL'!AP205,IF(' Matrice Tarifaire NON AL'!AO205&lt;&gt;"",' Matrice Tarifaire NON AL'!AO205,' Matrice Tarifaire NON AL'!AN205))))</f>
        <v/>
      </c>
    </row>
    <row r="203" spans="1:59" x14ac:dyDescent="0.25">
      <c r="A203" t="str">
        <f>+IF($C203="","",IF(' Matrice Tarifaire NON AL'!N206="","",IF(' Matrice Tarifaire NON AL'!N206=0,"GTIN A 0 - Ne doit pas être mis dans PRE REF",TEXT(' Matrice Tarifaire NON AL'!N206,"00000000000000"))))</f>
        <v/>
      </c>
      <c r="B203" t="str">
        <f>+IF(C203="","",IF(L203=172,4,VLOOKUP(' Matrice Tarifaire NON AL'!AK206,Feuil3!$A$4:$B$14,2,0)))</f>
        <v/>
      </c>
      <c r="C203" t="str">
        <f>+IF(' Matrice Tarifaire NON AL'!O206="","",SUBSTITUTE(' Matrice Tarifaire NON AL'!O206,"CHAR (10)"," "))</f>
        <v/>
      </c>
      <c r="D203" t="str">
        <f>+IF($C203="","",SUBSTITUTE(' Matrice Tarifaire NON AL'!P206,"CHAR (13)"," "))</f>
        <v/>
      </c>
      <c r="E203" t="str">
        <f t="shared" si="10"/>
        <v/>
      </c>
      <c r="F203" t="str">
        <f>+IF($C203="","",IF(' Matrice Tarifaire NON AL'!AX206="","Non",' Matrice Tarifaire NON AL'!AX206))</f>
        <v/>
      </c>
      <c r="G203" t="str">
        <f>+IF($C203="","",IF(' Matrice Tarifaire NON AL'!Q206="DOMEDIA","MDD",IF(' Matrice Tarifaire NON AL'!Q206="APTA","MDD",IF(' Matrice Tarifaire NON AL'!Q206="TOP BUDGET","Premier Prix","MN"))))</f>
        <v/>
      </c>
      <c r="H203" t="str">
        <f>+IF($C203="","",' Matrice Tarifaire NON AL'!Q206)</f>
        <v/>
      </c>
      <c r="K203" t="str">
        <f>+IF($C203="","",' Matrice Tarifaire NON AL'!X206)</f>
        <v/>
      </c>
      <c r="L203" t="str">
        <f>+IF($C203="","",' Matrice Tarifaire NON AL'!X206)</f>
        <v/>
      </c>
      <c r="M203" t="str">
        <f>+IF($C203="","",' Matrice Tarifaire NON AL'!Y206)</f>
        <v/>
      </c>
      <c r="N203" t="str">
        <f>+IF($C203="","",' Matrice Tarifaire NON AL'!Z206)</f>
        <v/>
      </c>
      <c r="P203" t="str">
        <f>+IF(C203="","",IF(' Matrice Tarifaire NON AL'!X206&lt;&gt;168,"Non",""))</f>
        <v/>
      </c>
      <c r="Q203" t="str">
        <f>+IF($C203="","",' Matrice Tarifaire NON AL'!T206)</f>
        <v/>
      </c>
      <c r="R203" t="str">
        <f>+IF($C203="","",IF(' Matrice Tarifaire NON AL'!R206="","",' Matrice Tarifaire NON AL'!R206))</f>
        <v/>
      </c>
      <c r="S203" t="str">
        <f>+IF($C203="","",LEFT(' Matrice Tarifaire NON AL'!W206,1))</f>
        <v/>
      </c>
      <c r="T203" t="str">
        <f>+IF($C203="","",LEFT(' Matrice Tarifaire NON AL'!AY206,3))</f>
        <v/>
      </c>
      <c r="U203" t="str">
        <f t="shared" si="11"/>
        <v/>
      </c>
      <c r="V203" t="str">
        <f>+IF(C203="","",IF(VLOOKUP(' Matrice Tarifaire NON AL'!AK206,Feuil3!A:F,6,0)="Box",IF(' Matrice Tarifaire NON AL'!AL206="Mono-Référence","Homogène",IF(' Matrice Tarifaire NON AL'!AL206="Multi-Références","Panaché","")),IF(' Matrice Tarifaire NON AL'!AK206="A la Pièce","Composant sans Colisage",IF(' Matrice Tarifaire NON AL'!AK206="Composant de Box","Composant sans Colisage","Homogène"))))</f>
        <v/>
      </c>
      <c r="W203" t="str">
        <f>+IF($V203="","",VLOOKUP(' Matrice Tarifaire NON AL'!AK206,Feuil3!$A$4:$E$14,5,0))</f>
        <v/>
      </c>
      <c r="Y203" t="str">
        <f>+IF($V203="","",IF(VLOOKUP(' Matrice Tarifaire NON AL'!$AK206,Feuil3!$A$4:$D$14,4,0)="Palette",' Matrice Tarifaire NON AL'!AN206,""))</f>
        <v/>
      </c>
      <c r="AA203" t="str">
        <f>+IF($V203="","",IF(VLOOKUP(' Matrice Tarifaire NON AL'!$AK206,Feuil3!$A$4:$D$14,4,0)="Colis",' Matrice Tarifaire NON AL'!AN206,""))</f>
        <v/>
      </c>
      <c r="AC203" t="str">
        <f>+IF(V203="","",IF(VLOOKUP(' Matrice Tarifaire NON AL'!AK206,Feuil3!$A$4:$D$14,4,0)="Colis",IF(' Matrice Tarifaire NON AL'!AO206&gt;0,' Matrice Tarifaire NON AL'!AO206,""),""))</f>
        <v/>
      </c>
      <c r="AD203" t="str">
        <f t="shared" si="12"/>
        <v/>
      </c>
      <c r="AE203" t="str">
        <f>+IF(C203="","",' Matrice Tarifaire NON AL'!C206)</f>
        <v/>
      </c>
      <c r="AF203" t="str">
        <f>+IF(C203="","",' Matrice Tarifaire NON AL'!AQ206)</f>
        <v/>
      </c>
      <c r="AH203" t="str">
        <f>+IF(E203="","",' Matrice Tarifaire NON AL'!$U206)</f>
        <v/>
      </c>
      <c r="AI203" t="str">
        <f>+IF(F203="","",IF(' Matrice Tarifaire NON AL'!$V206="","",' Matrice Tarifaire NON AL'!$V206))</f>
        <v/>
      </c>
      <c r="AJ203" t="str">
        <f>+IF($C203="","",IF(' Matrice Tarifaire NON AL'!AZ206="","",' Matrice Tarifaire NON AL'!AZ206))</f>
        <v/>
      </c>
      <c r="AK203" t="str">
        <f>+IF($C203="","",IF(' Matrice Tarifaire NON AL'!BA206="","",' Matrice Tarifaire NON AL'!BA206))</f>
        <v/>
      </c>
      <c r="AL203" t="str">
        <f>+IF($C203="","",IF(' Matrice Tarifaire NON AL'!BB206="","",TEXT(' Matrice Tarifaire NON AL'!BB206,"0,0000")))</f>
        <v/>
      </c>
      <c r="AO203" t="str">
        <f>+IF($C203="","",IF(' Matrice Tarifaire NON AL'!BF206="","",TEXT(' Matrice Tarifaire NON AL'!BF206,"0,0000")))</f>
        <v/>
      </c>
      <c r="AP203" t="str">
        <f>+IF($C203="","",IF(' Matrice Tarifaire NON AL'!BG206="","",TEXT(' Matrice Tarifaire NON AL'!BG206,"0,0000")))</f>
        <v/>
      </c>
      <c r="AQ203" t="str">
        <f>+IF($C203="","",IF(' Matrice Tarifaire NON AL'!BH206="","",TEXT(' Matrice Tarifaire NON AL'!BH206,"0,0000")))</f>
        <v/>
      </c>
      <c r="AR203" t="str">
        <f>+IF($C203="","",IF(' Matrice Tarifaire NON AL'!BI206="","",TEXT(' Matrice Tarifaire NON AL'!BI206,"0,0000")))</f>
        <v/>
      </c>
      <c r="AS203" t="str">
        <f>+IF(C203="","",IF(' Matrice Tarifaire NON AL'!BJ206="","0",IF(' Matrice Tarifaire NON AL'!BJ206="","",' Matrice Tarifaire NON AL'!BJ206)))</f>
        <v/>
      </c>
      <c r="AT203" t="str">
        <f>+IF(C203="","",IF(' Matrice Tarifaire NON AL'!BK206="","",' Matrice Tarifaire NON AL'!$BK$6))</f>
        <v/>
      </c>
      <c r="AU203" t="str">
        <f>+IF(C203="","",IF(' Matrice Tarifaire NON AL'!BK206="","",TEXT(' Matrice Tarifaire NON AL'!BK206,"0,0000")))</f>
        <v/>
      </c>
      <c r="AV203" t="str">
        <f>+IF(C203="","",IF(' Matrice Tarifaire NON AL'!BL206="","",' Matrice Tarifaire NON AL'!$BL$6))</f>
        <v/>
      </c>
      <c r="AW203" t="str">
        <f>+IF(C203="","",IF(' Matrice Tarifaire NON AL'!BL206="","",TEXT(' Matrice Tarifaire NON AL'!BL206,"0,0000")))</f>
        <v/>
      </c>
      <c r="AX203" t="str">
        <f>+IF(C203="","",IF(' Matrice Tarifaire NON AL'!BM206="","",' Matrice Tarifaire NON AL'!$BM$6))</f>
        <v/>
      </c>
      <c r="AY203" t="str">
        <f>+IF(C203="","",IF(' Matrice Tarifaire NON AL'!BM206="","",TEXT(' Matrice Tarifaire NON AL'!BM206,"0,0000")))</f>
        <v/>
      </c>
      <c r="AZ203" t="str">
        <f>+IF(C203="","",IF(' Matrice Tarifaire NON AL'!BN206="","","Taxe DEEE"))</f>
        <v/>
      </c>
      <c r="BA203" t="str">
        <f>+IF(C203="","",IF(' Matrice Tarifaire NON AL'!BN206="","",TEXT(' Matrice Tarifaire NON AL'!BN206,"0,0000")))</f>
        <v/>
      </c>
      <c r="BD203" t="str">
        <f>+IF($C203="","",IF(' Matrice Tarifaire NON AL'!BR206="","",TEXT(' Matrice Tarifaire NON AL'!BR206,"0,000")))</f>
        <v/>
      </c>
      <c r="BE203" t="str">
        <f>+IF($C203="","",IF(' Matrice Tarifaire NON AL'!BS206="","",VALUE(TEXT(' Matrice Tarifaire NON AL'!BS206,"0,00"))))</f>
        <v/>
      </c>
      <c r="BF203" t="str">
        <f>+IF($C203="","",IF(' Matrice Tarifaire NON AL'!BY206="","",' Matrice Tarifaire NON AL'!BY206))</f>
        <v/>
      </c>
      <c r="BG203" t="str">
        <f>+IF(C203="","",IF(' Matrice Tarifaire NON AL'!AK206="Composant de Box","999",IF(' Matrice Tarifaire NON AL'!AP206&lt;&gt;"",' Matrice Tarifaire NON AL'!AP206,IF(' Matrice Tarifaire NON AL'!AO206&lt;&gt;"",' Matrice Tarifaire NON AL'!AO206,' Matrice Tarifaire NON AL'!AN206))))</f>
        <v/>
      </c>
    </row>
    <row r="204" spans="1:59" x14ac:dyDescent="0.25">
      <c r="A204" t="str">
        <f>+IF($C204="","",IF(' Matrice Tarifaire NON AL'!N207="","",IF(' Matrice Tarifaire NON AL'!N207=0,"GTIN A 0 - Ne doit pas être mis dans PRE REF",TEXT(' Matrice Tarifaire NON AL'!N207,"00000000000000"))))</f>
        <v/>
      </c>
      <c r="B204" t="str">
        <f>+IF(C204="","",IF(L204=172,4,VLOOKUP(' Matrice Tarifaire NON AL'!AK207,Feuil3!$A$4:$B$14,2,0)))</f>
        <v/>
      </c>
      <c r="C204" t="str">
        <f>+IF(' Matrice Tarifaire NON AL'!O207="","",SUBSTITUTE(' Matrice Tarifaire NON AL'!O207,"CHAR (10)"," "))</f>
        <v/>
      </c>
      <c r="D204" t="str">
        <f>+IF($C204="","",SUBSTITUTE(' Matrice Tarifaire NON AL'!P207,"CHAR (13)"," "))</f>
        <v/>
      </c>
      <c r="E204" t="str">
        <f t="shared" si="10"/>
        <v/>
      </c>
      <c r="F204" t="str">
        <f>+IF($C204="","",IF(' Matrice Tarifaire NON AL'!AX207="","Non",' Matrice Tarifaire NON AL'!AX207))</f>
        <v/>
      </c>
      <c r="G204" t="str">
        <f>+IF($C204="","",IF(' Matrice Tarifaire NON AL'!Q207="DOMEDIA","MDD",IF(' Matrice Tarifaire NON AL'!Q207="APTA","MDD",IF(' Matrice Tarifaire NON AL'!Q207="TOP BUDGET","Premier Prix","MN"))))</f>
        <v/>
      </c>
      <c r="H204" t="str">
        <f>+IF($C204="","",' Matrice Tarifaire NON AL'!Q207)</f>
        <v/>
      </c>
      <c r="K204" t="str">
        <f>+IF($C204="","",' Matrice Tarifaire NON AL'!X207)</f>
        <v/>
      </c>
      <c r="L204" t="str">
        <f>+IF($C204="","",' Matrice Tarifaire NON AL'!X207)</f>
        <v/>
      </c>
      <c r="M204" t="str">
        <f>+IF($C204="","",' Matrice Tarifaire NON AL'!Y207)</f>
        <v/>
      </c>
      <c r="N204" t="str">
        <f>+IF($C204="","",' Matrice Tarifaire NON AL'!Z207)</f>
        <v/>
      </c>
      <c r="P204" t="str">
        <f>+IF(C204="","",IF(' Matrice Tarifaire NON AL'!X207&lt;&gt;168,"Non",""))</f>
        <v/>
      </c>
      <c r="Q204" t="str">
        <f>+IF($C204="","",' Matrice Tarifaire NON AL'!T207)</f>
        <v/>
      </c>
      <c r="R204" t="str">
        <f>+IF($C204="","",IF(' Matrice Tarifaire NON AL'!R207="","",' Matrice Tarifaire NON AL'!R207))</f>
        <v/>
      </c>
      <c r="S204" t="str">
        <f>+IF($C204="","",LEFT(' Matrice Tarifaire NON AL'!W207,1))</f>
        <v/>
      </c>
      <c r="T204" t="str">
        <f>+IF($C204="","",LEFT(' Matrice Tarifaire NON AL'!AY207,3))</f>
        <v/>
      </c>
      <c r="U204" t="str">
        <f t="shared" si="11"/>
        <v/>
      </c>
      <c r="V204" t="str">
        <f>+IF(C204="","",IF(VLOOKUP(' Matrice Tarifaire NON AL'!AK207,Feuil3!A:F,6,0)="Box",IF(' Matrice Tarifaire NON AL'!AL207="Mono-Référence","Homogène",IF(' Matrice Tarifaire NON AL'!AL207="Multi-Références","Panaché","")),IF(' Matrice Tarifaire NON AL'!AK207="A la Pièce","Composant sans Colisage",IF(' Matrice Tarifaire NON AL'!AK207="Composant de Box","Composant sans Colisage","Homogène"))))</f>
        <v/>
      </c>
      <c r="W204" t="str">
        <f>+IF($V204="","",VLOOKUP(' Matrice Tarifaire NON AL'!AK207,Feuil3!$A$4:$E$14,5,0))</f>
        <v/>
      </c>
      <c r="Y204" t="str">
        <f>+IF($V204="","",IF(VLOOKUP(' Matrice Tarifaire NON AL'!$AK207,Feuil3!$A$4:$D$14,4,0)="Palette",' Matrice Tarifaire NON AL'!AN207,""))</f>
        <v/>
      </c>
      <c r="AA204" t="str">
        <f>+IF($V204="","",IF(VLOOKUP(' Matrice Tarifaire NON AL'!$AK207,Feuil3!$A$4:$D$14,4,0)="Colis",' Matrice Tarifaire NON AL'!AN207,""))</f>
        <v/>
      </c>
      <c r="AC204" t="str">
        <f>+IF(V204="","",IF(VLOOKUP(' Matrice Tarifaire NON AL'!AK207,Feuil3!$A$4:$D$14,4,0)="Colis",IF(' Matrice Tarifaire NON AL'!AO207&gt;0,' Matrice Tarifaire NON AL'!AO207,""),""))</f>
        <v/>
      </c>
      <c r="AD204" t="str">
        <f t="shared" si="12"/>
        <v/>
      </c>
      <c r="AE204" t="str">
        <f>+IF(C204="","",' Matrice Tarifaire NON AL'!C207)</f>
        <v/>
      </c>
      <c r="AF204" t="str">
        <f>+IF(C204="","",' Matrice Tarifaire NON AL'!AQ207)</f>
        <v/>
      </c>
      <c r="AH204" t="str">
        <f>+IF(E204="","",' Matrice Tarifaire NON AL'!$U207)</f>
        <v/>
      </c>
      <c r="AI204" t="str">
        <f>+IF(F204="","",IF(' Matrice Tarifaire NON AL'!$V207="","",' Matrice Tarifaire NON AL'!$V207))</f>
        <v/>
      </c>
      <c r="AJ204" t="str">
        <f>+IF($C204="","",IF(' Matrice Tarifaire NON AL'!AZ207="","",' Matrice Tarifaire NON AL'!AZ207))</f>
        <v/>
      </c>
      <c r="AK204" t="str">
        <f>+IF($C204="","",IF(' Matrice Tarifaire NON AL'!BA207="","",' Matrice Tarifaire NON AL'!BA207))</f>
        <v/>
      </c>
      <c r="AL204" t="str">
        <f>+IF($C204="","",IF(' Matrice Tarifaire NON AL'!BB207="","",TEXT(' Matrice Tarifaire NON AL'!BB207,"0,0000")))</f>
        <v/>
      </c>
      <c r="AO204" t="str">
        <f>+IF($C204="","",IF(' Matrice Tarifaire NON AL'!BF207="","",TEXT(' Matrice Tarifaire NON AL'!BF207,"0,0000")))</f>
        <v/>
      </c>
      <c r="AP204" t="str">
        <f>+IF($C204="","",IF(' Matrice Tarifaire NON AL'!BG207="","",TEXT(' Matrice Tarifaire NON AL'!BG207,"0,0000")))</f>
        <v/>
      </c>
      <c r="AQ204" t="str">
        <f>+IF($C204="","",IF(' Matrice Tarifaire NON AL'!BH207="","",TEXT(' Matrice Tarifaire NON AL'!BH207,"0,0000")))</f>
        <v/>
      </c>
      <c r="AR204" t="str">
        <f>+IF($C204="","",IF(' Matrice Tarifaire NON AL'!BI207="","",TEXT(' Matrice Tarifaire NON AL'!BI207,"0,0000")))</f>
        <v/>
      </c>
      <c r="AS204" t="str">
        <f>+IF(C204="","",IF(' Matrice Tarifaire NON AL'!BJ207="","0",IF(' Matrice Tarifaire NON AL'!BJ207="","",' Matrice Tarifaire NON AL'!BJ207)))</f>
        <v/>
      </c>
      <c r="AT204" t="str">
        <f>+IF(C204="","",IF(' Matrice Tarifaire NON AL'!BK207="","",' Matrice Tarifaire NON AL'!$BK$6))</f>
        <v/>
      </c>
      <c r="AU204" t="str">
        <f>+IF(C204="","",IF(' Matrice Tarifaire NON AL'!BK207="","",TEXT(' Matrice Tarifaire NON AL'!BK207,"0,0000")))</f>
        <v/>
      </c>
      <c r="AV204" t="str">
        <f>+IF(C204="","",IF(' Matrice Tarifaire NON AL'!BL207="","",' Matrice Tarifaire NON AL'!$BL$6))</f>
        <v/>
      </c>
      <c r="AW204" t="str">
        <f>+IF(C204="","",IF(' Matrice Tarifaire NON AL'!BL207="","",TEXT(' Matrice Tarifaire NON AL'!BL207,"0,0000")))</f>
        <v/>
      </c>
      <c r="AX204" t="str">
        <f>+IF(C204="","",IF(' Matrice Tarifaire NON AL'!BM207="","",' Matrice Tarifaire NON AL'!$BM$6))</f>
        <v/>
      </c>
      <c r="AY204" t="str">
        <f>+IF(C204="","",IF(' Matrice Tarifaire NON AL'!BM207="","",TEXT(' Matrice Tarifaire NON AL'!BM207,"0,0000")))</f>
        <v/>
      </c>
      <c r="AZ204" t="str">
        <f>+IF(C204="","",IF(' Matrice Tarifaire NON AL'!BN207="","","Taxe DEEE"))</f>
        <v/>
      </c>
      <c r="BA204" t="str">
        <f>+IF(C204="","",IF(' Matrice Tarifaire NON AL'!BN207="","",TEXT(' Matrice Tarifaire NON AL'!BN207,"0,0000")))</f>
        <v/>
      </c>
      <c r="BD204" t="str">
        <f>+IF($C204="","",IF(' Matrice Tarifaire NON AL'!BR207="","",TEXT(' Matrice Tarifaire NON AL'!BR207,"0,000")))</f>
        <v/>
      </c>
      <c r="BE204" t="str">
        <f>+IF($C204="","",IF(' Matrice Tarifaire NON AL'!BS207="","",VALUE(TEXT(' Matrice Tarifaire NON AL'!BS207,"0,00"))))</f>
        <v/>
      </c>
      <c r="BF204" t="str">
        <f>+IF($C204="","",IF(' Matrice Tarifaire NON AL'!BY207="","",' Matrice Tarifaire NON AL'!BY207))</f>
        <v/>
      </c>
      <c r="BG204" t="str">
        <f>+IF(C204="","",IF(' Matrice Tarifaire NON AL'!AK207="Composant de Box","999",IF(' Matrice Tarifaire NON AL'!AP207&lt;&gt;"",' Matrice Tarifaire NON AL'!AP207,IF(' Matrice Tarifaire NON AL'!AO207&lt;&gt;"",' Matrice Tarifaire NON AL'!AO207,' Matrice Tarifaire NON AL'!AN207))))</f>
        <v/>
      </c>
    </row>
    <row r="205" spans="1:59" x14ac:dyDescent="0.25">
      <c r="A205" t="str">
        <f>+IF($C205="","",IF(' Matrice Tarifaire NON AL'!N208="","",IF(' Matrice Tarifaire NON AL'!N208=0,"GTIN A 0 - Ne doit pas être mis dans PRE REF",TEXT(' Matrice Tarifaire NON AL'!N208,"00000000000000"))))</f>
        <v/>
      </c>
      <c r="B205" t="str">
        <f>+IF(C205="","",IF(L205=172,4,VLOOKUP(' Matrice Tarifaire NON AL'!AK208,Feuil3!$A$4:$B$14,2,0)))</f>
        <v/>
      </c>
      <c r="C205" t="str">
        <f>+IF(' Matrice Tarifaire NON AL'!O208="","",SUBSTITUTE(' Matrice Tarifaire NON AL'!O208,"CHAR (10)"," "))</f>
        <v/>
      </c>
      <c r="D205" t="str">
        <f>+IF($C205="","",SUBSTITUTE(' Matrice Tarifaire NON AL'!P208,"CHAR (13)"," "))</f>
        <v/>
      </c>
      <c r="E205" t="str">
        <f t="shared" si="10"/>
        <v/>
      </c>
      <c r="F205" t="str">
        <f>+IF($C205="","",IF(' Matrice Tarifaire NON AL'!AX208="","Non",' Matrice Tarifaire NON AL'!AX208))</f>
        <v/>
      </c>
      <c r="G205" t="str">
        <f>+IF($C205="","",IF(' Matrice Tarifaire NON AL'!Q208="DOMEDIA","MDD",IF(' Matrice Tarifaire NON AL'!Q208="APTA","MDD",IF(' Matrice Tarifaire NON AL'!Q208="TOP BUDGET","Premier Prix","MN"))))</f>
        <v/>
      </c>
      <c r="H205" t="str">
        <f>+IF($C205="","",' Matrice Tarifaire NON AL'!Q208)</f>
        <v/>
      </c>
      <c r="K205" t="str">
        <f>+IF($C205="","",' Matrice Tarifaire NON AL'!X208)</f>
        <v/>
      </c>
      <c r="L205" t="str">
        <f>+IF($C205="","",' Matrice Tarifaire NON AL'!X208)</f>
        <v/>
      </c>
      <c r="M205" t="str">
        <f>+IF($C205="","",' Matrice Tarifaire NON AL'!Y208)</f>
        <v/>
      </c>
      <c r="N205" t="str">
        <f>+IF($C205="","",' Matrice Tarifaire NON AL'!Z208)</f>
        <v/>
      </c>
      <c r="P205" t="str">
        <f>+IF(C205="","",IF(' Matrice Tarifaire NON AL'!X208&lt;&gt;168,"Non",""))</f>
        <v/>
      </c>
      <c r="Q205" t="str">
        <f>+IF($C205="","",' Matrice Tarifaire NON AL'!T208)</f>
        <v/>
      </c>
      <c r="R205" t="str">
        <f>+IF($C205="","",IF(' Matrice Tarifaire NON AL'!R208="","",' Matrice Tarifaire NON AL'!R208))</f>
        <v/>
      </c>
      <c r="S205" t="str">
        <f>+IF($C205="","",LEFT(' Matrice Tarifaire NON AL'!W208,1))</f>
        <v/>
      </c>
      <c r="T205" t="str">
        <f>+IF($C205="","",LEFT(' Matrice Tarifaire NON AL'!AY208,3))</f>
        <v/>
      </c>
      <c r="U205" t="str">
        <f t="shared" si="11"/>
        <v/>
      </c>
      <c r="V205" t="str">
        <f>+IF(C205="","",IF(VLOOKUP(' Matrice Tarifaire NON AL'!AK208,Feuil3!A:F,6,0)="Box",IF(' Matrice Tarifaire NON AL'!AL208="Mono-Référence","Homogène",IF(' Matrice Tarifaire NON AL'!AL208="Multi-Références","Panaché","")),IF(' Matrice Tarifaire NON AL'!AK208="A la Pièce","Composant sans Colisage",IF(' Matrice Tarifaire NON AL'!AK208="Composant de Box","Composant sans Colisage","Homogène"))))</f>
        <v/>
      </c>
      <c r="W205" t="str">
        <f>+IF($V205="","",VLOOKUP(' Matrice Tarifaire NON AL'!AK208,Feuil3!$A$4:$E$14,5,0))</f>
        <v/>
      </c>
      <c r="Y205" t="str">
        <f>+IF($V205="","",IF(VLOOKUP(' Matrice Tarifaire NON AL'!$AK208,Feuil3!$A$4:$D$14,4,0)="Palette",' Matrice Tarifaire NON AL'!AN208,""))</f>
        <v/>
      </c>
      <c r="AA205" t="str">
        <f>+IF($V205="","",IF(VLOOKUP(' Matrice Tarifaire NON AL'!$AK208,Feuil3!$A$4:$D$14,4,0)="Colis",' Matrice Tarifaire NON AL'!AN208,""))</f>
        <v/>
      </c>
      <c r="AC205" t="str">
        <f>+IF(V205="","",IF(VLOOKUP(' Matrice Tarifaire NON AL'!AK208,Feuil3!$A$4:$D$14,4,0)="Colis",IF(' Matrice Tarifaire NON AL'!AO208&gt;0,' Matrice Tarifaire NON AL'!AO208,""),""))</f>
        <v/>
      </c>
      <c r="AD205" t="str">
        <f t="shared" si="12"/>
        <v/>
      </c>
      <c r="AE205" t="str">
        <f>+IF(C205="","",' Matrice Tarifaire NON AL'!C208)</f>
        <v/>
      </c>
      <c r="AF205" t="str">
        <f>+IF(C205="","",' Matrice Tarifaire NON AL'!AQ208)</f>
        <v/>
      </c>
      <c r="AH205" t="str">
        <f>+IF(E205="","",' Matrice Tarifaire NON AL'!$U208)</f>
        <v/>
      </c>
      <c r="AI205" t="str">
        <f>+IF(F205="","",IF(' Matrice Tarifaire NON AL'!$V208="","",' Matrice Tarifaire NON AL'!$V208))</f>
        <v/>
      </c>
      <c r="AJ205" t="str">
        <f>+IF($C205="","",IF(' Matrice Tarifaire NON AL'!AZ208="","",' Matrice Tarifaire NON AL'!AZ208))</f>
        <v/>
      </c>
      <c r="AK205" t="str">
        <f>+IF($C205="","",IF(' Matrice Tarifaire NON AL'!BA208="","",' Matrice Tarifaire NON AL'!BA208))</f>
        <v/>
      </c>
      <c r="AL205" t="str">
        <f>+IF($C205="","",IF(' Matrice Tarifaire NON AL'!BB208="","",TEXT(' Matrice Tarifaire NON AL'!BB208,"0,0000")))</f>
        <v/>
      </c>
      <c r="AO205" t="str">
        <f>+IF($C205="","",IF(' Matrice Tarifaire NON AL'!BF208="","",TEXT(' Matrice Tarifaire NON AL'!BF208,"0,0000")))</f>
        <v/>
      </c>
      <c r="AP205" t="str">
        <f>+IF($C205="","",IF(' Matrice Tarifaire NON AL'!BG208="","",TEXT(' Matrice Tarifaire NON AL'!BG208,"0,0000")))</f>
        <v/>
      </c>
      <c r="AQ205" t="str">
        <f>+IF($C205="","",IF(' Matrice Tarifaire NON AL'!BH208="","",TEXT(' Matrice Tarifaire NON AL'!BH208,"0,0000")))</f>
        <v/>
      </c>
      <c r="AR205" t="str">
        <f>+IF($C205="","",IF(' Matrice Tarifaire NON AL'!BI208="","",TEXT(' Matrice Tarifaire NON AL'!BI208,"0,0000")))</f>
        <v/>
      </c>
      <c r="AS205" t="str">
        <f>+IF(C205="","",IF(' Matrice Tarifaire NON AL'!BJ208="","0",IF(' Matrice Tarifaire NON AL'!BJ208="","",' Matrice Tarifaire NON AL'!BJ208)))</f>
        <v/>
      </c>
      <c r="AT205" t="str">
        <f>+IF(C205="","",IF(' Matrice Tarifaire NON AL'!BK208="","",' Matrice Tarifaire NON AL'!$BK$6))</f>
        <v/>
      </c>
      <c r="AU205" t="str">
        <f>+IF(C205="","",IF(' Matrice Tarifaire NON AL'!BK208="","",TEXT(' Matrice Tarifaire NON AL'!BK208,"0,0000")))</f>
        <v/>
      </c>
      <c r="AV205" t="str">
        <f>+IF(C205="","",IF(' Matrice Tarifaire NON AL'!BL208="","",' Matrice Tarifaire NON AL'!$BL$6))</f>
        <v/>
      </c>
      <c r="AW205" t="str">
        <f>+IF(C205="","",IF(' Matrice Tarifaire NON AL'!BL208="","",TEXT(' Matrice Tarifaire NON AL'!BL208,"0,0000")))</f>
        <v/>
      </c>
      <c r="AX205" t="str">
        <f>+IF(C205="","",IF(' Matrice Tarifaire NON AL'!BM208="","",' Matrice Tarifaire NON AL'!$BM$6))</f>
        <v/>
      </c>
      <c r="AY205" t="str">
        <f>+IF(C205="","",IF(' Matrice Tarifaire NON AL'!BM208="","",TEXT(' Matrice Tarifaire NON AL'!BM208,"0,0000")))</f>
        <v/>
      </c>
      <c r="AZ205" t="str">
        <f>+IF(C205="","",IF(' Matrice Tarifaire NON AL'!BN208="","","Taxe DEEE"))</f>
        <v/>
      </c>
      <c r="BA205" t="str">
        <f>+IF(C205="","",IF(' Matrice Tarifaire NON AL'!BN208="","",TEXT(' Matrice Tarifaire NON AL'!BN208,"0,0000")))</f>
        <v/>
      </c>
      <c r="BD205" t="str">
        <f>+IF($C205="","",IF(' Matrice Tarifaire NON AL'!BR208="","",TEXT(' Matrice Tarifaire NON AL'!BR208,"0,000")))</f>
        <v/>
      </c>
      <c r="BE205" t="str">
        <f>+IF($C205="","",IF(' Matrice Tarifaire NON AL'!BS208="","",VALUE(TEXT(' Matrice Tarifaire NON AL'!BS208,"0,00"))))</f>
        <v/>
      </c>
      <c r="BF205" t="str">
        <f>+IF($C205="","",IF(' Matrice Tarifaire NON AL'!BY208="","",' Matrice Tarifaire NON AL'!BY208))</f>
        <v/>
      </c>
      <c r="BG205" t="str">
        <f>+IF(C205="","",IF(' Matrice Tarifaire NON AL'!AK208="Composant de Box","999",IF(' Matrice Tarifaire NON AL'!AP208&lt;&gt;"",' Matrice Tarifaire NON AL'!AP208,IF(' Matrice Tarifaire NON AL'!AO208&lt;&gt;"",' Matrice Tarifaire NON AL'!AO208,' Matrice Tarifaire NON AL'!AN208))))</f>
        <v/>
      </c>
    </row>
    <row r="206" spans="1:59" x14ac:dyDescent="0.25">
      <c r="A206" t="str">
        <f>+IF($C206="","",IF(' Matrice Tarifaire NON AL'!N209="","",IF(' Matrice Tarifaire NON AL'!N209=0,"GTIN A 0 - Ne doit pas être mis dans PRE REF",TEXT(' Matrice Tarifaire NON AL'!N209,"00000000000000"))))</f>
        <v/>
      </c>
      <c r="B206" t="str">
        <f>+IF(C206="","",IF(L206=172,4,VLOOKUP(' Matrice Tarifaire NON AL'!AK209,Feuil3!$A$4:$B$14,2,0)))</f>
        <v/>
      </c>
      <c r="C206" t="str">
        <f>+IF(' Matrice Tarifaire NON AL'!O209="","",SUBSTITUTE(' Matrice Tarifaire NON AL'!O209,"CHAR (10)"," "))</f>
        <v/>
      </c>
      <c r="D206" t="str">
        <f>+IF($C206="","",SUBSTITUTE(' Matrice Tarifaire NON AL'!P209,"CHAR (13)"," "))</f>
        <v/>
      </c>
      <c r="E206" t="str">
        <f t="shared" si="10"/>
        <v/>
      </c>
      <c r="F206" t="str">
        <f>+IF($C206="","",IF(' Matrice Tarifaire NON AL'!AX209="","Non",' Matrice Tarifaire NON AL'!AX209))</f>
        <v/>
      </c>
      <c r="G206" t="str">
        <f>+IF($C206="","",IF(' Matrice Tarifaire NON AL'!Q209="DOMEDIA","MDD",IF(' Matrice Tarifaire NON AL'!Q209="APTA","MDD",IF(' Matrice Tarifaire NON AL'!Q209="TOP BUDGET","Premier Prix","MN"))))</f>
        <v/>
      </c>
      <c r="H206" t="str">
        <f>+IF($C206="","",' Matrice Tarifaire NON AL'!Q209)</f>
        <v/>
      </c>
      <c r="K206" t="str">
        <f>+IF($C206="","",' Matrice Tarifaire NON AL'!X209)</f>
        <v/>
      </c>
      <c r="L206" t="str">
        <f>+IF($C206="","",' Matrice Tarifaire NON AL'!X209)</f>
        <v/>
      </c>
      <c r="M206" t="str">
        <f>+IF($C206="","",' Matrice Tarifaire NON AL'!Y209)</f>
        <v/>
      </c>
      <c r="N206" t="str">
        <f>+IF($C206="","",' Matrice Tarifaire NON AL'!Z209)</f>
        <v/>
      </c>
      <c r="P206" t="str">
        <f>+IF(C206="","",IF(' Matrice Tarifaire NON AL'!X209&lt;&gt;168,"Non",""))</f>
        <v/>
      </c>
      <c r="Q206" t="str">
        <f>+IF($C206="","",' Matrice Tarifaire NON AL'!T209)</f>
        <v/>
      </c>
      <c r="R206" t="str">
        <f>+IF($C206="","",IF(' Matrice Tarifaire NON AL'!R209="","",' Matrice Tarifaire NON AL'!R209))</f>
        <v/>
      </c>
      <c r="S206" t="str">
        <f>+IF($C206="","",LEFT(' Matrice Tarifaire NON AL'!W209,1))</f>
        <v/>
      </c>
      <c r="T206" t="str">
        <f>+IF($C206="","",LEFT(' Matrice Tarifaire NON AL'!AY209,3))</f>
        <v/>
      </c>
      <c r="U206" t="str">
        <f t="shared" si="11"/>
        <v/>
      </c>
      <c r="V206" t="str">
        <f>+IF(C206="","",IF(VLOOKUP(' Matrice Tarifaire NON AL'!AK209,Feuil3!A:F,6,0)="Box",IF(' Matrice Tarifaire NON AL'!AL209="Mono-Référence","Homogène",IF(' Matrice Tarifaire NON AL'!AL209="Multi-Références","Panaché","")),IF(' Matrice Tarifaire NON AL'!AK209="A la Pièce","Composant sans Colisage",IF(' Matrice Tarifaire NON AL'!AK209="Composant de Box","Composant sans Colisage","Homogène"))))</f>
        <v/>
      </c>
      <c r="W206" t="str">
        <f>+IF($V206="","",VLOOKUP(' Matrice Tarifaire NON AL'!AK209,Feuil3!$A$4:$E$14,5,0))</f>
        <v/>
      </c>
      <c r="Y206" t="str">
        <f>+IF($V206="","",IF(VLOOKUP(' Matrice Tarifaire NON AL'!$AK209,Feuil3!$A$4:$D$14,4,0)="Palette",' Matrice Tarifaire NON AL'!AN209,""))</f>
        <v/>
      </c>
      <c r="AA206" t="str">
        <f>+IF($V206="","",IF(VLOOKUP(' Matrice Tarifaire NON AL'!$AK209,Feuil3!$A$4:$D$14,4,0)="Colis",' Matrice Tarifaire NON AL'!AN209,""))</f>
        <v/>
      </c>
      <c r="AC206" t="str">
        <f>+IF(V206="","",IF(VLOOKUP(' Matrice Tarifaire NON AL'!AK209,Feuil3!$A$4:$D$14,4,0)="Colis",IF(' Matrice Tarifaire NON AL'!AO209&gt;0,' Matrice Tarifaire NON AL'!AO209,""),""))</f>
        <v/>
      </c>
      <c r="AD206" t="str">
        <f t="shared" si="12"/>
        <v/>
      </c>
      <c r="AE206" t="str">
        <f>+IF(C206="","",' Matrice Tarifaire NON AL'!C209)</f>
        <v/>
      </c>
      <c r="AF206" t="str">
        <f>+IF(C206="","",' Matrice Tarifaire NON AL'!AQ209)</f>
        <v/>
      </c>
      <c r="AH206" t="str">
        <f>+IF(E206="","",' Matrice Tarifaire NON AL'!$U209)</f>
        <v/>
      </c>
      <c r="AI206" t="str">
        <f>+IF(F206="","",IF(' Matrice Tarifaire NON AL'!$V209="","",' Matrice Tarifaire NON AL'!$V209))</f>
        <v/>
      </c>
      <c r="AJ206" t="str">
        <f>+IF($C206="","",IF(' Matrice Tarifaire NON AL'!AZ209="","",' Matrice Tarifaire NON AL'!AZ209))</f>
        <v/>
      </c>
      <c r="AK206" t="str">
        <f>+IF($C206="","",IF(' Matrice Tarifaire NON AL'!BA209="","",' Matrice Tarifaire NON AL'!BA209))</f>
        <v/>
      </c>
      <c r="AL206" t="str">
        <f>+IF($C206="","",IF(' Matrice Tarifaire NON AL'!BB209="","",TEXT(' Matrice Tarifaire NON AL'!BB209,"0,0000")))</f>
        <v/>
      </c>
      <c r="AO206" t="str">
        <f>+IF($C206="","",IF(' Matrice Tarifaire NON AL'!BF209="","",TEXT(' Matrice Tarifaire NON AL'!BF209,"0,0000")))</f>
        <v/>
      </c>
      <c r="AP206" t="str">
        <f>+IF($C206="","",IF(' Matrice Tarifaire NON AL'!BG209="","",TEXT(' Matrice Tarifaire NON AL'!BG209,"0,0000")))</f>
        <v/>
      </c>
      <c r="AQ206" t="str">
        <f>+IF($C206="","",IF(' Matrice Tarifaire NON AL'!BH209="","",TEXT(' Matrice Tarifaire NON AL'!BH209,"0,0000")))</f>
        <v/>
      </c>
      <c r="AR206" t="str">
        <f>+IF($C206="","",IF(' Matrice Tarifaire NON AL'!BI209="","",TEXT(' Matrice Tarifaire NON AL'!BI209,"0,0000")))</f>
        <v/>
      </c>
      <c r="AS206" t="str">
        <f>+IF(C206="","",IF(' Matrice Tarifaire NON AL'!BJ209="","0",IF(' Matrice Tarifaire NON AL'!BJ209="","",' Matrice Tarifaire NON AL'!BJ209)))</f>
        <v/>
      </c>
      <c r="AT206" t="str">
        <f>+IF(C206="","",IF(' Matrice Tarifaire NON AL'!BK209="","",' Matrice Tarifaire NON AL'!$BK$6))</f>
        <v/>
      </c>
      <c r="AU206" t="str">
        <f>+IF(C206="","",IF(' Matrice Tarifaire NON AL'!BK209="","",TEXT(' Matrice Tarifaire NON AL'!BK209,"0,0000")))</f>
        <v/>
      </c>
      <c r="AV206" t="str">
        <f>+IF(C206="","",IF(' Matrice Tarifaire NON AL'!BL209="","",' Matrice Tarifaire NON AL'!$BL$6))</f>
        <v/>
      </c>
      <c r="AW206" t="str">
        <f>+IF(C206="","",IF(' Matrice Tarifaire NON AL'!BL209="","",TEXT(' Matrice Tarifaire NON AL'!BL209,"0,0000")))</f>
        <v/>
      </c>
      <c r="AX206" t="str">
        <f>+IF(C206="","",IF(' Matrice Tarifaire NON AL'!BM209="","",' Matrice Tarifaire NON AL'!$BM$6))</f>
        <v/>
      </c>
      <c r="AY206" t="str">
        <f>+IF(C206="","",IF(' Matrice Tarifaire NON AL'!BM209="","",TEXT(' Matrice Tarifaire NON AL'!BM209,"0,0000")))</f>
        <v/>
      </c>
      <c r="AZ206" t="str">
        <f>+IF(C206="","",IF(' Matrice Tarifaire NON AL'!BN209="","","Taxe DEEE"))</f>
        <v/>
      </c>
      <c r="BA206" t="str">
        <f>+IF(C206="","",IF(' Matrice Tarifaire NON AL'!BN209="","",TEXT(' Matrice Tarifaire NON AL'!BN209,"0,0000")))</f>
        <v/>
      </c>
      <c r="BD206" t="str">
        <f>+IF($C206="","",IF(' Matrice Tarifaire NON AL'!BR209="","",TEXT(' Matrice Tarifaire NON AL'!BR209,"0,000")))</f>
        <v/>
      </c>
      <c r="BE206" t="str">
        <f>+IF($C206="","",IF(' Matrice Tarifaire NON AL'!BS209="","",VALUE(TEXT(' Matrice Tarifaire NON AL'!BS209,"0,00"))))</f>
        <v/>
      </c>
      <c r="BF206" t="str">
        <f>+IF($C206="","",IF(' Matrice Tarifaire NON AL'!BY209="","",' Matrice Tarifaire NON AL'!BY209))</f>
        <v/>
      </c>
      <c r="BG206" t="str">
        <f>+IF(C206="","",IF(' Matrice Tarifaire NON AL'!AK209="Composant de Box","999",IF(' Matrice Tarifaire NON AL'!AP209&lt;&gt;"",' Matrice Tarifaire NON AL'!AP209,IF(' Matrice Tarifaire NON AL'!AO209&lt;&gt;"",' Matrice Tarifaire NON AL'!AO209,' Matrice Tarifaire NON AL'!AN209))))</f>
        <v/>
      </c>
    </row>
    <row r="207" spans="1:59" x14ac:dyDescent="0.25">
      <c r="A207" t="str">
        <f>+IF($C207="","",IF(' Matrice Tarifaire NON AL'!N210="","",IF(' Matrice Tarifaire NON AL'!N210=0,"GTIN A 0 - Ne doit pas être mis dans PRE REF",TEXT(' Matrice Tarifaire NON AL'!N210,"00000000000000"))))</f>
        <v/>
      </c>
      <c r="B207" t="str">
        <f>+IF(C207="","",IF(L207=172,4,VLOOKUP(' Matrice Tarifaire NON AL'!AK210,Feuil3!$A$4:$B$14,2,0)))</f>
        <v/>
      </c>
      <c r="C207" t="str">
        <f>+IF(' Matrice Tarifaire NON AL'!O210="","",SUBSTITUTE(' Matrice Tarifaire NON AL'!O210,"CHAR (10)"," "))</f>
        <v/>
      </c>
      <c r="D207" t="str">
        <f>+IF($C207="","",SUBSTITUTE(' Matrice Tarifaire NON AL'!P210,"CHAR (13)"," "))</f>
        <v/>
      </c>
      <c r="E207" t="str">
        <f t="shared" si="10"/>
        <v/>
      </c>
      <c r="F207" t="str">
        <f>+IF($C207="","",IF(' Matrice Tarifaire NON AL'!AX210="","Non",' Matrice Tarifaire NON AL'!AX210))</f>
        <v/>
      </c>
      <c r="G207" t="str">
        <f>+IF($C207="","",IF(' Matrice Tarifaire NON AL'!Q210="DOMEDIA","MDD",IF(' Matrice Tarifaire NON AL'!Q210="APTA","MDD",IF(' Matrice Tarifaire NON AL'!Q210="TOP BUDGET","Premier Prix","MN"))))</f>
        <v/>
      </c>
      <c r="H207" t="str">
        <f>+IF($C207="","",' Matrice Tarifaire NON AL'!Q210)</f>
        <v/>
      </c>
      <c r="K207" t="str">
        <f>+IF($C207="","",' Matrice Tarifaire NON AL'!X210)</f>
        <v/>
      </c>
      <c r="L207" t="str">
        <f>+IF($C207="","",' Matrice Tarifaire NON AL'!X210)</f>
        <v/>
      </c>
      <c r="M207" t="str">
        <f>+IF($C207="","",' Matrice Tarifaire NON AL'!Y210)</f>
        <v/>
      </c>
      <c r="N207" t="str">
        <f>+IF($C207="","",' Matrice Tarifaire NON AL'!Z210)</f>
        <v/>
      </c>
      <c r="P207" t="str">
        <f>+IF(C207="","",IF(' Matrice Tarifaire NON AL'!X210&lt;&gt;168,"Non",""))</f>
        <v/>
      </c>
      <c r="Q207" t="str">
        <f>+IF($C207="","",' Matrice Tarifaire NON AL'!T210)</f>
        <v/>
      </c>
      <c r="R207" t="str">
        <f>+IF($C207="","",IF(' Matrice Tarifaire NON AL'!R210="","",' Matrice Tarifaire NON AL'!R210))</f>
        <v/>
      </c>
      <c r="S207" t="str">
        <f>+IF($C207="","",LEFT(' Matrice Tarifaire NON AL'!W210,1))</f>
        <v/>
      </c>
      <c r="T207" t="str">
        <f>+IF($C207="","",LEFT(' Matrice Tarifaire NON AL'!AY210,3))</f>
        <v/>
      </c>
      <c r="U207" t="str">
        <f t="shared" si="11"/>
        <v/>
      </c>
      <c r="V207" t="str">
        <f>+IF(C207="","",IF(VLOOKUP(' Matrice Tarifaire NON AL'!AK210,Feuil3!A:F,6,0)="Box",IF(' Matrice Tarifaire NON AL'!AL210="Mono-Référence","Homogène",IF(' Matrice Tarifaire NON AL'!AL210="Multi-Références","Panaché","")),IF(' Matrice Tarifaire NON AL'!AK210="A la Pièce","Composant sans Colisage",IF(' Matrice Tarifaire NON AL'!AK210="Composant de Box","Composant sans Colisage","Homogène"))))</f>
        <v/>
      </c>
      <c r="W207" t="str">
        <f>+IF($V207="","",VLOOKUP(' Matrice Tarifaire NON AL'!AK210,Feuil3!$A$4:$E$14,5,0))</f>
        <v/>
      </c>
      <c r="Y207" t="str">
        <f>+IF($V207="","",IF(VLOOKUP(' Matrice Tarifaire NON AL'!$AK210,Feuil3!$A$4:$D$14,4,0)="Palette",' Matrice Tarifaire NON AL'!AN210,""))</f>
        <v/>
      </c>
      <c r="AA207" t="str">
        <f>+IF($V207="","",IF(VLOOKUP(' Matrice Tarifaire NON AL'!$AK210,Feuil3!$A$4:$D$14,4,0)="Colis",' Matrice Tarifaire NON AL'!AN210,""))</f>
        <v/>
      </c>
      <c r="AC207" t="str">
        <f>+IF(V207="","",IF(VLOOKUP(' Matrice Tarifaire NON AL'!AK210,Feuil3!$A$4:$D$14,4,0)="Colis",IF(' Matrice Tarifaire NON AL'!AO210&gt;0,' Matrice Tarifaire NON AL'!AO210,""),""))</f>
        <v/>
      </c>
      <c r="AD207" t="str">
        <f t="shared" si="12"/>
        <v/>
      </c>
      <c r="AE207" t="str">
        <f>+IF(C207="","",' Matrice Tarifaire NON AL'!C210)</f>
        <v/>
      </c>
      <c r="AF207" t="str">
        <f>+IF(C207="","",' Matrice Tarifaire NON AL'!AQ210)</f>
        <v/>
      </c>
      <c r="AH207" t="str">
        <f>+IF(E207="","",' Matrice Tarifaire NON AL'!$U210)</f>
        <v/>
      </c>
      <c r="AI207" t="str">
        <f>+IF(F207="","",IF(' Matrice Tarifaire NON AL'!$V210="","",' Matrice Tarifaire NON AL'!$V210))</f>
        <v/>
      </c>
      <c r="AJ207" t="str">
        <f>+IF($C207="","",IF(' Matrice Tarifaire NON AL'!AZ210="","",' Matrice Tarifaire NON AL'!AZ210))</f>
        <v/>
      </c>
      <c r="AK207" t="str">
        <f>+IF($C207="","",IF(' Matrice Tarifaire NON AL'!BA210="","",' Matrice Tarifaire NON AL'!BA210))</f>
        <v/>
      </c>
      <c r="AL207" t="str">
        <f>+IF($C207="","",IF(' Matrice Tarifaire NON AL'!BB210="","",TEXT(' Matrice Tarifaire NON AL'!BB210,"0,0000")))</f>
        <v/>
      </c>
      <c r="AO207" t="str">
        <f>+IF($C207="","",IF(' Matrice Tarifaire NON AL'!BF210="","",TEXT(' Matrice Tarifaire NON AL'!BF210,"0,0000")))</f>
        <v/>
      </c>
      <c r="AP207" t="str">
        <f>+IF($C207="","",IF(' Matrice Tarifaire NON AL'!BG210="","",TEXT(' Matrice Tarifaire NON AL'!BG210,"0,0000")))</f>
        <v/>
      </c>
      <c r="AQ207" t="str">
        <f>+IF($C207="","",IF(' Matrice Tarifaire NON AL'!BH210="","",TEXT(' Matrice Tarifaire NON AL'!BH210,"0,0000")))</f>
        <v/>
      </c>
      <c r="AR207" t="str">
        <f>+IF($C207="","",IF(' Matrice Tarifaire NON AL'!BI210="","",TEXT(' Matrice Tarifaire NON AL'!BI210,"0,0000")))</f>
        <v/>
      </c>
      <c r="AS207" t="str">
        <f>+IF(C207="","",IF(' Matrice Tarifaire NON AL'!BJ210="","0",IF(' Matrice Tarifaire NON AL'!BJ210="","",' Matrice Tarifaire NON AL'!BJ210)))</f>
        <v/>
      </c>
      <c r="AT207" t="str">
        <f>+IF(C207="","",IF(' Matrice Tarifaire NON AL'!BK210="","",' Matrice Tarifaire NON AL'!$BK$6))</f>
        <v/>
      </c>
      <c r="AU207" t="str">
        <f>+IF(C207="","",IF(' Matrice Tarifaire NON AL'!BK210="","",TEXT(' Matrice Tarifaire NON AL'!BK210,"0,0000")))</f>
        <v/>
      </c>
      <c r="AV207" t="str">
        <f>+IF(C207="","",IF(' Matrice Tarifaire NON AL'!BL210="","",' Matrice Tarifaire NON AL'!$BL$6))</f>
        <v/>
      </c>
      <c r="AW207" t="str">
        <f>+IF(C207="","",IF(' Matrice Tarifaire NON AL'!BL210="","",TEXT(' Matrice Tarifaire NON AL'!BL210,"0,0000")))</f>
        <v/>
      </c>
      <c r="AX207" t="str">
        <f>+IF(C207="","",IF(' Matrice Tarifaire NON AL'!BM210="","",' Matrice Tarifaire NON AL'!$BM$6))</f>
        <v/>
      </c>
      <c r="AY207" t="str">
        <f>+IF(C207="","",IF(' Matrice Tarifaire NON AL'!BM210="","",TEXT(' Matrice Tarifaire NON AL'!BM210,"0,0000")))</f>
        <v/>
      </c>
      <c r="AZ207" t="str">
        <f>+IF(C207="","",IF(' Matrice Tarifaire NON AL'!BN210="","","Taxe DEEE"))</f>
        <v/>
      </c>
      <c r="BA207" t="str">
        <f>+IF(C207="","",IF(' Matrice Tarifaire NON AL'!BN210="","",TEXT(' Matrice Tarifaire NON AL'!BN210,"0,0000")))</f>
        <v/>
      </c>
      <c r="BD207" t="str">
        <f>+IF($C207="","",IF(' Matrice Tarifaire NON AL'!BR210="","",TEXT(' Matrice Tarifaire NON AL'!BR210,"0,000")))</f>
        <v/>
      </c>
      <c r="BE207" t="str">
        <f>+IF($C207="","",IF(' Matrice Tarifaire NON AL'!BS210="","",VALUE(TEXT(' Matrice Tarifaire NON AL'!BS210,"0,00"))))</f>
        <v/>
      </c>
      <c r="BF207" t="str">
        <f>+IF($C207="","",IF(' Matrice Tarifaire NON AL'!BY210="","",' Matrice Tarifaire NON AL'!BY210))</f>
        <v/>
      </c>
      <c r="BG207" t="str">
        <f>+IF(C207="","",IF(' Matrice Tarifaire NON AL'!AK210="Composant de Box","999",IF(' Matrice Tarifaire NON AL'!AP210&lt;&gt;"",' Matrice Tarifaire NON AL'!AP210,IF(' Matrice Tarifaire NON AL'!AO210&lt;&gt;"",' Matrice Tarifaire NON AL'!AO210,' Matrice Tarifaire NON AL'!AN210))))</f>
        <v/>
      </c>
    </row>
    <row r="208" spans="1:59" x14ac:dyDescent="0.25">
      <c r="A208" t="str">
        <f>+IF($C208="","",IF(' Matrice Tarifaire NON AL'!N211="","",IF(' Matrice Tarifaire NON AL'!N211=0,"GTIN A 0 - Ne doit pas être mis dans PRE REF",TEXT(' Matrice Tarifaire NON AL'!N211,"00000000000000"))))</f>
        <v/>
      </c>
      <c r="B208" t="str">
        <f>+IF(C208="","",IF(L208=172,4,VLOOKUP(' Matrice Tarifaire NON AL'!AK211,Feuil3!$A$4:$B$14,2,0)))</f>
        <v/>
      </c>
      <c r="C208" t="str">
        <f>+IF(' Matrice Tarifaire NON AL'!O211="","",SUBSTITUTE(' Matrice Tarifaire NON AL'!O211,"CHAR (10)"," "))</f>
        <v/>
      </c>
      <c r="D208" t="str">
        <f>+IF($C208="","",SUBSTITUTE(' Matrice Tarifaire NON AL'!P211,"CHAR (13)"," "))</f>
        <v/>
      </c>
      <c r="E208" t="str">
        <f t="shared" si="10"/>
        <v/>
      </c>
      <c r="F208" t="str">
        <f>+IF($C208="","",IF(' Matrice Tarifaire NON AL'!AX211="","Non",' Matrice Tarifaire NON AL'!AX211))</f>
        <v/>
      </c>
      <c r="G208" t="str">
        <f>+IF($C208="","",IF(' Matrice Tarifaire NON AL'!Q211="DOMEDIA","MDD",IF(' Matrice Tarifaire NON AL'!Q211="APTA","MDD",IF(' Matrice Tarifaire NON AL'!Q211="TOP BUDGET","Premier Prix","MN"))))</f>
        <v/>
      </c>
      <c r="H208" t="str">
        <f>+IF($C208="","",' Matrice Tarifaire NON AL'!Q211)</f>
        <v/>
      </c>
      <c r="K208" t="str">
        <f>+IF($C208="","",' Matrice Tarifaire NON AL'!X211)</f>
        <v/>
      </c>
      <c r="L208" t="str">
        <f>+IF($C208="","",' Matrice Tarifaire NON AL'!X211)</f>
        <v/>
      </c>
      <c r="M208" t="str">
        <f>+IF($C208="","",' Matrice Tarifaire NON AL'!Y211)</f>
        <v/>
      </c>
      <c r="N208" t="str">
        <f>+IF($C208="","",' Matrice Tarifaire NON AL'!Z211)</f>
        <v/>
      </c>
      <c r="P208" t="str">
        <f>+IF(C208="","",IF(' Matrice Tarifaire NON AL'!X211&lt;&gt;168,"Non",""))</f>
        <v/>
      </c>
      <c r="Q208" t="str">
        <f>+IF($C208="","",' Matrice Tarifaire NON AL'!T211)</f>
        <v/>
      </c>
      <c r="R208" t="str">
        <f>+IF($C208="","",IF(' Matrice Tarifaire NON AL'!R211="","",' Matrice Tarifaire NON AL'!R211))</f>
        <v/>
      </c>
      <c r="S208" t="str">
        <f>+IF($C208="","",LEFT(' Matrice Tarifaire NON AL'!W211,1))</f>
        <v/>
      </c>
      <c r="T208" t="str">
        <f>+IF($C208="","",LEFT(' Matrice Tarifaire NON AL'!AY211,3))</f>
        <v/>
      </c>
      <c r="U208" t="str">
        <f t="shared" si="11"/>
        <v/>
      </c>
      <c r="V208" t="str">
        <f>+IF(C208="","",IF(VLOOKUP(' Matrice Tarifaire NON AL'!AK211,Feuil3!A:F,6,0)="Box",IF(' Matrice Tarifaire NON AL'!AL211="Mono-Référence","Homogène",IF(' Matrice Tarifaire NON AL'!AL211="Multi-Références","Panaché","")),IF(' Matrice Tarifaire NON AL'!AK211="A la Pièce","Composant sans Colisage",IF(' Matrice Tarifaire NON AL'!AK211="Composant de Box","Composant sans Colisage","Homogène"))))</f>
        <v/>
      </c>
      <c r="W208" t="str">
        <f>+IF($V208="","",VLOOKUP(' Matrice Tarifaire NON AL'!AK211,Feuil3!$A$4:$E$14,5,0))</f>
        <v/>
      </c>
      <c r="Y208" t="str">
        <f>+IF($V208="","",IF(VLOOKUP(' Matrice Tarifaire NON AL'!$AK211,Feuil3!$A$4:$D$14,4,0)="Palette",' Matrice Tarifaire NON AL'!AN211,""))</f>
        <v/>
      </c>
      <c r="AA208" t="str">
        <f>+IF($V208="","",IF(VLOOKUP(' Matrice Tarifaire NON AL'!$AK211,Feuil3!$A$4:$D$14,4,0)="Colis",' Matrice Tarifaire NON AL'!AN211,""))</f>
        <v/>
      </c>
      <c r="AC208" t="str">
        <f>+IF(V208="","",IF(VLOOKUP(' Matrice Tarifaire NON AL'!AK211,Feuil3!$A$4:$D$14,4,0)="Colis",IF(' Matrice Tarifaire NON AL'!AO211&gt;0,' Matrice Tarifaire NON AL'!AO211,""),""))</f>
        <v/>
      </c>
      <c r="AD208" t="str">
        <f t="shared" si="12"/>
        <v/>
      </c>
      <c r="AE208" t="str">
        <f>+IF(C208="","",' Matrice Tarifaire NON AL'!C211)</f>
        <v/>
      </c>
      <c r="AF208" t="str">
        <f>+IF(C208="","",' Matrice Tarifaire NON AL'!AQ211)</f>
        <v/>
      </c>
      <c r="AH208" t="str">
        <f>+IF(E208="","",' Matrice Tarifaire NON AL'!$U211)</f>
        <v/>
      </c>
      <c r="AI208" t="str">
        <f>+IF(F208="","",IF(' Matrice Tarifaire NON AL'!$V211="","",' Matrice Tarifaire NON AL'!$V211))</f>
        <v/>
      </c>
      <c r="AJ208" t="str">
        <f>+IF($C208="","",IF(' Matrice Tarifaire NON AL'!AZ211="","",' Matrice Tarifaire NON AL'!AZ211))</f>
        <v/>
      </c>
      <c r="AK208" t="str">
        <f>+IF($C208="","",IF(' Matrice Tarifaire NON AL'!BA211="","",' Matrice Tarifaire NON AL'!BA211))</f>
        <v/>
      </c>
      <c r="AL208" t="str">
        <f>+IF($C208="","",IF(' Matrice Tarifaire NON AL'!BB211="","",TEXT(' Matrice Tarifaire NON AL'!BB211,"0,0000")))</f>
        <v/>
      </c>
      <c r="AO208" t="str">
        <f>+IF($C208="","",IF(' Matrice Tarifaire NON AL'!BF211="","",TEXT(' Matrice Tarifaire NON AL'!BF211,"0,0000")))</f>
        <v/>
      </c>
      <c r="AP208" t="str">
        <f>+IF($C208="","",IF(' Matrice Tarifaire NON AL'!BG211="","",TEXT(' Matrice Tarifaire NON AL'!BG211,"0,0000")))</f>
        <v/>
      </c>
      <c r="AQ208" t="str">
        <f>+IF($C208="","",IF(' Matrice Tarifaire NON AL'!BH211="","",TEXT(' Matrice Tarifaire NON AL'!BH211,"0,0000")))</f>
        <v/>
      </c>
      <c r="AR208" t="str">
        <f>+IF($C208="","",IF(' Matrice Tarifaire NON AL'!BI211="","",TEXT(' Matrice Tarifaire NON AL'!BI211,"0,0000")))</f>
        <v/>
      </c>
      <c r="AS208" t="str">
        <f>+IF(C208="","",IF(' Matrice Tarifaire NON AL'!BJ211="","0",IF(' Matrice Tarifaire NON AL'!BJ211="","",' Matrice Tarifaire NON AL'!BJ211)))</f>
        <v/>
      </c>
      <c r="AT208" t="str">
        <f>+IF(C208="","",IF(' Matrice Tarifaire NON AL'!BK211="","",' Matrice Tarifaire NON AL'!$BK$6))</f>
        <v/>
      </c>
      <c r="AU208" t="str">
        <f>+IF(C208="","",IF(' Matrice Tarifaire NON AL'!BK211="","",TEXT(' Matrice Tarifaire NON AL'!BK211,"0,0000")))</f>
        <v/>
      </c>
      <c r="AV208" t="str">
        <f>+IF(C208="","",IF(' Matrice Tarifaire NON AL'!BL211="","",' Matrice Tarifaire NON AL'!$BL$6))</f>
        <v/>
      </c>
      <c r="AW208" t="str">
        <f>+IF(C208="","",IF(' Matrice Tarifaire NON AL'!BL211="","",TEXT(' Matrice Tarifaire NON AL'!BL211,"0,0000")))</f>
        <v/>
      </c>
      <c r="AX208" t="str">
        <f>+IF(C208="","",IF(' Matrice Tarifaire NON AL'!BM211="","",' Matrice Tarifaire NON AL'!$BM$6))</f>
        <v/>
      </c>
      <c r="AY208" t="str">
        <f>+IF(C208="","",IF(' Matrice Tarifaire NON AL'!BM211="","",TEXT(' Matrice Tarifaire NON AL'!BM211,"0,0000")))</f>
        <v/>
      </c>
      <c r="AZ208" t="str">
        <f>+IF(C208="","",IF(' Matrice Tarifaire NON AL'!BN211="","","Taxe DEEE"))</f>
        <v/>
      </c>
      <c r="BA208" t="str">
        <f>+IF(C208="","",IF(' Matrice Tarifaire NON AL'!BN211="","",TEXT(' Matrice Tarifaire NON AL'!BN211,"0,0000")))</f>
        <v/>
      </c>
      <c r="BD208" t="str">
        <f>+IF($C208="","",IF(' Matrice Tarifaire NON AL'!BR211="","",TEXT(' Matrice Tarifaire NON AL'!BR211,"0,000")))</f>
        <v/>
      </c>
      <c r="BE208" t="str">
        <f>+IF($C208="","",IF(' Matrice Tarifaire NON AL'!BS211="","",VALUE(TEXT(' Matrice Tarifaire NON AL'!BS211,"0,00"))))</f>
        <v/>
      </c>
      <c r="BF208" t="str">
        <f>+IF($C208="","",IF(' Matrice Tarifaire NON AL'!BY211="","",' Matrice Tarifaire NON AL'!BY211))</f>
        <v/>
      </c>
      <c r="BG208" t="str">
        <f>+IF(C208="","",IF(' Matrice Tarifaire NON AL'!AK211="Composant de Box","999",IF(' Matrice Tarifaire NON AL'!AP211&lt;&gt;"",' Matrice Tarifaire NON AL'!AP211,IF(' Matrice Tarifaire NON AL'!AO211&lt;&gt;"",' Matrice Tarifaire NON AL'!AO211,' Matrice Tarifaire NON AL'!AN211))))</f>
        <v/>
      </c>
    </row>
    <row r="209" spans="1:59" x14ac:dyDescent="0.25">
      <c r="A209" t="str">
        <f>+IF($C209="","",IF(' Matrice Tarifaire NON AL'!N212="","",IF(' Matrice Tarifaire NON AL'!N212=0,"GTIN A 0 - Ne doit pas être mis dans PRE REF",TEXT(' Matrice Tarifaire NON AL'!N212,"00000000000000"))))</f>
        <v/>
      </c>
      <c r="B209" t="str">
        <f>+IF(C209="","",IF(L209=172,4,VLOOKUP(' Matrice Tarifaire NON AL'!AK212,Feuil3!$A$4:$B$14,2,0)))</f>
        <v/>
      </c>
      <c r="C209" t="str">
        <f>+IF(' Matrice Tarifaire NON AL'!O212="","",SUBSTITUTE(' Matrice Tarifaire NON AL'!O212,"CHAR (10)"," "))</f>
        <v/>
      </c>
      <c r="D209" t="str">
        <f>+IF($C209="","",SUBSTITUTE(' Matrice Tarifaire NON AL'!P212,"CHAR (13)"," "))</f>
        <v/>
      </c>
      <c r="E209" t="str">
        <f t="shared" si="10"/>
        <v/>
      </c>
      <c r="F209" t="str">
        <f>+IF($C209="","",IF(' Matrice Tarifaire NON AL'!AX212="","Non",' Matrice Tarifaire NON AL'!AX212))</f>
        <v/>
      </c>
      <c r="G209" t="str">
        <f>+IF($C209="","",IF(' Matrice Tarifaire NON AL'!Q212="DOMEDIA","MDD",IF(' Matrice Tarifaire NON AL'!Q212="APTA","MDD",IF(' Matrice Tarifaire NON AL'!Q212="TOP BUDGET","Premier Prix","MN"))))</f>
        <v/>
      </c>
      <c r="H209" t="str">
        <f>+IF($C209="","",' Matrice Tarifaire NON AL'!Q212)</f>
        <v/>
      </c>
      <c r="K209" t="str">
        <f>+IF($C209="","",' Matrice Tarifaire NON AL'!X212)</f>
        <v/>
      </c>
      <c r="L209" t="str">
        <f>+IF($C209="","",' Matrice Tarifaire NON AL'!X212)</f>
        <v/>
      </c>
      <c r="M209" t="str">
        <f>+IF($C209="","",' Matrice Tarifaire NON AL'!Y212)</f>
        <v/>
      </c>
      <c r="N209" t="str">
        <f>+IF($C209="","",' Matrice Tarifaire NON AL'!Z212)</f>
        <v/>
      </c>
      <c r="P209" t="str">
        <f>+IF(C209="","",IF(' Matrice Tarifaire NON AL'!X212&lt;&gt;168,"Non",""))</f>
        <v/>
      </c>
      <c r="Q209" t="str">
        <f>+IF($C209="","",' Matrice Tarifaire NON AL'!T212)</f>
        <v/>
      </c>
      <c r="R209" t="str">
        <f>+IF($C209="","",IF(' Matrice Tarifaire NON AL'!R212="","",' Matrice Tarifaire NON AL'!R212))</f>
        <v/>
      </c>
      <c r="S209" t="str">
        <f>+IF($C209="","",LEFT(' Matrice Tarifaire NON AL'!W212,1))</f>
        <v/>
      </c>
      <c r="T209" t="str">
        <f>+IF($C209="","",LEFT(' Matrice Tarifaire NON AL'!AY212,3))</f>
        <v/>
      </c>
      <c r="U209" t="str">
        <f t="shared" si="11"/>
        <v/>
      </c>
      <c r="V209" t="str">
        <f>+IF(C209="","",IF(VLOOKUP(' Matrice Tarifaire NON AL'!AK212,Feuil3!A:F,6,0)="Box",IF(' Matrice Tarifaire NON AL'!AL212="Mono-Référence","Homogène",IF(' Matrice Tarifaire NON AL'!AL212="Multi-Références","Panaché","")),IF(' Matrice Tarifaire NON AL'!AK212="A la Pièce","Composant sans Colisage",IF(' Matrice Tarifaire NON AL'!AK212="Composant de Box","Composant sans Colisage","Homogène"))))</f>
        <v/>
      </c>
      <c r="W209" t="str">
        <f>+IF($V209="","",VLOOKUP(' Matrice Tarifaire NON AL'!AK212,Feuil3!$A$4:$E$14,5,0))</f>
        <v/>
      </c>
      <c r="Y209" t="str">
        <f>+IF($V209="","",IF(VLOOKUP(' Matrice Tarifaire NON AL'!$AK212,Feuil3!$A$4:$D$14,4,0)="Palette",' Matrice Tarifaire NON AL'!AN212,""))</f>
        <v/>
      </c>
      <c r="AA209" t="str">
        <f>+IF($V209="","",IF(VLOOKUP(' Matrice Tarifaire NON AL'!$AK212,Feuil3!$A$4:$D$14,4,0)="Colis",' Matrice Tarifaire NON AL'!AN212,""))</f>
        <v/>
      </c>
      <c r="AC209" t="str">
        <f>+IF(V209="","",IF(VLOOKUP(' Matrice Tarifaire NON AL'!AK212,Feuil3!$A$4:$D$14,4,0)="Colis",IF(' Matrice Tarifaire NON AL'!AO212&gt;0,' Matrice Tarifaire NON AL'!AO212,""),""))</f>
        <v/>
      </c>
      <c r="AD209" t="str">
        <f t="shared" si="12"/>
        <v/>
      </c>
      <c r="AE209" t="str">
        <f>+IF(C209="","",' Matrice Tarifaire NON AL'!C212)</f>
        <v/>
      </c>
      <c r="AF209" t="str">
        <f>+IF(C209="","",' Matrice Tarifaire NON AL'!AQ212)</f>
        <v/>
      </c>
      <c r="AH209" t="str">
        <f>+IF(E209="","",' Matrice Tarifaire NON AL'!$U212)</f>
        <v/>
      </c>
      <c r="AI209" t="str">
        <f>+IF(F209="","",IF(' Matrice Tarifaire NON AL'!$V212="","",' Matrice Tarifaire NON AL'!$V212))</f>
        <v/>
      </c>
      <c r="AJ209" t="str">
        <f>+IF($C209="","",IF(' Matrice Tarifaire NON AL'!AZ212="","",' Matrice Tarifaire NON AL'!AZ212))</f>
        <v/>
      </c>
      <c r="AK209" t="str">
        <f>+IF($C209="","",IF(' Matrice Tarifaire NON AL'!BA212="","",' Matrice Tarifaire NON AL'!BA212))</f>
        <v/>
      </c>
      <c r="AL209" t="str">
        <f>+IF($C209="","",IF(' Matrice Tarifaire NON AL'!BB212="","",TEXT(' Matrice Tarifaire NON AL'!BB212,"0,0000")))</f>
        <v/>
      </c>
      <c r="AO209" t="str">
        <f>+IF($C209="","",IF(' Matrice Tarifaire NON AL'!BF212="","",TEXT(' Matrice Tarifaire NON AL'!BF212,"0,0000")))</f>
        <v/>
      </c>
      <c r="AP209" t="str">
        <f>+IF($C209="","",IF(' Matrice Tarifaire NON AL'!BG212="","",TEXT(' Matrice Tarifaire NON AL'!BG212,"0,0000")))</f>
        <v/>
      </c>
      <c r="AQ209" t="str">
        <f>+IF($C209="","",IF(' Matrice Tarifaire NON AL'!BH212="","",TEXT(' Matrice Tarifaire NON AL'!BH212,"0,0000")))</f>
        <v/>
      </c>
      <c r="AR209" t="str">
        <f>+IF($C209="","",IF(' Matrice Tarifaire NON AL'!BI212="","",TEXT(' Matrice Tarifaire NON AL'!BI212,"0,0000")))</f>
        <v/>
      </c>
      <c r="AS209" t="str">
        <f>+IF(C209="","",IF(' Matrice Tarifaire NON AL'!BJ212="","0",IF(' Matrice Tarifaire NON AL'!BJ212="","",' Matrice Tarifaire NON AL'!BJ212)))</f>
        <v/>
      </c>
      <c r="AT209" t="str">
        <f>+IF(C209="","",IF(' Matrice Tarifaire NON AL'!BK212="","",' Matrice Tarifaire NON AL'!$BK$6))</f>
        <v/>
      </c>
      <c r="AU209" t="str">
        <f>+IF(C209="","",IF(' Matrice Tarifaire NON AL'!BK212="","",TEXT(' Matrice Tarifaire NON AL'!BK212,"0,0000")))</f>
        <v/>
      </c>
      <c r="AV209" t="str">
        <f>+IF(C209="","",IF(' Matrice Tarifaire NON AL'!BL212="","",' Matrice Tarifaire NON AL'!$BL$6))</f>
        <v/>
      </c>
      <c r="AW209" t="str">
        <f>+IF(C209="","",IF(' Matrice Tarifaire NON AL'!BL212="","",TEXT(' Matrice Tarifaire NON AL'!BL212,"0,0000")))</f>
        <v/>
      </c>
      <c r="AX209" t="str">
        <f>+IF(C209="","",IF(' Matrice Tarifaire NON AL'!BM212="","",' Matrice Tarifaire NON AL'!$BM$6))</f>
        <v/>
      </c>
      <c r="AY209" t="str">
        <f>+IF(C209="","",IF(' Matrice Tarifaire NON AL'!BM212="","",TEXT(' Matrice Tarifaire NON AL'!BM212,"0,0000")))</f>
        <v/>
      </c>
      <c r="AZ209" t="str">
        <f>+IF(C209="","",IF(' Matrice Tarifaire NON AL'!BN212="","","Taxe DEEE"))</f>
        <v/>
      </c>
      <c r="BA209" t="str">
        <f>+IF(C209="","",IF(' Matrice Tarifaire NON AL'!BN212="","",TEXT(' Matrice Tarifaire NON AL'!BN212,"0,0000")))</f>
        <v/>
      </c>
      <c r="BD209" t="str">
        <f>+IF($C209="","",IF(' Matrice Tarifaire NON AL'!BR212="","",TEXT(' Matrice Tarifaire NON AL'!BR212,"0,000")))</f>
        <v/>
      </c>
      <c r="BE209" t="str">
        <f>+IF($C209="","",IF(' Matrice Tarifaire NON AL'!BS212="","",VALUE(TEXT(' Matrice Tarifaire NON AL'!BS212,"0,00"))))</f>
        <v/>
      </c>
      <c r="BF209" t="str">
        <f>+IF($C209="","",IF(' Matrice Tarifaire NON AL'!BY212="","",' Matrice Tarifaire NON AL'!BY212))</f>
        <v/>
      </c>
      <c r="BG209" t="str">
        <f>+IF(C209="","",IF(' Matrice Tarifaire NON AL'!AK212="Composant de Box","999",IF(' Matrice Tarifaire NON AL'!AP212&lt;&gt;"",' Matrice Tarifaire NON AL'!AP212,IF(' Matrice Tarifaire NON AL'!AO212&lt;&gt;"",' Matrice Tarifaire NON AL'!AO212,' Matrice Tarifaire NON AL'!AN212))))</f>
        <v/>
      </c>
    </row>
    <row r="210" spans="1:59" x14ac:dyDescent="0.25">
      <c r="A210" t="str">
        <f>+IF($C210="","",IF(' Matrice Tarifaire NON AL'!N213="","",IF(' Matrice Tarifaire NON AL'!N213=0,"GTIN A 0 - Ne doit pas être mis dans PRE REF",TEXT(' Matrice Tarifaire NON AL'!N213,"00000000000000"))))</f>
        <v/>
      </c>
      <c r="B210" t="str">
        <f>+IF(C210="","",IF(L210=172,4,VLOOKUP(' Matrice Tarifaire NON AL'!AK213,Feuil3!$A$4:$B$14,2,0)))</f>
        <v/>
      </c>
      <c r="C210" t="str">
        <f>+IF(' Matrice Tarifaire NON AL'!O213="","",SUBSTITUTE(' Matrice Tarifaire NON AL'!O213,"CHAR (10)"," "))</f>
        <v/>
      </c>
      <c r="D210" t="str">
        <f>+IF($C210="","",SUBSTITUTE(' Matrice Tarifaire NON AL'!P213,"CHAR (13)"," "))</f>
        <v/>
      </c>
      <c r="E210" t="str">
        <f t="shared" si="10"/>
        <v/>
      </c>
      <c r="F210" t="str">
        <f>+IF($C210="","",IF(' Matrice Tarifaire NON AL'!AX213="","Non",' Matrice Tarifaire NON AL'!AX213))</f>
        <v/>
      </c>
      <c r="G210" t="str">
        <f>+IF($C210="","",IF(' Matrice Tarifaire NON AL'!Q213="DOMEDIA","MDD",IF(' Matrice Tarifaire NON AL'!Q213="APTA","MDD",IF(' Matrice Tarifaire NON AL'!Q213="TOP BUDGET","Premier Prix","MN"))))</f>
        <v/>
      </c>
      <c r="H210" t="str">
        <f>+IF($C210="","",' Matrice Tarifaire NON AL'!Q213)</f>
        <v/>
      </c>
      <c r="K210" t="str">
        <f>+IF($C210="","",' Matrice Tarifaire NON AL'!X213)</f>
        <v/>
      </c>
      <c r="L210" t="str">
        <f>+IF($C210="","",' Matrice Tarifaire NON AL'!X213)</f>
        <v/>
      </c>
      <c r="M210" t="str">
        <f>+IF($C210="","",' Matrice Tarifaire NON AL'!Y213)</f>
        <v/>
      </c>
      <c r="N210" t="str">
        <f>+IF($C210="","",' Matrice Tarifaire NON AL'!Z213)</f>
        <v/>
      </c>
      <c r="P210" t="str">
        <f>+IF(C210="","",IF(' Matrice Tarifaire NON AL'!X213&lt;&gt;168,"Non",""))</f>
        <v/>
      </c>
      <c r="Q210" t="str">
        <f>+IF($C210="","",' Matrice Tarifaire NON AL'!T213)</f>
        <v/>
      </c>
      <c r="R210" t="str">
        <f>+IF($C210="","",IF(' Matrice Tarifaire NON AL'!R213="","",' Matrice Tarifaire NON AL'!R213))</f>
        <v/>
      </c>
      <c r="S210" t="str">
        <f>+IF($C210="","",LEFT(' Matrice Tarifaire NON AL'!W213,1))</f>
        <v/>
      </c>
      <c r="T210" t="str">
        <f>+IF($C210="","",LEFT(' Matrice Tarifaire NON AL'!AY213,3))</f>
        <v/>
      </c>
      <c r="U210" t="str">
        <f t="shared" si="11"/>
        <v/>
      </c>
      <c r="V210" t="str">
        <f>+IF(C210="","",IF(VLOOKUP(' Matrice Tarifaire NON AL'!AK213,Feuil3!A:F,6,0)="Box",IF(' Matrice Tarifaire NON AL'!AL213="Mono-Référence","Homogène",IF(' Matrice Tarifaire NON AL'!AL213="Multi-Références","Panaché","")),IF(' Matrice Tarifaire NON AL'!AK213="A la Pièce","Composant sans Colisage",IF(' Matrice Tarifaire NON AL'!AK213="Composant de Box","Composant sans Colisage","Homogène"))))</f>
        <v/>
      </c>
      <c r="W210" t="str">
        <f>+IF($V210="","",VLOOKUP(' Matrice Tarifaire NON AL'!AK213,Feuil3!$A$4:$E$14,5,0))</f>
        <v/>
      </c>
      <c r="Y210" t="str">
        <f>+IF($V210="","",IF(VLOOKUP(' Matrice Tarifaire NON AL'!$AK213,Feuil3!$A$4:$D$14,4,0)="Palette",' Matrice Tarifaire NON AL'!AN213,""))</f>
        <v/>
      </c>
      <c r="AA210" t="str">
        <f>+IF($V210="","",IF(VLOOKUP(' Matrice Tarifaire NON AL'!$AK213,Feuil3!$A$4:$D$14,4,0)="Colis",' Matrice Tarifaire NON AL'!AN213,""))</f>
        <v/>
      </c>
      <c r="AC210" t="str">
        <f>+IF(V210="","",IF(VLOOKUP(' Matrice Tarifaire NON AL'!AK213,Feuil3!$A$4:$D$14,4,0)="Colis",IF(' Matrice Tarifaire NON AL'!AO213&gt;0,' Matrice Tarifaire NON AL'!AO213,""),""))</f>
        <v/>
      </c>
      <c r="AD210" t="str">
        <f t="shared" si="12"/>
        <v/>
      </c>
      <c r="AE210" t="str">
        <f>+IF(C210="","",' Matrice Tarifaire NON AL'!C213)</f>
        <v/>
      </c>
      <c r="AF210" t="str">
        <f>+IF(C210="","",' Matrice Tarifaire NON AL'!AQ213)</f>
        <v/>
      </c>
      <c r="AH210" t="str">
        <f>+IF(E210="","",' Matrice Tarifaire NON AL'!$U213)</f>
        <v/>
      </c>
      <c r="AI210" t="str">
        <f>+IF(F210="","",IF(' Matrice Tarifaire NON AL'!$V213="","",' Matrice Tarifaire NON AL'!$V213))</f>
        <v/>
      </c>
      <c r="AJ210" t="str">
        <f>+IF($C210="","",IF(' Matrice Tarifaire NON AL'!AZ213="","",' Matrice Tarifaire NON AL'!AZ213))</f>
        <v/>
      </c>
      <c r="AK210" t="str">
        <f>+IF($C210="","",IF(' Matrice Tarifaire NON AL'!BA213="","",' Matrice Tarifaire NON AL'!BA213))</f>
        <v/>
      </c>
      <c r="AL210" t="str">
        <f>+IF($C210="","",IF(' Matrice Tarifaire NON AL'!BB213="","",TEXT(' Matrice Tarifaire NON AL'!BB213,"0,0000")))</f>
        <v/>
      </c>
      <c r="AO210" t="str">
        <f>+IF($C210="","",IF(' Matrice Tarifaire NON AL'!BF213="","",TEXT(' Matrice Tarifaire NON AL'!BF213,"0,0000")))</f>
        <v/>
      </c>
      <c r="AP210" t="str">
        <f>+IF($C210="","",IF(' Matrice Tarifaire NON AL'!BG213="","",TEXT(' Matrice Tarifaire NON AL'!BG213,"0,0000")))</f>
        <v/>
      </c>
      <c r="AQ210" t="str">
        <f>+IF($C210="","",IF(' Matrice Tarifaire NON AL'!BH213="","",TEXT(' Matrice Tarifaire NON AL'!BH213,"0,0000")))</f>
        <v/>
      </c>
      <c r="AR210" t="str">
        <f>+IF($C210="","",IF(' Matrice Tarifaire NON AL'!BI213="","",TEXT(' Matrice Tarifaire NON AL'!BI213,"0,0000")))</f>
        <v/>
      </c>
      <c r="AS210" t="str">
        <f>+IF(C210="","",IF(' Matrice Tarifaire NON AL'!BJ213="","0",IF(' Matrice Tarifaire NON AL'!BJ213="","",' Matrice Tarifaire NON AL'!BJ213)))</f>
        <v/>
      </c>
      <c r="AT210" t="str">
        <f>+IF(C210="","",IF(' Matrice Tarifaire NON AL'!BK213="","",' Matrice Tarifaire NON AL'!$BK$6))</f>
        <v/>
      </c>
      <c r="AU210" t="str">
        <f>+IF(C210="","",IF(' Matrice Tarifaire NON AL'!BK213="","",TEXT(' Matrice Tarifaire NON AL'!BK213,"0,0000")))</f>
        <v/>
      </c>
      <c r="AV210" t="str">
        <f>+IF(C210="","",IF(' Matrice Tarifaire NON AL'!BL213="","",' Matrice Tarifaire NON AL'!$BL$6))</f>
        <v/>
      </c>
      <c r="AW210" t="str">
        <f>+IF(C210="","",IF(' Matrice Tarifaire NON AL'!BL213="","",TEXT(' Matrice Tarifaire NON AL'!BL213,"0,0000")))</f>
        <v/>
      </c>
      <c r="AX210" t="str">
        <f>+IF(C210="","",IF(' Matrice Tarifaire NON AL'!BM213="","",' Matrice Tarifaire NON AL'!$BM$6))</f>
        <v/>
      </c>
      <c r="AY210" t="str">
        <f>+IF(C210="","",IF(' Matrice Tarifaire NON AL'!BM213="","",TEXT(' Matrice Tarifaire NON AL'!BM213,"0,0000")))</f>
        <v/>
      </c>
      <c r="AZ210" t="str">
        <f>+IF(C210="","",IF(' Matrice Tarifaire NON AL'!BN213="","","Taxe DEEE"))</f>
        <v/>
      </c>
      <c r="BA210" t="str">
        <f>+IF(C210="","",IF(' Matrice Tarifaire NON AL'!BN213="","",TEXT(' Matrice Tarifaire NON AL'!BN213,"0,0000")))</f>
        <v/>
      </c>
      <c r="BD210" t="str">
        <f>+IF($C210="","",IF(' Matrice Tarifaire NON AL'!BR213="","",TEXT(' Matrice Tarifaire NON AL'!BR213,"0,000")))</f>
        <v/>
      </c>
      <c r="BE210" t="str">
        <f>+IF($C210="","",IF(' Matrice Tarifaire NON AL'!BS213="","",VALUE(TEXT(' Matrice Tarifaire NON AL'!BS213,"0,00"))))</f>
        <v/>
      </c>
      <c r="BF210" t="str">
        <f>+IF($C210="","",IF(' Matrice Tarifaire NON AL'!BY213="","",' Matrice Tarifaire NON AL'!BY213))</f>
        <v/>
      </c>
      <c r="BG210" t="str">
        <f>+IF(C210="","",IF(' Matrice Tarifaire NON AL'!AK213="Composant de Box","999",IF(' Matrice Tarifaire NON AL'!AP213&lt;&gt;"",' Matrice Tarifaire NON AL'!AP213,IF(' Matrice Tarifaire NON AL'!AO213&lt;&gt;"",' Matrice Tarifaire NON AL'!AO213,' Matrice Tarifaire NON AL'!AN213))))</f>
        <v/>
      </c>
    </row>
    <row r="211" spans="1:59" x14ac:dyDescent="0.25">
      <c r="A211" t="str">
        <f>+IF($C211="","",IF(' Matrice Tarifaire NON AL'!N214="","",IF(' Matrice Tarifaire NON AL'!N214=0,"GTIN A 0 - Ne doit pas être mis dans PRE REF",TEXT(' Matrice Tarifaire NON AL'!N214,"00000000000000"))))</f>
        <v/>
      </c>
      <c r="B211" t="str">
        <f>+IF(C211="","",IF(L211=172,4,VLOOKUP(' Matrice Tarifaire NON AL'!AK214,Feuil3!$A$4:$B$14,2,0)))</f>
        <v/>
      </c>
      <c r="C211" t="str">
        <f>+IF(' Matrice Tarifaire NON AL'!O214="","",SUBSTITUTE(' Matrice Tarifaire NON AL'!O214,"CHAR (10)"," "))</f>
        <v/>
      </c>
      <c r="D211" t="str">
        <f>+IF($C211="","",SUBSTITUTE(' Matrice Tarifaire NON AL'!P214,"CHAR (13)"," "))</f>
        <v/>
      </c>
      <c r="E211" t="str">
        <f t="shared" si="10"/>
        <v/>
      </c>
      <c r="F211" t="str">
        <f>+IF($C211="","",IF(' Matrice Tarifaire NON AL'!AX214="","Non",' Matrice Tarifaire NON AL'!AX214))</f>
        <v/>
      </c>
      <c r="G211" t="str">
        <f>+IF($C211="","",IF(' Matrice Tarifaire NON AL'!Q214="DOMEDIA","MDD",IF(' Matrice Tarifaire NON AL'!Q214="APTA","MDD",IF(' Matrice Tarifaire NON AL'!Q214="TOP BUDGET","Premier Prix","MN"))))</f>
        <v/>
      </c>
      <c r="H211" t="str">
        <f>+IF($C211="","",' Matrice Tarifaire NON AL'!Q214)</f>
        <v/>
      </c>
      <c r="K211" t="str">
        <f>+IF($C211="","",' Matrice Tarifaire NON AL'!X214)</f>
        <v/>
      </c>
      <c r="L211" t="str">
        <f>+IF($C211="","",' Matrice Tarifaire NON AL'!X214)</f>
        <v/>
      </c>
      <c r="M211" t="str">
        <f>+IF($C211="","",' Matrice Tarifaire NON AL'!Y214)</f>
        <v/>
      </c>
      <c r="N211" t="str">
        <f>+IF($C211="","",' Matrice Tarifaire NON AL'!Z214)</f>
        <v/>
      </c>
      <c r="P211" t="str">
        <f>+IF(C211="","",IF(' Matrice Tarifaire NON AL'!X214&lt;&gt;168,"Non",""))</f>
        <v/>
      </c>
      <c r="Q211" t="str">
        <f>+IF($C211="","",' Matrice Tarifaire NON AL'!T214)</f>
        <v/>
      </c>
      <c r="R211" t="str">
        <f>+IF($C211="","",IF(' Matrice Tarifaire NON AL'!R214="","",' Matrice Tarifaire NON AL'!R214))</f>
        <v/>
      </c>
      <c r="S211" t="str">
        <f>+IF($C211="","",LEFT(' Matrice Tarifaire NON AL'!W214,1))</f>
        <v/>
      </c>
      <c r="T211" t="str">
        <f>+IF($C211="","",LEFT(' Matrice Tarifaire NON AL'!AY214,3))</f>
        <v/>
      </c>
      <c r="U211" t="str">
        <f t="shared" si="11"/>
        <v/>
      </c>
      <c r="V211" t="str">
        <f>+IF(C211="","",IF(VLOOKUP(' Matrice Tarifaire NON AL'!AK214,Feuil3!A:F,6,0)="Box",IF(' Matrice Tarifaire NON AL'!AL214="Mono-Référence","Homogène",IF(' Matrice Tarifaire NON AL'!AL214="Multi-Références","Panaché","")),IF(' Matrice Tarifaire NON AL'!AK214="A la Pièce","Composant sans Colisage",IF(' Matrice Tarifaire NON AL'!AK214="Composant de Box","Composant sans Colisage","Homogène"))))</f>
        <v/>
      </c>
      <c r="W211" t="str">
        <f>+IF($V211="","",VLOOKUP(' Matrice Tarifaire NON AL'!AK214,Feuil3!$A$4:$E$14,5,0))</f>
        <v/>
      </c>
      <c r="Y211" t="str">
        <f>+IF($V211="","",IF(VLOOKUP(' Matrice Tarifaire NON AL'!$AK214,Feuil3!$A$4:$D$14,4,0)="Palette",' Matrice Tarifaire NON AL'!AN214,""))</f>
        <v/>
      </c>
      <c r="AA211" t="str">
        <f>+IF($V211="","",IF(VLOOKUP(' Matrice Tarifaire NON AL'!$AK214,Feuil3!$A$4:$D$14,4,0)="Colis",' Matrice Tarifaire NON AL'!AN214,""))</f>
        <v/>
      </c>
      <c r="AC211" t="str">
        <f>+IF(V211="","",IF(VLOOKUP(' Matrice Tarifaire NON AL'!AK214,Feuil3!$A$4:$D$14,4,0)="Colis",IF(' Matrice Tarifaire NON AL'!AO214&gt;0,' Matrice Tarifaire NON AL'!AO214,""),""))</f>
        <v/>
      </c>
      <c r="AD211" t="str">
        <f t="shared" si="12"/>
        <v/>
      </c>
      <c r="AE211" t="str">
        <f>+IF(C211="","",' Matrice Tarifaire NON AL'!C214)</f>
        <v/>
      </c>
      <c r="AF211" t="str">
        <f>+IF(C211="","",' Matrice Tarifaire NON AL'!AQ214)</f>
        <v/>
      </c>
      <c r="AH211" t="str">
        <f>+IF(E211="","",' Matrice Tarifaire NON AL'!$U214)</f>
        <v/>
      </c>
      <c r="AI211" t="str">
        <f>+IF(F211="","",IF(' Matrice Tarifaire NON AL'!$V214="","",' Matrice Tarifaire NON AL'!$V214))</f>
        <v/>
      </c>
      <c r="AJ211" t="str">
        <f>+IF($C211="","",IF(' Matrice Tarifaire NON AL'!AZ214="","",' Matrice Tarifaire NON AL'!AZ214))</f>
        <v/>
      </c>
      <c r="AK211" t="str">
        <f>+IF($C211="","",IF(' Matrice Tarifaire NON AL'!BA214="","",' Matrice Tarifaire NON AL'!BA214))</f>
        <v/>
      </c>
      <c r="AL211" t="str">
        <f>+IF($C211="","",IF(' Matrice Tarifaire NON AL'!BB214="","",TEXT(' Matrice Tarifaire NON AL'!BB214,"0,0000")))</f>
        <v/>
      </c>
      <c r="AO211" t="str">
        <f>+IF($C211="","",IF(' Matrice Tarifaire NON AL'!BF214="","",TEXT(' Matrice Tarifaire NON AL'!BF214,"0,0000")))</f>
        <v/>
      </c>
      <c r="AP211" t="str">
        <f>+IF($C211="","",IF(' Matrice Tarifaire NON AL'!BG214="","",TEXT(' Matrice Tarifaire NON AL'!BG214,"0,0000")))</f>
        <v/>
      </c>
      <c r="AQ211" t="str">
        <f>+IF($C211="","",IF(' Matrice Tarifaire NON AL'!BH214="","",TEXT(' Matrice Tarifaire NON AL'!BH214,"0,0000")))</f>
        <v/>
      </c>
      <c r="AR211" t="str">
        <f>+IF($C211="","",IF(' Matrice Tarifaire NON AL'!BI214="","",TEXT(' Matrice Tarifaire NON AL'!BI214,"0,0000")))</f>
        <v/>
      </c>
      <c r="AS211" t="str">
        <f>+IF(C211="","",IF(' Matrice Tarifaire NON AL'!BJ214="","0",IF(' Matrice Tarifaire NON AL'!BJ214="","",' Matrice Tarifaire NON AL'!BJ214)))</f>
        <v/>
      </c>
      <c r="AT211" t="str">
        <f>+IF(C211="","",IF(' Matrice Tarifaire NON AL'!BK214="","",' Matrice Tarifaire NON AL'!$BK$6))</f>
        <v/>
      </c>
      <c r="AU211" t="str">
        <f>+IF(C211="","",IF(' Matrice Tarifaire NON AL'!BK214="","",TEXT(' Matrice Tarifaire NON AL'!BK214,"0,0000")))</f>
        <v/>
      </c>
      <c r="AV211" t="str">
        <f>+IF(C211="","",IF(' Matrice Tarifaire NON AL'!BL214="","",' Matrice Tarifaire NON AL'!$BL$6))</f>
        <v/>
      </c>
      <c r="AW211" t="str">
        <f>+IF(C211="","",IF(' Matrice Tarifaire NON AL'!BL214="","",TEXT(' Matrice Tarifaire NON AL'!BL214,"0,0000")))</f>
        <v/>
      </c>
      <c r="AX211" t="str">
        <f>+IF(C211="","",IF(' Matrice Tarifaire NON AL'!BM214="","",' Matrice Tarifaire NON AL'!$BM$6))</f>
        <v/>
      </c>
      <c r="AY211" t="str">
        <f>+IF(C211="","",IF(' Matrice Tarifaire NON AL'!BM214="","",TEXT(' Matrice Tarifaire NON AL'!BM214,"0,0000")))</f>
        <v/>
      </c>
      <c r="AZ211" t="str">
        <f>+IF(C211="","",IF(' Matrice Tarifaire NON AL'!BN214="","","Taxe DEEE"))</f>
        <v/>
      </c>
      <c r="BA211" t="str">
        <f>+IF(C211="","",IF(' Matrice Tarifaire NON AL'!BN214="","",TEXT(' Matrice Tarifaire NON AL'!BN214,"0,0000")))</f>
        <v/>
      </c>
      <c r="BD211" t="str">
        <f>+IF($C211="","",IF(' Matrice Tarifaire NON AL'!BR214="","",TEXT(' Matrice Tarifaire NON AL'!BR214,"0,000")))</f>
        <v/>
      </c>
      <c r="BE211" t="str">
        <f>+IF($C211="","",IF(' Matrice Tarifaire NON AL'!BS214="","",VALUE(TEXT(' Matrice Tarifaire NON AL'!BS214,"0,00"))))</f>
        <v/>
      </c>
      <c r="BF211" t="str">
        <f>+IF($C211="","",IF(' Matrice Tarifaire NON AL'!BY214="","",' Matrice Tarifaire NON AL'!BY214))</f>
        <v/>
      </c>
      <c r="BG211" t="str">
        <f>+IF(C211="","",IF(' Matrice Tarifaire NON AL'!AK214="Composant de Box","999",IF(' Matrice Tarifaire NON AL'!AP214&lt;&gt;"",' Matrice Tarifaire NON AL'!AP214,IF(' Matrice Tarifaire NON AL'!AO214&lt;&gt;"",' Matrice Tarifaire NON AL'!AO214,' Matrice Tarifaire NON AL'!AN214))))</f>
        <v/>
      </c>
    </row>
    <row r="212" spans="1:59" x14ac:dyDescent="0.25">
      <c r="A212" t="str">
        <f>+IF($C212="","",IF(' Matrice Tarifaire NON AL'!N215="","",IF(' Matrice Tarifaire NON AL'!N215=0,"GTIN A 0 - Ne doit pas être mis dans PRE REF",TEXT(' Matrice Tarifaire NON AL'!N215,"00000000000000"))))</f>
        <v/>
      </c>
      <c r="B212" t="str">
        <f>+IF(C212="","",IF(L212=172,4,VLOOKUP(' Matrice Tarifaire NON AL'!AK215,Feuil3!$A$4:$B$14,2,0)))</f>
        <v/>
      </c>
      <c r="C212" t="str">
        <f>+IF(' Matrice Tarifaire NON AL'!O215="","",SUBSTITUTE(' Matrice Tarifaire NON AL'!O215,"CHAR (10)"," "))</f>
        <v/>
      </c>
      <c r="D212" t="str">
        <f>+IF($C212="","",SUBSTITUTE(' Matrice Tarifaire NON AL'!P215,"CHAR (13)"," "))</f>
        <v/>
      </c>
      <c r="E212" t="str">
        <f t="shared" si="10"/>
        <v/>
      </c>
      <c r="F212" t="str">
        <f>+IF($C212="","",IF(' Matrice Tarifaire NON AL'!AX215="","Non",' Matrice Tarifaire NON AL'!AX215))</f>
        <v/>
      </c>
      <c r="G212" t="str">
        <f>+IF($C212="","",IF(' Matrice Tarifaire NON AL'!Q215="DOMEDIA","MDD",IF(' Matrice Tarifaire NON AL'!Q215="APTA","MDD",IF(' Matrice Tarifaire NON AL'!Q215="TOP BUDGET","Premier Prix","MN"))))</f>
        <v/>
      </c>
      <c r="H212" t="str">
        <f>+IF($C212="","",' Matrice Tarifaire NON AL'!Q215)</f>
        <v/>
      </c>
      <c r="K212" t="str">
        <f>+IF($C212="","",' Matrice Tarifaire NON AL'!X215)</f>
        <v/>
      </c>
      <c r="L212" t="str">
        <f>+IF($C212="","",' Matrice Tarifaire NON AL'!X215)</f>
        <v/>
      </c>
      <c r="M212" t="str">
        <f>+IF($C212="","",' Matrice Tarifaire NON AL'!Y215)</f>
        <v/>
      </c>
      <c r="N212" t="str">
        <f>+IF($C212="","",' Matrice Tarifaire NON AL'!Z215)</f>
        <v/>
      </c>
      <c r="P212" t="str">
        <f>+IF(C212="","",IF(' Matrice Tarifaire NON AL'!X215&lt;&gt;168,"Non",""))</f>
        <v/>
      </c>
      <c r="Q212" t="str">
        <f>+IF($C212="","",' Matrice Tarifaire NON AL'!T215)</f>
        <v/>
      </c>
      <c r="R212" t="str">
        <f>+IF($C212="","",IF(' Matrice Tarifaire NON AL'!R215="","",' Matrice Tarifaire NON AL'!R215))</f>
        <v/>
      </c>
      <c r="S212" t="str">
        <f>+IF($C212="","",LEFT(' Matrice Tarifaire NON AL'!W215,1))</f>
        <v/>
      </c>
      <c r="T212" t="str">
        <f>+IF($C212="","",LEFT(' Matrice Tarifaire NON AL'!AY215,3))</f>
        <v/>
      </c>
      <c r="U212" t="str">
        <f t="shared" si="11"/>
        <v/>
      </c>
      <c r="V212" t="str">
        <f>+IF(C212="","",IF(VLOOKUP(' Matrice Tarifaire NON AL'!AK215,Feuil3!A:F,6,0)="Box",IF(' Matrice Tarifaire NON AL'!AL215="Mono-Référence","Homogène",IF(' Matrice Tarifaire NON AL'!AL215="Multi-Références","Panaché","")),IF(' Matrice Tarifaire NON AL'!AK215="A la Pièce","Composant sans Colisage",IF(' Matrice Tarifaire NON AL'!AK215="Composant de Box","Composant sans Colisage","Homogène"))))</f>
        <v/>
      </c>
      <c r="W212" t="str">
        <f>+IF($V212="","",VLOOKUP(' Matrice Tarifaire NON AL'!AK215,Feuil3!$A$4:$E$14,5,0))</f>
        <v/>
      </c>
      <c r="Y212" t="str">
        <f>+IF($V212="","",IF(VLOOKUP(' Matrice Tarifaire NON AL'!$AK215,Feuil3!$A$4:$D$14,4,0)="Palette",' Matrice Tarifaire NON AL'!AN215,""))</f>
        <v/>
      </c>
      <c r="AA212" t="str">
        <f>+IF($V212="","",IF(VLOOKUP(' Matrice Tarifaire NON AL'!$AK215,Feuil3!$A$4:$D$14,4,0)="Colis",' Matrice Tarifaire NON AL'!AN215,""))</f>
        <v/>
      </c>
      <c r="AC212" t="str">
        <f>+IF(V212="","",IF(VLOOKUP(' Matrice Tarifaire NON AL'!AK215,Feuil3!$A$4:$D$14,4,0)="Colis",IF(' Matrice Tarifaire NON AL'!AO215&gt;0,' Matrice Tarifaire NON AL'!AO215,""),""))</f>
        <v/>
      </c>
      <c r="AD212" t="str">
        <f t="shared" si="12"/>
        <v/>
      </c>
      <c r="AE212" t="str">
        <f>+IF(C212="","",' Matrice Tarifaire NON AL'!C215)</f>
        <v/>
      </c>
      <c r="AF212" t="str">
        <f>+IF(C212="","",' Matrice Tarifaire NON AL'!AQ215)</f>
        <v/>
      </c>
      <c r="AH212" t="str">
        <f>+IF(E212="","",' Matrice Tarifaire NON AL'!$U215)</f>
        <v/>
      </c>
      <c r="AI212" t="str">
        <f>+IF(F212="","",IF(' Matrice Tarifaire NON AL'!$V215="","",' Matrice Tarifaire NON AL'!$V215))</f>
        <v/>
      </c>
      <c r="AJ212" t="str">
        <f>+IF($C212="","",IF(' Matrice Tarifaire NON AL'!AZ215="","",' Matrice Tarifaire NON AL'!AZ215))</f>
        <v/>
      </c>
      <c r="AK212" t="str">
        <f>+IF($C212="","",IF(' Matrice Tarifaire NON AL'!BA215="","",' Matrice Tarifaire NON AL'!BA215))</f>
        <v/>
      </c>
      <c r="AL212" t="str">
        <f>+IF($C212="","",IF(' Matrice Tarifaire NON AL'!BB215="","",TEXT(' Matrice Tarifaire NON AL'!BB215,"0,0000")))</f>
        <v/>
      </c>
      <c r="AO212" t="str">
        <f>+IF($C212="","",IF(' Matrice Tarifaire NON AL'!BF215="","",TEXT(' Matrice Tarifaire NON AL'!BF215,"0,0000")))</f>
        <v/>
      </c>
      <c r="AP212" t="str">
        <f>+IF($C212="","",IF(' Matrice Tarifaire NON AL'!BG215="","",TEXT(' Matrice Tarifaire NON AL'!BG215,"0,0000")))</f>
        <v/>
      </c>
      <c r="AQ212" t="str">
        <f>+IF($C212="","",IF(' Matrice Tarifaire NON AL'!BH215="","",TEXT(' Matrice Tarifaire NON AL'!BH215,"0,0000")))</f>
        <v/>
      </c>
      <c r="AR212" t="str">
        <f>+IF($C212="","",IF(' Matrice Tarifaire NON AL'!BI215="","",TEXT(' Matrice Tarifaire NON AL'!BI215,"0,0000")))</f>
        <v/>
      </c>
      <c r="AS212" t="str">
        <f>+IF(C212="","",IF(' Matrice Tarifaire NON AL'!BJ215="","0",IF(' Matrice Tarifaire NON AL'!BJ215="","",' Matrice Tarifaire NON AL'!BJ215)))</f>
        <v/>
      </c>
      <c r="AT212" t="str">
        <f>+IF(C212="","",IF(' Matrice Tarifaire NON AL'!BK215="","",' Matrice Tarifaire NON AL'!$BK$6))</f>
        <v/>
      </c>
      <c r="AU212" t="str">
        <f>+IF(C212="","",IF(' Matrice Tarifaire NON AL'!BK215="","",TEXT(' Matrice Tarifaire NON AL'!BK215,"0,0000")))</f>
        <v/>
      </c>
      <c r="AV212" t="str">
        <f>+IF(C212="","",IF(' Matrice Tarifaire NON AL'!BL215="","",' Matrice Tarifaire NON AL'!$BL$6))</f>
        <v/>
      </c>
      <c r="AW212" t="str">
        <f>+IF(C212="","",IF(' Matrice Tarifaire NON AL'!BL215="","",TEXT(' Matrice Tarifaire NON AL'!BL215,"0,0000")))</f>
        <v/>
      </c>
      <c r="AX212" t="str">
        <f>+IF(C212="","",IF(' Matrice Tarifaire NON AL'!BM215="","",' Matrice Tarifaire NON AL'!$BM$6))</f>
        <v/>
      </c>
      <c r="AY212" t="str">
        <f>+IF(C212="","",IF(' Matrice Tarifaire NON AL'!BM215="","",TEXT(' Matrice Tarifaire NON AL'!BM215,"0,0000")))</f>
        <v/>
      </c>
      <c r="AZ212" t="str">
        <f>+IF(C212="","",IF(' Matrice Tarifaire NON AL'!BN215="","","Taxe DEEE"))</f>
        <v/>
      </c>
      <c r="BA212" t="str">
        <f>+IF(C212="","",IF(' Matrice Tarifaire NON AL'!BN215="","",TEXT(' Matrice Tarifaire NON AL'!BN215,"0,0000")))</f>
        <v/>
      </c>
      <c r="BD212" t="str">
        <f>+IF($C212="","",IF(' Matrice Tarifaire NON AL'!BR215="","",TEXT(' Matrice Tarifaire NON AL'!BR215,"0,000")))</f>
        <v/>
      </c>
      <c r="BE212" t="str">
        <f>+IF($C212="","",IF(' Matrice Tarifaire NON AL'!BS215="","",VALUE(TEXT(' Matrice Tarifaire NON AL'!BS215,"0,00"))))</f>
        <v/>
      </c>
      <c r="BF212" t="str">
        <f>+IF($C212="","",IF(' Matrice Tarifaire NON AL'!BY215="","",' Matrice Tarifaire NON AL'!BY215))</f>
        <v/>
      </c>
      <c r="BG212" t="str">
        <f>+IF(C212="","",IF(' Matrice Tarifaire NON AL'!AK215="Composant de Box","999",IF(' Matrice Tarifaire NON AL'!AP215&lt;&gt;"",' Matrice Tarifaire NON AL'!AP215,IF(' Matrice Tarifaire NON AL'!AO215&lt;&gt;"",' Matrice Tarifaire NON AL'!AO215,' Matrice Tarifaire NON AL'!AN215))))</f>
        <v/>
      </c>
    </row>
    <row r="213" spans="1:59" x14ac:dyDescent="0.25">
      <c r="A213" t="str">
        <f>+IF($C213="","",IF(' Matrice Tarifaire NON AL'!N216="","",IF(' Matrice Tarifaire NON AL'!N216=0,"GTIN A 0 - Ne doit pas être mis dans PRE REF",TEXT(' Matrice Tarifaire NON AL'!N216,"00000000000000"))))</f>
        <v/>
      </c>
      <c r="B213" t="str">
        <f>+IF(C213="","",IF(L213=172,4,VLOOKUP(' Matrice Tarifaire NON AL'!AK216,Feuil3!$A$4:$B$14,2,0)))</f>
        <v/>
      </c>
      <c r="C213" t="str">
        <f>+IF(' Matrice Tarifaire NON AL'!O216="","",SUBSTITUTE(' Matrice Tarifaire NON AL'!O216,"CHAR (10)"," "))</f>
        <v/>
      </c>
      <c r="D213" t="str">
        <f>+IF($C213="","",SUBSTITUTE(' Matrice Tarifaire NON AL'!P216,"CHAR (13)"," "))</f>
        <v/>
      </c>
      <c r="E213" t="str">
        <f t="shared" si="10"/>
        <v/>
      </c>
      <c r="F213" t="str">
        <f>+IF($C213="","",IF(' Matrice Tarifaire NON AL'!AX216="","Non",' Matrice Tarifaire NON AL'!AX216))</f>
        <v/>
      </c>
      <c r="G213" t="str">
        <f>+IF($C213="","",IF(' Matrice Tarifaire NON AL'!Q216="DOMEDIA","MDD",IF(' Matrice Tarifaire NON AL'!Q216="APTA","MDD",IF(' Matrice Tarifaire NON AL'!Q216="TOP BUDGET","Premier Prix","MN"))))</f>
        <v/>
      </c>
      <c r="H213" t="str">
        <f>+IF($C213="","",' Matrice Tarifaire NON AL'!Q216)</f>
        <v/>
      </c>
      <c r="K213" t="str">
        <f>+IF($C213="","",' Matrice Tarifaire NON AL'!X216)</f>
        <v/>
      </c>
      <c r="L213" t="str">
        <f>+IF($C213="","",' Matrice Tarifaire NON AL'!X216)</f>
        <v/>
      </c>
      <c r="M213" t="str">
        <f>+IF($C213="","",' Matrice Tarifaire NON AL'!Y216)</f>
        <v/>
      </c>
      <c r="N213" t="str">
        <f>+IF($C213="","",' Matrice Tarifaire NON AL'!Z216)</f>
        <v/>
      </c>
      <c r="P213" t="str">
        <f>+IF(C213="","",IF(' Matrice Tarifaire NON AL'!X216&lt;&gt;168,"Non",""))</f>
        <v/>
      </c>
      <c r="Q213" t="str">
        <f>+IF($C213="","",' Matrice Tarifaire NON AL'!T216)</f>
        <v/>
      </c>
      <c r="R213" t="str">
        <f>+IF($C213="","",IF(' Matrice Tarifaire NON AL'!R216="","",' Matrice Tarifaire NON AL'!R216))</f>
        <v/>
      </c>
      <c r="S213" t="str">
        <f>+IF($C213="","",LEFT(' Matrice Tarifaire NON AL'!W216,1))</f>
        <v/>
      </c>
      <c r="T213" t="str">
        <f>+IF($C213="","",LEFT(' Matrice Tarifaire NON AL'!AY216,3))</f>
        <v/>
      </c>
      <c r="U213" t="str">
        <f t="shared" si="11"/>
        <v/>
      </c>
      <c r="V213" t="str">
        <f>+IF(C213="","",IF(VLOOKUP(' Matrice Tarifaire NON AL'!AK216,Feuil3!A:F,6,0)="Box",IF(' Matrice Tarifaire NON AL'!AL216="Mono-Référence","Homogène",IF(' Matrice Tarifaire NON AL'!AL216="Multi-Références","Panaché","")),IF(' Matrice Tarifaire NON AL'!AK216="A la Pièce","Composant sans Colisage",IF(' Matrice Tarifaire NON AL'!AK216="Composant de Box","Composant sans Colisage","Homogène"))))</f>
        <v/>
      </c>
      <c r="W213" t="str">
        <f>+IF($V213="","",VLOOKUP(' Matrice Tarifaire NON AL'!AK216,Feuil3!$A$4:$E$14,5,0))</f>
        <v/>
      </c>
      <c r="Y213" t="str">
        <f>+IF($V213="","",IF(VLOOKUP(' Matrice Tarifaire NON AL'!$AK216,Feuil3!$A$4:$D$14,4,0)="Palette",' Matrice Tarifaire NON AL'!AN216,""))</f>
        <v/>
      </c>
      <c r="AA213" t="str">
        <f>+IF($V213="","",IF(VLOOKUP(' Matrice Tarifaire NON AL'!$AK216,Feuil3!$A$4:$D$14,4,0)="Colis",' Matrice Tarifaire NON AL'!AN216,""))</f>
        <v/>
      </c>
      <c r="AC213" t="str">
        <f>+IF(V213="","",IF(VLOOKUP(' Matrice Tarifaire NON AL'!AK216,Feuil3!$A$4:$D$14,4,0)="Colis",IF(' Matrice Tarifaire NON AL'!AO216&gt;0,' Matrice Tarifaire NON AL'!AO216,""),""))</f>
        <v/>
      </c>
      <c r="AD213" t="str">
        <f t="shared" si="12"/>
        <v/>
      </c>
      <c r="AE213" t="str">
        <f>+IF(C213="","",' Matrice Tarifaire NON AL'!C216)</f>
        <v/>
      </c>
      <c r="AF213" t="str">
        <f>+IF(C213="","",' Matrice Tarifaire NON AL'!AQ216)</f>
        <v/>
      </c>
      <c r="AH213" t="str">
        <f>+IF(E213="","",' Matrice Tarifaire NON AL'!$U216)</f>
        <v/>
      </c>
      <c r="AI213" t="str">
        <f>+IF(F213="","",IF(' Matrice Tarifaire NON AL'!$V216="","",' Matrice Tarifaire NON AL'!$V216))</f>
        <v/>
      </c>
      <c r="AJ213" t="str">
        <f>+IF($C213="","",IF(' Matrice Tarifaire NON AL'!AZ216="","",' Matrice Tarifaire NON AL'!AZ216))</f>
        <v/>
      </c>
      <c r="AK213" t="str">
        <f>+IF($C213="","",IF(' Matrice Tarifaire NON AL'!BA216="","",' Matrice Tarifaire NON AL'!BA216))</f>
        <v/>
      </c>
      <c r="AL213" t="str">
        <f>+IF($C213="","",IF(' Matrice Tarifaire NON AL'!BB216="","",TEXT(' Matrice Tarifaire NON AL'!BB216,"0,0000")))</f>
        <v/>
      </c>
      <c r="AO213" t="str">
        <f>+IF($C213="","",IF(' Matrice Tarifaire NON AL'!BF216="","",TEXT(' Matrice Tarifaire NON AL'!BF216,"0,0000")))</f>
        <v/>
      </c>
      <c r="AP213" t="str">
        <f>+IF($C213="","",IF(' Matrice Tarifaire NON AL'!BG216="","",TEXT(' Matrice Tarifaire NON AL'!BG216,"0,0000")))</f>
        <v/>
      </c>
      <c r="AQ213" t="str">
        <f>+IF($C213="","",IF(' Matrice Tarifaire NON AL'!BH216="","",TEXT(' Matrice Tarifaire NON AL'!BH216,"0,0000")))</f>
        <v/>
      </c>
      <c r="AR213" t="str">
        <f>+IF($C213="","",IF(' Matrice Tarifaire NON AL'!BI216="","",TEXT(' Matrice Tarifaire NON AL'!BI216,"0,0000")))</f>
        <v/>
      </c>
      <c r="AS213" t="str">
        <f>+IF(C213="","",IF(' Matrice Tarifaire NON AL'!BJ216="","0",IF(' Matrice Tarifaire NON AL'!BJ216="","",' Matrice Tarifaire NON AL'!BJ216)))</f>
        <v/>
      </c>
      <c r="AT213" t="str">
        <f>+IF(C213="","",IF(' Matrice Tarifaire NON AL'!BK216="","",' Matrice Tarifaire NON AL'!$BK$6))</f>
        <v/>
      </c>
      <c r="AU213" t="str">
        <f>+IF(C213="","",IF(' Matrice Tarifaire NON AL'!BK216="","",TEXT(' Matrice Tarifaire NON AL'!BK216,"0,0000")))</f>
        <v/>
      </c>
      <c r="AV213" t="str">
        <f>+IF(C213="","",IF(' Matrice Tarifaire NON AL'!BL216="","",' Matrice Tarifaire NON AL'!$BL$6))</f>
        <v/>
      </c>
      <c r="AW213" t="str">
        <f>+IF(C213="","",IF(' Matrice Tarifaire NON AL'!BL216="","",TEXT(' Matrice Tarifaire NON AL'!BL216,"0,0000")))</f>
        <v/>
      </c>
      <c r="AX213" t="str">
        <f>+IF(C213="","",IF(' Matrice Tarifaire NON AL'!BM216="","",' Matrice Tarifaire NON AL'!$BM$6))</f>
        <v/>
      </c>
      <c r="AY213" t="str">
        <f>+IF(C213="","",IF(' Matrice Tarifaire NON AL'!BM216="","",TEXT(' Matrice Tarifaire NON AL'!BM216,"0,0000")))</f>
        <v/>
      </c>
      <c r="AZ213" t="str">
        <f>+IF(C213="","",IF(' Matrice Tarifaire NON AL'!BN216="","","Taxe DEEE"))</f>
        <v/>
      </c>
      <c r="BA213" t="str">
        <f>+IF(C213="","",IF(' Matrice Tarifaire NON AL'!BN216="","",TEXT(' Matrice Tarifaire NON AL'!BN216,"0,0000")))</f>
        <v/>
      </c>
      <c r="BD213" t="str">
        <f>+IF($C213="","",IF(' Matrice Tarifaire NON AL'!BR216="","",TEXT(' Matrice Tarifaire NON AL'!BR216,"0,000")))</f>
        <v/>
      </c>
      <c r="BE213" t="str">
        <f>+IF($C213="","",IF(' Matrice Tarifaire NON AL'!BS216="","",VALUE(TEXT(' Matrice Tarifaire NON AL'!BS216,"0,00"))))</f>
        <v/>
      </c>
      <c r="BF213" t="str">
        <f>+IF($C213="","",IF(' Matrice Tarifaire NON AL'!BY216="","",' Matrice Tarifaire NON AL'!BY216))</f>
        <v/>
      </c>
      <c r="BG213" t="str">
        <f>+IF(C213="","",IF(' Matrice Tarifaire NON AL'!AK216="Composant de Box","999",IF(' Matrice Tarifaire NON AL'!AP216&lt;&gt;"",' Matrice Tarifaire NON AL'!AP216,IF(' Matrice Tarifaire NON AL'!AO216&lt;&gt;"",' Matrice Tarifaire NON AL'!AO216,' Matrice Tarifaire NON AL'!AN216))))</f>
        <v/>
      </c>
    </row>
    <row r="214" spans="1:59" x14ac:dyDescent="0.25">
      <c r="A214" t="str">
        <f>+IF($C214="","",IF(' Matrice Tarifaire NON AL'!N217="","",IF(' Matrice Tarifaire NON AL'!N217=0,"GTIN A 0 - Ne doit pas être mis dans PRE REF",TEXT(' Matrice Tarifaire NON AL'!N217,"00000000000000"))))</f>
        <v/>
      </c>
      <c r="B214" t="str">
        <f>+IF(C214="","",IF(L214=172,4,VLOOKUP(' Matrice Tarifaire NON AL'!AK217,Feuil3!$A$4:$B$14,2,0)))</f>
        <v/>
      </c>
      <c r="C214" t="str">
        <f>+IF(' Matrice Tarifaire NON AL'!O217="","",SUBSTITUTE(' Matrice Tarifaire NON AL'!O217,"CHAR (10)"," "))</f>
        <v/>
      </c>
      <c r="D214" t="str">
        <f>+IF($C214="","",SUBSTITUTE(' Matrice Tarifaire NON AL'!P217,"CHAR (13)"," "))</f>
        <v/>
      </c>
      <c r="E214" t="str">
        <f t="shared" si="10"/>
        <v/>
      </c>
      <c r="F214" t="str">
        <f>+IF($C214="","",IF(' Matrice Tarifaire NON AL'!AX217="","Non",' Matrice Tarifaire NON AL'!AX217))</f>
        <v/>
      </c>
      <c r="G214" t="str">
        <f>+IF($C214="","",IF(' Matrice Tarifaire NON AL'!Q217="DOMEDIA","MDD",IF(' Matrice Tarifaire NON AL'!Q217="APTA","MDD",IF(' Matrice Tarifaire NON AL'!Q217="TOP BUDGET","Premier Prix","MN"))))</f>
        <v/>
      </c>
      <c r="H214" t="str">
        <f>+IF($C214="","",' Matrice Tarifaire NON AL'!Q217)</f>
        <v/>
      </c>
      <c r="K214" t="str">
        <f>+IF($C214="","",' Matrice Tarifaire NON AL'!X217)</f>
        <v/>
      </c>
      <c r="L214" t="str">
        <f>+IF($C214="","",' Matrice Tarifaire NON AL'!X217)</f>
        <v/>
      </c>
      <c r="M214" t="str">
        <f>+IF($C214="","",' Matrice Tarifaire NON AL'!Y217)</f>
        <v/>
      </c>
      <c r="N214" t="str">
        <f>+IF($C214="","",' Matrice Tarifaire NON AL'!Z217)</f>
        <v/>
      </c>
      <c r="P214" t="str">
        <f>+IF(C214="","",IF(' Matrice Tarifaire NON AL'!X217&lt;&gt;168,"Non",""))</f>
        <v/>
      </c>
      <c r="Q214" t="str">
        <f>+IF($C214="","",' Matrice Tarifaire NON AL'!T217)</f>
        <v/>
      </c>
      <c r="R214" t="str">
        <f>+IF($C214="","",IF(' Matrice Tarifaire NON AL'!R217="","",' Matrice Tarifaire NON AL'!R217))</f>
        <v/>
      </c>
      <c r="S214" t="str">
        <f>+IF($C214="","",LEFT(' Matrice Tarifaire NON AL'!W217,1))</f>
        <v/>
      </c>
      <c r="T214" t="str">
        <f>+IF($C214="","",LEFT(' Matrice Tarifaire NON AL'!AY217,3))</f>
        <v/>
      </c>
      <c r="U214" t="str">
        <f t="shared" si="11"/>
        <v/>
      </c>
      <c r="V214" t="str">
        <f>+IF(C214="","",IF(VLOOKUP(' Matrice Tarifaire NON AL'!AK217,Feuil3!A:F,6,0)="Box",IF(' Matrice Tarifaire NON AL'!AL217="Mono-Référence","Homogène",IF(' Matrice Tarifaire NON AL'!AL217="Multi-Références","Panaché","")),IF(' Matrice Tarifaire NON AL'!AK217="A la Pièce","Composant sans Colisage",IF(' Matrice Tarifaire NON AL'!AK217="Composant de Box","Composant sans Colisage","Homogène"))))</f>
        <v/>
      </c>
      <c r="W214" t="str">
        <f>+IF($V214="","",VLOOKUP(' Matrice Tarifaire NON AL'!AK217,Feuil3!$A$4:$E$14,5,0))</f>
        <v/>
      </c>
      <c r="Y214" t="str">
        <f>+IF($V214="","",IF(VLOOKUP(' Matrice Tarifaire NON AL'!$AK217,Feuil3!$A$4:$D$14,4,0)="Palette",' Matrice Tarifaire NON AL'!AN217,""))</f>
        <v/>
      </c>
      <c r="AA214" t="str">
        <f>+IF($V214="","",IF(VLOOKUP(' Matrice Tarifaire NON AL'!$AK217,Feuil3!$A$4:$D$14,4,0)="Colis",' Matrice Tarifaire NON AL'!AN217,""))</f>
        <v/>
      </c>
      <c r="AC214" t="str">
        <f>+IF(V214="","",IF(VLOOKUP(' Matrice Tarifaire NON AL'!AK217,Feuil3!$A$4:$D$14,4,0)="Colis",IF(' Matrice Tarifaire NON AL'!AO217&gt;0,' Matrice Tarifaire NON AL'!AO217,""),""))</f>
        <v/>
      </c>
      <c r="AD214" t="str">
        <f t="shared" si="12"/>
        <v/>
      </c>
      <c r="AE214" t="str">
        <f>+IF(C214="","",' Matrice Tarifaire NON AL'!C217)</f>
        <v/>
      </c>
      <c r="AF214" t="str">
        <f>+IF(C214="","",' Matrice Tarifaire NON AL'!AQ217)</f>
        <v/>
      </c>
      <c r="AH214" t="str">
        <f>+IF(E214="","",' Matrice Tarifaire NON AL'!$U217)</f>
        <v/>
      </c>
      <c r="AI214" t="str">
        <f>+IF(F214="","",IF(' Matrice Tarifaire NON AL'!$V217="","",' Matrice Tarifaire NON AL'!$V217))</f>
        <v/>
      </c>
      <c r="AJ214" t="str">
        <f>+IF($C214="","",IF(' Matrice Tarifaire NON AL'!AZ217="","",' Matrice Tarifaire NON AL'!AZ217))</f>
        <v/>
      </c>
      <c r="AK214" t="str">
        <f>+IF($C214="","",IF(' Matrice Tarifaire NON AL'!BA217="","",' Matrice Tarifaire NON AL'!BA217))</f>
        <v/>
      </c>
      <c r="AL214" t="str">
        <f>+IF($C214="","",IF(' Matrice Tarifaire NON AL'!BB217="","",TEXT(' Matrice Tarifaire NON AL'!BB217,"0,0000")))</f>
        <v/>
      </c>
      <c r="AO214" t="str">
        <f>+IF($C214="","",IF(' Matrice Tarifaire NON AL'!BF217="","",TEXT(' Matrice Tarifaire NON AL'!BF217,"0,0000")))</f>
        <v/>
      </c>
      <c r="AP214" t="str">
        <f>+IF($C214="","",IF(' Matrice Tarifaire NON AL'!BG217="","",TEXT(' Matrice Tarifaire NON AL'!BG217,"0,0000")))</f>
        <v/>
      </c>
      <c r="AQ214" t="str">
        <f>+IF($C214="","",IF(' Matrice Tarifaire NON AL'!BH217="","",TEXT(' Matrice Tarifaire NON AL'!BH217,"0,0000")))</f>
        <v/>
      </c>
      <c r="AR214" t="str">
        <f>+IF($C214="","",IF(' Matrice Tarifaire NON AL'!BI217="","",TEXT(' Matrice Tarifaire NON AL'!BI217,"0,0000")))</f>
        <v/>
      </c>
      <c r="AS214" t="str">
        <f>+IF(C214="","",IF(' Matrice Tarifaire NON AL'!BJ217="","0",IF(' Matrice Tarifaire NON AL'!BJ217="","",' Matrice Tarifaire NON AL'!BJ217)))</f>
        <v/>
      </c>
      <c r="AT214" t="str">
        <f>+IF(C214="","",IF(' Matrice Tarifaire NON AL'!BK217="","",' Matrice Tarifaire NON AL'!$BK$6))</f>
        <v/>
      </c>
      <c r="AU214" t="str">
        <f>+IF(C214="","",IF(' Matrice Tarifaire NON AL'!BK217="","",TEXT(' Matrice Tarifaire NON AL'!BK217,"0,0000")))</f>
        <v/>
      </c>
      <c r="AV214" t="str">
        <f>+IF(C214="","",IF(' Matrice Tarifaire NON AL'!BL217="","",' Matrice Tarifaire NON AL'!$BL$6))</f>
        <v/>
      </c>
      <c r="AW214" t="str">
        <f>+IF(C214="","",IF(' Matrice Tarifaire NON AL'!BL217="","",TEXT(' Matrice Tarifaire NON AL'!BL217,"0,0000")))</f>
        <v/>
      </c>
      <c r="AX214" t="str">
        <f>+IF(C214="","",IF(' Matrice Tarifaire NON AL'!BM217="","",' Matrice Tarifaire NON AL'!$BM$6))</f>
        <v/>
      </c>
      <c r="AY214" t="str">
        <f>+IF(C214="","",IF(' Matrice Tarifaire NON AL'!BM217="","",TEXT(' Matrice Tarifaire NON AL'!BM217,"0,0000")))</f>
        <v/>
      </c>
      <c r="AZ214" t="str">
        <f>+IF(C214="","",IF(' Matrice Tarifaire NON AL'!BN217="","","Taxe DEEE"))</f>
        <v/>
      </c>
      <c r="BA214" t="str">
        <f>+IF(C214="","",IF(' Matrice Tarifaire NON AL'!BN217="","",TEXT(' Matrice Tarifaire NON AL'!BN217,"0,0000")))</f>
        <v/>
      </c>
      <c r="BD214" t="str">
        <f>+IF($C214="","",IF(' Matrice Tarifaire NON AL'!BR217="","",TEXT(' Matrice Tarifaire NON AL'!BR217,"0,000")))</f>
        <v/>
      </c>
      <c r="BE214" t="str">
        <f>+IF($C214="","",IF(' Matrice Tarifaire NON AL'!BS217="","",VALUE(TEXT(' Matrice Tarifaire NON AL'!BS217,"0,00"))))</f>
        <v/>
      </c>
      <c r="BF214" t="str">
        <f>+IF($C214="","",IF(' Matrice Tarifaire NON AL'!BY217="","",' Matrice Tarifaire NON AL'!BY217))</f>
        <v/>
      </c>
      <c r="BG214" t="str">
        <f>+IF(C214="","",IF(' Matrice Tarifaire NON AL'!AK217="Composant de Box","999",IF(' Matrice Tarifaire NON AL'!AP217&lt;&gt;"",' Matrice Tarifaire NON AL'!AP217,IF(' Matrice Tarifaire NON AL'!AO217&lt;&gt;"",' Matrice Tarifaire NON AL'!AO217,' Matrice Tarifaire NON AL'!AN217))))</f>
        <v/>
      </c>
    </row>
    <row r="215" spans="1:59" x14ac:dyDescent="0.25">
      <c r="A215" t="str">
        <f>+IF($C215="","",IF(' Matrice Tarifaire NON AL'!N218="","",IF(' Matrice Tarifaire NON AL'!N218=0,"GTIN A 0 - Ne doit pas être mis dans PRE REF",TEXT(' Matrice Tarifaire NON AL'!N218,"00000000000000"))))</f>
        <v/>
      </c>
      <c r="B215" t="str">
        <f>+IF(C215="","",IF(L215=172,4,VLOOKUP(' Matrice Tarifaire NON AL'!AK218,Feuil3!$A$4:$B$14,2,0)))</f>
        <v/>
      </c>
      <c r="C215" t="str">
        <f>+IF(' Matrice Tarifaire NON AL'!O218="","",SUBSTITUTE(' Matrice Tarifaire NON AL'!O218,"CHAR (10)"," "))</f>
        <v/>
      </c>
      <c r="D215" t="str">
        <f>+IF($C215="","",SUBSTITUTE(' Matrice Tarifaire NON AL'!P218,"CHAR (13)"," "))</f>
        <v/>
      </c>
      <c r="E215" t="str">
        <f t="shared" si="10"/>
        <v/>
      </c>
      <c r="F215" t="str">
        <f>+IF($C215="","",IF(' Matrice Tarifaire NON AL'!AX218="","Non",' Matrice Tarifaire NON AL'!AX218))</f>
        <v/>
      </c>
      <c r="G215" t="str">
        <f>+IF($C215="","",IF(' Matrice Tarifaire NON AL'!Q218="DOMEDIA","MDD",IF(' Matrice Tarifaire NON AL'!Q218="APTA","MDD",IF(' Matrice Tarifaire NON AL'!Q218="TOP BUDGET","Premier Prix","MN"))))</f>
        <v/>
      </c>
      <c r="H215" t="str">
        <f>+IF($C215="","",' Matrice Tarifaire NON AL'!Q218)</f>
        <v/>
      </c>
      <c r="K215" t="str">
        <f>+IF($C215="","",' Matrice Tarifaire NON AL'!X218)</f>
        <v/>
      </c>
      <c r="L215" t="str">
        <f>+IF($C215="","",' Matrice Tarifaire NON AL'!X218)</f>
        <v/>
      </c>
      <c r="M215" t="str">
        <f>+IF($C215="","",' Matrice Tarifaire NON AL'!Y218)</f>
        <v/>
      </c>
      <c r="N215" t="str">
        <f>+IF($C215="","",' Matrice Tarifaire NON AL'!Z218)</f>
        <v/>
      </c>
      <c r="P215" t="str">
        <f>+IF(C215="","",IF(' Matrice Tarifaire NON AL'!X218&lt;&gt;168,"Non",""))</f>
        <v/>
      </c>
      <c r="Q215" t="str">
        <f>+IF($C215="","",' Matrice Tarifaire NON AL'!T218)</f>
        <v/>
      </c>
      <c r="R215" t="str">
        <f>+IF($C215="","",IF(' Matrice Tarifaire NON AL'!R218="","",' Matrice Tarifaire NON AL'!R218))</f>
        <v/>
      </c>
      <c r="S215" t="str">
        <f>+IF($C215="","",LEFT(' Matrice Tarifaire NON AL'!W218,1))</f>
        <v/>
      </c>
      <c r="T215" t="str">
        <f>+IF($C215="","",LEFT(' Matrice Tarifaire NON AL'!AY218,3))</f>
        <v/>
      </c>
      <c r="U215" t="str">
        <f t="shared" si="11"/>
        <v/>
      </c>
      <c r="V215" t="str">
        <f>+IF(C215="","",IF(VLOOKUP(' Matrice Tarifaire NON AL'!AK218,Feuil3!A:F,6,0)="Box",IF(' Matrice Tarifaire NON AL'!AL218="Mono-Référence","Homogène",IF(' Matrice Tarifaire NON AL'!AL218="Multi-Références","Panaché","")),IF(' Matrice Tarifaire NON AL'!AK218="A la Pièce","Composant sans Colisage",IF(' Matrice Tarifaire NON AL'!AK218="Composant de Box","Composant sans Colisage","Homogène"))))</f>
        <v/>
      </c>
      <c r="W215" t="str">
        <f>+IF($V215="","",VLOOKUP(' Matrice Tarifaire NON AL'!AK218,Feuil3!$A$4:$E$14,5,0))</f>
        <v/>
      </c>
      <c r="Y215" t="str">
        <f>+IF($V215="","",IF(VLOOKUP(' Matrice Tarifaire NON AL'!$AK218,Feuil3!$A$4:$D$14,4,0)="Palette",' Matrice Tarifaire NON AL'!AN218,""))</f>
        <v/>
      </c>
      <c r="AA215" t="str">
        <f>+IF($V215="","",IF(VLOOKUP(' Matrice Tarifaire NON AL'!$AK218,Feuil3!$A$4:$D$14,4,0)="Colis",' Matrice Tarifaire NON AL'!AN218,""))</f>
        <v/>
      </c>
      <c r="AC215" t="str">
        <f>+IF(V215="","",IF(VLOOKUP(' Matrice Tarifaire NON AL'!AK218,Feuil3!$A$4:$D$14,4,0)="Colis",IF(' Matrice Tarifaire NON AL'!AO218&gt;0,' Matrice Tarifaire NON AL'!AO218,""),""))</f>
        <v/>
      </c>
      <c r="AD215" t="str">
        <f t="shared" si="12"/>
        <v/>
      </c>
      <c r="AE215" t="str">
        <f>+IF(C215="","",' Matrice Tarifaire NON AL'!C218)</f>
        <v/>
      </c>
      <c r="AF215" t="str">
        <f>+IF(C215="","",' Matrice Tarifaire NON AL'!AQ218)</f>
        <v/>
      </c>
      <c r="AH215" t="str">
        <f>+IF(E215="","",' Matrice Tarifaire NON AL'!$U218)</f>
        <v/>
      </c>
      <c r="AI215" t="str">
        <f>+IF(F215="","",IF(' Matrice Tarifaire NON AL'!$V218="","",' Matrice Tarifaire NON AL'!$V218))</f>
        <v/>
      </c>
      <c r="AJ215" t="str">
        <f>+IF($C215="","",IF(' Matrice Tarifaire NON AL'!AZ218="","",' Matrice Tarifaire NON AL'!AZ218))</f>
        <v/>
      </c>
      <c r="AK215" t="str">
        <f>+IF($C215="","",IF(' Matrice Tarifaire NON AL'!BA218="","",' Matrice Tarifaire NON AL'!BA218))</f>
        <v/>
      </c>
      <c r="AL215" t="str">
        <f>+IF($C215="","",IF(' Matrice Tarifaire NON AL'!BB218="","",TEXT(' Matrice Tarifaire NON AL'!BB218,"0,0000")))</f>
        <v/>
      </c>
      <c r="AO215" t="str">
        <f>+IF($C215="","",IF(' Matrice Tarifaire NON AL'!BF218="","",TEXT(' Matrice Tarifaire NON AL'!BF218,"0,0000")))</f>
        <v/>
      </c>
      <c r="AP215" t="str">
        <f>+IF($C215="","",IF(' Matrice Tarifaire NON AL'!BG218="","",TEXT(' Matrice Tarifaire NON AL'!BG218,"0,0000")))</f>
        <v/>
      </c>
      <c r="AQ215" t="str">
        <f>+IF($C215="","",IF(' Matrice Tarifaire NON AL'!BH218="","",TEXT(' Matrice Tarifaire NON AL'!BH218,"0,0000")))</f>
        <v/>
      </c>
      <c r="AR215" t="str">
        <f>+IF($C215="","",IF(' Matrice Tarifaire NON AL'!BI218="","",TEXT(' Matrice Tarifaire NON AL'!BI218,"0,0000")))</f>
        <v/>
      </c>
      <c r="AS215" t="str">
        <f>+IF(C215="","",IF(' Matrice Tarifaire NON AL'!BJ218="","0",IF(' Matrice Tarifaire NON AL'!BJ218="","",' Matrice Tarifaire NON AL'!BJ218)))</f>
        <v/>
      </c>
      <c r="AT215" t="str">
        <f>+IF(C215="","",IF(' Matrice Tarifaire NON AL'!BK218="","",' Matrice Tarifaire NON AL'!$BK$6))</f>
        <v/>
      </c>
      <c r="AU215" t="str">
        <f>+IF(C215="","",IF(' Matrice Tarifaire NON AL'!BK218="","",TEXT(' Matrice Tarifaire NON AL'!BK218,"0,0000")))</f>
        <v/>
      </c>
      <c r="AV215" t="str">
        <f>+IF(C215="","",IF(' Matrice Tarifaire NON AL'!BL218="","",' Matrice Tarifaire NON AL'!$BL$6))</f>
        <v/>
      </c>
      <c r="AW215" t="str">
        <f>+IF(C215="","",IF(' Matrice Tarifaire NON AL'!BL218="","",TEXT(' Matrice Tarifaire NON AL'!BL218,"0,0000")))</f>
        <v/>
      </c>
      <c r="AX215" t="str">
        <f>+IF(C215="","",IF(' Matrice Tarifaire NON AL'!BM218="","",' Matrice Tarifaire NON AL'!$BM$6))</f>
        <v/>
      </c>
      <c r="AY215" t="str">
        <f>+IF(C215="","",IF(' Matrice Tarifaire NON AL'!BM218="","",TEXT(' Matrice Tarifaire NON AL'!BM218,"0,0000")))</f>
        <v/>
      </c>
      <c r="AZ215" t="str">
        <f>+IF(C215="","",IF(' Matrice Tarifaire NON AL'!BN218="","","Taxe DEEE"))</f>
        <v/>
      </c>
      <c r="BA215" t="str">
        <f>+IF(C215="","",IF(' Matrice Tarifaire NON AL'!BN218="","",TEXT(' Matrice Tarifaire NON AL'!BN218,"0,0000")))</f>
        <v/>
      </c>
      <c r="BD215" t="str">
        <f>+IF($C215="","",IF(' Matrice Tarifaire NON AL'!BR218="","",TEXT(' Matrice Tarifaire NON AL'!BR218,"0,000")))</f>
        <v/>
      </c>
      <c r="BE215" t="str">
        <f>+IF($C215="","",IF(' Matrice Tarifaire NON AL'!BS218="","",VALUE(TEXT(' Matrice Tarifaire NON AL'!BS218,"0,00"))))</f>
        <v/>
      </c>
      <c r="BF215" t="str">
        <f>+IF($C215="","",IF(' Matrice Tarifaire NON AL'!BY218="","",' Matrice Tarifaire NON AL'!BY218))</f>
        <v/>
      </c>
      <c r="BG215" t="str">
        <f>+IF(C215="","",IF(' Matrice Tarifaire NON AL'!AK218="Composant de Box","999",IF(' Matrice Tarifaire NON AL'!AP218&lt;&gt;"",' Matrice Tarifaire NON AL'!AP218,IF(' Matrice Tarifaire NON AL'!AO218&lt;&gt;"",' Matrice Tarifaire NON AL'!AO218,' Matrice Tarifaire NON AL'!AN218))))</f>
        <v/>
      </c>
    </row>
    <row r="216" spans="1:59" x14ac:dyDescent="0.25">
      <c r="A216" t="str">
        <f>+IF($C216="","",IF(' Matrice Tarifaire NON AL'!N219="","",IF(' Matrice Tarifaire NON AL'!N219=0,"GTIN A 0 - Ne doit pas être mis dans PRE REF",TEXT(' Matrice Tarifaire NON AL'!N219,"00000000000000"))))</f>
        <v/>
      </c>
      <c r="B216" t="str">
        <f>+IF(C216="","",IF(L216=172,4,VLOOKUP(' Matrice Tarifaire NON AL'!AK219,Feuil3!$A$4:$B$14,2,0)))</f>
        <v/>
      </c>
      <c r="C216" t="str">
        <f>+IF(' Matrice Tarifaire NON AL'!O219="","",SUBSTITUTE(' Matrice Tarifaire NON AL'!O219,"CHAR (10)"," "))</f>
        <v/>
      </c>
      <c r="D216" t="str">
        <f>+IF($C216="","",SUBSTITUTE(' Matrice Tarifaire NON AL'!P219,"CHAR (13)"," "))</f>
        <v/>
      </c>
      <c r="E216" t="str">
        <f t="shared" si="10"/>
        <v/>
      </c>
      <c r="F216" t="str">
        <f>+IF($C216="","",IF(' Matrice Tarifaire NON AL'!AX219="","Non",' Matrice Tarifaire NON AL'!AX219))</f>
        <v/>
      </c>
      <c r="G216" t="str">
        <f>+IF($C216="","",IF(' Matrice Tarifaire NON AL'!Q219="DOMEDIA","MDD",IF(' Matrice Tarifaire NON AL'!Q219="APTA","MDD",IF(' Matrice Tarifaire NON AL'!Q219="TOP BUDGET","Premier Prix","MN"))))</f>
        <v/>
      </c>
      <c r="H216" t="str">
        <f>+IF($C216="","",' Matrice Tarifaire NON AL'!Q219)</f>
        <v/>
      </c>
      <c r="K216" t="str">
        <f>+IF($C216="","",' Matrice Tarifaire NON AL'!X219)</f>
        <v/>
      </c>
      <c r="L216" t="str">
        <f>+IF($C216="","",' Matrice Tarifaire NON AL'!X219)</f>
        <v/>
      </c>
      <c r="M216" t="str">
        <f>+IF($C216="","",' Matrice Tarifaire NON AL'!Y219)</f>
        <v/>
      </c>
      <c r="N216" t="str">
        <f>+IF($C216="","",' Matrice Tarifaire NON AL'!Z219)</f>
        <v/>
      </c>
      <c r="P216" t="str">
        <f>+IF(C216="","",IF(' Matrice Tarifaire NON AL'!X219&lt;&gt;168,"Non",""))</f>
        <v/>
      </c>
      <c r="Q216" t="str">
        <f>+IF($C216="","",' Matrice Tarifaire NON AL'!T219)</f>
        <v/>
      </c>
      <c r="R216" t="str">
        <f>+IF($C216="","",IF(' Matrice Tarifaire NON AL'!R219="","",' Matrice Tarifaire NON AL'!R219))</f>
        <v/>
      </c>
      <c r="S216" t="str">
        <f>+IF($C216="","",LEFT(' Matrice Tarifaire NON AL'!W219,1))</f>
        <v/>
      </c>
      <c r="T216" t="str">
        <f>+IF($C216="","",LEFT(' Matrice Tarifaire NON AL'!AY219,3))</f>
        <v/>
      </c>
      <c r="U216" t="str">
        <f t="shared" si="11"/>
        <v/>
      </c>
      <c r="V216" t="str">
        <f>+IF(C216="","",IF(VLOOKUP(' Matrice Tarifaire NON AL'!AK219,Feuil3!A:F,6,0)="Box",IF(' Matrice Tarifaire NON AL'!AL219="Mono-Référence","Homogène",IF(' Matrice Tarifaire NON AL'!AL219="Multi-Références","Panaché","")),IF(' Matrice Tarifaire NON AL'!AK219="A la Pièce","Composant sans Colisage",IF(' Matrice Tarifaire NON AL'!AK219="Composant de Box","Composant sans Colisage","Homogène"))))</f>
        <v/>
      </c>
      <c r="W216" t="str">
        <f>+IF($V216="","",VLOOKUP(' Matrice Tarifaire NON AL'!AK219,Feuil3!$A$4:$E$14,5,0))</f>
        <v/>
      </c>
      <c r="Y216" t="str">
        <f>+IF($V216="","",IF(VLOOKUP(' Matrice Tarifaire NON AL'!$AK219,Feuil3!$A$4:$D$14,4,0)="Palette",' Matrice Tarifaire NON AL'!AN219,""))</f>
        <v/>
      </c>
      <c r="AA216" t="str">
        <f>+IF($V216="","",IF(VLOOKUP(' Matrice Tarifaire NON AL'!$AK219,Feuil3!$A$4:$D$14,4,0)="Colis",' Matrice Tarifaire NON AL'!AN219,""))</f>
        <v/>
      </c>
      <c r="AC216" t="str">
        <f>+IF(V216="","",IF(VLOOKUP(' Matrice Tarifaire NON AL'!AK219,Feuil3!$A$4:$D$14,4,0)="Colis",IF(' Matrice Tarifaire NON AL'!AO219&gt;0,' Matrice Tarifaire NON AL'!AO219,""),""))</f>
        <v/>
      </c>
      <c r="AD216" t="str">
        <f t="shared" si="12"/>
        <v/>
      </c>
      <c r="AE216" t="str">
        <f>+IF(C216="","",' Matrice Tarifaire NON AL'!C219)</f>
        <v/>
      </c>
      <c r="AF216" t="str">
        <f>+IF(C216="","",' Matrice Tarifaire NON AL'!AQ219)</f>
        <v/>
      </c>
      <c r="AH216" t="str">
        <f>+IF(E216="","",' Matrice Tarifaire NON AL'!$U219)</f>
        <v/>
      </c>
      <c r="AI216" t="str">
        <f>+IF(F216="","",IF(' Matrice Tarifaire NON AL'!$V219="","",' Matrice Tarifaire NON AL'!$V219))</f>
        <v/>
      </c>
      <c r="AJ216" t="str">
        <f>+IF($C216="","",IF(' Matrice Tarifaire NON AL'!AZ219="","",' Matrice Tarifaire NON AL'!AZ219))</f>
        <v/>
      </c>
      <c r="AK216" t="str">
        <f>+IF($C216="","",IF(' Matrice Tarifaire NON AL'!BA219="","",' Matrice Tarifaire NON AL'!BA219))</f>
        <v/>
      </c>
      <c r="AL216" t="str">
        <f>+IF($C216="","",IF(' Matrice Tarifaire NON AL'!BB219="","",TEXT(' Matrice Tarifaire NON AL'!BB219,"0,0000")))</f>
        <v/>
      </c>
      <c r="AO216" t="str">
        <f>+IF($C216="","",IF(' Matrice Tarifaire NON AL'!BF219="","",TEXT(' Matrice Tarifaire NON AL'!BF219,"0,0000")))</f>
        <v/>
      </c>
      <c r="AP216" t="str">
        <f>+IF($C216="","",IF(' Matrice Tarifaire NON AL'!BG219="","",TEXT(' Matrice Tarifaire NON AL'!BG219,"0,0000")))</f>
        <v/>
      </c>
      <c r="AQ216" t="str">
        <f>+IF($C216="","",IF(' Matrice Tarifaire NON AL'!BH219="","",TEXT(' Matrice Tarifaire NON AL'!BH219,"0,0000")))</f>
        <v/>
      </c>
      <c r="AR216" t="str">
        <f>+IF($C216="","",IF(' Matrice Tarifaire NON AL'!BI219="","",TEXT(' Matrice Tarifaire NON AL'!BI219,"0,0000")))</f>
        <v/>
      </c>
      <c r="AS216" t="str">
        <f>+IF(C216="","",IF(' Matrice Tarifaire NON AL'!BJ219="","0",IF(' Matrice Tarifaire NON AL'!BJ219="","",' Matrice Tarifaire NON AL'!BJ219)))</f>
        <v/>
      </c>
      <c r="AT216" t="str">
        <f>+IF(C216="","",IF(' Matrice Tarifaire NON AL'!BK219="","",' Matrice Tarifaire NON AL'!$BK$6))</f>
        <v/>
      </c>
      <c r="AU216" t="str">
        <f>+IF(C216="","",IF(' Matrice Tarifaire NON AL'!BK219="","",TEXT(' Matrice Tarifaire NON AL'!BK219,"0,0000")))</f>
        <v/>
      </c>
      <c r="AV216" t="str">
        <f>+IF(C216="","",IF(' Matrice Tarifaire NON AL'!BL219="","",' Matrice Tarifaire NON AL'!$BL$6))</f>
        <v/>
      </c>
      <c r="AW216" t="str">
        <f>+IF(C216="","",IF(' Matrice Tarifaire NON AL'!BL219="","",TEXT(' Matrice Tarifaire NON AL'!BL219,"0,0000")))</f>
        <v/>
      </c>
      <c r="AX216" t="str">
        <f>+IF(C216="","",IF(' Matrice Tarifaire NON AL'!BM219="","",' Matrice Tarifaire NON AL'!$BM$6))</f>
        <v/>
      </c>
      <c r="AY216" t="str">
        <f>+IF(C216="","",IF(' Matrice Tarifaire NON AL'!BM219="","",TEXT(' Matrice Tarifaire NON AL'!BM219,"0,0000")))</f>
        <v/>
      </c>
      <c r="AZ216" t="str">
        <f>+IF(C216="","",IF(' Matrice Tarifaire NON AL'!BN219="","","Taxe DEEE"))</f>
        <v/>
      </c>
      <c r="BA216" t="str">
        <f>+IF(C216="","",IF(' Matrice Tarifaire NON AL'!BN219="","",TEXT(' Matrice Tarifaire NON AL'!BN219,"0,0000")))</f>
        <v/>
      </c>
      <c r="BD216" t="str">
        <f>+IF($C216="","",IF(' Matrice Tarifaire NON AL'!BR219="","",TEXT(' Matrice Tarifaire NON AL'!BR219,"0,000")))</f>
        <v/>
      </c>
      <c r="BE216" t="str">
        <f>+IF($C216="","",IF(' Matrice Tarifaire NON AL'!BS219="","",VALUE(TEXT(' Matrice Tarifaire NON AL'!BS219,"0,00"))))</f>
        <v/>
      </c>
      <c r="BF216" t="str">
        <f>+IF($C216="","",IF(' Matrice Tarifaire NON AL'!BY219="","",' Matrice Tarifaire NON AL'!BY219))</f>
        <v/>
      </c>
      <c r="BG216" t="str">
        <f>+IF(C216="","",IF(' Matrice Tarifaire NON AL'!AK219="Composant de Box","999",IF(' Matrice Tarifaire NON AL'!AP219&lt;&gt;"",' Matrice Tarifaire NON AL'!AP219,IF(' Matrice Tarifaire NON AL'!AO219&lt;&gt;"",' Matrice Tarifaire NON AL'!AO219,' Matrice Tarifaire NON AL'!AN219))))</f>
        <v/>
      </c>
    </row>
    <row r="217" spans="1:59" x14ac:dyDescent="0.25">
      <c r="A217" t="str">
        <f>+IF($C217="","",IF(' Matrice Tarifaire NON AL'!N220="","",IF(' Matrice Tarifaire NON AL'!N220=0,"GTIN A 0 - Ne doit pas être mis dans PRE REF",TEXT(' Matrice Tarifaire NON AL'!N220,"00000000000000"))))</f>
        <v/>
      </c>
      <c r="B217" t="str">
        <f>+IF(C217="","",IF(L217=172,4,VLOOKUP(' Matrice Tarifaire NON AL'!AK220,Feuil3!$A$4:$B$14,2,0)))</f>
        <v/>
      </c>
      <c r="C217" t="str">
        <f>+IF(' Matrice Tarifaire NON AL'!O220="","",SUBSTITUTE(' Matrice Tarifaire NON AL'!O220,"CHAR (10)"," "))</f>
        <v/>
      </c>
      <c r="D217" t="str">
        <f>+IF($C217="","",SUBSTITUTE(' Matrice Tarifaire NON AL'!P220,"CHAR (13)"," "))</f>
        <v/>
      </c>
      <c r="E217" t="str">
        <f t="shared" si="10"/>
        <v/>
      </c>
      <c r="F217" t="str">
        <f>+IF($C217="","",IF(' Matrice Tarifaire NON AL'!AX220="","Non",' Matrice Tarifaire NON AL'!AX220))</f>
        <v/>
      </c>
      <c r="G217" t="str">
        <f>+IF($C217="","",IF(' Matrice Tarifaire NON AL'!Q220="DOMEDIA","MDD",IF(' Matrice Tarifaire NON AL'!Q220="APTA","MDD",IF(' Matrice Tarifaire NON AL'!Q220="TOP BUDGET","Premier Prix","MN"))))</f>
        <v/>
      </c>
      <c r="H217" t="str">
        <f>+IF($C217="","",' Matrice Tarifaire NON AL'!Q220)</f>
        <v/>
      </c>
      <c r="K217" t="str">
        <f>+IF($C217="","",' Matrice Tarifaire NON AL'!X220)</f>
        <v/>
      </c>
      <c r="L217" t="str">
        <f>+IF($C217="","",' Matrice Tarifaire NON AL'!X220)</f>
        <v/>
      </c>
      <c r="M217" t="str">
        <f>+IF($C217="","",' Matrice Tarifaire NON AL'!Y220)</f>
        <v/>
      </c>
      <c r="N217" t="str">
        <f>+IF($C217="","",' Matrice Tarifaire NON AL'!Z220)</f>
        <v/>
      </c>
      <c r="P217" t="str">
        <f>+IF(C217="","",IF(' Matrice Tarifaire NON AL'!X220&lt;&gt;168,"Non",""))</f>
        <v/>
      </c>
      <c r="Q217" t="str">
        <f>+IF($C217="","",' Matrice Tarifaire NON AL'!T220)</f>
        <v/>
      </c>
      <c r="R217" t="str">
        <f>+IF($C217="","",IF(' Matrice Tarifaire NON AL'!R220="","",' Matrice Tarifaire NON AL'!R220))</f>
        <v/>
      </c>
      <c r="S217" t="str">
        <f>+IF($C217="","",LEFT(' Matrice Tarifaire NON AL'!W220,1))</f>
        <v/>
      </c>
      <c r="T217" t="str">
        <f>+IF($C217="","",LEFT(' Matrice Tarifaire NON AL'!AY220,3))</f>
        <v/>
      </c>
      <c r="U217" t="str">
        <f t="shared" si="11"/>
        <v/>
      </c>
      <c r="V217" t="str">
        <f>+IF(C217="","",IF(VLOOKUP(' Matrice Tarifaire NON AL'!AK220,Feuil3!A:F,6,0)="Box",IF(' Matrice Tarifaire NON AL'!AL220="Mono-Référence","Homogène",IF(' Matrice Tarifaire NON AL'!AL220="Multi-Références","Panaché","")),IF(' Matrice Tarifaire NON AL'!AK220="A la Pièce","Composant sans Colisage",IF(' Matrice Tarifaire NON AL'!AK220="Composant de Box","Composant sans Colisage","Homogène"))))</f>
        <v/>
      </c>
      <c r="W217" t="str">
        <f>+IF($V217="","",VLOOKUP(' Matrice Tarifaire NON AL'!AK220,Feuil3!$A$4:$E$14,5,0))</f>
        <v/>
      </c>
      <c r="Y217" t="str">
        <f>+IF($V217="","",IF(VLOOKUP(' Matrice Tarifaire NON AL'!$AK220,Feuil3!$A$4:$D$14,4,0)="Palette",' Matrice Tarifaire NON AL'!AN220,""))</f>
        <v/>
      </c>
      <c r="AA217" t="str">
        <f>+IF($V217="","",IF(VLOOKUP(' Matrice Tarifaire NON AL'!$AK220,Feuil3!$A$4:$D$14,4,0)="Colis",' Matrice Tarifaire NON AL'!AN220,""))</f>
        <v/>
      </c>
      <c r="AC217" t="str">
        <f>+IF(V217="","",IF(VLOOKUP(' Matrice Tarifaire NON AL'!AK220,Feuil3!$A$4:$D$14,4,0)="Colis",IF(' Matrice Tarifaire NON AL'!AO220&gt;0,' Matrice Tarifaire NON AL'!AO220,""),""))</f>
        <v/>
      </c>
      <c r="AD217" t="str">
        <f t="shared" si="12"/>
        <v/>
      </c>
      <c r="AE217" t="str">
        <f>+IF(C217="","",' Matrice Tarifaire NON AL'!C220)</f>
        <v/>
      </c>
      <c r="AF217" t="str">
        <f>+IF(C217="","",' Matrice Tarifaire NON AL'!AQ220)</f>
        <v/>
      </c>
      <c r="AH217" t="str">
        <f>+IF(E217="","",' Matrice Tarifaire NON AL'!$U220)</f>
        <v/>
      </c>
      <c r="AI217" t="str">
        <f>+IF(F217="","",IF(' Matrice Tarifaire NON AL'!$V220="","",' Matrice Tarifaire NON AL'!$V220))</f>
        <v/>
      </c>
      <c r="AJ217" t="str">
        <f>+IF($C217="","",IF(' Matrice Tarifaire NON AL'!AZ220="","",' Matrice Tarifaire NON AL'!AZ220))</f>
        <v/>
      </c>
      <c r="AK217" t="str">
        <f>+IF($C217="","",IF(' Matrice Tarifaire NON AL'!BA220="","",' Matrice Tarifaire NON AL'!BA220))</f>
        <v/>
      </c>
      <c r="AL217" t="str">
        <f>+IF($C217="","",IF(' Matrice Tarifaire NON AL'!BB220="","",TEXT(' Matrice Tarifaire NON AL'!BB220,"0,0000")))</f>
        <v/>
      </c>
      <c r="AO217" t="str">
        <f>+IF($C217="","",IF(' Matrice Tarifaire NON AL'!BF220="","",TEXT(' Matrice Tarifaire NON AL'!BF220,"0,0000")))</f>
        <v/>
      </c>
      <c r="AP217" t="str">
        <f>+IF($C217="","",IF(' Matrice Tarifaire NON AL'!BG220="","",TEXT(' Matrice Tarifaire NON AL'!BG220,"0,0000")))</f>
        <v/>
      </c>
      <c r="AQ217" t="str">
        <f>+IF($C217="","",IF(' Matrice Tarifaire NON AL'!BH220="","",TEXT(' Matrice Tarifaire NON AL'!BH220,"0,0000")))</f>
        <v/>
      </c>
      <c r="AR217" t="str">
        <f>+IF($C217="","",IF(' Matrice Tarifaire NON AL'!BI220="","",TEXT(' Matrice Tarifaire NON AL'!BI220,"0,0000")))</f>
        <v/>
      </c>
      <c r="AS217" t="str">
        <f>+IF(C217="","",IF(' Matrice Tarifaire NON AL'!BJ220="","0",IF(' Matrice Tarifaire NON AL'!BJ220="","",' Matrice Tarifaire NON AL'!BJ220)))</f>
        <v/>
      </c>
      <c r="AT217" t="str">
        <f>+IF(C217="","",IF(' Matrice Tarifaire NON AL'!BK220="","",' Matrice Tarifaire NON AL'!$BK$6))</f>
        <v/>
      </c>
      <c r="AU217" t="str">
        <f>+IF(C217="","",IF(' Matrice Tarifaire NON AL'!BK220="","",TEXT(' Matrice Tarifaire NON AL'!BK220,"0,0000")))</f>
        <v/>
      </c>
      <c r="AV217" t="str">
        <f>+IF(C217="","",IF(' Matrice Tarifaire NON AL'!BL220="","",' Matrice Tarifaire NON AL'!$BL$6))</f>
        <v/>
      </c>
      <c r="AW217" t="str">
        <f>+IF(C217="","",IF(' Matrice Tarifaire NON AL'!BL220="","",TEXT(' Matrice Tarifaire NON AL'!BL220,"0,0000")))</f>
        <v/>
      </c>
      <c r="AX217" t="str">
        <f>+IF(C217="","",IF(' Matrice Tarifaire NON AL'!BM220="","",' Matrice Tarifaire NON AL'!$BM$6))</f>
        <v/>
      </c>
      <c r="AY217" t="str">
        <f>+IF(C217="","",IF(' Matrice Tarifaire NON AL'!BM220="","",TEXT(' Matrice Tarifaire NON AL'!BM220,"0,0000")))</f>
        <v/>
      </c>
      <c r="AZ217" t="str">
        <f>+IF(C217="","",IF(' Matrice Tarifaire NON AL'!BN220="","","Taxe DEEE"))</f>
        <v/>
      </c>
      <c r="BA217" t="str">
        <f>+IF(C217="","",IF(' Matrice Tarifaire NON AL'!BN220="","",TEXT(' Matrice Tarifaire NON AL'!BN220,"0,0000")))</f>
        <v/>
      </c>
      <c r="BD217" t="str">
        <f>+IF($C217="","",IF(' Matrice Tarifaire NON AL'!BR220="","",TEXT(' Matrice Tarifaire NON AL'!BR220,"0,000")))</f>
        <v/>
      </c>
      <c r="BE217" t="str">
        <f>+IF($C217="","",IF(' Matrice Tarifaire NON AL'!BS220="","",VALUE(TEXT(' Matrice Tarifaire NON AL'!BS220,"0,00"))))</f>
        <v/>
      </c>
      <c r="BF217" t="str">
        <f>+IF($C217="","",IF(' Matrice Tarifaire NON AL'!BY220="","",' Matrice Tarifaire NON AL'!BY220))</f>
        <v/>
      </c>
      <c r="BG217" t="str">
        <f>+IF(C217="","",IF(' Matrice Tarifaire NON AL'!AK220="Composant de Box","999",IF(' Matrice Tarifaire NON AL'!AP220&lt;&gt;"",' Matrice Tarifaire NON AL'!AP220,IF(' Matrice Tarifaire NON AL'!AO220&lt;&gt;"",' Matrice Tarifaire NON AL'!AO220,' Matrice Tarifaire NON AL'!AN220))))</f>
        <v/>
      </c>
    </row>
    <row r="218" spans="1:59" x14ac:dyDescent="0.25">
      <c r="A218" t="str">
        <f>+IF($C218="","",IF(' Matrice Tarifaire NON AL'!N221="","",IF(' Matrice Tarifaire NON AL'!N221=0,"GTIN A 0 - Ne doit pas être mis dans PRE REF",TEXT(' Matrice Tarifaire NON AL'!N221,"00000000000000"))))</f>
        <v/>
      </c>
      <c r="B218" t="str">
        <f>+IF(C218="","",IF(L218=172,4,VLOOKUP(' Matrice Tarifaire NON AL'!AK221,Feuil3!$A$4:$B$14,2,0)))</f>
        <v/>
      </c>
      <c r="C218" t="str">
        <f>+IF(' Matrice Tarifaire NON AL'!O221="","",SUBSTITUTE(' Matrice Tarifaire NON AL'!O221,"CHAR (10)"," "))</f>
        <v/>
      </c>
      <c r="D218" t="str">
        <f>+IF($C218="","",SUBSTITUTE(' Matrice Tarifaire NON AL'!P221,"CHAR (13)"," "))</f>
        <v/>
      </c>
      <c r="E218" t="str">
        <f t="shared" si="10"/>
        <v/>
      </c>
      <c r="F218" t="str">
        <f>+IF($C218="","",IF(' Matrice Tarifaire NON AL'!AX221="","Non",' Matrice Tarifaire NON AL'!AX221))</f>
        <v/>
      </c>
      <c r="G218" t="str">
        <f>+IF($C218="","",IF(' Matrice Tarifaire NON AL'!Q221="DOMEDIA","MDD",IF(' Matrice Tarifaire NON AL'!Q221="APTA","MDD",IF(' Matrice Tarifaire NON AL'!Q221="TOP BUDGET","Premier Prix","MN"))))</f>
        <v/>
      </c>
      <c r="H218" t="str">
        <f>+IF($C218="","",' Matrice Tarifaire NON AL'!Q221)</f>
        <v/>
      </c>
      <c r="K218" t="str">
        <f>+IF($C218="","",' Matrice Tarifaire NON AL'!X221)</f>
        <v/>
      </c>
      <c r="L218" t="str">
        <f>+IF($C218="","",' Matrice Tarifaire NON AL'!X221)</f>
        <v/>
      </c>
      <c r="M218" t="str">
        <f>+IF($C218="","",' Matrice Tarifaire NON AL'!Y221)</f>
        <v/>
      </c>
      <c r="N218" t="str">
        <f>+IF($C218="","",' Matrice Tarifaire NON AL'!Z221)</f>
        <v/>
      </c>
      <c r="P218" t="str">
        <f>+IF(C218="","",IF(' Matrice Tarifaire NON AL'!X221&lt;&gt;168,"Non",""))</f>
        <v/>
      </c>
      <c r="Q218" t="str">
        <f>+IF($C218="","",' Matrice Tarifaire NON AL'!T221)</f>
        <v/>
      </c>
      <c r="R218" t="str">
        <f>+IF($C218="","",IF(' Matrice Tarifaire NON AL'!R221="","",' Matrice Tarifaire NON AL'!R221))</f>
        <v/>
      </c>
      <c r="S218" t="str">
        <f>+IF($C218="","",LEFT(' Matrice Tarifaire NON AL'!W221,1))</f>
        <v/>
      </c>
      <c r="T218" t="str">
        <f>+IF($C218="","",LEFT(' Matrice Tarifaire NON AL'!AY221,3))</f>
        <v/>
      </c>
      <c r="U218" t="str">
        <f t="shared" si="11"/>
        <v/>
      </c>
      <c r="V218" t="str">
        <f>+IF(C218="","",IF(VLOOKUP(' Matrice Tarifaire NON AL'!AK221,Feuil3!A:F,6,0)="Box",IF(' Matrice Tarifaire NON AL'!AL221="Mono-Référence","Homogène",IF(' Matrice Tarifaire NON AL'!AL221="Multi-Références","Panaché","")),IF(' Matrice Tarifaire NON AL'!AK221="A la Pièce","Composant sans Colisage",IF(' Matrice Tarifaire NON AL'!AK221="Composant de Box","Composant sans Colisage","Homogène"))))</f>
        <v/>
      </c>
      <c r="W218" t="str">
        <f>+IF($V218="","",VLOOKUP(' Matrice Tarifaire NON AL'!AK221,Feuil3!$A$4:$E$14,5,0))</f>
        <v/>
      </c>
      <c r="Y218" t="str">
        <f>+IF($V218="","",IF(VLOOKUP(' Matrice Tarifaire NON AL'!$AK221,Feuil3!$A$4:$D$14,4,0)="Palette",' Matrice Tarifaire NON AL'!AN221,""))</f>
        <v/>
      </c>
      <c r="AA218" t="str">
        <f>+IF($V218="","",IF(VLOOKUP(' Matrice Tarifaire NON AL'!$AK221,Feuil3!$A$4:$D$14,4,0)="Colis",' Matrice Tarifaire NON AL'!AN221,""))</f>
        <v/>
      </c>
      <c r="AC218" t="str">
        <f>+IF(V218="","",IF(VLOOKUP(' Matrice Tarifaire NON AL'!AK221,Feuil3!$A$4:$D$14,4,0)="Colis",IF(' Matrice Tarifaire NON AL'!AO221&gt;0,' Matrice Tarifaire NON AL'!AO221,""),""))</f>
        <v/>
      </c>
      <c r="AD218" t="str">
        <f t="shared" si="12"/>
        <v/>
      </c>
      <c r="AE218" t="str">
        <f>+IF(C218="","",' Matrice Tarifaire NON AL'!C221)</f>
        <v/>
      </c>
      <c r="AF218" t="str">
        <f>+IF(C218="","",' Matrice Tarifaire NON AL'!AQ221)</f>
        <v/>
      </c>
      <c r="AH218" t="str">
        <f>+IF(E218="","",' Matrice Tarifaire NON AL'!$U221)</f>
        <v/>
      </c>
      <c r="AI218" t="str">
        <f>+IF(F218="","",IF(' Matrice Tarifaire NON AL'!$V221="","",' Matrice Tarifaire NON AL'!$V221))</f>
        <v/>
      </c>
      <c r="AJ218" t="str">
        <f>+IF($C218="","",IF(' Matrice Tarifaire NON AL'!AZ221="","",' Matrice Tarifaire NON AL'!AZ221))</f>
        <v/>
      </c>
      <c r="AK218" t="str">
        <f>+IF($C218="","",IF(' Matrice Tarifaire NON AL'!BA221="","",' Matrice Tarifaire NON AL'!BA221))</f>
        <v/>
      </c>
      <c r="AL218" t="str">
        <f>+IF($C218="","",IF(' Matrice Tarifaire NON AL'!BB221="","",TEXT(' Matrice Tarifaire NON AL'!BB221,"0,0000")))</f>
        <v/>
      </c>
      <c r="AO218" t="str">
        <f>+IF($C218="","",IF(' Matrice Tarifaire NON AL'!BF221="","",TEXT(' Matrice Tarifaire NON AL'!BF221,"0,0000")))</f>
        <v/>
      </c>
      <c r="AP218" t="str">
        <f>+IF($C218="","",IF(' Matrice Tarifaire NON AL'!BG221="","",TEXT(' Matrice Tarifaire NON AL'!BG221,"0,0000")))</f>
        <v/>
      </c>
      <c r="AQ218" t="str">
        <f>+IF($C218="","",IF(' Matrice Tarifaire NON AL'!BH221="","",TEXT(' Matrice Tarifaire NON AL'!BH221,"0,0000")))</f>
        <v/>
      </c>
      <c r="AR218" t="str">
        <f>+IF($C218="","",IF(' Matrice Tarifaire NON AL'!BI221="","",TEXT(' Matrice Tarifaire NON AL'!BI221,"0,0000")))</f>
        <v/>
      </c>
      <c r="AS218" t="str">
        <f>+IF(C218="","",IF(' Matrice Tarifaire NON AL'!BJ221="","0",IF(' Matrice Tarifaire NON AL'!BJ221="","",' Matrice Tarifaire NON AL'!BJ221)))</f>
        <v/>
      </c>
      <c r="AT218" t="str">
        <f>+IF(C218="","",IF(' Matrice Tarifaire NON AL'!BK221="","",' Matrice Tarifaire NON AL'!$BK$6))</f>
        <v/>
      </c>
      <c r="AU218" t="str">
        <f>+IF(C218="","",IF(' Matrice Tarifaire NON AL'!BK221="","",TEXT(' Matrice Tarifaire NON AL'!BK221,"0,0000")))</f>
        <v/>
      </c>
      <c r="AV218" t="str">
        <f>+IF(C218="","",IF(' Matrice Tarifaire NON AL'!BL221="","",' Matrice Tarifaire NON AL'!$BL$6))</f>
        <v/>
      </c>
      <c r="AW218" t="str">
        <f>+IF(C218="","",IF(' Matrice Tarifaire NON AL'!BL221="","",TEXT(' Matrice Tarifaire NON AL'!BL221,"0,0000")))</f>
        <v/>
      </c>
      <c r="AX218" t="str">
        <f>+IF(C218="","",IF(' Matrice Tarifaire NON AL'!BM221="","",' Matrice Tarifaire NON AL'!$BM$6))</f>
        <v/>
      </c>
      <c r="AY218" t="str">
        <f>+IF(C218="","",IF(' Matrice Tarifaire NON AL'!BM221="","",TEXT(' Matrice Tarifaire NON AL'!BM221,"0,0000")))</f>
        <v/>
      </c>
      <c r="AZ218" t="str">
        <f>+IF(C218="","",IF(' Matrice Tarifaire NON AL'!BN221="","","Taxe DEEE"))</f>
        <v/>
      </c>
      <c r="BA218" t="str">
        <f>+IF(C218="","",IF(' Matrice Tarifaire NON AL'!BN221="","",TEXT(' Matrice Tarifaire NON AL'!BN221,"0,0000")))</f>
        <v/>
      </c>
      <c r="BD218" t="str">
        <f>+IF($C218="","",IF(' Matrice Tarifaire NON AL'!BR221="","",TEXT(' Matrice Tarifaire NON AL'!BR221,"0,000")))</f>
        <v/>
      </c>
      <c r="BE218" t="str">
        <f>+IF($C218="","",IF(' Matrice Tarifaire NON AL'!BS221="","",VALUE(TEXT(' Matrice Tarifaire NON AL'!BS221,"0,00"))))</f>
        <v/>
      </c>
      <c r="BF218" t="str">
        <f>+IF($C218="","",IF(' Matrice Tarifaire NON AL'!BY221="","",' Matrice Tarifaire NON AL'!BY221))</f>
        <v/>
      </c>
      <c r="BG218" t="str">
        <f>+IF(C218="","",IF(' Matrice Tarifaire NON AL'!AK221="Composant de Box","999",IF(' Matrice Tarifaire NON AL'!AP221&lt;&gt;"",' Matrice Tarifaire NON AL'!AP221,IF(' Matrice Tarifaire NON AL'!AO221&lt;&gt;"",' Matrice Tarifaire NON AL'!AO221,' Matrice Tarifaire NON AL'!AN221))))</f>
        <v/>
      </c>
    </row>
    <row r="219" spans="1:59" x14ac:dyDescent="0.25">
      <c r="A219" t="str">
        <f>+IF($C219="","",IF(' Matrice Tarifaire NON AL'!N222="","",IF(' Matrice Tarifaire NON AL'!N222=0,"GTIN A 0 - Ne doit pas être mis dans PRE REF",TEXT(' Matrice Tarifaire NON AL'!N222,"00000000000000"))))</f>
        <v/>
      </c>
      <c r="B219" t="str">
        <f>+IF(C219="","",IF(L219=172,4,VLOOKUP(' Matrice Tarifaire NON AL'!AK222,Feuil3!$A$4:$B$14,2,0)))</f>
        <v/>
      </c>
      <c r="C219" t="str">
        <f>+IF(' Matrice Tarifaire NON AL'!O222="","",SUBSTITUTE(' Matrice Tarifaire NON AL'!O222,"CHAR (10)"," "))</f>
        <v/>
      </c>
      <c r="D219" t="str">
        <f>+IF($C219="","",SUBSTITUTE(' Matrice Tarifaire NON AL'!P222,"CHAR (13)"," "))</f>
        <v/>
      </c>
      <c r="E219" t="str">
        <f t="shared" si="10"/>
        <v/>
      </c>
      <c r="F219" t="str">
        <f>+IF($C219="","",IF(' Matrice Tarifaire NON AL'!AX222="","Non",' Matrice Tarifaire NON AL'!AX222))</f>
        <v/>
      </c>
      <c r="G219" t="str">
        <f>+IF($C219="","",IF(' Matrice Tarifaire NON AL'!Q222="DOMEDIA","MDD",IF(' Matrice Tarifaire NON AL'!Q222="APTA","MDD",IF(' Matrice Tarifaire NON AL'!Q222="TOP BUDGET","Premier Prix","MN"))))</f>
        <v/>
      </c>
      <c r="H219" t="str">
        <f>+IF($C219="","",' Matrice Tarifaire NON AL'!Q222)</f>
        <v/>
      </c>
      <c r="K219" t="str">
        <f>+IF($C219="","",' Matrice Tarifaire NON AL'!X222)</f>
        <v/>
      </c>
      <c r="L219" t="str">
        <f>+IF($C219="","",' Matrice Tarifaire NON AL'!X222)</f>
        <v/>
      </c>
      <c r="M219" t="str">
        <f>+IF($C219="","",' Matrice Tarifaire NON AL'!Y222)</f>
        <v/>
      </c>
      <c r="N219" t="str">
        <f>+IF($C219="","",' Matrice Tarifaire NON AL'!Z222)</f>
        <v/>
      </c>
      <c r="P219" t="str">
        <f>+IF(C219="","",IF(' Matrice Tarifaire NON AL'!X222&lt;&gt;168,"Non",""))</f>
        <v/>
      </c>
      <c r="Q219" t="str">
        <f>+IF($C219="","",' Matrice Tarifaire NON AL'!T222)</f>
        <v/>
      </c>
      <c r="R219" t="str">
        <f>+IF($C219="","",IF(' Matrice Tarifaire NON AL'!R222="","",' Matrice Tarifaire NON AL'!R222))</f>
        <v/>
      </c>
      <c r="S219" t="str">
        <f>+IF($C219="","",LEFT(' Matrice Tarifaire NON AL'!W222,1))</f>
        <v/>
      </c>
      <c r="T219" t="str">
        <f>+IF($C219="","",LEFT(' Matrice Tarifaire NON AL'!AY222,3))</f>
        <v/>
      </c>
      <c r="U219" t="str">
        <f t="shared" si="11"/>
        <v/>
      </c>
      <c r="V219" t="str">
        <f>+IF(C219="","",IF(VLOOKUP(' Matrice Tarifaire NON AL'!AK222,Feuil3!A:F,6,0)="Box",IF(' Matrice Tarifaire NON AL'!AL222="Mono-Référence","Homogène",IF(' Matrice Tarifaire NON AL'!AL222="Multi-Références","Panaché","")),IF(' Matrice Tarifaire NON AL'!AK222="A la Pièce","Composant sans Colisage",IF(' Matrice Tarifaire NON AL'!AK222="Composant de Box","Composant sans Colisage","Homogène"))))</f>
        <v/>
      </c>
      <c r="W219" t="str">
        <f>+IF($V219="","",VLOOKUP(' Matrice Tarifaire NON AL'!AK222,Feuil3!$A$4:$E$14,5,0))</f>
        <v/>
      </c>
      <c r="Y219" t="str">
        <f>+IF($V219="","",IF(VLOOKUP(' Matrice Tarifaire NON AL'!$AK222,Feuil3!$A$4:$D$14,4,0)="Palette",' Matrice Tarifaire NON AL'!AN222,""))</f>
        <v/>
      </c>
      <c r="AA219" t="str">
        <f>+IF($V219="","",IF(VLOOKUP(' Matrice Tarifaire NON AL'!$AK222,Feuil3!$A$4:$D$14,4,0)="Colis",' Matrice Tarifaire NON AL'!AN222,""))</f>
        <v/>
      </c>
      <c r="AC219" t="str">
        <f>+IF(V219="","",IF(VLOOKUP(' Matrice Tarifaire NON AL'!AK222,Feuil3!$A$4:$D$14,4,0)="Colis",IF(' Matrice Tarifaire NON AL'!AO222&gt;0,' Matrice Tarifaire NON AL'!AO222,""),""))</f>
        <v/>
      </c>
      <c r="AD219" t="str">
        <f t="shared" si="12"/>
        <v/>
      </c>
      <c r="AE219" t="str">
        <f>+IF(C219="","",' Matrice Tarifaire NON AL'!C222)</f>
        <v/>
      </c>
      <c r="AF219" t="str">
        <f>+IF(C219="","",' Matrice Tarifaire NON AL'!AQ222)</f>
        <v/>
      </c>
      <c r="AH219" t="str">
        <f>+IF(E219="","",' Matrice Tarifaire NON AL'!$U222)</f>
        <v/>
      </c>
      <c r="AI219" t="str">
        <f>+IF(F219="","",IF(' Matrice Tarifaire NON AL'!$V222="","",' Matrice Tarifaire NON AL'!$V222))</f>
        <v/>
      </c>
      <c r="AJ219" t="str">
        <f>+IF($C219="","",IF(' Matrice Tarifaire NON AL'!AZ222="","",' Matrice Tarifaire NON AL'!AZ222))</f>
        <v/>
      </c>
      <c r="AK219" t="str">
        <f>+IF($C219="","",IF(' Matrice Tarifaire NON AL'!BA222="","",' Matrice Tarifaire NON AL'!BA222))</f>
        <v/>
      </c>
      <c r="AL219" t="str">
        <f>+IF($C219="","",IF(' Matrice Tarifaire NON AL'!BB222="","",TEXT(' Matrice Tarifaire NON AL'!BB222,"0,0000")))</f>
        <v/>
      </c>
      <c r="AO219" t="str">
        <f>+IF($C219="","",IF(' Matrice Tarifaire NON AL'!BF222="","",TEXT(' Matrice Tarifaire NON AL'!BF222,"0,0000")))</f>
        <v/>
      </c>
      <c r="AP219" t="str">
        <f>+IF($C219="","",IF(' Matrice Tarifaire NON AL'!BG222="","",TEXT(' Matrice Tarifaire NON AL'!BG222,"0,0000")))</f>
        <v/>
      </c>
      <c r="AQ219" t="str">
        <f>+IF($C219="","",IF(' Matrice Tarifaire NON AL'!BH222="","",TEXT(' Matrice Tarifaire NON AL'!BH222,"0,0000")))</f>
        <v/>
      </c>
      <c r="AR219" t="str">
        <f>+IF($C219="","",IF(' Matrice Tarifaire NON AL'!BI222="","",TEXT(' Matrice Tarifaire NON AL'!BI222,"0,0000")))</f>
        <v/>
      </c>
      <c r="AS219" t="str">
        <f>+IF(C219="","",IF(' Matrice Tarifaire NON AL'!BJ222="","0",IF(' Matrice Tarifaire NON AL'!BJ222="","",' Matrice Tarifaire NON AL'!BJ222)))</f>
        <v/>
      </c>
      <c r="AT219" t="str">
        <f>+IF(C219="","",IF(' Matrice Tarifaire NON AL'!BK222="","",' Matrice Tarifaire NON AL'!$BK$6))</f>
        <v/>
      </c>
      <c r="AU219" t="str">
        <f>+IF(C219="","",IF(' Matrice Tarifaire NON AL'!BK222="","",TEXT(' Matrice Tarifaire NON AL'!BK222,"0,0000")))</f>
        <v/>
      </c>
      <c r="AV219" t="str">
        <f>+IF(C219="","",IF(' Matrice Tarifaire NON AL'!BL222="","",' Matrice Tarifaire NON AL'!$BL$6))</f>
        <v/>
      </c>
      <c r="AW219" t="str">
        <f>+IF(C219="","",IF(' Matrice Tarifaire NON AL'!BL222="","",TEXT(' Matrice Tarifaire NON AL'!BL222,"0,0000")))</f>
        <v/>
      </c>
      <c r="AX219" t="str">
        <f>+IF(C219="","",IF(' Matrice Tarifaire NON AL'!BM222="","",' Matrice Tarifaire NON AL'!$BM$6))</f>
        <v/>
      </c>
      <c r="AY219" t="str">
        <f>+IF(C219="","",IF(' Matrice Tarifaire NON AL'!BM222="","",TEXT(' Matrice Tarifaire NON AL'!BM222,"0,0000")))</f>
        <v/>
      </c>
      <c r="AZ219" t="str">
        <f>+IF(C219="","",IF(' Matrice Tarifaire NON AL'!BN222="","","Taxe DEEE"))</f>
        <v/>
      </c>
      <c r="BA219" t="str">
        <f>+IF(C219="","",IF(' Matrice Tarifaire NON AL'!BN222="","",TEXT(' Matrice Tarifaire NON AL'!BN222,"0,0000")))</f>
        <v/>
      </c>
      <c r="BD219" t="str">
        <f>+IF($C219="","",IF(' Matrice Tarifaire NON AL'!BR222="","",TEXT(' Matrice Tarifaire NON AL'!BR222,"0,000")))</f>
        <v/>
      </c>
      <c r="BE219" t="str">
        <f>+IF($C219="","",IF(' Matrice Tarifaire NON AL'!BS222="","",VALUE(TEXT(' Matrice Tarifaire NON AL'!BS222,"0,00"))))</f>
        <v/>
      </c>
      <c r="BF219" t="str">
        <f>+IF($C219="","",IF(' Matrice Tarifaire NON AL'!BY222="","",' Matrice Tarifaire NON AL'!BY222))</f>
        <v/>
      </c>
      <c r="BG219" t="str">
        <f>+IF(C219="","",IF(' Matrice Tarifaire NON AL'!AK222="Composant de Box","999",IF(' Matrice Tarifaire NON AL'!AP222&lt;&gt;"",' Matrice Tarifaire NON AL'!AP222,IF(' Matrice Tarifaire NON AL'!AO222&lt;&gt;"",' Matrice Tarifaire NON AL'!AO222,' Matrice Tarifaire NON AL'!AN222))))</f>
        <v/>
      </c>
    </row>
    <row r="220" spans="1:59" x14ac:dyDescent="0.25">
      <c r="A220" t="str">
        <f>+IF($C220="","",IF(' Matrice Tarifaire NON AL'!N223="","",IF(' Matrice Tarifaire NON AL'!N223=0,"GTIN A 0 - Ne doit pas être mis dans PRE REF",TEXT(' Matrice Tarifaire NON AL'!N223,"00000000000000"))))</f>
        <v/>
      </c>
      <c r="B220" t="str">
        <f>+IF(C220="","",IF(L220=172,4,VLOOKUP(' Matrice Tarifaire NON AL'!AK223,Feuil3!$A$4:$B$14,2,0)))</f>
        <v/>
      </c>
      <c r="C220" t="str">
        <f>+IF(' Matrice Tarifaire NON AL'!O223="","",SUBSTITUTE(' Matrice Tarifaire NON AL'!O223,"CHAR (10)"," "))</f>
        <v/>
      </c>
      <c r="D220" t="str">
        <f>+IF($C220="","",SUBSTITUTE(' Matrice Tarifaire NON AL'!P223,"CHAR (13)"," "))</f>
        <v/>
      </c>
      <c r="E220" t="str">
        <f t="shared" si="10"/>
        <v/>
      </c>
      <c r="F220" t="str">
        <f>+IF($C220="","",IF(' Matrice Tarifaire NON AL'!AX223="","Non",' Matrice Tarifaire NON AL'!AX223))</f>
        <v/>
      </c>
      <c r="G220" t="str">
        <f>+IF($C220="","",IF(' Matrice Tarifaire NON AL'!Q223="DOMEDIA","MDD",IF(' Matrice Tarifaire NON AL'!Q223="APTA","MDD",IF(' Matrice Tarifaire NON AL'!Q223="TOP BUDGET","Premier Prix","MN"))))</f>
        <v/>
      </c>
      <c r="H220" t="str">
        <f>+IF($C220="","",' Matrice Tarifaire NON AL'!Q223)</f>
        <v/>
      </c>
      <c r="K220" t="str">
        <f>+IF($C220="","",' Matrice Tarifaire NON AL'!X223)</f>
        <v/>
      </c>
      <c r="L220" t="str">
        <f>+IF($C220="","",' Matrice Tarifaire NON AL'!X223)</f>
        <v/>
      </c>
      <c r="M220" t="str">
        <f>+IF($C220="","",' Matrice Tarifaire NON AL'!Y223)</f>
        <v/>
      </c>
      <c r="N220" t="str">
        <f>+IF($C220="","",' Matrice Tarifaire NON AL'!Z223)</f>
        <v/>
      </c>
      <c r="P220" t="str">
        <f>+IF(C220="","",IF(' Matrice Tarifaire NON AL'!X223&lt;&gt;168,"Non",""))</f>
        <v/>
      </c>
      <c r="Q220" t="str">
        <f>+IF($C220="","",' Matrice Tarifaire NON AL'!T223)</f>
        <v/>
      </c>
      <c r="R220" t="str">
        <f>+IF($C220="","",IF(' Matrice Tarifaire NON AL'!R223="","",' Matrice Tarifaire NON AL'!R223))</f>
        <v/>
      </c>
      <c r="S220" t="str">
        <f>+IF($C220="","",LEFT(' Matrice Tarifaire NON AL'!W223,1))</f>
        <v/>
      </c>
      <c r="T220" t="str">
        <f>+IF($C220="","",LEFT(' Matrice Tarifaire NON AL'!AY223,3))</f>
        <v/>
      </c>
      <c r="U220" t="str">
        <f t="shared" si="11"/>
        <v/>
      </c>
      <c r="V220" t="str">
        <f>+IF(C220="","",IF(VLOOKUP(' Matrice Tarifaire NON AL'!AK223,Feuil3!A:F,6,0)="Box",IF(' Matrice Tarifaire NON AL'!AL223="Mono-Référence","Homogène",IF(' Matrice Tarifaire NON AL'!AL223="Multi-Références","Panaché","")),IF(' Matrice Tarifaire NON AL'!AK223="A la Pièce","Composant sans Colisage",IF(' Matrice Tarifaire NON AL'!AK223="Composant de Box","Composant sans Colisage","Homogène"))))</f>
        <v/>
      </c>
      <c r="W220" t="str">
        <f>+IF($V220="","",VLOOKUP(' Matrice Tarifaire NON AL'!AK223,Feuil3!$A$4:$E$14,5,0))</f>
        <v/>
      </c>
      <c r="Y220" t="str">
        <f>+IF($V220="","",IF(VLOOKUP(' Matrice Tarifaire NON AL'!$AK223,Feuil3!$A$4:$D$14,4,0)="Palette",' Matrice Tarifaire NON AL'!AN223,""))</f>
        <v/>
      </c>
      <c r="AA220" t="str">
        <f>+IF($V220="","",IF(VLOOKUP(' Matrice Tarifaire NON AL'!$AK223,Feuil3!$A$4:$D$14,4,0)="Colis",' Matrice Tarifaire NON AL'!AN223,""))</f>
        <v/>
      </c>
      <c r="AC220" t="str">
        <f>+IF(V220="","",IF(VLOOKUP(' Matrice Tarifaire NON AL'!AK223,Feuil3!$A$4:$D$14,4,0)="Colis",IF(' Matrice Tarifaire NON AL'!AO223&gt;0,' Matrice Tarifaire NON AL'!AO223,""),""))</f>
        <v/>
      </c>
      <c r="AD220" t="str">
        <f t="shared" si="12"/>
        <v/>
      </c>
      <c r="AE220" t="str">
        <f>+IF(C220="","",' Matrice Tarifaire NON AL'!C223)</f>
        <v/>
      </c>
      <c r="AF220" t="str">
        <f>+IF(C220="","",' Matrice Tarifaire NON AL'!AQ223)</f>
        <v/>
      </c>
      <c r="AH220" t="str">
        <f>+IF(E220="","",' Matrice Tarifaire NON AL'!$U223)</f>
        <v/>
      </c>
      <c r="AI220" t="str">
        <f>+IF(F220="","",IF(' Matrice Tarifaire NON AL'!$V223="","",' Matrice Tarifaire NON AL'!$V223))</f>
        <v/>
      </c>
      <c r="AJ220" t="str">
        <f>+IF($C220="","",IF(' Matrice Tarifaire NON AL'!AZ223="","",' Matrice Tarifaire NON AL'!AZ223))</f>
        <v/>
      </c>
      <c r="AK220" t="str">
        <f>+IF($C220="","",IF(' Matrice Tarifaire NON AL'!BA223="","",' Matrice Tarifaire NON AL'!BA223))</f>
        <v/>
      </c>
      <c r="AL220" t="str">
        <f>+IF($C220="","",IF(' Matrice Tarifaire NON AL'!BB223="","",TEXT(' Matrice Tarifaire NON AL'!BB223,"0,0000")))</f>
        <v/>
      </c>
      <c r="AO220" t="str">
        <f>+IF($C220="","",IF(' Matrice Tarifaire NON AL'!BF223="","",TEXT(' Matrice Tarifaire NON AL'!BF223,"0,0000")))</f>
        <v/>
      </c>
      <c r="AP220" t="str">
        <f>+IF($C220="","",IF(' Matrice Tarifaire NON AL'!BG223="","",TEXT(' Matrice Tarifaire NON AL'!BG223,"0,0000")))</f>
        <v/>
      </c>
      <c r="AQ220" t="str">
        <f>+IF($C220="","",IF(' Matrice Tarifaire NON AL'!BH223="","",TEXT(' Matrice Tarifaire NON AL'!BH223,"0,0000")))</f>
        <v/>
      </c>
      <c r="AR220" t="str">
        <f>+IF($C220="","",IF(' Matrice Tarifaire NON AL'!BI223="","",TEXT(' Matrice Tarifaire NON AL'!BI223,"0,0000")))</f>
        <v/>
      </c>
      <c r="AS220" t="str">
        <f>+IF(C220="","",IF(' Matrice Tarifaire NON AL'!BJ223="","0",IF(' Matrice Tarifaire NON AL'!BJ223="","",' Matrice Tarifaire NON AL'!BJ223)))</f>
        <v/>
      </c>
      <c r="AT220" t="str">
        <f>+IF(C220="","",IF(' Matrice Tarifaire NON AL'!BK223="","",' Matrice Tarifaire NON AL'!$BK$6))</f>
        <v/>
      </c>
      <c r="AU220" t="str">
        <f>+IF(C220="","",IF(' Matrice Tarifaire NON AL'!BK223="","",TEXT(' Matrice Tarifaire NON AL'!BK223,"0,0000")))</f>
        <v/>
      </c>
      <c r="AV220" t="str">
        <f>+IF(C220="","",IF(' Matrice Tarifaire NON AL'!BL223="","",' Matrice Tarifaire NON AL'!$BL$6))</f>
        <v/>
      </c>
      <c r="AW220" t="str">
        <f>+IF(C220="","",IF(' Matrice Tarifaire NON AL'!BL223="","",TEXT(' Matrice Tarifaire NON AL'!BL223,"0,0000")))</f>
        <v/>
      </c>
      <c r="AX220" t="str">
        <f>+IF(C220="","",IF(' Matrice Tarifaire NON AL'!BM223="","",' Matrice Tarifaire NON AL'!$BM$6))</f>
        <v/>
      </c>
      <c r="AY220" t="str">
        <f>+IF(C220="","",IF(' Matrice Tarifaire NON AL'!BM223="","",TEXT(' Matrice Tarifaire NON AL'!BM223,"0,0000")))</f>
        <v/>
      </c>
      <c r="AZ220" t="str">
        <f>+IF(C220="","",IF(' Matrice Tarifaire NON AL'!BN223="","","Taxe DEEE"))</f>
        <v/>
      </c>
      <c r="BA220" t="str">
        <f>+IF(C220="","",IF(' Matrice Tarifaire NON AL'!BN223="","",TEXT(' Matrice Tarifaire NON AL'!BN223,"0,0000")))</f>
        <v/>
      </c>
      <c r="BD220" t="str">
        <f>+IF($C220="","",IF(' Matrice Tarifaire NON AL'!BR223="","",TEXT(' Matrice Tarifaire NON AL'!BR223,"0,000")))</f>
        <v/>
      </c>
      <c r="BE220" t="str">
        <f>+IF($C220="","",IF(' Matrice Tarifaire NON AL'!BS223="","",VALUE(TEXT(' Matrice Tarifaire NON AL'!BS223,"0,00"))))</f>
        <v/>
      </c>
      <c r="BF220" t="str">
        <f>+IF($C220="","",IF(' Matrice Tarifaire NON AL'!BY223="","",' Matrice Tarifaire NON AL'!BY223))</f>
        <v/>
      </c>
      <c r="BG220" t="str">
        <f>+IF(C220="","",IF(' Matrice Tarifaire NON AL'!AK223="Composant de Box","999",IF(' Matrice Tarifaire NON AL'!AP223&lt;&gt;"",' Matrice Tarifaire NON AL'!AP223,IF(' Matrice Tarifaire NON AL'!AO223&lt;&gt;"",' Matrice Tarifaire NON AL'!AO223,' Matrice Tarifaire NON AL'!AN223))))</f>
        <v/>
      </c>
    </row>
    <row r="221" spans="1:59" x14ac:dyDescent="0.25">
      <c r="A221" t="str">
        <f>+IF($C221="","",IF(' Matrice Tarifaire NON AL'!N224="","",IF(' Matrice Tarifaire NON AL'!N224=0,"GTIN A 0 - Ne doit pas être mis dans PRE REF",TEXT(' Matrice Tarifaire NON AL'!N224,"00000000000000"))))</f>
        <v/>
      </c>
      <c r="B221" t="str">
        <f>+IF(C221="","",IF(L221=172,4,VLOOKUP(' Matrice Tarifaire NON AL'!AK224,Feuil3!$A$4:$B$14,2,0)))</f>
        <v/>
      </c>
      <c r="C221" t="str">
        <f>+IF(' Matrice Tarifaire NON AL'!O224="","",SUBSTITUTE(' Matrice Tarifaire NON AL'!O224,"CHAR (10)"," "))</f>
        <v/>
      </c>
      <c r="D221" t="str">
        <f>+IF($C221="","",SUBSTITUTE(' Matrice Tarifaire NON AL'!P224,"CHAR (13)"," "))</f>
        <v/>
      </c>
      <c r="E221" t="str">
        <f t="shared" si="10"/>
        <v/>
      </c>
      <c r="F221" t="str">
        <f>+IF($C221="","",IF(' Matrice Tarifaire NON AL'!AX224="","Non",' Matrice Tarifaire NON AL'!AX224))</f>
        <v/>
      </c>
      <c r="G221" t="str">
        <f>+IF($C221="","",IF(' Matrice Tarifaire NON AL'!Q224="DOMEDIA","MDD",IF(' Matrice Tarifaire NON AL'!Q224="APTA","MDD",IF(' Matrice Tarifaire NON AL'!Q224="TOP BUDGET","Premier Prix","MN"))))</f>
        <v/>
      </c>
      <c r="H221" t="str">
        <f>+IF($C221="","",' Matrice Tarifaire NON AL'!Q224)</f>
        <v/>
      </c>
      <c r="K221" t="str">
        <f>+IF($C221="","",' Matrice Tarifaire NON AL'!X224)</f>
        <v/>
      </c>
      <c r="L221" t="str">
        <f>+IF($C221="","",' Matrice Tarifaire NON AL'!X224)</f>
        <v/>
      </c>
      <c r="M221" t="str">
        <f>+IF($C221="","",' Matrice Tarifaire NON AL'!Y224)</f>
        <v/>
      </c>
      <c r="N221" t="str">
        <f>+IF($C221="","",' Matrice Tarifaire NON AL'!Z224)</f>
        <v/>
      </c>
      <c r="P221" t="str">
        <f>+IF(C221="","",IF(' Matrice Tarifaire NON AL'!X224&lt;&gt;168,"Non",""))</f>
        <v/>
      </c>
      <c r="Q221" t="str">
        <f>+IF($C221="","",' Matrice Tarifaire NON AL'!T224)</f>
        <v/>
      </c>
      <c r="R221" t="str">
        <f>+IF($C221="","",IF(' Matrice Tarifaire NON AL'!R224="","",' Matrice Tarifaire NON AL'!R224))</f>
        <v/>
      </c>
      <c r="S221" t="str">
        <f>+IF($C221="","",LEFT(' Matrice Tarifaire NON AL'!W224,1))</f>
        <v/>
      </c>
      <c r="T221" t="str">
        <f>+IF($C221="","",LEFT(' Matrice Tarifaire NON AL'!AY224,3))</f>
        <v/>
      </c>
      <c r="U221" t="str">
        <f t="shared" si="11"/>
        <v/>
      </c>
      <c r="V221" t="str">
        <f>+IF(C221="","",IF(VLOOKUP(' Matrice Tarifaire NON AL'!AK224,Feuil3!A:F,6,0)="Box",IF(' Matrice Tarifaire NON AL'!AL224="Mono-Référence","Homogène",IF(' Matrice Tarifaire NON AL'!AL224="Multi-Références","Panaché","")),IF(' Matrice Tarifaire NON AL'!AK224="A la Pièce","Composant sans Colisage",IF(' Matrice Tarifaire NON AL'!AK224="Composant de Box","Composant sans Colisage","Homogène"))))</f>
        <v/>
      </c>
      <c r="W221" t="str">
        <f>+IF($V221="","",VLOOKUP(' Matrice Tarifaire NON AL'!AK224,Feuil3!$A$4:$E$14,5,0))</f>
        <v/>
      </c>
      <c r="Y221" t="str">
        <f>+IF($V221="","",IF(VLOOKUP(' Matrice Tarifaire NON AL'!$AK224,Feuil3!$A$4:$D$14,4,0)="Palette",' Matrice Tarifaire NON AL'!AN224,""))</f>
        <v/>
      </c>
      <c r="AA221" t="str">
        <f>+IF($V221="","",IF(VLOOKUP(' Matrice Tarifaire NON AL'!$AK224,Feuil3!$A$4:$D$14,4,0)="Colis",' Matrice Tarifaire NON AL'!AN224,""))</f>
        <v/>
      </c>
      <c r="AC221" t="str">
        <f>+IF(V221="","",IF(VLOOKUP(' Matrice Tarifaire NON AL'!AK224,Feuil3!$A$4:$D$14,4,0)="Colis",IF(' Matrice Tarifaire NON AL'!AO224&gt;0,' Matrice Tarifaire NON AL'!AO224,""),""))</f>
        <v/>
      </c>
      <c r="AD221" t="str">
        <f t="shared" si="12"/>
        <v/>
      </c>
      <c r="AE221" t="str">
        <f>+IF(C221="","",' Matrice Tarifaire NON AL'!C224)</f>
        <v/>
      </c>
      <c r="AF221" t="str">
        <f>+IF(C221="","",' Matrice Tarifaire NON AL'!AQ224)</f>
        <v/>
      </c>
      <c r="AH221" t="str">
        <f>+IF(E221="","",' Matrice Tarifaire NON AL'!$U224)</f>
        <v/>
      </c>
      <c r="AI221" t="str">
        <f>+IF(F221="","",IF(' Matrice Tarifaire NON AL'!$V224="","",' Matrice Tarifaire NON AL'!$V224))</f>
        <v/>
      </c>
      <c r="AJ221" t="str">
        <f>+IF($C221="","",IF(' Matrice Tarifaire NON AL'!AZ224="","",' Matrice Tarifaire NON AL'!AZ224))</f>
        <v/>
      </c>
      <c r="AK221" t="str">
        <f>+IF($C221="","",IF(' Matrice Tarifaire NON AL'!BA224="","",' Matrice Tarifaire NON AL'!BA224))</f>
        <v/>
      </c>
      <c r="AL221" t="str">
        <f>+IF($C221="","",IF(' Matrice Tarifaire NON AL'!BB224="","",TEXT(' Matrice Tarifaire NON AL'!BB224,"0,0000")))</f>
        <v/>
      </c>
      <c r="AO221" t="str">
        <f>+IF($C221="","",IF(' Matrice Tarifaire NON AL'!BF224="","",TEXT(' Matrice Tarifaire NON AL'!BF224,"0,0000")))</f>
        <v/>
      </c>
      <c r="AP221" t="str">
        <f>+IF($C221="","",IF(' Matrice Tarifaire NON AL'!BG224="","",TEXT(' Matrice Tarifaire NON AL'!BG224,"0,0000")))</f>
        <v/>
      </c>
      <c r="AQ221" t="str">
        <f>+IF($C221="","",IF(' Matrice Tarifaire NON AL'!BH224="","",TEXT(' Matrice Tarifaire NON AL'!BH224,"0,0000")))</f>
        <v/>
      </c>
      <c r="AR221" t="str">
        <f>+IF($C221="","",IF(' Matrice Tarifaire NON AL'!BI224="","",TEXT(' Matrice Tarifaire NON AL'!BI224,"0,0000")))</f>
        <v/>
      </c>
      <c r="AS221" t="str">
        <f>+IF(C221="","",IF(' Matrice Tarifaire NON AL'!BJ224="","0",IF(' Matrice Tarifaire NON AL'!BJ224="","",' Matrice Tarifaire NON AL'!BJ224)))</f>
        <v/>
      </c>
      <c r="AT221" t="str">
        <f>+IF(C221="","",IF(' Matrice Tarifaire NON AL'!BK224="","",' Matrice Tarifaire NON AL'!$BK$6))</f>
        <v/>
      </c>
      <c r="AU221" t="str">
        <f>+IF(C221="","",IF(' Matrice Tarifaire NON AL'!BK224="","",TEXT(' Matrice Tarifaire NON AL'!BK224,"0,0000")))</f>
        <v/>
      </c>
      <c r="AV221" t="str">
        <f>+IF(C221="","",IF(' Matrice Tarifaire NON AL'!BL224="","",' Matrice Tarifaire NON AL'!$BL$6))</f>
        <v/>
      </c>
      <c r="AW221" t="str">
        <f>+IF(C221="","",IF(' Matrice Tarifaire NON AL'!BL224="","",TEXT(' Matrice Tarifaire NON AL'!BL224,"0,0000")))</f>
        <v/>
      </c>
      <c r="AX221" t="str">
        <f>+IF(C221="","",IF(' Matrice Tarifaire NON AL'!BM224="","",' Matrice Tarifaire NON AL'!$BM$6))</f>
        <v/>
      </c>
      <c r="AY221" t="str">
        <f>+IF(C221="","",IF(' Matrice Tarifaire NON AL'!BM224="","",TEXT(' Matrice Tarifaire NON AL'!BM224,"0,0000")))</f>
        <v/>
      </c>
      <c r="AZ221" t="str">
        <f>+IF(C221="","",IF(' Matrice Tarifaire NON AL'!BN224="","","Taxe DEEE"))</f>
        <v/>
      </c>
      <c r="BA221" t="str">
        <f>+IF(C221="","",IF(' Matrice Tarifaire NON AL'!BN224="","",TEXT(' Matrice Tarifaire NON AL'!BN224,"0,0000")))</f>
        <v/>
      </c>
      <c r="BD221" t="str">
        <f>+IF($C221="","",IF(' Matrice Tarifaire NON AL'!BR224="","",TEXT(' Matrice Tarifaire NON AL'!BR224,"0,000")))</f>
        <v/>
      </c>
      <c r="BE221" t="str">
        <f>+IF($C221="","",IF(' Matrice Tarifaire NON AL'!BS224="","",VALUE(TEXT(' Matrice Tarifaire NON AL'!BS224,"0,00"))))</f>
        <v/>
      </c>
      <c r="BF221" t="str">
        <f>+IF($C221="","",IF(' Matrice Tarifaire NON AL'!BY224="","",' Matrice Tarifaire NON AL'!BY224))</f>
        <v/>
      </c>
      <c r="BG221" t="str">
        <f>+IF(C221="","",IF(' Matrice Tarifaire NON AL'!AK224="Composant de Box","999",IF(' Matrice Tarifaire NON AL'!AP224&lt;&gt;"",' Matrice Tarifaire NON AL'!AP224,IF(' Matrice Tarifaire NON AL'!AO224&lt;&gt;"",' Matrice Tarifaire NON AL'!AO224,' Matrice Tarifaire NON AL'!AN224))))</f>
        <v/>
      </c>
    </row>
    <row r="222" spans="1:59" x14ac:dyDescent="0.25">
      <c r="A222" t="str">
        <f>+IF($C222="","",IF(' Matrice Tarifaire NON AL'!N225="","",IF(' Matrice Tarifaire NON AL'!N225=0,"GTIN A 0 - Ne doit pas être mis dans PRE REF",TEXT(' Matrice Tarifaire NON AL'!N225,"00000000000000"))))</f>
        <v/>
      </c>
      <c r="B222" t="str">
        <f>+IF(C222="","",IF(L222=172,4,VLOOKUP(' Matrice Tarifaire NON AL'!AK225,Feuil3!$A$4:$B$14,2,0)))</f>
        <v/>
      </c>
      <c r="C222" t="str">
        <f>+IF(' Matrice Tarifaire NON AL'!O225="","",SUBSTITUTE(' Matrice Tarifaire NON AL'!O225,"CHAR (10)"," "))</f>
        <v/>
      </c>
      <c r="D222" t="str">
        <f>+IF($C222="","",SUBSTITUTE(' Matrice Tarifaire NON AL'!P225,"CHAR (13)"," "))</f>
        <v/>
      </c>
      <c r="E222" t="str">
        <f t="shared" si="10"/>
        <v/>
      </c>
      <c r="F222" t="str">
        <f>+IF($C222="","",IF(' Matrice Tarifaire NON AL'!AX225="","Non",' Matrice Tarifaire NON AL'!AX225))</f>
        <v/>
      </c>
      <c r="G222" t="str">
        <f>+IF($C222="","",IF(' Matrice Tarifaire NON AL'!Q225="DOMEDIA","MDD",IF(' Matrice Tarifaire NON AL'!Q225="APTA","MDD",IF(' Matrice Tarifaire NON AL'!Q225="TOP BUDGET","Premier Prix","MN"))))</f>
        <v/>
      </c>
      <c r="H222" t="str">
        <f>+IF($C222="","",' Matrice Tarifaire NON AL'!Q225)</f>
        <v/>
      </c>
      <c r="K222" t="str">
        <f>+IF($C222="","",' Matrice Tarifaire NON AL'!X225)</f>
        <v/>
      </c>
      <c r="L222" t="str">
        <f>+IF($C222="","",' Matrice Tarifaire NON AL'!X225)</f>
        <v/>
      </c>
      <c r="M222" t="str">
        <f>+IF($C222="","",' Matrice Tarifaire NON AL'!Y225)</f>
        <v/>
      </c>
      <c r="N222" t="str">
        <f>+IF($C222="","",' Matrice Tarifaire NON AL'!Z225)</f>
        <v/>
      </c>
      <c r="P222" t="str">
        <f>+IF(C222="","",IF(' Matrice Tarifaire NON AL'!X225&lt;&gt;168,"Non",""))</f>
        <v/>
      </c>
      <c r="Q222" t="str">
        <f>+IF($C222="","",' Matrice Tarifaire NON AL'!T225)</f>
        <v/>
      </c>
      <c r="R222" t="str">
        <f>+IF($C222="","",IF(' Matrice Tarifaire NON AL'!R225="","",' Matrice Tarifaire NON AL'!R225))</f>
        <v/>
      </c>
      <c r="S222" t="str">
        <f>+IF($C222="","",LEFT(' Matrice Tarifaire NON AL'!W225,1))</f>
        <v/>
      </c>
      <c r="T222" t="str">
        <f>+IF($C222="","",LEFT(' Matrice Tarifaire NON AL'!AY225,3))</f>
        <v/>
      </c>
      <c r="U222" t="str">
        <f t="shared" si="11"/>
        <v/>
      </c>
      <c r="V222" t="str">
        <f>+IF(C222="","",IF(VLOOKUP(' Matrice Tarifaire NON AL'!AK225,Feuil3!A:F,6,0)="Box",IF(' Matrice Tarifaire NON AL'!AL225="Mono-Référence","Homogène",IF(' Matrice Tarifaire NON AL'!AL225="Multi-Références","Panaché","")),IF(' Matrice Tarifaire NON AL'!AK225="A la Pièce","Composant sans Colisage",IF(' Matrice Tarifaire NON AL'!AK225="Composant de Box","Composant sans Colisage","Homogène"))))</f>
        <v/>
      </c>
      <c r="W222" t="str">
        <f>+IF($V222="","",VLOOKUP(' Matrice Tarifaire NON AL'!AK225,Feuil3!$A$4:$E$14,5,0))</f>
        <v/>
      </c>
      <c r="Y222" t="str">
        <f>+IF($V222="","",IF(VLOOKUP(' Matrice Tarifaire NON AL'!$AK225,Feuil3!$A$4:$D$14,4,0)="Palette",' Matrice Tarifaire NON AL'!AN225,""))</f>
        <v/>
      </c>
      <c r="AA222" t="str">
        <f>+IF($V222="","",IF(VLOOKUP(' Matrice Tarifaire NON AL'!$AK225,Feuil3!$A$4:$D$14,4,0)="Colis",' Matrice Tarifaire NON AL'!AN225,""))</f>
        <v/>
      </c>
      <c r="AC222" t="str">
        <f>+IF(V222="","",IF(VLOOKUP(' Matrice Tarifaire NON AL'!AK225,Feuil3!$A$4:$D$14,4,0)="Colis",IF(' Matrice Tarifaire NON AL'!AO225&gt;0,' Matrice Tarifaire NON AL'!AO225,""),""))</f>
        <v/>
      </c>
      <c r="AD222" t="str">
        <f t="shared" si="12"/>
        <v/>
      </c>
      <c r="AE222" t="str">
        <f>+IF(C222="","",' Matrice Tarifaire NON AL'!C225)</f>
        <v/>
      </c>
      <c r="AF222" t="str">
        <f>+IF(C222="","",' Matrice Tarifaire NON AL'!AQ225)</f>
        <v/>
      </c>
      <c r="AH222" t="str">
        <f>+IF(E222="","",' Matrice Tarifaire NON AL'!$U225)</f>
        <v/>
      </c>
      <c r="AI222" t="str">
        <f>+IF(F222="","",IF(' Matrice Tarifaire NON AL'!$V225="","",' Matrice Tarifaire NON AL'!$V225))</f>
        <v/>
      </c>
      <c r="AJ222" t="str">
        <f>+IF($C222="","",IF(' Matrice Tarifaire NON AL'!AZ225="","",' Matrice Tarifaire NON AL'!AZ225))</f>
        <v/>
      </c>
      <c r="AK222" t="str">
        <f>+IF($C222="","",IF(' Matrice Tarifaire NON AL'!BA225="","",' Matrice Tarifaire NON AL'!BA225))</f>
        <v/>
      </c>
      <c r="AL222" t="str">
        <f>+IF($C222="","",IF(' Matrice Tarifaire NON AL'!BB225="","",TEXT(' Matrice Tarifaire NON AL'!BB225,"0,0000")))</f>
        <v/>
      </c>
      <c r="AO222" t="str">
        <f>+IF($C222="","",IF(' Matrice Tarifaire NON AL'!BF225="","",TEXT(' Matrice Tarifaire NON AL'!BF225,"0,0000")))</f>
        <v/>
      </c>
      <c r="AP222" t="str">
        <f>+IF($C222="","",IF(' Matrice Tarifaire NON AL'!BG225="","",TEXT(' Matrice Tarifaire NON AL'!BG225,"0,0000")))</f>
        <v/>
      </c>
      <c r="AQ222" t="str">
        <f>+IF($C222="","",IF(' Matrice Tarifaire NON AL'!BH225="","",TEXT(' Matrice Tarifaire NON AL'!BH225,"0,0000")))</f>
        <v/>
      </c>
      <c r="AR222" t="str">
        <f>+IF($C222="","",IF(' Matrice Tarifaire NON AL'!BI225="","",TEXT(' Matrice Tarifaire NON AL'!BI225,"0,0000")))</f>
        <v/>
      </c>
      <c r="AS222" t="str">
        <f>+IF(C222="","",IF(' Matrice Tarifaire NON AL'!BJ225="","0",IF(' Matrice Tarifaire NON AL'!BJ225="","",' Matrice Tarifaire NON AL'!BJ225)))</f>
        <v/>
      </c>
      <c r="AT222" t="str">
        <f>+IF(C222="","",IF(' Matrice Tarifaire NON AL'!BK225="","",' Matrice Tarifaire NON AL'!$BK$6))</f>
        <v/>
      </c>
      <c r="AU222" t="str">
        <f>+IF(C222="","",IF(' Matrice Tarifaire NON AL'!BK225="","",TEXT(' Matrice Tarifaire NON AL'!BK225,"0,0000")))</f>
        <v/>
      </c>
      <c r="AV222" t="str">
        <f>+IF(C222="","",IF(' Matrice Tarifaire NON AL'!BL225="","",' Matrice Tarifaire NON AL'!$BL$6))</f>
        <v/>
      </c>
      <c r="AW222" t="str">
        <f>+IF(C222="","",IF(' Matrice Tarifaire NON AL'!BL225="","",TEXT(' Matrice Tarifaire NON AL'!BL225,"0,0000")))</f>
        <v/>
      </c>
      <c r="AX222" t="str">
        <f>+IF(C222="","",IF(' Matrice Tarifaire NON AL'!BM225="","",' Matrice Tarifaire NON AL'!$BM$6))</f>
        <v/>
      </c>
      <c r="AY222" t="str">
        <f>+IF(C222="","",IF(' Matrice Tarifaire NON AL'!BM225="","",TEXT(' Matrice Tarifaire NON AL'!BM225,"0,0000")))</f>
        <v/>
      </c>
      <c r="AZ222" t="str">
        <f>+IF(C222="","",IF(' Matrice Tarifaire NON AL'!BN225="","","Taxe DEEE"))</f>
        <v/>
      </c>
      <c r="BA222" t="str">
        <f>+IF(C222="","",IF(' Matrice Tarifaire NON AL'!BN225="","",TEXT(' Matrice Tarifaire NON AL'!BN225,"0,0000")))</f>
        <v/>
      </c>
      <c r="BD222" t="str">
        <f>+IF($C222="","",IF(' Matrice Tarifaire NON AL'!BR225="","",TEXT(' Matrice Tarifaire NON AL'!BR225,"0,000")))</f>
        <v/>
      </c>
      <c r="BE222" t="str">
        <f>+IF($C222="","",IF(' Matrice Tarifaire NON AL'!BS225="","",VALUE(TEXT(' Matrice Tarifaire NON AL'!BS225,"0,00"))))</f>
        <v/>
      </c>
      <c r="BF222" t="str">
        <f>+IF($C222="","",IF(' Matrice Tarifaire NON AL'!BY225="","",' Matrice Tarifaire NON AL'!BY225))</f>
        <v/>
      </c>
      <c r="BG222" t="str">
        <f>+IF(C222="","",IF(' Matrice Tarifaire NON AL'!AK225="Composant de Box","999",IF(' Matrice Tarifaire NON AL'!AP225&lt;&gt;"",' Matrice Tarifaire NON AL'!AP225,IF(' Matrice Tarifaire NON AL'!AO225&lt;&gt;"",' Matrice Tarifaire NON AL'!AO225,' Matrice Tarifaire NON AL'!AN225))))</f>
        <v/>
      </c>
    </row>
    <row r="223" spans="1:59" x14ac:dyDescent="0.25">
      <c r="A223" t="str">
        <f>+IF($C223="","",IF(' Matrice Tarifaire NON AL'!N226="","",IF(' Matrice Tarifaire NON AL'!N226=0,"GTIN A 0 - Ne doit pas être mis dans PRE REF",TEXT(' Matrice Tarifaire NON AL'!N226,"00000000000000"))))</f>
        <v/>
      </c>
      <c r="B223" t="str">
        <f>+IF(C223="","",IF(L223=172,4,VLOOKUP(' Matrice Tarifaire NON AL'!AK226,Feuil3!$A$4:$B$14,2,0)))</f>
        <v/>
      </c>
      <c r="C223" t="str">
        <f>+IF(' Matrice Tarifaire NON AL'!O226="","",SUBSTITUTE(' Matrice Tarifaire NON AL'!O226,"CHAR (10)"," "))</f>
        <v/>
      </c>
      <c r="D223" t="str">
        <f>+IF($C223="","",SUBSTITUTE(' Matrice Tarifaire NON AL'!P226,"CHAR (13)"," "))</f>
        <v/>
      </c>
      <c r="E223" t="str">
        <f t="shared" si="10"/>
        <v/>
      </c>
      <c r="F223" t="str">
        <f>+IF($C223="","",IF(' Matrice Tarifaire NON AL'!AX226="","Non",' Matrice Tarifaire NON AL'!AX226))</f>
        <v/>
      </c>
      <c r="G223" t="str">
        <f>+IF($C223="","",IF(' Matrice Tarifaire NON AL'!Q226="DOMEDIA","MDD",IF(' Matrice Tarifaire NON AL'!Q226="APTA","MDD",IF(' Matrice Tarifaire NON AL'!Q226="TOP BUDGET","Premier Prix","MN"))))</f>
        <v/>
      </c>
      <c r="H223" t="str">
        <f>+IF($C223="","",' Matrice Tarifaire NON AL'!Q226)</f>
        <v/>
      </c>
      <c r="K223" t="str">
        <f>+IF($C223="","",' Matrice Tarifaire NON AL'!X226)</f>
        <v/>
      </c>
      <c r="L223" t="str">
        <f>+IF($C223="","",' Matrice Tarifaire NON AL'!X226)</f>
        <v/>
      </c>
      <c r="M223" t="str">
        <f>+IF($C223="","",' Matrice Tarifaire NON AL'!Y226)</f>
        <v/>
      </c>
      <c r="N223" t="str">
        <f>+IF($C223="","",' Matrice Tarifaire NON AL'!Z226)</f>
        <v/>
      </c>
      <c r="P223" t="str">
        <f>+IF(C223="","",IF(' Matrice Tarifaire NON AL'!X226&lt;&gt;168,"Non",""))</f>
        <v/>
      </c>
      <c r="Q223" t="str">
        <f>+IF($C223="","",' Matrice Tarifaire NON AL'!T226)</f>
        <v/>
      </c>
      <c r="R223" t="str">
        <f>+IF($C223="","",IF(' Matrice Tarifaire NON AL'!R226="","",' Matrice Tarifaire NON AL'!R226))</f>
        <v/>
      </c>
      <c r="S223" t="str">
        <f>+IF($C223="","",LEFT(' Matrice Tarifaire NON AL'!W226,1))</f>
        <v/>
      </c>
      <c r="T223" t="str">
        <f>+IF($C223="","",LEFT(' Matrice Tarifaire NON AL'!AY226,3))</f>
        <v/>
      </c>
      <c r="U223" t="str">
        <f t="shared" si="11"/>
        <v/>
      </c>
      <c r="V223" t="str">
        <f>+IF(C223="","",IF(VLOOKUP(' Matrice Tarifaire NON AL'!AK226,Feuil3!A:F,6,0)="Box",IF(' Matrice Tarifaire NON AL'!AL226="Mono-Référence","Homogène",IF(' Matrice Tarifaire NON AL'!AL226="Multi-Références","Panaché","")),IF(' Matrice Tarifaire NON AL'!AK226="A la Pièce","Composant sans Colisage",IF(' Matrice Tarifaire NON AL'!AK226="Composant de Box","Composant sans Colisage","Homogène"))))</f>
        <v/>
      </c>
      <c r="W223" t="str">
        <f>+IF($V223="","",VLOOKUP(' Matrice Tarifaire NON AL'!AK226,Feuil3!$A$4:$E$14,5,0))</f>
        <v/>
      </c>
      <c r="Y223" t="str">
        <f>+IF($V223="","",IF(VLOOKUP(' Matrice Tarifaire NON AL'!$AK226,Feuil3!$A$4:$D$14,4,0)="Palette",' Matrice Tarifaire NON AL'!AN226,""))</f>
        <v/>
      </c>
      <c r="AA223" t="str">
        <f>+IF($V223="","",IF(VLOOKUP(' Matrice Tarifaire NON AL'!$AK226,Feuil3!$A$4:$D$14,4,0)="Colis",' Matrice Tarifaire NON AL'!AN226,""))</f>
        <v/>
      </c>
      <c r="AC223" t="str">
        <f>+IF(V223="","",IF(VLOOKUP(' Matrice Tarifaire NON AL'!AK226,Feuil3!$A$4:$D$14,4,0)="Colis",IF(' Matrice Tarifaire NON AL'!AO226&gt;0,' Matrice Tarifaire NON AL'!AO226,""),""))</f>
        <v/>
      </c>
      <c r="AD223" t="str">
        <f t="shared" si="12"/>
        <v/>
      </c>
      <c r="AE223" t="str">
        <f>+IF(C223="","",' Matrice Tarifaire NON AL'!C226)</f>
        <v/>
      </c>
      <c r="AF223" t="str">
        <f>+IF(C223="","",' Matrice Tarifaire NON AL'!AQ226)</f>
        <v/>
      </c>
      <c r="AH223" t="str">
        <f>+IF(E223="","",' Matrice Tarifaire NON AL'!$U226)</f>
        <v/>
      </c>
      <c r="AI223" t="str">
        <f>+IF(F223="","",IF(' Matrice Tarifaire NON AL'!$V226="","",' Matrice Tarifaire NON AL'!$V226))</f>
        <v/>
      </c>
      <c r="AJ223" t="str">
        <f>+IF($C223="","",IF(' Matrice Tarifaire NON AL'!AZ226="","",' Matrice Tarifaire NON AL'!AZ226))</f>
        <v/>
      </c>
      <c r="AK223" t="str">
        <f>+IF($C223="","",IF(' Matrice Tarifaire NON AL'!BA226="","",' Matrice Tarifaire NON AL'!BA226))</f>
        <v/>
      </c>
      <c r="AL223" t="str">
        <f>+IF($C223="","",IF(' Matrice Tarifaire NON AL'!BB226="","",TEXT(' Matrice Tarifaire NON AL'!BB226,"0,0000")))</f>
        <v/>
      </c>
      <c r="AO223" t="str">
        <f>+IF($C223="","",IF(' Matrice Tarifaire NON AL'!BF226="","",TEXT(' Matrice Tarifaire NON AL'!BF226,"0,0000")))</f>
        <v/>
      </c>
      <c r="AP223" t="str">
        <f>+IF($C223="","",IF(' Matrice Tarifaire NON AL'!BG226="","",TEXT(' Matrice Tarifaire NON AL'!BG226,"0,0000")))</f>
        <v/>
      </c>
      <c r="AQ223" t="str">
        <f>+IF($C223="","",IF(' Matrice Tarifaire NON AL'!BH226="","",TEXT(' Matrice Tarifaire NON AL'!BH226,"0,0000")))</f>
        <v/>
      </c>
      <c r="AR223" t="str">
        <f>+IF($C223="","",IF(' Matrice Tarifaire NON AL'!BI226="","",TEXT(' Matrice Tarifaire NON AL'!BI226,"0,0000")))</f>
        <v/>
      </c>
      <c r="AS223" t="str">
        <f>+IF(C223="","",IF(' Matrice Tarifaire NON AL'!BJ226="","0",IF(' Matrice Tarifaire NON AL'!BJ226="","",' Matrice Tarifaire NON AL'!BJ226)))</f>
        <v/>
      </c>
      <c r="AT223" t="str">
        <f>+IF(C223="","",IF(' Matrice Tarifaire NON AL'!BK226="","",' Matrice Tarifaire NON AL'!$BK$6))</f>
        <v/>
      </c>
      <c r="AU223" t="str">
        <f>+IF(C223="","",IF(' Matrice Tarifaire NON AL'!BK226="","",TEXT(' Matrice Tarifaire NON AL'!BK226,"0,0000")))</f>
        <v/>
      </c>
      <c r="AV223" t="str">
        <f>+IF(C223="","",IF(' Matrice Tarifaire NON AL'!BL226="","",' Matrice Tarifaire NON AL'!$BL$6))</f>
        <v/>
      </c>
      <c r="AW223" t="str">
        <f>+IF(C223="","",IF(' Matrice Tarifaire NON AL'!BL226="","",TEXT(' Matrice Tarifaire NON AL'!BL226,"0,0000")))</f>
        <v/>
      </c>
      <c r="AX223" t="str">
        <f>+IF(C223="","",IF(' Matrice Tarifaire NON AL'!BM226="","",' Matrice Tarifaire NON AL'!$BM$6))</f>
        <v/>
      </c>
      <c r="AY223" t="str">
        <f>+IF(C223="","",IF(' Matrice Tarifaire NON AL'!BM226="","",TEXT(' Matrice Tarifaire NON AL'!BM226,"0,0000")))</f>
        <v/>
      </c>
      <c r="AZ223" t="str">
        <f>+IF(C223="","",IF(' Matrice Tarifaire NON AL'!BN226="","","Taxe DEEE"))</f>
        <v/>
      </c>
      <c r="BA223" t="str">
        <f>+IF(C223="","",IF(' Matrice Tarifaire NON AL'!BN226="","",TEXT(' Matrice Tarifaire NON AL'!BN226,"0,0000")))</f>
        <v/>
      </c>
      <c r="BD223" t="str">
        <f>+IF($C223="","",IF(' Matrice Tarifaire NON AL'!BR226="","",TEXT(' Matrice Tarifaire NON AL'!BR226,"0,000")))</f>
        <v/>
      </c>
      <c r="BE223" t="str">
        <f>+IF($C223="","",IF(' Matrice Tarifaire NON AL'!BS226="","",VALUE(TEXT(' Matrice Tarifaire NON AL'!BS226,"0,00"))))</f>
        <v/>
      </c>
      <c r="BF223" t="str">
        <f>+IF($C223="","",IF(' Matrice Tarifaire NON AL'!BY226="","",' Matrice Tarifaire NON AL'!BY226))</f>
        <v/>
      </c>
      <c r="BG223" t="str">
        <f>+IF(C223="","",IF(' Matrice Tarifaire NON AL'!AK226="Composant de Box","999",IF(' Matrice Tarifaire NON AL'!AP226&lt;&gt;"",' Matrice Tarifaire NON AL'!AP226,IF(' Matrice Tarifaire NON AL'!AO226&lt;&gt;"",' Matrice Tarifaire NON AL'!AO226,' Matrice Tarifaire NON AL'!AN226))))</f>
        <v/>
      </c>
    </row>
    <row r="224" spans="1:59" x14ac:dyDescent="0.25">
      <c r="A224" t="str">
        <f>+IF($C224="","",IF(' Matrice Tarifaire NON AL'!N227="","",IF(' Matrice Tarifaire NON AL'!N227=0,"GTIN A 0 - Ne doit pas être mis dans PRE REF",TEXT(' Matrice Tarifaire NON AL'!N227,"00000000000000"))))</f>
        <v/>
      </c>
      <c r="B224" t="str">
        <f>+IF(C224="","",IF(L224=172,4,VLOOKUP(' Matrice Tarifaire NON AL'!AK227,Feuil3!$A$4:$B$14,2,0)))</f>
        <v/>
      </c>
      <c r="C224" t="str">
        <f>+IF(' Matrice Tarifaire NON AL'!O227="","",SUBSTITUTE(' Matrice Tarifaire NON AL'!O227,"CHAR (10)"," "))</f>
        <v/>
      </c>
      <c r="D224" t="str">
        <f>+IF($C224="","",SUBSTITUTE(' Matrice Tarifaire NON AL'!P227,"CHAR (13)"," "))</f>
        <v/>
      </c>
      <c r="E224" t="str">
        <f t="shared" si="10"/>
        <v/>
      </c>
      <c r="F224" t="str">
        <f>+IF($C224="","",IF(' Matrice Tarifaire NON AL'!AX227="","Non",' Matrice Tarifaire NON AL'!AX227))</f>
        <v/>
      </c>
      <c r="G224" t="str">
        <f>+IF($C224="","",IF(' Matrice Tarifaire NON AL'!Q227="DOMEDIA","MDD",IF(' Matrice Tarifaire NON AL'!Q227="APTA","MDD",IF(' Matrice Tarifaire NON AL'!Q227="TOP BUDGET","Premier Prix","MN"))))</f>
        <v/>
      </c>
      <c r="H224" t="str">
        <f>+IF($C224="","",' Matrice Tarifaire NON AL'!Q227)</f>
        <v/>
      </c>
      <c r="K224" t="str">
        <f>+IF($C224="","",' Matrice Tarifaire NON AL'!X227)</f>
        <v/>
      </c>
      <c r="L224" t="str">
        <f>+IF($C224="","",' Matrice Tarifaire NON AL'!X227)</f>
        <v/>
      </c>
      <c r="M224" t="str">
        <f>+IF($C224="","",' Matrice Tarifaire NON AL'!Y227)</f>
        <v/>
      </c>
      <c r="N224" t="str">
        <f>+IF($C224="","",' Matrice Tarifaire NON AL'!Z227)</f>
        <v/>
      </c>
      <c r="P224" t="str">
        <f>+IF(C224="","",IF(' Matrice Tarifaire NON AL'!X227&lt;&gt;168,"Non",""))</f>
        <v/>
      </c>
      <c r="Q224" t="str">
        <f>+IF($C224="","",' Matrice Tarifaire NON AL'!T227)</f>
        <v/>
      </c>
      <c r="R224" t="str">
        <f>+IF($C224="","",IF(' Matrice Tarifaire NON AL'!R227="","",' Matrice Tarifaire NON AL'!R227))</f>
        <v/>
      </c>
      <c r="S224" t="str">
        <f>+IF($C224="","",LEFT(' Matrice Tarifaire NON AL'!W227,1))</f>
        <v/>
      </c>
      <c r="T224" t="str">
        <f>+IF($C224="","",LEFT(' Matrice Tarifaire NON AL'!AY227,3))</f>
        <v/>
      </c>
      <c r="U224" t="str">
        <f t="shared" si="11"/>
        <v/>
      </c>
      <c r="V224" t="str">
        <f>+IF(C224="","",IF(VLOOKUP(' Matrice Tarifaire NON AL'!AK227,Feuil3!A:F,6,0)="Box",IF(' Matrice Tarifaire NON AL'!AL227="Mono-Référence","Homogène",IF(' Matrice Tarifaire NON AL'!AL227="Multi-Références","Panaché","")),IF(' Matrice Tarifaire NON AL'!AK227="A la Pièce","Composant sans Colisage",IF(' Matrice Tarifaire NON AL'!AK227="Composant de Box","Composant sans Colisage","Homogène"))))</f>
        <v/>
      </c>
      <c r="W224" t="str">
        <f>+IF($V224="","",VLOOKUP(' Matrice Tarifaire NON AL'!AK227,Feuil3!$A$4:$E$14,5,0))</f>
        <v/>
      </c>
      <c r="Y224" t="str">
        <f>+IF($V224="","",IF(VLOOKUP(' Matrice Tarifaire NON AL'!$AK227,Feuil3!$A$4:$D$14,4,0)="Palette",' Matrice Tarifaire NON AL'!AN227,""))</f>
        <v/>
      </c>
      <c r="AA224" t="str">
        <f>+IF($V224="","",IF(VLOOKUP(' Matrice Tarifaire NON AL'!$AK227,Feuil3!$A$4:$D$14,4,0)="Colis",' Matrice Tarifaire NON AL'!AN227,""))</f>
        <v/>
      </c>
      <c r="AC224" t="str">
        <f>+IF(V224="","",IF(VLOOKUP(' Matrice Tarifaire NON AL'!AK227,Feuil3!$A$4:$D$14,4,0)="Colis",IF(' Matrice Tarifaire NON AL'!AO227&gt;0,' Matrice Tarifaire NON AL'!AO227,""),""))</f>
        <v/>
      </c>
      <c r="AD224" t="str">
        <f t="shared" si="12"/>
        <v/>
      </c>
      <c r="AE224" t="str">
        <f>+IF(C224="","",' Matrice Tarifaire NON AL'!C227)</f>
        <v/>
      </c>
      <c r="AF224" t="str">
        <f>+IF(C224="","",' Matrice Tarifaire NON AL'!AQ227)</f>
        <v/>
      </c>
      <c r="AH224" t="str">
        <f>+IF(E224="","",' Matrice Tarifaire NON AL'!$U227)</f>
        <v/>
      </c>
      <c r="AI224" t="str">
        <f>+IF(F224="","",IF(' Matrice Tarifaire NON AL'!$V227="","",' Matrice Tarifaire NON AL'!$V227))</f>
        <v/>
      </c>
      <c r="AJ224" t="str">
        <f>+IF($C224="","",IF(' Matrice Tarifaire NON AL'!AZ227="","",' Matrice Tarifaire NON AL'!AZ227))</f>
        <v/>
      </c>
      <c r="AK224" t="str">
        <f>+IF($C224="","",IF(' Matrice Tarifaire NON AL'!BA227="","",' Matrice Tarifaire NON AL'!BA227))</f>
        <v/>
      </c>
      <c r="AL224" t="str">
        <f>+IF($C224="","",IF(' Matrice Tarifaire NON AL'!BB227="","",TEXT(' Matrice Tarifaire NON AL'!BB227,"0,0000")))</f>
        <v/>
      </c>
      <c r="AO224" t="str">
        <f>+IF($C224="","",IF(' Matrice Tarifaire NON AL'!BF227="","",TEXT(' Matrice Tarifaire NON AL'!BF227,"0,0000")))</f>
        <v/>
      </c>
      <c r="AP224" t="str">
        <f>+IF($C224="","",IF(' Matrice Tarifaire NON AL'!BG227="","",TEXT(' Matrice Tarifaire NON AL'!BG227,"0,0000")))</f>
        <v/>
      </c>
      <c r="AQ224" t="str">
        <f>+IF($C224="","",IF(' Matrice Tarifaire NON AL'!BH227="","",TEXT(' Matrice Tarifaire NON AL'!BH227,"0,0000")))</f>
        <v/>
      </c>
      <c r="AR224" t="str">
        <f>+IF($C224="","",IF(' Matrice Tarifaire NON AL'!BI227="","",TEXT(' Matrice Tarifaire NON AL'!BI227,"0,0000")))</f>
        <v/>
      </c>
      <c r="AS224" t="str">
        <f>+IF(C224="","",IF(' Matrice Tarifaire NON AL'!BJ227="","0",IF(' Matrice Tarifaire NON AL'!BJ227="","",' Matrice Tarifaire NON AL'!BJ227)))</f>
        <v/>
      </c>
      <c r="AT224" t="str">
        <f>+IF(C224="","",IF(' Matrice Tarifaire NON AL'!BK227="","",' Matrice Tarifaire NON AL'!$BK$6))</f>
        <v/>
      </c>
      <c r="AU224" t="str">
        <f>+IF(C224="","",IF(' Matrice Tarifaire NON AL'!BK227="","",TEXT(' Matrice Tarifaire NON AL'!BK227,"0,0000")))</f>
        <v/>
      </c>
      <c r="AV224" t="str">
        <f>+IF(C224="","",IF(' Matrice Tarifaire NON AL'!BL227="","",' Matrice Tarifaire NON AL'!$BL$6))</f>
        <v/>
      </c>
      <c r="AW224" t="str">
        <f>+IF(C224="","",IF(' Matrice Tarifaire NON AL'!BL227="","",TEXT(' Matrice Tarifaire NON AL'!BL227,"0,0000")))</f>
        <v/>
      </c>
      <c r="AX224" t="str">
        <f>+IF(C224="","",IF(' Matrice Tarifaire NON AL'!BM227="","",' Matrice Tarifaire NON AL'!$BM$6))</f>
        <v/>
      </c>
      <c r="AY224" t="str">
        <f>+IF(C224="","",IF(' Matrice Tarifaire NON AL'!BM227="","",TEXT(' Matrice Tarifaire NON AL'!BM227,"0,0000")))</f>
        <v/>
      </c>
      <c r="AZ224" t="str">
        <f>+IF(C224="","",IF(' Matrice Tarifaire NON AL'!BN227="","","Taxe DEEE"))</f>
        <v/>
      </c>
      <c r="BA224" t="str">
        <f>+IF(C224="","",IF(' Matrice Tarifaire NON AL'!BN227="","",TEXT(' Matrice Tarifaire NON AL'!BN227,"0,0000")))</f>
        <v/>
      </c>
      <c r="BD224" t="str">
        <f>+IF($C224="","",IF(' Matrice Tarifaire NON AL'!BR227="","",TEXT(' Matrice Tarifaire NON AL'!BR227,"0,000")))</f>
        <v/>
      </c>
      <c r="BE224" t="str">
        <f>+IF($C224="","",IF(' Matrice Tarifaire NON AL'!BS227="","",VALUE(TEXT(' Matrice Tarifaire NON AL'!BS227,"0,00"))))</f>
        <v/>
      </c>
      <c r="BF224" t="str">
        <f>+IF($C224="","",IF(' Matrice Tarifaire NON AL'!BY227="","",' Matrice Tarifaire NON AL'!BY227))</f>
        <v/>
      </c>
      <c r="BG224" t="str">
        <f>+IF(C224="","",IF(' Matrice Tarifaire NON AL'!AK227="Composant de Box","999",IF(' Matrice Tarifaire NON AL'!AP227&lt;&gt;"",' Matrice Tarifaire NON AL'!AP227,IF(' Matrice Tarifaire NON AL'!AO227&lt;&gt;"",' Matrice Tarifaire NON AL'!AO227,' Matrice Tarifaire NON AL'!AN227))))</f>
        <v/>
      </c>
    </row>
    <row r="225" spans="1:59" x14ac:dyDescent="0.25">
      <c r="A225" t="str">
        <f>+IF($C225="","",IF(' Matrice Tarifaire NON AL'!N228="","",IF(' Matrice Tarifaire NON AL'!N228=0,"GTIN A 0 - Ne doit pas être mis dans PRE REF",TEXT(' Matrice Tarifaire NON AL'!N228,"00000000000000"))))</f>
        <v/>
      </c>
      <c r="B225" t="str">
        <f>+IF(C225="","",IF(L225=172,4,VLOOKUP(' Matrice Tarifaire NON AL'!AK228,Feuil3!$A$4:$B$14,2,0)))</f>
        <v/>
      </c>
      <c r="C225" t="str">
        <f>+IF(' Matrice Tarifaire NON AL'!O228="","",SUBSTITUTE(' Matrice Tarifaire NON AL'!O228,"CHAR (10)"," "))</f>
        <v/>
      </c>
      <c r="D225" t="str">
        <f>+IF($C225="","",SUBSTITUTE(' Matrice Tarifaire NON AL'!P228,"CHAR (13)"," "))</f>
        <v/>
      </c>
      <c r="E225" t="str">
        <f t="shared" si="10"/>
        <v/>
      </c>
      <c r="F225" t="str">
        <f>+IF($C225="","",IF(' Matrice Tarifaire NON AL'!AX228="","Non",' Matrice Tarifaire NON AL'!AX228))</f>
        <v/>
      </c>
      <c r="G225" t="str">
        <f>+IF($C225="","",IF(' Matrice Tarifaire NON AL'!Q228="DOMEDIA","MDD",IF(' Matrice Tarifaire NON AL'!Q228="APTA","MDD",IF(' Matrice Tarifaire NON AL'!Q228="TOP BUDGET","Premier Prix","MN"))))</f>
        <v/>
      </c>
      <c r="H225" t="str">
        <f>+IF($C225="","",' Matrice Tarifaire NON AL'!Q228)</f>
        <v/>
      </c>
      <c r="K225" t="str">
        <f>+IF($C225="","",' Matrice Tarifaire NON AL'!X228)</f>
        <v/>
      </c>
      <c r="L225" t="str">
        <f>+IF($C225="","",' Matrice Tarifaire NON AL'!X228)</f>
        <v/>
      </c>
      <c r="M225" t="str">
        <f>+IF($C225="","",' Matrice Tarifaire NON AL'!Y228)</f>
        <v/>
      </c>
      <c r="N225" t="str">
        <f>+IF($C225="","",' Matrice Tarifaire NON AL'!Z228)</f>
        <v/>
      </c>
      <c r="P225" t="str">
        <f>+IF(C225="","",IF(' Matrice Tarifaire NON AL'!X228&lt;&gt;168,"Non",""))</f>
        <v/>
      </c>
      <c r="Q225" t="str">
        <f>+IF($C225="","",' Matrice Tarifaire NON AL'!T228)</f>
        <v/>
      </c>
      <c r="R225" t="str">
        <f>+IF($C225="","",IF(' Matrice Tarifaire NON AL'!R228="","",' Matrice Tarifaire NON AL'!R228))</f>
        <v/>
      </c>
      <c r="S225" t="str">
        <f>+IF($C225="","",LEFT(' Matrice Tarifaire NON AL'!W228,1))</f>
        <v/>
      </c>
      <c r="T225" t="str">
        <f>+IF($C225="","",LEFT(' Matrice Tarifaire NON AL'!AY228,3))</f>
        <v/>
      </c>
      <c r="U225" t="str">
        <f t="shared" si="11"/>
        <v/>
      </c>
      <c r="V225" t="str">
        <f>+IF(C225="","",IF(VLOOKUP(' Matrice Tarifaire NON AL'!AK228,Feuil3!A:F,6,0)="Box",IF(' Matrice Tarifaire NON AL'!AL228="Mono-Référence","Homogène",IF(' Matrice Tarifaire NON AL'!AL228="Multi-Références","Panaché","")),IF(' Matrice Tarifaire NON AL'!AK228="A la Pièce","Composant sans Colisage",IF(' Matrice Tarifaire NON AL'!AK228="Composant de Box","Composant sans Colisage","Homogène"))))</f>
        <v/>
      </c>
      <c r="W225" t="str">
        <f>+IF($V225="","",VLOOKUP(' Matrice Tarifaire NON AL'!AK228,Feuil3!$A$4:$E$14,5,0))</f>
        <v/>
      </c>
      <c r="Y225" t="str">
        <f>+IF($V225="","",IF(VLOOKUP(' Matrice Tarifaire NON AL'!$AK228,Feuil3!$A$4:$D$14,4,0)="Palette",' Matrice Tarifaire NON AL'!AN228,""))</f>
        <v/>
      </c>
      <c r="AA225" t="str">
        <f>+IF($V225="","",IF(VLOOKUP(' Matrice Tarifaire NON AL'!$AK228,Feuil3!$A$4:$D$14,4,0)="Colis",' Matrice Tarifaire NON AL'!AN228,""))</f>
        <v/>
      </c>
      <c r="AC225" t="str">
        <f>+IF(V225="","",IF(VLOOKUP(' Matrice Tarifaire NON AL'!AK228,Feuil3!$A$4:$D$14,4,0)="Colis",IF(' Matrice Tarifaire NON AL'!AO228&gt;0,' Matrice Tarifaire NON AL'!AO228,""),""))</f>
        <v/>
      </c>
      <c r="AD225" t="str">
        <f t="shared" si="12"/>
        <v/>
      </c>
      <c r="AE225" t="str">
        <f>+IF(C225="","",' Matrice Tarifaire NON AL'!C228)</f>
        <v/>
      </c>
      <c r="AF225" t="str">
        <f>+IF(C225="","",' Matrice Tarifaire NON AL'!AQ228)</f>
        <v/>
      </c>
      <c r="AH225" t="str">
        <f>+IF(E225="","",' Matrice Tarifaire NON AL'!$U228)</f>
        <v/>
      </c>
      <c r="AI225" t="str">
        <f>+IF(F225="","",IF(' Matrice Tarifaire NON AL'!$V228="","",' Matrice Tarifaire NON AL'!$V228))</f>
        <v/>
      </c>
      <c r="AJ225" t="str">
        <f>+IF($C225="","",IF(' Matrice Tarifaire NON AL'!AZ228="","",' Matrice Tarifaire NON AL'!AZ228))</f>
        <v/>
      </c>
      <c r="AK225" t="str">
        <f>+IF($C225="","",IF(' Matrice Tarifaire NON AL'!BA228="","",' Matrice Tarifaire NON AL'!BA228))</f>
        <v/>
      </c>
      <c r="AL225" t="str">
        <f>+IF($C225="","",IF(' Matrice Tarifaire NON AL'!BB228="","",TEXT(' Matrice Tarifaire NON AL'!BB228,"0,0000")))</f>
        <v/>
      </c>
      <c r="AO225" t="str">
        <f>+IF($C225="","",IF(' Matrice Tarifaire NON AL'!BF228="","",TEXT(' Matrice Tarifaire NON AL'!BF228,"0,0000")))</f>
        <v/>
      </c>
      <c r="AP225" t="str">
        <f>+IF($C225="","",IF(' Matrice Tarifaire NON AL'!BG228="","",TEXT(' Matrice Tarifaire NON AL'!BG228,"0,0000")))</f>
        <v/>
      </c>
      <c r="AQ225" t="str">
        <f>+IF($C225="","",IF(' Matrice Tarifaire NON AL'!BH228="","",TEXT(' Matrice Tarifaire NON AL'!BH228,"0,0000")))</f>
        <v/>
      </c>
      <c r="AR225" t="str">
        <f>+IF($C225="","",IF(' Matrice Tarifaire NON AL'!BI228="","",TEXT(' Matrice Tarifaire NON AL'!BI228,"0,0000")))</f>
        <v/>
      </c>
      <c r="AS225" t="str">
        <f>+IF(C225="","",IF(' Matrice Tarifaire NON AL'!BJ228="","0",IF(' Matrice Tarifaire NON AL'!BJ228="","",' Matrice Tarifaire NON AL'!BJ228)))</f>
        <v/>
      </c>
      <c r="AT225" t="str">
        <f>+IF(C225="","",IF(' Matrice Tarifaire NON AL'!BK228="","",' Matrice Tarifaire NON AL'!$BK$6))</f>
        <v/>
      </c>
      <c r="AU225" t="str">
        <f>+IF(C225="","",IF(' Matrice Tarifaire NON AL'!BK228="","",TEXT(' Matrice Tarifaire NON AL'!BK228,"0,0000")))</f>
        <v/>
      </c>
      <c r="AV225" t="str">
        <f>+IF(C225="","",IF(' Matrice Tarifaire NON AL'!BL228="","",' Matrice Tarifaire NON AL'!$BL$6))</f>
        <v/>
      </c>
      <c r="AW225" t="str">
        <f>+IF(C225="","",IF(' Matrice Tarifaire NON AL'!BL228="","",TEXT(' Matrice Tarifaire NON AL'!BL228,"0,0000")))</f>
        <v/>
      </c>
      <c r="AX225" t="str">
        <f>+IF(C225="","",IF(' Matrice Tarifaire NON AL'!BM228="","",' Matrice Tarifaire NON AL'!$BM$6))</f>
        <v/>
      </c>
      <c r="AY225" t="str">
        <f>+IF(C225="","",IF(' Matrice Tarifaire NON AL'!BM228="","",TEXT(' Matrice Tarifaire NON AL'!BM228,"0,0000")))</f>
        <v/>
      </c>
      <c r="AZ225" t="str">
        <f>+IF(C225="","",IF(' Matrice Tarifaire NON AL'!BN228="","","Taxe DEEE"))</f>
        <v/>
      </c>
      <c r="BA225" t="str">
        <f>+IF(C225="","",IF(' Matrice Tarifaire NON AL'!BN228="","",TEXT(' Matrice Tarifaire NON AL'!BN228,"0,0000")))</f>
        <v/>
      </c>
      <c r="BD225" t="str">
        <f>+IF($C225="","",IF(' Matrice Tarifaire NON AL'!BR228="","",TEXT(' Matrice Tarifaire NON AL'!BR228,"0,000")))</f>
        <v/>
      </c>
      <c r="BE225" t="str">
        <f>+IF($C225="","",IF(' Matrice Tarifaire NON AL'!BS228="","",VALUE(TEXT(' Matrice Tarifaire NON AL'!BS228,"0,00"))))</f>
        <v/>
      </c>
      <c r="BF225" t="str">
        <f>+IF($C225="","",IF(' Matrice Tarifaire NON AL'!BY228="","",' Matrice Tarifaire NON AL'!BY228))</f>
        <v/>
      </c>
      <c r="BG225" t="str">
        <f>+IF(C225="","",IF(' Matrice Tarifaire NON AL'!AK228="Composant de Box","999",IF(' Matrice Tarifaire NON AL'!AP228&lt;&gt;"",' Matrice Tarifaire NON AL'!AP228,IF(' Matrice Tarifaire NON AL'!AO228&lt;&gt;"",' Matrice Tarifaire NON AL'!AO228,' Matrice Tarifaire NON AL'!AN228))))</f>
        <v/>
      </c>
    </row>
    <row r="226" spans="1:59" x14ac:dyDescent="0.25">
      <c r="A226" t="str">
        <f>+IF($C226="","",IF(' Matrice Tarifaire NON AL'!N229="","",IF(' Matrice Tarifaire NON AL'!N229=0,"GTIN A 0 - Ne doit pas être mis dans PRE REF",TEXT(' Matrice Tarifaire NON AL'!N229,"00000000000000"))))</f>
        <v/>
      </c>
      <c r="B226" t="str">
        <f>+IF(C226="","",IF(L226=172,4,VLOOKUP(' Matrice Tarifaire NON AL'!AK229,Feuil3!$A$4:$B$14,2,0)))</f>
        <v/>
      </c>
      <c r="C226" t="str">
        <f>+IF(' Matrice Tarifaire NON AL'!O229="","",SUBSTITUTE(' Matrice Tarifaire NON AL'!O229,"CHAR (10)"," "))</f>
        <v/>
      </c>
      <c r="D226" t="str">
        <f>+IF($C226="","",SUBSTITUTE(' Matrice Tarifaire NON AL'!P229,"CHAR (13)"," "))</f>
        <v/>
      </c>
      <c r="E226" t="str">
        <f t="shared" si="10"/>
        <v/>
      </c>
      <c r="F226" t="str">
        <f>+IF($C226="","",IF(' Matrice Tarifaire NON AL'!AX229="","Non",' Matrice Tarifaire NON AL'!AX229))</f>
        <v/>
      </c>
      <c r="G226" t="str">
        <f>+IF($C226="","",IF(' Matrice Tarifaire NON AL'!Q229="DOMEDIA","MDD",IF(' Matrice Tarifaire NON AL'!Q229="APTA","MDD",IF(' Matrice Tarifaire NON AL'!Q229="TOP BUDGET","Premier Prix","MN"))))</f>
        <v/>
      </c>
      <c r="H226" t="str">
        <f>+IF($C226="","",' Matrice Tarifaire NON AL'!Q229)</f>
        <v/>
      </c>
      <c r="K226" t="str">
        <f>+IF($C226="","",' Matrice Tarifaire NON AL'!X229)</f>
        <v/>
      </c>
      <c r="L226" t="str">
        <f>+IF($C226="","",' Matrice Tarifaire NON AL'!X229)</f>
        <v/>
      </c>
      <c r="M226" t="str">
        <f>+IF($C226="","",' Matrice Tarifaire NON AL'!Y229)</f>
        <v/>
      </c>
      <c r="N226" t="str">
        <f>+IF($C226="","",' Matrice Tarifaire NON AL'!Z229)</f>
        <v/>
      </c>
      <c r="P226" t="str">
        <f>+IF(C226="","",IF(' Matrice Tarifaire NON AL'!X229&lt;&gt;168,"Non",""))</f>
        <v/>
      </c>
      <c r="Q226" t="str">
        <f>+IF($C226="","",' Matrice Tarifaire NON AL'!T229)</f>
        <v/>
      </c>
      <c r="R226" t="str">
        <f>+IF($C226="","",IF(' Matrice Tarifaire NON AL'!R229="","",' Matrice Tarifaire NON AL'!R229))</f>
        <v/>
      </c>
      <c r="S226" t="str">
        <f>+IF($C226="","",LEFT(' Matrice Tarifaire NON AL'!W229,1))</f>
        <v/>
      </c>
      <c r="T226" t="str">
        <f>+IF($C226="","",LEFT(' Matrice Tarifaire NON AL'!AY229,3))</f>
        <v/>
      </c>
      <c r="U226" t="str">
        <f t="shared" si="11"/>
        <v/>
      </c>
      <c r="V226" t="str">
        <f>+IF(C226="","",IF(VLOOKUP(' Matrice Tarifaire NON AL'!AK229,Feuil3!A:F,6,0)="Box",IF(' Matrice Tarifaire NON AL'!AL229="Mono-Référence","Homogène",IF(' Matrice Tarifaire NON AL'!AL229="Multi-Références","Panaché","")),IF(' Matrice Tarifaire NON AL'!AK229="A la Pièce","Composant sans Colisage",IF(' Matrice Tarifaire NON AL'!AK229="Composant de Box","Composant sans Colisage","Homogène"))))</f>
        <v/>
      </c>
      <c r="W226" t="str">
        <f>+IF($V226="","",VLOOKUP(' Matrice Tarifaire NON AL'!AK229,Feuil3!$A$4:$E$14,5,0))</f>
        <v/>
      </c>
      <c r="Y226" t="str">
        <f>+IF($V226="","",IF(VLOOKUP(' Matrice Tarifaire NON AL'!$AK229,Feuil3!$A$4:$D$14,4,0)="Palette",' Matrice Tarifaire NON AL'!AN229,""))</f>
        <v/>
      </c>
      <c r="AA226" t="str">
        <f>+IF($V226="","",IF(VLOOKUP(' Matrice Tarifaire NON AL'!$AK229,Feuil3!$A$4:$D$14,4,0)="Colis",' Matrice Tarifaire NON AL'!AN229,""))</f>
        <v/>
      </c>
      <c r="AC226" t="str">
        <f>+IF(V226="","",IF(VLOOKUP(' Matrice Tarifaire NON AL'!AK229,Feuil3!$A$4:$D$14,4,0)="Colis",IF(' Matrice Tarifaire NON AL'!AO229&gt;0,' Matrice Tarifaire NON AL'!AO229,""),""))</f>
        <v/>
      </c>
      <c r="AD226" t="str">
        <f t="shared" si="12"/>
        <v/>
      </c>
      <c r="AE226" t="str">
        <f>+IF(C226="","",' Matrice Tarifaire NON AL'!C229)</f>
        <v/>
      </c>
      <c r="AF226" t="str">
        <f>+IF(C226="","",' Matrice Tarifaire NON AL'!AQ229)</f>
        <v/>
      </c>
      <c r="AH226" t="str">
        <f>+IF(E226="","",' Matrice Tarifaire NON AL'!$U229)</f>
        <v/>
      </c>
      <c r="AI226" t="str">
        <f>+IF(F226="","",IF(' Matrice Tarifaire NON AL'!$V229="","",' Matrice Tarifaire NON AL'!$V229))</f>
        <v/>
      </c>
      <c r="AJ226" t="str">
        <f>+IF($C226="","",IF(' Matrice Tarifaire NON AL'!AZ229="","",' Matrice Tarifaire NON AL'!AZ229))</f>
        <v/>
      </c>
      <c r="AK226" t="str">
        <f>+IF($C226="","",IF(' Matrice Tarifaire NON AL'!BA229="","",' Matrice Tarifaire NON AL'!BA229))</f>
        <v/>
      </c>
      <c r="AL226" t="str">
        <f>+IF($C226="","",IF(' Matrice Tarifaire NON AL'!BB229="","",TEXT(' Matrice Tarifaire NON AL'!BB229,"0,0000")))</f>
        <v/>
      </c>
      <c r="AO226" t="str">
        <f>+IF($C226="","",IF(' Matrice Tarifaire NON AL'!BF229="","",TEXT(' Matrice Tarifaire NON AL'!BF229,"0,0000")))</f>
        <v/>
      </c>
      <c r="AP226" t="str">
        <f>+IF($C226="","",IF(' Matrice Tarifaire NON AL'!BG229="","",TEXT(' Matrice Tarifaire NON AL'!BG229,"0,0000")))</f>
        <v/>
      </c>
      <c r="AQ226" t="str">
        <f>+IF($C226="","",IF(' Matrice Tarifaire NON AL'!BH229="","",TEXT(' Matrice Tarifaire NON AL'!BH229,"0,0000")))</f>
        <v/>
      </c>
      <c r="AR226" t="str">
        <f>+IF($C226="","",IF(' Matrice Tarifaire NON AL'!BI229="","",TEXT(' Matrice Tarifaire NON AL'!BI229,"0,0000")))</f>
        <v/>
      </c>
      <c r="AS226" t="str">
        <f>+IF(C226="","",IF(' Matrice Tarifaire NON AL'!BJ229="","0",IF(' Matrice Tarifaire NON AL'!BJ229="","",' Matrice Tarifaire NON AL'!BJ229)))</f>
        <v/>
      </c>
      <c r="AT226" t="str">
        <f>+IF(C226="","",IF(' Matrice Tarifaire NON AL'!BK229="","",' Matrice Tarifaire NON AL'!$BK$6))</f>
        <v/>
      </c>
      <c r="AU226" t="str">
        <f>+IF(C226="","",IF(' Matrice Tarifaire NON AL'!BK229="","",TEXT(' Matrice Tarifaire NON AL'!BK229,"0,0000")))</f>
        <v/>
      </c>
      <c r="AV226" t="str">
        <f>+IF(C226="","",IF(' Matrice Tarifaire NON AL'!BL229="","",' Matrice Tarifaire NON AL'!$BL$6))</f>
        <v/>
      </c>
      <c r="AW226" t="str">
        <f>+IF(C226="","",IF(' Matrice Tarifaire NON AL'!BL229="","",TEXT(' Matrice Tarifaire NON AL'!BL229,"0,0000")))</f>
        <v/>
      </c>
      <c r="AX226" t="str">
        <f>+IF(C226="","",IF(' Matrice Tarifaire NON AL'!BM229="","",' Matrice Tarifaire NON AL'!$BM$6))</f>
        <v/>
      </c>
      <c r="AY226" t="str">
        <f>+IF(C226="","",IF(' Matrice Tarifaire NON AL'!BM229="","",TEXT(' Matrice Tarifaire NON AL'!BM229,"0,0000")))</f>
        <v/>
      </c>
      <c r="AZ226" t="str">
        <f>+IF(C226="","",IF(' Matrice Tarifaire NON AL'!BN229="","","Taxe DEEE"))</f>
        <v/>
      </c>
      <c r="BA226" t="str">
        <f>+IF(C226="","",IF(' Matrice Tarifaire NON AL'!BN229="","",TEXT(' Matrice Tarifaire NON AL'!BN229,"0,0000")))</f>
        <v/>
      </c>
      <c r="BD226" t="str">
        <f>+IF($C226="","",IF(' Matrice Tarifaire NON AL'!BR229="","",TEXT(' Matrice Tarifaire NON AL'!BR229,"0,000")))</f>
        <v/>
      </c>
      <c r="BE226" t="str">
        <f>+IF($C226="","",IF(' Matrice Tarifaire NON AL'!BS229="","",VALUE(TEXT(' Matrice Tarifaire NON AL'!BS229,"0,00"))))</f>
        <v/>
      </c>
      <c r="BF226" t="str">
        <f>+IF($C226="","",IF(' Matrice Tarifaire NON AL'!BY229="","",' Matrice Tarifaire NON AL'!BY229))</f>
        <v/>
      </c>
      <c r="BG226" t="str">
        <f>+IF(C226="","",IF(' Matrice Tarifaire NON AL'!AK229="Composant de Box","999",IF(' Matrice Tarifaire NON AL'!AP229&lt;&gt;"",' Matrice Tarifaire NON AL'!AP229,IF(' Matrice Tarifaire NON AL'!AO229&lt;&gt;"",' Matrice Tarifaire NON AL'!AO229,' Matrice Tarifaire NON AL'!AN229))))</f>
        <v/>
      </c>
    </row>
    <row r="227" spans="1:59" x14ac:dyDescent="0.25">
      <c r="A227" t="str">
        <f>+IF($C227="","",IF(' Matrice Tarifaire NON AL'!N230="","",IF(' Matrice Tarifaire NON AL'!N230=0,"GTIN A 0 - Ne doit pas être mis dans PRE REF",TEXT(' Matrice Tarifaire NON AL'!N230,"00000000000000"))))</f>
        <v/>
      </c>
      <c r="B227" t="str">
        <f>+IF(C227="","",IF(L227=172,4,VLOOKUP(' Matrice Tarifaire NON AL'!AK230,Feuil3!$A$4:$B$14,2,0)))</f>
        <v/>
      </c>
      <c r="C227" t="str">
        <f>+IF(' Matrice Tarifaire NON AL'!O230="","",SUBSTITUTE(' Matrice Tarifaire NON AL'!O230,"CHAR (10)"," "))</f>
        <v/>
      </c>
      <c r="D227" t="str">
        <f>+IF($C227="","",SUBSTITUTE(' Matrice Tarifaire NON AL'!P230,"CHAR (13)"," "))</f>
        <v/>
      </c>
      <c r="E227" t="str">
        <f t="shared" si="10"/>
        <v/>
      </c>
      <c r="F227" t="str">
        <f>+IF($C227="","",IF(' Matrice Tarifaire NON AL'!AX230="","Non",' Matrice Tarifaire NON AL'!AX230))</f>
        <v/>
      </c>
      <c r="G227" t="str">
        <f>+IF($C227="","",IF(' Matrice Tarifaire NON AL'!Q230="DOMEDIA","MDD",IF(' Matrice Tarifaire NON AL'!Q230="APTA","MDD",IF(' Matrice Tarifaire NON AL'!Q230="TOP BUDGET","Premier Prix","MN"))))</f>
        <v/>
      </c>
      <c r="H227" t="str">
        <f>+IF($C227="","",' Matrice Tarifaire NON AL'!Q230)</f>
        <v/>
      </c>
      <c r="K227" t="str">
        <f>+IF($C227="","",' Matrice Tarifaire NON AL'!X230)</f>
        <v/>
      </c>
      <c r="L227" t="str">
        <f>+IF($C227="","",' Matrice Tarifaire NON AL'!X230)</f>
        <v/>
      </c>
      <c r="M227" t="str">
        <f>+IF($C227="","",' Matrice Tarifaire NON AL'!Y230)</f>
        <v/>
      </c>
      <c r="N227" t="str">
        <f>+IF($C227="","",' Matrice Tarifaire NON AL'!Z230)</f>
        <v/>
      </c>
      <c r="P227" t="str">
        <f>+IF(C227="","",IF(' Matrice Tarifaire NON AL'!X230&lt;&gt;168,"Non",""))</f>
        <v/>
      </c>
      <c r="Q227" t="str">
        <f>+IF($C227="","",' Matrice Tarifaire NON AL'!T230)</f>
        <v/>
      </c>
      <c r="R227" t="str">
        <f>+IF($C227="","",IF(' Matrice Tarifaire NON AL'!R230="","",' Matrice Tarifaire NON AL'!R230))</f>
        <v/>
      </c>
      <c r="S227" t="str">
        <f>+IF($C227="","",LEFT(' Matrice Tarifaire NON AL'!W230,1))</f>
        <v/>
      </c>
      <c r="T227" t="str">
        <f>+IF($C227="","",LEFT(' Matrice Tarifaire NON AL'!AY230,3))</f>
        <v/>
      </c>
      <c r="U227" t="str">
        <f t="shared" si="11"/>
        <v/>
      </c>
      <c r="V227" t="str">
        <f>+IF(C227="","",IF(VLOOKUP(' Matrice Tarifaire NON AL'!AK230,Feuil3!A:F,6,0)="Box",IF(' Matrice Tarifaire NON AL'!AL230="Mono-Référence","Homogène",IF(' Matrice Tarifaire NON AL'!AL230="Multi-Références","Panaché","")),IF(' Matrice Tarifaire NON AL'!AK230="A la Pièce","Composant sans Colisage",IF(' Matrice Tarifaire NON AL'!AK230="Composant de Box","Composant sans Colisage","Homogène"))))</f>
        <v/>
      </c>
      <c r="W227" t="str">
        <f>+IF($V227="","",VLOOKUP(' Matrice Tarifaire NON AL'!AK230,Feuil3!$A$4:$E$14,5,0))</f>
        <v/>
      </c>
      <c r="Y227" t="str">
        <f>+IF($V227="","",IF(VLOOKUP(' Matrice Tarifaire NON AL'!$AK230,Feuil3!$A$4:$D$14,4,0)="Palette",' Matrice Tarifaire NON AL'!AN230,""))</f>
        <v/>
      </c>
      <c r="AA227" t="str">
        <f>+IF($V227="","",IF(VLOOKUP(' Matrice Tarifaire NON AL'!$AK230,Feuil3!$A$4:$D$14,4,0)="Colis",' Matrice Tarifaire NON AL'!AN230,""))</f>
        <v/>
      </c>
      <c r="AC227" t="str">
        <f>+IF(V227="","",IF(VLOOKUP(' Matrice Tarifaire NON AL'!AK230,Feuil3!$A$4:$D$14,4,0)="Colis",IF(' Matrice Tarifaire NON AL'!AO230&gt;0,' Matrice Tarifaire NON AL'!AO230,""),""))</f>
        <v/>
      </c>
      <c r="AD227" t="str">
        <f t="shared" si="12"/>
        <v/>
      </c>
      <c r="AE227" t="str">
        <f>+IF(C227="","",' Matrice Tarifaire NON AL'!C230)</f>
        <v/>
      </c>
      <c r="AF227" t="str">
        <f>+IF(C227="","",' Matrice Tarifaire NON AL'!AQ230)</f>
        <v/>
      </c>
      <c r="AH227" t="str">
        <f>+IF(E227="","",' Matrice Tarifaire NON AL'!$U230)</f>
        <v/>
      </c>
      <c r="AI227" t="str">
        <f>+IF(F227="","",IF(' Matrice Tarifaire NON AL'!$V230="","",' Matrice Tarifaire NON AL'!$V230))</f>
        <v/>
      </c>
      <c r="AJ227" t="str">
        <f>+IF($C227="","",IF(' Matrice Tarifaire NON AL'!AZ230="","",' Matrice Tarifaire NON AL'!AZ230))</f>
        <v/>
      </c>
      <c r="AK227" t="str">
        <f>+IF($C227="","",IF(' Matrice Tarifaire NON AL'!BA230="","",' Matrice Tarifaire NON AL'!BA230))</f>
        <v/>
      </c>
      <c r="AL227" t="str">
        <f>+IF($C227="","",IF(' Matrice Tarifaire NON AL'!BB230="","",TEXT(' Matrice Tarifaire NON AL'!BB230,"0,0000")))</f>
        <v/>
      </c>
      <c r="AO227" t="str">
        <f>+IF($C227="","",IF(' Matrice Tarifaire NON AL'!BF230="","",TEXT(' Matrice Tarifaire NON AL'!BF230,"0,0000")))</f>
        <v/>
      </c>
      <c r="AP227" t="str">
        <f>+IF($C227="","",IF(' Matrice Tarifaire NON AL'!BG230="","",TEXT(' Matrice Tarifaire NON AL'!BG230,"0,0000")))</f>
        <v/>
      </c>
      <c r="AQ227" t="str">
        <f>+IF($C227="","",IF(' Matrice Tarifaire NON AL'!BH230="","",TEXT(' Matrice Tarifaire NON AL'!BH230,"0,0000")))</f>
        <v/>
      </c>
      <c r="AR227" t="str">
        <f>+IF($C227="","",IF(' Matrice Tarifaire NON AL'!BI230="","",TEXT(' Matrice Tarifaire NON AL'!BI230,"0,0000")))</f>
        <v/>
      </c>
      <c r="AS227" t="str">
        <f>+IF(C227="","",IF(' Matrice Tarifaire NON AL'!BJ230="","0",IF(' Matrice Tarifaire NON AL'!BJ230="","",' Matrice Tarifaire NON AL'!BJ230)))</f>
        <v/>
      </c>
      <c r="AT227" t="str">
        <f>+IF(C227="","",IF(' Matrice Tarifaire NON AL'!BK230="","",' Matrice Tarifaire NON AL'!$BK$6))</f>
        <v/>
      </c>
      <c r="AU227" t="str">
        <f>+IF(C227="","",IF(' Matrice Tarifaire NON AL'!BK230="","",TEXT(' Matrice Tarifaire NON AL'!BK230,"0,0000")))</f>
        <v/>
      </c>
      <c r="AV227" t="str">
        <f>+IF(C227="","",IF(' Matrice Tarifaire NON AL'!BL230="","",' Matrice Tarifaire NON AL'!$BL$6))</f>
        <v/>
      </c>
      <c r="AW227" t="str">
        <f>+IF(C227="","",IF(' Matrice Tarifaire NON AL'!BL230="","",TEXT(' Matrice Tarifaire NON AL'!BL230,"0,0000")))</f>
        <v/>
      </c>
      <c r="AX227" t="str">
        <f>+IF(C227="","",IF(' Matrice Tarifaire NON AL'!BM230="","",' Matrice Tarifaire NON AL'!$BM$6))</f>
        <v/>
      </c>
      <c r="AY227" t="str">
        <f>+IF(C227="","",IF(' Matrice Tarifaire NON AL'!BM230="","",TEXT(' Matrice Tarifaire NON AL'!BM230,"0,0000")))</f>
        <v/>
      </c>
      <c r="AZ227" t="str">
        <f>+IF(C227="","",IF(' Matrice Tarifaire NON AL'!BN230="","","Taxe DEEE"))</f>
        <v/>
      </c>
      <c r="BA227" t="str">
        <f>+IF(C227="","",IF(' Matrice Tarifaire NON AL'!BN230="","",TEXT(' Matrice Tarifaire NON AL'!BN230,"0,0000")))</f>
        <v/>
      </c>
      <c r="BD227" t="str">
        <f>+IF($C227="","",IF(' Matrice Tarifaire NON AL'!BR230="","",TEXT(' Matrice Tarifaire NON AL'!BR230,"0,000")))</f>
        <v/>
      </c>
      <c r="BE227" t="str">
        <f>+IF($C227="","",IF(' Matrice Tarifaire NON AL'!BS230="","",VALUE(TEXT(' Matrice Tarifaire NON AL'!BS230,"0,00"))))</f>
        <v/>
      </c>
      <c r="BF227" t="str">
        <f>+IF($C227="","",IF(' Matrice Tarifaire NON AL'!BY230="","",' Matrice Tarifaire NON AL'!BY230))</f>
        <v/>
      </c>
      <c r="BG227" t="str">
        <f>+IF(C227="","",IF(' Matrice Tarifaire NON AL'!AK230="Composant de Box","999",IF(' Matrice Tarifaire NON AL'!AP230&lt;&gt;"",' Matrice Tarifaire NON AL'!AP230,IF(' Matrice Tarifaire NON AL'!AO230&lt;&gt;"",' Matrice Tarifaire NON AL'!AO230,' Matrice Tarifaire NON AL'!AN230))))</f>
        <v/>
      </c>
    </row>
    <row r="228" spans="1:59" x14ac:dyDescent="0.25">
      <c r="A228" t="str">
        <f>+IF($C228="","",IF(' Matrice Tarifaire NON AL'!N231="","",IF(' Matrice Tarifaire NON AL'!N231=0,"GTIN A 0 - Ne doit pas être mis dans PRE REF",TEXT(' Matrice Tarifaire NON AL'!N231,"00000000000000"))))</f>
        <v/>
      </c>
      <c r="B228" t="str">
        <f>+IF(C228="","",IF(L228=172,4,VLOOKUP(' Matrice Tarifaire NON AL'!AK231,Feuil3!$A$4:$B$14,2,0)))</f>
        <v/>
      </c>
      <c r="C228" t="str">
        <f>+IF(' Matrice Tarifaire NON AL'!O231="","",SUBSTITUTE(' Matrice Tarifaire NON AL'!O231,"CHAR (10)"," "))</f>
        <v/>
      </c>
      <c r="D228" t="str">
        <f>+IF($C228="","",SUBSTITUTE(' Matrice Tarifaire NON AL'!P231,"CHAR (13)"," "))</f>
        <v/>
      </c>
      <c r="E228" t="str">
        <f t="shared" si="10"/>
        <v/>
      </c>
      <c r="F228" t="str">
        <f>+IF($C228="","",IF(' Matrice Tarifaire NON AL'!AX231="","Non",' Matrice Tarifaire NON AL'!AX231))</f>
        <v/>
      </c>
      <c r="G228" t="str">
        <f>+IF($C228="","",IF(' Matrice Tarifaire NON AL'!Q231="DOMEDIA","MDD",IF(' Matrice Tarifaire NON AL'!Q231="APTA","MDD",IF(' Matrice Tarifaire NON AL'!Q231="TOP BUDGET","Premier Prix","MN"))))</f>
        <v/>
      </c>
      <c r="H228" t="str">
        <f>+IF($C228="","",' Matrice Tarifaire NON AL'!Q231)</f>
        <v/>
      </c>
      <c r="K228" t="str">
        <f>+IF($C228="","",' Matrice Tarifaire NON AL'!X231)</f>
        <v/>
      </c>
      <c r="L228" t="str">
        <f>+IF($C228="","",' Matrice Tarifaire NON AL'!X231)</f>
        <v/>
      </c>
      <c r="M228" t="str">
        <f>+IF($C228="","",' Matrice Tarifaire NON AL'!Y231)</f>
        <v/>
      </c>
      <c r="N228" t="str">
        <f>+IF($C228="","",' Matrice Tarifaire NON AL'!Z231)</f>
        <v/>
      </c>
      <c r="P228" t="str">
        <f>+IF(C228="","",IF(' Matrice Tarifaire NON AL'!X231&lt;&gt;168,"Non",""))</f>
        <v/>
      </c>
      <c r="Q228" t="str">
        <f>+IF($C228="","",' Matrice Tarifaire NON AL'!T231)</f>
        <v/>
      </c>
      <c r="R228" t="str">
        <f>+IF($C228="","",IF(' Matrice Tarifaire NON AL'!R231="","",' Matrice Tarifaire NON AL'!R231))</f>
        <v/>
      </c>
      <c r="S228" t="str">
        <f>+IF($C228="","",LEFT(' Matrice Tarifaire NON AL'!W231,1))</f>
        <v/>
      </c>
      <c r="T228" t="str">
        <f>+IF($C228="","",LEFT(' Matrice Tarifaire NON AL'!AY231,3))</f>
        <v/>
      </c>
      <c r="U228" t="str">
        <f t="shared" si="11"/>
        <v/>
      </c>
      <c r="V228" t="str">
        <f>+IF(C228="","",IF(VLOOKUP(' Matrice Tarifaire NON AL'!AK231,Feuil3!A:F,6,0)="Box",IF(' Matrice Tarifaire NON AL'!AL231="Mono-Référence","Homogène",IF(' Matrice Tarifaire NON AL'!AL231="Multi-Références","Panaché","")),IF(' Matrice Tarifaire NON AL'!AK231="A la Pièce","Composant sans Colisage",IF(' Matrice Tarifaire NON AL'!AK231="Composant de Box","Composant sans Colisage","Homogène"))))</f>
        <v/>
      </c>
      <c r="W228" t="str">
        <f>+IF($V228="","",VLOOKUP(' Matrice Tarifaire NON AL'!AK231,Feuil3!$A$4:$E$14,5,0))</f>
        <v/>
      </c>
      <c r="Y228" t="str">
        <f>+IF($V228="","",IF(VLOOKUP(' Matrice Tarifaire NON AL'!$AK231,Feuil3!$A$4:$D$14,4,0)="Palette",' Matrice Tarifaire NON AL'!AN231,""))</f>
        <v/>
      </c>
      <c r="AA228" t="str">
        <f>+IF($V228="","",IF(VLOOKUP(' Matrice Tarifaire NON AL'!$AK231,Feuil3!$A$4:$D$14,4,0)="Colis",' Matrice Tarifaire NON AL'!AN231,""))</f>
        <v/>
      </c>
      <c r="AC228" t="str">
        <f>+IF(V228="","",IF(VLOOKUP(' Matrice Tarifaire NON AL'!AK231,Feuil3!$A$4:$D$14,4,0)="Colis",IF(' Matrice Tarifaire NON AL'!AO231&gt;0,' Matrice Tarifaire NON AL'!AO231,""),""))</f>
        <v/>
      </c>
      <c r="AD228" t="str">
        <f t="shared" si="12"/>
        <v/>
      </c>
      <c r="AE228" t="str">
        <f>+IF(C228="","",' Matrice Tarifaire NON AL'!C231)</f>
        <v/>
      </c>
      <c r="AF228" t="str">
        <f>+IF(C228="","",' Matrice Tarifaire NON AL'!AQ231)</f>
        <v/>
      </c>
      <c r="AH228" t="str">
        <f>+IF(E228="","",' Matrice Tarifaire NON AL'!$U231)</f>
        <v/>
      </c>
      <c r="AI228" t="str">
        <f>+IF(F228="","",IF(' Matrice Tarifaire NON AL'!$V231="","",' Matrice Tarifaire NON AL'!$V231))</f>
        <v/>
      </c>
      <c r="AJ228" t="str">
        <f>+IF($C228="","",IF(' Matrice Tarifaire NON AL'!AZ231="","",' Matrice Tarifaire NON AL'!AZ231))</f>
        <v/>
      </c>
      <c r="AK228" t="str">
        <f>+IF($C228="","",IF(' Matrice Tarifaire NON AL'!BA231="","",' Matrice Tarifaire NON AL'!BA231))</f>
        <v/>
      </c>
      <c r="AL228" t="str">
        <f>+IF($C228="","",IF(' Matrice Tarifaire NON AL'!BB231="","",TEXT(' Matrice Tarifaire NON AL'!BB231,"0,0000")))</f>
        <v/>
      </c>
      <c r="AO228" t="str">
        <f>+IF($C228="","",IF(' Matrice Tarifaire NON AL'!BF231="","",TEXT(' Matrice Tarifaire NON AL'!BF231,"0,0000")))</f>
        <v/>
      </c>
      <c r="AP228" t="str">
        <f>+IF($C228="","",IF(' Matrice Tarifaire NON AL'!BG231="","",TEXT(' Matrice Tarifaire NON AL'!BG231,"0,0000")))</f>
        <v/>
      </c>
      <c r="AQ228" t="str">
        <f>+IF($C228="","",IF(' Matrice Tarifaire NON AL'!BH231="","",TEXT(' Matrice Tarifaire NON AL'!BH231,"0,0000")))</f>
        <v/>
      </c>
      <c r="AR228" t="str">
        <f>+IF($C228="","",IF(' Matrice Tarifaire NON AL'!BI231="","",TEXT(' Matrice Tarifaire NON AL'!BI231,"0,0000")))</f>
        <v/>
      </c>
      <c r="AS228" t="str">
        <f>+IF(C228="","",IF(' Matrice Tarifaire NON AL'!BJ231="","0",IF(' Matrice Tarifaire NON AL'!BJ231="","",' Matrice Tarifaire NON AL'!BJ231)))</f>
        <v/>
      </c>
      <c r="AT228" t="str">
        <f>+IF(C228="","",IF(' Matrice Tarifaire NON AL'!BK231="","",' Matrice Tarifaire NON AL'!$BK$6))</f>
        <v/>
      </c>
      <c r="AU228" t="str">
        <f>+IF(C228="","",IF(' Matrice Tarifaire NON AL'!BK231="","",TEXT(' Matrice Tarifaire NON AL'!BK231,"0,0000")))</f>
        <v/>
      </c>
      <c r="AV228" t="str">
        <f>+IF(C228="","",IF(' Matrice Tarifaire NON AL'!BL231="","",' Matrice Tarifaire NON AL'!$BL$6))</f>
        <v/>
      </c>
      <c r="AW228" t="str">
        <f>+IF(C228="","",IF(' Matrice Tarifaire NON AL'!BL231="","",TEXT(' Matrice Tarifaire NON AL'!BL231,"0,0000")))</f>
        <v/>
      </c>
      <c r="AX228" t="str">
        <f>+IF(C228="","",IF(' Matrice Tarifaire NON AL'!BM231="","",' Matrice Tarifaire NON AL'!$BM$6))</f>
        <v/>
      </c>
      <c r="AY228" t="str">
        <f>+IF(C228="","",IF(' Matrice Tarifaire NON AL'!BM231="","",TEXT(' Matrice Tarifaire NON AL'!BM231,"0,0000")))</f>
        <v/>
      </c>
      <c r="AZ228" t="str">
        <f>+IF(C228="","",IF(' Matrice Tarifaire NON AL'!BN231="","","Taxe DEEE"))</f>
        <v/>
      </c>
      <c r="BA228" t="str">
        <f>+IF(C228="","",IF(' Matrice Tarifaire NON AL'!BN231="","",TEXT(' Matrice Tarifaire NON AL'!BN231,"0,0000")))</f>
        <v/>
      </c>
      <c r="BD228" t="str">
        <f>+IF($C228="","",IF(' Matrice Tarifaire NON AL'!BR231="","",TEXT(' Matrice Tarifaire NON AL'!BR231,"0,000")))</f>
        <v/>
      </c>
      <c r="BE228" t="str">
        <f>+IF($C228="","",IF(' Matrice Tarifaire NON AL'!BS231="","",VALUE(TEXT(' Matrice Tarifaire NON AL'!BS231,"0,00"))))</f>
        <v/>
      </c>
      <c r="BF228" t="str">
        <f>+IF($C228="","",IF(' Matrice Tarifaire NON AL'!BY231="","",' Matrice Tarifaire NON AL'!BY231))</f>
        <v/>
      </c>
      <c r="BG228" t="str">
        <f>+IF(C228="","",IF(' Matrice Tarifaire NON AL'!AK231="Composant de Box","999",IF(' Matrice Tarifaire NON AL'!AP231&lt;&gt;"",' Matrice Tarifaire NON AL'!AP231,IF(' Matrice Tarifaire NON AL'!AO231&lt;&gt;"",' Matrice Tarifaire NON AL'!AO231,' Matrice Tarifaire NON AL'!AN231))))</f>
        <v/>
      </c>
    </row>
    <row r="229" spans="1:59" x14ac:dyDescent="0.25">
      <c r="A229" t="str">
        <f>+IF($C229="","",IF(' Matrice Tarifaire NON AL'!N232="","",IF(' Matrice Tarifaire NON AL'!N232=0,"GTIN A 0 - Ne doit pas être mis dans PRE REF",TEXT(' Matrice Tarifaire NON AL'!N232,"00000000000000"))))</f>
        <v/>
      </c>
      <c r="B229" t="str">
        <f>+IF(C229="","",IF(L229=172,4,VLOOKUP(' Matrice Tarifaire NON AL'!AK232,Feuil3!$A$4:$B$14,2,0)))</f>
        <v/>
      </c>
      <c r="C229" t="str">
        <f>+IF(' Matrice Tarifaire NON AL'!O232="","",SUBSTITUTE(' Matrice Tarifaire NON AL'!O232,"CHAR (10)"," "))</f>
        <v/>
      </c>
      <c r="D229" t="str">
        <f>+IF($C229="","",SUBSTITUTE(' Matrice Tarifaire NON AL'!P232,"CHAR (13)"," "))</f>
        <v/>
      </c>
      <c r="E229" t="str">
        <f t="shared" si="10"/>
        <v/>
      </c>
      <c r="F229" t="str">
        <f>+IF($C229="","",IF(' Matrice Tarifaire NON AL'!AX232="","Non",' Matrice Tarifaire NON AL'!AX232))</f>
        <v/>
      </c>
      <c r="G229" t="str">
        <f>+IF($C229="","",IF(' Matrice Tarifaire NON AL'!Q232="DOMEDIA","MDD",IF(' Matrice Tarifaire NON AL'!Q232="APTA","MDD",IF(' Matrice Tarifaire NON AL'!Q232="TOP BUDGET","Premier Prix","MN"))))</f>
        <v/>
      </c>
      <c r="H229" t="str">
        <f>+IF($C229="","",' Matrice Tarifaire NON AL'!Q232)</f>
        <v/>
      </c>
      <c r="K229" t="str">
        <f>+IF($C229="","",' Matrice Tarifaire NON AL'!X232)</f>
        <v/>
      </c>
      <c r="L229" t="str">
        <f>+IF($C229="","",' Matrice Tarifaire NON AL'!X232)</f>
        <v/>
      </c>
      <c r="M229" t="str">
        <f>+IF($C229="","",' Matrice Tarifaire NON AL'!Y232)</f>
        <v/>
      </c>
      <c r="N229" t="str">
        <f>+IF($C229="","",' Matrice Tarifaire NON AL'!Z232)</f>
        <v/>
      </c>
      <c r="P229" t="str">
        <f>+IF(C229="","",IF(' Matrice Tarifaire NON AL'!X232&lt;&gt;168,"Non",""))</f>
        <v/>
      </c>
      <c r="Q229" t="str">
        <f>+IF($C229="","",' Matrice Tarifaire NON AL'!T232)</f>
        <v/>
      </c>
      <c r="R229" t="str">
        <f>+IF($C229="","",IF(' Matrice Tarifaire NON AL'!R232="","",' Matrice Tarifaire NON AL'!R232))</f>
        <v/>
      </c>
      <c r="S229" t="str">
        <f>+IF($C229="","",LEFT(' Matrice Tarifaire NON AL'!W232,1))</f>
        <v/>
      </c>
      <c r="T229" t="str">
        <f>+IF($C229="","",LEFT(' Matrice Tarifaire NON AL'!AY232,3))</f>
        <v/>
      </c>
      <c r="U229" t="str">
        <f t="shared" si="11"/>
        <v/>
      </c>
      <c r="V229" t="str">
        <f>+IF(C229="","",IF(VLOOKUP(' Matrice Tarifaire NON AL'!AK232,Feuil3!A:F,6,0)="Box",IF(' Matrice Tarifaire NON AL'!AL232="Mono-Référence","Homogène",IF(' Matrice Tarifaire NON AL'!AL232="Multi-Références","Panaché","")),IF(' Matrice Tarifaire NON AL'!AK232="A la Pièce","Composant sans Colisage",IF(' Matrice Tarifaire NON AL'!AK232="Composant de Box","Composant sans Colisage","Homogène"))))</f>
        <v/>
      </c>
      <c r="W229" t="str">
        <f>+IF($V229="","",VLOOKUP(' Matrice Tarifaire NON AL'!AK232,Feuil3!$A$4:$E$14,5,0))</f>
        <v/>
      </c>
      <c r="Y229" t="str">
        <f>+IF($V229="","",IF(VLOOKUP(' Matrice Tarifaire NON AL'!$AK232,Feuil3!$A$4:$D$14,4,0)="Palette",' Matrice Tarifaire NON AL'!AN232,""))</f>
        <v/>
      </c>
      <c r="AA229" t="str">
        <f>+IF($V229="","",IF(VLOOKUP(' Matrice Tarifaire NON AL'!$AK232,Feuil3!$A$4:$D$14,4,0)="Colis",' Matrice Tarifaire NON AL'!AN232,""))</f>
        <v/>
      </c>
      <c r="AC229" t="str">
        <f>+IF(V229="","",IF(VLOOKUP(' Matrice Tarifaire NON AL'!AK232,Feuil3!$A$4:$D$14,4,0)="Colis",IF(' Matrice Tarifaire NON AL'!AO232&gt;0,' Matrice Tarifaire NON AL'!AO232,""),""))</f>
        <v/>
      </c>
      <c r="AD229" t="str">
        <f t="shared" si="12"/>
        <v/>
      </c>
      <c r="AE229" t="str">
        <f>+IF(C229="","",' Matrice Tarifaire NON AL'!C232)</f>
        <v/>
      </c>
      <c r="AF229" t="str">
        <f>+IF(C229="","",' Matrice Tarifaire NON AL'!AQ232)</f>
        <v/>
      </c>
      <c r="AH229" t="str">
        <f>+IF(E229="","",' Matrice Tarifaire NON AL'!$U232)</f>
        <v/>
      </c>
      <c r="AI229" t="str">
        <f>+IF(F229="","",IF(' Matrice Tarifaire NON AL'!$V232="","",' Matrice Tarifaire NON AL'!$V232))</f>
        <v/>
      </c>
      <c r="AJ229" t="str">
        <f>+IF($C229="","",IF(' Matrice Tarifaire NON AL'!AZ232="","",' Matrice Tarifaire NON AL'!AZ232))</f>
        <v/>
      </c>
      <c r="AK229" t="str">
        <f>+IF($C229="","",IF(' Matrice Tarifaire NON AL'!BA232="","",' Matrice Tarifaire NON AL'!BA232))</f>
        <v/>
      </c>
      <c r="AL229" t="str">
        <f>+IF($C229="","",IF(' Matrice Tarifaire NON AL'!BB232="","",TEXT(' Matrice Tarifaire NON AL'!BB232,"0,0000")))</f>
        <v/>
      </c>
      <c r="AO229" t="str">
        <f>+IF($C229="","",IF(' Matrice Tarifaire NON AL'!BF232="","",TEXT(' Matrice Tarifaire NON AL'!BF232,"0,0000")))</f>
        <v/>
      </c>
      <c r="AP229" t="str">
        <f>+IF($C229="","",IF(' Matrice Tarifaire NON AL'!BG232="","",TEXT(' Matrice Tarifaire NON AL'!BG232,"0,0000")))</f>
        <v/>
      </c>
      <c r="AQ229" t="str">
        <f>+IF($C229="","",IF(' Matrice Tarifaire NON AL'!BH232="","",TEXT(' Matrice Tarifaire NON AL'!BH232,"0,0000")))</f>
        <v/>
      </c>
      <c r="AR229" t="str">
        <f>+IF($C229="","",IF(' Matrice Tarifaire NON AL'!BI232="","",TEXT(' Matrice Tarifaire NON AL'!BI232,"0,0000")))</f>
        <v/>
      </c>
      <c r="AS229" t="str">
        <f>+IF(C229="","",IF(' Matrice Tarifaire NON AL'!BJ232="","0",IF(' Matrice Tarifaire NON AL'!BJ232="","",' Matrice Tarifaire NON AL'!BJ232)))</f>
        <v/>
      </c>
      <c r="AT229" t="str">
        <f>+IF(C229="","",IF(' Matrice Tarifaire NON AL'!BK232="","",' Matrice Tarifaire NON AL'!$BK$6))</f>
        <v/>
      </c>
      <c r="AU229" t="str">
        <f>+IF(C229="","",IF(' Matrice Tarifaire NON AL'!BK232="","",TEXT(' Matrice Tarifaire NON AL'!BK232,"0,0000")))</f>
        <v/>
      </c>
      <c r="AV229" t="str">
        <f>+IF(C229="","",IF(' Matrice Tarifaire NON AL'!BL232="","",' Matrice Tarifaire NON AL'!$BL$6))</f>
        <v/>
      </c>
      <c r="AW229" t="str">
        <f>+IF(C229="","",IF(' Matrice Tarifaire NON AL'!BL232="","",TEXT(' Matrice Tarifaire NON AL'!BL232,"0,0000")))</f>
        <v/>
      </c>
      <c r="AX229" t="str">
        <f>+IF(C229="","",IF(' Matrice Tarifaire NON AL'!BM232="","",' Matrice Tarifaire NON AL'!$BM$6))</f>
        <v/>
      </c>
      <c r="AY229" t="str">
        <f>+IF(C229="","",IF(' Matrice Tarifaire NON AL'!BM232="","",TEXT(' Matrice Tarifaire NON AL'!BM232,"0,0000")))</f>
        <v/>
      </c>
      <c r="AZ229" t="str">
        <f>+IF(C229="","",IF(' Matrice Tarifaire NON AL'!BN232="","","Taxe DEEE"))</f>
        <v/>
      </c>
      <c r="BA229" t="str">
        <f>+IF(C229="","",IF(' Matrice Tarifaire NON AL'!BN232="","",TEXT(' Matrice Tarifaire NON AL'!BN232,"0,0000")))</f>
        <v/>
      </c>
      <c r="BD229" t="str">
        <f>+IF($C229="","",IF(' Matrice Tarifaire NON AL'!BR232="","",TEXT(' Matrice Tarifaire NON AL'!BR232,"0,000")))</f>
        <v/>
      </c>
      <c r="BE229" t="str">
        <f>+IF($C229="","",IF(' Matrice Tarifaire NON AL'!BS232="","",VALUE(TEXT(' Matrice Tarifaire NON AL'!BS232,"0,00"))))</f>
        <v/>
      </c>
      <c r="BF229" t="str">
        <f>+IF($C229="","",IF(' Matrice Tarifaire NON AL'!BY232="","",' Matrice Tarifaire NON AL'!BY232))</f>
        <v/>
      </c>
      <c r="BG229" t="str">
        <f>+IF(C229="","",IF(' Matrice Tarifaire NON AL'!AK232="Composant de Box","999",IF(' Matrice Tarifaire NON AL'!AP232&lt;&gt;"",' Matrice Tarifaire NON AL'!AP232,IF(' Matrice Tarifaire NON AL'!AO232&lt;&gt;"",' Matrice Tarifaire NON AL'!AO232,' Matrice Tarifaire NON AL'!AN232))))</f>
        <v/>
      </c>
    </row>
    <row r="230" spans="1:59" x14ac:dyDescent="0.25">
      <c r="A230" t="str">
        <f>+IF($C230="","",IF(' Matrice Tarifaire NON AL'!N233="","",IF(' Matrice Tarifaire NON AL'!N233=0,"GTIN A 0 - Ne doit pas être mis dans PRE REF",TEXT(' Matrice Tarifaire NON AL'!N233,"00000000000000"))))</f>
        <v/>
      </c>
      <c r="B230" t="str">
        <f>+IF(C230="","",IF(L230=172,4,VLOOKUP(' Matrice Tarifaire NON AL'!AK233,Feuil3!$A$4:$B$14,2,0)))</f>
        <v/>
      </c>
      <c r="C230" t="str">
        <f>+IF(' Matrice Tarifaire NON AL'!O233="","",SUBSTITUTE(' Matrice Tarifaire NON AL'!O233,"CHAR (10)"," "))</f>
        <v/>
      </c>
      <c r="D230" t="str">
        <f>+IF($C230="","",SUBSTITUTE(' Matrice Tarifaire NON AL'!P233,"CHAR (13)"," "))</f>
        <v/>
      </c>
      <c r="E230" t="str">
        <f t="shared" si="10"/>
        <v/>
      </c>
      <c r="F230" t="str">
        <f>+IF($C230="","",IF(' Matrice Tarifaire NON AL'!AX233="","Non",' Matrice Tarifaire NON AL'!AX233))</f>
        <v/>
      </c>
      <c r="G230" t="str">
        <f>+IF($C230="","",IF(' Matrice Tarifaire NON AL'!Q233="DOMEDIA","MDD",IF(' Matrice Tarifaire NON AL'!Q233="APTA","MDD",IF(' Matrice Tarifaire NON AL'!Q233="TOP BUDGET","Premier Prix","MN"))))</f>
        <v/>
      </c>
      <c r="H230" t="str">
        <f>+IF($C230="","",' Matrice Tarifaire NON AL'!Q233)</f>
        <v/>
      </c>
      <c r="K230" t="str">
        <f>+IF($C230="","",' Matrice Tarifaire NON AL'!X233)</f>
        <v/>
      </c>
      <c r="L230" t="str">
        <f>+IF($C230="","",' Matrice Tarifaire NON AL'!X233)</f>
        <v/>
      </c>
      <c r="M230" t="str">
        <f>+IF($C230="","",' Matrice Tarifaire NON AL'!Y233)</f>
        <v/>
      </c>
      <c r="N230" t="str">
        <f>+IF($C230="","",' Matrice Tarifaire NON AL'!Z233)</f>
        <v/>
      </c>
      <c r="P230" t="str">
        <f>+IF(C230="","",IF(' Matrice Tarifaire NON AL'!X233&lt;&gt;168,"Non",""))</f>
        <v/>
      </c>
      <c r="Q230" t="str">
        <f>+IF($C230="","",' Matrice Tarifaire NON AL'!T233)</f>
        <v/>
      </c>
      <c r="R230" t="str">
        <f>+IF($C230="","",IF(' Matrice Tarifaire NON AL'!R233="","",' Matrice Tarifaire NON AL'!R233))</f>
        <v/>
      </c>
      <c r="S230" t="str">
        <f>+IF($C230="","",LEFT(' Matrice Tarifaire NON AL'!W233,1))</f>
        <v/>
      </c>
      <c r="T230" t="str">
        <f>+IF($C230="","",LEFT(' Matrice Tarifaire NON AL'!AY233,3))</f>
        <v/>
      </c>
      <c r="U230" t="str">
        <f t="shared" si="11"/>
        <v/>
      </c>
      <c r="V230" t="str">
        <f>+IF(C230="","",IF(VLOOKUP(' Matrice Tarifaire NON AL'!AK233,Feuil3!A:F,6,0)="Box",IF(' Matrice Tarifaire NON AL'!AL233="Mono-Référence","Homogène",IF(' Matrice Tarifaire NON AL'!AL233="Multi-Références","Panaché","")),IF(' Matrice Tarifaire NON AL'!AK233="A la Pièce","Composant sans Colisage",IF(' Matrice Tarifaire NON AL'!AK233="Composant de Box","Composant sans Colisage","Homogène"))))</f>
        <v/>
      </c>
      <c r="W230" t="str">
        <f>+IF($V230="","",VLOOKUP(' Matrice Tarifaire NON AL'!AK233,Feuil3!$A$4:$E$14,5,0))</f>
        <v/>
      </c>
      <c r="Y230" t="str">
        <f>+IF($V230="","",IF(VLOOKUP(' Matrice Tarifaire NON AL'!$AK233,Feuil3!$A$4:$D$14,4,0)="Palette",' Matrice Tarifaire NON AL'!AN233,""))</f>
        <v/>
      </c>
      <c r="AA230" t="str">
        <f>+IF($V230="","",IF(VLOOKUP(' Matrice Tarifaire NON AL'!$AK233,Feuil3!$A$4:$D$14,4,0)="Colis",' Matrice Tarifaire NON AL'!AN233,""))</f>
        <v/>
      </c>
      <c r="AC230" t="str">
        <f>+IF(V230="","",IF(VLOOKUP(' Matrice Tarifaire NON AL'!AK233,Feuil3!$A$4:$D$14,4,0)="Colis",IF(' Matrice Tarifaire NON AL'!AO233&gt;0,' Matrice Tarifaire NON AL'!AO233,""),""))</f>
        <v/>
      </c>
      <c r="AD230" t="str">
        <f t="shared" si="12"/>
        <v/>
      </c>
      <c r="AE230" t="str">
        <f>+IF(C230="","",' Matrice Tarifaire NON AL'!C233)</f>
        <v/>
      </c>
      <c r="AF230" t="str">
        <f>+IF(C230="","",' Matrice Tarifaire NON AL'!AQ233)</f>
        <v/>
      </c>
      <c r="AH230" t="str">
        <f>+IF(E230="","",' Matrice Tarifaire NON AL'!$U233)</f>
        <v/>
      </c>
      <c r="AI230" t="str">
        <f>+IF(F230="","",IF(' Matrice Tarifaire NON AL'!$V233="","",' Matrice Tarifaire NON AL'!$V233))</f>
        <v/>
      </c>
      <c r="AJ230" t="str">
        <f>+IF($C230="","",IF(' Matrice Tarifaire NON AL'!AZ233="","",' Matrice Tarifaire NON AL'!AZ233))</f>
        <v/>
      </c>
      <c r="AK230" t="str">
        <f>+IF($C230="","",IF(' Matrice Tarifaire NON AL'!BA233="","",' Matrice Tarifaire NON AL'!BA233))</f>
        <v/>
      </c>
      <c r="AL230" t="str">
        <f>+IF($C230="","",IF(' Matrice Tarifaire NON AL'!BB233="","",TEXT(' Matrice Tarifaire NON AL'!BB233,"0,0000")))</f>
        <v/>
      </c>
      <c r="AO230" t="str">
        <f>+IF($C230="","",IF(' Matrice Tarifaire NON AL'!BF233="","",TEXT(' Matrice Tarifaire NON AL'!BF233,"0,0000")))</f>
        <v/>
      </c>
      <c r="AP230" t="str">
        <f>+IF($C230="","",IF(' Matrice Tarifaire NON AL'!BG233="","",TEXT(' Matrice Tarifaire NON AL'!BG233,"0,0000")))</f>
        <v/>
      </c>
      <c r="AQ230" t="str">
        <f>+IF($C230="","",IF(' Matrice Tarifaire NON AL'!BH233="","",TEXT(' Matrice Tarifaire NON AL'!BH233,"0,0000")))</f>
        <v/>
      </c>
      <c r="AR230" t="str">
        <f>+IF($C230="","",IF(' Matrice Tarifaire NON AL'!BI233="","",TEXT(' Matrice Tarifaire NON AL'!BI233,"0,0000")))</f>
        <v/>
      </c>
      <c r="AS230" t="str">
        <f>+IF(C230="","",IF(' Matrice Tarifaire NON AL'!BJ233="","0",IF(' Matrice Tarifaire NON AL'!BJ233="","",' Matrice Tarifaire NON AL'!BJ233)))</f>
        <v/>
      </c>
      <c r="AT230" t="str">
        <f>+IF(C230="","",IF(' Matrice Tarifaire NON AL'!BK233="","",' Matrice Tarifaire NON AL'!$BK$6))</f>
        <v/>
      </c>
      <c r="AU230" t="str">
        <f>+IF(C230="","",IF(' Matrice Tarifaire NON AL'!BK233="","",TEXT(' Matrice Tarifaire NON AL'!BK233,"0,0000")))</f>
        <v/>
      </c>
      <c r="AV230" t="str">
        <f>+IF(C230="","",IF(' Matrice Tarifaire NON AL'!BL233="","",' Matrice Tarifaire NON AL'!$BL$6))</f>
        <v/>
      </c>
      <c r="AW230" t="str">
        <f>+IF(C230="","",IF(' Matrice Tarifaire NON AL'!BL233="","",TEXT(' Matrice Tarifaire NON AL'!BL233,"0,0000")))</f>
        <v/>
      </c>
      <c r="AX230" t="str">
        <f>+IF(C230="","",IF(' Matrice Tarifaire NON AL'!BM233="","",' Matrice Tarifaire NON AL'!$BM$6))</f>
        <v/>
      </c>
      <c r="AY230" t="str">
        <f>+IF(C230="","",IF(' Matrice Tarifaire NON AL'!BM233="","",TEXT(' Matrice Tarifaire NON AL'!BM233,"0,0000")))</f>
        <v/>
      </c>
      <c r="AZ230" t="str">
        <f>+IF(C230="","",IF(' Matrice Tarifaire NON AL'!BN233="","","Taxe DEEE"))</f>
        <v/>
      </c>
      <c r="BA230" t="str">
        <f>+IF(C230="","",IF(' Matrice Tarifaire NON AL'!BN233="","",TEXT(' Matrice Tarifaire NON AL'!BN233,"0,0000")))</f>
        <v/>
      </c>
      <c r="BD230" t="str">
        <f>+IF($C230="","",IF(' Matrice Tarifaire NON AL'!BR233="","",TEXT(' Matrice Tarifaire NON AL'!BR233,"0,000")))</f>
        <v/>
      </c>
      <c r="BE230" t="str">
        <f>+IF($C230="","",IF(' Matrice Tarifaire NON AL'!BS233="","",VALUE(TEXT(' Matrice Tarifaire NON AL'!BS233,"0,00"))))</f>
        <v/>
      </c>
      <c r="BF230" t="str">
        <f>+IF($C230="","",IF(' Matrice Tarifaire NON AL'!BY233="","",' Matrice Tarifaire NON AL'!BY233))</f>
        <v/>
      </c>
      <c r="BG230" t="str">
        <f>+IF(C230="","",IF(' Matrice Tarifaire NON AL'!AK233="Composant de Box","999",IF(' Matrice Tarifaire NON AL'!AP233&lt;&gt;"",' Matrice Tarifaire NON AL'!AP233,IF(' Matrice Tarifaire NON AL'!AO233&lt;&gt;"",' Matrice Tarifaire NON AL'!AO233,' Matrice Tarifaire NON AL'!AN233))))</f>
        <v/>
      </c>
    </row>
    <row r="231" spans="1:59" x14ac:dyDescent="0.25">
      <c r="A231" t="str">
        <f>+IF($C231="","",IF(' Matrice Tarifaire NON AL'!N234="","",IF(' Matrice Tarifaire NON AL'!N234=0,"GTIN A 0 - Ne doit pas être mis dans PRE REF",TEXT(' Matrice Tarifaire NON AL'!N234,"00000000000000"))))</f>
        <v/>
      </c>
      <c r="B231" t="str">
        <f>+IF(C231="","",IF(L231=172,4,VLOOKUP(' Matrice Tarifaire NON AL'!AK234,Feuil3!$A$4:$B$14,2,0)))</f>
        <v/>
      </c>
      <c r="C231" t="str">
        <f>+IF(' Matrice Tarifaire NON AL'!O234="","",SUBSTITUTE(' Matrice Tarifaire NON AL'!O234,"CHAR (10)"," "))</f>
        <v/>
      </c>
      <c r="D231" t="str">
        <f>+IF($C231="","",SUBSTITUTE(' Matrice Tarifaire NON AL'!P234,"CHAR (13)"," "))</f>
        <v/>
      </c>
      <c r="E231" t="str">
        <f t="shared" si="10"/>
        <v/>
      </c>
      <c r="F231" t="str">
        <f>+IF($C231="","",IF(' Matrice Tarifaire NON AL'!AX234="","Non",' Matrice Tarifaire NON AL'!AX234))</f>
        <v/>
      </c>
      <c r="G231" t="str">
        <f>+IF($C231="","",IF(' Matrice Tarifaire NON AL'!Q234="DOMEDIA","MDD",IF(' Matrice Tarifaire NON AL'!Q234="APTA","MDD",IF(' Matrice Tarifaire NON AL'!Q234="TOP BUDGET","Premier Prix","MN"))))</f>
        <v/>
      </c>
      <c r="H231" t="str">
        <f>+IF($C231="","",' Matrice Tarifaire NON AL'!Q234)</f>
        <v/>
      </c>
      <c r="K231" t="str">
        <f>+IF($C231="","",' Matrice Tarifaire NON AL'!X234)</f>
        <v/>
      </c>
      <c r="L231" t="str">
        <f>+IF($C231="","",' Matrice Tarifaire NON AL'!X234)</f>
        <v/>
      </c>
      <c r="M231" t="str">
        <f>+IF($C231="","",' Matrice Tarifaire NON AL'!Y234)</f>
        <v/>
      </c>
      <c r="N231" t="str">
        <f>+IF($C231="","",' Matrice Tarifaire NON AL'!Z234)</f>
        <v/>
      </c>
      <c r="P231" t="str">
        <f>+IF(C231="","",IF(' Matrice Tarifaire NON AL'!X234&lt;&gt;168,"Non",""))</f>
        <v/>
      </c>
      <c r="Q231" t="str">
        <f>+IF($C231="","",' Matrice Tarifaire NON AL'!T234)</f>
        <v/>
      </c>
      <c r="R231" t="str">
        <f>+IF($C231="","",IF(' Matrice Tarifaire NON AL'!R234="","",' Matrice Tarifaire NON AL'!R234))</f>
        <v/>
      </c>
      <c r="S231" t="str">
        <f>+IF($C231="","",LEFT(' Matrice Tarifaire NON AL'!W234,1))</f>
        <v/>
      </c>
      <c r="T231" t="str">
        <f>+IF($C231="","",LEFT(' Matrice Tarifaire NON AL'!AY234,3))</f>
        <v/>
      </c>
      <c r="U231" t="str">
        <f t="shared" si="11"/>
        <v/>
      </c>
      <c r="V231" t="str">
        <f>+IF(C231="","",IF(VLOOKUP(' Matrice Tarifaire NON AL'!AK234,Feuil3!A:F,6,0)="Box",IF(' Matrice Tarifaire NON AL'!AL234="Mono-Référence","Homogène",IF(' Matrice Tarifaire NON AL'!AL234="Multi-Références","Panaché","")),IF(' Matrice Tarifaire NON AL'!AK234="A la Pièce","Composant sans Colisage",IF(' Matrice Tarifaire NON AL'!AK234="Composant de Box","Composant sans Colisage","Homogène"))))</f>
        <v/>
      </c>
      <c r="W231" t="str">
        <f>+IF($V231="","",VLOOKUP(' Matrice Tarifaire NON AL'!AK234,Feuil3!$A$4:$E$14,5,0))</f>
        <v/>
      </c>
      <c r="Y231" t="str">
        <f>+IF($V231="","",IF(VLOOKUP(' Matrice Tarifaire NON AL'!$AK234,Feuil3!$A$4:$D$14,4,0)="Palette",' Matrice Tarifaire NON AL'!AN234,""))</f>
        <v/>
      </c>
      <c r="AA231" t="str">
        <f>+IF($V231="","",IF(VLOOKUP(' Matrice Tarifaire NON AL'!$AK234,Feuil3!$A$4:$D$14,4,0)="Colis",' Matrice Tarifaire NON AL'!AN234,""))</f>
        <v/>
      </c>
      <c r="AC231" t="str">
        <f>+IF(V231="","",IF(VLOOKUP(' Matrice Tarifaire NON AL'!AK234,Feuil3!$A$4:$D$14,4,0)="Colis",IF(' Matrice Tarifaire NON AL'!AO234&gt;0,' Matrice Tarifaire NON AL'!AO234,""),""))</f>
        <v/>
      </c>
      <c r="AD231" t="str">
        <f t="shared" si="12"/>
        <v/>
      </c>
      <c r="AE231" t="str">
        <f>+IF(C231="","",' Matrice Tarifaire NON AL'!C234)</f>
        <v/>
      </c>
      <c r="AF231" t="str">
        <f>+IF(C231="","",' Matrice Tarifaire NON AL'!AQ234)</f>
        <v/>
      </c>
      <c r="AH231" t="str">
        <f>+IF(E231="","",' Matrice Tarifaire NON AL'!$U234)</f>
        <v/>
      </c>
      <c r="AI231" t="str">
        <f>+IF(F231="","",IF(' Matrice Tarifaire NON AL'!$V234="","",' Matrice Tarifaire NON AL'!$V234))</f>
        <v/>
      </c>
      <c r="AJ231" t="str">
        <f>+IF($C231="","",IF(' Matrice Tarifaire NON AL'!AZ234="","",' Matrice Tarifaire NON AL'!AZ234))</f>
        <v/>
      </c>
      <c r="AK231" t="str">
        <f>+IF($C231="","",IF(' Matrice Tarifaire NON AL'!BA234="","",' Matrice Tarifaire NON AL'!BA234))</f>
        <v/>
      </c>
      <c r="AL231" t="str">
        <f>+IF($C231="","",IF(' Matrice Tarifaire NON AL'!BB234="","",TEXT(' Matrice Tarifaire NON AL'!BB234,"0,0000")))</f>
        <v/>
      </c>
      <c r="AO231" t="str">
        <f>+IF($C231="","",IF(' Matrice Tarifaire NON AL'!BF234="","",TEXT(' Matrice Tarifaire NON AL'!BF234,"0,0000")))</f>
        <v/>
      </c>
      <c r="AP231" t="str">
        <f>+IF($C231="","",IF(' Matrice Tarifaire NON AL'!BG234="","",TEXT(' Matrice Tarifaire NON AL'!BG234,"0,0000")))</f>
        <v/>
      </c>
      <c r="AQ231" t="str">
        <f>+IF($C231="","",IF(' Matrice Tarifaire NON AL'!BH234="","",TEXT(' Matrice Tarifaire NON AL'!BH234,"0,0000")))</f>
        <v/>
      </c>
      <c r="AR231" t="str">
        <f>+IF($C231="","",IF(' Matrice Tarifaire NON AL'!BI234="","",TEXT(' Matrice Tarifaire NON AL'!BI234,"0,0000")))</f>
        <v/>
      </c>
      <c r="AS231" t="str">
        <f>+IF(C231="","",IF(' Matrice Tarifaire NON AL'!BJ234="","0",IF(' Matrice Tarifaire NON AL'!BJ234="","",' Matrice Tarifaire NON AL'!BJ234)))</f>
        <v/>
      </c>
      <c r="AT231" t="str">
        <f>+IF(C231="","",IF(' Matrice Tarifaire NON AL'!BK234="","",' Matrice Tarifaire NON AL'!$BK$6))</f>
        <v/>
      </c>
      <c r="AU231" t="str">
        <f>+IF(C231="","",IF(' Matrice Tarifaire NON AL'!BK234="","",TEXT(' Matrice Tarifaire NON AL'!BK234,"0,0000")))</f>
        <v/>
      </c>
      <c r="AV231" t="str">
        <f>+IF(C231="","",IF(' Matrice Tarifaire NON AL'!BL234="","",' Matrice Tarifaire NON AL'!$BL$6))</f>
        <v/>
      </c>
      <c r="AW231" t="str">
        <f>+IF(C231="","",IF(' Matrice Tarifaire NON AL'!BL234="","",TEXT(' Matrice Tarifaire NON AL'!BL234,"0,0000")))</f>
        <v/>
      </c>
      <c r="AX231" t="str">
        <f>+IF(C231="","",IF(' Matrice Tarifaire NON AL'!BM234="","",' Matrice Tarifaire NON AL'!$BM$6))</f>
        <v/>
      </c>
      <c r="AY231" t="str">
        <f>+IF(C231="","",IF(' Matrice Tarifaire NON AL'!BM234="","",TEXT(' Matrice Tarifaire NON AL'!BM234,"0,0000")))</f>
        <v/>
      </c>
      <c r="AZ231" t="str">
        <f>+IF(C231="","",IF(' Matrice Tarifaire NON AL'!BN234="","","Taxe DEEE"))</f>
        <v/>
      </c>
      <c r="BA231" t="str">
        <f>+IF(C231="","",IF(' Matrice Tarifaire NON AL'!BN234="","",TEXT(' Matrice Tarifaire NON AL'!BN234,"0,0000")))</f>
        <v/>
      </c>
      <c r="BD231" t="str">
        <f>+IF($C231="","",IF(' Matrice Tarifaire NON AL'!BR234="","",TEXT(' Matrice Tarifaire NON AL'!BR234,"0,000")))</f>
        <v/>
      </c>
      <c r="BE231" t="str">
        <f>+IF($C231="","",IF(' Matrice Tarifaire NON AL'!BS234="","",VALUE(TEXT(' Matrice Tarifaire NON AL'!BS234,"0,00"))))</f>
        <v/>
      </c>
      <c r="BF231" t="str">
        <f>+IF($C231="","",IF(' Matrice Tarifaire NON AL'!BY234="","",' Matrice Tarifaire NON AL'!BY234))</f>
        <v/>
      </c>
      <c r="BG231" t="str">
        <f>+IF(C231="","",IF(' Matrice Tarifaire NON AL'!AK234="Composant de Box","999",IF(' Matrice Tarifaire NON AL'!AP234&lt;&gt;"",' Matrice Tarifaire NON AL'!AP234,IF(' Matrice Tarifaire NON AL'!AO234&lt;&gt;"",' Matrice Tarifaire NON AL'!AO234,' Matrice Tarifaire NON AL'!AN234))))</f>
        <v/>
      </c>
    </row>
    <row r="232" spans="1:59" x14ac:dyDescent="0.25">
      <c r="A232" t="str">
        <f>+IF($C232="","",IF(' Matrice Tarifaire NON AL'!N235="","",IF(' Matrice Tarifaire NON AL'!N235=0,"GTIN A 0 - Ne doit pas être mis dans PRE REF",TEXT(' Matrice Tarifaire NON AL'!N235,"00000000000000"))))</f>
        <v/>
      </c>
      <c r="B232" t="str">
        <f>+IF(C232="","",IF(L232=172,4,VLOOKUP(' Matrice Tarifaire NON AL'!AK235,Feuil3!$A$4:$B$14,2,0)))</f>
        <v/>
      </c>
      <c r="C232" t="str">
        <f>+IF(' Matrice Tarifaire NON AL'!O235="","",SUBSTITUTE(' Matrice Tarifaire NON AL'!O235,"CHAR (10)"," "))</f>
        <v/>
      </c>
      <c r="D232" t="str">
        <f>+IF($C232="","",SUBSTITUTE(' Matrice Tarifaire NON AL'!P235,"CHAR (13)"," "))</f>
        <v/>
      </c>
      <c r="E232" t="str">
        <f t="shared" si="10"/>
        <v/>
      </c>
      <c r="F232" t="str">
        <f>+IF($C232="","",IF(' Matrice Tarifaire NON AL'!AX235="","Non",' Matrice Tarifaire NON AL'!AX235))</f>
        <v/>
      </c>
      <c r="G232" t="str">
        <f>+IF($C232="","",IF(' Matrice Tarifaire NON AL'!Q235="DOMEDIA","MDD",IF(' Matrice Tarifaire NON AL'!Q235="APTA","MDD",IF(' Matrice Tarifaire NON AL'!Q235="TOP BUDGET","Premier Prix","MN"))))</f>
        <v/>
      </c>
      <c r="H232" t="str">
        <f>+IF($C232="","",' Matrice Tarifaire NON AL'!Q235)</f>
        <v/>
      </c>
      <c r="K232" t="str">
        <f>+IF($C232="","",' Matrice Tarifaire NON AL'!X235)</f>
        <v/>
      </c>
      <c r="L232" t="str">
        <f>+IF($C232="","",' Matrice Tarifaire NON AL'!X235)</f>
        <v/>
      </c>
      <c r="M232" t="str">
        <f>+IF($C232="","",' Matrice Tarifaire NON AL'!Y235)</f>
        <v/>
      </c>
      <c r="N232" t="str">
        <f>+IF($C232="","",' Matrice Tarifaire NON AL'!Z235)</f>
        <v/>
      </c>
      <c r="P232" t="str">
        <f>+IF(C232="","",IF(' Matrice Tarifaire NON AL'!X235&lt;&gt;168,"Non",""))</f>
        <v/>
      </c>
      <c r="Q232" t="str">
        <f>+IF($C232="","",' Matrice Tarifaire NON AL'!T235)</f>
        <v/>
      </c>
      <c r="R232" t="str">
        <f>+IF($C232="","",IF(' Matrice Tarifaire NON AL'!R235="","",' Matrice Tarifaire NON AL'!R235))</f>
        <v/>
      </c>
      <c r="S232" t="str">
        <f>+IF($C232="","",LEFT(' Matrice Tarifaire NON AL'!W235,1))</f>
        <v/>
      </c>
      <c r="T232" t="str">
        <f>+IF($C232="","",LEFT(' Matrice Tarifaire NON AL'!AY235,3))</f>
        <v/>
      </c>
      <c r="U232" t="str">
        <f t="shared" si="11"/>
        <v/>
      </c>
      <c r="V232" t="str">
        <f>+IF(C232="","",IF(VLOOKUP(' Matrice Tarifaire NON AL'!AK235,Feuil3!A:F,6,0)="Box",IF(' Matrice Tarifaire NON AL'!AL235="Mono-Référence","Homogène",IF(' Matrice Tarifaire NON AL'!AL235="Multi-Références","Panaché","")),IF(' Matrice Tarifaire NON AL'!AK235="A la Pièce","Composant sans Colisage",IF(' Matrice Tarifaire NON AL'!AK235="Composant de Box","Composant sans Colisage","Homogène"))))</f>
        <v/>
      </c>
      <c r="W232" t="str">
        <f>+IF($V232="","",VLOOKUP(' Matrice Tarifaire NON AL'!AK235,Feuil3!$A$4:$E$14,5,0))</f>
        <v/>
      </c>
      <c r="Y232" t="str">
        <f>+IF($V232="","",IF(VLOOKUP(' Matrice Tarifaire NON AL'!$AK235,Feuil3!$A$4:$D$14,4,0)="Palette",' Matrice Tarifaire NON AL'!AN235,""))</f>
        <v/>
      </c>
      <c r="AA232" t="str">
        <f>+IF($V232="","",IF(VLOOKUP(' Matrice Tarifaire NON AL'!$AK235,Feuil3!$A$4:$D$14,4,0)="Colis",' Matrice Tarifaire NON AL'!AN235,""))</f>
        <v/>
      </c>
      <c r="AC232" t="str">
        <f>+IF(V232="","",IF(VLOOKUP(' Matrice Tarifaire NON AL'!AK235,Feuil3!$A$4:$D$14,4,0)="Colis",IF(' Matrice Tarifaire NON AL'!AO235&gt;0,' Matrice Tarifaire NON AL'!AO235,""),""))</f>
        <v/>
      </c>
      <c r="AD232" t="str">
        <f t="shared" si="12"/>
        <v/>
      </c>
      <c r="AE232" t="str">
        <f>+IF(C232="","",' Matrice Tarifaire NON AL'!C235)</f>
        <v/>
      </c>
      <c r="AF232" t="str">
        <f>+IF(C232="","",' Matrice Tarifaire NON AL'!AQ235)</f>
        <v/>
      </c>
      <c r="AH232" t="str">
        <f>+IF(E232="","",' Matrice Tarifaire NON AL'!$U235)</f>
        <v/>
      </c>
      <c r="AI232" t="str">
        <f>+IF(F232="","",IF(' Matrice Tarifaire NON AL'!$V235="","",' Matrice Tarifaire NON AL'!$V235))</f>
        <v/>
      </c>
      <c r="AJ232" t="str">
        <f>+IF($C232="","",IF(' Matrice Tarifaire NON AL'!AZ235="","",' Matrice Tarifaire NON AL'!AZ235))</f>
        <v/>
      </c>
      <c r="AK232" t="str">
        <f>+IF($C232="","",IF(' Matrice Tarifaire NON AL'!BA235="","",' Matrice Tarifaire NON AL'!BA235))</f>
        <v/>
      </c>
      <c r="AL232" t="str">
        <f>+IF($C232="","",IF(' Matrice Tarifaire NON AL'!BB235="","",TEXT(' Matrice Tarifaire NON AL'!BB235,"0,0000")))</f>
        <v/>
      </c>
      <c r="AO232" t="str">
        <f>+IF($C232="","",IF(' Matrice Tarifaire NON AL'!BF235="","",TEXT(' Matrice Tarifaire NON AL'!BF235,"0,0000")))</f>
        <v/>
      </c>
      <c r="AP232" t="str">
        <f>+IF($C232="","",IF(' Matrice Tarifaire NON AL'!BG235="","",TEXT(' Matrice Tarifaire NON AL'!BG235,"0,0000")))</f>
        <v/>
      </c>
      <c r="AQ232" t="str">
        <f>+IF($C232="","",IF(' Matrice Tarifaire NON AL'!BH235="","",TEXT(' Matrice Tarifaire NON AL'!BH235,"0,0000")))</f>
        <v/>
      </c>
      <c r="AR232" t="str">
        <f>+IF($C232="","",IF(' Matrice Tarifaire NON AL'!BI235="","",TEXT(' Matrice Tarifaire NON AL'!BI235,"0,0000")))</f>
        <v/>
      </c>
      <c r="AS232" t="str">
        <f>+IF(C232="","",IF(' Matrice Tarifaire NON AL'!BJ235="","0",IF(' Matrice Tarifaire NON AL'!BJ235="","",' Matrice Tarifaire NON AL'!BJ235)))</f>
        <v/>
      </c>
      <c r="AT232" t="str">
        <f>+IF(C232="","",IF(' Matrice Tarifaire NON AL'!BK235="","",' Matrice Tarifaire NON AL'!$BK$6))</f>
        <v/>
      </c>
      <c r="AU232" t="str">
        <f>+IF(C232="","",IF(' Matrice Tarifaire NON AL'!BK235="","",TEXT(' Matrice Tarifaire NON AL'!BK235,"0,0000")))</f>
        <v/>
      </c>
      <c r="AV232" t="str">
        <f>+IF(C232="","",IF(' Matrice Tarifaire NON AL'!BL235="","",' Matrice Tarifaire NON AL'!$BL$6))</f>
        <v/>
      </c>
      <c r="AW232" t="str">
        <f>+IF(C232="","",IF(' Matrice Tarifaire NON AL'!BL235="","",TEXT(' Matrice Tarifaire NON AL'!BL235,"0,0000")))</f>
        <v/>
      </c>
      <c r="AX232" t="str">
        <f>+IF(C232="","",IF(' Matrice Tarifaire NON AL'!BM235="","",' Matrice Tarifaire NON AL'!$BM$6))</f>
        <v/>
      </c>
      <c r="AY232" t="str">
        <f>+IF(C232="","",IF(' Matrice Tarifaire NON AL'!BM235="","",TEXT(' Matrice Tarifaire NON AL'!BM235,"0,0000")))</f>
        <v/>
      </c>
      <c r="AZ232" t="str">
        <f>+IF(C232="","",IF(' Matrice Tarifaire NON AL'!BN235="","","Taxe DEEE"))</f>
        <v/>
      </c>
      <c r="BA232" t="str">
        <f>+IF(C232="","",IF(' Matrice Tarifaire NON AL'!BN235="","",TEXT(' Matrice Tarifaire NON AL'!BN235,"0,0000")))</f>
        <v/>
      </c>
      <c r="BD232" t="str">
        <f>+IF($C232="","",IF(' Matrice Tarifaire NON AL'!BR235="","",TEXT(' Matrice Tarifaire NON AL'!BR235,"0,000")))</f>
        <v/>
      </c>
      <c r="BE232" t="str">
        <f>+IF($C232="","",IF(' Matrice Tarifaire NON AL'!BS235="","",VALUE(TEXT(' Matrice Tarifaire NON AL'!BS235,"0,00"))))</f>
        <v/>
      </c>
      <c r="BF232" t="str">
        <f>+IF($C232="","",IF(' Matrice Tarifaire NON AL'!BY235="","",' Matrice Tarifaire NON AL'!BY235))</f>
        <v/>
      </c>
      <c r="BG232" t="str">
        <f>+IF(C232="","",IF(' Matrice Tarifaire NON AL'!AK235="Composant de Box","999",IF(' Matrice Tarifaire NON AL'!AP235&lt;&gt;"",' Matrice Tarifaire NON AL'!AP235,IF(' Matrice Tarifaire NON AL'!AO235&lt;&gt;"",' Matrice Tarifaire NON AL'!AO235,' Matrice Tarifaire NON AL'!AN235))))</f>
        <v/>
      </c>
    </row>
    <row r="233" spans="1:59" x14ac:dyDescent="0.25">
      <c r="A233" t="str">
        <f>+IF($C233="","",IF(' Matrice Tarifaire NON AL'!N236="","",IF(' Matrice Tarifaire NON AL'!N236=0,"GTIN A 0 - Ne doit pas être mis dans PRE REF",TEXT(' Matrice Tarifaire NON AL'!N236,"00000000000000"))))</f>
        <v/>
      </c>
      <c r="B233" t="str">
        <f>+IF(C233="","",IF(L233=172,4,VLOOKUP(' Matrice Tarifaire NON AL'!AK236,Feuil3!$A$4:$B$14,2,0)))</f>
        <v/>
      </c>
      <c r="C233" t="str">
        <f>+IF(' Matrice Tarifaire NON AL'!O236="","",SUBSTITUTE(' Matrice Tarifaire NON AL'!O236,"CHAR (10)"," "))</f>
        <v/>
      </c>
      <c r="D233" t="str">
        <f>+IF($C233="","",SUBSTITUTE(' Matrice Tarifaire NON AL'!P236,"CHAR (13)"," "))</f>
        <v/>
      </c>
      <c r="E233" t="str">
        <f t="shared" si="10"/>
        <v/>
      </c>
      <c r="F233" t="str">
        <f>+IF($C233="","",IF(' Matrice Tarifaire NON AL'!AX236="","Non",' Matrice Tarifaire NON AL'!AX236))</f>
        <v/>
      </c>
      <c r="G233" t="str">
        <f>+IF($C233="","",IF(' Matrice Tarifaire NON AL'!Q236="DOMEDIA","MDD",IF(' Matrice Tarifaire NON AL'!Q236="APTA","MDD",IF(' Matrice Tarifaire NON AL'!Q236="TOP BUDGET","Premier Prix","MN"))))</f>
        <v/>
      </c>
      <c r="H233" t="str">
        <f>+IF($C233="","",' Matrice Tarifaire NON AL'!Q236)</f>
        <v/>
      </c>
      <c r="K233" t="str">
        <f>+IF($C233="","",' Matrice Tarifaire NON AL'!X236)</f>
        <v/>
      </c>
      <c r="L233" t="str">
        <f>+IF($C233="","",' Matrice Tarifaire NON AL'!X236)</f>
        <v/>
      </c>
      <c r="M233" t="str">
        <f>+IF($C233="","",' Matrice Tarifaire NON AL'!Y236)</f>
        <v/>
      </c>
      <c r="N233" t="str">
        <f>+IF($C233="","",' Matrice Tarifaire NON AL'!Z236)</f>
        <v/>
      </c>
      <c r="P233" t="str">
        <f>+IF(C233="","",IF(' Matrice Tarifaire NON AL'!X236&lt;&gt;168,"Non",""))</f>
        <v/>
      </c>
      <c r="Q233" t="str">
        <f>+IF($C233="","",' Matrice Tarifaire NON AL'!T236)</f>
        <v/>
      </c>
      <c r="R233" t="str">
        <f>+IF($C233="","",IF(' Matrice Tarifaire NON AL'!R236="","",' Matrice Tarifaire NON AL'!R236))</f>
        <v/>
      </c>
      <c r="S233" t="str">
        <f>+IF($C233="","",LEFT(' Matrice Tarifaire NON AL'!W236,1))</f>
        <v/>
      </c>
      <c r="T233" t="str">
        <f>+IF($C233="","",LEFT(' Matrice Tarifaire NON AL'!AY236,3))</f>
        <v/>
      </c>
      <c r="U233" t="str">
        <f t="shared" si="11"/>
        <v/>
      </c>
      <c r="V233" t="str">
        <f>+IF(C233="","",IF(VLOOKUP(' Matrice Tarifaire NON AL'!AK236,Feuil3!A:F,6,0)="Box",IF(' Matrice Tarifaire NON AL'!AL236="Mono-Référence","Homogène",IF(' Matrice Tarifaire NON AL'!AL236="Multi-Références","Panaché","")),IF(' Matrice Tarifaire NON AL'!AK236="A la Pièce","Composant sans Colisage",IF(' Matrice Tarifaire NON AL'!AK236="Composant de Box","Composant sans Colisage","Homogène"))))</f>
        <v/>
      </c>
      <c r="W233" t="str">
        <f>+IF($V233="","",VLOOKUP(' Matrice Tarifaire NON AL'!AK236,Feuil3!$A$4:$E$14,5,0))</f>
        <v/>
      </c>
      <c r="Y233" t="str">
        <f>+IF($V233="","",IF(VLOOKUP(' Matrice Tarifaire NON AL'!$AK236,Feuil3!$A$4:$D$14,4,0)="Palette",' Matrice Tarifaire NON AL'!AN236,""))</f>
        <v/>
      </c>
      <c r="AA233" t="str">
        <f>+IF($V233="","",IF(VLOOKUP(' Matrice Tarifaire NON AL'!$AK236,Feuil3!$A$4:$D$14,4,0)="Colis",' Matrice Tarifaire NON AL'!AN236,""))</f>
        <v/>
      </c>
      <c r="AC233" t="str">
        <f>+IF(V233="","",IF(VLOOKUP(' Matrice Tarifaire NON AL'!AK236,Feuil3!$A$4:$D$14,4,0)="Colis",IF(' Matrice Tarifaire NON AL'!AO236&gt;0,' Matrice Tarifaire NON AL'!AO236,""),""))</f>
        <v/>
      </c>
      <c r="AD233" t="str">
        <f t="shared" si="12"/>
        <v/>
      </c>
      <c r="AE233" t="str">
        <f>+IF(C233="","",' Matrice Tarifaire NON AL'!C236)</f>
        <v/>
      </c>
      <c r="AF233" t="str">
        <f>+IF(C233="","",' Matrice Tarifaire NON AL'!AQ236)</f>
        <v/>
      </c>
      <c r="AH233" t="str">
        <f>+IF(E233="","",' Matrice Tarifaire NON AL'!$U236)</f>
        <v/>
      </c>
      <c r="AI233" t="str">
        <f>+IF(F233="","",IF(' Matrice Tarifaire NON AL'!$V236="","",' Matrice Tarifaire NON AL'!$V236))</f>
        <v/>
      </c>
      <c r="AJ233" t="str">
        <f>+IF($C233="","",IF(' Matrice Tarifaire NON AL'!AZ236="","",' Matrice Tarifaire NON AL'!AZ236))</f>
        <v/>
      </c>
      <c r="AK233" t="str">
        <f>+IF($C233="","",IF(' Matrice Tarifaire NON AL'!BA236="","",' Matrice Tarifaire NON AL'!BA236))</f>
        <v/>
      </c>
      <c r="AL233" t="str">
        <f>+IF($C233="","",IF(' Matrice Tarifaire NON AL'!BB236="","",TEXT(' Matrice Tarifaire NON AL'!BB236,"0,0000")))</f>
        <v/>
      </c>
      <c r="AO233" t="str">
        <f>+IF($C233="","",IF(' Matrice Tarifaire NON AL'!BF236="","",TEXT(' Matrice Tarifaire NON AL'!BF236,"0,0000")))</f>
        <v/>
      </c>
      <c r="AP233" t="str">
        <f>+IF($C233="","",IF(' Matrice Tarifaire NON AL'!BG236="","",TEXT(' Matrice Tarifaire NON AL'!BG236,"0,0000")))</f>
        <v/>
      </c>
      <c r="AQ233" t="str">
        <f>+IF($C233="","",IF(' Matrice Tarifaire NON AL'!BH236="","",TEXT(' Matrice Tarifaire NON AL'!BH236,"0,0000")))</f>
        <v/>
      </c>
      <c r="AR233" t="str">
        <f>+IF($C233="","",IF(' Matrice Tarifaire NON AL'!BI236="","",TEXT(' Matrice Tarifaire NON AL'!BI236,"0,0000")))</f>
        <v/>
      </c>
      <c r="AS233" t="str">
        <f>+IF(C233="","",IF(' Matrice Tarifaire NON AL'!BJ236="","0",IF(' Matrice Tarifaire NON AL'!BJ236="","",' Matrice Tarifaire NON AL'!BJ236)))</f>
        <v/>
      </c>
      <c r="AT233" t="str">
        <f>+IF(C233="","",IF(' Matrice Tarifaire NON AL'!BK236="","",' Matrice Tarifaire NON AL'!$BK$6))</f>
        <v/>
      </c>
      <c r="AU233" t="str">
        <f>+IF(C233="","",IF(' Matrice Tarifaire NON AL'!BK236="","",TEXT(' Matrice Tarifaire NON AL'!BK236,"0,0000")))</f>
        <v/>
      </c>
      <c r="AV233" t="str">
        <f>+IF(C233="","",IF(' Matrice Tarifaire NON AL'!BL236="","",' Matrice Tarifaire NON AL'!$BL$6))</f>
        <v/>
      </c>
      <c r="AW233" t="str">
        <f>+IF(C233="","",IF(' Matrice Tarifaire NON AL'!BL236="","",TEXT(' Matrice Tarifaire NON AL'!BL236,"0,0000")))</f>
        <v/>
      </c>
      <c r="AX233" t="str">
        <f>+IF(C233="","",IF(' Matrice Tarifaire NON AL'!BM236="","",' Matrice Tarifaire NON AL'!$BM$6))</f>
        <v/>
      </c>
      <c r="AY233" t="str">
        <f>+IF(C233="","",IF(' Matrice Tarifaire NON AL'!BM236="","",TEXT(' Matrice Tarifaire NON AL'!BM236,"0,0000")))</f>
        <v/>
      </c>
      <c r="AZ233" t="str">
        <f>+IF(C233="","",IF(' Matrice Tarifaire NON AL'!BN236="","","Taxe DEEE"))</f>
        <v/>
      </c>
      <c r="BA233" t="str">
        <f>+IF(C233="","",IF(' Matrice Tarifaire NON AL'!BN236="","",TEXT(' Matrice Tarifaire NON AL'!BN236,"0,0000")))</f>
        <v/>
      </c>
      <c r="BD233" t="str">
        <f>+IF($C233="","",IF(' Matrice Tarifaire NON AL'!BR236="","",TEXT(' Matrice Tarifaire NON AL'!BR236,"0,000")))</f>
        <v/>
      </c>
      <c r="BE233" t="str">
        <f>+IF($C233="","",IF(' Matrice Tarifaire NON AL'!BS236="","",VALUE(TEXT(' Matrice Tarifaire NON AL'!BS236,"0,00"))))</f>
        <v/>
      </c>
      <c r="BF233" t="str">
        <f>+IF($C233="","",IF(' Matrice Tarifaire NON AL'!BY236="","",' Matrice Tarifaire NON AL'!BY236))</f>
        <v/>
      </c>
      <c r="BG233" t="str">
        <f>+IF(C233="","",IF(' Matrice Tarifaire NON AL'!AK236="Composant de Box","999",IF(' Matrice Tarifaire NON AL'!AP236&lt;&gt;"",' Matrice Tarifaire NON AL'!AP236,IF(' Matrice Tarifaire NON AL'!AO236&lt;&gt;"",' Matrice Tarifaire NON AL'!AO236,' Matrice Tarifaire NON AL'!AN236))))</f>
        <v/>
      </c>
    </row>
    <row r="234" spans="1:59" x14ac:dyDescent="0.25">
      <c r="A234" t="str">
        <f>+IF($C234="","",IF(' Matrice Tarifaire NON AL'!N237="","",IF(' Matrice Tarifaire NON AL'!N237=0,"GTIN A 0 - Ne doit pas être mis dans PRE REF",TEXT(' Matrice Tarifaire NON AL'!N237,"00000000000000"))))</f>
        <v/>
      </c>
      <c r="B234" t="str">
        <f>+IF(C234="","",IF(L234=172,4,VLOOKUP(' Matrice Tarifaire NON AL'!AK237,Feuil3!$A$4:$B$14,2,0)))</f>
        <v/>
      </c>
      <c r="C234" t="str">
        <f>+IF(' Matrice Tarifaire NON AL'!O237="","",SUBSTITUTE(' Matrice Tarifaire NON AL'!O237,"CHAR (10)"," "))</f>
        <v/>
      </c>
      <c r="D234" t="str">
        <f>+IF($C234="","",SUBSTITUTE(' Matrice Tarifaire NON AL'!P237,"CHAR (13)"," "))</f>
        <v/>
      </c>
      <c r="E234" t="str">
        <f t="shared" si="10"/>
        <v/>
      </c>
      <c r="F234" t="str">
        <f>+IF($C234="","",IF(' Matrice Tarifaire NON AL'!AX237="","Non",' Matrice Tarifaire NON AL'!AX237))</f>
        <v/>
      </c>
      <c r="G234" t="str">
        <f>+IF($C234="","",IF(' Matrice Tarifaire NON AL'!Q237="DOMEDIA","MDD",IF(' Matrice Tarifaire NON AL'!Q237="APTA","MDD",IF(' Matrice Tarifaire NON AL'!Q237="TOP BUDGET","Premier Prix","MN"))))</f>
        <v/>
      </c>
      <c r="H234" t="str">
        <f>+IF($C234="","",' Matrice Tarifaire NON AL'!Q237)</f>
        <v/>
      </c>
      <c r="K234" t="str">
        <f>+IF($C234="","",' Matrice Tarifaire NON AL'!X237)</f>
        <v/>
      </c>
      <c r="L234" t="str">
        <f>+IF($C234="","",' Matrice Tarifaire NON AL'!X237)</f>
        <v/>
      </c>
      <c r="M234" t="str">
        <f>+IF($C234="","",' Matrice Tarifaire NON AL'!Y237)</f>
        <v/>
      </c>
      <c r="N234" t="str">
        <f>+IF($C234="","",' Matrice Tarifaire NON AL'!Z237)</f>
        <v/>
      </c>
      <c r="P234" t="str">
        <f>+IF(C234="","",IF(' Matrice Tarifaire NON AL'!X237&lt;&gt;168,"Non",""))</f>
        <v/>
      </c>
      <c r="Q234" t="str">
        <f>+IF($C234="","",' Matrice Tarifaire NON AL'!T237)</f>
        <v/>
      </c>
      <c r="R234" t="str">
        <f>+IF($C234="","",IF(' Matrice Tarifaire NON AL'!R237="","",' Matrice Tarifaire NON AL'!R237))</f>
        <v/>
      </c>
      <c r="S234" t="str">
        <f>+IF($C234="","",LEFT(' Matrice Tarifaire NON AL'!W237,1))</f>
        <v/>
      </c>
      <c r="T234" t="str">
        <f>+IF($C234="","",LEFT(' Matrice Tarifaire NON AL'!AY237,3))</f>
        <v/>
      </c>
      <c r="U234" t="str">
        <f t="shared" si="11"/>
        <v/>
      </c>
      <c r="V234" t="str">
        <f>+IF(C234="","",IF(VLOOKUP(' Matrice Tarifaire NON AL'!AK237,Feuil3!A:F,6,0)="Box",IF(' Matrice Tarifaire NON AL'!AL237="Mono-Référence","Homogène",IF(' Matrice Tarifaire NON AL'!AL237="Multi-Références","Panaché","")),IF(' Matrice Tarifaire NON AL'!AK237="A la Pièce","Composant sans Colisage",IF(' Matrice Tarifaire NON AL'!AK237="Composant de Box","Composant sans Colisage","Homogène"))))</f>
        <v/>
      </c>
      <c r="W234" t="str">
        <f>+IF($V234="","",VLOOKUP(' Matrice Tarifaire NON AL'!AK237,Feuil3!$A$4:$E$14,5,0))</f>
        <v/>
      </c>
      <c r="Y234" t="str">
        <f>+IF($V234="","",IF(VLOOKUP(' Matrice Tarifaire NON AL'!$AK237,Feuil3!$A$4:$D$14,4,0)="Palette",' Matrice Tarifaire NON AL'!AN237,""))</f>
        <v/>
      </c>
      <c r="AA234" t="str">
        <f>+IF($V234="","",IF(VLOOKUP(' Matrice Tarifaire NON AL'!$AK237,Feuil3!$A$4:$D$14,4,0)="Colis",' Matrice Tarifaire NON AL'!AN237,""))</f>
        <v/>
      </c>
      <c r="AC234" t="str">
        <f>+IF(V234="","",IF(VLOOKUP(' Matrice Tarifaire NON AL'!AK237,Feuil3!$A$4:$D$14,4,0)="Colis",IF(' Matrice Tarifaire NON AL'!AO237&gt;0,' Matrice Tarifaire NON AL'!AO237,""),""))</f>
        <v/>
      </c>
      <c r="AD234" t="str">
        <f t="shared" si="12"/>
        <v/>
      </c>
      <c r="AE234" t="str">
        <f>+IF(C234="","",' Matrice Tarifaire NON AL'!C237)</f>
        <v/>
      </c>
      <c r="AF234" t="str">
        <f>+IF(C234="","",' Matrice Tarifaire NON AL'!AQ237)</f>
        <v/>
      </c>
      <c r="AH234" t="str">
        <f>+IF(E234="","",' Matrice Tarifaire NON AL'!$U237)</f>
        <v/>
      </c>
      <c r="AI234" t="str">
        <f>+IF(F234="","",IF(' Matrice Tarifaire NON AL'!$V237="","",' Matrice Tarifaire NON AL'!$V237))</f>
        <v/>
      </c>
      <c r="AJ234" t="str">
        <f>+IF($C234="","",IF(' Matrice Tarifaire NON AL'!AZ237="","",' Matrice Tarifaire NON AL'!AZ237))</f>
        <v/>
      </c>
      <c r="AK234" t="str">
        <f>+IF($C234="","",IF(' Matrice Tarifaire NON AL'!BA237="","",' Matrice Tarifaire NON AL'!BA237))</f>
        <v/>
      </c>
      <c r="AL234" t="str">
        <f>+IF($C234="","",IF(' Matrice Tarifaire NON AL'!BB237="","",TEXT(' Matrice Tarifaire NON AL'!BB237,"0,0000")))</f>
        <v/>
      </c>
      <c r="AO234" t="str">
        <f>+IF($C234="","",IF(' Matrice Tarifaire NON AL'!BF237="","",TEXT(' Matrice Tarifaire NON AL'!BF237,"0,0000")))</f>
        <v/>
      </c>
      <c r="AP234" t="str">
        <f>+IF($C234="","",IF(' Matrice Tarifaire NON AL'!BG237="","",TEXT(' Matrice Tarifaire NON AL'!BG237,"0,0000")))</f>
        <v/>
      </c>
      <c r="AQ234" t="str">
        <f>+IF($C234="","",IF(' Matrice Tarifaire NON AL'!BH237="","",TEXT(' Matrice Tarifaire NON AL'!BH237,"0,0000")))</f>
        <v/>
      </c>
      <c r="AR234" t="str">
        <f>+IF($C234="","",IF(' Matrice Tarifaire NON AL'!BI237="","",TEXT(' Matrice Tarifaire NON AL'!BI237,"0,0000")))</f>
        <v/>
      </c>
      <c r="AS234" t="str">
        <f>+IF(C234="","",IF(' Matrice Tarifaire NON AL'!BJ237="","0",IF(' Matrice Tarifaire NON AL'!BJ237="","",' Matrice Tarifaire NON AL'!BJ237)))</f>
        <v/>
      </c>
      <c r="AT234" t="str">
        <f>+IF(C234="","",IF(' Matrice Tarifaire NON AL'!BK237="","",' Matrice Tarifaire NON AL'!$BK$6))</f>
        <v/>
      </c>
      <c r="AU234" t="str">
        <f>+IF(C234="","",IF(' Matrice Tarifaire NON AL'!BK237="","",TEXT(' Matrice Tarifaire NON AL'!BK237,"0,0000")))</f>
        <v/>
      </c>
      <c r="AV234" t="str">
        <f>+IF(C234="","",IF(' Matrice Tarifaire NON AL'!BL237="","",' Matrice Tarifaire NON AL'!$BL$6))</f>
        <v/>
      </c>
      <c r="AW234" t="str">
        <f>+IF(C234="","",IF(' Matrice Tarifaire NON AL'!BL237="","",TEXT(' Matrice Tarifaire NON AL'!BL237,"0,0000")))</f>
        <v/>
      </c>
      <c r="AX234" t="str">
        <f>+IF(C234="","",IF(' Matrice Tarifaire NON AL'!BM237="","",' Matrice Tarifaire NON AL'!$BM$6))</f>
        <v/>
      </c>
      <c r="AY234" t="str">
        <f>+IF(C234="","",IF(' Matrice Tarifaire NON AL'!BM237="","",TEXT(' Matrice Tarifaire NON AL'!BM237,"0,0000")))</f>
        <v/>
      </c>
      <c r="AZ234" t="str">
        <f>+IF(C234="","",IF(' Matrice Tarifaire NON AL'!BN237="","","Taxe DEEE"))</f>
        <v/>
      </c>
      <c r="BA234" t="str">
        <f>+IF(C234="","",IF(' Matrice Tarifaire NON AL'!BN237="","",TEXT(' Matrice Tarifaire NON AL'!BN237,"0,0000")))</f>
        <v/>
      </c>
      <c r="BD234" t="str">
        <f>+IF($C234="","",IF(' Matrice Tarifaire NON AL'!BR237="","",TEXT(' Matrice Tarifaire NON AL'!BR237,"0,000")))</f>
        <v/>
      </c>
      <c r="BE234" t="str">
        <f>+IF($C234="","",IF(' Matrice Tarifaire NON AL'!BS237="","",VALUE(TEXT(' Matrice Tarifaire NON AL'!BS237,"0,00"))))</f>
        <v/>
      </c>
      <c r="BF234" t="str">
        <f>+IF($C234="","",IF(' Matrice Tarifaire NON AL'!BY237="","",' Matrice Tarifaire NON AL'!BY237))</f>
        <v/>
      </c>
      <c r="BG234" t="str">
        <f>+IF(C234="","",IF(' Matrice Tarifaire NON AL'!AK237="Composant de Box","999",IF(' Matrice Tarifaire NON AL'!AP237&lt;&gt;"",' Matrice Tarifaire NON AL'!AP237,IF(' Matrice Tarifaire NON AL'!AO237&lt;&gt;"",' Matrice Tarifaire NON AL'!AO237,' Matrice Tarifaire NON AL'!AN237))))</f>
        <v/>
      </c>
    </row>
    <row r="235" spans="1:59" x14ac:dyDescent="0.25">
      <c r="A235" t="str">
        <f>+IF($C235="","",IF(' Matrice Tarifaire NON AL'!N238="","",IF(' Matrice Tarifaire NON AL'!N238=0,"GTIN A 0 - Ne doit pas être mis dans PRE REF",TEXT(' Matrice Tarifaire NON AL'!N238,"00000000000000"))))</f>
        <v/>
      </c>
      <c r="B235" t="str">
        <f>+IF(C235="","",IF(L235=172,4,VLOOKUP(' Matrice Tarifaire NON AL'!AK238,Feuil3!$A$4:$B$14,2,0)))</f>
        <v/>
      </c>
      <c r="C235" t="str">
        <f>+IF(' Matrice Tarifaire NON AL'!O238="","",SUBSTITUTE(' Matrice Tarifaire NON AL'!O238,"CHAR (10)"," "))</f>
        <v/>
      </c>
      <c r="D235" t="str">
        <f>+IF($C235="","",SUBSTITUTE(' Matrice Tarifaire NON AL'!P238,"CHAR (13)"," "))</f>
        <v/>
      </c>
      <c r="E235" t="str">
        <f t="shared" si="10"/>
        <v/>
      </c>
      <c r="F235" t="str">
        <f>+IF($C235="","",IF(' Matrice Tarifaire NON AL'!AX238="","Non",' Matrice Tarifaire NON AL'!AX238))</f>
        <v/>
      </c>
      <c r="G235" t="str">
        <f>+IF($C235="","",IF(' Matrice Tarifaire NON AL'!Q238="DOMEDIA","MDD",IF(' Matrice Tarifaire NON AL'!Q238="APTA","MDD",IF(' Matrice Tarifaire NON AL'!Q238="TOP BUDGET","Premier Prix","MN"))))</f>
        <v/>
      </c>
      <c r="H235" t="str">
        <f>+IF($C235="","",' Matrice Tarifaire NON AL'!Q238)</f>
        <v/>
      </c>
      <c r="K235" t="str">
        <f>+IF($C235="","",' Matrice Tarifaire NON AL'!X238)</f>
        <v/>
      </c>
      <c r="L235" t="str">
        <f>+IF($C235="","",' Matrice Tarifaire NON AL'!X238)</f>
        <v/>
      </c>
      <c r="M235" t="str">
        <f>+IF($C235="","",' Matrice Tarifaire NON AL'!Y238)</f>
        <v/>
      </c>
      <c r="N235" t="str">
        <f>+IF($C235="","",' Matrice Tarifaire NON AL'!Z238)</f>
        <v/>
      </c>
      <c r="P235" t="str">
        <f>+IF(C235="","",IF(' Matrice Tarifaire NON AL'!X238&lt;&gt;168,"Non",""))</f>
        <v/>
      </c>
      <c r="Q235" t="str">
        <f>+IF($C235="","",' Matrice Tarifaire NON AL'!T238)</f>
        <v/>
      </c>
      <c r="R235" t="str">
        <f>+IF($C235="","",IF(' Matrice Tarifaire NON AL'!R238="","",' Matrice Tarifaire NON AL'!R238))</f>
        <v/>
      </c>
      <c r="S235" t="str">
        <f>+IF($C235="","",LEFT(' Matrice Tarifaire NON AL'!W238,1))</f>
        <v/>
      </c>
      <c r="T235" t="str">
        <f>+IF($C235="","",LEFT(' Matrice Tarifaire NON AL'!AY238,3))</f>
        <v/>
      </c>
      <c r="U235" t="str">
        <f t="shared" si="11"/>
        <v/>
      </c>
      <c r="V235" t="str">
        <f>+IF(C235="","",IF(VLOOKUP(' Matrice Tarifaire NON AL'!AK238,Feuil3!A:F,6,0)="Box",IF(' Matrice Tarifaire NON AL'!AL238="Mono-Référence","Homogène",IF(' Matrice Tarifaire NON AL'!AL238="Multi-Références","Panaché","")),IF(' Matrice Tarifaire NON AL'!AK238="A la Pièce","Composant sans Colisage",IF(' Matrice Tarifaire NON AL'!AK238="Composant de Box","Composant sans Colisage","Homogène"))))</f>
        <v/>
      </c>
      <c r="W235" t="str">
        <f>+IF($V235="","",VLOOKUP(' Matrice Tarifaire NON AL'!AK238,Feuil3!$A$4:$E$14,5,0))</f>
        <v/>
      </c>
      <c r="Y235" t="str">
        <f>+IF($V235="","",IF(VLOOKUP(' Matrice Tarifaire NON AL'!$AK238,Feuil3!$A$4:$D$14,4,0)="Palette",' Matrice Tarifaire NON AL'!AN238,""))</f>
        <v/>
      </c>
      <c r="AA235" t="str">
        <f>+IF($V235="","",IF(VLOOKUP(' Matrice Tarifaire NON AL'!$AK238,Feuil3!$A$4:$D$14,4,0)="Colis",' Matrice Tarifaire NON AL'!AN238,""))</f>
        <v/>
      </c>
      <c r="AC235" t="str">
        <f>+IF(V235="","",IF(VLOOKUP(' Matrice Tarifaire NON AL'!AK238,Feuil3!$A$4:$D$14,4,0)="Colis",IF(' Matrice Tarifaire NON AL'!AO238&gt;0,' Matrice Tarifaire NON AL'!AO238,""),""))</f>
        <v/>
      </c>
      <c r="AD235" t="str">
        <f t="shared" si="12"/>
        <v/>
      </c>
      <c r="AE235" t="str">
        <f>+IF(C235="","",' Matrice Tarifaire NON AL'!C238)</f>
        <v/>
      </c>
      <c r="AF235" t="str">
        <f>+IF(C235="","",' Matrice Tarifaire NON AL'!AQ238)</f>
        <v/>
      </c>
      <c r="AH235" t="str">
        <f>+IF(E235="","",' Matrice Tarifaire NON AL'!$U238)</f>
        <v/>
      </c>
      <c r="AI235" t="str">
        <f>+IF(F235="","",IF(' Matrice Tarifaire NON AL'!$V238="","",' Matrice Tarifaire NON AL'!$V238))</f>
        <v/>
      </c>
      <c r="AJ235" t="str">
        <f>+IF($C235="","",IF(' Matrice Tarifaire NON AL'!AZ238="","",' Matrice Tarifaire NON AL'!AZ238))</f>
        <v/>
      </c>
      <c r="AK235" t="str">
        <f>+IF($C235="","",IF(' Matrice Tarifaire NON AL'!BA238="","",' Matrice Tarifaire NON AL'!BA238))</f>
        <v/>
      </c>
      <c r="AL235" t="str">
        <f>+IF($C235="","",IF(' Matrice Tarifaire NON AL'!BB238="","",TEXT(' Matrice Tarifaire NON AL'!BB238,"0,0000")))</f>
        <v/>
      </c>
      <c r="AO235" t="str">
        <f>+IF($C235="","",IF(' Matrice Tarifaire NON AL'!BF238="","",TEXT(' Matrice Tarifaire NON AL'!BF238,"0,0000")))</f>
        <v/>
      </c>
      <c r="AP235" t="str">
        <f>+IF($C235="","",IF(' Matrice Tarifaire NON AL'!BG238="","",TEXT(' Matrice Tarifaire NON AL'!BG238,"0,0000")))</f>
        <v/>
      </c>
      <c r="AQ235" t="str">
        <f>+IF($C235="","",IF(' Matrice Tarifaire NON AL'!BH238="","",TEXT(' Matrice Tarifaire NON AL'!BH238,"0,0000")))</f>
        <v/>
      </c>
      <c r="AR235" t="str">
        <f>+IF($C235="","",IF(' Matrice Tarifaire NON AL'!BI238="","",TEXT(' Matrice Tarifaire NON AL'!BI238,"0,0000")))</f>
        <v/>
      </c>
      <c r="AS235" t="str">
        <f>+IF(C235="","",IF(' Matrice Tarifaire NON AL'!BJ238="","0",IF(' Matrice Tarifaire NON AL'!BJ238="","",' Matrice Tarifaire NON AL'!BJ238)))</f>
        <v/>
      </c>
      <c r="AT235" t="str">
        <f>+IF(C235="","",IF(' Matrice Tarifaire NON AL'!BK238="","",' Matrice Tarifaire NON AL'!$BK$6))</f>
        <v/>
      </c>
      <c r="AU235" t="str">
        <f>+IF(C235="","",IF(' Matrice Tarifaire NON AL'!BK238="","",TEXT(' Matrice Tarifaire NON AL'!BK238,"0,0000")))</f>
        <v/>
      </c>
      <c r="AV235" t="str">
        <f>+IF(C235="","",IF(' Matrice Tarifaire NON AL'!BL238="","",' Matrice Tarifaire NON AL'!$BL$6))</f>
        <v/>
      </c>
      <c r="AW235" t="str">
        <f>+IF(C235="","",IF(' Matrice Tarifaire NON AL'!BL238="","",TEXT(' Matrice Tarifaire NON AL'!BL238,"0,0000")))</f>
        <v/>
      </c>
      <c r="AX235" t="str">
        <f>+IF(C235="","",IF(' Matrice Tarifaire NON AL'!BM238="","",' Matrice Tarifaire NON AL'!$BM$6))</f>
        <v/>
      </c>
      <c r="AY235" t="str">
        <f>+IF(C235="","",IF(' Matrice Tarifaire NON AL'!BM238="","",TEXT(' Matrice Tarifaire NON AL'!BM238,"0,0000")))</f>
        <v/>
      </c>
      <c r="AZ235" t="str">
        <f>+IF(C235="","",IF(' Matrice Tarifaire NON AL'!BN238="","","Taxe DEEE"))</f>
        <v/>
      </c>
      <c r="BA235" t="str">
        <f>+IF(C235="","",IF(' Matrice Tarifaire NON AL'!BN238="","",TEXT(' Matrice Tarifaire NON AL'!BN238,"0,0000")))</f>
        <v/>
      </c>
      <c r="BD235" t="str">
        <f>+IF($C235="","",IF(' Matrice Tarifaire NON AL'!BR238="","",TEXT(' Matrice Tarifaire NON AL'!BR238,"0,000")))</f>
        <v/>
      </c>
      <c r="BE235" t="str">
        <f>+IF($C235="","",IF(' Matrice Tarifaire NON AL'!BS238="","",VALUE(TEXT(' Matrice Tarifaire NON AL'!BS238,"0,00"))))</f>
        <v/>
      </c>
      <c r="BF235" t="str">
        <f>+IF($C235="","",IF(' Matrice Tarifaire NON AL'!BY238="","",' Matrice Tarifaire NON AL'!BY238))</f>
        <v/>
      </c>
      <c r="BG235" t="str">
        <f>+IF(C235="","",IF(' Matrice Tarifaire NON AL'!AK238="Composant de Box","999",IF(' Matrice Tarifaire NON AL'!AP238&lt;&gt;"",' Matrice Tarifaire NON AL'!AP238,IF(' Matrice Tarifaire NON AL'!AO238&lt;&gt;"",' Matrice Tarifaire NON AL'!AO238,' Matrice Tarifaire NON AL'!AN238))))</f>
        <v/>
      </c>
    </row>
    <row r="236" spans="1:59" x14ac:dyDescent="0.25">
      <c r="A236" t="str">
        <f>+IF($C236="","",IF(' Matrice Tarifaire NON AL'!N239="","",IF(' Matrice Tarifaire NON AL'!N239=0,"GTIN A 0 - Ne doit pas être mis dans PRE REF",TEXT(' Matrice Tarifaire NON AL'!N239,"00000000000000"))))</f>
        <v/>
      </c>
      <c r="B236" t="str">
        <f>+IF(C236="","",IF(L236=172,4,VLOOKUP(' Matrice Tarifaire NON AL'!AK239,Feuil3!$A$4:$B$14,2,0)))</f>
        <v/>
      </c>
      <c r="C236" t="str">
        <f>+IF(' Matrice Tarifaire NON AL'!O239="","",SUBSTITUTE(' Matrice Tarifaire NON AL'!O239,"CHAR (10)"," "))</f>
        <v/>
      </c>
      <c r="D236" t="str">
        <f>+IF($C236="","",SUBSTITUTE(' Matrice Tarifaire NON AL'!P239,"CHAR (13)"," "))</f>
        <v/>
      </c>
      <c r="E236" t="str">
        <f t="shared" si="10"/>
        <v/>
      </c>
      <c r="F236" t="str">
        <f>+IF($C236="","",IF(' Matrice Tarifaire NON AL'!AX239="","Non",' Matrice Tarifaire NON AL'!AX239))</f>
        <v/>
      </c>
      <c r="G236" t="str">
        <f>+IF($C236="","",IF(' Matrice Tarifaire NON AL'!Q239="DOMEDIA","MDD",IF(' Matrice Tarifaire NON AL'!Q239="APTA","MDD",IF(' Matrice Tarifaire NON AL'!Q239="TOP BUDGET","Premier Prix","MN"))))</f>
        <v/>
      </c>
      <c r="H236" t="str">
        <f>+IF($C236="","",' Matrice Tarifaire NON AL'!Q239)</f>
        <v/>
      </c>
      <c r="K236" t="str">
        <f>+IF($C236="","",' Matrice Tarifaire NON AL'!X239)</f>
        <v/>
      </c>
      <c r="L236" t="str">
        <f>+IF($C236="","",' Matrice Tarifaire NON AL'!X239)</f>
        <v/>
      </c>
      <c r="M236" t="str">
        <f>+IF($C236="","",' Matrice Tarifaire NON AL'!Y239)</f>
        <v/>
      </c>
      <c r="N236" t="str">
        <f>+IF($C236="","",' Matrice Tarifaire NON AL'!Z239)</f>
        <v/>
      </c>
      <c r="P236" t="str">
        <f>+IF(C236="","",IF(' Matrice Tarifaire NON AL'!X239&lt;&gt;168,"Non",""))</f>
        <v/>
      </c>
      <c r="Q236" t="str">
        <f>+IF($C236="","",' Matrice Tarifaire NON AL'!T239)</f>
        <v/>
      </c>
      <c r="R236" t="str">
        <f>+IF($C236="","",IF(' Matrice Tarifaire NON AL'!R239="","",' Matrice Tarifaire NON AL'!R239))</f>
        <v/>
      </c>
      <c r="S236" t="str">
        <f>+IF($C236="","",LEFT(' Matrice Tarifaire NON AL'!W239,1))</f>
        <v/>
      </c>
      <c r="T236" t="str">
        <f>+IF($C236="","",LEFT(' Matrice Tarifaire NON AL'!AY239,3))</f>
        <v/>
      </c>
      <c r="U236" t="str">
        <f t="shared" si="11"/>
        <v/>
      </c>
      <c r="V236" t="str">
        <f>+IF(C236="","",IF(VLOOKUP(' Matrice Tarifaire NON AL'!AK239,Feuil3!A:F,6,0)="Box",IF(' Matrice Tarifaire NON AL'!AL239="Mono-Référence","Homogène",IF(' Matrice Tarifaire NON AL'!AL239="Multi-Références","Panaché","")),IF(' Matrice Tarifaire NON AL'!AK239="A la Pièce","Composant sans Colisage",IF(' Matrice Tarifaire NON AL'!AK239="Composant de Box","Composant sans Colisage","Homogène"))))</f>
        <v/>
      </c>
      <c r="W236" t="str">
        <f>+IF($V236="","",VLOOKUP(' Matrice Tarifaire NON AL'!AK239,Feuil3!$A$4:$E$14,5,0))</f>
        <v/>
      </c>
      <c r="Y236" t="str">
        <f>+IF($V236="","",IF(VLOOKUP(' Matrice Tarifaire NON AL'!$AK239,Feuil3!$A$4:$D$14,4,0)="Palette",' Matrice Tarifaire NON AL'!AN239,""))</f>
        <v/>
      </c>
      <c r="AA236" t="str">
        <f>+IF($V236="","",IF(VLOOKUP(' Matrice Tarifaire NON AL'!$AK239,Feuil3!$A$4:$D$14,4,0)="Colis",' Matrice Tarifaire NON AL'!AN239,""))</f>
        <v/>
      </c>
      <c r="AC236" t="str">
        <f>+IF(V236="","",IF(VLOOKUP(' Matrice Tarifaire NON AL'!AK239,Feuil3!$A$4:$D$14,4,0)="Colis",IF(' Matrice Tarifaire NON AL'!AO239&gt;0,' Matrice Tarifaire NON AL'!AO239,""),""))</f>
        <v/>
      </c>
      <c r="AD236" t="str">
        <f t="shared" si="12"/>
        <v/>
      </c>
      <c r="AE236" t="str">
        <f>+IF(C236="","",' Matrice Tarifaire NON AL'!C239)</f>
        <v/>
      </c>
      <c r="AF236" t="str">
        <f>+IF(C236="","",' Matrice Tarifaire NON AL'!AQ239)</f>
        <v/>
      </c>
      <c r="AH236" t="str">
        <f>+IF(E236="","",' Matrice Tarifaire NON AL'!$U239)</f>
        <v/>
      </c>
      <c r="AI236" t="str">
        <f>+IF(F236="","",IF(' Matrice Tarifaire NON AL'!$V239="","",' Matrice Tarifaire NON AL'!$V239))</f>
        <v/>
      </c>
      <c r="AJ236" t="str">
        <f>+IF($C236="","",IF(' Matrice Tarifaire NON AL'!AZ239="","",' Matrice Tarifaire NON AL'!AZ239))</f>
        <v/>
      </c>
      <c r="AK236" t="str">
        <f>+IF($C236="","",IF(' Matrice Tarifaire NON AL'!BA239="","",' Matrice Tarifaire NON AL'!BA239))</f>
        <v/>
      </c>
      <c r="AL236" t="str">
        <f>+IF($C236="","",IF(' Matrice Tarifaire NON AL'!BB239="","",TEXT(' Matrice Tarifaire NON AL'!BB239,"0,0000")))</f>
        <v/>
      </c>
      <c r="AO236" t="str">
        <f>+IF($C236="","",IF(' Matrice Tarifaire NON AL'!BF239="","",TEXT(' Matrice Tarifaire NON AL'!BF239,"0,0000")))</f>
        <v/>
      </c>
      <c r="AP236" t="str">
        <f>+IF($C236="","",IF(' Matrice Tarifaire NON AL'!BG239="","",TEXT(' Matrice Tarifaire NON AL'!BG239,"0,0000")))</f>
        <v/>
      </c>
      <c r="AQ236" t="str">
        <f>+IF($C236="","",IF(' Matrice Tarifaire NON AL'!BH239="","",TEXT(' Matrice Tarifaire NON AL'!BH239,"0,0000")))</f>
        <v/>
      </c>
      <c r="AR236" t="str">
        <f>+IF($C236="","",IF(' Matrice Tarifaire NON AL'!BI239="","",TEXT(' Matrice Tarifaire NON AL'!BI239,"0,0000")))</f>
        <v/>
      </c>
      <c r="AS236" t="str">
        <f>+IF(C236="","",IF(' Matrice Tarifaire NON AL'!BJ239="","0",IF(' Matrice Tarifaire NON AL'!BJ239="","",' Matrice Tarifaire NON AL'!BJ239)))</f>
        <v/>
      </c>
      <c r="AT236" t="str">
        <f>+IF(C236="","",IF(' Matrice Tarifaire NON AL'!BK239="","",' Matrice Tarifaire NON AL'!$BK$6))</f>
        <v/>
      </c>
      <c r="AU236" t="str">
        <f>+IF(C236="","",IF(' Matrice Tarifaire NON AL'!BK239="","",TEXT(' Matrice Tarifaire NON AL'!BK239,"0,0000")))</f>
        <v/>
      </c>
      <c r="AV236" t="str">
        <f>+IF(C236="","",IF(' Matrice Tarifaire NON AL'!BL239="","",' Matrice Tarifaire NON AL'!$BL$6))</f>
        <v/>
      </c>
      <c r="AW236" t="str">
        <f>+IF(C236="","",IF(' Matrice Tarifaire NON AL'!BL239="","",TEXT(' Matrice Tarifaire NON AL'!BL239,"0,0000")))</f>
        <v/>
      </c>
      <c r="AX236" t="str">
        <f>+IF(C236="","",IF(' Matrice Tarifaire NON AL'!BM239="","",' Matrice Tarifaire NON AL'!$BM$6))</f>
        <v/>
      </c>
      <c r="AY236" t="str">
        <f>+IF(C236="","",IF(' Matrice Tarifaire NON AL'!BM239="","",TEXT(' Matrice Tarifaire NON AL'!BM239,"0,0000")))</f>
        <v/>
      </c>
      <c r="AZ236" t="str">
        <f>+IF(C236="","",IF(' Matrice Tarifaire NON AL'!BN239="","","Taxe DEEE"))</f>
        <v/>
      </c>
      <c r="BA236" t="str">
        <f>+IF(C236="","",IF(' Matrice Tarifaire NON AL'!BN239="","",TEXT(' Matrice Tarifaire NON AL'!BN239,"0,0000")))</f>
        <v/>
      </c>
      <c r="BD236" t="str">
        <f>+IF($C236="","",IF(' Matrice Tarifaire NON AL'!BR239="","",TEXT(' Matrice Tarifaire NON AL'!BR239,"0,000")))</f>
        <v/>
      </c>
      <c r="BE236" t="str">
        <f>+IF($C236="","",IF(' Matrice Tarifaire NON AL'!BS239="","",VALUE(TEXT(' Matrice Tarifaire NON AL'!BS239,"0,00"))))</f>
        <v/>
      </c>
      <c r="BF236" t="str">
        <f>+IF($C236="","",IF(' Matrice Tarifaire NON AL'!BY239="","",' Matrice Tarifaire NON AL'!BY239))</f>
        <v/>
      </c>
      <c r="BG236" t="str">
        <f>+IF(C236="","",IF(' Matrice Tarifaire NON AL'!AK239="Composant de Box","999",IF(' Matrice Tarifaire NON AL'!AP239&lt;&gt;"",' Matrice Tarifaire NON AL'!AP239,IF(' Matrice Tarifaire NON AL'!AO239&lt;&gt;"",' Matrice Tarifaire NON AL'!AO239,' Matrice Tarifaire NON AL'!AN239))))</f>
        <v/>
      </c>
    </row>
    <row r="237" spans="1:59" x14ac:dyDescent="0.25">
      <c r="A237" t="str">
        <f>+IF($C237="","",IF(' Matrice Tarifaire NON AL'!N240="","",IF(' Matrice Tarifaire NON AL'!N240=0,"GTIN A 0 - Ne doit pas être mis dans PRE REF",TEXT(' Matrice Tarifaire NON AL'!N240,"00000000000000"))))</f>
        <v/>
      </c>
      <c r="B237" t="str">
        <f>+IF(C237="","",IF(L237=172,4,VLOOKUP(' Matrice Tarifaire NON AL'!AK240,Feuil3!$A$4:$B$14,2,0)))</f>
        <v/>
      </c>
      <c r="C237" t="str">
        <f>+IF(' Matrice Tarifaire NON AL'!O240="","",SUBSTITUTE(' Matrice Tarifaire NON AL'!O240,"CHAR (10)"," "))</f>
        <v/>
      </c>
      <c r="D237" t="str">
        <f>+IF($C237="","",SUBSTITUTE(' Matrice Tarifaire NON AL'!P240,"CHAR (13)"," "))</f>
        <v/>
      </c>
      <c r="E237" t="str">
        <f t="shared" si="10"/>
        <v/>
      </c>
      <c r="F237" t="str">
        <f>+IF($C237="","",IF(' Matrice Tarifaire NON AL'!AX240="","Non",' Matrice Tarifaire NON AL'!AX240))</f>
        <v/>
      </c>
      <c r="G237" t="str">
        <f>+IF($C237="","",IF(' Matrice Tarifaire NON AL'!Q240="DOMEDIA","MDD",IF(' Matrice Tarifaire NON AL'!Q240="APTA","MDD",IF(' Matrice Tarifaire NON AL'!Q240="TOP BUDGET","Premier Prix","MN"))))</f>
        <v/>
      </c>
      <c r="H237" t="str">
        <f>+IF($C237="","",' Matrice Tarifaire NON AL'!Q240)</f>
        <v/>
      </c>
      <c r="K237" t="str">
        <f>+IF($C237="","",' Matrice Tarifaire NON AL'!X240)</f>
        <v/>
      </c>
      <c r="L237" t="str">
        <f>+IF($C237="","",' Matrice Tarifaire NON AL'!X240)</f>
        <v/>
      </c>
      <c r="M237" t="str">
        <f>+IF($C237="","",' Matrice Tarifaire NON AL'!Y240)</f>
        <v/>
      </c>
      <c r="N237" t="str">
        <f>+IF($C237="","",' Matrice Tarifaire NON AL'!Z240)</f>
        <v/>
      </c>
      <c r="P237" t="str">
        <f>+IF(C237="","",IF(' Matrice Tarifaire NON AL'!X240&lt;&gt;168,"Non",""))</f>
        <v/>
      </c>
      <c r="Q237" t="str">
        <f>+IF($C237="","",' Matrice Tarifaire NON AL'!T240)</f>
        <v/>
      </c>
      <c r="R237" t="str">
        <f>+IF($C237="","",IF(' Matrice Tarifaire NON AL'!R240="","",' Matrice Tarifaire NON AL'!R240))</f>
        <v/>
      </c>
      <c r="S237" t="str">
        <f>+IF($C237="","",LEFT(' Matrice Tarifaire NON AL'!W240,1))</f>
        <v/>
      </c>
      <c r="T237" t="str">
        <f>+IF($C237="","",LEFT(' Matrice Tarifaire NON AL'!AY240,3))</f>
        <v/>
      </c>
      <c r="U237" t="str">
        <f t="shared" si="11"/>
        <v/>
      </c>
      <c r="V237" t="str">
        <f>+IF(C237="","",IF(VLOOKUP(' Matrice Tarifaire NON AL'!AK240,Feuil3!A:F,6,0)="Box",IF(' Matrice Tarifaire NON AL'!AL240="Mono-Référence","Homogène",IF(' Matrice Tarifaire NON AL'!AL240="Multi-Références","Panaché","")),IF(' Matrice Tarifaire NON AL'!AK240="A la Pièce","Composant sans Colisage",IF(' Matrice Tarifaire NON AL'!AK240="Composant de Box","Composant sans Colisage","Homogène"))))</f>
        <v/>
      </c>
      <c r="W237" t="str">
        <f>+IF($V237="","",VLOOKUP(' Matrice Tarifaire NON AL'!AK240,Feuil3!$A$4:$E$14,5,0))</f>
        <v/>
      </c>
      <c r="Y237" t="str">
        <f>+IF($V237="","",IF(VLOOKUP(' Matrice Tarifaire NON AL'!$AK240,Feuil3!$A$4:$D$14,4,0)="Palette",' Matrice Tarifaire NON AL'!AN240,""))</f>
        <v/>
      </c>
      <c r="AA237" t="str">
        <f>+IF($V237="","",IF(VLOOKUP(' Matrice Tarifaire NON AL'!$AK240,Feuil3!$A$4:$D$14,4,0)="Colis",' Matrice Tarifaire NON AL'!AN240,""))</f>
        <v/>
      </c>
      <c r="AC237" t="str">
        <f>+IF(V237="","",IF(VLOOKUP(' Matrice Tarifaire NON AL'!AK240,Feuil3!$A$4:$D$14,4,0)="Colis",IF(' Matrice Tarifaire NON AL'!AO240&gt;0,' Matrice Tarifaire NON AL'!AO240,""),""))</f>
        <v/>
      </c>
      <c r="AD237" t="str">
        <f t="shared" si="12"/>
        <v/>
      </c>
      <c r="AE237" t="str">
        <f>+IF(C237="","",' Matrice Tarifaire NON AL'!C240)</f>
        <v/>
      </c>
      <c r="AF237" t="str">
        <f>+IF(C237="","",' Matrice Tarifaire NON AL'!AQ240)</f>
        <v/>
      </c>
      <c r="AH237" t="str">
        <f>+IF(E237="","",' Matrice Tarifaire NON AL'!$U240)</f>
        <v/>
      </c>
      <c r="AI237" t="str">
        <f>+IF(F237="","",IF(' Matrice Tarifaire NON AL'!$V240="","",' Matrice Tarifaire NON AL'!$V240))</f>
        <v/>
      </c>
      <c r="AJ237" t="str">
        <f>+IF($C237="","",IF(' Matrice Tarifaire NON AL'!AZ240="","",' Matrice Tarifaire NON AL'!AZ240))</f>
        <v/>
      </c>
      <c r="AK237" t="str">
        <f>+IF($C237="","",IF(' Matrice Tarifaire NON AL'!BA240="","",' Matrice Tarifaire NON AL'!BA240))</f>
        <v/>
      </c>
      <c r="AL237" t="str">
        <f>+IF($C237="","",IF(' Matrice Tarifaire NON AL'!BB240="","",TEXT(' Matrice Tarifaire NON AL'!BB240,"0,0000")))</f>
        <v/>
      </c>
      <c r="AO237" t="str">
        <f>+IF($C237="","",IF(' Matrice Tarifaire NON AL'!BF240="","",TEXT(' Matrice Tarifaire NON AL'!BF240,"0,0000")))</f>
        <v/>
      </c>
      <c r="AP237" t="str">
        <f>+IF($C237="","",IF(' Matrice Tarifaire NON AL'!BG240="","",TEXT(' Matrice Tarifaire NON AL'!BG240,"0,0000")))</f>
        <v/>
      </c>
      <c r="AQ237" t="str">
        <f>+IF($C237="","",IF(' Matrice Tarifaire NON AL'!BH240="","",TEXT(' Matrice Tarifaire NON AL'!BH240,"0,0000")))</f>
        <v/>
      </c>
      <c r="AR237" t="str">
        <f>+IF($C237="","",IF(' Matrice Tarifaire NON AL'!BI240="","",TEXT(' Matrice Tarifaire NON AL'!BI240,"0,0000")))</f>
        <v/>
      </c>
      <c r="AS237" t="str">
        <f>+IF(C237="","",IF(' Matrice Tarifaire NON AL'!BJ240="","0",IF(' Matrice Tarifaire NON AL'!BJ240="","",' Matrice Tarifaire NON AL'!BJ240)))</f>
        <v/>
      </c>
      <c r="AT237" t="str">
        <f>+IF(C237="","",IF(' Matrice Tarifaire NON AL'!BK240="","",' Matrice Tarifaire NON AL'!$BK$6))</f>
        <v/>
      </c>
      <c r="AU237" t="str">
        <f>+IF(C237="","",IF(' Matrice Tarifaire NON AL'!BK240="","",TEXT(' Matrice Tarifaire NON AL'!BK240,"0,0000")))</f>
        <v/>
      </c>
      <c r="AV237" t="str">
        <f>+IF(C237="","",IF(' Matrice Tarifaire NON AL'!BL240="","",' Matrice Tarifaire NON AL'!$BL$6))</f>
        <v/>
      </c>
      <c r="AW237" t="str">
        <f>+IF(C237="","",IF(' Matrice Tarifaire NON AL'!BL240="","",TEXT(' Matrice Tarifaire NON AL'!BL240,"0,0000")))</f>
        <v/>
      </c>
      <c r="AX237" t="str">
        <f>+IF(C237="","",IF(' Matrice Tarifaire NON AL'!BM240="","",' Matrice Tarifaire NON AL'!$BM$6))</f>
        <v/>
      </c>
      <c r="AY237" t="str">
        <f>+IF(C237="","",IF(' Matrice Tarifaire NON AL'!BM240="","",TEXT(' Matrice Tarifaire NON AL'!BM240,"0,0000")))</f>
        <v/>
      </c>
      <c r="AZ237" t="str">
        <f>+IF(C237="","",IF(' Matrice Tarifaire NON AL'!BN240="","","Taxe DEEE"))</f>
        <v/>
      </c>
      <c r="BA237" t="str">
        <f>+IF(C237="","",IF(' Matrice Tarifaire NON AL'!BN240="","",TEXT(' Matrice Tarifaire NON AL'!BN240,"0,0000")))</f>
        <v/>
      </c>
      <c r="BD237" t="str">
        <f>+IF($C237="","",IF(' Matrice Tarifaire NON AL'!BR240="","",TEXT(' Matrice Tarifaire NON AL'!BR240,"0,000")))</f>
        <v/>
      </c>
      <c r="BE237" t="str">
        <f>+IF($C237="","",IF(' Matrice Tarifaire NON AL'!BS240="","",VALUE(TEXT(' Matrice Tarifaire NON AL'!BS240,"0,00"))))</f>
        <v/>
      </c>
      <c r="BF237" t="str">
        <f>+IF($C237="","",IF(' Matrice Tarifaire NON AL'!BY240="","",' Matrice Tarifaire NON AL'!BY240))</f>
        <v/>
      </c>
      <c r="BG237" t="str">
        <f>+IF(C237="","",IF(' Matrice Tarifaire NON AL'!AK240="Composant de Box","999",IF(' Matrice Tarifaire NON AL'!AP240&lt;&gt;"",' Matrice Tarifaire NON AL'!AP240,IF(' Matrice Tarifaire NON AL'!AO240&lt;&gt;"",' Matrice Tarifaire NON AL'!AO240,' Matrice Tarifaire NON AL'!AN240))))</f>
        <v/>
      </c>
    </row>
    <row r="238" spans="1:59" x14ac:dyDescent="0.25">
      <c r="A238" t="str">
        <f>+IF($C238="","",IF(' Matrice Tarifaire NON AL'!N241="","",IF(' Matrice Tarifaire NON AL'!N241=0,"GTIN A 0 - Ne doit pas être mis dans PRE REF",TEXT(' Matrice Tarifaire NON AL'!N241,"00000000000000"))))</f>
        <v/>
      </c>
      <c r="B238" t="str">
        <f>+IF(C238="","",IF(L238=172,4,VLOOKUP(' Matrice Tarifaire NON AL'!AK241,Feuil3!$A$4:$B$14,2,0)))</f>
        <v/>
      </c>
      <c r="C238" t="str">
        <f>+IF(' Matrice Tarifaire NON AL'!O241="","",SUBSTITUTE(' Matrice Tarifaire NON AL'!O241,"CHAR (10)"," "))</f>
        <v/>
      </c>
      <c r="D238" t="str">
        <f>+IF($C238="","",SUBSTITUTE(' Matrice Tarifaire NON AL'!P241,"CHAR (13)"," "))</f>
        <v/>
      </c>
      <c r="E238" t="str">
        <f t="shared" si="10"/>
        <v/>
      </c>
      <c r="F238" t="str">
        <f>+IF($C238="","",IF(' Matrice Tarifaire NON AL'!AX241="","Non",' Matrice Tarifaire NON AL'!AX241))</f>
        <v/>
      </c>
      <c r="G238" t="str">
        <f>+IF($C238="","",IF(' Matrice Tarifaire NON AL'!Q241="DOMEDIA","MDD",IF(' Matrice Tarifaire NON AL'!Q241="APTA","MDD",IF(' Matrice Tarifaire NON AL'!Q241="TOP BUDGET","Premier Prix","MN"))))</f>
        <v/>
      </c>
      <c r="H238" t="str">
        <f>+IF($C238="","",' Matrice Tarifaire NON AL'!Q241)</f>
        <v/>
      </c>
      <c r="K238" t="str">
        <f>+IF($C238="","",' Matrice Tarifaire NON AL'!X241)</f>
        <v/>
      </c>
      <c r="L238" t="str">
        <f>+IF($C238="","",' Matrice Tarifaire NON AL'!X241)</f>
        <v/>
      </c>
      <c r="M238" t="str">
        <f>+IF($C238="","",' Matrice Tarifaire NON AL'!Y241)</f>
        <v/>
      </c>
      <c r="N238" t="str">
        <f>+IF($C238="","",' Matrice Tarifaire NON AL'!Z241)</f>
        <v/>
      </c>
      <c r="P238" t="str">
        <f>+IF(C238="","",IF(' Matrice Tarifaire NON AL'!X241&lt;&gt;168,"Non",""))</f>
        <v/>
      </c>
      <c r="Q238" t="str">
        <f>+IF($C238="","",' Matrice Tarifaire NON AL'!T241)</f>
        <v/>
      </c>
      <c r="R238" t="str">
        <f>+IF($C238="","",IF(' Matrice Tarifaire NON AL'!R241="","",' Matrice Tarifaire NON AL'!R241))</f>
        <v/>
      </c>
      <c r="S238" t="str">
        <f>+IF($C238="","",LEFT(' Matrice Tarifaire NON AL'!W241,1))</f>
        <v/>
      </c>
      <c r="T238" t="str">
        <f>+IF($C238="","",LEFT(' Matrice Tarifaire NON AL'!AY241,3))</f>
        <v/>
      </c>
      <c r="U238" t="str">
        <f t="shared" si="11"/>
        <v/>
      </c>
      <c r="V238" t="str">
        <f>+IF(C238="","",IF(VLOOKUP(' Matrice Tarifaire NON AL'!AK241,Feuil3!A:F,6,0)="Box",IF(' Matrice Tarifaire NON AL'!AL241="Mono-Référence","Homogène",IF(' Matrice Tarifaire NON AL'!AL241="Multi-Références","Panaché","")),IF(' Matrice Tarifaire NON AL'!AK241="A la Pièce","Composant sans Colisage",IF(' Matrice Tarifaire NON AL'!AK241="Composant de Box","Composant sans Colisage","Homogène"))))</f>
        <v/>
      </c>
      <c r="W238" t="str">
        <f>+IF($V238="","",VLOOKUP(' Matrice Tarifaire NON AL'!AK241,Feuil3!$A$4:$E$14,5,0))</f>
        <v/>
      </c>
      <c r="Y238" t="str">
        <f>+IF($V238="","",IF(VLOOKUP(' Matrice Tarifaire NON AL'!$AK241,Feuil3!$A$4:$D$14,4,0)="Palette",' Matrice Tarifaire NON AL'!AN241,""))</f>
        <v/>
      </c>
      <c r="AA238" t="str">
        <f>+IF($V238="","",IF(VLOOKUP(' Matrice Tarifaire NON AL'!$AK241,Feuil3!$A$4:$D$14,4,0)="Colis",' Matrice Tarifaire NON AL'!AN241,""))</f>
        <v/>
      </c>
      <c r="AC238" t="str">
        <f>+IF(V238="","",IF(VLOOKUP(' Matrice Tarifaire NON AL'!AK241,Feuil3!$A$4:$D$14,4,0)="Colis",IF(' Matrice Tarifaire NON AL'!AO241&gt;0,' Matrice Tarifaire NON AL'!AO241,""),""))</f>
        <v/>
      </c>
      <c r="AD238" t="str">
        <f t="shared" si="12"/>
        <v/>
      </c>
      <c r="AE238" t="str">
        <f>+IF(C238="","",' Matrice Tarifaire NON AL'!C241)</f>
        <v/>
      </c>
      <c r="AF238" t="str">
        <f>+IF(C238="","",' Matrice Tarifaire NON AL'!AQ241)</f>
        <v/>
      </c>
      <c r="AH238" t="str">
        <f>+IF(E238="","",' Matrice Tarifaire NON AL'!$U241)</f>
        <v/>
      </c>
      <c r="AI238" t="str">
        <f>+IF(F238="","",IF(' Matrice Tarifaire NON AL'!$V241="","",' Matrice Tarifaire NON AL'!$V241))</f>
        <v/>
      </c>
      <c r="AJ238" t="str">
        <f>+IF($C238="","",IF(' Matrice Tarifaire NON AL'!AZ241="","",' Matrice Tarifaire NON AL'!AZ241))</f>
        <v/>
      </c>
      <c r="AK238" t="str">
        <f>+IF($C238="","",IF(' Matrice Tarifaire NON AL'!BA241="","",' Matrice Tarifaire NON AL'!BA241))</f>
        <v/>
      </c>
      <c r="AL238" t="str">
        <f>+IF($C238="","",IF(' Matrice Tarifaire NON AL'!BB241="","",TEXT(' Matrice Tarifaire NON AL'!BB241,"0,0000")))</f>
        <v/>
      </c>
      <c r="AO238" t="str">
        <f>+IF($C238="","",IF(' Matrice Tarifaire NON AL'!BF241="","",TEXT(' Matrice Tarifaire NON AL'!BF241,"0,0000")))</f>
        <v/>
      </c>
      <c r="AP238" t="str">
        <f>+IF($C238="","",IF(' Matrice Tarifaire NON AL'!BG241="","",TEXT(' Matrice Tarifaire NON AL'!BG241,"0,0000")))</f>
        <v/>
      </c>
      <c r="AQ238" t="str">
        <f>+IF($C238="","",IF(' Matrice Tarifaire NON AL'!BH241="","",TEXT(' Matrice Tarifaire NON AL'!BH241,"0,0000")))</f>
        <v/>
      </c>
      <c r="AR238" t="str">
        <f>+IF($C238="","",IF(' Matrice Tarifaire NON AL'!BI241="","",TEXT(' Matrice Tarifaire NON AL'!BI241,"0,0000")))</f>
        <v/>
      </c>
      <c r="AS238" t="str">
        <f>+IF(C238="","",IF(' Matrice Tarifaire NON AL'!BJ241="","0",IF(' Matrice Tarifaire NON AL'!BJ241="","",' Matrice Tarifaire NON AL'!BJ241)))</f>
        <v/>
      </c>
      <c r="AT238" t="str">
        <f>+IF(C238="","",IF(' Matrice Tarifaire NON AL'!BK241="","",' Matrice Tarifaire NON AL'!$BK$6))</f>
        <v/>
      </c>
      <c r="AU238" t="str">
        <f>+IF(C238="","",IF(' Matrice Tarifaire NON AL'!BK241="","",TEXT(' Matrice Tarifaire NON AL'!BK241,"0,0000")))</f>
        <v/>
      </c>
      <c r="AV238" t="str">
        <f>+IF(C238="","",IF(' Matrice Tarifaire NON AL'!BL241="","",' Matrice Tarifaire NON AL'!$BL$6))</f>
        <v/>
      </c>
      <c r="AW238" t="str">
        <f>+IF(C238="","",IF(' Matrice Tarifaire NON AL'!BL241="","",TEXT(' Matrice Tarifaire NON AL'!BL241,"0,0000")))</f>
        <v/>
      </c>
      <c r="AX238" t="str">
        <f>+IF(C238="","",IF(' Matrice Tarifaire NON AL'!BM241="","",' Matrice Tarifaire NON AL'!$BM$6))</f>
        <v/>
      </c>
      <c r="AY238" t="str">
        <f>+IF(C238="","",IF(' Matrice Tarifaire NON AL'!BM241="","",TEXT(' Matrice Tarifaire NON AL'!BM241,"0,0000")))</f>
        <v/>
      </c>
      <c r="AZ238" t="str">
        <f>+IF(C238="","",IF(' Matrice Tarifaire NON AL'!BN241="","","Taxe DEEE"))</f>
        <v/>
      </c>
      <c r="BA238" t="str">
        <f>+IF(C238="","",IF(' Matrice Tarifaire NON AL'!BN241="","",TEXT(' Matrice Tarifaire NON AL'!BN241,"0,0000")))</f>
        <v/>
      </c>
      <c r="BD238" t="str">
        <f>+IF($C238="","",IF(' Matrice Tarifaire NON AL'!BR241="","",TEXT(' Matrice Tarifaire NON AL'!BR241,"0,000")))</f>
        <v/>
      </c>
      <c r="BE238" t="str">
        <f>+IF($C238="","",IF(' Matrice Tarifaire NON AL'!BS241="","",VALUE(TEXT(' Matrice Tarifaire NON AL'!BS241,"0,00"))))</f>
        <v/>
      </c>
      <c r="BF238" t="str">
        <f>+IF($C238="","",IF(' Matrice Tarifaire NON AL'!BY241="","",' Matrice Tarifaire NON AL'!BY241))</f>
        <v/>
      </c>
      <c r="BG238" t="str">
        <f>+IF(C238="","",IF(' Matrice Tarifaire NON AL'!AK241="Composant de Box","999",IF(' Matrice Tarifaire NON AL'!AP241&lt;&gt;"",' Matrice Tarifaire NON AL'!AP241,IF(' Matrice Tarifaire NON AL'!AO241&lt;&gt;"",' Matrice Tarifaire NON AL'!AO241,' Matrice Tarifaire NON AL'!AN241))))</f>
        <v/>
      </c>
    </row>
    <row r="239" spans="1:59" x14ac:dyDescent="0.25">
      <c r="A239" t="str">
        <f>+IF($C239="","",IF(' Matrice Tarifaire NON AL'!N242="","",IF(' Matrice Tarifaire NON AL'!N242=0,"GTIN A 0 - Ne doit pas être mis dans PRE REF",TEXT(' Matrice Tarifaire NON AL'!N242,"00000000000000"))))</f>
        <v/>
      </c>
      <c r="B239" t="str">
        <f>+IF(C239="","",IF(L239=172,4,VLOOKUP(' Matrice Tarifaire NON AL'!AK242,Feuil3!$A$4:$B$14,2,0)))</f>
        <v/>
      </c>
      <c r="C239" t="str">
        <f>+IF(' Matrice Tarifaire NON AL'!O242="","",SUBSTITUTE(' Matrice Tarifaire NON AL'!O242,"CHAR (10)"," "))</f>
        <v/>
      </c>
      <c r="D239" t="str">
        <f>+IF($C239="","",SUBSTITUTE(' Matrice Tarifaire NON AL'!P242,"CHAR (13)"," "))</f>
        <v/>
      </c>
      <c r="E239" t="str">
        <f t="shared" si="10"/>
        <v/>
      </c>
      <c r="F239" t="str">
        <f>+IF($C239="","",IF(' Matrice Tarifaire NON AL'!AX242="","Non",' Matrice Tarifaire NON AL'!AX242))</f>
        <v/>
      </c>
      <c r="G239" t="str">
        <f>+IF($C239="","",IF(' Matrice Tarifaire NON AL'!Q242="DOMEDIA","MDD",IF(' Matrice Tarifaire NON AL'!Q242="APTA","MDD",IF(' Matrice Tarifaire NON AL'!Q242="TOP BUDGET","Premier Prix","MN"))))</f>
        <v/>
      </c>
      <c r="H239" t="str">
        <f>+IF($C239="","",' Matrice Tarifaire NON AL'!Q242)</f>
        <v/>
      </c>
      <c r="K239" t="str">
        <f>+IF($C239="","",' Matrice Tarifaire NON AL'!X242)</f>
        <v/>
      </c>
      <c r="L239" t="str">
        <f>+IF($C239="","",' Matrice Tarifaire NON AL'!X242)</f>
        <v/>
      </c>
      <c r="M239" t="str">
        <f>+IF($C239="","",' Matrice Tarifaire NON AL'!Y242)</f>
        <v/>
      </c>
      <c r="N239" t="str">
        <f>+IF($C239="","",' Matrice Tarifaire NON AL'!Z242)</f>
        <v/>
      </c>
      <c r="P239" t="str">
        <f>+IF(C239="","",IF(' Matrice Tarifaire NON AL'!X242&lt;&gt;168,"Non",""))</f>
        <v/>
      </c>
      <c r="Q239" t="str">
        <f>+IF($C239="","",' Matrice Tarifaire NON AL'!T242)</f>
        <v/>
      </c>
      <c r="R239" t="str">
        <f>+IF($C239="","",IF(' Matrice Tarifaire NON AL'!R242="","",' Matrice Tarifaire NON AL'!R242))</f>
        <v/>
      </c>
      <c r="S239" t="str">
        <f>+IF($C239="","",LEFT(' Matrice Tarifaire NON AL'!W242,1))</f>
        <v/>
      </c>
      <c r="T239" t="str">
        <f>+IF($C239="","",LEFT(' Matrice Tarifaire NON AL'!AY242,3))</f>
        <v/>
      </c>
      <c r="U239" t="str">
        <f t="shared" si="11"/>
        <v/>
      </c>
      <c r="V239" t="str">
        <f>+IF(C239="","",IF(VLOOKUP(' Matrice Tarifaire NON AL'!AK242,Feuil3!A:F,6,0)="Box",IF(' Matrice Tarifaire NON AL'!AL242="Mono-Référence","Homogène",IF(' Matrice Tarifaire NON AL'!AL242="Multi-Références","Panaché","")),IF(' Matrice Tarifaire NON AL'!AK242="A la Pièce","Composant sans Colisage",IF(' Matrice Tarifaire NON AL'!AK242="Composant de Box","Composant sans Colisage","Homogène"))))</f>
        <v/>
      </c>
      <c r="W239" t="str">
        <f>+IF($V239="","",VLOOKUP(' Matrice Tarifaire NON AL'!AK242,Feuil3!$A$4:$E$14,5,0))</f>
        <v/>
      </c>
      <c r="Y239" t="str">
        <f>+IF($V239="","",IF(VLOOKUP(' Matrice Tarifaire NON AL'!$AK242,Feuil3!$A$4:$D$14,4,0)="Palette",' Matrice Tarifaire NON AL'!AN242,""))</f>
        <v/>
      </c>
      <c r="AA239" t="str">
        <f>+IF($V239="","",IF(VLOOKUP(' Matrice Tarifaire NON AL'!$AK242,Feuil3!$A$4:$D$14,4,0)="Colis",' Matrice Tarifaire NON AL'!AN242,""))</f>
        <v/>
      </c>
      <c r="AC239" t="str">
        <f>+IF(V239="","",IF(VLOOKUP(' Matrice Tarifaire NON AL'!AK242,Feuil3!$A$4:$D$14,4,0)="Colis",IF(' Matrice Tarifaire NON AL'!AO242&gt;0,' Matrice Tarifaire NON AL'!AO242,""),""))</f>
        <v/>
      </c>
      <c r="AD239" t="str">
        <f t="shared" si="12"/>
        <v/>
      </c>
      <c r="AE239" t="str">
        <f>+IF(C239="","",' Matrice Tarifaire NON AL'!C242)</f>
        <v/>
      </c>
      <c r="AF239" t="str">
        <f>+IF(C239="","",' Matrice Tarifaire NON AL'!AQ242)</f>
        <v/>
      </c>
      <c r="AH239" t="str">
        <f>+IF(E239="","",' Matrice Tarifaire NON AL'!$U242)</f>
        <v/>
      </c>
      <c r="AI239" t="str">
        <f>+IF(F239="","",IF(' Matrice Tarifaire NON AL'!$V242="","",' Matrice Tarifaire NON AL'!$V242))</f>
        <v/>
      </c>
      <c r="AJ239" t="str">
        <f>+IF($C239="","",IF(' Matrice Tarifaire NON AL'!AZ242="","",' Matrice Tarifaire NON AL'!AZ242))</f>
        <v/>
      </c>
      <c r="AK239" t="str">
        <f>+IF($C239="","",IF(' Matrice Tarifaire NON AL'!BA242="","",' Matrice Tarifaire NON AL'!BA242))</f>
        <v/>
      </c>
      <c r="AL239" t="str">
        <f>+IF($C239="","",IF(' Matrice Tarifaire NON AL'!BB242="","",TEXT(' Matrice Tarifaire NON AL'!BB242,"0,0000")))</f>
        <v/>
      </c>
      <c r="AO239" t="str">
        <f>+IF($C239="","",IF(' Matrice Tarifaire NON AL'!BF242="","",TEXT(' Matrice Tarifaire NON AL'!BF242,"0,0000")))</f>
        <v/>
      </c>
      <c r="AP239" t="str">
        <f>+IF($C239="","",IF(' Matrice Tarifaire NON AL'!BG242="","",TEXT(' Matrice Tarifaire NON AL'!BG242,"0,0000")))</f>
        <v/>
      </c>
      <c r="AQ239" t="str">
        <f>+IF($C239="","",IF(' Matrice Tarifaire NON AL'!BH242="","",TEXT(' Matrice Tarifaire NON AL'!BH242,"0,0000")))</f>
        <v/>
      </c>
      <c r="AR239" t="str">
        <f>+IF($C239="","",IF(' Matrice Tarifaire NON AL'!BI242="","",TEXT(' Matrice Tarifaire NON AL'!BI242,"0,0000")))</f>
        <v/>
      </c>
      <c r="AS239" t="str">
        <f>+IF(C239="","",IF(' Matrice Tarifaire NON AL'!BJ242="","0",IF(' Matrice Tarifaire NON AL'!BJ242="","",' Matrice Tarifaire NON AL'!BJ242)))</f>
        <v/>
      </c>
      <c r="AT239" t="str">
        <f>+IF(C239="","",IF(' Matrice Tarifaire NON AL'!BK242="","",' Matrice Tarifaire NON AL'!$BK$6))</f>
        <v/>
      </c>
      <c r="AU239" t="str">
        <f>+IF(C239="","",IF(' Matrice Tarifaire NON AL'!BK242="","",TEXT(' Matrice Tarifaire NON AL'!BK242,"0,0000")))</f>
        <v/>
      </c>
      <c r="AV239" t="str">
        <f>+IF(C239="","",IF(' Matrice Tarifaire NON AL'!BL242="","",' Matrice Tarifaire NON AL'!$BL$6))</f>
        <v/>
      </c>
      <c r="AW239" t="str">
        <f>+IF(C239="","",IF(' Matrice Tarifaire NON AL'!BL242="","",TEXT(' Matrice Tarifaire NON AL'!BL242,"0,0000")))</f>
        <v/>
      </c>
      <c r="AX239" t="str">
        <f>+IF(C239="","",IF(' Matrice Tarifaire NON AL'!BM242="","",' Matrice Tarifaire NON AL'!$BM$6))</f>
        <v/>
      </c>
      <c r="AY239" t="str">
        <f>+IF(C239="","",IF(' Matrice Tarifaire NON AL'!BM242="","",TEXT(' Matrice Tarifaire NON AL'!BM242,"0,0000")))</f>
        <v/>
      </c>
      <c r="AZ239" t="str">
        <f>+IF(C239="","",IF(' Matrice Tarifaire NON AL'!BN242="","","Taxe DEEE"))</f>
        <v/>
      </c>
      <c r="BA239" t="str">
        <f>+IF(C239="","",IF(' Matrice Tarifaire NON AL'!BN242="","",TEXT(' Matrice Tarifaire NON AL'!BN242,"0,0000")))</f>
        <v/>
      </c>
      <c r="BD239" t="str">
        <f>+IF($C239="","",IF(' Matrice Tarifaire NON AL'!BR242="","",TEXT(' Matrice Tarifaire NON AL'!BR242,"0,000")))</f>
        <v/>
      </c>
      <c r="BE239" t="str">
        <f>+IF($C239="","",IF(' Matrice Tarifaire NON AL'!BS242="","",VALUE(TEXT(' Matrice Tarifaire NON AL'!BS242,"0,00"))))</f>
        <v/>
      </c>
      <c r="BF239" t="str">
        <f>+IF($C239="","",IF(' Matrice Tarifaire NON AL'!BY242="","",' Matrice Tarifaire NON AL'!BY242))</f>
        <v/>
      </c>
      <c r="BG239" t="str">
        <f>+IF(C239="","",IF(' Matrice Tarifaire NON AL'!AK242="Composant de Box","999",IF(' Matrice Tarifaire NON AL'!AP242&lt;&gt;"",' Matrice Tarifaire NON AL'!AP242,IF(' Matrice Tarifaire NON AL'!AO242&lt;&gt;"",' Matrice Tarifaire NON AL'!AO242,' Matrice Tarifaire NON AL'!AN242))))</f>
        <v/>
      </c>
    </row>
    <row r="240" spans="1:59" x14ac:dyDescent="0.25">
      <c r="A240" t="str">
        <f>+IF($C240="","",IF(' Matrice Tarifaire NON AL'!N243="","",IF(' Matrice Tarifaire NON AL'!N243=0,"GTIN A 0 - Ne doit pas être mis dans PRE REF",TEXT(' Matrice Tarifaire NON AL'!N243,"00000000000000"))))</f>
        <v/>
      </c>
      <c r="B240" t="str">
        <f>+IF(C240="","",IF(L240=172,4,VLOOKUP(' Matrice Tarifaire NON AL'!AK243,Feuil3!$A$4:$B$14,2,0)))</f>
        <v/>
      </c>
      <c r="C240" t="str">
        <f>+IF(' Matrice Tarifaire NON AL'!O243="","",SUBSTITUTE(' Matrice Tarifaire NON AL'!O243,"CHAR (10)"," "))</f>
        <v/>
      </c>
      <c r="D240" t="str">
        <f>+IF($C240="","",SUBSTITUTE(' Matrice Tarifaire NON AL'!P243,"CHAR (13)"," "))</f>
        <v/>
      </c>
      <c r="E240" t="str">
        <f t="shared" si="10"/>
        <v/>
      </c>
      <c r="F240" t="str">
        <f>+IF($C240="","",IF(' Matrice Tarifaire NON AL'!AX243="","Non",' Matrice Tarifaire NON AL'!AX243))</f>
        <v/>
      </c>
      <c r="G240" t="str">
        <f>+IF($C240="","",IF(' Matrice Tarifaire NON AL'!Q243="DOMEDIA","MDD",IF(' Matrice Tarifaire NON AL'!Q243="APTA","MDD",IF(' Matrice Tarifaire NON AL'!Q243="TOP BUDGET","Premier Prix","MN"))))</f>
        <v/>
      </c>
      <c r="H240" t="str">
        <f>+IF($C240="","",' Matrice Tarifaire NON AL'!Q243)</f>
        <v/>
      </c>
      <c r="K240" t="str">
        <f>+IF($C240="","",' Matrice Tarifaire NON AL'!X243)</f>
        <v/>
      </c>
      <c r="L240" t="str">
        <f>+IF($C240="","",' Matrice Tarifaire NON AL'!X243)</f>
        <v/>
      </c>
      <c r="M240" t="str">
        <f>+IF($C240="","",' Matrice Tarifaire NON AL'!Y243)</f>
        <v/>
      </c>
      <c r="N240" t="str">
        <f>+IF($C240="","",' Matrice Tarifaire NON AL'!Z243)</f>
        <v/>
      </c>
      <c r="P240" t="str">
        <f>+IF(C240="","",IF(' Matrice Tarifaire NON AL'!X243&lt;&gt;168,"Non",""))</f>
        <v/>
      </c>
      <c r="Q240" t="str">
        <f>+IF($C240="","",' Matrice Tarifaire NON AL'!T243)</f>
        <v/>
      </c>
      <c r="R240" t="str">
        <f>+IF($C240="","",IF(' Matrice Tarifaire NON AL'!R243="","",' Matrice Tarifaire NON AL'!R243))</f>
        <v/>
      </c>
      <c r="S240" t="str">
        <f>+IF($C240="","",LEFT(' Matrice Tarifaire NON AL'!W243,1))</f>
        <v/>
      </c>
      <c r="T240" t="str">
        <f>+IF($C240="","",LEFT(' Matrice Tarifaire NON AL'!AY243,3))</f>
        <v/>
      </c>
      <c r="U240" t="str">
        <f t="shared" si="11"/>
        <v/>
      </c>
      <c r="V240" t="str">
        <f>+IF(C240="","",IF(VLOOKUP(' Matrice Tarifaire NON AL'!AK243,Feuil3!A:F,6,0)="Box",IF(' Matrice Tarifaire NON AL'!AL243="Mono-Référence","Homogène",IF(' Matrice Tarifaire NON AL'!AL243="Multi-Références","Panaché","")),IF(' Matrice Tarifaire NON AL'!AK243="A la Pièce","Composant sans Colisage",IF(' Matrice Tarifaire NON AL'!AK243="Composant de Box","Composant sans Colisage","Homogène"))))</f>
        <v/>
      </c>
      <c r="W240" t="str">
        <f>+IF($V240="","",VLOOKUP(' Matrice Tarifaire NON AL'!AK243,Feuil3!$A$4:$E$14,5,0))</f>
        <v/>
      </c>
      <c r="Y240" t="str">
        <f>+IF($V240="","",IF(VLOOKUP(' Matrice Tarifaire NON AL'!$AK243,Feuil3!$A$4:$D$14,4,0)="Palette",' Matrice Tarifaire NON AL'!AN243,""))</f>
        <v/>
      </c>
      <c r="AA240" t="str">
        <f>+IF($V240="","",IF(VLOOKUP(' Matrice Tarifaire NON AL'!$AK243,Feuil3!$A$4:$D$14,4,0)="Colis",' Matrice Tarifaire NON AL'!AN243,""))</f>
        <v/>
      </c>
      <c r="AC240" t="str">
        <f>+IF(V240="","",IF(VLOOKUP(' Matrice Tarifaire NON AL'!AK243,Feuil3!$A$4:$D$14,4,0)="Colis",IF(' Matrice Tarifaire NON AL'!AO243&gt;0,' Matrice Tarifaire NON AL'!AO243,""),""))</f>
        <v/>
      </c>
      <c r="AD240" t="str">
        <f t="shared" si="12"/>
        <v/>
      </c>
      <c r="AE240" t="str">
        <f>+IF(C240="","",' Matrice Tarifaire NON AL'!C243)</f>
        <v/>
      </c>
      <c r="AF240" t="str">
        <f>+IF(C240="","",' Matrice Tarifaire NON AL'!AQ243)</f>
        <v/>
      </c>
      <c r="AH240" t="str">
        <f>+IF(E240="","",' Matrice Tarifaire NON AL'!$U243)</f>
        <v/>
      </c>
      <c r="AI240" t="str">
        <f>+IF(F240="","",IF(' Matrice Tarifaire NON AL'!$V243="","",' Matrice Tarifaire NON AL'!$V243))</f>
        <v/>
      </c>
      <c r="AJ240" t="str">
        <f>+IF($C240="","",IF(' Matrice Tarifaire NON AL'!AZ243="","",' Matrice Tarifaire NON AL'!AZ243))</f>
        <v/>
      </c>
      <c r="AK240" t="str">
        <f>+IF($C240="","",IF(' Matrice Tarifaire NON AL'!BA243="","",' Matrice Tarifaire NON AL'!BA243))</f>
        <v/>
      </c>
      <c r="AL240" t="str">
        <f>+IF($C240="","",IF(' Matrice Tarifaire NON AL'!BB243="","",TEXT(' Matrice Tarifaire NON AL'!BB243,"0,0000")))</f>
        <v/>
      </c>
      <c r="AO240" t="str">
        <f>+IF($C240="","",IF(' Matrice Tarifaire NON AL'!BF243="","",TEXT(' Matrice Tarifaire NON AL'!BF243,"0,0000")))</f>
        <v/>
      </c>
      <c r="AP240" t="str">
        <f>+IF($C240="","",IF(' Matrice Tarifaire NON AL'!BG243="","",TEXT(' Matrice Tarifaire NON AL'!BG243,"0,0000")))</f>
        <v/>
      </c>
      <c r="AQ240" t="str">
        <f>+IF($C240="","",IF(' Matrice Tarifaire NON AL'!BH243="","",TEXT(' Matrice Tarifaire NON AL'!BH243,"0,0000")))</f>
        <v/>
      </c>
      <c r="AR240" t="str">
        <f>+IF($C240="","",IF(' Matrice Tarifaire NON AL'!BI243="","",TEXT(' Matrice Tarifaire NON AL'!BI243,"0,0000")))</f>
        <v/>
      </c>
      <c r="AS240" t="str">
        <f>+IF(C240="","",IF(' Matrice Tarifaire NON AL'!BJ243="","0",IF(' Matrice Tarifaire NON AL'!BJ243="","",' Matrice Tarifaire NON AL'!BJ243)))</f>
        <v/>
      </c>
      <c r="AT240" t="str">
        <f>+IF(C240="","",IF(' Matrice Tarifaire NON AL'!BK243="","",' Matrice Tarifaire NON AL'!$BK$6))</f>
        <v/>
      </c>
      <c r="AU240" t="str">
        <f>+IF(C240="","",IF(' Matrice Tarifaire NON AL'!BK243="","",TEXT(' Matrice Tarifaire NON AL'!BK243,"0,0000")))</f>
        <v/>
      </c>
      <c r="AV240" t="str">
        <f>+IF(C240="","",IF(' Matrice Tarifaire NON AL'!BL243="","",' Matrice Tarifaire NON AL'!$BL$6))</f>
        <v/>
      </c>
      <c r="AW240" t="str">
        <f>+IF(C240="","",IF(' Matrice Tarifaire NON AL'!BL243="","",TEXT(' Matrice Tarifaire NON AL'!BL243,"0,0000")))</f>
        <v/>
      </c>
      <c r="AX240" t="str">
        <f>+IF(C240="","",IF(' Matrice Tarifaire NON AL'!BM243="","",' Matrice Tarifaire NON AL'!$BM$6))</f>
        <v/>
      </c>
      <c r="AY240" t="str">
        <f>+IF(C240="","",IF(' Matrice Tarifaire NON AL'!BM243="","",TEXT(' Matrice Tarifaire NON AL'!BM243,"0,0000")))</f>
        <v/>
      </c>
      <c r="AZ240" t="str">
        <f>+IF(C240="","",IF(' Matrice Tarifaire NON AL'!BN243="","","Taxe DEEE"))</f>
        <v/>
      </c>
      <c r="BA240" t="str">
        <f>+IF(C240="","",IF(' Matrice Tarifaire NON AL'!BN243="","",TEXT(' Matrice Tarifaire NON AL'!BN243,"0,0000")))</f>
        <v/>
      </c>
      <c r="BD240" t="str">
        <f>+IF($C240="","",IF(' Matrice Tarifaire NON AL'!BR243="","",TEXT(' Matrice Tarifaire NON AL'!BR243,"0,000")))</f>
        <v/>
      </c>
      <c r="BE240" t="str">
        <f>+IF($C240="","",IF(' Matrice Tarifaire NON AL'!BS243="","",VALUE(TEXT(' Matrice Tarifaire NON AL'!BS243,"0,00"))))</f>
        <v/>
      </c>
      <c r="BF240" t="str">
        <f>+IF($C240="","",IF(' Matrice Tarifaire NON AL'!BY243="","",' Matrice Tarifaire NON AL'!BY243))</f>
        <v/>
      </c>
      <c r="BG240" t="str">
        <f>+IF(C240="","",IF(' Matrice Tarifaire NON AL'!AK243="Composant de Box","999",IF(' Matrice Tarifaire NON AL'!AP243&lt;&gt;"",' Matrice Tarifaire NON AL'!AP243,IF(' Matrice Tarifaire NON AL'!AO243&lt;&gt;"",' Matrice Tarifaire NON AL'!AO243,' Matrice Tarifaire NON AL'!AN243))))</f>
        <v/>
      </c>
    </row>
    <row r="241" spans="1:59" x14ac:dyDescent="0.25">
      <c r="A241" t="str">
        <f>+IF($C241="","",IF(' Matrice Tarifaire NON AL'!N244="","",IF(' Matrice Tarifaire NON AL'!N244=0,"GTIN A 0 - Ne doit pas être mis dans PRE REF",TEXT(' Matrice Tarifaire NON AL'!N244,"00000000000000"))))</f>
        <v/>
      </c>
      <c r="B241" t="str">
        <f>+IF(C241="","",IF(L241=172,4,VLOOKUP(' Matrice Tarifaire NON AL'!AK244,Feuil3!$A$4:$B$14,2,0)))</f>
        <v/>
      </c>
      <c r="C241" t="str">
        <f>+IF(' Matrice Tarifaire NON AL'!O244="","",SUBSTITUTE(' Matrice Tarifaire NON AL'!O244,"CHAR (10)"," "))</f>
        <v/>
      </c>
      <c r="D241" t="str">
        <f>+IF($C241="","",SUBSTITUTE(' Matrice Tarifaire NON AL'!P244,"CHAR (13)"," "))</f>
        <v/>
      </c>
      <c r="E241" t="str">
        <f t="shared" si="10"/>
        <v/>
      </c>
      <c r="F241" t="str">
        <f>+IF($C241="","",IF(' Matrice Tarifaire NON AL'!AX244="","Non",' Matrice Tarifaire NON AL'!AX244))</f>
        <v/>
      </c>
      <c r="G241" t="str">
        <f>+IF($C241="","",IF(' Matrice Tarifaire NON AL'!Q244="DOMEDIA","MDD",IF(' Matrice Tarifaire NON AL'!Q244="APTA","MDD",IF(' Matrice Tarifaire NON AL'!Q244="TOP BUDGET","Premier Prix","MN"))))</f>
        <v/>
      </c>
      <c r="H241" t="str">
        <f>+IF($C241="","",' Matrice Tarifaire NON AL'!Q244)</f>
        <v/>
      </c>
      <c r="K241" t="str">
        <f>+IF($C241="","",' Matrice Tarifaire NON AL'!X244)</f>
        <v/>
      </c>
      <c r="L241" t="str">
        <f>+IF($C241="","",' Matrice Tarifaire NON AL'!X244)</f>
        <v/>
      </c>
      <c r="M241" t="str">
        <f>+IF($C241="","",' Matrice Tarifaire NON AL'!Y244)</f>
        <v/>
      </c>
      <c r="N241" t="str">
        <f>+IF($C241="","",' Matrice Tarifaire NON AL'!Z244)</f>
        <v/>
      </c>
      <c r="P241" t="str">
        <f>+IF(C241="","",IF(' Matrice Tarifaire NON AL'!X244&lt;&gt;168,"Non",""))</f>
        <v/>
      </c>
      <c r="Q241" t="str">
        <f>+IF($C241="","",' Matrice Tarifaire NON AL'!T244)</f>
        <v/>
      </c>
      <c r="R241" t="str">
        <f>+IF($C241="","",IF(' Matrice Tarifaire NON AL'!R244="","",' Matrice Tarifaire NON AL'!R244))</f>
        <v/>
      </c>
      <c r="S241" t="str">
        <f>+IF($C241="","",LEFT(' Matrice Tarifaire NON AL'!W244,1))</f>
        <v/>
      </c>
      <c r="T241" t="str">
        <f>+IF($C241="","",LEFT(' Matrice Tarifaire NON AL'!AY244,3))</f>
        <v/>
      </c>
      <c r="U241" t="str">
        <f t="shared" si="11"/>
        <v/>
      </c>
      <c r="V241" t="str">
        <f>+IF(C241="","",IF(VLOOKUP(' Matrice Tarifaire NON AL'!AK244,Feuil3!A:F,6,0)="Box",IF(' Matrice Tarifaire NON AL'!AL244="Mono-Référence","Homogène",IF(' Matrice Tarifaire NON AL'!AL244="Multi-Références","Panaché","")),IF(' Matrice Tarifaire NON AL'!AK244="A la Pièce","Composant sans Colisage",IF(' Matrice Tarifaire NON AL'!AK244="Composant de Box","Composant sans Colisage","Homogène"))))</f>
        <v/>
      </c>
      <c r="W241" t="str">
        <f>+IF($V241="","",VLOOKUP(' Matrice Tarifaire NON AL'!AK244,Feuil3!$A$4:$E$14,5,0))</f>
        <v/>
      </c>
      <c r="Y241" t="str">
        <f>+IF($V241="","",IF(VLOOKUP(' Matrice Tarifaire NON AL'!$AK244,Feuil3!$A$4:$D$14,4,0)="Palette",' Matrice Tarifaire NON AL'!AN244,""))</f>
        <v/>
      </c>
      <c r="AA241" t="str">
        <f>+IF($V241="","",IF(VLOOKUP(' Matrice Tarifaire NON AL'!$AK244,Feuil3!$A$4:$D$14,4,0)="Colis",' Matrice Tarifaire NON AL'!AN244,""))</f>
        <v/>
      </c>
      <c r="AC241" t="str">
        <f>+IF(V241="","",IF(VLOOKUP(' Matrice Tarifaire NON AL'!AK244,Feuil3!$A$4:$D$14,4,0)="Colis",IF(' Matrice Tarifaire NON AL'!AO244&gt;0,' Matrice Tarifaire NON AL'!AO244,""),""))</f>
        <v/>
      </c>
      <c r="AD241" t="str">
        <f t="shared" si="12"/>
        <v/>
      </c>
      <c r="AE241" t="str">
        <f>+IF(C241="","",' Matrice Tarifaire NON AL'!C244)</f>
        <v/>
      </c>
      <c r="AF241" t="str">
        <f>+IF(C241="","",' Matrice Tarifaire NON AL'!AQ244)</f>
        <v/>
      </c>
      <c r="AH241" t="str">
        <f>+IF(E241="","",' Matrice Tarifaire NON AL'!$U244)</f>
        <v/>
      </c>
      <c r="AI241" t="str">
        <f>+IF(F241="","",IF(' Matrice Tarifaire NON AL'!$V244="","",' Matrice Tarifaire NON AL'!$V244))</f>
        <v/>
      </c>
      <c r="AJ241" t="str">
        <f>+IF($C241="","",IF(' Matrice Tarifaire NON AL'!AZ244="","",' Matrice Tarifaire NON AL'!AZ244))</f>
        <v/>
      </c>
      <c r="AK241" t="str">
        <f>+IF($C241="","",IF(' Matrice Tarifaire NON AL'!BA244="","",' Matrice Tarifaire NON AL'!BA244))</f>
        <v/>
      </c>
      <c r="AL241" t="str">
        <f>+IF($C241="","",IF(' Matrice Tarifaire NON AL'!BB244="","",TEXT(' Matrice Tarifaire NON AL'!BB244,"0,0000")))</f>
        <v/>
      </c>
      <c r="AO241" t="str">
        <f>+IF($C241="","",IF(' Matrice Tarifaire NON AL'!BF244="","",TEXT(' Matrice Tarifaire NON AL'!BF244,"0,0000")))</f>
        <v/>
      </c>
      <c r="AP241" t="str">
        <f>+IF($C241="","",IF(' Matrice Tarifaire NON AL'!BG244="","",TEXT(' Matrice Tarifaire NON AL'!BG244,"0,0000")))</f>
        <v/>
      </c>
      <c r="AQ241" t="str">
        <f>+IF($C241="","",IF(' Matrice Tarifaire NON AL'!BH244="","",TEXT(' Matrice Tarifaire NON AL'!BH244,"0,0000")))</f>
        <v/>
      </c>
      <c r="AR241" t="str">
        <f>+IF($C241="","",IF(' Matrice Tarifaire NON AL'!BI244="","",TEXT(' Matrice Tarifaire NON AL'!BI244,"0,0000")))</f>
        <v/>
      </c>
      <c r="AS241" t="str">
        <f>+IF(C241="","",IF(' Matrice Tarifaire NON AL'!BJ244="","0",IF(' Matrice Tarifaire NON AL'!BJ244="","",' Matrice Tarifaire NON AL'!BJ244)))</f>
        <v/>
      </c>
      <c r="AT241" t="str">
        <f>+IF(C241="","",IF(' Matrice Tarifaire NON AL'!BK244="","",' Matrice Tarifaire NON AL'!$BK$6))</f>
        <v/>
      </c>
      <c r="AU241" t="str">
        <f>+IF(C241="","",IF(' Matrice Tarifaire NON AL'!BK244="","",TEXT(' Matrice Tarifaire NON AL'!BK244,"0,0000")))</f>
        <v/>
      </c>
      <c r="AV241" t="str">
        <f>+IF(C241="","",IF(' Matrice Tarifaire NON AL'!BL244="","",' Matrice Tarifaire NON AL'!$BL$6))</f>
        <v/>
      </c>
      <c r="AW241" t="str">
        <f>+IF(C241="","",IF(' Matrice Tarifaire NON AL'!BL244="","",TEXT(' Matrice Tarifaire NON AL'!BL244,"0,0000")))</f>
        <v/>
      </c>
      <c r="AX241" t="str">
        <f>+IF(C241="","",IF(' Matrice Tarifaire NON AL'!BM244="","",' Matrice Tarifaire NON AL'!$BM$6))</f>
        <v/>
      </c>
      <c r="AY241" t="str">
        <f>+IF(C241="","",IF(' Matrice Tarifaire NON AL'!BM244="","",TEXT(' Matrice Tarifaire NON AL'!BM244,"0,0000")))</f>
        <v/>
      </c>
      <c r="AZ241" t="str">
        <f>+IF(C241="","",IF(' Matrice Tarifaire NON AL'!BN244="","","Taxe DEEE"))</f>
        <v/>
      </c>
      <c r="BA241" t="str">
        <f>+IF(C241="","",IF(' Matrice Tarifaire NON AL'!BN244="","",TEXT(' Matrice Tarifaire NON AL'!BN244,"0,0000")))</f>
        <v/>
      </c>
      <c r="BD241" t="str">
        <f>+IF($C241="","",IF(' Matrice Tarifaire NON AL'!BR244="","",TEXT(' Matrice Tarifaire NON AL'!BR244,"0,000")))</f>
        <v/>
      </c>
      <c r="BE241" t="str">
        <f>+IF($C241="","",IF(' Matrice Tarifaire NON AL'!BS244="","",VALUE(TEXT(' Matrice Tarifaire NON AL'!BS244,"0,00"))))</f>
        <v/>
      </c>
      <c r="BF241" t="str">
        <f>+IF($C241="","",IF(' Matrice Tarifaire NON AL'!BY244="","",' Matrice Tarifaire NON AL'!BY244))</f>
        <v/>
      </c>
      <c r="BG241" t="str">
        <f>+IF(C241="","",IF(' Matrice Tarifaire NON AL'!AK244="Composant de Box","999",IF(' Matrice Tarifaire NON AL'!AP244&lt;&gt;"",' Matrice Tarifaire NON AL'!AP244,IF(' Matrice Tarifaire NON AL'!AO244&lt;&gt;"",' Matrice Tarifaire NON AL'!AO244,' Matrice Tarifaire NON AL'!AN244))))</f>
        <v/>
      </c>
    </row>
    <row r="242" spans="1:59" x14ac:dyDescent="0.25">
      <c r="A242" t="str">
        <f>+IF($C242="","",IF(' Matrice Tarifaire NON AL'!N245="","",IF(' Matrice Tarifaire NON AL'!N245=0,"GTIN A 0 - Ne doit pas être mis dans PRE REF",TEXT(' Matrice Tarifaire NON AL'!N245,"00000000000000"))))</f>
        <v/>
      </c>
      <c r="B242" t="str">
        <f>+IF(C242="","",IF(L242=172,4,VLOOKUP(' Matrice Tarifaire NON AL'!AK245,Feuil3!$A$4:$B$14,2,0)))</f>
        <v/>
      </c>
      <c r="C242" t="str">
        <f>+IF(' Matrice Tarifaire NON AL'!O245="","",SUBSTITUTE(' Matrice Tarifaire NON AL'!O245,"CHAR (10)"," "))</f>
        <v/>
      </c>
      <c r="D242" t="str">
        <f>+IF($C242="","",SUBSTITUTE(' Matrice Tarifaire NON AL'!P245,"CHAR (13)"," "))</f>
        <v/>
      </c>
      <c r="E242" t="str">
        <f t="shared" si="10"/>
        <v/>
      </c>
      <c r="F242" t="str">
        <f>+IF($C242="","",IF(' Matrice Tarifaire NON AL'!AX245="","Non",' Matrice Tarifaire NON AL'!AX245))</f>
        <v/>
      </c>
      <c r="G242" t="str">
        <f>+IF($C242="","",IF(' Matrice Tarifaire NON AL'!Q245="DOMEDIA","MDD",IF(' Matrice Tarifaire NON AL'!Q245="APTA","MDD",IF(' Matrice Tarifaire NON AL'!Q245="TOP BUDGET","Premier Prix","MN"))))</f>
        <v/>
      </c>
      <c r="H242" t="str">
        <f>+IF($C242="","",' Matrice Tarifaire NON AL'!Q245)</f>
        <v/>
      </c>
      <c r="K242" t="str">
        <f>+IF($C242="","",' Matrice Tarifaire NON AL'!X245)</f>
        <v/>
      </c>
      <c r="L242" t="str">
        <f>+IF($C242="","",' Matrice Tarifaire NON AL'!X245)</f>
        <v/>
      </c>
      <c r="M242" t="str">
        <f>+IF($C242="","",' Matrice Tarifaire NON AL'!Y245)</f>
        <v/>
      </c>
      <c r="N242" t="str">
        <f>+IF($C242="","",' Matrice Tarifaire NON AL'!Z245)</f>
        <v/>
      </c>
      <c r="P242" t="str">
        <f>+IF(C242="","",IF(' Matrice Tarifaire NON AL'!X245&lt;&gt;168,"Non",""))</f>
        <v/>
      </c>
      <c r="Q242" t="str">
        <f>+IF($C242="","",' Matrice Tarifaire NON AL'!T245)</f>
        <v/>
      </c>
      <c r="R242" t="str">
        <f>+IF($C242="","",IF(' Matrice Tarifaire NON AL'!R245="","",' Matrice Tarifaire NON AL'!R245))</f>
        <v/>
      </c>
      <c r="S242" t="str">
        <f>+IF($C242="","",LEFT(' Matrice Tarifaire NON AL'!W245,1))</f>
        <v/>
      </c>
      <c r="T242" t="str">
        <f>+IF($C242="","",LEFT(' Matrice Tarifaire NON AL'!AY245,3))</f>
        <v/>
      </c>
      <c r="U242" t="str">
        <f t="shared" si="11"/>
        <v/>
      </c>
      <c r="V242" t="str">
        <f>+IF(C242="","",IF(VLOOKUP(' Matrice Tarifaire NON AL'!AK245,Feuil3!A:F,6,0)="Box",IF(' Matrice Tarifaire NON AL'!AL245="Mono-Référence","Homogène",IF(' Matrice Tarifaire NON AL'!AL245="Multi-Références","Panaché","")),IF(' Matrice Tarifaire NON AL'!AK245="A la Pièce","Composant sans Colisage",IF(' Matrice Tarifaire NON AL'!AK245="Composant de Box","Composant sans Colisage","Homogène"))))</f>
        <v/>
      </c>
      <c r="W242" t="str">
        <f>+IF($V242="","",VLOOKUP(' Matrice Tarifaire NON AL'!AK245,Feuil3!$A$4:$E$14,5,0))</f>
        <v/>
      </c>
      <c r="Y242" t="str">
        <f>+IF($V242="","",IF(VLOOKUP(' Matrice Tarifaire NON AL'!$AK245,Feuil3!$A$4:$D$14,4,0)="Palette",' Matrice Tarifaire NON AL'!AN245,""))</f>
        <v/>
      </c>
      <c r="AA242" t="str">
        <f>+IF($V242="","",IF(VLOOKUP(' Matrice Tarifaire NON AL'!$AK245,Feuil3!$A$4:$D$14,4,0)="Colis",' Matrice Tarifaire NON AL'!AN245,""))</f>
        <v/>
      </c>
      <c r="AC242" t="str">
        <f>+IF(V242="","",IF(VLOOKUP(' Matrice Tarifaire NON AL'!AK245,Feuil3!$A$4:$D$14,4,0)="Colis",IF(' Matrice Tarifaire NON AL'!AO245&gt;0,' Matrice Tarifaire NON AL'!AO245,""),""))</f>
        <v/>
      </c>
      <c r="AD242" t="str">
        <f t="shared" si="12"/>
        <v/>
      </c>
      <c r="AE242" t="str">
        <f>+IF(C242="","",' Matrice Tarifaire NON AL'!C245)</f>
        <v/>
      </c>
      <c r="AF242" t="str">
        <f>+IF(C242="","",' Matrice Tarifaire NON AL'!AQ245)</f>
        <v/>
      </c>
      <c r="AH242" t="str">
        <f>+IF(E242="","",' Matrice Tarifaire NON AL'!$U245)</f>
        <v/>
      </c>
      <c r="AI242" t="str">
        <f>+IF(F242="","",IF(' Matrice Tarifaire NON AL'!$V245="","",' Matrice Tarifaire NON AL'!$V245))</f>
        <v/>
      </c>
      <c r="AJ242" t="str">
        <f>+IF($C242="","",IF(' Matrice Tarifaire NON AL'!AZ245="","",' Matrice Tarifaire NON AL'!AZ245))</f>
        <v/>
      </c>
      <c r="AK242" t="str">
        <f>+IF($C242="","",IF(' Matrice Tarifaire NON AL'!BA245="","",' Matrice Tarifaire NON AL'!BA245))</f>
        <v/>
      </c>
      <c r="AL242" t="str">
        <f>+IF($C242="","",IF(' Matrice Tarifaire NON AL'!BB245="","",TEXT(' Matrice Tarifaire NON AL'!BB245,"0,0000")))</f>
        <v/>
      </c>
      <c r="AO242" t="str">
        <f>+IF($C242="","",IF(' Matrice Tarifaire NON AL'!BF245="","",TEXT(' Matrice Tarifaire NON AL'!BF245,"0,0000")))</f>
        <v/>
      </c>
      <c r="AP242" t="str">
        <f>+IF($C242="","",IF(' Matrice Tarifaire NON AL'!BG245="","",TEXT(' Matrice Tarifaire NON AL'!BG245,"0,0000")))</f>
        <v/>
      </c>
      <c r="AQ242" t="str">
        <f>+IF($C242="","",IF(' Matrice Tarifaire NON AL'!BH245="","",TEXT(' Matrice Tarifaire NON AL'!BH245,"0,0000")))</f>
        <v/>
      </c>
      <c r="AR242" t="str">
        <f>+IF($C242="","",IF(' Matrice Tarifaire NON AL'!BI245="","",TEXT(' Matrice Tarifaire NON AL'!BI245,"0,0000")))</f>
        <v/>
      </c>
      <c r="AS242" t="str">
        <f>+IF(C242="","",IF(' Matrice Tarifaire NON AL'!BJ245="","0",IF(' Matrice Tarifaire NON AL'!BJ245="","",' Matrice Tarifaire NON AL'!BJ245)))</f>
        <v/>
      </c>
      <c r="AT242" t="str">
        <f>+IF(C242="","",IF(' Matrice Tarifaire NON AL'!BK245="","",' Matrice Tarifaire NON AL'!$BK$6))</f>
        <v/>
      </c>
      <c r="AU242" t="str">
        <f>+IF(C242="","",IF(' Matrice Tarifaire NON AL'!BK245="","",TEXT(' Matrice Tarifaire NON AL'!BK245,"0,0000")))</f>
        <v/>
      </c>
      <c r="AV242" t="str">
        <f>+IF(C242="","",IF(' Matrice Tarifaire NON AL'!BL245="","",' Matrice Tarifaire NON AL'!$BL$6))</f>
        <v/>
      </c>
      <c r="AW242" t="str">
        <f>+IF(C242="","",IF(' Matrice Tarifaire NON AL'!BL245="","",TEXT(' Matrice Tarifaire NON AL'!BL245,"0,0000")))</f>
        <v/>
      </c>
      <c r="AX242" t="str">
        <f>+IF(C242="","",IF(' Matrice Tarifaire NON AL'!BM245="","",' Matrice Tarifaire NON AL'!$BM$6))</f>
        <v/>
      </c>
      <c r="AY242" t="str">
        <f>+IF(C242="","",IF(' Matrice Tarifaire NON AL'!BM245="","",TEXT(' Matrice Tarifaire NON AL'!BM245,"0,0000")))</f>
        <v/>
      </c>
      <c r="AZ242" t="str">
        <f>+IF(C242="","",IF(' Matrice Tarifaire NON AL'!BN245="","","Taxe DEEE"))</f>
        <v/>
      </c>
      <c r="BA242" t="str">
        <f>+IF(C242="","",IF(' Matrice Tarifaire NON AL'!BN245="","",TEXT(' Matrice Tarifaire NON AL'!BN245,"0,0000")))</f>
        <v/>
      </c>
      <c r="BD242" t="str">
        <f>+IF($C242="","",IF(' Matrice Tarifaire NON AL'!BR245="","",TEXT(' Matrice Tarifaire NON AL'!BR245,"0,000")))</f>
        <v/>
      </c>
      <c r="BE242" t="str">
        <f>+IF($C242="","",IF(' Matrice Tarifaire NON AL'!BS245="","",VALUE(TEXT(' Matrice Tarifaire NON AL'!BS245,"0,00"))))</f>
        <v/>
      </c>
      <c r="BF242" t="str">
        <f>+IF($C242="","",IF(' Matrice Tarifaire NON AL'!BY245="","",' Matrice Tarifaire NON AL'!BY245))</f>
        <v/>
      </c>
      <c r="BG242" t="str">
        <f>+IF(C242="","",IF(' Matrice Tarifaire NON AL'!AK245="Composant de Box","999",IF(' Matrice Tarifaire NON AL'!AP245&lt;&gt;"",' Matrice Tarifaire NON AL'!AP245,IF(' Matrice Tarifaire NON AL'!AO245&lt;&gt;"",' Matrice Tarifaire NON AL'!AO245,' Matrice Tarifaire NON AL'!AN245))))</f>
        <v/>
      </c>
    </row>
    <row r="243" spans="1:59" x14ac:dyDescent="0.25">
      <c r="A243" t="str">
        <f>+IF($C243="","",IF(' Matrice Tarifaire NON AL'!N246="","",IF(' Matrice Tarifaire NON AL'!N246=0,"GTIN A 0 - Ne doit pas être mis dans PRE REF",TEXT(' Matrice Tarifaire NON AL'!N246,"00000000000000"))))</f>
        <v/>
      </c>
      <c r="B243" t="str">
        <f>+IF(C243="","",IF(L243=172,4,VLOOKUP(' Matrice Tarifaire NON AL'!AK246,Feuil3!$A$4:$B$14,2,0)))</f>
        <v/>
      </c>
      <c r="C243" t="str">
        <f>+IF(' Matrice Tarifaire NON AL'!O246="","",SUBSTITUTE(' Matrice Tarifaire NON AL'!O246,"CHAR (10)"," "))</f>
        <v/>
      </c>
      <c r="D243" t="str">
        <f>+IF($C243="","",SUBSTITUTE(' Matrice Tarifaire NON AL'!P246,"CHAR (13)"," "))</f>
        <v/>
      </c>
      <c r="E243" t="str">
        <f t="shared" si="10"/>
        <v/>
      </c>
      <c r="F243" t="str">
        <f>+IF($C243="","",IF(' Matrice Tarifaire NON AL'!AX246="","Non",' Matrice Tarifaire NON AL'!AX246))</f>
        <v/>
      </c>
      <c r="G243" t="str">
        <f>+IF($C243="","",IF(' Matrice Tarifaire NON AL'!Q246="DOMEDIA","MDD",IF(' Matrice Tarifaire NON AL'!Q246="APTA","MDD",IF(' Matrice Tarifaire NON AL'!Q246="TOP BUDGET","Premier Prix","MN"))))</f>
        <v/>
      </c>
      <c r="H243" t="str">
        <f>+IF($C243="","",' Matrice Tarifaire NON AL'!Q246)</f>
        <v/>
      </c>
      <c r="K243" t="str">
        <f>+IF($C243="","",' Matrice Tarifaire NON AL'!X246)</f>
        <v/>
      </c>
      <c r="L243" t="str">
        <f>+IF($C243="","",' Matrice Tarifaire NON AL'!X246)</f>
        <v/>
      </c>
      <c r="M243" t="str">
        <f>+IF($C243="","",' Matrice Tarifaire NON AL'!Y246)</f>
        <v/>
      </c>
      <c r="N243" t="str">
        <f>+IF($C243="","",' Matrice Tarifaire NON AL'!Z246)</f>
        <v/>
      </c>
      <c r="P243" t="str">
        <f>+IF(C243="","",IF(' Matrice Tarifaire NON AL'!X246&lt;&gt;168,"Non",""))</f>
        <v/>
      </c>
      <c r="Q243" t="str">
        <f>+IF($C243="","",' Matrice Tarifaire NON AL'!T246)</f>
        <v/>
      </c>
      <c r="R243" t="str">
        <f>+IF($C243="","",IF(' Matrice Tarifaire NON AL'!R246="","",' Matrice Tarifaire NON AL'!R246))</f>
        <v/>
      </c>
      <c r="S243" t="str">
        <f>+IF($C243="","",LEFT(' Matrice Tarifaire NON AL'!W246,1))</f>
        <v/>
      </c>
      <c r="T243" t="str">
        <f>+IF($C243="","",LEFT(' Matrice Tarifaire NON AL'!AY246,3))</f>
        <v/>
      </c>
      <c r="U243" t="str">
        <f t="shared" si="11"/>
        <v/>
      </c>
      <c r="V243" t="str">
        <f>+IF(C243="","",IF(VLOOKUP(' Matrice Tarifaire NON AL'!AK246,Feuil3!A:F,6,0)="Box",IF(' Matrice Tarifaire NON AL'!AL246="Mono-Référence","Homogène",IF(' Matrice Tarifaire NON AL'!AL246="Multi-Références","Panaché","")),IF(' Matrice Tarifaire NON AL'!AK246="A la Pièce","Composant sans Colisage",IF(' Matrice Tarifaire NON AL'!AK246="Composant de Box","Composant sans Colisage","Homogène"))))</f>
        <v/>
      </c>
      <c r="W243" t="str">
        <f>+IF($V243="","",VLOOKUP(' Matrice Tarifaire NON AL'!AK246,Feuil3!$A$4:$E$14,5,0))</f>
        <v/>
      </c>
      <c r="Y243" t="str">
        <f>+IF($V243="","",IF(VLOOKUP(' Matrice Tarifaire NON AL'!$AK246,Feuil3!$A$4:$D$14,4,0)="Palette",' Matrice Tarifaire NON AL'!AN246,""))</f>
        <v/>
      </c>
      <c r="AA243" t="str">
        <f>+IF($V243="","",IF(VLOOKUP(' Matrice Tarifaire NON AL'!$AK246,Feuil3!$A$4:$D$14,4,0)="Colis",' Matrice Tarifaire NON AL'!AN246,""))</f>
        <v/>
      </c>
      <c r="AC243" t="str">
        <f>+IF(V243="","",IF(VLOOKUP(' Matrice Tarifaire NON AL'!AK246,Feuil3!$A$4:$D$14,4,0)="Colis",IF(' Matrice Tarifaire NON AL'!AO246&gt;0,' Matrice Tarifaire NON AL'!AO246,""),""))</f>
        <v/>
      </c>
      <c r="AD243" t="str">
        <f t="shared" si="12"/>
        <v/>
      </c>
      <c r="AE243" t="str">
        <f>+IF(C243="","",' Matrice Tarifaire NON AL'!C246)</f>
        <v/>
      </c>
      <c r="AF243" t="str">
        <f>+IF(C243="","",' Matrice Tarifaire NON AL'!AQ246)</f>
        <v/>
      </c>
      <c r="AH243" t="str">
        <f>+IF(E243="","",' Matrice Tarifaire NON AL'!$U246)</f>
        <v/>
      </c>
      <c r="AI243" t="str">
        <f>+IF(F243="","",IF(' Matrice Tarifaire NON AL'!$V246="","",' Matrice Tarifaire NON AL'!$V246))</f>
        <v/>
      </c>
      <c r="AJ243" t="str">
        <f>+IF($C243="","",IF(' Matrice Tarifaire NON AL'!AZ246="","",' Matrice Tarifaire NON AL'!AZ246))</f>
        <v/>
      </c>
      <c r="AK243" t="str">
        <f>+IF($C243="","",IF(' Matrice Tarifaire NON AL'!BA246="","",' Matrice Tarifaire NON AL'!BA246))</f>
        <v/>
      </c>
      <c r="AL243" t="str">
        <f>+IF($C243="","",IF(' Matrice Tarifaire NON AL'!BB246="","",TEXT(' Matrice Tarifaire NON AL'!BB246,"0,0000")))</f>
        <v/>
      </c>
      <c r="AO243" t="str">
        <f>+IF($C243="","",IF(' Matrice Tarifaire NON AL'!BF246="","",TEXT(' Matrice Tarifaire NON AL'!BF246,"0,0000")))</f>
        <v/>
      </c>
      <c r="AP243" t="str">
        <f>+IF($C243="","",IF(' Matrice Tarifaire NON AL'!BG246="","",TEXT(' Matrice Tarifaire NON AL'!BG246,"0,0000")))</f>
        <v/>
      </c>
      <c r="AQ243" t="str">
        <f>+IF($C243="","",IF(' Matrice Tarifaire NON AL'!BH246="","",TEXT(' Matrice Tarifaire NON AL'!BH246,"0,0000")))</f>
        <v/>
      </c>
      <c r="AR243" t="str">
        <f>+IF($C243="","",IF(' Matrice Tarifaire NON AL'!BI246="","",TEXT(' Matrice Tarifaire NON AL'!BI246,"0,0000")))</f>
        <v/>
      </c>
      <c r="AS243" t="str">
        <f>+IF(C243="","",IF(' Matrice Tarifaire NON AL'!BJ246="","0",IF(' Matrice Tarifaire NON AL'!BJ246="","",' Matrice Tarifaire NON AL'!BJ246)))</f>
        <v/>
      </c>
      <c r="AT243" t="str">
        <f>+IF(C243="","",IF(' Matrice Tarifaire NON AL'!BK246="","",' Matrice Tarifaire NON AL'!$BK$6))</f>
        <v/>
      </c>
      <c r="AU243" t="str">
        <f>+IF(C243="","",IF(' Matrice Tarifaire NON AL'!BK246="","",TEXT(' Matrice Tarifaire NON AL'!BK246,"0,0000")))</f>
        <v/>
      </c>
      <c r="AV243" t="str">
        <f>+IF(C243="","",IF(' Matrice Tarifaire NON AL'!BL246="","",' Matrice Tarifaire NON AL'!$BL$6))</f>
        <v/>
      </c>
      <c r="AW243" t="str">
        <f>+IF(C243="","",IF(' Matrice Tarifaire NON AL'!BL246="","",TEXT(' Matrice Tarifaire NON AL'!BL246,"0,0000")))</f>
        <v/>
      </c>
      <c r="AX243" t="str">
        <f>+IF(C243="","",IF(' Matrice Tarifaire NON AL'!BM246="","",' Matrice Tarifaire NON AL'!$BM$6))</f>
        <v/>
      </c>
      <c r="AY243" t="str">
        <f>+IF(C243="","",IF(' Matrice Tarifaire NON AL'!BM246="","",TEXT(' Matrice Tarifaire NON AL'!BM246,"0,0000")))</f>
        <v/>
      </c>
      <c r="AZ243" t="str">
        <f>+IF(C243="","",IF(' Matrice Tarifaire NON AL'!BN246="","","Taxe DEEE"))</f>
        <v/>
      </c>
      <c r="BA243" t="str">
        <f>+IF(C243="","",IF(' Matrice Tarifaire NON AL'!BN246="","",TEXT(' Matrice Tarifaire NON AL'!BN246,"0,0000")))</f>
        <v/>
      </c>
      <c r="BD243" t="str">
        <f>+IF($C243="","",IF(' Matrice Tarifaire NON AL'!BR246="","",TEXT(' Matrice Tarifaire NON AL'!BR246,"0,000")))</f>
        <v/>
      </c>
      <c r="BE243" t="str">
        <f>+IF($C243="","",IF(' Matrice Tarifaire NON AL'!BS246="","",VALUE(TEXT(' Matrice Tarifaire NON AL'!BS246,"0,00"))))</f>
        <v/>
      </c>
      <c r="BF243" t="str">
        <f>+IF($C243="","",IF(' Matrice Tarifaire NON AL'!BY246="","",' Matrice Tarifaire NON AL'!BY246))</f>
        <v/>
      </c>
      <c r="BG243" t="str">
        <f>+IF(C243="","",IF(' Matrice Tarifaire NON AL'!AK246="Composant de Box","999",IF(' Matrice Tarifaire NON AL'!AP246&lt;&gt;"",' Matrice Tarifaire NON AL'!AP246,IF(' Matrice Tarifaire NON AL'!AO246&lt;&gt;"",' Matrice Tarifaire NON AL'!AO246,' Matrice Tarifaire NON AL'!AN246))))</f>
        <v/>
      </c>
    </row>
    <row r="244" spans="1:59" x14ac:dyDescent="0.25">
      <c r="A244" t="str">
        <f>+IF($C244="","",IF(' Matrice Tarifaire NON AL'!N247="","",IF(' Matrice Tarifaire NON AL'!N247=0,"GTIN A 0 - Ne doit pas être mis dans PRE REF",TEXT(' Matrice Tarifaire NON AL'!N247,"00000000000000"))))</f>
        <v/>
      </c>
      <c r="B244" t="str">
        <f>+IF(C244="","",IF(L244=172,4,VLOOKUP(' Matrice Tarifaire NON AL'!AK247,Feuil3!$A$4:$B$14,2,0)))</f>
        <v/>
      </c>
      <c r="C244" t="str">
        <f>+IF(' Matrice Tarifaire NON AL'!O247="","",SUBSTITUTE(' Matrice Tarifaire NON AL'!O247,"CHAR (10)"," "))</f>
        <v/>
      </c>
      <c r="D244" t="str">
        <f>+IF($C244="","",SUBSTITUTE(' Matrice Tarifaire NON AL'!P247,"CHAR (13)"," "))</f>
        <v/>
      </c>
      <c r="E244" t="str">
        <f t="shared" si="10"/>
        <v/>
      </c>
      <c r="F244" t="str">
        <f>+IF($C244="","",IF(' Matrice Tarifaire NON AL'!AX247="","Non",' Matrice Tarifaire NON AL'!AX247))</f>
        <v/>
      </c>
      <c r="G244" t="str">
        <f>+IF($C244="","",IF(' Matrice Tarifaire NON AL'!Q247="DOMEDIA","MDD",IF(' Matrice Tarifaire NON AL'!Q247="APTA","MDD",IF(' Matrice Tarifaire NON AL'!Q247="TOP BUDGET","Premier Prix","MN"))))</f>
        <v/>
      </c>
      <c r="H244" t="str">
        <f>+IF($C244="","",' Matrice Tarifaire NON AL'!Q247)</f>
        <v/>
      </c>
      <c r="K244" t="str">
        <f>+IF($C244="","",' Matrice Tarifaire NON AL'!X247)</f>
        <v/>
      </c>
      <c r="L244" t="str">
        <f>+IF($C244="","",' Matrice Tarifaire NON AL'!X247)</f>
        <v/>
      </c>
      <c r="M244" t="str">
        <f>+IF($C244="","",' Matrice Tarifaire NON AL'!Y247)</f>
        <v/>
      </c>
      <c r="N244" t="str">
        <f>+IF($C244="","",' Matrice Tarifaire NON AL'!Z247)</f>
        <v/>
      </c>
      <c r="P244" t="str">
        <f>+IF(C244="","",IF(' Matrice Tarifaire NON AL'!X247&lt;&gt;168,"Non",""))</f>
        <v/>
      </c>
      <c r="Q244" t="str">
        <f>+IF($C244="","",' Matrice Tarifaire NON AL'!T247)</f>
        <v/>
      </c>
      <c r="R244" t="str">
        <f>+IF($C244="","",IF(' Matrice Tarifaire NON AL'!R247="","",' Matrice Tarifaire NON AL'!R247))</f>
        <v/>
      </c>
      <c r="S244" t="str">
        <f>+IF($C244="","",LEFT(' Matrice Tarifaire NON AL'!W247,1))</f>
        <v/>
      </c>
      <c r="T244" t="str">
        <f>+IF($C244="","",LEFT(' Matrice Tarifaire NON AL'!AY247,3))</f>
        <v/>
      </c>
      <c r="U244" t="str">
        <f t="shared" si="11"/>
        <v/>
      </c>
      <c r="V244" t="str">
        <f>+IF(C244="","",IF(VLOOKUP(' Matrice Tarifaire NON AL'!AK247,Feuil3!A:F,6,0)="Box",IF(' Matrice Tarifaire NON AL'!AL247="Mono-Référence","Homogène",IF(' Matrice Tarifaire NON AL'!AL247="Multi-Références","Panaché","")),IF(' Matrice Tarifaire NON AL'!AK247="A la Pièce","Composant sans Colisage",IF(' Matrice Tarifaire NON AL'!AK247="Composant de Box","Composant sans Colisage","Homogène"))))</f>
        <v/>
      </c>
      <c r="W244" t="str">
        <f>+IF($V244="","",VLOOKUP(' Matrice Tarifaire NON AL'!AK247,Feuil3!$A$4:$E$14,5,0))</f>
        <v/>
      </c>
      <c r="Y244" t="str">
        <f>+IF($V244="","",IF(VLOOKUP(' Matrice Tarifaire NON AL'!$AK247,Feuil3!$A$4:$D$14,4,0)="Palette",' Matrice Tarifaire NON AL'!AN247,""))</f>
        <v/>
      </c>
      <c r="AA244" t="str">
        <f>+IF($V244="","",IF(VLOOKUP(' Matrice Tarifaire NON AL'!$AK247,Feuil3!$A$4:$D$14,4,0)="Colis",' Matrice Tarifaire NON AL'!AN247,""))</f>
        <v/>
      </c>
      <c r="AC244" t="str">
        <f>+IF(V244="","",IF(VLOOKUP(' Matrice Tarifaire NON AL'!AK247,Feuil3!$A$4:$D$14,4,0)="Colis",IF(' Matrice Tarifaire NON AL'!AO247&gt;0,' Matrice Tarifaire NON AL'!AO247,""),""))</f>
        <v/>
      </c>
      <c r="AD244" t="str">
        <f t="shared" si="12"/>
        <v/>
      </c>
      <c r="AE244" t="str">
        <f>+IF(C244="","",' Matrice Tarifaire NON AL'!C247)</f>
        <v/>
      </c>
      <c r="AF244" t="str">
        <f>+IF(C244="","",' Matrice Tarifaire NON AL'!AQ247)</f>
        <v/>
      </c>
      <c r="AH244" t="str">
        <f>+IF(E244="","",' Matrice Tarifaire NON AL'!$U247)</f>
        <v/>
      </c>
      <c r="AI244" t="str">
        <f>+IF(F244="","",IF(' Matrice Tarifaire NON AL'!$V247="","",' Matrice Tarifaire NON AL'!$V247))</f>
        <v/>
      </c>
      <c r="AJ244" t="str">
        <f>+IF($C244="","",IF(' Matrice Tarifaire NON AL'!AZ247="","",' Matrice Tarifaire NON AL'!AZ247))</f>
        <v/>
      </c>
      <c r="AK244" t="str">
        <f>+IF($C244="","",IF(' Matrice Tarifaire NON AL'!BA247="","",' Matrice Tarifaire NON AL'!BA247))</f>
        <v/>
      </c>
      <c r="AL244" t="str">
        <f>+IF($C244="","",IF(' Matrice Tarifaire NON AL'!BB247="","",TEXT(' Matrice Tarifaire NON AL'!BB247,"0,0000")))</f>
        <v/>
      </c>
      <c r="AO244" t="str">
        <f>+IF($C244="","",IF(' Matrice Tarifaire NON AL'!BF247="","",TEXT(' Matrice Tarifaire NON AL'!BF247,"0,0000")))</f>
        <v/>
      </c>
      <c r="AP244" t="str">
        <f>+IF($C244="","",IF(' Matrice Tarifaire NON AL'!BG247="","",TEXT(' Matrice Tarifaire NON AL'!BG247,"0,0000")))</f>
        <v/>
      </c>
      <c r="AQ244" t="str">
        <f>+IF($C244="","",IF(' Matrice Tarifaire NON AL'!BH247="","",TEXT(' Matrice Tarifaire NON AL'!BH247,"0,0000")))</f>
        <v/>
      </c>
      <c r="AR244" t="str">
        <f>+IF($C244="","",IF(' Matrice Tarifaire NON AL'!BI247="","",TEXT(' Matrice Tarifaire NON AL'!BI247,"0,0000")))</f>
        <v/>
      </c>
      <c r="AS244" t="str">
        <f>+IF(C244="","",IF(' Matrice Tarifaire NON AL'!BJ247="","0",IF(' Matrice Tarifaire NON AL'!BJ247="","",' Matrice Tarifaire NON AL'!BJ247)))</f>
        <v/>
      </c>
      <c r="AT244" t="str">
        <f>+IF(C244="","",IF(' Matrice Tarifaire NON AL'!BK247="","",' Matrice Tarifaire NON AL'!$BK$6))</f>
        <v/>
      </c>
      <c r="AU244" t="str">
        <f>+IF(C244="","",IF(' Matrice Tarifaire NON AL'!BK247="","",TEXT(' Matrice Tarifaire NON AL'!BK247,"0,0000")))</f>
        <v/>
      </c>
      <c r="AV244" t="str">
        <f>+IF(C244="","",IF(' Matrice Tarifaire NON AL'!BL247="","",' Matrice Tarifaire NON AL'!$BL$6))</f>
        <v/>
      </c>
      <c r="AW244" t="str">
        <f>+IF(C244="","",IF(' Matrice Tarifaire NON AL'!BL247="","",TEXT(' Matrice Tarifaire NON AL'!BL247,"0,0000")))</f>
        <v/>
      </c>
      <c r="AX244" t="str">
        <f>+IF(C244="","",IF(' Matrice Tarifaire NON AL'!BM247="","",' Matrice Tarifaire NON AL'!$BM$6))</f>
        <v/>
      </c>
      <c r="AY244" t="str">
        <f>+IF(C244="","",IF(' Matrice Tarifaire NON AL'!BM247="","",TEXT(' Matrice Tarifaire NON AL'!BM247,"0,0000")))</f>
        <v/>
      </c>
      <c r="AZ244" t="str">
        <f>+IF(C244="","",IF(' Matrice Tarifaire NON AL'!BN247="","","Taxe DEEE"))</f>
        <v/>
      </c>
      <c r="BA244" t="str">
        <f>+IF(C244="","",IF(' Matrice Tarifaire NON AL'!BN247="","",TEXT(' Matrice Tarifaire NON AL'!BN247,"0,0000")))</f>
        <v/>
      </c>
      <c r="BD244" t="str">
        <f>+IF($C244="","",IF(' Matrice Tarifaire NON AL'!BR247="","",TEXT(' Matrice Tarifaire NON AL'!BR247,"0,000")))</f>
        <v/>
      </c>
      <c r="BE244" t="str">
        <f>+IF($C244="","",IF(' Matrice Tarifaire NON AL'!BS247="","",VALUE(TEXT(' Matrice Tarifaire NON AL'!BS247,"0,00"))))</f>
        <v/>
      </c>
      <c r="BF244" t="str">
        <f>+IF($C244="","",IF(' Matrice Tarifaire NON AL'!BY247="","",' Matrice Tarifaire NON AL'!BY247))</f>
        <v/>
      </c>
      <c r="BG244" t="str">
        <f>+IF(C244="","",IF(' Matrice Tarifaire NON AL'!AK247="Composant de Box","999",IF(' Matrice Tarifaire NON AL'!AP247&lt;&gt;"",' Matrice Tarifaire NON AL'!AP247,IF(' Matrice Tarifaire NON AL'!AO247&lt;&gt;"",' Matrice Tarifaire NON AL'!AO247,' Matrice Tarifaire NON AL'!AN247))))</f>
        <v/>
      </c>
    </row>
    <row r="245" spans="1:59" x14ac:dyDescent="0.25">
      <c r="A245" t="str">
        <f>+IF($C245="","",IF(' Matrice Tarifaire NON AL'!N248="","",IF(' Matrice Tarifaire NON AL'!N248=0,"GTIN A 0 - Ne doit pas être mis dans PRE REF",TEXT(' Matrice Tarifaire NON AL'!N248,"00000000000000"))))</f>
        <v/>
      </c>
      <c r="B245" t="str">
        <f>+IF(C245="","",IF(L245=172,4,VLOOKUP(' Matrice Tarifaire NON AL'!AK248,Feuil3!$A$4:$B$14,2,0)))</f>
        <v/>
      </c>
      <c r="C245" t="str">
        <f>+IF(' Matrice Tarifaire NON AL'!O248="","",SUBSTITUTE(' Matrice Tarifaire NON AL'!O248,"CHAR (10)"," "))</f>
        <v/>
      </c>
      <c r="D245" t="str">
        <f>+IF($C245="","",SUBSTITUTE(' Matrice Tarifaire NON AL'!P248,"CHAR (13)"," "))</f>
        <v/>
      </c>
      <c r="E245" t="str">
        <f t="shared" si="10"/>
        <v/>
      </c>
      <c r="F245" t="str">
        <f>+IF($C245="","",IF(' Matrice Tarifaire NON AL'!AX248="","Non",' Matrice Tarifaire NON AL'!AX248))</f>
        <v/>
      </c>
      <c r="G245" t="str">
        <f>+IF($C245="","",IF(' Matrice Tarifaire NON AL'!Q248="DOMEDIA","MDD",IF(' Matrice Tarifaire NON AL'!Q248="APTA","MDD",IF(' Matrice Tarifaire NON AL'!Q248="TOP BUDGET","Premier Prix","MN"))))</f>
        <v/>
      </c>
      <c r="H245" t="str">
        <f>+IF($C245="","",' Matrice Tarifaire NON AL'!Q248)</f>
        <v/>
      </c>
      <c r="K245" t="str">
        <f>+IF($C245="","",' Matrice Tarifaire NON AL'!X248)</f>
        <v/>
      </c>
      <c r="L245" t="str">
        <f>+IF($C245="","",' Matrice Tarifaire NON AL'!X248)</f>
        <v/>
      </c>
      <c r="M245" t="str">
        <f>+IF($C245="","",' Matrice Tarifaire NON AL'!Y248)</f>
        <v/>
      </c>
      <c r="N245" t="str">
        <f>+IF($C245="","",' Matrice Tarifaire NON AL'!Z248)</f>
        <v/>
      </c>
      <c r="P245" t="str">
        <f>+IF(C245="","",IF(' Matrice Tarifaire NON AL'!X248&lt;&gt;168,"Non",""))</f>
        <v/>
      </c>
      <c r="Q245" t="str">
        <f>+IF($C245="","",' Matrice Tarifaire NON AL'!T248)</f>
        <v/>
      </c>
      <c r="R245" t="str">
        <f>+IF($C245="","",IF(' Matrice Tarifaire NON AL'!R248="","",' Matrice Tarifaire NON AL'!R248))</f>
        <v/>
      </c>
      <c r="S245" t="str">
        <f>+IF($C245="","",LEFT(' Matrice Tarifaire NON AL'!W248,1))</f>
        <v/>
      </c>
      <c r="T245" t="str">
        <f>+IF($C245="","",LEFT(' Matrice Tarifaire NON AL'!AY248,3))</f>
        <v/>
      </c>
      <c r="U245" t="str">
        <f t="shared" si="11"/>
        <v/>
      </c>
      <c r="V245" t="str">
        <f>+IF(C245="","",IF(VLOOKUP(' Matrice Tarifaire NON AL'!AK248,Feuil3!A:F,6,0)="Box",IF(' Matrice Tarifaire NON AL'!AL248="Mono-Référence","Homogène",IF(' Matrice Tarifaire NON AL'!AL248="Multi-Références","Panaché","")),IF(' Matrice Tarifaire NON AL'!AK248="A la Pièce","Composant sans Colisage",IF(' Matrice Tarifaire NON AL'!AK248="Composant de Box","Composant sans Colisage","Homogène"))))</f>
        <v/>
      </c>
      <c r="W245" t="str">
        <f>+IF($V245="","",VLOOKUP(' Matrice Tarifaire NON AL'!AK248,Feuil3!$A$4:$E$14,5,0))</f>
        <v/>
      </c>
      <c r="Y245" t="str">
        <f>+IF($V245="","",IF(VLOOKUP(' Matrice Tarifaire NON AL'!$AK248,Feuil3!$A$4:$D$14,4,0)="Palette",' Matrice Tarifaire NON AL'!AN248,""))</f>
        <v/>
      </c>
      <c r="AA245" t="str">
        <f>+IF($V245="","",IF(VLOOKUP(' Matrice Tarifaire NON AL'!$AK248,Feuil3!$A$4:$D$14,4,0)="Colis",' Matrice Tarifaire NON AL'!AN248,""))</f>
        <v/>
      </c>
      <c r="AC245" t="str">
        <f>+IF(V245="","",IF(VLOOKUP(' Matrice Tarifaire NON AL'!AK248,Feuil3!$A$4:$D$14,4,0)="Colis",IF(' Matrice Tarifaire NON AL'!AO248&gt;0,' Matrice Tarifaire NON AL'!AO248,""),""))</f>
        <v/>
      </c>
      <c r="AD245" t="str">
        <f t="shared" si="12"/>
        <v/>
      </c>
      <c r="AE245" t="str">
        <f>+IF(C245="","",' Matrice Tarifaire NON AL'!C248)</f>
        <v/>
      </c>
      <c r="AF245" t="str">
        <f>+IF(C245="","",' Matrice Tarifaire NON AL'!AQ248)</f>
        <v/>
      </c>
      <c r="AH245" t="str">
        <f>+IF(E245="","",' Matrice Tarifaire NON AL'!$U248)</f>
        <v/>
      </c>
      <c r="AI245" t="str">
        <f>+IF(F245="","",IF(' Matrice Tarifaire NON AL'!$V248="","",' Matrice Tarifaire NON AL'!$V248))</f>
        <v/>
      </c>
      <c r="AJ245" t="str">
        <f>+IF($C245="","",IF(' Matrice Tarifaire NON AL'!AZ248="","",' Matrice Tarifaire NON AL'!AZ248))</f>
        <v/>
      </c>
      <c r="AK245" t="str">
        <f>+IF($C245="","",IF(' Matrice Tarifaire NON AL'!BA248="","",' Matrice Tarifaire NON AL'!BA248))</f>
        <v/>
      </c>
      <c r="AL245" t="str">
        <f>+IF($C245="","",IF(' Matrice Tarifaire NON AL'!BB248="","",TEXT(' Matrice Tarifaire NON AL'!BB248,"0,0000")))</f>
        <v/>
      </c>
      <c r="AO245" t="str">
        <f>+IF($C245="","",IF(' Matrice Tarifaire NON AL'!BF248="","",TEXT(' Matrice Tarifaire NON AL'!BF248,"0,0000")))</f>
        <v/>
      </c>
      <c r="AP245" t="str">
        <f>+IF($C245="","",IF(' Matrice Tarifaire NON AL'!BG248="","",TEXT(' Matrice Tarifaire NON AL'!BG248,"0,0000")))</f>
        <v/>
      </c>
      <c r="AQ245" t="str">
        <f>+IF($C245="","",IF(' Matrice Tarifaire NON AL'!BH248="","",TEXT(' Matrice Tarifaire NON AL'!BH248,"0,0000")))</f>
        <v/>
      </c>
      <c r="AR245" t="str">
        <f>+IF($C245="","",IF(' Matrice Tarifaire NON AL'!BI248="","",TEXT(' Matrice Tarifaire NON AL'!BI248,"0,0000")))</f>
        <v/>
      </c>
      <c r="AS245" t="str">
        <f>+IF(C245="","",IF(' Matrice Tarifaire NON AL'!BJ248="","0",IF(' Matrice Tarifaire NON AL'!BJ248="","",' Matrice Tarifaire NON AL'!BJ248)))</f>
        <v/>
      </c>
      <c r="AT245" t="str">
        <f>+IF(C245="","",IF(' Matrice Tarifaire NON AL'!BK248="","",' Matrice Tarifaire NON AL'!$BK$6))</f>
        <v/>
      </c>
      <c r="AU245" t="str">
        <f>+IF(C245="","",IF(' Matrice Tarifaire NON AL'!BK248="","",TEXT(' Matrice Tarifaire NON AL'!BK248,"0,0000")))</f>
        <v/>
      </c>
      <c r="AV245" t="str">
        <f>+IF(C245="","",IF(' Matrice Tarifaire NON AL'!BL248="","",' Matrice Tarifaire NON AL'!$BL$6))</f>
        <v/>
      </c>
      <c r="AW245" t="str">
        <f>+IF(C245="","",IF(' Matrice Tarifaire NON AL'!BL248="","",TEXT(' Matrice Tarifaire NON AL'!BL248,"0,0000")))</f>
        <v/>
      </c>
      <c r="AX245" t="str">
        <f>+IF(C245="","",IF(' Matrice Tarifaire NON AL'!BM248="","",' Matrice Tarifaire NON AL'!$BM$6))</f>
        <v/>
      </c>
      <c r="AY245" t="str">
        <f>+IF(C245="","",IF(' Matrice Tarifaire NON AL'!BM248="","",TEXT(' Matrice Tarifaire NON AL'!BM248,"0,0000")))</f>
        <v/>
      </c>
      <c r="AZ245" t="str">
        <f>+IF(C245="","",IF(' Matrice Tarifaire NON AL'!BN248="","","Taxe DEEE"))</f>
        <v/>
      </c>
      <c r="BA245" t="str">
        <f>+IF(C245="","",IF(' Matrice Tarifaire NON AL'!BN248="","",TEXT(' Matrice Tarifaire NON AL'!BN248,"0,0000")))</f>
        <v/>
      </c>
      <c r="BD245" t="str">
        <f>+IF($C245="","",IF(' Matrice Tarifaire NON AL'!BR248="","",TEXT(' Matrice Tarifaire NON AL'!BR248,"0,000")))</f>
        <v/>
      </c>
      <c r="BE245" t="str">
        <f>+IF($C245="","",IF(' Matrice Tarifaire NON AL'!BS248="","",VALUE(TEXT(' Matrice Tarifaire NON AL'!BS248,"0,00"))))</f>
        <v/>
      </c>
      <c r="BF245" t="str">
        <f>+IF($C245="","",IF(' Matrice Tarifaire NON AL'!BY248="","",' Matrice Tarifaire NON AL'!BY248))</f>
        <v/>
      </c>
      <c r="BG245" t="str">
        <f>+IF(C245="","",IF(' Matrice Tarifaire NON AL'!AK248="Composant de Box","999",IF(' Matrice Tarifaire NON AL'!AP248&lt;&gt;"",' Matrice Tarifaire NON AL'!AP248,IF(' Matrice Tarifaire NON AL'!AO248&lt;&gt;"",' Matrice Tarifaire NON AL'!AO248,' Matrice Tarifaire NON AL'!AN248))))</f>
        <v/>
      </c>
    </row>
    <row r="246" spans="1:59" x14ac:dyDescent="0.25">
      <c r="A246" t="str">
        <f>+IF($C246="","",IF(' Matrice Tarifaire NON AL'!N249="","",IF(' Matrice Tarifaire NON AL'!N249=0,"GTIN A 0 - Ne doit pas être mis dans PRE REF",TEXT(' Matrice Tarifaire NON AL'!N249,"00000000000000"))))</f>
        <v/>
      </c>
      <c r="B246" t="str">
        <f>+IF(C246="","",IF(L246=172,4,VLOOKUP(' Matrice Tarifaire NON AL'!AK249,Feuil3!$A$4:$B$14,2,0)))</f>
        <v/>
      </c>
      <c r="C246" t="str">
        <f>+IF(' Matrice Tarifaire NON AL'!O249="","",SUBSTITUTE(' Matrice Tarifaire NON AL'!O249,"CHAR (10)"," "))</f>
        <v/>
      </c>
      <c r="D246" t="str">
        <f>+IF($C246="","",SUBSTITUTE(' Matrice Tarifaire NON AL'!P249,"CHAR (13)"," "))</f>
        <v/>
      </c>
      <c r="E246" t="str">
        <f t="shared" si="10"/>
        <v/>
      </c>
      <c r="F246" t="str">
        <f>+IF($C246="","",IF(' Matrice Tarifaire NON AL'!AX249="","Non",' Matrice Tarifaire NON AL'!AX249))</f>
        <v/>
      </c>
      <c r="G246" t="str">
        <f>+IF($C246="","",IF(' Matrice Tarifaire NON AL'!Q249="DOMEDIA","MDD",IF(' Matrice Tarifaire NON AL'!Q249="APTA","MDD",IF(' Matrice Tarifaire NON AL'!Q249="TOP BUDGET","Premier Prix","MN"))))</f>
        <v/>
      </c>
      <c r="H246" t="str">
        <f>+IF($C246="","",' Matrice Tarifaire NON AL'!Q249)</f>
        <v/>
      </c>
      <c r="K246" t="str">
        <f>+IF($C246="","",' Matrice Tarifaire NON AL'!X249)</f>
        <v/>
      </c>
      <c r="L246" t="str">
        <f>+IF($C246="","",' Matrice Tarifaire NON AL'!X249)</f>
        <v/>
      </c>
      <c r="M246" t="str">
        <f>+IF($C246="","",' Matrice Tarifaire NON AL'!Y249)</f>
        <v/>
      </c>
      <c r="N246" t="str">
        <f>+IF($C246="","",' Matrice Tarifaire NON AL'!Z249)</f>
        <v/>
      </c>
      <c r="P246" t="str">
        <f>+IF(C246="","",IF(' Matrice Tarifaire NON AL'!X249&lt;&gt;168,"Non",""))</f>
        <v/>
      </c>
      <c r="Q246" t="str">
        <f>+IF($C246="","",' Matrice Tarifaire NON AL'!T249)</f>
        <v/>
      </c>
      <c r="R246" t="str">
        <f>+IF($C246="","",IF(' Matrice Tarifaire NON AL'!R249="","",' Matrice Tarifaire NON AL'!R249))</f>
        <v/>
      </c>
      <c r="S246" t="str">
        <f>+IF($C246="","",LEFT(' Matrice Tarifaire NON AL'!W249,1))</f>
        <v/>
      </c>
      <c r="T246" t="str">
        <f>+IF($C246="","",LEFT(' Matrice Tarifaire NON AL'!AY249,3))</f>
        <v/>
      </c>
      <c r="U246" t="str">
        <f t="shared" si="11"/>
        <v/>
      </c>
      <c r="V246" t="str">
        <f>+IF(C246="","",IF(VLOOKUP(' Matrice Tarifaire NON AL'!AK249,Feuil3!A:F,6,0)="Box",IF(' Matrice Tarifaire NON AL'!AL249="Mono-Référence","Homogène",IF(' Matrice Tarifaire NON AL'!AL249="Multi-Références","Panaché","")),IF(' Matrice Tarifaire NON AL'!AK249="A la Pièce","Composant sans Colisage",IF(' Matrice Tarifaire NON AL'!AK249="Composant de Box","Composant sans Colisage","Homogène"))))</f>
        <v/>
      </c>
      <c r="W246" t="str">
        <f>+IF($V246="","",VLOOKUP(' Matrice Tarifaire NON AL'!AK249,Feuil3!$A$4:$E$14,5,0))</f>
        <v/>
      </c>
      <c r="Y246" t="str">
        <f>+IF($V246="","",IF(VLOOKUP(' Matrice Tarifaire NON AL'!$AK249,Feuil3!$A$4:$D$14,4,0)="Palette",' Matrice Tarifaire NON AL'!AN249,""))</f>
        <v/>
      </c>
      <c r="AA246" t="str">
        <f>+IF($V246="","",IF(VLOOKUP(' Matrice Tarifaire NON AL'!$AK249,Feuil3!$A$4:$D$14,4,0)="Colis",' Matrice Tarifaire NON AL'!AN249,""))</f>
        <v/>
      </c>
      <c r="AC246" t="str">
        <f>+IF(V246="","",IF(VLOOKUP(' Matrice Tarifaire NON AL'!AK249,Feuil3!$A$4:$D$14,4,0)="Colis",IF(' Matrice Tarifaire NON AL'!AO249&gt;0,' Matrice Tarifaire NON AL'!AO249,""),""))</f>
        <v/>
      </c>
      <c r="AD246" t="str">
        <f t="shared" si="12"/>
        <v/>
      </c>
      <c r="AE246" t="str">
        <f>+IF(C246="","",' Matrice Tarifaire NON AL'!C249)</f>
        <v/>
      </c>
      <c r="AF246" t="str">
        <f>+IF(C246="","",' Matrice Tarifaire NON AL'!AQ249)</f>
        <v/>
      </c>
      <c r="AH246" t="str">
        <f>+IF(E246="","",' Matrice Tarifaire NON AL'!$U249)</f>
        <v/>
      </c>
      <c r="AI246" t="str">
        <f>+IF(F246="","",IF(' Matrice Tarifaire NON AL'!$V249="","",' Matrice Tarifaire NON AL'!$V249))</f>
        <v/>
      </c>
      <c r="AJ246" t="str">
        <f>+IF($C246="","",IF(' Matrice Tarifaire NON AL'!AZ249="","",' Matrice Tarifaire NON AL'!AZ249))</f>
        <v/>
      </c>
      <c r="AK246" t="str">
        <f>+IF($C246="","",IF(' Matrice Tarifaire NON AL'!BA249="","",' Matrice Tarifaire NON AL'!BA249))</f>
        <v/>
      </c>
      <c r="AL246" t="str">
        <f>+IF($C246="","",IF(' Matrice Tarifaire NON AL'!BB249="","",TEXT(' Matrice Tarifaire NON AL'!BB249,"0,0000")))</f>
        <v/>
      </c>
      <c r="AO246" t="str">
        <f>+IF($C246="","",IF(' Matrice Tarifaire NON AL'!BF249="","",TEXT(' Matrice Tarifaire NON AL'!BF249,"0,0000")))</f>
        <v/>
      </c>
      <c r="AP246" t="str">
        <f>+IF($C246="","",IF(' Matrice Tarifaire NON AL'!BG249="","",TEXT(' Matrice Tarifaire NON AL'!BG249,"0,0000")))</f>
        <v/>
      </c>
      <c r="AQ246" t="str">
        <f>+IF($C246="","",IF(' Matrice Tarifaire NON AL'!BH249="","",TEXT(' Matrice Tarifaire NON AL'!BH249,"0,0000")))</f>
        <v/>
      </c>
      <c r="AR246" t="str">
        <f>+IF($C246="","",IF(' Matrice Tarifaire NON AL'!BI249="","",TEXT(' Matrice Tarifaire NON AL'!BI249,"0,0000")))</f>
        <v/>
      </c>
      <c r="AS246" t="str">
        <f>+IF(C246="","",IF(' Matrice Tarifaire NON AL'!BJ249="","0",IF(' Matrice Tarifaire NON AL'!BJ249="","",' Matrice Tarifaire NON AL'!BJ249)))</f>
        <v/>
      </c>
      <c r="AT246" t="str">
        <f>+IF(C246="","",IF(' Matrice Tarifaire NON AL'!BK249="","",' Matrice Tarifaire NON AL'!$BK$6))</f>
        <v/>
      </c>
      <c r="AU246" t="str">
        <f>+IF(C246="","",IF(' Matrice Tarifaire NON AL'!BK249="","",TEXT(' Matrice Tarifaire NON AL'!BK249,"0,0000")))</f>
        <v/>
      </c>
      <c r="AV246" t="str">
        <f>+IF(C246="","",IF(' Matrice Tarifaire NON AL'!BL249="","",' Matrice Tarifaire NON AL'!$BL$6))</f>
        <v/>
      </c>
      <c r="AW246" t="str">
        <f>+IF(C246="","",IF(' Matrice Tarifaire NON AL'!BL249="","",TEXT(' Matrice Tarifaire NON AL'!BL249,"0,0000")))</f>
        <v/>
      </c>
      <c r="AX246" t="str">
        <f>+IF(C246="","",IF(' Matrice Tarifaire NON AL'!BM249="","",' Matrice Tarifaire NON AL'!$BM$6))</f>
        <v/>
      </c>
      <c r="AY246" t="str">
        <f>+IF(C246="","",IF(' Matrice Tarifaire NON AL'!BM249="","",TEXT(' Matrice Tarifaire NON AL'!BM249,"0,0000")))</f>
        <v/>
      </c>
      <c r="AZ246" t="str">
        <f>+IF(C246="","",IF(' Matrice Tarifaire NON AL'!BN249="","","Taxe DEEE"))</f>
        <v/>
      </c>
      <c r="BA246" t="str">
        <f>+IF(C246="","",IF(' Matrice Tarifaire NON AL'!BN249="","",TEXT(' Matrice Tarifaire NON AL'!BN249,"0,0000")))</f>
        <v/>
      </c>
      <c r="BD246" t="str">
        <f>+IF($C246="","",IF(' Matrice Tarifaire NON AL'!BR249="","",TEXT(' Matrice Tarifaire NON AL'!BR249,"0,000")))</f>
        <v/>
      </c>
      <c r="BE246" t="str">
        <f>+IF($C246="","",IF(' Matrice Tarifaire NON AL'!BS249="","",VALUE(TEXT(' Matrice Tarifaire NON AL'!BS249,"0,00"))))</f>
        <v/>
      </c>
      <c r="BF246" t="str">
        <f>+IF($C246="","",IF(' Matrice Tarifaire NON AL'!BY249="","",' Matrice Tarifaire NON AL'!BY249))</f>
        <v/>
      </c>
      <c r="BG246" t="str">
        <f>+IF(C246="","",IF(' Matrice Tarifaire NON AL'!AK249="Composant de Box","999",IF(' Matrice Tarifaire NON AL'!AP249&lt;&gt;"",' Matrice Tarifaire NON AL'!AP249,IF(' Matrice Tarifaire NON AL'!AO249&lt;&gt;"",' Matrice Tarifaire NON AL'!AO249,' Matrice Tarifaire NON AL'!AN249))))</f>
        <v/>
      </c>
    </row>
    <row r="247" spans="1:59" x14ac:dyDescent="0.25">
      <c r="A247" t="str">
        <f>+IF($C247="","",IF(' Matrice Tarifaire NON AL'!N250="","",IF(' Matrice Tarifaire NON AL'!N250=0,"GTIN A 0 - Ne doit pas être mis dans PRE REF",TEXT(' Matrice Tarifaire NON AL'!N250,"00000000000000"))))</f>
        <v/>
      </c>
      <c r="B247" t="str">
        <f>+IF(C247="","",IF(L247=172,4,VLOOKUP(' Matrice Tarifaire NON AL'!AK250,Feuil3!$A$4:$B$14,2,0)))</f>
        <v/>
      </c>
      <c r="C247" t="str">
        <f>+IF(' Matrice Tarifaire NON AL'!O250="","",SUBSTITUTE(' Matrice Tarifaire NON AL'!O250,"CHAR (10)"," "))</f>
        <v/>
      </c>
      <c r="D247" t="str">
        <f>+IF($C247="","",SUBSTITUTE(' Matrice Tarifaire NON AL'!P250,"CHAR (13)"," "))</f>
        <v/>
      </c>
      <c r="E247" t="str">
        <f t="shared" si="10"/>
        <v/>
      </c>
      <c r="F247" t="str">
        <f>+IF($C247="","",IF(' Matrice Tarifaire NON AL'!AX250="","Non",' Matrice Tarifaire NON AL'!AX250))</f>
        <v/>
      </c>
      <c r="G247" t="str">
        <f>+IF($C247="","",IF(' Matrice Tarifaire NON AL'!Q250="DOMEDIA","MDD",IF(' Matrice Tarifaire NON AL'!Q250="APTA","MDD",IF(' Matrice Tarifaire NON AL'!Q250="TOP BUDGET","Premier Prix","MN"))))</f>
        <v/>
      </c>
      <c r="H247" t="str">
        <f>+IF($C247="","",' Matrice Tarifaire NON AL'!Q250)</f>
        <v/>
      </c>
      <c r="K247" t="str">
        <f>+IF($C247="","",' Matrice Tarifaire NON AL'!X250)</f>
        <v/>
      </c>
      <c r="L247" t="str">
        <f>+IF($C247="","",' Matrice Tarifaire NON AL'!X250)</f>
        <v/>
      </c>
      <c r="M247" t="str">
        <f>+IF($C247="","",' Matrice Tarifaire NON AL'!Y250)</f>
        <v/>
      </c>
      <c r="N247" t="str">
        <f>+IF($C247="","",' Matrice Tarifaire NON AL'!Z250)</f>
        <v/>
      </c>
      <c r="P247" t="str">
        <f>+IF(C247="","",IF(' Matrice Tarifaire NON AL'!X250&lt;&gt;168,"Non",""))</f>
        <v/>
      </c>
      <c r="Q247" t="str">
        <f>+IF($C247="","",' Matrice Tarifaire NON AL'!T250)</f>
        <v/>
      </c>
      <c r="R247" t="str">
        <f>+IF($C247="","",IF(' Matrice Tarifaire NON AL'!R250="","",' Matrice Tarifaire NON AL'!R250))</f>
        <v/>
      </c>
      <c r="S247" t="str">
        <f>+IF($C247="","",LEFT(' Matrice Tarifaire NON AL'!W250,1))</f>
        <v/>
      </c>
      <c r="T247" t="str">
        <f>+IF($C247="","",LEFT(' Matrice Tarifaire NON AL'!AY250,3))</f>
        <v/>
      </c>
      <c r="U247" t="str">
        <f t="shared" si="11"/>
        <v/>
      </c>
      <c r="V247" t="str">
        <f>+IF(C247="","",IF(VLOOKUP(' Matrice Tarifaire NON AL'!AK250,Feuil3!A:F,6,0)="Box",IF(' Matrice Tarifaire NON AL'!AL250="Mono-Référence","Homogène",IF(' Matrice Tarifaire NON AL'!AL250="Multi-Références","Panaché","")),IF(' Matrice Tarifaire NON AL'!AK250="A la Pièce","Composant sans Colisage",IF(' Matrice Tarifaire NON AL'!AK250="Composant de Box","Composant sans Colisage","Homogène"))))</f>
        <v/>
      </c>
      <c r="W247" t="str">
        <f>+IF($V247="","",VLOOKUP(' Matrice Tarifaire NON AL'!AK250,Feuil3!$A$4:$E$14,5,0))</f>
        <v/>
      </c>
      <c r="Y247" t="str">
        <f>+IF($V247="","",IF(VLOOKUP(' Matrice Tarifaire NON AL'!$AK250,Feuil3!$A$4:$D$14,4,0)="Palette",' Matrice Tarifaire NON AL'!AN250,""))</f>
        <v/>
      </c>
      <c r="AA247" t="str">
        <f>+IF($V247="","",IF(VLOOKUP(' Matrice Tarifaire NON AL'!$AK250,Feuil3!$A$4:$D$14,4,0)="Colis",' Matrice Tarifaire NON AL'!AN250,""))</f>
        <v/>
      </c>
      <c r="AC247" t="str">
        <f>+IF(V247="","",IF(VLOOKUP(' Matrice Tarifaire NON AL'!AK250,Feuil3!$A$4:$D$14,4,0)="Colis",IF(' Matrice Tarifaire NON AL'!AO250&gt;0,' Matrice Tarifaire NON AL'!AO250,""),""))</f>
        <v/>
      </c>
      <c r="AD247" t="str">
        <f t="shared" si="12"/>
        <v/>
      </c>
      <c r="AE247" t="str">
        <f>+IF(C247="","",' Matrice Tarifaire NON AL'!C250)</f>
        <v/>
      </c>
      <c r="AF247" t="str">
        <f>+IF(C247="","",' Matrice Tarifaire NON AL'!AQ250)</f>
        <v/>
      </c>
      <c r="AH247" t="str">
        <f>+IF(E247="","",' Matrice Tarifaire NON AL'!$U250)</f>
        <v/>
      </c>
      <c r="AI247" t="str">
        <f>+IF(F247="","",IF(' Matrice Tarifaire NON AL'!$V250="","",' Matrice Tarifaire NON AL'!$V250))</f>
        <v/>
      </c>
      <c r="AJ247" t="str">
        <f>+IF($C247="","",IF(' Matrice Tarifaire NON AL'!AZ250="","",' Matrice Tarifaire NON AL'!AZ250))</f>
        <v/>
      </c>
      <c r="AK247" t="str">
        <f>+IF($C247="","",IF(' Matrice Tarifaire NON AL'!BA250="","",' Matrice Tarifaire NON AL'!BA250))</f>
        <v/>
      </c>
      <c r="AL247" t="str">
        <f>+IF($C247="","",IF(' Matrice Tarifaire NON AL'!BB250="","",TEXT(' Matrice Tarifaire NON AL'!BB250,"0,0000")))</f>
        <v/>
      </c>
      <c r="AO247" t="str">
        <f>+IF($C247="","",IF(' Matrice Tarifaire NON AL'!BF250="","",TEXT(' Matrice Tarifaire NON AL'!BF250,"0,0000")))</f>
        <v/>
      </c>
      <c r="AP247" t="str">
        <f>+IF($C247="","",IF(' Matrice Tarifaire NON AL'!BG250="","",TEXT(' Matrice Tarifaire NON AL'!BG250,"0,0000")))</f>
        <v/>
      </c>
      <c r="AQ247" t="str">
        <f>+IF($C247="","",IF(' Matrice Tarifaire NON AL'!BH250="","",TEXT(' Matrice Tarifaire NON AL'!BH250,"0,0000")))</f>
        <v/>
      </c>
      <c r="AR247" t="str">
        <f>+IF($C247="","",IF(' Matrice Tarifaire NON AL'!BI250="","",TEXT(' Matrice Tarifaire NON AL'!BI250,"0,0000")))</f>
        <v/>
      </c>
      <c r="AS247" t="str">
        <f>+IF(C247="","",IF(' Matrice Tarifaire NON AL'!BJ250="","0",IF(' Matrice Tarifaire NON AL'!BJ250="","",' Matrice Tarifaire NON AL'!BJ250)))</f>
        <v/>
      </c>
      <c r="AT247" t="str">
        <f>+IF(C247="","",IF(' Matrice Tarifaire NON AL'!BK250="","",' Matrice Tarifaire NON AL'!$BK$6))</f>
        <v/>
      </c>
      <c r="AU247" t="str">
        <f>+IF(C247="","",IF(' Matrice Tarifaire NON AL'!BK250="","",TEXT(' Matrice Tarifaire NON AL'!BK250,"0,0000")))</f>
        <v/>
      </c>
      <c r="AV247" t="str">
        <f>+IF(C247="","",IF(' Matrice Tarifaire NON AL'!BL250="","",' Matrice Tarifaire NON AL'!$BL$6))</f>
        <v/>
      </c>
      <c r="AW247" t="str">
        <f>+IF(C247="","",IF(' Matrice Tarifaire NON AL'!BL250="","",TEXT(' Matrice Tarifaire NON AL'!BL250,"0,0000")))</f>
        <v/>
      </c>
      <c r="AX247" t="str">
        <f>+IF(C247="","",IF(' Matrice Tarifaire NON AL'!BM250="","",' Matrice Tarifaire NON AL'!$BM$6))</f>
        <v/>
      </c>
      <c r="AY247" t="str">
        <f>+IF(C247="","",IF(' Matrice Tarifaire NON AL'!BM250="","",TEXT(' Matrice Tarifaire NON AL'!BM250,"0,0000")))</f>
        <v/>
      </c>
      <c r="AZ247" t="str">
        <f>+IF(C247="","",IF(' Matrice Tarifaire NON AL'!BN250="","","Taxe DEEE"))</f>
        <v/>
      </c>
      <c r="BA247" t="str">
        <f>+IF(C247="","",IF(' Matrice Tarifaire NON AL'!BN250="","",TEXT(' Matrice Tarifaire NON AL'!BN250,"0,0000")))</f>
        <v/>
      </c>
      <c r="BD247" t="str">
        <f>+IF($C247="","",IF(' Matrice Tarifaire NON AL'!BR250="","",TEXT(' Matrice Tarifaire NON AL'!BR250,"0,000")))</f>
        <v/>
      </c>
      <c r="BE247" t="str">
        <f>+IF($C247="","",IF(' Matrice Tarifaire NON AL'!BS250="","",VALUE(TEXT(' Matrice Tarifaire NON AL'!BS250,"0,00"))))</f>
        <v/>
      </c>
      <c r="BF247" t="str">
        <f>+IF($C247="","",IF(' Matrice Tarifaire NON AL'!BY250="","",' Matrice Tarifaire NON AL'!BY250))</f>
        <v/>
      </c>
      <c r="BG247" t="str">
        <f>+IF(C247="","",IF(' Matrice Tarifaire NON AL'!AK250="Composant de Box","999",IF(' Matrice Tarifaire NON AL'!AP250&lt;&gt;"",' Matrice Tarifaire NON AL'!AP250,IF(' Matrice Tarifaire NON AL'!AO250&lt;&gt;"",' Matrice Tarifaire NON AL'!AO250,' Matrice Tarifaire NON AL'!AN250))))</f>
        <v/>
      </c>
    </row>
    <row r="248" spans="1:59" x14ac:dyDescent="0.25">
      <c r="A248" t="str">
        <f>+IF($C248="","",IF(' Matrice Tarifaire NON AL'!N251="","",IF(' Matrice Tarifaire NON AL'!N251=0,"GTIN A 0 - Ne doit pas être mis dans PRE REF",TEXT(' Matrice Tarifaire NON AL'!N251,"00000000000000"))))</f>
        <v/>
      </c>
      <c r="B248" t="str">
        <f>+IF(C248="","",IF(L248=172,4,VLOOKUP(' Matrice Tarifaire NON AL'!AK251,Feuil3!$A$4:$B$14,2,0)))</f>
        <v/>
      </c>
      <c r="C248" t="str">
        <f>+IF(' Matrice Tarifaire NON AL'!O251="","",SUBSTITUTE(' Matrice Tarifaire NON AL'!O251,"CHAR (10)"," "))</f>
        <v/>
      </c>
      <c r="D248" t="str">
        <f>+IF($C248="","",SUBSTITUTE(' Matrice Tarifaire NON AL'!P251,"CHAR (13)"," "))</f>
        <v/>
      </c>
      <c r="E248" t="str">
        <f t="shared" si="10"/>
        <v/>
      </c>
      <c r="F248" t="str">
        <f>+IF($C248="","",IF(' Matrice Tarifaire NON AL'!AX251="","Non",' Matrice Tarifaire NON AL'!AX251))</f>
        <v/>
      </c>
      <c r="G248" t="str">
        <f>+IF($C248="","",IF(' Matrice Tarifaire NON AL'!Q251="DOMEDIA","MDD",IF(' Matrice Tarifaire NON AL'!Q251="APTA","MDD",IF(' Matrice Tarifaire NON AL'!Q251="TOP BUDGET","Premier Prix","MN"))))</f>
        <v/>
      </c>
      <c r="H248" t="str">
        <f>+IF($C248="","",' Matrice Tarifaire NON AL'!Q251)</f>
        <v/>
      </c>
      <c r="K248" t="str">
        <f>+IF($C248="","",' Matrice Tarifaire NON AL'!X251)</f>
        <v/>
      </c>
      <c r="L248" t="str">
        <f>+IF($C248="","",' Matrice Tarifaire NON AL'!X251)</f>
        <v/>
      </c>
      <c r="M248" t="str">
        <f>+IF($C248="","",' Matrice Tarifaire NON AL'!Y251)</f>
        <v/>
      </c>
      <c r="N248" t="str">
        <f>+IF($C248="","",' Matrice Tarifaire NON AL'!Z251)</f>
        <v/>
      </c>
      <c r="P248" t="str">
        <f>+IF(C248="","",IF(' Matrice Tarifaire NON AL'!X251&lt;&gt;168,"Non",""))</f>
        <v/>
      </c>
      <c r="Q248" t="str">
        <f>+IF($C248="","",' Matrice Tarifaire NON AL'!T251)</f>
        <v/>
      </c>
      <c r="R248" t="str">
        <f>+IF($C248="","",IF(' Matrice Tarifaire NON AL'!R251="","",' Matrice Tarifaire NON AL'!R251))</f>
        <v/>
      </c>
      <c r="S248" t="str">
        <f>+IF($C248="","",LEFT(' Matrice Tarifaire NON AL'!W251,1))</f>
        <v/>
      </c>
      <c r="T248" t="str">
        <f>+IF($C248="","",LEFT(' Matrice Tarifaire NON AL'!AY251,3))</f>
        <v/>
      </c>
      <c r="U248" t="str">
        <f t="shared" si="11"/>
        <v/>
      </c>
      <c r="V248" t="str">
        <f>+IF(C248="","",IF(VLOOKUP(' Matrice Tarifaire NON AL'!AK251,Feuil3!A:F,6,0)="Box",IF(' Matrice Tarifaire NON AL'!AL251="Mono-Référence","Homogène",IF(' Matrice Tarifaire NON AL'!AL251="Multi-Références","Panaché","")),IF(' Matrice Tarifaire NON AL'!AK251="A la Pièce","Composant sans Colisage",IF(' Matrice Tarifaire NON AL'!AK251="Composant de Box","Composant sans Colisage","Homogène"))))</f>
        <v/>
      </c>
      <c r="W248" t="str">
        <f>+IF($V248="","",VLOOKUP(' Matrice Tarifaire NON AL'!AK251,Feuil3!$A$4:$E$14,5,0))</f>
        <v/>
      </c>
      <c r="Y248" t="str">
        <f>+IF($V248="","",IF(VLOOKUP(' Matrice Tarifaire NON AL'!$AK251,Feuil3!$A$4:$D$14,4,0)="Palette",' Matrice Tarifaire NON AL'!AN251,""))</f>
        <v/>
      </c>
      <c r="AA248" t="str">
        <f>+IF($V248="","",IF(VLOOKUP(' Matrice Tarifaire NON AL'!$AK251,Feuil3!$A$4:$D$14,4,0)="Colis",' Matrice Tarifaire NON AL'!AN251,""))</f>
        <v/>
      </c>
      <c r="AC248" t="str">
        <f>+IF(V248="","",IF(VLOOKUP(' Matrice Tarifaire NON AL'!AK251,Feuil3!$A$4:$D$14,4,0)="Colis",IF(' Matrice Tarifaire NON AL'!AO251&gt;0,' Matrice Tarifaire NON AL'!AO251,""),""))</f>
        <v/>
      </c>
      <c r="AD248" t="str">
        <f t="shared" si="12"/>
        <v/>
      </c>
      <c r="AE248" t="str">
        <f>+IF(C248="","",' Matrice Tarifaire NON AL'!C251)</f>
        <v/>
      </c>
      <c r="AF248" t="str">
        <f>+IF(C248="","",' Matrice Tarifaire NON AL'!AQ251)</f>
        <v/>
      </c>
      <c r="AH248" t="str">
        <f>+IF(E248="","",' Matrice Tarifaire NON AL'!$U251)</f>
        <v/>
      </c>
      <c r="AI248" t="str">
        <f>+IF(F248="","",IF(' Matrice Tarifaire NON AL'!$V251="","",' Matrice Tarifaire NON AL'!$V251))</f>
        <v/>
      </c>
      <c r="AJ248" t="str">
        <f>+IF($C248="","",IF(' Matrice Tarifaire NON AL'!AZ251="","",' Matrice Tarifaire NON AL'!AZ251))</f>
        <v/>
      </c>
      <c r="AK248" t="str">
        <f>+IF($C248="","",IF(' Matrice Tarifaire NON AL'!BA251="","",' Matrice Tarifaire NON AL'!BA251))</f>
        <v/>
      </c>
      <c r="AL248" t="str">
        <f>+IF($C248="","",IF(' Matrice Tarifaire NON AL'!BB251="","",TEXT(' Matrice Tarifaire NON AL'!BB251,"0,0000")))</f>
        <v/>
      </c>
      <c r="AO248" t="str">
        <f>+IF($C248="","",IF(' Matrice Tarifaire NON AL'!BF251="","",TEXT(' Matrice Tarifaire NON AL'!BF251,"0,0000")))</f>
        <v/>
      </c>
      <c r="AP248" t="str">
        <f>+IF($C248="","",IF(' Matrice Tarifaire NON AL'!BG251="","",TEXT(' Matrice Tarifaire NON AL'!BG251,"0,0000")))</f>
        <v/>
      </c>
      <c r="AQ248" t="str">
        <f>+IF($C248="","",IF(' Matrice Tarifaire NON AL'!BH251="","",TEXT(' Matrice Tarifaire NON AL'!BH251,"0,0000")))</f>
        <v/>
      </c>
      <c r="AR248" t="str">
        <f>+IF($C248="","",IF(' Matrice Tarifaire NON AL'!BI251="","",TEXT(' Matrice Tarifaire NON AL'!BI251,"0,0000")))</f>
        <v/>
      </c>
      <c r="AS248" t="str">
        <f>+IF(C248="","",IF(' Matrice Tarifaire NON AL'!BJ251="","0",IF(' Matrice Tarifaire NON AL'!BJ251="","",' Matrice Tarifaire NON AL'!BJ251)))</f>
        <v/>
      </c>
      <c r="AT248" t="str">
        <f>+IF(C248="","",IF(' Matrice Tarifaire NON AL'!BK251="","",' Matrice Tarifaire NON AL'!$BK$6))</f>
        <v/>
      </c>
      <c r="AU248" t="str">
        <f>+IF(C248="","",IF(' Matrice Tarifaire NON AL'!BK251="","",TEXT(' Matrice Tarifaire NON AL'!BK251,"0,0000")))</f>
        <v/>
      </c>
      <c r="AV248" t="str">
        <f>+IF(C248="","",IF(' Matrice Tarifaire NON AL'!BL251="","",' Matrice Tarifaire NON AL'!$BL$6))</f>
        <v/>
      </c>
      <c r="AW248" t="str">
        <f>+IF(C248="","",IF(' Matrice Tarifaire NON AL'!BL251="","",TEXT(' Matrice Tarifaire NON AL'!BL251,"0,0000")))</f>
        <v/>
      </c>
      <c r="AX248" t="str">
        <f>+IF(C248="","",IF(' Matrice Tarifaire NON AL'!BM251="","",' Matrice Tarifaire NON AL'!$BM$6))</f>
        <v/>
      </c>
      <c r="AY248" t="str">
        <f>+IF(C248="","",IF(' Matrice Tarifaire NON AL'!BM251="","",TEXT(' Matrice Tarifaire NON AL'!BM251,"0,0000")))</f>
        <v/>
      </c>
      <c r="AZ248" t="str">
        <f>+IF(C248="","",IF(' Matrice Tarifaire NON AL'!BN251="","","Taxe DEEE"))</f>
        <v/>
      </c>
      <c r="BA248" t="str">
        <f>+IF(C248="","",IF(' Matrice Tarifaire NON AL'!BN251="","",TEXT(' Matrice Tarifaire NON AL'!BN251,"0,0000")))</f>
        <v/>
      </c>
      <c r="BD248" t="str">
        <f>+IF($C248="","",IF(' Matrice Tarifaire NON AL'!BR251="","",TEXT(' Matrice Tarifaire NON AL'!BR251,"0,000")))</f>
        <v/>
      </c>
      <c r="BE248" t="str">
        <f>+IF($C248="","",IF(' Matrice Tarifaire NON AL'!BS251="","",VALUE(TEXT(' Matrice Tarifaire NON AL'!BS251,"0,00"))))</f>
        <v/>
      </c>
      <c r="BF248" t="str">
        <f>+IF($C248="","",IF(' Matrice Tarifaire NON AL'!BY251="","",' Matrice Tarifaire NON AL'!BY251))</f>
        <v/>
      </c>
      <c r="BG248" t="str">
        <f>+IF(C248="","",IF(' Matrice Tarifaire NON AL'!AK251="Composant de Box","999",IF(' Matrice Tarifaire NON AL'!AP251&lt;&gt;"",' Matrice Tarifaire NON AL'!AP251,IF(' Matrice Tarifaire NON AL'!AO251&lt;&gt;"",' Matrice Tarifaire NON AL'!AO251,' Matrice Tarifaire NON AL'!AN251))))</f>
        <v/>
      </c>
    </row>
    <row r="249" spans="1:59" x14ac:dyDescent="0.25">
      <c r="A249" t="str">
        <f>+IF($C249="","",IF(' Matrice Tarifaire NON AL'!N252="","",IF(' Matrice Tarifaire NON AL'!N252=0,"GTIN A 0 - Ne doit pas être mis dans PRE REF",TEXT(' Matrice Tarifaire NON AL'!N252,"00000000000000"))))</f>
        <v/>
      </c>
      <c r="B249" t="str">
        <f>+IF(C249="","",IF(L249=172,4,VLOOKUP(' Matrice Tarifaire NON AL'!AK252,Feuil3!$A$4:$B$14,2,0)))</f>
        <v/>
      </c>
      <c r="C249" t="str">
        <f>+IF(' Matrice Tarifaire NON AL'!O252="","",SUBSTITUTE(' Matrice Tarifaire NON AL'!O252,"CHAR (10)"," "))</f>
        <v/>
      </c>
      <c r="D249" t="str">
        <f>+IF($C249="","",SUBSTITUTE(' Matrice Tarifaire NON AL'!P252,"CHAR (13)"," "))</f>
        <v/>
      </c>
      <c r="E249" t="str">
        <f t="shared" si="10"/>
        <v/>
      </c>
      <c r="F249" t="str">
        <f>+IF($C249="","",IF(' Matrice Tarifaire NON AL'!AX252="","Non",' Matrice Tarifaire NON AL'!AX252))</f>
        <v/>
      </c>
      <c r="G249" t="str">
        <f>+IF($C249="","",IF(' Matrice Tarifaire NON AL'!Q252="DOMEDIA","MDD",IF(' Matrice Tarifaire NON AL'!Q252="APTA","MDD",IF(' Matrice Tarifaire NON AL'!Q252="TOP BUDGET","Premier Prix","MN"))))</f>
        <v/>
      </c>
      <c r="H249" t="str">
        <f>+IF($C249="","",' Matrice Tarifaire NON AL'!Q252)</f>
        <v/>
      </c>
      <c r="K249" t="str">
        <f>+IF($C249="","",' Matrice Tarifaire NON AL'!X252)</f>
        <v/>
      </c>
      <c r="L249" t="str">
        <f>+IF($C249="","",' Matrice Tarifaire NON AL'!X252)</f>
        <v/>
      </c>
      <c r="M249" t="str">
        <f>+IF($C249="","",' Matrice Tarifaire NON AL'!Y252)</f>
        <v/>
      </c>
      <c r="N249" t="str">
        <f>+IF($C249="","",' Matrice Tarifaire NON AL'!Z252)</f>
        <v/>
      </c>
      <c r="P249" t="str">
        <f>+IF(C249="","",IF(' Matrice Tarifaire NON AL'!X252&lt;&gt;168,"Non",""))</f>
        <v/>
      </c>
      <c r="Q249" t="str">
        <f>+IF($C249="","",' Matrice Tarifaire NON AL'!T252)</f>
        <v/>
      </c>
      <c r="R249" t="str">
        <f>+IF($C249="","",IF(' Matrice Tarifaire NON AL'!R252="","",' Matrice Tarifaire NON AL'!R252))</f>
        <v/>
      </c>
      <c r="S249" t="str">
        <f>+IF($C249="","",LEFT(' Matrice Tarifaire NON AL'!W252,1))</f>
        <v/>
      </c>
      <c r="T249" t="str">
        <f>+IF($C249="","",LEFT(' Matrice Tarifaire NON AL'!AY252,3))</f>
        <v/>
      </c>
      <c r="U249" t="str">
        <f t="shared" si="11"/>
        <v/>
      </c>
      <c r="V249" t="str">
        <f>+IF(C249="","",IF(VLOOKUP(' Matrice Tarifaire NON AL'!AK252,Feuil3!A:F,6,0)="Box",IF(' Matrice Tarifaire NON AL'!AL252="Mono-Référence","Homogène",IF(' Matrice Tarifaire NON AL'!AL252="Multi-Références","Panaché","")),IF(' Matrice Tarifaire NON AL'!AK252="A la Pièce","Composant sans Colisage",IF(' Matrice Tarifaire NON AL'!AK252="Composant de Box","Composant sans Colisage","Homogène"))))</f>
        <v/>
      </c>
      <c r="W249" t="str">
        <f>+IF($V249="","",VLOOKUP(' Matrice Tarifaire NON AL'!AK252,Feuil3!$A$4:$E$14,5,0))</f>
        <v/>
      </c>
      <c r="Y249" t="str">
        <f>+IF($V249="","",IF(VLOOKUP(' Matrice Tarifaire NON AL'!$AK252,Feuil3!$A$4:$D$14,4,0)="Palette",' Matrice Tarifaire NON AL'!AN252,""))</f>
        <v/>
      </c>
      <c r="AA249" t="str">
        <f>+IF($V249="","",IF(VLOOKUP(' Matrice Tarifaire NON AL'!$AK252,Feuil3!$A$4:$D$14,4,0)="Colis",' Matrice Tarifaire NON AL'!AN252,""))</f>
        <v/>
      </c>
      <c r="AC249" t="str">
        <f>+IF(V249="","",IF(VLOOKUP(' Matrice Tarifaire NON AL'!AK252,Feuil3!$A$4:$D$14,4,0)="Colis",IF(' Matrice Tarifaire NON AL'!AO252&gt;0,' Matrice Tarifaire NON AL'!AO252,""),""))</f>
        <v/>
      </c>
      <c r="AD249" t="str">
        <f t="shared" si="12"/>
        <v/>
      </c>
      <c r="AE249" t="str">
        <f>+IF(C249="","",' Matrice Tarifaire NON AL'!C252)</f>
        <v/>
      </c>
      <c r="AF249" t="str">
        <f>+IF(C249="","",' Matrice Tarifaire NON AL'!AQ252)</f>
        <v/>
      </c>
      <c r="AH249" t="str">
        <f>+IF(E249="","",' Matrice Tarifaire NON AL'!$U252)</f>
        <v/>
      </c>
      <c r="AI249" t="str">
        <f>+IF(F249="","",IF(' Matrice Tarifaire NON AL'!$V252="","",' Matrice Tarifaire NON AL'!$V252))</f>
        <v/>
      </c>
      <c r="AJ249" t="str">
        <f>+IF($C249="","",IF(' Matrice Tarifaire NON AL'!AZ252="","",' Matrice Tarifaire NON AL'!AZ252))</f>
        <v/>
      </c>
      <c r="AK249" t="str">
        <f>+IF($C249="","",IF(' Matrice Tarifaire NON AL'!BA252="","",' Matrice Tarifaire NON AL'!BA252))</f>
        <v/>
      </c>
      <c r="AL249" t="str">
        <f>+IF($C249="","",IF(' Matrice Tarifaire NON AL'!BB252="","",TEXT(' Matrice Tarifaire NON AL'!BB252,"0,0000")))</f>
        <v/>
      </c>
      <c r="AO249" t="str">
        <f>+IF($C249="","",IF(' Matrice Tarifaire NON AL'!BF252="","",TEXT(' Matrice Tarifaire NON AL'!BF252,"0,0000")))</f>
        <v/>
      </c>
      <c r="AP249" t="str">
        <f>+IF($C249="","",IF(' Matrice Tarifaire NON AL'!BG252="","",TEXT(' Matrice Tarifaire NON AL'!BG252,"0,0000")))</f>
        <v/>
      </c>
      <c r="AQ249" t="str">
        <f>+IF($C249="","",IF(' Matrice Tarifaire NON AL'!BH252="","",TEXT(' Matrice Tarifaire NON AL'!BH252,"0,0000")))</f>
        <v/>
      </c>
      <c r="AR249" t="str">
        <f>+IF($C249="","",IF(' Matrice Tarifaire NON AL'!BI252="","",TEXT(' Matrice Tarifaire NON AL'!BI252,"0,0000")))</f>
        <v/>
      </c>
      <c r="AS249" t="str">
        <f>+IF(C249="","",IF(' Matrice Tarifaire NON AL'!BJ252="","0",IF(' Matrice Tarifaire NON AL'!BJ252="","",' Matrice Tarifaire NON AL'!BJ252)))</f>
        <v/>
      </c>
      <c r="AT249" t="str">
        <f>+IF(C249="","",IF(' Matrice Tarifaire NON AL'!BK252="","",' Matrice Tarifaire NON AL'!$BK$6))</f>
        <v/>
      </c>
      <c r="AU249" t="str">
        <f>+IF(C249="","",IF(' Matrice Tarifaire NON AL'!BK252="","",TEXT(' Matrice Tarifaire NON AL'!BK252,"0,0000")))</f>
        <v/>
      </c>
      <c r="AV249" t="str">
        <f>+IF(C249="","",IF(' Matrice Tarifaire NON AL'!BL252="","",' Matrice Tarifaire NON AL'!$BL$6))</f>
        <v/>
      </c>
      <c r="AW249" t="str">
        <f>+IF(C249="","",IF(' Matrice Tarifaire NON AL'!BL252="","",TEXT(' Matrice Tarifaire NON AL'!BL252,"0,0000")))</f>
        <v/>
      </c>
      <c r="AX249" t="str">
        <f>+IF(C249="","",IF(' Matrice Tarifaire NON AL'!BM252="","",' Matrice Tarifaire NON AL'!$BM$6))</f>
        <v/>
      </c>
      <c r="AY249" t="str">
        <f>+IF(C249="","",IF(' Matrice Tarifaire NON AL'!BM252="","",TEXT(' Matrice Tarifaire NON AL'!BM252,"0,0000")))</f>
        <v/>
      </c>
      <c r="AZ249" t="str">
        <f>+IF(C249="","",IF(' Matrice Tarifaire NON AL'!BN252="","","Taxe DEEE"))</f>
        <v/>
      </c>
      <c r="BA249" t="str">
        <f>+IF(C249="","",IF(' Matrice Tarifaire NON AL'!BN252="","",TEXT(' Matrice Tarifaire NON AL'!BN252,"0,0000")))</f>
        <v/>
      </c>
      <c r="BD249" t="str">
        <f>+IF($C249="","",IF(' Matrice Tarifaire NON AL'!BR252="","",TEXT(' Matrice Tarifaire NON AL'!BR252,"0,000")))</f>
        <v/>
      </c>
      <c r="BE249" t="str">
        <f>+IF($C249="","",IF(' Matrice Tarifaire NON AL'!BS252="","",VALUE(TEXT(' Matrice Tarifaire NON AL'!BS252,"0,00"))))</f>
        <v/>
      </c>
      <c r="BF249" t="str">
        <f>+IF($C249="","",IF(' Matrice Tarifaire NON AL'!BY252="","",' Matrice Tarifaire NON AL'!BY252))</f>
        <v/>
      </c>
      <c r="BG249" t="str">
        <f>+IF(C249="","",IF(' Matrice Tarifaire NON AL'!AK252="Composant de Box","999",IF(' Matrice Tarifaire NON AL'!AP252&lt;&gt;"",' Matrice Tarifaire NON AL'!AP252,IF(' Matrice Tarifaire NON AL'!AO252&lt;&gt;"",' Matrice Tarifaire NON AL'!AO252,' Matrice Tarifaire NON AL'!AN252))))</f>
        <v/>
      </c>
    </row>
    <row r="250" spans="1:59" x14ac:dyDescent="0.25">
      <c r="A250" t="str">
        <f>+IF($C250="","",IF(' Matrice Tarifaire NON AL'!N253="","",IF(' Matrice Tarifaire NON AL'!N253=0,"GTIN A 0 - Ne doit pas être mis dans PRE REF",TEXT(' Matrice Tarifaire NON AL'!N253,"00000000000000"))))</f>
        <v/>
      </c>
      <c r="B250" t="str">
        <f>+IF(C250="","",IF(L250=172,4,VLOOKUP(' Matrice Tarifaire NON AL'!AK253,Feuil3!$A$4:$B$14,2,0)))</f>
        <v/>
      </c>
      <c r="C250" t="str">
        <f>+IF(' Matrice Tarifaire NON AL'!O253="","",SUBSTITUTE(' Matrice Tarifaire NON AL'!O253,"CHAR (10)"," "))</f>
        <v/>
      </c>
      <c r="D250" t="str">
        <f>+IF($C250="","",SUBSTITUTE(' Matrice Tarifaire NON AL'!P253,"CHAR (13)"," "))</f>
        <v/>
      </c>
      <c r="E250" t="str">
        <f t="shared" si="10"/>
        <v/>
      </c>
      <c r="F250" t="str">
        <f>+IF($C250="","",IF(' Matrice Tarifaire NON AL'!AX253="","Non",' Matrice Tarifaire NON AL'!AX253))</f>
        <v/>
      </c>
      <c r="G250" t="str">
        <f>+IF($C250="","",IF(' Matrice Tarifaire NON AL'!Q253="DOMEDIA","MDD",IF(' Matrice Tarifaire NON AL'!Q253="APTA","MDD",IF(' Matrice Tarifaire NON AL'!Q253="TOP BUDGET","Premier Prix","MN"))))</f>
        <v/>
      </c>
      <c r="H250" t="str">
        <f>+IF($C250="","",' Matrice Tarifaire NON AL'!Q253)</f>
        <v/>
      </c>
      <c r="K250" t="str">
        <f>+IF($C250="","",' Matrice Tarifaire NON AL'!X253)</f>
        <v/>
      </c>
      <c r="L250" t="str">
        <f>+IF($C250="","",' Matrice Tarifaire NON AL'!X253)</f>
        <v/>
      </c>
      <c r="M250" t="str">
        <f>+IF($C250="","",' Matrice Tarifaire NON AL'!Y253)</f>
        <v/>
      </c>
      <c r="N250" t="str">
        <f>+IF($C250="","",' Matrice Tarifaire NON AL'!Z253)</f>
        <v/>
      </c>
      <c r="P250" t="str">
        <f>+IF(C250="","",IF(' Matrice Tarifaire NON AL'!X253&lt;&gt;168,"Non",""))</f>
        <v/>
      </c>
      <c r="Q250" t="str">
        <f>+IF($C250="","",' Matrice Tarifaire NON AL'!T253)</f>
        <v/>
      </c>
      <c r="R250" t="str">
        <f>+IF($C250="","",IF(' Matrice Tarifaire NON AL'!R253="","",' Matrice Tarifaire NON AL'!R253))</f>
        <v/>
      </c>
      <c r="S250" t="str">
        <f>+IF($C250="","",LEFT(' Matrice Tarifaire NON AL'!W253,1))</f>
        <v/>
      </c>
      <c r="T250" t="str">
        <f>+IF($C250="","",LEFT(' Matrice Tarifaire NON AL'!AY253,3))</f>
        <v/>
      </c>
      <c r="U250" t="str">
        <f t="shared" si="11"/>
        <v/>
      </c>
      <c r="V250" t="str">
        <f>+IF(C250="","",IF(VLOOKUP(' Matrice Tarifaire NON AL'!AK253,Feuil3!A:F,6,0)="Box",IF(' Matrice Tarifaire NON AL'!AL253="Mono-Référence","Homogène",IF(' Matrice Tarifaire NON AL'!AL253="Multi-Références","Panaché","")),IF(' Matrice Tarifaire NON AL'!AK253="A la Pièce","Composant sans Colisage",IF(' Matrice Tarifaire NON AL'!AK253="Composant de Box","Composant sans Colisage","Homogène"))))</f>
        <v/>
      </c>
      <c r="W250" t="str">
        <f>+IF($V250="","",VLOOKUP(' Matrice Tarifaire NON AL'!AK253,Feuil3!$A$4:$E$14,5,0))</f>
        <v/>
      </c>
      <c r="Y250" t="str">
        <f>+IF($V250="","",IF(VLOOKUP(' Matrice Tarifaire NON AL'!$AK253,Feuil3!$A$4:$D$14,4,0)="Palette",' Matrice Tarifaire NON AL'!AN253,""))</f>
        <v/>
      </c>
      <c r="AA250" t="str">
        <f>+IF($V250="","",IF(VLOOKUP(' Matrice Tarifaire NON AL'!$AK253,Feuil3!$A$4:$D$14,4,0)="Colis",' Matrice Tarifaire NON AL'!AN253,""))</f>
        <v/>
      </c>
      <c r="AC250" t="str">
        <f>+IF(V250="","",IF(VLOOKUP(' Matrice Tarifaire NON AL'!AK253,Feuil3!$A$4:$D$14,4,0)="Colis",IF(' Matrice Tarifaire NON AL'!AO253&gt;0,' Matrice Tarifaire NON AL'!AO253,""),""))</f>
        <v/>
      </c>
      <c r="AD250" t="str">
        <f t="shared" si="12"/>
        <v/>
      </c>
      <c r="AE250" t="str">
        <f>+IF(C250="","",' Matrice Tarifaire NON AL'!C253)</f>
        <v/>
      </c>
      <c r="AF250" t="str">
        <f>+IF(C250="","",' Matrice Tarifaire NON AL'!AQ253)</f>
        <v/>
      </c>
      <c r="AH250" t="str">
        <f>+IF(E250="","",' Matrice Tarifaire NON AL'!$U253)</f>
        <v/>
      </c>
      <c r="AI250" t="str">
        <f>+IF(F250="","",IF(' Matrice Tarifaire NON AL'!$V253="","",' Matrice Tarifaire NON AL'!$V253))</f>
        <v/>
      </c>
      <c r="AJ250" t="str">
        <f>+IF($C250="","",IF(' Matrice Tarifaire NON AL'!AZ253="","",' Matrice Tarifaire NON AL'!AZ253))</f>
        <v/>
      </c>
      <c r="AK250" t="str">
        <f>+IF($C250="","",IF(' Matrice Tarifaire NON AL'!BA253="","",' Matrice Tarifaire NON AL'!BA253))</f>
        <v/>
      </c>
      <c r="AL250" t="str">
        <f>+IF($C250="","",IF(' Matrice Tarifaire NON AL'!BB253="","",TEXT(' Matrice Tarifaire NON AL'!BB253,"0,0000")))</f>
        <v/>
      </c>
      <c r="AO250" t="str">
        <f>+IF($C250="","",IF(' Matrice Tarifaire NON AL'!BF253="","",TEXT(' Matrice Tarifaire NON AL'!BF253,"0,0000")))</f>
        <v/>
      </c>
      <c r="AP250" t="str">
        <f>+IF($C250="","",IF(' Matrice Tarifaire NON AL'!BG253="","",TEXT(' Matrice Tarifaire NON AL'!BG253,"0,0000")))</f>
        <v/>
      </c>
      <c r="AQ250" t="str">
        <f>+IF($C250="","",IF(' Matrice Tarifaire NON AL'!BH253="","",TEXT(' Matrice Tarifaire NON AL'!BH253,"0,0000")))</f>
        <v/>
      </c>
      <c r="AR250" t="str">
        <f>+IF($C250="","",IF(' Matrice Tarifaire NON AL'!BI253="","",TEXT(' Matrice Tarifaire NON AL'!BI253,"0,0000")))</f>
        <v/>
      </c>
      <c r="AS250" t="str">
        <f>+IF(C250="","",IF(' Matrice Tarifaire NON AL'!BJ253="","0",IF(' Matrice Tarifaire NON AL'!BJ253="","",' Matrice Tarifaire NON AL'!BJ253)))</f>
        <v/>
      </c>
      <c r="AT250" t="str">
        <f>+IF(C250="","",IF(' Matrice Tarifaire NON AL'!BK253="","",' Matrice Tarifaire NON AL'!$BK$6))</f>
        <v/>
      </c>
      <c r="AU250" t="str">
        <f>+IF(C250="","",IF(' Matrice Tarifaire NON AL'!BK253="","",TEXT(' Matrice Tarifaire NON AL'!BK253,"0,0000")))</f>
        <v/>
      </c>
      <c r="AV250" t="str">
        <f>+IF(C250="","",IF(' Matrice Tarifaire NON AL'!BL253="","",' Matrice Tarifaire NON AL'!$BL$6))</f>
        <v/>
      </c>
      <c r="AW250" t="str">
        <f>+IF(C250="","",IF(' Matrice Tarifaire NON AL'!BL253="","",TEXT(' Matrice Tarifaire NON AL'!BL253,"0,0000")))</f>
        <v/>
      </c>
      <c r="AX250" t="str">
        <f>+IF(C250="","",IF(' Matrice Tarifaire NON AL'!BM253="","",' Matrice Tarifaire NON AL'!$BM$6))</f>
        <v/>
      </c>
      <c r="AY250" t="str">
        <f>+IF(C250="","",IF(' Matrice Tarifaire NON AL'!BM253="","",TEXT(' Matrice Tarifaire NON AL'!BM253,"0,0000")))</f>
        <v/>
      </c>
      <c r="AZ250" t="str">
        <f>+IF(C250="","",IF(' Matrice Tarifaire NON AL'!BN253="","","Taxe DEEE"))</f>
        <v/>
      </c>
      <c r="BA250" t="str">
        <f>+IF(C250="","",IF(' Matrice Tarifaire NON AL'!BN253="","",TEXT(' Matrice Tarifaire NON AL'!BN253,"0,0000")))</f>
        <v/>
      </c>
      <c r="BD250" t="str">
        <f>+IF($C250="","",IF(' Matrice Tarifaire NON AL'!BR253="","",TEXT(' Matrice Tarifaire NON AL'!BR253,"0,000")))</f>
        <v/>
      </c>
      <c r="BE250" t="str">
        <f>+IF($C250="","",IF(' Matrice Tarifaire NON AL'!BS253="","",VALUE(TEXT(' Matrice Tarifaire NON AL'!BS253,"0,00"))))</f>
        <v/>
      </c>
      <c r="BF250" t="str">
        <f>+IF($C250="","",IF(' Matrice Tarifaire NON AL'!BY253="","",' Matrice Tarifaire NON AL'!BY253))</f>
        <v/>
      </c>
      <c r="BG250" t="str">
        <f>+IF(C250="","",IF(' Matrice Tarifaire NON AL'!AK253="Composant de Box","999",IF(' Matrice Tarifaire NON AL'!AP253&lt;&gt;"",' Matrice Tarifaire NON AL'!AP253,IF(' Matrice Tarifaire NON AL'!AO253&lt;&gt;"",' Matrice Tarifaire NON AL'!AO253,' Matrice Tarifaire NON AL'!AN253))))</f>
        <v/>
      </c>
    </row>
    <row r="251" spans="1:59" x14ac:dyDescent="0.25">
      <c r="A251" t="str">
        <f>+IF($C251="","",IF(' Matrice Tarifaire NON AL'!N254="","",IF(' Matrice Tarifaire NON AL'!N254=0,"GTIN A 0 - Ne doit pas être mis dans PRE REF",TEXT(' Matrice Tarifaire NON AL'!N254,"00000000000000"))))</f>
        <v/>
      </c>
      <c r="B251" t="str">
        <f>+IF(C251="","",IF(L251=172,4,VLOOKUP(' Matrice Tarifaire NON AL'!AK254,Feuil3!$A$4:$B$14,2,0)))</f>
        <v/>
      </c>
      <c r="C251" t="str">
        <f>+IF(' Matrice Tarifaire NON AL'!O254="","",SUBSTITUTE(' Matrice Tarifaire NON AL'!O254,"CHAR (10)"," "))</f>
        <v/>
      </c>
      <c r="D251" t="str">
        <f>+IF($C251="","",SUBSTITUTE(' Matrice Tarifaire NON AL'!P254,"CHAR (13)"," "))</f>
        <v/>
      </c>
      <c r="E251" t="str">
        <f t="shared" si="10"/>
        <v/>
      </c>
      <c r="F251" t="str">
        <f>+IF($C251="","",IF(' Matrice Tarifaire NON AL'!AX254="","Non",' Matrice Tarifaire NON AL'!AX254))</f>
        <v/>
      </c>
      <c r="G251" t="str">
        <f>+IF($C251="","",IF(' Matrice Tarifaire NON AL'!Q254="DOMEDIA","MDD",IF(' Matrice Tarifaire NON AL'!Q254="APTA","MDD",IF(' Matrice Tarifaire NON AL'!Q254="TOP BUDGET","Premier Prix","MN"))))</f>
        <v/>
      </c>
      <c r="H251" t="str">
        <f>+IF($C251="","",' Matrice Tarifaire NON AL'!Q254)</f>
        <v/>
      </c>
      <c r="K251" t="str">
        <f>+IF($C251="","",' Matrice Tarifaire NON AL'!X254)</f>
        <v/>
      </c>
      <c r="L251" t="str">
        <f>+IF($C251="","",' Matrice Tarifaire NON AL'!X254)</f>
        <v/>
      </c>
      <c r="M251" t="str">
        <f>+IF($C251="","",' Matrice Tarifaire NON AL'!Y254)</f>
        <v/>
      </c>
      <c r="N251" t="str">
        <f>+IF($C251="","",' Matrice Tarifaire NON AL'!Z254)</f>
        <v/>
      </c>
      <c r="P251" t="str">
        <f>+IF(C251="","",IF(' Matrice Tarifaire NON AL'!X254&lt;&gt;168,"Non",""))</f>
        <v/>
      </c>
      <c r="Q251" t="str">
        <f>+IF($C251="","",' Matrice Tarifaire NON AL'!T254)</f>
        <v/>
      </c>
      <c r="R251" t="str">
        <f>+IF($C251="","",IF(' Matrice Tarifaire NON AL'!R254="","",' Matrice Tarifaire NON AL'!R254))</f>
        <v/>
      </c>
      <c r="S251" t="str">
        <f>+IF($C251="","",LEFT(' Matrice Tarifaire NON AL'!W254,1))</f>
        <v/>
      </c>
      <c r="T251" t="str">
        <f>+IF($C251="","",LEFT(' Matrice Tarifaire NON AL'!AY254,3))</f>
        <v/>
      </c>
      <c r="U251" t="str">
        <f t="shared" si="11"/>
        <v/>
      </c>
      <c r="V251" t="str">
        <f>+IF(C251="","",IF(VLOOKUP(' Matrice Tarifaire NON AL'!AK254,Feuil3!A:F,6,0)="Box",IF(' Matrice Tarifaire NON AL'!AL254="Mono-Référence","Homogène",IF(' Matrice Tarifaire NON AL'!AL254="Multi-Références","Panaché","")),IF(' Matrice Tarifaire NON AL'!AK254="A la Pièce","Composant sans Colisage",IF(' Matrice Tarifaire NON AL'!AK254="Composant de Box","Composant sans Colisage","Homogène"))))</f>
        <v/>
      </c>
      <c r="W251" t="str">
        <f>+IF($V251="","",VLOOKUP(' Matrice Tarifaire NON AL'!AK254,Feuil3!$A$4:$E$14,5,0))</f>
        <v/>
      </c>
      <c r="Y251" t="str">
        <f>+IF($V251="","",IF(VLOOKUP(' Matrice Tarifaire NON AL'!$AK254,Feuil3!$A$4:$D$14,4,0)="Palette",' Matrice Tarifaire NON AL'!AN254,""))</f>
        <v/>
      </c>
      <c r="AA251" t="str">
        <f>+IF($V251="","",IF(VLOOKUP(' Matrice Tarifaire NON AL'!$AK254,Feuil3!$A$4:$D$14,4,0)="Colis",' Matrice Tarifaire NON AL'!AN254,""))</f>
        <v/>
      </c>
      <c r="AC251" t="str">
        <f>+IF(V251="","",IF(VLOOKUP(' Matrice Tarifaire NON AL'!AK254,Feuil3!$A$4:$D$14,4,0)="Colis",IF(' Matrice Tarifaire NON AL'!AO254&gt;0,' Matrice Tarifaire NON AL'!AO254,""),""))</f>
        <v/>
      </c>
      <c r="AD251" t="str">
        <f t="shared" si="12"/>
        <v/>
      </c>
      <c r="AE251" t="str">
        <f>+IF(C251="","",' Matrice Tarifaire NON AL'!C254)</f>
        <v/>
      </c>
      <c r="AF251" t="str">
        <f>+IF(C251="","",' Matrice Tarifaire NON AL'!AQ254)</f>
        <v/>
      </c>
      <c r="AH251" t="str">
        <f>+IF(E251="","",' Matrice Tarifaire NON AL'!$U254)</f>
        <v/>
      </c>
      <c r="AI251" t="str">
        <f>+IF(F251="","",IF(' Matrice Tarifaire NON AL'!$V254="","",' Matrice Tarifaire NON AL'!$V254))</f>
        <v/>
      </c>
      <c r="AJ251" t="str">
        <f>+IF($C251="","",IF(' Matrice Tarifaire NON AL'!AZ254="","",' Matrice Tarifaire NON AL'!AZ254))</f>
        <v/>
      </c>
      <c r="AK251" t="str">
        <f>+IF($C251="","",IF(' Matrice Tarifaire NON AL'!BA254="","",' Matrice Tarifaire NON AL'!BA254))</f>
        <v/>
      </c>
      <c r="AL251" t="str">
        <f>+IF($C251="","",IF(' Matrice Tarifaire NON AL'!BB254="","",TEXT(' Matrice Tarifaire NON AL'!BB254,"0,0000")))</f>
        <v/>
      </c>
      <c r="AO251" t="str">
        <f>+IF($C251="","",IF(' Matrice Tarifaire NON AL'!BF254="","",TEXT(' Matrice Tarifaire NON AL'!BF254,"0,0000")))</f>
        <v/>
      </c>
      <c r="AP251" t="str">
        <f>+IF($C251="","",IF(' Matrice Tarifaire NON AL'!BG254="","",TEXT(' Matrice Tarifaire NON AL'!BG254,"0,0000")))</f>
        <v/>
      </c>
      <c r="AQ251" t="str">
        <f>+IF($C251="","",IF(' Matrice Tarifaire NON AL'!BH254="","",TEXT(' Matrice Tarifaire NON AL'!BH254,"0,0000")))</f>
        <v/>
      </c>
      <c r="AR251" t="str">
        <f>+IF($C251="","",IF(' Matrice Tarifaire NON AL'!BI254="","",TEXT(' Matrice Tarifaire NON AL'!BI254,"0,0000")))</f>
        <v/>
      </c>
      <c r="AS251" t="str">
        <f>+IF(C251="","",IF(' Matrice Tarifaire NON AL'!BJ254="","0",IF(' Matrice Tarifaire NON AL'!BJ254="","",' Matrice Tarifaire NON AL'!BJ254)))</f>
        <v/>
      </c>
      <c r="AT251" t="str">
        <f>+IF(C251="","",IF(' Matrice Tarifaire NON AL'!BK254="","",' Matrice Tarifaire NON AL'!$BK$6))</f>
        <v/>
      </c>
      <c r="AU251" t="str">
        <f>+IF(C251="","",IF(' Matrice Tarifaire NON AL'!BK254="","",TEXT(' Matrice Tarifaire NON AL'!BK254,"0,0000")))</f>
        <v/>
      </c>
      <c r="AV251" t="str">
        <f>+IF(C251="","",IF(' Matrice Tarifaire NON AL'!BL254="","",' Matrice Tarifaire NON AL'!$BL$6))</f>
        <v/>
      </c>
      <c r="AW251" t="str">
        <f>+IF(C251="","",IF(' Matrice Tarifaire NON AL'!BL254="","",TEXT(' Matrice Tarifaire NON AL'!BL254,"0,0000")))</f>
        <v/>
      </c>
      <c r="AX251" t="str">
        <f>+IF(C251="","",IF(' Matrice Tarifaire NON AL'!BM254="","",' Matrice Tarifaire NON AL'!$BM$6))</f>
        <v/>
      </c>
      <c r="AY251" t="str">
        <f>+IF(C251="","",IF(' Matrice Tarifaire NON AL'!BM254="","",TEXT(' Matrice Tarifaire NON AL'!BM254,"0,0000")))</f>
        <v/>
      </c>
      <c r="AZ251" t="str">
        <f>+IF(C251="","",IF(' Matrice Tarifaire NON AL'!BN254="","","Taxe DEEE"))</f>
        <v/>
      </c>
      <c r="BA251" t="str">
        <f>+IF(C251="","",IF(' Matrice Tarifaire NON AL'!BN254="","",TEXT(' Matrice Tarifaire NON AL'!BN254,"0,0000")))</f>
        <v/>
      </c>
      <c r="BD251" t="str">
        <f>+IF($C251="","",IF(' Matrice Tarifaire NON AL'!BR254="","",TEXT(' Matrice Tarifaire NON AL'!BR254,"0,000")))</f>
        <v/>
      </c>
      <c r="BE251" t="str">
        <f>+IF($C251="","",IF(' Matrice Tarifaire NON AL'!BS254="","",VALUE(TEXT(' Matrice Tarifaire NON AL'!BS254,"0,00"))))</f>
        <v/>
      </c>
      <c r="BF251" t="str">
        <f>+IF($C251="","",IF(' Matrice Tarifaire NON AL'!BY254="","",' Matrice Tarifaire NON AL'!BY254))</f>
        <v/>
      </c>
      <c r="BG251" t="str">
        <f>+IF(C251="","",IF(' Matrice Tarifaire NON AL'!AK254="Composant de Box","999",IF(' Matrice Tarifaire NON AL'!AP254&lt;&gt;"",' Matrice Tarifaire NON AL'!AP254,IF(' Matrice Tarifaire NON AL'!AO254&lt;&gt;"",' Matrice Tarifaire NON AL'!AO254,' Matrice Tarifaire NON AL'!AN254))))</f>
        <v/>
      </c>
    </row>
    <row r="252" spans="1:59" x14ac:dyDescent="0.25">
      <c r="A252" t="str">
        <f>+IF($C252="","",IF(' Matrice Tarifaire NON AL'!N255="","",IF(' Matrice Tarifaire NON AL'!N255=0,"GTIN A 0 - Ne doit pas être mis dans PRE REF",TEXT(' Matrice Tarifaire NON AL'!N255,"00000000000000"))))</f>
        <v/>
      </c>
      <c r="B252" t="str">
        <f>+IF(C252="","",IF(L252=172,4,VLOOKUP(' Matrice Tarifaire NON AL'!AK255,Feuil3!$A$4:$B$14,2,0)))</f>
        <v/>
      </c>
      <c r="C252" t="str">
        <f>+IF(' Matrice Tarifaire NON AL'!O255="","",SUBSTITUTE(' Matrice Tarifaire NON AL'!O255,"CHAR (10)"," "))</f>
        <v/>
      </c>
      <c r="D252" t="str">
        <f>+IF($C252="","",SUBSTITUTE(' Matrice Tarifaire NON AL'!P255,"CHAR (13)"," "))</f>
        <v/>
      </c>
      <c r="E252" t="str">
        <f t="shared" si="10"/>
        <v/>
      </c>
      <c r="F252" t="str">
        <f>+IF($C252="","",IF(' Matrice Tarifaire NON AL'!AX255="","Non",' Matrice Tarifaire NON AL'!AX255))</f>
        <v/>
      </c>
      <c r="G252" t="str">
        <f>+IF($C252="","",IF(' Matrice Tarifaire NON AL'!Q255="DOMEDIA","MDD",IF(' Matrice Tarifaire NON AL'!Q255="APTA","MDD",IF(' Matrice Tarifaire NON AL'!Q255="TOP BUDGET","Premier Prix","MN"))))</f>
        <v/>
      </c>
      <c r="H252" t="str">
        <f>+IF($C252="","",' Matrice Tarifaire NON AL'!Q255)</f>
        <v/>
      </c>
      <c r="K252" t="str">
        <f>+IF($C252="","",' Matrice Tarifaire NON AL'!X255)</f>
        <v/>
      </c>
      <c r="L252" t="str">
        <f>+IF($C252="","",' Matrice Tarifaire NON AL'!X255)</f>
        <v/>
      </c>
      <c r="M252" t="str">
        <f>+IF($C252="","",' Matrice Tarifaire NON AL'!Y255)</f>
        <v/>
      </c>
      <c r="N252" t="str">
        <f>+IF($C252="","",' Matrice Tarifaire NON AL'!Z255)</f>
        <v/>
      </c>
      <c r="P252" t="str">
        <f>+IF(C252="","",IF(' Matrice Tarifaire NON AL'!X255&lt;&gt;168,"Non",""))</f>
        <v/>
      </c>
      <c r="Q252" t="str">
        <f>+IF($C252="","",' Matrice Tarifaire NON AL'!T255)</f>
        <v/>
      </c>
      <c r="R252" t="str">
        <f>+IF($C252="","",IF(' Matrice Tarifaire NON AL'!R255="","",' Matrice Tarifaire NON AL'!R255))</f>
        <v/>
      </c>
      <c r="S252" t="str">
        <f>+IF($C252="","",LEFT(' Matrice Tarifaire NON AL'!W255,1))</f>
        <v/>
      </c>
      <c r="T252" t="str">
        <f>+IF($C252="","",LEFT(' Matrice Tarifaire NON AL'!AY255,3))</f>
        <v/>
      </c>
      <c r="U252" t="str">
        <f t="shared" si="11"/>
        <v/>
      </c>
      <c r="V252" t="str">
        <f>+IF(C252="","",IF(VLOOKUP(' Matrice Tarifaire NON AL'!AK255,Feuil3!A:F,6,0)="Box",IF(' Matrice Tarifaire NON AL'!AL255="Mono-Référence","Homogène",IF(' Matrice Tarifaire NON AL'!AL255="Multi-Références","Panaché","")),IF(' Matrice Tarifaire NON AL'!AK255="A la Pièce","Composant sans Colisage",IF(' Matrice Tarifaire NON AL'!AK255="Composant de Box","Composant sans Colisage","Homogène"))))</f>
        <v/>
      </c>
      <c r="W252" t="str">
        <f>+IF($V252="","",VLOOKUP(' Matrice Tarifaire NON AL'!AK255,Feuil3!$A$4:$E$14,5,0))</f>
        <v/>
      </c>
      <c r="Y252" t="str">
        <f>+IF($V252="","",IF(VLOOKUP(' Matrice Tarifaire NON AL'!$AK255,Feuil3!$A$4:$D$14,4,0)="Palette",' Matrice Tarifaire NON AL'!AN255,""))</f>
        <v/>
      </c>
      <c r="AA252" t="str">
        <f>+IF($V252="","",IF(VLOOKUP(' Matrice Tarifaire NON AL'!$AK255,Feuil3!$A$4:$D$14,4,0)="Colis",' Matrice Tarifaire NON AL'!AN255,""))</f>
        <v/>
      </c>
      <c r="AC252" t="str">
        <f>+IF(V252="","",IF(VLOOKUP(' Matrice Tarifaire NON AL'!AK255,Feuil3!$A$4:$D$14,4,0)="Colis",IF(' Matrice Tarifaire NON AL'!AO255&gt;0,' Matrice Tarifaire NON AL'!AO255,""),""))</f>
        <v/>
      </c>
      <c r="AD252" t="str">
        <f t="shared" si="12"/>
        <v/>
      </c>
      <c r="AE252" t="str">
        <f>+IF(C252="","",' Matrice Tarifaire NON AL'!C255)</f>
        <v/>
      </c>
      <c r="AF252" t="str">
        <f>+IF(C252="","",' Matrice Tarifaire NON AL'!AQ255)</f>
        <v/>
      </c>
      <c r="AH252" t="str">
        <f>+IF(E252="","",' Matrice Tarifaire NON AL'!$U255)</f>
        <v/>
      </c>
      <c r="AI252" t="str">
        <f>+IF(F252="","",IF(' Matrice Tarifaire NON AL'!$V255="","",' Matrice Tarifaire NON AL'!$V255))</f>
        <v/>
      </c>
      <c r="AJ252" t="str">
        <f>+IF($C252="","",IF(' Matrice Tarifaire NON AL'!AZ255="","",' Matrice Tarifaire NON AL'!AZ255))</f>
        <v/>
      </c>
      <c r="AK252" t="str">
        <f>+IF($C252="","",IF(' Matrice Tarifaire NON AL'!BA255="","",' Matrice Tarifaire NON AL'!BA255))</f>
        <v/>
      </c>
      <c r="AL252" t="str">
        <f>+IF($C252="","",IF(' Matrice Tarifaire NON AL'!BB255="","",TEXT(' Matrice Tarifaire NON AL'!BB255,"0,0000")))</f>
        <v/>
      </c>
      <c r="AO252" t="str">
        <f>+IF($C252="","",IF(' Matrice Tarifaire NON AL'!BF255="","",TEXT(' Matrice Tarifaire NON AL'!BF255,"0,0000")))</f>
        <v/>
      </c>
      <c r="AP252" t="str">
        <f>+IF($C252="","",IF(' Matrice Tarifaire NON AL'!BG255="","",TEXT(' Matrice Tarifaire NON AL'!BG255,"0,0000")))</f>
        <v/>
      </c>
      <c r="AQ252" t="str">
        <f>+IF($C252="","",IF(' Matrice Tarifaire NON AL'!BH255="","",TEXT(' Matrice Tarifaire NON AL'!BH255,"0,0000")))</f>
        <v/>
      </c>
      <c r="AR252" t="str">
        <f>+IF($C252="","",IF(' Matrice Tarifaire NON AL'!BI255="","",TEXT(' Matrice Tarifaire NON AL'!BI255,"0,0000")))</f>
        <v/>
      </c>
      <c r="AS252" t="str">
        <f>+IF(C252="","",IF(' Matrice Tarifaire NON AL'!BJ255="","0",IF(' Matrice Tarifaire NON AL'!BJ255="","",' Matrice Tarifaire NON AL'!BJ255)))</f>
        <v/>
      </c>
      <c r="AT252" t="str">
        <f>+IF(C252="","",IF(' Matrice Tarifaire NON AL'!BK255="","",' Matrice Tarifaire NON AL'!$BK$6))</f>
        <v/>
      </c>
      <c r="AU252" t="str">
        <f>+IF(C252="","",IF(' Matrice Tarifaire NON AL'!BK255="","",TEXT(' Matrice Tarifaire NON AL'!BK255,"0,0000")))</f>
        <v/>
      </c>
      <c r="AV252" t="str">
        <f>+IF(C252="","",IF(' Matrice Tarifaire NON AL'!BL255="","",' Matrice Tarifaire NON AL'!$BL$6))</f>
        <v/>
      </c>
      <c r="AW252" t="str">
        <f>+IF(C252="","",IF(' Matrice Tarifaire NON AL'!BL255="","",TEXT(' Matrice Tarifaire NON AL'!BL255,"0,0000")))</f>
        <v/>
      </c>
      <c r="AX252" t="str">
        <f>+IF(C252="","",IF(' Matrice Tarifaire NON AL'!BM255="","",' Matrice Tarifaire NON AL'!$BM$6))</f>
        <v/>
      </c>
      <c r="AY252" t="str">
        <f>+IF(C252="","",IF(' Matrice Tarifaire NON AL'!BM255="","",TEXT(' Matrice Tarifaire NON AL'!BM255,"0,0000")))</f>
        <v/>
      </c>
      <c r="AZ252" t="str">
        <f>+IF(C252="","",IF(' Matrice Tarifaire NON AL'!BN255="","","Taxe DEEE"))</f>
        <v/>
      </c>
      <c r="BA252" t="str">
        <f>+IF(C252="","",IF(' Matrice Tarifaire NON AL'!BN255="","",TEXT(' Matrice Tarifaire NON AL'!BN255,"0,0000")))</f>
        <v/>
      </c>
      <c r="BD252" t="str">
        <f>+IF($C252="","",IF(' Matrice Tarifaire NON AL'!BR255="","",TEXT(' Matrice Tarifaire NON AL'!BR255,"0,000")))</f>
        <v/>
      </c>
      <c r="BE252" t="str">
        <f>+IF($C252="","",IF(' Matrice Tarifaire NON AL'!BS255="","",VALUE(TEXT(' Matrice Tarifaire NON AL'!BS255,"0,00"))))</f>
        <v/>
      </c>
      <c r="BF252" t="str">
        <f>+IF($C252="","",IF(' Matrice Tarifaire NON AL'!BY255="","",' Matrice Tarifaire NON AL'!BY255))</f>
        <v/>
      </c>
      <c r="BG252" t="str">
        <f>+IF(C252="","",IF(' Matrice Tarifaire NON AL'!AK255="Composant de Box","999",IF(' Matrice Tarifaire NON AL'!AP255&lt;&gt;"",' Matrice Tarifaire NON AL'!AP255,IF(' Matrice Tarifaire NON AL'!AO255&lt;&gt;"",' Matrice Tarifaire NON AL'!AO255,' Matrice Tarifaire NON AL'!AN255))))</f>
        <v/>
      </c>
    </row>
    <row r="253" spans="1:59" x14ac:dyDescent="0.25">
      <c r="A253" t="str">
        <f>+IF($C253="","",IF(' Matrice Tarifaire NON AL'!N256="","",IF(' Matrice Tarifaire NON AL'!N256=0,"GTIN A 0 - Ne doit pas être mis dans PRE REF",TEXT(' Matrice Tarifaire NON AL'!N256,"00000000000000"))))</f>
        <v/>
      </c>
      <c r="B253" t="str">
        <f>+IF(C253="","",IF(L253=172,4,VLOOKUP(' Matrice Tarifaire NON AL'!AK256,Feuil3!$A$4:$B$14,2,0)))</f>
        <v/>
      </c>
      <c r="C253" t="str">
        <f>+IF(' Matrice Tarifaire NON AL'!O256="","",SUBSTITUTE(' Matrice Tarifaire NON AL'!O256,"CHAR (10)"," "))</f>
        <v/>
      </c>
      <c r="D253" t="str">
        <f>+IF($C253="","",SUBSTITUTE(' Matrice Tarifaire NON AL'!P256,"CHAR (13)"," "))</f>
        <v/>
      </c>
      <c r="E253" t="str">
        <f t="shared" si="10"/>
        <v/>
      </c>
      <c r="F253" t="str">
        <f>+IF($C253="","",IF(' Matrice Tarifaire NON AL'!AX256="","Non",' Matrice Tarifaire NON AL'!AX256))</f>
        <v/>
      </c>
      <c r="G253" t="str">
        <f>+IF($C253="","",IF(' Matrice Tarifaire NON AL'!Q256="DOMEDIA","MDD",IF(' Matrice Tarifaire NON AL'!Q256="APTA","MDD",IF(' Matrice Tarifaire NON AL'!Q256="TOP BUDGET","Premier Prix","MN"))))</f>
        <v/>
      </c>
      <c r="H253" t="str">
        <f>+IF($C253="","",' Matrice Tarifaire NON AL'!Q256)</f>
        <v/>
      </c>
      <c r="K253" t="str">
        <f>+IF($C253="","",' Matrice Tarifaire NON AL'!X256)</f>
        <v/>
      </c>
      <c r="L253" t="str">
        <f>+IF($C253="","",' Matrice Tarifaire NON AL'!X256)</f>
        <v/>
      </c>
      <c r="M253" t="str">
        <f>+IF($C253="","",' Matrice Tarifaire NON AL'!Y256)</f>
        <v/>
      </c>
      <c r="N253" t="str">
        <f>+IF($C253="","",' Matrice Tarifaire NON AL'!Z256)</f>
        <v/>
      </c>
      <c r="P253" t="str">
        <f>+IF(C253="","",IF(' Matrice Tarifaire NON AL'!X256&lt;&gt;168,"Non",""))</f>
        <v/>
      </c>
      <c r="Q253" t="str">
        <f>+IF($C253="","",' Matrice Tarifaire NON AL'!T256)</f>
        <v/>
      </c>
      <c r="R253" t="str">
        <f>+IF($C253="","",IF(' Matrice Tarifaire NON AL'!R256="","",' Matrice Tarifaire NON AL'!R256))</f>
        <v/>
      </c>
      <c r="S253" t="str">
        <f>+IF($C253="","",LEFT(' Matrice Tarifaire NON AL'!W256,1))</f>
        <v/>
      </c>
      <c r="T253" t="str">
        <f>+IF($C253="","",LEFT(' Matrice Tarifaire NON AL'!AY256,3))</f>
        <v/>
      </c>
      <c r="U253" t="str">
        <f t="shared" si="11"/>
        <v/>
      </c>
      <c r="V253" t="str">
        <f>+IF(C253="","",IF(VLOOKUP(' Matrice Tarifaire NON AL'!AK256,Feuil3!A:F,6,0)="Box",IF(' Matrice Tarifaire NON AL'!AL256="Mono-Référence","Homogène",IF(' Matrice Tarifaire NON AL'!AL256="Multi-Références","Panaché","")),IF(' Matrice Tarifaire NON AL'!AK256="A la Pièce","Composant sans Colisage",IF(' Matrice Tarifaire NON AL'!AK256="Composant de Box","Composant sans Colisage","Homogène"))))</f>
        <v/>
      </c>
      <c r="W253" t="str">
        <f>+IF($V253="","",VLOOKUP(' Matrice Tarifaire NON AL'!AK256,Feuil3!$A$4:$E$14,5,0))</f>
        <v/>
      </c>
      <c r="Y253" t="str">
        <f>+IF($V253="","",IF(VLOOKUP(' Matrice Tarifaire NON AL'!$AK256,Feuil3!$A$4:$D$14,4,0)="Palette",' Matrice Tarifaire NON AL'!AN256,""))</f>
        <v/>
      </c>
      <c r="AA253" t="str">
        <f>+IF($V253="","",IF(VLOOKUP(' Matrice Tarifaire NON AL'!$AK256,Feuil3!$A$4:$D$14,4,0)="Colis",' Matrice Tarifaire NON AL'!AN256,""))</f>
        <v/>
      </c>
      <c r="AC253" t="str">
        <f>+IF(V253="","",IF(VLOOKUP(' Matrice Tarifaire NON AL'!AK256,Feuil3!$A$4:$D$14,4,0)="Colis",IF(' Matrice Tarifaire NON AL'!AO256&gt;0,' Matrice Tarifaire NON AL'!AO256,""),""))</f>
        <v/>
      </c>
      <c r="AD253" t="str">
        <f t="shared" si="12"/>
        <v/>
      </c>
      <c r="AE253" t="str">
        <f>+IF(C253="","",' Matrice Tarifaire NON AL'!C256)</f>
        <v/>
      </c>
      <c r="AF253" t="str">
        <f>+IF(C253="","",' Matrice Tarifaire NON AL'!AQ256)</f>
        <v/>
      </c>
      <c r="AH253" t="str">
        <f>+IF(E253="","",' Matrice Tarifaire NON AL'!$U256)</f>
        <v/>
      </c>
      <c r="AI253" t="str">
        <f>+IF(F253="","",IF(' Matrice Tarifaire NON AL'!$V256="","",' Matrice Tarifaire NON AL'!$V256))</f>
        <v/>
      </c>
      <c r="AJ253" t="str">
        <f>+IF($C253="","",IF(' Matrice Tarifaire NON AL'!AZ256="","",' Matrice Tarifaire NON AL'!AZ256))</f>
        <v/>
      </c>
      <c r="AK253" t="str">
        <f>+IF($C253="","",IF(' Matrice Tarifaire NON AL'!BA256="","",' Matrice Tarifaire NON AL'!BA256))</f>
        <v/>
      </c>
      <c r="AL253" t="str">
        <f>+IF($C253="","",IF(' Matrice Tarifaire NON AL'!BB256="","",TEXT(' Matrice Tarifaire NON AL'!BB256,"0,0000")))</f>
        <v/>
      </c>
      <c r="AO253" t="str">
        <f>+IF($C253="","",IF(' Matrice Tarifaire NON AL'!BF256="","",TEXT(' Matrice Tarifaire NON AL'!BF256,"0,0000")))</f>
        <v/>
      </c>
      <c r="AP253" t="str">
        <f>+IF($C253="","",IF(' Matrice Tarifaire NON AL'!BG256="","",TEXT(' Matrice Tarifaire NON AL'!BG256,"0,0000")))</f>
        <v/>
      </c>
      <c r="AQ253" t="str">
        <f>+IF($C253="","",IF(' Matrice Tarifaire NON AL'!BH256="","",TEXT(' Matrice Tarifaire NON AL'!BH256,"0,0000")))</f>
        <v/>
      </c>
      <c r="AR253" t="str">
        <f>+IF($C253="","",IF(' Matrice Tarifaire NON AL'!BI256="","",TEXT(' Matrice Tarifaire NON AL'!BI256,"0,0000")))</f>
        <v/>
      </c>
      <c r="AS253" t="str">
        <f>+IF(C253="","",IF(' Matrice Tarifaire NON AL'!BJ256="","0",IF(' Matrice Tarifaire NON AL'!BJ256="","",' Matrice Tarifaire NON AL'!BJ256)))</f>
        <v/>
      </c>
      <c r="AT253" t="str">
        <f>+IF(C253="","",IF(' Matrice Tarifaire NON AL'!BK256="","",' Matrice Tarifaire NON AL'!$BK$6))</f>
        <v/>
      </c>
      <c r="AU253" t="str">
        <f>+IF(C253="","",IF(' Matrice Tarifaire NON AL'!BK256="","",TEXT(' Matrice Tarifaire NON AL'!BK256,"0,0000")))</f>
        <v/>
      </c>
      <c r="AV253" t="str">
        <f>+IF(C253="","",IF(' Matrice Tarifaire NON AL'!BL256="","",' Matrice Tarifaire NON AL'!$BL$6))</f>
        <v/>
      </c>
      <c r="AW253" t="str">
        <f>+IF(C253="","",IF(' Matrice Tarifaire NON AL'!BL256="","",TEXT(' Matrice Tarifaire NON AL'!BL256,"0,0000")))</f>
        <v/>
      </c>
      <c r="AX253" t="str">
        <f>+IF(C253="","",IF(' Matrice Tarifaire NON AL'!BM256="","",' Matrice Tarifaire NON AL'!$BM$6))</f>
        <v/>
      </c>
      <c r="AY253" t="str">
        <f>+IF(C253="","",IF(' Matrice Tarifaire NON AL'!BM256="","",TEXT(' Matrice Tarifaire NON AL'!BM256,"0,0000")))</f>
        <v/>
      </c>
      <c r="AZ253" t="str">
        <f>+IF(C253="","",IF(' Matrice Tarifaire NON AL'!BN256="","","Taxe DEEE"))</f>
        <v/>
      </c>
      <c r="BA253" t="str">
        <f>+IF(C253="","",IF(' Matrice Tarifaire NON AL'!BN256="","",TEXT(' Matrice Tarifaire NON AL'!BN256,"0,0000")))</f>
        <v/>
      </c>
      <c r="BD253" t="str">
        <f>+IF($C253="","",IF(' Matrice Tarifaire NON AL'!BR256="","",TEXT(' Matrice Tarifaire NON AL'!BR256,"0,000")))</f>
        <v/>
      </c>
      <c r="BE253" t="str">
        <f>+IF($C253="","",IF(' Matrice Tarifaire NON AL'!BS256="","",VALUE(TEXT(' Matrice Tarifaire NON AL'!BS256,"0,00"))))</f>
        <v/>
      </c>
      <c r="BF253" t="str">
        <f>+IF($C253="","",IF(' Matrice Tarifaire NON AL'!BY256="","",' Matrice Tarifaire NON AL'!BY256))</f>
        <v/>
      </c>
      <c r="BG253" t="str">
        <f>+IF(C253="","",IF(' Matrice Tarifaire NON AL'!AK256="Composant de Box","999",IF(' Matrice Tarifaire NON AL'!AP256&lt;&gt;"",' Matrice Tarifaire NON AL'!AP256,IF(' Matrice Tarifaire NON AL'!AO256&lt;&gt;"",' Matrice Tarifaire NON AL'!AO256,' Matrice Tarifaire NON AL'!AN256))))</f>
        <v/>
      </c>
    </row>
    <row r="254" spans="1:59" x14ac:dyDescent="0.25">
      <c r="A254" t="str">
        <f>+IF($C254="","",IF(' Matrice Tarifaire NON AL'!N257="","",IF(' Matrice Tarifaire NON AL'!N257=0,"GTIN A 0 - Ne doit pas être mis dans PRE REF",TEXT(' Matrice Tarifaire NON AL'!N257,"00000000000000"))))</f>
        <v/>
      </c>
      <c r="B254" t="str">
        <f>+IF(C254="","",IF(L254=172,4,VLOOKUP(' Matrice Tarifaire NON AL'!AK257,Feuil3!$A$4:$B$14,2,0)))</f>
        <v/>
      </c>
      <c r="C254" t="str">
        <f>+IF(' Matrice Tarifaire NON AL'!O257="","",SUBSTITUTE(' Matrice Tarifaire NON AL'!O257,"CHAR (10)"," "))</f>
        <v/>
      </c>
      <c r="D254" t="str">
        <f>+IF($C254="","",SUBSTITUTE(' Matrice Tarifaire NON AL'!P257,"CHAR (13)"," "))</f>
        <v/>
      </c>
      <c r="E254" t="str">
        <f t="shared" si="10"/>
        <v/>
      </c>
      <c r="F254" t="str">
        <f>+IF($C254="","",IF(' Matrice Tarifaire NON AL'!AX257="","Non",' Matrice Tarifaire NON AL'!AX257))</f>
        <v/>
      </c>
      <c r="G254" t="str">
        <f>+IF($C254="","",IF(' Matrice Tarifaire NON AL'!Q257="DOMEDIA","MDD",IF(' Matrice Tarifaire NON AL'!Q257="APTA","MDD",IF(' Matrice Tarifaire NON AL'!Q257="TOP BUDGET","Premier Prix","MN"))))</f>
        <v/>
      </c>
      <c r="H254" t="str">
        <f>+IF($C254="","",' Matrice Tarifaire NON AL'!Q257)</f>
        <v/>
      </c>
      <c r="K254" t="str">
        <f>+IF($C254="","",' Matrice Tarifaire NON AL'!X257)</f>
        <v/>
      </c>
      <c r="L254" t="str">
        <f>+IF($C254="","",' Matrice Tarifaire NON AL'!X257)</f>
        <v/>
      </c>
      <c r="M254" t="str">
        <f>+IF($C254="","",' Matrice Tarifaire NON AL'!Y257)</f>
        <v/>
      </c>
      <c r="N254" t="str">
        <f>+IF($C254="","",' Matrice Tarifaire NON AL'!Z257)</f>
        <v/>
      </c>
      <c r="P254" t="str">
        <f>+IF(C254="","",IF(' Matrice Tarifaire NON AL'!X257&lt;&gt;168,"Non",""))</f>
        <v/>
      </c>
      <c r="Q254" t="str">
        <f>+IF($C254="","",' Matrice Tarifaire NON AL'!T257)</f>
        <v/>
      </c>
      <c r="R254" t="str">
        <f>+IF($C254="","",IF(' Matrice Tarifaire NON AL'!R257="","",' Matrice Tarifaire NON AL'!R257))</f>
        <v/>
      </c>
      <c r="S254" t="str">
        <f>+IF($C254="","",LEFT(' Matrice Tarifaire NON AL'!W257,1))</f>
        <v/>
      </c>
      <c r="T254" t="str">
        <f>+IF($C254="","",LEFT(' Matrice Tarifaire NON AL'!AY257,3))</f>
        <v/>
      </c>
      <c r="U254" t="str">
        <f t="shared" si="11"/>
        <v/>
      </c>
      <c r="V254" t="str">
        <f>+IF(C254="","",IF(VLOOKUP(' Matrice Tarifaire NON AL'!AK257,Feuil3!A:F,6,0)="Box",IF(' Matrice Tarifaire NON AL'!AL257="Mono-Référence","Homogène",IF(' Matrice Tarifaire NON AL'!AL257="Multi-Références","Panaché","")),IF(' Matrice Tarifaire NON AL'!AK257="A la Pièce","Composant sans Colisage",IF(' Matrice Tarifaire NON AL'!AK257="Composant de Box","Composant sans Colisage","Homogène"))))</f>
        <v/>
      </c>
      <c r="W254" t="str">
        <f>+IF($V254="","",VLOOKUP(' Matrice Tarifaire NON AL'!AK257,Feuil3!$A$4:$E$14,5,0))</f>
        <v/>
      </c>
      <c r="Y254" t="str">
        <f>+IF($V254="","",IF(VLOOKUP(' Matrice Tarifaire NON AL'!$AK257,Feuil3!$A$4:$D$14,4,0)="Palette",' Matrice Tarifaire NON AL'!AN257,""))</f>
        <v/>
      </c>
      <c r="AA254" t="str">
        <f>+IF($V254="","",IF(VLOOKUP(' Matrice Tarifaire NON AL'!$AK257,Feuil3!$A$4:$D$14,4,0)="Colis",' Matrice Tarifaire NON AL'!AN257,""))</f>
        <v/>
      </c>
      <c r="AC254" t="str">
        <f>+IF(V254="","",IF(VLOOKUP(' Matrice Tarifaire NON AL'!AK257,Feuil3!$A$4:$D$14,4,0)="Colis",IF(' Matrice Tarifaire NON AL'!AO257&gt;0,' Matrice Tarifaire NON AL'!AO257,""),""))</f>
        <v/>
      </c>
      <c r="AD254" t="str">
        <f t="shared" si="12"/>
        <v/>
      </c>
      <c r="AE254" t="str">
        <f>+IF(C254="","",' Matrice Tarifaire NON AL'!C257)</f>
        <v/>
      </c>
      <c r="AF254" t="str">
        <f>+IF(C254="","",' Matrice Tarifaire NON AL'!AQ257)</f>
        <v/>
      </c>
      <c r="AH254" t="str">
        <f>+IF(E254="","",' Matrice Tarifaire NON AL'!$U257)</f>
        <v/>
      </c>
      <c r="AI254" t="str">
        <f>+IF(F254="","",IF(' Matrice Tarifaire NON AL'!$V257="","",' Matrice Tarifaire NON AL'!$V257))</f>
        <v/>
      </c>
      <c r="AJ254" t="str">
        <f>+IF($C254="","",IF(' Matrice Tarifaire NON AL'!AZ257="","",' Matrice Tarifaire NON AL'!AZ257))</f>
        <v/>
      </c>
      <c r="AK254" t="str">
        <f>+IF($C254="","",IF(' Matrice Tarifaire NON AL'!BA257="","",' Matrice Tarifaire NON AL'!BA257))</f>
        <v/>
      </c>
      <c r="AL254" t="str">
        <f>+IF($C254="","",IF(' Matrice Tarifaire NON AL'!BB257="","",TEXT(' Matrice Tarifaire NON AL'!BB257,"0,0000")))</f>
        <v/>
      </c>
      <c r="AO254" t="str">
        <f>+IF($C254="","",IF(' Matrice Tarifaire NON AL'!BF257="","",TEXT(' Matrice Tarifaire NON AL'!BF257,"0,0000")))</f>
        <v/>
      </c>
      <c r="AP254" t="str">
        <f>+IF($C254="","",IF(' Matrice Tarifaire NON AL'!BG257="","",TEXT(' Matrice Tarifaire NON AL'!BG257,"0,0000")))</f>
        <v/>
      </c>
      <c r="AQ254" t="str">
        <f>+IF($C254="","",IF(' Matrice Tarifaire NON AL'!BH257="","",TEXT(' Matrice Tarifaire NON AL'!BH257,"0,0000")))</f>
        <v/>
      </c>
      <c r="AR254" t="str">
        <f>+IF($C254="","",IF(' Matrice Tarifaire NON AL'!BI257="","",TEXT(' Matrice Tarifaire NON AL'!BI257,"0,0000")))</f>
        <v/>
      </c>
      <c r="AS254" t="str">
        <f>+IF(C254="","",IF(' Matrice Tarifaire NON AL'!BJ257="","0",IF(' Matrice Tarifaire NON AL'!BJ257="","",' Matrice Tarifaire NON AL'!BJ257)))</f>
        <v/>
      </c>
      <c r="AT254" t="str">
        <f>+IF(C254="","",IF(' Matrice Tarifaire NON AL'!BK257="","",' Matrice Tarifaire NON AL'!$BK$6))</f>
        <v/>
      </c>
      <c r="AU254" t="str">
        <f>+IF(C254="","",IF(' Matrice Tarifaire NON AL'!BK257="","",TEXT(' Matrice Tarifaire NON AL'!BK257,"0,0000")))</f>
        <v/>
      </c>
      <c r="AV254" t="str">
        <f>+IF(C254="","",IF(' Matrice Tarifaire NON AL'!BL257="","",' Matrice Tarifaire NON AL'!$BL$6))</f>
        <v/>
      </c>
      <c r="AW254" t="str">
        <f>+IF(C254="","",IF(' Matrice Tarifaire NON AL'!BL257="","",TEXT(' Matrice Tarifaire NON AL'!BL257,"0,0000")))</f>
        <v/>
      </c>
      <c r="AX254" t="str">
        <f>+IF(C254="","",IF(' Matrice Tarifaire NON AL'!BM257="","",' Matrice Tarifaire NON AL'!$BM$6))</f>
        <v/>
      </c>
      <c r="AY254" t="str">
        <f>+IF(C254="","",IF(' Matrice Tarifaire NON AL'!BM257="","",TEXT(' Matrice Tarifaire NON AL'!BM257,"0,0000")))</f>
        <v/>
      </c>
      <c r="AZ254" t="str">
        <f>+IF(C254="","",IF(' Matrice Tarifaire NON AL'!BN257="","","Taxe DEEE"))</f>
        <v/>
      </c>
      <c r="BA254" t="str">
        <f>+IF(C254="","",IF(' Matrice Tarifaire NON AL'!BN257="","",TEXT(' Matrice Tarifaire NON AL'!BN257,"0,0000")))</f>
        <v/>
      </c>
      <c r="BD254" t="str">
        <f>+IF($C254="","",IF(' Matrice Tarifaire NON AL'!BR257="","",TEXT(' Matrice Tarifaire NON AL'!BR257,"0,000")))</f>
        <v/>
      </c>
      <c r="BE254" t="str">
        <f>+IF($C254="","",IF(' Matrice Tarifaire NON AL'!BS257="","",VALUE(TEXT(' Matrice Tarifaire NON AL'!BS257,"0,00"))))</f>
        <v/>
      </c>
      <c r="BF254" t="str">
        <f>+IF($C254="","",IF(' Matrice Tarifaire NON AL'!BY257="","",' Matrice Tarifaire NON AL'!BY257))</f>
        <v/>
      </c>
      <c r="BG254" t="str">
        <f>+IF(C254="","",IF(' Matrice Tarifaire NON AL'!AK257="Composant de Box","999",IF(' Matrice Tarifaire NON AL'!AP257&lt;&gt;"",' Matrice Tarifaire NON AL'!AP257,IF(' Matrice Tarifaire NON AL'!AO257&lt;&gt;"",' Matrice Tarifaire NON AL'!AO257,' Matrice Tarifaire NON AL'!AN257))))</f>
        <v/>
      </c>
    </row>
    <row r="255" spans="1:59" x14ac:dyDescent="0.25">
      <c r="A255" t="str">
        <f>+IF($C255="","",IF(' Matrice Tarifaire NON AL'!N258="","",IF(' Matrice Tarifaire NON AL'!N258=0,"GTIN A 0 - Ne doit pas être mis dans PRE REF",TEXT(' Matrice Tarifaire NON AL'!N258,"00000000000000"))))</f>
        <v/>
      </c>
      <c r="B255" t="str">
        <f>+IF(C255="","",IF(L255=172,4,VLOOKUP(' Matrice Tarifaire NON AL'!AK258,Feuil3!$A$4:$B$14,2,0)))</f>
        <v/>
      </c>
      <c r="C255" t="str">
        <f>+IF(' Matrice Tarifaire NON AL'!O258="","",SUBSTITUTE(' Matrice Tarifaire NON AL'!O258,"CHAR (10)"," "))</f>
        <v/>
      </c>
      <c r="D255" t="str">
        <f>+IF($C255="","",SUBSTITUTE(' Matrice Tarifaire NON AL'!P258,"CHAR (13)"," "))</f>
        <v/>
      </c>
      <c r="E255" t="str">
        <f t="shared" si="10"/>
        <v/>
      </c>
      <c r="F255" t="str">
        <f>+IF($C255="","",IF(' Matrice Tarifaire NON AL'!AX258="","Non",' Matrice Tarifaire NON AL'!AX258))</f>
        <v/>
      </c>
      <c r="G255" t="str">
        <f>+IF($C255="","",IF(' Matrice Tarifaire NON AL'!Q258="DOMEDIA","MDD",IF(' Matrice Tarifaire NON AL'!Q258="APTA","MDD",IF(' Matrice Tarifaire NON AL'!Q258="TOP BUDGET","Premier Prix","MN"))))</f>
        <v/>
      </c>
      <c r="H255" t="str">
        <f>+IF($C255="","",' Matrice Tarifaire NON AL'!Q258)</f>
        <v/>
      </c>
      <c r="K255" t="str">
        <f>+IF($C255="","",' Matrice Tarifaire NON AL'!X258)</f>
        <v/>
      </c>
      <c r="L255" t="str">
        <f>+IF($C255="","",' Matrice Tarifaire NON AL'!X258)</f>
        <v/>
      </c>
      <c r="M255" t="str">
        <f>+IF($C255="","",' Matrice Tarifaire NON AL'!Y258)</f>
        <v/>
      </c>
      <c r="N255" t="str">
        <f>+IF($C255="","",' Matrice Tarifaire NON AL'!Z258)</f>
        <v/>
      </c>
      <c r="P255" t="str">
        <f>+IF(C255="","",IF(' Matrice Tarifaire NON AL'!X258&lt;&gt;168,"Non",""))</f>
        <v/>
      </c>
      <c r="Q255" t="str">
        <f>+IF($C255="","",' Matrice Tarifaire NON AL'!T258)</f>
        <v/>
      </c>
      <c r="R255" t="str">
        <f>+IF($C255="","",IF(' Matrice Tarifaire NON AL'!R258="","",' Matrice Tarifaire NON AL'!R258))</f>
        <v/>
      </c>
      <c r="S255" t="str">
        <f>+IF($C255="","",LEFT(' Matrice Tarifaire NON AL'!W258,1))</f>
        <v/>
      </c>
      <c r="T255" t="str">
        <f>+IF($C255="","",LEFT(' Matrice Tarifaire NON AL'!AY258,3))</f>
        <v/>
      </c>
      <c r="U255" t="str">
        <f t="shared" si="11"/>
        <v/>
      </c>
      <c r="V255" t="str">
        <f>+IF(C255="","",IF(VLOOKUP(' Matrice Tarifaire NON AL'!AK258,Feuil3!A:F,6,0)="Box",IF(' Matrice Tarifaire NON AL'!AL258="Mono-Référence","Homogène",IF(' Matrice Tarifaire NON AL'!AL258="Multi-Références","Panaché","")),IF(' Matrice Tarifaire NON AL'!AK258="A la Pièce","Composant sans Colisage",IF(' Matrice Tarifaire NON AL'!AK258="Composant de Box","Composant sans Colisage","Homogène"))))</f>
        <v/>
      </c>
      <c r="W255" t="str">
        <f>+IF($V255="","",VLOOKUP(' Matrice Tarifaire NON AL'!AK258,Feuil3!$A$4:$E$14,5,0))</f>
        <v/>
      </c>
      <c r="Y255" t="str">
        <f>+IF($V255="","",IF(VLOOKUP(' Matrice Tarifaire NON AL'!$AK258,Feuil3!$A$4:$D$14,4,0)="Palette",' Matrice Tarifaire NON AL'!AN258,""))</f>
        <v/>
      </c>
      <c r="AA255" t="str">
        <f>+IF($V255="","",IF(VLOOKUP(' Matrice Tarifaire NON AL'!$AK258,Feuil3!$A$4:$D$14,4,0)="Colis",' Matrice Tarifaire NON AL'!AN258,""))</f>
        <v/>
      </c>
      <c r="AC255" t="str">
        <f>+IF(V255="","",IF(VLOOKUP(' Matrice Tarifaire NON AL'!AK258,Feuil3!$A$4:$D$14,4,0)="Colis",IF(' Matrice Tarifaire NON AL'!AO258&gt;0,' Matrice Tarifaire NON AL'!AO258,""),""))</f>
        <v/>
      </c>
      <c r="AD255" t="str">
        <f t="shared" si="12"/>
        <v/>
      </c>
      <c r="AE255" t="str">
        <f>+IF(C255="","",' Matrice Tarifaire NON AL'!C258)</f>
        <v/>
      </c>
      <c r="AF255" t="str">
        <f>+IF(C255="","",' Matrice Tarifaire NON AL'!AQ258)</f>
        <v/>
      </c>
      <c r="AH255" t="str">
        <f>+IF(E255="","",' Matrice Tarifaire NON AL'!$U258)</f>
        <v/>
      </c>
      <c r="AI255" t="str">
        <f>+IF(F255="","",IF(' Matrice Tarifaire NON AL'!$V258="","",' Matrice Tarifaire NON AL'!$V258))</f>
        <v/>
      </c>
      <c r="AJ255" t="str">
        <f>+IF($C255="","",IF(' Matrice Tarifaire NON AL'!AZ258="","",' Matrice Tarifaire NON AL'!AZ258))</f>
        <v/>
      </c>
      <c r="AK255" t="str">
        <f>+IF($C255="","",IF(' Matrice Tarifaire NON AL'!BA258="","",' Matrice Tarifaire NON AL'!BA258))</f>
        <v/>
      </c>
      <c r="AL255" t="str">
        <f>+IF($C255="","",IF(' Matrice Tarifaire NON AL'!BB258="","",TEXT(' Matrice Tarifaire NON AL'!BB258,"0,0000")))</f>
        <v/>
      </c>
      <c r="AO255" t="str">
        <f>+IF($C255="","",IF(' Matrice Tarifaire NON AL'!BF258="","",TEXT(' Matrice Tarifaire NON AL'!BF258,"0,0000")))</f>
        <v/>
      </c>
      <c r="AP255" t="str">
        <f>+IF($C255="","",IF(' Matrice Tarifaire NON AL'!BG258="","",TEXT(' Matrice Tarifaire NON AL'!BG258,"0,0000")))</f>
        <v/>
      </c>
      <c r="AQ255" t="str">
        <f>+IF($C255="","",IF(' Matrice Tarifaire NON AL'!BH258="","",TEXT(' Matrice Tarifaire NON AL'!BH258,"0,0000")))</f>
        <v/>
      </c>
      <c r="AR255" t="str">
        <f>+IF($C255="","",IF(' Matrice Tarifaire NON AL'!BI258="","",TEXT(' Matrice Tarifaire NON AL'!BI258,"0,0000")))</f>
        <v/>
      </c>
      <c r="AS255" t="str">
        <f>+IF(C255="","",IF(' Matrice Tarifaire NON AL'!BJ258="","0",IF(' Matrice Tarifaire NON AL'!BJ258="","",' Matrice Tarifaire NON AL'!BJ258)))</f>
        <v/>
      </c>
      <c r="AT255" t="str">
        <f>+IF(C255="","",IF(' Matrice Tarifaire NON AL'!BK258="","",' Matrice Tarifaire NON AL'!$BK$6))</f>
        <v/>
      </c>
      <c r="AU255" t="str">
        <f>+IF(C255="","",IF(' Matrice Tarifaire NON AL'!BK258="","",TEXT(' Matrice Tarifaire NON AL'!BK258,"0,0000")))</f>
        <v/>
      </c>
      <c r="AV255" t="str">
        <f>+IF(C255="","",IF(' Matrice Tarifaire NON AL'!BL258="","",' Matrice Tarifaire NON AL'!$BL$6))</f>
        <v/>
      </c>
      <c r="AW255" t="str">
        <f>+IF(C255="","",IF(' Matrice Tarifaire NON AL'!BL258="","",TEXT(' Matrice Tarifaire NON AL'!BL258,"0,0000")))</f>
        <v/>
      </c>
      <c r="AX255" t="str">
        <f>+IF(C255="","",IF(' Matrice Tarifaire NON AL'!BM258="","",' Matrice Tarifaire NON AL'!$BM$6))</f>
        <v/>
      </c>
      <c r="AY255" t="str">
        <f>+IF(C255="","",IF(' Matrice Tarifaire NON AL'!BM258="","",TEXT(' Matrice Tarifaire NON AL'!BM258,"0,0000")))</f>
        <v/>
      </c>
      <c r="AZ255" t="str">
        <f>+IF(C255="","",IF(' Matrice Tarifaire NON AL'!BN258="","","Taxe DEEE"))</f>
        <v/>
      </c>
      <c r="BA255" t="str">
        <f>+IF(C255="","",IF(' Matrice Tarifaire NON AL'!BN258="","",TEXT(' Matrice Tarifaire NON AL'!BN258,"0,0000")))</f>
        <v/>
      </c>
      <c r="BD255" t="str">
        <f>+IF($C255="","",IF(' Matrice Tarifaire NON AL'!BR258="","",TEXT(' Matrice Tarifaire NON AL'!BR258,"0,000")))</f>
        <v/>
      </c>
      <c r="BE255" t="str">
        <f>+IF($C255="","",IF(' Matrice Tarifaire NON AL'!BS258="","",VALUE(TEXT(' Matrice Tarifaire NON AL'!BS258,"0,00"))))</f>
        <v/>
      </c>
      <c r="BF255" t="str">
        <f>+IF($C255="","",IF(' Matrice Tarifaire NON AL'!BY258="","",' Matrice Tarifaire NON AL'!BY258))</f>
        <v/>
      </c>
      <c r="BG255" t="str">
        <f>+IF(C255="","",IF(' Matrice Tarifaire NON AL'!AK258="Composant de Box","999",IF(' Matrice Tarifaire NON AL'!AP258&lt;&gt;"",' Matrice Tarifaire NON AL'!AP258,IF(' Matrice Tarifaire NON AL'!AO258&lt;&gt;"",' Matrice Tarifaire NON AL'!AO258,' Matrice Tarifaire NON AL'!AN258))))</f>
        <v/>
      </c>
    </row>
    <row r="256" spans="1:59" x14ac:dyDescent="0.25">
      <c r="A256" t="str">
        <f>+IF($C256="","",IF(' Matrice Tarifaire NON AL'!N259="","",IF(' Matrice Tarifaire NON AL'!N259=0,"GTIN A 0 - Ne doit pas être mis dans PRE REF",TEXT(' Matrice Tarifaire NON AL'!N259,"00000000000000"))))</f>
        <v/>
      </c>
      <c r="B256" t="str">
        <f>+IF(C256="","",IF(L256=172,4,VLOOKUP(' Matrice Tarifaire NON AL'!AK259,Feuil3!$A$4:$B$14,2,0)))</f>
        <v/>
      </c>
      <c r="C256" t="str">
        <f>+IF(' Matrice Tarifaire NON AL'!O259="","",SUBSTITUTE(' Matrice Tarifaire NON AL'!O259,"CHAR (10)"," "))</f>
        <v/>
      </c>
      <c r="D256" t="str">
        <f>+IF($C256="","",SUBSTITUTE(' Matrice Tarifaire NON AL'!P259,"CHAR (13)"," "))</f>
        <v/>
      </c>
      <c r="E256" t="str">
        <f t="shared" si="10"/>
        <v/>
      </c>
      <c r="F256" t="str">
        <f>+IF($C256="","",IF(' Matrice Tarifaire NON AL'!AX259="","Non",' Matrice Tarifaire NON AL'!AX259))</f>
        <v/>
      </c>
      <c r="G256" t="str">
        <f>+IF($C256="","",IF(' Matrice Tarifaire NON AL'!Q259="DOMEDIA","MDD",IF(' Matrice Tarifaire NON AL'!Q259="APTA","MDD",IF(' Matrice Tarifaire NON AL'!Q259="TOP BUDGET","Premier Prix","MN"))))</f>
        <v/>
      </c>
      <c r="H256" t="str">
        <f>+IF($C256="","",' Matrice Tarifaire NON AL'!Q259)</f>
        <v/>
      </c>
      <c r="K256" t="str">
        <f>+IF($C256="","",' Matrice Tarifaire NON AL'!X259)</f>
        <v/>
      </c>
      <c r="L256" t="str">
        <f>+IF($C256="","",' Matrice Tarifaire NON AL'!X259)</f>
        <v/>
      </c>
      <c r="M256" t="str">
        <f>+IF($C256="","",' Matrice Tarifaire NON AL'!Y259)</f>
        <v/>
      </c>
      <c r="N256" t="str">
        <f>+IF($C256="","",' Matrice Tarifaire NON AL'!Z259)</f>
        <v/>
      </c>
      <c r="P256" t="str">
        <f>+IF(C256="","",IF(' Matrice Tarifaire NON AL'!X259&lt;&gt;168,"Non",""))</f>
        <v/>
      </c>
      <c r="Q256" t="str">
        <f>+IF($C256="","",' Matrice Tarifaire NON AL'!T259)</f>
        <v/>
      </c>
      <c r="R256" t="str">
        <f>+IF($C256="","",IF(' Matrice Tarifaire NON AL'!R259="","",' Matrice Tarifaire NON AL'!R259))</f>
        <v/>
      </c>
      <c r="S256" t="str">
        <f>+IF($C256="","",LEFT(' Matrice Tarifaire NON AL'!W259,1))</f>
        <v/>
      </c>
      <c r="T256" t="str">
        <f>+IF($C256="","",LEFT(' Matrice Tarifaire NON AL'!AY259,3))</f>
        <v/>
      </c>
      <c r="U256" t="str">
        <f t="shared" si="11"/>
        <v/>
      </c>
      <c r="V256" t="str">
        <f>+IF(C256="","",IF(VLOOKUP(' Matrice Tarifaire NON AL'!AK259,Feuil3!A:F,6,0)="Box",IF(' Matrice Tarifaire NON AL'!AL259="Mono-Référence","Homogène",IF(' Matrice Tarifaire NON AL'!AL259="Multi-Références","Panaché","")),IF(' Matrice Tarifaire NON AL'!AK259="A la Pièce","Composant sans Colisage",IF(' Matrice Tarifaire NON AL'!AK259="Composant de Box","Composant sans Colisage","Homogène"))))</f>
        <v/>
      </c>
      <c r="W256" t="str">
        <f>+IF($V256="","",VLOOKUP(' Matrice Tarifaire NON AL'!AK259,Feuil3!$A$4:$E$14,5,0))</f>
        <v/>
      </c>
      <c r="Y256" t="str">
        <f>+IF($V256="","",IF(VLOOKUP(' Matrice Tarifaire NON AL'!$AK259,Feuil3!$A$4:$D$14,4,0)="Palette",' Matrice Tarifaire NON AL'!AN259,""))</f>
        <v/>
      </c>
      <c r="AA256" t="str">
        <f>+IF($V256="","",IF(VLOOKUP(' Matrice Tarifaire NON AL'!$AK259,Feuil3!$A$4:$D$14,4,0)="Colis",' Matrice Tarifaire NON AL'!AN259,""))</f>
        <v/>
      </c>
      <c r="AC256" t="str">
        <f>+IF(V256="","",IF(VLOOKUP(' Matrice Tarifaire NON AL'!AK259,Feuil3!$A$4:$D$14,4,0)="Colis",IF(' Matrice Tarifaire NON AL'!AO259&gt;0,' Matrice Tarifaire NON AL'!AO259,""),""))</f>
        <v/>
      </c>
      <c r="AD256" t="str">
        <f t="shared" si="12"/>
        <v/>
      </c>
      <c r="AE256" t="str">
        <f>+IF(C256="","",' Matrice Tarifaire NON AL'!C259)</f>
        <v/>
      </c>
      <c r="AF256" t="str">
        <f>+IF(C256="","",' Matrice Tarifaire NON AL'!AQ259)</f>
        <v/>
      </c>
      <c r="AH256" t="str">
        <f>+IF(E256="","",' Matrice Tarifaire NON AL'!$U259)</f>
        <v/>
      </c>
      <c r="AI256" t="str">
        <f>+IF(F256="","",IF(' Matrice Tarifaire NON AL'!$V259="","",' Matrice Tarifaire NON AL'!$V259))</f>
        <v/>
      </c>
      <c r="AJ256" t="str">
        <f>+IF($C256="","",IF(' Matrice Tarifaire NON AL'!AZ259="","",' Matrice Tarifaire NON AL'!AZ259))</f>
        <v/>
      </c>
      <c r="AK256" t="str">
        <f>+IF($C256="","",IF(' Matrice Tarifaire NON AL'!BA259="","",' Matrice Tarifaire NON AL'!BA259))</f>
        <v/>
      </c>
      <c r="AL256" t="str">
        <f>+IF($C256="","",IF(' Matrice Tarifaire NON AL'!BB259="","",TEXT(' Matrice Tarifaire NON AL'!BB259,"0,0000")))</f>
        <v/>
      </c>
      <c r="AO256" t="str">
        <f>+IF($C256="","",IF(' Matrice Tarifaire NON AL'!BF259="","",TEXT(' Matrice Tarifaire NON AL'!BF259,"0,0000")))</f>
        <v/>
      </c>
      <c r="AP256" t="str">
        <f>+IF($C256="","",IF(' Matrice Tarifaire NON AL'!BG259="","",TEXT(' Matrice Tarifaire NON AL'!BG259,"0,0000")))</f>
        <v/>
      </c>
      <c r="AQ256" t="str">
        <f>+IF($C256="","",IF(' Matrice Tarifaire NON AL'!BH259="","",TEXT(' Matrice Tarifaire NON AL'!BH259,"0,0000")))</f>
        <v/>
      </c>
      <c r="AR256" t="str">
        <f>+IF($C256="","",IF(' Matrice Tarifaire NON AL'!BI259="","",TEXT(' Matrice Tarifaire NON AL'!BI259,"0,0000")))</f>
        <v/>
      </c>
      <c r="AS256" t="str">
        <f>+IF(C256="","",IF(' Matrice Tarifaire NON AL'!BJ259="","0",IF(' Matrice Tarifaire NON AL'!BJ259="","",' Matrice Tarifaire NON AL'!BJ259)))</f>
        <v/>
      </c>
      <c r="AT256" t="str">
        <f>+IF(C256="","",IF(' Matrice Tarifaire NON AL'!BK259="","",' Matrice Tarifaire NON AL'!$BK$6))</f>
        <v/>
      </c>
      <c r="AU256" t="str">
        <f>+IF(C256="","",IF(' Matrice Tarifaire NON AL'!BK259="","",TEXT(' Matrice Tarifaire NON AL'!BK259,"0,0000")))</f>
        <v/>
      </c>
      <c r="AV256" t="str">
        <f>+IF(C256="","",IF(' Matrice Tarifaire NON AL'!BL259="","",' Matrice Tarifaire NON AL'!$BL$6))</f>
        <v/>
      </c>
      <c r="AW256" t="str">
        <f>+IF(C256="","",IF(' Matrice Tarifaire NON AL'!BL259="","",TEXT(' Matrice Tarifaire NON AL'!BL259,"0,0000")))</f>
        <v/>
      </c>
      <c r="AX256" t="str">
        <f>+IF(C256="","",IF(' Matrice Tarifaire NON AL'!BM259="","",' Matrice Tarifaire NON AL'!$BM$6))</f>
        <v/>
      </c>
      <c r="AY256" t="str">
        <f>+IF(C256="","",IF(' Matrice Tarifaire NON AL'!BM259="","",TEXT(' Matrice Tarifaire NON AL'!BM259,"0,0000")))</f>
        <v/>
      </c>
      <c r="AZ256" t="str">
        <f>+IF(C256="","",IF(' Matrice Tarifaire NON AL'!BN259="","","Taxe DEEE"))</f>
        <v/>
      </c>
      <c r="BA256" t="str">
        <f>+IF(C256="","",IF(' Matrice Tarifaire NON AL'!BN259="","",TEXT(' Matrice Tarifaire NON AL'!BN259,"0,0000")))</f>
        <v/>
      </c>
      <c r="BD256" t="str">
        <f>+IF($C256="","",IF(' Matrice Tarifaire NON AL'!BR259="","",TEXT(' Matrice Tarifaire NON AL'!BR259,"0,000")))</f>
        <v/>
      </c>
      <c r="BE256" t="str">
        <f>+IF($C256="","",IF(' Matrice Tarifaire NON AL'!BS259="","",VALUE(TEXT(' Matrice Tarifaire NON AL'!BS259,"0,00"))))</f>
        <v/>
      </c>
      <c r="BF256" t="str">
        <f>+IF($C256="","",IF(' Matrice Tarifaire NON AL'!BY259="","",' Matrice Tarifaire NON AL'!BY259))</f>
        <v/>
      </c>
      <c r="BG256" t="str">
        <f>+IF(C256="","",IF(' Matrice Tarifaire NON AL'!AK259="Composant de Box","999",IF(' Matrice Tarifaire NON AL'!AP259&lt;&gt;"",' Matrice Tarifaire NON AL'!AP259,IF(' Matrice Tarifaire NON AL'!AO259&lt;&gt;"",' Matrice Tarifaire NON AL'!AO259,' Matrice Tarifaire NON AL'!AN259))))</f>
        <v/>
      </c>
    </row>
    <row r="257" spans="1:59" x14ac:dyDescent="0.25">
      <c r="A257" t="str">
        <f>+IF($C257="","",IF(' Matrice Tarifaire NON AL'!N260="","",IF(' Matrice Tarifaire NON AL'!N260=0,"GTIN A 0 - Ne doit pas être mis dans PRE REF",TEXT(' Matrice Tarifaire NON AL'!N260,"00000000000000"))))</f>
        <v/>
      </c>
      <c r="B257" t="str">
        <f>+IF(C257="","",IF(L257=172,4,VLOOKUP(' Matrice Tarifaire NON AL'!AK260,Feuil3!$A$4:$B$14,2,0)))</f>
        <v/>
      </c>
      <c r="C257" t="str">
        <f>+IF(' Matrice Tarifaire NON AL'!O260="","",SUBSTITUTE(' Matrice Tarifaire NON AL'!O260,"CHAR (10)"," "))</f>
        <v/>
      </c>
      <c r="D257" t="str">
        <f>+IF($C257="","",SUBSTITUTE(' Matrice Tarifaire NON AL'!P260,"CHAR (13)"," "))</f>
        <v/>
      </c>
      <c r="E257" t="str">
        <f t="shared" si="10"/>
        <v/>
      </c>
      <c r="F257" t="str">
        <f>+IF($C257="","",IF(' Matrice Tarifaire NON AL'!AX260="","Non",' Matrice Tarifaire NON AL'!AX260))</f>
        <v/>
      </c>
      <c r="G257" t="str">
        <f>+IF($C257="","",IF(' Matrice Tarifaire NON AL'!Q260="DOMEDIA","MDD",IF(' Matrice Tarifaire NON AL'!Q260="APTA","MDD",IF(' Matrice Tarifaire NON AL'!Q260="TOP BUDGET","Premier Prix","MN"))))</f>
        <v/>
      </c>
      <c r="H257" t="str">
        <f>+IF($C257="","",' Matrice Tarifaire NON AL'!Q260)</f>
        <v/>
      </c>
      <c r="K257" t="str">
        <f>+IF($C257="","",' Matrice Tarifaire NON AL'!X260)</f>
        <v/>
      </c>
      <c r="L257" t="str">
        <f>+IF($C257="","",' Matrice Tarifaire NON AL'!X260)</f>
        <v/>
      </c>
      <c r="M257" t="str">
        <f>+IF($C257="","",' Matrice Tarifaire NON AL'!Y260)</f>
        <v/>
      </c>
      <c r="N257" t="str">
        <f>+IF($C257="","",' Matrice Tarifaire NON AL'!Z260)</f>
        <v/>
      </c>
      <c r="P257" t="str">
        <f>+IF(C257="","",IF(' Matrice Tarifaire NON AL'!X260&lt;&gt;168,"Non",""))</f>
        <v/>
      </c>
      <c r="Q257" t="str">
        <f>+IF($C257="","",' Matrice Tarifaire NON AL'!T260)</f>
        <v/>
      </c>
      <c r="R257" t="str">
        <f>+IF($C257="","",IF(' Matrice Tarifaire NON AL'!R260="","",' Matrice Tarifaire NON AL'!R260))</f>
        <v/>
      </c>
      <c r="S257" t="str">
        <f>+IF($C257="","",LEFT(' Matrice Tarifaire NON AL'!W260,1))</f>
        <v/>
      </c>
      <c r="T257" t="str">
        <f>+IF($C257="","",LEFT(' Matrice Tarifaire NON AL'!AY260,3))</f>
        <v/>
      </c>
      <c r="U257" t="str">
        <f t="shared" si="11"/>
        <v/>
      </c>
      <c r="V257" t="str">
        <f>+IF(C257="","",IF(VLOOKUP(' Matrice Tarifaire NON AL'!AK260,Feuil3!A:F,6,0)="Box",IF(' Matrice Tarifaire NON AL'!AL260="Mono-Référence","Homogène",IF(' Matrice Tarifaire NON AL'!AL260="Multi-Références","Panaché","")),IF(' Matrice Tarifaire NON AL'!AK260="A la Pièce","Composant sans Colisage",IF(' Matrice Tarifaire NON AL'!AK260="Composant de Box","Composant sans Colisage","Homogène"))))</f>
        <v/>
      </c>
      <c r="W257" t="str">
        <f>+IF($V257="","",VLOOKUP(' Matrice Tarifaire NON AL'!AK260,Feuil3!$A$4:$E$14,5,0))</f>
        <v/>
      </c>
      <c r="Y257" t="str">
        <f>+IF($V257="","",IF(VLOOKUP(' Matrice Tarifaire NON AL'!$AK260,Feuil3!$A$4:$D$14,4,0)="Palette",' Matrice Tarifaire NON AL'!AN260,""))</f>
        <v/>
      </c>
      <c r="AA257" t="str">
        <f>+IF($V257="","",IF(VLOOKUP(' Matrice Tarifaire NON AL'!$AK260,Feuil3!$A$4:$D$14,4,0)="Colis",' Matrice Tarifaire NON AL'!AN260,""))</f>
        <v/>
      </c>
      <c r="AC257" t="str">
        <f>+IF(V257="","",IF(VLOOKUP(' Matrice Tarifaire NON AL'!AK260,Feuil3!$A$4:$D$14,4,0)="Colis",IF(' Matrice Tarifaire NON AL'!AO260&gt;0,' Matrice Tarifaire NON AL'!AO260,""),""))</f>
        <v/>
      </c>
      <c r="AD257" t="str">
        <f t="shared" si="12"/>
        <v/>
      </c>
      <c r="AE257" t="str">
        <f>+IF(C257="","",' Matrice Tarifaire NON AL'!C260)</f>
        <v/>
      </c>
      <c r="AF257" t="str">
        <f>+IF(C257="","",' Matrice Tarifaire NON AL'!AQ260)</f>
        <v/>
      </c>
      <c r="AH257" t="str">
        <f>+IF(E257="","",' Matrice Tarifaire NON AL'!$U260)</f>
        <v/>
      </c>
      <c r="AI257" t="str">
        <f>+IF(F257="","",IF(' Matrice Tarifaire NON AL'!$V260="","",' Matrice Tarifaire NON AL'!$V260))</f>
        <v/>
      </c>
      <c r="AJ257" t="str">
        <f>+IF($C257="","",IF(' Matrice Tarifaire NON AL'!AZ260="","",' Matrice Tarifaire NON AL'!AZ260))</f>
        <v/>
      </c>
      <c r="AK257" t="str">
        <f>+IF($C257="","",IF(' Matrice Tarifaire NON AL'!BA260="","",' Matrice Tarifaire NON AL'!BA260))</f>
        <v/>
      </c>
      <c r="AL257" t="str">
        <f>+IF($C257="","",IF(' Matrice Tarifaire NON AL'!BB260="","",TEXT(' Matrice Tarifaire NON AL'!BB260,"0,0000")))</f>
        <v/>
      </c>
      <c r="AO257" t="str">
        <f>+IF($C257="","",IF(' Matrice Tarifaire NON AL'!BF260="","",TEXT(' Matrice Tarifaire NON AL'!BF260,"0,0000")))</f>
        <v/>
      </c>
      <c r="AP257" t="str">
        <f>+IF($C257="","",IF(' Matrice Tarifaire NON AL'!BG260="","",TEXT(' Matrice Tarifaire NON AL'!BG260,"0,0000")))</f>
        <v/>
      </c>
      <c r="AQ257" t="str">
        <f>+IF($C257="","",IF(' Matrice Tarifaire NON AL'!BH260="","",TEXT(' Matrice Tarifaire NON AL'!BH260,"0,0000")))</f>
        <v/>
      </c>
      <c r="AR257" t="str">
        <f>+IF($C257="","",IF(' Matrice Tarifaire NON AL'!BI260="","",TEXT(' Matrice Tarifaire NON AL'!BI260,"0,0000")))</f>
        <v/>
      </c>
      <c r="AS257" t="str">
        <f>+IF(C257="","",IF(' Matrice Tarifaire NON AL'!BJ260="","0",IF(' Matrice Tarifaire NON AL'!BJ260="","",' Matrice Tarifaire NON AL'!BJ260)))</f>
        <v/>
      </c>
      <c r="AT257" t="str">
        <f>+IF(C257="","",IF(' Matrice Tarifaire NON AL'!BK260="","",' Matrice Tarifaire NON AL'!$BK$6))</f>
        <v/>
      </c>
      <c r="AU257" t="str">
        <f>+IF(C257="","",IF(' Matrice Tarifaire NON AL'!BK260="","",TEXT(' Matrice Tarifaire NON AL'!BK260,"0,0000")))</f>
        <v/>
      </c>
      <c r="AV257" t="str">
        <f>+IF(C257="","",IF(' Matrice Tarifaire NON AL'!BL260="","",' Matrice Tarifaire NON AL'!$BL$6))</f>
        <v/>
      </c>
      <c r="AW257" t="str">
        <f>+IF(C257="","",IF(' Matrice Tarifaire NON AL'!BL260="","",TEXT(' Matrice Tarifaire NON AL'!BL260,"0,0000")))</f>
        <v/>
      </c>
      <c r="AX257" t="str">
        <f>+IF(C257="","",IF(' Matrice Tarifaire NON AL'!BM260="","",' Matrice Tarifaire NON AL'!$BM$6))</f>
        <v/>
      </c>
      <c r="AY257" t="str">
        <f>+IF(C257="","",IF(' Matrice Tarifaire NON AL'!BM260="","",TEXT(' Matrice Tarifaire NON AL'!BM260,"0,0000")))</f>
        <v/>
      </c>
      <c r="AZ257" t="str">
        <f>+IF(C257="","",IF(' Matrice Tarifaire NON AL'!BN260="","","Taxe DEEE"))</f>
        <v/>
      </c>
      <c r="BA257" t="str">
        <f>+IF(C257="","",IF(' Matrice Tarifaire NON AL'!BN260="","",TEXT(' Matrice Tarifaire NON AL'!BN260,"0,0000")))</f>
        <v/>
      </c>
      <c r="BD257" t="str">
        <f>+IF($C257="","",IF(' Matrice Tarifaire NON AL'!BR260="","",TEXT(' Matrice Tarifaire NON AL'!BR260,"0,000")))</f>
        <v/>
      </c>
      <c r="BE257" t="str">
        <f>+IF($C257="","",IF(' Matrice Tarifaire NON AL'!BS260="","",VALUE(TEXT(' Matrice Tarifaire NON AL'!BS260,"0,00"))))</f>
        <v/>
      </c>
      <c r="BF257" t="str">
        <f>+IF($C257="","",IF(' Matrice Tarifaire NON AL'!BY260="","",' Matrice Tarifaire NON AL'!BY260))</f>
        <v/>
      </c>
      <c r="BG257" t="str">
        <f>+IF(C257="","",IF(' Matrice Tarifaire NON AL'!AK260="Composant de Box","999",IF(' Matrice Tarifaire NON AL'!AP260&lt;&gt;"",' Matrice Tarifaire NON AL'!AP260,IF(' Matrice Tarifaire NON AL'!AO260&lt;&gt;"",' Matrice Tarifaire NON AL'!AO260,' Matrice Tarifaire NON AL'!AN260))))</f>
        <v/>
      </c>
    </row>
    <row r="258" spans="1:59" x14ac:dyDescent="0.25">
      <c r="A258" t="str">
        <f>+IF($C258="","",IF(' Matrice Tarifaire NON AL'!N261="","",IF(' Matrice Tarifaire NON AL'!N261=0,"GTIN A 0 - Ne doit pas être mis dans PRE REF",TEXT(' Matrice Tarifaire NON AL'!N261,"00000000000000"))))</f>
        <v/>
      </c>
      <c r="B258" t="str">
        <f>+IF(C258="","",IF(L258=172,4,VLOOKUP(' Matrice Tarifaire NON AL'!AK261,Feuil3!$A$4:$B$14,2,0)))</f>
        <v/>
      </c>
      <c r="C258" t="str">
        <f>+IF(' Matrice Tarifaire NON AL'!O261="","",SUBSTITUTE(' Matrice Tarifaire NON AL'!O261,"CHAR (10)"," "))</f>
        <v/>
      </c>
      <c r="D258" t="str">
        <f>+IF($C258="","",SUBSTITUTE(' Matrice Tarifaire NON AL'!P261,"CHAR (13)"," "))</f>
        <v/>
      </c>
      <c r="E258" t="str">
        <f t="shared" si="10"/>
        <v/>
      </c>
      <c r="F258" t="str">
        <f>+IF($C258="","",IF(' Matrice Tarifaire NON AL'!AX261="","Non",' Matrice Tarifaire NON AL'!AX261))</f>
        <v/>
      </c>
      <c r="G258" t="str">
        <f>+IF($C258="","",IF(' Matrice Tarifaire NON AL'!Q261="DOMEDIA","MDD",IF(' Matrice Tarifaire NON AL'!Q261="APTA","MDD",IF(' Matrice Tarifaire NON AL'!Q261="TOP BUDGET","Premier Prix","MN"))))</f>
        <v/>
      </c>
      <c r="H258" t="str">
        <f>+IF($C258="","",' Matrice Tarifaire NON AL'!Q261)</f>
        <v/>
      </c>
      <c r="K258" t="str">
        <f>+IF($C258="","",' Matrice Tarifaire NON AL'!X261)</f>
        <v/>
      </c>
      <c r="L258" t="str">
        <f>+IF($C258="","",' Matrice Tarifaire NON AL'!X261)</f>
        <v/>
      </c>
      <c r="M258" t="str">
        <f>+IF($C258="","",' Matrice Tarifaire NON AL'!Y261)</f>
        <v/>
      </c>
      <c r="N258" t="str">
        <f>+IF($C258="","",' Matrice Tarifaire NON AL'!Z261)</f>
        <v/>
      </c>
      <c r="P258" t="str">
        <f>+IF(C258="","",IF(' Matrice Tarifaire NON AL'!X261&lt;&gt;168,"Non",""))</f>
        <v/>
      </c>
      <c r="Q258" t="str">
        <f>+IF($C258="","",' Matrice Tarifaire NON AL'!T261)</f>
        <v/>
      </c>
      <c r="R258" t="str">
        <f>+IF($C258="","",IF(' Matrice Tarifaire NON AL'!R261="","",' Matrice Tarifaire NON AL'!R261))</f>
        <v/>
      </c>
      <c r="S258" t="str">
        <f>+IF($C258="","",LEFT(' Matrice Tarifaire NON AL'!W261,1))</f>
        <v/>
      </c>
      <c r="T258" t="str">
        <f>+IF($C258="","",LEFT(' Matrice Tarifaire NON AL'!AY261,3))</f>
        <v/>
      </c>
      <c r="U258" t="str">
        <f t="shared" si="11"/>
        <v/>
      </c>
      <c r="V258" t="str">
        <f>+IF(C258="","",IF(VLOOKUP(' Matrice Tarifaire NON AL'!AK261,Feuil3!A:F,6,0)="Box",IF(' Matrice Tarifaire NON AL'!AL261="Mono-Référence","Homogène",IF(' Matrice Tarifaire NON AL'!AL261="Multi-Références","Panaché","")),IF(' Matrice Tarifaire NON AL'!AK261="A la Pièce","Composant sans Colisage",IF(' Matrice Tarifaire NON AL'!AK261="Composant de Box","Composant sans Colisage","Homogène"))))</f>
        <v/>
      </c>
      <c r="W258" t="str">
        <f>+IF($V258="","",VLOOKUP(' Matrice Tarifaire NON AL'!AK261,Feuil3!$A$4:$E$14,5,0))</f>
        <v/>
      </c>
      <c r="Y258" t="str">
        <f>+IF($V258="","",IF(VLOOKUP(' Matrice Tarifaire NON AL'!$AK261,Feuil3!$A$4:$D$14,4,0)="Palette",' Matrice Tarifaire NON AL'!AN261,""))</f>
        <v/>
      </c>
      <c r="AA258" t="str">
        <f>+IF($V258="","",IF(VLOOKUP(' Matrice Tarifaire NON AL'!$AK261,Feuil3!$A$4:$D$14,4,0)="Colis",' Matrice Tarifaire NON AL'!AN261,""))</f>
        <v/>
      </c>
      <c r="AC258" t="str">
        <f>+IF(V258="","",IF(VLOOKUP(' Matrice Tarifaire NON AL'!AK261,Feuil3!$A$4:$D$14,4,0)="Colis",IF(' Matrice Tarifaire NON AL'!AO261&gt;0,' Matrice Tarifaire NON AL'!AO261,""),""))</f>
        <v/>
      </c>
      <c r="AD258" t="str">
        <f t="shared" si="12"/>
        <v/>
      </c>
      <c r="AE258" t="str">
        <f>+IF(C258="","",' Matrice Tarifaire NON AL'!C261)</f>
        <v/>
      </c>
      <c r="AF258" t="str">
        <f>+IF(C258="","",' Matrice Tarifaire NON AL'!AQ261)</f>
        <v/>
      </c>
      <c r="AH258" t="str">
        <f>+IF(E258="","",' Matrice Tarifaire NON AL'!$U261)</f>
        <v/>
      </c>
      <c r="AI258" t="str">
        <f>+IF(F258="","",IF(' Matrice Tarifaire NON AL'!$V261="","",' Matrice Tarifaire NON AL'!$V261))</f>
        <v/>
      </c>
      <c r="AJ258" t="str">
        <f>+IF($C258="","",IF(' Matrice Tarifaire NON AL'!AZ261="","",' Matrice Tarifaire NON AL'!AZ261))</f>
        <v/>
      </c>
      <c r="AK258" t="str">
        <f>+IF($C258="","",IF(' Matrice Tarifaire NON AL'!BA261="","",' Matrice Tarifaire NON AL'!BA261))</f>
        <v/>
      </c>
      <c r="AL258" t="str">
        <f>+IF($C258="","",IF(' Matrice Tarifaire NON AL'!BB261="","",TEXT(' Matrice Tarifaire NON AL'!BB261,"0,0000")))</f>
        <v/>
      </c>
      <c r="AO258" t="str">
        <f>+IF($C258="","",IF(' Matrice Tarifaire NON AL'!BF261="","",TEXT(' Matrice Tarifaire NON AL'!BF261,"0,0000")))</f>
        <v/>
      </c>
      <c r="AP258" t="str">
        <f>+IF($C258="","",IF(' Matrice Tarifaire NON AL'!BG261="","",TEXT(' Matrice Tarifaire NON AL'!BG261,"0,0000")))</f>
        <v/>
      </c>
      <c r="AQ258" t="str">
        <f>+IF($C258="","",IF(' Matrice Tarifaire NON AL'!BH261="","",TEXT(' Matrice Tarifaire NON AL'!BH261,"0,0000")))</f>
        <v/>
      </c>
      <c r="AR258" t="str">
        <f>+IF($C258="","",IF(' Matrice Tarifaire NON AL'!BI261="","",TEXT(' Matrice Tarifaire NON AL'!BI261,"0,0000")))</f>
        <v/>
      </c>
      <c r="AS258" t="str">
        <f>+IF(C258="","",IF(' Matrice Tarifaire NON AL'!BJ261="","0",IF(' Matrice Tarifaire NON AL'!BJ261="","",' Matrice Tarifaire NON AL'!BJ261)))</f>
        <v/>
      </c>
      <c r="AT258" t="str">
        <f>+IF(C258="","",IF(' Matrice Tarifaire NON AL'!BK261="","",' Matrice Tarifaire NON AL'!$BK$6))</f>
        <v/>
      </c>
      <c r="AU258" t="str">
        <f>+IF(C258="","",IF(' Matrice Tarifaire NON AL'!BK261="","",TEXT(' Matrice Tarifaire NON AL'!BK261,"0,0000")))</f>
        <v/>
      </c>
      <c r="AV258" t="str">
        <f>+IF(C258="","",IF(' Matrice Tarifaire NON AL'!BL261="","",' Matrice Tarifaire NON AL'!$BL$6))</f>
        <v/>
      </c>
      <c r="AW258" t="str">
        <f>+IF(C258="","",IF(' Matrice Tarifaire NON AL'!BL261="","",TEXT(' Matrice Tarifaire NON AL'!BL261,"0,0000")))</f>
        <v/>
      </c>
      <c r="AX258" t="str">
        <f>+IF(C258="","",IF(' Matrice Tarifaire NON AL'!BM261="","",' Matrice Tarifaire NON AL'!$BM$6))</f>
        <v/>
      </c>
      <c r="AY258" t="str">
        <f>+IF(C258="","",IF(' Matrice Tarifaire NON AL'!BM261="","",TEXT(' Matrice Tarifaire NON AL'!BM261,"0,0000")))</f>
        <v/>
      </c>
      <c r="AZ258" t="str">
        <f>+IF(C258="","",IF(' Matrice Tarifaire NON AL'!BN261="","","Taxe DEEE"))</f>
        <v/>
      </c>
      <c r="BA258" t="str">
        <f>+IF(C258="","",IF(' Matrice Tarifaire NON AL'!BN261="","",TEXT(' Matrice Tarifaire NON AL'!BN261,"0,0000")))</f>
        <v/>
      </c>
      <c r="BD258" t="str">
        <f>+IF($C258="","",IF(' Matrice Tarifaire NON AL'!BR261="","",TEXT(' Matrice Tarifaire NON AL'!BR261,"0,000")))</f>
        <v/>
      </c>
      <c r="BE258" t="str">
        <f>+IF($C258="","",IF(' Matrice Tarifaire NON AL'!BS261="","",VALUE(TEXT(' Matrice Tarifaire NON AL'!BS261,"0,00"))))</f>
        <v/>
      </c>
      <c r="BF258" t="str">
        <f>+IF($C258="","",IF(' Matrice Tarifaire NON AL'!BY261="","",' Matrice Tarifaire NON AL'!BY261))</f>
        <v/>
      </c>
      <c r="BG258" t="str">
        <f>+IF(C258="","",IF(' Matrice Tarifaire NON AL'!AK261="Composant de Box","999",IF(' Matrice Tarifaire NON AL'!AP261&lt;&gt;"",' Matrice Tarifaire NON AL'!AP261,IF(' Matrice Tarifaire NON AL'!AO261&lt;&gt;"",' Matrice Tarifaire NON AL'!AO261,' Matrice Tarifaire NON AL'!AN261))))</f>
        <v/>
      </c>
    </row>
    <row r="259" spans="1:59" x14ac:dyDescent="0.25">
      <c r="A259" t="str">
        <f>+IF($C259="","",IF(' Matrice Tarifaire NON AL'!N262="","",IF(' Matrice Tarifaire NON AL'!N262=0,"GTIN A 0 - Ne doit pas être mis dans PRE REF",TEXT(' Matrice Tarifaire NON AL'!N262,"00000000000000"))))</f>
        <v/>
      </c>
      <c r="B259" t="str">
        <f>+IF(C259="","",IF(L259=172,4,VLOOKUP(' Matrice Tarifaire NON AL'!AK262,Feuil3!$A$4:$B$14,2,0)))</f>
        <v/>
      </c>
      <c r="C259" t="str">
        <f>+IF(' Matrice Tarifaire NON AL'!O262="","",SUBSTITUTE(' Matrice Tarifaire NON AL'!O262,"CHAR (10)"," "))</f>
        <v/>
      </c>
      <c r="D259" t="str">
        <f>+IF($C259="","",SUBSTITUTE(' Matrice Tarifaire NON AL'!P262,"CHAR (13)"," "))</f>
        <v/>
      </c>
      <c r="E259" t="str">
        <f t="shared" si="10"/>
        <v/>
      </c>
      <c r="F259" t="str">
        <f>+IF($C259="","",IF(' Matrice Tarifaire NON AL'!AX262="","Non",' Matrice Tarifaire NON AL'!AX262))</f>
        <v/>
      </c>
      <c r="G259" t="str">
        <f>+IF($C259="","",IF(' Matrice Tarifaire NON AL'!Q262="DOMEDIA","MDD",IF(' Matrice Tarifaire NON AL'!Q262="APTA","MDD",IF(' Matrice Tarifaire NON AL'!Q262="TOP BUDGET","Premier Prix","MN"))))</f>
        <v/>
      </c>
      <c r="H259" t="str">
        <f>+IF($C259="","",' Matrice Tarifaire NON AL'!Q262)</f>
        <v/>
      </c>
      <c r="K259" t="str">
        <f>+IF($C259="","",' Matrice Tarifaire NON AL'!X262)</f>
        <v/>
      </c>
      <c r="L259" t="str">
        <f>+IF($C259="","",' Matrice Tarifaire NON AL'!X262)</f>
        <v/>
      </c>
      <c r="M259" t="str">
        <f>+IF($C259="","",' Matrice Tarifaire NON AL'!Y262)</f>
        <v/>
      </c>
      <c r="N259" t="str">
        <f>+IF($C259="","",' Matrice Tarifaire NON AL'!Z262)</f>
        <v/>
      </c>
      <c r="P259" t="str">
        <f>+IF(C259="","",IF(' Matrice Tarifaire NON AL'!X262&lt;&gt;168,"Non",""))</f>
        <v/>
      </c>
      <c r="Q259" t="str">
        <f>+IF($C259="","",' Matrice Tarifaire NON AL'!T262)</f>
        <v/>
      </c>
      <c r="R259" t="str">
        <f>+IF($C259="","",IF(' Matrice Tarifaire NON AL'!R262="","",' Matrice Tarifaire NON AL'!R262))</f>
        <v/>
      </c>
      <c r="S259" t="str">
        <f>+IF($C259="","",LEFT(' Matrice Tarifaire NON AL'!W262,1))</f>
        <v/>
      </c>
      <c r="T259" t="str">
        <f>+IF($C259="","",LEFT(' Matrice Tarifaire NON AL'!AY262,3))</f>
        <v/>
      </c>
      <c r="U259" t="str">
        <f t="shared" si="11"/>
        <v/>
      </c>
      <c r="V259" t="str">
        <f>+IF(C259="","",IF(VLOOKUP(' Matrice Tarifaire NON AL'!AK262,Feuil3!A:F,6,0)="Box",IF(' Matrice Tarifaire NON AL'!AL262="Mono-Référence","Homogène",IF(' Matrice Tarifaire NON AL'!AL262="Multi-Références","Panaché","")),IF(' Matrice Tarifaire NON AL'!AK262="A la Pièce","Composant sans Colisage",IF(' Matrice Tarifaire NON AL'!AK262="Composant de Box","Composant sans Colisage","Homogène"))))</f>
        <v/>
      </c>
      <c r="W259" t="str">
        <f>+IF($V259="","",VLOOKUP(' Matrice Tarifaire NON AL'!AK262,Feuil3!$A$4:$E$14,5,0))</f>
        <v/>
      </c>
      <c r="Y259" t="str">
        <f>+IF($V259="","",IF(VLOOKUP(' Matrice Tarifaire NON AL'!$AK262,Feuil3!$A$4:$D$14,4,0)="Palette",' Matrice Tarifaire NON AL'!AN262,""))</f>
        <v/>
      </c>
      <c r="AA259" t="str">
        <f>+IF($V259="","",IF(VLOOKUP(' Matrice Tarifaire NON AL'!$AK262,Feuil3!$A$4:$D$14,4,0)="Colis",' Matrice Tarifaire NON AL'!AN262,""))</f>
        <v/>
      </c>
      <c r="AC259" t="str">
        <f>+IF(V259="","",IF(VLOOKUP(' Matrice Tarifaire NON AL'!AK262,Feuil3!$A$4:$D$14,4,0)="Colis",IF(' Matrice Tarifaire NON AL'!AO262&gt;0,' Matrice Tarifaire NON AL'!AO262,""),""))</f>
        <v/>
      </c>
      <c r="AD259" t="str">
        <f t="shared" si="12"/>
        <v/>
      </c>
      <c r="AE259" t="str">
        <f>+IF(C259="","",' Matrice Tarifaire NON AL'!C262)</f>
        <v/>
      </c>
      <c r="AF259" t="str">
        <f>+IF(C259="","",' Matrice Tarifaire NON AL'!AQ262)</f>
        <v/>
      </c>
      <c r="AH259" t="str">
        <f>+IF(E259="","",' Matrice Tarifaire NON AL'!$U262)</f>
        <v/>
      </c>
      <c r="AI259" t="str">
        <f>+IF(F259="","",IF(' Matrice Tarifaire NON AL'!$V262="","",' Matrice Tarifaire NON AL'!$V262))</f>
        <v/>
      </c>
      <c r="AJ259" t="str">
        <f>+IF($C259="","",IF(' Matrice Tarifaire NON AL'!AZ262="","",' Matrice Tarifaire NON AL'!AZ262))</f>
        <v/>
      </c>
      <c r="AK259" t="str">
        <f>+IF($C259="","",IF(' Matrice Tarifaire NON AL'!BA262="","",' Matrice Tarifaire NON AL'!BA262))</f>
        <v/>
      </c>
      <c r="AL259" t="str">
        <f>+IF($C259="","",IF(' Matrice Tarifaire NON AL'!BB262="","",TEXT(' Matrice Tarifaire NON AL'!BB262,"0,0000")))</f>
        <v/>
      </c>
      <c r="AO259" t="str">
        <f>+IF($C259="","",IF(' Matrice Tarifaire NON AL'!BF262="","",TEXT(' Matrice Tarifaire NON AL'!BF262,"0,0000")))</f>
        <v/>
      </c>
      <c r="AP259" t="str">
        <f>+IF($C259="","",IF(' Matrice Tarifaire NON AL'!BG262="","",TEXT(' Matrice Tarifaire NON AL'!BG262,"0,0000")))</f>
        <v/>
      </c>
      <c r="AQ259" t="str">
        <f>+IF($C259="","",IF(' Matrice Tarifaire NON AL'!BH262="","",TEXT(' Matrice Tarifaire NON AL'!BH262,"0,0000")))</f>
        <v/>
      </c>
      <c r="AR259" t="str">
        <f>+IF($C259="","",IF(' Matrice Tarifaire NON AL'!BI262="","",TEXT(' Matrice Tarifaire NON AL'!BI262,"0,0000")))</f>
        <v/>
      </c>
      <c r="AS259" t="str">
        <f>+IF(C259="","",IF(' Matrice Tarifaire NON AL'!BJ262="","0",IF(' Matrice Tarifaire NON AL'!BJ262="","",' Matrice Tarifaire NON AL'!BJ262)))</f>
        <v/>
      </c>
      <c r="AT259" t="str">
        <f>+IF(C259="","",IF(' Matrice Tarifaire NON AL'!BK262="","",' Matrice Tarifaire NON AL'!$BK$6))</f>
        <v/>
      </c>
      <c r="AU259" t="str">
        <f>+IF(C259="","",IF(' Matrice Tarifaire NON AL'!BK262="","",TEXT(' Matrice Tarifaire NON AL'!BK262,"0,0000")))</f>
        <v/>
      </c>
      <c r="AV259" t="str">
        <f>+IF(C259="","",IF(' Matrice Tarifaire NON AL'!BL262="","",' Matrice Tarifaire NON AL'!$BL$6))</f>
        <v/>
      </c>
      <c r="AW259" t="str">
        <f>+IF(C259="","",IF(' Matrice Tarifaire NON AL'!BL262="","",TEXT(' Matrice Tarifaire NON AL'!BL262,"0,0000")))</f>
        <v/>
      </c>
      <c r="AX259" t="str">
        <f>+IF(C259="","",IF(' Matrice Tarifaire NON AL'!BM262="","",' Matrice Tarifaire NON AL'!$BM$6))</f>
        <v/>
      </c>
      <c r="AY259" t="str">
        <f>+IF(C259="","",IF(' Matrice Tarifaire NON AL'!BM262="","",TEXT(' Matrice Tarifaire NON AL'!BM262,"0,0000")))</f>
        <v/>
      </c>
      <c r="AZ259" t="str">
        <f>+IF(C259="","",IF(' Matrice Tarifaire NON AL'!BN262="","","Taxe DEEE"))</f>
        <v/>
      </c>
      <c r="BA259" t="str">
        <f>+IF(C259="","",IF(' Matrice Tarifaire NON AL'!BN262="","",TEXT(' Matrice Tarifaire NON AL'!BN262,"0,0000")))</f>
        <v/>
      </c>
      <c r="BD259" t="str">
        <f>+IF($C259="","",IF(' Matrice Tarifaire NON AL'!BR262="","",TEXT(' Matrice Tarifaire NON AL'!BR262,"0,000")))</f>
        <v/>
      </c>
      <c r="BE259" t="str">
        <f>+IF($C259="","",IF(' Matrice Tarifaire NON AL'!BS262="","",VALUE(TEXT(' Matrice Tarifaire NON AL'!BS262,"0,00"))))</f>
        <v/>
      </c>
      <c r="BF259" t="str">
        <f>+IF($C259="","",IF(' Matrice Tarifaire NON AL'!BY262="","",' Matrice Tarifaire NON AL'!BY262))</f>
        <v/>
      </c>
      <c r="BG259" t="str">
        <f>+IF(C259="","",IF(' Matrice Tarifaire NON AL'!AK262="Composant de Box","999",IF(' Matrice Tarifaire NON AL'!AP262&lt;&gt;"",' Matrice Tarifaire NON AL'!AP262,IF(' Matrice Tarifaire NON AL'!AO262&lt;&gt;"",' Matrice Tarifaire NON AL'!AO262,' Matrice Tarifaire NON AL'!AN262))))</f>
        <v/>
      </c>
    </row>
    <row r="260" spans="1:59" x14ac:dyDescent="0.25">
      <c r="A260" t="str">
        <f>+IF($C260="","",IF(' Matrice Tarifaire NON AL'!N263="","",IF(' Matrice Tarifaire NON AL'!N263=0,"GTIN A 0 - Ne doit pas être mis dans PRE REF",TEXT(' Matrice Tarifaire NON AL'!N263,"00000000000000"))))</f>
        <v/>
      </c>
      <c r="B260" t="str">
        <f>+IF(C260="","",IF(L260=172,4,VLOOKUP(' Matrice Tarifaire NON AL'!AK263,Feuil3!$A$4:$B$14,2,0)))</f>
        <v/>
      </c>
      <c r="C260" t="str">
        <f>+IF(' Matrice Tarifaire NON AL'!O263="","",SUBSTITUTE(' Matrice Tarifaire NON AL'!O263,"CHAR (10)"," "))</f>
        <v/>
      </c>
      <c r="D260" t="str">
        <f>+IF($C260="","",SUBSTITUTE(' Matrice Tarifaire NON AL'!P263,"CHAR (13)"," "))</f>
        <v/>
      </c>
      <c r="E260" t="str">
        <f t="shared" si="10"/>
        <v/>
      </c>
      <c r="F260" t="str">
        <f>+IF($C260="","",IF(' Matrice Tarifaire NON AL'!AX263="","Non",' Matrice Tarifaire NON AL'!AX263))</f>
        <v/>
      </c>
      <c r="G260" t="str">
        <f>+IF($C260="","",IF(' Matrice Tarifaire NON AL'!Q263="DOMEDIA","MDD",IF(' Matrice Tarifaire NON AL'!Q263="APTA","MDD",IF(' Matrice Tarifaire NON AL'!Q263="TOP BUDGET","Premier Prix","MN"))))</f>
        <v/>
      </c>
      <c r="H260" t="str">
        <f>+IF($C260="","",' Matrice Tarifaire NON AL'!Q263)</f>
        <v/>
      </c>
      <c r="K260" t="str">
        <f>+IF($C260="","",' Matrice Tarifaire NON AL'!X263)</f>
        <v/>
      </c>
      <c r="L260" t="str">
        <f>+IF($C260="","",' Matrice Tarifaire NON AL'!X263)</f>
        <v/>
      </c>
      <c r="M260" t="str">
        <f>+IF($C260="","",' Matrice Tarifaire NON AL'!Y263)</f>
        <v/>
      </c>
      <c r="N260" t="str">
        <f>+IF($C260="","",' Matrice Tarifaire NON AL'!Z263)</f>
        <v/>
      </c>
      <c r="P260" t="str">
        <f>+IF(C260="","",IF(' Matrice Tarifaire NON AL'!X263&lt;&gt;168,"Non",""))</f>
        <v/>
      </c>
      <c r="Q260" t="str">
        <f>+IF($C260="","",' Matrice Tarifaire NON AL'!T263)</f>
        <v/>
      </c>
      <c r="R260" t="str">
        <f>+IF($C260="","",IF(' Matrice Tarifaire NON AL'!R263="","",' Matrice Tarifaire NON AL'!R263))</f>
        <v/>
      </c>
      <c r="S260" t="str">
        <f>+IF($C260="","",LEFT(' Matrice Tarifaire NON AL'!W263,1))</f>
        <v/>
      </c>
      <c r="T260" t="str">
        <f>+IF($C260="","",LEFT(' Matrice Tarifaire NON AL'!AY263,3))</f>
        <v/>
      </c>
      <c r="U260" t="str">
        <f t="shared" si="11"/>
        <v/>
      </c>
      <c r="V260" t="str">
        <f>+IF(C260="","",IF(VLOOKUP(' Matrice Tarifaire NON AL'!AK263,Feuil3!A:F,6,0)="Box",IF(' Matrice Tarifaire NON AL'!AL263="Mono-Référence","Homogène",IF(' Matrice Tarifaire NON AL'!AL263="Multi-Références","Panaché","")),IF(' Matrice Tarifaire NON AL'!AK263="A la Pièce","Composant sans Colisage",IF(' Matrice Tarifaire NON AL'!AK263="Composant de Box","Composant sans Colisage","Homogène"))))</f>
        <v/>
      </c>
      <c r="W260" t="str">
        <f>+IF($V260="","",VLOOKUP(' Matrice Tarifaire NON AL'!AK263,Feuil3!$A$4:$E$14,5,0))</f>
        <v/>
      </c>
      <c r="Y260" t="str">
        <f>+IF($V260="","",IF(VLOOKUP(' Matrice Tarifaire NON AL'!$AK263,Feuil3!$A$4:$D$14,4,0)="Palette",' Matrice Tarifaire NON AL'!AN263,""))</f>
        <v/>
      </c>
      <c r="AA260" t="str">
        <f>+IF($V260="","",IF(VLOOKUP(' Matrice Tarifaire NON AL'!$AK263,Feuil3!$A$4:$D$14,4,0)="Colis",' Matrice Tarifaire NON AL'!AN263,""))</f>
        <v/>
      </c>
      <c r="AC260" t="str">
        <f>+IF(V260="","",IF(VLOOKUP(' Matrice Tarifaire NON AL'!AK263,Feuil3!$A$4:$D$14,4,0)="Colis",IF(' Matrice Tarifaire NON AL'!AO263&gt;0,' Matrice Tarifaire NON AL'!AO263,""),""))</f>
        <v/>
      </c>
      <c r="AD260" t="str">
        <f t="shared" si="12"/>
        <v/>
      </c>
      <c r="AE260" t="str">
        <f>+IF(C260="","",' Matrice Tarifaire NON AL'!C263)</f>
        <v/>
      </c>
      <c r="AF260" t="str">
        <f>+IF(C260="","",' Matrice Tarifaire NON AL'!AQ263)</f>
        <v/>
      </c>
      <c r="AH260" t="str">
        <f>+IF(E260="","",' Matrice Tarifaire NON AL'!$U263)</f>
        <v/>
      </c>
      <c r="AI260" t="str">
        <f>+IF(F260="","",IF(' Matrice Tarifaire NON AL'!$V263="","",' Matrice Tarifaire NON AL'!$V263))</f>
        <v/>
      </c>
      <c r="AJ260" t="str">
        <f>+IF($C260="","",IF(' Matrice Tarifaire NON AL'!AZ263="","",' Matrice Tarifaire NON AL'!AZ263))</f>
        <v/>
      </c>
      <c r="AK260" t="str">
        <f>+IF($C260="","",IF(' Matrice Tarifaire NON AL'!BA263="","",' Matrice Tarifaire NON AL'!BA263))</f>
        <v/>
      </c>
      <c r="AL260" t="str">
        <f>+IF($C260="","",IF(' Matrice Tarifaire NON AL'!BB263="","",TEXT(' Matrice Tarifaire NON AL'!BB263,"0,0000")))</f>
        <v/>
      </c>
      <c r="AO260" t="str">
        <f>+IF($C260="","",IF(' Matrice Tarifaire NON AL'!BF263="","",TEXT(' Matrice Tarifaire NON AL'!BF263,"0,0000")))</f>
        <v/>
      </c>
      <c r="AP260" t="str">
        <f>+IF($C260="","",IF(' Matrice Tarifaire NON AL'!BG263="","",TEXT(' Matrice Tarifaire NON AL'!BG263,"0,0000")))</f>
        <v/>
      </c>
      <c r="AQ260" t="str">
        <f>+IF($C260="","",IF(' Matrice Tarifaire NON AL'!BH263="","",TEXT(' Matrice Tarifaire NON AL'!BH263,"0,0000")))</f>
        <v/>
      </c>
      <c r="AR260" t="str">
        <f>+IF($C260="","",IF(' Matrice Tarifaire NON AL'!BI263="","",TEXT(' Matrice Tarifaire NON AL'!BI263,"0,0000")))</f>
        <v/>
      </c>
      <c r="AS260" t="str">
        <f>+IF(C260="","",IF(' Matrice Tarifaire NON AL'!BJ263="","0",IF(' Matrice Tarifaire NON AL'!BJ263="","",' Matrice Tarifaire NON AL'!BJ263)))</f>
        <v/>
      </c>
      <c r="AT260" t="str">
        <f>+IF(C260="","",IF(' Matrice Tarifaire NON AL'!BK263="","",' Matrice Tarifaire NON AL'!$BK$6))</f>
        <v/>
      </c>
      <c r="AU260" t="str">
        <f>+IF(C260="","",IF(' Matrice Tarifaire NON AL'!BK263="","",TEXT(' Matrice Tarifaire NON AL'!BK263,"0,0000")))</f>
        <v/>
      </c>
      <c r="AV260" t="str">
        <f>+IF(C260="","",IF(' Matrice Tarifaire NON AL'!BL263="","",' Matrice Tarifaire NON AL'!$BL$6))</f>
        <v/>
      </c>
      <c r="AW260" t="str">
        <f>+IF(C260="","",IF(' Matrice Tarifaire NON AL'!BL263="","",TEXT(' Matrice Tarifaire NON AL'!BL263,"0,0000")))</f>
        <v/>
      </c>
      <c r="AX260" t="str">
        <f>+IF(C260="","",IF(' Matrice Tarifaire NON AL'!BM263="","",' Matrice Tarifaire NON AL'!$BM$6))</f>
        <v/>
      </c>
      <c r="AY260" t="str">
        <f>+IF(C260="","",IF(' Matrice Tarifaire NON AL'!BM263="","",TEXT(' Matrice Tarifaire NON AL'!BM263,"0,0000")))</f>
        <v/>
      </c>
      <c r="AZ260" t="str">
        <f>+IF(C260="","",IF(' Matrice Tarifaire NON AL'!BN263="","","Taxe DEEE"))</f>
        <v/>
      </c>
      <c r="BA260" t="str">
        <f>+IF(C260="","",IF(' Matrice Tarifaire NON AL'!BN263="","",TEXT(' Matrice Tarifaire NON AL'!BN263,"0,0000")))</f>
        <v/>
      </c>
      <c r="BD260" t="str">
        <f>+IF($C260="","",IF(' Matrice Tarifaire NON AL'!BR263="","",TEXT(' Matrice Tarifaire NON AL'!BR263,"0,000")))</f>
        <v/>
      </c>
      <c r="BE260" t="str">
        <f>+IF($C260="","",IF(' Matrice Tarifaire NON AL'!BS263="","",VALUE(TEXT(' Matrice Tarifaire NON AL'!BS263,"0,00"))))</f>
        <v/>
      </c>
      <c r="BF260" t="str">
        <f>+IF($C260="","",IF(' Matrice Tarifaire NON AL'!BY263="","",' Matrice Tarifaire NON AL'!BY263))</f>
        <v/>
      </c>
      <c r="BG260" t="str">
        <f>+IF(C260="","",IF(' Matrice Tarifaire NON AL'!AK263="Composant de Box","999",IF(' Matrice Tarifaire NON AL'!AP263&lt;&gt;"",' Matrice Tarifaire NON AL'!AP263,IF(' Matrice Tarifaire NON AL'!AO263&lt;&gt;"",' Matrice Tarifaire NON AL'!AO263,' Matrice Tarifaire NON AL'!AN263))))</f>
        <v/>
      </c>
    </row>
    <row r="261" spans="1:59" x14ac:dyDescent="0.25">
      <c r="A261" t="str">
        <f>+IF($C261="","",IF(' Matrice Tarifaire NON AL'!N264="","",IF(' Matrice Tarifaire NON AL'!N264=0,"GTIN A 0 - Ne doit pas être mis dans PRE REF",TEXT(' Matrice Tarifaire NON AL'!N264,"00000000000000"))))</f>
        <v/>
      </c>
      <c r="B261" t="str">
        <f>+IF(C261="","",IF(L261=172,4,VLOOKUP(' Matrice Tarifaire NON AL'!AK264,Feuil3!$A$4:$B$14,2,0)))</f>
        <v/>
      </c>
      <c r="C261" t="str">
        <f>+IF(' Matrice Tarifaire NON AL'!O264="","",SUBSTITUTE(' Matrice Tarifaire NON AL'!O264,"CHAR (10)"," "))</f>
        <v/>
      </c>
      <c r="D261" t="str">
        <f>+IF($C261="","",SUBSTITUTE(' Matrice Tarifaire NON AL'!P264,"CHAR (13)"," "))</f>
        <v/>
      </c>
      <c r="E261" t="str">
        <f t="shared" ref="E261:E324" si="13">+IF($C261="","",LEFT(D261,25))</f>
        <v/>
      </c>
      <c r="F261" t="str">
        <f>+IF($C261="","",IF(' Matrice Tarifaire NON AL'!AX264="","Non",' Matrice Tarifaire NON AL'!AX264))</f>
        <v/>
      </c>
      <c r="G261" t="str">
        <f>+IF($C261="","",IF(' Matrice Tarifaire NON AL'!Q264="DOMEDIA","MDD",IF(' Matrice Tarifaire NON AL'!Q264="APTA","MDD",IF(' Matrice Tarifaire NON AL'!Q264="TOP BUDGET","Premier Prix","MN"))))</f>
        <v/>
      </c>
      <c r="H261" t="str">
        <f>+IF($C261="","",' Matrice Tarifaire NON AL'!Q264)</f>
        <v/>
      </c>
      <c r="K261" t="str">
        <f>+IF($C261="","",' Matrice Tarifaire NON AL'!X264)</f>
        <v/>
      </c>
      <c r="L261" t="str">
        <f>+IF($C261="","",' Matrice Tarifaire NON AL'!X264)</f>
        <v/>
      </c>
      <c r="M261" t="str">
        <f>+IF($C261="","",' Matrice Tarifaire NON AL'!Y264)</f>
        <v/>
      </c>
      <c r="N261" t="str">
        <f>+IF($C261="","",' Matrice Tarifaire NON AL'!Z264)</f>
        <v/>
      </c>
      <c r="P261" t="str">
        <f>+IF(C261="","",IF(' Matrice Tarifaire NON AL'!X264&lt;&gt;168,"Non",""))</f>
        <v/>
      </c>
      <c r="Q261" t="str">
        <f>+IF($C261="","",' Matrice Tarifaire NON AL'!T264)</f>
        <v/>
      </c>
      <c r="R261" t="str">
        <f>+IF($C261="","",IF(' Matrice Tarifaire NON AL'!R264="","",' Matrice Tarifaire NON AL'!R264))</f>
        <v/>
      </c>
      <c r="S261" t="str">
        <f>+IF($C261="","",LEFT(' Matrice Tarifaire NON AL'!W264,1))</f>
        <v/>
      </c>
      <c r="T261" t="str">
        <f>+IF($C261="","",LEFT(' Matrice Tarifaire NON AL'!AY264,3))</f>
        <v/>
      </c>
      <c r="U261" t="str">
        <f t="shared" ref="U261:U324" si="14">+IF($C261="","",IF(L261&lt;&gt;168,"Salsify",""))</f>
        <v/>
      </c>
      <c r="V261" t="str">
        <f>+IF(C261="","",IF(VLOOKUP(' Matrice Tarifaire NON AL'!AK264,Feuil3!A:F,6,0)="Box",IF(' Matrice Tarifaire NON AL'!AL264="Mono-Référence","Homogène",IF(' Matrice Tarifaire NON AL'!AL264="Multi-Références","Panaché","")),IF(' Matrice Tarifaire NON AL'!AK264="A la Pièce","Composant sans Colisage",IF(' Matrice Tarifaire NON AL'!AK264="Composant de Box","Composant sans Colisage","Homogène"))))</f>
        <v/>
      </c>
      <c r="W261" t="str">
        <f>+IF($V261="","",VLOOKUP(' Matrice Tarifaire NON AL'!AK264,Feuil3!$A$4:$E$14,5,0))</f>
        <v/>
      </c>
      <c r="Y261" t="str">
        <f>+IF($V261="","",IF(VLOOKUP(' Matrice Tarifaire NON AL'!$AK264,Feuil3!$A$4:$D$14,4,0)="Palette",' Matrice Tarifaire NON AL'!AN264,""))</f>
        <v/>
      </c>
      <c r="AA261" t="str">
        <f>+IF($V261="","",IF(VLOOKUP(' Matrice Tarifaire NON AL'!$AK264,Feuil3!$A$4:$D$14,4,0)="Colis",' Matrice Tarifaire NON AL'!AN264,""))</f>
        <v/>
      </c>
      <c r="AC261" t="str">
        <f>+IF(V261="","",IF(VLOOKUP(' Matrice Tarifaire NON AL'!AK264,Feuil3!$A$4:$D$14,4,0)="Colis",IF(' Matrice Tarifaire NON AL'!AO264&gt;0,' Matrice Tarifaire NON AL'!AO264,""),""))</f>
        <v/>
      </c>
      <c r="AD261" t="str">
        <f t="shared" ref="AD261:AD324" si="15">+IF(V261="","",D261)</f>
        <v/>
      </c>
      <c r="AE261" t="str">
        <f>+IF(C261="","",' Matrice Tarifaire NON AL'!C264)</f>
        <v/>
      </c>
      <c r="AF261" t="str">
        <f>+IF(C261="","",' Matrice Tarifaire NON AL'!AQ264)</f>
        <v/>
      </c>
      <c r="AH261" t="str">
        <f>+IF(E261="","",' Matrice Tarifaire NON AL'!$U264)</f>
        <v/>
      </c>
      <c r="AI261" t="str">
        <f>+IF(F261="","",IF(' Matrice Tarifaire NON AL'!$V264="","",' Matrice Tarifaire NON AL'!$V264))</f>
        <v/>
      </c>
      <c r="AJ261" t="str">
        <f>+IF($C261="","",IF(' Matrice Tarifaire NON AL'!AZ264="","",' Matrice Tarifaire NON AL'!AZ264))</f>
        <v/>
      </c>
      <c r="AK261" t="str">
        <f>+IF($C261="","",IF(' Matrice Tarifaire NON AL'!BA264="","",' Matrice Tarifaire NON AL'!BA264))</f>
        <v/>
      </c>
      <c r="AL261" t="str">
        <f>+IF($C261="","",IF(' Matrice Tarifaire NON AL'!BB264="","",TEXT(' Matrice Tarifaire NON AL'!BB264,"0,0000")))</f>
        <v/>
      </c>
      <c r="AO261" t="str">
        <f>+IF($C261="","",IF(' Matrice Tarifaire NON AL'!BF264="","",TEXT(' Matrice Tarifaire NON AL'!BF264,"0,0000")))</f>
        <v/>
      </c>
      <c r="AP261" t="str">
        <f>+IF($C261="","",IF(' Matrice Tarifaire NON AL'!BG264="","",TEXT(' Matrice Tarifaire NON AL'!BG264,"0,0000")))</f>
        <v/>
      </c>
      <c r="AQ261" t="str">
        <f>+IF($C261="","",IF(' Matrice Tarifaire NON AL'!BH264="","",TEXT(' Matrice Tarifaire NON AL'!BH264,"0,0000")))</f>
        <v/>
      </c>
      <c r="AR261" t="str">
        <f>+IF($C261="","",IF(' Matrice Tarifaire NON AL'!BI264="","",TEXT(' Matrice Tarifaire NON AL'!BI264,"0,0000")))</f>
        <v/>
      </c>
      <c r="AS261" t="str">
        <f>+IF(C261="","",IF(' Matrice Tarifaire NON AL'!BJ264="","0",IF(' Matrice Tarifaire NON AL'!BJ264="","",' Matrice Tarifaire NON AL'!BJ264)))</f>
        <v/>
      </c>
      <c r="AT261" t="str">
        <f>+IF(C261="","",IF(' Matrice Tarifaire NON AL'!BK264="","",' Matrice Tarifaire NON AL'!$BK$6))</f>
        <v/>
      </c>
      <c r="AU261" t="str">
        <f>+IF(C261="","",IF(' Matrice Tarifaire NON AL'!BK264="","",TEXT(' Matrice Tarifaire NON AL'!BK264,"0,0000")))</f>
        <v/>
      </c>
      <c r="AV261" t="str">
        <f>+IF(C261="","",IF(' Matrice Tarifaire NON AL'!BL264="","",' Matrice Tarifaire NON AL'!$BL$6))</f>
        <v/>
      </c>
      <c r="AW261" t="str">
        <f>+IF(C261="","",IF(' Matrice Tarifaire NON AL'!BL264="","",TEXT(' Matrice Tarifaire NON AL'!BL264,"0,0000")))</f>
        <v/>
      </c>
      <c r="AX261" t="str">
        <f>+IF(C261="","",IF(' Matrice Tarifaire NON AL'!BM264="","",' Matrice Tarifaire NON AL'!$BM$6))</f>
        <v/>
      </c>
      <c r="AY261" t="str">
        <f>+IF(C261="","",IF(' Matrice Tarifaire NON AL'!BM264="","",TEXT(' Matrice Tarifaire NON AL'!BM264,"0,0000")))</f>
        <v/>
      </c>
      <c r="AZ261" t="str">
        <f>+IF(C261="","",IF(' Matrice Tarifaire NON AL'!BN264="","","Taxe DEEE"))</f>
        <v/>
      </c>
      <c r="BA261" t="str">
        <f>+IF(C261="","",IF(' Matrice Tarifaire NON AL'!BN264="","",TEXT(' Matrice Tarifaire NON AL'!BN264,"0,0000")))</f>
        <v/>
      </c>
      <c r="BD261" t="str">
        <f>+IF($C261="","",IF(' Matrice Tarifaire NON AL'!BR264="","",TEXT(' Matrice Tarifaire NON AL'!BR264,"0,000")))</f>
        <v/>
      </c>
      <c r="BE261" t="str">
        <f>+IF($C261="","",IF(' Matrice Tarifaire NON AL'!BS264="","",VALUE(TEXT(' Matrice Tarifaire NON AL'!BS264,"0,00"))))</f>
        <v/>
      </c>
      <c r="BF261" t="str">
        <f>+IF($C261="","",IF(' Matrice Tarifaire NON AL'!BY264="","",' Matrice Tarifaire NON AL'!BY264))</f>
        <v/>
      </c>
      <c r="BG261" t="str">
        <f>+IF(C261="","",IF(' Matrice Tarifaire NON AL'!AK264="Composant de Box","999",IF(' Matrice Tarifaire NON AL'!AP264&lt;&gt;"",' Matrice Tarifaire NON AL'!AP264,IF(' Matrice Tarifaire NON AL'!AO264&lt;&gt;"",' Matrice Tarifaire NON AL'!AO264,' Matrice Tarifaire NON AL'!AN264))))</f>
        <v/>
      </c>
    </row>
    <row r="262" spans="1:59" x14ac:dyDescent="0.25">
      <c r="A262" t="str">
        <f>+IF($C262="","",IF(' Matrice Tarifaire NON AL'!N265="","",IF(' Matrice Tarifaire NON AL'!N265=0,"GTIN A 0 - Ne doit pas être mis dans PRE REF",TEXT(' Matrice Tarifaire NON AL'!N265,"00000000000000"))))</f>
        <v/>
      </c>
      <c r="B262" t="str">
        <f>+IF(C262="","",IF(L262=172,4,VLOOKUP(' Matrice Tarifaire NON AL'!AK265,Feuil3!$A$4:$B$14,2,0)))</f>
        <v/>
      </c>
      <c r="C262" t="str">
        <f>+IF(' Matrice Tarifaire NON AL'!O265="","",SUBSTITUTE(' Matrice Tarifaire NON AL'!O265,"CHAR (10)"," "))</f>
        <v/>
      </c>
      <c r="D262" t="str">
        <f>+IF($C262="","",SUBSTITUTE(' Matrice Tarifaire NON AL'!P265,"CHAR (13)"," "))</f>
        <v/>
      </c>
      <c r="E262" t="str">
        <f t="shared" si="13"/>
        <v/>
      </c>
      <c r="F262" t="str">
        <f>+IF($C262="","",IF(' Matrice Tarifaire NON AL'!AX265="","Non",' Matrice Tarifaire NON AL'!AX265))</f>
        <v/>
      </c>
      <c r="G262" t="str">
        <f>+IF($C262="","",IF(' Matrice Tarifaire NON AL'!Q265="DOMEDIA","MDD",IF(' Matrice Tarifaire NON AL'!Q265="APTA","MDD",IF(' Matrice Tarifaire NON AL'!Q265="TOP BUDGET","Premier Prix","MN"))))</f>
        <v/>
      </c>
      <c r="H262" t="str">
        <f>+IF($C262="","",' Matrice Tarifaire NON AL'!Q265)</f>
        <v/>
      </c>
      <c r="K262" t="str">
        <f>+IF($C262="","",' Matrice Tarifaire NON AL'!X265)</f>
        <v/>
      </c>
      <c r="L262" t="str">
        <f>+IF($C262="","",' Matrice Tarifaire NON AL'!X265)</f>
        <v/>
      </c>
      <c r="M262" t="str">
        <f>+IF($C262="","",' Matrice Tarifaire NON AL'!Y265)</f>
        <v/>
      </c>
      <c r="N262" t="str">
        <f>+IF($C262="","",' Matrice Tarifaire NON AL'!Z265)</f>
        <v/>
      </c>
      <c r="P262" t="str">
        <f>+IF(C262="","",IF(' Matrice Tarifaire NON AL'!X265&lt;&gt;168,"Non",""))</f>
        <v/>
      </c>
      <c r="Q262" t="str">
        <f>+IF($C262="","",' Matrice Tarifaire NON AL'!T265)</f>
        <v/>
      </c>
      <c r="R262" t="str">
        <f>+IF($C262="","",IF(' Matrice Tarifaire NON AL'!R265="","",' Matrice Tarifaire NON AL'!R265))</f>
        <v/>
      </c>
      <c r="S262" t="str">
        <f>+IF($C262="","",LEFT(' Matrice Tarifaire NON AL'!W265,1))</f>
        <v/>
      </c>
      <c r="T262" t="str">
        <f>+IF($C262="","",LEFT(' Matrice Tarifaire NON AL'!AY265,3))</f>
        <v/>
      </c>
      <c r="U262" t="str">
        <f t="shared" si="14"/>
        <v/>
      </c>
      <c r="V262" t="str">
        <f>+IF(C262="","",IF(VLOOKUP(' Matrice Tarifaire NON AL'!AK265,Feuil3!A:F,6,0)="Box",IF(' Matrice Tarifaire NON AL'!AL265="Mono-Référence","Homogène",IF(' Matrice Tarifaire NON AL'!AL265="Multi-Références","Panaché","")),IF(' Matrice Tarifaire NON AL'!AK265="A la Pièce","Composant sans Colisage",IF(' Matrice Tarifaire NON AL'!AK265="Composant de Box","Composant sans Colisage","Homogène"))))</f>
        <v/>
      </c>
      <c r="W262" t="str">
        <f>+IF($V262="","",VLOOKUP(' Matrice Tarifaire NON AL'!AK265,Feuil3!$A$4:$E$14,5,0))</f>
        <v/>
      </c>
      <c r="Y262" t="str">
        <f>+IF($V262="","",IF(VLOOKUP(' Matrice Tarifaire NON AL'!$AK265,Feuil3!$A$4:$D$14,4,0)="Palette",' Matrice Tarifaire NON AL'!AN265,""))</f>
        <v/>
      </c>
      <c r="AA262" t="str">
        <f>+IF($V262="","",IF(VLOOKUP(' Matrice Tarifaire NON AL'!$AK265,Feuil3!$A$4:$D$14,4,0)="Colis",' Matrice Tarifaire NON AL'!AN265,""))</f>
        <v/>
      </c>
      <c r="AC262" t="str">
        <f>+IF(V262="","",IF(VLOOKUP(' Matrice Tarifaire NON AL'!AK265,Feuil3!$A$4:$D$14,4,0)="Colis",IF(' Matrice Tarifaire NON AL'!AO265&gt;0,' Matrice Tarifaire NON AL'!AO265,""),""))</f>
        <v/>
      </c>
      <c r="AD262" t="str">
        <f t="shared" si="15"/>
        <v/>
      </c>
      <c r="AE262" t="str">
        <f>+IF(C262="","",' Matrice Tarifaire NON AL'!C265)</f>
        <v/>
      </c>
      <c r="AF262" t="str">
        <f>+IF(C262="","",' Matrice Tarifaire NON AL'!AQ265)</f>
        <v/>
      </c>
      <c r="AH262" t="str">
        <f>+IF(E262="","",' Matrice Tarifaire NON AL'!$U265)</f>
        <v/>
      </c>
      <c r="AI262" t="str">
        <f>+IF(F262="","",IF(' Matrice Tarifaire NON AL'!$V265="","",' Matrice Tarifaire NON AL'!$V265))</f>
        <v/>
      </c>
      <c r="AJ262" t="str">
        <f>+IF($C262="","",IF(' Matrice Tarifaire NON AL'!AZ265="","",' Matrice Tarifaire NON AL'!AZ265))</f>
        <v/>
      </c>
      <c r="AK262" t="str">
        <f>+IF($C262="","",IF(' Matrice Tarifaire NON AL'!BA265="","",' Matrice Tarifaire NON AL'!BA265))</f>
        <v/>
      </c>
      <c r="AL262" t="str">
        <f>+IF($C262="","",IF(' Matrice Tarifaire NON AL'!BB265="","",TEXT(' Matrice Tarifaire NON AL'!BB265,"0,0000")))</f>
        <v/>
      </c>
      <c r="AO262" t="str">
        <f>+IF($C262="","",IF(' Matrice Tarifaire NON AL'!BF265="","",TEXT(' Matrice Tarifaire NON AL'!BF265,"0,0000")))</f>
        <v/>
      </c>
      <c r="AP262" t="str">
        <f>+IF($C262="","",IF(' Matrice Tarifaire NON AL'!BG265="","",TEXT(' Matrice Tarifaire NON AL'!BG265,"0,0000")))</f>
        <v/>
      </c>
      <c r="AQ262" t="str">
        <f>+IF($C262="","",IF(' Matrice Tarifaire NON AL'!BH265="","",TEXT(' Matrice Tarifaire NON AL'!BH265,"0,0000")))</f>
        <v/>
      </c>
      <c r="AR262" t="str">
        <f>+IF($C262="","",IF(' Matrice Tarifaire NON AL'!BI265="","",TEXT(' Matrice Tarifaire NON AL'!BI265,"0,0000")))</f>
        <v/>
      </c>
      <c r="AS262" t="str">
        <f>+IF(C262="","",IF(' Matrice Tarifaire NON AL'!BJ265="","0",IF(' Matrice Tarifaire NON AL'!BJ265="","",' Matrice Tarifaire NON AL'!BJ265)))</f>
        <v/>
      </c>
      <c r="AT262" t="str">
        <f>+IF(C262="","",IF(' Matrice Tarifaire NON AL'!BK265="","",' Matrice Tarifaire NON AL'!$BK$6))</f>
        <v/>
      </c>
      <c r="AU262" t="str">
        <f>+IF(C262="","",IF(' Matrice Tarifaire NON AL'!BK265="","",TEXT(' Matrice Tarifaire NON AL'!BK265,"0,0000")))</f>
        <v/>
      </c>
      <c r="AV262" t="str">
        <f>+IF(C262="","",IF(' Matrice Tarifaire NON AL'!BL265="","",' Matrice Tarifaire NON AL'!$BL$6))</f>
        <v/>
      </c>
      <c r="AW262" t="str">
        <f>+IF(C262="","",IF(' Matrice Tarifaire NON AL'!BL265="","",TEXT(' Matrice Tarifaire NON AL'!BL265,"0,0000")))</f>
        <v/>
      </c>
      <c r="AX262" t="str">
        <f>+IF(C262="","",IF(' Matrice Tarifaire NON AL'!BM265="","",' Matrice Tarifaire NON AL'!$BM$6))</f>
        <v/>
      </c>
      <c r="AY262" t="str">
        <f>+IF(C262="","",IF(' Matrice Tarifaire NON AL'!BM265="","",TEXT(' Matrice Tarifaire NON AL'!BM265,"0,0000")))</f>
        <v/>
      </c>
      <c r="AZ262" t="str">
        <f>+IF(C262="","",IF(' Matrice Tarifaire NON AL'!BN265="","","Taxe DEEE"))</f>
        <v/>
      </c>
      <c r="BA262" t="str">
        <f>+IF(C262="","",IF(' Matrice Tarifaire NON AL'!BN265="","",TEXT(' Matrice Tarifaire NON AL'!BN265,"0,0000")))</f>
        <v/>
      </c>
      <c r="BD262" t="str">
        <f>+IF($C262="","",IF(' Matrice Tarifaire NON AL'!BR265="","",TEXT(' Matrice Tarifaire NON AL'!BR265,"0,000")))</f>
        <v/>
      </c>
      <c r="BE262" t="str">
        <f>+IF($C262="","",IF(' Matrice Tarifaire NON AL'!BS265="","",VALUE(TEXT(' Matrice Tarifaire NON AL'!BS265,"0,00"))))</f>
        <v/>
      </c>
      <c r="BF262" t="str">
        <f>+IF($C262="","",IF(' Matrice Tarifaire NON AL'!BY265="","",' Matrice Tarifaire NON AL'!BY265))</f>
        <v/>
      </c>
      <c r="BG262" t="str">
        <f>+IF(C262="","",IF(' Matrice Tarifaire NON AL'!AK265="Composant de Box","999",IF(' Matrice Tarifaire NON AL'!AP265&lt;&gt;"",' Matrice Tarifaire NON AL'!AP265,IF(' Matrice Tarifaire NON AL'!AO265&lt;&gt;"",' Matrice Tarifaire NON AL'!AO265,' Matrice Tarifaire NON AL'!AN265))))</f>
        <v/>
      </c>
    </row>
    <row r="263" spans="1:59" x14ac:dyDescent="0.25">
      <c r="A263" t="str">
        <f>+IF($C263="","",IF(' Matrice Tarifaire NON AL'!N266="","",IF(' Matrice Tarifaire NON AL'!N266=0,"GTIN A 0 - Ne doit pas être mis dans PRE REF",TEXT(' Matrice Tarifaire NON AL'!N266,"00000000000000"))))</f>
        <v/>
      </c>
      <c r="B263" t="str">
        <f>+IF(C263="","",IF(L263=172,4,VLOOKUP(' Matrice Tarifaire NON AL'!AK266,Feuil3!$A$4:$B$14,2,0)))</f>
        <v/>
      </c>
      <c r="C263" t="str">
        <f>+IF(' Matrice Tarifaire NON AL'!O266="","",SUBSTITUTE(' Matrice Tarifaire NON AL'!O266,"CHAR (10)"," "))</f>
        <v/>
      </c>
      <c r="D263" t="str">
        <f>+IF($C263="","",SUBSTITUTE(' Matrice Tarifaire NON AL'!P266,"CHAR (13)"," "))</f>
        <v/>
      </c>
      <c r="E263" t="str">
        <f t="shared" si="13"/>
        <v/>
      </c>
      <c r="F263" t="str">
        <f>+IF($C263="","",IF(' Matrice Tarifaire NON AL'!AX266="","Non",' Matrice Tarifaire NON AL'!AX266))</f>
        <v/>
      </c>
      <c r="G263" t="str">
        <f>+IF($C263="","",IF(' Matrice Tarifaire NON AL'!Q266="DOMEDIA","MDD",IF(' Matrice Tarifaire NON AL'!Q266="APTA","MDD",IF(' Matrice Tarifaire NON AL'!Q266="TOP BUDGET","Premier Prix","MN"))))</f>
        <v/>
      </c>
      <c r="H263" t="str">
        <f>+IF($C263="","",' Matrice Tarifaire NON AL'!Q266)</f>
        <v/>
      </c>
      <c r="K263" t="str">
        <f>+IF($C263="","",' Matrice Tarifaire NON AL'!X266)</f>
        <v/>
      </c>
      <c r="L263" t="str">
        <f>+IF($C263="","",' Matrice Tarifaire NON AL'!X266)</f>
        <v/>
      </c>
      <c r="M263" t="str">
        <f>+IF($C263="","",' Matrice Tarifaire NON AL'!Y266)</f>
        <v/>
      </c>
      <c r="N263" t="str">
        <f>+IF($C263="","",' Matrice Tarifaire NON AL'!Z266)</f>
        <v/>
      </c>
      <c r="P263" t="str">
        <f>+IF(C263="","",IF(' Matrice Tarifaire NON AL'!X266&lt;&gt;168,"Non",""))</f>
        <v/>
      </c>
      <c r="Q263" t="str">
        <f>+IF($C263="","",' Matrice Tarifaire NON AL'!T266)</f>
        <v/>
      </c>
      <c r="R263" t="str">
        <f>+IF($C263="","",IF(' Matrice Tarifaire NON AL'!R266="","",' Matrice Tarifaire NON AL'!R266))</f>
        <v/>
      </c>
      <c r="S263" t="str">
        <f>+IF($C263="","",LEFT(' Matrice Tarifaire NON AL'!W266,1))</f>
        <v/>
      </c>
      <c r="T263" t="str">
        <f>+IF($C263="","",LEFT(' Matrice Tarifaire NON AL'!AY266,3))</f>
        <v/>
      </c>
      <c r="U263" t="str">
        <f t="shared" si="14"/>
        <v/>
      </c>
      <c r="V263" t="str">
        <f>+IF(C263="","",IF(VLOOKUP(' Matrice Tarifaire NON AL'!AK266,Feuil3!A:F,6,0)="Box",IF(' Matrice Tarifaire NON AL'!AL266="Mono-Référence","Homogène",IF(' Matrice Tarifaire NON AL'!AL266="Multi-Références","Panaché","")),IF(' Matrice Tarifaire NON AL'!AK266="A la Pièce","Composant sans Colisage",IF(' Matrice Tarifaire NON AL'!AK266="Composant de Box","Composant sans Colisage","Homogène"))))</f>
        <v/>
      </c>
      <c r="W263" t="str">
        <f>+IF($V263="","",VLOOKUP(' Matrice Tarifaire NON AL'!AK266,Feuil3!$A$4:$E$14,5,0))</f>
        <v/>
      </c>
      <c r="Y263" t="str">
        <f>+IF($V263="","",IF(VLOOKUP(' Matrice Tarifaire NON AL'!$AK266,Feuil3!$A$4:$D$14,4,0)="Palette",' Matrice Tarifaire NON AL'!AN266,""))</f>
        <v/>
      </c>
      <c r="AA263" t="str">
        <f>+IF($V263="","",IF(VLOOKUP(' Matrice Tarifaire NON AL'!$AK266,Feuil3!$A$4:$D$14,4,0)="Colis",' Matrice Tarifaire NON AL'!AN266,""))</f>
        <v/>
      </c>
      <c r="AC263" t="str">
        <f>+IF(V263="","",IF(VLOOKUP(' Matrice Tarifaire NON AL'!AK266,Feuil3!$A$4:$D$14,4,0)="Colis",IF(' Matrice Tarifaire NON AL'!AO266&gt;0,' Matrice Tarifaire NON AL'!AO266,""),""))</f>
        <v/>
      </c>
      <c r="AD263" t="str">
        <f t="shared" si="15"/>
        <v/>
      </c>
      <c r="AE263" t="str">
        <f>+IF(C263="","",' Matrice Tarifaire NON AL'!C266)</f>
        <v/>
      </c>
      <c r="AF263" t="str">
        <f>+IF(C263="","",' Matrice Tarifaire NON AL'!AQ266)</f>
        <v/>
      </c>
      <c r="AH263" t="str">
        <f>+IF(E263="","",' Matrice Tarifaire NON AL'!$U266)</f>
        <v/>
      </c>
      <c r="AI263" t="str">
        <f>+IF(F263="","",IF(' Matrice Tarifaire NON AL'!$V266="","",' Matrice Tarifaire NON AL'!$V266))</f>
        <v/>
      </c>
      <c r="AJ263" t="str">
        <f>+IF($C263="","",IF(' Matrice Tarifaire NON AL'!AZ266="","",' Matrice Tarifaire NON AL'!AZ266))</f>
        <v/>
      </c>
      <c r="AK263" t="str">
        <f>+IF($C263="","",IF(' Matrice Tarifaire NON AL'!BA266="","",' Matrice Tarifaire NON AL'!BA266))</f>
        <v/>
      </c>
      <c r="AL263" t="str">
        <f>+IF($C263="","",IF(' Matrice Tarifaire NON AL'!BB266="","",TEXT(' Matrice Tarifaire NON AL'!BB266,"0,0000")))</f>
        <v/>
      </c>
      <c r="AO263" t="str">
        <f>+IF($C263="","",IF(' Matrice Tarifaire NON AL'!BF266="","",TEXT(' Matrice Tarifaire NON AL'!BF266,"0,0000")))</f>
        <v/>
      </c>
      <c r="AP263" t="str">
        <f>+IF($C263="","",IF(' Matrice Tarifaire NON AL'!BG266="","",TEXT(' Matrice Tarifaire NON AL'!BG266,"0,0000")))</f>
        <v/>
      </c>
      <c r="AQ263" t="str">
        <f>+IF($C263="","",IF(' Matrice Tarifaire NON AL'!BH266="","",TEXT(' Matrice Tarifaire NON AL'!BH266,"0,0000")))</f>
        <v/>
      </c>
      <c r="AR263" t="str">
        <f>+IF($C263="","",IF(' Matrice Tarifaire NON AL'!BI266="","",TEXT(' Matrice Tarifaire NON AL'!BI266,"0,0000")))</f>
        <v/>
      </c>
      <c r="AS263" t="str">
        <f>+IF(C263="","",IF(' Matrice Tarifaire NON AL'!BJ266="","0",IF(' Matrice Tarifaire NON AL'!BJ266="","",' Matrice Tarifaire NON AL'!BJ266)))</f>
        <v/>
      </c>
      <c r="AT263" t="str">
        <f>+IF(C263="","",IF(' Matrice Tarifaire NON AL'!BK266="","",' Matrice Tarifaire NON AL'!$BK$6))</f>
        <v/>
      </c>
      <c r="AU263" t="str">
        <f>+IF(C263="","",IF(' Matrice Tarifaire NON AL'!BK266="","",TEXT(' Matrice Tarifaire NON AL'!BK266,"0,0000")))</f>
        <v/>
      </c>
      <c r="AV263" t="str">
        <f>+IF(C263="","",IF(' Matrice Tarifaire NON AL'!BL266="","",' Matrice Tarifaire NON AL'!$BL$6))</f>
        <v/>
      </c>
      <c r="AW263" t="str">
        <f>+IF(C263="","",IF(' Matrice Tarifaire NON AL'!BL266="","",TEXT(' Matrice Tarifaire NON AL'!BL266,"0,0000")))</f>
        <v/>
      </c>
      <c r="AX263" t="str">
        <f>+IF(C263="","",IF(' Matrice Tarifaire NON AL'!BM266="","",' Matrice Tarifaire NON AL'!$BM$6))</f>
        <v/>
      </c>
      <c r="AY263" t="str">
        <f>+IF(C263="","",IF(' Matrice Tarifaire NON AL'!BM266="","",TEXT(' Matrice Tarifaire NON AL'!BM266,"0,0000")))</f>
        <v/>
      </c>
      <c r="AZ263" t="str">
        <f>+IF(C263="","",IF(' Matrice Tarifaire NON AL'!BN266="","","Taxe DEEE"))</f>
        <v/>
      </c>
      <c r="BA263" t="str">
        <f>+IF(C263="","",IF(' Matrice Tarifaire NON AL'!BN266="","",TEXT(' Matrice Tarifaire NON AL'!BN266,"0,0000")))</f>
        <v/>
      </c>
      <c r="BD263" t="str">
        <f>+IF($C263="","",IF(' Matrice Tarifaire NON AL'!BR266="","",TEXT(' Matrice Tarifaire NON AL'!BR266,"0,000")))</f>
        <v/>
      </c>
      <c r="BE263" t="str">
        <f>+IF($C263="","",IF(' Matrice Tarifaire NON AL'!BS266="","",VALUE(TEXT(' Matrice Tarifaire NON AL'!BS266,"0,00"))))</f>
        <v/>
      </c>
      <c r="BF263" t="str">
        <f>+IF($C263="","",IF(' Matrice Tarifaire NON AL'!BY266="","",' Matrice Tarifaire NON AL'!BY266))</f>
        <v/>
      </c>
      <c r="BG263" t="str">
        <f>+IF(C263="","",IF(' Matrice Tarifaire NON AL'!AK266="Composant de Box","999",IF(' Matrice Tarifaire NON AL'!AP266&lt;&gt;"",' Matrice Tarifaire NON AL'!AP266,IF(' Matrice Tarifaire NON AL'!AO266&lt;&gt;"",' Matrice Tarifaire NON AL'!AO266,' Matrice Tarifaire NON AL'!AN266))))</f>
        <v/>
      </c>
    </row>
    <row r="264" spans="1:59" x14ac:dyDescent="0.25">
      <c r="A264" t="str">
        <f>+IF($C264="","",IF(' Matrice Tarifaire NON AL'!N267="","",IF(' Matrice Tarifaire NON AL'!N267=0,"GTIN A 0 - Ne doit pas être mis dans PRE REF",TEXT(' Matrice Tarifaire NON AL'!N267,"00000000000000"))))</f>
        <v/>
      </c>
      <c r="B264" t="str">
        <f>+IF(C264="","",IF(L264=172,4,VLOOKUP(' Matrice Tarifaire NON AL'!AK267,Feuil3!$A$4:$B$14,2,0)))</f>
        <v/>
      </c>
      <c r="C264" t="str">
        <f>+IF(' Matrice Tarifaire NON AL'!O267="","",SUBSTITUTE(' Matrice Tarifaire NON AL'!O267,"CHAR (10)"," "))</f>
        <v/>
      </c>
      <c r="D264" t="str">
        <f>+IF($C264="","",SUBSTITUTE(' Matrice Tarifaire NON AL'!P267,"CHAR (13)"," "))</f>
        <v/>
      </c>
      <c r="E264" t="str">
        <f t="shared" si="13"/>
        <v/>
      </c>
      <c r="F264" t="str">
        <f>+IF($C264="","",IF(' Matrice Tarifaire NON AL'!AX267="","Non",' Matrice Tarifaire NON AL'!AX267))</f>
        <v/>
      </c>
      <c r="G264" t="str">
        <f>+IF($C264="","",IF(' Matrice Tarifaire NON AL'!Q267="DOMEDIA","MDD",IF(' Matrice Tarifaire NON AL'!Q267="APTA","MDD",IF(' Matrice Tarifaire NON AL'!Q267="TOP BUDGET","Premier Prix","MN"))))</f>
        <v/>
      </c>
      <c r="H264" t="str">
        <f>+IF($C264="","",' Matrice Tarifaire NON AL'!Q267)</f>
        <v/>
      </c>
      <c r="K264" t="str">
        <f>+IF($C264="","",' Matrice Tarifaire NON AL'!X267)</f>
        <v/>
      </c>
      <c r="L264" t="str">
        <f>+IF($C264="","",' Matrice Tarifaire NON AL'!X267)</f>
        <v/>
      </c>
      <c r="M264" t="str">
        <f>+IF($C264="","",' Matrice Tarifaire NON AL'!Y267)</f>
        <v/>
      </c>
      <c r="N264" t="str">
        <f>+IF($C264="","",' Matrice Tarifaire NON AL'!Z267)</f>
        <v/>
      </c>
      <c r="P264" t="str">
        <f>+IF(C264="","",IF(' Matrice Tarifaire NON AL'!X267&lt;&gt;168,"Non",""))</f>
        <v/>
      </c>
      <c r="Q264" t="str">
        <f>+IF($C264="","",' Matrice Tarifaire NON AL'!T267)</f>
        <v/>
      </c>
      <c r="R264" t="str">
        <f>+IF($C264="","",IF(' Matrice Tarifaire NON AL'!R267="","",' Matrice Tarifaire NON AL'!R267))</f>
        <v/>
      </c>
      <c r="S264" t="str">
        <f>+IF($C264="","",LEFT(' Matrice Tarifaire NON AL'!W267,1))</f>
        <v/>
      </c>
      <c r="T264" t="str">
        <f>+IF($C264="","",LEFT(' Matrice Tarifaire NON AL'!AY267,3))</f>
        <v/>
      </c>
      <c r="U264" t="str">
        <f t="shared" si="14"/>
        <v/>
      </c>
      <c r="V264" t="str">
        <f>+IF(C264="","",IF(VLOOKUP(' Matrice Tarifaire NON AL'!AK267,Feuil3!A:F,6,0)="Box",IF(' Matrice Tarifaire NON AL'!AL267="Mono-Référence","Homogène",IF(' Matrice Tarifaire NON AL'!AL267="Multi-Références","Panaché","")),IF(' Matrice Tarifaire NON AL'!AK267="A la Pièce","Composant sans Colisage",IF(' Matrice Tarifaire NON AL'!AK267="Composant de Box","Composant sans Colisage","Homogène"))))</f>
        <v/>
      </c>
      <c r="W264" t="str">
        <f>+IF($V264="","",VLOOKUP(' Matrice Tarifaire NON AL'!AK267,Feuil3!$A$4:$E$14,5,0))</f>
        <v/>
      </c>
      <c r="Y264" t="str">
        <f>+IF($V264="","",IF(VLOOKUP(' Matrice Tarifaire NON AL'!$AK267,Feuil3!$A$4:$D$14,4,0)="Palette",' Matrice Tarifaire NON AL'!AN267,""))</f>
        <v/>
      </c>
      <c r="AA264" t="str">
        <f>+IF($V264="","",IF(VLOOKUP(' Matrice Tarifaire NON AL'!$AK267,Feuil3!$A$4:$D$14,4,0)="Colis",' Matrice Tarifaire NON AL'!AN267,""))</f>
        <v/>
      </c>
      <c r="AC264" t="str">
        <f>+IF(V264="","",IF(VLOOKUP(' Matrice Tarifaire NON AL'!AK267,Feuil3!$A$4:$D$14,4,0)="Colis",IF(' Matrice Tarifaire NON AL'!AO267&gt;0,' Matrice Tarifaire NON AL'!AO267,""),""))</f>
        <v/>
      </c>
      <c r="AD264" t="str">
        <f t="shared" si="15"/>
        <v/>
      </c>
      <c r="AE264" t="str">
        <f>+IF(C264="","",' Matrice Tarifaire NON AL'!C267)</f>
        <v/>
      </c>
      <c r="AF264" t="str">
        <f>+IF(C264="","",' Matrice Tarifaire NON AL'!AQ267)</f>
        <v/>
      </c>
      <c r="AH264" t="str">
        <f>+IF(E264="","",' Matrice Tarifaire NON AL'!$U267)</f>
        <v/>
      </c>
      <c r="AI264" t="str">
        <f>+IF(F264="","",IF(' Matrice Tarifaire NON AL'!$V267="","",' Matrice Tarifaire NON AL'!$V267))</f>
        <v/>
      </c>
      <c r="AJ264" t="str">
        <f>+IF($C264="","",IF(' Matrice Tarifaire NON AL'!AZ267="","",' Matrice Tarifaire NON AL'!AZ267))</f>
        <v/>
      </c>
      <c r="AK264" t="str">
        <f>+IF($C264="","",IF(' Matrice Tarifaire NON AL'!BA267="","",' Matrice Tarifaire NON AL'!BA267))</f>
        <v/>
      </c>
      <c r="AL264" t="str">
        <f>+IF($C264="","",IF(' Matrice Tarifaire NON AL'!BB267="","",TEXT(' Matrice Tarifaire NON AL'!BB267,"0,0000")))</f>
        <v/>
      </c>
      <c r="AO264" t="str">
        <f>+IF($C264="","",IF(' Matrice Tarifaire NON AL'!BF267="","",TEXT(' Matrice Tarifaire NON AL'!BF267,"0,0000")))</f>
        <v/>
      </c>
      <c r="AP264" t="str">
        <f>+IF($C264="","",IF(' Matrice Tarifaire NON AL'!BG267="","",TEXT(' Matrice Tarifaire NON AL'!BG267,"0,0000")))</f>
        <v/>
      </c>
      <c r="AQ264" t="str">
        <f>+IF($C264="","",IF(' Matrice Tarifaire NON AL'!BH267="","",TEXT(' Matrice Tarifaire NON AL'!BH267,"0,0000")))</f>
        <v/>
      </c>
      <c r="AR264" t="str">
        <f>+IF($C264="","",IF(' Matrice Tarifaire NON AL'!BI267="","",TEXT(' Matrice Tarifaire NON AL'!BI267,"0,0000")))</f>
        <v/>
      </c>
      <c r="AS264" t="str">
        <f>+IF(C264="","",IF(' Matrice Tarifaire NON AL'!BJ267="","0",IF(' Matrice Tarifaire NON AL'!BJ267="","",' Matrice Tarifaire NON AL'!BJ267)))</f>
        <v/>
      </c>
      <c r="AT264" t="str">
        <f>+IF(C264="","",IF(' Matrice Tarifaire NON AL'!BK267="","",' Matrice Tarifaire NON AL'!$BK$6))</f>
        <v/>
      </c>
      <c r="AU264" t="str">
        <f>+IF(C264="","",IF(' Matrice Tarifaire NON AL'!BK267="","",TEXT(' Matrice Tarifaire NON AL'!BK267,"0,0000")))</f>
        <v/>
      </c>
      <c r="AV264" t="str">
        <f>+IF(C264="","",IF(' Matrice Tarifaire NON AL'!BL267="","",' Matrice Tarifaire NON AL'!$BL$6))</f>
        <v/>
      </c>
      <c r="AW264" t="str">
        <f>+IF(C264="","",IF(' Matrice Tarifaire NON AL'!BL267="","",TEXT(' Matrice Tarifaire NON AL'!BL267,"0,0000")))</f>
        <v/>
      </c>
      <c r="AX264" t="str">
        <f>+IF(C264="","",IF(' Matrice Tarifaire NON AL'!BM267="","",' Matrice Tarifaire NON AL'!$BM$6))</f>
        <v/>
      </c>
      <c r="AY264" t="str">
        <f>+IF(C264="","",IF(' Matrice Tarifaire NON AL'!BM267="","",TEXT(' Matrice Tarifaire NON AL'!BM267,"0,0000")))</f>
        <v/>
      </c>
      <c r="AZ264" t="str">
        <f>+IF(C264="","",IF(' Matrice Tarifaire NON AL'!BN267="","","Taxe DEEE"))</f>
        <v/>
      </c>
      <c r="BA264" t="str">
        <f>+IF(C264="","",IF(' Matrice Tarifaire NON AL'!BN267="","",TEXT(' Matrice Tarifaire NON AL'!BN267,"0,0000")))</f>
        <v/>
      </c>
      <c r="BD264" t="str">
        <f>+IF($C264="","",IF(' Matrice Tarifaire NON AL'!BR267="","",TEXT(' Matrice Tarifaire NON AL'!BR267,"0,000")))</f>
        <v/>
      </c>
      <c r="BE264" t="str">
        <f>+IF($C264="","",IF(' Matrice Tarifaire NON AL'!BS267="","",VALUE(TEXT(' Matrice Tarifaire NON AL'!BS267,"0,00"))))</f>
        <v/>
      </c>
      <c r="BF264" t="str">
        <f>+IF($C264="","",IF(' Matrice Tarifaire NON AL'!BY267="","",' Matrice Tarifaire NON AL'!BY267))</f>
        <v/>
      </c>
      <c r="BG264" t="str">
        <f>+IF(C264="","",IF(' Matrice Tarifaire NON AL'!AK267="Composant de Box","999",IF(' Matrice Tarifaire NON AL'!AP267&lt;&gt;"",' Matrice Tarifaire NON AL'!AP267,IF(' Matrice Tarifaire NON AL'!AO267&lt;&gt;"",' Matrice Tarifaire NON AL'!AO267,' Matrice Tarifaire NON AL'!AN267))))</f>
        <v/>
      </c>
    </row>
    <row r="265" spans="1:59" x14ac:dyDescent="0.25">
      <c r="A265" t="str">
        <f>+IF($C265="","",IF(' Matrice Tarifaire NON AL'!N268="","",IF(' Matrice Tarifaire NON AL'!N268=0,"GTIN A 0 - Ne doit pas être mis dans PRE REF",TEXT(' Matrice Tarifaire NON AL'!N268,"00000000000000"))))</f>
        <v/>
      </c>
      <c r="B265" t="str">
        <f>+IF(C265="","",IF(L265=172,4,VLOOKUP(' Matrice Tarifaire NON AL'!AK268,Feuil3!$A$4:$B$14,2,0)))</f>
        <v/>
      </c>
      <c r="C265" t="str">
        <f>+IF(' Matrice Tarifaire NON AL'!O268="","",SUBSTITUTE(' Matrice Tarifaire NON AL'!O268,"CHAR (10)"," "))</f>
        <v/>
      </c>
      <c r="D265" t="str">
        <f>+IF($C265="","",SUBSTITUTE(' Matrice Tarifaire NON AL'!P268,"CHAR (13)"," "))</f>
        <v/>
      </c>
      <c r="E265" t="str">
        <f t="shared" si="13"/>
        <v/>
      </c>
      <c r="F265" t="str">
        <f>+IF($C265="","",IF(' Matrice Tarifaire NON AL'!AX268="","Non",' Matrice Tarifaire NON AL'!AX268))</f>
        <v/>
      </c>
      <c r="G265" t="str">
        <f>+IF($C265="","",IF(' Matrice Tarifaire NON AL'!Q268="DOMEDIA","MDD",IF(' Matrice Tarifaire NON AL'!Q268="APTA","MDD",IF(' Matrice Tarifaire NON AL'!Q268="TOP BUDGET","Premier Prix","MN"))))</f>
        <v/>
      </c>
      <c r="H265" t="str">
        <f>+IF($C265="","",' Matrice Tarifaire NON AL'!Q268)</f>
        <v/>
      </c>
      <c r="K265" t="str">
        <f>+IF($C265="","",' Matrice Tarifaire NON AL'!X268)</f>
        <v/>
      </c>
      <c r="L265" t="str">
        <f>+IF($C265="","",' Matrice Tarifaire NON AL'!X268)</f>
        <v/>
      </c>
      <c r="M265" t="str">
        <f>+IF($C265="","",' Matrice Tarifaire NON AL'!Y268)</f>
        <v/>
      </c>
      <c r="N265" t="str">
        <f>+IF($C265="","",' Matrice Tarifaire NON AL'!Z268)</f>
        <v/>
      </c>
      <c r="P265" t="str">
        <f>+IF(C265="","",IF(' Matrice Tarifaire NON AL'!X268&lt;&gt;168,"Non",""))</f>
        <v/>
      </c>
      <c r="Q265" t="str">
        <f>+IF($C265="","",' Matrice Tarifaire NON AL'!T268)</f>
        <v/>
      </c>
      <c r="R265" t="str">
        <f>+IF($C265="","",IF(' Matrice Tarifaire NON AL'!R268="","",' Matrice Tarifaire NON AL'!R268))</f>
        <v/>
      </c>
      <c r="S265" t="str">
        <f>+IF($C265="","",LEFT(' Matrice Tarifaire NON AL'!W268,1))</f>
        <v/>
      </c>
      <c r="T265" t="str">
        <f>+IF($C265="","",LEFT(' Matrice Tarifaire NON AL'!AY268,3))</f>
        <v/>
      </c>
      <c r="U265" t="str">
        <f t="shared" si="14"/>
        <v/>
      </c>
      <c r="V265" t="str">
        <f>+IF(C265="","",IF(VLOOKUP(' Matrice Tarifaire NON AL'!AK268,Feuil3!A:F,6,0)="Box",IF(' Matrice Tarifaire NON AL'!AL268="Mono-Référence","Homogène",IF(' Matrice Tarifaire NON AL'!AL268="Multi-Références","Panaché","")),IF(' Matrice Tarifaire NON AL'!AK268="A la Pièce","Composant sans Colisage",IF(' Matrice Tarifaire NON AL'!AK268="Composant de Box","Composant sans Colisage","Homogène"))))</f>
        <v/>
      </c>
      <c r="W265" t="str">
        <f>+IF($V265="","",VLOOKUP(' Matrice Tarifaire NON AL'!AK268,Feuil3!$A$4:$E$14,5,0))</f>
        <v/>
      </c>
      <c r="Y265" t="str">
        <f>+IF($V265="","",IF(VLOOKUP(' Matrice Tarifaire NON AL'!$AK268,Feuil3!$A$4:$D$14,4,0)="Palette",' Matrice Tarifaire NON AL'!AN268,""))</f>
        <v/>
      </c>
      <c r="AA265" t="str">
        <f>+IF($V265="","",IF(VLOOKUP(' Matrice Tarifaire NON AL'!$AK268,Feuil3!$A$4:$D$14,4,0)="Colis",' Matrice Tarifaire NON AL'!AN268,""))</f>
        <v/>
      </c>
      <c r="AC265" t="str">
        <f>+IF(V265="","",IF(VLOOKUP(' Matrice Tarifaire NON AL'!AK268,Feuil3!$A$4:$D$14,4,0)="Colis",IF(' Matrice Tarifaire NON AL'!AO268&gt;0,' Matrice Tarifaire NON AL'!AO268,""),""))</f>
        <v/>
      </c>
      <c r="AD265" t="str">
        <f t="shared" si="15"/>
        <v/>
      </c>
      <c r="AE265" t="str">
        <f>+IF(C265="","",' Matrice Tarifaire NON AL'!C268)</f>
        <v/>
      </c>
      <c r="AF265" t="str">
        <f>+IF(C265="","",' Matrice Tarifaire NON AL'!AQ268)</f>
        <v/>
      </c>
      <c r="AH265" t="str">
        <f>+IF(E265="","",' Matrice Tarifaire NON AL'!$U268)</f>
        <v/>
      </c>
      <c r="AI265" t="str">
        <f>+IF(F265="","",IF(' Matrice Tarifaire NON AL'!$V268="","",' Matrice Tarifaire NON AL'!$V268))</f>
        <v/>
      </c>
      <c r="AJ265" t="str">
        <f>+IF($C265="","",IF(' Matrice Tarifaire NON AL'!AZ268="","",' Matrice Tarifaire NON AL'!AZ268))</f>
        <v/>
      </c>
      <c r="AK265" t="str">
        <f>+IF($C265="","",IF(' Matrice Tarifaire NON AL'!BA268="","",' Matrice Tarifaire NON AL'!BA268))</f>
        <v/>
      </c>
      <c r="AL265" t="str">
        <f>+IF($C265="","",IF(' Matrice Tarifaire NON AL'!BB268="","",TEXT(' Matrice Tarifaire NON AL'!BB268,"0,0000")))</f>
        <v/>
      </c>
      <c r="AO265" t="str">
        <f>+IF($C265="","",IF(' Matrice Tarifaire NON AL'!BF268="","",TEXT(' Matrice Tarifaire NON AL'!BF268,"0,0000")))</f>
        <v/>
      </c>
      <c r="AP265" t="str">
        <f>+IF($C265="","",IF(' Matrice Tarifaire NON AL'!BG268="","",TEXT(' Matrice Tarifaire NON AL'!BG268,"0,0000")))</f>
        <v/>
      </c>
      <c r="AQ265" t="str">
        <f>+IF($C265="","",IF(' Matrice Tarifaire NON AL'!BH268="","",TEXT(' Matrice Tarifaire NON AL'!BH268,"0,0000")))</f>
        <v/>
      </c>
      <c r="AR265" t="str">
        <f>+IF($C265="","",IF(' Matrice Tarifaire NON AL'!BI268="","",TEXT(' Matrice Tarifaire NON AL'!BI268,"0,0000")))</f>
        <v/>
      </c>
      <c r="AS265" t="str">
        <f>+IF(C265="","",IF(' Matrice Tarifaire NON AL'!BJ268="","0",IF(' Matrice Tarifaire NON AL'!BJ268="","",' Matrice Tarifaire NON AL'!BJ268)))</f>
        <v/>
      </c>
      <c r="AT265" t="str">
        <f>+IF(C265="","",IF(' Matrice Tarifaire NON AL'!BK268="","",' Matrice Tarifaire NON AL'!$BK$6))</f>
        <v/>
      </c>
      <c r="AU265" t="str">
        <f>+IF(C265="","",IF(' Matrice Tarifaire NON AL'!BK268="","",TEXT(' Matrice Tarifaire NON AL'!BK268,"0,0000")))</f>
        <v/>
      </c>
      <c r="AV265" t="str">
        <f>+IF(C265="","",IF(' Matrice Tarifaire NON AL'!BL268="","",' Matrice Tarifaire NON AL'!$BL$6))</f>
        <v/>
      </c>
      <c r="AW265" t="str">
        <f>+IF(C265="","",IF(' Matrice Tarifaire NON AL'!BL268="","",TEXT(' Matrice Tarifaire NON AL'!BL268,"0,0000")))</f>
        <v/>
      </c>
      <c r="AX265" t="str">
        <f>+IF(C265="","",IF(' Matrice Tarifaire NON AL'!BM268="","",' Matrice Tarifaire NON AL'!$BM$6))</f>
        <v/>
      </c>
      <c r="AY265" t="str">
        <f>+IF(C265="","",IF(' Matrice Tarifaire NON AL'!BM268="","",TEXT(' Matrice Tarifaire NON AL'!BM268,"0,0000")))</f>
        <v/>
      </c>
      <c r="AZ265" t="str">
        <f>+IF(C265="","",IF(' Matrice Tarifaire NON AL'!BN268="","","Taxe DEEE"))</f>
        <v/>
      </c>
      <c r="BA265" t="str">
        <f>+IF(C265="","",IF(' Matrice Tarifaire NON AL'!BN268="","",TEXT(' Matrice Tarifaire NON AL'!BN268,"0,0000")))</f>
        <v/>
      </c>
      <c r="BD265" t="str">
        <f>+IF($C265="","",IF(' Matrice Tarifaire NON AL'!BR268="","",TEXT(' Matrice Tarifaire NON AL'!BR268,"0,000")))</f>
        <v/>
      </c>
      <c r="BE265" t="str">
        <f>+IF($C265="","",IF(' Matrice Tarifaire NON AL'!BS268="","",VALUE(TEXT(' Matrice Tarifaire NON AL'!BS268,"0,00"))))</f>
        <v/>
      </c>
      <c r="BF265" t="str">
        <f>+IF($C265="","",IF(' Matrice Tarifaire NON AL'!BY268="","",' Matrice Tarifaire NON AL'!BY268))</f>
        <v/>
      </c>
      <c r="BG265" t="str">
        <f>+IF(C265="","",IF(' Matrice Tarifaire NON AL'!AK268="Composant de Box","999",IF(' Matrice Tarifaire NON AL'!AP268&lt;&gt;"",' Matrice Tarifaire NON AL'!AP268,IF(' Matrice Tarifaire NON AL'!AO268&lt;&gt;"",' Matrice Tarifaire NON AL'!AO268,' Matrice Tarifaire NON AL'!AN268))))</f>
        <v/>
      </c>
    </row>
    <row r="266" spans="1:59" x14ac:dyDescent="0.25">
      <c r="A266" t="str">
        <f>+IF($C266="","",IF(' Matrice Tarifaire NON AL'!N269="","",IF(' Matrice Tarifaire NON AL'!N269=0,"GTIN A 0 - Ne doit pas être mis dans PRE REF",TEXT(' Matrice Tarifaire NON AL'!N269,"00000000000000"))))</f>
        <v/>
      </c>
      <c r="B266" t="str">
        <f>+IF(C266="","",IF(L266=172,4,VLOOKUP(' Matrice Tarifaire NON AL'!AK269,Feuil3!$A$4:$B$14,2,0)))</f>
        <v/>
      </c>
      <c r="C266" t="str">
        <f>+IF(' Matrice Tarifaire NON AL'!O269="","",SUBSTITUTE(' Matrice Tarifaire NON AL'!O269,"CHAR (10)"," "))</f>
        <v/>
      </c>
      <c r="D266" t="str">
        <f>+IF($C266="","",SUBSTITUTE(' Matrice Tarifaire NON AL'!P269,"CHAR (13)"," "))</f>
        <v/>
      </c>
      <c r="E266" t="str">
        <f t="shared" si="13"/>
        <v/>
      </c>
      <c r="F266" t="str">
        <f>+IF($C266="","",IF(' Matrice Tarifaire NON AL'!AX269="","Non",' Matrice Tarifaire NON AL'!AX269))</f>
        <v/>
      </c>
      <c r="G266" t="str">
        <f>+IF($C266="","",IF(' Matrice Tarifaire NON AL'!Q269="DOMEDIA","MDD",IF(' Matrice Tarifaire NON AL'!Q269="APTA","MDD",IF(' Matrice Tarifaire NON AL'!Q269="TOP BUDGET","Premier Prix","MN"))))</f>
        <v/>
      </c>
      <c r="H266" t="str">
        <f>+IF($C266="","",' Matrice Tarifaire NON AL'!Q269)</f>
        <v/>
      </c>
      <c r="K266" t="str">
        <f>+IF($C266="","",' Matrice Tarifaire NON AL'!X269)</f>
        <v/>
      </c>
      <c r="L266" t="str">
        <f>+IF($C266="","",' Matrice Tarifaire NON AL'!X269)</f>
        <v/>
      </c>
      <c r="M266" t="str">
        <f>+IF($C266="","",' Matrice Tarifaire NON AL'!Y269)</f>
        <v/>
      </c>
      <c r="N266" t="str">
        <f>+IF($C266="","",' Matrice Tarifaire NON AL'!Z269)</f>
        <v/>
      </c>
      <c r="P266" t="str">
        <f>+IF(C266="","",IF(' Matrice Tarifaire NON AL'!X269&lt;&gt;168,"Non",""))</f>
        <v/>
      </c>
      <c r="Q266" t="str">
        <f>+IF($C266="","",' Matrice Tarifaire NON AL'!T269)</f>
        <v/>
      </c>
      <c r="R266" t="str">
        <f>+IF($C266="","",IF(' Matrice Tarifaire NON AL'!R269="","",' Matrice Tarifaire NON AL'!R269))</f>
        <v/>
      </c>
      <c r="S266" t="str">
        <f>+IF($C266="","",LEFT(' Matrice Tarifaire NON AL'!W269,1))</f>
        <v/>
      </c>
      <c r="T266" t="str">
        <f>+IF($C266="","",LEFT(' Matrice Tarifaire NON AL'!AY269,3))</f>
        <v/>
      </c>
      <c r="U266" t="str">
        <f t="shared" si="14"/>
        <v/>
      </c>
      <c r="V266" t="str">
        <f>+IF(C266="","",IF(VLOOKUP(' Matrice Tarifaire NON AL'!AK269,Feuil3!A:F,6,0)="Box",IF(' Matrice Tarifaire NON AL'!AL269="Mono-Référence","Homogène",IF(' Matrice Tarifaire NON AL'!AL269="Multi-Références","Panaché","")),IF(' Matrice Tarifaire NON AL'!AK269="A la Pièce","Composant sans Colisage",IF(' Matrice Tarifaire NON AL'!AK269="Composant de Box","Composant sans Colisage","Homogène"))))</f>
        <v/>
      </c>
      <c r="W266" t="str">
        <f>+IF($V266="","",VLOOKUP(' Matrice Tarifaire NON AL'!AK269,Feuil3!$A$4:$E$14,5,0))</f>
        <v/>
      </c>
      <c r="Y266" t="str">
        <f>+IF($V266="","",IF(VLOOKUP(' Matrice Tarifaire NON AL'!$AK269,Feuil3!$A$4:$D$14,4,0)="Palette",' Matrice Tarifaire NON AL'!AN269,""))</f>
        <v/>
      </c>
      <c r="AA266" t="str">
        <f>+IF($V266="","",IF(VLOOKUP(' Matrice Tarifaire NON AL'!$AK269,Feuil3!$A$4:$D$14,4,0)="Colis",' Matrice Tarifaire NON AL'!AN269,""))</f>
        <v/>
      </c>
      <c r="AC266" t="str">
        <f>+IF(V266="","",IF(VLOOKUP(' Matrice Tarifaire NON AL'!AK269,Feuil3!$A$4:$D$14,4,0)="Colis",IF(' Matrice Tarifaire NON AL'!AO269&gt;0,' Matrice Tarifaire NON AL'!AO269,""),""))</f>
        <v/>
      </c>
      <c r="AD266" t="str">
        <f t="shared" si="15"/>
        <v/>
      </c>
      <c r="AE266" t="str">
        <f>+IF(C266="","",' Matrice Tarifaire NON AL'!C269)</f>
        <v/>
      </c>
      <c r="AF266" t="str">
        <f>+IF(C266="","",' Matrice Tarifaire NON AL'!AQ269)</f>
        <v/>
      </c>
      <c r="AH266" t="str">
        <f>+IF(E266="","",' Matrice Tarifaire NON AL'!$U269)</f>
        <v/>
      </c>
      <c r="AI266" t="str">
        <f>+IF(F266="","",IF(' Matrice Tarifaire NON AL'!$V269="","",' Matrice Tarifaire NON AL'!$V269))</f>
        <v/>
      </c>
      <c r="AJ266" t="str">
        <f>+IF($C266="","",IF(' Matrice Tarifaire NON AL'!AZ269="","",' Matrice Tarifaire NON AL'!AZ269))</f>
        <v/>
      </c>
      <c r="AK266" t="str">
        <f>+IF($C266="","",IF(' Matrice Tarifaire NON AL'!BA269="","",' Matrice Tarifaire NON AL'!BA269))</f>
        <v/>
      </c>
      <c r="AL266" t="str">
        <f>+IF($C266="","",IF(' Matrice Tarifaire NON AL'!BB269="","",TEXT(' Matrice Tarifaire NON AL'!BB269,"0,0000")))</f>
        <v/>
      </c>
      <c r="AO266" t="str">
        <f>+IF($C266="","",IF(' Matrice Tarifaire NON AL'!BF269="","",TEXT(' Matrice Tarifaire NON AL'!BF269,"0,0000")))</f>
        <v/>
      </c>
      <c r="AP266" t="str">
        <f>+IF($C266="","",IF(' Matrice Tarifaire NON AL'!BG269="","",TEXT(' Matrice Tarifaire NON AL'!BG269,"0,0000")))</f>
        <v/>
      </c>
      <c r="AQ266" t="str">
        <f>+IF($C266="","",IF(' Matrice Tarifaire NON AL'!BH269="","",TEXT(' Matrice Tarifaire NON AL'!BH269,"0,0000")))</f>
        <v/>
      </c>
      <c r="AR266" t="str">
        <f>+IF($C266="","",IF(' Matrice Tarifaire NON AL'!BI269="","",TEXT(' Matrice Tarifaire NON AL'!BI269,"0,0000")))</f>
        <v/>
      </c>
      <c r="AS266" t="str">
        <f>+IF(C266="","",IF(' Matrice Tarifaire NON AL'!BJ269="","0",IF(' Matrice Tarifaire NON AL'!BJ269="","",' Matrice Tarifaire NON AL'!BJ269)))</f>
        <v/>
      </c>
      <c r="AT266" t="str">
        <f>+IF(C266="","",IF(' Matrice Tarifaire NON AL'!BK269="","",' Matrice Tarifaire NON AL'!$BK$6))</f>
        <v/>
      </c>
      <c r="AU266" t="str">
        <f>+IF(C266="","",IF(' Matrice Tarifaire NON AL'!BK269="","",TEXT(' Matrice Tarifaire NON AL'!BK269,"0,0000")))</f>
        <v/>
      </c>
      <c r="AV266" t="str">
        <f>+IF(C266="","",IF(' Matrice Tarifaire NON AL'!BL269="","",' Matrice Tarifaire NON AL'!$BL$6))</f>
        <v/>
      </c>
      <c r="AW266" t="str">
        <f>+IF(C266="","",IF(' Matrice Tarifaire NON AL'!BL269="","",TEXT(' Matrice Tarifaire NON AL'!BL269,"0,0000")))</f>
        <v/>
      </c>
      <c r="AX266" t="str">
        <f>+IF(C266="","",IF(' Matrice Tarifaire NON AL'!BM269="","",' Matrice Tarifaire NON AL'!$BM$6))</f>
        <v/>
      </c>
      <c r="AY266" t="str">
        <f>+IF(C266="","",IF(' Matrice Tarifaire NON AL'!BM269="","",TEXT(' Matrice Tarifaire NON AL'!BM269,"0,0000")))</f>
        <v/>
      </c>
      <c r="AZ266" t="str">
        <f>+IF(C266="","",IF(' Matrice Tarifaire NON AL'!BN269="","","Taxe DEEE"))</f>
        <v/>
      </c>
      <c r="BA266" t="str">
        <f>+IF(C266="","",IF(' Matrice Tarifaire NON AL'!BN269="","",TEXT(' Matrice Tarifaire NON AL'!BN269,"0,0000")))</f>
        <v/>
      </c>
      <c r="BD266" t="str">
        <f>+IF($C266="","",IF(' Matrice Tarifaire NON AL'!BR269="","",TEXT(' Matrice Tarifaire NON AL'!BR269,"0,000")))</f>
        <v/>
      </c>
      <c r="BE266" t="str">
        <f>+IF($C266="","",IF(' Matrice Tarifaire NON AL'!BS269="","",VALUE(TEXT(' Matrice Tarifaire NON AL'!BS269,"0,00"))))</f>
        <v/>
      </c>
      <c r="BF266" t="str">
        <f>+IF($C266="","",IF(' Matrice Tarifaire NON AL'!BY269="","",' Matrice Tarifaire NON AL'!BY269))</f>
        <v/>
      </c>
      <c r="BG266" t="str">
        <f>+IF(C266="","",IF(' Matrice Tarifaire NON AL'!AK269="Composant de Box","999",IF(' Matrice Tarifaire NON AL'!AP269&lt;&gt;"",' Matrice Tarifaire NON AL'!AP269,IF(' Matrice Tarifaire NON AL'!AO269&lt;&gt;"",' Matrice Tarifaire NON AL'!AO269,' Matrice Tarifaire NON AL'!AN269))))</f>
        <v/>
      </c>
    </row>
    <row r="267" spans="1:59" x14ac:dyDescent="0.25">
      <c r="A267" t="str">
        <f>+IF($C267="","",IF(' Matrice Tarifaire NON AL'!N270="","",IF(' Matrice Tarifaire NON AL'!N270=0,"GTIN A 0 - Ne doit pas être mis dans PRE REF",TEXT(' Matrice Tarifaire NON AL'!N270,"00000000000000"))))</f>
        <v/>
      </c>
      <c r="B267" t="str">
        <f>+IF(C267="","",IF(L267=172,4,VLOOKUP(' Matrice Tarifaire NON AL'!AK270,Feuil3!$A$4:$B$14,2,0)))</f>
        <v/>
      </c>
      <c r="C267" t="str">
        <f>+IF(' Matrice Tarifaire NON AL'!O270="","",SUBSTITUTE(' Matrice Tarifaire NON AL'!O270,"CHAR (10)"," "))</f>
        <v/>
      </c>
      <c r="D267" t="str">
        <f>+IF($C267="","",SUBSTITUTE(' Matrice Tarifaire NON AL'!P270,"CHAR (13)"," "))</f>
        <v/>
      </c>
      <c r="E267" t="str">
        <f t="shared" si="13"/>
        <v/>
      </c>
      <c r="F267" t="str">
        <f>+IF($C267="","",IF(' Matrice Tarifaire NON AL'!AX270="","Non",' Matrice Tarifaire NON AL'!AX270))</f>
        <v/>
      </c>
      <c r="G267" t="str">
        <f>+IF($C267="","",IF(' Matrice Tarifaire NON AL'!Q270="DOMEDIA","MDD",IF(' Matrice Tarifaire NON AL'!Q270="APTA","MDD",IF(' Matrice Tarifaire NON AL'!Q270="TOP BUDGET","Premier Prix","MN"))))</f>
        <v/>
      </c>
      <c r="H267" t="str">
        <f>+IF($C267="","",' Matrice Tarifaire NON AL'!Q270)</f>
        <v/>
      </c>
      <c r="K267" t="str">
        <f>+IF($C267="","",' Matrice Tarifaire NON AL'!X270)</f>
        <v/>
      </c>
      <c r="L267" t="str">
        <f>+IF($C267="","",' Matrice Tarifaire NON AL'!X270)</f>
        <v/>
      </c>
      <c r="M267" t="str">
        <f>+IF($C267="","",' Matrice Tarifaire NON AL'!Y270)</f>
        <v/>
      </c>
      <c r="N267" t="str">
        <f>+IF($C267="","",' Matrice Tarifaire NON AL'!Z270)</f>
        <v/>
      </c>
      <c r="P267" t="str">
        <f>+IF(C267="","",IF(' Matrice Tarifaire NON AL'!X270&lt;&gt;168,"Non",""))</f>
        <v/>
      </c>
      <c r="Q267" t="str">
        <f>+IF($C267="","",' Matrice Tarifaire NON AL'!T270)</f>
        <v/>
      </c>
      <c r="R267" t="str">
        <f>+IF($C267="","",IF(' Matrice Tarifaire NON AL'!R270="","",' Matrice Tarifaire NON AL'!R270))</f>
        <v/>
      </c>
      <c r="S267" t="str">
        <f>+IF($C267="","",LEFT(' Matrice Tarifaire NON AL'!W270,1))</f>
        <v/>
      </c>
      <c r="T267" t="str">
        <f>+IF($C267="","",LEFT(' Matrice Tarifaire NON AL'!AY270,3))</f>
        <v/>
      </c>
      <c r="U267" t="str">
        <f t="shared" si="14"/>
        <v/>
      </c>
      <c r="V267" t="str">
        <f>+IF(C267="","",IF(VLOOKUP(' Matrice Tarifaire NON AL'!AK270,Feuil3!A:F,6,0)="Box",IF(' Matrice Tarifaire NON AL'!AL270="Mono-Référence","Homogène",IF(' Matrice Tarifaire NON AL'!AL270="Multi-Références","Panaché","")),IF(' Matrice Tarifaire NON AL'!AK270="A la Pièce","Composant sans Colisage",IF(' Matrice Tarifaire NON AL'!AK270="Composant de Box","Composant sans Colisage","Homogène"))))</f>
        <v/>
      </c>
      <c r="W267" t="str">
        <f>+IF($V267="","",VLOOKUP(' Matrice Tarifaire NON AL'!AK270,Feuil3!$A$4:$E$14,5,0))</f>
        <v/>
      </c>
      <c r="Y267" t="str">
        <f>+IF($V267="","",IF(VLOOKUP(' Matrice Tarifaire NON AL'!$AK270,Feuil3!$A$4:$D$14,4,0)="Palette",' Matrice Tarifaire NON AL'!AN270,""))</f>
        <v/>
      </c>
      <c r="AA267" t="str">
        <f>+IF($V267="","",IF(VLOOKUP(' Matrice Tarifaire NON AL'!$AK270,Feuil3!$A$4:$D$14,4,0)="Colis",' Matrice Tarifaire NON AL'!AN270,""))</f>
        <v/>
      </c>
      <c r="AC267" t="str">
        <f>+IF(V267="","",IF(VLOOKUP(' Matrice Tarifaire NON AL'!AK270,Feuil3!$A$4:$D$14,4,0)="Colis",IF(' Matrice Tarifaire NON AL'!AO270&gt;0,' Matrice Tarifaire NON AL'!AO270,""),""))</f>
        <v/>
      </c>
      <c r="AD267" t="str">
        <f t="shared" si="15"/>
        <v/>
      </c>
      <c r="AE267" t="str">
        <f>+IF(C267="","",' Matrice Tarifaire NON AL'!C270)</f>
        <v/>
      </c>
      <c r="AF267" t="str">
        <f>+IF(C267="","",' Matrice Tarifaire NON AL'!AQ270)</f>
        <v/>
      </c>
      <c r="AH267" t="str">
        <f>+IF(E267="","",' Matrice Tarifaire NON AL'!$U270)</f>
        <v/>
      </c>
      <c r="AI267" t="str">
        <f>+IF(F267="","",IF(' Matrice Tarifaire NON AL'!$V270="","",' Matrice Tarifaire NON AL'!$V270))</f>
        <v/>
      </c>
      <c r="AJ267" t="str">
        <f>+IF($C267="","",IF(' Matrice Tarifaire NON AL'!AZ270="","",' Matrice Tarifaire NON AL'!AZ270))</f>
        <v/>
      </c>
      <c r="AK267" t="str">
        <f>+IF($C267="","",IF(' Matrice Tarifaire NON AL'!BA270="","",' Matrice Tarifaire NON AL'!BA270))</f>
        <v/>
      </c>
      <c r="AL267" t="str">
        <f>+IF($C267="","",IF(' Matrice Tarifaire NON AL'!BB270="","",TEXT(' Matrice Tarifaire NON AL'!BB270,"0,0000")))</f>
        <v/>
      </c>
      <c r="AO267" t="str">
        <f>+IF($C267="","",IF(' Matrice Tarifaire NON AL'!BF270="","",TEXT(' Matrice Tarifaire NON AL'!BF270,"0,0000")))</f>
        <v/>
      </c>
      <c r="AP267" t="str">
        <f>+IF($C267="","",IF(' Matrice Tarifaire NON AL'!BG270="","",TEXT(' Matrice Tarifaire NON AL'!BG270,"0,0000")))</f>
        <v/>
      </c>
      <c r="AQ267" t="str">
        <f>+IF($C267="","",IF(' Matrice Tarifaire NON AL'!BH270="","",TEXT(' Matrice Tarifaire NON AL'!BH270,"0,0000")))</f>
        <v/>
      </c>
      <c r="AR267" t="str">
        <f>+IF($C267="","",IF(' Matrice Tarifaire NON AL'!BI270="","",TEXT(' Matrice Tarifaire NON AL'!BI270,"0,0000")))</f>
        <v/>
      </c>
      <c r="AS267" t="str">
        <f>+IF(C267="","",IF(' Matrice Tarifaire NON AL'!BJ270="","0",IF(' Matrice Tarifaire NON AL'!BJ270="","",' Matrice Tarifaire NON AL'!BJ270)))</f>
        <v/>
      </c>
      <c r="AT267" t="str">
        <f>+IF(C267="","",IF(' Matrice Tarifaire NON AL'!BK270="","",' Matrice Tarifaire NON AL'!$BK$6))</f>
        <v/>
      </c>
      <c r="AU267" t="str">
        <f>+IF(C267="","",IF(' Matrice Tarifaire NON AL'!BK270="","",TEXT(' Matrice Tarifaire NON AL'!BK270,"0,0000")))</f>
        <v/>
      </c>
      <c r="AV267" t="str">
        <f>+IF(C267="","",IF(' Matrice Tarifaire NON AL'!BL270="","",' Matrice Tarifaire NON AL'!$BL$6))</f>
        <v/>
      </c>
      <c r="AW267" t="str">
        <f>+IF(C267="","",IF(' Matrice Tarifaire NON AL'!BL270="","",TEXT(' Matrice Tarifaire NON AL'!BL270,"0,0000")))</f>
        <v/>
      </c>
      <c r="AX267" t="str">
        <f>+IF(C267="","",IF(' Matrice Tarifaire NON AL'!BM270="","",' Matrice Tarifaire NON AL'!$BM$6))</f>
        <v/>
      </c>
      <c r="AY267" t="str">
        <f>+IF(C267="","",IF(' Matrice Tarifaire NON AL'!BM270="","",TEXT(' Matrice Tarifaire NON AL'!BM270,"0,0000")))</f>
        <v/>
      </c>
      <c r="AZ267" t="str">
        <f>+IF(C267="","",IF(' Matrice Tarifaire NON AL'!BN270="","","Taxe DEEE"))</f>
        <v/>
      </c>
      <c r="BA267" t="str">
        <f>+IF(C267="","",IF(' Matrice Tarifaire NON AL'!BN270="","",TEXT(' Matrice Tarifaire NON AL'!BN270,"0,0000")))</f>
        <v/>
      </c>
      <c r="BD267" t="str">
        <f>+IF($C267="","",IF(' Matrice Tarifaire NON AL'!BR270="","",TEXT(' Matrice Tarifaire NON AL'!BR270,"0,000")))</f>
        <v/>
      </c>
      <c r="BE267" t="str">
        <f>+IF($C267="","",IF(' Matrice Tarifaire NON AL'!BS270="","",VALUE(TEXT(' Matrice Tarifaire NON AL'!BS270,"0,00"))))</f>
        <v/>
      </c>
      <c r="BF267" t="str">
        <f>+IF($C267="","",IF(' Matrice Tarifaire NON AL'!BY270="","",' Matrice Tarifaire NON AL'!BY270))</f>
        <v/>
      </c>
      <c r="BG267" t="str">
        <f>+IF(C267="","",IF(' Matrice Tarifaire NON AL'!AK270="Composant de Box","999",IF(' Matrice Tarifaire NON AL'!AP270&lt;&gt;"",' Matrice Tarifaire NON AL'!AP270,IF(' Matrice Tarifaire NON AL'!AO270&lt;&gt;"",' Matrice Tarifaire NON AL'!AO270,' Matrice Tarifaire NON AL'!AN270))))</f>
        <v/>
      </c>
    </row>
    <row r="268" spans="1:59" x14ac:dyDescent="0.25">
      <c r="A268" t="str">
        <f>+IF($C268="","",IF(' Matrice Tarifaire NON AL'!N271="","",IF(' Matrice Tarifaire NON AL'!N271=0,"GTIN A 0 - Ne doit pas être mis dans PRE REF",TEXT(' Matrice Tarifaire NON AL'!N271,"00000000000000"))))</f>
        <v/>
      </c>
      <c r="B268" t="str">
        <f>+IF(C268="","",IF(L268=172,4,VLOOKUP(' Matrice Tarifaire NON AL'!AK271,Feuil3!$A$4:$B$14,2,0)))</f>
        <v/>
      </c>
      <c r="C268" t="str">
        <f>+IF(' Matrice Tarifaire NON AL'!O271="","",SUBSTITUTE(' Matrice Tarifaire NON AL'!O271,"CHAR (10)"," "))</f>
        <v/>
      </c>
      <c r="D268" t="str">
        <f>+IF($C268="","",SUBSTITUTE(' Matrice Tarifaire NON AL'!P271,"CHAR (13)"," "))</f>
        <v/>
      </c>
      <c r="E268" t="str">
        <f t="shared" si="13"/>
        <v/>
      </c>
      <c r="F268" t="str">
        <f>+IF($C268="","",IF(' Matrice Tarifaire NON AL'!AX271="","Non",' Matrice Tarifaire NON AL'!AX271))</f>
        <v/>
      </c>
      <c r="G268" t="str">
        <f>+IF($C268="","",IF(' Matrice Tarifaire NON AL'!Q271="DOMEDIA","MDD",IF(' Matrice Tarifaire NON AL'!Q271="APTA","MDD",IF(' Matrice Tarifaire NON AL'!Q271="TOP BUDGET","Premier Prix","MN"))))</f>
        <v/>
      </c>
      <c r="H268" t="str">
        <f>+IF($C268="","",' Matrice Tarifaire NON AL'!Q271)</f>
        <v/>
      </c>
      <c r="K268" t="str">
        <f>+IF($C268="","",' Matrice Tarifaire NON AL'!X271)</f>
        <v/>
      </c>
      <c r="L268" t="str">
        <f>+IF($C268="","",' Matrice Tarifaire NON AL'!X271)</f>
        <v/>
      </c>
      <c r="M268" t="str">
        <f>+IF($C268="","",' Matrice Tarifaire NON AL'!Y271)</f>
        <v/>
      </c>
      <c r="N268" t="str">
        <f>+IF($C268="","",' Matrice Tarifaire NON AL'!Z271)</f>
        <v/>
      </c>
      <c r="P268" t="str">
        <f>+IF(C268="","",IF(' Matrice Tarifaire NON AL'!X271&lt;&gt;168,"Non",""))</f>
        <v/>
      </c>
      <c r="Q268" t="str">
        <f>+IF($C268="","",' Matrice Tarifaire NON AL'!T271)</f>
        <v/>
      </c>
      <c r="R268" t="str">
        <f>+IF($C268="","",IF(' Matrice Tarifaire NON AL'!R271="","",' Matrice Tarifaire NON AL'!R271))</f>
        <v/>
      </c>
      <c r="S268" t="str">
        <f>+IF($C268="","",LEFT(' Matrice Tarifaire NON AL'!W271,1))</f>
        <v/>
      </c>
      <c r="T268" t="str">
        <f>+IF($C268="","",LEFT(' Matrice Tarifaire NON AL'!AY271,3))</f>
        <v/>
      </c>
      <c r="U268" t="str">
        <f t="shared" si="14"/>
        <v/>
      </c>
      <c r="V268" t="str">
        <f>+IF(C268="","",IF(VLOOKUP(' Matrice Tarifaire NON AL'!AK271,Feuil3!A:F,6,0)="Box",IF(' Matrice Tarifaire NON AL'!AL271="Mono-Référence","Homogène",IF(' Matrice Tarifaire NON AL'!AL271="Multi-Références","Panaché","")),IF(' Matrice Tarifaire NON AL'!AK271="A la Pièce","Composant sans Colisage",IF(' Matrice Tarifaire NON AL'!AK271="Composant de Box","Composant sans Colisage","Homogène"))))</f>
        <v/>
      </c>
      <c r="W268" t="str">
        <f>+IF($V268="","",VLOOKUP(' Matrice Tarifaire NON AL'!AK271,Feuil3!$A$4:$E$14,5,0))</f>
        <v/>
      </c>
      <c r="Y268" t="str">
        <f>+IF($V268="","",IF(VLOOKUP(' Matrice Tarifaire NON AL'!$AK271,Feuil3!$A$4:$D$14,4,0)="Palette",' Matrice Tarifaire NON AL'!AN271,""))</f>
        <v/>
      </c>
      <c r="AA268" t="str">
        <f>+IF($V268="","",IF(VLOOKUP(' Matrice Tarifaire NON AL'!$AK271,Feuil3!$A$4:$D$14,4,0)="Colis",' Matrice Tarifaire NON AL'!AN271,""))</f>
        <v/>
      </c>
      <c r="AC268" t="str">
        <f>+IF(V268="","",IF(VLOOKUP(' Matrice Tarifaire NON AL'!AK271,Feuil3!$A$4:$D$14,4,0)="Colis",IF(' Matrice Tarifaire NON AL'!AO271&gt;0,' Matrice Tarifaire NON AL'!AO271,""),""))</f>
        <v/>
      </c>
      <c r="AD268" t="str">
        <f t="shared" si="15"/>
        <v/>
      </c>
      <c r="AE268" t="str">
        <f>+IF(C268="","",' Matrice Tarifaire NON AL'!C271)</f>
        <v/>
      </c>
      <c r="AF268" t="str">
        <f>+IF(C268="","",' Matrice Tarifaire NON AL'!AQ271)</f>
        <v/>
      </c>
      <c r="AH268" t="str">
        <f>+IF(E268="","",' Matrice Tarifaire NON AL'!$U271)</f>
        <v/>
      </c>
      <c r="AI268" t="str">
        <f>+IF(F268="","",IF(' Matrice Tarifaire NON AL'!$V271="","",' Matrice Tarifaire NON AL'!$V271))</f>
        <v/>
      </c>
      <c r="AJ268" t="str">
        <f>+IF($C268="","",IF(' Matrice Tarifaire NON AL'!AZ271="","",' Matrice Tarifaire NON AL'!AZ271))</f>
        <v/>
      </c>
      <c r="AK268" t="str">
        <f>+IF($C268="","",IF(' Matrice Tarifaire NON AL'!BA271="","",' Matrice Tarifaire NON AL'!BA271))</f>
        <v/>
      </c>
      <c r="AL268" t="str">
        <f>+IF($C268="","",IF(' Matrice Tarifaire NON AL'!BB271="","",TEXT(' Matrice Tarifaire NON AL'!BB271,"0,0000")))</f>
        <v/>
      </c>
      <c r="AO268" t="str">
        <f>+IF($C268="","",IF(' Matrice Tarifaire NON AL'!BF271="","",TEXT(' Matrice Tarifaire NON AL'!BF271,"0,0000")))</f>
        <v/>
      </c>
      <c r="AP268" t="str">
        <f>+IF($C268="","",IF(' Matrice Tarifaire NON AL'!BG271="","",TEXT(' Matrice Tarifaire NON AL'!BG271,"0,0000")))</f>
        <v/>
      </c>
      <c r="AQ268" t="str">
        <f>+IF($C268="","",IF(' Matrice Tarifaire NON AL'!BH271="","",TEXT(' Matrice Tarifaire NON AL'!BH271,"0,0000")))</f>
        <v/>
      </c>
      <c r="AR268" t="str">
        <f>+IF($C268="","",IF(' Matrice Tarifaire NON AL'!BI271="","",TEXT(' Matrice Tarifaire NON AL'!BI271,"0,0000")))</f>
        <v/>
      </c>
      <c r="AS268" t="str">
        <f>+IF(C268="","",IF(' Matrice Tarifaire NON AL'!BJ271="","0",IF(' Matrice Tarifaire NON AL'!BJ271="","",' Matrice Tarifaire NON AL'!BJ271)))</f>
        <v/>
      </c>
      <c r="AT268" t="str">
        <f>+IF(C268="","",IF(' Matrice Tarifaire NON AL'!BK271="","",' Matrice Tarifaire NON AL'!$BK$6))</f>
        <v/>
      </c>
      <c r="AU268" t="str">
        <f>+IF(C268="","",IF(' Matrice Tarifaire NON AL'!BK271="","",TEXT(' Matrice Tarifaire NON AL'!BK271,"0,0000")))</f>
        <v/>
      </c>
      <c r="AV268" t="str">
        <f>+IF(C268="","",IF(' Matrice Tarifaire NON AL'!BL271="","",' Matrice Tarifaire NON AL'!$BL$6))</f>
        <v/>
      </c>
      <c r="AW268" t="str">
        <f>+IF(C268="","",IF(' Matrice Tarifaire NON AL'!BL271="","",TEXT(' Matrice Tarifaire NON AL'!BL271,"0,0000")))</f>
        <v/>
      </c>
      <c r="AX268" t="str">
        <f>+IF(C268="","",IF(' Matrice Tarifaire NON AL'!BM271="","",' Matrice Tarifaire NON AL'!$BM$6))</f>
        <v/>
      </c>
      <c r="AY268" t="str">
        <f>+IF(C268="","",IF(' Matrice Tarifaire NON AL'!BM271="","",TEXT(' Matrice Tarifaire NON AL'!BM271,"0,0000")))</f>
        <v/>
      </c>
      <c r="AZ268" t="str">
        <f>+IF(C268="","",IF(' Matrice Tarifaire NON AL'!BN271="","","Taxe DEEE"))</f>
        <v/>
      </c>
      <c r="BA268" t="str">
        <f>+IF(C268="","",IF(' Matrice Tarifaire NON AL'!BN271="","",TEXT(' Matrice Tarifaire NON AL'!BN271,"0,0000")))</f>
        <v/>
      </c>
      <c r="BD268" t="str">
        <f>+IF($C268="","",IF(' Matrice Tarifaire NON AL'!BR271="","",TEXT(' Matrice Tarifaire NON AL'!BR271,"0,000")))</f>
        <v/>
      </c>
      <c r="BE268" t="str">
        <f>+IF($C268="","",IF(' Matrice Tarifaire NON AL'!BS271="","",VALUE(TEXT(' Matrice Tarifaire NON AL'!BS271,"0,00"))))</f>
        <v/>
      </c>
      <c r="BF268" t="str">
        <f>+IF($C268="","",IF(' Matrice Tarifaire NON AL'!BY271="","",' Matrice Tarifaire NON AL'!BY271))</f>
        <v/>
      </c>
      <c r="BG268" t="str">
        <f>+IF(C268="","",IF(' Matrice Tarifaire NON AL'!AK271="Composant de Box","999",IF(' Matrice Tarifaire NON AL'!AP271&lt;&gt;"",' Matrice Tarifaire NON AL'!AP271,IF(' Matrice Tarifaire NON AL'!AO271&lt;&gt;"",' Matrice Tarifaire NON AL'!AO271,' Matrice Tarifaire NON AL'!AN271))))</f>
        <v/>
      </c>
    </row>
    <row r="269" spans="1:59" x14ac:dyDescent="0.25">
      <c r="A269" t="str">
        <f>+IF($C269="","",IF(' Matrice Tarifaire NON AL'!N272="","",IF(' Matrice Tarifaire NON AL'!N272=0,"GTIN A 0 - Ne doit pas être mis dans PRE REF",TEXT(' Matrice Tarifaire NON AL'!N272,"00000000000000"))))</f>
        <v/>
      </c>
      <c r="B269" t="str">
        <f>+IF(C269="","",IF(L269=172,4,VLOOKUP(' Matrice Tarifaire NON AL'!AK272,Feuil3!$A$4:$B$14,2,0)))</f>
        <v/>
      </c>
      <c r="C269" t="str">
        <f>+IF(' Matrice Tarifaire NON AL'!O272="","",SUBSTITUTE(' Matrice Tarifaire NON AL'!O272,"CHAR (10)"," "))</f>
        <v/>
      </c>
      <c r="D269" t="str">
        <f>+IF($C269="","",SUBSTITUTE(' Matrice Tarifaire NON AL'!P272,"CHAR (13)"," "))</f>
        <v/>
      </c>
      <c r="E269" t="str">
        <f t="shared" si="13"/>
        <v/>
      </c>
      <c r="F269" t="str">
        <f>+IF($C269="","",IF(' Matrice Tarifaire NON AL'!AX272="","Non",' Matrice Tarifaire NON AL'!AX272))</f>
        <v/>
      </c>
      <c r="G269" t="str">
        <f>+IF($C269="","",IF(' Matrice Tarifaire NON AL'!Q272="DOMEDIA","MDD",IF(' Matrice Tarifaire NON AL'!Q272="APTA","MDD",IF(' Matrice Tarifaire NON AL'!Q272="TOP BUDGET","Premier Prix","MN"))))</f>
        <v/>
      </c>
      <c r="H269" t="str">
        <f>+IF($C269="","",' Matrice Tarifaire NON AL'!Q272)</f>
        <v/>
      </c>
      <c r="K269" t="str">
        <f>+IF($C269="","",' Matrice Tarifaire NON AL'!X272)</f>
        <v/>
      </c>
      <c r="L269" t="str">
        <f>+IF($C269="","",' Matrice Tarifaire NON AL'!X272)</f>
        <v/>
      </c>
      <c r="M269" t="str">
        <f>+IF($C269="","",' Matrice Tarifaire NON AL'!Y272)</f>
        <v/>
      </c>
      <c r="N269" t="str">
        <f>+IF($C269="","",' Matrice Tarifaire NON AL'!Z272)</f>
        <v/>
      </c>
      <c r="P269" t="str">
        <f>+IF(C269="","",IF(' Matrice Tarifaire NON AL'!X272&lt;&gt;168,"Non",""))</f>
        <v/>
      </c>
      <c r="Q269" t="str">
        <f>+IF($C269="","",' Matrice Tarifaire NON AL'!T272)</f>
        <v/>
      </c>
      <c r="R269" t="str">
        <f>+IF($C269="","",IF(' Matrice Tarifaire NON AL'!R272="","",' Matrice Tarifaire NON AL'!R272))</f>
        <v/>
      </c>
      <c r="S269" t="str">
        <f>+IF($C269="","",LEFT(' Matrice Tarifaire NON AL'!W272,1))</f>
        <v/>
      </c>
      <c r="T269" t="str">
        <f>+IF($C269="","",LEFT(' Matrice Tarifaire NON AL'!AY272,3))</f>
        <v/>
      </c>
      <c r="U269" t="str">
        <f t="shared" si="14"/>
        <v/>
      </c>
      <c r="V269" t="str">
        <f>+IF(C269="","",IF(VLOOKUP(' Matrice Tarifaire NON AL'!AK272,Feuil3!A:F,6,0)="Box",IF(' Matrice Tarifaire NON AL'!AL272="Mono-Référence","Homogène",IF(' Matrice Tarifaire NON AL'!AL272="Multi-Références","Panaché","")),IF(' Matrice Tarifaire NON AL'!AK272="A la Pièce","Composant sans Colisage",IF(' Matrice Tarifaire NON AL'!AK272="Composant de Box","Composant sans Colisage","Homogène"))))</f>
        <v/>
      </c>
      <c r="W269" t="str">
        <f>+IF($V269="","",VLOOKUP(' Matrice Tarifaire NON AL'!AK272,Feuil3!$A$4:$E$14,5,0))</f>
        <v/>
      </c>
      <c r="Y269" t="str">
        <f>+IF($V269="","",IF(VLOOKUP(' Matrice Tarifaire NON AL'!$AK272,Feuil3!$A$4:$D$14,4,0)="Palette",' Matrice Tarifaire NON AL'!AN272,""))</f>
        <v/>
      </c>
      <c r="AA269" t="str">
        <f>+IF($V269="","",IF(VLOOKUP(' Matrice Tarifaire NON AL'!$AK272,Feuil3!$A$4:$D$14,4,0)="Colis",' Matrice Tarifaire NON AL'!AN272,""))</f>
        <v/>
      </c>
      <c r="AC269" t="str">
        <f>+IF(V269="","",IF(VLOOKUP(' Matrice Tarifaire NON AL'!AK272,Feuil3!$A$4:$D$14,4,0)="Colis",IF(' Matrice Tarifaire NON AL'!AO272&gt;0,' Matrice Tarifaire NON AL'!AO272,""),""))</f>
        <v/>
      </c>
      <c r="AD269" t="str">
        <f t="shared" si="15"/>
        <v/>
      </c>
      <c r="AE269" t="str">
        <f>+IF(C269="","",' Matrice Tarifaire NON AL'!C272)</f>
        <v/>
      </c>
      <c r="AF269" t="str">
        <f>+IF(C269="","",' Matrice Tarifaire NON AL'!AQ272)</f>
        <v/>
      </c>
      <c r="AH269" t="str">
        <f>+IF(E269="","",' Matrice Tarifaire NON AL'!$U272)</f>
        <v/>
      </c>
      <c r="AI269" t="str">
        <f>+IF(F269="","",IF(' Matrice Tarifaire NON AL'!$V272="","",' Matrice Tarifaire NON AL'!$V272))</f>
        <v/>
      </c>
      <c r="AJ269" t="str">
        <f>+IF($C269="","",IF(' Matrice Tarifaire NON AL'!AZ272="","",' Matrice Tarifaire NON AL'!AZ272))</f>
        <v/>
      </c>
      <c r="AK269" t="str">
        <f>+IF($C269="","",IF(' Matrice Tarifaire NON AL'!BA272="","",' Matrice Tarifaire NON AL'!BA272))</f>
        <v/>
      </c>
      <c r="AL269" t="str">
        <f>+IF($C269="","",IF(' Matrice Tarifaire NON AL'!BB272="","",TEXT(' Matrice Tarifaire NON AL'!BB272,"0,0000")))</f>
        <v/>
      </c>
      <c r="AO269" t="str">
        <f>+IF($C269="","",IF(' Matrice Tarifaire NON AL'!BF272="","",TEXT(' Matrice Tarifaire NON AL'!BF272,"0,0000")))</f>
        <v/>
      </c>
      <c r="AP269" t="str">
        <f>+IF($C269="","",IF(' Matrice Tarifaire NON AL'!BG272="","",TEXT(' Matrice Tarifaire NON AL'!BG272,"0,0000")))</f>
        <v/>
      </c>
      <c r="AQ269" t="str">
        <f>+IF($C269="","",IF(' Matrice Tarifaire NON AL'!BH272="","",TEXT(' Matrice Tarifaire NON AL'!BH272,"0,0000")))</f>
        <v/>
      </c>
      <c r="AR269" t="str">
        <f>+IF($C269="","",IF(' Matrice Tarifaire NON AL'!BI272="","",TEXT(' Matrice Tarifaire NON AL'!BI272,"0,0000")))</f>
        <v/>
      </c>
      <c r="AS269" t="str">
        <f>+IF(C269="","",IF(' Matrice Tarifaire NON AL'!BJ272="","0",IF(' Matrice Tarifaire NON AL'!BJ272="","",' Matrice Tarifaire NON AL'!BJ272)))</f>
        <v/>
      </c>
      <c r="AT269" t="str">
        <f>+IF(C269="","",IF(' Matrice Tarifaire NON AL'!BK272="","",' Matrice Tarifaire NON AL'!$BK$6))</f>
        <v/>
      </c>
      <c r="AU269" t="str">
        <f>+IF(C269="","",IF(' Matrice Tarifaire NON AL'!BK272="","",TEXT(' Matrice Tarifaire NON AL'!BK272,"0,0000")))</f>
        <v/>
      </c>
      <c r="AV269" t="str">
        <f>+IF(C269="","",IF(' Matrice Tarifaire NON AL'!BL272="","",' Matrice Tarifaire NON AL'!$BL$6))</f>
        <v/>
      </c>
      <c r="AW269" t="str">
        <f>+IF(C269="","",IF(' Matrice Tarifaire NON AL'!BL272="","",TEXT(' Matrice Tarifaire NON AL'!BL272,"0,0000")))</f>
        <v/>
      </c>
      <c r="AX269" t="str">
        <f>+IF(C269="","",IF(' Matrice Tarifaire NON AL'!BM272="","",' Matrice Tarifaire NON AL'!$BM$6))</f>
        <v/>
      </c>
      <c r="AY269" t="str">
        <f>+IF(C269="","",IF(' Matrice Tarifaire NON AL'!BM272="","",TEXT(' Matrice Tarifaire NON AL'!BM272,"0,0000")))</f>
        <v/>
      </c>
      <c r="AZ269" t="str">
        <f>+IF(C269="","",IF(' Matrice Tarifaire NON AL'!BN272="","","Taxe DEEE"))</f>
        <v/>
      </c>
      <c r="BA269" t="str">
        <f>+IF(C269="","",IF(' Matrice Tarifaire NON AL'!BN272="","",TEXT(' Matrice Tarifaire NON AL'!BN272,"0,0000")))</f>
        <v/>
      </c>
      <c r="BD269" t="str">
        <f>+IF($C269="","",IF(' Matrice Tarifaire NON AL'!BR272="","",TEXT(' Matrice Tarifaire NON AL'!BR272,"0,000")))</f>
        <v/>
      </c>
      <c r="BE269" t="str">
        <f>+IF($C269="","",IF(' Matrice Tarifaire NON AL'!BS272="","",VALUE(TEXT(' Matrice Tarifaire NON AL'!BS272,"0,00"))))</f>
        <v/>
      </c>
      <c r="BF269" t="str">
        <f>+IF($C269="","",IF(' Matrice Tarifaire NON AL'!BY272="","",' Matrice Tarifaire NON AL'!BY272))</f>
        <v/>
      </c>
      <c r="BG269" t="str">
        <f>+IF(C269="","",IF(' Matrice Tarifaire NON AL'!AK272="Composant de Box","999",IF(' Matrice Tarifaire NON AL'!AP272&lt;&gt;"",' Matrice Tarifaire NON AL'!AP272,IF(' Matrice Tarifaire NON AL'!AO272&lt;&gt;"",' Matrice Tarifaire NON AL'!AO272,' Matrice Tarifaire NON AL'!AN272))))</f>
        <v/>
      </c>
    </row>
    <row r="270" spans="1:59" x14ac:dyDescent="0.25">
      <c r="A270" t="str">
        <f>+IF($C270="","",IF(' Matrice Tarifaire NON AL'!N273="","",IF(' Matrice Tarifaire NON AL'!N273=0,"GTIN A 0 - Ne doit pas être mis dans PRE REF",TEXT(' Matrice Tarifaire NON AL'!N273,"00000000000000"))))</f>
        <v/>
      </c>
      <c r="B270" t="str">
        <f>+IF(C270="","",IF(L270=172,4,VLOOKUP(' Matrice Tarifaire NON AL'!AK273,Feuil3!$A$4:$B$14,2,0)))</f>
        <v/>
      </c>
      <c r="C270" t="str">
        <f>+IF(' Matrice Tarifaire NON AL'!O273="","",SUBSTITUTE(' Matrice Tarifaire NON AL'!O273,"CHAR (10)"," "))</f>
        <v/>
      </c>
      <c r="D270" t="str">
        <f>+IF($C270="","",SUBSTITUTE(' Matrice Tarifaire NON AL'!P273,"CHAR (13)"," "))</f>
        <v/>
      </c>
      <c r="E270" t="str">
        <f t="shared" si="13"/>
        <v/>
      </c>
      <c r="F270" t="str">
        <f>+IF($C270="","",IF(' Matrice Tarifaire NON AL'!AX273="","Non",' Matrice Tarifaire NON AL'!AX273))</f>
        <v/>
      </c>
      <c r="G270" t="str">
        <f>+IF($C270="","",IF(' Matrice Tarifaire NON AL'!Q273="DOMEDIA","MDD",IF(' Matrice Tarifaire NON AL'!Q273="APTA","MDD",IF(' Matrice Tarifaire NON AL'!Q273="TOP BUDGET","Premier Prix","MN"))))</f>
        <v/>
      </c>
      <c r="H270" t="str">
        <f>+IF($C270="","",' Matrice Tarifaire NON AL'!Q273)</f>
        <v/>
      </c>
      <c r="K270" t="str">
        <f>+IF($C270="","",' Matrice Tarifaire NON AL'!X273)</f>
        <v/>
      </c>
      <c r="L270" t="str">
        <f>+IF($C270="","",' Matrice Tarifaire NON AL'!X273)</f>
        <v/>
      </c>
      <c r="M270" t="str">
        <f>+IF($C270="","",' Matrice Tarifaire NON AL'!Y273)</f>
        <v/>
      </c>
      <c r="N270" t="str">
        <f>+IF($C270="","",' Matrice Tarifaire NON AL'!Z273)</f>
        <v/>
      </c>
      <c r="P270" t="str">
        <f>+IF(C270="","",IF(' Matrice Tarifaire NON AL'!X273&lt;&gt;168,"Non",""))</f>
        <v/>
      </c>
      <c r="Q270" t="str">
        <f>+IF($C270="","",' Matrice Tarifaire NON AL'!T273)</f>
        <v/>
      </c>
      <c r="R270" t="str">
        <f>+IF($C270="","",IF(' Matrice Tarifaire NON AL'!R273="","",' Matrice Tarifaire NON AL'!R273))</f>
        <v/>
      </c>
      <c r="S270" t="str">
        <f>+IF($C270="","",LEFT(' Matrice Tarifaire NON AL'!W273,1))</f>
        <v/>
      </c>
      <c r="T270" t="str">
        <f>+IF($C270="","",LEFT(' Matrice Tarifaire NON AL'!AY273,3))</f>
        <v/>
      </c>
      <c r="U270" t="str">
        <f t="shared" si="14"/>
        <v/>
      </c>
      <c r="V270" t="str">
        <f>+IF(C270="","",IF(VLOOKUP(' Matrice Tarifaire NON AL'!AK273,Feuil3!A:F,6,0)="Box",IF(' Matrice Tarifaire NON AL'!AL273="Mono-Référence","Homogène",IF(' Matrice Tarifaire NON AL'!AL273="Multi-Références","Panaché","")),IF(' Matrice Tarifaire NON AL'!AK273="A la Pièce","Composant sans Colisage",IF(' Matrice Tarifaire NON AL'!AK273="Composant de Box","Composant sans Colisage","Homogène"))))</f>
        <v/>
      </c>
      <c r="W270" t="str">
        <f>+IF($V270="","",VLOOKUP(' Matrice Tarifaire NON AL'!AK273,Feuil3!$A$4:$E$14,5,0))</f>
        <v/>
      </c>
      <c r="Y270" t="str">
        <f>+IF($V270="","",IF(VLOOKUP(' Matrice Tarifaire NON AL'!$AK273,Feuil3!$A$4:$D$14,4,0)="Palette",' Matrice Tarifaire NON AL'!AN273,""))</f>
        <v/>
      </c>
      <c r="AA270" t="str">
        <f>+IF($V270="","",IF(VLOOKUP(' Matrice Tarifaire NON AL'!$AK273,Feuil3!$A$4:$D$14,4,0)="Colis",' Matrice Tarifaire NON AL'!AN273,""))</f>
        <v/>
      </c>
      <c r="AC270" t="str">
        <f>+IF(V270="","",IF(VLOOKUP(' Matrice Tarifaire NON AL'!AK273,Feuil3!$A$4:$D$14,4,0)="Colis",IF(' Matrice Tarifaire NON AL'!AO273&gt;0,' Matrice Tarifaire NON AL'!AO273,""),""))</f>
        <v/>
      </c>
      <c r="AD270" t="str">
        <f t="shared" si="15"/>
        <v/>
      </c>
      <c r="AE270" t="str">
        <f>+IF(C270="","",' Matrice Tarifaire NON AL'!C273)</f>
        <v/>
      </c>
      <c r="AF270" t="str">
        <f>+IF(C270="","",' Matrice Tarifaire NON AL'!AQ273)</f>
        <v/>
      </c>
      <c r="AH270" t="str">
        <f>+IF(E270="","",' Matrice Tarifaire NON AL'!$U273)</f>
        <v/>
      </c>
      <c r="AI270" t="str">
        <f>+IF(F270="","",IF(' Matrice Tarifaire NON AL'!$V273="","",' Matrice Tarifaire NON AL'!$V273))</f>
        <v/>
      </c>
      <c r="AJ270" t="str">
        <f>+IF($C270="","",IF(' Matrice Tarifaire NON AL'!AZ273="","",' Matrice Tarifaire NON AL'!AZ273))</f>
        <v/>
      </c>
      <c r="AK270" t="str">
        <f>+IF($C270="","",IF(' Matrice Tarifaire NON AL'!BA273="","",' Matrice Tarifaire NON AL'!BA273))</f>
        <v/>
      </c>
      <c r="AL270" t="str">
        <f>+IF($C270="","",IF(' Matrice Tarifaire NON AL'!BB273="","",TEXT(' Matrice Tarifaire NON AL'!BB273,"0,0000")))</f>
        <v/>
      </c>
      <c r="AO270" t="str">
        <f>+IF($C270="","",IF(' Matrice Tarifaire NON AL'!BF273="","",TEXT(' Matrice Tarifaire NON AL'!BF273,"0,0000")))</f>
        <v/>
      </c>
      <c r="AP270" t="str">
        <f>+IF($C270="","",IF(' Matrice Tarifaire NON AL'!BG273="","",TEXT(' Matrice Tarifaire NON AL'!BG273,"0,0000")))</f>
        <v/>
      </c>
      <c r="AQ270" t="str">
        <f>+IF($C270="","",IF(' Matrice Tarifaire NON AL'!BH273="","",TEXT(' Matrice Tarifaire NON AL'!BH273,"0,0000")))</f>
        <v/>
      </c>
      <c r="AR270" t="str">
        <f>+IF($C270="","",IF(' Matrice Tarifaire NON AL'!BI273="","",TEXT(' Matrice Tarifaire NON AL'!BI273,"0,0000")))</f>
        <v/>
      </c>
      <c r="AS270" t="str">
        <f>+IF(C270="","",IF(' Matrice Tarifaire NON AL'!BJ273="","0",IF(' Matrice Tarifaire NON AL'!BJ273="","",' Matrice Tarifaire NON AL'!BJ273)))</f>
        <v/>
      </c>
      <c r="AT270" t="str">
        <f>+IF(C270="","",IF(' Matrice Tarifaire NON AL'!BK273="","",' Matrice Tarifaire NON AL'!$BK$6))</f>
        <v/>
      </c>
      <c r="AU270" t="str">
        <f>+IF(C270="","",IF(' Matrice Tarifaire NON AL'!BK273="","",TEXT(' Matrice Tarifaire NON AL'!BK273,"0,0000")))</f>
        <v/>
      </c>
      <c r="AV270" t="str">
        <f>+IF(C270="","",IF(' Matrice Tarifaire NON AL'!BL273="","",' Matrice Tarifaire NON AL'!$BL$6))</f>
        <v/>
      </c>
      <c r="AW270" t="str">
        <f>+IF(C270="","",IF(' Matrice Tarifaire NON AL'!BL273="","",TEXT(' Matrice Tarifaire NON AL'!BL273,"0,0000")))</f>
        <v/>
      </c>
      <c r="AX270" t="str">
        <f>+IF(C270="","",IF(' Matrice Tarifaire NON AL'!BM273="","",' Matrice Tarifaire NON AL'!$BM$6))</f>
        <v/>
      </c>
      <c r="AY270" t="str">
        <f>+IF(C270="","",IF(' Matrice Tarifaire NON AL'!BM273="","",TEXT(' Matrice Tarifaire NON AL'!BM273,"0,0000")))</f>
        <v/>
      </c>
      <c r="AZ270" t="str">
        <f>+IF(C270="","",IF(' Matrice Tarifaire NON AL'!BN273="","","Taxe DEEE"))</f>
        <v/>
      </c>
      <c r="BA270" t="str">
        <f>+IF(C270="","",IF(' Matrice Tarifaire NON AL'!BN273="","",TEXT(' Matrice Tarifaire NON AL'!BN273,"0,0000")))</f>
        <v/>
      </c>
      <c r="BD270" t="str">
        <f>+IF($C270="","",IF(' Matrice Tarifaire NON AL'!BR273="","",TEXT(' Matrice Tarifaire NON AL'!BR273,"0,000")))</f>
        <v/>
      </c>
      <c r="BE270" t="str">
        <f>+IF($C270="","",IF(' Matrice Tarifaire NON AL'!BS273="","",VALUE(TEXT(' Matrice Tarifaire NON AL'!BS273,"0,00"))))</f>
        <v/>
      </c>
      <c r="BF270" t="str">
        <f>+IF($C270="","",IF(' Matrice Tarifaire NON AL'!BY273="","",' Matrice Tarifaire NON AL'!BY273))</f>
        <v/>
      </c>
      <c r="BG270" t="str">
        <f>+IF(C270="","",IF(' Matrice Tarifaire NON AL'!AK273="Composant de Box","999",IF(' Matrice Tarifaire NON AL'!AP273&lt;&gt;"",' Matrice Tarifaire NON AL'!AP273,IF(' Matrice Tarifaire NON AL'!AO273&lt;&gt;"",' Matrice Tarifaire NON AL'!AO273,' Matrice Tarifaire NON AL'!AN273))))</f>
        <v/>
      </c>
    </row>
    <row r="271" spans="1:59" x14ac:dyDescent="0.25">
      <c r="A271" t="str">
        <f>+IF($C271="","",IF(' Matrice Tarifaire NON AL'!N274="","",IF(' Matrice Tarifaire NON AL'!N274=0,"GTIN A 0 - Ne doit pas être mis dans PRE REF",TEXT(' Matrice Tarifaire NON AL'!N274,"00000000000000"))))</f>
        <v/>
      </c>
      <c r="B271" t="str">
        <f>+IF(C271="","",IF(L271=172,4,VLOOKUP(' Matrice Tarifaire NON AL'!AK274,Feuil3!$A$4:$B$14,2,0)))</f>
        <v/>
      </c>
      <c r="C271" t="str">
        <f>+IF(' Matrice Tarifaire NON AL'!O274="","",SUBSTITUTE(' Matrice Tarifaire NON AL'!O274,"CHAR (10)"," "))</f>
        <v/>
      </c>
      <c r="D271" t="str">
        <f>+IF($C271="","",SUBSTITUTE(' Matrice Tarifaire NON AL'!P274,"CHAR (13)"," "))</f>
        <v/>
      </c>
      <c r="E271" t="str">
        <f t="shared" si="13"/>
        <v/>
      </c>
      <c r="F271" t="str">
        <f>+IF($C271="","",IF(' Matrice Tarifaire NON AL'!AX274="","Non",' Matrice Tarifaire NON AL'!AX274))</f>
        <v/>
      </c>
      <c r="G271" t="str">
        <f>+IF($C271="","",IF(' Matrice Tarifaire NON AL'!Q274="DOMEDIA","MDD",IF(' Matrice Tarifaire NON AL'!Q274="APTA","MDD",IF(' Matrice Tarifaire NON AL'!Q274="TOP BUDGET","Premier Prix","MN"))))</f>
        <v/>
      </c>
      <c r="H271" t="str">
        <f>+IF($C271="","",' Matrice Tarifaire NON AL'!Q274)</f>
        <v/>
      </c>
      <c r="K271" t="str">
        <f>+IF($C271="","",' Matrice Tarifaire NON AL'!X274)</f>
        <v/>
      </c>
      <c r="L271" t="str">
        <f>+IF($C271="","",' Matrice Tarifaire NON AL'!X274)</f>
        <v/>
      </c>
      <c r="M271" t="str">
        <f>+IF($C271="","",' Matrice Tarifaire NON AL'!Y274)</f>
        <v/>
      </c>
      <c r="N271" t="str">
        <f>+IF($C271="","",' Matrice Tarifaire NON AL'!Z274)</f>
        <v/>
      </c>
      <c r="P271" t="str">
        <f>+IF(C271="","",IF(' Matrice Tarifaire NON AL'!X274&lt;&gt;168,"Non",""))</f>
        <v/>
      </c>
      <c r="Q271" t="str">
        <f>+IF($C271="","",' Matrice Tarifaire NON AL'!T274)</f>
        <v/>
      </c>
      <c r="R271" t="str">
        <f>+IF($C271="","",IF(' Matrice Tarifaire NON AL'!R274="","",' Matrice Tarifaire NON AL'!R274))</f>
        <v/>
      </c>
      <c r="S271" t="str">
        <f>+IF($C271="","",LEFT(' Matrice Tarifaire NON AL'!W274,1))</f>
        <v/>
      </c>
      <c r="T271" t="str">
        <f>+IF($C271="","",LEFT(' Matrice Tarifaire NON AL'!AY274,3))</f>
        <v/>
      </c>
      <c r="U271" t="str">
        <f t="shared" si="14"/>
        <v/>
      </c>
      <c r="V271" t="str">
        <f>+IF(C271="","",IF(VLOOKUP(' Matrice Tarifaire NON AL'!AK274,Feuil3!A:F,6,0)="Box",IF(' Matrice Tarifaire NON AL'!AL274="Mono-Référence","Homogène",IF(' Matrice Tarifaire NON AL'!AL274="Multi-Références","Panaché","")),IF(' Matrice Tarifaire NON AL'!AK274="A la Pièce","Composant sans Colisage",IF(' Matrice Tarifaire NON AL'!AK274="Composant de Box","Composant sans Colisage","Homogène"))))</f>
        <v/>
      </c>
      <c r="W271" t="str">
        <f>+IF($V271="","",VLOOKUP(' Matrice Tarifaire NON AL'!AK274,Feuil3!$A$4:$E$14,5,0))</f>
        <v/>
      </c>
      <c r="Y271" t="str">
        <f>+IF($V271="","",IF(VLOOKUP(' Matrice Tarifaire NON AL'!$AK274,Feuil3!$A$4:$D$14,4,0)="Palette",' Matrice Tarifaire NON AL'!AN274,""))</f>
        <v/>
      </c>
      <c r="AA271" t="str">
        <f>+IF($V271="","",IF(VLOOKUP(' Matrice Tarifaire NON AL'!$AK274,Feuil3!$A$4:$D$14,4,0)="Colis",' Matrice Tarifaire NON AL'!AN274,""))</f>
        <v/>
      </c>
      <c r="AC271" t="str">
        <f>+IF(V271="","",IF(VLOOKUP(' Matrice Tarifaire NON AL'!AK274,Feuil3!$A$4:$D$14,4,0)="Colis",IF(' Matrice Tarifaire NON AL'!AO274&gt;0,' Matrice Tarifaire NON AL'!AO274,""),""))</f>
        <v/>
      </c>
      <c r="AD271" t="str">
        <f t="shared" si="15"/>
        <v/>
      </c>
      <c r="AE271" t="str">
        <f>+IF(C271="","",' Matrice Tarifaire NON AL'!C274)</f>
        <v/>
      </c>
      <c r="AF271" t="str">
        <f>+IF(C271="","",' Matrice Tarifaire NON AL'!AQ274)</f>
        <v/>
      </c>
      <c r="AH271" t="str">
        <f>+IF(E271="","",' Matrice Tarifaire NON AL'!$U274)</f>
        <v/>
      </c>
      <c r="AI271" t="str">
        <f>+IF(F271="","",IF(' Matrice Tarifaire NON AL'!$V274="","",' Matrice Tarifaire NON AL'!$V274))</f>
        <v/>
      </c>
      <c r="AJ271" t="str">
        <f>+IF($C271="","",IF(' Matrice Tarifaire NON AL'!AZ274="","",' Matrice Tarifaire NON AL'!AZ274))</f>
        <v/>
      </c>
      <c r="AK271" t="str">
        <f>+IF($C271="","",IF(' Matrice Tarifaire NON AL'!BA274="","",' Matrice Tarifaire NON AL'!BA274))</f>
        <v/>
      </c>
      <c r="AL271" t="str">
        <f>+IF($C271="","",IF(' Matrice Tarifaire NON AL'!BB274="","",TEXT(' Matrice Tarifaire NON AL'!BB274,"0,0000")))</f>
        <v/>
      </c>
      <c r="AO271" t="str">
        <f>+IF($C271="","",IF(' Matrice Tarifaire NON AL'!BF274="","",TEXT(' Matrice Tarifaire NON AL'!BF274,"0,0000")))</f>
        <v/>
      </c>
      <c r="AP271" t="str">
        <f>+IF($C271="","",IF(' Matrice Tarifaire NON AL'!BG274="","",TEXT(' Matrice Tarifaire NON AL'!BG274,"0,0000")))</f>
        <v/>
      </c>
      <c r="AQ271" t="str">
        <f>+IF($C271="","",IF(' Matrice Tarifaire NON AL'!BH274="","",TEXT(' Matrice Tarifaire NON AL'!BH274,"0,0000")))</f>
        <v/>
      </c>
      <c r="AR271" t="str">
        <f>+IF($C271="","",IF(' Matrice Tarifaire NON AL'!BI274="","",TEXT(' Matrice Tarifaire NON AL'!BI274,"0,0000")))</f>
        <v/>
      </c>
      <c r="AS271" t="str">
        <f>+IF(C271="","",IF(' Matrice Tarifaire NON AL'!BJ274="","0",IF(' Matrice Tarifaire NON AL'!BJ274="","",' Matrice Tarifaire NON AL'!BJ274)))</f>
        <v/>
      </c>
      <c r="AT271" t="str">
        <f>+IF(C271="","",IF(' Matrice Tarifaire NON AL'!BK274="","",' Matrice Tarifaire NON AL'!$BK$6))</f>
        <v/>
      </c>
      <c r="AU271" t="str">
        <f>+IF(C271="","",IF(' Matrice Tarifaire NON AL'!BK274="","",TEXT(' Matrice Tarifaire NON AL'!BK274,"0,0000")))</f>
        <v/>
      </c>
      <c r="AV271" t="str">
        <f>+IF(C271="","",IF(' Matrice Tarifaire NON AL'!BL274="","",' Matrice Tarifaire NON AL'!$BL$6))</f>
        <v/>
      </c>
      <c r="AW271" t="str">
        <f>+IF(C271="","",IF(' Matrice Tarifaire NON AL'!BL274="","",TEXT(' Matrice Tarifaire NON AL'!BL274,"0,0000")))</f>
        <v/>
      </c>
      <c r="AX271" t="str">
        <f>+IF(C271="","",IF(' Matrice Tarifaire NON AL'!BM274="","",' Matrice Tarifaire NON AL'!$BM$6))</f>
        <v/>
      </c>
      <c r="AY271" t="str">
        <f>+IF(C271="","",IF(' Matrice Tarifaire NON AL'!BM274="","",TEXT(' Matrice Tarifaire NON AL'!BM274,"0,0000")))</f>
        <v/>
      </c>
      <c r="AZ271" t="str">
        <f>+IF(C271="","",IF(' Matrice Tarifaire NON AL'!BN274="","","Taxe DEEE"))</f>
        <v/>
      </c>
      <c r="BA271" t="str">
        <f>+IF(C271="","",IF(' Matrice Tarifaire NON AL'!BN274="","",TEXT(' Matrice Tarifaire NON AL'!BN274,"0,0000")))</f>
        <v/>
      </c>
      <c r="BD271" t="str">
        <f>+IF($C271="","",IF(' Matrice Tarifaire NON AL'!BR274="","",TEXT(' Matrice Tarifaire NON AL'!BR274,"0,000")))</f>
        <v/>
      </c>
      <c r="BE271" t="str">
        <f>+IF($C271="","",IF(' Matrice Tarifaire NON AL'!BS274="","",VALUE(TEXT(' Matrice Tarifaire NON AL'!BS274,"0,00"))))</f>
        <v/>
      </c>
      <c r="BF271" t="str">
        <f>+IF($C271="","",IF(' Matrice Tarifaire NON AL'!BY274="","",' Matrice Tarifaire NON AL'!BY274))</f>
        <v/>
      </c>
      <c r="BG271" t="str">
        <f>+IF(C271="","",IF(' Matrice Tarifaire NON AL'!AK274="Composant de Box","999",IF(' Matrice Tarifaire NON AL'!AP274&lt;&gt;"",' Matrice Tarifaire NON AL'!AP274,IF(' Matrice Tarifaire NON AL'!AO274&lt;&gt;"",' Matrice Tarifaire NON AL'!AO274,' Matrice Tarifaire NON AL'!AN274))))</f>
        <v/>
      </c>
    </row>
    <row r="272" spans="1:59" x14ac:dyDescent="0.25">
      <c r="A272" t="str">
        <f>+IF($C272="","",IF(' Matrice Tarifaire NON AL'!N275="","",IF(' Matrice Tarifaire NON AL'!N275=0,"GTIN A 0 - Ne doit pas être mis dans PRE REF",TEXT(' Matrice Tarifaire NON AL'!N275,"00000000000000"))))</f>
        <v/>
      </c>
      <c r="B272" t="str">
        <f>+IF(C272="","",IF(L272=172,4,VLOOKUP(' Matrice Tarifaire NON AL'!AK275,Feuil3!$A$4:$B$14,2,0)))</f>
        <v/>
      </c>
      <c r="C272" t="str">
        <f>+IF(' Matrice Tarifaire NON AL'!O275="","",SUBSTITUTE(' Matrice Tarifaire NON AL'!O275,"CHAR (10)"," "))</f>
        <v/>
      </c>
      <c r="D272" t="str">
        <f>+IF($C272="","",SUBSTITUTE(' Matrice Tarifaire NON AL'!P275,"CHAR (13)"," "))</f>
        <v/>
      </c>
      <c r="E272" t="str">
        <f t="shared" si="13"/>
        <v/>
      </c>
      <c r="F272" t="str">
        <f>+IF($C272="","",IF(' Matrice Tarifaire NON AL'!AX275="","Non",' Matrice Tarifaire NON AL'!AX275))</f>
        <v/>
      </c>
      <c r="G272" t="str">
        <f>+IF($C272="","",IF(' Matrice Tarifaire NON AL'!Q275="DOMEDIA","MDD",IF(' Matrice Tarifaire NON AL'!Q275="APTA","MDD",IF(' Matrice Tarifaire NON AL'!Q275="TOP BUDGET","Premier Prix","MN"))))</f>
        <v/>
      </c>
      <c r="H272" t="str">
        <f>+IF($C272="","",' Matrice Tarifaire NON AL'!Q275)</f>
        <v/>
      </c>
      <c r="K272" t="str">
        <f>+IF($C272="","",' Matrice Tarifaire NON AL'!X275)</f>
        <v/>
      </c>
      <c r="L272" t="str">
        <f>+IF($C272="","",' Matrice Tarifaire NON AL'!X275)</f>
        <v/>
      </c>
      <c r="M272" t="str">
        <f>+IF($C272="","",' Matrice Tarifaire NON AL'!Y275)</f>
        <v/>
      </c>
      <c r="N272" t="str">
        <f>+IF($C272="","",' Matrice Tarifaire NON AL'!Z275)</f>
        <v/>
      </c>
      <c r="P272" t="str">
        <f>+IF(C272="","",IF(' Matrice Tarifaire NON AL'!X275&lt;&gt;168,"Non",""))</f>
        <v/>
      </c>
      <c r="Q272" t="str">
        <f>+IF($C272="","",' Matrice Tarifaire NON AL'!T275)</f>
        <v/>
      </c>
      <c r="R272" t="str">
        <f>+IF($C272="","",IF(' Matrice Tarifaire NON AL'!R275="","",' Matrice Tarifaire NON AL'!R275))</f>
        <v/>
      </c>
      <c r="S272" t="str">
        <f>+IF($C272="","",LEFT(' Matrice Tarifaire NON AL'!W275,1))</f>
        <v/>
      </c>
      <c r="T272" t="str">
        <f>+IF($C272="","",LEFT(' Matrice Tarifaire NON AL'!AY275,3))</f>
        <v/>
      </c>
      <c r="U272" t="str">
        <f t="shared" si="14"/>
        <v/>
      </c>
      <c r="V272" t="str">
        <f>+IF(C272="","",IF(VLOOKUP(' Matrice Tarifaire NON AL'!AK275,Feuil3!A:F,6,0)="Box",IF(' Matrice Tarifaire NON AL'!AL275="Mono-Référence","Homogène",IF(' Matrice Tarifaire NON AL'!AL275="Multi-Références","Panaché","")),IF(' Matrice Tarifaire NON AL'!AK275="A la Pièce","Composant sans Colisage",IF(' Matrice Tarifaire NON AL'!AK275="Composant de Box","Composant sans Colisage","Homogène"))))</f>
        <v/>
      </c>
      <c r="W272" t="str">
        <f>+IF($V272="","",VLOOKUP(' Matrice Tarifaire NON AL'!AK275,Feuil3!$A$4:$E$14,5,0))</f>
        <v/>
      </c>
      <c r="Y272" t="str">
        <f>+IF($V272="","",IF(VLOOKUP(' Matrice Tarifaire NON AL'!$AK275,Feuil3!$A$4:$D$14,4,0)="Palette",' Matrice Tarifaire NON AL'!AN275,""))</f>
        <v/>
      </c>
      <c r="AA272" t="str">
        <f>+IF($V272="","",IF(VLOOKUP(' Matrice Tarifaire NON AL'!$AK275,Feuil3!$A$4:$D$14,4,0)="Colis",' Matrice Tarifaire NON AL'!AN275,""))</f>
        <v/>
      </c>
      <c r="AC272" t="str">
        <f>+IF(V272="","",IF(VLOOKUP(' Matrice Tarifaire NON AL'!AK275,Feuil3!$A$4:$D$14,4,0)="Colis",IF(' Matrice Tarifaire NON AL'!AO275&gt;0,' Matrice Tarifaire NON AL'!AO275,""),""))</f>
        <v/>
      </c>
      <c r="AD272" t="str">
        <f t="shared" si="15"/>
        <v/>
      </c>
      <c r="AE272" t="str">
        <f>+IF(C272="","",' Matrice Tarifaire NON AL'!C275)</f>
        <v/>
      </c>
      <c r="AF272" t="str">
        <f>+IF(C272="","",' Matrice Tarifaire NON AL'!AQ275)</f>
        <v/>
      </c>
      <c r="AH272" t="str">
        <f>+IF(E272="","",' Matrice Tarifaire NON AL'!$U275)</f>
        <v/>
      </c>
      <c r="AI272" t="str">
        <f>+IF(F272="","",IF(' Matrice Tarifaire NON AL'!$V275="","",' Matrice Tarifaire NON AL'!$V275))</f>
        <v/>
      </c>
      <c r="AJ272" t="str">
        <f>+IF($C272="","",IF(' Matrice Tarifaire NON AL'!AZ275="","",' Matrice Tarifaire NON AL'!AZ275))</f>
        <v/>
      </c>
      <c r="AK272" t="str">
        <f>+IF($C272="","",IF(' Matrice Tarifaire NON AL'!BA275="","",' Matrice Tarifaire NON AL'!BA275))</f>
        <v/>
      </c>
      <c r="AL272" t="str">
        <f>+IF($C272="","",IF(' Matrice Tarifaire NON AL'!BB275="","",TEXT(' Matrice Tarifaire NON AL'!BB275,"0,0000")))</f>
        <v/>
      </c>
      <c r="AO272" t="str">
        <f>+IF($C272="","",IF(' Matrice Tarifaire NON AL'!BF275="","",TEXT(' Matrice Tarifaire NON AL'!BF275,"0,0000")))</f>
        <v/>
      </c>
      <c r="AP272" t="str">
        <f>+IF($C272="","",IF(' Matrice Tarifaire NON AL'!BG275="","",TEXT(' Matrice Tarifaire NON AL'!BG275,"0,0000")))</f>
        <v/>
      </c>
      <c r="AQ272" t="str">
        <f>+IF($C272="","",IF(' Matrice Tarifaire NON AL'!BH275="","",TEXT(' Matrice Tarifaire NON AL'!BH275,"0,0000")))</f>
        <v/>
      </c>
      <c r="AR272" t="str">
        <f>+IF($C272="","",IF(' Matrice Tarifaire NON AL'!BI275="","",TEXT(' Matrice Tarifaire NON AL'!BI275,"0,0000")))</f>
        <v/>
      </c>
      <c r="AS272" t="str">
        <f>+IF(C272="","",IF(' Matrice Tarifaire NON AL'!BJ275="","0",IF(' Matrice Tarifaire NON AL'!BJ275="","",' Matrice Tarifaire NON AL'!BJ275)))</f>
        <v/>
      </c>
      <c r="AT272" t="str">
        <f>+IF(C272="","",IF(' Matrice Tarifaire NON AL'!BK275="","",' Matrice Tarifaire NON AL'!$BK$6))</f>
        <v/>
      </c>
      <c r="AU272" t="str">
        <f>+IF(C272="","",IF(' Matrice Tarifaire NON AL'!BK275="","",TEXT(' Matrice Tarifaire NON AL'!BK275,"0,0000")))</f>
        <v/>
      </c>
      <c r="AV272" t="str">
        <f>+IF(C272="","",IF(' Matrice Tarifaire NON AL'!BL275="","",' Matrice Tarifaire NON AL'!$BL$6))</f>
        <v/>
      </c>
      <c r="AW272" t="str">
        <f>+IF(C272="","",IF(' Matrice Tarifaire NON AL'!BL275="","",TEXT(' Matrice Tarifaire NON AL'!BL275,"0,0000")))</f>
        <v/>
      </c>
      <c r="AX272" t="str">
        <f>+IF(C272="","",IF(' Matrice Tarifaire NON AL'!BM275="","",' Matrice Tarifaire NON AL'!$BM$6))</f>
        <v/>
      </c>
      <c r="AY272" t="str">
        <f>+IF(C272="","",IF(' Matrice Tarifaire NON AL'!BM275="","",TEXT(' Matrice Tarifaire NON AL'!BM275,"0,0000")))</f>
        <v/>
      </c>
      <c r="AZ272" t="str">
        <f>+IF(C272="","",IF(' Matrice Tarifaire NON AL'!BN275="","","Taxe DEEE"))</f>
        <v/>
      </c>
      <c r="BA272" t="str">
        <f>+IF(C272="","",IF(' Matrice Tarifaire NON AL'!BN275="","",TEXT(' Matrice Tarifaire NON AL'!BN275,"0,0000")))</f>
        <v/>
      </c>
      <c r="BD272" t="str">
        <f>+IF($C272="","",IF(' Matrice Tarifaire NON AL'!BR275="","",TEXT(' Matrice Tarifaire NON AL'!BR275,"0,000")))</f>
        <v/>
      </c>
      <c r="BE272" t="str">
        <f>+IF($C272="","",IF(' Matrice Tarifaire NON AL'!BS275="","",VALUE(TEXT(' Matrice Tarifaire NON AL'!BS275,"0,00"))))</f>
        <v/>
      </c>
      <c r="BF272" t="str">
        <f>+IF($C272="","",IF(' Matrice Tarifaire NON AL'!BY275="","",' Matrice Tarifaire NON AL'!BY275))</f>
        <v/>
      </c>
      <c r="BG272" t="str">
        <f>+IF(C272="","",IF(' Matrice Tarifaire NON AL'!AK275="Composant de Box","999",IF(' Matrice Tarifaire NON AL'!AP275&lt;&gt;"",' Matrice Tarifaire NON AL'!AP275,IF(' Matrice Tarifaire NON AL'!AO275&lt;&gt;"",' Matrice Tarifaire NON AL'!AO275,' Matrice Tarifaire NON AL'!AN275))))</f>
        <v/>
      </c>
    </row>
    <row r="273" spans="1:59" x14ac:dyDescent="0.25">
      <c r="A273" t="str">
        <f>+IF($C273="","",IF(' Matrice Tarifaire NON AL'!N276="","",IF(' Matrice Tarifaire NON AL'!N276=0,"GTIN A 0 - Ne doit pas être mis dans PRE REF",TEXT(' Matrice Tarifaire NON AL'!N276,"00000000000000"))))</f>
        <v/>
      </c>
      <c r="B273" t="str">
        <f>+IF(C273="","",IF(L273=172,4,VLOOKUP(' Matrice Tarifaire NON AL'!AK276,Feuil3!$A$4:$B$14,2,0)))</f>
        <v/>
      </c>
      <c r="C273" t="str">
        <f>+IF(' Matrice Tarifaire NON AL'!O276="","",SUBSTITUTE(' Matrice Tarifaire NON AL'!O276,"CHAR (10)"," "))</f>
        <v/>
      </c>
      <c r="D273" t="str">
        <f>+IF($C273="","",SUBSTITUTE(' Matrice Tarifaire NON AL'!P276,"CHAR (13)"," "))</f>
        <v/>
      </c>
      <c r="E273" t="str">
        <f t="shared" si="13"/>
        <v/>
      </c>
      <c r="F273" t="str">
        <f>+IF($C273="","",IF(' Matrice Tarifaire NON AL'!AX276="","Non",' Matrice Tarifaire NON AL'!AX276))</f>
        <v/>
      </c>
      <c r="G273" t="str">
        <f>+IF($C273="","",IF(' Matrice Tarifaire NON AL'!Q276="DOMEDIA","MDD",IF(' Matrice Tarifaire NON AL'!Q276="APTA","MDD",IF(' Matrice Tarifaire NON AL'!Q276="TOP BUDGET","Premier Prix","MN"))))</f>
        <v/>
      </c>
      <c r="H273" t="str">
        <f>+IF($C273="","",' Matrice Tarifaire NON AL'!Q276)</f>
        <v/>
      </c>
      <c r="K273" t="str">
        <f>+IF($C273="","",' Matrice Tarifaire NON AL'!X276)</f>
        <v/>
      </c>
      <c r="L273" t="str">
        <f>+IF($C273="","",' Matrice Tarifaire NON AL'!X276)</f>
        <v/>
      </c>
      <c r="M273" t="str">
        <f>+IF($C273="","",' Matrice Tarifaire NON AL'!Y276)</f>
        <v/>
      </c>
      <c r="N273" t="str">
        <f>+IF($C273="","",' Matrice Tarifaire NON AL'!Z276)</f>
        <v/>
      </c>
      <c r="P273" t="str">
        <f>+IF(C273="","",IF(' Matrice Tarifaire NON AL'!X276&lt;&gt;168,"Non",""))</f>
        <v/>
      </c>
      <c r="Q273" t="str">
        <f>+IF($C273="","",' Matrice Tarifaire NON AL'!T276)</f>
        <v/>
      </c>
      <c r="R273" t="str">
        <f>+IF($C273="","",IF(' Matrice Tarifaire NON AL'!R276="","",' Matrice Tarifaire NON AL'!R276))</f>
        <v/>
      </c>
      <c r="S273" t="str">
        <f>+IF($C273="","",LEFT(' Matrice Tarifaire NON AL'!W276,1))</f>
        <v/>
      </c>
      <c r="T273" t="str">
        <f>+IF($C273="","",LEFT(' Matrice Tarifaire NON AL'!AY276,3))</f>
        <v/>
      </c>
      <c r="U273" t="str">
        <f t="shared" si="14"/>
        <v/>
      </c>
      <c r="V273" t="str">
        <f>+IF(C273="","",IF(VLOOKUP(' Matrice Tarifaire NON AL'!AK276,Feuil3!A:F,6,0)="Box",IF(' Matrice Tarifaire NON AL'!AL276="Mono-Référence","Homogène",IF(' Matrice Tarifaire NON AL'!AL276="Multi-Références","Panaché","")),IF(' Matrice Tarifaire NON AL'!AK276="A la Pièce","Composant sans Colisage",IF(' Matrice Tarifaire NON AL'!AK276="Composant de Box","Composant sans Colisage","Homogène"))))</f>
        <v/>
      </c>
      <c r="W273" t="str">
        <f>+IF($V273="","",VLOOKUP(' Matrice Tarifaire NON AL'!AK276,Feuil3!$A$4:$E$14,5,0))</f>
        <v/>
      </c>
      <c r="Y273" t="str">
        <f>+IF($V273="","",IF(VLOOKUP(' Matrice Tarifaire NON AL'!$AK276,Feuil3!$A$4:$D$14,4,0)="Palette",' Matrice Tarifaire NON AL'!AN276,""))</f>
        <v/>
      </c>
      <c r="AA273" t="str">
        <f>+IF($V273="","",IF(VLOOKUP(' Matrice Tarifaire NON AL'!$AK276,Feuil3!$A$4:$D$14,4,0)="Colis",' Matrice Tarifaire NON AL'!AN276,""))</f>
        <v/>
      </c>
      <c r="AC273" t="str">
        <f>+IF(V273="","",IF(VLOOKUP(' Matrice Tarifaire NON AL'!AK276,Feuil3!$A$4:$D$14,4,0)="Colis",IF(' Matrice Tarifaire NON AL'!AO276&gt;0,' Matrice Tarifaire NON AL'!AO276,""),""))</f>
        <v/>
      </c>
      <c r="AD273" t="str">
        <f t="shared" si="15"/>
        <v/>
      </c>
      <c r="AE273" t="str">
        <f>+IF(C273="","",' Matrice Tarifaire NON AL'!C276)</f>
        <v/>
      </c>
      <c r="AF273" t="str">
        <f>+IF(C273="","",' Matrice Tarifaire NON AL'!AQ276)</f>
        <v/>
      </c>
      <c r="AH273" t="str">
        <f>+IF(E273="","",' Matrice Tarifaire NON AL'!$U276)</f>
        <v/>
      </c>
      <c r="AI273" t="str">
        <f>+IF(F273="","",IF(' Matrice Tarifaire NON AL'!$V276="","",' Matrice Tarifaire NON AL'!$V276))</f>
        <v/>
      </c>
      <c r="AJ273" t="str">
        <f>+IF($C273="","",IF(' Matrice Tarifaire NON AL'!AZ276="","",' Matrice Tarifaire NON AL'!AZ276))</f>
        <v/>
      </c>
      <c r="AK273" t="str">
        <f>+IF($C273="","",IF(' Matrice Tarifaire NON AL'!BA276="","",' Matrice Tarifaire NON AL'!BA276))</f>
        <v/>
      </c>
      <c r="AL273" t="str">
        <f>+IF($C273="","",IF(' Matrice Tarifaire NON AL'!BB276="","",TEXT(' Matrice Tarifaire NON AL'!BB276,"0,0000")))</f>
        <v/>
      </c>
      <c r="AO273" t="str">
        <f>+IF($C273="","",IF(' Matrice Tarifaire NON AL'!BF276="","",TEXT(' Matrice Tarifaire NON AL'!BF276,"0,0000")))</f>
        <v/>
      </c>
      <c r="AP273" t="str">
        <f>+IF($C273="","",IF(' Matrice Tarifaire NON AL'!BG276="","",TEXT(' Matrice Tarifaire NON AL'!BG276,"0,0000")))</f>
        <v/>
      </c>
      <c r="AQ273" t="str">
        <f>+IF($C273="","",IF(' Matrice Tarifaire NON AL'!BH276="","",TEXT(' Matrice Tarifaire NON AL'!BH276,"0,0000")))</f>
        <v/>
      </c>
      <c r="AR273" t="str">
        <f>+IF($C273="","",IF(' Matrice Tarifaire NON AL'!BI276="","",TEXT(' Matrice Tarifaire NON AL'!BI276,"0,0000")))</f>
        <v/>
      </c>
      <c r="AS273" t="str">
        <f>+IF(C273="","",IF(' Matrice Tarifaire NON AL'!BJ276="","0",IF(' Matrice Tarifaire NON AL'!BJ276="","",' Matrice Tarifaire NON AL'!BJ276)))</f>
        <v/>
      </c>
      <c r="AT273" t="str">
        <f>+IF(C273="","",IF(' Matrice Tarifaire NON AL'!BK276="","",' Matrice Tarifaire NON AL'!$BK$6))</f>
        <v/>
      </c>
      <c r="AU273" t="str">
        <f>+IF(C273="","",IF(' Matrice Tarifaire NON AL'!BK276="","",TEXT(' Matrice Tarifaire NON AL'!BK276,"0,0000")))</f>
        <v/>
      </c>
      <c r="AV273" t="str">
        <f>+IF(C273="","",IF(' Matrice Tarifaire NON AL'!BL276="","",' Matrice Tarifaire NON AL'!$BL$6))</f>
        <v/>
      </c>
      <c r="AW273" t="str">
        <f>+IF(C273="","",IF(' Matrice Tarifaire NON AL'!BL276="","",TEXT(' Matrice Tarifaire NON AL'!BL276,"0,0000")))</f>
        <v/>
      </c>
      <c r="AX273" t="str">
        <f>+IF(C273="","",IF(' Matrice Tarifaire NON AL'!BM276="","",' Matrice Tarifaire NON AL'!$BM$6))</f>
        <v/>
      </c>
      <c r="AY273" t="str">
        <f>+IF(C273="","",IF(' Matrice Tarifaire NON AL'!BM276="","",TEXT(' Matrice Tarifaire NON AL'!BM276,"0,0000")))</f>
        <v/>
      </c>
      <c r="AZ273" t="str">
        <f>+IF(C273="","",IF(' Matrice Tarifaire NON AL'!BN276="","","Taxe DEEE"))</f>
        <v/>
      </c>
      <c r="BA273" t="str">
        <f>+IF(C273="","",IF(' Matrice Tarifaire NON AL'!BN276="","",TEXT(' Matrice Tarifaire NON AL'!BN276,"0,0000")))</f>
        <v/>
      </c>
      <c r="BD273" t="str">
        <f>+IF($C273="","",IF(' Matrice Tarifaire NON AL'!BR276="","",TEXT(' Matrice Tarifaire NON AL'!BR276,"0,000")))</f>
        <v/>
      </c>
      <c r="BE273" t="str">
        <f>+IF($C273="","",IF(' Matrice Tarifaire NON AL'!BS276="","",VALUE(TEXT(' Matrice Tarifaire NON AL'!BS276,"0,00"))))</f>
        <v/>
      </c>
      <c r="BF273" t="str">
        <f>+IF($C273="","",IF(' Matrice Tarifaire NON AL'!BY276="","",' Matrice Tarifaire NON AL'!BY276))</f>
        <v/>
      </c>
      <c r="BG273" t="str">
        <f>+IF(C273="","",IF(' Matrice Tarifaire NON AL'!AK276="Composant de Box","999",IF(' Matrice Tarifaire NON AL'!AP276&lt;&gt;"",' Matrice Tarifaire NON AL'!AP276,IF(' Matrice Tarifaire NON AL'!AO276&lt;&gt;"",' Matrice Tarifaire NON AL'!AO276,' Matrice Tarifaire NON AL'!AN276))))</f>
        <v/>
      </c>
    </row>
    <row r="274" spans="1:59" x14ac:dyDescent="0.25">
      <c r="A274" t="str">
        <f>+IF($C274="","",IF(' Matrice Tarifaire NON AL'!N277="","",IF(' Matrice Tarifaire NON AL'!N277=0,"GTIN A 0 - Ne doit pas être mis dans PRE REF",TEXT(' Matrice Tarifaire NON AL'!N277,"00000000000000"))))</f>
        <v/>
      </c>
      <c r="B274" t="str">
        <f>+IF(C274="","",IF(L274=172,4,VLOOKUP(' Matrice Tarifaire NON AL'!AK277,Feuil3!$A$4:$B$14,2,0)))</f>
        <v/>
      </c>
      <c r="C274" t="str">
        <f>+IF(' Matrice Tarifaire NON AL'!O277="","",SUBSTITUTE(' Matrice Tarifaire NON AL'!O277,"CHAR (10)"," "))</f>
        <v/>
      </c>
      <c r="D274" t="str">
        <f>+IF($C274="","",SUBSTITUTE(' Matrice Tarifaire NON AL'!P277,"CHAR (13)"," "))</f>
        <v/>
      </c>
      <c r="E274" t="str">
        <f t="shared" si="13"/>
        <v/>
      </c>
      <c r="F274" t="str">
        <f>+IF($C274="","",IF(' Matrice Tarifaire NON AL'!AX277="","Non",' Matrice Tarifaire NON AL'!AX277))</f>
        <v/>
      </c>
      <c r="G274" t="str">
        <f>+IF($C274="","",IF(' Matrice Tarifaire NON AL'!Q277="DOMEDIA","MDD",IF(' Matrice Tarifaire NON AL'!Q277="APTA","MDD",IF(' Matrice Tarifaire NON AL'!Q277="TOP BUDGET","Premier Prix","MN"))))</f>
        <v/>
      </c>
      <c r="H274" t="str">
        <f>+IF($C274="","",' Matrice Tarifaire NON AL'!Q277)</f>
        <v/>
      </c>
      <c r="K274" t="str">
        <f>+IF($C274="","",' Matrice Tarifaire NON AL'!X277)</f>
        <v/>
      </c>
      <c r="L274" t="str">
        <f>+IF($C274="","",' Matrice Tarifaire NON AL'!X277)</f>
        <v/>
      </c>
      <c r="M274" t="str">
        <f>+IF($C274="","",' Matrice Tarifaire NON AL'!Y277)</f>
        <v/>
      </c>
      <c r="N274" t="str">
        <f>+IF($C274="","",' Matrice Tarifaire NON AL'!Z277)</f>
        <v/>
      </c>
      <c r="P274" t="str">
        <f>+IF(C274="","",IF(' Matrice Tarifaire NON AL'!X277&lt;&gt;168,"Non",""))</f>
        <v/>
      </c>
      <c r="Q274" t="str">
        <f>+IF($C274="","",' Matrice Tarifaire NON AL'!T277)</f>
        <v/>
      </c>
      <c r="R274" t="str">
        <f>+IF($C274="","",IF(' Matrice Tarifaire NON AL'!R277="","",' Matrice Tarifaire NON AL'!R277))</f>
        <v/>
      </c>
      <c r="S274" t="str">
        <f>+IF($C274="","",LEFT(' Matrice Tarifaire NON AL'!W277,1))</f>
        <v/>
      </c>
      <c r="T274" t="str">
        <f>+IF($C274="","",LEFT(' Matrice Tarifaire NON AL'!AY277,3))</f>
        <v/>
      </c>
      <c r="U274" t="str">
        <f t="shared" si="14"/>
        <v/>
      </c>
      <c r="V274" t="str">
        <f>+IF(C274="","",IF(VLOOKUP(' Matrice Tarifaire NON AL'!AK277,Feuil3!A:F,6,0)="Box",IF(' Matrice Tarifaire NON AL'!AL277="Mono-Référence","Homogène",IF(' Matrice Tarifaire NON AL'!AL277="Multi-Références","Panaché","")),IF(' Matrice Tarifaire NON AL'!AK277="A la Pièce","Composant sans Colisage",IF(' Matrice Tarifaire NON AL'!AK277="Composant de Box","Composant sans Colisage","Homogène"))))</f>
        <v/>
      </c>
      <c r="W274" t="str">
        <f>+IF($V274="","",VLOOKUP(' Matrice Tarifaire NON AL'!AK277,Feuil3!$A$4:$E$14,5,0))</f>
        <v/>
      </c>
      <c r="Y274" t="str">
        <f>+IF($V274="","",IF(VLOOKUP(' Matrice Tarifaire NON AL'!$AK277,Feuil3!$A$4:$D$14,4,0)="Palette",' Matrice Tarifaire NON AL'!AN277,""))</f>
        <v/>
      </c>
      <c r="AA274" t="str">
        <f>+IF($V274="","",IF(VLOOKUP(' Matrice Tarifaire NON AL'!$AK277,Feuil3!$A$4:$D$14,4,0)="Colis",' Matrice Tarifaire NON AL'!AN277,""))</f>
        <v/>
      </c>
      <c r="AC274" t="str">
        <f>+IF(V274="","",IF(VLOOKUP(' Matrice Tarifaire NON AL'!AK277,Feuil3!$A$4:$D$14,4,0)="Colis",IF(' Matrice Tarifaire NON AL'!AO277&gt;0,' Matrice Tarifaire NON AL'!AO277,""),""))</f>
        <v/>
      </c>
      <c r="AD274" t="str">
        <f t="shared" si="15"/>
        <v/>
      </c>
      <c r="AE274" t="str">
        <f>+IF(C274="","",' Matrice Tarifaire NON AL'!C277)</f>
        <v/>
      </c>
      <c r="AF274" t="str">
        <f>+IF(C274="","",' Matrice Tarifaire NON AL'!AQ277)</f>
        <v/>
      </c>
      <c r="AH274" t="str">
        <f>+IF(E274="","",' Matrice Tarifaire NON AL'!$U277)</f>
        <v/>
      </c>
      <c r="AI274" t="str">
        <f>+IF(F274="","",IF(' Matrice Tarifaire NON AL'!$V277="","",' Matrice Tarifaire NON AL'!$V277))</f>
        <v/>
      </c>
      <c r="AJ274" t="str">
        <f>+IF($C274="","",IF(' Matrice Tarifaire NON AL'!AZ277="","",' Matrice Tarifaire NON AL'!AZ277))</f>
        <v/>
      </c>
      <c r="AK274" t="str">
        <f>+IF($C274="","",IF(' Matrice Tarifaire NON AL'!BA277="","",' Matrice Tarifaire NON AL'!BA277))</f>
        <v/>
      </c>
      <c r="AL274" t="str">
        <f>+IF($C274="","",IF(' Matrice Tarifaire NON AL'!BB277="","",TEXT(' Matrice Tarifaire NON AL'!BB277,"0,0000")))</f>
        <v/>
      </c>
      <c r="AO274" t="str">
        <f>+IF($C274="","",IF(' Matrice Tarifaire NON AL'!BF277="","",TEXT(' Matrice Tarifaire NON AL'!BF277,"0,0000")))</f>
        <v/>
      </c>
      <c r="AP274" t="str">
        <f>+IF($C274="","",IF(' Matrice Tarifaire NON AL'!BG277="","",TEXT(' Matrice Tarifaire NON AL'!BG277,"0,0000")))</f>
        <v/>
      </c>
      <c r="AQ274" t="str">
        <f>+IF($C274="","",IF(' Matrice Tarifaire NON AL'!BH277="","",TEXT(' Matrice Tarifaire NON AL'!BH277,"0,0000")))</f>
        <v/>
      </c>
      <c r="AR274" t="str">
        <f>+IF($C274="","",IF(' Matrice Tarifaire NON AL'!BI277="","",TEXT(' Matrice Tarifaire NON AL'!BI277,"0,0000")))</f>
        <v/>
      </c>
      <c r="AS274" t="str">
        <f>+IF(C274="","",IF(' Matrice Tarifaire NON AL'!BJ277="","0",IF(' Matrice Tarifaire NON AL'!BJ277="","",' Matrice Tarifaire NON AL'!BJ277)))</f>
        <v/>
      </c>
      <c r="AT274" t="str">
        <f>+IF(C274="","",IF(' Matrice Tarifaire NON AL'!BK277="","",' Matrice Tarifaire NON AL'!$BK$6))</f>
        <v/>
      </c>
      <c r="AU274" t="str">
        <f>+IF(C274="","",IF(' Matrice Tarifaire NON AL'!BK277="","",TEXT(' Matrice Tarifaire NON AL'!BK277,"0,0000")))</f>
        <v/>
      </c>
      <c r="AV274" t="str">
        <f>+IF(C274="","",IF(' Matrice Tarifaire NON AL'!BL277="","",' Matrice Tarifaire NON AL'!$BL$6))</f>
        <v/>
      </c>
      <c r="AW274" t="str">
        <f>+IF(C274="","",IF(' Matrice Tarifaire NON AL'!BL277="","",TEXT(' Matrice Tarifaire NON AL'!BL277,"0,0000")))</f>
        <v/>
      </c>
      <c r="AX274" t="str">
        <f>+IF(C274="","",IF(' Matrice Tarifaire NON AL'!BM277="","",' Matrice Tarifaire NON AL'!$BM$6))</f>
        <v/>
      </c>
      <c r="AY274" t="str">
        <f>+IF(C274="","",IF(' Matrice Tarifaire NON AL'!BM277="","",TEXT(' Matrice Tarifaire NON AL'!BM277,"0,0000")))</f>
        <v/>
      </c>
      <c r="AZ274" t="str">
        <f>+IF(C274="","",IF(' Matrice Tarifaire NON AL'!BN277="","","Taxe DEEE"))</f>
        <v/>
      </c>
      <c r="BA274" t="str">
        <f>+IF(C274="","",IF(' Matrice Tarifaire NON AL'!BN277="","",TEXT(' Matrice Tarifaire NON AL'!BN277,"0,0000")))</f>
        <v/>
      </c>
      <c r="BD274" t="str">
        <f>+IF($C274="","",IF(' Matrice Tarifaire NON AL'!BR277="","",TEXT(' Matrice Tarifaire NON AL'!BR277,"0,000")))</f>
        <v/>
      </c>
      <c r="BE274" t="str">
        <f>+IF($C274="","",IF(' Matrice Tarifaire NON AL'!BS277="","",VALUE(TEXT(' Matrice Tarifaire NON AL'!BS277,"0,00"))))</f>
        <v/>
      </c>
      <c r="BF274" t="str">
        <f>+IF($C274="","",IF(' Matrice Tarifaire NON AL'!BY277="","",' Matrice Tarifaire NON AL'!BY277))</f>
        <v/>
      </c>
      <c r="BG274" t="str">
        <f>+IF(C274="","",IF(' Matrice Tarifaire NON AL'!AK277="Composant de Box","999",IF(' Matrice Tarifaire NON AL'!AP277&lt;&gt;"",' Matrice Tarifaire NON AL'!AP277,IF(' Matrice Tarifaire NON AL'!AO277&lt;&gt;"",' Matrice Tarifaire NON AL'!AO277,' Matrice Tarifaire NON AL'!AN277))))</f>
        <v/>
      </c>
    </row>
    <row r="275" spans="1:59" x14ac:dyDescent="0.25">
      <c r="A275" t="str">
        <f>+IF($C275="","",IF(' Matrice Tarifaire NON AL'!N278="","",IF(' Matrice Tarifaire NON AL'!N278=0,"GTIN A 0 - Ne doit pas être mis dans PRE REF",TEXT(' Matrice Tarifaire NON AL'!N278,"00000000000000"))))</f>
        <v/>
      </c>
      <c r="B275" t="str">
        <f>+IF(C275="","",IF(L275=172,4,VLOOKUP(' Matrice Tarifaire NON AL'!AK278,Feuil3!$A$4:$B$14,2,0)))</f>
        <v/>
      </c>
      <c r="C275" t="str">
        <f>+IF(' Matrice Tarifaire NON AL'!O278="","",SUBSTITUTE(' Matrice Tarifaire NON AL'!O278,"CHAR (10)"," "))</f>
        <v/>
      </c>
      <c r="D275" t="str">
        <f>+IF($C275="","",SUBSTITUTE(' Matrice Tarifaire NON AL'!P278,"CHAR (13)"," "))</f>
        <v/>
      </c>
      <c r="E275" t="str">
        <f t="shared" si="13"/>
        <v/>
      </c>
      <c r="F275" t="str">
        <f>+IF($C275="","",IF(' Matrice Tarifaire NON AL'!AX278="","Non",' Matrice Tarifaire NON AL'!AX278))</f>
        <v/>
      </c>
      <c r="G275" t="str">
        <f>+IF($C275="","",IF(' Matrice Tarifaire NON AL'!Q278="DOMEDIA","MDD",IF(' Matrice Tarifaire NON AL'!Q278="APTA","MDD",IF(' Matrice Tarifaire NON AL'!Q278="TOP BUDGET","Premier Prix","MN"))))</f>
        <v/>
      </c>
      <c r="H275" t="str">
        <f>+IF($C275="","",' Matrice Tarifaire NON AL'!Q278)</f>
        <v/>
      </c>
      <c r="K275" t="str">
        <f>+IF($C275="","",' Matrice Tarifaire NON AL'!X278)</f>
        <v/>
      </c>
      <c r="L275" t="str">
        <f>+IF($C275="","",' Matrice Tarifaire NON AL'!X278)</f>
        <v/>
      </c>
      <c r="M275" t="str">
        <f>+IF($C275="","",' Matrice Tarifaire NON AL'!Y278)</f>
        <v/>
      </c>
      <c r="N275" t="str">
        <f>+IF($C275="","",' Matrice Tarifaire NON AL'!Z278)</f>
        <v/>
      </c>
      <c r="P275" t="str">
        <f>+IF(C275="","",IF(' Matrice Tarifaire NON AL'!X278&lt;&gt;168,"Non",""))</f>
        <v/>
      </c>
      <c r="Q275" t="str">
        <f>+IF($C275="","",' Matrice Tarifaire NON AL'!T278)</f>
        <v/>
      </c>
      <c r="R275" t="str">
        <f>+IF($C275="","",IF(' Matrice Tarifaire NON AL'!R278="","",' Matrice Tarifaire NON AL'!R278))</f>
        <v/>
      </c>
      <c r="S275" t="str">
        <f>+IF($C275="","",LEFT(' Matrice Tarifaire NON AL'!W278,1))</f>
        <v/>
      </c>
      <c r="T275" t="str">
        <f>+IF($C275="","",LEFT(' Matrice Tarifaire NON AL'!AY278,3))</f>
        <v/>
      </c>
      <c r="U275" t="str">
        <f t="shared" si="14"/>
        <v/>
      </c>
      <c r="V275" t="str">
        <f>+IF(C275="","",IF(VLOOKUP(' Matrice Tarifaire NON AL'!AK278,Feuil3!A:F,6,0)="Box",IF(' Matrice Tarifaire NON AL'!AL278="Mono-Référence","Homogène",IF(' Matrice Tarifaire NON AL'!AL278="Multi-Références","Panaché","")),IF(' Matrice Tarifaire NON AL'!AK278="A la Pièce","Composant sans Colisage",IF(' Matrice Tarifaire NON AL'!AK278="Composant de Box","Composant sans Colisage","Homogène"))))</f>
        <v/>
      </c>
      <c r="W275" t="str">
        <f>+IF($V275="","",VLOOKUP(' Matrice Tarifaire NON AL'!AK278,Feuil3!$A$4:$E$14,5,0))</f>
        <v/>
      </c>
      <c r="Y275" t="str">
        <f>+IF($V275="","",IF(VLOOKUP(' Matrice Tarifaire NON AL'!$AK278,Feuil3!$A$4:$D$14,4,0)="Palette",' Matrice Tarifaire NON AL'!AN278,""))</f>
        <v/>
      </c>
      <c r="AA275" t="str">
        <f>+IF($V275="","",IF(VLOOKUP(' Matrice Tarifaire NON AL'!$AK278,Feuil3!$A$4:$D$14,4,0)="Colis",' Matrice Tarifaire NON AL'!AN278,""))</f>
        <v/>
      </c>
      <c r="AC275" t="str">
        <f>+IF(V275="","",IF(VLOOKUP(' Matrice Tarifaire NON AL'!AK278,Feuil3!$A$4:$D$14,4,0)="Colis",IF(' Matrice Tarifaire NON AL'!AO278&gt;0,' Matrice Tarifaire NON AL'!AO278,""),""))</f>
        <v/>
      </c>
      <c r="AD275" t="str">
        <f t="shared" si="15"/>
        <v/>
      </c>
      <c r="AE275" t="str">
        <f>+IF(C275="","",' Matrice Tarifaire NON AL'!C278)</f>
        <v/>
      </c>
      <c r="AF275" t="str">
        <f>+IF(C275="","",' Matrice Tarifaire NON AL'!AQ278)</f>
        <v/>
      </c>
      <c r="AH275" t="str">
        <f>+IF(E275="","",' Matrice Tarifaire NON AL'!$U278)</f>
        <v/>
      </c>
      <c r="AI275" t="str">
        <f>+IF(F275="","",IF(' Matrice Tarifaire NON AL'!$V278="","",' Matrice Tarifaire NON AL'!$V278))</f>
        <v/>
      </c>
      <c r="AJ275" t="str">
        <f>+IF($C275="","",IF(' Matrice Tarifaire NON AL'!AZ278="","",' Matrice Tarifaire NON AL'!AZ278))</f>
        <v/>
      </c>
      <c r="AK275" t="str">
        <f>+IF($C275="","",IF(' Matrice Tarifaire NON AL'!BA278="","",' Matrice Tarifaire NON AL'!BA278))</f>
        <v/>
      </c>
      <c r="AL275" t="str">
        <f>+IF($C275="","",IF(' Matrice Tarifaire NON AL'!BB278="","",TEXT(' Matrice Tarifaire NON AL'!BB278,"0,0000")))</f>
        <v/>
      </c>
      <c r="AO275" t="str">
        <f>+IF($C275="","",IF(' Matrice Tarifaire NON AL'!BF278="","",TEXT(' Matrice Tarifaire NON AL'!BF278,"0,0000")))</f>
        <v/>
      </c>
      <c r="AP275" t="str">
        <f>+IF($C275="","",IF(' Matrice Tarifaire NON AL'!BG278="","",TEXT(' Matrice Tarifaire NON AL'!BG278,"0,0000")))</f>
        <v/>
      </c>
      <c r="AQ275" t="str">
        <f>+IF($C275="","",IF(' Matrice Tarifaire NON AL'!BH278="","",TEXT(' Matrice Tarifaire NON AL'!BH278,"0,0000")))</f>
        <v/>
      </c>
      <c r="AR275" t="str">
        <f>+IF($C275="","",IF(' Matrice Tarifaire NON AL'!BI278="","",TEXT(' Matrice Tarifaire NON AL'!BI278,"0,0000")))</f>
        <v/>
      </c>
      <c r="AS275" t="str">
        <f>+IF(C275="","",IF(' Matrice Tarifaire NON AL'!BJ278="","0",IF(' Matrice Tarifaire NON AL'!BJ278="","",' Matrice Tarifaire NON AL'!BJ278)))</f>
        <v/>
      </c>
      <c r="AT275" t="str">
        <f>+IF(C275="","",IF(' Matrice Tarifaire NON AL'!BK278="","",' Matrice Tarifaire NON AL'!$BK$6))</f>
        <v/>
      </c>
      <c r="AU275" t="str">
        <f>+IF(C275="","",IF(' Matrice Tarifaire NON AL'!BK278="","",TEXT(' Matrice Tarifaire NON AL'!BK278,"0,0000")))</f>
        <v/>
      </c>
      <c r="AV275" t="str">
        <f>+IF(C275="","",IF(' Matrice Tarifaire NON AL'!BL278="","",' Matrice Tarifaire NON AL'!$BL$6))</f>
        <v/>
      </c>
      <c r="AW275" t="str">
        <f>+IF(C275="","",IF(' Matrice Tarifaire NON AL'!BL278="","",TEXT(' Matrice Tarifaire NON AL'!BL278,"0,0000")))</f>
        <v/>
      </c>
      <c r="AX275" t="str">
        <f>+IF(C275="","",IF(' Matrice Tarifaire NON AL'!BM278="","",' Matrice Tarifaire NON AL'!$BM$6))</f>
        <v/>
      </c>
      <c r="AY275" t="str">
        <f>+IF(C275="","",IF(' Matrice Tarifaire NON AL'!BM278="","",TEXT(' Matrice Tarifaire NON AL'!BM278,"0,0000")))</f>
        <v/>
      </c>
      <c r="AZ275" t="str">
        <f>+IF(C275="","",IF(' Matrice Tarifaire NON AL'!BN278="","","Taxe DEEE"))</f>
        <v/>
      </c>
      <c r="BA275" t="str">
        <f>+IF(C275="","",IF(' Matrice Tarifaire NON AL'!BN278="","",TEXT(' Matrice Tarifaire NON AL'!BN278,"0,0000")))</f>
        <v/>
      </c>
      <c r="BD275" t="str">
        <f>+IF($C275="","",IF(' Matrice Tarifaire NON AL'!BR278="","",TEXT(' Matrice Tarifaire NON AL'!BR278,"0,000")))</f>
        <v/>
      </c>
      <c r="BE275" t="str">
        <f>+IF($C275="","",IF(' Matrice Tarifaire NON AL'!BS278="","",VALUE(TEXT(' Matrice Tarifaire NON AL'!BS278,"0,00"))))</f>
        <v/>
      </c>
      <c r="BF275" t="str">
        <f>+IF($C275="","",IF(' Matrice Tarifaire NON AL'!BY278="","",' Matrice Tarifaire NON AL'!BY278))</f>
        <v/>
      </c>
      <c r="BG275" t="str">
        <f>+IF(C275="","",IF(' Matrice Tarifaire NON AL'!AK278="Composant de Box","999",IF(' Matrice Tarifaire NON AL'!AP278&lt;&gt;"",' Matrice Tarifaire NON AL'!AP278,IF(' Matrice Tarifaire NON AL'!AO278&lt;&gt;"",' Matrice Tarifaire NON AL'!AO278,' Matrice Tarifaire NON AL'!AN278))))</f>
        <v/>
      </c>
    </row>
    <row r="276" spans="1:59" x14ac:dyDescent="0.25">
      <c r="A276" t="str">
        <f>+IF($C276="","",IF(' Matrice Tarifaire NON AL'!N279="","",IF(' Matrice Tarifaire NON AL'!N279=0,"GTIN A 0 - Ne doit pas être mis dans PRE REF",TEXT(' Matrice Tarifaire NON AL'!N279,"00000000000000"))))</f>
        <v/>
      </c>
      <c r="B276" t="str">
        <f>+IF(C276="","",IF(L276=172,4,VLOOKUP(' Matrice Tarifaire NON AL'!AK279,Feuil3!$A$4:$B$14,2,0)))</f>
        <v/>
      </c>
      <c r="C276" t="str">
        <f>+IF(' Matrice Tarifaire NON AL'!O279="","",SUBSTITUTE(' Matrice Tarifaire NON AL'!O279,"CHAR (10)"," "))</f>
        <v/>
      </c>
      <c r="D276" t="str">
        <f>+IF($C276="","",SUBSTITUTE(' Matrice Tarifaire NON AL'!P279,"CHAR (13)"," "))</f>
        <v/>
      </c>
      <c r="E276" t="str">
        <f t="shared" si="13"/>
        <v/>
      </c>
      <c r="F276" t="str">
        <f>+IF($C276="","",IF(' Matrice Tarifaire NON AL'!AX279="","Non",' Matrice Tarifaire NON AL'!AX279))</f>
        <v/>
      </c>
      <c r="G276" t="str">
        <f>+IF($C276="","",IF(' Matrice Tarifaire NON AL'!Q279="DOMEDIA","MDD",IF(' Matrice Tarifaire NON AL'!Q279="APTA","MDD",IF(' Matrice Tarifaire NON AL'!Q279="TOP BUDGET","Premier Prix","MN"))))</f>
        <v/>
      </c>
      <c r="H276" t="str">
        <f>+IF($C276="","",' Matrice Tarifaire NON AL'!Q279)</f>
        <v/>
      </c>
      <c r="K276" t="str">
        <f>+IF($C276="","",' Matrice Tarifaire NON AL'!X279)</f>
        <v/>
      </c>
      <c r="L276" t="str">
        <f>+IF($C276="","",' Matrice Tarifaire NON AL'!X279)</f>
        <v/>
      </c>
      <c r="M276" t="str">
        <f>+IF($C276="","",' Matrice Tarifaire NON AL'!Y279)</f>
        <v/>
      </c>
      <c r="N276" t="str">
        <f>+IF($C276="","",' Matrice Tarifaire NON AL'!Z279)</f>
        <v/>
      </c>
      <c r="P276" t="str">
        <f>+IF(C276="","",IF(' Matrice Tarifaire NON AL'!X279&lt;&gt;168,"Non",""))</f>
        <v/>
      </c>
      <c r="Q276" t="str">
        <f>+IF($C276="","",' Matrice Tarifaire NON AL'!T279)</f>
        <v/>
      </c>
      <c r="R276" t="str">
        <f>+IF($C276="","",IF(' Matrice Tarifaire NON AL'!R279="","",' Matrice Tarifaire NON AL'!R279))</f>
        <v/>
      </c>
      <c r="S276" t="str">
        <f>+IF($C276="","",LEFT(' Matrice Tarifaire NON AL'!W279,1))</f>
        <v/>
      </c>
      <c r="T276" t="str">
        <f>+IF($C276="","",LEFT(' Matrice Tarifaire NON AL'!AY279,3))</f>
        <v/>
      </c>
      <c r="U276" t="str">
        <f t="shared" si="14"/>
        <v/>
      </c>
      <c r="V276" t="str">
        <f>+IF(C276="","",IF(VLOOKUP(' Matrice Tarifaire NON AL'!AK279,Feuil3!A:F,6,0)="Box",IF(' Matrice Tarifaire NON AL'!AL279="Mono-Référence","Homogène",IF(' Matrice Tarifaire NON AL'!AL279="Multi-Références","Panaché","")),IF(' Matrice Tarifaire NON AL'!AK279="A la Pièce","Composant sans Colisage",IF(' Matrice Tarifaire NON AL'!AK279="Composant de Box","Composant sans Colisage","Homogène"))))</f>
        <v/>
      </c>
      <c r="W276" t="str">
        <f>+IF($V276="","",VLOOKUP(' Matrice Tarifaire NON AL'!AK279,Feuil3!$A$4:$E$14,5,0))</f>
        <v/>
      </c>
      <c r="Y276" t="str">
        <f>+IF($V276="","",IF(VLOOKUP(' Matrice Tarifaire NON AL'!$AK279,Feuil3!$A$4:$D$14,4,0)="Palette",' Matrice Tarifaire NON AL'!AN279,""))</f>
        <v/>
      </c>
      <c r="AA276" t="str">
        <f>+IF($V276="","",IF(VLOOKUP(' Matrice Tarifaire NON AL'!$AK279,Feuil3!$A$4:$D$14,4,0)="Colis",' Matrice Tarifaire NON AL'!AN279,""))</f>
        <v/>
      </c>
      <c r="AC276" t="str">
        <f>+IF(V276="","",IF(VLOOKUP(' Matrice Tarifaire NON AL'!AK279,Feuil3!$A$4:$D$14,4,0)="Colis",IF(' Matrice Tarifaire NON AL'!AO279&gt;0,' Matrice Tarifaire NON AL'!AO279,""),""))</f>
        <v/>
      </c>
      <c r="AD276" t="str">
        <f t="shared" si="15"/>
        <v/>
      </c>
      <c r="AE276" t="str">
        <f>+IF(C276="","",' Matrice Tarifaire NON AL'!C279)</f>
        <v/>
      </c>
      <c r="AF276" t="str">
        <f>+IF(C276="","",' Matrice Tarifaire NON AL'!AQ279)</f>
        <v/>
      </c>
      <c r="AH276" t="str">
        <f>+IF(E276="","",' Matrice Tarifaire NON AL'!$U279)</f>
        <v/>
      </c>
      <c r="AI276" t="str">
        <f>+IF(F276="","",IF(' Matrice Tarifaire NON AL'!$V279="","",' Matrice Tarifaire NON AL'!$V279))</f>
        <v/>
      </c>
      <c r="AJ276" t="str">
        <f>+IF($C276="","",IF(' Matrice Tarifaire NON AL'!AZ279="","",' Matrice Tarifaire NON AL'!AZ279))</f>
        <v/>
      </c>
      <c r="AK276" t="str">
        <f>+IF($C276="","",IF(' Matrice Tarifaire NON AL'!BA279="","",' Matrice Tarifaire NON AL'!BA279))</f>
        <v/>
      </c>
      <c r="AL276" t="str">
        <f>+IF($C276="","",IF(' Matrice Tarifaire NON AL'!BB279="","",TEXT(' Matrice Tarifaire NON AL'!BB279,"0,0000")))</f>
        <v/>
      </c>
      <c r="AO276" t="str">
        <f>+IF($C276="","",IF(' Matrice Tarifaire NON AL'!BF279="","",TEXT(' Matrice Tarifaire NON AL'!BF279,"0,0000")))</f>
        <v/>
      </c>
      <c r="AP276" t="str">
        <f>+IF($C276="","",IF(' Matrice Tarifaire NON AL'!BG279="","",TEXT(' Matrice Tarifaire NON AL'!BG279,"0,0000")))</f>
        <v/>
      </c>
      <c r="AQ276" t="str">
        <f>+IF($C276="","",IF(' Matrice Tarifaire NON AL'!BH279="","",TEXT(' Matrice Tarifaire NON AL'!BH279,"0,0000")))</f>
        <v/>
      </c>
      <c r="AR276" t="str">
        <f>+IF($C276="","",IF(' Matrice Tarifaire NON AL'!BI279="","",TEXT(' Matrice Tarifaire NON AL'!BI279,"0,0000")))</f>
        <v/>
      </c>
      <c r="AS276" t="str">
        <f>+IF(C276="","",IF(' Matrice Tarifaire NON AL'!BJ279="","0",IF(' Matrice Tarifaire NON AL'!BJ279="","",' Matrice Tarifaire NON AL'!BJ279)))</f>
        <v/>
      </c>
      <c r="AT276" t="str">
        <f>+IF(C276="","",IF(' Matrice Tarifaire NON AL'!BK279="","",' Matrice Tarifaire NON AL'!$BK$6))</f>
        <v/>
      </c>
      <c r="AU276" t="str">
        <f>+IF(C276="","",IF(' Matrice Tarifaire NON AL'!BK279="","",TEXT(' Matrice Tarifaire NON AL'!BK279,"0,0000")))</f>
        <v/>
      </c>
      <c r="AV276" t="str">
        <f>+IF(C276="","",IF(' Matrice Tarifaire NON AL'!BL279="","",' Matrice Tarifaire NON AL'!$BL$6))</f>
        <v/>
      </c>
      <c r="AW276" t="str">
        <f>+IF(C276="","",IF(' Matrice Tarifaire NON AL'!BL279="","",TEXT(' Matrice Tarifaire NON AL'!BL279,"0,0000")))</f>
        <v/>
      </c>
      <c r="AX276" t="str">
        <f>+IF(C276="","",IF(' Matrice Tarifaire NON AL'!BM279="","",' Matrice Tarifaire NON AL'!$BM$6))</f>
        <v/>
      </c>
      <c r="AY276" t="str">
        <f>+IF(C276="","",IF(' Matrice Tarifaire NON AL'!BM279="","",TEXT(' Matrice Tarifaire NON AL'!BM279,"0,0000")))</f>
        <v/>
      </c>
      <c r="AZ276" t="str">
        <f>+IF(C276="","",IF(' Matrice Tarifaire NON AL'!BN279="","","Taxe DEEE"))</f>
        <v/>
      </c>
      <c r="BA276" t="str">
        <f>+IF(C276="","",IF(' Matrice Tarifaire NON AL'!BN279="","",TEXT(' Matrice Tarifaire NON AL'!BN279,"0,0000")))</f>
        <v/>
      </c>
      <c r="BD276" t="str">
        <f>+IF($C276="","",IF(' Matrice Tarifaire NON AL'!BR279="","",TEXT(' Matrice Tarifaire NON AL'!BR279,"0,000")))</f>
        <v/>
      </c>
      <c r="BE276" t="str">
        <f>+IF($C276="","",IF(' Matrice Tarifaire NON AL'!BS279="","",VALUE(TEXT(' Matrice Tarifaire NON AL'!BS279,"0,00"))))</f>
        <v/>
      </c>
      <c r="BF276" t="str">
        <f>+IF($C276="","",IF(' Matrice Tarifaire NON AL'!BY279="","",' Matrice Tarifaire NON AL'!BY279))</f>
        <v/>
      </c>
      <c r="BG276" t="str">
        <f>+IF(C276="","",IF(' Matrice Tarifaire NON AL'!AK279="Composant de Box","999",IF(' Matrice Tarifaire NON AL'!AP279&lt;&gt;"",' Matrice Tarifaire NON AL'!AP279,IF(' Matrice Tarifaire NON AL'!AO279&lt;&gt;"",' Matrice Tarifaire NON AL'!AO279,' Matrice Tarifaire NON AL'!AN279))))</f>
        <v/>
      </c>
    </row>
    <row r="277" spans="1:59" x14ac:dyDescent="0.25">
      <c r="A277" t="str">
        <f>+IF($C277="","",IF(' Matrice Tarifaire NON AL'!N280="","",IF(' Matrice Tarifaire NON AL'!N280=0,"GTIN A 0 - Ne doit pas être mis dans PRE REF",TEXT(' Matrice Tarifaire NON AL'!N280,"00000000000000"))))</f>
        <v/>
      </c>
      <c r="B277" t="str">
        <f>+IF(C277="","",IF(L277=172,4,VLOOKUP(' Matrice Tarifaire NON AL'!AK280,Feuil3!$A$4:$B$14,2,0)))</f>
        <v/>
      </c>
      <c r="C277" t="str">
        <f>+IF(' Matrice Tarifaire NON AL'!O280="","",SUBSTITUTE(' Matrice Tarifaire NON AL'!O280,"CHAR (10)"," "))</f>
        <v/>
      </c>
      <c r="D277" t="str">
        <f>+IF($C277="","",SUBSTITUTE(' Matrice Tarifaire NON AL'!P280,"CHAR (13)"," "))</f>
        <v/>
      </c>
      <c r="E277" t="str">
        <f t="shared" si="13"/>
        <v/>
      </c>
      <c r="F277" t="str">
        <f>+IF($C277="","",IF(' Matrice Tarifaire NON AL'!AX280="","Non",' Matrice Tarifaire NON AL'!AX280))</f>
        <v/>
      </c>
      <c r="G277" t="str">
        <f>+IF($C277="","",IF(' Matrice Tarifaire NON AL'!Q280="DOMEDIA","MDD",IF(' Matrice Tarifaire NON AL'!Q280="APTA","MDD",IF(' Matrice Tarifaire NON AL'!Q280="TOP BUDGET","Premier Prix","MN"))))</f>
        <v/>
      </c>
      <c r="H277" t="str">
        <f>+IF($C277="","",' Matrice Tarifaire NON AL'!Q280)</f>
        <v/>
      </c>
      <c r="K277" t="str">
        <f>+IF($C277="","",' Matrice Tarifaire NON AL'!X280)</f>
        <v/>
      </c>
      <c r="L277" t="str">
        <f>+IF($C277="","",' Matrice Tarifaire NON AL'!X280)</f>
        <v/>
      </c>
      <c r="M277" t="str">
        <f>+IF($C277="","",' Matrice Tarifaire NON AL'!Y280)</f>
        <v/>
      </c>
      <c r="N277" t="str">
        <f>+IF($C277="","",' Matrice Tarifaire NON AL'!Z280)</f>
        <v/>
      </c>
      <c r="P277" t="str">
        <f>+IF(C277="","",IF(' Matrice Tarifaire NON AL'!X280&lt;&gt;168,"Non",""))</f>
        <v/>
      </c>
      <c r="Q277" t="str">
        <f>+IF($C277="","",' Matrice Tarifaire NON AL'!T280)</f>
        <v/>
      </c>
      <c r="R277" t="str">
        <f>+IF($C277="","",IF(' Matrice Tarifaire NON AL'!R280="","",' Matrice Tarifaire NON AL'!R280))</f>
        <v/>
      </c>
      <c r="S277" t="str">
        <f>+IF($C277="","",LEFT(' Matrice Tarifaire NON AL'!W280,1))</f>
        <v/>
      </c>
      <c r="T277" t="str">
        <f>+IF($C277="","",LEFT(' Matrice Tarifaire NON AL'!AY280,3))</f>
        <v/>
      </c>
      <c r="U277" t="str">
        <f t="shared" si="14"/>
        <v/>
      </c>
      <c r="V277" t="str">
        <f>+IF(C277="","",IF(VLOOKUP(' Matrice Tarifaire NON AL'!AK280,Feuil3!A:F,6,0)="Box",IF(' Matrice Tarifaire NON AL'!AL280="Mono-Référence","Homogène",IF(' Matrice Tarifaire NON AL'!AL280="Multi-Références","Panaché","")),IF(' Matrice Tarifaire NON AL'!AK280="A la Pièce","Composant sans Colisage",IF(' Matrice Tarifaire NON AL'!AK280="Composant de Box","Composant sans Colisage","Homogène"))))</f>
        <v/>
      </c>
      <c r="W277" t="str">
        <f>+IF($V277="","",VLOOKUP(' Matrice Tarifaire NON AL'!AK280,Feuil3!$A$4:$E$14,5,0))</f>
        <v/>
      </c>
      <c r="Y277" t="str">
        <f>+IF($V277="","",IF(VLOOKUP(' Matrice Tarifaire NON AL'!$AK280,Feuil3!$A$4:$D$14,4,0)="Palette",' Matrice Tarifaire NON AL'!AN280,""))</f>
        <v/>
      </c>
      <c r="AA277" t="str">
        <f>+IF($V277="","",IF(VLOOKUP(' Matrice Tarifaire NON AL'!$AK280,Feuil3!$A$4:$D$14,4,0)="Colis",' Matrice Tarifaire NON AL'!AN280,""))</f>
        <v/>
      </c>
      <c r="AC277" t="str">
        <f>+IF(V277="","",IF(VLOOKUP(' Matrice Tarifaire NON AL'!AK280,Feuil3!$A$4:$D$14,4,0)="Colis",IF(' Matrice Tarifaire NON AL'!AO280&gt;0,' Matrice Tarifaire NON AL'!AO280,""),""))</f>
        <v/>
      </c>
      <c r="AD277" t="str">
        <f t="shared" si="15"/>
        <v/>
      </c>
      <c r="AE277" t="str">
        <f>+IF(C277="","",' Matrice Tarifaire NON AL'!C280)</f>
        <v/>
      </c>
      <c r="AF277" t="str">
        <f>+IF(C277="","",' Matrice Tarifaire NON AL'!AQ280)</f>
        <v/>
      </c>
      <c r="AH277" t="str">
        <f>+IF(E277="","",' Matrice Tarifaire NON AL'!$U280)</f>
        <v/>
      </c>
      <c r="AI277" t="str">
        <f>+IF(F277="","",IF(' Matrice Tarifaire NON AL'!$V280="","",' Matrice Tarifaire NON AL'!$V280))</f>
        <v/>
      </c>
      <c r="AJ277" t="str">
        <f>+IF($C277="","",IF(' Matrice Tarifaire NON AL'!AZ280="","",' Matrice Tarifaire NON AL'!AZ280))</f>
        <v/>
      </c>
      <c r="AK277" t="str">
        <f>+IF($C277="","",IF(' Matrice Tarifaire NON AL'!BA280="","",' Matrice Tarifaire NON AL'!BA280))</f>
        <v/>
      </c>
      <c r="AL277" t="str">
        <f>+IF($C277="","",IF(' Matrice Tarifaire NON AL'!BB280="","",TEXT(' Matrice Tarifaire NON AL'!BB280,"0,0000")))</f>
        <v/>
      </c>
      <c r="AO277" t="str">
        <f>+IF($C277="","",IF(' Matrice Tarifaire NON AL'!BF280="","",TEXT(' Matrice Tarifaire NON AL'!BF280,"0,0000")))</f>
        <v/>
      </c>
      <c r="AP277" t="str">
        <f>+IF($C277="","",IF(' Matrice Tarifaire NON AL'!BG280="","",TEXT(' Matrice Tarifaire NON AL'!BG280,"0,0000")))</f>
        <v/>
      </c>
      <c r="AQ277" t="str">
        <f>+IF($C277="","",IF(' Matrice Tarifaire NON AL'!BH280="","",TEXT(' Matrice Tarifaire NON AL'!BH280,"0,0000")))</f>
        <v/>
      </c>
      <c r="AR277" t="str">
        <f>+IF($C277="","",IF(' Matrice Tarifaire NON AL'!BI280="","",TEXT(' Matrice Tarifaire NON AL'!BI280,"0,0000")))</f>
        <v/>
      </c>
      <c r="AS277" t="str">
        <f>+IF(C277="","",IF(' Matrice Tarifaire NON AL'!BJ280="","0",IF(' Matrice Tarifaire NON AL'!BJ280="","",' Matrice Tarifaire NON AL'!BJ280)))</f>
        <v/>
      </c>
      <c r="AT277" t="str">
        <f>+IF(C277="","",IF(' Matrice Tarifaire NON AL'!BK280="","",' Matrice Tarifaire NON AL'!$BK$6))</f>
        <v/>
      </c>
      <c r="AU277" t="str">
        <f>+IF(C277="","",IF(' Matrice Tarifaire NON AL'!BK280="","",TEXT(' Matrice Tarifaire NON AL'!BK280,"0,0000")))</f>
        <v/>
      </c>
      <c r="AV277" t="str">
        <f>+IF(C277="","",IF(' Matrice Tarifaire NON AL'!BL280="","",' Matrice Tarifaire NON AL'!$BL$6))</f>
        <v/>
      </c>
      <c r="AW277" t="str">
        <f>+IF(C277="","",IF(' Matrice Tarifaire NON AL'!BL280="","",TEXT(' Matrice Tarifaire NON AL'!BL280,"0,0000")))</f>
        <v/>
      </c>
      <c r="AX277" t="str">
        <f>+IF(C277="","",IF(' Matrice Tarifaire NON AL'!BM280="","",' Matrice Tarifaire NON AL'!$BM$6))</f>
        <v/>
      </c>
      <c r="AY277" t="str">
        <f>+IF(C277="","",IF(' Matrice Tarifaire NON AL'!BM280="","",TEXT(' Matrice Tarifaire NON AL'!BM280,"0,0000")))</f>
        <v/>
      </c>
      <c r="AZ277" t="str">
        <f>+IF(C277="","",IF(' Matrice Tarifaire NON AL'!BN280="","","Taxe DEEE"))</f>
        <v/>
      </c>
      <c r="BA277" t="str">
        <f>+IF(C277="","",IF(' Matrice Tarifaire NON AL'!BN280="","",TEXT(' Matrice Tarifaire NON AL'!BN280,"0,0000")))</f>
        <v/>
      </c>
      <c r="BD277" t="str">
        <f>+IF($C277="","",IF(' Matrice Tarifaire NON AL'!BR280="","",TEXT(' Matrice Tarifaire NON AL'!BR280,"0,000")))</f>
        <v/>
      </c>
      <c r="BE277" t="str">
        <f>+IF($C277="","",IF(' Matrice Tarifaire NON AL'!BS280="","",VALUE(TEXT(' Matrice Tarifaire NON AL'!BS280,"0,00"))))</f>
        <v/>
      </c>
      <c r="BF277" t="str">
        <f>+IF($C277="","",IF(' Matrice Tarifaire NON AL'!BY280="","",' Matrice Tarifaire NON AL'!BY280))</f>
        <v/>
      </c>
      <c r="BG277" t="str">
        <f>+IF(C277="","",IF(' Matrice Tarifaire NON AL'!AK280="Composant de Box","999",IF(' Matrice Tarifaire NON AL'!AP280&lt;&gt;"",' Matrice Tarifaire NON AL'!AP280,IF(' Matrice Tarifaire NON AL'!AO280&lt;&gt;"",' Matrice Tarifaire NON AL'!AO280,' Matrice Tarifaire NON AL'!AN280))))</f>
        <v/>
      </c>
    </row>
    <row r="278" spans="1:59" x14ac:dyDescent="0.25">
      <c r="A278" t="str">
        <f>+IF($C278="","",IF(' Matrice Tarifaire NON AL'!N281="","",IF(' Matrice Tarifaire NON AL'!N281=0,"GTIN A 0 - Ne doit pas être mis dans PRE REF",TEXT(' Matrice Tarifaire NON AL'!N281,"00000000000000"))))</f>
        <v/>
      </c>
      <c r="B278" t="str">
        <f>+IF(C278="","",IF(L278=172,4,VLOOKUP(' Matrice Tarifaire NON AL'!AK281,Feuil3!$A$4:$B$14,2,0)))</f>
        <v/>
      </c>
      <c r="C278" t="str">
        <f>+IF(' Matrice Tarifaire NON AL'!O281="","",SUBSTITUTE(' Matrice Tarifaire NON AL'!O281,"CHAR (10)"," "))</f>
        <v/>
      </c>
      <c r="D278" t="str">
        <f>+IF($C278="","",SUBSTITUTE(' Matrice Tarifaire NON AL'!P281,"CHAR (13)"," "))</f>
        <v/>
      </c>
      <c r="E278" t="str">
        <f t="shared" si="13"/>
        <v/>
      </c>
      <c r="F278" t="str">
        <f>+IF($C278="","",IF(' Matrice Tarifaire NON AL'!AX281="","Non",' Matrice Tarifaire NON AL'!AX281))</f>
        <v/>
      </c>
      <c r="G278" t="str">
        <f>+IF($C278="","",IF(' Matrice Tarifaire NON AL'!Q281="DOMEDIA","MDD",IF(' Matrice Tarifaire NON AL'!Q281="APTA","MDD",IF(' Matrice Tarifaire NON AL'!Q281="TOP BUDGET","Premier Prix","MN"))))</f>
        <v/>
      </c>
      <c r="H278" t="str">
        <f>+IF($C278="","",' Matrice Tarifaire NON AL'!Q281)</f>
        <v/>
      </c>
      <c r="K278" t="str">
        <f>+IF($C278="","",' Matrice Tarifaire NON AL'!X281)</f>
        <v/>
      </c>
      <c r="L278" t="str">
        <f>+IF($C278="","",' Matrice Tarifaire NON AL'!X281)</f>
        <v/>
      </c>
      <c r="M278" t="str">
        <f>+IF($C278="","",' Matrice Tarifaire NON AL'!Y281)</f>
        <v/>
      </c>
      <c r="N278" t="str">
        <f>+IF($C278="","",' Matrice Tarifaire NON AL'!Z281)</f>
        <v/>
      </c>
      <c r="P278" t="str">
        <f>+IF(C278="","",IF(' Matrice Tarifaire NON AL'!X281&lt;&gt;168,"Non",""))</f>
        <v/>
      </c>
      <c r="Q278" t="str">
        <f>+IF($C278="","",' Matrice Tarifaire NON AL'!T281)</f>
        <v/>
      </c>
      <c r="R278" t="str">
        <f>+IF($C278="","",IF(' Matrice Tarifaire NON AL'!R281="","",' Matrice Tarifaire NON AL'!R281))</f>
        <v/>
      </c>
      <c r="S278" t="str">
        <f>+IF($C278="","",LEFT(' Matrice Tarifaire NON AL'!W281,1))</f>
        <v/>
      </c>
      <c r="T278" t="str">
        <f>+IF($C278="","",LEFT(' Matrice Tarifaire NON AL'!AY281,3))</f>
        <v/>
      </c>
      <c r="U278" t="str">
        <f t="shared" si="14"/>
        <v/>
      </c>
      <c r="V278" t="str">
        <f>+IF(C278="","",IF(VLOOKUP(' Matrice Tarifaire NON AL'!AK281,Feuil3!A:F,6,0)="Box",IF(' Matrice Tarifaire NON AL'!AL281="Mono-Référence","Homogène",IF(' Matrice Tarifaire NON AL'!AL281="Multi-Références","Panaché","")),IF(' Matrice Tarifaire NON AL'!AK281="A la Pièce","Composant sans Colisage",IF(' Matrice Tarifaire NON AL'!AK281="Composant de Box","Composant sans Colisage","Homogène"))))</f>
        <v/>
      </c>
      <c r="W278" t="str">
        <f>+IF($V278="","",VLOOKUP(' Matrice Tarifaire NON AL'!AK281,Feuil3!$A$4:$E$14,5,0))</f>
        <v/>
      </c>
      <c r="Y278" t="str">
        <f>+IF($V278="","",IF(VLOOKUP(' Matrice Tarifaire NON AL'!$AK281,Feuil3!$A$4:$D$14,4,0)="Palette",' Matrice Tarifaire NON AL'!AN281,""))</f>
        <v/>
      </c>
      <c r="AA278" t="str">
        <f>+IF($V278="","",IF(VLOOKUP(' Matrice Tarifaire NON AL'!$AK281,Feuil3!$A$4:$D$14,4,0)="Colis",' Matrice Tarifaire NON AL'!AN281,""))</f>
        <v/>
      </c>
      <c r="AC278" t="str">
        <f>+IF(V278="","",IF(VLOOKUP(' Matrice Tarifaire NON AL'!AK281,Feuil3!$A$4:$D$14,4,0)="Colis",IF(' Matrice Tarifaire NON AL'!AO281&gt;0,' Matrice Tarifaire NON AL'!AO281,""),""))</f>
        <v/>
      </c>
      <c r="AD278" t="str">
        <f t="shared" si="15"/>
        <v/>
      </c>
      <c r="AE278" t="str">
        <f>+IF(C278="","",' Matrice Tarifaire NON AL'!C281)</f>
        <v/>
      </c>
      <c r="AF278" t="str">
        <f>+IF(C278="","",' Matrice Tarifaire NON AL'!AQ281)</f>
        <v/>
      </c>
      <c r="AH278" t="str">
        <f>+IF(E278="","",' Matrice Tarifaire NON AL'!$U281)</f>
        <v/>
      </c>
      <c r="AI278" t="str">
        <f>+IF(F278="","",IF(' Matrice Tarifaire NON AL'!$V281="","",' Matrice Tarifaire NON AL'!$V281))</f>
        <v/>
      </c>
      <c r="AJ278" t="str">
        <f>+IF($C278="","",IF(' Matrice Tarifaire NON AL'!AZ281="","",' Matrice Tarifaire NON AL'!AZ281))</f>
        <v/>
      </c>
      <c r="AK278" t="str">
        <f>+IF($C278="","",IF(' Matrice Tarifaire NON AL'!BA281="","",' Matrice Tarifaire NON AL'!BA281))</f>
        <v/>
      </c>
      <c r="AL278" t="str">
        <f>+IF($C278="","",IF(' Matrice Tarifaire NON AL'!BB281="","",TEXT(' Matrice Tarifaire NON AL'!BB281,"0,0000")))</f>
        <v/>
      </c>
      <c r="AO278" t="str">
        <f>+IF($C278="","",IF(' Matrice Tarifaire NON AL'!BF281="","",TEXT(' Matrice Tarifaire NON AL'!BF281,"0,0000")))</f>
        <v/>
      </c>
      <c r="AP278" t="str">
        <f>+IF($C278="","",IF(' Matrice Tarifaire NON AL'!BG281="","",TEXT(' Matrice Tarifaire NON AL'!BG281,"0,0000")))</f>
        <v/>
      </c>
      <c r="AQ278" t="str">
        <f>+IF($C278="","",IF(' Matrice Tarifaire NON AL'!BH281="","",TEXT(' Matrice Tarifaire NON AL'!BH281,"0,0000")))</f>
        <v/>
      </c>
      <c r="AR278" t="str">
        <f>+IF($C278="","",IF(' Matrice Tarifaire NON AL'!BI281="","",TEXT(' Matrice Tarifaire NON AL'!BI281,"0,0000")))</f>
        <v/>
      </c>
      <c r="AS278" t="str">
        <f>+IF(C278="","",IF(' Matrice Tarifaire NON AL'!BJ281="","0",IF(' Matrice Tarifaire NON AL'!BJ281="","",' Matrice Tarifaire NON AL'!BJ281)))</f>
        <v/>
      </c>
      <c r="AT278" t="str">
        <f>+IF(C278="","",IF(' Matrice Tarifaire NON AL'!BK281="","",' Matrice Tarifaire NON AL'!$BK$6))</f>
        <v/>
      </c>
      <c r="AU278" t="str">
        <f>+IF(C278="","",IF(' Matrice Tarifaire NON AL'!BK281="","",TEXT(' Matrice Tarifaire NON AL'!BK281,"0,0000")))</f>
        <v/>
      </c>
      <c r="AV278" t="str">
        <f>+IF(C278="","",IF(' Matrice Tarifaire NON AL'!BL281="","",' Matrice Tarifaire NON AL'!$BL$6))</f>
        <v/>
      </c>
      <c r="AW278" t="str">
        <f>+IF(C278="","",IF(' Matrice Tarifaire NON AL'!BL281="","",TEXT(' Matrice Tarifaire NON AL'!BL281,"0,0000")))</f>
        <v/>
      </c>
      <c r="AX278" t="str">
        <f>+IF(C278="","",IF(' Matrice Tarifaire NON AL'!BM281="","",' Matrice Tarifaire NON AL'!$BM$6))</f>
        <v/>
      </c>
      <c r="AY278" t="str">
        <f>+IF(C278="","",IF(' Matrice Tarifaire NON AL'!BM281="","",TEXT(' Matrice Tarifaire NON AL'!BM281,"0,0000")))</f>
        <v/>
      </c>
      <c r="AZ278" t="str">
        <f>+IF(C278="","",IF(' Matrice Tarifaire NON AL'!BN281="","","Taxe DEEE"))</f>
        <v/>
      </c>
      <c r="BA278" t="str">
        <f>+IF(C278="","",IF(' Matrice Tarifaire NON AL'!BN281="","",TEXT(' Matrice Tarifaire NON AL'!BN281,"0,0000")))</f>
        <v/>
      </c>
      <c r="BD278" t="str">
        <f>+IF($C278="","",IF(' Matrice Tarifaire NON AL'!BR281="","",TEXT(' Matrice Tarifaire NON AL'!BR281,"0,000")))</f>
        <v/>
      </c>
      <c r="BE278" t="str">
        <f>+IF($C278="","",IF(' Matrice Tarifaire NON AL'!BS281="","",VALUE(TEXT(' Matrice Tarifaire NON AL'!BS281,"0,00"))))</f>
        <v/>
      </c>
      <c r="BF278" t="str">
        <f>+IF($C278="","",IF(' Matrice Tarifaire NON AL'!BY281="","",' Matrice Tarifaire NON AL'!BY281))</f>
        <v/>
      </c>
      <c r="BG278" t="str">
        <f>+IF(C278="","",IF(' Matrice Tarifaire NON AL'!AK281="Composant de Box","999",IF(' Matrice Tarifaire NON AL'!AP281&lt;&gt;"",' Matrice Tarifaire NON AL'!AP281,IF(' Matrice Tarifaire NON AL'!AO281&lt;&gt;"",' Matrice Tarifaire NON AL'!AO281,' Matrice Tarifaire NON AL'!AN281))))</f>
        <v/>
      </c>
    </row>
    <row r="279" spans="1:59" x14ac:dyDescent="0.25">
      <c r="A279" t="str">
        <f>+IF($C279="","",IF(' Matrice Tarifaire NON AL'!N282="","",IF(' Matrice Tarifaire NON AL'!N282=0,"GTIN A 0 - Ne doit pas être mis dans PRE REF",TEXT(' Matrice Tarifaire NON AL'!N282,"00000000000000"))))</f>
        <v/>
      </c>
      <c r="B279" t="str">
        <f>+IF(C279="","",IF(L279=172,4,VLOOKUP(' Matrice Tarifaire NON AL'!AK282,Feuil3!$A$4:$B$14,2,0)))</f>
        <v/>
      </c>
      <c r="C279" t="str">
        <f>+IF(' Matrice Tarifaire NON AL'!O282="","",SUBSTITUTE(' Matrice Tarifaire NON AL'!O282,"CHAR (10)"," "))</f>
        <v/>
      </c>
      <c r="D279" t="str">
        <f>+IF($C279="","",SUBSTITUTE(' Matrice Tarifaire NON AL'!P282,"CHAR (13)"," "))</f>
        <v/>
      </c>
      <c r="E279" t="str">
        <f t="shared" si="13"/>
        <v/>
      </c>
      <c r="F279" t="str">
        <f>+IF($C279="","",IF(' Matrice Tarifaire NON AL'!AX282="","Non",' Matrice Tarifaire NON AL'!AX282))</f>
        <v/>
      </c>
      <c r="G279" t="str">
        <f>+IF($C279="","",IF(' Matrice Tarifaire NON AL'!Q282="DOMEDIA","MDD",IF(' Matrice Tarifaire NON AL'!Q282="APTA","MDD",IF(' Matrice Tarifaire NON AL'!Q282="TOP BUDGET","Premier Prix","MN"))))</f>
        <v/>
      </c>
      <c r="H279" t="str">
        <f>+IF($C279="","",' Matrice Tarifaire NON AL'!Q282)</f>
        <v/>
      </c>
      <c r="K279" t="str">
        <f>+IF($C279="","",' Matrice Tarifaire NON AL'!X282)</f>
        <v/>
      </c>
      <c r="L279" t="str">
        <f>+IF($C279="","",' Matrice Tarifaire NON AL'!X282)</f>
        <v/>
      </c>
      <c r="M279" t="str">
        <f>+IF($C279="","",' Matrice Tarifaire NON AL'!Y282)</f>
        <v/>
      </c>
      <c r="N279" t="str">
        <f>+IF($C279="","",' Matrice Tarifaire NON AL'!Z282)</f>
        <v/>
      </c>
      <c r="P279" t="str">
        <f>+IF(C279="","",IF(' Matrice Tarifaire NON AL'!X282&lt;&gt;168,"Non",""))</f>
        <v/>
      </c>
      <c r="Q279" t="str">
        <f>+IF($C279="","",' Matrice Tarifaire NON AL'!T282)</f>
        <v/>
      </c>
      <c r="R279" t="str">
        <f>+IF($C279="","",IF(' Matrice Tarifaire NON AL'!R282="","",' Matrice Tarifaire NON AL'!R282))</f>
        <v/>
      </c>
      <c r="S279" t="str">
        <f>+IF($C279="","",LEFT(' Matrice Tarifaire NON AL'!W282,1))</f>
        <v/>
      </c>
      <c r="T279" t="str">
        <f>+IF($C279="","",LEFT(' Matrice Tarifaire NON AL'!AY282,3))</f>
        <v/>
      </c>
      <c r="U279" t="str">
        <f t="shared" si="14"/>
        <v/>
      </c>
      <c r="V279" t="str">
        <f>+IF(C279="","",IF(VLOOKUP(' Matrice Tarifaire NON AL'!AK282,Feuil3!A:F,6,0)="Box",IF(' Matrice Tarifaire NON AL'!AL282="Mono-Référence","Homogène",IF(' Matrice Tarifaire NON AL'!AL282="Multi-Références","Panaché","")),IF(' Matrice Tarifaire NON AL'!AK282="A la Pièce","Composant sans Colisage",IF(' Matrice Tarifaire NON AL'!AK282="Composant de Box","Composant sans Colisage","Homogène"))))</f>
        <v/>
      </c>
      <c r="W279" t="str">
        <f>+IF($V279="","",VLOOKUP(' Matrice Tarifaire NON AL'!AK282,Feuil3!$A$4:$E$14,5,0))</f>
        <v/>
      </c>
      <c r="Y279" t="str">
        <f>+IF($V279="","",IF(VLOOKUP(' Matrice Tarifaire NON AL'!$AK282,Feuil3!$A$4:$D$14,4,0)="Palette",' Matrice Tarifaire NON AL'!AN282,""))</f>
        <v/>
      </c>
      <c r="AA279" t="str">
        <f>+IF($V279="","",IF(VLOOKUP(' Matrice Tarifaire NON AL'!$AK282,Feuil3!$A$4:$D$14,4,0)="Colis",' Matrice Tarifaire NON AL'!AN282,""))</f>
        <v/>
      </c>
      <c r="AC279" t="str">
        <f>+IF(V279="","",IF(VLOOKUP(' Matrice Tarifaire NON AL'!AK282,Feuil3!$A$4:$D$14,4,0)="Colis",IF(' Matrice Tarifaire NON AL'!AO282&gt;0,' Matrice Tarifaire NON AL'!AO282,""),""))</f>
        <v/>
      </c>
      <c r="AD279" t="str">
        <f t="shared" si="15"/>
        <v/>
      </c>
      <c r="AE279" t="str">
        <f>+IF(C279="","",' Matrice Tarifaire NON AL'!C282)</f>
        <v/>
      </c>
      <c r="AF279" t="str">
        <f>+IF(C279="","",' Matrice Tarifaire NON AL'!AQ282)</f>
        <v/>
      </c>
      <c r="AH279" t="str">
        <f>+IF(E279="","",' Matrice Tarifaire NON AL'!$U282)</f>
        <v/>
      </c>
      <c r="AI279" t="str">
        <f>+IF(F279="","",IF(' Matrice Tarifaire NON AL'!$V282="","",' Matrice Tarifaire NON AL'!$V282))</f>
        <v/>
      </c>
      <c r="AJ279" t="str">
        <f>+IF($C279="","",IF(' Matrice Tarifaire NON AL'!AZ282="","",' Matrice Tarifaire NON AL'!AZ282))</f>
        <v/>
      </c>
      <c r="AK279" t="str">
        <f>+IF($C279="","",IF(' Matrice Tarifaire NON AL'!BA282="","",' Matrice Tarifaire NON AL'!BA282))</f>
        <v/>
      </c>
      <c r="AL279" t="str">
        <f>+IF($C279="","",IF(' Matrice Tarifaire NON AL'!BB282="","",TEXT(' Matrice Tarifaire NON AL'!BB282,"0,0000")))</f>
        <v/>
      </c>
      <c r="AO279" t="str">
        <f>+IF($C279="","",IF(' Matrice Tarifaire NON AL'!BF282="","",TEXT(' Matrice Tarifaire NON AL'!BF282,"0,0000")))</f>
        <v/>
      </c>
      <c r="AP279" t="str">
        <f>+IF($C279="","",IF(' Matrice Tarifaire NON AL'!BG282="","",TEXT(' Matrice Tarifaire NON AL'!BG282,"0,0000")))</f>
        <v/>
      </c>
      <c r="AQ279" t="str">
        <f>+IF($C279="","",IF(' Matrice Tarifaire NON AL'!BH282="","",TEXT(' Matrice Tarifaire NON AL'!BH282,"0,0000")))</f>
        <v/>
      </c>
      <c r="AR279" t="str">
        <f>+IF($C279="","",IF(' Matrice Tarifaire NON AL'!BI282="","",TEXT(' Matrice Tarifaire NON AL'!BI282,"0,0000")))</f>
        <v/>
      </c>
      <c r="AS279" t="str">
        <f>+IF(C279="","",IF(' Matrice Tarifaire NON AL'!BJ282="","0",IF(' Matrice Tarifaire NON AL'!BJ282="","",' Matrice Tarifaire NON AL'!BJ282)))</f>
        <v/>
      </c>
      <c r="AT279" t="str">
        <f>+IF(C279="","",IF(' Matrice Tarifaire NON AL'!BK282="","",' Matrice Tarifaire NON AL'!$BK$6))</f>
        <v/>
      </c>
      <c r="AU279" t="str">
        <f>+IF(C279="","",IF(' Matrice Tarifaire NON AL'!BK282="","",TEXT(' Matrice Tarifaire NON AL'!BK282,"0,0000")))</f>
        <v/>
      </c>
      <c r="AV279" t="str">
        <f>+IF(C279="","",IF(' Matrice Tarifaire NON AL'!BL282="","",' Matrice Tarifaire NON AL'!$BL$6))</f>
        <v/>
      </c>
      <c r="AW279" t="str">
        <f>+IF(C279="","",IF(' Matrice Tarifaire NON AL'!BL282="","",TEXT(' Matrice Tarifaire NON AL'!BL282,"0,0000")))</f>
        <v/>
      </c>
      <c r="AX279" t="str">
        <f>+IF(C279="","",IF(' Matrice Tarifaire NON AL'!BM282="","",' Matrice Tarifaire NON AL'!$BM$6))</f>
        <v/>
      </c>
      <c r="AY279" t="str">
        <f>+IF(C279="","",IF(' Matrice Tarifaire NON AL'!BM282="","",TEXT(' Matrice Tarifaire NON AL'!BM282,"0,0000")))</f>
        <v/>
      </c>
      <c r="AZ279" t="str">
        <f>+IF(C279="","",IF(' Matrice Tarifaire NON AL'!BN282="","","Taxe DEEE"))</f>
        <v/>
      </c>
      <c r="BA279" t="str">
        <f>+IF(C279="","",IF(' Matrice Tarifaire NON AL'!BN282="","",TEXT(' Matrice Tarifaire NON AL'!BN282,"0,0000")))</f>
        <v/>
      </c>
      <c r="BD279" t="str">
        <f>+IF($C279="","",IF(' Matrice Tarifaire NON AL'!BR282="","",TEXT(' Matrice Tarifaire NON AL'!BR282,"0,000")))</f>
        <v/>
      </c>
      <c r="BE279" t="str">
        <f>+IF($C279="","",IF(' Matrice Tarifaire NON AL'!BS282="","",VALUE(TEXT(' Matrice Tarifaire NON AL'!BS282,"0,00"))))</f>
        <v/>
      </c>
      <c r="BF279" t="str">
        <f>+IF($C279="","",IF(' Matrice Tarifaire NON AL'!BY282="","",' Matrice Tarifaire NON AL'!BY282))</f>
        <v/>
      </c>
      <c r="BG279" t="str">
        <f>+IF(C279="","",IF(' Matrice Tarifaire NON AL'!AK282="Composant de Box","999",IF(' Matrice Tarifaire NON AL'!AP282&lt;&gt;"",' Matrice Tarifaire NON AL'!AP282,IF(' Matrice Tarifaire NON AL'!AO282&lt;&gt;"",' Matrice Tarifaire NON AL'!AO282,' Matrice Tarifaire NON AL'!AN282))))</f>
        <v/>
      </c>
    </row>
    <row r="280" spans="1:59" x14ac:dyDescent="0.25">
      <c r="A280" t="str">
        <f>+IF($C280="","",IF(' Matrice Tarifaire NON AL'!N283="","",IF(' Matrice Tarifaire NON AL'!N283=0,"GTIN A 0 - Ne doit pas être mis dans PRE REF",TEXT(' Matrice Tarifaire NON AL'!N283,"00000000000000"))))</f>
        <v/>
      </c>
      <c r="B280" t="str">
        <f>+IF(C280="","",IF(L280=172,4,VLOOKUP(' Matrice Tarifaire NON AL'!AK283,Feuil3!$A$4:$B$14,2,0)))</f>
        <v/>
      </c>
      <c r="C280" t="str">
        <f>+IF(' Matrice Tarifaire NON AL'!O283="","",SUBSTITUTE(' Matrice Tarifaire NON AL'!O283,"CHAR (10)"," "))</f>
        <v/>
      </c>
      <c r="D280" t="str">
        <f>+IF($C280="","",SUBSTITUTE(' Matrice Tarifaire NON AL'!P283,"CHAR (13)"," "))</f>
        <v/>
      </c>
      <c r="E280" t="str">
        <f t="shared" si="13"/>
        <v/>
      </c>
      <c r="F280" t="str">
        <f>+IF($C280="","",IF(' Matrice Tarifaire NON AL'!AX283="","Non",' Matrice Tarifaire NON AL'!AX283))</f>
        <v/>
      </c>
      <c r="G280" t="str">
        <f>+IF($C280="","",IF(' Matrice Tarifaire NON AL'!Q283="DOMEDIA","MDD",IF(' Matrice Tarifaire NON AL'!Q283="APTA","MDD",IF(' Matrice Tarifaire NON AL'!Q283="TOP BUDGET","Premier Prix","MN"))))</f>
        <v/>
      </c>
      <c r="H280" t="str">
        <f>+IF($C280="","",' Matrice Tarifaire NON AL'!Q283)</f>
        <v/>
      </c>
      <c r="K280" t="str">
        <f>+IF($C280="","",' Matrice Tarifaire NON AL'!X283)</f>
        <v/>
      </c>
      <c r="L280" t="str">
        <f>+IF($C280="","",' Matrice Tarifaire NON AL'!X283)</f>
        <v/>
      </c>
      <c r="M280" t="str">
        <f>+IF($C280="","",' Matrice Tarifaire NON AL'!Y283)</f>
        <v/>
      </c>
      <c r="N280" t="str">
        <f>+IF($C280="","",' Matrice Tarifaire NON AL'!Z283)</f>
        <v/>
      </c>
      <c r="P280" t="str">
        <f>+IF(C280="","",IF(' Matrice Tarifaire NON AL'!X283&lt;&gt;168,"Non",""))</f>
        <v/>
      </c>
      <c r="Q280" t="str">
        <f>+IF($C280="","",' Matrice Tarifaire NON AL'!T283)</f>
        <v/>
      </c>
      <c r="R280" t="str">
        <f>+IF($C280="","",IF(' Matrice Tarifaire NON AL'!R283="","",' Matrice Tarifaire NON AL'!R283))</f>
        <v/>
      </c>
      <c r="S280" t="str">
        <f>+IF($C280="","",LEFT(' Matrice Tarifaire NON AL'!W283,1))</f>
        <v/>
      </c>
      <c r="T280" t="str">
        <f>+IF($C280="","",LEFT(' Matrice Tarifaire NON AL'!AY283,3))</f>
        <v/>
      </c>
      <c r="U280" t="str">
        <f t="shared" si="14"/>
        <v/>
      </c>
      <c r="V280" t="str">
        <f>+IF(C280="","",IF(VLOOKUP(' Matrice Tarifaire NON AL'!AK283,Feuil3!A:F,6,0)="Box",IF(' Matrice Tarifaire NON AL'!AL283="Mono-Référence","Homogène",IF(' Matrice Tarifaire NON AL'!AL283="Multi-Références","Panaché","")),IF(' Matrice Tarifaire NON AL'!AK283="A la Pièce","Composant sans Colisage",IF(' Matrice Tarifaire NON AL'!AK283="Composant de Box","Composant sans Colisage","Homogène"))))</f>
        <v/>
      </c>
      <c r="W280" t="str">
        <f>+IF($V280="","",VLOOKUP(' Matrice Tarifaire NON AL'!AK283,Feuil3!$A$4:$E$14,5,0))</f>
        <v/>
      </c>
      <c r="Y280" t="str">
        <f>+IF($V280="","",IF(VLOOKUP(' Matrice Tarifaire NON AL'!$AK283,Feuil3!$A$4:$D$14,4,0)="Palette",' Matrice Tarifaire NON AL'!AN283,""))</f>
        <v/>
      </c>
      <c r="AA280" t="str">
        <f>+IF($V280="","",IF(VLOOKUP(' Matrice Tarifaire NON AL'!$AK283,Feuil3!$A$4:$D$14,4,0)="Colis",' Matrice Tarifaire NON AL'!AN283,""))</f>
        <v/>
      </c>
      <c r="AC280" t="str">
        <f>+IF(V280="","",IF(VLOOKUP(' Matrice Tarifaire NON AL'!AK283,Feuil3!$A$4:$D$14,4,0)="Colis",IF(' Matrice Tarifaire NON AL'!AO283&gt;0,' Matrice Tarifaire NON AL'!AO283,""),""))</f>
        <v/>
      </c>
      <c r="AD280" t="str">
        <f t="shared" si="15"/>
        <v/>
      </c>
      <c r="AE280" t="str">
        <f>+IF(C280="","",' Matrice Tarifaire NON AL'!C283)</f>
        <v/>
      </c>
      <c r="AF280" t="str">
        <f>+IF(C280="","",' Matrice Tarifaire NON AL'!AQ283)</f>
        <v/>
      </c>
      <c r="AH280" t="str">
        <f>+IF(E280="","",' Matrice Tarifaire NON AL'!$U283)</f>
        <v/>
      </c>
      <c r="AI280" t="str">
        <f>+IF(F280="","",IF(' Matrice Tarifaire NON AL'!$V283="","",' Matrice Tarifaire NON AL'!$V283))</f>
        <v/>
      </c>
      <c r="AJ280" t="str">
        <f>+IF($C280="","",IF(' Matrice Tarifaire NON AL'!AZ283="","",' Matrice Tarifaire NON AL'!AZ283))</f>
        <v/>
      </c>
      <c r="AK280" t="str">
        <f>+IF($C280="","",IF(' Matrice Tarifaire NON AL'!BA283="","",' Matrice Tarifaire NON AL'!BA283))</f>
        <v/>
      </c>
      <c r="AL280" t="str">
        <f>+IF($C280="","",IF(' Matrice Tarifaire NON AL'!BB283="","",TEXT(' Matrice Tarifaire NON AL'!BB283,"0,0000")))</f>
        <v/>
      </c>
      <c r="AO280" t="str">
        <f>+IF($C280="","",IF(' Matrice Tarifaire NON AL'!BF283="","",TEXT(' Matrice Tarifaire NON AL'!BF283,"0,0000")))</f>
        <v/>
      </c>
      <c r="AP280" t="str">
        <f>+IF($C280="","",IF(' Matrice Tarifaire NON AL'!BG283="","",TEXT(' Matrice Tarifaire NON AL'!BG283,"0,0000")))</f>
        <v/>
      </c>
      <c r="AQ280" t="str">
        <f>+IF($C280="","",IF(' Matrice Tarifaire NON AL'!BH283="","",TEXT(' Matrice Tarifaire NON AL'!BH283,"0,0000")))</f>
        <v/>
      </c>
      <c r="AR280" t="str">
        <f>+IF($C280="","",IF(' Matrice Tarifaire NON AL'!BI283="","",TEXT(' Matrice Tarifaire NON AL'!BI283,"0,0000")))</f>
        <v/>
      </c>
      <c r="AS280" t="str">
        <f>+IF(C280="","",IF(' Matrice Tarifaire NON AL'!BJ283="","0",IF(' Matrice Tarifaire NON AL'!BJ283="","",' Matrice Tarifaire NON AL'!BJ283)))</f>
        <v/>
      </c>
      <c r="AT280" t="str">
        <f>+IF(C280="","",IF(' Matrice Tarifaire NON AL'!BK283="","",' Matrice Tarifaire NON AL'!$BK$6))</f>
        <v/>
      </c>
      <c r="AU280" t="str">
        <f>+IF(C280="","",IF(' Matrice Tarifaire NON AL'!BK283="","",TEXT(' Matrice Tarifaire NON AL'!BK283,"0,0000")))</f>
        <v/>
      </c>
      <c r="AV280" t="str">
        <f>+IF(C280="","",IF(' Matrice Tarifaire NON AL'!BL283="","",' Matrice Tarifaire NON AL'!$BL$6))</f>
        <v/>
      </c>
      <c r="AW280" t="str">
        <f>+IF(C280="","",IF(' Matrice Tarifaire NON AL'!BL283="","",TEXT(' Matrice Tarifaire NON AL'!BL283,"0,0000")))</f>
        <v/>
      </c>
      <c r="AX280" t="str">
        <f>+IF(C280="","",IF(' Matrice Tarifaire NON AL'!BM283="","",' Matrice Tarifaire NON AL'!$BM$6))</f>
        <v/>
      </c>
      <c r="AY280" t="str">
        <f>+IF(C280="","",IF(' Matrice Tarifaire NON AL'!BM283="","",TEXT(' Matrice Tarifaire NON AL'!BM283,"0,0000")))</f>
        <v/>
      </c>
      <c r="AZ280" t="str">
        <f>+IF(C280="","",IF(' Matrice Tarifaire NON AL'!BN283="","","Taxe DEEE"))</f>
        <v/>
      </c>
      <c r="BA280" t="str">
        <f>+IF(C280="","",IF(' Matrice Tarifaire NON AL'!BN283="","",TEXT(' Matrice Tarifaire NON AL'!BN283,"0,0000")))</f>
        <v/>
      </c>
      <c r="BD280" t="str">
        <f>+IF($C280="","",IF(' Matrice Tarifaire NON AL'!BR283="","",TEXT(' Matrice Tarifaire NON AL'!BR283,"0,000")))</f>
        <v/>
      </c>
      <c r="BE280" t="str">
        <f>+IF($C280="","",IF(' Matrice Tarifaire NON AL'!BS283="","",VALUE(TEXT(' Matrice Tarifaire NON AL'!BS283,"0,00"))))</f>
        <v/>
      </c>
      <c r="BF280" t="str">
        <f>+IF($C280="","",IF(' Matrice Tarifaire NON AL'!BY283="","",' Matrice Tarifaire NON AL'!BY283))</f>
        <v/>
      </c>
      <c r="BG280" t="str">
        <f>+IF(C280="","",IF(' Matrice Tarifaire NON AL'!AK283="Composant de Box","999",IF(' Matrice Tarifaire NON AL'!AP283&lt;&gt;"",' Matrice Tarifaire NON AL'!AP283,IF(' Matrice Tarifaire NON AL'!AO283&lt;&gt;"",' Matrice Tarifaire NON AL'!AO283,' Matrice Tarifaire NON AL'!AN283))))</f>
        <v/>
      </c>
    </row>
    <row r="281" spans="1:59" x14ac:dyDescent="0.25">
      <c r="A281" t="str">
        <f>+IF($C281="","",IF(' Matrice Tarifaire NON AL'!N284="","",IF(' Matrice Tarifaire NON AL'!N284=0,"GTIN A 0 - Ne doit pas être mis dans PRE REF",TEXT(' Matrice Tarifaire NON AL'!N284,"00000000000000"))))</f>
        <v/>
      </c>
      <c r="B281" t="str">
        <f>+IF(C281="","",IF(L281=172,4,VLOOKUP(' Matrice Tarifaire NON AL'!AK284,Feuil3!$A$4:$B$14,2,0)))</f>
        <v/>
      </c>
      <c r="C281" t="str">
        <f>+IF(' Matrice Tarifaire NON AL'!O284="","",SUBSTITUTE(' Matrice Tarifaire NON AL'!O284,"CHAR (10)"," "))</f>
        <v/>
      </c>
      <c r="D281" t="str">
        <f>+IF($C281="","",SUBSTITUTE(' Matrice Tarifaire NON AL'!P284,"CHAR (13)"," "))</f>
        <v/>
      </c>
      <c r="E281" t="str">
        <f t="shared" si="13"/>
        <v/>
      </c>
      <c r="F281" t="str">
        <f>+IF($C281="","",IF(' Matrice Tarifaire NON AL'!AX284="","Non",' Matrice Tarifaire NON AL'!AX284))</f>
        <v/>
      </c>
      <c r="G281" t="str">
        <f>+IF($C281="","",IF(' Matrice Tarifaire NON AL'!Q284="DOMEDIA","MDD",IF(' Matrice Tarifaire NON AL'!Q284="APTA","MDD",IF(' Matrice Tarifaire NON AL'!Q284="TOP BUDGET","Premier Prix","MN"))))</f>
        <v/>
      </c>
      <c r="H281" t="str">
        <f>+IF($C281="","",' Matrice Tarifaire NON AL'!Q284)</f>
        <v/>
      </c>
      <c r="K281" t="str">
        <f>+IF($C281="","",' Matrice Tarifaire NON AL'!X284)</f>
        <v/>
      </c>
      <c r="L281" t="str">
        <f>+IF($C281="","",' Matrice Tarifaire NON AL'!X284)</f>
        <v/>
      </c>
      <c r="M281" t="str">
        <f>+IF($C281="","",' Matrice Tarifaire NON AL'!Y284)</f>
        <v/>
      </c>
      <c r="N281" t="str">
        <f>+IF($C281="","",' Matrice Tarifaire NON AL'!Z284)</f>
        <v/>
      </c>
      <c r="P281" t="str">
        <f>+IF(C281="","",IF(' Matrice Tarifaire NON AL'!X284&lt;&gt;168,"Non",""))</f>
        <v/>
      </c>
      <c r="Q281" t="str">
        <f>+IF($C281="","",' Matrice Tarifaire NON AL'!T284)</f>
        <v/>
      </c>
      <c r="R281" t="str">
        <f>+IF($C281="","",IF(' Matrice Tarifaire NON AL'!R284="","",' Matrice Tarifaire NON AL'!R284))</f>
        <v/>
      </c>
      <c r="S281" t="str">
        <f>+IF($C281="","",LEFT(' Matrice Tarifaire NON AL'!W284,1))</f>
        <v/>
      </c>
      <c r="T281" t="str">
        <f>+IF($C281="","",LEFT(' Matrice Tarifaire NON AL'!AY284,3))</f>
        <v/>
      </c>
      <c r="U281" t="str">
        <f t="shared" si="14"/>
        <v/>
      </c>
      <c r="V281" t="str">
        <f>+IF(C281="","",IF(VLOOKUP(' Matrice Tarifaire NON AL'!AK284,Feuil3!A:F,6,0)="Box",IF(' Matrice Tarifaire NON AL'!AL284="Mono-Référence","Homogène",IF(' Matrice Tarifaire NON AL'!AL284="Multi-Références","Panaché","")),IF(' Matrice Tarifaire NON AL'!AK284="A la Pièce","Composant sans Colisage",IF(' Matrice Tarifaire NON AL'!AK284="Composant de Box","Composant sans Colisage","Homogène"))))</f>
        <v/>
      </c>
      <c r="W281" t="str">
        <f>+IF($V281="","",VLOOKUP(' Matrice Tarifaire NON AL'!AK284,Feuil3!$A$4:$E$14,5,0))</f>
        <v/>
      </c>
      <c r="Y281" t="str">
        <f>+IF($V281="","",IF(VLOOKUP(' Matrice Tarifaire NON AL'!$AK284,Feuil3!$A$4:$D$14,4,0)="Palette",' Matrice Tarifaire NON AL'!AN284,""))</f>
        <v/>
      </c>
      <c r="AA281" t="str">
        <f>+IF($V281="","",IF(VLOOKUP(' Matrice Tarifaire NON AL'!$AK284,Feuil3!$A$4:$D$14,4,0)="Colis",' Matrice Tarifaire NON AL'!AN284,""))</f>
        <v/>
      </c>
      <c r="AC281" t="str">
        <f>+IF(V281="","",IF(VLOOKUP(' Matrice Tarifaire NON AL'!AK284,Feuil3!$A$4:$D$14,4,0)="Colis",IF(' Matrice Tarifaire NON AL'!AO284&gt;0,' Matrice Tarifaire NON AL'!AO284,""),""))</f>
        <v/>
      </c>
      <c r="AD281" t="str">
        <f t="shared" si="15"/>
        <v/>
      </c>
      <c r="AE281" t="str">
        <f>+IF(C281="","",' Matrice Tarifaire NON AL'!C284)</f>
        <v/>
      </c>
      <c r="AF281" t="str">
        <f>+IF(C281="","",' Matrice Tarifaire NON AL'!AQ284)</f>
        <v/>
      </c>
      <c r="AH281" t="str">
        <f>+IF(E281="","",' Matrice Tarifaire NON AL'!$U284)</f>
        <v/>
      </c>
      <c r="AI281" t="str">
        <f>+IF(F281="","",IF(' Matrice Tarifaire NON AL'!$V284="","",' Matrice Tarifaire NON AL'!$V284))</f>
        <v/>
      </c>
      <c r="AJ281" t="str">
        <f>+IF($C281="","",IF(' Matrice Tarifaire NON AL'!AZ284="","",' Matrice Tarifaire NON AL'!AZ284))</f>
        <v/>
      </c>
      <c r="AK281" t="str">
        <f>+IF($C281="","",IF(' Matrice Tarifaire NON AL'!BA284="","",' Matrice Tarifaire NON AL'!BA284))</f>
        <v/>
      </c>
      <c r="AL281" t="str">
        <f>+IF($C281="","",IF(' Matrice Tarifaire NON AL'!BB284="","",TEXT(' Matrice Tarifaire NON AL'!BB284,"0,0000")))</f>
        <v/>
      </c>
      <c r="AO281" t="str">
        <f>+IF($C281="","",IF(' Matrice Tarifaire NON AL'!BF284="","",TEXT(' Matrice Tarifaire NON AL'!BF284,"0,0000")))</f>
        <v/>
      </c>
      <c r="AP281" t="str">
        <f>+IF($C281="","",IF(' Matrice Tarifaire NON AL'!BG284="","",TEXT(' Matrice Tarifaire NON AL'!BG284,"0,0000")))</f>
        <v/>
      </c>
      <c r="AQ281" t="str">
        <f>+IF($C281="","",IF(' Matrice Tarifaire NON AL'!BH284="","",TEXT(' Matrice Tarifaire NON AL'!BH284,"0,0000")))</f>
        <v/>
      </c>
      <c r="AR281" t="str">
        <f>+IF($C281="","",IF(' Matrice Tarifaire NON AL'!BI284="","",TEXT(' Matrice Tarifaire NON AL'!BI284,"0,0000")))</f>
        <v/>
      </c>
      <c r="AS281" t="str">
        <f>+IF(C281="","",IF(' Matrice Tarifaire NON AL'!BJ284="","0",IF(' Matrice Tarifaire NON AL'!BJ284="","",' Matrice Tarifaire NON AL'!BJ284)))</f>
        <v/>
      </c>
      <c r="AT281" t="str">
        <f>+IF(C281="","",IF(' Matrice Tarifaire NON AL'!BK284="","",' Matrice Tarifaire NON AL'!$BK$6))</f>
        <v/>
      </c>
      <c r="AU281" t="str">
        <f>+IF(C281="","",IF(' Matrice Tarifaire NON AL'!BK284="","",TEXT(' Matrice Tarifaire NON AL'!BK284,"0,0000")))</f>
        <v/>
      </c>
      <c r="AV281" t="str">
        <f>+IF(C281="","",IF(' Matrice Tarifaire NON AL'!BL284="","",' Matrice Tarifaire NON AL'!$BL$6))</f>
        <v/>
      </c>
      <c r="AW281" t="str">
        <f>+IF(C281="","",IF(' Matrice Tarifaire NON AL'!BL284="","",TEXT(' Matrice Tarifaire NON AL'!BL284,"0,0000")))</f>
        <v/>
      </c>
      <c r="AX281" t="str">
        <f>+IF(C281="","",IF(' Matrice Tarifaire NON AL'!BM284="","",' Matrice Tarifaire NON AL'!$BM$6))</f>
        <v/>
      </c>
      <c r="AY281" t="str">
        <f>+IF(C281="","",IF(' Matrice Tarifaire NON AL'!BM284="","",TEXT(' Matrice Tarifaire NON AL'!BM284,"0,0000")))</f>
        <v/>
      </c>
      <c r="AZ281" t="str">
        <f>+IF(C281="","",IF(' Matrice Tarifaire NON AL'!BN284="","","Taxe DEEE"))</f>
        <v/>
      </c>
      <c r="BA281" t="str">
        <f>+IF(C281="","",IF(' Matrice Tarifaire NON AL'!BN284="","",TEXT(' Matrice Tarifaire NON AL'!BN284,"0,0000")))</f>
        <v/>
      </c>
      <c r="BD281" t="str">
        <f>+IF($C281="","",IF(' Matrice Tarifaire NON AL'!BR284="","",TEXT(' Matrice Tarifaire NON AL'!BR284,"0,000")))</f>
        <v/>
      </c>
      <c r="BE281" t="str">
        <f>+IF($C281="","",IF(' Matrice Tarifaire NON AL'!BS284="","",VALUE(TEXT(' Matrice Tarifaire NON AL'!BS284,"0,00"))))</f>
        <v/>
      </c>
      <c r="BF281" t="str">
        <f>+IF($C281="","",IF(' Matrice Tarifaire NON AL'!BY284="","",' Matrice Tarifaire NON AL'!BY284))</f>
        <v/>
      </c>
      <c r="BG281" t="str">
        <f>+IF(C281="","",IF(' Matrice Tarifaire NON AL'!AK284="Composant de Box","999",IF(' Matrice Tarifaire NON AL'!AP284&lt;&gt;"",' Matrice Tarifaire NON AL'!AP284,IF(' Matrice Tarifaire NON AL'!AO284&lt;&gt;"",' Matrice Tarifaire NON AL'!AO284,' Matrice Tarifaire NON AL'!AN284))))</f>
        <v/>
      </c>
    </row>
    <row r="282" spans="1:59" x14ac:dyDescent="0.25">
      <c r="A282" t="str">
        <f>+IF($C282="","",IF(' Matrice Tarifaire NON AL'!N285="","",IF(' Matrice Tarifaire NON AL'!N285=0,"GTIN A 0 - Ne doit pas être mis dans PRE REF",TEXT(' Matrice Tarifaire NON AL'!N285,"00000000000000"))))</f>
        <v/>
      </c>
      <c r="B282" t="str">
        <f>+IF(C282="","",IF(L282=172,4,VLOOKUP(' Matrice Tarifaire NON AL'!AK285,Feuil3!$A$4:$B$14,2,0)))</f>
        <v/>
      </c>
      <c r="C282" t="str">
        <f>+IF(' Matrice Tarifaire NON AL'!O285="","",SUBSTITUTE(' Matrice Tarifaire NON AL'!O285,"CHAR (10)"," "))</f>
        <v/>
      </c>
      <c r="D282" t="str">
        <f>+IF($C282="","",SUBSTITUTE(' Matrice Tarifaire NON AL'!P285,"CHAR (13)"," "))</f>
        <v/>
      </c>
      <c r="E282" t="str">
        <f t="shared" si="13"/>
        <v/>
      </c>
      <c r="F282" t="str">
        <f>+IF($C282="","",IF(' Matrice Tarifaire NON AL'!AX285="","Non",' Matrice Tarifaire NON AL'!AX285))</f>
        <v/>
      </c>
      <c r="G282" t="str">
        <f>+IF($C282="","",IF(' Matrice Tarifaire NON AL'!Q285="DOMEDIA","MDD",IF(' Matrice Tarifaire NON AL'!Q285="APTA","MDD",IF(' Matrice Tarifaire NON AL'!Q285="TOP BUDGET","Premier Prix","MN"))))</f>
        <v/>
      </c>
      <c r="H282" t="str">
        <f>+IF($C282="","",' Matrice Tarifaire NON AL'!Q285)</f>
        <v/>
      </c>
      <c r="K282" t="str">
        <f>+IF($C282="","",' Matrice Tarifaire NON AL'!X285)</f>
        <v/>
      </c>
      <c r="L282" t="str">
        <f>+IF($C282="","",' Matrice Tarifaire NON AL'!X285)</f>
        <v/>
      </c>
      <c r="M282" t="str">
        <f>+IF($C282="","",' Matrice Tarifaire NON AL'!Y285)</f>
        <v/>
      </c>
      <c r="N282" t="str">
        <f>+IF($C282="","",' Matrice Tarifaire NON AL'!Z285)</f>
        <v/>
      </c>
      <c r="P282" t="str">
        <f>+IF(C282="","",IF(' Matrice Tarifaire NON AL'!X285&lt;&gt;168,"Non",""))</f>
        <v/>
      </c>
      <c r="Q282" t="str">
        <f>+IF($C282="","",' Matrice Tarifaire NON AL'!T285)</f>
        <v/>
      </c>
      <c r="R282" t="str">
        <f>+IF($C282="","",IF(' Matrice Tarifaire NON AL'!R285="","",' Matrice Tarifaire NON AL'!R285))</f>
        <v/>
      </c>
      <c r="S282" t="str">
        <f>+IF($C282="","",LEFT(' Matrice Tarifaire NON AL'!W285,1))</f>
        <v/>
      </c>
      <c r="T282" t="str">
        <f>+IF($C282="","",LEFT(' Matrice Tarifaire NON AL'!AY285,3))</f>
        <v/>
      </c>
      <c r="U282" t="str">
        <f t="shared" si="14"/>
        <v/>
      </c>
      <c r="V282" t="str">
        <f>+IF(C282="","",IF(VLOOKUP(' Matrice Tarifaire NON AL'!AK285,Feuil3!A:F,6,0)="Box",IF(' Matrice Tarifaire NON AL'!AL285="Mono-Référence","Homogène",IF(' Matrice Tarifaire NON AL'!AL285="Multi-Références","Panaché","")),IF(' Matrice Tarifaire NON AL'!AK285="A la Pièce","Composant sans Colisage",IF(' Matrice Tarifaire NON AL'!AK285="Composant de Box","Composant sans Colisage","Homogène"))))</f>
        <v/>
      </c>
      <c r="W282" t="str">
        <f>+IF($V282="","",VLOOKUP(' Matrice Tarifaire NON AL'!AK285,Feuil3!$A$4:$E$14,5,0))</f>
        <v/>
      </c>
      <c r="Y282" t="str">
        <f>+IF($V282="","",IF(VLOOKUP(' Matrice Tarifaire NON AL'!$AK285,Feuil3!$A$4:$D$14,4,0)="Palette",' Matrice Tarifaire NON AL'!AN285,""))</f>
        <v/>
      </c>
      <c r="AA282" t="str">
        <f>+IF($V282="","",IF(VLOOKUP(' Matrice Tarifaire NON AL'!$AK285,Feuil3!$A$4:$D$14,4,0)="Colis",' Matrice Tarifaire NON AL'!AN285,""))</f>
        <v/>
      </c>
      <c r="AC282" t="str">
        <f>+IF(V282="","",IF(VLOOKUP(' Matrice Tarifaire NON AL'!AK285,Feuil3!$A$4:$D$14,4,0)="Colis",IF(' Matrice Tarifaire NON AL'!AO285&gt;0,' Matrice Tarifaire NON AL'!AO285,""),""))</f>
        <v/>
      </c>
      <c r="AD282" t="str">
        <f t="shared" si="15"/>
        <v/>
      </c>
      <c r="AE282" t="str">
        <f>+IF(C282="","",' Matrice Tarifaire NON AL'!C285)</f>
        <v/>
      </c>
      <c r="AF282" t="str">
        <f>+IF(C282="","",' Matrice Tarifaire NON AL'!AQ285)</f>
        <v/>
      </c>
      <c r="AH282" t="str">
        <f>+IF(E282="","",' Matrice Tarifaire NON AL'!$U285)</f>
        <v/>
      </c>
      <c r="AI282" t="str">
        <f>+IF(F282="","",IF(' Matrice Tarifaire NON AL'!$V285="","",' Matrice Tarifaire NON AL'!$V285))</f>
        <v/>
      </c>
      <c r="AJ282" t="str">
        <f>+IF($C282="","",IF(' Matrice Tarifaire NON AL'!AZ285="","",' Matrice Tarifaire NON AL'!AZ285))</f>
        <v/>
      </c>
      <c r="AK282" t="str">
        <f>+IF($C282="","",IF(' Matrice Tarifaire NON AL'!BA285="","",' Matrice Tarifaire NON AL'!BA285))</f>
        <v/>
      </c>
      <c r="AL282" t="str">
        <f>+IF($C282="","",IF(' Matrice Tarifaire NON AL'!BB285="","",TEXT(' Matrice Tarifaire NON AL'!BB285,"0,0000")))</f>
        <v/>
      </c>
      <c r="AO282" t="str">
        <f>+IF($C282="","",IF(' Matrice Tarifaire NON AL'!BF285="","",TEXT(' Matrice Tarifaire NON AL'!BF285,"0,0000")))</f>
        <v/>
      </c>
      <c r="AP282" t="str">
        <f>+IF($C282="","",IF(' Matrice Tarifaire NON AL'!BG285="","",TEXT(' Matrice Tarifaire NON AL'!BG285,"0,0000")))</f>
        <v/>
      </c>
      <c r="AQ282" t="str">
        <f>+IF($C282="","",IF(' Matrice Tarifaire NON AL'!BH285="","",TEXT(' Matrice Tarifaire NON AL'!BH285,"0,0000")))</f>
        <v/>
      </c>
      <c r="AR282" t="str">
        <f>+IF($C282="","",IF(' Matrice Tarifaire NON AL'!BI285="","",TEXT(' Matrice Tarifaire NON AL'!BI285,"0,0000")))</f>
        <v/>
      </c>
      <c r="AS282" t="str">
        <f>+IF(C282="","",IF(' Matrice Tarifaire NON AL'!BJ285="","0",IF(' Matrice Tarifaire NON AL'!BJ285="","",' Matrice Tarifaire NON AL'!BJ285)))</f>
        <v/>
      </c>
      <c r="AT282" t="str">
        <f>+IF(C282="","",IF(' Matrice Tarifaire NON AL'!BK285="","",' Matrice Tarifaire NON AL'!$BK$6))</f>
        <v/>
      </c>
      <c r="AU282" t="str">
        <f>+IF(C282="","",IF(' Matrice Tarifaire NON AL'!BK285="","",TEXT(' Matrice Tarifaire NON AL'!BK285,"0,0000")))</f>
        <v/>
      </c>
      <c r="AV282" t="str">
        <f>+IF(C282="","",IF(' Matrice Tarifaire NON AL'!BL285="","",' Matrice Tarifaire NON AL'!$BL$6))</f>
        <v/>
      </c>
      <c r="AW282" t="str">
        <f>+IF(C282="","",IF(' Matrice Tarifaire NON AL'!BL285="","",TEXT(' Matrice Tarifaire NON AL'!BL285,"0,0000")))</f>
        <v/>
      </c>
      <c r="AX282" t="str">
        <f>+IF(C282="","",IF(' Matrice Tarifaire NON AL'!BM285="","",' Matrice Tarifaire NON AL'!$BM$6))</f>
        <v/>
      </c>
      <c r="AY282" t="str">
        <f>+IF(C282="","",IF(' Matrice Tarifaire NON AL'!BM285="","",TEXT(' Matrice Tarifaire NON AL'!BM285,"0,0000")))</f>
        <v/>
      </c>
      <c r="AZ282" t="str">
        <f>+IF(C282="","",IF(' Matrice Tarifaire NON AL'!BN285="","","Taxe DEEE"))</f>
        <v/>
      </c>
      <c r="BA282" t="str">
        <f>+IF(C282="","",IF(' Matrice Tarifaire NON AL'!BN285="","",TEXT(' Matrice Tarifaire NON AL'!BN285,"0,0000")))</f>
        <v/>
      </c>
      <c r="BD282" t="str">
        <f>+IF($C282="","",IF(' Matrice Tarifaire NON AL'!BR285="","",TEXT(' Matrice Tarifaire NON AL'!BR285,"0,000")))</f>
        <v/>
      </c>
      <c r="BE282" t="str">
        <f>+IF($C282="","",IF(' Matrice Tarifaire NON AL'!BS285="","",VALUE(TEXT(' Matrice Tarifaire NON AL'!BS285,"0,00"))))</f>
        <v/>
      </c>
      <c r="BF282" t="str">
        <f>+IF($C282="","",IF(' Matrice Tarifaire NON AL'!BY285="","",' Matrice Tarifaire NON AL'!BY285))</f>
        <v/>
      </c>
      <c r="BG282" t="str">
        <f>+IF(C282="","",IF(' Matrice Tarifaire NON AL'!AK285="Composant de Box","999",IF(' Matrice Tarifaire NON AL'!AP285&lt;&gt;"",' Matrice Tarifaire NON AL'!AP285,IF(' Matrice Tarifaire NON AL'!AO285&lt;&gt;"",' Matrice Tarifaire NON AL'!AO285,' Matrice Tarifaire NON AL'!AN285))))</f>
        <v/>
      </c>
    </row>
    <row r="283" spans="1:59" x14ac:dyDescent="0.25">
      <c r="A283" t="str">
        <f>+IF($C283="","",IF(' Matrice Tarifaire NON AL'!N286="","",IF(' Matrice Tarifaire NON AL'!N286=0,"GTIN A 0 - Ne doit pas être mis dans PRE REF",TEXT(' Matrice Tarifaire NON AL'!N286,"00000000000000"))))</f>
        <v/>
      </c>
      <c r="B283" t="str">
        <f>+IF(C283="","",IF(L283=172,4,VLOOKUP(' Matrice Tarifaire NON AL'!AK286,Feuil3!$A$4:$B$14,2,0)))</f>
        <v/>
      </c>
      <c r="C283" t="str">
        <f>+IF(' Matrice Tarifaire NON AL'!O286="","",SUBSTITUTE(' Matrice Tarifaire NON AL'!O286,"CHAR (10)"," "))</f>
        <v/>
      </c>
      <c r="D283" t="str">
        <f>+IF($C283="","",SUBSTITUTE(' Matrice Tarifaire NON AL'!P286,"CHAR (13)"," "))</f>
        <v/>
      </c>
      <c r="E283" t="str">
        <f t="shared" si="13"/>
        <v/>
      </c>
      <c r="F283" t="str">
        <f>+IF($C283="","",IF(' Matrice Tarifaire NON AL'!AX286="","Non",' Matrice Tarifaire NON AL'!AX286))</f>
        <v/>
      </c>
      <c r="G283" t="str">
        <f>+IF($C283="","",IF(' Matrice Tarifaire NON AL'!Q286="DOMEDIA","MDD",IF(' Matrice Tarifaire NON AL'!Q286="APTA","MDD",IF(' Matrice Tarifaire NON AL'!Q286="TOP BUDGET","Premier Prix","MN"))))</f>
        <v/>
      </c>
      <c r="H283" t="str">
        <f>+IF($C283="","",' Matrice Tarifaire NON AL'!Q286)</f>
        <v/>
      </c>
      <c r="K283" t="str">
        <f>+IF($C283="","",' Matrice Tarifaire NON AL'!X286)</f>
        <v/>
      </c>
      <c r="L283" t="str">
        <f>+IF($C283="","",' Matrice Tarifaire NON AL'!X286)</f>
        <v/>
      </c>
      <c r="M283" t="str">
        <f>+IF($C283="","",' Matrice Tarifaire NON AL'!Y286)</f>
        <v/>
      </c>
      <c r="N283" t="str">
        <f>+IF($C283="","",' Matrice Tarifaire NON AL'!Z286)</f>
        <v/>
      </c>
      <c r="P283" t="str">
        <f>+IF(C283="","",IF(' Matrice Tarifaire NON AL'!X286&lt;&gt;168,"Non",""))</f>
        <v/>
      </c>
      <c r="Q283" t="str">
        <f>+IF($C283="","",' Matrice Tarifaire NON AL'!T286)</f>
        <v/>
      </c>
      <c r="R283" t="str">
        <f>+IF($C283="","",IF(' Matrice Tarifaire NON AL'!R286="","",' Matrice Tarifaire NON AL'!R286))</f>
        <v/>
      </c>
      <c r="S283" t="str">
        <f>+IF($C283="","",LEFT(' Matrice Tarifaire NON AL'!W286,1))</f>
        <v/>
      </c>
      <c r="T283" t="str">
        <f>+IF($C283="","",LEFT(' Matrice Tarifaire NON AL'!AY286,3))</f>
        <v/>
      </c>
      <c r="U283" t="str">
        <f t="shared" si="14"/>
        <v/>
      </c>
      <c r="V283" t="str">
        <f>+IF(C283="","",IF(VLOOKUP(' Matrice Tarifaire NON AL'!AK286,Feuil3!A:F,6,0)="Box",IF(' Matrice Tarifaire NON AL'!AL286="Mono-Référence","Homogène",IF(' Matrice Tarifaire NON AL'!AL286="Multi-Références","Panaché","")),IF(' Matrice Tarifaire NON AL'!AK286="A la Pièce","Composant sans Colisage",IF(' Matrice Tarifaire NON AL'!AK286="Composant de Box","Composant sans Colisage","Homogène"))))</f>
        <v/>
      </c>
      <c r="W283" t="str">
        <f>+IF($V283="","",VLOOKUP(' Matrice Tarifaire NON AL'!AK286,Feuil3!$A$4:$E$14,5,0))</f>
        <v/>
      </c>
      <c r="Y283" t="str">
        <f>+IF($V283="","",IF(VLOOKUP(' Matrice Tarifaire NON AL'!$AK286,Feuil3!$A$4:$D$14,4,0)="Palette",' Matrice Tarifaire NON AL'!AN286,""))</f>
        <v/>
      </c>
      <c r="AA283" t="str">
        <f>+IF($V283="","",IF(VLOOKUP(' Matrice Tarifaire NON AL'!$AK286,Feuil3!$A$4:$D$14,4,0)="Colis",' Matrice Tarifaire NON AL'!AN286,""))</f>
        <v/>
      </c>
      <c r="AC283" t="str">
        <f>+IF(V283="","",IF(VLOOKUP(' Matrice Tarifaire NON AL'!AK286,Feuil3!$A$4:$D$14,4,0)="Colis",IF(' Matrice Tarifaire NON AL'!AO286&gt;0,' Matrice Tarifaire NON AL'!AO286,""),""))</f>
        <v/>
      </c>
      <c r="AD283" t="str">
        <f t="shared" si="15"/>
        <v/>
      </c>
      <c r="AE283" t="str">
        <f>+IF(C283="","",' Matrice Tarifaire NON AL'!C286)</f>
        <v/>
      </c>
      <c r="AF283" t="str">
        <f>+IF(C283="","",' Matrice Tarifaire NON AL'!AQ286)</f>
        <v/>
      </c>
      <c r="AH283" t="str">
        <f>+IF(E283="","",' Matrice Tarifaire NON AL'!$U286)</f>
        <v/>
      </c>
      <c r="AI283" t="str">
        <f>+IF(F283="","",IF(' Matrice Tarifaire NON AL'!$V286="","",' Matrice Tarifaire NON AL'!$V286))</f>
        <v/>
      </c>
      <c r="AJ283" t="str">
        <f>+IF($C283="","",IF(' Matrice Tarifaire NON AL'!AZ286="","",' Matrice Tarifaire NON AL'!AZ286))</f>
        <v/>
      </c>
      <c r="AK283" t="str">
        <f>+IF($C283="","",IF(' Matrice Tarifaire NON AL'!BA286="","",' Matrice Tarifaire NON AL'!BA286))</f>
        <v/>
      </c>
      <c r="AL283" t="str">
        <f>+IF($C283="","",IF(' Matrice Tarifaire NON AL'!BB286="","",TEXT(' Matrice Tarifaire NON AL'!BB286,"0,0000")))</f>
        <v/>
      </c>
      <c r="AO283" t="str">
        <f>+IF($C283="","",IF(' Matrice Tarifaire NON AL'!BF286="","",TEXT(' Matrice Tarifaire NON AL'!BF286,"0,0000")))</f>
        <v/>
      </c>
      <c r="AP283" t="str">
        <f>+IF($C283="","",IF(' Matrice Tarifaire NON AL'!BG286="","",TEXT(' Matrice Tarifaire NON AL'!BG286,"0,0000")))</f>
        <v/>
      </c>
      <c r="AQ283" t="str">
        <f>+IF($C283="","",IF(' Matrice Tarifaire NON AL'!BH286="","",TEXT(' Matrice Tarifaire NON AL'!BH286,"0,0000")))</f>
        <v/>
      </c>
      <c r="AR283" t="str">
        <f>+IF($C283="","",IF(' Matrice Tarifaire NON AL'!BI286="","",TEXT(' Matrice Tarifaire NON AL'!BI286,"0,0000")))</f>
        <v/>
      </c>
      <c r="AS283" t="str">
        <f>+IF(C283="","",IF(' Matrice Tarifaire NON AL'!BJ286="","0",IF(' Matrice Tarifaire NON AL'!BJ286="","",' Matrice Tarifaire NON AL'!BJ286)))</f>
        <v/>
      </c>
      <c r="AT283" t="str">
        <f>+IF(C283="","",IF(' Matrice Tarifaire NON AL'!BK286="","",' Matrice Tarifaire NON AL'!$BK$6))</f>
        <v/>
      </c>
      <c r="AU283" t="str">
        <f>+IF(C283="","",IF(' Matrice Tarifaire NON AL'!BK286="","",TEXT(' Matrice Tarifaire NON AL'!BK286,"0,0000")))</f>
        <v/>
      </c>
      <c r="AV283" t="str">
        <f>+IF(C283="","",IF(' Matrice Tarifaire NON AL'!BL286="","",' Matrice Tarifaire NON AL'!$BL$6))</f>
        <v/>
      </c>
      <c r="AW283" t="str">
        <f>+IF(C283="","",IF(' Matrice Tarifaire NON AL'!BL286="","",TEXT(' Matrice Tarifaire NON AL'!BL286,"0,0000")))</f>
        <v/>
      </c>
      <c r="AX283" t="str">
        <f>+IF(C283="","",IF(' Matrice Tarifaire NON AL'!BM286="","",' Matrice Tarifaire NON AL'!$BM$6))</f>
        <v/>
      </c>
      <c r="AY283" t="str">
        <f>+IF(C283="","",IF(' Matrice Tarifaire NON AL'!BM286="","",TEXT(' Matrice Tarifaire NON AL'!BM286,"0,0000")))</f>
        <v/>
      </c>
      <c r="AZ283" t="str">
        <f>+IF(C283="","",IF(' Matrice Tarifaire NON AL'!BN286="","","Taxe DEEE"))</f>
        <v/>
      </c>
      <c r="BA283" t="str">
        <f>+IF(C283="","",IF(' Matrice Tarifaire NON AL'!BN286="","",TEXT(' Matrice Tarifaire NON AL'!BN286,"0,0000")))</f>
        <v/>
      </c>
      <c r="BD283" t="str">
        <f>+IF($C283="","",IF(' Matrice Tarifaire NON AL'!BR286="","",TEXT(' Matrice Tarifaire NON AL'!BR286,"0,000")))</f>
        <v/>
      </c>
      <c r="BE283" t="str">
        <f>+IF($C283="","",IF(' Matrice Tarifaire NON AL'!BS286="","",VALUE(TEXT(' Matrice Tarifaire NON AL'!BS286,"0,00"))))</f>
        <v/>
      </c>
      <c r="BF283" t="str">
        <f>+IF($C283="","",IF(' Matrice Tarifaire NON AL'!BY286="","",' Matrice Tarifaire NON AL'!BY286))</f>
        <v/>
      </c>
      <c r="BG283" t="str">
        <f>+IF(C283="","",IF(' Matrice Tarifaire NON AL'!AK286="Composant de Box","999",IF(' Matrice Tarifaire NON AL'!AP286&lt;&gt;"",' Matrice Tarifaire NON AL'!AP286,IF(' Matrice Tarifaire NON AL'!AO286&lt;&gt;"",' Matrice Tarifaire NON AL'!AO286,' Matrice Tarifaire NON AL'!AN286))))</f>
        <v/>
      </c>
    </row>
    <row r="284" spans="1:59" x14ac:dyDescent="0.25">
      <c r="A284" t="str">
        <f>+IF($C284="","",IF(' Matrice Tarifaire NON AL'!N287="","",IF(' Matrice Tarifaire NON AL'!N287=0,"GTIN A 0 - Ne doit pas être mis dans PRE REF",TEXT(' Matrice Tarifaire NON AL'!N287,"00000000000000"))))</f>
        <v/>
      </c>
      <c r="B284" t="str">
        <f>+IF(C284="","",IF(L284=172,4,VLOOKUP(' Matrice Tarifaire NON AL'!AK287,Feuil3!$A$4:$B$14,2,0)))</f>
        <v/>
      </c>
      <c r="C284" t="str">
        <f>+IF(' Matrice Tarifaire NON AL'!O287="","",SUBSTITUTE(' Matrice Tarifaire NON AL'!O287,"CHAR (10)"," "))</f>
        <v/>
      </c>
      <c r="D284" t="str">
        <f>+IF($C284="","",SUBSTITUTE(' Matrice Tarifaire NON AL'!P287,"CHAR (13)"," "))</f>
        <v/>
      </c>
      <c r="E284" t="str">
        <f t="shared" si="13"/>
        <v/>
      </c>
      <c r="F284" t="str">
        <f>+IF($C284="","",IF(' Matrice Tarifaire NON AL'!AX287="","Non",' Matrice Tarifaire NON AL'!AX287))</f>
        <v/>
      </c>
      <c r="G284" t="str">
        <f>+IF($C284="","",IF(' Matrice Tarifaire NON AL'!Q287="DOMEDIA","MDD",IF(' Matrice Tarifaire NON AL'!Q287="APTA","MDD",IF(' Matrice Tarifaire NON AL'!Q287="TOP BUDGET","Premier Prix","MN"))))</f>
        <v/>
      </c>
      <c r="H284" t="str">
        <f>+IF($C284="","",' Matrice Tarifaire NON AL'!Q287)</f>
        <v/>
      </c>
      <c r="K284" t="str">
        <f>+IF($C284="","",' Matrice Tarifaire NON AL'!X287)</f>
        <v/>
      </c>
      <c r="L284" t="str">
        <f>+IF($C284="","",' Matrice Tarifaire NON AL'!X287)</f>
        <v/>
      </c>
      <c r="M284" t="str">
        <f>+IF($C284="","",' Matrice Tarifaire NON AL'!Y287)</f>
        <v/>
      </c>
      <c r="N284" t="str">
        <f>+IF($C284="","",' Matrice Tarifaire NON AL'!Z287)</f>
        <v/>
      </c>
      <c r="P284" t="str">
        <f>+IF(C284="","",IF(' Matrice Tarifaire NON AL'!X287&lt;&gt;168,"Non",""))</f>
        <v/>
      </c>
      <c r="Q284" t="str">
        <f>+IF($C284="","",' Matrice Tarifaire NON AL'!T287)</f>
        <v/>
      </c>
      <c r="R284" t="str">
        <f>+IF($C284="","",IF(' Matrice Tarifaire NON AL'!R287="","",' Matrice Tarifaire NON AL'!R287))</f>
        <v/>
      </c>
      <c r="S284" t="str">
        <f>+IF($C284="","",LEFT(' Matrice Tarifaire NON AL'!W287,1))</f>
        <v/>
      </c>
      <c r="T284" t="str">
        <f>+IF($C284="","",LEFT(' Matrice Tarifaire NON AL'!AY287,3))</f>
        <v/>
      </c>
      <c r="U284" t="str">
        <f t="shared" si="14"/>
        <v/>
      </c>
      <c r="V284" t="str">
        <f>+IF(C284="","",IF(VLOOKUP(' Matrice Tarifaire NON AL'!AK287,Feuil3!A:F,6,0)="Box",IF(' Matrice Tarifaire NON AL'!AL287="Mono-Référence","Homogène",IF(' Matrice Tarifaire NON AL'!AL287="Multi-Références","Panaché","")),IF(' Matrice Tarifaire NON AL'!AK287="A la Pièce","Composant sans Colisage",IF(' Matrice Tarifaire NON AL'!AK287="Composant de Box","Composant sans Colisage","Homogène"))))</f>
        <v/>
      </c>
      <c r="W284" t="str">
        <f>+IF($V284="","",VLOOKUP(' Matrice Tarifaire NON AL'!AK287,Feuil3!$A$4:$E$14,5,0))</f>
        <v/>
      </c>
      <c r="Y284" t="str">
        <f>+IF($V284="","",IF(VLOOKUP(' Matrice Tarifaire NON AL'!$AK287,Feuil3!$A$4:$D$14,4,0)="Palette",' Matrice Tarifaire NON AL'!AN287,""))</f>
        <v/>
      </c>
      <c r="AA284" t="str">
        <f>+IF($V284="","",IF(VLOOKUP(' Matrice Tarifaire NON AL'!$AK287,Feuil3!$A$4:$D$14,4,0)="Colis",' Matrice Tarifaire NON AL'!AN287,""))</f>
        <v/>
      </c>
      <c r="AC284" t="str">
        <f>+IF(V284="","",IF(VLOOKUP(' Matrice Tarifaire NON AL'!AK287,Feuil3!$A$4:$D$14,4,0)="Colis",IF(' Matrice Tarifaire NON AL'!AO287&gt;0,' Matrice Tarifaire NON AL'!AO287,""),""))</f>
        <v/>
      </c>
      <c r="AD284" t="str">
        <f t="shared" si="15"/>
        <v/>
      </c>
      <c r="AE284" t="str">
        <f>+IF(C284="","",' Matrice Tarifaire NON AL'!C287)</f>
        <v/>
      </c>
      <c r="AF284" t="str">
        <f>+IF(C284="","",' Matrice Tarifaire NON AL'!AQ287)</f>
        <v/>
      </c>
      <c r="AH284" t="str">
        <f>+IF(E284="","",' Matrice Tarifaire NON AL'!$U287)</f>
        <v/>
      </c>
      <c r="AI284" t="str">
        <f>+IF(F284="","",IF(' Matrice Tarifaire NON AL'!$V287="","",' Matrice Tarifaire NON AL'!$V287))</f>
        <v/>
      </c>
      <c r="AJ284" t="str">
        <f>+IF($C284="","",IF(' Matrice Tarifaire NON AL'!AZ287="","",' Matrice Tarifaire NON AL'!AZ287))</f>
        <v/>
      </c>
      <c r="AK284" t="str">
        <f>+IF($C284="","",IF(' Matrice Tarifaire NON AL'!BA287="","",' Matrice Tarifaire NON AL'!BA287))</f>
        <v/>
      </c>
      <c r="AL284" t="str">
        <f>+IF($C284="","",IF(' Matrice Tarifaire NON AL'!BB287="","",TEXT(' Matrice Tarifaire NON AL'!BB287,"0,0000")))</f>
        <v/>
      </c>
      <c r="AO284" t="str">
        <f>+IF($C284="","",IF(' Matrice Tarifaire NON AL'!BF287="","",TEXT(' Matrice Tarifaire NON AL'!BF287,"0,0000")))</f>
        <v/>
      </c>
      <c r="AP284" t="str">
        <f>+IF($C284="","",IF(' Matrice Tarifaire NON AL'!BG287="","",TEXT(' Matrice Tarifaire NON AL'!BG287,"0,0000")))</f>
        <v/>
      </c>
      <c r="AQ284" t="str">
        <f>+IF($C284="","",IF(' Matrice Tarifaire NON AL'!BH287="","",TEXT(' Matrice Tarifaire NON AL'!BH287,"0,0000")))</f>
        <v/>
      </c>
      <c r="AR284" t="str">
        <f>+IF($C284="","",IF(' Matrice Tarifaire NON AL'!BI287="","",TEXT(' Matrice Tarifaire NON AL'!BI287,"0,0000")))</f>
        <v/>
      </c>
      <c r="AS284" t="str">
        <f>+IF(C284="","",IF(' Matrice Tarifaire NON AL'!BJ287="","0",IF(' Matrice Tarifaire NON AL'!BJ287="","",' Matrice Tarifaire NON AL'!BJ287)))</f>
        <v/>
      </c>
      <c r="AT284" t="str">
        <f>+IF(C284="","",IF(' Matrice Tarifaire NON AL'!BK287="","",' Matrice Tarifaire NON AL'!$BK$6))</f>
        <v/>
      </c>
      <c r="AU284" t="str">
        <f>+IF(C284="","",IF(' Matrice Tarifaire NON AL'!BK287="","",TEXT(' Matrice Tarifaire NON AL'!BK287,"0,0000")))</f>
        <v/>
      </c>
      <c r="AV284" t="str">
        <f>+IF(C284="","",IF(' Matrice Tarifaire NON AL'!BL287="","",' Matrice Tarifaire NON AL'!$BL$6))</f>
        <v/>
      </c>
      <c r="AW284" t="str">
        <f>+IF(C284="","",IF(' Matrice Tarifaire NON AL'!BL287="","",TEXT(' Matrice Tarifaire NON AL'!BL287,"0,0000")))</f>
        <v/>
      </c>
      <c r="AX284" t="str">
        <f>+IF(C284="","",IF(' Matrice Tarifaire NON AL'!BM287="","",' Matrice Tarifaire NON AL'!$BM$6))</f>
        <v/>
      </c>
      <c r="AY284" t="str">
        <f>+IF(C284="","",IF(' Matrice Tarifaire NON AL'!BM287="","",TEXT(' Matrice Tarifaire NON AL'!BM287,"0,0000")))</f>
        <v/>
      </c>
      <c r="AZ284" t="str">
        <f>+IF(C284="","",IF(' Matrice Tarifaire NON AL'!BN287="","","Taxe DEEE"))</f>
        <v/>
      </c>
      <c r="BA284" t="str">
        <f>+IF(C284="","",IF(' Matrice Tarifaire NON AL'!BN287="","",TEXT(' Matrice Tarifaire NON AL'!BN287,"0,0000")))</f>
        <v/>
      </c>
      <c r="BD284" t="str">
        <f>+IF($C284="","",IF(' Matrice Tarifaire NON AL'!BR287="","",TEXT(' Matrice Tarifaire NON AL'!BR287,"0,000")))</f>
        <v/>
      </c>
      <c r="BE284" t="str">
        <f>+IF($C284="","",IF(' Matrice Tarifaire NON AL'!BS287="","",VALUE(TEXT(' Matrice Tarifaire NON AL'!BS287,"0,00"))))</f>
        <v/>
      </c>
      <c r="BF284" t="str">
        <f>+IF($C284="","",IF(' Matrice Tarifaire NON AL'!BY287="","",' Matrice Tarifaire NON AL'!BY287))</f>
        <v/>
      </c>
      <c r="BG284" t="str">
        <f>+IF(C284="","",IF(' Matrice Tarifaire NON AL'!AK287="Composant de Box","999",IF(' Matrice Tarifaire NON AL'!AP287&lt;&gt;"",' Matrice Tarifaire NON AL'!AP287,IF(' Matrice Tarifaire NON AL'!AO287&lt;&gt;"",' Matrice Tarifaire NON AL'!AO287,' Matrice Tarifaire NON AL'!AN287))))</f>
        <v/>
      </c>
    </row>
    <row r="285" spans="1:59" x14ac:dyDescent="0.25">
      <c r="A285" t="str">
        <f>+IF($C285="","",IF(' Matrice Tarifaire NON AL'!N288="","",IF(' Matrice Tarifaire NON AL'!N288=0,"GTIN A 0 - Ne doit pas être mis dans PRE REF",TEXT(' Matrice Tarifaire NON AL'!N288,"00000000000000"))))</f>
        <v/>
      </c>
      <c r="B285" t="str">
        <f>+IF(C285="","",IF(L285=172,4,VLOOKUP(' Matrice Tarifaire NON AL'!AK288,Feuil3!$A$4:$B$14,2,0)))</f>
        <v/>
      </c>
      <c r="C285" t="str">
        <f>+IF(' Matrice Tarifaire NON AL'!O288="","",SUBSTITUTE(' Matrice Tarifaire NON AL'!O288,"CHAR (10)"," "))</f>
        <v/>
      </c>
      <c r="D285" t="str">
        <f>+IF($C285="","",SUBSTITUTE(' Matrice Tarifaire NON AL'!P288,"CHAR (13)"," "))</f>
        <v/>
      </c>
      <c r="E285" t="str">
        <f t="shared" si="13"/>
        <v/>
      </c>
      <c r="F285" t="str">
        <f>+IF($C285="","",IF(' Matrice Tarifaire NON AL'!AX288="","Non",' Matrice Tarifaire NON AL'!AX288))</f>
        <v/>
      </c>
      <c r="G285" t="str">
        <f>+IF($C285="","",IF(' Matrice Tarifaire NON AL'!Q288="DOMEDIA","MDD",IF(' Matrice Tarifaire NON AL'!Q288="APTA","MDD",IF(' Matrice Tarifaire NON AL'!Q288="TOP BUDGET","Premier Prix","MN"))))</f>
        <v/>
      </c>
      <c r="H285" t="str">
        <f>+IF($C285="","",' Matrice Tarifaire NON AL'!Q288)</f>
        <v/>
      </c>
      <c r="K285" t="str">
        <f>+IF($C285="","",' Matrice Tarifaire NON AL'!X288)</f>
        <v/>
      </c>
      <c r="L285" t="str">
        <f>+IF($C285="","",' Matrice Tarifaire NON AL'!X288)</f>
        <v/>
      </c>
      <c r="M285" t="str">
        <f>+IF($C285="","",' Matrice Tarifaire NON AL'!Y288)</f>
        <v/>
      </c>
      <c r="N285" t="str">
        <f>+IF($C285="","",' Matrice Tarifaire NON AL'!Z288)</f>
        <v/>
      </c>
      <c r="P285" t="str">
        <f>+IF(C285="","",IF(' Matrice Tarifaire NON AL'!X288&lt;&gt;168,"Non",""))</f>
        <v/>
      </c>
      <c r="Q285" t="str">
        <f>+IF($C285="","",' Matrice Tarifaire NON AL'!T288)</f>
        <v/>
      </c>
      <c r="R285" t="str">
        <f>+IF($C285="","",IF(' Matrice Tarifaire NON AL'!R288="","",' Matrice Tarifaire NON AL'!R288))</f>
        <v/>
      </c>
      <c r="S285" t="str">
        <f>+IF($C285="","",LEFT(' Matrice Tarifaire NON AL'!W288,1))</f>
        <v/>
      </c>
      <c r="T285" t="str">
        <f>+IF($C285="","",LEFT(' Matrice Tarifaire NON AL'!AY288,3))</f>
        <v/>
      </c>
      <c r="U285" t="str">
        <f t="shared" si="14"/>
        <v/>
      </c>
      <c r="V285" t="str">
        <f>+IF(C285="","",IF(VLOOKUP(' Matrice Tarifaire NON AL'!AK288,Feuil3!A:F,6,0)="Box",IF(' Matrice Tarifaire NON AL'!AL288="Mono-Référence","Homogène",IF(' Matrice Tarifaire NON AL'!AL288="Multi-Références","Panaché","")),IF(' Matrice Tarifaire NON AL'!AK288="A la Pièce","Composant sans Colisage",IF(' Matrice Tarifaire NON AL'!AK288="Composant de Box","Composant sans Colisage","Homogène"))))</f>
        <v/>
      </c>
      <c r="W285" t="str">
        <f>+IF($V285="","",VLOOKUP(' Matrice Tarifaire NON AL'!AK288,Feuil3!$A$4:$E$14,5,0))</f>
        <v/>
      </c>
      <c r="Y285" t="str">
        <f>+IF($V285="","",IF(VLOOKUP(' Matrice Tarifaire NON AL'!$AK288,Feuil3!$A$4:$D$14,4,0)="Palette",' Matrice Tarifaire NON AL'!AN288,""))</f>
        <v/>
      </c>
      <c r="AA285" t="str">
        <f>+IF($V285="","",IF(VLOOKUP(' Matrice Tarifaire NON AL'!$AK288,Feuil3!$A$4:$D$14,4,0)="Colis",' Matrice Tarifaire NON AL'!AN288,""))</f>
        <v/>
      </c>
      <c r="AC285" t="str">
        <f>+IF(V285="","",IF(VLOOKUP(' Matrice Tarifaire NON AL'!AK288,Feuil3!$A$4:$D$14,4,0)="Colis",IF(' Matrice Tarifaire NON AL'!AO288&gt;0,' Matrice Tarifaire NON AL'!AO288,""),""))</f>
        <v/>
      </c>
      <c r="AD285" t="str">
        <f t="shared" si="15"/>
        <v/>
      </c>
      <c r="AE285" t="str">
        <f>+IF(C285="","",' Matrice Tarifaire NON AL'!C288)</f>
        <v/>
      </c>
      <c r="AF285" t="str">
        <f>+IF(C285="","",' Matrice Tarifaire NON AL'!AQ288)</f>
        <v/>
      </c>
      <c r="AH285" t="str">
        <f>+IF(E285="","",' Matrice Tarifaire NON AL'!$U288)</f>
        <v/>
      </c>
      <c r="AI285" t="str">
        <f>+IF(F285="","",IF(' Matrice Tarifaire NON AL'!$V288="","",' Matrice Tarifaire NON AL'!$V288))</f>
        <v/>
      </c>
      <c r="AJ285" t="str">
        <f>+IF($C285="","",IF(' Matrice Tarifaire NON AL'!AZ288="","",' Matrice Tarifaire NON AL'!AZ288))</f>
        <v/>
      </c>
      <c r="AK285" t="str">
        <f>+IF($C285="","",IF(' Matrice Tarifaire NON AL'!BA288="","",' Matrice Tarifaire NON AL'!BA288))</f>
        <v/>
      </c>
      <c r="AL285" t="str">
        <f>+IF($C285="","",IF(' Matrice Tarifaire NON AL'!BB288="","",TEXT(' Matrice Tarifaire NON AL'!BB288,"0,0000")))</f>
        <v/>
      </c>
      <c r="AO285" t="str">
        <f>+IF($C285="","",IF(' Matrice Tarifaire NON AL'!BF288="","",TEXT(' Matrice Tarifaire NON AL'!BF288,"0,0000")))</f>
        <v/>
      </c>
      <c r="AP285" t="str">
        <f>+IF($C285="","",IF(' Matrice Tarifaire NON AL'!BG288="","",TEXT(' Matrice Tarifaire NON AL'!BG288,"0,0000")))</f>
        <v/>
      </c>
      <c r="AQ285" t="str">
        <f>+IF($C285="","",IF(' Matrice Tarifaire NON AL'!BH288="","",TEXT(' Matrice Tarifaire NON AL'!BH288,"0,0000")))</f>
        <v/>
      </c>
      <c r="AR285" t="str">
        <f>+IF($C285="","",IF(' Matrice Tarifaire NON AL'!BI288="","",TEXT(' Matrice Tarifaire NON AL'!BI288,"0,0000")))</f>
        <v/>
      </c>
      <c r="AS285" t="str">
        <f>+IF(C285="","",IF(' Matrice Tarifaire NON AL'!BJ288="","0",IF(' Matrice Tarifaire NON AL'!BJ288="","",' Matrice Tarifaire NON AL'!BJ288)))</f>
        <v/>
      </c>
      <c r="AT285" t="str">
        <f>+IF(C285="","",IF(' Matrice Tarifaire NON AL'!BK288="","",' Matrice Tarifaire NON AL'!$BK$6))</f>
        <v/>
      </c>
      <c r="AU285" t="str">
        <f>+IF(C285="","",IF(' Matrice Tarifaire NON AL'!BK288="","",TEXT(' Matrice Tarifaire NON AL'!BK288,"0,0000")))</f>
        <v/>
      </c>
      <c r="AV285" t="str">
        <f>+IF(C285="","",IF(' Matrice Tarifaire NON AL'!BL288="","",' Matrice Tarifaire NON AL'!$BL$6))</f>
        <v/>
      </c>
      <c r="AW285" t="str">
        <f>+IF(C285="","",IF(' Matrice Tarifaire NON AL'!BL288="","",TEXT(' Matrice Tarifaire NON AL'!BL288,"0,0000")))</f>
        <v/>
      </c>
      <c r="AX285" t="str">
        <f>+IF(C285="","",IF(' Matrice Tarifaire NON AL'!BM288="","",' Matrice Tarifaire NON AL'!$BM$6))</f>
        <v/>
      </c>
      <c r="AY285" t="str">
        <f>+IF(C285="","",IF(' Matrice Tarifaire NON AL'!BM288="","",TEXT(' Matrice Tarifaire NON AL'!BM288,"0,0000")))</f>
        <v/>
      </c>
      <c r="AZ285" t="str">
        <f>+IF(C285="","",IF(' Matrice Tarifaire NON AL'!BN288="","","Taxe DEEE"))</f>
        <v/>
      </c>
      <c r="BA285" t="str">
        <f>+IF(C285="","",IF(' Matrice Tarifaire NON AL'!BN288="","",TEXT(' Matrice Tarifaire NON AL'!BN288,"0,0000")))</f>
        <v/>
      </c>
      <c r="BD285" t="str">
        <f>+IF($C285="","",IF(' Matrice Tarifaire NON AL'!BR288="","",TEXT(' Matrice Tarifaire NON AL'!BR288,"0,000")))</f>
        <v/>
      </c>
      <c r="BE285" t="str">
        <f>+IF($C285="","",IF(' Matrice Tarifaire NON AL'!BS288="","",VALUE(TEXT(' Matrice Tarifaire NON AL'!BS288,"0,00"))))</f>
        <v/>
      </c>
      <c r="BF285" t="str">
        <f>+IF($C285="","",IF(' Matrice Tarifaire NON AL'!BY288="","",' Matrice Tarifaire NON AL'!BY288))</f>
        <v/>
      </c>
      <c r="BG285" t="str">
        <f>+IF(C285="","",IF(' Matrice Tarifaire NON AL'!AK288="Composant de Box","999",IF(' Matrice Tarifaire NON AL'!AP288&lt;&gt;"",' Matrice Tarifaire NON AL'!AP288,IF(' Matrice Tarifaire NON AL'!AO288&lt;&gt;"",' Matrice Tarifaire NON AL'!AO288,' Matrice Tarifaire NON AL'!AN288))))</f>
        <v/>
      </c>
    </row>
    <row r="286" spans="1:59" x14ac:dyDescent="0.25">
      <c r="A286" t="str">
        <f>+IF($C286="","",IF(' Matrice Tarifaire NON AL'!N289="","",IF(' Matrice Tarifaire NON AL'!N289=0,"GTIN A 0 - Ne doit pas être mis dans PRE REF",TEXT(' Matrice Tarifaire NON AL'!N289,"00000000000000"))))</f>
        <v/>
      </c>
      <c r="B286" t="str">
        <f>+IF(C286="","",IF(L286=172,4,VLOOKUP(' Matrice Tarifaire NON AL'!AK289,Feuil3!$A$4:$B$14,2,0)))</f>
        <v/>
      </c>
      <c r="C286" t="str">
        <f>+IF(' Matrice Tarifaire NON AL'!O289="","",SUBSTITUTE(' Matrice Tarifaire NON AL'!O289,"CHAR (10)"," "))</f>
        <v/>
      </c>
      <c r="D286" t="str">
        <f>+IF($C286="","",SUBSTITUTE(' Matrice Tarifaire NON AL'!P289,"CHAR (13)"," "))</f>
        <v/>
      </c>
      <c r="E286" t="str">
        <f t="shared" si="13"/>
        <v/>
      </c>
      <c r="F286" t="str">
        <f>+IF($C286="","",IF(' Matrice Tarifaire NON AL'!AX289="","Non",' Matrice Tarifaire NON AL'!AX289))</f>
        <v/>
      </c>
      <c r="G286" t="str">
        <f>+IF($C286="","",IF(' Matrice Tarifaire NON AL'!Q289="DOMEDIA","MDD",IF(' Matrice Tarifaire NON AL'!Q289="APTA","MDD",IF(' Matrice Tarifaire NON AL'!Q289="TOP BUDGET","Premier Prix","MN"))))</f>
        <v/>
      </c>
      <c r="H286" t="str">
        <f>+IF($C286="","",' Matrice Tarifaire NON AL'!Q289)</f>
        <v/>
      </c>
      <c r="K286" t="str">
        <f>+IF($C286="","",' Matrice Tarifaire NON AL'!X289)</f>
        <v/>
      </c>
      <c r="L286" t="str">
        <f>+IF($C286="","",' Matrice Tarifaire NON AL'!X289)</f>
        <v/>
      </c>
      <c r="M286" t="str">
        <f>+IF($C286="","",' Matrice Tarifaire NON AL'!Y289)</f>
        <v/>
      </c>
      <c r="N286" t="str">
        <f>+IF($C286="","",' Matrice Tarifaire NON AL'!Z289)</f>
        <v/>
      </c>
      <c r="P286" t="str">
        <f>+IF(C286="","",IF(' Matrice Tarifaire NON AL'!X289&lt;&gt;168,"Non",""))</f>
        <v/>
      </c>
      <c r="Q286" t="str">
        <f>+IF($C286="","",' Matrice Tarifaire NON AL'!T289)</f>
        <v/>
      </c>
      <c r="R286" t="str">
        <f>+IF($C286="","",IF(' Matrice Tarifaire NON AL'!R289="","",' Matrice Tarifaire NON AL'!R289))</f>
        <v/>
      </c>
      <c r="S286" t="str">
        <f>+IF($C286="","",LEFT(' Matrice Tarifaire NON AL'!W289,1))</f>
        <v/>
      </c>
      <c r="T286" t="str">
        <f>+IF($C286="","",LEFT(' Matrice Tarifaire NON AL'!AY289,3))</f>
        <v/>
      </c>
      <c r="U286" t="str">
        <f t="shared" si="14"/>
        <v/>
      </c>
      <c r="V286" t="str">
        <f>+IF(C286="","",IF(VLOOKUP(' Matrice Tarifaire NON AL'!AK289,Feuil3!A:F,6,0)="Box",IF(' Matrice Tarifaire NON AL'!AL289="Mono-Référence","Homogène",IF(' Matrice Tarifaire NON AL'!AL289="Multi-Références","Panaché","")),IF(' Matrice Tarifaire NON AL'!AK289="A la Pièce","Composant sans Colisage",IF(' Matrice Tarifaire NON AL'!AK289="Composant de Box","Composant sans Colisage","Homogène"))))</f>
        <v/>
      </c>
      <c r="W286" t="str">
        <f>+IF($V286="","",VLOOKUP(' Matrice Tarifaire NON AL'!AK289,Feuil3!$A$4:$E$14,5,0))</f>
        <v/>
      </c>
      <c r="Y286" t="str">
        <f>+IF($V286="","",IF(VLOOKUP(' Matrice Tarifaire NON AL'!$AK289,Feuil3!$A$4:$D$14,4,0)="Palette",' Matrice Tarifaire NON AL'!AN289,""))</f>
        <v/>
      </c>
      <c r="AA286" t="str">
        <f>+IF($V286="","",IF(VLOOKUP(' Matrice Tarifaire NON AL'!$AK289,Feuil3!$A$4:$D$14,4,0)="Colis",' Matrice Tarifaire NON AL'!AN289,""))</f>
        <v/>
      </c>
      <c r="AC286" t="str">
        <f>+IF(V286="","",IF(VLOOKUP(' Matrice Tarifaire NON AL'!AK289,Feuil3!$A$4:$D$14,4,0)="Colis",IF(' Matrice Tarifaire NON AL'!AO289&gt;0,' Matrice Tarifaire NON AL'!AO289,""),""))</f>
        <v/>
      </c>
      <c r="AD286" t="str">
        <f t="shared" si="15"/>
        <v/>
      </c>
      <c r="AE286" t="str">
        <f>+IF(C286="","",' Matrice Tarifaire NON AL'!C289)</f>
        <v/>
      </c>
      <c r="AF286" t="str">
        <f>+IF(C286="","",' Matrice Tarifaire NON AL'!AQ289)</f>
        <v/>
      </c>
      <c r="AH286" t="str">
        <f>+IF(E286="","",' Matrice Tarifaire NON AL'!$U289)</f>
        <v/>
      </c>
      <c r="AI286" t="str">
        <f>+IF(F286="","",IF(' Matrice Tarifaire NON AL'!$V289="","",' Matrice Tarifaire NON AL'!$V289))</f>
        <v/>
      </c>
      <c r="AJ286" t="str">
        <f>+IF($C286="","",IF(' Matrice Tarifaire NON AL'!AZ289="","",' Matrice Tarifaire NON AL'!AZ289))</f>
        <v/>
      </c>
      <c r="AK286" t="str">
        <f>+IF($C286="","",IF(' Matrice Tarifaire NON AL'!BA289="","",' Matrice Tarifaire NON AL'!BA289))</f>
        <v/>
      </c>
      <c r="AL286" t="str">
        <f>+IF($C286="","",IF(' Matrice Tarifaire NON AL'!BB289="","",TEXT(' Matrice Tarifaire NON AL'!BB289,"0,0000")))</f>
        <v/>
      </c>
      <c r="AO286" t="str">
        <f>+IF($C286="","",IF(' Matrice Tarifaire NON AL'!BF289="","",TEXT(' Matrice Tarifaire NON AL'!BF289,"0,0000")))</f>
        <v/>
      </c>
      <c r="AP286" t="str">
        <f>+IF($C286="","",IF(' Matrice Tarifaire NON AL'!BG289="","",TEXT(' Matrice Tarifaire NON AL'!BG289,"0,0000")))</f>
        <v/>
      </c>
      <c r="AQ286" t="str">
        <f>+IF($C286="","",IF(' Matrice Tarifaire NON AL'!BH289="","",TEXT(' Matrice Tarifaire NON AL'!BH289,"0,0000")))</f>
        <v/>
      </c>
      <c r="AR286" t="str">
        <f>+IF($C286="","",IF(' Matrice Tarifaire NON AL'!BI289="","",TEXT(' Matrice Tarifaire NON AL'!BI289,"0,0000")))</f>
        <v/>
      </c>
      <c r="AS286" t="str">
        <f>+IF(C286="","",IF(' Matrice Tarifaire NON AL'!BJ289="","0",IF(' Matrice Tarifaire NON AL'!BJ289="","",' Matrice Tarifaire NON AL'!BJ289)))</f>
        <v/>
      </c>
      <c r="AT286" t="str">
        <f>+IF(C286="","",IF(' Matrice Tarifaire NON AL'!BK289="","",' Matrice Tarifaire NON AL'!$BK$6))</f>
        <v/>
      </c>
      <c r="AU286" t="str">
        <f>+IF(C286="","",IF(' Matrice Tarifaire NON AL'!BK289="","",TEXT(' Matrice Tarifaire NON AL'!BK289,"0,0000")))</f>
        <v/>
      </c>
      <c r="AV286" t="str">
        <f>+IF(C286="","",IF(' Matrice Tarifaire NON AL'!BL289="","",' Matrice Tarifaire NON AL'!$BL$6))</f>
        <v/>
      </c>
      <c r="AW286" t="str">
        <f>+IF(C286="","",IF(' Matrice Tarifaire NON AL'!BL289="","",TEXT(' Matrice Tarifaire NON AL'!BL289,"0,0000")))</f>
        <v/>
      </c>
      <c r="AX286" t="str">
        <f>+IF(C286="","",IF(' Matrice Tarifaire NON AL'!BM289="","",' Matrice Tarifaire NON AL'!$BM$6))</f>
        <v/>
      </c>
      <c r="AY286" t="str">
        <f>+IF(C286="","",IF(' Matrice Tarifaire NON AL'!BM289="","",TEXT(' Matrice Tarifaire NON AL'!BM289,"0,0000")))</f>
        <v/>
      </c>
      <c r="AZ286" t="str">
        <f>+IF(C286="","",IF(' Matrice Tarifaire NON AL'!BN289="","","Taxe DEEE"))</f>
        <v/>
      </c>
      <c r="BA286" t="str">
        <f>+IF(C286="","",IF(' Matrice Tarifaire NON AL'!BN289="","",TEXT(' Matrice Tarifaire NON AL'!BN289,"0,0000")))</f>
        <v/>
      </c>
      <c r="BD286" t="str">
        <f>+IF($C286="","",IF(' Matrice Tarifaire NON AL'!BR289="","",TEXT(' Matrice Tarifaire NON AL'!BR289,"0,000")))</f>
        <v/>
      </c>
      <c r="BE286" t="str">
        <f>+IF($C286="","",IF(' Matrice Tarifaire NON AL'!BS289="","",VALUE(TEXT(' Matrice Tarifaire NON AL'!BS289,"0,00"))))</f>
        <v/>
      </c>
      <c r="BF286" t="str">
        <f>+IF($C286="","",IF(' Matrice Tarifaire NON AL'!BY289="","",' Matrice Tarifaire NON AL'!BY289))</f>
        <v/>
      </c>
      <c r="BG286" t="str">
        <f>+IF(C286="","",IF(' Matrice Tarifaire NON AL'!AK289="Composant de Box","999",IF(' Matrice Tarifaire NON AL'!AP289&lt;&gt;"",' Matrice Tarifaire NON AL'!AP289,IF(' Matrice Tarifaire NON AL'!AO289&lt;&gt;"",' Matrice Tarifaire NON AL'!AO289,' Matrice Tarifaire NON AL'!AN289))))</f>
        <v/>
      </c>
    </row>
    <row r="287" spans="1:59" x14ac:dyDescent="0.25">
      <c r="A287" t="str">
        <f>+IF($C287="","",IF(' Matrice Tarifaire NON AL'!N290="","",IF(' Matrice Tarifaire NON AL'!N290=0,"GTIN A 0 - Ne doit pas être mis dans PRE REF",TEXT(' Matrice Tarifaire NON AL'!N290,"00000000000000"))))</f>
        <v/>
      </c>
      <c r="B287" t="str">
        <f>+IF(C287="","",IF(L287=172,4,VLOOKUP(' Matrice Tarifaire NON AL'!AK290,Feuil3!$A$4:$B$14,2,0)))</f>
        <v/>
      </c>
      <c r="C287" t="str">
        <f>+IF(' Matrice Tarifaire NON AL'!O290="","",SUBSTITUTE(' Matrice Tarifaire NON AL'!O290,"CHAR (10)"," "))</f>
        <v/>
      </c>
      <c r="D287" t="str">
        <f>+IF($C287="","",SUBSTITUTE(' Matrice Tarifaire NON AL'!P290,"CHAR (13)"," "))</f>
        <v/>
      </c>
      <c r="E287" t="str">
        <f t="shared" si="13"/>
        <v/>
      </c>
      <c r="F287" t="str">
        <f>+IF($C287="","",IF(' Matrice Tarifaire NON AL'!AX290="","Non",' Matrice Tarifaire NON AL'!AX290))</f>
        <v/>
      </c>
      <c r="G287" t="str">
        <f>+IF($C287="","",IF(' Matrice Tarifaire NON AL'!Q290="DOMEDIA","MDD",IF(' Matrice Tarifaire NON AL'!Q290="APTA","MDD",IF(' Matrice Tarifaire NON AL'!Q290="TOP BUDGET","Premier Prix","MN"))))</f>
        <v/>
      </c>
      <c r="H287" t="str">
        <f>+IF($C287="","",' Matrice Tarifaire NON AL'!Q290)</f>
        <v/>
      </c>
      <c r="K287" t="str">
        <f>+IF($C287="","",' Matrice Tarifaire NON AL'!X290)</f>
        <v/>
      </c>
      <c r="L287" t="str">
        <f>+IF($C287="","",' Matrice Tarifaire NON AL'!X290)</f>
        <v/>
      </c>
      <c r="M287" t="str">
        <f>+IF($C287="","",' Matrice Tarifaire NON AL'!Y290)</f>
        <v/>
      </c>
      <c r="N287" t="str">
        <f>+IF($C287="","",' Matrice Tarifaire NON AL'!Z290)</f>
        <v/>
      </c>
      <c r="P287" t="str">
        <f>+IF(C287="","",IF(' Matrice Tarifaire NON AL'!X290&lt;&gt;168,"Non",""))</f>
        <v/>
      </c>
      <c r="Q287" t="str">
        <f>+IF($C287="","",' Matrice Tarifaire NON AL'!T290)</f>
        <v/>
      </c>
      <c r="R287" t="str">
        <f>+IF($C287="","",IF(' Matrice Tarifaire NON AL'!R290="","",' Matrice Tarifaire NON AL'!R290))</f>
        <v/>
      </c>
      <c r="S287" t="str">
        <f>+IF($C287="","",LEFT(' Matrice Tarifaire NON AL'!W290,1))</f>
        <v/>
      </c>
      <c r="T287" t="str">
        <f>+IF($C287="","",LEFT(' Matrice Tarifaire NON AL'!AY290,3))</f>
        <v/>
      </c>
      <c r="U287" t="str">
        <f t="shared" si="14"/>
        <v/>
      </c>
      <c r="V287" t="str">
        <f>+IF(C287="","",IF(VLOOKUP(' Matrice Tarifaire NON AL'!AK290,Feuil3!A:F,6,0)="Box",IF(' Matrice Tarifaire NON AL'!AL290="Mono-Référence","Homogène",IF(' Matrice Tarifaire NON AL'!AL290="Multi-Références","Panaché","")),IF(' Matrice Tarifaire NON AL'!AK290="A la Pièce","Composant sans Colisage",IF(' Matrice Tarifaire NON AL'!AK290="Composant de Box","Composant sans Colisage","Homogène"))))</f>
        <v/>
      </c>
      <c r="W287" t="str">
        <f>+IF($V287="","",VLOOKUP(' Matrice Tarifaire NON AL'!AK290,Feuil3!$A$4:$E$14,5,0))</f>
        <v/>
      </c>
      <c r="Y287" t="str">
        <f>+IF($V287="","",IF(VLOOKUP(' Matrice Tarifaire NON AL'!$AK290,Feuil3!$A$4:$D$14,4,0)="Palette",' Matrice Tarifaire NON AL'!AN290,""))</f>
        <v/>
      </c>
      <c r="AA287" t="str">
        <f>+IF($V287="","",IF(VLOOKUP(' Matrice Tarifaire NON AL'!$AK290,Feuil3!$A$4:$D$14,4,0)="Colis",' Matrice Tarifaire NON AL'!AN290,""))</f>
        <v/>
      </c>
      <c r="AC287" t="str">
        <f>+IF(V287="","",IF(VLOOKUP(' Matrice Tarifaire NON AL'!AK290,Feuil3!$A$4:$D$14,4,0)="Colis",IF(' Matrice Tarifaire NON AL'!AO290&gt;0,' Matrice Tarifaire NON AL'!AO290,""),""))</f>
        <v/>
      </c>
      <c r="AD287" t="str">
        <f t="shared" si="15"/>
        <v/>
      </c>
      <c r="AE287" t="str">
        <f>+IF(C287="","",' Matrice Tarifaire NON AL'!C290)</f>
        <v/>
      </c>
      <c r="AF287" t="str">
        <f>+IF(C287="","",' Matrice Tarifaire NON AL'!AQ290)</f>
        <v/>
      </c>
      <c r="AH287" t="str">
        <f>+IF(E287="","",' Matrice Tarifaire NON AL'!$U290)</f>
        <v/>
      </c>
      <c r="AI287" t="str">
        <f>+IF(F287="","",IF(' Matrice Tarifaire NON AL'!$V290="","",' Matrice Tarifaire NON AL'!$V290))</f>
        <v/>
      </c>
      <c r="AJ287" t="str">
        <f>+IF($C287="","",IF(' Matrice Tarifaire NON AL'!AZ290="","",' Matrice Tarifaire NON AL'!AZ290))</f>
        <v/>
      </c>
      <c r="AK287" t="str">
        <f>+IF($C287="","",IF(' Matrice Tarifaire NON AL'!BA290="","",' Matrice Tarifaire NON AL'!BA290))</f>
        <v/>
      </c>
      <c r="AL287" t="str">
        <f>+IF($C287="","",IF(' Matrice Tarifaire NON AL'!BB290="","",TEXT(' Matrice Tarifaire NON AL'!BB290,"0,0000")))</f>
        <v/>
      </c>
      <c r="AO287" t="str">
        <f>+IF($C287="","",IF(' Matrice Tarifaire NON AL'!BF290="","",TEXT(' Matrice Tarifaire NON AL'!BF290,"0,0000")))</f>
        <v/>
      </c>
      <c r="AP287" t="str">
        <f>+IF($C287="","",IF(' Matrice Tarifaire NON AL'!BG290="","",TEXT(' Matrice Tarifaire NON AL'!BG290,"0,0000")))</f>
        <v/>
      </c>
      <c r="AQ287" t="str">
        <f>+IF($C287="","",IF(' Matrice Tarifaire NON AL'!BH290="","",TEXT(' Matrice Tarifaire NON AL'!BH290,"0,0000")))</f>
        <v/>
      </c>
      <c r="AR287" t="str">
        <f>+IF($C287="","",IF(' Matrice Tarifaire NON AL'!BI290="","",TEXT(' Matrice Tarifaire NON AL'!BI290,"0,0000")))</f>
        <v/>
      </c>
      <c r="AS287" t="str">
        <f>+IF(C287="","",IF(' Matrice Tarifaire NON AL'!BJ290="","0",IF(' Matrice Tarifaire NON AL'!BJ290="","",' Matrice Tarifaire NON AL'!BJ290)))</f>
        <v/>
      </c>
      <c r="AT287" t="str">
        <f>+IF(C287="","",IF(' Matrice Tarifaire NON AL'!BK290="","",' Matrice Tarifaire NON AL'!$BK$6))</f>
        <v/>
      </c>
      <c r="AU287" t="str">
        <f>+IF(C287="","",IF(' Matrice Tarifaire NON AL'!BK290="","",TEXT(' Matrice Tarifaire NON AL'!BK290,"0,0000")))</f>
        <v/>
      </c>
      <c r="AV287" t="str">
        <f>+IF(C287="","",IF(' Matrice Tarifaire NON AL'!BL290="","",' Matrice Tarifaire NON AL'!$BL$6))</f>
        <v/>
      </c>
      <c r="AW287" t="str">
        <f>+IF(C287="","",IF(' Matrice Tarifaire NON AL'!BL290="","",TEXT(' Matrice Tarifaire NON AL'!BL290,"0,0000")))</f>
        <v/>
      </c>
      <c r="AX287" t="str">
        <f>+IF(C287="","",IF(' Matrice Tarifaire NON AL'!BM290="","",' Matrice Tarifaire NON AL'!$BM$6))</f>
        <v/>
      </c>
      <c r="AY287" t="str">
        <f>+IF(C287="","",IF(' Matrice Tarifaire NON AL'!BM290="","",TEXT(' Matrice Tarifaire NON AL'!BM290,"0,0000")))</f>
        <v/>
      </c>
      <c r="AZ287" t="str">
        <f>+IF(C287="","",IF(' Matrice Tarifaire NON AL'!BN290="","","Taxe DEEE"))</f>
        <v/>
      </c>
      <c r="BA287" t="str">
        <f>+IF(C287="","",IF(' Matrice Tarifaire NON AL'!BN290="","",TEXT(' Matrice Tarifaire NON AL'!BN290,"0,0000")))</f>
        <v/>
      </c>
      <c r="BD287" t="str">
        <f>+IF($C287="","",IF(' Matrice Tarifaire NON AL'!BR290="","",TEXT(' Matrice Tarifaire NON AL'!BR290,"0,000")))</f>
        <v/>
      </c>
      <c r="BE287" t="str">
        <f>+IF($C287="","",IF(' Matrice Tarifaire NON AL'!BS290="","",VALUE(TEXT(' Matrice Tarifaire NON AL'!BS290,"0,00"))))</f>
        <v/>
      </c>
      <c r="BF287" t="str">
        <f>+IF($C287="","",IF(' Matrice Tarifaire NON AL'!BY290="","",' Matrice Tarifaire NON AL'!BY290))</f>
        <v/>
      </c>
      <c r="BG287" t="str">
        <f>+IF(C287="","",IF(' Matrice Tarifaire NON AL'!AK290="Composant de Box","999",IF(' Matrice Tarifaire NON AL'!AP290&lt;&gt;"",' Matrice Tarifaire NON AL'!AP290,IF(' Matrice Tarifaire NON AL'!AO290&lt;&gt;"",' Matrice Tarifaire NON AL'!AO290,' Matrice Tarifaire NON AL'!AN290))))</f>
        <v/>
      </c>
    </row>
    <row r="288" spans="1:59" x14ac:dyDescent="0.25">
      <c r="A288" t="str">
        <f>+IF($C288="","",IF(' Matrice Tarifaire NON AL'!N291="","",IF(' Matrice Tarifaire NON AL'!N291=0,"GTIN A 0 - Ne doit pas être mis dans PRE REF",TEXT(' Matrice Tarifaire NON AL'!N291,"00000000000000"))))</f>
        <v/>
      </c>
      <c r="B288" t="str">
        <f>+IF(C288="","",IF(L288=172,4,VLOOKUP(' Matrice Tarifaire NON AL'!AK291,Feuil3!$A$4:$B$14,2,0)))</f>
        <v/>
      </c>
      <c r="C288" t="str">
        <f>+IF(' Matrice Tarifaire NON AL'!O291="","",SUBSTITUTE(' Matrice Tarifaire NON AL'!O291,"CHAR (10)"," "))</f>
        <v/>
      </c>
      <c r="D288" t="str">
        <f>+IF($C288="","",SUBSTITUTE(' Matrice Tarifaire NON AL'!P291,"CHAR (13)"," "))</f>
        <v/>
      </c>
      <c r="E288" t="str">
        <f t="shared" si="13"/>
        <v/>
      </c>
      <c r="F288" t="str">
        <f>+IF($C288="","",IF(' Matrice Tarifaire NON AL'!AX291="","Non",' Matrice Tarifaire NON AL'!AX291))</f>
        <v/>
      </c>
      <c r="G288" t="str">
        <f>+IF($C288="","",IF(' Matrice Tarifaire NON AL'!Q291="DOMEDIA","MDD",IF(' Matrice Tarifaire NON AL'!Q291="APTA","MDD",IF(' Matrice Tarifaire NON AL'!Q291="TOP BUDGET","Premier Prix","MN"))))</f>
        <v/>
      </c>
      <c r="H288" t="str">
        <f>+IF($C288="","",' Matrice Tarifaire NON AL'!Q291)</f>
        <v/>
      </c>
      <c r="K288" t="str">
        <f>+IF($C288="","",' Matrice Tarifaire NON AL'!X291)</f>
        <v/>
      </c>
      <c r="L288" t="str">
        <f>+IF($C288="","",' Matrice Tarifaire NON AL'!X291)</f>
        <v/>
      </c>
      <c r="M288" t="str">
        <f>+IF($C288="","",' Matrice Tarifaire NON AL'!Y291)</f>
        <v/>
      </c>
      <c r="N288" t="str">
        <f>+IF($C288="","",' Matrice Tarifaire NON AL'!Z291)</f>
        <v/>
      </c>
      <c r="P288" t="str">
        <f>+IF(C288="","",IF(' Matrice Tarifaire NON AL'!X291&lt;&gt;168,"Non",""))</f>
        <v/>
      </c>
      <c r="Q288" t="str">
        <f>+IF($C288="","",' Matrice Tarifaire NON AL'!T291)</f>
        <v/>
      </c>
      <c r="R288" t="str">
        <f>+IF($C288="","",IF(' Matrice Tarifaire NON AL'!R291="","",' Matrice Tarifaire NON AL'!R291))</f>
        <v/>
      </c>
      <c r="S288" t="str">
        <f>+IF($C288="","",LEFT(' Matrice Tarifaire NON AL'!W291,1))</f>
        <v/>
      </c>
      <c r="T288" t="str">
        <f>+IF($C288="","",LEFT(' Matrice Tarifaire NON AL'!AY291,3))</f>
        <v/>
      </c>
      <c r="U288" t="str">
        <f t="shared" si="14"/>
        <v/>
      </c>
      <c r="V288" t="str">
        <f>+IF(C288="","",IF(VLOOKUP(' Matrice Tarifaire NON AL'!AK291,Feuil3!A:F,6,0)="Box",IF(' Matrice Tarifaire NON AL'!AL291="Mono-Référence","Homogène",IF(' Matrice Tarifaire NON AL'!AL291="Multi-Références","Panaché","")),IF(' Matrice Tarifaire NON AL'!AK291="A la Pièce","Composant sans Colisage",IF(' Matrice Tarifaire NON AL'!AK291="Composant de Box","Composant sans Colisage","Homogène"))))</f>
        <v/>
      </c>
      <c r="W288" t="str">
        <f>+IF($V288="","",VLOOKUP(' Matrice Tarifaire NON AL'!AK291,Feuil3!$A$4:$E$14,5,0))</f>
        <v/>
      </c>
      <c r="Y288" t="str">
        <f>+IF($V288="","",IF(VLOOKUP(' Matrice Tarifaire NON AL'!$AK291,Feuil3!$A$4:$D$14,4,0)="Palette",' Matrice Tarifaire NON AL'!AN291,""))</f>
        <v/>
      </c>
      <c r="AA288" t="str">
        <f>+IF($V288="","",IF(VLOOKUP(' Matrice Tarifaire NON AL'!$AK291,Feuil3!$A$4:$D$14,4,0)="Colis",' Matrice Tarifaire NON AL'!AN291,""))</f>
        <v/>
      </c>
      <c r="AC288" t="str">
        <f>+IF(V288="","",IF(VLOOKUP(' Matrice Tarifaire NON AL'!AK291,Feuil3!$A$4:$D$14,4,0)="Colis",IF(' Matrice Tarifaire NON AL'!AO291&gt;0,' Matrice Tarifaire NON AL'!AO291,""),""))</f>
        <v/>
      </c>
      <c r="AD288" t="str">
        <f t="shared" si="15"/>
        <v/>
      </c>
      <c r="AE288" t="str">
        <f>+IF(C288="","",' Matrice Tarifaire NON AL'!C291)</f>
        <v/>
      </c>
      <c r="AF288" t="str">
        <f>+IF(C288="","",' Matrice Tarifaire NON AL'!AQ291)</f>
        <v/>
      </c>
      <c r="AH288" t="str">
        <f>+IF(E288="","",' Matrice Tarifaire NON AL'!$U291)</f>
        <v/>
      </c>
      <c r="AI288" t="str">
        <f>+IF(F288="","",IF(' Matrice Tarifaire NON AL'!$V291="","",' Matrice Tarifaire NON AL'!$V291))</f>
        <v/>
      </c>
      <c r="AJ288" t="str">
        <f>+IF($C288="","",IF(' Matrice Tarifaire NON AL'!AZ291="","",' Matrice Tarifaire NON AL'!AZ291))</f>
        <v/>
      </c>
      <c r="AK288" t="str">
        <f>+IF($C288="","",IF(' Matrice Tarifaire NON AL'!BA291="","",' Matrice Tarifaire NON AL'!BA291))</f>
        <v/>
      </c>
      <c r="AL288" t="str">
        <f>+IF($C288="","",IF(' Matrice Tarifaire NON AL'!BB291="","",TEXT(' Matrice Tarifaire NON AL'!BB291,"0,0000")))</f>
        <v/>
      </c>
      <c r="AO288" t="str">
        <f>+IF($C288="","",IF(' Matrice Tarifaire NON AL'!BF291="","",TEXT(' Matrice Tarifaire NON AL'!BF291,"0,0000")))</f>
        <v/>
      </c>
      <c r="AP288" t="str">
        <f>+IF($C288="","",IF(' Matrice Tarifaire NON AL'!BG291="","",TEXT(' Matrice Tarifaire NON AL'!BG291,"0,0000")))</f>
        <v/>
      </c>
      <c r="AQ288" t="str">
        <f>+IF($C288="","",IF(' Matrice Tarifaire NON AL'!BH291="","",TEXT(' Matrice Tarifaire NON AL'!BH291,"0,0000")))</f>
        <v/>
      </c>
      <c r="AR288" t="str">
        <f>+IF($C288="","",IF(' Matrice Tarifaire NON AL'!BI291="","",TEXT(' Matrice Tarifaire NON AL'!BI291,"0,0000")))</f>
        <v/>
      </c>
      <c r="AS288" t="str">
        <f>+IF(C288="","",IF(' Matrice Tarifaire NON AL'!BJ291="","0",IF(' Matrice Tarifaire NON AL'!BJ291="","",' Matrice Tarifaire NON AL'!BJ291)))</f>
        <v/>
      </c>
      <c r="AT288" t="str">
        <f>+IF(C288="","",IF(' Matrice Tarifaire NON AL'!BK291="","",' Matrice Tarifaire NON AL'!$BK$6))</f>
        <v/>
      </c>
      <c r="AU288" t="str">
        <f>+IF(C288="","",IF(' Matrice Tarifaire NON AL'!BK291="","",TEXT(' Matrice Tarifaire NON AL'!BK291,"0,0000")))</f>
        <v/>
      </c>
      <c r="AV288" t="str">
        <f>+IF(C288="","",IF(' Matrice Tarifaire NON AL'!BL291="","",' Matrice Tarifaire NON AL'!$BL$6))</f>
        <v/>
      </c>
      <c r="AW288" t="str">
        <f>+IF(C288="","",IF(' Matrice Tarifaire NON AL'!BL291="","",TEXT(' Matrice Tarifaire NON AL'!BL291,"0,0000")))</f>
        <v/>
      </c>
      <c r="AX288" t="str">
        <f>+IF(C288="","",IF(' Matrice Tarifaire NON AL'!BM291="","",' Matrice Tarifaire NON AL'!$BM$6))</f>
        <v/>
      </c>
      <c r="AY288" t="str">
        <f>+IF(C288="","",IF(' Matrice Tarifaire NON AL'!BM291="","",TEXT(' Matrice Tarifaire NON AL'!BM291,"0,0000")))</f>
        <v/>
      </c>
      <c r="AZ288" t="str">
        <f>+IF(C288="","",IF(' Matrice Tarifaire NON AL'!BN291="","","Taxe DEEE"))</f>
        <v/>
      </c>
      <c r="BA288" t="str">
        <f>+IF(C288="","",IF(' Matrice Tarifaire NON AL'!BN291="","",TEXT(' Matrice Tarifaire NON AL'!BN291,"0,0000")))</f>
        <v/>
      </c>
      <c r="BD288" t="str">
        <f>+IF($C288="","",IF(' Matrice Tarifaire NON AL'!BR291="","",TEXT(' Matrice Tarifaire NON AL'!BR291,"0,000")))</f>
        <v/>
      </c>
      <c r="BE288" t="str">
        <f>+IF($C288="","",IF(' Matrice Tarifaire NON AL'!BS291="","",VALUE(TEXT(' Matrice Tarifaire NON AL'!BS291,"0,00"))))</f>
        <v/>
      </c>
      <c r="BF288" t="str">
        <f>+IF($C288="","",IF(' Matrice Tarifaire NON AL'!BY291="","",' Matrice Tarifaire NON AL'!BY291))</f>
        <v/>
      </c>
      <c r="BG288" t="str">
        <f>+IF(C288="","",IF(' Matrice Tarifaire NON AL'!AK291="Composant de Box","999",IF(' Matrice Tarifaire NON AL'!AP291&lt;&gt;"",' Matrice Tarifaire NON AL'!AP291,IF(' Matrice Tarifaire NON AL'!AO291&lt;&gt;"",' Matrice Tarifaire NON AL'!AO291,' Matrice Tarifaire NON AL'!AN291))))</f>
        <v/>
      </c>
    </row>
    <row r="289" spans="1:59" x14ac:dyDescent="0.25">
      <c r="A289" t="str">
        <f>+IF($C289="","",IF(' Matrice Tarifaire NON AL'!N292="","",IF(' Matrice Tarifaire NON AL'!N292=0,"GTIN A 0 - Ne doit pas être mis dans PRE REF",TEXT(' Matrice Tarifaire NON AL'!N292,"00000000000000"))))</f>
        <v/>
      </c>
      <c r="B289" t="str">
        <f>+IF(C289="","",IF(L289=172,4,VLOOKUP(' Matrice Tarifaire NON AL'!AK292,Feuil3!$A$4:$B$14,2,0)))</f>
        <v/>
      </c>
      <c r="C289" t="str">
        <f>+IF(' Matrice Tarifaire NON AL'!O292="","",SUBSTITUTE(' Matrice Tarifaire NON AL'!O292,"CHAR (10)"," "))</f>
        <v/>
      </c>
      <c r="D289" t="str">
        <f>+IF($C289="","",SUBSTITUTE(' Matrice Tarifaire NON AL'!P292,"CHAR (13)"," "))</f>
        <v/>
      </c>
      <c r="E289" t="str">
        <f t="shared" si="13"/>
        <v/>
      </c>
      <c r="F289" t="str">
        <f>+IF($C289="","",IF(' Matrice Tarifaire NON AL'!AX292="","Non",' Matrice Tarifaire NON AL'!AX292))</f>
        <v/>
      </c>
      <c r="G289" t="str">
        <f>+IF($C289="","",IF(' Matrice Tarifaire NON AL'!Q292="DOMEDIA","MDD",IF(' Matrice Tarifaire NON AL'!Q292="APTA","MDD",IF(' Matrice Tarifaire NON AL'!Q292="TOP BUDGET","Premier Prix","MN"))))</f>
        <v/>
      </c>
      <c r="H289" t="str">
        <f>+IF($C289="","",' Matrice Tarifaire NON AL'!Q292)</f>
        <v/>
      </c>
      <c r="K289" t="str">
        <f>+IF($C289="","",' Matrice Tarifaire NON AL'!X292)</f>
        <v/>
      </c>
      <c r="L289" t="str">
        <f>+IF($C289="","",' Matrice Tarifaire NON AL'!X292)</f>
        <v/>
      </c>
      <c r="M289" t="str">
        <f>+IF($C289="","",' Matrice Tarifaire NON AL'!Y292)</f>
        <v/>
      </c>
      <c r="N289" t="str">
        <f>+IF($C289="","",' Matrice Tarifaire NON AL'!Z292)</f>
        <v/>
      </c>
      <c r="P289" t="str">
        <f>+IF(C289="","",IF(' Matrice Tarifaire NON AL'!X292&lt;&gt;168,"Non",""))</f>
        <v/>
      </c>
      <c r="Q289" t="str">
        <f>+IF($C289="","",' Matrice Tarifaire NON AL'!T292)</f>
        <v/>
      </c>
      <c r="R289" t="str">
        <f>+IF($C289="","",IF(' Matrice Tarifaire NON AL'!R292="","",' Matrice Tarifaire NON AL'!R292))</f>
        <v/>
      </c>
      <c r="S289" t="str">
        <f>+IF($C289="","",LEFT(' Matrice Tarifaire NON AL'!W292,1))</f>
        <v/>
      </c>
      <c r="T289" t="str">
        <f>+IF($C289="","",LEFT(' Matrice Tarifaire NON AL'!AY292,3))</f>
        <v/>
      </c>
      <c r="U289" t="str">
        <f t="shared" si="14"/>
        <v/>
      </c>
      <c r="V289" t="str">
        <f>+IF(C289="","",IF(VLOOKUP(' Matrice Tarifaire NON AL'!AK292,Feuil3!A:F,6,0)="Box",IF(' Matrice Tarifaire NON AL'!AL292="Mono-Référence","Homogène",IF(' Matrice Tarifaire NON AL'!AL292="Multi-Références","Panaché","")),IF(' Matrice Tarifaire NON AL'!AK292="A la Pièce","Composant sans Colisage",IF(' Matrice Tarifaire NON AL'!AK292="Composant de Box","Composant sans Colisage","Homogène"))))</f>
        <v/>
      </c>
      <c r="W289" t="str">
        <f>+IF($V289="","",VLOOKUP(' Matrice Tarifaire NON AL'!AK292,Feuil3!$A$4:$E$14,5,0))</f>
        <v/>
      </c>
      <c r="Y289" t="str">
        <f>+IF($V289="","",IF(VLOOKUP(' Matrice Tarifaire NON AL'!$AK292,Feuil3!$A$4:$D$14,4,0)="Palette",' Matrice Tarifaire NON AL'!AN292,""))</f>
        <v/>
      </c>
      <c r="AA289" t="str">
        <f>+IF($V289="","",IF(VLOOKUP(' Matrice Tarifaire NON AL'!$AK292,Feuil3!$A$4:$D$14,4,0)="Colis",' Matrice Tarifaire NON AL'!AN292,""))</f>
        <v/>
      </c>
      <c r="AC289" t="str">
        <f>+IF(V289="","",IF(VLOOKUP(' Matrice Tarifaire NON AL'!AK292,Feuil3!$A$4:$D$14,4,0)="Colis",IF(' Matrice Tarifaire NON AL'!AO292&gt;0,' Matrice Tarifaire NON AL'!AO292,""),""))</f>
        <v/>
      </c>
      <c r="AD289" t="str">
        <f t="shared" si="15"/>
        <v/>
      </c>
      <c r="AE289" t="str">
        <f>+IF(C289="","",' Matrice Tarifaire NON AL'!C292)</f>
        <v/>
      </c>
      <c r="AF289" t="str">
        <f>+IF(C289="","",' Matrice Tarifaire NON AL'!AQ292)</f>
        <v/>
      </c>
      <c r="AH289" t="str">
        <f>+IF(E289="","",' Matrice Tarifaire NON AL'!$U292)</f>
        <v/>
      </c>
      <c r="AI289" t="str">
        <f>+IF(F289="","",IF(' Matrice Tarifaire NON AL'!$V292="","",' Matrice Tarifaire NON AL'!$V292))</f>
        <v/>
      </c>
      <c r="AJ289" t="str">
        <f>+IF($C289="","",IF(' Matrice Tarifaire NON AL'!AZ292="","",' Matrice Tarifaire NON AL'!AZ292))</f>
        <v/>
      </c>
      <c r="AK289" t="str">
        <f>+IF($C289="","",IF(' Matrice Tarifaire NON AL'!BA292="","",' Matrice Tarifaire NON AL'!BA292))</f>
        <v/>
      </c>
      <c r="AL289" t="str">
        <f>+IF($C289="","",IF(' Matrice Tarifaire NON AL'!BB292="","",TEXT(' Matrice Tarifaire NON AL'!BB292,"0,0000")))</f>
        <v/>
      </c>
      <c r="AO289" t="str">
        <f>+IF($C289="","",IF(' Matrice Tarifaire NON AL'!BF292="","",TEXT(' Matrice Tarifaire NON AL'!BF292,"0,0000")))</f>
        <v/>
      </c>
      <c r="AP289" t="str">
        <f>+IF($C289="","",IF(' Matrice Tarifaire NON AL'!BG292="","",TEXT(' Matrice Tarifaire NON AL'!BG292,"0,0000")))</f>
        <v/>
      </c>
      <c r="AQ289" t="str">
        <f>+IF($C289="","",IF(' Matrice Tarifaire NON AL'!BH292="","",TEXT(' Matrice Tarifaire NON AL'!BH292,"0,0000")))</f>
        <v/>
      </c>
      <c r="AR289" t="str">
        <f>+IF($C289="","",IF(' Matrice Tarifaire NON AL'!BI292="","",TEXT(' Matrice Tarifaire NON AL'!BI292,"0,0000")))</f>
        <v/>
      </c>
      <c r="AS289" t="str">
        <f>+IF(C289="","",IF(' Matrice Tarifaire NON AL'!BJ292="","0",IF(' Matrice Tarifaire NON AL'!BJ292="","",' Matrice Tarifaire NON AL'!BJ292)))</f>
        <v/>
      </c>
      <c r="AT289" t="str">
        <f>+IF(C289="","",IF(' Matrice Tarifaire NON AL'!BK292="","",' Matrice Tarifaire NON AL'!$BK$6))</f>
        <v/>
      </c>
      <c r="AU289" t="str">
        <f>+IF(C289="","",IF(' Matrice Tarifaire NON AL'!BK292="","",TEXT(' Matrice Tarifaire NON AL'!BK292,"0,0000")))</f>
        <v/>
      </c>
      <c r="AV289" t="str">
        <f>+IF(C289="","",IF(' Matrice Tarifaire NON AL'!BL292="","",' Matrice Tarifaire NON AL'!$BL$6))</f>
        <v/>
      </c>
      <c r="AW289" t="str">
        <f>+IF(C289="","",IF(' Matrice Tarifaire NON AL'!BL292="","",TEXT(' Matrice Tarifaire NON AL'!BL292,"0,0000")))</f>
        <v/>
      </c>
      <c r="AX289" t="str">
        <f>+IF(C289="","",IF(' Matrice Tarifaire NON AL'!BM292="","",' Matrice Tarifaire NON AL'!$BM$6))</f>
        <v/>
      </c>
      <c r="AY289" t="str">
        <f>+IF(C289="","",IF(' Matrice Tarifaire NON AL'!BM292="","",TEXT(' Matrice Tarifaire NON AL'!BM292,"0,0000")))</f>
        <v/>
      </c>
      <c r="AZ289" t="str">
        <f>+IF(C289="","",IF(' Matrice Tarifaire NON AL'!BN292="","","Taxe DEEE"))</f>
        <v/>
      </c>
      <c r="BA289" t="str">
        <f>+IF(C289="","",IF(' Matrice Tarifaire NON AL'!BN292="","",TEXT(' Matrice Tarifaire NON AL'!BN292,"0,0000")))</f>
        <v/>
      </c>
      <c r="BD289" t="str">
        <f>+IF($C289="","",IF(' Matrice Tarifaire NON AL'!BR292="","",TEXT(' Matrice Tarifaire NON AL'!BR292,"0,000")))</f>
        <v/>
      </c>
      <c r="BE289" t="str">
        <f>+IF($C289="","",IF(' Matrice Tarifaire NON AL'!BS292="","",VALUE(TEXT(' Matrice Tarifaire NON AL'!BS292,"0,00"))))</f>
        <v/>
      </c>
      <c r="BF289" t="str">
        <f>+IF($C289="","",IF(' Matrice Tarifaire NON AL'!BY292="","",' Matrice Tarifaire NON AL'!BY292))</f>
        <v/>
      </c>
      <c r="BG289" t="str">
        <f>+IF(C289="","",IF(' Matrice Tarifaire NON AL'!AK292="Composant de Box","999",IF(' Matrice Tarifaire NON AL'!AP292&lt;&gt;"",' Matrice Tarifaire NON AL'!AP292,IF(' Matrice Tarifaire NON AL'!AO292&lt;&gt;"",' Matrice Tarifaire NON AL'!AO292,' Matrice Tarifaire NON AL'!AN292))))</f>
        <v/>
      </c>
    </row>
    <row r="290" spans="1:59" x14ac:dyDescent="0.25">
      <c r="A290" t="str">
        <f>+IF($C290="","",IF(' Matrice Tarifaire NON AL'!N293="","",IF(' Matrice Tarifaire NON AL'!N293=0,"GTIN A 0 - Ne doit pas être mis dans PRE REF",TEXT(' Matrice Tarifaire NON AL'!N293,"00000000000000"))))</f>
        <v/>
      </c>
      <c r="B290" t="str">
        <f>+IF(C290="","",IF(L290=172,4,VLOOKUP(' Matrice Tarifaire NON AL'!AK293,Feuil3!$A$4:$B$14,2,0)))</f>
        <v/>
      </c>
      <c r="C290" t="str">
        <f>+IF(' Matrice Tarifaire NON AL'!O293="","",SUBSTITUTE(' Matrice Tarifaire NON AL'!O293,"CHAR (10)"," "))</f>
        <v/>
      </c>
      <c r="D290" t="str">
        <f>+IF($C290="","",SUBSTITUTE(' Matrice Tarifaire NON AL'!P293,"CHAR (13)"," "))</f>
        <v/>
      </c>
      <c r="E290" t="str">
        <f t="shared" si="13"/>
        <v/>
      </c>
      <c r="F290" t="str">
        <f>+IF($C290="","",IF(' Matrice Tarifaire NON AL'!AX293="","Non",' Matrice Tarifaire NON AL'!AX293))</f>
        <v/>
      </c>
      <c r="G290" t="str">
        <f>+IF($C290="","",IF(' Matrice Tarifaire NON AL'!Q293="DOMEDIA","MDD",IF(' Matrice Tarifaire NON AL'!Q293="APTA","MDD",IF(' Matrice Tarifaire NON AL'!Q293="TOP BUDGET","Premier Prix","MN"))))</f>
        <v/>
      </c>
      <c r="H290" t="str">
        <f>+IF($C290="","",' Matrice Tarifaire NON AL'!Q293)</f>
        <v/>
      </c>
      <c r="K290" t="str">
        <f>+IF($C290="","",' Matrice Tarifaire NON AL'!X293)</f>
        <v/>
      </c>
      <c r="L290" t="str">
        <f>+IF($C290="","",' Matrice Tarifaire NON AL'!X293)</f>
        <v/>
      </c>
      <c r="M290" t="str">
        <f>+IF($C290="","",' Matrice Tarifaire NON AL'!Y293)</f>
        <v/>
      </c>
      <c r="N290" t="str">
        <f>+IF($C290="","",' Matrice Tarifaire NON AL'!Z293)</f>
        <v/>
      </c>
      <c r="P290" t="str">
        <f>+IF(C290="","",IF(' Matrice Tarifaire NON AL'!X293&lt;&gt;168,"Non",""))</f>
        <v/>
      </c>
      <c r="Q290" t="str">
        <f>+IF($C290="","",' Matrice Tarifaire NON AL'!T293)</f>
        <v/>
      </c>
      <c r="R290" t="str">
        <f>+IF($C290="","",IF(' Matrice Tarifaire NON AL'!R293="","",' Matrice Tarifaire NON AL'!R293))</f>
        <v/>
      </c>
      <c r="S290" t="str">
        <f>+IF($C290="","",LEFT(' Matrice Tarifaire NON AL'!W293,1))</f>
        <v/>
      </c>
      <c r="T290" t="str">
        <f>+IF($C290="","",LEFT(' Matrice Tarifaire NON AL'!AY293,3))</f>
        <v/>
      </c>
      <c r="U290" t="str">
        <f t="shared" si="14"/>
        <v/>
      </c>
      <c r="V290" t="str">
        <f>+IF(C290="","",IF(VLOOKUP(' Matrice Tarifaire NON AL'!AK293,Feuil3!A:F,6,0)="Box",IF(' Matrice Tarifaire NON AL'!AL293="Mono-Référence","Homogène",IF(' Matrice Tarifaire NON AL'!AL293="Multi-Références","Panaché","")),IF(' Matrice Tarifaire NON AL'!AK293="A la Pièce","Composant sans Colisage",IF(' Matrice Tarifaire NON AL'!AK293="Composant de Box","Composant sans Colisage","Homogène"))))</f>
        <v/>
      </c>
      <c r="W290" t="str">
        <f>+IF($V290="","",VLOOKUP(' Matrice Tarifaire NON AL'!AK293,Feuil3!$A$4:$E$14,5,0))</f>
        <v/>
      </c>
      <c r="Y290" t="str">
        <f>+IF($V290="","",IF(VLOOKUP(' Matrice Tarifaire NON AL'!$AK293,Feuil3!$A$4:$D$14,4,0)="Palette",' Matrice Tarifaire NON AL'!AN293,""))</f>
        <v/>
      </c>
      <c r="AA290" t="str">
        <f>+IF($V290="","",IF(VLOOKUP(' Matrice Tarifaire NON AL'!$AK293,Feuil3!$A$4:$D$14,4,0)="Colis",' Matrice Tarifaire NON AL'!AN293,""))</f>
        <v/>
      </c>
      <c r="AC290" t="str">
        <f>+IF(V290="","",IF(VLOOKUP(' Matrice Tarifaire NON AL'!AK293,Feuil3!$A$4:$D$14,4,0)="Colis",IF(' Matrice Tarifaire NON AL'!AO293&gt;0,' Matrice Tarifaire NON AL'!AO293,""),""))</f>
        <v/>
      </c>
      <c r="AD290" t="str">
        <f t="shared" si="15"/>
        <v/>
      </c>
      <c r="AE290" t="str">
        <f>+IF(C290="","",' Matrice Tarifaire NON AL'!C293)</f>
        <v/>
      </c>
      <c r="AF290" t="str">
        <f>+IF(C290="","",' Matrice Tarifaire NON AL'!AQ293)</f>
        <v/>
      </c>
      <c r="AH290" t="str">
        <f>+IF(E290="","",' Matrice Tarifaire NON AL'!$U293)</f>
        <v/>
      </c>
      <c r="AI290" t="str">
        <f>+IF(F290="","",IF(' Matrice Tarifaire NON AL'!$V293="","",' Matrice Tarifaire NON AL'!$V293))</f>
        <v/>
      </c>
      <c r="AJ290" t="str">
        <f>+IF($C290="","",IF(' Matrice Tarifaire NON AL'!AZ293="","",' Matrice Tarifaire NON AL'!AZ293))</f>
        <v/>
      </c>
      <c r="AK290" t="str">
        <f>+IF($C290="","",IF(' Matrice Tarifaire NON AL'!BA293="","",' Matrice Tarifaire NON AL'!BA293))</f>
        <v/>
      </c>
      <c r="AL290" t="str">
        <f>+IF($C290="","",IF(' Matrice Tarifaire NON AL'!BB293="","",TEXT(' Matrice Tarifaire NON AL'!BB293,"0,0000")))</f>
        <v/>
      </c>
      <c r="AO290" t="str">
        <f>+IF($C290="","",IF(' Matrice Tarifaire NON AL'!BF293="","",TEXT(' Matrice Tarifaire NON AL'!BF293,"0,0000")))</f>
        <v/>
      </c>
      <c r="AP290" t="str">
        <f>+IF($C290="","",IF(' Matrice Tarifaire NON AL'!BG293="","",TEXT(' Matrice Tarifaire NON AL'!BG293,"0,0000")))</f>
        <v/>
      </c>
      <c r="AQ290" t="str">
        <f>+IF($C290="","",IF(' Matrice Tarifaire NON AL'!BH293="","",TEXT(' Matrice Tarifaire NON AL'!BH293,"0,0000")))</f>
        <v/>
      </c>
      <c r="AR290" t="str">
        <f>+IF($C290="","",IF(' Matrice Tarifaire NON AL'!BI293="","",TEXT(' Matrice Tarifaire NON AL'!BI293,"0,0000")))</f>
        <v/>
      </c>
      <c r="AS290" t="str">
        <f>+IF(C290="","",IF(' Matrice Tarifaire NON AL'!BJ293="","0",IF(' Matrice Tarifaire NON AL'!BJ293="","",' Matrice Tarifaire NON AL'!BJ293)))</f>
        <v/>
      </c>
      <c r="AT290" t="str">
        <f>+IF(C290="","",IF(' Matrice Tarifaire NON AL'!BK293="","",' Matrice Tarifaire NON AL'!$BK$6))</f>
        <v/>
      </c>
      <c r="AU290" t="str">
        <f>+IF(C290="","",IF(' Matrice Tarifaire NON AL'!BK293="","",TEXT(' Matrice Tarifaire NON AL'!BK293,"0,0000")))</f>
        <v/>
      </c>
      <c r="AV290" t="str">
        <f>+IF(C290="","",IF(' Matrice Tarifaire NON AL'!BL293="","",' Matrice Tarifaire NON AL'!$BL$6))</f>
        <v/>
      </c>
      <c r="AW290" t="str">
        <f>+IF(C290="","",IF(' Matrice Tarifaire NON AL'!BL293="","",TEXT(' Matrice Tarifaire NON AL'!BL293,"0,0000")))</f>
        <v/>
      </c>
      <c r="AX290" t="str">
        <f>+IF(C290="","",IF(' Matrice Tarifaire NON AL'!BM293="","",' Matrice Tarifaire NON AL'!$BM$6))</f>
        <v/>
      </c>
      <c r="AY290" t="str">
        <f>+IF(C290="","",IF(' Matrice Tarifaire NON AL'!BM293="","",TEXT(' Matrice Tarifaire NON AL'!BM293,"0,0000")))</f>
        <v/>
      </c>
      <c r="AZ290" t="str">
        <f>+IF(C290="","",IF(' Matrice Tarifaire NON AL'!BN293="","","Taxe DEEE"))</f>
        <v/>
      </c>
      <c r="BA290" t="str">
        <f>+IF(C290="","",IF(' Matrice Tarifaire NON AL'!BN293="","",TEXT(' Matrice Tarifaire NON AL'!BN293,"0,0000")))</f>
        <v/>
      </c>
      <c r="BD290" t="str">
        <f>+IF($C290="","",IF(' Matrice Tarifaire NON AL'!BR293="","",TEXT(' Matrice Tarifaire NON AL'!BR293,"0,000")))</f>
        <v/>
      </c>
      <c r="BE290" t="str">
        <f>+IF($C290="","",IF(' Matrice Tarifaire NON AL'!BS293="","",VALUE(TEXT(' Matrice Tarifaire NON AL'!BS293,"0,00"))))</f>
        <v/>
      </c>
      <c r="BF290" t="str">
        <f>+IF($C290="","",IF(' Matrice Tarifaire NON AL'!BY293="","",' Matrice Tarifaire NON AL'!BY293))</f>
        <v/>
      </c>
      <c r="BG290" t="str">
        <f>+IF(C290="","",IF(' Matrice Tarifaire NON AL'!AK293="Composant de Box","999",IF(' Matrice Tarifaire NON AL'!AP293&lt;&gt;"",' Matrice Tarifaire NON AL'!AP293,IF(' Matrice Tarifaire NON AL'!AO293&lt;&gt;"",' Matrice Tarifaire NON AL'!AO293,' Matrice Tarifaire NON AL'!AN293))))</f>
        <v/>
      </c>
    </row>
    <row r="291" spans="1:59" x14ac:dyDescent="0.25">
      <c r="A291" t="str">
        <f>+IF($C291="","",IF(' Matrice Tarifaire NON AL'!N294="","",IF(' Matrice Tarifaire NON AL'!N294=0,"GTIN A 0 - Ne doit pas être mis dans PRE REF",TEXT(' Matrice Tarifaire NON AL'!N294,"00000000000000"))))</f>
        <v/>
      </c>
      <c r="B291" t="str">
        <f>+IF(C291="","",IF(L291=172,4,VLOOKUP(' Matrice Tarifaire NON AL'!AK294,Feuil3!$A$4:$B$14,2,0)))</f>
        <v/>
      </c>
      <c r="C291" t="str">
        <f>+IF(' Matrice Tarifaire NON AL'!O294="","",SUBSTITUTE(' Matrice Tarifaire NON AL'!O294,"CHAR (10)"," "))</f>
        <v/>
      </c>
      <c r="D291" t="str">
        <f>+IF($C291="","",SUBSTITUTE(' Matrice Tarifaire NON AL'!P294,"CHAR (13)"," "))</f>
        <v/>
      </c>
      <c r="E291" t="str">
        <f t="shared" si="13"/>
        <v/>
      </c>
      <c r="F291" t="str">
        <f>+IF($C291="","",IF(' Matrice Tarifaire NON AL'!AX294="","Non",' Matrice Tarifaire NON AL'!AX294))</f>
        <v/>
      </c>
      <c r="G291" t="str">
        <f>+IF($C291="","",IF(' Matrice Tarifaire NON AL'!Q294="DOMEDIA","MDD",IF(' Matrice Tarifaire NON AL'!Q294="APTA","MDD",IF(' Matrice Tarifaire NON AL'!Q294="TOP BUDGET","Premier Prix","MN"))))</f>
        <v/>
      </c>
      <c r="H291" t="str">
        <f>+IF($C291="","",' Matrice Tarifaire NON AL'!Q294)</f>
        <v/>
      </c>
      <c r="K291" t="str">
        <f>+IF($C291="","",' Matrice Tarifaire NON AL'!X294)</f>
        <v/>
      </c>
      <c r="L291" t="str">
        <f>+IF($C291="","",' Matrice Tarifaire NON AL'!X294)</f>
        <v/>
      </c>
      <c r="M291" t="str">
        <f>+IF($C291="","",' Matrice Tarifaire NON AL'!Y294)</f>
        <v/>
      </c>
      <c r="N291" t="str">
        <f>+IF($C291="","",' Matrice Tarifaire NON AL'!Z294)</f>
        <v/>
      </c>
      <c r="P291" t="str">
        <f>+IF(C291="","",IF(' Matrice Tarifaire NON AL'!X294&lt;&gt;168,"Non",""))</f>
        <v/>
      </c>
      <c r="Q291" t="str">
        <f>+IF($C291="","",' Matrice Tarifaire NON AL'!T294)</f>
        <v/>
      </c>
      <c r="R291" t="str">
        <f>+IF($C291="","",IF(' Matrice Tarifaire NON AL'!R294="","",' Matrice Tarifaire NON AL'!R294))</f>
        <v/>
      </c>
      <c r="S291" t="str">
        <f>+IF($C291="","",LEFT(' Matrice Tarifaire NON AL'!W294,1))</f>
        <v/>
      </c>
      <c r="T291" t="str">
        <f>+IF($C291="","",LEFT(' Matrice Tarifaire NON AL'!AY294,3))</f>
        <v/>
      </c>
      <c r="U291" t="str">
        <f t="shared" si="14"/>
        <v/>
      </c>
      <c r="V291" t="str">
        <f>+IF(C291="","",IF(VLOOKUP(' Matrice Tarifaire NON AL'!AK294,Feuil3!A:F,6,0)="Box",IF(' Matrice Tarifaire NON AL'!AL294="Mono-Référence","Homogène",IF(' Matrice Tarifaire NON AL'!AL294="Multi-Références","Panaché","")),IF(' Matrice Tarifaire NON AL'!AK294="A la Pièce","Composant sans Colisage",IF(' Matrice Tarifaire NON AL'!AK294="Composant de Box","Composant sans Colisage","Homogène"))))</f>
        <v/>
      </c>
      <c r="W291" t="str">
        <f>+IF($V291="","",VLOOKUP(' Matrice Tarifaire NON AL'!AK294,Feuil3!$A$4:$E$14,5,0))</f>
        <v/>
      </c>
      <c r="Y291" t="str">
        <f>+IF($V291="","",IF(VLOOKUP(' Matrice Tarifaire NON AL'!$AK294,Feuil3!$A$4:$D$14,4,0)="Palette",' Matrice Tarifaire NON AL'!AN294,""))</f>
        <v/>
      </c>
      <c r="AA291" t="str">
        <f>+IF($V291="","",IF(VLOOKUP(' Matrice Tarifaire NON AL'!$AK294,Feuil3!$A$4:$D$14,4,0)="Colis",' Matrice Tarifaire NON AL'!AN294,""))</f>
        <v/>
      </c>
      <c r="AC291" t="str">
        <f>+IF(V291="","",IF(VLOOKUP(' Matrice Tarifaire NON AL'!AK294,Feuil3!$A$4:$D$14,4,0)="Colis",IF(' Matrice Tarifaire NON AL'!AO294&gt;0,' Matrice Tarifaire NON AL'!AO294,""),""))</f>
        <v/>
      </c>
      <c r="AD291" t="str">
        <f t="shared" si="15"/>
        <v/>
      </c>
      <c r="AE291" t="str">
        <f>+IF(C291="","",' Matrice Tarifaire NON AL'!C294)</f>
        <v/>
      </c>
      <c r="AF291" t="str">
        <f>+IF(C291="","",' Matrice Tarifaire NON AL'!AQ294)</f>
        <v/>
      </c>
      <c r="AH291" t="str">
        <f>+IF(E291="","",' Matrice Tarifaire NON AL'!$U294)</f>
        <v/>
      </c>
      <c r="AI291" t="str">
        <f>+IF(F291="","",IF(' Matrice Tarifaire NON AL'!$V294="","",' Matrice Tarifaire NON AL'!$V294))</f>
        <v/>
      </c>
      <c r="AJ291" t="str">
        <f>+IF($C291="","",IF(' Matrice Tarifaire NON AL'!AZ294="","",' Matrice Tarifaire NON AL'!AZ294))</f>
        <v/>
      </c>
      <c r="AK291" t="str">
        <f>+IF($C291="","",IF(' Matrice Tarifaire NON AL'!BA294="","",' Matrice Tarifaire NON AL'!BA294))</f>
        <v/>
      </c>
      <c r="AL291" t="str">
        <f>+IF($C291="","",IF(' Matrice Tarifaire NON AL'!BB294="","",TEXT(' Matrice Tarifaire NON AL'!BB294,"0,0000")))</f>
        <v/>
      </c>
      <c r="AO291" t="str">
        <f>+IF($C291="","",IF(' Matrice Tarifaire NON AL'!BF294="","",TEXT(' Matrice Tarifaire NON AL'!BF294,"0,0000")))</f>
        <v/>
      </c>
      <c r="AP291" t="str">
        <f>+IF($C291="","",IF(' Matrice Tarifaire NON AL'!BG294="","",TEXT(' Matrice Tarifaire NON AL'!BG294,"0,0000")))</f>
        <v/>
      </c>
      <c r="AQ291" t="str">
        <f>+IF($C291="","",IF(' Matrice Tarifaire NON AL'!BH294="","",TEXT(' Matrice Tarifaire NON AL'!BH294,"0,0000")))</f>
        <v/>
      </c>
      <c r="AR291" t="str">
        <f>+IF($C291="","",IF(' Matrice Tarifaire NON AL'!BI294="","",TEXT(' Matrice Tarifaire NON AL'!BI294,"0,0000")))</f>
        <v/>
      </c>
      <c r="AS291" t="str">
        <f>+IF(C291="","",IF(' Matrice Tarifaire NON AL'!BJ294="","0",IF(' Matrice Tarifaire NON AL'!BJ294="","",' Matrice Tarifaire NON AL'!BJ294)))</f>
        <v/>
      </c>
      <c r="AT291" t="str">
        <f>+IF(C291="","",IF(' Matrice Tarifaire NON AL'!BK294="","",' Matrice Tarifaire NON AL'!$BK$6))</f>
        <v/>
      </c>
      <c r="AU291" t="str">
        <f>+IF(C291="","",IF(' Matrice Tarifaire NON AL'!BK294="","",TEXT(' Matrice Tarifaire NON AL'!BK294,"0,0000")))</f>
        <v/>
      </c>
      <c r="AV291" t="str">
        <f>+IF(C291="","",IF(' Matrice Tarifaire NON AL'!BL294="","",' Matrice Tarifaire NON AL'!$BL$6))</f>
        <v/>
      </c>
      <c r="AW291" t="str">
        <f>+IF(C291="","",IF(' Matrice Tarifaire NON AL'!BL294="","",TEXT(' Matrice Tarifaire NON AL'!BL294,"0,0000")))</f>
        <v/>
      </c>
      <c r="AX291" t="str">
        <f>+IF(C291="","",IF(' Matrice Tarifaire NON AL'!BM294="","",' Matrice Tarifaire NON AL'!$BM$6))</f>
        <v/>
      </c>
      <c r="AY291" t="str">
        <f>+IF(C291="","",IF(' Matrice Tarifaire NON AL'!BM294="","",TEXT(' Matrice Tarifaire NON AL'!BM294,"0,0000")))</f>
        <v/>
      </c>
      <c r="AZ291" t="str">
        <f>+IF(C291="","",IF(' Matrice Tarifaire NON AL'!BN294="","","Taxe DEEE"))</f>
        <v/>
      </c>
      <c r="BA291" t="str">
        <f>+IF(C291="","",IF(' Matrice Tarifaire NON AL'!BN294="","",TEXT(' Matrice Tarifaire NON AL'!BN294,"0,0000")))</f>
        <v/>
      </c>
      <c r="BD291" t="str">
        <f>+IF($C291="","",IF(' Matrice Tarifaire NON AL'!BR294="","",TEXT(' Matrice Tarifaire NON AL'!BR294,"0,000")))</f>
        <v/>
      </c>
      <c r="BE291" t="str">
        <f>+IF($C291="","",IF(' Matrice Tarifaire NON AL'!BS294="","",VALUE(TEXT(' Matrice Tarifaire NON AL'!BS294,"0,00"))))</f>
        <v/>
      </c>
      <c r="BF291" t="str">
        <f>+IF($C291="","",IF(' Matrice Tarifaire NON AL'!BY294="","",' Matrice Tarifaire NON AL'!BY294))</f>
        <v/>
      </c>
      <c r="BG291" t="str">
        <f>+IF(C291="","",IF(' Matrice Tarifaire NON AL'!AK294="Composant de Box","999",IF(' Matrice Tarifaire NON AL'!AP294&lt;&gt;"",' Matrice Tarifaire NON AL'!AP294,IF(' Matrice Tarifaire NON AL'!AO294&lt;&gt;"",' Matrice Tarifaire NON AL'!AO294,' Matrice Tarifaire NON AL'!AN294))))</f>
        <v/>
      </c>
    </row>
    <row r="292" spans="1:59" x14ac:dyDescent="0.25">
      <c r="A292" t="str">
        <f>+IF($C292="","",IF(' Matrice Tarifaire NON AL'!N295="","",IF(' Matrice Tarifaire NON AL'!N295=0,"GTIN A 0 - Ne doit pas être mis dans PRE REF",TEXT(' Matrice Tarifaire NON AL'!N295,"00000000000000"))))</f>
        <v/>
      </c>
      <c r="B292" t="str">
        <f>+IF(C292="","",IF(L292=172,4,VLOOKUP(' Matrice Tarifaire NON AL'!AK295,Feuil3!$A$4:$B$14,2,0)))</f>
        <v/>
      </c>
      <c r="C292" t="str">
        <f>+IF(' Matrice Tarifaire NON AL'!O295="","",SUBSTITUTE(' Matrice Tarifaire NON AL'!O295,"CHAR (10)"," "))</f>
        <v/>
      </c>
      <c r="D292" t="str">
        <f>+IF($C292="","",SUBSTITUTE(' Matrice Tarifaire NON AL'!P295,"CHAR (13)"," "))</f>
        <v/>
      </c>
      <c r="E292" t="str">
        <f t="shared" si="13"/>
        <v/>
      </c>
      <c r="F292" t="str">
        <f>+IF($C292="","",IF(' Matrice Tarifaire NON AL'!AX295="","Non",' Matrice Tarifaire NON AL'!AX295))</f>
        <v/>
      </c>
      <c r="G292" t="str">
        <f>+IF($C292="","",IF(' Matrice Tarifaire NON AL'!Q295="DOMEDIA","MDD",IF(' Matrice Tarifaire NON AL'!Q295="APTA","MDD",IF(' Matrice Tarifaire NON AL'!Q295="TOP BUDGET","Premier Prix","MN"))))</f>
        <v/>
      </c>
      <c r="H292" t="str">
        <f>+IF($C292="","",' Matrice Tarifaire NON AL'!Q295)</f>
        <v/>
      </c>
      <c r="K292" t="str">
        <f>+IF($C292="","",' Matrice Tarifaire NON AL'!X295)</f>
        <v/>
      </c>
      <c r="L292" t="str">
        <f>+IF($C292="","",' Matrice Tarifaire NON AL'!X295)</f>
        <v/>
      </c>
      <c r="M292" t="str">
        <f>+IF($C292="","",' Matrice Tarifaire NON AL'!Y295)</f>
        <v/>
      </c>
      <c r="N292" t="str">
        <f>+IF($C292="","",' Matrice Tarifaire NON AL'!Z295)</f>
        <v/>
      </c>
      <c r="P292" t="str">
        <f>+IF(C292="","",IF(' Matrice Tarifaire NON AL'!X295&lt;&gt;168,"Non",""))</f>
        <v/>
      </c>
      <c r="Q292" t="str">
        <f>+IF($C292="","",' Matrice Tarifaire NON AL'!T295)</f>
        <v/>
      </c>
      <c r="R292" t="str">
        <f>+IF($C292="","",IF(' Matrice Tarifaire NON AL'!R295="","",' Matrice Tarifaire NON AL'!R295))</f>
        <v/>
      </c>
      <c r="S292" t="str">
        <f>+IF($C292="","",LEFT(' Matrice Tarifaire NON AL'!W295,1))</f>
        <v/>
      </c>
      <c r="T292" t="str">
        <f>+IF($C292="","",LEFT(' Matrice Tarifaire NON AL'!AY295,3))</f>
        <v/>
      </c>
      <c r="U292" t="str">
        <f t="shared" si="14"/>
        <v/>
      </c>
      <c r="V292" t="str">
        <f>+IF(C292="","",IF(VLOOKUP(' Matrice Tarifaire NON AL'!AK295,Feuil3!A:F,6,0)="Box",IF(' Matrice Tarifaire NON AL'!AL295="Mono-Référence","Homogène",IF(' Matrice Tarifaire NON AL'!AL295="Multi-Références","Panaché","")),IF(' Matrice Tarifaire NON AL'!AK295="A la Pièce","Composant sans Colisage",IF(' Matrice Tarifaire NON AL'!AK295="Composant de Box","Composant sans Colisage","Homogène"))))</f>
        <v/>
      </c>
      <c r="W292" t="str">
        <f>+IF($V292="","",VLOOKUP(' Matrice Tarifaire NON AL'!AK295,Feuil3!$A$4:$E$14,5,0))</f>
        <v/>
      </c>
      <c r="Y292" t="str">
        <f>+IF($V292="","",IF(VLOOKUP(' Matrice Tarifaire NON AL'!$AK295,Feuil3!$A$4:$D$14,4,0)="Palette",' Matrice Tarifaire NON AL'!AN295,""))</f>
        <v/>
      </c>
      <c r="AA292" t="str">
        <f>+IF($V292="","",IF(VLOOKUP(' Matrice Tarifaire NON AL'!$AK295,Feuil3!$A$4:$D$14,4,0)="Colis",' Matrice Tarifaire NON AL'!AN295,""))</f>
        <v/>
      </c>
      <c r="AC292" t="str">
        <f>+IF(V292="","",IF(VLOOKUP(' Matrice Tarifaire NON AL'!AK295,Feuil3!$A$4:$D$14,4,0)="Colis",IF(' Matrice Tarifaire NON AL'!AO295&gt;0,' Matrice Tarifaire NON AL'!AO295,""),""))</f>
        <v/>
      </c>
      <c r="AD292" t="str">
        <f t="shared" si="15"/>
        <v/>
      </c>
      <c r="AE292" t="str">
        <f>+IF(C292="","",' Matrice Tarifaire NON AL'!C295)</f>
        <v/>
      </c>
      <c r="AF292" t="str">
        <f>+IF(C292="","",' Matrice Tarifaire NON AL'!AQ295)</f>
        <v/>
      </c>
      <c r="AH292" t="str">
        <f>+IF(E292="","",' Matrice Tarifaire NON AL'!$U295)</f>
        <v/>
      </c>
      <c r="AI292" t="str">
        <f>+IF(F292="","",IF(' Matrice Tarifaire NON AL'!$V295="","",' Matrice Tarifaire NON AL'!$V295))</f>
        <v/>
      </c>
      <c r="AJ292" t="str">
        <f>+IF($C292="","",IF(' Matrice Tarifaire NON AL'!AZ295="","",' Matrice Tarifaire NON AL'!AZ295))</f>
        <v/>
      </c>
      <c r="AK292" t="str">
        <f>+IF($C292="","",IF(' Matrice Tarifaire NON AL'!BA295="","",' Matrice Tarifaire NON AL'!BA295))</f>
        <v/>
      </c>
      <c r="AL292" t="str">
        <f>+IF($C292="","",IF(' Matrice Tarifaire NON AL'!BB295="","",TEXT(' Matrice Tarifaire NON AL'!BB295,"0,0000")))</f>
        <v/>
      </c>
      <c r="AO292" t="str">
        <f>+IF($C292="","",IF(' Matrice Tarifaire NON AL'!BF295="","",TEXT(' Matrice Tarifaire NON AL'!BF295,"0,0000")))</f>
        <v/>
      </c>
      <c r="AP292" t="str">
        <f>+IF($C292="","",IF(' Matrice Tarifaire NON AL'!BG295="","",TEXT(' Matrice Tarifaire NON AL'!BG295,"0,0000")))</f>
        <v/>
      </c>
      <c r="AQ292" t="str">
        <f>+IF($C292="","",IF(' Matrice Tarifaire NON AL'!BH295="","",TEXT(' Matrice Tarifaire NON AL'!BH295,"0,0000")))</f>
        <v/>
      </c>
      <c r="AR292" t="str">
        <f>+IF($C292="","",IF(' Matrice Tarifaire NON AL'!BI295="","",TEXT(' Matrice Tarifaire NON AL'!BI295,"0,0000")))</f>
        <v/>
      </c>
      <c r="AS292" t="str">
        <f>+IF(C292="","",IF(' Matrice Tarifaire NON AL'!BJ295="","0",IF(' Matrice Tarifaire NON AL'!BJ295="","",' Matrice Tarifaire NON AL'!BJ295)))</f>
        <v/>
      </c>
      <c r="AT292" t="str">
        <f>+IF(C292="","",IF(' Matrice Tarifaire NON AL'!BK295="","",' Matrice Tarifaire NON AL'!$BK$6))</f>
        <v/>
      </c>
      <c r="AU292" t="str">
        <f>+IF(C292="","",IF(' Matrice Tarifaire NON AL'!BK295="","",TEXT(' Matrice Tarifaire NON AL'!BK295,"0,0000")))</f>
        <v/>
      </c>
      <c r="AV292" t="str">
        <f>+IF(C292="","",IF(' Matrice Tarifaire NON AL'!BL295="","",' Matrice Tarifaire NON AL'!$BL$6))</f>
        <v/>
      </c>
      <c r="AW292" t="str">
        <f>+IF(C292="","",IF(' Matrice Tarifaire NON AL'!BL295="","",TEXT(' Matrice Tarifaire NON AL'!BL295,"0,0000")))</f>
        <v/>
      </c>
      <c r="AX292" t="str">
        <f>+IF(C292="","",IF(' Matrice Tarifaire NON AL'!BM295="","",' Matrice Tarifaire NON AL'!$BM$6))</f>
        <v/>
      </c>
      <c r="AY292" t="str">
        <f>+IF(C292="","",IF(' Matrice Tarifaire NON AL'!BM295="","",TEXT(' Matrice Tarifaire NON AL'!BM295,"0,0000")))</f>
        <v/>
      </c>
      <c r="AZ292" t="str">
        <f>+IF(C292="","",IF(' Matrice Tarifaire NON AL'!BN295="","","Taxe DEEE"))</f>
        <v/>
      </c>
      <c r="BA292" t="str">
        <f>+IF(C292="","",IF(' Matrice Tarifaire NON AL'!BN295="","",TEXT(' Matrice Tarifaire NON AL'!BN295,"0,0000")))</f>
        <v/>
      </c>
      <c r="BD292" t="str">
        <f>+IF($C292="","",IF(' Matrice Tarifaire NON AL'!BR295="","",TEXT(' Matrice Tarifaire NON AL'!BR295,"0,000")))</f>
        <v/>
      </c>
      <c r="BE292" t="str">
        <f>+IF($C292="","",IF(' Matrice Tarifaire NON AL'!BS295="","",VALUE(TEXT(' Matrice Tarifaire NON AL'!BS295,"0,00"))))</f>
        <v/>
      </c>
      <c r="BF292" t="str">
        <f>+IF($C292="","",IF(' Matrice Tarifaire NON AL'!BY295="","",' Matrice Tarifaire NON AL'!BY295))</f>
        <v/>
      </c>
      <c r="BG292" t="str">
        <f>+IF(C292="","",IF(' Matrice Tarifaire NON AL'!AK295="Composant de Box","999",IF(' Matrice Tarifaire NON AL'!AP295&lt;&gt;"",' Matrice Tarifaire NON AL'!AP295,IF(' Matrice Tarifaire NON AL'!AO295&lt;&gt;"",' Matrice Tarifaire NON AL'!AO295,' Matrice Tarifaire NON AL'!AN295))))</f>
        <v/>
      </c>
    </row>
    <row r="293" spans="1:59" x14ac:dyDescent="0.25">
      <c r="A293" t="str">
        <f>+IF($C293="","",IF(' Matrice Tarifaire NON AL'!N296="","",IF(' Matrice Tarifaire NON AL'!N296=0,"GTIN A 0 - Ne doit pas être mis dans PRE REF",TEXT(' Matrice Tarifaire NON AL'!N296,"00000000000000"))))</f>
        <v/>
      </c>
      <c r="B293" t="str">
        <f>+IF(C293="","",IF(L293=172,4,VLOOKUP(' Matrice Tarifaire NON AL'!AK296,Feuil3!$A$4:$B$14,2,0)))</f>
        <v/>
      </c>
      <c r="C293" t="str">
        <f>+IF(' Matrice Tarifaire NON AL'!O296="","",SUBSTITUTE(' Matrice Tarifaire NON AL'!O296,"CHAR (10)"," "))</f>
        <v/>
      </c>
      <c r="D293" t="str">
        <f>+IF($C293="","",SUBSTITUTE(' Matrice Tarifaire NON AL'!P296,"CHAR (13)"," "))</f>
        <v/>
      </c>
      <c r="E293" t="str">
        <f t="shared" si="13"/>
        <v/>
      </c>
      <c r="F293" t="str">
        <f>+IF($C293="","",IF(' Matrice Tarifaire NON AL'!AX296="","Non",' Matrice Tarifaire NON AL'!AX296))</f>
        <v/>
      </c>
      <c r="G293" t="str">
        <f>+IF($C293="","",IF(' Matrice Tarifaire NON AL'!Q296="DOMEDIA","MDD",IF(' Matrice Tarifaire NON AL'!Q296="APTA","MDD",IF(' Matrice Tarifaire NON AL'!Q296="TOP BUDGET","Premier Prix","MN"))))</f>
        <v/>
      </c>
      <c r="H293" t="str">
        <f>+IF($C293="","",' Matrice Tarifaire NON AL'!Q296)</f>
        <v/>
      </c>
      <c r="K293" t="str">
        <f>+IF($C293="","",' Matrice Tarifaire NON AL'!X296)</f>
        <v/>
      </c>
      <c r="L293" t="str">
        <f>+IF($C293="","",' Matrice Tarifaire NON AL'!X296)</f>
        <v/>
      </c>
      <c r="M293" t="str">
        <f>+IF($C293="","",' Matrice Tarifaire NON AL'!Y296)</f>
        <v/>
      </c>
      <c r="N293" t="str">
        <f>+IF($C293="","",' Matrice Tarifaire NON AL'!Z296)</f>
        <v/>
      </c>
      <c r="P293" t="str">
        <f>+IF(C293="","",IF(' Matrice Tarifaire NON AL'!X296&lt;&gt;168,"Non",""))</f>
        <v/>
      </c>
      <c r="Q293" t="str">
        <f>+IF($C293="","",' Matrice Tarifaire NON AL'!T296)</f>
        <v/>
      </c>
      <c r="R293" t="str">
        <f>+IF($C293="","",IF(' Matrice Tarifaire NON AL'!R296="","",' Matrice Tarifaire NON AL'!R296))</f>
        <v/>
      </c>
      <c r="S293" t="str">
        <f>+IF($C293="","",LEFT(' Matrice Tarifaire NON AL'!W296,1))</f>
        <v/>
      </c>
      <c r="T293" t="str">
        <f>+IF($C293="","",LEFT(' Matrice Tarifaire NON AL'!AY296,3))</f>
        <v/>
      </c>
      <c r="U293" t="str">
        <f t="shared" si="14"/>
        <v/>
      </c>
      <c r="V293" t="str">
        <f>+IF(C293="","",IF(VLOOKUP(' Matrice Tarifaire NON AL'!AK296,Feuil3!A:F,6,0)="Box",IF(' Matrice Tarifaire NON AL'!AL296="Mono-Référence","Homogène",IF(' Matrice Tarifaire NON AL'!AL296="Multi-Références","Panaché","")),IF(' Matrice Tarifaire NON AL'!AK296="A la Pièce","Composant sans Colisage",IF(' Matrice Tarifaire NON AL'!AK296="Composant de Box","Composant sans Colisage","Homogène"))))</f>
        <v/>
      </c>
      <c r="W293" t="str">
        <f>+IF($V293="","",VLOOKUP(' Matrice Tarifaire NON AL'!AK296,Feuil3!$A$4:$E$14,5,0))</f>
        <v/>
      </c>
      <c r="Y293" t="str">
        <f>+IF($V293="","",IF(VLOOKUP(' Matrice Tarifaire NON AL'!$AK296,Feuil3!$A$4:$D$14,4,0)="Palette",' Matrice Tarifaire NON AL'!AN296,""))</f>
        <v/>
      </c>
      <c r="AA293" t="str">
        <f>+IF($V293="","",IF(VLOOKUP(' Matrice Tarifaire NON AL'!$AK296,Feuil3!$A$4:$D$14,4,0)="Colis",' Matrice Tarifaire NON AL'!AN296,""))</f>
        <v/>
      </c>
      <c r="AC293" t="str">
        <f>+IF(V293="","",IF(VLOOKUP(' Matrice Tarifaire NON AL'!AK296,Feuil3!$A$4:$D$14,4,0)="Colis",IF(' Matrice Tarifaire NON AL'!AO296&gt;0,' Matrice Tarifaire NON AL'!AO296,""),""))</f>
        <v/>
      </c>
      <c r="AD293" t="str">
        <f t="shared" si="15"/>
        <v/>
      </c>
      <c r="AE293" t="str">
        <f>+IF(C293="","",' Matrice Tarifaire NON AL'!C296)</f>
        <v/>
      </c>
      <c r="AF293" t="str">
        <f>+IF(C293="","",' Matrice Tarifaire NON AL'!AQ296)</f>
        <v/>
      </c>
      <c r="AH293" t="str">
        <f>+IF(E293="","",' Matrice Tarifaire NON AL'!$U296)</f>
        <v/>
      </c>
      <c r="AI293" t="str">
        <f>+IF(F293="","",IF(' Matrice Tarifaire NON AL'!$V296="","",' Matrice Tarifaire NON AL'!$V296))</f>
        <v/>
      </c>
      <c r="AJ293" t="str">
        <f>+IF($C293="","",IF(' Matrice Tarifaire NON AL'!AZ296="","",' Matrice Tarifaire NON AL'!AZ296))</f>
        <v/>
      </c>
      <c r="AK293" t="str">
        <f>+IF($C293="","",IF(' Matrice Tarifaire NON AL'!BA296="","",' Matrice Tarifaire NON AL'!BA296))</f>
        <v/>
      </c>
      <c r="AL293" t="str">
        <f>+IF($C293="","",IF(' Matrice Tarifaire NON AL'!BB296="","",TEXT(' Matrice Tarifaire NON AL'!BB296,"0,0000")))</f>
        <v/>
      </c>
      <c r="AO293" t="str">
        <f>+IF($C293="","",IF(' Matrice Tarifaire NON AL'!BF296="","",TEXT(' Matrice Tarifaire NON AL'!BF296,"0,0000")))</f>
        <v/>
      </c>
      <c r="AP293" t="str">
        <f>+IF($C293="","",IF(' Matrice Tarifaire NON AL'!BG296="","",TEXT(' Matrice Tarifaire NON AL'!BG296,"0,0000")))</f>
        <v/>
      </c>
      <c r="AQ293" t="str">
        <f>+IF($C293="","",IF(' Matrice Tarifaire NON AL'!BH296="","",TEXT(' Matrice Tarifaire NON AL'!BH296,"0,0000")))</f>
        <v/>
      </c>
      <c r="AR293" t="str">
        <f>+IF($C293="","",IF(' Matrice Tarifaire NON AL'!BI296="","",TEXT(' Matrice Tarifaire NON AL'!BI296,"0,0000")))</f>
        <v/>
      </c>
      <c r="AS293" t="str">
        <f>+IF(C293="","",IF(' Matrice Tarifaire NON AL'!BJ296="","0",IF(' Matrice Tarifaire NON AL'!BJ296="","",' Matrice Tarifaire NON AL'!BJ296)))</f>
        <v/>
      </c>
      <c r="AT293" t="str">
        <f>+IF(C293="","",IF(' Matrice Tarifaire NON AL'!BK296="","",' Matrice Tarifaire NON AL'!$BK$6))</f>
        <v/>
      </c>
      <c r="AU293" t="str">
        <f>+IF(C293="","",IF(' Matrice Tarifaire NON AL'!BK296="","",TEXT(' Matrice Tarifaire NON AL'!BK296,"0,0000")))</f>
        <v/>
      </c>
      <c r="AV293" t="str">
        <f>+IF(C293="","",IF(' Matrice Tarifaire NON AL'!BL296="","",' Matrice Tarifaire NON AL'!$BL$6))</f>
        <v/>
      </c>
      <c r="AW293" t="str">
        <f>+IF(C293="","",IF(' Matrice Tarifaire NON AL'!BL296="","",TEXT(' Matrice Tarifaire NON AL'!BL296,"0,0000")))</f>
        <v/>
      </c>
      <c r="AX293" t="str">
        <f>+IF(C293="","",IF(' Matrice Tarifaire NON AL'!BM296="","",' Matrice Tarifaire NON AL'!$BM$6))</f>
        <v/>
      </c>
      <c r="AY293" t="str">
        <f>+IF(C293="","",IF(' Matrice Tarifaire NON AL'!BM296="","",TEXT(' Matrice Tarifaire NON AL'!BM296,"0,0000")))</f>
        <v/>
      </c>
      <c r="AZ293" t="str">
        <f>+IF(C293="","",IF(' Matrice Tarifaire NON AL'!BN296="","","Taxe DEEE"))</f>
        <v/>
      </c>
      <c r="BA293" t="str">
        <f>+IF(C293="","",IF(' Matrice Tarifaire NON AL'!BN296="","",TEXT(' Matrice Tarifaire NON AL'!BN296,"0,0000")))</f>
        <v/>
      </c>
      <c r="BD293" t="str">
        <f>+IF($C293="","",IF(' Matrice Tarifaire NON AL'!BR296="","",TEXT(' Matrice Tarifaire NON AL'!BR296,"0,000")))</f>
        <v/>
      </c>
      <c r="BE293" t="str">
        <f>+IF($C293="","",IF(' Matrice Tarifaire NON AL'!BS296="","",VALUE(TEXT(' Matrice Tarifaire NON AL'!BS296,"0,00"))))</f>
        <v/>
      </c>
      <c r="BF293" t="str">
        <f>+IF($C293="","",IF(' Matrice Tarifaire NON AL'!BY296="","",' Matrice Tarifaire NON AL'!BY296))</f>
        <v/>
      </c>
      <c r="BG293" t="str">
        <f>+IF(C293="","",IF(' Matrice Tarifaire NON AL'!AK296="Composant de Box","999",IF(' Matrice Tarifaire NON AL'!AP296&lt;&gt;"",' Matrice Tarifaire NON AL'!AP296,IF(' Matrice Tarifaire NON AL'!AO296&lt;&gt;"",' Matrice Tarifaire NON AL'!AO296,' Matrice Tarifaire NON AL'!AN296))))</f>
        <v/>
      </c>
    </row>
    <row r="294" spans="1:59" x14ac:dyDescent="0.25">
      <c r="A294" t="str">
        <f>+IF($C294="","",IF(' Matrice Tarifaire NON AL'!N297="","",IF(' Matrice Tarifaire NON AL'!N297=0,"GTIN A 0 - Ne doit pas être mis dans PRE REF",TEXT(' Matrice Tarifaire NON AL'!N297,"00000000000000"))))</f>
        <v/>
      </c>
      <c r="B294" t="str">
        <f>+IF(C294="","",IF(L294=172,4,VLOOKUP(' Matrice Tarifaire NON AL'!AK297,Feuil3!$A$4:$B$14,2,0)))</f>
        <v/>
      </c>
      <c r="C294" t="str">
        <f>+IF(' Matrice Tarifaire NON AL'!O297="","",SUBSTITUTE(' Matrice Tarifaire NON AL'!O297,"CHAR (10)"," "))</f>
        <v/>
      </c>
      <c r="D294" t="str">
        <f>+IF($C294="","",SUBSTITUTE(' Matrice Tarifaire NON AL'!P297,"CHAR (13)"," "))</f>
        <v/>
      </c>
      <c r="E294" t="str">
        <f t="shared" si="13"/>
        <v/>
      </c>
      <c r="F294" t="str">
        <f>+IF($C294="","",IF(' Matrice Tarifaire NON AL'!AX297="","Non",' Matrice Tarifaire NON AL'!AX297))</f>
        <v/>
      </c>
      <c r="G294" t="str">
        <f>+IF($C294="","",IF(' Matrice Tarifaire NON AL'!Q297="DOMEDIA","MDD",IF(' Matrice Tarifaire NON AL'!Q297="APTA","MDD",IF(' Matrice Tarifaire NON AL'!Q297="TOP BUDGET","Premier Prix","MN"))))</f>
        <v/>
      </c>
      <c r="H294" t="str">
        <f>+IF($C294="","",' Matrice Tarifaire NON AL'!Q297)</f>
        <v/>
      </c>
      <c r="K294" t="str">
        <f>+IF($C294="","",' Matrice Tarifaire NON AL'!X297)</f>
        <v/>
      </c>
      <c r="L294" t="str">
        <f>+IF($C294="","",' Matrice Tarifaire NON AL'!X297)</f>
        <v/>
      </c>
      <c r="M294" t="str">
        <f>+IF($C294="","",' Matrice Tarifaire NON AL'!Y297)</f>
        <v/>
      </c>
      <c r="N294" t="str">
        <f>+IF($C294="","",' Matrice Tarifaire NON AL'!Z297)</f>
        <v/>
      </c>
      <c r="P294" t="str">
        <f>+IF(C294="","",IF(' Matrice Tarifaire NON AL'!X297&lt;&gt;168,"Non",""))</f>
        <v/>
      </c>
      <c r="Q294" t="str">
        <f>+IF($C294="","",' Matrice Tarifaire NON AL'!T297)</f>
        <v/>
      </c>
      <c r="R294" t="str">
        <f>+IF($C294="","",IF(' Matrice Tarifaire NON AL'!R297="","",' Matrice Tarifaire NON AL'!R297))</f>
        <v/>
      </c>
      <c r="S294" t="str">
        <f>+IF($C294="","",LEFT(' Matrice Tarifaire NON AL'!W297,1))</f>
        <v/>
      </c>
      <c r="T294" t="str">
        <f>+IF($C294="","",LEFT(' Matrice Tarifaire NON AL'!AY297,3))</f>
        <v/>
      </c>
      <c r="U294" t="str">
        <f t="shared" si="14"/>
        <v/>
      </c>
      <c r="V294" t="str">
        <f>+IF(C294="","",IF(VLOOKUP(' Matrice Tarifaire NON AL'!AK297,Feuil3!A:F,6,0)="Box",IF(' Matrice Tarifaire NON AL'!AL297="Mono-Référence","Homogène",IF(' Matrice Tarifaire NON AL'!AL297="Multi-Références","Panaché","")),IF(' Matrice Tarifaire NON AL'!AK297="A la Pièce","Composant sans Colisage",IF(' Matrice Tarifaire NON AL'!AK297="Composant de Box","Composant sans Colisage","Homogène"))))</f>
        <v/>
      </c>
      <c r="W294" t="str">
        <f>+IF($V294="","",VLOOKUP(' Matrice Tarifaire NON AL'!AK297,Feuil3!$A$4:$E$14,5,0))</f>
        <v/>
      </c>
      <c r="Y294" t="str">
        <f>+IF($V294="","",IF(VLOOKUP(' Matrice Tarifaire NON AL'!$AK297,Feuil3!$A$4:$D$14,4,0)="Palette",' Matrice Tarifaire NON AL'!AN297,""))</f>
        <v/>
      </c>
      <c r="AA294" t="str">
        <f>+IF($V294="","",IF(VLOOKUP(' Matrice Tarifaire NON AL'!$AK297,Feuil3!$A$4:$D$14,4,0)="Colis",' Matrice Tarifaire NON AL'!AN297,""))</f>
        <v/>
      </c>
      <c r="AC294" t="str">
        <f>+IF(V294="","",IF(VLOOKUP(' Matrice Tarifaire NON AL'!AK297,Feuil3!$A$4:$D$14,4,0)="Colis",IF(' Matrice Tarifaire NON AL'!AO297&gt;0,' Matrice Tarifaire NON AL'!AO297,""),""))</f>
        <v/>
      </c>
      <c r="AD294" t="str">
        <f t="shared" si="15"/>
        <v/>
      </c>
      <c r="AE294" t="str">
        <f>+IF(C294="","",' Matrice Tarifaire NON AL'!C297)</f>
        <v/>
      </c>
      <c r="AF294" t="str">
        <f>+IF(C294="","",' Matrice Tarifaire NON AL'!AQ297)</f>
        <v/>
      </c>
      <c r="AH294" t="str">
        <f>+IF(E294="","",' Matrice Tarifaire NON AL'!$U297)</f>
        <v/>
      </c>
      <c r="AI294" t="str">
        <f>+IF(F294="","",IF(' Matrice Tarifaire NON AL'!$V297="","",' Matrice Tarifaire NON AL'!$V297))</f>
        <v/>
      </c>
      <c r="AJ294" t="str">
        <f>+IF($C294="","",IF(' Matrice Tarifaire NON AL'!AZ297="","",' Matrice Tarifaire NON AL'!AZ297))</f>
        <v/>
      </c>
      <c r="AK294" t="str">
        <f>+IF($C294="","",IF(' Matrice Tarifaire NON AL'!BA297="","",' Matrice Tarifaire NON AL'!BA297))</f>
        <v/>
      </c>
      <c r="AL294" t="str">
        <f>+IF($C294="","",IF(' Matrice Tarifaire NON AL'!BB297="","",TEXT(' Matrice Tarifaire NON AL'!BB297,"0,0000")))</f>
        <v/>
      </c>
      <c r="AO294" t="str">
        <f>+IF($C294="","",IF(' Matrice Tarifaire NON AL'!BF297="","",TEXT(' Matrice Tarifaire NON AL'!BF297,"0,0000")))</f>
        <v/>
      </c>
      <c r="AP294" t="str">
        <f>+IF($C294="","",IF(' Matrice Tarifaire NON AL'!BG297="","",TEXT(' Matrice Tarifaire NON AL'!BG297,"0,0000")))</f>
        <v/>
      </c>
      <c r="AQ294" t="str">
        <f>+IF($C294="","",IF(' Matrice Tarifaire NON AL'!BH297="","",TEXT(' Matrice Tarifaire NON AL'!BH297,"0,0000")))</f>
        <v/>
      </c>
      <c r="AR294" t="str">
        <f>+IF($C294="","",IF(' Matrice Tarifaire NON AL'!BI297="","",TEXT(' Matrice Tarifaire NON AL'!BI297,"0,0000")))</f>
        <v/>
      </c>
      <c r="AS294" t="str">
        <f>+IF(C294="","",IF(' Matrice Tarifaire NON AL'!BJ297="","0",IF(' Matrice Tarifaire NON AL'!BJ297="","",' Matrice Tarifaire NON AL'!BJ297)))</f>
        <v/>
      </c>
      <c r="AT294" t="str">
        <f>+IF(C294="","",IF(' Matrice Tarifaire NON AL'!BK297="","",' Matrice Tarifaire NON AL'!$BK$6))</f>
        <v/>
      </c>
      <c r="AU294" t="str">
        <f>+IF(C294="","",IF(' Matrice Tarifaire NON AL'!BK297="","",TEXT(' Matrice Tarifaire NON AL'!BK297,"0,0000")))</f>
        <v/>
      </c>
      <c r="AV294" t="str">
        <f>+IF(C294="","",IF(' Matrice Tarifaire NON AL'!BL297="","",' Matrice Tarifaire NON AL'!$BL$6))</f>
        <v/>
      </c>
      <c r="AW294" t="str">
        <f>+IF(C294="","",IF(' Matrice Tarifaire NON AL'!BL297="","",TEXT(' Matrice Tarifaire NON AL'!BL297,"0,0000")))</f>
        <v/>
      </c>
      <c r="AX294" t="str">
        <f>+IF(C294="","",IF(' Matrice Tarifaire NON AL'!BM297="","",' Matrice Tarifaire NON AL'!$BM$6))</f>
        <v/>
      </c>
      <c r="AY294" t="str">
        <f>+IF(C294="","",IF(' Matrice Tarifaire NON AL'!BM297="","",TEXT(' Matrice Tarifaire NON AL'!BM297,"0,0000")))</f>
        <v/>
      </c>
      <c r="AZ294" t="str">
        <f>+IF(C294="","",IF(' Matrice Tarifaire NON AL'!BN297="","","Taxe DEEE"))</f>
        <v/>
      </c>
      <c r="BA294" t="str">
        <f>+IF(C294="","",IF(' Matrice Tarifaire NON AL'!BN297="","",TEXT(' Matrice Tarifaire NON AL'!BN297,"0,0000")))</f>
        <v/>
      </c>
      <c r="BD294" t="str">
        <f>+IF($C294="","",IF(' Matrice Tarifaire NON AL'!BR297="","",TEXT(' Matrice Tarifaire NON AL'!BR297,"0,000")))</f>
        <v/>
      </c>
      <c r="BE294" t="str">
        <f>+IF($C294="","",IF(' Matrice Tarifaire NON AL'!BS297="","",VALUE(TEXT(' Matrice Tarifaire NON AL'!BS297,"0,00"))))</f>
        <v/>
      </c>
      <c r="BF294" t="str">
        <f>+IF($C294="","",IF(' Matrice Tarifaire NON AL'!BY297="","",' Matrice Tarifaire NON AL'!BY297))</f>
        <v/>
      </c>
      <c r="BG294" t="str">
        <f>+IF(C294="","",IF(' Matrice Tarifaire NON AL'!AK297="Composant de Box","999",IF(' Matrice Tarifaire NON AL'!AP297&lt;&gt;"",' Matrice Tarifaire NON AL'!AP297,IF(' Matrice Tarifaire NON AL'!AO297&lt;&gt;"",' Matrice Tarifaire NON AL'!AO297,' Matrice Tarifaire NON AL'!AN297))))</f>
        <v/>
      </c>
    </row>
    <row r="295" spans="1:59" x14ac:dyDescent="0.25">
      <c r="A295" t="str">
        <f>+IF($C295="","",IF(' Matrice Tarifaire NON AL'!N298="","",IF(' Matrice Tarifaire NON AL'!N298=0,"GTIN A 0 - Ne doit pas être mis dans PRE REF",TEXT(' Matrice Tarifaire NON AL'!N298,"00000000000000"))))</f>
        <v/>
      </c>
      <c r="B295" t="str">
        <f>+IF(C295="","",IF(L295=172,4,VLOOKUP(' Matrice Tarifaire NON AL'!AK298,Feuil3!$A$4:$B$14,2,0)))</f>
        <v/>
      </c>
      <c r="C295" t="str">
        <f>+IF(' Matrice Tarifaire NON AL'!O298="","",SUBSTITUTE(' Matrice Tarifaire NON AL'!O298,"CHAR (10)"," "))</f>
        <v/>
      </c>
      <c r="D295" t="str">
        <f>+IF($C295="","",SUBSTITUTE(' Matrice Tarifaire NON AL'!P298,"CHAR (13)"," "))</f>
        <v/>
      </c>
      <c r="E295" t="str">
        <f t="shared" si="13"/>
        <v/>
      </c>
      <c r="F295" t="str">
        <f>+IF($C295="","",IF(' Matrice Tarifaire NON AL'!AX298="","Non",' Matrice Tarifaire NON AL'!AX298))</f>
        <v/>
      </c>
      <c r="G295" t="str">
        <f>+IF($C295="","",IF(' Matrice Tarifaire NON AL'!Q298="DOMEDIA","MDD",IF(' Matrice Tarifaire NON AL'!Q298="APTA","MDD",IF(' Matrice Tarifaire NON AL'!Q298="TOP BUDGET","Premier Prix","MN"))))</f>
        <v/>
      </c>
      <c r="H295" t="str">
        <f>+IF($C295="","",' Matrice Tarifaire NON AL'!Q298)</f>
        <v/>
      </c>
      <c r="K295" t="str">
        <f>+IF($C295="","",' Matrice Tarifaire NON AL'!X298)</f>
        <v/>
      </c>
      <c r="L295" t="str">
        <f>+IF($C295="","",' Matrice Tarifaire NON AL'!X298)</f>
        <v/>
      </c>
      <c r="M295" t="str">
        <f>+IF($C295="","",' Matrice Tarifaire NON AL'!Y298)</f>
        <v/>
      </c>
      <c r="N295" t="str">
        <f>+IF($C295="","",' Matrice Tarifaire NON AL'!Z298)</f>
        <v/>
      </c>
      <c r="P295" t="str">
        <f>+IF(C295="","",IF(' Matrice Tarifaire NON AL'!X298&lt;&gt;168,"Non",""))</f>
        <v/>
      </c>
      <c r="Q295" t="str">
        <f>+IF($C295="","",' Matrice Tarifaire NON AL'!T298)</f>
        <v/>
      </c>
      <c r="R295" t="str">
        <f>+IF($C295="","",IF(' Matrice Tarifaire NON AL'!R298="","",' Matrice Tarifaire NON AL'!R298))</f>
        <v/>
      </c>
      <c r="S295" t="str">
        <f>+IF($C295="","",LEFT(' Matrice Tarifaire NON AL'!W298,1))</f>
        <v/>
      </c>
      <c r="T295" t="str">
        <f>+IF($C295="","",LEFT(' Matrice Tarifaire NON AL'!AY298,3))</f>
        <v/>
      </c>
      <c r="U295" t="str">
        <f t="shared" si="14"/>
        <v/>
      </c>
      <c r="V295" t="str">
        <f>+IF(C295="","",IF(VLOOKUP(' Matrice Tarifaire NON AL'!AK298,Feuil3!A:F,6,0)="Box",IF(' Matrice Tarifaire NON AL'!AL298="Mono-Référence","Homogène",IF(' Matrice Tarifaire NON AL'!AL298="Multi-Références","Panaché","")),IF(' Matrice Tarifaire NON AL'!AK298="A la Pièce","Composant sans Colisage",IF(' Matrice Tarifaire NON AL'!AK298="Composant de Box","Composant sans Colisage","Homogène"))))</f>
        <v/>
      </c>
      <c r="W295" t="str">
        <f>+IF($V295="","",VLOOKUP(' Matrice Tarifaire NON AL'!AK298,Feuil3!$A$4:$E$14,5,0))</f>
        <v/>
      </c>
      <c r="Y295" t="str">
        <f>+IF($V295="","",IF(VLOOKUP(' Matrice Tarifaire NON AL'!$AK298,Feuil3!$A$4:$D$14,4,0)="Palette",' Matrice Tarifaire NON AL'!AN298,""))</f>
        <v/>
      </c>
      <c r="AA295" t="str">
        <f>+IF($V295="","",IF(VLOOKUP(' Matrice Tarifaire NON AL'!$AK298,Feuil3!$A$4:$D$14,4,0)="Colis",' Matrice Tarifaire NON AL'!AN298,""))</f>
        <v/>
      </c>
      <c r="AC295" t="str">
        <f>+IF(V295="","",IF(VLOOKUP(' Matrice Tarifaire NON AL'!AK298,Feuil3!$A$4:$D$14,4,0)="Colis",IF(' Matrice Tarifaire NON AL'!AO298&gt;0,' Matrice Tarifaire NON AL'!AO298,""),""))</f>
        <v/>
      </c>
      <c r="AD295" t="str">
        <f t="shared" si="15"/>
        <v/>
      </c>
      <c r="AE295" t="str">
        <f>+IF(C295="","",' Matrice Tarifaire NON AL'!C298)</f>
        <v/>
      </c>
      <c r="AF295" t="str">
        <f>+IF(C295="","",' Matrice Tarifaire NON AL'!AQ298)</f>
        <v/>
      </c>
      <c r="AH295" t="str">
        <f>+IF(E295="","",' Matrice Tarifaire NON AL'!$U298)</f>
        <v/>
      </c>
      <c r="AI295" t="str">
        <f>+IF(F295="","",IF(' Matrice Tarifaire NON AL'!$V298="","",' Matrice Tarifaire NON AL'!$V298))</f>
        <v/>
      </c>
      <c r="AJ295" t="str">
        <f>+IF($C295="","",IF(' Matrice Tarifaire NON AL'!AZ298="","",' Matrice Tarifaire NON AL'!AZ298))</f>
        <v/>
      </c>
      <c r="AK295" t="str">
        <f>+IF($C295="","",IF(' Matrice Tarifaire NON AL'!BA298="","",' Matrice Tarifaire NON AL'!BA298))</f>
        <v/>
      </c>
      <c r="AL295" t="str">
        <f>+IF($C295="","",IF(' Matrice Tarifaire NON AL'!BB298="","",TEXT(' Matrice Tarifaire NON AL'!BB298,"0,0000")))</f>
        <v/>
      </c>
      <c r="AO295" t="str">
        <f>+IF($C295="","",IF(' Matrice Tarifaire NON AL'!BF298="","",TEXT(' Matrice Tarifaire NON AL'!BF298,"0,0000")))</f>
        <v/>
      </c>
      <c r="AP295" t="str">
        <f>+IF($C295="","",IF(' Matrice Tarifaire NON AL'!BG298="","",TEXT(' Matrice Tarifaire NON AL'!BG298,"0,0000")))</f>
        <v/>
      </c>
      <c r="AQ295" t="str">
        <f>+IF($C295="","",IF(' Matrice Tarifaire NON AL'!BH298="","",TEXT(' Matrice Tarifaire NON AL'!BH298,"0,0000")))</f>
        <v/>
      </c>
      <c r="AR295" t="str">
        <f>+IF($C295="","",IF(' Matrice Tarifaire NON AL'!BI298="","",TEXT(' Matrice Tarifaire NON AL'!BI298,"0,0000")))</f>
        <v/>
      </c>
      <c r="AS295" t="str">
        <f>+IF(C295="","",IF(' Matrice Tarifaire NON AL'!BJ298="","0",IF(' Matrice Tarifaire NON AL'!BJ298="","",' Matrice Tarifaire NON AL'!BJ298)))</f>
        <v/>
      </c>
      <c r="AT295" t="str">
        <f>+IF(C295="","",IF(' Matrice Tarifaire NON AL'!BK298="","",' Matrice Tarifaire NON AL'!$BK$6))</f>
        <v/>
      </c>
      <c r="AU295" t="str">
        <f>+IF(C295="","",IF(' Matrice Tarifaire NON AL'!BK298="","",TEXT(' Matrice Tarifaire NON AL'!BK298,"0,0000")))</f>
        <v/>
      </c>
      <c r="AV295" t="str">
        <f>+IF(C295="","",IF(' Matrice Tarifaire NON AL'!BL298="","",' Matrice Tarifaire NON AL'!$BL$6))</f>
        <v/>
      </c>
      <c r="AW295" t="str">
        <f>+IF(C295="","",IF(' Matrice Tarifaire NON AL'!BL298="","",TEXT(' Matrice Tarifaire NON AL'!BL298,"0,0000")))</f>
        <v/>
      </c>
      <c r="AX295" t="str">
        <f>+IF(C295="","",IF(' Matrice Tarifaire NON AL'!BM298="","",' Matrice Tarifaire NON AL'!$BM$6))</f>
        <v/>
      </c>
      <c r="AY295" t="str">
        <f>+IF(C295="","",IF(' Matrice Tarifaire NON AL'!BM298="","",TEXT(' Matrice Tarifaire NON AL'!BM298,"0,0000")))</f>
        <v/>
      </c>
      <c r="AZ295" t="str">
        <f>+IF(C295="","",IF(' Matrice Tarifaire NON AL'!BN298="","","Taxe DEEE"))</f>
        <v/>
      </c>
      <c r="BA295" t="str">
        <f>+IF(C295="","",IF(' Matrice Tarifaire NON AL'!BN298="","",TEXT(' Matrice Tarifaire NON AL'!BN298,"0,0000")))</f>
        <v/>
      </c>
      <c r="BD295" t="str">
        <f>+IF($C295="","",IF(' Matrice Tarifaire NON AL'!BR298="","",TEXT(' Matrice Tarifaire NON AL'!BR298,"0,000")))</f>
        <v/>
      </c>
      <c r="BE295" t="str">
        <f>+IF($C295="","",IF(' Matrice Tarifaire NON AL'!BS298="","",VALUE(TEXT(' Matrice Tarifaire NON AL'!BS298,"0,00"))))</f>
        <v/>
      </c>
      <c r="BF295" t="str">
        <f>+IF($C295="","",IF(' Matrice Tarifaire NON AL'!BY298="","",' Matrice Tarifaire NON AL'!BY298))</f>
        <v/>
      </c>
      <c r="BG295" t="str">
        <f>+IF(C295="","",IF(' Matrice Tarifaire NON AL'!AK298="Composant de Box","999",IF(' Matrice Tarifaire NON AL'!AP298&lt;&gt;"",' Matrice Tarifaire NON AL'!AP298,IF(' Matrice Tarifaire NON AL'!AO298&lt;&gt;"",' Matrice Tarifaire NON AL'!AO298,' Matrice Tarifaire NON AL'!AN298))))</f>
        <v/>
      </c>
    </row>
    <row r="296" spans="1:59" x14ac:dyDescent="0.25">
      <c r="A296" t="str">
        <f>+IF($C296="","",IF(' Matrice Tarifaire NON AL'!N299="","",IF(' Matrice Tarifaire NON AL'!N299=0,"GTIN A 0 - Ne doit pas être mis dans PRE REF",TEXT(' Matrice Tarifaire NON AL'!N299,"00000000000000"))))</f>
        <v/>
      </c>
      <c r="B296" t="str">
        <f>+IF(C296="","",IF(L296=172,4,VLOOKUP(' Matrice Tarifaire NON AL'!AK299,Feuil3!$A$4:$B$14,2,0)))</f>
        <v/>
      </c>
      <c r="C296" t="str">
        <f>+IF(' Matrice Tarifaire NON AL'!O299="","",SUBSTITUTE(' Matrice Tarifaire NON AL'!O299,"CHAR (10)"," "))</f>
        <v/>
      </c>
      <c r="D296" t="str">
        <f>+IF($C296="","",SUBSTITUTE(' Matrice Tarifaire NON AL'!P299,"CHAR (13)"," "))</f>
        <v/>
      </c>
      <c r="E296" t="str">
        <f t="shared" si="13"/>
        <v/>
      </c>
      <c r="F296" t="str">
        <f>+IF($C296="","",IF(' Matrice Tarifaire NON AL'!AX299="","Non",' Matrice Tarifaire NON AL'!AX299))</f>
        <v/>
      </c>
      <c r="G296" t="str">
        <f>+IF($C296="","",IF(' Matrice Tarifaire NON AL'!Q299="DOMEDIA","MDD",IF(' Matrice Tarifaire NON AL'!Q299="APTA","MDD",IF(' Matrice Tarifaire NON AL'!Q299="TOP BUDGET","Premier Prix","MN"))))</f>
        <v/>
      </c>
      <c r="H296" t="str">
        <f>+IF($C296="","",' Matrice Tarifaire NON AL'!Q299)</f>
        <v/>
      </c>
      <c r="K296" t="str">
        <f>+IF($C296="","",' Matrice Tarifaire NON AL'!X299)</f>
        <v/>
      </c>
      <c r="L296" t="str">
        <f>+IF($C296="","",' Matrice Tarifaire NON AL'!X299)</f>
        <v/>
      </c>
      <c r="M296" t="str">
        <f>+IF($C296="","",' Matrice Tarifaire NON AL'!Y299)</f>
        <v/>
      </c>
      <c r="N296" t="str">
        <f>+IF($C296="","",' Matrice Tarifaire NON AL'!Z299)</f>
        <v/>
      </c>
      <c r="P296" t="str">
        <f>+IF(C296="","",IF(' Matrice Tarifaire NON AL'!X299&lt;&gt;168,"Non",""))</f>
        <v/>
      </c>
      <c r="Q296" t="str">
        <f>+IF($C296="","",' Matrice Tarifaire NON AL'!T299)</f>
        <v/>
      </c>
      <c r="R296" t="str">
        <f>+IF($C296="","",IF(' Matrice Tarifaire NON AL'!R299="","",' Matrice Tarifaire NON AL'!R299))</f>
        <v/>
      </c>
      <c r="S296" t="str">
        <f>+IF($C296="","",LEFT(' Matrice Tarifaire NON AL'!W299,1))</f>
        <v/>
      </c>
      <c r="T296" t="str">
        <f>+IF($C296="","",LEFT(' Matrice Tarifaire NON AL'!AY299,3))</f>
        <v/>
      </c>
      <c r="U296" t="str">
        <f t="shared" si="14"/>
        <v/>
      </c>
      <c r="V296" t="str">
        <f>+IF(C296="","",IF(VLOOKUP(' Matrice Tarifaire NON AL'!AK299,Feuil3!A:F,6,0)="Box",IF(' Matrice Tarifaire NON AL'!AL299="Mono-Référence","Homogène",IF(' Matrice Tarifaire NON AL'!AL299="Multi-Références","Panaché","")),IF(' Matrice Tarifaire NON AL'!AK299="A la Pièce","Composant sans Colisage",IF(' Matrice Tarifaire NON AL'!AK299="Composant de Box","Composant sans Colisage","Homogène"))))</f>
        <v/>
      </c>
      <c r="W296" t="str">
        <f>+IF($V296="","",VLOOKUP(' Matrice Tarifaire NON AL'!AK299,Feuil3!$A$4:$E$14,5,0))</f>
        <v/>
      </c>
      <c r="Y296" t="str">
        <f>+IF($V296="","",IF(VLOOKUP(' Matrice Tarifaire NON AL'!$AK299,Feuil3!$A$4:$D$14,4,0)="Palette",' Matrice Tarifaire NON AL'!AN299,""))</f>
        <v/>
      </c>
      <c r="AA296" t="str">
        <f>+IF($V296="","",IF(VLOOKUP(' Matrice Tarifaire NON AL'!$AK299,Feuil3!$A$4:$D$14,4,0)="Colis",' Matrice Tarifaire NON AL'!AN299,""))</f>
        <v/>
      </c>
      <c r="AC296" t="str">
        <f>+IF(V296="","",IF(VLOOKUP(' Matrice Tarifaire NON AL'!AK299,Feuil3!$A$4:$D$14,4,0)="Colis",IF(' Matrice Tarifaire NON AL'!AO299&gt;0,' Matrice Tarifaire NON AL'!AO299,""),""))</f>
        <v/>
      </c>
      <c r="AD296" t="str">
        <f t="shared" si="15"/>
        <v/>
      </c>
      <c r="AE296" t="str">
        <f>+IF(C296="","",' Matrice Tarifaire NON AL'!C299)</f>
        <v/>
      </c>
      <c r="AF296" t="str">
        <f>+IF(C296="","",' Matrice Tarifaire NON AL'!AQ299)</f>
        <v/>
      </c>
      <c r="AH296" t="str">
        <f>+IF(E296="","",' Matrice Tarifaire NON AL'!$U299)</f>
        <v/>
      </c>
      <c r="AI296" t="str">
        <f>+IF(F296="","",IF(' Matrice Tarifaire NON AL'!$V299="","",' Matrice Tarifaire NON AL'!$V299))</f>
        <v/>
      </c>
      <c r="AJ296" t="str">
        <f>+IF($C296="","",IF(' Matrice Tarifaire NON AL'!AZ299="","",' Matrice Tarifaire NON AL'!AZ299))</f>
        <v/>
      </c>
      <c r="AK296" t="str">
        <f>+IF($C296="","",IF(' Matrice Tarifaire NON AL'!BA299="","",' Matrice Tarifaire NON AL'!BA299))</f>
        <v/>
      </c>
      <c r="AL296" t="str">
        <f>+IF($C296="","",IF(' Matrice Tarifaire NON AL'!BB299="","",TEXT(' Matrice Tarifaire NON AL'!BB299,"0,0000")))</f>
        <v/>
      </c>
      <c r="AO296" t="str">
        <f>+IF($C296="","",IF(' Matrice Tarifaire NON AL'!BF299="","",TEXT(' Matrice Tarifaire NON AL'!BF299,"0,0000")))</f>
        <v/>
      </c>
      <c r="AP296" t="str">
        <f>+IF($C296="","",IF(' Matrice Tarifaire NON AL'!BG299="","",TEXT(' Matrice Tarifaire NON AL'!BG299,"0,0000")))</f>
        <v/>
      </c>
      <c r="AQ296" t="str">
        <f>+IF($C296="","",IF(' Matrice Tarifaire NON AL'!BH299="","",TEXT(' Matrice Tarifaire NON AL'!BH299,"0,0000")))</f>
        <v/>
      </c>
      <c r="AR296" t="str">
        <f>+IF($C296="","",IF(' Matrice Tarifaire NON AL'!BI299="","",TEXT(' Matrice Tarifaire NON AL'!BI299,"0,0000")))</f>
        <v/>
      </c>
      <c r="AS296" t="str">
        <f>+IF(C296="","",IF(' Matrice Tarifaire NON AL'!BJ299="","0",IF(' Matrice Tarifaire NON AL'!BJ299="","",' Matrice Tarifaire NON AL'!BJ299)))</f>
        <v/>
      </c>
      <c r="AT296" t="str">
        <f>+IF(C296="","",IF(' Matrice Tarifaire NON AL'!BK299="","",' Matrice Tarifaire NON AL'!$BK$6))</f>
        <v/>
      </c>
      <c r="AU296" t="str">
        <f>+IF(C296="","",IF(' Matrice Tarifaire NON AL'!BK299="","",TEXT(' Matrice Tarifaire NON AL'!BK299,"0,0000")))</f>
        <v/>
      </c>
      <c r="AV296" t="str">
        <f>+IF(C296="","",IF(' Matrice Tarifaire NON AL'!BL299="","",' Matrice Tarifaire NON AL'!$BL$6))</f>
        <v/>
      </c>
      <c r="AW296" t="str">
        <f>+IF(C296="","",IF(' Matrice Tarifaire NON AL'!BL299="","",TEXT(' Matrice Tarifaire NON AL'!BL299,"0,0000")))</f>
        <v/>
      </c>
      <c r="AX296" t="str">
        <f>+IF(C296="","",IF(' Matrice Tarifaire NON AL'!BM299="","",' Matrice Tarifaire NON AL'!$BM$6))</f>
        <v/>
      </c>
      <c r="AY296" t="str">
        <f>+IF(C296="","",IF(' Matrice Tarifaire NON AL'!BM299="","",TEXT(' Matrice Tarifaire NON AL'!BM299,"0,0000")))</f>
        <v/>
      </c>
      <c r="AZ296" t="str">
        <f>+IF(C296="","",IF(' Matrice Tarifaire NON AL'!BN299="","","Taxe DEEE"))</f>
        <v/>
      </c>
      <c r="BA296" t="str">
        <f>+IF(C296="","",IF(' Matrice Tarifaire NON AL'!BN299="","",TEXT(' Matrice Tarifaire NON AL'!BN299,"0,0000")))</f>
        <v/>
      </c>
      <c r="BD296" t="str">
        <f>+IF($C296="","",IF(' Matrice Tarifaire NON AL'!BR299="","",TEXT(' Matrice Tarifaire NON AL'!BR299,"0,000")))</f>
        <v/>
      </c>
      <c r="BE296" t="str">
        <f>+IF($C296="","",IF(' Matrice Tarifaire NON AL'!BS299="","",VALUE(TEXT(' Matrice Tarifaire NON AL'!BS299,"0,00"))))</f>
        <v/>
      </c>
      <c r="BF296" t="str">
        <f>+IF($C296="","",IF(' Matrice Tarifaire NON AL'!BY299="","",' Matrice Tarifaire NON AL'!BY299))</f>
        <v/>
      </c>
      <c r="BG296" t="str">
        <f>+IF(C296="","",IF(' Matrice Tarifaire NON AL'!AK299="Composant de Box","999",IF(' Matrice Tarifaire NON AL'!AP299&lt;&gt;"",' Matrice Tarifaire NON AL'!AP299,IF(' Matrice Tarifaire NON AL'!AO299&lt;&gt;"",' Matrice Tarifaire NON AL'!AO299,' Matrice Tarifaire NON AL'!AN299))))</f>
        <v/>
      </c>
    </row>
    <row r="297" spans="1:59" x14ac:dyDescent="0.25">
      <c r="A297" t="str">
        <f>+IF($C297="","",IF(' Matrice Tarifaire NON AL'!N300="","",IF(' Matrice Tarifaire NON AL'!N300=0,"GTIN A 0 - Ne doit pas être mis dans PRE REF",TEXT(' Matrice Tarifaire NON AL'!N300,"00000000000000"))))</f>
        <v/>
      </c>
      <c r="B297" t="str">
        <f>+IF(C297="","",IF(L297=172,4,VLOOKUP(' Matrice Tarifaire NON AL'!AK300,Feuil3!$A$4:$B$14,2,0)))</f>
        <v/>
      </c>
      <c r="C297" t="str">
        <f>+IF(' Matrice Tarifaire NON AL'!O300="","",SUBSTITUTE(' Matrice Tarifaire NON AL'!O300,"CHAR (10)"," "))</f>
        <v/>
      </c>
      <c r="D297" t="str">
        <f>+IF($C297="","",SUBSTITUTE(' Matrice Tarifaire NON AL'!P300,"CHAR (13)"," "))</f>
        <v/>
      </c>
      <c r="E297" t="str">
        <f t="shared" si="13"/>
        <v/>
      </c>
      <c r="F297" t="str">
        <f>+IF($C297="","",IF(' Matrice Tarifaire NON AL'!AX300="","Non",' Matrice Tarifaire NON AL'!AX300))</f>
        <v/>
      </c>
      <c r="G297" t="str">
        <f>+IF($C297="","",IF(' Matrice Tarifaire NON AL'!Q300="DOMEDIA","MDD",IF(' Matrice Tarifaire NON AL'!Q300="APTA","MDD",IF(' Matrice Tarifaire NON AL'!Q300="TOP BUDGET","Premier Prix","MN"))))</f>
        <v/>
      </c>
      <c r="H297" t="str">
        <f>+IF($C297="","",' Matrice Tarifaire NON AL'!Q300)</f>
        <v/>
      </c>
      <c r="K297" t="str">
        <f>+IF($C297="","",' Matrice Tarifaire NON AL'!X300)</f>
        <v/>
      </c>
      <c r="L297" t="str">
        <f>+IF($C297="","",' Matrice Tarifaire NON AL'!X300)</f>
        <v/>
      </c>
      <c r="M297" t="str">
        <f>+IF($C297="","",' Matrice Tarifaire NON AL'!Y300)</f>
        <v/>
      </c>
      <c r="N297" t="str">
        <f>+IF($C297="","",' Matrice Tarifaire NON AL'!Z300)</f>
        <v/>
      </c>
      <c r="P297" t="str">
        <f>+IF(C297="","",IF(' Matrice Tarifaire NON AL'!X300&lt;&gt;168,"Non",""))</f>
        <v/>
      </c>
      <c r="Q297" t="str">
        <f>+IF($C297="","",' Matrice Tarifaire NON AL'!T300)</f>
        <v/>
      </c>
      <c r="R297" t="str">
        <f>+IF($C297="","",IF(' Matrice Tarifaire NON AL'!R300="","",' Matrice Tarifaire NON AL'!R300))</f>
        <v/>
      </c>
      <c r="S297" t="str">
        <f>+IF($C297="","",LEFT(' Matrice Tarifaire NON AL'!W300,1))</f>
        <v/>
      </c>
      <c r="T297" t="str">
        <f>+IF($C297="","",LEFT(' Matrice Tarifaire NON AL'!AY300,3))</f>
        <v/>
      </c>
      <c r="U297" t="str">
        <f t="shared" si="14"/>
        <v/>
      </c>
      <c r="V297" t="str">
        <f>+IF(C297="","",IF(VLOOKUP(' Matrice Tarifaire NON AL'!AK300,Feuil3!A:F,6,0)="Box",IF(' Matrice Tarifaire NON AL'!AL300="Mono-Référence","Homogène",IF(' Matrice Tarifaire NON AL'!AL300="Multi-Références","Panaché","")),IF(' Matrice Tarifaire NON AL'!AK300="A la Pièce","Composant sans Colisage",IF(' Matrice Tarifaire NON AL'!AK300="Composant de Box","Composant sans Colisage","Homogène"))))</f>
        <v/>
      </c>
      <c r="W297" t="str">
        <f>+IF($V297="","",VLOOKUP(' Matrice Tarifaire NON AL'!AK300,Feuil3!$A$4:$E$14,5,0))</f>
        <v/>
      </c>
      <c r="Y297" t="str">
        <f>+IF($V297="","",IF(VLOOKUP(' Matrice Tarifaire NON AL'!$AK300,Feuil3!$A$4:$D$14,4,0)="Palette",' Matrice Tarifaire NON AL'!AN300,""))</f>
        <v/>
      </c>
      <c r="AA297" t="str">
        <f>+IF($V297="","",IF(VLOOKUP(' Matrice Tarifaire NON AL'!$AK300,Feuil3!$A$4:$D$14,4,0)="Colis",' Matrice Tarifaire NON AL'!AN300,""))</f>
        <v/>
      </c>
      <c r="AC297" t="str">
        <f>+IF(V297="","",IF(VLOOKUP(' Matrice Tarifaire NON AL'!AK300,Feuil3!$A$4:$D$14,4,0)="Colis",IF(' Matrice Tarifaire NON AL'!AO300&gt;0,' Matrice Tarifaire NON AL'!AO300,""),""))</f>
        <v/>
      </c>
      <c r="AD297" t="str">
        <f t="shared" si="15"/>
        <v/>
      </c>
      <c r="AE297" t="str">
        <f>+IF(C297="","",' Matrice Tarifaire NON AL'!C300)</f>
        <v/>
      </c>
      <c r="AF297" t="str">
        <f>+IF(C297="","",' Matrice Tarifaire NON AL'!AQ300)</f>
        <v/>
      </c>
      <c r="AH297" t="str">
        <f>+IF(E297="","",' Matrice Tarifaire NON AL'!$U300)</f>
        <v/>
      </c>
      <c r="AI297" t="str">
        <f>+IF(F297="","",IF(' Matrice Tarifaire NON AL'!$V300="","",' Matrice Tarifaire NON AL'!$V300))</f>
        <v/>
      </c>
      <c r="AJ297" t="str">
        <f>+IF($C297="","",IF(' Matrice Tarifaire NON AL'!AZ300="","",' Matrice Tarifaire NON AL'!AZ300))</f>
        <v/>
      </c>
      <c r="AK297" t="str">
        <f>+IF($C297="","",IF(' Matrice Tarifaire NON AL'!BA300="","",' Matrice Tarifaire NON AL'!BA300))</f>
        <v/>
      </c>
      <c r="AL297" t="str">
        <f>+IF($C297="","",IF(' Matrice Tarifaire NON AL'!BB300="","",TEXT(' Matrice Tarifaire NON AL'!BB300,"0,0000")))</f>
        <v/>
      </c>
      <c r="AO297" t="str">
        <f>+IF($C297="","",IF(' Matrice Tarifaire NON AL'!BF300="","",TEXT(' Matrice Tarifaire NON AL'!BF300,"0,0000")))</f>
        <v/>
      </c>
      <c r="AP297" t="str">
        <f>+IF($C297="","",IF(' Matrice Tarifaire NON AL'!BG300="","",TEXT(' Matrice Tarifaire NON AL'!BG300,"0,0000")))</f>
        <v/>
      </c>
      <c r="AQ297" t="str">
        <f>+IF($C297="","",IF(' Matrice Tarifaire NON AL'!BH300="","",TEXT(' Matrice Tarifaire NON AL'!BH300,"0,0000")))</f>
        <v/>
      </c>
      <c r="AR297" t="str">
        <f>+IF($C297="","",IF(' Matrice Tarifaire NON AL'!BI300="","",TEXT(' Matrice Tarifaire NON AL'!BI300,"0,0000")))</f>
        <v/>
      </c>
      <c r="AS297" t="str">
        <f>+IF(C297="","",IF(' Matrice Tarifaire NON AL'!BJ300="","0",IF(' Matrice Tarifaire NON AL'!BJ300="","",' Matrice Tarifaire NON AL'!BJ300)))</f>
        <v/>
      </c>
      <c r="AT297" t="str">
        <f>+IF(C297="","",IF(' Matrice Tarifaire NON AL'!BK300="","",' Matrice Tarifaire NON AL'!$BK$6))</f>
        <v/>
      </c>
      <c r="AU297" t="str">
        <f>+IF(C297="","",IF(' Matrice Tarifaire NON AL'!BK300="","",TEXT(' Matrice Tarifaire NON AL'!BK300,"0,0000")))</f>
        <v/>
      </c>
      <c r="AV297" t="str">
        <f>+IF(C297="","",IF(' Matrice Tarifaire NON AL'!BL300="","",' Matrice Tarifaire NON AL'!$BL$6))</f>
        <v/>
      </c>
      <c r="AW297" t="str">
        <f>+IF(C297="","",IF(' Matrice Tarifaire NON AL'!BL300="","",TEXT(' Matrice Tarifaire NON AL'!BL300,"0,0000")))</f>
        <v/>
      </c>
      <c r="AX297" t="str">
        <f>+IF(C297="","",IF(' Matrice Tarifaire NON AL'!BM300="","",' Matrice Tarifaire NON AL'!$BM$6))</f>
        <v/>
      </c>
      <c r="AY297" t="str">
        <f>+IF(C297="","",IF(' Matrice Tarifaire NON AL'!BM300="","",TEXT(' Matrice Tarifaire NON AL'!BM300,"0,0000")))</f>
        <v/>
      </c>
      <c r="AZ297" t="str">
        <f>+IF(C297="","",IF(' Matrice Tarifaire NON AL'!BN300="","","Taxe DEEE"))</f>
        <v/>
      </c>
      <c r="BA297" t="str">
        <f>+IF(C297="","",IF(' Matrice Tarifaire NON AL'!BN300="","",TEXT(' Matrice Tarifaire NON AL'!BN300,"0,0000")))</f>
        <v/>
      </c>
      <c r="BD297" t="str">
        <f>+IF($C297="","",IF(' Matrice Tarifaire NON AL'!BR300="","",TEXT(' Matrice Tarifaire NON AL'!BR300,"0,000")))</f>
        <v/>
      </c>
      <c r="BE297" t="str">
        <f>+IF($C297="","",IF(' Matrice Tarifaire NON AL'!BS300="","",VALUE(TEXT(' Matrice Tarifaire NON AL'!BS300,"0,00"))))</f>
        <v/>
      </c>
      <c r="BF297" t="str">
        <f>+IF($C297="","",IF(' Matrice Tarifaire NON AL'!BY300="","",' Matrice Tarifaire NON AL'!BY300))</f>
        <v/>
      </c>
      <c r="BG297" t="str">
        <f>+IF(C297="","",IF(' Matrice Tarifaire NON AL'!AK300="Composant de Box","999",IF(' Matrice Tarifaire NON AL'!AP300&lt;&gt;"",' Matrice Tarifaire NON AL'!AP300,IF(' Matrice Tarifaire NON AL'!AO300&lt;&gt;"",' Matrice Tarifaire NON AL'!AO300,' Matrice Tarifaire NON AL'!AN300))))</f>
        <v/>
      </c>
    </row>
    <row r="298" spans="1:59" x14ac:dyDescent="0.25">
      <c r="A298" t="str">
        <f>+IF($C298="","",IF(' Matrice Tarifaire NON AL'!N301="","",IF(' Matrice Tarifaire NON AL'!N301=0,"GTIN A 0 - Ne doit pas être mis dans PRE REF",TEXT(' Matrice Tarifaire NON AL'!N301,"00000000000000"))))</f>
        <v/>
      </c>
      <c r="B298" t="str">
        <f>+IF(C298="","",IF(L298=172,4,VLOOKUP(' Matrice Tarifaire NON AL'!AK301,Feuil3!$A$4:$B$14,2,0)))</f>
        <v/>
      </c>
      <c r="C298" t="str">
        <f>+IF(' Matrice Tarifaire NON AL'!O301="","",SUBSTITUTE(' Matrice Tarifaire NON AL'!O301,"CHAR (10)"," "))</f>
        <v/>
      </c>
      <c r="D298" t="str">
        <f>+IF($C298="","",SUBSTITUTE(' Matrice Tarifaire NON AL'!P301,"CHAR (13)"," "))</f>
        <v/>
      </c>
      <c r="E298" t="str">
        <f t="shared" si="13"/>
        <v/>
      </c>
      <c r="F298" t="str">
        <f>+IF($C298="","",IF(' Matrice Tarifaire NON AL'!AX301="","Non",' Matrice Tarifaire NON AL'!AX301))</f>
        <v/>
      </c>
      <c r="G298" t="str">
        <f>+IF($C298="","",IF(' Matrice Tarifaire NON AL'!Q301="DOMEDIA","MDD",IF(' Matrice Tarifaire NON AL'!Q301="APTA","MDD",IF(' Matrice Tarifaire NON AL'!Q301="TOP BUDGET","Premier Prix","MN"))))</f>
        <v/>
      </c>
      <c r="H298" t="str">
        <f>+IF($C298="","",' Matrice Tarifaire NON AL'!Q301)</f>
        <v/>
      </c>
      <c r="K298" t="str">
        <f>+IF($C298="","",' Matrice Tarifaire NON AL'!X301)</f>
        <v/>
      </c>
      <c r="L298" t="str">
        <f>+IF($C298="","",' Matrice Tarifaire NON AL'!X301)</f>
        <v/>
      </c>
      <c r="M298" t="str">
        <f>+IF($C298="","",' Matrice Tarifaire NON AL'!Y301)</f>
        <v/>
      </c>
      <c r="N298" t="str">
        <f>+IF($C298="","",' Matrice Tarifaire NON AL'!Z301)</f>
        <v/>
      </c>
      <c r="P298" t="str">
        <f>+IF(C298="","",IF(' Matrice Tarifaire NON AL'!X301&lt;&gt;168,"Non",""))</f>
        <v/>
      </c>
      <c r="Q298" t="str">
        <f>+IF($C298="","",' Matrice Tarifaire NON AL'!T301)</f>
        <v/>
      </c>
      <c r="R298" t="str">
        <f>+IF($C298="","",IF(' Matrice Tarifaire NON AL'!R301="","",' Matrice Tarifaire NON AL'!R301))</f>
        <v/>
      </c>
      <c r="S298" t="str">
        <f>+IF($C298="","",LEFT(' Matrice Tarifaire NON AL'!W301,1))</f>
        <v/>
      </c>
      <c r="T298" t="str">
        <f>+IF($C298="","",LEFT(' Matrice Tarifaire NON AL'!AY301,3))</f>
        <v/>
      </c>
      <c r="U298" t="str">
        <f t="shared" si="14"/>
        <v/>
      </c>
      <c r="V298" t="str">
        <f>+IF(C298="","",IF(VLOOKUP(' Matrice Tarifaire NON AL'!AK301,Feuil3!A:F,6,0)="Box",IF(' Matrice Tarifaire NON AL'!AL301="Mono-Référence","Homogène",IF(' Matrice Tarifaire NON AL'!AL301="Multi-Références","Panaché","")),IF(' Matrice Tarifaire NON AL'!AK301="A la Pièce","Composant sans Colisage",IF(' Matrice Tarifaire NON AL'!AK301="Composant de Box","Composant sans Colisage","Homogène"))))</f>
        <v/>
      </c>
      <c r="W298" t="str">
        <f>+IF($V298="","",VLOOKUP(' Matrice Tarifaire NON AL'!AK301,Feuil3!$A$4:$E$14,5,0))</f>
        <v/>
      </c>
      <c r="Y298" t="str">
        <f>+IF($V298="","",IF(VLOOKUP(' Matrice Tarifaire NON AL'!$AK301,Feuil3!$A$4:$D$14,4,0)="Palette",' Matrice Tarifaire NON AL'!AN301,""))</f>
        <v/>
      </c>
      <c r="AA298" t="str">
        <f>+IF($V298="","",IF(VLOOKUP(' Matrice Tarifaire NON AL'!$AK301,Feuil3!$A$4:$D$14,4,0)="Colis",' Matrice Tarifaire NON AL'!AN301,""))</f>
        <v/>
      </c>
      <c r="AC298" t="str">
        <f>+IF(V298="","",IF(VLOOKUP(' Matrice Tarifaire NON AL'!AK301,Feuil3!$A$4:$D$14,4,0)="Colis",IF(' Matrice Tarifaire NON AL'!AO301&gt;0,' Matrice Tarifaire NON AL'!AO301,""),""))</f>
        <v/>
      </c>
      <c r="AD298" t="str">
        <f t="shared" si="15"/>
        <v/>
      </c>
      <c r="AE298" t="str">
        <f>+IF(C298="","",' Matrice Tarifaire NON AL'!C301)</f>
        <v/>
      </c>
      <c r="AF298" t="str">
        <f>+IF(C298="","",' Matrice Tarifaire NON AL'!AQ301)</f>
        <v/>
      </c>
      <c r="AH298" t="str">
        <f>+IF(E298="","",' Matrice Tarifaire NON AL'!$U301)</f>
        <v/>
      </c>
      <c r="AI298" t="str">
        <f>+IF(F298="","",IF(' Matrice Tarifaire NON AL'!$V301="","",' Matrice Tarifaire NON AL'!$V301))</f>
        <v/>
      </c>
      <c r="AJ298" t="str">
        <f>+IF($C298="","",IF(' Matrice Tarifaire NON AL'!AZ301="","",' Matrice Tarifaire NON AL'!AZ301))</f>
        <v/>
      </c>
      <c r="AK298" t="str">
        <f>+IF($C298="","",IF(' Matrice Tarifaire NON AL'!BA301="","",' Matrice Tarifaire NON AL'!BA301))</f>
        <v/>
      </c>
      <c r="AL298" t="str">
        <f>+IF($C298="","",IF(' Matrice Tarifaire NON AL'!BB301="","",TEXT(' Matrice Tarifaire NON AL'!BB301,"0,0000")))</f>
        <v/>
      </c>
      <c r="AO298" t="str">
        <f>+IF($C298="","",IF(' Matrice Tarifaire NON AL'!BF301="","",TEXT(' Matrice Tarifaire NON AL'!BF301,"0,0000")))</f>
        <v/>
      </c>
      <c r="AP298" t="str">
        <f>+IF($C298="","",IF(' Matrice Tarifaire NON AL'!BG301="","",TEXT(' Matrice Tarifaire NON AL'!BG301,"0,0000")))</f>
        <v/>
      </c>
      <c r="AQ298" t="str">
        <f>+IF($C298="","",IF(' Matrice Tarifaire NON AL'!BH301="","",TEXT(' Matrice Tarifaire NON AL'!BH301,"0,0000")))</f>
        <v/>
      </c>
      <c r="AR298" t="str">
        <f>+IF($C298="","",IF(' Matrice Tarifaire NON AL'!BI301="","",TEXT(' Matrice Tarifaire NON AL'!BI301,"0,0000")))</f>
        <v/>
      </c>
      <c r="AS298" t="str">
        <f>+IF(C298="","",IF(' Matrice Tarifaire NON AL'!BJ301="","0",IF(' Matrice Tarifaire NON AL'!BJ301="","",' Matrice Tarifaire NON AL'!BJ301)))</f>
        <v/>
      </c>
      <c r="AT298" t="str">
        <f>+IF(C298="","",IF(' Matrice Tarifaire NON AL'!BK301="","",' Matrice Tarifaire NON AL'!$BK$6))</f>
        <v/>
      </c>
      <c r="AU298" t="str">
        <f>+IF(C298="","",IF(' Matrice Tarifaire NON AL'!BK301="","",TEXT(' Matrice Tarifaire NON AL'!BK301,"0,0000")))</f>
        <v/>
      </c>
      <c r="AV298" t="str">
        <f>+IF(C298="","",IF(' Matrice Tarifaire NON AL'!BL301="","",' Matrice Tarifaire NON AL'!$BL$6))</f>
        <v/>
      </c>
      <c r="AW298" t="str">
        <f>+IF(C298="","",IF(' Matrice Tarifaire NON AL'!BL301="","",TEXT(' Matrice Tarifaire NON AL'!BL301,"0,0000")))</f>
        <v/>
      </c>
      <c r="AX298" t="str">
        <f>+IF(C298="","",IF(' Matrice Tarifaire NON AL'!BM301="","",' Matrice Tarifaire NON AL'!$BM$6))</f>
        <v/>
      </c>
      <c r="AY298" t="str">
        <f>+IF(C298="","",IF(' Matrice Tarifaire NON AL'!BM301="","",TEXT(' Matrice Tarifaire NON AL'!BM301,"0,0000")))</f>
        <v/>
      </c>
      <c r="AZ298" t="str">
        <f>+IF(C298="","",IF(' Matrice Tarifaire NON AL'!BN301="","","Taxe DEEE"))</f>
        <v/>
      </c>
      <c r="BA298" t="str">
        <f>+IF(C298="","",IF(' Matrice Tarifaire NON AL'!BN301="","",TEXT(' Matrice Tarifaire NON AL'!BN301,"0,0000")))</f>
        <v/>
      </c>
      <c r="BD298" t="str">
        <f>+IF($C298="","",IF(' Matrice Tarifaire NON AL'!BR301="","",TEXT(' Matrice Tarifaire NON AL'!BR301,"0,000")))</f>
        <v/>
      </c>
      <c r="BE298" t="str">
        <f>+IF($C298="","",IF(' Matrice Tarifaire NON AL'!BS301="","",VALUE(TEXT(' Matrice Tarifaire NON AL'!BS301,"0,00"))))</f>
        <v/>
      </c>
      <c r="BF298" t="str">
        <f>+IF($C298="","",IF(' Matrice Tarifaire NON AL'!BY301="","",' Matrice Tarifaire NON AL'!BY301))</f>
        <v/>
      </c>
      <c r="BG298" t="str">
        <f>+IF(C298="","",IF(' Matrice Tarifaire NON AL'!AK301="Composant de Box","999",IF(' Matrice Tarifaire NON AL'!AP301&lt;&gt;"",' Matrice Tarifaire NON AL'!AP301,IF(' Matrice Tarifaire NON AL'!AO301&lt;&gt;"",' Matrice Tarifaire NON AL'!AO301,' Matrice Tarifaire NON AL'!AN301))))</f>
        <v/>
      </c>
    </row>
    <row r="299" spans="1:59" x14ac:dyDescent="0.25">
      <c r="A299" t="str">
        <f>+IF($C299="","",IF(' Matrice Tarifaire NON AL'!N302="","",IF(' Matrice Tarifaire NON AL'!N302=0,"GTIN A 0 - Ne doit pas être mis dans PRE REF",TEXT(' Matrice Tarifaire NON AL'!N302,"00000000000000"))))</f>
        <v/>
      </c>
      <c r="B299" t="str">
        <f>+IF(C299="","",IF(L299=172,4,VLOOKUP(' Matrice Tarifaire NON AL'!AK302,Feuil3!$A$4:$B$14,2,0)))</f>
        <v/>
      </c>
      <c r="C299" t="str">
        <f>+IF(' Matrice Tarifaire NON AL'!O302="","",SUBSTITUTE(' Matrice Tarifaire NON AL'!O302,"CHAR (10)"," "))</f>
        <v/>
      </c>
      <c r="D299" t="str">
        <f>+IF($C299="","",SUBSTITUTE(' Matrice Tarifaire NON AL'!P302,"CHAR (13)"," "))</f>
        <v/>
      </c>
      <c r="E299" t="str">
        <f t="shared" si="13"/>
        <v/>
      </c>
      <c r="F299" t="str">
        <f>+IF($C299="","",IF(' Matrice Tarifaire NON AL'!AX302="","Non",' Matrice Tarifaire NON AL'!AX302))</f>
        <v/>
      </c>
      <c r="G299" t="str">
        <f>+IF($C299="","",IF(' Matrice Tarifaire NON AL'!Q302="DOMEDIA","MDD",IF(' Matrice Tarifaire NON AL'!Q302="APTA","MDD",IF(' Matrice Tarifaire NON AL'!Q302="TOP BUDGET","Premier Prix","MN"))))</f>
        <v/>
      </c>
      <c r="H299" t="str">
        <f>+IF($C299="","",' Matrice Tarifaire NON AL'!Q302)</f>
        <v/>
      </c>
      <c r="K299" t="str">
        <f>+IF($C299="","",' Matrice Tarifaire NON AL'!X302)</f>
        <v/>
      </c>
      <c r="L299" t="str">
        <f>+IF($C299="","",' Matrice Tarifaire NON AL'!X302)</f>
        <v/>
      </c>
      <c r="M299" t="str">
        <f>+IF($C299="","",' Matrice Tarifaire NON AL'!Y302)</f>
        <v/>
      </c>
      <c r="N299" t="str">
        <f>+IF($C299="","",' Matrice Tarifaire NON AL'!Z302)</f>
        <v/>
      </c>
      <c r="P299" t="str">
        <f>+IF(C299="","",IF(' Matrice Tarifaire NON AL'!X302&lt;&gt;168,"Non",""))</f>
        <v/>
      </c>
      <c r="Q299" t="str">
        <f>+IF($C299="","",' Matrice Tarifaire NON AL'!T302)</f>
        <v/>
      </c>
      <c r="R299" t="str">
        <f>+IF($C299="","",IF(' Matrice Tarifaire NON AL'!R302="","",' Matrice Tarifaire NON AL'!R302))</f>
        <v/>
      </c>
      <c r="S299" t="str">
        <f>+IF($C299="","",LEFT(' Matrice Tarifaire NON AL'!W302,1))</f>
        <v/>
      </c>
      <c r="T299" t="str">
        <f>+IF($C299="","",LEFT(' Matrice Tarifaire NON AL'!AY302,3))</f>
        <v/>
      </c>
      <c r="U299" t="str">
        <f t="shared" si="14"/>
        <v/>
      </c>
      <c r="V299" t="str">
        <f>+IF(C299="","",IF(VLOOKUP(' Matrice Tarifaire NON AL'!AK302,Feuil3!A:F,6,0)="Box",IF(' Matrice Tarifaire NON AL'!AL302="Mono-Référence","Homogène",IF(' Matrice Tarifaire NON AL'!AL302="Multi-Références","Panaché","")),IF(' Matrice Tarifaire NON AL'!AK302="A la Pièce","Composant sans Colisage",IF(' Matrice Tarifaire NON AL'!AK302="Composant de Box","Composant sans Colisage","Homogène"))))</f>
        <v/>
      </c>
      <c r="W299" t="str">
        <f>+IF($V299="","",VLOOKUP(' Matrice Tarifaire NON AL'!AK302,Feuil3!$A$4:$E$14,5,0))</f>
        <v/>
      </c>
      <c r="Y299" t="str">
        <f>+IF($V299="","",IF(VLOOKUP(' Matrice Tarifaire NON AL'!$AK302,Feuil3!$A$4:$D$14,4,0)="Palette",' Matrice Tarifaire NON AL'!AN302,""))</f>
        <v/>
      </c>
      <c r="AA299" t="str">
        <f>+IF($V299="","",IF(VLOOKUP(' Matrice Tarifaire NON AL'!$AK302,Feuil3!$A$4:$D$14,4,0)="Colis",' Matrice Tarifaire NON AL'!AN302,""))</f>
        <v/>
      </c>
      <c r="AC299" t="str">
        <f>+IF(V299="","",IF(VLOOKUP(' Matrice Tarifaire NON AL'!AK302,Feuil3!$A$4:$D$14,4,0)="Colis",IF(' Matrice Tarifaire NON AL'!AO302&gt;0,' Matrice Tarifaire NON AL'!AO302,""),""))</f>
        <v/>
      </c>
      <c r="AD299" t="str">
        <f t="shared" si="15"/>
        <v/>
      </c>
      <c r="AE299" t="str">
        <f>+IF(C299="","",' Matrice Tarifaire NON AL'!C302)</f>
        <v/>
      </c>
      <c r="AF299" t="str">
        <f>+IF(C299="","",' Matrice Tarifaire NON AL'!AQ302)</f>
        <v/>
      </c>
      <c r="AH299" t="str">
        <f>+IF(E299="","",' Matrice Tarifaire NON AL'!$U302)</f>
        <v/>
      </c>
      <c r="AI299" t="str">
        <f>+IF(F299="","",IF(' Matrice Tarifaire NON AL'!$V302="","",' Matrice Tarifaire NON AL'!$V302))</f>
        <v/>
      </c>
      <c r="AJ299" t="str">
        <f>+IF($C299="","",IF(' Matrice Tarifaire NON AL'!AZ302="","",' Matrice Tarifaire NON AL'!AZ302))</f>
        <v/>
      </c>
      <c r="AK299" t="str">
        <f>+IF($C299="","",IF(' Matrice Tarifaire NON AL'!BA302="","",' Matrice Tarifaire NON AL'!BA302))</f>
        <v/>
      </c>
      <c r="AL299" t="str">
        <f>+IF($C299="","",IF(' Matrice Tarifaire NON AL'!BB302="","",TEXT(' Matrice Tarifaire NON AL'!BB302,"0,0000")))</f>
        <v/>
      </c>
      <c r="AO299" t="str">
        <f>+IF($C299="","",IF(' Matrice Tarifaire NON AL'!BF302="","",TEXT(' Matrice Tarifaire NON AL'!BF302,"0,0000")))</f>
        <v/>
      </c>
      <c r="AP299" t="str">
        <f>+IF($C299="","",IF(' Matrice Tarifaire NON AL'!BG302="","",TEXT(' Matrice Tarifaire NON AL'!BG302,"0,0000")))</f>
        <v/>
      </c>
      <c r="AQ299" t="str">
        <f>+IF($C299="","",IF(' Matrice Tarifaire NON AL'!BH302="","",TEXT(' Matrice Tarifaire NON AL'!BH302,"0,0000")))</f>
        <v/>
      </c>
      <c r="AR299" t="str">
        <f>+IF($C299="","",IF(' Matrice Tarifaire NON AL'!BI302="","",TEXT(' Matrice Tarifaire NON AL'!BI302,"0,0000")))</f>
        <v/>
      </c>
      <c r="AS299" t="str">
        <f>+IF(C299="","",IF(' Matrice Tarifaire NON AL'!BJ302="","0",IF(' Matrice Tarifaire NON AL'!BJ302="","",' Matrice Tarifaire NON AL'!BJ302)))</f>
        <v/>
      </c>
      <c r="AT299" t="str">
        <f>+IF(C299="","",IF(' Matrice Tarifaire NON AL'!BK302="","",' Matrice Tarifaire NON AL'!$BK$6))</f>
        <v/>
      </c>
      <c r="AU299" t="str">
        <f>+IF(C299="","",IF(' Matrice Tarifaire NON AL'!BK302="","",TEXT(' Matrice Tarifaire NON AL'!BK302,"0,0000")))</f>
        <v/>
      </c>
      <c r="AV299" t="str">
        <f>+IF(C299="","",IF(' Matrice Tarifaire NON AL'!BL302="","",' Matrice Tarifaire NON AL'!$BL$6))</f>
        <v/>
      </c>
      <c r="AW299" t="str">
        <f>+IF(C299="","",IF(' Matrice Tarifaire NON AL'!BL302="","",TEXT(' Matrice Tarifaire NON AL'!BL302,"0,0000")))</f>
        <v/>
      </c>
      <c r="AX299" t="str">
        <f>+IF(C299="","",IF(' Matrice Tarifaire NON AL'!BM302="","",' Matrice Tarifaire NON AL'!$BM$6))</f>
        <v/>
      </c>
      <c r="AY299" t="str">
        <f>+IF(C299="","",IF(' Matrice Tarifaire NON AL'!BM302="","",TEXT(' Matrice Tarifaire NON AL'!BM302,"0,0000")))</f>
        <v/>
      </c>
      <c r="AZ299" t="str">
        <f>+IF(C299="","",IF(' Matrice Tarifaire NON AL'!BN302="","","Taxe DEEE"))</f>
        <v/>
      </c>
      <c r="BA299" t="str">
        <f>+IF(C299="","",IF(' Matrice Tarifaire NON AL'!BN302="","",TEXT(' Matrice Tarifaire NON AL'!BN302,"0,0000")))</f>
        <v/>
      </c>
      <c r="BD299" t="str">
        <f>+IF($C299="","",IF(' Matrice Tarifaire NON AL'!BR302="","",TEXT(' Matrice Tarifaire NON AL'!BR302,"0,000")))</f>
        <v/>
      </c>
      <c r="BE299" t="str">
        <f>+IF($C299="","",IF(' Matrice Tarifaire NON AL'!BS302="","",VALUE(TEXT(' Matrice Tarifaire NON AL'!BS302,"0,00"))))</f>
        <v/>
      </c>
      <c r="BF299" t="str">
        <f>+IF($C299="","",IF(' Matrice Tarifaire NON AL'!BY302="","",' Matrice Tarifaire NON AL'!BY302))</f>
        <v/>
      </c>
      <c r="BG299" t="str">
        <f>+IF(C299="","",IF(' Matrice Tarifaire NON AL'!AK302="Composant de Box","999",IF(' Matrice Tarifaire NON AL'!AP302&lt;&gt;"",' Matrice Tarifaire NON AL'!AP302,IF(' Matrice Tarifaire NON AL'!AO302&lt;&gt;"",' Matrice Tarifaire NON AL'!AO302,' Matrice Tarifaire NON AL'!AN302))))</f>
        <v/>
      </c>
    </row>
    <row r="300" spans="1:59" x14ac:dyDescent="0.25">
      <c r="A300" t="str">
        <f>+IF($C300="","",IF(' Matrice Tarifaire NON AL'!N303="","",IF(' Matrice Tarifaire NON AL'!N303=0,"GTIN A 0 - Ne doit pas être mis dans PRE REF",TEXT(' Matrice Tarifaire NON AL'!N303,"00000000000000"))))</f>
        <v/>
      </c>
      <c r="B300" t="str">
        <f>+IF(C300="","",IF(L300=172,4,VLOOKUP(' Matrice Tarifaire NON AL'!AK303,Feuil3!$A$4:$B$14,2,0)))</f>
        <v/>
      </c>
      <c r="C300" t="str">
        <f>+IF(' Matrice Tarifaire NON AL'!O303="","",SUBSTITUTE(' Matrice Tarifaire NON AL'!O303,"CHAR (10)"," "))</f>
        <v/>
      </c>
      <c r="D300" t="str">
        <f>+IF($C300="","",SUBSTITUTE(' Matrice Tarifaire NON AL'!P303,"CHAR (13)"," "))</f>
        <v/>
      </c>
      <c r="E300" t="str">
        <f t="shared" si="13"/>
        <v/>
      </c>
      <c r="F300" t="str">
        <f>+IF($C300="","",IF(' Matrice Tarifaire NON AL'!AX303="","Non",' Matrice Tarifaire NON AL'!AX303))</f>
        <v/>
      </c>
      <c r="G300" t="str">
        <f>+IF($C300="","",IF(' Matrice Tarifaire NON AL'!Q303="DOMEDIA","MDD",IF(' Matrice Tarifaire NON AL'!Q303="APTA","MDD",IF(' Matrice Tarifaire NON AL'!Q303="TOP BUDGET","Premier Prix","MN"))))</f>
        <v/>
      </c>
      <c r="H300" t="str">
        <f>+IF($C300="","",' Matrice Tarifaire NON AL'!Q303)</f>
        <v/>
      </c>
      <c r="K300" t="str">
        <f>+IF($C300="","",' Matrice Tarifaire NON AL'!X303)</f>
        <v/>
      </c>
      <c r="L300" t="str">
        <f>+IF($C300="","",' Matrice Tarifaire NON AL'!X303)</f>
        <v/>
      </c>
      <c r="M300" t="str">
        <f>+IF($C300="","",' Matrice Tarifaire NON AL'!Y303)</f>
        <v/>
      </c>
      <c r="N300" t="str">
        <f>+IF($C300="","",' Matrice Tarifaire NON AL'!Z303)</f>
        <v/>
      </c>
      <c r="P300" t="str">
        <f>+IF(C300="","",IF(' Matrice Tarifaire NON AL'!X303&lt;&gt;168,"Non",""))</f>
        <v/>
      </c>
      <c r="Q300" t="str">
        <f>+IF($C300="","",' Matrice Tarifaire NON AL'!T303)</f>
        <v/>
      </c>
      <c r="R300" t="str">
        <f>+IF($C300="","",IF(' Matrice Tarifaire NON AL'!R303="","",' Matrice Tarifaire NON AL'!R303))</f>
        <v/>
      </c>
      <c r="S300" t="str">
        <f>+IF($C300="","",LEFT(' Matrice Tarifaire NON AL'!W303,1))</f>
        <v/>
      </c>
      <c r="T300" t="str">
        <f>+IF($C300="","",LEFT(' Matrice Tarifaire NON AL'!AY303,3))</f>
        <v/>
      </c>
      <c r="U300" t="str">
        <f t="shared" si="14"/>
        <v/>
      </c>
      <c r="V300" t="str">
        <f>+IF(C300="","",IF(VLOOKUP(' Matrice Tarifaire NON AL'!AK303,Feuil3!A:F,6,0)="Box",IF(' Matrice Tarifaire NON AL'!AL303="Mono-Référence","Homogène",IF(' Matrice Tarifaire NON AL'!AL303="Multi-Références","Panaché","")),IF(' Matrice Tarifaire NON AL'!AK303="A la Pièce","Composant sans Colisage",IF(' Matrice Tarifaire NON AL'!AK303="Composant de Box","Composant sans Colisage","Homogène"))))</f>
        <v/>
      </c>
      <c r="W300" t="str">
        <f>+IF($V300="","",VLOOKUP(' Matrice Tarifaire NON AL'!AK303,Feuil3!$A$4:$E$14,5,0))</f>
        <v/>
      </c>
      <c r="Y300" t="str">
        <f>+IF($V300="","",IF(VLOOKUP(' Matrice Tarifaire NON AL'!$AK303,Feuil3!$A$4:$D$14,4,0)="Palette",' Matrice Tarifaire NON AL'!AN303,""))</f>
        <v/>
      </c>
      <c r="AA300" t="str">
        <f>+IF($V300="","",IF(VLOOKUP(' Matrice Tarifaire NON AL'!$AK303,Feuil3!$A$4:$D$14,4,0)="Colis",' Matrice Tarifaire NON AL'!AN303,""))</f>
        <v/>
      </c>
      <c r="AC300" t="str">
        <f>+IF(V300="","",IF(VLOOKUP(' Matrice Tarifaire NON AL'!AK303,Feuil3!$A$4:$D$14,4,0)="Colis",IF(' Matrice Tarifaire NON AL'!AO303&gt;0,' Matrice Tarifaire NON AL'!AO303,""),""))</f>
        <v/>
      </c>
      <c r="AD300" t="str">
        <f t="shared" si="15"/>
        <v/>
      </c>
      <c r="AE300" t="str">
        <f>+IF(C300="","",' Matrice Tarifaire NON AL'!C303)</f>
        <v/>
      </c>
      <c r="AF300" t="str">
        <f>+IF(C300="","",' Matrice Tarifaire NON AL'!AQ303)</f>
        <v/>
      </c>
      <c r="AH300" t="str">
        <f>+IF(E300="","",' Matrice Tarifaire NON AL'!$U303)</f>
        <v/>
      </c>
      <c r="AI300" t="str">
        <f>+IF(F300="","",IF(' Matrice Tarifaire NON AL'!$V303="","",' Matrice Tarifaire NON AL'!$V303))</f>
        <v/>
      </c>
      <c r="AJ300" t="str">
        <f>+IF($C300="","",IF(' Matrice Tarifaire NON AL'!AZ303="","",' Matrice Tarifaire NON AL'!AZ303))</f>
        <v/>
      </c>
      <c r="AK300" t="str">
        <f>+IF($C300="","",IF(' Matrice Tarifaire NON AL'!BA303="","",' Matrice Tarifaire NON AL'!BA303))</f>
        <v/>
      </c>
      <c r="AL300" t="str">
        <f>+IF($C300="","",IF(' Matrice Tarifaire NON AL'!BB303="","",TEXT(' Matrice Tarifaire NON AL'!BB303,"0,0000")))</f>
        <v/>
      </c>
      <c r="AO300" t="str">
        <f>+IF($C300="","",IF(' Matrice Tarifaire NON AL'!BF303="","",TEXT(' Matrice Tarifaire NON AL'!BF303,"0,0000")))</f>
        <v/>
      </c>
      <c r="AP300" t="str">
        <f>+IF($C300="","",IF(' Matrice Tarifaire NON AL'!BG303="","",TEXT(' Matrice Tarifaire NON AL'!BG303,"0,0000")))</f>
        <v/>
      </c>
      <c r="AQ300" t="str">
        <f>+IF($C300="","",IF(' Matrice Tarifaire NON AL'!BH303="","",TEXT(' Matrice Tarifaire NON AL'!BH303,"0,0000")))</f>
        <v/>
      </c>
      <c r="AR300" t="str">
        <f>+IF($C300="","",IF(' Matrice Tarifaire NON AL'!BI303="","",TEXT(' Matrice Tarifaire NON AL'!BI303,"0,0000")))</f>
        <v/>
      </c>
      <c r="AS300" t="str">
        <f>+IF(C300="","",IF(' Matrice Tarifaire NON AL'!BJ303="","0",IF(' Matrice Tarifaire NON AL'!BJ303="","",' Matrice Tarifaire NON AL'!BJ303)))</f>
        <v/>
      </c>
      <c r="AT300" t="str">
        <f>+IF(C300="","",IF(' Matrice Tarifaire NON AL'!BK303="","",' Matrice Tarifaire NON AL'!$BK$6))</f>
        <v/>
      </c>
      <c r="AU300" t="str">
        <f>+IF(C300="","",IF(' Matrice Tarifaire NON AL'!BK303="","",TEXT(' Matrice Tarifaire NON AL'!BK303,"0,0000")))</f>
        <v/>
      </c>
      <c r="AV300" t="str">
        <f>+IF(C300="","",IF(' Matrice Tarifaire NON AL'!BL303="","",' Matrice Tarifaire NON AL'!$BL$6))</f>
        <v/>
      </c>
      <c r="AW300" t="str">
        <f>+IF(C300="","",IF(' Matrice Tarifaire NON AL'!BL303="","",TEXT(' Matrice Tarifaire NON AL'!BL303,"0,0000")))</f>
        <v/>
      </c>
      <c r="AX300" t="str">
        <f>+IF(C300="","",IF(' Matrice Tarifaire NON AL'!BM303="","",' Matrice Tarifaire NON AL'!$BM$6))</f>
        <v/>
      </c>
      <c r="AY300" t="str">
        <f>+IF(C300="","",IF(' Matrice Tarifaire NON AL'!BM303="","",TEXT(' Matrice Tarifaire NON AL'!BM303,"0,0000")))</f>
        <v/>
      </c>
      <c r="AZ300" t="str">
        <f>+IF(C300="","",IF(' Matrice Tarifaire NON AL'!BN303="","","Taxe DEEE"))</f>
        <v/>
      </c>
      <c r="BA300" t="str">
        <f>+IF(C300="","",IF(' Matrice Tarifaire NON AL'!BN303="","",TEXT(' Matrice Tarifaire NON AL'!BN303,"0,0000")))</f>
        <v/>
      </c>
      <c r="BD300" t="str">
        <f>+IF($C300="","",IF(' Matrice Tarifaire NON AL'!BR303="","",TEXT(' Matrice Tarifaire NON AL'!BR303,"0,000")))</f>
        <v/>
      </c>
      <c r="BE300" t="str">
        <f>+IF($C300="","",IF(' Matrice Tarifaire NON AL'!BS303="","",VALUE(TEXT(' Matrice Tarifaire NON AL'!BS303,"0,00"))))</f>
        <v/>
      </c>
      <c r="BF300" t="str">
        <f>+IF($C300="","",IF(' Matrice Tarifaire NON AL'!BY303="","",' Matrice Tarifaire NON AL'!BY303))</f>
        <v/>
      </c>
      <c r="BG300" t="str">
        <f>+IF(C300="","",IF(' Matrice Tarifaire NON AL'!AK303="Composant de Box","999",IF(' Matrice Tarifaire NON AL'!AP303&lt;&gt;"",' Matrice Tarifaire NON AL'!AP303,IF(' Matrice Tarifaire NON AL'!AO303&lt;&gt;"",' Matrice Tarifaire NON AL'!AO303,' Matrice Tarifaire NON AL'!AN303))))</f>
        <v/>
      </c>
    </row>
    <row r="301" spans="1:59" x14ac:dyDescent="0.25">
      <c r="A301" t="str">
        <f>+IF($C301="","",IF(' Matrice Tarifaire NON AL'!N304="","",IF(' Matrice Tarifaire NON AL'!N304=0,"GTIN A 0 - Ne doit pas être mis dans PRE REF",TEXT(' Matrice Tarifaire NON AL'!N304,"00000000000000"))))</f>
        <v/>
      </c>
      <c r="B301" t="str">
        <f>+IF(C301="","",IF(L301=172,4,VLOOKUP(' Matrice Tarifaire NON AL'!AK304,Feuil3!$A$4:$B$14,2,0)))</f>
        <v/>
      </c>
      <c r="C301" t="str">
        <f>+IF(' Matrice Tarifaire NON AL'!O304="","",SUBSTITUTE(' Matrice Tarifaire NON AL'!O304,"CHAR (10)"," "))</f>
        <v/>
      </c>
      <c r="D301" t="str">
        <f>+IF($C301="","",SUBSTITUTE(' Matrice Tarifaire NON AL'!P304,"CHAR (13)"," "))</f>
        <v/>
      </c>
      <c r="E301" t="str">
        <f t="shared" si="13"/>
        <v/>
      </c>
      <c r="F301" t="str">
        <f>+IF($C301="","",IF(' Matrice Tarifaire NON AL'!AX304="","Non",' Matrice Tarifaire NON AL'!AX304))</f>
        <v/>
      </c>
      <c r="G301" t="str">
        <f>+IF($C301="","",IF(' Matrice Tarifaire NON AL'!Q304="DOMEDIA","MDD",IF(' Matrice Tarifaire NON AL'!Q304="APTA","MDD",IF(' Matrice Tarifaire NON AL'!Q304="TOP BUDGET","Premier Prix","MN"))))</f>
        <v/>
      </c>
      <c r="H301" t="str">
        <f>+IF($C301="","",' Matrice Tarifaire NON AL'!Q304)</f>
        <v/>
      </c>
      <c r="K301" t="str">
        <f>+IF($C301="","",' Matrice Tarifaire NON AL'!X304)</f>
        <v/>
      </c>
      <c r="L301" t="str">
        <f>+IF($C301="","",' Matrice Tarifaire NON AL'!X304)</f>
        <v/>
      </c>
      <c r="M301" t="str">
        <f>+IF($C301="","",' Matrice Tarifaire NON AL'!Y304)</f>
        <v/>
      </c>
      <c r="N301" t="str">
        <f>+IF($C301="","",' Matrice Tarifaire NON AL'!Z304)</f>
        <v/>
      </c>
      <c r="P301" t="str">
        <f>+IF(C301="","",IF(' Matrice Tarifaire NON AL'!X304&lt;&gt;168,"Non",""))</f>
        <v/>
      </c>
      <c r="Q301" t="str">
        <f>+IF($C301="","",' Matrice Tarifaire NON AL'!T304)</f>
        <v/>
      </c>
      <c r="R301" t="str">
        <f>+IF($C301="","",IF(' Matrice Tarifaire NON AL'!R304="","",' Matrice Tarifaire NON AL'!R304))</f>
        <v/>
      </c>
      <c r="S301" t="str">
        <f>+IF($C301="","",LEFT(' Matrice Tarifaire NON AL'!W304,1))</f>
        <v/>
      </c>
      <c r="T301" t="str">
        <f>+IF($C301="","",LEFT(' Matrice Tarifaire NON AL'!AY304,3))</f>
        <v/>
      </c>
      <c r="U301" t="str">
        <f t="shared" si="14"/>
        <v/>
      </c>
      <c r="V301" t="str">
        <f>+IF(C301="","",IF(VLOOKUP(' Matrice Tarifaire NON AL'!AK304,Feuil3!A:F,6,0)="Box",IF(' Matrice Tarifaire NON AL'!AL304="Mono-Référence","Homogène",IF(' Matrice Tarifaire NON AL'!AL304="Multi-Références","Panaché","")),IF(' Matrice Tarifaire NON AL'!AK304="A la Pièce","Composant sans Colisage",IF(' Matrice Tarifaire NON AL'!AK304="Composant de Box","Composant sans Colisage","Homogène"))))</f>
        <v/>
      </c>
      <c r="W301" t="str">
        <f>+IF($V301="","",VLOOKUP(' Matrice Tarifaire NON AL'!AK304,Feuil3!$A$4:$E$14,5,0))</f>
        <v/>
      </c>
      <c r="Y301" t="str">
        <f>+IF($V301="","",IF(VLOOKUP(' Matrice Tarifaire NON AL'!$AK304,Feuil3!$A$4:$D$14,4,0)="Palette",' Matrice Tarifaire NON AL'!AN304,""))</f>
        <v/>
      </c>
      <c r="AA301" t="str">
        <f>+IF($V301="","",IF(VLOOKUP(' Matrice Tarifaire NON AL'!$AK304,Feuil3!$A$4:$D$14,4,0)="Colis",' Matrice Tarifaire NON AL'!AN304,""))</f>
        <v/>
      </c>
      <c r="AC301" t="str">
        <f>+IF(V301="","",IF(VLOOKUP(' Matrice Tarifaire NON AL'!AK304,Feuil3!$A$4:$D$14,4,0)="Colis",IF(' Matrice Tarifaire NON AL'!AO304&gt;0,' Matrice Tarifaire NON AL'!AO304,""),""))</f>
        <v/>
      </c>
      <c r="AD301" t="str">
        <f t="shared" si="15"/>
        <v/>
      </c>
      <c r="AE301" t="str">
        <f>+IF(C301="","",' Matrice Tarifaire NON AL'!C304)</f>
        <v/>
      </c>
      <c r="AF301" t="str">
        <f>+IF(C301="","",' Matrice Tarifaire NON AL'!AQ304)</f>
        <v/>
      </c>
      <c r="AH301" t="str">
        <f>+IF(E301="","",' Matrice Tarifaire NON AL'!$U304)</f>
        <v/>
      </c>
      <c r="AI301" t="str">
        <f>+IF(F301="","",IF(' Matrice Tarifaire NON AL'!$V304="","",' Matrice Tarifaire NON AL'!$V304))</f>
        <v/>
      </c>
      <c r="AJ301" t="str">
        <f>+IF($C301="","",IF(' Matrice Tarifaire NON AL'!AZ304="","",' Matrice Tarifaire NON AL'!AZ304))</f>
        <v/>
      </c>
      <c r="AK301" t="str">
        <f>+IF($C301="","",IF(' Matrice Tarifaire NON AL'!BA304="","",' Matrice Tarifaire NON AL'!BA304))</f>
        <v/>
      </c>
      <c r="AL301" t="str">
        <f>+IF($C301="","",IF(' Matrice Tarifaire NON AL'!BB304="","",TEXT(' Matrice Tarifaire NON AL'!BB304,"0,0000")))</f>
        <v/>
      </c>
      <c r="AO301" t="str">
        <f>+IF($C301="","",IF(' Matrice Tarifaire NON AL'!BF304="","",TEXT(' Matrice Tarifaire NON AL'!BF304,"0,0000")))</f>
        <v/>
      </c>
      <c r="AP301" t="str">
        <f>+IF($C301="","",IF(' Matrice Tarifaire NON AL'!BG304="","",TEXT(' Matrice Tarifaire NON AL'!BG304,"0,0000")))</f>
        <v/>
      </c>
      <c r="AQ301" t="str">
        <f>+IF($C301="","",IF(' Matrice Tarifaire NON AL'!BH304="","",TEXT(' Matrice Tarifaire NON AL'!BH304,"0,0000")))</f>
        <v/>
      </c>
      <c r="AR301" t="str">
        <f>+IF($C301="","",IF(' Matrice Tarifaire NON AL'!BI304="","",TEXT(' Matrice Tarifaire NON AL'!BI304,"0,0000")))</f>
        <v/>
      </c>
      <c r="AS301" t="str">
        <f>+IF(C301="","",IF(' Matrice Tarifaire NON AL'!BJ304="","0",IF(' Matrice Tarifaire NON AL'!BJ304="","",' Matrice Tarifaire NON AL'!BJ304)))</f>
        <v/>
      </c>
      <c r="AT301" t="str">
        <f>+IF(C301="","",IF(' Matrice Tarifaire NON AL'!BK304="","",' Matrice Tarifaire NON AL'!$BK$6))</f>
        <v/>
      </c>
      <c r="AU301" t="str">
        <f>+IF(C301="","",IF(' Matrice Tarifaire NON AL'!BK304="","",TEXT(' Matrice Tarifaire NON AL'!BK304,"0,0000")))</f>
        <v/>
      </c>
      <c r="AV301" t="str">
        <f>+IF(C301="","",IF(' Matrice Tarifaire NON AL'!BL304="","",' Matrice Tarifaire NON AL'!$BL$6))</f>
        <v/>
      </c>
      <c r="AW301" t="str">
        <f>+IF(C301="","",IF(' Matrice Tarifaire NON AL'!BL304="","",TEXT(' Matrice Tarifaire NON AL'!BL304,"0,0000")))</f>
        <v/>
      </c>
      <c r="AX301" t="str">
        <f>+IF(C301="","",IF(' Matrice Tarifaire NON AL'!BM304="","",' Matrice Tarifaire NON AL'!$BM$6))</f>
        <v/>
      </c>
      <c r="AY301" t="str">
        <f>+IF(C301="","",IF(' Matrice Tarifaire NON AL'!BM304="","",TEXT(' Matrice Tarifaire NON AL'!BM304,"0,0000")))</f>
        <v/>
      </c>
      <c r="AZ301" t="str">
        <f>+IF(C301="","",IF(' Matrice Tarifaire NON AL'!BN304="","","Taxe DEEE"))</f>
        <v/>
      </c>
      <c r="BA301" t="str">
        <f>+IF(C301="","",IF(' Matrice Tarifaire NON AL'!BN304="","",TEXT(' Matrice Tarifaire NON AL'!BN304,"0,0000")))</f>
        <v/>
      </c>
      <c r="BD301" t="str">
        <f>+IF($C301="","",IF(' Matrice Tarifaire NON AL'!BR304="","",TEXT(' Matrice Tarifaire NON AL'!BR304,"0,000")))</f>
        <v/>
      </c>
      <c r="BE301" t="str">
        <f>+IF($C301="","",IF(' Matrice Tarifaire NON AL'!BS304="","",VALUE(TEXT(' Matrice Tarifaire NON AL'!BS304,"0,00"))))</f>
        <v/>
      </c>
      <c r="BF301" t="str">
        <f>+IF($C301="","",IF(' Matrice Tarifaire NON AL'!BY304="","",' Matrice Tarifaire NON AL'!BY304))</f>
        <v/>
      </c>
      <c r="BG301" t="str">
        <f>+IF(C301="","",IF(' Matrice Tarifaire NON AL'!AK304="Composant de Box","999",IF(' Matrice Tarifaire NON AL'!AP304&lt;&gt;"",' Matrice Tarifaire NON AL'!AP304,IF(' Matrice Tarifaire NON AL'!AO304&lt;&gt;"",' Matrice Tarifaire NON AL'!AO304,' Matrice Tarifaire NON AL'!AN304))))</f>
        <v/>
      </c>
    </row>
    <row r="302" spans="1:59" x14ac:dyDescent="0.25">
      <c r="A302" t="str">
        <f>+IF($C302="","",IF(' Matrice Tarifaire NON AL'!N305="","",IF(' Matrice Tarifaire NON AL'!N305=0,"GTIN A 0 - Ne doit pas être mis dans PRE REF",TEXT(' Matrice Tarifaire NON AL'!N305,"00000000000000"))))</f>
        <v/>
      </c>
      <c r="B302" t="str">
        <f>+IF(C302="","",IF(L302=172,4,VLOOKUP(' Matrice Tarifaire NON AL'!AK305,Feuil3!$A$4:$B$14,2,0)))</f>
        <v/>
      </c>
      <c r="C302" t="str">
        <f>+IF(' Matrice Tarifaire NON AL'!O305="","",SUBSTITUTE(' Matrice Tarifaire NON AL'!O305,"CHAR (10)"," "))</f>
        <v/>
      </c>
      <c r="D302" t="str">
        <f>+IF($C302="","",SUBSTITUTE(' Matrice Tarifaire NON AL'!P305,"CHAR (13)"," "))</f>
        <v/>
      </c>
      <c r="E302" t="str">
        <f t="shared" si="13"/>
        <v/>
      </c>
      <c r="F302" t="str">
        <f>+IF($C302="","",IF(' Matrice Tarifaire NON AL'!AX305="","Non",' Matrice Tarifaire NON AL'!AX305))</f>
        <v/>
      </c>
      <c r="G302" t="str">
        <f>+IF($C302="","",IF(' Matrice Tarifaire NON AL'!Q305="DOMEDIA","MDD",IF(' Matrice Tarifaire NON AL'!Q305="APTA","MDD",IF(' Matrice Tarifaire NON AL'!Q305="TOP BUDGET","Premier Prix","MN"))))</f>
        <v/>
      </c>
      <c r="H302" t="str">
        <f>+IF($C302="","",' Matrice Tarifaire NON AL'!Q305)</f>
        <v/>
      </c>
      <c r="K302" t="str">
        <f>+IF($C302="","",' Matrice Tarifaire NON AL'!X305)</f>
        <v/>
      </c>
      <c r="L302" t="str">
        <f>+IF($C302="","",' Matrice Tarifaire NON AL'!X305)</f>
        <v/>
      </c>
      <c r="M302" t="str">
        <f>+IF($C302="","",' Matrice Tarifaire NON AL'!Y305)</f>
        <v/>
      </c>
      <c r="N302" t="str">
        <f>+IF($C302="","",' Matrice Tarifaire NON AL'!Z305)</f>
        <v/>
      </c>
      <c r="P302" t="str">
        <f>+IF(C302="","",IF(' Matrice Tarifaire NON AL'!X305&lt;&gt;168,"Non",""))</f>
        <v/>
      </c>
      <c r="Q302" t="str">
        <f>+IF($C302="","",' Matrice Tarifaire NON AL'!T305)</f>
        <v/>
      </c>
      <c r="R302" t="str">
        <f>+IF($C302="","",IF(' Matrice Tarifaire NON AL'!R305="","",' Matrice Tarifaire NON AL'!R305))</f>
        <v/>
      </c>
      <c r="S302" t="str">
        <f>+IF($C302="","",LEFT(' Matrice Tarifaire NON AL'!W305,1))</f>
        <v/>
      </c>
      <c r="T302" t="str">
        <f>+IF($C302="","",LEFT(' Matrice Tarifaire NON AL'!AY305,3))</f>
        <v/>
      </c>
      <c r="U302" t="str">
        <f t="shared" si="14"/>
        <v/>
      </c>
      <c r="V302" t="str">
        <f>+IF(C302="","",IF(VLOOKUP(' Matrice Tarifaire NON AL'!AK305,Feuil3!A:F,6,0)="Box",IF(' Matrice Tarifaire NON AL'!AL305="Mono-Référence","Homogène",IF(' Matrice Tarifaire NON AL'!AL305="Multi-Références","Panaché","")),IF(' Matrice Tarifaire NON AL'!AK305="A la Pièce","Composant sans Colisage",IF(' Matrice Tarifaire NON AL'!AK305="Composant de Box","Composant sans Colisage","Homogène"))))</f>
        <v/>
      </c>
      <c r="W302" t="str">
        <f>+IF($V302="","",VLOOKUP(' Matrice Tarifaire NON AL'!AK305,Feuil3!$A$4:$E$14,5,0))</f>
        <v/>
      </c>
      <c r="Y302" t="str">
        <f>+IF($V302="","",IF(VLOOKUP(' Matrice Tarifaire NON AL'!$AK305,Feuil3!$A$4:$D$14,4,0)="Palette",' Matrice Tarifaire NON AL'!AN305,""))</f>
        <v/>
      </c>
      <c r="AA302" t="str">
        <f>+IF($V302="","",IF(VLOOKUP(' Matrice Tarifaire NON AL'!$AK305,Feuil3!$A$4:$D$14,4,0)="Colis",' Matrice Tarifaire NON AL'!AN305,""))</f>
        <v/>
      </c>
      <c r="AC302" t="str">
        <f>+IF(V302="","",IF(VLOOKUP(' Matrice Tarifaire NON AL'!AK305,Feuil3!$A$4:$D$14,4,0)="Colis",IF(' Matrice Tarifaire NON AL'!AO305&gt;0,' Matrice Tarifaire NON AL'!AO305,""),""))</f>
        <v/>
      </c>
      <c r="AD302" t="str">
        <f t="shared" si="15"/>
        <v/>
      </c>
      <c r="AE302" t="str">
        <f>+IF(C302="","",' Matrice Tarifaire NON AL'!C305)</f>
        <v/>
      </c>
      <c r="AF302" t="str">
        <f>+IF(C302="","",' Matrice Tarifaire NON AL'!AQ305)</f>
        <v/>
      </c>
      <c r="AH302" t="str">
        <f>+IF(E302="","",' Matrice Tarifaire NON AL'!$U305)</f>
        <v/>
      </c>
      <c r="AI302" t="str">
        <f>+IF(F302="","",IF(' Matrice Tarifaire NON AL'!$V305="","",' Matrice Tarifaire NON AL'!$V305))</f>
        <v/>
      </c>
      <c r="AJ302" t="str">
        <f>+IF($C302="","",IF(' Matrice Tarifaire NON AL'!AZ305="","",' Matrice Tarifaire NON AL'!AZ305))</f>
        <v/>
      </c>
      <c r="AK302" t="str">
        <f>+IF($C302="","",IF(' Matrice Tarifaire NON AL'!BA305="","",' Matrice Tarifaire NON AL'!BA305))</f>
        <v/>
      </c>
      <c r="AL302" t="str">
        <f>+IF($C302="","",IF(' Matrice Tarifaire NON AL'!BB305="","",TEXT(' Matrice Tarifaire NON AL'!BB305,"0,0000")))</f>
        <v/>
      </c>
      <c r="AO302" t="str">
        <f>+IF($C302="","",IF(' Matrice Tarifaire NON AL'!BF305="","",TEXT(' Matrice Tarifaire NON AL'!BF305,"0,0000")))</f>
        <v/>
      </c>
      <c r="AP302" t="str">
        <f>+IF($C302="","",IF(' Matrice Tarifaire NON AL'!BG305="","",TEXT(' Matrice Tarifaire NON AL'!BG305,"0,0000")))</f>
        <v/>
      </c>
      <c r="AQ302" t="str">
        <f>+IF($C302="","",IF(' Matrice Tarifaire NON AL'!BH305="","",TEXT(' Matrice Tarifaire NON AL'!BH305,"0,0000")))</f>
        <v/>
      </c>
      <c r="AR302" t="str">
        <f>+IF($C302="","",IF(' Matrice Tarifaire NON AL'!BI305="","",TEXT(' Matrice Tarifaire NON AL'!BI305,"0,0000")))</f>
        <v/>
      </c>
      <c r="AS302" t="str">
        <f>+IF(C302="","",IF(' Matrice Tarifaire NON AL'!BJ305="","0",IF(' Matrice Tarifaire NON AL'!BJ305="","",' Matrice Tarifaire NON AL'!BJ305)))</f>
        <v/>
      </c>
      <c r="AT302" t="str">
        <f>+IF(C302="","",IF(' Matrice Tarifaire NON AL'!BK305="","",' Matrice Tarifaire NON AL'!$BK$6))</f>
        <v/>
      </c>
      <c r="AU302" t="str">
        <f>+IF(C302="","",IF(' Matrice Tarifaire NON AL'!BK305="","",TEXT(' Matrice Tarifaire NON AL'!BK305,"0,0000")))</f>
        <v/>
      </c>
      <c r="AV302" t="str">
        <f>+IF(C302="","",IF(' Matrice Tarifaire NON AL'!BL305="","",' Matrice Tarifaire NON AL'!$BL$6))</f>
        <v/>
      </c>
      <c r="AW302" t="str">
        <f>+IF(C302="","",IF(' Matrice Tarifaire NON AL'!BL305="","",TEXT(' Matrice Tarifaire NON AL'!BL305,"0,0000")))</f>
        <v/>
      </c>
      <c r="AX302" t="str">
        <f>+IF(C302="","",IF(' Matrice Tarifaire NON AL'!BM305="","",' Matrice Tarifaire NON AL'!$BM$6))</f>
        <v/>
      </c>
      <c r="AY302" t="str">
        <f>+IF(C302="","",IF(' Matrice Tarifaire NON AL'!BM305="","",TEXT(' Matrice Tarifaire NON AL'!BM305,"0,0000")))</f>
        <v/>
      </c>
      <c r="AZ302" t="str">
        <f>+IF(C302="","",IF(' Matrice Tarifaire NON AL'!BN305="","","Taxe DEEE"))</f>
        <v/>
      </c>
      <c r="BA302" t="str">
        <f>+IF(C302="","",IF(' Matrice Tarifaire NON AL'!BN305="","",TEXT(' Matrice Tarifaire NON AL'!BN305,"0,0000")))</f>
        <v/>
      </c>
      <c r="BD302" t="str">
        <f>+IF($C302="","",IF(' Matrice Tarifaire NON AL'!BR305="","",TEXT(' Matrice Tarifaire NON AL'!BR305,"0,000")))</f>
        <v/>
      </c>
      <c r="BE302" t="str">
        <f>+IF($C302="","",IF(' Matrice Tarifaire NON AL'!BS305="","",VALUE(TEXT(' Matrice Tarifaire NON AL'!BS305,"0,00"))))</f>
        <v/>
      </c>
      <c r="BF302" t="str">
        <f>+IF($C302="","",IF(' Matrice Tarifaire NON AL'!BY305="","",' Matrice Tarifaire NON AL'!BY305))</f>
        <v/>
      </c>
      <c r="BG302" t="str">
        <f>+IF(C302="","",IF(' Matrice Tarifaire NON AL'!AK305="Composant de Box","999",IF(' Matrice Tarifaire NON AL'!AP305&lt;&gt;"",' Matrice Tarifaire NON AL'!AP305,IF(' Matrice Tarifaire NON AL'!AO305&lt;&gt;"",' Matrice Tarifaire NON AL'!AO305,' Matrice Tarifaire NON AL'!AN305))))</f>
        <v/>
      </c>
    </row>
    <row r="303" spans="1:59" x14ac:dyDescent="0.25">
      <c r="A303" t="str">
        <f>+IF($C303="","",IF(' Matrice Tarifaire NON AL'!N306="","",IF(' Matrice Tarifaire NON AL'!N306=0,"GTIN A 0 - Ne doit pas être mis dans PRE REF",TEXT(' Matrice Tarifaire NON AL'!N306,"00000000000000"))))</f>
        <v/>
      </c>
      <c r="B303" t="str">
        <f>+IF(C303="","",IF(L303=172,4,VLOOKUP(' Matrice Tarifaire NON AL'!AK306,Feuil3!$A$4:$B$14,2,0)))</f>
        <v/>
      </c>
      <c r="C303" t="str">
        <f>+IF(' Matrice Tarifaire NON AL'!O306="","",SUBSTITUTE(' Matrice Tarifaire NON AL'!O306,"CHAR (10)"," "))</f>
        <v/>
      </c>
      <c r="D303" t="str">
        <f>+IF($C303="","",SUBSTITUTE(' Matrice Tarifaire NON AL'!P306,"CHAR (13)"," "))</f>
        <v/>
      </c>
      <c r="E303" t="str">
        <f t="shared" si="13"/>
        <v/>
      </c>
      <c r="F303" t="str">
        <f>+IF($C303="","",IF(' Matrice Tarifaire NON AL'!AX306="","Non",' Matrice Tarifaire NON AL'!AX306))</f>
        <v/>
      </c>
      <c r="G303" t="str">
        <f>+IF($C303="","",IF(' Matrice Tarifaire NON AL'!Q306="DOMEDIA","MDD",IF(' Matrice Tarifaire NON AL'!Q306="APTA","MDD",IF(' Matrice Tarifaire NON AL'!Q306="TOP BUDGET","Premier Prix","MN"))))</f>
        <v/>
      </c>
      <c r="H303" t="str">
        <f>+IF($C303="","",' Matrice Tarifaire NON AL'!Q306)</f>
        <v/>
      </c>
      <c r="K303" t="str">
        <f>+IF($C303="","",' Matrice Tarifaire NON AL'!X306)</f>
        <v/>
      </c>
      <c r="L303" t="str">
        <f>+IF($C303="","",' Matrice Tarifaire NON AL'!X306)</f>
        <v/>
      </c>
      <c r="M303" t="str">
        <f>+IF($C303="","",' Matrice Tarifaire NON AL'!Y306)</f>
        <v/>
      </c>
      <c r="N303" t="str">
        <f>+IF($C303="","",' Matrice Tarifaire NON AL'!Z306)</f>
        <v/>
      </c>
      <c r="P303" t="str">
        <f>+IF(C303="","",IF(' Matrice Tarifaire NON AL'!X306&lt;&gt;168,"Non",""))</f>
        <v/>
      </c>
      <c r="Q303" t="str">
        <f>+IF($C303="","",' Matrice Tarifaire NON AL'!T306)</f>
        <v/>
      </c>
      <c r="R303" t="str">
        <f>+IF($C303="","",IF(' Matrice Tarifaire NON AL'!R306="","",' Matrice Tarifaire NON AL'!R306))</f>
        <v/>
      </c>
      <c r="S303" t="str">
        <f>+IF($C303="","",LEFT(' Matrice Tarifaire NON AL'!W306,1))</f>
        <v/>
      </c>
      <c r="T303" t="str">
        <f>+IF($C303="","",LEFT(' Matrice Tarifaire NON AL'!AY306,3))</f>
        <v/>
      </c>
      <c r="U303" t="str">
        <f t="shared" si="14"/>
        <v/>
      </c>
      <c r="V303" t="str">
        <f>+IF(C303="","",IF(VLOOKUP(' Matrice Tarifaire NON AL'!AK306,Feuil3!A:F,6,0)="Box",IF(' Matrice Tarifaire NON AL'!AL306="Mono-Référence","Homogène",IF(' Matrice Tarifaire NON AL'!AL306="Multi-Références","Panaché","")),IF(' Matrice Tarifaire NON AL'!AK306="A la Pièce","Composant sans Colisage",IF(' Matrice Tarifaire NON AL'!AK306="Composant de Box","Composant sans Colisage","Homogène"))))</f>
        <v/>
      </c>
      <c r="W303" t="str">
        <f>+IF($V303="","",VLOOKUP(' Matrice Tarifaire NON AL'!AK306,Feuil3!$A$4:$E$14,5,0))</f>
        <v/>
      </c>
      <c r="Y303" t="str">
        <f>+IF($V303="","",IF(VLOOKUP(' Matrice Tarifaire NON AL'!$AK306,Feuil3!$A$4:$D$14,4,0)="Palette",' Matrice Tarifaire NON AL'!AN306,""))</f>
        <v/>
      </c>
      <c r="AA303" t="str">
        <f>+IF($V303="","",IF(VLOOKUP(' Matrice Tarifaire NON AL'!$AK306,Feuil3!$A$4:$D$14,4,0)="Colis",' Matrice Tarifaire NON AL'!AN306,""))</f>
        <v/>
      </c>
      <c r="AC303" t="str">
        <f>+IF(V303="","",IF(VLOOKUP(' Matrice Tarifaire NON AL'!AK306,Feuil3!$A$4:$D$14,4,0)="Colis",IF(' Matrice Tarifaire NON AL'!AO306&gt;0,' Matrice Tarifaire NON AL'!AO306,""),""))</f>
        <v/>
      </c>
      <c r="AD303" t="str">
        <f t="shared" si="15"/>
        <v/>
      </c>
      <c r="AE303" t="str">
        <f>+IF(C303="","",' Matrice Tarifaire NON AL'!C306)</f>
        <v/>
      </c>
      <c r="AF303" t="str">
        <f>+IF(C303="","",' Matrice Tarifaire NON AL'!AQ306)</f>
        <v/>
      </c>
      <c r="AH303" t="str">
        <f>+IF(E303="","",' Matrice Tarifaire NON AL'!$U306)</f>
        <v/>
      </c>
      <c r="AI303" t="str">
        <f>+IF(F303="","",IF(' Matrice Tarifaire NON AL'!$V306="","",' Matrice Tarifaire NON AL'!$V306))</f>
        <v/>
      </c>
      <c r="AJ303" t="str">
        <f>+IF($C303="","",IF(' Matrice Tarifaire NON AL'!AZ306="","",' Matrice Tarifaire NON AL'!AZ306))</f>
        <v/>
      </c>
      <c r="AK303" t="str">
        <f>+IF($C303="","",IF(' Matrice Tarifaire NON AL'!BA306="","",' Matrice Tarifaire NON AL'!BA306))</f>
        <v/>
      </c>
      <c r="AL303" t="str">
        <f>+IF($C303="","",IF(' Matrice Tarifaire NON AL'!BB306="","",TEXT(' Matrice Tarifaire NON AL'!BB306,"0,0000")))</f>
        <v/>
      </c>
      <c r="AO303" t="str">
        <f>+IF($C303="","",IF(' Matrice Tarifaire NON AL'!BF306="","",TEXT(' Matrice Tarifaire NON AL'!BF306,"0,0000")))</f>
        <v/>
      </c>
      <c r="AP303" t="str">
        <f>+IF($C303="","",IF(' Matrice Tarifaire NON AL'!BG306="","",TEXT(' Matrice Tarifaire NON AL'!BG306,"0,0000")))</f>
        <v/>
      </c>
      <c r="AQ303" t="str">
        <f>+IF($C303="","",IF(' Matrice Tarifaire NON AL'!BH306="","",TEXT(' Matrice Tarifaire NON AL'!BH306,"0,0000")))</f>
        <v/>
      </c>
      <c r="AR303" t="str">
        <f>+IF($C303="","",IF(' Matrice Tarifaire NON AL'!BI306="","",TEXT(' Matrice Tarifaire NON AL'!BI306,"0,0000")))</f>
        <v/>
      </c>
      <c r="AS303" t="str">
        <f>+IF(C303="","",IF(' Matrice Tarifaire NON AL'!BJ306="","0",IF(' Matrice Tarifaire NON AL'!BJ306="","",' Matrice Tarifaire NON AL'!BJ306)))</f>
        <v/>
      </c>
      <c r="AT303" t="str">
        <f>+IF(C303="","",IF(' Matrice Tarifaire NON AL'!BK306="","",' Matrice Tarifaire NON AL'!$BK$6))</f>
        <v/>
      </c>
      <c r="AU303" t="str">
        <f>+IF(C303="","",IF(' Matrice Tarifaire NON AL'!BK306="","",TEXT(' Matrice Tarifaire NON AL'!BK306,"0,0000")))</f>
        <v/>
      </c>
      <c r="AV303" t="str">
        <f>+IF(C303="","",IF(' Matrice Tarifaire NON AL'!BL306="","",' Matrice Tarifaire NON AL'!$BL$6))</f>
        <v/>
      </c>
      <c r="AW303" t="str">
        <f>+IF(C303="","",IF(' Matrice Tarifaire NON AL'!BL306="","",TEXT(' Matrice Tarifaire NON AL'!BL306,"0,0000")))</f>
        <v/>
      </c>
      <c r="AX303" t="str">
        <f>+IF(C303="","",IF(' Matrice Tarifaire NON AL'!BM306="","",' Matrice Tarifaire NON AL'!$BM$6))</f>
        <v/>
      </c>
      <c r="AY303" t="str">
        <f>+IF(C303="","",IF(' Matrice Tarifaire NON AL'!BM306="","",TEXT(' Matrice Tarifaire NON AL'!BM306,"0,0000")))</f>
        <v/>
      </c>
      <c r="AZ303" t="str">
        <f>+IF(C303="","",IF(' Matrice Tarifaire NON AL'!BN306="","","Taxe DEEE"))</f>
        <v/>
      </c>
      <c r="BA303" t="str">
        <f>+IF(C303="","",IF(' Matrice Tarifaire NON AL'!BN306="","",TEXT(' Matrice Tarifaire NON AL'!BN306,"0,0000")))</f>
        <v/>
      </c>
      <c r="BD303" t="str">
        <f>+IF($C303="","",IF(' Matrice Tarifaire NON AL'!BR306="","",TEXT(' Matrice Tarifaire NON AL'!BR306,"0,000")))</f>
        <v/>
      </c>
      <c r="BE303" t="str">
        <f>+IF($C303="","",IF(' Matrice Tarifaire NON AL'!BS306="","",VALUE(TEXT(' Matrice Tarifaire NON AL'!BS306,"0,00"))))</f>
        <v/>
      </c>
      <c r="BF303" t="str">
        <f>+IF($C303="","",IF(' Matrice Tarifaire NON AL'!BY306="","",' Matrice Tarifaire NON AL'!BY306))</f>
        <v/>
      </c>
      <c r="BG303" t="str">
        <f>+IF(C303="","",IF(' Matrice Tarifaire NON AL'!AK306="Composant de Box","999",IF(' Matrice Tarifaire NON AL'!AP306&lt;&gt;"",' Matrice Tarifaire NON AL'!AP306,IF(' Matrice Tarifaire NON AL'!AO306&lt;&gt;"",' Matrice Tarifaire NON AL'!AO306,' Matrice Tarifaire NON AL'!AN306))))</f>
        <v/>
      </c>
    </row>
    <row r="304" spans="1:59" x14ac:dyDescent="0.25">
      <c r="A304" t="str">
        <f>+IF($C304="","",IF(' Matrice Tarifaire NON AL'!N307="","",IF(' Matrice Tarifaire NON AL'!N307=0,"GTIN A 0 - Ne doit pas être mis dans PRE REF",TEXT(' Matrice Tarifaire NON AL'!N307,"00000000000000"))))</f>
        <v/>
      </c>
      <c r="B304" t="str">
        <f>+IF(C304="","",IF(L304=172,4,VLOOKUP(' Matrice Tarifaire NON AL'!AK307,Feuil3!$A$4:$B$14,2,0)))</f>
        <v/>
      </c>
      <c r="C304" t="str">
        <f>+IF(' Matrice Tarifaire NON AL'!O307="","",SUBSTITUTE(' Matrice Tarifaire NON AL'!O307,"CHAR (10)"," "))</f>
        <v/>
      </c>
      <c r="D304" t="str">
        <f>+IF($C304="","",SUBSTITUTE(' Matrice Tarifaire NON AL'!P307,"CHAR (13)"," "))</f>
        <v/>
      </c>
      <c r="E304" t="str">
        <f t="shared" si="13"/>
        <v/>
      </c>
      <c r="F304" t="str">
        <f>+IF($C304="","",IF(' Matrice Tarifaire NON AL'!AX307="","Non",' Matrice Tarifaire NON AL'!AX307))</f>
        <v/>
      </c>
      <c r="G304" t="str">
        <f>+IF($C304="","",IF(' Matrice Tarifaire NON AL'!Q307="DOMEDIA","MDD",IF(' Matrice Tarifaire NON AL'!Q307="APTA","MDD",IF(' Matrice Tarifaire NON AL'!Q307="TOP BUDGET","Premier Prix","MN"))))</f>
        <v/>
      </c>
      <c r="H304" t="str">
        <f>+IF($C304="","",' Matrice Tarifaire NON AL'!Q307)</f>
        <v/>
      </c>
      <c r="K304" t="str">
        <f>+IF($C304="","",' Matrice Tarifaire NON AL'!X307)</f>
        <v/>
      </c>
      <c r="L304" t="str">
        <f>+IF($C304="","",' Matrice Tarifaire NON AL'!X307)</f>
        <v/>
      </c>
      <c r="M304" t="str">
        <f>+IF($C304="","",' Matrice Tarifaire NON AL'!Y307)</f>
        <v/>
      </c>
      <c r="N304" t="str">
        <f>+IF($C304="","",' Matrice Tarifaire NON AL'!Z307)</f>
        <v/>
      </c>
      <c r="P304" t="str">
        <f>+IF(C304="","",IF(' Matrice Tarifaire NON AL'!X307&lt;&gt;168,"Non",""))</f>
        <v/>
      </c>
      <c r="Q304" t="str">
        <f>+IF($C304="","",' Matrice Tarifaire NON AL'!T307)</f>
        <v/>
      </c>
      <c r="R304" t="str">
        <f>+IF($C304="","",IF(' Matrice Tarifaire NON AL'!R307="","",' Matrice Tarifaire NON AL'!R307))</f>
        <v/>
      </c>
      <c r="S304" t="str">
        <f>+IF($C304="","",LEFT(' Matrice Tarifaire NON AL'!W307,1))</f>
        <v/>
      </c>
      <c r="T304" t="str">
        <f>+IF($C304="","",LEFT(' Matrice Tarifaire NON AL'!AY307,3))</f>
        <v/>
      </c>
      <c r="U304" t="str">
        <f t="shared" si="14"/>
        <v/>
      </c>
      <c r="V304" t="str">
        <f>+IF(C304="","",IF(VLOOKUP(' Matrice Tarifaire NON AL'!AK307,Feuil3!A:F,6,0)="Box",IF(' Matrice Tarifaire NON AL'!AL307="Mono-Référence","Homogène",IF(' Matrice Tarifaire NON AL'!AL307="Multi-Références","Panaché","")),IF(' Matrice Tarifaire NON AL'!AK307="A la Pièce","Composant sans Colisage",IF(' Matrice Tarifaire NON AL'!AK307="Composant de Box","Composant sans Colisage","Homogène"))))</f>
        <v/>
      </c>
      <c r="W304" t="str">
        <f>+IF($V304="","",VLOOKUP(' Matrice Tarifaire NON AL'!AK307,Feuil3!$A$4:$E$14,5,0))</f>
        <v/>
      </c>
      <c r="Y304" t="str">
        <f>+IF($V304="","",IF(VLOOKUP(' Matrice Tarifaire NON AL'!$AK307,Feuil3!$A$4:$D$14,4,0)="Palette",' Matrice Tarifaire NON AL'!AN307,""))</f>
        <v/>
      </c>
      <c r="AA304" t="str">
        <f>+IF($V304="","",IF(VLOOKUP(' Matrice Tarifaire NON AL'!$AK307,Feuil3!$A$4:$D$14,4,0)="Colis",' Matrice Tarifaire NON AL'!AN307,""))</f>
        <v/>
      </c>
      <c r="AC304" t="str">
        <f>+IF(V304="","",IF(VLOOKUP(' Matrice Tarifaire NON AL'!AK307,Feuil3!$A$4:$D$14,4,0)="Colis",IF(' Matrice Tarifaire NON AL'!AO307&gt;0,' Matrice Tarifaire NON AL'!AO307,""),""))</f>
        <v/>
      </c>
      <c r="AD304" t="str">
        <f t="shared" si="15"/>
        <v/>
      </c>
      <c r="AE304" t="str">
        <f>+IF(C304="","",' Matrice Tarifaire NON AL'!C307)</f>
        <v/>
      </c>
      <c r="AF304" t="str">
        <f>+IF(C304="","",' Matrice Tarifaire NON AL'!AQ307)</f>
        <v/>
      </c>
      <c r="AH304" t="str">
        <f>+IF(E304="","",' Matrice Tarifaire NON AL'!$U307)</f>
        <v/>
      </c>
      <c r="AI304" t="str">
        <f>+IF(F304="","",IF(' Matrice Tarifaire NON AL'!$V307="","",' Matrice Tarifaire NON AL'!$V307))</f>
        <v/>
      </c>
      <c r="AJ304" t="str">
        <f>+IF($C304="","",IF(' Matrice Tarifaire NON AL'!AZ307="","",' Matrice Tarifaire NON AL'!AZ307))</f>
        <v/>
      </c>
      <c r="AK304" t="str">
        <f>+IF($C304="","",IF(' Matrice Tarifaire NON AL'!BA307="","",' Matrice Tarifaire NON AL'!BA307))</f>
        <v/>
      </c>
      <c r="AL304" t="str">
        <f>+IF($C304="","",IF(' Matrice Tarifaire NON AL'!BB307="","",TEXT(' Matrice Tarifaire NON AL'!BB307,"0,0000")))</f>
        <v/>
      </c>
      <c r="AO304" t="str">
        <f>+IF($C304="","",IF(' Matrice Tarifaire NON AL'!BF307="","",TEXT(' Matrice Tarifaire NON AL'!BF307,"0,0000")))</f>
        <v/>
      </c>
      <c r="AP304" t="str">
        <f>+IF($C304="","",IF(' Matrice Tarifaire NON AL'!BG307="","",TEXT(' Matrice Tarifaire NON AL'!BG307,"0,0000")))</f>
        <v/>
      </c>
      <c r="AQ304" t="str">
        <f>+IF($C304="","",IF(' Matrice Tarifaire NON AL'!BH307="","",TEXT(' Matrice Tarifaire NON AL'!BH307,"0,0000")))</f>
        <v/>
      </c>
      <c r="AR304" t="str">
        <f>+IF($C304="","",IF(' Matrice Tarifaire NON AL'!BI307="","",TEXT(' Matrice Tarifaire NON AL'!BI307,"0,0000")))</f>
        <v/>
      </c>
      <c r="AS304" t="str">
        <f>+IF(C304="","",IF(' Matrice Tarifaire NON AL'!BJ307="","0",IF(' Matrice Tarifaire NON AL'!BJ307="","",' Matrice Tarifaire NON AL'!BJ307)))</f>
        <v/>
      </c>
      <c r="AT304" t="str">
        <f>+IF(C304="","",IF(' Matrice Tarifaire NON AL'!BK307="","",' Matrice Tarifaire NON AL'!$BK$6))</f>
        <v/>
      </c>
      <c r="AU304" t="str">
        <f>+IF(C304="","",IF(' Matrice Tarifaire NON AL'!BK307="","",TEXT(' Matrice Tarifaire NON AL'!BK307,"0,0000")))</f>
        <v/>
      </c>
      <c r="AV304" t="str">
        <f>+IF(C304="","",IF(' Matrice Tarifaire NON AL'!BL307="","",' Matrice Tarifaire NON AL'!$BL$6))</f>
        <v/>
      </c>
      <c r="AW304" t="str">
        <f>+IF(C304="","",IF(' Matrice Tarifaire NON AL'!BL307="","",TEXT(' Matrice Tarifaire NON AL'!BL307,"0,0000")))</f>
        <v/>
      </c>
      <c r="AX304" t="str">
        <f>+IF(C304="","",IF(' Matrice Tarifaire NON AL'!BM307="","",' Matrice Tarifaire NON AL'!$BM$6))</f>
        <v/>
      </c>
      <c r="AY304" t="str">
        <f>+IF(C304="","",IF(' Matrice Tarifaire NON AL'!BM307="","",TEXT(' Matrice Tarifaire NON AL'!BM307,"0,0000")))</f>
        <v/>
      </c>
      <c r="AZ304" t="str">
        <f>+IF(C304="","",IF(' Matrice Tarifaire NON AL'!BN307="","","Taxe DEEE"))</f>
        <v/>
      </c>
      <c r="BA304" t="str">
        <f>+IF(C304="","",IF(' Matrice Tarifaire NON AL'!BN307="","",TEXT(' Matrice Tarifaire NON AL'!BN307,"0,0000")))</f>
        <v/>
      </c>
      <c r="BD304" t="str">
        <f>+IF($C304="","",IF(' Matrice Tarifaire NON AL'!BR307="","",TEXT(' Matrice Tarifaire NON AL'!BR307,"0,000")))</f>
        <v/>
      </c>
      <c r="BE304" t="str">
        <f>+IF($C304="","",IF(' Matrice Tarifaire NON AL'!BS307="","",VALUE(TEXT(' Matrice Tarifaire NON AL'!BS307,"0,00"))))</f>
        <v/>
      </c>
      <c r="BF304" t="str">
        <f>+IF($C304="","",IF(' Matrice Tarifaire NON AL'!BY307="","",' Matrice Tarifaire NON AL'!BY307))</f>
        <v/>
      </c>
      <c r="BG304" t="str">
        <f>+IF(C304="","",IF(' Matrice Tarifaire NON AL'!AK307="Composant de Box","999",IF(' Matrice Tarifaire NON AL'!AP307&lt;&gt;"",' Matrice Tarifaire NON AL'!AP307,IF(' Matrice Tarifaire NON AL'!AO307&lt;&gt;"",' Matrice Tarifaire NON AL'!AO307,' Matrice Tarifaire NON AL'!AN307))))</f>
        <v/>
      </c>
    </row>
    <row r="305" spans="1:59" x14ac:dyDescent="0.25">
      <c r="A305" t="str">
        <f>+IF($C305="","",IF(' Matrice Tarifaire NON AL'!N308="","",IF(' Matrice Tarifaire NON AL'!N308=0,"GTIN A 0 - Ne doit pas être mis dans PRE REF",TEXT(' Matrice Tarifaire NON AL'!N308,"00000000000000"))))</f>
        <v/>
      </c>
      <c r="B305" t="str">
        <f>+IF(C305="","",IF(L305=172,4,VLOOKUP(' Matrice Tarifaire NON AL'!AK308,Feuil3!$A$4:$B$14,2,0)))</f>
        <v/>
      </c>
      <c r="C305" t="str">
        <f>+IF(' Matrice Tarifaire NON AL'!O308="","",SUBSTITUTE(' Matrice Tarifaire NON AL'!O308,"CHAR (10)"," "))</f>
        <v/>
      </c>
      <c r="D305" t="str">
        <f>+IF($C305="","",SUBSTITUTE(' Matrice Tarifaire NON AL'!P308,"CHAR (13)"," "))</f>
        <v/>
      </c>
      <c r="E305" t="str">
        <f t="shared" si="13"/>
        <v/>
      </c>
      <c r="F305" t="str">
        <f>+IF($C305="","",IF(' Matrice Tarifaire NON AL'!AX308="","Non",' Matrice Tarifaire NON AL'!AX308))</f>
        <v/>
      </c>
      <c r="G305" t="str">
        <f>+IF($C305="","",IF(' Matrice Tarifaire NON AL'!Q308="DOMEDIA","MDD",IF(' Matrice Tarifaire NON AL'!Q308="APTA","MDD",IF(' Matrice Tarifaire NON AL'!Q308="TOP BUDGET","Premier Prix","MN"))))</f>
        <v/>
      </c>
      <c r="H305" t="str">
        <f>+IF($C305="","",' Matrice Tarifaire NON AL'!Q308)</f>
        <v/>
      </c>
      <c r="K305" t="str">
        <f>+IF($C305="","",' Matrice Tarifaire NON AL'!X308)</f>
        <v/>
      </c>
      <c r="L305" t="str">
        <f>+IF($C305="","",' Matrice Tarifaire NON AL'!X308)</f>
        <v/>
      </c>
      <c r="M305" t="str">
        <f>+IF($C305="","",' Matrice Tarifaire NON AL'!Y308)</f>
        <v/>
      </c>
      <c r="N305" t="str">
        <f>+IF($C305="","",' Matrice Tarifaire NON AL'!Z308)</f>
        <v/>
      </c>
      <c r="P305" t="str">
        <f>+IF(C305="","",IF(' Matrice Tarifaire NON AL'!X308&lt;&gt;168,"Non",""))</f>
        <v/>
      </c>
      <c r="Q305" t="str">
        <f>+IF($C305="","",' Matrice Tarifaire NON AL'!T308)</f>
        <v/>
      </c>
      <c r="R305" t="str">
        <f>+IF($C305="","",IF(' Matrice Tarifaire NON AL'!R308="","",' Matrice Tarifaire NON AL'!R308))</f>
        <v/>
      </c>
      <c r="S305" t="str">
        <f>+IF($C305="","",LEFT(' Matrice Tarifaire NON AL'!W308,1))</f>
        <v/>
      </c>
      <c r="T305" t="str">
        <f>+IF($C305="","",LEFT(' Matrice Tarifaire NON AL'!AY308,3))</f>
        <v/>
      </c>
      <c r="U305" t="str">
        <f t="shared" si="14"/>
        <v/>
      </c>
      <c r="V305" t="str">
        <f>+IF(C305="","",IF(VLOOKUP(' Matrice Tarifaire NON AL'!AK308,Feuil3!A:F,6,0)="Box",IF(' Matrice Tarifaire NON AL'!AL308="Mono-Référence","Homogène",IF(' Matrice Tarifaire NON AL'!AL308="Multi-Références","Panaché","")),IF(' Matrice Tarifaire NON AL'!AK308="A la Pièce","Composant sans Colisage",IF(' Matrice Tarifaire NON AL'!AK308="Composant de Box","Composant sans Colisage","Homogène"))))</f>
        <v/>
      </c>
      <c r="W305" t="str">
        <f>+IF($V305="","",VLOOKUP(' Matrice Tarifaire NON AL'!AK308,Feuil3!$A$4:$E$14,5,0))</f>
        <v/>
      </c>
      <c r="Y305" t="str">
        <f>+IF($V305="","",IF(VLOOKUP(' Matrice Tarifaire NON AL'!$AK308,Feuil3!$A$4:$D$14,4,0)="Palette",' Matrice Tarifaire NON AL'!AN308,""))</f>
        <v/>
      </c>
      <c r="AA305" t="str">
        <f>+IF($V305="","",IF(VLOOKUP(' Matrice Tarifaire NON AL'!$AK308,Feuil3!$A$4:$D$14,4,0)="Colis",' Matrice Tarifaire NON AL'!AN308,""))</f>
        <v/>
      </c>
      <c r="AC305" t="str">
        <f>+IF(V305="","",IF(VLOOKUP(' Matrice Tarifaire NON AL'!AK308,Feuil3!$A$4:$D$14,4,0)="Colis",IF(' Matrice Tarifaire NON AL'!AO308&gt;0,' Matrice Tarifaire NON AL'!AO308,""),""))</f>
        <v/>
      </c>
      <c r="AD305" t="str">
        <f t="shared" si="15"/>
        <v/>
      </c>
      <c r="AE305" t="str">
        <f>+IF(C305="","",' Matrice Tarifaire NON AL'!C308)</f>
        <v/>
      </c>
      <c r="AF305" t="str">
        <f>+IF(C305="","",' Matrice Tarifaire NON AL'!AQ308)</f>
        <v/>
      </c>
      <c r="AH305" t="str">
        <f>+IF(E305="","",' Matrice Tarifaire NON AL'!$U308)</f>
        <v/>
      </c>
      <c r="AI305" t="str">
        <f>+IF(F305="","",IF(' Matrice Tarifaire NON AL'!$V308="","",' Matrice Tarifaire NON AL'!$V308))</f>
        <v/>
      </c>
      <c r="AJ305" t="str">
        <f>+IF($C305="","",IF(' Matrice Tarifaire NON AL'!AZ308="","",' Matrice Tarifaire NON AL'!AZ308))</f>
        <v/>
      </c>
      <c r="AK305" t="str">
        <f>+IF($C305="","",IF(' Matrice Tarifaire NON AL'!BA308="","",' Matrice Tarifaire NON AL'!BA308))</f>
        <v/>
      </c>
      <c r="AL305" t="str">
        <f>+IF($C305="","",IF(' Matrice Tarifaire NON AL'!BB308="","",TEXT(' Matrice Tarifaire NON AL'!BB308,"0,0000")))</f>
        <v/>
      </c>
      <c r="AO305" t="str">
        <f>+IF($C305="","",IF(' Matrice Tarifaire NON AL'!BF308="","",TEXT(' Matrice Tarifaire NON AL'!BF308,"0,0000")))</f>
        <v/>
      </c>
      <c r="AP305" t="str">
        <f>+IF($C305="","",IF(' Matrice Tarifaire NON AL'!BG308="","",TEXT(' Matrice Tarifaire NON AL'!BG308,"0,0000")))</f>
        <v/>
      </c>
      <c r="AQ305" t="str">
        <f>+IF($C305="","",IF(' Matrice Tarifaire NON AL'!BH308="","",TEXT(' Matrice Tarifaire NON AL'!BH308,"0,0000")))</f>
        <v/>
      </c>
      <c r="AR305" t="str">
        <f>+IF($C305="","",IF(' Matrice Tarifaire NON AL'!BI308="","",TEXT(' Matrice Tarifaire NON AL'!BI308,"0,0000")))</f>
        <v/>
      </c>
      <c r="AS305" t="str">
        <f>+IF(C305="","",IF(' Matrice Tarifaire NON AL'!BJ308="","0",IF(' Matrice Tarifaire NON AL'!BJ308="","",' Matrice Tarifaire NON AL'!BJ308)))</f>
        <v/>
      </c>
      <c r="AT305" t="str">
        <f>+IF(C305="","",IF(' Matrice Tarifaire NON AL'!BK308="","",' Matrice Tarifaire NON AL'!$BK$6))</f>
        <v/>
      </c>
      <c r="AU305" t="str">
        <f>+IF(C305="","",IF(' Matrice Tarifaire NON AL'!BK308="","",TEXT(' Matrice Tarifaire NON AL'!BK308,"0,0000")))</f>
        <v/>
      </c>
      <c r="AV305" t="str">
        <f>+IF(C305="","",IF(' Matrice Tarifaire NON AL'!BL308="","",' Matrice Tarifaire NON AL'!$BL$6))</f>
        <v/>
      </c>
      <c r="AW305" t="str">
        <f>+IF(C305="","",IF(' Matrice Tarifaire NON AL'!BL308="","",TEXT(' Matrice Tarifaire NON AL'!BL308,"0,0000")))</f>
        <v/>
      </c>
      <c r="AX305" t="str">
        <f>+IF(C305="","",IF(' Matrice Tarifaire NON AL'!BM308="","",' Matrice Tarifaire NON AL'!$BM$6))</f>
        <v/>
      </c>
      <c r="AY305" t="str">
        <f>+IF(C305="","",IF(' Matrice Tarifaire NON AL'!BM308="","",TEXT(' Matrice Tarifaire NON AL'!BM308,"0,0000")))</f>
        <v/>
      </c>
      <c r="AZ305" t="str">
        <f>+IF(C305="","",IF(' Matrice Tarifaire NON AL'!BN308="","","Taxe DEEE"))</f>
        <v/>
      </c>
      <c r="BA305" t="str">
        <f>+IF(C305="","",IF(' Matrice Tarifaire NON AL'!BN308="","",TEXT(' Matrice Tarifaire NON AL'!BN308,"0,0000")))</f>
        <v/>
      </c>
      <c r="BD305" t="str">
        <f>+IF($C305="","",IF(' Matrice Tarifaire NON AL'!BR308="","",TEXT(' Matrice Tarifaire NON AL'!BR308,"0,000")))</f>
        <v/>
      </c>
      <c r="BE305" t="str">
        <f>+IF($C305="","",IF(' Matrice Tarifaire NON AL'!BS308="","",VALUE(TEXT(' Matrice Tarifaire NON AL'!BS308,"0,00"))))</f>
        <v/>
      </c>
      <c r="BF305" t="str">
        <f>+IF($C305="","",IF(' Matrice Tarifaire NON AL'!BY308="","",' Matrice Tarifaire NON AL'!BY308))</f>
        <v/>
      </c>
      <c r="BG305" t="str">
        <f>+IF(C305="","",IF(' Matrice Tarifaire NON AL'!AK308="Composant de Box","999",IF(' Matrice Tarifaire NON AL'!AP308&lt;&gt;"",' Matrice Tarifaire NON AL'!AP308,IF(' Matrice Tarifaire NON AL'!AO308&lt;&gt;"",' Matrice Tarifaire NON AL'!AO308,' Matrice Tarifaire NON AL'!AN308))))</f>
        <v/>
      </c>
    </row>
    <row r="306" spans="1:59" x14ac:dyDescent="0.25">
      <c r="A306" t="str">
        <f>+IF($C306="","",IF(' Matrice Tarifaire NON AL'!N309="","",IF(' Matrice Tarifaire NON AL'!N309=0,"GTIN A 0 - Ne doit pas être mis dans PRE REF",TEXT(' Matrice Tarifaire NON AL'!N309,"00000000000000"))))</f>
        <v/>
      </c>
      <c r="B306" t="str">
        <f>+IF(C306="","",IF(L306=172,4,VLOOKUP(' Matrice Tarifaire NON AL'!AK309,Feuil3!$A$4:$B$14,2,0)))</f>
        <v/>
      </c>
      <c r="C306" t="str">
        <f>+IF(' Matrice Tarifaire NON AL'!O309="","",SUBSTITUTE(' Matrice Tarifaire NON AL'!O309,"CHAR (10)"," "))</f>
        <v/>
      </c>
      <c r="D306" t="str">
        <f>+IF($C306="","",SUBSTITUTE(' Matrice Tarifaire NON AL'!P309,"CHAR (13)"," "))</f>
        <v/>
      </c>
      <c r="E306" t="str">
        <f t="shared" si="13"/>
        <v/>
      </c>
      <c r="F306" t="str">
        <f>+IF($C306="","",IF(' Matrice Tarifaire NON AL'!AX309="","Non",' Matrice Tarifaire NON AL'!AX309))</f>
        <v/>
      </c>
      <c r="G306" t="str">
        <f>+IF($C306="","",IF(' Matrice Tarifaire NON AL'!Q309="DOMEDIA","MDD",IF(' Matrice Tarifaire NON AL'!Q309="APTA","MDD",IF(' Matrice Tarifaire NON AL'!Q309="TOP BUDGET","Premier Prix","MN"))))</f>
        <v/>
      </c>
      <c r="H306" t="str">
        <f>+IF($C306="","",' Matrice Tarifaire NON AL'!Q309)</f>
        <v/>
      </c>
      <c r="K306" t="str">
        <f>+IF($C306="","",' Matrice Tarifaire NON AL'!X309)</f>
        <v/>
      </c>
      <c r="L306" t="str">
        <f>+IF($C306="","",' Matrice Tarifaire NON AL'!X309)</f>
        <v/>
      </c>
      <c r="M306" t="str">
        <f>+IF($C306="","",' Matrice Tarifaire NON AL'!Y309)</f>
        <v/>
      </c>
      <c r="N306" t="str">
        <f>+IF($C306="","",' Matrice Tarifaire NON AL'!Z309)</f>
        <v/>
      </c>
      <c r="P306" t="str">
        <f>+IF(C306="","",IF(' Matrice Tarifaire NON AL'!X309&lt;&gt;168,"Non",""))</f>
        <v/>
      </c>
      <c r="Q306" t="str">
        <f>+IF($C306="","",' Matrice Tarifaire NON AL'!T309)</f>
        <v/>
      </c>
      <c r="R306" t="str">
        <f>+IF($C306="","",IF(' Matrice Tarifaire NON AL'!R309="","",' Matrice Tarifaire NON AL'!R309))</f>
        <v/>
      </c>
      <c r="S306" t="str">
        <f>+IF($C306="","",LEFT(' Matrice Tarifaire NON AL'!W309,1))</f>
        <v/>
      </c>
      <c r="T306" t="str">
        <f>+IF($C306="","",LEFT(' Matrice Tarifaire NON AL'!AY309,3))</f>
        <v/>
      </c>
      <c r="U306" t="str">
        <f t="shared" si="14"/>
        <v/>
      </c>
      <c r="V306" t="str">
        <f>+IF(C306="","",IF(VLOOKUP(' Matrice Tarifaire NON AL'!AK309,Feuil3!A:F,6,0)="Box",IF(' Matrice Tarifaire NON AL'!AL309="Mono-Référence","Homogène",IF(' Matrice Tarifaire NON AL'!AL309="Multi-Références","Panaché","")),IF(' Matrice Tarifaire NON AL'!AK309="A la Pièce","Composant sans Colisage",IF(' Matrice Tarifaire NON AL'!AK309="Composant de Box","Composant sans Colisage","Homogène"))))</f>
        <v/>
      </c>
      <c r="W306" t="str">
        <f>+IF($V306="","",VLOOKUP(' Matrice Tarifaire NON AL'!AK309,Feuil3!$A$4:$E$14,5,0))</f>
        <v/>
      </c>
      <c r="Y306" t="str">
        <f>+IF($V306="","",IF(VLOOKUP(' Matrice Tarifaire NON AL'!$AK309,Feuil3!$A$4:$D$14,4,0)="Palette",' Matrice Tarifaire NON AL'!AN309,""))</f>
        <v/>
      </c>
      <c r="AA306" t="str">
        <f>+IF($V306="","",IF(VLOOKUP(' Matrice Tarifaire NON AL'!$AK309,Feuil3!$A$4:$D$14,4,0)="Colis",' Matrice Tarifaire NON AL'!AN309,""))</f>
        <v/>
      </c>
      <c r="AC306" t="str">
        <f>+IF(V306="","",IF(VLOOKUP(' Matrice Tarifaire NON AL'!AK309,Feuil3!$A$4:$D$14,4,0)="Colis",IF(' Matrice Tarifaire NON AL'!AO309&gt;0,' Matrice Tarifaire NON AL'!AO309,""),""))</f>
        <v/>
      </c>
      <c r="AD306" t="str">
        <f t="shared" si="15"/>
        <v/>
      </c>
      <c r="AE306" t="str">
        <f>+IF(C306="","",' Matrice Tarifaire NON AL'!C309)</f>
        <v/>
      </c>
      <c r="AF306" t="str">
        <f>+IF(C306="","",' Matrice Tarifaire NON AL'!AQ309)</f>
        <v/>
      </c>
      <c r="AH306" t="str">
        <f>+IF(E306="","",' Matrice Tarifaire NON AL'!$U309)</f>
        <v/>
      </c>
      <c r="AI306" t="str">
        <f>+IF(F306="","",IF(' Matrice Tarifaire NON AL'!$V309="","",' Matrice Tarifaire NON AL'!$V309))</f>
        <v/>
      </c>
      <c r="AJ306" t="str">
        <f>+IF($C306="","",IF(' Matrice Tarifaire NON AL'!AZ309="","",' Matrice Tarifaire NON AL'!AZ309))</f>
        <v/>
      </c>
      <c r="AK306" t="str">
        <f>+IF($C306="","",IF(' Matrice Tarifaire NON AL'!BA309="","",' Matrice Tarifaire NON AL'!BA309))</f>
        <v/>
      </c>
      <c r="AL306" t="str">
        <f>+IF($C306="","",IF(' Matrice Tarifaire NON AL'!BB309="","",TEXT(' Matrice Tarifaire NON AL'!BB309,"0,0000")))</f>
        <v/>
      </c>
      <c r="AO306" t="str">
        <f>+IF($C306="","",IF(' Matrice Tarifaire NON AL'!BF309="","",TEXT(' Matrice Tarifaire NON AL'!BF309,"0,0000")))</f>
        <v/>
      </c>
      <c r="AP306" t="str">
        <f>+IF($C306="","",IF(' Matrice Tarifaire NON AL'!BG309="","",TEXT(' Matrice Tarifaire NON AL'!BG309,"0,0000")))</f>
        <v/>
      </c>
      <c r="AQ306" t="str">
        <f>+IF($C306="","",IF(' Matrice Tarifaire NON AL'!BH309="","",TEXT(' Matrice Tarifaire NON AL'!BH309,"0,0000")))</f>
        <v/>
      </c>
      <c r="AR306" t="str">
        <f>+IF($C306="","",IF(' Matrice Tarifaire NON AL'!BI309="","",TEXT(' Matrice Tarifaire NON AL'!BI309,"0,0000")))</f>
        <v/>
      </c>
      <c r="AS306" t="str">
        <f>+IF(C306="","",IF(' Matrice Tarifaire NON AL'!BJ309="","0",IF(' Matrice Tarifaire NON AL'!BJ309="","",' Matrice Tarifaire NON AL'!BJ309)))</f>
        <v/>
      </c>
      <c r="AT306" t="str">
        <f>+IF(C306="","",IF(' Matrice Tarifaire NON AL'!BK309="","",' Matrice Tarifaire NON AL'!$BK$6))</f>
        <v/>
      </c>
      <c r="AU306" t="str">
        <f>+IF(C306="","",IF(' Matrice Tarifaire NON AL'!BK309="","",TEXT(' Matrice Tarifaire NON AL'!BK309,"0,0000")))</f>
        <v/>
      </c>
      <c r="AV306" t="str">
        <f>+IF(C306="","",IF(' Matrice Tarifaire NON AL'!BL309="","",' Matrice Tarifaire NON AL'!$BL$6))</f>
        <v/>
      </c>
      <c r="AW306" t="str">
        <f>+IF(C306="","",IF(' Matrice Tarifaire NON AL'!BL309="","",TEXT(' Matrice Tarifaire NON AL'!BL309,"0,0000")))</f>
        <v/>
      </c>
      <c r="AX306" t="str">
        <f>+IF(C306="","",IF(' Matrice Tarifaire NON AL'!BM309="","",' Matrice Tarifaire NON AL'!$BM$6))</f>
        <v/>
      </c>
      <c r="AY306" t="str">
        <f>+IF(C306="","",IF(' Matrice Tarifaire NON AL'!BM309="","",TEXT(' Matrice Tarifaire NON AL'!BM309,"0,0000")))</f>
        <v/>
      </c>
      <c r="AZ306" t="str">
        <f>+IF(C306="","",IF(' Matrice Tarifaire NON AL'!BN309="","","Taxe DEEE"))</f>
        <v/>
      </c>
      <c r="BA306" t="str">
        <f>+IF(C306="","",IF(' Matrice Tarifaire NON AL'!BN309="","",TEXT(' Matrice Tarifaire NON AL'!BN309,"0,0000")))</f>
        <v/>
      </c>
      <c r="BD306" t="str">
        <f>+IF($C306="","",IF(' Matrice Tarifaire NON AL'!BR309="","",TEXT(' Matrice Tarifaire NON AL'!BR309,"0,000")))</f>
        <v/>
      </c>
      <c r="BE306" t="str">
        <f>+IF($C306="","",IF(' Matrice Tarifaire NON AL'!BS309="","",VALUE(TEXT(' Matrice Tarifaire NON AL'!BS309,"0,00"))))</f>
        <v/>
      </c>
      <c r="BF306" t="str">
        <f>+IF($C306="","",IF(' Matrice Tarifaire NON AL'!BY309="","",' Matrice Tarifaire NON AL'!BY309))</f>
        <v/>
      </c>
      <c r="BG306" t="str">
        <f>+IF(C306="","",IF(' Matrice Tarifaire NON AL'!AK309="Composant de Box","999",IF(' Matrice Tarifaire NON AL'!AP309&lt;&gt;"",' Matrice Tarifaire NON AL'!AP309,IF(' Matrice Tarifaire NON AL'!AO309&lt;&gt;"",' Matrice Tarifaire NON AL'!AO309,' Matrice Tarifaire NON AL'!AN309))))</f>
        <v/>
      </c>
    </row>
    <row r="307" spans="1:59" x14ac:dyDescent="0.25">
      <c r="A307" t="str">
        <f>+IF($C307="","",IF(' Matrice Tarifaire NON AL'!N310="","",IF(' Matrice Tarifaire NON AL'!N310=0,"GTIN A 0 - Ne doit pas être mis dans PRE REF",TEXT(' Matrice Tarifaire NON AL'!N310,"00000000000000"))))</f>
        <v/>
      </c>
      <c r="B307" t="str">
        <f>+IF(C307="","",IF(L307=172,4,VLOOKUP(' Matrice Tarifaire NON AL'!AK310,Feuil3!$A$4:$B$14,2,0)))</f>
        <v/>
      </c>
      <c r="C307" t="str">
        <f>+IF(' Matrice Tarifaire NON AL'!O310="","",SUBSTITUTE(' Matrice Tarifaire NON AL'!O310,"CHAR (10)"," "))</f>
        <v/>
      </c>
      <c r="D307" t="str">
        <f>+IF($C307="","",SUBSTITUTE(' Matrice Tarifaire NON AL'!P310,"CHAR (13)"," "))</f>
        <v/>
      </c>
      <c r="E307" t="str">
        <f t="shared" si="13"/>
        <v/>
      </c>
      <c r="F307" t="str">
        <f>+IF($C307="","",IF(' Matrice Tarifaire NON AL'!AX310="","Non",' Matrice Tarifaire NON AL'!AX310))</f>
        <v/>
      </c>
      <c r="G307" t="str">
        <f>+IF($C307="","",IF(' Matrice Tarifaire NON AL'!Q310="DOMEDIA","MDD",IF(' Matrice Tarifaire NON AL'!Q310="APTA","MDD",IF(' Matrice Tarifaire NON AL'!Q310="TOP BUDGET","Premier Prix","MN"))))</f>
        <v/>
      </c>
      <c r="H307" t="str">
        <f>+IF($C307="","",' Matrice Tarifaire NON AL'!Q310)</f>
        <v/>
      </c>
      <c r="K307" t="str">
        <f>+IF($C307="","",' Matrice Tarifaire NON AL'!X310)</f>
        <v/>
      </c>
      <c r="L307" t="str">
        <f>+IF($C307="","",' Matrice Tarifaire NON AL'!X310)</f>
        <v/>
      </c>
      <c r="M307" t="str">
        <f>+IF($C307="","",' Matrice Tarifaire NON AL'!Y310)</f>
        <v/>
      </c>
      <c r="N307" t="str">
        <f>+IF($C307="","",' Matrice Tarifaire NON AL'!Z310)</f>
        <v/>
      </c>
      <c r="P307" t="str">
        <f>+IF(C307="","",IF(' Matrice Tarifaire NON AL'!X310&lt;&gt;168,"Non",""))</f>
        <v/>
      </c>
      <c r="Q307" t="str">
        <f>+IF($C307="","",' Matrice Tarifaire NON AL'!T310)</f>
        <v/>
      </c>
      <c r="R307" t="str">
        <f>+IF($C307="","",IF(' Matrice Tarifaire NON AL'!R310="","",' Matrice Tarifaire NON AL'!R310))</f>
        <v/>
      </c>
      <c r="S307" t="str">
        <f>+IF($C307="","",LEFT(' Matrice Tarifaire NON AL'!W310,1))</f>
        <v/>
      </c>
      <c r="T307" t="str">
        <f>+IF($C307="","",LEFT(' Matrice Tarifaire NON AL'!AY310,3))</f>
        <v/>
      </c>
      <c r="U307" t="str">
        <f t="shared" si="14"/>
        <v/>
      </c>
      <c r="V307" t="str">
        <f>+IF(C307="","",IF(VLOOKUP(' Matrice Tarifaire NON AL'!AK310,Feuil3!A:F,6,0)="Box",IF(' Matrice Tarifaire NON AL'!AL310="Mono-Référence","Homogène",IF(' Matrice Tarifaire NON AL'!AL310="Multi-Références","Panaché","")),IF(' Matrice Tarifaire NON AL'!AK310="A la Pièce","Composant sans Colisage",IF(' Matrice Tarifaire NON AL'!AK310="Composant de Box","Composant sans Colisage","Homogène"))))</f>
        <v/>
      </c>
      <c r="W307" t="str">
        <f>+IF($V307="","",VLOOKUP(' Matrice Tarifaire NON AL'!AK310,Feuil3!$A$4:$E$14,5,0))</f>
        <v/>
      </c>
      <c r="Y307" t="str">
        <f>+IF($V307="","",IF(VLOOKUP(' Matrice Tarifaire NON AL'!$AK310,Feuil3!$A$4:$D$14,4,0)="Palette",' Matrice Tarifaire NON AL'!AN310,""))</f>
        <v/>
      </c>
      <c r="AA307" t="str">
        <f>+IF($V307="","",IF(VLOOKUP(' Matrice Tarifaire NON AL'!$AK310,Feuil3!$A$4:$D$14,4,0)="Colis",' Matrice Tarifaire NON AL'!AN310,""))</f>
        <v/>
      </c>
      <c r="AC307" t="str">
        <f>+IF(V307="","",IF(VLOOKUP(' Matrice Tarifaire NON AL'!AK310,Feuil3!$A$4:$D$14,4,0)="Colis",IF(' Matrice Tarifaire NON AL'!AO310&gt;0,' Matrice Tarifaire NON AL'!AO310,""),""))</f>
        <v/>
      </c>
      <c r="AD307" t="str">
        <f t="shared" si="15"/>
        <v/>
      </c>
      <c r="AE307" t="str">
        <f>+IF(C307="","",' Matrice Tarifaire NON AL'!C310)</f>
        <v/>
      </c>
      <c r="AF307" t="str">
        <f>+IF(C307="","",' Matrice Tarifaire NON AL'!AQ310)</f>
        <v/>
      </c>
      <c r="AH307" t="str">
        <f>+IF(E307="","",' Matrice Tarifaire NON AL'!$U310)</f>
        <v/>
      </c>
      <c r="AI307" t="str">
        <f>+IF(F307="","",IF(' Matrice Tarifaire NON AL'!$V310="","",' Matrice Tarifaire NON AL'!$V310))</f>
        <v/>
      </c>
      <c r="AJ307" t="str">
        <f>+IF($C307="","",IF(' Matrice Tarifaire NON AL'!AZ310="","",' Matrice Tarifaire NON AL'!AZ310))</f>
        <v/>
      </c>
      <c r="AK307" t="str">
        <f>+IF($C307="","",IF(' Matrice Tarifaire NON AL'!BA310="","",' Matrice Tarifaire NON AL'!BA310))</f>
        <v/>
      </c>
      <c r="AL307" t="str">
        <f>+IF($C307="","",IF(' Matrice Tarifaire NON AL'!BB310="","",TEXT(' Matrice Tarifaire NON AL'!BB310,"0,0000")))</f>
        <v/>
      </c>
      <c r="AO307" t="str">
        <f>+IF($C307="","",IF(' Matrice Tarifaire NON AL'!BF310="","",TEXT(' Matrice Tarifaire NON AL'!BF310,"0,0000")))</f>
        <v/>
      </c>
      <c r="AP307" t="str">
        <f>+IF($C307="","",IF(' Matrice Tarifaire NON AL'!BG310="","",TEXT(' Matrice Tarifaire NON AL'!BG310,"0,0000")))</f>
        <v/>
      </c>
      <c r="AQ307" t="str">
        <f>+IF($C307="","",IF(' Matrice Tarifaire NON AL'!BH310="","",TEXT(' Matrice Tarifaire NON AL'!BH310,"0,0000")))</f>
        <v/>
      </c>
      <c r="AR307" t="str">
        <f>+IF($C307="","",IF(' Matrice Tarifaire NON AL'!BI310="","",TEXT(' Matrice Tarifaire NON AL'!BI310,"0,0000")))</f>
        <v/>
      </c>
      <c r="AS307" t="str">
        <f>+IF(C307="","",IF(' Matrice Tarifaire NON AL'!BJ310="","0",IF(' Matrice Tarifaire NON AL'!BJ310="","",' Matrice Tarifaire NON AL'!BJ310)))</f>
        <v/>
      </c>
      <c r="AT307" t="str">
        <f>+IF(C307="","",IF(' Matrice Tarifaire NON AL'!BK310="","",' Matrice Tarifaire NON AL'!$BK$6))</f>
        <v/>
      </c>
      <c r="AU307" t="str">
        <f>+IF(C307="","",IF(' Matrice Tarifaire NON AL'!BK310="","",TEXT(' Matrice Tarifaire NON AL'!BK310,"0,0000")))</f>
        <v/>
      </c>
      <c r="AV307" t="str">
        <f>+IF(C307="","",IF(' Matrice Tarifaire NON AL'!BL310="","",' Matrice Tarifaire NON AL'!$BL$6))</f>
        <v/>
      </c>
      <c r="AW307" t="str">
        <f>+IF(C307="","",IF(' Matrice Tarifaire NON AL'!BL310="","",TEXT(' Matrice Tarifaire NON AL'!BL310,"0,0000")))</f>
        <v/>
      </c>
      <c r="AX307" t="str">
        <f>+IF(C307="","",IF(' Matrice Tarifaire NON AL'!BM310="","",' Matrice Tarifaire NON AL'!$BM$6))</f>
        <v/>
      </c>
      <c r="AY307" t="str">
        <f>+IF(C307="","",IF(' Matrice Tarifaire NON AL'!BM310="","",TEXT(' Matrice Tarifaire NON AL'!BM310,"0,0000")))</f>
        <v/>
      </c>
      <c r="AZ307" t="str">
        <f>+IF(C307="","",IF(' Matrice Tarifaire NON AL'!BN310="","","Taxe DEEE"))</f>
        <v/>
      </c>
      <c r="BA307" t="str">
        <f>+IF(C307="","",IF(' Matrice Tarifaire NON AL'!BN310="","",TEXT(' Matrice Tarifaire NON AL'!BN310,"0,0000")))</f>
        <v/>
      </c>
      <c r="BD307" t="str">
        <f>+IF($C307="","",IF(' Matrice Tarifaire NON AL'!BR310="","",TEXT(' Matrice Tarifaire NON AL'!BR310,"0,000")))</f>
        <v/>
      </c>
      <c r="BE307" t="str">
        <f>+IF($C307="","",IF(' Matrice Tarifaire NON AL'!BS310="","",VALUE(TEXT(' Matrice Tarifaire NON AL'!BS310,"0,00"))))</f>
        <v/>
      </c>
      <c r="BF307" t="str">
        <f>+IF($C307="","",IF(' Matrice Tarifaire NON AL'!BY310="","",' Matrice Tarifaire NON AL'!BY310))</f>
        <v/>
      </c>
      <c r="BG307" t="str">
        <f>+IF(C307="","",IF(' Matrice Tarifaire NON AL'!AK310="Composant de Box","999",IF(' Matrice Tarifaire NON AL'!AP310&lt;&gt;"",' Matrice Tarifaire NON AL'!AP310,IF(' Matrice Tarifaire NON AL'!AO310&lt;&gt;"",' Matrice Tarifaire NON AL'!AO310,' Matrice Tarifaire NON AL'!AN310))))</f>
        <v/>
      </c>
    </row>
    <row r="308" spans="1:59" x14ac:dyDescent="0.25">
      <c r="A308" t="str">
        <f>+IF($C308="","",IF(' Matrice Tarifaire NON AL'!N311="","",IF(' Matrice Tarifaire NON AL'!N311=0,"GTIN A 0 - Ne doit pas être mis dans PRE REF",TEXT(' Matrice Tarifaire NON AL'!N311,"00000000000000"))))</f>
        <v/>
      </c>
      <c r="B308" t="str">
        <f>+IF(C308="","",IF(L308=172,4,VLOOKUP(' Matrice Tarifaire NON AL'!AK311,Feuil3!$A$4:$B$14,2,0)))</f>
        <v/>
      </c>
      <c r="C308" t="str">
        <f>+IF(' Matrice Tarifaire NON AL'!O311="","",SUBSTITUTE(' Matrice Tarifaire NON AL'!O311,"CHAR (10)"," "))</f>
        <v/>
      </c>
      <c r="D308" t="str">
        <f>+IF($C308="","",SUBSTITUTE(' Matrice Tarifaire NON AL'!P311,"CHAR (13)"," "))</f>
        <v/>
      </c>
      <c r="E308" t="str">
        <f t="shared" si="13"/>
        <v/>
      </c>
      <c r="F308" t="str">
        <f>+IF($C308="","",IF(' Matrice Tarifaire NON AL'!AX311="","Non",' Matrice Tarifaire NON AL'!AX311))</f>
        <v/>
      </c>
      <c r="G308" t="str">
        <f>+IF($C308="","",IF(' Matrice Tarifaire NON AL'!Q311="DOMEDIA","MDD",IF(' Matrice Tarifaire NON AL'!Q311="APTA","MDD",IF(' Matrice Tarifaire NON AL'!Q311="TOP BUDGET","Premier Prix","MN"))))</f>
        <v/>
      </c>
      <c r="H308" t="str">
        <f>+IF($C308="","",' Matrice Tarifaire NON AL'!Q311)</f>
        <v/>
      </c>
      <c r="K308" t="str">
        <f>+IF($C308="","",' Matrice Tarifaire NON AL'!X311)</f>
        <v/>
      </c>
      <c r="L308" t="str">
        <f>+IF($C308="","",' Matrice Tarifaire NON AL'!X311)</f>
        <v/>
      </c>
      <c r="M308" t="str">
        <f>+IF($C308="","",' Matrice Tarifaire NON AL'!Y311)</f>
        <v/>
      </c>
      <c r="N308" t="str">
        <f>+IF($C308="","",' Matrice Tarifaire NON AL'!Z311)</f>
        <v/>
      </c>
      <c r="P308" t="str">
        <f>+IF(C308="","",IF(' Matrice Tarifaire NON AL'!X311&lt;&gt;168,"Non",""))</f>
        <v/>
      </c>
      <c r="Q308" t="str">
        <f>+IF($C308="","",' Matrice Tarifaire NON AL'!T311)</f>
        <v/>
      </c>
      <c r="R308" t="str">
        <f>+IF($C308="","",IF(' Matrice Tarifaire NON AL'!R311="","",' Matrice Tarifaire NON AL'!R311))</f>
        <v/>
      </c>
      <c r="S308" t="str">
        <f>+IF($C308="","",LEFT(' Matrice Tarifaire NON AL'!W311,1))</f>
        <v/>
      </c>
      <c r="T308" t="str">
        <f>+IF($C308="","",LEFT(' Matrice Tarifaire NON AL'!AY311,3))</f>
        <v/>
      </c>
      <c r="U308" t="str">
        <f t="shared" si="14"/>
        <v/>
      </c>
      <c r="V308" t="str">
        <f>+IF(C308="","",IF(VLOOKUP(' Matrice Tarifaire NON AL'!AK311,Feuil3!A:F,6,0)="Box",IF(' Matrice Tarifaire NON AL'!AL311="Mono-Référence","Homogène",IF(' Matrice Tarifaire NON AL'!AL311="Multi-Références","Panaché","")),IF(' Matrice Tarifaire NON AL'!AK311="A la Pièce","Composant sans Colisage",IF(' Matrice Tarifaire NON AL'!AK311="Composant de Box","Composant sans Colisage","Homogène"))))</f>
        <v/>
      </c>
      <c r="W308" t="str">
        <f>+IF($V308="","",VLOOKUP(' Matrice Tarifaire NON AL'!AK311,Feuil3!$A$4:$E$14,5,0))</f>
        <v/>
      </c>
      <c r="Y308" t="str">
        <f>+IF($V308="","",IF(VLOOKUP(' Matrice Tarifaire NON AL'!$AK311,Feuil3!$A$4:$D$14,4,0)="Palette",' Matrice Tarifaire NON AL'!AN311,""))</f>
        <v/>
      </c>
      <c r="AA308" t="str">
        <f>+IF($V308="","",IF(VLOOKUP(' Matrice Tarifaire NON AL'!$AK311,Feuil3!$A$4:$D$14,4,0)="Colis",' Matrice Tarifaire NON AL'!AN311,""))</f>
        <v/>
      </c>
      <c r="AC308" t="str">
        <f>+IF(V308="","",IF(VLOOKUP(' Matrice Tarifaire NON AL'!AK311,Feuil3!$A$4:$D$14,4,0)="Colis",IF(' Matrice Tarifaire NON AL'!AO311&gt;0,' Matrice Tarifaire NON AL'!AO311,""),""))</f>
        <v/>
      </c>
      <c r="AD308" t="str">
        <f t="shared" si="15"/>
        <v/>
      </c>
      <c r="AE308" t="str">
        <f>+IF(C308="","",' Matrice Tarifaire NON AL'!C311)</f>
        <v/>
      </c>
      <c r="AF308" t="str">
        <f>+IF(C308="","",' Matrice Tarifaire NON AL'!AQ311)</f>
        <v/>
      </c>
      <c r="AH308" t="str">
        <f>+IF(E308="","",' Matrice Tarifaire NON AL'!$U311)</f>
        <v/>
      </c>
      <c r="AI308" t="str">
        <f>+IF(F308="","",IF(' Matrice Tarifaire NON AL'!$V311="","",' Matrice Tarifaire NON AL'!$V311))</f>
        <v/>
      </c>
      <c r="AJ308" t="str">
        <f>+IF($C308="","",IF(' Matrice Tarifaire NON AL'!AZ311="","",' Matrice Tarifaire NON AL'!AZ311))</f>
        <v/>
      </c>
      <c r="AK308" t="str">
        <f>+IF($C308="","",IF(' Matrice Tarifaire NON AL'!BA311="","",' Matrice Tarifaire NON AL'!BA311))</f>
        <v/>
      </c>
      <c r="AL308" t="str">
        <f>+IF($C308="","",IF(' Matrice Tarifaire NON AL'!BB311="","",TEXT(' Matrice Tarifaire NON AL'!BB311,"0,0000")))</f>
        <v/>
      </c>
      <c r="AO308" t="str">
        <f>+IF($C308="","",IF(' Matrice Tarifaire NON AL'!BF311="","",TEXT(' Matrice Tarifaire NON AL'!BF311,"0,0000")))</f>
        <v/>
      </c>
      <c r="AP308" t="str">
        <f>+IF($C308="","",IF(' Matrice Tarifaire NON AL'!BG311="","",TEXT(' Matrice Tarifaire NON AL'!BG311,"0,0000")))</f>
        <v/>
      </c>
      <c r="AQ308" t="str">
        <f>+IF($C308="","",IF(' Matrice Tarifaire NON AL'!BH311="","",TEXT(' Matrice Tarifaire NON AL'!BH311,"0,0000")))</f>
        <v/>
      </c>
      <c r="AR308" t="str">
        <f>+IF($C308="","",IF(' Matrice Tarifaire NON AL'!BI311="","",TEXT(' Matrice Tarifaire NON AL'!BI311,"0,0000")))</f>
        <v/>
      </c>
      <c r="AS308" t="str">
        <f>+IF(C308="","",IF(' Matrice Tarifaire NON AL'!BJ311="","0",IF(' Matrice Tarifaire NON AL'!BJ311="","",' Matrice Tarifaire NON AL'!BJ311)))</f>
        <v/>
      </c>
      <c r="AT308" t="str">
        <f>+IF(C308="","",IF(' Matrice Tarifaire NON AL'!BK311="","",' Matrice Tarifaire NON AL'!$BK$6))</f>
        <v/>
      </c>
      <c r="AU308" t="str">
        <f>+IF(C308="","",IF(' Matrice Tarifaire NON AL'!BK311="","",TEXT(' Matrice Tarifaire NON AL'!BK311,"0,0000")))</f>
        <v/>
      </c>
      <c r="AV308" t="str">
        <f>+IF(C308="","",IF(' Matrice Tarifaire NON AL'!BL311="","",' Matrice Tarifaire NON AL'!$BL$6))</f>
        <v/>
      </c>
      <c r="AW308" t="str">
        <f>+IF(C308="","",IF(' Matrice Tarifaire NON AL'!BL311="","",TEXT(' Matrice Tarifaire NON AL'!BL311,"0,0000")))</f>
        <v/>
      </c>
      <c r="AX308" t="str">
        <f>+IF(C308="","",IF(' Matrice Tarifaire NON AL'!BM311="","",' Matrice Tarifaire NON AL'!$BM$6))</f>
        <v/>
      </c>
      <c r="AY308" t="str">
        <f>+IF(C308="","",IF(' Matrice Tarifaire NON AL'!BM311="","",TEXT(' Matrice Tarifaire NON AL'!BM311,"0,0000")))</f>
        <v/>
      </c>
      <c r="AZ308" t="str">
        <f>+IF(C308="","",IF(' Matrice Tarifaire NON AL'!BN311="","","Taxe DEEE"))</f>
        <v/>
      </c>
      <c r="BA308" t="str">
        <f>+IF(C308="","",IF(' Matrice Tarifaire NON AL'!BN311="","",TEXT(' Matrice Tarifaire NON AL'!BN311,"0,0000")))</f>
        <v/>
      </c>
      <c r="BD308" t="str">
        <f>+IF($C308="","",IF(' Matrice Tarifaire NON AL'!BR311="","",TEXT(' Matrice Tarifaire NON AL'!BR311,"0,000")))</f>
        <v/>
      </c>
      <c r="BE308" t="str">
        <f>+IF($C308="","",IF(' Matrice Tarifaire NON AL'!BS311="","",VALUE(TEXT(' Matrice Tarifaire NON AL'!BS311,"0,00"))))</f>
        <v/>
      </c>
      <c r="BF308" t="str">
        <f>+IF($C308="","",IF(' Matrice Tarifaire NON AL'!BY311="","",' Matrice Tarifaire NON AL'!BY311))</f>
        <v/>
      </c>
      <c r="BG308" t="str">
        <f>+IF(C308="","",IF(' Matrice Tarifaire NON AL'!AK311="Composant de Box","999",IF(' Matrice Tarifaire NON AL'!AP311&lt;&gt;"",' Matrice Tarifaire NON AL'!AP311,IF(' Matrice Tarifaire NON AL'!AO311&lt;&gt;"",' Matrice Tarifaire NON AL'!AO311,' Matrice Tarifaire NON AL'!AN311))))</f>
        <v/>
      </c>
    </row>
    <row r="309" spans="1:59" x14ac:dyDescent="0.25">
      <c r="A309" t="str">
        <f>+IF($C309="","",IF(' Matrice Tarifaire NON AL'!N312="","",IF(' Matrice Tarifaire NON AL'!N312=0,"GTIN A 0 - Ne doit pas être mis dans PRE REF",TEXT(' Matrice Tarifaire NON AL'!N312,"00000000000000"))))</f>
        <v/>
      </c>
      <c r="B309" t="str">
        <f>+IF(C309="","",IF(L309=172,4,VLOOKUP(' Matrice Tarifaire NON AL'!AK312,Feuil3!$A$4:$B$14,2,0)))</f>
        <v/>
      </c>
      <c r="C309" t="str">
        <f>+IF(' Matrice Tarifaire NON AL'!O312="","",SUBSTITUTE(' Matrice Tarifaire NON AL'!O312,"CHAR (10)"," "))</f>
        <v/>
      </c>
      <c r="D309" t="str">
        <f>+IF($C309="","",SUBSTITUTE(' Matrice Tarifaire NON AL'!P312,"CHAR (13)"," "))</f>
        <v/>
      </c>
      <c r="E309" t="str">
        <f t="shared" si="13"/>
        <v/>
      </c>
      <c r="F309" t="str">
        <f>+IF($C309="","",IF(' Matrice Tarifaire NON AL'!AX312="","Non",' Matrice Tarifaire NON AL'!AX312))</f>
        <v/>
      </c>
      <c r="G309" t="str">
        <f>+IF($C309="","",IF(' Matrice Tarifaire NON AL'!Q312="DOMEDIA","MDD",IF(' Matrice Tarifaire NON AL'!Q312="APTA","MDD",IF(' Matrice Tarifaire NON AL'!Q312="TOP BUDGET","Premier Prix","MN"))))</f>
        <v/>
      </c>
      <c r="H309" t="str">
        <f>+IF($C309="","",' Matrice Tarifaire NON AL'!Q312)</f>
        <v/>
      </c>
      <c r="K309" t="str">
        <f>+IF($C309="","",' Matrice Tarifaire NON AL'!X312)</f>
        <v/>
      </c>
      <c r="L309" t="str">
        <f>+IF($C309="","",' Matrice Tarifaire NON AL'!X312)</f>
        <v/>
      </c>
      <c r="M309" t="str">
        <f>+IF($C309="","",' Matrice Tarifaire NON AL'!Y312)</f>
        <v/>
      </c>
      <c r="N309" t="str">
        <f>+IF($C309="","",' Matrice Tarifaire NON AL'!Z312)</f>
        <v/>
      </c>
      <c r="P309" t="str">
        <f>+IF(C309="","",IF(' Matrice Tarifaire NON AL'!X312&lt;&gt;168,"Non",""))</f>
        <v/>
      </c>
      <c r="Q309" t="str">
        <f>+IF($C309="","",' Matrice Tarifaire NON AL'!T312)</f>
        <v/>
      </c>
      <c r="R309" t="str">
        <f>+IF($C309="","",IF(' Matrice Tarifaire NON AL'!R312="","",' Matrice Tarifaire NON AL'!R312))</f>
        <v/>
      </c>
      <c r="S309" t="str">
        <f>+IF($C309="","",LEFT(' Matrice Tarifaire NON AL'!W312,1))</f>
        <v/>
      </c>
      <c r="T309" t="str">
        <f>+IF($C309="","",LEFT(' Matrice Tarifaire NON AL'!AY312,3))</f>
        <v/>
      </c>
      <c r="U309" t="str">
        <f t="shared" si="14"/>
        <v/>
      </c>
      <c r="V309" t="str">
        <f>+IF(C309="","",IF(VLOOKUP(' Matrice Tarifaire NON AL'!AK312,Feuil3!A:F,6,0)="Box",IF(' Matrice Tarifaire NON AL'!AL312="Mono-Référence","Homogène",IF(' Matrice Tarifaire NON AL'!AL312="Multi-Références","Panaché","")),IF(' Matrice Tarifaire NON AL'!AK312="A la Pièce","Composant sans Colisage",IF(' Matrice Tarifaire NON AL'!AK312="Composant de Box","Composant sans Colisage","Homogène"))))</f>
        <v/>
      </c>
      <c r="W309" t="str">
        <f>+IF($V309="","",VLOOKUP(' Matrice Tarifaire NON AL'!AK312,Feuil3!$A$4:$E$14,5,0))</f>
        <v/>
      </c>
      <c r="Y309" t="str">
        <f>+IF($V309="","",IF(VLOOKUP(' Matrice Tarifaire NON AL'!$AK312,Feuil3!$A$4:$D$14,4,0)="Palette",' Matrice Tarifaire NON AL'!AN312,""))</f>
        <v/>
      </c>
      <c r="AA309" t="str">
        <f>+IF($V309="","",IF(VLOOKUP(' Matrice Tarifaire NON AL'!$AK312,Feuil3!$A$4:$D$14,4,0)="Colis",' Matrice Tarifaire NON AL'!AN312,""))</f>
        <v/>
      </c>
      <c r="AC309" t="str">
        <f>+IF(V309="","",IF(VLOOKUP(' Matrice Tarifaire NON AL'!AK312,Feuil3!$A$4:$D$14,4,0)="Colis",IF(' Matrice Tarifaire NON AL'!AO312&gt;0,' Matrice Tarifaire NON AL'!AO312,""),""))</f>
        <v/>
      </c>
      <c r="AD309" t="str">
        <f t="shared" si="15"/>
        <v/>
      </c>
      <c r="AE309" t="str">
        <f>+IF(C309="","",' Matrice Tarifaire NON AL'!C312)</f>
        <v/>
      </c>
      <c r="AF309" t="str">
        <f>+IF(C309="","",' Matrice Tarifaire NON AL'!AQ312)</f>
        <v/>
      </c>
      <c r="AH309" t="str">
        <f>+IF(E309="","",' Matrice Tarifaire NON AL'!$U312)</f>
        <v/>
      </c>
      <c r="AI309" t="str">
        <f>+IF(F309="","",IF(' Matrice Tarifaire NON AL'!$V312="","",' Matrice Tarifaire NON AL'!$V312))</f>
        <v/>
      </c>
      <c r="AJ309" t="str">
        <f>+IF($C309="","",IF(' Matrice Tarifaire NON AL'!AZ312="","",' Matrice Tarifaire NON AL'!AZ312))</f>
        <v/>
      </c>
      <c r="AK309" t="str">
        <f>+IF($C309="","",IF(' Matrice Tarifaire NON AL'!BA312="","",' Matrice Tarifaire NON AL'!BA312))</f>
        <v/>
      </c>
      <c r="AL309" t="str">
        <f>+IF($C309="","",IF(' Matrice Tarifaire NON AL'!BB312="","",TEXT(' Matrice Tarifaire NON AL'!BB312,"0,0000")))</f>
        <v/>
      </c>
      <c r="AO309" t="str">
        <f>+IF($C309="","",IF(' Matrice Tarifaire NON AL'!BF312="","",TEXT(' Matrice Tarifaire NON AL'!BF312,"0,0000")))</f>
        <v/>
      </c>
      <c r="AP309" t="str">
        <f>+IF($C309="","",IF(' Matrice Tarifaire NON AL'!BG312="","",TEXT(' Matrice Tarifaire NON AL'!BG312,"0,0000")))</f>
        <v/>
      </c>
      <c r="AQ309" t="str">
        <f>+IF($C309="","",IF(' Matrice Tarifaire NON AL'!BH312="","",TEXT(' Matrice Tarifaire NON AL'!BH312,"0,0000")))</f>
        <v/>
      </c>
      <c r="AR309" t="str">
        <f>+IF($C309="","",IF(' Matrice Tarifaire NON AL'!BI312="","",TEXT(' Matrice Tarifaire NON AL'!BI312,"0,0000")))</f>
        <v/>
      </c>
      <c r="AS309" t="str">
        <f>+IF(C309="","",IF(' Matrice Tarifaire NON AL'!BJ312="","0",IF(' Matrice Tarifaire NON AL'!BJ312="","",' Matrice Tarifaire NON AL'!BJ312)))</f>
        <v/>
      </c>
      <c r="AT309" t="str">
        <f>+IF(C309="","",IF(' Matrice Tarifaire NON AL'!BK312="","",' Matrice Tarifaire NON AL'!$BK$6))</f>
        <v/>
      </c>
      <c r="AU309" t="str">
        <f>+IF(C309="","",IF(' Matrice Tarifaire NON AL'!BK312="","",TEXT(' Matrice Tarifaire NON AL'!BK312,"0,0000")))</f>
        <v/>
      </c>
      <c r="AV309" t="str">
        <f>+IF(C309="","",IF(' Matrice Tarifaire NON AL'!BL312="","",' Matrice Tarifaire NON AL'!$BL$6))</f>
        <v/>
      </c>
      <c r="AW309" t="str">
        <f>+IF(C309="","",IF(' Matrice Tarifaire NON AL'!BL312="","",TEXT(' Matrice Tarifaire NON AL'!BL312,"0,0000")))</f>
        <v/>
      </c>
      <c r="AX309" t="str">
        <f>+IF(C309="","",IF(' Matrice Tarifaire NON AL'!BM312="","",' Matrice Tarifaire NON AL'!$BM$6))</f>
        <v/>
      </c>
      <c r="AY309" t="str">
        <f>+IF(C309="","",IF(' Matrice Tarifaire NON AL'!BM312="","",TEXT(' Matrice Tarifaire NON AL'!BM312,"0,0000")))</f>
        <v/>
      </c>
      <c r="AZ309" t="str">
        <f>+IF(C309="","",IF(' Matrice Tarifaire NON AL'!BN312="","","Taxe DEEE"))</f>
        <v/>
      </c>
      <c r="BA309" t="str">
        <f>+IF(C309="","",IF(' Matrice Tarifaire NON AL'!BN312="","",TEXT(' Matrice Tarifaire NON AL'!BN312,"0,0000")))</f>
        <v/>
      </c>
      <c r="BD309" t="str">
        <f>+IF($C309="","",IF(' Matrice Tarifaire NON AL'!BR312="","",TEXT(' Matrice Tarifaire NON AL'!BR312,"0,000")))</f>
        <v/>
      </c>
      <c r="BE309" t="str">
        <f>+IF($C309="","",IF(' Matrice Tarifaire NON AL'!BS312="","",VALUE(TEXT(' Matrice Tarifaire NON AL'!BS312,"0,00"))))</f>
        <v/>
      </c>
      <c r="BF309" t="str">
        <f>+IF($C309="","",IF(' Matrice Tarifaire NON AL'!BY312="","",' Matrice Tarifaire NON AL'!BY312))</f>
        <v/>
      </c>
      <c r="BG309" t="str">
        <f>+IF(C309="","",IF(' Matrice Tarifaire NON AL'!AK312="Composant de Box","999",IF(' Matrice Tarifaire NON AL'!AP312&lt;&gt;"",' Matrice Tarifaire NON AL'!AP312,IF(' Matrice Tarifaire NON AL'!AO312&lt;&gt;"",' Matrice Tarifaire NON AL'!AO312,' Matrice Tarifaire NON AL'!AN312))))</f>
        <v/>
      </c>
    </row>
    <row r="310" spans="1:59" x14ac:dyDescent="0.25">
      <c r="A310" t="str">
        <f>+IF($C310="","",IF(' Matrice Tarifaire NON AL'!N313="","",IF(' Matrice Tarifaire NON AL'!N313=0,"GTIN A 0 - Ne doit pas être mis dans PRE REF",TEXT(' Matrice Tarifaire NON AL'!N313,"00000000000000"))))</f>
        <v/>
      </c>
      <c r="B310" t="str">
        <f>+IF(C310="","",IF(L310=172,4,VLOOKUP(' Matrice Tarifaire NON AL'!AK313,Feuil3!$A$4:$B$14,2,0)))</f>
        <v/>
      </c>
      <c r="C310" t="str">
        <f>+IF(' Matrice Tarifaire NON AL'!O313="","",SUBSTITUTE(' Matrice Tarifaire NON AL'!O313,"CHAR (10)"," "))</f>
        <v/>
      </c>
      <c r="D310" t="str">
        <f>+IF($C310="","",SUBSTITUTE(' Matrice Tarifaire NON AL'!P313,"CHAR (13)"," "))</f>
        <v/>
      </c>
      <c r="E310" t="str">
        <f t="shared" si="13"/>
        <v/>
      </c>
      <c r="F310" t="str">
        <f>+IF($C310="","",IF(' Matrice Tarifaire NON AL'!AX313="","Non",' Matrice Tarifaire NON AL'!AX313))</f>
        <v/>
      </c>
      <c r="G310" t="str">
        <f>+IF($C310="","",IF(' Matrice Tarifaire NON AL'!Q313="DOMEDIA","MDD",IF(' Matrice Tarifaire NON AL'!Q313="APTA","MDD",IF(' Matrice Tarifaire NON AL'!Q313="TOP BUDGET","Premier Prix","MN"))))</f>
        <v/>
      </c>
      <c r="H310" t="str">
        <f>+IF($C310="","",' Matrice Tarifaire NON AL'!Q313)</f>
        <v/>
      </c>
      <c r="K310" t="str">
        <f>+IF($C310="","",' Matrice Tarifaire NON AL'!X313)</f>
        <v/>
      </c>
      <c r="L310" t="str">
        <f>+IF($C310="","",' Matrice Tarifaire NON AL'!X313)</f>
        <v/>
      </c>
      <c r="M310" t="str">
        <f>+IF($C310="","",' Matrice Tarifaire NON AL'!Y313)</f>
        <v/>
      </c>
      <c r="N310" t="str">
        <f>+IF($C310="","",' Matrice Tarifaire NON AL'!Z313)</f>
        <v/>
      </c>
      <c r="P310" t="str">
        <f>+IF(C310="","",IF(' Matrice Tarifaire NON AL'!X313&lt;&gt;168,"Non",""))</f>
        <v/>
      </c>
      <c r="Q310" t="str">
        <f>+IF($C310="","",' Matrice Tarifaire NON AL'!T313)</f>
        <v/>
      </c>
      <c r="R310" t="str">
        <f>+IF($C310="","",IF(' Matrice Tarifaire NON AL'!R313="","",' Matrice Tarifaire NON AL'!R313))</f>
        <v/>
      </c>
      <c r="S310" t="str">
        <f>+IF($C310="","",LEFT(' Matrice Tarifaire NON AL'!W313,1))</f>
        <v/>
      </c>
      <c r="T310" t="str">
        <f>+IF($C310="","",LEFT(' Matrice Tarifaire NON AL'!AY313,3))</f>
        <v/>
      </c>
      <c r="U310" t="str">
        <f t="shared" si="14"/>
        <v/>
      </c>
      <c r="V310" t="str">
        <f>+IF(C310="","",IF(VLOOKUP(' Matrice Tarifaire NON AL'!AK313,Feuil3!A:F,6,0)="Box",IF(' Matrice Tarifaire NON AL'!AL313="Mono-Référence","Homogène",IF(' Matrice Tarifaire NON AL'!AL313="Multi-Références","Panaché","")),IF(' Matrice Tarifaire NON AL'!AK313="A la Pièce","Composant sans Colisage",IF(' Matrice Tarifaire NON AL'!AK313="Composant de Box","Composant sans Colisage","Homogène"))))</f>
        <v/>
      </c>
      <c r="W310" t="str">
        <f>+IF($V310="","",VLOOKUP(' Matrice Tarifaire NON AL'!AK313,Feuil3!$A$4:$E$14,5,0))</f>
        <v/>
      </c>
      <c r="Y310" t="str">
        <f>+IF($V310="","",IF(VLOOKUP(' Matrice Tarifaire NON AL'!$AK313,Feuil3!$A$4:$D$14,4,0)="Palette",' Matrice Tarifaire NON AL'!AN313,""))</f>
        <v/>
      </c>
      <c r="AA310" t="str">
        <f>+IF($V310="","",IF(VLOOKUP(' Matrice Tarifaire NON AL'!$AK313,Feuil3!$A$4:$D$14,4,0)="Colis",' Matrice Tarifaire NON AL'!AN313,""))</f>
        <v/>
      </c>
      <c r="AC310" t="str">
        <f>+IF(V310="","",IF(VLOOKUP(' Matrice Tarifaire NON AL'!AK313,Feuil3!$A$4:$D$14,4,0)="Colis",IF(' Matrice Tarifaire NON AL'!AO313&gt;0,' Matrice Tarifaire NON AL'!AO313,""),""))</f>
        <v/>
      </c>
      <c r="AD310" t="str">
        <f t="shared" si="15"/>
        <v/>
      </c>
      <c r="AE310" t="str">
        <f>+IF(C310="","",' Matrice Tarifaire NON AL'!C313)</f>
        <v/>
      </c>
      <c r="AF310" t="str">
        <f>+IF(C310="","",' Matrice Tarifaire NON AL'!AQ313)</f>
        <v/>
      </c>
      <c r="AH310" t="str">
        <f>+IF(E310="","",' Matrice Tarifaire NON AL'!$U313)</f>
        <v/>
      </c>
      <c r="AI310" t="str">
        <f>+IF(F310="","",IF(' Matrice Tarifaire NON AL'!$V313="","",' Matrice Tarifaire NON AL'!$V313))</f>
        <v/>
      </c>
      <c r="AJ310" t="str">
        <f>+IF($C310="","",IF(' Matrice Tarifaire NON AL'!AZ313="","",' Matrice Tarifaire NON AL'!AZ313))</f>
        <v/>
      </c>
      <c r="AK310" t="str">
        <f>+IF($C310="","",IF(' Matrice Tarifaire NON AL'!BA313="","",' Matrice Tarifaire NON AL'!BA313))</f>
        <v/>
      </c>
      <c r="AL310" t="str">
        <f>+IF($C310="","",IF(' Matrice Tarifaire NON AL'!BB313="","",TEXT(' Matrice Tarifaire NON AL'!BB313,"0,0000")))</f>
        <v/>
      </c>
      <c r="AO310" t="str">
        <f>+IF($C310="","",IF(' Matrice Tarifaire NON AL'!BF313="","",TEXT(' Matrice Tarifaire NON AL'!BF313,"0,0000")))</f>
        <v/>
      </c>
      <c r="AP310" t="str">
        <f>+IF($C310="","",IF(' Matrice Tarifaire NON AL'!BG313="","",TEXT(' Matrice Tarifaire NON AL'!BG313,"0,0000")))</f>
        <v/>
      </c>
      <c r="AQ310" t="str">
        <f>+IF($C310="","",IF(' Matrice Tarifaire NON AL'!BH313="","",TEXT(' Matrice Tarifaire NON AL'!BH313,"0,0000")))</f>
        <v/>
      </c>
      <c r="AR310" t="str">
        <f>+IF($C310="","",IF(' Matrice Tarifaire NON AL'!BI313="","",TEXT(' Matrice Tarifaire NON AL'!BI313,"0,0000")))</f>
        <v/>
      </c>
      <c r="AS310" t="str">
        <f>+IF(C310="","",IF(' Matrice Tarifaire NON AL'!BJ313="","0",IF(' Matrice Tarifaire NON AL'!BJ313="","",' Matrice Tarifaire NON AL'!BJ313)))</f>
        <v/>
      </c>
      <c r="AT310" t="str">
        <f>+IF(C310="","",IF(' Matrice Tarifaire NON AL'!BK313="","",' Matrice Tarifaire NON AL'!$BK$6))</f>
        <v/>
      </c>
      <c r="AU310" t="str">
        <f>+IF(C310="","",IF(' Matrice Tarifaire NON AL'!BK313="","",TEXT(' Matrice Tarifaire NON AL'!BK313,"0,0000")))</f>
        <v/>
      </c>
      <c r="AV310" t="str">
        <f>+IF(C310="","",IF(' Matrice Tarifaire NON AL'!BL313="","",' Matrice Tarifaire NON AL'!$BL$6))</f>
        <v/>
      </c>
      <c r="AW310" t="str">
        <f>+IF(C310="","",IF(' Matrice Tarifaire NON AL'!BL313="","",TEXT(' Matrice Tarifaire NON AL'!BL313,"0,0000")))</f>
        <v/>
      </c>
      <c r="AX310" t="str">
        <f>+IF(C310="","",IF(' Matrice Tarifaire NON AL'!BM313="","",' Matrice Tarifaire NON AL'!$BM$6))</f>
        <v/>
      </c>
      <c r="AY310" t="str">
        <f>+IF(C310="","",IF(' Matrice Tarifaire NON AL'!BM313="","",TEXT(' Matrice Tarifaire NON AL'!BM313,"0,0000")))</f>
        <v/>
      </c>
      <c r="AZ310" t="str">
        <f>+IF(C310="","",IF(' Matrice Tarifaire NON AL'!BN313="","","Taxe DEEE"))</f>
        <v/>
      </c>
      <c r="BA310" t="str">
        <f>+IF(C310="","",IF(' Matrice Tarifaire NON AL'!BN313="","",TEXT(' Matrice Tarifaire NON AL'!BN313,"0,0000")))</f>
        <v/>
      </c>
      <c r="BD310" t="str">
        <f>+IF($C310="","",IF(' Matrice Tarifaire NON AL'!BR313="","",TEXT(' Matrice Tarifaire NON AL'!BR313,"0,000")))</f>
        <v/>
      </c>
      <c r="BE310" t="str">
        <f>+IF($C310="","",IF(' Matrice Tarifaire NON AL'!BS313="","",VALUE(TEXT(' Matrice Tarifaire NON AL'!BS313,"0,00"))))</f>
        <v/>
      </c>
      <c r="BF310" t="str">
        <f>+IF($C310="","",IF(' Matrice Tarifaire NON AL'!BY313="","",' Matrice Tarifaire NON AL'!BY313))</f>
        <v/>
      </c>
      <c r="BG310" t="str">
        <f>+IF(C310="","",IF(' Matrice Tarifaire NON AL'!AK313="Composant de Box","999",IF(' Matrice Tarifaire NON AL'!AP313&lt;&gt;"",' Matrice Tarifaire NON AL'!AP313,IF(' Matrice Tarifaire NON AL'!AO313&lt;&gt;"",' Matrice Tarifaire NON AL'!AO313,' Matrice Tarifaire NON AL'!AN313))))</f>
        <v/>
      </c>
    </row>
    <row r="311" spans="1:59" x14ac:dyDescent="0.25">
      <c r="A311" t="str">
        <f>+IF($C311="","",IF(' Matrice Tarifaire NON AL'!N314="","",IF(' Matrice Tarifaire NON AL'!N314=0,"GTIN A 0 - Ne doit pas être mis dans PRE REF",TEXT(' Matrice Tarifaire NON AL'!N314,"00000000000000"))))</f>
        <v/>
      </c>
      <c r="B311" t="str">
        <f>+IF(C311="","",IF(L311=172,4,VLOOKUP(' Matrice Tarifaire NON AL'!AK314,Feuil3!$A$4:$B$14,2,0)))</f>
        <v/>
      </c>
      <c r="C311" t="str">
        <f>+IF(' Matrice Tarifaire NON AL'!O314="","",SUBSTITUTE(' Matrice Tarifaire NON AL'!O314,"CHAR (10)"," "))</f>
        <v/>
      </c>
      <c r="D311" t="str">
        <f>+IF($C311="","",SUBSTITUTE(' Matrice Tarifaire NON AL'!P314,"CHAR (13)"," "))</f>
        <v/>
      </c>
      <c r="E311" t="str">
        <f t="shared" si="13"/>
        <v/>
      </c>
      <c r="F311" t="str">
        <f>+IF($C311="","",IF(' Matrice Tarifaire NON AL'!AX314="","Non",' Matrice Tarifaire NON AL'!AX314))</f>
        <v/>
      </c>
      <c r="G311" t="str">
        <f>+IF($C311="","",IF(' Matrice Tarifaire NON AL'!Q314="DOMEDIA","MDD",IF(' Matrice Tarifaire NON AL'!Q314="APTA","MDD",IF(' Matrice Tarifaire NON AL'!Q314="TOP BUDGET","Premier Prix","MN"))))</f>
        <v/>
      </c>
      <c r="H311" t="str">
        <f>+IF($C311="","",' Matrice Tarifaire NON AL'!Q314)</f>
        <v/>
      </c>
      <c r="K311" t="str">
        <f>+IF($C311="","",' Matrice Tarifaire NON AL'!X314)</f>
        <v/>
      </c>
      <c r="L311" t="str">
        <f>+IF($C311="","",' Matrice Tarifaire NON AL'!X314)</f>
        <v/>
      </c>
      <c r="M311" t="str">
        <f>+IF($C311="","",' Matrice Tarifaire NON AL'!Y314)</f>
        <v/>
      </c>
      <c r="N311" t="str">
        <f>+IF($C311="","",' Matrice Tarifaire NON AL'!Z314)</f>
        <v/>
      </c>
      <c r="P311" t="str">
        <f>+IF(C311="","",IF(' Matrice Tarifaire NON AL'!X314&lt;&gt;168,"Non",""))</f>
        <v/>
      </c>
      <c r="Q311" t="str">
        <f>+IF($C311="","",' Matrice Tarifaire NON AL'!T314)</f>
        <v/>
      </c>
      <c r="R311" t="str">
        <f>+IF($C311="","",IF(' Matrice Tarifaire NON AL'!R314="","",' Matrice Tarifaire NON AL'!R314))</f>
        <v/>
      </c>
      <c r="S311" t="str">
        <f>+IF($C311="","",LEFT(' Matrice Tarifaire NON AL'!W314,1))</f>
        <v/>
      </c>
      <c r="T311" t="str">
        <f>+IF($C311="","",LEFT(' Matrice Tarifaire NON AL'!AY314,3))</f>
        <v/>
      </c>
      <c r="U311" t="str">
        <f t="shared" si="14"/>
        <v/>
      </c>
      <c r="V311" t="str">
        <f>+IF(C311="","",IF(VLOOKUP(' Matrice Tarifaire NON AL'!AK314,Feuil3!A:F,6,0)="Box",IF(' Matrice Tarifaire NON AL'!AL314="Mono-Référence","Homogène",IF(' Matrice Tarifaire NON AL'!AL314="Multi-Références","Panaché","")),IF(' Matrice Tarifaire NON AL'!AK314="A la Pièce","Composant sans Colisage",IF(' Matrice Tarifaire NON AL'!AK314="Composant de Box","Composant sans Colisage","Homogène"))))</f>
        <v/>
      </c>
      <c r="W311" t="str">
        <f>+IF($V311="","",VLOOKUP(' Matrice Tarifaire NON AL'!AK314,Feuil3!$A$4:$E$14,5,0))</f>
        <v/>
      </c>
      <c r="Y311" t="str">
        <f>+IF($V311="","",IF(VLOOKUP(' Matrice Tarifaire NON AL'!$AK314,Feuil3!$A$4:$D$14,4,0)="Palette",' Matrice Tarifaire NON AL'!AN314,""))</f>
        <v/>
      </c>
      <c r="AA311" t="str">
        <f>+IF($V311="","",IF(VLOOKUP(' Matrice Tarifaire NON AL'!$AK314,Feuil3!$A$4:$D$14,4,0)="Colis",' Matrice Tarifaire NON AL'!AN314,""))</f>
        <v/>
      </c>
      <c r="AC311" t="str">
        <f>+IF(V311="","",IF(VLOOKUP(' Matrice Tarifaire NON AL'!AK314,Feuil3!$A$4:$D$14,4,0)="Colis",IF(' Matrice Tarifaire NON AL'!AO314&gt;0,' Matrice Tarifaire NON AL'!AO314,""),""))</f>
        <v/>
      </c>
      <c r="AD311" t="str">
        <f t="shared" si="15"/>
        <v/>
      </c>
      <c r="AE311" t="str">
        <f>+IF(C311="","",' Matrice Tarifaire NON AL'!C314)</f>
        <v/>
      </c>
      <c r="AF311" t="str">
        <f>+IF(C311="","",' Matrice Tarifaire NON AL'!AQ314)</f>
        <v/>
      </c>
      <c r="AH311" t="str">
        <f>+IF(E311="","",' Matrice Tarifaire NON AL'!$U314)</f>
        <v/>
      </c>
      <c r="AI311" t="str">
        <f>+IF(F311="","",IF(' Matrice Tarifaire NON AL'!$V314="","",' Matrice Tarifaire NON AL'!$V314))</f>
        <v/>
      </c>
      <c r="AJ311" t="str">
        <f>+IF($C311="","",IF(' Matrice Tarifaire NON AL'!AZ314="","",' Matrice Tarifaire NON AL'!AZ314))</f>
        <v/>
      </c>
      <c r="AK311" t="str">
        <f>+IF($C311="","",IF(' Matrice Tarifaire NON AL'!BA314="","",' Matrice Tarifaire NON AL'!BA314))</f>
        <v/>
      </c>
      <c r="AL311" t="str">
        <f>+IF($C311="","",IF(' Matrice Tarifaire NON AL'!BB314="","",TEXT(' Matrice Tarifaire NON AL'!BB314,"0,0000")))</f>
        <v/>
      </c>
      <c r="AO311" t="str">
        <f>+IF($C311="","",IF(' Matrice Tarifaire NON AL'!BF314="","",TEXT(' Matrice Tarifaire NON AL'!BF314,"0,0000")))</f>
        <v/>
      </c>
      <c r="AP311" t="str">
        <f>+IF($C311="","",IF(' Matrice Tarifaire NON AL'!BG314="","",TEXT(' Matrice Tarifaire NON AL'!BG314,"0,0000")))</f>
        <v/>
      </c>
      <c r="AQ311" t="str">
        <f>+IF($C311="","",IF(' Matrice Tarifaire NON AL'!BH314="","",TEXT(' Matrice Tarifaire NON AL'!BH314,"0,0000")))</f>
        <v/>
      </c>
      <c r="AR311" t="str">
        <f>+IF($C311="","",IF(' Matrice Tarifaire NON AL'!BI314="","",TEXT(' Matrice Tarifaire NON AL'!BI314,"0,0000")))</f>
        <v/>
      </c>
      <c r="AS311" t="str">
        <f>+IF(C311="","",IF(' Matrice Tarifaire NON AL'!BJ314="","0",IF(' Matrice Tarifaire NON AL'!BJ314="","",' Matrice Tarifaire NON AL'!BJ314)))</f>
        <v/>
      </c>
      <c r="AT311" t="str">
        <f>+IF(C311="","",IF(' Matrice Tarifaire NON AL'!BK314="","",' Matrice Tarifaire NON AL'!$BK$6))</f>
        <v/>
      </c>
      <c r="AU311" t="str">
        <f>+IF(C311="","",IF(' Matrice Tarifaire NON AL'!BK314="","",TEXT(' Matrice Tarifaire NON AL'!BK314,"0,0000")))</f>
        <v/>
      </c>
      <c r="AV311" t="str">
        <f>+IF(C311="","",IF(' Matrice Tarifaire NON AL'!BL314="","",' Matrice Tarifaire NON AL'!$BL$6))</f>
        <v/>
      </c>
      <c r="AW311" t="str">
        <f>+IF(C311="","",IF(' Matrice Tarifaire NON AL'!BL314="","",TEXT(' Matrice Tarifaire NON AL'!BL314,"0,0000")))</f>
        <v/>
      </c>
      <c r="AX311" t="str">
        <f>+IF(C311="","",IF(' Matrice Tarifaire NON AL'!BM314="","",' Matrice Tarifaire NON AL'!$BM$6))</f>
        <v/>
      </c>
      <c r="AY311" t="str">
        <f>+IF(C311="","",IF(' Matrice Tarifaire NON AL'!BM314="","",TEXT(' Matrice Tarifaire NON AL'!BM314,"0,0000")))</f>
        <v/>
      </c>
      <c r="AZ311" t="str">
        <f>+IF(C311="","",IF(' Matrice Tarifaire NON AL'!BN314="","","Taxe DEEE"))</f>
        <v/>
      </c>
      <c r="BA311" t="str">
        <f>+IF(C311="","",IF(' Matrice Tarifaire NON AL'!BN314="","",TEXT(' Matrice Tarifaire NON AL'!BN314,"0,0000")))</f>
        <v/>
      </c>
      <c r="BD311" t="str">
        <f>+IF($C311="","",IF(' Matrice Tarifaire NON AL'!BR314="","",TEXT(' Matrice Tarifaire NON AL'!BR314,"0,000")))</f>
        <v/>
      </c>
      <c r="BE311" t="str">
        <f>+IF($C311="","",IF(' Matrice Tarifaire NON AL'!BS314="","",VALUE(TEXT(' Matrice Tarifaire NON AL'!BS314,"0,00"))))</f>
        <v/>
      </c>
      <c r="BF311" t="str">
        <f>+IF($C311="","",IF(' Matrice Tarifaire NON AL'!BY314="","",' Matrice Tarifaire NON AL'!BY314))</f>
        <v/>
      </c>
      <c r="BG311" t="str">
        <f>+IF(C311="","",IF(' Matrice Tarifaire NON AL'!AK314="Composant de Box","999",IF(' Matrice Tarifaire NON AL'!AP314&lt;&gt;"",' Matrice Tarifaire NON AL'!AP314,IF(' Matrice Tarifaire NON AL'!AO314&lt;&gt;"",' Matrice Tarifaire NON AL'!AO314,' Matrice Tarifaire NON AL'!AN314))))</f>
        <v/>
      </c>
    </row>
    <row r="312" spans="1:59" x14ac:dyDescent="0.25">
      <c r="A312" t="str">
        <f>+IF($C312="","",IF(' Matrice Tarifaire NON AL'!N315="","",IF(' Matrice Tarifaire NON AL'!N315=0,"GTIN A 0 - Ne doit pas être mis dans PRE REF",TEXT(' Matrice Tarifaire NON AL'!N315,"00000000000000"))))</f>
        <v/>
      </c>
      <c r="B312" t="str">
        <f>+IF(C312="","",IF(L312=172,4,VLOOKUP(' Matrice Tarifaire NON AL'!AK315,Feuil3!$A$4:$B$14,2,0)))</f>
        <v/>
      </c>
      <c r="C312" t="str">
        <f>+IF(' Matrice Tarifaire NON AL'!O315="","",SUBSTITUTE(' Matrice Tarifaire NON AL'!O315,"CHAR (10)"," "))</f>
        <v/>
      </c>
      <c r="D312" t="str">
        <f>+IF($C312="","",SUBSTITUTE(' Matrice Tarifaire NON AL'!P315,"CHAR (13)"," "))</f>
        <v/>
      </c>
      <c r="E312" t="str">
        <f t="shared" si="13"/>
        <v/>
      </c>
      <c r="F312" t="str">
        <f>+IF($C312="","",IF(' Matrice Tarifaire NON AL'!AX315="","Non",' Matrice Tarifaire NON AL'!AX315))</f>
        <v/>
      </c>
      <c r="G312" t="str">
        <f>+IF($C312="","",IF(' Matrice Tarifaire NON AL'!Q315="DOMEDIA","MDD",IF(' Matrice Tarifaire NON AL'!Q315="APTA","MDD",IF(' Matrice Tarifaire NON AL'!Q315="TOP BUDGET","Premier Prix","MN"))))</f>
        <v/>
      </c>
      <c r="H312" t="str">
        <f>+IF($C312="","",' Matrice Tarifaire NON AL'!Q315)</f>
        <v/>
      </c>
      <c r="K312" t="str">
        <f>+IF($C312="","",' Matrice Tarifaire NON AL'!X315)</f>
        <v/>
      </c>
      <c r="L312" t="str">
        <f>+IF($C312="","",' Matrice Tarifaire NON AL'!X315)</f>
        <v/>
      </c>
      <c r="M312" t="str">
        <f>+IF($C312="","",' Matrice Tarifaire NON AL'!Y315)</f>
        <v/>
      </c>
      <c r="N312" t="str">
        <f>+IF($C312="","",' Matrice Tarifaire NON AL'!Z315)</f>
        <v/>
      </c>
      <c r="P312" t="str">
        <f>+IF(C312="","",IF(' Matrice Tarifaire NON AL'!X315&lt;&gt;168,"Non",""))</f>
        <v/>
      </c>
      <c r="Q312" t="str">
        <f>+IF($C312="","",' Matrice Tarifaire NON AL'!T315)</f>
        <v/>
      </c>
      <c r="R312" t="str">
        <f>+IF($C312="","",IF(' Matrice Tarifaire NON AL'!R315="","",' Matrice Tarifaire NON AL'!R315))</f>
        <v/>
      </c>
      <c r="S312" t="str">
        <f>+IF($C312="","",LEFT(' Matrice Tarifaire NON AL'!W315,1))</f>
        <v/>
      </c>
      <c r="T312" t="str">
        <f>+IF($C312="","",LEFT(' Matrice Tarifaire NON AL'!AY315,3))</f>
        <v/>
      </c>
      <c r="U312" t="str">
        <f t="shared" si="14"/>
        <v/>
      </c>
      <c r="V312" t="str">
        <f>+IF(C312="","",IF(VLOOKUP(' Matrice Tarifaire NON AL'!AK315,Feuil3!A:F,6,0)="Box",IF(' Matrice Tarifaire NON AL'!AL315="Mono-Référence","Homogène",IF(' Matrice Tarifaire NON AL'!AL315="Multi-Références","Panaché","")),IF(' Matrice Tarifaire NON AL'!AK315="A la Pièce","Composant sans Colisage",IF(' Matrice Tarifaire NON AL'!AK315="Composant de Box","Composant sans Colisage","Homogène"))))</f>
        <v/>
      </c>
      <c r="W312" t="str">
        <f>+IF($V312="","",VLOOKUP(' Matrice Tarifaire NON AL'!AK315,Feuil3!$A$4:$E$14,5,0))</f>
        <v/>
      </c>
      <c r="Y312" t="str">
        <f>+IF($V312="","",IF(VLOOKUP(' Matrice Tarifaire NON AL'!$AK315,Feuil3!$A$4:$D$14,4,0)="Palette",' Matrice Tarifaire NON AL'!AN315,""))</f>
        <v/>
      </c>
      <c r="AA312" t="str">
        <f>+IF($V312="","",IF(VLOOKUP(' Matrice Tarifaire NON AL'!$AK315,Feuil3!$A$4:$D$14,4,0)="Colis",' Matrice Tarifaire NON AL'!AN315,""))</f>
        <v/>
      </c>
      <c r="AC312" t="str">
        <f>+IF(V312="","",IF(VLOOKUP(' Matrice Tarifaire NON AL'!AK315,Feuil3!$A$4:$D$14,4,0)="Colis",IF(' Matrice Tarifaire NON AL'!AO315&gt;0,' Matrice Tarifaire NON AL'!AO315,""),""))</f>
        <v/>
      </c>
      <c r="AD312" t="str">
        <f t="shared" si="15"/>
        <v/>
      </c>
      <c r="AE312" t="str">
        <f>+IF(C312="","",' Matrice Tarifaire NON AL'!C315)</f>
        <v/>
      </c>
      <c r="AF312" t="str">
        <f>+IF(C312="","",' Matrice Tarifaire NON AL'!AQ315)</f>
        <v/>
      </c>
      <c r="AH312" t="str">
        <f>+IF(E312="","",' Matrice Tarifaire NON AL'!$U315)</f>
        <v/>
      </c>
      <c r="AI312" t="str">
        <f>+IF(F312="","",IF(' Matrice Tarifaire NON AL'!$V315="","",' Matrice Tarifaire NON AL'!$V315))</f>
        <v/>
      </c>
      <c r="AJ312" t="str">
        <f>+IF($C312="","",IF(' Matrice Tarifaire NON AL'!AZ315="","",' Matrice Tarifaire NON AL'!AZ315))</f>
        <v/>
      </c>
      <c r="AK312" t="str">
        <f>+IF($C312="","",IF(' Matrice Tarifaire NON AL'!BA315="","",' Matrice Tarifaire NON AL'!BA315))</f>
        <v/>
      </c>
      <c r="AL312" t="str">
        <f>+IF($C312="","",IF(' Matrice Tarifaire NON AL'!BB315="","",TEXT(' Matrice Tarifaire NON AL'!BB315,"0,0000")))</f>
        <v/>
      </c>
      <c r="AO312" t="str">
        <f>+IF($C312="","",IF(' Matrice Tarifaire NON AL'!BF315="","",TEXT(' Matrice Tarifaire NON AL'!BF315,"0,0000")))</f>
        <v/>
      </c>
      <c r="AP312" t="str">
        <f>+IF($C312="","",IF(' Matrice Tarifaire NON AL'!BG315="","",TEXT(' Matrice Tarifaire NON AL'!BG315,"0,0000")))</f>
        <v/>
      </c>
      <c r="AQ312" t="str">
        <f>+IF($C312="","",IF(' Matrice Tarifaire NON AL'!BH315="","",TEXT(' Matrice Tarifaire NON AL'!BH315,"0,0000")))</f>
        <v/>
      </c>
      <c r="AR312" t="str">
        <f>+IF($C312="","",IF(' Matrice Tarifaire NON AL'!BI315="","",TEXT(' Matrice Tarifaire NON AL'!BI315,"0,0000")))</f>
        <v/>
      </c>
      <c r="AS312" t="str">
        <f>+IF(C312="","",IF(' Matrice Tarifaire NON AL'!BJ315="","0",IF(' Matrice Tarifaire NON AL'!BJ315="","",' Matrice Tarifaire NON AL'!BJ315)))</f>
        <v/>
      </c>
      <c r="AT312" t="str">
        <f>+IF(C312="","",IF(' Matrice Tarifaire NON AL'!BK315="","",' Matrice Tarifaire NON AL'!$BK$6))</f>
        <v/>
      </c>
      <c r="AU312" t="str">
        <f>+IF(C312="","",IF(' Matrice Tarifaire NON AL'!BK315="","",TEXT(' Matrice Tarifaire NON AL'!BK315,"0,0000")))</f>
        <v/>
      </c>
      <c r="AV312" t="str">
        <f>+IF(C312="","",IF(' Matrice Tarifaire NON AL'!BL315="","",' Matrice Tarifaire NON AL'!$BL$6))</f>
        <v/>
      </c>
      <c r="AW312" t="str">
        <f>+IF(C312="","",IF(' Matrice Tarifaire NON AL'!BL315="","",TEXT(' Matrice Tarifaire NON AL'!BL315,"0,0000")))</f>
        <v/>
      </c>
      <c r="AX312" t="str">
        <f>+IF(C312="","",IF(' Matrice Tarifaire NON AL'!BM315="","",' Matrice Tarifaire NON AL'!$BM$6))</f>
        <v/>
      </c>
      <c r="AY312" t="str">
        <f>+IF(C312="","",IF(' Matrice Tarifaire NON AL'!BM315="","",TEXT(' Matrice Tarifaire NON AL'!BM315,"0,0000")))</f>
        <v/>
      </c>
      <c r="AZ312" t="str">
        <f>+IF(C312="","",IF(' Matrice Tarifaire NON AL'!BN315="","","Taxe DEEE"))</f>
        <v/>
      </c>
      <c r="BA312" t="str">
        <f>+IF(C312="","",IF(' Matrice Tarifaire NON AL'!BN315="","",TEXT(' Matrice Tarifaire NON AL'!BN315,"0,0000")))</f>
        <v/>
      </c>
      <c r="BD312" t="str">
        <f>+IF($C312="","",IF(' Matrice Tarifaire NON AL'!BR315="","",TEXT(' Matrice Tarifaire NON AL'!BR315,"0,000")))</f>
        <v/>
      </c>
      <c r="BE312" t="str">
        <f>+IF($C312="","",IF(' Matrice Tarifaire NON AL'!BS315="","",VALUE(TEXT(' Matrice Tarifaire NON AL'!BS315,"0,00"))))</f>
        <v/>
      </c>
      <c r="BF312" t="str">
        <f>+IF($C312="","",IF(' Matrice Tarifaire NON AL'!BY315="","",' Matrice Tarifaire NON AL'!BY315))</f>
        <v/>
      </c>
      <c r="BG312" t="str">
        <f>+IF(C312="","",IF(' Matrice Tarifaire NON AL'!AK315="Composant de Box","999",IF(' Matrice Tarifaire NON AL'!AP315&lt;&gt;"",' Matrice Tarifaire NON AL'!AP315,IF(' Matrice Tarifaire NON AL'!AO315&lt;&gt;"",' Matrice Tarifaire NON AL'!AO315,' Matrice Tarifaire NON AL'!AN315))))</f>
        <v/>
      </c>
    </row>
    <row r="313" spans="1:59" x14ac:dyDescent="0.25">
      <c r="A313" t="str">
        <f>+IF($C313="","",IF(' Matrice Tarifaire NON AL'!N316="","",IF(' Matrice Tarifaire NON AL'!N316=0,"GTIN A 0 - Ne doit pas être mis dans PRE REF",TEXT(' Matrice Tarifaire NON AL'!N316,"00000000000000"))))</f>
        <v/>
      </c>
      <c r="B313" t="str">
        <f>+IF(C313="","",IF(L313=172,4,VLOOKUP(' Matrice Tarifaire NON AL'!AK316,Feuil3!$A$4:$B$14,2,0)))</f>
        <v/>
      </c>
      <c r="C313" t="str">
        <f>+IF(' Matrice Tarifaire NON AL'!O316="","",SUBSTITUTE(' Matrice Tarifaire NON AL'!O316,"CHAR (10)"," "))</f>
        <v/>
      </c>
      <c r="D313" t="str">
        <f>+IF($C313="","",SUBSTITUTE(' Matrice Tarifaire NON AL'!P316,"CHAR (13)"," "))</f>
        <v/>
      </c>
      <c r="E313" t="str">
        <f t="shared" si="13"/>
        <v/>
      </c>
      <c r="F313" t="str">
        <f>+IF($C313="","",IF(' Matrice Tarifaire NON AL'!AX316="","Non",' Matrice Tarifaire NON AL'!AX316))</f>
        <v/>
      </c>
      <c r="G313" t="str">
        <f>+IF($C313="","",IF(' Matrice Tarifaire NON AL'!Q316="DOMEDIA","MDD",IF(' Matrice Tarifaire NON AL'!Q316="APTA","MDD",IF(' Matrice Tarifaire NON AL'!Q316="TOP BUDGET","Premier Prix","MN"))))</f>
        <v/>
      </c>
      <c r="H313" t="str">
        <f>+IF($C313="","",' Matrice Tarifaire NON AL'!Q316)</f>
        <v/>
      </c>
      <c r="K313" t="str">
        <f>+IF($C313="","",' Matrice Tarifaire NON AL'!X316)</f>
        <v/>
      </c>
      <c r="L313" t="str">
        <f>+IF($C313="","",' Matrice Tarifaire NON AL'!X316)</f>
        <v/>
      </c>
      <c r="M313" t="str">
        <f>+IF($C313="","",' Matrice Tarifaire NON AL'!Y316)</f>
        <v/>
      </c>
      <c r="N313" t="str">
        <f>+IF($C313="","",' Matrice Tarifaire NON AL'!Z316)</f>
        <v/>
      </c>
      <c r="P313" t="str">
        <f>+IF(C313="","",IF(' Matrice Tarifaire NON AL'!X316&lt;&gt;168,"Non",""))</f>
        <v/>
      </c>
      <c r="Q313" t="str">
        <f>+IF($C313="","",' Matrice Tarifaire NON AL'!T316)</f>
        <v/>
      </c>
      <c r="R313" t="str">
        <f>+IF($C313="","",IF(' Matrice Tarifaire NON AL'!R316="","",' Matrice Tarifaire NON AL'!R316))</f>
        <v/>
      </c>
      <c r="S313" t="str">
        <f>+IF($C313="","",LEFT(' Matrice Tarifaire NON AL'!W316,1))</f>
        <v/>
      </c>
      <c r="T313" t="str">
        <f>+IF($C313="","",LEFT(' Matrice Tarifaire NON AL'!AY316,3))</f>
        <v/>
      </c>
      <c r="U313" t="str">
        <f t="shared" si="14"/>
        <v/>
      </c>
      <c r="V313" t="str">
        <f>+IF(C313="","",IF(VLOOKUP(' Matrice Tarifaire NON AL'!AK316,Feuil3!A:F,6,0)="Box",IF(' Matrice Tarifaire NON AL'!AL316="Mono-Référence","Homogène",IF(' Matrice Tarifaire NON AL'!AL316="Multi-Références","Panaché","")),IF(' Matrice Tarifaire NON AL'!AK316="A la Pièce","Composant sans Colisage",IF(' Matrice Tarifaire NON AL'!AK316="Composant de Box","Composant sans Colisage","Homogène"))))</f>
        <v/>
      </c>
      <c r="W313" t="str">
        <f>+IF($V313="","",VLOOKUP(' Matrice Tarifaire NON AL'!AK316,Feuil3!$A$4:$E$14,5,0))</f>
        <v/>
      </c>
      <c r="Y313" t="str">
        <f>+IF($V313="","",IF(VLOOKUP(' Matrice Tarifaire NON AL'!$AK316,Feuil3!$A$4:$D$14,4,0)="Palette",' Matrice Tarifaire NON AL'!AN316,""))</f>
        <v/>
      </c>
      <c r="AA313" t="str">
        <f>+IF($V313="","",IF(VLOOKUP(' Matrice Tarifaire NON AL'!$AK316,Feuil3!$A$4:$D$14,4,0)="Colis",' Matrice Tarifaire NON AL'!AN316,""))</f>
        <v/>
      </c>
      <c r="AC313" t="str">
        <f>+IF(V313="","",IF(VLOOKUP(' Matrice Tarifaire NON AL'!AK316,Feuil3!$A$4:$D$14,4,0)="Colis",IF(' Matrice Tarifaire NON AL'!AO316&gt;0,' Matrice Tarifaire NON AL'!AO316,""),""))</f>
        <v/>
      </c>
      <c r="AD313" t="str">
        <f t="shared" si="15"/>
        <v/>
      </c>
      <c r="AE313" t="str">
        <f>+IF(C313="","",' Matrice Tarifaire NON AL'!C316)</f>
        <v/>
      </c>
      <c r="AF313" t="str">
        <f>+IF(C313="","",' Matrice Tarifaire NON AL'!AQ316)</f>
        <v/>
      </c>
      <c r="AH313" t="str">
        <f>+IF(E313="","",' Matrice Tarifaire NON AL'!$U316)</f>
        <v/>
      </c>
      <c r="AI313" t="str">
        <f>+IF(F313="","",IF(' Matrice Tarifaire NON AL'!$V316="","",' Matrice Tarifaire NON AL'!$V316))</f>
        <v/>
      </c>
      <c r="AJ313" t="str">
        <f>+IF($C313="","",IF(' Matrice Tarifaire NON AL'!AZ316="","",' Matrice Tarifaire NON AL'!AZ316))</f>
        <v/>
      </c>
      <c r="AK313" t="str">
        <f>+IF($C313="","",IF(' Matrice Tarifaire NON AL'!BA316="","",' Matrice Tarifaire NON AL'!BA316))</f>
        <v/>
      </c>
      <c r="AL313" t="str">
        <f>+IF($C313="","",IF(' Matrice Tarifaire NON AL'!BB316="","",TEXT(' Matrice Tarifaire NON AL'!BB316,"0,0000")))</f>
        <v/>
      </c>
      <c r="AO313" t="str">
        <f>+IF($C313="","",IF(' Matrice Tarifaire NON AL'!BF316="","",TEXT(' Matrice Tarifaire NON AL'!BF316,"0,0000")))</f>
        <v/>
      </c>
      <c r="AP313" t="str">
        <f>+IF($C313="","",IF(' Matrice Tarifaire NON AL'!BG316="","",TEXT(' Matrice Tarifaire NON AL'!BG316,"0,0000")))</f>
        <v/>
      </c>
      <c r="AQ313" t="str">
        <f>+IF($C313="","",IF(' Matrice Tarifaire NON AL'!BH316="","",TEXT(' Matrice Tarifaire NON AL'!BH316,"0,0000")))</f>
        <v/>
      </c>
      <c r="AR313" t="str">
        <f>+IF($C313="","",IF(' Matrice Tarifaire NON AL'!BI316="","",TEXT(' Matrice Tarifaire NON AL'!BI316,"0,0000")))</f>
        <v/>
      </c>
      <c r="AS313" t="str">
        <f>+IF(C313="","",IF(' Matrice Tarifaire NON AL'!BJ316="","0",IF(' Matrice Tarifaire NON AL'!BJ316="","",' Matrice Tarifaire NON AL'!BJ316)))</f>
        <v/>
      </c>
      <c r="AT313" t="str">
        <f>+IF(C313="","",IF(' Matrice Tarifaire NON AL'!BK316="","",' Matrice Tarifaire NON AL'!$BK$6))</f>
        <v/>
      </c>
      <c r="AU313" t="str">
        <f>+IF(C313="","",IF(' Matrice Tarifaire NON AL'!BK316="","",TEXT(' Matrice Tarifaire NON AL'!BK316,"0,0000")))</f>
        <v/>
      </c>
      <c r="AV313" t="str">
        <f>+IF(C313="","",IF(' Matrice Tarifaire NON AL'!BL316="","",' Matrice Tarifaire NON AL'!$BL$6))</f>
        <v/>
      </c>
      <c r="AW313" t="str">
        <f>+IF(C313="","",IF(' Matrice Tarifaire NON AL'!BL316="","",TEXT(' Matrice Tarifaire NON AL'!BL316,"0,0000")))</f>
        <v/>
      </c>
      <c r="AX313" t="str">
        <f>+IF(C313="","",IF(' Matrice Tarifaire NON AL'!BM316="","",' Matrice Tarifaire NON AL'!$BM$6))</f>
        <v/>
      </c>
      <c r="AY313" t="str">
        <f>+IF(C313="","",IF(' Matrice Tarifaire NON AL'!BM316="","",TEXT(' Matrice Tarifaire NON AL'!BM316,"0,0000")))</f>
        <v/>
      </c>
      <c r="AZ313" t="str">
        <f>+IF(C313="","",IF(' Matrice Tarifaire NON AL'!BN316="","","Taxe DEEE"))</f>
        <v/>
      </c>
      <c r="BA313" t="str">
        <f>+IF(C313="","",IF(' Matrice Tarifaire NON AL'!BN316="","",TEXT(' Matrice Tarifaire NON AL'!BN316,"0,0000")))</f>
        <v/>
      </c>
      <c r="BD313" t="str">
        <f>+IF($C313="","",IF(' Matrice Tarifaire NON AL'!BR316="","",TEXT(' Matrice Tarifaire NON AL'!BR316,"0,000")))</f>
        <v/>
      </c>
      <c r="BE313" t="str">
        <f>+IF($C313="","",IF(' Matrice Tarifaire NON AL'!BS316="","",VALUE(TEXT(' Matrice Tarifaire NON AL'!BS316,"0,00"))))</f>
        <v/>
      </c>
      <c r="BF313" t="str">
        <f>+IF($C313="","",IF(' Matrice Tarifaire NON AL'!BY316="","",' Matrice Tarifaire NON AL'!BY316))</f>
        <v/>
      </c>
      <c r="BG313" t="str">
        <f>+IF(C313="","",IF(' Matrice Tarifaire NON AL'!AK316="Composant de Box","999",IF(' Matrice Tarifaire NON AL'!AP316&lt;&gt;"",' Matrice Tarifaire NON AL'!AP316,IF(' Matrice Tarifaire NON AL'!AO316&lt;&gt;"",' Matrice Tarifaire NON AL'!AO316,' Matrice Tarifaire NON AL'!AN316))))</f>
        <v/>
      </c>
    </row>
    <row r="314" spans="1:59" x14ac:dyDescent="0.25">
      <c r="A314" t="str">
        <f>+IF($C314="","",IF(' Matrice Tarifaire NON AL'!N317="","",IF(' Matrice Tarifaire NON AL'!N317=0,"GTIN A 0 - Ne doit pas être mis dans PRE REF",TEXT(' Matrice Tarifaire NON AL'!N317,"00000000000000"))))</f>
        <v/>
      </c>
      <c r="B314" t="str">
        <f>+IF(C314="","",IF(L314=172,4,VLOOKUP(' Matrice Tarifaire NON AL'!AK317,Feuil3!$A$4:$B$14,2,0)))</f>
        <v/>
      </c>
      <c r="C314" t="str">
        <f>+IF(' Matrice Tarifaire NON AL'!O317="","",SUBSTITUTE(' Matrice Tarifaire NON AL'!O317,"CHAR (10)"," "))</f>
        <v/>
      </c>
      <c r="D314" t="str">
        <f>+IF($C314="","",SUBSTITUTE(' Matrice Tarifaire NON AL'!P317,"CHAR (13)"," "))</f>
        <v/>
      </c>
      <c r="E314" t="str">
        <f t="shared" si="13"/>
        <v/>
      </c>
      <c r="F314" t="str">
        <f>+IF($C314="","",IF(' Matrice Tarifaire NON AL'!AX317="","Non",' Matrice Tarifaire NON AL'!AX317))</f>
        <v/>
      </c>
      <c r="G314" t="str">
        <f>+IF($C314="","",IF(' Matrice Tarifaire NON AL'!Q317="DOMEDIA","MDD",IF(' Matrice Tarifaire NON AL'!Q317="APTA","MDD",IF(' Matrice Tarifaire NON AL'!Q317="TOP BUDGET","Premier Prix","MN"))))</f>
        <v/>
      </c>
      <c r="H314" t="str">
        <f>+IF($C314="","",' Matrice Tarifaire NON AL'!Q317)</f>
        <v/>
      </c>
      <c r="K314" t="str">
        <f>+IF($C314="","",' Matrice Tarifaire NON AL'!X317)</f>
        <v/>
      </c>
      <c r="L314" t="str">
        <f>+IF($C314="","",' Matrice Tarifaire NON AL'!X317)</f>
        <v/>
      </c>
      <c r="M314" t="str">
        <f>+IF($C314="","",' Matrice Tarifaire NON AL'!Y317)</f>
        <v/>
      </c>
      <c r="N314" t="str">
        <f>+IF($C314="","",' Matrice Tarifaire NON AL'!Z317)</f>
        <v/>
      </c>
      <c r="P314" t="str">
        <f>+IF(C314="","",IF(' Matrice Tarifaire NON AL'!X317&lt;&gt;168,"Non",""))</f>
        <v/>
      </c>
      <c r="Q314" t="str">
        <f>+IF($C314="","",' Matrice Tarifaire NON AL'!T317)</f>
        <v/>
      </c>
      <c r="R314" t="str">
        <f>+IF($C314="","",IF(' Matrice Tarifaire NON AL'!R317="","",' Matrice Tarifaire NON AL'!R317))</f>
        <v/>
      </c>
      <c r="S314" t="str">
        <f>+IF($C314="","",LEFT(' Matrice Tarifaire NON AL'!W317,1))</f>
        <v/>
      </c>
      <c r="T314" t="str">
        <f>+IF($C314="","",LEFT(' Matrice Tarifaire NON AL'!AY317,3))</f>
        <v/>
      </c>
      <c r="U314" t="str">
        <f t="shared" si="14"/>
        <v/>
      </c>
      <c r="V314" t="str">
        <f>+IF(C314="","",IF(VLOOKUP(' Matrice Tarifaire NON AL'!AK317,Feuil3!A:F,6,0)="Box",IF(' Matrice Tarifaire NON AL'!AL317="Mono-Référence","Homogène",IF(' Matrice Tarifaire NON AL'!AL317="Multi-Références","Panaché","")),IF(' Matrice Tarifaire NON AL'!AK317="A la Pièce","Composant sans Colisage",IF(' Matrice Tarifaire NON AL'!AK317="Composant de Box","Composant sans Colisage","Homogène"))))</f>
        <v/>
      </c>
      <c r="W314" t="str">
        <f>+IF($V314="","",VLOOKUP(' Matrice Tarifaire NON AL'!AK317,Feuil3!$A$4:$E$14,5,0))</f>
        <v/>
      </c>
      <c r="Y314" t="str">
        <f>+IF($V314="","",IF(VLOOKUP(' Matrice Tarifaire NON AL'!$AK317,Feuil3!$A$4:$D$14,4,0)="Palette",' Matrice Tarifaire NON AL'!AN317,""))</f>
        <v/>
      </c>
      <c r="AA314" t="str">
        <f>+IF($V314="","",IF(VLOOKUP(' Matrice Tarifaire NON AL'!$AK317,Feuil3!$A$4:$D$14,4,0)="Colis",' Matrice Tarifaire NON AL'!AN317,""))</f>
        <v/>
      </c>
      <c r="AC314" t="str">
        <f>+IF(V314="","",IF(VLOOKUP(' Matrice Tarifaire NON AL'!AK317,Feuil3!$A$4:$D$14,4,0)="Colis",IF(' Matrice Tarifaire NON AL'!AO317&gt;0,' Matrice Tarifaire NON AL'!AO317,""),""))</f>
        <v/>
      </c>
      <c r="AD314" t="str">
        <f t="shared" si="15"/>
        <v/>
      </c>
      <c r="AE314" t="str">
        <f>+IF(C314="","",' Matrice Tarifaire NON AL'!C317)</f>
        <v/>
      </c>
      <c r="AF314" t="str">
        <f>+IF(C314="","",' Matrice Tarifaire NON AL'!AQ317)</f>
        <v/>
      </c>
      <c r="AH314" t="str">
        <f>+IF(E314="","",' Matrice Tarifaire NON AL'!$U317)</f>
        <v/>
      </c>
      <c r="AI314" t="str">
        <f>+IF(F314="","",IF(' Matrice Tarifaire NON AL'!$V317="","",' Matrice Tarifaire NON AL'!$V317))</f>
        <v/>
      </c>
      <c r="AJ314" t="str">
        <f>+IF($C314="","",IF(' Matrice Tarifaire NON AL'!AZ317="","",' Matrice Tarifaire NON AL'!AZ317))</f>
        <v/>
      </c>
      <c r="AK314" t="str">
        <f>+IF($C314="","",IF(' Matrice Tarifaire NON AL'!BA317="","",' Matrice Tarifaire NON AL'!BA317))</f>
        <v/>
      </c>
      <c r="AL314" t="str">
        <f>+IF($C314="","",IF(' Matrice Tarifaire NON AL'!BB317="","",TEXT(' Matrice Tarifaire NON AL'!BB317,"0,0000")))</f>
        <v/>
      </c>
      <c r="AO314" t="str">
        <f>+IF($C314="","",IF(' Matrice Tarifaire NON AL'!BF317="","",TEXT(' Matrice Tarifaire NON AL'!BF317,"0,0000")))</f>
        <v/>
      </c>
      <c r="AP314" t="str">
        <f>+IF($C314="","",IF(' Matrice Tarifaire NON AL'!BG317="","",TEXT(' Matrice Tarifaire NON AL'!BG317,"0,0000")))</f>
        <v/>
      </c>
      <c r="AQ314" t="str">
        <f>+IF($C314="","",IF(' Matrice Tarifaire NON AL'!BH317="","",TEXT(' Matrice Tarifaire NON AL'!BH317,"0,0000")))</f>
        <v/>
      </c>
      <c r="AR314" t="str">
        <f>+IF($C314="","",IF(' Matrice Tarifaire NON AL'!BI317="","",TEXT(' Matrice Tarifaire NON AL'!BI317,"0,0000")))</f>
        <v/>
      </c>
      <c r="AS314" t="str">
        <f>+IF(C314="","",IF(' Matrice Tarifaire NON AL'!BJ317="","0",IF(' Matrice Tarifaire NON AL'!BJ317="","",' Matrice Tarifaire NON AL'!BJ317)))</f>
        <v/>
      </c>
      <c r="AT314" t="str">
        <f>+IF(C314="","",IF(' Matrice Tarifaire NON AL'!BK317="","",' Matrice Tarifaire NON AL'!$BK$6))</f>
        <v/>
      </c>
      <c r="AU314" t="str">
        <f>+IF(C314="","",IF(' Matrice Tarifaire NON AL'!BK317="","",TEXT(' Matrice Tarifaire NON AL'!BK317,"0,0000")))</f>
        <v/>
      </c>
      <c r="AV314" t="str">
        <f>+IF(C314="","",IF(' Matrice Tarifaire NON AL'!BL317="","",' Matrice Tarifaire NON AL'!$BL$6))</f>
        <v/>
      </c>
      <c r="AW314" t="str">
        <f>+IF(C314="","",IF(' Matrice Tarifaire NON AL'!BL317="","",TEXT(' Matrice Tarifaire NON AL'!BL317,"0,0000")))</f>
        <v/>
      </c>
      <c r="AX314" t="str">
        <f>+IF(C314="","",IF(' Matrice Tarifaire NON AL'!BM317="","",' Matrice Tarifaire NON AL'!$BM$6))</f>
        <v/>
      </c>
      <c r="AY314" t="str">
        <f>+IF(C314="","",IF(' Matrice Tarifaire NON AL'!BM317="","",TEXT(' Matrice Tarifaire NON AL'!BM317,"0,0000")))</f>
        <v/>
      </c>
      <c r="AZ314" t="str">
        <f>+IF(C314="","",IF(' Matrice Tarifaire NON AL'!BN317="","","Taxe DEEE"))</f>
        <v/>
      </c>
      <c r="BA314" t="str">
        <f>+IF(C314="","",IF(' Matrice Tarifaire NON AL'!BN317="","",TEXT(' Matrice Tarifaire NON AL'!BN317,"0,0000")))</f>
        <v/>
      </c>
      <c r="BD314" t="str">
        <f>+IF($C314="","",IF(' Matrice Tarifaire NON AL'!BR317="","",TEXT(' Matrice Tarifaire NON AL'!BR317,"0,000")))</f>
        <v/>
      </c>
      <c r="BE314" t="str">
        <f>+IF($C314="","",IF(' Matrice Tarifaire NON AL'!BS317="","",VALUE(TEXT(' Matrice Tarifaire NON AL'!BS317,"0,00"))))</f>
        <v/>
      </c>
      <c r="BF314" t="str">
        <f>+IF($C314="","",IF(' Matrice Tarifaire NON AL'!BY317="","",' Matrice Tarifaire NON AL'!BY317))</f>
        <v/>
      </c>
      <c r="BG314" t="str">
        <f>+IF(C314="","",IF(' Matrice Tarifaire NON AL'!AK317="Composant de Box","999",IF(' Matrice Tarifaire NON AL'!AP317&lt;&gt;"",' Matrice Tarifaire NON AL'!AP317,IF(' Matrice Tarifaire NON AL'!AO317&lt;&gt;"",' Matrice Tarifaire NON AL'!AO317,' Matrice Tarifaire NON AL'!AN317))))</f>
        <v/>
      </c>
    </row>
    <row r="315" spans="1:59" x14ac:dyDescent="0.25">
      <c r="A315" t="str">
        <f>+IF($C315="","",IF(' Matrice Tarifaire NON AL'!N318="","",IF(' Matrice Tarifaire NON AL'!N318=0,"GTIN A 0 - Ne doit pas être mis dans PRE REF",TEXT(' Matrice Tarifaire NON AL'!N318,"00000000000000"))))</f>
        <v/>
      </c>
      <c r="B315" t="str">
        <f>+IF(C315="","",IF(L315=172,4,VLOOKUP(' Matrice Tarifaire NON AL'!AK318,Feuil3!$A$4:$B$14,2,0)))</f>
        <v/>
      </c>
      <c r="C315" t="str">
        <f>+IF(' Matrice Tarifaire NON AL'!O318="","",SUBSTITUTE(' Matrice Tarifaire NON AL'!O318,"CHAR (10)"," "))</f>
        <v/>
      </c>
      <c r="D315" t="str">
        <f>+IF($C315="","",SUBSTITUTE(' Matrice Tarifaire NON AL'!P318,"CHAR (13)"," "))</f>
        <v/>
      </c>
      <c r="E315" t="str">
        <f t="shared" si="13"/>
        <v/>
      </c>
      <c r="F315" t="str">
        <f>+IF($C315="","",IF(' Matrice Tarifaire NON AL'!AX318="","Non",' Matrice Tarifaire NON AL'!AX318))</f>
        <v/>
      </c>
      <c r="G315" t="str">
        <f>+IF($C315="","",IF(' Matrice Tarifaire NON AL'!Q318="DOMEDIA","MDD",IF(' Matrice Tarifaire NON AL'!Q318="APTA","MDD",IF(' Matrice Tarifaire NON AL'!Q318="TOP BUDGET","Premier Prix","MN"))))</f>
        <v/>
      </c>
      <c r="H315" t="str">
        <f>+IF($C315="","",' Matrice Tarifaire NON AL'!Q318)</f>
        <v/>
      </c>
      <c r="K315" t="str">
        <f>+IF($C315="","",' Matrice Tarifaire NON AL'!X318)</f>
        <v/>
      </c>
      <c r="L315" t="str">
        <f>+IF($C315="","",' Matrice Tarifaire NON AL'!X318)</f>
        <v/>
      </c>
      <c r="M315" t="str">
        <f>+IF($C315="","",' Matrice Tarifaire NON AL'!Y318)</f>
        <v/>
      </c>
      <c r="N315" t="str">
        <f>+IF($C315="","",' Matrice Tarifaire NON AL'!Z318)</f>
        <v/>
      </c>
      <c r="P315" t="str">
        <f>+IF(C315="","",IF(' Matrice Tarifaire NON AL'!X318&lt;&gt;168,"Non",""))</f>
        <v/>
      </c>
      <c r="Q315" t="str">
        <f>+IF($C315="","",' Matrice Tarifaire NON AL'!T318)</f>
        <v/>
      </c>
      <c r="R315" t="str">
        <f>+IF($C315="","",IF(' Matrice Tarifaire NON AL'!R318="","",' Matrice Tarifaire NON AL'!R318))</f>
        <v/>
      </c>
      <c r="S315" t="str">
        <f>+IF($C315="","",LEFT(' Matrice Tarifaire NON AL'!W318,1))</f>
        <v/>
      </c>
      <c r="T315" t="str">
        <f>+IF($C315="","",LEFT(' Matrice Tarifaire NON AL'!AY318,3))</f>
        <v/>
      </c>
      <c r="U315" t="str">
        <f t="shared" si="14"/>
        <v/>
      </c>
      <c r="V315" t="str">
        <f>+IF(C315="","",IF(VLOOKUP(' Matrice Tarifaire NON AL'!AK318,Feuil3!A:F,6,0)="Box",IF(' Matrice Tarifaire NON AL'!AL318="Mono-Référence","Homogène",IF(' Matrice Tarifaire NON AL'!AL318="Multi-Références","Panaché","")),IF(' Matrice Tarifaire NON AL'!AK318="A la Pièce","Composant sans Colisage",IF(' Matrice Tarifaire NON AL'!AK318="Composant de Box","Composant sans Colisage","Homogène"))))</f>
        <v/>
      </c>
      <c r="W315" t="str">
        <f>+IF($V315="","",VLOOKUP(' Matrice Tarifaire NON AL'!AK318,Feuil3!$A$4:$E$14,5,0))</f>
        <v/>
      </c>
      <c r="Y315" t="str">
        <f>+IF($V315="","",IF(VLOOKUP(' Matrice Tarifaire NON AL'!$AK318,Feuil3!$A$4:$D$14,4,0)="Palette",' Matrice Tarifaire NON AL'!AN318,""))</f>
        <v/>
      </c>
      <c r="AA315" t="str">
        <f>+IF($V315="","",IF(VLOOKUP(' Matrice Tarifaire NON AL'!$AK318,Feuil3!$A$4:$D$14,4,0)="Colis",' Matrice Tarifaire NON AL'!AN318,""))</f>
        <v/>
      </c>
      <c r="AC315" t="str">
        <f>+IF(V315="","",IF(VLOOKUP(' Matrice Tarifaire NON AL'!AK318,Feuil3!$A$4:$D$14,4,0)="Colis",IF(' Matrice Tarifaire NON AL'!AO318&gt;0,' Matrice Tarifaire NON AL'!AO318,""),""))</f>
        <v/>
      </c>
      <c r="AD315" t="str">
        <f t="shared" si="15"/>
        <v/>
      </c>
      <c r="AE315" t="str">
        <f>+IF(C315="","",' Matrice Tarifaire NON AL'!C318)</f>
        <v/>
      </c>
      <c r="AF315" t="str">
        <f>+IF(C315="","",' Matrice Tarifaire NON AL'!AQ318)</f>
        <v/>
      </c>
      <c r="AH315" t="str">
        <f>+IF(E315="","",' Matrice Tarifaire NON AL'!$U318)</f>
        <v/>
      </c>
      <c r="AI315" t="str">
        <f>+IF(F315="","",IF(' Matrice Tarifaire NON AL'!$V318="","",' Matrice Tarifaire NON AL'!$V318))</f>
        <v/>
      </c>
      <c r="AJ315" t="str">
        <f>+IF($C315="","",IF(' Matrice Tarifaire NON AL'!AZ318="","",' Matrice Tarifaire NON AL'!AZ318))</f>
        <v/>
      </c>
      <c r="AK315" t="str">
        <f>+IF($C315="","",IF(' Matrice Tarifaire NON AL'!BA318="","",' Matrice Tarifaire NON AL'!BA318))</f>
        <v/>
      </c>
      <c r="AL315" t="str">
        <f>+IF($C315="","",IF(' Matrice Tarifaire NON AL'!BB318="","",TEXT(' Matrice Tarifaire NON AL'!BB318,"0,0000")))</f>
        <v/>
      </c>
      <c r="AO315" t="str">
        <f>+IF($C315="","",IF(' Matrice Tarifaire NON AL'!BF318="","",TEXT(' Matrice Tarifaire NON AL'!BF318,"0,0000")))</f>
        <v/>
      </c>
      <c r="AP315" t="str">
        <f>+IF($C315="","",IF(' Matrice Tarifaire NON AL'!BG318="","",TEXT(' Matrice Tarifaire NON AL'!BG318,"0,0000")))</f>
        <v/>
      </c>
      <c r="AQ315" t="str">
        <f>+IF($C315="","",IF(' Matrice Tarifaire NON AL'!BH318="","",TEXT(' Matrice Tarifaire NON AL'!BH318,"0,0000")))</f>
        <v/>
      </c>
      <c r="AR315" t="str">
        <f>+IF($C315="","",IF(' Matrice Tarifaire NON AL'!BI318="","",TEXT(' Matrice Tarifaire NON AL'!BI318,"0,0000")))</f>
        <v/>
      </c>
      <c r="AS315" t="str">
        <f>+IF(C315="","",IF(' Matrice Tarifaire NON AL'!BJ318="","0",IF(' Matrice Tarifaire NON AL'!BJ318="","",' Matrice Tarifaire NON AL'!BJ318)))</f>
        <v/>
      </c>
      <c r="AT315" t="str">
        <f>+IF(C315="","",IF(' Matrice Tarifaire NON AL'!BK318="","",' Matrice Tarifaire NON AL'!$BK$6))</f>
        <v/>
      </c>
      <c r="AU315" t="str">
        <f>+IF(C315="","",IF(' Matrice Tarifaire NON AL'!BK318="","",TEXT(' Matrice Tarifaire NON AL'!BK318,"0,0000")))</f>
        <v/>
      </c>
      <c r="AV315" t="str">
        <f>+IF(C315="","",IF(' Matrice Tarifaire NON AL'!BL318="","",' Matrice Tarifaire NON AL'!$BL$6))</f>
        <v/>
      </c>
      <c r="AW315" t="str">
        <f>+IF(C315="","",IF(' Matrice Tarifaire NON AL'!BL318="","",TEXT(' Matrice Tarifaire NON AL'!BL318,"0,0000")))</f>
        <v/>
      </c>
      <c r="AX315" t="str">
        <f>+IF(C315="","",IF(' Matrice Tarifaire NON AL'!BM318="","",' Matrice Tarifaire NON AL'!$BM$6))</f>
        <v/>
      </c>
      <c r="AY315" t="str">
        <f>+IF(C315="","",IF(' Matrice Tarifaire NON AL'!BM318="","",TEXT(' Matrice Tarifaire NON AL'!BM318,"0,0000")))</f>
        <v/>
      </c>
      <c r="AZ315" t="str">
        <f>+IF(C315="","",IF(' Matrice Tarifaire NON AL'!BN318="","","Taxe DEEE"))</f>
        <v/>
      </c>
      <c r="BA315" t="str">
        <f>+IF(C315="","",IF(' Matrice Tarifaire NON AL'!BN318="","",TEXT(' Matrice Tarifaire NON AL'!BN318,"0,0000")))</f>
        <v/>
      </c>
      <c r="BD315" t="str">
        <f>+IF($C315="","",IF(' Matrice Tarifaire NON AL'!BR318="","",TEXT(' Matrice Tarifaire NON AL'!BR318,"0,000")))</f>
        <v/>
      </c>
      <c r="BE315" t="str">
        <f>+IF($C315="","",IF(' Matrice Tarifaire NON AL'!BS318="","",VALUE(TEXT(' Matrice Tarifaire NON AL'!BS318,"0,00"))))</f>
        <v/>
      </c>
      <c r="BF315" t="str">
        <f>+IF($C315="","",IF(' Matrice Tarifaire NON AL'!BY318="","",' Matrice Tarifaire NON AL'!BY318))</f>
        <v/>
      </c>
      <c r="BG315" t="str">
        <f>+IF(C315="","",IF(' Matrice Tarifaire NON AL'!AK318="Composant de Box","999",IF(' Matrice Tarifaire NON AL'!AP318&lt;&gt;"",' Matrice Tarifaire NON AL'!AP318,IF(' Matrice Tarifaire NON AL'!AO318&lt;&gt;"",' Matrice Tarifaire NON AL'!AO318,' Matrice Tarifaire NON AL'!AN318))))</f>
        <v/>
      </c>
    </row>
    <row r="316" spans="1:59" x14ac:dyDescent="0.25">
      <c r="A316" t="str">
        <f>+IF($C316="","",IF(' Matrice Tarifaire NON AL'!N319="","",IF(' Matrice Tarifaire NON AL'!N319=0,"GTIN A 0 - Ne doit pas être mis dans PRE REF",TEXT(' Matrice Tarifaire NON AL'!N319,"00000000000000"))))</f>
        <v/>
      </c>
      <c r="B316" t="str">
        <f>+IF(C316="","",IF(L316=172,4,VLOOKUP(' Matrice Tarifaire NON AL'!AK319,Feuil3!$A$4:$B$14,2,0)))</f>
        <v/>
      </c>
      <c r="C316" t="str">
        <f>+IF(' Matrice Tarifaire NON AL'!O319="","",SUBSTITUTE(' Matrice Tarifaire NON AL'!O319,"CHAR (10)"," "))</f>
        <v/>
      </c>
      <c r="D316" t="str">
        <f>+IF($C316="","",SUBSTITUTE(' Matrice Tarifaire NON AL'!P319,"CHAR (13)"," "))</f>
        <v/>
      </c>
      <c r="E316" t="str">
        <f t="shared" si="13"/>
        <v/>
      </c>
      <c r="F316" t="str">
        <f>+IF($C316="","",IF(' Matrice Tarifaire NON AL'!AX319="","Non",' Matrice Tarifaire NON AL'!AX319))</f>
        <v/>
      </c>
      <c r="G316" t="str">
        <f>+IF($C316="","",IF(' Matrice Tarifaire NON AL'!Q319="DOMEDIA","MDD",IF(' Matrice Tarifaire NON AL'!Q319="APTA","MDD",IF(' Matrice Tarifaire NON AL'!Q319="TOP BUDGET","Premier Prix","MN"))))</f>
        <v/>
      </c>
      <c r="H316" t="str">
        <f>+IF($C316="","",' Matrice Tarifaire NON AL'!Q319)</f>
        <v/>
      </c>
      <c r="K316" t="str">
        <f>+IF($C316="","",' Matrice Tarifaire NON AL'!X319)</f>
        <v/>
      </c>
      <c r="L316" t="str">
        <f>+IF($C316="","",' Matrice Tarifaire NON AL'!X319)</f>
        <v/>
      </c>
      <c r="M316" t="str">
        <f>+IF($C316="","",' Matrice Tarifaire NON AL'!Y319)</f>
        <v/>
      </c>
      <c r="N316" t="str">
        <f>+IF($C316="","",' Matrice Tarifaire NON AL'!Z319)</f>
        <v/>
      </c>
      <c r="P316" t="str">
        <f>+IF(C316="","",IF(' Matrice Tarifaire NON AL'!X319&lt;&gt;168,"Non",""))</f>
        <v/>
      </c>
      <c r="Q316" t="str">
        <f>+IF($C316="","",' Matrice Tarifaire NON AL'!T319)</f>
        <v/>
      </c>
      <c r="R316" t="str">
        <f>+IF($C316="","",IF(' Matrice Tarifaire NON AL'!R319="","",' Matrice Tarifaire NON AL'!R319))</f>
        <v/>
      </c>
      <c r="S316" t="str">
        <f>+IF($C316="","",LEFT(' Matrice Tarifaire NON AL'!W319,1))</f>
        <v/>
      </c>
      <c r="T316" t="str">
        <f>+IF($C316="","",LEFT(' Matrice Tarifaire NON AL'!AY319,3))</f>
        <v/>
      </c>
      <c r="U316" t="str">
        <f t="shared" si="14"/>
        <v/>
      </c>
      <c r="V316" t="str">
        <f>+IF(C316="","",IF(VLOOKUP(' Matrice Tarifaire NON AL'!AK319,Feuil3!A:F,6,0)="Box",IF(' Matrice Tarifaire NON AL'!AL319="Mono-Référence","Homogène",IF(' Matrice Tarifaire NON AL'!AL319="Multi-Références","Panaché","")),IF(' Matrice Tarifaire NON AL'!AK319="A la Pièce","Composant sans Colisage",IF(' Matrice Tarifaire NON AL'!AK319="Composant de Box","Composant sans Colisage","Homogène"))))</f>
        <v/>
      </c>
      <c r="W316" t="str">
        <f>+IF($V316="","",VLOOKUP(' Matrice Tarifaire NON AL'!AK319,Feuil3!$A$4:$E$14,5,0))</f>
        <v/>
      </c>
      <c r="Y316" t="str">
        <f>+IF($V316="","",IF(VLOOKUP(' Matrice Tarifaire NON AL'!$AK319,Feuil3!$A$4:$D$14,4,0)="Palette",' Matrice Tarifaire NON AL'!AN319,""))</f>
        <v/>
      </c>
      <c r="AA316" t="str">
        <f>+IF($V316="","",IF(VLOOKUP(' Matrice Tarifaire NON AL'!$AK319,Feuil3!$A$4:$D$14,4,0)="Colis",' Matrice Tarifaire NON AL'!AN319,""))</f>
        <v/>
      </c>
      <c r="AC316" t="str">
        <f>+IF(V316="","",IF(VLOOKUP(' Matrice Tarifaire NON AL'!AK319,Feuil3!$A$4:$D$14,4,0)="Colis",IF(' Matrice Tarifaire NON AL'!AO319&gt;0,' Matrice Tarifaire NON AL'!AO319,""),""))</f>
        <v/>
      </c>
      <c r="AD316" t="str">
        <f t="shared" si="15"/>
        <v/>
      </c>
      <c r="AE316" t="str">
        <f>+IF(C316="","",' Matrice Tarifaire NON AL'!C319)</f>
        <v/>
      </c>
      <c r="AF316" t="str">
        <f>+IF(C316="","",' Matrice Tarifaire NON AL'!AQ319)</f>
        <v/>
      </c>
      <c r="AH316" t="str">
        <f>+IF(E316="","",' Matrice Tarifaire NON AL'!$U319)</f>
        <v/>
      </c>
      <c r="AI316" t="str">
        <f>+IF(F316="","",IF(' Matrice Tarifaire NON AL'!$V319="","",' Matrice Tarifaire NON AL'!$V319))</f>
        <v/>
      </c>
      <c r="AJ316" t="str">
        <f>+IF($C316="","",IF(' Matrice Tarifaire NON AL'!AZ319="","",' Matrice Tarifaire NON AL'!AZ319))</f>
        <v/>
      </c>
      <c r="AK316" t="str">
        <f>+IF($C316="","",IF(' Matrice Tarifaire NON AL'!BA319="","",' Matrice Tarifaire NON AL'!BA319))</f>
        <v/>
      </c>
      <c r="AL316" t="str">
        <f>+IF($C316="","",IF(' Matrice Tarifaire NON AL'!BB319="","",TEXT(' Matrice Tarifaire NON AL'!BB319,"0,0000")))</f>
        <v/>
      </c>
      <c r="AO316" t="str">
        <f>+IF($C316="","",IF(' Matrice Tarifaire NON AL'!BF319="","",TEXT(' Matrice Tarifaire NON AL'!BF319,"0,0000")))</f>
        <v/>
      </c>
      <c r="AP316" t="str">
        <f>+IF($C316="","",IF(' Matrice Tarifaire NON AL'!BG319="","",TEXT(' Matrice Tarifaire NON AL'!BG319,"0,0000")))</f>
        <v/>
      </c>
      <c r="AQ316" t="str">
        <f>+IF($C316="","",IF(' Matrice Tarifaire NON AL'!BH319="","",TEXT(' Matrice Tarifaire NON AL'!BH319,"0,0000")))</f>
        <v/>
      </c>
      <c r="AR316" t="str">
        <f>+IF($C316="","",IF(' Matrice Tarifaire NON AL'!BI319="","",TEXT(' Matrice Tarifaire NON AL'!BI319,"0,0000")))</f>
        <v/>
      </c>
      <c r="AS316" t="str">
        <f>+IF(C316="","",IF(' Matrice Tarifaire NON AL'!BJ319="","0",IF(' Matrice Tarifaire NON AL'!BJ319="","",' Matrice Tarifaire NON AL'!BJ319)))</f>
        <v/>
      </c>
      <c r="AT316" t="str">
        <f>+IF(C316="","",IF(' Matrice Tarifaire NON AL'!BK319="","",' Matrice Tarifaire NON AL'!$BK$6))</f>
        <v/>
      </c>
      <c r="AU316" t="str">
        <f>+IF(C316="","",IF(' Matrice Tarifaire NON AL'!BK319="","",TEXT(' Matrice Tarifaire NON AL'!BK319,"0,0000")))</f>
        <v/>
      </c>
      <c r="AV316" t="str">
        <f>+IF(C316="","",IF(' Matrice Tarifaire NON AL'!BL319="","",' Matrice Tarifaire NON AL'!$BL$6))</f>
        <v/>
      </c>
      <c r="AW316" t="str">
        <f>+IF(C316="","",IF(' Matrice Tarifaire NON AL'!BL319="","",TEXT(' Matrice Tarifaire NON AL'!BL319,"0,0000")))</f>
        <v/>
      </c>
      <c r="AX316" t="str">
        <f>+IF(C316="","",IF(' Matrice Tarifaire NON AL'!BM319="","",' Matrice Tarifaire NON AL'!$BM$6))</f>
        <v/>
      </c>
      <c r="AY316" t="str">
        <f>+IF(C316="","",IF(' Matrice Tarifaire NON AL'!BM319="","",TEXT(' Matrice Tarifaire NON AL'!BM319,"0,0000")))</f>
        <v/>
      </c>
      <c r="AZ316" t="str">
        <f>+IF(C316="","",IF(' Matrice Tarifaire NON AL'!BN319="","","Taxe DEEE"))</f>
        <v/>
      </c>
      <c r="BA316" t="str">
        <f>+IF(C316="","",IF(' Matrice Tarifaire NON AL'!BN319="","",TEXT(' Matrice Tarifaire NON AL'!BN319,"0,0000")))</f>
        <v/>
      </c>
      <c r="BD316" t="str">
        <f>+IF($C316="","",IF(' Matrice Tarifaire NON AL'!BR319="","",TEXT(' Matrice Tarifaire NON AL'!BR319,"0,000")))</f>
        <v/>
      </c>
      <c r="BE316" t="str">
        <f>+IF($C316="","",IF(' Matrice Tarifaire NON AL'!BS319="","",VALUE(TEXT(' Matrice Tarifaire NON AL'!BS319,"0,00"))))</f>
        <v/>
      </c>
      <c r="BF316" t="str">
        <f>+IF($C316="","",IF(' Matrice Tarifaire NON AL'!BY319="","",' Matrice Tarifaire NON AL'!BY319))</f>
        <v/>
      </c>
      <c r="BG316" t="str">
        <f>+IF(C316="","",IF(' Matrice Tarifaire NON AL'!AK319="Composant de Box","999",IF(' Matrice Tarifaire NON AL'!AP319&lt;&gt;"",' Matrice Tarifaire NON AL'!AP319,IF(' Matrice Tarifaire NON AL'!AO319&lt;&gt;"",' Matrice Tarifaire NON AL'!AO319,' Matrice Tarifaire NON AL'!AN319))))</f>
        <v/>
      </c>
    </row>
    <row r="317" spans="1:59" x14ac:dyDescent="0.25">
      <c r="A317" t="str">
        <f>+IF($C317="","",IF(' Matrice Tarifaire NON AL'!N320="","",IF(' Matrice Tarifaire NON AL'!N320=0,"GTIN A 0 - Ne doit pas être mis dans PRE REF",TEXT(' Matrice Tarifaire NON AL'!N320,"00000000000000"))))</f>
        <v/>
      </c>
      <c r="B317" t="str">
        <f>+IF(C317="","",IF(L317=172,4,VLOOKUP(' Matrice Tarifaire NON AL'!AK320,Feuil3!$A$4:$B$14,2,0)))</f>
        <v/>
      </c>
      <c r="C317" t="str">
        <f>+IF(' Matrice Tarifaire NON AL'!O320="","",SUBSTITUTE(' Matrice Tarifaire NON AL'!O320,"CHAR (10)"," "))</f>
        <v/>
      </c>
      <c r="D317" t="str">
        <f>+IF($C317="","",SUBSTITUTE(' Matrice Tarifaire NON AL'!P320,"CHAR (13)"," "))</f>
        <v/>
      </c>
      <c r="E317" t="str">
        <f t="shared" si="13"/>
        <v/>
      </c>
      <c r="F317" t="str">
        <f>+IF($C317="","",IF(' Matrice Tarifaire NON AL'!AX320="","Non",' Matrice Tarifaire NON AL'!AX320))</f>
        <v/>
      </c>
      <c r="G317" t="str">
        <f>+IF($C317="","",IF(' Matrice Tarifaire NON AL'!Q320="DOMEDIA","MDD",IF(' Matrice Tarifaire NON AL'!Q320="APTA","MDD",IF(' Matrice Tarifaire NON AL'!Q320="TOP BUDGET","Premier Prix","MN"))))</f>
        <v/>
      </c>
      <c r="H317" t="str">
        <f>+IF($C317="","",' Matrice Tarifaire NON AL'!Q320)</f>
        <v/>
      </c>
      <c r="K317" t="str">
        <f>+IF($C317="","",' Matrice Tarifaire NON AL'!X320)</f>
        <v/>
      </c>
      <c r="L317" t="str">
        <f>+IF($C317="","",' Matrice Tarifaire NON AL'!X320)</f>
        <v/>
      </c>
      <c r="M317" t="str">
        <f>+IF($C317="","",' Matrice Tarifaire NON AL'!Y320)</f>
        <v/>
      </c>
      <c r="N317" t="str">
        <f>+IF($C317="","",' Matrice Tarifaire NON AL'!Z320)</f>
        <v/>
      </c>
      <c r="P317" t="str">
        <f>+IF(C317="","",IF(' Matrice Tarifaire NON AL'!X320&lt;&gt;168,"Non",""))</f>
        <v/>
      </c>
      <c r="Q317" t="str">
        <f>+IF($C317="","",' Matrice Tarifaire NON AL'!T320)</f>
        <v/>
      </c>
      <c r="R317" t="str">
        <f>+IF($C317="","",IF(' Matrice Tarifaire NON AL'!R320="","",' Matrice Tarifaire NON AL'!R320))</f>
        <v/>
      </c>
      <c r="S317" t="str">
        <f>+IF($C317="","",LEFT(' Matrice Tarifaire NON AL'!W320,1))</f>
        <v/>
      </c>
      <c r="T317" t="str">
        <f>+IF($C317="","",LEFT(' Matrice Tarifaire NON AL'!AY320,3))</f>
        <v/>
      </c>
      <c r="U317" t="str">
        <f t="shared" si="14"/>
        <v/>
      </c>
      <c r="V317" t="str">
        <f>+IF(C317="","",IF(VLOOKUP(' Matrice Tarifaire NON AL'!AK320,Feuil3!A:F,6,0)="Box",IF(' Matrice Tarifaire NON AL'!AL320="Mono-Référence","Homogène",IF(' Matrice Tarifaire NON AL'!AL320="Multi-Références","Panaché","")),IF(' Matrice Tarifaire NON AL'!AK320="A la Pièce","Composant sans Colisage",IF(' Matrice Tarifaire NON AL'!AK320="Composant de Box","Composant sans Colisage","Homogène"))))</f>
        <v/>
      </c>
      <c r="W317" t="str">
        <f>+IF($V317="","",VLOOKUP(' Matrice Tarifaire NON AL'!AK320,Feuil3!$A$4:$E$14,5,0))</f>
        <v/>
      </c>
      <c r="Y317" t="str">
        <f>+IF($V317="","",IF(VLOOKUP(' Matrice Tarifaire NON AL'!$AK320,Feuil3!$A$4:$D$14,4,0)="Palette",' Matrice Tarifaire NON AL'!AN320,""))</f>
        <v/>
      </c>
      <c r="AA317" t="str">
        <f>+IF($V317="","",IF(VLOOKUP(' Matrice Tarifaire NON AL'!$AK320,Feuil3!$A$4:$D$14,4,0)="Colis",' Matrice Tarifaire NON AL'!AN320,""))</f>
        <v/>
      </c>
      <c r="AC317" t="str">
        <f>+IF(V317="","",IF(VLOOKUP(' Matrice Tarifaire NON AL'!AK320,Feuil3!$A$4:$D$14,4,0)="Colis",IF(' Matrice Tarifaire NON AL'!AO320&gt;0,' Matrice Tarifaire NON AL'!AO320,""),""))</f>
        <v/>
      </c>
      <c r="AD317" t="str">
        <f t="shared" si="15"/>
        <v/>
      </c>
      <c r="AE317" t="str">
        <f>+IF(C317="","",' Matrice Tarifaire NON AL'!C320)</f>
        <v/>
      </c>
      <c r="AF317" t="str">
        <f>+IF(C317="","",' Matrice Tarifaire NON AL'!AQ320)</f>
        <v/>
      </c>
      <c r="AH317" t="str">
        <f>+IF(E317="","",' Matrice Tarifaire NON AL'!$U320)</f>
        <v/>
      </c>
      <c r="AI317" t="str">
        <f>+IF(F317="","",IF(' Matrice Tarifaire NON AL'!$V320="","",' Matrice Tarifaire NON AL'!$V320))</f>
        <v/>
      </c>
      <c r="AJ317" t="str">
        <f>+IF($C317="","",IF(' Matrice Tarifaire NON AL'!AZ320="","",' Matrice Tarifaire NON AL'!AZ320))</f>
        <v/>
      </c>
      <c r="AK317" t="str">
        <f>+IF($C317="","",IF(' Matrice Tarifaire NON AL'!BA320="","",' Matrice Tarifaire NON AL'!BA320))</f>
        <v/>
      </c>
      <c r="AL317" t="str">
        <f>+IF($C317="","",IF(' Matrice Tarifaire NON AL'!BB320="","",TEXT(' Matrice Tarifaire NON AL'!BB320,"0,0000")))</f>
        <v/>
      </c>
      <c r="AO317" t="str">
        <f>+IF($C317="","",IF(' Matrice Tarifaire NON AL'!BF320="","",TEXT(' Matrice Tarifaire NON AL'!BF320,"0,0000")))</f>
        <v/>
      </c>
      <c r="AP317" t="str">
        <f>+IF($C317="","",IF(' Matrice Tarifaire NON AL'!BG320="","",TEXT(' Matrice Tarifaire NON AL'!BG320,"0,0000")))</f>
        <v/>
      </c>
      <c r="AQ317" t="str">
        <f>+IF($C317="","",IF(' Matrice Tarifaire NON AL'!BH320="","",TEXT(' Matrice Tarifaire NON AL'!BH320,"0,0000")))</f>
        <v/>
      </c>
      <c r="AR317" t="str">
        <f>+IF($C317="","",IF(' Matrice Tarifaire NON AL'!BI320="","",TEXT(' Matrice Tarifaire NON AL'!BI320,"0,0000")))</f>
        <v/>
      </c>
      <c r="AS317" t="str">
        <f>+IF(C317="","",IF(' Matrice Tarifaire NON AL'!BJ320="","0",IF(' Matrice Tarifaire NON AL'!BJ320="","",' Matrice Tarifaire NON AL'!BJ320)))</f>
        <v/>
      </c>
      <c r="AT317" t="str">
        <f>+IF(C317="","",IF(' Matrice Tarifaire NON AL'!BK320="","",' Matrice Tarifaire NON AL'!$BK$6))</f>
        <v/>
      </c>
      <c r="AU317" t="str">
        <f>+IF(C317="","",IF(' Matrice Tarifaire NON AL'!BK320="","",TEXT(' Matrice Tarifaire NON AL'!BK320,"0,0000")))</f>
        <v/>
      </c>
      <c r="AV317" t="str">
        <f>+IF(C317="","",IF(' Matrice Tarifaire NON AL'!BL320="","",' Matrice Tarifaire NON AL'!$BL$6))</f>
        <v/>
      </c>
      <c r="AW317" t="str">
        <f>+IF(C317="","",IF(' Matrice Tarifaire NON AL'!BL320="","",TEXT(' Matrice Tarifaire NON AL'!BL320,"0,0000")))</f>
        <v/>
      </c>
      <c r="AX317" t="str">
        <f>+IF(C317="","",IF(' Matrice Tarifaire NON AL'!BM320="","",' Matrice Tarifaire NON AL'!$BM$6))</f>
        <v/>
      </c>
      <c r="AY317" t="str">
        <f>+IF(C317="","",IF(' Matrice Tarifaire NON AL'!BM320="","",TEXT(' Matrice Tarifaire NON AL'!BM320,"0,0000")))</f>
        <v/>
      </c>
      <c r="AZ317" t="str">
        <f>+IF(C317="","",IF(' Matrice Tarifaire NON AL'!BN320="","","Taxe DEEE"))</f>
        <v/>
      </c>
      <c r="BA317" t="str">
        <f>+IF(C317="","",IF(' Matrice Tarifaire NON AL'!BN320="","",TEXT(' Matrice Tarifaire NON AL'!BN320,"0,0000")))</f>
        <v/>
      </c>
      <c r="BD317" t="str">
        <f>+IF($C317="","",IF(' Matrice Tarifaire NON AL'!BR320="","",TEXT(' Matrice Tarifaire NON AL'!BR320,"0,000")))</f>
        <v/>
      </c>
      <c r="BE317" t="str">
        <f>+IF($C317="","",IF(' Matrice Tarifaire NON AL'!BS320="","",VALUE(TEXT(' Matrice Tarifaire NON AL'!BS320,"0,00"))))</f>
        <v/>
      </c>
      <c r="BF317" t="str">
        <f>+IF($C317="","",IF(' Matrice Tarifaire NON AL'!BY320="","",' Matrice Tarifaire NON AL'!BY320))</f>
        <v/>
      </c>
      <c r="BG317" t="str">
        <f>+IF(C317="","",IF(' Matrice Tarifaire NON AL'!AK320="Composant de Box","999",IF(' Matrice Tarifaire NON AL'!AP320&lt;&gt;"",' Matrice Tarifaire NON AL'!AP320,IF(' Matrice Tarifaire NON AL'!AO320&lt;&gt;"",' Matrice Tarifaire NON AL'!AO320,' Matrice Tarifaire NON AL'!AN320))))</f>
        <v/>
      </c>
    </row>
    <row r="318" spans="1:59" x14ac:dyDescent="0.25">
      <c r="A318" t="str">
        <f>+IF($C318="","",IF(' Matrice Tarifaire NON AL'!N321="","",IF(' Matrice Tarifaire NON AL'!N321=0,"GTIN A 0 - Ne doit pas être mis dans PRE REF",TEXT(' Matrice Tarifaire NON AL'!N321,"00000000000000"))))</f>
        <v/>
      </c>
      <c r="B318" t="str">
        <f>+IF(C318="","",IF(L318=172,4,VLOOKUP(' Matrice Tarifaire NON AL'!AK321,Feuil3!$A$4:$B$14,2,0)))</f>
        <v/>
      </c>
      <c r="C318" t="str">
        <f>+IF(' Matrice Tarifaire NON AL'!O321="","",SUBSTITUTE(' Matrice Tarifaire NON AL'!O321,"CHAR (10)"," "))</f>
        <v/>
      </c>
      <c r="D318" t="str">
        <f>+IF($C318="","",SUBSTITUTE(' Matrice Tarifaire NON AL'!P321,"CHAR (13)"," "))</f>
        <v/>
      </c>
      <c r="E318" t="str">
        <f t="shared" si="13"/>
        <v/>
      </c>
      <c r="F318" t="str">
        <f>+IF($C318="","",IF(' Matrice Tarifaire NON AL'!AX321="","Non",' Matrice Tarifaire NON AL'!AX321))</f>
        <v/>
      </c>
      <c r="G318" t="str">
        <f>+IF($C318="","",IF(' Matrice Tarifaire NON AL'!Q321="DOMEDIA","MDD",IF(' Matrice Tarifaire NON AL'!Q321="APTA","MDD",IF(' Matrice Tarifaire NON AL'!Q321="TOP BUDGET","Premier Prix","MN"))))</f>
        <v/>
      </c>
      <c r="H318" t="str">
        <f>+IF($C318="","",' Matrice Tarifaire NON AL'!Q321)</f>
        <v/>
      </c>
      <c r="K318" t="str">
        <f>+IF($C318="","",' Matrice Tarifaire NON AL'!X321)</f>
        <v/>
      </c>
      <c r="L318" t="str">
        <f>+IF($C318="","",' Matrice Tarifaire NON AL'!X321)</f>
        <v/>
      </c>
      <c r="M318" t="str">
        <f>+IF($C318="","",' Matrice Tarifaire NON AL'!Y321)</f>
        <v/>
      </c>
      <c r="N318" t="str">
        <f>+IF($C318="","",' Matrice Tarifaire NON AL'!Z321)</f>
        <v/>
      </c>
      <c r="P318" t="str">
        <f>+IF(C318="","",IF(' Matrice Tarifaire NON AL'!X321&lt;&gt;168,"Non",""))</f>
        <v/>
      </c>
      <c r="Q318" t="str">
        <f>+IF($C318="","",' Matrice Tarifaire NON AL'!T321)</f>
        <v/>
      </c>
      <c r="R318" t="str">
        <f>+IF($C318="","",IF(' Matrice Tarifaire NON AL'!R321="","",' Matrice Tarifaire NON AL'!R321))</f>
        <v/>
      </c>
      <c r="S318" t="str">
        <f>+IF($C318="","",LEFT(' Matrice Tarifaire NON AL'!W321,1))</f>
        <v/>
      </c>
      <c r="T318" t="str">
        <f>+IF($C318="","",LEFT(' Matrice Tarifaire NON AL'!AY321,3))</f>
        <v/>
      </c>
      <c r="U318" t="str">
        <f t="shared" si="14"/>
        <v/>
      </c>
      <c r="V318" t="str">
        <f>+IF(C318="","",IF(VLOOKUP(' Matrice Tarifaire NON AL'!AK321,Feuil3!A:F,6,0)="Box",IF(' Matrice Tarifaire NON AL'!AL321="Mono-Référence","Homogène",IF(' Matrice Tarifaire NON AL'!AL321="Multi-Références","Panaché","")),IF(' Matrice Tarifaire NON AL'!AK321="A la Pièce","Composant sans Colisage",IF(' Matrice Tarifaire NON AL'!AK321="Composant de Box","Composant sans Colisage","Homogène"))))</f>
        <v/>
      </c>
      <c r="W318" t="str">
        <f>+IF($V318="","",VLOOKUP(' Matrice Tarifaire NON AL'!AK321,Feuil3!$A$4:$E$14,5,0))</f>
        <v/>
      </c>
      <c r="Y318" t="str">
        <f>+IF($V318="","",IF(VLOOKUP(' Matrice Tarifaire NON AL'!$AK321,Feuil3!$A$4:$D$14,4,0)="Palette",' Matrice Tarifaire NON AL'!AN321,""))</f>
        <v/>
      </c>
      <c r="AA318" t="str">
        <f>+IF($V318="","",IF(VLOOKUP(' Matrice Tarifaire NON AL'!$AK321,Feuil3!$A$4:$D$14,4,0)="Colis",' Matrice Tarifaire NON AL'!AN321,""))</f>
        <v/>
      </c>
      <c r="AC318" t="str">
        <f>+IF(V318="","",IF(VLOOKUP(' Matrice Tarifaire NON AL'!AK321,Feuil3!$A$4:$D$14,4,0)="Colis",IF(' Matrice Tarifaire NON AL'!AO321&gt;0,' Matrice Tarifaire NON AL'!AO321,""),""))</f>
        <v/>
      </c>
      <c r="AD318" t="str">
        <f t="shared" si="15"/>
        <v/>
      </c>
      <c r="AE318" t="str">
        <f>+IF(C318="","",' Matrice Tarifaire NON AL'!C321)</f>
        <v/>
      </c>
      <c r="AF318" t="str">
        <f>+IF(C318="","",' Matrice Tarifaire NON AL'!AQ321)</f>
        <v/>
      </c>
      <c r="AH318" t="str">
        <f>+IF(E318="","",' Matrice Tarifaire NON AL'!$U321)</f>
        <v/>
      </c>
      <c r="AI318" t="str">
        <f>+IF(F318="","",IF(' Matrice Tarifaire NON AL'!$V321="","",' Matrice Tarifaire NON AL'!$V321))</f>
        <v/>
      </c>
      <c r="AJ318" t="str">
        <f>+IF($C318="","",IF(' Matrice Tarifaire NON AL'!AZ321="","",' Matrice Tarifaire NON AL'!AZ321))</f>
        <v/>
      </c>
      <c r="AK318" t="str">
        <f>+IF($C318="","",IF(' Matrice Tarifaire NON AL'!BA321="","",' Matrice Tarifaire NON AL'!BA321))</f>
        <v/>
      </c>
      <c r="AL318" t="str">
        <f>+IF($C318="","",IF(' Matrice Tarifaire NON AL'!BB321="","",TEXT(' Matrice Tarifaire NON AL'!BB321,"0,0000")))</f>
        <v/>
      </c>
      <c r="AO318" t="str">
        <f>+IF($C318="","",IF(' Matrice Tarifaire NON AL'!BF321="","",TEXT(' Matrice Tarifaire NON AL'!BF321,"0,0000")))</f>
        <v/>
      </c>
      <c r="AP318" t="str">
        <f>+IF($C318="","",IF(' Matrice Tarifaire NON AL'!BG321="","",TEXT(' Matrice Tarifaire NON AL'!BG321,"0,0000")))</f>
        <v/>
      </c>
      <c r="AQ318" t="str">
        <f>+IF($C318="","",IF(' Matrice Tarifaire NON AL'!BH321="","",TEXT(' Matrice Tarifaire NON AL'!BH321,"0,0000")))</f>
        <v/>
      </c>
      <c r="AR318" t="str">
        <f>+IF($C318="","",IF(' Matrice Tarifaire NON AL'!BI321="","",TEXT(' Matrice Tarifaire NON AL'!BI321,"0,0000")))</f>
        <v/>
      </c>
      <c r="AS318" t="str">
        <f>+IF(C318="","",IF(' Matrice Tarifaire NON AL'!BJ321="","0",IF(' Matrice Tarifaire NON AL'!BJ321="","",' Matrice Tarifaire NON AL'!BJ321)))</f>
        <v/>
      </c>
      <c r="AT318" t="str">
        <f>+IF(C318="","",IF(' Matrice Tarifaire NON AL'!BK321="","",' Matrice Tarifaire NON AL'!$BK$6))</f>
        <v/>
      </c>
      <c r="AU318" t="str">
        <f>+IF(C318="","",IF(' Matrice Tarifaire NON AL'!BK321="","",TEXT(' Matrice Tarifaire NON AL'!BK321,"0,0000")))</f>
        <v/>
      </c>
      <c r="AV318" t="str">
        <f>+IF(C318="","",IF(' Matrice Tarifaire NON AL'!BL321="","",' Matrice Tarifaire NON AL'!$BL$6))</f>
        <v/>
      </c>
      <c r="AW318" t="str">
        <f>+IF(C318="","",IF(' Matrice Tarifaire NON AL'!BL321="","",TEXT(' Matrice Tarifaire NON AL'!BL321,"0,0000")))</f>
        <v/>
      </c>
      <c r="AX318" t="str">
        <f>+IF(C318="","",IF(' Matrice Tarifaire NON AL'!BM321="","",' Matrice Tarifaire NON AL'!$BM$6))</f>
        <v/>
      </c>
      <c r="AY318" t="str">
        <f>+IF(C318="","",IF(' Matrice Tarifaire NON AL'!BM321="","",TEXT(' Matrice Tarifaire NON AL'!BM321,"0,0000")))</f>
        <v/>
      </c>
      <c r="AZ318" t="str">
        <f>+IF(C318="","",IF(' Matrice Tarifaire NON AL'!BN321="","","Taxe DEEE"))</f>
        <v/>
      </c>
      <c r="BA318" t="str">
        <f>+IF(C318="","",IF(' Matrice Tarifaire NON AL'!BN321="","",TEXT(' Matrice Tarifaire NON AL'!BN321,"0,0000")))</f>
        <v/>
      </c>
      <c r="BD318" t="str">
        <f>+IF($C318="","",IF(' Matrice Tarifaire NON AL'!BR321="","",TEXT(' Matrice Tarifaire NON AL'!BR321,"0,000")))</f>
        <v/>
      </c>
      <c r="BE318" t="str">
        <f>+IF($C318="","",IF(' Matrice Tarifaire NON AL'!BS321="","",VALUE(TEXT(' Matrice Tarifaire NON AL'!BS321,"0,00"))))</f>
        <v/>
      </c>
      <c r="BF318" t="str">
        <f>+IF($C318="","",IF(' Matrice Tarifaire NON AL'!BY321="","",' Matrice Tarifaire NON AL'!BY321))</f>
        <v/>
      </c>
      <c r="BG318" t="str">
        <f>+IF(C318="","",IF(' Matrice Tarifaire NON AL'!AK321="Composant de Box","999",IF(' Matrice Tarifaire NON AL'!AP321&lt;&gt;"",' Matrice Tarifaire NON AL'!AP321,IF(' Matrice Tarifaire NON AL'!AO321&lt;&gt;"",' Matrice Tarifaire NON AL'!AO321,' Matrice Tarifaire NON AL'!AN321))))</f>
        <v/>
      </c>
    </row>
    <row r="319" spans="1:59" x14ac:dyDescent="0.25">
      <c r="A319" t="str">
        <f>+IF($C319="","",IF(' Matrice Tarifaire NON AL'!N322="","",IF(' Matrice Tarifaire NON AL'!N322=0,"GTIN A 0 - Ne doit pas être mis dans PRE REF",TEXT(' Matrice Tarifaire NON AL'!N322,"00000000000000"))))</f>
        <v/>
      </c>
      <c r="B319" t="str">
        <f>+IF(C319="","",IF(L319=172,4,VLOOKUP(' Matrice Tarifaire NON AL'!AK322,Feuil3!$A$4:$B$14,2,0)))</f>
        <v/>
      </c>
      <c r="C319" t="str">
        <f>+IF(' Matrice Tarifaire NON AL'!O322="","",SUBSTITUTE(' Matrice Tarifaire NON AL'!O322,"CHAR (10)"," "))</f>
        <v/>
      </c>
      <c r="D319" t="str">
        <f>+IF($C319="","",SUBSTITUTE(' Matrice Tarifaire NON AL'!P322,"CHAR (13)"," "))</f>
        <v/>
      </c>
      <c r="E319" t="str">
        <f t="shared" si="13"/>
        <v/>
      </c>
      <c r="F319" t="str">
        <f>+IF($C319="","",IF(' Matrice Tarifaire NON AL'!AX322="","Non",' Matrice Tarifaire NON AL'!AX322))</f>
        <v/>
      </c>
      <c r="G319" t="str">
        <f>+IF($C319="","",IF(' Matrice Tarifaire NON AL'!Q322="DOMEDIA","MDD",IF(' Matrice Tarifaire NON AL'!Q322="APTA","MDD",IF(' Matrice Tarifaire NON AL'!Q322="TOP BUDGET","Premier Prix","MN"))))</f>
        <v/>
      </c>
      <c r="H319" t="str">
        <f>+IF($C319="","",' Matrice Tarifaire NON AL'!Q322)</f>
        <v/>
      </c>
      <c r="K319" t="str">
        <f>+IF($C319="","",' Matrice Tarifaire NON AL'!X322)</f>
        <v/>
      </c>
      <c r="L319" t="str">
        <f>+IF($C319="","",' Matrice Tarifaire NON AL'!X322)</f>
        <v/>
      </c>
      <c r="M319" t="str">
        <f>+IF($C319="","",' Matrice Tarifaire NON AL'!Y322)</f>
        <v/>
      </c>
      <c r="N319" t="str">
        <f>+IF($C319="","",' Matrice Tarifaire NON AL'!Z322)</f>
        <v/>
      </c>
      <c r="P319" t="str">
        <f>+IF(C319="","",IF(' Matrice Tarifaire NON AL'!X322&lt;&gt;168,"Non",""))</f>
        <v/>
      </c>
      <c r="Q319" t="str">
        <f>+IF($C319="","",' Matrice Tarifaire NON AL'!T322)</f>
        <v/>
      </c>
      <c r="R319" t="str">
        <f>+IF($C319="","",IF(' Matrice Tarifaire NON AL'!R322="","",' Matrice Tarifaire NON AL'!R322))</f>
        <v/>
      </c>
      <c r="S319" t="str">
        <f>+IF($C319="","",LEFT(' Matrice Tarifaire NON AL'!W322,1))</f>
        <v/>
      </c>
      <c r="T319" t="str">
        <f>+IF($C319="","",LEFT(' Matrice Tarifaire NON AL'!AY322,3))</f>
        <v/>
      </c>
      <c r="U319" t="str">
        <f t="shared" si="14"/>
        <v/>
      </c>
      <c r="V319" t="str">
        <f>+IF(C319="","",IF(VLOOKUP(' Matrice Tarifaire NON AL'!AK322,Feuil3!A:F,6,0)="Box",IF(' Matrice Tarifaire NON AL'!AL322="Mono-Référence","Homogène",IF(' Matrice Tarifaire NON AL'!AL322="Multi-Références","Panaché","")),IF(' Matrice Tarifaire NON AL'!AK322="A la Pièce","Composant sans Colisage",IF(' Matrice Tarifaire NON AL'!AK322="Composant de Box","Composant sans Colisage","Homogène"))))</f>
        <v/>
      </c>
      <c r="W319" t="str">
        <f>+IF($V319="","",VLOOKUP(' Matrice Tarifaire NON AL'!AK322,Feuil3!$A$4:$E$14,5,0))</f>
        <v/>
      </c>
      <c r="Y319" t="str">
        <f>+IF($V319="","",IF(VLOOKUP(' Matrice Tarifaire NON AL'!$AK322,Feuil3!$A$4:$D$14,4,0)="Palette",' Matrice Tarifaire NON AL'!AN322,""))</f>
        <v/>
      </c>
      <c r="AA319" t="str">
        <f>+IF($V319="","",IF(VLOOKUP(' Matrice Tarifaire NON AL'!$AK322,Feuil3!$A$4:$D$14,4,0)="Colis",' Matrice Tarifaire NON AL'!AN322,""))</f>
        <v/>
      </c>
      <c r="AC319" t="str">
        <f>+IF(V319="","",IF(VLOOKUP(' Matrice Tarifaire NON AL'!AK322,Feuil3!$A$4:$D$14,4,0)="Colis",IF(' Matrice Tarifaire NON AL'!AO322&gt;0,' Matrice Tarifaire NON AL'!AO322,""),""))</f>
        <v/>
      </c>
      <c r="AD319" t="str">
        <f t="shared" si="15"/>
        <v/>
      </c>
      <c r="AE319" t="str">
        <f>+IF(C319="","",' Matrice Tarifaire NON AL'!C322)</f>
        <v/>
      </c>
      <c r="AF319" t="str">
        <f>+IF(C319="","",' Matrice Tarifaire NON AL'!AQ322)</f>
        <v/>
      </c>
      <c r="AH319" t="str">
        <f>+IF(E319="","",' Matrice Tarifaire NON AL'!$U322)</f>
        <v/>
      </c>
      <c r="AI319" t="str">
        <f>+IF(F319="","",IF(' Matrice Tarifaire NON AL'!$V322="","",' Matrice Tarifaire NON AL'!$V322))</f>
        <v/>
      </c>
      <c r="AJ319" t="str">
        <f>+IF($C319="","",IF(' Matrice Tarifaire NON AL'!AZ322="","",' Matrice Tarifaire NON AL'!AZ322))</f>
        <v/>
      </c>
      <c r="AK319" t="str">
        <f>+IF($C319="","",IF(' Matrice Tarifaire NON AL'!BA322="","",' Matrice Tarifaire NON AL'!BA322))</f>
        <v/>
      </c>
      <c r="AL319" t="str">
        <f>+IF($C319="","",IF(' Matrice Tarifaire NON AL'!BB322="","",TEXT(' Matrice Tarifaire NON AL'!BB322,"0,0000")))</f>
        <v/>
      </c>
      <c r="AO319" t="str">
        <f>+IF($C319="","",IF(' Matrice Tarifaire NON AL'!BF322="","",TEXT(' Matrice Tarifaire NON AL'!BF322,"0,0000")))</f>
        <v/>
      </c>
      <c r="AP319" t="str">
        <f>+IF($C319="","",IF(' Matrice Tarifaire NON AL'!BG322="","",TEXT(' Matrice Tarifaire NON AL'!BG322,"0,0000")))</f>
        <v/>
      </c>
      <c r="AQ319" t="str">
        <f>+IF($C319="","",IF(' Matrice Tarifaire NON AL'!BH322="","",TEXT(' Matrice Tarifaire NON AL'!BH322,"0,0000")))</f>
        <v/>
      </c>
      <c r="AR319" t="str">
        <f>+IF($C319="","",IF(' Matrice Tarifaire NON AL'!BI322="","",TEXT(' Matrice Tarifaire NON AL'!BI322,"0,0000")))</f>
        <v/>
      </c>
      <c r="AS319" t="str">
        <f>+IF(C319="","",IF(' Matrice Tarifaire NON AL'!BJ322="","0",IF(' Matrice Tarifaire NON AL'!BJ322="","",' Matrice Tarifaire NON AL'!BJ322)))</f>
        <v/>
      </c>
      <c r="AT319" t="str">
        <f>+IF(C319="","",IF(' Matrice Tarifaire NON AL'!BK322="","",' Matrice Tarifaire NON AL'!$BK$6))</f>
        <v/>
      </c>
      <c r="AU319" t="str">
        <f>+IF(C319="","",IF(' Matrice Tarifaire NON AL'!BK322="","",TEXT(' Matrice Tarifaire NON AL'!BK322,"0,0000")))</f>
        <v/>
      </c>
      <c r="AV319" t="str">
        <f>+IF(C319="","",IF(' Matrice Tarifaire NON AL'!BL322="","",' Matrice Tarifaire NON AL'!$BL$6))</f>
        <v/>
      </c>
      <c r="AW319" t="str">
        <f>+IF(C319="","",IF(' Matrice Tarifaire NON AL'!BL322="","",TEXT(' Matrice Tarifaire NON AL'!BL322,"0,0000")))</f>
        <v/>
      </c>
      <c r="AX319" t="str">
        <f>+IF(C319="","",IF(' Matrice Tarifaire NON AL'!BM322="","",' Matrice Tarifaire NON AL'!$BM$6))</f>
        <v/>
      </c>
      <c r="AY319" t="str">
        <f>+IF(C319="","",IF(' Matrice Tarifaire NON AL'!BM322="","",TEXT(' Matrice Tarifaire NON AL'!BM322,"0,0000")))</f>
        <v/>
      </c>
      <c r="AZ319" t="str">
        <f>+IF(C319="","",IF(' Matrice Tarifaire NON AL'!BN322="","","Taxe DEEE"))</f>
        <v/>
      </c>
      <c r="BA319" t="str">
        <f>+IF(C319="","",IF(' Matrice Tarifaire NON AL'!BN322="","",TEXT(' Matrice Tarifaire NON AL'!BN322,"0,0000")))</f>
        <v/>
      </c>
      <c r="BD319" t="str">
        <f>+IF($C319="","",IF(' Matrice Tarifaire NON AL'!BR322="","",TEXT(' Matrice Tarifaire NON AL'!BR322,"0,000")))</f>
        <v/>
      </c>
      <c r="BE319" t="str">
        <f>+IF($C319="","",IF(' Matrice Tarifaire NON AL'!BS322="","",VALUE(TEXT(' Matrice Tarifaire NON AL'!BS322,"0,00"))))</f>
        <v/>
      </c>
      <c r="BF319" t="str">
        <f>+IF($C319="","",IF(' Matrice Tarifaire NON AL'!BY322="","",' Matrice Tarifaire NON AL'!BY322))</f>
        <v/>
      </c>
      <c r="BG319" t="str">
        <f>+IF(C319="","",IF(' Matrice Tarifaire NON AL'!AK322="Composant de Box","999",IF(' Matrice Tarifaire NON AL'!AP322&lt;&gt;"",' Matrice Tarifaire NON AL'!AP322,IF(' Matrice Tarifaire NON AL'!AO322&lt;&gt;"",' Matrice Tarifaire NON AL'!AO322,' Matrice Tarifaire NON AL'!AN322))))</f>
        <v/>
      </c>
    </row>
    <row r="320" spans="1:59" x14ac:dyDescent="0.25">
      <c r="A320" t="str">
        <f>+IF($C320="","",IF(' Matrice Tarifaire NON AL'!N323="","",IF(' Matrice Tarifaire NON AL'!N323=0,"GTIN A 0 - Ne doit pas être mis dans PRE REF",TEXT(' Matrice Tarifaire NON AL'!N323,"00000000000000"))))</f>
        <v/>
      </c>
      <c r="B320" t="str">
        <f>+IF(C320="","",IF(L320=172,4,VLOOKUP(' Matrice Tarifaire NON AL'!AK323,Feuil3!$A$4:$B$14,2,0)))</f>
        <v/>
      </c>
      <c r="C320" t="str">
        <f>+IF(' Matrice Tarifaire NON AL'!O323="","",SUBSTITUTE(' Matrice Tarifaire NON AL'!O323,"CHAR (10)"," "))</f>
        <v/>
      </c>
      <c r="D320" t="str">
        <f>+IF($C320="","",SUBSTITUTE(' Matrice Tarifaire NON AL'!P323,"CHAR (13)"," "))</f>
        <v/>
      </c>
      <c r="E320" t="str">
        <f t="shared" si="13"/>
        <v/>
      </c>
      <c r="F320" t="str">
        <f>+IF($C320="","",IF(' Matrice Tarifaire NON AL'!AX323="","Non",' Matrice Tarifaire NON AL'!AX323))</f>
        <v/>
      </c>
      <c r="G320" t="str">
        <f>+IF($C320="","",IF(' Matrice Tarifaire NON AL'!Q323="DOMEDIA","MDD",IF(' Matrice Tarifaire NON AL'!Q323="APTA","MDD",IF(' Matrice Tarifaire NON AL'!Q323="TOP BUDGET","Premier Prix","MN"))))</f>
        <v/>
      </c>
      <c r="H320" t="str">
        <f>+IF($C320="","",' Matrice Tarifaire NON AL'!Q323)</f>
        <v/>
      </c>
      <c r="K320" t="str">
        <f>+IF($C320="","",' Matrice Tarifaire NON AL'!X323)</f>
        <v/>
      </c>
      <c r="L320" t="str">
        <f>+IF($C320="","",' Matrice Tarifaire NON AL'!X323)</f>
        <v/>
      </c>
      <c r="M320" t="str">
        <f>+IF($C320="","",' Matrice Tarifaire NON AL'!Y323)</f>
        <v/>
      </c>
      <c r="N320" t="str">
        <f>+IF($C320="","",' Matrice Tarifaire NON AL'!Z323)</f>
        <v/>
      </c>
      <c r="P320" t="str">
        <f>+IF(C320="","",IF(' Matrice Tarifaire NON AL'!X323&lt;&gt;168,"Non",""))</f>
        <v/>
      </c>
      <c r="Q320" t="str">
        <f>+IF($C320="","",' Matrice Tarifaire NON AL'!T323)</f>
        <v/>
      </c>
      <c r="R320" t="str">
        <f>+IF($C320="","",IF(' Matrice Tarifaire NON AL'!R323="","",' Matrice Tarifaire NON AL'!R323))</f>
        <v/>
      </c>
      <c r="S320" t="str">
        <f>+IF($C320="","",LEFT(' Matrice Tarifaire NON AL'!W323,1))</f>
        <v/>
      </c>
      <c r="T320" t="str">
        <f>+IF($C320="","",LEFT(' Matrice Tarifaire NON AL'!AY323,3))</f>
        <v/>
      </c>
      <c r="U320" t="str">
        <f t="shared" si="14"/>
        <v/>
      </c>
      <c r="V320" t="str">
        <f>+IF(C320="","",IF(VLOOKUP(' Matrice Tarifaire NON AL'!AK323,Feuil3!A:F,6,0)="Box",IF(' Matrice Tarifaire NON AL'!AL323="Mono-Référence","Homogène",IF(' Matrice Tarifaire NON AL'!AL323="Multi-Références","Panaché","")),IF(' Matrice Tarifaire NON AL'!AK323="A la Pièce","Composant sans Colisage",IF(' Matrice Tarifaire NON AL'!AK323="Composant de Box","Composant sans Colisage","Homogène"))))</f>
        <v/>
      </c>
      <c r="W320" t="str">
        <f>+IF($V320="","",VLOOKUP(' Matrice Tarifaire NON AL'!AK323,Feuil3!$A$4:$E$14,5,0))</f>
        <v/>
      </c>
      <c r="Y320" t="str">
        <f>+IF($V320="","",IF(VLOOKUP(' Matrice Tarifaire NON AL'!$AK323,Feuil3!$A$4:$D$14,4,0)="Palette",' Matrice Tarifaire NON AL'!AN323,""))</f>
        <v/>
      </c>
      <c r="AA320" t="str">
        <f>+IF($V320="","",IF(VLOOKUP(' Matrice Tarifaire NON AL'!$AK323,Feuil3!$A$4:$D$14,4,0)="Colis",' Matrice Tarifaire NON AL'!AN323,""))</f>
        <v/>
      </c>
      <c r="AC320" t="str">
        <f>+IF(V320="","",IF(VLOOKUP(' Matrice Tarifaire NON AL'!AK323,Feuil3!$A$4:$D$14,4,0)="Colis",IF(' Matrice Tarifaire NON AL'!AO323&gt;0,' Matrice Tarifaire NON AL'!AO323,""),""))</f>
        <v/>
      </c>
      <c r="AD320" t="str">
        <f t="shared" si="15"/>
        <v/>
      </c>
      <c r="AE320" t="str">
        <f>+IF(C320="","",' Matrice Tarifaire NON AL'!C323)</f>
        <v/>
      </c>
      <c r="AF320" t="str">
        <f>+IF(C320="","",' Matrice Tarifaire NON AL'!AQ323)</f>
        <v/>
      </c>
      <c r="AH320" t="str">
        <f>+IF(E320="","",' Matrice Tarifaire NON AL'!$U323)</f>
        <v/>
      </c>
      <c r="AI320" t="str">
        <f>+IF(F320="","",IF(' Matrice Tarifaire NON AL'!$V323="","",' Matrice Tarifaire NON AL'!$V323))</f>
        <v/>
      </c>
      <c r="AJ320" t="str">
        <f>+IF($C320="","",IF(' Matrice Tarifaire NON AL'!AZ323="","",' Matrice Tarifaire NON AL'!AZ323))</f>
        <v/>
      </c>
      <c r="AK320" t="str">
        <f>+IF($C320="","",IF(' Matrice Tarifaire NON AL'!BA323="","",' Matrice Tarifaire NON AL'!BA323))</f>
        <v/>
      </c>
      <c r="AL320" t="str">
        <f>+IF($C320="","",IF(' Matrice Tarifaire NON AL'!BB323="","",TEXT(' Matrice Tarifaire NON AL'!BB323,"0,0000")))</f>
        <v/>
      </c>
      <c r="AO320" t="str">
        <f>+IF($C320="","",IF(' Matrice Tarifaire NON AL'!BF323="","",TEXT(' Matrice Tarifaire NON AL'!BF323,"0,0000")))</f>
        <v/>
      </c>
      <c r="AP320" t="str">
        <f>+IF($C320="","",IF(' Matrice Tarifaire NON AL'!BG323="","",TEXT(' Matrice Tarifaire NON AL'!BG323,"0,0000")))</f>
        <v/>
      </c>
      <c r="AQ320" t="str">
        <f>+IF($C320="","",IF(' Matrice Tarifaire NON AL'!BH323="","",TEXT(' Matrice Tarifaire NON AL'!BH323,"0,0000")))</f>
        <v/>
      </c>
      <c r="AR320" t="str">
        <f>+IF($C320="","",IF(' Matrice Tarifaire NON AL'!BI323="","",TEXT(' Matrice Tarifaire NON AL'!BI323,"0,0000")))</f>
        <v/>
      </c>
      <c r="AS320" t="str">
        <f>+IF(C320="","",IF(' Matrice Tarifaire NON AL'!BJ323="","0",IF(' Matrice Tarifaire NON AL'!BJ323="","",' Matrice Tarifaire NON AL'!BJ323)))</f>
        <v/>
      </c>
      <c r="AT320" t="str">
        <f>+IF(C320="","",IF(' Matrice Tarifaire NON AL'!BK323="","",' Matrice Tarifaire NON AL'!$BK$6))</f>
        <v/>
      </c>
      <c r="AU320" t="str">
        <f>+IF(C320="","",IF(' Matrice Tarifaire NON AL'!BK323="","",TEXT(' Matrice Tarifaire NON AL'!BK323,"0,0000")))</f>
        <v/>
      </c>
      <c r="AV320" t="str">
        <f>+IF(C320="","",IF(' Matrice Tarifaire NON AL'!BL323="","",' Matrice Tarifaire NON AL'!$BL$6))</f>
        <v/>
      </c>
      <c r="AW320" t="str">
        <f>+IF(C320="","",IF(' Matrice Tarifaire NON AL'!BL323="","",TEXT(' Matrice Tarifaire NON AL'!BL323,"0,0000")))</f>
        <v/>
      </c>
      <c r="AX320" t="str">
        <f>+IF(C320="","",IF(' Matrice Tarifaire NON AL'!BM323="","",' Matrice Tarifaire NON AL'!$BM$6))</f>
        <v/>
      </c>
      <c r="AY320" t="str">
        <f>+IF(C320="","",IF(' Matrice Tarifaire NON AL'!BM323="","",TEXT(' Matrice Tarifaire NON AL'!BM323,"0,0000")))</f>
        <v/>
      </c>
      <c r="AZ320" t="str">
        <f>+IF(C320="","",IF(' Matrice Tarifaire NON AL'!BN323="","","Taxe DEEE"))</f>
        <v/>
      </c>
      <c r="BA320" t="str">
        <f>+IF(C320="","",IF(' Matrice Tarifaire NON AL'!BN323="","",TEXT(' Matrice Tarifaire NON AL'!BN323,"0,0000")))</f>
        <v/>
      </c>
      <c r="BD320" t="str">
        <f>+IF($C320="","",IF(' Matrice Tarifaire NON AL'!BR323="","",TEXT(' Matrice Tarifaire NON AL'!BR323,"0,000")))</f>
        <v/>
      </c>
      <c r="BE320" t="str">
        <f>+IF($C320="","",IF(' Matrice Tarifaire NON AL'!BS323="","",VALUE(TEXT(' Matrice Tarifaire NON AL'!BS323,"0,00"))))</f>
        <v/>
      </c>
      <c r="BF320" t="str">
        <f>+IF($C320="","",IF(' Matrice Tarifaire NON AL'!BY323="","",' Matrice Tarifaire NON AL'!BY323))</f>
        <v/>
      </c>
      <c r="BG320" t="str">
        <f>+IF(C320="","",IF(' Matrice Tarifaire NON AL'!AK323="Composant de Box","999",IF(' Matrice Tarifaire NON AL'!AP323&lt;&gt;"",' Matrice Tarifaire NON AL'!AP323,IF(' Matrice Tarifaire NON AL'!AO323&lt;&gt;"",' Matrice Tarifaire NON AL'!AO323,' Matrice Tarifaire NON AL'!AN323))))</f>
        <v/>
      </c>
    </row>
    <row r="321" spans="1:59" x14ac:dyDescent="0.25">
      <c r="A321" t="str">
        <f>+IF($C321="","",IF(' Matrice Tarifaire NON AL'!N324="","",IF(' Matrice Tarifaire NON AL'!N324=0,"GTIN A 0 - Ne doit pas être mis dans PRE REF",TEXT(' Matrice Tarifaire NON AL'!N324,"00000000000000"))))</f>
        <v/>
      </c>
      <c r="B321" t="str">
        <f>+IF(C321="","",IF(L321=172,4,VLOOKUP(' Matrice Tarifaire NON AL'!AK324,Feuil3!$A$4:$B$14,2,0)))</f>
        <v/>
      </c>
      <c r="C321" t="str">
        <f>+IF(' Matrice Tarifaire NON AL'!O324="","",SUBSTITUTE(' Matrice Tarifaire NON AL'!O324,"CHAR (10)"," "))</f>
        <v/>
      </c>
      <c r="D321" t="str">
        <f>+IF($C321="","",SUBSTITUTE(' Matrice Tarifaire NON AL'!P324,"CHAR (13)"," "))</f>
        <v/>
      </c>
      <c r="E321" t="str">
        <f t="shared" si="13"/>
        <v/>
      </c>
      <c r="F321" t="str">
        <f>+IF($C321="","",IF(' Matrice Tarifaire NON AL'!AX324="","Non",' Matrice Tarifaire NON AL'!AX324))</f>
        <v/>
      </c>
      <c r="G321" t="str">
        <f>+IF($C321="","",IF(' Matrice Tarifaire NON AL'!Q324="DOMEDIA","MDD",IF(' Matrice Tarifaire NON AL'!Q324="APTA","MDD",IF(' Matrice Tarifaire NON AL'!Q324="TOP BUDGET","Premier Prix","MN"))))</f>
        <v/>
      </c>
      <c r="H321" t="str">
        <f>+IF($C321="","",' Matrice Tarifaire NON AL'!Q324)</f>
        <v/>
      </c>
      <c r="K321" t="str">
        <f>+IF($C321="","",' Matrice Tarifaire NON AL'!X324)</f>
        <v/>
      </c>
      <c r="L321" t="str">
        <f>+IF($C321="","",' Matrice Tarifaire NON AL'!X324)</f>
        <v/>
      </c>
      <c r="M321" t="str">
        <f>+IF($C321="","",' Matrice Tarifaire NON AL'!Y324)</f>
        <v/>
      </c>
      <c r="N321" t="str">
        <f>+IF($C321="","",' Matrice Tarifaire NON AL'!Z324)</f>
        <v/>
      </c>
      <c r="P321" t="str">
        <f>+IF(C321="","",IF(' Matrice Tarifaire NON AL'!X324&lt;&gt;168,"Non",""))</f>
        <v/>
      </c>
      <c r="Q321" t="str">
        <f>+IF($C321="","",' Matrice Tarifaire NON AL'!T324)</f>
        <v/>
      </c>
      <c r="R321" t="str">
        <f>+IF($C321="","",IF(' Matrice Tarifaire NON AL'!R324="","",' Matrice Tarifaire NON AL'!R324))</f>
        <v/>
      </c>
      <c r="S321" t="str">
        <f>+IF($C321="","",LEFT(' Matrice Tarifaire NON AL'!W324,1))</f>
        <v/>
      </c>
      <c r="T321" t="str">
        <f>+IF($C321="","",LEFT(' Matrice Tarifaire NON AL'!AY324,3))</f>
        <v/>
      </c>
      <c r="U321" t="str">
        <f t="shared" si="14"/>
        <v/>
      </c>
      <c r="V321" t="str">
        <f>+IF(C321="","",IF(VLOOKUP(' Matrice Tarifaire NON AL'!AK324,Feuil3!A:F,6,0)="Box",IF(' Matrice Tarifaire NON AL'!AL324="Mono-Référence","Homogène",IF(' Matrice Tarifaire NON AL'!AL324="Multi-Références","Panaché","")),IF(' Matrice Tarifaire NON AL'!AK324="A la Pièce","Composant sans Colisage",IF(' Matrice Tarifaire NON AL'!AK324="Composant de Box","Composant sans Colisage","Homogène"))))</f>
        <v/>
      </c>
      <c r="W321" t="str">
        <f>+IF($V321="","",VLOOKUP(' Matrice Tarifaire NON AL'!AK324,Feuil3!$A$4:$E$14,5,0))</f>
        <v/>
      </c>
      <c r="Y321" t="str">
        <f>+IF($V321="","",IF(VLOOKUP(' Matrice Tarifaire NON AL'!$AK324,Feuil3!$A$4:$D$14,4,0)="Palette",' Matrice Tarifaire NON AL'!AN324,""))</f>
        <v/>
      </c>
      <c r="AA321" t="str">
        <f>+IF($V321="","",IF(VLOOKUP(' Matrice Tarifaire NON AL'!$AK324,Feuil3!$A$4:$D$14,4,0)="Colis",' Matrice Tarifaire NON AL'!AN324,""))</f>
        <v/>
      </c>
      <c r="AC321" t="str">
        <f>+IF(V321="","",IF(VLOOKUP(' Matrice Tarifaire NON AL'!AK324,Feuil3!$A$4:$D$14,4,0)="Colis",IF(' Matrice Tarifaire NON AL'!AO324&gt;0,' Matrice Tarifaire NON AL'!AO324,""),""))</f>
        <v/>
      </c>
      <c r="AD321" t="str">
        <f t="shared" si="15"/>
        <v/>
      </c>
      <c r="AE321" t="str">
        <f>+IF(C321="","",' Matrice Tarifaire NON AL'!C324)</f>
        <v/>
      </c>
      <c r="AF321" t="str">
        <f>+IF(C321="","",' Matrice Tarifaire NON AL'!AQ324)</f>
        <v/>
      </c>
      <c r="AH321" t="str">
        <f>+IF(E321="","",' Matrice Tarifaire NON AL'!$U324)</f>
        <v/>
      </c>
      <c r="AI321" t="str">
        <f>+IF(F321="","",IF(' Matrice Tarifaire NON AL'!$V324="","",' Matrice Tarifaire NON AL'!$V324))</f>
        <v/>
      </c>
      <c r="AJ321" t="str">
        <f>+IF($C321="","",IF(' Matrice Tarifaire NON AL'!AZ324="","",' Matrice Tarifaire NON AL'!AZ324))</f>
        <v/>
      </c>
      <c r="AK321" t="str">
        <f>+IF($C321="","",IF(' Matrice Tarifaire NON AL'!BA324="","",' Matrice Tarifaire NON AL'!BA324))</f>
        <v/>
      </c>
      <c r="AL321" t="str">
        <f>+IF($C321="","",IF(' Matrice Tarifaire NON AL'!BB324="","",TEXT(' Matrice Tarifaire NON AL'!BB324,"0,0000")))</f>
        <v/>
      </c>
      <c r="AO321" t="str">
        <f>+IF($C321="","",IF(' Matrice Tarifaire NON AL'!BF324="","",TEXT(' Matrice Tarifaire NON AL'!BF324,"0,0000")))</f>
        <v/>
      </c>
      <c r="AP321" t="str">
        <f>+IF($C321="","",IF(' Matrice Tarifaire NON AL'!BG324="","",TEXT(' Matrice Tarifaire NON AL'!BG324,"0,0000")))</f>
        <v/>
      </c>
      <c r="AQ321" t="str">
        <f>+IF($C321="","",IF(' Matrice Tarifaire NON AL'!BH324="","",TEXT(' Matrice Tarifaire NON AL'!BH324,"0,0000")))</f>
        <v/>
      </c>
      <c r="AR321" t="str">
        <f>+IF($C321="","",IF(' Matrice Tarifaire NON AL'!BI324="","",TEXT(' Matrice Tarifaire NON AL'!BI324,"0,0000")))</f>
        <v/>
      </c>
      <c r="AS321" t="str">
        <f>+IF(C321="","",IF(' Matrice Tarifaire NON AL'!BJ324="","0",IF(' Matrice Tarifaire NON AL'!BJ324="","",' Matrice Tarifaire NON AL'!BJ324)))</f>
        <v/>
      </c>
      <c r="AT321" t="str">
        <f>+IF(C321="","",IF(' Matrice Tarifaire NON AL'!BK324="","",' Matrice Tarifaire NON AL'!$BK$6))</f>
        <v/>
      </c>
      <c r="AU321" t="str">
        <f>+IF(C321="","",IF(' Matrice Tarifaire NON AL'!BK324="","",TEXT(' Matrice Tarifaire NON AL'!BK324,"0,0000")))</f>
        <v/>
      </c>
      <c r="AV321" t="str">
        <f>+IF(C321="","",IF(' Matrice Tarifaire NON AL'!BL324="","",' Matrice Tarifaire NON AL'!$BL$6))</f>
        <v/>
      </c>
      <c r="AW321" t="str">
        <f>+IF(C321="","",IF(' Matrice Tarifaire NON AL'!BL324="","",TEXT(' Matrice Tarifaire NON AL'!BL324,"0,0000")))</f>
        <v/>
      </c>
      <c r="AX321" t="str">
        <f>+IF(C321="","",IF(' Matrice Tarifaire NON AL'!BM324="","",' Matrice Tarifaire NON AL'!$BM$6))</f>
        <v/>
      </c>
      <c r="AY321" t="str">
        <f>+IF(C321="","",IF(' Matrice Tarifaire NON AL'!BM324="","",TEXT(' Matrice Tarifaire NON AL'!BM324,"0,0000")))</f>
        <v/>
      </c>
      <c r="AZ321" t="str">
        <f>+IF(C321="","",IF(' Matrice Tarifaire NON AL'!BN324="","","Taxe DEEE"))</f>
        <v/>
      </c>
      <c r="BA321" t="str">
        <f>+IF(C321="","",IF(' Matrice Tarifaire NON AL'!BN324="","",TEXT(' Matrice Tarifaire NON AL'!BN324,"0,0000")))</f>
        <v/>
      </c>
      <c r="BD321" t="str">
        <f>+IF($C321="","",IF(' Matrice Tarifaire NON AL'!BR324="","",TEXT(' Matrice Tarifaire NON AL'!BR324,"0,000")))</f>
        <v/>
      </c>
      <c r="BE321" t="str">
        <f>+IF($C321="","",IF(' Matrice Tarifaire NON AL'!BS324="","",VALUE(TEXT(' Matrice Tarifaire NON AL'!BS324,"0,00"))))</f>
        <v/>
      </c>
      <c r="BF321" t="str">
        <f>+IF($C321="","",IF(' Matrice Tarifaire NON AL'!BY324="","",' Matrice Tarifaire NON AL'!BY324))</f>
        <v/>
      </c>
      <c r="BG321" t="str">
        <f>+IF(C321="","",IF(' Matrice Tarifaire NON AL'!AK324="Composant de Box","999",IF(' Matrice Tarifaire NON AL'!AP324&lt;&gt;"",' Matrice Tarifaire NON AL'!AP324,IF(' Matrice Tarifaire NON AL'!AO324&lt;&gt;"",' Matrice Tarifaire NON AL'!AO324,' Matrice Tarifaire NON AL'!AN324))))</f>
        <v/>
      </c>
    </row>
    <row r="322" spans="1:59" x14ac:dyDescent="0.25">
      <c r="A322" t="str">
        <f>+IF($C322="","",IF(' Matrice Tarifaire NON AL'!N325="","",IF(' Matrice Tarifaire NON AL'!N325=0,"GTIN A 0 - Ne doit pas être mis dans PRE REF",TEXT(' Matrice Tarifaire NON AL'!N325,"00000000000000"))))</f>
        <v/>
      </c>
      <c r="B322" t="str">
        <f>+IF(C322="","",IF(L322=172,4,VLOOKUP(' Matrice Tarifaire NON AL'!AK325,Feuil3!$A$4:$B$14,2,0)))</f>
        <v/>
      </c>
      <c r="C322" t="str">
        <f>+IF(' Matrice Tarifaire NON AL'!O325="","",SUBSTITUTE(' Matrice Tarifaire NON AL'!O325,"CHAR (10)"," "))</f>
        <v/>
      </c>
      <c r="D322" t="str">
        <f>+IF($C322="","",SUBSTITUTE(' Matrice Tarifaire NON AL'!P325,"CHAR (13)"," "))</f>
        <v/>
      </c>
      <c r="E322" t="str">
        <f t="shared" si="13"/>
        <v/>
      </c>
      <c r="F322" t="str">
        <f>+IF($C322="","",IF(' Matrice Tarifaire NON AL'!AX325="","Non",' Matrice Tarifaire NON AL'!AX325))</f>
        <v/>
      </c>
      <c r="G322" t="str">
        <f>+IF($C322="","",IF(' Matrice Tarifaire NON AL'!Q325="DOMEDIA","MDD",IF(' Matrice Tarifaire NON AL'!Q325="APTA","MDD",IF(' Matrice Tarifaire NON AL'!Q325="TOP BUDGET","Premier Prix","MN"))))</f>
        <v/>
      </c>
      <c r="H322" t="str">
        <f>+IF($C322="","",' Matrice Tarifaire NON AL'!Q325)</f>
        <v/>
      </c>
      <c r="K322" t="str">
        <f>+IF($C322="","",' Matrice Tarifaire NON AL'!X325)</f>
        <v/>
      </c>
      <c r="L322" t="str">
        <f>+IF($C322="","",' Matrice Tarifaire NON AL'!X325)</f>
        <v/>
      </c>
      <c r="M322" t="str">
        <f>+IF($C322="","",' Matrice Tarifaire NON AL'!Y325)</f>
        <v/>
      </c>
      <c r="N322" t="str">
        <f>+IF($C322="","",' Matrice Tarifaire NON AL'!Z325)</f>
        <v/>
      </c>
      <c r="P322" t="str">
        <f>+IF(C322="","",IF(' Matrice Tarifaire NON AL'!X325&lt;&gt;168,"Non",""))</f>
        <v/>
      </c>
      <c r="Q322" t="str">
        <f>+IF($C322="","",' Matrice Tarifaire NON AL'!T325)</f>
        <v/>
      </c>
      <c r="R322" t="str">
        <f>+IF($C322="","",IF(' Matrice Tarifaire NON AL'!R325="","",' Matrice Tarifaire NON AL'!R325))</f>
        <v/>
      </c>
      <c r="S322" t="str">
        <f>+IF($C322="","",LEFT(' Matrice Tarifaire NON AL'!W325,1))</f>
        <v/>
      </c>
      <c r="T322" t="str">
        <f>+IF($C322="","",LEFT(' Matrice Tarifaire NON AL'!AY325,3))</f>
        <v/>
      </c>
      <c r="U322" t="str">
        <f t="shared" si="14"/>
        <v/>
      </c>
      <c r="V322" t="str">
        <f>+IF(C322="","",IF(VLOOKUP(' Matrice Tarifaire NON AL'!AK325,Feuil3!A:F,6,0)="Box",IF(' Matrice Tarifaire NON AL'!AL325="Mono-Référence","Homogène",IF(' Matrice Tarifaire NON AL'!AL325="Multi-Références","Panaché","")),IF(' Matrice Tarifaire NON AL'!AK325="A la Pièce","Composant sans Colisage",IF(' Matrice Tarifaire NON AL'!AK325="Composant de Box","Composant sans Colisage","Homogène"))))</f>
        <v/>
      </c>
      <c r="W322" t="str">
        <f>+IF($V322="","",VLOOKUP(' Matrice Tarifaire NON AL'!AK325,Feuil3!$A$4:$E$14,5,0))</f>
        <v/>
      </c>
      <c r="Y322" t="str">
        <f>+IF($V322="","",IF(VLOOKUP(' Matrice Tarifaire NON AL'!$AK325,Feuil3!$A$4:$D$14,4,0)="Palette",' Matrice Tarifaire NON AL'!AN325,""))</f>
        <v/>
      </c>
      <c r="AA322" t="str">
        <f>+IF($V322="","",IF(VLOOKUP(' Matrice Tarifaire NON AL'!$AK325,Feuil3!$A$4:$D$14,4,0)="Colis",' Matrice Tarifaire NON AL'!AN325,""))</f>
        <v/>
      </c>
      <c r="AC322" t="str">
        <f>+IF(V322="","",IF(VLOOKUP(' Matrice Tarifaire NON AL'!AK325,Feuil3!$A$4:$D$14,4,0)="Colis",IF(' Matrice Tarifaire NON AL'!AO325&gt;0,' Matrice Tarifaire NON AL'!AO325,""),""))</f>
        <v/>
      </c>
      <c r="AD322" t="str">
        <f t="shared" si="15"/>
        <v/>
      </c>
      <c r="AE322" t="str">
        <f>+IF(C322="","",' Matrice Tarifaire NON AL'!C325)</f>
        <v/>
      </c>
      <c r="AF322" t="str">
        <f>+IF(C322="","",' Matrice Tarifaire NON AL'!AQ325)</f>
        <v/>
      </c>
      <c r="AH322" t="str">
        <f>+IF(E322="","",' Matrice Tarifaire NON AL'!$U325)</f>
        <v/>
      </c>
      <c r="AI322" t="str">
        <f>+IF(F322="","",IF(' Matrice Tarifaire NON AL'!$V325="","",' Matrice Tarifaire NON AL'!$V325))</f>
        <v/>
      </c>
      <c r="AJ322" t="str">
        <f>+IF($C322="","",IF(' Matrice Tarifaire NON AL'!AZ325="","",' Matrice Tarifaire NON AL'!AZ325))</f>
        <v/>
      </c>
      <c r="AK322" t="str">
        <f>+IF($C322="","",IF(' Matrice Tarifaire NON AL'!BA325="","",' Matrice Tarifaire NON AL'!BA325))</f>
        <v/>
      </c>
      <c r="AL322" t="str">
        <f>+IF($C322="","",IF(' Matrice Tarifaire NON AL'!BB325="","",TEXT(' Matrice Tarifaire NON AL'!BB325,"0,0000")))</f>
        <v/>
      </c>
      <c r="AO322" t="str">
        <f>+IF($C322="","",IF(' Matrice Tarifaire NON AL'!BF325="","",TEXT(' Matrice Tarifaire NON AL'!BF325,"0,0000")))</f>
        <v/>
      </c>
      <c r="AP322" t="str">
        <f>+IF($C322="","",IF(' Matrice Tarifaire NON AL'!BG325="","",TEXT(' Matrice Tarifaire NON AL'!BG325,"0,0000")))</f>
        <v/>
      </c>
      <c r="AQ322" t="str">
        <f>+IF($C322="","",IF(' Matrice Tarifaire NON AL'!BH325="","",TEXT(' Matrice Tarifaire NON AL'!BH325,"0,0000")))</f>
        <v/>
      </c>
      <c r="AR322" t="str">
        <f>+IF($C322="","",IF(' Matrice Tarifaire NON AL'!BI325="","",TEXT(' Matrice Tarifaire NON AL'!BI325,"0,0000")))</f>
        <v/>
      </c>
      <c r="AS322" t="str">
        <f>+IF(C322="","",IF(' Matrice Tarifaire NON AL'!BJ325="","0",IF(' Matrice Tarifaire NON AL'!BJ325="","",' Matrice Tarifaire NON AL'!BJ325)))</f>
        <v/>
      </c>
      <c r="AT322" t="str">
        <f>+IF(C322="","",IF(' Matrice Tarifaire NON AL'!BK325="","",' Matrice Tarifaire NON AL'!$BK$6))</f>
        <v/>
      </c>
      <c r="AU322" t="str">
        <f>+IF(C322="","",IF(' Matrice Tarifaire NON AL'!BK325="","",TEXT(' Matrice Tarifaire NON AL'!BK325,"0,0000")))</f>
        <v/>
      </c>
      <c r="AV322" t="str">
        <f>+IF(C322="","",IF(' Matrice Tarifaire NON AL'!BL325="","",' Matrice Tarifaire NON AL'!$BL$6))</f>
        <v/>
      </c>
      <c r="AW322" t="str">
        <f>+IF(C322="","",IF(' Matrice Tarifaire NON AL'!BL325="","",TEXT(' Matrice Tarifaire NON AL'!BL325,"0,0000")))</f>
        <v/>
      </c>
      <c r="AX322" t="str">
        <f>+IF(C322="","",IF(' Matrice Tarifaire NON AL'!BM325="","",' Matrice Tarifaire NON AL'!$BM$6))</f>
        <v/>
      </c>
      <c r="AY322" t="str">
        <f>+IF(C322="","",IF(' Matrice Tarifaire NON AL'!BM325="","",TEXT(' Matrice Tarifaire NON AL'!BM325,"0,0000")))</f>
        <v/>
      </c>
      <c r="AZ322" t="str">
        <f>+IF(C322="","",IF(' Matrice Tarifaire NON AL'!BN325="","","Taxe DEEE"))</f>
        <v/>
      </c>
      <c r="BA322" t="str">
        <f>+IF(C322="","",IF(' Matrice Tarifaire NON AL'!BN325="","",TEXT(' Matrice Tarifaire NON AL'!BN325,"0,0000")))</f>
        <v/>
      </c>
      <c r="BD322" t="str">
        <f>+IF($C322="","",IF(' Matrice Tarifaire NON AL'!BR325="","",TEXT(' Matrice Tarifaire NON AL'!BR325,"0,000")))</f>
        <v/>
      </c>
      <c r="BE322" t="str">
        <f>+IF($C322="","",IF(' Matrice Tarifaire NON AL'!BS325="","",VALUE(TEXT(' Matrice Tarifaire NON AL'!BS325,"0,00"))))</f>
        <v/>
      </c>
      <c r="BF322" t="str">
        <f>+IF($C322="","",IF(' Matrice Tarifaire NON AL'!BY325="","",' Matrice Tarifaire NON AL'!BY325))</f>
        <v/>
      </c>
      <c r="BG322" t="str">
        <f>+IF(C322="","",IF(' Matrice Tarifaire NON AL'!AK325="Composant de Box","999",IF(' Matrice Tarifaire NON AL'!AP325&lt;&gt;"",' Matrice Tarifaire NON AL'!AP325,IF(' Matrice Tarifaire NON AL'!AO325&lt;&gt;"",' Matrice Tarifaire NON AL'!AO325,' Matrice Tarifaire NON AL'!AN325))))</f>
        <v/>
      </c>
    </row>
    <row r="323" spans="1:59" x14ac:dyDescent="0.25">
      <c r="A323" t="str">
        <f>+IF($C323="","",IF(' Matrice Tarifaire NON AL'!N326="","",IF(' Matrice Tarifaire NON AL'!N326=0,"GTIN A 0 - Ne doit pas être mis dans PRE REF",TEXT(' Matrice Tarifaire NON AL'!N326,"00000000000000"))))</f>
        <v/>
      </c>
      <c r="B323" t="str">
        <f>+IF(C323="","",IF(L323=172,4,VLOOKUP(' Matrice Tarifaire NON AL'!AK326,Feuil3!$A$4:$B$14,2,0)))</f>
        <v/>
      </c>
      <c r="C323" t="str">
        <f>+IF(' Matrice Tarifaire NON AL'!O326="","",SUBSTITUTE(' Matrice Tarifaire NON AL'!O326,"CHAR (10)"," "))</f>
        <v/>
      </c>
      <c r="D323" t="str">
        <f>+IF($C323="","",SUBSTITUTE(' Matrice Tarifaire NON AL'!P326,"CHAR (13)"," "))</f>
        <v/>
      </c>
      <c r="E323" t="str">
        <f t="shared" si="13"/>
        <v/>
      </c>
      <c r="F323" t="str">
        <f>+IF($C323="","",IF(' Matrice Tarifaire NON AL'!AX326="","Non",' Matrice Tarifaire NON AL'!AX326))</f>
        <v/>
      </c>
      <c r="G323" t="str">
        <f>+IF($C323="","",IF(' Matrice Tarifaire NON AL'!Q326="DOMEDIA","MDD",IF(' Matrice Tarifaire NON AL'!Q326="APTA","MDD",IF(' Matrice Tarifaire NON AL'!Q326="TOP BUDGET","Premier Prix","MN"))))</f>
        <v/>
      </c>
      <c r="H323" t="str">
        <f>+IF($C323="","",' Matrice Tarifaire NON AL'!Q326)</f>
        <v/>
      </c>
      <c r="K323" t="str">
        <f>+IF($C323="","",' Matrice Tarifaire NON AL'!X326)</f>
        <v/>
      </c>
      <c r="L323" t="str">
        <f>+IF($C323="","",' Matrice Tarifaire NON AL'!X326)</f>
        <v/>
      </c>
      <c r="M323" t="str">
        <f>+IF($C323="","",' Matrice Tarifaire NON AL'!Y326)</f>
        <v/>
      </c>
      <c r="N323" t="str">
        <f>+IF($C323="","",' Matrice Tarifaire NON AL'!Z326)</f>
        <v/>
      </c>
      <c r="P323" t="str">
        <f>+IF(C323="","",IF(' Matrice Tarifaire NON AL'!X326&lt;&gt;168,"Non",""))</f>
        <v/>
      </c>
      <c r="Q323" t="str">
        <f>+IF($C323="","",' Matrice Tarifaire NON AL'!T326)</f>
        <v/>
      </c>
      <c r="R323" t="str">
        <f>+IF($C323="","",IF(' Matrice Tarifaire NON AL'!R326="","",' Matrice Tarifaire NON AL'!R326))</f>
        <v/>
      </c>
      <c r="S323" t="str">
        <f>+IF($C323="","",LEFT(' Matrice Tarifaire NON AL'!W326,1))</f>
        <v/>
      </c>
      <c r="T323" t="str">
        <f>+IF($C323="","",LEFT(' Matrice Tarifaire NON AL'!AY326,3))</f>
        <v/>
      </c>
      <c r="U323" t="str">
        <f t="shared" si="14"/>
        <v/>
      </c>
      <c r="V323" t="str">
        <f>+IF(C323="","",IF(VLOOKUP(' Matrice Tarifaire NON AL'!AK326,Feuil3!A:F,6,0)="Box",IF(' Matrice Tarifaire NON AL'!AL326="Mono-Référence","Homogène",IF(' Matrice Tarifaire NON AL'!AL326="Multi-Références","Panaché","")),IF(' Matrice Tarifaire NON AL'!AK326="A la Pièce","Composant sans Colisage",IF(' Matrice Tarifaire NON AL'!AK326="Composant de Box","Composant sans Colisage","Homogène"))))</f>
        <v/>
      </c>
      <c r="W323" t="str">
        <f>+IF($V323="","",VLOOKUP(' Matrice Tarifaire NON AL'!AK326,Feuil3!$A$4:$E$14,5,0))</f>
        <v/>
      </c>
      <c r="Y323" t="str">
        <f>+IF($V323="","",IF(VLOOKUP(' Matrice Tarifaire NON AL'!$AK326,Feuil3!$A$4:$D$14,4,0)="Palette",' Matrice Tarifaire NON AL'!AN326,""))</f>
        <v/>
      </c>
      <c r="AA323" t="str">
        <f>+IF($V323="","",IF(VLOOKUP(' Matrice Tarifaire NON AL'!$AK326,Feuil3!$A$4:$D$14,4,0)="Colis",' Matrice Tarifaire NON AL'!AN326,""))</f>
        <v/>
      </c>
      <c r="AC323" t="str">
        <f>+IF(V323="","",IF(VLOOKUP(' Matrice Tarifaire NON AL'!AK326,Feuil3!$A$4:$D$14,4,0)="Colis",IF(' Matrice Tarifaire NON AL'!AO326&gt;0,' Matrice Tarifaire NON AL'!AO326,""),""))</f>
        <v/>
      </c>
      <c r="AD323" t="str">
        <f t="shared" si="15"/>
        <v/>
      </c>
      <c r="AE323" t="str">
        <f>+IF(C323="","",' Matrice Tarifaire NON AL'!C326)</f>
        <v/>
      </c>
      <c r="AF323" t="str">
        <f>+IF(C323="","",' Matrice Tarifaire NON AL'!AQ326)</f>
        <v/>
      </c>
      <c r="AH323" t="str">
        <f>+IF(E323="","",' Matrice Tarifaire NON AL'!$U326)</f>
        <v/>
      </c>
      <c r="AI323" t="str">
        <f>+IF(F323="","",IF(' Matrice Tarifaire NON AL'!$V326="","",' Matrice Tarifaire NON AL'!$V326))</f>
        <v/>
      </c>
      <c r="AJ323" t="str">
        <f>+IF($C323="","",IF(' Matrice Tarifaire NON AL'!AZ326="","",' Matrice Tarifaire NON AL'!AZ326))</f>
        <v/>
      </c>
      <c r="AK323" t="str">
        <f>+IF($C323="","",IF(' Matrice Tarifaire NON AL'!BA326="","",' Matrice Tarifaire NON AL'!BA326))</f>
        <v/>
      </c>
      <c r="AL323" t="str">
        <f>+IF($C323="","",IF(' Matrice Tarifaire NON AL'!BB326="","",TEXT(' Matrice Tarifaire NON AL'!BB326,"0,0000")))</f>
        <v/>
      </c>
      <c r="AO323" t="str">
        <f>+IF($C323="","",IF(' Matrice Tarifaire NON AL'!BF326="","",TEXT(' Matrice Tarifaire NON AL'!BF326,"0,0000")))</f>
        <v/>
      </c>
      <c r="AP323" t="str">
        <f>+IF($C323="","",IF(' Matrice Tarifaire NON AL'!BG326="","",TEXT(' Matrice Tarifaire NON AL'!BG326,"0,0000")))</f>
        <v/>
      </c>
      <c r="AQ323" t="str">
        <f>+IF($C323="","",IF(' Matrice Tarifaire NON AL'!BH326="","",TEXT(' Matrice Tarifaire NON AL'!BH326,"0,0000")))</f>
        <v/>
      </c>
      <c r="AR323" t="str">
        <f>+IF($C323="","",IF(' Matrice Tarifaire NON AL'!BI326="","",TEXT(' Matrice Tarifaire NON AL'!BI326,"0,0000")))</f>
        <v/>
      </c>
      <c r="AS323" t="str">
        <f>+IF(C323="","",IF(' Matrice Tarifaire NON AL'!BJ326="","0",IF(' Matrice Tarifaire NON AL'!BJ326="","",' Matrice Tarifaire NON AL'!BJ326)))</f>
        <v/>
      </c>
      <c r="AT323" t="str">
        <f>+IF(C323="","",IF(' Matrice Tarifaire NON AL'!BK326="","",' Matrice Tarifaire NON AL'!$BK$6))</f>
        <v/>
      </c>
      <c r="AU323" t="str">
        <f>+IF(C323="","",IF(' Matrice Tarifaire NON AL'!BK326="","",TEXT(' Matrice Tarifaire NON AL'!BK326,"0,0000")))</f>
        <v/>
      </c>
      <c r="AV323" t="str">
        <f>+IF(C323="","",IF(' Matrice Tarifaire NON AL'!BL326="","",' Matrice Tarifaire NON AL'!$BL$6))</f>
        <v/>
      </c>
      <c r="AW323" t="str">
        <f>+IF(C323="","",IF(' Matrice Tarifaire NON AL'!BL326="","",TEXT(' Matrice Tarifaire NON AL'!BL326,"0,0000")))</f>
        <v/>
      </c>
      <c r="AX323" t="str">
        <f>+IF(C323="","",IF(' Matrice Tarifaire NON AL'!BM326="","",' Matrice Tarifaire NON AL'!$BM$6))</f>
        <v/>
      </c>
      <c r="AY323" t="str">
        <f>+IF(C323="","",IF(' Matrice Tarifaire NON AL'!BM326="","",TEXT(' Matrice Tarifaire NON AL'!BM326,"0,0000")))</f>
        <v/>
      </c>
      <c r="AZ323" t="str">
        <f>+IF(C323="","",IF(' Matrice Tarifaire NON AL'!BN326="","","Taxe DEEE"))</f>
        <v/>
      </c>
      <c r="BA323" t="str">
        <f>+IF(C323="","",IF(' Matrice Tarifaire NON AL'!BN326="","",TEXT(' Matrice Tarifaire NON AL'!BN326,"0,0000")))</f>
        <v/>
      </c>
      <c r="BD323" t="str">
        <f>+IF($C323="","",IF(' Matrice Tarifaire NON AL'!BR326="","",TEXT(' Matrice Tarifaire NON AL'!BR326,"0,000")))</f>
        <v/>
      </c>
      <c r="BE323" t="str">
        <f>+IF($C323="","",IF(' Matrice Tarifaire NON AL'!BS326="","",VALUE(TEXT(' Matrice Tarifaire NON AL'!BS326,"0,00"))))</f>
        <v/>
      </c>
      <c r="BF323" t="str">
        <f>+IF($C323="","",IF(' Matrice Tarifaire NON AL'!BY326="","",' Matrice Tarifaire NON AL'!BY326))</f>
        <v/>
      </c>
      <c r="BG323" t="str">
        <f>+IF(C323="","",IF(' Matrice Tarifaire NON AL'!AK326="Composant de Box","999",IF(' Matrice Tarifaire NON AL'!AP326&lt;&gt;"",' Matrice Tarifaire NON AL'!AP326,IF(' Matrice Tarifaire NON AL'!AO326&lt;&gt;"",' Matrice Tarifaire NON AL'!AO326,' Matrice Tarifaire NON AL'!AN326))))</f>
        <v/>
      </c>
    </row>
    <row r="324" spans="1:59" x14ac:dyDescent="0.25">
      <c r="A324" t="str">
        <f>+IF($C324="","",IF(' Matrice Tarifaire NON AL'!N327="","",IF(' Matrice Tarifaire NON AL'!N327=0,"GTIN A 0 - Ne doit pas être mis dans PRE REF",TEXT(' Matrice Tarifaire NON AL'!N327,"00000000000000"))))</f>
        <v/>
      </c>
      <c r="B324" t="str">
        <f>+IF(C324="","",IF(L324=172,4,VLOOKUP(' Matrice Tarifaire NON AL'!AK327,Feuil3!$A$4:$B$14,2,0)))</f>
        <v/>
      </c>
      <c r="C324" t="str">
        <f>+IF(' Matrice Tarifaire NON AL'!O327="","",SUBSTITUTE(' Matrice Tarifaire NON AL'!O327,"CHAR (10)"," "))</f>
        <v/>
      </c>
      <c r="D324" t="str">
        <f>+IF($C324="","",SUBSTITUTE(' Matrice Tarifaire NON AL'!P327,"CHAR (13)"," "))</f>
        <v/>
      </c>
      <c r="E324" t="str">
        <f t="shared" si="13"/>
        <v/>
      </c>
      <c r="F324" t="str">
        <f>+IF($C324="","",IF(' Matrice Tarifaire NON AL'!AX327="","Non",' Matrice Tarifaire NON AL'!AX327))</f>
        <v/>
      </c>
      <c r="G324" t="str">
        <f>+IF($C324="","",IF(' Matrice Tarifaire NON AL'!Q327="DOMEDIA","MDD",IF(' Matrice Tarifaire NON AL'!Q327="APTA","MDD",IF(' Matrice Tarifaire NON AL'!Q327="TOP BUDGET","Premier Prix","MN"))))</f>
        <v/>
      </c>
      <c r="H324" t="str">
        <f>+IF($C324="","",' Matrice Tarifaire NON AL'!Q327)</f>
        <v/>
      </c>
      <c r="K324" t="str">
        <f>+IF($C324="","",' Matrice Tarifaire NON AL'!X327)</f>
        <v/>
      </c>
      <c r="L324" t="str">
        <f>+IF($C324="","",' Matrice Tarifaire NON AL'!X327)</f>
        <v/>
      </c>
      <c r="M324" t="str">
        <f>+IF($C324="","",' Matrice Tarifaire NON AL'!Y327)</f>
        <v/>
      </c>
      <c r="N324" t="str">
        <f>+IF($C324="","",' Matrice Tarifaire NON AL'!Z327)</f>
        <v/>
      </c>
      <c r="P324" t="str">
        <f>+IF(C324="","",IF(' Matrice Tarifaire NON AL'!X327&lt;&gt;168,"Non",""))</f>
        <v/>
      </c>
      <c r="Q324" t="str">
        <f>+IF($C324="","",' Matrice Tarifaire NON AL'!T327)</f>
        <v/>
      </c>
      <c r="R324" t="str">
        <f>+IF($C324="","",IF(' Matrice Tarifaire NON AL'!R327="","",' Matrice Tarifaire NON AL'!R327))</f>
        <v/>
      </c>
      <c r="S324" t="str">
        <f>+IF($C324="","",LEFT(' Matrice Tarifaire NON AL'!W327,1))</f>
        <v/>
      </c>
      <c r="T324" t="str">
        <f>+IF($C324="","",LEFT(' Matrice Tarifaire NON AL'!AY327,3))</f>
        <v/>
      </c>
      <c r="U324" t="str">
        <f t="shared" si="14"/>
        <v/>
      </c>
      <c r="V324" t="str">
        <f>+IF(C324="","",IF(VLOOKUP(' Matrice Tarifaire NON AL'!AK327,Feuil3!A:F,6,0)="Box",IF(' Matrice Tarifaire NON AL'!AL327="Mono-Référence","Homogène",IF(' Matrice Tarifaire NON AL'!AL327="Multi-Références","Panaché","")),IF(' Matrice Tarifaire NON AL'!AK327="A la Pièce","Composant sans Colisage",IF(' Matrice Tarifaire NON AL'!AK327="Composant de Box","Composant sans Colisage","Homogène"))))</f>
        <v/>
      </c>
      <c r="W324" t="str">
        <f>+IF($V324="","",VLOOKUP(' Matrice Tarifaire NON AL'!AK327,Feuil3!$A$4:$E$14,5,0))</f>
        <v/>
      </c>
      <c r="Y324" t="str">
        <f>+IF($V324="","",IF(VLOOKUP(' Matrice Tarifaire NON AL'!$AK327,Feuil3!$A$4:$D$14,4,0)="Palette",' Matrice Tarifaire NON AL'!AN327,""))</f>
        <v/>
      </c>
      <c r="AA324" t="str">
        <f>+IF($V324="","",IF(VLOOKUP(' Matrice Tarifaire NON AL'!$AK327,Feuil3!$A$4:$D$14,4,0)="Colis",' Matrice Tarifaire NON AL'!AN327,""))</f>
        <v/>
      </c>
      <c r="AC324" t="str">
        <f>+IF(V324="","",IF(VLOOKUP(' Matrice Tarifaire NON AL'!AK327,Feuil3!$A$4:$D$14,4,0)="Colis",IF(' Matrice Tarifaire NON AL'!AO327&gt;0,' Matrice Tarifaire NON AL'!AO327,""),""))</f>
        <v/>
      </c>
      <c r="AD324" t="str">
        <f t="shared" si="15"/>
        <v/>
      </c>
      <c r="AE324" t="str">
        <f>+IF(C324="","",' Matrice Tarifaire NON AL'!C327)</f>
        <v/>
      </c>
      <c r="AF324" t="str">
        <f>+IF(C324="","",' Matrice Tarifaire NON AL'!AQ327)</f>
        <v/>
      </c>
      <c r="AH324" t="str">
        <f>+IF(E324="","",' Matrice Tarifaire NON AL'!$U327)</f>
        <v/>
      </c>
      <c r="AI324" t="str">
        <f>+IF(F324="","",IF(' Matrice Tarifaire NON AL'!$V327="","",' Matrice Tarifaire NON AL'!$V327))</f>
        <v/>
      </c>
      <c r="AJ324" t="str">
        <f>+IF($C324="","",IF(' Matrice Tarifaire NON AL'!AZ327="","",' Matrice Tarifaire NON AL'!AZ327))</f>
        <v/>
      </c>
      <c r="AK324" t="str">
        <f>+IF($C324="","",IF(' Matrice Tarifaire NON AL'!BA327="","",' Matrice Tarifaire NON AL'!BA327))</f>
        <v/>
      </c>
      <c r="AL324" t="str">
        <f>+IF($C324="","",IF(' Matrice Tarifaire NON AL'!BB327="","",TEXT(' Matrice Tarifaire NON AL'!BB327,"0,0000")))</f>
        <v/>
      </c>
      <c r="AO324" t="str">
        <f>+IF($C324="","",IF(' Matrice Tarifaire NON AL'!BF327="","",TEXT(' Matrice Tarifaire NON AL'!BF327,"0,0000")))</f>
        <v/>
      </c>
      <c r="AP324" t="str">
        <f>+IF($C324="","",IF(' Matrice Tarifaire NON AL'!BG327="","",TEXT(' Matrice Tarifaire NON AL'!BG327,"0,0000")))</f>
        <v/>
      </c>
      <c r="AQ324" t="str">
        <f>+IF($C324="","",IF(' Matrice Tarifaire NON AL'!BH327="","",TEXT(' Matrice Tarifaire NON AL'!BH327,"0,0000")))</f>
        <v/>
      </c>
      <c r="AR324" t="str">
        <f>+IF($C324="","",IF(' Matrice Tarifaire NON AL'!BI327="","",TEXT(' Matrice Tarifaire NON AL'!BI327,"0,0000")))</f>
        <v/>
      </c>
      <c r="AS324" t="str">
        <f>+IF(C324="","",IF(' Matrice Tarifaire NON AL'!BJ327="","0",IF(' Matrice Tarifaire NON AL'!BJ327="","",' Matrice Tarifaire NON AL'!BJ327)))</f>
        <v/>
      </c>
      <c r="AT324" t="str">
        <f>+IF(C324="","",IF(' Matrice Tarifaire NON AL'!BK327="","",' Matrice Tarifaire NON AL'!$BK$6))</f>
        <v/>
      </c>
      <c r="AU324" t="str">
        <f>+IF(C324="","",IF(' Matrice Tarifaire NON AL'!BK327="","",TEXT(' Matrice Tarifaire NON AL'!BK327,"0,0000")))</f>
        <v/>
      </c>
      <c r="AV324" t="str">
        <f>+IF(C324="","",IF(' Matrice Tarifaire NON AL'!BL327="","",' Matrice Tarifaire NON AL'!$BL$6))</f>
        <v/>
      </c>
      <c r="AW324" t="str">
        <f>+IF(C324="","",IF(' Matrice Tarifaire NON AL'!BL327="","",TEXT(' Matrice Tarifaire NON AL'!BL327,"0,0000")))</f>
        <v/>
      </c>
      <c r="AX324" t="str">
        <f>+IF(C324="","",IF(' Matrice Tarifaire NON AL'!BM327="","",' Matrice Tarifaire NON AL'!$BM$6))</f>
        <v/>
      </c>
      <c r="AY324" t="str">
        <f>+IF(C324="","",IF(' Matrice Tarifaire NON AL'!BM327="","",TEXT(' Matrice Tarifaire NON AL'!BM327,"0,0000")))</f>
        <v/>
      </c>
      <c r="AZ324" t="str">
        <f>+IF(C324="","",IF(' Matrice Tarifaire NON AL'!BN327="","","Taxe DEEE"))</f>
        <v/>
      </c>
      <c r="BA324" t="str">
        <f>+IF(C324="","",IF(' Matrice Tarifaire NON AL'!BN327="","",TEXT(' Matrice Tarifaire NON AL'!BN327,"0,0000")))</f>
        <v/>
      </c>
      <c r="BD324" t="str">
        <f>+IF($C324="","",IF(' Matrice Tarifaire NON AL'!BR327="","",TEXT(' Matrice Tarifaire NON AL'!BR327,"0,000")))</f>
        <v/>
      </c>
      <c r="BE324" t="str">
        <f>+IF($C324="","",IF(' Matrice Tarifaire NON AL'!BS327="","",VALUE(TEXT(' Matrice Tarifaire NON AL'!BS327,"0,00"))))</f>
        <v/>
      </c>
      <c r="BF324" t="str">
        <f>+IF($C324="","",IF(' Matrice Tarifaire NON AL'!BY327="","",' Matrice Tarifaire NON AL'!BY327))</f>
        <v/>
      </c>
      <c r="BG324" t="str">
        <f>+IF(C324="","",IF(' Matrice Tarifaire NON AL'!AK327="Composant de Box","999",IF(' Matrice Tarifaire NON AL'!AP327&lt;&gt;"",' Matrice Tarifaire NON AL'!AP327,IF(' Matrice Tarifaire NON AL'!AO327&lt;&gt;"",' Matrice Tarifaire NON AL'!AO327,' Matrice Tarifaire NON AL'!AN327))))</f>
        <v/>
      </c>
    </row>
    <row r="325" spans="1:59" x14ac:dyDescent="0.25">
      <c r="A325" t="str">
        <f>+IF($C325="","",IF(' Matrice Tarifaire NON AL'!N328="","",IF(' Matrice Tarifaire NON AL'!N328=0,"GTIN A 0 - Ne doit pas être mis dans PRE REF",TEXT(' Matrice Tarifaire NON AL'!N328,"00000000000000"))))</f>
        <v/>
      </c>
      <c r="B325" t="str">
        <f>+IF(C325="","",IF(L325=172,4,VLOOKUP(' Matrice Tarifaire NON AL'!AK328,Feuil3!$A$4:$B$14,2,0)))</f>
        <v/>
      </c>
      <c r="C325" t="str">
        <f>+IF(' Matrice Tarifaire NON AL'!O328="","",SUBSTITUTE(' Matrice Tarifaire NON AL'!O328,"CHAR (10)"," "))</f>
        <v/>
      </c>
      <c r="D325" t="str">
        <f>+IF($C325="","",SUBSTITUTE(' Matrice Tarifaire NON AL'!P328,"CHAR (13)"," "))</f>
        <v/>
      </c>
      <c r="E325" t="str">
        <f t="shared" ref="E325:E388" si="16">+IF($C325="","",LEFT(D325,25))</f>
        <v/>
      </c>
      <c r="F325" t="str">
        <f>+IF($C325="","",IF(' Matrice Tarifaire NON AL'!AX328="","Non",' Matrice Tarifaire NON AL'!AX328))</f>
        <v/>
      </c>
      <c r="G325" t="str">
        <f>+IF($C325="","",IF(' Matrice Tarifaire NON AL'!Q328="DOMEDIA","MDD",IF(' Matrice Tarifaire NON AL'!Q328="APTA","MDD",IF(' Matrice Tarifaire NON AL'!Q328="TOP BUDGET","Premier Prix","MN"))))</f>
        <v/>
      </c>
      <c r="H325" t="str">
        <f>+IF($C325="","",' Matrice Tarifaire NON AL'!Q328)</f>
        <v/>
      </c>
      <c r="K325" t="str">
        <f>+IF($C325="","",' Matrice Tarifaire NON AL'!X328)</f>
        <v/>
      </c>
      <c r="L325" t="str">
        <f>+IF($C325="","",' Matrice Tarifaire NON AL'!X328)</f>
        <v/>
      </c>
      <c r="M325" t="str">
        <f>+IF($C325="","",' Matrice Tarifaire NON AL'!Y328)</f>
        <v/>
      </c>
      <c r="N325" t="str">
        <f>+IF($C325="","",' Matrice Tarifaire NON AL'!Z328)</f>
        <v/>
      </c>
      <c r="P325" t="str">
        <f>+IF(C325="","",IF(' Matrice Tarifaire NON AL'!X328&lt;&gt;168,"Non",""))</f>
        <v/>
      </c>
      <c r="Q325" t="str">
        <f>+IF($C325="","",' Matrice Tarifaire NON AL'!T328)</f>
        <v/>
      </c>
      <c r="R325" t="str">
        <f>+IF($C325="","",IF(' Matrice Tarifaire NON AL'!R328="","",' Matrice Tarifaire NON AL'!R328))</f>
        <v/>
      </c>
      <c r="S325" t="str">
        <f>+IF($C325="","",LEFT(' Matrice Tarifaire NON AL'!W328,1))</f>
        <v/>
      </c>
      <c r="T325" t="str">
        <f>+IF($C325="","",LEFT(' Matrice Tarifaire NON AL'!AY328,3))</f>
        <v/>
      </c>
      <c r="U325" t="str">
        <f t="shared" ref="U325:U388" si="17">+IF($C325="","",IF(L325&lt;&gt;168,"Salsify",""))</f>
        <v/>
      </c>
      <c r="V325" t="str">
        <f>+IF(C325="","",IF(VLOOKUP(' Matrice Tarifaire NON AL'!AK328,Feuil3!A:F,6,0)="Box",IF(' Matrice Tarifaire NON AL'!AL328="Mono-Référence","Homogène",IF(' Matrice Tarifaire NON AL'!AL328="Multi-Références","Panaché","")),IF(' Matrice Tarifaire NON AL'!AK328="A la Pièce","Composant sans Colisage",IF(' Matrice Tarifaire NON AL'!AK328="Composant de Box","Composant sans Colisage","Homogène"))))</f>
        <v/>
      </c>
      <c r="W325" t="str">
        <f>+IF($V325="","",VLOOKUP(' Matrice Tarifaire NON AL'!AK328,Feuil3!$A$4:$E$14,5,0))</f>
        <v/>
      </c>
      <c r="Y325" t="str">
        <f>+IF($V325="","",IF(VLOOKUP(' Matrice Tarifaire NON AL'!$AK328,Feuil3!$A$4:$D$14,4,0)="Palette",' Matrice Tarifaire NON AL'!AN328,""))</f>
        <v/>
      </c>
      <c r="AA325" t="str">
        <f>+IF($V325="","",IF(VLOOKUP(' Matrice Tarifaire NON AL'!$AK328,Feuil3!$A$4:$D$14,4,0)="Colis",' Matrice Tarifaire NON AL'!AN328,""))</f>
        <v/>
      </c>
      <c r="AC325" t="str">
        <f>+IF(V325="","",IF(VLOOKUP(' Matrice Tarifaire NON AL'!AK328,Feuil3!$A$4:$D$14,4,0)="Colis",IF(' Matrice Tarifaire NON AL'!AO328&gt;0,' Matrice Tarifaire NON AL'!AO328,""),""))</f>
        <v/>
      </c>
      <c r="AD325" t="str">
        <f t="shared" ref="AD325:AD388" si="18">+IF(V325="","",D325)</f>
        <v/>
      </c>
      <c r="AE325" t="str">
        <f>+IF(C325="","",' Matrice Tarifaire NON AL'!C328)</f>
        <v/>
      </c>
      <c r="AF325" t="str">
        <f>+IF(C325="","",' Matrice Tarifaire NON AL'!AQ328)</f>
        <v/>
      </c>
      <c r="AH325" t="str">
        <f>+IF(E325="","",' Matrice Tarifaire NON AL'!$U328)</f>
        <v/>
      </c>
      <c r="AI325" t="str">
        <f>+IF(F325="","",IF(' Matrice Tarifaire NON AL'!$V328="","",' Matrice Tarifaire NON AL'!$V328))</f>
        <v/>
      </c>
      <c r="AJ325" t="str">
        <f>+IF($C325="","",IF(' Matrice Tarifaire NON AL'!AZ328="","",' Matrice Tarifaire NON AL'!AZ328))</f>
        <v/>
      </c>
      <c r="AK325" t="str">
        <f>+IF($C325="","",IF(' Matrice Tarifaire NON AL'!BA328="","",' Matrice Tarifaire NON AL'!BA328))</f>
        <v/>
      </c>
      <c r="AL325" t="str">
        <f>+IF($C325="","",IF(' Matrice Tarifaire NON AL'!BB328="","",TEXT(' Matrice Tarifaire NON AL'!BB328,"0,0000")))</f>
        <v/>
      </c>
      <c r="AO325" t="str">
        <f>+IF($C325="","",IF(' Matrice Tarifaire NON AL'!BF328="","",TEXT(' Matrice Tarifaire NON AL'!BF328,"0,0000")))</f>
        <v/>
      </c>
      <c r="AP325" t="str">
        <f>+IF($C325="","",IF(' Matrice Tarifaire NON AL'!BG328="","",TEXT(' Matrice Tarifaire NON AL'!BG328,"0,0000")))</f>
        <v/>
      </c>
      <c r="AQ325" t="str">
        <f>+IF($C325="","",IF(' Matrice Tarifaire NON AL'!BH328="","",TEXT(' Matrice Tarifaire NON AL'!BH328,"0,0000")))</f>
        <v/>
      </c>
      <c r="AR325" t="str">
        <f>+IF($C325="","",IF(' Matrice Tarifaire NON AL'!BI328="","",TEXT(' Matrice Tarifaire NON AL'!BI328,"0,0000")))</f>
        <v/>
      </c>
      <c r="AS325" t="str">
        <f>+IF(C325="","",IF(' Matrice Tarifaire NON AL'!BJ328="","0",IF(' Matrice Tarifaire NON AL'!BJ328="","",' Matrice Tarifaire NON AL'!BJ328)))</f>
        <v/>
      </c>
      <c r="AT325" t="str">
        <f>+IF(C325="","",IF(' Matrice Tarifaire NON AL'!BK328="","",' Matrice Tarifaire NON AL'!$BK$6))</f>
        <v/>
      </c>
      <c r="AU325" t="str">
        <f>+IF(C325="","",IF(' Matrice Tarifaire NON AL'!BK328="","",TEXT(' Matrice Tarifaire NON AL'!BK328,"0,0000")))</f>
        <v/>
      </c>
      <c r="AV325" t="str">
        <f>+IF(C325="","",IF(' Matrice Tarifaire NON AL'!BL328="","",' Matrice Tarifaire NON AL'!$BL$6))</f>
        <v/>
      </c>
      <c r="AW325" t="str">
        <f>+IF(C325="","",IF(' Matrice Tarifaire NON AL'!BL328="","",TEXT(' Matrice Tarifaire NON AL'!BL328,"0,0000")))</f>
        <v/>
      </c>
      <c r="AX325" t="str">
        <f>+IF(C325="","",IF(' Matrice Tarifaire NON AL'!BM328="","",' Matrice Tarifaire NON AL'!$BM$6))</f>
        <v/>
      </c>
      <c r="AY325" t="str">
        <f>+IF(C325="","",IF(' Matrice Tarifaire NON AL'!BM328="","",TEXT(' Matrice Tarifaire NON AL'!BM328,"0,0000")))</f>
        <v/>
      </c>
      <c r="AZ325" t="str">
        <f>+IF(C325="","",IF(' Matrice Tarifaire NON AL'!BN328="","","Taxe DEEE"))</f>
        <v/>
      </c>
      <c r="BA325" t="str">
        <f>+IF(C325="","",IF(' Matrice Tarifaire NON AL'!BN328="","",TEXT(' Matrice Tarifaire NON AL'!BN328,"0,0000")))</f>
        <v/>
      </c>
      <c r="BD325" t="str">
        <f>+IF($C325="","",IF(' Matrice Tarifaire NON AL'!BR328="","",TEXT(' Matrice Tarifaire NON AL'!BR328,"0,000")))</f>
        <v/>
      </c>
      <c r="BE325" t="str">
        <f>+IF($C325="","",IF(' Matrice Tarifaire NON AL'!BS328="","",VALUE(TEXT(' Matrice Tarifaire NON AL'!BS328,"0,00"))))</f>
        <v/>
      </c>
      <c r="BF325" t="str">
        <f>+IF($C325="","",IF(' Matrice Tarifaire NON AL'!BY328="","",' Matrice Tarifaire NON AL'!BY328))</f>
        <v/>
      </c>
      <c r="BG325" t="str">
        <f>+IF(C325="","",IF(' Matrice Tarifaire NON AL'!AK328="Composant de Box","999",IF(' Matrice Tarifaire NON AL'!AP328&lt;&gt;"",' Matrice Tarifaire NON AL'!AP328,IF(' Matrice Tarifaire NON AL'!AO328&lt;&gt;"",' Matrice Tarifaire NON AL'!AO328,' Matrice Tarifaire NON AL'!AN328))))</f>
        <v/>
      </c>
    </row>
    <row r="326" spans="1:59" x14ac:dyDescent="0.25">
      <c r="A326" t="str">
        <f>+IF($C326="","",IF(' Matrice Tarifaire NON AL'!N329="","",IF(' Matrice Tarifaire NON AL'!N329=0,"GTIN A 0 - Ne doit pas être mis dans PRE REF",TEXT(' Matrice Tarifaire NON AL'!N329,"00000000000000"))))</f>
        <v/>
      </c>
      <c r="B326" t="str">
        <f>+IF(C326="","",IF(L326=172,4,VLOOKUP(' Matrice Tarifaire NON AL'!AK329,Feuil3!$A$4:$B$14,2,0)))</f>
        <v/>
      </c>
      <c r="C326" t="str">
        <f>+IF(' Matrice Tarifaire NON AL'!O329="","",SUBSTITUTE(' Matrice Tarifaire NON AL'!O329,"CHAR (10)"," "))</f>
        <v/>
      </c>
      <c r="D326" t="str">
        <f>+IF($C326="","",SUBSTITUTE(' Matrice Tarifaire NON AL'!P329,"CHAR (13)"," "))</f>
        <v/>
      </c>
      <c r="E326" t="str">
        <f t="shared" si="16"/>
        <v/>
      </c>
      <c r="F326" t="str">
        <f>+IF($C326="","",IF(' Matrice Tarifaire NON AL'!AX329="","Non",' Matrice Tarifaire NON AL'!AX329))</f>
        <v/>
      </c>
      <c r="G326" t="str">
        <f>+IF($C326="","",IF(' Matrice Tarifaire NON AL'!Q329="DOMEDIA","MDD",IF(' Matrice Tarifaire NON AL'!Q329="APTA","MDD",IF(' Matrice Tarifaire NON AL'!Q329="TOP BUDGET","Premier Prix","MN"))))</f>
        <v/>
      </c>
      <c r="H326" t="str">
        <f>+IF($C326="","",' Matrice Tarifaire NON AL'!Q329)</f>
        <v/>
      </c>
      <c r="K326" t="str">
        <f>+IF($C326="","",' Matrice Tarifaire NON AL'!X329)</f>
        <v/>
      </c>
      <c r="L326" t="str">
        <f>+IF($C326="","",' Matrice Tarifaire NON AL'!X329)</f>
        <v/>
      </c>
      <c r="M326" t="str">
        <f>+IF($C326="","",' Matrice Tarifaire NON AL'!Y329)</f>
        <v/>
      </c>
      <c r="N326" t="str">
        <f>+IF($C326="","",' Matrice Tarifaire NON AL'!Z329)</f>
        <v/>
      </c>
      <c r="P326" t="str">
        <f>+IF(C326="","",IF(' Matrice Tarifaire NON AL'!X329&lt;&gt;168,"Non",""))</f>
        <v/>
      </c>
      <c r="Q326" t="str">
        <f>+IF($C326="","",' Matrice Tarifaire NON AL'!T329)</f>
        <v/>
      </c>
      <c r="R326" t="str">
        <f>+IF($C326="","",IF(' Matrice Tarifaire NON AL'!R329="","",' Matrice Tarifaire NON AL'!R329))</f>
        <v/>
      </c>
      <c r="S326" t="str">
        <f>+IF($C326="","",LEFT(' Matrice Tarifaire NON AL'!W329,1))</f>
        <v/>
      </c>
      <c r="T326" t="str">
        <f>+IF($C326="","",LEFT(' Matrice Tarifaire NON AL'!AY329,3))</f>
        <v/>
      </c>
      <c r="U326" t="str">
        <f t="shared" si="17"/>
        <v/>
      </c>
      <c r="V326" t="str">
        <f>+IF(C326="","",IF(VLOOKUP(' Matrice Tarifaire NON AL'!AK329,Feuil3!A:F,6,0)="Box",IF(' Matrice Tarifaire NON AL'!AL329="Mono-Référence","Homogène",IF(' Matrice Tarifaire NON AL'!AL329="Multi-Références","Panaché","")),IF(' Matrice Tarifaire NON AL'!AK329="A la Pièce","Composant sans Colisage",IF(' Matrice Tarifaire NON AL'!AK329="Composant de Box","Composant sans Colisage","Homogène"))))</f>
        <v/>
      </c>
      <c r="W326" t="str">
        <f>+IF($V326="","",VLOOKUP(' Matrice Tarifaire NON AL'!AK329,Feuil3!$A$4:$E$14,5,0))</f>
        <v/>
      </c>
      <c r="Y326" t="str">
        <f>+IF($V326="","",IF(VLOOKUP(' Matrice Tarifaire NON AL'!$AK329,Feuil3!$A$4:$D$14,4,0)="Palette",' Matrice Tarifaire NON AL'!AN329,""))</f>
        <v/>
      </c>
      <c r="AA326" t="str">
        <f>+IF($V326="","",IF(VLOOKUP(' Matrice Tarifaire NON AL'!$AK329,Feuil3!$A$4:$D$14,4,0)="Colis",' Matrice Tarifaire NON AL'!AN329,""))</f>
        <v/>
      </c>
      <c r="AC326" t="str">
        <f>+IF(V326="","",IF(VLOOKUP(' Matrice Tarifaire NON AL'!AK329,Feuil3!$A$4:$D$14,4,0)="Colis",IF(' Matrice Tarifaire NON AL'!AO329&gt;0,' Matrice Tarifaire NON AL'!AO329,""),""))</f>
        <v/>
      </c>
      <c r="AD326" t="str">
        <f t="shared" si="18"/>
        <v/>
      </c>
      <c r="AE326" t="str">
        <f>+IF(C326="","",' Matrice Tarifaire NON AL'!C329)</f>
        <v/>
      </c>
      <c r="AF326" t="str">
        <f>+IF(C326="","",' Matrice Tarifaire NON AL'!AQ329)</f>
        <v/>
      </c>
      <c r="AH326" t="str">
        <f>+IF(E326="","",' Matrice Tarifaire NON AL'!$U329)</f>
        <v/>
      </c>
      <c r="AI326" t="str">
        <f>+IF(F326="","",IF(' Matrice Tarifaire NON AL'!$V329="","",' Matrice Tarifaire NON AL'!$V329))</f>
        <v/>
      </c>
      <c r="AJ326" t="str">
        <f>+IF($C326="","",IF(' Matrice Tarifaire NON AL'!AZ329="","",' Matrice Tarifaire NON AL'!AZ329))</f>
        <v/>
      </c>
      <c r="AK326" t="str">
        <f>+IF($C326="","",IF(' Matrice Tarifaire NON AL'!BA329="","",' Matrice Tarifaire NON AL'!BA329))</f>
        <v/>
      </c>
      <c r="AL326" t="str">
        <f>+IF($C326="","",IF(' Matrice Tarifaire NON AL'!BB329="","",TEXT(' Matrice Tarifaire NON AL'!BB329,"0,0000")))</f>
        <v/>
      </c>
      <c r="AO326" t="str">
        <f>+IF($C326="","",IF(' Matrice Tarifaire NON AL'!BF329="","",TEXT(' Matrice Tarifaire NON AL'!BF329,"0,0000")))</f>
        <v/>
      </c>
      <c r="AP326" t="str">
        <f>+IF($C326="","",IF(' Matrice Tarifaire NON AL'!BG329="","",TEXT(' Matrice Tarifaire NON AL'!BG329,"0,0000")))</f>
        <v/>
      </c>
      <c r="AQ326" t="str">
        <f>+IF($C326="","",IF(' Matrice Tarifaire NON AL'!BH329="","",TEXT(' Matrice Tarifaire NON AL'!BH329,"0,0000")))</f>
        <v/>
      </c>
      <c r="AR326" t="str">
        <f>+IF($C326="","",IF(' Matrice Tarifaire NON AL'!BI329="","",TEXT(' Matrice Tarifaire NON AL'!BI329,"0,0000")))</f>
        <v/>
      </c>
      <c r="AS326" t="str">
        <f>+IF(C326="","",IF(' Matrice Tarifaire NON AL'!BJ329="","0",IF(' Matrice Tarifaire NON AL'!BJ329="","",' Matrice Tarifaire NON AL'!BJ329)))</f>
        <v/>
      </c>
      <c r="AT326" t="str">
        <f>+IF(C326="","",IF(' Matrice Tarifaire NON AL'!BK329="","",' Matrice Tarifaire NON AL'!$BK$6))</f>
        <v/>
      </c>
      <c r="AU326" t="str">
        <f>+IF(C326="","",IF(' Matrice Tarifaire NON AL'!BK329="","",TEXT(' Matrice Tarifaire NON AL'!BK329,"0,0000")))</f>
        <v/>
      </c>
      <c r="AV326" t="str">
        <f>+IF(C326="","",IF(' Matrice Tarifaire NON AL'!BL329="","",' Matrice Tarifaire NON AL'!$BL$6))</f>
        <v/>
      </c>
      <c r="AW326" t="str">
        <f>+IF(C326="","",IF(' Matrice Tarifaire NON AL'!BL329="","",TEXT(' Matrice Tarifaire NON AL'!BL329,"0,0000")))</f>
        <v/>
      </c>
      <c r="AX326" t="str">
        <f>+IF(C326="","",IF(' Matrice Tarifaire NON AL'!BM329="","",' Matrice Tarifaire NON AL'!$BM$6))</f>
        <v/>
      </c>
      <c r="AY326" t="str">
        <f>+IF(C326="","",IF(' Matrice Tarifaire NON AL'!BM329="","",TEXT(' Matrice Tarifaire NON AL'!BM329,"0,0000")))</f>
        <v/>
      </c>
      <c r="AZ326" t="str">
        <f>+IF(C326="","",IF(' Matrice Tarifaire NON AL'!BN329="","","Taxe DEEE"))</f>
        <v/>
      </c>
      <c r="BA326" t="str">
        <f>+IF(C326="","",IF(' Matrice Tarifaire NON AL'!BN329="","",TEXT(' Matrice Tarifaire NON AL'!BN329,"0,0000")))</f>
        <v/>
      </c>
      <c r="BD326" t="str">
        <f>+IF($C326="","",IF(' Matrice Tarifaire NON AL'!BR329="","",TEXT(' Matrice Tarifaire NON AL'!BR329,"0,000")))</f>
        <v/>
      </c>
      <c r="BE326" t="str">
        <f>+IF($C326="","",IF(' Matrice Tarifaire NON AL'!BS329="","",VALUE(TEXT(' Matrice Tarifaire NON AL'!BS329,"0,00"))))</f>
        <v/>
      </c>
      <c r="BF326" t="str">
        <f>+IF($C326="","",IF(' Matrice Tarifaire NON AL'!BY329="","",' Matrice Tarifaire NON AL'!BY329))</f>
        <v/>
      </c>
      <c r="BG326" t="str">
        <f>+IF(C326="","",IF(' Matrice Tarifaire NON AL'!AK329="Composant de Box","999",IF(' Matrice Tarifaire NON AL'!AP329&lt;&gt;"",' Matrice Tarifaire NON AL'!AP329,IF(' Matrice Tarifaire NON AL'!AO329&lt;&gt;"",' Matrice Tarifaire NON AL'!AO329,' Matrice Tarifaire NON AL'!AN329))))</f>
        <v/>
      </c>
    </row>
    <row r="327" spans="1:59" x14ac:dyDescent="0.25">
      <c r="A327" t="str">
        <f>+IF($C327="","",IF(' Matrice Tarifaire NON AL'!N330="","",IF(' Matrice Tarifaire NON AL'!N330=0,"GTIN A 0 - Ne doit pas être mis dans PRE REF",TEXT(' Matrice Tarifaire NON AL'!N330,"00000000000000"))))</f>
        <v/>
      </c>
      <c r="B327" t="str">
        <f>+IF(C327="","",IF(L327=172,4,VLOOKUP(' Matrice Tarifaire NON AL'!AK330,Feuil3!$A$4:$B$14,2,0)))</f>
        <v/>
      </c>
      <c r="C327" t="str">
        <f>+IF(' Matrice Tarifaire NON AL'!O330="","",SUBSTITUTE(' Matrice Tarifaire NON AL'!O330,"CHAR (10)"," "))</f>
        <v/>
      </c>
      <c r="D327" t="str">
        <f>+IF($C327="","",SUBSTITUTE(' Matrice Tarifaire NON AL'!P330,"CHAR (13)"," "))</f>
        <v/>
      </c>
      <c r="E327" t="str">
        <f t="shared" si="16"/>
        <v/>
      </c>
      <c r="F327" t="str">
        <f>+IF($C327="","",IF(' Matrice Tarifaire NON AL'!AX330="","Non",' Matrice Tarifaire NON AL'!AX330))</f>
        <v/>
      </c>
      <c r="G327" t="str">
        <f>+IF($C327="","",IF(' Matrice Tarifaire NON AL'!Q330="DOMEDIA","MDD",IF(' Matrice Tarifaire NON AL'!Q330="APTA","MDD",IF(' Matrice Tarifaire NON AL'!Q330="TOP BUDGET","Premier Prix","MN"))))</f>
        <v/>
      </c>
      <c r="H327" t="str">
        <f>+IF($C327="","",' Matrice Tarifaire NON AL'!Q330)</f>
        <v/>
      </c>
      <c r="K327" t="str">
        <f>+IF($C327="","",' Matrice Tarifaire NON AL'!X330)</f>
        <v/>
      </c>
      <c r="L327" t="str">
        <f>+IF($C327="","",' Matrice Tarifaire NON AL'!X330)</f>
        <v/>
      </c>
      <c r="M327" t="str">
        <f>+IF($C327="","",' Matrice Tarifaire NON AL'!Y330)</f>
        <v/>
      </c>
      <c r="N327" t="str">
        <f>+IF($C327="","",' Matrice Tarifaire NON AL'!Z330)</f>
        <v/>
      </c>
      <c r="P327" t="str">
        <f>+IF(C327="","",IF(' Matrice Tarifaire NON AL'!X330&lt;&gt;168,"Non",""))</f>
        <v/>
      </c>
      <c r="Q327" t="str">
        <f>+IF($C327="","",' Matrice Tarifaire NON AL'!T330)</f>
        <v/>
      </c>
      <c r="R327" t="str">
        <f>+IF($C327="","",IF(' Matrice Tarifaire NON AL'!R330="","",' Matrice Tarifaire NON AL'!R330))</f>
        <v/>
      </c>
      <c r="S327" t="str">
        <f>+IF($C327="","",LEFT(' Matrice Tarifaire NON AL'!W330,1))</f>
        <v/>
      </c>
      <c r="T327" t="str">
        <f>+IF($C327="","",LEFT(' Matrice Tarifaire NON AL'!AY330,3))</f>
        <v/>
      </c>
      <c r="U327" t="str">
        <f t="shared" si="17"/>
        <v/>
      </c>
      <c r="V327" t="str">
        <f>+IF(C327="","",IF(VLOOKUP(' Matrice Tarifaire NON AL'!AK330,Feuil3!A:F,6,0)="Box",IF(' Matrice Tarifaire NON AL'!AL330="Mono-Référence","Homogène",IF(' Matrice Tarifaire NON AL'!AL330="Multi-Références","Panaché","")),IF(' Matrice Tarifaire NON AL'!AK330="A la Pièce","Composant sans Colisage",IF(' Matrice Tarifaire NON AL'!AK330="Composant de Box","Composant sans Colisage","Homogène"))))</f>
        <v/>
      </c>
      <c r="W327" t="str">
        <f>+IF($V327="","",VLOOKUP(' Matrice Tarifaire NON AL'!AK330,Feuil3!$A$4:$E$14,5,0))</f>
        <v/>
      </c>
      <c r="Y327" t="str">
        <f>+IF($V327="","",IF(VLOOKUP(' Matrice Tarifaire NON AL'!$AK330,Feuil3!$A$4:$D$14,4,0)="Palette",' Matrice Tarifaire NON AL'!AN330,""))</f>
        <v/>
      </c>
      <c r="AA327" t="str">
        <f>+IF($V327="","",IF(VLOOKUP(' Matrice Tarifaire NON AL'!$AK330,Feuil3!$A$4:$D$14,4,0)="Colis",' Matrice Tarifaire NON AL'!AN330,""))</f>
        <v/>
      </c>
      <c r="AC327" t="str">
        <f>+IF(V327="","",IF(VLOOKUP(' Matrice Tarifaire NON AL'!AK330,Feuil3!$A$4:$D$14,4,0)="Colis",IF(' Matrice Tarifaire NON AL'!AO330&gt;0,' Matrice Tarifaire NON AL'!AO330,""),""))</f>
        <v/>
      </c>
      <c r="AD327" t="str">
        <f t="shared" si="18"/>
        <v/>
      </c>
      <c r="AE327" t="str">
        <f>+IF(C327="","",' Matrice Tarifaire NON AL'!C330)</f>
        <v/>
      </c>
      <c r="AF327" t="str">
        <f>+IF(C327="","",' Matrice Tarifaire NON AL'!AQ330)</f>
        <v/>
      </c>
      <c r="AH327" t="str">
        <f>+IF(E327="","",' Matrice Tarifaire NON AL'!$U330)</f>
        <v/>
      </c>
      <c r="AI327" t="str">
        <f>+IF(F327="","",IF(' Matrice Tarifaire NON AL'!$V330="","",' Matrice Tarifaire NON AL'!$V330))</f>
        <v/>
      </c>
      <c r="AJ327" t="str">
        <f>+IF($C327="","",IF(' Matrice Tarifaire NON AL'!AZ330="","",' Matrice Tarifaire NON AL'!AZ330))</f>
        <v/>
      </c>
      <c r="AK327" t="str">
        <f>+IF($C327="","",IF(' Matrice Tarifaire NON AL'!BA330="","",' Matrice Tarifaire NON AL'!BA330))</f>
        <v/>
      </c>
      <c r="AL327" t="str">
        <f>+IF($C327="","",IF(' Matrice Tarifaire NON AL'!BB330="","",TEXT(' Matrice Tarifaire NON AL'!BB330,"0,0000")))</f>
        <v/>
      </c>
      <c r="AO327" t="str">
        <f>+IF($C327="","",IF(' Matrice Tarifaire NON AL'!BF330="","",TEXT(' Matrice Tarifaire NON AL'!BF330,"0,0000")))</f>
        <v/>
      </c>
      <c r="AP327" t="str">
        <f>+IF($C327="","",IF(' Matrice Tarifaire NON AL'!BG330="","",TEXT(' Matrice Tarifaire NON AL'!BG330,"0,0000")))</f>
        <v/>
      </c>
      <c r="AQ327" t="str">
        <f>+IF($C327="","",IF(' Matrice Tarifaire NON AL'!BH330="","",TEXT(' Matrice Tarifaire NON AL'!BH330,"0,0000")))</f>
        <v/>
      </c>
      <c r="AR327" t="str">
        <f>+IF($C327="","",IF(' Matrice Tarifaire NON AL'!BI330="","",TEXT(' Matrice Tarifaire NON AL'!BI330,"0,0000")))</f>
        <v/>
      </c>
      <c r="AS327" t="str">
        <f>+IF(C327="","",IF(' Matrice Tarifaire NON AL'!BJ330="","0",IF(' Matrice Tarifaire NON AL'!BJ330="","",' Matrice Tarifaire NON AL'!BJ330)))</f>
        <v/>
      </c>
      <c r="AT327" t="str">
        <f>+IF(C327="","",IF(' Matrice Tarifaire NON AL'!BK330="","",' Matrice Tarifaire NON AL'!$BK$6))</f>
        <v/>
      </c>
      <c r="AU327" t="str">
        <f>+IF(C327="","",IF(' Matrice Tarifaire NON AL'!BK330="","",TEXT(' Matrice Tarifaire NON AL'!BK330,"0,0000")))</f>
        <v/>
      </c>
      <c r="AV327" t="str">
        <f>+IF(C327="","",IF(' Matrice Tarifaire NON AL'!BL330="","",' Matrice Tarifaire NON AL'!$BL$6))</f>
        <v/>
      </c>
      <c r="AW327" t="str">
        <f>+IF(C327="","",IF(' Matrice Tarifaire NON AL'!BL330="","",TEXT(' Matrice Tarifaire NON AL'!BL330,"0,0000")))</f>
        <v/>
      </c>
      <c r="AX327" t="str">
        <f>+IF(C327="","",IF(' Matrice Tarifaire NON AL'!BM330="","",' Matrice Tarifaire NON AL'!$BM$6))</f>
        <v/>
      </c>
      <c r="AY327" t="str">
        <f>+IF(C327="","",IF(' Matrice Tarifaire NON AL'!BM330="","",TEXT(' Matrice Tarifaire NON AL'!BM330,"0,0000")))</f>
        <v/>
      </c>
      <c r="AZ327" t="str">
        <f>+IF(C327="","",IF(' Matrice Tarifaire NON AL'!BN330="","","Taxe DEEE"))</f>
        <v/>
      </c>
      <c r="BA327" t="str">
        <f>+IF(C327="","",IF(' Matrice Tarifaire NON AL'!BN330="","",TEXT(' Matrice Tarifaire NON AL'!BN330,"0,0000")))</f>
        <v/>
      </c>
      <c r="BD327" t="str">
        <f>+IF($C327="","",IF(' Matrice Tarifaire NON AL'!BR330="","",TEXT(' Matrice Tarifaire NON AL'!BR330,"0,000")))</f>
        <v/>
      </c>
      <c r="BE327" t="str">
        <f>+IF($C327="","",IF(' Matrice Tarifaire NON AL'!BS330="","",VALUE(TEXT(' Matrice Tarifaire NON AL'!BS330,"0,00"))))</f>
        <v/>
      </c>
      <c r="BF327" t="str">
        <f>+IF($C327="","",IF(' Matrice Tarifaire NON AL'!BY330="","",' Matrice Tarifaire NON AL'!BY330))</f>
        <v/>
      </c>
      <c r="BG327" t="str">
        <f>+IF(C327="","",IF(' Matrice Tarifaire NON AL'!AK330="Composant de Box","999",IF(' Matrice Tarifaire NON AL'!AP330&lt;&gt;"",' Matrice Tarifaire NON AL'!AP330,IF(' Matrice Tarifaire NON AL'!AO330&lt;&gt;"",' Matrice Tarifaire NON AL'!AO330,' Matrice Tarifaire NON AL'!AN330))))</f>
        <v/>
      </c>
    </row>
    <row r="328" spans="1:59" x14ac:dyDescent="0.25">
      <c r="A328" t="str">
        <f>+IF($C328="","",IF(' Matrice Tarifaire NON AL'!N331="","",IF(' Matrice Tarifaire NON AL'!N331=0,"GTIN A 0 - Ne doit pas être mis dans PRE REF",TEXT(' Matrice Tarifaire NON AL'!N331,"00000000000000"))))</f>
        <v/>
      </c>
      <c r="B328" t="str">
        <f>+IF(C328="","",IF(L328=172,4,VLOOKUP(' Matrice Tarifaire NON AL'!AK331,Feuil3!$A$4:$B$14,2,0)))</f>
        <v/>
      </c>
      <c r="C328" t="str">
        <f>+IF(' Matrice Tarifaire NON AL'!O331="","",SUBSTITUTE(' Matrice Tarifaire NON AL'!O331,"CHAR (10)"," "))</f>
        <v/>
      </c>
      <c r="D328" t="str">
        <f>+IF($C328="","",SUBSTITUTE(' Matrice Tarifaire NON AL'!P331,"CHAR (13)"," "))</f>
        <v/>
      </c>
      <c r="E328" t="str">
        <f t="shared" si="16"/>
        <v/>
      </c>
      <c r="F328" t="str">
        <f>+IF($C328="","",IF(' Matrice Tarifaire NON AL'!AX331="","Non",' Matrice Tarifaire NON AL'!AX331))</f>
        <v/>
      </c>
      <c r="G328" t="str">
        <f>+IF($C328="","",IF(' Matrice Tarifaire NON AL'!Q331="DOMEDIA","MDD",IF(' Matrice Tarifaire NON AL'!Q331="APTA","MDD",IF(' Matrice Tarifaire NON AL'!Q331="TOP BUDGET","Premier Prix","MN"))))</f>
        <v/>
      </c>
      <c r="H328" t="str">
        <f>+IF($C328="","",' Matrice Tarifaire NON AL'!Q331)</f>
        <v/>
      </c>
      <c r="K328" t="str">
        <f>+IF($C328="","",' Matrice Tarifaire NON AL'!X331)</f>
        <v/>
      </c>
      <c r="L328" t="str">
        <f>+IF($C328="","",' Matrice Tarifaire NON AL'!X331)</f>
        <v/>
      </c>
      <c r="M328" t="str">
        <f>+IF($C328="","",' Matrice Tarifaire NON AL'!Y331)</f>
        <v/>
      </c>
      <c r="N328" t="str">
        <f>+IF($C328="","",' Matrice Tarifaire NON AL'!Z331)</f>
        <v/>
      </c>
      <c r="P328" t="str">
        <f>+IF(C328="","",IF(' Matrice Tarifaire NON AL'!X331&lt;&gt;168,"Non",""))</f>
        <v/>
      </c>
      <c r="Q328" t="str">
        <f>+IF($C328="","",' Matrice Tarifaire NON AL'!T331)</f>
        <v/>
      </c>
      <c r="R328" t="str">
        <f>+IF($C328="","",IF(' Matrice Tarifaire NON AL'!R331="","",' Matrice Tarifaire NON AL'!R331))</f>
        <v/>
      </c>
      <c r="S328" t="str">
        <f>+IF($C328="","",LEFT(' Matrice Tarifaire NON AL'!W331,1))</f>
        <v/>
      </c>
      <c r="T328" t="str">
        <f>+IF($C328="","",LEFT(' Matrice Tarifaire NON AL'!AY331,3))</f>
        <v/>
      </c>
      <c r="U328" t="str">
        <f t="shared" si="17"/>
        <v/>
      </c>
      <c r="V328" t="str">
        <f>+IF(C328="","",IF(VLOOKUP(' Matrice Tarifaire NON AL'!AK331,Feuil3!A:F,6,0)="Box",IF(' Matrice Tarifaire NON AL'!AL331="Mono-Référence","Homogène",IF(' Matrice Tarifaire NON AL'!AL331="Multi-Références","Panaché","")),IF(' Matrice Tarifaire NON AL'!AK331="A la Pièce","Composant sans Colisage",IF(' Matrice Tarifaire NON AL'!AK331="Composant de Box","Composant sans Colisage","Homogène"))))</f>
        <v/>
      </c>
      <c r="W328" t="str">
        <f>+IF($V328="","",VLOOKUP(' Matrice Tarifaire NON AL'!AK331,Feuil3!$A$4:$E$14,5,0))</f>
        <v/>
      </c>
      <c r="Y328" t="str">
        <f>+IF($V328="","",IF(VLOOKUP(' Matrice Tarifaire NON AL'!$AK331,Feuil3!$A$4:$D$14,4,0)="Palette",' Matrice Tarifaire NON AL'!AN331,""))</f>
        <v/>
      </c>
      <c r="AA328" t="str">
        <f>+IF($V328="","",IF(VLOOKUP(' Matrice Tarifaire NON AL'!$AK331,Feuil3!$A$4:$D$14,4,0)="Colis",' Matrice Tarifaire NON AL'!AN331,""))</f>
        <v/>
      </c>
      <c r="AC328" t="str">
        <f>+IF(V328="","",IF(VLOOKUP(' Matrice Tarifaire NON AL'!AK331,Feuil3!$A$4:$D$14,4,0)="Colis",IF(' Matrice Tarifaire NON AL'!AO331&gt;0,' Matrice Tarifaire NON AL'!AO331,""),""))</f>
        <v/>
      </c>
      <c r="AD328" t="str">
        <f t="shared" si="18"/>
        <v/>
      </c>
      <c r="AE328" t="str">
        <f>+IF(C328="","",' Matrice Tarifaire NON AL'!C331)</f>
        <v/>
      </c>
      <c r="AF328" t="str">
        <f>+IF(C328="","",' Matrice Tarifaire NON AL'!AQ331)</f>
        <v/>
      </c>
      <c r="AH328" t="str">
        <f>+IF(E328="","",' Matrice Tarifaire NON AL'!$U331)</f>
        <v/>
      </c>
      <c r="AI328" t="str">
        <f>+IF(F328="","",IF(' Matrice Tarifaire NON AL'!$V331="","",' Matrice Tarifaire NON AL'!$V331))</f>
        <v/>
      </c>
      <c r="AJ328" t="str">
        <f>+IF($C328="","",IF(' Matrice Tarifaire NON AL'!AZ331="","",' Matrice Tarifaire NON AL'!AZ331))</f>
        <v/>
      </c>
      <c r="AK328" t="str">
        <f>+IF($C328="","",IF(' Matrice Tarifaire NON AL'!BA331="","",' Matrice Tarifaire NON AL'!BA331))</f>
        <v/>
      </c>
      <c r="AL328" t="str">
        <f>+IF($C328="","",IF(' Matrice Tarifaire NON AL'!BB331="","",TEXT(' Matrice Tarifaire NON AL'!BB331,"0,0000")))</f>
        <v/>
      </c>
      <c r="AO328" t="str">
        <f>+IF($C328="","",IF(' Matrice Tarifaire NON AL'!BF331="","",TEXT(' Matrice Tarifaire NON AL'!BF331,"0,0000")))</f>
        <v/>
      </c>
      <c r="AP328" t="str">
        <f>+IF($C328="","",IF(' Matrice Tarifaire NON AL'!BG331="","",TEXT(' Matrice Tarifaire NON AL'!BG331,"0,0000")))</f>
        <v/>
      </c>
      <c r="AQ328" t="str">
        <f>+IF($C328="","",IF(' Matrice Tarifaire NON AL'!BH331="","",TEXT(' Matrice Tarifaire NON AL'!BH331,"0,0000")))</f>
        <v/>
      </c>
      <c r="AR328" t="str">
        <f>+IF($C328="","",IF(' Matrice Tarifaire NON AL'!BI331="","",TEXT(' Matrice Tarifaire NON AL'!BI331,"0,0000")))</f>
        <v/>
      </c>
      <c r="AS328" t="str">
        <f>+IF(C328="","",IF(' Matrice Tarifaire NON AL'!BJ331="","0",IF(' Matrice Tarifaire NON AL'!BJ331="","",' Matrice Tarifaire NON AL'!BJ331)))</f>
        <v/>
      </c>
      <c r="AT328" t="str">
        <f>+IF(C328="","",IF(' Matrice Tarifaire NON AL'!BK331="","",' Matrice Tarifaire NON AL'!$BK$6))</f>
        <v/>
      </c>
      <c r="AU328" t="str">
        <f>+IF(C328="","",IF(' Matrice Tarifaire NON AL'!BK331="","",TEXT(' Matrice Tarifaire NON AL'!BK331,"0,0000")))</f>
        <v/>
      </c>
      <c r="AV328" t="str">
        <f>+IF(C328="","",IF(' Matrice Tarifaire NON AL'!BL331="","",' Matrice Tarifaire NON AL'!$BL$6))</f>
        <v/>
      </c>
      <c r="AW328" t="str">
        <f>+IF(C328="","",IF(' Matrice Tarifaire NON AL'!BL331="","",TEXT(' Matrice Tarifaire NON AL'!BL331,"0,0000")))</f>
        <v/>
      </c>
      <c r="AX328" t="str">
        <f>+IF(C328="","",IF(' Matrice Tarifaire NON AL'!BM331="","",' Matrice Tarifaire NON AL'!$BM$6))</f>
        <v/>
      </c>
      <c r="AY328" t="str">
        <f>+IF(C328="","",IF(' Matrice Tarifaire NON AL'!BM331="","",TEXT(' Matrice Tarifaire NON AL'!BM331,"0,0000")))</f>
        <v/>
      </c>
      <c r="AZ328" t="str">
        <f>+IF(C328="","",IF(' Matrice Tarifaire NON AL'!BN331="","","Taxe DEEE"))</f>
        <v/>
      </c>
      <c r="BA328" t="str">
        <f>+IF(C328="","",IF(' Matrice Tarifaire NON AL'!BN331="","",TEXT(' Matrice Tarifaire NON AL'!BN331,"0,0000")))</f>
        <v/>
      </c>
      <c r="BD328" t="str">
        <f>+IF($C328="","",IF(' Matrice Tarifaire NON AL'!BR331="","",TEXT(' Matrice Tarifaire NON AL'!BR331,"0,000")))</f>
        <v/>
      </c>
      <c r="BE328" t="str">
        <f>+IF($C328="","",IF(' Matrice Tarifaire NON AL'!BS331="","",VALUE(TEXT(' Matrice Tarifaire NON AL'!BS331,"0,00"))))</f>
        <v/>
      </c>
      <c r="BF328" t="str">
        <f>+IF($C328="","",IF(' Matrice Tarifaire NON AL'!BY331="","",' Matrice Tarifaire NON AL'!BY331))</f>
        <v/>
      </c>
      <c r="BG328" t="str">
        <f>+IF(C328="","",IF(' Matrice Tarifaire NON AL'!AK331="Composant de Box","999",IF(' Matrice Tarifaire NON AL'!AP331&lt;&gt;"",' Matrice Tarifaire NON AL'!AP331,IF(' Matrice Tarifaire NON AL'!AO331&lt;&gt;"",' Matrice Tarifaire NON AL'!AO331,' Matrice Tarifaire NON AL'!AN331))))</f>
        <v/>
      </c>
    </row>
    <row r="329" spans="1:59" x14ac:dyDescent="0.25">
      <c r="A329" t="str">
        <f>+IF($C329="","",IF(' Matrice Tarifaire NON AL'!N332="","",IF(' Matrice Tarifaire NON AL'!N332=0,"GTIN A 0 - Ne doit pas être mis dans PRE REF",TEXT(' Matrice Tarifaire NON AL'!N332,"00000000000000"))))</f>
        <v/>
      </c>
      <c r="B329" t="str">
        <f>+IF(C329="","",IF(L329=172,4,VLOOKUP(' Matrice Tarifaire NON AL'!AK332,Feuil3!$A$4:$B$14,2,0)))</f>
        <v/>
      </c>
      <c r="C329" t="str">
        <f>+IF(' Matrice Tarifaire NON AL'!O332="","",SUBSTITUTE(' Matrice Tarifaire NON AL'!O332,"CHAR (10)"," "))</f>
        <v/>
      </c>
      <c r="D329" t="str">
        <f>+IF($C329="","",SUBSTITUTE(' Matrice Tarifaire NON AL'!P332,"CHAR (13)"," "))</f>
        <v/>
      </c>
      <c r="E329" t="str">
        <f t="shared" si="16"/>
        <v/>
      </c>
      <c r="F329" t="str">
        <f>+IF($C329="","",IF(' Matrice Tarifaire NON AL'!AX332="","Non",' Matrice Tarifaire NON AL'!AX332))</f>
        <v/>
      </c>
      <c r="G329" t="str">
        <f>+IF($C329="","",IF(' Matrice Tarifaire NON AL'!Q332="DOMEDIA","MDD",IF(' Matrice Tarifaire NON AL'!Q332="APTA","MDD",IF(' Matrice Tarifaire NON AL'!Q332="TOP BUDGET","Premier Prix","MN"))))</f>
        <v/>
      </c>
      <c r="H329" t="str">
        <f>+IF($C329="","",' Matrice Tarifaire NON AL'!Q332)</f>
        <v/>
      </c>
      <c r="K329" t="str">
        <f>+IF($C329="","",' Matrice Tarifaire NON AL'!X332)</f>
        <v/>
      </c>
      <c r="L329" t="str">
        <f>+IF($C329="","",' Matrice Tarifaire NON AL'!X332)</f>
        <v/>
      </c>
      <c r="M329" t="str">
        <f>+IF($C329="","",' Matrice Tarifaire NON AL'!Y332)</f>
        <v/>
      </c>
      <c r="N329" t="str">
        <f>+IF($C329="","",' Matrice Tarifaire NON AL'!Z332)</f>
        <v/>
      </c>
      <c r="P329" t="str">
        <f>+IF(C329="","",IF(' Matrice Tarifaire NON AL'!X332&lt;&gt;168,"Non",""))</f>
        <v/>
      </c>
      <c r="Q329" t="str">
        <f>+IF($C329="","",' Matrice Tarifaire NON AL'!T332)</f>
        <v/>
      </c>
      <c r="R329" t="str">
        <f>+IF($C329="","",IF(' Matrice Tarifaire NON AL'!R332="","",' Matrice Tarifaire NON AL'!R332))</f>
        <v/>
      </c>
      <c r="S329" t="str">
        <f>+IF($C329="","",LEFT(' Matrice Tarifaire NON AL'!W332,1))</f>
        <v/>
      </c>
      <c r="T329" t="str">
        <f>+IF($C329="","",LEFT(' Matrice Tarifaire NON AL'!AY332,3))</f>
        <v/>
      </c>
      <c r="U329" t="str">
        <f t="shared" si="17"/>
        <v/>
      </c>
      <c r="V329" t="str">
        <f>+IF(C329="","",IF(VLOOKUP(' Matrice Tarifaire NON AL'!AK332,Feuil3!A:F,6,0)="Box",IF(' Matrice Tarifaire NON AL'!AL332="Mono-Référence","Homogène",IF(' Matrice Tarifaire NON AL'!AL332="Multi-Références","Panaché","")),IF(' Matrice Tarifaire NON AL'!AK332="A la Pièce","Composant sans Colisage",IF(' Matrice Tarifaire NON AL'!AK332="Composant de Box","Composant sans Colisage","Homogène"))))</f>
        <v/>
      </c>
      <c r="W329" t="str">
        <f>+IF($V329="","",VLOOKUP(' Matrice Tarifaire NON AL'!AK332,Feuil3!$A$4:$E$14,5,0))</f>
        <v/>
      </c>
      <c r="Y329" t="str">
        <f>+IF($V329="","",IF(VLOOKUP(' Matrice Tarifaire NON AL'!$AK332,Feuil3!$A$4:$D$14,4,0)="Palette",' Matrice Tarifaire NON AL'!AN332,""))</f>
        <v/>
      </c>
      <c r="AA329" t="str">
        <f>+IF($V329="","",IF(VLOOKUP(' Matrice Tarifaire NON AL'!$AK332,Feuil3!$A$4:$D$14,4,0)="Colis",' Matrice Tarifaire NON AL'!AN332,""))</f>
        <v/>
      </c>
      <c r="AC329" t="str">
        <f>+IF(V329="","",IF(VLOOKUP(' Matrice Tarifaire NON AL'!AK332,Feuil3!$A$4:$D$14,4,0)="Colis",IF(' Matrice Tarifaire NON AL'!AO332&gt;0,' Matrice Tarifaire NON AL'!AO332,""),""))</f>
        <v/>
      </c>
      <c r="AD329" t="str">
        <f t="shared" si="18"/>
        <v/>
      </c>
      <c r="AE329" t="str">
        <f>+IF(C329="","",' Matrice Tarifaire NON AL'!C332)</f>
        <v/>
      </c>
      <c r="AF329" t="str">
        <f>+IF(C329="","",' Matrice Tarifaire NON AL'!AQ332)</f>
        <v/>
      </c>
      <c r="AH329" t="str">
        <f>+IF(E329="","",' Matrice Tarifaire NON AL'!$U332)</f>
        <v/>
      </c>
      <c r="AI329" t="str">
        <f>+IF(F329="","",IF(' Matrice Tarifaire NON AL'!$V332="","",' Matrice Tarifaire NON AL'!$V332))</f>
        <v/>
      </c>
      <c r="AJ329" t="str">
        <f>+IF($C329="","",IF(' Matrice Tarifaire NON AL'!AZ332="","",' Matrice Tarifaire NON AL'!AZ332))</f>
        <v/>
      </c>
      <c r="AK329" t="str">
        <f>+IF($C329="","",IF(' Matrice Tarifaire NON AL'!BA332="","",' Matrice Tarifaire NON AL'!BA332))</f>
        <v/>
      </c>
      <c r="AL329" t="str">
        <f>+IF($C329="","",IF(' Matrice Tarifaire NON AL'!BB332="","",TEXT(' Matrice Tarifaire NON AL'!BB332,"0,0000")))</f>
        <v/>
      </c>
      <c r="AO329" t="str">
        <f>+IF($C329="","",IF(' Matrice Tarifaire NON AL'!BF332="","",TEXT(' Matrice Tarifaire NON AL'!BF332,"0,0000")))</f>
        <v/>
      </c>
      <c r="AP329" t="str">
        <f>+IF($C329="","",IF(' Matrice Tarifaire NON AL'!BG332="","",TEXT(' Matrice Tarifaire NON AL'!BG332,"0,0000")))</f>
        <v/>
      </c>
      <c r="AQ329" t="str">
        <f>+IF($C329="","",IF(' Matrice Tarifaire NON AL'!BH332="","",TEXT(' Matrice Tarifaire NON AL'!BH332,"0,0000")))</f>
        <v/>
      </c>
      <c r="AR329" t="str">
        <f>+IF($C329="","",IF(' Matrice Tarifaire NON AL'!BI332="","",TEXT(' Matrice Tarifaire NON AL'!BI332,"0,0000")))</f>
        <v/>
      </c>
      <c r="AS329" t="str">
        <f>+IF(C329="","",IF(' Matrice Tarifaire NON AL'!BJ332="","0",IF(' Matrice Tarifaire NON AL'!BJ332="","",' Matrice Tarifaire NON AL'!BJ332)))</f>
        <v/>
      </c>
      <c r="AT329" t="str">
        <f>+IF(C329="","",IF(' Matrice Tarifaire NON AL'!BK332="","",' Matrice Tarifaire NON AL'!$BK$6))</f>
        <v/>
      </c>
      <c r="AU329" t="str">
        <f>+IF(C329="","",IF(' Matrice Tarifaire NON AL'!BK332="","",TEXT(' Matrice Tarifaire NON AL'!BK332,"0,0000")))</f>
        <v/>
      </c>
      <c r="AV329" t="str">
        <f>+IF(C329="","",IF(' Matrice Tarifaire NON AL'!BL332="","",' Matrice Tarifaire NON AL'!$BL$6))</f>
        <v/>
      </c>
      <c r="AW329" t="str">
        <f>+IF(C329="","",IF(' Matrice Tarifaire NON AL'!BL332="","",TEXT(' Matrice Tarifaire NON AL'!BL332,"0,0000")))</f>
        <v/>
      </c>
      <c r="AX329" t="str">
        <f>+IF(C329="","",IF(' Matrice Tarifaire NON AL'!BM332="","",' Matrice Tarifaire NON AL'!$BM$6))</f>
        <v/>
      </c>
      <c r="AY329" t="str">
        <f>+IF(C329="","",IF(' Matrice Tarifaire NON AL'!BM332="","",TEXT(' Matrice Tarifaire NON AL'!BM332,"0,0000")))</f>
        <v/>
      </c>
      <c r="AZ329" t="str">
        <f>+IF(C329="","",IF(' Matrice Tarifaire NON AL'!BN332="","","Taxe DEEE"))</f>
        <v/>
      </c>
      <c r="BA329" t="str">
        <f>+IF(C329="","",IF(' Matrice Tarifaire NON AL'!BN332="","",TEXT(' Matrice Tarifaire NON AL'!BN332,"0,0000")))</f>
        <v/>
      </c>
      <c r="BD329" t="str">
        <f>+IF($C329="","",IF(' Matrice Tarifaire NON AL'!BR332="","",TEXT(' Matrice Tarifaire NON AL'!BR332,"0,000")))</f>
        <v/>
      </c>
      <c r="BE329" t="str">
        <f>+IF($C329="","",IF(' Matrice Tarifaire NON AL'!BS332="","",VALUE(TEXT(' Matrice Tarifaire NON AL'!BS332,"0,00"))))</f>
        <v/>
      </c>
      <c r="BF329" t="str">
        <f>+IF($C329="","",IF(' Matrice Tarifaire NON AL'!BY332="","",' Matrice Tarifaire NON AL'!BY332))</f>
        <v/>
      </c>
      <c r="BG329" t="str">
        <f>+IF(C329="","",IF(' Matrice Tarifaire NON AL'!AK332="Composant de Box","999",IF(' Matrice Tarifaire NON AL'!AP332&lt;&gt;"",' Matrice Tarifaire NON AL'!AP332,IF(' Matrice Tarifaire NON AL'!AO332&lt;&gt;"",' Matrice Tarifaire NON AL'!AO332,' Matrice Tarifaire NON AL'!AN332))))</f>
        <v/>
      </c>
    </row>
    <row r="330" spans="1:59" x14ac:dyDescent="0.25">
      <c r="A330" t="str">
        <f>+IF($C330="","",IF(' Matrice Tarifaire NON AL'!N333="","",IF(' Matrice Tarifaire NON AL'!N333=0,"GTIN A 0 - Ne doit pas être mis dans PRE REF",TEXT(' Matrice Tarifaire NON AL'!N333,"00000000000000"))))</f>
        <v/>
      </c>
      <c r="B330" t="str">
        <f>+IF(C330="","",IF(L330=172,4,VLOOKUP(' Matrice Tarifaire NON AL'!AK333,Feuil3!$A$4:$B$14,2,0)))</f>
        <v/>
      </c>
      <c r="C330" t="str">
        <f>+IF(' Matrice Tarifaire NON AL'!O333="","",SUBSTITUTE(' Matrice Tarifaire NON AL'!O333,"CHAR (10)"," "))</f>
        <v/>
      </c>
      <c r="D330" t="str">
        <f>+IF($C330="","",SUBSTITUTE(' Matrice Tarifaire NON AL'!P333,"CHAR (13)"," "))</f>
        <v/>
      </c>
      <c r="E330" t="str">
        <f t="shared" si="16"/>
        <v/>
      </c>
      <c r="F330" t="str">
        <f>+IF($C330="","",IF(' Matrice Tarifaire NON AL'!AX333="","Non",' Matrice Tarifaire NON AL'!AX333))</f>
        <v/>
      </c>
      <c r="G330" t="str">
        <f>+IF($C330="","",IF(' Matrice Tarifaire NON AL'!Q333="DOMEDIA","MDD",IF(' Matrice Tarifaire NON AL'!Q333="APTA","MDD",IF(' Matrice Tarifaire NON AL'!Q333="TOP BUDGET","Premier Prix","MN"))))</f>
        <v/>
      </c>
      <c r="H330" t="str">
        <f>+IF($C330="","",' Matrice Tarifaire NON AL'!Q333)</f>
        <v/>
      </c>
      <c r="K330" t="str">
        <f>+IF($C330="","",' Matrice Tarifaire NON AL'!X333)</f>
        <v/>
      </c>
      <c r="L330" t="str">
        <f>+IF($C330="","",' Matrice Tarifaire NON AL'!X333)</f>
        <v/>
      </c>
      <c r="M330" t="str">
        <f>+IF($C330="","",' Matrice Tarifaire NON AL'!Y333)</f>
        <v/>
      </c>
      <c r="N330" t="str">
        <f>+IF($C330="","",' Matrice Tarifaire NON AL'!Z333)</f>
        <v/>
      </c>
      <c r="P330" t="str">
        <f>+IF(C330="","",IF(' Matrice Tarifaire NON AL'!X333&lt;&gt;168,"Non",""))</f>
        <v/>
      </c>
      <c r="Q330" t="str">
        <f>+IF($C330="","",' Matrice Tarifaire NON AL'!T333)</f>
        <v/>
      </c>
      <c r="R330" t="str">
        <f>+IF($C330="","",IF(' Matrice Tarifaire NON AL'!R333="","",' Matrice Tarifaire NON AL'!R333))</f>
        <v/>
      </c>
      <c r="S330" t="str">
        <f>+IF($C330="","",LEFT(' Matrice Tarifaire NON AL'!W333,1))</f>
        <v/>
      </c>
      <c r="T330" t="str">
        <f>+IF($C330="","",LEFT(' Matrice Tarifaire NON AL'!AY333,3))</f>
        <v/>
      </c>
      <c r="U330" t="str">
        <f t="shared" si="17"/>
        <v/>
      </c>
      <c r="V330" t="str">
        <f>+IF(C330="","",IF(VLOOKUP(' Matrice Tarifaire NON AL'!AK333,Feuil3!A:F,6,0)="Box",IF(' Matrice Tarifaire NON AL'!AL333="Mono-Référence","Homogène",IF(' Matrice Tarifaire NON AL'!AL333="Multi-Références","Panaché","")),IF(' Matrice Tarifaire NON AL'!AK333="A la Pièce","Composant sans Colisage",IF(' Matrice Tarifaire NON AL'!AK333="Composant de Box","Composant sans Colisage","Homogène"))))</f>
        <v/>
      </c>
      <c r="W330" t="str">
        <f>+IF($V330="","",VLOOKUP(' Matrice Tarifaire NON AL'!AK333,Feuil3!$A$4:$E$14,5,0))</f>
        <v/>
      </c>
      <c r="Y330" t="str">
        <f>+IF($V330="","",IF(VLOOKUP(' Matrice Tarifaire NON AL'!$AK333,Feuil3!$A$4:$D$14,4,0)="Palette",' Matrice Tarifaire NON AL'!AN333,""))</f>
        <v/>
      </c>
      <c r="AA330" t="str">
        <f>+IF($V330="","",IF(VLOOKUP(' Matrice Tarifaire NON AL'!$AK333,Feuil3!$A$4:$D$14,4,0)="Colis",' Matrice Tarifaire NON AL'!AN333,""))</f>
        <v/>
      </c>
      <c r="AC330" t="str">
        <f>+IF(V330="","",IF(VLOOKUP(' Matrice Tarifaire NON AL'!AK333,Feuil3!$A$4:$D$14,4,0)="Colis",IF(' Matrice Tarifaire NON AL'!AO333&gt;0,' Matrice Tarifaire NON AL'!AO333,""),""))</f>
        <v/>
      </c>
      <c r="AD330" t="str">
        <f t="shared" si="18"/>
        <v/>
      </c>
      <c r="AE330" t="str">
        <f>+IF(C330="","",' Matrice Tarifaire NON AL'!C333)</f>
        <v/>
      </c>
      <c r="AF330" t="str">
        <f>+IF(C330="","",' Matrice Tarifaire NON AL'!AQ333)</f>
        <v/>
      </c>
      <c r="AH330" t="str">
        <f>+IF(E330="","",' Matrice Tarifaire NON AL'!$U333)</f>
        <v/>
      </c>
      <c r="AI330" t="str">
        <f>+IF(F330="","",IF(' Matrice Tarifaire NON AL'!$V333="","",' Matrice Tarifaire NON AL'!$V333))</f>
        <v/>
      </c>
      <c r="AJ330" t="str">
        <f>+IF($C330="","",IF(' Matrice Tarifaire NON AL'!AZ333="","",' Matrice Tarifaire NON AL'!AZ333))</f>
        <v/>
      </c>
      <c r="AK330" t="str">
        <f>+IF($C330="","",IF(' Matrice Tarifaire NON AL'!BA333="","",' Matrice Tarifaire NON AL'!BA333))</f>
        <v/>
      </c>
      <c r="AL330" t="str">
        <f>+IF($C330="","",IF(' Matrice Tarifaire NON AL'!BB333="","",TEXT(' Matrice Tarifaire NON AL'!BB333,"0,0000")))</f>
        <v/>
      </c>
      <c r="AO330" t="str">
        <f>+IF($C330="","",IF(' Matrice Tarifaire NON AL'!BF333="","",TEXT(' Matrice Tarifaire NON AL'!BF333,"0,0000")))</f>
        <v/>
      </c>
      <c r="AP330" t="str">
        <f>+IF($C330="","",IF(' Matrice Tarifaire NON AL'!BG333="","",TEXT(' Matrice Tarifaire NON AL'!BG333,"0,0000")))</f>
        <v/>
      </c>
      <c r="AQ330" t="str">
        <f>+IF($C330="","",IF(' Matrice Tarifaire NON AL'!BH333="","",TEXT(' Matrice Tarifaire NON AL'!BH333,"0,0000")))</f>
        <v/>
      </c>
      <c r="AR330" t="str">
        <f>+IF($C330="","",IF(' Matrice Tarifaire NON AL'!BI333="","",TEXT(' Matrice Tarifaire NON AL'!BI333,"0,0000")))</f>
        <v/>
      </c>
      <c r="AS330" t="str">
        <f>+IF(C330="","",IF(' Matrice Tarifaire NON AL'!BJ333="","0",IF(' Matrice Tarifaire NON AL'!BJ333="","",' Matrice Tarifaire NON AL'!BJ333)))</f>
        <v/>
      </c>
      <c r="AT330" t="str">
        <f>+IF(C330="","",IF(' Matrice Tarifaire NON AL'!BK333="","",' Matrice Tarifaire NON AL'!$BK$6))</f>
        <v/>
      </c>
      <c r="AU330" t="str">
        <f>+IF(C330="","",IF(' Matrice Tarifaire NON AL'!BK333="","",TEXT(' Matrice Tarifaire NON AL'!BK333,"0,0000")))</f>
        <v/>
      </c>
      <c r="AV330" t="str">
        <f>+IF(C330="","",IF(' Matrice Tarifaire NON AL'!BL333="","",' Matrice Tarifaire NON AL'!$BL$6))</f>
        <v/>
      </c>
      <c r="AW330" t="str">
        <f>+IF(C330="","",IF(' Matrice Tarifaire NON AL'!BL333="","",TEXT(' Matrice Tarifaire NON AL'!BL333,"0,0000")))</f>
        <v/>
      </c>
      <c r="AX330" t="str">
        <f>+IF(C330="","",IF(' Matrice Tarifaire NON AL'!BM333="","",' Matrice Tarifaire NON AL'!$BM$6))</f>
        <v/>
      </c>
      <c r="AY330" t="str">
        <f>+IF(C330="","",IF(' Matrice Tarifaire NON AL'!BM333="","",TEXT(' Matrice Tarifaire NON AL'!BM333,"0,0000")))</f>
        <v/>
      </c>
      <c r="AZ330" t="str">
        <f>+IF(C330="","",IF(' Matrice Tarifaire NON AL'!BN333="","","Taxe DEEE"))</f>
        <v/>
      </c>
      <c r="BA330" t="str">
        <f>+IF(C330="","",IF(' Matrice Tarifaire NON AL'!BN333="","",TEXT(' Matrice Tarifaire NON AL'!BN333,"0,0000")))</f>
        <v/>
      </c>
      <c r="BD330" t="str">
        <f>+IF($C330="","",IF(' Matrice Tarifaire NON AL'!BR333="","",TEXT(' Matrice Tarifaire NON AL'!BR333,"0,000")))</f>
        <v/>
      </c>
      <c r="BE330" t="str">
        <f>+IF($C330="","",IF(' Matrice Tarifaire NON AL'!BS333="","",VALUE(TEXT(' Matrice Tarifaire NON AL'!BS333,"0,00"))))</f>
        <v/>
      </c>
      <c r="BF330" t="str">
        <f>+IF($C330="","",IF(' Matrice Tarifaire NON AL'!BY333="","",' Matrice Tarifaire NON AL'!BY333))</f>
        <v/>
      </c>
      <c r="BG330" t="str">
        <f>+IF(C330="","",IF(' Matrice Tarifaire NON AL'!AK333="Composant de Box","999",IF(' Matrice Tarifaire NON AL'!AP333&lt;&gt;"",' Matrice Tarifaire NON AL'!AP333,IF(' Matrice Tarifaire NON AL'!AO333&lt;&gt;"",' Matrice Tarifaire NON AL'!AO333,' Matrice Tarifaire NON AL'!AN333))))</f>
        <v/>
      </c>
    </row>
    <row r="331" spans="1:59" x14ac:dyDescent="0.25">
      <c r="A331" t="str">
        <f>+IF($C331="","",IF(' Matrice Tarifaire NON AL'!N334="","",IF(' Matrice Tarifaire NON AL'!N334=0,"GTIN A 0 - Ne doit pas être mis dans PRE REF",TEXT(' Matrice Tarifaire NON AL'!N334,"00000000000000"))))</f>
        <v/>
      </c>
      <c r="B331" t="str">
        <f>+IF(C331="","",IF(L331=172,4,VLOOKUP(' Matrice Tarifaire NON AL'!AK334,Feuil3!$A$4:$B$14,2,0)))</f>
        <v/>
      </c>
      <c r="C331" t="str">
        <f>+IF(' Matrice Tarifaire NON AL'!O334="","",SUBSTITUTE(' Matrice Tarifaire NON AL'!O334,"CHAR (10)"," "))</f>
        <v/>
      </c>
      <c r="D331" t="str">
        <f>+IF($C331="","",SUBSTITUTE(' Matrice Tarifaire NON AL'!P334,"CHAR (13)"," "))</f>
        <v/>
      </c>
      <c r="E331" t="str">
        <f t="shared" si="16"/>
        <v/>
      </c>
      <c r="F331" t="str">
        <f>+IF($C331="","",IF(' Matrice Tarifaire NON AL'!AX334="","Non",' Matrice Tarifaire NON AL'!AX334))</f>
        <v/>
      </c>
      <c r="G331" t="str">
        <f>+IF($C331="","",IF(' Matrice Tarifaire NON AL'!Q334="DOMEDIA","MDD",IF(' Matrice Tarifaire NON AL'!Q334="APTA","MDD",IF(' Matrice Tarifaire NON AL'!Q334="TOP BUDGET","Premier Prix","MN"))))</f>
        <v/>
      </c>
      <c r="H331" t="str">
        <f>+IF($C331="","",' Matrice Tarifaire NON AL'!Q334)</f>
        <v/>
      </c>
      <c r="K331" t="str">
        <f>+IF($C331="","",' Matrice Tarifaire NON AL'!X334)</f>
        <v/>
      </c>
      <c r="L331" t="str">
        <f>+IF($C331="","",' Matrice Tarifaire NON AL'!X334)</f>
        <v/>
      </c>
      <c r="M331" t="str">
        <f>+IF($C331="","",' Matrice Tarifaire NON AL'!Y334)</f>
        <v/>
      </c>
      <c r="N331" t="str">
        <f>+IF($C331="","",' Matrice Tarifaire NON AL'!Z334)</f>
        <v/>
      </c>
      <c r="P331" t="str">
        <f>+IF(C331="","",IF(' Matrice Tarifaire NON AL'!X334&lt;&gt;168,"Non",""))</f>
        <v/>
      </c>
      <c r="Q331" t="str">
        <f>+IF($C331="","",' Matrice Tarifaire NON AL'!T334)</f>
        <v/>
      </c>
      <c r="R331" t="str">
        <f>+IF($C331="","",IF(' Matrice Tarifaire NON AL'!R334="","",' Matrice Tarifaire NON AL'!R334))</f>
        <v/>
      </c>
      <c r="S331" t="str">
        <f>+IF($C331="","",LEFT(' Matrice Tarifaire NON AL'!W334,1))</f>
        <v/>
      </c>
      <c r="T331" t="str">
        <f>+IF($C331="","",LEFT(' Matrice Tarifaire NON AL'!AY334,3))</f>
        <v/>
      </c>
      <c r="U331" t="str">
        <f t="shared" si="17"/>
        <v/>
      </c>
      <c r="V331" t="str">
        <f>+IF(C331="","",IF(VLOOKUP(' Matrice Tarifaire NON AL'!AK334,Feuil3!A:F,6,0)="Box",IF(' Matrice Tarifaire NON AL'!AL334="Mono-Référence","Homogène",IF(' Matrice Tarifaire NON AL'!AL334="Multi-Références","Panaché","")),IF(' Matrice Tarifaire NON AL'!AK334="A la Pièce","Composant sans Colisage",IF(' Matrice Tarifaire NON AL'!AK334="Composant de Box","Composant sans Colisage","Homogène"))))</f>
        <v/>
      </c>
      <c r="W331" t="str">
        <f>+IF($V331="","",VLOOKUP(' Matrice Tarifaire NON AL'!AK334,Feuil3!$A$4:$E$14,5,0))</f>
        <v/>
      </c>
      <c r="Y331" t="str">
        <f>+IF($V331="","",IF(VLOOKUP(' Matrice Tarifaire NON AL'!$AK334,Feuil3!$A$4:$D$14,4,0)="Palette",' Matrice Tarifaire NON AL'!AN334,""))</f>
        <v/>
      </c>
      <c r="AA331" t="str">
        <f>+IF($V331="","",IF(VLOOKUP(' Matrice Tarifaire NON AL'!$AK334,Feuil3!$A$4:$D$14,4,0)="Colis",' Matrice Tarifaire NON AL'!AN334,""))</f>
        <v/>
      </c>
      <c r="AC331" t="str">
        <f>+IF(V331="","",IF(VLOOKUP(' Matrice Tarifaire NON AL'!AK334,Feuil3!$A$4:$D$14,4,0)="Colis",IF(' Matrice Tarifaire NON AL'!AO334&gt;0,' Matrice Tarifaire NON AL'!AO334,""),""))</f>
        <v/>
      </c>
      <c r="AD331" t="str">
        <f t="shared" si="18"/>
        <v/>
      </c>
      <c r="AE331" t="str">
        <f>+IF(C331="","",' Matrice Tarifaire NON AL'!C334)</f>
        <v/>
      </c>
      <c r="AF331" t="str">
        <f>+IF(C331="","",' Matrice Tarifaire NON AL'!AQ334)</f>
        <v/>
      </c>
      <c r="AH331" t="str">
        <f>+IF(E331="","",' Matrice Tarifaire NON AL'!$U334)</f>
        <v/>
      </c>
      <c r="AI331" t="str">
        <f>+IF(F331="","",IF(' Matrice Tarifaire NON AL'!$V334="","",' Matrice Tarifaire NON AL'!$V334))</f>
        <v/>
      </c>
      <c r="AJ331" t="str">
        <f>+IF($C331="","",IF(' Matrice Tarifaire NON AL'!AZ334="","",' Matrice Tarifaire NON AL'!AZ334))</f>
        <v/>
      </c>
      <c r="AK331" t="str">
        <f>+IF($C331="","",IF(' Matrice Tarifaire NON AL'!BA334="","",' Matrice Tarifaire NON AL'!BA334))</f>
        <v/>
      </c>
      <c r="AL331" t="str">
        <f>+IF($C331="","",IF(' Matrice Tarifaire NON AL'!BB334="","",TEXT(' Matrice Tarifaire NON AL'!BB334,"0,0000")))</f>
        <v/>
      </c>
      <c r="AO331" t="str">
        <f>+IF($C331="","",IF(' Matrice Tarifaire NON AL'!BF334="","",TEXT(' Matrice Tarifaire NON AL'!BF334,"0,0000")))</f>
        <v/>
      </c>
      <c r="AP331" t="str">
        <f>+IF($C331="","",IF(' Matrice Tarifaire NON AL'!BG334="","",TEXT(' Matrice Tarifaire NON AL'!BG334,"0,0000")))</f>
        <v/>
      </c>
      <c r="AQ331" t="str">
        <f>+IF($C331="","",IF(' Matrice Tarifaire NON AL'!BH334="","",TEXT(' Matrice Tarifaire NON AL'!BH334,"0,0000")))</f>
        <v/>
      </c>
      <c r="AR331" t="str">
        <f>+IF($C331="","",IF(' Matrice Tarifaire NON AL'!BI334="","",TEXT(' Matrice Tarifaire NON AL'!BI334,"0,0000")))</f>
        <v/>
      </c>
      <c r="AS331" t="str">
        <f>+IF(C331="","",IF(' Matrice Tarifaire NON AL'!BJ334="","0",IF(' Matrice Tarifaire NON AL'!BJ334="","",' Matrice Tarifaire NON AL'!BJ334)))</f>
        <v/>
      </c>
      <c r="AT331" t="str">
        <f>+IF(C331="","",IF(' Matrice Tarifaire NON AL'!BK334="","",' Matrice Tarifaire NON AL'!$BK$6))</f>
        <v/>
      </c>
      <c r="AU331" t="str">
        <f>+IF(C331="","",IF(' Matrice Tarifaire NON AL'!BK334="","",TEXT(' Matrice Tarifaire NON AL'!BK334,"0,0000")))</f>
        <v/>
      </c>
      <c r="AV331" t="str">
        <f>+IF(C331="","",IF(' Matrice Tarifaire NON AL'!BL334="","",' Matrice Tarifaire NON AL'!$BL$6))</f>
        <v/>
      </c>
      <c r="AW331" t="str">
        <f>+IF(C331="","",IF(' Matrice Tarifaire NON AL'!BL334="","",TEXT(' Matrice Tarifaire NON AL'!BL334,"0,0000")))</f>
        <v/>
      </c>
      <c r="AX331" t="str">
        <f>+IF(C331="","",IF(' Matrice Tarifaire NON AL'!BM334="","",' Matrice Tarifaire NON AL'!$BM$6))</f>
        <v/>
      </c>
      <c r="AY331" t="str">
        <f>+IF(C331="","",IF(' Matrice Tarifaire NON AL'!BM334="","",TEXT(' Matrice Tarifaire NON AL'!BM334,"0,0000")))</f>
        <v/>
      </c>
      <c r="AZ331" t="str">
        <f>+IF(C331="","",IF(' Matrice Tarifaire NON AL'!BN334="","","Taxe DEEE"))</f>
        <v/>
      </c>
      <c r="BA331" t="str">
        <f>+IF(C331="","",IF(' Matrice Tarifaire NON AL'!BN334="","",TEXT(' Matrice Tarifaire NON AL'!BN334,"0,0000")))</f>
        <v/>
      </c>
      <c r="BD331" t="str">
        <f>+IF($C331="","",IF(' Matrice Tarifaire NON AL'!BR334="","",TEXT(' Matrice Tarifaire NON AL'!BR334,"0,000")))</f>
        <v/>
      </c>
      <c r="BE331" t="str">
        <f>+IF($C331="","",IF(' Matrice Tarifaire NON AL'!BS334="","",VALUE(TEXT(' Matrice Tarifaire NON AL'!BS334,"0,00"))))</f>
        <v/>
      </c>
      <c r="BF331" t="str">
        <f>+IF($C331="","",IF(' Matrice Tarifaire NON AL'!BY334="","",' Matrice Tarifaire NON AL'!BY334))</f>
        <v/>
      </c>
      <c r="BG331" t="str">
        <f>+IF(C331="","",IF(' Matrice Tarifaire NON AL'!AK334="Composant de Box","999",IF(' Matrice Tarifaire NON AL'!AP334&lt;&gt;"",' Matrice Tarifaire NON AL'!AP334,IF(' Matrice Tarifaire NON AL'!AO334&lt;&gt;"",' Matrice Tarifaire NON AL'!AO334,' Matrice Tarifaire NON AL'!AN334))))</f>
        <v/>
      </c>
    </row>
    <row r="332" spans="1:59" x14ac:dyDescent="0.25">
      <c r="A332" t="str">
        <f>+IF($C332="","",IF(' Matrice Tarifaire NON AL'!N335="","",IF(' Matrice Tarifaire NON AL'!N335=0,"GTIN A 0 - Ne doit pas être mis dans PRE REF",TEXT(' Matrice Tarifaire NON AL'!N335,"00000000000000"))))</f>
        <v/>
      </c>
      <c r="B332" t="str">
        <f>+IF(C332="","",IF(L332=172,4,VLOOKUP(' Matrice Tarifaire NON AL'!AK335,Feuil3!$A$4:$B$14,2,0)))</f>
        <v/>
      </c>
      <c r="C332" t="str">
        <f>+IF(' Matrice Tarifaire NON AL'!O335="","",SUBSTITUTE(' Matrice Tarifaire NON AL'!O335,"CHAR (10)"," "))</f>
        <v/>
      </c>
      <c r="D332" t="str">
        <f>+IF($C332="","",SUBSTITUTE(' Matrice Tarifaire NON AL'!P335,"CHAR (13)"," "))</f>
        <v/>
      </c>
      <c r="E332" t="str">
        <f t="shared" si="16"/>
        <v/>
      </c>
      <c r="F332" t="str">
        <f>+IF($C332="","",IF(' Matrice Tarifaire NON AL'!AX335="","Non",' Matrice Tarifaire NON AL'!AX335))</f>
        <v/>
      </c>
      <c r="G332" t="str">
        <f>+IF($C332="","",IF(' Matrice Tarifaire NON AL'!Q335="DOMEDIA","MDD",IF(' Matrice Tarifaire NON AL'!Q335="APTA","MDD",IF(' Matrice Tarifaire NON AL'!Q335="TOP BUDGET","Premier Prix","MN"))))</f>
        <v/>
      </c>
      <c r="H332" t="str">
        <f>+IF($C332="","",' Matrice Tarifaire NON AL'!Q335)</f>
        <v/>
      </c>
      <c r="K332" t="str">
        <f>+IF($C332="","",' Matrice Tarifaire NON AL'!X335)</f>
        <v/>
      </c>
      <c r="L332" t="str">
        <f>+IF($C332="","",' Matrice Tarifaire NON AL'!X335)</f>
        <v/>
      </c>
      <c r="M332" t="str">
        <f>+IF($C332="","",' Matrice Tarifaire NON AL'!Y335)</f>
        <v/>
      </c>
      <c r="N332" t="str">
        <f>+IF($C332="","",' Matrice Tarifaire NON AL'!Z335)</f>
        <v/>
      </c>
      <c r="P332" t="str">
        <f>+IF(C332="","",IF(' Matrice Tarifaire NON AL'!X335&lt;&gt;168,"Non",""))</f>
        <v/>
      </c>
      <c r="Q332" t="str">
        <f>+IF($C332="","",' Matrice Tarifaire NON AL'!T335)</f>
        <v/>
      </c>
      <c r="R332" t="str">
        <f>+IF($C332="","",IF(' Matrice Tarifaire NON AL'!R335="","",' Matrice Tarifaire NON AL'!R335))</f>
        <v/>
      </c>
      <c r="S332" t="str">
        <f>+IF($C332="","",LEFT(' Matrice Tarifaire NON AL'!W335,1))</f>
        <v/>
      </c>
      <c r="T332" t="str">
        <f>+IF($C332="","",LEFT(' Matrice Tarifaire NON AL'!AY335,3))</f>
        <v/>
      </c>
      <c r="U332" t="str">
        <f t="shared" si="17"/>
        <v/>
      </c>
      <c r="V332" t="str">
        <f>+IF(C332="","",IF(VLOOKUP(' Matrice Tarifaire NON AL'!AK335,Feuil3!A:F,6,0)="Box",IF(' Matrice Tarifaire NON AL'!AL335="Mono-Référence","Homogène",IF(' Matrice Tarifaire NON AL'!AL335="Multi-Références","Panaché","")),IF(' Matrice Tarifaire NON AL'!AK335="A la Pièce","Composant sans Colisage",IF(' Matrice Tarifaire NON AL'!AK335="Composant de Box","Composant sans Colisage","Homogène"))))</f>
        <v/>
      </c>
      <c r="W332" t="str">
        <f>+IF($V332="","",VLOOKUP(' Matrice Tarifaire NON AL'!AK335,Feuil3!$A$4:$E$14,5,0))</f>
        <v/>
      </c>
      <c r="Y332" t="str">
        <f>+IF($V332="","",IF(VLOOKUP(' Matrice Tarifaire NON AL'!$AK335,Feuil3!$A$4:$D$14,4,0)="Palette",' Matrice Tarifaire NON AL'!AN335,""))</f>
        <v/>
      </c>
      <c r="AA332" t="str">
        <f>+IF($V332="","",IF(VLOOKUP(' Matrice Tarifaire NON AL'!$AK335,Feuil3!$A$4:$D$14,4,0)="Colis",' Matrice Tarifaire NON AL'!AN335,""))</f>
        <v/>
      </c>
      <c r="AC332" t="str">
        <f>+IF(V332="","",IF(VLOOKUP(' Matrice Tarifaire NON AL'!AK335,Feuil3!$A$4:$D$14,4,0)="Colis",IF(' Matrice Tarifaire NON AL'!AO335&gt;0,' Matrice Tarifaire NON AL'!AO335,""),""))</f>
        <v/>
      </c>
      <c r="AD332" t="str">
        <f t="shared" si="18"/>
        <v/>
      </c>
      <c r="AE332" t="str">
        <f>+IF(C332="","",' Matrice Tarifaire NON AL'!C335)</f>
        <v/>
      </c>
      <c r="AF332" t="str">
        <f>+IF(C332="","",' Matrice Tarifaire NON AL'!AQ335)</f>
        <v/>
      </c>
      <c r="AH332" t="str">
        <f>+IF(E332="","",' Matrice Tarifaire NON AL'!$U335)</f>
        <v/>
      </c>
      <c r="AI332" t="str">
        <f>+IF(F332="","",IF(' Matrice Tarifaire NON AL'!$V335="","",' Matrice Tarifaire NON AL'!$V335))</f>
        <v/>
      </c>
      <c r="AJ332" t="str">
        <f>+IF($C332="","",IF(' Matrice Tarifaire NON AL'!AZ335="","",' Matrice Tarifaire NON AL'!AZ335))</f>
        <v/>
      </c>
      <c r="AK332" t="str">
        <f>+IF($C332="","",IF(' Matrice Tarifaire NON AL'!BA335="","",' Matrice Tarifaire NON AL'!BA335))</f>
        <v/>
      </c>
      <c r="AL332" t="str">
        <f>+IF($C332="","",IF(' Matrice Tarifaire NON AL'!BB335="","",TEXT(' Matrice Tarifaire NON AL'!BB335,"0,0000")))</f>
        <v/>
      </c>
      <c r="AO332" t="str">
        <f>+IF($C332="","",IF(' Matrice Tarifaire NON AL'!BF335="","",TEXT(' Matrice Tarifaire NON AL'!BF335,"0,0000")))</f>
        <v/>
      </c>
      <c r="AP332" t="str">
        <f>+IF($C332="","",IF(' Matrice Tarifaire NON AL'!BG335="","",TEXT(' Matrice Tarifaire NON AL'!BG335,"0,0000")))</f>
        <v/>
      </c>
      <c r="AQ332" t="str">
        <f>+IF($C332="","",IF(' Matrice Tarifaire NON AL'!BH335="","",TEXT(' Matrice Tarifaire NON AL'!BH335,"0,0000")))</f>
        <v/>
      </c>
      <c r="AR332" t="str">
        <f>+IF($C332="","",IF(' Matrice Tarifaire NON AL'!BI335="","",TEXT(' Matrice Tarifaire NON AL'!BI335,"0,0000")))</f>
        <v/>
      </c>
      <c r="AS332" t="str">
        <f>+IF(C332="","",IF(' Matrice Tarifaire NON AL'!BJ335="","0",IF(' Matrice Tarifaire NON AL'!BJ335="","",' Matrice Tarifaire NON AL'!BJ335)))</f>
        <v/>
      </c>
      <c r="AT332" t="str">
        <f>+IF(C332="","",IF(' Matrice Tarifaire NON AL'!BK335="","",' Matrice Tarifaire NON AL'!$BK$6))</f>
        <v/>
      </c>
      <c r="AU332" t="str">
        <f>+IF(C332="","",IF(' Matrice Tarifaire NON AL'!BK335="","",TEXT(' Matrice Tarifaire NON AL'!BK335,"0,0000")))</f>
        <v/>
      </c>
      <c r="AV332" t="str">
        <f>+IF(C332="","",IF(' Matrice Tarifaire NON AL'!BL335="","",' Matrice Tarifaire NON AL'!$BL$6))</f>
        <v/>
      </c>
      <c r="AW332" t="str">
        <f>+IF(C332="","",IF(' Matrice Tarifaire NON AL'!BL335="","",TEXT(' Matrice Tarifaire NON AL'!BL335,"0,0000")))</f>
        <v/>
      </c>
      <c r="AX332" t="str">
        <f>+IF(C332="","",IF(' Matrice Tarifaire NON AL'!BM335="","",' Matrice Tarifaire NON AL'!$BM$6))</f>
        <v/>
      </c>
      <c r="AY332" t="str">
        <f>+IF(C332="","",IF(' Matrice Tarifaire NON AL'!BM335="","",TEXT(' Matrice Tarifaire NON AL'!BM335,"0,0000")))</f>
        <v/>
      </c>
      <c r="AZ332" t="str">
        <f>+IF(C332="","",IF(' Matrice Tarifaire NON AL'!BN335="","","Taxe DEEE"))</f>
        <v/>
      </c>
      <c r="BA332" t="str">
        <f>+IF(C332="","",IF(' Matrice Tarifaire NON AL'!BN335="","",TEXT(' Matrice Tarifaire NON AL'!BN335,"0,0000")))</f>
        <v/>
      </c>
      <c r="BD332" t="str">
        <f>+IF($C332="","",IF(' Matrice Tarifaire NON AL'!BR335="","",TEXT(' Matrice Tarifaire NON AL'!BR335,"0,000")))</f>
        <v/>
      </c>
      <c r="BE332" t="str">
        <f>+IF($C332="","",IF(' Matrice Tarifaire NON AL'!BS335="","",VALUE(TEXT(' Matrice Tarifaire NON AL'!BS335,"0,00"))))</f>
        <v/>
      </c>
      <c r="BF332" t="str">
        <f>+IF($C332="","",IF(' Matrice Tarifaire NON AL'!BY335="","",' Matrice Tarifaire NON AL'!BY335))</f>
        <v/>
      </c>
      <c r="BG332" t="str">
        <f>+IF(C332="","",IF(' Matrice Tarifaire NON AL'!AK335="Composant de Box","999",IF(' Matrice Tarifaire NON AL'!AP335&lt;&gt;"",' Matrice Tarifaire NON AL'!AP335,IF(' Matrice Tarifaire NON AL'!AO335&lt;&gt;"",' Matrice Tarifaire NON AL'!AO335,' Matrice Tarifaire NON AL'!AN335))))</f>
        <v/>
      </c>
    </row>
    <row r="333" spans="1:59" x14ac:dyDescent="0.25">
      <c r="A333" t="str">
        <f>+IF($C333="","",IF(' Matrice Tarifaire NON AL'!N336="","",IF(' Matrice Tarifaire NON AL'!N336=0,"GTIN A 0 - Ne doit pas être mis dans PRE REF",TEXT(' Matrice Tarifaire NON AL'!N336,"00000000000000"))))</f>
        <v/>
      </c>
      <c r="B333" t="str">
        <f>+IF(C333="","",IF(L333=172,4,VLOOKUP(' Matrice Tarifaire NON AL'!AK336,Feuil3!$A$4:$B$14,2,0)))</f>
        <v/>
      </c>
      <c r="C333" t="str">
        <f>+IF(' Matrice Tarifaire NON AL'!O336="","",SUBSTITUTE(' Matrice Tarifaire NON AL'!O336,"CHAR (10)"," "))</f>
        <v/>
      </c>
      <c r="D333" t="str">
        <f>+IF($C333="","",SUBSTITUTE(' Matrice Tarifaire NON AL'!P336,"CHAR (13)"," "))</f>
        <v/>
      </c>
      <c r="E333" t="str">
        <f t="shared" si="16"/>
        <v/>
      </c>
      <c r="F333" t="str">
        <f>+IF($C333="","",IF(' Matrice Tarifaire NON AL'!AX336="","Non",' Matrice Tarifaire NON AL'!AX336))</f>
        <v/>
      </c>
      <c r="G333" t="str">
        <f>+IF($C333="","",IF(' Matrice Tarifaire NON AL'!Q336="DOMEDIA","MDD",IF(' Matrice Tarifaire NON AL'!Q336="APTA","MDD",IF(' Matrice Tarifaire NON AL'!Q336="TOP BUDGET","Premier Prix","MN"))))</f>
        <v/>
      </c>
      <c r="H333" t="str">
        <f>+IF($C333="","",' Matrice Tarifaire NON AL'!Q336)</f>
        <v/>
      </c>
      <c r="K333" t="str">
        <f>+IF($C333="","",' Matrice Tarifaire NON AL'!X336)</f>
        <v/>
      </c>
      <c r="L333" t="str">
        <f>+IF($C333="","",' Matrice Tarifaire NON AL'!X336)</f>
        <v/>
      </c>
      <c r="M333" t="str">
        <f>+IF($C333="","",' Matrice Tarifaire NON AL'!Y336)</f>
        <v/>
      </c>
      <c r="N333" t="str">
        <f>+IF($C333="","",' Matrice Tarifaire NON AL'!Z336)</f>
        <v/>
      </c>
      <c r="P333" t="str">
        <f>+IF(C333="","",IF(' Matrice Tarifaire NON AL'!X336&lt;&gt;168,"Non",""))</f>
        <v/>
      </c>
      <c r="Q333" t="str">
        <f>+IF($C333="","",' Matrice Tarifaire NON AL'!T336)</f>
        <v/>
      </c>
      <c r="R333" t="str">
        <f>+IF($C333="","",IF(' Matrice Tarifaire NON AL'!R336="","",' Matrice Tarifaire NON AL'!R336))</f>
        <v/>
      </c>
      <c r="S333" t="str">
        <f>+IF($C333="","",LEFT(' Matrice Tarifaire NON AL'!W336,1))</f>
        <v/>
      </c>
      <c r="T333" t="str">
        <f>+IF($C333="","",LEFT(' Matrice Tarifaire NON AL'!AY336,3))</f>
        <v/>
      </c>
      <c r="U333" t="str">
        <f t="shared" si="17"/>
        <v/>
      </c>
      <c r="V333" t="str">
        <f>+IF(C333="","",IF(VLOOKUP(' Matrice Tarifaire NON AL'!AK336,Feuil3!A:F,6,0)="Box",IF(' Matrice Tarifaire NON AL'!AL336="Mono-Référence","Homogène",IF(' Matrice Tarifaire NON AL'!AL336="Multi-Références","Panaché","")),IF(' Matrice Tarifaire NON AL'!AK336="A la Pièce","Composant sans Colisage",IF(' Matrice Tarifaire NON AL'!AK336="Composant de Box","Composant sans Colisage","Homogène"))))</f>
        <v/>
      </c>
      <c r="W333" t="str">
        <f>+IF($V333="","",VLOOKUP(' Matrice Tarifaire NON AL'!AK336,Feuil3!$A$4:$E$14,5,0))</f>
        <v/>
      </c>
      <c r="Y333" t="str">
        <f>+IF($V333="","",IF(VLOOKUP(' Matrice Tarifaire NON AL'!$AK336,Feuil3!$A$4:$D$14,4,0)="Palette",' Matrice Tarifaire NON AL'!AN336,""))</f>
        <v/>
      </c>
      <c r="AA333" t="str">
        <f>+IF($V333="","",IF(VLOOKUP(' Matrice Tarifaire NON AL'!$AK336,Feuil3!$A$4:$D$14,4,0)="Colis",' Matrice Tarifaire NON AL'!AN336,""))</f>
        <v/>
      </c>
      <c r="AC333" t="str">
        <f>+IF(V333="","",IF(VLOOKUP(' Matrice Tarifaire NON AL'!AK336,Feuil3!$A$4:$D$14,4,0)="Colis",IF(' Matrice Tarifaire NON AL'!AO336&gt;0,' Matrice Tarifaire NON AL'!AO336,""),""))</f>
        <v/>
      </c>
      <c r="AD333" t="str">
        <f t="shared" si="18"/>
        <v/>
      </c>
      <c r="AE333" t="str">
        <f>+IF(C333="","",' Matrice Tarifaire NON AL'!C336)</f>
        <v/>
      </c>
      <c r="AF333" t="str">
        <f>+IF(C333="","",' Matrice Tarifaire NON AL'!AQ336)</f>
        <v/>
      </c>
      <c r="AH333" t="str">
        <f>+IF(E333="","",' Matrice Tarifaire NON AL'!$U336)</f>
        <v/>
      </c>
      <c r="AI333" t="str">
        <f>+IF(F333="","",IF(' Matrice Tarifaire NON AL'!$V336="","",' Matrice Tarifaire NON AL'!$V336))</f>
        <v/>
      </c>
      <c r="AJ333" t="str">
        <f>+IF($C333="","",IF(' Matrice Tarifaire NON AL'!AZ336="","",' Matrice Tarifaire NON AL'!AZ336))</f>
        <v/>
      </c>
      <c r="AK333" t="str">
        <f>+IF($C333="","",IF(' Matrice Tarifaire NON AL'!BA336="","",' Matrice Tarifaire NON AL'!BA336))</f>
        <v/>
      </c>
      <c r="AL333" t="str">
        <f>+IF($C333="","",IF(' Matrice Tarifaire NON AL'!BB336="","",TEXT(' Matrice Tarifaire NON AL'!BB336,"0,0000")))</f>
        <v/>
      </c>
      <c r="AO333" t="str">
        <f>+IF($C333="","",IF(' Matrice Tarifaire NON AL'!BF336="","",TEXT(' Matrice Tarifaire NON AL'!BF336,"0,0000")))</f>
        <v/>
      </c>
      <c r="AP333" t="str">
        <f>+IF($C333="","",IF(' Matrice Tarifaire NON AL'!BG336="","",TEXT(' Matrice Tarifaire NON AL'!BG336,"0,0000")))</f>
        <v/>
      </c>
      <c r="AQ333" t="str">
        <f>+IF($C333="","",IF(' Matrice Tarifaire NON AL'!BH336="","",TEXT(' Matrice Tarifaire NON AL'!BH336,"0,0000")))</f>
        <v/>
      </c>
      <c r="AR333" t="str">
        <f>+IF($C333="","",IF(' Matrice Tarifaire NON AL'!BI336="","",TEXT(' Matrice Tarifaire NON AL'!BI336,"0,0000")))</f>
        <v/>
      </c>
      <c r="AS333" t="str">
        <f>+IF(C333="","",IF(' Matrice Tarifaire NON AL'!BJ336="","0",IF(' Matrice Tarifaire NON AL'!BJ336="","",' Matrice Tarifaire NON AL'!BJ336)))</f>
        <v/>
      </c>
      <c r="AT333" t="str">
        <f>+IF(C333="","",IF(' Matrice Tarifaire NON AL'!BK336="","",' Matrice Tarifaire NON AL'!$BK$6))</f>
        <v/>
      </c>
      <c r="AU333" t="str">
        <f>+IF(C333="","",IF(' Matrice Tarifaire NON AL'!BK336="","",TEXT(' Matrice Tarifaire NON AL'!BK336,"0,0000")))</f>
        <v/>
      </c>
      <c r="AV333" t="str">
        <f>+IF(C333="","",IF(' Matrice Tarifaire NON AL'!BL336="","",' Matrice Tarifaire NON AL'!$BL$6))</f>
        <v/>
      </c>
      <c r="AW333" t="str">
        <f>+IF(C333="","",IF(' Matrice Tarifaire NON AL'!BL336="","",TEXT(' Matrice Tarifaire NON AL'!BL336,"0,0000")))</f>
        <v/>
      </c>
      <c r="AX333" t="str">
        <f>+IF(C333="","",IF(' Matrice Tarifaire NON AL'!BM336="","",' Matrice Tarifaire NON AL'!$BM$6))</f>
        <v/>
      </c>
      <c r="AY333" t="str">
        <f>+IF(C333="","",IF(' Matrice Tarifaire NON AL'!BM336="","",TEXT(' Matrice Tarifaire NON AL'!BM336,"0,0000")))</f>
        <v/>
      </c>
      <c r="AZ333" t="str">
        <f>+IF(C333="","",IF(' Matrice Tarifaire NON AL'!BN336="","","Taxe DEEE"))</f>
        <v/>
      </c>
      <c r="BA333" t="str">
        <f>+IF(C333="","",IF(' Matrice Tarifaire NON AL'!BN336="","",TEXT(' Matrice Tarifaire NON AL'!BN336,"0,0000")))</f>
        <v/>
      </c>
      <c r="BD333" t="str">
        <f>+IF($C333="","",IF(' Matrice Tarifaire NON AL'!BR336="","",TEXT(' Matrice Tarifaire NON AL'!BR336,"0,000")))</f>
        <v/>
      </c>
      <c r="BE333" t="str">
        <f>+IF($C333="","",IF(' Matrice Tarifaire NON AL'!BS336="","",VALUE(TEXT(' Matrice Tarifaire NON AL'!BS336,"0,00"))))</f>
        <v/>
      </c>
      <c r="BF333" t="str">
        <f>+IF($C333="","",IF(' Matrice Tarifaire NON AL'!BY336="","",' Matrice Tarifaire NON AL'!BY336))</f>
        <v/>
      </c>
      <c r="BG333" t="str">
        <f>+IF(C333="","",IF(' Matrice Tarifaire NON AL'!AK336="Composant de Box","999",IF(' Matrice Tarifaire NON AL'!AP336&lt;&gt;"",' Matrice Tarifaire NON AL'!AP336,IF(' Matrice Tarifaire NON AL'!AO336&lt;&gt;"",' Matrice Tarifaire NON AL'!AO336,' Matrice Tarifaire NON AL'!AN336))))</f>
        <v/>
      </c>
    </row>
    <row r="334" spans="1:59" x14ac:dyDescent="0.25">
      <c r="A334" t="str">
        <f>+IF($C334="","",IF(' Matrice Tarifaire NON AL'!N337="","",IF(' Matrice Tarifaire NON AL'!N337=0,"GTIN A 0 - Ne doit pas être mis dans PRE REF",TEXT(' Matrice Tarifaire NON AL'!N337,"00000000000000"))))</f>
        <v/>
      </c>
      <c r="B334" t="str">
        <f>+IF(C334="","",IF(L334=172,4,VLOOKUP(' Matrice Tarifaire NON AL'!AK337,Feuil3!$A$4:$B$14,2,0)))</f>
        <v/>
      </c>
      <c r="C334" t="str">
        <f>+IF(' Matrice Tarifaire NON AL'!O337="","",SUBSTITUTE(' Matrice Tarifaire NON AL'!O337,"CHAR (10)"," "))</f>
        <v/>
      </c>
      <c r="D334" t="str">
        <f>+IF($C334="","",SUBSTITUTE(' Matrice Tarifaire NON AL'!P337,"CHAR (13)"," "))</f>
        <v/>
      </c>
      <c r="E334" t="str">
        <f t="shared" si="16"/>
        <v/>
      </c>
      <c r="F334" t="str">
        <f>+IF($C334="","",IF(' Matrice Tarifaire NON AL'!AX337="","Non",' Matrice Tarifaire NON AL'!AX337))</f>
        <v/>
      </c>
      <c r="G334" t="str">
        <f>+IF($C334="","",IF(' Matrice Tarifaire NON AL'!Q337="DOMEDIA","MDD",IF(' Matrice Tarifaire NON AL'!Q337="APTA","MDD",IF(' Matrice Tarifaire NON AL'!Q337="TOP BUDGET","Premier Prix","MN"))))</f>
        <v/>
      </c>
      <c r="H334" t="str">
        <f>+IF($C334="","",' Matrice Tarifaire NON AL'!Q337)</f>
        <v/>
      </c>
      <c r="K334" t="str">
        <f>+IF($C334="","",' Matrice Tarifaire NON AL'!X337)</f>
        <v/>
      </c>
      <c r="L334" t="str">
        <f>+IF($C334="","",' Matrice Tarifaire NON AL'!X337)</f>
        <v/>
      </c>
      <c r="M334" t="str">
        <f>+IF($C334="","",' Matrice Tarifaire NON AL'!Y337)</f>
        <v/>
      </c>
      <c r="N334" t="str">
        <f>+IF($C334="","",' Matrice Tarifaire NON AL'!Z337)</f>
        <v/>
      </c>
      <c r="P334" t="str">
        <f>+IF(C334="","",IF(' Matrice Tarifaire NON AL'!X337&lt;&gt;168,"Non",""))</f>
        <v/>
      </c>
      <c r="Q334" t="str">
        <f>+IF($C334="","",' Matrice Tarifaire NON AL'!T337)</f>
        <v/>
      </c>
      <c r="R334" t="str">
        <f>+IF($C334="","",IF(' Matrice Tarifaire NON AL'!R337="","",' Matrice Tarifaire NON AL'!R337))</f>
        <v/>
      </c>
      <c r="S334" t="str">
        <f>+IF($C334="","",LEFT(' Matrice Tarifaire NON AL'!W337,1))</f>
        <v/>
      </c>
      <c r="T334" t="str">
        <f>+IF($C334="","",LEFT(' Matrice Tarifaire NON AL'!AY337,3))</f>
        <v/>
      </c>
      <c r="U334" t="str">
        <f t="shared" si="17"/>
        <v/>
      </c>
      <c r="V334" t="str">
        <f>+IF(C334="","",IF(VLOOKUP(' Matrice Tarifaire NON AL'!AK337,Feuil3!A:F,6,0)="Box",IF(' Matrice Tarifaire NON AL'!AL337="Mono-Référence","Homogène",IF(' Matrice Tarifaire NON AL'!AL337="Multi-Références","Panaché","")),IF(' Matrice Tarifaire NON AL'!AK337="A la Pièce","Composant sans Colisage",IF(' Matrice Tarifaire NON AL'!AK337="Composant de Box","Composant sans Colisage","Homogène"))))</f>
        <v/>
      </c>
      <c r="W334" t="str">
        <f>+IF($V334="","",VLOOKUP(' Matrice Tarifaire NON AL'!AK337,Feuil3!$A$4:$E$14,5,0))</f>
        <v/>
      </c>
      <c r="Y334" t="str">
        <f>+IF($V334="","",IF(VLOOKUP(' Matrice Tarifaire NON AL'!$AK337,Feuil3!$A$4:$D$14,4,0)="Palette",' Matrice Tarifaire NON AL'!AN337,""))</f>
        <v/>
      </c>
      <c r="AA334" t="str">
        <f>+IF($V334="","",IF(VLOOKUP(' Matrice Tarifaire NON AL'!$AK337,Feuil3!$A$4:$D$14,4,0)="Colis",' Matrice Tarifaire NON AL'!AN337,""))</f>
        <v/>
      </c>
      <c r="AC334" t="str">
        <f>+IF(V334="","",IF(VLOOKUP(' Matrice Tarifaire NON AL'!AK337,Feuil3!$A$4:$D$14,4,0)="Colis",IF(' Matrice Tarifaire NON AL'!AO337&gt;0,' Matrice Tarifaire NON AL'!AO337,""),""))</f>
        <v/>
      </c>
      <c r="AD334" t="str">
        <f t="shared" si="18"/>
        <v/>
      </c>
      <c r="AE334" t="str">
        <f>+IF(C334="","",' Matrice Tarifaire NON AL'!C337)</f>
        <v/>
      </c>
      <c r="AF334" t="str">
        <f>+IF(C334="","",' Matrice Tarifaire NON AL'!AQ337)</f>
        <v/>
      </c>
      <c r="AH334" t="str">
        <f>+IF(E334="","",' Matrice Tarifaire NON AL'!$U337)</f>
        <v/>
      </c>
      <c r="AI334" t="str">
        <f>+IF(F334="","",IF(' Matrice Tarifaire NON AL'!$V337="","",' Matrice Tarifaire NON AL'!$V337))</f>
        <v/>
      </c>
      <c r="AJ334" t="str">
        <f>+IF($C334="","",IF(' Matrice Tarifaire NON AL'!AZ337="","",' Matrice Tarifaire NON AL'!AZ337))</f>
        <v/>
      </c>
      <c r="AK334" t="str">
        <f>+IF($C334="","",IF(' Matrice Tarifaire NON AL'!BA337="","",' Matrice Tarifaire NON AL'!BA337))</f>
        <v/>
      </c>
      <c r="AL334" t="str">
        <f>+IF($C334="","",IF(' Matrice Tarifaire NON AL'!BB337="","",TEXT(' Matrice Tarifaire NON AL'!BB337,"0,0000")))</f>
        <v/>
      </c>
      <c r="AO334" t="str">
        <f>+IF($C334="","",IF(' Matrice Tarifaire NON AL'!BF337="","",TEXT(' Matrice Tarifaire NON AL'!BF337,"0,0000")))</f>
        <v/>
      </c>
      <c r="AP334" t="str">
        <f>+IF($C334="","",IF(' Matrice Tarifaire NON AL'!BG337="","",TEXT(' Matrice Tarifaire NON AL'!BG337,"0,0000")))</f>
        <v/>
      </c>
      <c r="AQ334" t="str">
        <f>+IF($C334="","",IF(' Matrice Tarifaire NON AL'!BH337="","",TEXT(' Matrice Tarifaire NON AL'!BH337,"0,0000")))</f>
        <v/>
      </c>
      <c r="AR334" t="str">
        <f>+IF($C334="","",IF(' Matrice Tarifaire NON AL'!BI337="","",TEXT(' Matrice Tarifaire NON AL'!BI337,"0,0000")))</f>
        <v/>
      </c>
      <c r="AS334" t="str">
        <f>+IF(C334="","",IF(' Matrice Tarifaire NON AL'!BJ337="","0",IF(' Matrice Tarifaire NON AL'!BJ337="","",' Matrice Tarifaire NON AL'!BJ337)))</f>
        <v/>
      </c>
      <c r="AT334" t="str">
        <f>+IF(C334="","",IF(' Matrice Tarifaire NON AL'!BK337="","",' Matrice Tarifaire NON AL'!$BK$6))</f>
        <v/>
      </c>
      <c r="AU334" t="str">
        <f>+IF(C334="","",IF(' Matrice Tarifaire NON AL'!BK337="","",TEXT(' Matrice Tarifaire NON AL'!BK337,"0,0000")))</f>
        <v/>
      </c>
      <c r="AV334" t="str">
        <f>+IF(C334="","",IF(' Matrice Tarifaire NON AL'!BL337="","",' Matrice Tarifaire NON AL'!$BL$6))</f>
        <v/>
      </c>
      <c r="AW334" t="str">
        <f>+IF(C334="","",IF(' Matrice Tarifaire NON AL'!BL337="","",TEXT(' Matrice Tarifaire NON AL'!BL337,"0,0000")))</f>
        <v/>
      </c>
      <c r="AX334" t="str">
        <f>+IF(C334="","",IF(' Matrice Tarifaire NON AL'!BM337="","",' Matrice Tarifaire NON AL'!$BM$6))</f>
        <v/>
      </c>
      <c r="AY334" t="str">
        <f>+IF(C334="","",IF(' Matrice Tarifaire NON AL'!BM337="","",TEXT(' Matrice Tarifaire NON AL'!BM337,"0,0000")))</f>
        <v/>
      </c>
      <c r="AZ334" t="str">
        <f>+IF(C334="","",IF(' Matrice Tarifaire NON AL'!BN337="","","Taxe DEEE"))</f>
        <v/>
      </c>
      <c r="BA334" t="str">
        <f>+IF(C334="","",IF(' Matrice Tarifaire NON AL'!BN337="","",TEXT(' Matrice Tarifaire NON AL'!BN337,"0,0000")))</f>
        <v/>
      </c>
      <c r="BD334" t="str">
        <f>+IF($C334="","",IF(' Matrice Tarifaire NON AL'!BR337="","",TEXT(' Matrice Tarifaire NON AL'!BR337,"0,000")))</f>
        <v/>
      </c>
      <c r="BE334" t="str">
        <f>+IF($C334="","",IF(' Matrice Tarifaire NON AL'!BS337="","",VALUE(TEXT(' Matrice Tarifaire NON AL'!BS337,"0,00"))))</f>
        <v/>
      </c>
      <c r="BF334" t="str">
        <f>+IF($C334="","",IF(' Matrice Tarifaire NON AL'!BY337="","",' Matrice Tarifaire NON AL'!BY337))</f>
        <v/>
      </c>
      <c r="BG334" t="str">
        <f>+IF(C334="","",IF(' Matrice Tarifaire NON AL'!AK337="Composant de Box","999",IF(' Matrice Tarifaire NON AL'!AP337&lt;&gt;"",' Matrice Tarifaire NON AL'!AP337,IF(' Matrice Tarifaire NON AL'!AO337&lt;&gt;"",' Matrice Tarifaire NON AL'!AO337,' Matrice Tarifaire NON AL'!AN337))))</f>
        <v/>
      </c>
    </row>
    <row r="335" spans="1:59" x14ac:dyDescent="0.25">
      <c r="A335" t="str">
        <f>+IF($C335="","",IF(' Matrice Tarifaire NON AL'!N338="","",IF(' Matrice Tarifaire NON AL'!N338=0,"GTIN A 0 - Ne doit pas être mis dans PRE REF",TEXT(' Matrice Tarifaire NON AL'!N338,"00000000000000"))))</f>
        <v/>
      </c>
      <c r="B335" t="str">
        <f>+IF(C335="","",IF(L335=172,4,VLOOKUP(' Matrice Tarifaire NON AL'!AK338,Feuil3!$A$4:$B$14,2,0)))</f>
        <v/>
      </c>
      <c r="C335" t="str">
        <f>+IF(' Matrice Tarifaire NON AL'!O338="","",SUBSTITUTE(' Matrice Tarifaire NON AL'!O338,"CHAR (10)"," "))</f>
        <v/>
      </c>
      <c r="D335" t="str">
        <f>+IF($C335="","",SUBSTITUTE(' Matrice Tarifaire NON AL'!P338,"CHAR (13)"," "))</f>
        <v/>
      </c>
      <c r="E335" t="str">
        <f t="shared" si="16"/>
        <v/>
      </c>
      <c r="F335" t="str">
        <f>+IF($C335="","",IF(' Matrice Tarifaire NON AL'!AX338="","Non",' Matrice Tarifaire NON AL'!AX338))</f>
        <v/>
      </c>
      <c r="G335" t="str">
        <f>+IF($C335="","",IF(' Matrice Tarifaire NON AL'!Q338="DOMEDIA","MDD",IF(' Matrice Tarifaire NON AL'!Q338="APTA","MDD",IF(' Matrice Tarifaire NON AL'!Q338="TOP BUDGET","Premier Prix","MN"))))</f>
        <v/>
      </c>
      <c r="H335" t="str">
        <f>+IF($C335="","",' Matrice Tarifaire NON AL'!Q338)</f>
        <v/>
      </c>
      <c r="K335" t="str">
        <f>+IF($C335="","",' Matrice Tarifaire NON AL'!X338)</f>
        <v/>
      </c>
      <c r="L335" t="str">
        <f>+IF($C335="","",' Matrice Tarifaire NON AL'!X338)</f>
        <v/>
      </c>
      <c r="M335" t="str">
        <f>+IF($C335="","",' Matrice Tarifaire NON AL'!Y338)</f>
        <v/>
      </c>
      <c r="N335" t="str">
        <f>+IF($C335="","",' Matrice Tarifaire NON AL'!Z338)</f>
        <v/>
      </c>
      <c r="P335" t="str">
        <f>+IF(C335="","",IF(' Matrice Tarifaire NON AL'!X338&lt;&gt;168,"Non",""))</f>
        <v/>
      </c>
      <c r="Q335" t="str">
        <f>+IF($C335="","",' Matrice Tarifaire NON AL'!T338)</f>
        <v/>
      </c>
      <c r="R335" t="str">
        <f>+IF($C335="","",IF(' Matrice Tarifaire NON AL'!R338="","",' Matrice Tarifaire NON AL'!R338))</f>
        <v/>
      </c>
      <c r="S335" t="str">
        <f>+IF($C335="","",LEFT(' Matrice Tarifaire NON AL'!W338,1))</f>
        <v/>
      </c>
      <c r="T335" t="str">
        <f>+IF($C335="","",LEFT(' Matrice Tarifaire NON AL'!AY338,3))</f>
        <v/>
      </c>
      <c r="U335" t="str">
        <f t="shared" si="17"/>
        <v/>
      </c>
      <c r="V335" t="str">
        <f>+IF(C335="","",IF(VLOOKUP(' Matrice Tarifaire NON AL'!AK338,Feuil3!A:F,6,0)="Box",IF(' Matrice Tarifaire NON AL'!AL338="Mono-Référence","Homogène",IF(' Matrice Tarifaire NON AL'!AL338="Multi-Références","Panaché","")),IF(' Matrice Tarifaire NON AL'!AK338="A la Pièce","Composant sans Colisage",IF(' Matrice Tarifaire NON AL'!AK338="Composant de Box","Composant sans Colisage","Homogène"))))</f>
        <v/>
      </c>
      <c r="W335" t="str">
        <f>+IF($V335="","",VLOOKUP(' Matrice Tarifaire NON AL'!AK338,Feuil3!$A$4:$E$14,5,0))</f>
        <v/>
      </c>
      <c r="Y335" t="str">
        <f>+IF($V335="","",IF(VLOOKUP(' Matrice Tarifaire NON AL'!$AK338,Feuil3!$A$4:$D$14,4,0)="Palette",' Matrice Tarifaire NON AL'!AN338,""))</f>
        <v/>
      </c>
      <c r="AA335" t="str">
        <f>+IF($V335="","",IF(VLOOKUP(' Matrice Tarifaire NON AL'!$AK338,Feuil3!$A$4:$D$14,4,0)="Colis",' Matrice Tarifaire NON AL'!AN338,""))</f>
        <v/>
      </c>
      <c r="AC335" t="str">
        <f>+IF(V335="","",IF(VLOOKUP(' Matrice Tarifaire NON AL'!AK338,Feuil3!$A$4:$D$14,4,0)="Colis",IF(' Matrice Tarifaire NON AL'!AO338&gt;0,' Matrice Tarifaire NON AL'!AO338,""),""))</f>
        <v/>
      </c>
      <c r="AD335" t="str">
        <f t="shared" si="18"/>
        <v/>
      </c>
      <c r="AE335" t="str">
        <f>+IF(C335="","",' Matrice Tarifaire NON AL'!C338)</f>
        <v/>
      </c>
      <c r="AF335" t="str">
        <f>+IF(C335="","",' Matrice Tarifaire NON AL'!AQ338)</f>
        <v/>
      </c>
      <c r="AH335" t="str">
        <f>+IF(E335="","",' Matrice Tarifaire NON AL'!$U338)</f>
        <v/>
      </c>
      <c r="AI335" t="str">
        <f>+IF(F335="","",IF(' Matrice Tarifaire NON AL'!$V338="","",' Matrice Tarifaire NON AL'!$V338))</f>
        <v/>
      </c>
      <c r="AJ335" t="str">
        <f>+IF($C335="","",IF(' Matrice Tarifaire NON AL'!AZ338="","",' Matrice Tarifaire NON AL'!AZ338))</f>
        <v/>
      </c>
      <c r="AK335" t="str">
        <f>+IF($C335="","",IF(' Matrice Tarifaire NON AL'!BA338="","",' Matrice Tarifaire NON AL'!BA338))</f>
        <v/>
      </c>
      <c r="AL335" t="str">
        <f>+IF($C335="","",IF(' Matrice Tarifaire NON AL'!BB338="","",TEXT(' Matrice Tarifaire NON AL'!BB338,"0,0000")))</f>
        <v/>
      </c>
      <c r="AO335" t="str">
        <f>+IF($C335="","",IF(' Matrice Tarifaire NON AL'!BF338="","",TEXT(' Matrice Tarifaire NON AL'!BF338,"0,0000")))</f>
        <v/>
      </c>
      <c r="AP335" t="str">
        <f>+IF($C335="","",IF(' Matrice Tarifaire NON AL'!BG338="","",TEXT(' Matrice Tarifaire NON AL'!BG338,"0,0000")))</f>
        <v/>
      </c>
      <c r="AQ335" t="str">
        <f>+IF($C335="","",IF(' Matrice Tarifaire NON AL'!BH338="","",TEXT(' Matrice Tarifaire NON AL'!BH338,"0,0000")))</f>
        <v/>
      </c>
      <c r="AR335" t="str">
        <f>+IF($C335="","",IF(' Matrice Tarifaire NON AL'!BI338="","",TEXT(' Matrice Tarifaire NON AL'!BI338,"0,0000")))</f>
        <v/>
      </c>
      <c r="AS335" t="str">
        <f>+IF(C335="","",IF(' Matrice Tarifaire NON AL'!BJ338="","0",IF(' Matrice Tarifaire NON AL'!BJ338="","",' Matrice Tarifaire NON AL'!BJ338)))</f>
        <v/>
      </c>
      <c r="AT335" t="str">
        <f>+IF(C335="","",IF(' Matrice Tarifaire NON AL'!BK338="","",' Matrice Tarifaire NON AL'!$BK$6))</f>
        <v/>
      </c>
      <c r="AU335" t="str">
        <f>+IF(C335="","",IF(' Matrice Tarifaire NON AL'!BK338="","",TEXT(' Matrice Tarifaire NON AL'!BK338,"0,0000")))</f>
        <v/>
      </c>
      <c r="AV335" t="str">
        <f>+IF(C335="","",IF(' Matrice Tarifaire NON AL'!BL338="","",' Matrice Tarifaire NON AL'!$BL$6))</f>
        <v/>
      </c>
      <c r="AW335" t="str">
        <f>+IF(C335="","",IF(' Matrice Tarifaire NON AL'!BL338="","",TEXT(' Matrice Tarifaire NON AL'!BL338,"0,0000")))</f>
        <v/>
      </c>
      <c r="AX335" t="str">
        <f>+IF(C335="","",IF(' Matrice Tarifaire NON AL'!BM338="","",' Matrice Tarifaire NON AL'!$BM$6))</f>
        <v/>
      </c>
      <c r="AY335" t="str">
        <f>+IF(C335="","",IF(' Matrice Tarifaire NON AL'!BM338="","",TEXT(' Matrice Tarifaire NON AL'!BM338,"0,0000")))</f>
        <v/>
      </c>
      <c r="AZ335" t="str">
        <f>+IF(C335="","",IF(' Matrice Tarifaire NON AL'!BN338="","","Taxe DEEE"))</f>
        <v/>
      </c>
      <c r="BA335" t="str">
        <f>+IF(C335="","",IF(' Matrice Tarifaire NON AL'!BN338="","",TEXT(' Matrice Tarifaire NON AL'!BN338,"0,0000")))</f>
        <v/>
      </c>
      <c r="BD335" t="str">
        <f>+IF($C335="","",IF(' Matrice Tarifaire NON AL'!BR338="","",TEXT(' Matrice Tarifaire NON AL'!BR338,"0,000")))</f>
        <v/>
      </c>
      <c r="BE335" t="str">
        <f>+IF($C335="","",IF(' Matrice Tarifaire NON AL'!BS338="","",VALUE(TEXT(' Matrice Tarifaire NON AL'!BS338,"0,00"))))</f>
        <v/>
      </c>
      <c r="BF335" t="str">
        <f>+IF($C335="","",IF(' Matrice Tarifaire NON AL'!BY338="","",' Matrice Tarifaire NON AL'!BY338))</f>
        <v/>
      </c>
      <c r="BG335" t="str">
        <f>+IF(C335="","",IF(' Matrice Tarifaire NON AL'!AK338="Composant de Box","999",IF(' Matrice Tarifaire NON AL'!AP338&lt;&gt;"",' Matrice Tarifaire NON AL'!AP338,IF(' Matrice Tarifaire NON AL'!AO338&lt;&gt;"",' Matrice Tarifaire NON AL'!AO338,' Matrice Tarifaire NON AL'!AN338))))</f>
        <v/>
      </c>
    </row>
    <row r="336" spans="1:59" x14ac:dyDescent="0.25">
      <c r="A336" t="str">
        <f>+IF($C336="","",IF(' Matrice Tarifaire NON AL'!N339="","",IF(' Matrice Tarifaire NON AL'!N339=0,"GTIN A 0 - Ne doit pas être mis dans PRE REF",TEXT(' Matrice Tarifaire NON AL'!N339,"00000000000000"))))</f>
        <v/>
      </c>
      <c r="B336" t="str">
        <f>+IF(C336="","",IF(L336=172,4,VLOOKUP(' Matrice Tarifaire NON AL'!AK339,Feuil3!$A$4:$B$14,2,0)))</f>
        <v/>
      </c>
      <c r="C336" t="str">
        <f>+IF(' Matrice Tarifaire NON AL'!O339="","",SUBSTITUTE(' Matrice Tarifaire NON AL'!O339,"CHAR (10)"," "))</f>
        <v/>
      </c>
      <c r="D336" t="str">
        <f>+IF($C336="","",SUBSTITUTE(' Matrice Tarifaire NON AL'!P339,"CHAR (13)"," "))</f>
        <v/>
      </c>
      <c r="E336" t="str">
        <f t="shared" si="16"/>
        <v/>
      </c>
      <c r="F336" t="str">
        <f>+IF($C336="","",IF(' Matrice Tarifaire NON AL'!AX339="","Non",' Matrice Tarifaire NON AL'!AX339))</f>
        <v/>
      </c>
      <c r="G336" t="str">
        <f>+IF($C336="","",IF(' Matrice Tarifaire NON AL'!Q339="DOMEDIA","MDD",IF(' Matrice Tarifaire NON AL'!Q339="APTA","MDD",IF(' Matrice Tarifaire NON AL'!Q339="TOP BUDGET","Premier Prix","MN"))))</f>
        <v/>
      </c>
      <c r="H336" t="str">
        <f>+IF($C336="","",' Matrice Tarifaire NON AL'!Q339)</f>
        <v/>
      </c>
      <c r="K336" t="str">
        <f>+IF($C336="","",' Matrice Tarifaire NON AL'!X339)</f>
        <v/>
      </c>
      <c r="L336" t="str">
        <f>+IF($C336="","",' Matrice Tarifaire NON AL'!X339)</f>
        <v/>
      </c>
      <c r="M336" t="str">
        <f>+IF($C336="","",' Matrice Tarifaire NON AL'!Y339)</f>
        <v/>
      </c>
      <c r="N336" t="str">
        <f>+IF($C336="","",' Matrice Tarifaire NON AL'!Z339)</f>
        <v/>
      </c>
      <c r="P336" t="str">
        <f>+IF(C336="","",IF(' Matrice Tarifaire NON AL'!X339&lt;&gt;168,"Non",""))</f>
        <v/>
      </c>
      <c r="Q336" t="str">
        <f>+IF($C336="","",' Matrice Tarifaire NON AL'!T339)</f>
        <v/>
      </c>
      <c r="R336" t="str">
        <f>+IF($C336="","",IF(' Matrice Tarifaire NON AL'!R339="","",' Matrice Tarifaire NON AL'!R339))</f>
        <v/>
      </c>
      <c r="S336" t="str">
        <f>+IF($C336="","",LEFT(' Matrice Tarifaire NON AL'!W339,1))</f>
        <v/>
      </c>
      <c r="T336" t="str">
        <f>+IF($C336="","",LEFT(' Matrice Tarifaire NON AL'!AY339,3))</f>
        <v/>
      </c>
      <c r="U336" t="str">
        <f t="shared" si="17"/>
        <v/>
      </c>
      <c r="V336" t="str">
        <f>+IF(C336="","",IF(VLOOKUP(' Matrice Tarifaire NON AL'!AK339,Feuil3!A:F,6,0)="Box",IF(' Matrice Tarifaire NON AL'!AL339="Mono-Référence","Homogène",IF(' Matrice Tarifaire NON AL'!AL339="Multi-Références","Panaché","")),IF(' Matrice Tarifaire NON AL'!AK339="A la Pièce","Composant sans Colisage",IF(' Matrice Tarifaire NON AL'!AK339="Composant de Box","Composant sans Colisage","Homogène"))))</f>
        <v/>
      </c>
      <c r="W336" t="str">
        <f>+IF($V336="","",VLOOKUP(' Matrice Tarifaire NON AL'!AK339,Feuil3!$A$4:$E$14,5,0))</f>
        <v/>
      </c>
      <c r="Y336" t="str">
        <f>+IF($V336="","",IF(VLOOKUP(' Matrice Tarifaire NON AL'!$AK339,Feuil3!$A$4:$D$14,4,0)="Palette",' Matrice Tarifaire NON AL'!AN339,""))</f>
        <v/>
      </c>
      <c r="AA336" t="str">
        <f>+IF($V336="","",IF(VLOOKUP(' Matrice Tarifaire NON AL'!$AK339,Feuil3!$A$4:$D$14,4,0)="Colis",' Matrice Tarifaire NON AL'!AN339,""))</f>
        <v/>
      </c>
      <c r="AC336" t="str">
        <f>+IF(V336="","",IF(VLOOKUP(' Matrice Tarifaire NON AL'!AK339,Feuil3!$A$4:$D$14,4,0)="Colis",IF(' Matrice Tarifaire NON AL'!AO339&gt;0,' Matrice Tarifaire NON AL'!AO339,""),""))</f>
        <v/>
      </c>
      <c r="AD336" t="str">
        <f t="shared" si="18"/>
        <v/>
      </c>
      <c r="AE336" t="str">
        <f>+IF(C336="","",' Matrice Tarifaire NON AL'!C339)</f>
        <v/>
      </c>
      <c r="AF336" t="str">
        <f>+IF(C336="","",' Matrice Tarifaire NON AL'!AQ339)</f>
        <v/>
      </c>
      <c r="AH336" t="str">
        <f>+IF(E336="","",' Matrice Tarifaire NON AL'!$U339)</f>
        <v/>
      </c>
      <c r="AI336" t="str">
        <f>+IF(F336="","",IF(' Matrice Tarifaire NON AL'!$V339="","",' Matrice Tarifaire NON AL'!$V339))</f>
        <v/>
      </c>
      <c r="AJ336" t="str">
        <f>+IF($C336="","",IF(' Matrice Tarifaire NON AL'!AZ339="","",' Matrice Tarifaire NON AL'!AZ339))</f>
        <v/>
      </c>
      <c r="AK336" t="str">
        <f>+IF($C336="","",IF(' Matrice Tarifaire NON AL'!BA339="","",' Matrice Tarifaire NON AL'!BA339))</f>
        <v/>
      </c>
      <c r="AL336" t="str">
        <f>+IF($C336="","",IF(' Matrice Tarifaire NON AL'!BB339="","",TEXT(' Matrice Tarifaire NON AL'!BB339,"0,0000")))</f>
        <v/>
      </c>
      <c r="AO336" t="str">
        <f>+IF($C336="","",IF(' Matrice Tarifaire NON AL'!BF339="","",TEXT(' Matrice Tarifaire NON AL'!BF339,"0,0000")))</f>
        <v/>
      </c>
      <c r="AP336" t="str">
        <f>+IF($C336="","",IF(' Matrice Tarifaire NON AL'!BG339="","",TEXT(' Matrice Tarifaire NON AL'!BG339,"0,0000")))</f>
        <v/>
      </c>
      <c r="AQ336" t="str">
        <f>+IF($C336="","",IF(' Matrice Tarifaire NON AL'!BH339="","",TEXT(' Matrice Tarifaire NON AL'!BH339,"0,0000")))</f>
        <v/>
      </c>
      <c r="AR336" t="str">
        <f>+IF($C336="","",IF(' Matrice Tarifaire NON AL'!BI339="","",TEXT(' Matrice Tarifaire NON AL'!BI339,"0,0000")))</f>
        <v/>
      </c>
      <c r="AS336" t="str">
        <f>+IF(C336="","",IF(' Matrice Tarifaire NON AL'!BJ339="","0",IF(' Matrice Tarifaire NON AL'!BJ339="","",' Matrice Tarifaire NON AL'!BJ339)))</f>
        <v/>
      </c>
      <c r="AT336" t="str">
        <f>+IF(C336="","",IF(' Matrice Tarifaire NON AL'!BK339="","",' Matrice Tarifaire NON AL'!$BK$6))</f>
        <v/>
      </c>
      <c r="AU336" t="str">
        <f>+IF(C336="","",IF(' Matrice Tarifaire NON AL'!BK339="","",TEXT(' Matrice Tarifaire NON AL'!BK339,"0,0000")))</f>
        <v/>
      </c>
      <c r="AV336" t="str">
        <f>+IF(C336="","",IF(' Matrice Tarifaire NON AL'!BL339="","",' Matrice Tarifaire NON AL'!$BL$6))</f>
        <v/>
      </c>
      <c r="AW336" t="str">
        <f>+IF(C336="","",IF(' Matrice Tarifaire NON AL'!BL339="","",TEXT(' Matrice Tarifaire NON AL'!BL339,"0,0000")))</f>
        <v/>
      </c>
      <c r="AX336" t="str">
        <f>+IF(C336="","",IF(' Matrice Tarifaire NON AL'!BM339="","",' Matrice Tarifaire NON AL'!$BM$6))</f>
        <v/>
      </c>
      <c r="AY336" t="str">
        <f>+IF(C336="","",IF(' Matrice Tarifaire NON AL'!BM339="","",TEXT(' Matrice Tarifaire NON AL'!BM339,"0,0000")))</f>
        <v/>
      </c>
      <c r="AZ336" t="str">
        <f>+IF(C336="","",IF(' Matrice Tarifaire NON AL'!BN339="","","Taxe DEEE"))</f>
        <v/>
      </c>
      <c r="BA336" t="str">
        <f>+IF(C336="","",IF(' Matrice Tarifaire NON AL'!BN339="","",TEXT(' Matrice Tarifaire NON AL'!BN339,"0,0000")))</f>
        <v/>
      </c>
      <c r="BD336" t="str">
        <f>+IF($C336="","",IF(' Matrice Tarifaire NON AL'!BR339="","",TEXT(' Matrice Tarifaire NON AL'!BR339,"0,000")))</f>
        <v/>
      </c>
      <c r="BE336" t="str">
        <f>+IF($C336="","",IF(' Matrice Tarifaire NON AL'!BS339="","",VALUE(TEXT(' Matrice Tarifaire NON AL'!BS339,"0,00"))))</f>
        <v/>
      </c>
      <c r="BF336" t="str">
        <f>+IF($C336="","",IF(' Matrice Tarifaire NON AL'!BY339="","",' Matrice Tarifaire NON AL'!BY339))</f>
        <v/>
      </c>
      <c r="BG336" t="str">
        <f>+IF(C336="","",IF(' Matrice Tarifaire NON AL'!AK339="Composant de Box","999",IF(' Matrice Tarifaire NON AL'!AP339&lt;&gt;"",' Matrice Tarifaire NON AL'!AP339,IF(' Matrice Tarifaire NON AL'!AO339&lt;&gt;"",' Matrice Tarifaire NON AL'!AO339,' Matrice Tarifaire NON AL'!AN339))))</f>
        <v/>
      </c>
    </row>
    <row r="337" spans="1:59" x14ac:dyDescent="0.25">
      <c r="A337" t="str">
        <f>+IF($C337="","",IF(' Matrice Tarifaire NON AL'!N340="","",IF(' Matrice Tarifaire NON AL'!N340=0,"GTIN A 0 - Ne doit pas être mis dans PRE REF",TEXT(' Matrice Tarifaire NON AL'!N340,"00000000000000"))))</f>
        <v/>
      </c>
      <c r="B337" t="str">
        <f>+IF(C337="","",IF(L337=172,4,VLOOKUP(' Matrice Tarifaire NON AL'!AK340,Feuil3!$A$4:$B$14,2,0)))</f>
        <v/>
      </c>
      <c r="C337" t="str">
        <f>+IF(' Matrice Tarifaire NON AL'!O340="","",SUBSTITUTE(' Matrice Tarifaire NON AL'!O340,"CHAR (10)"," "))</f>
        <v/>
      </c>
      <c r="D337" t="str">
        <f>+IF($C337="","",SUBSTITUTE(' Matrice Tarifaire NON AL'!P340,"CHAR (13)"," "))</f>
        <v/>
      </c>
      <c r="E337" t="str">
        <f t="shared" si="16"/>
        <v/>
      </c>
      <c r="F337" t="str">
        <f>+IF($C337="","",IF(' Matrice Tarifaire NON AL'!AX340="","Non",' Matrice Tarifaire NON AL'!AX340))</f>
        <v/>
      </c>
      <c r="G337" t="str">
        <f>+IF($C337="","",IF(' Matrice Tarifaire NON AL'!Q340="DOMEDIA","MDD",IF(' Matrice Tarifaire NON AL'!Q340="APTA","MDD",IF(' Matrice Tarifaire NON AL'!Q340="TOP BUDGET","Premier Prix","MN"))))</f>
        <v/>
      </c>
      <c r="H337" t="str">
        <f>+IF($C337="","",' Matrice Tarifaire NON AL'!Q340)</f>
        <v/>
      </c>
      <c r="K337" t="str">
        <f>+IF($C337="","",' Matrice Tarifaire NON AL'!X340)</f>
        <v/>
      </c>
      <c r="L337" t="str">
        <f>+IF($C337="","",' Matrice Tarifaire NON AL'!X340)</f>
        <v/>
      </c>
      <c r="M337" t="str">
        <f>+IF($C337="","",' Matrice Tarifaire NON AL'!Y340)</f>
        <v/>
      </c>
      <c r="N337" t="str">
        <f>+IF($C337="","",' Matrice Tarifaire NON AL'!Z340)</f>
        <v/>
      </c>
      <c r="P337" t="str">
        <f>+IF(C337="","",IF(' Matrice Tarifaire NON AL'!X340&lt;&gt;168,"Non",""))</f>
        <v/>
      </c>
      <c r="Q337" t="str">
        <f>+IF($C337="","",' Matrice Tarifaire NON AL'!T340)</f>
        <v/>
      </c>
      <c r="R337" t="str">
        <f>+IF($C337="","",IF(' Matrice Tarifaire NON AL'!R340="","",' Matrice Tarifaire NON AL'!R340))</f>
        <v/>
      </c>
      <c r="S337" t="str">
        <f>+IF($C337="","",LEFT(' Matrice Tarifaire NON AL'!W340,1))</f>
        <v/>
      </c>
      <c r="T337" t="str">
        <f>+IF($C337="","",LEFT(' Matrice Tarifaire NON AL'!AY340,3))</f>
        <v/>
      </c>
      <c r="U337" t="str">
        <f t="shared" si="17"/>
        <v/>
      </c>
      <c r="V337" t="str">
        <f>+IF(C337="","",IF(VLOOKUP(' Matrice Tarifaire NON AL'!AK340,Feuil3!A:F,6,0)="Box",IF(' Matrice Tarifaire NON AL'!AL340="Mono-Référence","Homogène",IF(' Matrice Tarifaire NON AL'!AL340="Multi-Références","Panaché","")),IF(' Matrice Tarifaire NON AL'!AK340="A la Pièce","Composant sans Colisage",IF(' Matrice Tarifaire NON AL'!AK340="Composant de Box","Composant sans Colisage","Homogène"))))</f>
        <v/>
      </c>
      <c r="W337" t="str">
        <f>+IF($V337="","",VLOOKUP(' Matrice Tarifaire NON AL'!AK340,Feuil3!$A$4:$E$14,5,0))</f>
        <v/>
      </c>
      <c r="Y337" t="str">
        <f>+IF($V337="","",IF(VLOOKUP(' Matrice Tarifaire NON AL'!$AK340,Feuil3!$A$4:$D$14,4,0)="Palette",' Matrice Tarifaire NON AL'!AN340,""))</f>
        <v/>
      </c>
      <c r="AA337" t="str">
        <f>+IF($V337="","",IF(VLOOKUP(' Matrice Tarifaire NON AL'!$AK340,Feuil3!$A$4:$D$14,4,0)="Colis",' Matrice Tarifaire NON AL'!AN340,""))</f>
        <v/>
      </c>
      <c r="AC337" t="str">
        <f>+IF(V337="","",IF(VLOOKUP(' Matrice Tarifaire NON AL'!AK340,Feuil3!$A$4:$D$14,4,0)="Colis",IF(' Matrice Tarifaire NON AL'!AO340&gt;0,' Matrice Tarifaire NON AL'!AO340,""),""))</f>
        <v/>
      </c>
      <c r="AD337" t="str">
        <f t="shared" si="18"/>
        <v/>
      </c>
      <c r="AE337" t="str">
        <f>+IF(C337="","",' Matrice Tarifaire NON AL'!C340)</f>
        <v/>
      </c>
      <c r="AF337" t="str">
        <f>+IF(C337="","",' Matrice Tarifaire NON AL'!AQ340)</f>
        <v/>
      </c>
      <c r="AH337" t="str">
        <f>+IF(E337="","",' Matrice Tarifaire NON AL'!$U340)</f>
        <v/>
      </c>
      <c r="AI337" t="str">
        <f>+IF(F337="","",IF(' Matrice Tarifaire NON AL'!$V340="","",' Matrice Tarifaire NON AL'!$V340))</f>
        <v/>
      </c>
      <c r="AJ337" t="str">
        <f>+IF($C337="","",IF(' Matrice Tarifaire NON AL'!AZ340="","",' Matrice Tarifaire NON AL'!AZ340))</f>
        <v/>
      </c>
      <c r="AK337" t="str">
        <f>+IF($C337="","",IF(' Matrice Tarifaire NON AL'!BA340="","",' Matrice Tarifaire NON AL'!BA340))</f>
        <v/>
      </c>
      <c r="AL337" t="str">
        <f>+IF($C337="","",IF(' Matrice Tarifaire NON AL'!BB340="","",TEXT(' Matrice Tarifaire NON AL'!BB340,"0,0000")))</f>
        <v/>
      </c>
      <c r="AO337" t="str">
        <f>+IF($C337="","",IF(' Matrice Tarifaire NON AL'!BF340="","",TEXT(' Matrice Tarifaire NON AL'!BF340,"0,0000")))</f>
        <v/>
      </c>
      <c r="AP337" t="str">
        <f>+IF($C337="","",IF(' Matrice Tarifaire NON AL'!BG340="","",TEXT(' Matrice Tarifaire NON AL'!BG340,"0,0000")))</f>
        <v/>
      </c>
      <c r="AQ337" t="str">
        <f>+IF($C337="","",IF(' Matrice Tarifaire NON AL'!BH340="","",TEXT(' Matrice Tarifaire NON AL'!BH340,"0,0000")))</f>
        <v/>
      </c>
      <c r="AR337" t="str">
        <f>+IF($C337="","",IF(' Matrice Tarifaire NON AL'!BI340="","",TEXT(' Matrice Tarifaire NON AL'!BI340,"0,0000")))</f>
        <v/>
      </c>
      <c r="AS337" t="str">
        <f>+IF(C337="","",IF(' Matrice Tarifaire NON AL'!BJ340="","0",IF(' Matrice Tarifaire NON AL'!BJ340="","",' Matrice Tarifaire NON AL'!BJ340)))</f>
        <v/>
      </c>
      <c r="AT337" t="str">
        <f>+IF(C337="","",IF(' Matrice Tarifaire NON AL'!BK340="","",' Matrice Tarifaire NON AL'!$BK$6))</f>
        <v/>
      </c>
      <c r="AU337" t="str">
        <f>+IF(C337="","",IF(' Matrice Tarifaire NON AL'!BK340="","",TEXT(' Matrice Tarifaire NON AL'!BK340,"0,0000")))</f>
        <v/>
      </c>
      <c r="AV337" t="str">
        <f>+IF(C337="","",IF(' Matrice Tarifaire NON AL'!BL340="","",' Matrice Tarifaire NON AL'!$BL$6))</f>
        <v/>
      </c>
      <c r="AW337" t="str">
        <f>+IF(C337="","",IF(' Matrice Tarifaire NON AL'!BL340="","",TEXT(' Matrice Tarifaire NON AL'!BL340,"0,0000")))</f>
        <v/>
      </c>
      <c r="AX337" t="str">
        <f>+IF(C337="","",IF(' Matrice Tarifaire NON AL'!BM340="","",' Matrice Tarifaire NON AL'!$BM$6))</f>
        <v/>
      </c>
      <c r="AY337" t="str">
        <f>+IF(C337="","",IF(' Matrice Tarifaire NON AL'!BM340="","",TEXT(' Matrice Tarifaire NON AL'!BM340,"0,0000")))</f>
        <v/>
      </c>
      <c r="AZ337" t="str">
        <f>+IF(C337="","",IF(' Matrice Tarifaire NON AL'!BN340="","","Taxe DEEE"))</f>
        <v/>
      </c>
      <c r="BA337" t="str">
        <f>+IF(C337="","",IF(' Matrice Tarifaire NON AL'!BN340="","",TEXT(' Matrice Tarifaire NON AL'!BN340,"0,0000")))</f>
        <v/>
      </c>
      <c r="BD337" t="str">
        <f>+IF($C337="","",IF(' Matrice Tarifaire NON AL'!BR340="","",TEXT(' Matrice Tarifaire NON AL'!BR340,"0,000")))</f>
        <v/>
      </c>
      <c r="BE337" t="str">
        <f>+IF($C337="","",IF(' Matrice Tarifaire NON AL'!BS340="","",VALUE(TEXT(' Matrice Tarifaire NON AL'!BS340,"0,00"))))</f>
        <v/>
      </c>
      <c r="BF337" t="str">
        <f>+IF($C337="","",IF(' Matrice Tarifaire NON AL'!BY340="","",' Matrice Tarifaire NON AL'!BY340))</f>
        <v/>
      </c>
      <c r="BG337" t="str">
        <f>+IF(C337="","",IF(' Matrice Tarifaire NON AL'!AK340="Composant de Box","999",IF(' Matrice Tarifaire NON AL'!AP340&lt;&gt;"",' Matrice Tarifaire NON AL'!AP340,IF(' Matrice Tarifaire NON AL'!AO340&lt;&gt;"",' Matrice Tarifaire NON AL'!AO340,' Matrice Tarifaire NON AL'!AN340))))</f>
        <v/>
      </c>
    </row>
    <row r="338" spans="1:59" x14ac:dyDescent="0.25">
      <c r="A338" t="str">
        <f>+IF($C338="","",IF(' Matrice Tarifaire NON AL'!N341="","",IF(' Matrice Tarifaire NON AL'!N341=0,"GTIN A 0 - Ne doit pas être mis dans PRE REF",TEXT(' Matrice Tarifaire NON AL'!N341,"00000000000000"))))</f>
        <v/>
      </c>
      <c r="B338" t="str">
        <f>+IF(C338="","",IF(L338=172,4,VLOOKUP(' Matrice Tarifaire NON AL'!AK341,Feuil3!$A$4:$B$14,2,0)))</f>
        <v/>
      </c>
      <c r="C338" t="str">
        <f>+IF(' Matrice Tarifaire NON AL'!O341="","",SUBSTITUTE(' Matrice Tarifaire NON AL'!O341,"CHAR (10)"," "))</f>
        <v/>
      </c>
      <c r="D338" t="str">
        <f>+IF($C338="","",SUBSTITUTE(' Matrice Tarifaire NON AL'!P341,"CHAR (13)"," "))</f>
        <v/>
      </c>
      <c r="E338" t="str">
        <f t="shared" si="16"/>
        <v/>
      </c>
      <c r="F338" t="str">
        <f>+IF($C338="","",IF(' Matrice Tarifaire NON AL'!AX341="","Non",' Matrice Tarifaire NON AL'!AX341))</f>
        <v/>
      </c>
      <c r="G338" t="str">
        <f>+IF($C338="","",IF(' Matrice Tarifaire NON AL'!Q341="DOMEDIA","MDD",IF(' Matrice Tarifaire NON AL'!Q341="APTA","MDD",IF(' Matrice Tarifaire NON AL'!Q341="TOP BUDGET","Premier Prix","MN"))))</f>
        <v/>
      </c>
      <c r="H338" t="str">
        <f>+IF($C338="","",' Matrice Tarifaire NON AL'!Q341)</f>
        <v/>
      </c>
      <c r="K338" t="str">
        <f>+IF($C338="","",' Matrice Tarifaire NON AL'!X341)</f>
        <v/>
      </c>
      <c r="L338" t="str">
        <f>+IF($C338="","",' Matrice Tarifaire NON AL'!X341)</f>
        <v/>
      </c>
      <c r="M338" t="str">
        <f>+IF($C338="","",' Matrice Tarifaire NON AL'!Y341)</f>
        <v/>
      </c>
      <c r="N338" t="str">
        <f>+IF($C338="","",' Matrice Tarifaire NON AL'!Z341)</f>
        <v/>
      </c>
      <c r="P338" t="str">
        <f>+IF(C338="","",IF(' Matrice Tarifaire NON AL'!X341&lt;&gt;168,"Non",""))</f>
        <v/>
      </c>
      <c r="Q338" t="str">
        <f>+IF($C338="","",' Matrice Tarifaire NON AL'!T341)</f>
        <v/>
      </c>
      <c r="R338" t="str">
        <f>+IF($C338="","",IF(' Matrice Tarifaire NON AL'!R341="","",' Matrice Tarifaire NON AL'!R341))</f>
        <v/>
      </c>
      <c r="S338" t="str">
        <f>+IF($C338="","",LEFT(' Matrice Tarifaire NON AL'!W341,1))</f>
        <v/>
      </c>
      <c r="T338" t="str">
        <f>+IF($C338="","",LEFT(' Matrice Tarifaire NON AL'!AY341,3))</f>
        <v/>
      </c>
      <c r="U338" t="str">
        <f t="shared" si="17"/>
        <v/>
      </c>
      <c r="V338" t="str">
        <f>+IF(C338="","",IF(VLOOKUP(' Matrice Tarifaire NON AL'!AK341,Feuil3!A:F,6,0)="Box",IF(' Matrice Tarifaire NON AL'!AL341="Mono-Référence","Homogène",IF(' Matrice Tarifaire NON AL'!AL341="Multi-Références","Panaché","")),IF(' Matrice Tarifaire NON AL'!AK341="A la Pièce","Composant sans Colisage",IF(' Matrice Tarifaire NON AL'!AK341="Composant de Box","Composant sans Colisage","Homogène"))))</f>
        <v/>
      </c>
      <c r="W338" t="str">
        <f>+IF($V338="","",VLOOKUP(' Matrice Tarifaire NON AL'!AK341,Feuil3!$A$4:$E$14,5,0))</f>
        <v/>
      </c>
      <c r="Y338" t="str">
        <f>+IF($V338="","",IF(VLOOKUP(' Matrice Tarifaire NON AL'!$AK341,Feuil3!$A$4:$D$14,4,0)="Palette",' Matrice Tarifaire NON AL'!AN341,""))</f>
        <v/>
      </c>
      <c r="AA338" t="str">
        <f>+IF($V338="","",IF(VLOOKUP(' Matrice Tarifaire NON AL'!$AK341,Feuil3!$A$4:$D$14,4,0)="Colis",' Matrice Tarifaire NON AL'!AN341,""))</f>
        <v/>
      </c>
      <c r="AC338" t="str">
        <f>+IF(V338="","",IF(VLOOKUP(' Matrice Tarifaire NON AL'!AK341,Feuil3!$A$4:$D$14,4,0)="Colis",IF(' Matrice Tarifaire NON AL'!AO341&gt;0,' Matrice Tarifaire NON AL'!AO341,""),""))</f>
        <v/>
      </c>
      <c r="AD338" t="str">
        <f t="shared" si="18"/>
        <v/>
      </c>
      <c r="AE338" t="str">
        <f>+IF(C338="","",' Matrice Tarifaire NON AL'!C341)</f>
        <v/>
      </c>
      <c r="AF338" t="str">
        <f>+IF(C338="","",' Matrice Tarifaire NON AL'!AQ341)</f>
        <v/>
      </c>
      <c r="AH338" t="str">
        <f>+IF(E338="","",' Matrice Tarifaire NON AL'!$U341)</f>
        <v/>
      </c>
      <c r="AI338" t="str">
        <f>+IF(F338="","",IF(' Matrice Tarifaire NON AL'!$V341="","",' Matrice Tarifaire NON AL'!$V341))</f>
        <v/>
      </c>
      <c r="AJ338" t="str">
        <f>+IF($C338="","",IF(' Matrice Tarifaire NON AL'!AZ341="","",' Matrice Tarifaire NON AL'!AZ341))</f>
        <v/>
      </c>
      <c r="AK338" t="str">
        <f>+IF($C338="","",IF(' Matrice Tarifaire NON AL'!BA341="","",' Matrice Tarifaire NON AL'!BA341))</f>
        <v/>
      </c>
      <c r="AL338" t="str">
        <f>+IF($C338="","",IF(' Matrice Tarifaire NON AL'!BB341="","",TEXT(' Matrice Tarifaire NON AL'!BB341,"0,0000")))</f>
        <v/>
      </c>
      <c r="AO338" t="str">
        <f>+IF($C338="","",IF(' Matrice Tarifaire NON AL'!BF341="","",TEXT(' Matrice Tarifaire NON AL'!BF341,"0,0000")))</f>
        <v/>
      </c>
      <c r="AP338" t="str">
        <f>+IF($C338="","",IF(' Matrice Tarifaire NON AL'!BG341="","",TEXT(' Matrice Tarifaire NON AL'!BG341,"0,0000")))</f>
        <v/>
      </c>
      <c r="AQ338" t="str">
        <f>+IF($C338="","",IF(' Matrice Tarifaire NON AL'!BH341="","",TEXT(' Matrice Tarifaire NON AL'!BH341,"0,0000")))</f>
        <v/>
      </c>
      <c r="AR338" t="str">
        <f>+IF($C338="","",IF(' Matrice Tarifaire NON AL'!BI341="","",TEXT(' Matrice Tarifaire NON AL'!BI341,"0,0000")))</f>
        <v/>
      </c>
      <c r="AS338" t="str">
        <f>+IF(C338="","",IF(' Matrice Tarifaire NON AL'!BJ341="","0",IF(' Matrice Tarifaire NON AL'!BJ341="","",' Matrice Tarifaire NON AL'!BJ341)))</f>
        <v/>
      </c>
      <c r="AT338" t="str">
        <f>+IF(C338="","",IF(' Matrice Tarifaire NON AL'!BK341="","",' Matrice Tarifaire NON AL'!$BK$6))</f>
        <v/>
      </c>
      <c r="AU338" t="str">
        <f>+IF(C338="","",IF(' Matrice Tarifaire NON AL'!BK341="","",TEXT(' Matrice Tarifaire NON AL'!BK341,"0,0000")))</f>
        <v/>
      </c>
      <c r="AV338" t="str">
        <f>+IF(C338="","",IF(' Matrice Tarifaire NON AL'!BL341="","",' Matrice Tarifaire NON AL'!$BL$6))</f>
        <v/>
      </c>
      <c r="AW338" t="str">
        <f>+IF(C338="","",IF(' Matrice Tarifaire NON AL'!BL341="","",TEXT(' Matrice Tarifaire NON AL'!BL341,"0,0000")))</f>
        <v/>
      </c>
      <c r="AX338" t="str">
        <f>+IF(C338="","",IF(' Matrice Tarifaire NON AL'!BM341="","",' Matrice Tarifaire NON AL'!$BM$6))</f>
        <v/>
      </c>
      <c r="AY338" t="str">
        <f>+IF(C338="","",IF(' Matrice Tarifaire NON AL'!BM341="","",TEXT(' Matrice Tarifaire NON AL'!BM341,"0,0000")))</f>
        <v/>
      </c>
      <c r="AZ338" t="str">
        <f>+IF(C338="","",IF(' Matrice Tarifaire NON AL'!BN341="","","Taxe DEEE"))</f>
        <v/>
      </c>
      <c r="BA338" t="str">
        <f>+IF(C338="","",IF(' Matrice Tarifaire NON AL'!BN341="","",TEXT(' Matrice Tarifaire NON AL'!BN341,"0,0000")))</f>
        <v/>
      </c>
      <c r="BD338" t="str">
        <f>+IF($C338="","",IF(' Matrice Tarifaire NON AL'!BR341="","",TEXT(' Matrice Tarifaire NON AL'!BR341,"0,000")))</f>
        <v/>
      </c>
      <c r="BE338" t="str">
        <f>+IF($C338="","",IF(' Matrice Tarifaire NON AL'!BS341="","",VALUE(TEXT(' Matrice Tarifaire NON AL'!BS341,"0,00"))))</f>
        <v/>
      </c>
      <c r="BF338" t="str">
        <f>+IF($C338="","",IF(' Matrice Tarifaire NON AL'!BY341="","",' Matrice Tarifaire NON AL'!BY341))</f>
        <v/>
      </c>
      <c r="BG338" t="str">
        <f>+IF(C338="","",IF(' Matrice Tarifaire NON AL'!AK341="Composant de Box","999",IF(' Matrice Tarifaire NON AL'!AP341&lt;&gt;"",' Matrice Tarifaire NON AL'!AP341,IF(' Matrice Tarifaire NON AL'!AO341&lt;&gt;"",' Matrice Tarifaire NON AL'!AO341,' Matrice Tarifaire NON AL'!AN341))))</f>
        <v/>
      </c>
    </row>
    <row r="339" spans="1:59" x14ac:dyDescent="0.25">
      <c r="A339" t="str">
        <f>+IF($C339="","",IF(' Matrice Tarifaire NON AL'!N342="","",IF(' Matrice Tarifaire NON AL'!N342=0,"GTIN A 0 - Ne doit pas être mis dans PRE REF",TEXT(' Matrice Tarifaire NON AL'!N342,"00000000000000"))))</f>
        <v/>
      </c>
      <c r="B339" t="str">
        <f>+IF(C339="","",IF(L339=172,4,VLOOKUP(' Matrice Tarifaire NON AL'!AK342,Feuil3!$A$4:$B$14,2,0)))</f>
        <v/>
      </c>
      <c r="C339" t="str">
        <f>+IF(' Matrice Tarifaire NON AL'!O342="","",SUBSTITUTE(' Matrice Tarifaire NON AL'!O342,"CHAR (10)"," "))</f>
        <v/>
      </c>
      <c r="D339" t="str">
        <f>+IF($C339="","",SUBSTITUTE(' Matrice Tarifaire NON AL'!P342,"CHAR (13)"," "))</f>
        <v/>
      </c>
      <c r="E339" t="str">
        <f t="shared" si="16"/>
        <v/>
      </c>
      <c r="F339" t="str">
        <f>+IF($C339="","",IF(' Matrice Tarifaire NON AL'!AX342="","Non",' Matrice Tarifaire NON AL'!AX342))</f>
        <v/>
      </c>
      <c r="G339" t="str">
        <f>+IF($C339="","",IF(' Matrice Tarifaire NON AL'!Q342="DOMEDIA","MDD",IF(' Matrice Tarifaire NON AL'!Q342="APTA","MDD",IF(' Matrice Tarifaire NON AL'!Q342="TOP BUDGET","Premier Prix","MN"))))</f>
        <v/>
      </c>
      <c r="H339" t="str">
        <f>+IF($C339="","",' Matrice Tarifaire NON AL'!Q342)</f>
        <v/>
      </c>
      <c r="K339" t="str">
        <f>+IF($C339="","",' Matrice Tarifaire NON AL'!X342)</f>
        <v/>
      </c>
      <c r="L339" t="str">
        <f>+IF($C339="","",' Matrice Tarifaire NON AL'!X342)</f>
        <v/>
      </c>
      <c r="M339" t="str">
        <f>+IF($C339="","",' Matrice Tarifaire NON AL'!Y342)</f>
        <v/>
      </c>
      <c r="N339" t="str">
        <f>+IF($C339="","",' Matrice Tarifaire NON AL'!Z342)</f>
        <v/>
      </c>
      <c r="P339" t="str">
        <f>+IF(C339="","",IF(' Matrice Tarifaire NON AL'!X342&lt;&gt;168,"Non",""))</f>
        <v/>
      </c>
      <c r="Q339" t="str">
        <f>+IF($C339="","",' Matrice Tarifaire NON AL'!T342)</f>
        <v/>
      </c>
      <c r="R339" t="str">
        <f>+IF($C339="","",IF(' Matrice Tarifaire NON AL'!R342="","",' Matrice Tarifaire NON AL'!R342))</f>
        <v/>
      </c>
      <c r="S339" t="str">
        <f>+IF($C339="","",LEFT(' Matrice Tarifaire NON AL'!W342,1))</f>
        <v/>
      </c>
      <c r="T339" t="str">
        <f>+IF($C339="","",LEFT(' Matrice Tarifaire NON AL'!AY342,3))</f>
        <v/>
      </c>
      <c r="U339" t="str">
        <f t="shared" si="17"/>
        <v/>
      </c>
      <c r="V339" t="str">
        <f>+IF(C339="","",IF(VLOOKUP(' Matrice Tarifaire NON AL'!AK342,Feuil3!A:F,6,0)="Box",IF(' Matrice Tarifaire NON AL'!AL342="Mono-Référence","Homogène",IF(' Matrice Tarifaire NON AL'!AL342="Multi-Références","Panaché","")),IF(' Matrice Tarifaire NON AL'!AK342="A la Pièce","Composant sans Colisage",IF(' Matrice Tarifaire NON AL'!AK342="Composant de Box","Composant sans Colisage","Homogène"))))</f>
        <v/>
      </c>
      <c r="W339" t="str">
        <f>+IF($V339="","",VLOOKUP(' Matrice Tarifaire NON AL'!AK342,Feuil3!$A$4:$E$14,5,0))</f>
        <v/>
      </c>
      <c r="Y339" t="str">
        <f>+IF($V339="","",IF(VLOOKUP(' Matrice Tarifaire NON AL'!$AK342,Feuil3!$A$4:$D$14,4,0)="Palette",' Matrice Tarifaire NON AL'!AN342,""))</f>
        <v/>
      </c>
      <c r="AA339" t="str">
        <f>+IF($V339="","",IF(VLOOKUP(' Matrice Tarifaire NON AL'!$AK342,Feuil3!$A$4:$D$14,4,0)="Colis",' Matrice Tarifaire NON AL'!AN342,""))</f>
        <v/>
      </c>
      <c r="AC339" t="str">
        <f>+IF(V339="","",IF(VLOOKUP(' Matrice Tarifaire NON AL'!AK342,Feuil3!$A$4:$D$14,4,0)="Colis",IF(' Matrice Tarifaire NON AL'!AO342&gt;0,' Matrice Tarifaire NON AL'!AO342,""),""))</f>
        <v/>
      </c>
      <c r="AD339" t="str">
        <f t="shared" si="18"/>
        <v/>
      </c>
      <c r="AE339" t="str">
        <f>+IF(C339="","",' Matrice Tarifaire NON AL'!C342)</f>
        <v/>
      </c>
      <c r="AF339" t="str">
        <f>+IF(C339="","",' Matrice Tarifaire NON AL'!AQ342)</f>
        <v/>
      </c>
      <c r="AH339" t="str">
        <f>+IF(E339="","",' Matrice Tarifaire NON AL'!$U342)</f>
        <v/>
      </c>
      <c r="AI339" t="str">
        <f>+IF(F339="","",IF(' Matrice Tarifaire NON AL'!$V342="","",' Matrice Tarifaire NON AL'!$V342))</f>
        <v/>
      </c>
      <c r="AJ339" t="str">
        <f>+IF($C339="","",IF(' Matrice Tarifaire NON AL'!AZ342="","",' Matrice Tarifaire NON AL'!AZ342))</f>
        <v/>
      </c>
      <c r="AK339" t="str">
        <f>+IF($C339="","",IF(' Matrice Tarifaire NON AL'!BA342="","",' Matrice Tarifaire NON AL'!BA342))</f>
        <v/>
      </c>
      <c r="AL339" t="str">
        <f>+IF($C339="","",IF(' Matrice Tarifaire NON AL'!BB342="","",TEXT(' Matrice Tarifaire NON AL'!BB342,"0,0000")))</f>
        <v/>
      </c>
      <c r="AO339" t="str">
        <f>+IF($C339="","",IF(' Matrice Tarifaire NON AL'!BF342="","",TEXT(' Matrice Tarifaire NON AL'!BF342,"0,0000")))</f>
        <v/>
      </c>
      <c r="AP339" t="str">
        <f>+IF($C339="","",IF(' Matrice Tarifaire NON AL'!BG342="","",TEXT(' Matrice Tarifaire NON AL'!BG342,"0,0000")))</f>
        <v/>
      </c>
      <c r="AQ339" t="str">
        <f>+IF($C339="","",IF(' Matrice Tarifaire NON AL'!BH342="","",TEXT(' Matrice Tarifaire NON AL'!BH342,"0,0000")))</f>
        <v/>
      </c>
      <c r="AR339" t="str">
        <f>+IF($C339="","",IF(' Matrice Tarifaire NON AL'!BI342="","",TEXT(' Matrice Tarifaire NON AL'!BI342,"0,0000")))</f>
        <v/>
      </c>
      <c r="AS339" t="str">
        <f>+IF(C339="","",IF(' Matrice Tarifaire NON AL'!BJ342="","0",IF(' Matrice Tarifaire NON AL'!BJ342="","",' Matrice Tarifaire NON AL'!BJ342)))</f>
        <v/>
      </c>
      <c r="AT339" t="str">
        <f>+IF(C339="","",IF(' Matrice Tarifaire NON AL'!BK342="","",' Matrice Tarifaire NON AL'!$BK$6))</f>
        <v/>
      </c>
      <c r="AU339" t="str">
        <f>+IF(C339="","",IF(' Matrice Tarifaire NON AL'!BK342="","",TEXT(' Matrice Tarifaire NON AL'!BK342,"0,0000")))</f>
        <v/>
      </c>
      <c r="AV339" t="str">
        <f>+IF(C339="","",IF(' Matrice Tarifaire NON AL'!BL342="","",' Matrice Tarifaire NON AL'!$BL$6))</f>
        <v/>
      </c>
      <c r="AW339" t="str">
        <f>+IF(C339="","",IF(' Matrice Tarifaire NON AL'!BL342="","",TEXT(' Matrice Tarifaire NON AL'!BL342,"0,0000")))</f>
        <v/>
      </c>
      <c r="AX339" t="str">
        <f>+IF(C339="","",IF(' Matrice Tarifaire NON AL'!BM342="","",' Matrice Tarifaire NON AL'!$BM$6))</f>
        <v/>
      </c>
      <c r="AY339" t="str">
        <f>+IF(C339="","",IF(' Matrice Tarifaire NON AL'!BM342="","",TEXT(' Matrice Tarifaire NON AL'!BM342,"0,0000")))</f>
        <v/>
      </c>
      <c r="AZ339" t="str">
        <f>+IF(C339="","",IF(' Matrice Tarifaire NON AL'!BN342="","","Taxe DEEE"))</f>
        <v/>
      </c>
      <c r="BA339" t="str">
        <f>+IF(C339="","",IF(' Matrice Tarifaire NON AL'!BN342="","",TEXT(' Matrice Tarifaire NON AL'!BN342,"0,0000")))</f>
        <v/>
      </c>
      <c r="BD339" t="str">
        <f>+IF($C339="","",IF(' Matrice Tarifaire NON AL'!BR342="","",TEXT(' Matrice Tarifaire NON AL'!BR342,"0,000")))</f>
        <v/>
      </c>
      <c r="BE339" t="str">
        <f>+IF($C339="","",IF(' Matrice Tarifaire NON AL'!BS342="","",VALUE(TEXT(' Matrice Tarifaire NON AL'!BS342,"0,00"))))</f>
        <v/>
      </c>
      <c r="BF339" t="str">
        <f>+IF($C339="","",IF(' Matrice Tarifaire NON AL'!BY342="","",' Matrice Tarifaire NON AL'!BY342))</f>
        <v/>
      </c>
      <c r="BG339" t="str">
        <f>+IF(C339="","",IF(' Matrice Tarifaire NON AL'!AK342="Composant de Box","999",IF(' Matrice Tarifaire NON AL'!AP342&lt;&gt;"",' Matrice Tarifaire NON AL'!AP342,IF(' Matrice Tarifaire NON AL'!AO342&lt;&gt;"",' Matrice Tarifaire NON AL'!AO342,' Matrice Tarifaire NON AL'!AN342))))</f>
        <v/>
      </c>
    </row>
    <row r="340" spans="1:59" x14ac:dyDescent="0.25">
      <c r="A340" t="str">
        <f>+IF($C340="","",IF(' Matrice Tarifaire NON AL'!N343="","",IF(' Matrice Tarifaire NON AL'!N343=0,"GTIN A 0 - Ne doit pas être mis dans PRE REF",TEXT(' Matrice Tarifaire NON AL'!N343,"00000000000000"))))</f>
        <v/>
      </c>
      <c r="B340" t="str">
        <f>+IF(C340="","",IF(L340=172,4,VLOOKUP(' Matrice Tarifaire NON AL'!AK343,Feuil3!$A$4:$B$14,2,0)))</f>
        <v/>
      </c>
      <c r="C340" t="str">
        <f>+IF(' Matrice Tarifaire NON AL'!O343="","",SUBSTITUTE(' Matrice Tarifaire NON AL'!O343,"CHAR (10)"," "))</f>
        <v/>
      </c>
      <c r="D340" t="str">
        <f>+IF($C340="","",SUBSTITUTE(' Matrice Tarifaire NON AL'!P343,"CHAR (13)"," "))</f>
        <v/>
      </c>
      <c r="E340" t="str">
        <f t="shared" si="16"/>
        <v/>
      </c>
      <c r="F340" t="str">
        <f>+IF($C340="","",IF(' Matrice Tarifaire NON AL'!AX343="","Non",' Matrice Tarifaire NON AL'!AX343))</f>
        <v/>
      </c>
      <c r="G340" t="str">
        <f>+IF($C340="","",IF(' Matrice Tarifaire NON AL'!Q343="DOMEDIA","MDD",IF(' Matrice Tarifaire NON AL'!Q343="APTA","MDD",IF(' Matrice Tarifaire NON AL'!Q343="TOP BUDGET","Premier Prix","MN"))))</f>
        <v/>
      </c>
      <c r="H340" t="str">
        <f>+IF($C340="","",' Matrice Tarifaire NON AL'!Q343)</f>
        <v/>
      </c>
      <c r="K340" t="str">
        <f>+IF($C340="","",' Matrice Tarifaire NON AL'!X343)</f>
        <v/>
      </c>
      <c r="L340" t="str">
        <f>+IF($C340="","",' Matrice Tarifaire NON AL'!X343)</f>
        <v/>
      </c>
      <c r="M340" t="str">
        <f>+IF($C340="","",' Matrice Tarifaire NON AL'!Y343)</f>
        <v/>
      </c>
      <c r="N340" t="str">
        <f>+IF($C340="","",' Matrice Tarifaire NON AL'!Z343)</f>
        <v/>
      </c>
      <c r="P340" t="str">
        <f>+IF(C340="","",IF(' Matrice Tarifaire NON AL'!X343&lt;&gt;168,"Non",""))</f>
        <v/>
      </c>
      <c r="Q340" t="str">
        <f>+IF($C340="","",' Matrice Tarifaire NON AL'!T343)</f>
        <v/>
      </c>
      <c r="R340" t="str">
        <f>+IF($C340="","",IF(' Matrice Tarifaire NON AL'!R343="","",' Matrice Tarifaire NON AL'!R343))</f>
        <v/>
      </c>
      <c r="S340" t="str">
        <f>+IF($C340="","",LEFT(' Matrice Tarifaire NON AL'!W343,1))</f>
        <v/>
      </c>
      <c r="T340" t="str">
        <f>+IF($C340="","",LEFT(' Matrice Tarifaire NON AL'!AY343,3))</f>
        <v/>
      </c>
      <c r="U340" t="str">
        <f t="shared" si="17"/>
        <v/>
      </c>
      <c r="V340" t="str">
        <f>+IF(C340="","",IF(VLOOKUP(' Matrice Tarifaire NON AL'!AK343,Feuil3!A:F,6,0)="Box",IF(' Matrice Tarifaire NON AL'!AL343="Mono-Référence","Homogène",IF(' Matrice Tarifaire NON AL'!AL343="Multi-Références","Panaché","")),IF(' Matrice Tarifaire NON AL'!AK343="A la Pièce","Composant sans Colisage",IF(' Matrice Tarifaire NON AL'!AK343="Composant de Box","Composant sans Colisage","Homogène"))))</f>
        <v/>
      </c>
      <c r="W340" t="str">
        <f>+IF($V340="","",VLOOKUP(' Matrice Tarifaire NON AL'!AK343,Feuil3!$A$4:$E$14,5,0))</f>
        <v/>
      </c>
      <c r="Y340" t="str">
        <f>+IF($V340="","",IF(VLOOKUP(' Matrice Tarifaire NON AL'!$AK343,Feuil3!$A$4:$D$14,4,0)="Palette",' Matrice Tarifaire NON AL'!AN343,""))</f>
        <v/>
      </c>
      <c r="AA340" t="str">
        <f>+IF($V340="","",IF(VLOOKUP(' Matrice Tarifaire NON AL'!$AK343,Feuil3!$A$4:$D$14,4,0)="Colis",' Matrice Tarifaire NON AL'!AN343,""))</f>
        <v/>
      </c>
      <c r="AC340" t="str">
        <f>+IF(V340="","",IF(VLOOKUP(' Matrice Tarifaire NON AL'!AK343,Feuil3!$A$4:$D$14,4,0)="Colis",IF(' Matrice Tarifaire NON AL'!AO343&gt;0,' Matrice Tarifaire NON AL'!AO343,""),""))</f>
        <v/>
      </c>
      <c r="AD340" t="str">
        <f t="shared" si="18"/>
        <v/>
      </c>
      <c r="AE340" t="str">
        <f>+IF(C340="","",' Matrice Tarifaire NON AL'!C343)</f>
        <v/>
      </c>
      <c r="AF340" t="str">
        <f>+IF(C340="","",' Matrice Tarifaire NON AL'!AQ343)</f>
        <v/>
      </c>
      <c r="AH340" t="str">
        <f>+IF(E340="","",' Matrice Tarifaire NON AL'!$U343)</f>
        <v/>
      </c>
      <c r="AI340" t="str">
        <f>+IF(F340="","",IF(' Matrice Tarifaire NON AL'!$V343="","",' Matrice Tarifaire NON AL'!$V343))</f>
        <v/>
      </c>
      <c r="AJ340" t="str">
        <f>+IF($C340="","",IF(' Matrice Tarifaire NON AL'!AZ343="","",' Matrice Tarifaire NON AL'!AZ343))</f>
        <v/>
      </c>
      <c r="AK340" t="str">
        <f>+IF($C340="","",IF(' Matrice Tarifaire NON AL'!BA343="","",' Matrice Tarifaire NON AL'!BA343))</f>
        <v/>
      </c>
      <c r="AL340" t="str">
        <f>+IF($C340="","",IF(' Matrice Tarifaire NON AL'!BB343="","",TEXT(' Matrice Tarifaire NON AL'!BB343,"0,0000")))</f>
        <v/>
      </c>
      <c r="AO340" t="str">
        <f>+IF($C340="","",IF(' Matrice Tarifaire NON AL'!BF343="","",TEXT(' Matrice Tarifaire NON AL'!BF343,"0,0000")))</f>
        <v/>
      </c>
      <c r="AP340" t="str">
        <f>+IF($C340="","",IF(' Matrice Tarifaire NON AL'!BG343="","",TEXT(' Matrice Tarifaire NON AL'!BG343,"0,0000")))</f>
        <v/>
      </c>
      <c r="AQ340" t="str">
        <f>+IF($C340="","",IF(' Matrice Tarifaire NON AL'!BH343="","",TEXT(' Matrice Tarifaire NON AL'!BH343,"0,0000")))</f>
        <v/>
      </c>
      <c r="AR340" t="str">
        <f>+IF($C340="","",IF(' Matrice Tarifaire NON AL'!BI343="","",TEXT(' Matrice Tarifaire NON AL'!BI343,"0,0000")))</f>
        <v/>
      </c>
      <c r="AS340" t="str">
        <f>+IF(C340="","",IF(' Matrice Tarifaire NON AL'!BJ343="","0",IF(' Matrice Tarifaire NON AL'!BJ343="","",' Matrice Tarifaire NON AL'!BJ343)))</f>
        <v/>
      </c>
      <c r="AT340" t="str">
        <f>+IF(C340="","",IF(' Matrice Tarifaire NON AL'!BK343="","",' Matrice Tarifaire NON AL'!$BK$6))</f>
        <v/>
      </c>
      <c r="AU340" t="str">
        <f>+IF(C340="","",IF(' Matrice Tarifaire NON AL'!BK343="","",TEXT(' Matrice Tarifaire NON AL'!BK343,"0,0000")))</f>
        <v/>
      </c>
      <c r="AV340" t="str">
        <f>+IF(C340="","",IF(' Matrice Tarifaire NON AL'!BL343="","",' Matrice Tarifaire NON AL'!$BL$6))</f>
        <v/>
      </c>
      <c r="AW340" t="str">
        <f>+IF(C340="","",IF(' Matrice Tarifaire NON AL'!BL343="","",TEXT(' Matrice Tarifaire NON AL'!BL343,"0,0000")))</f>
        <v/>
      </c>
      <c r="AX340" t="str">
        <f>+IF(C340="","",IF(' Matrice Tarifaire NON AL'!BM343="","",' Matrice Tarifaire NON AL'!$BM$6))</f>
        <v/>
      </c>
      <c r="AY340" t="str">
        <f>+IF(C340="","",IF(' Matrice Tarifaire NON AL'!BM343="","",TEXT(' Matrice Tarifaire NON AL'!BM343,"0,0000")))</f>
        <v/>
      </c>
      <c r="AZ340" t="str">
        <f>+IF(C340="","",IF(' Matrice Tarifaire NON AL'!BN343="","","Taxe DEEE"))</f>
        <v/>
      </c>
      <c r="BA340" t="str">
        <f>+IF(C340="","",IF(' Matrice Tarifaire NON AL'!BN343="","",TEXT(' Matrice Tarifaire NON AL'!BN343,"0,0000")))</f>
        <v/>
      </c>
      <c r="BD340" t="str">
        <f>+IF($C340="","",IF(' Matrice Tarifaire NON AL'!BR343="","",TEXT(' Matrice Tarifaire NON AL'!BR343,"0,000")))</f>
        <v/>
      </c>
      <c r="BE340" t="str">
        <f>+IF($C340="","",IF(' Matrice Tarifaire NON AL'!BS343="","",VALUE(TEXT(' Matrice Tarifaire NON AL'!BS343,"0,00"))))</f>
        <v/>
      </c>
      <c r="BF340" t="str">
        <f>+IF($C340="","",IF(' Matrice Tarifaire NON AL'!BY343="","",' Matrice Tarifaire NON AL'!BY343))</f>
        <v/>
      </c>
      <c r="BG340" t="str">
        <f>+IF(C340="","",IF(' Matrice Tarifaire NON AL'!AK343="Composant de Box","999",IF(' Matrice Tarifaire NON AL'!AP343&lt;&gt;"",' Matrice Tarifaire NON AL'!AP343,IF(' Matrice Tarifaire NON AL'!AO343&lt;&gt;"",' Matrice Tarifaire NON AL'!AO343,' Matrice Tarifaire NON AL'!AN343))))</f>
        <v/>
      </c>
    </row>
    <row r="341" spans="1:59" x14ac:dyDescent="0.25">
      <c r="A341" t="str">
        <f>+IF($C341="","",IF(' Matrice Tarifaire NON AL'!N344="","",IF(' Matrice Tarifaire NON AL'!N344=0,"GTIN A 0 - Ne doit pas être mis dans PRE REF",TEXT(' Matrice Tarifaire NON AL'!N344,"00000000000000"))))</f>
        <v/>
      </c>
      <c r="B341" t="str">
        <f>+IF(C341="","",IF(L341=172,4,VLOOKUP(' Matrice Tarifaire NON AL'!AK344,Feuil3!$A$4:$B$14,2,0)))</f>
        <v/>
      </c>
      <c r="C341" t="str">
        <f>+IF(' Matrice Tarifaire NON AL'!O344="","",SUBSTITUTE(' Matrice Tarifaire NON AL'!O344,"CHAR (10)"," "))</f>
        <v/>
      </c>
      <c r="D341" t="str">
        <f>+IF($C341="","",SUBSTITUTE(' Matrice Tarifaire NON AL'!P344,"CHAR (13)"," "))</f>
        <v/>
      </c>
      <c r="E341" t="str">
        <f t="shared" si="16"/>
        <v/>
      </c>
      <c r="F341" t="str">
        <f>+IF($C341="","",IF(' Matrice Tarifaire NON AL'!AX344="","Non",' Matrice Tarifaire NON AL'!AX344))</f>
        <v/>
      </c>
      <c r="G341" t="str">
        <f>+IF($C341="","",IF(' Matrice Tarifaire NON AL'!Q344="DOMEDIA","MDD",IF(' Matrice Tarifaire NON AL'!Q344="APTA","MDD",IF(' Matrice Tarifaire NON AL'!Q344="TOP BUDGET","Premier Prix","MN"))))</f>
        <v/>
      </c>
      <c r="H341" t="str">
        <f>+IF($C341="","",' Matrice Tarifaire NON AL'!Q344)</f>
        <v/>
      </c>
      <c r="K341" t="str">
        <f>+IF($C341="","",' Matrice Tarifaire NON AL'!X344)</f>
        <v/>
      </c>
      <c r="L341" t="str">
        <f>+IF($C341="","",' Matrice Tarifaire NON AL'!X344)</f>
        <v/>
      </c>
      <c r="M341" t="str">
        <f>+IF($C341="","",' Matrice Tarifaire NON AL'!Y344)</f>
        <v/>
      </c>
      <c r="N341" t="str">
        <f>+IF($C341="","",' Matrice Tarifaire NON AL'!Z344)</f>
        <v/>
      </c>
      <c r="P341" t="str">
        <f>+IF(C341="","",IF(' Matrice Tarifaire NON AL'!X344&lt;&gt;168,"Non",""))</f>
        <v/>
      </c>
      <c r="Q341" t="str">
        <f>+IF($C341="","",' Matrice Tarifaire NON AL'!T344)</f>
        <v/>
      </c>
      <c r="R341" t="str">
        <f>+IF($C341="","",IF(' Matrice Tarifaire NON AL'!R344="","",' Matrice Tarifaire NON AL'!R344))</f>
        <v/>
      </c>
      <c r="S341" t="str">
        <f>+IF($C341="","",LEFT(' Matrice Tarifaire NON AL'!W344,1))</f>
        <v/>
      </c>
      <c r="T341" t="str">
        <f>+IF($C341="","",LEFT(' Matrice Tarifaire NON AL'!AY344,3))</f>
        <v/>
      </c>
      <c r="U341" t="str">
        <f t="shared" si="17"/>
        <v/>
      </c>
      <c r="V341" t="str">
        <f>+IF(C341="","",IF(VLOOKUP(' Matrice Tarifaire NON AL'!AK344,Feuil3!A:F,6,0)="Box",IF(' Matrice Tarifaire NON AL'!AL344="Mono-Référence","Homogène",IF(' Matrice Tarifaire NON AL'!AL344="Multi-Références","Panaché","")),IF(' Matrice Tarifaire NON AL'!AK344="A la Pièce","Composant sans Colisage",IF(' Matrice Tarifaire NON AL'!AK344="Composant de Box","Composant sans Colisage","Homogène"))))</f>
        <v/>
      </c>
      <c r="W341" t="str">
        <f>+IF($V341="","",VLOOKUP(' Matrice Tarifaire NON AL'!AK344,Feuil3!$A$4:$E$14,5,0))</f>
        <v/>
      </c>
      <c r="Y341" t="str">
        <f>+IF($V341="","",IF(VLOOKUP(' Matrice Tarifaire NON AL'!$AK344,Feuil3!$A$4:$D$14,4,0)="Palette",' Matrice Tarifaire NON AL'!AN344,""))</f>
        <v/>
      </c>
      <c r="AA341" t="str">
        <f>+IF($V341="","",IF(VLOOKUP(' Matrice Tarifaire NON AL'!$AK344,Feuil3!$A$4:$D$14,4,0)="Colis",' Matrice Tarifaire NON AL'!AN344,""))</f>
        <v/>
      </c>
      <c r="AC341" t="str">
        <f>+IF(V341="","",IF(VLOOKUP(' Matrice Tarifaire NON AL'!AK344,Feuil3!$A$4:$D$14,4,0)="Colis",IF(' Matrice Tarifaire NON AL'!AO344&gt;0,' Matrice Tarifaire NON AL'!AO344,""),""))</f>
        <v/>
      </c>
      <c r="AD341" t="str">
        <f t="shared" si="18"/>
        <v/>
      </c>
      <c r="AE341" t="str">
        <f>+IF(C341="","",' Matrice Tarifaire NON AL'!C344)</f>
        <v/>
      </c>
      <c r="AF341" t="str">
        <f>+IF(C341="","",' Matrice Tarifaire NON AL'!AQ344)</f>
        <v/>
      </c>
      <c r="AH341" t="str">
        <f>+IF(E341="","",' Matrice Tarifaire NON AL'!$U344)</f>
        <v/>
      </c>
      <c r="AI341" t="str">
        <f>+IF(F341="","",IF(' Matrice Tarifaire NON AL'!$V344="","",' Matrice Tarifaire NON AL'!$V344))</f>
        <v/>
      </c>
      <c r="AJ341" t="str">
        <f>+IF($C341="","",IF(' Matrice Tarifaire NON AL'!AZ344="","",' Matrice Tarifaire NON AL'!AZ344))</f>
        <v/>
      </c>
      <c r="AK341" t="str">
        <f>+IF($C341="","",IF(' Matrice Tarifaire NON AL'!BA344="","",' Matrice Tarifaire NON AL'!BA344))</f>
        <v/>
      </c>
      <c r="AL341" t="str">
        <f>+IF($C341="","",IF(' Matrice Tarifaire NON AL'!BB344="","",TEXT(' Matrice Tarifaire NON AL'!BB344,"0,0000")))</f>
        <v/>
      </c>
      <c r="AO341" t="str">
        <f>+IF($C341="","",IF(' Matrice Tarifaire NON AL'!BF344="","",TEXT(' Matrice Tarifaire NON AL'!BF344,"0,0000")))</f>
        <v/>
      </c>
      <c r="AP341" t="str">
        <f>+IF($C341="","",IF(' Matrice Tarifaire NON AL'!BG344="","",TEXT(' Matrice Tarifaire NON AL'!BG344,"0,0000")))</f>
        <v/>
      </c>
      <c r="AQ341" t="str">
        <f>+IF($C341="","",IF(' Matrice Tarifaire NON AL'!BH344="","",TEXT(' Matrice Tarifaire NON AL'!BH344,"0,0000")))</f>
        <v/>
      </c>
      <c r="AR341" t="str">
        <f>+IF($C341="","",IF(' Matrice Tarifaire NON AL'!BI344="","",TEXT(' Matrice Tarifaire NON AL'!BI344,"0,0000")))</f>
        <v/>
      </c>
      <c r="AS341" t="str">
        <f>+IF(C341="","",IF(' Matrice Tarifaire NON AL'!BJ344="","0",IF(' Matrice Tarifaire NON AL'!BJ344="","",' Matrice Tarifaire NON AL'!BJ344)))</f>
        <v/>
      </c>
      <c r="AT341" t="str">
        <f>+IF(C341="","",IF(' Matrice Tarifaire NON AL'!BK344="","",' Matrice Tarifaire NON AL'!$BK$6))</f>
        <v/>
      </c>
      <c r="AU341" t="str">
        <f>+IF(C341="","",IF(' Matrice Tarifaire NON AL'!BK344="","",TEXT(' Matrice Tarifaire NON AL'!BK344,"0,0000")))</f>
        <v/>
      </c>
      <c r="AV341" t="str">
        <f>+IF(C341="","",IF(' Matrice Tarifaire NON AL'!BL344="","",' Matrice Tarifaire NON AL'!$BL$6))</f>
        <v/>
      </c>
      <c r="AW341" t="str">
        <f>+IF(C341="","",IF(' Matrice Tarifaire NON AL'!BL344="","",TEXT(' Matrice Tarifaire NON AL'!BL344,"0,0000")))</f>
        <v/>
      </c>
      <c r="AX341" t="str">
        <f>+IF(C341="","",IF(' Matrice Tarifaire NON AL'!BM344="","",' Matrice Tarifaire NON AL'!$BM$6))</f>
        <v/>
      </c>
      <c r="AY341" t="str">
        <f>+IF(C341="","",IF(' Matrice Tarifaire NON AL'!BM344="","",TEXT(' Matrice Tarifaire NON AL'!BM344,"0,0000")))</f>
        <v/>
      </c>
      <c r="AZ341" t="str">
        <f>+IF(C341="","",IF(' Matrice Tarifaire NON AL'!BN344="","","Taxe DEEE"))</f>
        <v/>
      </c>
      <c r="BA341" t="str">
        <f>+IF(C341="","",IF(' Matrice Tarifaire NON AL'!BN344="","",TEXT(' Matrice Tarifaire NON AL'!BN344,"0,0000")))</f>
        <v/>
      </c>
      <c r="BD341" t="str">
        <f>+IF($C341="","",IF(' Matrice Tarifaire NON AL'!BR344="","",TEXT(' Matrice Tarifaire NON AL'!BR344,"0,000")))</f>
        <v/>
      </c>
      <c r="BE341" t="str">
        <f>+IF($C341="","",IF(' Matrice Tarifaire NON AL'!BS344="","",VALUE(TEXT(' Matrice Tarifaire NON AL'!BS344,"0,00"))))</f>
        <v/>
      </c>
      <c r="BF341" t="str">
        <f>+IF($C341="","",IF(' Matrice Tarifaire NON AL'!BY344="","",' Matrice Tarifaire NON AL'!BY344))</f>
        <v/>
      </c>
      <c r="BG341" t="str">
        <f>+IF(C341="","",IF(' Matrice Tarifaire NON AL'!AK344="Composant de Box","999",IF(' Matrice Tarifaire NON AL'!AP344&lt;&gt;"",' Matrice Tarifaire NON AL'!AP344,IF(' Matrice Tarifaire NON AL'!AO344&lt;&gt;"",' Matrice Tarifaire NON AL'!AO344,' Matrice Tarifaire NON AL'!AN344))))</f>
        <v/>
      </c>
    </row>
    <row r="342" spans="1:59" x14ac:dyDescent="0.25">
      <c r="A342" t="str">
        <f>+IF($C342="","",IF(' Matrice Tarifaire NON AL'!N345="","",IF(' Matrice Tarifaire NON AL'!N345=0,"GTIN A 0 - Ne doit pas être mis dans PRE REF",TEXT(' Matrice Tarifaire NON AL'!N345,"00000000000000"))))</f>
        <v/>
      </c>
      <c r="B342" t="str">
        <f>+IF(C342="","",IF(L342=172,4,VLOOKUP(' Matrice Tarifaire NON AL'!AK345,Feuil3!$A$4:$B$14,2,0)))</f>
        <v/>
      </c>
      <c r="C342" t="str">
        <f>+IF(' Matrice Tarifaire NON AL'!O345="","",SUBSTITUTE(' Matrice Tarifaire NON AL'!O345,"CHAR (10)"," "))</f>
        <v/>
      </c>
      <c r="D342" t="str">
        <f>+IF($C342="","",SUBSTITUTE(' Matrice Tarifaire NON AL'!P345,"CHAR (13)"," "))</f>
        <v/>
      </c>
      <c r="E342" t="str">
        <f t="shared" si="16"/>
        <v/>
      </c>
      <c r="F342" t="str">
        <f>+IF($C342="","",IF(' Matrice Tarifaire NON AL'!AX345="","Non",' Matrice Tarifaire NON AL'!AX345))</f>
        <v/>
      </c>
      <c r="G342" t="str">
        <f>+IF($C342="","",IF(' Matrice Tarifaire NON AL'!Q345="DOMEDIA","MDD",IF(' Matrice Tarifaire NON AL'!Q345="APTA","MDD",IF(' Matrice Tarifaire NON AL'!Q345="TOP BUDGET","Premier Prix","MN"))))</f>
        <v/>
      </c>
      <c r="H342" t="str">
        <f>+IF($C342="","",' Matrice Tarifaire NON AL'!Q345)</f>
        <v/>
      </c>
      <c r="K342" t="str">
        <f>+IF($C342="","",' Matrice Tarifaire NON AL'!X345)</f>
        <v/>
      </c>
      <c r="L342" t="str">
        <f>+IF($C342="","",' Matrice Tarifaire NON AL'!X345)</f>
        <v/>
      </c>
      <c r="M342" t="str">
        <f>+IF($C342="","",' Matrice Tarifaire NON AL'!Y345)</f>
        <v/>
      </c>
      <c r="N342" t="str">
        <f>+IF($C342="","",' Matrice Tarifaire NON AL'!Z345)</f>
        <v/>
      </c>
      <c r="P342" t="str">
        <f>+IF(C342="","",IF(' Matrice Tarifaire NON AL'!X345&lt;&gt;168,"Non",""))</f>
        <v/>
      </c>
      <c r="Q342" t="str">
        <f>+IF($C342="","",' Matrice Tarifaire NON AL'!T345)</f>
        <v/>
      </c>
      <c r="R342" t="str">
        <f>+IF($C342="","",IF(' Matrice Tarifaire NON AL'!R345="","",' Matrice Tarifaire NON AL'!R345))</f>
        <v/>
      </c>
      <c r="S342" t="str">
        <f>+IF($C342="","",LEFT(' Matrice Tarifaire NON AL'!W345,1))</f>
        <v/>
      </c>
      <c r="T342" t="str">
        <f>+IF($C342="","",LEFT(' Matrice Tarifaire NON AL'!AY345,3))</f>
        <v/>
      </c>
      <c r="U342" t="str">
        <f t="shared" si="17"/>
        <v/>
      </c>
      <c r="V342" t="str">
        <f>+IF(C342="","",IF(VLOOKUP(' Matrice Tarifaire NON AL'!AK345,Feuil3!A:F,6,0)="Box",IF(' Matrice Tarifaire NON AL'!AL345="Mono-Référence","Homogène",IF(' Matrice Tarifaire NON AL'!AL345="Multi-Références","Panaché","")),IF(' Matrice Tarifaire NON AL'!AK345="A la Pièce","Composant sans Colisage",IF(' Matrice Tarifaire NON AL'!AK345="Composant de Box","Composant sans Colisage","Homogène"))))</f>
        <v/>
      </c>
      <c r="W342" t="str">
        <f>+IF($V342="","",VLOOKUP(' Matrice Tarifaire NON AL'!AK345,Feuil3!$A$4:$E$14,5,0))</f>
        <v/>
      </c>
      <c r="Y342" t="str">
        <f>+IF($V342="","",IF(VLOOKUP(' Matrice Tarifaire NON AL'!$AK345,Feuil3!$A$4:$D$14,4,0)="Palette",' Matrice Tarifaire NON AL'!AN345,""))</f>
        <v/>
      </c>
      <c r="AA342" t="str">
        <f>+IF($V342="","",IF(VLOOKUP(' Matrice Tarifaire NON AL'!$AK345,Feuil3!$A$4:$D$14,4,0)="Colis",' Matrice Tarifaire NON AL'!AN345,""))</f>
        <v/>
      </c>
      <c r="AC342" t="str">
        <f>+IF(V342="","",IF(VLOOKUP(' Matrice Tarifaire NON AL'!AK345,Feuil3!$A$4:$D$14,4,0)="Colis",IF(' Matrice Tarifaire NON AL'!AO345&gt;0,' Matrice Tarifaire NON AL'!AO345,""),""))</f>
        <v/>
      </c>
      <c r="AD342" t="str">
        <f t="shared" si="18"/>
        <v/>
      </c>
      <c r="AE342" t="str">
        <f>+IF(C342="","",' Matrice Tarifaire NON AL'!C345)</f>
        <v/>
      </c>
      <c r="AF342" t="str">
        <f>+IF(C342="","",' Matrice Tarifaire NON AL'!AQ345)</f>
        <v/>
      </c>
      <c r="AH342" t="str">
        <f>+IF(E342="","",' Matrice Tarifaire NON AL'!$U345)</f>
        <v/>
      </c>
      <c r="AI342" t="str">
        <f>+IF(F342="","",IF(' Matrice Tarifaire NON AL'!$V345="","",' Matrice Tarifaire NON AL'!$V345))</f>
        <v/>
      </c>
      <c r="AJ342" t="str">
        <f>+IF($C342="","",IF(' Matrice Tarifaire NON AL'!AZ345="","",' Matrice Tarifaire NON AL'!AZ345))</f>
        <v/>
      </c>
      <c r="AK342" t="str">
        <f>+IF($C342="","",IF(' Matrice Tarifaire NON AL'!BA345="","",' Matrice Tarifaire NON AL'!BA345))</f>
        <v/>
      </c>
      <c r="AL342" t="str">
        <f>+IF($C342="","",IF(' Matrice Tarifaire NON AL'!BB345="","",TEXT(' Matrice Tarifaire NON AL'!BB345,"0,0000")))</f>
        <v/>
      </c>
      <c r="AO342" t="str">
        <f>+IF($C342="","",IF(' Matrice Tarifaire NON AL'!BF345="","",TEXT(' Matrice Tarifaire NON AL'!BF345,"0,0000")))</f>
        <v/>
      </c>
      <c r="AP342" t="str">
        <f>+IF($C342="","",IF(' Matrice Tarifaire NON AL'!BG345="","",TEXT(' Matrice Tarifaire NON AL'!BG345,"0,0000")))</f>
        <v/>
      </c>
      <c r="AQ342" t="str">
        <f>+IF($C342="","",IF(' Matrice Tarifaire NON AL'!BH345="","",TEXT(' Matrice Tarifaire NON AL'!BH345,"0,0000")))</f>
        <v/>
      </c>
      <c r="AR342" t="str">
        <f>+IF($C342="","",IF(' Matrice Tarifaire NON AL'!BI345="","",TEXT(' Matrice Tarifaire NON AL'!BI345,"0,0000")))</f>
        <v/>
      </c>
      <c r="AS342" t="str">
        <f>+IF(C342="","",IF(' Matrice Tarifaire NON AL'!BJ345="","0",IF(' Matrice Tarifaire NON AL'!BJ345="","",' Matrice Tarifaire NON AL'!BJ345)))</f>
        <v/>
      </c>
      <c r="AT342" t="str">
        <f>+IF(C342="","",IF(' Matrice Tarifaire NON AL'!BK345="","",' Matrice Tarifaire NON AL'!$BK$6))</f>
        <v/>
      </c>
      <c r="AU342" t="str">
        <f>+IF(C342="","",IF(' Matrice Tarifaire NON AL'!BK345="","",TEXT(' Matrice Tarifaire NON AL'!BK345,"0,0000")))</f>
        <v/>
      </c>
      <c r="AV342" t="str">
        <f>+IF(C342="","",IF(' Matrice Tarifaire NON AL'!BL345="","",' Matrice Tarifaire NON AL'!$BL$6))</f>
        <v/>
      </c>
      <c r="AW342" t="str">
        <f>+IF(C342="","",IF(' Matrice Tarifaire NON AL'!BL345="","",TEXT(' Matrice Tarifaire NON AL'!BL345,"0,0000")))</f>
        <v/>
      </c>
      <c r="AX342" t="str">
        <f>+IF(C342="","",IF(' Matrice Tarifaire NON AL'!BM345="","",' Matrice Tarifaire NON AL'!$BM$6))</f>
        <v/>
      </c>
      <c r="AY342" t="str">
        <f>+IF(C342="","",IF(' Matrice Tarifaire NON AL'!BM345="","",TEXT(' Matrice Tarifaire NON AL'!BM345,"0,0000")))</f>
        <v/>
      </c>
      <c r="AZ342" t="str">
        <f>+IF(C342="","",IF(' Matrice Tarifaire NON AL'!BN345="","","Taxe DEEE"))</f>
        <v/>
      </c>
      <c r="BA342" t="str">
        <f>+IF(C342="","",IF(' Matrice Tarifaire NON AL'!BN345="","",TEXT(' Matrice Tarifaire NON AL'!BN345,"0,0000")))</f>
        <v/>
      </c>
      <c r="BD342" t="str">
        <f>+IF($C342="","",IF(' Matrice Tarifaire NON AL'!BR345="","",TEXT(' Matrice Tarifaire NON AL'!BR345,"0,000")))</f>
        <v/>
      </c>
      <c r="BE342" t="str">
        <f>+IF($C342="","",IF(' Matrice Tarifaire NON AL'!BS345="","",VALUE(TEXT(' Matrice Tarifaire NON AL'!BS345,"0,00"))))</f>
        <v/>
      </c>
      <c r="BF342" t="str">
        <f>+IF($C342="","",IF(' Matrice Tarifaire NON AL'!BY345="","",' Matrice Tarifaire NON AL'!BY345))</f>
        <v/>
      </c>
      <c r="BG342" t="str">
        <f>+IF(C342="","",IF(' Matrice Tarifaire NON AL'!AK345="Composant de Box","999",IF(' Matrice Tarifaire NON AL'!AP345&lt;&gt;"",' Matrice Tarifaire NON AL'!AP345,IF(' Matrice Tarifaire NON AL'!AO345&lt;&gt;"",' Matrice Tarifaire NON AL'!AO345,' Matrice Tarifaire NON AL'!AN345))))</f>
        <v/>
      </c>
    </row>
    <row r="343" spans="1:59" x14ac:dyDescent="0.25">
      <c r="A343" t="str">
        <f>+IF($C343="","",IF(' Matrice Tarifaire NON AL'!N346="","",IF(' Matrice Tarifaire NON AL'!N346=0,"GTIN A 0 - Ne doit pas être mis dans PRE REF",TEXT(' Matrice Tarifaire NON AL'!N346,"00000000000000"))))</f>
        <v/>
      </c>
      <c r="B343" t="str">
        <f>+IF(C343="","",IF(L343=172,4,VLOOKUP(' Matrice Tarifaire NON AL'!AK346,Feuil3!$A$4:$B$14,2,0)))</f>
        <v/>
      </c>
      <c r="C343" t="str">
        <f>+IF(' Matrice Tarifaire NON AL'!O346="","",SUBSTITUTE(' Matrice Tarifaire NON AL'!O346,"CHAR (10)"," "))</f>
        <v/>
      </c>
      <c r="D343" t="str">
        <f>+IF($C343="","",SUBSTITUTE(' Matrice Tarifaire NON AL'!P346,"CHAR (13)"," "))</f>
        <v/>
      </c>
      <c r="E343" t="str">
        <f t="shared" si="16"/>
        <v/>
      </c>
      <c r="F343" t="str">
        <f>+IF($C343="","",IF(' Matrice Tarifaire NON AL'!AX346="","Non",' Matrice Tarifaire NON AL'!AX346))</f>
        <v/>
      </c>
      <c r="G343" t="str">
        <f>+IF($C343="","",IF(' Matrice Tarifaire NON AL'!Q346="DOMEDIA","MDD",IF(' Matrice Tarifaire NON AL'!Q346="APTA","MDD",IF(' Matrice Tarifaire NON AL'!Q346="TOP BUDGET","Premier Prix","MN"))))</f>
        <v/>
      </c>
      <c r="H343" t="str">
        <f>+IF($C343="","",' Matrice Tarifaire NON AL'!Q346)</f>
        <v/>
      </c>
      <c r="K343" t="str">
        <f>+IF($C343="","",' Matrice Tarifaire NON AL'!X346)</f>
        <v/>
      </c>
      <c r="L343" t="str">
        <f>+IF($C343="","",' Matrice Tarifaire NON AL'!X346)</f>
        <v/>
      </c>
      <c r="M343" t="str">
        <f>+IF($C343="","",' Matrice Tarifaire NON AL'!Y346)</f>
        <v/>
      </c>
      <c r="N343" t="str">
        <f>+IF($C343="","",' Matrice Tarifaire NON AL'!Z346)</f>
        <v/>
      </c>
      <c r="P343" t="str">
        <f>+IF(C343="","",IF(' Matrice Tarifaire NON AL'!X346&lt;&gt;168,"Non",""))</f>
        <v/>
      </c>
      <c r="Q343" t="str">
        <f>+IF($C343="","",' Matrice Tarifaire NON AL'!T346)</f>
        <v/>
      </c>
      <c r="R343" t="str">
        <f>+IF($C343="","",IF(' Matrice Tarifaire NON AL'!R346="","",' Matrice Tarifaire NON AL'!R346))</f>
        <v/>
      </c>
      <c r="S343" t="str">
        <f>+IF($C343="","",LEFT(' Matrice Tarifaire NON AL'!W346,1))</f>
        <v/>
      </c>
      <c r="T343" t="str">
        <f>+IF($C343="","",LEFT(' Matrice Tarifaire NON AL'!AY346,3))</f>
        <v/>
      </c>
      <c r="U343" t="str">
        <f t="shared" si="17"/>
        <v/>
      </c>
      <c r="V343" t="str">
        <f>+IF(C343="","",IF(VLOOKUP(' Matrice Tarifaire NON AL'!AK346,Feuil3!A:F,6,0)="Box",IF(' Matrice Tarifaire NON AL'!AL346="Mono-Référence","Homogène",IF(' Matrice Tarifaire NON AL'!AL346="Multi-Références","Panaché","")),IF(' Matrice Tarifaire NON AL'!AK346="A la Pièce","Composant sans Colisage",IF(' Matrice Tarifaire NON AL'!AK346="Composant de Box","Composant sans Colisage","Homogène"))))</f>
        <v/>
      </c>
      <c r="W343" t="str">
        <f>+IF($V343="","",VLOOKUP(' Matrice Tarifaire NON AL'!AK346,Feuil3!$A$4:$E$14,5,0))</f>
        <v/>
      </c>
      <c r="Y343" t="str">
        <f>+IF($V343="","",IF(VLOOKUP(' Matrice Tarifaire NON AL'!$AK346,Feuil3!$A$4:$D$14,4,0)="Palette",' Matrice Tarifaire NON AL'!AN346,""))</f>
        <v/>
      </c>
      <c r="AA343" t="str">
        <f>+IF($V343="","",IF(VLOOKUP(' Matrice Tarifaire NON AL'!$AK346,Feuil3!$A$4:$D$14,4,0)="Colis",' Matrice Tarifaire NON AL'!AN346,""))</f>
        <v/>
      </c>
      <c r="AC343" t="str">
        <f>+IF(V343="","",IF(VLOOKUP(' Matrice Tarifaire NON AL'!AK346,Feuil3!$A$4:$D$14,4,0)="Colis",IF(' Matrice Tarifaire NON AL'!AO346&gt;0,' Matrice Tarifaire NON AL'!AO346,""),""))</f>
        <v/>
      </c>
      <c r="AD343" t="str">
        <f t="shared" si="18"/>
        <v/>
      </c>
      <c r="AE343" t="str">
        <f>+IF(C343="","",' Matrice Tarifaire NON AL'!C346)</f>
        <v/>
      </c>
      <c r="AF343" t="str">
        <f>+IF(C343="","",' Matrice Tarifaire NON AL'!AQ346)</f>
        <v/>
      </c>
      <c r="AH343" t="str">
        <f>+IF(E343="","",' Matrice Tarifaire NON AL'!$U346)</f>
        <v/>
      </c>
      <c r="AI343" t="str">
        <f>+IF(F343="","",IF(' Matrice Tarifaire NON AL'!$V346="","",' Matrice Tarifaire NON AL'!$V346))</f>
        <v/>
      </c>
      <c r="AJ343" t="str">
        <f>+IF($C343="","",IF(' Matrice Tarifaire NON AL'!AZ346="","",' Matrice Tarifaire NON AL'!AZ346))</f>
        <v/>
      </c>
      <c r="AK343" t="str">
        <f>+IF($C343="","",IF(' Matrice Tarifaire NON AL'!BA346="","",' Matrice Tarifaire NON AL'!BA346))</f>
        <v/>
      </c>
      <c r="AL343" t="str">
        <f>+IF($C343="","",IF(' Matrice Tarifaire NON AL'!BB346="","",TEXT(' Matrice Tarifaire NON AL'!BB346,"0,0000")))</f>
        <v/>
      </c>
      <c r="AO343" t="str">
        <f>+IF($C343="","",IF(' Matrice Tarifaire NON AL'!BF346="","",TEXT(' Matrice Tarifaire NON AL'!BF346,"0,0000")))</f>
        <v/>
      </c>
      <c r="AP343" t="str">
        <f>+IF($C343="","",IF(' Matrice Tarifaire NON AL'!BG346="","",TEXT(' Matrice Tarifaire NON AL'!BG346,"0,0000")))</f>
        <v/>
      </c>
      <c r="AQ343" t="str">
        <f>+IF($C343="","",IF(' Matrice Tarifaire NON AL'!BH346="","",TEXT(' Matrice Tarifaire NON AL'!BH346,"0,0000")))</f>
        <v/>
      </c>
      <c r="AR343" t="str">
        <f>+IF($C343="","",IF(' Matrice Tarifaire NON AL'!BI346="","",TEXT(' Matrice Tarifaire NON AL'!BI346,"0,0000")))</f>
        <v/>
      </c>
      <c r="AS343" t="str">
        <f>+IF(C343="","",IF(' Matrice Tarifaire NON AL'!BJ346="","0",IF(' Matrice Tarifaire NON AL'!BJ346="","",' Matrice Tarifaire NON AL'!BJ346)))</f>
        <v/>
      </c>
      <c r="AT343" t="str">
        <f>+IF(C343="","",IF(' Matrice Tarifaire NON AL'!BK346="","",' Matrice Tarifaire NON AL'!$BK$6))</f>
        <v/>
      </c>
      <c r="AU343" t="str">
        <f>+IF(C343="","",IF(' Matrice Tarifaire NON AL'!BK346="","",TEXT(' Matrice Tarifaire NON AL'!BK346,"0,0000")))</f>
        <v/>
      </c>
      <c r="AV343" t="str">
        <f>+IF(C343="","",IF(' Matrice Tarifaire NON AL'!BL346="","",' Matrice Tarifaire NON AL'!$BL$6))</f>
        <v/>
      </c>
      <c r="AW343" t="str">
        <f>+IF(C343="","",IF(' Matrice Tarifaire NON AL'!BL346="","",TEXT(' Matrice Tarifaire NON AL'!BL346,"0,0000")))</f>
        <v/>
      </c>
      <c r="AX343" t="str">
        <f>+IF(C343="","",IF(' Matrice Tarifaire NON AL'!BM346="","",' Matrice Tarifaire NON AL'!$BM$6))</f>
        <v/>
      </c>
      <c r="AY343" t="str">
        <f>+IF(C343="","",IF(' Matrice Tarifaire NON AL'!BM346="","",TEXT(' Matrice Tarifaire NON AL'!BM346,"0,0000")))</f>
        <v/>
      </c>
      <c r="AZ343" t="str">
        <f>+IF(C343="","",IF(' Matrice Tarifaire NON AL'!BN346="","","Taxe DEEE"))</f>
        <v/>
      </c>
      <c r="BA343" t="str">
        <f>+IF(C343="","",IF(' Matrice Tarifaire NON AL'!BN346="","",TEXT(' Matrice Tarifaire NON AL'!BN346,"0,0000")))</f>
        <v/>
      </c>
      <c r="BD343" t="str">
        <f>+IF($C343="","",IF(' Matrice Tarifaire NON AL'!BR346="","",TEXT(' Matrice Tarifaire NON AL'!BR346,"0,000")))</f>
        <v/>
      </c>
      <c r="BE343" t="str">
        <f>+IF($C343="","",IF(' Matrice Tarifaire NON AL'!BS346="","",VALUE(TEXT(' Matrice Tarifaire NON AL'!BS346,"0,00"))))</f>
        <v/>
      </c>
      <c r="BF343" t="str">
        <f>+IF($C343="","",IF(' Matrice Tarifaire NON AL'!BY346="","",' Matrice Tarifaire NON AL'!BY346))</f>
        <v/>
      </c>
      <c r="BG343" t="str">
        <f>+IF(C343="","",IF(' Matrice Tarifaire NON AL'!AK346="Composant de Box","999",IF(' Matrice Tarifaire NON AL'!AP346&lt;&gt;"",' Matrice Tarifaire NON AL'!AP346,IF(' Matrice Tarifaire NON AL'!AO346&lt;&gt;"",' Matrice Tarifaire NON AL'!AO346,' Matrice Tarifaire NON AL'!AN346))))</f>
        <v/>
      </c>
    </row>
    <row r="344" spans="1:59" x14ac:dyDescent="0.25">
      <c r="A344" t="str">
        <f>+IF($C344="","",IF(' Matrice Tarifaire NON AL'!N347="","",IF(' Matrice Tarifaire NON AL'!N347=0,"GTIN A 0 - Ne doit pas être mis dans PRE REF",TEXT(' Matrice Tarifaire NON AL'!N347,"00000000000000"))))</f>
        <v/>
      </c>
      <c r="B344" t="str">
        <f>+IF(C344="","",IF(L344=172,4,VLOOKUP(' Matrice Tarifaire NON AL'!AK347,Feuil3!$A$4:$B$14,2,0)))</f>
        <v/>
      </c>
      <c r="C344" t="str">
        <f>+IF(' Matrice Tarifaire NON AL'!O347="","",SUBSTITUTE(' Matrice Tarifaire NON AL'!O347,"CHAR (10)"," "))</f>
        <v/>
      </c>
      <c r="D344" t="str">
        <f>+IF($C344="","",SUBSTITUTE(' Matrice Tarifaire NON AL'!P347,"CHAR (13)"," "))</f>
        <v/>
      </c>
      <c r="E344" t="str">
        <f t="shared" si="16"/>
        <v/>
      </c>
      <c r="F344" t="str">
        <f>+IF($C344="","",IF(' Matrice Tarifaire NON AL'!AX347="","Non",' Matrice Tarifaire NON AL'!AX347))</f>
        <v/>
      </c>
      <c r="G344" t="str">
        <f>+IF($C344="","",IF(' Matrice Tarifaire NON AL'!Q347="DOMEDIA","MDD",IF(' Matrice Tarifaire NON AL'!Q347="APTA","MDD",IF(' Matrice Tarifaire NON AL'!Q347="TOP BUDGET","Premier Prix","MN"))))</f>
        <v/>
      </c>
      <c r="H344" t="str">
        <f>+IF($C344="","",' Matrice Tarifaire NON AL'!Q347)</f>
        <v/>
      </c>
      <c r="K344" t="str">
        <f>+IF($C344="","",' Matrice Tarifaire NON AL'!X347)</f>
        <v/>
      </c>
      <c r="L344" t="str">
        <f>+IF($C344="","",' Matrice Tarifaire NON AL'!X347)</f>
        <v/>
      </c>
      <c r="M344" t="str">
        <f>+IF($C344="","",' Matrice Tarifaire NON AL'!Y347)</f>
        <v/>
      </c>
      <c r="N344" t="str">
        <f>+IF($C344="","",' Matrice Tarifaire NON AL'!Z347)</f>
        <v/>
      </c>
      <c r="P344" t="str">
        <f>+IF(C344="","",IF(' Matrice Tarifaire NON AL'!X347&lt;&gt;168,"Non",""))</f>
        <v/>
      </c>
      <c r="Q344" t="str">
        <f>+IF($C344="","",' Matrice Tarifaire NON AL'!T347)</f>
        <v/>
      </c>
      <c r="R344" t="str">
        <f>+IF($C344="","",IF(' Matrice Tarifaire NON AL'!R347="","",' Matrice Tarifaire NON AL'!R347))</f>
        <v/>
      </c>
      <c r="S344" t="str">
        <f>+IF($C344="","",LEFT(' Matrice Tarifaire NON AL'!W347,1))</f>
        <v/>
      </c>
      <c r="T344" t="str">
        <f>+IF($C344="","",LEFT(' Matrice Tarifaire NON AL'!AY347,3))</f>
        <v/>
      </c>
      <c r="U344" t="str">
        <f t="shared" si="17"/>
        <v/>
      </c>
      <c r="V344" t="str">
        <f>+IF(C344="","",IF(VLOOKUP(' Matrice Tarifaire NON AL'!AK347,Feuil3!A:F,6,0)="Box",IF(' Matrice Tarifaire NON AL'!AL347="Mono-Référence","Homogène",IF(' Matrice Tarifaire NON AL'!AL347="Multi-Références","Panaché","")),IF(' Matrice Tarifaire NON AL'!AK347="A la Pièce","Composant sans Colisage",IF(' Matrice Tarifaire NON AL'!AK347="Composant de Box","Composant sans Colisage","Homogène"))))</f>
        <v/>
      </c>
      <c r="W344" t="str">
        <f>+IF($V344="","",VLOOKUP(' Matrice Tarifaire NON AL'!AK347,Feuil3!$A$4:$E$14,5,0))</f>
        <v/>
      </c>
      <c r="Y344" t="str">
        <f>+IF($V344="","",IF(VLOOKUP(' Matrice Tarifaire NON AL'!$AK347,Feuil3!$A$4:$D$14,4,0)="Palette",' Matrice Tarifaire NON AL'!AN347,""))</f>
        <v/>
      </c>
      <c r="AA344" t="str">
        <f>+IF($V344="","",IF(VLOOKUP(' Matrice Tarifaire NON AL'!$AK347,Feuil3!$A$4:$D$14,4,0)="Colis",' Matrice Tarifaire NON AL'!AN347,""))</f>
        <v/>
      </c>
      <c r="AC344" t="str">
        <f>+IF(V344="","",IF(VLOOKUP(' Matrice Tarifaire NON AL'!AK347,Feuil3!$A$4:$D$14,4,0)="Colis",IF(' Matrice Tarifaire NON AL'!AO347&gt;0,' Matrice Tarifaire NON AL'!AO347,""),""))</f>
        <v/>
      </c>
      <c r="AD344" t="str">
        <f t="shared" si="18"/>
        <v/>
      </c>
      <c r="AE344" t="str">
        <f>+IF(C344="","",' Matrice Tarifaire NON AL'!C347)</f>
        <v/>
      </c>
      <c r="AF344" t="str">
        <f>+IF(C344="","",' Matrice Tarifaire NON AL'!AQ347)</f>
        <v/>
      </c>
      <c r="AH344" t="str">
        <f>+IF(E344="","",' Matrice Tarifaire NON AL'!$U347)</f>
        <v/>
      </c>
      <c r="AI344" t="str">
        <f>+IF(F344="","",IF(' Matrice Tarifaire NON AL'!$V347="","",' Matrice Tarifaire NON AL'!$V347))</f>
        <v/>
      </c>
      <c r="AJ344" t="str">
        <f>+IF($C344="","",IF(' Matrice Tarifaire NON AL'!AZ347="","",' Matrice Tarifaire NON AL'!AZ347))</f>
        <v/>
      </c>
      <c r="AK344" t="str">
        <f>+IF($C344="","",IF(' Matrice Tarifaire NON AL'!BA347="","",' Matrice Tarifaire NON AL'!BA347))</f>
        <v/>
      </c>
      <c r="AL344" t="str">
        <f>+IF($C344="","",IF(' Matrice Tarifaire NON AL'!BB347="","",TEXT(' Matrice Tarifaire NON AL'!BB347,"0,0000")))</f>
        <v/>
      </c>
      <c r="AO344" t="str">
        <f>+IF($C344="","",IF(' Matrice Tarifaire NON AL'!BF347="","",TEXT(' Matrice Tarifaire NON AL'!BF347,"0,0000")))</f>
        <v/>
      </c>
      <c r="AP344" t="str">
        <f>+IF($C344="","",IF(' Matrice Tarifaire NON AL'!BG347="","",TEXT(' Matrice Tarifaire NON AL'!BG347,"0,0000")))</f>
        <v/>
      </c>
      <c r="AQ344" t="str">
        <f>+IF($C344="","",IF(' Matrice Tarifaire NON AL'!BH347="","",TEXT(' Matrice Tarifaire NON AL'!BH347,"0,0000")))</f>
        <v/>
      </c>
      <c r="AR344" t="str">
        <f>+IF($C344="","",IF(' Matrice Tarifaire NON AL'!BI347="","",TEXT(' Matrice Tarifaire NON AL'!BI347,"0,0000")))</f>
        <v/>
      </c>
      <c r="AS344" t="str">
        <f>+IF(C344="","",IF(' Matrice Tarifaire NON AL'!BJ347="","0",IF(' Matrice Tarifaire NON AL'!BJ347="","",' Matrice Tarifaire NON AL'!BJ347)))</f>
        <v/>
      </c>
      <c r="AT344" t="str">
        <f>+IF(C344="","",IF(' Matrice Tarifaire NON AL'!BK347="","",' Matrice Tarifaire NON AL'!$BK$6))</f>
        <v/>
      </c>
      <c r="AU344" t="str">
        <f>+IF(C344="","",IF(' Matrice Tarifaire NON AL'!BK347="","",TEXT(' Matrice Tarifaire NON AL'!BK347,"0,0000")))</f>
        <v/>
      </c>
      <c r="AV344" t="str">
        <f>+IF(C344="","",IF(' Matrice Tarifaire NON AL'!BL347="","",' Matrice Tarifaire NON AL'!$BL$6))</f>
        <v/>
      </c>
      <c r="AW344" t="str">
        <f>+IF(C344="","",IF(' Matrice Tarifaire NON AL'!BL347="","",TEXT(' Matrice Tarifaire NON AL'!BL347,"0,0000")))</f>
        <v/>
      </c>
      <c r="AX344" t="str">
        <f>+IF(C344="","",IF(' Matrice Tarifaire NON AL'!BM347="","",' Matrice Tarifaire NON AL'!$BM$6))</f>
        <v/>
      </c>
      <c r="AY344" t="str">
        <f>+IF(C344="","",IF(' Matrice Tarifaire NON AL'!BM347="","",TEXT(' Matrice Tarifaire NON AL'!BM347,"0,0000")))</f>
        <v/>
      </c>
      <c r="AZ344" t="str">
        <f>+IF(C344="","",IF(' Matrice Tarifaire NON AL'!BN347="","","Taxe DEEE"))</f>
        <v/>
      </c>
      <c r="BA344" t="str">
        <f>+IF(C344="","",IF(' Matrice Tarifaire NON AL'!BN347="","",TEXT(' Matrice Tarifaire NON AL'!BN347,"0,0000")))</f>
        <v/>
      </c>
      <c r="BD344" t="str">
        <f>+IF($C344="","",IF(' Matrice Tarifaire NON AL'!BR347="","",TEXT(' Matrice Tarifaire NON AL'!BR347,"0,000")))</f>
        <v/>
      </c>
      <c r="BE344" t="str">
        <f>+IF($C344="","",IF(' Matrice Tarifaire NON AL'!BS347="","",VALUE(TEXT(' Matrice Tarifaire NON AL'!BS347,"0,00"))))</f>
        <v/>
      </c>
      <c r="BF344" t="str">
        <f>+IF($C344="","",IF(' Matrice Tarifaire NON AL'!BY347="","",' Matrice Tarifaire NON AL'!BY347))</f>
        <v/>
      </c>
      <c r="BG344" t="str">
        <f>+IF(C344="","",IF(' Matrice Tarifaire NON AL'!AK347="Composant de Box","999",IF(' Matrice Tarifaire NON AL'!AP347&lt;&gt;"",' Matrice Tarifaire NON AL'!AP347,IF(' Matrice Tarifaire NON AL'!AO347&lt;&gt;"",' Matrice Tarifaire NON AL'!AO347,' Matrice Tarifaire NON AL'!AN347))))</f>
        <v/>
      </c>
    </row>
    <row r="345" spans="1:59" x14ac:dyDescent="0.25">
      <c r="A345" t="str">
        <f>+IF($C345="","",IF(' Matrice Tarifaire NON AL'!N348="","",IF(' Matrice Tarifaire NON AL'!N348=0,"GTIN A 0 - Ne doit pas être mis dans PRE REF",TEXT(' Matrice Tarifaire NON AL'!N348,"00000000000000"))))</f>
        <v/>
      </c>
      <c r="B345" t="str">
        <f>+IF(C345="","",IF(L345=172,4,VLOOKUP(' Matrice Tarifaire NON AL'!AK348,Feuil3!$A$4:$B$14,2,0)))</f>
        <v/>
      </c>
      <c r="C345" t="str">
        <f>+IF(' Matrice Tarifaire NON AL'!O348="","",SUBSTITUTE(' Matrice Tarifaire NON AL'!O348,"CHAR (10)"," "))</f>
        <v/>
      </c>
      <c r="D345" t="str">
        <f>+IF($C345="","",SUBSTITUTE(' Matrice Tarifaire NON AL'!P348,"CHAR (13)"," "))</f>
        <v/>
      </c>
      <c r="E345" t="str">
        <f t="shared" si="16"/>
        <v/>
      </c>
      <c r="F345" t="str">
        <f>+IF($C345="","",IF(' Matrice Tarifaire NON AL'!AX348="","Non",' Matrice Tarifaire NON AL'!AX348))</f>
        <v/>
      </c>
      <c r="G345" t="str">
        <f>+IF($C345="","",IF(' Matrice Tarifaire NON AL'!Q348="DOMEDIA","MDD",IF(' Matrice Tarifaire NON AL'!Q348="APTA","MDD",IF(' Matrice Tarifaire NON AL'!Q348="TOP BUDGET","Premier Prix","MN"))))</f>
        <v/>
      </c>
      <c r="H345" t="str">
        <f>+IF($C345="","",' Matrice Tarifaire NON AL'!Q348)</f>
        <v/>
      </c>
      <c r="K345" t="str">
        <f>+IF($C345="","",' Matrice Tarifaire NON AL'!X348)</f>
        <v/>
      </c>
      <c r="L345" t="str">
        <f>+IF($C345="","",' Matrice Tarifaire NON AL'!X348)</f>
        <v/>
      </c>
      <c r="M345" t="str">
        <f>+IF($C345="","",' Matrice Tarifaire NON AL'!Y348)</f>
        <v/>
      </c>
      <c r="N345" t="str">
        <f>+IF($C345="","",' Matrice Tarifaire NON AL'!Z348)</f>
        <v/>
      </c>
      <c r="P345" t="str">
        <f>+IF(C345="","",IF(' Matrice Tarifaire NON AL'!X348&lt;&gt;168,"Non",""))</f>
        <v/>
      </c>
      <c r="Q345" t="str">
        <f>+IF($C345="","",' Matrice Tarifaire NON AL'!T348)</f>
        <v/>
      </c>
      <c r="R345" t="str">
        <f>+IF($C345="","",IF(' Matrice Tarifaire NON AL'!R348="","",' Matrice Tarifaire NON AL'!R348))</f>
        <v/>
      </c>
      <c r="S345" t="str">
        <f>+IF($C345="","",LEFT(' Matrice Tarifaire NON AL'!W348,1))</f>
        <v/>
      </c>
      <c r="T345" t="str">
        <f>+IF($C345="","",LEFT(' Matrice Tarifaire NON AL'!AY348,3))</f>
        <v/>
      </c>
      <c r="U345" t="str">
        <f t="shared" si="17"/>
        <v/>
      </c>
      <c r="V345" t="str">
        <f>+IF(C345="","",IF(VLOOKUP(' Matrice Tarifaire NON AL'!AK348,Feuil3!A:F,6,0)="Box",IF(' Matrice Tarifaire NON AL'!AL348="Mono-Référence","Homogène",IF(' Matrice Tarifaire NON AL'!AL348="Multi-Références","Panaché","")),IF(' Matrice Tarifaire NON AL'!AK348="A la Pièce","Composant sans Colisage",IF(' Matrice Tarifaire NON AL'!AK348="Composant de Box","Composant sans Colisage","Homogène"))))</f>
        <v/>
      </c>
      <c r="W345" t="str">
        <f>+IF($V345="","",VLOOKUP(' Matrice Tarifaire NON AL'!AK348,Feuil3!$A$4:$E$14,5,0))</f>
        <v/>
      </c>
      <c r="Y345" t="str">
        <f>+IF($V345="","",IF(VLOOKUP(' Matrice Tarifaire NON AL'!$AK348,Feuil3!$A$4:$D$14,4,0)="Palette",' Matrice Tarifaire NON AL'!AN348,""))</f>
        <v/>
      </c>
      <c r="AA345" t="str">
        <f>+IF($V345="","",IF(VLOOKUP(' Matrice Tarifaire NON AL'!$AK348,Feuil3!$A$4:$D$14,4,0)="Colis",' Matrice Tarifaire NON AL'!AN348,""))</f>
        <v/>
      </c>
      <c r="AC345" t="str">
        <f>+IF(V345="","",IF(VLOOKUP(' Matrice Tarifaire NON AL'!AK348,Feuil3!$A$4:$D$14,4,0)="Colis",IF(' Matrice Tarifaire NON AL'!AO348&gt;0,' Matrice Tarifaire NON AL'!AO348,""),""))</f>
        <v/>
      </c>
      <c r="AD345" t="str">
        <f t="shared" si="18"/>
        <v/>
      </c>
      <c r="AE345" t="str">
        <f>+IF(C345="","",' Matrice Tarifaire NON AL'!C348)</f>
        <v/>
      </c>
      <c r="AF345" t="str">
        <f>+IF(C345="","",' Matrice Tarifaire NON AL'!AQ348)</f>
        <v/>
      </c>
      <c r="AH345" t="str">
        <f>+IF(E345="","",' Matrice Tarifaire NON AL'!$U348)</f>
        <v/>
      </c>
      <c r="AI345" t="str">
        <f>+IF(F345="","",IF(' Matrice Tarifaire NON AL'!$V348="","",' Matrice Tarifaire NON AL'!$V348))</f>
        <v/>
      </c>
      <c r="AJ345" t="str">
        <f>+IF($C345="","",IF(' Matrice Tarifaire NON AL'!AZ348="","",' Matrice Tarifaire NON AL'!AZ348))</f>
        <v/>
      </c>
      <c r="AK345" t="str">
        <f>+IF($C345="","",IF(' Matrice Tarifaire NON AL'!BA348="","",' Matrice Tarifaire NON AL'!BA348))</f>
        <v/>
      </c>
      <c r="AL345" t="str">
        <f>+IF($C345="","",IF(' Matrice Tarifaire NON AL'!BB348="","",TEXT(' Matrice Tarifaire NON AL'!BB348,"0,0000")))</f>
        <v/>
      </c>
      <c r="AO345" t="str">
        <f>+IF($C345="","",IF(' Matrice Tarifaire NON AL'!BF348="","",TEXT(' Matrice Tarifaire NON AL'!BF348,"0,0000")))</f>
        <v/>
      </c>
      <c r="AP345" t="str">
        <f>+IF($C345="","",IF(' Matrice Tarifaire NON AL'!BG348="","",TEXT(' Matrice Tarifaire NON AL'!BG348,"0,0000")))</f>
        <v/>
      </c>
      <c r="AQ345" t="str">
        <f>+IF($C345="","",IF(' Matrice Tarifaire NON AL'!BH348="","",TEXT(' Matrice Tarifaire NON AL'!BH348,"0,0000")))</f>
        <v/>
      </c>
      <c r="AR345" t="str">
        <f>+IF($C345="","",IF(' Matrice Tarifaire NON AL'!BI348="","",TEXT(' Matrice Tarifaire NON AL'!BI348,"0,0000")))</f>
        <v/>
      </c>
      <c r="AS345" t="str">
        <f>+IF(C345="","",IF(' Matrice Tarifaire NON AL'!BJ348="","0",IF(' Matrice Tarifaire NON AL'!BJ348="","",' Matrice Tarifaire NON AL'!BJ348)))</f>
        <v/>
      </c>
      <c r="AT345" t="str">
        <f>+IF(C345="","",IF(' Matrice Tarifaire NON AL'!BK348="","",' Matrice Tarifaire NON AL'!$BK$6))</f>
        <v/>
      </c>
      <c r="AU345" t="str">
        <f>+IF(C345="","",IF(' Matrice Tarifaire NON AL'!BK348="","",TEXT(' Matrice Tarifaire NON AL'!BK348,"0,0000")))</f>
        <v/>
      </c>
      <c r="AV345" t="str">
        <f>+IF(C345="","",IF(' Matrice Tarifaire NON AL'!BL348="","",' Matrice Tarifaire NON AL'!$BL$6))</f>
        <v/>
      </c>
      <c r="AW345" t="str">
        <f>+IF(C345="","",IF(' Matrice Tarifaire NON AL'!BL348="","",TEXT(' Matrice Tarifaire NON AL'!BL348,"0,0000")))</f>
        <v/>
      </c>
      <c r="AX345" t="str">
        <f>+IF(C345="","",IF(' Matrice Tarifaire NON AL'!BM348="","",' Matrice Tarifaire NON AL'!$BM$6))</f>
        <v/>
      </c>
      <c r="AY345" t="str">
        <f>+IF(C345="","",IF(' Matrice Tarifaire NON AL'!BM348="","",TEXT(' Matrice Tarifaire NON AL'!BM348,"0,0000")))</f>
        <v/>
      </c>
      <c r="AZ345" t="str">
        <f>+IF(C345="","",IF(' Matrice Tarifaire NON AL'!BN348="","","Taxe DEEE"))</f>
        <v/>
      </c>
      <c r="BA345" t="str">
        <f>+IF(C345="","",IF(' Matrice Tarifaire NON AL'!BN348="","",TEXT(' Matrice Tarifaire NON AL'!BN348,"0,0000")))</f>
        <v/>
      </c>
      <c r="BD345" t="str">
        <f>+IF($C345="","",IF(' Matrice Tarifaire NON AL'!BR348="","",TEXT(' Matrice Tarifaire NON AL'!BR348,"0,000")))</f>
        <v/>
      </c>
      <c r="BE345" t="str">
        <f>+IF($C345="","",IF(' Matrice Tarifaire NON AL'!BS348="","",VALUE(TEXT(' Matrice Tarifaire NON AL'!BS348,"0,00"))))</f>
        <v/>
      </c>
      <c r="BF345" t="str">
        <f>+IF($C345="","",IF(' Matrice Tarifaire NON AL'!BY348="","",' Matrice Tarifaire NON AL'!BY348))</f>
        <v/>
      </c>
      <c r="BG345" t="str">
        <f>+IF(C345="","",IF(' Matrice Tarifaire NON AL'!AK348="Composant de Box","999",IF(' Matrice Tarifaire NON AL'!AP348&lt;&gt;"",' Matrice Tarifaire NON AL'!AP348,IF(' Matrice Tarifaire NON AL'!AO348&lt;&gt;"",' Matrice Tarifaire NON AL'!AO348,' Matrice Tarifaire NON AL'!AN348))))</f>
        <v/>
      </c>
    </row>
    <row r="346" spans="1:59" x14ac:dyDescent="0.25">
      <c r="A346" t="str">
        <f>+IF($C346="","",IF(' Matrice Tarifaire NON AL'!N349="","",IF(' Matrice Tarifaire NON AL'!N349=0,"GTIN A 0 - Ne doit pas être mis dans PRE REF",TEXT(' Matrice Tarifaire NON AL'!N349,"00000000000000"))))</f>
        <v/>
      </c>
      <c r="B346" t="str">
        <f>+IF(C346="","",IF(L346=172,4,VLOOKUP(' Matrice Tarifaire NON AL'!AK349,Feuil3!$A$4:$B$14,2,0)))</f>
        <v/>
      </c>
      <c r="C346" t="str">
        <f>+IF(' Matrice Tarifaire NON AL'!O349="","",SUBSTITUTE(' Matrice Tarifaire NON AL'!O349,"CHAR (10)"," "))</f>
        <v/>
      </c>
      <c r="D346" t="str">
        <f>+IF($C346="","",SUBSTITUTE(' Matrice Tarifaire NON AL'!P349,"CHAR (13)"," "))</f>
        <v/>
      </c>
      <c r="E346" t="str">
        <f t="shared" si="16"/>
        <v/>
      </c>
      <c r="F346" t="str">
        <f>+IF($C346="","",IF(' Matrice Tarifaire NON AL'!AX349="","Non",' Matrice Tarifaire NON AL'!AX349))</f>
        <v/>
      </c>
      <c r="G346" t="str">
        <f>+IF($C346="","",IF(' Matrice Tarifaire NON AL'!Q349="DOMEDIA","MDD",IF(' Matrice Tarifaire NON AL'!Q349="APTA","MDD",IF(' Matrice Tarifaire NON AL'!Q349="TOP BUDGET","Premier Prix","MN"))))</f>
        <v/>
      </c>
      <c r="H346" t="str">
        <f>+IF($C346="","",' Matrice Tarifaire NON AL'!Q349)</f>
        <v/>
      </c>
      <c r="K346" t="str">
        <f>+IF($C346="","",' Matrice Tarifaire NON AL'!X349)</f>
        <v/>
      </c>
      <c r="L346" t="str">
        <f>+IF($C346="","",' Matrice Tarifaire NON AL'!X349)</f>
        <v/>
      </c>
      <c r="M346" t="str">
        <f>+IF($C346="","",' Matrice Tarifaire NON AL'!Y349)</f>
        <v/>
      </c>
      <c r="N346" t="str">
        <f>+IF($C346="","",' Matrice Tarifaire NON AL'!Z349)</f>
        <v/>
      </c>
      <c r="P346" t="str">
        <f>+IF(C346="","",IF(' Matrice Tarifaire NON AL'!X349&lt;&gt;168,"Non",""))</f>
        <v/>
      </c>
      <c r="Q346" t="str">
        <f>+IF($C346="","",' Matrice Tarifaire NON AL'!T349)</f>
        <v/>
      </c>
      <c r="R346" t="str">
        <f>+IF($C346="","",IF(' Matrice Tarifaire NON AL'!R349="","",' Matrice Tarifaire NON AL'!R349))</f>
        <v/>
      </c>
      <c r="S346" t="str">
        <f>+IF($C346="","",LEFT(' Matrice Tarifaire NON AL'!W349,1))</f>
        <v/>
      </c>
      <c r="T346" t="str">
        <f>+IF($C346="","",LEFT(' Matrice Tarifaire NON AL'!AY349,3))</f>
        <v/>
      </c>
      <c r="U346" t="str">
        <f t="shared" si="17"/>
        <v/>
      </c>
      <c r="V346" t="str">
        <f>+IF(C346="","",IF(VLOOKUP(' Matrice Tarifaire NON AL'!AK349,Feuil3!A:F,6,0)="Box",IF(' Matrice Tarifaire NON AL'!AL349="Mono-Référence","Homogène",IF(' Matrice Tarifaire NON AL'!AL349="Multi-Références","Panaché","")),IF(' Matrice Tarifaire NON AL'!AK349="A la Pièce","Composant sans Colisage",IF(' Matrice Tarifaire NON AL'!AK349="Composant de Box","Composant sans Colisage","Homogène"))))</f>
        <v/>
      </c>
      <c r="W346" t="str">
        <f>+IF($V346="","",VLOOKUP(' Matrice Tarifaire NON AL'!AK349,Feuil3!$A$4:$E$14,5,0))</f>
        <v/>
      </c>
      <c r="Y346" t="str">
        <f>+IF($V346="","",IF(VLOOKUP(' Matrice Tarifaire NON AL'!$AK349,Feuil3!$A$4:$D$14,4,0)="Palette",' Matrice Tarifaire NON AL'!AN349,""))</f>
        <v/>
      </c>
      <c r="AA346" t="str">
        <f>+IF($V346="","",IF(VLOOKUP(' Matrice Tarifaire NON AL'!$AK349,Feuil3!$A$4:$D$14,4,0)="Colis",' Matrice Tarifaire NON AL'!AN349,""))</f>
        <v/>
      </c>
      <c r="AC346" t="str">
        <f>+IF(V346="","",IF(VLOOKUP(' Matrice Tarifaire NON AL'!AK349,Feuil3!$A$4:$D$14,4,0)="Colis",IF(' Matrice Tarifaire NON AL'!AO349&gt;0,' Matrice Tarifaire NON AL'!AO349,""),""))</f>
        <v/>
      </c>
      <c r="AD346" t="str">
        <f t="shared" si="18"/>
        <v/>
      </c>
      <c r="AE346" t="str">
        <f>+IF(C346="","",' Matrice Tarifaire NON AL'!C349)</f>
        <v/>
      </c>
      <c r="AF346" t="str">
        <f>+IF(C346="","",' Matrice Tarifaire NON AL'!AQ349)</f>
        <v/>
      </c>
      <c r="AH346" t="str">
        <f>+IF(E346="","",' Matrice Tarifaire NON AL'!$U349)</f>
        <v/>
      </c>
      <c r="AI346" t="str">
        <f>+IF(F346="","",IF(' Matrice Tarifaire NON AL'!$V349="","",' Matrice Tarifaire NON AL'!$V349))</f>
        <v/>
      </c>
      <c r="AJ346" t="str">
        <f>+IF($C346="","",IF(' Matrice Tarifaire NON AL'!AZ349="","",' Matrice Tarifaire NON AL'!AZ349))</f>
        <v/>
      </c>
      <c r="AK346" t="str">
        <f>+IF($C346="","",IF(' Matrice Tarifaire NON AL'!BA349="","",' Matrice Tarifaire NON AL'!BA349))</f>
        <v/>
      </c>
      <c r="AL346" t="str">
        <f>+IF($C346="","",IF(' Matrice Tarifaire NON AL'!BB349="","",TEXT(' Matrice Tarifaire NON AL'!BB349,"0,0000")))</f>
        <v/>
      </c>
      <c r="AO346" t="str">
        <f>+IF($C346="","",IF(' Matrice Tarifaire NON AL'!BF349="","",TEXT(' Matrice Tarifaire NON AL'!BF349,"0,0000")))</f>
        <v/>
      </c>
      <c r="AP346" t="str">
        <f>+IF($C346="","",IF(' Matrice Tarifaire NON AL'!BG349="","",TEXT(' Matrice Tarifaire NON AL'!BG349,"0,0000")))</f>
        <v/>
      </c>
      <c r="AQ346" t="str">
        <f>+IF($C346="","",IF(' Matrice Tarifaire NON AL'!BH349="","",TEXT(' Matrice Tarifaire NON AL'!BH349,"0,0000")))</f>
        <v/>
      </c>
      <c r="AR346" t="str">
        <f>+IF($C346="","",IF(' Matrice Tarifaire NON AL'!BI349="","",TEXT(' Matrice Tarifaire NON AL'!BI349,"0,0000")))</f>
        <v/>
      </c>
      <c r="AS346" t="str">
        <f>+IF(C346="","",IF(' Matrice Tarifaire NON AL'!BJ349="","0",IF(' Matrice Tarifaire NON AL'!BJ349="","",' Matrice Tarifaire NON AL'!BJ349)))</f>
        <v/>
      </c>
      <c r="AT346" t="str">
        <f>+IF(C346="","",IF(' Matrice Tarifaire NON AL'!BK349="","",' Matrice Tarifaire NON AL'!$BK$6))</f>
        <v/>
      </c>
      <c r="AU346" t="str">
        <f>+IF(C346="","",IF(' Matrice Tarifaire NON AL'!BK349="","",TEXT(' Matrice Tarifaire NON AL'!BK349,"0,0000")))</f>
        <v/>
      </c>
      <c r="AV346" t="str">
        <f>+IF(C346="","",IF(' Matrice Tarifaire NON AL'!BL349="","",' Matrice Tarifaire NON AL'!$BL$6))</f>
        <v/>
      </c>
      <c r="AW346" t="str">
        <f>+IF(C346="","",IF(' Matrice Tarifaire NON AL'!BL349="","",TEXT(' Matrice Tarifaire NON AL'!BL349,"0,0000")))</f>
        <v/>
      </c>
      <c r="AX346" t="str">
        <f>+IF(C346="","",IF(' Matrice Tarifaire NON AL'!BM349="","",' Matrice Tarifaire NON AL'!$BM$6))</f>
        <v/>
      </c>
      <c r="AY346" t="str">
        <f>+IF(C346="","",IF(' Matrice Tarifaire NON AL'!BM349="","",TEXT(' Matrice Tarifaire NON AL'!BM349,"0,0000")))</f>
        <v/>
      </c>
      <c r="AZ346" t="str">
        <f>+IF(C346="","",IF(' Matrice Tarifaire NON AL'!BN349="","","Taxe DEEE"))</f>
        <v/>
      </c>
      <c r="BA346" t="str">
        <f>+IF(C346="","",IF(' Matrice Tarifaire NON AL'!BN349="","",TEXT(' Matrice Tarifaire NON AL'!BN349,"0,0000")))</f>
        <v/>
      </c>
      <c r="BD346" t="str">
        <f>+IF($C346="","",IF(' Matrice Tarifaire NON AL'!BR349="","",TEXT(' Matrice Tarifaire NON AL'!BR349,"0,000")))</f>
        <v/>
      </c>
      <c r="BE346" t="str">
        <f>+IF($C346="","",IF(' Matrice Tarifaire NON AL'!BS349="","",VALUE(TEXT(' Matrice Tarifaire NON AL'!BS349,"0,00"))))</f>
        <v/>
      </c>
      <c r="BF346" t="str">
        <f>+IF($C346="","",IF(' Matrice Tarifaire NON AL'!BY349="","",' Matrice Tarifaire NON AL'!BY349))</f>
        <v/>
      </c>
      <c r="BG346" t="str">
        <f>+IF(C346="","",IF(' Matrice Tarifaire NON AL'!AK349="Composant de Box","999",IF(' Matrice Tarifaire NON AL'!AP349&lt;&gt;"",' Matrice Tarifaire NON AL'!AP349,IF(' Matrice Tarifaire NON AL'!AO349&lt;&gt;"",' Matrice Tarifaire NON AL'!AO349,' Matrice Tarifaire NON AL'!AN349))))</f>
        <v/>
      </c>
    </row>
    <row r="347" spans="1:59" x14ac:dyDescent="0.25">
      <c r="A347" t="str">
        <f>+IF($C347="","",IF(' Matrice Tarifaire NON AL'!N350="","",IF(' Matrice Tarifaire NON AL'!N350=0,"GTIN A 0 - Ne doit pas être mis dans PRE REF",TEXT(' Matrice Tarifaire NON AL'!N350,"00000000000000"))))</f>
        <v/>
      </c>
      <c r="B347" t="str">
        <f>+IF(C347="","",IF(L347=172,4,VLOOKUP(' Matrice Tarifaire NON AL'!AK350,Feuil3!$A$4:$B$14,2,0)))</f>
        <v/>
      </c>
      <c r="C347" t="str">
        <f>+IF(' Matrice Tarifaire NON AL'!O350="","",SUBSTITUTE(' Matrice Tarifaire NON AL'!O350,"CHAR (10)"," "))</f>
        <v/>
      </c>
      <c r="D347" t="str">
        <f>+IF($C347="","",SUBSTITUTE(' Matrice Tarifaire NON AL'!P350,"CHAR (13)"," "))</f>
        <v/>
      </c>
      <c r="E347" t="str">
        <f t="shared" si="16"/>
        <v/>
      </c>
      <c r="F347" t="str">
        <f>+IF($C347="","",IF(' Matrice Tarifaire NON AL'!AX350="","Non",' Matrice Tarifaire NON AL'!AX350))</f>
        <v/>
      </c>
      <c r="G347" t="str">
        <f>+IF($C347="","",IF(' Matrice Tarifaire NON AL'!Q350="DOMEDIA","MDD",IF(' Matrice Tarifaire NON AL'!Q350="APTA","MDD",IF(' Matrice Tarifaire NON AL'!Q350="TOP BUDGET","Premier Prix","MN"))))</f>
        <v/>
      </c>
      <c r="H347" t="str">
        <f>+IF($C347="","",' Matrice Tarifaire NON AL'!Q350)</f>
        <v/>
      </c>
      <c r="K347" t="str">
        <f>+IF($C347="","",' Matrice Tarifaire NON AL'!X350)</f>
        <v/>
      </c>
      <c r="L347" t="str">
        <f>+IF($C347="","",' Matrice Tarifaire NON AL'!X350)</f>
        <v/>
      </c>
      <c r="M347" t="str">
        <f>+IF($C347="","",' Matrice Tarifaire NON AL'!Y350)</f>
        <v/>
      </c>
      <c r="N347" t="str">
        <f>+IF($C347="","",' Matrice Tarifaire NON AL'!Z350)</f>
        <v/>
      </c>
      <c r="P347" t="str">
        <f>+IF(C347="","",IF(' Matrice Tarifaire NON AL'!X350&lt;&gt;168,"Non",""))</f>
        <v/>
      </c>
      <c r="Q347" t="str">
        <f>+IF($C347="","",' Matrice Tarifaire NON AL'!T350)</f>
        <v/>
      </c>
      <c r="R347" t="str">
        <f>+IF($C347="","",IF(' Matrice Tarifaire NON AL'!R350="","",' Matrice Tarifaire NON AL'!R350))</f>
        <v/>
      </c>
      <c r="S347" t="str">
        <f>+IF($C347="","",LEFT(' Matrice Tarifaire NON AL'!W350,1))</f>
        <v/>
      </c>
      <c r="T347" t="str">
        <f>+IF($C347="","",LEFT(' Matrice Tarifaire NON AL'!AY350,3))</f>
        <v/>
      </c>
      <c r="U347" t="str">
        <f t="shared" si="17"/>
        <v/>
      </c>
      <c r="V347" t="str">
        <f>+IF(C347="","",IF(VLOOKUP(' Matrice Tarifaire NON AL'!AK350,Feuil3!A:F,6,0)="Box",IF(' Matrice Tarifaire NON AL'!AL350="Mono-Référence","Homogène",IF(' Matrice Tarifaire NON AL'!AL350="Multi-Références","Panaché","")),IF(' Matrice Tarifaire NON AL'!AK350="A la Pièce","Composant sans Colisage",IF(' Matrice Tarifaire NON AL'!AK350="Composant de Box","Composant sans Colisage","Homogène"))))</f>
        <v/>
      </c>
      <c r="W347" t="str">
        <f>+IF($V347="","",VLOOKUP(' Matrice Tarifaire NON AL'!AK350,Feuil3!$A$4:$E$14,5,0))</f>
        <v/>
      </c>
      <c r="Y347" t="str">
        <f>+IF($V347="","",IF(VLOOKUP(' Matrice Tarifaire NON AL'!$AK350,Feuil3!$A$4:$D$14,4,0)="Palette",' Matrice Tarifaire NON AL'!AN350,""))</f>
        <v/>
      </c>
      <c r="AA347" t="str">
        <f>+IF($V347="","",IF(VLOOKUP(' Matrice Tarifaire NON AL'!$AK350,Feuil3!$A$4:$D$14,4,0)="Colis",' Matrice Tarifaire NON AL'!AN350,""))</f>
        <v/>
      </c>
      <c r="AC347" t="str">
        <f>+IF(V347="","",IF(VLOOKUP(' Matrice Tarifaire NON AL'!AK350,Feuil3!$A$4:$D$14,4,0)="Colis",IF(' Matrice Tarifaire NON AL'!AO350&gt;0,' Matrice Tarifaire NON AL'!AO350,""),""))</f>
        <v/>
      </c>
      <c r="AD347" t="str">
        <f t="shared" si="18"/>
        <v/>
      </c>
      <c r="AE347" t="str">
        <f>+IF(C347="","",' Matrice Tarifaire NON AL'!C350)</f>
        <v/>
      </c>
      <c r="AF347" t="str">
        <f>+IF(C347="","",' Matrice Tarifaire NON AL'!AQ350)</f>
        <v/>
      </c>
      <c r="AH347" t="str">
        <f>+IF(E347="","",' Matrice Tarifaire NON AL'!$U350)</f>
        <v/>
      </c>
      <c r="AI347" t="str">
        <f>+IF(F347="","",IF(' Matrice Tarifaire NON AL'!$V350="","",' Matrice Tarifaire NON AL'!$V350))</f>
        <v/>
      </c>
      <c r="AJ347" t="str">
        <f>+IF($C347="","",IF(' Matrice Tarifaire NON AL'!AZ350="","",' Matrice Tarifaire NON AL'!AZ350))</f>
        <v/>
      </c>
      <c r="AK347" t="str">
        <f>+IF($C347="","",IF(' Matrice Tarifaire NON AL'!BA350="","",' Matrice Tarifaire NON AL'!BA350))</f>
        <v/>
      </c>
      <c r="AL347" t="str">
        <f>+IF($C347="","",IF(' Matrice Tarifaire NON AL'!BB350="","",TEXT(' Matrice Tarifaire NON AL'!BB350,"0,0000")))</f>
        <v/>
      </c>
      <c r="AO347" t="str">
        <f>+IF($C347="","",IF(' Matrice Tarifaire NON AL'!BF350="","",TEXT(' Matrice Tarifaire NON AL'!BF350,"0,0000")))</f>
        <v/>
      </c>
      <c r="AP347" t="str">
        <f>+IF($C347="","",IF(' Matrice Tarifaire NON AL'!BG350="","",TEXT(' Matrice Tarifaire NON AL'!BG350,"0,0000")))</f>
        <v/>
      </c>
      <c r="AQ347" t="str">
        <f>+IF($C347="","",IF(' Matrice Tarifaire NON AL'!BH350="","",TEXT(' Matrice Tarifaire NON AL'!BH350,"0,0000")))</f>
        <v/>
      </c>
      <c r="AR347" t="str">
        <f>+IF($C347="","",IF(' Matrice Tarifaire NON AL'!BI350="","",TEXT(' Matrice Tarifaire NON AL'!BI350,"0,0000")))</f>
        <v/>
      </c>
      <c r="AS347" t="str">
        <f>+IF(C347="","",IF(' Matrice Tarifaire NON AL'!BJ350="","0",IF(' Matrice Tarifaire NON AL'!BJ350="","",' Matrice Tarifaire NON AL'!BJ350)))</f>
        <v/>
      </c>
      <c r="AT347" t="str">
        <f>+IF(C347="","",IF(' Matrice Tarifaire NON AL'!BK350="","",' Matrice Tarifaire NON AL'!$BK$6))</f>
        <v/>
      </c>
      <c r="AU347" t="str">
        <f>+IF(C347="","",IF(' Matrice Tarifaire NON AL'!BK350="","",TEXT(' Matrice Tarifaire NON AL'!BK350,"0,0000")))</f>
        <v/>
      </c>
      <c r="AV347" t="str">
        <f>+IF(C347="","",IF(' Matrice Tarifaire NON AL'!BL350="","",' Matrice Tarifaire NON AL'!$BL$6))</f>
        <v/>
      </c>
      <c r="AW347" t="str">
        <f>+IF(C347="","",IF(' Matrice Tarifaire NON AL'!BL350="","",TEXT(' Matrice Tarifaire NON AL'!BL350,"0,0000")))</f>
        <v/>
      </c>
      <c r="AX347" t="str">
        <f>+IF(C347="","",IF(' Matrice Tarifaire NON AL'!BM350="","",' Matrice Tarifaire NON AL'!$BM$6))</f>
        <v/>
      </c>
      <c r="AY347" t="str">
        <f>+IF(C347="","",IF(' Matrice Tarifaire NON AL'!BM350="","",TEXT(' Matrice Tarifaire NON AL'!BM350,"0,0000")))</f>
        <v/>
      </c>
      <c r="AZ347" t="str">
        <f>+IF(C347="","",IF(' Matrice Tarifaire NON AL'!BN350="","","Taxe DEEE"))</f>
        <v/>
      </c>
      <c r="BA347" t="str">
        <f>+IF(C347="","",IF(' Matrice Tarifaire NON AL'!BN350="","",TEXT(' Matrice Tarifaire NON AL'!BN350,"0,0000")))</f>
        <v/>
      </c>
      <c r="BD347" t="str">
        <f>+IF($C347="","",IF(' Matrice Tarifaire NON AL'!BR350="","",TEXT(' Matrice Tarifaire NON AL'!BR350,"0,000")))</f>
        <v/>
      </c>
      <c r="BE347" t="str">
        <f>+IF($C347="","",IF(' Matrice Tarifaire NON AL'!BS350="","",VALUE(TEXT(' Matrice Tarifaire NON AL'!BS350,"0,00"))))</f>
        <v/>
      </c>
      <c r="BF347" t="str">
        <f>+IF($C347="","",IF(' Matrice Tarifaire NON AL'!BY350="","",' Matrice Tarifaire NON AL'!BY350))</f>
        <v/>
      </c>
      <c r="BG347" t="str">
        <f>+IF(C347="","",IF(' Matrice Tarifaire NON AL'!AK350="Composant de Box","999",IF(' Matrice Tarifaire NON AL'!AP350&lt;&gt;"",' Matrice Tarifaire NON AL'!AP350,IF(' Matrice Tarifaire NON AL'!AO350&lt;&gt;"",' Matrice Tarifaire NON AL'!AO350,' Matrice Tarifaire NON AL'!AN350))))</f>
        <v/>
      </c>
    </row>
    <row r="348" spans="1:59" x14ac:dyDescent="0.25">
      <c r="A348" t="str">
        <f>+IF($C348="","",IF(' Matrice Tarifaire NON AL'!N351="","",IF(' Matrice Tarifaire NON AL'!N351=0,"GTIN A 0 - Ne doit pas être mis dans PRE REF",TEXT(' Matrice Tarifaire NON AL'!N351,"00000000000000"))))</f>
        <v/>
      </c>
      <c r="B348" t="str">
        <f>+IF(C348="","",IF(L348=172,4,VLOOKUP(' Matrice Tarifaire NON AL'!AK351,Feuil3!$A$4:$B$14,2,0)))</f>
        <v/>
      </c>
      <c r="C348" t="str">
        <f>+IF(' Matrice Tarifaire NON AL'!O351="","",SUBSTITUTE(' Matrice Tarifaire NON AL'!O351,"CHAR (10)"," "))</f>
        <v/>
      </c>
      <c r="D348" t="str">
        <f>+IF($C348="","",SUBSTITUTE(' Matrice Tarifaire NON AL'!P351,"CHAR (13)"," "))</f>
        <v/>
      </c>
      <c r="E348" t="str">
        <f t="shared" si="16"/>
        <v/>
      </c>
      <c r="F348" t="str">
        <f>+IF($C348="","",IF(' Matrice Tarifaire NON AL'!AX351="","Non",' Matrice Tarifaire NON AL'!AX351))</f>
        <v/>
      </c>
      <c r="G348" t="str">
        <f>+IF($C348="","",IF(' Matrice Tarifaire NON AL'!Q351="DOMEDIA","MDD",IF(' Matrice Tarifaire NON AL'!Q351="APTA","MDD",IF(' Matrice Tarifaire NON AL'!Q351="TOP BUDGET","Premier Prix","MN"))))</f>
        <v/>
      </c>
      <c r="H348" t="str">
        <f>+IF($C348="","",' Matrice Tarifaire NON AL'!Q351)</f>
        <v/>
      </c>
      <c r="K348" t="str">
        <f>+IF($C348="","",' Matrice Tarifaire NON AL'!X351)</f>
        <v/>
      </c>
      <c r="L348" t="str">
        <f>+IF($C348="","",' Matrice Tarifaire NON AL'!X351)</f>
        <v/>
      </c>
      <c r="M348" t="str">
        <f>+IF($C348="","",' Matrice Tarifaire NON AL'!Y351)</f>
        <v/>
      </c>
      <c r="N348" t="str">
        <f>+IF($C348="","",' Matrice Tarifaire NON AL'!Z351)</f>
        <v/>
      </c>
      <c r="P348" t="str">
        <f>+IF(C348="","",IF(' Matrice Tarifaire NON AL'!X351&lt;&gt;168,"Non",""))</f>
        <v/>
      </c>
      <c r="Q348" t="str">
        <f>+IF($C348="","",' Matrice Tarifaire NON AL'!T351)</f>
        <v/>
      </c>
      <c r="R348" t="str">
        <f>+IF($C348="","",IF(' Matrice Tarifaire NON AL'!R351="","",' Matrice Tarifaire NON AL'!R351))</f>
        <v/>
      </c>
      <c r="S348" t="str">
        <f>+IF($C348="","",LEFT(' Matrice Tarifaire NON AL'!W351,1))</f>
        <v/>
      </c>
      <c r="T348" t="str">
        <f>+IF($C348="","",LEFT(' Matrice Tarifaire NON AL'!AY351,3))</f>
        <v/>
      </c>
      <c r="U348" t="str">
        <f t="shared" si="17"/>
        <v/>
      </c>
      <c r="V348" t="str">
        <f>+IF(C348="","",IF(VLOOKUP(' Matrice Tarifaire NON AL'!AK351,Feuil3!A:F,6,0)="Box",IF(' Matrice Tarifaire NON AL'!AL351="Mono-Référence","Homogène",IF(' Matrice Tarifaire NON AL'!AL351="Multi-Références","Panaché","")),IF(' Matrice Tarifaire NON AL'!AK351="A la Pièce","Composant sans Colisage",IF(' Matrice Tarifaire NON AL'!AK351="Composant de Box","Composant sans Colisage","Homogène"))))</f>
        <v/>
      </c>
      <c r="W348" t="str">
        <f>+IF($V348="","",VLOOKUP(' Matrice Tarifaire NON AL'!AK351,Feuil3!$A$4:$E$14,5,0))</f>
        <v/>
      </c>
      <c r="Y348" t="str">
        <f>+IF($V348="","",IF(VLOOKUP(' Matrice Tarifaire NON AL'!$AK351,Feuil3!$A$4:$D$14,4,0)="Palette",' Matrice Tarifaire NON AL'!AN351,""))</f>
        <v/>
      </c>
      <c r="AA348" t="str">
        <f>+IF($V348="","",IF(VLOOKUP(' Matrice Tarifaire NON AL'!$AK351,Feuil3!$A$4:$D$14,4,0)="Colis",' Matrice Tarifaire NON AL'!AN351,""))</f>
        <v/>
      </c>
      <c r="AC348" t="str">
        <f>+IF(V348="","",IF(VLOOKUP(' Matrice Tarifaire NON AL'!AK351,Feuil3!$A$4:$D$14,4,0)="Colis",IF(' Matrice Tarifaire NON AL'!AO351&gt;0,' Matrice Tarifaire NON AL'!AO351,""),""))</f>
        <v/>
      </c>
      <c r="AD348" t="str">
        <f t="shared" si="18"/>
        <v/>
      </c>
      <c r="AE348" t="str">
        <f>+IF(C348="","",' Matrice Tarifaire NON AL'!C351)</f>
        <v/>
      </c>
      <c r="AF348" t="str">
        <f>+IF(C348="","",' Matrice Tarifaire NON AL'!AQ351)</f>
        <v/>
      </c>
      <c r="AH348" t="str">
        <f>+IF(E348="","",' Matrice Tarifaire NON AL'!$U351)</f>
        <v/>
      </c>
      <c r="AI348" t="str">
        <f>+IF(F348="","",IF(' Matrice Tarifaire NON AL'!$V351="","",' Matrice Tarifaire NON AL'!$V351))</f>
        <v/>
      </c>
      <c r="AJ348" t="str">
        <f>+IF($C348="","",IF(' Matrice Tarifaire NON AL'!AZ351="","",' Matrice Tarifaire NON AL'!AZ351))</f>
        <v/>
      </c>
      <c r="AK348" t="str">
        <f>+IF($C348="","",IF(' Matrice Tarifaire NON AL'!BA351="","",' Matrice Tarifaire NON AL'!BA351))</f>
        <v/>
      </c>
      <c r="AL348" t="str">
        <f>+IF($C348="","",IF(' Matrice Tarifaire NON AL'!BB351="","",TEXT(' Matrice Tarifaire NON AL'!BB351,"0,0000")))</f>
        <v/>
      </c>
      <c r="AO348" t="str">
        <f>+IF($C348="","",IF(' Matrice Tarifaire NON AL'!BF351="","",TEXT(' Matrice Tarifaire NON AL'!BF351,"0,0000")))</f>
        <v/>
      </c>
      <c r="AP348" t="str">
        <f>+IF($C348="","",IF(' Matrice Tarifaire NON AL'!BG351="","",TEXT(' Matrice Tarifaire NON AL'!BG351,"0,0000")))</f>
        <v/>
      </c>
      <c r="AQ348" t="str">
        <f>+IF($C348="","",IF(' Matrice Tarifaire NON AL'!BH351="","",TEXT(' Matrice Tarifaire NON AL'!BH351,"0,0000")))</f>
        <v/>
      </c>
      <c r="AR348" t="str">
        <f>+IF($C348="","",IF(' Matrice Tarifaire NON AL'!BI351="","",TEXT(' Matrice Tarifaire NON AL'!BI351,"0,0000")))</f>
        <v/>
      </c>
      <c r="AS348" t="str">
        <f>+IF(C348="","",IF(' Matrice Tarifaire NON AL'!BJ351="","0",IF(' Matrice Tarifaire NON AL'!BJ351="","",' Matrice Tarifaire NON AL'!BJ351)))</f>
        <v/>
      </c>
      <c r="AT348" t="str">
        <f>+IF(C348="","",IF(' Matrice Tarifaire NON AL'!BK351="","",' Matrice Tarifaire NON AL'!$BK$6))</f>
        <v/>
      </c>
      <c r="AU348" t="str">
        <f>+IF(C348="","",IF(' Matrice Tarifaire NON AL'!BK351="","",TEXT(' Matrice Tarifaire NON AL'!BK351,"0,0000")))</f>
        <v/>
      </c>
      <c r="AV348" t="str">
        <f>+IF(C348="","",IF(' Matrice Tarifaire NON AL'!BL351="","",' Matrice Tarifaire NON AL'!$BL$6))</f>
        <v/>
      </c>
      <c r="AW348" t="str">
        <f>+IF(C348="","",IF(' Matrice Tarifaire NON AL'!BL351="","",TEXT(' Matrice Tarifaire NON AL'!BL351,"0,0000")))</f>
        <v/>
      </c>
      <c r="AX348" t="str">
        <f>+IF(C348="","",IF(' Matrice Tarifaire NON AL'!BM351="","",' Matrice Tarifaire NON AL'!$BM$6))</f>
        <v/>
      </c>
      <c r="AY348" t="str">
        <f>+IF(C348="","",IF(' Matrice Tarifaire NON AL'!BM351="","",TEXT(' Matrice Tarifaire NON AL'!BM351,"0,0000")))</f>
        <v/>
      </c>
      <c r="AZ348" t="str">
        <f>+IF(C348="","",IF(' Matrice Tarifaire NON AL'!BN351="","","Taxe DEEE"))</f>
        <v/>
      </c>
      <c r="BA348" t="str">
        <f>+IF(C348="","",IF(' Matrice Tarifaire NON AL'!BN351="","",TEXT(' Matrice Tarifaire NON AL'!BN351,"0,0000")))</f>
        <v/>
      </c>
      <c r="BD348" t="str">
        <f>+IF($C348="","",IF(' Matrice Tarifaire NON AL'!BR351="","",TEXT(' Matrice Tarifaire NON AL'!BR351,"0,000")))</f>
        <v/>
      </c>
      <c r="BE348" t="str">
        <f>+IF($C348="","",IF(' Matrice Tarifaire NON AL'!BS351="","",VALUE(TEXT(' Matrice Tarifaire NON AL'!BS351,"0,00"))))</f>
        <v/>
      </c>
      <c r="BF348" t="str">
        <f>+IF($C348="","",IF(' Matrice Tarifaire NON AL'!BY351="","",' Matrice Tarifaire NON AL'!BY351))</f>
        <v/>
      </c>
      <c r="BG348" t="str">
        <f>+IF(C348="","",IF(' Matrice Tarifaire NON AL'!AK351="Composant de Box","999",IF(' Matrice Tarifaire NON AL'!AP351&lt;&gt;"",' Matrice Tarifaire NON AL'!AP351,IF(' Matrice Tarifaire NON AL'!AO351&lt;&gt;"",' Matrice Tarifaire NON AL'!AO351,' Matrice Tarifaire NON AL'!AN351))))</f>
        <v/>
      </c>
    </row>
    <row r="349" spans="1:59" x14ac:dyDescent="0.25">
      <c r="A349" t="str">
        <f>+IF($C349="","",IF(' Matrice Tarifaire NON AL'!N352="","",IF(' Matrice Tarifaire NON AL'!N352=0,"GTIN A 0 - Ne doit pas être mis dans PRE REF",TEXT(' Matrice Tarifaire NON AL'!N352,"00000000000000"))))</f>
        <v/>
      </c>
      <c r="B349" t="str">
        <f>+IF(C349="","",IF(L349=172,4,VLOOKUP(' Matrice Tarifaire NON AL'!AK352,Feuil3!$A$4:$B$14,2,0)))</f>
        <v/>
      </c>
      <c r="C349" t="str">
        <f>+IF(' Matrice Tarifaire NON AL'!O352="","",SUBSTITUTE(' Matrice Tarifaire NON AL'!O352,"CHAR (10)"," "))</f>
        <v/>
      </c>
      <c r="D349" t="str">
        <f>+IF($C349="","",SUBSTITUTE(' Matrice Tarifaire NON AL'!P352,"CHAR (13)"," "))</f>
        <v/>
      </c>
      <c r="E349" t="str">
        <f t="shared" si="16"/>
        <v/>
      </c>
      <c r="F349" t="str">
        <f>+IF($C349="","",IF(' Matrice Tarifaire NON AL'!AX352="","Non",' Matrice Tarifaire NON AL'!AX352))</f>
        <v/>
      </c>
      <c r="G349" t="str">
        <f>+IF($C349="","",IF(' Matrice Tarifaire NON AL'!Q352="DOMEDIA","MDD",IF(' Matrice Tarifaire NON AL'!Q352="APTA","MDD",IF(' Matrice Tarifaire NON AL'!Q352="TOP BUDGET","Premier Prix","MN"))))</f>
        <v/>
      </c>
      <c r="H349" t="str">
        <f>+IF($C349="","",' Matrice Tarifaire NON AL'!Q352)</f>
        <v/>
      </c>
      <c r="K349" t="str">
        <f>+IF($C349="","",' Matrice Tarifaire NON AL'!X352)</f>
        <v/>
      </c>
      <c r="L349" t="str">
        <f>+IF($C349="","",' Matrice Tarifaire NON AL'!X352)</f>
        <v/>
      </c>
      <c r="M349" t="str">
        <f>+IF($C349="","",' Matrice Tarifaire NON AL'!Y352)</f>
        <v/>
      </c>
      <c r="N349" t="str">
        <f>+IF($C349="","",' Matrice Tarifaire NON AL'!Z352)</f>
        <v/>
      </c>
      <c r="P349" t="str">
        <f>+IF(C349="","",IF(' Matrice Tarifaire NON AL'!X352&lt;&gt;168,"Non",""))</f>
        <v/>
      </c>
      <c r="Q349" t="str">
        <f>+IF($C349="","",' Matrice Tarifaire NON AL'!T352)</f>
        <v/>
      </c>
      <c r="R349" t="str">
        <f>+IF($C349="","",IF(' Matrice Tarifaire NON AL'!R352="","",' Matrice Tarifaire NON AL'!R352))</f>
        <v/>
      </c>
      <c r="S349" t="str">
        <f>+IF($C349="","",LEFT(' Matrice Tarifaire NON AL'!W352,1))</f>
        <v/>
      </c>
      <c r="T349" t="str">
        <f>+IF($C349="","",LEFT(' Matrice Tarifaire NON AL'!AY352,3))</f>
        <v/>
      </c>
      <c r="U349" t="str">
        <f t="shared" si="17"/>
        <v/>
      </c>
      <c r="V349" t="str">
        <f>+IF(C349="","",IF(VLOOKUP(' Matrice Tarifaire NON AL'!AK352,Feuil3!A:F,6,0)="Box",IF(' Matrice Tarifaire NON AL'!AL352="Mono-Référence","Homogène",IF(' Matrice Tarifaire NON AL'!AL352="Multi-Références","Panaché","")),IF(' Matrice Tarifaire NON AL'!AK352="A la Pièce","Composant sans Colisage",IF(' Matrice Tarifaire NON AL'!AK352="Composant de Box","Composant sans Colisage","Homogène"))))</f>
        <v/>
      </c>
      <c r="W349" t="str">
        <f>+IF($V349="","",VLOOKUP(' Matrice Tarifaire NON AL'!AK352,Feuil3!$A$4:$E$14,5,0))</f>
        <v/>
      </c>
      <c r="Y349" t="str">
        <f>+IF($V349="","",IF(VLOOKUP(' Matrice Tarifaire NON AL'!$AK352,Feuil3!$A$4:$D$14,4,0)="Palette",' Matrice Tarifaire NON AL'!AN352,""))</f>
        <v/>
      </c>
      <c r="AA349" t="str">
        <f>+IF($V349="","",IF(VLOOKUP(' Matrice Tarifaire NON AL'!$AK352,Feuil3!$A$4:$D$14,4,0)="Colis",' Matrice Tarifaire NON AL'!AN352,""))</f>
        <v/>
      </c>
      <c r="AC349" t="str">
        <f>+IF(V349="","",IF(VLOOKUP(' Matrice Tarifaire NON AL'!AK352,Feuil3!$A$4:$D$14,4,0)="Colis",IF(' Matrice Tarifaire NON AL'!AO352&gt;0,' Matrice Tarifaire NON AL'!AO352,""),""))</f>
        <v/>
      </c>
      <c r="AD349" t="str">
        <f t="shared" si="18"/>
        <v/>
      </c>
      <c r="AE349" t="str">
        <f>+IF(C349="","",' Matrice Tarifaire NON AL'!C352)</f>
        <v/>
      </c>
      <c r="AF349" t="str">
        <f>+IF(C349="","",' Matrice Tarifaire NON AL'!AQ352)</f>
        <v/>
      </c>
      <c r="AH349" t="str">
        <f>+IF(E349="","",' Matrice Tarifaire NON AL'!$U352)</f>
        <v/>
      </c>
      <c r="AI349" t="str">
        <f>+IF(F349="","",IF(' Matrice Tarifaire NON AL'!$V352="","",' Matrice Tarifaire NON AL'!$V352))</f>
        <v/>
      </c>
      <c r="AJ349" t="str">
        <f>+IF($C349="","",IF(' Matrice Tarifaire NON AL'!AZ352="","",' Matrice Tarifaire NON AL'!AZ352))</f>
        <v/>
      </c>
      <c r="AK349" t="str">
        <f>+IF($C349="","",IF(' Matrice Tarifaire NON AL'!BA352="","",' Matrice Tarifaire NON AL'!BA352))</f>
        <v/>
      </c>
      <c r="AL349" t="str">
        <f>+IF($C349="","",IF(' Matrice Tarifaire NON AL'!BB352="","",TEXT(' Matrice Tarifaire NON AL'!BB352,"0,0000")))</f>
        <v/>
      </c>
      <c r="AO349" t="str">
        <f>+IF($C349="","",IF(' Matrice Tarifaire NON AL'!BF352="","",TEXT(' Matrice Tarifaire NON AL'!BF352,"0,0000")))</f>
        <v/>
      </c>
      <c r="AP349" t="str">
        <f>+IF($C349="","",IF(' Matrice Tarifaire NON AL'!BG352="","",TEXT(' Matrice Tarifaire NON AL'!BG352,"0,0000")))</f>
        <v/>
      </c>
      <c r="AQ349" t="str">
        <f>+IF($C349="","",IF(' Matrice Tarifaire NON AL'!BH352="","",TEXT(' Matrice Tarifaire NON AL'!BH352,"0,0000")))</f>
        <v/>
      </c>
      <c r="AR349" t="str">
        <f>+IF($C349="","",IF(' Matrice Tarifaire NON AL'!BI352="","",TEXT(' Matrice Tarifaire NON AL'!BI352,"0,0000")))</f>
        <v/>
      </c>
      <c r="AS349" t="str">
        <f>+IF(C349="","",IF(' Matrice Tarifaire NON AL'!BJ352="","0",IF(' Matrice Tarifaire NON AL'!BJ352="","",' Matrice Tarifaire NON AL'!BJ352)))</f>
        <v/>
      </c>
      <c r="AT349" t="str">
        <f>+IF(C349="","",IF(' Matrice Tarifaire NON AL'!BK352="","",' Matrice Tarifaire NON AL'!$BK$6))</f>
        <v/>
      </c>
      <c r="AU349" t="str">
        <f>+IF(C349="","",IF(' Matrice Tarifaire NON AL'!BK352="","",TEXT(' Matrice Tarifaire NON AL'!BK352,"0,0000")))</f>
        <v/>
      </c>
      <c r="AV349" t="str">
        <f>+IF(C349="","",IF(' Matrice Tarifaire NON AL'!BL352="","",' Matrice Tarifaire NON AL'!$BL$6))</f>
        <v/>
      </c>
      <c r="AW349" t="str">
        <f>+IF(C349="","",IF(' Matrice Tarifaire NON AL'!BL352="","",TEXT(' Matrice Tarifaire NON AL'!BL352,"0,0000")))</f>
        <v/>
      </c>
      <c r="AX349" t="str">
        <f>+IF(C349="","",IF(' Matrice Tarifaire NON AL'!BM352="","",' Matrice Tarifaire NON AL'!$BM$6))</f>
        <v/>
      </c>
      <c r="AY349" t="str">
        <f>+IF(C349="","",IF(' Matrice Tarifaire NON AL'!BM352="","",TEXT(' Matrice Tarifaire NON AL'!BM352,"0,0000")))</f>
        <v/>
      </c>
      <c r="AZ349" t="str">
        <f>+IF(C349="","",IF(' Matrice Tarifaire NON AL'!BN352="","","Taxe DEEE"))</f>
        <v/>
      </c>
      <c r="BA349" t="str">
        <f>+IF(C349="","",IF(' Matrice Tarifaire NON AL'!BN352="","",TEXT(' Matrice Tarifaire NON AL'!BN352,"0,0000")))</f>
        <v/>
      </c>
      <c r="BD349" t="str">
        <f>+IF($C349="","",IF(' Matrice Tarifaire NON AL'!BR352="","",TEXT(' Matrice Tarifaire NON AL'!BR352,"0,000")))</f>
        <v/>
      </c>
      <c r="BE349" t="str">
        <f>+IF($C349="","",IF(' Matrice Tarifaire NON AL'!BS352="","",VALUE(TEXT(' Matrice Tarifaire NON AL'!BS352,"0,00"))))</f>
        <v/>
      </c>
      <c r="BF349" t="str">
        <f>+IF($C349="","",IF(' Matrice Tarifaire NON AL'!BY352="","",' Matrice Tarifaire NON AL'!BY352))</f>
        <v/>
      </c>
      <c r="BG349" t="str">
        <f>+IF(C349="","",IF(' Matrice Tarifaire NON AL'!AK352="Composant de Box","999",IF(' Matrice Tarifaire NON AL'!AP352&lt;&gt;"",' Matrice Tarifaire NON AL'!AP352,IF(' Matrice Tarifaire NON AL'!AO352&lt;&gt;"",' Matrice Tarifaire NON AL'!AO352,' Matrice Tarifaire NON AL'!AN352))))</f>
        <v/>
      </c>
    </row>
    <row r="350" spans="1:59" x14ac:dyDescent="0.25">
      <c r="A350" t="str">
        <f>+IF($C350="","",IF(' Matrice Tarifaire NON AL'!N353="","",IF(' Matrice Tarifaire NON AL'!N353=0,"GTIN A 0 - Ne doit pas être mis dans PRE REF",TEXT(' Matrice Tarifaire NON AL'!N353,"00000000000000"))))</f>
        <v/>
      </c>
      <c r="B350" t="str">
        <f>+IF(C350="","",IF(L350=172,4,VLOOKUP(' Matrice Tarifaire NON AL'!AK353,Feuil3!$A$4:$B$14,2,0)))</f>
        <v/>
      </c>
      <c r="C350" t="str">
        <f>+IF(' Matrice Tarifaire NON AL'!O353="","",SUBSTITUTE(' Matrice Tarifaire NON AL'!O353,"CHAR (10)"," "))</f>
        <v/>
      </c>
      <c r="D350" t="str">
        <f>+IF($C350="","",SUBSTITUTE(' Matrice Tarifaire NON AL'!P353,"CHAR (13)"," "))</f>
        <v/>
      </c>
      <c r="E350" t="str">
        <f t="shared" si="16"/>
        <v/>
      </c>
      <c r="F350" t="str">
        <f>+IF($C350="","",IF(' Matrice Tarifaire NON AL'!AX353="","Non",' Matrice Tarifaire NON AL'!AX353))</f>
        <v/>
      </c>
      <c r="G350" t="str">
        <f>+IF($C350="","",IF(' Matrice Tarifaire NON AL'!Q353="DOMEDIA","MDD",IF(' Matrice Tarifaire NON AL'!Q353="APTA","MDD",IF(' Matrice Tarifaire NON AL'!Q353="TOP BUDGET","Premier Prix","MN"))))</f>
        <v/>
      </c>
      <c r="H350" t="str">
        <f>+IF($C350="","",' Matrice Tarifaire NON AL'!Q353)</f>
        <v/>
      </c>
      <c r="K350" t="str">
        <f>+IF($C350="","",' Matrice Tarifaire NON AL'!X353)</f>
        <v/>
      </c>
      <c r="L350" t="str">
        <f>+IF($C350="","",' Matrice Tarifaire NON AL'!X353)</f>
        <v/>
      </c>
      <c r="M350" t="str">
        <f>+IF($C350="","",' Matrice Tarifaire NON AL'!Y353)</f>
        <v/>
      </c>
      <c r="N350" t="str">
        <f>+IF($C350="","",' Matrice Tarifaire NON AL'!Z353)</f>
        <v/>
      </c>
      <c r="P350" t="str">
        <f>+IF(C350="","",IF(' Matrice Tarifaire NON AL'!X353&lt;&gt;168,"Non",""))</f>
        <v/>
      </c>
      <c r="Q350" t="str">
        <f>+IF($C350="","",' Matrice Tarifaire NON AL'!T353)</f>
        <v/>
      </c>
      <c r="R350" t="str">
        <f>+IF($C350="","",IF(' Matrice Tarifaire NON AL'!R353="","",' Matrice Tarifaire NON AL'!R353))</f>
        <v/>
      </c>
      <c r="S350" t="str">
        <f>+IF($C350="","",LEFT(' Matrice Tarifaire NON AL'!W353,1))</f>
        <v/>
      </c>
      <c r="T350" t="str">
        <f>+IF($C350="","",LEFT(' Matrice Tarifaire NON AL'!AY353,3))</f>
        <v/>
      </c>
      <c r="U350" t="str">
        <f t="shared" si="17"/>
        <v/>
      </c>
      <c r="V350" t="str">
        <f>+IF(C350="","",IF(VLOOKUP(' Matrice Tarifaire NON AL'!AK353,Feuil3!A:F,6,0)="Box",IF(' Matrice Tarifaire NON AL'!AL353="Mono-Référence","Homogène",IF(' Matrice Tarifaire NON AL'!AL353="Multi-Références","Panaché","")),IF(' Matrice Tarifaire NON AL'!AK353="A la Pièce","Composant sans Colisage",IF(' Matrice Tarifaire NON AL'!AK353="Composant de Box","Composant sans Colisage","Homogène"))))</f>
        <v/>
      </c>
      <c r="W350" t="str">
        <f>+IF($V350="","",VLOOKUP(' Matrice Tarifaire NON AL'!AK353,Feuil3!$A$4:$E$14,5,0))</f>
        <v/>
      </c>
      <c r="Y350" t="str">
        <f>+IF($V350="","",IF(VLOOKUP(' Matrice Tarifaire NON AL'!$AK353,Feuil3!$A$4:$D$14,4,0)="Palette",' Matrice Tarifaire NON AL'!AN353,""))</f>
        <v/>
      </c>
      <c r="AA350" t="str">
        <f>+IF($V350="","",IF(VLOOKUP(' Matrice Tarifaire NON AL'!$AK353,Feuil3!$A$4:$D$14,4,0)="Colis",' Matrice Tarifaire NON AL'!AN353,""))</f>
        <v/>
      </c>
      <c r="AC350" t="str">
        <f>+IF(V350="","",IF(VLOOKUP(' Matrice Tarifaire NON AL'!AK353,Feuil3!$A$4:$D$14,4,0)="Colis",IF(' Matrice Tarifaire NON AL'!AO353&gt;0,' Matrice Tarifaire NON AL'!AO353,""),""))</f>
        <v/>
      </c>
      <c r="AD350" t="str">
        <f t="shared" si="18"/>
        <v/>
      </c>
      <c r="AE350" t="str">
        <f>+IF(C350="","",' Matrice Tarifaire NON AL'!C353)</f>
        <v/>
      </c>
      <c r="AF350" t="str">
        <f>+IF(C350="","",' Matrice Tarifaire NON AL'!AQ353)</f>
        <v/>
      </c>
      <c r="AH350" t="str">
        <f>+IF(E350="","",' Matrice Tarifaire NON AL'!$U353)</f>
        <v/>
      </c>
      <c r="AI350" t="str">
        <f>+IF(F350="","",IF(' Matrice Tarifaire NON AL'!$V353="","",' Matrice Tarifaire NON AL'!$V353))</f>
        <v/>
      </c>
      <c r="AJ350" t="str">
        <f>+IF($C350="","",IF(' Matrice Tarifaire NON AL'!AZ353="","",' Matrice Tarifaire NON AL'!AZ353))</f>
        <v/>
      </c>
      <c r="AK350" t="str">
        <f>+IF($C350="","",IF(' Matrice Tarifaire NON AL'!BA353="","",' Matrice Tarifaire NON AL'!BA353))</f>
        <v/>
      </c>
      <c r="AL350" t="str">
        <f>+IF($C350="","",IF(' Matrice Tarifaire NON AL'!BB353="","",TEXT(' Matrice Tarifaire NON AL'!BB353,"0,0000")))</f>
        <v/>
      </c>
      <c r="AO350" t="str">
        <f>+IF($C350="","",IF(' Matrice Tarifaire NON AL'!BF353="","",TEXT(' Matrice Tarifaire NON AL'!BF353,"0,0000")))</f>
        <v/>
      </c>
      <c r="AP350" t="str">
        <f>+IF($C350="","",IF(' Matrice Tarifaire NON AL'!BG353="","",TEXT(' Matrice Tarifaire NON AL'!BG353,"0,0000")))</f>
        <v/>
      </c>
      <c r="AQ350" t="str">
        <f>+IF($C350="","",IF(' Matrice Tarifaire NON AL'!BH353="","",TEXT(' Matrice Tarifaire NON AL'!BH353,"0,0000")))</f>
        <v/>
      </c>
      <c r="AR350" t="str">
        <f>+IF($C350="","",IF(' Matrice Tarifaire NON AL'!BI353="","",TEXT(' Matrice Tarifaire NON AL'!BI353,"0,0000")))</f>
        <v/>
      </c>
      <c r="AS350" t="str">
        <f>+IF(C350="","",IF(' Matrice Tarifaire NON AL'!BJ353="","0",IF(' Matrice Tarifaire NON AL'!BJ353="","",' Matrice Tarifaire NON AL'!BJ353)))</f>
        <v/>
      </c>
      <c r="AT350" t="str">
        <f>+IF(C350="","",IF(' Matrice Tarifaire NON AL'!BK353="","",' Matrice Tarifaire NON AL'!$BK$6))</f>
        <v/>
      </c>
      <c r="AU350" t="str">
        <f>+IF(C350="","",IF(' Matrice Tarifaire NON AL'!BK353="","",TEXT(' Matrice Tarifaire NON AL'!BK353,"0,0000")))</f>
        <v/>
      </c>
      <c r="AV350" t="str">
        <f>+IF(C350="","",IF(' Matrice Tarifaire NON AL'!BL353="","",' Matrice Tarifaire NON AL'!$BL$6))</f>
        <v/>
      </c>
      <c r="AW350" t="str">
        <f>+IF(C350="","",IF(' Matrice Tarifaire NON AL'!BL353="","",TEXT(' Matrice Tarifaire NON AL'!BL353,"0,0000")))</f>
        <v/>
      </c>
      <c r="AX350" t="str">
        <f>+IF(C350="","",IF(' Matrice Tarifaire NON AL'!BM353="","",' Matrice Tarifaire NON AL'!$BM$6))</f>
        <v/>
      </c>
      <c r="AY350" t="str">
        <f>+IF(C350="","",IF(' Matrice Tarifaire NON AL'!BM353="","",TEXT(' Matrice Tarifaire NON AL'!BM353,"0,0000")))</f>
        <v/>
      </c>
      <c r="AZ350" t="str">
        <f>+IF(C350="","",IF(' Matrice Tarifaire NON AL'!BN353="","","Taxe DEEE"))</f>
        <v/>
      </c>
      <c r="BA350" t="str">
        <f>+IF(C350="","",IF(' Matrice Tarifaire NON AL'!BN353="","",TEXT(' Matrice Tarifaire NON AL'!BN353,"0,0000")))</f>
        <v/>
      </c>
      <c r="BD350" t="str">
        <f>+IF($C350="","",IF(' Matrice Tarifaire NON AL'!BR353="","",TEXT(' Matrice Tarifaire NON AL'!BR353,"0,000")))</f>
        <v/>
      </c>
      <c r="BE350" t="str">
        <f>+IF($C350="","",IF(' Matrice Tarifaire NON AL'!BS353="","",VALUE(TEXT(' Matrice Tarifaire NON AL'!BS353,"0,00"))))</f>
        <v/>
      </c>
      <c r="BF350" t="str">
        <f>+IF($C350="","",IF(' Matrice Tarifaire NON AL'!BY353="","",' Matrice Tarifaire NON AL'!BY353))</f>
        <v/>
      </c>
      <c r="BG350" t="str">
        <f>+IF(C350="","",IF(' Matrice Tarifaire NON AL'!AK353="Composant de Box","999",IF(' Matrice Tarifaire NON AL'!AP353&lt;&gt;"",' Matrice Tarifaire NON AL'!AP353,IF(' Matrice Tarifaire NON AL'!AO353&lt;&gt;"",' Matrice Tarifaire NON AL'!AO353,' Matrice Tarifaire NON AL'!AN353))))</f>
        <v/>
      </c>
    </row>
    <row r="351" spans="1:59" x14ac:dyDescent="0.25">
      <c r="A351" t="str">
        <f>+IF($C351="","",IF(' Matrice Tarifaire NON AL'!N354="","",IF(' Matrice Tarifaire NON AL'!N354=0,"GTIN A 0 - Ne doit pas être mis dans PRE REF",TEXT(' Matrice Tarifaire NON AL'!N354,"00000000000000"))))</f>
        <v/>
      </c>
      <c r="B351" t="str">
        <f>+IF(C351="","",IF(L351=172,4,VLOOKUP(' Matrice Tarifaire NON AL'!AK354,Feuil3!$A$4:$B$14,2,0)))</f>
        <v/>
      </c>
      <c r="C351" t="str">
        <f>+IF(' Matrice Tarifaire NON AL'!O354="","",SUBSTITUTE(' Matrice Tarifaire NON AL'!O354,"CHAR (10)"," "))</f>
        <v/>
      </c>
      <c r="D351" t="str">
        <f>+IF($C351="","",SUBSTITUTE(' Matrice Tarifaire NON AL'!P354,"CHAR (13)"," "))</f>
        <v/>
      </c>
      <c r="E351" t="str">
        <f t="shared" si="16"/>
        <v/>
      </c>
      <c r="F351" t="str">
        <f>+IF($C351="","",IF(' Matrice Tarifaire NON AL'!AX354="","Non",' Matrice Tarifaire NON AL'!AX354))</f>
        <v/>
      </c>
      <c r="G351" t="str">
        <f>+IF($C351="","",IF(' Matrice Tarifaire NON AL'!Q354="DOMEDIA","MDD",IF(' Matrice Tarifaire NON AL'!Q354="APTA","MDD",IF(' Matrice Tarifaire NON AL'!Q354="TOP BUDGET","Premier Prix","MN"))))</f>
        <v/>
      </c>
      <c r="H351" t="str">
        <f>+IF($C351="","",' Matrice Tarifaire NON AL'!Q354)</f>
        <v/>
      </c>
      <c r="K351" t="str">
        <f>+IF($C351="","",' Matrice Tarifaire NON AL'!X354)</f>
        <v/>
      </c>
      <c r="L351" t="str">
        <f>+IF($C351="","",' Matrice Tarifaire NON AL'!X354)</f>
        <v/>
      </c>
      <c r="M351" t="str">
        <f>+IF($C351="","",' Matrice Tarifaire NON AL'!Y354)</f>
        <v/>
      </c>
      <c r="N351" t="str">
        <f>+IF($C351="","",' Matrice Tarifaire NON AL'!Z354)</f>
        <v/>
      </c>
      <c r="P351" t="str">
        <f>+IF(C351="","",IF(' Matrice Tarifaire NON AL'!X354&lt;&gt;168,"Non",""))</f>
        <v/>
      </c>
      <c r="Q351" t="str">
        <f>+IF($C351="","",' Matrice Tarifaire NON AL'!T354)</f>
        <v/>
      </c>
      <c r="R351" t="str">
        <f>+IF($C351="","",IF(' Matrice Tarifaire NON AL'!R354="","",' Matrice Tarifaire NON AL'!R354))</f>
        <v/>
      </c>
      <c r="S351" t="str">
        <f>+IF($C351="","",LEFT(' Matrice Tarifaire NON AL'!W354,1))</f>
        <v/>
      </c>
      <c r="T351" t="str">
        <f>+IF($C351="","",LEFT(' Matrice Tarifaire NON AL'!AY354,3))</f>
        <v/>
      </c>
      <c r="U351" t="str">
        <f t="shared" si="17"/>
        <v/>
      </c>
      <c r="V351" t="str">
        <f>+IF(C351="","",IF(VLOOKUP(' Matrice Tarifaire NON AL'!AK354,Feuil3!A:F,6,0)="Box",IF(' Matrice Tarifaire NON AL'!AL354="Mono-Référence","Homogène",IF(' Matrice Tarifaire NON AL'!AL354="Multi-Références","Panaché","")),IF(' Matrice Tarifaire NON AL'!AK354="A la Pièce","Composant sans Colisage",IF(' Matrice Tarifaire NON AL'!AK354="Composant de Box","Composant sans Colisage","Homogène"))))</f>
        <v/>
      </c>
      <c r="W351" t="str">
        <f>+IF($V351="","",VLOOKUP(' Matrice Tarifaire NON AL'!AK354,Feuil3!$A$4:$E$14,5,0))</f>
        <v/>
      </c>
      <c r="Y351" t="str">
        <f>+IF($V351="","",IF(VLOOKUP(' Matrice Tarifaire NON AL'!$AK354,Feuil3!$A$4:$D$14,4,0)="Palette",' Matrice Tarifaire NON AL'!AN354,""))</f>
        <v/>
      </c>
      <c r="AA351" t="str">
        <f>+IF($V351="","",IF(VLOOKUP(' Matrice Tarifaire NON AL'!$AK354,Feuil3!$A$4:$D$14,4,0)="Colis",' Matrice Tarifaire NON AL'!AN354,""))</f>
        <v/>
      </c>
      <c r="AC351" t="str">
        <f>+IF(V351="","",IF(VLOOKUP(' Matrice Tarifaire NON AL'!AK354,Feuil3!$A$4:$D$14,4,0)="Colis",IF(' Matrice Tarifaire NON AL'!AO354&gt;0,' Matrice Tarifaire NON AL'!AO354,""),""))</f>
        <v/>
      </c>
      <c r="AD351" t="str">
        <f t="shared" si="18"/>
        <v/>
      </c>
      <c r="AE351" t="str">
        <f>+IF(C351="","",' Matrice Tarifaire NON AL'!C354)</f>
        <v/>
      </c>
      <c r="AF351" t="str">
        <f>+IF(C351="","",' Matrice Tarifaire NON AL'!AQ354)</f>
        <v/>
      </c>
      <c r="AH351" t="str">
        <f>+IF(E351="","",' Matrice Tarifaire NON AL'!$U354)</f>
        <v/>
      </c>
      <c r="AI351" t="str">
        <f>+IF(F351="","",IF(' Matrice Tarifaire NON AL'!$V354="","",' Matrice Tarifaire NON AL'!$V354))</f>
        <v/>
      </c>
      <c r="AJ351" t="str">
        <f>+IF($C351="","",IF(' Matrice Tarifaire NON AL'!AZ354="","",' Matrice Tarifaire NON AL'!AZ354))</f>
        <v/>
      </c>
      <c r="AK351" t="str">
        <f>+IF($C351="","",IF(' Matrice Tarifaire NON AL'!BA354="","",' Matrice Tarifaire NON AL'!BA354))</f>
        <v/>
      </c>
      <c r="AL351" t="str">
        <f>+IF($C351="","",IF(' Matrice Tarifaire NON AL'!BB354="","",TEXT(' Matrice Tarifaire NON AL'!BB354,"0,0000")))</f>
        <v/>
      </c>
      <c r="AO351" t="str">
        <f>+IF($C351="","",IF(' Matrice Tarifaire NON AL'!BF354="","",TEXT(' Matrice Tarifaire NON AL'!BF354,"0,0000")))</f>
        <v/>
      </c>
      <c r="AP351" t="str">
        <f>+IF($C351="","",IF(' Matrice Tarifaire NON AL'!BG354="","",TEXT(' Matrice Tarifaire NON AL'!BG354,"0,0000")))</f>
        <v/>
      </c>
      <c r="AQ351" t="str">
        <f>+IF($C351="","",IF(' Matrice Tarifaire NON AL'!BH354="","",TEXT(' Matrice Tarifaire NON AL'!BH354,"0,0000")))</f>
        <v/>
      </c>
      <c r="AR351" t="str">
        <f>+IF($C351="","",IF(' Matrice Tarifaire NON AL'!BI354="","",TEXT(' Matrice Tarifaire NON AL'!BI354,"0,0000")))</f>
        <v/>
      </c>
      <c r="AS351" t="str">
        <f>+IF(C351="","",IF(' Matrice Tarifaire NON AL'!BJ354="","0",IF(' Matrice Tarifaire NON AL'!BJ354="","",' Matrice Tarifaire NON AL'!BJ354)))</f>
        <v/>
      </c>
      <c r="AT351" t="str">
        <f>+IF(C351="","",IF(' Matrice Tarifaire NON AL'!BK354="","",' Matrice Tarifaire NON AL'!$BK$6))</f>
        <v/>
      </c>
      <c r="AU351" t="str">
        <f>+IF(C351="","",IF(' Matrice Tarifaire NON AL'!BK354="","",TEXT(' Matrice Tarifaire NON AL'!BK354,"0,0000")))</f>
        <v/>
      </c>
      <c r="AV351" t="str">
        <f>+IF(C351="","",IF(' Matrice Tarifaire NON AL'!BL354="","",' Matrice Tarifaire NON AL'!$BL$6))</f>
        <v/>
      </c>
      <c r="AW351" t="str">
        <f>+IF(C351="","",IF(' Matrice Tarifaire NON AL'!BL354="","",TEXT(' Matrice Tarifaire NON AL'!BL354,"0,0000")))</f>
        <v/>
      </c>
      <c r="AX351" t="str">
        <f>+IF(C351="","",IF(' Matrice Tarifaire NON AL'!BM354="","",' Matrice Tarifaire NON AL'!$BM$6))</f>
        <v/>
      </c>
      <c r="AY351" t="str">
        <f>+IF(C351="","",IF(' Matrice Tarifaire NON AL'!BM354="","",TEXT(' Matrice Tarifaire NON AL'!BM354,"0,0000")))</f>
        <v/>
      </c>
      <c r="AZ351" t="str">
        <f>+IF(C351="","",IF(' Matrice Tarifaire NON AL'!BN354="","","Taxe DEEE"))</f>
        <v/>
      </c>
      <c r="BA351" t="str">
        <f>+IF(C351="","",IF(' Matrice Tarifaire NON AL'!BN354="","",TEXT(' Matrice Tarifaire NON AL'!BN354,"0,0000")))</f>
        <v/>
      </c>
      <c r="BD351" t="str">
        <f>+IF($C351="","",IF(' Matrice Tarifaire NON AL'!BR354="","",TEXT(' Matrice Tarifaire NON AL'!BR354,"0,000")))</f>
        <v/>
      </c>
      <c r="BE351" t="str">
        <f>+IF($C351="","",IF(' Matrice Tarifaire NON AL'!BS354="","",VALUE(TEXT(' Matrice Tarifaire NON AL'!BS354,"0,00"))))</f>
        <v/>
      </c>
      <c r="BF351" t="str">
        <f>+IF($C351="","",IF(' Matrice Tarifaire NON AL'!BY354="","",' Matrice Tarifaire NON AL'!BY354))</f>
        <v/>
      </c>
      <c r="BG351" t="str">
        <f>+IF(C351="","",IF(' Matrice Tarifaire NON AL'!AK354="Composant de Box","999",IF(' Matrice Tarifaire NON AL'!AP354&lt;&gt;"",' Matrice Tarifaire NON AL'!AP354,IF(' Matrice Tarifaire NON AL'!AO354&lt;&gt;"",' Matrice Tarifaire NON AL'!AO354,' Matrice Tarifaire NON AL'!AN354))))</f>
        <v/>
      </c>
    </row>
    <row r="352" spans="1:59" x14ac:dyDescent="0.25">
      <c r="A352" t="str">
        <f>+IF($C352="","",IF(' Matrice Tarifaire NON AL'!N355="","",IF(' Matrice Tarifaire NON AL'!N355=0,"GTIN A 0 - Ne doit pas être mis dans PRE REF",TEXT(' Matrice Tarifaire NON AL'!N355,"00000000000000"))))</f>
        <v/>
      </c>
      <c r="B352" t="str">
        <f>+IF(C352="","",IF(L352=172,4,VLOOKUP(' Matrice Tarifaire NON AL'!AK355,Feuil3!$A$4:$B$14,2,0)))</f>
        <v/>
      </c>
      <c r="C352" t="str">
        <f>+IF(' Matrice Tarifaire NON AL'!O355="","",SUBSTITUTE(' Matrice Tarifaire NON AL'!O355,"CHAR (10)"," "))</f>
        <v/>
      </c>
      <c r="D352" t="str">
        <f>+IF($C352="","",SUBSTITUTE(' Matrice Tarifaire NON AL'!P355,"CHAR (13)"," "))</f>
        <v/>
      </c>
      <c r="E352" t="str">
        <f t="shared" si="16"/>
        <v/>
      </c>
      <c r="F352" t="str">
        <f>+IF($C352="","",IF(' Matrice Tarifaire NON AL'!AX355="","Non",' Matrice Tarifaire NON AL'!AX355))</f>
        <v/>
      </c>
      <c r="G352" t="str">
        <f>+IF($C352="","",IF(' Matrice Tarifaire NON AL'!Q355="DOMEDIA","MDD",IF(' Matrice Tarifaire NON AL'!Q355="APTA","MDD",IF(' Matrice Tarifaire NON AL'!Q355="TOP BUDGET","Premier Prix","MN"))))</f>
        <v/>
      </c>
      <c r="H352" t="str">
        <f>+IF($C352="","",' Matrice Tarifaire NON AL'!Q355)</f>
        <v/>
      </c>
      <c r="K352" t="str">
        <f>+IF($C352="","",' Matrice Tarifaire NON AL'!X355)</f>
        <v/>
      </c>
      <c r="L352" t="str">
        <f>+IF($C352="","",' Matrice Tarifaire NON AL'!X355)</f>
        <v/>
      </c>
      <c r="M352" t="str">
        <f>+IF($C352="","",' Matrice Tarifaire NON AL'!Y355)</f>
        <v/>
      </c>
      <c r="N352" t="str">
        <f>+IF($C352="","",' Matrice Tarifaire NON AL'!Z355)</f>
        <v/>
      </c>
      <c r="P352" t="str">
        <f>+IF(C352="","",IF(' Matrice Tarifaire NON AL'!X355&lt;&gt;168,"Non",""))</f>
        <v/>
      </c>
      <c r="Q352" t="str">
        <f>+IF($C352="","",' Matrice Tarifaire NON AL'!T355)</f>
        <v/>
      </c>
      <c r="R352" t="str">
        <f>+IF($C352="","",IF(' Matrice Tarifaire NON AL'!R355="","",' Matrice Tarifaire NON AL'!R355))</f>
        <v/>
      </c>
      <c r="S352" t="str">
        <f>+IF($C352="","",LEFT(' Matrice Tarifaire NON AL'!W355,1))</f>
        <v/>
      </c>
      <c r="T352" t="str">
        <f>+IF($C352="","",LEFT(' Matrice Tarifaire NON AL'!AY355,3))</f>
        <v/>
      </c>
      <c r="U352" t="str">
        <f t="shared" si="17"/>
        <v/>
      </c>
      <c r="V352" t="str">
        <f>+IF(C352="","",IF(VLOOKUP(' Matrice Tarifaire NON AL'!AK355,Feuil3!A:F,6,0)="Box",IF(' Matrice Tarifaire NON AL'!AL355="Mono-Référence","Homogène",IF(' Matrice Tarifaire NON AL'!AL355="Multi-Références","Panaché","")),IF(' Matrice Tarifaire NON AL'!AK355="A la Pièce","Composant sans Colisage",IF(' Matrice Tarifaire NON AL'!AK355="Composant de Box","Composant sans Colisage","Homogène"))))</f>
        <v/>
      </c>
      <c r="W352" t="str">
        <f>+IF($V352="","",VLOOKUP(' Matrice Tarifaire NON AL'!AK355,Feuil3!$A$4:$E$14,5,0))</f>
        <v/>
      </c>
      <c r="Y352" t="str">
        <f>+IF($V352="","",IF(VLOOKUP(' Matrice Tarifaire NON AL'!$AK355,Feuil3!$A$4:$D$14,4,0)="Palette",' Matrice Tarifaire NON AL'!AN355,""))</f>
        <v/>
      </c>
      <c r="AA352" t="str">
        <f>+IF($V352="","",IF(VLOOKUP(' Matrice Tarifaire NON AL'!$AK355,Feuil3!$A$4:$D$14,4,0)="Colis",' Matrice Tarifaire NON AL'!AN355,""))</f>
        <v/>
      </c>
      <c r="AC352" t="str">
        <f>+IF(V352="","",IF(VLOOKUP(' Matrice Tarifaire NON AL'!AK355,Feuil3!$A$4:$D$14,4,0)="Colis",IF(' Matrice Tarifaire NON AL'!AO355&gt;0,' Matrice Tarifaire NON AL'!AO355,""),""))</f>
        <v/>
      </c>
      <c r="AD352" t="str">
        <f t="shared" si="18"/>
        <v/>
      </c>
      <c r="AE352" t="str">
        <f>+IF(C352="","",' Matrice Tarifaire NON AL'!C355)</f>
        <v/>
      </c>
      <c r="AF352" t="str">
        <f>+IF(C352="","",' Matrice Tarifaire NON AL'!AQ355)</f>
        <v/>
      </c>
      <c r="AH352" t="str">
        <f>+IF(E352="","",' Matrice Tarifaire NON AL'!$U355)</f>
        <v/>
      </c>
      <c r="AI352" t="str">
        <f>+IF(F352="","",IF(' Matrice Tarifaire NON AL'!$V355="","",' Matrice Tarifaire NON AL'!$V355))</f>
        <v/>
      </c>
      <c r="AJ352" t="str">
        <f>+IF($C352="","",IF(' Matrice Tarifaire NON AL'!AZ355="","",' Matrice Tarifaire NON AL'!AZ355))</f>
        <v/>
      </c>
      <c r="AK352" t="str">
        <f>+IF($C352="","",IF(' Matrice Tarifaire NON AL'!BA355="","",' Matrice Tarifaire NON AL'!BA355))</f>
        <v/>
      </c>
      <c r="AL352" t="str">
        <f>+IF($C352="","",IF(' Matrice Tarifaire NON AL'!BB355="","",TEXT(' Matrice Tarifaire NON AL'!BB355,"0,0000")))</f>
        <v/>
      </c>
      <c r="AO352" t="str">
        <f>+IF($C352="","",IF(' Matrice Tarifaire NON AL'!BF355="","",TEXT(' Matrice Tarifaire NON AL'!BF355,"0,0000")))</f>
        <v/>
      </c>
      <c r="AP352" t="str">
        <f>+IF($C352="","",IF(' Matrice Tarifaire NON AL'!BG355="","",TEXT(' Matrice Tarifaire NON AL'!BG355,"0,0000")))</f>
        <v/>
      </c>
      <c r="AQ352" t="str">
        <f>+IF($C352="","",IF(' Matrice Tarifaire NON AL'!BH355="","",TEXT(' Matrice Tarifaire NON AL'!BH355,"0,0000")))</f>
        <v/>
      </c>
      <c r="AR352" t="str">
        <f>+IF($C352="","",IF(' Matrice Tarifaire NON AL'!BI355="","",TEXT(' Matrice Tarifaire NON AL'!BI355,"0,0000")))</f>
        <v/>
      </c>
      <c r="AS352" t="str">
        <f>+IF(C352="","",IF(' Matrice Tarifaire NON AL'!BJ355="","0",IF(' Matrice Tarifaire NON AL'!BJ355="","",' Matrice Tarifaire NON AL'!BJ355)))</f>
        <v/>
      </c>
      <c r="AT352" t="str">
        <f>+IF(C352="","",IF(' Matrice Tarifaire NON AL'!BK355="","",' Matrice Tarifaire NON AL'!$BK$6))</f>
        <v/>
      </c>
      <c r="AU352" t="str">
        <f>+IF(C352="","",IF(' Matrice Tarifaire NON AL'!BK355="","",TEXT(' Matrice Tarifaire NON AL'!BK355,"0,0000")))</f>
        <v/>
      </c>
      <c r="AV352" t="str">
        <f>+IF(C352="","",IF(' Matrice Tarifaire NON AL'!BL355="","",' Matrice Tarifaire NON AL'!$BL$6))</f>
        <v/>
      </c>
      <c r="AW352" t="str">
        <f>+IF(C352="","",IF(' Matrice Tarifaire NON AL'!BL355="","",TEXT(' Matrice Tarifaire NON AL'!BL355,"0,0000")))</f>
        <v/>
      </c>
      <c r="AX352" t="str">
        <f>+IF(C352="","",IF(' Matrice Tarifaire NON AL'!BM355="","",' Matrice Tarifaire NON AL'!$BM$6))</f>
        <v/>
      </c>
      <c r="AY352" t="str">
        <f>+IF(C352="","",IF(' Matrice Tarifaire NON AL'!BM355="","",TEXT(' Matrice Tarifaire NON AL'!BM355,"0,0000")))</f>
        <v/>
      </c>
      <c r="AZ352" t="str">
        <f>+IF(C352="","",IF(' Matrice Tarifaire NON AL'!BN355="","","Taxe DEEE"))</f>
        <v/>
      </c>
      <c r="BA352" t="str">
        <f>+IF(C352="","",IF(' Matrice Tarifaire NON AL'!BN355="","",TEXT(' Matrice Tarifaire NON AL'!BN355,"0,0000")))</f>
        <v/>
      </c>
      <c r="BD352" t="str">
        <f>+IF($C352="","",IF(' Matrice Tarifaire NON AL'!BR355="","",TEXT(' Matrice Tarifaire NON AL'!BR355,"0,000")))</f>
        <v/>
      </c>
      <c r="BE352" t="str">
        <f>+IF($C352="","",IF(' Matrice Tarifaire NON AL'!BS355="","",VALUE(TEXT(' Matrice Tarifaire NON AL'!BS355,"0,00"))))</f>
        <v/>
      </c>
      <c r="BF352" t="str">
        <f>+IF($C352="","",IF(' Matrice Tarifaire NON AL'!BY355="","",' Matrice Tarifaire NON AL'!BY355))</f>
        <v/>
      </c>
      <c r="BG352" t="str">
        <f>+IF(C352="","",IF(' Matrice Tarifaire NON AL'!AK355="Composant de Box","999",IF(' Matrice Tarifaire NON AL'!AP355&lt;&gt;"",' Matrice Tarifaire NON AL'!AP355,IF(' Matrice Tarifaire NON AL'!AO355&lt;&gt;"",' Matrice Tarifaire NON AL'!AO355,' Matrice Tarifaire NON AL'!AN355))))</f>
        <v/>
      </c>
    </row>
    <row r="353" spans="1:59" x14ac:dyDescent="0.25">
      <c r="A353" t="str">
        <f>+IF($C353="","",IF(' Matrice Tarifaire NON AL'!N356="","",IF(' Matrice Tarifaire NON AL'!N356=0,"GTIN A 0 - Ne doit pas être mis dans PRE REF",TEXT(' Matrice Tarifaire NON AL'!N356,"00000000000000"))))</f>
        <v/>
      </c>
      <c r="B353" t="str">
        <f>+IF(C353="","",IF(L353=172,4,VLOOKUP(' Matrice Tarifaire NON AL'!AK356,Feuil3!$A$4:$B$14,2,0)))</f>
        <v/>
      </c>
      <c r="C353" t="str">
        <f>+IF(' Matrice Tarifaire NON AL'!O356="","",SUBSTITUTE(' Matrice Tarifaire NON AL'!O356,"CHAR (10)"," "))</f>
        <v/>
      </c>
      <c r="D353" t="str">
        <f>+IF($C353="","",SUBSTITUTE(' Matrice Tarifaire NON AL'!P356,"CHAR (13)"," "))</f>
        <v/>
      </c>
      <c r="E353" t="str">
        <f t="shared" si="16"/>
        <v/>
      </c>
      <c r="F353" t="str">
        <f>+IF($C353="","",IF(' Matrice Tarifaire NON AL'!AX356="","Non",' Matrice Tarifaire NON AL'!AX356))</f>
        <v/>
      </c>
      <c r="G353" t="str">
        <f>+IF($C353="","",IF(' Matrice Tarifaire NON AL'!Q356="DOMEDIA","MDD",IF(' Matrice Tarifaire NON AL'!Q356="APTA","MDD",IF(' Matrice Tarifaire NON AL'!Q356="TOP BUDGET","Premier Prix","MN"))))</f>
        <v/>
      </c>
      <c r="H353" t="str">
        <f>+IF($C353="","",' Matrice Tarifaire NON AL'!Q356)</f>
        <v/>
      </c>
      <c r="K353" t="str">
        <f>+IF($C353="","",' Matrice Tarifaire NON AL'!X356)</f>
        <v/>
      </c>
      <c r="L353" t="str">
        <f>+IF($C353="","",' Matrice Tarifaire NON AL'!X356)</f>
        <v/>
      </c>
      <c r="M353" t="str">
        <f>+IF($C353="","",' Matrice Tarifaire NON AL'!Y356)</f>
        <v/>
      </c>
      <c r="N353" t="str">
        <f>+IF($C353="","",' Matrice Tarifaire NON AL'!Z356)</f>
        <v/>
      </c>
      <c r="P353" t="str">
        <f>+IF(C353="","",IF(' Matrice Tarifaire NON AL'!X356&lt;&gt;168,"Non",""))</f>
        <v/>
      </c>
      <c r="Q353" t="str">
        <f>+IF($C353="","",' Matrice Tarifaire NON AL'!T356)</f>
        <v/>
      </c>
      <c r="R353" t="str">
        <f>+IF($C353="","",IF(' Matrice Tarifaire NON AL'!R356="","",' Matrice Tarifaire NON AL'!R356))</f>
        <v/>
      </c>
      <c r="S353" t="str">
        <f>+IF($C353="","",LEFT(' Matrice Tarifaire NON AL'!W356,1))</f>
        <v/>
      </c>
      <c r="T353" t="str">
        <f>+IF($C353="","",LEFT(' Matrice Tarifaire NON AL'!AY356,3))</f>
        <v/>
      </c>
      <c r="U353" t="str">
        <f t="shared" si="17"/>
        <v/>
      </c>
      <c r="V353" t="str">
        <f>+IF(C353="","",IF(VLOOKUP(' Matrice Tarifaire NON AL'!AK356,Feuil3!A:F,6,0)="Box",IF(' Matrice Tarifaire NON AL'!AL356="Mono-Référence","Homogène",IF(' Matrice Tarifaire NON AL'!AL356="Multi-Références","Panaché","")),IF(' Matrice Tarifaire NON AL'!AK356="A la Pièce","Composant sans Colisage",IF(' Matrice Tarifaire NON AL'!AK356="Composant de Box","Composant sans Colisage","Homogène"))))</f>
        <v/>
      </c>
      <c r="W353" t="str">
        <f>+IF($V353="","",VLOOKUP(' Matrice Tarifaire NON AL'!AK356,Feuil3!$A$4:$E$14,5,0))</f>
        <v/>
      </c>
      <c r="Y353" t="str">
        <f>+IF($V353="","",IF(VLOOKUP(' Matrice Tarifaire NON AL'!$AK356,Feuil3!$A$4:$D$14,4,0)="Palette",' Matrice Tarifaire NON AL'!AN356,""))</f>
        <v/>
      </c>
      <c r="AA353" t="str">
        <f>+IF($V353="","",IF(VLOOKUP(' Matrice Tarifaire NON AL'!$AK356,Feuil3!$A$4:$D$14,4,0)="Colis",' Matrice Tarifaire NON AL'!AN356,""))</f>
        <v/>
      </c>
      <c r="AC353" t="str">
        <f>+IF(V353="","",IF(VLOOKUP(' Matrice Tarifaire NON AL'!AK356,Feuil3!$A$4:$D$14,4,0)="Colis",IF(' Matrice Tarifaire NON AL'!AO356&gt;0,' Matrice Tarifaire NON AL'!AO356,""),""))</f>
        <v/>
      </c>
      <c r="AD353" t="str">
        <f t="shared" si="18"/>
        <v/>
      </c>
      <c r="AE353" t="str">
        <f>+IF(C353="","",' Matrice Tarifaire NON AL'!C356)</f>
        <v/>
      </c>
      <c r="AF353" t="str">
        <f>+IF(C353="","",' Matrice Tarifaire NON AL'!AQ356)</f>
        <v/>
      </c>
      <c r="AH353" t="str">
        <f>+IF(E353="","",' Matrice Tarifaire NON AL'!$U356)</f>
        <v/>
      </c>
      <c r="AI353" t="str">
        <f>+IF(F353="","",IF(' Matrice Tarifaire NON AL'!$V356="","",' Matrice Tarifaire NON AL'!$V356))</f>
        <v/>
      </c>
      <c r="AJ353" t="str">
        <f>+IF($C353="","",IF(' Matrice Tarifaire NON AL'!AZ356="","",' Matrice Tarifaire NON AL'!AZ356))</f>
        <v/>
      </c>
      <c r="AK353" t="str">
        <f>+IF($C353="","",IF(' Matrice Tarifaire NON AL'!BA356="","",' Matrice Tarifaire NON AL'!BA356))</f>
        <v/>
      </c>
      <c r="AL353" t="str">
        <f>+IF($C353="","",IF(' Matrice Tarifaire NON AL'!BB356="","",TEXT(' Matrice Tarifaire NON AL'!BB356,"0,0000")))</f>
        <v/>
      </c>
      <c r="AO353" t="str">
        <f>+IF($C353="","",IF(' Matrice Tarifaire NON AL'!BF356="","",TEXT(' Matrice Tarifaire NON AL'!BF356,"0,0000")))</f>
        <v/>
      </c>
      <c r="AP353" t="str">
        <f>+IF($C353="","",IF(' Matrice Tarifaire NON AL'!BG356="","",TEXT(' Matrice Tarifaire NON AL'!BG356,"0,0000")))</f>
        <v/>
      </c>
      <c r="AQ353" t="str">
        <f>+IF($C353="","",IF(' Matrice Tarifaire NON AL'!BH356="","",TEXT(' Matrice Tarifaire NON AL'!BH356,"0,0000")))</f>
        <v/>
      </c>
      <c r="AR353" t="str">
        <f>+IF($C353="","",IF(' Matrice Tarifaire NON AL'!BI356="","",TEXT(' Matrice Tarifaire NON AL'!BI356,"0,0000")))</f>
        <v/>
      </c>
      <c r="AS353" t="str">
        <f>+IF(C353="","",IF(' Matrice Tarifaire NON AL'!BJ356="","0",IF(' Matrice Tarifaire NON AL'!BJ356="","",' Matrice Tarifaire NON AL'!BJ356)))</f>
        <v/>
      </c>
      <c r="AT353" t="str">
        <f>+IF(C353="","",IF(' Matrice Tarifaire NON AL'!BK356="","",' Matrice Tarifaire NON AL'!$BK$6))</f>
        <v/>
      </c>
      <c r="AU353" t="str">
        <f>+IF(C353="","",IF(' Matrice Tarifaire NON AL'!BK356="","",TEXT(' Matrice Tarifaire NON AL'!BK356,"0,0000")))</f>
        <v/>
      </c>
      <c r="AV353" t="str">
        <f>+IF(C353="","",IF(' Matrice Tarifaire NON AL'!BL356="","",' Matrice Tarifaire NON AL'!$BL$6))</f>
        <v/>
      </c>
      <c r="AW353" t="str">
        <f>+IF(C353="","",IF(' Matrice Tarifaire NON AL'!BL356="","",TEXT(' Matrice Tarifaire NON AL'!BL356,"0,0000")))</f>
        <v/>
      </c>
      <c r="AX353" t="str">
        <f>+IF(C353="","",IF(' Matrice Tarifaire NON AL'!BM356="","",' Matrice Tarifaire NON AL'!$BM$6))</f>
        <v/>
      </c>
      <c r="AY353" t="str">
        <f>+IF(C353="","",IF(' Matrice Tarifaire NON AL'!BM356="","",TEXT(' Matrice Tarifaire NON AL'!BM356,"0,0000")))</f>
        <v/>
      </c>
      <c r="AZ353" t="str">
        <f>+IF(C353="","",IF(' Matrice Tarifaire NON AL'!BN356="","","Taxe DEEE"))</f>
        <v/>
      </c>
      <c r="BA353" t="str">
        <f>+IF(C353="","",IF(' Matrice Tarifaire NON AL'!BN356="","",TEXT(' Matrice Tarifaire NON AL'!BN356,"0,0000")))</f>
        <v/>
      </c>
      <c r="BD353" t="str">
        <f>+IF($C353="","",IF(' Matrice Tarifaire NON AL'!BR356="","",TEXT(' Matrice Tarifaire NON AL'!BR356,"0,000")))</f>
        <v/>
      </c>
      <c r="BE353" t="str">
        <f>+IF($C353="","",IF(' Matrice Tarifaire NON AL'!BS356="","",VALUE(TEXT(' Matrice Tarifaire NON AL'!BS356,"0,00"))))</f>
        <v/>
      </c>
      <c r="BF353" t="str">
        <f>+IF($C353="","",IF(' Matrice Tarifaire NON AL'!BY356="","",' Matrice Tarifaire NON AL'!BY356))</f>
        <v/>
      </c>
      <c r="BG353" t="str">
        <f>+IF(C353="","",IF(' Matrice Tarifaire NON AL'!AK356="Composant de Box","999",IF(' Matrice Tarifaire NON AL'!AP356&lt;&gt;"",' Matrice Tarifaire NON AL'!AP356,IF(' Matrice Tarifaire NON AL'!AO356&lt;&gt;"",' Matrice Tarifaire NON AL'!AO356,' Matrice Tarifaire NON AL'!AN356))))</f>
        <v/>
      </c>
    </row>
    <row r="354" spans="1:59" x14ac:dyDescent="0.25">
      <c r="A354" t="str">
        <f>+IF($C354="","",IF(' Matrice Tarifaire NON AL'!N357="","",IF(' Matrice Tarifaire NON AL'!N357=0,"GTIN A 0 - Ne doit pas être mis dans PRE REF",TEXT(' Matrice Tarifaire NON AL'!N357,"00000000000000"))))</f>
        <v/>
      </c>
      <c r="B354" t="str">
        <f>+IF(C354="","",IF(L354=172,4,VLOOKUP(' Matrice Tarifaire NON AL'!AK357,Feuil3!$A$4:$B$14,2,0)))</f>
        <v/>
      </c>
      <c r="C354" t="str">
        <f>+IF(' Matrice Tarifaire NON AL'!O357="","",SUBSTITUTE(' Matrice Tarifaire NON AL'!O357,"CHAR (10)"," "))</f>
        <v/>
      </c>
      <c r="D354" t="str">
        <f>+IF($C354="","",SUBSTITUTE(' Matrice Tarifaire NON AL'!P357,"CHAR (13)"," "))</f>
        <v/>
      </c>
      <c r="E354" t="str">
        <f t="shared" si="16"/>
        <v/>
      </c>
      <c r="F354" t="str">
        <f>+IF($C354="","",IF(' Matrice Tarifaire NON AL'!AX357="","Non",' Matrice Tarifaire NON AL'!AX357))</f>
        <v/>
      </c>
      <c r="G354" t="str">
        <f>+IF($C354="","",IF(' Matrice Tarifaire NON AL'!Q357="DOMEDIA","MDD",IF(' Matrice Tarifaire NON AL'!Q357="APTA","MDD",IF(' Matrice Tarifaire NON AL'!Q357="TOP BUDGET","Premier Prix","MN"))))</f>
        <v/>
      </c>
      <c r="H354" t="str">
        <f>+IF($C354="","",' Matrice Tarifaire NON AL'!Q357)</f>
        <v/>
      </c>
      <c r="K354" t="str">
        <f>+IF($C354="","",' Matrice Tarifaire NON AL'!X357)</f>
        <v/>
      </c>
      <c r="L354" t="str">
        <f>+IF($C354="","",' Matrice Tarifaire NON AL'!X357)</f>
        <v/>
      </c>
      <c r="M354" t="str">
        <f>+IF($C354="","",' Matrice Tarifaire NON AL'!Y357)</f>
        <v/>
      </c>
      <c r="N354" t="str">
        <f>+IF($C354="","",' Matrice Tarifaire NON AL'!Z357)</f>
        <v/>
      </c>
      <c r="P354" t="str">
        <f>+IF(C354="","",IF(' Matrice Tarifaire NON AL'!X357&lt;&gt;168,"Non",""))</f>
        <v/>
      </c>
      <c r="Q354" t="str">
        <f>+IF($C354="","",' Matrice Tarifaire NON AL'!T357)</f>
        <v/>
      </c>
      <c r="R354" t="str">
        <f>+IF($C354="","",IF(' Matrice Tarifaire NON AL'!R357="","",' Matrice Tarifaire NON AL'!R357))</f>
        <v/>
      </c>
      <c r="S354" t="str">
        <f>+IF($C354="","",LEFT(' Matrice Tarifaire NON AL'!W357,1))</f>
        <v/>
      </c>
      <c r="T354" t="str">
        <f>+IF($C354="","",LEFT(' Matrice Tarifaire NON AL'!AY357,3))</f>
        <v/>
      </c>
      <c r="U354" t="str">
        <f t="shared" si="17"/>
        <v/>
      </c>
      <c r="V354" t="str">
        <f>+IF(C354="","",IF(VLOOKUP(' Matrice Tarifaire NON AL'!AK357,Feuil3!A:F,6,0)="Box",IF(' Matrice Tarifaire NON AL'!AL357="Mono-Référence","Homogène",IF(' Matrice Tarifaire NON AL'!AL357="Multi-Références","Panaché","")),IF(' Matrice Tarifaire NON AL'!AK357="A la Pièce","Composant sans Colisage",IF(' Matrice Tarifaire NON AL'!AK357="Composant de Box","Composant sans Colisage","Homogène"))))</f>
        <v/>
      </c>
      <c r="W354" t="str">
        <f>+IF($V354="","",VLOOKUP(' Matrice Tarifaire NON AL'!AK357,Feuil3!$A$4:$E$14,5,0))</f>
        <v/>
      </c>
      <c r="Y354" t="str">
        <f>+IF($V354="","",IF(VLOOKUP(' Matrice Tarifaire NON AL'!$AK357,Feuil3!$A$4:$D$14,4,0)="Palette",' Matrice Tarifaire NON AL'!AN357,""))</f>
        <v/>
      </c>
      <c r="AA354" t="str">
        <f>+IF($V354="","",IF(VLOOKUP(' Matrice Tarifaire NON AL'!$AK357,Feuil3!$A$4:$D$14,4,0)="Colis",' Matrice Tarifaire NON AL'!AN357,""))</f>
        <v/>
      </c>
      <c r="AC354" t="str">
        <f>+IF(V354="","",IF(VLOOKUP(' Matrice Tarifaire NON AL'!AK357,Feuil3!$A$4:$D$14,4,0)="Colis",IF(' Matrice Tarifaire NON AL'!AO357&gt;0,' Matrice Tarifaire NON AL'!AO357,""),""))</f>
        <v/>
      </c>
      <c r="AD354" t="str">
        <f t="shared" si="18"/>
        <v/>
      </c>
      <c r="AE354" t="str">
        <f>+IF(C354="","",' Matrice Tarifaire NON AL'!C357)</f>
        <v/>
      </c>
      <c r="AF354" t="str">
        <f>+IF(C354="","",' Matrice Tarifaire NON AL'!AQ357)</f>
        <v/>
      </c>
      <c r="AH354" t="str">
        <f>+IF(E354="","",' Matrice Tarifaire NON AL'!$U357)</f>
        <v/>
      </c>
      <c r="AI354" t="str">
        <f>+IF(F354="","",IF(' Matrice Tarifaire NON AL'!$V357="","",' Matrice Tarifaire NON AL'!$V357))</f>
        <v/>
      </c>
      <c r="AJ354" t="str">
        <f>+IF($C354="","",IF(' Matrice Tarifaire NON AL'!AZ357="","",' Matrice Tarifaire NON AL'!AZ357))</f>
        <v/>
      </c>
      <c r="AK354" t="str">
        <f>+IF($C354="","",IF(' Matrice Tarifaire NON AL'!BA357="","",' Matrice Tarifaire NON AL'!BA357))</f>
        <v/>
      </c>
      <c r="AL354" t="str">
        <f>+IF($C354="","",IF(' Matrice Tarifaire NON AL'!BB357="","",TEXT(' Matrice Tarifaire NON AL'!BB357,"0,0000")))</f>
        <v/>
      </c>
      <c r="AO354" t="str">
        <f>+IF($C354="","",IF(' Matrice Tarifaire NON AL'!BF357="","",TEXT(' Matrice Tarifaire NON AL'!BF357,"0,0000")))</f>
        <v/>
      </c>
      <c r="AP354" t="str">
        <f>+IF($C354="","",IF(' Matrice Tarifaire NON AL'!BG357="","",TEXT(' Matrice Tarifaire NON AL'!BG357,"0,0000")))</f>
        <v/>
      </c>
      <c r="AQ354" t="str">
        <f>+IF($C354="","",IF(' Matrice Tarifaire NON AL'!BH357="","",TEXT(' Matrice Tarifaire NON AL'!BH357,"0,0000")))</f>
        <v/>
      </c>
      <c r="AR354" t="str">
        <f>+IF($C354="","",IF(' Matrice Tarifaire NON AL'!BI357="","",TEXT(' Matrice Tarifaire NON AL'!BI357,"0,0000")))</f>
        <v/>
      </c>
      <c r="AS354" t="str">
        <f>+IF(C354="","",IF(' Matrice Tarifaire NON AL'!BJ357="","0",IF(' Matrice Tarifaire NON AL'!BJ357="","",' Matrice Tarifaire NON AL'!BJ357)))</f>
        <v/>
      </c>
      <c r="AT354" t="str">
        <f>+IF(C354="","",IF(' Matrice Tarifaire NON AL'!BK357="","",' Matrice Tarifaire NON AL'!$BK$6))</f>
        <v/>
      </c>
      <c r="AU354" t="str">
        <f>+IF(C354="","",IF(' Matrice Tarifaire NON AL'!BK357="","",TEXT(' Matrice Tarifaire NON AL'!BK357,"0,0000")))</f>
        <v/>
      </c>
      <c r="AV354" t="str">
        <f>+IF(C354="","",IF(' Matrice Tarifaire NON AL'!BL357="","",' Matrice Tarifaire NON AL'!$BL$6))</f>
        <v/>
      </c>
      <c r="AW354" t="str">
        <f>+IF(C354="","",IF(' Matrice Tarifaire NON AL'!BL357="","",TEXT(' Matrice Tarifaire NON AL'!BL357,"0,0000")))</f>
        <v/>
      </c>
      <c r="AX354" t="str">
        <f>+IF(C354="","",IF(' Matrice Tarifaire NON AL'!BM357="","",' Matrice Tarifaire NON AL'!$BM$6))</f>
        <v/>
      </c>
      <c r="AY354" t="str">
        <f>+IF(C354="","",IF(' Matrice Tarifaire NON AL'!BM357="","",TEXT(' Matrice Tarifaire NON AL'!BM357,"0,0000")))</f>
        <v/>
      </c>
      <c r="AZ354" t="str">
        <f>+IF(C354="","",IF(' Matrice Tarifaire NON AL'!BN357="","","Taxe DEEE"))</f>
        <v/>
      </c>
      <c r="BA354" t="str">
        <f>+IF(C354="","",IF(' Matrice Tarifaire NON AL'!BN357="","",TEXT(' Matrice Tarifaire NON AL'!BN357,"0,0000")))</f>
        <v/>
      </c>
      <c r="BD354" t="str">
        <f>+IF($C354="","",IF(' Matrice Tarifaire NON AL'!BR357="","",TEXT(' Matrice Tarifaire NON AL'!BR357,"0,000")))</f>
        <v/>
      </c>
      <c r="BE354" t="str">
        <f>+IF($C354="","",IF(' Matrice Tarifaire NON AL'!BS357="","",VALUE(TEXT(' Matrice Tarifaire NON AL'!BS357,"0,00"))))</f>
        <v/>
      </c>
      <c r="BF354" t="str">
        <f>+IF($C354="","",IF(' Matrice Tarifaire NON AL'!BY357="","",' Matrice Tarifaire NON AL'!BY357))</f>
        <v/>
      </c>
      <c r="BG354" t="str">
        <f>+IF(C354="","",IF(' Matrice Tarifaire NON AL'!AK357="Composant de Box","999",IF(' Matrice Tarifaire NON AL'!AP357&lt;&gt;"",' Matrice Tarifaire NON AL'!AP357,IF(' Matrice Tarifaire NON AL'!AO357&lt;&gt;"",' Matrice Tarifaire NON AL'!AO357,' Matrice Tarifaire NON AL'!AN357))))</f>
        <v/>
      </c>
    </row>
    <row r="355" spans="1:59" x14ac:dyDescent="0.25">
      <c r="A355" t="str">
        <f>+IF($C355="","",IF(' Matrice Tarifaire NON AL'!N358="","",IF(' Matrice Tarifaire NON AL'!N358=0,"GTIN A 0 - Ne doit pas être mis dans PRE REF",TEXT(' Matrice Tarifaire NON AL'!N358,"00000000000000"))))</f>
        <v/>
      </c>
      <c r="B355" t="str">
        <f>+IF(C355="","",IF(L355=172,4,VLOOKUP(' Matrice Tarifaire NON AL'!AK358,Feuil3!$A$4:$B$14,2,0)))</f>
        <v/>
      </c>
      <c r="C355" t="str">
        <f>+IF(' Matrice Tarifaire NON AL'!O358="","",SUBSTITUTE(' Matrice Tarifaire NON AL'!O358,"CHAR (10)"," "))</f>
        <v/>
      </c>
      <c r="D355" t="str">
        <f>+IF($C355="","",SUBSTITUTE(' Matrice Tarifaire NON AL'!P358,"CHAR (13)"," "))</f>
        <v/>
      </c>
      <c r="E355" t="str">
        <f t="shared" si="16"/>
        <v/>
      </c>
      <c r="F355" t="str">
        <f>+IF($C355="","",IF(' Matrice Tarifaire NON AL'!AX358="","Non",' Matrice Tarifaire NON AL'!AX358))</f>
        <v/>
      </c>
      <c r="G355" t="str">
        <f>+IF($C355="","",IF(' Matrice Tarifaire NON AL'!Q358="DOMEDIA","MDD",IF(' Matrice Tarifaire NON AL'!Q358="APTA","MDD",IF(' Matrice Tarifaire NON AL'!Q358="TOP BUDGET","Premier Prix","MN"))))</f>
        <v/>
      </c>
      <c r="H355" t="str">
        <f>+IF($C355="","",' Matrice Tarifaire NON AL'!Q358)</f>
        <v/>
      </c>
      <c r="K355" t="str">
        <f>+IF($C355="","",' Matrice Tarifaire NON AL'!X358)</f>
        <v/>
      </c>
      <c r="L355" t="str">
        <f>+IF($C355="","",' Matrice Tarifaire NON AL'!X358)</f>
        <v/>
      </c>
      <c r="M355" t="str">
        <f>+IF($C355="","",' Matrice Tarifaire NON AL'!Y358)</f>
        <v/>
      </c>
      <c r="N355" t="str">
        <f>+IF($C355="","",' Matrice Tarifaire NON AL'!Z358)</f>
        <v/>
      </c>
      <c r="P355" t="str">
        <f>+IF(C355="","",IF(' Matrice Tarifaire NON AL'!X358&lt;&gt;168,"Non",""))</f>
        <v/>
      </c>
      <c r="Q355" t="str">
        <f>+IF($C355="","",' Matrice Tarifaire NON AL'!T358)</f>
        <v/>
      </c>
      <c r="R355" t="str">
        <f>+IF($C355="","",IF(' Matrice Tarifaire NON AL'!R358="","",' Matrice Tarifaire NON AL'!R358))</f>
        <v/>
      </c>
      <c r="S355" t="str">
        <f>+IF($C355="","",LEFT(' Matrice Tarifaire NON AL'!W358,1))</f>
        <v/>
      </c>
      <c r="T355" t="str">
        <f>+IF($C355="","",LEFT(' Matrice Tarifaire NON AL'!AY358,3))</f>
        <v/>
      </c>
      <c r="U355" t="str">
        <f t="shared" si="17"/>
        <v/>
      </c>
      <c r="V355" t="str">
        <f>+IF(C355="","",IF(VLOOKUP(' Matrice Tarifaire NON AL'!AK358,Feuil3!A:F,6,0)="Box",IF(' Matrice Tarifaire NON AL'!AL358="Mono-Référence","Homogène",IF(' Matrice Tarifaire NON AL'!AL358="Multi-Références","Panaché","")),IF(' Matrice Tarifaire NON AL'!AK358="A la Pièce","Composant sans Colisage",IF(' Matrice Tarifaire NON AL'!AK358="Composant de Box","Composant sans Colisage","Homogène"))))</f>
        <v/>
      </c>
      <c r="W355" t="str">
        <f>+IF($V355="","",VLOOKUP(' Matrice Tarifaire NON AL'!AK358,Feuil3!$A$4:$E$14,5,0))</f>
        <v/>
      </c>
      <c r="Y355" t="str">
        <f>+IF($V355="","",IF(VLOOKUP(' Matrice Tarifaire NON AL'!$AK358,Feuil3!$A$4:$D$14,4,0)="Palette",' Matrice Tarifaire NON AL'!AN358,""))</f>
        <v/>
      </c>
      <c r="AA355" t="str">
        <f>+IF($V355="","",IF(VLOOKUP(' Matrice Tarifaire NON AL'!$AK358,Feuil3!$A$4:$D$14,4,0)="Colis",' Matrice Tarifaire NON AL'!AN358,""))</f>
        <v/>
      </c>
      <c r="AC355" t="str">
        <f>+IF(V355="","",IF(VLOOKUP(' Matrice Tarifaire NON AL'!AK358,Feuil3!$A$4:$D$14,4,0)="Colis",IF(' Matrice Tarifaire NON AL'!AO358&gt;0,' Matrice Tarifaire NON AL'!AO358,""),""))</f>
        <v/>
      </c>
      <c r="AD355" t="str">
        <f t="shared" si="18"/>
        <v/>
      </c>
      <c r="AE355" t="str">
        <f>+IF(C355="","",' Matrice Tarifaire NON AL'!C358)</f>
        <v/>
      </c>
      <c r="AF355" t="str">
        <f>+IF(C355="","",' Matrice Tarifaire NON AL'!AQ358)</f>
        <v/>
      </c>
      <c r="AH355" t="str">
        <f>+IF(E355="","",' Matrice Tarifaire NON AL'!$U358)</f>
        <v/>
      </c>
      <c r="AI355" t="str">
        <f>+IF(F355="","",IF(' Matrice Tarifaire NON AL'!$V358="","",' Matrice Tarifaire NON AL'!$V358))</f>
        <v/>
      </c>
      <c r="AJ355" t="str">
        <f>+IF($C355="","",IF(' Matrice Tarifaire NON AL'!AZ358="","",' Matrice Tarifaire NON AL'!AZ358))</f>
        <v/>
      </c>
      <c r="AK355" t="str">
        <f>+IF($C355="","",IF(' Matrice Tarifaire NON AL'!BA358="","",' Matrice Tarifaire NON AL'!BA358))</f>
        <v/>
      </c>
      <c r="AL355" t="str">
        <f>+IF($C355="","",IF(' Matrice Tarifaire NON AL'!BB358="","",TEXT(' Matrice Tarifaire NON AL'!BB358,"0,0000")))</f>
        <v/>
      </c>
      <c r="AO355" t="str">
        <f>+IF($C355="","",IF(' Matrice Tarifaire NON AL'!BF358="","",TEXT(' Matrice Tarifaire NON AL'!BF358,"0,0000")))</f>
        <v/>
      </c>
      <c r="AP355" t="str">
        <f>+IF($C355="","",IF(' Matrice Tarifaire NON AL'!BG358="","",TEXT(' Matrice Tarifaire NON AL'!BG358,"0,0000")))</f>
        <v/>
      </c>
      <c r="AQ355" t="str">
        <f>+IF($C355="","",IF(' Matrice Tarifaire NON AL'!BH358="","",TEXT(' Matrice Tarifaire NON AL'!BH358,"0,0000")))</f>
        <v/>
      </c>
      <c r="AR355" t="str">
        <f>+IF($C355="","",IF(' Matrice Tarifaire NON AL'!BI358="","",TEXT(' Matrice Tarifaire NON AL'!BI358,"0,0000")))</f>
        <v/>
      </c>
      <c r="AS355" t="str">
        <f>+IF(C355="","",IF(' Matrice Tarifaire NON AL'!BJ358="","0",IF(' Matrice Tarifaire NON AL'!BJ358="","",' Matrice Tarifaire NON AL'!BJ358)))</f>
        <v/>
      </c>
      <c r="AT355" t="str">
        <f>+IF(C355="","",IF(' Matrice Tarifaire NON AL'!BK358="","",' Matrice Tarifaire NON AL'!$BK$6))</f>
        <v/>
      </c>
      <c r="AU355" t="str">
        <f>+IF(C355="","",IF(' Matrice Tarifaire NON AL'!BK358="","",TEXT(' Matrice Tarifaire NON AL'!BK358,"0,0000")))</f>
        <v/>
      </c>
      <c r="AV355" t="str">
        <f>+IF(C355="","",IF(' Matrice Tarifaire NON AL'!BL358="","",' Matrice Tarifaire NON AL'!$BL$6))</f>
        <v/>
      </c>
      <c r="AW355" t="str">
        <f>+IF(C355="","",IF(' Matrice Tarifaire NON AL'!BL358="","",TEXT(' Matrice Tarifaire NON AL'!BL358,"0,0000")))</f>
        <v/>
      </c>
      <c r="AX355" t="str">
        <f>+IF(C355="","",IF(' Matrice Tarifaire NON AL'!BM358="","",' Matrice Tarifaire NON AL'!$BM$6))</f>
        <v/>
      </c>
      <c r="AY355" t="str">
        <f>+IF(C355="","",IF(' Matrice Tarifaire NON AL'!BM358="","",TEXT(' Matrice Tarifaire NON AL'!BM358,"0,0000")))</f>
        <v/>
      </c>
      <c r="AZ355" t="str">
        <f>+IF(C355="","",IF(' Matrice Tarifaire NON AL'!BN358="","","Taxe DEEE"))</f>
        <v/>
      </c>
      <c r="BA355" t="str">
        <f>+IF(C355="","",IF(' Matrice Tarifaire NON AL'!BN358="","",TEXT(' Matrice Tarifaire NON AL'!BN358,"0,0000")))</f>
        <v/>
      </c>
      <c r="BD355" t="str">
        <f>+IF($C355="","",IF(' Matrice Tarifaire NON AL'!BR358="","",TEXT(' Matrice Tarifaire NON AL'!BR358,"0,000")))</f>
        <v/>
      </c>
      <c r="BE355" t="str">
        <f>+IF($C355="","",IF(' Matrice Tarifaire NON AL'!BS358="","",VALUE(TEXT(' Matrice Tarifaire NON AL'!BS358,"0,00"))))</f>
        <v/>
      </c>
      <c r="BF355" t="str">
        <f>+IF($C355="","",IF(' Matrice Tarifaire NON AL'!BY358="","",' Matrice Tarifaire NON AL'!BY358))</f>
        <v/>
      </c>
      <c r="BG355" t="str">
        <f>+IF(C355="","",IF(' Matrice Tarifaire NON AL'!AK358="Composant de Box","999",IF(' Matrice Tarifaire NON AL'!AP358&lt;&gt;"",' Matrice Tarifaire NON AL'!AP358,IF(' Matrice Tarifaire NON AL'!AO358&lt;&gt;"",' Matrice Tarifaire NON AL'!AO358,' Matrice Tarifaire NON AL'!AN358))))</f>
        <v/>
      </c>
    </row>
    <row r="356" spans="1:59" x14ac:dyDescent="0.25">
      <c r="A356" t="str">
        <f>+IF($C356="","",IF(' Matrice Tarifaire NON AL'!N359="","",IF(' Matrice Tarifaire NON AL'!N359=0,"GTIN A 0 - Ne doit pas être mis dans PRE REF",TEXT(' Matrice Tarifaire NON AL'!N359,"00000000000000"))))</f>
        <v/>
      </c>
      <c r="B356" t="str">
        <f>+IF(C356="","",IF(L356=172,4,VLOOKUP(' Matrice Tarifaire NON AL'!AK359,Feuil3!$A$4:$B$14,2,0)))</f>
        <v/>
      </c>
      <c r="C356" t="str">
        <f>+IF(' Matrice Tarifaire NON AL'!O359="","",SUBSTITUTE(' Matrice Tarifaire NON AL'!O359,"CHAR (10)"," "))</f>
        <v/>
      </c>
      <c r="D356" t="str">
        <f>+IF($C356="","",SUBSTITUTE(' Matrice Tarifaire NON AL'!P359,"CHAR (13)"," "))</f>
        <v/>
      </c>
      <c r="E356" t="str">
        <f t="shared" si="16"/>
        <v/>
      </c>
      <c r="F356" t="str">
        <f>+IF($C356="","",IF(' Matrice Tarifaire NON AL'!AX359="","Non",' Matrice Tarifaire NON AL'!AX359))</f>
        <v/>
      </c>
      <c r="G356" t="str">
        <f>+IF($C356="","",IF(' Matrice Tarifaire NON AL'!Q359="DOMEDIA","MDD",IF(' Matrice Tarifaire NON AL'!Q359="APTA","MDD",IF(' Matrice Tarifaire NON AL'!Q359="TOP BUDGET","Premier Prix","MN"))))</f>
        <v/>
      </c>
      <c r="H356" t="str">
        <f>+IF($C356="","",' Matrice Tarifaire NON AL'!Q359)</f>
        <v/>
      </c>
      <c r="K356" t="str">
        <f>+IF($C356="","",' Matrice Tarifaire NON AL'!X359)</f>
        <v/>
      </c>
      <c r="L356" t="str">
        <f>+IF($C356="","",' Matrice Tarifaire NON AL'!X359)</f>
        <v/>
      </c>
      <c r="M356" t="str">
        <f>+IF($C356="","",' Matrice Tarifaire NON AL'!Y359)</f>
        <v/>
      </c>
      <c r="N356" t="str">
        <f>+IF($C356="","",' Matrice Tarifaire NON AL'!Z359)</f>
        <v/>
      </c>
      <c r="P356" t="str">
        <f>+IF(C356="","",IF(' Matrice Tarifaire NON AL'!X359&lt;&gt;168,"Non",""))</f>
        <v/>
      </c>
      <c r="Q356" t="str">
        <f>+IF($C356="","",' Matrice Tarifaire NON AL'!T359)</f>
        <v/>
      </c>
      <c r="R356" t="str">
        <f>+IF($C356="","",IF(' Matrice Tarifaire NON AL'!R359="","",' Matrice Tarifaire NON AL'!R359))</f>
        <v/>
      </c>
      <c r="S356" t="str">
        <f>+IF($C356="","",LEFT(' Matrice Tarifaire NON AL'!W359,1))</f>
        <v/>
      </c>
      <c r="T356" t="str">
        <f>+IF($C356="","",LEFT(' Matrice Tarifaire NON AL'!AY359,3))</f>
        <v/>
      </c>
      <c r="U356" t="str">
        <f t="shared" si="17"/>
        <v/>
      </c>
      <c r="V356" t="str">
        <f>+IF(C356="","",IF(VLOOKUP(' Matrice Tarifaire NON AL'!AK359,Feuil3!A:F,6,0)="Box",IF(' Matrice Tarifaire NON AL'!AL359="Mono-Référence","Homogène",IF(' Matrice Tarifaire NON AL'!AL359="Multi-Références","Panaché","")),IF(' Matrice Tarifaire NON AL'!AK359="A la Pièce","Composant sans Colisage",IF(' Matrice Tarifaire NON AL'!AK359="Composant de Box","Composant sans Colisage","Homogène"))))</f>
        <v/>
      </c>
      <c r="W356" t="str">
        <f>+IF($V356="","",VLOOKUP(' Matrice Tarifaire NON AL'!AK359,Feuil3!$A$4:$E$14,5,0))</f>
        <v/>
      </c>
      <c r="Y356" t="str">
        <f>+IF($V356="","",IF(VLOOKUP(' Matrice Tarifaire NON AL'!$AK359,Feuil3!$A$4:$D$14,4,0)="Palette",' Matrice Tarifaire NON AL'!AN359,""))</f>
        <v/>
      </c>
      <c r="AA356" t="str">
        <f>+IF($V356="","",IF(VLOOKUP(' Matrice Tarifaire NON AL'!$AK359,Feuil3!$A$4:$D$14,4,0)="Colis",' Matrice Tarifaire NON AL'!AN359,""))</f>
        <v/>
      </c>
      <c r="AC356" t="str">
        <f>+IF(V356="","",IF(VLOOKUP(' Matrice Tarifaire NON AL'!AK359,Feuil3!$A$4:$D$14,4,0)="Colis",IF(' Matrice Tarifaire NON AL'!AO359&gt;0,' Matrice Tarifaire NON AL'!AO359,""),""))</f>
        <v/>
      </c>
      <c r="AD356" t="str">
        <f t="shared" si="18"/>
        <v/>
      </c>
      <c r="AE356" t="str">
        <f>+IF(C356="","",' Matrice Tarifaire NON AL'!C359)</f>
        <v/>
      </c>
      <c r="AF356" t="str">
        <f>+IF(C356="","",' Matrice Tarifaire NON AL'!AQ359)</f>
        <v/>
      </c>
      <c r="AH356" t="str">
        <f>+IF(E356="","",' Matrice Tarifaire NON AL'!$U359)</f>
        <v/>
      </c>
      <c r="AI356" t="str">
        <f>+IF(F356="","",IF(' Matrice Tarifaire NON AL'!$V359="","",' Matrice Tarifaire NON AL'!$V359))</f>
        <v/>
      </c>
      <c r="AJ356" t="str">
        <f>+IF($C356="","",IF(' Matrice Tarifaire NON AL'!AZ359="","",' Matrice Tarifaire NON AL'!AZ359))</f>
        <v/>
      </c>
      <c r="AK356" t="str">
        <f>+IF($C356="","",IF(' Matrice Tarifaire NON AL'!BA359="","",' Matrice Tarifaire NON AL'!BA359))</f>
        <v/>
      </c>
      <c r="AL356" t="str">
        <f>+IF($C356="","",IF(' Matrice Tarifaire NON AL'!BB359="","",TEXT(' Matrice Tarifaire NON AL'!BB359,"0,0000")))</f>
        <v/>
      </c>
      <c r="AO356" t="str">
        <f>+IF($C356="","",IF(' Matrice Tarifaire NON AL'!BF359="","",TEXT(' Matrice Tarifaire NON AL'!BF359,"0,0000")))</f>
        <v/>
      </c>
      <c r="AP356" t="str">
        <f>+IF($C356="","",IF(' Matrice Tarifaire NON AL'!BG359="","",TEXT(' Matrice Tarifaire NON AL'!BG359,"0,0000")))</f>
        <v/>
      </c>
      <c r="AQ356" t="str">
        <f>+IF($C356="","",IF(' Matrice Tarifaire NON AL'!BH359="","",TEXT(' Matrice Tarifaire NON AL'!BH359,"0,0000")))</f>
        <v/>
      </c>
      <c r="AR356" t="str">
        <f>+IF($C356="","",IF(' Matrice Tarifaire NON AL'!BI359="","",TEXT(' Matrice Tarifaire NON AL'!BI359,"0,0000")))</f>
        <v/>
      </c>
      <c r="AS356" t="str">
        <f>+IF(C356="","",IF(' Matrice Tarifaire NON AL'!BJ359="","0",IF(' Matrice Tarifaire NON AL'!BJ359="","",' Matrice Tarifaire NON AL'!BJ359)))</f>
        <v/>
      </c>
      <c r="AT356" t="str">
        <f>+IF(C356="","",IF(' Matrice Tarifaire NON AL'!BK359="","",' Matrice Tarifaire NON AL'!$BK$6))</f>
        <v/>
      </c>
      <c r="AU356" t="str">
        <f>+IF(C356="","",IF(' Matrice Tarifaire NON AL'!BK359="","",TEXT(' Matrice Tarifaire NON AL'!BK359,"0,0000")))</f>
        <v/>
      </c>
      <c r="AV356" t="str">
        <f>+IF(C356="","",IF(' Matrice Tarifaire NON AL'!BL359="","",' Matrice Tarifaire NON AL'!$BL$6))</f>
        <v/>
      </c>
      <c r="AW356" t="str">
        <f>+IF(C356="","",IF(' Matrice Tarifaire NON AL'!BL359="","",TEXT(' Matrice Tarifaire NON AL'!BL359,"0,0000")))</f>
        <v/>
      </c>
      <c r="AX356" t="str">
        <f>+IF(C356="","",IF(' Matrice Tarifaire NON AL'!BM359="","",' Matrice Tarifaire NON AL'!$BM$6))</f>
        <v/>
      </c>
      <c r="AY356" t="str">
        <f>+IF(C356="","",IF(' Matrice Tarifaire NON AL'!BM359="","",TEXT(' Matrice Tarifaire NON AL'!BM359,"0,0000")))</f>
        <v/>
      </c>
      <c r="AZ356" t="str">
        <f>+IF(C356="","",IF(' Matrice Tarifaire NON AL'!BN359="","","Taxe DEEE"))</f>
        <v/>
      </c>
      <c r="BA356" t="str">
        <f>+IF(C356="","",IF(' Matrice Tarifaire NON AL'!BN359="","",TEXT(' Matrice Tarifaire NON AL'!BN359,"0,0000")))</f>
        <v/>
      </c>
      <c r="BD356" t="str">
        <f>+IF($C356="","",IF(' Matrice Tarifaire NON AL'!BR359="","",TEXT(' Matrice Tarifaire NON AL'!BR359,"0,000")))</f>
        <v/>
      </c>
      <c r="BE356" t="str">
        <f>+IF($C356="","",IF(' Matrice Tarifaire NON AL'!BS359="","",VALUE(TEXT(' Matrice Tarifaire NON AL'!BS359,"0,00"))))</f>
        <v/>
      </c>
      <c r="BF356" t="str">
        <f>+IF($C356="","",IF(' Matrice Tarifaire NON AL'!BY359="","",' Matrice Tarifaire NON AL'!BY359))</f>
        <v/>
      </c>
      <c r="BG356" t="str">
        <f>+IF(C356="","",IF(' Matrice Tarifaire NON AL'!AK359="Composant de Box","999",IF(' Matrice Tarifaire NON AL'!AP359&lt;&gt;"",' Matrice Tarifaire NON AL'!AP359,IF(' Matrice Tarifaire NON AL'!AO359&lt;&gt;"",' Matrice Tarifaire NON AL'!AO359,' Matrice Tarifaire NON AL'!AN359))))</f>
        <v/>
      </c>
    </row>
    <row r="357" spans="1:59" x14ac:dyDescent="0.25">
      <c r="A357" t="str">
        <f>+IF($C357="","",IF(' Matrice Tarifaire NON AL'!N360="","",IF(' Matrice Tarifaire NON AL'!N360=0,"GTIN A 0 - Ne doit pas être mis dans PRE REF",TEXT(' Matrice Tarifaire NON AL'!N360,"00000000000000"))))</f>
        <v/>
      </c>
      <c r="B357" t="str">
        <f>+IF(C357="","",IF(L357=172,4,VLOOKUP(' Matrice Tarifaire NON AL'!AK360,Feuil3!$A$4:$B$14,2,0)))</f>
        <v/>
      </c>
      <c r="C357" t="str">
        <f>+IF(' Matrice Tarifaire NON AL'!O360="","",SUBSTITUTE(' Matrice Tarifaire NON AL'!O360,"CHAR (10)"," "))</f>
        <v/>
      </c>
      <c r="D357" t="str">
        <f>+IF($C357="","",SUBSTITUTE(' Matrice Tarifaire NON AL'!P360,"CHAR (13)"," "))</f>
        <v/>
      </c>
      <c r="E357" t="str">
        <f t="shared" si="16"/>
        <v/>
      </c>
      <c r="F357" t="str">
        <f>+IF($C357="","",IF(' Matrice Tarifaire NON AL'!AX360="","Non",' Matrice Tarifaire NON AL'!AX360))</f>
        <v/>
      </c>
      <c r="G357" t="str">
        <f>+IF($C357="","",IF(' Matrice Tarifaire NON AL'!Q360="DOMEDIA","MDD",IF(' Matrice Tarifaire NON AL'!Q360="APTA","MDD",IF(' Matrice Tarifaire NON AL'!Q360="TOP BUDGET","Premier Prix","MN"))))</f>
        <v/>
      </c>
      <c r="H357" t="str">
        <f>+IF($C357="","",' Matrice Tarifaire NON AL'!Q360)</f>
        <v/>
      </c>
      <c r="K357" t="str">
        <f>+IF($C357="","",' Matrice Tarifaire NON AL'!X360)</f>
        <v/>
      </c>
      <c r="L357" t="str">
        <f>+IF($C357="","",' Matrice Tarifaire NON AL'!X360)</f>
        <v/>
      </c>
      <c r="M357" t="str">
        <f>+IF($C357="","",' Matrice Tarifaire NON AL'!Y360)</f>
        <v/>
      </c>
      <c r="N357" t="str">
        <f>+IF($C357="","",' Matrice Tarifaire NON AL'!Z360)</f>
        <v/>
      </c>
      <c r="P357" t="str">
        <f>+IF(C357="","",IF(' Matrice Tarifaire NON AL'!X360&lt;&gt;168,"Non",""))</f>
        <v/>
      </c>
      <c r="Q357" t="str">
        <f>+IF($C357="","",' Matrice Tarifaire NON AL'!T360)</f>
        <v/>
      </c>
      <c r="R357" t="str">
        <f>+IF($C357="","",IF(' Matrice Tarifaire NON AL'!R360="","",' Matrice Tarifaire NON AL'!R360))</f>
        <v/>
      </c>
      <c r="S357" t="str">
        <f>+IF($C357="","",LEFT(' Matrice Tarifaire NON AL'!W360,1))</f>
        <v/>
      </c>
      <c r="T357" t="str">
        <f>+IF($C357="","",LEFT(' Matrice Tarifaire NON AL'!AY360,3))</f>
        <v/>
      </c>
      <c r="U357" t="str">
        <f t="shared" si="17"/>
        <v/>
      </c>
      <c r="V357" t="str">
        <f>+IF(C357="","",IF(VLOOKUP(' Matrice Tarifaire NON AL'!AK360,Feuil3!A:F,6,0)="Box",IF(' Matrice Tarifaire NON AL'!AL360="Mono-Référence","Homogène",IF(' Matrice Tarifaire NON AL'!AL360="Multi-Références","Panaché","")),IF(' Matrice Tarifaire NON AL'!AK360="A la Pièce","Composant sans Colisage",IF(' Matrice Tarifaire NON AL'!AK360="Composant de Box","Composant sans Colisage","Homogène"))))</f>
        <v/>
      </c>
      <c r="W357" t="str">
        <f>+IF($V357="","",VLOOKUP(' Matrice Tarifaire NON AL'!AK360,Feuil3!$A$4:$E$14,5,0))</f>
        <v/>
      </c>
      <c r="Y357" t="str">
        <f>+IF($V357="","",IF(VLOOKUP(' Matrice Tarifaire NON AL'!$AK360,Feuil3!$A$4:$D$14,4,0)="Palette",' Matrice Tarifaire NON AL'!AN360,""))</f>
        <v/>
      </c>
      <c r="AA357" t="str">
        <f>+IF($V357="","",IF(VLOOKUP(' Matrice Tarifaire NON AL'!$AK360,Feuil3!$A$4:$D$14,4,0)="Colis",' Matrice Tarifaire NON AL'!AN360,""))</f>
        <v/>
      </c>
      <c r="AC357" t="str">
        <f>+IF(V357="","",IF(VLOOKUP(' Matrice Tarifaire NON AL'!AK360,Feuil3!$A$4:$D$14,4,0)="Colis",IF(' Matrice Tarifaire NON AL'!AO360&gt;0,' Matrice Tarifaire NON AL'!AO360,""),""))</f>
        <v/>
      </c>
      <c r="AD357" t="str">
        <f t="shared" si="18"/>
        <v/>
      </c>
      <c r="AE357" t="str">
        <f>+IF(C357="","",' Matrice Tarifaire NON AL'!C360)</f>
        <v/>
      </c>
      <c r="AF357" t="str">
        <f>+IF(C357="","",' Matrice Tarifaire NON AL'!AQ360)</f>
        <v/>
      </c>
      <c r="AH357" t="str">
        <f>+IF(E357="","",' Matrice Tarifaire NON AL'!$U360)</f>
        <v/>
      </c>
      <c r="AI357" t="str">
        <f>+IF(F357="","",IF(' Matrice Tarifaire NON AL'!$V360="","",' Matrice Tarifaire NON AL'!$V360))</f>
        <v/>
      </c>
      <c r="AJ357" t="str">
        <f>+IF($C357="","",IF(' Matrice Tarifaire NON AL'!AZ360="","",' Matrice Tarifaire NON AL'!AZ360))</f>
        <v/>
      </c>
      <c r="AK357" t="str">
        <f>+IF($C357="","",IF(' Matrice Tarifaire NON AL'!BA360="","",' Matrice Tarifaire NON AL'!BA360))</f>
        <v/>
      </c>
      <c r="AL357" t="str">
        <f>+IF($C357="","",IF(' Matrice Tarifaire NON AL'!BB360="","",TEXT(' Matrice Tarifaire NON AL'!BB360,"0,0000")))</f>
        <v/>
      </c>
      <c r="AO357" t="str">
        <f>+IF($C357="","",IF(' Matrice Tarifaire NON AL'!BF360="","",TEXT(' Matrice Tarifaire NON AL'!BF360,"0,0000")))</f>
        <v/>
      </c>
      <c r="AP357" t="str">
        <f>+IF($C357="","",IF(' Matrice Tarifaire NON AL'!BG360="","",TEXT(' Matrice Tarifaire NON AL'!BG360,"0,0000")))</f>
        <v/>
      </c>
      <c r="AQ357" t="str">
        <f>+IF($C357="","",IF(' Matrice Tarifaire NON AL'!BH360="","",TEXT(' Matrice Tarifaire NON AL'!BH360,"0,0000")))</f>
        <v/>
      </c>
      <c r="AR357" t="str">
        <f>+IF($C357="","",IF(' Matrice Tarifaire NON AL'!BI360="","",TEXT(' Matrice Tarifaire NON AL'!BI360,"0,0000")))</f>
        <v/>
      </c>
      <c r="AS357" t="str">
        <f>+IF(C357="","",IF(' Matrice Tarifaire NON AL'!BJ360="","0",IF(' Matrice Tarifaire NON AL'!BJ360="","",' Matrice Tarifaire NON AL'!BJ360)))</f>
        <v/>
      </c>
      <c r="AT357" t="str">
        <f>+IF(C357="","",IF(' Matrice Tarifaire NON AL'!BK360="","",' Matrice Tarifaire NON AL'!$BK$6))</f>
        <v/>
      </c>
      <c r="AU357" t="str">
        <f>+IF(C357="","",IF(' Matrice Tarifaire NON AL'!BK360="","",TEXT(' Matrice Tarifaire NON AL'!BK360,"0,0000")))</f>
        <v/>
      </c>
      <c r="AV357" t="str">
        <f>+IF(C357="","",IF(' Matrice Tarifaire NON AL'!BL360="","",' Matrice Tarifaire NON AL'!$BL$6))</f>
        <v/>
      </c>
      <c r="AW357" t="str">
        <f>+IF(C357="","",IF(' Matrice Tarifaire NON AL'!BL360="","",TEXT(' Matrice Tarifaire NON AL'!BL360,"0,0000")))</f>
        <v/>
      </c>
      <c r="AX357" t="str">
        <f>+IF(C357="","",IF(' Matrice Tarifaire NON AL'!BM360="","",' Matrice Tarifaire NON AL'!$BM$6))</f>
        <v/>
      </c>
      <c r="AY357" t="str">
        <f>+IF(C357="","",IF(' Matrice Tarifaire NON AL'!BM360="","",TEXT(' Matrice Tarifaire NON AL'!BM360,"0,0000")))</f>
        <v/>
      </c>
      <c r="AZ357" t="str">
        <f>+IF(C357="","",IF(' Matrice Tarifaire NON AL'!BN360="","","Taxe DEEE"))</f>
        <v/>
      </c>
      <c r="BA357" t="str">
        <f>+IF(C357="","",IF(' Matrice Tarifaire NON AL'!BN360="","",TEXT(' Matrice Tarifaire NON AL'!BN360,"0,0000")))</f>
        <v/>
      </c>
      <c r="BD357" t="str">
        <f>+IF($C357="","",IF(' Matrice Tarifaire NON AL'!BR360="","",TEXT(' Matrice Tarifaire NON AL'!BR360,"0,000")))</f>
        <v/>
      </c>
      <c r="BE357" t="str">
        <f>+IF($C357="","",IF(' Matrice Tarifaire NON AL'!BS360="","",VALUE(TEXT(' Matrice Tarifaire NON AL'!BS360,"0,00"))))</f>
        <v/>
      </c>
      <c r="BF357" t="str">
        <f>+IF($C357="","",IF(' Matrice Tarifaire NON AL'!BY360="","",' Matrice Tarifaire NON AL'!BY360))</f>
        <v/>
      </c>
      <c r="BG357" t="str">
        <f>+IF(C357="","",IF(' Matrice Tarifaire NON AL'!AK360="Composant de Box","999",IF(' Matrice Tarifaire NON AL'!AP360&lt;&gt;"",' Matrice Tarifaire NON AL'!AP360,IF(' Matrice Tarifaire NON AL'!AO360&lt;&gt;"",' Matrice Tarifaire NON AL'!AO360,' Matrice Tarifaire NON AL'!AN360))))</f>
        <v/>
      </c>
    </row>
    <row r="358" spans="1:59" x14ac:dyDescent="0.25">
      <c r="A358" t="str">
        <f>+IF($C358="","",IF(' Matrice Tarifaire NON AL'!N361="","",IF(' Matrice Tarifaire NON AL'!N361=0,"GTIN A 0 - Ne doit pas être mis dans PRE REF",TEXT(' Matrice Tarifaire NON AL'!N361,"00000000000000"))))</f>
        <v/>
      </c>
      <c r="B358" t="str">
        <f>+IF(C358="","",IF(L358=172,4,VLOOKUP(' Matrice Tarifaire NON AL'!AK361,Feuil3!$A$4:$B$14,2,0)))</f>
        <v/>
      </c>
      <c r="C358" t="str">
        <f>+IF(' Matrice Tarifaire NON AL'!O361="","",SUBSTITUTE(' Matrice Tarifaire NON AL'!O361,"CHAR (10)"," "))</f>
        <v/>
      </c>
      <c r="D358" t="str">
        <f>+IF($C358="","",SUBSTITUTE(' Matrice Tarifaire NON AL'!P361,"CHAR (13)"," "))</f>
        <v/>
      </c>
      <c r="E358" t="str">
        <f t="shared" si="16"/>
        <v/>
      </c>
      <c r="F358" t="str">
        <f>+IF($C358="","",IF(' Matrice Tarifaire NON AL'!AX361="","Non",' Matrice Tarifaire NON AL'!AX361))</f>
        <v/>
      </c>
      <c r="G358" t="str">
        <f>+IF($C358="","",IF(' Matrice Tarifaire NON AL'!Q361="DOMEDIA","MDD",IF(' Matrice Tarifaire NON AL'!Q361="APTA","MDD",IF(' Matrice Tarifaire NON AL'!Q361="TOP BUDGET","Premier Prix","MN"))))</f>
        <v/>
      </c>
      <c r="H358" t="str">
        <f>+IF($C358="","",' Matrice Tarifaire NON AL'!Q361)</f>
        <v/>
      </c>
      <c r="K358" t="str">
        <f>+IF($C358="","",' Matrice Tarifaire NON AL'!X361)</f>
        <v/>
      </c>
      <c r="L358" t="str">
        <f>+IF($C358="","",' Matrice Tarifaire NON AL'!X361)</f>
        <v/>
      </c>
      <c r="M358" t="str">
        <f>+IF($C358="","",' Matrice Tarifaire NON AL'!Y361)</f>
        <v/>
      </c>
      <c r="N358" t="str">
        <f>+IF($C358="","",' Matrice Tarifaire NON AL'!Z361)</f>
        <v/>
      </c>
      <c r="P358" t="str">
        <f>+IF(C358="","",IF(' Matrice Tarifaire NON AL'!X361&lt;&gt;168,"Non",""))</f>
        <v/>
      </c>
      <c r="Q358" t="str">
        <f>+IF($C358="","",' Matrice Tarifaire NON AL'!T361)</f>
        <v/>
      </c>
      <c r="R358" t="str">
        <f>+IF($C358="","",IF(' Matrice Tarifaire NON AL'!R361="","",' Matrice Tarifaire NON AL'!R361))</f>
        <v/>
      </c>
      <c r="S358" t="str">
        <f>+IF($C358="","",LEFT(' Matrice Tarifaire NON AL'!W361,1))</f>
        <v/>
      </c>
      <c r="T358" t="str">
        <f>+IF($C358="","",LEFT(' Matrice Tarifaire NON AL'!AY361,3))</f>
        <v/>
      </c>
      <c r="U358" t="str">
        <f t="shared" si="17"/>
        <v/>
      </c>
      <c r="V358" t="str">
        <f>+IF(C358="","",IF(VLOOKUP(' Matrice Tarifaire NON AL'!AK361,Feuil3!A:F,6,0)="Box",IF(' Matrice Tarifaire NON AL'!AL361="Mono-Référence","Homogène",IF(' Matrice Tarifaire NON AL'!AL361="Multi-Références","Panaché","")),IF(' Matrice Tarifaire NON AL'!AK361="A la Pièce","Composant sans Colisage",IF(' Matrice Tarifaire NON AL'!AK361="Composant de Box","Composant sans Colisage","Homogène"))))</f>
        <v/>
      </c>
      <c r="W358" t="str">
        <f>+IF($V358="","",VLOOKUP(' Matrice Tarifaire NON AL'!AK361,Feuil3!$A$4:$E$14,5,0))</f>
        <v/>
      </c>
      <c r="Y358" t="str">
        <f>+IF($V358="","",IF(VLOOKUP(' Matrice Tarifaire NON AL'!$AK361,Feuil3!$A$4:$D$14,4,0)="Palette",' Matrice Tarifaire NON AL'!AN361,""))</f>
        <v/>
      </c>
      <c r="AA358" t="str">
        <f>+IF($V358="","",IF(VLOOKUP(' Matrice Tarifaire NON AL'!$AK361,Feuil3!$A$4:$D$14,4,0)="Colis",' Matrice Tarifaire NON AL'!AN361,""))</f>
        <v/>
      </c>
      <c r="AC358" t="str">
        <f>+IF(V358="","",IF(VLOOKUP(' Matrice Tarifaire NON AL'!AK361,Feuil3!$A$4:$D$14,4,0)="Colis",IF(' Matrice Tarifaire NON AL'!AO361&gt;0,' Matrice Tarifaire NON AL'!AO361,""),""))</f>
        <v/>
      </c>
      <c r="AD358" t="str">
        <f t="shared" si="18"/>
        <v/>
      </c>
      <c r="AE358" t="str">
        <f>+IF(C358="","",' Matrice Tarifaire NON AL'!C361)</f>
        <v/>
      </c>
      <c r="AF358" t="str">
        <f>+IF(C358="","",' Matrice Tarifaire NON AL'!AQ361)</f>
        <v/>
      </c>
      <c r="AH358" t="str">
        <f>+IF(E358="","",' Matrice Tarifaire NON AL'!$U361)</f>
        <v/>
      </c>
      <c r="AI358" t="str">
        <f>+IF(F358="","",IF(' Matrice Tarifaire NON AL'!$V361="","",' Matrice Tarifaire NON AL'!$V361))</f>
        <v/>
      </c>
      <c r="AJ358" t="str">
        <f>+IF($C358="","",IF(' Matrice Tarifaire NON AL'!AZ361="","",' Matrice Tarifaire NON AL'!AZ361))</f>
        <v/>
      </c>
      <c r="AK358" t="str">
        <f>+IF($C358="","",IF(' Matrice Tarifaire NON AL'!BA361="","",' Matrice Tarifaire NON AL'!BA361))</f>
        <v/>
      </c>
      <c r="AL358" t="str">
        <f>+IF($C358="","",IF(' Matrice Tarifaire NON AL'!BB361="","",TEXT(' Matrice Tarifaire NON AL'!BB361,"0,0000")))</f>
        <v/>
      </c>
      <c r="AO358" t="str">
        <f>+IF($C358="","",IF(' Matrice Tarifaire NON AL'!BF361="","",TEXT(' Matrice Tarifaire NON AL'!BF361,"0,0000")))</f>
        <v/>
      </c>
      <c r="AP358" t="str">
        <f>+IF($C358="","",IF(' Matrice Tarifaire NON AL'!BG361="","",TEXT(' Matrice Tarifaire NON AL'!BG361,"0,0000")))</f>
        <v/>
      </c>
      <c r="AQ358" t="str">
        <f>+IF($C358="","",IF(' Matrice Tarifaire NON AL'!BH361="","",TEXT(' Matrice Tarifaire NON AL'!BH361,"0,0000")))</f>
        <v/>
      </c>
      <c r="AR358" t="str">
        <f>+IF($C358="","",IF(' Matrice Tarifaire NON AL'!BI361="","",TEXT(' Matrice Tarifaire NON AL'!BI361,"0,0000")))</f>
        <v/>
      </c>
      <c r="AS358" t="str">
        <f>+IF(C358="","",IF(' Matrice Tarifaire NON AL'!BJ361="","0",IF(' Matrice Tarifaire NON AL'!BJ361="","",' Matrice Tarifaire NON AL'!BJ361)))</f>
        <v/>
      </c>
      <c r="AT358" t="str">
        <f>+IF(C358="","",IF(' Matrice Tarifaire NON AL'!BK361="","",' Matrice Tarifaire NON AL'!$BK$6))</f>
        <v/>
      </c>
      <c r="AU358" t="str">
        <f>+IF(C358="","",IF(' Matrice Tarifaire NON AL'!BK361="","",TEXT(' Matrice Tarifaire NON AL'!BK361,"0,0000")))</f>
        <v/>
      </c>
      <c r="AV358" t="str">
        <f>+IF(C358="","",IF(' Matrice Tarifaire NON AL'!BL361="","",' Matrice Tarifaire NON AL'!$BL$6))</f>
        <v/>
      </c>
      <c r="AW358" t="str">
        <f>+IF(C358="","",IF(' Matrice Tarifaire NON AL'!BL361="","",TEXT(' Matrice Tarifaire NON AL'!BL361,"0,0000")))</f>
        <v/>
      </c>
      <c r="AX358" t="str">
        <f>+IF(C358="","",IF(' Matrice Tarifaire NON AL'!BM361="","",' Matrice Tarifaire NON AL'!$BM$6))</f>
        <v/>
      </c>
      <c r="AY358" t="str">
        <f>+IF(C358="","",IF(' Matrice Tarifaire NON AL'!BM361="","",TEXT(' Matrice Tarifaire NON AL'!BM361,"0,0000")))</f>
        <v/>
      </c>
      <c r="AZ358" t="str">
        <f>+IF(C358="","",IF(' Matrice Tarifaire NON AL'!BN361="","","Taxe DEEE"))</f>
        <v/>
      </c>
      <c r="BA358" t="str">
        <f>+IF(C358="","",IF(' Matrice Tarifaire NON AL'!BN361="","",TEXT(' Matrice Tarifaire NON AL'!BN361,"0,0000")))</f>
        <v/>
      </c>
      <c r="BD358" t="str">
        <f>+IF($C358="","",IF(' Matrice Tarifaire NON AL'!BR361="","",TEXT(' Matrice Tarifaire NON AL'!BR361,"0,000")))</f>
        <v/>
      </c>
      <c r="BE358" t="str">
        <f>+IF($C358="","",IF(' Matrice Tarifaire NON AL'!BS361="","",VALUE(TEXT(' Matrice Tarifaire NON AL'!BS361,"0,00"))))</f>
        <v/>
      </c>
      <c r="BF358" t="str">
        <f>+IF($C358="","",IF(' Matrice Tarifaire NON AL'!BY361="","",' Matrice Tarifaire NON AL'!BY361))</f>
        <v/>
      </c>
      <c r="BG358" t="str">
        <f>+IF(C358="","",IF(' Matrice Tarifaire NON AL'!AK361="Composant de Box","999",IF(' Matrice Tarifaire NON AL'!AP361&lt;&gt;"",' Matrice Tarifaire NON AL'!AP361,IF(' Matrice Tarifaire NON AL'!AO361&lt;&gt;"",' Matrice Tarifaire NON AL'!AO361,' Matrice Tarifaire NON AL'!AN361))))</f>
        <v/>
      </c>
    </row>
    <row r="359" spans="1:59" x14ac:dyDescent="0.25">
      <c r="A359" t="str">
        <f>+IF($C359="","",IF(' Matrice Tarifaire NON AL'!N362="","",IF(' Matrice Tarifaire NON AL'!N362=0,"GTIN A 0 - Ne doit pas être mis dans PRE REF",TEXT(' Matrice Tarifaire NON AL'!N362,"00000000000000"))))</f>
        <v/>
      </c>
      <c r="B359" t="str">
        <f>+IF(C359="","",IF(L359=172,4,VLOOKUP(' Matrice Tarifaire NON AL'!AK362,Feuil3!$A$4:$B$14,2,0)))</f>
        <v/>
      </c>
      <c r="C359" t="str">
        <f>+IF(' Matrice Tarifaire NON AL'!O362="","",SUBSTITUTE(' Matrice Tarifaire NON AL'!O362,"CHAR (10)"," "))</f>
        <v/>
      </c>
      <c r="D359" t="str">
        <f>+IF($C359="","",SUBSTITUTE(' Matrice Tarifaire NON AL'!P362,"CHAR (13)"," "))</f>
        <v/>
      </c>
      <c r="E359" t="str">
        <f t="shared" si="16"/>
        <v/>
      </c>
      <c r="F359" t="str">
        <f>+IF($C359="","",IF(' Matrice Tarifaire NON AL'!AX362="","Non",' Matrice Tarifaire NON AL'!AX362))</f>
        <v/>
      </c>
      <c r="G359" t="str">
        <f>+IF($C359="","",IF(' Matrice Tarifaire NON AL'!Q362="DOMEDIA","MDD",IF(' Matrice Tarifaire NON AL'!Q362="APTA","MDD",IF(' Matrice Tarifaire NON AL'!Q362="TOP BUDGET","Premier Prix","MN"))))</f>
        <v/>
      </c>
      <c r="H359" t="str">
        <f>+IF($C359="","",' Matrice Tarifaire NON AL'!Q362)</f>
        <v/>
      </c>
      <c r="K359" t="str">
        <f>+IF($C359="","",' Matrice Tarifaire NON AL'!X362)</f>
        <v/>
      </c>
      <c r="L359" t="str">
        <f>+IF($C359="","",' Matrice Tarifaire NON AL'!X362)</f>
        <v/>
      </c>
      <c r="M359" t="str">
        <f>+IF($C359="","",' Matrice Tarifaire NON AL'!Y362)</f>
        <v/>
      </c>
      <c r="N359" t="str">
        <f>+IF($C359="","",' Matrice Tarifaire NON AL'!Z362)</f>
        <v/>
      </c>
      <c r="P359" t="str">
        <f>+IF(C359="","",IF(' Matrice Tarifaire NON AL'!X362&lt;&gt;168,"Non",""))</f>
        <v/>
      </c>
      <c r="Q359" t="str">
        <f>+IF($C359="","",' Matrice Tarifaire NON AL'!T362)</f>
        <v/>
      </c>
      <c r="R359" t="str">
        <f>+IF($C359="","",IF(' Matrice Tarifaire NON AL'!R362="","",' Matrice Tarifaire NON AL'!R362))</f>
        <v/>
      </c>
      <c r="S359" t="str">
        <f>+IF($C359="","",LEFT(' Matrice Tarifaire NON AL'!W362,1))</f>
        <v/>
      </c>
      <c r="T359" t="str">
        <f>+IF($C359="","",LEFT(' Matrice Tarifaire NON AL'!AY362,3))</f>
        <v/>
      </c>
      <c r="U359" t="str">
        <f t="shared" si="17"/>
        <v/>
      </c>
      <c r="V359" t="str">
        <f>+IF(C359="","",IF(VLOOKUP(' Matrice Tarifaire NON AL'!AK362,Feuil3!A:F,6,0)="Box",IF(' Matrice Tarifaire NON AL'!AL362="Mono-Référence","Homogène",IF(' Matrice Tarifaire NON AL'!AL362="Multi-Références","Panaché","")),IF(' Matrice Tarifaire NON AL'!AK362="A la Pièce","Composant sans Colisage",IF(' Matrice Tarifaire NON AL'!AK362="Composant de Box","Composant sans Colisage","Homogène"))))</f>
        <v/>
      </c>
      <c r="W359" t="str">
        <f>+IF($V359="","",VLOOKUP(' Matrice Tarifaire NON AL'!AK362,Feuil3!$A$4:$E$14,5,0))</f>
        <v/>
      </c>
      <c r="Y359" t="str">
        <f>+IF($V359="","",IF(VLOOKUP(' Matrice Tarifaire NON AL'!$AK362,Feuil3!$A$4:$D$14,4,0)="Palette",' Matrice Tarifaire NON AL'!AN362,""))</f>
        <v/>
      </c>
      <c r="AA359" t="str">
        <f>+IF($V359="","",IF(VLOOKUP(' Matrice Tarifaire NON AL'!$AK362,Feuil3!$A$4:$D$14,4,0)="Colis",' Matrice Tarifaire NON AL'!AN362,""))</f>
        <v/>
      </c>
      <c r="AC359" t="str">
        <f>+IF(V359="","",IF(VLOOKUP(' Matrice Tarifaire NON AL'!AK362,Feuil3!$A$4:$D$14,4,0)="Colis",IF(' Matrice Tarifaire NON AL'!AO362&gt;0,' Matrice Tarifaire NON AL'!AO362,""),""))</f>
        <v/>
      </c>
      <c r="AD359" t="str">
        <f t="shared" si="18"/>
        <v/>
      </c>
      <c r="AE359" t="str">
        <f>+IF(C359="","",' Matrice Tarifaire NON AL'!C362)</f>
        <v/>
      </c>
      <c r="AF359" t="str">
        <f>+IF(C359="","",' Matrice Tarifaire NON AL'!AQ362)</f>
        <v/>
      </c>
      <c r="AH359" t="str">
        <f>+IF(E359="","",' Matrice Tarifaire NON AL'!$U362)</f>
        <v/>
      </c>
      <c r="AI359" t="str">
        <f>+IF(F359="","",IF(' Matrice Tarifaire NON AL'!$V362="","",' Matrice Tarifaire NON AL'!$V362))</f>
        <v/>
      </c>
      <c r="AJ359" t="str">
        <f>+IF($C359="","",IF(' Matrice Tarifaire NON AL'!AZ362="","",' Matrice Tarifaire NON AL'!AZ362))</f>
        <v/>
      </c>
      <c r="AK359" t="str">
        <f>+IF($C359="","",IF(' Matrice Tarifaire NON AL'!BA362="","",' Matrice Tarifaire NON AL'!BA362))</f>
        <v/>
      </c>
      <c r="AL359" t="str">
        <f>+IF($C359="","",IF(' Matrice Tarifaire NON AL'!BB362="","",TEXT(' Matrice Tarifaire NON AL'!BB362,"0,0000")))</f>
        <v/>
      </c>
      <c r="AO359" t="str">
        <f>+IF($C359="","",IF(' Matrice Tarifaire NON AL'!BF362="","",TEXT(' Matrice Tarifaire NON AL'!BF362,"0,0000")))</f>
        <v/>
      </c>
      <c r="AP359" t="str">
        <f>+IF($C359="","",IF(' Matrice Tarifaire NON AL'!BG362="","",TEXT(' Matrice Tarifaire NON AL'!BG362,"0,0000")))</f>
        <v/>
      </c>
      <c r="AQ359" t="str">
        <f>+IF($C359="","",IF(' Matrice Tarifaire NON AL'!BH362="","",TEXT(' Matrice Tarifaire NON AL'!BH362,"0,0000")))</f>
        <v/>
      </c>
      <c r="AR359" t="str">
        <f>+IF($C359="","",IF(' Matrice Tarifaire NON AL'!BI362="","",TEXT(' Matrice Tarifaire NON AL'!BI362,"0,0000")))</f>
        <v/>
      </c>
      <c r="AS359" t="str">
        <f>+IF(C359="","",IF(' Matrice Tarifaire NON AL'!BJ362="","0",IF(' Matrice Tarifaire NON AL'!BJ362="","",' Matrice Tarifaire NON AL'!BJ362)))</f>
        <v/>
      </c>
      <c r="AT359" t="str">
        <f>+IF(C359="","",IF(' Matrice Tarifaire NON AL'!BK362="","",' Matrice Tarifaire NON AL'!$BK$6))</f>
        <v/>
      </c>
      <c r="AU359" t="str">
        <f>+IF(C359="","",IF(' Matrice Tarifaire NON AL'!BK362="","",TEXT(' Matrice Tarifaire NON AL'!BK362,"0,0000")))</f>
        <v/>
      </c>
      <c r="AV359" t="str">
        <f>+IF(C359="","",IF(' Matrice Tarifaire NON AL'!BL362="","",' Matrice Tarifaire NON AL'!$BL$6))</f>
        <v/>
      </c>
      <c r="AW359" t="str">
        <f>+IF(C359="","",IF(' Matrice Tarifaire NON AL'!BL362="","",TEXT(' Matrice Tarifaire NON AL'!BL362,"0,0000")))</f>
        <v/>
      </c>
      <c r="AX359" t="str">
        <f>+IF(C359="","",IF(' Matrice Tarifaire NON AL'!BM362="","",' Matrice Tarifaire NON AL'!$BM$6))</f>
        <v/>
      </c>
      <c r="AY359" t="str">
        <f>+IF(C359="","",IF(' Matrice Tarifaire NON AL'!BM362="","",TEXT(' Matrice Tarifaire NON AL'!BM362,"0,0000")))</f>
        <v/>
      </c>
      <c r="AZ359" t="str">
        <f>+IF(C359="","",IF(' Matrice Tarifaire NON AL'!BN362="","","Taxe DEEE"))</f>
        <v/>
      </c>
      <c r="BA359" t="str">
        <f>+IF(C359="","",IF(' Matrice Tarifaire NON AL'!BN362="","",TEXT(' Matrice Tarifaire NON AL'!BN362,"0,0000")))</f>
        <v/>
      </c>
      <c r="BD359" t="str">
        <f>+IF($C359="","",IF(' Matrice Tarifaire NON AL'!BR362="","",TEXT(' Matrice Tarifaire NON AL'!BR362,"0,000")))</f>
        <v/>
      </c>
      <c r="BE359" t="str">
        <f>+IF($C359="","",IF(' Matrice Tarifaire NON AL'!BS362="","",VALUE(TEXT(' Matrice Tarifaire NON AL'!BS362,"0,00"))))</f>
        <v/>
      </c>
      <c r="BF359" t="str">
        <f>+IF($C359="","",IF(' Matrice Tarifaire NON AL'!BY362="","",' Matrice Tarifaire NON AL'!BY362))</f>
        <v/>
      </c>
      <c r="BG359" t="str">
        <f>+IF(C359="","",IF(' Matrice Tarifaire NON AL'!AK362="Composant de Box","999",IF(' Matrice Tarifaire NON AL'!AP362&lt;&gt;"",' Matrice Tarifaire NON AL'!AP362,IF(' Matrice Tarifaire NON AL'!AO362&lt;&gt;"",' Matrice Tarifaire NON AL'!AO362,' Matrice Tarifaire NON AL'!AN362))))</f>
        <v/>
      </c>
    </row>
    <row r="360" spans="1:59" x14ac:dyDescent="0.25">
      <c r="A360" t="str">
        <f>+IF($C360="","",IF(' Matrice Tarifaire NON AL'!N363="","",IF(' Matrice Tarifaire NON AL'!N363=0,"GTIN A 0 - Ne doit pas être mis dans PRE REF",TEXT(' Matrice Tarifaire NON AL'!N363,"00000000000000"))))</f>
        <v/>
      </c>
      <c r="B360" t="str">
        <f>+IF(C360="","",IF(L360=172,4,VLOOKUP(' Matrice Tarifaire NON AL'!AK363,Feuil3!$A$4:$B$14,2,0)))</f>
        <v/>
      </c>
      <c r="C360" t="str">
        <f>+IF(' Matrice Tarifaire NON AL'!O363="","",SUBSTITUTE(' Matrice Tarifaire NON AL'!O363,"CHAR (10)"," "))</f>
        <v/>
      </c>
      <c r="D360" t="str">
        <f>+IF($C360="","",SUBSTITUTE(' Matrice Tarifaire NON AL'!P363,"CHAR (13)"," "))</f>
        <v/>
      </c>
      <c r="E360" t="str">
        <f t="shared" si="16"/>
        <v/>
      </c>
      <c r="F360" t="str">
        <f>+IF($C360="","",IF(' Matrice Tarifaire NON AL'!AX363="","Non",' Matrice Tarifaire NON AL'!AX363))</f>
        <v/>
      </c>
      <c r="G360" t="str">
        <f>+IF($C360="","",IF(' Matrice Tarifaire NON AL'!Q363="DOMEDIA","MDD",IF(' Matrice Tarifaire NON AL'!Q363="APTA","MDD",IF(' Matrice Tarifaire NON AL'!Q363="TOP BUDGET","Premier Prix","MN"))))</f>
        <v/>
      </c>
      <c r="H360" t="str">
        <f>+IF($C360="","",' Matrice Tarifaire NON AL'!Q363)</f>
        <v/>
      </c>
      <c r="K360" t="str">
        <f>+IF($C360="","",' Matrice Tarifaire NON AL'!X363)</f>
        <v/>
      </c>
      <c r="L360" t="str">
        <f>+IF($C360="","",' Matrice Tarifaire NON AL'!X363)</f>
        <v/>
      </c>
      <c r="M360" t="str">
        <f>+IF($C360="","",' Matrice Tarifaire NON AL'!Y363)</f>
        <v/>
      </c>
      <c r="N360" t="str">
        <f>+IF($C360="","",' Matrice Tarifaire NON AL'!Z363)</f>
        <v/>
      </c>
      <c r="P360" t="str">
        <f>+IF(C360="","",IF(' Matrice Tarifaire NON AL'!X363&lt;&gt;168,"Non",""))</f>
        <v/>
      </c>
      <c r="Q360" t="str">
        <f>+IF($C360="","",' Matrice Tarifaire NON AL'!T363)</f>
        <v/>
      </c>
      <c r="R360" t="str">
        <f>+IF($C360="","",IF(' Matrice Tarifaire NON AL'!R363="","",' Matrice Tarifaire NON AL'!R363))</f>
        <v/>
      </c>
      <c r="S360" t="str">
        <f>+IF($C360="","",LEFT(' Matrice Tarifaire NON AL'!W363,1))</f>
        <v/>
      </c>
      <c r="T360" t="str">
        <f>+IF($C360="","",LEFT(' Matrice Tarifaire NON AL'!AY363,3))</f>
        <v/>
      </c>
      <c r="U360" t="str">
        <f t="shared" si="17"/>
        <v/>
      </c>
      <c r="V360" t="str">
        <f>+IF(C360="","",IF(VLOOKUP(' Matrice Tarifaire NON AL'!AK363,Feuil3!A:F,6,0)="Box",IF(' Matrice Tarifaire NON AL'!AL363="Mono-Référence","Homogène",IF(' Matrice Tarifaire NON AL'!AL363="Multi-Références","Panaché","")),IF(' Matrice Tarifaire NON AL'!AK363="A la Pièce","Composant sans Colisage",IF(' Matrice Tarifaire NON AL'!AK363="Composant de Box","Composant sans Colisage","Homogène"))))</f>
        <v/>
      </c>
      <c r="W360" t="str">
        <f>+IF($V360="","",VLOOKUP(' Matrice Tarifaire NON AL'!AK363,Feuil3!$A$4:$E$14,5,0))</f>
        <v/>
      </c>
      <c r="Y360" t="str">
        <f>+IF($V360="","",IF(VLOOKUP(' Matrice Tarifaire NON AL'!$AK363,Feuil3!$A$4:$D$14,4,0)="Palette",' Matrice Tarifaire NON AL'!AN363,""))</f>
        <v/>
      </c>
      <c r="AA360" t="str">
        <f>+IF($V360="","",IF(VLOOKUP(' Matrice Tarifaire NON AL'!$AK363,Feuil3!$A$4:$D$14,4,0)="Colis",' Matrice Tarifaire NON AL'!AN363,""))</f>
        <v/>
      </c>
      <c r="AC360" t="str">
        <f>+IF(V360="","",IF(VLOOKUP(' Matrice Tarifaire NON AL'!AK363,Feuil3!$A$4:$D$14,4,0)="Colis",IF(' Matrice Tarifaire NON AL'!AO363&gt;0,' Matrice Tarifaire NON AL'!AO363,""),""))</f>
        <v/>
      </c>
      <c r="AD360" t="str">
        <f t="shared" si="18"/>
        <v/>
      </c>
      <c r="AE360" t="str">
        <f>+IF(C360="","",' Matrice Tarifaire NON AL'!C363)</f>
        <v/>
      </c>
      <c r="AF360" t="str">
        <f>+IF(C360="","",' Matrice Tarifaire NON AL'!AQ363)</f>
        <v/>
      </c>
      <c r="AH360" t="str">
        <f>+IF(E360="","",' Matrice Tarifaire NON AL'!$U363)</f>
        <v/>
      </c>
      <c r="AI360" t="str">
        <f>+IF(F360="","",IF(' Matrice Tarifaire NON AL'!$V363="","",' Matrice Tarifaire NON AL'!$V363))</f>
        <v/>
      </c>
      <c r="AJ360" t="str">
        <f>+IF($C360="","",IF(' Matrice Tarifaire NON AL'!AZ363="","",' Matrice Tarifaire NON AL'!AZ363))</f>
        <v/>
      </c>
      <c r="AK360" t="str">
        <f>+IF($C360="","",IF(' Matrice Tarifaire NON AL'!BA363="","",' Matrice Tarifaire NON AL'!BA363))</f>
        <v/>
      </c>
      <c r="AL360" t="str">
        <f>+IF($C360="","",IF(' Matrice Tarifaire NON AL'!BB363="","",TEXT(' Matrice Tarifaire NON AL'!BB363,"0,0000")))</f>
        <v/>
      </c>
      <c r="AO360" t="str">
        <f>+IF($C360="","",IF(' Matrice Tarifaire NON AL'!BF363="","",TEXT(' Matrice Tarifaire NON AL'!BF363,"0,0000")))</f>
        <v/>
      </c>
      <c r="AP360" t="str">
        <f>+IF($C360="","",IF(' Matrice Tarifaire NON AL'!BG363="","",TEXT(' Matrice Tarifaire NON AL'!BG363,"0,0000")))</f>
        <v/>
      </c>
      <c r="AQ360" t="str">
        <f>+IF($C360="","",IF(' Matrice Tarifaire NON AL'!BH363="","",TEXT(' Matrice Tarifaire NON AL'!BH363,"0,0000")))</f>
        <v/>
      </c>
      <c r="AR360" t="str">
        <f>+IF($C360="","",IF(' Matrice Tarifaire NON AL'!BI363="","",TEXT(' Matrice Tarifaire NON AL'!BI363,"0,0000")))</f>
        <v/>
      </c>
      <c r="AS360" t="str">
        <f>+IF(C360="","",IF(' Matrice Tarifaire NON AL'!BJ363="","0",IF(' Matrice Tarifaire NON AL'!BJ363="","",' Matrice Tarifaire NON AL'!BJ363)))</f>
        <v/>
      </c>
      <c r="AT360" t="str">
        <f>+IF(C360="","",IF(' Matrice Tarifaire NON AL'!BK363="","",' Matrice Tarifaire NON AL'!$BK$6))</f>
        <v/>
      </c>
      <c r="AU360" t="str">
        <f>+IF(C360="","",IF(' Matrice Tarifaire NON AL'!BK363="","",TEXT(' Matrice Tarifaire NON AL'!BK363,"0,0000")))</f>
        <v/>
      </c>
      <c r="AV360" t="str">
        <f>+IF(C360="","",IF(' Matrice Tarifaire NON AL'!BL363="","",' Matrice Tarifaire NON AL'!$BL$6))</f>
        <v/>
      </c>
      <c r="AW360" t="str">
        <f>+IF(C360="","",IF(' Matrice Tarifaire NON AL'!BL363="","",TEXT(' Matrice Tarifaire NON AL'!BL363,"0,0000")))</f>
        <v/>
      </c>
      <c r="AX360" t="str">
        <f>+IF(C360="","",IF(' Matrice Tarifaire NON AL'!BM363="","",' Matrice Tarifaire NON AL'!$BM$6))</f>
        <v/>
      </c>
      <c r="AY360" t="str">
        <f>+IF(C360="","",IF(' Matrice Tarifaire NON AL'!BM363="","",TEXT(' Matrice Tarifaire NON AL'!BM363,"0,0000")))</f>
        <v/>
      </c>
      <c r="AZ360" t="str">
        <f>+IF(C360="","",IF(' Matrice Tarifaire NON AL'!BN363="","","Taxe DEEE"))</f>
        <v/>
      </c>
      <c r="BA360" t="str">
        <f>+IF(C360="","",IF(' Matrice Tarifaire NON AL'!BN363="","",TEXT(' Matrice Tarifaire NON AL'!BN363,"0,0000")))</f>
        <v/>
      </c>
      <c r="BD360" t="str">
        <f>+IF($C360="","",IF(' Matrice Tarifaire NON AL'!BR363="","",TEXT(' Matrice Tarifaire NON AL'!BR363,"0,000")))</f>
        <v/>
      </c>
      <c r="BE360" t="str">
        <f>+IF($C360="","",IF(' Matrice Tarifaire NON AL'!BS363="","",VALUE(TEXT(' Matrice Tarifaire NON AL'!BS363,"0,00"))))</f>
        <v/>
      </c>
      <c r="BF360" t="str">
        <f>+IF($C360="","",IF(' Matrice Tarifaire NON AL'!BY363="","",' Matrice Tarifaire NON AL'!BY363))</f>
        <v/>
      </c>
      <c r="BG360" t="str">
        <f>+IF(C360="","",IF(' Matrice Tarifaire NON AL'!AK363="Composant de Box","999",IF(' Matrice Tarifaire NON AL'!AP363&lt;&gt;"",' Matrice Tarifaire NON AL'!AP363,IF(' Matrice Tarifaire NON AL'!AO363&lt;&gt;"",' Matrice Tarifaire NON AL'!AO363,' Matrice Tarifaire NON AL'!AN363))))</f>
        <v/>
      </c>
    </row>
    <row r="361" spans="1:59" x14ac:dyDescent="0.25">
      <c r="A361" t="str">
        <f>+IF($C361="","",IF(' Matrice Tarifaire NON AL'!N364="","",IF(' Matrice Tarifaire NON AL'!N364=0,"GTIN A 0 - Ne doit pas être mis dans PRE REF",TEXT(' Matrice Tarifaire NON AL'!N364,"00000000000000"))))</f>
        <v/>
      </c>
      <c r="B361" t="str">
        <f>+IF(C361="","",IF(L361=172,4,VLOOKUP(' Matrice Tarifaire NON AL'!AK364,Feuil3!$A$4:$B$14,2,0)))</f>
        <v/>
      </c>
      <c r="C361" t="str">
        <f>+IF(' Matrice Tarifaire NON AL'!O364="","",SUBSTITUTE(' Matrice Tarifaire NON AL'!O364,"CHAR (10)"," "))</f>
        <v/>
      </c>
      <c r="D361" t="str">
        <f>+IF($C361="","",SUBSTITUTE(' Matrice Tarifaire NON AL'!P364,"CHAR (13)"," "))</f>
        <v/>
      </c>
      <c r="E361" t="str">
        <f t="shared" si="16"/>
        <v/>
      </c>
      <c r="F361" t="str">
        <f>+IF($C361="","",IF(' Matrice Tarifaire NON AL'!AX364="","Non",' Matrice Tarifaire NON AL'!AX364))</f>
        <v/>
      </c>
      <c r="G361" t="str">
        <f>+IF($C361="","",IF(' Matrice Tarifaire NON AL'!Q364="DOMEDIA","MDD",IF(' Matrice Tarifaire NON AL'!Q364="APTA","MDD",IF(' Matrice Tarifaire NON AL'!Q364="TOP BUDGET","Premier Prix","MN"))))</f>
        <v/>
      </c>
      <c r="H361" t="str">
        <f>+IF($C361="","",' Matrice Tarifaire NON AL'!Q364)</f>
        <v/>
      </c>
      <c r="K361" t="str">
        <f>+IF($C361="","",' Matrice Tarifaire NON AL'!X364)</f>
        <v/>
      </c>
      <c r="L361" t="str">
        <f>+IF($C361="","",' Matrice Tarifaire NON AL'!X364)</f>
        <v/>
      </c>
      <c r="M361" t="str">
        <f>+IF($C361="","",' Matrice Tarifaire NON AL'!Y364)</f>
        <v/>
      </c>
      <c r="N361" t="str">
        <f>+IF($C361="","",' Matrice Tarifaire NON AL'!Z364)</f>
        <v/>
      </c>
      <c r="P361" t="str">
        <f>+IF(C361="","",IF(' Matrice Tarifaire NON AL'!X364&lt;&gt;168,"Non",""))</f>
        <v/>
      </c>
      <c r="Q361" t="str">
        <f>+IF($C361="","",' Matrice Tarifaire NON AL'!T364)</f>
        <v/>
      </c>
      <c r="R361" t="str">
        <f>+IF($C361="","",IF(' Matrice Tarifaire NON AL'!R364="","",' Matrice Tarifaire NON AL'!R364))</f>
        <v/>
      </c>
      <c r="S361" t="str">
        <f>+IF($C361="","",LEFT(' Matrice Tarifaire NON AL'!W364,1))</f>
        <v/>
      </c>
      <c r="T361" t="str">
        <f>+IF($C361="","",LEFT(' Matrice Tarifaire NON AL'!AY364,3))</f>
        <v/>
      </c>
      <c r="U361" t="str">
        <f t="shared" si="17"/>
        <v/>
      </c>
      <c r="V361" t="str">
        <f>+IF(C361="","",IF(VLOOKUP(' Matrice Tarifaire NON AL'!AK364,Feuil3!A:F,6,0)="Box",IF(' Matrice Tarifaire NON AL'!AL364="Mono-Référence","Homogène",IF(' Matrice Tarifaire NON AL'!AL364="Multi-Références","Panaché","")),IF(' Matrice Tarifaire NON AL'!AK364="A la Pièce","Composant sans Colisage",IF(' Matrice Tarifaire NON AL'!AK364="Composant de Box","Composant sans Colisage","Homogène"))))</f>
        <v/>
      </c>
      <c r="W361" t="str">
        <f>+IF($V361="","",VLOOKUP(' Matrice Tarifaire NON AL'!AK364,Feuil3!$A$4:$E$14,5,0))</f>
        <v/>
      </c>
      <c r="Y361" t="str">
        <f>+IF($V361="","",IF(VLOOKUP(' Matrice Tarifaire NON AL'!$AK364,Feuil3!$A$4:$D$14,4,0)="Palette",' Matrice Tarifaire NON AL'!AN364,""))</f>
        <v/>
      </c>
      <c r="AA361" t="str">
        <f>+IF($V361="","",IF(VLOOKUP(' Matrice Tarifaire NON AL'!$AK364,Feuil3!$A$4:$D$14,4,0)="Colis",' Matrice Tarifaire NON AL'!AN364,""))</f>
        <v/>
      </c>
      <c r="AC361" t="str">
        <f>+IF(V361="","",IF(VLOOKUP(' Matrice Tarifaire NON AL'!AK364,Feuil3!$A$4:$D$14,4,0)="Colis",IF(' Matrice Tarifaire NON AL'!AO364&gt;0,' Matrice Tarifaire NON AL'!AO364,""),""))</f>
        <v/>
      </c>
      <c r="AD361" t="str">
        <f t="shared" si="18"/>
        <v/>
      </c>
      <c r="AE361" t="str">
        <f>+IF(C361="","",' Matrice Tarifaire NON AL'!C364)</f>
        <v/>
      </c>
      <c r="AF361" t="str">
        <f>+IF(C361="","",' Matrice Tarifaire NON AL'!AQ364)</f>
        <v/>
      </c>
      <c r="AH361" t="str">
        <f>+IF(E361="","",' Matrice Tarifaire NON AL'!$U364)</f>
        <v/>
      </c>
      <c r="AI361" t="str">
        <f>+IF(F361="","",IF(' Matrice Tarifaire NON AL'!$V364="","",' Matrice Tarifaire NON AL'!$V364))</f>
        <v/>
      </c>
      <c r="AJ361" t="str">
        <f>+IF($C361="","",IF(' Matrice Tarifaire NON AL'!AZ364="","",' Matrice Tarifaire NON AL'!AZ364))</f>
        <v/>
      </c>
      <c r="AK361" t="str">
        <f>+IF($C361="","",IF(' Matrice Tarifaire NON AL'!BA364="","",' Matrice Tarifaire NON AL'!BA364))</f>
        <v/>
      </c>
      <c r="AL361" t="str">
        <f>+IF($C361="","",IF(' Matrice Tarifaire NON AL'!BB364="","",TEXT(' Matrice Tarifaire NON AL'!BB364,"0,0000")))</f>
        <v/>
      </c>
      <c r="AO361" t="str">
        <f>+IF($C361="","",IF(' Matrice Tarifaire NON AL'!BF364="","",TEXT(' Matrice Tarifaire NON AL'!BF364,"0,0000")))</f>
        <v/>
      </c>
      <c r="AP361" t="str">
        <f>+IF($C361="","",IF(' Matrice Tarifaire NON AL'!BG364="","",TEXT(' Matrice Tarifaire NON AL'!BG364,"0,0000")))</f>
        <v/>
      </c>
      <c r="AQ361" t="str">
        <f>+IF($C361="","",IF(' Matrice Tarifaire NON AL'!BH364="","",TEXT(' Matrice Tarifaire NON AL'!BH364,"0,0000")))</f>
        <v/>
      </c>
      <c r="AR361" t="str">
        <f>+IF($C361="","",IF(' Matrice Tarifaire NON AL'!BI364="","",TEXT(' Matrice Tarifaire NON AL'!BI364,"0,0000")))</f>
        <v/>
      </c>
      <c r="AS361" t="str">
        <f>+IF(C361="","",IF(' Matrice Tarifaire NON AL'!BJ364="","0",IF(' Matrice Tarifaire NON AL'!BJ364="","",' Matrice Tarifaire NON AL'!BJ364)))</f>
        <v/>
      </c>
      <c r="AT361" t="str">
        <f>+IF(C361="","",IF(' Matrice Tarifaire NON AL'!BK364="","",' Matrice Tarifaire NON AL'!$BK$6))</f>
        <v/>
      </c>
      <c r="AU361" t="str">
        <f>+IF(C361="","",IF(' Matrice Tarifaire NON AL'!BK364="","",TEXT(' Matrice Tarifaire NON AL'!BK364,"0,0000")))</f>
        <v/>
      </c>
      <c r="AV361" t="str">
        <f>+IF(C361="","",IF(' Matrice Tarifaire NON AL'!BL364="","",' Matrice Tarifaire NON AL'!$BL$6))</f>
        <v/>
      </c>
      <c r="AW361" t="str">
        <f>+IF(C361="","",IF(' Matrice Tarifaire NON AL'!BL364="","",TEXT(' Matrice Tarifaire NON AL'!BL364,"0,0000")))</f>
        <v/>
      </c>
      <c r="AX361" t="str">
        <f>+IF(C361="","",IF(' Matrice Tarifaire NON AL'!BM364="","",' Matrice Tarifaire NON AL'!$BM$6))</f>
        <v/>
      </c>
      <c r="AY361" t="str">
        <f>+IF(C361="","",IF(' Matrice Tarifaire NON AL'!BM364="","",TEXT(' Matrice Tarifaire NON AL'!BM364,"0,0000")))</f>
        <v/>
      </c>
      <c r="AZ361" t="str">
        <f>+IF(C361="","",IF(' Matrice Tarifaire NON AL'!BN364="","","Taxe DEEE"))</f>
        <v/>
      </c>
      <c r="BA361" t="str">
        <f>+IF(C361="","",IF(' Matrice Tarifaire NON AL'!BN364="","",TEXT(' Matrice Tarifaire NON AL'!BN364,"0,0000")))</f>
        <v/>
      </c>
      <c r="BD361" t="str">
        <f>+IF($C361="","",IF(' Matrice Tarifaire NON AL'!BR364="","",TEXT(' Matrice Tarifaire NON AL'!BR364,"0,000")))</f>
        <v/>
      </c>
      <c r="BE361" t="str">
        <f>+IF($C361="","",IF(' Matrice Tarifaire NON AL'!BS364="","",VALUE(TEXT(' Matrice Tarifaire NON AL'!BS364,"0,00"))))</f>
        <v/>
      </c>
      <c r="BF361" t="str">
        <f>+IF($C361="","",IF(' Matrice Tarifaire NON AL'!BY364="","",' Matrice Tarifaire NON AL'!BY364))</f>
        <v/>
      </c>
      <c r="BG361" t="str">
        <f>+IF(C361="","",IF(' Matrice Tarifaire NON AL'!AK364="Composant de Box","999",IF(' Matrice Tarifaire NON AL'!AP364&lt;&gt;"",' Matrice Tarifaire NON AL'!AP364,IF(' Matrice Tarifaire NON AL'!AO364&lt;&gt;"",' Matrice Tarifaire NON AL'!AO364,' Matrice Tarifaire NON AL'!AN364))))</f>
        <v/>
      </c>
    </row>
    <row r="362" spans="1:59" x14ac:dyDescent="0.25">
      <c r="A362" t="str">
        <f>+IF($C362="","",IF(' Matrice Tarifaire NON AL'!N365="","",IF(' Matrice Tarifaire NON AL'!N365=0,"GTIN A 0 - Ne doit pas être mis dans PRE REF",TEXT(' Matrice Tarifaire NON AL'!N365,"00000000000000"))))</f>
        <v/>
      </c>
      <c r="B362" t="str">
        <f>+IF(C362="","",IF(L362=172,4,VLOOKUP(' Matrice Tarifaire NON AL'!AK365,Feuil3!$A$4:$B$14,2,0)))</f>
        <v/>
      </c>
      <c r="C362" t="str">
        <f>+IF(' Matrice Tarifaire NON AL'!O365="","",SUBSTITUTE(' Matrice Tarifaire NON AL'!O365,"CHAR (10)"," "))</f>
        <v/>
      </c>
      <c r="D362" t="str">
        <f>+IF($C362="","",SUBSTITUTE(' Matrice Tarifaire NON AL'!P365,"CHAR (13)"," "))</f>
        <v/>
      </c>
      <c r="E362" t="str">
        <f t="shared" si="16"/>
        <v/>
      </c>
      <c r="F362" t="str">
        <f>+IF($C362="","",IF(' Matrice Tarifaire NON AL'!AX365="","Non",' Matrice Tarifaire NON AL'!AX365))</f>
        <v/>
      </c>
      <c r="G362" t="str">
        <f>+IF($C362="","",IF(' Matrice Tarifaire NON AL'!Q365="DOMEDIA","MDD",IF(' Matrice Tarifaire NON AL'!Q365="APTA","MDD",IF(' Matrice Tarifaire NON AL'!Q365="TOP BUDGET","Premier Prix","MN"))))</f>
        <v/>
      </c>
      <c r="H362" t="str">
        <f>+IF($C362="","",' Matrice Tarifaire NON AL'!Q365)</f>
        <v/>
      </c>
      <c r="K362" t="str">
        <f>+IF($C362="","",' Matrice Tarifaire NON AL'!X365)</f>
        <v/>
      </c>
      <c r="L362" t="str">
        <f>+IF($C362="","",' Matrice Tarifaire NON AL'!X365)</f>
        <v/>
      </c>
      <c r="M362" t="str">
        <f>+IF($C362="","",' Matrice Tarifaire NON AL'!Y365)</f>
        <v/>
      </c>
      <c r="N362" t="str">
        <f>+IF($C362="","",' Matrice Tarifaire NON AL'!Z365)</f>
        <v/>
      </c>
      <c r="P362" t="str">
        <f>+IF(C362="","",IF(' Matrice Tarifaire NON AL'!X365&lt;&gt;168,"Non",""))</f>
        <v/>
      </c>
      <c r="Q362" t="str">
        <f>+IF($C362="","",' Matrice Tarifaire NON AL'!T365)</f>
        <v/>
      </c>
      <c r="R362" t="str">
        <f>+IF($C362="","",IF(' Matrice Tarifaire NON AL'!R365="","",' Matrice Tarifaire NON AL'!R365))</f>
        <v/>
      </c>
      <c r="S362" t="str">
        <f>+IF($C362="","",LEFT(' Matrice Tarifaire NON AL'!W365,1))</f>
        <v/>
      </c>
      <c r="T362" t="str">
        <f>+IF($C362="","",LEFT(' Matrice Tarifaire NON AL'!AY365,3))</f>
        <v/>
      </c>
      <c r="U362" t="str">
        <f t="shared" si="17"/>
        <v/>
      </c>
      <c r="V362" t="str">
        <f>+IF(C362="","",IF(VLOOKUP(' Matrice Tarifaire NON AL'!AK365,Feuil3!A:F,6,0)="Box",IF(' Matrice Tarifaire NON AL'!AL365="Mono-Référence","Homogène",IF(' Matrice Tarifaire NON AL'!AL365="Multi-Références","Panaché","")),IF(' Matrice Tarifaire NON AL'!AK365="A la Pièce","Composant sans Colisage",IF(' Matrice Tarifaire NON AL'!AK365="Composant de Box","Composant sans Colisage","Homogène"))))</f>
        <v/>
      </c>
      <c r="W362" t="str">
        <f>+IF($V362="","",VLOOKUP(' Matrice Tarifaire NON AL'!AK365,Feuil3!$A$4:$E$14,5,0))</f>
        <v/>
      </c>
      <c r="Y362" t="str">
        <f>+IF($V362="","",IF(VLOOKUP(' Matrice Tarifaire NON AL'!$AK365,Feuil3!$A$4:$D$14,4,0)="Palette",' Matrice Tarifaire NON AL'!AN365,""))</f>
        <v/>
      </c>
      <c r="AA362" t="str">
        <f>+IF($V362="","",IF(VLOOKUP(' Matrice Tarifaire NON AL'!$AK365,Feuil3!$A$4:$D$14,4,0)="Colis",' Matrice Tarifaire NON AL'!AN365,""))</f>
        <v/>
      </c>
      <c r="AC362" t="str">
        <f>+IF(V362="","",IF(VLOOKUP(' Matrice Tarifaire NON AL'!AK365,Feuil3!$A$4:$D$14,4,0)="Colis",IF(' Matrice Tarifaire NON AL'!AO365&gt;0,' Matrice Tarifaire NON AL'!AO365,""),""))</f>
        <v/>
      </c>
      <c r="AD362" t="str">
        <f t="shared" si="18"/>
        <v/>
      </c>
      <c r="AE362" t="str">
        <f>+IF(C362="","",' Matrice Tarifaire NON AL'!C365)</f>
        <v/>
      </c>
      <c r="AF362" t="str">
        <f>+IF(C362="","",' Matrice Tarifaire NON AL'!AQ365)</f>
        <v/>
      </c>
      <c r="AH362" t="str">
        <f>+IF(E362="","",' Matrice Tarifaire NON AL'!$U365)</f>
        <v/>
      </c>
      <c r="AI362" t="str">
        <f>+IF(F362="","",IF(' Matrice Tarifaire NON AL'!$V365="","",' Matrice Tarifaire NON AL'!$V365))</f>
        <v/>
      </c>
      <c r="AJ362" t="str">
        <f>+IF($C362="","",IF(' Matrice Tarifaire NON AL'!AZ365="","",' Matrice Tarifaire NON AL'!AZ365))</f>
        <v/>
      </c>
      <c r="AK362" t="str">
        <f>+IF($C362="","",IF(' Matrice Tarifaire NON AL'!BA365="","",' Matrice Tarifaire NON AL'!BA365))</f>
        <v/>
      </c>
      <c r="AL362" t="str">
        <f>+IF($C362="","",IF(' Matrice Tarifaire NON AL'!BB365="","",TEXT(' Matrice Tarifaire NON AL'!BB365,"0,0000")))</f>
        <v/>
      </c>
      <c r="AO362" t="str">
        <f>+IF($C362="","",IF(' Matrice Tarifaire NON AL'!BF365="","",TEXT(' Matrice Tarifaire NON AL'!BF365,"0,0000")))</f>
        <v/>
      </c>
      <c r="AP362" t="str">
        <f>+IF($C362="","",IF(' Matrice Tarifaire NON AL'!BG365="","",TEXT(' Matrice Tarifaire NON AL'!BG365,"0,0000")))</f>
        <v/>
      </c>
      <c r="AQ362" t="str">
        <f>+IF($C362="","",IF(' Matrice Tarifaire NON AL'!BH365="","",TEXT(' Matrice Tarifaire NON AL'!BH365,"0,0000")))</f>
        <v/>
      </c>
      <c r="AR362" t="str">
        <f>+IF($C362="","",IF(' Matrice Tarifaire NON AL'!BI365="","",TEXT(' Matrice Tarifaire NON AL'!BI365,"0,0000")))</f>
        <v/>
      </c>
      <c r="AS362" t="str">
        <f>+IF(C362="","",IF(' Matrice Tarifaire NON AL'!BJ365="","0",IF(' Matrice Tarifaire NON AL'!BJ365="","",' Matrice Tarifaire NON AL'!BJ365)))</f>
        <v/>
      </c>
      <c r="AT362" t="str">
        <f>+IF(C362="","",IF(' Matrice Tarifaire NON AL'!BK365="","",' Matrice Tarifaire NON AL'!$BK$6))</f>
        <v/>
      </c>
      <c r="AU362" t="str">
        <f>+IF(C362="","",IF(' Matrice Tarifaire NON AL'!BK365="","",TEXT(' Matrice Tarifaire NON AL'!BK365,"0,0000")))</f>
        <v/>
      </c>
      <c r="AV362" t="str">
        <f>+IF(C362="","",IF(' Matrice Tarifaire NON AL'!BL365="","",' Matrice Tarifaire NON AL'!$BL$6))</f>
        <v/>
      </c>
      <c r="AW362" t="str">
        <f>+IF(C362="","",IF(' Matrice Tarifaire NON AL'!BL365="","",TEXT(' Matrice Tarifaire NON AL'!BL365,"0,0000")))</f>
        <v/>
      </c>
      <c r="AX362" t="str">
        <f>+IF(C362="","",IF(' Matrice Tarifaire NON AL'!BM365="","",' Matrice Tarifaire NON AL'!$BM$6))</f>
        <v/>
      </c>
      <c r="AY362" t="str">
        <f>+IF(C362="","",IF(' Matrice Tarifaire NON AL'!BM365="","",TEXT(' Matrice Tarifaire NON AL'!BM365,"0,0000")))</f>
        <v/>
      </c>
      <c r="AZ362" t="str">
        <f>+IF(C362="","",IF(' Matrice Tarifaire NON AL'!BN365="","","Taxe DEEE"))</f>
        <v/>
      </c>
      <c r="BA362" t="str">
        <f>+IF(C362="","",IF(' Matrice Tarifaire NON AL'!BN365="","",TEXT(' Matrice Tarifaire NON AL'!BN365,"0,0000")))</f>
        <v/>
      </c>
      <c r="BD362" t="str">
        <f>+IF($C362="","",IF(' Matrice Tarifaire NON AL'!BR365="","",TEXT(' Matrice Tarifaire NON AL'!BR365,"0,000")))</f>
        <v/>
      </c>
      <c r="BE362" t="str">
        <f>+IF($C362="","",IF(' Matrice Tarifaire NON AL'!BS365="","",VALUE(TEXT(' Matrice Tarifaire NON AL'!BS365,"0,00"))))</f>
        <v/>
      </c>
      <c r="BF362" t="str">
        <f>+IF($C362="","",IF(' Matrice Tarifaire NON AL'!BY365="","",' Matrice Tarifaire NON AL'!BY365))</f>
        <v/>
      </c>
      <c r="BG362" t="str">
        <f>+IF(C362="","",IF(' Matrice Tarifaire NON AL'!AK365="Composant de Box","999",IF(' Matrice Tarifaire NON AL'!AP365&lt;&gt;"",' Matrice Tarifaire NON AL'!AP365,IF(' Matrice Tarifaire NON AL'!AO365&lt;&gt;"",' Matrice Tarifaire NON AL'!AO365,' Matrice Tarifaire NON AL'!AN365))))</f>
        <v/>
      </c>
    </row>
    <row r="363" spans="1:59" x14ac:dyDescent="0.25">
      <c r="A363" t="str">
        <f>+IF($C363="","",IF(' Matrice Tarifaire NON AL'!N366="","",IF(' Matrice Tarifaire NON AL'!N366=0,"GTIN A 0 - Ne doit pas être mis dans PRE REF",TEXT(' Matrice Tarifaire NON AL'!N366,"00000000000000"))))</f>
        <v/>
      </c>
      <c r="B363" t="str">
        <f>+IF(C363="","",IF(L363=172,4,VLOOKUP(' Matrice Tarifaire NON AL'!AK366,Feuil3!$A$4:$B$14,2,0)))</f>
        <v/>
      </c>
      <c r="C363" t="str">
        <f>+IF(' Matrice Tarifaire NON AL'!O366="","",SUBSTITUTE(' Matrice Tarifaire NON AL'!O366,"CHAR (10)"," "))</f>
        <v/>
      </c>
      <c r="D363" t="str">
        <f>+IF($C363="","",SUBSTITUTE(' Matrice Tarifaire NON AL'!P366,"CHAR (13)"," "))</f>
        <v/>
      </c>
      <c r="E363" t="str">
        <f t="shared" si="16"/>
        <v/>
      </c>
      <c r="F363" t="str">
        <f>+IF($C363="","",IF(' Matrice Tarifaire NON AL'!AX366="","Non",' Matrice Tarifaire NON AL'!AX366))</f>
        <v/>
      </c>
      <c r="G363" t="str">
        <f>+IF($C363="","",IF(' Matrice Tarifaire NON AL'!Q366="DOMEDIA","MDD",IF(' Matrice Tarifaire NON AL'!Q366="APTA","MDD",IF(' Matrice Tarifaire NON AL'!Q366="TOP BUDGET","Premier Prix","MN"))))</f>
        <v/>
      </c>
      <c r="H363" t="str">
        <f>+IF($C363="","",' Matrice Tarifaire NON AL'!Q366)</f>
        <v/>
      </c>
      <c r="K363" t="str">
        <f>+IF($C363="","",' Matrice Tarifaire NON AL'!X366)</f>
        <v/>
      </c>
      <c r="L363" t="str">
        <f>+IF($C363="","",' Matrice Tarifaire NON AL'!X366)</f>
        <v/>
      </c>
      <c r="M363" t="str">
        <f>+IF($C363="","",' Matrice Tarifaire NON AL'!Y366)</f>
        <v/>
      </c>
      <c r="N363" t="str">
        <f>+IF($C363="","",' Matrice Tarifaire NON AL'!Z366)</f>
        <v/>
      </c>
      <c r="P363" t="str">
        <f>+IF(C363="","",IF(' Matrice Tarifaire NON AL'!X366&lt;&gt;168,"Non",""))</f>
        <v/>
      </c>
      <c r="Q363" t="str">
        <f>+IF($C363="","",' Matrice Tarifaire NON AL'!T366)</f>
        <v/>
      </c>
      <c r="R363" t="str">
        <f>+IF($C363="","",IF(' Matrice Tarifaire NON AL'!R366="","",' Matrice Tarifaire NON AL'!R366))</f>
        <v/>
      </c>
      <c r="S363" t="str">
        <f>+IF($C363="","",LEFT(' Matrice Tarifaire NON AL'!W366,1))</f>
        <v/>
      </c>
      <c r="T363" t="str">
        <f>+IF($C363="","",LEFT(' Matrice Tarifaire NON AL'!AY366,3))</f>
        <v/>
      </c>
      <c r="U363" t="str">
        <f t="shared" si="17"/>
        <v/>
      </c>
      <c r="V363" t="str">
        <f>+IF(C363="","",IF(VLOOKUP(' Matrice Tarifaire NON AL'!AK366,Feuil3!A:F,6,0)="Box",IF(' Matrice Tarifaire NON AL'!AL366="Mono-Référence","Homogène",IF(' Matrice Tarifaire NON AL'!AL366="Multi-Références","Panaché","")),IF(' Matrice Tarifaire NON AL'!AK366="A la Pièce","Composant sans Colisage",IF(' Matrice Tarifaire NON AL'!AK366="Composant de Box","Composant sans Colisage","Homogène"))))</f>
        <v/>
      </c>
      <c r="W363" t="str">
        <f>+IF($V363="","",VLOOKUP(' Matrice Tarifaire NON AL'!AK366,Feuil3!$A$4:$E$14,5,0))</f>
        <v/>
      </c>
      <c r="Y363" t="str">
        <f>+IF($V363="","",IF(VLOOKUP(' Matrice Tarifaire NON AL'!$AK366,Feuil3!$A$4:$D$14,4,0)="Palette",' Matrice Tarifaire NON AL'!AN366,""))</f>
        <v/>
      </c>
      <c r="AA363" t="str">
        <f>+IF($V363="","",IF(VLOOKUP(' Matrice Tarifaire NON AL'!$AK366,Feuil3!$A$4:$D$14,4,0)="Colis",' Matrice Tarifaire NON AL'!AN366,""))</f>
        <v/>
      </c>
      <c r="AC363" t="str">
        <f>+IF(V363="","",IF(VLOOKUP(' Matrice Tarifaire NON AL'!AK366,Feuil3!$A$4:$D$14,4,0)="Colis",IF(' Matrice Tarifaire NON AL'!AO366&gt;0,' Matrice Tarifaire NON AL'!AO366,""),""))</f>
        <v/>
      </c>
      <c r="AD363" t="str">
        <f t="shared" si="18"/>
        <v/>
      </c>
      <c r="AE363" t="str">
        <f>+IF(C363="","",' Matrice Tarifaire NON AL'!C366)</f>
        <v/>
      </c>
      <c r="AF363" t="str">
        <f>+IF(C363="","",' Matrice Tarifaire NON AL'!AQ366)</f>
        <v/>
      </c>
      <c r="AH363" t="str">
        <f>+IF(E363="","",' Matrice Tarifaire NON AL'!$U366)</f>
        <v/>
      </c>
      <c r="AI363" t="str">
        <f>+IF(F363="","",IF(' Matrice Tarifaire NON AL'!$V366="","",' Matrice Tarifaire NON AL'!$V366))</f>
        <v/>
      </c>
      <c r="AJ363" t="str">
        <f>+IF($C363="","",IF(' Matrice Tarifaire NON AL'!AZ366="","",' Matrice Tarifaire NON AL'!AZ366))</f>
        <v/>
      </c>
      <c r="AK363" t="str">
        <f>+IF($C363="","",IF(' Matrice Tarifaire NON AL'!BA366="","",' Matrice Tarifaire NON AL'!BA366))</f>
        <v/>
      </c>
      <c r="AL363" t="str">
        <f>+IF($C363="","",IF(' Matrice Tarifaire NON AL'!BB366="","",TEXT(' Matrice Tarifaire NON AL'!BB366,"0,0000")))</f>
        <v/>
      </c>
      <c r="AO363" t="str">
        <f>+IF($C363="","",IF(' Matrice Tarifaire NON AL'!BF366="","",TEXT(' Matrice Tarifaire NON AL'!BF366,"0,0000")))</f>
        <v/>
      </c>
      <c r="AP363" t="str">
        <f>+IF($C363="","",IF(' Matrice Tarifaire NON AL'!BG366="","",TEXT(' Matrice Tarifaire NON AL'!BG366,"0,0000")))</f>
        <v/>
      </c>
      <c r="AQ363" t="str">
        <f>+IF($C363="","",IF(' Matrice Tarifaire NON AL'!BH366="","",TEXT(' Matrice Tarifaire NON AL'!BH366,"0,0000")))</f>
        <v/>
      </c>
      <c r="AR363" t="str">
        <f>+IF($C363="","",IF(' Matrice Tarifaire NON AL'!BI366="","",TEXT(' Matrice Tarifaire NON AL'!BI366,"0,0000")))</f>
        <v/>
      </c>
      <c r="AS363" t="str">
        <f>+IF(C363="","",IF(' Matrice Tarifaire NON AL'!BJ366="","0",IF(' Matrice Tarifaire NON AL'!BJ366="","",' Matrice Tarifaire NON AL'!BJ366)))</f>
        <v/>
      </c>
      <c r="AT363" t="str">
        <f>+IF(C363="","",IF(' Matrice Tarifaire NON AL'!BK366="","",' Matrice Tarifaire NON AL'!$BK$6))</f>
        <v/>
      </c>
      <c r="AU363" t="str">
        <f>+IF(C363="","",IF(' Matrice Tarifaire NON AL'!BK366="","",TEXT(' Matrice Tarifaire NON AL'!BK366,"0,0000")))</f>
        <v/>
      </c>
      <c r="AV363" t="str">
        <f>+IF(C363="","",IF(' Matrice Tarifaire NON AL'!BL366="","",' Matrice Tarifaire NON AL'!$BL$6))</f>
        <v/>
      </c>
      <c r="AW363" t="str">
        <f>+IF(C363="","",IF(' Matrice Tarifaire NON AL'!BL366="","",TEXT(' Matrice Tarifaire NON AL'!BL366,"0,0000")))</f>
        <v/>
      </c>
      <c r="AX363" t="str">
        <f>+IF(C363="","",IF(' Matrice Tarifaire NON AL'!BM366="","",' Matrice Tarifaire NON AL'!$BM$6))</f>
        <v/>
      </c>
      <c r="AY363" t="str">
        <f>+IF(C363="","",IF(' Matrice Tarifaire NON AL'!BM366="","",TEXT(' Matrice Tarifaire NON AL'!BM366,"0,0000")))</f>
        <v/>
      </c>
      <c r="AZ363" t="str">
        <f>+IF(C363="","",IF(' Matrice Tarifaire NON AL'!BN366="","","Taxe DEEE"))</f>
        <v/>
      </c>
      <c r="BA363" t="str">
        <f>+IF(C363="","",IF(' Matrice Tarifaire NON AL'!BN366="","",TEXT(' Matrice Tarifaire NON AL'!BN366,"0,0000")))</f>
        <v/>
      </c>
      <c r="BD363" t="str">
        <f>+IF($C363="","",IF(' Matrice Tarifaire NON AL'!BR366="","",TEXT(' Matrice Tarifaire NON AL'!BR366,"0,000")))</f>
        <v/>
      </c>
      <c r="BE363" t="str">
        <f>+IF($C363="","",IF(' Matrice Tarifaire NON AL'!BS366="","",VALUE(TEXT(' Matrice Tarifaire NON AL'!BS366,"0,00"))))</f>
        <v/>
      </c>
      <c r="BF363" t="str">
        <f>+IF($C363="","",IF(' Matrice Tarifaire NON AL'!BY366="","",' Matrice Tarifaire NON AL'!BY366))</f>
        <v/>
      </c>
      <c r="BG363" t="str">
        <f>+IF(C363="","",IF(' Matrice Tarifaire NON AL'!AK366="Composant de Box","999",IF(' Matrice Tarifaire NON AL'!AP366&lt;&gt;"",' Matrice Tarifaire NON AL'!AP366,IF(' Matrice Tarifaire NON AL'!AO366&lt;&gt;"",' Matrice Tarifaire NON AL'!AO366,' Matrice Tarifaire NON AL'!AN366))))</f>
        <v/>
      </c>
    </row>
    <row r="364" spans="1:59" x14ac:dyDescent="0.25">
      <c r="A364" t="str">
        <f>+IF($C364="","",IF(' Matrice Tarifaire NON AL'!N367="","",IF(' Matrice Tarifaire NON AL'!N367=0,"GTIN A 0 - Ne doit pas être mis dans PRE REF",TEXT(' Matrice Tarifaire NON AL'!N367,"00000000000000"))))</f>
        <v/>
      </c>
      <c r="B364" t="str">
        <f>+IF(C364="","",IF(L364=172,4,VLOOKUP(' Matrice Tarifaire NON AL'!AK367,Feuil3!$A$4:$B$14,2,0)))</f>
        <v/>
      </c>
      <c r="C364" t="str">
        <f>+IF(' Matrice Tarifaire NON AL'!O367="","",SUBSTITUTE(' Matrice Tarifaire NON AL'!O367,"CHAR (10)"," "))</f>
        <v/>
      </c>
      <c r="D364" t="str">
        <f>+IF($C364="","",SUBSTITUTE(' Matrice Tarifaire NON AL'!P367,"CHAR (13)"," "))</f>
        <v/>
      </c>
      <c r="E364" t="str">
        <f t="shared" si="16"/>
        <v/>
      </c>
      <c r="F364" t="str">
        <f>+IF($C364="","",IF(' Matrice Tarifaire NON AL'!AX367="","Non",' Matrice Tarifaire NON AL'!AX367))</f>
        <v/>
      </c>
      <c r="G364" t="str">
        <f>+IF($C364="","",IF(' Matrice Tarifaire NON AL'!Q367="DOMEDIA","MDD",IF(' Matrice Tarifaire NON AL'!Q367="APTA","MDD",IF(' Matrice Tarifaire NON AL'!Q367="TOP BUDGET","Premier Prix","MN"))))</f>
        <v/>
      </c>
      <c r="H364" t="str">
        <f>+IF($C364="","",' Matrice Tarifaire NON AL'!Q367)</f>
        <v/>
      </c>
      <c r="K364" t="str">
        <f>+IF($C364="","",' Matrice Tarifaire NON AL'!X367)</f>
        <v/>
      </c>
      <c r="L364" t="str">
        <f>+IF($C364="","",' Matrice Tarifaire NON AL'!X367)</f>
        <v/>
      </c>
      <c r="M364" t="str">
        <f>+IF($C364="","",' Matrice Tarifaire NON AL'!Y367)</f>
        <v/>
      </c>
      <c r="N364" t="str">
        <f>+IF($C364="","",' Matrice Tarifaire NON AL'!Z367)</f>
        <v/>
      </c>
      <c r="P364" t="str">
        <f>+IF(C364="","",IF(' Matrice Tarifaire NON AL'!X367&lt;&gt;168,"Non",""))</f>
        <v/>
      </c>
      <c r="Q364" t="str">
        <f>+IF($C364="","",' Matrice Tarifaire NON AL'!T367)</f>
        <v/>
      </c>
      <c r="R364" t="str">
        <f>+IF($C364="","",IF(' Matrice Tarifaire NON AL'!R367="","",' Matrice Tarifaire NON AL'!R367))</f>
        <v/>
      </c>
      <c r="S364" t="str">
        <f>+IF($C364="","",LEFT(' Matrice Tarifaire NON AL'!W367,1))</f>
        <v/>
      </c>
      <c r="T364" t="str">
        <f>+IF($C364="","",LEFT(' Matrice Tarifaire NON AL'!AY367,3))</f>
        <v/>
      </c>
      <c r="U364" t="str">
        <f t="shared" si="17"/>
        <v/>
      </c>
      <c r="V364" t="str">
        <f>+IF(C364="","",IF(VLOOKUP(' Matrice Tarifaire NON AL'!AK367,Feuil3!A:F,6,0)="Box",IF(' Matrice Tarifaire NON AL'!AL367="Mono-Référence","Homogène",IF(' Matrice Tarifaire NON AL'!AL367="Multi-Références","Panaché","")),IF(' Matrice Tarifaire NON AL'!AK367="A la Pièce","Composant sans Colisage",IF(' Matrice Tarifaire NON AL'!AK367="Composant de Box","Composant sans Colisage","Homogène"))))</f>
        <v/>
      </c>
      <c r="W364" t="str">
        <f>+IF($V364="","",VLOOKUP(' Matrice Tarifaire NON AL'!AK367,Feuil3!$A$4:$E$14,5,0))</f>
        <v/>
      </c>
      <c r="Y364" t="str">
        <f>+IF($V364="","",IF(VLOOKUP(' Matrice Tarifaire NON AL'!$AK367,Feuil3!$A$4:$D$14,4,0)="Palette",' Matrice Tarifaire NON AL'!AN367,""))</f>
        <v/>
      </c>
      <c r="AA364" t="str">
        <f>+IF($V364="","",IF(VLOOKUP(' Matrice Tarifaire NON AL'!$AK367,Feuil3!$A$4:$D$14,4,0)="Colis",' Matrice Tarifaire NON AL'!AN367,""))</f>
        <v/>
      </c>
      <c r="AC364" t="str">
        <f>+IF(V364="","",IF(VLOOKUP(' Matrice Tarifaire NON AL'!AK367,Feuil3!$A$4:$D$14,4,0)="Colis",IF(' Matrice Tarifaire NON AL'!AO367&gt;0,' Matrice Tarifaire NON AL'!AO367,""),""))</f>
        <v/>
      </c>
      <c r="AD364" t="str">
        <f t="shared" si="18"/>
        <v/>
      </c>
      <c r="AE364" t="str">
        <f>+IF(C364="","",' Matrice Tarifaire NON AL'!C367)</f>
        <v/>
      </c>
      <c r="AF364" t="str">
        <f>+IF(C364="","",' Matrice Tarifaire NON AL'!AQ367)</f>
        <v/>
      </c>
      <c r="AH364" t="str">
        <f>+IF(E364="","",' Matrice Tarifaire NON AL'!$U367)</f>
        <v/>
      </c>
      <c r="AI364" t="str">
        <f>+IF(F364="","",IF(' Matrice Tarifaire NON AL'!$V367="","",' Matrice Tarifaire NON AL'!$V367))</f>
        <v/>
      </c>
      <c r="AJ364" t="str">
        <f>+IF($C364="","",IF(' Matrice Tarifaire NON AL'!AZ367="","",' Matrice Tarifaire NON AL'!AZ367))</f>
        <v/>
      </c>
      <c r="AK364" t="str">
        <f>+IF($C364="","",IF(' Matrice Tarifaire NON AL'!BA367="","",' Matrice Tarifaire NON AL'!BA367))</f>
        <v/>
      </c>
      <c r="AL364" t="str">
        <f>+IF($C364="","",IF(' Matrice Tarifaire NON AL'!BB367="","",TEXT(' Matrice Tarifaire NON AL'!BB367,"0,0000")))</f>
        <v/>
      </c>
      <c r="AO364" t="str">
        <f>+IF($C364="","",IF(' Matrice Tarifaire NON AL'!BF367="","",TEXT(' Matrice Tarifaire NON AL'!BF367,"0,0000")))</f>
        <v/>
      </c>
      <c r="AP364" t="str">
        <f>+IF($C364="","",IF(' Matrice Tarifaire NON AL'!BG367="","",TEXT(' Matrice Tarifaire NON AL'!BG367,"0,0000")))</f>
        <v/>
      </c>
      <c r="AQ364" t="str">
        <f>+IF($C364="","",IF(' Matrice Tarifaire NON AL'!BH367="","",TEXT(' Matrice Tarifaire NON AL'!BH367,"0,0000")))</f>
        <v/>
      </c>
      <c r="AR364" t="str">
        <f>+IF($C364="","",IF(' Matrice Tarifaire NON AL'!BI367="","",TEXT(' Matrice Tarifaire NON AL'!BI367,"0,0000")))</f>
        <v/>
      </c>
      <c r="AS364" t="str">
        <f>+IF(C364="","",IF(' Matrice Tarifaire NON AL'!BJ367="","0",IF(' Matrice Tarifaire NON AL'!BJ367="","",' Matrice Tarifaire NON AL'!BJ367)))</f>
        <v/>
      </c>
      <c r="AT364" t="str">
        <f>+IF(C364="","",IF(' Matrice Tarifaire NON AL'!BK367="","",' Matrice Tarifaire NON AL'!$BK$6))</f>
        <v/>
      </c>
      <c r="AU364" t="str">
        <f>+IF(C364="","",IF(' Matrice Tarifaire NON AL'!BK367="","",TEXT(' Matrice Tarifaire NON AL'!BK367,"0,0000")))</f>
        <v/>
      </c>
      <c r="AV364" t="str">
        <f>+IF(C364="","",IF(' Matrice Tarifaire NON AL'!BL367="","",' Matrice Tarifaire NON AL'!$BL$6))</f>
        <v/>
      </c>
      <c r="AW364" t="str">
        <f>+IF(C364="","",IF(' Matrice Tarifaire NON AL'!BL367="","",TEXT(' Matrice Tarifaire NON AL'!BL367,"0,0000")))</f>
        <v/>
      </c>
      <c r="AX364" t="str">
        <f>+IF(C364="","",IF(' Matrice Tarifaire NON AL'!BM367="","",' Matrice Tarifaire NON AL'!$BM$6))</f>
        <v/>
      </c>
      <c r="AY364" t="str">
        <f>+IF(C364="","",IF(' Matrice Tarifaire NON AL'!BM367="","",TEXT(' Matrice Tarifaire NON AL'!BM367,"0,0000")))</f>
        <v/>
      </c>
      <c r="AZ364" t="str">
        <f>+IF(C364="","",IF(' Matrice Tarifaire NON AL'!BN367="","","Taxe DEEE"))</f>
        <v/>
      </c>
      <c r="BA364" t="str">
        <f>+IF(C364="","",IF(' Matrice Tarifaire NON AL'!BN367="","",TEXT(' Matrice Tarifaire NON AL'!BN367,"0,0000")))</f>
        <v/>
      </c>
      <c r="BD364" t="str">
        <f>+IF($C364="","",IF(' Matrice Tarifaire NON AL'!BR367="","",TEXT(' Matrice Tarifaire NON AL'!BR367,"0,000")))</f>
        <v/>
      </c>
      <c r="BE364" t="str">
        <f>+IF($C364="","",IF(' Matrice Tarifaire NON AL'!BS367="","",VALUE(TEXT(' Matrice Tarifaire NON AL'!BS367,"0,00"))))</f>
        <v/>
      </c>
      <c r="BF364" t="str">
        <f>+IF($C364="","",IF(' Matrice Tarifaire NON AL'!BY367="","",' Matrice Tarifaire NON AL'!BY367))</f>
        <v/>
      </c>
      <c r="BG364" t="str">
        <f>+IF(C364="","",IF(' Matrice Tarifaire NON AL'!AK367="Composant de Box","999",IF(' Matrice Tarifaire NON AL'!AP367&lt;&gt;"",' Matrice Tarifaire NON AL'!AP367,IF(' Matrice Tarifaire NON AL'!AO367&lt;&gt;"",' Matrice Tarifaire NON AL'!AO367,' Matrice Tarifaire NON AL'!AN367))))</f>
        <v/>
      </c>
    </row>
    <row r="365" spans="1:59" x14ac:dyDescent="0.25">
      <c r="A365" t="str">
        <f>+IF($C365="","",IF(' Matrice Tarifaire NON AL'!N368="","",IF(' Matrice Tarifaire NON AL'!N368=0,"GTIN A 0 - Ne doit pas être mis dans PRE REF",TEXT(' Matrice Tarifaire NON AL'!N368,"00000000000000"))))</f>
        <v/>
      </c>
      <c r="B365" t="str">
        <f>+IF(C365="","",IF(L365=172,4,VLOOKUP(' Matrice Tarifaire NON AL'!AK368,Feuil3!$A$4:$B$14,2,0)))</f>
        <v/>
      </c>
      <c r="C365" t="str">
        <f>+IF(' Matrice Tarifaire NON AL'!O368="","",SUBSTITUTE(' Matrice Tarifaire NON AL'!O368,"CHAR (10)"," "))</f>
        <v/>
      </c>
      <c r="D365" t="str">
        <f>+IF($C365="","",SUBSTITUTE(' Matrice Tarifaire NON AL'!P368,"CHAR (13)"," "))</f>
        <v/>
      </c>
      <c r="E365" t="str">
        <f t="shared" si="16"/>
        <v/>
      </c>
      <c r="F365" t="str">
        <f>+IF($C365="","",IF(' Matrice Tarifaire NON AL'!AX368="","Non",' Matrice Tarifaire NON AL'!AX368))</f>
        <v/>
      </c>
      <c r="G365" t="str">
        <f>+IF($C365="","",IF(' Matrice Tarifaire NON AL'!Q368="DOMEDIA","MDD",IF(' Matrice Tarifaire NON AL'!Q368="APTA","MDD",IF(' Matrice Tarifaire NON AL'!Q368="TOP BUDGET","Premier Prix","MN"))))</f>
        <v/>
      </c>
      <c r="H365" t="str">
        <f>+IF($C365="","",' Matrice Tarifaire NON AL'!Q368)</f>
        <v/>
      </c>
      <c r="K365" t="str">
        <f>+IF($C365="","",' Matrice Tarifaire NON AL'!X368)</f>
        <v/>
      </c>
      <c r="L365" t="str">
        <f>+IF($C365="","",' Matrice Tarifaire NON AL'!X368)</f>
        <v/>
      </c>
      <c r="M365" t="str">
        <f>+IF($C365="","",' Matrice Tarifaire NON AL'!Y368)</f>
        <v/>
      </c>
      <c r="N365" t="str">
        <f>+IF($C365="","",' Matrice Tarifaire NON AL'!Z368)</f>
        <v/>
      </c>
      <c r="P365" t="str">
        <f>+IF(C365="","",IF(' Matrice Tarifaire NON AL'!X368&lt;&gt;168,"Non",""))</f>
        <v/>
      </c>
      <c r="Q365" t="str">
        <f>+IF($C365="","",' Matrice Tarifaire NON AL'!T368)</f>
        <v/>
      </c>
      <c r="R365" t="str">
        <f>+IF($C365="","",IF(' Matrice Tarifaire NON AL'!R368="","",' Matrice Tarifaire NON AL'!R368))</f>
        <v/>
      </c>
      <c r="S365" t="str">
        <f>+IF($C365="","",LEFT(' Matrice Tarifaire NON AL'!W368,1))</f>
        <v/>
      </c>
      <c r="T365" t="str">
        <f>+IF($C365="","",LEFT(' Matrice Tarifaire NON AL'!AY368,3))</f>
        <v/>
      </c>
      <c r="U365" t="str">
        <f t="shared" si="17"/>
        <v/>
      </c>
      <c r="V365" t="str">
        <f>+IF(C365="","",IF(VLOOKUP(' Matrice Tarifaire NON AL'!AK368,Feuil3!A:F,6,0)="Box",IF(' Matrice Tarifaire NON AL'!AL368="Mono-Référence","Homogène",IF(' Matrice Tarifaire NON AL'!AL368="Multi-Références","Panaché","")),IF(' Matrice Tarifaire NON AL'!AK368="A la Pièce","Composant sans Colisage",IF(' Matrice Tarifaire NON AL'!AK368="Composant de Box","Composant sans Colisage","Homogène"))))</f>
        <v/>
      </c>
      <c r="W365" t="str">
        <f>+IF($V365="","",VLOOKUP(' Matrice Tarifaire NON AL'!AK368,Feuil3!$A$4:$E$14,5,0))</f>
        <v/>
      </c>
      <c r="Y365" t="str">
        <f>+IF($V365="","",IF(VLOOKUP(' Matrice Tarifaire NON AL'!$AK368,Feuil3!$A$4:$D$14,4,0)="Palette",' Matrice Tarifaire NON AL'!AN368,""))</f>
        <v/>
      </c>
      <c r="AA365" t="str">
        <f>+IF($V365="","",IF(VLOOKUP(' Matrice Tarifaire NON AL'!$AK368,Feuil3!$A$4:$D$14,4,0)="Colis",' Matrice Tarifaire NON AL'!AN368,""))</f>
        <v/>
      </c>
      <c r="AC365" t="str">
        <f>+IF(V365="","",IF(VLOOKUP(' Matrice Tarifaire NON AL'!AK368,Feuil3!$A$4:$D$14,4,0)="Colis",IF(' Matrice Tarifaire NON AL'!AO368&gt;0,' Matrice Tarifaire NON AL'!AO368,""),""))</f>
        <v/>
      </c>
      <c r="AD365" t="str">
        <f t="shared" si="18"/>
        <v/>
      </c>
      <c r="AE365" t="str">
        <f>+IF(C365="","",' Matrice Tarifaire NON AL'!C368)</f>
        <v/>
      </c>
      <c r="AF365" t="str">
        <f>+IF(C365="","",' Matrice Tarifaire NON AL'!AQ368)</f>
        <v/>
      </c>
      <c r="AH365" t="str">
        <f>+IF(E365="","",' Matrice Tarifaire NON AL'!$U368)</f>
        <v/>
      </c>
      <c r="AI365" t="str">
        <f>+IF(F365="","",IF(' Matrice Tarifaire NON AL'!$V368="","",' Matrice Tarifaire NON AL'!$V368))</f>
        <v/>
      </c>
      <c r="AJ365" t="str">
        <f>+IF($C365="","",IF(' Matrice Tarifaire NON AL'!AZ368="","",' Matrice Tarifaire NON AL'!AZ368))</f>
        <v/>
      </c>
      <c r="AK365" t="str">
        <f>+IF($C365="","",IF(' Matrice Tarifaire NON AL'!BA368="","",' Matrice Tarifaire NON AL'!BA368))</f>
        <v/>
      </c>
      <c r="AL365" t="str">
        <f>+IF($C365="","",IF(' Matrice Tarifaire NON AL'!BB368="","",TEXT(' Matrice Tarifaire NON AL'!BB368,"0,0000")))</f>
        <v/>
      </c>
      <c r="AO365" t="str">
        <f>+IF($C365="","",IF(' Matrice Tarifaire NON AL'!BF368="","",TEXT(' Matrice Tarifaire NON AL'!BF368,"0,0000")))</f>
        <v/>
      </c>
      <c r="AP365" t="str">
        <f>+IF($C365="","",IF(' Matrice Tarifaire NON AL'!BG368="","",TEXT(' Matrice Tarifaire NON AL'!BG368,"0,0000")))</f>
        <v/>
      </c>
      <c r="AQ365" t="str">
        <f>+IF($C365="","",IF(' Matrice Tarifaire NON AL'!BH368="","",TEXT(' Matrice Tarifaire NON AL'!BH368,"0,0000")))</f>
        <v/>
      </c>
      <c r="AR365" t="str">
        <f>+IF($C365="","",IF(' Matrice Tarifaire NON AL'!BI368="","",TEXT(' Matrice Tarifaire NON AL'!BI368,"0,0000")))</f>
        <v/>
      </c>
      <c r="AS365" t="str">
        <f>+IF(C365="","",IF(' Matrice Tarifaire NON AL'!BJ368="","0",IF(' Matrice Tarifaire NON AL'!BJ368="","",' Matrice Tarifaire NON AL'!BJ368)))</f>
        <v/>
      </c>
      <c r="AT365" t="str">
        <f>+IF(C365="","",IF(' Matrice Tarifaire NON AL'!BK368="","",' Matrice Tarifaire NON AL'!$BK$6))</f>
        <v/>
      </c>
      <c r="AU365" t="str">
        <f>+IF(C365="","",IF(' Matrice Tarifaire NON AL'!BK368="","",TEXT(' Matrice Tarifaire NON AL'!BK368,"0,0000")))</f>
        <v/>
      </c>
      <c r="AV365" t="str">
        <f>+IF(C365="","",IF(' Matrice Tarifaire NON AL'!BL368="","",' Matrice Tarifaire NON AL'!$BL$6))</f>
        <v/>
      </c>
      <c r="AW365" t="str">
        <f>+IF(C365="","",IF(' Matrice Tarifaire NON AL'!BL368="","",TEXT(' Matrice Tarifaire NON AL'!BL368,"0,0000")))</f>
        <v/>
      </c>
      <c r="AX365" t="str">
        <f>+IF(C365="","",IF(' Matrice Tarifaire NON AL'!BM368="","",' Matrice Tarifaire NON AL'!$BM$6))</f>
        <v/>
      </c>
      <c r="AY365" t="str">
        <f>+IF(C365="","",IF(' Matrice Tarifaire NON AL'!BM368="","",TEXT(' Matrice Tarifaire NON AL'!BM368,"0,0000")))</f>
        <v/>
      </c>
      <c r="AZ365" t="str">
        <f>+IF(C365="","",IF(' Matrice Tarifaire NON AL'!BN368="","","Taxe DEEE"))</f>
        <v/>
      </c>
      <c r="BA365" t="str">
        <f>+IF(C365="","",IF(' Matrice Tarifaire NON AL'!BN368="","",TEXT(' Matrice Tarifaire NON AL'!BN368,"0,0000")))</f>
        <v/>
      </c>
      <c r="BD365" t="str">
        <f>+IF($C365="","",IF(' Matrice Tarifaire NON AL'!BR368="","",TEXT(' Matrice Tarifaire NON AL'!BR368,"0,000")))</f>
        <v/>
      </c>
      <c r="BE365" t="str">
        <f>+IF($C365="","",IF(' Matrice Tarifaire NON AL'!BS368="","",VALUE(TEXT(' Matrice Tarifaire NON AL'!BS368,"0,00"))))</f>
        <v/>
      </c>
      <c r="BF365" t="str">
        <f>+IF($C365="","",IF(' Matrice Tarifaire NON AL'!BY368="","",' Matrice Tarifaire NON AL'!BY368))</f>
        <v/>
      </c>
      <c r="BG365" t="str">
        <f>+IF(C365="","",IF(' Matrice Tarifaire NON AL'!AK368="Composant de Box","999",IF(' Matrice Tarifaire NON AL'!AP368&lt;&gt;"",' Matrice Tarifaire NON AL'!AP368,IF(' Matrice Tarifaire NON AL'!AO368&lt;&gt;"",' Matrice Tarifaire NON AL'!AO368,' Matrice Tarifaire NON AL'!AN368))))</f>
        <v/>
      </c>
    </row>
    <row r="366" spans="1:59" x14ac:dyDescent="0.25">
      <c r="A366" t="str">
        <f>+IF($C366="","",IF(' Matrice Tarifaire NON AL'!N369="","",IF(' Matrice Tarifaire NON AL'!N369=0,"GTIN A 0 - Ne doit pas être mis dans PRE REF",TEXT(' Matrice Tarifaire NON AL'!N369,"00000000000000"))))</f>
        <v/>
      </c>
      <c r="B366" t="str">
        <f>+IF(C366="","",IF(L366=172,4,VLOOKUP(' Matrice Tarifaire NON AL'!AK369,Feuil3!$A$4:$B$14,2,0)))</f>
        <v/>
      </c>
      <c r="C366" t="str">
        <f>+IF(' Matrice Tarifaire NON AL'!O369="","",SUBSTITUTE(' Matrice Tarifaire NON AL'!O369,"CHAR (10)"," "))</f>
        <v/>
      </c>
      <c r="D366" t="str">
        <f>+IF($C366="","",SUBSTITUTE(' Matrice Tarifaire NON AL'!P369,"CHAR (13)"," "))</f>
        <v/>
      </c>
      <c r="E366" t="str">
        <f t="shared" si="16"/>
        <v/>
      </c>
      <c r="F366" t="str">
        <f>+IF($C366="","",IF(' Matrice Tarifaire NON AL'!AX369="","Non",' Matrice Tarifaire NON AL'!AX369))</f>
        <v/>
      </c>
      <c r="G366" t="str">
        <f>+IF($C366="","",IF(' Matrice Tarifaire NON AL'!Q369="DOMEDIA","MDD",IF(' Matrice Tarifaire NON AL'!Q369="APTA","MDD",IF(' Matrice Tarifaire NON AL'!Q369="TOP BUDGET","Premier Prix","MN"))))</f>
        <v/>
      </c>
      <c r="H366" t="str">
        <f>+IF($C366="","",' Matrice Tarifaire NON AL'!Q369)</f>
        <v/>
      </c>
      <c r="K366" t="str">
        <f>+IF($C366="","",' Matrice Tarifaire NON AL'!X369)</f>
        <v/>
      </c>
      <c r="L366" t="str">
        <f>+IF($C366="","",' Matrice Tarifaire NON AL'!X369)</f>
        <v/>
      </c>
      <c r="M366" t="str">
        <f>+IF($C366="","",' Matrice Tarifaire NON AL'!Y369)</f>
        <v/>
      </c>
      <c r="N366" t="str">
        <f>+IF($C366="","",' Matrice Tarifaire NON AL'!Z369)</f>
        <v/>
      </c>
      <c r="P366" t="str">
        <f>+IF(C366="","",IF(' Matrice Tarifaire NON AL'!X369&lt;&gt;168,"Non",""))</f>
        <v/>
      </c>
      <c r="Q366" t="str">
        <f>+IF($C366="","",' Matrice Tarifaire NON AL'!T369)</f>
        <v/>
      </c>
      <c r="R366" t="str">
        <f>+IF($C366="","",IF(' Matrice Tarifaire NON AL'!R369="","",' Matrice Tarifaire NON AL'!R369))</f>
        <v/>
      </c>
      <c r="S366" t="str">
        <f>+IF($C366="","",LEFT(' Matrice Tarifaire NON AL'!W369,1))</f>
        <v/>
      </c>
      <c r="T366" t="str">
        <f>+IF($C366="","",LEFT(' Matrice Tarifaire NON AL'!AY369,3))</f>
        <v/>
      </c>
      <c r="U366" t="str">
        <f t="shared" si="17"/>
        <v/>
      </c>
      <c r="V366" t="str">
        <f>+IF(C366="","",IF(VLOOKUP(' Matrice Tarifaire NON AL'!AK369,Feuil3!A:F,6,0)="Box",IF(' Matrice Tarifaire NON AL'!AL369="Mono-Référence","Homogène",IF(' Matrice Tarifaire NON AL'!AL369="Multi-Références","Panaché","")),IF(' Matrice Tarifaire NON AL'!AK369="A la Pièce","Composant sans Colisage",IF(' Matrice Tarifaire NON AL'!AK369="Composant de Box","Composant sans Colisage","Homogène"))))</f>
        <v/>
      </c>
      <c r="W366" t="str">
        <f>+IF($V366="","",VLOOKUP(' Matrice Tarifaire NON AL'!AK369,Feuil3!$A$4:$E$14,5,0))</f>
        <v/>
      </c>
      <c r="Y366" t="str">
        <f>+IF($V366="","",IF(VLOOKUP(' Matrice Tarifaire NON AL'!$AK369,Feuil3!$A$4:$D$14,4,0)="Palette",' Matrice Tarifaire NON AL'!AN369,""))</f>
        <v/>
      </c>
      <c r="AA366" t="str">
        <f>+IF($V366="","",IF(VLOOKUP(' Matrice Tarifaire NON AL'!$AK369,Feuil3!$A$4:$D$14,4,0)="Colis",' Matrice Tarifaire NON AL'!AN369,""))</f>
        <v/>
      </c>
      <c r="AC366" t="str">
        <f>+IF(V366="","",IF(VLOOKUP(' Matrice Tarifaire NON AL'!AK369,Feuil3!$A$4:$D$14,4,0)="Colis",IF(' Matrice Tarifaire NON AL'!AO369&gt;0,' Matrice Tarifaire NON AL'!AO369,""),""))</f>
        <v/>
      </c>
      <c r="AD366" t="str">
        <f t="shared" si="18"/>
        <v/>
      </c>
      <c r="AE366" t="str">
        <f>+IF(C366="","",' Matrice Tarifaire NON AL'!C369)</f>
        <v/>
      </c>
      <c r="AF366" t="str">
        <f>+IF(C366="","",' Matrice Tarifaire NON AL'!AQ369)</f>
        <v/>
      </c>
      <c r="AH366" t="str">
        <f>+IF(E366="","",' Matrice Tarifaire NON AL'!$U369)</f>
        <v/>
      </c>
      <c r="AI366" t="str">
        <f>+IF(F366="","",IF(' Matrice Tarifaire NON AL'!$V369="","",' Matrice Tarifaire NON AL'!$V369))</f>
        <v/>
      </c>
      <c r="AJ366" t="str">
        <f>+IF($C366="","",IF(' Matrice Tarifaire NON AL'!AZ369="","",' Matrice Tarifaire NON AL'!AZ369))</f>
        <v/>
      </c>
      <c r="AK366" t="str">
        <f>+IF($C366="","",IF(' Matrice Tarifaire NON AL'!BA369="","",' Matrice Tarifaire NON AL'!BA369))</f>
        <v/>
      </c>
      <c r="AL366" t="str">
        <f>+IF($C366="","",IF(' Matrice Tarifaire NON AL'!BB369="","",TEXT(' Matrice Tarifaire NON AL'!BB369,"0,0000")))</f>
        <v/>
      </c>
      <c r="AO366" t="str">
        <f>+IF($C366="","",IF(' Matrice Tarifaire NON AL'!BF369="","",TEXT(' Matrice Tarifaire NON AL'!BF369,"0,0000")))</f>
        <v/>
      </c>
      <c r="AP366" t="str">
        <f>+IF($C366="","",IF(' Matrice Tarifaire NON AL'!BG369="","",TEXT(' Matrice Tarifaire NON AL'!BG369,"0,0000")))</f>
        <v/>
      </c>
      <c r="AQ366" t="str">
        <f>+IF($C366="","",IF(' Matrice Tarifaire NON AL'!BH369="","",TEXT(' Matrice Tarifaire NON AL'!BH369,"0,0000")))</f>
        <v/>
      </c>
      <c r="AR366" t="str">
        <f>+IF($C366="","",IF(' Matrice Tarifaire NON AL'!BI369="","",TEXT(' Matrice Tarifaire NON AL'!BI369,"0,0000")))</f>
        <v/>
      </c>
      <c r="AS366" t="str">
        <f>+IF(C366="","",IF(' Matrice Tarifaire NON AL'!BJ369="","0",IF(' Matrice Tarifaire NON AL'!BJ369="","",' Matrice Tarifaire NON AL'!BJ369)))</f>
        <v/>
      </c>
      <c r="AT366" t="str">
        <f>+IF(C366="","",IF(' Matrice Tarifaire NON AL'!BK369="","",' Matrice Tarifaire NON AL'!$BK$6))</f>
        <v/>
      </c>
      <c r="AU366" t="str">
        <f>+IF(C366="","",IF(' Matrice Tarifaire NON AL'!BK369="","",TEXT(' Matrice Tarifaire NON AL'!BK369,"0,0000")))</f>
        <v/>
      </c>
      <c r="AV366" t="str">
        <f>+IF(C366="","",IF(' Matrice Tarifaire NON AL'!BL369="","",' Matrice Tarifaire NON AL'!$BL$6))</f>
        <v/>
      </c>
      <c r="AW366" t="str">
        <f>+IF(C366="","",IF(' Matrice Tarifaire NON AL'!BL369="","",TEXT(' Matrice Tarifaire NON AL'!BL369,"0,0000")))</f>
        <v/>
      </c>
      <c r="AX366" t="str">
        <f>+IF(C366="","",IF(' Matrice Tarifaire NON AL'!BM369="","",' Matrice Tarifaire NON AL'!$BM$6))</f>
        <v/>
      </c>
      <c r="AY366" t="str">
        <f>+IF(C366="","",IF(' Matrice Tarifaire NON AL'!BM369="","",TEXT(' Matrice Tarifaire NON AL'!BM369,"0,0000")))</f>
        <v/>
      </c>
      <c r="AZ366" t="str">
        <f>+IF(C366="","",IF(' Matrice Tarifaire NON AL'!BN369="","","Taxe DEEE"))</f>
        <v/>
      </c>
      <c r="BA366" t="str">
        <f>+IF(C366="","",IF(' Matrice Tarifaire NON AL'!BN369="","",TEXT(' Matrice Tarifaire NON AL'!BN369,"0,0000")))</f>
        <v/>
      </c>
      <c r="BD366" t="str">
        <f>+IF($C366="","",IF(' Matrice Tarifaire NON AL'!BR369="","",TEXT(' Matrice Tarifaire NON AL'!BR369,"0,000")))</f>
        <v/>
      </c>
      <c r="BE366" t="str">
        <f>+IF($C366="","",IF(' Matrice Tarifaire NON AL'!BS369="","",VALUE(TEXT(' Matrice Tarifaire NON AL'!BS369,"0,00"))))</f>
        <v/>
      </c>
      <c r="BF366" t="str">
        <f>+IF($C366="","",IF(' Matrice Tarifaire NON AL'!BY369="","",' Matrice Tarifaire NON AL'!BY369))</f>
        <v/>
      </c>
      <c r="BG366" t="str">
        <f>+IF(C366="","",IF(' Matrice Tarifaire NON AL'!AK369="Composant de Box","999",IF(' Matrice Tarifaire NON AL'!AP369&lt;&gt;"",' Matrice Tarifaire NON AL'!AP369,IF(' Matrice Tarifaire NON AL'!AO369&lt;&gt;"",' Matrice Tarifaire NON AL'!AO369,' Matrice Tarifaire NON AL'!AN369))))</f>
        <v/>
      </c>
    </row>
    <row r="367" spans="1:59" x14ac:dyDescent="0.25">
      <c r="A367" t="str">
        <f>+IF($C367="","",IF(' Matrice Tarifaire NON AL'!N370="","",IF(' Matrice Tarifaire NON AL'!N370=0,"GTIN A 0 - Ne doit pas être mis dans PRE REF",TEXT(' Matrice Tarifaire NON AL'!N370,"00000000000000"))))</f>
        <v/>
      </c>
      <c r="B367" t="str">
        <f>+IF(C367="","",IF(L367=172,4,VLOOKUP(' Matrice Tarifaire NON AL'!AK370,Feuil3!$A$4:$B$14,2,0)))</f>
        <v/>
      </c>
      <c r="C367" t="str">
        <f>+IF(' Matrice Tarifaire NON AL'!O370="","",SUBSTITUTE(' Matrice Tarifaire NON AL'!O370,"CHAR (10)"," "))</f>
        <v/>
      </c>
      <c r="D367" t="str">
        <f>+IF($C367="","",SUBSTITUTE(' Matrice Tarifaire NON AL'!P370,"CHAR (13)"," "))</f>
        <v/>
      </c>
      <c r="E367" t="str">
        <f t="shared" si="16"/>
        <v/>
      </c>
      <c r="F367" t="str">
        <f>+IF($C367="","",IF(' Matrice Tarifaire NON AL'!AX370="","Non",' Matrice Tarifaire NON AL'!AX370))</f>
        <v/>
      </c>
      <c r="G367" t="str">
        <f>+IF($C367="","",IF(' Matrice Tarifaire NON AL'!Q370="DOMEDIA","MDD",IF(' Matrice Tarifaire NON AL'!Q370="APTA","MDD",IF(' Matrice Tarifaire NON AL'!Q370="TOP BUDGET","Premier Prix","MN"))))</f>
        <v/>
      </c>
      <c r="H367" t="str">
        <f>+IF($C367="","",' Matrice Tarifaire NON AL'!Q370)</f>
        <v/>
      </c>
      <c r="K367" t="str">
        <f>+IF($C367="","",' Matrice Tarifaire NON AL'!X370)</f>
        <v/>
      </c>
      <c r="L367" t="str">
        <f>+IF($C367="","",' Matrice Tarifaire NON AL'!X370)</f>
        <v/>
      </c>
      <c r="M367" t="str">
        <f>+IF($C367="","",' Matrice Tarifaire NON AL'!Y370)</f>
        <v/>
      </c>
      <c r="N367" t="str">
        <f>+IF($C367="","",' Matrice Tarifaire NON AL'!Z370)</f>
        <v/>
      </c>
      <c r="P367" t="str">
        <f>+IF(C367="","",IF(' Matrice Tarifaire NON AL'!X370&lt;&gt;168,"Non",""))</f>
        <v/>
      </c>
      <c r="Q367" t="str">
        <f>+IF($C367="","",' Matrice Tarifaire NON AL'!T370)</f>
        <v/>
      </c>
      <c r="R367" t="str">
        <f>+IF($C367="","",IF(' Matrice Tarifaire NON AL'!R370="","",' Matrice Tarifaire NON AL'!R370))</f>
        <v/>
      </c>
      <c r="S367" t="str">
        <f>+IF($C367="","",LEFT(' Matrice Tarifaire NON AL'!W370,1))</f>
        <v/>
      </c>
      <c r="T367" t="str">
        <f>+IF($C367="","",LEFT(' Matrice Tarifaire NON AL'!AY370,3))</f>
        <v/>
      </c>
      <c r="U367" t="str">
        <f t="shared" si="17"/>
        <v/>
      </c>
      <c r="V367" t="str">
        <f>+IF(C367="","",IF(VLOOKUP(' Matrice Tarifaire NON AL'!AK370,Feuil3!A:F,6,0)="Box",IF(' Matrice Tarifaire NON AL'!AL370="Mono-Référence","Homogène",IF(' Matrice Tarifaire NON AL'!AL370="Multi-Références","Panaché","")),IF(' Matrice Tarifaire NON AL'!AK370="A la Pièce","Composant sans Colisage",IF(' Matrice Tarifaire NON AL'!AK370="Composant de Box","Composant sans Colisage","Homogène"))))</f>
        <v/>
      </c>
      <c r="W367" t="str">
        <f>+IF($V367="","",VLOOKUP(' Matrice Tarifaire NON AL'!AK370,Feuil3!$A$4:$E$14,5,0))</f>
        <v/>
      </c>
      <c r="Y367" t="str">
        <f>+IF($V367="","",IF(VLOOKUP(' Matrice Tarifaire NON AL'!$AK370,Feuil3!$A$4:$D$14,4,0)="Palette",' Matrice Tarifaire NON AL'!AN370,""))</f>
        <v/>
      </c>
      <c r="AA367" t="str">
        <f>+IF($V367="","",IF(VLOOKUP(' Matrice Tarifaire NON AL'!$AK370,Feuil3!$A$4:$D$14,4,0)="Colis",' Matrice Tarifaire NON AL'!AN370,""))</f>
        <v/>
      </c>
      <c r="AC367" t="str">
        <f>+IF(V367="","",IF(VLOOKUP(' Matrice Tarifaire NON AL'!AK370,Feuil3!$A$4:$D$14,4,0)="Colis",IF(' Matrice Tarifaire NON AL'!AO370&gt;0,' Matrice Tarifaire NON AL'!AO370,""),""))</f>
        <v/>
      </c>
      <c r="AD367" t="str">
        <f t="shared" si="18"/>
        <v/>
      </c>
      <c r="AE367" t="str">
        <f>+IF(C367="","",' Matrice Tarifaire NON AL'!C370)</f>
        <v/>
      </c>
      <c r="AF367" t="str">
        <f>+IF(C367="","",' Matrice Tarifaire NON AL'!AQ370)</f>
        <v/>
      </c>
      <c r="AH367" t="str">
        <f>+IF(E367="","",' Matrice Tarifaire NON AL'!$U370)</f>
        <v/>
      </c>
      <c r="AI367" t="str">
        <f>+IF(F367="","",IF(' Matrice Tarifaire NON AL'!$V370="","",' Matrice Tarifaire NON AL'!$V370))</f>
        <v/>
      </c>
      <c r="AJ367" t="str">
        <f>+IF($C367="","",IF(' Matrice Tarifaire NON AL'!AZ370="","",' Matrice Tarifaire NON AL'!AZ370))</f>
        <v/>
      </c>
      <c r="AK367" t="str">
        <f>+IF($C367="","",IF(' Matrice Tarifaire NON AL'!BA370="","",' Matrice Tarifaire NON AL'!BA370))</f>
        <v/>
      </c>
      <c r="AL367" t="str">
        <f>+IF($C367="","",IF(' Matrice Tarifaire NON AL'!BB370="","",TEXT(' Matrice Tarifaire NON AL'!BB370,"0,0000")))</f>
        <v/>
      </c>
      <c r="AO367" t="str">
        <f>+IF($C367="","",IF(' Matrice Tarifaire NON AL'!BF370="","",TEXT(' Matrice Tarifaire NON AL'!BF370,"0,0000")))</f>
        <v/>
      </c>
      <c r="AP367" t="str">
        <f>+IF($C367="","",IF(' Matrice Tarifaire NON AL'!BG370="","",TEXT(' Matrice Tarifaire NON AL'!BG370,"0,0000")))</f>
        <v/>
      </c>
      <c r="AQ367" t="str">
        <f>+IF($C367="","",IF(' Matrice Tarifaire NON AL'!BH370="","",TEXT(' Matrice Tarifaire NON AL'!BH370,"0,0000")))</f>
        <v/>
      </c>
      <c r="AR367" t="str">
        <f>+IF($C367="","",IF(' Matrice Tarifaire NON AL'!BI370="","",TEXT(' Matrice Tarifaire NON AL'!BI370,"0,0000")))</f>
        <v/>
      </c>
      <c r="AS367" t="str">
        <f>+IF(C367="","",IF(' Matrice Tarifaire NON AL'!BJ370="","0",IF(' Matrice Tarifaire NON AL'!BJ370="","",' Matrice Tarifaire NON AL'!BJ370)))</f>
        <v/>
      </c>
      <c r="AT367" t="str">
        <f>+IF(C367="","",IF(' Matrice Tarifaire NON AL'!BK370="","",' Matrice Tarifaire NON AL'!$BK$6))</f>
        <v/>
      </c>
      <c r="AU367" t="str">
        <f>+IF(C367="","",IF(' Matrice Tarifaire NON AL'!BK370="","",TEXT(' Matrice Tarifaire NON AL'!BK370,"0,0000")))</f>
        <v/>
      </c>
      <c r="AV367" t="str">
        <f>+IF(C367="","",IF(' Matrice Tarifaire NON AL'!BL370="","",' Matrice Tarifaire NON AL'!$BL$6))</f>
        <v/>
      </c>
      <c r="AW367" t="str">
        <f>+IF(C367="","",IF(' Matrice Tarifaire NON AL'!BL370="","",TEXT(' Matrice Tarifaire NON AL'!BL370,"0,0000")))</f>
        <v/>
      </c>
      <c r="AX367" t="str">
        <f>+IF(C367="","",IF(' Matrice Tarifaire NON AL'!BM370="","",' Matrice Tarifaire NON AL'!$BM$6))</f>
        <v/>
      </c>
      <c r="AY367" t="str">
        <f>+IF(C367="","",IF(' Matrice Tarifaire NON AL'!BM370="","",TEXT(' Matrice Tarifaire NON AL'!BM370,"0,0000")))</f>
        <v/>
      </c>
      <c r="AZ367" t="str">
        <f>+IF(C367="","",IF(' Matrice Tarifaire NON AL'!BN370="","","Taxe DEEE"))</f>
        <v/>
      </c>
      <c r="BA367" t="str">
        <f>+IF(C367="","",IF(' Matrice Tarifaire NON AL'!BN370="","",TEXT(' Matrice Tarifaire NON AL'!BN370,"0,0000")))</f>
        <v/>
      </c>
      <c r="BD367" t="str">
        <f>+IF($C367="","",IF(' Matrice Tarifaire NON AL'!BR370="","",TEXT(' Matrice Tarifaire NON AL'!BR370,"0,000")))</f>
        <v/>
      </c>
      <c r="BE367" t="str">
        <f>+IF($C367="","",IF(' Matrice Tarifaire NON AL'!BS370="","",VALUE(TEXT(' Matrice Tarifaire NON AL'!BS370,"0,00"))))</f>
        <v/>
      </c>
      <c r="BF367" t="str">
        <f>+IF($C367="","",IF(' Matrice Tarifaire NON AL'!BY370="","",' Matrice Tarifaire NON AL'!BY370))</f>
        <v/>
      </c>
      <c r="BG367" t="str">
        <f>+IF(C367="","",IF(' Matrice Tarifaire NON AL'!AK370="Composant de Box","999",IF(' Matrice Tarifaire NON AL'!AP370&lt;&gt;"",' Matrice Tarifaire NON AL'!AP370,IF(' Matrice Tarifaire NON AL'!AO370&lt;&gt;"",' Matrice Tarifaire NON AL'!AO370,' Matrice Tarifaire NON AL'!AN370))))</f>
        <v/>
      </c>
    </row>
    <row r="368" spans="1:59" x14ac:dyDescent="0.25">
      <c r="A368" t="str">
        <f>+IF($C368="","",IF(' Matrice Tarifaire NON AL'!N371="","",IF(' Matrice Tarifaire NON AL'!N371=0,"GTIN A 0 - Ne doit pas être mis dans PRE REF",TEXT(' Matrice Tarifaire NON AL'!N371,"00000000000000"))))</f>
        <v/>
      </c>
      <c r="B368" t="str">
        <f>+IF(C368="","",IF(L368=172,4,VLOOKUP(' Matrice Tarifaire NON AL'!AK371,Feuil3!$A$4:$B$14,2,0)))</f>
        <v/>
      </c>
      <c r="C368" t="str">
        <f>+IF(' Matrice Tarifaire NON AL'!O371="","",SUBSTITUTE(' Matrice Tarifaire NON AL'!O371,"CHAR (10)"," "))</f>
        <v/>
      </c>
      <c r="D368" t="str">
        <f>+IF($C368="","",SUBSTITUTE(' Matrice Tarifaire NON AL'!P371,"CHAR (13)"," "))</f>
        <v/>
      </c>
      <c r="E368" t="str">
        <f t="shared" si="16"/>
        <v/>
      </c>
      <c r="F368" t="str">
        <f>+IF($C368="","",IF(' Matrice Tarifaire NON AL'!AX371="","Non",' Matrice Tarifaire NON AL'!AX371))</f>
        <v/>
      </c>
      <c r="G368" t="str">
        <f>+IF($C368="","",IF(' Matrice Tarifaire NON AL'!Q371="DOMEDIA","MDD",IF(' Matrice Tarifaire NON AL'!Q371="APTA","MDD",IF(' Matrice Tarifaire NON AL'!Q371="TOP BUDGET","Premier Prix","MN"))))</f>
        <v/>
      </c>
      <c r="H368" t="str">
        <f>+IF($C368="","",' Matrice Tarifaire NON AL'!Q371)</f>
        <v/>
      </c>
      <c r="K368" t="str">
        <f>+IF($C368="","",' Matrice Tarifaire NON AL'!X371)</f>
        <v/>
      </c>
      <c r="L368" t="str">
        <f>+IF($C368="","",' Matrice Tarifaire NON AL'!X371)</f>
        <v/>
      </c>
      <c r="M368" t="str">
        <f>+IF($C368="","",' Matrice Tarifaire NON AL'!Y371)</f>
        <v/>
      </c>
      <c r="N368" t="str">
        <f>+IF($C368="","",' Matrice Tarifaire NON AL'!Z371)</f>
        <v/>
      </c>
      <c r="P368" t="str">
        <f>+IF(C368="","",IF(' Matrice Tarifaire NON AL'!X371&lt;&gt;168,"Non",""))</f>
        <v/>
      </c>
      <c r="Q368" t="str">
        <f>+IF($C368="","",' Matrice Tarifaire NON AL'!T371)</f>
        <v/>
      </c>
      <c r="R368" t="str">
        <f>+IF($C368="","",IF(' Matrice Tarifaire NON AL'!R371="","",' Matrice Tarifaire NON AL'!R371))</f>
        <v/>
      </c>
      <c r="S368" t="str">
        <f>+IF($C368="","",LEFT(' Matrice Tarifaire NON AL'!W371,1))</f>
        <v/>
      </c>
      <c r="T368" t="str">
        <f>+IF($C368="","",LEFT(' Matrice Tarifaire NON AL'!AY371,3))</f>
        <v/>
      </c>
      <c r="U368" t="str">
        <f t="shared" si="17"/>
        <v/>
      </c>
      <c r="V368" t="str">
        <f>+IF(C368="","",IF(VLOOKUP(' Matrice Tarifaire NON AL'!AK371,Feuil3!A:F,6,0)="Box",IF(' Matrice Tarifaire NON AL'!AL371="Mono-Référence","Homogène",IF(' Matrice Tarifaire NON AL'!AL371="Multi-Références","Panaché","")),IF(' Matrice Tarifaire NON AL'!AK371="A la Pièce","Composant sans Colisage",IF(' Matrice Tarifaire NON AL'!AK371="Composant de Box","Composant sans Colisage","Homogène"))))</f>
        <v/>
      </c>
      <c r="W368" t="str">
        <f>+IF($V368="","",VLOOKUP(' Matrice Tarifaire NON AL'!AK371,Feuil3!$A$4:$E$14,5,0))</f>
        <v/>
      </c>
      <c r="Y368" t="str">
        <f>+IF($V368="","",IF(VLOOKUP(' Matrice Tarifaire NON AL'!$AK371,Feuil3!$A$4:$D$14,4,0)="Palette",' Matrice Tarifaire NON AL'!AN371,""))</f>
        <v/>
      </c>
      <c r="AA368" t="str">
        <f>+IF($V368="","",IF(VLOOKUP(' Matrice Tarifaire NON AL'!$AK371,Feuil3!$A$4:$D$14,4,0)="Colis",' Matrice Tarifaire NON AL'!AN371,""))</f>
        <v/>
      </c>
      <c r="AC368" t="str">
        <f>+IF(V368="","",IF(VLOOKUP(' Matrice Tarifaire NON AL'!AK371,Feuil3!$A$4:$D$14,4,0)="Colis",IF(' Matrice Tarifaire NON AL'!AO371&gt;0,' Matrice Tarifaire NON AL'!AO371,""),""))</f>
        <v/>
      </c>
      <c r="AD368" t="str">
        <f t="shared" si="18"/>
        <v/>
      </c>
      <c r="AE368" t="str">
        <f>+IF(C368="","",' Matrice Tarifaire NON AL'!C371)</f>
        <v/>
      </c>
      <c r="AF368" t="str">
        <f>+IF(C368="","",' Matrice Tarifaire NON AL'!AQ371)</f>
        <v/>
      </c>
      <c r="AH368" t="str">
        <f>+IF(E368="","",' Matrice Tarifaire NON AL'!$U371)</f>
        <v/>
      </c>
      <c r="AI368" t="str">
        <f>+IF(F368="","",IF(' Matrice Tarifaire NON AL'!$V371="","",' Matrice Tarifaire NON AL'!$V371))</f>
        <v/>
      </c>
      <c r="AJ368" t="str">
        <f>+IF($C368="","",IF(' Matrice Tarifaire NON AL'!AZ371="","",' Matrice Tarifaire NON AL'!AZ371))</f>
        <v/>
      </c>
      <c r="AK368" t="str">
        <f>+IF($C368="","",IF(' Matrice Tarifaire NON AL'!BA371="","",' Matrice Tarifaire NON AL'!BA371))</f>
        <v/>
      </c>
      <c r="AL368" t="str">
        <f>+IF($C368="","",IF(' Matrice Tarifaire NON AL'!BB371="","",TEXT(' Matrice Tarifaire NON AL'!BB371,"0,0000")))</f>
        <v/>
      </c>
      <c r="AO368" t="str">
        <f>+IF($C368="","",IF(' Matrice Tarifaire NON AL'!BF371="","",TEXT(' Matrice Tarifaire NON AL'!BF371,"0,0000")))</f>
        <v/>
      </c>
      <c r="AP368" t="str">
        <f>+IF($C368="","",IF(' Matrice Tarifaire NON AL'!BG371="","",TEXT(' Matrice Tarifaire NON AL'!BG371,"0,0000")))</f>
        <v/>
      </c>
      <c r="AQ368" t="str">
        <f>+IF($C368="","",IF(' Matrice Tarifaire NON AL'!BH371="","",TEXT(' Matrice Tarifaire NON AL'!BH371,"0,0000")))</f>
        <v/>
      </c>
      <c r="AR368" t="str">
        <f>+IF($C368="","",IF(' Matrice Tarifaire NON AL'!BI371="","",TEXT(' Matrice Tarifaire NON AL'!BI371,"0,0000")))</f>
        <v/>
      </c>
      <c r="AS368" t="str">
        <f>+IF(C368="","",IF(' Matrice Tarifaire NON AL'!BJ371="","0",IF(' Matrice Tarifaire NON AL'!BJ371="","",' Matrice Tarifaire NON AL'!BJ371)))</f>
        <v/>
      </c>
      <c r="AT368" t="str">
        <f>+IF(C368="","",IF(' Matrice Tarifaire NON AL'!BK371="","",' Matrice Tarifaire NON AL'!$BK$6))</f>
        <v/>
      </c>
      <c r="AU368" t="str">
        <f>+IF(C368="","",IF(' Matrice Tarifaire NON AL'!BK371="","",TEXT(' Matrice Tarifaire NON AL'!BK371,"0,0000")))</f>
        <v/>
      </c>
      <c r="AV368" t="str">
        <f>+IF(C368="","",IF(' Matrice Tarifaire NON AL'!BL371="","",' Matrice Tarifaire NON AL'!$BL$6))</f>
        <v/>
      </c>
      <c r="AW368" t="str">
        <f>+IF(C368="","",IF(' Matrice Tarifaire NON AL'!BL371="","",TEXT(' Matrice Tarifaire NON AL'!BL371,"0,0000")))</f>
        <v/>
      </c>
      <c r="AX368" t="str">
        <f>+IF(C368="","",IF(' Matrice Tarifaire NON AL'!BM371="","",' Matrice Tarifaire NON AL'!$BM$6))</f>
        <v/>
      </c>
      <c r="AY368" t="str">
        <f>+IF(C368="","",IF(' Matrice Tarifaire NON AL'!BM371="","",TEXT(' Matrice Tarifaire NON AL'!BM371,"0,0000")))</f>
        <v/>
      </c>
      <c r="AZ368" t="str">
        <f>+IF(C368="","",IF(' Matrice Tarifaire NON AL'!BN371="","","Taxe DEEE"))</f>
        <v/>
      </c>
      <c r="BA368" t="str">
        <f>+IF(C368="","",IF(' Matrice Tarifaire NON AL'!BN371="","",TEXT(' Matrice Tarifaire NON AL'!BN371,"0,0000")))</f>
        <v/>
      </c>
      <c r="BD368" t="str">
        <f>+IF($C368="","",IF(' Matrice Tarifaire NON AL'!BR371="","",TEXT(' Matrice Tarifaire NON AL'!BR371,"0,000")))</f>
        <v/>
      </c>
      <c r="BE368" t="str">
        <f>+IF($C368="","",IF(' Matrice Tarifaire NON AL'!BS371="","",VALUE(TEXT(' Matrice Tarifaire NON AL'!BS371,"0,00"))))</f>
        <v/>
      </c>
      <c r="BF368" t="str">
        <f>+IF($C368="","",IF(' Matrice Tarifaire NON AL'!BY371="","",' Matrice Tarifaire NON AL'!BY371))</f>
        <v/>
      </c>
      <c r="BG368" t="str">
        <f>+IF(C368="","",IF(' Matrice Tarifaire NON AL'!AK371="Composant de Box","999",IF(' Matrice Tarifaire NON AL'!AP371&lt;&gt;"",' Matrice Tarifaire NON AL'!AP371,IF(' Matrice Tarifaire NON AL'!AO371&lt;&gt;"",' Matrice Tarifaire NON AL'!AO371,' Matrice Tarifaire NON AL'!AN371))))</f>
        <v/>
      </c>
    </row>
    <row r="369" spans="1:59" x14ac:dyDescent="0.25">
      <c r="A369" t="str">
        <f>+IF($C369="","",IF(' Matrice Tarifaire NON AL'!N372="","",IF(' Matrice Tarifaire NON AL'!N372=0,"GTIN A 0 - Ne doit pas être mis dans PRE REF",TEXT(' Matrice Tarifaire NON AL'!N372,"00000000000000"))))</f>
        <v/>
      </c>
      <c r="B369" t="str">
        <f>+IF(C369="","",IF(L369=172,4,VLOOKUP(' Matrice Tarifaire NON AL'!AK372,Feuil3!$A$4:$B$14,2,0)))</f>
        <v/>
      </c>
      <c r="C369" t="str">
        <f>+IF(' Matrice Tarifaire NON AL'!O372="","",SUBSTITUTE(' Matrice Tarifaire NON AL'!O372,"CHAR (10)"," "))</f>
        <v/>
      </c>
      <c r="D369" t="str">
        <f>+IF($C369="","",SUBSTITUTE(' Matrice Tarifaire NON AL'!P372,"CHAR (13)"," "))</f>
        <v/>
      </c>
      <c r="E369" t="str">
        <f t="shared" si="16"/>
        <v/>
      </c>
      <c r="F369" t="str">
        <f>+IF($C369="","",IF(' Matrice Tarifaire NON AL'!AX372="","Non",' Matrice Tarifaire NON AL'!AX372))</f>
        <v/>
      </c>
      <c r="G369" t="str">
        <f>+IF($C369="","",IF(' Matrice Tarifaire NON AL'!Q372="DOMEDIA","MDD",IF(' Matrice Tarifaire NON AL'!Q372="APTA","MDD",IF(' Matrice Tarifaire NON AL'!Q372="TOP BUDGET","Premier Prix","MN"))))</f>
        <v/>
      </c>
      <c r="H369" t="str">
        <f>+IF($C369="","",' Matrice Tarifaire NON AL'!Q372)</f>
        <v/>
      </c>
      <c r="K369" t="str">
        <f>+IF($C369="","",' Matrice Tarifaire NON AL'!X372)</f>
        <v/>
      </c>
      <c r="L369" t="str">
        <f>+IF($C369="","",' Matrice Tarifaire NON AL'!X372)</f>
        <v/>
      </c>
      <c r="M369" t="str">
        <f>+IF($C369="","",' Matrice Tarifaire NON AL'!Y372)</f>
        <v/>
      </c>
      <c r="N369" t="str">
        <f>+IF($C369="","",' Matrice Tarifaire NON AL'!Z372)</f>
        <v/>
      </c>
      <c r="P369" t="str">
        <f>+IF(C369="","",IF(' Matrice Tarifaire NON AL'!X372&lt;&gt;168,"Non",""))</f>
        <v/>
      </c>
      <c r="Q369" t="str">
        <f>+IF($C369="","",' Matrice Tarifaire NON AL'!T372)</f>
        <v/>
      </c>
      <c r="R369" t="str">
        <f>+IF($C369="","",IF(' Matrice Tarifaire NON AL'!R372="","",' Matrice Tarifaire NON AL'!R372))</f>
        <v/>
      </c>
      <c r="S369" t="str">
        <f>+IF($C369="","",LEFT(' Matrice Tarifaire NON AL'!W372,1))</f>
        <v/>
      </c>
      <c r="T369" t="str">
        <f>+IF($C369="","",LEFT(' Matrice Tarifaire NON AL'!AY372,3))</f>
        <v/>
      </c>
      <c r="U369" t="str">
        <f t="shared" si="17"/>
        <v/>
      </c>
      <c r="V369" t="str">
        <f>+IF(C369="","",IF(VLOOKUP(' Matrice Tarifaire NON AL'!AK372,Feuil3!A:F,6,0)="Box",IF(' Matrice Tarifaire NON AL'!AL372="Mono-Référence","Homogène",IF(' Matrice Tarifaire NON AL'!AL372="Multi-Références","Panaché","")),IF(' Matrice Tarifaire NON AL'!AK372="A la Pièce","Composant sans Colisage",IF(' Matrice Tarifaire NON AL'!AK372="Composant de Box","Composant sans Colisage","Homogène"))))</f>
        <v/>
      </c>
      <c r="W369" t="str">
        <f>+IF($V369="","",VLOOKUP(' Matrice Tarifaire NON AL'!AK372,Feuil3!$A$4:$E$14,5,0))</f>
        <v/>
      </c>
      <c r="Y369" t="str">
        <f>+IF($V369="","",IF(VLOOKUP(' Matrice Tarifaire NON AL'!$AK372,Feuil3!$A$4:$D$14,4,0)="Palette",' Matrice Tarifaire NON AL'!AN372,""))</f>
        <v/>
      </c>
      <c r="AA369" t="str">
        <f>+IF($V369="","",IF(VLOOKUP(' Matrice Tarifaire NON AL'!$AK372,Feuil3!$A$4:$D$14,4,0)="Colis",' Matrice Tarifaire NON AL'!AN372,""))</f>
        <v/>
      </c>
      <c r="AC369" t="str">
        <f>+IF(V369="","",IF(VLOOKUP(' Matrice Tarifaire NON AL'!AK372,Feuil3!$A$4:$D$14,4,0)="Colis",IF(' Matrice Tarifaire NON AL'!AO372&gt;0,' Matrice Tarifaire NON AL'!AO372,""),""))</f>
        <v/>
      </c>
      <c r="AD369" t="str">
        <f t="shared" si="18"/>
        <v/>
      </c>
      <c r="AE369" t="str">
        <f>+IF(C369="","",' Matrice Tarifaire NON AL'!C372)</f>
        <v/>
      </c>
      <c r="AF369" t="str">
        <f>+IF(C369="","",' Matrice Tarifaire NON AL'!AQ372)</f>
        <v/>
      </c>
      <c r="AH369" t="str">
        <f>+IF(E369="","",' Matrice Tarifaire NON AL'!$U372)</f>
        <v/>
      </c>
      <c r="AI369" t="str">
        <f>+IF(F369="","",IF(' Matrice Tarifaire NON AL'!$V372="","",' Matrice Tarifaire NON AL'!$V372))</f>
        <v/>
      </c>
      <c r="AJ369" t="str">
        <f>+IF($C369="","",IF(' Matrice Tarifaire NON AL'!AZ372="","",' Matrice Tarifaire NON AL'!AZ372))</f>
        <v/>
      </c>
      <c r="AK369" t="str">
        <f>+IF($C369="","",IF(' Matrice Tarifaire NON AL'!BA372="","",' Matrice Tarifaire NON AL'!BA372))</f>
        <v/>
      </c>
      <c r="AL369" t="str">
        <f>+IF($C369="","",IF(' Matrice Tarifaire NON AL'!BB372="","",TEXT(' Matrice Tarifaire NON AL'!BB372,"0,0000")))</f>
        <v/>
      </c>
      <c r="AO369" t="str">
        <f>+IF($C369="","",IF(' Matrice Tarifaire NON AL'!BF372="","",TEXT(' Matrice Tarifaire NON AL'!BF372,"0,0000")))</f>
        <v/>
      </c>
      <c r="AP369" t="str">
        <f>+IF($C369="","",IF(' Matrice Tarifaire NON AL'!BG372="","",TEXT(' Matrice Tarifaire NON AL'!BG372,"0,0000")))</f>
        <v/>
      </c>
      <c r="AQ369" t="str">
        <f>+IF($C369="","",IF(' Matrice Tarifaire NON AL'!BH372="","",TEXT(' Matrice Tarifaire NON AL'!BH372,"0,0000")))</f>
        <v/>
      </c>
      <c r="AR369" t="str">
        <f>+IF($C369="","",IF(' Matrice Tarifaire NON AL'!BI372="","",TEXT(' Matrice Tarifaire NON AL'!BI372,"0,0000")))</f>
        <v/>
      </c>
      <c r="AS369" t="str">
        <f>+IF(C369="","",IF(' Matrice Tarifaire NON AL'!BJ372="","0",IF(' Matrice Tarifaire NON AL'!BJ372="","",' Matrice Tarifaire NON AL'!BJ372)))</f>
        <v/>
      </c>
      <c r="AT369" t="str">
        <f>+IF(C369="","",IF(' Matrice Tarifaire NON AL'!BK372="","",' Matrice Tarifaire NON AL'!$BK$6))</f>
        <v/>
      </c>
      <c r="AU369" t="str">
        <f>+IF(C369="","",IF(' Matrice Tarifaire NON AL'!BK372="","",TEXT(' Matrice Tarifaire NON AL'!BK372,"0,0000")))</f>
        <v/>
      </c>
      <c r="AV369" t="str">
        <f>+IF(C369="","",IF(' Matrice Tarifaire NON AL'!BL372="","",' Matrice Tarifaire NON AL'!$BL$6))</f>
        <v/>
      </c>
      <c r="AW369" t="str">
        <f>+IF(C369="","",IF(' Matrice Tarifaire NON AL'!BL372="","",TEXT(' Matrice Tarifaire NON AL'!BL372,"0,0000")))</f>
        <v/>
      </c>
      <c r="AX369" t="str">
        <f>+IF(C369="","",IF(' Matrice Tarifaire NON AL'!BM372="","",' Matrice Tarifaire NON AL'!$BM$6))</f>
        <v/>
      </c>
      <c r="AY369" t="str">
        <f>+IF(C369="","",IF(' Matrice Tarifaire NON AL'!BM372="","",TEXT(' Matrice Tarifaire NON AL'!BM372,"0,0000")))</f>
        <v/>
      </c>
      <c r="AZ369" t="str">
        <f>+IF(C369="","",IF(' Matrice Tarifaire NON AL'!BN372="","","Taxe DEEE"))</f>
        <v/>
      </c>
      <c r="BA369" t="str">
        <f>+IF(C369="","",IF(' Matrice Tarifaire NON AL'!BN372="","",TEXT(' Matrice Tarifaire NON AL'!BN372,"0,0000")))</f>
        <v/>
      </c>
      <c r="BD369" t="str">
        <f>+IF($C369="","",IF(' Matrice Tarifaire NON AL'!BR372="","",TEXT(' Matrice Tarifaire NON AL'!BR372,"0,000")))</f>
        <v/>
      </c>
      <c r="BE369" t="str">
        <f>+IF($C369="","",IF(' Matrice Tarifaire NON AL'!BS372="","",VALUE(TEXT(' Matrice Tarifaire NON AL'!BS372,"0,00"))))</f>
        <v/>
      </c>
      <c r="BF369" t="str">
        <f>+IF($C369="","",IF(' Matrice Tarifaire NON AL'!BY372="","",' Matrice Tarifaire NON AL'!BY372))</f>
        <v/>
      </c>
      <c r="BG369" t="str">
        <f>+IF(C369="","",IF(' Matrice Tarifaire NON AL'!AK372="Composant de Box","999",IF(' Matrice Tarifaire NON AL'!AP372&lt;&gt;"",' Matrice Tarifaire NON AL'!AP372,IF(' Matrice Tarifaire NON AL'!AO372&lt;&gt;"",' Matrice Tarifaire NON AL'!AO372,' Matrice Tarifaire NON AL'!AN372))))</f>
        <v/>
      </c>
    </row>
    <row r="370" spans="1:59" x14ac:dyDescent="0.25">
      <c r="A370" t="str">
        <f>+IF($C370="","",IF(' Matrice Tarifaire NON AL'!N373="","",IF(' Matrice Tarifaire NON AL'!N373=0,"GTIN A 0 - Ne doit pas être mis dans PRE REF",TEXT(' Matrice Tarifaire NON AL'!N373,"00000000000000"))))</f>
        <v/>
      </c>
      <c r="B370" t="str">
        <f>+IF(C370="","",IF(L370=172,4,VLOOKUP(' Matrice Tarifaire NON AL'!AK373,Feuil3!$A$4:$B$14,2,0)))</f>
        <v/>
      </c>
      <c r="C370" t="str">
        <f>+IF(' Matrice Tarifaire NON AL'!O373="","",SUBSTITUTE(' Matrice Tarifaire NON AL'!O373,"CHAR (10)"," "))</f>
        <v/>
      </c>
      <c r="D370" t="str">
        <f>+IF($C370="","",SUBSTITUTE(' Matrice Tarifaire NON AL'!P373,"CHAR (13)"," "))</f>
        <v/>
      </c>
      <c r="E370" t="str">
        <f t="shared" si="16"/>
        <v/>
      </c>
      <c r="F370" t="str">
        <f>+IF($C370="","",IF(' Matrice Tarifaire NON AL'!AX373="","Non",' Matrice Tarifaire NON AL'!AX373))</f>
        <v/>
      </c>
      <c r="G370" t="str">
        <f>+IF($C370="","",IF(' Matrice Tarifaire NON AL'!Q373="DOMEDIA","MDD",IF(' Matrice Tarifaire NON AL'!Q373="APTA","MDD",IF(' Matrice Tarifaire NON AL'!Q373="TOP BUDGET","Premier Prix","MN"))))</f>
        <v/>
      </c>
      <c r="H370" t="str">
        <f>+IF($C370="","",' Matrice Tarifaire NON AL'!Q373)</f>
        <v/>
      </c>
      <c r="K370" t="str">
        <f>+IF($C370="","",' Matrice Tarifaire NON AL'!X373)</f>
        <v/>
      </c>
      <c r="L370" t="str">
        <f>+IF($C370="","",' Matrice Tarifaire NON AL'!X373)</f>
        <v/>
      </c>
      <c r="M370" t="str">
        <f>+IF($C370="","",' Matrice Tarifaire NON AL'!Y373)</f>
        <v/>
      </c>
      <c r="N370" t="str">
        <f>+IF($C370="","",' Matrice Tarifaire NON AL'!Z373)</f>
        <v/>
      </c>
      <c r="P370" t="str">
        <f>+IF(C370="","",IF(' Matrice Tarifaire NON AL'!X373&lt;&gt;168,"Non",""))</f>
        <v/>
      </c>
      <c r="Q370" t="str">
        <f>+IF($C370="","",' Matrice Tarifaire NON AL'!T373)</f>
        <v/>
      </c>
      <c r="R370" t="str">
        <f>+IF($C370="","",IF(' Matrice Tarifaire NON AL'!R373="","",' Matrice Tarifaire NON AL'!R373))</f>
        <v/>
      </c>
      <c r="S370" t="str">
        <f>+IF($C370="","",LEFT(' Matrice Tarifaire NON AL'!W373,1))</f>
        <v/>
      </c>
      <c r="T370" t="str">
        <f>+IF($C370="","",LEFT(' Matrice Tarifaire NON AL'!AY373,3))</f>
        <v/>
      </c>
      <c r="U370" t="str">
        <f t="shared" si="17"/>
        <v/>
      </c>
      <c r="V370" t="str">
        <f>+IF(C370="","",IF(VLOOKUP(' Matrice Tarifaire NON AL'!AK373,Feuil3!A:F,6,0)="Box",IF(' Matrice Tarifaire NON AL'!AL373="Mono-Référence","Homogène",IF(' Matrice Tarifaire NON AL'!AL373="Multi-Références","Panaché","")),IF(' Matrice Tarifaire NON AL'!AK373="A la Pièce","Composant sans Colisage",IF(' Matrice Tarifaire NON AL'!AK373="Composant de Box","Composant sans Colisage","Homogène"))))</f>
        <v/>
      </c>
      <c r="W370" t="str">
        <f>+IF($V370="","",VLOOKUP(' Matrice Tarifaire NON AL'!AK373,Feuil3!$A$4:$E$14,5,0))</f>
        <v/>
      </c>
      <c r="Y370" t="str">
        <f>+IF($V370="","",IF(VLOOKUP(' Matrice Tarifaire NON AL'!$AK373,Feuil3!$A$4:$D$14,4,0)="Palette",' Matrice Tarifaire NON AL'!AN373,""))</f>
        <v/>
      </c>
      <c r="AA370" t="str">
        <f>+IF($V370="","",IF(VLOOKUP(' Matrice Tarifaire NON AL'!$AK373,Feuil3!$A$4:$D$14,4,0)="Colis",' Matrice Tarifaire NON AL'!AN373,""))</f>
        <v/>
      </c>
      <c r="AC370" t="str">
        <f>+IF(V370="","",IF(VLOOKUP(' Matrice Tarifaire NON AL'!AK373,Feuil3!$A$4:$D$14,4,0)="Colis",IF(' Matrice Tarifaire NON AL'!AO373&gt;0,' Matrice Tarifaire NON AL'!AO373,""),""))</f>
        <v/>
      </c>
      <c r="AD370" t="str">
        <f t="shared" si="18"/>
        <v/>
      </c>
      <c r="AE370" t="str">
        <f>+IF(C370="","",' Matrice Tarifaire NON AL'!C373)</f>
        <v/>
      </c>
      <c r="AF370" t="str">
        <f>+IF(C370="","",' Matrice Tarifaire NON AL'!AQ373)</f>
        <v/>
      </c>
      <c r="AH370" t="str">
        <f>+IF(E370="","",' Matrice Tarifaire NON AL'!$U373)</f>
        <v/>
      </c>
      <c r="AI370" t="str">
        <f>+IF(F370="","",IF(' Matrice Tarifaire NON AL'!$V373="","",' Matrice Tarifaire NON AL'!$V373))</f>
        <v/>
      </c>
      <c r="AJ370" t="str">
        <f>+IF($C370="","",IF(' Matrice Tarifaire NON AL'!AZ373="","",' Matrice Tarifaire NON AL'!AZ373))</f>
        <v/>
      </c>
      <c r="AK370" t="str">
        <f>+IF($C370="","",IF(' Matrice Tarifaire NON AL'!BA373="","",' Matrice Tarifaire NON AL'!BA373))</f>
        <v/>
      </c>
      <c r="AL370" t="str">
        <f>+IF($C370="","",IF(' Matrice Tarifaire NON AL'!BB373="","",TEXT(' Matrice Tarifaire NON AL'!BB373,"0,0000")))</f>
        <v/>
      </c>
      <c r="AO370" t="str">
        <f>+IF($C370="","",IF(' Matrice Tarifaire NON AL'!BF373="","",TEXT(' Matrice Tarifaire NON AL'!BF373,"0,0000")))</f>
        <v/>
      </c>
      <c r="AP370" t="str">
        <f>+IF($C370="","",IF(' Matrice Tarifaire NON AL'!BG373="","",TEXT(' Matrice Tarifaire NON AL'!BG373,"0,0000")))</f>
        <v/>
      </c>
      <c r="AQ370" t="str">
        <f>+IF($C370="","",IF(' Matrice Tarifaire NON AL'!BH373="","",TEXT(' Matrice Tarifaire NON AL'!BH373,"0,0000")))</f>
        <v/>
      </c>
      <c r="AR370" t="str">
        <f>+IF($C370="","",IF(' Matrice Tarifaire NON AL'!BI373="","",TEXT(' Matrice Tarifaire NON AL'!BI373,"0,0000")))</f>
        <v/>
      </c>
      <c r="AS370" t="str">
        <f>+IF(C370="","",IF(' Matrice Tarifaire NON AL'!BJ373="","0",IF(' Matrice Tarifaire NON AL'!BJ373="","",' Matrice Tarifaire NON AL'!BJ373)))</f>
        <v/>
      </c>
      <c r="AT370" t="str">
        <f>+IF(C370="","",IF(' Matrice Tarifaire NON AL'!BK373="","",' Matrice Tarifaire NON AL'!$BK$6))</f>
        <v/>
      </c>
      <c r="AU370" t="str">
        <f>+IF(C370="","",IF(' Matrice Tarifaire NON AL'!BK373="","",TEXT(' Matrice Tarifaire NON AL'!BK373,"0,0000")))</f>
        <v/>
      </c>
      <c r="AV370" t="str">
        <f>+IF(C370="","",IF(' Matrice Tarifaire NON AL'!BL373="","",' Matrice Tarifaire NON AL'!$BL$6))</f>
        <v/>
      </c>
      <c r="AW370" t="str">
        <f>+IF(C370="","",IF(' Matrice Tarifaire NON AL'!BL373="","",TEXT(' Matrice Tarifaire NON AL'!BL373,"0,0000")))</f>
        <v/>
      </c>
      <c r="AX370" t="str">
        <f>+IF(C370="","",IF(' Matrice Tarifaire NON AL'!BM373="","",' Matrice Tarifaire NON AL'!$BM$6))</f>
        <v/>
      </c>
      <c r="AY370" t="str">
        <f>+IF(C370="","",IF(' Matrice Tarifaire NON AL'!BM373="","",TEXT(' Matrice Tarifaire NON AL'!BM373,"0,0000")))</f>
        <v/>
      </c>
      <c r="AZ370" t="str">
        <f>+IF(C370="","",IF(' Matrice Tarifaire NON AL'!BN373="","","Taxe DEEE"))</f>
        <v/>
      </c>
      <c r="BA370" t="str">
        <f>+IF(C370="","",IF(' Matrice Tarifaire NON AL'!BN373="","",TEXT(' Matrice Tarifaire NON AL'!BN373,"0,0000")))</f>
        <v/>
      </c>
      <c r="BD370" t="str">
        <f>+IF($C370="","",IF(' Matrice Tarifaire NON AL'!BR373="","",TEXT(' Matrice Tarifaire NON AL'!BR373,"0,000")))</f>
        <v/>
      </c>
      <c r="BE370" t="str">
        <f>+IF($C370="","",IF(' Matrice Tarifaire NON AL'!BS373="","",VALUE(TEXT(' Matrice Tarifaire NON AL'!BS373,"0,00"))))</f>
        <v/>
      </c>
      <c r="BF370" t="str">
        <f>+IF($C370="","",IF(' Matrice Tarifaire NON AL'!BY373="","",' Matrice Tarifaire NON AL'!BY373))</f>
        <v/>
      </c>
      <c r="BG370" t="str">
        <f>+IF(C370="","",IF(' Matrice Tarifaire NON AL'!AK373="Composant de Box","999",IF(' Matrice Tarifaire NON AL'!AP373&lt;&gt;"",' Matrice Tarifaire NON AL'!AP373,IF(' Matrice Tarifaire NON AL'!AO373&lt;&gt;"",' Matrice Tarifaire NON AL'!AO373,' Matrice Tarifaire NON AL'!AN373))))</f>
        <v/>
      </c>
    </row>
    <row r="371" spans="1:59" x14ac:dyDescent="0.25">
      <c r="A371" t="str">
        <f>+IF($C371="","",IF(' Matrice Tarifaire NON AL'!N374="","",IF(' Matrice Tarifaire NON AL'!N374=0,"GTIN A 0 - Ne doit pas être mis dans PRE REF",TEXT(' Matrice Tarifaire NON AL'!N374,"00000000000000"))))</f>
        <v/>
      </c>
      <c r="B371" t="str">
        <f>+IF(C371="","",IF(L371=172,4,VLOOKUP(' Matrice Tarifaire NON AL'!AK374,Feuil3!$A$4:$B$14,2,0)))</f>
        <v/>
      </c>
      <c r="C371" t="str">
        <f>+IF(' Matrice Tarifaire NON AL'!O374="","",SUBSTITUTE(' Matrice Tarifaire NON AL'!O374,"CHAR (10)"," "))</f>
        <v/>
      </c>
      <c r="D371" t="str">
        <f>+IF($C371="","",SUBSTITUTE(' Matrice Tarifaire NON AL'!P374,"CHAR (13)"," "))</f>
        <v/>
      </c>
      <c r="E371" t="str">
        <f t="shared" si="16"/>
        <v/>
      </c>
      <c r="F371" t="str">
        <f>+IF($C371="","",IF(' Matrice Tarifaire NON AL'!AX374="","Non",' Matrice Tarifaire NON AL'!AX374))</f>
        <v/>
      </c>
      <c r="G371" t="str">
        <f>+IF($C371="","",IF(' Matrice Tarifaire NON AL'!Q374="DOMEDIA","MDD",IF(' Matrice Tarifaire NON AL'!Q374="APTA","MDD",IF(' Matrice Tarifaire NON AL'!Q374="TOP BUDGET","Premier Prix","MN"))))</f>
        <v/>
      </c>
      <c r="H371" t="str">
        <f>+IF($C371="","",' Matrice Tarifaire NON AL'!Q374)</f>
        <v/>
      </c>
      <c r="K371" t="str">
        <f>+IF($C371="","",' Matrice Tarifaire NON AL'!X374)</f>
        <v/>
      </c>
      <c r="L371" t="str">
        <f>+IF($C371="","",' Matrice Tarifaire NON AL'!X374)</f>
        <v/>
      </c>
      <c r="M371" t="str">
        <f>+IF($C371="","",' Matrice Tarifaire NON AL'!Y374)</f>
        <v/>
      </c>
      <c r="N371" t="str">
        <f>+IF($C371="","",' Matrice Tarifaire NON AL'!Z374)</f>
        <v/>
      </c>
      <c r="P371" t="str">
        <f>+IF(C371="","",IF(' Matrice Tarifaire NON AL'!X374&lt;&gt;168,"Non",""))</f>
        <v/>
      </c>
      <c r="Q371" t="str">
        <f>+IF($C371="","",' Matrice Tarifaire NON AL'!T374)</f>
        <v/>
      </c>
      <c r="R371" t="str">
        <f>+IF($C371="","",IF(' Matrice Tarifaire NON AL'!R374="","",' Matrice Tarifaire NON AL'!R374))</f>
        <v/>
      </c>
      <c r="S371" t="str">
        <f>+IF($C371="","",LEFT(' Matrice Tarifaire NON AL'!W374,1))</f>
        <v/>
      </c>
      <c r="T371" t="str">
        <f>+IF($C371="","",LEFT(' Matrice Tarifaire NON AL'!AY374,3))</f>
        <v/>
      </c>
      <c r="U371" t="str">
        <f t="shared" si="17"/>
        <v/>
      </c>
      <c r="V371" t="str">
        <f>+IF(C371="","",IF(VLOOKUP(' Matrice Tarifaire NON AL'!AK374,Feuil3!A:F,6,0)="Box",IF(' Matrice Tarifaire NON AL'!AL374="Mono-Référence","Homogène",IF(' Matrice Tarifaire NON AL'!AL374="Multi-Références","Panaché","")),IF(' Matrice Tarifaire NON AL'!AK374="A la Pièce","Composant sans Colisage",IF(' Matrice Tarifaire NON AL'!AK374="Composant de Box","Composant sans Colisage","Homogène"))))</f>
        <v/>
      </c>
      <c r="W371" t="str">
        <f>+IF($V371="","",VLOOKUP(' Matrice Tarifaire NON AL'!AK374,Feuil3!$A$4:$E$14,5,0))</f>
        <v/>
      </c>
      <c r="Y371" t="str">
        <f>+IF($V371="","",IF(VLOOKUP(' Matrice Tarifaire NON AL'!$AK374,Feuil3!$A$4:$D$14,4,0)="Palette",' Matrice Tarifaire NON AL'!AN374,""))</f>
        <v/>
      </c>
      <c r="AA371" t="str">
        <f>+IF($V371="","",IF(VLOOKUP(' Matrice Tarifaire NON AL'!$AK374,Feuil3!$A$4:$D$14,4,0)="Colis",' Matrice Tarifaire NON AL'!AN374,""))</f>
        <v/>
      </c>
      <c r="AC371" t="str">
        <f>+IF(V371="","",IF(VLOOKUP(' Matrice Tarifaire NON AL'!AK374,Feuil3!$A$4:$D$14,4,0)="Colis",IF(' Matrice Tarifaire NON AL'!AO374&gt;0,' Matrice Tarifaire NON AL'!AO374,""),""))</f>
        <v/>
      </c>
      <c r="AD371" t="str">
        <f t="shared" si="18"/>
        <v/>
      </c>
      <c r="AE371" t="str">
        <f>+IF(C371="","",' Matrice Tarifaire NON AL'!C374)</f>
        <v/>
      </c>
      <c r="AF371" t="str">
        <f>+IF(C371="","",' Matrice Tarifaire NON AL'!AQ374)</f>
        <v/>
      </c>
      <c r="AH371" t="str">
        <f>+IF(E371="","",' Matrice Tarifaire NON AL'!$U374)</f>
        <v/>
      </c>
      <c r="AI371" t="str">
        <f>+IF(F371="","",IF(' Matrice Tarifaire NON AL'!$V374="","",' Matrice Tarifaire NON AL'!$V374))</f>
        <v/>
      </c>
      <c r="AJ371" t="str">
        <f>+IF($C371="","",IF(' Matrice Tarifaire NON AL'!AZ374="","",' Matrice Tarifaire NON AL'!AZ374))</f>
        <v/>
      </c>
      <c r="AK371" t="str">
        <f>+IF($C371="","",IF(' Matrice Tarifaire NON AL'!BA374="","",' Matrice Tarifaire NON AL'!BA374))</f>
        <v/>
      </c>
      <c r="AL371" t="str">
        <f>+IF($C371="","",IF(' Matrice Tarifaire NON AL'!BB374="","",TEXT(' Matrice Tarifaire NON AL'!BB374,"0,0000")))</f>
        <v/>
      </c>
      <c r="AO371" t="str">
        <f>+IF($C371="","",IF(' Matrice Tarifaire NON AL'!BF374="","",TEXT(' Matrice Tarifaire NON AL'!BF374,"0,0000")))</f>
        <v/>
      </c>
      <c r="AP371" t="str">
        <f>+IF($C371="","",IF(' Matrice Tarifaire NON AL'!BG374="","",TEXT(' Matrice Tarifaire NON AL'!BG374,"0,0000")))</f>
        <v/>
      </c>
      <c r="AQ371" t="str">
        <f>+IF($C371="","",IF(' Matrice Tarifaire NON AL'!BH374="","",TEXT(' Matrice Tarifaire NON AL'!BH374,"0,0000")))</f>
        <v/>
      </c>
      <c r="AR371" t="str">
        <f>+IF($C371="","",IF(' Matrice Tarifaire NON AL'!BI374="","",TEXT(' Matrice Tarifaire NON AL'!BI374,"0,0000")))</f>
        <v/>
      </c>
      <c r="AS371" t="str">
        <f>+IF(C371="","",IF(' Matrice Tarifaire NON AL'!BJ374="","0",IF(' Matrice Tarifaire NON AL'!BJ374="","",' Matrice Tarifaire NON AL'!BJ374)))</f>
        <v/>
      </c>
      <c r="AT371" t="str">
        <f>+IF(C371="","",IF(' Matrice Tarifaire NON AL'!BK374="","",' Matrice Tarifaire NON AL'!$BK$6))</f>
        <v/>
      </c>
      <c r="AU371" t="str">
        <f>+IF(C371="","",IF(' Matrice Tarifaire NON AL'!BK374="","",TEXT(' Matrice Tarifaire NON AL'!BK374,"0,0000")))</f>
        <v/>
      </c>
      <c r="AV371" t="str">
        <f>+IF(C371="","",IF(' Matrice Tarifaire NON AL'!BL374="","",' Matrice Tarifaire NON AL'!$BL$6))</f>
        <v/>
      </c>
      <c r="AW371" t="str">
        <f>+IF(C371="","",IF(' Matrice Tarifaire NON AL'!BL374="","",TEXT(' Matrice Tarifaire NON AL'!BL374,"0,0000")))</f>
        <v/>
      </c>
      <c r="AX371" t="str">
        <f>+IF(C371="","",IF(' Matrice Tarifaire NON AL'!BM374="","",' Matrice Tarifaire NON AL'!$BM$6))</f>
        <v/>
      </c>
      <c r="AY371" t="str">
        <f>+IF(C371="","",IF(' Matrice Tarifaire NON AL'!BM374="","",TEXT(' Matrice Tarifaire NON AL'!BM374,"0,0000")))</f>
        <v/>
      </c>
      <c r="AZ371" t="str">
        <f>+IF(C371="","",IF(' Matrice Tarifaire NON AL'!BN374="","","Taxe DEEE"))</f>
        <v/>
      </c>
      <c r="BA371" t="str">
        <f>+IF(C371="","",IF(' Matrice Tarifaire NON AL'!BN374="","",TEXT(' Matrice Tarifaire NON AL'!BN374,"0,0000")))</f>
        <v/>
      </c>
      <c r="BD371" t="str">
        <f>+IF($C371="","",IF(' Matrice Tarifaire NON AL'!BR374="","",TEXT(' Matrice Tarifaire NON AL'!BR374,"0,000")))</f>
        <v/>
      </c>
      <c r="BE371" t="str">
        <f>+IF($C371="","",IF(' Matrice Tarifaire NON AL'!BS374="","",VALUE(TEXT(' Matrice Tarifaire NON AL'!BS374,"0,00"))))</f>
        <v/>
      </c>
      <c r="BF371" t="str">
        <f>+IF($C371="","",IF(' Matrice Tarifaire NON AL'!BY374="","",' Matrice Tarifaire NON AL'!BY374))</f>
        <v/>
      </c>
      <c r="BG371" t="str">
        <f>+IF(C371="","",IF(' Matrice Tarifaire NON AL'!AK374="Composant de Box","999",IF(' Matrice Tarifaire NON AL'!AP374&lt;&gt;"",' Matrice Tarifaire NON AL'!AP374,IF(' Matrice Tarifaire NON AL'!AO374&lt;&gt;"",' Matrice Tarifaire NON AL'!AO374,' Matrice Tarifaire NON AL'!AN374))))</f>
        <v/>
      </c>
    </row>
    <row r="372" spans="1:59" x14ac:dyDescent="0.25">
      <c r="A372" t="str">
        <f>+IF($C372="","",IF(' Matrice Tarifaire NON AL'!N375="","",IF(' Matrice Tarifaire NON AL'!N375=0,"GTIN A 0 - Ne doit pas être mis dans PRE REF",TEXT(' Matrice Tarifaire NON AL'!N375,"00000000000000"))))</f>
        <v/>
      </c>
      <c r="B372" t="str">
        <f>+IF(C372="","",IF(L372=172,4,VLOOKUP(' Matrice Tarifaire NON AL'!AK375,Feuil3!$A$4:$B$14,2,0)))</f>
        <v/>
      </c>
      <c r="C372" t="str">
        <f>+IF(' Matrice Tarifaire NON AL'!O375="","",SUBSTITUTE(' Matrice Tarifaire NON AL'!O375,"CHAR (10)"," "))</f>
        <v/>
      </c>
      <c r="D372" t="str">
        <f>+IF($C372="","",SUBSTITUTE(' Matrice Tarifaire NON AL'!P375,"CHAR (13)"," "))</f>
        <v/>
      </c>
      <c r="E372" t="str">
        <f t="shared" si="16"/>
        <v/>
      </c>
      <c r="F372" t="str">
        <f>+IF($C372="","",IF(' Matrice Tarifaire NON AL'!AX375="","Non",' Matrice Tarifaire NON AL'!AX375))</f>
        <v/>
      </c>
      <c r="G372" t="str">
        <f>+IF($C372="","",IF(' Matrice Tarifaire NON AL'!Q375="DOMEDIA","MDD",IF(' Matrice Tarifaire NON AL'!Q375="APTA","MDD",IF(' Matrice Tarifaire NON AL'!Q375="TOP BUDGET","Premier Prix","MN"))))</f>
        <v/>
      </c>
      <c r="H372" t="str">
        <f>+IF($C372="","",' Matrice Tarifaire NON AL'!Q375)</f>
        <v/>
      </c>
      <c r="K372" t="str">
        <f>+IF($C372="","",' Matrice Tarifaire NON AL'!X375)</f>
        <v/>
      </c>
      <c r="L372" t="str">
        <f>+IF($C372="","",' Matrice Tarifaire NON AL'!X375)</f>
        <v/>
      </c>
      <c r="M372" t="str">
        <f>+IF($C372="","",' Matrice Tarifaire NON AL'!Y375)</f>
        <v/>
      </c>
      <c r="N372" t="str">
        <f>+IF($C372="","",' Matrice Tarifaire NON AL'!Z375)</f>
        <v/>
      </c>
      <c r="P372" t="str">
        <f>+IF(C372="","",IF(' Matrice Tarifaire NON AL'!X375&lt;&gt;168,"Non",""))</f>
        <v/>
      </c>
      <c r="Q372" t="str">
        <f>+IF($C372="","",' Matrice Tarifaire NON AL'!T375)</f>
        <v/>
      </c>
      <c r="R372" t="str">
        <f>+IF($C372="","",IF(' Matrice Tarifaire NON AL'!R375="","",' Matrice Tarifaire NON AL'!R375))</f>
        <v/>
      </c>
      <c r="S372" t="str">
        <f>+IF($C372="","",LEFT(' Matrice Tarifaire NON AL'!W375,1))</f>
        <v/>
      </c>
      <c r="T372" t="str">
        <f>+IF($C372="","",LEFT(' Matrice Tarifaire NON AL'!AY375,3))</f>
        <v/>
      </c>
      <c r="U372" t="str">
        <f t="shared" si="17"/>
        <v/>
      </c>
      <c r="V372" t="str">
        <f>+IF(C372="","",IF(VLOOKUP(' Matrice Tarifaire NON AL'!AK375,Feuil3!A:F,6,0)="Box",IF(' Matrice Tarifaire NON AL'!AL375="Mono-Référence","Homogène",IF(' Matrice Tarifaire NON AL'!AL375="Multi-Références","Panaché","")),IF(' Matrice Tarifaire NON AL'!AK375="A la Pièce","Composant sans Colisage",IF(' Matrice Tarifaire NON AL'!AK375="Composant de Box","Composant sans Colisage","Homogène"))))</f>
        <v/>
      </c>
      <c r="W372" t="str">
        <f>+IF($V372="","",VLOOKUP(' Matrice Tarifaire NON AL'!AK375,Feuil3!$A$4:$E$14,5,0))</f>
        <v/>
      </c>
      <c r="Y372" t="str">
        <f>+IF($V372="","",IF(VLOOKUP(' Matrice Tarifaire NON AL'!$AK375,Feuil3!$A$4:$D$14,4,0)="Palette",' Matrice Tarifaire NON AL'!AN375,""))</f>
        <v/>
      </c>
      <c r="AA372" t="str">
        <f>+IF($V372="","",IF(VLOOKUP(' Matrice Tarifaire NON AL'!$AK375,Feuil3!$A$4:$D$14,4,0)="Colis",' Matrice Tarifaire NON AL'!AN375,""))</f>
        <v/>
      </c>
      <c r="AC372" t="str">
        <f>+IF(V372="","",IF(VLOOKUP(' Matrice Tarifaire NON AL'!AK375,Feuil3!$A$4:$D$14,4,0)="Colis",IF(' Matrice Tarifaire NON AL'!AO375&gt;0,' Matrice Tarifaire NON AL'!AO375,""),""))</f>
        <v/>
      </c>
      <c r="AD372" t="str">
        <f t="shared" si="18"/>
        <v/>
      </c>
      <c r="AE372" t="str">
        <f>+IF(C372="","",' Matrice Tarifaire NON AL'!C375)</f>
        <v/>
      </c>
      <c r="AF372" t="str">
        <f>+IF(C372="","",' Matrice Tarifaire NON AL'!AQ375)</f>
        <v/>
      </c>
      <c r="AH372" t="str">
        <f>+IF(E372="","",' Matrice Tarifaire NON AL'!$U375)</f>
        <v/>
      </c>
      <c r="AI372" t="str">
        <f>+IF(F372="","",IF(' Matrice Tarifaire NON AL'!$V375="","",' Matrice Tarifaire NON AL'!$V375))</f>
        <v/>
      </c>
      <c r="AJ372" t="str">
        <f>+IF($C372="","",IF(' Matrice Tarifaire NON AL'!AZ375="","",' Matrice Tarifaire NON AL'!AZ375))</f>
        <v/>
      </c>
      <c r="AK372" t="str">
        <f>+IF($C372="","",IF(' Matrice Tarifaire NON AL'!BA375="","",' Matrice Tarifaire NON AL'!BA375))</f>
        <v/>
      </c>
      <c r="AL372" t="str">
        <f>+IF($C372="","",IF(' Matrice Tarifaire NON AL'!BB375="","",TEXT(' Matrice Tarifaire NON AL'!BB375,"0,0000")))</f>
        <v/>
      </c>
      <c r="AO372" t="str">
        <f>+IF($C372="","",IF(' Matrice Tarifaire NON AL'!BF375="","",TEXT(' Matrice Tarifaire NON AL'!BF375,"0,0000")))</f>
        <v/>
      </c>
      <c r="AP372" t="str">
        <f>+IF($C372="","",IF(' Matrice Tarifaire NON AL'!BG375="","",TEXT(' Matrice Tarifaire NON AL'!BG375,"0,0000")))</f>
        <v/>
      </c>
      <c r="AQ372" t="str">
        <f>+IF($C372="","",IF(' Matrice Tarifaire NON AL'!BH375="","",TEXT(' Matrice Tarifaire NON AL'!BH375,"0,0000")))</f>
        <v/>
      </c>
      <c r="AR372" t="str">
        <f>+IF($C372="","",IF(' Matrice Tarifaire NON AL'!BI375="","",TEXT(' Matrice Tarifaire NON AL'!BI375,"0,0000")))</f>
        <v/>
      </c>
      <c r="AS372" t="str">
        <f>+IF(C372="","",IF(' Matrice Tarifaire NON AL'!BJ375="","0",IF(' Matrice Tarifaire NON AL'!BJ375="","",' Matrice Tarifaire NON AL'!BJ375)))</f>
        <v/>
      </c>
      <c r="AT372" t="str">
        <f>+IF(C372="","",IF(' Matrice Tarifaire NON AL'!BK375="","",' Matrice Tarifaire NON AL'!$BK$6))</f>
        <v/>
      </c>
      <c r="AU372" t="str">
        <f>+IF(C372="","",IF(' Matrice Tarifaire NON AL'!BK375="","",TEXT(' Matrice Tarifaire NON AL'!BK375,"0,0000")))</f>
        <v/>
      </c>
      <c r="AV372" t="str">
        <f>+IF(C372="","",IF(' Matrice Tarifaire NON AL'!BL375="","",' Matrice Tarifaire NON AL'!$BL$6))</f>
        <v/>
      </c>
      <c r="AW372" t="str">
        <f>+IF(C372="","",IF(' Matrice Tarifaire NON AL'!BL375="","",TEXT(' Matrice Tarifaire NON AL'!BL375,"0,0000")))</f>
        <v/>
      </c>
      <c r="AX372" t="str">
        <f>+IF(C372="","",IF(' Matrice Tarifaire NON AL'!BM375="","",' Matrice Tarifaire NON AL'!$BM$6))</f>
        <v/>
      </c>
      <c r="AY372" t="str">
        <f>+IF(C372="","",IF(' Matrice Tarifaire NON AL'!BM375="","",TEXT(' Matrice Tarifaire NON AL'!BM375,"0,0000")))</f>
        <v/>
      </c>
      <c r="AZ372" t="str">
        <f>+IF(C372="","",IF(' Matrice Tarifaire NON AL'!BN375="","","Taxe DEEE"))</f>
        <v/>
      </c>
      <c r="BA372" t="str">
        <f>+IF(C372="","",IF(' Matrice Tarifaire NON AL'!BN375="","",TEXT(' Matrice Tarifaire NON AL'!BN375,"0,0000")))</f>
        <v/>
      </c>
      <c r="BD372" t="str">
        <f>+IF($C372="","",IF(' Matrice Tarifaire NON AL'!BR375="","",TEXT(' Matrice Tarifaire NON AL'!BR375,"0,000")))</f>
        <v/>
      </c>
      <c r="BE372" t="str">
        <f>+IF($C372="","",IF(' Matrice Tarifaire NON AL'!BS375="","",VALUE(TEXT(' Matrice Tarifaire NON AL'!BS375,"0,00"))))</f>
        <v/>
      </c>
      <c r="BF372" t="str">
        <f>+IF($C372="","",IF(' Matrice Tarifaire NON AL'!BY375="","",' Matrice Tarifaire NON AL'!BY375))</f>
        <v/>
      </c>
      <c r="BG372" t="str">
        <f>+IF(C372="","",IF(' Matrice Tarifaire NON AL'!AK375="Composant de Box","999",IF(' Matrice Tarifaire NON AL'!AP375&lt;&gt;"",' Matrice Tarifaire NON AL'!AP375,IF(' Matrice Tarifaire NON AL'!AO375&lt;&gt;"",' Matrice Tarifaire NON AL'!AO375,' Matrice Tarifaire NON AL'!AN375))))</f>
        <v/>
      </c>
    </row>
    <row r="373" spans="1:59" x14ac:dyDescent="0.25">
      <c r="A373" t="str">
        <f>+IF($C373="","",IF(' Matrice Tarifaire NON AL'!N376="","",IF(' Matrice Tarifaire NON AL'!N376=0,"GTIN A 0 - Ne doit pas être mis dans PRE REF",TEXT(' Matrice Tarifaire NON AL'!N376,"00000000000000"))))</f>
        <v/>
      </c>
      <c r="B373" t="str">
        <f>+IF(C373="","",IF(L373=172,4,VLOOKUP(' Matrice Tarifaire NON AL'!AK376,Feuil3!$A$4:$B$14,2,0)))</f>
        <v/>
      </c>
      <c r="C373" t="str">
        <f>+IF(' Matrice Tarifaire NON AL'!O376="","",SUBSTITUTE(' Matrice Tarifaire NON AL'!O376,"CHAR (10)"," "))</f>
        <v/>
      </c>
      <c r="D373" t="str">
        <f>+IF($C373="","",SUBSTITUTE(' Matrice Tarifaire NON AL'!P376,"CHAR (13)"," "))</f>
        <v/>
      </c>
      <c r="E373" t="str">
        <f t="shared" si="16"/>
        <v/>
      </c>
      <c r="F373" t="str">
        <f>+IF($C373="","",IF(' Matrice Tarifaire NON AL'!AX376="","Non",' Matrice Tarifaire NON AL'!AX376))</f>
        <v/>
      </c>
      <c r="G373" t="str">
        <f>+IF($C373="","",IF(' Matrice Tarifaire NON AL'!Q376="DOMEDIA","MDD",IF(' Matrice Tarifaire NON AL'!Q376="APTA","MDD",IF(' Matrice Tarifaire NON AL'!Q376="TOP BUDGET","Premier Prix","MN"))))</f>
        <v/>
      </c>
      <c r="H373" t="str">
        <f>+IF($C373="","",' Matrice Tarifaire NON AL'!Q376)</f>
        <v/>
      </c>
      <c r="K373" t="str">
        <f>+IF($C373="","",' Matrice Tarifaire NON AL'!X376)</f>
        <v/>
      </c>
      <c r="L373" t="str">
        <f>+IF($C373="","",' Matrice Tarifaire NON AL'!X376)</f>
        <v/>
      </c>
      <c r="M373" t="str">
        <f>+IF($C373="","",' Matrice Tarifaire NON AL'!Y376)</f>
        <v/>
      </c>
      <c r="N373" t="str">
        <f>+IF($C373="","",' Matrice Tarifaire NON AL'!Z376)</f>
        <v/>
      </c>
      <c r="P373" t="str">
        <f>+IF(C373="","",IF(' Matrice Tarifaire NON AL'!X376&lt;&gt;168,"Non",""))</f>
        <v/>
      </c>
      <c r="Q373" t="str">
        <f>+IF($C373="","",' Matrice Tarifaire NON AL'!T376)</f>
        <v/>
      </c>
      <c r="R373" t="str">
        <f>+IF($C373="","",IF(' Matrice Tarifaire NON AL'!R376="","",' Matrice Tarifaire NON AL'!R376))</f>
        <v/>
      </c>
      <c r="S373" t="str">
        <f>+IF($C373="","",LEFT(' Matrice Tarifaire NON AL'!W376,1))</f>
        <v/>
      </c>
      <c r="T373" t="str">
        <f>+IF($C373="","",LEFT(' Matrice Tarifaire NON AL'!AY376,3))</f>
        <v/>
      </c>
      <c r="U373" t="str">
        <f t="shared" si="17"/>
        <v/>
      </c>
      <c r="V373" t="str">
        <f>+IF(C373="","",IF(VLOOKUP(' Matrice Tarifaire NON AL'!AK376,Feuil3!A:F,6,0)="Box",IF(' Matrice Tarifaire NON AL'!AL376="Mono-Référence","Homogène",IF(' Matrice Tarifaire NON AL'!AL376="Multi-Références","Panaché","")),IF(' Matrice Tarifaire NON AL'!AK376="A la Pièce","Composant sans Colisage",IF(' Matrice Tarifaire NON AL'!AK376="Composant de Box","Composant sans Colisage","Homogène"))))</f>
        <v/>
      </c>
      <c r="W373" t="str">
        <f>+IF($V373="","",VLOOKUP(' Matrice Tarifaire NON AL'!AK376,Feuil3!$A$4:$E$14,5,0))</f>
        <v/>
      </c>
      <c r="Y373" t="str">
        <f>+IF($V373="","",IF(VLOOKUP(' Matrice Tarifaire NON AL'!$AK376,Feuil3!$A$4:$D$14,4,0)="Palette",' Matrice Tarifaire NON AL'!AN376,""))</f>
        <v/>
      </c>
      <c r="AA373" t="str">
        <f>+IF($V373="","",IF(VLOOKUP(' Matrice Tarifaire NON AL'!$AK376,Feuil3!$A$4:$D$14,4,0)="Colis",' Matrice Tarifaire NON AL'!AN376,""))</f>
        <v/>
      </c>
      <c r="AC373" t="str">
        <f>+IF(V373="","",IF(VLOOKUP(' Matrice Tarifaire NON AL'!AK376,Feuil3!$A$4:$D$14,4,0)="Colis",IF(' Matrice Tarifaire NON AL'!AO376&gt;0,' Matrice Tarifaire NON AL'!AO376,""),""))</f>
        <v/>
      </c>
      <c r="AD373" t="str">
        <f t="shared" si="18"/>
        <v/>
      </c>
      <c r="AE373" t="str">
        <f>+IF(C373="","",' Matrice Tarifaire NON AL'!C376)</f>
        <v/>
      </c>
      <c r="AF373" t="str">
        <f>+IF(C373="","",' Matrice Tarifaire NON AL'!AQ376)</f>
        <v/>
      </c>
      <c r="AH373" t="str">
        <f>+IF(E373="","",' Matrice Tarifaire NON AL'!$U376)</f>
        <v/>
      </c>
      <c r="AI373" t="str">
        <f>+IF(F373="","",IF(' Matrice Tarifaire NON AL'!$V376="","",' Matrice Tarifaire NON AL'!$V376))</f>
        <v/>
      </c>
      <c r="AJ373" t="str">
        <f>+IF($C373="","",IF(' Matrice Tarifaire NON AL'!AZ376="","",' Matrice Tarifaire NON AL'!AZ376))</f>
        <v/>
      </c>
      <c r="AK373" t="str">
        <f>+IF($C373="","",IF(' Matrice Tarifaire NON AL'!BA376="","",' Matrice Tarifaire NON AL'!BA376))</f>
        <v/>
      </c>
      <c r="AL373" t="str">
        <f>+IF($C373="","",IF(' Matrice Tarifaire NON AL'!BB376="","",TEXT(' Matrice Tarifaire NON AL'!BB376,"0,0000")))</f>
        <v/>
      </c>
      <c r="AO373" t="str">
        <f>+IF($C373="","",IF(' Matrice Tarifaire NON AL'!BF376="","",TEXT(' Matrice Tarifaire NON AL'!BF376,"0,0000")))</f>
        <v/>
      </c>
      <c r="AP373" t="str">
        <f>+IF($C373="","",IF(' Matrice Tarifaire NON AL'!BG376="","",TEXT(' Matrice Tarifaire NON AL'!BG376,"0,0000")))</f>
        <v/>
      </c>
      <c r="AQ373" t="str">
        <f>+IF($C373="","",IF(' Matrice Tarifaire NON AL'!BH376="","",TEXT(' Matrice Tarifaire NON AL'!BH376,"0,0000")))</f>
        <v/>
      </c>
      <c r="AR373" t="str">
        <f>+IF($C373="","",IF(' Matrice Tarifaire NON AL'!BI376="","",TEXT(' Matrice Tarifaire NON AL'!BI376,"0,0000")))</f>
        <v/>
      </c>
      <c r="AS373" t="str">
        <f>+IF(C373="","",IF(' Matrice Tarifaire NON AL'!BJ376="","0",IF(' Matrice Tarifaire NON AL'!BJ376="","",' Matrice Tarifaire NON AL'!BJ376)))</f>
        <v/>
      </c>
      <c r="AT373" t="str">
        <f>+IF(C373="","",IF(' Matrice Tarifaire NON AL'!BK376="","",' Matrice Tarifaire NON AL'!$BK$6))</f>
        <v/>
      </c>
      <c r="AU373" t="str">
        <f>+IF(C373="","",IF(' Matrice Tarifaire NON AL'!BK376="","",TEXT(' Matrice Tarifaire NON AL'!BK376,"0,0000")))</f>
        <v/>
      </c>
      <c r="AV373" t="str">
        <f>+IF(C373="","",IF(' Matrice Tarifaire NON AL'!BL376="","",' Matrice Tarifaire NON AL'!$BL$6))</f>
        <v/>
      </c>
      <c r="AW373" t="str">
        <f>+IF(C373="","",IF(' Matrice Tarifaire NON AL'!BL376="","",TEXT(' Matrice Tarifaire NON AL'!BL376,"0,0000")))</f>
        <v/>
      </c>
      <c r="AX373" t="str">
        <f>+IF(C373="","",IF(' Matrice Tarifaire NON AL'!BM376="","",' Matrice Tarifaire NON AL'!$BM$6))</f>
        <v/>
      </c>
      <c r="AY373" t="str">
        <f>+IF(C373="","",IF(' Matrice Tarifaire NON AL'!BM376="","",TEXT(' Matrice Tarifaire NON AL'!BM376,"0,0000")))</f>
        <v/>
      </c>
      <c r="AZ373" t="str">
        <f>+IF(C373="","",IF(' Matrice Tarifaire NON AL'!BN376="","","Taxe DEEE"))</f>
        <v/>
      </c>
      <c r="BA373" t="str">
        <f>+IF(C373="","",IF(' Matrice Tarifaire NON AL'!BN376="","",TEXT(' Matrice Tarifaire NON AL'!BN376,"0,0000")))</f>
        <v/>
      </c>
      <c r="BD373" t="str">
        <f>+IF($C373="","",IF(' Matrice Tarifaire NON AL'!BR376="","",TEXT(' Matrice Tarifaire NON AL'!BR376,"0,000")))</f>
        <v/>
      </c>
      <c r="BE373" t="str">
        <f>+IF($C373="","",IF(' Matrice Tarifaire NON AL'!BS376="","",VALUE(TEXT(' Matrice Tarifaire NON AL'!BS376,"0,00"))))</f>
        <v/>
      </c>
      <c r="BF373" t="str">
        <f>+IF($C373="","",IF(' Matrice Tarifaire NON AL'!BY376="","",' Matrice Tarifaire NON AL'!BY376))</f>
        <v/>
      </c>
      <c r="BG373" t="str">
        <f>+IF(C373="","",IF(' Matrice Tarifaire NON AL'!AK376="Composant de Box","999",IF(' Matrice Tarifaire NON AL'!AP376&lt;&gt;"",' Matrice Tarifaire NON AL'!AP376,IF(' Matrice Tarifaire NON AL'!AO376&lt;&gt;"",' Matrice Tarifaire NON AL'!AO376,' Matrice Tarifaire NON AL'!AN376))))</f>
        <v/>
      </c>
    </row>
    <row r="374" spans="1:59" x14ac:dyDescent="0.25">
      <c r="A374" t="str">
        <f>+IF($C374="","",IF(' Matrice Tarifaire NON AL'!N377="","",IF(' Matrice Tarifaire NON AL'!N377=0,"GTIN A 0 - Ne doit pas être mis dans PRE REF",TEXT(' Matrice Tarifaire NON AL'!N377,"00000000000000"))))</f>
        <v/>
      </c>
      <c r="B374" t="str">
        <f>+IF(C374="","",IF(L374=172,4,VLOOKUP(' Matrice Tarifaire NON AL'!AK377,Feuil3!$A$4:$B$14,2,0)))</f>
        <v/>
      </c>
      <c r="C374" t="str">
        <f>+IF(' Matrice Tarifaire NON AL'!O377="","",SUBSTITUTE(' Matrice Tarifaire NON AL'!O377,"CHAR (10)"," "))</f>
        <v/>
      </c>
      <c r="D374" t="str">
        <f>+IF($C374="","",SUBSTITUTE(' Matrice Tarifaire NON AL'!P377,"CHAR (13)"," "))</f>
        <v/>
      </c>
      <c r="E374" t="str">
        <f t="shared" si="16"/>
        <v/>
      </c>
      <c r="F374" t="str">
        <f>+IF($C374="","",IF(' Matrice Tarifaire NON AL'!AX377="","Non",' Matrice Tarifaire NON AL'!AX377))</f>
        <v/>
      </c>
      <c r="G374" t="str">
        <f>+IF($C374="","",IF(' Matrice Tarifaire NON AL'!Q377="DOMEDIA","MDD",IF(' Matrice Tarifaire NON AL'!Q377="APTA","MDD",IF(' Matrice Tarifaire NON AL'!Q377="TOP BUDGET","Premier Prix","MN"))))</f>
        <v/>
      </c>
      <c r="H374" t="str">
        <f>+IF($C374="","",' Matrice Tarifaire NON AL'!Q377)</f>
        <v/>
      </c>
      <c r="K374" t="str">
        <f>+IF($C374="","",' Matrice Tarifaire NON AL'!X377)</f>
        <v/>
      </c>
      <c r="L374" t="str">
        <f>+IF($C374="","",' Matrice Tarifaire NON AL'!X377)</f>
        <v/>
      </c>
      <c r="M374" t="str">
        <f>+IF($C374="","",' Matrice Tarifaire NON AL'!Y377)</f>
        <v/>
      </c>
      <c r="N374" t="str">
        <f>+IF($C374="","",' Matrice Tarifaire NON AL'!Z377)</f>
        <v/>
      </c>
      <c r="P374" t="str">
        <f>+IF(C374="","",IF(' Matrice Tarifaire NON AL'!X377&lt;&gt;168,"Non",""))</f>
        <v/>
      </c>
      <c r="Q374" t="str">
        <f>+IF($C374="","",' Matrice Tarifaire NON AL'!T377)</f>
        <v/>
      </c>
      <c r="R374" t="str">
        <f>+IF($C374="","",IF(' Matrice Tarifaire NON AL'!R377="","",' Matrice Tarifaire NON AL'!R377))</f>
        <v/>
      </c>
      <c r="S374" t="str">
        <f>+IF($C374="","",LEFT(' Matrice Tarifaire NON AL'!W377,1))</f>
        <v/>
      </c>
      <c r="T374" t="str">
        <f>+IF($C374="","",LEFT(' Matrice Tarifaire NON AL'!AY377,3))</f>
        <v/>
      </c>
      <c r="U374" t="str">
        <f t="shared" si="17"/>
        <v/>
      </c>
      <c r="V374" t="str">
        <f>+IF(C374="","",IF(VLOOKUP(' Matrice Tarifaire NON AL'!AK377,Feuil3!A:F,6,0)="Box",IF(' Matrice Tarifaire NON AL'!AL377="Mono-Référence","Homogène",IF(' Matrice Tarifaire NON AL'!AL377="Multi-Références","Panaché","")),IF(' Matrice Tarifaire NON AL'!AK377="A la Pièce","Composant sans Colisage",IF(' Matrice Tarifaire NON AL'!AK377="Composant de Box","Composant sans Colisage","Homogène"))))</f>
        <v/>
      </c>
      <c r="W374" t="str">
        <f>+IF($V374="","",VLOOKUP(' Matrice Tarifaire NON AL'!AK377,Feuil3!$A$4:$E$14,5,0))</f>
        <v/>
      </c>
      <c r="Y374" t="str">
        <f>+IF($V374="","",IF(VLOOKUP(' Matrice Tarifaire NON AL'!$AK377,Feuil3!$A$4:$D$14,4,0)="Palette",' Matrice Tarifaire NON AL'!AN377,""))</f>
        <v/>
      </c>
      <c r="AA374" t="str">
        <f>+IF($V374="","",IF(VLOOKUP(' Matrice Tarifaire NON AL'!$AK377,Feuil3!$A$4:$D$14,4,0)="Colis",' Matrice Tarifaire NON AL'!AN377,""))</f>
        <v/>
      </c>
      <c r="AC374" t="str">
        <f>+IF(V374="","",IF(VLOOKUP(' Matrice Tarifaire NON AL'!AK377,Feuil3!$A$4:$D$14,4,0)="Colis",IF(' Matrice Tarifaire NON AL'!AO377&gt;0,' Matrice Tarifaire NON AL'!AO377,""),""))</f>
        <v/>
      </c>
      <c r="AD374" t="str">
        <f t="shared" si="18"/>
        <v/>
      </c>
      <c r="AE374" t="str">
        <f>+IF(C374="","",' Matrice Tarifaire NON AL'!C377)</f>
        <v/>
      </c>
      <c r="AF374" t="str">
        <f>+IF(C374="","",' Matrice Tarifaire NON AL'!AQ377)</f>
        <v/>
      </c>
      <c r="AH374" t="str">
        <f>+IF(E374="","",' Matrice Tarifaire NON AL'!$U377)</f>
        <v/>
      </c>
      <c r="AI374" t="str">
        <f>+IF(F374="","",IF(' Matrice Tarifaire NON AL'!$V377="","",' Matrice Tarifaire NON AL'!$V377))</f>
        <v/>
      </c>
      <c r="AJ374" t="str">
        <f>+IF($C374="","",IF(' Matrice Tarifaire NON AL'!AZ377="","",' Matrice Tarifaire NON AL'!AZ377))</f>
        <v/>
      </c>
      <c r="AK374" t="str">
        <f>+IF($C374="","",IF(' Matrice Tarifaire NON AL'!BA377="","",' Matrice Tarifaire NON AL'!BA377))</f>
        <v/>
      </c>
      <c r="AL374" t="str">
        <f>+IF($C374="","",IF(' Matrice Tarifaire NON AL'!BB377="","",TEXT(' Matrice Tarifaire NON AL'!BB377,"0,0000")))</f>
        <v/>
      </c>
      <c r="AO374" t="str">
        <f>+IF($C374="","",IF(' Matrice Tarifaire NON AL'!BF377="","",TEXT(' Matrice Tarifaire NON AL'!BF377,"0,0000")))</f>
        <v/>
      </c>
      <c r="AP374" t="str">
        <f>+IF($C374="","",IF(' Matrice Tarifaire NON AL'!BG377="","",TEXT(' Matrice Tarifaire NON AL'!BG377,"0,0000")))</f>
        <v/>
      </c>
      <c r="AQ374" t="str">
        <f>+IF($C374="","",IF(' Matrice Tarifaire NON AL'!BH377="","",TEXT(' Matrice Tarifaire NON AL'!BH377,"0,0000")))</f>
        <v/>
      </c>
      <c r="AR374" t="str">
        <f>+IF($C374="","",IF(' Matrice Tarifaire NON AL'!BI377="","",TEXT(' Matrice Tarifaire NON AL'!BI377,"0,0000")))</f>
        <v/>
      </c>
      <c r="AS374" t="str">
        <f>+IF(C374="","",IF(' Matrice Tarifaire NON AL'!BJ377="","0",IF(' Matrice Tarifaire NON AL'!BJ377="","",' Matrice Tarifaire NON AL'!BJ377)))</f>
        <v/>
      </c>
      <c r="AT374" t="str">
        <f>+IF(C374="","",IF(' Matrice Tarifaire NON AL'!BK377="","",' Matrice Tarifaire NON AL'!$BK$6))</f>
        <v/>
      </c>
      <c r="AU374" t="str">
        <f>+IF(C374="","",IF(' Matrice Tarifaire NON AL'!BK377="","",TEXT(' Matrice Tarifaire NON AL'!BK377,"0,0000")))</f>
        <v/>
      </c>
      <c r="AV374" t="str">
        <f>+IF(C374="","",IF(' Matrice Tarifaire NON AL'!BL377="","",' Matrice Tarifaire NON AL'!$BL$6))</f>
        <v/>
      </c>
      <c r="AW374" t="str">
        <f>+IF(C374="","",IF(' Matrice Tarifaire NON AL'!BL377="","",TEXT(' Matrice Tarifaire NON AL'!BL377,"0,0000")))</f>
        <v/>
      </c>
      <c r="AX374" t="str">
        <f>+IF(C374="","",IF(' Matrice Tarifaire NON AL'!BM377="","",' Matrice Tarifaire NON AL'!$BM$6))</f>
        <v/>
      </c>
      <c r="AY374" t="str">
        <f>+IF(C374="","",IF(' Matrice Tarifaire NON AL'!BM377="","",TEXT(' Matrice Tarifaire NON AL'!BM377,"0,0000")))</f>
        <v/>
      </c>
      <c r="AZ374" t="str">
        <f>+IF(C374="","",IF(' Matrice Tarifaire NON AL'!BN377="","","Taxe DEEE"))</f>
        <v/>
      </c>
      <c r="BA374" t="str">
        <f>+IF(C374="","",IF(' Matrice Tarifaire NON AL'!BN377="","",TEXT(' Matrice Tarifaire NON AL'!BN377,"0,0000")))</f>
        <v/>
      </c>
      <c r="BD374" t="str">
        <f>+IF($C374="","",IF(' Matrice Tarifaire NON AL'!BR377="","",TEXT(' Matrice Tarifaire NON AL'!BR377,"0,000")))</f>
        <v/>
      </c>
      <c r="BE374" t="str">
        <f>+IF($C374="","",IF(' Matrice Tarifaire NON AL'!BS377="","",VALUE(TEXT(' Matrice Tarifaire NON AL'!BS377,"0,00"))))</f>
        <v/>
      </c>
      <c r="BF374" t="str">
        <f>+IF($C374="","",IF(' Matrice Tarifaire NON AL'!BY377="","",' Matrice Tarifaire NON AL'!BY377))</f>
        <v/>
      </c>
      <c r="BG374" t="str">
        <f>+IF(C374="","",IF(' Matrice Tarifaire NON AL'!AK377="Composant de Box","999",IF(' Matrice Tarifaire NON AL'!AP377&lt;&gt;"",' Matrice Tarifaire NON AL'!AP377,IF(' Matrice Tarifaire NON AL'!AO377&lt;&gt;"",' Matrice Tarifaire NON AL'!AO377,' Matrice Tarifaire NON AL'!AN377))))</f>
        <v/>
      </c>
    </row>
    <row r="375" spans="1:59" x14ac:dyDescent="0.25">
      <c r="A375" t="str">
        <f>+IF($C375="","",IF(' Matrice Tarifaire NON AL'!N378="","",IF(' Matrice Tarifaire NON AL'!N378=0,"GTIN A 0 - Ne doit pas être mis dans PRE REF",TEXT(' Matrice Tarifaire NON AL'!N378,"00000000000000"))))</f>
        <v/>
      </c>
      <c r="B375" t="str">
        <f>+IF(C375="","",IF(L375=172,4,VLOOKUP(' Matrice Tarifaire NON AL'!AK378,Feuil3!$A$4:$B$14,2,0)))</f>
        <v/>
      </c>
      <c r="C375" t="str">
        <f>+IF(' Matrice Tarifaire NON AL'!O378="","",SUBSTITUTE(' Matrice Tarifaire NON AL'!O378,"CHAR (10)"," "))</f>
        <v/>
      </c>
      <c r="D375" t="str">
        <f>+IF($C375="","",SUBSTITUTE(' Matrice Tarifaire NON AL'!P378,"CHAR (13)"," "))</f>
        <v/>
      </c>
      <c r="E375" t="str">
        <f t="shared" si="16"/>
        <v/>
      </c>
      <c r="F375" t="str">
        <f>+IF($C375="","",IF(' Matrice Tarifaire NON AL'!AX378="","Non",' Matrice Tarifaire NON AL'!AX378))</f>
        <v/>
      </c>
      <c r="G375" t="str">
        <f>+IF($C375="","",IF(' Matrice Tarifaire NON AL'!Q378="DOMEDIA","MDD",IF(' Matrice Tarifaire NON AL'!Q378="APTA","MDD",IF(' Matrice Tarifaire NON AL'!Q378="TOP BUDGET","Premier Prix","MN"))))</f>
        <v/>
      </c>
      <c r="H375" t="str">
        <f>+IF($C375="","",' Matrice Tarifaire NON AL'!Q378)</f>
        <v/>
      </c>
      <c r="K375" t="str">
        <f>+IF($C375="","",' Matrice Tarifaire NON AL'!X378)</f>
        <v/>
      </c>
      <c r="L375" t="str">
        <f>+IF($C375="","",' Matrice Tarifaire NON AL'!X378)</f>
        <v/>
      </c>
      <c r="M375" t="str">
        <f>+IF($C375="","",' Matrice Tarifaire NON AL'!Y378)</f>
        <v/>
      </c>
      <c r="N375" t="str">
        <f>+IF($C375="","",' Matrice Tarifaire NON AL'!Z378)</f>
        <v/>
      </c>
      <c r="P375" t="str">
        <f>+IF(C375="","",IF(' Matrice Tarifaire NON AL'!X378&lt;&gt;168,"Non",""))</f>
        <v/>
      </c>
      <c r="Q375" t="str">
        <f>+IF($C375="","",' Matrice Tarifaire NON AL'!T378)</f>
        <v/>
      </c>
      <c r="R375" t="str">
        <f>+IF($C375="","",IF(' Matrice Tarifaire NON AL'!R378="","",' Matrice Tarifaire NON AL'!R378))</f>
        <v/>
      </c>
      <c r="S375" t="str">
        <f>+IF($C375="","",LEFT(' Matrice Tarifaire NON AL'!W378,1))</f>
        <v/>
      </c>
      <c r="T375" t="str">
        <f>+IF($C375="","",LEFT(' Matrice Tarifaire NON AL'!AY378,3))</f>
        <v/>
      </c>
      <c r="U375" t="str">
        <f t="shared" si="17"/>
        <v/>
      </c>
      <c r="V375" t="str">
        <f>+IF(C375="","",IF(VLOOKUP(' Matrice Tarifaire NON AL'!AK378,Feuil3!A:F,6,0)="Box",IF(' Matrice Tarifaire NON AL'!AL378="Mono-Référence","Homogène",IF(' Matrice Tarifaire NON AL'!AL378="Multi-Références","Panaché","")),IF(' Matrice Tarifaire NON AL'!AK378="A la Pièce","Composant sans Colisage",IF(' Matrice Tarifaire NON AL'!AK378="Composant de Box","Composant sans Colisage","Homogène"))))</f>
        <v/>
      </c>
      <c r="W375" t="str">
        <f>+IF($V375="","",VLOOKUP(' Matrice Tarifaire NON AL'!AK378,Feuil3!$A$4:$E$14,5,0))</f>
        <v/>
      </c>
      <c r="Y375" t="str">
        <f>+IF($V375="","",IF(VLOOKUP(' Matrice Tarifaire NON AL'!$AK378,Feuil3!$A$4:$D$14,4,0)="Palette",' Matrice Tarifaire NON AL'!AN378,""))</f>
        <v/>
      </c>
      <c r="AA375" t="str">
        <f>+IF($V375="","",IF(VLOOKUP(' Matrice Tarifaire NON AL'!$AK378,Feuil3!$A$4:$D$14,4,0)="Colis",' Matrice Tarifaire NON AL'!AN378,""))</f>
        <v/>
      </c>
      <c r="AC375" t="str">
        <f>+IF(V375="","",IF(VLOOKUP(' Matrice Tarifaire NON AL'!AK378,Feuil3!$A$4:$D$14,4,0)="Colis",IF(' Matrice Tarifaire NON AL'!AO378&gt;0,' Matrice Tarifaire NON AL'!AO378,""),""))</f>
        <v/>
      </c>
      <c r="AD375" t="str">
        <f t="shared" si="18"/>
        <v/>
      </c>
      <c r="AE375" t="str">
        <f>+IF(C375="","",' Matrice Tarifaire NON AL'!C378)</f>
        <v/>
      </c>
      <c r="AF375" t="str">
        <f>+IF(C375="","",' Matrice Tarifaire NON AL'!AQ378)</f>
        <v/>
      </c>
      <c r="AH375" t="str">
        <f>+IF(E375="","",' Matrice Tarifaire NON AL'!$U378)</f>
        <v/>
      </c>
      <c r="AI375" t="str">
        <f>+IF(F375="","",IF(' Matrice Tarifaire NON AL'!$V378="","",' Matrice Tarifaire NON AL'!$V378))</f>
        <v/>
      </c>
      <c r="AJ375" t="str">
        <f>+IF($C375="","",IF(' Matrice Tarifaire NON AL'!AZ378="","",' Matrice Tarifaire NON AL'!AZ378))</f>
        <v/>
      </c>
      <c r="AK375" t="str">
        <f>+IF($C375="","",IF(' Matrice Tarifaire NON AL'!BA378="","",' Matrice Tarifaire NON AL'!BA378))</f>
        <v/>
      </c>
      <c r="AL375" t="str">
        <f>+IF($C375="","",IF(' Matrice Tarifaire NON AL'!BB378="","",TEXT(' Matrice Tarifaire NON AL'!BB378,"0,0000")))</f>
        <v/>
      </c>
      <c r="AO375" t="str">
        <f>+IF($C375="","",IF(' Matrice Tarifaire NON AL'!BF378="","",TEXT(' Matrice Tarifaire NON AL'!BF378,"0,0000")))</f>
        <v/>
      </c>
      <c r="AP375" t="str">
        <f>+IF($C375="","",IF(' Matrice Tarifaire NON AL'!BG378="","",TEXT(' Matrice Tarifaire NON AL'!BG378,"0,0000")))</f>
        <v/>
      </c>
      <c r="AQ375" t="str">
        <f>+IF($C375="","",IF(' Matrice Tarifaire NON AL'!BH378="","",TEXT(' Matrice Tarifaire NON AL'!BH378,"0,0000")))</f>
        <v/>
      </c>
      <c r="AR375" t="str">
        <f>+IF($C375="","",IF(' Matrice Tarifaire NON AL'!BI378="","",TEXT(' Matrice Tarifaire NON AL'!BI378,"0,0000")))</f>
        <v/>
      </c>
      <c r="AS375" t="str">
        <f>+IF(C375="","",IF(' Matrice Tarifaire NON AL'!BJ378="","0",IF(' Matrice Tarifaire NON AL'!BJ378="","",' Matrice Tarifaire NON AL'!BJ378)))</f>
        <v/>
      </c>
      <c r="AT375" t="str">
        <f>+IF(C375="","",IF(' Matrice Tarifaire NON AL'!BK378="","",' Matrice Tarifaire NON AL'!$BK$6))</f>
        <v/>
      </c>
      <c r="AU375" t="str">
        <f>+IF(C375="","",IF(' Matrice Tarifaire NON AL'!BK378="","",TEXT(' Matrice Tarifaire NON AL'!BK378,"0,0000")))</f>
        <v/>
      </c>
      <c r="AV375" t="str">
        <f>+IF(C375="","",IF(' Matrice Tarifaire NON AL'!BL378="","",' Matrice Tarifaire NON AL'!$BL$6))</f>
        <v/>
      </c>
      <c r="AW375" t="str">
        <f>+IF(C375="","",IF(' Matrice Tarifaire NON AL'!BL378="","",TEXT(' Matrice Tarifaire NON AL'!BL378,"0,0000")))</f>
        <v/>
      </c>
      <c r="AX375" t="str">
        <f>+IF(C375="","",IF(' Matrice Tarifaire NON AL'!BM378="","",' Matrice Tarifaire NON AL'!$BM$6))</f>
        <v/>
      </c>
      <c r="AY375" t="str">
        <f>+IF(C375="","",IF(' Matrice Tarifaire NON AL'!BM378="","",TEXT(' Matrice Tarifaire NON AL'!BM378,"0,0000")))</f>
        <v/>
      </c>
      <c r="AZ375" t="str">
        <f>+IF(C375="","",IF(' Matrice Tarifaire NON AL'!BN378="","","Taxe DEEE"))</f>
        <v/>
      </c>
      <c r="BA375" t="str">
        <f>+IF(C375="","",IF(' Matrice Tarifaire NON AL'!BN378="","",TEXT(' Matrice Tarifaire NON AL'!BN378,"0,0000")))</f>
        <v/>
      </c>
      <c r="BD375" t="str">
        <f>+IF($C375="","",IF(' Matrice Tarifaire NON AL'!BR378="","",TEXT(' Matrice Tarifaire NON AL'!BR378,"0,000")))</f>
        <v/>
      </c>
      <c r="BE375" t="str">
        <f>+IF($C375="","",IF(' Matrice Tarifaire NON AL'!BS378="","",VALUE(TEXT(' Matrice Tarifaire NON AL'!BS378,"0,00"))))</f>
        <v/>
      </c>
      <c r="BF375" t="str">
        <f>+IF($C375="","",IF(' Matrice Tarifaire NON AL'!BY378="","",' Matrice Tarifaire NON AL'!BY378))</f>
        <v/>
      </c>
      <c r="BG375" t="str">
        <f>+IF(C375="","",IF(' Matrice Tarifaire NON AL'!AK378="Composant de Box","999",IF(' Matrice Tarifaire NON AL'!AP378&lt;&gt;"",' Matrice Tarifaire NON AL'!AP378,IF(' Matrice Tarifaire NON AL'!AO378&lt;&gt;"",' Matrice Tarifaire NON AL'!AO378,' Matrice Tarifaire NON AL'!AN378))))</f>
        <v/>
      </c>
    </row>
    <row r="376" spans="1:59" x14ac:dyDescent="0.25">
      <c r="A376" t="str">
        <f>+IF($C376="","",IF(' Matrice Tarifaire NON AL'!N379="","",IF(' Matrice Tarifaire NON AL'!N379=0,"GTIN A 0 - Ne doit pas être mis dans PRE REF",TEXT(' Matrice Tarifaire NON AL'!N379,"00000000000000"))))</f>
        <v/>
      </c>
      <c r="B376" t="str">
        <f>+IF(C376="","",IF(L376=172,4,VLOOKUP(' Matrice Tarifaire NON AL'!AK379,Feuil3!$A$4:$B$14,2,0)))</f>
        <v/>
      </c>
      <c r="C376" t="str">
        <f>+IF(' Matrice Tarifaire NON AL'!O379="","",SUBSTITUTE(' Matrice Tarifaire NON AL'!O379,"CHAR (10)"," "))</f>
        <v/>
      </c>
      <c r="D376" t="str">
        <f>+IF($C376="","",SUBSTITUTE(' Matrice Tarifaire NON AL'!P379,"CHAR (13)"," "))</f>
        <v/>
      </c>
      <c r="E376" t="str">
        <f t="shared" si="16"/>
        <v/>
      </c>
      <c r="F376" t="str">
        <f>+IF($C376="","",IF(' Matrice Tarifaire NON AL'!AX379="","Non",' Matrice Tarifaire NON AL'!AX379))</f>
        <v/>
      </c>
      <c r="G376" t="str">
        <f>+IF($C376="","",IF(' Matrice Tarifaire NON AL'!Q379="DOMEDIA","MDD",IF(' Matrice Tarifaire NON AL'!Q379="APTA","MDD",IF(' Matrice Tarifaire NON AL'!Q379="TOP BUDGET","Premier Prix","MN"))))</f>
        <v/>
      </c>
      <c r="H376" t="str">
        <f>+IF($C376="","",' Matrice Tarifaire NON AL'!Q379)</f>
        <v/>
      </c>
      <c r="K376" t="str">
        <f>+IF($C376="","",' Matrice Tarifaire NON AL'!X379)</f>
        <v/>
      </c>
      <c r="L376" t="str">
        <f>+IF($C376="","",' Matrice Tarifaire NON AL'!X379)</f>
        <v/>
      </c>
      <c r="M376" t="str">
        <f>+IF($C376="","",' Matrice Tarifaire NON AL'!Y379)</f>
        <v/>
      </c>
      <c r="N376" t="str">
        <f>+IF($C376="","",' Matrice Tarifaire NON AL'!Z379)</f>
        <v/>
      </c>
      <c r="P376" t="str">
        <f>+IF(C376="","",IF(' Matrice Tarifaire NON AL'!X379&lt;&gt;168,"Non",""))</f>
        <v/>
      </c>
      <c r="Q376" t="str">
        <f>+IF($C376="","",' Matrice Tarifaire NON AL'!T379)</f>
        <v/>
      </c>
      <c r="R376" t="str">
        <f>+IF($C376="","",IF(' Matrice Tarifaire NON AL'!R379="","",' Matrice Tarifaire NON AL'!R379))</f>
        <v/>
      </c>
      <c r="S376" t="str">
        <f>+IF($C376="","",LEFT(' Matrice Tarifaire NON AL'!W379,1))</f>
        <v/>
      </c>
      <c r="T376" t="str">
        <f>+IF($C376="","",LEFT(' Matrice Tarifaire NON AL'!AY379,3))</f>
        <v/>
      </c>
      <c r="U376" t="str">
        <f t="shared" si="17"/>
        <v/>
      </c>
      <c r="V376" t="str">
        <f>+IF(C376="","",IF(VLOOKUP(' Matrice Tarifaire NON AL'!AK379,Feuil3!A:F,6,0)="Box",IF(' Matrice Tarifaire NON AL'!AL379="Mono-Référence","Homogène",IF(' Matrice Tarifaire NON AL'!AL379="Multi-Références","Panaché","")),IF(' Matrice Tarifaire NON AL'!AK379="A la Pièce","Composant sans Colisage",IF(' Matrice Tarifaire NON AL'!AK379="Composant de Box","Composant sans Colisage","Homogène"))))</f>
        <v/>
      </c>
      <c r="W376" t="str">
        <f>+IF($V376="","",VLOOKUP(' Matrice Tarifaire NON AL'!AK379,Feuil3!$A$4:$E$14,5,0))</f>
        <v/>
      </c>
      <c r="Y376" t="str">
        <f>+IF($V376="","",IF(VLOOKUP(' Matrice Tarifaire NON AL'!$AK379,Feuil3!$A$4:$D$14,4,0)="Palette",' Matrice Tarifaire NON AL'!AN379,""))</f>
        <v/>
      </c>
      <c r="AA376" t="str">
        <f>+IF($V376="","",IF(VLOOKUP(' Matrice Tarifaire NON AL'!$AK379,Feuil3!$A$4:$D$14,4,0)="Colis",' Matrice Tarifaire NON AL'!AN379,""))</f>
        <v/>
      </c>
      <c r="AC376" t="str">
        <f>+IF(V376="","",IF(VLOOKUP(' Matrice Tarifaire NON AL'!AK379,Feuil3!$A$4:$D$14,4,0)="Colis",IF(' Matrice Tarifaire NON AL'!AO379&gt;0,' Matrice Tarifaire NON AL'!AO379,""),""))</f>
        <v/>
      </c>
      <c r="AD376" t="str">
        <f t="shared" si="18"/>
        <v/>
      </c>
      <c r="AE376" t="str">
        <f>+IF(C376="","",' Matrice Tarifaire NON AL'!C379)</f>
        <v/>
      </c>
      <c r="AF376" t="str">
        <f>+IF(C376="","",' Matrice Tarifaire NON AL'!AQ379)</f>
        <v/>
      </c>
      <c r="AH376" t="str">
        <f>+IF(E376="","",' Matrice Tarifaire NON AL'!$U379)</f>
        <v/>
      </c>
      <c r="AI376" t="str">
        <f>+IF(F376="","",IF(' Matrice Tarifaire NON AL'!$V379="","",' Matrice Tarifaire NON AL'!$V379))</f>
        <v/>
      </c>
      <c r="AJ376" t="str">
        <f>+IF($C376="","",IF(' Matrice Tarifaire NON AL'!AZ379="","",' Matrice Tarifaire NON AL'!AZ379))</f>
        <v/>
      </c>
      <c r="AK376" t="str">
        <f>+IF($C376="","",IF(' Matrice Tarifaire NON AL'!BA379="","",' Matrice Tarifaire NON AL'!BA379))</f>
        <v/>
      </c>
      <c r="AL376" t="str">
        <f>+IF($C376="","",IF(' Matrice Tarifaire NON AL'!BB379="","",TEXT(' Matrice Tarifaire NON AL'!BB379,"0,0000")))</f>
        <v/>
      </c>
      <c r="AO376" t="str">
        <f>+IF($C376="","",IF(' Matrice Tarifaire NON AL'!BF379="","",TEXT(' Matrice Tarifaire NON AL'!BF379,"0,0000")))</f>
        <v/>
      </c>
      <c r="AP376" t="str">
        <f>+IF($C376="","",IF(' Matrice Tarifaire NON AL'!BG379="","",TEXT(' Matrice Tarifaire NON AL'!BG379,"0,0000")))</f>
        <v/>
      </c>
      <c r="AQ376" t="str">
        <f>+IF($C376="","",IF(' Matrice Tarifaire NON AL'!BH379="","",TEXT(' Matrice Tarifaire NON AL'!BH379,"0,0000")))</f>
        <v/>
      </c>
      <c r="AR376" t="str">
        <f>+IF($C376="","",IF(' Matrice Tarifaire NON AL'!BI379="","",TEXT(' Matrice Tarifaire NON AL'!BI379,"0,0000")))</f>
        <v/>
      </c>
      <c r="AS376" t="str">
        <f>+IF(C376="","",IF(' Matrice Tarifaire NON AL'!BJ379="","0",IF(' Matrice Tarifaire NON AL'!BJ379="","",' Matrice Tarifaire NON AL'!BJ379)))</f>
        <v/>
      </c>
      <c r="AT376" t="str">
        <f>+IF(C376="","",IF(' Matrice Tarifaire NON AL'!BK379="","",' Matrice Tarifaire NON AL'!$BK$6))</f>
        <v/>
      </c>
      <c r="AU376" t="str">
        <f>+IF(C376="","",IF(' Matrice Tarifaire NON AL'!BK379="","",TEXT(' Matrice Tarifaire NON AL'!BK379,"0,0000")))</f>
        <v/>
      </c>
      <c r="AV376" t="str">
        <f>+IF(C376="","",IF(' Matrice Tarifaire NON AL'!BL379="","",' Matrice Tarifaire NON AL'!$BL$6))</f>
        <v/>
      </c>
      <c r="AW376" t="str">
        <f>+IF(C376="","",IF(' Matrice Tarifaire NON AL'!BL379="","",TEXT(' Matrice Tarifaire NON AL'!BL379,"0,0000")))</f>
        <v/>
      </c>
      <c r="AX376" t="str">
        <f>+IF(C376="","",IF(' Matrice Tarifaire NON AL'!BM379="","",' Matrice Tarifaire NON AL'!$BM$6))</f>
        <v/>
      </c>
      <c r="AY376" t="str">
        <f>+IF(C376="","",IF(' Matrice Tarifaire NON AL'!BM379="","",TEXT(' Matrice Tarifaire NON AL'!BM379,"0,0000")))</f>
        <v/>
      </c>
      <c r="AZ376" t="str">
        <f>+IF(C376="","",IF(' Matrice Tarifaire NON AL'!BN379="","","Taxe DEEE"))</f>
        <v/>
      </c>
      <c r="BA376" t="str">
        <f>+IF(C376="","",IF(' Matrice Tarifaire NON AL'!BN379="","",TEXT(' Matrice Tarifaire NON AL'!BN379,"0,0000")))</f>
        <v/>
      </c>
      <c r="BD376" t="str">
        <f>+IF($C376="","",IF(' Matrice Tarifaire NON AL'!BR379="","",TEXT(' Matrice Tarifaire NON AL'!BR379,"0,000")))</f>
        <v/>
      </c>
      <c r="BE376" t="str">
        <f>+IF($C376="","",IF(' Matrice Tarifaire NON AL'!BS379="","",VALUE(TEXT(' Matrice Tarifaire NON AL'!BS379,"0,00"))))</f>
        <v/>
      </c>
      <c r="BF376" t="str">
        <f>+IF($C376="","",IF(' Matrice Tarifaire NON AL'!BY379="","",' Matrice Tarifaire NON AL'!BY379))</f>
        <v/>
      </c>
      <c r="BG376" t="str">
        <f>+IF(C376="","",IF(' Matrice Tarifaire NON AL'!AK379="Composant de Box","999",IF(' Matrice Tarifaire NON AL'!AP379&lt;&gt;"",' Matrice Tarifaire NON AL'!AP379,IF(' Matrice Tarifaire NON AL'!AO379&lt;&gt;"",' Matrice Tarifaire NON AL'!AO379,' Matrice Tarifaire NON AL'!AN379))))</f>
        <v/>
      </c>
    </row>
    <row r="377" spans="1:59" x14ac:dyDescent="0.25">
      <c r="A377" t="str">
        <f>+IF($C377="","",IF(' Matrice Tarifaire NON AL'!N380="","",IF(' Matrice Tarifaire NON AL'!N380=0,"GTIN A 0 - Ne doit pas être mis dans PRE REF",TEXT(' Matrice Tarifaire NON AL'!N380,"00000000000000"))))</f>
        <v/>
      </c>
      <c r="B377" t="str">
        <f>+IF(C377="","",IF(L377=172,4,VLOOKUP(' Matrice Tarifaire NON AL'!AK380,Feuil3!$A$4:$B$14,2,0)))</f>
        <v/>
      </c>
      <c r="C377" t="str">
        <f>+IF(' Matrice Tarifaire NON AL'!O380="","",SUBSTITUTE(' Matrice Tarifaire NON AL'!O380,"CHAR (10)"," "))</f>
        <v/>
      </c>
      <c r="D377" t="str">
        <f>+IF($C377="","",SUBSTITUTE(' Matrice Tarifaire NON AL'!P380,"CHAR (13)"," "))</f>
        <v/>
      </c>
      <c r="E377" t="str">
        <f t="shared" si="16"/>
        <v/>
      </c>
      <c r="F377" t="str">
        <f>+IF($C377="","",IF(' Matrice Tarifaire NON AL'!AX380="","Non",' Matrice Tarifaire NON AL'!AX380))</f>
        <v/>
      </c>
      <c r="G377" t="str">
        <f>+IF($C377="","",IF(' Matrice Tarifaire NON AL'!Q380="DOMEDIA","MDD",IF(' Matrice Tarifaire NON AL'!Q380="APTA","MDD",IF(' Matrice Tarifaire NON AL'!Q380="TOP BUDGET","Premier Prix","MN"))))</f>
        <v/>
      </c>
      <c r="H377" t="str">
        <f>+IF($C377="","",' Matrice Tarifaire NON AL'!Q380)</f>
        <v/>
      </c>
      <c r="K377" t="str">
        <f>+IF($C377="","",' Matrice Tarifaire NON AL'!X380)</f>
        <v/>
      </c>
      <c r="L377" t="str">
        <f>+IF($C377="","",' Matrice Tarifaire NON AL'!X380)</f>
        <v/>
      </c>
      <c r="M377" t="str">
        <f>+IF($C377="","",' Matrice Tarifaire NON AL'!Y380)</f>
        <v/>
      </c>
      <c r="N377" t="str">
        <f>+IF($C377="","",' Matrice Tarifaire NON AL'!Z380)</f>
        <v/>
      </c>
      <c r="P377" t="str">
        <f>+IF(C377="","",IF(' Matrice Tarifaire NON AL'!X380&lt;&gt;168,"Non",""))</f>
        <v/>
      </c>
      <c r="Q377" t="str">
        <f>+IF($C377="","",' Matrice Tarifaire NON AL'!T380)</f>
        <v/>
      </c>
      <c r="R377" t="str">
        <f>+IF($C377="","",IF(' Matrice Tarifaire NON AL'!R380="","",' Matrice Tarifaire NON AL'!R380))</f>
        <v/>
      </c>
      <c r="S377" t="str">
        <f>+IF($C377="","",LEFT(' Matrice Tarifaire NON AL'!W380,1))</f>
        <v/>
      </c>
      <c r="T377" t="str">
        <f>+IF($C377="","",LEFT(' Matrice Tarifaire NON AL'!AY380,3))</f>
        <v/>
      </c>
      <c r="U377" t="str">
        <f t="shared" si="17"/>
        <v/>
      </c>
      <c r="V377" t="str">
        <f>+IF(C377="","",IF(VLOOKUP(' Matrice Tarifaire NON AL'!AK380,Feuil3!A:F,6,0)="Box",IF(' Matrice Tarifaire NON AL'!AL380="Mono-Référence","Homogène",IF(' Matrice Tarifaire NON AL'!AL380="Multi-Références","Panaché","")),IF(' Matrice Tarifaire NON AL'!AK380="A la Pièce","Composant sans Colisage",IF(' Matrice Tarifaire NON AL'!AK380="Composant de Box","Composant sans Colisage","Homogène"))))</f>
        <v/>
      </c>
      <c r="W377" t="str">
        <f>+IF($V377="","",VLOOKUP(' Matrice Tarifaire NON AL'!AK380,Feuil3!$A$4:$E$14,5,0))</f>
        <v/>
      </c>
      <c r="Y377" t="str">
        <f>+IF($V377="","",IF(VLOOKUP(' Matrice Tarifaire NON AL'!$AK380,Feuil3!$A$4:$D$14,4,0)="Palette",' Matrice Tarifaire NON AL'!AN380,""))</f>
        <v/>
      </c>
      <c r="AA377" t="str">
        <f>+IF($V377="","",IF(VLOOKUP(' Matrice Tarifaire NON AL'!$AK380,Feuil3!$A$4:$D$14,4,0)="Colis",' Matrice Tarifaire NON AL'!AN380,""))</f>
        <v/>
      </c>
      <c r="AC377" t="str">
        <f>+IF(V377="","",IF(VLOOKUP(' Matrice Tarifaire NON AL'!AK380,Feuil3!$A$4:$D$14,4,0)="Colis",IF(' Matrice Tarifaire NON AL'!AO380&gt;0,' Matrice Tarifaire NON AL'!AO380,""),""))</f>
        <v/>
      </c>
      <c r="AD377" t="str">
        <f t="shared" si="18"/>
        <v/>
      </c>
      <c r="AE377" t="str">
        <f>+IF(C377="","",' Matrice Tarifaire NON AL'!C380)</f>
        <v/>
      </c>
      <c r="AF377" t="str">
        <f>+IF(C377="","",' Matrice Tarifaire NON AL'!AQ380)</f>
        <v/>
      </c>
      <c r="AH377" t="str">
        <f>+IF(E377="","",' Matrice Tarifaire NON AL'!$U380)</f>
        <v/>
      </c>
      <c r="AI377" t="str">
        <f>+IF(F377="","",IF(' Matrice Tarifaire NON AL'!$V380="","",' Matrice Tarifaire NON AL'!$V380))</f>
        <v/>
      </c>
      <c r="AJ377" t="str">
        <f>+IF($C377="","",IF(' Matrice Tarifaire NON AL'!AZ380="","",' Matrice Tarifaire NON AL'!AZ380))</f>
        <v/>
      </c>
      <c r="AK377" t="str">
        <f>+IF($C377="","",IF(' Matrice Tarifaire NON AL'!BA380="","",' Matrice Tarifaire NON AL'!BA380))</f>
        <v/>
      </c>
      <c r="AL377" t="str">
        <f>+IF($C377="","",IF(' Matrice Tarifaire NON AL'!BB380="","",TEXT(' Matrice Tarifaire NON AL'!BB380,"0,0000")))</f>
        <v/>
      </c>
      <c r="AO377" t="str">
        <f>+IF($C377="","",IF(' Matrice Tarifaire NON AL'!BF380="","",TEXT(' Matrice Tarifaire NON AL'!BF380,"0,0000")))</f>
        <v/>
      </c>
      <c r="AP377" t="str">
        <f>+IF($C377="","",IF(' Matrice Tarifaire NON AL'!BG380="","",TEXT(' Matrice Tarifaire NON AL'!BG380,"0,0000")))</f>
        <v/>
      </c>
      <c r="AQ377" t="str">
        <f>+IF($C377="","",IF(' Matrice Tarifaire NON AL'!BH380="","",TEXT(' Matrice Tarifaire NON AL'!BH380,"0,0000")))</f>
        <v/>
      </c>
      <c r="AR377" t="str">
        <f>+IF($C377="","",IF(' Matrice Tarifaire NON AL'!BI380="","",TEXT(' Matrice Tarifaire NON AL'!BI380,"0,0000")))</f>
        <v/>
      </c>
      <c r="AS377" t="str">
        <f>+IF(C377="","",IF(' Matrice Tarifaire NON AL'!BJ380="","0",IF(' Matrice Tarifaire NON AL'!BJ380="","",' Matrice Tarifaire NON AL'!BJ380)))</f>
        <v/>
      </c>
      <c r="AT377" t="str">
        <f>+IF(C377="","",IF(' Matrice Tarifaire NON AL'!BK380="","",' Matrice Tarifaire NON AL'!$BK$6))</f>
        <v/>
      </c>
      <c r="AU377" t="str">
        <f>+IF(C377="","",IF(' Matrice Tarifaire NON AL'!BK380="","",TEXT(' Matrice Tarifaire NON AL'!BK380,"0,0000")))</f>
        <v/>
      </c>
      <c r="AV377" t="str">
        <f>+IF(C377="","",IF(' Matrice Tarifaire NON AL'!BL380="","",' Matrice Tarifaire NON AL'!$BL$6))</f>
        <v/>
      </c>
      <c r="AW377" t="str">
        <f>+IF(C377="","",IF(' Matrice Tarifaire NON AL'!BL380="","",TEXT(' Matrice Tarifaire NON AL'!BL380,"0,0000")))</f>
        <v/>
      </c>
      <c r="AX377" t="str">
        <f>+IF(C377="","",IF(' Matrice Tarifaire NON AL'!BM380="","",' Matrice Tarifaire NON AL'!$BM$6))</f>
        <v/>
      </c>
      <c r="AY377" t="str">
        <f>+IF(C377="","",IF(' Matrice Tarifaire NON AL'!BM380="","",TEXT(' Matrice Tarifaire NON AL'!BM380,"0,0000")))</f>
        <v/>
      </c>
      <c r="AZ377" t="str">
        <f>+IF(C377="","",IF(' Matrice Tarifaire NON AL'!BN380="","","Taxe DEEE"))</f>
        <v/>
      </c>
      <c r="BA377" t="str">
        <f>+IF(C377="","",IF(' Matrice Tarifaire NON AL'!BN380="","",TEXT(' Matrice Tarifaire NON AL'!BN380,"0,0000")))</f>
        <v/>
      </c>
      <c r="BD377" t="str">
        <f>+IF($C377="","",IF(' Matrice Tarifaire NON AL'!BR380="","",TEXT(' Matrice Tarifaire NON AL'!BR380,"0,000")))</f>
        <v/>
      </c>
      <c r="BE377" t="str">
        <f>+IF($C377="","",IF(' Matrice Tarifaire NON AL'!BS380="","",VALUE(TEXT(' Matrice Tarifaire NON AL'!BS380,"0,00"))))</f>
        <v/>
      </c>
      <c r="BF377" t="str">
        <f>+IF($C377="","",IF(' Matrice Tarifaire NON AL'!BY380="","",' Matrice Tarifaire NON AL'!BY380))</f>
        <v/>
      </c>
      <c r="BG377" t="str">
        <f>+IF(C377="","",IF(' Matrice Tarifaire NON AL'!AK380="Composant de Box","999",IF(' Matrice Tarifaire NON AL'!AP380&lt;&gt;"",' Matrice Tarifaire NON AL'!AP380,IF(' Matrice Tarifaire NON AL'!AO380&lt;&gt;"",' Matrice Tarifaire NON AL'!AO380,' Matrice Tarifaire NON AL'!AN380))))</f>
        <v/>
      </c>
    </row>
    <row r="378" spans="1:59" x14ac:dyDescent="0.25">
      <c r="A378" t="str">
        <f>+IF($C378="","",IF(' Matrice Tarifaire NON AL'!N381="","",IF(' Matrice Tarifaire NON AL'!N381=0,"GTIN A 0 - Ne doit pas être mis dans PRE REF",TEXT(' Matrice Tarifaire NON AL'!N381,"00000000000000"))))</f>
        <v/>
      </c>
      <c r="B378" t="str">
        <f>+IF(C378="","",IF(L378=172,4,VLOOKUP(' Matrice Tarifaire NON AL'!AK381,Feuil3!$A$4:$B$14,2,0)))</f>
        <v/>
      </c>
      <c r="C378" t="str">
        <f>+IF(' Matrice Tarifaire NON AL'!O381="","",SUBSTITUTE(' Matrice Tarifaire NON AL'!O381,"CHAR (10)"," "))</f>
        <v/>
      </c>
      <c r="D378" t="str">
        <f>+IF($C378="","",SUBSTITUTE(' Matrice Tarifaire NON AL'!P381,"CHAR (13)"," "))</f>
        <v/>
      </c>
      <c r="E378" t="str">
        <f t="shared" si="16"/>
        <v/>
      </c>
      <c r="F378" t="str">
        <f>+IF($C378="","",IF(' Matrice Tarifaire NON AL'!AX381="","Non",' Matrice Tarifaire NON AL'!AX381))</f>
        <v/>
      </c>
      <c r="G378" t="str">
        <f>+IF($C378="","",IF(' Matrice Tarifaire NON AL'!Q381="DOMEDIA","MDD",IF(' Matrice Tarifaire NON AL'!Q381="APTA","MDD",IF(' Matrice Tarifaire NON AL'!Q381="TOP BUDGET","Premier Prix","MN"))))</f>
        <v/>
      </c>
      <c r="H378" t="str">
        <f>+IF($C378="","",' Matrice Tarifaire NON AL'!Q381)</f>
        <v/>
      </c>
      <c r="K378" t="str">
        <f>+IF($C378="","",' Matrice Tarifaire NON AL'!X381)</f>
        <v/>
      </c>
      <c r="L378" t="str">
        <f>+IF($C378="","",' Matrice Tarifaire NON AL'!X381)</f>
        <v/>
      </c>
      <c r="M378" t="str">
        <f>+IF($C378="","",' Matrice Tarifaire NON AL'!Y381)</f>
        <v/>
      </c>
      <c r="N378" t="str">
        <f>+IF($C378="","",' Matrice Tarifaire NON AL'!Z381)</f>
        <v/>
      </c>
      <c r="P378" t="str">
        <f>+IF(C378="","",IF(' Matrice Tarifaire NON AL'!X381&lt;&gt;168,"Non",""))</f>
        <v/>
      </c>
      <c r="Q378" t="str">
        <f>+IF($C378="","",' Matrice Tarifaire NON AL'!T381)</f>
        <v/>
      </c>
      <c r="R378" t="str">
        <f>+IF($C378="","",IF(' Matrice Tarifaire NON AL'!R381="","",' Matrice Tarifaire NON AL'!R381))</f>
        <v/>
      </c>
      <c r="S378" t="str">
        <f>+IF($C378="","",LEFT(' Matrice Tarifaire NON AL'!W381,1))</f>
        <v/>
      </c>
      <c r="T378" t="str">
        <f>+IF($C378="","",LEFT(' Matrice Tarifaire NON AL'!AY381,3))</f>
        <v/>
      </c>
      <c r="U378" t="str">
        <f t="shared" si="17"/>
        <v/>
      </c>
      <c r="V378" t="str">
        <f>+IF(C378="","",IF(VLOOKUP(' Matrice Tarifaire NON AL'!AK381,Feuil3!A:F,6,0)="Box",IF(' Matrice Tarifaire NON AL'!AL381="Mono-Référence","Homogène",IF(' Matrice Tarifaire NON AL'!AL381="Multi-Références","Panaché","")),IF(' Matrice Tarifaire NON AL'!AK381="A la Pièce","Composant sans Colisage",IF(' Matrice Tarifaire NON AL'!AK381="Composant de Box","Composant sans Colisage","Homogène"))))</f>
        <v/>
      </c>
      <c r="W378" t="str">
        <f>+IF($V378="","",VLOOKUP(' Matrice Tarifaire NON AL'!AK381,Feuil3!$A$4:$E$14,5,0))</f>
        <v/>
      </c>
      <c r="Y378" t="str">
        <f>+IF($V378="","",IF(VLOOKUP(' Matrice Tarifaire NON AL'!$AK381,Feuil3!$A$4:$D$14,4,0)="Palette",' Matrice Tarifaire NON AL'!AN381,""))</f>
        <v/>
      </c>
      <c r="AA378" t="str">
        <f>+IF($V378="","",IF(VLOOKUP(' Matrice Tarifaire NON AL'!$AK381,Feuil3!$A$4:$D$14,4,0)="Colis",' Matrice Tarifaire NON AL'!AN381,""))</f>
        <v/>
      </c>
      <c r="AC378" t="str">
        <f>+IF(V378="","",IF(VLOOKUP(' Matrice Tarifaire NON AL'!AK381,Feuil3!$A$4:$D$14,4,0)="Colis",IF(' Matrice Tarifaire NON AL'!AO381&gt;0,' Matrice Tarifaire NON AL'!AO381,""),""))</f>
        <v/>
      </c>
      <c r="AD378" t="str">
        <f t="shared" si="18"/>
        <v/>
      </c>
      <c r="AE378" t="str">
        <f>+IF(C378="","",' Matrice Tarifaire NON AL'!C381)</f>
        <v/>
      </c>
      <c r="AF378" t="str">
        <f>+IF(C378="","",' Matrice Tarifaire NON AL'!AQ381)</f>
        <v/>
      </c>
      <c r="AH378" t="str">
        <f>+IF(E378="","",' Matrice Tarifaire NON AL'!$U381)</f>
        <v/>
      </c>
      <c r="AI378" t="str">
        <f>+IF(F378="","",IF(' Matrice Tarifaire NON AL'!$V381="","",' Matrice Tarifaire NON AL'!$V381))</f>
        <v/>
      </c>
      <c r="AJ378" t="str">
        <f>+IF($C378="","",IF(' Matrice Tarifaire NON AL'!AZ381="","",' Matrice Tarifaire NON AL'!AZ381))</f>
        <v/>
      </c>
      <c r="AK378" t="str">
        <f>+IF($C378="","",IF(' Matrice Tarifaire NON AL'!BA381="","",' Matrice Tarifaire NON AL'!BA381))</f>
        <v/>
      </c>
      <c r="AL378" t="str">
        <f>+IF($C378="","",IF(' Matrice Tarifaire NON AL'!BB381="","",TEXT(' Matrice Tarifaire NON AL'!BB381,"0,0000")))</f>
        <v/>
      </c>
      <c r="AO378" t="str">
        <f>+IF($C378="","",IF(' Matrice Tarifaire NON AL'!BF381="","",TEXT(' Matrice Tarifaire NON AL'!BF381,"0,0000")))</f>
        <v/>
      </c>
      <c r="AP378" t="str">
        <f>+IF($C378="","",IF(' Matrice Tarifaire NON AL'!BG381="","",TEXT(' Matrice Tarifaire NON AL'!BG381,"0,0000")))</f>
        <v/>
      </c>
      <c r="AQ378" t="str">
        <f>+IF($C378="","",IF(' Matrice Tarifaire NON AL'!BH381="","",TEXT(' Matrice Tarifaire NON AL'!BH381,"0,0000")))</f>
        <v/>
      </c>
      <c r="AR378" t="str">
        <f>+IF($C378="","",IF(' Matrice Tarifaire NON AL'!BI381="","",TEXT(' Matrice Tarifaire NON AL'!BI381,"0,0000")))</f>
        <v/>
      </c>
      <c r="AS378" t="str">
        <f>+IF(C378="","",IF(' Matrice Tarifaire NON AL'!BJ381="","0",IF(' Matrice Tarifaire NON AL'!BJ381="","",' Matrice Tarifaire NON AL'!BJ381)))</f>
        <v/>
      </c>
      <c r="AT378" t="str">
        <f>+IF(C378="","",IF(' Matrice Tarifaire NON AL'!BK381="","",' Matrice Tarifaire NON AL'!$BK$6))</f>
        <v/>
      </c>
      <c r="AU378" t="str">
        <f>+IF(C378="","",IF(' Matrice Tarifaire NON AL'!BK381="","",TEXT(' Matrice Tarifaire NON AL'!BK381,"0,0000")))</f>
        <v/>
      </c>
      <c r="AV378" t="str">
        <f>+IF(C378="","",IF(' Matrice Tarifaire NON AL'!BL381="","",' Matrice Tarifaire NON AL'!$BL$6))</f>
        <v/>
      </c>
      <c r="AW378" t="str">
        <f>+IF(C378="","",IF(' Matrice Tarifaire NON AL'!BL381="","",TEXT(' Matrice Tarifaire NON AL'!BL381,"0,0000")))</f>
        <v/>
      </c>
      <c r="AX378" t="str">
        <f>+IF(C378="","",IF(' Matrice Tarifaire NON AL'!BM381="","",' Matrice Tarifaire NON AL'!$BM$6))</f>
        <v/>
      </c>
      <c r="AY378" t="str">
        <f>+IF(C378="","",IF(' Matrice Tarifaire NON AL'!BM381="","",TEXT(' Matrice Tarifaire NON AL'!BM381,"0,0000")))</f>
        <v/>
      </c>
      <c r="AZ378" t="str">
        <f>+IF(C378="","",IF(' Matrice Tarifaire NON AL'!BN381="","","Taxe DEEE"))</f>
        <v/>
      </c>
      <c r="BA378" t="str">
        <f>+IF(C378="","",IF(' Matrice Tarifaire NON AL'!BN381="","",TEXT(' Matrice Tarifaire NON AL'!BN381,"0,0000")))</f>
        <v/>
      </c>
      <c r="BD378" t="str">
        <f>+IF($C378="","",IF(' Matrice Tarifaire NON AL'!BR381="","",TEXT(' Matrice Tarifaire NON AL'!BR381,"0,000")))</f>
        <v/>
      </c>
      <c r="BE378" t="str">
        <f>+IF($C378="","",IF(' Matrice Tarifaire NON AL'!BS381="","",VALUE(TEXT(' Matrice Tarifaire NON AL'!BS381,"0,00"))))</f>
        <v/>
      </c>
      <c r="BF378" t="str">
        <f>+IF($C378="","",IF(' Matrice Tarifaire NON AL'!BY381="","",' Matrice Tarifaire NON AL'!BY381))</f>
        <v/>
      </c>
      <c r="BG378" t="str">
        <f>+IF(C378="","",IF(' Matrice Tarifaire NON AL'!AK381="Composant de Box","999",IF(' Matrice Tarifaire NON AL'!AP381&lt;&gt;"",' Matrice Tarifaire NON AL'!AP381,IF(' Matrice Tarifaire NON AL'!AO381&lt;&gt;"",' Matrice Tarifaire NON AL'!AO381,' Matrice Tarifaire NON AL'!AN381))))</f>
        <v/>
      </c>
    </row>
    <row r="379" spans="1:59" x14ac:dyDescent="0.25">
      <c r="A379" t="str">
        <f>+IF($C379="","",IF(' Matrice Tarifaire NON AL'!N382="","",IF(' Matrice Tarifaire NON AL'!N382=0,"GTIN A 0 - Ne doit pas être mis dans PRE REF",TEXT(' Matrice Tarifaire NON AL'!N382,"00000000000000"))))</f>
        <v/>
      </c>
      <c r="B379" t="str">
        <f>+IF(C379="","",IF(L379=172,4,VLOOKUP(' Matrice Tarifaire NON AL'!AK382,Feuil3!$A$4:$B$14,2,0)))</f>
        <v/>
      </c>
      <c r="C379" t="str">
        <f>+IF(' Matrice Tarifaire NON AL'!O382="","",SUBSTITUTE(' Matrice Tarifaire NON AL'!O382,"CHAR (10)"," "))</f>
        <v/>
      </c>
      <c r="D379" t="str">
        <f>+IF($C379="","",SUBSTITUTE(' Matrice Tarifaire NON AL'!P382,"CHAR (13)"," "))</f>
        <v/>
      </c>
      <c r="E379" t="str">
        <f t="shared" si="16"/>
        <v/>
      </c>
      <c r="F379" t="str">
        <f>+IF($C379="","",IF(' Matrice Tarifaire NON AL'!AX382="","Non",' Matrice Tarifaire NON AL'!AX382))</f>
        <v/>
      </c>
      <c r="G379" t="str">
        <f>+IF($C379="","",IF(' Matrice Tarifaire NON AL'!Q382="DOMEDIA","MDD",IF(' Matrice Tarifaire NON AL'!Q382="APTA","MDD",IF(' Matrice Tarifaire NON AL'!Q382="TOP BUDGET","Premier Prix","MN"))))</f>
        <v/>
      </c>
      <c r="H379" t="str">
        <f>+IF($C379="","",' Matrice Tarifaire NON AL'!Q382)</f>
        <v/>
      </c>
      <c r="K379" t="str">
        <f>+IF($C379="","",' Matrice Tarifaire NON AL'!X382)</f>
        <v/>
      </c>
      <c r="L379" t="str">
        <f>+IF($C379="","",' Matrice Tarifaire NON AL'!X382)</f>
        <v/>
      </c>
      <c r="M379" t="str">
        <f>+IF($C379="","",' Matrice Tarifaire NON AL'!Y382)</f>
        <v/>
      </c>
      <c r="N379" t="str">
        <f>+IF($C379="","",' Matrice Tarifaire NON AL'!Z382)</f>
        <v/>
      </c>
      <c r="P379" t="str">
        <f>+IF(C379="","",IF(' Matrice Tarifaire NON AL'!X382&lt;&gt;168,"Non",""))</f>
        <v/>
      </c>
      <c r="Q379" t="str">
        <f>+IF($C379="","",' Matrice Tarifaire NON AL'!T382)</f>
        <v/>
      </c>
      <c r="R379" t="str">
        <f>+IF($C379="","",IF(' Matrice Tarifaire NON AL'!R382="","",' Matrice Tarifaire NON AL'!R382))</f>
        <v/>
      </c>
      <c r="S379" t="str">
        <f>+IF($C379="","",LEFT(' Matrice Tarifaire NON AL'!W382,1))</f>
        <v/>
      </c>
      <c r="T379" t="str">
        <f>+IF($C379="","",LEFT(' Matrice Tarifaire NON AL'!AY382,3))</f>
        <v/>
      </c>
      <c r="U379" t="str">
        <f t="shared" si="17"/>
        <v/>
      </c>
      <c r="V379" t="str">
        <f>+IF(C379="","",IF(VLOOKUP(' Matrice Tarifaire NON AL'!AK382,Feuil3!A:F,6,0)="Box",IF(' Matrice Tarifaire NON AL'!AL382="Mono-Référence","Homogène",IF(' Matrice Tarifaire NON AL'!AL382="Multi-Références","Panaché","")),IF(' Matrice Tarifaire NON AL'!AK382="A la Pièce","Composant sans Colisage",IF(' Matrice Tarifaire NON AL'!AK382="Composant de Box","Composant sans Colisage","Homogène"))))</f>
        <v/>
      </c>
      <c r="W379" t="str">
        <f>+IF($V379="","",VLOOKUP(' Matrice Tarifaire NON AL'!AK382,Feuil3!$A$4:$E$14,5,0))</f>
        <v/>
      </c>
      <c r="Y379" t="str">
        <f>+IF($V379="","",IF(VLOOKUP(' Matrice Tarifaire NON AL'!$AK382,Feuil3!$A$4:$D$14,4,0)="Palette",' Matrice Tarifaire NON AL'!AN382,""))</f>
        <v/>
      </c>
      <c r="AA379" t="str">
        <f>+IF($V379="","",IF(VLOOKUP(' Matrice Tarifaire NON AL'!$AK382,Feuil3!$A$4:$D$14,4,0)="Colis",' Matrice Tarifaire NON AL'!AN382,""))</f>
        <v/>
      </c>
      <c r="AC379" t="str">
        <f>+IF(V379="","",IF(VLOOKUP(' Matrice Tarifaire NON AL'!AK382,Feuil3!$A$4:$D$14,4,0)="Colis",IF(' Matrice Tarifaire NON AL'!AO382&gt;0,' Matrice Tarifaire NON AL'!AO382,""),""))</f>
        <v/>
      </c>
      <c r="AD379" t="str">
        <f t="shared" si="18"/>
        <v/>
      </c>
      <c r="AE379" t="str">
        <f>+IF(C379="","",' Matrice Tarifaire NON AL'!C382)</f>
        <v/>
      </c>
      <c r="AF379" t="str">
        <f>+IF(C379="","",' Matrice Tarifaire NON AL'!AQ382)</f>
        <v/>
      </c>
      <c r="AH379" t="str">
        <f>+IF(E379="","",' Matrice Tarifaire NON AL'!$U382)</f>
        <v/>
      </c>
      <c r="AI379" t="str">
        <f>+IF(F379="","",IF(' Matrice Tarifaire NON AL'!$V382="","",' Matrice Tarifaire NON AL'!$V382))</f>
        <v/>
      </c>
      <c r="AJ379" t="str">
        <f>+IF($C379="","",IF(' Matrice Tarifaire NON AL'!AZ382="","",' Matrice Tarifaire NON AL'!AZ382))</f>
        <v/>
      </c>
      <c r="AK379" t="str">
        <f>+IF($C379="","",IF(' Matrice Tarifaire NON AL'!BA382="","",' Matrice Tarifaire NON AL'!BA382))</f>
        <v/>
      </c>
      <c r="AL379" t="str">
        <f>+IF($C379="","",IF(' Matrice Tarifaire NON AL'!BB382="","",TEXT(' Matrice Tarifaire NON AL'!BB382,"0,0000")))</f>
        <v/>
      </c>
      <c r="AO379" t="str">
        <f>+IF($C379="","",IF(' Matrice Tarifaire NON AL'!BF382="","",TEXT(' Matrice Tarifaire NON AL'!BF382,"0,0000")))</f>
        <v/>
      </c>
      <c r="AP379" t="str">
        <f>+IF($C379="","",IF(' Matrice Tarifaire NON AL'!BG382="","",TEXT(' Matrice Tarifaire NON AL'!BG382,"0,0000")))</f>
        <v/>
      </c>
      <c r="AQ379" t="str">
        <f>+IF($C379="","",IF(' Matrice Tarifaire NON AL'!BH382="","",TEXT(' Matrice Tarifaire NON AL'!BH382,"0,0000")))</f>
        <v/>
      </c>
      <c r="AR379" t="str">
        <f>+IF($C379="","",IF(' Matrice Tarifaire NON AL'!BI382="","",TEXT(' Matrice Tarifaire NON AL'!BI382,"0,0000")))</f>
        <v/>
      </c>
      <c r="AS379" t="str">
        <f>+IF(C379="","",IF(' Matrice Tarifaire NON AL'!BJ382="","0",IF(' Matrice Tarifaire NON AL'!BJ382="","",' Matrice Tarifaire NON AL'!BJ382)))</f>
        <v/>
      </c>
      <c r="AT379" t="str">
        <f>+IF(C379="","",IF(' Matrice Tarifaire NON AL'!BK382="","",' Matrice Tarifaire NON AL'!$BK$6))</f>
        <v/>
      </c>
      <c r="AU379" t="str">
        <f>+IF(C379="","",IF(' Matrice Tarifaire NON AL'!BK382="","",TEXT(' Matrice Tarifaire NON AL'!BK382,"0,0000")))</f>
        <v/>
      </c>
      <c r="AV379" t="str">
        <f>+IF(C379="","",IF(' Matrice Tarifaire NON AL'!BL382="","",' Matrice Tarifaire NON AL'!$BL$6))</f>
        <v/>
      </c>
      <c r="AW379" t="str">
        <f>+IF(C379="","",IF(' Matrice Tarifaire NON AL'!BL382="","",TEXT(' Matrice Tarifaire NON AL'!BL382,"0,0000")))</f>
        <v/>
      </c>
      <c r="AX379" t="str">
        <f>+IF(C379="","",IF(' Matrice Tarifaire NON AL'!BM382="","",' Matrice Tarifaire NON AL'!$BM$6))</f>
        <v/>
      </c>
      <c r="AY379" t="str">
        <f>+IF(C379="","",IF(' Matrice Tarifaire NON AL'!BM382="","",TEXT(' Matrice Tarifaire NON AL'!BM382,"0,0000")))</f>
        <v/>
      </c>
      <c r="AZ379" t="str">
        <f>+IF(C379="","",IF(' Matrice Tarifaire NON AL'!BN382="","","Taxe DEEE"))</f>
        <v/>
      </c>
      <c r="BA379" t="str">
        <f>+IF(C379="","",IF(' Matrice Tarifaire NON AL'!BN382="","",TEXT(' Matrice Tarifaire NON AL'!BN382,"0,0000")))</f>
        <v/>
      </c>
      <c r="BD379" t="str">
        <f>+IF($C379="","",IF(' Matrice Tarifaire NON AL'!BR382="","",TEXT(' Matrice Tarifaire NON AL'!BR382,"0,000")))</f>
        <v/>
      </c>
      <c r="BE379" t="str">
        <f>+IF($C379="","",IF(' Matrice Tarifaire NON AL'!BS382="","",VALUE(TEXT(' Matrice Tarifaire NON AL'!BS382,"0,00"))))</f>
        <v/>
      </c>
      <c r="BF379" t="str">
        <f>+IF($C379="","",IF(' Matrice Tarifaire NON AL'!BY382="","",' Matrice Tarifaire NON AL'!BY382))</f>
        <v/>
      </c>
      <c r="BG379" t="str">
        <f>+IF(C379="","",IF(' Matrice Tarifaire NON AL'!AK382="Composant de Box","999",IF(' Matrice Tarifaire NON AL'!AP382&lt;&gt;"",' Matrice Tarifaire NON AL'!AP382,IF(' Matrice Tarifaire NON AL'!AO382&lt;&gt;"",' Matrice Tarifaire NON AL'!AO382,' Matrice Tarifaire NON AL'!AN382))))</f>
        <v/>
      </c>
    </row>
    <row r="380" spans="1:59" x14ac:dyDescent="0.25">
      <c r="A380" t="str">
        <f>+IF($C380="","",IF(' Matrice Tarifaire NON AL'!N383="","",IF(' Matrice Tarifaire NON AL'!N383=0,"GTIN A 0 - Ne doit pas être mis dans PRE REF",TEXT(' Matrice Tarifaire NON AL'!N383,"00000000000000"))))</f>
        <v/>
      </c>
      <c r="B380" t="str">
        <f>+IF(C380="","",IF(L380=172,4,VLOOKUP(' Matrice Tarifaire NON AL'!AK383,Feuil3!$A$4:$B$14,2,0)))</f>
        <v/>
      </c>
      <c r="C380" t="str">
        <f>+IF(' Matrice Tarifaire NON AL'!O383="","",SUBSTITUTE(' Matrice Tarifaire NON AL'!O383,"CHAR (10)"," "))</f>
        <v/>
      </c>
      <c r="D380" t="str">
        <f>+IF($C380="","",SUBSTITUTE(' Matrice Tarifaire NON AL'!P383,"CHAR (13)"," "))</f>
        <v/>
      </c>
      <c r="E380" t="str">
        <f t="shared" si="16"/>
        <v/>
      </c>
      <c r="F380" t="str">
        <f>+IF($C380="","",IF(' Matrice Tarifaire NON AL'!AX383="","Non",' Matrice Tarifaire NON AL'!AX383))</f>
        <v/>
      </c>
      <c r="G380" t="str">
        <f>+IF($C380="","",IF(' Matrice Tarifaire NON AL'!Q383="DOMEDIA","MDD",IF(' Matrice Tarifaire NON AL'!Q383="APTA","MDD",IF(' Matrice Tarifaire NON AL'!Q383="TOP BUDGET","Premier Prix","MN"))))</f>
        <v/>
      </c>
      <c r="H380" t="str">
        <f>+IF($C380="","",' Matrice Tarifaire NON AL'!Q383)</f>
        <v/>
      </c>
      <c r="K380" t="str">
        <f>+IF($C380="","",' Matrice Tarifaire NON AL'!X383)</f>
        <v/>
      </c>
      <c r="L380" t="str">
        <f>+IF($C380="","",' Matrice Tarifaire NON AL'!X383)</f>
        <v/>
      </c>
      <c r="M380" t="str">
        <f>+IF($C380="","",' Matrice Tarifaire NON AL'!Y383)</f>
        <v/>
      </c>
      <c r="N380" t="str">
        <f>+IF($C380="","",' Matrice Tarifaire NON AL'!Z383)</f>
        <v/>
      </c>
      <c r="P380" t="str">
        <f>+IF(C380="","",IF(' Matrice Tarifaire NON AL'!X383&lt;&gt;168,"Non",""))</f>
        <v/>
      </c>
      <c r="Q380" t="str">
        <f>+IF($C380="","",' Matrice Tarifaire NON AL'!T383)</f>
        <v/>
      </c>
      <c r="R380" t="str">
        <f>+IF($C380="","",IF(' Matrice Tarifaire NON AL'!R383="","",' Matrice Tarifaire NON AL'!R383))</f>
        <v/>
      </c>
      <c r="S380" t="str">
        <f>+IF($C380="","",LEFT(' Matrice Tarifaire NON AL'!W383,1))</f>
        <v/>
      </c>
      <c r="T380" t="str">
        <f>+IF($C380="","",LEFT(' Matrice Tarifaire NON AL'!AY383,3))</f>
        <v/>
      </c>
      <c r="U380" t="str">
        <f t="shared" si="17"/>
        <v/>
      </c>
      <c r="V380" t="str">
        <f>+IF(C380="","",IF(VLOOKUP(' Matrice Tarifaire NON AL'!AK383,Feuil3!A:F,6,0)="Box",IF(' Matrice Tarifaire NON AL'!AL383="Mono-Référence","Homogène",IF(' Matrice Tarifaire NON AL'!AL383="Multi-Références","Panaché","")),IF(' Matrice Tarifaire NON AL'!AK383="A la Pièce","Composant sans Colisage",IF(' Matrice Tarifaire NON AL'!AK383="Composant de Box","Composant sans Colisage","Homogène"))))</f>
        <v/>
      </c>
      <c r="W380" t="str">
        <f>+IF($V380="","",VLOOKUP(' Matrice Tarifaire NON AL'!AK383,Feuil3!$A$4:$E$14,5,0))</f>
        <v/>
      </c>
      <c r="Y380" t="str">
        <f>+IF($V380="","",IF(VLOOKUP(' Matrice Tarifaire NON AL'!$AK383,Feuil3!$A$4:$D$14,4,0)="Palette",' Matrice Tarifaire NON AL'!AN383,""))</f>
        <v/>
      </c>
      <c r="AA380" t="str">
        <f>+IF($V380="","",IF(VLOOKUP(' Matrice Tarifaire NON AL'!$AK383,Feuil3!$A$4:$D$14,4,0)="Colis",' Matrice Tarifaire NON AL'!AN383,""))</f>
        <v/>
      </c>
      <c r="AC380" t="str">
        <f>+IF(V380="","",IF(VLOOKUP(' Matrice Tarifaire NON AL'!AK383,Feuil3!$A$4:$D$14,4,0)="Colis",IF(' Matrice Tarifaire NON AL'!AO383&gt;0,' Matrice Tarifaire NON AL'!AO383,""),""))</f>
        <v/>
      </c>
      <c r="AD380" t="str">
        <f t="shared" si="18"/>
        <v/>
      </c>
      <c r="AE380" t="str">
        <f>+IF(C380="","",' Matrice Tarifaire NON AL'!C383)</f>
        <v/>
      </c>
      <c r="AF380" t="str">
        <f>+IF(C380="","",' Matrice Tarifaire NON AL'!AQ383)</f>
        <v/>
      </c>
      <c r="AH380" t="str">
        <f>+IF(E380="","",' Matrice Tarifaire NON AL'!$U383)</f>
        <v/>
      </c>
      <c r="AI380" t="str">
        <f>+IF(F380="","",IF(' Matrice Tarifaire NON AL'!$V383="","",' Matrice Tarifaire NON AL'!$V383))</f>
        <v/>
      </c>
      <c r="AJ380" t="str">
        <f>+IF($C380="","",IF(' Matrice Tarifaire NON AL'!AZ383="","",' Matrice Tarifaire NON AL'!AZ383))</f>
        <v/>
      </c>
      <c r="AK380" t="str">
        <f>+IF($C380="","",IF(' Matrice Tarifaire NON AL'!BA383="","",' Matrice Tarifaire NON AL'!BA383))</f>
        <v/>
      </c>
      <c r="AL380" t="str">
        <f>+IF($C380="","",IF(' Matrice Tarifaire NON AL'!BB383="","",TEXT(' Matrice Tarifaire NON AL'!BB383,"0,0000")))</f>
        <v/>
      </c>
      <c r="AO380" t="str">
        <f>+IF($C380="","",IF(' Matrice Tarifaire NON AL'!BF383="","",TEXT(' Matrice Tarifaire NON AL'!BF383,"0,0000")))</f>
        <v/>
      </c>
      <c r="AP380" t="str">
        <f>+IF($C380="","",IF(' Matrice Tarifaire NON AL'!BG383="","",TEXT(' Matrice Tarifaire NON AL'!BG383,"0,0000")))</f>
        <v/>
      </c>
      <c r="AQ380" t="str">
        <f>+IF($C380="","",IF(' Matrice Tarifaire NON AL'!BH383="","",TEXT(' Matrice Tarifaire NON AL'!BH383,"0,0000")))</f>
        <v/>
      </c>
      <c r="AR380" t="str">
        <f>+IF($C380="","",IF(' Matrice Tarifaire NON AL'!BI383="","",TEXT(' Matrice Tarifaire NON AL'!BI383,"0,0000")))</f>
        <v/>
      </c>
      <c r="AS380" t="str">
        <f>+IF(C380="","",IF(' Matrice Tarifaire NON AL'!BJ383="","0",IF(' Matrice Tarifaire NON AL'!BJ383="","",' Matrice Tarifaire NON AL'!BJ383)))</f>
        <v/>
      </c>
      <c r="AT380" t="str">
        <f>+IF(C380="","",IF(' Matrice Tarifaire NON AL'!BK383="","",' Matrice Tarifaire NON AL'!$BK$6))</f>
        <v/>
      </c>
      <c r="AU380" t="str">
        <f>+IF(C380="","",IF(' Matrice Tarifaire NON AL'!BK383="","",TEXT(' Matrice Tarifaire NON AL'!BK383,"0,0000")))</f>
        <v/>
      </c>
      <c r="AV380" t="str">
        <f>+IF(C380="","",IF(' Matrice Tarifaire NON AL'!BL383="","",' Matrice Tarifaire NON AL'!$BL$6))</f>
        <v/>
      </c>
      <c r="AW380" t="str">
        <f>+IF(C380="","",IF(' Matrice Tarifaire NON AL'!BL383="","",TEXT(' Matrice Tarifaire NON AL'!BL383,"0,0000")))</f>
        <v/>
      </c>
      <c r="AX380" t="str">
        <f>+IF(C380="","",IF(' Matrice Tarifaire NON AL'!BM383="","",' Matrice Tarifaire NON AL'!$BM$6))</f>
        <v/>
      </c>
      <c r="AY380" t="str">
        <f>+IF(C380="","",IF(' Matrice Tarifaire NON AL'!BM383="","",TEXT(' Matrice Tarifaire NON AL'!BM383,"0,0000")))</f>
        <v/>
      </c>
      <c r="AZ380" t="str">
        <f>+IF(C380="","",IF(' Matrice Tarifaire NON AL'!BN383="","","Taxe DEEE"))</f>
        <v/>
      </c>
      <c r="BA380" t="str">
        <f>+IF(C380="","",IF(' Matrice Tarifaire NON AL'!BN383="","",TEXT(' Matrice Tarifaire NON AL'!BN383,"0,0000")))</f>
        <v/>
      </c>
      <c r="BD380" t="str">
        <f>+IF($C380="","",IF(' Matrice Tarifaire NON AL'!BR383="","",TEXT(' Matrice Tarifaire NON AL'!BR383,"0,000")))</f>
        <v/>
      </c>
      <c r="BE380" t="str">
        <f>+IF($C380="","",IF(' Matrice Tarifaire NON AL'!BS383="","",VALUE(TEXT(' Matrice Tarifaire NON AL'!BS383,"0,00"))))</f>
        <v/>
      </c>
      <c r="BF380" t="str">
        <f>+IF($C380="","",IF(' Matrice Tarifaire NON AL'!BY383="","",' Matrice Tarifaire NON AL'!BY383))</f>
        <v/>
      </c>
      <c r="BG380" t="str">
        <f>+IF(C380="","",IF(' Matrice Tarifaire NON AL'!AK383="Composant de Box","999",IF(' Matrice Tarifaire NON AL'!AP383&lt;&gt;"",' Matrice Tarifaire NON AL'!AP383,IF(' Matrice Tarifaire NON AL'!AO383&lt;&gt;"",' Matrice Tarifaire NON AL'!AO383,' Matrice Tarifaire NON AL'!AN383))))</f>
        <v/>
      </c>
    </row>
    <row r="381" spans="1:59" x14ac:dyDescent="0.25">
      <c r="A381" t="str">
        <f>+IF($C381="","",IF(' Matrice Tarifaire NON AL'!N384="","",IF(' Matrice Tarifaire NON AL'!N384=0,"GTIN A 0 - Ne doit pas être mis dans PRE REF",TEXT(' Matrice Tarifaire NON AL'!N384,"00000000000000"))))</f>
        <v/>
      </c>
      <c r="B381" t="str">
        <f>+IF(C381="","",IF(L381=172,4,VLOOKUP(' Matrice Tarifaire NON AL'!AK384,Feuil3!$A$4:$B$14,2,0)))</f>
        <v/>
      </c>
      <c r="C381" t="str">
        <f>+IF(' Matrice Tarifaire NON AL'!O384="","",SUBSTITUTE(' Matrice Tarifaire NON AL'!O384,"CHAR (10)"," "))</f>
        <v/>
      </c>
      <c r="D381" t="str">
        <f>+IF($C381="","",SUBSTITUTE(' Matrice Tarifaire NON AL'!P384,"CHAR (13)"," "))</f>
        <v/>
      </c>
      <c r="E381" t="str">
        <f t="shared" si="16"/>
        <v/>
      </c>
      <c r="F381" t="str">
        <f>+IF($C381="","",IF(' Matrice Tarifaire NON AL'!AX384="","Non",' Matrice Tarifaire NON AL'!AX384))</f>
        <v/>
      </c>
      <c r="G381" t="str">
        <f>+IF($C381="","",IF(' Matrice Tarifaire NON AL'!Q384="DOMEDIA","MDD",IF(' Matrice Tarifaire NON AL'!Q384="APTA","MDD",IF(' Matrice Tarifaire NON AL'!Q384="TOP BUDGET","Premier Prix","MN"))))</f>
        <v/>
      </c>
      <c r="H381" t="str">
        <f>+IF($C381="","",' Matrice Tarifaire NON AL'!Q384)</f>
        <v/>
      </c>
      <c r="K381" t="str">
        <f>+IF($C381="","",' Matrice Tarifaire NON AL'!X384)</f>
        <v/>
      </c>
      <c r="L381" t="str">
        <f>+IF($C381="","",' Matrice Tarifaire NON AL'!X384)</f>
        <v/>
      </c>
      <c r="M381" t="str">
        <f>+IF($C381="","",' Matrice Tarifaire NON AL'!Y384)</f>
        <v/>
      </c>
      <c r="N381" t="str">
        <f>+IF($C381="","",' Matrice Tarifaire NON AL'!Z384)</f>
        <v/>
      </c>
      <c r="P381" t="str">
        <f>+IF(C381="","",IF(' Matrice Tarifaire NON AL'!X384&lt;&gt;168,"Non",""))</f>
        <v/>
      </c>
      <c r="Q381" t="str">
        <f>+IF($C381="","",' Matrice Tarifaire NON AL'!T384)</f>
        <v/>
      </c>
      <c r="R381" t="str">
        <f>+IF($C381="","",IF(' Matrice Tarifaire NON AL'!R384="","",' Matrice Tarifaire NON AL'!R384))</f>
        <v/>
      </c>
      <c r="S381" t="str">
        <f>+IF($C381="","",LEFT(' Matrice Tarifaire NON AL'!W384,1))</f>
        <v/>
      </c>
      <c r="T381" t="str">
        <f>+IF($C381="","",LEFT(' Matrice Tarifaire NON AL'!AY384,3))</f>
        <v/>
      </c>
      <c r="U381" t="str">
        <f t="shared" si="17"/>
        <v/>
      </c>
      <c r="V381" t="str">
        <f>+IF(C381="","",IF(VLOOKUP(' Matrice Tarifaire NON AL'!AK384,Feuil3!A:F,6,0)="Box",IF(' Matrice Tarifaire NON AL'!AL384="Mono-Référence","Homogène",IF(' Matrice Tarifaire NON AL'!AL384="Multi-Références","Panaché","")),IF(' Matrice Tarifaire NON AL'!AK384="A la Pièce","Composant sans Colisage",IF(' Matrice Tarifaire NON AL'!AK384="Composant de Box","Composant sans Colisage","Homogène"))))</f>
        <v/>
      </c>
      <c r="W381" t="str">
        <f>+IF($V381="","",VLOOKUP(' Matrice Tarifaire NON AL'!AK384,Feuil3!$A$4:$E$14,5,0))</f>
        <v/>
      </c>
      <c r="Y381" t="str">
        <f>+IF($V381="","",IF(VLOOKUP(' Matrice Tarifaire NON AL'!$AK384,Feuil3!$A$4:$D$14,4,0)="Palette",' Matrice Tarifaire NON AL'!AN384,""))</f>
        <v/>
      </c>
      <c r="AA381" t="str">
        <f>+IF($V381="","",IF(VLOOKUP(' Matrice Tarifaire NON AL'!$AK384,Feuil3!$A$4:$D$14,4,0)="Colis",' Matrice Tarifaire NON AL'!AN384,""))</f>
        <v/>
      </c>
      <c r="AC381" t="str">
        <f>+IF(V381="","",IF(VLOOKUP(' Matrice Tarifaire NON AL'!AK384,Feuil3!$A$4:$D$14,4,0)="Colis",IF(' Matrice Tarifaire NON AL'!AO384&gt;0,' Matrice Tarifaire NON AL'!AO384,""),""))</f>
        <v/>
      </c>
      <c r="AD381" t="str">
        <f t="shared" si="18"/>
        <v/>
      </c>
      <c r="AE381" t="str">
        <f>+IF(C381="","",' Matrice Tarifaire NON AL'!C384)</f>
        <v/>
      </c>
      <c r="AF381" t="str">
        <f>+IF(C381="","",' Matrice Tarifaire NON AL'!AQ384)</f>
        <v/>
      </c>
      <c r="AH381" t="str">
        <f>+IF(E381="","",' Matrice Tarifaire NON AL'!$U384)</f>
        <v/>
      </c>
      <c r="AI381" t="str">
        <f>+IF(F381="","",IF(' Matrice Tarifaire NON AL'!$V384="","",' Matrice Tarifaire NON AL'!$V384))</f>
        <v/>
      </c>
      <c r="AJ381" t="str">
        <f>+IF($C381="","",IF(' Matrice Tarifaire NON AL'!AZ384="","",' Matrice Tarifaire NON AL'!AZ384))</f>
        <v/>
      </c>
      <c r="AK381" t="str">
        <f>+IF($C381="","",IF(' Matrice Tarifaire NON AL'!BA384="","",' Matrice Tarifaire NON AL'!BA384))</f>
        <v/>
      </c>
      <c r="AL381" t="str">
        <f>+IF($C381="","",IF(' Matrice Tarifaire NON AL'!BB384="","",TEXT(' Matrice Tarifaire NON AL'!BB384,"0,0000")))</f>
        <v/>
      </c>
      <c r="AO381" t="str">
        <f>+IF($C381="","",IF(' Matrice Tarifaire NON AL'!BF384="","",TEXT(' Matrice Tarifaire NON AL'!BF384,"0,0000")))</f>
        <v/>
      </c>
      <c r="AP381" t="str">
        <f>+IF($C381="","",IF(' Matrice Tarifaire NON AL'!BG384="","",TEXT(' Matrice Tarifaire NON AL'!BG384,"0,0000")))</f>
        <v/>
      </c>
      <c r="AQ381" t="str">
        <f>+IF($C381="","",IF(' Matrice Tarifaire NON AL'!BH384="","",TEXT(' Matrice Tarifaire NON AL'!BH384,"0,0000")))</f>
        <v/>
      </c>
      <c r="AR381" t="str">
        <f>+IF($C381="","",IF(' Matrice Tarifaire NON AL'!BI384="","",TEXT(' Matrice Tarifaire NON AL'!BI384,"0,0000")))</f>
        <v/>
      </c>
      <c r="AS381" t="str">
        <f>+IF(C381="","",IF(' Matrice Tarifaire NON AL'!BJ384="","0",IF(' Matrice Tarifaire NON AL'!BJ384="","",' Matrice Tarifaire NON AL'!BJ384)))</f>
        <v/>
      </c>
      <c r="AT381" t="str">
        <f>+IF(C381="","",IF(' Matrice Tarifaire NON AL'!BK384="","",' Matrice Tarifaire NON AL'!$BK$6))</f>
        <v/>
      </c>
      <c r="AU381" t="str">
        <f>+IF(C381="","",IF(' Matrice Tarifaire NON AL'!BK384="","",TEXT(' Matrice Tarifaire NON AL'!BK384,"0,0000")))</f>
        <v/>
      </c>
      <c r="AV381" t="str">
        <f>+IF(C381="","",IF(' Matrice Tarifaire NON AL'!BL384="","",' Matrice Tarifaire NON AL'!$BL$6))</f>
        <v/>
      </c>
      <c r="AW381" t="str">
        <f>+IF(C381="","",IF(' Matrice Tarifaire NON AL'!BL384="","",TEXT(' Matrice Tarifaire NON AL'!BL384,"0,0000")))</f>
        <v/>
      </c>
      <c r="AX381" t="str">
        <f>+IF(C381="","",IF(' Matrice Tarifaire NON AL'!BM384="","",' Matrice Tarifaire NON AL'!$BM$6))</f>
        <v/>
      </c>
      <c r="AY381" t="str">
        <f>+IF(C381="","",IF(' Matrice Tarifaire NON AL'!BM384="","",TEXT(' Matrice Tarifaire NON AL'!BM384,"0,0000")))</f>
        <v/>
      </c>
      <c r="AZ381" t="str">
        <f>+IF(C381="","",IF(' Matrice Tarifaire NON AL'!BN384="","","Taxe DEEE"))</f>
        <v/>
      </c>
      <c r="BA381" t="str">
        <f>+IF(C381="","",IF(' Matrice Tarifaire NON AL'!BN384="","",TEXT(' Matrice Tarifaire NON AL'!BN384,"0,0000")))</f>
        <v/>
      </c>
      <c r="BD381" t="str">
        <f>+IF($C381="","",IF(' Matrice Tarifaire NON AL'!BR384="","",TEXT(' Matrice Tarifaire NON AL'!BR384,"0,000")))</f>
        <v/>
      </c>
      <c r="BE381" t="str">
        <f>+IF($C381="","",IF(' Matrice Tarifaire NON AL'!BS384="","",VALUE(TEXT(' Matrice Tarifaire NON AL'!BS384,"0,00"))))</f>
        <v/>
      </c>
      <c r="BF381" t="str">
        <f>+IF($C381="","",IF(' Matrice Tarifaire NON AL'!BY384="","",' Matrice Tarifaire NON AL'!BY384))</f>
        <v/>
      </c>
      <c r="BG381" t="str">
        <f>+IF(C381="","",IF(' Matrice Tarifaire NON AL'!AK384="Composant de Box","999",IF(' Matrice Tarifaire NON AL'!AP384&lt;&gt;"",' Matrice Tarifaire NON AL'!AP384,IF(' Matrice Tarifaire NON AL'!AO384&lt;&gt;"",' Matrice Tarifaire NON AL'!AO384,' Matrice Tarifaire NON AL'!AN384))))</f>
        <v/>
      </c>
    </row>
    <row r="382" spans="1:59" x14ac:dyDescent="0.25">
      <c r="A382" t="str">
        <f>+IF($C382="","",IF(' Matrice Tarifaire NON AL'!N385="","",IF(' Matrice Tarifaire NON AL'!N385=0,"GTIN A 0 - Ne doit pas être mis dans PRE REF",TEXT(' Matrice Tarifaire NON AL'!N385,"00000000000000"))))</f>
        <v/>
      </c>
      <c r="B382" t="str">
        <f>+IF(C382="","",IF(L382=172,4,VLOOKUP(' Matrice Tarifaire NON AL'!AK385,Feuil3!$A$4:$B$14,2,0)))</f>
        <v/>
      </c>
      <c r="C382" t="str">
        <f>+IF(' Matrice Tarifaire NON AL'!O385="","",SUBSTITUTE(' Matrice Tarifaire NON AL'!O385,"CHAR (10)"," "))</f>
        <v/>
      </c>
      <c r="D382" t="str">
        <f>+IF($C382="","",SUBSTITUTE(' Matrice Tarifaire NON AL'!P385,"CHAR (13)"," "))</f>
        <v/>
      </c>
      <c r="E382" t="str">
        <f t="shared" si="16"/>
        <v/>
      </c>
      <c r="F382" t="str">
        <f>+IF($C382="","",IF(' Matrice Tarifaire NON AL'!AX385="","Non",' Matrice Tarifaire NON AL'!AX385))</f>
        <v/>
      </c>
      <c r="G382" t="str">
        <f>+IF($C382="","",IF(' Matrice Tarifaire NON AL'!Q385="DOMEDIA","MDD",IF(' Matrice Tarifaire NON AL'!Q385="APTA","MDD",IF(' Matrice Tarifaire NON AL'!Q385="TOP BUDGET","Premier Prix","MN"))))</f>
        <v/>
      </c>
      <c r="H382" t="str">
        <f>+IF($C382="","",' Matrice Tarifaire NON AL'!Q385)</f>
        <v/>
      </c>
      <c r="K382" t="str">
        <f>+IF($C382="","",' Matrice Tarifaire NON AL'!X385)</f>
        <v/>
      </c>
      <c r="L382" t="str">
        <f>+IF($C382="","",' Matrice Tarifaire NON AL'!X385)</f>
        <v/>
      </c>
      <c r="M382" t="str">
        <f>+IF($C382="","",' Matrice Tarifaire NON AL'!Y385)</f>
        <v/>
      </c>
      <c r="N382" t="str">
        <f>+IF($C382="","",' Matrice Tarifaire NON AL'!Z385)</f>
        <v/>
      </c>
      <c r="P382" t="str">
        <f>+IF(C382="","",IF(' Matrice Tarifaire NON AL'!X385&lt;&gt;168,"Non",""))</f>
        <v/>
      </c>
      <c r="Q382" t="str">
        <f>+IF($C382="","",' Matrice Tarifaire NON AL'!T385)</f>
        <v/>
      </c>
      <c r="R382" t="str">
        <f>+IF($C382="","",IF(' Matrice Tarifaire NON AL'!R385="","",' Matrice Tarifaire NON AL'!R385))</f>
        <v/>
      </c>
      <c r="S382" t="str">
        <f>+IF($C382="","",LEFT(' Matrice Tarifaire NON AL'!W385,1))</f>
        <v/>
      </c>
      <c r="T382" t="str">
        <f>+IF($C382="","",LEFT(' Matrice Tarifaire NON AL'!AY385,3))</f>
        <v/>
      </c>
      <c r="U382" t="str">
        <f t="shared" si="17"/>
        <v/>
      </c>
      <c r="V382" t="str">
        <f>+IF(C382="","",IF(VLOOKUP(' Matrice Tarifaire NON AL'!AK385,Feuil3!A:F,6,0)="Box",IF(' Matrice Tarifaire NON AL'!AL385="Mono-Référence","Homogène",IF(' Matrice Tarifaire NON AL'!AL385="Multi-Références","Panaché","")),IF(' Matrice Tarifaire NON AL'!AK385="A la Pièce","Composant sans Colisage",IF(' Matrice Tarifaire NON AL'!AK385="Composant de Box","Composant sans Colisage","Homogène"))))</f>
        <v/>
      </c>
      <c r="W382" t="str">
        <f>+IF($V382="","",VLOOKUP(' Matrice Tarifaire NON AL'!AK385,Feuil3!$A$4:$E$14,5,0))</f>
        <v/>
      </c>
      <c r="Y382" t="str">
        <f>+IF($V382="","",IF(VLOOKUP(' Matrice Tarifaire NON AL'!$AK385,Feuil3!$A$4:$D$14,4,0)="Palette",' Matrice Tarifaire NON AL'!AN385,""))</f>
        <v/>
      </c>
      <c r="AA382" t="str">
        <f>+IF($V382="","",IF(VLOOKUP(' Matrice Tarifaire NON AL'!$AK385,Feuil3!$A$4:$D$14,4,0)="Colis",' Matrice Tarifaire NON AL'!AN385,""))</f>
        <v/>
      </c>
      <c r="AC382" t="str">
        <f>+IF(V382="","",IF(VLOOKUP(' Matrice Tarifaire NON AL'!AK385,Feuil3!$A$4:$D$14,4,0)="Colis",IF(' Matrice Tarifaire NON AL'!AO385&gt;0,' Matrice Tarifaire NON AL'!AO385,""),""))</f>
        <v/>
      </c>
      <c r="AD382" t="str">
        <f t="shared" si="18"/>
        <v/>
      </c>
      <c r="AE382" t="str">
        <f>+IF(C382="","",' Matrice Tarifaire NON AL'!C385)</f>
        <v/>
      </c>
      <c r="AF382" t="str">
        <f>+IF(C382="","",' Matrice Tarifaire NON AL'!AQ385)</f>
        <v/>
      </c>
      <c r="AH382" t="str">
        <f>+IF(E382="","",' Matrice Tarifaire NON AL'!$U385)</f>
        <v/>
      </c>
      <c r="AI382" t="str">
        <f>+IF(F382="","",IF(' Matrice Tarifaire NON AL'!$V385="","",' Matrice Tarifaire NON AL'!$V385))</f>
        <v/>
      </c>
      <c r="AJ382" t="str">
        <f>+IF($C382="","",IF(' Matrice Tarifaire NON AL'!AZ385="","",' Matrice Tarifaire NON AL'!AZ385))</f>
        <v/>
      </c>
      <c r="AK382" t="str">
        <f>+IF($C382="","",IF(' Matrice Tarifaire NON AL'!BA385="","",' Matrice Tarifaire NON AL'!BA385))</f>
        <v/>
      </c>
      <c r="AL382" t="str">
        <f>+IF($C382="","",IF(' Matrice Tarifaire NON AL'!BB385="","",TEXT(' Matrice Tarifaire NON AL'!BB385,"0,0000")))</f>
        <v/>
      </c>
      <c r="AO382" t="str">
        <f>+IF($C382="","",IF(' Matrice Tarifaire NON AL'!BF385="","",TEXT(' Matrice Tarifaire NON AL'!BF385,"0,0000")))</f>
        <v/>
      </c>
      <c r="AP382" t="str">
        <f>+IF($C382="","",IF(' Matrice Tarifaire NON AL'!BG385="","",TEXT(' Matrice Tarifaire NON AL'!BG385,"0,0000")))</f>
        <v/>
      </c>
      <c r="AQ382" t="str">
        <f>+IF($C382="","",IF(' Matrice Tarifaire NON AL'!BH385="","",TEXT(' Matrice Tarifaire NON AL'!BH385,"0,0000")))</f>
        <v/>
      </c>
      <c r="AR382" t="str">
        <f>+IF($C382="","",IF(' Matrice Tarifaire NON AL'!BI385="","",TEXT(' Matrice Tarifaire NON AL'!BI385,"0,0000")))</f>
        <v/>
      </c>
      <c r="AS382" t="str">
        <f>+IF(C382="","",IF(' Matrice Tarifaire NON AL'!BJ385="","0",IF(' Matrice Tarifaire NON AL'!BJ385="","",' Matrice Tarifaire NON AL'!BJ385)))</f>
        <v/>
      </c>
      <c r="AT382" t="str">
        <f>+IF(C382="","",IF(' Matrice Tarifaire NON AL'!BK385="","",' Matrice Tarifaire NON AL'!$BK$6))</f>
        <v/>
      </c>
      <c r="AU382" t="str">
        <f>+IF(C382="","",IF(' Matrice Tarifaire NON AL'!BK385="","",TEXT(' Matrice Tarifaire NON AL'!BK385,"0,0000")))</f>
        <v/>
      </c>
      <c r="AV382" t="str">
        <f>+IF(C382="","",IF(' Matrice Tarifaire NON AL'!BL385="","",' Matrice Tarifaire NON AL'!$BL$6))</f>
        <v/>
      </c>
      <c r="AW382" t="str">
        <f>+IF(C382="","",IF(' Matrice Tarifaire NON AL'!BL385="","",TEXT(' Matrice Tarifaire NON AL'!BL385,"0,0000")))</f>
        <v/>
      </c>
      <c r="AX382" t="str">
        <f>+IF(C382="","",IF(' Matrice Tarifaire NON AL'!BM385="","",' Matrice Tarifaire NON AL'!$BM$6))</f>
        <v/>
      </c>
      <c r="AY382" t="str">
        <f>+IF(C382="","",IF(' Matrice Tarifaire NON AL'!BM385="","",TEXT(' Matrice Tarifaire NON AL'!BM385,"0,0000")))</f>
        <v/>
      </c>
      <c r="AZ382" t="str">
        <f>+IF(C382="","",IF(' Matrice Tarifaire NON AL'!BN385="","","Taxe DEEE"))</f>
        <v/>
      </c>
      <c r="BA382" t="str">
        <f>+IF(C382="","",IF(' Matrice Tarifaire NON AL'!BN385="","",TEXT(' Matrice Tarifaire NON AL'!BN385,"0,0000")))</f>
        <v/>
      </c>
      <c r="BD382" t="str">
        <f>+IF($C382="","",IF(' Matrice Tarifaire NON AL'!BR385="","",TEXT(' Matrice Tarifaire NON AL'!BR385,"0,000")))</f>
        <v/>
      </c>
      <c r="BE382" t="str">
        <f>+IF($C382="","",IF(' Matrice Tarifaire NON AL'!BS385="","",VALUE(TEXT(' Matrice Tarifaire NON AL'!BS385,"0,00"))))</f>
        <v/>
      </c>
      <c r="BF382" t="str">
        <f>+IF($C382="","",IF(' Matrice Tarifaire NON AL'!BY385="","",' Matrice Tarifaire NON AL'!BY385))</f>
        <v/>
      </c>
      <c r="BG382" t="str">
        <f>+IF(C382="","",IF(' Matrice Tarifaire NON AL'!AK385="Composant de Box","999",IF(' Matrice Tarifaire NON AL'!AP385&lt;&gt;"",' Matrice Tarifaire NON AL'!AP385,IF(' Matrice Tarifaire NON AL'!AO385&lt;&gt;"",' Matrice Tarifaire NON AL'!AO385,' Matrice Tarifaire NON AL'!AN385))))</f>
        <v/>
      </c>
    </row>
    <row r="383" spans="1:59" x14ac:dyDescent="0.25">
      <c r="A383" t="str">
        <f>+IF($C383="","",IF(' Matrice Tarifaire NON AL'!N386="","",IF(' Matrice Tarifaire NON AL'!N386=0,"GTIN A 0 - Ne doit pas être mis dans PRE REF",TEXT(' Matrice Tarifaire NON AL'!N386,"00000000000000"))))</f>
        <v/>
      </c>
      <c r="B383" t="str">
        <f>+IF(C383="","",IF(L383=172,4,VLOOKUP(' Matrice Tarifaire NON AL'!AK386,Feuil3!$A$4:$B$14,2,0)))</f>
        <v/>
      </c>
      <c r="C383" t="str">
        <f>+IF(' Matrice Tarifaire NON AL'!O386="","",SUBSTITUTE(' Matrice Tarifaire NON AL'!O386,"CHAR (10)"," "))</f>
        <v/>
      </c>
      <c r="D383" t="str">
        <f>+IF($C383="","",SUBSTITUTE(' Matrice Tarifaire NON AL'!P386,"CHAR (13)"," "))</f>
        <v/>
      </c>
      <c r="E383" t="str">
        <f t="shared" si="16"/>
        <v/>
      </c>
      <c r="F383" t="str">
        <f>+IF($C383="","",IF(' Matrice Tarifaire NON AL'!AX386="","Non",' Matrice Tarifaire NON AL'!AX386))</f>
        <v/>
      </c>
      <c r="G383" t="str">
        <f>+IF($C383="","",IF(' Matrice Tarifaire NON AL'!Q386="DOMEDIA","MDD",IF(' Matrice Tarifaire NON AL'!Q386="APTA","MDD",IF(' Matrice Tarifaire NON AL'!Q386="TOP BUDGET","Premier Prix","MN"))))</f>
        <v/>
      </c>
      <c r="H383" t="str">
        <f>+IF($C383="","",' Matrice Tarifaire NON AL'!Q386)</f>
        <v/>
      </c>
      <c r="K383" t="str">
        <f>+IF($C383="","",' Matrice Tarifaire NON AL'!X386)</f>
        <v/>
      </c>
      <c r="L383" t="str">
        <f>+IF($C383="","",' Matrice Tarifaire NON AL'!X386)</f>
        <v/>
      </c>
      <c r="M383" t="str">
        <f>+IF($C383="","",' Matrice Tarifaire NON AL'!Y386)</f>
        <v/>
      </c>
      <c r="N383" t="str">
        <f>+IF($C383="","",' Matrice Tarifaire NON AL'!Z386)</f>
        <v/>
      </c>
      <c r="P383" t="str">
        <f>+IF(C383="","",IF(' Matrice Tarifaire NON AL'!X386&lt;&gt;168,"Non",""))</f>
        <v/>
      </c>
      <c r="Q383" t="str">
        <f>+IF($C383="","",' Matrice Tarifaire NON AL'!T386)</f>
        <v/>
      </c>
      <c r="R383" t="str">
        <f>+IF($C383="","",IF(' Matrice Tarifaire NON AL'!R386="","",' Matrice Tarifaire NON AL'!R386))</f>
        <v/>
      </c>
      <c r="S383" t="str">
        <f>+IF($C383="","",LEFT(' Matrice Tarifaire NON AL'!W386,1))</f>
        <v/>
      </c>
      <c r="T383" t="str">
        <f>+IF($C383="","",LEFT(' Matrice Tarifaire NON AL'!AY386,3))</f>
        <v/>
      </c>
      <c r="U383" t="str">
        <f t="shared" si="17"/>
        <v/>
      </c>
      <c r="V383" t="str">
        <f>+IF(C383="","",IF(VLOOKUP(' Matrice Tarifaire NON AL'!AK386,Feuil3!A:F,6,0)="Box",IF(' Matrice Tarifaire NON AL'!AL386="Mono-Référence","Homogène",IF(' Matrice Tarifaire NON AL'!AL386="Multi-Références","Panaché","")),IF(' Matrice Tarifaire NON AL'!AK386="A la Pièce","Composant sans Colisage",IF(' Matrice Tarifaire NON AL'!AK386="Composant de Box","Composant sans Colisage","Homogène"))))</f>
        <v/>
      </c>
      <c r="W383" t="str">
        <f>+IF($V383="","",VLOOKUP(' Matrice Tarifaire NON AL'!AK386,Feuil3!$A$4:$E$14,5,0))</f>
        <v/>
      </c>
      <c r="Y383" t="str">
        <f>+IF($V383="","",IF(VLOOKUP(' Matrice Tarifaire NON AL'!$AK386,Feuil3!$A$4:$D$14,4,0)="Palette",' Matrice Tarifaire NON AL'!AN386,""))</f>
        <v/>
      </c>
      <c r="AA383" t="str">
        <f>+IF($V383="","",IF(VLOOKUP(' Matrice Tarifaire NON AL'!$AK386,Feuil3!$A$4:$D$14,4,0)="Colis",' Matrice Tarifaire NON AL'!AN386,""))</f>
        <v/>
      </c>
      <c r="AC383" t="str">
        <f>+IF(V383="","",IF(VLOOKUP(' Matrice Tarifaire NON AL'!AK386,Feuil3!$A$4:$D$14,4,0)="Colis",IF(' Matrice Tarifaire NON AL'!AO386&gt;0,' Matrice Tarifaire NON AL'!AO386,""),""))</f>
        <v/>
      </c>
      <c r="AD383" t="str">
        <f t="shared" si="18"/>
        <v/>
      </c>
      <c r="AE383" t="str">
        <f>+IF(C383="","",' Matrice Tarifaire NON AL'!C386)</f>
        <v/>
      </c>
      <c r="AF383" t="str">
        <f>+IF(C383="","",' Matrice Tarifaire NON AL'!AQ386)</f>
        <v/>
      </c>
      <c r="AH383" t="str">
        <f>+IF(E383="","",' Matrice Tarifaire NON AL'!$U386)</f>
        <v/>
      </c>
      <c r="AI383" t="str">
        <f>+IF(F383="","",IF(' Matrice Tarifaire NON AL'!$V386="","",' Matrice Tarifaire NON AL'!$V386))</f>
        <v/>
      </c>
      <c r="AJ383" t="str">
        <f>+IF($C383="","",IF(' Matrice Tarifaire NON AL'!AZ386="","",' Matrice Tarifaire NON AL'!AZ386))</f>
        <v/>
      </c>
      <c r="AK383" t="str">
        <f>+IF($C383="","",IF(' Matrice Tarifaire NON AL'!BA386="","",' Matrice Tarifaire NON AL'!BA386))</f>
        <v/>
      </c>
      <c r="AL383" t="str">
        <f>+IF($C383="","",IF(' Matrice Tarifaire NON AL'!BB386="","",TEXT(' Matrice Tarifaire NON AL'!BB386,"0,0000")))</f>
        <v/>
      </c>
      <c r="AO383" t="str">
        <f>+IF($C383="","",IF(' Matrice Tarifaire NON AL'!BF386="","",TEXT(' Matrice Tarifaire NON AL'!BF386,"0,0000")))</f>
        <v/>
      </c>
      <c r="AP383" t="str">
        <f>+IF($C383="","",IF(' Matrice Tarifaire NON AL'!BG386="","",TEXT(' Matrice Tarifaire NON AL'!BG386,"0,0000")))</f>
        <v/>
      </c>
      <c r="AQ383" t="str">
        <f>+IF($C383="","",IF(' Matrice Tarifaire NON AL'!BH386="","",TEXT(' Matrice Tarifaire NON AL'!BH386,"0,0000")))</f>
        <v/>
      </c>
      <c r="AR383" t="str">
        <f>+IF($C383="","",IF(' Matrice Tarifaire NON AL'!BI386="","",TEXT(' Matrice Tarifaire NON AL'!BI386,"0,0000")))</f>
        <v/>
      </c>
      <c r="AS383" t="str">
        <f>+IF(C383="","",IF(' Matrice Tarifaire NON AL'!BJ386="","0",IF(' Matrice Tarifaire NON AL'!BJ386="","",' Matrice Tarifaire NON AL'!BJ386)))</f>
        <v/>
      </c>
      <c r="AT383" t="str">
        <f>+IF(C383="","",IF(' Matrice Tarifaire NON AL'!BK386="","",' Matrice Tarifaire NON AL'!$BK$6))</f>
        <v/>
      </c>
      <c r="AU383" t="str">
        <f>+IF(C383="","",IF(' Matrice Tarifaire NON AL'!BK386="","",TEXT(' Matrice Tarifaire NON AL'!BK386,"0,0000")))</f>
        <v/>
      </c>
      <c r="AV383" t="str">
        <f>+IF(C383="","",IF(' Matrice Tarifaire NON AL'!BL386="","",' Matrice Tarifaire NON AL'!$BL$6))</f>
        <v/>
      </c>
      <c r="AW383" t="str">
        <f>+IF(C383="","",IF(' Matrice Tarifaire NON AL'!BL386="","",TEXT(' Matrice Tarifaire NON AL'!BL386,"0,0000")))</f>
        <v/>
      </c>
      <c r="AX383" t="str">
        <f>+IF(C383="","",IF(' Matrice Tarifaire NON AL'!BM386="","",' Matrice Tarifaire NON AL'!$BM$6))</f>
        <v/>
      </c>
      <c r="AY383" t="str">
        <f>+IF(C383="","",IF(' Matrice Tarifaire NON AL'!BM386="","",TEXT(' Matrice Tarifaire NON AL'!BM386,"0,0000")))</f>
        <v/>
      </c>
      <c r="AZ383" t="str">
        <f>+IF(C383="","",IF(' Matrice Tarifaire NON AL'!BN386="","","Taxe DEEE"))</f>
        <v/>
      </c>
      <c r="BA383" t="str">
        <f>+IF(C383="","",IF(' Matrice Tarifaire NON AL'!BN386="","",TEXT(' Matrice Tarifaire NON AL'!BN386,"0,0000")))</f>
        <v/>
      </c>
      <c r="BD383" t="str">
        <f>+IF($C383="","",IF(' Matrice Tarifaire NON AL'!BR386="","",TEXT(' Matrice Tarifaire NON AL'!BR386,"0,000")))</f>
        <v/>
      </c>
      <c r="BE383" t="str">
        <f>+IF($C383="","",IF(' Matrice Tarifaire NON AL'!BS386="","",VALUE(TEXT(' Matrice Tarifaire NON AL'!BS386,"0,00"))))</f>
        <v/>
      </c>
      <c r="BF383" t="str">
        <f>+IF($C383="","",IF(' Matrice Tarifaire NON AL'!BY386="","",' Matrice Tarifaire NON AL'!BY386))</f>
        <v/>
      </c>
      <c r="BG383" t="str">
        <f>+IF(C383="","",IF(' Matrice Tarifaire NON AL'!AK386="Composant de Box","999",IF(' Matrice Tarifaire NON AL'!AP386&lt;&gt;"",' Matrice Tarifaire NON AL'!AP386,IF(' Matrice Tarifaire NON AL'!AO386&lt;&gt;"",' Matrice Tarifaire NON AL'!AO386,' Matrice Tarifaire NON AL'!AN386))))</f>
        <v/>
      </c>
    </row>
    <row r="384" spans="1:59" x14ac:dyDescent="0.25">
      <c r="A384" t="str">
        <f>+IF($C384="","",IF(' Matrice Tarifaire NON AL'!N387="","",IF(' Matrice Tarifaire NON AL'!N387=0,"GTIN A 0 - Ne doit pas être mis dans PRE REF",TEXT(' Matrice Tarifaire NON AL'!N387,"00000000000000"))))</f>
        <v/>
      </c>
      <c r="B384" t="str">
        <f>+IF(C384="","",IF(L384=172,4,VLOOKUP(' Matrice Tarifaire NON AL'!AK387,Feuil3!$A$4:$B$14,2,0)))</f>
        <v/>
      </c>
      <c r="C384" t="str">
        <f>+IF(' Matrice Tarifaire NON AL'!O387="","",SUBSTITUTE(' Matrice Tarifaire NON AL'!O387,"CHAR (10)"," "))</f>
        <v/>
      </c>
      <c r="D384" t="str">
        <f>+IF($C384="","",SUBSTITUTE(' Matrice Tarifaire NON AL'!P387,"CHAR (13)"," "))</f>
        <v/>
      </c>
      <c r="E384" t="str">
        <f t="shared" si="16"/>
        <v/>
      </c>
      <c r="F384" t="str">
        <f>+IF($C384="","",IF(' Matrice Tarifaire NON AL'!AX387="","Non",' Matrice Tarifaire NON AL'!AX387))</f>
        <v/>
      </c>
      <c r="G384" t="str">
        <f>+IF($C384="","",IF(' Matrice Tarifaire NON AL'!Q387="DOMEDIA","MDD",IF(' Matrice Tarifaire NON AL'!Q387="APTA","MDD",IF(' Matrice Tarifaire NON AL'!Q387="TOP BUDGET","Premier Prix","MN"))))</f>
        <v/>
      </c>
      <c r="H384" t="str">
        <f>+IF($C384="","",' Matrice Tarifaire NON AL'!Q387)</f>
        <v/>
      </c>
      <c r="K384" t="str">
        <f>+IF($C384="","",' Matrice Tarifaire NON AL'!X387)</f>
        <v/>
      </c>
      <c r="L384" t="str">
        <f>+IF($C384="","",' Matrice Tarifaire NON AL'!X387)</f>
        <v/>
      </c>
      <c r="M384" t="str">
        <f>+IF($C384="","",' Matrice Tarifaire NON AL'!Y387)</f>
        <v/>
      </c>
      <c r="N384" t="str">
        <f>+IF($C384="","",' Matrice Tarifaire NON AL'!Z387)</f>
        <v/>
      </c>
      <c r="P384" t="str">
        <f>+IF(C384="","",IF(' Matrice Tarifaire NON AL'!X387&lt;&gt;168,"Non",""))</f>
        <v/>
      </c>
      <c r="Q384" t="str">
        <f>+IF($C384="","",' Matrice Tarifaire NON AL'!T387)</f>
        <v/>
      </c>
      <c r="R384" t="str">
        <f>+IF($C384="","",IF(' Matrice Tarifaire NON AL'!R387="","",' Matrice Tarifaire NON AL'!R387))</f>
        <v/>
      </c>
      <c r="S384" t="str">
        <f>+IF($C384="","",LEFT(' Matrice Tarifaire NON AL'!W387,1))</f>
        <v/>
      </c>
      <c r="T384" t="str">
        <f>+IF($C384="","",LEFT(' Matrice Tarifaire NON AL'!AY387,3))</f>
        <v/>
      </c>
      <c r="U384" t="str">
        <f t="shared" si="17"/>
        <v/>
      </c>
      <c r="V384" t="str">
        <f>+IF(C384="","",IF(VLOOKUP(' Matrice Tarifaire NON AL'!AK387,Feuil3!A:F,6,0)="Box",IF(' Matrice Tarifaire NON AL'!AL387="Mono-Référence","Homogène",IF(' Matrice Tarifaire NON AL'!AL387="Multi-Références","Panaché","")),IF(' Matrice Tarifaire NON AL'!AK387="A la Pièce","Composant sans Colisage",IF(' Matrice Tarifaire NON AL'!AK387="Composant de Box","Composant sans Colisage","Homogène"))))</f>
        <v/>
      </c>
      <c r="W384" t="str">
        <f>+IF($V384="","",VLOOKUP(' Matrice Tarifaire NON AL'!AK387,Feuil3!$A$4:$E$14,5,0))</f>
        <v/>
      </c>
      <c r="Y384" t="str">
        <f>+IF($V384="","",IF(VLOOKUP(' Matrice Tarifaire NON AL'!$AK387,Feuil3!$A$4:$D$14,4,0)="Palette",' Matrice Tarifaire NON AL'!AN387,""))</f>
        <v/>
      </c>
      <c r="AA384" t="str">
        <f>+IF($V384="","",IF(VLOOKUP(' Matrice Tarifaire NON AL'!$AK387,Feuil3!$A$4:$D$14,4,0)="Colis",' Matrice Tarifaire NON AL'!AN387,""))</f>
        <v/>
      </c>
      <c r="AC384" t="str">
        <f>+IF(V384="","",IF(VLOOKUP(' Matrice Tarifaire NON AL'!AK387,Feuil3!$A$4:$D$14,4,0)="Colis",IF(' Matrice Tarifaire NON AL'!AO387&gt;0,' Matrice Tarifaire NON AL'!AO387,""),""))</f>
        <v/>
      </c>
      <c r="AD384" t="str">
        <f t="shared" si="18"/>
        <v/>
      </c>
      <c r="AE384" t="str">
        <f>+IF(C384="","",' Matrice Tarifaire NON AL'!C387)</f>
        <v/>
      </c>
      <c r="AF384" t="str">
        <f>+IF(C384="","",' Matrice Tarifaire NON AL'!AQ387)</f>
        <v/>
      </c>
      <c r="AH384" t="str">
        <f>+IF(E384="","",' Matrice Tarifaire NON AL'!$U387)</f>
        <v/>
      </c>
      <c r="AI384" t="str">
        <f>+IF(F384="","",IF(' Matrice Tarifaire NON AL'!$V387="","",' Matrice Tarifaire NON AL'!$V387))</f>
        <v/>
      </c>
      <c r="AJ384" t="str">
        <f>+IF($C384="","",IF(' Matrice Tarifaire NON AL'!AZ387="","",' Matrice Tarifaire NON AL'!AZ387))</f>
        <v/>
      </c>
      <c r="AK384" t="str">
        <f>+IF($C384="","",IF(' Matrice Tarifaire NON AL'!BA387="","",' Matrice Tarifaire NON AL'!BA387))</f>
        <v/>
      </c>
      <c r="AL384" t="str">
        <f>+IF($C384="","",IF(' Matrice Tarifaire NON AL'!BB387="","",TEXT(' Matrice Tarifaire NON AL'!BB387,"0,0000")))</f>
        <v/>
      </c>
      <c r="AO384" t="str">
        <f>+IF($C384="","",IF(' Matrice Tarifaire NON AL'!BF387="","",TEXT(' Matrice Tarifaire NON AL'!BF387,"0,0000")))</f>
        <v/>
      </c>
      <c r="AP384" t="str">
        <f>+IF($C384="","",IF(' Matrice Tarifaire NON AL'!BG387="","",TEXT(' Matrice Tarifaire NON AL'!BG387,"0,0000")))</f>
        <v/>
      </c>
      <c r="AQ384" t="str">
        <f>+IF($C384="","",IF(' Matrice Tarifaire NON AL'!BH387="","",TEXT(' Matrice Tarifaire NON AL'!BH387,"0,0000")))</f>
        <v/>
      </c>
      <c r="AR384" t="str">
        <f>+IF($C384="","",IF(' Matrice Tarifaire NON AL'!BI387="","",TEXT(' Matrice Tarifaire NON AL'!BI387,"0,0000")))</f>
        <v/>
      </c>
      <c r="AS384" t="str">
        <f>+IF(C384="","",IF(' Matrice Tarifaire NON AL'!BJ387="","0",IF(' Matrice Tarifaire NON AL'!BJ387="","",' Matrice Tarifaire NON AL'!BJ387)))</f>
        <v/>
      </c>
      <c r="AT384" t="str">
        <f>+IF(C384="","",IF(' Matrice Tarifaire NON AL'!BK387="","",' Matrice Tarifaire NON AL'!$BK$6))</f>
        <v/>
      </c>
      <c r="AU384" t="str">
        <f>+IF(C384="","",IF(' Matrice Tarifaire NON AL'!BK387="","",TEXT(' Matrice Tarifaire NON AL'!BK387,"0,0000")))</f>
        <v/>
      </c>
      <c r="AV384" t="str">
        <f>+IF(C384="","",IF(' Matrice Tarifaire NON AL'!BL387="","",' Matrice Tarifaire NON AL'!$BL$6))</f>
        <v/>
      </c>
      <c r="AW384" t="str">
        <f>+IF(C384="","",IF(' Matrice Tarifaire NON AL'!BL387="","",TEXT(' Matrice Tarifaire NON AL'!BL387,"0,0000")))</f>
        <v/>
      </c>
      <c r="AX384" t="str">
        <f>+IF(C384="","",IF(' Matrice Tarifaire NON AL'!BM387="","",' Matrice Tarifaire NON AL'!$BM$6))</f>
        <v/>
      </c>
      <c r="AY384" t="str">
        <f>+IF(C384="","",IF(' Matrice Tarifaire NON AL'!BM387="","",TEXT(' Matrice Tarifaire NON AL'!BM387,"0,0000")))</f>
        <v/>
      </c>
      <c r="AZ384" t="str">
        <f>+IF(C384="","",IF(' Matrice Tarifaire NON AL'!BN387="","","Taxe DEEE"))</f>
        <v/>
      </c>
      <c r="BA384" t="str">
        <f>+IF(C384="","",IF(' Matrice Tarifaire NON AL'!BN387="","",TEXT(' Matrice Tarifaire NON AL'!BN387,"0,0000")))</f>
        <v/>
      </c>
      <c r="BD384" t="str">
        <f>+IF($C384="","",IF(' Matrice Tarifaire NON AL'!BR387="","",TEXT(' Matrice Tarifaire NON AL'!BR387,"0,000")))</f>
        <v/>
      </c>
      <c r="BE384" t="str">
        <f>+IF($C384="","",IF(' Matrice Tarifaire NON AL'!BS387="","",VALUE(TEXT(' Matrice Tarifaire NON AL'!BS387,"0,00"))))</f>
        <v/>
      </c>
      <c r="BF384" t="str">
        <f>+IF($C384="","",IF(' Matrice Tarifaire NON AL'!BY387="","",' Matrice Tarifaire NON AL'!BY387))</f>
        <v/>
      </c>
      <c r="BG384" t="str">
        <f>+IF(C384="","",IF(' Matrice Tarifaire NON AL'!AK387="Composant de Box","999",IF(' Matrice Tarifaire NON AL'!AP387&lt;&gt;"",' Matrice Tarifaire NON AL'!AP387,IF(' Matrice Tarifaire NON AL'!AO387&lt;&gt;"",' Matrice Tarifaire NON AL'!AO387,' Matrice Tarifaire NON AL'!AN387))))</f>
        <v/>
      </c>
    </row>
    <row r="385" spans="1:59" x14ac:dyDescent="0.25">
      <c r="A385" t="str">
        <f>+IF($C385="","",IF(' Matrice Tarifaire NON AL'!N388="","",IF(' Matrice Tarifaire NON AL'!N388=0,"GTIN A 0 - Ne doit pas être mis dans PRE REF",TEXT(' Matrice Tarifaire NON AL'!N388,"00000000000000"))))</f>
        <v/>
      </c>
      <c r="B385" t="str">
        <f>+IF(C385="","",IF(L385=172,4,VLOOKUP(' Matrice Tarifaire NON AL'!AK388,Feuil3!$A$4:$B$14,2,0)))</f>
        <v/>
      </c>
      <c r="C385" t="str">
        <f>+IF(' Matrice Tarifaire NON AL'!O388="","",SUBSTITUTE(' Matrice Tarifaire NON AL'!O388,"CHAR (10)"," "))</f>
        <v/>
      </c>
      <c r="D385" t="str">
        <f>+IF($C385="","",SUBSTITUTE(' Matrice Tarifaire NON AL'!P388,"CHAR (13)"," "))</f>
        <v/>
      </c>
      <c r="E385" t="str">
        <f t="shared" si="16"/>
        <v/>
      </c>
      <c r="F385" t="str">
        <f>+IF($C385="","",IF(' Matrice Tarifaire NON AL'!AX388="","Non",' Matrice Tarifaire NON AL'!AX388))</f>
        <v/>
      </c>
      <c r="G385" t="str">
        <f>+IF($C385="","",IF(' Matrice Tarifaire NON AL'!Q388="DOMEDIA","MDD",IF(' Matrice Tarifaire NON AL'!Q388="APTA","MDD",IF(' Matrice Tarifaire NON AL'!Q388="TOP BUDGET","Premier Prix","MN"))))</f>
        <v/>
      </c>
      <c r="H385" t="str">
        <f>+IF($C385="","",' Matrice Tarifaire NON AL'!Q388)</f>
        <v/>
      </c>
      <c r="K385" t="str">
        <f>+IF($C385="","",' Matrice Tarifaire NON AL'!X388)</f>
        <v/>
      </c>
      <c r="L385" t="str">
        <f>+IF($C385="","",' Matrice Tarifaire NON AL'!X388)</f>
        <v/>
      </c>
      <c r="M385" t="str">
        <f>+IF($C385="","",' Matrice Tarifaire NON AL'!Y388)</f>
        <v/>
      </c>
      <c r="N385" t="str">
        <f>+IF($C385="","",' Matrice Tarifaire NON AL'!Z388)</f>
        <v/>
      </c>
      <c r="P385" t="str">
        <f>+IF(C385="","",IF(' Matrice Tarifaire NON AL'!X388&lt;&gt;168,"Non",""))</f>
        <v/>
      </c>
      <c r="Q385" t="str">
        <f>+IF($C385="","",' Matrice Tarifaire NON AL'!T388)</f>
        <v/>
      </c>
      <c r="R385" t="str">
        <f>+IF($C385="","",IF(' Matrice Tarifaire NON AL'!R388="","",' Matrice Tarifaire NON AL'!R388))</f>
        <v/>
      </c>
      <c r="S385" t="str">
        <f>+IF($C385="","",LEFT(' Matrice Tarifaire NON AL'!W388,1))</f>
        <v/>
      </c>
      <c r="T385" t="str">
        <f>+IF($C385="","",LEFT(' Matrice Tarifaire NON AL'!AY388,3))</f>
        <v/>
      </c>
      <c r="U385" t="str">
        <f t="shared" si="17"/>
        <v/>
      </c>
      <c r="V385" t="str">
        <f>+IF(C385="","",IF(VLOOKUP(' Matrice Tarifaire NON AL'!AK388,Feuil3!A:F,6,0)="Box",IF(' Matrice Tarifaire NON AL'!AL388="Mono-Référence","Homogène",IF(' Matrice Tarifaire NON AL'!AL388="Multi-Références","Panaché","")),IF(' Matrice Tarifaire NON AL'!AK388="A la Pièce","Composant sans Colisage",IF(' Matrice Tarifaire NON AL'!AK388="Composant de Box","Composant sans Colisage","Homogène"))))</f>
        <v/>
      </c>
      <c r="W385" t="str">
        <f>+IF($V385="","",VLOOKUP(' Matrice Tarifaire NON AL'!AK388,Feuil3!$A$4:$E$14,5,0))</f>
        <v/>
      </c>
      <c r="Y385" t="str">
        <f>+IF($V385="","",IF(VLOOKUP(' Matrice Tarifaire NON AL'!$AK388,Feuil3!$A$4:$D$14,4,0)="Palette",' Matrice Tarifaire NON AL'!AN388,""))</f>
        <v/>
      </c>
      <c r="AA385" t="str">
        <f>+IF($V385="","",IF(VLOOKUP(' Matrice Tarifaire NON AL'!$AK388,Feuil3!$A$4:$D$14,4,0)="Colis",' Matrice Tarifaire NON AL'!AN388,""))</f>
        <v/>
      </c>
      <c r="AC385" t="str">
        <f>+IF(V385="","",IF(VLOOKUP(' Matrice Tarifaire NON AL'!AK388,Feuil3!$A$4:$D$14,4,0)="Colis",IF(' Matrice Tarifaire NON AL'!AO388&gt;0,' Matrice Tarifaire NON AL'!AO388,""),""))</f>
        <v/>
      </c>
      <c r="AD385" t="str">
        <f t="shared" si="18"/>
        <v/>
      </c>
      <c r="AE385" t="str">
        <f>+IF(C385="","",' Matrice Tarifaire NON AL'!C388)</f>
        <v/>
      </c>
      <c r="AF385" t="str">
        <f>+IF(C385="","",' Matrice Tarifaire NON AL'!AQ388)</f>
        <v/>
      </c>
      <c r="AH385" t="str">
        <f>+IF(E385="","",' Matrice Tarifaire NON AL'!$U388)</f>
        <v/>
      </c>
      <c r="AI385" t="str">
        <f>+IF(F385="","",IF(' Matrice Tarifaire NON AL'!$V388="","",' Matrice Tarifaire NON AL'!$V388))</f>
        <v/>
      </c>
      <c r="AJ385" t="str">
        <f>+IF($C385="","",IF(' Matrice Tarifaire NON AL'!AZ388="","",' Matrice Tarifaire NON AL'!AZ388))</f>
        <v/>
      </c>
      <c r="AK385" t="str">
        <f>+IF($C385="","",IF(' Matrice Tarifaire NON AL'!BA388="","",' Matrice Tarifaire NON AL'!BA388))</f>
        <v/>
      </c>
      <c r="AL385" t="str">
        <f>+IF($C385="","",IF(' Matrice Tarifaire NON AL'!BB388="","",TEXT(' Matrice Tarifaire NON AL'!BB388,"0,0000")))</f>
        <v/>
      </c>
      <c r="AO385" t="str">
        <f>+IF($C385="","",IF(' Matrice Tarifaire NON AL'!BF388="","",TEXT(' Matrice Tarifaire NON AL'!BF388,"0,0000")))</f>
        <v/>
      </c>
      <c r="AP385" t="str">
        <f>+IF($C385="","",IF(' Matrice Tarifaire NON AL'!BG388="","",TEXT(' Matrice Tarifaire NON AL'!BG388,"0,0000")))</f>
        <v/>
      </c>
      <c r="AQ385" t="str">
        <f>+IF($C385="","",IF(' Matrice Tarifaire NON AL'!BH388="","",TEXT(' Matrice Tarifaire NON AL'!BH388,"0,0000")))</f>
        <v/>
      </c>
      <c r="AR385" t="str">
        <f>+IF($C385="","",IF(' Matrice Tarifaire NON AL'!BI388="","",TEXT(' Matrice Tarifaire NON AL'!BI388,"0,0000")))</f>
        <v/>
      </c>
      <c r="AS385" t="str">
        <f>+IF(C385="","",IF(' Matrice Tarifaire NON AL'!BJ388="","0",IF(' Matrice Tarifaire NON AL'!BJ388="","",' Matrice Tarifaire NON AL'!BJ388)))</f>
        <v/>
      </c>
      <c r="AT385" t="str">
        <f>+IF(C385="","",IF(' Matrice Tarifaire NON AL'!BK388="","",' Matrice Tarifaire NON AL'!$BK$6))</f>
        <v/>
      </c>
      <c r="AU385" t="str">
        <f>+IF(C385="","",IF(' Matrice Tarifaire NON AL'!BK388="","",TEXT(' Matrice Tarifaire NON AL'!BK388,"0,0000")))</f>
        <v/>
      </c>
      <c r="AV385" t="str">
        <f>+IF(C385="","",IF(' Matrice Tarifaire NON AL'!BL388="","",' Matrice Tarifaire NON AL'!$BL$6))</f>
        <v/>
      </c>
      <c r="AW385" t="str">
        <f>+IF(C385="","",IF(' Matrice Tarifaire NON AL'!BL388="","",TEXT(' Matrice Tarifaire NON AL'!BL388,"0,0000")))</f>
        <v/>
      </c>
      <c r="AX385" t="str">
        <f>+IF(C385="","",IF(' Matrice Tarifaire NON AL'!BM388="","",' Matrice Tarifaire NON AL'!$BM$6))</f>
        <v/>
      </c>
      <c r="AY385" t="str">
        <f>+IF(C385="","",IF(' Matrice Tarifaire NON AL'!BM388="","",TEXT(' Matrice Tarifaire NON AL'!BM388,"0,0000")))</f>
        <v/>
      </c>
      <c r="AZ385" t="str">
        <f>+IF(C385="","",IF(' Matrice Tarifaire NON AL'!BN388="","","Taxe DEEE"))</f>
        <v/>
      </c>
      <c r="BA385" t="str">
        <f>+IF(C385="","",IF(' Matrice Tarifaire NON AL'!BN388="","",TEXT(' Matrice Tarifaire NON AL'!BN388,"0,0000")))</f>
        <v/>
      </c>
      <c r="BD385" t="str">
        <f>+IF($C385="","",IF(' Matrice Tarifaire NON AL'!BR388="","",TEXT(' Matrice Tarifaire NON AL'!BR388,"0,000")))</f>
        <v/>
      </c>
      <c r="BE385" t="str">
        <f>+IF($C385="","",IF(' Matrice Tarifaire NON AL'!BS388="","",VALUE(TEXT(' Matrice Tarifaire NON AL'!BS388,"0,00"))))</f>
        <v/>
      </c>
      <c r="BF385" t="str">
        <f>+IF($C385="","",IF(' Matrice Tarifaire NON AL'!BY388="","",' Matrice Tarifaire NON AL'!BY388))</f>
        <v/>
      </c>
      <c r="BG385" t="str">
        <f>+IF(C385="","",IF(' Matrice Tarifaire NON AL'!AK388="Composant de Box","999",IF(' Matrice Tarifaire NON AL'!AP388&lt;&gt;"",' Matrice Tarifaire NON AL'!AP388,IF(' Matrice Tarifaire NON AL'!AO388&lt;&gt;"",' Matrice Tarifaire NON AL'!AO388,' Matrice Tarifaire NON AL'!AN388))))</f>
        <v/>
      </c>
    </row>
    <row r="386" spans="1:59" x14ac:dyDescent="0.25">
      <c r="A386" t="str">
        <f>+IF($C386="","",IF(' Matrice Tarifaire NON AL'!N389="","",IF(' Matrice Tarifaire NON AL'!N389=0,"GTIN A 0 - Ne doit pas être mis dans PRE REF",TEXT(' Matrice Tarifaire NON AL'!N389,"00000000000000"))))</f>
        <v/>
      </c>
      <c r="B386" t="str">
        <f>+IF(C386="","",IF(L386=172,4,VLOOKUP(' Matrice Tarifaire NON AL'!AK389,Feuil3!$A$4:$B$14,2,0)))</f>
        <v/>
      </c>
      <c r="C386" t="str">
        <f>+IF(' Matrice Tarifaire NON AL'!O389="","",SUBSTITUTE(' Matrice Tarifaire NON AL'!O389,"CHAR (10)"," "))</f>
        <v/>
      </c>
      <c r="D386" t="str">
        <f>+IF($C386="","",SUBSTITUTE(' Matrice Tarifaire NON AL'!P389,"CHAR (13)"," "))</f>
        <v/>
      </c>
      <c r="E386" t="str">
        <f t="shared" si="16"/>
        <v/>
      </c>
      <c r="F386" t="str">
        <f>+IF($C386="","",IF(' Matrice Tarifaire NON AL'!AX389="","Non",' Matrice Tarifaire NON AL'!AX389))</f>
        <v/>
      </c>
      <c r="G386" t="str">
        <f>+IF($C386="","",IF(' Matrice Tarifaire NON AL'!Q389="DOMEDIA","MDD",IF(' Matrice Tarifaire NON AL'!Q389="APTA","MDD",IF(' Matrice Tarifaire NON AL'!Q389="TOP BUDGET","Premier Prix","MN"))))</f>
        <v/>
      </c>
      <c r="H386" t="str">
        <f>+IF($C386="","",' Matrice Tarifaire NON AL'!Q389)</f>
        <v/>
      </c>
      <c r="K386" t="str">
        <f>+IF($C386="","",' Matrice Tarifaire NON AL'!X389)</f>
        <v/>
      </c>
      <c r="L386" t="str">
        <f>+IF($C386="","",' Matrice Tarifaire NON AL'!X389)</f>
        <v/>
      </c>
      <c r="M386" t="str">
        <f>+IF($C386="","",' Matrice Tarifaire NON AL'!Y389)</f>
        <v/>
      </c>
      <c r="N386" t="str">
        <f>+IF($C386="","",' Matrice Tarifaire NON AL'!Z389)</f>
        <v/>
      </c>
      <c r="P386" t="str">
        <f>+IF(C386="","",IF(' Matrice Tarifaire NON AL'!X389&lt;&gt;168,"Non",""))</f>
        <v/>
      </c>
      <c r="Q386" t="str">
        <f>+IF($C386="","",' Matrice Tarifaire NON AL'!T389)</f>
        <v/>
      </c>
      <c r="R386" t="str">
        <f>+IF($C386="","",IF(' Matrice Tarifaire NON AL'!R389="","",' Matrice Tarifaire NON AL'!R389))</f>
        <v/>
      </c>
      <c r="S386" t="str">
        <f>+IF($C386="","",LEFT(' Matrice Tarifaire NON AL'!W389,1))</f>
        <v/>
      </c>
      <c r="T386" t="str">
        <f>+IF($C386="","",LEFT(' Matrice Tarifaire NON AL'!AY389,3))</f>
        <v/>
      </c>
      <c r="U386" t="str">
        <f t="shared" si="17"/>
        <v/>
      </c>
      <c r="V386" t="str">
        <f>+IF(C386="","",IF(VLOOKUP(' Matrice Tarifaire NON AL'!AK389,Feuil3!A:F,6,0)="Box",IF(' Matrice Tarifaire NON AL'!AL389="Mono-Référence","Homogène",IF(' Matrice Tarifaire NON AL'!AL389="Multi-Références","Panaché","")),IF(' Matrice Tarifaire NON AL'!AK389="A la Pièce","Composant sans Colisage",IF(' Matrice Tarifaire NON AL'!AK389="Composant de Box","Composant sans Colisage","Homogène"))))</f>
        <v/>
      </c>
      <c r="W386" t="str">
        <f>+IF($V386="","",VLOOKUP(' Matrice Tarifaire NON AL'!AK389,Feuil3!$A$4:$E$14,5,0))</f>
        <v/>
      </c>
      <c r="Y386" t="str">
        <f>+IF($V386="","",IF(VLOOKUP(' Matrice Tarifaire NON AL'!$AK389,Feuil3!$A$4:$D$14,4,0)="Palette",' Matrice Tarifaire NON AL'!AN389,""))</f>
        <v/>
      </c>
      <c r="AA386" t="str">
        <f>+IF($V386="","",IF(VLOOKUP(' Matrice Tarifaire NON AL'!$AK389,Feuil3!$A$4:$D$14,4,0)="Colis",' Matrice Tarifaire NON AL'!AN389,""))</f>
        <v/>
      </c>
      <c r="AC386" t="str">
        <f>+IF(V386="","",IF(VLOOKUP(' Matrice Tarifaire NON AL'!AK389,Feuil3!$A$4:$D$14,4,0)="Colis",IF(' Matrice Tarifaire NON AL'!AO389&gt;0,' Matrice Tarifaire NON AL'!AO389,""),""))</f>
        <v/>
      </c>
      <c r="AD386" t="str">
        <f t="shared" si="18"/>
        <v/>
      </c>
      <c r="AE386" t="str">
        <f>+IF(C386="","",' Matrice Tarifaire NON AL'!C389)</f>
        <v/>
      </c>
      <c r="AF386" t="str">
        <f>+IF(C386="","",' Matrice Tarifaire NON AL'!AQ389)</f>
        <v/>
      </c>
      <c r="AH386" t="str">
        <f>+IF(E386="","",' Matrice Tarifaire NON AL'!$U389)</f>
        <v/>
      </c>
      <c r="AI386" t="str">
        <f>+IF(F386="","",IF(' Matrice Tarifaire NON AL'!$V389="","",' Matrice Tarifaire NON AL'!$V389))</f>
        <v/>
      </c>
      <c r="AJ386" t="str">
        <f>+IF($C386="","",IF(' Matrice Tarifaire NON AL'!AZ389="","",' Matrice Tarifaire NON AL'!AZ389))</f>
        <v/>
      </c>
      <c r="AK386" t="str">
        <f>+IF($C386="","",IF(' Matrice Tarifaire NON AL'!BA389="","",' Matrice Tarifaire NON AL'!BA389))</f>
        <v/>
      </c>
      <c r="AL386" t="str">
        <f>+IF($C386="","",IF(' Matrice Tarifaire NON AL'!BB389="","",TEXT(' Matrice Tarifaire NON AL'!BB389,"0,0000")))</f>
        <v/>
      </c>
      <c r="AO386" t="str">
        <f>+IF($C386="","",IF(' Matrice Tarifaire NON AL'!BF389="","",TEXT(' Matrice Tarifaire NON AL'!BF389,"0,0000")))</f>
        <v/>
      </c>
      <c r="AP386" t="str">
        <f>+IF($C386="","",IF(' Matrice Tarifaire NON AL'!BG389="","",TEXT(' Matrice Tarifaire NON AL'!BG389,"0,0000")))</f>
        <v/>
      </c>
      <c r="AQ386" t="str">
        <f>+IF($C386="","",IF(' Matrice Tarifaire NON AL'!BH389="","",TEXT(' Matrice Tarifaire NON AL'!BH389,"0,0000")))</f>
        <v/>
      </c>
      <c r="AR386" t="str">
        <f>+IF($C386="","",IF(' Matrice Tarifaire NON AL'!BI389="","",TEXT(' Matrice Tarifaire NON AL'!BI389,"0,0000")))</f>
        <v/>
      </c>
      <c r="AS386" t="str">
        <f>+IF(C386="","",IF(' Matrice Tarifaire NON AL'!BJ389="","0",IF(' Matrice Tarifaire NON AL'!BJ389="","",' Matrice Tarifaire NON AL'!BJ389)))</f>
        <v/>
      </c>
      <c r="AT386" t="str">
        <f>+IF(C386="","",IF(' Matrice Tarifaire NON AL'!BK389="","",' Matrice Tarifaire NON AL'!$BK$6))</f>
        <v/>
      </c>
      <c r="AU386" t="str">
        <f>+IF(C386="","",IF(' Matrice Tarifaire NON AL'!BK389="","",TEXT(' Matrice Tarifaire NON AL'!BK389,"0,0000")))</f>
        <v/>
      </c>
      <c r="AV386" t="str">
        <f>+IF(C386="","",IF(' Matrice Tarifaire NON AL'!BL389="","",' Matrice Tarifaire NON AL'!$BL$6))</f>
        <v/>
      </c>
      <c r="AW386" t="str">
        <f>+IF(C386="","",IF(' Matrice Tarifaire NON AL'!BL389="","",TEXT(' Matrice Tarifaire NON AL'!BL389,"0,0000")))</f>
        <v/>
      </c>
      <c r="AX386" t="str">
        <f>+IF(C386="","",IF(' Matrice Tarifaire NON AL'!BM389="","",' Matrice Tarifaire NON AL'!$BM$6))</f>
        <v/>
      </c>
      <c r="AY386" t="str">
        <f>+IF(C386="","",IF(' Matrice Tarifaire NON AL'!BM389="","",TEXT(' Matrice Tarifaire NON AL'!BM389,"0,0000")))</f>
        <v/>
      </c>
      <c r="AZ386" t="str">
        <f>+IF(C386="","",IF(' Matrice Tarifaire NON AL'!BN389="","","Taxe DEEE"))</f>
        <v/>
      </c>
      <c r="BA386" t="str">
        <f>+IF(C386="","",IF(' Matrice Tarifaire NON AL'!BN389="","",TEXT(' Matrice Tarifaire NON AL'!BN389,"0,0000")))</f>
        <v/>
      </c>
      <c r="BD386" t="str">
        <f>+IF($C386="","",IF(' Matrice Tarifaire NON AL'!BR389="","",TEXT(' Matrice Tarifaire NON AL'!BR389,"0,000")))</f>
        <v/>
      </c>
      <c r="BE386" t="str">
        <f>+IF($C386="","",IF(' Matrice Tarifaire NON AL'!BS389="","",VALUE(TEXT(' Matrice Tarifaire NON AL'!BS389,"0,00"))))</f>
        <v/>
      </c>
      <c r="BF386" t="str">
        <f>+IF($C386="","",IF(' Matrice Tarifaire NON AL'!BY389="","",' Matrice Tarifaire NON AL'!BY389))</f>
        <v/>
      </c>
      <c r="BG386" t="str">
        <f>+IF(C386="","",IF(' Matrice Tarifaire NON AL'!AK389="Composant de Box","999",IF(' Matrice Tarifaire NON AL'!AP389&lt;&gt;"",' Matrice Tarifaire NON AL'!AP389,IF(' Matrice Tarifaire NON AL'!AO389&lt;&gt;"",' Matrice Tarifaire NON AL'!AO389,' Matrice Tarifaire NON AL'!AN389))))</f>
        <v/>
      </c>
    </row>
    <row r="387" spans="1:59" x14ac:dyDescent="0.25">
      <c r="A387" t="str">
        <f>+IF($C387="","",IF(' Matrice Tarifaire NON AL'!N390="","",IF(' Matrice Tarifaire NON AL'!N390=0,"GTIN A 0 - Ne doit pas être mis dans PRE REF",TEXT(' Matrice Tarifaire NON AL'!N390,"00000000000000"))))</f>
        <v/>
      </c>
      <c r="B387" t="str">
        <f>+IF(C387="","",IF(L387=172,4,VLOOKUP(' Matrice Tarifaire NON AL'!AK390,Feuil3!$A$4:$B$14,2,0)))</f>
        <v/>
      </c>
      <c r="C387" t="str">
        <f>+IF(' Matrice Tarifaire NON AL'!O390="","",SUBSTITUTE(' Matrice Tarifaire NON AL'!O390,"CHAR (10)"," "))</f>
        <v/>
      </c>
      <c r="D387" t="str">
        <f>+IF($C387="","",SUBSTITUTE(' Matrice Tarifaire NON AL'!P390,"CHAR (13)"," "))</f>
        <v/>
      </c>
      <c r="E387" t="str">
        <f t="shared" si="16"/>
        <v/>
      </c>
      <c r="F387" t="str">
        <f>+IF($C387="","",IF(' Matrice Tarifaire NON AL'!AX390="","Non",' Matrice Tarifaire NON AL'!AX390))</f>
        <v/>
      </c>
      <c r="G387" t="str">
        <f>+IF($C387="","",IF(' Matrice Tarifaire NON AL'!Q390="DOMEDIA","MDD",IF(' Matrice Tarifaire NON AL'!Q390="APTA","MDD",IF(' Matrice Tarifaire NON AL'!Q390="TOP BUDGET","Premier Prix","MN"))))</f>
        <v/>
      </c>
      <c r="H387" t="str">
        <f>+IF($C387="","",' Matrice Tarifaire NON AL'!Q390)</f>
        <v/>
      </c>
      <c r="K387" t="str">
        <f>+IF($C387="","",' Matrice Tarifaire NON AL'!X390)</f>
        <v/>
      </c>
      <c r="L387" t="str">
        <f>+IF($C387="","",' Matrice Tarifaire NON AL'!X390)</f>
        <v/>
      </c>
      <c r="M387" t="str">
        <f>+IF($C387="","",' Matrice Tarifaire NON AL'!Y390)</f>
        <v/>
      </c>
      <c r="N387" t="str">
        <f>+IF($C387="","",' Matrice Tarifaire NON AL'!Z390)</f>
        <v/>
      </c>
      <c r="P387" t="str">
        <f>+IF(C387="","",IF(' Matrice Tarifaire NON AL'!X390&lt;&gt;168,"Non",""))</f>
        <v/>
      </c>
      <c r="Q387" t="str">
        <f>+IF($C387="","",' Matrice Tarifaire NON AL'!T390)</f>
        <v/>
      </c>
      <c r="R387" t="str">
        <f>+IF($C387="","",IF(' Matrice Tarifaire NON AL'!R390="","",' Matrice Tarifaire NON AL'!R390))</f>
        <v/>
      </c>
      <c r="S387" t="str">
        <f>+IF($C387="","",LEFT(' Matrice Tarifaire NON AL'!W390,1))</f>
        <v/>
      </c>
      <c r="T387" t="str">
        <f>+IF($C387="","",LEFT(' Matrice Tarifaire NON AL'!AY390,3))</f>
        <v/>
      </c>
      <c r="U387" t="str">
        <f t="shared" si="17"/>
        <v/>
      </c>
      <c r="V387" t="str">
        <f>+IF(C387="","",IF(VLOOKUP(' Matrice Tarifaire NON AL'!AK390,Feuil3!A:F,6,0)="Box",IF(' Matrice Tarifaire NON AL'!AL390="Mono-Référence","Homogène",IF(' Matrice Tarifaire NON AL'!AL390="Multi-Références","Panaché","")),IF(' Matrice Tarifaire NON AL'!AK390="A la Pièce","Composant sans Colisage",IF(' Matrice Tarifaire NON AL'!AK390="Composant de Box","Composant sans Colisage","Homogène"))))</f>
        <v/>
      </c>
      <c r="W387" t="str">
        <f>+IF($V387="","",VLOOKUP(' Matrice Tarifaire NON AL'!AK390,Feuil3!$A$4:$E$14,5,0))</f>
        <v/>
      </c>
      <c r="Y387" t="str">
        <f>+IF($V387="","",IF(VLOOKUP(' Matrice Tarifaire NON AL'!$AK390,Feuil3!$A$4:$D$14,4,0)="Palette",' Matrice Tarifaire NON AL'!AN390,""))</f>
        <v/>
      </c>
      <c r="AA387" t="str">
        <f>+IF($V387="","",IF(VLOOKUP(' Matrice Tarifaire NON AL'!$AK390,Feuil3!$A$4:$D$14,4,0)="Colis",' Matrice Tarifaire NON AL'!AN390,""))</f>
        <v/>
      </c>
      <c r="AC387" t="str">
        <f>+IF(V387="","",IF(VLOOKUP(' Matrice Tarifaire NON AL'!AK390,Feuil3!$A$4:$D$14,4,0)="Colis",IF(' Matrice Tarifaire NON AL'!AO390&gt;0,' Matrice Tarifaire NON AL'!AO390,""),""))</f>
        <v/>
      </c>
      <c r="AD387" t="str">
        <f t="shared" si="18"/>
        <v/>
      </c>
      <c r="AE387" t="str">
        <f>+IF(C387="","",' Matrice Tarifaire NON AL'!C390)</f>
        <v/>
      </c>
      <c r="AF387" t="str">
        <f>+IF(C387="","",' Matrice Tarifaire NON AL'!AQ390)</f>
        <v/>
      </c>
      <c r="AH387" t="str">
        <f>+IF(E387="","",' Matrice Tarifaire NON AL'!$U390)</f>
        <v/>
      </c>
      <c r="AI387" t="str">
        <f>+IF(F387="","",IF(' Matrice Tarifaire NON AL'!$V390="","",' Matrice Tarifaire NON AL'!$V390))</f>
        <v/>
      </c>
      <c r="AJ387" t="str">
        <f>+IF($C387="","",IF(' Matrice Tarifaire NON AL'!AZ390="","",' Matrice Tarifaire NON AL'!AZ390))</f>
        <v/>
      </c>
      <c r="AK387" t="str">
        <f>+IF($C387="","",IF(' Matrice Tarifaire NON AL'!BA390="","",' Matrice Tarifaire NON AL'!BA390))</f>
        <v/>
      </c>
      <c r="AL387" t="str">
        <f>+IF($C387="","",IF(' Matrice Tarifaire NON AL'!BB390="","",TEXT(' Matrice Tarifaire NON AL'!BB390,"0,0000")))</f>
        <v/>
      </c>
      <c r="AO387" t="str">
        <f>+IF($C387="","",IF(' Matrice Tarifaire NON AL'!BF390="","",TEXT(' Matrice Tarifaire NON AL'!BF390,"0,0000")))</f>
        <v/>
      </c>
      <c r="AP387" t="str">
        <f>+IF($C387="","",IF(' Matrice Tarifaire NON AL'!BG390="","",TEXT(' Matrice Tarifaire NON AL'!BG390,"0,0000")))</f>
        <v/>
      </c>
      <c r="AQ387" t="str">
        <f>+IF($C387="","",IF(' Matrice Tarifaire NON AL'!BH390="","",TEXT(' Matrice Tarifaire NON AL'!BH390,"0,0000")))</f>
        <v/>
      </c>
      <c r="AR387" t="str">
        <f>+IF($C387="","",IF(' Matrice Tarifaire NON AL'!BI390="","",TEXT(' Matrice Tarifaire NON AL'!BI390,"0,0000")))</f>
        <v/>
      </c>
      <c r="AS387" t="str">
        <f>+IF(C387="","",IF(' Matrice Tarifaire NON AL'!BJ390="","0",IF(' Matrice Tarifaire NON AL'!BJ390="","",' Matrice Tarifaire NON AL'!BJ390)))</f>
        <v/>
      </c>
      <c r="AT387" t="str">
        <f>+IF(C387="","",IF(' Matrice Tarifaire NON AL'!BK390="","",' Matrice Tarifaire NON AL'!$BK$6))</f>
        <v/>
      </c>
      <c r="AU387" t="str">
        <f>+IF(C387="","",IF(' Matrice Tarifaire NON AL'!BK390="","",TEXT(' Matrice Tarifaire NON AL'!BK390,"0,0000")))</f>
        <v/>
      </c>
      <c r="AV387" t="str">
        <f>+IF(C387="","",IF(' Matrice Tarifaire NON AL'!BL390="","",' Matrice Tarifaire NON AL'!$BL$6))</f>
        <v/>
      </c>
      <c r="AW387" t="str">
        <f>+IF(C387="","",IF(' Matrice Tarifaire NON AL'!BL390="","",TEXT(' Matrice Tarifaire NON AL'!BL390,"0,0000")))</f>
        <v/>
      </c>
      <c r="AX387" t="str">
        <f>+IF(C387="","",IF(' Matrice Tarifaire NON AL'!BM390="","",' Matrice Tarifaire NON AL'!$BM$6))</f>
        <v/>
      </c>
      <c r="AY387" t="str">
        <f>+IF(C387="","",IF(' Matrice Tarifaire NON AL'!BM390="","",TEXT(' Matrice Tarifaire NON AL'!BM390,"0,0000")))</f>
        <v/>
      </c>
      <c r="AZ387" t="str">
        <f>+IF(C387="","",IF(' Matrice Tarifaire NON AL'!BN390="","","Taxe DEEE"))</f>
        <v/>
      </c>
      <c r="BA387" t="str">
        <f>+IF(C387="","",IF(' Matrice Tarifaire NON AL'!BN390="","",TEXT(' Matrice Tarifaire NON AL'!BN390,"0,0000")))</f>
        <v/>
      </c>
      <c r="BD387" t="str">
        <f>+IF($C387="","",IF(' Matrice Tarifaire NON AL'!BR390="","",TEXT(' Matrice Tarifaire NON AL'!BR390,"0,000")))</f>
        <v/>
      </c>
      <c r="BE387" t="str">
        <f>+IF($C387="","",IF(' Matrice Tarifaire NON AL'!BS390="","",VALUE(TEXT(' Matrice Tarifaire NON AL'!BS390,"0,00"))))</f>
        <v/>
      </c>
      <c r="BF387" t="str">
        <f>+IF($C387="","",IF(' Matrice Tarifaire NON AL'!BY390="","",' Matrice Tarifaire NON AL'!BY390))</f>
        <v/>
      </c>
      <c r="BG387" t="str">
        <f>+IF(C387="","",IF(' Matrice Tarifaire NON AL'!AK390="Composant de Box","999",IF(' Matrice Tarifaire NON AL'!AP390&lt;&gt;"",' Matrice Tarifaire NON AL'!AP390,IF(' Matrice Tarifaire NON AL'!AO390&lt;&gt;"",' Matrice Tarifaire NON AL'!AO390,' Matrice Tarifaire NON AL'!AN390))))</f>
        <v/>
      </c>
    </row>
    <row r="388" spans="1:59" x14ac:dyDescent="0.25">
      <c r="A388" t="str">
        <f>+IF($C388="","",IF(' Matrice Tarifaire NON AL'!N391="","",IF(' Matrice Tarifaire NON AL'!N391=0,"GTIN A 0 - Ne doit pas être mis dans PRE REF",TEXT(' Matrice Tarifaire NON AL'!N391,"00000000000000"))))</f>
        <v/>
      </c>
      <c r="B388" t="str">
        <f>+IF(C388="","",IF(L388=172,4,VLOOKUP(' Matrice Tarifaire NON AL'!AK391,Feuil3!$A$4:$B$14,2,0)))</f>
        <v/>
      </c>
      <c r="C388" t="str">
        <f>+IF(' Matrice Tarifaire NON AL'!O391="","",SUBSTITUTE(' Matrice Tarifaire NON AL'!O391,"CHAR (10)"," "))</f>
        <v/>
      </c>
      <c r="D388" t="str">
        <f>+IF($C388="","",SUBSTITUTE(' Matrice Tarifaire NON AL'!P391,"CHAR (13)"," "))</f>
        <v/>
      </c>
      <c r="E388" t="str">
        <f t="shared" si="16"/>
        <v/>
      </c>
      <c r="F388" t="str">
        <f>+IF($C388="","",IF(' Matrice Tarifaire NON AL'!AX391="","Non",' Matrice Tarifaire NON AL'!AX391))</f>
        <v/>
      </c>
      <c r="G388" t="str">
        <f>+IF($C388="","",IF(' Matrice Tarifaire NON AL'!Q391="DOMEDIA","MDD",IF(' Matrice Tarifaire NON AL'!Q391="APTA","MDD",IF(' Matrice Tarifaire NON AL'!Q391="TOP BUDGET","Premier Prix","MN"))))</f>
        <v/>
      </c>
      <c r="H388" t="str">
        <f>+IF($C388="","",' Matrice Tarifaire NON AL'!Q391)</f>
        <v/>
      </c>
      <c r="K388" t="str">
        <f>+IF($C388="","",' Matrice Tarifaire NON AL'!X391)</f>
        <v/>
      </c>
      <c r="L388" t="str">
        <f>+IF($C388="","",' Matrice Tarifaire NON AL'!X391)</f>
        <v/>
      </c>
      <c r="M388" t="str">
        <f>+IF($C388="","",' Matrice Tarifaire NON AL'!Y391)</f>
        <v/>
      </c>
      <c r="N388" t="str">
        <f>+IF($C388="","",' Matrice Tarifaire NON AL'!Z391)</f>
        <v/>
      </c>
      <c r="P388" t="str">
        <f>+IF(C388="","",IF(' Matrice Tarifaire NON AL'!X391&lt;&gt;168,"Non",""))</f>
        <v/>
      </c>
      <c r="Q388" t="str">
        <f>+IF($C388="","",' Matrice Tarifaire NON AL'!T391)</f>
        <v/>
      </c>
      <c r="R388" t="str">
        <f>+IF($C388="","",IF(' Matrice Tarifaire NON AL'!R391="","",' Matrice Tarifaire NON AL'!R391))</f>
        <v/>
      </c>
      <c r="S388" t="str">
        <f>+IF($C388="","",LEFT(' Matrice Tarifaire NON AL'!W391,1))</f>
        <v/>
      </c>
      <c r="T388" t="str">
        <f>+IF($C388="","",LEFT(' Matrice Tarifaire NON AL'!AY391,3))</f>
        <v/>
      </c>
      <c r="U388" t="str">
        <f t="shared" si="17"/>
        <v/>
      </c>
      <c r="V388" t="str">
        <f>+IF(C388="","",IF(VLOOKUP(' Matrice Tarifaire NON AL'!AK391,Feuil3!A:F,6,0)="Box",IF(' Matrice Tarifaire NON AL'!AL391="Mono-Référence","Homogène",IF(' Matrice Tarifaire NON AL'!AL391="Multi-Références","Panaché","")),IF(' Matrice Tarifaire NON AL'!AK391="A la Pièce","Composant sans Colisage",IF(' Matrice Tarifaire NON AL'!AK391="Composant de Box","Composant sans Colisage","Homogène"))))</f>
        <v/>
      </c>
      <c r="W388" t="str">
        <f>+IF($V388="","",VLOOKUP(' Matrice Tarifaire NON AL'!AK391,Feuil3!$A$4:$E$14,5,0))</f>
        <v/>
      </c>
      <c r="Y388" t="str">
        <f>+IF($V388="","",IF(VLOOKUP(' Matrice Tarifaire NON AL'!$AK391,Feuil3!$A$4:$D$14,4,0)="Palette",' Matrice Tarifaire NON AL'!AN391,""))</f>
        <v/>
      </c>
      <c r="AA388" t="str">
        <f>+IF($V388="","",IF(VLOOKUP(' Matrice Tarifaire NON AL'!$AK391,Feuil3!$A$4:$D$14,4,0)="Colis",' Matrice Tarifaire NON AL'!AN391,""))</f>
        <v/>
      </c>
      <c r="AC388" t="str">
        <f>+IF(V388="","",IF(VLOOKUP(' Matrice Tarifaire NON AL'!AK391,Feuil3!$A$4:$D$14,4,0)="Colis",IF(' Matrice Tarifaire NON AL'!AO391&gt;0,' Matrice Tarifaire NON AL'!AO391,""),""))</f>
        <v/>
      </c>
      <c r="AD388" t="str">
        <f t="shared" si="18"/>
        <v/>
      </c>
      <c r="AE388" t="str">
        <f>+IF(C388="","",' Matrice Tarifaire NON AL'!C391)</f>
        <v/>
      </c>
      <c r="AF388" t="str">
        <f>+IF(C388="","",' Matrice Tarifaire NON AL'!AQ391)</f>
        <v/>
      </c>
      <c r="AH388" t="str">
        <f>+IF(E388="","",' Matrice Tarifaire NON AL'!$U391)</f>
        <v/>
      </c>
      <c r="AI388" t="str">
        <f>+IF(F388="","",IF(' Matrice Tarifaire NON AL'!$V391="","",' Matrice Tarifaire NON AL'!$V391))</f>
        <v/>
      </c>
      <c r="AJ388" t="str">
        <f>+IF($C388="","",IF(' Matrice Tarifaire NON AL'!AZ391="","",' Matrice Tarifaire NON AL'!AZ391))</f>
        <v/>
      </c>
      <c r="AK388" t="str">
        <f>+IF($C388="","",IF(' Matrice Tarifaire NON AL'!BA391="","",' Matrice Tarifaire NON AL'!BA391))</f>
        <v/>
      </c>
      <c r="AL388" t="str">
        <f>+IF($C388="","",IF(' Matrice Tarifaire NON AL'!BB391="","",TEXT(' Matrice Tarifaire NON AL'!BB391,"0,0000")))</f>
        <v/>
      </c>
      <c r="AO388" t="str">
        <f>+IF($C388="","",IF(' Matrice Tarifaire NON AL'!BF391="","",TEXT(' Matrice Tarifaire NON AL'!BF391,"0,0000")))</f>
        <v/>
      </c>
      <c r="AP388" t="str">
        <f>+IF($C388="","",IF(' Matrice Tarifaire NON AL'!BG391="","",TEXT(' Matrice Tarifaire NON AL'!BG391,"0,0000")))</f>
        <v/>
      </c>
      <c r="AQ388" t="str">
        <f>+IF($C388="","",IF(' Matrice Tarifaire NON AL'!BH391="","",TEXT(' Matrice Tarifaire NON AL'!BH391,"0,0000")))</f>
        <v/>
      </c>
      <c r="AR388" t="str">
        <f>+IF($C388="","",IF(' Matrice Tarifaire NON AL'!BI391="","",TEXT(' Matrice Tarifaire NON AL'!BI391,"0,0000")))</f>
        <v/>
      </c>
      <c r="AS388" t="str">
        <f>+IF(C388="","",IF(' Matrice Tarifaire NON AL'!BJ391="","0",IF(' Matrice Tarifaire NON AL'!BJ391="","",' Matrice Tarifaire NON AL'!BJ391)))</f>
        <v/>
      </c>
      <c r="AT388" t="str">
        <f>+IF(C388="","",IF(' Matrice Tarifaire NON AL'!BK391="","",' Matrice Tarifaire NON AL'!$BK$6))</f>
        <v/>
      </c>
      <c r="AU388" t="str">
        <f>+IF(C388="","",IF(' Matrice Tarifaire NON AL'!BK391="","",TEXT(' Matrice Tarifaire NON AL'!BK391,"0,0000")))</f>
        <v/>
      </c>
      <c r="AV388" t="str">
        <f>+IF(C388="","",IF(' Matrice Tarifaire NON AL'!BL391="","",' Matrice Tarifaire NON AL'!$BL$6))</f>
        <v/>
      </c>
      <c r="AW388" t="str">
        <f>+IF(C388="","",IF(' Matrice Tarifaire NON AL'!BL391="","",TEXT(' Matrice Tarifaire NON AL'!BL391,"0,0000")))</f>
        <v/>
      </c>
      <c r="AX388" t="str">
        <f>+IF(C388="","",IF(' Matrice Tarifaire NON AL'!BM391="","",' Matrice Tarifaire NON AL'!$BM$6))</f>
        <v/>
      </c>
      <c r="AY388" t="str">
        <f>+IF(C388="","",IF(' Matrice Tarifaire NON AL'!BM391="","",TEXT(' Matrice Tarifaire NON AL'!BM391,"0,0000")))</f>
        <v/>
      </c>
      <c r="AZ388" t="str">
        <f>+IF(C388="","",IF(' Matrice Tarifaire NON AL'!BN391="","","Taxe DEEE"))</f>
        <v/>
      </c>
      <c r="BA388" t="str">
        <f>+IF(C388="","",IF(' Matrice Tarifaire NON AL'!BN391="","",TEXT(' Matrice Tarifaire NON AL'!BN391,"0,0000")))</f>
        <v/>
      </c>
      <c r="BD388" t="str">
        <f>+IF($C388="","",IF(' Matrice Tarifaire NON AL'!BR391="","",TEXT(' Matrice Tarifaire NON AL'!BR391,"0,000")))</f>
        <v/>
      </c>
      <c r="BE388" t="str">
        <f>+IF($C388="","",IF(' Matrice Tarifaire NON AL'!BS391="","",VALUE(TEXT(' Matrice Tarifaire NON AL'!BS391,"0,00"))))</f>
        <v/>
      </c>
      <c r="BF388" t="str">
        <f>+IF($C388="","",IF(' Matrice Tarifaire NON AL'!BY391="","",' Matrice Tarifaire NON AL'!BY391))</f>
        <v/>
      </c>
      <c r="BG388" t="str">
        <f>+IF(C388="","",IF(' Matrice Tarifaire NON AL'!AK391="Composant de Box","999",IF(' Matrice Tarifaire NON AL'!AP391&lt;&gt;"",' Matrice Tarifaire NON AL'!AP391,IF(' Matrice Tarifaire NON AL'!AO391&lt;&gt;"",' Matrice Tarifaire NON AL'!AO391,' Matrice Tarifaire NON AL'!AN391))))</f>
        <v/>
      </c>
    </row>
    <row r="389" spans="1:59" x14ac:dyDescent="0.25">
      <c r="A389" t="str">
        <f>+IF($C389="","",IF(' Matrice Tarifaire NON AL'!N392="","",IF(' Matrice Tarifaire NON AL'!N392=0,"GTIN A 0 - Ne doit pas être mis dans PRE REF",TEXT(' Matrice Tarifaire NON AL'!N392,"00000000000000"))))</f>
        <v/>
      </c>
      <c r="B389" t="str">
        <f>+IF(C389="","",IF(L389=172,4,VLOOKUP(' Matrice Tarifaire NON AL'!AK392,Feuil3!$A$4:$B$14,2,0)))</f>
        <v/>
      </c>
      <c r="C389" t="str">
        <f>+IF(' Matrice Tarifaire NON AL'!O392="","",SUBSTITUTE(' Matrice Tarifaire NON AL'!O392,"CHAR (10)"," "))</f>
        <v/>
      </c>
      <c r="D389" t="str">
        <f>+IF($C389="","",SUBSTITUTE(' Matrice Tarifaire NON AL'!P392,"CHAR (13)"," "))</f>
        <v/>
      </c>
      <c r="E389" t="str">
        <f t="shared" ref="E389:E452" si="19">+IF($C389="","",LEFT(D389,25))</f>
        <v/>
      </c>
      <c r="F389" t="str">
        <f>+IF($C389="","",IF(' Matrice Tarifaire NON AL'!AX392="","Non",' Matrice Tarifaire NON AL'!AX392))</f>
        <v/>
      </c>
      <c r="G389" t="str">
        <f>+IF($C389="","",IF(' Matrice Tarifaire NON AL'!Q392="DOMEDIA","MDD",IF(' Matrice Tarifaire NON AL'!Q392="APTA","MDD",IF(' Matrice Tarifaire NON AL'!Q392="TOP BUDGET","Premier Prix","MN"))))</f>
        <v/>
      </c>
      <c r="H389" t="str">
        <f>+IF($C389="","",' Matrice Tarifaire NON AL'!Q392)</f>
        <v/>
      </c>
      <c r="K389" t="str">
        <f>+IF($C389="","",' Matrice Tarifaire NON AL'!X392)</f>
        <v/>
      </c>
      <c r="L389" t="str">
        <f>+IF($C389="","",' Matrice Tarifaire NON AL'!X392)</f>
        <v/>
      </c>
      <c r="M389" t="str">
        <f>+IF($C389="","",' Matrice Tarifaire NON AL'!Y392)</f>
        <v/>
      </c>
      <c r="N389" t="str">
        <f>+IF($C389="","",' Matrice Tarifaire NON AL'!Z392)</f>
        <v/>
      </c>
      <c r="P389" t="str">
        <f>+IF(C389="","",IF(' Matrice Tarifaire NON AL'!X392&lt;&gt;168,"Non",""))</f>
        <v/>
      </c>
      <c r="Q389" t="str">
        <f>+IF($C389="","",' Matrice Tarifaire NON AL'!T392)</f>
        <v/>
      </c>
      <c r="R389" t="str">
        <f>+IF($C389="","",IF(' Matrice Tarifaire NON AL'!R392="","",' Matrice Tarifaire NON AL'!R392))</f>
        <v/>
      </c>
      <c r="S389" t="str">
        <f>+IF($C389="","",LEFT(' Matrice Tarifaire NON AL'!W392,1))</f>
        <v/>
      </c>
      <c r="T389" t="str">
        <f>+IF($C389="","",LEFT(' Matrice Tarifaire NON AL'!AY392,3))</f>
        <v/>
      </c>
      <c r="U389" t="str">
        <f t="shared" ref="U389:U452" si="20">+IF($C389="","",IF(L389&lt;&gt;168,"Salsify",""))</f>
        <v/>
      </c>
      <c r="V389" t="str">
        <f>+IF(C389="","",IF(VLOOKUP(' Matrice Tarifaire NON AL'!AK392,Feuil3!A:F,6,0)="Box",IF(' Matrice Tarifaire NON AL'!AL392="Mono-Référence","Homogène",IF(' Matrice Tarifaire NON AL'!AL392="Multi-Références","Panaché","")),IF(' Matrice Tarifaire NON AL'!AK392="A la Pièce","Composant sans Colisage",IF(' Matrice Tarifaire NON AL'!AK392="Composant de Box","Composant sans Colisage","Homogène"))))</f>
        <v/>
      </c>
      <c r="W389" t="str">
        <f>+IF($V389="","",VLOOKUP(' Matrice Tarifaire NON AL'!AK392,Feuil3!$A$4:$E$14,5,0))</f>
        <v/>
      </c>
      <c r="Y389" t="str">
        <f>+IF($V389="","",IF(VLOOKUP(' Matrice Tarifaire NON AL'!$AK392,Feuil3!$A$4:$D$14,4,0)="Palette",' Matrice Tarifaire NON AL'!AN392,""))</f>
        <v/>
      </c>
      <c r="AA389" t="str">
        <f>+IF($V389="","",IF(VLOOKUP(' Matrice Tarifaire NON AL'!$AK392,Feuil3!$A$4:$D$14,4,0)="Colis",' Matrice Tarifaire NON AL'!AN392,""))</f>
        <v/>
      </c>
      <c r="AC389" t="str">
        <f>+IF(V389="","",IF(VLOOKUP(' Matrice Tarifaire NON AL'!AK392,Feuil3!$A$4:$D$14,4,0)="Colis",IF(' Matrice Tarifaire NON AL'!AO392&gt;0,' Matrice Tarifaire NON AL'!AO392,""),""))</f>
        <v/>
      </c>
      <c r="AD389" t="str">
        <f t="shared" ref="AD389:AD452" si="21">+IF(V389="","",D389)</f>
        <v/>
      </c>
      <c r="AE389" t="str">
        <f>+IF(C389="","",' Matrice Tarifaire NON AL'!C392)</f>
        <v/>
      </c>
      <c r="AF389" t="str">
        <f>+IF(C389="","",' Matrice Tarifaire NON AL'!AQ392)</f>
        <v/>
      </c>
      <c r="AH389" t="str">
        <f>+IF(E389="","",' Matrice Tarifaire NON AL'!$U392)</f>
        <v/>
      </c>
      <c r="AI389" t="str">
        <f>+IF(F389="","",IF(' Matrice Tarifaire NON AL'!$V392="","",' Matrice Tarifaire NON AL'!$V392))</f>
        <v/>
      </c>
      <c r="AJ389" t="str">
        <f>+IF($C389="","",IF(' Matrice Tarifaire NON AL'!AZ392="","",' Matrice Tarifaire NON AL'!AZ392))</f>
        <v/>
      </c>
      <c r="AK389" t="str">
        <f>+IF($C389="","",IF(' Matrice Tarifaire NON AL'!BA392="","",' Matrice Tarifaire NON AL'!BA392))</f>
        <v/>
      </c>
      <c r="AL389" t="str">
        <f>+IF($C389="","",IF(' Matrice Tarifaire NON AL'!BB392="","",TEXT(' Matrice Tarifaire NON AL'!BB392,"0,0000")))</f>
        <v/>
      </c>
      <c r="AO389" t="str">
        <f>+IF($C389="","",IF(' Matrice Tarifaire NON AL'!BF392="","",TEXT(' Matrice Tarifaire NON AL'!BF392,"0,0000")))</f>
        <v/>
      </c>
      <c r="AP389" t="str">
        <f>+IF($C389="","",IF(' Matrice Tarifaire NON AL'!BG392="","",TEXT(' Matrice Tarifaire NON AL'!BG392,"0,0000")))</f>
        <v/>
      </c>
      <c r="AQ389" t="str">
        <f>+IF($C389="","",IF(' Matrice Tarifaire NON AL'!BH392="","",TEXT(' Matrice Tarifaire NON AL'!BH392,"0,0000")))</f>
        <v/>
      </c>
      <c r="AR389" t="str">
        <f>+IF($C389="","",IF(' Matrice Tarifaire NON AL'!BI392="","",TEXT(' Matrice Tarifaire NON AL'!BI392,"0,0000")))</f>
        <v/>
      </c>
      <c r="AS389" t="str">
        <f>+IF(C389="","",IF(' Matrice Tarifaire NON AL'!BJ392="","0",IF(' Matrice Tarifaire NON AL'!BJ392="","",' Matrice Tarifaire NON AL'!BJ392)))</f>
        <v/>
      </c>
      <c r="AT389" t="str">
        <f>+IF(C389="","",IF(' Matrice Tarifaire NON AL'!BK392="","",' Matrice Tarifaire NON AL'!$BK$6))</f>
        <v/>
      </c>
      <c r="AU389" t="str">
        <f>+IF(C389="","",IF(' Matrice Tarifaire NON AL'!BK392="","",TEXT(' Matrice Tarifaire NON AL'!BK392,"0,0000")))</f>
        <v/>
      </c>
      <c r="AV389" t="str">
        <f>+IF(C389="","",IF(' Matrice Tarifaire NON AL'!BL392="","",' Matrice Tarifaire NON AL'!$BL$6))</f>
        <v/>
      </c>
      <c r="AW389" t="str">
        <f>+IF(C389="","",IF(' Matrice Tarifaire NON AL'!BL392="","",TEXT(' Matrice Tarifaire NON AL'!BL392,"0,0000")))</f>
        <v/>
      </c>
      <c r="AX389" t="str">
        <f>+IF(C389="","",IF(' Matrice Tarifaire NON AL'!BM392="","",' Matrice Tarifaire NON AL'!$BM$6))</f>
        <v/>
      </c>
      <c r="AY389" t="str">
        <f>+IF(C389="","",IF(' Matrice Tarifaire NON AL'!BM392="","",TEXT(' Matrice Tarifaire NON AL'!BM392,"0,0000")))</f>
        <v/>
      </c>
      <c r="AZ389" t="str">
        <f>+IF(C389="","",IF(' Matrice Tarifaire NON AL'!BN392="","","Taxe DEEE"))</f>
        <v/>
      </c>
      <c r="BA389" t="str">
        <f>+IF(C389="","",IF(' Matrice Tarifaire NON AL'!BN392="","",TEXT(' Matrice Tarifaire NON AL'!BN392,"0,0000")))</f>
        <v/>
      </c>
      <c r="BD389" t="str">
        <f>+IF($C389="","",IF(' Matrice Tarifaire NON AL'!BR392="","",TEXT(' Matrice Tarifaire NON AL'!BR392,"0,000")))</f>
        <v/>
      </c>
      <c r="BE389" t="str">
        <f>+IF($C389="","",IF(' Matrice Tarifaire NON AL'!BS392="","",VALUE(TEXT(' Matrice Tarifaire NON AL'!BS392,"0,00"))))</f>
        <v/>
      </c>
      <c r="BF389" t="str">
        <f>+IF($C389="","",IF(' Matrice Tarifaire NON AL'!BY392="","",' Matrice Tarifaire NON AL'!BY392))</f>
        <v/>
      </c>
      <c r="BG389" t="str">
        <f>+IF(C389="","",IF(' Matrice Tarifaire NON AL'!AK392="Composant de Box","999",IF(' Matrice Tarifaire NON AL'!AP392&lt;&gt;"",' Matrice Tarifaire NON AL'!AP392,IF(' Matrice Tarifaire NON AL'!AO392&lt;&gt;"",' Matrice Tarifaire NON AL'!AO392,' Matrice Tarifaire NON AL'!AN392))))</f>
        <v/>
      </c>
    </row>
    <row r="390" spans="1:59" x14ac:dyDescent="0.25">
      <c r="A390" t="str">
        <f>+IF($C390="","",IF(' Matrice Tarifaire NON AL'!N393="","",IF(' Matrice Tarifaire NON AL'!N393=0,"GTIN A 0 - Ne doit pas être mis dans PRE REF",TEXT(' Matrice Tarifaire NON AL'!N393,"00000000000000"))))</f>
        <v/>
      </c>
      <c r="B390" t="str">
        <f>+IF(C390="","",IF(L390=172,4,VLOOKUP(' Matrice Tarifaire NON AL'!AK393,Feuil3!$A$4:$B$14,2,0)))</f>
        <v/>
      </c>
      <c r="C390" t="str">
        <f>+IF(' Matrice Tarifaire NON AL'!O393="","",SUBSTITUTE(' Matrice Tarifaire NON AL'!O393,"CHAR (10)"," "))</f>
        <v/>
      </c>
      <c r="D390" t="str">
        <f>+IF($C390="","",SUBSTITUTE(' Matrice Tarifaire NON AL'!P393,"CHAR (13)"," "))</f>
        <v/>
      </c>
      <c r="E390" t="str">
        <f t="shared" si="19"/>
        <v/>
      </c>
      <c r="F390" t="str">
        <f>+IF($C390="","",IF(' Matrice Tarifaire NON AL'!AX393="","Non",' Matrice Tarifaire NON AL'!AX393))</f>
        <v/>
      </c>
      <c r="G390" t="str">
        <f>+IF($C390="","",IF(' Matrice Tarifaire NON AL'!Q393="DOMEDIA","MDD",IF(' Matrice Tarifaire NON AL'!Q393="APTA","MDD",IF(' Matrice Tarifaire NON AL'!Q393="TOP BUDGET","Premier Prix","MN"))))</f>
        <v/>
      </c>
      <c r="H390" t="str">
        <f>+IF($C390="","",' Matrice Tarifaire NON AL'!Q393)</f>
        <v/>
      </c>
      <c r="K390" t="str">
        <f>+IF($C390="","",' Matrice Tarifaire NON AL'!X393)</f>
        <v/>
      </c>
      <c r="L390" t="str">
        <f>+IF($C390="","",' Matrice Tarifaire NON AL'!X393)</f>
        <v/>
      </c>
      <c r="M390" t="str">
        <f>+IF($C390="","",' Matrice Tarifaire NON AL'!Y393)</f>
        <v/>
      </c>
      <c r="N390" t="str">
        <f>+IF($C390="","",' Matrice Tarifaire NON AL'!Z393)</f>
        <v/>
      </c>
      <c r="P390" t="str">
        <f>+IF(C390="","",IF(' Matrice Tarifaire NON AL'!X393&lt;&gt;168,"Non",""))</f>
        <v/>
      </c>
      <c r="Q390" t="str">
        <f>+IF($C390="","",' Matrice Tarifaire NON AL'!T393)</f>
        <v/>
      </c>
      <c r="R390" t="str">
        <f>+IF($C390="","",IF(' Matrice Tarifaire NON AL'!R393="","",' Matrice Tarifaire NON AL'!R393))</f>
        <v/>
      </c>
      <c r="S390" t="str">
        <f>+IF($C390="","",LEFT(' Matrice Tarifaire NON AL'!W393,1))</f>
        <v/>
      </c>
      <c r="T390" t="str">
        <f>+IF($C390="","",LEFT(' Matrice Tarifaire NON AL'!AY393,3))</f>
        <v/>
      </c>
      <c r="U390" t="str">
        <f t="shared" si="20"/>
        <v/>
      </c>
      <c r="V390" t="str">
        <f>+IF(C390="","",IF(VLOOKUP(' Matrice Tarifaire NON AL'!AK393,Feuil3!A:F,6,0)="Box",IF(' Matrice Tarifaire NON AL'!AL393="Mono-Référence","Homogène",IF(' Matrice Tarifaire NON AL'!AL393="Multi-Références","Panaché","")),IF(' Matrice Tarifaire NON AL'!AK393="A la Pièce","Composant sans Colisage",IF(' Matrice Tarifaire NON AL'!AK393="Composant de Box","Composant sans Colisage","Homogène"))))</f>
        <v/>
      </c>
      <c r="W390" t="str">
        <f>+IF($V390="","",VLOOKUP(' Matrice Tarifaire NON AL'!AK393,Feuil3!$A$4:$E$14,5,0))</f>
        <v/>
      </c>
      <c r="Y390" t="str">
        <f>+IF($V390="","",IF(VLOOKUP(' Matrice Tarifaire NON AL'!$AK393,Feuil3!$A$4:$D$14,4,0)="Palette",' Matrice Tarifaire NON AL'!AN393,""))</f>
        <v/>
      </c>
      <c r="AA390" t="str">
        <f>+IF($V390="","",IF(VLOOKUP(' Matrice Tarifaire NON AL'!$AK393,Feuil3!$A$4:$D$14,4,0)="Colis",' Matrice Tarifaire NON AL'!AN393,""))</f>
        <v/>
      </c>
      <c r="AC390" t="str">
        <f>+IF(V390="","",IF(VLOOKUP(' Matrice Tarifaire NON AL'!AK393,Feuil3!$A$4:$D$14,4,0)="Colis",IF(' Matrice Tarifaire NON AL'!AO393&gt;0,' Matrice Tarifaire NON AL'!AO393,""),""))</f>
        <v/>
      </c>
      <c r="AD390" t="str">
        <f t="shared" si="21"/>
        <v/>
      </c>
      <c r="AE390" t="str">
        <f>+IF(C390="","",' Matrice Tarifaire NON AL'!C393)</f>
        <v/>
      </c>
      <c r="AF390" t="str">
        <f>+IF(C390="","",' Matrice Tarifaire NON AL'!AQ393)</f>
        <v/>
      </c>
      <c r="AH390" t="str">
        <f>+IF(E390="","",' Matrice Tarifaire NON AL'!$U393)</f>
        <v/>
      </c>
      <c r="AI390" t="str">
        <f>+IF(F390="","",IF(' Matrice Tarifaire NON AL'!$V393="","",' Matrice Tarifaire NON AL'!$V393))</f>
        <v/>
      </c>
      <c r="AJ390" t="str">
        <f>+IF($C390="","",IF(' Matrice Tarifaire NON AL'!AZ393="","",' Matrice Tarifaire NON AL'!AZ393))</f>
        <v/>
      </c>
      <c r="AK390" t="str">
        <f>+IF($C390="","",IF(' Matrice Tarifaire NON AL'!BA393="","",' Matrice Tarifaire NON AL'!BA393))</f>
        <v/>
      </c>
      <c r="AL390" t="str">
        <f>+IF($C390="","",IF(' Matrice Tarifaire NON AL'!BB393="","",TEXT(' Matrice Tarifaire NON AL'!BB393,"0,0000")))</f>
        <v/>
      </c>
      <c r="AO390" t="str">
        <f>+IF($C390="","",IF(' Matrice Tarifaire NON AL'!BF393="","",TEXT(' Matrice Tarifaire NON AL'!BF393,"0,0000")))</f>
        <v/>
      </c>
      <c r="AP390" t="str">
        <f>+IF($C390="","",IF(' Matrice Tarifaire NON AL'!BG393="","",TEXT(' Matrice Tarifaire NON AL'!BG393,"0,0000")))</f>
        <v/>
      </c>
      <c r="AQ390" t="str">
        <f>+IF($C390="","",IF(' Matrice Tarifaire NON AL'!BH393="","",TEXT(' Matrice Tarifaire NON AL'!BH393,"0,0000")))</f>
        <v/>
      </c>
      <c r="AR390" t="str">
        <f>+IF($C390="","",IF(' Matrice Tarifaire NON AL'!BI393="","",TEXT(' Matrice Tarifaire NON AL'!BI393,"0,0000")))</f>
        <v/>
      </c>
      <c r="AS390" t="str">
        <f>+IF(C390="","",IF(' Matrice Tarifaire NON AL'!BJ393="","0",IF(' Matrice Tarifaire NON AL'!BJ393="","",' Matrice Tarifaire NON AL'!BJ393)))</f>
        <v/>
      </c>
      <c r="AT390" t="str">
        <f>+IF(C390="","",IF(' Matrice Tarifaire NON AL'!BK393="","",' Matrice Tarifaire NON AL'!$BK$6))</f>
        <v/>
      </c>
      <c r="AU390" t="str">
        <f>+IF(C390="","",IF(' Matrice Tarifaire NON AL'!BK393="","",TEXT(' Matrice Tarifaire NON AL'!BK393,"0,0000")))</f>
        <v/>
      </c>
      <c r="AV390" t="str">
        <f>+IF(C390="","",IF(' Matrice Tarifaire NON AL'!BL393="","",' Matrice Tarifaire NON AL'!$BL$6))</f>
        <v/>
      </c>
      <c r="AW390" t="str">
        <f>+IF(C390="","",IF(' Matrice Tarifaire NON AL'!BL393="","",TEXT(' Matrice Tarifaire NON AL'!BL393,"0,0000")))</f>
        <v/>
      </c>
      <c r="AX390" t="str">
        <f>+IF(C390="","",IF(' Matrice Tarifaire NON AL'!BM393="","",' Matrice Tarifaire NON AL'!$BM$6))</f>
        <v/>
      </c>
      <c r="AY390" t="str">
        <f>+IF(C390="","",IF(' Matrice Tarifaire NON AL'!BM393="","",TEXT(' Matrice Tarifaire NON AL'!BM393,"0,0000")))</f>
        <v/>
      </c>
      <c r="AZ390" t="str">
        <f>+IF(C390="","",IF(' Matrice Tarifaire NON AL'!BN393="","","Taxe DEEE"))</f>
        <v/>
      </c>
      <c r="BA390" t="str">
        <f>+IF(C390="","",IF(' Matrice Tarifaire NON AL'!BN393="","",TEXT(' Matrice Tarifaire NON AL'!BN393,"0,0000")))</f>
        <v/>
      </c>
      <c r="BD390" t="str">
        <f>+IF($C390="","",IF(' Matrice Tarifaire NON AL'!BR393="","",TEXT(' Matrice Tarifaire NON AL'!BR393,"0,000")))</f>
        <v/>
      </c>
      <c r="BE390" t="str">
        <f>+IF($C390="","",IF(' Matrice Tarifaire NON AL'!BS393="","",VALUE(TEXT(' Matrice Tarifaire NON AL'!BS393,"0,00"))))</f>
        <v/>
      </c>
      <c r="BF390" t="str">
        <f>+IF($C390="","",IF(' Matrice Tarifaire NON AL'!BY393="","",' Matrice Tarifaire NON AL'!BY393))</f>
        <v/>
      </c>
      <c r="BG390" t="str">
        <f>+IF(C390="","",IF(' Matrice Tarifaire NON AL'!AK393="Composant de Box","999",IF(' Matrice Tarifaire NON AL'!AP393&lt;&gt;"",' Matrice Tarifaire NON AL'!AP393,IF(' Matrice Tarifaire NON AL'!AO393&lt;&gt;"",' Matrice Tarifaire NON AL'!AO393,' Matrice Tarifaire NON AL'!AN393))))</f>
        <v/>
      </c>
    </row>
    <row r="391" spans="1:59" x14ac:dyDescent="0.25">
      <c r="A391" t="str">
        <f>+IF($C391="","",IF(' Matrice Tarifaire NON AL'!N394="","",IF(' Matrice Tarifaire NON AL'!N394=0,"GTIN A 0 - Ne doit pas être mis dans PRE REF",TEXT(' Matrice Tarifaire NON AL'!N394,"00000000000000"))))</f>
        <v/>
      </c>
      <c r="B391" t="str">
        <f>+IF(C391="","",IF(L391=172,4,VLOOKUP(' Matrice Tarifaire NON AL'!AK394,Feuil3!$A$4:$B$14,2,0)))</f>
        <v/>
      </c>
      <c r="C391" t="str">
        <f>+IF(' Matrice Tarifaire NON AL'!O394="","",SUBSTITUTE(' Matrice Tarifaire NON AL'!O394,"CHAR (10)"," "))</f>
        <v/>
      </c>
      <c r="D391" t="str">
        <f>+IF($C391="","",SUBSTITUTE(' Matrice Tarifaire NON AL'!P394,"CHAR (13)"," "))</f>
        <v/>
      </c>
      <c r="E391" t="str">
        <f t="shared" si="19"/>
        <v/>
      </c>
      <c r="F391" t="str">
        <f>+IF($C391="","",IF(' Matrice Tarifaire NON AL'!AX394="","Non",' Matrice Tarifaire NON AL'!AX394))</f>
        <v/>
      </c>
      <c r="G391" t="str">
        <f>+IF($C391="","",IF(' Matrice Tarifaire NON AL'!Q394="DOMEDIA","MDD",IF(' Matrice Tarifaire NON AL'!Q394="APTA","MDD",IF(' Matrice Tarifaire NON AL'!Q394="TOP BUDGET","Premier Prix","MN"))))</f>
        <v/>
      </c>
      <c r="H391" t="str">
        <f>+IF($C391="","",' Matrice Tarifaire NON AL'!Q394)</f>
        <v/>
      </c>
      <c r="K391" t="str">
        <f>+IF($C391="","",' Matrice Tarifaire NON AL'!X394)</f>
        <v/>
      </c>
      <c r="L391" t="str">
        <f>+IF($C391="","",' Matrice Tarifaire NON AL'!X394)</f>
        <v/>
      </c>
      <c r="M391" t="str">
        <f>+IF($C391="","",' Matrice Tarifaire NON AL'!Y394)</f>
        <v/>
      </c>
      <c r="N391" t="str">
        <f>+IF($C391="","",' Matrice Tarifaire NON AL'!Z394)</f>
        <v/>
      </c>
      <c r="P391" t="str">
        <f>+IF(C391="","",IF(' Matrice Tarifaire NON AL'!X394&lt;&gt;168,"Non",""))</f>
        <v/>
      </c>
      <c r="Q391" t="str">
        <f>+IF($C391="","",' Matrice Tarifaire NON AL'!T394)</f>
        <v/>
      </c>
      <c r="R391" t="str">
        <f>+IF($C391="","",IF(' Matrice Tarifaire NON AL'!R394="","",' Matrice Tarifaire NON AL'!R394))</f>
        <v/>
      </c>
      <c r="S391" t="str">
        <f>+IF($C391="","",LEFT(' Matrice Tarifaire NON AL'!W394,1))</f>
        <v/>
      </c>
      <c r="T391" t="str">
        <f>+IF($C391="","",LEFT(' Matrice Tarifaire NON AL'!AY394,3))</f>
        <v/>
      </c>
      <c r="U391" t="str">
        <f t="shared" si="20"/>
        <v/>
      </c>
      <c r="V391" t="str">
        <f>+IF(C391="","",IF(VLOOKUP(' Matrice Tarifaire NON AL'!AK394,Feuil3!A:F,6,0)="Box",IF(' Matrice Tarifaire NON AL'!AL394="Mono-Référence","Homogène",IF(' Matrice Tarifaire NON AL'!AL394="Multi-Références","Panaché","")),IF(' Matrice Tarifaire NON AL'!AK394="A la Pièce","Composant sans Colisage",IF(' Matrice Tarifaire NON AL'!AK394="Composant de Box","Composant sans Colisage","Homogène"))))</f>
        <v/>
      </c>
      <c r="W391" t="str">
        <f>+IF($V391="","",VLOOKUP(' Matrice Tarifaire NON AL'!AK394,Feuil3!$A$4:$E$14,5,0))</f>
        <v/>
      </c>
      <c r="Y391" t="str">
        <f>+IF($V391="","",IF(VLOOKUP(' Matrice Tarifaire NON AL'!$AK394,Feuil3!$A$4:$D$14,4,0)="Palette",' Matrice Tarifaire NON AL'!AN394,""))</f>
        <v/>
      </c>
      <c r="AA391" t="str">
        <f>+IF($V391="","",IF(VLOOKUP(' Matrice Tarifaire NON AL'!$AK394,Feuil3!$A$4:$D$14,4,0)="Colis",' Matrice Tarifaire NON AL'!AN394,""))</f>
        <v/>
      </c>
      <c r="AC391" t="str">
        <f>+IF(V391="","",IF(VLOOKUP(' Matrice Tarifaire NON AL'!AK394,Feuil3!$A$4:$D$14,4,0)="Colis",IF(' Matrice Tarifaire NON AL'!AO394&gt;0,' Matrice Tarifaire NON AL'!AO394,""),""))</f>
        <v/>
      </c>
      <c r="AD391" t="str">
        <f t="shared" si="21"/>
        <v/>
      </c>
      <c r="AE391" t="str">
        <f>+IF(C391="","",' Matrice Tarifaire NON AL'!C394)</f>
        <v/>
      </c>
      <c r="AF391" t="str">
        <f>+IF(C391="","",' Matrice Tarifaire NON AL'!AQ394)</f>
        <v/>
      </c>
      <c r="AH391" t="str">
        <f>+IF(E391="","",' Matrice Tarifaire NON AL'!$U394)</f>
        <v/>
      </c>
      <c r="AI391" t="str">
        <f>+IF(F391="","",IF(' Matrice Tarifaire NON AL'!$V394="","",' Matrice Tarifaire NON AL'!$V394))</f>
        <v/>
      </c>
      <c r="AJ391" t="str">
        <f>+IF($C391="","",IF(' Matrice Tarifaire NON AL'!AZ394="","",' Matrice Tarifaire NON AL'!AZ394))</f>
        <v/>
      </c>
      <c r="AK391" t="str">
        <f>+IF($C391="","",IF(' Matrice Tarifaire NON AL'!BA394="","",' Matrice Tarifaire NON AL'!BA394))</f>
        <v/>
      </c>
      <c r="AL391" t="str">
        <f>+IF($C391="","",IF(' Matrice Tarifaire NON AL'!BB394="","",TEXT(' Matrice Tarifaire NON AL'!BB394,"0,0000")))</f>
        <v/>
      </c>
      <c r="AO391" t="str">
        <f>+IF($C391="","",IF(' Matrice Tarifaire NON AL'!BF394="","",TEXT(' Matrice Tarifaire NON AL'!BF394,"0,0000")))</f>
        <v/>
      </c>
      <c r="AP391" t="str">
        <f>+IF($C391="","",IF(' Matrice Tarifaire NON AL'!BG394="","",TEXT(' Matrice Tarifaire NON AL'!BG394,"0,0000")))</f>
        <v/>
      </c>
      <c r="AQ391" t="str">
        <f>+IF($C391="","",IF(' Matrice Tarifaire NON AL'!BH394="","",TEXT(' Matrice Tarifaire NON AL'!BH394,"0,0000")))</f>
        <v/>
      </c>
      <c r="AR391" t="str">
        <f>+IF($C391="","",IF(' Matrice Tarifaire NON AL'!BI394="","",TEXT(' Matrice Tarifaire NON AL'!BI394,"0,0000")))</f>
        <v/>
      </c>
      <c r="AS391" t="str">
        <f>+IF(C391="","",IF(' Matrice Tarifaire NON AL'!BJ394="","0",IF(' Matrice Tarifaire NON AL'!BJ394="","",' Matrice Tarifaire NON AL'!BJ394)))</f>
        <v/>
      </c>
      <c r="AT391" t="str">
        <f>+IF(C391="","",IF(' Matrice Tarifaire NON AL'!BK394="","",' Matrice Tarifaire NON AL'!$BK$6))</f>
        <v/>
      </c>
      <c r="AU391" t="str">
        <f>+IF(C391="","",IF(' Matrice Tarifaire NON AL'!BK394="","",TEXT(' Matrice Tarifaire NON AL'!BK394,"0,0000")))</f>
        <v/>
      </c>
      <c r="AV391" t="str">
        <f>+IF(C391="","",IF(' Matrice Tarifaire NON AL'!BL394="","",' Matrice Tarifaire NON AL'!$BL$6))</f>
        <v/>
      </c>
      <c r="AW391" t="str">
        <f>+IF(C391="","",IF(' Matrice Tarifaire NON AL'!BL394="","",TEXT(' Matrice Tarifaire NON AL'!BL394,"0,0000")))</f>
        <v/>
      </c>
      <c r="AX391" t="str">
        <f>+IF(C391="","",IF(' Matrice Tarifaire NON AL'!BM394="","",' Matrice Tarifaire NON AL'!$BM$6))</f>
        <v/>
      </c>
      <c r="AY391" t="str">
        <f>+IF(C391="","",IF(' Matrice Tarifaire NON AL'!BM394="","",TEXT(' Matrice Tarifaire NON AL'!BM394,"0,0000")))</f>
        <v/>
      </c>
      <c r="AZ391" t="str">
        <f>+IF(C391="","",IF(' Matrice Tarifaire NON AL'!BN394="","","Taxe DEEE"))</f>
        <v/>
      </c>
      <c r="BA391" t="str">
        <f>+IF(C391="","",IF(' Matrice Tarifaire NON AL'!BN394="","",TEXT(' Matrice Tarifaire NON AL'!BN394,"0,0000")))</f>
        <v/>
      </c>
      <c r="BD391" t="str">
        <f>+IF($C391="","",IF(' Matrice Tarifaire NON AL'!BR394="","",TEXT(' Matrice Tarifaire NON AL'!BR394,"0,000")))</f>
        <v/>
      </c>
      <c r="BE391" t="str">
        <f>+IF($C391="","",IF(' Matrice Tarifaire NON AL'!BS394="","",VALUE(TEXT(' Matrice Tarifaire NON AL'!BS394,"0,00"))))</f>
        <v/>
      </c>
      <c r="BF391" t="str">
        <f>+IF($C391="","",IF(' Matrice Tarifaire NON AL'!BY394="","",' Matrice Tarifaire NON AL'!BY394))</f>
        <v/>
      </c>
      <c r="BG391" t="str">
        <f>+IF(C391="","",IF(' Matrice Tarifaire NON AL'!AK394="Composant de Box","999",IF(' Matrice Tarifaire NON AL'!AP394&lt;&gt;"",' Matrice Tarifaire NON AL'!AP394,IF(' Matrice Tarifaire NON AL'!AO394&lt;&gt;"",' Matrice Tarifaire NON AL'!AO394,' Matrice Tarifaire NON AL'!AN394))))</f>
        <v/>
      </c>
    </row>
    <row r="392" spans="1:59" x14ac:dyDescent="0.25">
      <c r="A392" t="str">
        <f>+IF($C392="","",IF(' Matrice Tarifaire NON AL'!N395="","",IF(' Matrice Tarifaire NON AL'!N395=0,"GTIN A 0 - Ne doit pas être mis dans PRE REF",TEXT(' Matrice Tarifaire NON AL'!N395,"00000000000000"))))</f>
        <v/>
      </c>
      <c r="B392" t="str">
        <f>+IF(C392="","",IF(L392=172,4,VLOOKUP(' Matrice Tarifaire NON AL'!AK395,Feuil3!$A$4:$B$14,2,0)))</f>
        <v/>
      </c>
      <c r="C392" t="str">
        <f>+IF(' Matrice Tarifaire NON AL'!O395="","",SUBSTITUTE(' Matrice Tarifaire NON AL'!O395,"CHAR (10)"," "))</f>
        <v/>
      </c>
      <c r="D392" t="str">
        <f>+IF($C392="","",SUBSTITUTE(' Matrice Tarifaire NON AL'!P395,"CHAR (13)"," "))</f>
        <v/>
      </c>
      <c r="E392" t="str">
        <f t="shared" si="19"/>
        <v/>
      </c>
      <c r="F392" t="str">
        <f>+IF($C392="","",IF(' Matrice Tarifaire NON AL'!AX395="","Non",' Matrice Tarifaire NON AL'!AX395))</f>
        <v/>
      </c>
      <c r="G392" t="str">
        <f>+IF($C392="","",IF(' Matrice Tarifaire NON AL'!Q395="DOMEDIA","MDD",IF(' Matrice Tarifaire NON AL'!Q395="APTA","MDD",IF(' Matrice Tarifaire NON AL'!Q395="TOP BUDGET","Premier Prix","MN"))))</f>
        <v/>
      </c>
      <c r="H392" t="str">
        <f>+IF($C392="","",' Matrice Tarifaire NON AL'!Q395)</f>
        <v/>
      </c>
      <c r="K392" t="str">
        <f>+IF($C392="","",' Matrice Tarifaire NON AL'!X395)</f>
        <v/>
      </c>
      <c r="L392" t="str">
        <f>+IF($C392="","",' Matrice Tarifaire NON AL'!X395)</f>
        <v/>
      </c>
      <c r="M392" t="str">
        <f>+IF($C392="","",' Matrice Tarifaire NON AL'!Y395)</f>
        <v/>
      </c>
      <c r="N392" t="str">
        <f>+IF($C392="","",' Matrice Tarifaire NON AL'!Z395)</f>
        <v/>
      </c>
      <c r="P392" t="str">
        <f>+IF(C392="","",IF(' Matrice Tarifaire NON AL'!X395&lt;&gt;168,"Non",""))</f>
        <v/>
      </c>
      <c r="Q392" t="str">
        <f>+IF($C392="","",' Matrice Tarifaire NON AL'!T395)</f>
        <v/>
      </c>
      <c r="R392" t="str">
        <f>+IF($C392="","",IF(' Matrice Tarifaire NON AL'!R395="","",' Matrice Tarifaire NON AL'!R395))</f>
        <v/>
      </c>
      <c r="S392" t="str">
        <f>+IF($C392="","",LEFT(' Matrice Tarifaire NON AL'!W395,1))</f>
        <v/>
      </c>
      <c r="T392" t="str">
        <f>+IF($C392="","",LEFT(' Matrice Tarifaire NON AL'!AY395,3))</f>
        <v/>
      </c>
      <c r="U392" t="str">
        <f t="shared" si="20"/>
        <v/>
      </c>
      <c r="V392" t="str">
        <f>+IF(C392="","",IF(VLOOKUP(' Matrice Tarifaire NON AL'!AK395,Feuil3!A:F,6,0)="Box",IF(' Matrice Tarifaire NON AL'!AL395="Mono-Référence","Homogène",IF(' Matrice Tarifaire NON AL'!AL395="Multi-Références","Panaché","")),IF(' Matrice Tarifaire NON AL'!AK395="A la Pièce","Composant sans Colisage",IF(' Matrice Tarifaire NON AL'!AK395="Composant de Box","Composant sans Colisage","Homogène"))))</f>
        <v/>
      </c>
      <c r="W392" t="str">
        <f>+IF($V392="","",VLOOKUP(' Matrice Tarifaire NON AL'!AK395,Feuil3!$A$4:$E$14,5,0))</f>
        <v/>
      </c>
      <c r="Y392" t="str">
        <f>+IF($V392="","",IF(VLOOKUP(' Matrice Tarifaire NON AL'!$AK395,Feuil3!$A$4:$D$14,4,0)="Palette",' Matrice Tarifaire NON AL'!AN395,""))</f>
        <v/>
      </c>
      <c r="AA392" t="str">
        <f>+IF($V392="","",IF(VLOOKUP(' Matrice Tarifaire NON AL'!$AK395,Feuil3!$A$4:$D$14,4,0)="Colis",' Matrice Tarifaire NON AL'!AN395,""))</f>
        <v/>
      </c>
      <c r="AC392" t="str">
        <f>+IF(V392="","",IF(VLOOKUP(' Matrice Tarifaire NON AL'!AK395,Feuil3!$A$4:$D$14,4,0)="Colis",IF(' Matrice Tarifaire NON AL'!AO395&gt;0,' Matrice Tarifaire NON AL'!AO395,""),""))</f>
        <v/>
      </c>
      <c r="AD392" t="str">
        <f t="shared" si="21"/>
        <v/>
      </c>
      <c r="AE392" t="str">
        <f>+IF(C392="","",' Matrice Tarifaire NON AL'!C395)</f>
        <v/>
      </c>
      <c r="AF392" t="str">
        <f>+IF(C392="","",' Matrice Tarifaire NON AL'!AQ395)</f>
        <v/>
      </c>
      <c r="AH392" t="str">
        <f>+IF(E392="","",' Matrice Tarifaire NON AL'!$U395)</f>
        <v/>
      </c>
      <c r="AI392" t="str">
        <f>+IF(F392="","",IF(' Matrice Tarifaire NON AL'!$V395="","",' Matrice Tarifaire NON AL'!$V395))</f>
        <v/>
      </c>
      <c r="AJ392" t="str">
        <f>+IF($C392="","",IF(' Matrice Tarifaire NON AL'!AZ395="","",' Matrice Tarifaire NON AL'!AZ395))</f>
        <v/>
      </c>
      <c r="AK392" t="str">
        <f>+IF($C392="","",IF(' Matrice Tarifaire NON AL'!BA395="","",' Matrice Tarifaire NON AL'!BA395))</f>
        <v/>
      </c>
      <c r="AL392" t="str">
        <f>+IF($C392="","",IF(' Matrice Tarifaire NON AL'!BB395="","",TEXT(' Matrice Tarifaire NON AL'!BB395,"0,0000")))</f>
        <v/>
      </c>
      <c r="AO392" t="str">
        <f>+IF($C392="","",IF(' Matrice Tarifaire NON AL'!BF395="","",TEXT(' Matrice Tarifaire NON AL'!BF395,"0,0000")))</f>
        <v/>
      </c>
      <c r="AP392" t="str">
        <f>+IF($C392="","",IF(' Matrice Tarifaire NON AL'!BG395="","",TEXT(' Matrice Tarifaire NON AL'!BG395,"0,0000")))</f>
        <v/>
      </c>
      <c r="AQ392" t="str">
        <f>+IF($C392="","",IF(' Matrice Tarifaire NON AL'!BH395="","",TEXT(' Matrice Tarifaire NON AL'!BH395,"0,0000")))</f>
        <v/>
      </c>
      <c r="AR392" t="str">
        <f>+IF($C392="","",IF(' Matrice Tarifaire NON AL'!BI395="","",TEXT(' Matrice Tarifaire NON AL'!BI395,"0,0000")))</f>
        <v/>
      </c>
      <c r="AS392" t="str">
        <f>+IF(C392="","",IF(' Matrice Tarifaire NON AL'!BJ395="","0",IF(' Matrice Tarifaire NON AL'!BJ395="","",' Matrice Tarifaire NON AL'!BJ395)))</f>
        <v/>
      </c>
      <c r="AT392" t="str">
        <f>+IF(C392="","",IF(' Matrice Tarifaire NON AL'!BK395="","",' Matrice Tarifaire NON AL'!$BK$6))</f>
        <v/>
      </c>
      <c r="AU392" t="str">
        <f>+IF(C392="","",IF(' Matrice Tarifaire NON AL'!BK395="","",TEXT(' Matrice Tarifaire NON AL'!BK395,"0,0000")))</f>
        <v/>
      </c>
      <c r="AV392" t="str">
        <f>+IF(C392="","",IF(' Matrice Tarifaire NON AL'!BL395="","",' Matrice Tarifaire NON AL'!$BL$6))</f>
        <v/>
      </c>
      <c r="AW392" t="str">
        <f>+IF(C392="","",IF(' Matrice Tarifaire NON AL'!BL395="","",TEXT(' Matrice Tarifaire NON AL'!BL395,"0,0000")))</f>
        <v/>
      </c>
      <c r="AX392" t="str">
        <f>+IF(C392="","",IF(' Matrice Tarifaire NON AL'!BM395="","",' Matrice Tarifaire NON AL'!$BM$6))</f>
        <v/>
      </c>
      <c r="AY392" t="str">
        <f>+IF(C392="","",IF(' Matrice Tarifaire NON AL'!BM395="","",TEXT(' Matrice Tarifaire NON AL'!BM395,"0,0000")))</f>
        <v/>
      </c>
      <c r="AZ392" t="str">
        <f>+IF(C392="","",IF(' Matrice Tarifaire NON AL'!BN395="","","Taxe DEEE"))</f>
        <v/>
      </c>
      <c r="BA392" t="str">
        <f>+IF(C392="","",IF(' Matrice Tarifaire NON AL'!BN395="","",TEXT(' Matrice Tarifaire NON AL'!BN395,"0,0000")))</f>
        <v/>
      </c>
      <c r="BD392" t="str">
        <f>+IF($C392="","",IF(' Matrice Tarifaire NON AL'!BR395="","",TEXT(' Matrice Tarifaire NON AL'!BR395,"0,000")))</f>
        <v/>
      </c>
      <c r="BE392" t="str">
        <f>+IF($C392="","",IF(' Matrice Tarifaire NON AL'!BS395="","",VALUE(TEXT(' Matrice Tarifaire NON AL'!BS395,"0,00"))))</f>
        <v/>
      </c>
      <c r="BF392" t="str">
        <f>+IF($C392="","",IF(' Matrice Tarifaire NON AL'!BY395="","",' Matrice Tarifaire NON AL'!BY395))</f>
        <v/>
      </c>
      <c r="BG392" t="str">
        <f>+IF(C392="","",IF(' Matrice Tarifaire NON AL'!AK395="Composant de Box","999",IF(' Matrice Tarifaire NON AL'!AP395&lt;&gt;"",' Matrice Tarifaire NON AL'!AP395,IF(' Matrice Tarifaire NON AL'!AO395&lt;&gt;"",' Matrice Tarifaire NON AL'!AO395,' Matrice Tarifaire NON AL'!AN395))))</f>
        <v/>
      </c>
    </row>
    <row r="393" spans="1:59" x14ac:dyDescent="0.25">
      <c r="A393" t="str">
        <f>+IF($C393="","",IF(' Matrice Tarifaire NON AL'!N396="","",IF(' Matrice Tarifaire NON AL'!N396=0,"GTIN A 0 - Ne doit pas être mis dans PRE REF",TEXT(' Matrice Tarifaire NON AL'!N396,"00000000000000"))))</f>
        <v/>
      </c>
      <c r="B393" t="str">
        <f>+IF(C393="","",IF(L393=172,4,VLOOKUP(' Matrice Tarifaire NON AL'!AK396,Feuil3!$A$4:$B$14,2,0)))</f>
        <v/>
      </c>
      <c r="C393" t="str">
        <f>+IF(' Matrice Tarifaire NON AL'!O396="","",SUBSTITUTE(' Matrice Tarifaire NON AL'!O396,"CHAR (10)"," "))</f>
        <v/>
      </c>
      <c r="D393" t="str">
        <f>+IF($C393="","",SUBSTITUTE(' Matrice Tarifaire NON AL'!P396,"CHAR (13)"," "))</f>
        <v/>
      </c>
      <c r="E393" t="str">
        <f t="shared" si="19"/>
        <v/>
      </c>
      <c r="F393" t="str">
        <f>+IF($C393="","",IF(' Matrice Tarifaire NON AL'!AX396="","Non",' Matrice Tarifaire NON AL'!AX396))</f>
        <v/>
      </c>
      <c r="G393" t="str">
        <f>+IF($C393="","",IF(' Matrice Tarifaire NON AL'!Q396="DOMEDIA","MDD",IF(' Matrice Tarifaire NON AL'!Q396="APTA","MDD",IF(' Matrice Tarifaire NON AL'!Q396="TOP BUDGET","Premier Prix","MN"))))</f>
        <v/>
      </c>
      <c r="H393" t="str">
        <f>+IF($C393="","",' Matrice Tarifaire NON AL'!Q396)</f>
        <v/>
      </c>
      <c r="K393" t="str">
        <f>+IF($C393="","",' Matrice Tarifaire NON AL'!X396)</f>
        <v/>
      </c>
      <c r="L393" t="str">
        <f>+IF($C393="","",' Matrice Tarifaire NON AL'!X396)</f>
        <v/>
      </c>
      <c r="M393" t="str">
        <f>+IF($C393="","",' Matrice Tarifaire NON AL'!Y396)</f>
        <v/>
      </c>
      <c r="N393" t="str">
        <f>+IF($C393="","",' Matrice Tarifaire NON AL'!Z396)</f>
        <v/>
      </c>
      <c r="P393" t="str">
        <f>+IF(C393="","",IF(' Matrice Tarifaire NON AL'!X396&lt;&gt;168,"Non",""))</f>
        <v/>
      </c>
      <c r="Q393" t="str">
        <f>+IF($C393="","",' Matrice Tarifaire NON AL'!T396)</f>
        <v/>
      </c>
      <c r="R393" t="str">
        <f>+IF($C393="","",IF(' Matrice Tarifaire NON AL'!R396="","",' Matrice Tarifaire NON AL'!R396))</f>
        <v/>
      </c>
      <c r="S393" t="str">
        <f>+IF($C393="","",LEFT(' Matrice Tarifaire NON AL'!W396,1))</f>
        <v/>
      </c>
      <c r="T393" t="str">
        <f>+IF($C393="","",LEFT(' Matrice Tarifaire NON AL'!AY396,3))</f>
        <v/>
      </c>
      <c r="U393" t="str">
        <f t="shared" si="20"/>
        <v/>
      </c>
      <c r="V393" t="str">
        <f>+IF(C393="","",IF(VLOOKUP(' Matrice Tarifaire NON AL'!AK396,Feuil3!A:F,6,0)="Box",IF(' Matrice Tarifaire NON AL'!AL396="Mono-Référence","Homogène",IF(' Matrice Tarifaire NON AL'!AL396="Multi-Références","Panaché","")),IF(' Matrice Tarifaire NON AL'!AK396="A la Pièce","Composant sans Colisage",IF(' Matrice Tarifaire NON AL'!AK396="Composant de Box","Composant sans Colisage","Homogène"))))</f>
        <v/>
      </c>
      <c r="W393" t="str">
        <f>+IF($V393="","",VLOOKUP(' Matrice Tarifaire NON AL'!AK396,Feuil3!$A$4:$E$14,5,0))</f>
        <v/>
      </c>
      <c r="Y393" t="str">
        <f>+IF($V393="","",IF(VLOOKUP(' Matrice Tarifaire NON AL'!$AK396,Feuil3!$A$4:$D$14,4,0)="Palette",' Matrice Tarifaire NON AL'!AN396,""))</f>
        <v/>
      </c>
      <c r="AA393" t="str">
        <f>+IF($V393="","",IF(VLOOKUP(' Matrice Tarifaire NON AL'!$AK396,Feuil3!$A$4:$D$14,4,0)="Colis",' Matrice Tarifaire NON AL'!AN396,""))</f>
        <v/>
      </c>
      <c r="AC393" t="str">
        <f>+IF(V393="","",IF(VLOOKUP(' Matrice Tarifaire NON AL'!AK396,Feuil3!$A$4:$D$14,4,0)="Colis",IF(' Matrice Tarifaire NON AL'!AO396&gt;0,' Matrice Tarifaire NON AL'!AO396,""),""))</f>
        <v/>
      </c>
      <c r="AD393" t="str">
        <f t="shared" si="21"/>
        <v/>
      </c>
      <c r="AE393" t="str">
        <f>+IF(C393="","",' Matrice Tarifaire NON AL'!C396)</f>
        <v/>
      </c>
      <c r="AF393" t="str">
        <f>+IF(C393="","",' Matrice Tarifaire NON AL'!AQ396)</f>
        <v/>
      </c>
      <c r="AH393" t="str">
        <f>+IF(E393="","",' Matrice Tarifaire NON AL'!$U396)</f>
        <v/>
      </c>
      <c r="AI393" t="str">
        <f>+IF(F393="","",IF(' Matrice Tarifaire NON AL'!$V396="","",' Matrice Tarifaire NON AL'!$V396))</f>
        <v/>
      </c>
      <c r="AJ393" t="str">
        <f>+IF($C393="","",IF(' Matrice Tarifaire NON AL'!AZ396="","",' Matrice Tarifaire NON AL'!AZ396))</f>
        <v/>
      </c>
      <c r="AK393" t="str">
        <f>+IF($C393="","",IF(' Matrice Tarifaire NON AL'!BA396="","",' Matrice Tarifaire NON AL'!BA396))</f>
        <v/>
      </c>
      <c r="AL393" t="str">
        <f>+IF($C393="","",IF(' Matrice Tarifaire NON AL'!BB396="","",TEXT(' Matrice Tarifaire NON AL'!BB396,"0,0000")))</f>
        <v/>
      </c>
      <c r="AO393" t="str">
        <f>+IF($C393="","",IF(' Matrice Tarifaire NON AL'!BF396="","",TEXT(' Matrice Tarifaire NON AL'!BF396,"0,0000")))</f>
        <v/>
      </c>
      <c r="AP393" t="str">
        <f>+IF($C393="","",IF(' Matrice Tarifaire NON AL'!BG396="","",TEXT(' Matrice Tarifaire NON AL'!BG396,"0,0000")))</f>
        <v/>
      </c>
      <c r="AQ393" t="str">
        <f>+IF($C393="","",IF(' Matrice Tarifaire NON AL'!BH396="","",TEXT(' Matrice Tarifaire NON AL'!BH396,"0,0000")))</f>
        <v/>
      </c>
      <c r="AR393" t="str">
        <f>+IF($C393="","",IF(' Matrice Tarifaire NON AL'!BI396="","",TEXT(' Matrice Tarifaire NON AL'!BI396,"0,0000")))</f>
        <v/>
      </c>
      <c r="AS393" t="str">
        <f>+IF(C393="","",IF(' Matrice Tarifaire NON AL'!BJ396="","0",IF(' Matrice Tarifaire NON AL'!BJ396="","",' Matrice Tarifaire NON AL'!BJ396)))</f>
        <v/>
      </c>
      <c r="AT393" t="str">
        <f>+IF(C393="","",IF(' Matrice Tarifaire NON AL'!BK396="","",' Matrice Tarifaire NON AL'!$BK$6))</f>
        <v/>
      </c>
      <c r="AU393" t="str">
        <f>+IF(C393="","",IF(' Matrice Tarifaire NON AL'!BK396="","",TEXT(' Matrice Tarifaire NON AL'!BK396,"0,0000")))</f>
        <v/>
      </c>
      <c r="AV393" t="str">
        <f>+IF(C393="","",IF(' Matrice Tarifaire NON AL'!BL396="","",' Matrice Tarifaire NON AL'!$BL$6))</f>
        <v/>
      </c>
      <c r="AW393" t="str">
        <f>+IF(C393="","",IF(' Matrice Tarifaire NON AL'!BL396="","",TEXT(' Matrice Tarifaire NON AL'!BL396,"0,0000")))</f>
        <v/>
      </c>
      <c r="AX393" t="str">
        <f>+IF(C393="","",IF(' Matrice Tarifaire NON AL'!BM396="","",' Matrice Tarifaire NON AL'!$BM$6))</f>
        <v/>
      </c>
      <c r="AY393" t="str">
        <f>+IF(C393="","",IF(' Matrice Tarifaire NON AL'!BM396="","",TEXT(' Matrice Tarifaire NON AL'!BM396,"0,0000")))</f>
        <v/>
      </c>
      <c r="AZ393" t="str">
        <f>+IF(C393="","",IF(' Matrice Tarifaire NON AL'!BN396="","","Taxe DEEE"))</f>
        <v/>
      </c>
      <c r="BA393" t="str">
        <f>+IF(C393="","",IF(' Matrice Tarifaire NON AL'!BN396="","",TEXT(' Matrice Tarifaire NON AL'!BN396,"0,0000")))</f>
        <v/>
      </c>
      <c r="BD393" t="str">
        <f>+IF($C393="","",IF(' Matrice Tarifaire NON AL'!BR396="","",TEXT(' Matrice Tarifaire NON AL'!BR396,"0,000")))</f>
        <v/>
      </c>
      <c r="BE393" t="str">
        <f>+IF($C393="","",IF(' Matrice Tarifaire NON AL'!BS396="","",VALUE(TEXT(' Matrice Tarifaire NON AL'!BS396,"0,00"))))</f>
        <v/>
      </c>
      <c r="BF393" t="str">
        <f>+IF($C393="","",IF(' Matrice Tarifaire NON AL'!BY396="","",' Matrice Tarifaire NON AL'!BY396))</f>
        <v/>
      </c>
      <c r="BG393" t="str">
        <f>+IF(C393="","",IF(' Matrice Tarifaire NON AL'!AK396="Composant de Box","999",IF(' Matrice Tarifaire NON AL'!AP396&lt;&gt;"",' Matrice Tarifaire NON AL'!AP396,IF(' Matrice Tarifaire NON AL'!AO396&lt;&gt;"",' Matrice Tarifaire NON AL'!AO396,' Matrice Tarifaire NON AL'!AN396))))</f>
        <v/>
      </c>
    </row>
    <row r="394" spans="1:59" x14ac:dyDescent="0.25">
      <c r="A394" t="str">
        <f>+IF($C394="","",IF(' Matrice Tarifaire NON AL'!N397="","",IF(' Matrice Tarifaire NON AL'!N397=0,"GTIN A 0 - Ne doit pas être mis dans PRE REF",TEXT(' Matrice Tarifaire NON AL'!N397,"00000000000000"))))</f>
        <v/>
      </c>
      <c r="B394" t="str">
        <f>+IF(C394="","",IF(L394=172,4,VLOOKUP(' Matrice Tarifaire NON AL'!AK397,Feuil3!$A$4:$B$14,2,0)))</f>
        <v/>
      </c>
      <c r="C394" t="str">
        <f>+IF(' Matrice Tarifaire NON AL'!O397="","",SUBSTITUTE(' Matrice Tarifaire NON AL'!O397,"CHAR (10)"," "))</f>
        <v/>
      </c>
      <c r="D394" t="str">
        <f>+IF($C394="","",SUBSTITUTE(' Matrice Tarifaire NON AL'!P397,"CHAR (13)"," "))</f>
        <v/>
      </c>
      <c r="E394" t="str">
        <f t="shared" si="19"/>
        <v/>
      </c>
      <c r="F394" t="str">
        <f>+IF($C394="","",IF(' Matrice Tarifaire NON AL'!AX397="","Non",' Matrice Tarifaire NON AL'!AX397))</f>
        <v/>
      </c>
      <c r="G394" t="str">
        <f>+IF($C394="","",IF(' Matrice Tarifaire NON AL'!Q397="DOMEDIA","MDD",IF(' Matrice Tarifaire NON AL'!Q397="APTA","MDD",IF(' Matrice Tarifaire NON AL'!Q397="TOP BUDGET","Premier Prix","MN"))))</f>
        <v/>
      </c>
      <c r="H394" t="str">
        <f>+IF($C394="","",' Matrice Tarifaire NON AL'!Q397)</f>
        <v/>
      </c>
      <c r="K394" t="str">
        <f>+IF($C394="","",' Matrice Tarifaire NON AL'!X397)</f>
        <v/>
      </c>
      <c r="L394" t="str">
        <f>+IF($C394="","",' Matrice Tarifaire NON AL'!X397)</f>
        <v/>
      </c>
      <c r="M394" t="str">
        <f>+IF($C394="","",' Matrice Tarifaire NON AL'!Y397)</f>
        <v/>
      </c>
      <c r="N394" t="str">
        <f>+IF($C394="","",' Matrice Tarifaire NON AL'!Z397)</f>
        <v/>
      </c>
      <c r="P394" t="str">
        <f>+IF(C394="","",IF(' Matrice Tarifaire NON AL'!X397&lt;&gt;168,"Non",""))</f>
        <v/>
      </c>
      <c r="Q394" t="str">
        <f>+IF($C394="","",' Matrice Tarifaire NON AL'!T397)</f>
        <v/>
      </c>
      <c r="R394" t="str">
        <f>+IF($C394="","",IF(' Matrice Tarifaire NON AL'!R397="","",' Matrice Tarifaire NON AL'!R397))</f>
        <v/>
      </c>
      <c r="S394" t="str">
        <f>+IF($C394="","",LEFT(' Matrice Tarifaire NON AL'!W397,1))</f>
        <v/>
      </c>
      <c r="T394" t="str">
        <f>+IF($C394="","",LEFT(' Matrice Tarifaire NON AL'!AY397,3))</f>
        <v/>
      </c>
      <c r="U394" t="str">
        <f t="shared" si="20"/>
        <v/>
      </c>
      <c r="V394" t="str">
        <f>+IF(C394="","",IF(VLOOKUP(' Matrice Tarifaire NON AL'!AK397,Feuil3!A:F,6,0)="Box",IF(' Matrice Tarifaire NON AL'!AL397="Mono-Référence","Homogène",IF(' Matrice Tarifaire NON AL'!AL397="Multi-Références","Panaché","")),IF(' Matrice Tarifaire NON AL'!AK397="A la Pièce","Composant sans Colisage",IF(' Matrice Tarifaire NON AL'!AK397="Composant de Box","Composant sans Colisage","Homogène"))))</f>
        <v/>
      </c>
      <c r="W394" t="str">
        <f>+IF($V394="","",VLOOKUP(' Matrice Tarifaire NON AL'!AK397,Feuil3!$A$4:$E$14,5,0))</f>
        <v/>
      </c>
      <c r="Y394" t="str">
        <f>+IF($V394="","",IF(VLOOKUP(' Matrice Tarifaire NON AL'!$AK397,Feuil3!$A$4:$D$14,4,0)="Palette",' Matrice Tarifaire NON AL'!AN397,""))</f>
        <v/>
      </c>
      <c r="AA394" t="str">
        <f>+IF($V394="","",IF(VLOOKUP(' Matrice Tarifaire NON AL'!$AK397,Feuil3!$A$4:$D$14,4,0)="Colis",' Matrice Tarifaire NON AL'!AN397,""))</f>
        <v/>
      </c>
      <c r="AC394" t="str">
        <f>+IF(V394="","",IF(VLOOKUP(' Matrice Tarifaire NON AL'!AK397,Feuil3!$A$4:$D$14,4,0)="Colis",IF(' Matrice Tarifaire NON AL'!AO397&gt;0,' Matrice Tarifaire NON AL'!AO397,""),""))</f>
        <v/>
      </c>
      <c r="AD394" t="str">
        <f t="shared" si="21"/>
        <v/>
      </c>
      <c r="AE394" t="str">
        <f>+IF(C394="","",' Matrice Tarifaire NON AL'!C397)</f>
        <v/>
      </c>
      <c r="AF394" t="str">
        <f>+IF(C394="","",' Matrice Tarifaire NON AL'!AQ397)</f>
        <v/>
      </c>
      <c r="AH394" t="str">
        <f>+IF(E394="","",' Matrice Tarifaire NON AL'!$U397)</f>
        <v/>
      </c>
      <c r="AI394" t="str">
        <f>+IF(F394="","",IF(' Matrice Tarifaire NON AL'!$V397="","",' Matrice Tarifaire NON AL'!$V397))</f>
        <v/>
      </c>
      <c r="AJ394" t="str">
        <f>+IF($C394="","",IF(' Matrice Tarifaire NON AL'!AZ397="","",' Matrice Tarifaire NON AL'!AZ397))</f>
        <v/>
      </c>
      <c r="AK394" t="str">
        <f>+IF($C394="","",IF(' Matrice Tarifaire NON AL'!BA397="","",' Matrice Tarifaire NON AL'!BA397))</f>
        <v/>
      </c>
      <c r="AL394" t="str">
        <f>+IF($C394="","",IF(' Matrice Tarifaire NON AL'!BB397="","",TEXT(' Matrice Tarifaire NON AL'!BB397,"0,0000")))</f>
        <v/>
      </c>
      <c r="AO394" t="str">
        <f>+IF($C394="","",IF(' Matrice Tarifaire NON AL'!BF397="","",TEXT(' Matrice Tarifaire NON AL'!BF397,"0,0000")))</f>
        <v/>
      </c>
      <c r="AP394" t="str">
        <f>+IF($C394="","",IF(' Matrice Tarifaire NON AL'!BG397="","",TEXT(' Matrice Tarifaire NON AL'!BG397,"0,0000")))</f>
        <v/>
      </c>
      <c r="AQ394" t="str">
        <f>+IF($C394="","",IF(' Matrice Tarifaire NON AL'!BH397="","",TEXT(' Matrice Tarifaire NON AL'!BH397,"0,0000")))</f>
        <v/>
      </c>
      <c r="AR394" t="str">
        <f>+IF($C394="","",IF(' Matrice Tarifaire NON AL'!BI397="","",TEXT(' Matrice Tarifaire NON AL'!BI397,"0,0000")))</f>
        <v/>
      </c>
      <c r="AS394" t="str">
        <f>+IF(C394="","",IF(' Matrice Tarifaire NON AL'!BJ397="","0",IF(' Matrice Tarifaire NON AL'!BJ397="","",' Matrice Tarifaire NON AL'!BJ397)))</f>
        <v/>
      </c>
      <c r="AT394" t="str">
        <f>+IF(C394="","",IF(' Matrice Tarifaire NON AL'!BK397="","",' Matrice Tarifaire NON AL'!$BK$6))</f>
        <v/>
      </c>
      <c r="AU394" t="str">
        <f>+IF(C394="","",IF(' Matrice Tarifaire NON AL'!BK397="","",TEXT(' Matrice Tarifaire NON AL'!BK397,"0,0000")))</f>
        <v/>
      </c>
      <c r="AV394" t="str">
        <f>+IF(C394="","",IF(' Matrice Tarifaire NON AL'!BL397="","",' Matrice Tarifaire NON AL'!$BL$6))</f>
        <v/>
      </c>
      <c r="AW394" t="str">
        <f>+IF(C394="","",IF(' Matrice Tarifaire NON AL'!BL397="","",TEXT(' Matrice Tarifaire NON AL'!BL397,"0,0000")))</f>
        <v/>
      </c>
      <c r="AX394" t="str">
        <f>+IF(C394="","",IF(' Matrice Tarifaire NON AL'!BM397="","",' Matrice Tarifaire NON AL'!$BM$6))</f>
        <v/>
      </c>
      <c r="AY394" t="str">
        <f>+IF(C394="","",IF(' Matrice Tarifaire NON AL'!BM397="","",TEXT(' Matrice Tarifaire NON AL'!BM397,"0,0000")))</f>
        <v/>
      </c>
      <c r="AZ394" t="str">
        <f>+IF(C394="","",IF(' Matrice Tarifaire NON AL'!BN397="","","Taxe DEEE"))</f>
        <v/>
      </c>
      <c r="BA394" t="str">
        <f>+IF(C394="","",IF(' Matrice Tarifaire NON AL'!BN397="","",TEXT(' Matrice Tarifaire NON AL'!BN397,"0,0000")))</f>
        <v/>
      </c>
      <c r="BD394" t="str">
        <f>+IF($C394="","",IF(' Matrice Tarifaire NON AL'!BR397="","",TEXT(' Matrice Tarifaire NON AL'!BR397,"0,000")))</f>
        <v/>
      </c>
      <c r="BE394" t="str">
        <f>+IF($C394="","",IF(' Matrice Tarifaire NON AL'!BS397="","",VALUE(TEXT(' Matrice Tarifaire NON AL'!BS397,"0,00"))))</f>
        <v/>
      </c>
      <c r="BF394" t="str">
        <f>+IF($C394="","",IF(' Matrice Tarifaire NON AL'!BY397="","",' Matrice Tarifaire NON AL'!BY397))</f>
        <v/>
      </c>
      <c r="BG394" t="str">
        <f>+IF(C394="","",IF(' Matrice Tarifaire NON AL'!AK397="Composant de Box","999",IF(' Matrice Tarifaire NON AL'!AP397&lt;&gt;"",' Matrice Tarifaire NON AL'!AP397,IF(' Matrice Tarifaire NON AL'!AO397&lt;&gt;"",' Matrice Tarifaire NON AL'!AO397,' Matrice Tarifaire NON AL'!AN397))))</f>
        <v/>
      </c>
    </row>
    <row r="395" spans="1:59" x14ac:dyDescent="0.25">
      <c r="A395" t="str">
        <f>+IF($C395="","",IF(' Matrice Tarifaire NON AL'!N398="","",IF(' Matrice Tarifaire NON AL'!N398=0,"GTIN A 0 - Ne doit pas être mis dans PRE REF",TEXT(' Matrice Tarifaire NON AL'!N398,"00000000000000"))))</f>
        <v/>
      </c>
      <c r="B395" t="str">
        <f>+IF(C395="","",IF(L395=172,4,VLOOKUP(' Matrice Tarifaire NON AL'!AK398,Feuil3!$A$4:$B$14,2,0)))</f>
        <v/>
      </c>
      <c r="C395" t="str">
        <f>+IF(' Matrice Tarifaire NON AL'!O398="","",SUBSTITUTE(' Matrice Tarifaire NON AL'!O398,"CHAR (10)"," "))</f>
        <v/>
      </c>
      <c r="D395" t="str">
        <f>+IF($C395="","",SUBSTITUTE(' Matrice Tarifaire NON AL'!P398,"CHAR (13)"," "))</f>
        <v/>
      </c>
      <c r="E395" t="str">
        <f t="shared" si="19"/>
        <v/>
      </c>
      <c r="F395" t="str">
        <f>+IF($C395="","",IF(' Matrice Tarifaire NON AL'!AX398="","Non",' Matrice Tarifaire NON AL'!AX398))</f>
        <v/>
      </c>
      <c r="G395" t="str">
        <f>+IF($C395="","",IF(' Matrice Tarifaire NON AL'!Q398="DOMEDIA","MDD",IF(' Matrice Tarifaire NON AL'!Q398="APTA","MDD",IF(' Matrice Tarifaire NON AL'!Q398="TOP BUDGET","Premier Prix","MN"))))</f>
        <v/>
      </c>
      <c r="H395" t="str">
        <f>+IF($C395="","",' Matrice Tarifaire NON AL'!Q398)</f>
        <v/>
      </c>
      <c r="K395" t="str">
        <f>+IF($C395="","",' Matrice Tarifaire NON AL'!X398)</f>
        <v/>
      </c>
      <c r="L395" t="str">
        <f>+IF($C395="","",' Matrice Tarifaire NON AL'!X398)</f>
        <v/>
      </c>
      <c r="M395" t="str">
        <f>+IF($C395="","",' Matrice Tarifaire NON AL'!Y398)</f>
        <v/>
      </c>
      <c r="N395" t="str">
        <f>+IF($C395="","",' Matrice Tarifaire NON AL'!Z398)</f>
        <v/>
      </c>
      <c r="P395" t="str">
        <f>+IF(C395="","",IF(' Matrice Tarifaire NON AL'!X398&lt;&gt;168,"Non",""))</f>
        <v/>
      </c>
      <c r="Q395" t="str">
        <f>+IF($C395="","",' Matrice Tarifaire NON AL'!T398)</f>
        <v/>
      </c>
      <c r="R395" t="str">
        <f>+IF($C395="","",IF(' Matrice Tarifaire NON AL'!R398="","",' Matrice Tarifaire NON AL'!R398))</f>
        <v/>
      </c>
      <c r="S395" t="str">
        <f>+IF($C395="","",LEFT(' Matrice Tarifaire NON AL'!W398,1))</f>
        <v/>
      </c>
      <c r="T395" t="str">
        <f>+IF($C395="","",LEFT(' Matrice Tarifaire NON AL'!AY398,3))</f>
        <v/>
      </c>
      <c r="U395" t="str">
        <f t="shared" si="20"/>
        <v/>
      </c>
      <c r="V395" t="str">
        <f>+IF(C395="","",IF(VLOOKUP(' Matrice Tarifaire NON AL'!AK398,Feuil3!A:F,6,0)="Box",IF(' Matrice Tarifaire NON AL'!AL398="Mono-Référence","Homogène",IF(' Matrice Tarifaire NON AL'!AL398="Multi-Références","Panaché","")),IF(' Matrice Tarifaire NON AL'!AK398="A la Pièce","Composant sans Colisage",IF(' Matrice Tarifaire NON AL'!AK398="Composant de Box","Composant sans Colisage","Homogène"))))</f>
        <v/>
      </c>
      <c r="W395" t="str">
        <f>+IF($V395="","",VLOOKUP(' Matrice Tarifaire NON AL'!AK398,Feuil3!$A$4:$E$14,5,0))</f>
        <v/>
      </c>
      <c r="Y395" t="str">
        <f>+IF($V395="","",IF(VLOOKUP(' Matrice Tarifaire NON AL'!$AK398,Feuil3!$A$4:$D$14,4,0)="Palette",' Matrice Tarifaire NON AL'!AN398,""))</f>
        <v/>
      </c>
      <c r="AA395" t="str">
        <f>+IF($V395="","",IF(VLOOKUP(' Matrice Tarifaire NON AL'!$AK398,Feuil3!$A$4:$D$14,4,0)="Colis",' Matrice Tarifaire NON AL'!AN398,""))</f>
        <v/>
      </c>
      <c r="AC395" t="str">
        <f>+IF(V395="","",IF(VLOOKUP(' Matrice Tarifaire NON AL'!AK398,Feuil3!$A$4:$D$14,4,0)="Colis",IF(' Matrice Tarifaire NON AL'!AO398&gt;0,' Matrice Tarifaire NON AL'!AO398,""),""))</f>
        <v/>
      </c>
      <c r="AD395" t="str">
        <f t="shared" si="21"/>
        <v/>
      </c>
      <c r="AE395" t="str">
        <f>+IF(C395="","",' Matrice Tarifaire NON AL'!C398)</f>
        <v/>
      </c>
      <c r="AF395" t="str">
        <f>+IF(C395="","",' Matrice Tarifaire NON AL'!AQ398)</f>
        <v/>
      </c>
      <c r="AH395" t="str">
        <f>+IF(E395="","",' Matrice Tarifaire NON AL'!$U398)</f>
        <v/>
      </c>
      <c r="AI395" t="str">
        <f>+IF(F395="","",IF(' Matrice Tarifaire NON AL'!$V398="","",' Matrice Tarifaire NON AL'!$V398))</f>
        <v/>
      </c>
      <c r="AJ395" t="str">
        <f>+IF($C395="","",IF(' Matrice Tarifaire NON AL'!AZ398="","",' Matrice Tarifaire NON AL'!AZ398))</f>
        <v/>
      </c>
      <c r="AK395" t="str">
        <f>+IF($C395="","",IF(' Matrice Tarifaire NON AL'!BA398="","",' Matrice Tarifaire NON AL'!BA398))</f>
        <v/>
      </c>
      <c r="AL395" t="str">
        <f>+IF($C395="","",IF(' Matrice Tarifaire NON AL'!BB398="","",TEXT(' Matrice Tarifaire NON AL'!BB398,"0,0000")))</f>
        <v/>
      </c>
      <c r="AO395" t="str">
        <f>+IF($C395="","",IF(' Matrice Tarifaire NON AL'!BF398="","",TEXT(' Matrice Tarifaire NON AL'!BF398,"0,0000")))</f>
        <v/>
      </c>
      <c r="AP395" t="str">
        <f>+IF($C395="","",IF(' Matrice Tarifaire NON AL'!BG398="","",TEXT(' Matrice Tarifaire NON AL'!BG398,"0,0000")))</f>
        <v/>
      </c>
      <c r="AQ395" t="str">
        <f>+IF($C395="","",IF(' Matrice Tarifaire NON AL'!BH398="","",TEXT(' Matrice Tarifaire NON AL'!BH398,"0,0000")))</f>
        <v/>
      </c>
      <c r="AR395" t="str">
        <f>+IF($C395="","",IF(' Matrice Tarifaire NON AL'!BI398="","",TEXT(' Matrice Tarifaire NON AL'!BI398,"0,0000")))</f>
        <v/>
      </c>
      <c r="AS395" t="str">
        <f>+IF(C395="","",IF(' Matrice Tarifaire NON AL'!BJ398="","0",IF(' Matrice Tarifaire NON AL'!BJ398="","",' Matrice Tarifaire NON AL'!BJ398)))</f>
        <v/>
      </c>
      <c r="AT395" t="str">
        <f>+IF(C395="","",IF(' Matrice Tarifaire NON AL'!BK398="","",' Matrice Tarifaire NON AL'!$BK$6))</f>
        <v/>
      </c>
      <c r="AU395" t="str">
        <f>+IF(C395="","",IF(' Matrice Tarifaire NON AL'!BK398="","",TEXT(' Matrice Tarifaire NON AL'!BK398,"0,0000")))</f>
        <v/>
      </c>
      <c r="AV395" t="str">
        <f>+IF(C395="","",IF(' Matrice Tarifaire NON AL'!BL398="","",' Matrice Tarifaire NON AL'!$BL$6))</f>
        <v/>
      </c>
      <c r="AW395" t="str">
        <f>+IF(C395="","",IF(' Matrice Tarifaire NON AL'!BL398="","",TEXT(' Matrice Tarifaire NON AL'!BL398,"0,0000")))</f>
        <v/>
      </c>
      <c r="AX395" t="str">
        <f>+IF(C395="","",IF(' Matrice Tarifaire NON AL'!BM398="","",' Matrice Tarifaire NON AL'!$BM$6))</f>
        <v/>
      </c>
      <c r="AY395" t="str">
        <f>+IF(C395="","",IF(' Matrice Tarifaire NON AL'!BM398="","",TEXT(' Matrice Tarifaire NON AL'!BM398,"0,0000")))</f>
        <v/>
      </c>
      <c r="AZ395" t="str">
        <f>+IF(C395="","",IF(' Matrice Tarifaire NON AL'!BN398="","","Taxe DEEE"))</f>
        <v/>
      </c>
      <c r="BA395" t="str">
        <f>+IF(C395="","",IF(' Matrice Tarifaire NON AL'!BN398="","",TEXT(' Matrice Tarifaire NON AL'!BN398,"0,0000")))</f>
        <v/>
      </c>
      <c r="BD395" t="str">
        <f>+IF($C395="","",IF(' Matrice Tarifaire NON AL'!BR398="","",TEXT(' Matrice Tarifaire NON AL'!BR398,"0,000")))</f>
        <v/>
      </c>
      <c r="BE395" t="str">
        <f>+IF($C395="","",IF(' Matrice Tarifaire NON AL'!BS398="","",VALUE(TEXT(' Matrice Tarifaire NON AL'!BS398,"0,00"))))</f>
        <v/>
      </c>
      <c r="BF395" t="str">
        <f>+IF($C395="","",IF(' Matrice Tarifaire NON AL'!BY398="","",' Matrice Tarifaire NON AL'!BY398))</f>
        <v/>
      </c>
      <c r="BG395" t="str">
        <f>+IF(C395="","",IF(' Matrice Tarifaire NON AL'!AK398="Composant de Box","999",IF(' Matrice Tarifaire NON AL'!AP398&lt;&gt;"",' Matrice Tarifaire NON AL'!AP398,IF(' Matrice Tarifaire NON AL'!AO398&lt;&gt;"",' Matrice Tarifaire NON AL'!AO398,' Matrice Tarifaire NON AL'!AN398))))</f>
        <v/>
      </c>
    </row>
    <row r="396" spans="1:59" x14ac:dyDescent="0.25">
      <c r="A396" t="str">
        <f>+IF($C396="","",IF(' Matrice Tarifaire NON AL'!N399="","",IF(' Matrice Tarifaire NON AL'!N399=0,"GTIN A 0 - Ne doit pas être mis dans PRE REF",TEXT(' Matrice Tarifaire NON AL'!N399,"00000000000000"))))</f>
        <v/>
      </c>
      <c r="B396" t="str">
        <f>+IF(C396="","",IF(L396=172,4,VLOOKUP(' Matrice Tarifaire NON AL'!AK399,Feuil3!$A$4:$B$14,2,0)))</f>
        <v/>
      </c>
      <c r="C396" t="str">
        <f>+IF(' Matrice Tarifaire NON AL'!O399="","",SUBSTITUTE(' Matrice Tarifaire NON AL'!O399,"CHAR (10)"," "))</f>
        <v/>
      </c>
      <c r="D396" t="str">
        <f>+IF($C396="","",SUBSTITUTE(' Matrice Tarifaire NON AL'!P399,"CHAR (13)"," "))</f>
        <v/>
      </c>
      <c r="E396" t="str">
        <f t="shared" si="19"/>
        <v/>
      </c>
      <c r="F396" t="str">
        <f>+IF($C396="","",IF(' Matrice Tarifaire NON AL'!AX399="","Non",' Matrice Tarifaire NON AL'!AX399))</f>
        <v/>
      </c>
      <c r="G396" t="str">
        <f>+IF($C396="","",IF(' Matrice Tarifaire NON AL'!Q399="DOMEDIA","MDD",IF(' Matrice Tarifaire NON AL'!Q399="APTA","MDD",IF(' Matrice Tarifaire NON AL'!Q399="TOP BUDGET","Premier Prix","MN"))))</f>
        <v/>
      </c>
      <c r="H396" t="str">
        <f>+IF($C396="","",' Matrice Tarifaire NON AL'!Q399)</f>
        <v/>
      </c>
      <c r="K396" t="str">
        <f>+IF($C396="","",' Matrice Tarifaire NON AL'!X399)</f>
        <v/>
      </c>
      <c r="L396" t="str">
        <f>+IF($C396="","",' Matrice Tarifaire NON AL'!X399)</f>
        <v/>
      </c>
      <c r="M396" t="str">
        <f>+IF($C396="","",' Matrice Tarifaire NON AL'!Y399)</f>
        <v/>
      </c>
      <c r="N396" t="str">
        <f>+IF($C396="","",' Matrice Tarifaire NON AL'!Z399)</f>
        <v/>
      </c>
      <c r="P396" t="str">
        <f>+IF(C396="","",IF(' Matrice Tarifaire NON AL'!X399&lt;&gt;168,"Non",""))</f>
        <v/>
      </c>
      <c r="Q396" t="str">
        <f>+IF($C396="","",' Matrice Tarifaire NON AL'!T399)</f>
        <v/>
      </c>
      <c r="R396" t="str">
        <f>+IF($C396="","",IF(' Matrice Tarifaire NON AL'!R399="","",' Matrice Tarifaire NON AL'!R399))</f>
        <v/>
      </c>
      <c r="S396" t="str">
        <f>+IF($C396="","",LEFT(' Matrice Tarifaire NON AL'!W399,1))</f>
        <v/>
      </c>
      <c r="T396" t="str">
        <f>+IF($C396="","",LEFT(' Matrice Tarifaire NON AL'!AY399,3))</f>
        <v/>
      </c>
      <c r="U396" t="str">
        <f t="shared" si="20"/>
        <v/>
      </c>
      <c r="V396" t="str">
        <f>+IF(C396="","",IF(VLOOKUP(' Matrice Tarifaire NON AL'!AK399,Feuil3!A:F,6,0)="Box",IF(' Matrice Tarifaire NON AL'!AL399="Mono-Référence","Homogène",IF(' Matrice Tarifaire NON AL'!AL399="Multi-Références","Panaché","")),IF(' Matrice Tarifaire NON AL'!AK399="A la Pièce","Composant sans Colisage",IF(' Matrice Tarifaire NON AL'!AK399="Composant de Box","Composant sans Colisage","Homogène"))))</f>
        <v/>
      </c>
      <c r="W396" t="str">
        <f>+IF($V396="","",VLOOKUP(' Matrice Tarifaire NON AL'!AK399,Feuil3!$A$4:$E$14,5,0))</f>
        <v/>
      </c>
      <c r="Y396" t="str">
        <f>+IF($V396="","",IF(VLOOKUP(' Matrice Tarifaire NON AL'!$AK399,Feuil3!$A$4:$D$14,4,0)="Palette",' Matrice Tarifaire NON AL'!AN399,""))</f>
        <v/>
      </c>
      <c r="AA396" t="str">
        <f>+IF($V396="","",IF(VLOOKUP(' Matrice Tarifaire NON AL'!$AK399,Feuil3!$A$4:$D$14,4,0)="Colis",' Matrice Tarifaire NON AL'!AN399,""))</f>
        <v/>
      </c>
      <c r="AC396" t="str">
        <f>+IF(V396="","",IF(VLOOKUP(' Matrice Tarifaire NON AL'!AK399,Feuil3!$A$4:$D$14,4,0)="Colis",IF(' Matrice Tarifaire NON AL'!AO399&gt;0,' Matrice Tarifaire NON AL'!AO399,""),""))</f>
        <v/>
      </c>
      <c r="AD396" t="str">
        <f t="shared" si="21"/>
        <v/>
      </c>
      <c r="AE396" t="str">
        <f>+IF(C396="","",' Matrice Tarifaire NON AL'!C399)</f>
        <v/>
      </c>
      <c r="AF396" t="str">
        <f>+IF(C396="","",' Matrice Tarifaire NON AL'!AQ399)</f>
        <v/>
      </c>
      <c r="AH396" t="str">
        <f>+IF(E396="","",' Matrice Tarifaire NON AL'!$U399)</f>
        <v/>
      </c>
      <c r="AI396" t="str">
        <f>+IF(F396="","",IF(' Matrice Tarifaire NON AL'!$V399="","",' Matrice Tarifaire NON AL'!$V399))</f>
        <v/>
      </c>
      <c r="AJ396" t="str">
        <f>+IF($C396="","",IF(' Matrice Tarifaire NON AL'!AZ399="","",' Matrice Tarifaire NON AL'!AZ399))</f>
        <v/>
      </c>
      <c r="AK396" t="str">
        <f>+IF($C396="","",IF(' Matrice Tarifaire NON AL'!BA399="","",' Matrice Tarifaire NON AL'!BA399))</f>
        <v/>
      </c>
      <c r="AL396" t="str">
        <f>+IF($C396="","",IF(' Matrice Tarifaire NON AL'!BB399="","",TEXT(' Matrice Tarifaire NON AL'!BB399,"0,0000")))</f>
        <v/>
      </c>
      <c r="AO396" t="str">
        <f>+IF($C396="","",IF(' Matrice Tarifaire NON AL'!BF399="","",TEXT(' Matrice Tarifaire NON AL'!BF399,"0,0000")))</f>
        <v/>
      </c>
      <c r="AP396" t="str">
        <f>+IF($C396="","",IF(' Matrice Tarifaire NON AL'!BG399="","",TEXT(' Matrice Tarifaire NON AL'!BG399,"0,0000")))</f>
        <v/>
      </c>
      <c r="AQ396" t="str">
        <f>+IF($C396="","",IF(' Matrice Tarifaire NON AL'!BH399="","",TEXT(' Matrice Tarifaire NON AL'!BH399,"0,0000")))</f>
        <v/>
      </c>
      <c r="AR396" t="str">
        <f>+IF($C396="","",IF(' Matrice Tarifaire NON AL'!BI399="","",TEXT(' Matrice Tarifaire NON AL'!BI399,"0,0000")))</f>
        <v/>
      </c>
      <c r="AS396" t="str">
        <f>+IF(C396="","",IF(' Matrice Tarifaire NON AL'!BJ399="","0",IF(' Matrice Tarifaire NON AL'!BJ399="","",' Matrice Tarifaire NON AL'!BJ399)))</f>
        <v/>
      </c>
      <c r="AT396" t="str">
        <f>+IF(C396="","",IF(' Matrice Tarifaire NON AL'!BK399="","",' Matrice Tarifaire NON AL'!$BK$6))</f>
        <v/>
      </c>
      <c r="AU396" t="str">
        <f>+IF(C396="","",IF(' Matrice Tarifaire NON AL'!BK399="","",TEXT(' Matrice Tarifaire NON AL'!BK399,"0,0000")))</f>
        <v/>
      </c>
      <c r="AV396" t="str">
        <f>+IF(C396="","",IF(' Matrice Tarifaire NON AL'!BL399="","",' Matrice Tarifaire NON AL'!$BL$6))</f>
        <v/>
      </c>
      <c r="AW396" t="str">
        <f>+IF(C396="","",IF(' Matrice Tarifaire NON AL'!BL399="","",TEXT(' Matrice Tarifaire NON AL'!BL399,"0,0000")))</f>
        <v/>
      </c>
      <c r="AX396" t="str">
        <f>+IF(C396="","",IF(' Matrice Tarifaire NON AL'!BM399="","",' Matrice Tarifaire NON AL'!$BM$6))</f>
        <v/>
      </c>
      <c r="AY396" t="str">
        <f>+IF(C396="","",IF(' Matrice Tarifaire NON AL'!BM399="","",TEXT(' Matrice Tarifaire NON AL'!BM399,"0,0000")))</f>
        <v/>
      </c>
      <c r="AZ396" t="str">
        <f>+IF(C396="","",IF(' Matrice Tarifaire NON AL'!BN399="","","Taxe DEEE"))</f>
        <v/>
      </c>
      <c r="BA396" t="str">
        <f>+IF(C396="","",IF(' Matrice Tarifaire NON AL'!BN399="","",TEXT(' Matrice Tarifaire NON AL'!BN399,"0,0000")))</f>
        <v/>
      </c>
      <c r="BD396" t="str">
        <f>+IF($C396="","",IF(' Matrice Tarifaire NON AL'!BR399="","",TEXT(' Matrice Tarifaire NON AL'!BR399,"0,000")))</f>
        <v/>
      </c>
      <c r="BE396" t="str">
        <f>+IF($C396="","",IF(' Matrice Tarifaire NON AL'!BS399="","",VALUE(TEXT(' Matrice Tarifaire NON AL'!BS399,"0,00"))))</f>
        <v/>
      </c>
      <c r="BF396" t="str">
        <f>+IF($C396="","",IF(' Matrice Tarifaire NON AL'!BY399="","",' Matrice Tarifaire NON AL'!BY399))</f>
        <v/>
      </c>
      <c r="BG396" t="str">
        <f>+IF(C396="","",IF(' Matrice Tarifaire NON AL'!AK399="Composant de Box","999",IF(' Matrice Tarifaire NON AL'!AP399&lt;&gt;"",' Matrice Tarifaire NON AL'!AP399,IF(' Matrice Tarifaire NON AL'!AO399&lt;&gt;"",' Matrice Tarifaire NON AL'!AO399,' Matrice Tarifaire NON AL'!AN399))))</f>
        <v/>
      </c>
    </row>
    <row r="397" spans="1:59" x14ac:dyDescent="0.25">
      <c r="A397" t="str">
        <f>+IF($C397="","",IF(' Matrice Tarifaire NON AL'!N400="","",IF(' Matrice Tarifaire NON AL'!N400=0,"GTIN A 0 - Ne doit pas être mis dans PRE REF",TEXT(' Matrice Tarifaire NON AL'!N400,"00000000000000"))))</f>
        <v/>
      </c>
      <c r="B397" t="str">
        <f>+IF(C397="","",IF(L397=172,4,VLOOKUP(' Matrice Tarifaire NON AL'!AK400,Feuil3!$A$4:$B$14,2,0)))</f>
        <v/>
      </c>
      <c r="C397" t="str">
        <f>+IF(' Matrice Tarifaire NON AL'!O400="","",SUBSTITUTE(' Matrice Tarifaire NON AL'!O400,"CHAR (10)"," "))</f>
        <v/>
      </c>
      <c r="D397" t="str">
        <f>+IF($C397="","",SUBSTITUTE(' Matrice Tarifaire NON AL'!P400,"CHAR (13)"," "))</f>
        <v/>
      </c>
      <c r="E397" t="str">
        <f t="shared" si="19"/>
        <v/>
      </c>
      <c r="F397" t="str">
        <f>+IF($C397="","",IF(' Matrice Tarifaire NON AL'!AX400="","Non",' Matrice Tarifaire NON AL'!AX400))</f>
        <v/>
      </c>
      <c r="G397" t="str">
        <f>+IF($C397="","",IF(' Matrice Tarifaire NON AL'!Q400="DOMEDIA","MDD",IF(' Matrice Tarifaire NON AL'!Q400="APTA","MDD",IF(' Matrice Tarifaire NON AL'!Q400="TOP BUDGET","Premier Prix","MN"))))</f>
        <v/>
      </c>
      <c r="H397" t="str">
        <f>+IF($C397="","",' Matrice Tarifaire NON AL'!Q400)</f>
        <v/>
      </c>
      <c r="K397" t="str">
        <f>+IF($C397="","",' Matrice Tarifaire NON AL'!X400)</f>
        <v/>
      </c>
      <c r="L397" t="str">
        <f>+IF($C397="","",' Matrice Tarifaire NON AL'!X400)</f>
        <v/>
      </c>
      <c r="M397" t="str">
        <f>+IF($C397="","",' Matrice Tarifaire NON AL'!Y400)</f>
        <v/>
      </c>
      <c r="N397" t="str">
        <f>+IF($C397="","",' Matrice Tarifaire NON AL'!Z400)</f>
        <v/>
      </c>
      <c r="P397" t="str">
        <f>+IF(C397="","",IF(' Matrice Tarifaire NON AL'!X400&lt;&gt;168,"Non",""))</f>
        <v/>
      </c>
      <c r="Q397" t="str">
        <f>+IF($C397="","",' Matrice Tarifaire NON AL'!T400)</f>
        <v/>
      </c>
      <c r="R397" t="str">
        <f>+IF($C397="","",IF(' Matrice Tarifaire NON AL'!R400="","",' Matrice Tarifaire NON AL'!R400))</f>
        <v/>
      </c>
      <c r="S397" t="str">
        <f>+IF($C397="","",LEFT(' Matrice Tarifaire NON AL'!W400,1))</f>
        <v/>
      </c>
      <c r="T397" t="str">
        <f>+IF($C397="","",LEFT(' Matrice Tarifaire NON AL'!AY400,3))</f>
        <v/>
      </c>
      <c r="U397" t="str">
        <f t="shared" si="20"/>
        <v/>
      </c>
      <c r="V397" t="str">
        <f>+IF(C397="","",IF(VLOOKUP(' Matrice Tarifaire NON AL'!AK400,Feuil3!A:F,6,0)="Box",IF(' Matrice Tarifaire NON AL'!AL400="Mono-Référence","Homogène",IF(' Matrice Tarifaire NON AL'!AL400="Multi-Références","Panaché","")),IF(' Matrice Tarifaire NON AL'!AK400="A la Pièce","Composant sans Colisage",IF(' Matrice Tarifaire NON AL'!AK400="Composant de Box","Composant sans Colisage","Homogène"))))</f>
        <v/>
      </c>
      <c r="W397" t="str">
        <f>+IF($V397="","",VLOOKUP(' Matrice Tarifaire NON AL'!AK400,Feuil3!$A$4:$E$14,5,0))</f>
        <v/>
      </c>
      <c r="Y397" t="str">
        <f>+IF($V397="","",IF(VLOOKUP(' Matrice Tarifaire NON AL'!$AK400,Feuil3!$A$4:$D$14,4,0)="Palette",' Matrice Tarifaire NON AL'!AN400,""))</f>
        <v/>
      </c>
      <c r="AA397" t="str">
        <f>+IF($V397="","",IF(VLOOKUP(' Matrice Tarifaire NON AL'!$AK400,Feuil3!$A$4:$D$14,4,0)="Colis",' Matrice Tarifaire NON AL'!AN400,""))</f>
        <v/>
      </c>
      <c r="AC397" t="str">
        <f>+IF(V397="","",IF(VLOOKUP(' Matrice Tarifaire NON AL'!AK400,Feuil3!$A$4:$D$14,4,0)="Colis",IF(' Matrice Tarifaire NON AL'!AO400&gt;0,' Matrice Tarifaire NON AL'!AO400,""),""))</f>
        <v/>
      </c>
      <c r="AD397" t="str">
        <f t="shared" si="21"/>
        <v/>
      </c>
      <c r="AE397" t="str">
        <f>+IF(C397="","",' Matrice Tarifaire NON AL'!C400)</f>
        <v/>
      </c>
      <c r="AF397" t="str">
        <f>+IF(C397="","",' Matrice Tarifaire NON AL'!AQ400)</f>
        <v/>
      </c>
      <c r="AH397" t="str">
        <f>+IF(E397="","",' Matrice Tarifaire NON AL'!$U400)</f>
        <v/>
      </c>
      <c r="AI397" t="str">
        <f>+IF(F397="","",IF(' Matrice Tarifaire NON AL'!$V400="","",' Matrice Tarifaire NON AL'!$V400))</f>
        <v/>
      </c>
      <c r="AJ397" t="str">
        <f>+IF($C397="","",IF(' Matrice Tarifaire NON AL'!AZ400="","",' Matrice Tarifaire NON AL'!AZ400))</f>
        <v/>
      </c>
      <c r="AK397" t="str">
        <f>+IF($C397="","",IF(' Matrice Tarifaire NON AL'!BA400="","",' Matrice Tarifaire NON AL'!BA400))</f>
        <v/>
      </c>
      <c r="AL397" t="str">
        <f>+IF($C397="","",IF(' Matrice Tarifaire NON AL'!BB400="","",TEXT(' Matrice Tarifaire NON AL'!BB400,"0,0000")))</f>
        <v/>
      </c>
      <c r="AO397" t="str">
        <f>+IF($C397="","",IF(' Matrice Tarifaire NON AL'!BF400="","",TEXT(' Matrice Tarifaire NON AL'!BF400,"0,0000")))</f>
        <v/>
      </c>
      <c r="AP397" t="str">
        <f>+IF($C397="","",IF(' Matrice Tarifaire NON AL'!BG400="","",TEXT(' Matrice Tarifaire NON AL'!BG400,"0,0000")))</f>
        <v/>
      </c>
      <c r="AQ397" t="str">
        <f>+IF($C397="","",IF(' Matrice Tarifaire NON AL'!BH400="","",TEXT(' Matrice Tarifaire NON AL'!BH400,"0,0000")))</f>
        <v/>
      </c>
      <c r="AR397" t="str">
        <f>+IF($C397="","",IF(' Matrice Tarifaire NON AL'!BI400="","",TEXT(' Matrice Tarifaire NON AL'!BI400,"0,0000")))</f>
        <v/>
      </c>
      <c r="AS397" t="str">
        <f>+IF(C397="","",IF(' Matrice Tarifaire NON AL'!BJ400="","0",IF(' Matrice Tarifaire NON AL'!BJ400="","",' Matrice Tarifaire NON AL'!BJ400)))</f>
        <v/>
      </c>
      <c r="AT397" t="str">
        <f>+IF(C397="","",IF(' Matrice Tarifaire NON AL'!BK400="","",' Matrice Tarifaire NON AL'!$BK$6))</f>
        <v/>
      </c>
      <c r="AU397" t="str">
        <f>+IF(C397="","",IF(' Matrice Tarifaire NON AL'!BK400="","",TEXT(' Matrice Tarifaire NON AL'!BK400,"0,0000")))</f>
        <v/>
      </c>
      <c r="AV397" t="str">
        <f>+IF(C397="","",IF(' Matrice Tarifaire NON AL'!BL400="","",' Matrice Tarifaire NON AL'!$BL$6))</f>
        <v/>
      </c>
      <c r="AW397" t="str">
        <f>+IF(C397="","",IF(' Matrice Tarifaire NON AL'!BL400="","",TEXT(' Matrice Tarifaire NON AL'!BL400,"0,0000")))</f>
        <v/>
      </c>
      <c r="AX397" t="str">
        <f>+IF(C397="","",IF(' Matrice Tarifaire NON AL'!BM400="","",' Matrice Tarifaire NON AL'!$BM$6))</f>
        <v/>
      </c>
      <c r="AY397" t="str">
        <f>+IF(C397="","",IF(' Matrice Tarifaire NON AL'!BM400="","",TEXT(' Matrice Tarifaire NON AL'!BM400,"0,0000")))</f>
        <v/>
      </c>
      <c r="AZ397" t="str">
        <f>+IF(C397="","",IF(' Matrice Tarifaire NON AL'!BN400="","","Taxe DEEE"))</f>
        <v/>
      </c>
      <c r="BA397" t="str">
        <f>+IF(C397="","",IF(' Matrice Tarifaire NON AL'!BN400="","",TEXT(' Matrice Tarifaire NON AL'!BN400,"0,0000")))</f>
        <v/>
      </c>
      <c r="BD397" t="str">
        <f>+IF($C397="","",IF(' Matrice Tarifaire NON AL'!BR400="","",TEXT(' Matrice Tarifaire NON AL'!BR400,"0,000")))</f>
        <v/>
      </c>
      <c r="BE397" t="str">
        <f>+IF($C397="","",IF(' Matrice Tarifaire NON AL'!BS400="","",VALUE(TEXT(' Matrice Tarifaire NON AL'!BS400,"0,00"))))</f>
        <v/>
      </c>
      <c r="BF397" t="str">
        <f>+IF($C397="","",IF(' Matrice Tarifaire NON AL'!BY400="","",' Matrice Tarifaire NON AL'!BY400))</f>
        <v/>
      </c>
      <c r="BG397" t="str">
        <f>+IF(C397="","",IF(' Matrice Tarifaire NON AL'!AK400="Composant de Box","999",IF(' Matrice Tarifaire NON AL'!AP400&lt;&gt;"",' Matrice Tarifaire NON AL'!AP400,IF(' Matrice Tarifaire NON AL'!AO400&lt;&gt;"",' Matrice Tarifaire NON AL'!AO400,' Matrice Tarifaire NON AL'!AN400))))</f>
        <v/>
      </c>
    </row>
    <row r="398" spans="1:59" x14ac:dyDescent="0.25">
      <c r="A398" t="str">
        <f>+IF($C398="","",IF(' Matrice Tarifaire NON AL'!N401="","",IF(' Matrice Tarifaire NON AL'!N401=0,"GTIN A 0 - Ne doit pas être mis dans PRE REF",TEXT(' Matrice Tarifaire NON AL'!N401,"00000000000000"))))</f>
        <v/>
      </c>
      <c r="B398" t="str">
        <f>+IF(C398="","",IF(L398=172,4,VLOOKUP(' Matrice Tarifaire NON AL'!AK401,Feuil3!$A$4:$B$14,2,0)))</f>
        <v/>
      </c>
      <c r="C398" t="str">
        <f>+IF(' Matrice Tarifaire NON AL'!O401="","",SUBSTITUTE(' Matrice Tarifaire NON AL'!O401,"CHAR (10)"," "))</f>
        <v/>
      </c>
      <c r="D398" t="str">
        <f>+IF($C398="","",SUBSTITUTE(' Matrice Tarifaire NON AL'!P401,"CHAR (13)"," "))</f>
        <v/>
      </c>
      <c r="E398" t="str">
        <f t="shared" si="19"/>
        <v/>
      </c>
      <c r="F398" t="str">
        <f>+IF($C398="","",IF(' Matrice Tarifaire NON AL'!AX401="","Non",' Matrice Tarifaire NON AL'!AX401))</f>
        <v/>
      </c>
      <c r="G398" t="str">
        <f>+IF($C398="","",IF(' Matrice Tarifaire NON AL'!Q401="DOMEDIA","MDD",IF(' Matrice Tarifaire NON AL'!Q401="APTA","MDD",IF(' Matrice Tarifaire NON AL'!Q401="TOP BUDGET","Premier Prix","MN"))))</f>
        <v/>
      </c>
      <c r="H398" t="str">
        <f>+IF($C398="","",' Matrice Tarifaire NON AL'!Q401)</f>
        <v/>
      </c>
      <c r="K398" t="str">
        <f>+IF($C398="","",' Matrice Tarifaire NON AL'!X401)</f>
        <v/>
      </c>
      <c r="L398" t="str">
        <f>+IF($C398="","",' Matrice Tarifaire NON AL'!X401)</f>
        <v/>
      </c>
      <c r="M398" t="str">
        <f>+IF($C398="","",' Matrice Tarifaire NON AL'!Y401)</f>
        <v/>
      </c>
      <c r="N398" t="str">
        <f>+IF($C398="","",' Matrice Tarifaire NON AL'!Z401)</f>
        <v/>
      </c>
      <c r="P398" t="str">
        <f>+IF(C398="","",IF(' Matrice Tarifaire NON AL'!X401&lt;&gt;168,"Non",""))</f>
        <v/>
      </c>
      <c r="Q398" t="str">
        <f>+IF($C398="","",' Matrice Tarifaire NON AL'!T401)</f>
        <v/>
      </c>
      <c r="R398" t="str">
        <f>+IF($C398="","",IF(' Matrice Tarifaire NON AL'!R401="","",' Matrice Tarifaire NON AL'!R401))</f>
        <v/>
      </c>
      <c r="S398" t="str">
        <f>+IF($C398="","",LEFT(' Matrice Tarifaire NON AL'!W401,1))</f>
        <v/>
      </c>
      <c r="T398" t="str">
        <f>+IF($C398="","",LEFT(' Matrice Tarifaire NON AL'!AY401,3))</f>
        <v/>
      </c>
      <c r="U398" t="str">
        <f t="shared" si="20"/>
        <v/>
      </c>
      <c r="V398" t="str">
        <f>+IF(C398="","",IF(VLOOKUP(' Matrice Tarifaire NON AL'!AK401,Feuil3!A:F,6,0)="Box",IF(' Matrice Tarifaire NON AL'!AL401="Mono-Référence","Homogène",IF(' Matrice Tarifaire NON AL'!AL401="Multi-Références","Panaché","")),IF(' Matrice Tarifaire NON AL'!AK401="A la Pièce","Composant sans Colisage",IF(' Matrice Tarifaire NON AL'!AK401="Composant de Box","Composant sans Colisage","Homogène"))))</f>
        <v/>
      </c>
      <c r="W398" t="str">
        <f>+IF($V398="","",VLOOKUP(' Matrice Tarifaire NON AL'!AK401,Feuil3!$A$4:$E$14,5,0))</f>
        <v/>
      </c>
      <c r="Y398" t="str">
        <f>+IF($V398="","",IF(VLOOKUP(' Matrice Tarifaire NON AL'!$AK401,Feuil3!$A$4:$D$14,4,0)="Palette",' Matrice Tarifaire NON AL'!AN401,""))</f>
        <v/>
      </c>
      <c r="AA398" t="str">
        <f>+IF($V398="","",IF(VLOOKUP(' Matrice Tarifaire NON AL'!$AK401,Feuil3!$A$4:$D$14,4,0)="Colis",' Matrice Tarifaire NON AL'!AN401,""))</f>
        <v/>
      </c>
      <c r="AC398" t="str">
        <f>+IF(V398="","",IF(VLOOKUP(' Matrice Tarifaire NON AL'!AK401,Feuil3!$A$4:$D$14,4,0)="Colis",IF(' Matrice Tarifaire NON AL'!AO401&gt;0,' Matrice Tarifaire NON AL'!AO401,""),""))</f>
        <v/>
      </c>
      <c r="AD398" t="str">
        <f t="shared" si="21"/>
        <v/>
      </c>
      <c r="AE398" t="str">
        <f>+IF(C398="","",' Matrice Tarifaire NON AL'!C401)</f>
        <v/>
      </c>
      <c r="AF398" t="str">
        <f>+IF(C398="","",' Matrice Tarifaire NON AL'!AQ401)</f>
        <v/>
      </c>
      <c r="AH398" t="str">
        <f>+IF(E398="","",' Matrice Tarifaire NON AL'!$U401)</f>
        <v/>
      </c>
      <c r="AI398" t="str">
        <f>+IF(F398="","",IF(' Matrice Tarifaire NON AL'!$V401="","",' Matrice Tarifaire NON AL'!$V401))</f>
        <v/>
      </c>
      <c r="AJ398" t="str">
        <f>+IF($C398="","",IF(' Matrice Tarifaire NON AL'!AZ401="","",' Matrice Tarifaire NON AL'!AZ401))</f>
        <v/>
      </c>
      <c r="AK398" t="str">
        <f>+IF($C398="","",IF(' Matrice Tarifaire NON AL'!BA401="","",' Matrice Tarifaire NON AL'!BA401))</f>
        <v/>
      </c>
      <c r="AL398" t="str">
        <f>+IF($C398="","",IF(' Matrice Tarifaire NON AL'!BB401="","",TEXT(' Matrice Tarifaire NON AL'!BB401,"0,0000")))</f>
        <v/>
      </c>
      <c r="AO398" t="str">
        <f>+IF($C398="","",IF(' Matrice Tarifaire NON AL'!BF401="","",TEXT(' Matrice Tarifaire NON AL'!BF401,"0,0000")))</f>
        <v/>
      </c>
      <c r="AP398" t="str">
        <f>+IF($C398="","",IF(' Matrice Tarifaire NON AL'!BG401="","",TEXT(' Matrice Tarifaire NON AL'!BG401,"0,0000")))</f>
        <v/>
      </c>
      <c r="AQ398" t="str">
        <f>+IF($C398="","",IF(' Matrice Tarifaire NON AL'!BH401="","",TEXT(' Matrice Tarifaire NON AL'!BH401,"0,0000")))</f>
        <v/>
      </c>
      <c r="AR398" t="str">
        <f>+IF($C398="","",IF(' Matrice Tarifaire NON AL'!BI401="","",TEXT(' Matrice Tarifaire NON AL'!BI401,"0,0000")))</f>
        <v/>
      </c>
      <c r="AS398" t="str">
        <f>+IF(C398="","",IF(' Matrice Tarifaire NON AL'!BJ401="","0",IF(' Matrice Tarifaire NON AL'!BJ401="","",' Matrice Tarifaire NON AL'!BJ401)))</f>
        <v/>
      </c>
      <c r="AT398" t="str">
        <f>+IF(C398="","",IF(' Matrice Tarifaire NON AL'!BK401="","",' Matrice Tarifaire NON AL'!$BK$6))</f>
        <v/>
      </c>
      <c r="AU398" t="str">
        <f>+IF(C398="","",IF(' Matrice Tarifaire NON AL'!BK401="","",TEXT(' Matrice Tarifaire NON AL'!BK401,"0,0000")))</f>
        <v/>
      </c>
      <c r="AV398" t="str">
        <f>+IF(C398="","",IF(' Matrice Tarifaire NON AL'!BL401="","",' Matrice Tarifaire NON AL'!$BL$6))</f>
        <v/>
      </c>
      <c r="AW398" t="str">
        <f>+IF(C398="","",IF(' Matrice Tarifaire NON AL'!BL401="","",TEXT(' Matrice Tarifaire NON AL'!BL401,"0,0000")))</f>
        <v/>
      </c>
      <c r="AX398" t="str">
        <f>+IF(C398="","",IF(' Matrice Tarifaire NON AL'!BM401="","",' Matrice Tarifaire NON AL'!$BM$6))</f>
        <v/>
      </c>
      <c r="AY398" t="str">
        <f>+IF(C398="","",IF(' Matrice Tarifaire NON AL'!BM401="","",TEXT(' Matrice Tarifaire NON AL'!BM401,"0,0000")))</f>
        <v/>
      </c>
      <c r="AZ398" t="str">
        <f>+IF(C398="","",IF(' Matrice Tarifaire NON AL'!BN401="","","Taxe DEEE"))</f>
        <v/>
      </c>
      <c r="BA398" t="str">
        <f>+IF(C398="","",IF(' Matrice Tarifaire NON AL'!BN401="","",TEXT(' Matrice Tarifaire NON AL'!BN401,"0,0000")))</f>
        <v/>
      </c>
      <c r="BD398" t="str">
        <f>+IF($C398="","",IF(' Matrice Tarifaire NON AL'!BR401="","",TEXT(' Matrice Tarifaire NON AL'!BR401,"0,000")))</f>
        <v/>
      </c>
      <c r="BE398" t="str">
        <f>+IF($C398="","",IF(' Matrice Tarifaire NON AL'!BS401="","",VALUE(TEXT(' Matrice Tarifaire NON AL'!BS401,"0,00"))))</f>
        <v/>
      </c>
      <c r="BF398" t="str">
        <f>+IF($C398="","",IF(' Matrice Tarifaire NON AL'!BY401="","",' Matrice Tarifaire NON AL'!BY401))</f>
        <v/>
      </c>
      <c r="BG398" t="str">
        <f>+IF(C398="","",IF(' Matrice Tarifaire NON AL'!AK401="Composant de Box","999",IF(' Matrice Tarifaire NON AL'!AP401&lt;&gt;"",' Matrice Tarifaire NON AL'!AP401,IF(' Matrice Tarifaire NON AL'!AO401&lt;&gt;"",' Matrice Tarifaire NON AL'!AO401,' Matrice Tarifaire NON AL'!AN401))))</f>
        <v/>
      </c>
    </row>
    <row r="399" spans="1:59" x14ac:dyDescent="0.25">
      <c r="A399" t="str">
        <f>+IF($C399="","",IF(' Matrice Tarifaire NON AL'!N402="","",IF(' Matrice Tarifaire NON AL'!N402=0,"GTIN A 0 - Ne doit pas être mis dans PRE REF",TEXT(' Matrice Tarifaire NON AL'!N402,"00000000000000"))))</f>
        <v/>
      </c>
      <c r="B399" t="str">
        <f>+IF(C399="","",IF(L399=172,4,VLOOKUP(' Matrice Tarifaire NON AL'!AK402,Feuil3!$A$4:$B$14,2,0)))</f>
        <v/>
      </c>
      <c r="C399" t="str">
        <f>+IF(' Matrice Tarifaire NON AL'!O402="","",SUBSTITUTE(' Matrice Tarifaire NON AL'!O402,"CHAR (10)"," "))</f>
        <v/>
      </c>
      <c r="D399" t="str">
        <f>+IF($C399="","",SUBSTITUTE(' Matrice Tarifaire NON AL'!P402,"CHAR (13)"," "))</f>
        <v/>
      </c>
      <c r="E399" t="str">
        <f t="shared" si="19"/>
        <v/>
      </c>
      <c r="F399" t="str">
        <f>+IF($C399="","",IF(' Matrice Tarifaire NON AL'!AX402="","Non",' Matrice Tarifaire NON AL'!AX402))</f>
        <v/>
      </c>
      <c r="G399" t="str">
        <f>+IF($C399="","",IF(' Matrice Tarifaire NON AL'!Q402="DOMEDIA","MDD",IF(' Matrice Tarifaire NON AL'!Q402="APTA","MDD",IF(' Matrice Tarifaire NON AL'!Q402="TOP BUDGET","Premier Prix","MN"))))</f>
        <v/>
      </c>
      <c r="H399" t="str">
        <f>+IF($C399="","",' Matrice Tarifaire NON AL'!Q402)</f>
        <v/>
      </c>
      <c r="K399" t="str">
        <f>+IF($C399="","",' Matrice Tarifaire NON AL'!X402)</f>
        <v/>
      </c>
      <c r="L399" t="str">
        <f>+IF($C399="","",' Matrice Tarifaire NON AL'!X402)</f>
        <v/>
      </c>
      <c r="M399" t="str">
        <f>+IF($C399="","",' Matrice Tarifaire NON AL'!Y402)</f>
        <v/>
      </c>
      <c r="N399" t="str">
        <f>+IF($C399="","",' Matrice Tarifaire NON AL'!Z402)</f>
        <v/>
      </c>
      <c r="P399" t="str">
        <f>+IF(C399="","",IF(' Matrice Tarifaire NON AL'!X402&lt;&gt;168,"Non",""))</f>
        <v/>
      </c>
      <c r="Q399" t="str">
        <f>+IF($C399="","",' Matrice Tarifaire NON AL'!T402)</f>
        <v/>
      </c>
      <c r="R399" t="str">
        <f>+IF($C399="","",IF(' Matrice Tarifaire NON AL'!R402="","",' Matrice Tarifaire NON AL'!R402))</f>
        <v/>
      </c>
      <c r="S399" t="str">
        <f>+IF($C399="","",LEFT(' Matrice Tarifaire NON AL'!W402,1))</f>
        <v/>
      </c>
      <c r="T399" t="str">
        <f>+IF($C399="","",LEFT(' Matrice Tarifaire NON AL'!AY402,3))</f>
        <v/>
      </c>
      <c r="U399" t="str">
        <f t="shared" si="20"/>
        <v/>
      </c>
      <c r="V399" t="str">
        <f>+IF(C399="","",IF(VLOOKUP(' Matrice Tarifaire NON AL'!AK402,Feuil3!A:F,6,0)="Box",IF(' Matrice Tarifaire NON AL'!AL402="Mono-Référence","Homogène",IF(' Matrice Tarifaire NON AL'!AL402="Multi-Références","Panaché","")),IF(' Matrice Tarifaire NON AL'!AK402="A la Pièce","Composant sans Colisage",IF(' Matrice Tarifaire NON AL'!AK402="Composant de Box","Composant sans Colisage","Homogène"))))</f>
        <v/>
      </c>
      <c r="W399" t="str">
        <f>+IF($V399="","",VLOOKUP(' Matrice Tarifaire NON AL'!AK402,Feuil3!$A$4:$E$14,5,0))</f>
        <v/>
      </c>
      <c r="Y399" t="str">
        <f>+IF($V399="","",IF(VLOOKUP(' Matrice Tarifaire NON AL'!$AK402,Feuil3!$A$4:$D$14,4,0)="Palette",' Matrice Tarifaire NON AL'!AN402,""))</f>
        <v/>
      </c>
      <c r="AA399" t="str">
        <f>+IF($V399="","",IF(VLOOKUP(' Matrice Tarifaire NON AL'!$AK402,Feuil3!$A$4:$D$14,4,0)="Colis",' Matrice Tarifaire NON AL'!AN402,""))</f>
        <v/>
      </c>
      <c r="AC399" t="str">
        <f>+IF(V399="","",IF(VLOOKUP(' Matrice Tarifaire NON AL'!AK402,Feuil3!$A$4:$D$14,4,0)="Colis",IF(' Matrice Tarifaire NON AL'!AO402&gt;0,' Matrice Tarifaire NON AL'!AO402,""),""))</f>
        <v/>
      </c>
      <c r="AD399" t="str">
        <f t="shared" si="21"/>
        <v/>
      </c>
      <c r="AE399" t="str">
        <f>+IF(C399="","",' Matrice Tarifaire NON AL'!C402)</f>
        <v/>
      </c>
      <c r="AF399" t="str">
        <f>+IF(C399="","",' Matrice Tarifaire NON AL'!AQ402)</f>
        <v/>
      </c>
      <c r="AH399" t="str">
        <f>+IF(E399="","",' Matrice Tarifaire NON AL'!$U402)</f>
        <v/>
      </c>
      <c r="AI399" t="str">
        <f>+IF(F399="","",IF(' Matrice Tarifaire NON AL'!$V402="","",' Matrice Tarifaire NON AL'!$V402))</f>
        <v/>
      </c>
      <c r="AJ399" t="str">
        <f>+IF($C399="","",IF(' Matrice Tarifaire NON AL'!AZ402="","",' Matrice Tarifaire NON AL'!AZ402))</f>
        <v/>
      </c>
      <c r="AK399" t="str">
        <f>+IF($C399="","",IF(' Matrice Tarifaire NON AL'!BA402="","",' Matrice Tarifaire NON AL'!BA402))</f>
        <v/>
      </c>
      <c r="AL399" t="str">
        <f>+IF($C399="","",IF(' Matrice Tarifaire NON AL'!BB402="","",TEXT(' Matrice Tarifaire NON AL'!BB402,"0,0000")))</f>
        <v/>
      </c>
      <c r="AO399" t="str">
        <f>+IF($C399="","",IF(' Matrice Tarifaire NON AL'!BF402="","",TEXT(' Matrice Tarifaire NON AL'!BF402,"0,0000")))</f>
        <v/>
      </c>
      <c r="AP399" t="str">
        <f>+IF($C399="","",IF(' Matrice Tarifaire NON AL'!BG402="","",TEXT(' Matrice Tarifaire NON AL'!BG402,"0,0000")))</f>
        <v/>
      </c>
      <c r="AQ399" t="str">
        <f>+IF($C399="","",IF(' Matrice Tarifaire NON AL'!BH402="","",TEXT(' Matrice Tarifaire NON AL'!BH402,"0,0000")))</f>
        <v/>
      </c>
      <c r="AR399" t="str">
        <f>+IF($C399="","",IF(' Matrice Tarifaire NON AL'!BI402="","",TEXT(' Matrice Tarifaire NON AL'!BI402,"0,0000")))</f>
        <v/>
      </c>
      <c r="AS399" t="str">
        <f>+IF(C399="","",IF(' Matrice Tarifaire NON AL'!BJ402="","0",IF(' Matrice Tarifaire NON AL'!BJ402="","",' Matrice Tarifaire NON AL'!BJ402)))</f>
        <v/>
      </c>
      <c r="AT399" t="str">
        <f>+IF(C399="","",IF(' Matrice Tarifaire NON AL'!BK402="","",' Matrice Tarifaire NON AL'!$BK$6))</f>
        <v/>
      </c>
      <c r="AU399" t="str">
        <f>+IF(C399="","",IF(' Matrice Tarifaire NON AL'!BK402="","",TEXT(' Matrice Tarifaire NON AL'!BK402,"0,0000")))</f>
        <v/>
      </c>
      <c r="AV399" t="str">
        <f>+IF(C399="","",IF(' Matrice Tarifaire NON AL'!BL402="","",' Matrice Tarifaire NON AL'!$BL$6))</f>
        <v/>
      </c>
      <c r="AW399" t="str">
        <f>+IF(C399="","",IF(' Matrice Tarifaire NON AL'!BL402="","",TEXT(' Matrice Tarifaire NON AL'!BL402,"0,0000")))</f>
        <v/>
      </c>
      <c r="AX399" t="str">
        <f>+IF(C399="","",IF(' Matrice Tarifaire NON AL'!BM402="","",' Matrice Tarifaire NON AL'!$BM$6))</f>
        <v/>
      </c>
      <c r="AY399" t="str">
        <f>+IF(C399="","",IF(' Matrice Tarifaire NON AL'!BM402="","",TEXT(' Matrice Tarifaire NON AL'!BM402,"0,0000")))</f>
        <v/>
      </c>
      <c r="AZ399" t="str">
        <f>+IF(C399="","",IF(' Matrice Tarifaire NON AL'!BN402="","","Taxe DEEE"))</f>
        <v/>
      </c>
      <c r="BA399" t="str">
        <f>+IF(C399="","",IF(' Matrice Tarifaire NON AL'!BN402="","",TEXT(' Matrice Tarifaire NON AL'!BN402,"0,0000")))</f>
        <v/>
      </c>
      <c r="BD399" t="str">
        <f>+IF($C399="","",IF(' Matrice Tarifaire NON AL'!BR402="","",TEXT(' Matrice Tarifaire NON AL'!BR402,"0,000")))</f>
        <v/>
      </c>
      <c r="BE399" t="str">
        <f>+IF($C399="","",IF(' Matrice Tarifaire NON AL'!BS402="","",VALUE(TEXT(' Matrice Tarifaire NON AL'!BS402,"0,00"))))</f>
        <v/>
      </c>
      <c r="BF399" t="str">
        <f>+IF($C399="","",IF(' Matrice Tarifaire NON AL'!BY402="","",' Matrice Tarifaire NON AL'!BY402))</f>
        <v/>
      </c>
      <c r="BG399" t="str">
        <f>+IF(C399="","",IF(' Matrice Tarifaire NON AL'!AK402="Composant de Box","999",IF(' Matrice Tarifaire NON AL'!AP402&lt;&gt;"",' Matrice Tarifaire NON AL'!AP402,IF(' Matrice Tarifaire NON AL'!AO402&lt;&gt;"",' Matrice Tarifaire NON AL'!AO402,' Matrice Tarifaire NON AL'!AN402))))</f>
        <v/>
      </c>
    </row>
    <row r="400" spans="1:59" x14ac:dyDescent="0.25">
      <c r="A400" t="str">
        <f>+IF($C400="","",IF(' Matrice Tarifaire NON AL'!N403="","",IF(' Matrice Tarifaire NON AL'!N403=0,"GTIN A 0 - Ne doit pas être mis dans PRE REF",TEXT(' Matrice Tarifaire NON AL'!N403,"00000000000000"))))</f>
        <v/>
      </c>
      <c r="B400" t="str">
        <f>+IF(C400="","",IF(L400=172,4,VLOOKUP(' Matrice Tarifaire NON AL'!AK403,Feuil3!$A$4:$B$14,2,0)))</f>
        <v/>
      </c>
      <c r="C400" t="str">
        <f>+IF(' Matrice Tarifaire NON AL'!O403="","",SUBSTITUTE(' Matrice Tarifaire NON AL'!O403,"CHAR (10)"," "))</f>
        <v/>
      </c>
      <c r="D400" t="str">
        <f>+IF($C400="","",SUBSTITUTE(' Matrice Tarifaire NON AL'!P403,"CHAR (13)"," "))</f>
        <v/>
      </c>
      <c r="E400" t="str">
        <f t="shared" si="19"/>
        <v/>
      </c>
      <c r="F400" t="str">
        <f>+IF($C400="","",IF(' Matrice Tarifaire NON AL'!AX403="","Non",' Matrice Tarifaire NON AL'!AX403))</f>
        <v/>
      </c>
      <c r="G400" t="str">
        <f>+IF($C400="","",IF(' Matrice Tarifaire NON AL'!Q403="DOMEDIA","MDD",IF(' Matrice Tarifaire NON AL'!Q403="APTA","MDD",IF(' Matrice Tarifaire NON AL'!Q403="TOP BUDGET","Premier Prix","MN"))))</f>
        <v/>
      </c>
      <c r="H400" t="str">
        <f>+IF($C400="","",' Matrice Tarifaire NON AL'!Q403)</f>
        <v/>
      </c>
      <c r="K400" t="str">
        <f>+IF($C400="","",' Matrice Tarifaire NON AL'!X403)</f>
        <v/>
      </c>
      <c r="L400" t="str">
        <f>+IF($C400="","",' Matrice Tarifaire NON AL'!X403)</f>
        <v/>
      </c>
      <c r="M400" t="str">
        <f>+IF($C400="","",' Matrice Tarifaire NON AL'!Y403)</f>
        <v/>
      </c>
      <c r="N400" t="str">
        <f>+IF($C400="","",' Matrice Tarifaire NON AL'!Z403)</f>
        <v/>
      </c>
      <c r="P400" t="str">
        <f>+IF(C400="","",IF(' Matrice Tarifaire NON AL'!X403&lt;&gt;168,"Non",""))</f>
        <v/>
      </c>
      <c r="Q400" t="str">
        <f>+IF($C400="","",' Matrice Tarifaire NON AL'!T403)</f>
        <v/>
      </c>
      <c r="R400" t="str">
        <f>+IF($C400="","",IF(' Matrice Tarifaire NON AL'!R403="","",' Matrice Tarifaire NON AL'!R403))</f>
        <v/>
      </c>
      <c r="S400" t="str">
        <f>+IF($C400="","",LEFT(' Matrice Tarifaire NON AL'!W403,1))</f>
        <v/>
      </c>
      <c r="T400" t="str">
        <f>+IF($C400="","",LEFT(' Matrice Tarifaire NON AL'!AY403,3))</f>
        <v/>
      </c>
      <c r="U400" t="str">
        <f t="shared" si="20"/>
        <v/>
      </c>
      <c r="V400" t="str">
        <f>+IF(C400="","",IF(VLOOKUP(' Matrice Tarifaire NON AL'!AK403,Feuil3!A:F,6,0)="Box",IF(' Matrice Tarifaire NON AL'!AL403="Mono-Référence","Homogène",IF(' Matrice Tarifaire NON AL'!AL403="Multi-Références","Panaché","")),IF(' Matrice Tarifaire NON AL'!AK403="A la Pièce","Composant sans Colisage",IF(' Matrice Tarifaire NON AL'!AK403="Composant de Box","Composant sans Colisage","Homogène"))))</f>
        <v/>
      </c>
      <c r="W400" t="str">
        <f>+IF($V400="","",VLOOKUP(' Matrice Tarifaire NON AL'!AK403,Feuil3!$A$4:$E$14,5,0))</f>
        <v/>
      </c>
      <c r="Y400" t="str">
        <f>+IF($V400="","",IF(VLOOKUP(' Matrice Tarifaire NON AL'!$AK403,Feuil3!$A$4:$D$14,4,0)="Palette",' Matrice Tarifaire NON AL'!AN403,""))</f>
        <v/>
      </c>
      <c r="AA400" t="str">
        <f>+IF($V400="","",IF(VLOOKUP(' Matrice Tarifaire NON AL'!$AK403,Feuil3!$A$4:$D$14,4,0)="Colis",' Matrice Tarifaire NON AL'!AN403,""))</f>
        <v/>
      </c>
      <c r="AC400" t="str">
        <f>+IF(V400="","",IF(VLOOKUP(' Matrice Tarifaire NON AL'!AK403,Feuil3!$A$4:$D$14,4,0)="Colis",IF(' Matrice Tarifaire NON AL'!AO403&gt;0,' Matrice Tarifaire NON AL'!AO403,""),""))</f>
        <v/>
      </c>
      <c r="AD400" t="str">
        <f t="shared" si="21"/>
        <v/>
      </c>
      <c r="AE400" t="str">
        <f>+IF(C400="","",' Matrice Tarifaire NON AL'!C403)</f>
        <v/>
      </c>
      <c r="AF400" t="str">
        <f>+IF(C400="","",' Matrice Tarifaire NON AL'!AQ403)</f>
        <v/>
      </c>
      <c r="AH400" t="str">
        <f>+IF(E400="","",' Matrice Tarifaire NON AL'!$U403)</f>
        <v/>
      </c>
      <c r="AI400" t="str">
        <f>+IF(F400="","",IF(' Matrice Tarifaire NON AL'!$V403="","",' Matrice Tarifaire NON AL'!$V403))</f>
        <v/>
      </c>
      <c r="AJ400" t="str">
        <f>+IF($C400="","",IF(' Matrice Tarifaire NON AL'!AZ403="","",' Matrice Tarifaire NON AL'!AZ403))</f>
        <v/>
      </c>
      <c r="AK400" t="str">
        <f>+IF($C400="","",IF(' Matrice Tarifaire NON AL'!BA403="","",' Matrice Tarifaire NON AL'!BA403))</f>
        <v/>
      </c>
      <c r="AL400" t="str">
        <f>+IF($C400="","",IF(' Matrice Tarifaire NON AL'!BB403="","",TEXT(' Matrice Tarifaire NON AL'!BB403,"0,0000")))</f>
        <v/>
      </c>
      <c r="AO400" t="str">
        <f>+IF($C400="","",IF(' Matrice Tarifaire NON AL'!BF403="","",TEXT(' Matrice Tarifaire NON AL'!BF403,"0,0000")))</f>
        <v/>
      </c>
      <c r="AP400" t="str">
        <f>+IF($C400="","",IF(' Matrice Tarifaire NON AL'!BG403="","",TEXT(' Matrice Tarifaire NON AL'!BG403,"0,0000")))</f>
        <v/>
      </c>
      <c r="AQ400" t="str">
        <f>+IF($C400="","",IF(' Matrice Tarifaire NON AL'!BH403="","",TEXT(' Matrice Tarifaire NON AL'!BH403,"0,0000")))</f>
        <v/>
      </c>
      <c r="AR400" t="str">
        <f>+IF($C400="","",IF(' Matrice Tarifaire NON AL'!BI403="","",TEXT(' Matrice Tarifaire NON AL'!BI403,"0,0000")))</f>
        <v/>
      </c>
      <c r="AS400" t="str">
        <f>+IF(C400="","",IF(' Matrice Tarifaire NON AL'!BJ403="","0",IF(' Matrice Tarifaire NON AL'!BJ403="","",' Matrice Tarifaire NON AL'!BJ403)))</f>
        <v/>
      </c>
      <c r="AT400" t="str">
        <f>+IF(C400="","",IF(' Matrice Tarifaire NON AL'!BK403="","",' Matrice Tarifaire NON AL'!$BK$6))</f>
        <v/>
      </c>
      <c r="AU400" t="str">
        <f>+IF(C400="","",IF(' Matrice Tarifaire NON AL'!BK403="","",TEXT(' Matrice Tarifaire NON AL'!BK403,"0,0000")))</f>
        <v/>
      </c>
      <c r="AV400" t="str">
        <f>+IF(C400="","",IF(' Matrice Tarifaire NON AL'!BL403="","",' Matrice Tarifaire NON AL'!$BL$6))</f>
        <v/>
      </c>
      <c r="AW400" t="str">
        <f>+IF(C400="","",IF(' Matrice Tarifaire NON AL'!BL403="","",TEXT(' Matrice Tarifaire NON AL'!BL403,"0,0000")))</f>
        <v/>
      </c>
      <c r="AX400" t="str">
        <f>+IF(C400="","",IF(' Matrice Tarifaire NON AL'!BM403="","",' Matrice Tarifaire NON AL'!$BM$6))</f>
        <v/>
      </c>
      <c r="AY400" t="str">
        <f>+IF(C400="","",IF(' Matrice Tarifaire NON AL'!BM403="","",TEXT(' Matrice Tarifaire NON AL'!BM403,"0,0000")))</f>
        <v/>
      </c>
      <c r="AZ400" t="str">
        <f>+IF(C400="","",IF(' Matrice Tarifaire NON AL'!BN403="","","Taxe DEEE"))</f>
        <v/>
      </c>
      <c r="BA400" t="str">
        <f>+IF(C400="","",IF(' Matrice Tarifaire NON AL'!BN403="","",TEXT(' Matrice Tarifaire NON AL'!BN403,"0,0000")))</f>
        <v/>
      </c>
      <c r="BD400" t="str">
        <f>+IF($C400="","",IF(' Matrice Tarifaire NON AL'!BR403="","",TEXT(' Matrice Tarifaire NON AL'!BR403,"0,000")))</f>
        <v/>
      </c>
      <c r="BE400" t="str">
        <f>+IF($C400="","",IF(' Matrice Tarifaire NON AL'!BS403="","",VALUE(TEXT(' Matrice Tarifaire NON AL'!BS403,"0,00"))))</f>
        <v/>
      </c>
      <c r="BF400" t="str">
        <f>+IF($C400="","",IF(' Matrice Tarifaire NON AL'!BY403="","",' Matrice Tarifaire NON AL'!BY403))</f>
        <v/>
      </c>
      <c r="BG400" t="str">
        <f>+IF(C400="","",IF(' Matrice Tarifaire NON AL'!AK403="Composant de Box","999",IF(' Matrice Tarifaire NON AL'!AP403&lt;&gt;"",' Matrice Tarifaire NON AL'!AP403,IF(' Matrice Tarifaire NON AL'!AO403&lt;&gt;"",' Matrice Tarifaire NON AL'!AO403,' Matrice Tarifaire NON AL'!AN403))))</f>
        <v/>
      </c>
    </row>
    <row r="401" spans="1:59" x14ac:dyDescent="0.25">
      <c r="A401" t="str">
        <f>+IF($C401="","",IF(' Matrice Tarifaire NON AL'!N404="","",IF(' Matrice Tarifaire NON AL'!N404=0,"GTIN A 0 - Ne doit pas être mis dans PRE REF",TEXT(' Matrice Tarifaire NON AL'!N404,"00000000000000"))))</f>
        <v/>
      </c>
      <c r="B401" t="str">
        <f>+IF(C401="","",IF(L401=172,4,VLOOKUP(' Matrice Tarifaire NON AL'!AK404,Feuil3!$A$4:$B$14,2,0)))</f>
        <v/>
      </c>
      <c r="C401" t="str">
        <f>+IF(' Matrice Tarifaire NON AL'!O404="","",SUBSTITUTE(' Matrice Tarifaire NON AL'!O404,"CHAR (10)"," "))</f>
        <v/>
      </c>
      <c r="D401" t="str">
        <f>+IF($C401="","",SUBSTITUTE(' Matrice Tarifaire NON AL'!P404,"CHAR (13)"," "))</f>
        <v/>
      </c>
      <c r="E401" t="str">
        <f t="shared" si="19"/>
        <v/>
      </c>
      <c r="F401" t="str">
        <f>+IF($C401="","",IF(' Matrice Tarifaire NON AL'!AX404="","Non",' Matrice Tarifaire NON AL'!AX404))</f>
        <v/>
      </c>
      <c r="G401" t="str">
        <f>+IF($C401="","",IF(' Matrice Tarifaire NON AL'!Q404="DOMEDIA","MDD",IF(' Matrice Tarifaire NON AL'!Q404="APTA","MDD",IF(' Matrice Tarifaire NON AL'!Q404="TOP BUDGET","Premier Prix","MN"))))</f>
        <v/>
      </c>
      <c r="H401" t="str">
        <f>+IF($C401="","",' Matrice Tarifaire NON AL'!Q404)</f>
        <v/>
      </c>
      <c r="K401" t="str">
        <f>+IF($C401="","",' Matrice Tarifaire NON AL'!X404)</f>
        <v/>
      </c>
      <c r="L401" t="str">
        <f>+IF($C401="","",' Matrice Tarifaire NON AL'!X404)</f>
        <v/>
      </c>
      <c r="M401" t="str">
        <f>+IF($C401="","",' Matrice Tarifaire NON AL'!Y404)</f>
        <v/>
      </c>
      <c r="N401" t="str">
        <f>+IF($C401="","",' Matrice Tarifaire NON AL'!Z404)</f>
        <v/>
      </c>
      <c r="P401" t="str">
        <f>+IF(C401="","",IF(' Matrice Tarifaire NON AL'!X404&lt;&gt;168,"Non",""))</f>
        <v/>
      </c>
      <c r="Q401" t="str">
        <f>+IF($C401="","",' Matrice Tarifaire NON AL'!T404)</f>
        <v/>
      </c>
      <c r="R401" t="str">
        <f>+IF($C401="","",IF(' Matrice Tarifaire NON AL'!R404="","",' Matrice Tarifaire NON AL'!R404))</f>
        <v/>
      </c>
      <c r="S401" t="str">
        <f>+IF($C401="","",LEFT(' Matrice Tarifaire NON AL'!W404,1))</f>
        <v/>
      </c>
      <c r="T401" t="str">
        <f>+IF($C401="","",LEFT(' Matrice Tarifaire NON AL'!AY404,3))</f>
        <v/>
      </c>
      <c r="U401" t="str">
        <f t="shared" si="20"/>
        <v/>
      </c>
      <c r="V401" t="str">
        <f>+IF(C401="","",IF(VLOOKUP(' Matrice Tarifaire NON AL'!AK404,Feuil3!A:F,6,0)="Box",IF(' Matrice Tarifaire NON AL'!AL404="Mono-Référence","Homogène",IF(' Matrice Tarifaire NON AL'!AL404="Multi-Références","Panaché","")),IF(' Matrice Tarifaire NON AL'!AK404="A la Pièce","Composant sans Colisage",IF(' Matrice Tarifaire NON AL'!AK404="Composant de Box","Composant sans Colisage","Homogène"))))</f>
        <v/>
      </c>
      <c r="W401" t="str">
        <f>+IF($V401="","",VLOOKUP(' Matrice Tarifaire NON AL'!AK404,Feuil3!$A$4:$E$14,5,0))</f>
        <v/>
      </c>
      <c r="Y401" t="str">
        <f>+IF($V401="","",IF(VLOOKUP(' Matrice Tarifaire NON AL'!$AK404,Feuil3!$A$4:$D$14,4,0)="Palette",' Matrice Tarifaire NON AL'!AN404,""))</f>
        <v/>
      </c>
      <c r="AA401" t="str">
        <f>+IF($V401="","",IF(VLOOKUP(' Matrice Tarifaire NON AL'!$AK404,Feuil3!$A$4:$D$14,4,0)="Colis",' Matrice Tarifaire NON AL'!AN404,""))</f>
        <v/>
      </c>
      <c r="AC401" t="str">
        <f>+IF(V401="","",IF(VLOOKUP(' Matrice Tarifaire NON AL'!AK404,Feuil3!$A$4:$D$14,4,0)="Colis",IF(' Matrice Tarifaire NON AL'!AO404&gt;0,' Matrice Tarifaire NON AL'!AO404,""),""))</f>
        <v/>
      </c>
      <c r="AD401" t="str">
        <f t="shared" si="21"/>
        <v/>
      </c>
      <c r="AE401" t="str">
        <f>+IF(C401="","",' Matrice Tarifaire NON AL'!C404)</f>
        <v/>
      </c>
      <c r="AF401" t="str">
        <f>+IF(C401="","",' Matrice Tarifaire NON AL'!AQ404)</f>
        <v/>
      </c>
      <c r="AH401" t="str">
        <f>+IF(E401="","",' Matrice Tarifaire NON AL'!$U404)</f>
        <v/>
      </c>
      <c r="AI401" t="str">
        <f>+IF(F401="","",IF(' Matrice Tarifaire NON AL'!$V404="","",' Matrice Tarifaire NON AL'!$V404))</f>
        <v/>
      </c>
      <c r="AJ401" t="str">
        <f>+IF($C401="","",IF(' Matrice Tarifaire NON AL'!AZ404="","",' Matrice Tarifaire NON AL'!AZ404))</f>
        <v/>
      </c>
      <c r="AK401" t="str">
        <f>+IF($C401="","",IF(' Matrice Tarifaire NON AL'!BA404="","",' Matrice Tarifaire NON AL'!BA404))</f>
        <v/>
      </c>
      <c r="AL401" t="str">
        <f>+IF($C401="","",IF(' Matrice Tarifaire NON AL'!BB404="","",TEXT(' Matrice Tarifaire NON AL'!BB404,"0,0000")))</f>
        <v/>
      </c>
      <c r="AO401" t="str">
        <f>+IF($C401="","",IF(' Matrice Tarifaire NON AL'!BF404="","",TEXT(' Matrice Tarifaire NON AL'!BF404,"0,0000")))</f>
        <v/>
      </c>
      <c r="AP401" t="str">
        <f>+IF($C401="","",IF(' Matrice Tarifaire NON AL'!BG404="","",TEXT(' Matrice Tarifaire NON AL'!BG404,"0,0000")))</f>
        <v/>
      </c>
      <c r="AQ401" t="str">
        <f>+IF($C401="","",IF(' Matrice Tarifaire NON AL'!BH404="","",TEXT(' Matrice Tarifaire NON AL'!BH404,"0,0000")))</f>
        <v/>
      </c>
      <c r="AR401" t="str">
        <f>+IF($C401="","",IF(' Matrice Tarifaire NON AL'!BI404="","",TEXT(' Matrice Tarifaire NON AL'!BI404,"0,0000")))</f>
        <v/>
      </c>
      <c r="AS401" t="str">
        <f>+IF(C401="","",IF(' Matrice Tarifaire NON AL'!BJ404="","0",IF(' Matrice Tarifaire NON AL'!BJ404="","",' Matrice Tarifaire NON AL'!BJ404)))</f>
        <v/>
      </c>
      <c r="AT401" t="str">
        <f>+IF(C401="","",IF(' Matrice Tarifaire NON AL'!BK404="","",' Matrice Tarifaire NON AL'!$BK$6))</f>
        <v/>
      </c>
      <c r="AU401" t="str">
        <f>+IF(C401="","",IF(' Matrice Tarifaire NON AL'!BK404="","",TEXT(' Matrice Tarifaire NON AL'!BK404,"0,0000")))</f>
        <v/>
      </c>
      <c r="AV401" t="str">
        <f>+IF(C401="","",IF(' Matrice Tarifaire NON AL'!BL404="","",' Matrice Tarifaire NON AL'!$BL$6))</f>
        <v/>
      </c>
      <c r="AW401" t="str">
        <f>+IF(C401="","",IF(' Matrice Tarifaire NON AL'!BL404="","",TEXT(' Matrice Tarifaire NON AL'!BL404,"0,0000")))</f>
        <v/>
      </c>
      <c r="AX401" t="str">
        <f>+IF(C401="","",IF(' Matrice Tarifaire NON AL'!BM404="","",' Matrice Tarifaire NON AL'!$BM$6))</f>
        <v/>
      </c>
      <c r="AY401" t="str">
        <f>+IF(C401="","",IF(' Matrice Tarifaire NON AL'!BM404="","",TEXT(' Matrice Tarifaire NON AL'!BM404,"0,0000")))</f>
        <v/>
      </c>
      <c r="AZ401" t="str">
        <f>+IF(C401="","",IF(' Matrice Tarifaire NON AL'!BN404="","","Taxe DEEE"))</f>
        <v/>
      </c>
      <c r="BA401" t="str">
        <f>+IF(C401="","",IF(' Matrice Tarifaire NON AL'!BN404="","",TEXT(' Matrice Tarifaire NON AL'!BN404,"0,0000")))</f>
        <v/>
      </c>
      <c r="BD401" t="str">
        <f>+IF($C401="","",IF(' Matrice Tarifaire NON AL'!BR404="","",TEXT(' Matrice Tarifaire NON AL'!BR404,"0,000")))</f>
        <v/>
      </c>
      <c r="BE401" t="str">
        <f>+IF($C401="","",IF(' Matrice Tarifaire NON AL'!BS404="","",VALUE(TEXT(' Matrice Tarifaire NON AL'!BS404,"0,00"))))</f>
        <v/>
      </c>
      <c r="BF401" t="str">
        <f>+IF($C401="","",IF(' Matrice Tarifaire NON AL'!BY404="","",' Matrice Tarifaire NON AL'!BY404))</f>
        <v/>
      </c>
      <c r="BG401" t="str">
        <f>+IF(C401="","",IF(' Matrice Tarifaire NON AL'!AK404="Composant de Box","999",IF(' Matrice Tarifaire NON AL'!AP404&lt;&gt;"",' Matrice Tarifaire NON AL'!AP404,IF(' Matrice Tarifaire NON AL'!AO404&lt;&gt;"",' Matrice Tarifaire NON AL'!AO404,' Matrice Tarifaire NON AL'!AN404))))</f>
        <v/>
      </c>
    </row>
    <row r="402" spans="1:59" x14ac:dyDescent="0.25">
      <c r="A402" t="str">
        <f>+IF($C402="","",IF(' Matrice Tarifaire NON AL'!N405="","",IF(' Matrice Tarifaire NON AL'!N405=0,"GTIN A 0 - Ne doit pas être mis dans PRE REF",TEXT(' Matrice Tarifaire NON AL'!N405,"00000000000000"))))</f>
        <v/>
      </c>
      <c r="B402" t="str">
        <f>+IF(C402="","",IF(L402=172,4,VLOOKUP(' Matrice Tarifaire NON AL'!AK405,Feuil3!$A$4:$B$14,2,0)))</f>
        <v/>
      </c>
      <c r="C402" t="str">
        <f>+IF(' Matrice Tarifaire NON AL'!O405="","",SUBSTITUTE(' Matrice Tarifaire NON AL'!O405,"CHAR (10)"," "))</f>
        <v/>
      </c>
      <c r="D402" t="str">
        <f>+IF($C402="","",SUBSTITUTE(' Matrice Tarifaire NON AL'!P405,"CHAR (13)"," "))</f>
        <v/>
      </c>
      <c r="E402" t="str">
        <f t="shared" si="19"/>
        <v/>
      </c>
      <c r="F402" t="str">
        <f>+IF($C402="","",IF(' Matrice Tarifaire NON AL'!AX405="","Non",' Matrice Tarifaire NON AL'!AX405))</f>
        <v/>
      </c>
      <c r="G402" t="str">
        <f>+IF($C402="","",IF(' Matrice Tarifaire NON AL'!Q405="DOMEDIA","MDD",IF(' Matrice Tarifaire NON AL'!Q405="APTA","MDD",IF(' Matrice Tarifaire NON AL'!Q405="TOP BUDGET","Premier Prix","MN"))))</f>
        <v/>
      </c>
      <c r="H402" t="str">
        <f>+IF($C402="","",' Matrice Tarifaire NON AL'!Q405)</f>
        <v/>
      </c>
      <c r="K402" t="str">
        <f>+IF($C402="","",' Matrice Tarifaire NON AL'!X405)</f>
        <v/>
      </c>
      <c r="L402" t="str">
        <f>+IF($C402="","",' Matrice Tarifaire NON AL'!X405)</f>
        <v/>
      </c>
      <c r="M402" t="str">
        <f>+IF($C402="","",' Matrice Tarifaire NON AL'!Y405)</f>
        <v/>
      </c>
      <c r="N402" t="str">
        <f>+IF($C402="","",' Matrice Tarifaire NON AL'!Z405)</f>
        <v/>
      </c>
      <c r="P402" t="str">
        <f>+IF(C402="","",IF(' Matrice Tarifaire NON AL'!X405&lt;&gt;168,"Non",""))</f>
        <v/>
      </c>
      <c r="Q402" t="str">
        <f>+IF($C402="","",' Matrice Tarifaire NON AL'!T405)</f>
        <v/>
      </c>
      <c r="R402" t="str">
        <f>+IF($C402="","",IF(' Matrice Tarifaire NON AL'!R405="","",' Matrice Tarifaire NON AL'!R405))</f>
        <v/>
      </c>
      <c r="S402" t="str">
        <f>+IF($C402="","",LEFT(' Matrice Tarifaire NON AL'!W405,1))</f>
        <v/>
      </c>
      <c r="T402" t="str">
        <f>+IF($C402="","",LEFT(' Matrice Tarifaire NON AL'!AY405,3))</f>
        <v/>
      </c>
      <c r="U402" t="str">
        <f t="shared" si="20"/>
        <v/>
      </c>
      <c r="V402" t="str">
        <f>+IF(C402="","",IF(VLOOKUP(' Matrice Tarifaire NON AL'!AK405,Feuil3!A:F,6,0)="Box",IF(' Matrice Tarifaire NON AL'!AL405="Mono-Référence","Homogène",IF(' Matrice Tarifaire NON AL'!AL405="Multi-Références","Panaché","")),IF(' Matrice Tarifaire NON AL'!AK405="A la Pièce","Composant sans Colisage",IF(' Matrice Tarifaire NON AL'!AK405="Composant de Box","Composant sans Colisage","Homogène"))))</f>
        <v/>
      </c>
      <c r="W402" t="str">
        <f>+IF($V402="","",VLOOKUP(' Matrice Tarifaire NON AL'!AK405,Feuil3!$A$4:$E$14,5,0))</f>
        <v/>
      </c>
      <c r="Y402" t="str">
        <f>+IF($V402="","",IF(VLOOKUP(' Matrice Tarifaire NON AL'!$AK405,Feuil3!$A$4:$D$14,4,0)="Palette",' Matrice Tarifaire NON AL'!AN405,""))</f>
        <v/>
      </c>
      <c r="AA402" t="str">
        <f>+IF($V402="","",IF(VLOOKUP(' Matrice Tarifaire NON AL'!$AK405,Feuil3!$A$4:$D$14,4,0)="Colis",' Matrice Tarifaire NON AL'!AN405,""))</f>
        <v/>
      </c>
      <c r="AC402" t="str">
        <f>+IF(V402="","",IF(VLOOKUP(' Matrice Tarifaire NON AL'!AK405,Feuil3!$A$4:$D$14,4,0)="Colis",IF(' Matrice Tarifaire NON AL'!AO405&gt;0,' Matrice Tarifaire NON AL'!AO405,""),""))</f>
        <v/>
      </c>
      <c r="AD402" t="str">
        <f t="shared" si="21"/>
        <v/>
      </c>
      <c r="AE402" t="str">
        <f>+IF(C402="","",' Matrice Tarifaire NON AL'!C405)</f>
        <v/>
      </c>
      <c r="AF402" t="str">
        <f>+IF(C402="","",' Matrice Tarifaire NON AL'!AQ405)</f>
        <v/>
      </c>
      <c r="AH402" t="str">
        <f>+IF(E402="","",' Matrice Tarifaire NON AL'!$U405)</f>
        <v/>
      </c>
      <c r="AI402" t="str">
        <f>+IF(F402="","",IF(' Matrice Tarifaire NON AL'!$V405="","",' Matrice Tarifaire NON AL'!$V405))</f>
        <v/>
      </c>
      <c r="AJ402" t="str">
        <f>+IF($C402="","",IF(' Matrice Tarifaire NON AL'!AZ405="","",' Matrice Tarifaire NON AL'!AZ405))</f>
        <v/>
      </c>
      <c r="AK402" t="str">
        <f>+IF($C402="","",IF(' Matrice Tarifaire NON AL'!BA405="","",' Matrice Tarifaire NON AL'!BA405))</f>
        <v/>
      </c>
      <c r="AL402" t="str">
        <f>+IF($C402="","",IF(' Matrice Tarifaire NON AL'!BB405="","",TEXT(' Matrice Tarifaire NON AL'!BB405,"0,0000")))</f>
        <v/>
      </c>
      <c r="AO402" t="str">
        <f>+IF($C402="","",IF(' Matrice Tarifaire NON AL'!BF405="","",TEXT(' Matrice Tarifaire NON AL'!BF405,"0,0000")))</f>
        <v/>
      </c>
      <c r="AP402" t="str">
        <f>+IF($C402="","",IF(' Matrice Tarifaire NON AL'!BG405="","",TEXT(' Matrice Tarifaire NON AL'!BG405,"0,0000")))</f>
        <v/>
      </c>
      <c r="AQ402" t="str">
        <f>+IF($C402="","",IF(' Matrice Tarifaire NON AL'!BH405="","",TEXT(' Matrice Tarifaire NON AL'!BH405,"0,0000")))</f>
        <v/>
      </c>
      <c r="AR402" t="str">
        <f>+IF($C402="","",IF(' Matrice Tarifaire NON AL'!BI405="","",TEXT(' Matrice Tarifaire NON AL'!BI405,"0,0000")))</f>
        <v/>
      </c>
      <c r="AS402" t="str">
        <f>+IF(C402="","",IF(' Matrice Tarifaire NON AL'!BJ405="","0",IF(' Matrice Tarifaire NON AL'!BJ405="","",' Matrice Tarifaire NON AL'!BJ405)))</f>
        <v/>
      </c>
      <c r="AT402" t="str">
        <f>+IF(C402="","",IF(' Matrice Tarifaire NON AL'!BK405="","",' Matrice Tarifaire NON AL'!$BK$6))</f>
        <v/>
      </c>
      <c r="AU402" t="str">
        <f>+IF(C402="","",IF(' Matrice Tarifaire NON AL'!BK405="","",TEXT(' Matrice Tarifaire NON AL'!BK405,"0,0000")))</f>
        <v/>
      </c>
      <c r="AV402" t="str">
        <f>+IF(C402="","",IF(' Matrice Tarifaire NON AL'!BL405="","",' Matrice Tarifaire NON AL'!$BL$6))</f>
        <v/>
      </c>
      <c r="AW402" t="str">
        <f>+IF(C402="","",IF(' Matrice Tarifaire NON AL'!BL405="","",TEXT(' Matrice Tarifaire NON AL'!BL405,"0,0000")))</f>
        <v/>
      </c>
      <c r="AX402" t="str">
        <f>+IF(C402="","",IF(' Matrice Tarifaire NON AL'!BM405="","",' Matrice Tarifaire NON AL'!$BM$6))</f>
        <v/>
      </c>
      <c r="AY402" t="str">
        <f>+IF(C402="","",IF(' Matrice Tarifaire NON AL'!BM405="","",TEXT(' Matrice Tarifaire NON AL'!BM405,"0,0000")))</f>
        <v/>
      </c>
      <c r="AZ402" t="str">
        <f>+IF(C402="","",IF(' Matrice Tarifaire NON AL'!BN405="","","Taxe DEEE"))</f>
        <v/>
      </c>
      <c r="BA402" t="str">
        <f>+IF(C402="","",IF(' Matrice Tarifaire NON AL'!BN405="","",TEXT(' Matrice Tarifaire NON AL'!BN405,"0,0000")))</f>
        <v/>
      </c>
      <c r="BD402" t="str">
        <f>+IF($C402="","",IF(' Matrice Tarifaire NON AL'!BR405="","",TEXT(' Matrice Tarifaire NON AL'!BR405,"0,000")))</f>
        <v/>
      </c>
      <c r="BE402" t="str">
        <f>+IF($C402="","",IF(' Matrice Tarifaire NON AL'!BS405="","",VALUE(TEXT(' Matrice Tarifaire NON AL'!BS405,"0,00"))))</f>
        <v/>
      </c>
      <c r="BF402" t="str">
        <f>+IF($C402="","",IF(' Matrice Tarifaire NON AL'!BY405="","",' Matrice Tarifaire NON AL'!BY405))</f>
        <v/>
      </c>
      <c r="BG402" t="str">
        <f>+IF(C402="","",IF(' Matrice Tarifaire NON AL'!AK405="Composant de Box","999",IF(' Matrice Tarifaire NON AL'!AP405&lt;&gt;"",' Matrice Tarifaire NON AL'!AP405,IF(' Matrice Tarifaire NON AL'!AO405&lt;&gt;"",' Matrice Tarifaire NON AL'!AO405,' Matrice Tarifaire NON AL'!AN405))))</f>
        <v/>
      </c>
    </row>
    <row r="403" spans="1:59" x14ac:dyDescent="0.25">
      <c r="A403" t="str">
        <f>+IF($C403="","",IF(' Matrice Tarifaire NON AL'!N406="","",IF(' Matrice Tarifaire NON AL'!N406=0,"GTIN A 0 - Ne doit pas être mis dans PRE REF",TEXT(' Matrice Tarifaire NON AL'!N406,"00000000000000"))))</f>
        <v/>
      </c>
      <c r="B403" t="str">
        <f>+IF(C403="","",IF(L403=172,4,VLOOKUP(' Matrice Tarifaire NON AL'!AK406,Feuil3!$A$4:$B$14,2,0)))</f>
        <v/>
      </c>
      <c r="C403" t="str">
        <f>+IF(' Matrice Tarifaire NON AL'!O406="","",SUBSTITUTE(' Matrice Tarifaire NON AL'!O406,"CHAR (10)"," "))</f>
        <v/>
      </c>
      <c r="D403" t="str">
        <f>+IF($C403="","",SUBSTITUTE(' Matrice Tarifaire NON AL'!P406,"CHAR (13)"," "))</f>
        <v/>
      </c>
      <c r="E403" t="str">
        <f t="shared" si="19"/>
        <v/>
      </c>
      <c r="F403" t="str">
        <f>+IF($C403="","",IF(' Matrice Tarifaire NON AL'!AX406="","Non",' Matrice Tarifaire NON AL'!AX406))</f>
        <v/>
      </c>
      <c r="G403" t="str">
        <f>+IF($C403="","",IF(' Matrice Tarifaire NON AL'!Q406="DOMEDIA","MDD",IF(' Matrice Tarifaire NON AL'!Q406="APTA","MDD",IF(' Matrice Tarifaire NON AL'!Q406="TOP BUDGET","Premier Prix","MN"))))</f>
        <v/>
      </c>
      <c r="H403" t="str">
        <f>+IF($C403="","",' Matrice Tarifaire NON AL'!Q406)</f>
        <v/>
      </c>
      <c r="K403" t="str">
        <f>+IF($C403="","",' Matrice Tarifaire NON AL'!X406)</f>
        <v/>
      </c>
      <c r="L403" t="str">
        <f>+IF($C403="","",' Matrice Tarifaire NON AL'!X406)</f>
        <v/>
      </c>
      <c r="M403" t="str">
        <f>+IF($C403="","",' Matrice Tarifaire NON AL'!Y406)</f>
        <v/>
      </c>
      <c r="N403" t="str">
        <f>+IF($C403="","",' Matrice Tarifaire NON AL'!Z406)</f>
        <v/>
      </c>
      <c r="P403" t="str">
        <f>+IF(C403="","",IF(' Matrice Tarifaire NON AL'!X406&lt;&gt;168,"Non",""))</f>
        <v/>
      </c>
      <c r="Q403" t="str">
        <f>+IF($C403="","",' Matrice Tarifaire NON AL'!T406)</f>
        <v/>
      </c>
      <c r="R403" t="str">
        <f>+IF($C403="","",IF(' Matrice Tarifaire NON AL'!R406="","",' Matrice Tarifaire NON AL'!R406))</f>
        <v/>
      </c>
      <c r="S403" t="str">
        <f>+IF($C403="","",LEFT(' Matrice Tarifaire NON AL'!W406,1))</f>
        <v/>
      </c>
      <c r="T403" t="str">
        <f>+IF($C403="","",LEFT(' Matrice Tarifaire NON AL'!AY406,3))</f>
        <v/>
      </c>
      <c r="U403" t="str">
        <f t="shared" si="20"/>
        <v/>
      </c>
      <c r="V403" t="str">
        <f>+IF(C403="","",IF(VLOOKUP(' Matrice Tarifaire NON AL'!AK406,Feuil3!A:F,6,0)="Box",IF(' Matrice Tarifaire NON AL'!AL406="Mono-Référence","Homogène",IF(' Matrice Tarifaire NON AL'!AL406="Multi-Références","Panaché","")),IF(' Matrice Tarifaire NON AL'!AK406="A la Pièce","Composant sans Colisage",IF(' Matrice Tarifaire NON AL'!AK406="Composant de Box","Composant sans Colisage","Homogène"))))</f>
        <v/>
      </c>
      <c r="W403" t="str">
        <f>+IF($V403="","",VLOOKUP(' Matrice Tarifaire NON AL'!AK406,Feuil3!$A$4:$E$14,5,0))</f>
        <v/>
      </c>
      <c r="Y403" t="str">
        <f>+IF($V403="","",IF(VLOOKUP(' Matrice Tarifaire NON AL'!$AK406,Feuil3!$A$4:$D$14,4,0)="Palette",' Matrice Tarifaire NON AL'!AN406,""))</f>
        <v/>
      </c>
      <c r="AA403" t="str">
        <f>+IF($V403="","",IF(VLOOKUP(' Matrice Tarifaire NON AL'!$AK406,Feuil3!$A$4:$D$14,4,0)="Colis",' Matrice Tarifaire NON AL'!AN406,""))</f>
        <v/>
      </c>
      <c r="AC403" t="str">
        <f>+IF(V403="","",IF(VLOOKUP(' Matrice Tarifaire NON AL'!AK406,Feuil3!$A$4:$D$14,4,0)="Colis",IF(' Matrice Tarifaire NON AL'!AO406&gt;0,' Matrice Tarifaire NON AL'!AO406,""),""))</f>
        <v/>
      </c>
      <c r="AD403" t="str">
        <f t="shared" si="21"/>
        <v/>
      </c>
      <c r="AE403" t="str">
        <f>+IF(C403="","",' Matrice Tarifaire NON AL'!C406)</f>
        <v/>
      </c>
      <c r="AF403" t="str">
        <f>+IF(C403="","",' Matrice Tarifaire NON AL'!AQ406)</f>
        <v/>
      </c>
      <c r="AH403" t="str">
        <f>+IF(E403="","",' Matrice Tarifaire NON AL'!$U406)</f>
        <v/>
      </c>
      <c r="AI403" t="str">
        <f>+IF(F403="","",IF(' Matrice Tarifaire NON AL'!$V406="","",' Matrice Tarifaire NON AL'!$V406))</f>
        <v/>
      </c>
      <c r="AJ403" t="str">
        <f>+IF($C403="","",IF(' Matrice Tarifaire NON AL'!AZ406="","",' Matrice Tarifaire NON AL'!AZ406))</f>
        <v/>
      </c>
      <c r="AK403" t="str">
        <f>+IF($C403="","",IF(' Matrice Tarifaire NON AL'!BA406="","",' Matrice Tarifaire NON AL'!BA406))</f>
        <v/>
      </c>
      <c r="AL403" t="str">
        <f>+IF($C403="","",IF(' Matrice Tarifaire NON AL'!BB406="","",TEXT(' Matrice Tarifaire NON AL'!BB406,"0,0000")))</f>
        <v/>
      </c>
      <c r="AO403" t="str">
        <f>+IF($C403="","",IF(' Matrice Tarifaire NON AL'!BF406="","",TEXT(' Matrice Tarifaire NON AL'!BF406,"0,0000")))</f>
        <v/>
      </c>
      <c r="AP403" t="str">
        <f>+IF($C403="","",IF(' Matrice Tarifaire NON AL'!BG406="","",TEXT(' Matrice Tarifaire NON AL'!BG406,"0,0000")))</f>
        <v/>
      </c>
      <c r="AQ403" t="str">
        <f>+IF($C403="","",IF(' Matrice Tarifaire NON AL'!BH406="","",TEXT(' Matrice Tarifaire NON AL'!BH406,"0,0000")))</f>
        <v/>
      </c>
      <c r="AR403" t="str">
        <f>+IF($C403="","",IF(' Matrice Tarifaire NON AL'!BI406="","",TEXT(' Matrice Tarifaire NON AL'!BI406,"0,0000")))</f>
        <v/>
      </c>
      <c r="AS403" t="str">
        <f>+IF(C403="","",IF(' Matrice Tarifaire NON AL'!BJ406="","0",IF(' Matrice Tarifaire NON AL'!BJ406="","",' Matrice Tarifaire NON AL'!BJ406)))</f>
        <v/>
      </c>
      <c r="AT403" t="str">
        <f>+IF(C403="","",IF(' Matrice Tarifaire NON AL'!BK406="","",' Matrice Tarifaire NON AL'!$BK$6))</f>
        <v/>
      </c>
      <c r="AU403" t="str">
        <f>+IF(C403="","",IF(' Matrice Tarifaire NON AL'!BK406="","",TEXT(' Matrice Tarifaire NON AL'!BK406,"0,0000")))</f>
        <v/>
      </c>
      <c r="AV403" t="str">
        <f>+IF(C403="","",IF(' Matrice Tarifaire NON AL'!BL406="","",' Matrice Tarifaire NON AL'!$BL$6))</f>
        <v/>
      </c>
      <c r="AW403" t="str">
        <f>+IF(C403="","",IF(' Matrice Tarifaire NON AL'!BL406="","",TEXT(' Matrice Tarifaire NON AL'!BL406,"0,0000")))</f>
        <v/>
      </c>
      <c r="AX403" t="str">
        <f>+IF(C403="","",IF(' Matrice Tarifaire NON AL'!BM406="","",' Matrice Tarifaire NON AL'!$BM$6))</f>
        <v/>
      </c>
      <c r="AY403" t="str">
        <f>+IF(C403="","",IF(' Matrice Tarifaire NON AL'!BM406="","",TEXT(' Matrice Tarifaire NON AL'!BM406,"0,0000")))</f>
        <v/>
      </c>
      <c r="AZ403" t="str">
        <f>+IF(C403="","",IF(' Matrice Tarifaire NON AL'!BN406="","","Taxe DEEE"))</f>
        <v/>
      </c>
      <c r="BA403" t="str">
        <f>+IF(C403="","",IF(' Matrice Tarifaire NON AL'!BN406="","",TEXT(' Matrice Tarifaire NON AL'!BN406,"0,0000")))</f>
        <v/>
      </c>
      <c r="BD403" t="str">
        <f>+IF($C403="","",IF(' Matrice Tarifaire NON AL'!BR406="","",TEXT(' Matrice Tarifaire NON AL'!BR406,"0,000")))</f>
        <v/>
      </c>
      <c r="BE403" t="str">
        <f>+IF($C403="","",IF(' Matrice Tarifaire NON AL'!BS406="","",VALUE(TEXT(' Matrice Tarifaire NON AL'!BS406,"0,00"))))</f>
        <v/>
      </c>
      <c r="BF403" t="str">
        <f>+IF($C403="","",IF(' Matrice Tarifaire NON AL'!BY406="","",' Matrice Tarifaire NON AL'!BY406))</f>
        <v/>
      </c>
      <c r="BG403" t="str">
        <f>+IF(C403="","",IF(' Matrice Tarifaire NON AL'!AK406="Composant de Box","999",IF(' Matrice Tarifaire NON AL'!AP406&lt;&gt;"",' Matrice Tarifaire NON AL'!AP406,IF(' Matrice Tarifaire NON AL'!AO406&lt;&gt;"",' Matrice Tarifaire NON AL'!AO406,' Matrice Tarifaire NON AL'!AN406))))</f>
        <v/>
      </c>
    </row>
    <row r="404" spans="1:59" x14ac:dyDescent="0.25">
      <c r="A404" t="str">
        <f>+IF($C404="","",IF(' Matrice Tarifaire NON AL'!N407="","",IF(' Matrice Tarifaire NON AL'!N407=0,"GTIN A 0 - Ne doit pas être mis dans PRE REF",TEXT(' Matrice Tarifaire NON AL'!N407,"00000000000000"))))</f>
        <v/>
      </c>
      <c r="B404" t="str">
        <f>+IF(C404="","",IF(L404=172,4,VLOOKUP(' Matrice Tarifaire NON AL'!AK407,Feuil3!$A$4:$B$14,2,0)))</f>
        <v/>
      </c>
      <c r="C404" t="str">
        <f>+IF(' Matrice Tarifaire NON AL'!O407="","",SUBSTITUTE(' Matrice Tarifaire NON AL'!O407,"CHAR (10)"," "))</f>
        <v/>
      </c>
      <c r="D404" t="str">
        <f>+IF($C404="","",SUBSTITUTE(' Matrice Tarifaire NON AL'!P407,"CHAR (13)"," "))</f>
        <v/>
      </c>
      <c r="E404" t="str">
        <f t="shared" si="19"/>
        <v/>
      </c>
      <c r="F404" t="str">
        <f>+IF($C404="","",IF(' Matrice Tarifaire NON AL'!AX407="","Non",' Matrice Tarifaire NON AL'!AX407))</f>
        <v/>
      </c>
      <c r="G404" t="str">
        <f>+IF($C404="","",IF(' Matrice Tarifaire NON AL'!Q407="DOMEDIA","MDD",IF(' Matrice Tarifaire NON AL'!Q407="APTA","MDD",IF(' Matrice Tarifaire NON AL'!Q407="TOP BUDGET","Premier Prix","MN"))))</f>
        <v/>
      </c>
      <c r="H404" t="str">
        <f>+IF($C404="","",' Matrice Tarifaire NON AL'!Q407)</f>
        <v/>
      </c>
      <c r="K404" t="str">
        <f>+IF($C404="","",' Matrice Tarifaire NON AL'!X407)</f>
        <v/>
      </c>
      <c r="L404" t="str">
        <f>+IF($C404="","",' Matrice Tarifaire NON AL'!X407)</f>
        <v/>
      </c>
      <c r="M404" t="str">
        <f>+IF($C404="","",' Matrice Tarifaire NON AL'!Y407)</f>
        <v/>
      </c>
      <c r="N404" t="str">
        <f>+IF($C404="","",' Matrice Tarifaire NON AL'!Z407)</f>
        <v/>
      </c>
      <c r="P404" t="str">
        <f>+IF(C404="","",IF(' Matrice Tarifaire NON AL'!X407&lt;&gt;168,"Non",""))</f>
        <v/>
      </c>
      <c r="Q404" t="str">
        <f>+IF($C404="","",' Matrice Tarifaire NON AL'!T407)</f>
        <v/>
      </c>
      <c r="R404" t="str">
        <f>+IF($C404="","",IF(' Matrice Tarifaire NON AL'!R407="","",' Matrice Tarifaire NON AL'!R407))</f>
        <v/>
      </c>
      <c r="S404" t="str">
        <f>+IF($C404="","",LEFT(' Matrice Tarifaire NON AL'!W407,1))</f>
        <v/>
      </c>
      <c r="T404" t="str">
        <f>+IF($C404="","",LEFT(' Matrice Tarifaire NON AL'!AY407,3))</f>
        <v/>
      </c>
      <c r="U404" t="str">
        <f t="shared" si="20"/>
        <v/>
      </c>
      <c r="V404" t="str">
        <f>+IF(C404="","",IF(VLOOKUP(' Matrice Tarifaire NON AL'!AK407,Feuil3!A:F,6,0)="Box",IF(' Matrice Tarifaire NON AL'!AL407="Mono-Référence","Homogène",IF(' Matrice Tarifaire NON AL'!AL407="Multi-Références","Panaché","")),IF(' Matrice Tarifaire NON AL'!AK407="A la Pièce","Composant sans Colisage",IF(' Matrice Tarifaire NON AL'!AK407="Composant de Box","Composant sans Colisage","Homogène"))))</f>
        <v/>
      </c>
      <c r="W404" t="str">
        <f>+IF($V404="","",VLOOKUP(' Matrice Tarifaire NON AL'!AK407,Feuil3!$A$4:$E$14,5,0))</f>
        <v/>
      </c>
      <c r="Y404" t="str">
        <f>+IF($V404="","",IF(VLOOKUP(' Matrice Tarifaire NON AL'!$AK407,Feuil3!$A$4:$D$14,4,0)="Palette",' Matrice Tarifaire NON AL'!AN407,""))</f>
        <v/>
      </c>
      <c r="AA404" t="str">
        <f>+IF($V404="","",IF(VLOOKUP(' Matrice Tarifaire NON AL'!$AK407,Feuil3!$A$4:$D$14,4,0)="Colis",' Matrice Tarifaire NON AL'!AN407,""))</f>
        <v/>
      </c>
      <c r="AC404" t="str">
        <f>+IF(V404="","",IF(VLOOKUP(' Matrice Tarifaire NON AL'!AK407,Feuil3!$A$4:$D$14,4,0)="Colis",IF(' Matrice Tarifaire NON AL'!AO407&gt;0,' Matrice Tarifaire NON AL'!AO407,""),""))</f>
        <v/>
      </c>
      <c r="AD404" t="str">
        <f t="shared" si="21"/>
        <v/>
      </c>
      <c r="AE404" t="str">
        <f>+IF(C404="","",' Matrice Tarifaire NON AL'!C407)</f>
        <v/>
      </c>
      <c r="AF404" t="str">
        <f>+IF(C404="","",' Matrice Tarifaire NON AL'!AQ407)</f>
        <v/>
      </c>
      <c r="AH404" t="str">
        <f>+IF(E404="","",' Matrice Tarifaire NON AL'!$U407)</f>
        <v/>
      </c>
      <c r="AI404" t="str">
        <f>+IF(F404="","",IF(' Matrice Tarifaire NON AL'!$V407="","",' Matrice Tarifaire NON AL'!$V407))</f>
        <v/>
      </c>
      <c r="AJ404" t="str">
        <f>+IF($C404="","",IF(' Matrice Tarifaire NON AL'!AZ407="","",' Matrice Tarifaire NON AL'!AZ407))</f>
        <v/>
      </c>
      <c r="AK404" t="str">
        <f>+IF($C404="","",IF(' Matrice Tarifaire NON AL'!BA407="","",' Matrice Tarifaire NON AL'!BA407))</f>
        <v/>
      </c>
      <c r="AL404" t="str">
        <f>+IF($C404="","",IF(' Matrice Tarifaire NON AL'!BB407="","",TEXT(' Matrice Tarifaire NON AL'!BB407,"0,0000")))</f>
        <v/>
      </c>
      <c r="AO404" t="str">
        <f>+IF($C404="","",IF(' Matrice Tarifaire NON AL'!BF407="","",TEXT(' Matrice Tarifaire NON AL'!BF407,"0,0000")))</f>
        <v/>
      </c>
      <c r="AP404" t="str">
        <f>+IF($C404="","",IF(' Matrice Tarifaire NON AL'!BG407="","",TEXT(' Matrice Tarifaire NON AL'!BG407,"0,0000")))</f>
        <v/>
      </c>
      <c r="AQ404" t="str">
        <f>+IF($C404="","",IF(' Matrice Tarifaire NON AL'!BH407="","",TEXT(' Matrice Tarifaire NON AL'!BH407,"0,0000")))</f>
        <v/>
      </c>
      <c r="AR404" t="str">
        <f>+IF($C404="","",IF(' Matrice Tarifaire NON AL'!BI407="","",TEXT(' Matrice Tarifaire NON AL'!BI407,"0,0000")))</f>
        <v/>
      </c>
      <c r="AS404" t="str">
        <f>+IF(C404="","",IF(' Matrice Tarifaire NON AL'!BJ407="","0",IF(' Matrice Tarifaire NON AL'!BJ407="","",' Matrice Tarifaire NON AL'!BJ407)))</f>
        <v/>
      </c>
      <c r="AT404" t="str">
        <f>+IF(C404="","",IF(' Matrice Tarifaire NON AL'!BK407="","",' Matrice Tarifaire NON AL'!$BK$6))</f>
        <v/>
      </c>
      <c r="AU404" t="str">
        <f>+IF(C404="","",IF(' Matrice Tarifaire NON AL'!BK407="","",TEXT(' Matrice Tarifaire NON AL'!BK407,"0,0000")))</f>
        <v/>
      </c>
      <c r="AV404" t="str">
        <f>+IF(C404="","",IF(' Matrice Tarifaire NON AL'!BL407="","",' Matrice Tarifaire NON AL'!$BL$6))</f>
        <v/>
      </c>
      <c r="AW404" t="str">
        <f>+IF(C404="","",IF(' Matrice Tarifaire NON AL'!BL407="","",TEXT(' Matrice Tarifaire NON AL'!BL407,"0,0000")))</f>
        <v/>
      </c>
      <c r="AX404" t="str">
        <f>+IF(C404="","",IF(' Matrice Tarifaire NON AL'!BM407="","",' Matrice Tarifaire NON AL'!$BM$6))</f>
        <v/>
      </c>
      <c r="AY404" t="str">
        <f>+IF(C404="","",IF(' Matrice Tarifaire NON AL'!BM407="","",TEXT(' Matrice Tarifaire NON AL'!BM407,"0,0000")))</f>
        <v/>
      </c>
      <c r="AZ404" t="str">
        <f>+IF(C404="","",IF(' Matrice Tarifaire NON AL'!BN407="","","Taxe DEEE"))</f>
        <v/>
      </c>
      <c r="BA404" t="str">
        <f>+IF(C404="","",IF(' Matrice Tarifaire NON AL'!BN407="","",TEXT(' Matrice Tarifaire NON AL'!BN407,"0,0000")))</f>
        <v/>
      </c>
      <c r="BD404" t="str">
        <f>+IF($C404="","",IF(' Matrice Tarifaire NON AL'!BR407="","",TEXT(' Matrice Tarifaire NON AL'!BR407,"0,000")))</f>
        <v/>
      </c>
      <c r="BE404" t="str">
        <f>+IF($C404="","",IF(' Matrice Tarifaire NON AL'!BS407="","",VALUE(TEXT(' Matrice Tarifaire NON AL'!BS407,"0,00"))))</f>
        <v/>
      </c>
      <c r="BF404" t="str">
        <f>+IF($C404="","",IF(' Matrice Tarifaire NON AL'!BY407="","",' Matrice Tarifaire NON AL'!BY407))</f>
        <v/>
      </c>
      <c r="BG404" t="str">
        <f>+IF(C404="","",IF(' Matrice Tarifaire NON AL'!AK407="Composant de Box","999",IF(' Matrice Tarifaire NON AL'!AP407&lt;&gt;"",' Matrice Tarifaire NON AL'!AP407,IF(' Matrice Tarifaire NON AL'!AO407&lt;&gt;"",' Matrice Tarifaire NON AL'!AO407,' Matrice Tarifaire NON AL'!AN407))))</f>
        <v/>
      </c>
    </row>
    <row r="405" spans="1:59" x14ac:dyDescent="0.25">
      <c r="A405" t="str">
        <f>+IF($C405="","",IF(' Matrice Tarifaire NON AL'!N408="","",IF(' Matrice Tarifaire NON AL'!N408=0,"GTIN A 0 - Ne doit pas être mis dans PRE REF",TEXT(' Matrice Tarifaire NON AL'!N408,"00000000000000"))))</f>
        <v/>
      </c>
      <c r="B405" t="str">
        <f>+IF(C405="","",IF(L405=172,4,VLOOKUP(' Matrice Tarifaire NON AL'!AK408,Feuil3!$A$4:$B$14,2,0)))</f>
        <v/>
      </c>
      <c r="C405" t="str">
        <f>+IF(' Matrice Tarifaire NON AL'!O408="","",SUBSTITUTE(' Matrice Tarifaire NON AL'!O408,"CHAR (10)"," "))</f>
        <v/>
      </c>
      <c r="D405" t="str">
        <f>+IF($C405="","",SUBSTITUTE(' Matrice Tarifaire NON AL'!P408,"CHAR (13)"," "))</f>
        <v/>
      </c>
      <c r="E405" t="str">
        <f t="shared" si="19"/>
        <v/>
      </c>
      <c r="F405" t="str">
        <f>+IF($C405="","",IF(' Matrice Tarifaire NON AL'!AX408="","Non",' Matrice Tarifaire NON AL'!AX408))</f>
        <v/>
      </c>
      <c r="G405" t="str">
        <f>+IF($C405="","",IF(' Matrice Tarifaire NON AL'!Q408="DOMEDIA","MDD",IF(' Matrice Tarifaire NON AL'!Q408="APTA","MDD",IF(' Matrice Tarifaire NON AL'!Q408="TOP BUDGET","Premier Prix","MN"))))</f>
        <v/>
      </c>
      <c r="H405" t="str">
        <f>+IF($C405="","",' Matrice Tarifaire NON AL'!Q408)</f>
        <v/>
      </c>
      <c r="K405" t="str">
        <f>+IF($C405="","",' Matrice Tarifaire NON AL'!X408)</f>
        <v/>
      </c>
      <c r="L405" t="str">
        <f>+IF($C405="","",' Matrice Tarifaire NON AL'!X408)</f>
        <v/>
      </c>
      <c r="M405" t="str">
        <f>+IF($C405="","",' Matrice Tarifaire NON AL'!Y408)</f>
        <v/>
      </c>
      <c r="N405" t="str">
        <f>+IF($C405="","",' Matrice Tarifaire NON AL'!Z408)</f>
        <v/>
      </c>
      <c r="P405" t="str">
        <f>+IF(C405="","",IF(' Matrice Tarifaire NON AL'!X408&lt;&gt;168,"Non",""))</f>
        <v/>
      </c>
      <c r="Q405" t="str">
        <f>+IF($C405="","",' Matrice Tarifaire NON AL'!T408)</f>
        <v/>
      </c>
      <c r="R405" t="str">
        <f>+IF($C405="","",IF(' Matrice Tarifaire NON AL'!R408="","",' Matrice Tarifaire NON AL'!R408))</f>
        <v/>
      </c>
      <c r="S405" t="str">
        <f>+IF($C405="","",LEFT(' Matrice Tarifaire NON AL'!W408,1))</f>
        <v/>
      </c>
      <c r="T405" t="str">
        <f>+IF($C405="","",LEFT(' Matrice Tarifaire NON AL'!AY408,3))</f>
        <v/>
      </c>
      <c r="U405" t="str">
        <f t="shared" si="20"/>
        <v/>
      </c>
      <c r="V405" t="str">
        <f>+IF(C405="","",IF(VLOOKUP(' Matrice Tarifaire NON AL'!AK408,Feuil3!A:F,6,0)="Box",IF(' Matrice Tarifaire NON AL'!AL408="Mono-Référence","Homogène",IF(' Matrice Tarifaire NON AL'!AL408="Multi-Références","Panaché","")),IF(' Matrice Tarifaire NON AL'!AK408="A la Pièce","Composant sans Colisage",IF(' Matrice Tarifaire NON AL'!AK408="Composant de Box","Composant sans Colisage","Homogène"))))</f>
        <v/>
      </c>
      <c r="W405" t="str">
        <f>+IF($V405="","",VLOOKUP(' Matrice Tarifaire NON AL'!AK408,Feuil3!$A$4:$E$14,5,0))</f>
        <v/>
      </c>
      <c r="Y405" t="str">
        <f>+IF($V405="","",IF(VLOOKUP(' Matrice Tarifaire NON AL'!$AK408,Feuil3!$A$4:$D$14,4,0)="Palette",' Matrice Tarifaire NON AL'!AN408,""))</f>
        <v/>
      </c>
      <c r="AA405" t="str">
        <f>+IF($V405="","",IF(VLOOKUP(' Matrice Tarifaire NON AL'!$AK408,Feuil3!$A$4:$D$14,4,0)="Colis",' Matrice Tarifaire NON AL'!AN408,""))</f>
        <v/>
      </c>
      <c r="AC405" t="str">
        <f>+IF(V405="","",IF(VLOOKUP(' Matrice Tarifaire NON AL'!AK408,Feuil3!$A$4:$D$14,4,0)="Colis",IF(' Matrice Tarifaire NON AL'!AO408&gt;0,' Matrice Tarifaire NON AL'!AO408,""),""))</f>
        <v/>
      </c>
      <c r="AD405" t="str">
        <f t="shared" si="21"/>
        <v/>
      </c>
      <c r="AE405" t="str">
        <f>+IF(C405="","",' Matrice Tarifaire NON AL'!C408)</f>
        <v/>
      </c>
      <c r="AF405" t="str">
        <f>+IF(C405="","",' Matrice Tarifaire NON AL'!AQ408)</f>
        <v/>
      </c>
      <c r="AH405" t="str">
        <f>+IF(E405="","",' Matrice Tarifaire NON AL'!$U408)</f>
        <v/>
      </c>
      <c r="AI405" t="str">
        <f>+IF(F405="","",IF(' Matrice Tarifaire NON AL'!$V408="","",' Matrice Tarifaire NON AL'!$V408))</f>
        <v/>
      </c>
      <c r="AJ405" t="str">
        <f>+IF($C405="","",IF(' Matrice Tarifaire NON AL'!AZ408="","",' Matrice Tarifaire NON AL'!AZ408))</f>
        <v/>
      </c>
      <c r="AK405" t="str">
        <f>+IF($C405="","",IF(' Matrice Tarifaire NON AL'!BA408="","",' Matrice Tarifaire NON AL'!BA408))</f>
        <v/>
      </c>
      <c r="AL405" t="str">
        <f>+IF($C405="","",IF(' Matrice Tarifaire NON AL'!BB408="","",TEXT(' Matrice Tarifaire NON AL'!BB408,"0,0000")))</f>
        <v/>
      </c>
      <c r="AO405" t="str">
        <f>+IF($C405="","",IF(' Matrice Tarifaire NON AL'!BF408="","",TEXT(' Matrice Tarifaire NON AL'!BF408,"0,0000")))</f>
        <v/>
      </c>
      <c r="AP405" t="str">
        <f>+IF($C405="","",IF(' Matrice Tarifaire NON AL'!BG408="","",TEXT(' Matrice Tarifaire NON AL'!BG408,"0,0000")))</f>
        <v/>
      </c>
      <c r="AQ405" t="str">
        <f>+IF($C405="","",IF(' Matrice Tarifaire NON AL'!BH408="","",TEXT(' Matrice Tarifaire NON AL'!BH408,"0,0000")))</f>
        <v/>
      </c>
      <c r="AR405" t="str">
        <f>+IF($C405="","",IF(' Matrice Tarifaire NON AL'!BI408="","",TEXT(' Matrice Tarifaire NON AL'!BI408,"0,0000")))</f>
        <v/>
      </c>
      <c r="AS405" t="str">
        <f>+IF(C405="","",IF(' Matrice Tarifaire NON AL'!BJ408="","0",IF(' Matrice Tarifaire NON AL'!BJ408="","",' Matrice Tarifaire NON AL'!BJ408)))</f>
        <v/>
      </c>
      <c r="AT405" t="str">
        <f>+IF(C405="","",IF(' Matrice Tarifaire NON AL'!BK408="","",' Matrice Tarifaire NON AL'!$BK$6))</f>
        <v/>
      </c>
      <c r="AU405" t="str">
        <f>+IF(C405="","",IF(' Matrice Tarifaire NON AL'!BK408="","",TEXT(' Matrice Tarifaire NON AL'!BK408,"0,0000")))</f>
        <v/>
      </c>
      <c r="AV405" t="str">
        <f>+IF(C405="","",IF(' Matrice Tarifaire NON AL'!BL408="","",' Matrice Tarifaire NON AL'!$BL$6))</f>
        <v/>
      </c>
      <c r="AW405" t="str">
        <f>+IF(C405="","",IF(' Matrice Tarifaire NON AL'!BL408="","",TEXT(' Matrice Tarifaire NON AL'!BL408,"0,0000")))</f>
        <v/>
      </c>
      <c r="AX405" t="str">
        <f>+IF(C405="","",IF(' Matrice Tarifaire NON AL'!BM408="","",' Matrice Tarifaire NON AL'!$BM$6))</f>
        <v/>
      </c>
      <c r="AY405" t="str">
        <f>+IF(C405="","",IF(' Matrice Tarifaire NON AL'!BM408="","",TEXT(' Matrice Tarifaire NON AL'!BM408,"0,0000")))</f>
        <v/>
      </c>
      <c r="AZ405" t="str">
        <f>+IF(C405="","",IF(' Matrice Tarifaire NON AL'!BN408="","","Taxe DEEE"))</f>
        <v/>
      </c>
      <c r="BA405" t="str">
        <f>+IF(C405="","",IF(' Matrice Tarifaire NON AL'!BN408="","",TEXT(' Matrice Tarifaire NON AL'!BN408,"0,0000")))</f>
        <v/>
      </c>
      <c r="BD405" t="str">
        <f>+IF($C405="","",IF(' Matrice Tarifaire NON AL'!BR408="","",TEXT(' Matrice Tarifaire NON AL'!BR408,"0,000")))</f>
        <v/>
      </c>
      <c r="BE405" t="str">
        <f>+IF($C405="","",IF(' Matrice Tarifaire NON AL'!BS408="","",VALUE(TEXT(' Matrice Tarifaire NON AL'!BS408,"0,00"))))</f>
        <v/>
      </c>
      <c r="BF405" t="str">
        <f>+IF($C405="","",IF(' Matrice Tarifaire NON AL'!BY408="","",' Matrice Tarifaire NON AL'!BY408))</f>
        <v/>
      </c>
      <c r="BG405" t="str">
        <f>+IF(C405="","",IF(' Matrice Tarifaire NON AL'!AK408="Composant de Box","999",IF(' Matrice Tarifaire NON AL'!AP408&lt;&gt;"",' Matrice Tarifaire NON AL'!AP408,IF(' Matrice Tarifaire NON AL'!AO408&lt;&gt;"",' Matrice Tarifaire NON AL'!AO408,' Matrice Tarifaire NON AL'!AN408))))</f>
        <v/>
      </c>
    </row>
    <row r="406" spans="1:59" x14ac:dyDescent="0.25">
      <c r="A406" t="str">
        <f>+IF($C406="","",IF(' Matrice Tarifaire NON AL'!N409="","",IF(' Matrice Tarifaire NON AL'!N409=0,"GTIN A 0 - Ne doit pas être mis dans PRE REF",TEXT(' Matrice Tarifaire NON AL'!N409,"00000000000000"))))</f>
        <v/>
      </c>
      <c r="B406" t="str">
        <f>+IF(C406="","",IF(L406=172,4,VLOOKUP(' Matrice Tarifaire NON AL'!AK409,Feuil3!$A$4:$B$14,2,0)))</f>
        <v/>
      </c>
      <c r="C406" t="str">
        <f>+IF(' Matrice Tarifaire NON AL'!O409="","",SUBSTITUTE(' Matrice Tarifaire NON AL'!O409,"CHAR (10)"," "))</f>
        <v/>
      </c>
      <c r="D406" t="str">
        <f>+IF($C406="","",SUBSTITUTE(' Matrice Tarifaire NON AL'!P409,"CHAR (13)"," "))</f>
        <v/>
      </c>
      <c r="E406" t="str">
        <f t="shared" si="19"/>
        <v/>
      </c>
      <c r="F406" t="str">
        <f>+IF($C406="","",IF(' Matrice Tarifaire NON AL'!AX409="","Non",' Matrice Tarifaire NON AL'!AX409))</f>
        <v/>
      </c>
      <c r="G406" t="str">
        <f>+IF($C406="","",IF(' Matrice Tarifaire NON AL'!Q409="DOMEDIA","MDD",IF(' Matrice Tarifaire NON AL'!Q409="APTA","MDD",IF(' Matrice Tarifaire NON AL'!Q409="TOP BUDGET","Premier Prix","MN"))))</f>
        <v/>
      </c>
      <c r="H406" t="str">
        <f>+IF($C406="","",' Matrice Tarifaire NON AL'!Q409)</f>
        <v/>
      </c>
      <c r="K406" t="str">
        <f>+IF($C406="","",' Matrice Tarifaire NON AL'!X409)</f>
        <v/>
      </c>
      <c r="L406" t="str">
        <f>+IF($C406="","",' Matrice Tarifaire NON AL'!X409)</f>
        <v/>
      </c>
      <c r="M406" t="str">
        <f>+IF($C406="","",' Matrice Tarifaire NON AL'!Y409)</f>
        <v/>
      </c>
      <c r="N406" t="str">
        <f>+IF($C406="","",' Matrice Tarifaire NON AL'!Z409)</f>
        <v/>
      </c>
      <c r="P406" t="str">
        <f>+IF(C406="","",IF(' Matrice Tarifaire NON AL'!X409&lt;&gt;168,"Non",""))</f>
        <v/>
      </c>
      <c r="Q406" t="str">
        <f>+IF($C406="","",' Matrice Tarifaire NON AL'!T409)</f>
        <v/>
      </c>
      <c r="R406" t="str">
        <f>+IF($C406="","",IF(' Matrice Tarifaire NON AL'!R409="","",' Matrice Tarifaire NON AL'!R409))</f>
        <v/>
      </c>
      <c r="S406" t="str">
        <f>+IF($C406="","",LEFT(' Matrice Tarifaire NON AL'!W409,1))</f>
        <v/>
      </c>
      <c r="T406" t="str">
        <f>+IF($C406="","",LEFT(' Matrice Tarifaire NON AL'!AY409,3))</f>
        <v/>
      </c>
      <c r="U406" t="str">
        <f t="shared" si="20"/>
        <v/>
      </c>
      <c r="V406" t="str">
        <f>+IF(C406="","",IF(VLOOKUP(' Matrice Tarifaire NON AL'!AK409,Feuil3!A:F,6,0)="Box",IF(' Matrice Tarifaire NON AL'!AL409="Mono-Référence","Homogène",IF(' Matrice Tarifaire NON AL'!AL409="Multi-Références","Panaché","")),IF(' Matrice Tarifaire NON AL'!AK409="A la Pièce","Composant sans Colisage",IF(' Matrice Tarifaire NON AL'!AK409="Composant de Box","Composant sans Colisage","Homogène"))))</f>
        <v/>
      </c>
      <c r="W406" t="str">
        <f>+IF($V406="","",VLOOKUP(' Matrice Tarifaire NON AL'!AK409,Feuil3!$A$4:$E$14,5,0))</f>
        <v/>
      </c>
      <c r="Y406" t="str">
        <f>+IF($V406="","",IF(VLOOKUP(' Matrice Tarifaire NON AL'!$AK409,Feuil3!$A$4:$D$14,4,0)="Palette",' Matrice Tarifaire NON AL'!AN409,""))</f>
        <v/>
      </c>
      <c r="AA406" t="str">
        <f>+IF($V406="","",IF(VLOOKUP(' Matrice Tarifaire NON AL'!$AK409,Feuil3!$A$4:$D$14,4,0)="Colis",' Matrice Tarifaire NON AL'!AN409,""))</f>
        <v/>
      </c>
      <c r="AC406" t="str">
        <f>+IF(V406="","",IF(VLOOKUP(' Matrice Tarifaire NON AL'!AK409,Feuil3!$A$4:$D$14,4,0)="Colis",IF(' Matrice Tarifaire NON AL'!AO409&gt;0,' Matrice Tarifaire NON AL'!AO409,""),""))</f>
        <v/>
      </c>
      <c r="AD406" t="str">
        <f t="shared" si="21"/>
        <v/>
      </c>
      <c r="AE406" t="str">
        <f>+IF(C406="","",' Matrice Tarifaire NON AL'!C409)</f>
        <v/>
      </c>
      <c r="AF406" t="str">
        <f>+IF(C406="","",' Matrice Tarifaire NON AL'!AQ409)</f>
        <v/>
      </c>
      <c r="AH406" t="str">
        <f>+IF(E406="","",' Matrice Tarifaire NON AL'!$U409)</f>
        <v/>
      </c>
      <c r="AI406" t="str">
        <f>+IF(F406="","",IF(' Matrice Tarifaire NON AL'!$V409="","",' Matrice Tarifaire NON AL'!$V409))</f>
        <v/>
      </c>
      <c r="AJ406" t="str">
        <f>+IF($C406="","",IF(' Matrice Tarifaire NON AL'!AZ409="","",' Matrice Tarifaire NON AL'!AZ409))</f>
        <v/>
      </c>
      <c r="AK406" t="str">
        <f>+IF($C406="","",IF(' Matrice Tarifaire NON AL'!BA409="","",' Matrice Tarifaire NON AL'!BA409))</f>
        <v/>
      </c>
      <c r="AL406" t="str">
        <f>+IF($C406="","",IF(' Matrice Tarifaire NON AL'!BB409="","",TEXT(' Matrice Tarifaire NON AL'!BB409,"0,0000")))</f>
        <v/>
      </c>
      <c r="AO406" t="str">
        <f>+IF($C406="","",IF(' Matrice Tarifaire NON AL'!BF409="","",TEXT(' Matrice Tarifaire NON AL'!BF409,"0,0000")))</f>
        <v/>
      </c>
      <c r="AP406" t="str">
        <f>+IF($C406="","",IF(' Matrice Tarifaire NON AL'!BG409="","",TEXT(' Matrice Tarifaire NON AL'!BG409,"0,0000")))</f>
        <v/>
      </c>
      <c r="AQ406" t="str">
        <f>+IF($C406="","",IF(' Matrice Tarifaire NON AL'!BH409="","",TEXT(' Matrice Tarifaire NON AL'!BH409,"0,0000")))</f>
        <v/>
      </c>
      <c r="AR406" t="str">
        <f>+IF($C406="","",IF(' Matrice Tarifaire NON AL'!BI409="","",TEXT(' Matrice Tarifaire NON AL'!BI409,"0,0000")))</f>
        <v/>
      </c>
      <c r="AS406" t="str">
        <f>+IF(C406="","",IF(' Matrice Tarifaire NON AL'!BJ409="","0",IF(' Matrice Tarifaire NON AL'!BJ409="","",' Matrice Tarifaire NON AL'!BJ409)))</f>
        <v/>
      </c>
      <c r="AT406" t="str">
        <f>+IF(C406="","",IF(' Matrice Tarifaire NON AL'!BK409="","",' Matrice Tarifaire NON AL'!$BK$6))</f>
        <v/>
      </c>
      <c r="AU406" t="str">
        <f>+IF(C406="","",IF(' Matrice Tarifaire NON AL'!BK409="","",TEXT(' Matrice Tarifaire NON AL'!BK409,"0,0000")))</f>
        <v/>
      </c>
      <c r="AV406" t="str">
        <f>+IF(C406="","",IF(' Matrice Tarifaire NON AL'!BL409="","",' Matrice Tarifaire NON AL'!$BL$6))</f>
        <v/>
      </c>
      <c r="AW406" t="str">
        <f>+IF(C406="","",IF(' Matrice Tarifaire NON AL'!BL409="","",TEXT(' Matrice Tarifaire NON AL'!BL409,"0,0000")))</f>
        <v/>
      </c>
      <c r="AX406" t="str">
        <f>+IF(C406="","",IF(' Matrice Tarifaire NON AL'!BM409="","",' Matrice Tarifaire NON AL'!$BM$6))</f>
        <v/>
      </c>
      <c r="AY406" t="str">
        <f>+IF(C406="","",IF(' Matrice Tarifaire NON AL'!BM409="","",TEXT(' Matrice Tarifaire NON AL'!BM409,"0,0000")))</f>
        <v/>
      </c>
      <c r="AZ406" t="str">
        <f>+IF(C406="","",IF(' Matrice Tarifaire NON AL'!BN409="","","Taxe DEEE"))</f>
        <v/>
      </c>
      <c r="BA406" t="str">
        <f>+IF(C406="","",IF(' Matrice Tarifaire NON AL'!BN409="","",TEXT(' Matrice Tarifaire NON AL'!BN409,"0,0000")))</f>
        <v/>
      </c>
      <c r="BD406" t="str">
        <f>+IF($C406="","",IF(' Matrice Tarifaire NON AL'!BR409="","",TEXT(' Matrice Tarifaire NON AL'!BR409,"0,000")))</f>
        <v/>
      </c>
      <c r="BE406" t="str">
        <f>+IF($C406="","",IF(' Matrice Tarifaire NON AL'!BS409="","",VALUE(TEXT(' Matrice Tarifaire NON AL'!BS409,"0,00"))))</f>
        <v/>
      </c>
      <c r="BF406" t="str">
        <f>+IF($C406="","",IF(' Matrice Tarifaire NON AL'!BY409="","",' Matrice Tarifaire NON AL'!BY409))</f>
        <v/>
      </c>
      <c r="BG406" t="str">
        <f>+IF(C406="","",IF(' Matrice Tarifaire NON AL'!AK409="Composant de Box","999",IF(' Matrice Tarifaire NON AL'!AP409&lt;&gt;"",' Matrice Tarifaire NON AL'!AP409,IF(' Matrice Tarifaire NON AL'!AO409&lt;&gt;"",' Matrice Tarifaire NON AL'!AO409,' Matrice Tarifaire NON AL'!AN409))))</f>
        <v/>
      </c>
    </row>
    <row r="407" spans="1:59" x14ac:dyDescent="0.25">
      <c r="A407" t="str">
        <f>+IF($C407="","",IF(' Matrice Tarifaire NON AL'!N410="","",IF(' Matrice Tarifaire NON AL'!N410=0,"GTIN A 0 - Ne doit pas être mis dans PRE REF",TEXT(' Matrice Tarifaire NON AL'!N410,"00000000000000"))))</f>
        <v/>
      </c>
      <c r="B407" t="str">
        <f>+IF(C407="","",IF(L407=172,4,VLOOKUP(' Matrice Tarifaire NON AL'!AK410,Feuil3!$A$4:$B$14,2,0)))</f>
        <v/>
      </c>
      <c r="C407" t="str">
        <f>+IF(' Matrice Tarifaire NON AL'!O410="","",SUBSTITUTE(' Matrice Tarifaire NON AL'!O410,"CHAR (10)"," "))</f>
        <v/>
      </c>
      <c r="D407" t="str">
        <f>+IF($C407="","",SUBSTITUTE(' Matrice Tarifaire NON AL'!P410,"CHAR (13)"," "))</f>
        <v/>
      </c>
      <c r="E407" t="str">
        <f t="shared" si="19"/>
        <v/>
      </c>
      <c r="F407" t="str">
        <f>+IF($C407="","",IF(' Matrice Tarifaire NON AL'!AX410="","Non",' Matrice Tarifaire NON AL'!AX410))</f>
        <v/>
      </c>
      <c r="G407" t="str">
        <f>+IF($C407="","",IF(' Matrice Tarifaire NON AL'!Q410="DOMEDIA","MDD",IF(' Matrice Tarifaire NON AL'!Q410="APTA","MDD",IF(' Matrice Tarifaire NON AL'!Q410="TOP BUDGET","Premier Prix","MN"))))</f>
        <v/>
      </c>
      <c r="H407" t="str">
        <f>+IF($C407="","",' Matrice Tarifaire NON AL'!Q410)</f>
        <v/>
      </c>
      <c r="K407" t="str">
        <f>+IF($C407="","",' Matrice Tarifaire NON AL'!X410)</f>
        <v/>
      </c>
      <c r="L407" t="str">
        <f>+IF($C407="","",' Matrice Tarifaire NON AL'!X410)</f>
        <v/>
      </c>
      <c r="M407" t="str">
        <f>+IF($C407="","",' Matrice Tarifaire NON AL'!Y410)</f>
        <v/>
      </c>
      <c r="N407" t="str">
        <f>+IF($C407="","",' Matrice Tarifaire NON AL'!Z410)</f>
        <v/>
      </c>
      <c r="P407" t="str">
        <f>+IF(C407="","",IF(' Matrice Tarifaire NON AL'!X410&lt;&gt;168,"Non",""))</f>
        <v/>
      </c>
      <c r="Q407" t="str">
        <f>+IF($C407="","",' Matrice Tarifaire NON AL'!T410)</f>
        <v/>
      </c>
      <c r="R407" t="str">
        <f>+IF($C407="","",IF(' Matrice Tarifaire NON AL'!R410="","",' Matrice Tarifaire NON AL'!R410))</f>
        <v/>
      </c>
      <c r="S407" t="str">
        <f>+IF($C407="","",LEFT(' Matrice Tarifaire NON AL'!W410,1))</f>
        <v/>
      </c>
      <c r="T407" t="str">
        <f>+IF($C407="","",LEFT(' Matrice Tarifaire NON AL'!AY410,3))</f>
        <v/>
      </c>
      <c r="U407" t="str">
        <f t="shared" si="20"/>
        <v/>
      </c>
      <c r="V407" t="str">
        <f>+IF(C407="","",IF(VLOOKUP(' Matrice Tarifaire NON AL'!AK410,Feuil3!A:F,6,0)="Box",IF(' Matrice Tarifaire NON AL'!AL410="Mono-Référence","Homogène",IF(' Matrice Tarifaire NON AL'!AL410="Multi-Références","Panaché","")),IF(' Matrice Tarifaire NON AL'!AK410="A la Pièce","Composant sans Colisage",IF(' Matrice Tarifaire NON AL'!AK410="Composant de Box","Composant sans Colisage","Homogène"))))</f>
        <v/>
      </c>
      <c r="W407" t="str">
        <f>+IF($V407="","",VLOOKUP(' Matrice Tarifaire NON AL'!AK410,Feuil3!$A$4:$E$14,5,0))</f>
        <v/>
      </c>
      <c r="Y407" t="str">
        <f>+IF($V407="","",IF(VLOOKUP(' Matrice Tarifaire NON AL'!$AK410,Feuil3!$A$4:$D$14,4,0)="Palette",' Matrice Tarifaire NON AL'!AN410,""))</f>
        <v/>
      </c>
      <c r="AA407" t="str">
        <f>+IF($V407="","",IF(VLOOKUP(' Matrice Tarifaire NON AL'!$AK410,Feuil3!$A$4:$D$14,4,0)="Colis",' Matrice Tarifaire NON AL'!AN410,""))</f>
        <v/>
      </c>
      <c r="AC407" t="str">
        <f>+IF(V407="","",IF(VLOOKUP(' Matrice Tarifaire NON AL'!AK410,Feuil3!$A$4:$D$14,4,0)="Colis",IF(' Matrice Tarifaire NON AL'!AO410&gt;0,' Matrice Tarifaire NON AL'!AO410,""),""))</f>
        <v/>
      </c>
      <c r="AD407" t="str">
        <f t="shared" si="21"/>
        <v/>
      </c>
      <c r="AE407" t="str">
        <f>+IF(C407="","",' Matrice Tarifaire NON AL'!C410)</f>
        <v/>
      </c>
      <c r="AF407" t="str">
        <f>+IF(C407="","",' Matrice Tarifaire NON AL'!AQ410)</f>
        <v/>
      </c>
      <c r="AH407" t="str">
        <f>+IF(E407="","",' Matrice Tarifaire NON AL'!$U410)</f>
        <v/>
      </c>
      <c r="AI407" t="str">
        <f>+IF(F407="","",IF(' Matrice Tarifaire NON AL'!$V410="","",' Matrice Tarifaire NON AL'!$V410))</f>
        <v/>
      </c>
      <c r="AJ407" t="str">
        <f>+IF($C407="","",IF(' Matrice Tarifaire NON AL'!AZ410="","",' Matrice Tarifaire NON AL'!AZ410))</f>
        <v/>
      </c>
      <c r="AK407" t="str">
        <f>+IF($C407="","",IF(' Matrice Tarifaire NON AL'!BA410="","",' Matrice Tarifaire NON AL'!BA410))</f>
        <v/>
      </c>
      <c r="AL407" t="str">
        <f>+IF($C407="","",IF(' Matrice Tarifaire NON AL'!BB410="","",TEXT(' Matrice Tarifaire NON AL'!BB410,"0,0000")))</f>
        <v/>
      </c>
      <c r="AO407" t="str">
        <f>+IF($C407="","",IF(' Matrice Tarifaire NON AL'!BF410="","",TEXT(' Matrice Tarifaire NON AL'!BF410,"0,0000")))</f>
        <v/>
      </c>
      <c r="AP407" t="str">
        <f>+IF($C407="","",IF(' Matrice Tarifaire NON AL'!BG410="","",TEXT(' Matrice Tarifaire NON AL'!BG410,"0,0000")))</f>
        <v/>
      </c>
      <c r="AQ407" t="str">
        <f>+IF($C407="","",IF(' Matrice Tarifaire NON AL'!BH410="","",TEXT(' Matrice Tarifaire NON AL'!BH410,"0,0000")))</f>
        <v/>
      </c>
      <c r="AR407" t="str">
        <f>+IF($C407="","",IF(' Matrice Tarifaire NON AL'!BI410="","",TEXT(' Matrice Tarifaire NON AL'!BI410,"0,0000")))</f>
        <v/>
      </c>
      <c r="AS407" t="str">
        <f>+IF(C407="","",IF(' Matrice Tarifaire NON AL'!BJ410="","0",IF(' Matrice Tarifaire NON AL'!BJ410="","",' Matrice Tarifaire NON AL'!BJ410)))</f>
        <v/>
      </c>
      <c r="AT407" t="str">
        <f>+IF(C407="","",IF(' Matrice Tarifaire NON AL'!BK410="","",' Matrice Tarifaire NON AL'!$BK$6))</f>
        <v/>
      </c>
      <c r="AU407" t="str">
        <f>+IF(C407="","",IF(' Matrice Tarifaire NON AL'!BK410="","",TEXT(' Matrice Tarifaire NON AL'!BK410,"0,0000")))</f>
        <v/>
      </c>
      <c r="AV407" t="str">
        <f>+IF(C407="","",IF(' Matrice Tarifaire NON AL'!BL410="","",' Matrice Tarifaire NON AL'!$BL$6))</f>
        <v/>
      </c>
      <c r="AW407" t="str">
        <f>+IF(C407="","",IF(' Matrice Tarifaire NON AL'!BL410="","",TEXT(' Matrice Tarifaire NON AL'!BL410,"0,0000")))</f>
        <v/>
      </c>
      <c r="AX407" t="str">
        <f>+IF(C407="","",IF(' Matrice Tarifaire NON AL'!BM410="","",' Matrice Tarifaire NON AL'!$BM$6))</f>
        <v/>
      </c>
      <c r="AY407" t="str">
        <f>+IF(C407="","",IF(' Matrice Tarifaire NON AL'!BM410="","",TEXT(' Matrice Tarifaire NON AL'!BM410,"0,0000")))</f>
        <v/>
      </c>
      <c r="AZ407" t="str">
        <f>+IF(C407="","",IF(' Matrice Tarifaire NON AL'!BN410="","","Taxe DEEE"))</f>
        <v/>
      </c>
      <c r="BA407" t="str">
        <f>+IF(C407="","",IF(' Matrice Tarifaire NON AL'!BN410="","",TEXT(' Matrice Tarifaire NON AL'!BN410,"0,0000")))</f>
        <v/>
      </c>
      <c r="BD407" t="str">
        <f>+IF($C407="","",IF(' Matrice Tarifaire NON AL'!BR410="","",TEXT(' Matrice Tarifaire NON AL'!BR410,"0,000")))</f>
        <v/>
      </c>
      <c r="BE407" t="str">
        <f>+IF($C407="","",IF(' Matrice Tarifaire NON AL'!BS410="","",VALUE(TEXT(' Matrice Tarifaire NON AL'!BS410,"0,00"))))</f>
        <v/>
      </c>
      <c r="BF407" t="str">
        <f>+IF($C407="","",IF(' Matrice Tarifaire NON AL'!BY410="","",' Matrice Tarifaire NON AL'!BY410))</f>
        <v/>
      </c>
      <c r="BG407" t="str">
        <f>+IF(C407="","",IF(' Matrice Tarifaire NON AL'!AK410="Composant de Box","999",IF(' Matrice Tarifaire NON AL'!AP410&lt;&gt;"",' Matrice Tarifaire NON AL'!AP410,IF(' Matrice Tarifaire NON AL'!AO410&lt;&gt;"",' Matrice Tarifaire NON AL'!AO410,' Matrice Tarifaire NON AL'!AN410))))</f>
        <v/>
      </c>
    </row>
    <row r="408" spans="1:59" x14ac:dyDescent="0.25">
      <c r="A408" t="str">
        <f>+IF($C408="","",IF(' Matrice Tarifaire NON AL'!N411="","",IF(' Matrice Tarifaire NON AL'!N411=0,"GTIN A 0 - Ne doit pas être mis dans PRE REF",TEXT(' Matrice Tarifaire NON AL'!N411,"00000000000000"))))</f>
        <v/>
      </c>
      <c r="B408" t="str">
        <f>+IF(C408="","",IF(L408=172,4,VLOOKUP(' Matrice Tarifaire NON AL'!AK411,Feuil3!$A$4:$B$14,2,0)))</f>
        <v/>
      </c>
      <c r="C408" t="str">
        <f>+IF(' Matrice Tarifaire NON AL'!O411="","",SUBSTITUTE(' Matrice Tarifaire NON AL'!O411,"CHAR (10)"," "))</f>
        <v/>
      </c>
      <c r="D408" t="str">
        <f>+IF($C408="","",SUBSTITUTE(' Matrice Tarifaire NON AL'!P411,"CHAR (13)"," "))</f>
        <v/>
      </c>
      <c r="E408" t="str">
        <f t="shared" si="19"/>
        <v/>
      </c>
      <c r="F408" t="str">
        <f>+IF($C408="","",IF(' Matrice Tarifaire NON AL'!AX411="","Non",' Matrice Tarifaire NON AL'!AX411))</f>
        <v/>
      </c>
      <c r="G408" t="str">
        <f>+IF($C408="","",IF(' Matrice Tarifaire NON AL'!Q411="DOMEDIA","MDD",IF(' Matrice Tarifaire NON AL'!Q411="APTA","MDD",IF(' Matrice Tarifaire NON AL'!Q411="TOP BUDGET","Premier Prix","MN"))))</f>
        <v/>
      </c>
      <c r="H408" t="str">
        <f>+IF($C408="","",' Matrice Tarifaire NON AL'!Q411)</f>
        <v/>
      </c>
      <c r="K408" t="str">
        <f>+IF($C408="","",' Matrice Tarifaire NON AL'!X411)</f>
        <v/>
      </c>
      <c r="L408" t="str">
        <f>+IF($C408="","",' Matrice Tarifaire NON AL'!X411)</f>
        <v/>
      </c>
      <c r="M408" t="str">
        <f>+IF($C408="","",' Matrice Tarifaire NON AL'!Y411)</f>
        <v/>
      </c>
      <c r="N408" t="str">
        <f>+IF($C408="","",' Matrice Tarifaire NON AL'!Z411)</f>
        <v/>
      </c>
      <c r="P408" t="str">
        <f>+IF(C408="","",IF(' Matrice Tarifaire NON AL'!X411&lt;&gt;168,"Non",""))</f>
        <v/>
      </c>
      <c r="Q408" t="str">
        <f>+IF($C408="","",' Matrice Tarifaire NON AL'!T411)</f>
        <v/>
      </c>
      <c r="R408" t="str">
        <f>+IF($C408="","",IF(' Matrice Tarifaire NON AL'!R411="","",' Matrice Tarifaire NON AL'!R411))</f>
        <v/>
      </c>
      <c r="S408" t="str">
        <f>+IF($C408="","",LEFT(' Matrice Tarifaire NON AL'!W411,1))</f>
        <v/>
      </c>
      <c r="T408" t="str">
        <f>+IF($C408="","",LEFT(' Matrice Tarifaire NON AL'!AY411,3))</f>
        <v/>
      </c>
      <c r="U408" t="str">
        <f t="shared" si="20"/>
        <v/>
      </c>
      <c r="V408" t="str">
        <f>+IF(C408="","",IF(VLOOKUP(' Matrice Tarifaire NON AL'!AK411,Feuil3!A:F,6,0)="Box",IF(' Matrice Tarifaire NON AL'!AL411="Mono-Référence","Homogène",IF(' Matrice Tarifaire NON AL'!AL411="Multi-Références","Panaché","")),IF(' Matrice Tarifaire NON AL'!AK411="A la Pièce","Composant sans Colisage",IF(' Matrice Tarifaire NON AL'!AK411="Composant de Box","Composant sans Colisage","Homogène"))))</f>
        <v/>
      </c>
      <c r="W408" t="str">
        <f>+IF($V408="","",VLOOKUP(' Matrice Tarifaire NON AL'!AK411,Feuil3!$A$4:$E$14,5,0))</f>
        <v/>
      </c>
      <c r="Y408" t="str">
        <f>+IF($V408="","",IF(VLOOKUP(' Matrice Tarifaire NON AL'!$AK411,Feuil3!$A$4:$D$14,4,0)="Palette",' Matrice Tarifaire NON AL'!AN411,""))</f>
        <v/>
      </c>
      <c r="AA408" t="str">
        <f>+IF($V408="","",IF(VLOOKUP(' Matrice Tarifaire NON AL'!$AK411,Feuil3!$A$4:$D$14,4,0)="Colis",' Matrice Tarifaire NON AL'!AN411,""))</f>
        <v/>
      </c>
      <c r="AC408" t="str">
        <f>+IF(V408="","",IF(VLOOKUP(' Matrice Tarifaire NON AL'!AK411,Feuil3!$A$4:$D$14,4,0)="Colis",IF(' Matrice Tarifaire NON AL'!AO411&gt;0,' Matrice Tarifaire NON AL'!AO411,""),""))</f>
        <v/>
      </c>
      <c r="AD408" t="str">
        <f t="shared" si="21"/>
        <v/>
      </c>
      <c r="AE408" t="str">
        <f>+IF(C408="","",' Matrice Tarifaire NON AL'!C411)</f>
        <v/>
      </c>
      <c r="AF408" t="str">
        <f>+IF(C408="","",' Matrice Tarifaire NON AL'!AQ411)</f>
        <v/>
      </c>
      <c r="AH408" t="str">
        <f>+IF(E408="","",' Matrice Tarifaire NON AL'!$U411)</f>
        <v/>
      </c>
      <c r="AI408" t="str">
        <f>+IF(F408="","",IF(' Matrice Tarifaire NON AL'!$V411="","",' Matrice Tarifaire NON AL'!$V411))</f>
        <v/>
      </c>
      <c r="AJ408" t="str">
        <f>+IF($C408="","",IF(' Matrice Tarifaire NON AL'!AZ411="","",' Matrice Tarifaire NON AL'!AZ411))</f>
        <v/>
      </c>
      <c r="AK408" t="str">
        <f>+IF($C408="","",IF(' Matrice Tarifaire NON AL'!BA411="","",' Matrice Tarifaire NON AL'!BA411))</f>
        <v/>
      </c>
      <c r="AL408" t="str">
        <f>+IF($C408="","",IF(' Matrice Tarifaire NON AL'!BB411="","",TEXT(' Matrice Tarifaire NON AL'!BB411,"0,0000")))</f>
        <v/>
      </c>
      <c r="AO408" t="str">
        <f>+IF($C408="","",IF(' Matrice Tarifaire NON AL'!BF411="","",TEXT(' Matrice Tarifaire NON AL'!BF411,"0,0000")))</f>
        <v/>
      </c>
      <c r="AP408" t="str">
        <f>+IF($C408="","",IF(' Matrice Tarifaire NON AL'!BG411="","",TEXT(' Matrice Tarifaire NON AL'!BG411,"0,0000")))</f>
        <v/>
      </c>
      <c r="AQ408" t="str">
        <f>+IF($C408="","",IF(' Matrice Tarifaire NON AL'!BH411="","",TEXT(' Matrice Tarifaire NON AL'!BH411,"0,0000")))</f>
        <v/>
      </c>
      <c r="AR408" t="str">
        <f>+IF($C408="","",IF(' Matrice Tarifaire NON AL'!BI411="","",TEXT(' Matrice Tarifaire NON AL'!BI411,"0,0000")))</f>
        <v/>
      </c>
      <c r="AS408" t="str">
        <f>+IF(C408="","",IF(' Matrice Tarifaire NON AL'!BJ411="","0",IF(' Matrice Tarifaire NON AL'!BJ411="","",' Matrice Tarifaire NON AL'!BJ411)))</f>
        <v/>
      </c>
      <c r="AT408" t="str">
        <f>+IF(C408="","",IF(' Matrice Tarifaire NON AL'!BK411="","",' Matrice Tarifaire NON AL'!$BK$6))</f>
        <v/>
      </c>
      <c r="AU408" t="str">
        <f>+IF(C408="","",IF(' Matrice Tarifaire NON AL'!BK411="","",TEXT(' Matrice Tarifaire NON AL'!BK411,"0,0000")))</f>
        <v/>
      </c>
      <c r="AV408" t="str">
        <f>+IF(C408="","",IF(' Matrice Tarifaire NON AL'!BL411="","",' Matrice Tarifaire NON AL'!$BL$6))</f>
        <v/>
      </c>
      <c r="AW408" t="str">
        <f>+IF(C408="","",IF(' Matrice Tarifaire NON AL'!BL411="","",TEXT(' Matrice Tarifaire NON AL'!BL411,"0,0000")))</f>
        <v/>
      </c>
      <c r="AX408" t="str">
        <f>+IF(C408="","",IF(' Matrice Tarifaire NON AL'!BM411="","",' Matrice Tarifaire NON AL'!$BM$6))</f>
        <v/>
      </c>
      <c r="AY408" t="str">
        <f>+IF(C408="","",IF(' Matrice Tarifaire NON AL'!BM411="","",TEXT(' Matrice Tarifaire NON AL'!BM411,"0,0000")))</f>
        <v/>
      </c>
      <c r="AZ408" t="str">
        <f>+IF(C408="","",IF(' Matrice Tarifaire NON AL'!BN411="","","Taxe DEEE"))</f>
        <v/>
      </c>
      <c r="BA408" t="str">
        <f>+IF(C408="","",IF(' Matrice Tarifaire NON AL'!BN411="","",TEXT(' Matrice Tarifaire NON AL'!BN411,"0,0000")))</f>
        <v/>
      </c>
      <c r="BD408" t="str">
        <f>+IF($C408="","",IF(' Matrice Tarifaire NON AL'!BR411="","",TEXT(' Matrice Tarifaire NON AL'!BR411,"0,000")))</f>
        <v/>
      </c>
      <c r="BE408" t="str">
        <f>+IF($C408="","",IF(' Matrice Tarifaire NON AL'!BS411="","",VALUE(TEXT(' Matrice Tarifaire NON AL'!BS411,"0,00"))))</f>
        <v/>
      </c>
      <c r="BF408" t="str">
        <f>+IF($C408="","",IF(' Matrice Tarifaire NON AL'!BY411="","",' Matrice Tarifaire NON AL'!BY411))</f>
        <v/>
      </c>
      <c r="BG408" t="str">
        <f>+IF(C408="","",IF(' Matrice Tarifaire NON AL'!AK411="Composant de Box","999",IF(' Matrice Tarifaire NON AL'!AP411&lt;&gt;"",' Matrice Tarifaire NON AL'!AP411,IF(' Matrice Tarifaire NON AL'!AO411&lt;&gt;"",' Matrice Tarifaire NON AL'!AO411,' Matrice Tarifaire NON AL'!AN411))))</f>
        <v/>
      </c>
    </row>
    <row r="409" spans="1:59" x14ac:dyDescent="0.25">
      <c r="A409" t="str">
        <f>+IF($C409="","",IF(' Matrice Tarifaire NON AL'!N412="","",IF(' Matrice Tarifaire NON AL'!N412=0,"GTIN A 0 - Ne doit pas être mis dans PRE REF",TEXT(' Matrice Tarifaire NON AL'!N412,"00000000000000"))))</f>
        <v/>
      </c>
      <c r="B409" t="str">
        <f>+IF(C409="","",IF(L409=172,4,VLOOKUP(' Matrice Tarifaire NON AL'!AK412,Feuil3!$A$4:$B$14,2,0)))</f>
        <v/>
      </c>
      <c r="C409" t="str">
        <f>+IF(' Matrice Tarifaire NON AL'!O412="","",SUBSTITUTE(' Matrice Tarifaire NON AL'!O412,"CHAR (10)"," "))</f>
        <v/>
      </c>
      <c r="D409" t="str">
        <f>+IF($C409="","",SUBSTITUTE(' Matrice Tarifaire NON AL'!P412,"CHAR (13)"," "))</f>
        <v/>
      </c>
      <c r="E409" t="str">
        <f t="shared" si="19"/>
        <v/>
      </c>
      <c r="F409" t="str">
        <f>+IF($C409="","",IF(' Matrice Tarifaire NON AL'!AX412="","Non",' Matrice Tarifaire NON AL'!AX412))</f>
        <v/>
      </c>
      <c r="G409" t="str">
        <f>+IF($C409="","",IF(' Matrice Tarifaire NON AL'!Q412="DOMEDIA","MDD",IF(' Matrice Tarifaire NON AL'!Q412="APTA","MDD",IF(' Matrice Tarifaire NON AL'!Q412="TOP BUDGET","Premier Prix","MN"))))</f>
        <v/>
      </c>
      <c r="H409" t="str">
        <f>+IF($C409="","",' Matrice Tarifaire NON AL'!Q412)</f>
        <v/>
      </c>
      <c r="K409" t="str">
        <f>+IF($C409="","",' Matrice Tarifaire NON AL'!X412)</f>
        <v/>
      </c>
      <c r="L409" t="str">
        <f>+IF($C409="","",' Matrice Tarifaire NON AL'!X412)</f>
        <v/>
      </c>
      <c r="M409" t="str">
        <f>+IF($C409="","",' Matrice Tarifaire NON AL'!Y412)</f>
        <v/>
      </c>
      <c r="N409" t="str">
        <f>+IF($C409="","",' Matrice Tarifaire NON AL'!Z412)</f>
        <v/>
      </c>
      <c r="P409" t="str">
        <f>+IF(C409="","",IF(' Matrice Tarifaire NON AL'!X412&lt;&gt;168,"Non",""))</f>
        <v/>
      </c>
      <c r="Q409" t="str">
        <f>+IF($C409="","",' Matrice Tarifaire NON AL'!T412)</f>
        <v/>
      </c>
      <c r="R409" t="str">
        <f>+IF($C409="","",IF(' Matrice Tarifaire NON AL'!R412="","",' Matrice Tarifaire NON AL'!R412))</f>
        <v/>
      </c>
      <c r="S409" t="str">
        <f>+IF($C409="","",LEFT(' Matrice Tarifaire NON AL'!W412,1))</f>
        <v/>
      </c>
      <c r="T409" t="str">
        <f>+IF($C409="","",LEFT(' Matrice Tarifaire NON AL'!AY412,3))</f>
        <v/>
      </c>
      <c r="U409" t="str">
        <f t="shared" si="20"/>
        <v/>
      </c>
      <c r="V409" t="str">
        <f>+IF(C409="","",IF(VLOOKUP(' Matrice Tarifaire NON AL'!AK412,Feuil3!A:F,6,0)="Box",IF(' Matrice Tarifaire NON AL'!AL412="Mono-Référence","Homogène",IF(' Matrice Tarifaire NON AL'!AL412="Multi-Références","Panaché","")),IF(' Matrice Tarifaire NON AL'!AK412="A la Pièce","Composant sans Colisage",IF(' Matrice Tarifaire NON AL'!AK412="Composant de Box","Composant sans Colisage","Homogène"))))</f>
        <v/>
      </c>
      <c r="W409" t="str">
        <f>+IF($V409="","",VLOOKUP(' Matrice Tarifaire NON AL'!AK412,Feuil3!$A$4:$E$14,5,0))</f>
        <v/>
      </c>
      <c r="Y409" t="str">
        <f>+IF($V409="","",IF(VLOOKUP(' Matrice Tarifaire NON AL'!$AK412,Feuil3!$A$4:$D$14,4,0)="Palette",' Matrice Tarifaire NON AL'!AN412,""))</f>
        <v/>
      </c>
      <c r="AA409" t="str">
        <f>+IF($V409="","",IF(VLOOKUP(' Matrice Tarifaire NON AL'!$AK412,Feuil3!$A$4:$D$14,4,0)="Colis",' Matrice Tarifaire NON AL'!AN412,""))</f>
        <v/>
      </c>
      <c r="AC409" t="str">
        <f>+IF(V409="","",IF(VLOOKUP(' Matrice Tarifaire NON AL'!AK412,Feuil3!$A$4:$D$14,4,0)="Colis",IF(' Matrice Tarifaire NON AL'!AO412&gt;0,' Matrice Tarifaire NON AL'!AO412,""),""))</f>
        <v/>
      </c>
      <c r="AD409" t="str">
        <f t="shared" si="21"/>
        <v/>
      </c>
      <c r="AE409" t="str">
        <f>+IF(C409="","",' Matrice Tarifaire NON AL'!C412)</f>
        <v/>
      </c>
      <c r="AF409" t="str">
        <f>+IF(C409="","",' Matrice Tarifaire NON AL'!AQ412)</f>
        <v/>
      </c>
      <c r="AH409" t="str">
        <f>+IF(E409="","",' Matrice Tarifaire NON AL'!$U412)</f>
        <v/>
      </c>
      <c r="AI409" t="str">
        <f>+IF(F409="","",IF(' Matrice Tarifaire NON AL'!$V412="","",' Matrice Tarifaire NON AL'!$V412))</f>
        <v/>
      </c>
      <c r="AJ409" t="str">
        <f>+IF($C409="","",IF(' Matrice Tarifaire NON AL'!AZ412="","",' Matrice Tarifaire NON AL'!AZ412))</f>
        <v/>
      </c>
      <c r="AK409" t="str">
        <f>+IF($C409="","",IF(' Matrice Tarifaire NON AL'!BA412="","",' Matrice Tarifaire NON AL'!BA412))</f>
        <v/>
      </c>
      <c r="AL409" t="str">
        <f>+IF($C409="","",IF(' Matrice Tarifaire NON AL'!BB412="","",TEXT(' Matrice Tarifaire NON AL'!BB412,"0,0000")))</f>
        <v/>
      </c>
      <c r="AO409" t="str">
        <f>+IF($C409="","",IF(' Matrice Tarifaire NON AL'!BF412="","",TEXT(' Matrice Tarifaire NON AL'!BF412,"0,0000")))</f>
        <v/>
      </c>
      <c r="AP409" t="str">
        <f>+IF($C409="","",IF(' Matrice Tarifaire NON AL'!BG412="","",TEXT(' Matrice Tarifaire NON AL'!BG412,"0,0000")))</f>
        <v/>
      </c>
      <c r="AQ409" t="str">
        <f>+IF($C409="","",IF(' Matrice Tarifaire NON AL'!BH412="","",TEXT(' Matrice Tarifaire NON AL'!BH412,"0,0000")))</f>
        <v/>
      </c>
      <c r="AR409" t="str">
        <f>+IF($C409="","",IF(' Matrice Tarifaire NON AL'!BI412="","",TEXT(' Matrice Tarifaire NON AL'!BI412,"0,0000")))</f>
        <v/>
      </c>
      <c r="AS409" t="str">
        <f>+IF(C409="","",IF(' Matrice Tarifaire NON AL'!BJ412="","0",IF(' Matrice Tarifaire NON AL'!BJ412="","",' Matrice Tarifaire NON AL'!BJ412)))</f>
        <v/>
      </c>
      <c r="AT409" t="str">
        <f>+IF(C409="","",IF(' Matrice Tarifaire NON AL'!BK412="","",' Matrice Tarifaire NON AL'!$BK$6))</f>
        <v/>
      </c>
      <c r="AU409" t="str">
        <f>+IF(C409="","",IF(' Matrice Tarifaire NON AL'!BK412="","",TEXT(' Matrice Tarifaire NON AL'!BK412,"0,0000")))</f>
        <v/>
      </c>
      <c r="AV409" t="str">
        <f>+IF(C409="","",IF(' Matrice Tarifaire NON AL'!BL412="","",' Matrice Tarifaire NON AL'!$BL$6))</f>
        <v/>
      </c>
      <c r="AW409" t="str">
        <f>+IF(C409="","",IF(' Matrice Tarifaire NON AL'!BL412="","",TEXT(' Matrice Tarifaire NON AL'!BL412,"0,0000")))</f>
        <v/>
      </c>
      <c r="AX409" t="str">
        <f>+IF(C409="","",IF(' Matrice Tarifaire NON AL'!BM412="","",' Matrice Tarifaire NON AL'!$BM$6))</f>
        <v/>
      </c>
      <c r="AY409" t="str">
        <f>+IF(C409="","",IF(' Matrice Tarifaire NON AL'!BM412="","",TEXT(' Matrice Tarifaire NON AL'!BM412,"0,0000")))</f>
        <v/>
      </c>
      <c r="AZ409" t="str">
        <f>+IF(C409="","",IF(' Matrice Tarifaire NON AL'!BN412="","","Taxe DEEE"))</f>
        <v/>
      </c>
      <c r="BA409" t="str">
        <f>+IF(C409="","",IF(' Matrice Tarifaire NON AL'!BN412="","",TEXT(' Matrice Tarifaire NON AL'!BN412,"0,0000")))</f>
        <v/>
      </c>
      <c r="BD409" t="str">
        <f>+IF($C409="","",IF(' Matrice Tarifaire NON AL'!BR412="","",TEXT(' Matrice Tarifaire NON AL'!BR412,"0,000")))</f>
        <v/>
      </c>
      <c r="BE409" t="str">
        <f>+IF($C409="","",IF(' Matrice Tarifaire NON AL'!BS412="","",VALUE(TEXT(' Matrice Tarifaire NON AL'!BS412,"0,00"))))</f>
        <v/>
      </c>
      <c r="BF409" t="str">
        <f>+IF($C409="","",IF(' Matrice Tarifaire NON AL'!BY412="","",' Matrice Tarifaire NON AL'!BY412))</f>
        <v/>
      </c>
      <c r="BG409" t="str">
        <f>+IF(C409="","",IF(' Matrice Tarifaire NON AL'!AK412="Composant de Box","999",IF(' Matrice Tarifaire NON AL'!AP412&lt;&gt;"",' Matrice Tarifaire NON AL'!AP412,IF(' Matrice Tarifaire NON AL'!AO412&lt;&gt;"",' Matrice Tarifaire NON AL'!AO412,' Matrice Tarifaire NON AL'!AN412))))</f>
        <v/>
      </c>
    </row>
    <row r="410" spans="1:59" x14ac:dyDescent="0.25">
      <c r="A410" t="str">
        <f>+IF($C410="","",IF(' Matrice Tarifaire NON AL'!N413="","",IF(' Matrice Tarifaire NON AL'!N413=0,"GTIN A 0 - Ne doit pas être mis dans PRE REF",TEXT(' Matrice Tarifaire NON AL'!N413,"00000000000000"))))</f>
        <v/>
      </c>
      <c r="B410" t="str">
        <f>+IF(C410="","",IF(L410=172,4,VLOOKUP(' Matrice Tarifaire NON AL'!AK413,Feuil3!$A$4:$B$14,2,0)))</f>
        <v/>
      </c>
      <c r="C410" t="str">
        <f>+IF(' Matrice Tarifaire NON AL'!O413="","",SUBSTITUTE(' Matrice Tarifaire NON AL'!O413,"CHAR (10)"," "))</f>
        <v/>
      </c>
      <c r="D410" t="str">
        <f>+IF($C410="","",SUBSTITUTE(' Matrice Tarifaire NON AL'!P413,"CHAR (13)"," "))</f>
        <v/>
      </c>
      <c r="E410" t="str">
        <f t="shared" si="19"/>
        <v/>
      </c>
      <c r="F410" t="str">
        <f>+IF($C410="","",IF(' Matrice Tarifaire NON AL'!AX413="","Non",' Matrice Tarifaire NON AL'!AX413))</f>
        <v/>
      </c>
      <c r="G410" t="str">
        <f>+IF($C410="","",IF(' Matrice Tarifaire NON AL'!Q413="DOMEDIA","MDD",IF(' Matrice Tarifaire NON AL'!Q413="APTA","MDD",IF(' Matrice Tarifaire NON AL'!Q413="TOP BUDGET","Premier Prix","MN"))))</f>
        <v/>
      </c>
      <c r="H410" t="str">
        <f>+IF($C410="","",' Matrice Tarifaire NON AL'!Q413)</f>
        <v/>
      </c>
      <c r="K410" t="str">
        <f>+IF($C410="","",' Matrice Tarifaire NON AL'!X413)</f>
        <v/>
      </c>
      <c r="L410" t="str">
        <f>+IF($C410="","",' Matrice Tarifaire NON AL'!X413)</f>
        <v/>
      </c>
      <c r="M410" t="str">
        <f>+IF($C410="","",' Matrice Tarifaire NON AL'!Y413)</f>
        <v/>
      </c>
      <c r="N410" t="str">
        <f>+IF($C410="","",' Matrice Tarifaire NON AL'!Z413)</f>
        <v/>
      </c>
      <c r="P410" t="str">
        <f>+IF(C410="","",IF(' Matrice Tarifaire NON AL'!X413&lt;&gt;168,"Non",""))</f>
        <v/>
      </c>
      <c r="Q410" t="str">
        <f>+IF($C410="","",' Matrice Tarifaire NON AL'!T413)</f>
        <v/>
      </c>
      <c r="R410" t="str">
        <f>+IF($C410="","",IF(' Matrice Tarifaire NON AL'!R413="","",' Matrice Tarifaire NON AL'!R413))</f>
        <v/>
      </c>
      <c r="S410" t="str">
        <f>+IF($C410="","",LEFT(' Matrice Tarifaire NON AL'!W413,1))</f>
        <v/>
      </c>
      <c r="T410" t="str">
        <f>+IF($C410="","",LEFT(' Matrice Tarifaire NON AL'!AY413,3))</f>
        <v/>
      </c>
      <c r="U410" t="str">
        <f t="shared" si="20"/>
        <v/>
      </c>
      <c r="V410" t="str">
        <f>+IF(C410="","",IF(VLOOKUP(' Matrice Tarifaire NON AL'!AK413,Feuil3!A:F,6,0)="Box",IF(' Matrice Tarifaire NON AL'!AL413="Mono-Référence","Homogène",IF(' Matrice Tarifaire NON AL'!AL413="Multi-Références","Panaché","")),IF(' Matrice Tarifaire NON AL'!AK413="A la Pièce","Composant sans Colisage",IF(' Matrice Tarifaire NON AL'!AK413="Composant de Box","Composant sans Colisage","Homogène"))))</f>
        <v/>
      </c>
      <c r="W410" t="str">
        <f>+IF($V410="","",VLOOKUP(' Matrice Tarifaire NON AL'!AK413,Feuil3!$A$4:$E$14,5,0))</f>
        <v/>
      </c>
      <c r="Y410" t="str">
        <f>+IF($V410="","",IF(VLOOKUP(' Matrice Tarifaire NON AL'!$AK413,Feuil3!$A$4:$D$14,4,0)="Palette",' Matrice Tarifaire NON AL'!AN413,""))</f>
        <v/>
      </c>
      <c r="AA410" t="str">
        <f>+IF($V410="","",IF(VLOOKUP(' Matrice Tarifaire NON AL'!$AK413,Feuil3!$A$4:$D$14,4,0)="Colis",' Matrice Tarifaire NON AL'!AN413,""))</f>
        <v/>
      </c>
      <c r="AC410" t="str">
        <f>+IF(V410="","",IF(VLOOKUP(' Matrice Tarifaire NON AL'!AK413,Feuil3!$A$4:$D$14,4,0)="Colis",IF(' Matrice Tarifaire NON AL'!AO413&gt;0,' Matrice Tarifaire NON AL'!AO413,""),""))</f>
        <v/>
      </c>
      <c r="AD410" t="str">
        <f t="shared" si="21"/>
        <v/>
      </c>
      <c r="AE410" t="str">
        <f>+IF(C410="","",' Matrice Tarifaire NON AL'!C413)</f>
        <v/>
      </c>
      <c r="AF410" t="str">
        <f>+IF(C410="","",' Matrice Tarifaire NON AL'!AQ413)</f>
        <v/>
      </c>
      <c r="AH410" t="str">
        <f>+IF(E410="","",' Matrice Tarifaire NON AL'!$U413)</f>
        <v/>
      </c>
      <c r="AI410" t="str">
        <f>+IF(F410="","",IF(' Matrice Tarifaire NON AL'!$V413="","",' Matrice Tarifaire NON AL'!$V413))</f>
        <v/>
      </c>
      <c r="AJ410" t="str">
        <f>+IF($C410="","",IF(' Matrice Tarifaire NON AL'!AZ413="","",' Matrice Tarifaire NON AL'!AZ413))</f>
        <v/>
      </c>
      <c r="AK410" t="str">
        <f>+IF($C410="","",IF(' Matrice Tarifaire NON AL'!BA413="","",' Matrice Tarifaire NON AL'!BA413))</f>
        <v/>
      </c>
      <c r="AL410" t="str">
        <f>+IF($C410="","",IF(' Matrice Tarifaire NON AL'!BB413="","",TEXT(' Matrice Tarifaire NON AL'!BB413,"0,0000")))</f>
        <v/>
      </c>
      <c r="AO410" t="str">
        <f>+IF($C410="","",IF(' Matrice Tarifaire NON AL'!BF413="","",TEXT(' Matrice Tarifaire NON AL'!BF413,"0,0000")))</f>
        <v/>
      </c>
      <c r="AP410" t="str">
        <f>+IF($C410="","",IF(' Matrice Tarifaire NON AL'!BG413="","",TEXT(' Matrice Tarifaire NON AL'!BG413,"0,0000")))</f>
        <v/>
      </c>
      <c r="AQ410" t="str">
        <f>+IF($C410="","",IF(' Matrice Tarifaire NON AL'!BH413="","",TEXT(' Matrice Tarifaire NON AL'!BH413,"0,0000")))</f>
        <v/>
      </c>
      <c r="AR410" t="str">
        <f>+IF($C410="","",IF(' Matrice Tarifaire NON AL'!BI413="","",TEXT(' Matrice Tarifaire NON AL'!BI413,"0,0000")))</f>
        <v/>
      </c>
      <c r="AS410" t="str">
        <f>+IF(C410="","",IF(' Matrice Tarifaire NON AL'!BJ413="","0",IF(' Matrice Tarifaire NON AL'!BJ413="","",' Matrice Tarifaire NON AL'!BJ413)))</f>
        <v/>
      </c>
      <c r="AT410" t="str">
        <f>+IF(C410="","",IF(' Matrice Tarifaire NON AL'!BK413="","",' Matrice Tarifaire NON AL'!$BK$6))</f>
        <v/>
      </c>
      <c r="AU410" t="str">
        <f>+IF(C410="","",IF(' Matrice Tarifaire NON AL'!BK413="","",TEXT(' Matrice Tarifaire NON AL'!BK413,"0,0000")))</f>
        <v/>
      </c>
      <c r="AV410" t="str">
        <f>+IF(C410="","",IF(' Matrice Tarifaire NON AL'!BL413="","",' Matrice Tarifaire NON AL'!$BL$6))</f>
        <v/>
      </c>
      <c r="AW410" t="str">
        <f>+IF(C410="","",IF(' Matrice Tarifaire NON AL'!BL413="","",TEXT(' Matrice Tarifaire NON AL'!BL413,"0,0000")))</f>
        <v/>
      </c>
      <c r="AX410" t="str">
        <f>+IF(C410="","",IF(' Matrice Tarifaire NON AL'!BM413="","",' Matrice Tarifaire NON AL'!$BM$6))</f>
        <v/>
      </c>
      <c r="AY410" t="str">
        <f>+IF(C410="","",IF(' Matrice Tarifaire NON AL'!BM413="","",TEXT(' Matrice Tarifaire NON AL'!BM413,"0,0000")))</f>
        <v/>
      </c>
      <c r="AZ410" t="str">
        <f>+IF(C410="","",IF(' Matrice Tarifaire NON AL'!BN413="","","Taxe DEEE"))</f>
        <v/>
      </c>
      <c r="BA410" t="str">
        <f>+IF(C410="","",IF(' Matrice Tarifaire NON AL'!BN413="","",TEXT(' Matrice Tarifaire NON AL'!BN413,"0,0000")))</f>
        <v/>
      </c>
      <c r="BD410" t="str">
        <f>+IF($C410="","",IF(' Matrice Tarifaire NON AL'!BR413="","",TEXT(' Matrice Tarifaire NON AL'!BR413,"0,000")))</f>
        <v/>
      </c>
      <c r="BE410" t="str">
        <f>+IF($C410="","",IF(' Matrice Tarifaire NON AL'!BS413="","",VALUE(TEXT(' Matrice Tarifaire NON AL'!BS413,"0,00"))))</f>
        <v/>
      </c>
      <c r="BF410" t="str">
        <f>+IF($C410="","",IF(' Matrice Tarifaire NON AL'!BY413="","",' Matrice Tarifaire NON AL'!BY413))</f>
        <v/>
      </c>
      <c r="BG410" t="str">
        <f>+IF(C410="","",IF(' Matrice Tarifaire NON AL'!AK413="Composant de Box","999",IF(' Matrice Tarifaire NON AL'!AP413&lt;&gt;"",' Matrice Tarifaire NON AL'!AP413,IF(' Matrice Tarifaire NON AL'!AO413&lt;&gt;"",' Matrice Tarifaire NON AL'!AO413,' Matrice Tarifaire NON AL'!AN413))))</f>
        <v/>
      </c>
    </row>
    <row r="411" spans="1:59" x14ac:dyDescent="0.25">
      <c r="A411" t="str">
        <f>+IF($C411="","",IF(' Matrice Tarifaire NON AL'!N414="","",IF(' Matrice Tarifaire NON AL'!N414=0,"GTIN A 0 - Ne doit pas être mis dans PRE REF",TEXT(' Matrice Tarifaire NON AL'!N414,"00000000000000"))))</f>
        <v/>
      </c>
      <c r="B411" t="str">
        <f>+IF(C411="","",IF(L411=172,4,VLOOKUP(' Matrice Tarifaire NON AL'!AK414,Feuil3!$A$4:$B$14,2,0)))</f>
        <v/>
      </c>
      <c r="C411" t="str">
        <f>+IF(' Matrice Tarifaire NON AL'!O414="","",SUBSTITUTE(' Matrice Tarifaire NON AL'!O414,"CHAR (10)"," "))</f>
        <v/>
      </c>
      <c r="D411" t="str">
        <f>+IF($C411="","",SUBSTITUTE(' Matrice Tarifaire NON AL'!P414,"CHAR (13)"," "))</f>
        <v/>
      </c>
      <c r="E411" t="str">
        <f t="shared" si="19"/>
        <v/>
      </c>
      <c r="F411" t="str">
        <f>+IF($C411="","",IF(' Matrice Tarifaire NON AL'!AX414="","Non",' Matrice Tarifaire NON AL'!AX414))</f>
        <v/>
      </c>
      <c r="G411" t="str">
        <f>+IF($C411="","",IF(' Matrice Tarifaire NON AL'!Q414="DOMEDIA","MDD",IF(' Matrice Tarifaire NON AL'!Q414="APTA","MDD",IF(' Matrice Tarifaire NON AL'!Q414="TOP BUDGET","Premier Prix","MN"))))</f>
        <v/>
      </c>
      <c r="H411" t="str">
        <f>+IF($C411="","",' Matrice Tarifaire NON AL'!Q414)</f>
        <v/>
      </c>
      <c r="K411" t="str">
        <f>+IF($C411="","",' Matrice Tarifaire NON AL'!X414)</f>
        <v/>
      </c>
      <c r="L411" t="str">
        <f>+IF($C411="","",' Matrice Tarifaire NON AL'!X414)</f>
        <v/>
      </c>
      <c r="M411" t="str">
        <f>+IF($C411="","",' Matrice Tarifaire NON AL'!Y414)</f>
        <v/>
      </c>
      <c r="N411" t="str">
        <f>+IF($C411="","",' Matrice Tarifaire NON AL'!Z414)</f>
        <v/>
      </c>
      <c r="P411" t="str">
        <f>+IF(C411="","",IF(' Matrice Tarifaire NON AL'!X414&lt;&gt;168,"Non",""))</f>
        <v/>
      </c>
      <c r="Q411" t="str">
        <f>+IF($C411="","",' Matrice Tarifaire NON AL'!T414)</f>
        <v/>
      </c>
      <c r="R411" t="str">
        <f>+IF($C411="","",IF(' Matrice Tarifaire NON AL'!R414="","",' Matrice Tarifaire NON AL'!R414))</f>
        <v/>
      </c>
      <c r="S411" t="str">
        <f>+IF($C411="","",LEFT(' Matrice Tarifaire NON AL'!W414,1))</f>
        <v/>
      </c>
      <c r="T411" t="str">
        <f>+IF($C411="","",LEFT(' Matrice Tarifaire NON AL'!AY414,3))</f>
        <v/>
      </c>
      <c r="U411" t="str">
        <f t="shared" si="20"/>
        <v/>
      </c>
      <c r="V411" t="str">
        <f>+IF(C411="","",IF(VLOOKUP(' Matrice Tarifaire NON AL'!AK414,Feuil3!A:F,6,0)="Box",IF(' Matrice Tarifaire NON AL'!AL414="Mono-Référence","Homogène",IF(' Matrice Tarifaire NON AL'!AL414="Multi-Références","Panaché","")),IF(' Matrice Tarifaire NON AL'!AK414="A la Pièce","Composant sans Colisage",IF(' Matrice Tarifaire NON AL'!AK414="Composant de Box","Composant sans Colisage","Homogène"))))</f>
        <v/>
      </c>
      <c r="W411" t="str">
        <f>+IF($V411="","",VLOOKUP(' Matrice Tarifaire NON AL'!AK414,Feuil3!$A$4:$E$14,5,0))</f>
        <v/>
      </c>
      <c r="Y411" t="str">
        <f>+IF($V411="","",IF(VLOOKUP(' Matrice Tarifaire NON AL'!$AK414,Feuil3!$A$4:$D$14,4,0)="Palette",' Matrice Tarifaire NON AL'!AN414,""))</f>
        <v/>
      </c>
      <c r="AA411" t="str">
        <f>+IF($V411="","",IF(VLOOKUP(' Matrice Tarifaire NON AL'!$AK414,Feuil3!$A$4:$D$14,4,0)="Colis",' Matrice Tarifaire NON AL'!AN414,""))</f>
        <v/>
      </c>
      <c r="AC411" t="str">
        <f>+IF(V411="","",IF(VLOOKUP(' Matrice Tarifaire NON AL'!AK414,Feuil3!$A$4:$D$14,4,0)="Colis",IF(' Matrice Tarifaire NON AL'!AO414&gt;0,' Matrice Tarifaire NON AL'!AO414,""),""))</f>
        <v/>
      </c>
      <c r="AD411" t="str">
        <f t="shared" si="21"/>
        <v/>
      </c>
      <c r="AE411" t="str">
        <f>+IF(C411="","",' Matrice Tarifaire NON AL'!C414)</f>
        <v/>
      </c>
      <c r="AF411" t="str">
        <f>+IF(C411="","",' Matrice Tarifaire NON AL'!AQ414)</f>
        <v/>
      </c>
      <c r="AH411" t="str">
        <f>+IF(E411="","",' Matrice Tarifaire NON AL'!$U414)</f>
        <v/>
      </c>
      <c r="AI411" t="str">
        <f>+IF(F411="","",IF(' Matrice Tarifaire NON AL'!$V414="","",' Matrice Tarifaire NON AL'!$V414))</f>
        <v/>
      </c>
      <c r="AJ411" t="str">
        <f>+IF($C411="","",IF(' Matrice Tarifaire NON AL'!AZ414="","",' Matrice Tarifaire NON AL'!AZ414))</f>
        <v/>
      </c>
      <c r="AK411" t="str">
        <f>+IF($C411="","",IF(' Matrice Tarifaire NON AL'!BA414="","",' Matrice Tarifaire NON AL'!BA414))</f>
        <v/>
      </c>
      <c r="AL411" t="str">
        <f>+IF($C411="","",IF(' Matrice Tarifaire NON AL'!BB414="","",TEXT(' Matrice Tarifaire NON AL'!BB414,"0,0000")))</f>
        <v/>
      </c>
      <c r="AO411" t="str">
        <f>+IF($C411="","",IF(' Matrice Tarifaire NON AL'!BF414="","",TEXT(' Matrice Tarifaire NON AL'!BF414,"0,0000")))</f>
        <v/>
      </c>
      <c r="AP411" t="str">
        <f>+IF($C411="","",IF(' Matrice Tarifaire NON AL'!BG414="","",TEXT(' Matrice Tarifaire NON AL'!BG414,"0,0000")))</f>
        <v/>
      </c>
      <c r="AQ411" t="str">
        <f>+IF($C411="","",IF(' Matrice Tarifaire NON AL'!BH414="","",TEXT(' Matrice Tarifaire NON AL'!BH414,"0,0000")))</f>
        <v/>
      </c>
      <c r="AR411" t="str">
        <f>+IF($C411="","",IF(' Matrice Tarifaire NON AL'!BI414="","",TEXT(' Matrice Tarifaire NON AL'!BI414,"0,0000")))</f>
        <v/>
      </c>
      <c r="AS411" t="str">
        <f>+IF(C411="","",IF(' Matrice Tarifaire NON AL'!BJ414="","0",IF(' Matrice Tarifaire NON AL'!BJ414="","",' Matrice Tarifaire NON AL'!BJ414)))</f>
        <v/>
      </c>
      <c r="AT411" t="str">
        <f>+IF(C411="","",IF(' Matrice Tarifaire NON AL'!BK414="","",' Matrice Tarifaire NON AL'!$BK$6))</f>
        <v/>
      </c>
      <c r="AU411" t="str">
        <f>+IF(C411="","",IF(' Matrice Tarifaire NON AL'!BK414="","",TEXT(' Matrice Tarifaire NON AL'!BK414,"0,0000")))</f>
        <v/>
      </c>
      <c r="AV411" t="str">
        <f>+IF(C411="","",IF(' Matrice Tarifaire NON AL'!BL414="","",' Matrice Tarifaire NON AL'!$BL$6))</f>
        <v/>
      </c>
      <c r="AW411" t="str">
        <f>+IF(C411="","",IF(' Matrice Tarifaire NON AL'!BL414="","",TEXT(' Matrice Tarifaire NON AL'!BL414,"0,0000")))</f>
        <v/>
      </c>
      <c r="AX411" t="str">
        <f>+IF(C411="","",IF(' Matrice Tarifaire NON AL'!BM414="","",' Matrice Tarifaire NON AL'!$BM$6))</f>
        <v/>
      </c>
      <c r="AY411" t="str">
        <f>+IF(C411="","",IF(' Matrice Tarifaire NON AL'!BM414="","",TEXT(' Matrice Tarifaire NON AL'!BM414,"0,0000")))</f>
        <v/>
      </c>
      <c r="AZ411" t="str">
        <f>+IF(C411="","",IF(' Matrice Tarifaire NON AL'!BN414="","","Taxe DEEE"))</f>
        <v/>
      </c>
      <c r="BA411" t="str">
        <f>+IF(C411="","",IF(' Matrice Tarifaire NON AL'!BN414="","",TEXT(' Matrice Tarifaire NON AL'!BN414,"0,0000")))</f>
        <v/>
      </c>
      <c r="BD411" t="str">
        <f>+IF($C411="","",IF(' Matrice Tarifaire NON AL'!BR414="","",TEXT(' Matrice Tarifaire NON AL'!BR414,"0,000")))</f>
        <v/>
      </c>
      <c r="BE411" t="str">
        <f>+IF($C411="","",IF(' Matrice Tarifaire NON AL'!BS414="","",VALUE(TEXT(' Matrice Tarifaire NON AL'!BS414,"0,00"))))</f>
        <v/>
      </c>
      <c r="BF411" t="str">
        <f>+IF($C411="","",IF(' Matrice Tarifaire NON AL'!BY414="","",' Matrice Tarifaire NON AL'!BY414))</f>
        <v/>
      </c>
      <c r="BG411" t="str">
        <f>+IF(C411="","",IF(' Matrice Tarifaire NON AL'!AK414="Composant de Box","999",IF(' Matrice Tarifaire NON AL'!AP414&lt;&gt;"",' Matrice Tarifaire NON AL'!AP414,IF(' Matrice Tarifaire NON AL'!AO414&lt;&gt;"",' Matrice Tarifaire NON AL'!AO414,' Matrice Tarifaire NON AL'!AN414))))</f>
        <v/>
      </c>
    </row>
    <row r="412" spans="1:59" x14ac:dyDescent="0.25">
      <c r="A412" t="str">
        <f>+IF($C412="","",IF(' Matrice Tarifaire NON AL'!N415="","",IF(' Matrice Tarifaire NON AL'!N415=0,"GTIN A 0 - Ne doit pas être mis dans PRE REF",TEXT(' Matrice Tarifaire NON AL'!N415,"00000000000000"))))</f>
        <v/>
      </c>
      <c r="B412" t="str">
        <f>+IF(C412="","",IF(L412=172,4,VLOOKUP(' Matrice Tarifaire NON AL'!AK415,Feuil3!$A$4:$B$14,2,0)))</f>
        <v/>
      </c>
      <c r="C412" t="str">
        <f>+IF(' Matrice Tarifaire NON AL'!O415="","",SUBSTITUTE(' Matrice Tarifaire NON AL'!O415,"CHAR (10)"," "))</f>
        <v/>
      </c>
      <c r="D412" t="str">
        <f>+IF($C412="","",SUBSTITUTE(' Matrice Tarifaire NON AL'!P415,"CHAR (13)"," "))</f>
        <v/>
      </c>
      <c r="E412" t="str">
        <f t="shared" si="19"/>
        <v/>
      </c>
      <c r="F412" t="str">
        <f>+IF($C412="","",IF(' Matrice Tarifaire NON AL'!AX415="","Non",' Matrice Tarifaire NON AL'!AX415))</f>
        <v/>
      </c>
      <c r="G412" t="str">
        <f>+IF($C412="","",IF(' Matrice Tarifaire NON AL'!Q415="DOMEDIA","MDD",IF(' Matrice Tarifaire NON AL'!Q415="APTA","MDD",IF(' Matrice Tarifaire NON AL'!Q415="TOP BUDGET","Premier Prix","MN"))))</f>
        <v/>
      </c>
      <c r="H412" t="str">
        <f>+IF($C412="","",' Matrice Tarifaire NON AL'!Q415)</f>
        <v/>
      </c>
      <c r="K412" t="str">
        <f>+IF($C412="","",' Matrice Tarifaire NON AL'!X415)</f>
        <v/>
      </c>
      <c r="L412" t="str">
        <f>+IF($C412="","",' Matrice Tarifaire NON AL'!X415)</f>
        <v/>
      </c>
      <c r="M412" t="str">
        <f>+IF($C412="","",' Matrice Tarifaire NON AL'!Y415)</f>
        <v/>
      </c>
      <c r="N412" t="str">
        <f>+IF($C412="","",' Matrice Tarifaire NON AL'!Z415)</f>
        <v/>
      </c>
      <c r="P412" t="str">
        <f>+IF(C412="","",IF(' Matrice Tarifaire NON AL'!X415&lt;&gt;168,"Non",""))</f>
        <v/>
      </c>
      <c r="Q412" t="str">
        <f>+IF($C412="","",' Matrice Tarifaire NON AL'!T415)</f>
        <v/>
      </c>
      <c r="R412" t="str">
        <f>+IF($C412="","",IF(' Matrice Tarifaire NON AL'!R415="","",' Matrice Tarifaire NON AL'!R415))</f>
        <v/>
      </c>
      <c r="S412" t="str">
        <f>+IF($C412="","",LEFT(' Matrice Tarifaire NON AL'!W415,1))</f>
        <v/>
      </c>
      <c r="T412" t="str">
        <f>+IF($C412="","",LEFT(' Matrice Tarifaire NON AL'!AY415,3))</f>
        <v/>
      </c>
      <c r="U412" t="str">
        <f t="shared" si="20"/>
        <v/>
      </c>
      <c r="V412" t="str">
        <f>+IF(C412="","",IF(VLOOKUP(' Matrice Tarifaire NON AL'!AK415,Feuil3!A:F,6,0)="Box",IF(' Matrice Tarifaire NON AL'!AL415="Mono-Référence","Homogène",IF(' Matrice Tarifaire NON AL'!AL415="Multi-Références","Panaché","")),IF(' Matrice Tarifaire NON AL'!AK415="A la Pièce","Composant sans Colisage",IF(' Matrice Tarifaire NON AL'!AK415="Composant de Box","Composant sans Colisage","Homogène"))))</f>
        <v/>
      </c>
      <c r="W412" t="str">
        <f>+IF($V412="","",VLOOKUP(' Matrice Tarifaire NON AL'!AK415,Feuil3!$A$4:$E$14,5,0))</f>
        <v/>
      </c>
      <c r="Y412" t="str">
        <f>+IF($V412="","",IF(VLOOKUP(' Matrice Tarifaire NON AL'!$AK415,Feuil3!$A$4:$D$14,4,0)="Palette",' Matrice Tarifaire NON AL'!AN415,""))</f>
        <v/>
      </c>
      <c r="AA412" t="str">
        <f>+IF($V412="","",IF(VLOOKUP(' Matrice Tarifaire NON AL'!$AK415,Feuil3!$A$4:$D$14,4,0)="Colis",' Matrice Tarifaire NON AL'!AN415,""))</f>
        <v/>
      </c>
      <c r="AC412" t="str">
        <f>+IF(V412="","",IF(VLOOKUP(' Matrice Tarifaire NON AL'!AK415,Feuil3!$A$4:$D$14,4,0)="Colis",IF(' Matrice Tarifaire NON AL'!AO415&gt;0,' Matrice Tarifaire NON AL'!AO415,""),""))</f>
        <v/>
      </c>
      <c r="AD412" t="str">
        <f t="shared" si="21"/>
        <v/>
      </c>
      <c r="AE412" t="str">
        <f>+IF(C412="","",' Matrice Tarifaire NON AL'!C415)</f>
        <v/>
      </c>
      <c r="AF412" t="str">
        <f>+IF(C412="","",' Matrice Tarifaire NON AL'!AQ415)</f>
        <v/>
      </c>
      <c r="AH412" t="str">
        <f>+IF(E412="","",' Matrice Tarifaire NON AL'!$U415)</f>
        <v/>
      </c>
      <c r="AI412" t="str">
        <f>+IF(F412="","",IF(' Matrice Tarifaire NON AL'!$V415="","",' Matrice Tarifaire NON AL'!$V415))</f>
        <v/>
      </c>
      <c r="AJ412" t="str">
        <f>+IF($C412="","",IF(' Matrice Tarifaire NON AL'!AZ415="","",' Matrice Tarifaire NON AL'!AZ415))</f>
        <v/>
      </c>
      <c r="AK412" t="str">
        <f>+IF($C412="","",IF(' Matrice Tarifaire NON AL'!BA415="","",' Matrice Tarifaire NON AL'!BA415))</f>
        <v/>
      </c>
      <c r="AL412" t="str">
        <f>+IF($C412="","",IF(' Matrice Tarifaire NON AL'!BB415="","",TEXT(' Matrice Tarifaire NON AL'!BB415,"0,0000")))</f>
        <v/>
      </c>
      <c r="AO412" t="str">
        <f>+IF($C412="","",IF(' Matrice Tarifaire NON AL'!BF415="","",TEXT(' Matrice Tarifaire NON AL'!BF415,"0,0000")))</f>
        <v/>
      </c>
      <c r="AP412" t="str">
        <f>+IF($C412="","",IF(' Matrice Tarifaire NON AL'!BG415="","",TEXT(' Matrice Tarifaire NON AL'!BG415,"0,0000")))</f>
        <v/>
      </c>
      <c r="AQ412" t="str">
        <f>+IF($C412="","",IF(' Matrice Tarifaire NON AL'!BH415="","",TEXT(' Matrice Tarifaire NON AL'!BH415,"0,0000")))</f>
        <v/>
      </c>
      <c r="AR412" t="str">
        <f>+IF($C412="","",IF(' Matrice Tarifaire NON AL'!BI415="","",TEXT(' Matrice Tarifaire NON AL'!BI415,"0,0000")))</f>
        <v/>
      </c>
      <c r="AS412" t="str">
        <f>+IF(C412="","",IF(' Matrice Tarifaire NON AL'!BJ415="","0",IF(' Matrice Tarifaire NON AL'!BJ415="","",' Matrice Tarifaire NON AL'!BJ415)))</f>
        <v/>
      </c>
      <c r="AT412" t="str">
        <f>+IF(C412="","",IF(' Matrice Tarifaire NON AL'!BK415="","",' Matrice Tarifaire NON AL'!$BK$6))</f>
        <v/>
      </c>
      <c r="AU412" t="str">
        <f>+IF(C412="","",IF(' Matrice Tarifaire NON AL'!BK415="","",TEXT(' Matrice Tarifaire NON AL'!BK415,"0,0000")))</f>
        <v/>
      </c>
      <c r="AV412" t="str">
        <f>+IF(C412="","",IF(' Matrice Tarifaire NON AL'!BL415="","",' Matrice Tarifaire NON AL'!$BL$6))</f>
        <v/>
      </c>
      <c r="AW412" t="str">
        <f>+IF(C412="","",IF(' Matrice Tarifaire NON AL'!BL415="","",TEXT(' Matrice Tarifaire NON AL'!BL415,"0,0000")))</f>
        <v/>
      </c>
      <c r="AX412" t="str">
        <f>+IF(C412="","",IF(' Matrice Tarifaire NON AL'!BM415="","",' Matrice Tarifaire NON AL'!$BM$6))</f>
        <v/>
      </c>
      <c r="AY412" t="str">
        <f>+IF(C412="","",IF(' Matrice Tarifaire NON AL'!BM415="","",TEXT(' Matrice Tarifaire NON AL'!BM415,"0,0000")))</f>
        <v/>
      </c>
      <c r="AZ412" t="str">
        <f>+IF(C412="","",IF(' Matrice Tarifaire NON AL'!BN415="","","Taxe DEEE"))</f>
        <v/>
      </c>
      <c r="BA412" t="str">
        <f>+IF(C412="","",IF(' Matrice Tarifaire NON AL'!BN415="","",TEXT(' Matrice Tarifaire NON AL'!BN415,"0,0000")))</f>
        <v/>
      </c>
      <c r="BD412" t="str">
        <f>+IF($C412="","",IF(' Matrice Tarifaire NON AL'!BR415="","",TEXT(' Matrice Tarifaire NON AL'!BR415,"0,000")))</f>
        <v/>
      </c>
      <c r="BE412" t="str">
        <f>+IF($C412="","",IF(' Matrice Tarifaire NON AL'!BS415="","",VALUE(TEXT(' Matrice Tarifaire NON AL'!BS415,"0,00"))))</f>
        <v/>
      </c>
      <c r="BF412" t="str">
        <f>+IF($C412="","",IF(' Matrice Tarifaire NON AL'!BY415="","",' Matrice Tarifaire NON AL'!BY415))</f>
        <v/>
      </c>
      <c r="BG412" t="str">
        <f>+IF(C412="","",IF(' Matrice Tarifaire NON AL'!AK415="Composant de Box","999",IF(' Matrice Tarifaire NON AL'!AP415&lt;&gt;"",' Matrice Tarifaire NON AL'!AP415,IF(' Matrice Tarifaire NON AL'!AO415&lt;&gt;"",' Matrice Tarifaire NON AL'!AO415,' Matrice Tarifaire NON AL'!AN415))))</f>
        <v/>
      </c>
    </row>
    <row r="413" spans="1:59" x14ac:dyDescent="0.25">
      <c r="A413" t="str">
        <f>+IF($C413="","",IF(' Matrice Tarifaire NON AL'!N416="","",IF(' Matrice Tarifaire NON AL'!N416=0,"GTIN A 0 - Ne doit pas être mis dans PRE REF",TEXT(' Matrice Tarifaire NON AL'!N416,"00000000000000"))))</f>
        <v/>
      </c>
      <c r="B413" t="str">
        <f>+IF(C413="","",IF(L413=172,4,VLOOKUP(' Matrice Tarifaire NON AL'!AK416,Feuil3!$A$4:$B$14,2,0)))</f>
        <v/>
      </c>
      <c r="C413" t="str">
        <f>+IF(' Matrice Tarifaire NON AL'!O416="","",SUBSTITUTE(' Matrice Tarifaire NON AL'!O416,"CHAR (10)"," "))</f>
        <v/>
      </c>
      <c r="D413" t="str">
        <f>+IF($C413="","",SUBSTITUTE(' Matrice Tarifaire NON AL'!P416,"CHAR (13)"," "))</f>
        <v/>
      </c>
      <c r="E413" t="str">
        <f t="shared" si="19"/>
        <v/>
      </c>
      <c r="F413" t="str">
        <f>+IF($C413="","",IF(' Matrice Tarifaire NON AL'!AX416="","Non",' Matrice Tarifaire NON AL'!AX416))</f>
        <v/>
      </c>
      <c r="G413" t="str">
        <f>+IF($C413="","",IF(' Matrice Tarifaire NON AL'!Q416="DOMEDIA","MDD",IF(' Matrice Tarifaire NON AL'!Q416="APTA","MDD",IF(' Matrice Tarifaire NON AL'!Q416="TOP BUDGET","Premier Prix","MN"))))</f>
        <v/>
      </c>
      <c r="H413" t="str">
        <f>+IF($C413="","",' Matrice Tarifaire NON AL'!Q416)</f>
        <v/>
      </c>
      <c r="K413" t="str">
        <f>+IF($C413="","",' Matrice Tarifaire NON AL'!X416)</f>
        <v/>
      </c>
      <c r="L413" t="str">
        <f>+IF($C413="","",' Matrice Tarifaire NON AL'!X416)</f>
        <v/>
      </c>
      <c r="M413" t="str">
        <f>+IF($C413="","",' Matrice Tarifaire NON AL'!Y416)</f>
        <v/>
      </c>
      <c r="N413" t="str">
        <f>+IF($C413="","",' Matrice Tarifaire NON AL'!Z416)</f>
        <v/>
      </c>
      <c r="P413" t="str">
        <f>+IF(C413="","",IF(' Matrice Tarifaire NON AL'!X416&lt;&gt;168,"Non",""))</f>
        <v/>
      </c>
      <c r="Q413" t="str">
        <f>+IF($C413="","",' Matrice Tarifaire NON AL'!T416)</f>
        <v/>
      </c>
      <c r="R413" t="str">
        <f>+IF($C413="","",IF(' Matrice Tarifaire NON AL'!R416="","",' Matrice Tarifaire NON AL'!R416))</f>
        <v/>
      </c>
      <c r="S413" t="str">
        <f>+IF($C413="","",LEFT(' Matrice Tarifaire NON AL'!W416,1))</f>
        <v/>
      </c>
      <c r="T413" t="str">
        <f>+IF($C413="","",LEFT(' Matrice Tarifaire NON AL'!AY416,3))</f>
        <v/>
      </c>
      <c r="U413" t="str">
        <f t="shared" si="20"/>
        <v/>
      </c>
      <c r="V413" t="str">
        <f>+IF(C413="","",IF(VLOOKUP(' Matrice Tarifaire NON AL'!AK416,Feuil3!A:F,6,0)="Box",IF(' Matrice Tarifaire NON AL'!AL416="Mono-Référence","Homogène",IF(' Matrice Tarifaire NON AL'!AL416="Multi-Références","Panaché","")),IF(' Matrice Tarifaire NON AL'!AK416="A la Pièce","Composant sans Colisage",IF(' Matrice Tarifaire NON AL'!AK416="Composant de Box","Composant sans Colisage","Homogène"))))</f>
        <v/>
      </c>
      <c r="W413" t="str">
        <f>+IF($V413="","",VLOOKUP(' Matrice Tarifaire NON AL'!AK416,Feuil3!$A$4:$E$14,5,0))</f>
        <v/>
      </c>
      <c r="Y413" t="str">
        <f>+IF($V413="","",IF(VLOOKUP(' Matrice Tarifaire NON AL'!$AK416,Feuil3!$A$4:$D$14,4,0)="Palette",' Matrice Tarifaire NON AL'!AN416,""))</f>
        <v/>
      </c>
      <c r="AA413" t="str">
        <f>+IF($V413="","",IF(VLOOKUP(' Matrice Tarifaire NON AL'!$AK416,Feuil3!$A$4:$D$14,4,0)="Colis",' Matrice Tarifaire NON AL'!AN416,""))</f>
        <v/>
      </c>
      <c r="AC413" t="str">
        <f>+IF(V413="","",IF(VLOOKUP(' Matrice Tarifaire NON AL'!AK416,Feuil3!$A$4:$D$14,4,0)="Colis",IF(' Matrice Tarifaire NON AL'!AO416&gt;0,' Matrice Tarifaire NON AL'!AO416,""),""))</f>
        <v/>
      </c>
      <c r="AD413" t="str">
        <f t="shared" si="21"/>
        <v/>
      </c>
      <c r="AE413" t="str">
        <f>+IF(C413="","",' Matrice Tarifaire NON AL'!C416)</f>
        <v/>
      </c>
      <c r="AF413" t="str">
        <f>+IF(C413="","",' Matrice Tarifaire NON AL'!AQ416)</f>
        <v/>
      </c>
      <c r="AH413" t="str">
        <f>+IF(E413="","",' Matrice Tarifaire NON AL'!$U416)</f>
        <v/>
      </c>
      <c r="AI413" t="str">
        <f>+IF(F413="","",IF(' Matrice Tarifaire NON AL'!$V416="","",' Matrice Tarifaire NON AL'!$V416))</f>
        <v/>
      </c>
      <c r="AJ413" t="str">
        <f>+IF($C413="","",IF(' Matrice Tarifaire NON AL'!AZ416="","",' Matrice Tarifaire NON AL'!AZ416))</f>
        <v/>
      </c>
      <c r="AK413" t="str">
        <f>+IF($C413="","",IF(' Matrice Tarifaire NON AL'!BA416="","",' Matrice Tarifaire NON AL'!BA416))</f>
        <v/>
      </c>
      <c r="AL413" t="str">
        <f>+IF($C413="","",IF(' Matrice Tarifaire NON AL'!BB416="","",TEXT(' Matrice Tarifaire NON AL'!BB416,"0,0000")))</f>
        <v/>
      </c>
      <c r="AO413" t="str">
        <f>+IF($C413="","",IF(' Matrice Tarifaire NON AL'!BF416="","",TEXT(' Matrice Tarifaire NON AL'!BF416,"0,0000")))</f>
        <v/>
      </c>
      <c r="AP413" t="str">
        <f>+IF($C413="","",IF(' Matrice Tarifaire NON AL'!BG416="","",TEXT(' Matrice Tarifaire NON AL'!BG416,"0,0000")))</f>
        <v/>
      </c>
      <c r="AQ413" t="str">
        <f>+IF($C413="","",IF(' Matrice Tarifaire NON AL'!BH416="","",TEXT(' Matrice Tarifaire NON AL'!BH416,"0,0000")))</f>
        <v/>
      </c>
      <c r="AR413" t="str">
        <f>+IF($C413="","",IF(' Matrice Tarifaire NON AL'!BI416="","",TEXT(' Matrice Tarifaire NON AL'!BI416,"0,0000")))</f>
        <v/>
      </c>
      <c r="AS413" t="str">
        <f>+IF(C413="","",IF(' Matrice Tarifaire NON AL'!BJ416="","0",IF(' Matrice Tarifaire NON AL'!BJ416="","",' Matrice Tarifaire NON AL'!BJ416)))</f>
        <v/>
      </c>
      <c r="AT413" t="str">
        <f>+IF(C413="","",IF(' Matrice Tarifaire NON AL'!BK416="","",' Matrice Tarifaire NON AL'!$BK$6))</f>
        <v/>
      </c>
      <c r="AU413" t="str">
        <f>+IF(C413="","",IF(' Matrice Tarifaire NON AL'!BK416="","",TEXT(' Matrice Tarifaire NON AL'!BK416,"0,0000")))</f>
        <v/>
      </c>
      <c r="AV413" t="str">
        <f>+IF(C413="","",IF(' Matrice Tarifaire NON AL'!BL416="","",' Matrice Tarifaire NON AL'!$BL$6))</f>
        <v/>
      </c>
      <c r="AW413" t="str">
        <f>+IF(C413="","",IF(' Matrice Tarifaire NON AL'!BL416="","",TEXT(' Matrice Tarifaire NON AL'!BL416,"0,0000")))</f>
        <v/>
      </c>
      <c r="AX413" t="str">
        <f>+IF(C413="","",IF(' Matrice Tarifaire NON AL'!BM416="","",' Matrice Tarifaire NON AL'!$BM$6))</f>
        <v/>
      </c>
      <c r="AY413" t="str">
        <f>+IF(C413="","",IF(' Matrice Tarifaire NON AL'!BM416="","",TEXT(' Matrice Tarifaire NON AL'!BM416,"0,0000")))</f>
        <v/>
      </c>
      <c r="AZ413" t="str">
        <f>+IF(C413="","",IF(' Matrice Tarifaire NON AL'!BN416="","","Taxe DEEE"))</f>
        <v/>
      </c>
      <c r="BA413" t="str">
        <f>+IF(C413="","",IF(' Matrice Tarifaire NON AL'!BN416="","",TEXT(' Matrice Tarifaire NON AL'!BN416,"0,0000")))</f>
        <v/>
      </c>
      <c r="BD413" t="str">
        <f>+IF($C413="","",IF(' Matrice Tarifaire NON AL'!BR416="","",TEXT(' Matrice Tarifaire NON AL'!BR416,"0,000")))</f>
        <v/>
      </c>
      <c r="BE413" t="str">
        <f>+IF($C413="","",IF(' Matrice Tarifaire NON AL'!BS416="","",VALUE(TEXT(' Matrice Tarifaire NON AL'!BS416,"0,00"))))</f>
        <v/>
      </c>
      <c r="BF413" t="str">
        <f>+IF($C413="","",IF(' Matrice Tarifaire NON AL'!BY416="","",' Matrice Tarifaire NON AL'!BY416))</f>
        <v/>
      </c>
      <c r="BG413" t="str">
        <f>+IF(C413="","",IF(' Matrice Tarifaire NON AL'!AK416="Composant de Box","999",IF(' Matrice Tarifaire NON AL'!AP416&lt;&gt;"",' Matrice Tarifaire NON AL'!AP416,IF(' Matrice Tarifaire NON AL'!AO416&lt;&gt;"",' Matrice Tarifaire NON AL'!AO416,' Matrice Tarifaire NON AL'!AN416))))</f>
        <v/>
      </c>
    </row>
    <row r="414" spans="1:59" x14ac:dyDescent="0.25">
      <c r="A414" t="str">
        <f>+IF($C414="","",IF(' Matrice Tarifaire NON AL'!N417="","",IF(' Matrice Tarifaire NON AL'!N417=0,"GTIN A 0 - Ne doit pas être mis dans PRE REF",TEXT(' Matrice Tarifaire NON AL'!N417,"00000000000000"))))</f>
        <v/>
      </c>
      <c r="B414" t="str">
        <f>+IF(C414="","",IF(L414=172,4,VLOOKUP(' Matrice Tarifaire NON AL'!AK417,Feuil3!$A$4:$B$14,2,0)))</f>
        <v/>
      </c>
      <c r="C414" t="str">
        <f>+IF(' Matrice Tarifaire NON AL'!O417="","",SUBSTITUTE(' Matrice Tarifaire NON AL'!O417,"CHAR (10)"," "))</f>
        <v/>
      </c>
      <c r="D414" t="str">
        <f>+IF($C414="","",SUBSTITUTE(' Matrice Tarifaire NON AL'!P417,"CHAR (13)"," "))</f>
        <v/>
      </c>
      <c r="E414" t="str">
        <f t="shared" si="19"/>
        <v/>
      </c>
      <c r="F414" t="str">
        <f>+IF($C414="","",IF(' Matrice Tarifaire NON AL'!AX417="","Non",' Matrice Tarifaire NON AL'!AX417))</f>
        <v/>
      </c>
      <c r="G414" t="str">
        <f>+IF($C414="","",IF(' Matrice Tarifaire NON AL'!Q417="DOMEDIA","MDD",IF(' Matrice Tarifaire NON AL'!Q417="APTA","MDD",IF(' Matrice Tarifaire NON AL'!Q417="TOP BUDGET","Premier Prix","MN"))))</f>
        <v/>
      </c>
      <c r="H414" t="str">
        <f>+IF($C414="","",' Matrice Tarifaire NON AL'!Q417)</f>
        <v/>
      </c>
      <c r="K414" t="str">
        <f>+IF($C414="","",' Matrice Tarifaire NON AL'!X417)</f>
        <v/>
      </c>
      <c r="L414" t="str">
        <f>+IF($C414="","",' Matrice Tarifaire NON AL'!X417)</f>
        <v/>
      </c>
      <c r="M414" t="str">
        <f>+IF($C414="","",' Matrice Tarifaire NON AL'!Y417)</f>
        <v/>
      </c>
      <c r="N414" t="str">
        <f>+IF($C414="","",' Matrice Tarifaire NON AL'!Z417)</f>
        <v/>
      </c>
      <c r="P414" t="str">
        <f>+IF(C414="","",IF(' Matrice Tarifaire NON AL'!X417&lt;&gt;168,"Non",""))</f>
        <v/>
      </c>
      <c r="Q414" t="str">
        <f>+IF($C414="","",' Matrice Tarifaire NON AL'!T417)</f>
        <v/>
      </c>
      <c r="R414" t="str">
        <f>+IF($C414="","",IF(' Matrice Tarifaire NON AL'!R417="","",' Matrice Tarifaire NON AL'!R417))</f>
        <v/>
      </c>
      <c r="S414" t="str">
        <f>+IF($C414="","",LEFT(' Matrice Tarifaire NON AL'!W417,1))</f>
        <v/>
      </c>
      <c r="T414" t="str">
        <f>+IF($C414="","",LEFT(' Matrice Tarifaire NON AL'!AY417,3))</f>
        <v/>
      </c>
      <c r="U414" t="str">
        <f t="shared" si="20"/>
        <v/>
      </c>
      <c r="V414" t="str">
        <f>+IF(C414="","",IF(VLOOKUP(' Matrice Tarifaire NON AL'!AK417,Feuil3!A:F,6,0)="Box",IF(' Matrice Tarifaire NON AL'!AL417="Mono-Référence","Homogène",IF(' Matrice Tarifaire NON AL'!AL417="Multi-Références","Panaché","")),IF(' Matrice Tarifaire NON AL'!AK417="A la Pièce","Composant sans Colisage",IF(' Matrice Tarifaire NON AL'!AK417="Composant de Box","Composant sans Colisage","Homogène"))))</f>
        <v/>
      </c>
      <c r="W414" t="str">
        <f>+IF($V414="","",VLOOKUP(' Matrice Tarifaire NON AL'!AK417,Feuil3!$A$4:$E$14,5,0))</f>
        <v/>
      </c>
      <c r="Y414" t="str">
        <f>+IF($V414="","",IF(VLOOKUP(' Matrice Tarifaire NON AL'!$AK417,Feuil3!$A$4:$D$14,4,0)="Palette",' Matrice Tarifaire NON AL'!AN417,""))</f>
        <v/>
      </c>
      <c r="AA414" t="str">
        <f>+IF($V414="","",IF(VLOOKUP(' Matrice Tarifaire NON AL'!$AK417,Feuil3!$A$4:$D$14,4,0)="Colis",' Matrice Tarifaire NON AL'!AN417,""))</f>
        <v/>
      </c>
      <c r="AC414" t="str">
        <f>+IF(V414="","",IF(VLOOKUP(' Matrice Tarifaire NON AL'!AK417,Feuil3!$A$4:$D$14,4,0)="Colis",IF(' Matrice Tarifaire NON AL'!AO417&gt;0,' Matrice Tarifaire NON AL'!AO417,""),""))</f>
        <v/>
      </c>
      <c r="AD414" t="str">
        <f t="shared" si="21"/>
        <v/>
      </c>
      <c r="AE414" t="str">
        <f>+IF(C414="","",' Matrice Tarifaire NON AL'!C417)</f>
        <v/>
      </c>
      <c r="AF414" t="str">
        <f>+IF(C414="","",' Matrice Tarifaire NON AL'!AQ417)</f>
        <v/>
      </c>
      <c r="AH414" t="str">
        <f>+IF(E414="","",' Matrice Tarifaire NON AL'!$U417)</f>
        <v/>
      </c>
      <c r="AI414" t="str">
        <f>+IF(F414="","",IF(' Matrice Tarifaire NON AL'!$V417="","",' Matrice Tarifaire NON AL'!$V417))</f>
        <v/>
      </c>
      <c r="AJ414" t="str">
        <f>+IF($C414="","",IF(' Matrice Tarifaire NON AL'!AZ417="","",' Matrice Tarifaire NON AL'!AZ417))</f>
        <v/>
      </c>
      <c r="AK414" t="str">
        <f>+IF($C414="","",IF(' Matrice Tarifaire NON AL'!BA417="","",' Matrice Tarifaire NON AL'!BA417))</f>
        <v/>
      </c>
      <c r="AL414" t="str">
        <f>+IF($C414="","",IF(' Matrice Tarifaire NON AL'!BB417="","",TEXT(' Matrice Tarifaire NON AL'!BB417,"0,0000")))</f>
        <v/>
      </c>
      <c r="AO414" t="str">
        <f>+IF($C414="","",IF(' Matrice Tarifaire NON AL'!BF417="","",TEXT(' Matrice Tarifaire NON AL'!BF417,"0,0000")))</f>
        <v/>
      </c>
      <c r="AP414" t="str">
        <f>+IF($C414="","",IF(' Matrice Tarifaire NON AL'!BG417="","",TEXT(' Matrice Tarifaire NON AL'!BG417,"0,0000")))</f>
        <v/>
      </c>
      <c r="AQ414" t="str">
        <f>+IF($C414="","",IF(' Matrice Tarifaire NON AL'!BH417="","",TEXT(' Matrice Tarifaire NON AL'!BH417,"0,0000")))</f>
        <v/>
      </c>
      <c r="AR414" t="str">
        <f>+IF($C414="","",IF(' Matrice Tarifaire NON AL'!BI417="","",TEXT(' Matrice Tarifaire NON AL'!BI417,"0,0000")))</f>
        <v/>
      </c>
      <c r="AS414" t="str">
        <f>+IF(C414="","",IF(' Matrice Tarifaire NON AL'!BJ417="","0",IF(' Matrice Tarifaire NON AL'!BJ417="","",' Matrice Tarifaire NON AL'!BJ417)))</f>
        <v/>
      </c>
      <c r="AT414" t="str">
        <f>+IF(C414="","",IF(' Matrice Tarifaire NON AL'!BK417="","",' Matrice Tarifaire NON AL'!$BK$6))</f>
        <v/>
      </c>
      <c r="AU414" t="str">
        <f>+IF(C414="","",IF(' Matrice Tarifaire NON AL'!BK417="","",TEXT(' Matrice Tarifaire NON AL'!BK417,"0,0000")))</f>
        <v/>
      </c>
      <c r="AV414" t="str">
        <f>+IF(C414="","",IF(' Matrice Tarifaire NON AL'!BL417="","",' Matrice Tarifaire NON AL'!$BL$6))</f>
        <v/>
      </c>
      <c r="AW414" t="str">
        <f>+IF(C414="","",IF(' Matrice Tarifaire NON AL'!BL417="","",TEXT(' Matrice Tarifaire NON AL'!BL417,"0,0000")))</f>
        <v/>
      </c>
      <c r="AX414" t="str">
        <f>+IF(C414="","",IF(' Matrice Tarifaire NON AL'!BM417="","",' Matrice Tarifaire NON AL'!$BM$6))</f>
        <v/>
      </c>
      <c r="AY414" t="str">
        <f>+IF(C414="","",IF(' Matrice Tarifaire NON AL'!BM417="","",TEXT(' Matrice Tarifaire NON AL'!BM417,"0,0000")))</f>
        <v/>
      </c>
      <c r="AZ414" t="str">
        <f>+IF(C414="","",IF(' Matrice Tarifaire NON AL'!BN417="","","Taxe DEEE"))</f>
        <v/>
      </c>
      <c r="BA414" t="str">
        <f>+IF(C414="","",IF(' Matrice Tarifaire NON AL'!BN417="","",TEXT(' Matrice Tarifaire NON AL'!BN417,"0,0000")))</f>
        <v/>
      </c>
      <c r="BD414" t="str">
        <f>+IF($C414="","",IF(' Matrice Tarifaire NON AL'!BR417="","",TEXT(' Matrice Tarifaire NON AL'!BR417,"0,000")))</f>
        <v/>
      </c>
      <c r="BE414" t="str">
        <f>+IF($C414="","",IF(' Matrice Tarifaire NON AL'!BS417="","",VALUE(TEXT(' Matrice Tarifaire NON AL'!BS417,"0,00"))))</f>
        <v/>
      </c>
      <c r="BF414" t="str">
        <f>+IF($C414="","",IF(' Matrice Tarifaire NON AL'!BY417="","",' Matrice Tarifaire NON AL'!BY417))</f>
        <v/>
      </c>
      <c r="BG414" t="str">
        <f>+IF(C414="","",IF(' Matrice Tarifaire NON AL'!AK417="Composant de Box","999",IF(' Matrice Tarifaire NON AL'!AP417&lt;&gt;"",' Matrice Tarifaire NON AL'!AP417,IF(' Matrice Tarifaire NON AL'!AO417&lt;&gt;"",' Matrice Tarifaire NON AL'!AO417,' Matrice Tarifaire NON AL'!AN417))))</f>
        <v/>
      </c>
    </row>
    <row r="415" spans="1:59" x14ac:dyDescent="0.25">
      <c r="A415" t="str">
        <f>+IF($C415="","",IF(' Matrice Tarifaire NON AL'!N418="","",IF(' Matrice Tarifaire NON AL'!N418=0,"GTIN A 0 - Ne doit pas être mis dans PRE REF",TEXT(' Matrice Tarifaire NON AL'!N418,"00000000000000"))))</f>
        <v/>
      </c>
      <c r="B415" t="str">
        <f>+IF(C415="","",IF(L415=172,4,VLOOKUP(' Matrice Tarifaire NON AL'!AK418,Feuil3!$A$4:$B$14,2,0)))</f>
        <v/>
      </c>
      <c r="C415" t="str">
        <f>+IF(' Matrice Tarifaire NON AL'!O418="","",SUBSTITUTE(' Matrice Tarifaire NON AL'!O418,"CHAR (10)"," "))</f>
        <v/>
      </c>
      <c r="D415" t="str">
        <f>+IF($C415="","",SUBSTITUTE(' Matrice Tarifaire NON AL'!P418,"CHAR (13)"," "))</f>
        <v/>
      </c>
      <c r="E415" t="str">
        <f t="shared" si="19"/>
        <v/>
      </c>
      <c r="F415" t="str">
        <f>+IF($C415="","",IF(' Matrice Tarifaire NON AL'!AX418="","Non",' Matrice Tarifaire NON AL'!AX418))</f>
        <v/>
      </c>
      <c r="G415" t="str">
        <f>+IF($C415="","",IF(' Matrice Tarifaire NON AL'!Q418="DOMEDIA","MDD",IF(' Matrice Tarifaire NON AL'!Q418="APTA","MDD",IF(' Matrice Tarifaire NON AL'!Q418="TOP BUDGET","Premier Prix","MN"))))</f>
        <v/>
      </c>
      <c r="H415" t="str">
        <f>+IF($C415="","",' Matrice Tarifaire NON AL'!Q418)</f>
        <v/>
      </c>
      <c r="K415" t="str">
        <f>+IF($C415="","",' Matrice Tarifaire NON AL'!X418)</f>
        <v/>
      </c>
      <c r="L415" t="str">
        <f>+IF($C415="","",' Matrice Tarifaire NON AL'!X418)</f>
        <v/>
      </c>
      <c r="M415" t="str">
        <f>+IF($C415="","",' Matrice Tarifaire NON AL'!Y418)</f>
        <v/>
      </c>
      <c r="N415" t="str">
        <f>+IF($C415="","",' Matrice Tarifaire NON AL'!Z418)</f>
        <v/>
      </c>
      <c r="P415" t="str">
        <f>+IF(C415="","",IF(' Matrice Tarifaire NON AL'!X418&lt;&gt;168,"Non",""))</f>
        <v/>
      </c>
      <c r="Q415" t="str">
        <f>+IF($C415="","",' Matrice Tarifaire NON AL'!T418)</f>
        <v/>
      </c>
      <c r="R415" t="str">
        <f>+IF($C415="","",IF(' Matrice Tarifaire NON AL'!R418="","",' Matrice Tarifaire NON AL'!R418))</f>
        <v/>
      </c>
      <c r="S415" t="str">
        <f>+IF($C415="","",LEFT(' Matrice Tarifaire NON AL'!W418,1))</f>
        <v/>
      </c>
      <c r="T415" t="str">
        <f>+IF($C415="","",LEFT(' Matrice Tarifaire NON AL'!AY418,3))</f>
        <v/>
      </c>
      <c r="U415" t="str">
        <f t="shared" si="20"/>
        <v/>
      </c>
      <c r="V415" t="str">
        <f>+IF(C415="","",IF(VLOOKUP(' Matrice Tarifaire NON AL'!AK418,Feuil3!A:F,6,0)="Box",IF(' Matrice Tarifaire NON AL'!AL418="Mono-Référence","Homogène",IF(' Matrice Tarifaire NON AL'!AL418="Multi-Références","Panaché","")),IF(' Matrice Tarifaire NON AL'!AK418="A la Pièce","Composant sans Colisage",IF(' Matrice Tarifaire NON AL'!AK418="Composant de Box","Composant sans Colisage","Homogène"))))</f>
        <v/>
      </c>
      <c r="W415" t="str">
        <f>+IF($V415="","",VLOOKUP(' Matrice Tarifaire NON AL'!AK418,Feuil3!$A$4:$E$14,5,0))</f>
        <v/>
      </c>
      <c r="Y415" t="str">
        <f>+IF($V415="","",IF(VLOOKUP(' Matrice Tarifaire NON AL'!$AK418,Feuil3!$A$4:$D$14,4,0)="Palette",' Matrice Tarifaire NON AL'!AN418,""))</f>
        <v/>
      </c>
      <c r="AA415" t="str">
        <f>+IF($V415="","",IF(VLOOKUP(' Matrice Tarifaire NON AL'!$AK418,Feuil3!$A$4:$D$14,4,0)="Colis",' Matrice Tarifaire NON AL'!AN418,""))</f>
        <v/>
      </c>
      <c r="AC415" t="str">
        <f>+IF(V415="","",IF(VLOOKUP(' Matrice Tarifaire NON AL'!AK418,Feuil3!$A$4:$D$14,4,0)="Colis",IF(' Matrice Tarifaire NON AL'!AO418&gt;0,' Matrice Tarifaire NON AL'!AO418,""),""))</f>
        <v/>
      </c>
      <c r="AD415" t="str">
        <f t="shared" si="21"/>
        <v/>
      </c>
      <c r="AE415" t="str">
        <f>+IF(C415="","",' Matrice Tarifaire NON AL'!C418)</f>
        <v/>
      </c>
      <c r="AF415" t="str">
        <f>+IF(C415="","",' Matrice Tarifaire NON AL'!AQ418)</f>
        <v/>
      </c>
      <c r="AH415" t="str">
        <f>+IF(E415="","",' Matrice Tarifaire NON AL'!$U418)</f>
        <v/>
      </c>
      <c r="AI415" t="str">
        <f>+IF(F415="","",IF(' Matrice Tarifaire NON AL'!$V418="","",' Matrice Tarifaire NON AL'!$V418))</f>
        <v/>
      </c>
      <c r="AJ415" t="str">
        <f>+IF($C415="","",IF(' Matrice Tarifaire NON AL'!AZ418="","",' Matrice Tarifaire NON AL'!AZ418))</f>
        <v/>
      </c>
      <c r="AK415" t="str">
        <f>+IF($C415="","",IF(' Matrice Tarifaire NON AL'!BA418="","",' Matrice Tarifaire NON AL'!BA418))</f>
        <v/>
      </c>
      <c r="AL415" t="str">
        <f>+IF($C415="","",IF(' Matrice Tarifaire NON AL'!BB418="","",TEXT(' Matrice Tarifaire NON AL'!BB418,"0,0000")))</f>
        <v/>
      </c>
      <c r="AO415" t="str">
        <f>+IF($C415="","",IF(' Matrice Tarifaire NON AL'!BF418="","",TEXT(' Matrice Tarifaire NON AL'!BF418,"0,0000")))</f>
        <v/>
      </c>
      <c r="AP415" t="str">
        <f>+IF($C415="","",IF(' Matrice Tarifaire NON AL'!BG418="","",TEXT(' Matrice Tarifaire NON AL'!BG418,"0,0000")))</f>
        <v/>
      </c>
      <c r="AQ415" t="str">
        <f>+IF($C415="","",IF(' Matrice Tarifaire NON AL'!BH418="","",TEXT(' Matrice Tarifaire NON AL'!BH418,"0,0000")))</f>
        <v/>
      </c>
      <c r="AR415" t="str">
        <f>+IF($C415="","",IF(' Matrice Tarifaire NON AL'!BI418="","",TEXT(' Matrice Tarifaire NON AL'!BI418,"0,0000")))</f>
        <v/>
      </c>
      <c r="AS415" t="str">
        <f>+IF(C415="","",IF(' Matrice Tarifaire NON AL'!BJ418="","0",IF(' Matrice Tarifaire NON AL'!BJ418="","",' Matrice Tarifaire NON AL'!BJ418)))</f>
        <v/>
      </c>
      <c r="AT415" t="str">
        <f>+IF(C415="","",IF(' Matrice Tarifaire NON AL'!BK418="","",' Matrice Tarifaire NON AL'!$BK$6))</f>
        <v/>
      </c>
      <c r="AU415" t="str">
        <f>+IF(C415="","",IF(' Matrice Tarifaire NON AL'!BK418="","",TEXT(' Matrice Tarifaire NON AL'!BK418,"0,0000")))</f>
        <v/>
      </c>
      <c r="AV415" t="str">
        <f>+IF(C415="","",IF(' Matrice Tarifaire NON AL'!BL418="","",' Matrice Tarifaire NON AL'!$BL$6))</f>
        <v/>
      </c>
      <c r="AW415" t="str">
        <f>+IF(C415="","",IF(' Matrice Tarifaire NON AL'!BL418="","",TEXT(' Matrice Tarifaire NON AL'!BL418,"0,0000")))</f>
        <v/>
      </c>
      <c r="AX415" t="str">
        <f>+IF(C415="","",IF(' Matrice Tarifaire NON AL'!BM418="","",' Matrice Tarifaire NON AL'!$BM$6))</f>
        <v/>
      </c>
      <c r="AY415" t="str">
        <f>+IF(C415="","",IF(' Matrice Tarifaire NON AL'!BM418="","",TEXT(' Matrice Tarifaire NON AL'!BM418,"0,0000")))</f>
        <v/>
      </c>
      <c r="AZ415" t="str">
        <f>+IF(C415="","",IF(' Matrice Tarifaire NON AL'!BN418="","","Taxe DEEE"))</f>
        <v/>
      </c>
      <c r="BA415" t="str">
        <f>+IF(C415="","",IF(' Matrice Tarifaire NON AL'!BN418="","",TEXT(' Matrice Tarifaire NON AL'!BN418,"0,0000")))</f>
        <v/>
      </c>
      <c r="BD415" t="str">
        <f>+IF($C415="","",IF(' Matrice Tarifaire NON AL'!BR418="","",TEXT(' Matrice Tarifaire NON AL'!BR418,"0,000")))</f>
        <v/>
      </c>
      <c r="BE415" t="str">
        <f>+IF($C415="","",IF(' Matrice Tarifaire NON AL'!BS418="","",VALUE(TEXT(' Matrice Tarifaire NON AL'!BS418,"0,00"))))</f>
        <v/>
      </c>
      <c r="BF415" t="str">
        <f>+IF($C415="","",IF(' Matrice Tarifaire NON AL'!BY418="","",' Matrice Tarifaire NON AL'!BY418))</f>
        <v/>
      </c>
      <c r="BG415" t="str">
        <f>+IF(C415="","",IF(' Matrice Tarifaire NON AL'!AK418="Composant de Box","999",IF(' Matrice Tarifaire NON AL'!AP418&lt;&gt;"",' Matrice Tarifaire NON AL'!AP418,IF(' Matrice Tarifaire NON AL'!AO418&lt;&gt;"",' Matrice Tarifaire NON AL'!AO418,' Matrice Tarifaire NON AL'!AN418))))</f>
        <v/>
      </c>
    </row>
    <row r="416" spans="1:59" x14ac:dyDescent="0.25">
      <c r="A416" t="str">
        <f>+IF($C416="","",IF(' Matrice Tarifaire NON AL'!N419="","",IF(' Matrice Tarifaire NON AL'!N419=0,"GTIN A 0 - Ne doit pas être mis dans PRE REF",TEXT(' Matrice Tarifaire NON AL'!N419,"00000000000000"))))</f>
        <v/>
      </c>
      <c r="B416" t="str">
        <f>+IF(C416="","",IF(L416=172,4,VLOOKUP(' Matrice Tarifaire NON AL'!AK419,Feuil3!$A$4:$B$14,2,0)))</f>
        <v/>
      </c>
      <c r="C416" t="str">
        <f>+IF(' Matrice Tarifaire NON AL'!O419="","",SUBSTITUTE(' Matrice Tarifaire NON AL'!O419,"CHAR (10)"," "))</f>
        <v/>
      </c>
      <c r="D416" t="str">
        <f>+IF($C416="","",SUBSTITUTE(' Matrice Tarifaire NON AL'!P419,"CHAR (13)"," "))</f>
        <v/>
      </c>
      <c r="E416" t="str">
        <f t="shared" si="19"/>
        <v/>
      </c>
      <c r="F416" t="str">
        <f>+IF($C416="","",IF(' Matrice Tarifaire NON AL'!AX419="","Non",' Matrice Tarifaire NON AL'!AX419))</f>
        <v/>
      </c>
      <c r="G416" t="str">
        <f>+IF($C416="","",IF(' Matrice Tarifaire NON AL'!Q419="DOMEDIA","MDD",IF(' Matrice Tarifaire NON AL'!Q419="APTA","MDD",IF(' Matrice Tarifaire NON AL'!Q419="TOP BUDGET","Premier Prix","MN"))))</f>
        <v/>
      </c>
      <c r="H416" t="str">
        <f>+IF($C416="","",' Matrice Tarifaire NON AL'!Q419)</f>
        <v/>
      </c>
      <c r="K416" t="str">
        <f>+IF($C416="","",' Matrice Tarifaire NON AL'!X419)</f>
        <v/>
      </c>
      <c r="L416" t="str">
        <f>+IF($C416="","",' Matrice Tarifaire NON AL'!X419)</f>
        <v/>
      </c>
      <c r="M416" t="str">
        <f>+IF($C416="","",' Matrice Tarifaire NON AL'!Y419)</f>
        <v/>
      </c>
      <c r="N416" t="str">
        <f>+IF($C416="","",' Matrice Tarifaire NON AL'!Z419)</f>
        <v/>
      </c>
      <c r="P416" t="str">
        <f>+IF(C416="","",IF(' Matrice Tarifaire NON AL'!X419&lt;&gt;168,"Non",""))</f>
        <v/>
      </c>
      <c r="Q416" t="str">
        <f>+IF($C416="","",' Matrice Tarifaire NON AL'!T419)</f>
        <v/>
      </c>
      <c r="R416" t="str">
        <f>+IF($C416="","",IF(' Matrice Tarifaire NON AL'!R419="","",' Matrice Tarifaire NON AL'!R419))</f>
        <v/>
      </c>
      <c r="S416" t="str">
        <f>+IF($C416="","",LEFT(' Matrice Tarifaire NON AL'!W419,1))</f>
        <v/>
      </c>
      <c r="T416" t="str">
        <f>+IF($C416="","",LEFT(' Matrice Tarifaire NON AL'!AY419,3))</f>
        <v/>
      </c>
      <c r="U416" t="str">
        <f t="shared" si="20"/>
        <v/>
      </c>
      <c r="V416" t="str">
        <f>+IF(C416="","",IF(VLOOKUP(' Matrice Tarifaire NON AL'!AK419,Feuil3!A:F,6,0)="Box",IF(' Matrice Tarifaire NON AL'!AL419="Mono-Référence","Homogène",IF(' Matrice Tarifaire NON AL'!AL419="Multi-Références","Panaché","")),IF(' Matrice Tarifaire NON AL'!AK419="A la Pièce","Composant sans Colisage",IF(' Matrice Tarifaire NON AL'!AK419="Composant de Box","Composant sans Colisage","Homogène"))))</f>
        <v/>
      </c>
      <c r="W416" t="str">
        <f>+IF($V416="","",VLOOKUP(' Matrice Tarifaire NON AL'!AK419,Feuil3!$A$4:$E$14,5,0))</f>
        <v/>
      </c>
      <c r="Y416" t="str">
        <f>+IF($V416="","",IF(VLOOKUP(' Matrice Tarifaire NON AL'!$AK419,Feuil3!$A$4:$D$14,4,0)="Palette",' Matrice Tarifaire NON AL'!AN419,""))</f>
        <v/>
      </c>
      <c r="AA416" t="str">
        <f>+IF($V416="","",IF(VLOOKUP(' Matrice Tarifaire NON AL'!$AK419,Feuil3!$A$4:$D$14,4,0)="Colis",' Matrice Tarifaire NON AL'!AN419,""))</f>
        <v/>
      </c>
      <c r="AC416" t="str">
        <f>+IF(V416="","",IF(VLOOKUP(' Matrice Tarifaire NON AL'!AK419,Feuil3!$A$4:$D$14,4,0)="Colis",IF(' Matrice Tarifaire NON AL'!AO419&gt;0,' Matrice Tarifaire NON AL'!AO419,""),""))</f>
        <v/>
      </c>
      <c r="AD416" t="str">
        <f t="shared" si="21"/>
        <v/>
      </c>
      <c r="AE416" t="str">
        <f>+IF(C416="","",' Matrice Tarifaire NON AL'!C419)</f>
        <v/>
      </c>
      <c r="AF416" t="str">
        <f>+IF(C416="","",' Matrice Tarifaire NON AL'!AQ419)</f>
        <v/>
      </c>
      <c r="AH416" t="str">
        <f>+IF(E416="","",' Matrice Tarifaire NON AL'!$U419)</f>
        <v/>
      </c>
      <c r="AI416" t="str">
        <f>+IF(F416="","",IF(' Matrice Tarifaire NON AL'!$V419="","",' Matrice Tarifaire NON AL'!$V419))</f>
        <v/>
      </c>
      <c r="AJ416" t="str">
        <f>+IF($C416="","",IF(' Matrice Tarifaire NON AL'!AZ419="","",' Matrice Tarifaire NON AL'!AZ419))</f>
        <v/>
      </c>
      <c r="AK416" t="str">
        <f>+IF($C416="","",IF(' Matrice Tarifaire NON AL'!BA419="","",' Matrice Tarifaire NON AL'!BA419))</f>
        <v/>
      </c>
      <c r="AL416" t="str">
        <f>+IF($C416="","",IF(' Matrice Tarifaire NON AL'!BB419="","",TEXT(' Matrice Tarifaire NON AL'!BB419,"0,0000")))</f>
        <v/>
      </c>
      <c r="AO416" t="str">
        <f>+IF($C416="","",IF(' Matrice Tarifaire NON AL'!BF419="","",TEXT(' Matrice Tarifaire NON AL'!BF419,"0,0000")))</f>
        <v/>
      </c>
      <c r="AP416" t="str">
        <f>+IF($C416="","",IF(' Matrice Tarifaire NON AL'!BG419="","",TEXT(' Matrice Tarifaire NON AL'!BG419,"0,0000")))</f>
        <v/>
      </c>
      <c r="AQ416" t="str">
        <f>+IF($C416="","",IF(' Matrice Tarifaire NON AL'!BH419="","",TEXT(' Matrice Tarifaire NON AL'!BH419,"0,0000")))</f>
        <v/>
      </c>
      <c r="AR416" t="str">
        <f>+IF($C416="","",IF(' Matrice Tarifaire NON AL'!BI419="","",TEXT(' Matrice Tarifaire NON AL'!BI419,"0,0000")))</f>
        <v/>
      </c>
      <c r="AS416" t="str">
        <f>+IF(C416="","",IF(' Matrice Tarifaire NON AL'!BJ419="","0",IF(' Matrice Tarifaire NON AL'!BJ419="","",' Matrice Tarifaire NON AL'!BJ419)))</f>
        <v/>
      </c>
      <c r="AT416" t="str">
        <f>+IF(C416="","",IF(' Matrice Tarifaire NON AL'!BK419="","",' Matrice Tarifaire NON AL'!$BK$6))</f>
        <v/>
      </c>
      <c r="AU416" t="str">
        <f>+IF(C416="","",IF(' Matrice Tarifaire NON AL'!BK419="","",TEXT(' Matrice Tarifaire NON AL'!BK419,"0,0000")))</f>
        <v/>
      </c>
      <c r="AV416" t="str">
        <f>+IF(C416="","",IF(' Matrice Tarifaire NON AL'!BL419="","",' Matrice Tarifaire NON AL'!$BL$6))</f>
        <v/>
      </c>
      <c r="AW416" t="str">
        <f>+IF(C416="","",IF(' Matrice Tarifaire NON AL'!BL419="","",TEXT(' Matrice Tarifaire NON AL'!BL419,"0,0000")))</f>
        <v/>
      </c>
      <c r="AX416" t="str">
        <f>+IF(C416="","",IF(' Matrice Tarifaire NON AL'!BM419="","",' Matrice Tarifaire NON AL'!$BM$6))</f>
        <v/>
      </c>
      <c r="AY416" t="str">
        <f>+IF(C416="","",IF(' Matrice Tarifaire NON AL'!BM419="","",TEXT(' Matrice Tarifaire NON AL'!BM419,"0,0000")))</f>
        <v/>
      </c>
      <c r="AZ416" t="str">
        <f>+IF(C416="","",IF(' Matrice Tarifaire NON AL'!BN419="","","Taxe DEEE"))</f>
        <v/>
      </c>
      <c r="BA416" t="str">
        <f>+IF(C416="","",IF(' Matrice Tarifaire NON AL'!BN419="","",TEXT(' Matrice Tarifaire NON AL'!BN419,"0,0000")))</f>
        <v/>
      </c>
      <c r="BD416" t="str">
        <f>+IF($C416="","",IF(' Matrice Tarifaire NON AL'!BR419="","",TEXT(' Matrice Tarifaire NON AL'!BR419,"0,000")))</f>
        <v/>
      </c>
      <c r="BE416" t="str">
        <f>+IF($C416="","",IF(' Matrice Tarifaire NON AL'!BS419="","",VALUE(TEXT(' Matrice Tarifaire NON AL'!BS419,"0,00"))))</f>
        <v/>
      </c>
      <c r="BF416" t="str">
        <f>+IF($C416="","",IF(' Matrice Tarifaire NON AL'!BY419="","",' Matrice Tarifaire NON AL'!BY419))</f>
        <v/>
      </c>
      <c r="BG416" t="str">
        <f>+IF(C416="","",IF(' Matrice Tarifaire NON AL'!AK419="Composant de Box","999",IF(' Matrice Tarifaire NON AL'!AP419&lt;&gt;"",' Matrice Tarifaire NON AL'!AP419,IF(' Matrice Tarifaire NON AL'!AO419&lt;&gt;"",' Matrice Tarifaire NON AL'!AO419,' Matrice Tarifaire NON AL'!AN419))))</f>
        <v/>
      </c>
    </row>
    <row r="417" spans="1:59" x14ac:dyDescent="0.25">
      <c r="A417" t="str">
        <f>+IF($C417="","",IF(' Matrice Tarifaire NON AL'!N420="","",IF(' Matrice Tarifaire NON AL'!N420=0,"GTIN A 0 - Ne doit pas être mis dans PRE REF",TEXT(' Matrice Tarifaire NON AL'!N420,"00000000000000"))))</f>
        <v/>
      </c>
      <c r="B417" t="str">
        <f>+IF(C417="","",IF(L417=172,4,VLOOKUP(' Matrice Tarifaire NON AL'!AK420,Feuil3!$A$4:$B$14,2,0)))</f>
        <v/>
      </c>
      <c r="C417" t="str">
        <f>+IF(' Matrice Tarifaire NON AL'!O420="","",SUBSTITUTE(' Matrice Tarifaire NON AL'!O420,"CHAR (10)"," "))</f>
        <v/>
      </c>
      <c r="D417" t="str">
        <f>+IF($C417="","",SUBSTITUTE(' Matrice Tarifaire NON AL'!P420,"CHAR (13)"," "))</f>
        <v/>
      </c>
      <c r="E417" t="str">
        <f t="shared" si="19"/>
        <v/>
      </c>
      <c r="F417" t="str">
        <f>+IF($C417="","",IF(' Matrice Tarifaire NON AL'!AX420="","Non",' Matrice Tarifaire NON AL'!AX420))</f>
        <v/>
      </c>
      <c r="G417" t="str">
        <f>+IF($C417="","",IF(' Matrice Tarifaire NON AL'!Q420="DOMEDIA","MDD",IF(' Matrice Tarifaire NON AL'!Q420="APTA","MDD",IF(' Matrice Tarifaire NON AL'!Q420="TOP BUDGET","Premier Prix","MN"))))</f>
        <v/>
      </c>
      <c r="H417" t="str">
        <f>+IF($C417="","",' Matrice Tarifaire NON AL'!Q420)</f>
        <v/>
      </c>
      <c r="K417" t="str">
        <f>+IF($C417="","",' Matrice Tarifaire NON AL'!X420)</f>
        <v/>
      </c>
      <c r="L417" t="str">
        <f>+IF($C417="","",' Matrice Tarifaire NON AL'!X420)</f>
        <v/>
      </c>
      <c r="M417" t="str">
        <f>+IF($C417="","",' Matrice Tarifaire NON AL'!Y420)</f>
        <v/>
      </c>
      <c r="N417" t="str">
        <f>+IF($C417="","",' Matrice Tarifaire NON AL'!Z420)</f>
        <v/>
      </c>
      <c r="P417" t="str">
        <f>+IF(C417="","",IF(' Matrice Tarifaire NON AL'!X420&lt;&gt;168,"Non",""))</f>
        <v/>
      </c>
      <c r="Q417" t="str">
        <f>+IF($C417="","",' Matrice Tarifaire NON AL'!T420)</f>
        <v/>
      </c>
      <c r="R417" t="str">
        <f>+IF($C417="","",IF(' Matrice Tarifaire NON AL'!R420="","",' Matrice Tarifaire NON AL'!R420))</f>
        <v/>
      </c>
      <c r="S417" t="str">
        <f>+IF($C417="","",LEFT(' Matrice Tarifaire NON AL'!W420,1))</f>
        <v/>
      </c>
      <c r="T417" t="str">
        <f>+IF($C417="","",LEFT(' Matrice Tarifaire NON AL'!AY420,3))</f>
        <v/>
      </c>
      <c r="U417" t="str">
        <f t="shared" si="20"/>
        <v/>
      </c>
      <c r="V417" t="str">
        <f>+IF(C417="","",IF(VLOOKUP(' Matrice Tarifaire NON AL'!AK420,Feuil3!A:F,6,0)="Box",IF(' Matrice Tarifaire NON AL'!AL420="Mono-Référence","Homogène",IF(' Matrice Tarifaire NON AL'!AL420="Multi-Références","Panaché","")),IF(' Matrice Tarifaire NON AL'!AK420="A la Pièce","Composant sans Colisage",IF(' Matrice Tarifaire NON AL'!AK420="Composant de Box","Composant sans Colisage","Homogène"))))</f>
        <v/>
      </c>
      <c r="W417" t="str">
        <f>+IF($V417="","",VLOOKUP(' Matrice Tarifaire NON AL'!AK420,Feuil3!$A$4:$E$14,5,0))</f>
        <v/>
      </c>
      <c r="Y417" t="str">
        <f>+IF($V417="","",IF(VLOOKUP(' Matrice Tarifaire NON AL'!$AK420,Feuil3!$A$4:$D$14,4,0)="Palette",' Matrice Tarifaire NON AL'!AN420,""))</f>
        <v/>
      </c>
      <c r="AA417" t="str">
        <f>+IF($V417="","",IF(VLOOKUP(' Matrice Tarifaire NON AL'!$AK420,Feuil3!$A$4:$D$14,4,0)="Colis",' Matrice Tarifaire NON AL'!AN420,""))</f>
        <v/>
      </c>
      <c r="AC417" t="str">
        <f>+IF(V417="","",IF(VLOOKUP(' Matrice Tarifaire NON AL'!AK420,Feuil3!$A$4:$D$14,4,0)="Colis",IF(' Matrice Tarifaire NON AL'!AO420&gt;0,' Matrice Tarifaire NON AL'!AO420,""),""))</f>
        <v/>
      </c>
      <c r="AD417" t="str">
        <f t="shared" si="21"/>
        <v/>
      </c>
      <c r="AE417" t="str">
        <f>+IF(C417="","",' Matrice Tarifaire NON AL'!C420)</f>
        <v/>
      </c>
      <c r="AF417" t="str">
        <f>+IF(C417="","",' Matrice Tarifaire NON AL'!AQ420)</f>
        <v/>
      </c>
      <c r="AH417" t="str">
        <f>+IF(E417="","",' Matrice Tarifaire NON AL'!$U420)</f>
        <v/>
      </c>
      <c r="AI417" t="str">
        <f>+IF(F417="","",IF(' Matrice Tarifaire NON AL'!$V420="","",' Matrice Tarifaire NON AL'!$V420))</f>
        <v/>
      </c>
      <c r="AJ417" t="str">
        <f>+IF($C417="","",IF(' Matrice Tarifaire NON AL'!AZ420="","",' Matrice Tarifaire NON AL'!AZ420))</f>
        <v/>
      </c>
      <c r="AK417" t="str">
        <f>+IF($C417="","",IF(' Matrice Tarifaire NON AL'!BA420="","",' Matrice Tarifaire NON AL'!BA420))</f>
        <v/>
      </c>
      <c r="AL417" t="str">
        <f>+IF($C417="","",IF(' Matrice Tarifaire NON AL'!BB420="","",TEXT(' Matrice Tarifaire NON AL'!BB420,"0,0000")))</f>
        <v/>
      </c>
      <c r="AO417" t="str">
        <f>+IF($C417="","",IF(' Matrice Tarifaire NON AL'!BF420="","",TEXT(' Matrice Tarifaire NON AL'!BF420,"0,0000")))</f>
        <v/>
      </c>
      <c r="AP417" t="str">
        <f>+IF($C417="","",IF(' Matrice Tarifaire NON AL'!BG420="","",TEXT(' Matrice Tarifaire NON AL'!BG420,"0,0000")))</f>
        <v/>
      </c>
      <c r="AQ417" t="str">
        <f>+IF($C417="","",IF(' Matrice Tarifaire NON AL'!BH420="","",TEXT(' Matrice Tarifaire NON AL'!BH420,"0,0000")))</f>
        <v/>
      </c>
      <c r="AR417" t="str">
        <f>+IF($C417="","",IF(' Matrice Tarifaire NON AL'!BI420="","",TEXT(' Matrice Tarifaire NON AL'!BI420,"0,0000")))</f>
        <v/>
      </c>
      <c r="AS417" t="str">
        <f>+IF(C417="","",IF(' Matrice Tarifaire NON AL'!BJ420="","0",IF(' Matrice Tarifaire NON AL'!BJ420="","",' Matrice Tarifaire NON AL'!BJ420)))</f>
        <v/>
      </c>
      <c r="AT417" t="str">
        <f>+IF(C417="","",IF(' Matrice Tarifaire NON AL'!BK420="","",' Matrice Tarifaire NON AL'!$BK$6))</f>
        <v/>
      </c>
      <c r="AU417" t="str">
        <f>+IF(C417="","",IF(' Matrice Tarifaire NON AL'!BK420="","",TEXT(' Matrice Tarifaire NON AL'!BK420,"0,0000")))</f>
        <v/>
      </c>
      <c r="AV417" t="str">
        <f>+IF(C417="","",IF(' Matrice Tarifaire NON AL'!BL420="","",' Matrice Tarifaire NON AL'!$BL$6))</f>
        <v/>
      </c>
      <c r="AW417" t="str">
        <f>+IF(C417="","",IF(' Matrice Tarifaire NON AL'!BL420="","",TEXT(' Matrice Tarifaire NON AL'!BL420,"0,0000")))</f>
        <v/>
      </c>
      <c r="AX417" t="str">
        <f>+IF(C417="","",IF(' Matrice Tarifaire NON AL'!BM420="","",' Matrice Tarifaire NON AL'!$BM$6))</f>
        <v/>
      </c>
      <c r="AY417" t="str">
        <f>+IF(C417="","",IF(' Matrice Tarifaire NON AL'!BM420="","",TEXT(' Matrice Tarifaire NON AL'!BM420,"0,0000")))</f>
        <v/>
      </c>
      <c r="AZ417" t="str">
        <f>+IF(C417="","",IF(' Matrice Tarifaire NON AL'!BN420="","","Taxe DEEE"))</f>
        <v/>
      </c>
      <c r="BA417" t="str">
        <f>+IF(C417="","",IF(' Matrice Tarifaire NON AL'!BN420="","",TEXT(' Matrice Tarifaire NON AL'!BN420,"0,0000")))</f>
        <v/>
      </c>
      <c r="BD417" t="str">
        <f>+IF($C417="","",IF(' Matrice Tarifaire NON AL'!BR420="","",TEXT(' Matrice Tarifaire NON AL'!BR420,"0,000")))</f>
        <v/>
      </c>
      <c r="BE417" t="str">
        <f>+IF($C417="","",IF(' Matrice Tarifaire NON AL'!BS420="","",VALUE(TEXT(' Matrice Tarifaire NON AL'!BS420,"0,00"))))</f>
        <v/>
      </c>
      <c r="BF417" t="str">
        <f>+IF($C417="","",IF(' Matrice Tarifaire NON AL'!BY420="","",' Matrice Tarifaire NON AL'!BY420))</f>
        <v/>
      </c>
      <c r="BG417" t="str">
        <f>+IF(C417="","",IF(' Matrice Tarifaire NON AL'!AK420="Composant de Box","999",IF(' Matrice Tarifaire NON AL'!AP420&lt;&gt;"",' Matrice Tarifaire NON AL'!AP420,IF(' Matrice Tarifaire NON AL'!AO420&lt;&gt;"",' Matrice Tarifaire NON AL'!AO420,' Matrice Tarifaire NON AL'!AN420))))</f>
        <v/>
      </c>
    </row>
    <row r="418" spans="1:59" x14ac:dyDescent="0.25">
      <c r="A418" t="str">
        <f>+IF($C418="","",IF(' Matrice Tarifaire NON AL'!N421="","",IF(' Matrice Tarifaire NON AL'!N421=0,"GTIN A 0 - Ne doit pas être mis dans PRE REF",TEXT(' Matrice Tarifaire NON AL'!N421,"00000000000000"))))</f>
        <v/>
      </c>
      <c r="B418" t="str">
        <f>+IF(C418="","",IF(L418=172,4,VLOOKUP(' Matrice Tarifaire NON AL'!AK421,Feuil3!$A$4:$B$14,2,0)))</f>
        <v/>
      </c>
      <c r="C418" t="str">
        <f>+IF(' Matrice Tarifaire NON AL'!O421="","",SUBSTITUTE(' Matrice Tarifaire NON AL'!O421,"CHAR (10)"," "))</f>
        <v/>
      </c>
      <c r="D418" t="str">
        <f>+IF($C418="","",SUBSTITUTE(' Matrice Tarifaire NON AL'!P421,"CHAR (13)"," "))</f>
        <v/>
      </c>
      <c r="E418" t="str">
        <f t="shared" si="19"/>
        <v/>
      </c>
      <c r="F418" t="str">
        <f>+IF($C418="","",IF(' Matrice Tarifaire NON AL'!AX421="","Non",' Matrice Tarifaire NON AL'!AX421))</f>
        <v/>
      </c>
      <c r="G418" t="str">
        <f>+IF($C418="","",IF(' Matrice Tarifaire NON AL'!Q421="DOMEDIA","MDD",IF(' Matrice Tarifaire NON AL'!Q421="APTA","MDD",IF(' Matrice Tarifaire NON AL'!Q421="TOP BUDGET","Premier Prix","MN"))))</f>
        <v/>
      </c>
      <c r="H418" t="str">
        <f>+IF($C418="","",' Matrice Tarifaire NON AL'!Q421)</f>
        <v/>
      </c>
      <c r="K418" t="str">
        <f>+IF($C418="","",' Matrice Tarifaire NON AL'!X421)</f>
        <v/>
      </c>
      <c r="L418" t="str">
        <f>+IF($C418="","",' Matrice Tarifaire NON AL'!X421)</f>
        <v/>
      </c>
      <c r="M418" t="str">
        <f>+IF($C418="","",' Matrice Tarifaire NON AL'!Y421)</f>
        <v/>
      </c>
      <c r="N418" t="str">
        <f>+IF($C418="","",' Matrice Tarifaire NON AL'!Z421)</f>
        <v/>
      </c>
      <c r="P418" t="str">
        <f>+IF(C418="","",IF(' Matrice Tarifaire NON AL'!X421&lt;&gt;168,"Non",""))</f>
        <v/>
      </c>
      <c r="Q418" t="str">
        <f>+IF($C418="","",' Matrice Tarifaire NON AL'!T421)</f>
        <v/>
      </c>
      <c r="R418" t="str">
        <f>+IF($C418="","",IF(' Matrice Tarifaire NON AL'!R421="","",' Matrice Tarifaire NON AL'!R421))</f>
        <v/>
      </c>
      <c r="S418" t="str">
        <f>+IF($C418="","",LEFT(' Matrice Tarifaire NON AL'!W421,1))</f>
        <v/>
      </c>
      <c r="T418" t="str">
        <f>+IF($C418="","",LEFT(' Matrice Tarifaire NON AL'!AY421,3))</f>
        <v/>
      </c>
      <c r="U418" t="str">
        <f t="shared" si="20"/>
        <v/>
      </c>
      <c r="V418" t="str">
        <f>+IF(C418="","",IF(VLOOKUP(' Matrice Tarifaire NON AL'!AK421,Feuil3!A:F,6,0)="Box",IF(' Matrice Tarifaire NON AL'!AL421="Mono-Référence","Homogène",IF(' Matrice Tarifaire NON AL'!AL421="Multi-Références","Panaché","")),IF(' Matrice Tarifaire NON AL'!AK421="A la Pièce","Composant sans Colisage",IF(' Matrice Tarifaire NON AL'!AK421="Composant de Box","Composant sans Colisage","Homogène"))))</f>
        <v/>
      </c>
      <c r="W418" t="str">
        <f>+IF($V418="","",VLOOKUP(' Matrice Tarifaire NON AL'!AK421,Feuil3!$A$4:$E$14,5,0))</f>
        <v/>
      </c>
      <c r="Y418" t="str">
        <f>+IF($V418="","",IF(VLOOKUP(' Matrice Tarifaire NON AL'!$AK421,Feuil3!$A$4:$D$14,4,0)="Palette",' Matrice Tarifaire NON AL'!AN421,""))</f>
        <v/>
      </c>
      <c r="AA418" t="str">
        <f>+IF($V418="","",IF(VLOOKUP(' Matrice Tarifaire NON AL'!$AK421,Feuil3!$A$4:$D$14,4,0)="Colis",' Matrice Tarifaire NON AL'!AN421,""))</f>
        <v/>
      </c>
      <c r="AC418" t="str">
        <f>+IF(V418="","",IF(VLOOKUP(' Matrice Tarifaire NON AL'!AK421,Feuil3!$A$4:$D$14,4,0)="Colis",IF(' Matrice Tarifaire NON AL'!AO421&gt;0,' Matrice Tarifaire NON AL'!AO421,""),""))</f>
        <v/>
      </c>
      <c r="AD418" t="str">
        <f t="shared" si="21"/>
        <v/>
      </c>
      <c r="AE418" t="str">
        <f>+IF(C418="","",' Matrice Tarifaire NON AL'!C421)</f>
        <v/>
      </c>
      <c r="AF418" t="str">
        <f>+IF(C418="","",' Matrice Tarifaire NON AL'!AQ421)</f>
        <v/>
      </c>
      <c r="AH418" t="str">
        <f>+IF(E418="","",' Matrice Tarifaire NON AL'!$U421)</f>
        <v/>
      </c>
      <c r="AI418" t="str">
        <f>+IF(F418="","",IF(' Matrice Tarifaire NON AL'!$V421="","",' Matrice Tarifaire NON AL'!$V421))</f>
        <v/>
      </c>
      <c r="AJ418" t="str">
        <f>+IF($C418="","",IF(' Matrice Tarifaire NON AL'!AZ421="","",' Matrice Tarifaire NON AL'!AZ421))</f>
        <v/>
      </c>
      <c r="AK418" t="str">
        <f>+IF($C418="","",IF(' Matrice Tarifaire NON AL'!BA421="","",' Matrice Tarifaire NON AL'!BA421))</f>
        <v/>
      </c>
      <c r="AL418" t="str">
        <f>+IF($C418="","",IF(' Matrice Tarifaire NON AL'!BB421="","",TEXT(' Matrice Tarifaire NON AL'!BB421,"0,0000")))</f>
        <v/>
      </c>
      <c r="AO418" t="str">
        <f>+IF($C418="","",IF(' Matrice Tarifaire NON AL'!BF421="","",TEXT(' Matrice Tarifaire NON AL'!BF421,"0,0000")))</f>
        <v/>
      </c>
      <c r="AP418" t="str">
        <f>+IF($C418="","",IF(' Matrice Tarifaire NON AL'!BG421="","",TEXT(' Matrice Tarifaire NON AL'!BG421,"0,0000")))</f>
        <v/>
      </c>
      <c r="AQ418" t="str">
        <f>+IF($C418="","",IF(' Matrice Tarifaire NON AL'!BH421="","",TEXT(' Matrice Tarifaire NON AL'!BH421,"0,0000")))</f>
        <v/>
      </c>
      <c r="AR418" t="str">
        <f>+IF($C418="","",IF(' Matrice Tarifaire NON AL'!BI421="","",TEXT(' Matrice Tarifaire NON AL'!BI421,"0,0000")))</f>
        <v/>
      </c>
      <c r="AS418" t="str">
        <f>+IF(C418="","",IF(' Matrice Tarifaire NON AL'!BJ421="","0",IF(' Matrice Tarifaire NON AL'!BJ421="","",' Matrice Tarifaire NON AL'!BJ421)))</f>
        <v/>
      </c>
      <c r="AT418" t="str">
        <f>+IF(C418="","",IF(' Matrice Tarifaire NON AL'!BK421="","",' Matrice Tarifaire NON AL'!$BK$6))</f>
        <v/>
      </c>
      <c r="AU418" t="str">
        <f>+IF(C418="","",IF(' Matrice Tarifaire NON AL'!BK421="","",TEXT(' Matrice Tarifaire NON AL'!BK421,"0,0000")))</f>
        <v/>
      </c>
      <c r="AV418" t="str">
        <f>+IF(C418="","",IF(' Matrice Tarifaire NON AL'!BL421="","",' Matrice Tarifaire NON AL'!$BL$6))</f>
        <v/>
      </c>
      <c r="AW418" t="str">
        <f>+IF(C418="","",IF(' Matrice Tarifaire NON AL'!BL421="","",TEXT(' Matrice Tarifaire NON AL'!BL421,"0,0000")))</f>
        <v/>
      </c>
      <c r="AX418" t="str">
        <f>+IF(C418="","",IF(' Matrice Tarifaire NON AL'!BM421="","",' Matrice Tarifaire NON AL'!$BM$6))</f>
        <v/>
      </c>
      <c r="AY418" t="str">
        <f>+IF(C418="","",IF(' Matrice Tarifaire NON AL'!BM421="","",TEXT(' Matrice Tarifaire NON AL'!BM421,"0,0000")))</f>
        <v/>
      </c>
      <c r="AZ418" t="str">
        <f>+IF(C418="","",IF(' Matrice Tarifaire NON AL'!BN421="","","Taxe DEEE"))</f>
        <v/>
      </c>
      <c r="BA418" t="str">
        <f>+IF(C418="","",IF(' Matrice Tarifaire NON AL'!BN421="","",TEXT(' Matrice Tarifaire NON AL'!BN421,"0,0000")))</f>
        <v/>
      </c>
      <c r="BD418" t="str">
        <f>+IF($C418="","",IF(' Matrice Tarifaire NON AL'!BR421="","",TEXT(' Matrice Tarifaire NON AL'!BR421,"0,000")))</f>
        <v/>
      </c>
      <c r="BE418" t="str">
        <f>+IF($C418="","",IF(' Matrice Tarifaire NON AL'!BS421="","",VALUE(TEXT(' Matrice Tarifaire NON AL'!BS421,"0,00"))))</f>
        <v/>
      </c>
      <c r="BF418" t="str">
        <f>+IF($C418="","",IF(' Matrice Tarifaire NON AL'!BY421="","",' Matrice Tarifaire NON AL'!BY421))</f>
        <v/>
      </c>
      <c r="BG418" t="str">
        <f>+IF(C418="","",IF(' Matrice Tarifaire NON AL'!AK421="Composant de Box","999",IF(' Matrice Tarifaire NON AL'!AP421&lt;&gt;"",' Matrice Tarifaire NON AL'!AP421,IF(' Matrice Tarifaire NON AL'!AO421&lt;&gt;"",' Matrice Tarifaire NON AL'!AO421,' Matrice Tarifaire NON AL'!AN421))))</f>
        <v/>
      </c>
    </row>
    <row r="419" spans="1:59" x14ac:dyDescent="0.25">
      <c r="A419" t="str">
        <f>+IF($C419="","",IF(' Matrice Tarifaire NON AL'!N422="","",IF(' Matrice Tarifaire NON AL'!N422=0,"GTIN A 0 - Ne doit pas être mis dans PRE REF",TEXT(' Matrice Tarifaire NON AL'!N422,"00000000000000"))))</f>
        <v/>
      </c>
      <c r="B419" t="str">
        <f>+IF(C419="","",IF(L419=172,4,VLOOKUP(' Matrice Tarifaire NON AL'!AK422,Feuil3!$A$4:$B$14,2,0)))</f>
        <v/>
      </c>
      <c r="C419" t="str">
        <f>+IF(' Matrice Tarifaire NON AL'!O422="","",SUBSTITUTE(' Matrice Tarifaire NON AL'!O422,"CHAR (10)"," "))</f>
        <v/>
      </c>
      <c r="D419" t="str">
        <f>+IF($C419="","",SUBSTITUTE(' Matrice Tarifaire NON AL'!P422,"CHAR (13)"," "))</f>
        <v/>
      </c>
      <c r="E419" t="str">
        <f t="shared" si="19"/>
        <v/>
      </c>
      <c r="F419" t="str">
        <f>+IF($C419="","",IF(' Matrice Tarifaire NON AL'!AX422="","Non",' Matrice Tarifaire NON AL'!AX422))</f>
        <v/>
      </c>
      <c r="G419" t="str">
        <f>+IF($C419="","",IF(' Matrice Tarifaire NON AL'!Q422="DOMEDIA","MDD",IF(' Matrice Tarifaire NON AL'!Q422="APTA","MDD",IF(' Matrice Tarifaire NON AL'!Q422="TOP BUDGET","Premier Prix","MN"))))</f>
        <v/>
      </c>
      <c r="H419" t="str">
        <f>+IF($C419="","",' Matrice Tarifaire NON AL'!Q422)</f>
        <v/>
      </c>
      <c r="K419" t="str">
        <f>+IF($C419="","",' Matrice Tarifaire NON AL'!X422)</f>
        <v/>
      </c>
      <c r="L419" t="str">
        <f>+IF($C419="","",' Matrice Tarifaire NON AL'!X422)</f>
        <v/>
      </c>
      <c r="M419" t="str">
        <f>+IF($C419="","",' Matrice Tarifaire NON AL'!Y422)</f>
        <v/>
      </c>
      <c r="N419" t="str">
        <f>+IF($C419="","",' Matrice Tarifaire NON AL'!Z422)</f>
        <v/>
      </c>
      <c r="P419" t="str">
        <f>+IF(C419="","",IF(' Matrice Tarifaire NON AL'!X422&lt;&gt;168,"Non",""))</f>
        <v/>
      </c>
      <c r="Q419" t="str">
        <f>+IF($C419="","",' Matrice Tarifaire NON AL'!T422)</f>
        <v/>
      </c>
      <c r="R419" t="str">
        <f>+IF($C419="","",IF(' Matrice Tarifaire NON AL'!R422="","",' Matrice Tarifaire NON AL'!R422))</f>
        <v/>
      </c>
      <c r="S419" t="str">
        <f>+IF($C419="","",LEFT(' Matrice Tarifaire NON AL'!W422,1))</f>
        <v/>
      </c>
      <c r="T419" t="str">
        <f>+IF($C419="","",LEFT(' Matrice Tarifaire NON AL'!AY422,3))</f>
        <v/>
      </c>
      <c r="U419" t="str">
        <f t="shared" si="20"/>
        <v/>
      </c>
      <c r="V419" t="str">
        <f>+IF(C419="","",IF(VLOOKUP(' Matrice Tarifaire NON AL'!AK422,Feuil3!A:F,6,0)="Box",IF(' Matrice Tarifaire NON AL'!AL422="Mono-Référence","Homogène",IF(' Matrice Tarifaire NON AL'!AL422="Multi-Références","Panaché","")),IF(' Matrice Tarifaire NON AL'!AK422="A la Pièce","Composant sans Colisage",IF(' Matrice Tarifaire NON AL'!AK422="Composant de Box","Composant sans Colisage","Homogène"))))</f>
        <v/>
      </c>
      <c r="W419" t="str">
        <f>+IF($V419="","",VLOOKUP(' Matrice Tarifaire NON AL'!AK422,Feuil3!$A$4:$E$14,5,0))</f>
        <v/>
      </c>
      <c r="Y419" t="str">
        <f>+IF($V419="","",IF(VLOOKUP(' Matrice Tarifaire NON AL'!$AK422,Feuil3!$A$4:$D$14,4,0)="Palette",' Matrice Tarifaire NON AL'!AN422,""))</f>
        <v/>
      </c>
      <c r="AA419" t="str">
        <f>+IF($V419="","",IF(VLOOKUP(' Matrice Tarifaire NON AL'!$AK422,Feuil3!$A$4:$D$14,4,0)="Colis",' Matrice Tarifaire NON AL'!AN422,""))</f>
        <v/>
      </c>
      <c r="AC419" t="str">
        <f>+IF(V419="","",IF(VLOOKUP(' Matrice Tarifaire NON AL'!AK422,Feuil3!$A$4:$D$14,4,0)="Colis",IF(' Matrice Tarifaire NON AL'!AO422&gt;0,' Matrice Tarifaire NON AL'!AO422,""),""))</f>
        <v/>
      </c>
      <c r="AD419" t="str">
        <f t="shared" si="21"/>
        <v/>
      </c>
      <c r="AE419" t="str">
        <f>+IF(C419="","",' Matrice Tarifaire NON AL'!C422)</f>
        <v/>
      </c>
      <c r="AF419" t="str">
        <f>+IF(C419="","",' Matrice Tarifaire NON AL'!AQ422)</f>
        <v/>
      </c>
      <c r="AH419" t="str">
        <f>+IF(E419="","",' Matrice Tarifaire NON AL'!$U422)</f>
        <v/>
      </c>
      <c r="AI419" t="str">
        <f>+IF(F419="","",IF(' Matrice Tarifaire NON AL'!$V422="","",' Matrice Tarifaire NON AL'!$V422))</f>
        <v/>
      </c>
      <c r="AJ419" t="str">
        <f>+IF($C419="","",IF(' Matrice Tarifaire NON AL'!AZ422="","",' Matrice Tarifaire NON AL'!AZ422))</f>
        <v/>
      </c>
      <c r="AK419" t="str">
        <f>+IF($C419="","",IF(' Matrice Tarifaire NON AL'!BA422="","",' Matrice Tarifaire NON AL'!BA422))</f>
        <v/>
      </c>
      <c r="AL419" t="str">
        <f>+IF($C419="","",IF(' Matrice Tarifaire NON AL'!BB422="","",TEXT(' Matrice Tarifaire NON AL'!BB422,"0,0000")))</f>
        <v/>
      </c>
      <c r="AO419" t="str">
        <f>+IF($C419="","",IF(' Matrice Tarifaire NON AL'!BF422="","",TEXT(' Matrice Tarifaire NON AL'!BF422,"0,0000")))</f>
        <v/>
      </c>
      <c r="AP419" t="str">
        <f>+IF($C419="","",IF(' Matrice Tarifaire NON AL'!BG422="","",TEXT(' Matrice Tarifaire NON AL'!BG422,"0,0000")))</f>
        <v/>
      </c>
      <c r="AQ419" t="str">
        <f>+IF($C419="","",IF(' Matrice Tarifaire NON AL'!BH422="","",TEXT(' Matrice Tarifaire NON AL'!BH422,"0,0000")))</f>
        <v/>
      </c>
      <c r="AR419" t="str">
        <f>+IF($C419="","",IF(' Matrice Tarifaire NON AL'!BI422="","",TEXT(' Matrice Tarifaire NON AL'!BI422,"0,0000")))</f>
        <v/>
      </c>
      <c r="AS419" t="str">
        <f>+IF(C419="","",IF(' Matrice Tarifaire NON AL'!BJ422="","0",IF(' Matrice Tarifaire NON AL'!BJ422="","",' Matrice Tarifaire NON AL'!BJ422)))</f>
        <v/>
      </c>
      <c r="AT419" t="str">
        <f>+IF(C419="","",IF(' Matrice Tarifaire NON AL'!BK422="","",' Matrice Tarifaire NON AL'!$BK$6))</f>
        <v/>
      </c>
      <c r="AU419" t="str">
        <f>+IF(C419="","",IF(' Matrice Tarifaire NON AL'!BK422="","",TEXT(' Matrice Tarifaire NON AL'!BK422,"0,0000")))</f>
        <v/>
      </c>
      <c r="AV419" t="str">
        <f>+IF(C419="","",IF(' Matrice Tarifaire NON AL'!BL422="","",' Matrice Tarifaire NON AL'!$BL$6))</f>
        <v/>
      </c>
      <c r="AW419" t="str">
        <f>+IF(C419="","",IF(' Matrice Tarifaire NON AL'!BL422="","",TEXT(' Matrice Tarifaire NON AL'!BL422,"0,0000")))</f>
        <v/>
      </c>
      <c r="AX419" t="str">
        <f>+IF(C419="","",IF(' Matrice Tarifaire NON AL'!BM422="","",' Matrice Tarifaire NON AL'!$BM$6))</f>
        <v/>
      </c>
      <c r="AY419" t="str">
        <f>+IF(C419="","",IF(' Matrice Tarifaire NON AL'!BM422="","",TEXT(' Matrice Tarifaire NON AL'!BM422,"0,0000")))</f>
        <v/>
      </c>
      <c r="AZ419" t="str">
        <f>+IF(C419="","",IF(' Matrice Tarifaire NON AL'!BN422="","","Taxe DEEE"))</f>
        <v/>
      </c>
      <c r="BA419" t="str">
        <f>+IF(C419="","",IF(' Matrice Tarifaire NON AL'!BN422="","",TEXT(' Matrice Tarifaire NON AL'!BN422,"0,0000")))</f>
        <v/>
      </c>
      <c r="BD419" t="str">
        <f>+IF($C419="","",IF(' Matrice Tarifaire NON AL'!BR422="","",TEXT(' Matrice Tarifaire NON AL'!BR422,"0,000")))</f>
        <v/>
      </c>
      <c r="BE419" t="str">
        <f>+IF($C419="","",IF(' Matrice Tarifaire NON AL'!BS422="","",VALUE(TEXT(' Matrice Tarifaire NON AL'!BS422,"0,00"))))</f>
        <v/>
      </c>
      <c r="BF419" t="str">
        <f>+IF($C419="","",IF(' Matrice Tarifaire NON AL'!BY422="","",' Matrice Tarifaire NON AL'!BY422))</f>
        <v/>
      </c>
      <c r="BG419" t="str">
        <f>+IF(C419="","",IF(' Matrice Tarifaire NON AL'!AK422="Composant de Box","999",IF(' Matrice Tarifaire NON AL'!AP422&lt;&gt;"",' Matrice Tarifaire NON AL'!AP422,IF(' Matrice Tarifaire NON AL'!AO422&lt;&gt;"",' Matrice Tarifaire NON AL'!AO422,' Matrice Tarifaire NON AL'!AN422))))</f>
        <v/>
      </c>
    </row>
    <row r="420" spans="1:59" x14ac:dyDescent="0.25">
      <c r="A420" t="str">
        <f>+IF($C420="","",IF(' Matrice Tarifaire NON AL'!N423="","",IF(' Matrice Tarifaire NON AL'!N423=0,"GTIN A 0 - Ne doit pas être mis dans PRE REF",TEXT(' Matrice Tarifaire NON AL'!N423,"00000000000000"))))</f>
        <v/>
      </c>
      <c r="B420" t="str">
        <f>+IF(C420="","",IF(L420=172,4,VLOOKUP(' Matrice Tarifaire NON AL'!AK423,Feuil3!$A$4:$B$14,2,0)))</f>
        <v/>
      </c>
      <c r="C420" t="str">
        <f>+IF(' Matrice Tarifaire NON AL'!O423="","",SUBSTITUTE(' Matrice Tarifaire NON AL'!O423,"CHAR (10)"," "))</f>
        <v/>
      </c>
      <c r="D420" t="str">
        <f>+IF($C420="","",SUBSTITUTE(' Matrice Tarifaire NON AL'!P423,"CHAR (13)"," "))</f>
        <v/>
      </c>
      <c r="E420" t="str">
        <f t="shared" si="19"/>
        <v/>
      </c>
      <c r="F420" t="str">
        <f>+IF($C420="","",IF(' Matrice Tarifaire NON AL'!AX423="","Non",' Matrice Tarifaire NON AL'!AX423))</f>
        <v/>
      </c>
      <c r="G420" t="str">
        <f>+IF($C420="","",IF(' Matrice Tarifaire NON AL'!Q423="DOMEDIA","MDD",IF(' Matrice Tarifaire NON AL'!Q423="APTA","MDD",IF(' Matrice Tarifaire NON AL'!Q423="TOP BUDGET","Premier Prix","MN"))))</f>
        <v/>
      </c>
      <c r="H420" t="str">
        <f>+IF($C420="","",' Matrice Tarifaire NON AL'!Q423)</f>
        <v/>
      </c>
      <c r="K420" t="str">
        <f>+IF($C420="","",' Matrice Tarifaire NON AL'!X423)</f>
        <v/>
      </c>
      <c r="L420" t="str">
        <f>+IF($C420="","",' Matrice Tarifaire NON AL'!X423)</f>
        <v/>
      </c>
      <c r="M420" t="str">
        <f>+IF($C420="","",' Matrice Tarifaire NON AL'!Y423)</f>
        <v/>
      </c>
      <c r="N420" t="str">
        <f>+IF($C420="","",' Matrice Tarifaire NON AL'!Z423)</f>
        <v/>
      </c>
      <c r="P420" t="str">
        <f>+IF(C420="","",IF(' Matrice Tarifaire NON AL'!X423&lt;&gt;168,"Non",""))</f>
        <v/>
      </c>
      <c r="Q420" t="str">
        <f>+IF($C420="","",' Matrice Tarifaire NON AL'!T423)</f>
        <v/>
      </c>
      <c r="R420" t="str">
        <f>+IF($C420="","",IF(' Matrice Tarifaire NON AL'!R423="","",' Matrice Tarifaire NON AL'!R423))</f>
        <v/>
      </c>
      <c r="S420" t="str">
        <f>+IF($C420="","",LEFT(' Matrice Tarifaire NON AL'!W423,1))</f>
        <v/>
      </c>
      <c r="T420" t="str">
        <f>+IF($C420="","",LEFT(' Matrice Tarifaire NON AL'!AY423,3))</f>
        <v/>
      </c>
      <c r="U420" t="str">
        <f t="shared" si="20"/>
        <v/>
      </c>
      <c r="V420" t="str">
        <f>+IF(C420="","",IF(VLOOKUP(' Matrice Tarifaire NON AL'!AK423,Feuil3!A:F,6,0)="Box",IF(' Matrice Tarifaire NON AL'!AL423="Mono-Référence","Homogène",IF(' Matrice Tarifaire NON AL'!AL423="Multi-Références","Panaché","")),IF(' Matrice Tarifaire NON AL'!AK423="A la Pièce","Composant sans Colisage",IF(' Matrice Tarifaire NON AL'!AK423="Composant de Box","Composant sans Colisage","Homogène"))))</f>
        <v/>
      </c>
      <c r="W420" t="str">
        <f>+IF($V420="","",VLOOKUP(' Matrice Tarifaire NON AL'!AK423,Feuil3!$A$4:$E$14,5,0))</f>
        <v/>
      </c>
      <c r="Y420" t="str">
        <f>+IF($V420="","",IF(VLOOKUP(' Matrice Tarifaire NON AL'!$AK423,Feuil3!$A$4:$D$14,4,0)="Palette",' Matrice Tarifaire NON AL'!AN423,""))</f>
        <v/>
      </c>
      <c r="AA420" t="str">
        <f>+IF($V420="","",IF(VLOOKUP(' Matrice Tarifaire NON AL'!$AK423,Feuil3!$A$4:$D$14,4,0)="Colis",' Matrice Tarifaire NON AL'!AN423,""))</f>
        <v/>
      </c>
      <c r="AC420" t="str">
        <f>+IF(V420="","",IF(VLOOKUP(' Matrice Tarifaire NON AL'!AK423,Feuil3!$A$4:$D$14,4,0)="Colis",IF(' Matrice Tarifaire NON AL'!AO423&gt;0,' Matrice Tarifaire NON AL'!AO423,""),""))</f>
        <v/>
      </c>
      <c r="AD420" t="str">
        <f t="shared" si="21"/>
        <v/>
      </c>
      <c r="AE420" t="str">
        <f>+IF(C420="","",' Matrice Tarifaire NON AL'!C423)</f>
        <v/>
      </c>
      <c r="AF420" t="str">
        <f>+IF(C420="","",' Matrice Tarifaire NON AL'!AQ423)</f>
        <v/>
      </c>
      <c r="AH420" t="str">
        <f>+IF(E420="","",' Matrice Tarifaire NON AL'!$U423)</f>
        <v/>
      </c>
      <c r="AI420" t="str">
        <f>+IF(F420="","",IF(' Matrice Tarifaire NON AL'!$V423="","",' Matrice Tarifaire NON AL'!$V423))</f>
        <v/>
      </c>
      <c r="AJ420" t="str">
        <f>+IF($C420="","",IF(' Matrice Tarifaire NON AL'!AZ423="","",' Matrice Tarifaire NON AL'!AZ423))</f>
        <v/>
      </c>
      <c r="AK420" t="str">
        <f>+IF($C420="","",IF(' Matrice Tarifaire NON AL'!BA423="","",' Matrice Tarifaire NON AL'!BA423))</f>
        <v/>
      </c>
      <c r="AL420" t="str">
        <f>+IF($C420="","",IF(' Matrice Tarifaire NON AL'!BB423="","",TEXT(' Matrice Tarifaire NON AL'!BB423,"0,0000")))</f>
        <v/>
      </c>
      <c r="AO420" t="str">
        <f>+IF($C420="","",IF(' Matrice Tarifaire NON AL'!BF423="","",TEXT(' Matrice Tarifaire NON AL'!BF423,"0,0000")))</f>
        <v/>
      </c>
      <c r="AP420" t="str">
        <f>+IF($C420="","",IF(' Matrice Tarifaire NON AL'!BG423="","",TEXT(' Matrice Tarifaire NON AL'!BG423,"0,0000")))</f>
        <v/>
      </c>
      <c r="AQ420" t="str">
        <f>+IF($C420="","",IF(' Matrice Tarifaire NON AL'!BH423="","",TEXT(' Matrice Tarifaire NON AL'!BH423,"0,0000")))</f>
        <v/>
      </c>
      <c r="AR420" t="str">
        <f>+IF($C420="","",IF(' Matrice Tarifaire NON AL'!BI423="","",TEXT(' Matrice Tarifaire NON AL'!BI423,"0,0000")))</f>
        <v/>
      </c>
      <c r="AS420" t="str">
        <f>+IF(C420="","",IF(' Matrice Tarifaire NON AL'!BJ423="","0",IF(' Matrice Tarifaire NON AL'!BJ423="","",' Matrice Tarifaire NON AL'!BJ423)))</f>
        <v/>
      </c>
      <c r="AT420" t="str">
        <f>+IF(C420="","",IF(' Matrice Tarifaire NON AL'!BK423="","",' Matrice Tarifaire NON AL'!$BK$6))</f>
        <v/>
      </c>
      <c r="AU420" t="str">
        <f>+IF(C420="","",IF(' Matrice Tarifaire NON AL'!BK423="","",TEXT(' Matrice Tarifaire NON AL'!BK423,"0,0000")))</f>
        <v/>
      </c>
      <c r="AV420" t="str">
        <f>+IF(C420="","",IF(' Matrice Tarifaire NON AL'!BL423="","",' Matrice Tarifaire NON AL'!$BL$6))</f>
        <v/>
      </c>
      <c r="AW420" t="str">
        <f>+IF(C420="","",IF(' Matrice Tarifaire NON AL'!BL423="","",TEXT(' Matrice Tarifaire NON AL'!BL423,"0,0000")))</f>
        <v/>
      </c>
      <c r="AX420" t="str">
        <f>+IF(C420="","",IF(' Matrice Tarifaire NON AL'!BM423="","",' Matrice Tarifaire NON AL'!$BM$6))</f>
        <v/>
      </c>
      <c r="AY420" t="str">
        <f>+IF(C420="","",IF(' Matrice Tarifaire NON AL'!BM423="","",TEXT(' Matrice Tarifaire NON AL'!BM423,"0,0000")))</f>
        <v/>
      </c>
      <c r="AZ420" t="str">
        <f>+IF(C420="","",IF(' Matrice Tarifaire NON AL'!BN423="","","Taxe DEEE"))</f>
        <v/>
      </c>
      <c r="BA420" t="str">
        <f>+IF(C420="","",IF(' Matrice Tarifaire NON AL'!BN423="","",TEXT(' Matrice Tarifaire NON AL'!BN423,"0,0000")))</f>
        <v/>
      </c>
      <c r="BD420" t="str">
        <f>+IF($C420="","",IF(' Matrice Tarifaire NON AL'!BR423="","",TEXT(' Matrice Tarifaire NON AL'!BR423,"0,000")))</f>
        <v/>
      </c>
      <c r="BE420" t="str">
        <f>+IF($C420="","",IF(' Matrice Tarifaire NON AL'!BS423="","",VALUE(TEXT(' Matrice Tarifaire NON AL'!BS423,"0,00"))))</f>
        <v/>
      </c>
      <c r="BF420" t="str">
        <f>+IF($C420="","",IF(' Matrice Tarifaire NON AL'!BY423="","",' Matrice Tarifaire NON AL'!BY423))</f>
        <v/>
      </c>
      <c r="BG420" t="str">
        <f>+IF(C420="","",IF(' Matrice Tarifaire NON AL'!AK423="Composant de Box","999",IF(' Matrice Tarifaire NON AL'!AP423&lt;&gt;"",' Matrice Tarifaire NON AL'!AP423,IF(' Matrice Tarifaire NON AL'!AO423&lt;&gt;"",' Matrice Tarifaire NON AL'!AO423,' Matrice Tarifaire NON AL'!AN423))))</f>
        <v/>
      </c>
    </row>
    <row r="421" spans="1:59" x14ac:dyDescent="0.25">
      <c r="A421" t="str">
        <f>+IF($C421="","",IF(' Matrice Tarifaire NON AL'!N424="","",IF(' Matrice Tarifaire NON AL'!N424=0,"GTIN A 0 - Ne doit pas être mis dans PRE REF",TEXT(' Matrice Tarifaire NON AL'!N424,"00000000000000"))))</f>
        <v/>
      </c>
      <c r="B421" t="str">
        <f>+IF(C421="","",IF(L421=172,4,VLOOKUP(' Matrice Tarifaire NON AL'!AK424,Feuil3!$A$4:$B$14,2,0)))</f>
        <v/>
      </c>
      <c r="C421" t="str">
        <f>+IF(' Matrice Tarifaire NON AL'!O424="","",SUBSTITUTE(' Matrice Tarifaire NON AL'!O424,"CHAR (10)"," "))</f>
        <v/>
      </c>
      <c r="D421" t="str">
        <f>+IF($C421="","",SUBSTITUTE(' Matrice Tarifaire NON AL'!P424,"CHAR (13)"," "))</f>
        <v/>
      </c>
      <c r="E421" t="str">
        <f t="shared" si="19"/>
        <v/>
      </c>
      <c r="F421" t="str">
        <f>+IF($C421="","",IF(' Matrice Tarifaire NON AL'!AX424="","Non",' Matrice Tarifaire NON AL'!AX424))</f>
        <v/>
      </c>
      <c r="G421" t="str">
        <f>+IF($C421="","",IF(' Matrice Tarifaire NON AL'!Q424="DOMEDIA","MDD",IF(' Matrice Tarifaire NON AL'!Q424="APTA","MDD",IF(' Matrice Tarifaire NON AL'!Q424="TOP BUDGET","Premier Prix","MN"))))</f>
        <v/>
      </c>
      <c r="H421" t="str">
        <f>+IF($C421="","",' Matrice Tarifaire NON AL'!Q424)</f>
        <v/>
      </c>
      <c r="K421" t="str">
        <f>+IF($C421="","",' Matrice Tarifaire NON AL'!X424)</f>
        <v/>
      </c>
      <c r="L421" t="str">
        <f>+IF($C421="","",' Matrice Tarifaire NON AL'!X424)</f>
        <v/>
      </c>
      <c r="M421" t="str">
        <f>+IF($C421="","",' Matrice Tarifaire NON AL'!Y424)</f>
        <v/>
      </c>
      <c r="N421" t="str">
        <f>+IF($C421="","",' Matrice Tarifaire NON AL'!Z424)</f>
        <v/>
      </c>
      <c r="P421" t="str">
        <f>+IF(C421="","",IF(' Matrice Tarifaire NON AL'!X424&lt;&gt;168,"Non",""))</f>
        <v/>
      </c>
      <c r="Q421" t="str">
        <f>+IF($C421="","",' Matrice Tarifaire NON AL'!T424)</f>
        <v/>
      </c>
      <c r="R421" t="str">
        <f>+IF($C421="","",IF(' Matrice Tarifaire NON AL'!R424="","",' Matrice Tarifaire NON AL'!R424))</f>
        <v/>
      </c>
      <c r="S421" t="str">
        <f>+IF($C421="","",LEFT(' Matrice Tarifaire NON AL'!W424,1))</f>
        <v/>
      </c>
      <c r="T421" t="str">
        <f>+IF($C421="","",LEFT(' Matrice Tarifaire NON AL'!AY424,3))</f>
        <v/>
      </c>
      <c r="U421" t="str">
        <f t="shared" si="20"/>
        <v/>
      </c>
      <c r="V421" t="str">
        <f>+IF(C421="","",IF(VLOOKUP(' Matrice Tarifaire NON AL'!AK424,Feuil3!A:F,6,0)="Box",IF(' Matrice Tarifaire NON AL'!AL424="Mono-Référence","Homogène",IF(' Matrice Tarifaire NON AL'!AL424="Multi-Références","Panaché","")),IF(' Matrice Tarifaire NON AL'!AK424="A la Pièce","Composant sans Colisage",IF(' Matrice Tarifaire NON AL'!AK424="Composant de Box","Composant sans Colisage","Homogène"))))</f>
        <v/>
      </c>
      <c r="W421" t="str">
        <f>+IF($V421="","",VLOOKUP(' Matrice Tarifaire NON AL'!AK424,Feuil3!$A$4:$E$14,5,0))</f>
        <v/>
      </c>
      <c r="Y421" t="str">
        <f>+IF($V421="","",IF(VLOOKUP(' Matrice Tarifaire NON AL'!$AK424,Feuil3!$A$4:$D$14,4,0)="Palette",' Matrice Tarifaire NON AL'!AN424,""))</f>
        <v/>
      </c>
      <c r="AA421" t="str">
        <f>+IF($V421="","",IF(VLOOKUP(' Matrice Tarifaire NON AL'!$AK424,Feuil3!$A$4:$D$14,4,0)="Colis",' Matrice Tarifaire NON AL'!AN424,""))</f>
        <v/>
      </c>
      <c r="AC421" t="str">
        <f>+IF(V421="","",IF(VLOOKUP(' Matrice Tarifaire NON AL'!AK424,Feuil3!$A$4:$D$14,4,0)="Colis",IF(' Matrice Tarifaire NON AL'!AO424&gt;0,' Matrice Tarifaire NON AL'!AO424,""),""))</f>
        <v/>
      </c>
      <c r="AD421" t="str">
        <f t="shared" si="21"/>
        <v/>
      </c>
      <c r="AE421" t="str">
        <f>+IF(C421="","",' Matrice Tarifaire NON AL'!C424)</f>
        <v/>
      </c>
      <c r="AF421" t="str">
        <f>+IF(C421="","",' Matrice Tarifaire NON AL'!AQ424)</f>
        <v/>
      </c>
      <c r="AH421" t="str">
        <f>+IF(E421="","",' Matrice Tarifaire NON AL'!$U424)</f>
        <v/>
      </c>
      <c r="AI421" t="str">
        <f>+IF(F421="","",IF(' Matrice Tarifaire NON AL'!$V424="","",' Matrice Tarifaire NON AL'!$V424))</f>
        <v/>
      </c>
      <c r="AJ421" t="str">
        <f>+IF($C421="","",IF(' Matrice Tarifaire NON AL'!AZ424="","",' Matrice Tarifaire NON AL'!AZ424))</f>
        <v/>
      </c>
      <c r="AK421" t="str">
        <f>+IF($C421="","",IF(' Matrice Tarifaire NON AL'!BA424="","",' Matrice Tarifaire NON AL'!BA424))</f>
        <v/>
      </c>
      <c r="AL421" t="str">
        <f>+IF($C421="","",IF(' Matrice Tarifaire NON AL'!BB424="","",TEXT(' Matrice Tarifaire NON AL'!BB424,"0,0000")))</f>
        <v/>
      </c>
      <c r="AO421" t="str">
        <f>+IF($C421="","",IF(' Matrice Tarifaire NON AL'!BF424="","",TEXT(' Matrice Tarifaire NON AL'!BF424,"0,0000")))</f>
        <v/>
      </c>
      <c r="AP421" t="str">
        <f>+IF($C421="","",IF(' Matrice Tarifaire NON AL'!BG424="","",TEXT(' Matrice Tarifaire NON AL'!BG424,"0,0000")))</f>
        <v/>
      </c>
      <c r="AQ421" t="str">
        <f>+IF($C421="","",IF(' Matrice Tarifaire NON AL'!BH424="","",TEXT(' Matrice Tarifaire NON AL'!BH424,"0,0000")))</f>
        <v/>
      </c>
      <c r="AR421" t="str">
        <f>+IF($C421="","",IF(' Matrice Tarifaire NON AL'!BI424="","",TEXT(' Matrice Tarifaire NON AL'!BI424,"0,0000")))</f>
        <v/>
      </c>
      <c r="AS421" t="str">
        <f>+IF(C421="","",IF(' Matrice Tarifaire NON AL'!BJ424="","0",IF(' Matrice Tarifaire NON AL'!BJ424="","",' Matrice Tarifaire NON AL'!BJ424)))</f>
        <v/>
      </c>
      <c r="AT421" t="str">
        <f>+IF(C421="","",IF(' Matrice Tarifaire NON AL'!BK424="","",' Matrice Tarifaire NON AL'!$BK$6))</f>
        <v/>
      </c>
      <c r="AU421" t="str">
        <f>+IF(C421="","",IF(' Matrice Tarifaire NON AL'!BK424="","",TEXT(' Matrice Tarifaire NON AL'!BK424,"0,0000")))</f>
        <v/>
      </c>
      <c r="AV421" t="str">
        <f>+IF(C421="","",IF(' Matrice Tarifaire NON AL'!BL424="","",' Matrice Tarifaire NON AL'!$BL$6))</f>
        <v/>
      </c>
      <c r="AW421" t="str">
        <f>+IF(C421="","",IF(' Matrice Tarifaire NON AL'!BL424="","",TEXT(' Matrice Tarifaire NON AL'!BL424,"0,0000")))</f>
        <v/>
      </c>
      <c r="AX421" t="str">
        <f>+IF(C421="","",IF(' Matrice Tarifaire NON AL'!BM424="","",' Matrice Tarifaire NON AL'!$BM$6))</f>
        <v/>
      </c>
      <c r="AY421" t="str">
        <f>+IF(C421="","",IF(' Matrice Tarifaire NON AL'!BM424="","",TEXT(' Matrice Tarifaire NON AL'!BM424,"0,0000")))</f>
        <v/>
      </c>
      <c r="AZ421" t="str">
        <f>+IF(C421="","",IF(' Matrice Tarifaire NON AL'!BN424="","","Taxe DEEE"))</f>
        <v/>
      </c>
      <c r="BA421" t="str">
        <f>+IF(C421="","",IF(' Matrice Tarifaire NON AL'!BN424="","",TEXT(' Matrice Tarifaire NON AL'!BN424,"0,0000")))</f>
        <v/>
      </c>
      <c r="BD421" t="str">
        <f>+IF($C421="","",IF(' Matrice Tarifaire NON AL'!BR424="","",TEXT(' Matrice Tarifaire NON AL'!BR424,"0,000")))</f>
        <v/>
      </c>
      <c r="BE421" t="str">
        <f>+IF($C421="","",IF(' Matrice Tarifaire NON AL'!BS424="","",VALUE(TEXT(' Matrice Tarifaire NON AL'!BS424,"0,00"))))</f>
        <v/>
      </c>
      <c r="BF421" t="str">
        <f>+IF($C421="","",IF(' Matrice Tarifaire NON AL'!BY424="","",' Matrice Tarifaire NON AL'!BY424))</f>
        <v/>
      </c>
      <c r="BG421" t="str">
        <f>+IF(C421="","",IF(' Matrice Tarifaire NON AL'!AK424="Composant de Box","999",IF(' Matrice Tarifaire NON AL'!AP424&lt;&gt;"",' Matrice Tarifaire NON AL'!AP424,IF(' Matrice Tarifaire NON AL'!AO424&lt;&gt;"",' Matrice Tarifaire NON AL'!AO424,' Matrice Tarifaire NON AL'!AN424))))</f>
        <v/>
      </c>
    </row>
    <row r="422" spans="1:59" x14ac:dyDescent="0.25">
      <c r="A422" t="str">
        <f>+IF($C422="","",IF(' Matrice Tarifaire NON AL'!N425="","",IF(' Matrice Tarifaire NON AL'!N425=0,"GTIN A 0 - Ne doit pas être mis dans PRE REF",TEXT(' Matrice Tarifaire NON AL'!N425,"00000000000000"))))</f>
        <v/>
      </c>
      <c r="B422" t="str">
        <f>+IF(C422="","",IF(L422=172,4,VLOOKUP(' Matrice Tarifaire NON AL'!AK425,Feuil3!$A$4:$B$14,2,0)))</f>
        <v/>
      </c>
      <c r="C422" t="str">
        <f>+IF(' Matrice Tarifaire NON AL'!O425="","",SUBSTITUTE(' Matrice Tarifaire NON AL'!O425,"CHAR (10)"," "))</f>
        <v/>
      </c>
      <c r="D422" t="str">
        <f>+IF($C422="","",SUBSTITUTE(' Matrice Tarifaire NON AL'!P425,"CHAR (13)"," "))</f>
        <v/>
      </c>
      <c r="E422" t="str">
        <f t="shared" si="19"/>
        <v/>
      </c>
      <c r="F422" t="str">
        <f>+IF($C422="","",IF(' Matrice Tarifaire NON AL'!AX425="","Non",' Matrice Tarifaire NON AL'!AX425))</f>
        <v/>
      </c>
      <c r="G422" t="str">
        <f>+IF($C422="","",IF(' Matrice Tarifaire NON AL'!Q425="DOMEDIA","MDD",IF(' Matrice Tarifaire NON AL'!Q425="APTA","MDD",IF(' Matrice Tarifaire NON AL'!Q425="TOP BUDGET","Premier Prix","MN"))))</f>
        <v/>
      </c>
      <c r="H422" t="str">
        <f>+IF($C422="","",' Matrice Tarifaire NON AL'!Q425)</f>
        <v/>
      </c>
      <c r="K422" t="str">
        <f>+IF($C422="","",' Matrice Tarifaire NON AL'!X425)</f>
        <v/>
      </c>
      <c r="L422" t="str">
        <f>+IF($C422="","",' Matrice Tarifaire NON AL'!X425)</f>
        <v/>
      </c>
      <c r="M422" t="str">
        <f>+IF($C422="","",' Matrice Tarifaire NON AL'!Y425)</f>
        <v/>
      </c>
      <c r="N422" t="str">
        <f>+IF($C422="","",' Matrice Tarifaire NON AL'!Z425)</f>
        <v/>
      </c>
      <c r="P422" t="str">
        <f>+IF(C422="","",IF(' Matrice Tarifaire NON AL'!X425&lt;&gt;168,"Non",""))</f>
        <v/>
      </c>
      <c r="Q422" t="str">
        <f>+IF($C422="","",' Matrice Tarifaire NON AL'!T425)</f>
        <v/>
      </c>
      <c r="R422" t="str">
        <f>+IF($C422="","",IF(' Matrice Tarifaire NON AL'!R425="","",' Matrice Tarifaire NON AL'!R425))</f>
        <v/>
      </c>
      <c r="S422" t="str">
        <f>+IF($C422="","",LEFT(' Matrice Tarifaire NON AL'!W425,1))</f>
        <v/>
      </c>
      <c r="T422" t="str">
        <f>+IF($C422="","",LEFT(' Matrice Tarifaire NON AL'!AY425,3))</f>
        <v/>
      </c>
      <c r="U422" t="str">
        <f t="shared" si="20"/>
        <v/>
      </c>
      <c r="V422" t="str">
        <f>+IF(C422="","",IF(VLOOKUP(' Matrice Tarifaire NON AL'!AK425,Feuil3!A:F,6,0)="Box",IF(' Matrice Tarifaire NON AL'!AL425="Mono-Référence","Homogène",IF(' Matrice Tarifaire NON AL'!AL425="Multi-Références","Panaché","")),IF(' Matrice Tarifaire NON AL'!AK425="A la Pièce","Composant sans Colisage",IF(' Matrice Tarifaire NON AL'!AK425="Composant de Box","Composant sans Colisage","Homogène"))))</f>
        <v/>
      </c>
      <c r="W422" t="str">
        <f>+IF($V422="","",VLOOKUP(' Matrice Tarifaire NON AL'!AK425,Feuil3!$A$4:$E$14,5,0))</f>
        <v/>
      </c>
      <c r="Y422" t="str">
        <f>+IF($V422="","",IF(VLOOKUP(' Matrice Tarifaire NON AL'!$AK425,Feuil3!$A$4:$D$14,4,0)="Palette",' Matrice Tarifaire NON AL'!AN425,""))</f>
        <v/>
      </c>
      <c r="AA422" t="str">
        <f>+IF($V422="","",IF(VLOOKUP(' Matrice Tarifaire NON AL'!$AK425,Feuil3!$A$4:$D$14,4,0)="Colis",' Matrice Tarifaire NON AL'!AN425,""))</f>
        <v/>
      </c>
      <c r="AC422" t="str">
        <f>+IF(V422="","",IF(VLOOKUP(' Matrice Tarifaire NON AL'!AK425,Feuil3!$A$4:$D$14,4,0)="Colis",IF(' Matrice Tarifaire NON AL'!AO425&gt;0,' Matrice Tarifaire NON AL'!AO425,""),""))</f>
        <v/>
      </c>
      <c r="AD422" t="str">
        <f t="shared" si="21"/>
        <v/>
      </c>
      <c r="AE422" t="str">
        <f>+IF(C422="","",' Matrice Tarifaire NON AL'!C425)</f>
        <v/>
      </c>
      <c r="AF422" t="str">
        <f>+IF(C422="","",' Matrice Tarifaire NON AL'!AQ425)</f>
        <v/>
      </c>
      <c r="AH422" t="str">
        <f>+IF(E422="","",' Matrice Tarifaire NON AL'!$U425)</f>
        <v/>
      </c>
      <c r="AI422" t="str">
        <f>+IF(F422="","",IF(' Matrice Tarifaire NON AL'!$V425="","",' Matrice Tarifaire NON AL'!$V425))</f>
        <v/>
      </c>
      <c r="AJ422" t="str">
        <f>+IF($C422="","",IF(' Matrice Tarifaire NON AL'!AZ425="","",' Matrice Tarifaire NON AL'!AZ425))</f>
        <v/>
      </c>
      <c r="AK422" t="str">
        <f>+IF($C422="","",IF(' Matrice Tarifaire NON AL'!BA425="","",' Matrice Tarifaire NON AL'!BA425))</f>
        <v/>
      </c>
      <c r="AL422" t="str">
        <f>+IF($C422="","",IF(' Matrice Tarifaire NON AL'!BB425="","",TEXT(' Matrice Tarifaire NON AL'!BB425,"0,0000")))</f>
        <v/>
      </c>
      <c r="AO422" t="str">
        <f>+IF($C422="","",IF(' Matrice Tarifaire NON AL'!BF425="","",TEXT(' Matrice Tarifaire NON AL'!BF425,"0,0000")))</f>
        <v/>
      </c>
      <c r="AP422" t="str">
        <f>+IF($C422="","",IF(' Matrice Tarifaire NON AL'!BG425="","",TEXT(' Matrice Tarifaire NON AL'!BG425,"0,0000")))</f>
        <v/>
      </c>
      <c r="AQ422" t="str">
        <f>+IF($C422="","",IF(' Matrice Tarifaire NON AL'!BH425="","",TEXT(' Matrice Tarifaire NON AL'!BH425,"0,0000")))</f>
        <v/>
      </c>
      <c r="AR422" t="str">
        <f>+IF($C422="","",IF(' Matrice Tarifaire NON AL'!BI425="","",TEXT(' Matrice Tarifaire NON AL'!BI425,"0,0000")))</f>
        <v/>
      </c>
      <c r="AS422" t="str">
        <f>+IF(C422="","",IF(' Matrice Tarifaire NON AL'!BJ425="","0",IF(' Matrice Tarifaire NON AL'!BJ425="","",' Matrice Tarifaire NON AL'!BJ425)))</f>
        <v/>
      </c>
      <c r="AT422" t="str">
        <f>+IF(C422="","",IF(' Matrice Tarifaire NON AL'!BK425="","",' Matrice Tarifaire NON AL'!$BK$6))</f>
        <v/>
      </c>
      <c r="AU422" t="str">
        <f>+IF(C422="","",IF(' Matrice Tarifaire NON AL'!BK425="","",TEXT(' Matrice Tarifaire NON AL'!BK425,"0,0000")))</f>
        <v/>
      </c>
      <c r="AV422" t="str">
        <f>+IF(C422="","",IF(' Matrice Tarifaire NON AL'!BL425="","",' Matrice Tarifaire NON AL'!$BL$6))</f>
        <v/>
      </c>
      <c r="AW422" t="str">
        <f>+IF(C422="","",IF(' Matrice Tarifaire NON AL'!BL425="","",TEXT(' Matrice Tarifaire NON AL'!BL425,"0,0000")))</f>
        <v/>
      </c>
      <c r="AX422" t="str">
        <f>+IF(C422="","",IF(' Matrice Tarifaire NON AL'!BM425="","",' Matrice Tarifaire NON AL'!$BM$6))</f>
        <v/>
      </c>
      <c r="AY422" t="str">
        <f>+IF(C422="","",IF(' Matrice Tarifaire NON AL'!BM425="","",TEXT(' Matrice Tarifaire NON AL'!BM425,"0,0000")))</f>
        <v/>
      </c>
      <c r="AZ422" t="str">
        <f>+IF(C422="","",IF(' Matrice Tarifaire NON AL'!BN425="","","Taxe DEEE"))</f>
        <v/>
      </c>
      <c r="BA422" t="str">
        <f>+IF(C422="","",IF(' Matrice Tarifaire NON AL'!BN425="","",TEXT(' Matrice Tarifaire NON AL'!BN425,"0,0000")))</f>
        <v/>
      </c>
      <c r="BD422" t="str">
        <f>+IF($C422="","",IF(' Matrice Tarifaire NON AL'!BR425="","",TEXT(' Matrice Tarifaire NON AL'!BR425,"0,000")))</f>
        <v/>
      </c>
      <c r="BE422" t="str">
        <f>+IF($C422="","",IF(' Matrice Tarifaire NON AL'!BS425="","",VALUE(TEXT(' Matrice Tarifaire NON AL'!BS425,"0,00"))))</f>
        <v/>
      </c>
      <c r="BF422" t="str">
        <f>+IF($C422="","",IF(' Matrice Tarifaire NON AL'!BY425="","",' Matrice Tarifaire NON AL'!BY425))</f>
        <v/>
      </c>
      <c r="BG422" t="str">
        <f>+IF(C422="","",IF(' Matrice Tarifaire NON AL'!AK425="Composant de Box","999",IF(' Matrice Tarifaire NON AL'!AP425&lt;&gt;"",' Matrice Tarifaire NON AL'!AP425,IF(' Matrice Tarifaire NON AL'!AO425&lt;&gt;"",' Matrice Tarifaire NON AL'!AO425,' Matrice Tarifaire NON AL'!AN425))))</f>
        <v/>
      </c>
    </row>
    <row r="423" spans="1:59" x14ac:dyDescent="0.25">
      <c r="A423" t="str">
        <f>+IF($C423="","",IF(' Matrice Tarifaire NON AL'!N426="","",IF(' Matrice Tarifaire NON AL'!N426=0,"GTIN A 0 - Ne doit pas être mis dans PRE REF",TEXT(' Matrice Tarifaire NON AL'!N426,"00000000000000"))))</f>
        <v/>
      </c>
      <c r="B423" t="str">
        <f>+IF(C423="","",IF(L423=172,4,VLOOKUP(' Matrice Tarifaire NON AL'!AK426,Feuil3!$A$4:$B$14,2,0)))</f>
        <v/>
      </c>
      <c r="C423" t="str">
        <f>+IF(' Matrice Tarifaire NON AL'!O426="","",SUBSTITUTE(' Matrice Tarifaire NON AL'!O426,"CHAR (10)"," "))</f>
        <v/>
      </c>
      <c r="D423" t="str">
        <f>+IF($C423="","",SUBSTITUTE(' Matrice Tarifaire NON AL'!P426,"CHAR (13)"," "))</f>
        <v/>
      </c>
      <c r="E423" t="str">
        <f t="shared" si="19"/>
        <v/>
      </c>
      <c r="F423" t="str">
        <f>+IF($C423="","",IF(' Matrice Tarifaire NON AL'!AX426="","Non",' Matrice Tarifaire NON AL'!AX426))</f>
        <v/>
      </c>
      <c r="G423" t="str">
        <f>+IF($C423="","",IF(' Matrice Tarifaire NON AL'!Q426="DOMEDIA","MDD",IF(' Matrice Tarifaire NON AL'!Q426="APTA","MDD",IF(' Matrice Tarifaire NON AL'!Q426="TOP BUDGET","Premier Prix","MN"))))</f>
        <v/>
      </c>
      <c r="H423" t="str">
        <f>+IF($C423="","",' Matrice Tarifaire NON AL'!Q426)</f>
        <v/>
      </c>
      <c r="K423" t="str">
        <f>+IF($C423="","",' Matrice Tarifaire NON AL'!X426)</f>
        <v/>
      </c>
      <c r="L423" t="str">
        <f>+IF($C423="","",' Matrice Tarifaire NON AL'!X426)</f>
        <v/>
      </c>
      <c r="M423" t="str">
        <f>+IF($C423="","",' Matrice Tarifaire NON AL'!Y426)</f>
        <v/>
      </c>
      <c r="N423" t="str">
        <f>+IF($C423="","",' Matrice Tarifaire NON AL'!Z426)</f>
        <v/>
      </c>
      <c r="P423" t="str">
        <f>+IF(C423="","",IF(' Matrice Tarifaire NON AL'!X426&lt;&gt;168,"Non",""))</f>
        <v/>
      </c>
      <c r="Q423" t="str">
        <f>+IF($C423="","",' Matrice Tarifaire NON AL'!T426)</f>
        <v/>
      </c>
      <c r="R423" t="str">
        <f>+IF($C423="","",IF(' Matrice Tarifaire NON AL'!R426="","",' Matrice Tarifaire NON AL'!R426))</f>
        <v/>
      </c>
      <c r="S423" t="str">
        <f>+IF($C423="","",LEFT(' Matrice Tarifaire NON AL'!W426,1))</f>
        <v/>
      </c>
      <c r="T423" t="str">
        <f>+IF($C423="","",LEFT(' Matrice Tarifaire NON AL'!AY426,3))</f>
        <v/>
      </c>
      <c r="U423" t="str">
        <f t="shared" si="20"/>
        <v/>
      </c>
      <c r="V423" t="str">
        <f>+IF(C423="","",IF(VLOOKUP(' Matrice Tarifaire NON AL'!AK426,Feuil3!A:F,6,0)="Box",IF(' Matrice Tarifaire NON AL'!AL426="Mono-Référence","Homogène",IF(' Matrice Tarifaire NON AL'!AL426="Multi-Références","Panaché","")),IF(' Matrice Tarifaire NON AL'!AK426="A la Pièce","Composant sans Colisage",IF(' Matrice Tarifaire NON AL'!AK426="Composant de Box","Composant sans Colisage","Homogène"))))</f>
        <v/>
      </c>
      <c r="W423" t="str">
        <f>+IF($V423="","",VLOOKUP(' Matrice Tarifaire NON AL'!AK426,Feuil3!$A$4:$E$14,5,0))</f>
        <v/>
      </c>
      <c r="Y423" t="str">
        <f>+IF($V423="","",IF(VLOOKUP(' Matrice Tarifaire NON AL'!$AK426,Feuil3!$A$4:$D$14,4,0)="Palette",' Matrice Tarifaire NON AL'!AN426,""))</f>
        <v/>
      </c>
      <c r="AA423" t="str">
        <f>+IF($V423="","",IF(VLOOKUP(' Matrice Tarifaire NON AL'!$AK426,Feuil3!$A$4:$D$14,4,0)="Colis",' Matrice Tarifaire NON AL'!AN426,""))</f>
        <v/>
      </c>
      <c r="AC423" t="str">
        <f>+IF(V423="","",IF(VLOOKUP(' Matrice Tarifaire NON AL'!AK426,Feuil3!$A$4:$D$14,4,0)="Colis",IF(' Matrice Tarifaire NON AL'!AO426&gt;0,' Matrice Tarifaire NON AL'!AO426,""),""))</f>
        <v/>
      </c>
      <c r="AD423" t="str">
        <f t="shared" si="21"/>
        <v/>
      </c>
      <c r="AE423" t="str">
        <f>+IF(C423="","",' Matrice Tarifaire NON AL'!C426)</f>
        <v/>
      </c>
      <c r="AF423" t="str">
        <f>+IF(C423="","",' Matrice Tarifaire NON AL'!AQ426)</f>
        <v/>
      </c>
      <c r="AH423" t="str">
        <f>+IF(E423="","",' Matrice Tarifaire NON AL'!$U426)</f>
        <v/>
      </c>
      <c r="AI423" t="str">
        <f>+IF(F423="","",IF(' Matrice Tarifaire NON AL'!$V426="","",' Matrice Tarifaire NON AL'!$V426))</f>
        <v/>
      </c>
      <c r="AJ423" t="str">
        <f>+IF($C423="","",IF(' Matrice Tarifaire NON AL'!AZ426="","",' Matrice Tarifaire NON AL'!AZ426))</f>
        <v/>
      </c>
      <c r="AK423" t="str">
        <f>+IF($C423="","",IF(' Matrice Tarifaire NON AL'!BA426="","",' Matrice Tarifaire NON AL'!BA426))</f>
        <v/>
      </c>
      <c r="AL423" t="str">
        <f>+IF($C423="","",IF(' Matrice Tarifaire NON AL'!BB426="","",TEXT(' Matrice Tarifaire NON AL'!BB426,"0,0000")))</f>
        <v/>
      </c>
      <c r="AO423" t="str">
        <f>+IF($C423="","",IF(' Matrice Tarifaire NON AL'!BF426="","",TEXT(' Matrice Tarifaire NON AL'!BF426,"0,0000")))</f>
        <v/>
      </c>
      <c r="AP423" t="str">
        <f>+IF($C423="","",IF(' Matrice Tarifaire NON AL'!BG426="","",TEXT(' Matrice Tarifaire NON AL'!BG426,"0,0000")))</f>
        <v/>
      </c>
      <c r="AQ423" t="str">
        <f>+IF($C423="","",IF(' Matrice Tarifaire NON AL'!BH426="","",TEXT(' Matrice Tarifaire NON AL'!BH426,"0,0000")))</f>
        <v/>
      </c>
      <c r="AR423" t="str">
        <f>+IF($C423="","",IF(' Matrice Tarifaire NON AL'!BI426="","",TEXT(' Matrice Tarifaire NON AL'!BI426,"0,0000")))</f>
        <v/>
      </c>
      <c r="AS423" t="str">
        <f>+IF(C423="","",IF(' Matrice Tarifaire NON AL'!BJ426="","0",IF(' Matrice Tarifaire NON AL'!BJ426="","",' Matrice Tarifaire NON AL'!BJ426)))</f>
        <v/>
      </c>
      <c r="AT423" t="str">
        <f>+IF(C423="","",IF(' Matrice Tarifaire NON AL'!BK426="","",' Matrice Tarifaire NON AL'!$BK$6))</f>
        <v/>
      </c>
      <c r="AU423" t="str">
        <f>+IF(C423="","",IF(' Matrice Tarifaire NON AL'!BK426="","",TEXT(' Matrice Tarifaire NON AL'!BK426,"0,0000")))</f>
        <v/>
      </c>
      <c r="AV423" t="str">
        <f>+IF(C423="","",IF(' Matrice Tarifaire NON AL'!BL426="","",' Matrice Tarifaire NON AL'!$BL$6))</f>
        <v/>
      </c>
      <c r="AW423" t="str">
        <f>+IF(C423="","",IF(' Matrice Tarifaire NON AL'!BL426="","",TEXT(' Matrice Tarifaire NON AL'!BL426,"0,0000")))</f>
        <v/>
      </c>
      <c r="AX423" t="str">
        <f>+IF(C423="","",IF(' Matrice Tarifaire NON AL'!BM426="","",' Matrice Tarifaire NON AL'!$BM$6))</f>
        <v/>
      </c>
      <c r="AY423" t="str">
        <f>+IF(C423="","",IF(' Matrice Tarifaire NON AL'!BM426="","",TEXT(' Matrice Tarifaire NON AL'!BM426,"0,0000")))</f>
        <v/>
      </c>
      <c r="AZ423" t="str">
        <f>+IF(C423="","",IF(' Matrice Tarifaire NON AL'!BN426="","","Taxe DEEE"))</f>
        <v/>
      </c>
      <c r="BA423" t="str">
        <f>+IF(C423="","",IF(' Matrice Tarifaire NON AL'!BN426="","",TEXT(' Matrice Tarifaire NON AL'!BN426,"0,0000")))</f>
        <v/>
      </c>
      <c r="BD423" t="str">
        <f>+IF($C423="","",IF(' Matrice Tarifaire NON AL'!BR426="","",TEXT(' Matrice Tarifaire NON AL'!BR426,"0,000")))</f>
        <v/>
      </c>
      <c r="BE423" t="str">
        <f>+IF($C423="","",IF(' Matrice Tarifaire NON AL'!BS426="","",VALUE(TEXT(' Matrice Tarifaire NON AL'!BS426,"0,00"))))</f>
        <v/>
      </c>
      <c r="BF423" t="str">
        <f>+IF($C423="","",IF(' Matrice Tarifaire NON AL'!BY426="","",' Matrice Tarifaire NON AL'!BY426))</f>
        <v/>
      </c>
      <c r="BG423" t="str">
        <f>+IF(C423="","",IF(' Matrice Tarifaire NON AL'!AK426="Composant de Box","999",IF(' Matrice Tarifaire NON AL'!AP426&lt;&gt;"",' Matrice Tarifaire NON AL'!AP426,IF(' Matrice Tarifaire NON AL'!AO426&lt;&gt;"",' Matrice Tarifaire NON AL'!AO426,' Matrice Tarifaire NON AL'!AN426))))</f>
        <v/>
      </c>
    </row>
    <row r="424" spans="1:59" x14ac:dyDescent="0.25">
      <c r="A424" t="str">
        <f>+IF($C424="","",IF(' Matrice Tarifaire NON AL'!N427="","",IF(' Matrice Tarifaire NON AL'!N427=0,"GTIN A 0 - Ne doit pas être mis dans PRE REF",TEXT(' Matrice Tarifaire NON AL'!N427,"00000000000000"))))</f>
        <v/>
      </c>
      <c r="B424" t="str">
        <f>+IF(C424="","",IF(L424=172,4,VLOOKUP(' Matrice Tarifaire NON AL'!AK427,Feuil3!$A$4:$B$14,2,0)))</f>
        <v/>
      </c>
      <c r="C424" t="str">
        <f>+IF(' Matrice Tarifaire NON AL'!O427="","",SUBSTITUTE(' Matrice Tarifaire NON AL'!O427,"CHAR (10)"," "))</f>
        <v/>
      </c>
      <c r="D424" t="str">
        <f>+IF($C424="","",SUBSTITUTE(' Matrice Tarifaire NON AL'!P427,"CHAR (13)"," "))</f>
        <v/>
      </c>
      <c r="E424" t="str">
        <f t="shared" si="19"/>
        <v/>
      </c>
      <c r="F424" t="str">
        <f>+IF($C424="","",IF(' Matrice Tarifaire NON AL'!AX427="","Non",' Matrice Tarifaire NON AL'!AX427))</f>
        <v/>
      </c>
      <c r="G424" t="str">
        <f>+IF($C424="","",IF(' Matrice Tarifaire NON AL'!Q427="DOMEDIA","MDD",IF(' Matrice Tarifaire NON AL'!Q427="APTA","MDD",IF(' Matrice Tarifaire NON AL'!Q427="TOP BUDGET","Premier Prix","MN"))))</f>
        <v/>
      </c>
      <c r="H424" t="str">
        <f>+IF($C424="","",' Matrice Tarifaire NON AL'!Q427)</f>
        <v/>
      </c>
      <c r="K424" t="str">
        <f>+IF($C424="","",' Matrice Tarifaire NON AL'!X427)</f>
        <v/>
      </c>
      <c r="L424" t="str">
        <f>+IF($C424="","",' Matrice Tarifaire NON AL'!X427)</f>
        <v/>
      </c>
      <c r="M424" t="str">
        <f>+IF($C424="","",' Matrice Tarifaire NON AL'!Y427)</f>
        <v/>
      </c>
      <c r="N424" t="str">
        <f>+IF($C424="","",' Matrice Tarifaire NON AL'!Z427)</f>
        <v/>
      </c>
      <c r="P424" t="str">
        <f>+IF(C424="","",IF(' Matrice Tarifaire NON AL'!X427&lt;&gt;168,"Non",""))</f>
        <v/>
      </c>
      <c r="Q424" t="str">
        <f>+IF($C424="","",' Matrice Tarifaire NON AL'!T427)</f>
        <v/>
      </c>
      <c r="R424" t="str">
        <f>+IF($C424="","",IF(' Matrice Tarifaire NON AL'!R427="","",' Matrice Tarifaire NON AL'!R427))</f>
        <v/>
      </c>
      <c r="S424" t="str">
        <f>+IF($C424="","",LEFT(' Matrice Tarifaire NON AL'!W427,1))</f>
        <v/>
      </c>
      <c r="T424" t="str">
        <f>+IF($C424="","",LEFT(' Matrice Tarifaire NON AL'!AY427,3))</f>
        <v/>
      </c>
      <c r="U424" t="str">
        <f t="shared" si="20"/>
        <v/>
      </c>
      <c r="V424" t="str">
        <f>+IF(C424="","",IF(VLOOKUP(' Matrice Tarifaire NON AL'!AK427,Feuil3!A:F,6,0)="Box",IF(' Matrice Tarifaire NON AL'!AL427="Mono-Référence","Homogène",IF(' Matrice Tarifaire NON AL'!AL427="Multi-Références","Panaché","")),IF(' Matrice Tarifaire NON AL'!AK427="A la Pièce","Composant sans Colisage",IF(' Matrice Tarifaire NON AL'!AK427="Composant de Box","Composant sans Colisage","Homogène"))))</f>
        <v/>
      </c>
      <c r="W424" t="str">
        <f>+IF($V424="","",VLOOKUP(' Matrice Tarifaire NON AL'!AK427,Feuil3!$A$4:$E$14,5,0))</f>
        <v/>
      </c>
      <c r="Y424" t="str">
        <f>+IF($V424="","",IF(VLOOKUP(' Matrice Tarifaire NON AL'!$AK427,Feuil3!$A$4:$D$14,4,0)="Palette",' Matrice Tarifaire NON AL'!AN427,""))</f>
        <v/>
      </c>
      <c r="AA424" t="str">
        <f>+IF($V424="","",IF(VLOOKUP(' Matrice Tarifaire NON AL'!$AK427,Feuil3!$A$4:$D$14,4,0)="Colis",' Matrice Tarifaire NON AL'!AN427,""))</f>
        <v/>
      </c>
      <c r="AC424" t="str">
        <f>+IF(V424="","",IF(VLOOKUP(' Matrice Tarifaire NON AL'!AK427,Feuil3!$A$4:$D$14,4,0)="Colis",IF(' Matrice Tarifaire NON AL'!AO427&gt;0,' Matrice Tarifaire NON AL'!AO427,""),""))</f>
        <v/>
      </c>
      <c r="AD424" t="str">
        <f t="shared" si="21"/>
        <v/>
      </c>
      <c r="AE424" t="str">
        <f>+IF(C424="","",' Matrice Tarifaire NON AL'!C427)</f>
        <v/>
      </c>
      <c r="AF424" t="str">
        <f>+IF(C424="","",' Matrice Tarifaire NON AL'!AQ427)</f>
        <v/>
      </c>
      <c r="AH424" t="str">
        <f>+IF(E424="","",' Matrice Tarifaire NON AL'!$U427)</f>
        <v/>
      </c>
      <c r="AI424" t="str">
        <f>+IF(F424="","",IF(' Matrice Tarifaire NON AL'!$V427="","",' Matrice Tarifaire NON AL'!$V427))</f>
        <v/>
      </c>
      <c r="AJ424" t="str">
        <f>+IF($C424="","",IF(' Matrice Tarifaire NON AL'!AZ427="","",' Matrice Tarifaire NON AL'!AZ427))</f>
        <v/>
      </c>
      <c r="AK424" t="str">
        <f>+IF($C424="","",IF(' Matrice Tarifaire NON AL'!BA427="","",' Matrice Tarifaire NON AL'!BA427))</f>
        <v/>
      </c>
      <c r="AL424" t="str">
        <f>+IF($C424="","",IF(' Matrice Tarifaire NON AL'!BB427="","",TEXT(' Matrice Tarifaire NON AL'!BB427,"0,0000")))</f>
        <v/>
      </c>
      <c r="AO424" t="str">
        <f>+IF($C424="","",IF(' Matrice Tarifaire NON AL'!BF427="","",TEXT(' Matrice Tarifaire NON AL'!BF427,"0,0000")))</f>
        <v/>
      </c>
      <c r="AP424" t="str">
        <f>+IF($C424="","",IF(' Matrice Tarifaire NON AL'!BG427="","",TEXT(' Matrice Tarifaire NON AL'!BG427,"0,0000")))</f>
        <v/>
      </c>
      <c r="AQ424" t="str">
        <f>+IF($C424="","",IF(' Matrice Tarifaire NON AL'!BH427="","",TEXT(' Matrice Tarifaire NON AL'!BH427,"0,0000")))</f>
        <v/>
      </c>
      <c r="AR424" t="str">
        <f>+IF($C424="","",IF(' Matrice Tarifaire NON AL'!BI427="","",TEXT(' Matrice Tarifaire NON AL'!BI427,"0,0000")))</f>
        <v/>
      </c>
      <c r="AS424" t="str">
        <f>+IF(C424="","",IF(' Matrice Tarifaire NON AL'!BJ427="","0",IF(' Matrice Tarifaire NON AL'!BJ427="","",' Matrice Tarifaire NON AL'!BJ427)))</f>
        <v/>
      </c>
      <c r="AT424" t="str">
        <f>+IF(C424="","",IF(' Matrice Tarifaire NON AL'!BK427="","",' Matrice Tarifaire NON AL'!$BK$6))</f>
        <v/>
      </c>
      <c r="AU424" t="str">
        <f>+IF(C424="","",IF(' Matrice Tarifaire NON AL'!BK427="","",TEXT(' Matrice Tarifaire NON AL'!BK427,"0,0000")))</f>
        <v/>
      </c>
      <c r="AV424" t="str">
        <f>+IF(C424="","",IF(' Matrice Tarifaire NON AL'!BL427="","",' Matrice Tarifaire NON AL'!$BL$6))</f>
        <v/>
      </c>
      <c r="AW424" t="str">
        <f>+IF(C424="","",IF(' Matrice Tarifaire NON AL'!BL427="","",TEXT(' Matrice Tarifaire NON AL'!BL427,"0,0000")))</f>
        <v/>
      </c>
      <c r="AX424" t="str">
        <f>+IF(C424="","",IF(' Matrice Tarifaire NON AL'!BM427="","",' Matrice Tarifaire NON AL'!$BM$6))</f>
        <v/>
      </c>
      <c r="AY424" t="str">
        <f>+IF(C424="","",IF(' Matrice Tarifaire NON AL'!BM427="","",TEXT(' Matrice Tarifaire NON AL'!BM427,"0,0000")))</f>
        <v/>
      </c>
      <c r="AZ424" t="str">
        <f>+IF(C424="","",IF(' Matrice Tarifaire NON AL'!BN427="","","Taxe DEEE"))</f>
        <v/>
      </c>
      <c r="BA424" t="str">
        <f>+IF(C424="","",IF(' Matrice Tarifaire NON AL'!BN427="","",TEXT(' Matrice Tarifaire NON AL'!BN427,"0,0000")))</f>
        <v/>
      </c>
      <c r="BD424" t="str">
        <f>+IF($C424="","",IF(' Matrice Tarifaire NON AL'!BR427="","",TEXT(' Matrice Tarifaire NON AL'!BR427,"0,000")))</f>
        <v/>
      </c>
      <c r="BE424" t="str">
        <f>+IF($C424="","",IF(' Matrice Tarifaire NON AL'!BS427="","",VALUE(TEXT(' Matrice Tarifaire NON AL'!BS427,"0,00"))))</f>
        <v/>
      </c>
      <c r="BF424" t="str">
        <f>+IF($C424="","",IF(' Matrice Tarifaire NON AL'!BY427="","",' Matrice Tarifaire NON AL'!BY427))</f>
        <v/>
      </c>
      <c r="BG424" t="str">
        <f>+IF(C424="","",IF(' Matrice Tarifaire NON AL'!AK427="Composant de Box","999",IF(' Matrice Tarifaire NON AL'!AP427&lt;&gt;"",' Matrice Tarifaire NON AL'!AP427,IF(' Matrice Tarifaire NON AL'!AO427&lt;&gt;"",' Matrice Tarifaire NON AL'!AO427,' Matrice Tarifaire NON AL'!AN427))))</f>
        <v/>
      </c>
    </row>
    <row r="425" spans="1:59" x14ac:dyDescent="0.25">
      <c r="A425" t="str">
        <f>+IF($C425="","",IF(' Matrice Tarifaire NON AL'!N428="","",IF(' Matrice Tarifaire NON AL'!N428=0,"GTIN A 0 - Ne doit pas être mis dans PRE REF",TEXT(' Matrice Tarifaire NON AL'!N428,"00000000000000"))))</f>
        <v/>
      </c>
      <c r="B425" t="str">
        <f>+IF(C425="","",IF(L425=172,4,VLOOKUP(' Matrice Tarifaire NON AL'!AK428,Feuil3!$A$4:$B$14,2,0)))</f>
        <v/>
      </c>
      <c r="C425" t="str">
        <f>+IF(' Matrice Tarifaire NON AL'!O428="","",SUBSTITUTE(' Matrice Tarifaire NON AL'!O428,"CHAR (10)"," "))</f>
        <v/>
      </c>
      <c r="D425" t="str">
        <f>+IF($C425="","",SUBSTITUTE(' Matrice Tarifaire NON AL'!P428,"CHAR (13)"," "))</f>
        <v/>
      </c>
      <c r="E425" t="str">
        <f t="shared" si="19"/>
        <v/>
      </c>
      <c r="F425" t="str">
        <f>+IF($C425="","",IF(' Matrice Tarifaire NON AL'!AX428="","Non",' Matrice Tarifaire NON AL'!AX428))</f>
        <v/>
      </c>
      <c r="G425" t="str">
        <f>+IF($C425="","",IF(' Matrice Tarifaire NON AL'!Q428="DOMEDIA","MDD",IF(' Matrice Tarifaire NON AL'!Q428="APTA","MDD",IF(' Matrice Tarifaire NON AL'!Q428="TOP BUDGET","Premier Prix","MN"))))</f>
        <v/>
      </c>
      <c r="H425" t="str">
        <f>+IF($C425="","",' Matrice Tarifaire NON AL'!Q428)</f>
        <v/>
      </c>
      <c r="K425" t="str">
        <f>+IF($C425="","",' Matrice Tarifaire NON AL'!X428)</f>
        <v/>
      </c>
      <c r="L425" t="str">
        <f>+IF($C425="","",' Matrice Tarifaire NON AL'!X428)</f>
        <v/>
      </c>
      <c r="M425" t="str">
        <f>+IF($C425="","",' Matrice Tarifaire NON AL'!Y428)</f>
        <v/>
      </c>
      <c r="N425" t="str">
        <f>+IF($C425="","",' Matrice Tarifaire NON AL'!Z428)</f>
        <v/>
      </c>
      <c r="P425" t="str">
        <f>+IF(C425="","",IF(' Matrice Tarifaire NON AL'!X428&lt;&gt;168,"Non",""))</f>
        <v/>
      </c>
      <c r="Q425" t="str">
        <f>+IF($C425="","",' Matrice Tarifaire NON AL'!T428)</f>
        <v/>
      </c>
      <c r="R425" t="str">
        <f>+IF($C425="","",IF(' Matrice Tarifaire NON AL'!R428="","",' Matrice Tarifaire NON AL'!R428))</f>
        <v/>
      </c>
      <c r="S425" t="str">
        <f>+IF($C425="","",LEFT(' Matrice Tarifaire NON AL'!W428,1))</f>
        <v/>
      </c>
      <c r="T425" t="str">
        <f>+IF($C425="","",LEFT(' Matrice Tarifaire NON AL'!AY428,3))</f>
        <v/>
      </c>
      <c r="U425" t="str">
        <f t="shared" si="20"/>
        <v/>
      </c>
      <c r="V425" t="str">
        <f>+IF(C425="","",IF(VLOOKUP(' Matrice Tarifaire NON AL'!AK428,Feuil3!A:F,6,0)="Box",IF(' Matrice Tarifaire NON AL'!AL428="Mono-Référence","Homogène",IF(' Matrice Tarifaire NON AL'!AL428="Multi-Références","Panaché","")),IF(' Matrice Tarifaire NON AL'!AK428="A la Pièce","Composant sans Colisage",IF(' Matrice Tarifaire NON AL'!AK428="Composant de Box","Composant sans Colisage","Homogène"))))</f>
        <v/>
      </c>
      <c r="W425" t="str">
        <f>+IF($V425="","",VLOOKUP(' Matrice Tarifaire NON AL'!AK428,Feuil3!$A$4:$E$14,5,0))</f>
        <v/>
      </c>
      <c r="Y425" t="str">
        <f>+IF($V425="","",IF(VLOOKUP(' Matrice Tarifaire NON AL'!$AK428,Feuil3!$A$4:$D$14,4,0)="Palette",' Matrice Tarifaire NON AL'!AN428,""))</f>
        <v/>
      </c>
      <c r="AA425" t="str">
        <f>+IF($V425="","",IF(VLOOKUP(' Matrice Tarifaire NON AL'!$AK428,Feuil3!$A$4:$D$14,4,0)="Colis",' Matrice Tarifaire NON AL'!AN428,""))</f>
        <v/>
      </c>
      <c r="AC425" t="str">
        <f>+IF(V425="","",IF(VLOOKUP(' Matrice Tarifaire NON AL'!AK428,Feuil3!$A$4:$D$14,4,0)="Colis",IF(' Matrice Tarifaire NON AL'!AO428&gt;0,' Matrice Tarifaire NON AL'!AO428,""),""))</f>
        <v/>
      </c>
      <c r="AD425" t="str">
        <f t="shared" si="21"/>
        <v/>
      </c>
      <c r="AE425" t="str">
        <f>+IF(C425="","",' Matrice Tarifaire NON AL'!C428)</f>
        <v/>
      </c>
      <c r="AF425" t="str">
        <f>+IF(C425="","",' Matrice Tarifaire NON AL'!AQ428)</f>
        <v/>
      </c>
      <c r="AH425" t="str">
        <f>+IF(E425="","",' Matrice Tarifaire NON AL'!$U428)</f>
        <v/>
      </c>
      <c r="AI425" t="str">
        <f>+IF(F425="","",IF(' Matrice Tarifaire NON AL'!$V428="","",' Matrice Tarifaire NON AL'!$V428))</f>
        <v/>
      </c>
      <c r="AJ425" t="str">
        <f>+IF($C425="","",IF(' Matrice Tarifaire NON AL'!AZ428="","",' Matrice Tarifaire NON AL'!AZ428))</f>
        <v/>
      </c>
      <c r="AK425" t="str">
        <f>+IF($C425="","",IF(' Matrice Tarifaire NON AL'!BA428="","",' Matrice Tarifaire NON AL'!BA428))</f>
        <v/>
      </c>
      <c r="AL425" t="str">
        <f>+IF($C425="","",IF(' Matrice Tarifaire NON AL'!BB428="","",TEXT(' Matrice Tarifaire NON AL'!BB428,"0,0000")))</f>
        <v/>
      </c>
      <c r="AO425" t="str">
        <f>+IF($C425="","",IF(' Matrice Tarifaire NON AL'!BF428="","",TEXT(' Matrice Tarifaire NON AL'!BF428,"0,0000")))</f>
        <v/>
      </c>
      <c r="AP425" t="str">
        <f>+IF($C425="","",IF(' Matrice Tarifaire NON AL'!BG428="","",TEXT(' Matrice Tarifaire NON AL'!BG428,"0,0000")))</f>
        <v/>
      </c>
      <c r="AQ425" t="str">
        <f>+IF($C425="","",IF(' Matrice Tarifaire NON AL'!BH428="","",TEXT(' Matrice Tarifaire NON AL'!BH428,"0,0000")))</f>
        <v/>
      </c>
      <c r="AR425" t="str">
        <f>+IF($C425="","",IF(' Matrice Tarifaire NON AL'!BI428="","",TEXT(' Matrice Tarifaire NON AL'!BI428,"0,0000")))</f>
        <v/>
      </c>
      <c r="AS425" t="str">
        <f>+IF(C425="","",IF(' Matrice Tarifaire NON AL'!BJ428="","0",IF(' Matrice Tarifaire NON AL'!BJ428="","",' Matrice Tarifaire NON AL'!BJ428)))</f>
        <v/>
      </c>
      <c r="AT425" t="str">
        <f>+IF(C425="","",IF(' Matrice Tarifaire NON AL'!BK428="","",' Matrice Tarifaire NON AL'!$BK$6))</f>
        <v/>
      </c>
      <c r="AU425" t="str">
        <f>+IF(C425="","",IF(' Matrice Tarifaire NON AL'!BK428="","",TEXT(' Matrice Tarifaire NON AL'!BK428,"0,0000")))</f>
        <v/>
      </c>
      <c r="AV425" t="str">
        <f>+IF(C425="","",IF(' Matrice Tarifaire NON AL'!BL428="","",' Matrice Tarifaire NON AL'!$BL$6))</f>
        <v/>
      </c>
      <c r="AW425" t="str">
        <f>+IF(C425="","",IF(' Matrice Tarifaire NON AL'!BL428="","",TEXT(' Matrice Tarifaire NON AL'!BL428,"0,0000")))</f>
        <v/>
      </c>
      <c r="AX425" t="str">
        <f>+IF(C425="","",IF(' Matrice Tarifaire NON AL'!BM428="","",' Matrice Tarifaire NON AL'!$BM$6))</f>
        <v/>
      </c>
      <c r="AY425" t="str">
        <f>+IF(C425="","",IF(' Matrice Tarifaire NON AL'!BM428="","",TEXT(' Matrice Tarifaire NON AL'!BM428,"0,0000")))</f>
        <v/>
      </c>
      <c r="AZ425" t="str">
        <f>+IF(C425="","",IF(' Matrice Tarifaire NON AL'!BN428="","","Taxe DEEE"))</f>
        <v/>
      </c>
      <c r="BA425" t="str">
        <f>+IF(C425="","",IF(' Matrice Tarifaire NON AL'!BN428="","",TEXT(' Matrice Tarifaire NON AL'!BN428,"0,0000")))</f>
        <v/>
      </c>
      <c r="BD425" t="str">
        <f>+IF($C425="","",IF(' Matrice Tarifaire NON AL'!BR428="","",TEXT(' Matrice Tarifaire NON AL'!BR428,"0,000")))</f>
        <v/>
      </c>
      <c r="BE425" t="str">
        <f>+IF($C425="","",IF(' Matrice Tarifaire NON AL'!BS428="","",VALUE(TEXT(' Matrice Tarifaire NON AL'!BS428,"0,00"))))</f>
        <v/>
      </c>
      <c r="BF425" t="str">
        <f>+IF($C425="","",IF(' Matrice Tarifaire NON AL'!BY428="","",' Matrice Tarifaire NON AL'!BY428))</f>
        <v/>
      </c>
      <c r="BG425" t="str">
        <f>+IF(C425="","",IF(' Matrice Tarifaire NON AL'!AK428="Composant de Box","999",IF(' Matrice Tarifaire NON AL'!AP428&lt;&gt;"",' Matrice Tarifaire NON AL'!AP428,IF(' Matrice Tarifaire NON AL'!AO428&lt;&gt;"",' Matrice Tarifaire NON AL'!AO428,' Matrice Tarifaire NON AL'!AN428))))</f>
        <v/>
      </c>
    </row>
    <row r="426" spans="1:59" x14ac:dyDescent="0.25">
      <c r="A426" t="str">
        <f>+IF($C426="","",IF(' Matrice Tarifaire NON AL'!N429="","",IF(' Matrice Tarifaire NON AL'!N429=0,"GTIN A 0 - Ne doit pas être mis dans PRE REF",TEXT(' Matrice Tarifaire NON AL'!N429,"00000000000000"))))</f>
        <v/>
      </c>
      <c r="B426" t="str">
        <f>+IF(C426="","",IF(L426=172,4,VLOOKUP(' Matrice Tarifaire NON AL'!AK429,Feuil3!$A$4:$B$14,2,0)))</f>
        <v/>
      </c>
      <c r="C426" t="str">
        <f>+IF(' Matrice Tarifaire NON AL'!O429="","",SUBSTITUTE(' Matrice Tarifaire NON AL'!O429,"CHAR (10)"," "))</f>
        <v/>
      </c>
      <c r="D426" t="str">
        <f>+IF($C426="","",SUBSTITUTE(' Matrice Tarifaire NON AL'!P429,"CHAR (13)"," "))</f>
        <v/>
      </c>
      <c r="E426" t="str">
        <f t="shared" si="19"/>
        <v/>
      </c>
      <c r="F426" t="str">
        <f>+IF($C426="","",IF(' Matrice Tarifaire NON AL'!AX429="","Non",' Matrice Tarifaire NON AL'!AX429))</f>
        <v/>
      </c>
      <c r="G426" t="str">
        <f>+IF($C426="","",IF(' Matrice Tarifaire NON AL'!Q429="DOMEDIA","MDD",IF(' Matrice Tarifaire NON AL'!Q429="APTA","MDD",IF(' Matrice Tarifaire NON AL'!Q429="TOP BUDGET","Premier Prix","MN"))))</f>
        <v/>
      </c>
      <c r="H426" t="str">
        <f>+IF($C426="","",' Matrice Tarifaire NON AL'!Q429)</f>
        <v/>
      </c>
      <c r="K426" t="str">
        <f>+IF($C426="","",' Matrice Tarifaire NON AL'!X429)</f>
        <v/>
      </c>
      <c r="L426" t="str">
        <f>+IF($C426="","",' Matrice Tarifaire NON AL'!X429)</f>
        <v/>
      </c>
      <c r="M426" t="str">
        <f>+IF($C426="","",' Matrice Tarifaire NON AL'!Y429)</f>
        <v/>
      </c>
      <c r="N426" t="str">
        <f>+IF($C426="","",' Matrice Tarifaire NON AL'!Z429)</f>
        <v/>
      </c>
      <c r="P426" t="str">
        <f>+IF(C426="","",IF(' Matrice Tarifaire NON AL'!X429&lt;&gt;168,"Non",""))</f>
        <v/>
      </c>
      <c r="Q426" t="str">
        <f>+IF($C426="","",' Matrice Tarifaire NON AL'!T429)</f>
        <v/>
      </c>
      <c r="R426" t="str">
        <f>+IF($C426="","",IF(' Matrice Tarifaire NON AL'!R429="","",' Matrice Tarifaire NON AL'!R429))</f>
        <v/>
      </c>
      <c r="S426" t="str">
        <f>+IF($C426="","",LEFT(' Matrice Tarifaire NON AL'!W429,1))</f>
        <v/>
      </c>
      <c r="T426" t="str">
        <f>+IF($C426="","",LEFT(' Matrice Tarifaire NON AL'!AY429,3))</f>
        <v/>
      </c>
      <c r="U426" t="str">
        <f t="shared" si="20"/>
        <v/>
      </c>
      <c r="V426" t="str">
        <f>+IF(C426="","",IF(VLOOKUP(' Matrice Tarifaire NON AL'!AK429,Feuil3!A:F,6,0)="Box",IF(' Matrice Tarifaire NON AL'!AL429="Mono-Référence","Homogène",IF(' Matrice Tarifaire NON AL'!AL429="Multi-Références","Panaché","")),IF(' Matrice Tarifaire NON AL'!AK429="A la Pièce","Composant sans Colisage",IF(' Matrice Tarifaire NON AL'!AK429="Composant de Box","Composant sans Colisage","Homogène"))))</f>
        <v/>
      </c>
      <c r="W426" t="str">
        <f>+IF($V426="","",VLOOKUP(' Matrice Tarifaire NON AL'!AK429,Feuil3!$A$4:$E$14,5,0))</f>
        <v/>
      </c>
      <c r="Y426" t="str">
        <f>+IF($V426="","",IF(VLOOKUP(' Matrice Tarifaire NON AL'!$AK429,Feuil3!$A$4:$D$14,4,0)="Palette",' Matrice Tarifaire NON AL'!AN429,""))</f>
        <v/>
      </c>
      <c r="AA426" t="str">
        <f>+IF($V426="","",IF(VLOOKUP(' Matrice Tarifaire NON AL'!$AK429,Feuil3!$A$4:$D$14,4,0)="Colis",' Matrice Tarifaire NON AL'!AN429,""))</f>
        <v/>
      </c>
      <c r="AC426" t="str">
        <f>+IF(V426="","",IF(VLOOKUP(' Matrice Tarifaire NON AL'!AK429,Feuil3!$A$4:$D$14,4,0)="Colis",IF(' Matrice Tarifaire NON AL'!AO429&gt;0,' Matrice Tarifaire NON AL'!AO429,""),""))</f>
        <v/>
      </c>
      <c r="AD426" t="str">
        <f t="shared" si="21"/>
        <v/>
      </c>
      <c r="AE426" t="str">
        <f>+IF(C426="","",' Matrice Tarifaire NON AL'!C429)</f>
        <v/>
      </c>
      <c r="AF426" t="str">
        <f>+IF(C426="","",' Matrice Tarifaire NON AL'!AQ429)</f>
        <v/>
      </c>
      <c r="AH426" t="str">
        <f>+IF(E426="","",' Matrice Tarifaire NON AL'!$U429)</f>
        <v/>
      </c>
      <c r="AI426" t="str">
        <f>+IF(F426="","",IF(' Matrice Tarifaire NON AL'!$V429="","",' Matrice Tarifaire NON AL'!$V429))</f>
        <v/>
      </c>
      <c r="AJ426" t="str">
        <f>+IF($C426="","",IF(' Matrice Tarifaire NON AL'!AZ429="","",' Matrice Tarifaire NON AL'!AZ429))</f>
        <v/>
      </c>
      <c r="AK426" t="str">
        <f>+IF($C426="","",IF(' Matrice Tarifaire NON AL'!BA429="","",' Matrice Tarifaire NON AL'!BA429))</f>
        <v/>
      </c>
      <c r="AL426" t="str">
        <f>+IF($C426="","",IF(' Matrice Tarifaire NON AL'!BB429="","",TEXT(' Matrice Tarifaire NON AL'!BB429,"0,0000")))</f>
        <v/>
      </c>
      <c r="AO426" t="str">
        <f>+IF($C426="","",IF(' Matrice Tarifaire NON AL'!BF429="","",TEXT(' Matrice Tarifaire NON AL'!BF429,"0,0000")))</f>
        <v/>
      </c>
      <c r="AP426" t="str">
        <f>+IF($C426="","",IF(' Matrice Tarifaire NON AL'!BG429="","",TEXT(' Matrice Tarifaire NON AL'!BG429,"0,0000")))</f>
        <v/>
      </c>
      <c r="AQ426" t="str">
        <f>+IF($C426="","",IF(' Matrice Tarifaire NON AL'!BH429="","",TEXT(' Matrice Tarifaire NON AL'!BH429,"0,0000")))</f>
        <v/>
      </c>
      <c r="AR426" t="str">
        <f>+IF($C426="","",IF(' Matrice Tarifaire NON AL'!BI429="","",TEXT(' Matrice Tarifaire NON AL'!BI429,"0,0000")))</f>
        <v/>
      </c>
      <c r="AS426" t="str">
        <f>+IF(C426="","",IF(' Matrice Tarifaire NON AL'!BJ429="","0",IF(' Matrice Tarifaire NON AL'!BJ429="","",' Matrice Tarifaire NON AL'!BJ429)))</f>
        <v/>
      </c>
      <c r="AT426" t="str">
        <f>+IF(C426="","",IF(' Matrice Tarifaire NON AL'!BK429="","",' Matrice Tarifaire NON AL'!$BK$6))</f>
        <v/>
      </c>
      <c r="AU426" t="str">
        <f>+IF(C426="","",IF(' Matrice Tarifaire NON AL'!BK429="","",TEXT(' Matrice Tarifaire NON AL'!BK429,"0,0000")))</f>
        <v/>
      </c>
      <c r="AV426" t="str">
        <f>+IF(C426="","",IF(' Matrice Tarifaire NON AL'!BL429="","",' Matrice Tarifaire NON AL'!$BL$6))</f>
        <v/>
      </c>
      <c r="AW426" t="str">
        <f>+IF(C426="","",IF(' Matrice Tarifaire NON AL'!BL429="","",TEXT(' Matrice Tarifaire NON AL'!BL429,"0,0000")))</f>
        <v/>
      </c>
      <c r="AX426" t="str">
        <f>+IF(C426="","",IF(' Matrice Tarifaire NON AL'!BM429="","",' Matrice Tarifaire NON AL'!$BM$6))</f>
        <v/>
      </c>
      <c r="AY426" t="str">
        <f>+IF(C426="","",IF(' Matrice Tarifaire NON AL'!BM429="","",TEXT(' Matrice Tarifaire NON AL'!BM429,"0,0000")))</f>
        <v/>
      </c>
      <c r="AZ426" t="str">
        <f>+IF(C426="","",IF(' Matrice Tarifaire NON AL'!BN429="","","Taxe DEEE"))</f>
        <v/>
      </c>
      <c r="BA426" t="str">
        <f>+IF(C426="","",IF(' Matrice Tarifaire NON AL'!BN429="","",TEXT(' Matrice Tarifaire NON AL'!BN429,"0,0000")))</f>
        <v/>
      </c>
      <c r="BD426" t="str">
        <f>+IF($C426="","",IF(' Matrice Tarifaire NON AL'!BR429="","",TEXT(' Matrice Tarifaire NON AL'!BR429,"0,000")))</f>
        <v/>
      </c>
      <c r="BE426" t="str">
        <f>+IF($C426="","",IF(' Matrice Tarifaire NON AL'!BS429="","",VALUE(TEXT(' Matrice Tarifaire NON AL'!BS429,"0,00"))))</f>
        <v/>
      </c>
      <c r="BF426" t="str">
        <f>+IF($C426="","",IF(' Matrice Tarifaire NON AL'!BY429="","",' Matrice Tarifaire NON AL'!BY429))</f>
        <v/>
      </c>
      <c r="BG426" t="str">
        <f>+IF(C426="","",IF(' Matrice Tarifaire NON AL'!AK429="Composant de Box","999",IF(' Matrice Tarifaire NON AL'!AP429&lt;&gt;"",' Matrice Tarifaire NON AL'!AP429,IF(' Matrice Tarifaire NON AL'!AO429&lt;&gt;"",' Matrice Tarifaire NON AL'!AO429,' Matrice Tarifaire NON AL'!AN429))))</f>
        <v/>
      </c>
    </row>
    <row r="427" spans="1:59" x14ac:dyDescent="0.25">
      <c r="A427" t="str">
        <f>+IF($C427="","",IF(' Matrice Tarifaire NON AL'!N430="","",IF(' Matrice Tarifaire NON AL'!N430=0,"GTIN A 0 - Ne doit pas être mis dans PRE REF",TEXT(' Matrice Tarifaire NON AL'!N430,"00000000000000"))))</f>
        <v/>
      </c>
      <c r="B427" t="str">
        <f>+IF(C427="","",IF(L427=172,4,VLOOKUP(' Matrice Tarifaire NON AL'!AK430,Feuil3!$A$4:$B$14,2,0)))</f>
        <v/>
      </c>
      <c r="C427" t="str">
        <f>+IF(' Matrice Tarifaire NON AL'!O430="","",SUBSTITUTE(' Matrice Tarifaire NON AL'!O430,"CHAR (10)"," "))</f>
        <v/>
      </c>
      <c r="D427" t="str">
        <f>+IF($C427="","",SUBSTITUTE(' Matrice Tarifaire NON AL'!P430,"CHAR (13)"," "))</f>
        <v/>
      </c>
      <c r="E427" t="str">
        <f t="shared" si="19"/>
        <v/>
      </c>
      <c r="F427" t="str">
        <f>+IF($C427="","",IF(' Matrice Tarifaire NON AL'!AX430="","Non",' Matrice Tarifaire NON AL'!AX430))</f>
        <v/>
      </c>
      <c r="G427" t="str">
        <f>+IF($C427="","",IF(' Matrice Tarifaire NON AL'!Q430="DOMEDIA","MDD",IF(' Matrice Tarifaire NON AL'!Q430="APTA","MDD",IF(' Matrice Tarifaire NON AL'!Q430="TOP BUDGET","Premier Prix","MN"))))</f>
        <v/>
      </c>
      <c r="H427" t="str">
        <f>+IF($C427="","",' Matrice Tarifaire NON AL'!Q430)</f>
        <v/>
      </c>
      <c r="K427" t="str">
        <f>+IF($C427="","",' Matrice Tarifaire NON AL'!X430)</f>
        <v/>
      </c>
      <c r="L427" t="str">
        <f>+IF($C427="","",' Matrice Tarifaire NON AL'!X430)</f>
        <v/>
      </c>
      <c r="M427" t="str">
        <f>+IF($C427="","",' Matrice Tarifaire NON AL'!Y430)</f>
        <v/>
      </c>
      <c r="N427" t="str">
        <f>+IF($C427="","",' Matrice Tarifaire NON AL'!Z430)</f>
        <v/>
      </c>
      <c r="P427" t="str">
        <f>+IF(C427="","",IF(' Matrice Tarifaire NON AL'!X430&lt;&gt;168,"Non",""))</f>
        <v/>
      </c>
      <c r="Q427" t="str">
        <f>+IF($C427="","",' Matrice Tarifaire NON AL'!T430)</f>
        <v/>
      </c>
      <c r="R427" t="str">
        <f>+IF($C427="","",IF(' Matrice Tarifaire NON AL'!R430="","",' Matrice Tarifaire NON AL'!R430))</f>
        <v/>
      </c>
      <c r="S427" t="str">
        <f>+IF($C427="","",LEFT(' Matrice Tarifaire NON AL'!W430,1))</f>
        <v/>
      </c>
      <c r="T427" t="str">
        <f>+IF($C427="","",LEFT(' Matrice Tarifaire NON AL'!AY430,3))</f>
        <v/>
      </c>
      <c r="U427" t="str">
        <f t="shared" si="20"/>
        <v/>
      </c>
      <c r="V427" t="str">
        <f>+IF(C427="","",IF(VLOOKUP(' Matrice Tarifaire NON AL'!AK430,Feuil3!A:F,6,0)="Box",IF(' Matrice Tarifaire NON AL'!AL430="Mono-Référence","Homogène",IF(' Matrice Tarifaire NON AL'!AL430="Multi-Références","Panaché","")),IF(' Matrice Tarifaire NON AL'!AK430="A la Pièce","Composant sans Colisage",IF(' Matrice Tarifaire NON AL'!AK430="Composant de Box","Composant sans Colisage","Homogène"))))</f>
        <v/>
      </c>
      <c r="W427" t="str">
        <f>+IF($V427="","",VLOOKUP(' Matrice Tarifaire NON AL'!AK430,Feuil3!$A$4:$E$14,5,0))</f>
        <v/>
      </c>
      <c r="Y427" t="str">
        <f>+IF($V427="","",IF(VLOOKUP(' Matrice Tarifaire NON AL'!$AK430,Feuil3!$A$4:$D$14,4,0)="Palette",' Matrice Tarifaire NON AL'!AN430,""))</f>
        <v/>
      </c>
      <c r="AA427" t="str">
        <f>+IF($V427="","",IF(VLOOKUP(' Matrice Tarifaire NON AL'!$AK430,Feuil3!$A$4:$D$14,4,0)="Colis",' Matrice Tarifaire NON AL'!AN430,""))</f>
        <v/>
      </c>
      <c r="AC427" t="str">
        <f>+IF(V427="","",IF(VLOOKUP(' Matrice Tarifaire NON AL'!AK430,Feuil3!$A$4:$D$14,4,0)="Colis",IF(' Matrice Tarifaire NON AL'!AO430&gt;0,' Matrice Tarifaire NON AL'!AO430,""),""))</f>
        <v/>
      </c>
      <c r="AD427" t="str">
        <f t="shared" si="21"/>
        <v/>
      </c>
      <c r="AE427" t="str">
        <f>+IF(C427="","",' Matrice Tarifaire NON AL'!C430)</f>
        <v/>
      </c>
      <c r="AF427" t="str">
        <f>+IF(C427="","",' Matrice Tarifaire NON AL'!AQ430)</f>
        <v/>
      </c>
      <c r="AH427" t="str">
        <f>+IF(E427="","",' Matrice Tarifaire NON AL'!$U430)</f>
        <v/>
      </c>
      <c r="AI427" t="str">
        <f>+IF(F427="","",IF(' Matrice Tarifaire NON AL'!$V430="","",' Matrice Tarifaire NON AL'!$V430))</f>
        <v/>
      </c>
      <c r="AJ427" t="str">
        <f>+IF($C427="","",IF(' Matrice Tarifaire NON AL'!AZ430="","",' Matrice Tarifaire NON AL'!AZ430))</f>
        <v/>
      </c>
      <c r="AK427" t="str">
        <f>+IF($C427="","",IF(' Matrice Tarifaire NON AL'!BA430="","",' Matrice Tarifaire NON AL'!BA430))</f>
        <v/>
      </c>
      <c r="AL427" t="str">
        <f>+IF($C427="","",IF(' Matrice Tarifaire NON AL'!BB430="","",TEXT(' Matrice Tarifaire NON AL'!BB430,"0,0000")))</f>
        <v/>
      </c>
      <c r="AO427" t="str">
        <f>+IF($C427="","",IF(' Matrice Tarifaire NON AL'!BF430="","",TEXT(' Matrice Tarifaire NON AL'!BF430,"0,0000")))</f>
        <v/>
      </c>
      <c r="AP427" t="str">
        <f>+IF($C427="","",IF(' Matrice Tarifaire NON AL'!BG430="","",TEXT(' Matrice Tarifaire NON AL'!BG430,"0,0000")))</f>
        <v/>
      </c>
      <c r="AQ427" t="str">
        <f>+IF($C427="","",IF(' Matrice Tarifaire NON AL'!BH430="","",TEXT(' Matrice Tarifaire NON AL'!BH430,"0,0000")))</f>
        <v/>
      </c>
      <c r="AR427" t="str">
        <f>+IF($C427="","",IF(' Matrice Tarifaire NON AL'!BI430="","",TEXT(' Matrice Tarifaire NON AL'!BI430,"0,0000")))</f>
        <v/>
      </c>
      <c r="AS427" t="str">
        <f>+IF(C427="","",IF(' Matrice Tarifaire NON AL'!BJ430="","0",IF(' Matrice Tarifaire NON AL'!BJ430="","",' Matrice Tarifaire NON AL'!BJ430)))</f>
        <v/>
      </c>
      <c r="AT427" t="str">
        <f>+IF(C427="","",IF(' Matrice Tarifaire NON AL'!BK430="","",' Matrice Tarifaire NON AL'!$BK$6))</f>
        <v/>
      </c>
      <c r="AU427" t="str">
        <f>+IF(C427="","",IF(' Matrice Tarifaire NON AL'!BK430="","",TEXT(' Matrice Tarifaire NON AL'!BK430,"0,0000")))</f>
        <v/>
      </c>
      <c r="AV427" t="str">
        <f>+IF(C427="","",IF(' Matrice Tarifaire NON AL'!BL430="","",' Matrice Tarifaire NON AL'!$BL$6))</f>
        <v/>
      </c>
      <c r="AW427" t="str">
        <f>+IF(C427="","",IF(' Matrice Tarifaire NON AL'!BL430="","",TEXT(' Matrice Tarifaire NON AL'!BL430,"0,0000")))</f>
        <v/>
      </c>
      <c r="AX427" t="str">
        <f>+IF(C427="","",IF(' Matrice Tarifaire NON AL'!BM430="","",' Matrice Tarifaire NON AL'!$BM$6))</f>
        <v/>
      </c>
      <c r="AY427" t="str">
        <f>+IF(C427="","",IF(' Matrice Tarifaire NON AL'!BM430="","",TEXT(' Matrice Tarifaire NON AL'!BM430,"0,0000")))</f>
        <v/>
      </c>
      <c r="AZ427" t="str">
        <f>+IF(C427="","",IF(' Matrice Tarifaire NON AL'!BN430="","","Taxe DEEE"))</f>
        <v/>
      </c>
      <c r="BA427" t="str">
        <f>+IF(C427="","",IF(' Matrice Tarifaire NON AL'!BN430="","",TEXT(' Matrice Tarifaire NON AL'!BN430,"0,0000")))</f>
        <v/>
      </c>
      <c r="BD427" t="str">
        <f>+IF($C427="","",IF(' Matrice Tarifaire NON AL'!BR430="","",TEXT(' Matrice Tarifaire NON AL'!BR430,"0,000")))</f>
        <v/>
      </c>
      <c r="BE427" t="str">
        <f>+IF($C427="","",IF(' Matrice Tarifaire NON AL'!BS430="","",VALUE(TEXT(' Matrice Tarifaire NON AL'!BS430,"0,00"))))</f>
        <v/>
      </c>
      <c r="BF427" t="str">
        <f>+IF($C427="","",IF(' Matrice Tarifaire NON AL'!BY430="","",' Matrice Tarifaire NON AL'!BY430))</f>
        <v/>
      </c>
      <c r="BG427" t="str">
        <f>+IF(C427="","",IF(' Matrice Tarifaire NON AL'!AK430="Composant de Box","999",IF(' Matrice Tarifaire NON AL'!AP430&lt;&gt;"",' Matrice Tarifaire NON AL'!AP430,IF(' Matrice Tarifaire NON AL'!AO430&lt;&gt;"",' Matrice Tarifaire NON AL'!AO430,' Matrice Tarifaire NON AL'!AN430))))</f>
        <v/>
      </c>
    </row>
    <row r="428" spans="1:59" x14ac:dyDescent="0.25">
      <c r="A428" t="str">
        <f>+IF($C428="","",IF(' Matrice Tarifaire NON AL'!N431="","",IF(' Matrice Tarifaire NON AL'!N431=0,"GTIN A 0 - Ne doit pas être mis dans PRE REF",TEXT(' Matrice Tarifaire NON AL'!N431,"00000000000000"))))</f>
        <v/>
      </c>
      <c r="B428" t="str">
        <f>+IF(C428="","",IF(L428=172,4,VLOOKUP(' Matrice Tarifaire NON AL'!AK431,Feuil3!$A$4:$B$14,2,0)))</f>
        <v/>
      </c>
      <c r="C428" t="str">
        <f>+IF(' Matrice Tarifaire NON AL'!O431="","",SUBSTITUTE(' Matrice Tarifaire NON AL'!O431,"CHAR (10)"," "))</f>
        <v/>
      </c>
      <c r="D428" t="str">
        <f>+IF($C428="","",SUBSTITUTE(' Matrice Tarifaire NON AL'!P431,"CHAR (13)"," "))</f>
        <v/>
      </c>
      <c r="E428" t="str">
        <f t="shared" si="19"/>
        <v/>
      </c>
      <c r="F428" t="str">
        <f>+IF($C428="","",IF(' Matrice Tarifaire NON AL'!AX431="","Non",' Matrice Tarifaire NON AL'!AX431))</f>
        <v/>
      </c>
      <c r="G428" t="str">
        <f>+IF($C428="","",IF(' Matrice Tarifaire NON AL'!Q431="DOMEDIA","MDD",IF(' Matrice Tarifaire NON AL'!Q431="APTA","MDD",IF(' Matrice Tarifaire NON AL'!Q431="TOP BUDGET","Premier Prix","MN"))))</f>
        <v/>
      </c>
      <c r="H428" t="str">
        <f>+IF($C428="","",' Matrice Tarifaire NON AL'!Q431)</f>
        <v/>
      </c>
      <c r="K428" t="str">
        <f>+IF($C428="","",' Matrice Tarifaire NON AL'!X431)</f>
        <v/>
      </c>
      <c r="L428" t="str">
        <f>+IF($C428="","",' Matrice Tarifaire NON AL'!X431)</f>
        <v/>
      </c>
      <c r="M428" t="str">
        <f>+IF($C428="","",' Matrice Tarifaire NON AL'!Y431)</f>
        <v/>
      </c>
      <c r="N428" t="str">
        <f>+IF($C428="","",' Matrice Tarifaire NON AL'!Z431)</f>
        <v/>
      </c>
      <c r="P428" t="str">
        <f>+IF(C428="","",IF(' Matrice Tarifaire NON AL'!X431&lt;&gt;168,"Non",""))</f>
        <v/>
      </c>
      <c r="Q428" t="str">
        <f>+IF($C428="","",' Matrice Tarifaire NON AL'!T431)</f>
        <v/>
      </c>
      <c r="R428" t="str">
        <f>+IF($C428="","",IF(' Matrice Tarifaire NON AL'!R431="","",' Matrice Tarifaire NON AL'!R431))</f>
        <v/>
      </c>
      <c r="S428" t="str">
        <f>+IF($C428="","",LEFT(' Matrice Tarifaire NON AL'!W431,1))</f>
        <v/>
      </c>
      <c r="T428" t="str">
        <f>+IF($C428="","",LEFT(' Matrice Tarifaire NON AL'!AY431,3))</f>
        <v/>
      </c>
      <c r="U428" t="str">
        <f t="shared" si="20"/>
        <v/>
      </c>
      <c r="V428" t="str">
        <f>+IF(C428="","",IF(VLOOKUP(' Matrice Tarifaire NON AL'!AK431,Feuil3!A:F,6,0)="Box",IF(' Matrice Tarifaire NON AL'!AL431="Mono-Référence","Homogène",IF(' Matrice Tarifaire NON AL'!AL431="Multi-Références","Panaché","")),IF(' Matrice Tarifaire NON AL'!AK431="A la Pièce","Composant sans Colisage",IF(' Matrice Tarifaire NON AL'!AK431="Composant de Box","Composant sans Colisage","Homogène"))))</f>
        <v/>
      </c>
      <c r="W428" t="str">
        <f>+IF($V428="","",VLOOKUP(' Matrice Tarifaire NON AL'!AK431,Feuil3!$A$4:$E$14,5,0))</f>
        <v/>
      </c>
      <c r="Y428" t="str">
        <f>+IF($V428="","",IF(VLOOKUP(' Matrice Tarifaire NON AL'!$AK431,Feuil3!$A$4:$D$14,4,0)="Palette",' Matrice Tarifaire NON AL'!AN431,""))</f>
        <v/>
      </c>
      <c r="AA428" t="str">
        <f>+IF($V428="","",IF(VLOOKUP(' Matrice Tarifaire NON AL'!$AK431,Feuil3!$A$4:$D$14,4,0)="Colis",' Matrice Tarifaire NON AL'!AN431,""))</f>
        <v/>
      </c>
      <c r="AC428" t="str">
        <f>+IF(V428="","",IF(VLOOKUP(' Matrice Tarifaire NON AL'!AK431,Feuil3!$A$4:$D$14,4,0)="Colis",IF(' Matrice Tarifaire NON AL'!AO431&gt;0,' Matrice Tarifaire NON AL'!AO431,""),""))</f>
        <v/>
      </c>
      <c r="AD428" t="str">
        <f t="shared" si="21"/>
        <v/>
      </c>
      <c r="AE428" t="str">
        <f>+IF(C428="","",' Matrice Tarifaire NON AL'!C431)</f>
        <v/>
      </c>
      <c r="AF428" t="str">
        <f>+IF(C428="","",' Matrice Tarifaire NON AL'!AQ431)</f>
        <v/>
      </c>
      <c r="AH428" t="str">
        <f>+IF(E428="","",' Matrice Tarifaire NON AL'!$U431)</f>
        <v/>
      </c>
      <c r="AI428" t="str">
        <f>+IF(F428="","",IF(' Matrice Tarifaire NON AL'!$V431="","",' Matrice Tarifaire NON AL'!$V431))</f>
        <v/>
      </c>
      <c r="AJ428" t="str">
        <f>+IF($C428="","",IF(' Matrice Tarifaire NON AL'!AZ431="","",' Matrice Tarifaire NON AL'!AZ431))</f>
        <v/>
      </c>
      <c r="AK428" t="str">
        <f>+IF($C428="","",IF(' Matrice Tarifaire NON AL'!BA431="","",' Matrice Tarifaire NON AL'!BA431))</f>
        <v/>
      </c>
      <c r="AL428" t="str">
        <f>+IF($C428="","",IF(' Matrice Tarifaire NON AL'!BB431="","",TEXT(' Matrice Tarifaire NON AL'!BB431,"0,0000")))</f>
        <v/>
      </c>
      <c r="AO428" t="str">
        <f>+IF($C428="","",IF(' Matrice Tarifaire NON AL'!BF431="","",TEXT(' Matrice Tarifaire NON AL'!BF431,"0,0000")))</f>
        <v/>
      </c>
      <c r="AP428" t="str">
        <f>+IF($C428="","",IF(' Matrice Tarifaire NON AL'!BG431="","",TEXT(' Matrice Tarifaire NON AL'!BG431,"0,0000")))</f>
        <v/>
      </c>
      <c r="AQ428" t="str">
        <f>+IF($C428="","",IF(' Matrice Tarifaire NON AL'!BH431="","",TEXT(' Matrice Tarifaire NON AL'!BH431,"0,0000")))</f>
        <v/>
      </c>
      <c r="AR428" t="str">
        <f>+IF($C428="","",IF(' Matrice Tarifaire NON AL'!BI431="","",TEXT(' Matrice Tarifaire NON AL'!BI431,"0,0000")))</f>
        <v/>
      </c>
      <c r="AS428" t="str">
        <f>+IF(C428="","",IF(' Matrice Tarifaire NON AL'!BJ431="","0",IF(' Matrice Tarifaire NON AL'!BJ431="","",' Matrice Tarifaire NON AL'!BJ431)))</f>
        <v/>
      </c>
      <c r="AT428" t="str">
        <f>+IF(C428="","",IF(' Matrice Tarifaire NON AL'!BK431="","",' Matrice Tarifaire NON AL'!$BK$6))</f>
        <v/>
      </c>
      <c r="AU428" t="str">
        <f>+IF(C428="","",IF(' Matrice Tarifaire NON AL'!BK431="","",TEXT(' Matrice Tarifaire NON AL'!BK431,"0,0000")))</f>
        <v/>
      </c>
      <c r="AV428" t="str">
        <f>+IF(C428="","",IF(' Matrice Tarifaire NON AL'!BL431="","",' Matrice Tarifaire NON AL'!$BL$6))</f>
        <v/>
      </c>
      <c r="AW428" t="str">
        <f>+IF(C428="","",IF(' Matrice Tarifaire NON AL'!BL431="","",TEXT(' Matrice Tarifaire NON AL'!BL431,"0,0000")))</f>
        <v/>
      </c>
      <c r="AX428" t="str">
        <f>+IF(C428="","",IF(' Matrice Tarifaire NON AL'!BM431="","",' Matrice Tarifaire NON AL'!$BM$6))</f>
        <v/>
      </c>
      <c r="AY428" t="str">
        <f>+IF(C428="","",IF(' Matrice Tarifaire NON AL'!BM431="","",TEXT(' Matrice Tarifaire NON AL'!BM431,"0,0000")))</f>
        <v/>
      </c>
      <c r="AZ428" t="str">
        <f>+IF(C428="","",IF(' Matrice Tarifaire NON AL'!BN431="","","Taxe DEEE"))</f>
        <v/>
      </c>
      <c r="BA428" t="str">
        <f>+IF(C428="","",IF(' Matrice Tarifaire NON AL'!BN431="","",TEXT(' Matrice Tarifaire NON AL'!BN431,"0,0000")))</f>
        <v/>
      </c>
      <c r="BD428" t="str">
        <f>+IF($C428="","",IF(' Matrice Tarifaire NON AL'!BR431="","",TEXT(' Matrice Tarifaire NON AL'!BR431,"0,000")))</f>
        <v/>
      </c>
      <c r="BE428" t="str">
        <f>+IF($C428="","",IF(' Matrice Tarifaire NON AL'!BS431="","",VALUE(TEXT(' Matrice Tarifaire NON AL'!BS431,"0,00"))))</f>
        <v/>
      </c>
      <c r="BF428" t="str">
        <f>+IF($C428="","",IF(' Matrice Tarifaire NON AL'!BY431="","",' Matrice Tarifaire NON AL'!BY431))</f>
        <v/>
      </c>
      <c r="BG428" t="str">
        <f>+IF(C428="","",IF(' Matrice Tarifaire NON AL'!AK431="Composant de Box","999",IF(' Matrice Tarifaire NON AL'!AP431&lt;&gt;"",' Matrice Tarifaire NON AL'!AP431,IF(' Matrice Tarifaire NON AL'!AO431&lt;&gt;"",' Matrice Tarifaire NON AL'!AO431,' Matrice Tarifaire NON AL'!AN431))))</f>
        <v/>
      </c>
    </row>
    <row r="429" spans="1:59" x14ac:dyDescent="0.25">
      <c r="A429" t="str">
        <f>+IF($C429="","",IF(' Matrice Tarifaire NON AL'!N432="","",IF(' Matrice Tarifaire NON AL'!N432=0,"GTIN A 0 - Ne doit pas être mis dans PRE REF",TEXT(' Matrice Tarifaire NON AL'!N432,"00000000000000"))))</f>
        <v/>
      </c>
      <c r="B429" t="str">
        <f>+IF(C429="","",IF(L429=172,4,VLOOKUP(' Matrice Tarifaire NON AL'!AK432,Feuil3!$A$4:$B$14,2,0)))</f>
        <v/>
      </c>
      <c r="C429" t="str">
        <f>+IF(' Matrice Tarifaire NON AL'!O432="","",SUBSTITUTE(' Matrice Tarifaire NON AL'!O432,"CHAR (10)"," "))</f>
        <v/>
      </c>
      <c r="D429" t="str">
        <f>+IF($C429="","",SUBSTITUTE(' Matrice Tarifaire NON AL'!P432,"CHAR (13)"," "))</f>
        <v/>
      </c>
      <c r="E429" t="str">
        <f t="shared" si="19"/>
        <v/>
      </c>
      <c r="F429" t="str">
        <f>+IF($C429="","",IF(' Matrice Tarifaire NON AL'!AX432="","Non",' Matrice Tarifaire NON AL'!AX432))</f>
        <v/>
      </c>
      <c r="G429" t="str">
        <f>+IF($C429="","",IF(' Matrice Tarifaire NON AL'!Q432="DOMEDIA","MDD",IF(' Matrice Tarifaire NON AL'!Q432="APTA","MDD",IF(' Matrice Tarifaire NON AL'!Q432="TOP BUDGET","Premier Prix","MN"))))</f>
        <v/>
      </c>
      <c r="H429" t="str">
        <f>+IF($C429="","",' Matrice Tarifaire NON AL'!Q432)</f>
        <v/>
      </c>
      <c r="K429" t="str">
        <f>+IF($C429="","",' Matrice Tarifaire NON AL'!X432)</f>
        <v/>
      </c>
      <c r="L429" t="str">
        <f>+IF($C429="","",' Matrice Tarifaire NON AL'!X432)</f>
        <v/>
      </c>
      <c r="M429" t="str">
        <f>+IF($C429="","",' Matrice Tarifaire NON AL'!Y432)</f>
        <v/>
      </c>
      <c r="N429" t="str">
        <f>+IF($C429="","",' Matrice Tarifaire NON AL'!Z432)</f>
        <v/>
      </c>
      <c r="P429" t="str">
        <f>+IF(C429="","",IF(' Matrice Tarifaire NON AL'!X432&lt;&gt;168,"Non",""))</f>
        <v/>
      </c>
      <c r="Q429" t="str">
        <f>+IF($C429="","",' Matrice Tarifaire NON AL'!T432)</f>
        <v/>
      </c>
      <c r="R429" t="str">
        <f>+IF($C429="","",IF(' Matrice Tarifaire NON AL'!R432="","",' Matrice Tarifaire NON AL'!R432))</f>
        <v/>
      </c>
      <c r="S429" t="str">
        <f>+IF($C429="","",LEFT(' Matrice Tarifaire NON AL'!W432,1))</f>
        <v/>
      </c>
      <c r="T429" t="str">
        <f>+IF($C429="","",LEFT(' Matrice Tarifaire NON AL'!AY432,3))</f>
        <v/>
      </c>
      <c r="U429" t="str">
        <f t="shared" si="20"/>
        <v/>
      </c>
      <c r="V429" t="str">
        <f>+IF(C429="","",IF(VLOOKUP(' Matrice Tarifaire NON AL'!AK432,Feuil3!A:F,6,0)="Box",IF(' Matrice Tarifaire NON AL'!AL432="Mono-Référence","Homogène",IF(' Matrice Tarifaire NON AL'!AL432="Multi-Références","Panaché","")),IF(' Matrice Tarifaire NON AL'!AK432="A la Pièce","Composant sans Colisage",IF(' Matrice Tarifaire NON AL'!AK432="Composant de Box","Composant sans Colisage","Homogène"))))</f>
        <v/>
      </c>
      <c r="W429" t="str">
        <f>+IF($V429="","",VLOOKUP(' Matrice Tarifaire NON AL'!AK432,Feuil3!$A$4:$E$14,5,0))</f>
        <v/>
      </c>
      <c r="Y429" t="str">
        <f>+IF($V429="","",IF(VLOOKUP(' Matrice Tarifaire NON AL'!$AK432,Feuil3!$A$4:$D$14,4,0)="Palette",' Matrice Tarifaire NON AL'!AN432,""))</f>
        <v/>
      </c>
      <c r="AA429" t="str">
        <f>+IF($V429="","",IF(VLOOKUP(' Matrice Tarifaire NON AL'!$AK432,Feuil3!$A$4:$D$14,4,0)="Colis",' Matrice Tarifaire NON AL'!AN432,""))</f>
        <v/>
      </c>
      <c r="AC429" t="str">
        <f>+IF(V429="","",IF(VLOOKUP(' Matrice Tarifaire NON AL'!AK432,Feuil3!$A$4:$D$14,4,0)="Colis",IF(' Matrice Tarifaire NON AL'!AO432&gt;0,' Matrice Tarifaire NON AL'!AO432,""),""))</f>
        <v/>
      </c>
      <c r="AD429" t="str">
        <f t="shared" si="21"/>
        <v/>
      </c>
      <c r="AE429" t="str">
        <f>+IF(C429="","",' Matrice Tarifaire NON AL'!C432)</f>
        <v/>
      </c>
      <c r="AF429" t="str">
        <f>+IF(C429="","",' Matrice Tarifaire NON AL'!AQ432)</f>
        <v/>
      </c>
      <c r="AH429" t="str">
        <f>+IF(E429="","",' Matrice Tarifaire NON AL'!$U432)</f>
        <v/>
      </c>
      <c r="AI429" t="str">
        <f>+IF(F429="","",IF(' Matrice Tarifaire NON AL'!$V432="","",' Matrice Tarifaire NON AL'!$V432))</f>
        <v/>
      </c>
      <c r="AJ429" t="str">
        <f>+IF($C429="","",IF(' Matrice Tarifaire NON AL'!AZ432="","",' Matrice Tarifaire NON AL'!AZ432))</f>
        <v/>
      </c>
      <c r="AK429" t="str">
        <f>+IF($C429="","",IF(' Matrice Tarifaire NON AL'!BA432="","",' Matrice Tarifaire NON AL'!BA432))</f>
        <v/>
      </c>
      <c r="AL429" t="str">
        <f>+IF($C429="","",IF(' Matrice Tarifaire NON AL'!BB432="","",TEXT(' Matrice Tarifaire NON AL'!BB432,"0,0000")))</f>
        <v/>
      </c>
      <c r="AO429" t="str">
        <f>+IF($C429="","",IF(' Matrice Tarifaire NON AL'!BF432="","",TEXT(' Matrice Tarifaire NON AL'!BF432,"0,0000")))</f>
        <v/>
      </c>
      <c r="AP429" t="str">
        <f>+IF($C429="","",IF(' Matrice Tarifaire NON AL'!BG432="","",TEXT(' Matrice Tarifaire NON AL'!BG432,"0,0000")))</f>
        <v/>
      </c>
      <c r="AQ429" t="str">
        <f>+IF($C429="","",IF(' Matrice Tarifaire NON AL'!BH432="","",TEXT(' Matrice Tarifaire NON AL'!BH432,"0,0000")))</f>
        <v/>
      </c>
      <c r="AR429" t="str">
        <f>+IF($C429="","",IF(' Matrice Tarifaire NON AL'!BI432="","",TEXT(' Matrice Tarifaire NON AL'!BI432,"0,0000")))</f>
        <v/>
      </c>
      <c r="AS429" t="str">
        <f>+IF(C429="","",IF(' Matrice Tarifaire NON AL'!BJ432="","0",IF(' Matrice Tarifaire NON AL'!BJ432="","",' Matrice Tarifaire NON AL'!BJ432)))</f>
        <v/>
      </c>
      <c r="AT429" t="str">
        <f>+IF(C429="","",IF(' Matrice Tarifaire NON AL'!BK432="","",' Matrice Tarifaire NON AL'!$BK$6))</f>
        <v/>
      </c>
      <c r="AU429" t="str">
        <f>+IF(C429="","",IF(' Matrice Tarifaire NON AL'!BK432="","",TEXT(' Matrice Tarifaire NON AL'!BK432,"0,0000")))</f>
        <v/>
      </c>
      <c r="AV429" t="str">
        <f>+IF(C429="","",IF(' Matrice Tarifaire NON AL'!BL432="","",' Matrice Tarifaire NON AL'!$BL$6))</f>
        <v/>
      </c>
      <c r="AW429" t="str">
        <f>+IF(C429="","",IF(' Matrice Tarifaire NON AL'!BL432="","",TEXT(' Matrice Tarifaire NON AL'!BL432,"0,0000")))</f>
        <v/>
      </c>
      <c r="AX429" t="str">
        <f>+IF(C429="","",IF(' Matrice Tarifaire NON AL'!BM432="","",' Matrice Tarifaire NON AL'!$BM$6))</f>
        <v/>
      </c>
      <c r="AY429" t="str">
        <f>+IF(C429="","",IF(' Matrice Tarifaire NON AL'!BM432="","",TEXT(' Matrice Tarifaire NON AL'!BM432,"0,0000")))</f>
        <v/>
      </c>
      <c r="AZ429" t="str">
        <f>+IF(C429="","",IF(' Matrice Tarifaire NON AL'!BN432="","","Taxe DEEE"))</f>
        <v/>
      </c>
      <c r="BA429" t="str">
        <f>+IF(C429="","",IF(' Matrice Tarifaire NON AL'!BN432="","",TEXT(' Matrice Tarifaire NON AL'!BN432,"0,0000")))</f>
        <v/>
      </c>
      <c r="BD429" t="str">
        <f>+IF($C429="","",IF(' Matrice Tarifaire NON AL'!BR432="","",TEXT(' Matrice Tarifaire NON AL'!BR432,"0,000")))</f>
        <v/>
      </c>
      <c r="BE429" t="str">
        <f>+IF($C429="","",IF(' Matrice Tarifaire NON AL'!BS432="","",VALUE(TEXT(' Matrice Tarifaire NON AL'!BS432,"0,00"))))</f>
        <v/>
      </c>
      <c r="BF429" t="str">
        <f>+IF($C429="","",IF(' Matrice Tarifaire NON AL'!BY432="","",' Matrice Tarifaire NON AL'!BY432))</f>
        <v/>
      </c>
      <c r="BG429" t="str">
        <f>+IF(C429="","",IF(' Matrice Tarifaire NON AL'!AK432="Composant de Box","999",IF(' Matrice Tarifaire NON AL'!AP432&lt;&gt;"",' Matrice Tarifaire NON AL'!AP432,IF(' Matrice Tarifaire NON AL'!AO432&lt;&gt;"",' Matrice Tarifaire NON AL'!AO432,' Matrice Tarifaire NON AL'!AN432))))</f>
        <v/>
      </c>
    </row>
    <row r="430" spans="1:59" x14ac:dyDescent="0.25">
      <c r="A430" t="str">
        <f>+IF($C430="","",IF(' Matrice Tarifaire NON AL'!N433="","",IF(' Matrice Tarifaire NON AL'!N433=0,"GTIN A 0 - Ne doit pas être mis dans PRE REF",TEXT(' Matrice Tarifaire NON AL'!N433,"00000000000000"))))</f>
        <v/>
      </c>
      <c r="B430" t="str">
        <f>+IF(C430="","",IF(L430=172,4,VLOOKUP(' Matrice Tarifaire NON AL'!AK433,Feuil3!$A$4:$B$14,2,0)))</f>
        <v/>
      </c>
      <c r="C430" t="str">
        <f>+IF(' Matrice Tarifaire NON AL'!O433="","",SUBSTITUTE(' Matrice Tarifaire NON AL'!O433,"CHAR (10)"," "))</f>
        <v/>
      </c>
      <c r="D430" t="str">
        <f>+IF($C430="","",SUBSTITUTE(' Matrice Tarifaire NON AL'!P433,"CHAR (13)"," "))</f>
        <v/>
      </c>
      <c r="E430" t="str">
        <f t="shared" si="19"/>
        <v/>
      </c>
      <c r="F430" t="str">
        <f>+IF($C430="","",IF(' Matrice Tarifaire NON AL'!AX433="","Non",' Matrice Tarifaire NON AL'!AX433))</f>
        <v/>
      </c>
      <c r="G430" t="str">
        <f>+IF($C430="","",IF(' Matrice Tarifaire NON AL'!Q433="DOMEDIA","MDD",IF(' Matrice Tarifaire NON AL'!Q433="APTA","MDD",IF(' Matrice Tarifaire NON AL'!Q433="TOP BUDGET","Premier Prix","MN"))))</f>
        <v/>
      </c>
      <c r="H430" t="str">
        <f>+IF($C430="","",' Matrice Tarifaire NON AL'!Q433)</f>
        <v/>
      </c>
      <c r="K430" t="str">
        <f>+IF($C430="","",' Matrice Tarifaire NON AL'!X433)</f>
        <v/>
      </c>
      <c r="L430" t="str">
        <f>+IF($C430="","",' Matrice Tarifaire NON AL'!X433)</f>
        <v/>
      </c>
      <c r="M430" t="str">
        <f>+IF($C430="","",' Matrice Tarifaire NON AL'!Y433)</f>
        <v/>
      </c>
      <c r="N430" t="str">
        <f>+IF($C430="","",' Matrice Tarifaire NON AL'!Z433)</f>
        <v/>
      </c>
      <c r="P430" t="str">
        <f>+IF(C430="","",IF(' Matrice Tarifaire NON AL'!X433&lt;&gt;168,"Non",""))</f>
        <v/>
      </c>
      <c r="Q430" t="str">
        <f>+IF($C430="","",' Matrice Tarifaire NON AL'!T433)</f>
        <v/>
      </c>
      <c r="R430" t="str">
        <f>+IF($C430="","",IF(' Matrice Tarifaire NON AL'!R433="","",' Matrice Tarifaire NON AL'!R433))</f>
        <v/>
      </c>
      <c r="S430" t="str">
        <f>+IF($C430="","",LEFT(' Matrice Tarifaire NON AL'!W433,1))</f>
        <v/>
      </c>
      <c r="T430" t="str">
        <f>+IF($C430="","",LEFT(' Matrice Tarifaire NON AL'!AY433,3))</f>
        <v/>
      </c>
      <c r="U430" t="str">
        <f t="shared" si="20"/>
        <v/>
      </c>
      <c r="V430" t="str">
        <f>+IF(C430="","",IF(VLOOKUP(' Matrice Tarifaire NON AL'!AK433,Feuil3!A:F,6,0)="Box",IF(' Matrice Tarifaire NON AL'!AL433="Mono-Référence","Homogène",IF(' Matrice Tarifaire NON AL'!AL433="Multi-Références","Panaché","")),IF(' Matrice Tarifaire NON AL'!AK433="A la Pièce","Composant sans Colisage",IF(' Matrice Tarifaire NON AL'!AK433="Composant de Box","Composant sans Colisage","Homogène"))))</f>
        <v/>
      </c>
      <c r="W430" t="str">
        <f>+IF($V430="","",VLOOKUP(' Matrice Tarifaire NON AL'!AK433,Feuil3!$A$4:$E$14,5,0))</f>
        <v/>
      </c>
      <c r="Y430" t="str">
        <f>+IF($V430="","",IF(VLOOKUP(' Matrice Tarifaire NON AL'!$AK433,Feuil3!$A$4:$D$14,4,0)="Palette",' Matrice Tarifaire NON AL'!AN433,""))</f>
        <v/>
      </c>
      <c r="AA430" t="str">
        <f>+IF($V430="","",IF(VLOOKUP(' Matrice Tarifaire NON AL'!$AK433,Feuil3!$A$4:$D$14,4,0)="Colis",' Matrice Tarifaire NON AL'!AN433,""))</f>
        <v/>
      </c>
      <c r="AC430" t="str">
        <f>+IF(V430="","",IF(VLOOKUP(' Matrice Tarifaire NON AL'!AK433,Feuil3!$A$4:$D$14,4,0)="Colis",IF(' Matrice Tarifaire NON AL'!AO433&gt;0,' Matrice Tarifaire NON AL'!AO433,""),""))</f>
        <v/>
      </c>
      <c r="AD430" t="str">
        <f t="shared" si="21"/>
        <v/>
      </c>
      <c r="AE430" t="str">
        <f>+IF(C430="","",' Matrice Tarifaire NON AL'!C433)</f>
        <v/>
      </c>
      <c r="AF430" t="str">
        <f>+IF(C430="","",' Matrice Tarifaire NON AL'!AQ433)</f>
        <v/>
      </c>
      <c r="AH430" t="str">
        <f>+IF(E430="","",' Matrice Tarifaire NON AL'!$U433)</f>
        <v/>
      </c>
      <c r="AI430" t="str">
        <f>+IF(F430="","",IF(' Matrice Tarifaire NON AL'!$V433="","",' Matrice Tarifaire NON AL'!$V433))</f>
        <v/>
      </c>
      <c r="AJ430" t="str">
        <f>+IF($C430="","",IF(' Matrice Tarifaire NON AL'!AZ433="","",' Matrice Tarifaire NON AL'!AZ433))</f>
        <v/>
      </c>
      <c r="AK430" t="str">
        <f>+IF($C430="","",IF(' Matrice Tarifaire NON AL'!BA433="","",' Matrice Tarifaire NON AL'!BA433))</f>
        <v/>
      </c>
      <c r="AL430" t="str">
        <f>+IF($C430="","",IF(' Matrice Tarifaire NON AL'!BB433="","",TEXT(' Matrice Tarifaire NON AL'!BB433,"0,0000")))</f>
        <v/>
      </c>
      <c r="AO430" t="str">
        <f>+IF($C430="","",IF(' Matrice Tarifaire NON AL'!BF433="","",TEXT(' Matrice Tarifaire NON AL'!BF433,"0,0000")))</f>
        <v/>
      </c>
      <c r="AP430" t="str">
        <f>+IF($C430="","",IF(' Matrice Tarifaire NON AL'!BG433="","",TEXT(' Matrice Tarifaire NON AL'!BG433,"0,0000")))</f>
        <v/>
      </c>
      <c r="AQ430" t="str">
        <f>+IF($C430="","",IF(' Matrice Tarifaire NON AL'!BH433="","",TEXT(' Matrice Tarifaire NON AL'!BH433,"0,0000")))</f>
        <v/>
      </c>
      <c r="AR430" t="str">
        <f>+IF($C430="","",IF(' Matrice Tarifaire NON AL'!BI433="","",TEXT(' Matrice Tarifaire NON AL'!BI433,"0,0000")))</f>
        <v/>
      </c>
      <c r="AS430" t="str">
        <f>+IF(C430="","",IF(' Matrice Tarifaire NON AL'!BJ433="","0",IF(' Matrice Tarifaire NON AL'!BJ433="","",' Matrice Tarifaire NON AL'!BJ433)))</f>
        <v/>
      </c>
      <c r="AT430" t="str">
        <f>+IF(C430="","",IF(' Matrice Tarifaire NON AL'!BK433="","",' Matrice Tarifaire NON AL'!$BK$6))</f>
        <v/>
      </c>
      <c r="AU430" t="str">
        <f>+IF(C430="","",IF(' Matrice Tarifaire NON AL'!BK433="","",TEXT(' Matrice Tarifaire NON AL'!BK433,"0,0000")))</f>
        <v/>
      </c>
      <c r="AV430" t="str">
        <f>+IF(C430="","",IF(' Matrice Tarifaire NON AL'!BL433="","",' Matrice Tarifaire NON AL'!$BL$6))</f>
        <v/>
      </c>
      <c r="AW430" t="str">
        <f>+IF(C430="","",IF(' Matrice Tarifaire NON AL'!BL433="","",TEXT(' Matrice Tarifaire NON AL'!BL433,"0,0000")))</f>
        <v/>
      </c>
      <c r="AX430" t="str">
        <f>+IF(C430="","",IF(' Matrice Tarifaire NON AL'!BM433="","",' Matrice Tarifaire NON AL'!$BM$6))</f>
        <v/>
      </c>
      <c r="AY430" t="str">
        <f>+IF(C430="","",IF(' Matrice Tarifaire NON AL'!BM433="","",TEXT(' Matrice Tarifaire NON AL'!BM433,"0,0000")))</f>
        <v/>
      </c>
      <c r="AZ430" t="str">
        <f>+IF(C430="","",IF(' Matrice Tarifaire NON AL'!BN433="","","Taxe DEEE"))</f>
        <v/>
      </c>
      <c r="BA430" t="str">
        <f>+IF(C430="","",IF(' Matrice Tarifaire NON AL'!BN433="","",TEXT(' Matrice Tarifaire NON AL'!BN433,"0,0000")))</f>
        <v/>
      </c>
      <c r="BD430" t="str">
        <f>+IF($C430="","",IF(' Matrice Tarifaire NON AL'!BR433="","",TEXT(' Matrice Tarifaire NON AL'!BR433,"0,000")))</f>
        <v/>
      </c>
      <c r="BE430" t="str">
        <f>+IF($C430="","",IF(' Matrice Tarifaire NON AL'!BS433="","",VALUE(TEXT(' Matrice Tarifaire NON AL'!BS433,"0,00"))))</f>
        <v/>
      </c>
      <c r="BF430" t="str">
        <f>+IF($C430="","",IF(' Matrice Tarifaire NON AL'!BY433="","",' Matrice Tarifaire NON AL'!BY433))</f>
        <v/>
      </c>
      <c r="BG430" t="str">
        <f>+IF(C430="","",IF(' Matrice Tarifaire NON AL'!AK433="Composant de Box","999",IF(' Matrice Tarifaire NON AL'!AP433&lt;&gt;"",' Matrice Tarifaire NON AL'!AP433,IF(' Matrice Tarifaire NON AL'!AO433&lt;&gt;"",' Matrice Tarifaire NON AL'!AO433,' Matrice Tarifaire NON AL'!AN433))))</f>
        <v/>
      </c>
    </row>
    <row r="431" spans="1:59" x14ac:dyDescent="0.25">
      <c r="A431" t="str">
        <f>+IF($C431="","",IF(' Matrice Tarifaire NON AL'!N434="","",IF(' Matrice Tarifaire NON AL'!N434=0,"GTIN A 0 - Ne doit pas être mis dans PRE REF",TEXT(' Matrice Tarifaire NON AL'!N434,"00000000000000"))))</f>
        <v/>
      </c>
      <c r="B431" t="str">
        <f>+IF(C431="","",IF(L431=172,4,VLOOKUP(' Matrice Tarifaire NON AL'!AK434,Feuil3!$A$4:$B$14,2,0)))</f>
        <v/>
      </c>
      <c r="C431" t="str">
        <f>+IF(' Matrice Tarifaire NON AL'!O434="","",SUBSTITUTE(' Matrice Tarifaire NON AL'!O434,"CHAR (10)"," "))</f>
        <v/>
      </c>
      <c r="D431" t="str">
        <f>+IF($C431="","",SUBSTITUTE(' Matrice Tarifaire NON AL'!P434,"CHAR (13)"," "))</f>
        <v/>
      </c>
      <c r="E431" t="str">
        <f t="shared" si="19"/>
        <v/>
      </c>
      <c r="F431" t="str">
        <f>+IF($C431="","",IF(' Matrice Tarifaire NON AL'!AX434="","Non",' Matrice Tarifaire NON AL'!AX434))</f>
        <v/>
      </c>
      <c r="G431" t="str">
        <f>+IF($C431="","",IF(' Matrice Tarifaire NON AL'!Q434="DOMEDIA","MDD",IF(' Matrice Tarifaire NON AL'!Q434="APTA","MDD",IF(' Matrice Tarifaire NON AL'!Q434="TOP BUDGET","Premier Prix","MN"))))</f>
        <v/>
      </c>
      <c r="H431" t="str">
        <f>+IF($C431="","",' Matrice Tarifaire NON AL'!Q434)</f>
        <v/>
      </c>
      <c r="K431" t="str">
        <f>+IF($C431="","",' Matrice Tarifaire NON AL'!X434)</f>
        <v/>
      </c>
      <c r="L431" t="str">
        <f>+IF($C431="","",' Matrice Tarifaire NON AL'!X434)</f>
        <v/>
      </c>
      <c r="M431" t="str">
        <f>+IF($C431="","",' Matrice Tarifaire NON AL'!Y434)</f>
        <v/>
      </c>
      <c r="N431" t="str">
        <f>+IF($C431="","",' Matrice Tarifaire NON AL'!Z434)</f>
        <v/>
      </c>
      <c r="P431" t="str">
        <f>+IF(C431="","",IF(' Matrice Tarifaire NON AL'!X434&lt;&gt;168,"Non",""))</f>
        <v/>
      </c>
      <c r="Q431" t="str">
        <f>+IF($C431="","",' Matrice Tarifaire NON AL'!T434)</f>
        <v/>
      </c>
      <c r="R431" t="str">
        <f>+IF($C431="","",IF(' Matrice Tarifaire NON AL'!R434="","",' Matrice Tarifaire NON AL'!R434))</f>
        <v/>
      </c>
      <c r="S431" t="str">
        <f>+IF($C431="","",LEFT(' Matrice Tarifaire NON AL'!W434,1))</f>
        <v/>
      </c>
      <c r="T431" t="str">
        <f>+IF($C431="","",LEFT(' Matrice Tarifaire NON AL'!AY434,3))</f>
        <v/>
      </c>
      <c r="U431" t="str">
        <f t="shared" si="20"/>
        <v/>
      </c>
      <c r="V431" t="str">
        <f>+IF(C431="","",IF(VLOOKUP(' Matrice Tarifaire NON AL'!AK434,Feuil3!A:F,6,0)="Box",IF(' Matrice Tarifaire NON AL'!AL434="Mono-Référence","Homogène",IF(' Matrice Tarifaire NON AL'!AL434="Multi-Références","Panaché","")),IF(' Matrice Tarifaire NON AL'!AK434="A la Pièce","Composant sans Colisage",IF(' Matrice Tarifaire NON AL'!AK434="Composant de Box","Composant sans Colisage","Homogène"))))</f>
        <v/>
      </c>
      <c r="W431" t="str">
        <f>+IF($V431="","",VLOOKUP(' Matrice Tarifaire NON AL'!AK434,Feuil3!$A$4:$E$14,5,0))</f>
        <v/>
      </c>
      <c r="Y431" t="str">
        <f>+IF($V431="","",IF(VLOOKUP(' Matrice Tarifaire NON AL'!$AK434,Feuil3!$A$4:$D$14,4,0)="Palette",' Matrice Tarifaire NON AL'!AN434,""))</f>
        <v/>
      </c>
      <c r="AA431" t="str">
        <f>+IF($V431="","",IF(VLOOKUP(' Matrice Tarifaire NON AL'!$AK434,Feuil3!$A$4:$D$14,4,0)="Colis",' Matrice Tarifaire NON AL'!AN434,""))</f>
        <v/>
      </c>
      <c r="AC431" t="str">
        <f>+IF(V431="","",IF(VLOOKUP(' Matrice Tarifaire NON AL'!AK434,Feuil3!$A$4:$D$14,4,0)="Colis",IF(' Matrice Tarifaire NON AL'!AO434&gt;0,' Matrice Tarifaire NON AL'!AO434,""),""))</f>
        <v/>
      </c>
      <c r="AD431" t="str">
        <f t="shared" si="21"/>
        <v/>
      </c>
      <c r="AE431" t="str">
        <f>+IF(C431="","",' Matrice Tarifaire NON AL'!C434)</f>
        <v/>
      </c>
      <c r="AF431" t="str">
        <f>+IF(C431="","",' Matrice Tarifaire NON AL'!AQ434)</f>
        <v/>
      </c>
      <c r="AH431" t="str">
        <f>+IF(E431="","",' Matrice Tarifaire NON AL'!$U434)</f>
        <v/>
      </c>
      <c r="AI431" t="str">
        <f>+IF(F431="","",IF(' Matrice Tarifaire NON AL'!$V434="","",' Matrice Tarifaire NON AL'!$V434))</f>
        <v/>
      </c>
      <c r="AJ431" t="str">
        <f>+IF($C431="","",IF(' Matrice Tarifaire NON AL'!AZ434="","",' Matrice Tarifaire NON AL'!AZ434))</f>
        <v/>
      </c>
      <c r="AK431" t="str">
        <f>+IF($C431="","",IF(' Matrice Tarifaire NON AL'!BA434="","",' Matrice Tarifaire NON AL'!BA434))</f>
        <v/>
      </c>
      <c r="AL431" t="str">
        <f>+IF($C431="","",IF(' Matrice Tarifaire NON AL'!BB434="","",TEXT(' Matrice Tarifaire NON AL'!BB434,"0,0000")))</f>
        <v/>
      </c>
      <c r="AO431" t="str">
        <f>+IF($C431="","",IF(' Matrice Tarifaire NON AL'!BF434="","",TEXT(' Matrice Tarifaire NON AL'!BF434,"0,0000")))</f>
        <v/>
      </c>
      <c r="AP431" t="str">
        <f>+IF($C431="","",IF(' Matrice Tarifaire NON AL'!BG434="","",TEXT(' Matrice Tarifaire NON AL'!BG434,"0,0000")))</f>
        <v/>
      </c>
      <c r="AQ431" t="str">
        <f>+IF($C431="","",IF(' Matrice Tarifaire NON AL'!BH434="","",TEXT(' Matrice Tarifaire NON AL'!BH434,"0,0000")))</f>
        <v/>
      </c>
      <c r="AR431" t="str">
        <f>+IF($C431="","",IF(' Matrice Tarifaire NON AL'!BI434="","",TEXT(' Matrice Tarifaire NON AL'!BI434,"0,0000")))</f>
        <v/>
      </c>
      <c r="AS431" t="str">
        <f>+IF(C431="","",IF(' Matrice Tarifaire NON AL'!BJ434="","0",IF(' Matrice Tarifaire NON AL'!BJ434="","",' Matrice Tarifaire NON AL'!BJ434)))</f>
        <v/>
      </c>
      <c r="AT431" t="str">
        <f>+IF(C431="","",IF(' Matrice Tarifaire NON AL'!BK434="","",' Matrice Tarifaire NON AL'!$BK$6))</f>
        <v/>
      </c>
      <c r="AU431" t="str">
        <f>+IF(C431="","",IF(' Matrice Tarifaire NON AL'!BK434="","",TEXT(' Matrice Tarifaire NON AL'!BK434,"0,0000")))</f>
        <v/>
      </c>
      <c r="AV431" t="str">
        <f>+IF(C431="","",IF(' Matrice Tarifaire NON AL'!BL434="","",' Matrice Tarifaire NON AL'!$BL$6))</f>
        <v/>
      </c>
      <c r="AW431" t="str">
        <f>+IF(C431="","",IF(' Matrice Tarifaire NON AL'!BL434="","",TEXT(' Matrice Tarifaire NON AL'!BL434,"0,0000")))</f>
        <v/>
      </c>
      <c r="AX431" t="str">
        <f>+IF(C431="","",IF(' Matrice Tarifaire NON AL'!BM434="","",' Matrice Tarifaire NON AL'!$BM$6))</f>
        <v/>
      </c>
      <c r="AY431" t="str">
        <f>+IF(C431="","",IF(' Matrice Tarifaire NON AL'!BM434="","",TEXT(' Matrice Tarifaire NON AL'!BM434,"0,0000")))</f>
        <v/>
      </c>
      <c r="AZ431" t="str">
        <f>+IF(C431="","",IF(' Matrice Tarifaire NON AL'!BN434="","","Taxe DEEE"))</f>
        <v/>
      </c>
      <c r="BA431" t="str">
        <f>+IF(C431="","",IF(' Matrice Tarifaire NON AL'!BN434="","",TEXT(' Matrice Tarifaire NON AL'!BN434,"0,0000")))</f>
        <v/>
      </c>
      <c r="BD431" t="str">
        <f>+IF($C431="","",IF(' Matrice Tarifaire NON AL'!BR434="","",TEXT(' Matrice Tarifaire NON AL'!BR434,"0,000")))</f>
        <v/>
      </c>
      <c r="BE431" t="str">
        <f>+IF($C431="","",IF(' Matrice Tarifaire NON AL'!BS434="","",VALUE(TEXT(' Matrice Tarifaire NON AL'!BS434,"0,00"))))</f>
        <v/>
      </c>
      <c r="BF431" t="str">
        <f>+IF($C431="","",IF(' Matrice Tarifaire NON AL'!BY434="","",' Matrice Tarifaire NON AL'!BY434))</f>
        <v/>
      </c>
      <c r="BG431" t="str">
        <f>+IF(C431="","",IF(' Matrice Tarifaire NON AL'!AK434="Composant de Box","999",IF(' Matrice Tarifaire NON AL'!AP434&lt;&gt;"",' Matrice Tarifaire NON AL'!AP434,IF(' Matrice Tarifaire NON AL'!AO434&lt;&gt;"",' Matrice Tarifaire NON AL'!AO434,' Matrice Tarifaire NON AL'!AN434))))</f>
        <v/>
      </c>
    </row>
    <row r="432" spans="1:59" x14ac:dyDescent="0.25">
      <c r="A432" t="str">
        <f>+IF($C432="","",IF(' Matrice Tarifaire NON AL'!N435="","",IF(' Matrice Tarifaire NON AL'!N435=0,"GTIN A 0 - Ne doit pas être mis dans PRE REF",TEXT(' Matrice Tarifaire NON AL'!N435,"00000000000000"))))</f>
        <v/>
      </c>
      <c r="B432" t="str">
        <f>+IF(C432="","",IF(L432=172,4,VLOOKUP(' Matrice Tarifaire NON AL'!AK435,Feuil3!$A$4:$B$14,2,0)))</f>
        <v/>
      </c>
      <c r="C432" t="str">
        <f>+IF(' Matrice Tarifaire NON AL'!O435="","",SUBSTITUTE(' Matrice Tarifaire NON AL'!O435,"CHAR (10)"," "))</f>
        <v/>
      </c>
      <c r="D432" t="str">
        <f>+IF($C432="","",SUBSTITUTE(' Matrice Tarifaire NON AL'!P435,"CHAR (13)"," "))</f>
        <v/>
      </c>
      <c r="E432" t="str">
        <f t="shared" si="19"/>
        <v/>
      </c>
      <c r="F432" t="str">
        <f>+IF($C432="","",IF(' Matrice Tarifaire NON AL'!AX435="","Non",' Matrice Tarifaire NON AL'!AX435))</f>
        <v/>
      </c>
      <c r="G432" t="str">
        <f>+IF($C432="","",IF(' Matrice Tarifaire NON AL'!Q435="DOMEDIA","MDD",IF(' Matrice Tarifaire NON AL'!Q435="APTA","MDD",IF(' Matrice Tarifaire NON AL'!Q435="TOP BUDGET","Premier Prix","MN"))))</f>
        <v/>
      </c>
      <c r="H432" t="str">
        <f>+IF($C432="","",' Matrice Tarifaire NON AL'!Q435)</f>
        <v/>
      </c>
      <c r="K432" t="str">
        <f>+IF($C432="","",' Matrice Tarifaire NON AL'!X435)</f>
        <v/>
      </c>
      <c r="L432" t="str">
        <f>+IF($C432="","",' Matrice Tarifaire NON AL'!X435)</f>
        <v/>
      </c>
      <c r="M432" t="str">
        <f>+IF($C432="","",' Matrice Tarifaire NON AL'!Y435)</f>
        <v/>
      </c>
      <c r="N432" t="str">
        <f>+IF($C432="","",' Matrice Tarifaire NON AL'!Z435)</f>
        <v/>
      </c>
      <c r="P432" t="str">
        <f>+IF(C432="","",IF(' Matrice Tarifaire NON AL'!X435&lt;&gt;168,"Non",""))</f>
        <v/>
      </c>
      <c r="Q432" t="str">
        <f>+IF($C432="","",' Matrice Tarifaire NON AL'!T435)</f>
        <v/>
      </c>
      <c r="R432" t="str">
        <f>+IF($C432="","",IF(' Matrice Tarifaire NON AL'!R435="","",' Matrice Tarifaire NON AL'!R435))</f>
        <v/>
      </c>
      <c r="S432" t="str">
        <f>+IF($C432="","",LEFT(' Matrice Tarifaire NON AL'!W435,1))</f>
        <v/>
      </c>
      <c r="T432" t="str">
        <f>+IF($C432="","",LEFT(' Matrice Tarifaire NON AL'!AY435,3))</f>
        <v/>
      </c>
      <c r="U432" t="str">
        <f t="shared" si="20"/>
        <v/>
      </c>
      <c r="V432" t="str">
        <f>+IF(C432="","",IF(VLOOKUP(' Matrice Tarifaire NON AL'!AK435,Feuil3!A:F,6,0)="Box",IF(' Matrice Tarifaire NON AL'!AL435="Mono-Référence","Homogène",IF(' Matrice Tarifaire NON AL'!AL435="Multi-Références","Panaché","")),IF(' Matrice Tarifaire NON AL'!AK435="A la Pièce","Composant sans Colisage",IF(' Matrice Tarifaire NON AL'!AK435="Composant de Box","Composant sans Colisage","Homogène"))))</f>
        <v/>
      </c>
      <c r="W432" t="str">
        <f>+IF($V432="","",VLOOKUP(' Matrice Tarifaire NON AL'!AK435,Feuil3!$A$4:$E$14,5,0))</f>
        <v/>
      </c>
      <c r="Y432" t="str">
        <f>+IF($V432="","",IF(VLOOKUP(' Matrice Tarifaire NON AL'!$AK435,Feuil3!$A$4:$D$14,4,0)="Palette",' Matrice Tarifaire NON AL'!AN435,""))</f>
        <v/>
      </c>
      <c r="AA432" t="str">
        <f>+IF($V432="","",IF(VLOOKUP(' Matrice Tarifaire NON AL'!$AK435,Feuil3!$A$4:$D$14,4,0)="Colis",' Matrice Tarifaire NON AL'!AN435,""))</f>
        <v/>
      </c>
      <c r="AC432" t="str">
        <f>+IF(V432="","",IF(VLOOKUP(' Matrice Tarifaire NON AL'!AK435,Feuil3!$A$4:$D$14,4,0)="Colis",IF(' Matrice Tarifaire NON AL'!AO435&gt;0,' Matrice Tarifaire NON AL'!AO435,""),""))</f>
        <v/>
      </c>
      <c r="AD432" t="str">
        <f t="shared" si="21"/>
        <v/>
      </c>
      <c r="AE432" t="str">
        <f>+IF(C432="","",' Matrice Tarifaire NON AL'!C435)</f>
        <v/>
      </c>
      <c r="AF432" t="str">
        <f>+IF(C432="","",' Matrice Tarifaire NON AL'!AQ435)</f>
        <v/>
      </c>
      <c r="AH432" t="str">
        <f>+IF(E432="","",' Matrice Tarifaire NON AL'!$U435)</f>
        <v/>
      </c>
      <c r="AI432" t="str">
        <f>+IF(F432="","",IF(' Matrice Tarifaire NON AL'!$V435="","",' Matrice Tarifaire NON AL'!$V435))</f>
        <v/>
      </c>
      <c r="AJ432" t="str">
        <f>+IF($C432="","",IF(' Matrice Tarifaire NON AL'!AZ435="","",' Matrice Tarifaire NON AL'!AZ435))</f>
        <v/>
      </c>
      <c r="AK432" t="str">
        <f>+IF($C432="","",IF(' Matrice Tarifaire NON AL'!BA435="","",' Matrice Tarifaire NON AL'!BA435))</f>
        <v/>
      </c>
      <c r="AL432" t="str">
        <f>+IF($C432="","",IF(' Matrice Tarifaire NON AL'!BB435="","",TEXT(' Matrice Tarifaire NON AL'!BB435,"0,0000")))</f>
        <v/>
      </c>
      <c r="AO432" t="str">
        <f>+IF($C432="","",IF(' Matrice Tarifaire NON AL'!BF435="","",TEXT(' Matrice Tarifaire NON AL'!BF435,"0,0000")))</f>
        <v/>
      </c>
      <c r="AP432" t="str">
        <f>+IF($C432="","",IF(' Matrice Tarifaire NON AL'!BG435="","",TEXT(' Matrice Tarifaire NON AL'!BG435,"0,0000")))</f>
        <v/>
      </c>
      <c r="AQ432" t="str">
        <f>+IF($C432="","",IF(' Matrice Tarifaire NON AL'!BH435="","",TEXT(' Matrice Tarifaire NON AL'!BH435,"0,0000")))</f>
        <v/>
      </c>
      <c r="AR432" t="str">
        <f>+IF($C432="","",IF(' Matrice Tarifaire NON AL'!BI435="","",TEXT(' Matrice Tarifaire NON AL'!BI435,"0,0000")))</f>
        <v/>
      </c>
      <c r="AS432" t="str">
        <f>+IF(C432="","",IF(' Matrice Tarifaire NON AL'!BJ435="","0",IF(' Matrice Tarifaire NON AL'!BJ435="","",' Matrice Tarifaire NON AL'!BJ435)))</f>
        <v/>
      </c>
      <c r="AT432" t="str">
        <f>+IF(C432="","",IF(' Matrice Tarifaire NON AL'!BK435="","",' Matrice Tarifaire NON AL'!$BK$6))</f>
        <v/>
      </c>
      <c r="AU432" t="str">
        <f>+IF(C432="","",IF(' Matrice Tarifaire NON AL'!BK435="","",TEXT(' Matrice Tarifaire NON AL'!BK435,"0,0000")))</f>
        <v/>
      </c>
      <c r="AV432" t="str">
        <f>+IF(C432="","",IF(' Matrice Tarifaire NON AL'!BL435="","",' Matrice Tarifaire NON AL'!$BL$6))</f>
        <v/>
      </c>
      <c r="AW432" t="str">
        <f>+IF(C432="","",IF(' Matrice Tarifaire NON AL'!BL435="","",TEXT(' Matrice Tarifaire NON AL'!BL435,"0,0000")))</f>
        <v/>
      </c>
      <c r="AX432" t="str">
        <f>+IF(C432="","",IF(' Matrice Tarifaire NON AL'!BM435="","",' Matrice Tarifaire NON AL'!$BM$6))</f>
        <v/>
      </c>
      <c r="AY432" t="str">
        <f>+IF(C432="","",IF(' Matrice Tarifaire NON AL'!BM435="","",TEXT(' Matrice Tarifaire NON AL'!BM435,"0,0000")))</f>
        <v/>
      </c>
      <c r="AZ432" t="str">
        <f>+IF(C432="","",IF(' Matrice Tarifaire NON AL'!BN435="","","Taxe DEEE"))</f>
        <v/>
      </c>
      <c r="BA432" t="str">
        <f>+IF(C432="","",IF(' Matrice Tarifaire NON AL'!BN435="","",TEXT(' Matrice Tarifaire NON AL'!BN435,"0,0000")))</f>
        <v/>
      </c>
      <c r="BD432" t="str">
        <f>+IF($C432="","",IF(' Matrice Tarifaire NON AL'!BR435="","",TEXT(' Matrice Tarifaire NON AL'!BR435,"0,000")))</f>
        <v/>
      </c>
      <c r="BE432" t="str">
        <f>+IF($C432="","",IF(' Matrice Tarifaire NON AL'!BS435="","",VALUE(TEXT(' Matrice Tarifaire NON AL'!BS435,"0,00"))))</f>
        <v/>
      </c>
      <c r="BF432" t="str">
        <f>+IF($C432="","",IF(' Matrice Tarifaire NON AL'!BY435="","",' Matrice Tarifaire NON AL'!BY435))</f>
        <v/>
      </c>
      <c r="BG432" t="str">
        <f>+IF(C432="","",IF(' Matrice Tarifaire NON AL'!AK435="Composant de Box","999",IF(' Matrice Tarifaire NON AL'!AP435&lt;&gt;"",' Matrice Tarifaire NON AL'!AP435,IF(' Matrice Tarifaire NON AL'!AO435&lt;&gt;"",' Matrice Tarifaire NON AL'!AO435,' Matrice Tarifaire NON AL'!AN435))))</f>
        <v/>
      </c>
    </row>
    <row r="433" spans="1:59" x14ac:dyDescent="0.25">
      <c r="A433" t="str">
        <f>+IF($C433="","",IF(' Matrice Tarifaire NON AL'!N436="","",IF(' Matrice Tarifaire NON AL'!N436=0,"GTIN A 0 - Ne doit pas être mis dans PRE REF",TEXT(' Matrice Tarifaire NON AL'!N436,"00000000000000"))))</f>
        <v/>
      </c>
      <c r="B433" t="str">
        <f>+IF(C433="","",IF(L433=172,4,VLOOKUP(' Matrice Tarifaire NON AL'!AK436,Feuil3!$A$4:$B$14,2,0)))</f>
        <v/>
      </c>
      <c r="C433" t="str">
        <f>+IF(' Matrice Tarifaire NON AL'!O436="","",SUBSTITUTE(' Matrice Tarifaire NON AL'!O436,"CHAR (10)"," "))</f>
        <v/>
      </c>
      <c r="D433" t="str">
        <f>+IF($C433="","",SUBSTITUTE(' Matrice Tarifaire NON AL'!P436,"CHAR (13)"," "))</f>
        <v/>
      </c>
      <c r="E433" t="str">
        <f t="shared" si="19"/>
        <v/>
      </c>
      <c r="F433" t="str">
        <f>+IF($C433="","",IF(' Matrice Tarifaire NON AL'!AX436="","Non",' Matrice Tarifaire NON AL'!AX436))</f>
        <v/>
      </c>
      <c r="G433" t="str">
        <f>+IF($C433="","",IF(' Matrice Tarifaire NON AL'!Q436="DOMEDIA","MDD",IF(' Matrice Tarifaire NON AL'!Q436="APTA","MDD",IF(' Matrice Tarifaire NON AL'!Q436="TOP BUDGET","Premier Prix","MN"))))</f>
        <v/>
      </c>
      <c r="H433" t="str">
        <f>+IF($C433="","",' Matrice Tarifaire NON AL'!Q436)</f>
        <v/>
      </c>
      <c r="K433" t="str">
        <f>+IF($C433="","",' Matrice Tarifaire NON AL'!X436)</f>
        <v/>
      </c>
      <c r="L433" t="str">
        <f>+IF($C433="","",' Matrice Tarifaire NON AL'!X436)</f>
        <v/>
      </c>
      <c r="M433" t="str">
        <f>+IF($C433="","",' Matrice Tarifaire NON AL'!Y436)</f>
        <v/>
      </c>
      <c r="N433" t="str">
        <f>+IF($C433="","",' Matrice Tarifaire NON AL'!Z436)</f>
        <v/>
      </c>
      <c r="P433" t="str">
        <f>+IF(C433="","",IF(' Matrice Tarifaire NON AL'!X436&lt;&gt;168,"Non",""))</f>
        <v/>
      </c>
      <c r="Q433" t="str">
        <f>+IF($C433="","",' Matrice Tarifaire NON AL'!T436)</f>
        <v/>
      </c>
      <c r="R433" t="str">
        <f>+IF($C433="","",IF(' Matrice Tarifaire NON AL'!R436="","",' Matrice Tarifaire NON AL'!R436))</f>
        <v/>
      </c>
      <c r="S433" t="str">
        <f>+IF($C433="","",LEFT(' Matrice Tarifaire NON AL'!W436,1))</f>
        <v/>
      </c>
      <c r="T433" t="str">
        <f>+IF($C433="","",LEFT(' Matrice Tarifaire NON AL'!AY436,3))</f>
        <v/>
      </c>
      <c r="U433" t="str">
        <f t="shared" si="20"/>
        <v/>
      </c>
      <c r="V433" t="str">
        <f>+IF(C433="","",IF(VLOOKUP(' Matrice Tarifaire NON AL'!AK436,Feuil3!A:F,6,0)="Box",IF(' Matrice Tarifaire NON AL'!AL436="Mono-Référence","Homogène",IF(' Matrice Tarifaire NON AL'!AL436="Multi-Références","Panaché","")),IF(' Matrice Tarifaire NON AL'!AK436="A la Pièce","Composant sans Colisage",IF(' Matrice Tarifaire NON AL'!AK436="Composant de Box","Composant sans Colisage","Homogène"))))</f>
        <v/>
      </c>
      <c r="W433" t="str">
        <f>+IF($V433="","",VLOOKUP(' Matrice Tarifaire NON AL'!AK436,Feuil3!$A$4:$E$14,5,0))</f>
        <v/>
      </c>
      <c r="Y433" t="str">
        <f>+IF($V433="","",IF(VLOOKUP(' Matrice Tarifaire NON AL'!$AK436,Feuil3!$A$4:$D$14,4,0)="Palette",' Matrice Tarifaire NON AL'!AN436,""))</f>
        <v/>
      </c>
      <c r="AA433" t="str">
        <f>+IF($V433="","",IF(VLOOKUP(' Matrice Tarifaire NON AL'!$AK436,Feuil3!$A$4:$D$14,4,0)="Colis",' Matrice Tarifaire NON AL'!AN436,""))</f>
        <v/>
      </c>
      <c r="AC433" t="str">
        <f>+IF(V433="","",IF(VLOOKUP(' Matrice Tarifaire NON AL'!AK436,Feuil3!$A$4:$D$14,4,0)="Colis",IF(' Matrice Tarifaire NON AL'!AO436&gt;0,' Matrice Tarifaire NON AL'!AO436,""),""))</f>
        <v/>
      </c>
      <c r="AD433" t="str">
        <f t="shared" si="21"/>
        <v/>
      </c>
      <c r="AE433" t="str">
        <f>+IF(C433="","",' Matrice Tarifaire NON AL'!C436)</f>
        <v/>
      </c>
      <c r="AF433" t="str">
        <f>+IF(C433="","",' Matrice Tarifaire NON AL'!AQ436)</f>
        <v/>
      </c>
      <c r="AH433" t="str">
        <f>+IF(E433="","",' Matrice Tarifaire NON AL'!$U436)</f>
        <v/>
      </c>
      <c r="AI433" t="str">
        <f>+IF(F433="","",IF(' Matrice Tarifaire NON AL'!$V436="","",' Matrice Tarifaire NON AL'!$V436))</f>
        <v/>
      </c>
      <c r="AJ433" t="str">
        <f>+IF($C433="","",IF(' Matrice Tarifaire NON AL'!AZ436="","",' Matrice Tarifaire NON AL'!AZ436))</f>
        <v/>
      </c>
      <c r="AK433" t="str">
        <f>+IF($C433="","",IF(' Matrice Tarifaire NON AL'!BA436="","",' Matrice Tarifaire NON AL'!BA436))</f>
        <v/>
      </c>
      <c r="AL433" t="str">
        <f>+IF($C433="","",IF(' Matrice Tarifaire NON AL'!BB436="","",TEXT(' Matrice Tarifaire NON AL'!BB436,"0,0000")))</f>
        <v/>
      </c>
      <c r="AO433" t="str">
        <f>+IF($C433="","",IF(' Matrice Tarifaire NON AL'!BF436="","",TEXT(' Matrice Tarifaire NON AL'!BF436,"0,0000")))</f>
        <v/>
      </c>
      <c r="AP433" t="str">
        <f>+IF($C433="","",IF(' Matrice Tarifaire NON AL'!BG436="","",TEXT(' Matrice Tarifaire NON AL'!BG436,"0,0000")))</f>
        <v/>
      </c>
      <c r="AQ433" t="str">
        <f>+IF($C433="","",IF(' Matrice Tarifaire NON AL'!BH436="","",TEXT(' Matrice Tarifaire NON AL'!BH436,"0,0000")))</f>
        <v/>
      </c>
      <c r="AR433" t="str">
        <f>+IF($C433="","",IF(' Matrice Tarifaire NON AL'!BI436="","",TEXT(' Matrice Tarifaire NON AL'!BI436,"0,0000")))</f>
        <v/>
      </c>
      <c r="AS433" t="str">
        <f>+IF(C433="","",IF(' Matrice Tarifaire NON AL'!BJ436="","0",IF(' Matrice Tarifaire NON AL'!BJ436="","",' Matrice Tarifaire NON AL'!BJ436)))</f>
        <v/>
      </c>
      <c r="AT433" t="str">
        <f>+IF(C433="","",IF(' Matrice Tarifaire NON AL'!BK436="","",' Matrice Tarifaire NON AL'!$BK$6))</f>
        <v/>
      </c>
      <c r="AU433" t="str">
        <f>+IF(C433="","",IF(' Matrice Tarifaire NON AL'!BK436="","",TEXT(' Matrice Tarifaire NON AL'!BK436,"0,0000")))</f>
        <v/>
      </c>
      <c r="AV433" t="str">
        <f>+IF(C433="","",IF(' Matrice Tarifaire NON AL'!BL436="","",' Matrice Tarifaire NON AL'!$BL$6))</f>
        <v/>
      </c>
      <c r="AW433" t="str">
        <f>+IF(C433="","",IF(' Matrice Tarifaire NON AL'!BL436="","",TEXT(' Matrice Tarifaire NON AL'!BL436,"0,0000")))</f>
        <v/>
      </c>
      <c r="AX433" t="str">
        <f>+IF(C433="","",IF(' Matrice Tarifaire NON AL'!BM436="","",' Matrice Tarifaire NON AL'!$BM$6))</f>
        <v/>
      </c>
      <c r="AY433" t="str">
        <f>+IF(C433="","",IF(' Matrice Tarifaire NON AL'!BM436="","",TEXT(' Matrice Tarifaire NON AL'!BM436,"0,0000")))</f>
        <v/>
      </c>
      <c r="AZ433" t="str">
        <f>+IF(C433="","",IF(' Matrice Tarifaire NON AL'!BN436="","","Taxe DEEE"))</f>
        <v/>
      </c>
      <c r="BA433" t="str">
        <f>+IF(C433="","",IF(' Matrice Tarifaire NON AL'!BN436="","",TEXT(' Matrice Tarifaire NON AL'!BN436,"0,0000")))</f>
        <v/>
      </c>
      <c r="BD433" t="str">
        <f>+IF($C433="","",IF(' Matrice Tarifaire NON AL'!BR436="","",TEXT(' Matrice Tarifaire NON AL'!BR436,"0,000")))</f>
        <v/>
      </c>
      <c r="BE433" t="str">
        <f>+IF($C433="","",IF(' Matrice Tarifaire NON AL'!BS436="","",VALUE(TEXT(' Matrice Tarifaire NON AL'!BS436,"0,00"))))</f>
        <v/>
      </c>
      <c r="BF433" t="str">
        <f>+IF($C433="","",IF(' Matrice Tarifaire NON AL'!BY436="","",' Matrice Tarifaire NON AL'!BY436))</f>
        <v/>
      </c>
      <c r="BG433" t="str">
        <f>+IF(C433="","",IF(' Matrice Tarifaire NON AL'!AK436="Composant de Box","999",IF(' Matrice Tarifaire NON AL'!AP436&lt;&gt;"",' Matrice Tarifaire NON AL'!AP436,IF(' Matrice Tarifaire NON AL'!AO436&lt;&gt;"",' Matrice Tarifaire NON AL'!AO436,' Matrice Tarifaire NON AL'!AN436))))</f>
        <v/>
      </c>
    </row>
    <row r="434" spans="1:59" x14ac:dyDescent="0.25">
      <c r="A434" t="str">
        <f>+IF($C434="","",IF(' Matrice Tarifaire NON AL'!N437="","",IF(' Matrice Tarifaire NON AL'!N437=0,"GTIN A 0 - Ne doit pas être mis dans PRE REF",TEXT(' Matrice Tarifaire NON AL'!N437,"00000000000000"))))</f>
        <v/>
      </c>
      <c r="B434" t="str">
        <f>+IF(C434="","",IF(L434=172,4,VLOOKUP(' Matrice Tarifaire NON AL'!AK437,Feuil3!$A$4:$B$14,2,0)))</f>
        <v/>
      </c>
      <c r="C434" t="str">
        <f>+IF(' Matrice Tarifaire NON AL'!O437="","",SUBSTITUTE(' Matrice Tarifaire NON AL'!O437,"CHAR (10)"," "))</f>
        <v/>
      </c>
      <c r="D434" t="str">
        <f>+IF($C434="","",SUBSTITUTE(' Matrice Tarifaire NON AL'!P437,"CHAR (13)"," "))</f>
        <v/>
      </c>
      <c r="E434" t="str">
        <f t="shared" si="19"/>
        <v/>
      </c>
      <c r="F434" t="str">
        <f>+IF($C434="","",IF(' Matrice Tarifaire NON AL'!AX437="","Non",' Matrice Tarifaire NON AL'!AX437))</f>
        <v/>
      </c>
      <c r="G434" t="str">
        <f>+IF($C434="","",IF(' Matrice Tarifaire NON AL'!Q437="DOMEDIA","MDD",IF(' Matrice Tarifaire NON AL'!Q437="APTA","MDD",IF(' Matrice Tarifaire NON AL'!Q437="TOP BUDGET","Premier Prix","MN"))))</f>
        <v/>
      </c>
      <c r="H434" t="str">
        <f>+IF($C434="","",' Matrice Tarifaire NON AL'!Q437)</f>
        <v/>
      </c>
      <c r="K434" t="str">
        <f>+IF($C434="","",' Matrice Tarifaire NON AL'!X437)</f>
        <v/>
      </c>
      <c r="L434" t="str">
        <f>+IF($C434="","",' Matrice Tarifaire NON AL'!X437)</f>
        <v/>
      </c>
      <c r="M434" t="str">
        <f>+IF($C434="","",' Matrice Tarifaire NON AL'!Y437)</f>
        <v/>
      </c>
      <c r="N434" t="str">
        <f>+IF($C434="","",' Matrice Tarifaire NON AL'!Z437)</f>
        <v/>
      </c>
      <c r="P434" t="str">
        <f>+IF(C434="","",IF(' Matrice Tarifaire NON AL'!X437&lt;&gt;168,"Non",""))</f>
        <v/>
      </c>
      <c r="Q434" t="str">
        <f>+IF($C434="","",' Matrice Tarifaire NON AL'!T437)</f>
        <v/>
      </c>
      <c r="R434" t="str">
        <f>+IF($C434="","",IF(' Matrice Tarifaire NON AL'!R437="","",' Matrice Tarifaire NON AL'!R437))</f>
        <v/>
      </c>
      <c r="S434" t="str">
        <f>+IF($C434="","",LEFT(' Matrice Tarifaire NON AL'!W437,1))</f>
        <v/>
      </c>
      <c r="T434" t="str">
        <f>+IF($C434="","",LEFT(' Matrice Tarifaire NON AL'!AY437,3))</f>
        <v/>
      </c>
      <c r="U434" t="str">
        <f t="shared" si="20"/>
        <v/>
      </c>
      <c r="V434" t="str">
        <f>+IF(C434="","",IF(VLOOKUP(' Matrice Tarifaire NON AL'!AK437,Feuil3!A:F,6,0)="Box",IF(' Matrice Tarifaire NON AL'!AL437="Mono-Référence","Homogène",IF(' Matrice Tarifaire NON AL'!AL437="Multi-Références","Panaché","")),IF(' Matrice Tarifaire NON AL'!AK437="A la Pièce","Composant sans Colisage",IF(' Matrice Tarifaire NON AL'!AK437="Composant de Box","Composant sans Colisage","Homogène"))))</f>
        <v/>
      </c>
      <c r="W434" t="str">
        <f>+IF($V434="","",VLOOKUP(' Matrice Tarifaire NON AL'!AK437,Feuil3!$A$4:$E$14,5,0))</f>
        <v/>
      </c>
      <c r="Y434" t="str">
        <f>+IF($V434="","",IF(VLOOKUP(' Matrice Tarifaire NON AL'!$AK437,Feuil3!$A$4:$D$14,4,0)="Palette",' Matrice Tarifaire NON AL'!AN437,""))</f>
        <v/>
      </c>
      <c r="AA434" t="str">
        <f>+IF($V434="","",IF(VLOOKUP(' Matrice Tarifaire NON AL'!$AK437,Feuil3!$A$4:$D$14,4,0)="Colis",' Matrice Tarifaire NON AL'!AN437,""))</f>
        <v/>
      </c>
      <c r="AC434" t="str">
        <f>+IF(V434="","",IF(VLOOKUP(' Matrice Tarifaire NON AL'!AK437,Feuil3!$A$4:$D$14,4,0)="Colis",IF(' Matrice Tarifaire NON AL'!AO437&gt;0,' Matrice Tarifaire NON AL'!AO437,""),""))</f>
        <v/>
      </c>
      <c r="AD434" t="str">
        <f t="shared" si="21"/>
        <v/>
      </c>
      <c r="AE434" t="str">
        <f>+IF(C434="","",' Matrice Tarifaire NON AL'!C437)</f>
        <v/>
      </c>
      <c r="AF434" t="str">
        <f>+IF(C434="","",' Matrice Tarifaire NON AL'!AQ437)</f>
        <v/>
      </c>
      <c r="AH434" t="str">
        <f>+IF(E434="","",' Matrice Tarifaire NON AL'!$U437)</f>
        <v/>
      </c>
      <c r="AI434" t="str">
        <f>+IF(F434="","",IF(' Matrice Tarifaire NON AL'!$V437="","",' Matrice Tarifaire NON AL'!$V437))</f>
        <v/>
      </c>
      <c r="AJ434" t="str">
        <f>+IF($C434="","",IF(' Matrice Tarifaire NON AL'!AZ437="","",' Matrice Tarifaire NON AL'!AZ437))</f>
        <v/>
      </c>
      <c r="AK434" t="str">
        <f>+IF($C434="","",IF(' Matrice Tarifaire NON AL'!BA437="","",' Matrice Tarifaire NON AL'!BA437))</f>
        <v/>
      </c>
      <c r="AL434" t="str">
        <f>+IF($C434="","",IF(' Matrice Tarifaire NON AL'!BB437="","",TEXT(' Matrice Tarifaire NON AL'!BB437,"0,0000")))</f>
        <v/>
      </c>
      <c r="AO434" t="str">
        <f>+IF($C434="","",IF(' Matrice Tarifaire NON AL'!BF437="","",TEXT(' Matrice Tarifaire NON AL'!BF437,"0,0000")))</f>
        <v/>
      </c>
      <c r="AP434" t="str">
        <f>+IF($C434="","",IF(' Matrice Tarifaire NON AL'!BG437="","",TEXT(' Matrice Tarifaire NON AL'!BG437,"0,0000")))</f>
        <v/>
      </c>
      <c r="AQ434" t="str">
        <f>+IF($C434="","",IF(' Matrice Tarifaire NON AL'!BH437="","",TEXT(' Matrice Tarifaire NON AL'!BH437,"0,0000")))</f>
        <v/>
      </c>
      <c r="AR434" t="str">
        <f>+IF($C434="","",IF(' Matrice Tarifaire NON AL'!BI437="","",TEXT(' Matrice Tarifaire NON AL'!BI437,"0,0000")))</f>
        <v/>
      </c>
      <c r="AS434" t="str">
        <f>+IF(C434="","",IF(' Matrice Tarifaire NON AL'!BJ437="","0",IF(' Matrice Tarifaire NON AL'!BJ437="","",' Matrice Tarifaire NON AL'!BJ437)))</f>
        <v/>
      </c>
      <c r="AT434" t="str">
        <f>+IF(C434="","",IF(' Matrice Tarifaire NON AL'!BK437="","",' Matrice Tarifaire NON AL'!$BK$6))</f>
        <v/>
      </c>
      <c r="AU434" t="str">
        <f>+IF(C434="","",IF(' Matrice Tarifaire NON AL'!BK437="","",TEXT(' Matrice Tarifaire NON AL'!BK437,"0,0000")))</f>
        <v/>
      </c>
      <c r="AV434" t="str">
        <f>+IF(C434="","",IF(' Matrice Tarifaire NON AL'!BL437="","",' Matrice Tarifaire NON AL'!$BL$6))</f>
        <v/>
      </c>
      <c r="AW434" t="str">
        <f>+IF(C434="","",IF(' Matrice Tarifaire NON AL'!BL437="","",TEXT(' Matrice Tarifaire NON AL'!BL437,"0,0000")))</f>
        <v/>
      </c>
      <c r="AX434" t="str">
        <f>+IF(C434="","",IF(' Matrice Tarifaire NON AL'!BM437="","",' Matrice Tarifaire NON AL'!$BM$6))</f>
        <v/>
      </c>
      <c r="AY434" t="str">
        <f>+IF(C434="","",IF(' Matrice Tarifaire NON AL'!BM437="","",TEXT(' Matrice Tarifaire NON AL'!BM437,"0,0000")))</f>
        <v/>
      </c>
      <c r="AZ434" t="str">
        <f>+IF(C434="","",IF(' Matrice Tarifaire NON AL'!BN437="","","Taxe DEEE"))</f>
        <v/>
      </c>
      <c r="BA434" t="str">
        <f>+IF(C434="","",IF(' Matrice Tarifaire NON AL'!BN437="","",TEXT(' Matrice Tarifaire NON AL'!BN437,"0,0000")))</f>
        <v/>
      </c>
      <c r="BD434" t="str">
        <f>+IF($C434="","",IF(' Matrice Tarifaire NON AL'!BR437="","",TEXT(' Matrice Tarifaire NON AL'!BR437,"0,000")))</f>
        <v/>
      </c>
      <c r="BE434" t="str">
        <f>+IF($C434="","",IF(' Matrice Tarifaire NON AL'!BS437="","",VALUE(TEXT(' Matrice Tarifaire NON AL'!BS437,"0,00"))))</f>
        <v/>
      </c>
      <c r="BF434" t="str">
        <f>+IF($C434="","",IF(' Matrice Tarifaire NON AL'!BY437="","",' Matrice Tarifaire NON AL'!BY437))</f>
        <v/>
      </c>
      <c r="BG434" t="str">
        <f>+IF(C434="","",IF(' Matrice Tarifaire NON AL'!AK437="Composant de Box","999",IF(' Matrice Tarifaire NON AL'!AP437&lt;&gt;"",' Matrice Tarifaire NON AL'!AP437,IF(' Matrice Tarifaire NON AL'!AO437&lt;&gt;"",' Matrice Tarifaire NON AL'!AO437,' Matrice Tarifaire NON AL'!AN437))))</f>
        <v/>
      </c>
    </row>
    <row r="435" spans="1:59" x14ac:dyDescent="0.25">
      <c r="A435" t="str">
        <f>+IF($C435="","",IF(' Matrice Tarifaire NON AL'!N438="","",IF(' Matrice Tarifaire NON AL'!N438=0,"GTIN A 0 - Ne doit pas être mis dans PRE REF",TEXT(' Matrice Tarifaire NON AL'!N438,"00000000000000"))))</f>
        <v/>
      </c>
      <c r="B435" t="str">
        <f>+IF(C435="","",IF(L435=172,4,VLOOKUP(' Matrice Tarifaire NON AL'!AK438,Feuil3!$A$4:$B$14,2,0)))</f>
        <v/>
      </c>
      <c r="C435" t="str">
        <f>+IF(' Matrice Tarifaire NON AL'!O438="","",SUBSTITUTE(' Matrice Tarifaire NON AL'!O438,"CHAR (10)"," "))</f>
        <v/>
      </c>
      <c r="D435" t="str">
        <f>+IF($C435="","",SUBSTITUTE(' Matrice Tarifaire NON AL'!P438,"CHAR (13)"," "))</f>
        <v/>
      </c>
      <c r="E435" t="str">
        <f t="shared" si="19"/>
        <v/>
      </c>
      <c r="F435" t="str">
        <f>+IF($C435="","",IF(' Matrice Tarifaire NON AL'!AX438="","Non",' Matrice Tarifaire NON AL'!AX438))</f>
        <v/>
      </c>
      <c r="G435" t="str">
        <f>+IF($C435="","",IF(' Matrice Tarifaire NON AL'!Q438="DOMEDIA","MDD",IF(' Matrice Tarifaire NON AL'!Q438="APTA","MDD",IF(' Matrice Tarifaire NON AL'!Q438="TOP BUDGET","Premier Prix","MN"))))</f>
        <v/>
      </c>
      <c r="H435" t="str">
        <f>+IF($C435="","",' Matrice Tarifaire NON AL'!Q438)</f>
        <v/>
      </c>
      <c r="K435" t="str">
        <f>+IF($C435="","",' Matrice Tarifaire NON AL'!X438)</f>
        <v/>
      </c>
      <c r="L435" t="str">
        <f>+IF($C435="","",' Matrice Tarifaire NON AL'!X438)</f>
        <v/>
      </c>
      <c r="M435" t="str">
        <f>+IF($C435="","",' Matrice Tarifaire NON AL'!Y438)</f>
        <v/>
      </c>
      <c r="N435" t="str">
        <f>+IF($C435="","",' Matrice Tarifaire NON AL'!Z438)</f>
        <v/>
      </c>
      <c r="P435" t="str">
        <f>+IF(C435="","",IF(' Matrice Tarifaire NON AL'!X438&lt;&gt;168,"Non",""))</f>
        <v/>
      </c>
      <c r="Q435" t="str">
        <f>+IF($C435="","",' Matrice Tarifaire NON AL'!T438)</f>
        <v/>
      </c>
      <c r="R435" t="str">
        <f>+IF($C435="","",IF(' Matrice Tarifaire NON AL'!R438="","",' Matrice Tarifaire NON AL'!R438))</f>
        <v/>
      </c>
      <c r="S435" t="str">
        <f>+IF($C435="","",LEFT(' Matrice Tarifaire NON AL'!W438,1))</f>
        <v/>
      </c>
      <c r="T435" t="str">
        <f>+IF($C435="","",LEFT(' Matrice Tarifaire NON AL'!AY438,3))</f>
        <v/>
      </c>
      <c r="U435" t="str">
        <f t="shared" si="20"/>
        <v/>
      </c>
      <c r="V435" t="str">
        <f>+IF(C435="","",IF(VLOOKUP(' Matrice Tarifaire NON AL'!AK438,Feuil3!A:F,6,0)="Box",IF(' Matrice Tarifaire NON AL'!AL438="Mono-Référence","Homogène",IF(' Matrice Tarifaire NON AL'!AL438="Multi-Références","Panaché","")),IF(' Matrice Tarifaire NON AL'!AK438="A la Pièce","Composant sans Colisage",IF(' Matrice Tarifaire NON AL'!AK438="Composant de Box","Composant sans Colisage","Homogène"))))</f>
        <v/>
      </c>
      <c r="W435" t="str">
        <f>+IF($V435="","",VLOOKUP(' Matrice Tarifaire NON AL'!AK438,Feuil3!$A$4:$E$14,5,0))</f>
        <v/>
      </c>
      <c r="Y435" t="str">
        <f>+IF($V435="","",IF(VLOOKUP(' Matrice Tarifaire NON AL'!$AK438,Feuil3!$A$4:$D$14,4,0)="Palette",' Matrice Tarifaire NON AL'!AN438,""))</f>
        <v/>
      </c>
      <c r="AA435" t="str">
        <f>+IF($V435="","",IF(VLOOKUP(' Matrice Tarifaire NON AL'!$AK438,Feuil3!$A$4:$D$14,4,0)="Colis",' Matrice Tarifaire NON AL'!AN438,""))</f>
        <v/>
      </c>
      <c r="AC435" t="str">
        <f>+IF(V435="","",IF(VLOOKUP(' Matrice Tarifaire NON AL'!AK438,Feuil3!$A$4:$D$14,4,0)="Colis",IF(' Matrice Tarifaire NON AL'!AO438&gt;0,' Matrice Tarifaire NON AL'!AO438,""),""))</f>
        <v/>
      </c>
      <c r="AD435" t="str">
        <f t="shared" si="21"/>
        <v/>
      </c>
      <c r="AE435" t="str">
        <f>+IF(C435="","",' Matrice Tarifaire NON AL'!C438)</f>
        <v/>
      </c>
      <c r="AF435" t="str">
        <f>+IF(C435="","",' Matrice Tarifaire NON AL'!AQ438)</f>
        <v/>
      </c>
      <c r="AH435" t="str">
        <f>+IF(E435="","",' Matrice Tarifaire NON AL'!$U438)</f>
        <v/>
      </c>
      <c r="AI435" t="str">
        <f>+IF(F435="","",IF(' Matrice Tarifaire NON AL'!$V438="","",' Matrice Tarifaire NON AL'!$V438))</f>
        <v/>
      </c>
      <c r="AJ435" t="str">
        <f>+IF($C435="","",IF(' Matrice Tarifaire NON AL'!AZ438="","",' Matrice Tarifaire NON AL'!AZ438))</f>
        <v/>
      </c>
      <c r="AK435" t="str">
        <f>+IF($C435="","",IF(' Matrice Tarifaire NON AL'!BA438="","",' Matrice Tarifaire NON AL'!BA438))</f>
        <v/>
      </c>
      <c r="AL435" t="str">
        <f>+IF($C435="","",IF(' Matrice Tarifaire NON AL'!BB438="","",TEXT(' Matrice Tarifaire NON AL'!BB438,"0,0000")))</f>
        <v/>
      </c>
      <c r="AO435" t="str">
        <f>+IF($C435="","",IF(' Matrice Tarifaire NON AL'!BF438="","",TEXT(' Matrice Tarifaire NON AL'!BF438,"0,0000")))</f>
        <v/>
      </c>
      <c r="AP435" t="str">
        <f>+IF($C435="","",IF(' Matrice Tarifaire NON AL'!BG438="","",TEXT(' Matrice Tarifaire NON AL'!BG438,"0,0000")))</f>
        <v/>
      </c>
      <c r="AQ435" t="str">
        <f>+IF($C435="","",IF(' Matrice Tarifaire NON AL'!BH438="","",TEXT(' Matrice Tarifaire NON AL'!BH438,"0,0000")))</f>
        <v/>
      </c>
      <c r="AR435" t="str">
        <f>+IF($C435="","",IF(' Matrice Tarifaire NON AL'!BI438="","",TEXT(' Matrice Tarifaire NON AL'!BI438,"0,0000")))</f>
        <v/>
      </c>
      <c r="AS435" t="str">
        <f>+IF(C435="","",IF(' Matrice Tarifaire NON AL'!BJ438="","0",IF(' Matrice Tarifaire NON AL'!BJ438="","",' Matrice Tarifaire NON AL'!BJ438)))</f>
        <v/>
      </c>
      <c r="AT435" t="str">
        <f>+IF(C435="","",IF(' Matrice Tarifaire NON AL'!BK438="","",' Matrice Tarifaire NON AL'!$BK$6))</f>
        <v/>
      </c>
      <c r="AU435" t="str">
        <f>+IF(C435="","",IF(' Matrice Tarifaire NON AL'!BK438="","",TEXT(' Matrice Tarifaire NON AL'!BK438,"0,0000")))</f>
        <v/>
      </c>
      <c r="AV435" t="str">
        <f>+IF(C435="","",IF(' Matrice Tarifaire NON AL'!BL438="","",' Matrice Tarifaire NON AL'!$BL$6))</f>
        <v/>
      </c>
      <c r="AW435" t="str">
        <f>+IF(C435="","",IF(' Matrice Tarifaire NON AL'!BL438="","",TEXT(' Matrice Tarifaire NON AL'!BL438,"0,0000")))</f>
        <v/>
      </c>
      <c r="AX435" t="str">
        <f>+IF(C435="","",IF(' Matrice Tarifaire NON AL'!BM438="","",' Matrice Tarifaire NON AL'!$BM$6))</f>
        <v/>
      </c>
      <c r="AY435" t="str">
        <f>+IF(C435="","",IF(' Matrice Tarifaire NON AL'!BM438="","",TEXT(' Matrice Tarifaire NON AL'!BM438,"0,0000")))</f>
        <v/>
      </c>
      <c r="AZ435" t="str">
        <f>+IF(C435="","",IF(' Matrice Tarifaire NON AL'!BN438="","","Taxe DEEE"))</f>
        <v/>
      </c>
      <c r="BA435" t="str">
        <f>+IF(C435="","",IF(' Matrice Tarifaire NON AL'!BN438="","",TEXT(' Matrice Tarifaire NON AL'!BN438,"0,0000")))</f>
        <v/>
      </c>
      <c r="BD435" t="str">
        <f>+IF($C435="","",IF(' Matrice Tarifaire NON AL'!BR438="","",TEXT(' Matrice Tarifaire NON AL'!BR438,"0,000")))</f>
        <v/>
      </c>
      <c r="BE435" t="str">
        <f>+IF($C435="","",IF(' Matrice Tarifaire NON AL'!BS438="","",VALUE(TEXT(' Matrice Tarifaire NON AL'!BS438,"0,00"))))</f>
        <v/>
      </c>
      <c r="BF435" t="str">
        <f>+IF($C435="","",IF(' Matrice Tarifaire NON AL'!BY438="","",' Matrice Tarifaire NON AL'!BY438))</f>
        <v/>
      </c>
      <c r="BG435" t="str">
        <f>+IF(C435="","",IF(' Matrice Tarifaire NON AL'!AK438="Composant de Box","999",IF(' Matrice Tarifaire NON AL'!AP438&lt;&gt;"",' Matrice Tarifaire NON AL'!AP438,IF(' Matrice Tarifaire NON AL'!AO438&lt;&gt;"",' Matrice Tarifaire NON AL'!AO438,' Matrice Tarifaire NON AL'!AN438))))</f>
        <v/>
      </c>
    </row>
    <row r="436" spans="1:59" x14ac:dyDescent="0.25">
      <c r="A436" t="str">
        <f>+IF($C436="","",IF(' Matrice Tarifaire NON AL'!N439="","",IF(' Matrice Tarifaire NON AL'!N439=0,"GTIN A 0 - Ne doit pas être mis dans PRE REF",TEXT(' Matrice Tarifaire NON AL'!N439,"00000000000000"))))</f>
        <v/>
      </c>
      <c r="B436" t="str">
        <f>+IF(C436="","",IF(L436=172,4,VLOOKUP(' Matrice Tarifaire NON AL'!AK439,Feuil3!$A$4:$B$14,2,0)))</f>
        <v/>
      </c>
      <c r="C436" t="str">
        <f>+IF(' Matrice Tarifaire NON AL'!O439="","",SUBSTITUTE(' Matrice Tarifaire NON AL'!O439,"CHAR (10)"," "))</f>
        <v/>
      </c>
      <c r="D436" t="str">
        <f>+IF($C436="","",SUBSTITUTE(' Matrice Tarifaire NON AL'!P439,"CHAR (13)"," "))</f>
        <v/>
      </c>
      <c r="E436" t="str">
        <f t="shared" si="19"/>
        <v/>
      </c>
      <c r="F436" t="str">
        <f>+IF($C436="","",IF(' Matrice Tarifaire NON AL'!AX439="","Non",' Matrice Tarifaire NON AL'!AX439))</f>
        <v/>
      </c>
      <c r="G436" t="str">
        <f>+IF($C436="","",IF(' Matrice Tarifaire NON AL'!Q439="DOMEDIA","MDD",IF(' Matrice Tarifaire NON AL'!Q439="APTA","MDD",IF(' Matrice Tarifaire NON AL'!Q439="TOP BUDGET","Premier Prix","MN"))))</f>
        <v/>
      </c>
      <c r="H436" t="str">
        <f>+IF($C436="","",' Matrice Tarifaire NON AL'!Q439)</f>
        <v/>
      </c>
      <c r="K436" t="str">
        <f>+IF($C436="","",' Matrice Tarifaire NON AL'!X439)</f>
        <v/>
      </c>
      <c r="L436" t="str">
        <f>+IF($C436="","",' Matrice Tarifaire NON AL'!X439)</f>
        <v/>
      </c>
      <c r="M436" t="str">
        <f>+IF($C436="","",' Matrice Tarifaire NON AL'!Y439)</f>
        <v/>
      </c>
      <c r="N436" t="str">
        <f>+IF($C436="","",' Matrice Tarifaire NON AL'!Z439)</f>
        <v/>
      </c>
      <c r="P436" t="str">
        <f>+IF(C436="","",IF(' Matrice Tarifaire NON AL'!X439&lt;&gt;168,"Non",""))</f>
        <v/>
      </c>
      <c r="Q436" t="str">
        <f>+IF($C436="","",' Matrice Tarifaire NON AL'!T439)</f>
        <v/>
      </c>
      <c r="R436" t="str">
        <f>+IF($C436="","",IF(' Matrice Tarifaire NON AL'!R439="","",' Matrice Tarifaire NON AL'!R439))</f>
        <v/>
      </c>
      <c r="S436" t="str">
        <f>+IF($C436="","",LEFT(' Matrice Tarifaire NON AL'!W439,1))</f>
        <v/>
      </c>
      <c r="T436" t="str">
        <f>+IF($C436="","",LEFT(' Matrice Tarifaire NON AL'!AY439,3))</f>
        <v/>
      </c>
      <c r="U436" t="str">
        <f t="shared" si="20"/>
        <v/>
      </c>
      <c r="V436" t="str">
        <f>+IF(C436="","",IF(VLOOKUP(' Matrice Tarifaire NON AL'!AK439,Feuil3!A:F,6,0)="Box",IF(' Matrice Tarifaire NON AL'!AL439="Mono-Référence","Homogène",IF(' Matrice Tarifaire NON AL'!AL439="Multi-Références","Panaché","")),IF(' Matrice Tarifaire NON AL'!AK439="A la Pièce","Composant sans Colisage",IF(' Matrice Tarifaire NON AL'!AK439="Composant de Box","Composant sans Colisage","Homogène"))))</f>
        <v/>
      </c>
      <c r="W436" t="str">
        <f>+IF($V436="","",VLOOKUP(' Matrice Tarifaire NON AL'!AK439,Feuil3!$A$4:$E$14,5,0))</f>
        <v/>
      </c>
      <c r="Y436" t="str">
        <f>+IF($V436="","",IF(VLOOKUP(' Matrice Tarifaire NON AL'!$AK439,Feuil3!$A$4:$D$14,4,0)="Palette",' Matrice Tarifaire NON AL'!AN439,""))</f>
        <v/>
      </c>
      <c r="AA436" t="str">
        <f>+IF($V436="","",IF(VLOOKUP(' Matrice Tarifaire NON AL'!$AK439,Feuil3!$A$4:$D$14,4,0)="Colis",' Matrice Tarifaire NON AL'!AN439,""))</f>
        <v/>
      </c>
      <c r="AC436" t="str">
        <f>+IF(V436="","",IF(VLOOKUP(' Matrice Tarifaire NON AL'!AK439,Feuil3!$A$4:$D$14,4,0)="Colis",IF(' Matrice Tarifaire NON AL'!AO439&gt;0,' Matrice Tarifaire NON AL'!AO439,""),""))</f>
        <v/>
      </c>
      <c r="AD436" t="str">
        <f t="shared" si="21"/>
        <v/>
      </c>
      <c r="AE436" t="str">
        <f>+IF(C436="","",' Matrice Tarifaire NON AL'!C439)</f>
        <v/>
      </c>
      <c r="AF436" t="str">
        <f>+IF(C436="","",' Matrice Tarifaire NON AL'!AQ439)</f>
        <v/>
      </c>
      <c r="AH436" t="str">
        <f>+IF(E436="","",' Matrice Tarifaire NON AL'!$U439)</f>
        <v/>
      </c>
      <c r="AI436" t="str">
        <f>+IF(F436="","",IF(' Matrice Tarifaire NON AL'!$V439="","",' Matrice Tarifaire NON AL'!$V439))</f>
        <v/>
      </c>
      <c r="AJ436" t="str">
        <f>+IF($C436="","",IF(' Matrice Tarifaire NON AL'!AZ439="","",' Matrice Tarifaire NON AL'!AZ439))</f>
        <v/>
      </c>
      <c r="AK436" t="str">
        <f>+IF($C436="","",IF(' Matrice Tarifaire NON AL'!BA439="","",' Matrice Tarifaire NON AL'!BA439))</f>
        <v/>
      </c>
      <c r="AL436" t="str">
        <f>+IF($C436="","",IF(' Matrice Tarifaire NON AL'!BB439="","",TEXT(' Matrice Tarifaire NON AL'!BB439,"0,0000")))</f>
        <v/>
      </c>
      <c r="AO436" t="str">
        <f>+IF($C436="","",IF(' Matrice Tarifaire NON AL'!BF439="","",TEXT(' Matrice Tarifaire NON AL'!BF439,"0,0000")))</f>
        <v/>
      </c>
      <c r="AP436" t="str">
        <f>+IF($C436="","",IF(' Matrice Tarifaire NON AL'!BG439="","",TEXT(' Matrice Tarifaire NON AL'!BG439,"0,0000")))</f>
        <v/>
      </c>
      <c r="AQ436" t="str">
        <f>+IF($C436="","",IF(' Matrice Tarifaire NON AL'!BH439="","",TEXT(' Matrice Tarifaire NON AL'!BH439,"0,0000")))</f>
        <v/>
      </c>
      <c r="AR436" t="str">
        <f>+IF($C436="","",IF(' Matrice Tarifaire NON AL'!BI439="","",TEXT(' Matrice Tarifaire NON AL'!BI439,"0,0000")))</f>
        <v/>
      </c>
      <c r="AS436" t="str">
        <f>+IF(C436="","",IF(' Matrice Tarifaire NON AL'!BJ439="","0",IF(' Matrice Tarifaire NON AL'!BJ439="","",' Matrice Tarifaire NON AL'!BJ439)))</f>
        <v/>
      </c>
      <c r="AT436" t="str">
        <f>+IF(C436="","",IF(' Matrice Tarifaire NON AL'!BK439="","",' Matrice Tarifaire NON AL'!$BK$6))</f>
        <v/>
      </c>
      <c r="AU436" t="str">
        <f>+IF(C436="","",IF(' Matrice Tarifaire NON AL'!BK439="","",TEXT(' Matrice Tarifaire NON AL'!BK439,"0,0000")))</f>
        <v/>
      </c>
      <c r="AV436" t="str">
        <f>+IF(C436="","",IF(' Matrice Tarifaire NON AL'!BL439="","",' Matrice Tarifaire NON AL'!$BL$6))</f>
        <v/>
      </c>
      <c r="AW436" t="str">
        <f>+IF(C436="","",IF(' Matrice Tarifaire NON AL'!BL439="","",TEXT(' Matrice Tarifaire NON AL'!BL439,"0,0000")))</f>
        <v/>
      </c>
      <c r="AX436" t="str">
        <f>+IF(C436="","",IF(' Matrice Tarifaire NON AL'!BM439="","",' Matrice Tarifaire NON AL'!$BM$6))</f>
        <v/>
      </c>
      <c r="AY436" t="str">
        <f>+IF(C436="","",IF(' Matrice Tarifaire NON AL'!BM439="","",TEXT(' Matrice Tarifaire NON AL'!BM439,"0,0000")))</f>
        <v/>
      </c>
      <c r="AZ436" t="str">
        <f>+IF(C436="","",IF(' Matrice Tarifaire NON AL'!BN439="","","Taxe DEEE"))</f>
        <v/>
      </c>
      <c r="BA436" t="str">
        <f>+IF(C436="","",IF(' Matrice Tarifaire NON AL'!BN439="","",TEXT(' Matrice Tarifaire NON AL'!BN439,"0,0000")))</f>
        <v/>
      </c>
      <c r="BD436" t="str">
        <f>+IF($C436="","",IF(' Matrice Tarifaire NON AL'!BR439="","",TEXT(' Matrice Tarifaire NON AL'!BR439,"0,000")))</f>
        <v/>
      </c>
      <c r="BE436" t="str">
        <f>+IF($C436="","",IF(' Matrice Tarifaire NON AL'!BS439="","",VALUE(TEXT(' Matrice Tarifaire NON AL'!BS439,"0,00"))))</f>
        <v/>
      </c>
      <c r="BF436" t="str">
        <f>+IF($C436="","",IF(' Matrice Tarifaire NON AL'!BY439="","",' Matrice Tarifaire NON AL'!BY439))</f>
        <v/>
      </c>
      <c r="BG436" t="str">
        <f>+IF(C436="","",IF(' Matrice Tarifaire NON AL'!AK439="Composant de Box","999",IF(' Matrice Tarifaire NON AL'!AP439&lt;&gt;"",' Matrice Tarifaire NON AL'!AP439,IF(' Matrice Tarifaire NON AL'!AO439&lt;&gt;"",' Matrice Tarifaire NON AL'!AO439,' Matrice Tarifaire NON AL'!AN439))))</f>
        <v/>
      </c>
    </row>
    <row r="437" spans="1:59" x14ac:dyDescent="0.25">
      <c r="A437" t="str">
        <f>+IF($C437="","",IF(' Matrice Tarifaire NON AL'!N440="","",IF(' Matrice Tarifaire NON AL'!N440=0,"GTIN A 0 - Ne doit pas être mis dans PRE REF",TEXT(' Matrice Tarifaire NON AL'!N440,"00000000000000"))))</f>
        <v/>
      </c>
      <c r="B437" t="str">
        <f>+IF(C437="","",IF(L437=172,4,VLOOKUP(' Matrice Tarifaire NON AL'!AK440,Feuil3!$A$4:$B$14,2,0)))</f>
        <v/>
      </c>
      <c r="C437" t="str">
        <f>+IF(' Matrice Tarifaire NON AL'!O440="","",SUBSTITUTE(' Matrice Tarifaire NON AL'!O440,"CHAR (10)"," "))</f>
        <v/>
      </c>
      <c r="D437" t="str">
        <f>+IF($C437="","",SUBSTITUTE(' Matrice Tarifaire NON AL'!P440,"CHAR (13)"," "))</f>
        <v/>
      </c>
      <c r="E437" t="str">
        <f t="shared" si="19"/>
        <v/>
      </c>
      <c r="F437" t="str">
        <f>+IF($C437="","",IF(' Matrice Tarifaire NON AL'!AX440="","Non",' Matrice Tarifaire NON AL'!AX440))</f>
        <v/>
      </c>
      <c r="G437" t="str">
        <f>+IF($C437="","",IF(' Matrice Tarifaire NON AL'!Q440="DOMEDIA","MDD",IF(' Matrice Tarifaire NON AL'!Q440="APTA","MDD",IF(' Matrice Tarifaire NON AL'!Q440="TOP BUDGET","Premier Prix","MN"))))</f>
        <v/>
      </c>
      <c r="H437" t="str">
        <f>+IF($C437="","",' Matrice Tarifaire NON AL'!Q440)</f>
        <v/>
      </c>
      <c r="K437" t="str">
        <f>+IF($C437="","",' Matrice Tarifaire NON AL'!X440)</f>
        <v/>
      </c>
      <c r="L437" t="str">
        <f>+IF($C437="","",' Matrice Tarifaire NON AL'!X440)</f>
        <v/>
      </c>
      <c r="M437" t="str">
        <f>+IF($C437="","",' Matrice Tarifaire NON AL'!Y440)</f>
        <v/>
      </c>
      <c r="N437" t="str">
        <f>+IF($C437="","",' Matrice Tarifaire NON AL'!Z440)</f>
        <v/>
      </c>
      <c r="P437" t="str">
        <f>+IF(C437="","",IF(' Matrice Tarifaire NON AL'!X440&lt;&gt;168,"Non",""))</f>
        <v/>
      </c>
      <c r="Q437" t="str">
        <f>+IF($C437="","",' Matrice Tarifaire NON AL'!T440)</f>
        <v/>
      </c>
      <c r="R437" t="str">
        <f>+IF($C437="","",IF(' Matrice Tarifaire NON AL'!R440="","",' Matrice Tarifaire NON AL'!R440))</f>
        <v/>
      </c>
      <c r="S437" t="str">
        <f>+IF($C437="","",LEFT(' Matrice Tarifaire NON AL'!W440,1))</f>
        <v/>
      </c>
      <c r="T437" t="str">
        <f>+IF($C437="","",LEFT(' Matrice Tarifaire NON AL'!AY440,3))</f>
        <v/>
      </c>
      <c r="U437" t="str">
        <f t="shared" si="20"/>
        <v/>
      </c>
      <c r="V437" t="str">
        <f>+IF(C437="","",IF(VLOOKUP(' Matrice Tarifaire NON AL'!AK440,Feuil3!A:F,6,0)="Box",IF(' Matrice Tarifaire NON AL'!AL440="Mono-Référence","Homogène",IF(' Matrice Tarifaire NON AL'!AL440="Multi-Références","Panaché","")),IF(' Matrice Tarifaire NON AL'!AK440="A la Pièce","Composant sans Colisage",IF(' Matrice Tarifaire NON AL'!AK440="Composant de Box","Composant sans Colisage","Homogène"))))</f>
        <v/>
      </c>
      <c r="W437" t="str">
        <f>+IF($V437="","",VLOOKUP(' Matrice Tarifaire NON AL'!AK440,Feuil3!$A$4:$E$14,5,0))</f>
        <v/>
      </c>
      <c r="Y437" t="str">
        <f>+IF($V437="","",IF(VLOOKUP(' Matrice Tarifaire NON AL'!$AK440,Feuil3!$A$4:$D$14,4,0)="Palette",' Matrice Tarifaire NON AL'!AN440,""))</f>
        <v/>
      </c>
      <c r="AA437" t="str">
        <f>+IF($V437="","",IF(VLOOKUP(' Matrice Tarifaire NON AL'!$AK440,Feuil3!$A$4:$D$14,4,0)="Colis",' Matrice Tarifaire NON AL'!AN440,""))</f>
        <v/>
      </c>
      <c r="AC437" t="str">
        <f>+IF(V437="","",IF(VLOOKUP(' Matrice Tarifaire NON AL'!AK440,Feuil3!$A$4:$D$14,4,0)="Colis",IF(' Matrice Tarifaire NON AL'!AO440&gt;0,' Matrice Tarifaire NON AL'!AO440,""),""))</f>
        <v/>
      </c>
      <c r="AD437" t="str">
        <f t="shared" si="21"/>
        <v/>
      </c>
      <c r="AE437" t="str">
        <f>+IF(C437="","",' Matrice Tarifaire NON AL'!C440)</f>
        <v/>
      </c>
      <c r="AF437" t="str">
        <f>+IF(C437="","",' Matrice Tarifaire NON AL'!AQ440)</f>
        <v/>
      </c>
      <c r="AH437" t="str">
        <f>+IF(E437="","",' Matrice Tarifaire NON AL'!$U440)</f>
        <v/>
      </c>
      <c r="AI437" t="str">
        <f>+IF(F437="","",IF(' Matrice Tarifaire NON AL'!$V440="","",' Matrice Tarifaire NON AL'!$V440))</f>
        <v/>
      </c>
      <c r="AJ437" t="str">
        <f>+IF($C437="","",IF(' Matrice Tarifaire NON AL'!AZ440="","",' Matrice Tarifaire NON AL'!AZ440))</f>
        <v/>
      </c>
      <c r="AK437" t="str">
        <f>+IF($C437="","",IF(' Matrice Tarifaire NON AL'!BA440="","",' Matrice Tarifaire NON AL'!BA440))</f>
        <v/>
      </c>
      <c r="AL437" t="str">
        <f>+IF($C437="","",IF(' Matrice Tarifaire NON AL'!BB440="","",TEXT(' Matrice Tarifaire NON AL'!BB440,"0,0000")))</f>
        <v/>
      </c>
      <c r="AO437" t="str">
        <f>+IF($C437="","",IF(' Matrice Tarifaire NON AL'!BF440="","",TEXT(' Matrice Tarifaire NON AL'!BF440,"0,0000")))</f>
        <v/>
      </c>
      <c r="AP437" t="str">
        <f>+IF($C437="","",IF(' Matrice Tarifaire NON AL'!BG440="","",TEXT(' Matrice Tarifaire NON AL'!BG440,"0,0000")))</f>
        <v/>
      </c>
      <c r="AQ437" t="str">
        <f>+IF($C437="","",IF(' Matrice Tarifaire NON AL'!BH440="","",TEXT(' Matrice Tarifaire NON AL'!BH440,"0,0000")))</f>
        <v/>
      </c>
      <c r="AR437" t="str">
        <f>+IF($C437="","",IF(' Matrice Tarifaire NON AL'!BI440="","",TEXT(' Matrice Tarifaire NON AL'!BI440,"0,0000")))</f>
        <v/>
      </c>
      <c r="AS437" t="str">
        <f>+IF(C437="","",IF(' Matrice Tarifaire NON AL'!BJ440="","0",IF(' Matrice Tarifaire NON AL'!BJ440="","",' Matrice Tarifaire NON AL'!BJ440)))</f>
        <v/>
      </c>
      <c r="AT437" t="str">
        <f>+IF(C437="","",IF(' Matrice Tarifaire NON AL'!BK440="","",' Matrice Tarifaire NON AL'!$BK$6))</f>
        <v/>
      </c>
      <c r="AU437" t="str">
        <f>+IF(C437="","",IF(' Matrice Tarifaire NON AL'!BK440="","",TEXT(' Matrice Tarifaire NON AL'!BK440,"0,0000")))</f>
        <v/>
      </c>
      <c r="AV437" t="str">
        <f>+IF(C437="","",IF(' Matrice Tarifaire NON AL'!BL440="","",' Matrice Tarifaire NON AL'!$BL$6))</f>
        <v/>
      </c>
      <c r="AW437" t="str">
        <f>+IF(C437="","",IF(' Matrice Tarifaire NON AL'!BL440="","",TEXT(' Matrice Tarifaire NON AL'!BL440,"0,0000")))</f>
        <v/>
      </c>
      <c r="AX437" t="str">
        <f>+IF(C437="","",IF(' Matrice Tarifaire NON AL'!BM440="","",' Matrice Tarifaire NON AL'!$BM$6))</f>
        <v/>
      </c>
      <c r="AY437" t="str">
        <f>+IF(C437="","",IF(' Matrice Tarifaire NON AL'!BM440="","",TEXT(' Matrice Tarifaire NON AL'!BM440,"0,0000")))</f>
        <v/>
      </c>
      <c r="AZ437" t="str">
        <f>+IF(C437="","",IF(' Matrice Tarifaire NON AL'!BN440="","","Taxe DEEE"))</f>
        <v/>
      </c>
      <c r="BA437" t="str">
        <f>+IF(C437="","",IF(' Matrice Tarifaire NON AL'!BN440="","",TEXT(' Matrice Tarifaire NON AL'!BN440,"0,0000")))</f>
        <v/>
      </c>
      <c r="BD437" t="str">
        <f>+IF($C437="","",IF(' Matrice Tarifaire NON AL'!BR440="","",TEXT(' Matrice Tarifaire NON AL'!BR440,"0,000")))</f>
        <v/>
      </c>
      <c r="BE437" t="str">
        <f>+IF($C437="","",IF(' Matrice Tarifaire NON AL'!BS440="","",VALUE(TEXT(' Matrice Tarifaire NON AL'!BS440,"0,00"))))</f>
        <v/>
      </c>
      <c r="BF437" t="str">
        <f>+IF($C437="","",IF(' Matrice Tarifaire NON AL'!BY440="","",' Matrice Tarifaire NON AL'!BY440))</f>
        <v/>
      </c>
      <c r="BG437" t="str">
        <f>+IF(C437="","",IF(' Matrice Tarifaire NON AL'!AK440="Composant de Box","999",IF(' Matrice Tarifaire NON AL'!AP440&lt;&gt;"",' Matrice Tarifaire NON AL'!AP440,IF(' Matrice Tarifaire NON AL'!AO440&lt;&gt;"",' Matrice Tarifaire NON AL'!AO440,' Matrice Tarifaire NON AL'!AN440))))</f>
        <v/>
      </c>
    </row>
    <row r="438" spans="1:59" x14ac:dyDescent="0.25">
      <c r="A438" t="str">
        <f>+IF($C438="","",IF(' Matrice Tarifaire NON AL'!N441="","",IF(' Matrice Tarifaire NON AL'!N441=0,"GTIN A 0 - Ne doit pas être mis dans PRE REF",TEXT(' Matrice Tarifaire NON AL'!N441,"00000000000000"))))</f>
        <v/>
      </c>
      <c r="B438" t="str">
        <f>+IF(C438="","",IF(L438=172,4,VLOOKUP(' Matrice Tarifaire NON AL'!AK441,Feuil3!$A$4:$B$14,2,0)))</f>
        <v/>
      </c>
      <c r="C438" t="str">
        <f>+IF(' Matrice Tarifaire NON AL'!O441="","",SUBSTITUTE(' Matrice Tarifaire NON AL'!O441,"CHAR (10)"," "))</f>
        <v/>
      </c>
      <c r="D438" t="str">
        <f>+IF($C438="","",SUBSTITUTE(' Matrice Tarifaire NON AL'!P441,"CHAR (13)"," "))</f>
        <v/>
      </c>
      <c r="E438" t="str">
        <f t="shared" si="19"/>
        <v/>
      </c>
      <c r="F438" t="str">
        <f>+IF($C438="","",IF(' Matrice Tarifaire NON AL'!AX441="","Non",' Matrice Tarifaire NON AL'!AX441))</f>
        <v/>
      </c>
      <c r="G438" t="str">
        <f>+IF($C438="","",IF(' Matrice Tarifaire NON AL'!Q441="DOMEDIA","MDD",IF(' Matrice Tarifaire NON AL'!Q441="APTA","MDD",IF(' Matrice Tarifaire NON AL'!Q441="TOP BUDGET","Premier Prix","MN"))))</f>
        <v/>
      </c>
      <c r="H438" t="str">
        <f>+IF($C438="","",' Matrice Tarifaire NON AL'!Q441)</f>
        <v/>
      </c>
      <c r="K438" t="str">
        <f>+IF($C438="","",' Matrice Tarifaire NON AL'!X441)</f>
        <v/>
      </c>
      <c r="L438" t="str">
        <f>+IF($C438="","",' Matrice Tarifaire NON AL'!X441)</f>
        <v/>
      </c>
      <c r="M438" t="str">
        <f>+IF($C438="","",' Matrice Tarifaire NON AL'!Y441)</f>
        <v/>
      </c>
      <c r="N438" t="str">
        <f>+IF($C438="","",' Matrice Tarifaire NON AL'!Z441)</f>
        <v/>
      </c>
      <c r="P438" t="str">
        <f>+IF(C438="","",IF(' Matrice Tarifaire NON AL'!X441&lt;&gt;168,"Non",""))</f>
        <v/>
      </c>
      <c r="Q438" t="str">
        <f>+IF($C438="","",' Matrice Tarifaire NON AL'!T441)</f>
        <v/>
      </c>
      <c r="R438" t="str">
        <f>+IF($C438="","",IF(' Matrice Tarifaire NON AL'!R441="","",' Matrice Tarifaire NON AL'!R441))</f>
        <v/>
      </c>
      <c r="S438" t="str">
        <f>+IF($C438="","",LEFT(' Matrice Tarifaire NON AL'!W441,1))</f>
        <v/>
      </c>
      <c r="T438" t="str">
        <f>+IF($C438="","",LEFT(' Matrice Tarifaire NON AL'!AY441,3))</f>
        <v/>
      </c>
      <c r="U438" t="str">
        <f t="shared" si="20"/>
        <v/>
      </c>
      <c r="V438" t="str">
        <f>+IF(C438="","",IF(VLOOKUP(' Matrice Tarifaire NON AL'!AK441,Feuil3!A:F,6,0)="Box",IF(' Matrice Tarifaire NON AL'!AL441="Mono-Référence","Homogène",IF(' Matrice Tarifaire NON AL'!AL441="Multi-Références","Panaché","")),IF(' Matrice Tarifaire NON AL'!AK441="A la Pièce","Composant sans Colisage",IF(' Matrice Tarifaire NON AL'!AK441="Composant de Box","Composant sans Colisage","Homogène"))))</f>
        <v/>
      </c>
      <c r="W438" t="str">
        <f>+IF($V438="","",VLOOKUP(' Matrice Tarifaire NON AL'!AK441,Feuil3!$A$4:$E$14,5,0))</f>
        <v/>
      </c>
      <c r="Y438" t="str">
        <f>+IF($V438="","",IF(VLOOKUP(' Matrice Tarifaire NON AL'!$AK441,Feuil3!$A$4:$D$14,4,0)="Palette",' Matrice Tarifaire NON AL'!AN441,""))</f>
        <v/>
      </c>
      <c r="AA438" t="str">
        <f>+IF($V438="","",IF(VLOOKUP(' Matrice Tarifaire NON AL'!$AK441,Feuil3!$A$4:$D$14,4,0)="Colis",' Matrice Tarifaire NON AL'!AN441,""))</f>
        <v/>
      </c>
      <c r="AC438" t="str">
        <f>+IF(V438="","",IF(VLOOKUP(' Matrice Tarifaire NON AL'!AK441,Feuil3!$A$4:$D$14,4,0)="Colis",IF(' Matrice Tarifaire NON AL'!AO441&gt;0,' Matrice Tarifaire NON AL'!AO441,""),""))</f>
        <v/>
      </c>
      <c r="AD438" t="str">
        <f t="shared" si="21"/>
        <v/>
      </c>
      <c r="AE438" t="str">
        <f>+IF(C438="","",' Matrice Tarifaire NON AL'!C441)</f>
        <v/>
      </c>
      <c r="AF438" t="str">
        <f>+IF(C438="","",' Matrice Tarifaire NON AL'!AQ441)</f>
        <v/>
      </c>
      <c r="AH438" t="str">
        <f>+IF(E438="","",' Matrice Tarifaire NON AL'!$U441)</f>
        <v/>
      </c>
      <c r="AI438" t="str">
        <f>+IF(F438="","",IF(' Matrice Tarifaire NON AL'!$V441="","",' Matrice Tarifaire NON AL'!$V441))</f>
        <v/>
      </c>
      <c r="AJ438" t="str">
        <f>+IF($C438="","",IF(' Matrice Tarifaire NON AL'!AZ441="","",' Matrice Tarifaire NON AL'!AZ441))</f>
        <v/>
      </c>
      <c r="AK438" t="str">
        <f>+IF($C438="","",IF(' Matrice Tarifaire NON AL'!BA441="","",' Matrice Tarifaire NON AL'!BA441))</f>
        <v/>
      </c>
      <c r="AL438" t="str">
        <f>+IF($C438="","",IF(' Matrice Tarifaire NON AL'!BB441="","",TEXT(' Matrice Tarifaire NON AL'!BB441,"0,0000")))</f>
        <v/>
      </c>
      <c r="AO438" t="str">
        <f>+IF($C438="","",IF(' Matrice Tarifaire NON AL'!BF441="","",TEXT(' Matrice Tarifaire NON AL'!BF441,"0,0000")))</f>
        <v/>
      </c>
      <c r="AP438" t="str">
        <f>+IF($C438="","",IF(' Matrice Tarifaire NON AL'!BG441="","",TEXT(' Matrice Tarifaire NON AL'!BG441,"0,0000")))</f>
        <v/>
      </c>
      <c r="AQ438" t="str">
        <f>+IF($C438="","",IF(' Matrice Tarifaire NON AL'!BH441="","",TEXT(' Matrice Tarifaire NON AL'!BH441,"0,0000")))</f>
        <v/>
      </c>
      <c r="AR438" t="str">
        <f>+IF($C438="","",IF(' Matrice Tarifaire NON AL'!BI441="","",TEXT(' Matrice Tarifaire NON AL'!BI441,"0,0000")))</f>
        <v/>
      </c>
      <c r="AS438" t="str">
        <f>+IF(C438="","",IF(' Matrice Tarifaire NON AL'!BJ441="","0",IF(' Matrice Tarifaire NON AL'!BJ441="","",' Matrice Tarifaire NON AL'!BJ441)))</f>
        <v/>
      </c>
      <c r="AT438" t="str">
        <f>+IF(C438="","",IF(' Matrice Tarifaire NON AL'!BK441="","",' Matrice Tarifaire NON AL'!$BK$6))</f>
        <v/>
      </c>
      <c r="AU438" t="str">
        <f>+IF(C438="","",IF(' Matrice Tarifaire NON AL'!BK441="","",TEXT(' Matrice Tarifaire NON AL'!BK441,"0,0000")))</f>
        <v/>
      </c>
      <c r="AV438" t="str">
        <f>+IF(C438="","",IF(' Matrice Tarifaire NON AL'!BL441="","",' Matrice Tarifaire NON AL'!$BL$6))</f>
        <v/>
      </c>
      <c r="AW438" t="str">
        <f>+IF(C438="","",IF(' Matrice Tarifaire NON AL'!BL441="","",TEXT(' Matrice Tarifaire NON AL'!BL441,"0,0000")))</f>
        <v/>
      </c>
      <c r="AX438" t="str">
        <f>+IF(C438="","",IF(' Matrice Tarifaire NON AL'!BM441="","",' Matrice Tarifaire NON AL'!$BM$6))</f>
        <v/>
      </c>
      <c r="AY438" t="str">
        <f>+IF(C438="","",IF(' Matrice Tarifaire NON AL'!BM441="","",TEXT(' Matrice Tarifaire NON AL'!BM441,"0,0000")))</f>
        <v/>
      </c>
      <c r="AZ438" t="str">
        <f>+IF(C438="","",IF(' Matrice Tarifaire NON AL'!BN441="","","Taxe DEEE"))</f>
        <v/>
      </c>
      <c r="BA438" t="str">
        <f>+IF(C438="","",IF(' Matrice Tarifaire NON AL'!BN441="","",TEXT(' Matrice Tarifaire NON AL'!BN441,"0,0000")))</f>
        <v/>
      </c>
      <c r="BD438" t="str">
        <f>+IF($C438="","",IF(' Matrice Tarifaire NON AL'!BR441="","",TEXT(' Matrice Tarifaire NON AL'!BR441,"0,000")))</f>
        <v/>
      </c>
      <c r="BE438" t="str">
        <f>+IF($C438="","",IF(' Matrice Tarifaire NON AL'!BS441="","",VALUE(TEXT(' Matrice Tarifaire NON AL'!BS441,"0,00"))))</f>
        <v/>
      </c>
      <c r="BF438" t="str">
        <f>+IF($C438="","",IF(' Matrice Tarifaire NON AL'!BY441="","",' Matrice Tarifaire NON AL'!BY441))</f>
        <v/>
      </c>
      <c r="BG438" t="str">
        <f>+IF(C438="","",IF(' Matrice Tarifaire NON AL'!AK441="Composant de Box","999",IF(' Matrice Tarifaire NON AL'!AP441&lt;&gt;"",' Matrice Tarifaire NON AL'!AP441,IF(' Matrice Tarifaire NON AL'!AO441&lt;&gt;"",' Matrice Tarifaire NON AL'!AO441,' Matrice Tarifaire NON AL'!AN441))))</f>
        <v/>
      </c>
    </row>
    <row r="439" spans="1:59" x14ac:dyDescent="0.25">
      <c r="A439" t="str">
        <f>+IF($C439="","",IF(' Matrice Tarifaire NON AL'!N442="","",IF(' Matrice Tarifaire NON AL'!N442=0,"GTIN A 0 - Ne doit pas être mis dans PRE REF",TEXT(' Matrice Tarifaire NON AL'!N442,"00000000000000"))))</f>
        <v/>
      </c>
      <c r="B439" t="str">
        <f>+IF(C439="","",IF(L439=172,4,VLOOKUP(' Matrice Tarifaire NON AL'!AK442,Feuil3!$A$4:$B$14,2,0)))</f>
        <v/>
      </c>
      <c r="C439" t="str">
        <f>+IF(' Matrice Tarifaire NON AL'!O442="","",SUBSTITUTE(' Matrice Tarifaire NON AL'!O442,"CHAR (10)"," "))</f>
        <v/>
      </c>
      <c r="D439" t="str">
        <f>+IF($C439="","",SUBSTITUTE(' Matrice Tarifaire NON AL'!P442,"CHAR (13)"," "))</f>
        <v/>
      </c>
      <c r="E439" t="str">
        <f t="shared" si="19"/>
        <v/>
      </c>
      <c r="F439" t="str">
        <f>+IF($C439="","",IF(' Matrice Tarifaire NON AL'!AX442="","Non",' Matrice Tarifaire NON AL'!AX442))</f>
        <v/>
      </c>
      <c r="G439" t="str">
        <f>+IF($C439="","",IF(' Matrice Tarifaire NON AL'!Q442="DOMEDIA","MDD",IF(' Matrice Tarifaire NON AL'!Q442="APTA","MDD",IF(' Matrice Tarifaire NON AL'!Q442="TOP BUDGET","Premier Prix","MN"))))</f>
        <v/>
      </c>
      <c r="H439" t="str">
        <f>+IF($C439="","",' Matrice Tarifaire NON AL'!Q442)</f>
        <v/>
      </c>
      <c r="K439" t="str">
        <f>+IF($C439="","",' Matrice Tarifaire NON AL'!X442)</f>
        <v/>
      </c>
      <c r="L439" t="str">
        <f>+IF($C439="","",' Matrice Tarifaire NON AL'!X442)</f>
        <v/>
      </c>
      <c r="M439" t="str">
        <f>+IF($C439="","",' Matrice Tarifaire NON AL'!Y442)</f>
        <v/>
      </c>
      <c r="N439" t="str">
        <f>+IF($C439="","",' Matrice Tarifaire NON AL'!Z442)</f>
        <v/>
      </c>
      <c r="P439" t="str">
        <f>+IF(C439="","",IF(' Matrice Tarifaire NON AL'!X442&lt;&gt;168,"Non",""))</f>
        <v/>
      </c>
      <c r="Q439" t="str">
        <f>+IF($C439="","",' Matrice Tarifaire NON AL'!T442)</f>
        <v/>
      </c>
      <c r="R439" t="str">
        <f>+IF($C439="","",IF(' Matrice Tarifaire NON AL'!R442="","",' Matrice Tarifaire NON AL'!R442))</f>
        <v/>
      </c>
      <c r="S439" t="str">
        <f>+IF($C439="","",LEFT(' Matrice Tarifaire NON AL'!W442,1))</f>
        <v/>
      </c>
      <c r="T439" t="str">
        <f>+IF($C439="","",LEFT(' Matrice Tarifaire NON AL'!AY442,3))</f>
        <v/>
      </c>
      <c r="U439" t="str">
        <f t="shared" si="20"/>
        <v/>
      </c>
      <c r="V439" t="str">
        <f>+IF(C439="","",IF(VLOOKUP(' Matrice Tarifaire NON AL'!AK442,Feuil3!A:F,6,0)="Box",IF(' Matrice Tarifaire NON AL'!AL442="Mono-Référence","Homogène",IF(' Matrice Tarifaire NON AL'!AL442="Multi-Références","Panaché","")),IF(' Matrice Tarifaire NON AL'!AK442="A la Pièce","Composant sans Colisage",IF(' Matrice Tarifaire NON AL'!AK442="Composant de Box","Composant sans Colisage","Homogène"))))</f>
        <v/>
      </c>
      <c r="W439" t="str">
        <f>+IF($V439="","",VLOOKUP(' Matrice Tarifaire NON AL'!AK442,Feuil3!$A$4:$E$14,5,0))</f>
        <v/>
      </c>
      <c r="Y439" t="str">
        <f>+IF($V439="","",IF(VLOOKUP(' Matrice Tarifaire NON AL'!$AK442,Feuil3!$A$4:$D$14,4,0)="Palette",' Matrice Tarifaire NON AL'!AN442,""))</f>
        <v/>
      </c>
      <c r="AA439" t="str">
        <f>+IF($V439="","",IF(VLOOKUP(' Matrice Tarifaire NON AL'!$AK442,Feuil3!$A$4:$D$14,4,0)="Colis",' Matrice Tarifaire NON AL'!AN442,""))</f>
        <v/>
      </c>
      <c r="AC439" t="str">
        <f>+IF(V439="","",IF(VLOOKUP(' Matrice Tarifaire NON AL'!AK442,Feuil3!$A$4:$D$14,4,0)="Colis",IF(' Matrice Tarifaire NON AL'!AO442&gt;0,' Matrice Tarifaire NON AL'!AO442,""),""))</f>
        <v/>
      </c>
      <c r="AD439" t="str">
        <f t="shared" si="21"/>
        <v/>
      </c>
      <c r="AE439" t="str">
        <f>+IF(C439="","",' Matrice Tarifaire NON AL'!C442)</f>
        <v/>
      </c>
      <c r="AF439" t="str">
        <f>+IF(C439="","",' Matrice Tarifaire NON AL'!AQ442)</f>
        <v/>
      </c>
      <c r="AH439" t="str">
        <f>+IF(E439="","",' Matrice Tarifaire NON AL'!$U442)</f>
        <v/>
      </c>
      <c r="AI439" t="str">
        <f>+IF(F439="","",IF(' Matrice Tarifaire NON AL'!$V442="","",' Matrice Tarifaire NON AL'!$V442))</f>
        <v/>
      </c>
      <c r="AJ439" t="str">
        <f>+IF($C439="","",IF(' Matrice Tarifaire NON AL'!AZ442="","",' Matrice Tarifaire NON AL'!AZ442))</f>
        <v/>
      </c>
      <c r="AK439" t="str">
        <f>+IF($C439="","",IF(' Matrice Tarifaire NON AL'!BA442="","",' Matrice Tarifaire NON AL'!BA442))</f>
        <v/>
      </c>
      <c r="AL439" t="str">
        <f>+IF($C439="","",IF(' Matrice Tarifaire NON AL'!BB442="","",TEXT(' Matrice Tarifaire NON AL'!BB442,"0,0000")))</f>
        <v/>
      </c>
      <c r="AO439" t="str">
        <f>+IF($C439="","",IF(' Matrice Tarifaire NON AL'!BF442="","",TEXT(' Matrice Tarifaire NON AL'!BF442,"0,0000")))</f>
        <v/>
      </c>
      <c r="AP439" t="str">
        <f>+IF($C439="","",IF(' Matrice Tarifaire NON AL'!BG442="","",TEXT(' Matrice Tarifaire NON AL'!BG442,"0,0000")))</f>
        <v/>
      </c>
      <c r="AQ439" t="str">
        <f>+IF($C439="","",IF(' Matrice Tarifaire NON AL'!BH442="","",TEXT(' Matrice Tarifaire NON AL'!BH442,"0,0000")))</f>
        <v/>
      </c>
      <c r="AR439" t="str">
        <f>+IF($C439="","",IF(' Matrice Tarifaire NON AL'!BI442="","",TEXT(' Matrice Tarifaire NON AL'!BI442,"0,0000")))</f>
        <v/>
      </c>
      <c r="AS439" t="str">
        <f>+IF(C439="","",IF(' Matrice Tarifaire NON AL'!BJ442="","0",IF(' Matrice Tarifaire NON AL'!BJ442="","",' Matrice Tarifaire NON AL'!BJ442)))</f>
        <v/>
      </c>
      <c r="AT439" t="str">
        <f>+IF(C439="","",IF(' Matrice Tarifaire NON AL'!BK442="","",' Matrice Tarifaire NON AL'!$BK$6))</f>
        <v/>
      </c>
      <c r="AU439" t="str">
        <f>+IF(C439="","",IF(' Matrice Tarifaire NON AL'!BK442="","",TEXT(' Matrice Tarifaire NON AL'!BK442,"0,0000")))</f>
        <v/>
      </c>
      <c r="AV439" t="str">
        <f>+IF(C439="","",IF(' Matrice Tarifaire NON AL'!BL442="","",' Matrice Tarifaire NON AL'!$BL$6))</f>
        <v/>
      </c>
      <c r="AW439" t="str">
        <f>+IF(C439="","",IF(' Matrice Tarifaire NON AL'!BL442="","",TEXT(' Matrice Tarifaire NON AL'!BL442,"0,0000")))</f>
        <v/>
      </c>
      <c r="AX439" t="str">
        <f>+IF(C439="","",IF(' Matrice Tarifaire NON AL'!BM442="","",' Matrice Tarifaire NON AL'!$BM$6))</f>
        <v/>
      </c>
      <c r="AY439" t="str">
        <f>+IF(C439="","",IF(' Matrice Tarifaire NON AL'!BM442="","",TEXT(' Matrice Tarifaire NON AL'!BM442,"0,0000")))</f>
        <v/>
      </c>
      <c r="AZ439" t="str">
        <f>+IF(C439="","",IF(' Matrice Tarifaire NON AL'!BN442="","","Taxe DEEE"))</f>
        <v/>
      </c>
      <c r="BA439" t="str">
        <f>+IF(C439="","",IF(' Matrice Tarifaire NON AL'!BN442="","",TEXT(' Matrice Tarifaire NON AL'!BN442,"0,0000")))</f>
        <v/>
      </c>
      <c r="BD439" t="str">
        <f>+IF($C439="","",IF(' Matrice Tarifaire NON AL'!BR442="","",TEXT(' Matrice Tarifaire NON AL'!BR442,"0,000")))</f>
        <v/>
      </c>
      <c r="BE439" t="str">
        <f>+IF($C439="","",IF(' Matrice Tarifaire NON AL'!BS442="","",VALUE(TEXT(' Matrice Tarifaire NON AL'!BS442,"0,00"))))</f>
        <v/>
      </c>
      <c r="BF439" t="str">
        <f>+IF($C439="","",IF(' Matrice Tarifaire NON AL'!BY442="","",' Matrice Tarifaire NON AL'!BY442))</f>
        <v/>
      </c>
      <c r="BG439" t="str">
        <f>+IF(C439="","",IF(' Matrice Tarifaire NON AL'!AK442="Composant de Box","999",IF(' Matrice Tarifaire NON AL'!AP442&lt;&gt;"",' Matrice Tarifaire NON AL'!AP442,IF(' Matrice Tarifaire NON AL'!AO442&lt;&gt;"",' Matrice Tarifaire NON AL'!AO442,' Matrice Tarifaire NON AL'!AN442))))</f>
        <v/>
      </c>
    </row>
    <row r="440" spans="1:59" x14ac:dyDescent="0.25">
      <c r="A440" t="str">
        <f>+IF($C440="","",IF(' Matrice Tarifaire NON AL'!N443="","",IF(' Matrice Tarifaire NON AL'!N443=0,"GTIN A 0 - Ne doit pas être mis dans PRE REF",TEXT(' Matrice Tarifaire NON AL'!N443,"00000000000000"))))</f>
        <v/>
      </c>
      <c r="B440" t="str">
        <f>+IF(C440="","",IF(L440=172,4,VLOOKUP(' Matrice Tarifaire NON AL'!AK443,Feuil3!$A$4:$B$14,2,0)))</f>
        <v/>
      </c>
      <c r="C440" t="str">
        <f>+IF(' Matrice Tarifaire NON AL'!O443="","",SUBSTITUTE(' Matrice Tarifaire NON AL'!O443,"CHAR (10)"," "))</f>
        <v/>
      </c>
      <c r="D440" t="str">
        <f>+IF($C440="","",SUBSTITUTE(' Matrice Tarifaire NON AL'!P443,"CHAR (13)"," "))</f>
        <v/>
      </c>
      <c r="E440" t="str">
        <f t="shared" si="19"/>
        <v/>
      </c>
      <c r="F440" t="str">
        <f>+IF($C440="","",IF(' Matrice Tarifaire NON AL'!AX443="","Non",' Matrice Tarifaire NON AL'!AX443))</f>
        <v/>
      </c>
      <c r="G440" t="str">
        <f>+IF($C440="","",IF(' Matrice Tarifaire NON AL'!Q443="DOMEDIA","MDD",IF(' Matrice Tarifaire NON AL'!Q443="APTA","MDD",IF(' Matrice Tarifaire NON AL'!Q443="TOP BUDGET","Premier Prix","MN"))))</f>
        <v/>
      </c>
      <c r="H440" t="str">
        <f>+IF($C440="","",' Matrice Tarifaire NON AL'!Q443)</f>
        <v/>
      </c>
      <c r="K440" t="str">
        <f>+IF($C440="","",' Matrice Tarifaire NON AL'!X443)</f>
        <v/>
      </c>
      <c r="L440" t="str">
        <f>+IF($C440="","",' Matrice Tarifaire NON AL'!X443)</f>
        <v/>
      </c>
      <c r="M440" t="str">
        <f>+IF($C440="","",' Matrice Tarifaire NON AL'!Y443)</f>
        <v/>
      </c>
      <c r="N440" t="str">
        <f>+IF($C440="","",' Matrice Tarifaire NON AL'!Z443)</f>
        <v/>
      </c>
      <c r="P440" t="str">
        <f>+IF(C440="","",IF(' Matrice Tarifaire NON AL'!X443&lt;&gt;168,"Non",""))</f>
        <v/>
      </c>
      <c r="Q440" t="str">
        <f>+IF($C440="","",' Matrice Tarifaire NON AL'!T443)</f>
        <v/>
      </c>
      <c r="R440" t="str">
        <f>+IF($C440="","",IF(' Matrice Tarifaire NON AL'!R443="","",' Matrice Tarifaire NON AL'!R443))</f>
        <v/>
      </c>
      <c r="S440" t="str">
        <f>+IF($C440="","",LEFT(' Matrice Tarifaire NON AL'!W443,1))</f>
        <v/>
      </c>
      <c r="T440" t="str">
        <f>+IF($C440="","",LEFT(' Matrice Tarifaire NON AL'!AY443,3))</f>
        <v/>
      </c>
      <c r="U440" t="str">
        <f t="shared" si="20"/>
        <v/>
      </c>
      <c r="V440" t="str">
        <f>+IF(C440="","",IF(VLOOKUP(' Matrice Tarifaire NON AL'!AK443,Feuil3!A:F,6,0)="Box",IF(' Matrice Tarifaire NON AL'!AL443="Mono-Référence","Homogène",IF(' Matrice Tarifaire NON AL'!AL443="Multi-Références","Panaché","")),IF(' Matrice Tarifaire NON AL'!AK443="A la Pièce","Composant sans Colisage",IF(' Matrice Tarifaire NON AL'!AK443="Composant de Box","Composant sans Colisage","Homogène"))))</f>
        <v/>
      </c>
      <c r="W440" t="str">
        <f>+IF($V440="","",VLOOKUP(' Matrice Tarifaire NON AL'!AK443,Feuil3!$A$4:$E$14,5,0))</f>
        <v/>
      </c>
      <c r="Y440" t="str">
        <f>+IF($V440="","",IF(VLOOKUP(' Matrice Tarifaire NON AL'!$AK443,Feuil3!$A$4:$D$14,4,0)="Palette",' Matrice Tarifaire NON AL'!AN443,""))</f>
        <v/>
      </c>
      <c r="AA440" t="str">
        <f>+IF($V440="","",IF(VLOOKUP(' Matrice Tarifaire NON AL'!$AK443,Feuil3!$A$4:$D$14,4,0)="Colis",' Matrice Tarifaire NON AL'!AN443,""))</f>
        <v/>
      </c>
      <c r="AC440" t="str">
        <f>+IF(V440="","",IF(VLOOKUP(' Matrice Tarifaire NON AL'!AK443,Feuil3!$A$4:$D$14,4,0)="Colis",IF(' Matrice Tarifaire NON AL'!AO443&gt;0,' Matrice Tarifaire NON AL'!AO443,""),""))</f>
        <v/>
      </c>
      <c r="AD440" t="str">
        <f t="shared" si="21"/>
        <v/>
      </c>
      <c r="AE440" t="str">
        <f>+IF(C440="","",' Matrice Tarifaire NON AL'!C443)</f>
        <v/>
      </c>
      <c r="AF440" t="str">
        <f>+IF(C440="","",' Matrice Tarifaire NON AL'!AQ443)</f>
        <v/>
      </c>
      <c r="AH440" t="str">
        <f>+IF(E440="","",' Matrice Tarifaire NON AL'!$U443)</f>
        <v/>
      </c>
      <c r="AI440" t="str">
        <f>+IF(F440="","",IF(' Matrice Tarifaire NON AL'!$V443="","",' Matrice Tarifaire NON AL'!$V443))</f>
        <v/>
      </c>
      <c r="AJ440" t="str">
        <f>+IF($C440="","",IF(' Matrice Tarifaire NON AL'!AZ443="","",' Matrice Tarifaire NON AL'!AZ443))</f>
        <v/>
      </c>
      <c r="AK440" t="str">
        <f>+IF($C440="","",IF(' Matrice Tarifaire NON AL'!BA443="","",' Matrice Tarifaire NON AL'!BA443))</f>
        <v/>
      </c>
      <c r="AL440" t="str">
        <f>+IF($C440="","",IF(' Matrice Tarifaire NON AL'!BB443="","",TEXT(' Matrice Tarifaire NON AL'!BB443,"0,0000")))</f>
        <v/>
      </c>
      <c r="AO440" t="str">
        <f>+IF($C440="","",IF(' Matrice Tarifaire NON AL'!BF443="","",TEXT(' Matrice Tarifaire NON AL'!BF443,"0,0000")))</f>
        <v/>
      </c>
      <c r="AP440" t="str">
        <f>+IF($C440="","",IF(' Matrice Tarifaire NON AL'!BG443="","",TEXT(' Matrice Tarifaire NON AL'!BG443,"0,0000")))</f>
        <v/>
      </c>
      <c r="AQ440" t="str">
        <f>+IF($C440="","",IF(' Matrice Tarifaire NON AL'!BH443="","",TEXT(' Matrice Tarifaire NON AL'!BH443,"0,0000")))</f>
        <v/>
      </c>
      <c r="AR440" t="str">
        <f>+IF($C440="","",IF(' Matrice Tarifaire NON AL'!BI443="","",TEXT(' Matrice Tarifaire NON AL'!BI443,"0,0000")))</f>
        <v/>
      </c>
      <c r="AS440" t="str">
        <f>+IF(C440="","",IF(' Matrice Tarifaire NON AL'!BJ443="","0",IF(' Matrice Tarifaire NON AL'!BJ443="","",' Matrice Tarifaire NON AL'!BJ443)))</f>
        <v/>
      </c>
      <c r="AT440" t="str">
        <f>+IF(C440="","",IF(' Matrice Tarifaire NON AL'!BK443="","",' Matrice Tarifaire NON AL'!$BK$6))</f>
        <v/>
      </c>
      <c r="AU440" t="str">
        <f>+IF(C440="","",IF(' Matrice Tarifaire NON AL'!BK443="","",TEXT(' Matrice Tarifaire NON AL'!BK443,"0,0000")))</f>
        <v/>
      </c>
      <c r="AV440" t="str">
        <f>+IF(C440="","",IF(' Matrice Tarifaire NON AL'!BL443="","",' Matrice Tarifaire NON AL'!$BL$6))</f>
        <v/>
      </c>
      <c r="AW440" t="str">
        <f>+IF(C440="","",IF(' Matrice Tarifaire NON AL'!BL443="","",TEXT(' Matrice Tarifaire NON AL'!BL443,"0,0000")))</f>
        <v/>
      </c>
      <c r="AX440" t="str">
        <f>+IF(C440="","",IF(' Matrice Tarifaire NON AL'!BM443="","",' Matrice Tarifaire NON AL'!$BM$6))</f>
        <v/>
      </c>
      <c r="AY440" t="str">
        <f>+IF(C440="","",IF(' Matrice Tarifaire NON AL'!BM443="","",TEXT(' Matrice Tarifaire NON AL'!BM443,"0,0000")))</f>
        <v/>
      </c>
      <c r="AZ440" t="str">
        <f>+IF(C440="","",IF(' Matrice Tarifaire NON AL'!BN443="","","Taxe DEEE"))</f>
        <v/>
      </c>
      <c r="BA440" t="str">
        <f>+IF(C440="","",IF(' Matrice Tarifaire NON AL'!BN443="","",TEXT(' Matrice Tarifaire NON AL'!BN443,"0,0000")))</f>
        <v/>
      </c>
      <c r="BD440" t="str">
        <f>+IF($C440="","",IF(' Matrice Tarifaire NON AL'!BR443="","",TEXT(' Matrice Tarifaire NON AL'!BR443,"0,000")))</f>
        <v/>
      </c>
      <c r="BE440" t="str">
        <f>+IF($C440="","",IF(' Matrice Tarifaire NON AL'!BS443="","",VALUE(TEXT(' Matrice Tarifaire NON AL'!BS443,"0,00"))))</f>
        <v/>
      </c>
      <c r="BF440" t="str">
        <f>+IF($C440="","",IF(' Matrice Tarifaire NON AL'!BY443="","",' Matrice Tarifaire NON AL'!BY443))</f>
        <v/>
      </c>
      <c r="BG440" t="str">
        <f>+IF(C440="","",IF(' Matrice Tarifaire NON AL'!AK443="Composant de Box","999",IF(' Matrice Tarifaire NON AL'!AP443&lt;&gt;"",' Matrice Tarifaire NON AL'!AP443,IF(' Matrice Tarifaire NON AL'!AO443&lt;&gt;"",' Matrice Tarifaire NON AL'!AO443,' Matrice Tarifaire NON AL'!AN443))))</f>
        <v/>
      </c>
    </row>
    <row r="441" spans="1:59" x14ac:dyDescent="0.25">
      <c r="A441" t="str">
        <f>+IF($C441="","",IF(' Matrice Tarifaire NON AL'!N444="","",IF(' Matrice Tarifaire NON AL'!N444=0,"GTIN A 0 - Ne doit pas être mis dans PRE REF",TEXT(' Matrice Tarifaire NON AL'!N444,"00000000000000"))))</f>
        <v/>
      </c>
      <c r="B441" t="str">
        <f>+IF(C441="","",IF(L441=172,4,VLOOKUP(' Matrice Tarifaire NON AL'!AK444,Feuil3!$A$4:$B$14,2,0)))</f>
        <v/>
      </c>
      <c r="C441" t="str">
        <f>+IF(' Matrice Tarifaire NON AL'!O444="","",SUBSTITUTE(' Matrice Tarifaire NON AL'!O444,"CHAR (10)"," "))</f>
        <v/>
      </c>
      <c r="D441" t="str">
        <f>+IF($C441="","",SUBSTITUTE(' Matrice Tarifaire NON AL'!P444,"CHAR (13)"," "))</f>
        <v/>
      </c>
      <c r="E441" t="str">
        <f t="shared" si="19"/>
        <v/>
      </c>
      <c r="F441" t="str">
        <f>+IF($C441="","",IF(' Matrice Tarifaire NON AL'!AX444="","Non",' Matrice Tarifaire NON AL'!AX444))</f>
        <v/>
      </c>
      <c r="G441" t="str">
        <f>+IF($C441="","",IF(' Matrice Tarifaire NON AL'!Q444="DOMEDIA","MDD",IF(' Matrice Tarifaire NON AL'!Q444="APTA","MDD",IF(' Matrice Tarifaire NON AL'!Q444="TOP BUDGET","Premier Prix","MN"))))</f>
        <v/>
      </c>
      <c r="H441" t="str">
        <f>+IF($C441="","",' Matrice Tarifaire NON AL'!Q444)</f>
        <v/>
      </c>
      <c r="K441" t="str">
        <f>+IF($C441="","",' Matrice Tarifaire NON AL'!X444)</f>
        <v/>
      </c>
      <c r="L441" t="str">
        <f>+IF($C441="","",' Matrice Tarifaire NON AL'!X444)</f>
        <v/>
      </c>
      <c r="M441" t="str">
        <f>+IF($C441="","",' Matrice Tarifaire NON AL'!Y444)</f>
        <v/>
      </c>
      <c r="N441" t="str">
        <f>+IF($C441="","",' Matrice Tarifaire NON AL'!Z444)</f>
        <v/>
      </c>
      <c r="P441" t="str">
        <f>+IF(C441="","",IF(' Matrice Tarifaire NON AL'!X444&lt;&gt;168,"Non",""))</f>
        <v/>
      </c>
      <c r="Q441" t="str">
        <f>+IF($C441="","",' Matrice Tarifaire NON AL'!T444)</f>
        <v/>
      </c>
      <c r="R441" t="str">
        <f>+IF($C441="","",IF(' Matrice Tarifaire NON AL'!R444="","",' Matrice Tarifaire NON AL'!R444))</f>
        <v/>
      </c>
      <c r="S441" t="str">
        <f>+IF($C441="","",LEFT(' Matrice Tarifaire NON AL'!W444,1))</f>
        <v/>
      </c>
      <c r="T441" t="str">
        <f>+IF($C441="","",LEFT(' Matrice Tarifaire NON AL'!AY444,3))</f>
        <v/>
      </c>
      <c r="U441" t="str">
        <f t="shared" si="20"/>
        <v/>
      </c>
      <c r="V441" t="str">
        <f>+IF(C441="","",IF(VLOOKUP(' Matrice Tarifaire NON AL'!AK444,Feuil3!A:F,6,0)="Box",IF(' Matrice Tarifaire NON AL'!AL444="Mono-Référence","Homogène",IF(' Matrice Tarifaire NON AL'!AL444="Multi-Références","Panaché","")),IF(' Matrice Tarifaire NON AL'!AK444="A la Pièce","Composant sans Colisage",IF(' Matrice Tarifaire NON AL'!AK444="Composant de Box","Composant sans Colisage","Homogène"))))</f>
        <v/>
      </c>
      <c r="W441" t="str">
        <f>+IF($V441="","",VLOOKUP(' Matrice Tarifaire NON AL'!AK444,Feuil3!$A$4:$E$14,5,0))</f>
        <v/>
      </c>
      <c r="Y441" t="str">
        <f>+IF($V441="","",IF(VLOOKUP(' Matrice Tarifaire NON AL'!$AK444,Feuil3!$A$4:$D$14,4,0)="Palette",' Matrice Tarifaire NON AL'!AN444,""))</f>
        <v/>
      </c>
      <c r="AA441" t="str">
        <f>+IF($V441="","",IF(VLOOKUP(' Matrice Tarifaire NON AL'!$AK444,Feuil3!$A$4:$D$14,4,0)="Colis",' Matrice Tarifaire NON AL'!AN444,""))</f>
        <v/>
      </c>
      <c r="AC441" t="str">
        <f>+IF(V441="","",IF(VLOOKUP(' Matrice Tarifaire NON AL'!AK444,Feuil3!$A$4:$D$14,4,0)="Colis",IF(' Matrice Tarifaire NON AL'!AO444&gt;0,' Matrice Tarifaire NON AL'!AO444,""),""))</f>
        <v/>
      </c>
      <c r="AD441" t="str">
        <f t="shared" si="21"/>
        <v/>
      </c>
      <c r="AE441" t="str">
        <f>+IF(C441="","",' Matrice Tarifaire NON AL'!C444)</f>
        <v/>
      </c>
      <c r="AF441" t="str">
        <f>+IF(C441="","",' Matrice Tarifaire NON AL'!AQ444)</f>
        <v/>
      </c>
      <c r="AH441" t="str">
        <f>+IF(E441="","",' Matrice Tarifaire NON AL'!$U444)</f>
        <v/>
      </c>
      <c r="AI441" t="str">
        <f>+IF(F441="","",IF(' Matrice Tarifaire NON AL'!$V444="","",' Matrice Tarifaire NON AL'!$V444))</f>
        <v/>
      </c>
      <c r="AJ441" t="str">
        <f>+IF($C441="","",IF(' Matrice Tarifaire NON AL'!AZ444="","",' Matrice Tarifaire NON AL'!AZ444))</f>
        <v/>
      </c>
      <c r="AK441" t="str">
        <f>+IF($C441="","",IF(' Matrice Tarifaire NON AL'!BA444="","",' Matrice Tarifaire NON AL'!BA444))</f>
        <v/>
      </c>
      <c r="AL441" t="str">
        <f>+IF($C441="","",IF(' Matrice Tarifaire NON AL'!BB444="","",TEXT(' Matrice Tarifaire NON AL'!BB444,"0,0000")))</f>
        <v/>
      </c>
      <c r="AO441" t="str">
        <f>+IF($C441="","",IF(' Matrice Tarifaire NON AL'!BF444="","",TEXT(' Matrice Tarifaire NON AL'!BF444,"0,0000")))</f>
        <v/>
      </c>
      <c r="AP441" t="str">
        <f>+IF($C441="","",IF(' Matrice Tarifaire NON AL'!BG444="","",TEXT(' Matrice Tarifaire NON AL'!BG444,"0,0000")))</f>
        <v/>
      </c>
      <c r="AQ441" t="str">
        <f>+IF($C441="","",IF(' Matrice Tarifaire NON AL'!BH444="","",TEXT(' Matrice Tarifaire NON AL'!BH444,"0,0000")))</f>
        <v/>
      </c>
      <c r="AR441" t="str">
        <f>+IF($C441="","",IF(' Matrice Tarifaire NON AL'!BI444="","",TEXT(' Matrice Tarifaire NON AL'!BI444,"0,0000")))</f>
        <v/>
      </c>
      <c r="AS441" t="str">
        <f>+IF(C441="","",IF(' Matrice Tarifaire NON AL'!BJ444="","0",IF(' Matrice Tarifaire NON AL'!BJ444="","",' Matrice Tarifaire NON AL'!BJ444)))</f>
        <v/>
      </c>
      <c r="AT441" t="str">
        <f>+IF(C441="","",IF(' Matrice Tarifaire NON AL'!BK444="","",' Matrice Tarifaire NON AL'!$BK$6))</f>
        <v/>
      </c>
      <c r="AU441" t="str">
        <f>+IF(C441="","",IF(' Matrice Tarifaire NON AL'!BK444="","",TEXT(' Matrice Tarifaire NON AL'!BK444,"0,0000")))</f>
        <v/>
      </c>
      <c r="AV441" t="str">
        <f>+IF(C441="","",IF(' Matrice Tarifaire NON AL'!BL444="","",' Matrice Tarifaire NON AL'!$BL$6))</f>
        <v/>
      </c>
      <c r="AW441" t="str">
        <f>+IF(C441="","",IF(' Matrice Tarifaire NON AL'!BL444="","",TEXT(' Matrice Tarifaire NON AL'!BL444,"0,0000")))</f>
        <v/>
      </c>
      <c r="AX441" t="str">
        <f>+IF(C441="","",IF(' Matrice Tarifaire NON AL'!BM444="","",' Matrice Tarifaire NON AL'!$BM$6))</f>
        <v/>
      </c>
      <c r="AY441" t="str">
        <f>+IF(C441="","",IF(' Matrice Tarifaire NON AL'!BM444="","",TEXT(' Matrice Tarifaire NON AL'!BM444,"0,0000")))</f>
        <v/>
      </c>
      <c r="AZ441" t="str">
        <f>+IF(C441="","",IF(' Matrice Tarifaire NON AL'!BN444="","","Taxe DEEE"))</f>
        <v/>
      </c>
      <c r="BA441" t="str">
        <f>+IF(C441="","",IF(' Matrice Tarifaire NON AL'!BN444="","",TEXT(' Matrice Tarifaire NON AL'!BN444,"0,0000")))</f>
        <v/>
      </c>
      <c r="BD441" t="str">
        <f>+IF($C441="","",IF(' Matrice Tarifaire NON AL'!BR444="","",TEXT(' Matrice Tarifaire NON AL'!BR444,"0,000")))</f>
        <v/>
      </c>
      <c r="BE441" t="str">
        <f>+IF($C441="","",IF(' Matrice Tarifaire NON AL'!BS444="","",VALUE(TEXT(' Matrice Tarifaire NON AL'!BS444,"0,00"))))</f>
        <v/>
      </c>
      <c r="BF441" t="str">
        <f>+IF($C441="","",IF(' Matrice Tarifaire NON AL'!BY444="","",' Matrice Tarifaire NON AL'!BY444))</f>
        <v/>
      </c>
      <c r="BG441" t="str">
        <f>+IF(C441="","",IF(' Matrice Tarifaire NON AL'!AK444="Composant de Box","999",IF(' Matrice Tarifaire NON AL'!AP444&lt;&gt;"",' Matrice Tarifaire NON AL'!AP444,IF(' Matrice Tarifaire NON AL'!AO444&lt;&gt;"",' Matrice Tarifaire NON AL'!AO444,' Matrice Tarifaire NON AL'!AN444))))</f>
        <v/>
      </c>
    </row>
    <row r="442" spans="1:59" x14ac:dyDescent="0.25">
      <c r="A442" t="str">
        <f>+IF($C442="","",IF(' Matrice Tarifaire NON AL'!N445="","",IF(' Matrice Tarifaire NON AL'!N445=0,"GTIN A 0 - Ne doit pas être mis dans PRE REF",TEXT(' Matrice Tarifaire NON AL'!N445,"00000000000000"))))</f>
        <v/>
      </c>
      <c r="B442" t="str">
        <f>+IF(C442="","",IF(L442=172,4,VLOOKUP(' Matrice Tarifaire NON AL'!AK445,Feuil3!$A$4:$B$14,2,0)))</f>
        <v/>
      </c>
      <c r="C442" t="str">
        <f>+IF(' Matrice Tarifaire NON AL'!O445="","",SUBSTITUTE(' Matrice Tarifaire NON AL'!O445,"CHAR (10)"," "))</f>
        <v/>
      </c>
      <c r="D442" t="str">
        <f>+IF($C442="","",SUBSTITUTE(' Matrice Tarifaire NON AL'!P445,"CHAR (13)"," "))</f>
        <v/>
      </c>
      <c r="E442" t="str">
        <f t="shared" si="19"/>
        <v/>
      </c>
      <c r="F442" t="str">
        <f>+IF($C442="","",IF(' Matrice Tarifaire NON AL'!AX445="","Non",' Matrice Tarifaire NON AL'!AX445))</f>
        <v/>
      </c>
      <c r="G442" t="str">
        <f>+IF($C442="","",IF(' Matrice Tarifaire NON AL'!Q445="DOMEDIA","MDD",IF(' Matrice Tarifaire NON AL'!Q445="APTA","MDD",IF(' Matrice Tarifaire NON AL'!Q445="TOP BUDGET","Premier Prix","MN"))))</f>
        <v/>
      </c>
      <c r="H442" t="str">
        <f>+IF($C442="","",' Matrice Tarifaire NON AL'!Q445)</f>
        <v/>
      </c>
      <c r="K442" t="str">
        <f>+IF($C442="","",' Matrice Tarifaire NON AL'!X445)</f>
        <v/>
      </c>
      <c r="L442" t="str">
        <f>+IF($C442="","",' Matrice Tarifaire NON AL'!X445)</f>
        <v/>
      </c>
      <c r="M442" t="str">
        <f>+IF($C442="","",' Matrice Tarifaire NON AL'!Y445)</f>
        <v/>
      </c>
      <c r="N442" t="str">
        <f>+IF($C442="","",' Matrice Tarifaire NON AL'!Z445)</f>
        <v/>
      </c>
      <c r="P442" t="str">
        <f>+IF(C442="","",IF(' Matrice Tarifaire NON AL'!X445&lt;&gt;168,"Non",""))</f>
        <v/>
      </c>
      <c r="Q442" t="str">
        <f>+IF($C442="","",' Matrice Tarifaire NON AL'!T445)</f>
        <v/>
      </c>
      <c r="R442" t="str">
        <f>+IF($C442="","",IF(' Matrice Tarifaire NON AL'!R445="","",' Matrice Tarifaire NON AL'!R445))</f>
        <v/>
      </c>
      <c r="S442" t="str">
        <f>+IF($C442="","",LEFT(' Matrice Tarifaire NON AL'!W445,1))</f>
        <v/>
      </c>
      <c r="T442" t="str">
        <f>+IF($C442="","",LEFT(' Matrice Tarifaire NON AL'!AY445,3))</f>
        <v/>
      </c>
      <c r="U442" t="str">
        <f t="shared" si="20"/>
        <v/>
      </c>
      <c r="V442" t="str">
        <f>+IF(C442="","",IF(VLOOKUP(' Matrice Tarifaire NON AL'!AK445,Feuil3!A:F,6,0)="Box",IF(' Matrice Tarifaire NON AL'!AL445="Mono-Référence","Homogène",IF(' Matrice Tarifaire NON AL'!AL445="Multi-Références","Panaché","")),IF(' Matrice Tarifaire NON AL'!AK445="A la Pièce","Composant sans Colisage",IF(' Matrice Tarifaire NON AL'!AK445="Composant de Box","Composant sans Colisage","Homogène"))))</f>
        <v/>
      </c>
      <c r="W442" t="str">
        <f>+IF($V442="","",VLOOKUP(' Matrice Tarifaire NON AL'!AK445,Feuil3!$A$4:$E$14,5,0))</f>
        <v/>
      </c>
      <c r="Y442" t="str">
        <f>+IF($V442="","",IF(VLOOKUP(' Matrice Tarifaire NON AL'!$AK445,Feuil3!$A$4:$D$14,4,0)="Palette",' Matrice Tarifaire NON AL'!AN445,""))</f>
        <v/>
      </c>
      <c r="AA442" t="str">
        <f>+IF($V442="","",IF(VLOOKUP(' Matrice Tarifaire NON AL'!$AK445,Feuil3!$A$4:$D$14,4,0)="Colis",' Matrice Tarifaire NON AL'!AN445,""))</f>
        <v/>
      </c>
      <c r="AC442" t="str">
        <f>+IF(V442="","",IF(VLOOKUP(' Matrice Tarifaire NON AL'!AK445,Feuil3!$A$4:$D$14,4,0)="Colis",IF(' Matrice Tarifaire NON AL'!AO445&gt;0,' Matrice Tarifaire NON AL'!AO445,""),""))</f>
        <v/>
      </c>
      <c r="AD442" t="str">
        <f t="shared" si="21"/>
        <v/>
      </c>
      <c r="AE442" t="str">
        <f>+IF(C442="","",' Matrice Tarifaire NON AL'!C445)</f>
        <v/>
      </c>
      <c r="AF442" t="str">
        <f>+IF(C442="","",' Matrice Tarifaire NON AL'!AQ445)</f>
        <v/>
      </c>
      <c r="AH442" t="str">
        <f>+IF(E442="","",' Matrice Tarifaire NON AL'!$U445)</f>
        <v/>
      </c>
      <c r="AI442" t="str">
        <f>+IF(F442="","",IF(' Matrice Tarifaire NON AL'!$V445="","",' Matrice Tarifaire NON AL'!$V445))</f>
        <v/>
      </c>
      <c r="AJ442" t="str">
        <f>+IF($C442="","",IF(' Matrice Tarifaire NON AL'!AZ445="","",' Matrice Tarifaire NON AL'!AZ445))</f>
        <v/>
      </c>
      <c r="AK442" t="str">
        <f>+IF($C442="","",IF(' Matrice Tarifaire NON AL'!BA445="","",' Matrice Tarifaire NON AL'!BA445))</f>
        <v/>
      </c>
      <c r="AL442" t="str">
        <f>+IF($C442="","",IF(' Matrice Tarifaire NON AL'!BB445="","",TEXT(' Matrice Tarifaire NON AL'!BB445,"0,0000")))</f>
        <v/>
      </c>
      <c r="AO442" t="str">
        <f>+IF($C442="","",IF(' Matrice Tarifaire NON AL'!BF445="","",TEXT(' Matrice Tarifaire NON AL'!BF445,"0,0000")))</f>
        <v/>
      </c>
      <c r="AP442" t="str">
        <f>+IF($C442="","",IF(' Matrice Tarifaire NON AL'!BG445="","",TEXT(' Matrice Tarifaire NON AL'!BG445,"0,0000")))</f>
        <v/>
      </c>
      <c r="AQ442" t="str">
        <f>+IF($C442="","",IF(' Matrice Tarifaire NON AL'!BH445="","",TEXT(' Matrice Tarifaire NON AL'!BH445,"0,0000")))</f>
        <v/>
      </c>
      <c r="AR442" t="str">
        <f>+IF($C442="","",IF(' Matrice Tarifaire NON AL'!BI445="","",TEXT(' Matrice Tarifaire NON AL'!BI445,"0,0000")))</f>
        <v/>
      </c>
      <c r="AS442" t="str">
        <f>+IF(C442="","",IF(' Matrice Tarifaire NON AL'!BJ445="","0",IF(' Matrice Tarifaire NON AL'!BJ445="","",' Matrice Tarifaire NON AL'!BJ445)))</f>
        <v/>
      </c>
      <c r="AT442" t="str">
        <f>+IF(C442="","",IF(' Matrice Tarifaire NON AL'!BK445="","",' Matrice Tarifaire NON AL'!$BK$6))</f>
        <v/>
      </c>
      <c r="AU442" t="str">
        <f>+IF(C442="","",IF(' Matrice Tarifaire NON AL'!BK445="","",TEXT(' Matrice Tarifaire NON AL'!BK445,"0,0000")))</f>
        <v/>
      </c>
      <c r="AV442" t="str">
        <f>+IF(C442="","",IF(' Matrice Tarifaire NON AL'!BL445="","",' Matrice Tarifaire NON AL'!$BL$6))</f>
        <v/>
      </c>
      <c r="AW442" t="str">
        <f>+IF(C442="","",IF(' Matrice Tarifaire NON AL'!BL445="","",TEXT(' Matrice Tarifaire NON AL'!BL445,"0,0000")))</f>
        <v/>
      </c>
      <c r="AX442" t="str">
        <f>+IF(C442="","",IF(' Matrice Tarifaire NON AL'!BM445="","",' Matrice Tarifaire NON AL'!$BM$6))</f>
        <v/>
      </c>
      <c r="AY442" t="str">
        <f>+IF(C442="","",IF(' Matrice Tarifaire NON AL'!BM445="","",TEXT(' Matrice Tarifaire NON AL'!BM445,"0,0000")))</f>
        <v/>
      </c>
      <c r="AZ442" t="str">
        <f>+IF(C442="","",IF(' Matrice Tarifaire NON AL'!BN445="","","Taxe DEEE"))</f>
        <v/>
      </c>
      <c r="BA442" t="str">
        <f>+IF(C442="","",IF(' Matrice Tarifaire NON AL'!BN445="","",TEXT(' Matrice Tarifaire NON AL'!BN445,"0,0000")))</f>
        <v/>
      </c>
      <c r="BD442" t="str">
        <f>+IF($C442="","",IF(' Matrice Tarifaire NON AL'!BR445="","",TEXT(' Matrice Tarifaire NON AL'!BR445,"0,000")))</f>
        <v/>
      </c>
      <c r="BE442" t="str">
        <f>+IF($C442="","",IF(' Matrice Tarifaire NON AL'!BS445="","",VALUE(TEXT(' Matrice Tarifaire NON AL'!BS445,"0,00"))))</f>
        <v/>
      </c>
      <c r="BF442" t="str">
        <f>+IF($C442="","",IF(' Matrice Tarifaire NON AL'!BY445="","",' Matrice Tarifaire NON AL'!BY445))</f>
        <v/>
      </c>
      <c r="BG442" t="str">
        <f>+IF(C442="","",IF(' Matrice Tarifaire NON AL'!AK445="Composant de Box","999",IF(' Matrice Tarifaire NON AL'!AP445&lt;&gt;"",' Matrice Tarifaire NON AL'!AP445,IF(' Matrice Tarifaire NON AL'!AO445&lt;&gt;"",' Matrice Tarifaire NON AL'!AO445,' Matrice Tarifaire NON AL'!AN445))))</f>
        <v/>
      </c>
    </row>
    <row r="443" spans="1:59" x14ac:dyDescent="0.25">
      <c r="A443" t="str">
        <f>+IF($C443="","",IF(' Matrice Tarifaire NON AL'!N446="","",IF(' Matrice Tarifaire NON AL'!N446=0,"GTIN A 0 - Ne doit pas être mis dans PRE REF",TEXT(' Matrice Tarifaire NON AL'!N446,"00000000000000"))))</f>
        <v/>
      </c>
      <c r="B443" t="str">
        <f>+IF(C443="","",IF(L443=172,4,VLOOKUP(' Matrice Tarifaire NON AL'!AK446,Feuil3!$A$4:$B$14,2,0)))</f>
        <v/>
      </c>
      <c r="C443" t="str">
        <f>+IF(' Matrice Tarifaire NON AL'!O446="","",SUBSTITUTE(' Matrice Tarifaire NON AL'!O446,"CHAR (10)"," "))</f>
        <v/>
      </c>
      <c r="D443" t="str">
        <f>+IF($C443="","",SUBSTITUTE(' Matrice Tarifaire NON AL'!P446,"CHAR (13)"," "))</f>
        <v/>
      </c>
      <c r="E443" t="str">
        <f t="shared" si="19"/>
        <v/>
      </c>
      <c r="F443" t="str">
        <f>+IF($C443="","",IF(' Matrice Tarifaire NON AL'!AX446="","Non",' Matrice Tarifaire NON AL'!AX446))</f>
        <v/>
      </c>
      <c r="G443" t="str">
        <f>+IF($C443="","",IF(' Matrice Tarifaire NON AL'!Q446="DOMEDIA","MDD",IF(' Matrice Tarifaire NON AL'!Q446="APTA","MDD",IF(' Matrice Tarifaire NON AL'!Q446="TOP BUDGET","Premier Prix","MN"))))</f>
        <v/>
      </c>
      <c r="H443" t="str">
        <f>+IF($C443="","",' Matrice Tarifaire NON AL'!Q446)</f>
        <v/>
      </c>
      <c r="K443" t="str">
        <f>+IF($C443="","",' Matrice Tarifaire NON AL'!X446)</f>
        <v/>
      </c>
      <c r="L443" t="str">
        <f>+IF($C443="","",' Matrice Tarifaire NON AL'!X446)</f>
        <v/>
      </c>
      <c r="M443" t="str">
        <f>+IF($C443="","",' Matrice Tarifaire NON AL'!Y446)</f>
        <v/>
      </c>
      <c r="N443" t="str">
        <f>+IF($C443="","",' Matrice Tarifaire NON AL'!Z446)</f>
        <v/>
      </c>
      <c r="P443" t="str">
        <f>+IF(C443="","",IF(' Matrice Tarifaire NON AL'!X446&lt;&gt;168,"Non",""))</f>
        <v/>
      </c>
      <c r="Q443" t="str">
        <f>+IF($C443="","",' Matrice Tarifaire NON AL'!T446)</f>
        <v/>
      </c>
      <c r="R443" t="str">
        <f>+IF($C443="","",IF(' Matrice Tarifaire NON AL'!R446="","",' Matrice Tarifaire NON AL'!R446))</f>
        <v/>
      </c>
      <c r="S443" t="str">
        <f>+IF($C443="","",LEFT(' Matrice Tarifaire NON AL'!W446,1))</f>
        <v/>
      </c>
      <c r="T443" t="str">
        <f>+IF($C443="","",LEFT(' Matrice Tarifaire NON AL'!AY446,3))</f>
        <v/>
      </c>
      <c r="U443" t="str">
        <f t="shared" si="20"/>
        <v/>
      </c>
      <c r="V443" t="str">
        <f>+IF(C443="","",IF(VLOOKUP(' Matrice Tarifaire NON AL'!AK446,Feuil3!A:F,6,0)="Box",IF(' Matrice Tarifaire NON AL'!AL446="Mono-Référence","Homogène",IF(' Matrice Tarifaire NON AL'!AL446="Multi-Références","Panaché","")),IF(' Matrice Tarifaire NON AL'!AK446="A la Pièce","Composant sans Colisage",IF(' Matrice Tarifaire NON AL'!AK446="Composant de Box","Composant sans Colisage","Homogène"))))</f>
        <v/>
      </c>
      <c r="W443" t="str">
        <f>+IF($V443="","",VLOOKUP(' Matrice Tarifaire NON AL'!AK446,Feuil3!$A$4:$E$14,5,0))</f>
        <v/>
      </c>
      <c r="Y443" t="str">
        <f>+IF($V443="","",IF(VLOOKUP(' Matrice Tarifaire NON AL'!$AK446,Feuil3!$A$4:$D$14,4,0)="Palette",' Matrice Tarifaire NON AL'!AN446,""))</f>
        <v/>
      </c>
      <c r="AA443" t="str">
        <f>+IF($V443="","",IF(VLOOKUP(' Matrice Tarifaire NON AL'!$AK446,Feuil3!$A$4:$D$14,4,0)="Colis",' Matrice Tarifaire NON AL'!AN446,""))</f>
        <v/>
      </c>
      <c r="AC443" t="str">
        <f>+IF(V443="","",IF(VLOOKUP(' Matrice Tarifaire NON AL'!AK446,Feuil3!$A$4:$D$14,4,0)="Colis",IF(' Matrice Tarifaire NON AL'!AO446&gt;0,' Matrice Tarifaire NON AL'!AO446,""),""))</f>
        <v/>
      </c>
      <c r="AD443" t="str">
        <f t="shared" si="21"/>
        <v/>
      </c>
      <c r="AE443" t="str">
        <f>+IF(C443="","",' Matrice Tarifaire NON AL'!C446)</f>
        <v/>
      </c>
      <c r="AF443" t="str">
        <f>+IF(C443="","",' Matrice Tarifaire NON AL'!AQ446)</f>
        <v/>
      </c>
      <c r="AH443" t="str">
        <f>+IF(E443="","",' Matrice Tarifaire NON AL'!$U446)</f>
        <v/>
      </c>
      <c r="AI443" t="str">
        <f>+IF(F443="","",IF(' Matrice Tarifaire NON AL'!$V446="","",' Matrice Tarifaire NON AL'!$V446))</f>
        <v/>
      </c>
      <c r="AJ443" t="str">
        <f>+IF($C443="","",IF(' Matrice Tarifaire NON AL'!AZ446="","",' Matrice Tarifaire NON AL'!AZ446))</f>
        <v/>
      </c>
      <c r="AK443" t="str">
        <f>+IF($C443="","",IF(' Matrice Tarifaire NON AL'!BA446="","",' Matrice Tarifaire NON AL'!BA446))</f>
        <v/>
      </c>
      <c r="AL443" t="str">
        <f>+IF($C443="","",IF(' Matrice Tarifaire NON AL'!BB446="","",TEXT(' Matrice Tarifaire NON AL'!BB446,"0,0000")))</f>
        <v/>
      </c>
      <c r="AO443" t="str">
        <f>+IF($C443="","",IF(' Matrice Tarifaire NON AL'!BF446="","",TEXT(' Matrice Tarifaire NON AL'!BF446,"0,0000")))</f>
        <v/>
      </c>
      <c r="AP443" t="str">
        <f>+IF($C443="","",IF(' Matrice Tarifaire NON AL'!BG446="","",TEXT(' Matrice Tarifaire NON AL'!BG446,"0,0000")))</f>
        <v/>
      </c>
      <c r="AQ443" t="str">
        <f>+IF($C443="","",IF(' Matrice Tarifaire NON AL'!BH446="","",TEXT(' Matrice Tarifaire NON AL'!BH446,"0,0000")))</f>
        <v/>
      </c>
      <c r="AR443" t="str">
        <f>+IF($C443="","",IF(' Matrice Tarifaire NON AL'!BI446="","",TEXT(' Matrice Tarifaire NON AL'!BI446,"0,0000")))</f>
        <v/>
      </c>
      <c r="AS443" t="str">
        <f>+IF(C443="","",IF(' Matrice Tarifaire NON AL'!BJ446="","0",IF(' Matrice Tarifaire NON AL'!BJ446="","",' Matrice Tarifaire NON AL'!BJ446)))</f>
        <v/>
      </c>
      <c r="AT443" t="str">
        <f>+IF(C443="","",IF(' Matrice Tarifaire NON AL'!BK446="","",' Matrice Tarifaire NON AL'!$BK$6))</f>
        <v/>
      </c>
      <c r="AU443" t="str">
        <f>+IF(C443="","",IF(' Matrice Tarifaire NON AL'!BK446="","",TEXT(' Matrice Tarifaire NON AL'!BK446,"0,0000")))</f>
        <v/>
      </c>
      <c r="AV443" t="str">
        <f>+IF(C443="","",IF(' Matrice Tarifaire NON AL'!BL446="","",' Matrice Tarifaire NON AL'!$BL$6))</f>
        <v/>
      </c>
      <c r="AW443" t="str">
        <f>+IF(C443="","",IF(' Matrice Tarifaire NON AL'!BL446="","",TEXT(' Matrice Tarifaire NON AL'!BL446,"0,0000")))</f>
        <v/>
      </c>
      <c r="AX443" t="str">
        <f>+IF(C443="","",IF(' Matrice Tarifaire NON AL'!BM446="","",' Matrice Tarifaire NON AL'!$BM$6))</f>
        <v/>
      </c>
      <c r="AY443" t="str">
        <f>+IF(C443="","",IF(' Matrice Tarifaire NON AL'!BM446="","",TEXT(' Matrice Tarifaire NON AL'!BM446,"0,0000")))</f>
        <v/>
      </c>
      <c r="AZ443" t="str">
        <f>+IF(C443="","",IF(' Matrice Tarifaire NON AL'!BN446="","","Taxe DEEE"))</f>
        <v/>
      </c>
      <c r="BA443" t="str">
        <f>+IF(C443="","",IF(' Matrice Tarifaire NON AL'!BN446="","",TEXT(' Matrice Tarifaire NON AL'!BN446,"0,0000")))</f>
        <v/>
      </c>
      <c r="BD443" t="str">
        <f>+IF($C443="","",IF(' Matrice Tarifaire NON AL'!BR446="","",TEXT(' Matrice Tarifaire NON AL'!BR446,"0,000")))</f>
        <v/>
      </c>
      <c r="BE443" t="str">
        <f>+IF($C443="","",IF(' Matrice Tarifaire NON AL'!BS446="","",VALUE(TEXT(' Matrice Tarifaire NON AL'!BS446,"0,00"))))</f>
        <v/>
      </c>
      <c r="BF443" t="str">
        <f>+IF($C443="","",IF(' Matrice Tarifaire NON AL'!BY446="","",' Matrice Tarifaire NON AL'!BY446))</f>
        <v/>
      </c>
      <c r="BG443" t="str">
        <f>+IF(C443="","",IF(' Matrice Tarifaire NON AL'!AK446="Composant de Box","999",IF(' Matrice Tarifaire NON AL'!AP446&lt;&gt;"",' Matrice Tarifaire NON AL'!AP446,IF(' Matrice Tarifaire NON AL'!AO446&lt;&gt;"",' Matrice Tarifaire NON AL'!AO446,' Matrice Tarifaire NON AL'!AN446))))</f>
        <v/>
      </c>
    </row>
    <row r="444" spans="1:59" x14ac:dyDescent="0.25">
      <c r="A444" t="str">
        <f>+IF($C444="","",IF(' Matrice Tarifaire NON AL'!N447="","",IF(' Matrice Tarifaire NON AL'!N447=0,"GTIN A 0 - Ne doit pas être mis dans PRE REF",TEXT(' Matrice Tarifaire NON AL'!N447,"00000000000000"))))</f>
        <v/>
      </c>
      <c r="B444" t="str">
        <f>+IF(C444="","",IF(L444=172,4,VLOOKUP(' Matrice Tarifaire NON AL'!AK447,Feuil3!$A$4:$B$14,2,0)))</f>
        <v/>
      </c>
      <c r="C444" t="str">
        <f>+IF(' Matrice Tarifaire NON AL'!O447="","",SUBSTITUTE(' Matrice Tarifaire NON AL'!O447,"CHAR (10)"," "))</f>
        <v/>
      </c>
      <c r="D444" t="str">
        <f>+IF($C444="","",SUBSTITUTE(' Matrice Tarifaire NON AL'!P447,"CHAR (13)"," "))</f>
        <v/>
      </c>
      <c r="E444" t="str">
        <f t="shared" si="19"/>
        <v/>
      </c>
      <c r="F444" t="str">
        <f>+IF($C444="","",IF(' Matrice Tarifaire NON AL'!AX447="","Non",' Matrice Tarifaire NON AL'!AX447))</f>
        <v/>
      </c>
      <c r="G444" t="str">
        <f>+IF($C444="","",IF(' Matrice Tarifaire NON AL'!Q447="DOMEDIA","MDD",IF(' Matrice Tarifaire NON AL'!Q447="APTA","MDD",IF(' Matrice Tarifaire NON AL'!Q447="TOP BUDGET","Premier Prix","MN"))))</f>
        <v/>
      </c>
      <c r="H444" t="str">
        <f>+IF($C444="","",' Matrice Tarifaire NON AL'!Q447)</f>
        <v/>
      </c>
      <c r="K444" t="str">
        <f>+IF($C444="","",' Matrice Tarifaire NON AL'!X447)</f>
        <v/>
      </c>
      <c r="L444" t="str">
        <f>+IF($C444="","",' Matrice Tarifaire NON AL'!X447)</f>
        <v/>
      </c>
      <c r="M444" t="str">
        <f>+IF($C444="","",' Matrice Tarifaire NON AL'!Y447)</f>
        <v/>
      </c>
      <c r="N444" t="str">
        <f>+IF($C444="","",' Matrice Tarifaire NON AL'!Z447)</f>
        <v/>
      </c>
      <c r="P444" t="str">
        <f>+IF(C444="","",IF(' Matrice Tarifaire NON AL'!X447&lt;&gt;168,"Non",""))</f>
        <v/>
      </c>
      <c r="Q444" t="str">
        <f>+IF($C444="","",' Matrice Tarifaire NON AL'!T447)</f>
        <v/>
      </c>
      <c r="R444" t="str">
        <f>+IF($C444="","",IF(' Matrice Tarifaire NON AL'!R447="","",' Matrice Tarifaire NON AL'!R447))</f>
        <v/>
      </c>
      <c r="S444" t="str">
        <f>+IF($C444="","",LEFT(' Matrice Tarifaire NON AL'!W447,1))</f>
        <v/>
      </c>
      <c r="T444" t="str">
        <f>+IF($C444="","",LEFT(' Matrice Tarifaire NON AL'!AY447,3))</f>
        <v/>
      </c>
      <c r="U444" t="str">
        <f t="shared" si="20"/>
        <v/>
      </c>
      <c r="V444" t="str">
        <f>+IF(C444="","",IF(VLOOKUP(' Matrice Tarifaire NON AL'!AK447,Feuil3!A:F,6,0)="Box",IF(' Matrice Tarifaire NON AL'!AL447="Mono-Référence","Homogène",IF(' Matrice Tarifaire NON AL'!AL447="Multi-Références","Panaché","")),IF(' Matrice Tarifaire NON AL'!AK447="A la Pièce","Composant sans Colisage",IF(' Matrice Tarifaire NON AL'!AK447="Composant de Box","Composant sans Colisage","Homogène"))))</f>
        <v/>
      </c>
      <c r="W444" t="str">
        <f>+IF($V444="","",VLOOKUP(' Matrice Tarifaire NON AL'!AK447,Feuil3!$A$4:$E$14,5,0))</f>
        <v/>
      </c>
      <c r="Y444" t="str">
        <f>+IF($V444="","",IF(VLOOKUP(' Matrice Tarifaire NON AL'!$AK447,Feuil3!$A$4:$D$14,4,0)="Palette",' Matrice Tarifaire NON AL'!AN447,""))</f>
        <v/>
      </c>
      <c r="AA444" t="str">
        <f>+IF($V444="","",IF(VLOOKUP(' Matrice Tarifaire NON AL'!$AK447,Feuil3!$A$4:$D$14,4,0)="Colis",' Matrice Tarifaire NON AL'!AN447,""))</f>
        <v/>
      </c>
      <c r="AC444" t="str">
        <f>+IF(V444="","",IF(VLOOKUP(' Matrice Tarifaire NON AL'!AK447,Feuil3!$A$4:$D$14,4,0)="Colis",IF(' Matrice Tarifaire NON AL'!AO447&gt;0,' Matrice Tarifaire NON AL'!AO447,""),""))</f>
        <v/>
      </c>
      <c r="AD444" t="str">
        <f t="shared" si="21"/>
        <v/>
      </c>
      <c r="AE444" t="str">
        <f>+IF(C444="","",' Matrice Tarifaire NON AL'!C447)</f>
        <v/>
      </c>
      <c r="AF444" t="str">
        <f>+IF(C444="","",' Matrice Tarifaire NON AL'!AQ447)</f>
        <v/>
      </c>
      <c r="AH444" t="str">
        <f>+IF(E444="","",' Matrice Tarifaire NON AL'!$U447)</f>
        <v/>
      </c>
      <c r="AI444" t="str">
        <f>+IF(F444="","",IF(' Matrice Tarifaire NON AL'!$V447="","",' Matrice Tarifaire NON AL'!$V447))</f>
        <v/>
      </c>
      <c r="AJ444" t="str">
        <f>+IF($C444="","",IF(' Matrice Tarifaire NON AL'!AZ447="","",' Matrice Tarifaire NON AL'!AZ447))</f>
        <v/>
      </c>
      <c r="AK444" t="str">
        <f>+IF($C444="","",IF(' Matrice Tarifaire NON AL'!BA447="","",' Matrice Tarifaire NON AL'!BA447))</f>
        <v/>
      </c>
      <c r="AL444" t="str">
        <f>+IF($C444="","",IF(' Matrice Tarifaire NON AL'!BB447="","",TEXT(' Matrice Tarifaire NON AL'!BB447,"0,0000")))</f>
        <v/>
      </c>
      <c r="AO444" t="str">
        <f>+IF($C444="","",IF(' Matrice Tarifaire NON AL'!BF447="","",TEXT(' Matrice Tarifaire NON AL'!BF447,"0,0000")))</f>
        <v/>
      </c>
      <c r="AP444" t="str">
        <f>+IF($C444="","",IF(' Matrice Tarifaire NON AL'!BG447="","",TEXT(' Matrice Tarifaire NON AL'!BG447,"0,0000")))</f>
        <v/>
      </c>
      <c r="AQ444" t="str">
        <f>+IF($C444="","",IF(' Matrice Tarifaire NON AL'!BH447="","",TEXT(' Matrice Tarifaire NON AL'!BH447,"0,0000")))</f>
        <v/>
      </c>
      <c r="AR444" t="str">
        <f>+IF($C444="","",IF(' Matrice Tarifaire NON AL'!BI447="","",TEXT(' Matrice Tarifaire NON AL'!BI447,"0,0000")))</f>
        <v/>
      </c>
      <c r="AS444" t="str">
        <f>+IF(C444="","",IF(' Matrice Tarifaire NON AL'!BJ447="","0",IF(' Matrice Tarifaire NON AL'!BJ447="","",' Matrice Tarifaire NON AL'!BJ447)))</f>
        <v/>
      </c>
      <c r="AT444" t="str">
        <f>+IF(C444="","",IF(' Matrice Tarifaire NON AL'!BK447="","",' Matrice Tarifaire NON AL'!$BK$6))</f>
        <v/>
      </c>
      <c r="AU444" t="str">
        <f>+IF(C444="","",IF(' Matrice Tarifaire NON AL'!BK447="","",TEXT(' Matrice Tarifaire NON AL'!BK447,"0,0000")))</f>
        <v/>
      </c>
      <c r="AV444" t="str">
        <f>+IF(C444="","",IF(' Matrice Tarifaire NON AL'!BL447="","",' Matrice Tarifaire NON AL'!$BL$6))</f>
        <v/>
      </c>
      <c r="AW444" t="str">
        <f>+IF(C444="","",IF(' Matrice Tarifaire NON AL'!BL447="","",TEXT(' Matrice Tarifaire NON AL'!BL447,"0,0000")))</f>
        <v/>
      </c>
      <c r="AX444" t="str">
        <f>+IF(C444="","",IF(' Matrice Tarifaire NON AL'!BM447="","",' Matrice Tarifaire NON AL'!$BM$6))</f>
        <v/>
      </c>
      <c r="AY444" t="str">
        <f>+IF(C444="","",IF(' Matrice Tarifaire NON AL'!BM447="","",TEXT(' Matrice Tarifaire NON AL'!BM447,"0,0000")))</f>
        <v/>
      </c>
      <c r="AZ444" t="str">
        <f>+IF(C444="","",IF(' Matrice Tarifaire NON AL'!BN447="","","Taxe DEEE"))</f>
        <v/>
      </c>
      <c r="BA444" t="str">
        <f>+IF(C444="","",IF(' Matrice Tarifaire NON AL'!BN447="","",TEXT(' Matrice Tarifaire NON AL'!BN447,"0,0000")))</f>
        <v/>
      </c>
      <c r="BD444" t="str">
        <f>+IF($C444="","",IF(' Matrice Tarifaire NON AL'!BR447="","",TEXT(' Matrice Tarifaire NON AL'!BR447,"0,000")))</f>
        <v/>
      </c>
      <c r="BE444" t="str">
        <f>+IF($C444="","",IF(' Matrice Tarifaire NON AL'!BS447="","",VALUE(TEXT(' Matrice Tarifaire NON AL'!BS447,"0,00"))))</f>
        <v/>
      </c>
      <c r="BF444" t="str">
        <f>+IF($C444="","",IF(' Matrice Tarifaire NON AL'!BY447="","",' Matrice Tarifaire NON AL'!BY447))</f>
        <v/>
      </c>
      <c r="BG444" t="str">
        <f>+IF(C444="","",IF(' Matrice Tarifaire NON AL'!AK447="Composant de Box","999",IF(' Matrice Tarifaire NON AL'!AP447&lt;&gt;"",' Matrice Tarifaire NON AL'!AP447,IF(' Matrice Tarifaire NON AL'!AO447&lt;&gt;"",' Matrice Tarifaire NON AL'!AO447,' Matrice Tarifaire NON AL'!AN447))))</f>
        <v/>
      </c>
    </row>
    <row r="445" spans="1:59" x14ac:dyDescent="0.25">
      <c r="A445" t="str">
        <f>+IF($C445="","",IF(' Matrice Tarifaire NON AL'!N448="","",IF(' Matrice Tarifaire NON AL'!N448=0,"GTIN A 0 - Ne doit pas être mis dans PRE REF",TEXT(' Matrice Tarifaire NON AL'!N448,"00000000000000"))))</f>
        <v/>
      </c>
      <c r="B445" t="str">
        <f>+IF(C445="","",IF(L445=172,4,VLOOKUP(' Matrice Tarifaire NON AL'!AK448,Feuil3!$A$4:$B$14,2,0)))</f>
        <v/>
      </c>
      <c r="C445" t="str">
        <f>+IF(' Matrice Tarifaire NON AL'!O448="","",SUBSTITUTE(' Matrice Tarifaire NON AL'!O448,"CHAR (10)"," "))</f>
        <v/>
      </c>
      <c r="D445" t="str">
        <f>+IF($C445="","",SUBSTITUTE(' Matrice Tarifaire NON AL'!P448,"CHAR (13)"," "))</f>
        <v/>
      </c>
      <c r="E445" t="str">
        <f t="shared" si="19"/>
        <v/>
      </c>
      <c r="F445" t="str">
        <f>+IF($C445="","",IF(' Matrice Tarifaire NON AL'!AX448="","Non",' Matrice Tarifaire NON AL'!AX448))</f>
        <v/>
      </c>
      <c r="G445" t="str">
        <f>+IF($C445="","",IF(' Matrice Tarifaire NON AL'!Q448="DOMEDIA","MDD",IF(' Matrice Tarifaire NON AL'!Q448="APTA","MDD",IF(' Matrice Tarifaire NON AL'!Q448="TOP BUDGET","Premier Prix","MN"))))</f>
        <v/>
      </c>
      <c r="H445" t="str">
        <f>+IF($C445="","",' Matrice Tarifaire NON AL'!Q448)</f>
        <v/>
      </c>
      <c r="K445" t="str">
        <f>+IF($C445="","",' Matrice Tarifaire NON AL'!X448)</f>
        <v/>
      </c>
      <c r="L445" t="str">
        <f>+IF($C445="","",' Matrice Tarifaire NON AL'!X448)</f>
        <v/>
      </c>
      <c r="M445" t="str">
        <f>+IF($C445="","",' Matrice Tarifaire NON AL'!Y448)</f>
        <v/>
      </c>
      <c r="N445" t="str">
        <f>+IF($C445="","",' Matrice Tarifaire NON AL'!Z448)</f>
        <v/>
      </c>
      <c r="P445" t="str">
        <f>+IF(C445="","",IF(' Matrice Tarifaire NON AL'!X448&lt;&gt;168,"Non",""))</f>
        <v/>
      </c>
      <c r="Q445" t="str">
        <f>+IF($C445="","",' Matrice Tarifaire NON AL'!T448)</f>
        <v/>
      </c>
      <c r="R445" t="str">
        <f>+IF($C445="","",IF(' Matrice Tarifaire NON AL'!R448="","",' Matrice Tarifaire NON AL'!R448))</f>
        <v/>
      </c>
      <c r="S445" t="str">
        <f>+IF($C445="","",LEFT(' Matrice Tarifaire NON AL'!W448,1))</f>
        <v/>
      </c>
      <c r="T445" t="str">
        <f>+IF($C445="","",LEFT(' Matrice Tarifaire NON AL'!AY448,3))</f>
        <v/>
      </c>
      <c r="U445" t="str">
        <f t="shared" si="20"/>
        <v/>
      </c>
      <c r="V445" t="str">
        <f>+IF(C445="","",IF(VLOOKUP(' Matrice Tarifaire NON AL'!AK448,Feuil3!A:F,6,0)="Box",IF(' Matrice Tarifaire NON AL'!AL448="Mono-Référence","Homogène",IF(' Matrice Tarifaire NON AL'!AL448="Multi-Références","Panaché","")),IF(' Matrice Tarifaire NON AL'!AK448="A la Pièce","Composant sans Colisage",IF(' Matrice Tarifaire NON AL'!AK448="Composant de Box","Composant sans Colisage","Homogène"))))</f>
        <v/>
      </c>
      <c r="W445" t="str">
        <f>+IF($V445="","",VLOOKUP(' Matrice Tarifaire NON AL'!AK448,Feuil3!$A$4:$E$14,5,0))</f>
        <v/>
      </c>
      <c r="Y445" t="str">
        <f>+IF($V445="","",IF(VLOOKUP(' Matrice Tarifaire NON AL'!$AK448,Feuil3!$A$4:$D$14,4,0)="Palette",' Matrice Tarifaire NON AL'!AN448,""))</f>
        <v/>
      </c>
      <c r="AA445" t="str">
        <f>+IF($V445="","",IF(VLOOKUP(' Matrice Tarifaire NON AL'!$AK448,Feuil3!$A$4:$D$14,4,0)="Colis",' Matrice Tarifaire NON AL'!AN448,""))</f>
        <v/>
      </c>
      <c r="AC445" t="str">
        <f>+IF(V445="","",IF(VLOOKUP(' Matrice Tarifaire NON AL'!AK448,Feuil3!$A$4:$D$14,4,0)="Colis",IF(' Matrice Tarifaire NON AL'!AO448&gt;0,' Matrice Tarifaire NON AL'!AO448,""),""))</f>
        <v/>
      </c>
      <c r="AD445" t="str">
        <f t="shared" si="21"/>
        <v/>
      </c>
      <c r="AE445" t="str">
        <f>+IF(C445="","",' Matrice Tarifaire NON AL'!C448)</f>
        <v/>
      </c>
      <c r="AF445" t="str">
        <f>+IF(C445="","",' Matrice Tarifaire NON AL'!AQ448)</f>
        <v/>
      </c>
      <c r="AH445" t="str">
        <f>+IF(E445="","",' Matrice Tarifaire NON AL'!$U448)</f>
        <v/>
      </c>
      <c r="AI445" t="str">
        <f>+IF(F445="","",IF(' Matrice Tarifaire NON AL'!$V448="","",' Matrice Tarifaire NON AL'!$V448))</f>
        <v/>
      </c>
      <c r="AJ445" t="str">
        <f>+IF($C445="","",IF(' Matrice Tarifaire NON AL'!AZ448="","",' Matrice Tarifaire NON AL'!AZ448))</f>
        <v/>
      </c>
      <c r="AK445" t="str">
        <f>+IF($C445="","",IF(' Matrice Tarifaire NON AL'!BA448="","",' Matrice Tarifaire NON AL'!BA448))</f>
        <v/>
      </c>
      <c r="AL445" t="str">
        <f>+IF($C445="","",IF(' Matrice Tarifaire NON AL'!BB448="","",TEXT(' Matrice Tarifaire NON AL'!BB448,"0,0000")))</f>
        <v/>
      </c>
      <c r="AO445" t="str">
        <f>+IF($C445="","",IF(' Matrice Tarifaire NON AL'!BF448="","",TEXT(' Matrice Tarifaire NON AL'!BF448,"0,0000")))</f>
        <v/>
      </c>
      <c r="AP445" t="str">
        <f>+IF($C445="","",IF(' Matrice Tarifaire NON AL'!BG448="","",TEXT(' Matrice Tarifaire NON AL'!BG448,"0,0000")))</f>
        <v/>
      </c>
      <c r="AQ445" t="str">
        <f>+IF($C445="","",IF(' Matrice Tarifaire NON AL'!BH448="","",TEXT(' Matrice Tarifaire NON AL'!BH448,"0,0000")))</f>
        <v/>
      </c>
      <c r="AR445" t="str">
        <f>+IF($C445="","",IF(' Matrice Tarifaire NON AL'!BI448="","",TEXT(' Matrice Tarifaire NON AL'!BI448,"0,0000")))</f>
        <v/>
      </c>
      <c r="AS445" t="str">
        <f>+IF(C445="","",IF(' Matrice Tarifaire NON AL'!BJ448="","0",IF(' Matrice Tarifaire NON AL'!BJ448="","",' Matrice Tarifaire NON AL'!BJ448)))</f>
        <v/>
      </c>
      <c r="AT445" t="str">
        <f>+IF(C445="","",IF(' Matrice Tarifaire NON AL'!BK448="","",' Matrice Tarifaire NON AL'!$BK$6))</f>
        <v/>
      </c>
      <c r="AU445" t="str">
        <f>+IF(C445="","",IF(' Matrice Tarifaire NON AL'!BK448="","",TEXT(' Matrice Tarifaire NON AL'!BK448,"0,0000")))</f>
        <v/>
      </c>
      <c r="AV445" t="str">
        <f>+IF(C445="","",IF(' Matrice Tarifaire NON AL'!BL448="","",' Matrice Tarifaire NON AL'!$BL$6))</f>
        <v/>
      </c>
      <c r="AW445" t="str">
        <f>+IF(C445="","",IF(' Matrice Tarifaire NON AL'!BL448="","",TEXT(' Matrice Tarifaire NON AL'!BL448,"0,0000")))</f>
        <v/>
      </c>
      <c r="AX445" t="str">
        <f>+IF(C445="","",IF(' Matrice Tarifaire NON AL'!BM448="","",' Matrice Tarifaire NON AL'!$BM$6))</f>
        <v/>
      </c>
      <c r="AY445" t="str">
        <f>+IF(C445="","",IF(' Matrice Tarifaire NON AL'!BM448="","",TEXT(' Matrice Tarifaire NON AL'!BM448,"0,0000")))</f>
        <v/>
      </c>
      <c r="AZ445" t="str">
        <f>+IF(C445="","",IF(' Matrice Tarifaire NON AL'!BN448="","","Taxe DEEE"))</f>
        <v/>
      </c>
      <c r="BA445" t="str">
        <f>+IF(C445="","",IF(' Matrice Tarifaire NON AL'!BN448="","",TEXT(' Matrice Tarifaire NON AL'!BN448,"0,0000")))</f>
        <v/>
      </c>
      <c r="BD445" t="str">
        <f>+IF($C445="","",IF(' Matrice Tarifaire NON AL'!BR448="","",TEXT(' Matrice Tarifaire NON AL'!BR448,"0,000")))</f>
        <v/>
      </c>
      <c r="BE445" t="str">
        <f>+IF($C445="","",IF(' Matrice Tarifaire NON AL'!BS448="","",VALUE(TEXT(' Matrice Tarifaire NON AL'!BS448,"0,00"))))</f>
        <v/>
      </c>
      <c r="BF445" t="str">
        <f>+IF($C445="","",IF(' Matrice Tarifaire NON AL'!BY448="","",' Matrice Tarifaire NON AL'!BY448))</f>
        <v/>
      </c>
      <c r="BG445" t="str">
        <f>+IF(C445="","",IF(' Matrice Tarifaire NON AL'!AK448="Composant de Box","999",IF(' Matrice Tarifaire NON AL'!AP448&lt;&gt;"",' Matrice Tarifaire NON AL'!AP448,IF(' Matrice Tarifaire NON AL'!AO448&lt;&gt;"",' Matrice Tarifaire NON AL'!AO448,' Matrice Tarifaire NON AL'!AN448))))</f>
        <v/>
      </c>
    </row>
    <row r="446" spans="1:59" x14ac:dyDescent="0.25">
      <c r="A446" t="str">
        <f>+IF($C446="","",IF(' Matrice Tarifaire NON AL'!N449="","",IF(' Matrice Tarifaire NON AL'!N449=0,"GTIN A 0 - Ne doit pas être mis dans PRE REF",TEXT(' Matrice Tarifaire NON AL'!N449,"00000000000000"))))</f>
        <v/>
      </c>
      <c r="B446" t="str">
        <f>+IF(C446="","",IF(L446=172,4,VLOOKUP(' Matrice Tarifaire NON AL'!AK449,Feuil3!$A$4:$B$14,2,0)))</f>
        <v/>
      </c>
      <c r="C446" t="str">
        <f>+IF(' Matrice Tarifaire NON AL'!O449="","",SUBSTITUTE(' Matrice Tarifaire NON AL'!O449,"CHAR (10)"," "))</f>
        <v/>
      </c>
      <c r="D446" t="str">
        <f>+IF($C446="","",SUBSTITUTE(' Matrice Tarifaire NON AL'!P449,"CHAR (13)"," "))</f>
        <v/>
      </c>
      <c r="E446" t="str">
        <f t="shared" si="19"/>
        <v/>
      </c>
      <c r="F446" t="str">
        <f>+IF($C446="","",IF(' Matrice Tarifaire NON AL'!AX449="","Non",' Matrice Tarifaire NON AL'!AX449))</f>
        <v/>
      </c>
      <c r="G446" t="str">
        <f>+IF($C446="","",IF(' Matrice Tarifaire NON AL'!Q449="DOMEDIA","MDD",IF(' Matrice Tarifaire NON AL'!Q449="APTA","MDD",IF(' Matrice Tarifaire NON AL'!Q449="TOP BUDGET","Premier Prix","MN"))))</f>
        <v/>
      </c>
      <c r="H446" t="str">
        <f>+IF($C446="","",' Matrice Tarifaire NON AL'!Q449)</f>
        <v/>
      </c>
      <c r="K446" t="str">
        <f>+IF($C446="","",' Matrice Tarifaire NON AL'!X449)</f>
        <v/>
      </c>
      <c r="L446" t="str">
        <f>+IF($C446="","",' Matrice Tarifaire NON AL'!X449)</f>
        <v/>
      </c>
      <c r="M446" t="str">
        <f>+IF($C446="","",' Matrice Tarifaire NON AL'!Y449)</f>
        <v/>
      </c>
      <c r="N446" t="str">
        <f>+IF($C446="","",' Matrice Tarifaire NON AL'!Z449)</f>
        <v/>
      </c>
      <c r="P446" t="str">
        <f>+IF(C446="","",IF(' Matrice Tarifaire NON AL'!X449&lt;&gt;168,"Non",""))</f>
        <v/>
      </c>
      <c r="Q446" t="str">
        <f>+IF($C446="","",' Matrice Tarifaire NON AL'!T449)</f>
        <v/>
      </c>
      <c r="R446" t="str">
        <f>+IF($C446="","",IF(' Matrice Tarifaire NON AL'!R449="","",' Matrice Tarifaire NON AL'!R449))</f>
        <v/>
      </c>
      <c r="S446" t="str">
        <f>+IF($C446="","",LEFT(' Matrice Tarifaire NON AL'!W449,1))</f>
        <v/>
      </c>
      <c r="T446" t="str">
        <f>+IF($C446="","",LEFT(' Matrice Tarifaire NON AL'!AY449,3))</f>
        <v/>
      </c>
      <c r="U446" t="str">
        <f t="shared" si="20"/>
        <v/>
      </c>
      <c r="V446" t="str">
        <f>+IF(C446="","",IF(VLOOKUP(' Matrice Tarifaire NON AL'!AK449,Feuil3!A:F,6,0)="Box",IF(' Matrice Tarifaire NON AL'!AL449="Mono-Référence","Homogène",IF(' Matrice Tarifaire NON AL'!AL449="Multi-Références","Panaché","")),IF(' Matrice Tarifaire NON AL'!AK449="A la Pièce","Composant sans Colisage",IF(' Matrice Tarifaire NON AL'!AK449="Composant de Box","Composant sans Colisage","Homogène"))))</f>
        <v/>
      </c>
      <c r="W446" t="str">
        <f>+IF($V446="","",VLOOKUP(' Matrice Tarifaire NON AL'!AK449,Feuil3!$A$4:$E$14,5,0))</f>
        <v/>
      </c>
      <c r="Y446" t="str">
        <f>+IF($V446="","",IF(VLOOKUP(' Matrice Tarifaire NON AL'!$AK449,Feuil3!$A$4:$D$14,4,0)="Palette",' Matrice Tarifaire NON AL'!AN449,""))</f>
        <v/>
      </c>
      <c r="AA446" t="str">
        <f>+IF($V446="","",IF(VLOOKUP(' Matrice Tarifaire NON AL'!$AK449,Feuil3!$A$4:$D$14,4,0)="Colis",' Matrice Tarifaire NON AL'!AN449,""))</f>
        <v/>
      </c>
      <c r="AC446" t="str">
        <f>+IF(V446="","",IF(VLOOKUP(' Matrice Tarifaire NON AL'!AK449,Feuil3!$A$4:$D$14,4,0)="Colis",IF(' Matrice Tarifaire NON AL'!AO449&gt;0,' Matrice Tarifaire NON AL'!AO449,""),""))</f>
        <v/>
      </c>
      <c r="AD446" t="str">
        <f t="shared" si="21"/>
        <v/>
      </c>
      <c r="AE446" t="str">
        <f>+IF(C446="","",' Matrice Tarifaire NON AL'!C449)</f>
        <v/>
      </c>
      <c r="AF446" t="str">
        <f>+IF(C446="","",' Matrice Tarifaire NON AL'!AQ449)</f>
        <v/>
      </c>
      <c r="AH446" t="str">
        <f>+IF(E446="","",' Matrice Tarifaire NON AL'!$U449)</f>
        <v/>
      </c>
      <c r="AI446" t="str">
        <f>+IF(F446="","",IF(' Matrice Tarifaire NON AL'!$V449="","",' Matrice Tarifaire NON AL'!$V449))</f>
        <v/>
      </c>
      <c r="AJ446" t="str">
        <f>+IF($C446="","",IF(' Matrice Tarifaire NON AL'!AZ449="","",' Matrice Tarifaire NON AL'!AZ449))</f>
        <v/>
      </c>
      <c r="AK446" t="str">
        <f>+IF($C446="","",IF(' Matrice Tarifaire NON AL'!BA449="","",' Matrice Tarifaire NON AL'!BA449))</f>
        <v/>
      </c>
      <c r="AL446" t="str">
        <f>+IF($C446="","",IF(' Matrice Tarifaire NON AL'!BB449="","",TEXT(' Matrice Tarifaire NON AL'!BB449,"0,0000")))</f>
        <v/>
      </c>
      <c r="AO446" t="str">
        <f>+IF($C446="","",IF(' Matrice Tarifaire NON AL'!BF449="","",TEXT(' Matrice Tarifaire NON AL'!BF449,"0,0000")))</f>
        <v/>
      </c>
      <c r="AP446" t="str">
        <f>+IF($C446="","",IF(' Matrice Tarifaire NON AL'!BG449="","",TEXT(' Matrice Tarifaire NON AL'!BG449,"0,0000")))</f>
        <v/>
      </c>
      <c r="AQ446" t="str">
        <f>+IF($C446="","",IF(' Matrice Tarifaire NON AL'!BH449="","",TEXT(' Matrice Tarifaire NON AL'!BH449,"0,0000")))</f>
        <v/>
      </c>
      <c r="AR446" t="str">
        <f>+IF($C446="","",IF(' Matrice Tarifaire NON AL'!BI449="","",TEXT(' Matrice Tarifaire NON AL'!BI449,"0,0000")))</f>
        <v/>
      </c>
      <c r="AS446" t="str">
        <f>+IF(C446="","",IF(' Matrice Tarifaire NON AL'!BJ449="","0",IF(' Matrice Tarifaire NON AL'!BJ449="","",' Matrice Tarifaire NON AL'!BJ449)))</f>
        <v/>
      </c>
      <c r="AT446" t="str">
        <f>+IF(C446="","",IF(' Matrice Tarifaire NON AL'!BK449="","",' Matrice Tarifaire NON AL'!$BK$6))</f>
        <v/>
      </c>
      <c r="AU446" t="str">
        <f>+IF(C446="","",IF(' Matrice Tarifaire NON AL'!BK449="","",TEXT(' Matrice Tarifaire NON AL'!BK449,"0,0000")))</f>
        <v/>
      </c>
      <c r="AV446" t="str">
        <f>+IF(C446="","",IF(' Matrice Tarifaire NON AL'!BL449="","",' Matrice Tarifaire NON AL'!$BL$6))</f>
        <v/>
      </c>
      <c r="AW446" t="str">
        <f>+IF(C446="","",IF(' Matrice Tarifaire NON AL'!BL449="","",TEXT(' Matrice Tarifaire NON AL'!BL449,"0,0000")))</f>
        <v/>
      </c>
      <c r="AX446" t="str">
        <f>+IF(C446="","",IF(' Matrice Tarifaire NON AL'!BM449="","",' Matrice Tarifaire NON AL'!$BM$6))</f>
        <v/>
      </c>
      <c r="AY446" t="str">
        <f>+IF(C446="","",IF(' Matrice Tarifaire NON AL'!BM449="","",TEXT(' Matrice Tarifaire NON AL'!BM449,"0,0000")))</f>
        <v/>
      </c>
      <c r="AZ446" t="str">
        <f>+IF(C446="","",IF(' Matrice Tarifaire NON AL'!BN449="","","Taxe DEEE"))</f>
        <v/>
      </c>
      <c r="BA446" t="str">
        <f>+IF(C446="","",IF(' Matrice Tarifaire NON AL'!BN449="","",TEXT(' Matrice Tarifaire NON AL'!BN449,"0,0000")))</f>
        <v/>
      </c>
      <c r="BD446" t="str">
        <f>+IF($C446="","",IF(' Matrice Tarifaire NON AL'!BR449="","",TEXT(' Matrice Tarifaire NON AL'!BR449,"0,000")))</f>
        <v/>
      </c>
      <c r="BE446" t="str">
        <f>+IF($C446="","",IF(' Matrice Tarifaire NON AL'!BS449="","",VALUE(TEXT(' Matrice Tarifaire NON AL'!BS449,"0,00"))))</f>
        <v/>
      </c>
      <c r="BF446" t="str">
        <f>+IF($C446="","",IF(' Matrice Tarifaire NON AL'!BY449="","",' Matrice Tarifaire NON AL'!BY449))</f>
        <v/>
      </c>
      <c r="BG446" t="str">
        <f>+IF(C446="","",IF(' Matrice Tarifaire NON AL'!AK449="Composant de Box","999",IF(' Matrice Tarifaire NON AL'!AP449&lt;&gt;"",' Matrice Tarifaire NON AL'!AP449,IF(' Matrice Tarifaire NON AL'!AO449&lt;&gt;"",' Matrice Tarifaire NON AL'!AO449,' Matrice Tarifaire NON AL'!AN449))))</f>
        <v/>
      </c>
    </row>
    <row r="447" spans="1:59" x14ac:dyDescent="0.25">
      <c r="A447" t="str">
        <f>+IF($C447="","",IF(' Matrice Tarifaire NON AL'!N450="","",IF(' Matrice Tarifaire NON AL'!N450=0,"GTIN A 0 - Ne doit pas être mis dans PRE REF",TEXT(' Matrice Tarifaire NON AL'!N450,"00000000000000"))))</f>
        <v/>
      </c>
      <c r="B447" t="str">
        <f>+IF(C447="","",IF(L447=172,4,VLOOKUP(' Matrice Tarifaire NON AL'!AK450,Feuil3!$A$4:$B$14,2,0)))</f>
        <v/>
      </c>
      <c r="C447" t="str">
        <f>+IF(' Matrice Tarifaire NON AL'!O450="","",SUBSTITUTE(' Matrice Tarifaire NON AL'!O450,"CHAR (10)"," "))</f>
        <v/>
      </c>
      <c r="D447" t="str">
        <f>+IF($C447="","",SUBSTITUTE(' Matrice Tarifaire NON AL'!P450,"CHAR (13)"," "))</f>
        <v/>
      </c>
      <c r="E447" t="str">
        <f t="shared" si="19"/>
        <v/>
      </c>
      <c r="F447" t="str">
        <f>+IF($C447="","",IF(' Matrice Tarifaire NON AL'!AX450="","Non",' Matrice Tarifaire NON AL'!AX450))</f>
        <v/>
      </c>
      <c r="G447" t="str">
        <f>+IF($C447="","",IF(' Matrice Tarifaire NON AL'!Q450="DOMEDIA","MDD",IF(' Matrice Tarifaire NON AL'!Q450="APTA","MDD",IF(' Matrice Tarifaire NON AL'!Q450="TOP BUDGET","Premier Prix","MN"))))</f>
        <v/>
      </c>
      <c r="H447" t="str">
        <f>+IF($C447="","",' Matrice Tarifaire NON AL'!Q450)</f>
        <v/>
      </c>
      <c r="K447" t="str">
        <f>+IF($C447="","",' Matrice Tarifaire NON AL'!X450)</f>
        <v/>
      </c>
      <c r="L447" t="str">
        <f>+IF($C447="","",' Matrice Tarifaire NON AL'!X450)</f>
        <v/>
      </c>
      <c r="M447" t="str">
        <f>+IF($C447="","",' Matrice Tarifaire NON AL'!Y450)</f>
        <v/>
      </c>
      <c r="N447" t="str">
        <f>+IF($C447="","",' Matrice Tarifaire NON AL'!Z450)</f>
        <v/>
      </c>
      <c r="P447" t="str">
        <f>+IF(C447="","",IF(' Matrice Tarifaire NON AL'!X450&lt;&gt;168,"Non",""))</f>
        <v/>
      </c>
      <c r="Q447" t="str">
        <f>+IF($C447="","",' Matrice Tarifaire NON AL'!T450)</f>
        <v/>
      </c>
      <c r="R447" t="str">
        <f>+IF($C447="","",IF(' Matrice Tarifaire NON AL'!R450="","",' Matrice Tarifaire NON AL'!R450))</f>
        <v/>
      </c>
      <c r="S447" t="str">
        <f>+IF($C447="","",LEFT(' Matrice Tarifaire NON AL'!W450,1))</f>
        <v/>
      </c>
      <c r="T447" t="str">
        <f>+IF($C447="","",LEFT(' Matrice Tarifaire NON AL'!AY450,3))</f>
        <v/>
      </c>
      <c r="U447" t="str">
        <f t="shared" si="20"/>
        <v/>
      </c>
      <c r="V447" t="str">
        <f>+IF(C447="","",IF(VLOOKUP(' Matrice Tarifaire NON AL'!AK450,Feuil3!A:F,6,0)="Box",IF(' Matrice Tarifaire NON AL'!AL450="Mono-Référence","Homogène",IF(' Matrice Tarifaire NON AL'!AL450="Multi-Références","Panaché","")),IF(' Matrice Tarifaire NON AL'!AK450="A la Pièce","Composant sans Colisage",IF(' Matrice Tarifaire NON AL'!AK450="Composant de Box","Composant sans Colisage","Homogène"))))</f>
        <v/>
      </c>
      <c r="W447" t="str">
        <f>+IF($V447="","",VLOOKUP(' Matrice Tarifaire NON AL'!AK450,Feuil3!$A$4:$E$14,5,0))</f>
        <v/>
      </c>
      <c r="Y447" t="str">
        <f>+IF($V447="","",IF(VLOOKUP(' Matrice Tarifaire NON AL'!$AK450,Feuil3!$A$4:$D$14,4,0)="Palette",' Matrice Tarifaire NON AL'!AN450,""))</f>
        <v/>
      </c>
      <c r="AA447" t="str">
        <f>+IF($V447="","",IF(VLOOKUP(' Matrice Tarifaire NON AL'!$AK450,Feuil3!$A$4:$D$14,4,0)="Colis",' Matrice Tarifaire NON AL'!AN450,""))</f>
        <v/>
      </c>
      <c r="AC447" t="str">
        <f>+IF(V447="","",IF(VLOOKUP(' Matrice Tarifaire NON AL'!AK450,Feuil3!$A$4:$D$14,4,0)="Colis",IF(' Matrice Tarifaire NON AL'!AO450&gt;0,' Matrice Tarifaire NON AL'!AO450,""),""))</f>
        <v/>
      </c>
      <c r="AD447" t="str">
        <f t="shared" si="21"/>
        <v/>
      </c>
      <c r="AE447" t="str">
        <f>+IF(C447="","",' Matrice Tarifaire NON AL'!C450)</f>
        <v/>
      </c>
      <c r="AF447" t="str">
        <f>+IF(C447="","",' Matrice Tarifaire NON AL'!AQ450)</f>
        <v/>
      </c>
      <c r="AH447" t="str">
        <f>+IF(E447="","",' Matrice Tarifaire NON AL'!$U450)</f>
        <v/>
      </c>
      <c r="AI447" t="str">
        <f>+IF(F447="","",IF(' Matrice Tarifaire NON AL'!$V450="","",' Matrice Tarifaire NON AL'!$V450))</f>
        <v/>
      </c>
      <c r="AJ447" t="str">
        <f>+IF($C447="","",IF(' Matrice Tarifaire NON AL'!AZ450="","",' Matrice Tarifaire NON AL'!AZ450))</f>
        <v/>
      </c>
      <c r="AK447" t="str">
        <f>+IF($C447="","",IF(' Matrice Tarifaire NON AL'!BA450="","",' Matrice Tarifaire NON AL'!BA450))</f>
        <v/>
      </c>
      <c r="AL447" t="str">
        <f>+IF($C447="","",IF(' Matrice Tarifaire NON AL'!BB450="","",TEXT(' Matrice Tarifaire NON AL'!BB450,"0,0000")))</f>
        <v/>
      </c>
      <c r="AO447" t="str">
        <f>+IF($C447="","",IF(' Matrice Tarifaire NON AL'!BF450="","",TEXT(' Matrice Tarifaire NON AL'!BF450,"0,0000")))</f>
        <v/>
      </c>
      <c r="AP447" t="str">
        <f>+IF($C447="","",IF(' Matrice Tarifaire NON AL'!BG450="","",TEXT(' Matrice Tarifaire NON AL'!BG450,"0,0000")))</f>
        <v/>
      </c>
      <c r="AQ447" t="str">
        <f>+IF($C447="","",IF(' Matrice Tarifaire NON AL'!BH450="","",TEXT(' Matrice Tarifaire NON AL'!BH450,"0,0000")))</f>
        <v/>
      </c>
      <c r="AR447" t="str">
        <f>+IF($C447="","",IF(' Matrice Tarifaire NON AL'!BI450="","",TEXT(' Matrice Tarifaire NON AL'!BI450,"0,0000")))</f>
        <v/>
      </c>
      <c r="AS447" t="str">
        <f>+IF(C447="","",IF(' Matrice Tarifaire NON AL'!BJ450="","0",IF(' Matrice Tarifaire NON AL'!BJ450="","",' Matrice Tarifaire NON AL'!BJ450)))</f>
        <v/>
      </c>
      <c r="AT447" t="str">
        <f>+IF(C447="","",IF(' Matrice Tarifaire NON AL'!BK450="","",' Matrice Tarifaire NON AL'!$BK$6))</f>
        <v/>
      </c>
      <c r="AU447" t="str">
        <f>+IF(C447="","",IF(' Matrice Tarifaire NON AL'!BK450="","",TEXT(' Matrice Tarifaire NON AL'!BK450,"0,0000")))</f>
        <v/>
      </c>
      <c r="AV447" t="str">
        <f>+IF(C447="","",IF(' Matrice Tarifaire NON AL'!BL450="","",' Matrice Tarifaire NON AL'!$BL$6))</f>
        <v/>
      </c>
      <c r="AW447" t="str">
        <f>+IF(C447="","",IF(' Matrice Tarifaire NON AL'!BL450="","",TEXT(' Matrice Tarifaire NON AL'!BL450,"0,0000")))</f>
        <v/>
      </c>
      <c r="AX447" t="str">
        <f>+IF(C447="","",IF(' Matrice Tarifaire NON AL'!BM450="","",' Matrice Tarifaire NON AL'!$BM$6))</f>
        <v/>
      </c>
      <c r="AY447" t="str">
        <f>+IF(C447="","",IF(' Matrice Tarifaire NON AL'!BM450="","",TEXT(' Matrice Tarifaire NON AL'!BM450,"0,0000")))</f>
        <v/>
      </c>
      <c r="AZ447" t="str">
        <f>+IF(C447="","",IF(' Matrice Tarifaire NON AL'!BN450="","","Taxe DEEE"))</f>
        <v/>
      </c>
      <c r="BA447" t="str">
        <f>+IF(C447="","",IF(' Matrice Tarifaire NON AL'!BN450="","",TEXT(' Matrice Tarifaire NON AL'!BN450,"0,0000")))</f>
        <v/>
      </c>
      <c r="BD447" t="str">
        <f>+IF($C447="","",IF(' Matrice Tarifaire NON AL'!BR450="","",TEXT(' Matrice Tarifaire NON AL'!BR450,"0,000")))</f>
        <v/>
      </c>
      <c r="BE447" t="str">
        <f>+IF($C447="","",IF(' Matrice Tarifaire NON AL'!BS450="","",VALUE(TEXT(' Matrice Tarifaire NON AL'!BS450,"0,00"))))</f>
        <v/>
      </c>
      <c r="BF447" t="str">
        <f>+IF($C447="","",IF(' Matrice Tarifaire NON AL'!BY450="","",' Matrice Tarifaire NON AL'!BY450))</f>
        <v/>
      </c>
      <c r="BG447" t="str">
        <f>+IF(C447="","",IF(' Matrice Tarifaire NON AL'!AK450="Composant de Box","999",IF(' Matrice Tarifaire NON AL'!AP450&lt;&gt;"",' Matrice Tarifaire NON AL'!AP450,IF(' Matrice Tarifaire NON AL'!AO450&lt;&gt;"",' Matrice Tarifaire NON AL'!AO450,' Matrice Tarifaire NON AL'!AN450))))</f>
        <v/>
      </c>
    </row>
    <row r="448" spans="1:59" x14ac:dyDescent="0.25">
      <c r="A448" t="str">
        <f>+IF($C448="","",IF(' Matrice Tarifaire NON AL'!N451="","",IF(' Matrice Tarifaire NON AL'!N451=0,"GTIN A 0 - Ne doit pas être mis dans PRE REF",TEXT(' Matrice Tarifaire NON AL'!N451,"00000000000000"))))</f>
        <v/>
      </c>
      <c r="B448" t="str">
        <f>+IF(C448="","",IF(L448=172,4,VLOOKUP(' Matrice Tarifaire NON AL'!AK451,Feuil3!$A$4:$B$14,2,0)))</f>
        <v/>
      </c>
      <c r="C448" t="str">
        <f>+IF(' Matrice Tarifaire NON AL'!O451="","",SUBSTITUTE(' Matrice Tarifaire NON AL'!O451,"CHAR (10)"," "))</f>
        <v/>
      </c>
      <c r="D448" t="str">
        <f>+IF($C448="","",SUBSTITUTE(' Matrice Tarifaire NON AL'!P451,"CHAR (13)"," "))</f>
        <v/>
      </c>
      <c r="E448" t="str">
        <f t="shared" si="19"/>
        <v/>
      </c>
      <c r="F448" t="str">
        <f>+IF($C448="","",IF(' Matrice Tarifaire NON AL'!AX451="","Non",' Matrice Tarifaire NON AL'!AX451))</f>
        <v/>
      </c>
      <c r="G448" t="str">
        <f>+IF($C448="","",IF(' Matrice Tarifaire NON AL'!Q451="DOMEDIA","MDD",IF(' Matrice Tarifaire NON AL'!Q451="APTA","MDD",IF(' Matrice Tarifaire NON AL'!Q451="TOP BUDGET","Premier Prix","MN"))))</f>
        <v/>
      </c>
      <c r="H448" t="str">
        <f>+IF($C448="","",' Matrice Tarifaire NON AL'!Q451)</f>
        <v/>
      </c>
      <c r="K448" t="str">
        <f>+IF($C448="","",' Matrice Tarifaire NON AL'!X451)</f>
        <v/>
      </c>
      <c r="L448" t="str">
        <f>+IF($C448="","",' Matrice Tarifaire NON AL'!X451)</f>
        <v/>
      </c>
      <c r="M448" t="str">
        <f>+IF($C448="","",' Matrice Tarifaire NON AL'!Y451)</f>
        <v/>
      </c>
      <c r="N448" t="str">
        <f>+IF($C448="","",' Matrice Tarifaire NON AL'!Z451)</f>
        <v/>
      </c>
      <c r="P448" t="str">
        <f>+IF(C448="","",IF(' Matrice Tarifaire NON AL'!X451&lt;&gt;168,"Non",""))</f>
        <v/>
      </c>
      <c r="Q448" t="str">
        <f>+IF($C448="","",' Matrice Tarifaire NON AL'!T451)</f>
        <v/>
      </c>
      <c r="R448" t="str">
        <f>+IF($C448="","",IF(' Matrice Tarifaire NON AL'!R451="","",' Matrice Tarifaire NON AL'!R451))</f>
        <v/>
      </c>
      <c r="S448" t="str">
        <f>+IF($C448="","",LEFT(' Matrice Tarifaire NON AL'!W451,1))</f>
        <v/>
      </c>
      <c r="T448" t="str">
        <f>+IF($C448="","",LEFT(' Matrice Tarifaire NON AL'!AY451,3))</f>
        <v/>
      </c>
      <c r="U448" t="str">
        <f t="shared" si="20"/>
        <v/>
      </c>
      <c r="V448" t="str">
        <f>+IF(C448="","",IF(VLOOKUP(' Matrice Tarifaire NON AL'!AK451,Feuil3!A:F,6,0)="Box",IF(' Matrice Tarifaire NON AL'!AL451="Mono-Référence","Homogène",IF(' Matrice Tarifaire NON AL'!AL451="Multi-Références","Panaché","")),IF(' Matrice Tarifaire NON AL'!AK451="A la Pièce","Composant sans Colisage",IF(' Matrice Tarifaire NON AL'!AK451="Composant de Box","Composant sans Colisage","Homogène"))))</f>
        <v/>
      </c>
      <c r="W448" t="str">
        <f>+IF($V448="","",VLOOKUP(' Matrice Tarifaire NON AL'!AK451,Feuil3!$A$4:$E$14,5,0))</f>
        <v/>
      </c>
      <c r="Y448" t="str">
        <f>+IF($V448="","",IF(VLOOKUP(' Matrice Tarifaire NON AL'!$AK451,Feuil3!$A$4:$D$14,4,0)="Palette",' Matrice Tarifaire NON AL'!AN451,""))</f>
        <v/>
      </c>
      <c r="AA448" t="str">
        <f>+IF($V448="","",IF(VLOOKUP(' Matrice Tarifaire NON AL'!$AK451,Feuil3!$A$4:$D$14,4,0)="Colis",' Matrice Tarifaire NON AL'!AN451,""))</f>
        <v/>
      </c>
      <c r="AC448" t="str">
        <f>+IF(V448="","",IF(VLOOKUP(' Matrice Tarifaire NON AL'!AK451,Feuil3!$A$4:$D$14,4,0)="Colis",IF(' Matrice Tarifaire NON AL'!AO451&gt;0,' Matrice Tarifaire NON AL'!AO451,""),""))</f>
        <v/>
      </c>
      <c r="AD448" t="str">
        <f t="shared" si="21"/>
        <v/>
      </c>
      <c r="AE448" t="str">
        <f>+IF(C448="","",' Matrice Tarifaire NON AL'!C451)</f>
        <v/>
      </c>
      <c r="AF448" t="str">
        <f>+IF(C448="","",' Matrice Tarifaire NON AL'!AQ451)</f>
        <v/>
      </c>
      <c r="AH448" t="str">
        <f>+IF(E448="","",' Matrice Tarifaire NON AL'!$U451)</f>
        <v/>
      </c>
      <c r="AI448" t="str">
        <f>+IF(F448="","",IF(' Matrice Tarifaire NON AL'!$V451="","",' Matrice Tarifaire NON AL'!$V451))</f>
        <v/>
      </c>
      <c r="AJ448" t="str">
        <f>+IF($C448="","",IF(' Matrice Tarifaire NON AL'!AZ451="","",' Matrice Tarifaire NON AL'!AZ451))</f>
        <v/>
      </c>
      <c r="AK448" t="str">
        <f>+IF($C448="","",IF(' Matrice Tarifaire NON AL'!BA451="","",' Matrice Tarifaire NON AL'!BA451))</f>
        <v/>
      </c>
      <c r="AL448" t="str">
        <f>+IF($C448="","",IF(' Matrice Tarifaire NON AL'!BB451="","",TEXT(' Matrice Tarifaire NON AL'!BB451,"0,0000")))</f>
        <v/>
      </c>
      <c r="AO448" t="str">
        <f>+IF($C448="","",IF(' Matrice Tarifaire NON AL'!BF451="","",TEXT(' Matrice Tarifaire NON AL'!BF451,"0,0000")))</f>
        <v/>
      </c>
      <c r="AP448" t="str">
        <f>+IF($C448="","",IF(' Matrice Tarifaire NON AL'!BG451="","",TEXT(' Matrice Tarifaire NON AL'!BG451,"0,0000")))</f>
        <v/>
      </c>
      <c r="AQ448" t="str">
        <f>+IF($C448="","",IF(' Matrice Tarifaire NON AL'!BH451="","",TEXT(' Matrice Tarifaire NON AL'!BH451,"0,0000")))</f>
        <v/>
      </c>
      <c r="AR448" t="str">
        <f>+IF($C448="","",IF(' Matrice Tarifaire NON AL'!BI451="","",TEXT(' Matrice Tarifaire NON AL'!BI451,"0,0000")))</f>
        <v/>
      </c>
      <c r="AS448" t="str">
        <f>+IF(C448="","",IF(' Matrice Tarifaire NON AL'!BJ451="","0",IF(' Matrice Tarifaire NON AL'!BJ451="","",' Matrice Tarifaire NON AL'!BJ451)))</f>
        <v/>
      </c>
      <c r="AT448" t="str">
        <f>+IF(C448="","",IF(' Matrice Tarifaire NON AL'!BK451="","",' Matrice Tarifaire NON AL'!$BK$6))</f>
        <v/>
      </c>
      <c r="AU448" t="str">
        <f>+IF(C448="","",IF(' Matrice Tarifaire NON AL'!BK451="","",TEXT(' Matrice Tarifaire NON AL'!BK451,"0,0000")))</f>
        <v/>
      </c>
      <c r="AV448" t="str">
        <f>+IF(C448="","",IF(' Matrice Tarifaire NON AL'!BL451="","",' Matrice Tarifaire NON AL'!$BL$6))</f>
        <v/>
      </c>
      <c r="AW448" t="str">
        <f>+IF(C448="","",IF(' Matrice Tarifaire NON AL'!BL451="","",TEXT(' Matrice Tarifaire NON AL'!BL451,"0,0000")))</f>
        <v/>
      </c>
      <c r="AX448" t="str">
        <f>+IF(C448="","",IF(' Matrice Tarifaire NON AL'!BM451="","",' Matrice Tarifaire NON AL'!$BM$6))</f>
        <v/>
      </c>
      <c r="AY448" t="str">
        <f>+IF(C448="","",IF(' Matrice Tarifaire NON AL'!BM451="","",TEXT(' Matrice Tarifaire NON AL'!BM451,"0,0000")))</f>
        <v/>
      </c>
      <c r="AZ448" t="str">
        <f>+IF(C448="","",IF(' Matrice Tarifaire NON AL'!BN451="","","Taxe DEEE"))</f>
        <v/>
      </c>
      <c r="BA448" t="str">
        <f>+IF(C448="","",IF(' Matrice Tarifaire NON AL'!BN451="","",TEXT(' Matrice Tarifaire NON AL'!BN451,"0,0000")))</f>
        <v/>
      </c>
      <c r="BD448" t="str">
        <f>+IF($C448="","",IF(' Matrice Tarifaire NON AL'!BR451="","",TEXT(' Matrice Tarifaire NON AL'!BR451,"0,000")))</f>
        <v/>
      </c>
      <c r="BE448" t="str">
        <f>+IF($C448="","",IF(' Matrice Tarifaire NON AL'!BS451="","",VALUE(TEXT(' Matrice Tarifaire NON AL'!BS451,"0,00"))))</f>
        <v/>
      </c>
      <c r="BF448" t="str">
        <f>+IF($C448="","",IF(' Matrice Tarifaire NON AL'!BY451="","",' Matrice Tarifaire NON AL'!BY451))</f>
        <v/>
      </c>
      <c r="BG448" t="str">
        <f>+IF(C448="","",IF(' Matrice Tarifaire NON AL'!AK451="Composant de Box","999",IF(' Matrice Tarifaire NON AL'!AP451&lt;&gt;"",' Matrice Tarifaire NON AL'!AP451,IF(' Matrice Tarifaire NON AL'!AO451&lt;&gt;"",' Matrice Tarifaire NON AL'!AO451,' Matrice Tarifaire NON AL'!AN451))))</f>
        <v/>
      </c>
    </row>
    <row r="449" spans="1:59" x14ac:dyDescent="0.25">
      <c r="A449" t="str">
        <f>+IF($C449="","",IF(' Matrice Tarifaire NON AL'!N452="","",IF(' Matrice Tarifaire NON AL'!N452=0,"GTIN A 0 - Ne doit pas être mis dans PRE REF",TEXT(' Matrice Tarifaire NON AL'!N452,"00000000000000"))))</f>
        <v/>
      </c>
      <c r="B449" t="str">
        <f>+IF(C449="","",IF(L449=172,4,VLOOKUP(' Matrice Tarifaire NON AL'!AK452,Feuil3!$A$4:$B$14,2,0)))</f>
        <v/>
      </c>
      <c r="C449" t="str">
        <f>+IF(' Matrice Tarifaire NON AL'!O452="","",SUBSTITUTE(' Matrice Tarifaire NON AL'!O452,"CHAR (10)"," "))</f>
        <v/>
      </c>
      <c r="D449" t="str">
        <f>+IF($C449="","",SUBSTITUTE(' Matrice Tarifaire NON AL'!P452,"CHAR (13)"," "))</f>
        <v/>
      </c>
      <c r="E449" t="str">
        <f t="shared" si="19"/>
        <v/>
      </c>
      <c r="F449" t="str">
        <f>+IF($C449="","",IF(' Matrice Tarifaire NON AL'!AX452="","Non",' Matrice Tarifaire NON AL'!AX452))</f>
        <v/>
      </c>
      <c r="G449" t="str">
        <f>+IF($C449="","",IF(' Matrice Tarifaire NON AL'!Q452="DOMEDIA","MDD",IF(' Matrice Tarifaire NON AL'!Q452="APTA","MDD",IF(' Matrice Tarifaire NON AL'!Q452="TOP BUDGET","Premier Prix","MN"))))</f>
        <v/>
      </c>
      <c r="H449" t="str">
        <f>+IF($C449="","",' Matrice Tarifaire NON AL'!Q452)</f>
        <v/>
      </c>
      <c r="K449" t="str">
        <f>+IF($C449="","",' Matrice Tarifaire NON AL'!X452)</f>
        <v/>
      </c>
      <c r="L449" t="str">
        <f>+IF($C449="","",' Matrice Tarifaire NON AL'!X452)</f>
        <v/>
      </c>
      <c r="M449" t="str">
        <f>+IF($C449="","",' Matrice Tarifaire NON AL'!Y452)</f>
        <v/>
      </c>
      <c r="N449" t="str">
        <f>+IF($C449="","",' Matrice Tarifaire NON AL'!Z452)</f>
        <v/>
      </c>
      <c r="P449" t="str">
        <f>+IF(C449="","",IF(' Matrice Tarifaire NON AL'!X452&lt;&gt;168,"Non",""))</f>
        <v/>
      </c>
      <c r="Q449" t="str">
        <f>+IF($C449="","",' Matrice Tarifaire NON AL'!T452)</f>
        <v/>
      </c>
      <c r="R449" t="str">
        <f>+IF($C449="","",IF(' Matrice Tarifaire NON AL'!R452="","",' Matrice Tarifaire NON AL'!R452))</f>
        <v/>
      </c>
      <c r="S449" t="str">
        <f>+IF($C449="","",LEFT(' Matrice Tarifaire NON AL'!W452,1))</f>
        <v/>
      </c>
      <c r="T449" t="str">
        <f>+IF($C449="","",LEFT(' Matrice Tarifaire NON AL'!AY452,3))</f>
        <v/>
      </c>
      <c r="U449" t="str">
        <f t="shared" si="20"/>
        <v/>
      </c>
      <c r="V449" t="str">
        <f>+IF(C449="","",IF(VLOOKUP(' Matrice Tarifaire NON AL'!AK452,Feuil3!A:F,6,0)="Box",IF(' Matrice Tarifaire NON AL'!AL452="Mono-Référence","Homogène",IF(' Matrice Tarifaire NON AL'!AL452="Multi-Références","Panaché","")),IF(' Matrice Tarifaire NON AL'!AK452="A la Pièce","Composant sans Colisage",IF(' Matrice Tarifaire NON AL'!AK452="Composant de Box","Composant sans Colisage","Homogène"))))</f>
        <v/>
      </c>
      <c r="W449" t="str">
        <f>+IF($V449="","",VLOOKUP(' Matrice Tarifaire NON AL'!AK452,Feuil3!$A$4:$E$14,5,0))</f>
        <v/>
      </c>
      <c r="Y449" t="str">
        <f>+IF($V449="","",IF(VLOOKUP(' Matrice Tarifaire NON AL'!$AK452,Feuil3!$A$4:$D$14,4,0)="Palette",' Matrice Tarifaire NON AL'!AN452,""))</f>
        <v/>
      </c>
      <c r="AA449" t="str">
        <f>+IF($V449="","",IF(VLOOKUP(' Matrice Tarifaire NON AL'!$AK452,Feuil3!$A$4:$D$14,4,0)="Colis",' Matrice Tarifaire NON AL'!AN452,""))</f>
        <v/>
      </c>
      <c r="AC449" t="str">
        <f>+IF(V449="","",IF(VLOOKUP(' Matrice Tarifaire NON AL'!AK452,Feuil3!$A$4:$D$14,4,0)="Colis",IF(' Matrice Tarifaire NON AL'!AO452&gt;0,' Matrice Tarifaire NON AL'!AO452,""),""))</f>
        <v/>
      </c>
      <c r="AD449" t="str">
        <f t="shared" si="21"/>
        <v/>
      </c>
      <c r="AE449" t="str">
        <f>+IF(C449="","",' Matrice Tarifaire NON AL'!C452)</f>
        <v/>
      </c>
      <c r="AF449" t="str">
        <f>+IF(C449="","",' Matrice Tarifaire NON AL'!AQ452)</f>
        <v/>
      </c>
      <c r="AH449" t="str">
        <f>+IF(E449="","",' Matrice Tarifaire NON AL'!$U452)</f>
        <v/>
      </c>
      <c r="AI449" t="str">
        <f>+IF(F449="","",IF(' Matrice Tarifaire NON AL'!$V452="","",' Matrice Tarifaire NON AL'!$V452))</f>
        <v/>
      </c>
      <c r="AJ449" t="str">
        <f>+IF($C449="","",IF(' Matrice Tarifaire NON AL'!AZ452="","",' Matrice Tarifaire NON AL'!AZ452))</f>
        <v/>
      </c>
      <c r="AK449" t="str">
        <f>+IF($C449="","",IF(' Matrice Tarifaire NON AL'!BA452="","",' Matrice Tarifaire NON AL'!BA452))</f>
        <v/>
      </c>
      <c r="AL449" t="str">
        <f>+IF($C449="","",IF(' Matrice Tarifaire NON AL'!BB452="","",TEXT(' Matrice Tarifaire NON AL'!BB452,"0,0000")))</f>
        <v/>
      </c>
      <c r="AO449" t="str">
        <f>+IF($C449="","",IF(' Matrice Tarifaire NON AL'!BF452="","",TEXT(' Matrice Tarifaire NON AL'!BF452,"0,0000")))</f>
        <v/>
      </c>
      <c r="AP449" t="str">
        <f>+IF($C449="","",IF(' Matrice Tarifaire NON AL'!BG452="","",TEXT(' Matrice Tarifaire NON AL'!BG452,"0,0000")))</f>
        <v/>
      </c>
      <c r="AQ449" t="str">
        <f>+IF($C449="","",IF(' Matrice Tarifaire NON AL'!BH452="","",TEXT(' Matrice Tarifaire NON AL'!BH452,"0,0000")))</f>
        <v/>
      </c>
      <c r="AR449" t="str">
        <f>+IF($C449="","",IF(' Matrice Tarifaire NON AL'!BI452="","",TEXT(' Matrice Tarifaire NON AL'!BI452,"0,0000")))</f>
        <v/>
      </c>
      <c r="AS449" t="str">
        <f>+IF(C449="","",IF(' Matrice Tarifaire NON AL'!BJ452="","0",IF(' Matrice Tarifaire NON AL'!BJ452="","",' Matrice Tarifaire NON AL'!BJ452)))</f>
        <v/>
      </c>
      <c r="AT449" t="str">
        <f>+IF(C449="","",IF(' Matrice Tarifaire NON AL'!BK452="","",' Matrice Tarifaire NON AL'!$BK$6))</f>
        <v/>
      </c>
      <c r="AU449" t="str">
        <f>+IF(C449="","",IF(' Matrice Tarifaire NON AL'!BK452="","",TEXT(' Matrice Tarifaire NON AL'!BK452,"0,0000")))</f>
        <v/>
      </c>
      <c r="AV449" t="str">
        <f>+IF(C449="","",IF(' Matrice Tarifaire NON AL'!BL452="","",' Matrice Tarifaire NON AL'!$BL$6))</f>
        <v/>
      </c>
      <c r="AW449" t="str">
        <f>+IF(C449="","",IF(' Matrice Tarifaire NON AL'!BL452="","",TEXT(' Matrice Tarifaire NON AL'!BL452,"0,0000")))</f>
        <v/>
      </c>
      <c r="AX449" t="str">
        <f>+IF(C449="","",IF(' Matrice Tarifaire NON AL'!BM452="","",' Matrice Tarifaire NON AL'!$BM$6))</f>
        <v/>
      </c>
      <c r="AY449" t="str">
        <f>+IF(C449="","",IF(' Matrice Tarifaire NON AL'!BM452="","",TEXT(' Matrice Tarifaire NON AL'!BM452,"0,0000")))</f>
        <v/>
      </c>
      <c r="AZ449" t="str">
        <f>+IF(C449="","",IF(' Matrice Tarifaire NON AL'!BN452="","","Taxe DEEE"))</f>
        <v/>
      </c>
      <c r="BA449" t="str">
        <f>+IF(C449="","",IF(' Matrice Tarifaire NON AL'!BN452="","",TEXT(' Matrice Tarifaire NON AL'!BN452,"0,0000")))</f>
        <v/>
      </c>
      <c r="BD449" t="str">
        <f>+IF($C449="","",IF(' Matrice Tarifaire NON AL'!BR452="","",TEXT(' Matrice Tarifaire NON AL'!BR452,"0,000")))</f>
        <v/>
      </c>
      <c r="BE449" t="str">
        <f>+IF($C449="","",IF(' Matrice Tarifaire NON AL'!BS452="","",VALUE(TEXT(' Matrice Tarifaire NON AL'!BS452,"0,00"))))</f>
        <v/>
      </c>
      <c r="BF449" t="str">
        <f>+IF($C449="","",IF(' Matrice Tarifaire NON AL'!BY452="","",' Matrice Tarifaire NON AL'!BY452))</f>
        <v/>
      </c>
      <c r="BG449" t="str">
        <f>+IF(C449="","",IF(' Matrice Tarifaire NON AL'!AK452="Composant de Box","999",IF(' Matrice Tarifaire NON AL'!AP452&lt;&gt;"",' Matrice Tarifaire NON AL'!AP452,IF(' Matrice Tarifaire NON AL'!AO452&lt;&gt;"",' Matrice Tarifaire NON AL'!AO452,' Matrice Tarifaire NON AL'!AN452))))</f>
        <v/>
      </c>
    </row>
    <row r="450" spans="1:59" x14ac:dyDescent="0.25">
      <c r="A450" t="str">
        <f>+IF($C450="","",IF(' Matrice Tarifaire NON AL'!N453="","",IF(' Matrice Tarifaire NON AL'!N453=0,"GTIN A 0 - Ne doit pas être mis dans PRE REF",TEXT(' Matrice Tarifaire NON AL'!N453,"00000000000000"))))</f>
        <v/>
      </c>
      <c r="B450" t="str">
        <f>+IF(C450="","",IF(L450=172,4,VLOOKUP(' Matrice Tarifaire NON AL'!AK453,Feuil3!$A$4:$B$14,2,0)))</f>
        <v/>
      </c>
      <c r="C450" t="str">
        <f>+IF(' Matrice Tarifaire NON AL'!O453="","",SUBSTITUTE(' Matrice Tarifaire NON AL'!O453,"CHAR (10)"," "))</f>
        <v/>
      </c>
      <c r="D450" t="str">
        <f>+IF($C450="","",SUBSTITUTE(' Matrice Tarifaire NON AL'!P453,"CHAR (13)"," "))</f>
        <v/>
      </c>
      <c r="E450" t="str">
        <f t="shared" si="19"/>
        <v/>
      </c>
      <c r="F450" t="str">
        <f>+IF($C450="","",IF(' Matrice Tarifaire NON AL'!AX453="","Non",' Matrice Tarifaire NON AL'!AX453))</f>
        <v/>
      </c>
      <c r="G450" t="str">
        <f>+IF($C450="","",IF(' Matrice Tarifaire NON AL'!Q453="DOMEDIA","MDD",IF(' Matrice Tarifaire NON AL'!Q453="APTA","MDD",IF(' Matrice Tarifaire NON AL'!Q453="TOP BUDGET","Premier Prix","MN"))))</f>
        <v/>
      </c>
      <c r="H450" t="str">
        <f>+IF($C450="","",' Matrice Tarifaire NON AL'!Q453)</f>
        <v/>
      </c>
      <c r="K450" t="str">
        <f>+IF($C450="","",' Matrice Tarifaire NON AL'!X453)</f>
        <v/>
      </c>
      <c r="L450" t="str">
        <f>+IF($C450="","",' Matrice Tarifaire NON AL'!X453)</f>
        <v/>
      </c>
      <c r="M450" t="str">
        <f>+IF($C450="","",' Matrice Tarifaire NON AL'!Y453)</f>
        <v/>
      </c>
      <c r="N450" t="str">
        <f>+IF($C450="","",' Matrice Tarifaire NON AL'!Z453)</f>
        <v/>
      </c>
      <c r="P450" t="str">
        <f>+IF(C450="","",IF(' Matrice Tarifaire NON AL'!X453&lt;&gt;168,"Non",""))</f>
        <v/>
      </c>
      <c r="Q450" t="str">
        <f>+IF($C450="","",' Matrice Tarifaire NON AL'!T453)</f>
        <v/>
      </c>
      <c r="R450" t="str">
        <f>+IF($C450="","",IF(' Matrice Tarifaire NON AL'!R453="","",' Matrice Tarifaire NON AL'!R453))</f>
        <v/>
      </c>
      <c r="S450" t="str">
        <f>+IF($C450="","",LEFT(' Matrice Tarifaire NON AL'!W453,1))</f>
        <v/>
      </c>
      <c r="T450" t="str">
        <f>+IF($C450="","",LEFT(' Matrice Tarifaire NON AL'!AY453,3))</f>
        <v/>
      </c>
      <c r="U450" t="str">
        <f t="shared" si="20"/>
        <v/>
      </c>
      <c r="V450" t="str">
        <f>+IF(C450="","",IF(VLOOKUP(' Matrice Tarifaire NON AL'!AK453,Feuil3!A:F,6,0)="Box",IF(' Matrice Tarifaire NON AL'!AL453="Mono-Référence","Homogène",IF(' Matrice Tarifaire NON AL'!AL453="Multi-Références","Panaché","")),IF(' Matrice Tarifaire NON AL'!AK453="A la Pièce","Composant sans Colisage",IF(' Matrice Tarifaire NON AL'!AK453="Composant de Box","Composant sans Colisage","Homogène"))))</f>
        <v/>
      </c>
      <c r="W450" t="str">
        <f>+IF($V450="","",VLOOKUP(' Matrice Tarifaire NON AL'!AK453,Feuil3!$A$4:$E$14,5,0))</f>
        <v/>
      </c>
      <c r="Y450" t="str">
        <f>+IF($V450="","",IF(VLOOKUP(' Matrice Tarifaire NON AL'!$AK453,Feuil3!$A$4:$D$14,4,0)="Palette",' Matrice Tarifaire NON AL'!AN453,""))</f>
        <v/>
      </c>
      <c r="AA450" t="str">
        <f>+IF($V450="","",IF(VLOOKUP(' Matrice Tarifaire NON AL'!$AK453,Feuil3!$A$4:$D$14,4,0)="Colis",' Matrice Tarifaire NON AL'!AN453,""))</f>
        <v/>
      </c>
      <c r="AC450" t="str">
        <f>+IF(V450="","",IF(VLOOKUP(' Matrice Tarifaire NON AL'!AK453,Feuil3!$A$4:$D$14,4,0)="Colis",IF(' Matrice Tarifaire NON AL'!AO453&gt;0,' Matrice Tarifaire NON AL'!AO453,""),""))</f>
        <v/>
      </c>
      <c r="AD450" t="str">
        <f t="shared" si="21"/>
        <v/>
      </c>
      <c r="AE450" t="str">
        <f>+IF(C450="","",' Matrice Tarifaire NON AL'!C453)</f>
        <v/>
      </c>
      <c r="AF450" t="str">
        <f>+IF(C450="","",' Matrice Tarifaire NON AL'!AQ453)</f>
        <v/>
      </c>
      <c r="AH450" t="str">
        <f>+IF(E450="","",' Matrice Tarifaire NON AL'!$U453)</f>
        <v/>
      </c>
      <c r="AI450" t="str">
        <f>+IF(F450="","",IF(' Matrice Tarifaire NON AL'!$V453="","",' Matrice Tarifaire NON AL'!$V453))</f>
        <v/>
      </c>
      <c r="AJ450" t="str">
        <f>+IF($C450="","",IF(' Matrice Tarifaire NON AL'!AZ453="","",' Matrice Tarifaire NON AL'!AZ453))</f>
        <v/>
      </c>
      <c r="AK450" t="str">
        <f>+IF($C450="","",IF(' Matrice Tarifaire NON AL'!BA453="","",' Matrice Tarifaire NON AL'!BA453))</f>
        <v/>
      </c>
      <c r="AL450" t="str">
        <f>+IF($C450="","",IF(' Matrice Tarifaire NON AL'!BB453="","",TEXT(' Matrice Tarifaire NON AL'!BB453,"0,0000")))</f>
        <v/>
      </c>
      <c r="AO450" t="str">
        <f>+IF($C450="","",IF(' Matrice Tarifaire NON AL'!BF453="","",TEXT(' Matrice Tarifaire NON AL'!BF453,"0,0000")))</f>
        <v/>
      </c>
      <c r="AP450" t="str">
        <f>+IF($C450="","",IF(' Matrice Tarifaire NON AL'!BG453="","",TEXT(' Matrice Tarifaire NON AL'!BG453,"0,0000")))</f>
        <v/>
      </c>
      <c r="AQ450" t="str">
        <f>+IF($C450="","",IF(' Matrice Tarifaire NON AL'!BH453="","",TEXT(' Matrice Tarifaire NON AL'!BH453,"0,0000")))</f>
        <v/>
      </c>
      <c r="AR450" t="str">
        <f>+IF($C450="","",IF(' Matrice Tarifaire NON AL'!BI453="","",TEXT(' Matrice Tarifaire NON AL'!BI453,"0,0000")))</f>
        <v/>
      </c>
      <c r="AS450" t="str">
        <f>+IF(C450="","",IF(' Matrice Tarifaire NON AL'!BJ453="","0",IF(' Matrice Tarifaire NON AL'!BJ453="","",' Matrice Tarifaire NON AL'!BJ453)))</f>
        <v/>
      </c>
      <c r="AT450" t="str">
        <f>+IF(C450="","",IF(' Matrice Tarifaire NON AL'!BK453="","",' Matrice Tarifaire NON AL'!$BK$6))</f>
        <v/>
      </c>
      <c r="AU450" t="str">
        <f>+IF(C450="","",IF(' Matrice Tarifaire NON AL'!BK453="","",TEXT(' Matrice Tarifaire NON AL'!BK453,"0,0000")))</f>
        <v/>
      </c>
      <c r="AV450" t="str">
        <f>+IF(C450="","",IF(' Matrice Tarifaire NON AL'!BL453="","",' Matrice Tarifaire NON AL'!$BL$6))</f>
        <v/>
      </c>
      <c r="AW450" t="str">
        <f>+IF(C450="","",IF(' Matrice Tarifaire NON AL'!BL453="","",TEXT(' Matrice Tarifaire NON AL'!BL453,"0,0000")))</f>
        <v/>
      </c>
      <c r="AX450" t="str">
        <f>+IF(C450="","",IF(' Matrice Tarifaire NON AL'!BM453="","",' Matrice Tarifaire NON AL'!$BM$6))</f>
        <v/>
      </c>
      <c r="AY450" t="str">
        <f>+IF(C450="","",IF(' Matrice Tarifaire NON AL'!BM453="","",TEXT(' Matrice Tarifaire NON AL'!BM453,"0,0000")))</f>
        <v/>
      </c>
      <c r="AZ450" t="str">
        <f>+IF(C450="","",IF(' Matrice Tarifaire NON AL'!BN453="","","Taxe DEEE"))</f>
        <v/>
      </c>
      <c r="BA450" t="str">
        <f>+IF(C450="","",IF(' Matrice Tarifaire NON AL'!BN453="","",TEXT(' Matrice Tarifaire NON AL'!BN453,"0,0000")))</f>
        <v/>
      </c>
      <c r="BD450" t="str">
        <f>+IF($C450="","",IF(' Matrice Tarifaire NON AL'!BR453="","",TEXT(' Matrice Tarifaire NON AL'!BR453,"0,000")))</f>
        <v/>
      </c>
      <c r="BE450" t="str">
        <f>+IF($C450="","",IF(' Matrice Tarifaire NON AL'!BS453="","",VALUE(TEXT(' Matrice Tarifaire NON AL'!BS453,"0,00"))))</f>
        <v/>
      </c>
      <c r="BF450" t="str">
        <f>+IF($C450="","",IF(' Matrice Tarifaire NON AL'!BY453="","",' Matrice Tarifaire NON AL'!BY453))</f>
        <v/>
      </c>
      <c r="BG450" t="str">
        <f>+IF(C450="","",IF(' Matrice Tarifaire NON AL'!AK453="Composant de Box","999",IF(' Matrice Tarifaire NON AL'!AP453&lt;&gt;"",' Matrice Tarifaire NON AL'!AP453,IF(' Matrice Tarifaire NON AL'!AO453&lt;&gt;"",' Matrice Tarifaire NON AL'!AO453,' Matrice Tarifaire NON AL'!AN453))))</f>
        <v/>
      </c>
    </row>
    <row r="451" spans="1:59" x14ac:dyDescent="0.25">
      <c r="A451" t="str">
        <f>+IF($C451="","",IF(' Matrice Tarifaire NON AL'!N454="","",IF(' Matrice Tarifaire NON AL'!N454=0,"GTIN A 0 - Ne doit pas être mis dans PRE REF",TEXT(' Matrice Tarifaire NON AL'!N454,"00000000000000"))))</f>
        <v/>
      </c>
      <c r="B451" t="str">
        <f>+IF(C451="","",IF(L451=172,4,VLOOKUP(' Matrice Tarifaire NON AL'!AK454,Feuil3!$A$4:$B$14,2,0)))</f>
        <v/>
      </c>
      <c r="C451" t="str">
        <f>+IF(' Matrice Tarifaire NON AL'!O454="","",SUBSTITUTE(' Matrice Tarifaire NON AL'!O454,"CHAR (10)"," "))</f>
        <v/>
      </c>
      <c r="D451" t="str">
        <f>+IF($C451="","",SUBSTITUTE(' Matrice Tarifaire NON AL'!P454,"CHAR (13)"," "))</f>
        <v/>
      </c>
      <c r="E451" t="str">
        <f t="shared" si="19"/>
        <v/>
      </c>
      <c r="F451" t="str">
        <f>+IF($C451="","",IF(' Matrice Tarifaire NON AL'!AX454="","Non",' Matrice Tarifaire NON AL'!AX454))</f>
        <v/>
      </c>
      <c r="G451" t="str">
        <f>+IF($C451="","",IF(' Matrice Tarifaire NON AL'!Q454="DOMEDIA","MDD",IF(' Matrice Tarifaire NON AL'!Q454="APTA","MDD",IF(' Matrice Tarifaire NON AL'!Q454="TOP BUDGET","Premier Prix","MN"))))</f>
        <v/>
      </c>
      <c r="H451" t="str">
        <f>+IF($C451="","",' Matrice Tarifaire NON AL'!Q454)</f>
        <v/>
      </c>
      <c r="K451" t="str">
        <f>+IF($C451="","",' Matrice Tarifaire NON AL'!X454)</f>
        <v/>
      </c>
      <c r="L451" t="str">
        <f>+IF($C451="","",' Matrice Tarifaire NON AL'!X454)</f>
        <v/>
      </c>
      <c r="M451" t="str">
        <f>+IF($C451="","",' Matrice Tarifaire NON AL'!Y454)</f>
        <v/>
      </c>
      <c r="N451" t="str">
        <f>+IF($C451="","",' Matrice Tarifaire NON AL'!Z454)</f>
        <v/>
      </c>
      <c r="P451" t="str">
        <f>+IF(C451="","",IF(' Matrice Tarifaire NON AL'!X454&lt;&gt;168,"Non",""))</f>
        <v/>
      </c>
      <c r="Q451" t="str">
        <f>+IF($C451="","",' Matrice Tarifaire NON AL'!T454)</f>
        <v/>
      </c>
      <c r="R451" t="str">
        <f>+IF($C451="","",IF(' Matrice Tarifaire NON AL'!R454="","",' Matrice Tarifaire NON AL'!R454))</f>
        <v/>
      </c>
      <c r="S451" t="str">
        <f>+IF($C451="","",LEFT(' Matrice Tarifaire NON AL'!W454,1))</f>
        <v/>
      </c>
      <c r="T451" t="str">
        <f>+IF($C451="","",LEFT(' Matrice Tarifaire NON AL'!AY454,3))</f>
        <v/>
      </c>
      <c r="U451" t="str">
        <f t="shared" si="20"/>
        <v/>
      </c>
      <c r="V451" t="str">
        <f>+IF(C451="","",IF(VLOOKUP(' Matrice Tarifaire NON AL'!AK454,Feuil3!A:F,6,0)="Box",IF(' Matrice Tarifaire NON AL'!AL454="Mono-Référence","Homogène",IF(' Matrice Tarifaire NON AL'!AL454="Multi-Références","Panaché","")),IF(' Matrice Tarifaire NON AL'!AK454="A la Pièce","Composant sans Colisage",IF(' Matrice Tarifaire NON AL'!AK454="Composant de Box","Composant sans Colisage","Homogène"))))</f>
        <v/>
      </c>
      <c r="W451" t="str">
        <f>+IF($V451="","",VLOOKUP(' Matrice Tarifaire NON AL'!AK454,Feuil3!$A$4:$E$14,5,0))</f>
        <v/>
      </c>
      <c r="Y451" t="str">
        <f>+IF($V451="","",IF(VLOOKUP(' Matrice Tarifaire NON AL'!$AK454,Feuil3!$A$4:$D$14,4,0)="Palette",' Matrice Tarifaire NON AL'!AN454,""))</f>
        <v/>
      </c>
      <c r="AA451" t="str">
        <f>+IF($V451="","",IF(VLOOKUP(' Matrice Tarifaire NON AL'!$AK454,Feuil3!$A$4:$D$14,4,0)="Colis",' Matrice Tarifaire NON AL'!AN454,""))</f>
        <v/>
      </c>
      <c r="AC451" t="str">
        <f>+IF(V451="","",IF(VLOOKUP(' Matrice Tarifaire NON AL'!AK454,Feuil3!$A$4:$D$14,4,0)="Colis",IF(' Matrice Tarifaire NON AL'!AO454&gt;0,' Matrice Tarifaire NON AL'!AO454,""),""))</f>
        <v/>
      </c>
      <c r="AD451" t="str">
        <f t="shared" si="21"/>
        <v/>
      </c>
      <c r="AE451" t="str">
        <f>+IF(C451="","",' Matrice Tarifaire NON AL'!C454)</f>
        <v/>
      </c>
      <c r="AF451" t="str">
        <f>+IF(C451="","",' Matrice Tarifaire NON AL'!AQ454)</f>
        <v/>
      </c>
      <c r="AH451" t="str">
        <f>+IF(E451="","",' Matrice Tarifaire NON AL'!$U454)</f>
        <v/>
      </c>
      <c r="AI451" t="str">
        <f>+IF(F451="","",IF(' Matrice Tarifaire NON AL'!$V454="","",' Matrice Tarifaire NON AL'!$V454))</f>
        <v/>
      </c>
      <c r="AJ451" t="str">
        <f>+IF($C451="","",IF(' Matrice Tarifaire NON AL'!AZ454="","",' Matrice Tarifaire NON AL'!AZ454))</f>
        <v/>
      </c>
      <c r="AK451" t="str">
        <f>+IF($C451="","",IF(' Matrice Tarifaire NON AL'!BA454="","",' Matrice Tarifaire NON AL'!BA454))</f>
        <v/>
      </c>
      <c r="AL451" t="str">
        <f>+IF($C451="","",IF(' Matrice Tarifaire NON AL'!BB454="","",TEXT(' Matrice Tarifaire NON AL'!BB454,"0,0000")))</f>
        <v/>
      </c>
      <c r="AO451" t="str">
        <f>+IF($C451="","",IF(' Matrice Tarifaire NON AL'!BF454="","",TEXT(' Matrice Tarifaire NON AL'!BF454,"0,0000")))</f>
        <v/>
      </c>
      <c r="AP451" t="str">
        <f>+IF($C451="","",IF(' Matrice Tarifaire NON AL'!BG454="","",TEXT(' Matrice Tarifaire NON AL'!BG454,"0,0000")))</f>
        <v/>
      </c>
      <c r="AQ451" t="str">
        <f>+IF($C451="","",IF(' Matrice Tarifaire NON AL'!BH454="","",TEXT(' Matrice Tarifaire NON AL'!BH454,"0,0000")))</f>
        <v/>
      </c>
      <c r="AR451" t="str">
        <f>+IF($C451="","",IF(' Matrice Tarifaire NON AL'!BI454="","",TEXT(' Matrice Tarifaire NON AL'!BI454,"0,0000")))</f>
        <v/>
      </c>
      <c r="AS451" t="str">
        <f>+IF(C451="","",IF(' Matrice Tarifaire NON AL'!BJ454="","0",IF(' Matrice Tarifaire NON AL'!BJ454="","",' Matrice Tarifaire NON AL'!BJ454)))</f>
        <v/>
      </c>
      <c r="AT451" t="str">
        <f>+IF(C451="","",IF(' Matrice Tarifaire NON AL'!BK454="","",' Matrice Tarifaire NON AL'!$BK$6))</f>
        <v/>
      </c>
      <c r="AU451" t="str">
        <f>+IF(C451="","",IF(' Matrice Tarifaire NON AL'!BK454="","",TEXT(' Matrice Tarifaire NON AL'!BK454,"0,0000")))</f>
        <v/>
      </c>
      <c r="AV451" t="str">
        <f>+IF(C451="","",IF(' Matrice Tarifaire NON AL'!BL454="","",' Matrice Tarifaire NON AL'!$BL$6))</f>
        <v/>
      </c>
      <c r="AW451" t="str">
        <f>+IF(C451="","",IF(' Matrice Tarifaire NON AL'!BL454="","",TEXT(' Matrice Tarifaire NON AL'!BL454,"0,0000")))</f>
        <v/>
      </c>
      <c r="AX451" t="str">
        <f>+IF(C451="","",IF(' Matrice Tarifaire NON AL'!BM454="","",' Matrice Tarifaire NON AL'!$BM$6))</f>
        <v/>
      </c>
      <c r="AY451" t="str">
        <f>+IF(C451="","",IF(' Matrice Tarifaire NON AL'!BM454="","",TEXT(' Matrice Tarifaire NON AL'!BM454,"0,0000")))</f>
        <v/>
      </c>
      <c r="AZ451" t="str">
        <f>+IF(C451="","",IF(' Matrice Tarifaire NON AL'!BN454="","","Taxe DEEE"))</f>
        <v/>
      </c>
      <c r="BA451" t="str">
        <f>+IF(C451="","",IF(' Matrice Tarifaire NON AL'!BN454="","",TEXT(' Matrice Tarifaire NON AL'!BN454,"0,0000")))</f>
        <v/>
      </c>
      <c r="BD451" t="str">
        <f>+IF($C451="","",IF(' Matrice Tarifaire NON AL'!BR454="","",TEXT(' Matrice Tarifaire NON AL'!BR454,"0,000")))</f>
        <v/>
      </c>
      <c r="BE451" t="str">
        <f>+IF($C451="","",IF(' Matrice Tarifaire NON AL'!BS454="","",VALUE(TEXT(' Matrice Tarifaire NON AL'!BS454,"0,00"))))</f>
        <v/>
      </c>
      <c r="BF451" t="str">
        <f>+IF($C451="","",IF(' Matrice Tarifaire NON AL'!BY454="","",' Matrice Tarifaire NON AL'!BY454))</f>
        <v/>
      </c>
      <c r="BG451" t="str">
        <f>+IF(C451="","",IF(' Matrice Tarifaire NON AL'!AK454="Composant de Box","999",IF(' Matrice Tarifaire NON AL'!AP454&lt;&gt;"",' Matrice Tarifaire NON AL'!AP454,IF(' Matrice Tarifaire NON AL'!AO454&lt;&gt;"",' Matrice Tarifaire NON AL'!AO454,' Matrice Tarifaire NON AL'!AN454))))</f>
        <v/>
      </c>
    </row>
    <row r="452" spans="1:59" x14ac:dyDescent="0.25">
      <c r="A452" t="str">
        <f>+IF($C452="","",IF(' Matrice Tarifaire NON AL'!N455="","",IF(' Matrice Tarifaire NON AL'!N455=0,"GTIN A 0 - Ne doit pas être mis dans PRE REF",TEXT(' Matrice Tarifaire NON AL'!N455,"00000000000000"))))</f>
        <v/>
      </c>
      <c r="B452" t="str">
        <f>+IF(C452="","",IF(L452=172,4,VLOOKUP(' Matrice Tarifaire NON AL'!AK455,Feuil3!$A$4:$B$14,2,0)))</f>
        <v/>
      </c>
      <c r="C452" t="str">
        <f>+IF(' Matrice Tarifaire NON AL'!O455="","",SUBSTITUTE(' Matrice Tarifaire NON AL'!O455,"CHAR (10)"," "))</f>
        <v/>
      </c>
      <c r="D452" t="str">
        <f>+IF($C452="","",SUBSTITUTE(' Matrice Tarifaire NON AL'!P455,"CHAR (13)"," "))</f>
        <v/>
      </c>
      <c r="E452" t="str">
        <f t="shared" si="19"/>
        <v/>
      </c>
      <c r="F452" t="str">
        <f>+IF($C452="","",IF(' Matrice Tarifaire NON AL'!AX455="","Non",' Matrice Tarifaire NON AL'!AX455))</f>
        <v/>
      </c>
      <c r="G452" t="str">
        <f>+IF($C452="","",IF(' Matrice Tarifaire NON AL'!Q455="DOMEDIA","MDD",IF(' Matrice Tarifaire NON AL'!Q455="APTA","MDD",IF(' Matrice Tarifaire NON AL'!Q455="TOP BUDGET","Premier Prix","MN"))))</f>
        <v/>
      </c>
      <c r="H452" t="str">
        <f>+IF($C452="","",' Matrice Tarifaire NON AL'!Q455)</f>
        <v/>
      </c>
      <c r="K452" t="str">
        <f>+IF($C452="","",' Matrice Tarifaire NON AL'!X455)</f>
        <v/>
      </c>
      <c r="L452" t="str">
        <f>+IF($C452="","",' Matrice Tarifaire NON AL'!X455)</f>
        <v/>
      </c>
      <c r="M452" t="str">
        <f>+IF($C452="","",' Matrice Tarifaire NON AL'!Y455)</f>
        <v/>
      </c>
      <c r="N452" t="str">
        <f>+IF($C452="","",' Matrice Tarifaire NON AL'!Z455)</f>
        <v/>
      </c>
      <c r="P452" t="str">
        <f>+IF(C452="","",IF(' Matrice Tarifaire NON AL'!X455&lt;&gt;168,"Non",""))</f>
        <v/>
      </c>
      <c r="Q452" t="str">
        <f>+IF($C452="","",' Matrice Tarifaire NON AL'!T455)</f>
        <v/>
      </c>
      <c r="R452" t="str">
        <f>+IF($C452="","",IF(' Matrice Tarifaire NON AL'!R455="","",' Matrice Tarifaire NON AL'!R455))</f>
        <v/>
      </c>
      <c r="S452" t="str">
        <f>+IF($C452="","",LEFT(' Matrice Tarifaire NON AL'!W455,1))</f>
        <v/>
      </c>
      <c r="T452" t="str">
        <f>+IF($C452="","",LEFT(' Matrice Tarifaire NON AL'!AY455,3))</f>
        <v/>
      </c>
      <c r="U452" t="str">
        <f t="shared" si="20"/>
        <v/>
      </c>
      <c r="V452" t="str">
        <f>+IF(C452="","",IF(VLOOKUP(' Matrice Tarifaire NON AL'!AK455,Feuil3!A:F,6,0)="Box",IF(' Matrice Tarifaire NON AL'!AL455="Mono-Référence","Homogène",IF(' Matrice Tarifaire NON AL'!AL455="Multi-Références","Panaché","")),IF(' Matrice Tarifaire NON AL'!AK455="A la Pièce","Composant sans Colisage",IF(' Matrice Tarifaire NON AL'!AK455="Composant de Box","Composant sans Colisage","Homogène"))))</f>
        <v/>
      </c>
      <c r="W452" t="str">
        <f>+IF($V452="","",VLOOKUP(' Matrice Tarifaire NON AL'!AK455,Feuil3!$A$4:$E$14,5,0))</f>
        <v/>
      </c>
      <c r="Y452" t="str">
        <f>+IF($V452="","",IF(VLOOKUP(' Matrice Tarifaire NON AL'!$AK455,Feuil3!$A$4:$D$14,4,0)="Palette",' Matrice Tarifaire NON AL'!AN455,""))</f>
        <v/>
      </c>
      <c r="AA452" t="str">
        <f>+IF($V452="","",IF(VLOOKUP(' Matrice Tarifaire NON AL'!$AK455,Feuil3!$A$4:$D$14,4,0)="Colis",' Matrice Tarifaire NON AL'!AN455,""))</f>
        <v/>
      </c>
      <c r="AC452" t="str">
        <f>+IF(V452="","",IF(VLOOKUP(' Matrice Tarifaire NON AL'!AK455,Feuil3!$A$4:$D$14,4,0)="Colis",IF(' Matrice Tarifaire NON AL'!AO455&gt;0,' Matrice Tarifaire NON AL'!AO455,""),""))</f>
        <v/>
      </c>
      <c r="AD452" t="str">
        <f t="shared" si="21"/>
        <v/>
      </c>
      <c r="AE452" t="str">
        <f>+IF(C452="","",' Matrice Tarifaire NON AL'!C455)</f>
        <v/>
      </c>
      <c r="AF452" t="str">
        <f>+IF(C452="","",' Matrice Tarifaire NON AL'!AQ455)</f>
        <v/>
      </c>
      <c r="AH452" t="str">
        <f>+IF(E452="","",' Matrice Tarifaire NON AL'!$U455)</f>
        <v/>
      </c>
      <c r="AI452" t="str">
        <f>+IF(F452="","",IF(' Matrice Tarifaire NON AL'!$V455="","",' Matrice Tarifaire NON AL'!$V455))</f>
        <v/>
      </c>
      <c r="AJ452" t="str">
        <f>+IF($C452="","",IF(' Matrice Tarifaire NON AL'!AZ455="","",' Matrice Tarifaire NON AL'!AZ455))</f>
        <v/>
      </c>
      <c r="AK452" t="str">
        <f>+IF($C452="","",IF(' Matrice Tarifaire NON AL'!BA455="","",' Matrice Tarifaire NON AL'!BA455))</f>
        <v/>
      </c>
      <c r="AL452" t="str">
        <f>+IF($C452="","",IF(' Matrice Tarifaire NON AL'!BB455="","",TEXT(' Matrice Tarifaire NON AL'!BB455,"0,0000")))</f>
        <v/>
      </c>
      <c r="AO452" t="str">
        <f>+IF($C452="","",IF(' Matrice Tarifaire NON AL'!BF455="","",TEXT(' Matrice Tarifaire NON AL'!BF455,"0,0000")))</f>
        <v/>
      </c>
      <c r="AP452" t="str">
        <f>+IF($C452="","",IF(' Matrice Tarifaire NON AL'!BG455="","",TEXT(' Matrice Tarifaire NON AL'!BG455,"0,0000")))</f>
        <v/>
      </c>
      <c r="AQ452" t="str">
        <f>+IF($C452="","",IF(' Matrice Tarifaire NON AL'!BH455="","",TEXT(' Matrice Tarifaire NON AL'!BH455,"0,0000")))</f>
        <v/>
      </c>
      <c r="AR452" t="str">
        <f>+IF($C452="","",IF(' Matrice Tarifaire NON AL'!BI455="","",TEXT(' Matrice Tarifaire NON AL'!BI455,"0,0000")))</f>
        <v/>
      </c>
      <c r="AS452" t="str">
        <f>+IF(C452="","",IF(' Matrice Tarifaire NON AL'!BJ455="","0",IF(' Matrice Tarifaire NON AL'!BJ455="","",' Matrice Tarifaire NON AL'!BJ455)))</f>
        <v/>
      </c>
      <c r="AT452" t="str">
        <f>+IF(C452="","",IF(' Matrice Tarifaire NON AL'!BK455="","",' Matrice Tarifaire NON AL'!$BK$6))</f>
        <v/>
      </c>
      <c r="AU452" t="str">
        <f>+IF(C452="","",IF(' Matrice Tarifaire NON AL'!BK455="","",TEXT(' Matrice Tarifaire NON AL'!BK455,"0,0000")))</f>
        <v/>
      </c>
      <c r="AV452" t="str">
        <f>+IF(C452="","",IF(' Matrice Tarifaire NON AL'!BL455="","",' Matrice Tarifaire NON AL'!$BL$6))</f>
        <v/>
      </c>
      <c r="AW452" t="str">
        <f>+IF(C452="","",IF(' Matrice Tarifaire NON AL'!BL455="","",TEXT(' Matrice Tarifaire NON AL'!BL455,"0,0000")))</f>
        <v/>
      </c>
      <c r="AX452" t="str">
        <f>+IF(C452="","",IF(' Matrice Tarifaire NON AL'!BM455="","",' Matrice Tarifaire NON AL'!$BM$6))</f>
        <v/>
      </c>
      <c r="AY452" t="str">
        <f>+IF(C452="","",IF(' Matrice Tarifaire NON AL'!BM455="","",TEXT(' Matrice Tarifaire NON AL'!BM455,"0,0000")))</f>
        <v/>
      </c>
      <c r="AZ452" t="str">
        <f>+IF(C452="","",IF(' Matrice Tarifaire NON AL'!BN455="","","Taxe DEEE"))</f>
        <v/>
      </c>
      <c r="BA452" t="str">
        <f>+IF(C452="","",IF(' Matrice Tarifaire NON AL'!BN455="","",TEXT(' Matrice Tarifaire NON AL'!BN455,"0,0000")))</f>
        <v/>
      </c>
      <c r="BD452" t="str">
        <f>+IF($C452="","",IF(' Matrice Tarifaire NON AL'!BR455="","",TEXT(' Matrice Tarifaire NON AL'!BR455,"0,000")))</f>
        <v/>
      </c>
      <c r="BE452" t="str">
        <f>+IF($C452="","",IF(' Matrice Tarifaire NON AL'!BS455="","",VALUE(TEXT(' Matrice Tarifaire NON AL'!BS455,"0,00"))))</f>
        <v/>
      </c>
      <c r="BF452" t="str">
        <f>+IF($C452="","",IF(' Matrice Tarifaire NON AL'!BY455="","",' Matrice Tarifaire NON AL'!BY455))</f>
        <v/>
      </c>
      <c r="BG452" t="str">
        <f>+IF(C452="","",IF(' Matrice Tarifaire NON AL'!AK455="Composant de Box","999",IF(' Matrice Tarifaire NON AL'!AP455&lt;&gt;"",' Matrice Tarifaire NON AL'!AP455,IF(' Matrice Tarifaire NON AL'!AO455&lt;&gt;"",' Matrice Tarifaire NON AL'!AO455,' Matrice Tarifaire NON AL'!AN455))))</f>
        <v/>
      </c>
    </row>
    <row r="453" spans="1:59" x14ac:dyDescent="0.25">
      <c r="A453" t="str">
        <f>+IF($C453="","",IF(' Matrice Tarifaire NON AL'!N456="","",IF(' Matrice Tarifaire NON AL'!N456=0,"GTIN A 0 - Ne doit pas être mis dans PRE REF",TEXT(' Matrice Tarifaire NON AL'!N456,"00000000000000"))))</f>
        <v/>
      </c>
      <c r="B453" t="str">
        <f>+IF(C453="","",IF(L453=172,4,VLOOKUP(' Matrice Tarifaire NON AL'!AK456,Feuil3!$A$4:$B$14,2,0)))</f>
        <v/>
      </c>
      <c r="C453" t="str">
        <f>+IF(' Matrice Tarifaire NON AL'!O456="","",SUBSTITUTE(' Matrice Tarifaire NON AL'!O456,"CHAR (10)"," "))</f>
        <v/>
      </c>
      <c r="D453" t="str">
        <f>+IF($C453="","",SUBSTITUTE(' Matrice Tarifaire NON AL'!P456,"CHAR (13)"," "))</f>
        <v/>
      </c>
      <c r="E453" t="str">
        <f t="shared" ref="E453:E516" si="22">+IF($C453="","",LEFT(D453,25))</f>
        <v/>
      </c>
      <c r="F453" t="str">
        <f>+IF($C453="","",IF(' Matrice Tarifaire NON AL'!AX456="","Non",' Matrice Tarifaire NON AL'!AX456))</f>
        <v/>
      </c>
      <c r="G453" t="str">
        <f>+IF($C453="","",IF(' Matrice Tarifaire NON AL'!Q456="DOMEDIA","MDD",IF(' Matrice Tarifaire NON AL'!Q456="APTA","MDD",IF(' Matrice Tarifaire NON AL'!Q456="TOP BUDGET","Premier Prix","MN"))))</f>
        <v/>
      </c>
      <c r="H453" t="str">
        <f>+IF($C453="","",' Matrice Tarifaire NON AL'!Q456)</f>
        <v/>
      </c>
      <c r="K453" t="str">
        <f>+IF($C453="","",' Matrice Tarifaire NON AL'!X456)</f>
        <v/>
      </c>
      <c r="L453" t="str">
        <f>+IF($C453="","",' Matrice Tarifaire NON AL'!X456)</f>
        <v/>
      </c>
      <c r="M453" t="str">
        <f>+IF($C453="","",' Matrice Tarifaire NON AL'!Y456)</f>
        <v/>
      </c>
      <c r="N453" t="str">
        <f>+IF($C453="","",' Matrice Tarifaire NON AL'!Z456)</f>
        <v/>
      </c>
      <c r="P453" t="str">
        <f>+IF(C453="","",IF(' Matrice Tarifaire NON AL'!X456&lt;&gt;168,"Non",""))</f>
        <v/>
      </c>
      <c r="Q453" t="str">
        <f>+IF($C453="","",' Matrice Tarifaire NON AL'!T456)</f>
        <v/>
      </c>
      <c r="R453" t="str">
        <f>+IF($C453="","",IF(' Matrice Tarifaire NON AL'!R456="","",' Matrice Tarifaire NON AL'!R456))</f>
        <v/>
      </c>
      <c r="S453" t="str">
        <f>+IF($C453="","",LEFT(' Matrice Tarifaire NON AL'!W456,1))</f>
        <v/>
      </c>
      <c r="T453" t="str">
        <f>+IF($C453="","",LEFT(' Matrice Tarifaire NON AL'!AY456,3))</f>
        <v/>
      </c>
      <c r="U453" t="str">
        <f t="shared" ref="U453:U516" si="23">+IF($C453="","",IF(L453&lt;&gt;168,"Salsify",""))</f>
        <v/>
      </c>
      <c r="V453" t="str">
        <f>+IF(C453="","",IF(VLOOKUP(' Matrice Tarifaire NON AL'!AK456,Feuil3!A:F,6,0)="Box",IF(' Matrice Tarifaire NON AL'!AL456="Mono-Référence","Homogène",IF(' Matrice Tarifaire NON AL'!AL456="Multi-Références","Panaché","")),IF(' Matrice Tarifaire NON AL'!AK456="A la Pièce","Composant sans Colisage",IF(' Matrice Tarifaire NON AL'!AK456="Composant de Box","Composant sans Colisage","Homogène"))))</f>
        <v/>
      </c>
      <c r="W453" t="str">
        <f>+IF($V453="","",VLOOKUP(' Matrice Tarifaire NON AL'!AK456,Feuil3!$A$4:$E$14,5,0))</f>
        <v/>
      </c>
      <c r="Y453" t="str">
        <f>+IF($V453="","",IF(VLOOKUP(' Matrice Tarifaire NON AL'!$AK456,Feuil3!$A$4:$D$14,4,0)="Palette",' Matrice Tarifaire NON AL'!AN456,""))</f>
        <v/>
      </c>
      <c r="AA453" t="str">
        <f>+IF($V453="","",IF(VLOOKUP(' Matrice Tarifaire NON AL'!$AK456,Feuil3!$A$4:$D$14,4,0)="Colis",' Matrice Tarifaire NON AL'!AN456,""))</f>
        <v/>
      </c>
      <c r="AC453" t="str">
        <f>+IF(V453="","",IF(VLOOKUP(' Matrice Tarifaire NON AL'!AK456,Feuil3!$A$4:$D$14,4,0)="Colis",IF(' Matrice Tarifaire NON AL'!AO456&gt;0,' Matrice Tarifaire NON AL'!AO456,""),""))</f>
        <v/>
      </c>
      <c r="AD453" t="str">
        <f t="shared" ref="AD453:AD516" si="24">+IF(V453="","",D453)</f>
        <v/>
      </c>
      <c r="AE453" t="str">
        <f>+IF(C453="","",' Matrice Tarifaire NON AL'!C456)</f>
        <v/>
      </c>
      <c r="AF453" t="str">
        <f>+IF(C453="","",' Matrice Tarifaire NON AL'!AQ456)</f>
        <v/>
      </c>
      <c r="AH453" t="str">
        <f>+IF(E453="","",' Matrice Tarifaire NON AL'!$U456)</f>
        <v/>
      </c>
      <c r="AI453" t="str">
        <f>+IF(F453="","",IF(' Matrice Tarifaire NON AL'!$V456="","",' Matrice Tarifaire NON AL'!$V456))</f>
        <v/>
      </c>
      <c r="AJ453" t="str">
        <f>+IF($C453="","",IF(' Matrice Tarifaire NON AL'!AZ456="","",' Matrice Tarifaire NON AL'!AZ456))</f>
        <v/>
      </c>
      <c r="AK453" t="str">
        <f>+IF($C453="","",IF(' Matrice Tarifaire NON AL'!BA456="","",' Matrice Tarifaire NON AL'!BA456))</f>
        <v/>
      </c>
      <c r="AL453" t="str">
        <f>+IF($C453="","",IF(' Matrice Tarifaire NON AL'!BB456="","",TEXT(' Matrice Tarifaire NON AL'!BB456,"0,0000")))</f>
        <v/>
      </c>
      <c r="AO453" t="str">
        <f>+IF($C453="","",IF(' Matrice Tarifaire NON AL'!BF456="","",TEXT(' Matrice Tarifaire NON AL'!BF456,"0,0000")))</f>
        <v/>
      </c>
      <c r="AP453" t="str">
        <f>+IF($C453="","",IF(' Matrice Tarifaire NON AL'!BG456="","",TEXT(' Matrice Tarifaire NON AL'!BG456,"0,0000")))</f>
        <v/>
      </c>
      <c r="AQ453" t="str">
        <f>+IF($C453="","",IF(' Matrice Tarifaire NON AL'!BH456="","",TEXT(' Matrice Tarifaire NON AL'!BH456,"0,0000")))</f>
        <v/>
      </c>
      <c r="AR453" t="str">
        <f>+IF($C453="","",IF(' Matrice Tarifaire NON AL'!BI456="","",TEXT(' Matrice Tarifaire NON AL'!BI456,"0,0000")))</f>
        <v/>
      </c>
      <c r="AS453" t="str">
        <f>+IF(C453="","",IF(' Matrice Tarifaire NON AL'!BJ456="","0",IF(' Matrice Tarifaire NON AL'!BJ456="","",' Matrice Tarifaire NON AL'!BJ456)))</f>
        <v/>
      </c>
      <c r="AT453" t="str">
        <f>+IF(C453="","",IF(' Matrice Tarifaire NON AL'!BK456="","",' Matrice Tarifaire NON AL'!$BK$6))</f>
        <v/>
      </c>
      <c r="AU453" t="str">
        <f>+IF(C453="","",IF(' Matrice Tarifaire NON AL'!BK456="","",TEXT(' Matrice Tarifaire NON AL'!BK456,"0,0000")))</f>
        <v/>
      </c>
      <c r="AV453" t="str">
        <f>+IF(C453="","",IF(' Matrice Tarifaire NON AL'!BL456="","",' Matrice Tarifaire NON AL'!$BL$6))</f>
        <v/>
      </c>
      <c r="AW453" t="str">
        <f>+IF(C453="","",IF(' Matrice Tarifaire NON AL'!BL456="","",TEXT(' Matrice Tarifaire NON AL'!BL456,"0,0000")))</f>
        <v/>
      </c>
      <c r="AX453" t="str">
        <f>+IF(C453="","",IF(' Matrice Tarifaire NON AL'!BM456="","",' Matrice Tarifaire NON AL'!$BM$6))</f>
        <v/>
      </c>
      <c r="AY453" t="str">
        <f>+IF(C453="","",IF(' Matrice Tarifaire NON AL'!BM456="","",TEXT(' Matrice Tarifaire NON AL'!BM456,"0,0000")))</f>
        <v/>
      </c>
      <c r="AZ453" t="str">
        <f>+IF(C453="","",IF(' Matrice Tarifaire NON AL'!BN456="","","Taxe DEEE"))</f>
        <v/>
      </c>
      <c r="BA453" t="str">
        <f>+IF(C453="","",IF(' Matrice Tarifaire NON AL'!BN456="","",TEXT(' Matrice Tarifaire NON AL'!BN456,"0,0000")))</f>
        <v/>
      </c>
      <c r="BD453" t="str">
        <f>+IF($C453="","",IF(' Matrice Tarifaire NON AL'!BR456="","",TEXT(' Matrice Tarifaire NON AL'!BR456,"0,000")))</f>
        <v/>
      </c>
      <c r="BE453" t="str">
        <f>+IF($C453="","",IF(' Matrice Tarifaire NON AL'!BS456="","",VALUE(TEXT(' Matrice Tarifaire NON AL'!BS456,"0,00"))))</f>
        <v/>
      </c>
      <c r="BF453" t="str">
        <f>+IF($C453="","",IF(' Matrice Tarifaire NON AL'!BY456="","",' Matrice Tarifaire NON AL'!BY456))</f>
        <v/>
      </c>
      <c r="BG453" t="str">
        <f>+IF(C453="","",IF(' Matrice Tarifaire NON AL'!AK456="Composant de Box","999",IF(' Matrice Tarifaire NON AL'!AP456&lt;&gt;"",' Matrice Tarifaire NON AL'!AP456,IF(' Matrice Tarifaire NON AL'!AO456&lt;&gt;"",' Matrice Tarifaire NON AL'!AO456,' Matrice Tarifaire NON AL'!AN456))))</f>
        <v/>
      </c>
    </row>
    <row r="454" spans="1:59" x14ac:dyDescent="0.25">
      <c r="A454" t="str">
        <f>+IF($C454="","",IF(' Matrice Tarifaire NON AL'!N457="","",IF(' Matrice Tarifaire NON AL'!N457=0,"GTIN A 0 - Ne doit pas être mis dans PRE REF",TEXT(' Matrice Tarifaire NON AL'!N457,"00000000000000"))))</f>
        <v/>
      </c>
      <c r="B454" t="str">
        <f>+IF(C454="","",IF(L454=172,4,VLOOKUP(' Matrice Tarifaire NON AL'!AK457,Feuil3!$A$4:$B$14,2,0)))</f>
        <v/>
      </c>
      <c r="C454" t="str">
        <f>+IF(' Matrice Tarifaire NON AL'!O457="","",SUBSTITUTE(' Matrice Tarifaire NON AL'!O457,"CHAR (10)"," "))</f>
        <v/>
      </c>
      <c r="D454" t="str">
        <f>+IF($C454="","",SUBSTITUTE(' Matrice Tarifaire NON AL'!P457,"CHAR (13)"," "))</f>
        <v/>
      </c>
      <c r="E454" t="str">
        <f t="shared" si="22"/>
        <v/>
      </c>
      <c r="F454" t="str">
        <f>+IF($C454="","",IF(' Matrice Tarifaire NON AL'!AX457="","Non",' Matrice Tarifaire NON AL'!AX457))</f>
        <v/>
      </c>
      <c r="G454" t="str">
        <f>+IF($C454="","",IF(' Matrice Tarifaire NON AL'!Q457="DOMEDIA","MDD",IF(' Matrice Tarifaire NON AL'!Q457="APTA","MDD",IF(' Matrice Tarifaire NON AL'!Q457="TOP BUDGET","Premier Prix","MN"))))</f>
        <v/>
      </c>
      <c r="H454" t="str">
        <f>+IF($C454="","",' Matrice Tarifaire NON AL'!Q457)</f>
        <v/>
      </c>
      <c r="K454" t="str">
        <f>+IF($C454="","",' Matrice Tarifaire NON AL'!X457)</f>
        <v/>
      </c>
      <c r="L454" t="str">
        <f>+IF($C454="","",' Matrice Tarifaire NON AL'!X457)</f>
        <v/>
      </c>
      <c r="M454" t="str">
        <f>+IF($C454="","",' Matrice Tarifaire NON AL'!Y457)</f>
        <v/>
      </c>
      <c r="N454" t="str">
        <f>+IF($C454="","",' Matrice Tarifaire NON AL'!Z457)</f>
        <v/>
      </c>
      <c r="P454" t="str">
        <f>+IF(C454="","",IF(' Matrice Tarifaire NON AL'!X457&lt;&gt;168,"Non",""))</f>
        <v/>
      </c>
      <c r="Q454" t="str">
        <f>+IF($C454="","",' Matrice Tarifaire NON AL'!T457)</f>
        <v/>
      </c>
      <c r="R454" t="str">
        <f>+IF($C454="","",IF(' Matrice Tarifaire NON AL'!R457="","",' Matrice Tarifaire NON AL'!R457))</f>
        <v/>
      </c>
      <c r="S454" t="str">
        <f>+IF($C454="","",LEFT(' Matrice Tarifaire NON AL'!W457,1))</f>
        <v/>
      </c>
      <c r="T454" t="str">
        <f>+IF($C454="","",LEFT(' Matrice Tarifaire NON AL'!AY457,3))</f>
        <v/>
      </c>
      <c r="U454" t="str">
        <f t="shared" si="23"/>
        <v/>
      </c>
      <c r="V454" t="str">
        <f>+IF(C454="","",IF(VLOOKUP(' Matrice Tarifaire NON AL'!AK457,Feuil3!A:F,6,0)="Box",IF(' Matrice Tarifaire NON AL'!AL457="Mono-Référence","Homogène",IF(' Matrice Tarifaire NON AL'!AL457="Multi-Références","Panaché","")),IF(' Matrice Tarifaire NON AL'!AK457="A la Pièce","Composant sans Colisage",IF(' Matrice Tarifaire NON AL'!AK457="Composant de Box","Composant sans Colisage","Homogène"))))</f>
        <v/>
      </c>
      <c r="W454" t="str">
        <f>+IF($V454="","",VLOOKUP(' Matrice Tarifaire NON AL'!AK457,Feuil3!$A$4:$E$14,5,0))</f>
        <v/>
      </c>
      <c r="Y454" t="str">
        <f>+IF($V454="","",IF(VLOOKUP(' Matrice Tarifaire NON AL'!$AK457,Feuil3!$A$4:$D$14,4,0)="Palette",' Matrice Tarifaire NON AL'!AN457,""))</f>
        <v/>
      </c>
      <c r="AA454" t="str">
        <f>+IF($V454="","",IF(VLOOKUP(' Matrice Tarifaire NON AL'!$AK457,Feuil3!$A$4:$D$14,4,0)="Colis",' Matrice Tarifaire NON AL'!AN457,""))</f>
        <v/>
      </c>
      <c r="AC454" t="str">
        <f>+IF(V454="","",IF(VLOOKUP(' Matrice Tarifaire NON AL'!AK457,Feuil3!$A$4:$D$14,4,0)="Colis",IF(' Matrice Tarifaire NON AL'!AO457&gt;0,' Matrice Tarifaire NON AL'!AO457,""),""))</f>
        <v/>
      </c>
      <c r="AD454" t="str">
        <f t="shared" si="24"/>
        <v/>
      </c>
      <c r="AE454" t="str">
        <f>+IF(C454="","",' Matrice Tarifaire NON AL'!C457)</f>
        <v/>
      </c>
      <c r="AF454" t="str">
        <f>+IF(C454="","",' Matrice Tarifaire NON AL'!AQ457)</f>
        <v/>
      </c>
      <c r="AH454" t="str">
        <f>+IF(E454="","",' Matrice Tarifaire NON AL'!$U457)</f>
        <v/>
      </c>
      <c r="AI454" t="str">
        <f>+IF(F454="","",IF(' Matrice Tarifaire NON AL'!$V457="","",' Matrice Tarifaire NON AL'!$V457))</f>
        <v/>
      </c>
      <c r="AJ454" t="str">
        <f>+IF($C454="","",IF(' Matrice Tarifaire NON AL'!AZ457="","",' Matrice Tarifaire NON AL'!AZ457))</f>
        <v/>
      </c>
      <c r="AK454" t="str">
        <f>+IF($C454="","",IF(' Matrice Tarifaire NON AL'!BA457="","",' Matrice Tarifaire NON AL'!BA457))</f>
        <v/>
      </c>
      <c r="AL454" t="str">
        <f>+IF($C454="","",IF(' Matrice Tarifaire NON AL'!BB457="","",TEXT(' Matrice Tarifaire NON AL'!BB457,"0,0000")))</f>
        <v/>
      </c>
      <c r="AO454" t="str">
        <f>+IF($C454="","",IF(' Matrice Tarifaire NON AL'!BF457="","",TEXT(' Matrice Tarifaire NON AL'!BF457,"0,0000")))</f>
        <v/>
      </c>
      <c r="AP454" t="str">
        <f>+IF($C454="","",IF(' Matrice Tarifaire NON AL'!BG457="","",TEXT(' Matrice Tarifaire NON AL'!BG457,"0,0000")))</f>
        <v/>
      </c>
      <c r="AQ454" t="str">
        <f>+IF($C454="","",IF(' Matrice Tarifaire NON AL'!BH457="","",TEXT(' Matrice Tarifaire NON AL'!BH457,"0,0000")))</f>
        <v/>
      </c>
      <c r="AR454" t="str">
        <f>+IF($C454="","",IF(' Matrice Tarifaire NON AL'!BI457="","",TEXT(' Matrice Tarifaire NON AL'!BI457,"0,0000")))</f>
        <v/>
      </c>
      <c r="AS454" t="str">
        <f>+IF(C454="","",IF(' Matrice Tarifaire NON AL'!BJ457="","0",IF(' Matrice Tarifaire NON AL'!BJ457="","",' Matrice Tarifaire NON AL'!BJ457)))</f>
        <v/>
      </c>
      <c r="AT454" t="str">
        <f>+IF(C454="","",IF(' Matrice Tarifaire NON AL'!BK457="","",' Matrice Tarifaire NON AL'!$BK$6))</f>
        <v/>
      </c>
      <c r="AU454" t="str">
        <f>+IF(C454="","",IF(' Matrice Tarifaire NON AL'!BK457="","",TEXT(' Matrice Tarifaire NON AL'!BK457,"0,0000")))</f>
        <v/>
      </c>
      <c r="AV454" t="str">
        <f>+IF(C454="","",IF(' Matrice Tarifaire NON AL'!BL457="","",' Matrice Tarifaire NON AL'!$BL$6))</f>
        <v/>
      </c>
      <c r="AW454" t="str">
        <f>+IF(C454="","",IF(' Matrice Tarifaire NON AL'!BL457="","",TEXT(' Matrice Tarifaire NON AL'!BL457,"0,0000")))</f>
        <v/>
      </c>
      <c r="AX454" t="str">
        <f>+IF(C454="","",IF(' Matrice Tarifaire NON AL'!BM457="","",' Matrice Tarifaire NON AL'!$BM$6))</f>
        <v/>
      </c>
      <c r="AY454" t="str">
        <f>+IF(C454="","",IF(' Matrice Tarifaire NON AL'!BM457="","",TEXT(' Matrice Tarifaire NON AL'!BM457,"0,0000")))</f>
        <v/>
      </c>
      <c r="AZ454" t="str">
        <f>+IF(C454="","",IF(' Matrice Tarifaire NON AL'!BN457="","","Taxe DEEE"))</f>
        <v/>
      </c>
      <c r="BA454" t="str">
        <f>+IF(C454="","",IF(' Matrice Tarifaire NON AL'!BN457="","",TEXT(' Matrice Tarifaire NON AL'!BN457,"0,0000")))</f>
        <v/>
      </c>
      <c r="BD454" t="str">
        <f>+IF($C454="","",IF(' Matrice Tarifaire NON AL'!BR457="","",TEXT(' Matrice Tarifaire NON AL'!BR457,"0,000")))</f>
        <v/>
      </c>
      <c r="BE454" t="str">
        <f>+IF($C454="","",IF(' Matrice Tarifaire NON AL'!BS457="","",VALUE(TEXT(' Matrice Tarifaire NON AL'!BS457,"0,00"))))</f>
        <v/>
      </c>
      <c r="BF454" t="str">
        <f>+IF($C454="","",IF(' Matrice Tarifaire NON AL'!BY457="","",' Matrice Tarifaire NON AL'!BY457))</f>
        <v/>
      </c>
      <c r="BG454" t="str">
        <f>+IF(C454="","",IF(' Matrice Tarifaire NON AL'!AK457="Composant de Box","999",IF(' Matrice Tarifaire NON AL'!AP457&lt;&gt;"",' Matrice Tarifaire NON AL'!AP457,IF(' Matrice Tarifaire NON AL'!AO457&lt;&gt;"",' Matrice Tarifaire NON AL'!AO457,' Matrice Tarifaire NON AL'!AN457))))</f>
        <v/>
      </c>
    </row>
    <row r="455" spans="1:59" x14ac:dyDescent="0.25">
      <c r="A455" t="str">
        <f>+IF($C455="","",IF(' Matrice Tarifaire NON AL'!N458="","",IF(' Matrice Tarifaire NON AL'!N458=0,"GTIN A 0 - Ne doit pas être mis dans PRE REF",TEXT(' Matrice Tarifaire NON AL'!N458,"00000000000000"))))</f>
        <v/>
      </c>
      <c r="B455" t="str">
        <f>+IF(C455="","",IF(L455=172,4,VLOOKUP(' Matrice Tarifaire NON AL'!AK458,Feuil3!$A$4:$B$14,2,0)))</f>
        <v/>
      </c>
      <c r="C455" t="str">
        <f>+IF(' Matrice Tarifaire NON AL'!O458="","",SUBSTITUTE(' Matrice Tarifaire NON AL'!O458,"CHAR (10)"," "))</f>
        <v/>
      </c>
      <c r="D455" t="str">
        <f>+IF($C455="","",SUBSTITUTE(' Matrice Tarifaire NON AL'!P458,"CHAR (13)"," "))</f>
        <v/>
      </c>
      <c r="E455" t="str">
        <f t="shared" si="22"/>
        <v/>
      </c>
      <c r="F455" t="str">
        <f>+IF($C455="","",IF(' Matrice Tarifaire NON AL'!AX458="","Non",' Matrice Tarifaire NON AL'!AX458))</f>
        <v/>
      </c>
      <c r="G455" t="str">
        <f>+IF($C455="","",IF(' Matrice Tarifaire NON AL'!Q458="DOMEDIA","MDD",IF(' Matrice Tarifaire NON AL'!Q458="APTA","MDD",IF(' Matrice Tarifaire NON AL'!Q458="TOP BUDGET","Premier Prix","MN"))))</f>
        <v/>
      </c>
      <c r="H455" t="str">
        <f>+IF($C455="","",' Matrice Tarifaire NON AL'!Q458)</f>
        <v/>
      </c>
      <c r="K455" t="str">
        <f>+IF($C455="","",' Matrice Tarifaire NON AL'!X458)</f>
        <v/>
      </c>
      <c r="L455" t="str">
        <f>+IF($C455="","",' Matrice Tarifaire NON AL'!X458)</f>
        <v/>
      </c>
      <c r="M455" t="str">
        <f>+IF($C455="","",' Matrice Tarifaire NON AL'!Y458)</f>
        <v/>
      </c>
      <c r="N455" t="str">
        <f>+IF($C455="","",' Matrice Tarifaire NON AL'!Z458)</f>
        <v/>
      </c>
      <c r="P455" t="str">
        <f>+IF(C455="","",IF(' Matrice Tarifaire NON AL'!X458&lt;&gt;168,"Non",""))</f>
        <v/>
      </c>
      <c r="Q455" t="str">
        <f>+IF($C455="","",' Matrice Tarifaire NON AL'!T458)</f>
        <v/>
      </c>
      <c r="R455" t="str">
        <f>+IF($C455="","",IF(' Matrice Tarifaire NON AL'!R458="","",' Matrice Tarifaire NON AL'!R458))</f>
        <v/>
      </c>
      <c r="S455" t="str">
        <f>+IF($C455="","",LEFT(' Matrice Tarifaire NON AL'!W458,1))</f>
        <v/>
      </c>
      <c r="T455" t="str">
        <f>+IF($C455="","",LEFT(' Matrice Tarifaire NON AL'!AY458,3))</f>
        <v/>
      </c>
      <c r="U455" t="str">
        <f t="shared" si="23"/>
        <v/>
      </c>
      <c r="V455" t="str">
        <f>+IF(C455="","",IF(VLOOKUP(' Matrice Tarifaire NON AL'!AK458,Feuil3!A:F,6,0)="Box",IF(' Matrice Tarifaire NON AL'!AL458="Mono-Référence","Homogène",IF(' Matrice Tarifaire NON AL'!AL458="Multi-Références","Panaché","")),IF(' Matrice Tarifaire NON AL'!AK458="A la Pièce","Composant sans Colisage",IF(' Matrice Tarifaire NON AL'!AK458="Composant de Box","Composant sans Colisage","Homogène"))))</f>
        <v/>
      </c>
      <c r="W455" t="str">
        <f>+IF($V455="","",VLOOKUP(' Matrice Tarifaire NON AL'!AK458,Feuil3!$A$4:$E$14,5,0))</f>
        <v/>
      </c>
      <c r="Y455" t="str">
        <f>+IF($V455="","",IF(VLOOKUP(' Matrice Tarifaire NON AL'!$AK458,Feuil3!$A$4:$D$14,4,0)="Palette",' Matrice Tarifaire NON AL'!AN458,""))</f>
        <v/>
      </c>
      <c r="AA455" t="str">
        <f>+IF($V455="","",IF(VLOOKUP(' Matrice Tarifaire NON AL'!$AK458,Feuil3!$A$4:$D$14,4,0)="Colis",' Matrice Tarifaire NON AL'!AN458,""))</f>
        <v/>
      </c>
      <c r="AC455" t="str">
        <f>+IF(V455="","",IF(VLOOKUP(' Matrice Tarifaire NON AL'!AK458,Feuil3!$A$4:$D$14,4,0)="Colis",IF(' Matrice Tarifaire NON AL'!AO458&gt;0,' Matrice Tarifaire NON AL'!AO458,""),""))</f>
        <v/>
      </c>
      <c r="AD455" t="str">
        <f t="shared" si="24"/>
        <v/>
      </c>
      <c r="AE455" t="str">
        <f>+IF(C455="","",' Matrice Tarifaire NON AL'!C458)</f>
        <v/>
      </c>
      <c r="AF455" t="str">
        <f>+IF(C455="","",' Matrice Tarifaire NON AL'!AQ458)</f>
        <v/>
      </c>
      <c r="AH455" t="str">
        <f>+IF(E455="","",' Matrice Tarifaire NON AL'!$U458)</f>
        <v/>
      </c>
      <c r="AI455" t="str">
        <f>+IF(F455="","",IF(' Matrice Tarifaire NON AL'!$V458="","",' Matrice Tarifaire NON AL'!$V458))</f>
        <v/>
      </c>
      <c r="AJ455" t="str">
        <f>+IF($C455="","",IF(' Matrice Tarifaire NON AL'!AZ458="","",' Matrice Tarifaire NON AL'!AZ458))</f>
        <v/>
      </c>
      <c r="AK455" t="str">
        <f>+IF($C455="","",IF(' Matrice Tarifaire NON AL'!BA458="","",' Matrice Tarifaire NON AL'!BA458))</f>
        <v/>
      </c>
      <c r="AL455" t="str">
        <f>+IF($C455="","",IF(' Matrice Tarifaire NON AL'!BB458="","",TEXT(' Matrice Tarifaire NON AL'!BB458,"0,0000")))</f>
        <v/>
      </c>
      <c r="AO455" t="str">
        <f>+IF($C455="","",IF(' Matrice Tarifaire NON AL'!BF458="","",TEXT(' Matrice Tarifaire NON AL'!BF458,"0,0000")))</f>
        <v/>
      </c>
      <c r="AP455" t="str">
        <f>+IF($C455="","",IF(' Matrice Tarifaire NON AL'!BG458="","",TEXT(' Matrice Tarifaire NON AL'!BG458,"0,0000")))</f>
        <v/>
      </c>
      <c r="AQ455" t="str">
        <f>+IF($C455="","",IF(' Matrice Tarifaire NON AL'!BH458="","",TEXT(' Matrice Tarifaire NON AL'!BH458,"0,0000")))</f>
        <v/>
      </c>
      <c r="AR455" t="str">
        <f>+IF($C455="","",IF(' Matrice Tarifaire NON AL'!BI458="","",TEXT(' Matrice Tarifaire NON AL'!BI458,"0,0000")))</f>
        <v/>
      </c>
      <c r="AS455" t="str">
        <f>+IF(C455="","",IF(' Matrice Tarifaire NON AL'!BJ458="","0",IF(' Matrice Tarifaire NON AL'!BJ458="","",' Matrice Tarifaire NON AL'!BJ458)))</f>
        <v/>
      </c>
      <c r="AT455" t="str">
        <f>+IF(C455="","",IF(' Matrice Tarifaire NON AL'!BK458="","",' Matrice Tarifaire NON AL'!$BK$6))</f>
        <v/>
      </c>
      <c r="AU455" t="str">
        <f>+IF(C455="","",IF(' Matrice Tarifaire NON AL'!BK458="","",TEXT(' Matrice Tarifaire NON AL'!BK458,"0,0000")))</f>
        <v/>
      </c>
      <c r="AV455" t="str">
        <f>+IF(C455="","",IF(' Matrice Tarifaire NON AL'!BL458="","",' Matrice Tarifaire NON AL'!$BL$6))</f>
        <v/>
      </c>
      <c r="AW455" t="str">
        <f>+IF(C455="","",IF(' Matrice Tarifaire NON AL'!BL458="","",TEXT(' Matrice Tarifaire NON AL'!BL458,"0,0000")))</f>
        <v/>
      </c>
      <c r="AX455" t="str">
        <f>+IF(C455="","",IF(' Matrice Tarifaire NON AL'!BM458="","",' Matrice Tarifaire NON AL'!$BM$6))</f>
        <v/>
      </c>
      <c r="AY455" t="str">
        <f>+IF(C455="","",IF(' Matrice Tarifaire NON AL'!BM458="","",TEXT(' Matrice Tarifaire NON AL'!BM458,"0,0000")))</f>
        <v/>
      </c>
      <c r="AZ455" t="str">
        <f>+IF(C455="","",IF(' Matrice Tarifaire NON AL'!BN458="","","Taxe DEEE"))</f>
        <v/>
      </c>
      <c r="BA455" t="str">
        <f>+IF(C455="","",IF(' Matrice Tarifaire NON AL'!BN458="","",TEXT(' Matrice Tarifaire NON AL'!BN458,"0,0000")))</f>
        <v/>
      </c>
      <c r="BD455" t="str">
        <f>+IF($C455="","",IF(' Matrice Tarifaire NON AL'!BR458="","",TEXT(' Matrice Tarifaire NON AL'!BR458,"0,000")))</f>
        <v/>
      </c>
      <c r="BE455" t="str">
        <f>+IF($C455="","",IF(' Matrice Tarifaire NON AL'!BS458="","",VALUE(TEXT(' Matrice Tarifaire NON AL'!BS458,"0,00"))))</f>
        <v/>
      </c>
      <c r="BF455" t="str">
        <f>+IF($C455="","",IF(' Matrice Tarifaire NON AL'!BY458="","",' Matrice Tarifaire NON AL'!BY458))</f>
        <v/>
      </c>
      <c r="BG455" t="str">
        <f>+IF(C455="","",IF(' Matrice Tarifaire NON AL'!AK458="Composant de Box","999",IF(' Matrice Tarifaire NON AL'!AP458&lt;&gt;"",' Matrice Tarifaire NON AL'!AP458,IF(' Matrice Tarifaire NON AL'!AO458&lt;&gt;"",' Matrice Tarifaire NON AL'!AO458,' Matrice Tarifaire NON AL'!AN458))))</f>
        <v/>
      </c>
    </row>
    <row r="456" spans="1:59" x14ac:dyDescent="0.25">
      <c r="A456" t="str">
        <f>+IF($C456="","",IF(' Matrice Tarifaire NON AL'!N459="","",IF(' Matrice Tarifaire NON AL'!N459=0,"GTIN A 0 - Ne doit pas être mis dans PRE REF",TEXT(' Matrice Tarifaire NON AL'!N459,"00000000000000"))))</f>
        <v/>
      </c>
      <c r="B456" t="str">
        <f>+IF(C456="","",IF(L456=172,4,VLOOKUP(' Matrice Tarifaire NON AL'!AK459,Feuil3!$A$4:$B$14,2,0)))</f>
        <v/>
      </c>
      <c r="C456" t="str">
        <f>+IF(' Matrice Tarifaire NON AL'!O459="","",SUBSTITUTE(' Matrice Tarifaire NON AL'!O459,"CHAR (10)"," "))</f>
        <v/>
      </c>
      <c r="D456" t="str">
        <f>+IF($C456="","",SUBSTITUTE(' Matrice Tarifaire NON AL'!P459,"CHAR (13)"," "))</f>
        <v/>
      </c>
      <c r="E456" t="str">
        <f t="shared" si="22"/>
        <v/>
      </c>
      <c r="F456" t="str">
        <f>+IF($C456="","",IF(' Matrice Tarifaire NON AL'!AX459="","Non",' Matrice Tarifaire NON AL'!AX459))</f>
        <v/>
      </c>
      <c r="G456" t="str">
        <f>+IF($C456="","",IF(' Matrice Tarifaire NON AL'!Q459="DOMEDIA","MDD",IF(' Matrice Tarifaire NON AL'!Q459="APTA","MDD",IF(' Matrice Tarifaire NON AL'!Q459="TOP BUDGET","Premier Prix","MN"))))</f>
        <v/>
      </c>
      <c r="H456" t="str">
        <f>+IF($C456="","",' Matrice Tarifaire NON AL'!Q459)</f>
        <v/>
      </c>
      <c r="K456" t="str">
        <f>+IF($C456="","",' Matrice Tarifaire NON AL'!X459)</f>
        <v/>
      </c>
      <c r="L456" t="str">
        <f>+IF($C456="","",' Matrice Tarifaire NON AL'!X459)</f>
        <v/>
      </c>
      <c r="M456" t="str">
        <f>+IF($C456="","",' Matrice Tarifaire NON AL'!Y459)</f>
        <v/>
      </c>
      <c r="N456" t="str">
        <f>+IF($C456="","",' Matrice Tarifaire NON AL'!Z459)</f>
        <v/>
      </c>
      <c r="P456" t="str">
        <f>+IF(C456="","",IF(' Matrice Tarifaire NON AL'!X459&lt;&gt;168,"Non",""))</f>
        <v/>
      </c>
      <c r="Q456" t="str">
        <f>+IF($C456="","",' Matrice Tarifaire NON AL'!T459)</f>
        <v/>
      </c>
      <c r="R456" t="str">
        <f>+IF($C456="","",IF(' Matrice Tarifaire NON AL'!R459="","",' Matrice Tarifaire NON AL'!R459))</f>
        <v/>
      </c>
      <c r="S456" t="str">
        <f>+IF($C456="","",LEFT(' Matrice Tarifaire NON AL'!W459,1))</f>
        <v/>
      </c>
      <c r="T456" t="str">
        <f>+IF($C456="","",LEFT(' Matrice Tarifaire NON AL'!AY459,3))</f>
        <v/>
      </c>
      <c r="U456" t="str">
        <f t="shared" si="23"/>
        <v/>
      </c>
      <c r="V456" t="str">
        <f>+IF(C456="","",IF(VLOOKUP(' Matrice Tarifaire NON AL'!AK459,Feuil3!A:F,6,0)="Box",IF(' Matrice Tarifaire NON AL'!AL459="Mono-Référence","Homogène",IF(' Matrice Tarifaire NON AL'!AL459="Multi-Références","Panaché","")),IF(' Matrice Tarifaire NON AL'!AK459="A la Pièce","Composant sans Colisage",IF(' Matrice Tarifaire NON AL'!AK459="Composant de Box","Composant sans Colisage","Homogène"))))</f>
        <v/>
      </c>
      <c r="W456" t="str">
        <f>+IF($V456="","",VLOOKUP(' Matrice Tarifaire NON AL'!AK459,Feuil3!$A$4:$E$14,5,0))</f>
        <v/>
      </c>
      <c r="Y456" t="str">
        <f>+IF($V456="","",IF(VLOOKUP(' Matrice Tarifaire NON AL'!$AK459,Feuil3!$A$4:$D$14,4,0)="Palette",' Matrice Tarifaire NON AL'!AN459,""))</f>
        <v/>
      </c>
      <c r="AA456" t="str">
        <f>+IF($V456="","",IF(VLOOKUP(' Matrice Tarifaire NON AL'!$AK459,Feuil3!$A$4:$D$14,4,0)="Colis",' Matrice Tarifaire NON AL'!AN459,""))</f>
        <v/>
      </c>
      <c r="AC456" t="str">
        <f>+IF(V456="","",IF(VLOOKUP(' Matrice Tarifaire NON AL'!AK459,Feuil3!$A$4:$D$14,4,0)="Colis",IF(' Matrice Tarifaire NON AL'!AO459&gt;0,' Matrice Tarifaire NON AL'!AO459,""),""))</f>
        <v/>
      </c>
      <c r="AD456" t="str">
        <f t="shared" si="24"/>
        <v/>
      </c>
      <c r="AE456" t="str">
        <f>+IF(C456="","",' Matrice Tarifaire NON AL'!C459)</f>
        <v/>
      </c>
      <c r="AF456" t="str">
        <f>+IF(C456="","",' Matrice Tarifaire NON AL'!AQ459)</f>
        <v/>
      </c>
      <c r="AH456" t="str">
        <f>+IF(E456="","",' Matrice Tarifaire NON AL'!$U459)</f>
        <v/>
      </c>
      <c r="AI456" t="str">
        <f>+IF(F456="","",IF(' Matrice Tarifaire NON AL'!$V459="","",' Matrice Tarifaire NON AL'!$V459))</f>
        <v/>
      </c>
      <c r="AJ456" t="str">
        <f>+IF($C456="","",IF(' Matrice Tarifaire NON AL'!AZ459="","",' Matrice Tarifaire NON AL'!AZ459))</f>
        <v/>
      </c>
      <c r="AK456" t="str">
        <f>+IF($C456="","",IF(' Matrice Tarifaire NON AL'!BA459="","",' Matrice Tarifaire NON AL'!BA459))</f>
        <v/>
      </c>
      <c r="AL456" t="str">
        <f>+IF($C456="","",IF(' Matrice Tarifaire NON AL'!BB459="","",TEXT(' Matrice Tarifaire NON AL'!BB459,"0,0000")))</f>
        <v/>
      </c>
      <c r="AO456" t="str">
        <f>+IF($C456="","",IF(' Matrice Tarifaire NON AL'!BF459="","",TEXT(' Matrice Tarifaire NON AL'!BF459,"0,0000")))</f>
        <v/>
      </c>
      <c r="AP456" t="str">
        <f>+IF($C456="","",IF(' Matrice Tarifaire NON AL'!BG459="","",TEXT(' Matrice Tarifaire NON AL'!BG459,"0,0000")))</f>
        <v/>
      </c>
      <c r="AQ456" t="str">
        <f>+IF($C456="","",IF(' Matrice Tarifaire NON AL'!BH459="","",TEXT(' Matrice Tarifaire NON AL'!BH459,"0,0000")))</f>
        <v/>
      </c>
      <c r="AR456" t="str">
        <f>+IF($C456="","",IF(' Matrice Tarifaire NON AL'!BI459="","",TEXT(' Matrice Tarifaire NON AL'!BI459,"0,0000")))</f>
        <v/>
      </c>
      <c r="AS456" t="str">
        <f>+IF(C456="","",IF(' Matrice Tarifaire NON AL'!BJ459="","0",IF(' Matrice Tarifaire NON AL'!BJ459="","",' Matrice Tarifaire NON AL'!BJ459)))</f>
        <v/>
      </c>
      <c r="AT456" t="str">
        <f>+IF(C456="","",IF(' Matrice Tarifaire NON AL'!BK459="","",' Matrice Tarifaire NON AL'!$BK$6))</f>
        <v/>
      </c>
      <c r="AU456" t="str">
        <f>+IF(C456="","",IF(' Matrice Tarifaire NON AL'!BK459="","",TEXT(' Matrice Tarifaire NON AL'!BK459,"0,0000")))</f>
        <v/>
      </c>
      <c r="AV456" t="str">
        <f>+IF(C456="","",IF(' Matrice Tarifaire NON AL'!BL459="","",' Matrice Tarifaire NON AL'!$BL$6))</f>
        <v/>
      </c>
      <c r="AW456" t="str">
        <f>+IF(C456="","",IF(' Matrice Tarifaire NON AL'!BL459="","",TEXT(' Matrice Tarifaire NON AL'!BL459,"0,0000")))</f>
        <v/>
      </c>
      <c r="AX456" t="str">
        <f>+IF(C456="","",IF(' Matrice Tarifaire NON AL'!BM459="","",' Matrice Tarifaire NON AL'!$BM$6))</f>
        <v/>
      </c>
      <c r="AY456" t="str">
        <f>+IF(C456="","",IF(' Matrice Tarifaire NON AL'!BM459="","",TEXT(' Matrice Tarifaire NON AL'!BM459,"0,0000")))</f>
        <v/>
      </c>
      <c r="AZ456" t="str">
        <f>+IF(C456="","",IF(' Matrice Tarifaire NON AL'!BN459="","","Taxe DEEE"))</f>
        <v/>
      </c>
      <c r="BA456" t="str">
        <f>+IF(C456="","",IF(' Matrice Tarifaire NON AL'!BN459="","",TEXT(' Matrice Tarifaire NON AL'!BN459,"0,0000")))</f>
        <v/>
      </c>
      <c r="BD456" t="str">
        <f>+IF($C456="","",IF(' Matrice Tarifaire NON AL'!BR459="","",TEXT(' Matrice Tarifaire NON AL'!BR459,"0,000")))</f>
        <v/>
      </c>
      <c r="BE456" t="str">
        <f>+IF($C456="","",IF(' Matrice Tarifaire NON AL'!BS459="","",VALUE(TEXT(' Matrice Tarifaire NON AL'!BS459,"0,00"))))</f>
        <v/>
      </c>
      <c r="BF456" t="str">
        <f>+IF($C456="","",IF(' Matrice Tarifaire NON AL'!BY459="","",' Matrice Tarifaire NON AL'!BY459))</f>
        <v/>
      </c>
      <c r="BG456" t="str">
        <f>+IF(C456="","",IF(' Matrice Tarifaire NON AL'!AK459="Composant de Box","999",IF(' Matrice Tarifaire NON AL'!AP459&lt;&gt;"",' Matrice Tarifaire NON AL'!AP459,IF(' Matrice Tarifaire NON AL'!AO459&lt;&gt;"",' Matrice Tarifaire NON AL'!AO459,' Matrice Tarifaire NON AL'!AN459))))</f>
        <v/>
      </c>
    </row>
    <row r="457" spans="1:59" x14ac:dyDescent="0.25">
      <c r="A457" t="str">
        <f>+IF($C457="","",IF(' Matrice Tarifaire NON AL'!N460="","",IF(' Matrice Tarifaire NON AL'!N460=0,"GTIN A 0 - Ne doit pas être mis dans PRE REF",TEXT(' Matrice Tarifaire NON AL'!N460,"00000000000000"))))</f>
        <v/>
      </c>
      <c r="B457" t="str">
        <f>+IF(C457="","",IF(L457=172,4,VLOOKUP(' Matrice Tarifaire NON AL'!AK460,Feuil3!$A$4:$B$14,2,0)))</f>
        <v/>
      </c>
      <c r="C457" t="str">
        <f>+IF(' Matrice Tarifaire NON AL'!O460="","",SUBSTITUTE(' Matrice Tarifaire NON AL'!O460,"CHAR (10)"," "))</f>
        <v/>
      </c>
      <c r="D457" t="str">
        <f>+IF($C457="","",SUBSTITUTE(' Matrice Tarifaire NON AL'!P460,"CHAR (13)"," "))</f>
        <v/>
      </c>
      <c r="E457" t="str">
        <f t="shared" si="22"/>
        <v/>
      </c>
      <c r="F457" t="str">
        <f>+IF($C457="","",IF(' Matrice Tarifaire NON AL'!AX460="","Non",' Matrice Tarifaire NON AL'!AX460))</f>
        <v/>
      </c>
      <c r="G457" t="str">
        <f>+IF($C457="","",IF(' Matrice Tarifaire NON AL'!Q460="DOMEDIA","MDD",IF(' Matrice Tarifaire NON AL'!Q460="APTA","MDD",IF(' Matrice Tarifaire NON AL'!Q460="TOP BUDGET","Premier Prix","MN"))))</f>
        <v/>
      </c>
      <c r="H457" t="str">
        <f>+IF($C457="","",' Matrice Tarifaire NON AL'!Q460)</f>
        <v/>
      </c>
      <c r="K457" t="str">
        <f>+IF($C457="","",' Matrice Tarifaire NON AL'!X460)</f>
        <v/>
      </c>
      <c r="L457" t="str">
        <f>+IF($C457="","",' Matrice Tarifaire NON AL'!X460)</f>
        <v/>
      </c>
      <c r="M457" t="str">
        <f>+IF($C457="","",' Matrice Tarifaire NON AL'!Y460)</f>
        <v/>
      </c>
      <c r="N457" t="str">
        <f>+IF($C457="","",' Matrice Tarifaire NON AL'!Z460)</f>
        <v/>
      </c>
      <c r="P457" t="str">
        <f>+IF(C457="","",IF(' Matrice Tarifaire NON AL'!X460&lt;&gt;168,"Non",""))</f>
        <v/>
      </c>
      <c r="Q457" t="str">
        <f>+IF($C457="","",' Matrice Tarifaire NON AL'!T460)</f>
        <v/>
      </c>
      <c r="R457" t="str">
        <f>+IF($C457="","",IF(' Matrice Tarifaire NON AL'!R460="","",' Matrice Tarifaire NON AL'!R460))</f>
        <v/>
      </c>
      <c r="S457" t="str">
        <f>+IF($C457="","",LEFT(' Matrice Tarifaire NON AL'!W460,1))</f>
        <v/>
      </c>
      <c r="T457" t="str">
        <f>+IF($C457="","",LEFT(' Matrice Tarifaire NON AL'!AY460,3))</f>
        <v/>
      </c>
      <c r="U457" t="str">
        <f t="shared" si="23"/>
        <v/>
      </c>
      <c r="V457" t="str">
        <f>+IF(C457="","",IF(VLOOKUP(' Matrice Tarifaire NON AL'!AK460,Feuil3!A:F,6,0)="Box",IF(' Matrice Tarifaire NON AL'!AL460="Mono-Référence","Homogène",IF(' Matrice Tarifaire NON AL'!AL460="Multi-Références","Panaché","")),IF(' Matrice Tarifaire NON AL'!AK460="A la Pièce","Composant sans Colisage",IF(' Matrice Tarifaire NON AL'!AK460="Composant de Box","Composant sans Colisage","Homogène"))))</f>
        <v/>
      </c>
      <c r="W457" t="str">
        <f>+IF($V457="","",VLOOKUP(' Matrice Tarifaire NON AL'!AK460,Feuil3!$A$4:$E$14,5,0))</f>
        <v/>
      </c>
      <c r="Y457" t="str">
        <f>+IF($V457="","",IF(VLOOKUP(' Matrice Tarifaire NON AL'!$AK460,Feuil3!$A$4:$D$14,4,0)="Palette",' Matrice Tarifaire NON AL'!AN460,""))</f>
        <v/>
      </c>
      <c r="AA457" t="str">
        <f>+IF($V457="","",IF(VLOOKUP(' Matrice Tarifaire NON AL'!$AK460,Feuil3!$A$4:$D$14,4,0)="Colis",' Matrice Tarifaire NON AL'!AN460,""))</f>
        <v/>
      </c>
      <c r="AC457" t="str">
        <f>+IF(V457="","",IF(VLOOKUP(' Matrice Tarifaire NON AL'!AK460,Feuil3!$A$4:$D$14,4,0)="Colis",IF(' Matrice Tarifaire NON AL'!AO460&gt;0,' Matrice Tarifaire NON AL'!AO460,""),""))</f>
        <v/>
      </c>
      <c r="AD457" t="str">
        <f t="shared" si="24"/>
        <v/>
      </c>
      <c r="AE457" t="str">
        <f>+IF(C457="","",' Matrice Tarifaire NON AL'!C460)</f>
        <v/>
      </c>
      <c r="AF457" t="str">
        <f>+IF(C457="","",' Matrice Tarifaire NON AL'!AQ460)</f>
        <v/>
      </c>
      <c r="AH457" t="str">
        <f>+IF(E457="","",' Matrice Tarifaire NON AL'!$U460)</f>
        <v/>
      </c>
      <c r="AI457" t="str">
        <f>+IF(F457="","",IF(' Matrice Tarifaire NON AL'!$V460="","",' Matrice Tarifaire NON AL'!$V460))</f>
        <v/>
      </c>
      <c r="AJ457" t="str">
        <f>+IF($C457="","",IF(' Matrice Tarifaire NON AL'!AZ460="","",' Matrice Tarifaire NON AL'!AZ460))</f>
        <v/>
      </c>
      <c r="AK457" t="str">
        <f>+IF($C457="","",IF(' Matrice Tarifaire NON AL'!BA460="","",' Matrice Tarifaire NON AL'!BA460))</f>
        <v/>
      </c>
      <c r="AL457" t="str">
        <f>+IF($C457="","",IF(' Matrice Tarifaire NON AL'!BB460="","",TEXT(' Matrice Tarifaire NON AL'!BB460,"0,0000")))</f>
        <v/>
      </c>
      <c r="AO457" t="str">
        <f>+IF($C457="","",IF(' Matrice Tarifaire NON AL'!BF460="","",TEXT(' Matrice Tarifaire NON AL'!BF460,"0,0000")))</f>
        <v/>
      </c>
      <c r="AP457" t="str">
        <f>+IF($C457="","",IF(' Matrice Tarifaire NON AL'!BG460="","",TEXT(' Matrice Tarifaire NON AL'!BG460,"0,0000")))</f>
        <v/>
      </c>
      <c r="AQ457" t="str">
        <f>+IF($C457="","",IF(' Matrice Tarifaire NON AL'!BH460="","",TEXT(' Matrice Tarifaire NON AL'!BH460,"0,0000")))</f>
        <v/>
      </c>
      <c r="AR457" t="str">
        <f>+IF($C457="","",IF(' Matrice Tarifaire NON AL'!BI460="","",TEXT(' Matrice Tarifaire NON AL'!BI460,"0,0000")))</f>
        <v/>
      </c>
      <c r="AS457" t="str">
        <f>+IF(C457="","",IF(' Matrice Tarifaire NON AL'!BJ460="","0",IF(' Matrice Tarifaire NON AL'!BJ460="","",' Matrice Tarifaire NON AL'!BJ460)))</f>
        <v/>
      </c>
      <c r="AT457" t="str">
        <f>+IF(C457="","",IF(' Matrice Tarifaire NON AL'!BK460="","",' Matrice Tarifaire NON AL'!$BK$6))</f>
        <v/>
      </c>
      <c r="AU457" t="str">
        <f>+IF(C457="","",IF(' Matrice Tarifaire NON AL'!BK460="","",TEXT(' Matrice Tarifaire NON AL'!BK460,"0,0000")))</f>
        <v/>
      </c>
      <c r="AV457" t="str">
        <f>+IF(C457="","",IF(' Matrice Tarifaire NON AL'!BL460="","",' Matrice Tarifaire NON AL'!$BL$6))</f>
        <v/>
      </c>
      <c r="AW457" t="str">
        <f>+IF(C457="","",IF(' Matrice Tarifaire NON AL'!BL460="","",TEXT(' Matrice Tarifaire NON AL'!BL460,"0,0000")))</f>
        <v/>
      </c>
      <c r="AX457" t="str">
        <f>+IF(C457="","",IF(' Matrice Tarifaire NON AL'!BM460="","",' Matrice Tarifaire NON AL'!$BM$6))</f>
        <v/>
      </c>
      <c r="AY457" t="str">
        <f>+IF(C457="","",IF(' Matrice Tarifaire NON AL'!BM460="","",TEXT(' Matrice Tarifaire NON AL'!BM460,"0,0000")))</f>
        <v/>
      </c>
      <c r="AZ457" t="str">
        <f>+IF(C457="","",IF(' Matrice Tarifaire NON AL'!BN460="","","Taxe DEEE"))</f>
        <v/>
      </c>
      <c r="BA457" t="str">
        <f>+IF(C457="","",IF(' Matrice Tarifaire NON AL'!BN460="","",TEXT(' Matrice Tarifaire NON AL'!BN460,"0,0000")))</f>
        <v/>
      </c>
      <c r="BD457" t="str">
        <f>+IF($C457="","",IF(' Matrice Tarifaire NON AL'!BR460="","",TEXT(' Matrice Tarifaire NON AL'!BR460,"0,000")))</f>
        <v/>
      </c>
      <c r="BE457" t="str">
        <f>+IF($C457="","",IF(' Matrice Tarifaire NON AL'!BS460="","",VALUE(TEXT(' Matrice Tarifaire NON AL'!BS460,"0,00"))))</f>
        <v/>
      </c>
      <c r="BF457" t="str">
        <f>+IF($C457="","",IF(' Matrice Tarifaire NON AL'!BY460="","",' Matrice Tarifaire NON AL'!BY460))</f>
        <v/>
      </c>
      <c r="BG457" t="str">
        <f>+IF(C457="","",IF(' Matrice Tarifaire NON AL'!AK460="Composant de Box","999",IF(' Matrice Tarifaire NON AL'!AP460&lt;&gt;"",' Matrice Tarifaire NON AL'!AP460,IF(' Matrice Tarifaire NON AL'!AO460&lt;&gt;"",' Matrice Tarifaire NON AL'!AO460,' Matrice Tarifaire NON AL'!AN460))))</f>
        <v/>
      </c>
    </row>
    <row r="458" spans="1:59" x14ac:dyDescent="0.25">
      <c r="A458" t="str">
        <f>+IF($C458="","",IF(' Matrice Tarifaire NON AL'!N461="","",IF(' Matrice Tarifaire NON AL'!N461=0,"GTIN A 0 - Ne doit pas être mis dans PRE REF",TEXT(' Matrice Tarifaire NON AL'!N461,"00000000000000"))))</f>
        <v/>
      </c>
      <c r="B458" t="str">
        <f>+IF(C458="","",IF(L458=172,4,VLOOKUP(' Matrice Tarifaire NON AL'!AK461,Feuil3!$A$4:$B$14,2,0)))</f>
        <v/>
      </c>
      <c r="C458" t="str">
        <f>+IF(' Matrice Tarifaire NON AL'!O461="","",SUBSTITUTE(' Matrice Tarifaire NON AL'!O461,"CHAR (10)"," "))</f>
        <v/>
      </c>
      <c r="D458" t="str">
        <f>+IF($C458="","",SUBSTITUTE(' Matrice Tarifaire NON AL'!P461,"CHAR (13)"," "))</f>
        <v/>
      </c>
      <c r="E458" t="str">
        <f t="shared" si="22"/>
        <v/>
      </c>
      <c r="F458" t="str">
        <f>+IF($C458="","",IF(' Matrice Tarifaire NON AL'!AX461="","Non",' Matrice Tarifaire NON AL'!AX461))</f>
        <v/>
      </c>
      <c r="G458" t="str">
        <f>+IF($C458="","",IF(' Matrice Tarifaire NON AL'!Q461="DOMEDIA","MDD",IF(' Matrice Tarifaire NON AL'!Q461="APTA","MDD",IF(' Matrice Tarifaire NON AL'!Q461="TOP BUDGET","Premier Prix","MN"))))</f>
        <v/>
      </c>
      <c r="H458" t="str">
        <f>+IF($C458="","",' Matrice Tarifaire NON AL'!Q461)</f>
        <v/>
      </c>
      <c r="K458" t="str">
        <f>+IF($C458="","",' Matrice Tarifaire NON AL'!X461)</f>
        <v/>
      </c>
      <c r="L458" t="str">
        <f>+IF($C458="","",' Matrice Tarifaire NON AL'!X461)</f>
        <v/>
      </c>
      <c r="M458" t="str">
        <f>+IF($C458="","",' Matrice Tarifaire NON AL'!Y461)</f>
        <v/>
      </c>
      <c r="N458" t="str">
        <f>+IF($C458="","",' Matrice Tarifaire NON AL'!Z461)</f>
        <v/>
      </c>
      <c r="P458" t="str">
        <f>+IF(C458="","",IF(' Matrice Tarifaire NON AL'!X461&lt;&gt;168,"Non",""))</f>
        <v/>
      </c>
      <c r="Q458" t="str">
        <f>+IF($C458="","",' Matrice Tarifaire NON AL'!T461)</f>
        <v/>
      </c>
      <c r="R458" t="str">
        <f>+IF($C458="","",IF(' Matrice Tarifaire NON AL'!R461="","",' Matrice Tarifaire NON AL'!R461))</f>
        <v/>
      </c>
      <c r="S458" t="str">
        <f>+IF($C458="","",LEFT(' Matrice Tarifaire NON AL'!W461,1))</f>
        <v/>
      </c>
      <c r="T458" t="str">
        <f>+IF($C458="","",LEFT(' Matrice Tarifaire NON AL'!AY461,3))</f>
        <v/>
      </c>
      <c r="U458" t="str">
        <f t="shared" si="23"/>
        <v/>
      </c>
      <c r="V458" t="str">
        <f>+IF(C458="","",IF(VLOOKUP(' Matrice Tarifaire NON AL'!AK461,Feuil3!A:F,6,0)="Box",IF(' Matrice Tarifaire NON AL'!AL461="Mono-Référence","Homogène",IF(' Matrice Tarifaire NON AL'!AL461="Multi-Références","Panaché","")),IF(' Matrice Tarifaire NON AL'!AK461="A la Pièce","Composant sans Colisage",IF(' Matrice Tarifaire NON AL'!AK461="Composant de Box","Composant sans Colisage","Homogène"))))</f>
        <v/>
      </c>
      <c r="W458" t="str">
        <f>+IF($V458="","",VLOOKUP(' Matrice Tarifaire NON AL'!AK461,Feuil3!$A$4:$E$14,5,0))</f>
        <v/>
      </c>
      <c r="Y458" t="str">
        <f>+IF($V458="","",IF(VLOOKUP(' Matrice Tarifaire NON AL'!$AK461,Feuil3!$A$4:$D$14,4,0)="Palette",' Matrice Tarifaire NON AL'!AN461,""))</f>
        <v/>
      </c>
      <c r="AA458" t="str">
        <f>+IF($V458="","",IF(VLOOKUP(' Matrice Tarifaire NON AL'!$AK461,Feuil3!$A$4:$D$14,4,0)="Colis",' Matrice Tarifaire NON AL'!AN461,""))</f>
        <v/>
      </c>
      <c r="AC458" t="str">
        <f>+IF(V458="","",IF(VLOOKUP(' Matrice Tarifaire NON AL'!AK461,Feuil3!$A$4:$D$14,4,0)="Colis",IF(' Matrice Tarifaire NON AL'!AO461&gt;0,' Matrice Tarifaire NON AL'!AO461,""),""))</f>
        <v/>
      </c>
      <c r="AD458" t="str">
        <f t="shared" si="24"/>
        <v/>
      </c>
      <c r="AE458" t="str">
        <f>+IF(C458="","",' Matrice Tarifaire NON AL'!C461)</f>
        <v/>
      </c>
      <c r="AF458" t="str">
        <f>+IF(C458="","",' Matrice Tarifaire NON AL'!AQ461)</f>
        <v/>
      </c>
      <c r="AH458" t="str">
        <f>+IF(E458="","",' Matrice Tarifaire NON AL'!$U461)</f>
        <v/>
      </c>
      <c r="AI458" t="str">
        <f>+IF(F458="","",IF(' Matrice Tarifaire NON AL'!$V461="","",' Matrice Tarifaire NON AL'!$V461))</f>
        <v/>
      </c>
      <c r="AJ458" t="str">
        <f>+IF($C458="","",IF(' Matrice Tarifaire NON AL'!AZ461="","",' Matrice Tarifaire NON AL'!AZ461))</f>
        <v/>
      </c>
      <c r="AK458" t="str">
        <f>+IF($C458="","",IF(' Matrice Tarifaire NON AL'!BA461="","",' Matrice Tarifaire NON AL'!BA461))</f>
        <v/>
      </c>
      <c r="AL458" t="str">
        <f>+IF($C458="","",IF(' Matrice Tarifaire NON AL'!BB461="","",TEXT(' Matrice Tarifaire NON AL'!BB461,"0,0000")))</f>
        <v/>
      </c>
      <c r="AO458" t="str">
        <f>+IF($C458="","",IF(' Matrice Tarifaire NON AL'!BF461="","",TEXT(' Matrice Tarifaire NON AL'!BF461,"0,0000")))</f>
        <v/>
      </c>
      <c r="AP458" t="str">
        <f>+IF($C458="","",IF(' Matrice Tarifaire NON AL'!BG461="","",TEXT(' Matrice Tarifaire NON AL'!BG461,"0,0000")))</f>
        <v/>
      </c>
      <c r="AQ458" t="str">
        <f>+IF($C458="","",IF(' Matrice Tarifaire NON AL'!BH461="","",TEXT(' Matrice Tarifaire NON AL'!BH461,"0,0000")))</f>
        <v/>
      </c>
      <c r="AR458" t="str">
        <f>+IF($C458="","",IF(' Matrice Tarifaire NON AL'!BI461="","",TEXT(' Matrice Tarifaire NON AL'!BI461,"0,0000")))</f>
        <v/>
      </c>
      <c r="AS458" t="str">
        <f>+IF(C458="","",IF(' Matrice Tarifaire NON AL'!BJ461="","0",IF(' Matrice Tarifaire NON AL'!BJ461="","",' Matrice Tarifaire NON AL'!BJ461)))</f>
        <v/>
      </c>
      <c r="AT458" t="str">
        <f>+IF(C458="","",IF(' Matrice Tarifaire NON AL'!BK461="","",' Matrice Tarifaire NON AL'!$BK$6))</f>
        <v/>
      </c>
      <c r="AU458" t="str">
        <f>+IF(C458="","",IF(' Matrice Tarifaire NON AL'!BK461="","",TEXT(' Matrice Tarifaire NON AL'!BK461,"0,0000")))</f>
        <v/>
      </c>
      <c r="AV458" t="str">
        <f>+IF(C458="","",IF(' Matrice Tarifaire NON AL'!BL461="","",' Matrice Tarifaire NON AL'!$BL$6))</f>
        <v/>
      </c>
      <c r="AW458" t="str">
        <f>+IF(C458="","",IF(' Matrice Tarifaire NON AL'!BL461="","",TEXT(' Matrice Tarifaire NON AL'!BL461,"0,0000")))</f>
        <v/>
      </c>
      <c r="AX458" t="str">
        <f>+IF(C458="","",IF(' Matrice Tarifaire NON AL'!BM461="","",' Matrice Tarifaire NON AL'!$BM$6))</f>
        <v/>
      </c>
      <c r="AY458" t="str">
        <f>+IF(C458="","",IF(' Matrice Tarifaire NON AL'!BM461="","",TEXT(' Matrice Tarifaire NON AL'!BM461,"0,0000")))</f>
        <v/>
      </c>
      <c r="AZ458" t="str">
        <f>+IF(C458="","",IF(' Matrice Tarifaire NON AL'!BN461="","","Taxe DEEE"))</f>
        <v/>
      </c>
      <c r="BA458" t="str">
        <f>+IF(C458="","",IF(' Matrice Tarifaire NON AL'!BN461="","",TEXT(' Matrice Tarifaire NON AL'!BN461,"0,0000")))</f>
        <v/>
      </c>
      <c r="BD458" t="str">
        <f>+IF($C458="","",IF(' Matrice Tarifaire NON AL'!BR461="","",TEXT(' Matrice Tarifaire NON AL'!BR461,"0,000")))</f>
        <v/>
      </c>
      <c r="BE458" t="str">
        <f>+IF($C458="","",IF(' Matrice Tarifaire NON AL'!BS461="","",VALUE(TEXT(' Matrice Tarifaire NON AL'!BS461,"0,00"))))</f>
        <v/>
      </c>
      <c r="BF458" t="str">
        <f>+IF($C458="","",IF(' Matrice Tarifaire NON AL'!BY461="","",' Matrice Tarifaire NON AL'!BY461))</f>
        <v/>
      </c>
      <c r="BG458" t="str">
        <f>+IF(C458="","",IF(' Matrice Tarifaire NON AL'!AK461="Composant de Box","999",IF(' Matrice Tarifaire NON AL'!AP461&lt;&gt;"",' Matrice Tarifaire NON AL'!AP461,IF(' Matrice Tarifaire NON AL'!AO461&lt;&gt;"",' Matrice Tarifaire NON AL'!AO461,' Matrice Tarifaire NON AL'!AN461))))</f>
        <v/>
      </c>
    </row>
    <row r="459" spans="1:59" x14ac:dyDescent="0.25">
      <c r="A459" t="str">
        <f>+IF($C459="","",IF(' Matrice Tarifaire NON AL'!N462="","",IF(' Matrice Tarifaire NON AL'!N462=0,"GTIN A 0 - Ne doit pas être mis dans PRE REF",TEXT(' Matrice Tarifaire NON AL'!N462,"00000000000000"))))</f>
        <v/>
      </c>
      <c r="B459" t="str">
        <f>+IF(C459="","",IF(L459=172,4,VLOOKUP(' Matrice Tarifaire NON AL'!AK462,Feuil3!$A$4:$B$14,2,0)))</f>
        <v/>
      </c>
      <c r="C459" t="str">
        <f>+IF(' Matrice Tarifaire NON AL'!O462="","",SUBSTITUTE(' Matrice Tarifaire NON AL'!O462,"CHAR (10)"," "))</f>
        <v/>
      </c>
      <c r="D459" t="str">
        <f>+IF($C459="","",SUBSTITUTE(' Matrice Tarifaire NON AL'!P462,"CHAR (13)"," "))</f>
        <v/>
      </c>
      <c r="E459" t="str">
        <f t="shared" si="22"/>
        <v/>
      </c>
      <c r="F459" t="str">
        <f>+IF($C459="","",IF(' Matrice Tarifaire NON AL'!AX462="","Non",' Matrice Tarifaire NON AL'!AX462))</f>
        <v/>
      </c>
      <c r="G459" t="str">
        <f>+IF($C459="","",IF(' Matrice Tarifaire NON AL'!Q462="DOMEDIA","MDD",IF(' Matrice Tarifaire NON AL'!Q462="APTA","MDD",IF(' Matrice Tarifaire NON AL'!Q462="TOP BUDGET","Premier Prix","MN"))))</f>
        <v/>
      </c>
      <c r="H459" t="str">
        <f>+IF($C459="","",' Matrice Tarifaire NON AL'!Q462)</f>
        <v/>
      </c>
      <c r="K459" t="str">
        <f>+IF($C459="","",' Matrice Tarifaire NON AL'!X462)</f>
        <v/>
      </c>
      <c r="L459" t="str">
        <f>+IF($C459="","",' Matrice Tarifaire NON AL'!X462)</f>
        <v/>
      </c>
      <c r="M459" t="str">
        <f>+IF($C459="","",' Matrice Tarifaire NON AL'!Y462)</f>
        <v/>
      </c>
      <c r="N459" t="str">
        <f>+IF($C459="","",' Matrice Tarifaire NON AL'!Z462)</f>
        <v/>
      </c>
      <c r="P459" t="str">
        <f>+IF(C459="","",IF(' Matrice Tarifaire NON AL'!X462&lt;&gt;168,"Non",""))</f>
        <v/>
      </c>
      <c r="Q459" t="str">
        <f>+IF($C459="","",' Matrice Tarifaire NON AL'!T462)</f>
        <v/>
      </c>
      <c r="R459" t="str">
        <f>+IF($C459="","",IF(' Matrice Tarifaire NON AL'!R462="","",' Matrice Tarifaire NON AL'!R462))</f>
        <v/>
      </c>
      <c r="S459" t="str">
        <f>+IF($C459="","",LEFT(' Matrice Tarifaire NON AL'!W462,1))</f>
        <v/>
      </c>
      <c r="T459" t="str">
        <f>+IF($C459="","",LEFT(' Matrice Tarifaire NON AL'!AY462,3))</f>
        <v/>
      </c>
      <c r="U459" t="str">
        <f t="shared" si="23"/>
        <v/>
      </c>
      <c r="V459" t="str">
        <f>+IF(C459="","",IF(VLOOKUP(' Matrice Tarifaire NON AL'!AK462,Feuil3!A:F,6,0)="Box",IF(' Matrice Tarifaire NON AL'!AL462="Mono-Référence","Homogène",IF(' Matrice Tarifaire NON AL'!AL462="Multi-Références","Panaché","")),IF(' Matrice Tarifaire NON AL'!AK462="A la Pièce","Composant sans Colisage",IF(' Matrice Tarifaire NON AL'!AK462="Composant de Box","Composant sans Colisage","Homogène"))))</f>
        <v/>
      </c>
      <c r="W459" t="str">
        <f>+IF($V459="","",VLOOKUP(' Matrice Tarifaire NON AL'!AK462,Feuil3!$A$4:$E$14,5,0))</f>
        <v/>
      </c>
      <c r="Y459" t="str">
        <f>+IF($V459="","",IF(VLOOKUP(' Matrice Tarifaire NON AL'!$AK462,Feuil3!$A$4:$D$14,4,0)="Palette",' Matrice Tarifaire NON AL'!AN462,""))</f>
        <v/>
      </c>
      <c r="AA459" t="str">
        <f>+IF($V459="","",IF(VLOOKUP(' Matrice Tarifaire NON AL'!$AK462,Feuil3!$A$4:$D$14,4,0)="Colis",' Matrice Tarifaire NON AL'!AN462,""))</f>
        <v/>
      </c>
      <c r="AC459" t="str">
        <f>+IF(V459="","",IF(VLOOKUP(' Matrice Tarifaire NON AL'!AK462,Feuil3!$A$4:$D$14,4,0)="Colis",IF(' Matrice Tarifaire NON AL'!AO462&gt;0,' Matrice Tarifaire NON AL'!AO462,""),""))</f>
        <v/>
      </c>
      <c r="AD459" t="str">
        <f t="shared" si="24"/>
        <v/>
      </c>
      <c r="AE459" t="str">
        <f>+IF(C459="","",' Matrice Tarifaire NON AL'!C462)</f>
        <v/>
      </c>
      <c r="AF459" t="str">
        <f>+IF(C459="","",' Matrice Tarifaire NON AL'!AQ462)</f>
        <v/>
      </c>
      <c r="AH459" t="str">
        <f>+IF(E459="","",' Matrice Tarifaire NON AL'!$U462)</f>
        <v/>
      </c>
      <c r="AI459" t="str">
        <f>+IF(F459="","",IF(' Matrice Tarifaire NON AL'!$V462="","",' Matrice Tarifaire NON AL'!$V462))</f>
        <v/>
      </c>
      <c r="AJ459" t="str">
        <f>+IF($C459="","",IF(' Matrice Tarifaire NON AL'!AZ462="","",' Matrice Tarifaire NON AL'!AZ462))</f>
        <v/>
      </c>
      <c r="AK459" t="str">
        <f>+IF($C459="","",IF(' Matrice Tarifaire NON AL'!BA462="","",' Matrice Tarifaire NON AL'!BA462))</f>
        <v/>
      </c>
      <c r="AL459" t="str">
        <f>+IF($C459="","",IF(' Matrice Tarifaire NON AL'!BB462="","",TEXT(' Matrice Tarifaire NON AL'!BB462,"0,0000")))</f>
        <v/>
      </c>
      <c r="AO459" t="str">
        <f>+IF($C459="","",IF(' Matrice Tarifaire NON AL'!BF462="","",TEXT(' Matrice Tarifaire NON AL'!BF462,"0,0000")))</f>
        <v/>
      </c>
      <c r="AP459" t="str">
        <f>+IF($C459="","",IF(' Matrice Tarifaire NON AL'!BG462="","",TEXT(' Matrice Tarifaire NON AL'!BG462,"0,0000")))</f>
        <v/>
      </c>
      <c r="AQ459" t="str">
        <f>+IF($C459="","",IF(' Matrice Tarifaire NON AL'!BH462="","",TEXT(' Matrice Tarifaire NON AL'!BH462,"0,0000")))</f>
        <v/>
      </c>
      <c r="AR459" t="str">
        <f>+IF($C459="","",IF(' Matrice Tarifaire NON AL'!BI462="","",TEXT(' Matrice Tarifaire NON AL'!BI462,"0,0000")))</f>
        <v/>
      </c>
      <c r="AS459" t="str">
        <f>+IF(C459="","",IF(' Matrice Tarifaire NON AL'!BJ462="","0",IF(' Matrice Tarifaire NON AL'!BJ462="","",' Matrice Tarifaire NON AL'!BJ462)))</f>
        <v/>
      </c>
      <c r="AT459" t="str">
        <f>+IF(C459="","",IF(' Matrice Tarifaire NON AL'!BK462="","",' Matrice Tarifaire NON AL'!$BK$6))</f>
        <v/>
      </c>
      <c r="AU459" t="str">
        <f>+IF(C459="","",IF(' Matrice Tarifaire NON AL'!BK462="","",TEXT(' Matrice Tarifaire NON AL'!BK462,"0,0000")))</f>
        <v/>
      </c>
      <c r="AV459" t="str">
        <f>+IF(C459="","",IF(' Matrice Tarifaire NON AL'!BL462="","",' Matrice Tarifaire NON AL'!$BL$6))</f>
        <v/>
      </c>
      <c r="AW459" t="str">
        <f>+IF(C459="","",IF(' Matrice Tarifaire NON AL'!BL462="","",TEXT(' Matrice Tarifaire NON AL'!BL462,"0,0000")))</f>
        <v/>
      </c>
      <c r="AX459" t="str">
        <f>+IF(C459="","",IF(' Matrice Tarifaire NON AL'!BM462="","",' Matrice Tarifaire NON AL'!$BM$6))</f>
        <v/>
      </c>
      <c r="AY459" t="str">
        <f>+IF(C459="","",IF(' Matrice Tarifaire NON AL'!BM462="","",TEXT(' Matrice Tarifaire NON AL'!BM462,"0,0000")))</f>
        <v/>
      </c>
      <c r="AZ459" t="str">
        <f>+IF(C459="","",IF(' Matrice Tarifaire NON AL'!BN462="","","Taxe DEEE"))</f>
        <v/>
      </c>
      <c r="BA459" t="str">
        <f>+IF(C459="","",IF(' Matrice Tarifaire NON AL'!BN462="","",TEXT(' Matrice Tarifaire NON AL'!BN462,"0,0000")))</f>
        <v/>
      </c>
      <c r="BD459" t="str">
        <f>+IF($C459="","",IF(' Matrice Tarifaire NON AL'!BR462="","",TEXT(' Matrice Tarifaire NON AL'!BR462,"0,000")))</f>
        <v/>
      </c>
      <c r="BE459" t="str">
        <f>+IF($C459="","",IF(' Matrice Tarifaire NON AL'!BS462="","",VALUE(TEXT(' Matrice Tarifaire NON AL'!BS462,"0,00"))))</f>
        <v/>
      </c>
      <c r="BF459" t="str">
        <f>+IF($C459="","",IF(' Matrice Tarifaire NON AL'!BY462="","",' Matrice Tarifaire NON AL'!BY462))</f>
        <v/>
      </c>
      <c r="BG459" t="str">
        <f>+IF(C459="","",IF(' Matrice Tarifaire NON AL'!AK462="Composant de Box","999",IF(' Matrice Tarifaire NON AL'!AP462&lt;&gt;"",' Matrice Tarifaire NON AL'!AP462,IF(' Matrice Tarifaire NON AL'!AO462&lt;&gt;"",' Matrice Tarifaire NON AL'!AO462,' Matrice Tarifaire NON AL'!AN462))))</f>
        <v/>
      </c>
    </row>
    <row r="460" spans="1:59" x14ac:dyDescent="0.25">
      <c r="A460" t="str">
        <f>+IF($C460="","",IF(' Matrice Tarifaire NON AL'!N463="","",IF(' Matrice Tarifaire NON AL'!N463=0,"GTIN A 0 - Ne doit pas être mis dans PRE REF",TEXT(' Matrice Tarifaire NON AL'!N463,"00000000000000"))))</f>
        <v/>
      </c>
      <c r="B460" t="str">
        <f>+IF(C460="","",IF(L460=172,4,VLOOKUP(' Matrice Tarifaire NON AL'!AK463,Feuil3!$A$4:$B$14,2,0)))</f>
        <v/>
      </c>
      <c r="C460" t="str">
        <f>+IF(' Matrice Tarifaire NON AL'!O463="","",SUBSTITUTE(' Matrice Tarifaire NON AL'!O463,"CHAR (10)"," "))</f>
        <v/>
      </c>
      <c r="D460" t="str">
        <f>+IF($C460="","",SUBSTITUTE(' Matrice Tarifaire NON AL'!P463,"CHAR (13)"," "))</f>
        <v/>
      </c>
      <c r="E460" t="str">
        <f t="shared" si="22"/>
        <v/>
      </c>
      <c r="F460" t="str">
        <f>+IF($C460="","",IF(' Matrice Tarifaire NON AL'!AX463="","Non",' Matrice Tarifaire NON AL'!AX463))</f>
        <v/>
      </c>
      <c r="G460" t="str">
        <f>+IF($C460="","",IF(' Matrice Tarifaire NON AL'!Q463="DOMEDIA","MDD",IF(' Matrice Tarifaire NON AL'!Q463="APTA","MDD",IF(' Matrice Tarifaire NON AL'!Q463="TOP BUDGET","Premier Prix","MN"))))</f>
        <v/>
      </c>
      <c r="H460" t="str">
        <f>+IF($C460="","",' Matrice Tarifaire NON AL'!Q463)</f>
        <v/>
      </c>
      <c r="K460" t="str">
        <f>+IF($C460="","",' Matrice Tarifaire NON AL'!X463)</f>
        <v/>
      </c>
      <c r="L460" t="str">
        <f>+IF($C460="","",' Matrice Tarifaire NON AL'!X463)</f>
        <v/>
      </c>
      <c r="M460" t="str">
        <f>+IF($C460="","",' Matrice Tarifaire NON AL'!Y463)</f>
        <v/>
      </c>
      <c r="N460" t="str">
        <f>+IF($C460="","",' Matrice Tarifaire NON AL'!Z463)</f>
        <v/>
      </c>
      <c r="P460" t="str">
        <f>+IF(C460="","",IF(' Matrice Tarifaire NON AL'!X463&lt;&gt;168,"Non",""))</f>
        <v/>
      </c>
      <c r="Q460" t="str">
        <f>+IF($C460="","",' Matrice Tarifaire NON AL'!T463)</f>
        <v/>
      </c>
      <c r="R460" t="str">
        <f>+IF($C460="","",IF(' Matrice Tarifaire NON AL'!R463="","",' Matrice Tarifaire NON AL'!R463))</f>
        <v/>
      </c>
      <c r="S460" t="str">
        <f>+IF($C460="","",LEFT(' Matrice Tarifaire NON AL'!W463,1))</f>
        <v/>
      </c>
      <c r="T460" t="str">
        <f>+IF($C460="","",LEFT(' Matrice Tarifaire NON AL'!AY463,3))</f>
        <v/>
      </c>
      <c r="U460" t="str">
        <f t="shared" si="23"/>
        <v/>
      </c>
      <c r="V460" t="str">
        <f>+IF(C460="","",IF(VLOOKUP(' Matrice Tarifaire NON AL'!AK463,Feuil3!A:F,6,0)="Box",IF(' Matrice Tarifaire NON AL'!AL463="Mono-Référence","Homogène",IF(' Matrice Tarifaire NON AL'!AL463="Multi-Références","Panaché","")),IF(' Matrice Tarifaire NON AL'!AK463="A la Pièce","Composant sans Colisage",IF(' Matrice Tarifaire NON AL'!AK463="Composant de Box","Composant sans Colisage","Homogène"))))</f>
        <v/>
      </c>
      <c r="W460" t="str">
        <f>+IF($V460="","",VLOOKUP(' Matrice Tarifaire NON AL'!AK463,Feuil3!$A$4:$E$14,5,0))</f>
        <v/>
      </c>
      <c r="Y460" t="str">
        <f>+IF($V460="","",IF(VLOOKUP(' Matrice Tarifaire NON AL'!$AK463,Feuil3!$A$4:$D$14,4,0)="Palette",' Matrice Tarifaire NON AL'!AN463,""))</f>
        <v/>
      </c>
      <c r="AA460" t="str">
        <f>+IF($V460="","",IF(VLOOKUP(' Matrice Tarifaire NON AL'!$AK463,Feuil3!$A$4:$D$14,4,0)="Colis",' Matrice Tarifaire NON AL'!AN463,""))</f>
        <v/>
      </c>
      <c r="AC460" t="str">
        <f>+IF(V460="","",IF(VLOOKUP(' Matrice Tarifaire NON AL'!AK463,Feuil3!$A$4:$D$14,4,0)="Colis",IF(' Matrice Tarifaire NON AL'!AO463&gt;0,' Matrice Tarifaire NON AL'!AO463,""),""))</f>
        <v/>
      </c>
      <c r="AD460" t="str">
        <f t="shared" si="24"/>
        <v/>
      </c>
      <c r="AE460" t="str">
        <f>+IF(C460="","",' Matrice Tarifaire NON AL'!C463)</f>
        <v/>
      </c>
      <c r="AF460" t="str">
        <f>+IF(C460="","",' Matrice Tarifaire NON AL'!AQ463)</f>
        <v/>
      </c>
      <c r="AH460" t="str">
        <f>+IF(E460="","",' Matrice Tarifaire NON AL'!$U463)</f>
        <v/>
      </c>
      <c r="AI460" t="str">
        <f>+IF(F460="","",IF(' Matrice Tarifaire NON AL'!$V463="","",' Matrice Tarifaire NON AL'!$V463))</f>
        <v/>
      </c>
      <c r="AJ460" t="str">
        <f>+IF($C460="","",IF(' Matrice Tarifaire NON AL'!AZ463="","",' Matrice Tarifaire NON AL'!AZ463))</f>
        <v/>
      </c>
      <c r="AK460" t="str">
        <f>+IF($C460="","",IF(' Matrice Tarifaire NON AL'!BA463="","",' Matrice Tarifaire NON AL'!BA463))</f>
        <v/>
      </c>
      <c r="AL460" t="str">
        <f>+IF($C460="","",IF(' Matrice Tarifaire NON AL'!BB463="","",TEXT(' Matrice Tarifaire NON AL'!BB463,"0,0000")))</f>
        <v/>
      </c>
      <c r="AO460" t="str">
        <f>+IF($C460="","",IF(' Matrice Tarifaire NON AL'!BF463="","",TEXT(' Matrice Tarifaire NON AL'!BF463,"0,0000")))</f>
        <v/>
      </c>
      <c r="AP460" t="str">
        <f>+IF($C460="","",IF(' Matrice Tarifaire NON AL'!BG463="","",TEXT(' Matrice Tarifaire NON AL'!BG463,"0,0000")))</f>
        <v/>
      </c>
      <c r="AQ460" t="str">
        <f>+IF($C460="","",IF(' Matrice Tarifaire NON AL'!BH463="","",TEXT(' Matrice Tarifaire NON AL'!BH463,"0,0000")))</f>
        <v/>
      </c>
      <c r="AR460" t="str">
        <f>+IF($C460="","",IF(' Matrice Tarifaire NON AL'!BI463="","",TEXT(' Matrice Tarifaire NON AL'!BI463,"0,0000")))</f>
        <v/>
      </c>
      <c r="AS460" t="str">
        <f>+IF(C460="","",IF(' Matrice Tarifaire NON AL'!BJ463="","0",IF(' Matrice Tarifaire NON AL'!BJ463="","",' Matrice Tarifaire NON AL'!BJ463)))</f>
        <v/>
      </c>
      <c r="AT460" t="str">
        <f>+IF(C460="","",IF(' Matrice Tarifaire NON AL'!BK463="","",' Matrice Tarifaire NON AL'!$BK$6))</f>
        <v/>
      </c>
      <c r="AU460" t="str">
        <f>+IF(C460="","",IF(' Matrice Tarifaire NON AL'!BK463="","",TEXT(' Matrice Tarifaire NON AL'!BK463,"0,0000")))</f>
        <v/>
      </c>
      <c r="AV460" t="str">
        <f>+IF(C460="","",IF(' Matrice Tarifaire NON AL'!BL463="","",' Matrice Tarifaire NON AL'!$BL$6))</f>
        <v/>
      </c>
      <c r="AW460" t="str">
        <f>+IF(C460="","",IF(' Matrice Tarifaire NON AL'!BL463="","",TEXT(' Matrice Tarifaire NON AL'!BL463,"0,0000")))</f>
        <v/>
      </c>
      <c r="AX460" t="str">
        <f>+IF(C460="","",IF(' Matrice Tarifaire NON AL'!BM463="","",' Matrice Tarifaire NON AL'!$BM$6))</f>
        <v/>
      </c>
      <c r="AY460" t="str">
        <f>+IF(C460="","",IF(' Matrice Tarifaire NON AL'!BM463="","",TEXT(' Matrice Tarifaire NON AL'!BM463,"0,0000")))</f>
        <v/>
      </c>
      <c r="AZ460" t="str">
        <f>+IF(C460="","",IF(' Matrice Tarifaire NON AL'!BN463="","","Taxe DEEE"))</f>
        <v/>
      </c>
      <c r="BA460" t="str">
        <f>+IF(C460="","",IF(' Matrice Tarifaire NON AL'!BN463="","",TEXT(' Matrice Tarifaire NON AL'!BN463,"0,0000")))</f>
        <v/>
      </c>
      <c r="BD460" t="str">
        <f>+IF($C460="","",IF(' Matrice Tarifaire NON AL'!BR463="","",TEXT(' Matrice Tarifaire NON AL'!BR463,"0,000")))</f>
        <v/>
      </c>
      <c r="BE460" t="str">
        <f>+IF($C460="","",IF(' Matrice Tarifaire NON AL'!BS463="","",VALUE(TEXT(' Matrice Tarifaire NON AL'!BS463,"0,00"))))</f>
        <v/>
      </c>
      <c r="BF460" t="str">
        <f>+IF($C460="","",IF(' Matrice Tarifaire NON AL'!BY463="","",' Matrice Tarifaire NON AL'!BY463))</f>
        <v/>
      </c>
      <c r="BG460" t="str">
        <f>+IF(C460="","",IF(' Matrice Tarifaire NON AL'!AK463="Composant de Box","999",IF(' Matrice Tarifaire NON AL'!AP463&lt;&gt;"",' Matrice Tarifaire NON AL'!AP463,IF(' Matrice Tarifaire NON AL'!AO463&lt;&gt;"",' Matrice Tarifaire NON AL'!AO463,' Matrice Tarifaire NON AL'!AN463))))</f>
        <v/>
      </c>
    </row>
    <row r="461" spans="1:59" x14ac:dyDescent="0.25">
      <c r="A461" t="str">
        <f>+IF($C461="","",IF(' Matrice Tarifaire NON AL'!N464="","",IF(' Matrice Tarifaire NON AL'!N464=0,"GTIN A 0 - Ne doit pas être mis dans PRE REF",TEXT(' Matrice Tarifaire NON AL'!N464,"00000000000000"))))</f>
        <v/>
      </c>
      <c r="B461" t="str">
        <f>+IF(C461="","",IF(L461=172,4,VLOOKUP(' Matrice Tarifaire NON AL'!AK464,Feuil3!$A$4:$B$14,2,0)))</f>
        <v/>
      </c>
      <c r="C461" t="str">
        <f>+IF(' Matrice Tarifaire NON AL'!O464="","",SUBSTITUTE(' Matrice Tarifaire NON AL'!O464,"CHAR (10)"," "))</f>
        <v/>
      </c>
      <c r="D461" t="str">
        <f>+IF($C461="","",SUBSTITUTE(' Matrice Tarifaire NON AL'!P464,"CHAR (13)"," "))</f>
        <v/>
      </c>
      <c r="E461" t="str">
        <f t="shared" si="22"/>
        <v/>
      </c>
      <c r="F461" t="str">
        <f>+IF($C461="","",IF(' Matrice Tarifaire NON AL'!AX464="","Non",' Matrice Tarifaire NON AL'!AX464))</f>
        <v/>
      </c>
      <c r="G461" t="str">
        <f>+IF($C461="","",IF(' Matrice Tarifaire NON AL'!Q464="DOMEDIA","MDD",IF(' Matrice Tarifaire NON AL'!Q464="APTA","MDD",IF(' Matrice Tarifaire NON AL'!Q464="TOP BUDGET","Premier Prix","MN"))))</f>
        <v/>
      </c>
      <c r="H461" t="str">
        <f>+IF($C461="","",' Matrice Tarifaire NON AL'!Q464)</f>
        <v/>
      </c>
      <c r="K461" t="str">
        <f>+IF($C461="","",' Matrice Tarifaire NON AL'!X464)</f>
        <v/>
      </c>
      <c r="L461" t="str">
        <f>+IF($C461="","",' Matrice Tarifaire NON AL'!X464)</f>
        <v/>
      </c>
      <c r="M461" t="str">
        <f>+IF($C461="","",' Matrice Tarifaire NON AL'!Y464)</f>
        <v/>
      </c>
      <c r="N461" t="str">
        <f>+IF($C461="","",' Matrice Tarifaire NON AL'!Z464)</f>
        <v/>
      </c>
      <c r="P461" t="str">
        <f>+IF(C461="","",IF(' Matrice Tarifaire NON AL'!X464&lt;&gt;168,"Non",""))</f>
        <v/>
      </c>
      <c r="Q461" t="str">
        <f>+IF($C461="","",' Matrice Tarifaire NON AL'!T464)</f>
        <v/>
      </c>
      <c r="R461" t="str">
        <f>+IF($C461="","",IF(' Matrice Tarifaire NON AL'!R464="","",' Matrice Tarifaire NON AL'!R464))</f>
        <v/>
      </c>
      <c r="S461" t="str">
        <f>+IF($C461="","",LEFT(' Matrice Tarifaire NON AL'!W464,1))</f>
        <v/>
      </c>
      <c r="T461" t="str">
        <f>+IF($C461="","",LEFT(' Matrice Tarifaire NON AL'!AY464,3))</f>
        <v/>
      </c>
      <c r="U461" t="str">
        <f t="shared" si="23"/>
        <v/>
      </c>
      <c r="V461" t="str">
        <f>+IF(C461="","",IF(VLOOKUP(' Matrice Tarifaire NON AL'!AK464,Feuil3!A:F,6,0)="Box",IF(' Matrice Tarifaire NON AL'!AL464="Mono-Référence","Homogène",IF(' Matrice Tarifaire NON AL'!AL464="Multi-Références","Panaché","")),IF(' Matrice Tarifaire NON AL'!AK464="A la Pièce","Composant sans Colisage",IF(' Matrice Tarifaire NON AL'!AK464="Composant de Box","Composant sans Colisage","Homogène"))))</f>
        <v/>
      </c>
      <c r="W461" t="str">
        <f>+IF($V461="","",VLOOKUP(' Matrice Tarifaire NON AL'!AK464,Feuil3!$A$4:$E$14,5,0))</f>
        <v/>
      </c>
      <c r="Y461" t="str">
        <f>+IF($V461="","",IF(VLOOKUP(' Matrice Tarifaire NON AL'!$AK464,Feuil3!$A$4:$D$14,4,0)="Palette",' Matrice Tarifaire NON AL'!AN464,""))</f>
        <v/>
      </c>
      <c r="AA461" t="str">
        <f>+IF($V461="","",IF(VLOOKUP(' Matrice Tarifaire NON AL'!$AK464,Feuil3!$A$4:$D$14,4,0)="Colis",' Matrice Tarifaire NON AL'!AN464,""))</f>
        <v/>
      </c>
      <c r="AC461" t="str">
        <f>+IF(V461="","",IF(VLOOKUP(' Matrice Tarifaire NON AL'!AK464,Feuil3!$A$4:$D$14,4,0)="Colis",IF(' Matrice Tarifaire NON AL'!AO464&gt;0,' Matrice Tarifaire NON AL'!AO464,""),""))</f>
        <v/>
      </c>
      <c r="AD461" t="str">
        <f t="shared" si="24"/>
        <v/>
      </c>
      <c r="AE461" t="str">
        <f>+IF(C461="","",' Matrice Tarifaire NON AL'!C464)</f>
        <v/>
      </c>
      <c r="AF461" t="str">
        <f>+IF(C461="","",' Matrice Tarifaire NON AL'!AQ464)</f>
        <v/>
      </c>
      <c r="AH461" t="str">
        <f>+IF(E461="","",' Matrice Tarifaire NON AL'!$U464)</f>
        <v/>
      </c>
      <c r="AI461" t="str">
        <f>+IF(F461="","",IF(' Matrice Tarifaire NON AL'!$V464="","",' Matrice Tarifaire NON AL'!$V464))</f>
        <v/>
      </c>
      <c r="AJ461" t="str">
        <f>+IF($C461="","",IF(' Matrice Tarifaire NON AL'!AZ464="","",' Matrice Tarifaire NON AL'!AZ464))</f>
        <v/>
      </c>
      <c r="AK461" t="str">
        <f>+IF($C461="","",IF(' Matrice Tarifaire NON AL'!BA464="","",' Matrice Tarifaire NON AL'!BA464))</f>
        <v/>
      </c>
      <c r="AL461" t="str">
        <f>+IF($C461="","",IF(' Matrice Tarifaire NON AL'!BB464="","",TEXT(' Matrice Tarifaire NON AL'!BB464,"0,0000")))</f>
        <v/>
      </c>
      <c r="AO461" t="str">
        <f>+IF($C461="","",IF(' Matrice Tarifaire NON AL'!BF464="","",TEXT(' Matrice Tarifaire NON AL'!BF464,"0,0000")))</f>
        <v/>
      </c>
      <c r="AP461" t="str">
        <f>+IF($C461="","",IF(' Matrice Tarifaire NON AL'!BG464="","",TEXT(' Matrice Tarifaire NON AL'!BG464,"0,0000")))</f>
        <v/>
      </c>
      <c r="AQ461" t="str">
        <f>+IF($C461="","",IF(' Matrice Tarifaire NON AL'!BH464="","",TEXT(' Matrice Tarifaire NON AL'!BH464,"0,0000")))</f>
        <v/>
      </c>
      <c r="AR461" t="str">
        <f>+IF($C461="","",IF(' Matrice Tarifaire NON AL'!BI464="","",TEXT(' Matrice Tarifaire NON AL'!BI464,"0,0000")))</f>
        <v/>
      </c>
      <c r="AS461" t="str">
        <f>+IF(C461="","",IF(' Matrice Tarifaire NON AL'!BJ464="","0",IF(' Matrice Tarifaire NON AL'!BJ464="","",' Matrice Tarifaire NON AL'!BJ464)))</f>
        <v/>
      </c>
      <c r="AT461" t="str">
        <f>+IF(C461="","",IF(' Matrice Tarifaire NON AL'!BK464="","",' Matrice Tarifaire NON AL'!$BK$6))</f>
        <v/>
      </c>
      <c r="AU461" t="str">
        <f>+IF(C461="","",IF(' Matrice Tarifaire NON AL'!BK464="","",TEXT(' Matrice Tarifaire NON AL'!BK464,"0,0000")))</f>
        <v/>
      </c>
      <c r="AV461" t="str">
        <f>+IF(C461="","",IF(' Matrice Tarifaire NON AL'!BL464="","",' Matrice Tarifaire NON AL'!$BL$6))</f>
        <v/>
      </c>
      <c r="AW461" t="str">
        <f>+IF(C461="","",IF(' Matrice Tarifaire NON AL'!BL464="","",TEXT(' Matrice Tarifaire NON AL'!BL464,"0,0000")))</f>
        <v/>
      </c>
      <c r="AX461" t="str">
        <f>+IF(C461="","",IF(' Matrice Tarifaire NON AL'!BM464="","",' Matrice Tarifaire NON AL'!$BM$6))</f>
        <v/>
      </c>
      <c r="AY461" t="str">
        <f>+IF(C461="","",IF(' Matrice Tarifaire NON AL'!BM464="","",TEXT(' Matrice Tarifaire NON AL'!BM464,"0,0000")))</f>
        <v/>
      </c>
      <c r="AZ461" t="str">
        <f>+IF(C461="","",IF(' Matrice Tarifaire NON AL'!BN464="","","Taxe DEEE"))</f>
        <v/>
      </c>
      <c r="BA461" t="str">
        <f>+IF(C461="","",IF(' Matrice Tarifaire NON AL'!BN464="","",TEXT(' Matrice Tarifaire NON AL'!BN464,"0,0000")))</f>
        <v/>
      </c>
      <c r="BD461" t="str">
        <f>+IF($C461="","",IF(' Matrice Tarifaire NON AL'!BR464="","",TEXT(' Matrice Tarifaire NON AL'!BR464,"0,000")))</f>
        <v/>
      </c>
      <c r="BE461" t="str">
        <f>+IF($C461="","",IF(' Matrice Tarifaire NON AL'!BS464="","",VALUE(TEXT(' Matrice Tarifaire NON AL'!BS464,"0,00"))))</f>
        <v/>
      </c>
      <c r="BF461" t="str">
        <f>+IF($C461="","",IF(' Matrice Tarifaire NON AL'!BY464="","",' Matrice Tarifaire NON AL'!BY464))</f>
        <v/>
      </c>
      <c r="BG461" t="str">
        <f>+IF(C461="","",IF(' Matrice Tarifaire NON AL'!AK464="Composant de Box","999",IF(' Matrice Tarifaire NON AL'!AP464&lt;&gt;"",' Matrice Tarifaire NON AL'!AP464,IF(' Matrice Tarifaire NON AL'!AO464&lt;&gt;"",' Matrice Tarifaire NON AL'!AO464,' Matrice Tarifaire NON AL'!AN464))))</f>
        <v/>
      </c>
    </row>
    <row r="462" spans="1:59" x14ac:dyDescent="0.25">
      <c r="A462" t="str">
        <f>+IF($C462="","",IF(' Matrice Tarifaire NON AL'!N465="","",IF(' Matrice Tarifaire NON AL'!N465=0,"GTIN A 0 - Ne doit pas être mis dans PRE REF",TEXT(' Matrice Tarifaire NON AL'!N465,"00000000000000"))))</f>
        <v/>
      </c>
      <c r="B462" t="str">
        <f>+IF(C462="","",IF(L462=172,4,VLOOKUP(' Matrice Tarifaire NON AL'!AK465,Feuil3!$A$4:$B$14,2,0)))</f>
        <v/>
      </c>
      <c r="C462" t="str">
        <f>+IF(' Matrice Tarifaire NON AL'!O465="","",SUBSTITUTE(' Matrice Tarifaire NON AL'!O465,"CHAR (10)"," "))</f>
        <v/>
      </c>
      <c r="D462" t="str">
        <f>+IF($C462="","",SUBSTITUTE(' Matrice Tarifaire NON AL'!P465,"CHAR (13)"," "))</f>
        <v/>
      </c>
      <c r="E462" t="str">
        <f t="shared" si="22"/>
        <v/>
      </c>
      <c r="F462" t="str">
        <f>+IF($C462="","",IF(' Matrice Tarifaire NON AL'!AX465="","Non",' Matrice Tarifaire NON AL'!AX465))</f>
        <v/>
      </c>
      <c r="G462" t="str">
        <f>+IF($C462="","",IF(' Matrice Tarifaire NON AL'!Q465="DOMEDIA","MDD",IF(' Matrice Tarifaire NON AL'!Q465="APTA","MDD",IF(' Matrice Tarifaire NON AL'!Q465="TOP BUDGET","Premier Prix","MN"))))</f>
        <v/>
      </c>
      <c r="H462" t="str">
        <f>+IF($C462="","",' Matrice Tarifaire NON AL'!Q465)</f>
        <v/>
      </c>
      <c r="K462" t="str">
        <f>+IF($C462="","",' Matrice Tarifaire NON AL'!X465)</f>
        <v/>
      </c>
      <c r="L462" t="str">
        <f>+IF($C462="","",' Matrice Tarifaire NON AL'!X465)</f>
        <v/>
      </c>
      <c r="M462" t="str">
        <f>+IF($C462="","",' Matrice Tarifaire NON AL'!Y465)</f>
        <v/>
      </c>
      <c r="N462" t="str">
        <f>+IF($C462="","",' Matrice Tarifaire NON AL'!Z465)</f>
        <v/>
      </c>
      <c r="P462" t="str">
        <f>+IF(C462="","",IF(' Matrice Tarifaire NON AL'!X465&lt;&gt;168,"Non",""))</f>
        <v/>
      </c>
      <c r="Q462" t="str">
        <f>+IF($C462="","",' Matrice Tarifaire NON AL'!T465)</f>
        <v/>
      </c>
      <c r="R462" t="str">
        <f>+IF($C462="","",IF(' Matrice Tarifaire NON AL'!R465="","",' Matrice Tarifaire NON AL'!R465))</f>
        <v/>
      </c>
      <c r="S462" t="str">
        <f>+IF($C462="","",LEFT(' Matrice Tarifaire NON AL'!W465,1))</f>
        <v/>
      </c>
      <c r="T462" t="str">
        <f>+IF($C462="","",LEFT(' Matrice Tarifaire NON AL'!AY465,3))</f>
        <v/>
      </c>
      <c r="U462" t="str">
        <f t="shared" si="23"/>
        <v/>
      </c>
      <c r="V462" t="str">
        <f>+IF(C462="","",IF(VLOOKUP(' Matrice Tarifaire NON AL'!AK465,Feuil3!A:F,6,0)="Box",IF(' Matrice Tarifaire NON AL'!AL465="Mono-Référence","Homogène",IF(' Matrice Tarifaire NON AL'!AL465="Multi-Références","Panaché","")),IF(' Matrice Tarifaire NON AL'!AK465="A la Pièce","Composant sans Colisage",IF(' Matrice Tarifaire NON AL'!AK465="Composant de Box","Composant sans Colisage","Homogène"))))</f>
        <v/>
      </c>
      <c r="W462" t="str">
        <f>+IF($V462="","",VLOOKUP(' Matrice Tarifaire NON AL'!AK465,Feuil3!$A$4:$E$14,5,0))</f>
        <v/>
      </c>
      <c r="Y462" t="str">
        <f>+IF($V462="","",IF(VLOOKUP(' Matrice Tarifaire NON AL'!$AK465,Feuil3!$A$4:$D$14,4,0)="Palette",' Matrice Tarifaire NON AL'!AN465,""))</f>
        <v/>
      </c>
      <c r="AA462" t="str">
        <f>+IF($V462="","",IF(VLOOKUP(' Matrice Tarifaire NON AL'!$AK465,Feuil3!$A$4:$D$14,4,0)="Colis",' Matrice Tarifaire NON AL'!AN465,""))</f>
        <v/>
      </c>
      <c r="AC462" t="str">
        <f>+IF(V462="","",IF(VLOOKUP(' Matrice Tarifaire NON AL'!AK465,Feuil3!$A$4:$D$14,4,0)="Colis",IF(' Matrice Tarifaire NON AL'!AO465&gt;0,' Matrice Tarifaire NON AL'!AO465,""),""))</f>
        <v/>
      </c>
      <c r="AD462" t="str">
        <f t="shared" si="24"/>
        <v/>
      </c>
      <c r="AE462" t="str">
        <f>+IF(C462="","",' Matrice Tarifaire NON AL'!C465)</f>
        <v/>
      </c>
      <c r="AF462" t="str">
        <f>+IF(C462="","",' Matrice Tarifaire NON AL'!AQ465)</f>
        <v/>
      </c>
      <c r="AH462" t="str">
        <f>+IF(E462="","",' Matrice Tarifaire NON AL'!$U465)</f>
        <v/>
      </c>
      <c r="AI462" t="str">
        <f>+IF(F462="","",IF(' Matrice Tarifaire NON AL'!$V465="","",' Matrice Tarifaire NON AL'!$V465))</f>
        <v/>
      </c>
      <c r="AJ462" t="str">
        <f>+IF($C462="","",IF(' Matrice Tarifaire NON AL'!AZ465="","",' Matrice Tarifaire NON AL'!AZ465))</f>
        <v/>
      </c>
      <c r="AK462" t="str">
        <f>+IF($C462="","",IF(' Matrice Tarifaire NON AL'!BA465="","",' Matrice Tarifaire NON AL'!BA465))</f>
        <v/>
      </c>
      <c r="AL462" t="str">
        <f>+IF($C462="","",IF(' Matrice Tarifaire NON AL'!BB465="","",TEXT(' Matrice Tarifaire NON AL'!BB465,"0,0000")))</f>
        <v/>
      </c>
      <c r="AO462" t="str">
        <f>+IF($C462="","",IF(' Matrice Tarifaire NON AL'!BF465="","",TEXT(' Matrice Tarifaire NON AL'!BF465,"0,0000")))</f>
        <v/>
      </c>
      <c r="AP462" t="str">
        <f>+IF($C462="","",IF(' Matrice Tarifaire NON AL'!BG465="","",TEXT(' Matrice Tarifaire NON AL'!BG465,"0,0000")))</f>
        <v/>
      </c>
      <c r="AQ462" t="str">
        <f>+IF($C462="","",IF(' Matrice Tarifaire NON AL'!BH465="","",TEXT(' Matrice Tarifaire NON AL'!BH465,"0,0000")))</f>
        <v/>
      </c>
      <c r="AR462" t="str">
        <f>+IF($C462="","",IF(' Matrice Tarifaire NON AL'!BI465="","",TEXT(' Matrice Tarifaire NON AL'!BI465,"0,0000")))</f>
        <v/>
      </c>
      <c r="AS462" t="str">
        <f>+IF(C462="","",IF(' Matrice Tarifaire NON AL'!BJ465="","0",IF(' Matrice Tarifaire NON AL'!BJ465="","",' Matrice Tarifaire NON AL'!BJ465)))</f>
        <v/>
      </c>
      <c r="AT462" t="str">
        <f>+IF(C462="","",IF(' Matrice Tarifaire NON AL'!BK465="","",' Matrice Tarifaire NON AL'!$BK$6))</f>
        <v/>
      </c>
      <c r="AU462" t="str">
        <f>+IF(C462="","",IF(' Matrice Tarifaire NON AL'!BK465="","",TEXT(' Matrice Tarifaire NON AL'!BK465,"0,0000")))</f>
        <v/>
      </c>
      <c r="AV462" t="str">
        <f>+IF(C462="","",IF(' Matrice Tarifaire NON AL'!BL465="","",' Matrice Tarifaire NON AL'!$BL$6))</f>
        <v/>
      </c>
      <c r="AW462" t="str">
        <f>+IF(C462="","",IF(' Matrice Tarifaire NON AL'!BL465="","",TEXT(' Matrice Tarifaire NON AL'!BL465,"0,0000")))</f>
        <v/>
      </c>
      <c r="AX462" t="str">
        <f>+IF(C462="","",IF(' Matrice Tarifaire NON AL'!BM465="","",' Matrice Tarifaire NON AL'!$BM$6))</f>
        <v/>
      </c>
      <c r="AY462" t="str">
        <f>+IF(C462="","",IF(' Matrice Tarifaire NON AL'!BM465="","",TEXT(' Matrice Tarifaire NON AL'!BM465,"0,0000")))</f>
        <v/>
      </c>
      <c r="AZ462" t="str">
        <f>+IF(C462="","",IF(' Matrice Tarifaire NON AL'!BN465="","","Taxe DEEE"))</f>
        <v/>
      </c>
      <c r="BA462" t="str">
        <f>+IF(C462="","",IF(' Matrice Tarifaire NON AL'!BN465="","",TEXT(' Matrice Tarifaire NON AL'!BN465,"0,0000")))</f>
        <v/>
      </c>
      <c r="BD462" t="str">
        <f>+IF($C462="","",IF(' Matrice Tarifaire NON AL'!BR465="","",TEXT(' Matrice Tarifaire NON AL'!BR465,"0,000")))</f>
        <v/>
      </c>
      <c r="BE462" t="str">
        <f>+IF($C462="","",IF(' Matrice Tarifaire NON AL'!BS465="","",VALUE(TEXT(' Matrice Tarifaire NON AL'!BS465,"0,00"))))</f>
        <v/>
      </c>
      <c r="BF462" t="str">
        <f>+IF($C462="","",IF(' Matrice Tarifaire NON AL'!BY465="","",' Matrice Tarifaire NON AL'!BY465))</f>
        <v/>
      </c>
      <c r="BG462" t="str">
        <f>+IF(C462="","",IF(' Matrice Tarifaire NON AL'!AK465="Composant de Box","999",IF(' Matrice Tarifaire NON AL'!AP465&lt;&gt;"",' Matrice Tarifaire NON AL'!AP465,IF(' Matrice Tarifaire NON AL'!AO465&lt;&gt;"",' Matrice Tarifaire NON AL'!AO465,' Matrice Tarifaire NON AL'!AN465))))</f>
        <v/>
      </c>
    </row>
    <row r="463" spans="1:59" x14ac:dyDescent="0.25">
      <c r="A463" t="str">
        <f>+IF($C463="","",IF(' Matrice Tarifaire NON AL'!N466="","",IF(' Matrice Tarifaire NON AL'!N466=0,"GTIN A 0 - Ne doit pas être mis dans PRE REF",TEXT(' Matrice Tarifaire NON AL'!N466,"00000000000000"))))</f>
        <v/>
      </c>
      <c r="B463" t="str">
        <f>+IF(C463="","",IF(L463=172,4,VLOOKUP(' Matrice Tarifaire NON AL'!AK466,Feuil3!$A$4:$B$14,2,0)))</f>
        <v/>
      </c>
      <c r="C463" t="str">
        <f>+IF(' Matrice Tarifaire NON AL'!O466="","",SUBSTITUTE(' Matrice Tarifaire NON AL'!O466,"CHAR (10)"," "))</f>
        <v/>
      </c>
      <c r="D463" t="str">
        <f>+IF($C463="","",SUBSTITUTE(' Matrice Tarifaire NON AL'!P466,"CHAR (13)"," "))</f>
        <v/>
      </c>
      <c r="E463" t="str">
        <f t="shared" si="22"/>
        <v/>
      </c>
      <c r="F463" t="str">
        <f>+IF($C463="","",IF(' Matrice Tarifaire NON AL'!AX466="","Non",' Matrice Tarifaire NON AL'!AX466))</f>
        <v/>
      </c>
      <c r="G463" t="str">
        <f>+IF($C463="","",IF(' Matrice Tarifaire NON AL'!Q466="DOMEDIA","MDD",IF(' Matrice Tarifaire NON AL'!Q466="APTA","MDD",IF(' Matrice Tarifaire NON AL'!Q466="TOP BUDGET","Premier Prix","MN"))))</f>
        <v/>
      </c>
      <c r="H463" t="str">
        <f>+IF($C463="","",' Matrice Tarifaire NON AL'!Q466)</f>
        <v/>
      </c>
      <c r="K463" t="str">
        <f>+IF($C463="","",' Matrice Tarifaire NON AL'!X466)</f>
        <v/>
      </c>
      <c r="L463" t="str">
        <f>+IF($C463="","",' Matrice Tarifaire NON AL'!X466)</f>
        <v/>
      </c>
      <c r="M463" t="str">
        <f>+IF($C463="","",' Matrice Tarifaire NON AL'!Y466)</f>
        <v/>
      </c>
      <c r="N463" t="str">
        <f>+IF($C463="","",' Matrice Tarifaire NON AL'!Z466)</f>
        <v/>
      </c>
      <c r="P463" t="str">
        <f>+IF(C463="","",IF(' Matrice Tarifaire NON AL'!X466&lt;&gt;168,"Non",""))</f>
        <v/>
      </c>
      <c r="Q463" t="str">
        <f>+IF($C463="","",' Matrice Tarifaire NON AL'!T466)</f>
        <v/>
      </c>
      <c r="R463" t="str">
        <f>+IF($C463="","",IF(' Matrice Tarifaire NON AL'!R466="","",' Matrice Tarifaire NON AL'!R466))</f>
        <v/>
      </c>
      <c r="S463" t="str">
        <f>+IF($C463="","",LEFT(' Matrice Tarifaire NON AL'!W466,1))</f>
        <v/>
      </c>
      <c r="T463" t="str">
        <f>+IF($C463="","",LEFT(' Matrice Tarifaire NON AL'!AY466,3))</f>
        <v/>
      </c>
      <c r="U463" t="str">
        <f t="shared" si="23"/>
        <v/>
      </c>
      <c r="V463" t="str">
        <f>+IF(C463="","",IF(VLOOKUP(' Matrice Tarifaire NON AL'!AK466,Feuil3!A:F,6,0)="Box",IF(' Matrice Tarifaire NON AL'!AL466="Mono-Référence","Homogène",IF(' Matrice Tarifaire NON AL'!AL466="Multi-Références","Panaché","")),IF(' Matrice Tarifaire NON AL'!AK466="A la Pièce","Composant sans Colisage",IF(' Matrice Tarifaire NON AL'!AK466="Composant de Box","Composant sans Colisage","Homogène"))))</f>
        <v/>
      </c>
      <c r="W463" t="str">
        <f>+IF($V463="","",VLOOKUP(' Matrice Tarifaire NON AL'!AK466,Feuil3!$A$4:$E$14,5,0))</f>
        <v/>
      </c>
      <c r="Y463" t="str">
        <f>+IF($V463="","",IF(VLOOKUP(' Matrice Tarifaire NON AL'!$AK466,Feuil3!$A$4:$D$14,4,0)="Palette",' Matrice Tarifaire NON AL'!AN466,""))</f>
        <v/>
      </c>
      <c r="AA463" t="str">
        <f>+IF($V463="","",IF(VLOOKUP(' Matrice Tarifaire NON AL'!$AK466,Feuil3!$A$4:$D$14,4,0)="Colis",' Matrice Tarifaire NON AL'!AN466,""))</f>
        <v/>
      </c>
      <c r="AC463" t="str">
        <f>+IF(V463="","",IF(VLOOKUP(' Matrice Tarifaire NON AL'!AK466,Feuil3!$A$4:$D$14,4,0)="Colis",IF(' Matrice Tarifaire NON AL'!AO466&gt;0,' Matrice Tarifaire NON AL'!AO466,""),""))</f>
        <v/>
      </c>
      <c r="AD463" t="str">
        <f t="shared" si="24"/>
        <v/>
      </c>
      <c r="AE463" t="str">
        <f>+IF(C463="","",' Matrice Tarifaire NON AL'!C466)</f>
        <v/>
      </c>
      <c r="AF463" t="str">
        <f>+IF(C463="","",' Matrice Tarifaire NON AL'!AQ466)</f>
        <v/>
      </c>
      <c r="AH463" t="str">
        <f>+IF(E463="","",' Matrice Tarifaire NON AL'!$U466)</f>
        <v/>
      </c>
      <c r="AI463" t="str">
        <f>+IF(F463="","",IF(' Matrice Tarifaire NON AL'!$V466="","",' Matrice Tarifaire NON AL'!$V466))</f>
        <v/>
      </c>
      <c r="AJ463" t="str">
        <f>+IF($C463="","",IF(' Matrice Tarifaire NON AL'!AZ466="","",' Matrice Tarifaire NON AL'!AZ466))</f>
        <v/>
      </c>
      <c r="AK463" t="str">
        <f>+IF($C463="","",IF(' Matrice Tarifaire NON AL'!BA466="","",' Matrice Tarifaire NON AL'!BA466))</f>
        <v/>
      </c>
      <c r="AL463" t="str">
        <f>+IF($C463="","",IF(' Matrice Tarifaire NON AL'!BB466="","",TEXT(' Matrice Tarifaire NON AL'!BB466,"0,0000")))</f>
        <v/>
      </c>
      <c r="AO463" t="str">
        <f>+IF($C463="","",IF(' Matrice Tarifaire NON AL'!BF466="","",TEXT(' Matrice Tarifaire NON AL'!BF466,"0,0000")))</f>
        <v/>
      </c>
      <c r="AP463" t="str">
        <f>+IF($C463="","",IF(' Matrice Tarifaire NON AL'!BG466="","",TEXT(' Matrice Tarifaire NON AL'!BG466,"0,0000")))</f>
        <v/>
      </c>
      <c r="AQ463" t="str">
        <f>+IF($C463="","",IF(' Matrice Tarifaire NON AL'!BH466="","",TEXT(' Matrice Tarifaire NON AL'!BH466,"0,0000")))</f>
        <v/>
      </c>
      <c r="AR463" t="str">
        <f>+IF($C463="","",IF(' Matrice Tarifaire NON AL'!BI466="","",TEXT(' Matrice Tarifaire NON AL'!BI466,"0,0000")))</f>
        <v/>
      </c>
      <c r="AS463" t="str">
        <f>+IF(C463="","",IF(' Matrice Tarifaire NON AL'!BJ466="","0",IF(' Matrice Tarifaire NON AL'!BJ466="","",' Matrice Tarifaire NON AL'!BJ466)))</f>
        <v/>
      </c>
      <c r="AT463" t="str">
        <f>+IF(C463="","",IF(' Matrice Tarifaire NON AL'!BK466="","",' Matrice Tarifaire NON AL'!$BK$6))</f>
        <v/>
      </c>
      <c r="AU463" t="str">
        <f>+IF(C463="","",IF(' Matrice Tarifaire NON AL'!BK466="","",TEXT(' Matrice Tarifaire NON AL'!BK466,"0,0000")))</f>
        <v/>
      </c>
      <c r="AV463" t="str">
        <f>+IF(C463="","",IF(' Matrice Tarifaire NON AL'!BL466="","",' Matrice Tarifaire NON AL'!$BL$6))</f>
        <v/>
      </c>
      <c r="AW463" t="str">
        <f>+IF(C463="","",IF(' Matrice Tarifaire NON AL'!BL466="","",TEXT(' Matrice Tarifaire NON AL'!BL466,"0,0000")))</f>
        <v/>
      </c>
      <c r="AX463" t="str">
        <f>+IF(C463="","",IF(' Matrice Tarifaire NON AL'!BM466="","",' Matrice Tarifaire NON AL'!$BM$6))</f>
        <v/>
      </c>
      <c r="AY463" t="str">
        <f>+IF(C463="","",IF(' Matrice Tarifaire NON AL'!BM466="","",TEXT(' Matrice Tarifaire NON AL'!BM466,"0,0000")))</f>
        <v/>
      </c>
      <c r="AZ463" t="str">
        <f>+IF(C463="","",IF(' Matrice Tarifaire NON AL'!BN466="","","Taxe DEEE"))</f>
        <v/>
      </c>
      <c r="BA463" t="str">
        <f>+IF(C463="","",IF(' Matrice Tarifaire NON AL'!BN466="","",TEXT(' Matrice Tarifaire NON AL'!BN466,"0,0000")))</f>
        <v/>
      </c>
      <c r="BD463" t="str">
        <f>+IF($C463="","",IF(' Matrice Tarifaire NON AL'!BR466="","",TEXT(' Matrice Tarifaire NON AL'!BR466,"0,000")))</f>
        <v/>
      </c>
      <c r="BE463" t="str">
        <f>+IF($C463="","",IF(' Matrice Tarifaire NON AL'!BS466="","",VALUE(TEXT(' Matrice Tarifaire NON AL'!BS466,"0,00"))))</f>
        <v/>
      </c>
      <c r="BF463" t="str">
        <f>+IF($C463="","",IF(' Matrice Tarifaire NON AL'!BY466="","",' Matrice Tarifaire NON AL'!BY466))</f>
        <v/>
      </c>
      <c r="BG463" t="str">
        <f>+IF(C463="","",IF(' Matrice Tarifaire NON AL'!AK466="Composant de Box","999",IF(' Matrice Tarifaire NON AL'!AP466&lt;&gt;"",' Matrice Tarifaire NON AL'!AP466,IF(' Matrice Tarifaire NON AL'!AO466&lt;&gt;"",' Matrice Tarifaire NON AL'!AO466,' Matrice Tarifaire NON AL'!AN466))))</f>
        <v/>
      </c>
    </row>
    <row r="464" spans="1:59" x14ac:dyDescent="0.25">
      <c r="A464" t="str">
        <f>+IF($C464="","",IF(' Matrice Tarifaire NON AL'!N467="","",IF(' Matrice Tarifaire NON AL'!N467=0,"GTIN A 0 - Ne doit pas être mis dans PRE REF",TEXT(' Matrice Tarifaire NON AL'!N467,"00000000000000"))))</f>
        <v/>
      </c>
      <c r="B464" t="str">
        <f>+IF(C464="","",IF(L464=172,4,VLOOKUP(' Matrice Tarifaire NON AL'!AK467,Feuil3!$A$4:$B$14,2,0)))</f>
        <v/>
      </c>
      <c r="C464" t="str">
        <f>+IF(' Matrice Tarifaire NON AL'!O467="","",SUBSTITUTE(' Matrice Tarifaire NON AL'!O467,"CHAR (10)"," "))</f>
        <v/>
      </c>
      <c r="D464" t="str">
        <f>+IF($C464="","",SUBSTITUTE(' Matrice Tarifaire NON AL'!P467,"CHAR (13)"," "))</f>
        <v/>
      </c>
      <c r="E464" t="str">
        <f t="shared" si="22"/>
        <v/>
      </c>
      <c r="F464" t="str">
        <f>+IF($C464="","",IF(' Matrice Tarifaire NON AL'!AX467="","Non",' Matrice Tarifaire NON AL'!AX467))</f>
        <v/>
      </c>
      <c r="G464" t="str">
        <f>+IF($C464="","",IF(' Matrice Tarifaire NON AL'!Q467="DOMEDIA","MDD",IF(' Matrice Tarifaire NON AL'!Q467="APTA","MDD",IF(' Matrice Tarifaire NON AL'!Q467="TOP BUDGET","Premier Prix","MN"))))</f>
        <v/>
      </c>
      <c r="H464" t="str">
        <f>+IF($C464="","",' Matrice Tarifaire NON AL'!Q467)</f>
        <v/>
      </c>
      <c r="K464" t="str">
        <f>+IF($C464="","",' Matrice Tarifaire NON AL'!X467)</f>
        <v/>
      </c>
      <c r="L464" t="str">
        <f>+IF($C464="","",' Matrice Tarifaire NON AL'!X467)</f>
        <v/>
      </c>
      <c r="M464" t="str">
        <f>+IF($C464="","",' Matrice Tarifaire NON AL'!Y467)</f>
        <v/>
      </c>
      <c r="N464" t="str">
        <f>+IF($C464="","",' Matrice Tarifaire NON AL'!Z467)</f>
        <v/>
      </c>
      <c r="P464" t="str">
        <f>+IF(C464="","",IF(' Matrice Tarifaire NON AL'!X467&lt;&gt;168,"Non",""))</f>
        <v/>
      </c>
      <c r="Q464" t="str">
        <f>+IF($C464="","",' Matrice Tarifaire NON AL'!T467)</f>
        <v/>
      </c>
      <c r="R464" t="str">
        <f>+IF($C464="","",IF(' Matrice Tarifaire NON AL'!R467="","",' Matrice Tarifaire NON AL'!R467))</f>
        <v/>
      </c>
      <c r="S464" t="str">
        <f>+IF($C464="","",LEFT(' Matrice Tarifaire NON AL'!W467,1))</f>
        <v/>
      </c>
      <c r="T464" t="str">
        <f>+IF($C464="","",LEFT(' Matrice Tarifaire NON AL'!AY467,3))</f>
        <v/>
      </c>
      <c r="U464" t="str">
        <f t="shared" si="23"/>
        <v/>
      </c>
      <c r="V464" t="str">
        <f>+IF(C464="","",IF(VLOOKUP(' Matrice Tarifaire NON AL'!AK467,Feuil3!A:F,6,0)="Box",IF(' Matrice Tarifaire NON AL'!AL467="Mono-Référence","Homogène",IF(' Matrice Tarifaire NON AL'!AL467="Multi-Références","Panaché","")),IF(' Matrice Tarifaire NON AL'!AK467="A la Pièce","Composant sans Colisage",IF(' Matrice Tarifaire NON AL'!AK467="Composant de Box","Composant sans Colisage","Homogène"))))</f>
        <v/>
      </c>
      <c r="W464" t="str">
        <f>+IF($V464="","",VLOOKUP(' Matrice Tarifaire NON AL'!AK467,Feuil3!$A$4:$E$14,5,0))</f>
        <v/>
      </c>
      <c r="Y464" t="str">
        <f>+IF($V464="","",IF(VLOOKUP(' Matrice Tarifaire NON AL'!$AK467,Feuil3!$A$4:$D$14,4,0)="Palette",' Matrice Tarifaire NON AL'!AN467,""))</f>
        <v/>
      </c>
      <c r="AA464" t="str">
        <f>+IF($V464="","",IF(VLOOKUP(' Matrice Tarifaire NON AL'!$AK467,Feuil3!$A$4:$D$14,4,0)="Colis",' Matrice Tarifaire NON AL'!AN467,""))</f>
        <v/>
      </c>
      <c r="AC464" t="str">
        <f>+IF(V464="","",IF(VLOOKUP(' Matrice Tarifaire NON AL'!AK467,Feuil3!$A$4:$D$14,4,0)="Colis",IF(' Matrice Tarifaire NON AL'!AO467&gt;0,' Matrice Tarifaire NON AL'!AO467,""),""))</f>
        <v/>
      </c>
      <c r="AD464" t="str">
        <f t="shared" si="24"/>
        <v/>
      </c>
      <c r="AE464" t="str">
        <f>+IF(C464="","",' Matrice Tarifaire NON AL'!C467)</f>
        <v/>
      </c>
      <c r="AF464" t="str">
        <f>+IF(C464="","",' Matrice Tarifaire NON AL'!AQ467)</f>
        <v/>
      </c>
      <c r="AH464" t="str">
        <f>+IF(E464="","",' Matrice Tarifaire NON AL'!$U467)</f>
        <v/>
      </c>
      <c r="AI464" t="str">
        <f>+IF(F464="","",IF(' Matrice Tarifaire NON AL'!$V467="","",' Matrice Tarifaire NON AL'!$V467))</f>
        <v/>
      </c>
      <c r="AJ464" t="str">
        <f>+IF($C464="","",IF(' Matrice Tarifaire NON AL'!AZ467="","",' Matrice Tarifaire NON AL'!AZ467))</f>
        <v/>
      </c>
      <c r="AK464" t="str">
        <f>+IF($C464="","",IF(' Matrice Tarifaire NON AL'!BA467="","",' Matrice Tarifaire NON AL'!BA467))</f>
        <v/>
      </c>
      <c r="AL464" t="str">
        <f>+IF($C464="","",IF(' Matrice Tarifaire NON AL'!BB467="","",TEXT(' Matrice Tarifaire NON AL'!BB467,"0,0000")))</f>
        <v/>
      </c>
      <c r="AO464" t="str">
        <f>+IF($C464="","",IF(' Matrice Tarifaire NON AL'!BF467="","",TEXT(' Matrice Tarifaire NON AL'!BF467,"0,0000")))</f>
        <v/>
      </c>
      <c r="AP464" t="str">
        <f>+IF($C464="","",IF(' Matrice Tarifaire NON AL'!BG467="","",TEXT(' Matrice Tarifaire NON AL'!BG467,"0,0000")))</f>
        <v/>
      </c>
      <c r="AQ464" t="str">
        <f>+IF($C464="","",IF(' Matrice Tarifaire NON AL'!BH467="","",TEXT(' Matrice Tarifaire NON AL'!BH467,"0,0000")))</f>
        <v/>
      </c>
      <c r="AR464" t="str">
        <f>+IF($C464="","",IF(' Matrice Tarifaire NON AL'!BI467="","",TEXT(' Matrice Tarifaire NON AL'!BI467,"0,0000")))</f>
        <v/>
      </c>
      <c r="AS464" t="str">
        <f>+IF(C464="","",IF(' Matrice Tarifaire NON AL'!BJ467="","0",IF(' Matrice Tarifaire NON AL'!BJ467="","",' Matrice Tarifaire NON AL'!BJ467)))</f>
        <v/>
      </c>
      <c r="AT464" t="str">
        <f>+IF(C464="","",IF(' Matrice Tarifaire NON AL'!BK467="","",' Matrice Tarifaire NON AL'!$BK$6))</f>
        <v/>
      </c>
      <c r="AU464" t="str">
        <f>+IF(C464="","",IF(' Matrice Tarifaire NON AL'!BK467="","",TEXT(' Matrice Tarifaire NON AL'!BK467,"0,0000")))</f>
        <v/>
      </c>
      <c r="AV464" t="str">
        <f>+IF(C464="","",IF(' Matrice Tarifaire NON AL'!BL467="","",' Matrice Tarifaire NON AL'!$BL$6))</f>
        <v/>
      </c>
      <c r="AW464" t="str">
        <f>+IF(C464="","",IF(' Matrice Tarifaire NON AL'!BL467="","",TEXT(' Matrice Tarifaire NON AL'!BL467,"0,0000")))</f>
        <v/>
      </c>
      <c r="AX464" t="str">
        <f>+IF(C464="","",IF(' Matrice Tarifaire NON AL'!BM467="","",' Matrice Tarifaire NON AL'!$BM$6))</f>
        <v/>
      </c>
      <c r="AY464" t="str">
        <f>+IF(C464="","",IF(' Matrice Tarifaire NON AL'!BM467="","",TEXT(' Matrice Tarifaire NON AL'!BM467,"0,0000")))</f>
        <v/>
      </c>
      <c r="AZ464" t="str">
        <f>+IF(C464="","",IF(' Matrice Tarifaire NON AL'!BN467="","","Taxe DEEE"))</f>
        <v/>
      </c>
      <c r="BA464" t="str">
        <f>+IF(C464="","",IF(' Matrice Tarifaire NON AL'!BN467="","",TEXT(' Matrice Tarifaire NON AL'!BN467,"0,0000")))</f>
        <v/>
      </c>
      <c r="BD464" t="str">
        <f>+IF($C464="","",IF(' Matrice Tarifaire NON AL'!BR467="","",TEXT(' Matrice Tarifaire NON AL'!BR467,"0,000")))</f>
        <v/>
      </c>
      <c r="BE464" t="str">
        <f>+IF($C464="","",IF(' Matrice Tarifaire NON AL'!BS467="","",VALUE(TEXT(' Matrice Tarifaire NON AL'!BS467,"0,00"))))</f>
        <v/>
      </c>
      <c r="BF464" t="str">
        <f>+IF($C464="","",IF(' Matrice Tarifaire NON AL'!BY467="","",' Matrice Tarifaire NON AL'!BY467))</f>
        <v/>
      </c>
      <c r="BG464" t="str">
        <f>+IF(C464="","",IF(' Matrice Tarifaire NON AL'!AK467="Composant de Box","999",IF(' Matrice Tarifaire NON AL'!AP467&lt;&gt;"",' Matrice Tarifaire NON AL'!AP467,IF(' Matrice Tarifaire NON AL'!AO467&lt;&gt;"",' Matrice Tarifaire NON AL'!AO467,' Matrice Tarifaire NON AL'!AN467))))</f>
        <v/>
      </c>
    </row>
    <row r="465" spans="1:59" x14ac:dyDescent="0.25">
      <c r="A465" t="str">
        <f>+IF($C465="","",IF(' Matrice Tarifaire NON AL'!N468="","",IF(' Matrice Tarifaire NON AL'!N468=0,"GTIN A 0 - Ne doit pas être mis dans PRE REF",TEXT(' Matrice Tarifaire NON AL'!N468,"00000000000000"))))</f>
        <v/>
      </c>
      <c r="B465" t="str">
        <f>+IF(C465="","",IF(L465=172,4,VLOOKUP(' Matrice Tarifaire NON AL'!AK468,Feuil3!$A$4:$B$14,2,0)))</f>
        <v/>
      </c>
      <c r="C465" t="str">
        <f>+IF(' Matrice Tarifaire NON AL'!O468="","",SUBSTITUTE(' Matrice Tarifaire NON AL'!O468,"CHAR (10)"," "))</f>
        <v/>
      </c>
      <c r="D465" t="str">
        <f>+IF($C465="","",SUBSTITUTE(' Matrice Tarifaire NON AL'!P468,"CHAR (13)"," "))</f>
        <v/>
      </c>
      <c r="E465" t="str">
        <f t="shared" si="22"/>
        <v/>
      </c>
      <c r="F465" t="str">
        <f>+IF($C465="","",IF(' Matrice Tarifaire NON AL'!AX468="","Non",' Matrice Tarifaire NON AL'!AX468))</f>
        <v/>
      </c>
      <c r="G465" t="str">
        <f>+IF($C465="","",IF(' Matrice Tarifaire NON AL'!Q468="DOMEDIA","MDD",IF(' Matrice Tarifaire NON AL'!Q468="APTA","MDD",IF(' Matrice Tarifaire NON AL'!Q468="TOP BUDGET","Premier Prix","MN"))))</f>
        <v/>
      </c>
      <c r="H465" t="str">
        <f>+IF($C465="","",' Matrice Tarifaire NON AL'!Q468)</f>
        <v/>
      </c>
      <c r="K465" t="str">
        <f>+IF($C465="","",' Matrice Tarifaire NON AL'!X468)</f>
        <v/>
      </c>
      <c r="L465" t="str">
        <f>+IF($C465="","",' Matrice Tarifaire NON AL'!X468)</f>
        <v/>
      </c>
      <c r="M465" t="str">
        <f>+IF($C465="","",' Matrice Tarifaire NON AL'!Y468)</f>
        <v/>
      </c>
      <c r="N465" t="str">
        <f>+IF($C465="","",' Matrice Tarifaire NON AL'!Z468)</f>
        <v/>
      </c>
      <c r="P465" t="str">
        <f>+IF(C465="","",IF(' Matrice Tarifaire NON AL'!X468&lt;&gt;168,"Non",""))</f>
        <v/>
      </c>
      <c r="Q465" t="str">
        <f>+IF($C465="","",' Matrice Tarifaire NON AL'!T468)</f>
        <v/>
      </c>
      <c r="R465" t="str">
        <f>+IF($C465="","",IF(' Matrice Tarifaire NON AL'!R468="","",' Matrice Tarifaire NON AL'!R468))</f>
        <v/>
      </c>
      <c r="S465" t="str">
        <f>+IF($C465="","",LEFT(' Matrice Tarifaire NON AL'!W468,1))</f>
        <v/>
      </c>
      <c r="T465" t="str">
        <f>+IF($C465="","",LEFT(' Matrice Tarifaire NON AL'!AY468,3))</f>
        <v/>
      </c>
      <c r="U465" t="str">
        <f t="shared" si="23"/>
        <v/>
      </c>
      <c r="V465" t="str">
        <f>+IF(C465="","",IF(VLOOKUP(' Matrice Tarifaire NON AL'!AK468,Feuil3!A:F,6,0)="Box",IF(' Matrice Tarifaire NON AL'!AL468="Mono-Référence","Homogène",IF(' Matrice Tarifaire NON AL'!AL468="Multi-Références","Panaché","")),IF(' Matrice Tarifaire NON AL'!AK468="A la Pièce","Composant sans Colisage",IF(' Matrice Tarifaire NON AL'!AK468="Composant de Box","Composant sans Colisage","Homogène"))))</f>
        <v/>
      </c>
      <c r="W465" t="str">
        <f>+IF($V465="","",VLOOKUP(' Matrice Tarifaire NON AL'!AK468,Feuil3!$A$4:$E$14,5,0))</f>
        <v/>
      </c>
      <c r="Y465" t="str">
        <f>+IF($V465="","",IF(VLOOKUP(' Matrice Tarifaire NON AL'!$AK468,Feuil3!$A$4:$D$14,4,0)="Palette",' Matrice Tarifaire NON AL'!AN468,""))</f>
        <v/>
      </c>
      <c r="AA465" t="str">
        <f>+IF($V465="","",IF(VLOOKUP(' Matrice Tarifaire NON AL'!$AK468,Feuil3!$A$4:$D$14,4,0)="Colis",' Matrice Tarifaire NON AL'!AN468,""))</f>
        <v/>
      </c>
      <c r="AC465" t="str">
        <f>+IF(V465="","",IF(VLOOKUP(' Matrice Tarifaire NON AL'!AK468,Feuil3!$A$4:$D$14,4,0)="Colis",IF(' Matrice Tarifaire NON AL'!AO468&gt;0,' Matrice Tarifaire NON AL'!AO468,""),""))</f>
        <v/>
      </c>
      <c r="AD465" t="str">
        <f t="shared" si="24"/>
        <v/>
      </c>
      <c r="AE465" t="str">
        <f>+IF(C465="","",' Matrice Tarifaire NON AL'!C468)</f>
        <v/>
      </c>
      <c r="AF465" t="str">
        <f>+IF(C465="","",' Matrice Tarifaire NON AL'!AQ468)</f>
        <v/>
      </c>
      <c r="AH465" t="str">
        <f>+IF(E465="","",' Matrice Tarifaire NON AL'!$U468)</f>
        <v/>
      </c>
      <c r="AI465" t="str">
        <f>+IF(F465="","",IF(' Matrice Tarifaire NON AL'!$V468="","",' Matrice Tarifaire NON AL'!$V468))</f>
        <v/>
      </c>
      <c r="AJ465" t="str">
        <f>+IF($C465="","",IF(' Matrice Tarifaire NON AL'!AZ468="","",' Matrice Tarifaire NON AL'!AZ468))</f>
        <v/>
      </c>
      <c r="AK465" t="str">
        <f>+IF($C465="","",IF(' Matrice Tarifaire NON AL'!BA468="","",' Matrice Tarifaire NON AL'!BA468))</f>
        <v/>
      </c>
      <c r="AL465" t="str">
        <f>+IF($C465="","",IF(' Matrice Tarifaire NON AL'!BB468="","",TEXT(' Matrice Tarifaire NON AL'!BB468,"0,0000")))</f>
        <v/>
      </c>
      <c r="AO465" t="str">
        <f>+IF($C465="","",IF(' Matrice Tarifaire NON AL'!BF468="","",TEXT(' Matrice Tarifaire NON AL'!BF468,"0,0000")))</f>
        <v/>
      </c>
      <c r="AP465" t="str">
        <f>+IF($C465="","",IF(' Matrice Tarifaire NON AL'!BG468="","",TEXT(' Matrice Tarifaire NON AL'!BG468,"0,0000")))</f>
        <v/>
      </c>
      <c r="AQ465" t="str">
        <f>+IF($C465="","",IF(' Matrice Tarifaire NON AL'!BH468="","",TEXT(' Matrice Tarifaire NON AL'!BH468,"0,0000")))</f>
        <v/>
      </c>
      <c r="AR465" t="str">
        <f>+IF($C465="","",IF(' Matrice Tarifaire NON AL'!BI468="","",TEXT(' Matrice Tarifaire NON AL'!BI468,"0,0000")))</f>
        <v/>
      </c>
      <c r="AS465" t="str">
        <f>+IF(C465="","",IF(' Matrice Tarifaire NON AL'!BJ468="","0",IF(' Matrice Tarifaire NON AL'!BJ468="","",' Matrice Tarifaire NON AL'!BJ468)))</f>
        <v/>
      </c>
      <c r="AT465" t="str">
        <f>+IF(C465="","",IF(' Matrice Tarifaire NON AL'!BK468="","",' Matrice Tarifaire NON AL'!$BK$6))</f>
        <v/>
      </c>
      <c r="AU465" t="str">
        <f>+IF(C465="","",IF(' Matrice Tarifaire NON AL'!BK468="","",TEXT(' Matrice Tarifaire NON AL'!BK468,"0,0000")))</f>
        <v/>
      </c>
      <c r="AV465" t="str">
        <f>+IF(C465="","",IF(' Matrice Tarifaire NON AL'!BL468="","",' Matrice Tarifaire NON AL'!$BL$6))</f>
        <v/>
      </c>
      <c r="AW465" t="str">
        <f>+IF(C465="","",IF(' Matrice Tarifaire NON AL'!BL468="","",TEXT(' Matrice Tarifaire NON AL'!BL468,"0,0000")))</f>
        <v/>
      </c>
      <c r="AX465" t="str">
        <f>+IF(C465="","",IF(' Matrice Tarifaire NON AL'!BM468="","",' Matrice Tarifaire NON AL'!$BM$6))</f>
        <v/>
      </c>
      <c r="AY465" t="str">
        <f>+IF(C465="","",IF(' Matrice Tarifaire NON AL'!BM468="","",TEXT(' Matrice Tarifaire NON AL'!BM468,"0,0000")))</f>
        <v/>
      </c>
      <c r="AZ465" t="str">
        <f>+IF(C465="","",IF(' Matrice Tarifaire NON AL'!BN468="","","Taxe DEEE"))</f>
        <v/>
      </c>
      <c r="BA465" t="str">
        <f>+IF(C465="","",IF(' Matrice Tarifaire NON AL'!BN468="","",TEXT(' Matrice Tarifaire NON AL'!BN468,"0,0000")))</f>
        <v/>
      </c>
      <c r="BD465" t="str">
        <f>+IF($C465="","",IF(' Matrice Tarifaire NON AL'!BR468="","",TEXT(' Matrice Tarifaire NON AL'!BR468,"0,000")))</f>
        <v/>
      </c>
      <c r="BE465" t="str">
        <f>+IF($C465="","",IF(' Matrice Tarifaire NON AL'!BS468="","",VALUE(TEXT(' Matrice Tarifaire NON AL'!BS468,"0,00"))))</f>
        <v/>
      </c>
      <c r="BF465" t="str">
        <f>+IF($C465="","",IF(' Matrice Tarifaire NON AL'!BY468="","",' Matrice Tarifaire NON AL'!BY468))</f>
        <v/>
      </c>
      <c r="BG465" t="str">
        <f>+IF(C465="","",IF(' Matrice Tarifaire NON AL'!AK468="Composant de Box","999",IF(' Matrice Tarifaire NON AL'!AP468&lt;&gt;"",' Matrice Tarifaire NON AL'!AP468,IF(' Matrice Tarifaire NON AL'!AO468&lt;&gt;"",' Matrice Tarifaire NON AL'!AO468,' Matrice Tarifaire NON AL'!AN468))))</f>
        <v/>
      </c>
    </row>
    <row r="466" spans="1:59" x14ac:dyDescent="0.25">
      <c r="A466" t="str">
        <f>+IF($C466="","",IF(' Matrice Tarifaire NON AL'!N469="","",IF(' Matrice Tarifaire NON AL'!N469=0,"GTIN A 0 - Ne doit pas être mis dans PRE REF",TEXT(' Matrice Tarifaire NON AL'!N469,"00000000000000"))))</f>
        <v/>
      </c>
      <c r="B466" t="str">
        <f>+IF(C466="","",IF(L466=172,4,VLOOKUP(' Matrice Tarifaire NON AL'!AK469,Feuil3!$A$4:$B$14,2,0)))</f>
        <v/>
      </c>
      <c r="C466" t="str">
        <f>+IF(' Matrice Tarifaire NON AL'!O469="","",SUBSTITUTE(' Matrice Tarifaire NON AL'!O469,"CHAR (10)"," "))</f>
        <v/>
      </c>
      <c r="D466" t="str">
        <f>+IF($C466="","",SUBSTITUTE(' Matrice Tarifaire NON AL'!P469,"CHAR (13)"," "))</f>
        <v/>
      </c>
      <c r="E466" t="str">
        <f t="shared" si="22"/>
        <v/>
      </c>
      <c r="F466" t="str">
        <f>+IF($C466="","",IF(' Matrice Tarifaire NON AL'!AX469="","Non",' Matrice Tarifaire NON AL'!AX469))</f>
        <v/>
      </c>
      <c r="G466" t="str">
        <f>+IF($C466="","",IF(' Matrice Tarifaire NON AL'!Q469="DOMEDIA","MDD",IF(' Matrice Tarifaire NON AL'!Q469="APTA","MDD",IF(' Matrice Tarifaire NON AL'!Q469="TOP BUDGET","Premier Prix","MN"))))</f>
        <v/>
      </c>
      <c r="H466" t="str">
        <f>+IF($C466="","",' Matrice Tarifaire NON AL'!Q469)</f>
        <v/>
      </c>
      <c r="K466" t="str">
        <f>+IF($C466="","",' Matrice Tarifaire NON AL'!X469)</f>
        <v/>
      </c>
      <c r="L466" t="str">
        <f>+IF($C466="","",' Matrice Tarifaire NON AL'!X469)</f>
        <v/>
      </c>
      <c r="M466" t="str">
        <f>+IF($C466="","",' Matrice Tarifaire NON AL'!Y469)</f>
        <v/>
      </c>
      <c r="N466" t="str">
        <f>+IF($C466="","",' Matrice Tarifaire NON AL'!Z469)</f>
        <v/>
      </c>
      <c r="P466" t="str">
        <f>+IF(C466="","",IF(' Matrice Tarifaire NON AL'!X469&lt;&gt;168,"Non",""))</f>
        <v/>
      </c>
      <c r="Q466" t="str">
        <f>+IF($C466="","",' Matrice Tarifaire NON AL'!T469)</f>
        <v/>
      </c>
      <c r="R466" t="str">
        <f>+IF($C466="","",IF(' Matrice Tarifaire NON AL'!R469="","",' Matrice Tarifaire NON AL'!R469))</f>
        <v/>
      </c>
      <c r="S466" t="str">
        <f>+IF($C466="","",LEFT(' Matrice Tarifaire NON AL'!W469,1))</f>
        <v/>
      </c>
      <c r="T466" t="str">
        <f>+IF($C466="","",LEFT(' Matrice Tarifaire NON AL'!AY469,3))</f>
        <v/>
      </c>
      <c r="U466" t="str">
        <f t="shared" si="23"/>
        <v/>
      </c>
      <c r="V466" t="str">
        <f>+IF(C466="","",IF(VLOOKUP(' Matrice Tarifaire NON AL'!AK469,Feuil3!A:F,6,0)="Box",IF(' Matrice Tarifaire NON AL'!AL469="Mono-Référence","Homogène",IF(' Matrice Tarifaire NON AL'!AL469="Multi-Références","Panaché","")),IF(' Matrice Tarifaire NON AL'!AK469="A la Pièce","Composant sans Colisage",IF(' Matrice Tarifaire NON AL'!AK469="Composant de Box","Composant sans Colisage","Homogène"))))</f>
        <v/>
      </c>
      <c r="W466" t="str">
        <f>+IF($V466="","",VLOOKUP(' Matrice Tarifaire NON AL'!AK469,Feuil3!$A$4:$E$14,5,0))</f>
        <v/>
      </c>
      <c r="Y466" t="str">
        <f>+IF($V466="","",IF(VLOOKUP(' Matrice Tarifaire NON AL'!$AK469,Feuil3!$A$4:$D$14,4,0)="Palette",' Matrice Tarifaire NON AL'!AN469,""))</f>
        <v/>
      </c>
      <c r="AA466" t="str">
        <f>+IF($V466="","",IF(VLOOKUP(' Matrice Tarifaire NON AL'!$AK469,Feuil3!$A$4:$D$14,4,0)="Colis",' Matrice Tarifaire NON AL'!AN469,""))</f>
        <v/>
      </c>
      <c r="AC466" t="str">
        <f>+IF(V466="","",IF(VLOOKUP(' Matrice Tarifaire NON AL'!AK469,Feuil3!$A$4:$D$14,4,0)="Colis",IF(' Matrice Tarifaire NON AL'!AO469&gt;0,' Matrice Tarifaire NON AL'!AO469,""),""))</f>
        <v/>
      </c>
      <c r="AD466" t="str">
        <f t="shared" si="24"/>
        <v/>
      </c>
      <c r="AE466" t="str">
        <f>+IF(C466="","",' Matrice Tarifaire NON AL'!C469)</f>
        <v/>
      </c>
      <c r="AF466" t="str">
        <f>+IF(C466="","",' Matrice Tarifaire NON AL'!AQ469)</f>
        <v/>
      </c>
      <c r="AH466" t="str">
        <f>+IF(E466="","",' Matrice Tarifaire NON AL'!$U469)</f>
        <v/>
      </c>
      <c r="AI466" t="str">
        <f>+IF(F466="","",IF(' Matrice Tarifaire NON AL'!$V469="","",' Matrice Tarifaire NON AL'!$V469))</f>
        <v/>
      </c>
      <c r="AJ466" t="str">
        <f>+IF($C466="","",IF(' Matrice Tarifaire NON AL'!AZ469="","",' Matrice Tarifaire NON AL'!AZ469))</f>
        <v/>
      </c>
      <c r="AK466" t="str">
        <f>+IF($C466="","",IF(' Matrice Tarifaire NON AL'!BA469="","",' Matrice Tarifaire NON AL'!BA469))</f>
        <v/>
      </c>
      <c r="AL466" t="str">
        <f>+IF($C466="","",IF(' Matrice Tarifaire NON AL'!BB469="","",TEXT(' Matrice Tarifaire NON AL'!BB469,"0,0000")))</f>
        <v/>
      </c>
      <c r="AO466" t="str">
        <f>+IF($C466="","",IF(' Matrice Tarifaire NON AL'!BF469="","",TEXT(' Matrice Tarifaire NON AL'!BF469,"0,0000")))</f>
        <v/>
      </c>
      <c r="AP466" t="str">
        <f>+IF($C466="","",IF(' Matrice Tarifaire NON AL'!BG469="","",TEXT(' Matrice Tarifaire NON AL'!BG469,"0,0000")))</f>
        <v/>
      </c>
      <c r="AQ466" t="str">
        <f>+IF($C466="","",IF(' Matrice Tarifaire NON AL'!BH469="","",TEXT(' Matrice Tarifaire NON AL'!BH469,"0,0000")))</f>
        <v/>
      </c>
      <c r="AR466" t="str">
        <f>+IF($C466="","",IF(' Matrice Tarifaire NON AL'!BI469="","",TEXT(' Matrice Tarifaire NON AL'!BI469,"0,0000")))</f>
        <v/>
      </c>
      <c r="AS466" t="str">
        <f>+IF(C466="","",IF(' Matrice Tarifaire NON AL'!BJ469="","0",IF(' Matrice Tarifaire NON AL'!BJ469="","",' Matrice Tarifaire NON AL'!BJ469)))</f>
        <v/>
      </c>
      <c r="AT466" t="str">
        <f>+IF(C466="","",IF(' Matrice Tarifaire NON AL'!BK469="","",' Matrice Tarifaire NON AL'!$BK$6))</f>
        <v/>
      </c>
      <c r="AU466" t="str">
        <f>+IF(C466="","",IF(' Matrice Tarifaire NON AL'!BK469="","",TEXT(' Matrice Tarifaire NON AL'!BK469,"0,0000")))</f>
        <v/>
      </c>
      <c r="AV466" t="str">
        <f>+IF(C466="","",IF(' Matrice Tarifaire NON AL'!BL469="","",' Matrice Tarifaire NON AL'!$BL$6))</f>
        <v/>
      </c>
      <c r="AW466" t="str">
        <f>+IF(C466="","",IF(' Matrice Tarifaire NON AL'!BL469="","",TEXT(' Matrice Tarifaire NON AL'!BL469,"0,0000")))</f>
        <v/>
      </c>
      <c r="AX466" t="str">
        <f>+IF(C466="","",IF(' Matrice Tarifaire NON AL'!BM469="","",' Matrice Tarifaire NON AL'!$BM$6))</f>
        <v/>
      </c>
      <c r="AY466" t="str">
        <f>+IF(C466="","",IF(' Matrice Tarifaire NON AL'!BM469="","",TEXT(' Matrice Tarifaire NON AL'!BM469,"0,0000")))</f>
        <v/>
      </c>
      <c r="AZ466" t="str">
        <f>+IF(C466="","",IF(' Matrice Tarifaire NON AL'!BN469="","","Taxe DEEE"))</f>
        <v/>
      </c>
      <c r="BA466" t="str">
        <f>+IF(C466="","",IF(' Matrice Tarifaire NON AL'!BN469="","",TEXT(' Matrice Tarifaire NON AL'!BN469,"0,0000")))</f>
        <v/>
      </c>
      <c r="BD466" t="str">
        <f>+IF($C466="","",IF(' Matrice Tarifaire NON AL'!BR469="","",TEXT(' Matrice Tarifaire NON AL'!BR469,"0,000")))</f>
        <v/>
      </c>
      <c r="BE466" t="str">
        <f>+IF($C466="","",IF(' Matrice Tarifaire NON AL'!BS469="","",VALUE(TEXT(' Matrice Tarifaire NON AL'!BS469,"0,00"))))</f>
        <v/>
      </c>
      <c r="BF466" t="str">
        <f>+IF($C466="","",IF(' Matrice Tarifaire NON AL'!BY469="","",' Matrice Tarifaire NON AL'!BY469))</f>
        <v/>
      </c>
      <c r="BG466" t="str">
        <f>+IF(C466="","",IF(' Matrice Tarifaire NON AL'!AK469="Composant de Box","999",IF(' Matrice Tarifaire NON AL'!AP469&lt;&gt;"",' Matrice Tarifaire NON AL'!AP469,IF(' Matrice Tarifaire NON AL'!AO469&lt;&gt;"",' Matrice Tarifaire NON AL'!AO469,' Matrice Tarifaire NON AL'!AN469))))</f>
        <v/>
      </c>
    </row>
    <row r="467" spans="1:59" x14ac:dyDescent="0.25">
      <c r="A467" t="str">
        <f>+IF($C467="","",IF(' Matrice Tarifaire NON AL'!N470="","",IF(' Matrice Tarifaire NON AL'!N470=0,"GTIN A 0 - Ne doit pas être mis dans PRE REF",TEXT(' Matrice Tarifaire NON AL'!N470,"00000000000000"))))</f>
        <v/>
      </c>
      <c r="B467" t="str">
        <f>+IF(C467="","",IF(L467=172,4,VLOOKUP(' Matrice Tarifaire NON AL'!AK470,Feuil3!$A$4:$B$14,2,0)))</f>
        <v/>
      </c>
      <c r="C467" t="str">
        <f>+IF(' Matrice Tarifaire NON AL'!O470="","",SUBSTITUTE(' Matrice Tarifaire NON AL'!O470,"CHAR (10)"," "))</f>
        <v/>
      </c>
      <c r="D467" t="str">
        <f>+IF($C467="","",SUBSTITUTE(' Matrice Tarifaire NON AL'!P470,"CHAR (13)"," "))</f>
        <v/>
      </c>
      <c r="E467" t="str">
        <f t="shared" si="22"/>
        <v/>
      </c>
      <c r="F467" t="str">
        <f>+IF($C467="","",IF(' Matrice Tarifaire NON AL'!AX470="","Non",' Matrice Tarifaire NON AL'!AX470))</f>
        <v/>
      </c>
      <c r="G467" t="str">
        <f>+IF($C467="","",IF(' Matrice Tarifaire NON AL'!Q470="DOMEDIA","MDD",IF(' Matrice Tarifaire NON AL'!Q470="APTA","MDD",IF(' Matrice Tarifaire NON AL'!Q470="TOP BUDGET","Premier Prix","MN"))))</f>
        <v/>
      </c>
      <c r="H467" t="str">
        <f>+IF($C467="","",' Matrice Tarifaire NON AL'!Q470)</f>
        <v/>
      </c>
      <c r="K467" t="str">
        <f>+IF($C467="","",' Matrice Tarifaire NON AL'!X470)</f>
        <v/>
      </c>
      <c r="L467" t="str">
        <f>+IF($C467="","",' Matrice Tarifaire NON AL'!X470)</f>
        <v/>
      </c>
      <c r="M467" t="str">
        <f>+IF($C467="","",' Matrice Tarifaire NON AL'!Y470)</f>
        <v/>
      </c>
      <c r="N467" t="str">
        <f>+IF($C467="","",' Matrice Tarifaire NON AL'!Z470)</f>
        <v/>
      </c>
      <c r="P467" t="str">
        <f>+IF(C467="","",IF(' Matrice Tarifaire NON AL'!X470&lt;&gt;168,"Non",""))</f>
        <v/>
      </c>
      <c r="Q467" t="str">
        <f>+IF($C467="","",' Matrice Tarifaire NON AL'!T470)</f>
        <v/>
      </c>
      <c r="R467" t="str">
        <f>+IF($C467="","",IF(' Matrice Tarifaire NON AL'!R470="","",' Matrice Tarifaire NON AL'!R470))</f>
        <v/>
      </c>
      <c r="S467" t="str">
        <f>+IF($C467="","",LEFT(' Matrice Tarifaire NON AL'!W470,1))</f>
        <v/>
      </c>
      <c r="T467" t="str">
        <f>+IF($C467="","",LEFT(' Matrice Tarifaire NON AL'!AY470,3))</f>
        <v/>
      </c>
      <c r="U467" t="str">
        <f t="shared" si="23"/>
        <v/>
      </c>
      <c r="V467" t="str">
        <f>+IF(C467="","",IF(VLOOKUP(' Matrice Tarifaire NON AL'!AK470,Feuil3!A:F,6,0)="Box",IF(' Matrice Tarifaire NON AL'!AL470="Mono-Référence","Homogène",IF(' Matrice Tarifaire NON AL'!AL470="Multi-Références","Panaché","")),IF(' Matrice Tarifaire NON AL'!AK470="A la Pièce","Composant sans Colisage",IF(' Matrice Tarifaire NON AL'!AK470="Composant de Box","Composant sans Colisage","Homogène"))))</f>
        <v/>
      </c>
      <c r="W467" t="str">
        <f>+IF($V467="","",VLOOKUP(' Matrice Tarifaire NON AL'!AK470,Feuil3!$A$4:$E$14,5,0))</f>
        <v/>
      </c>
      <c r="Y467" t="str">
        <f>+IF($V467="","",IF(VLOOKUP(' Matrice Tarifaire NON AL'!$AK470,Feuil3!$A$4:$D$14,4,0)="Palette",' Matrice Tarifaire NON AL'!AN470,""))</f>
        <v/>
      </c>
      <c r="AA467" t="str">
        <f>+IF($V467="","",IF(VLOOKUP(' Matrice Tarifaire NON AL'!$AK470,Feuil3!$A$4:$D$14,4,0)="Colis",' Matrice Tarifaire NON AL'!AN470,""))</f>
        <v/>
      </c>
      <c r="AC467" t="str">
        <f>+IF(V467="","",IF(VLOOKUP(' Matrice Tarifaire NON AL'!AK470,Feuil3!$A$4:$D$14,4,0)="Colis",IF(' Matrice Tarifaire NON AL'!AO470&gt;0,' Matrice Tarifaire NON AL'!AO470,""),""))</f>
        <v/>
      </c>
      <c r="AD467" t="str">
        <f t="shared" si="24"/>
        <v/>
      </c>
      <c r="AE467" t="str">
        <f>+IF(C467="","",' Matrice Tarifaire NON AL'!C470)</f>
        <v/>
      </c>
      <c r="AF467" t="str">
        <f>+IF(C467="","",' Matrice Tarifaire NON AL'!AQ470)</f>
        <v/>
      </c>
      <c r="AH467" t="str">
        <f>+IF(E467="","",' Matrice Tarifaire NON AL'!$U470)</f>
        <v/>
      </c>
      <c r="AI467" t="str">
        <f>+IF(F467="","",IF(' Matrice Tarifaire NON AL'!$V470="","",' Matrice Tarifaire NON AL'!$V470))</f>
        <v/>
      </c>
      <c r="AJ467" t="str">
        <f>+IF($C467="","",IF(' Matrice Tarifaire NON AL'!AZ470="","",' Matrice Tarifaire NON AL'!AZ470))</f>
        <v/>
      </c>
      <c r="AK467" t="str">
        <f>+IF($C467="","",IF(' Matrice Tarifaire NON AL'!BA470="","",' Matrice Tarifaire NON AL'!BA470))</f>
        <v/>
      </c>
      <c r="AL467" t="str">
        <f>+IF($C467="","",IF(' Matrice Tarifaire NON AL'!BB470="","",TEXT(' Matrice Tarifaire NON AL'!BB470,"0,0000")))</f>
        <v/>
      </c>
      <c r="AO467" t="str">
        <f>+IF($C467="","",IF(' Matrice Tarifaire NON AL'!BF470="","",TEXT(' Matrice Tarifaire NON AL'!BF470,"0,0000")))</f>
        <v/>
      </c>
      <c r="AP467" t="str">
        <f>+IF($C467="","",IF(' Matrice Tarifaire NON AL'!BG470="","",TEXT(' Matrice Tarifaire NON AL'!BG470,"0,0000")))</f>
        <v/>
      </c>
      <c r="AQ467" t="str">
        <f>+IF($C467="","",IF(' Matrice Tarifaire NON AL'!BH470="","",TEXT(' Matrice Tarifaire NON AL'!BH470,"0,0000")))</f>
        <v/>
      </c>
      <c r="AR467" t="str">
        <f>+IF($C467="","",IF(' Matrice Tarifaire NON AL'!BI470="","",TEXT(' Matrice Tarifaire NON AL'!BI470,"0,0000")))</f>
        <v/>
      </c>
      <c r="AS467" t="str">
        <f>+IF(C467="","",IF(' Matrice Tarifaire NON AL'!BJ470="","0",IF(' Matrice Tarifaire NON AL'!BJ470="","",' Matrice Tarifaire NON AL'!BJ470)))</f>
        <v/>
      </c>
      <c r="AT467" t="str">
        <f>+IF(C467="","",IF(' Matrice Tarifaire NON AL'!BK470="","",' Matrice Tarifaire NON AL'!$BK$6))</f>
        <v/>
      </c>
      <c r="AU467" t="str">
        <f>+IF(C467="","",IF(' Matrice Tarifaire NON AL'!BK470="","",TEXT(' Matrice Tarifaire NON AL'!BK470,"0,0000")))</f>
        <v/>
      </c>
      <c r="AV467" t="str">
        <f>+IF(C467="","",IF(' Matrice Tarifaire NON AL'!BL470="","",' Matrice Tarifaire NON AL'!$BL$6))</f>
        <v/>
      </c>
      <c r="AW467" t="str">
        <f>+IF(C467="","",IF(' Matrice Tarifaire NON AL'!BL470="","",TEXT(' Matrice Tarifaire NON AL'!BL470,"0,0000")))</f>
        <v/>
      </c>
      <c r="AX467" t="str">
        <f>+IF(C467="","",IF(' Matrice Tarifaire NON AL'!BM470="","",' Matrice Tarifaire NON AL'!$BM$6))</f>
        <v/>
      </c>
      <c r="AY467" t="str">
        <f>+IF(C467="","",IF(' Matrice Tarifaire NON AL'!BM470="","",TEXT(' Matrice Tarifaire NON AL'!BM470,"0,0000")))</f>
        <v/>
      </c>
      <c r="AZ467" t="str">
        <f>+IF(C467="","",IF(' Matrice Tarifaire NON AL'!BN470="","","Taxe DEEE"))</f>
        <v/>
      </c>
      <c r="BA467" t="str">
        <f>+IF(C467="","",IF(' Matrice Tarifaire NON AL'!BN470="","",TEXT(' Matrice Tarifaire NON AL'!BN470,"0,0000")))</f>
        <v/>
      </c>
      <c r="BD467" t="str">
        <f>+IF($C467="","",IF(' Matrice Tarifaire NON AL'!BR470="","",TEXT(' Matrice Tarifaire NON AL'!BR470,"0,000")))</f>
        <v/>
      </c>
      <c r="BE467" t="str">
        <f>+IF($C467="","",IF(' Matrice Tarifaire NON AL'!BS470="","",VALUE(TEXT(' Matrice Tarifaire NON AL'!BS470,"0,00"))))</f>
        <v/>
      </c>
      <c r="BF467" t="str">
        <f>+IF($C467="","",IF(' Matrice Tarifaire NON AL'!BY470="","",' Matrice Tarifaire NON AL'!BY470))</f>
        <v/>
      </c>
      <c r="BG467" t="str">
        <f>+IF(C467="","",IF(' Matrice Tarifaire NON AL'!AK470="Composant de Box","999",IF(' Matrice Tarifaire NON AL'!AP470&lt;&gt;"",' Matrice Tarifaire NON AL'!AP470,IF(' Matrice Tarifaire NON AL'!AO470&lt;&gt;"",' Matrice Tarifaire NON AL'!AO470,' Matrice Tarifaire NON AL'!AN470))))</f>
        <v/>
      </c>
    </row>
    <row r="468" spans="1:59" x14ac:dyDescent="0.25">
      <c r="A468" t="str">
        <f>+IF($C468="","",IF(' Matrice Tarifaire NON AL'!N471="","",IF(' Matrice Tarifaire NON AL'!N471=0,"GTIN A 0 - Ne doit pas être mis dans PRE REF",TEXT(' Matrice Tarifaire NON AL'!N471,"00000000000000"))))</f>
        <v/>
      </c>
      <c r="B468" t="str">
        <f>+IF(C468="","",IF(L468=172,4,VLOOKUP(' Matrice Tarifaire NON AL'!AK471,Feuil3!$A$4:$B$14,2,0)))</f>
        <v/>
      </c>
      <c r="C468" t="str">
        <f>+IF(' Matrice Tarifaire NON AL'!O471="","",SUBSTITUTE(' Matrice Tarifaire NON AL'!O471,"CHAR (10)"," "))</f>
        <v/>
      </c>
      <c r="D468" t="str">
        <f>+IF($C468="","",SUBSTITUTE(' Matrice Tarifaire NON AL'!P471,"CHAR (13)"," "))</f>
        <v/>
      </c>
      <c r="E468" t="str">
        <f t="shared" si="22"/>
        <v/>
      </c>
      <c r="F468" t="str">
        <f>+IF($C468="","",IF(' Matrice Tarifaire NON AL'!AX471="","Non",' Matrice Tarifaire NON AL'!AX471))</f>
        <v/>
      </c>
      <c r="G468" t="str">
        <f>+IF($C468="","",IF(' Matrice Tarifaire NON AL'!Q471="DOMEDIA","MDD",IF(' Matrice Tarifaire NON AL'!Q471="APTA","MDD",IF(' Matrice Tarifaire NON AL'!Q471="TOP BUDGET","Premier Prix","MN"))))</f>
        <v/>
      </c>
      <c r="H468" t="str">
        <f>+IF($C468="","",' Matrice Tarifaire NON AL'!Q471)</f>
        <v/>
      </c>
      <c r="K468" t="str">
        <f>+IF($C468="","",' Matrice Tarifaire NON AL'!X471)</f>
        <v/>
      </c>
      <c r="L468" t="str">
        <f>+IF($C468="","",' Matrice Tarifaire NON AL'!X471)</f>
        <v/>
      </c>
      <c r="M468" t="str">
        <f>+IF($C468="","",' Matrice Tarifaire NON AL'!Y471)</f>
        <v/>
      </c>
      <c r="N468" t="str">
        <f>+IF($C468="","",' Matrice Tarifaire NON AL'!Z471)</f>
        <v/>
      </c>
      <c r="P468" t="str">
        <f>+IF(C468="","",IF(' Matrice Tarifaire NON AL'!X471&lt;&gt;168,"Non",""))</f>
        <v/>
      </c>
      <c r="Q468" t="str">
        <f>+IF($C468="","",' Matrice Tarifaire NON AL'!T471)</f>
        <v/>
      </c>
      <c r="R468" t="str">
        <f>+IF($C468="","",IF(' Matrice Tarifaire NON AL'!R471="","",' Matrice Tarifaire NON AL'!R471))</f>
        <v/>
      </c>
      <c r="S468" t="str">
        <f>+IF($C468="","",LEFT(' Matrice Tarifaire NON AL'!W471,1))</f>
        <v/>
      </c>
      <c r="T468" t="str">
        <f>+IF($C468="","",LEFT(' Matrice Tarifaire NON AL'!AY471,3))</f>
        <v/>
      </c>
      <c r="U468" t="str">
        <f t="shared" si="23"/>
        <v/>
      </c>
      <c r="V468" t="str">
        <f>+IF(C468="","",IF(VLOOKUP(' Matrice Tarifaire NON AL'!AK471,Feuil3!A:F,6,0)="Box",IF(' Matrice Tarifaire NON AL'!AL471="Mono-Référence","Homogène",IF(' Matrice Tarifaire NON AL'!AL471="Multi-Références","Panaché","")),IF(' Matrice Tarifaire NON AL'!AK471="A la Pièce","Composant sans Colisage",IF(' Matrice Tarifaire NON AL'!AK471="Composant de Box","Composant sans Colisage","Homogène"))))</f>
        <v/>
      </c>
      <c r="W468" t="str">
        <f>+IF($V468="","",VLOOKUP(' Matrice Tarifaire NON AL'!AK471,Feuil3!$A$4:$E$14,5,0))</f>
        <v/>
      </c>
      <c r="Y468" t="str">
        <f>+IF($V468="","",IF(VLOOKUP(' Matrice Tarifaire NON AL'!$AK471,Feuil3!$A$4:$D$14,4,0)="Palette",' Matrice Tarifaire NON AL'!AN471,""))</f>
        <v/>
      </c>
      <c r="AA468" t="str">
        <f>+IF($V468="","",IF(VLOOKUP(' Matrice Tarifaire NON AL'!$AK471,Feuil3!$A$4:$D$14,4,0)="Colis",' Matrice Tarifaire NON AL'!AN471,""))</f>
        <v/>
      </c>
      <c r="AC468" t="str">
        <f>+IF(V468="","",IF(VLOOKUP(' Matrice Tarifaire NON AL'!AK471,Feuil3!$A$4:$D$14,4,0)="Colis",IF(' Matrice Tarifaire NON AL'!AO471&gt;0,' Matrice Tarifaire NON AL'!AO471,""),""))</f>
        <v/>
      </c>
      <c r="AD468" t="str">
        <f t="shared" si="24"/>
        <v/>
      </c>
      <c r="AE468" t="str">
        <f>+IF(C468="","",' Matrice Tarifaire NON AL'!C471)</f>
        <v/>
      </c>
      <c r="AF468" t="str">
        <f>+IF(C468="","",' Matrice Tarifaire NON AL'!AQ471)</f>
        <v/>
      </c>
      <c r="AH468" t="str">
        <f>+IF(E468="","",' Matrice Tarifaire NON AL'!$U471)</f>
        <v/>
      </c>
      <c r="AI468" t="str">
        <f>+IF(F468="","",IF(' Matrice Tarifaire NON AL'!$V471="","",' Matrice Tarifaire NON AL'!$V471))</f>
        <v/>
      </c>
      <c r="AJ468" t="str">
        <f>+IF($C468="","",IF(' Matrice Tarifaire NON AL'!AZ471="","",' Matrice Tarifaire NON AL'!AZ471))</f>
        <v/>
      </c>
      <c r="AK468" t="str">
        <f>+IF($C468="","",IF(' Matrice Tarifaire NON AL'!BA471="","",' Matrice Tarifaire NON AL'!BA471))</f>
        <v/>
      </c>
      <c r="AL468" t="str">
        <f>+IF($C468="","",IF(' Matrice Tarifaire NON AL'!BB471="","",TEXT(' Matrice Tarifaire NON AL'!BB471,"0,0000")))</f>
        <v/>
      </c>
      <c r="AO468" t="str">
        <f>+IF($C468="","",IF(' Matrice Tarifaire NON AL'!BF471="","",TEXT(' Matrice Tarifaire NON AL'!BF471,"0,0000")))</f>
        <v/>
      </c>
      <c r="AP468" t="str">
        <f>+IF($C468="","",IF(' Matrice Tarifaire NON AL'!BG471="","",TEXT(' Matrice Tarifaire NON AL'!BG471,"0,0000")))</f>
        <v/>
      </c>
      <c r="AQ468" t="str">
        <f>+IF($C468="","",IF(' Matrice Tarifaire NON AL'!BH471="","",TEXT(' Matrice Tarifaire NON AL'!BH471,"0,0000")))</f>
        <v/>
      </c>
      <c r="AR468" t="str">
        <f>+IF($C468="","",IF(' Matrice Tarifaire NON AL'!BI471="","",TEXT(' Matrice Tarifaire NON AL'!BI471,"0,0000")))</f>
        <v/>
      </c>
      <c r="AS468" t="str">
        <f>+IF(C468="","",IF(' Matrice Tarifaire NON AL'!BJ471="","0",IF(' Matrice Tarifaire NON AL'!BJ471="","",' Matrice Tarifaire NON AL'!BJ471)))</f>
        <v/>
      </c>
      <c r="AT468" t="str">
        <f>+IF(C468="","",IF(' Matrice Tarifaire NON AL'!BK471="","",' Matrice Tarifaire NON AL'!$BK$6))</f>
        <v/>
      </c>
      <c r="AU468" t="str">
        <f>+IF(C468="","",IF(' Matrice Tarifaire NON AL'!BK471="","",TEXT(' Matrice Tarifaire NON AL'!BK471,"0,0000")))</f>
        <v/>
      </c>
      <c r="AV468" t="str">
        <f>+IF(C468="","",IF(' Matrice Tarifaire NON AL'!BL471="","",' Matrice Tarifaire NON AL'!$BL$6))</f>
        <v/>
      </c>
      <c r="AW468" t="str">
        <f>+IF(C468="","",IF(' Matrice Tarifaire NON AL'!BL471="","",TEXT(' Matrice Tarifaire NON AL'!BL471,"0,0000")))</f>
        <v/>
      </c>
      <c r="AX468" t="str">
        <f>+IF(C468="","",IF(' Matrice Tarifaire NON AL'!BM471="","",' Matrice Tarifaire NON AL'!$BM$6))</f>
        <v/>
      </c>
      <c r="AY468" t="str">
        <f>+IF(C468="","",IF(' Matrice Tarifaire NON AL'!BM471="","",TEXT(' Matrice Tarifaire NON AL'!BM471,"0,0000")))</f>
        <v/>
      </c>
      <c r="AZ468" t="str">
        <f>+IF(C468="","",IF(' Matrice Tarifaire NON AL'!BN471="","","Taxe DEEE"))</f>
        <v/>
      </c>
      <c r="BA468" t="str">
        <f>+IF(C468="","",IF(' Matrice Tarifaire NON AL'!BN471="","",TEXT(' Matrice Tarifaire NON AL'!BN471,"0,0000")))</f>
        <v/>
      </c>
      <c r="BD468" t="str">
        <f>+IF($C468="","",IF(' Matrice Tarifaire NON AL'!BR471="","",TEXT(' Matrice Tarifaire NON AL'!BR471,"0,000")))</f>
        <v/>
      </c>
      <c r="BE468" t="str">
        <f>+IF($C468="","",IF(' Matrice Tarifaire NON AL'!BS471="","",VALUE(TEXT(' Matrice Tarifaire NON AL'!BS471,"0,00"))))</f>
        <v/>
      </c>
      <c r="BF468" t="str">
        <f>+IF($C468="","",IF(' Matrice Tarifaire NON AL'!BY471="","",' Matrice Tarifaire NON AL'!BY471))</f>
        <v/>
      </c>
      <c r="BG468" t="str">
        <f>+IF(C468="","",IF(' Matrice Tarifaire NON AL'!AK471="Composant de Box","999",IF(' Matrice Tarifaire NON AL'!AP471&lt;&gt;"",' Matrice Tarifaire NON AL'!AP471,IF(' Matrice Tarifaire NON AL'!AO471&lt;&gt;"",' Matrice Tarifaire NON AL'!AO471,' Matrice Tarifaire NON AL'!AN471))))</f>
        <v/>
      </c>
    </row>
    <row r="469" spans="1:59" x14ac:dyDescent="0.25">
      <c r="A469" t="str">
        <f>+IF($C469="","",IF(' Matrice Tarifaire NON AL'!N472="","",IF(' Matrice Tarifaire NON AL'!N472=0,"GTIN A 0 - Ne doit pas être mis dans PRE REF",TEXT(' Matrice Tarifaire NON AL'!N472,"00000000000000"))))</f>
        <v/>
      </c>
      <c r="B469" t="str">
        <f>+IF(C469="","",IF(L469=172,4,VLOOKUP(' Matrice Tarifaire NON AL'!AK472,Feuil3!$A$4:$B$14,2,0)))</f>
        <v/>
      </c>
      <c r="C469" t="str">
        <f>+IF(' Matrice Tarifaire NON AL'!O472="","",SUBSTITUTE(' Matrice Tarifaire NON AL'!O472,"CHAR (10)"," "))</f>
        <v/>
      </c>
      <c r="D469" t="str">
        <f>+IF($C469="","",SUBSTITUTE(' Matrice Tarifaire NON AL'!P472,"CHAR (13)"," "))</f>
        <v/>
      </c>
      <c r="E469" t="str">
        <f t="shared" si="22"/>
        <v/>
      </c>
      <c r="F469" t="str">
        <f>+IF($C469="","",IF(' Matrice Tarifaire NON AL'!AX472="","Non",' Matrice Tarifaire NON AL'!AX472))</f>
        <v/>
      </c>
      <c r="G469" t="str">
        <f>+IF($C469="","",IF(' Matrice Tarifaire NON AL'!Q472="DOMEDIA","MDD",IF(' Matrice Tarifaire NON AL'!Q472="APTA","MDD",IF(' Matrice Tarifaire NON AL'!Q472="TOP BUDGET","Premier Prix","MN"))))</f>
        <v/>
      </c>
      <c r="H469" t="str">
        <f>+IF($C469="","",' Matrice Tarifaire NON AL'!Q472)</f>
        <v/>
      </c>
      <c r="K469" t="str">
        <f>+IF($C469="","",' Matrice Tarifaire NON AL'!X472)</f>
        <v/>
      </c>
      <c r="L469" t="str">
        <f>+IF($C469="","",' Matrice Tarifaire NON AL'!X472)</f>
        <v/>
      </c>
      <c r="M469" t="str">
        <f>+IF($C469="","",' Matrice Tarifaire NON AL'!Y472)</f>
        <v/>
      </c>
      <c r="N469" t="str">
        <f>+IF($C469="","",' Matrice Tarifaire NON AL'!Z472)</f>
        <v/>
      </c>
      <c r="P469" t="str">
        <f>+IF(C469="","",IF(' Matrice Tarifaire NON AL'!X472&lt;&gt;168,"Non",""))</f>
        <v/>
      </c>
      <c r="Q469" t="str">
        <f>+IF($C469="","",' Matrice Tarifaire NON AL'!T472)</f>
        <v/>
      </c>
      <c r="R469" t="str">
        <f>+IF($C469="","",IF(' Matrice Tarifaire NON AL'!R472="","",' Matrice Tarifaire NON AL'!R472))</f>
        <v/>
      </c>
      <c r="S469" t="str">
        <f>+IF($C469="","",LEFT(' Matrice Tarifaire NON AL'!W472,1))</f>
        <v/>
      </c>
      <c r="T469" t="str">
        <f>+IF($C469="","",LEFT(' Matrice Tarifaire NON AL'!AY472,3))</f>
        <v/>
      </c>
      <c r="U469" t="str">
        <f t="shared" si="23"/>
        <v/>
      </c>
      <c r="V469" t="str">
        <f>+IF(C469="","",IF(VLOOKUP(' Matrice Tarifaire NON AL'!AK472,Feuil3!A:F,6,0)="Box",IF(' Matrice Tarifaire NON AL'!AL472="Mono-Référence","Homogène",IF(' Matrice Tarifaire NON AL'!AL472="Multi-Références","Panaché","")),IF(' Matrice Tarifaire NON AL'!AK472="A la Pièce","Composant sans Colisage",IF(' Matrice Tarifaire NON AL'!AK472="Composant de Box","Composant sans Colisage","Homogène"))))</f>
        <v/>
      </c>
      <c r="W469" t="str">
        <f>+IF($V469="","",VLOOKUP(' Matrice Tarifaire NON AL'!AK472,Feuil3!$A$4:$E$14,5,0))</f>
        <v/>
      </c>
      <c r="Y469" t="str">
        <f>+IF($V469="","",IF(VLOOKUP(' Matrice Tarifaire NON AL'!$AK472,Feuil3!$A$4:$D$14,4,0)="Palette",' Matrice Tarifaire NON AL'!AN472,""))</f>
        <v/>
      </c>
      <c r="AA469" t="str">
        <f>+IF($V469="","",IF(VLOOKUP(' Matrice Tarifaire NON AL'!$AK472,Feuil3!$A$4:$D$14,4,0)="Colis",' Matrice Tarifaire NON AL'!AN472,""))</f>
        <v/>
      </c>
      <c r="AC469" t="str">
        <f>+IF(V469="","",IF(VLOOKUP(' Matrice Tarifaire NON AL'!AK472,Feuil3!$A$4:$D$14,4,0)="Colis",IF(' Matrice Tarifaire NON AL'!AO472&gt;0,' Matrice Tarifaire NON AL'!AO472,""),""))</f>
        <v/>
      </c>
      <c r="AD469" t="str">
        <f t="shared" si="24"/>
        <v/>
      </c>
      <c r="AE469" t="str">
        <f>+IF(C469="","",' Matrice Tarifaire NON AL'!C472)</f>
        <v/>
      </c>
      <c r="AF469" t="str">
        <f>+IF(C469="","",' Matrice Tarifaire NON AL'!AQ472)</f>
        <v/>
      </c>
      <c r="AH469" t="str">
        <f>+IF(E469="","",' Matrice Tarifaire NON AL'!$U472)</f>
        <v/>
      </c>
      <c r="AI469" t="str">
        <f>+IF(F469="","",IF(' Matrice Tarifaire NON AL'!$V472="","",' Matrice Tarifaire NON AL'!$V472))</f>
        <v/>
      </c>
      <c r="AJ469" t="str">
        <f>+IF($C469="","",IF(' Matrice Tarifaire NON AL'!AZ472="","",' Matrice Tarifaire NON AL'!AZ472))</f>
        <v/>
      </c>
      <c r="AK469" t="str">
        <f>+IF($C469="","",IF(' Matrice Tarifaire NON AL'!BA472="","",' Matrice Tarifaire NON AL'!BA472))</f>
        <v/>
      </c>
      <c r="AL469" t="str">
        <f>+IF($C469="","",IF(' Matrice Tarifaire NON AL'!BB472="","",TEXT(' Matrice Tarifaire NON AL'!BB472,"0,0000")))</f>
        <v/>
      </c>
      <c r="AO469" t="str">
        <f>+IF($C469="","",IF(' Matrice Tarifaire NON AL'!BF472="","",TEXT(' Matrice Tarifaire NON AL'!BF472,"0,0000")))</f>
        <v/>
      </c>
      <c r="AP469" t="str">
        <f>+IF($C469="","",IF(' Matrice Tarifaire NON AL'!BG472="","",TEXT(' Matrice Tarifaire NON AL'!BG472,"0,0000")))</f>
        <v/>
      </c>
      <c r="AQ469" t="str">
        <f>+IF($C469="","",IF(' Matrice Tarifaire NON AL'!BH472="","",TEXT(' Matrice Tarifaire NON AL'!BH472,"0,0000")))</f>
        <v/>
      </c>
      <c r="AR469" t="str">
        <f>+IF($C469="","",IF(' Matrice Tarifaire NON AL'!BI472="","",TEXT(' Matrice Tarifaire NON AL'!BI472,"0,0000")))</f>
        <v/>
      </c>
      <c r="AS469" t="str">
        <f>+IF(C469="","",IF(' Matrice Tarifaire NON AL'!BJ472="","0",IF(' Matrice Tarifaire NON AL'!BJ472="","",' Matrice Tarifaire NON AL'!BJ472)))</f>
        <v/>
      </c>
      <c r="AT469" t="str">
        <f>+IF(C469="","",IF(' Matrice Tarifaire NON AL'!BK472="","",' Matrice Tarifaire NON AL'!$BK$6))</f>
        <v/>
      </c>
      <c r="AU469" t="str">
        <f>+IF(C469="","",IF(' Matrice Tarifaire NON AL'!BK472="","",TEXT(' Matrice Tarifaire NON AL'!BK472,"0,0000")))</f>
        <v/>
      </c>
      <c r="AV469" t="str">
        <f>+IF(C469="","",IF(' Matrice Tarifaire NON AL'!BL472="","",' Matrice Tarifaire NON AL'!$BL$6))</f>
        <v/>
      </c>
      <c r="AW469" t="str">
        <f>+IF(C469="","",IF(' Matrice Tarifaire NON AL'!BL472="","",TEXT(' Matrice Tarifaire NON AL'!BL472,"0,0000")))</f>
        <v/>
      </c>
      <c r="AX469" t="str">
        <f>+IF(C469="","",IF(' Matrice Tarifaire NON AL'!BM472="","",' Matrice Tarifaire NON AL'!$BM$6))</f>
        <v/>
      </c>
      <c r="AY469" t="str">
        <f>+IF(C469="","",IF(' Matrice Tarifaire NON AL'!BM472="","",TEXT(' Matrice Tarifaire NON AL'!BM472,"0,0000")))</f>
        <v/>
      </c>
      <c r="AZ469" t="str">
        <f>+IF(C469="","",IF(' Matrice Tarifaire NON AL'!BN472="","","Taxe DEEE"))</f>
        <v/>
      </c>
      <c r="BA469" t="str">
        <f>+IF(C469="","",IF(' Matrice Tarifaire NON AL'!BN472="","",TEXT(' Matrice Tarifaire NON AL'!BN472,"0,0000")))</f>
        <v/>
      </c>
      <c r="BD469" t="str">
        <f>+IF($C469="","",IF(' Matrice Tarifaire NON AL'!BR472="","",TEXT(' Matrice Tarifaire NON AL'!BR472,"0,000")))</f>
        <v/>
      </c>
      <c r="BE469" t="str">
        <f>+IF($C469="","",IF(' Matrice Tarifaire NON AL'!BS472="","",VALUE(TEXT(' Matrice Tarifaire NON AL'!BS472,"0,00"))))</f>
        <v/>
      </c>
      <c r="BF469" t="str">
        <f>+IF($C469="","",IF(' Matrice Tarifaire NON AL'!BY472="","",' Matrice Tarifaire NON AL'!BY472))</f>
        <v/>
      </c>
      <c r="BG469" t="str">
        <f>+IF(C469="","",IF(' Matrice Tarifaire NON AL'!AK472="Composant de Box","999",IF(' Matrice Tarifaire NON AL'!AP472&lt;&gt;"",' Matrice Tarifaire NON AL'!AP472,IF(' Matrice Tarifaire NON AL'!AO472&lt;&gt;"",' Matrice Tarifaire NON AL'!AO472,' Matrice Tarifaire NON AL'!AN472))))</f>
        <v/>
      </c>
    </row>
    <row r="470" spans="1:59" x14ac:dyDescent="0.25">
      <c r="A470" t="str">
        <f>+IF($C470="","",IF(' Matrice Tarifaire NON AL'!N473="","",IF(' Matrice Tarifaire NON AL'!N473=0,"GTIN A 0 - Ne doit pas être mis dans PRE REF",TEXT(' Matrice Tarifaire NON AL'!N473,"00000000000000"))))</f>
        <v/>
      </c>
      <c r="B470" t="str">
        <f>+IF(C470="","",IF(L470=172,4,VLOOKUP(' Matrice Tarifaire NON AL'!AK473,Feuil3!$A$4:$B$14,2,0)))</f>
        <v/>
      </c>
      <c r="C470" t="str">
        <f>+IF(' Matrice Tarifaire NON AL'!O473="","",SUBSTITUTE(' Matrice Tarifaire NON AL'!O473,"CHAR (10)"," "))</f>
        <v/>
      </c>
      <c r="D470" t="str">
        <f>+IF($C470="","",SUBSTITUTE(' Matrice Tarifaire NON AL'!P473,"CHAR (13)"," "))</f>
        <v/>
      </c>
      <c r="E470" t="str">
        <f t="shared" si="22"/>
        <v/>
      </c>
      <c r="F470" t="str">
        <f>+IF($C470="","",IF(' Matrice Tarifaire NON AL'!AX473="","Non",' Matrice Tarifaire NON AL'!AX473))</f>
        <v/>
      </c>
      <c r="G470" t="str">
        <f>+IF($C470="","",IF(' Matrice Tarifaire NON AL'!Q473="DOMEDIA","MDD",IF(' Matrice Tarifaire NON AL'!Q473="APTA","MDD",IF(' Matrice Tarifaire NON AL'!Q473="TOP BUDGET","Premier Prix","MN"))))</f>
        <v/>
      </c>
      <c r="H470" t="str">
        <f>+IF($C470="","",' Matrice Tarifaire NON AL'!Q473)</f>
        <v/>
      </c>
      <c r="K470" t="str">
        <f>+IF($C470="","",' Matrice Tarifaire NON AL'!X473)</f>
        <v/>
      </c>
      <c r="L470" t="str">
        <f>+IF($C470="","",' Matrice Tarifaire NON AL'!X473)</f>
        <v/>
      </c>
      <c r="M470" t="str">
        <f>+IF($C470="","",' Matrice Tarifaire NON AL'!Y473)</f>
        <v/>
      </c>
      <c r="N470" t="str">
        <f>+IF($C470="","",' Matrice Tarifaire NON AL'!Z473)</f>
        <v/>
      </c>
      <c r="P470" t="str">
        <f>+IF(C470="","",IF(' Matrice Tarifaire NON AL'!X473&lt;&gt;168,"Non",""))</f>
        <v/>
      </c>
      <c r="Q470" t="str">
        <f>+IF($C470="","",' Matrice Tarifaire NON AL'!T473)</f>
        <v/>
      </c>
      <c r="R470" t="str">
        <f>+IF($C470="","",IF(' Matrice Tarifaire NON AL'!R473="","",' Matrice Tarifaire NON AL'!R473))</f>
        <v/>
      </c>
      <c r="S470" t="str">
        <f>+IF($C470="","",LEFT(' Matrice Tarifaire NON AL'!W473,1))</f>
        <v/>
      </c>
      <c r="T470" t="str">
        <f>+IF($C470="","",LEFT(' Matrice Tarifaire NON AL'!AY473,3))</f>
        <v/>
      </c>
      <c r="U470" t="str">
        <f t="shared" si="23"/>
        <v/>
      </c>
      <c r="V470" t="str">
        <f>+IF(C470="","",IF(VLOOKUP(' Matrice Tarifaire NON AL'!AK473,Feuil3!A:F,6,0)="Box",IF(' Matrice Tarifaire NON AL'!AL473="Mono-Référence","Homogène",IF(' Matrice Tarifaire NON AL'!AL473="Multi-Références","Panaché","")),IF(' Matrice Tarifaire NON AL'!AK473="A la Pièce","Composant sans Colisage",IF(' Matrice Tarifaire NON AL'!AK473="Composant de Box","Composant sans Colisage","Homogène"))))</f>
        <v/>
      </c>
      <c r="W470" t="str">
        <f>+IF($V470="","",VLOOKUP(' Matrice Tarifaire NON AL'!AK473,Feuil3!$A$4:$E$14,5,0))</f>
        <v/>
      </c>
      <c r="Y470" t="str">
        <f>+IF($V470="","",IF(VLOOKUP(' Matrice Tarifaire NON AL'!$AK473,Feuil3!$A$4:$D$14,4,0)="Palette",' Matrice Tarifaire NON AL'!AN473,""))</f>
        <v/>
      </c>
      <c r="AA470" t="str">
        <f>+IF($V470="","",IF(VLOOKUP(' Matrice Tarifaire NON AL'!$AK473,Feuil3!$A$4:$D$14,4,0)="Colis",' Matrice Tarifaire NON AL'!AN473,""))</f>
        <v/>
      </c>
      <c r="AC470" t="str">
        <f>+IF(V470="","",IF(VLOOKUP(' Matrice Tarifaire NON AL'!AK473,Feuil3!$A$4:$D$14,4,0)="Colis",IF(' Matrice Tarifaire NON AL'!AO473&gt;0,' Matrice Tarifaire NON AL'!AO473,""),""))</f>
        <v/>
      </c>
      <c r="AD470" t="str">
        <f t="shared" si="24"/>
        <v/>
      </c>
      <c r="AE470" t="str">
        <f>+IF(C470="","",' Matrice Tarifaire NON AL'!C473)</f>
        <v/>
      </c>
      <c r="AF470" t="str">
        <f>+IF(C470="","",' Matrice Tarifaire NON AL'!AQ473)</f>
        <v/>
      </c>
      <c r="AH470" t="str">
        <f>+IF(E470="","",' Matrice Tarifaire NON AL'!$U473)</f>
        <v/>
      </c>
      <c r="AI470" t="str">
        <f>+IF(F470="","",IF(' Matrice Tarifaire NON AL'!$V473="","",' Matrice Tarifaire NON AL'!$V473))</f>
        <v/>
      </c>
      <c r="AJ470" t="str">
        <f>+IF($C470="","",IF(' Matrice Tarifaire NON AL'!AZ473="","",' Matrice Tarifaire NON AL'!AZ473))</f>
        <v/>
      </c>
      <c r="AK470" t="str">
        <f>+IF($C470="","",IF(' Matrice Tarifaire NON AL'!BA473="","",' Matrice Tarifaire NON AL'!BA473))</f>
        <v/>
      </c>
      <c r="AL470" t="str">
        <f>+IF($C470="","",IF(' Matrice Tarifaire NON AL'!BB473="","",TEXT(' Matrice Tarifaire NON AL'!BB473,"0,0000")))</f>
        <v/>
      </c>
      <c r="AO470" t="str">
        <f>+IF($C470="","",IF(' Matrice Tarifaire NON AL'!BF473="","",TEXT(' Matrice Tarifaire NON AL'!BF473,"0,0000")))</f>
        <v/>
      </c>
      <c r="AP470" t="str">
        <f>+IF($C470="","",IF(' Matrice Tarifaire NON AL'!BG473="","",TEXT(' Matrice Tarifaire NON AL'!BG473,"0,0000")))</f>
        <v/>
      </c>
      <c r="AQ470" t="str">
        <f>+IF($C470="","",IF(' Matrice Tarifaire NON AL'!BH473="","",TEXT(' Matrice Tarifaire NON AL'!BH473,"0,0000")))</f>
        <v/>
      </c>
      <c r="AR470" t="str">
        <f>+IF($C470="","",IF(' Matrice Tarifaire NON AL'!BI473="","",TEXT(' Matrice Tarifaire NON AL'!BI473,"0,0000")))</f>
        <v/>
      </c>
      <c r="AS470" t="str">
        <f>+IF(C470="","",IF(' Matrice Tarifaire NON AL'!BJ473="","0",IF(' Matrice Tarifaire NON AL'!BJ473="","",' Matrice Tarifaire NON AL'!BJ473)))</f>
        <v/>
      </c>
      <c r="AT470" t="str">
        <f>+IF(C470="","",IF(' Matrice Tarifaire NON AL'!BK473="","",' Matrice Tarifaire NON AL'!$BK$6))</f>
        <v/>
      </c>
      <c r="AU470" t="str">
        <f>+IF(C470="","",IF(' Matrice Tarifaire NON AL'!BK473="","",TEXT(' Matrice Tarifaire NON AL'!BK473,"0,0000")))</f>
        <v/>
      </c>
      <c r="AV470" t="str">
        <f>+IF(C470="","",IF(' Matrice Tarifaire NON AL'!BL473="","",' Matrice Tarifaire NON AL'!$BL$6))</f>
        <v/>
      </c>
      <c r="AW470" t="str">
        <f>+IF(C470="","",IF(' Matrice Tarifaire NON AL'!BL473="","",TEXT(' Matrice Tarifaire NON AL'!BL473,"0,0000")))</f>
        <v/>
      </c>
      <c r="AX470" t="str">
        <f>+IF(C470="","",IF(' Matrice Tarifaire NON AL'!BM473="","",' Matrice Tarifaire NON AL'!$BM$6))</f>
        <v/>
      </c>
      <c r="AY470" t="str">
        <f>+IF(C470="","",IF(' Matrice Tarifaire NON AL'!BM473="","",TEXT(' Matrice Tarifaire NON AL'!BM473,"0,0000")))</f>
        <v/>
      </c>
      <c r="AZ470" t="str">
        <f>+IF(C470="","",IF(' Matrice Tarifaire NON AL'!BN473="","","Taxe DEEE"))</f>
        <v/>
      </c>
      <c r="BA470" t="str">
        <f>+IF(C470="","",IF(' Matrice Tarifaire NON AL'!BN473="","",TEXT(' Matrice Tarifaire NON AL'!BN473,"0,0000")))</f>
        <v/>
      </c>
      <c r="BD470" t="str">
        <f>+IF($C470="","",IF(' Matrice Tarifaire NON AL'!BR473="","",TEXT(' Matrice Tarifaire NON AL'!BR473,"0,000")))</f>
        <v/>
      </c>
      <c r="BE470" t="str">
        <f>+IF($C470="","",IF(' Matrice Tarifaire NON AL'!BS473="","",VALUE(TEXT(' Matrice Tarifaire NON AL'!BS473,"0,00"))))</f>
        <v/>
      </c>
      <c r="BF470" t="str">
        <f>+IF($C470="","",IF(' Matrice Tarifaire NON AL'!BY473="","",' Matrice Tarifaire NON AL'!BY473))</f>
        <v/>
      </c>
      <c r="BG470" t="str">
        <f>+IF(C470="","",IF(' Matrice Tarifaire NON AL'!AK473="Composant de Box","999",IF(' Matrice Tarifaire NON AL'!AP473&lt;&gt;"",' Matrice Tarifaire NON AL'!AP473,IF(' Matrice Tarifaire NON AL'!AO473&lt;&gt;"",' Matrice Tarifaire NON AL'!AO473,' Matrice Tarifaire NON AL'!AN473))))</f>
        <v/>
      </c>
    </row>
    <row r="471" spans="1:59" x14ac:dyDescent="0.25">
      <c r="A471" t="str">
        <f>+IF($C471="","",IF(' Matrice Tarifaire NON AL'!N474="","",IF(' Matrice Tarifaire NON AL'!N474=0,"GTIN A 0 - Ne doit pas être mis dans PRE REF",TEXT(' Matrice Tarifaire NON AL'!N474,"00000000000000"))))</f>
        <v/>
      </c>
      <c r="B471" t="str">
        <f>+IF(C471="","",IF(L471=172,4,VLOOKUP(' Matrice Tarifaire NON AL'!AK474,Feuil3!$A$4:$B$14,2,0)))</f>
        <v/>
      </c>
      <c r="C471" t="str">
        <f>+IF(' Matrice Tarifaire NON AL'!O474="","",SUBSTITUTE(' Matrice Tarifaire NON AL'!O474,"CHAR (10)"," "))</f>
        <v/>
      </c>
      <c r="D471" t="str">
        <f>+IF($C471="","",SUBSTITUTE(' Matrice Tarifaire NON AL'!P474,"CHAR (13)"," "))</f>
        <v/>
      </c>
      <c r="E471" t="str">
        <f t="shared" si="22"/>
        <v/>
      </c>
      <c r="F471" t="str">
        <f>+IF($C471="","",IF(' Matrice Tarifaire NON AL'!AX474="","Non",' Matrice Tarifaire NON AL'!AX474))</f>
        <v/>
      </c>
      <c r="G471" t="str">
        <f>+IF($C471="","",IF(' Matrice Tarifaire NON AL'!Q474="DOMEDIA","MDD",IF(' Matrice Tarifaire NON AL'!Q474="APTA","MDD",IF(' Matrice Tarifaire NON AL'!Q474="TOP BUDGET","Premier Prix","MN"))))</f>
        <v/>
      </c>
      <c r="H471" t="str">
        <f>+IF($C471="","",' Matrice Tarifaire NON AL'!Q474)</f>
        <v/>
      </c>
      <c r="K471" t="str">
        <f>+IF($C471="","",' Matrice Tarifaire NON AL'!X474)</f>
        <v/>
      </c>
      <c r="L471" t="str">
        <f>+IF($C471="","",' Matrice Tarifaire NON AL'!X474)</f>
        <v/>
      </c>
      <c r="M471" t="str">
        <f>+IF($C471="","",' Matrice Tarifaire NON AL'!Y474)</f>
        <v/>
      </c>
      <c r="N471" t="str">
        <f>+IF($C471="","",' Matrice Tarifaire NON AL'!Z474)</f>
        <v/>
      </c>
      <c r="P471" t="str">
        <f>+IF(C471="","",IF(' Matrice Tarifaire NON AL'!X474&lt;&gt;168,"Non",""))</f>
        <v/>
      </c>
      <c r="Q471" t="str">
        <f>+IF($C471="","",' Matrice Tarifaire NON AL'!T474)</f>
        <v/>
      </c>
      <c r="R471" t="str">
        <f>+IF($C471="","",IF(' Matrice Tarifaire NON AL'!R474="","",' Matrice Tarifaire NON AL'!R474))</f>
        <v/>
      </c>
      <c r="S471" t="str">
        <f>+IF($C471="","",LEFT(' Matrice Tarifaire NON AL'!W474,1))</f>
        <v/>
      </c>
      <c r="T471" t="str">
        <f>+IF($C471="","",LEFT(' Matrice Tarifaire NON AL'!AY474,3))</f>
        <v/>
      </c>
      <c r="U471" t="str">
        <f t="shared" si="23"/>
        <v/>
      </c>
      <c r="V471" t="str">
        <f>+IF(C471="","",IF(VLOOKUP(' Matrice Tarifaire NON AL'!AK474,Feuil3!A:F,6,0)="Box",IF(' Matrice Tarifaire NON AL'!AL474="Mono-Référence","Homogène",IF(' Matrice Tarifaire NON AL'!AL474="Multi-Références","Panaché","")),IF(' Matrice Tarifaire NON AL'!AK474="A la Pièce","Composant sans Colisage",IF(' Matrice Tarifaire NON AL'!AK474="Composant de Box","Composant sans Colisage","Homogène"))))</f>
        <v/>
      </c>
      <c r="W471" t="str">
        <f>+IF($V471="","",VLOOKUP(' Matrice Tarifaire NON AL'!AK474,Feuil3!$A$4:$E$14,5,0))</f>
        <v/>
      </c>
      <c r="Y471" t="str">
        <f>+IF($V471="","",IF(VLOOKUP(' Matrice Tarifaire NON AL'!$AK474,Feuil3!$A$4:$D$14,4,0)="Palette",' Matrice Tarifaire NON AL'!AN474,""))</f>
        <v/>
      </c>
      <c r="AA471" t="str">
        <f>+IF($V471="","",IF(VLOOKUP(' Matrice Tarifaire NON AL'!$AK474,Feuil3!$A$4:$D$14,4,0)="Colis",' Matrice Tarifaire NON AL'!AN474,""))</f>
        <v/>
      </c>
      <c r="AC471" t="str">
        <f>+IF(V471="","",IF(VLOOKUP(' Matrice Tarifaire NON AL'!AK474,Feuil3!$A$4:$D$14,4,0)="Colis",IF(' Matrice Tarifaire NON AL'!AO474&gt;0,' Matrice Tarifaire NON AL'!AO474,""),""))</f>
        <v/>
      </c>
      <c r="AD471" t="str">
        <f t="shared" si="24"/>
        <v/>
      </c>
      <c r="AE471" t="str">
        <f>+IF(C471="","",' Matrice Tarifaire NON AL'!C474)</f>
        <v/>
      </c>
      <c r="AF471" t="str">
        <f>+IF(C471="","",' Matrice Tarifaire NON AL'!AQ474)</f>
        <v/>
      </c>
      <c r="AH471" t="str">
        <f>+IF(E471="","",' Matrice Tarifaire NON AL'!$U474)</f>
        <v/>
      </c>
      <c r="AI471" t="str">
        <f>+IF(F471="","",IF(' Matrice Tarifaire NON AL'!$V474="","",' Matrice Tarifaire NON AL'!$V474))</f>
        <v/>
      </c>
      <c r="AJ471" t="str">
        <f>+IF($C471="","",IF(' Matrice Tarifaire NON AL'!AZ474="","",' Matrice Tarifaire NON AL'!AZ474))</f>
        <v/>
      </c>
      <c r="AK471" t="str">
        <f>+IF($C471="","",IF(' Matrice Tarifaire NON AL'!BA474="","",' Matrice Tarifaire NON AL'!BA474))</f>
        <v/>
      </c>
      <c r="AL471" t="str">
        <f>+IF($C471="","",IF(' Matrice Tarifaire NON AL'!BB474="","",TEXT(' Matrice Tarifaire NON AL'!BB474,"0,0000")))</f>
        <v/>
      </c>
      <c r="AO471" t="str">
        <f>+IF($C471="","",IF(' Matrice Tarifaire NON AL'!BF474="","",TEXT(' Matrice Tarifaire NON AL'!BF474,"0,0000")))</f>
        <v/>
      </c>
      <c r="AP471" t="str">
        <f>+IF($C471="","",IF(' Matrice Tarifaire NON AL'!BG474="","",TEXT(' Matrice Tarifaire NON AL'!BG474,"0,0000")))</f>
        <v/>
      </c>
      <c r="AQ471" t="str">
        <f>+IF($C471="","",IF(' Matrice Tarifaire NON AL'!BH474="","",TEXT(' Matrice Tarifaire NON AL'!BH474,"0,0000")))</f>
        <v/>
      </c>
      <c r="AR471" t="str">
        <f>+IF($C471="","",IF(' Matrice Tarifaire NON AL'!BI474="","",TEXT(' Matrice Tarifaire NON AL'!BI474,"0,0000")))</f>
        <v/>
      </c>
      <c r="AS471" t="str">
        <f>+IF(C471="","",IF(' Matrice Tarifaire NON AL'!BJ474="","0",IF(' Matrice Tarifaire NON AL'!BJ474="","",' Matrice Tarifaire NON AL'!BJ474)))</f>
        <v/>
      </c>
      <c r="AT471" t="str">
        <f>+IF(C471="","",IF(' Matrice Tarifaire NON AL'!BK474="","",' Matrice Tarifaire NON AL'!$BK$6))</f>
        <v/>
      </c>
      <c r="AU471" t="str">
        <f>+IF(C471="","",IF(' Matrice Tarifaire NON AL'!BK474="","",TEXT(' Matrice Tarifaire NON AL'!BK474,"0,0000")))</f>
        <v/>
      </c>
      <c r="AV471" t="str">
        <f>+IF(C471="","",IF(' Matrice Tarifaire NON AL'!BL474="","",' Matrice Tarifaire NON AL'!$BL$6))</f>
        <v/>
      </c>
      <c r="AW471" t="str">
        <f>+IF(C471="","",IF(' Matrice Tarifaire NON AL'!BL474="","",TEXT(' Matrice Tarifaire NON AL'!BL474,"0,0000")))</f>
        <v/>
      </c>
      <c r="AX471" t="str">
        <f>+IF(C471="","",IF(' Matrice Tarifaire NON AL'!BM474="","",' Matrice Tarifaire NON AL'!$BM$6))</f>
        <v/>
      </c>
      <c r="AY471" t="str">
        <f>+IF(C471="","",IF(' Matrice Tarifaire NON AL'!BM474="","",TEXT(' Matrice Tarifaire NON AL'!BM474,"0,0000")))</f>
        <v/>
      </c>
      <c r="AZ471" t="str">
        <f>+IF(C471="","",IF(' Matrice Tarifaire NON AL'!BN474="","","Taxe DEEE"))</f>
        <v/>
      </c>
      <c r="BA471" t="str">
        <f>+IF(C471="","",IF(' Matrice Tarifaire NON AL'!BN474="","",TEXT(' Matrice Tarifaire NON AL'!BN474,"0,0000")))</f>
        <v/>
      </c>
      <c r="BD471" t="str">
        <f>+IF($C471="","",IF(' Matrice Tarifaire NON AL'!BR474="","",TEXT(' Matrice Tarifaire NON AL'!BR474,"0,000")))</f>
        <v/>
      </c>
      <c r="BE471" t="str">
        <f>+IF($C471="","",IF(' Matrice Tarifaire NON AL'!BS474="","",VALUE(TEXT(' Matrice Tarifaire NON AL'!BS474,"0,00"))))</f>
        <v/>
      </c>
      <c r="BF471" t="str">
        <f>+IF($C471="","",IF(' Matrice Tarifaire NON AL'!BY474="","",' Matrice Tarifaire NON AL'!BY474))</f>
        <v/>
      </c>
      <c r="BG471" t="str">
        <f>+IF(C471="","",IF(' Matrice Tarifaire NON AL'!AK474="Composant de Box","999",IF(' Matrice Tarifaire NON AL'!AP474&lt;&gt;"",' Matrice Tarifaire NON AL'!AP474,IF(' Matrice Tarifaire NON AL'!AO474&lt;&gt;"",' Matrice Tarifaire NON AL'!AO474,' Matrice Tarifaire NON AL'!AN474))))</f>
        <v/>
      </c>
    </row>
    <row r="472" spans="1:59" x14ac:dyDescent="0.25">
      <c r="A472" t="str">
        <f>+IF($C472="","",IF(' Matrice Tarifaire NON AL'!N475="","",IF(' Matrice Tarifaire NON AL'!N475=0,"GTIN A 0 - Ne doit pas être mis dans PRE REF",TEXT(' Matrice Tarifaire NON AL'!N475,"00000000000000"))))</f>
        <v/>
      </c>
      <c r="B472" t="str">
        <f>+IF(C472="","",IF(L472=172,4,VLOOKUP(' Matrice Tarifaire NON AL'!AK475,Feuil3!$A$4:$B$14,2,0)))</f>
        <v/>
      </c>
      <c r="C472" t="str">
        <f>+IF(' Matrice Tarifaire NON AL'!O475="","",SUBSTITUTE(' Matrice Tarifaire NON AL'!O475,"CHAR (10)"," "))</f>
        <v/>
      </c>
      <c r="D472" t="str">
        <f>+IF($C472="","",SUBSTITUTE(' Matrice Tarifaire NON AL'!P475,"CHAR (13)"," "))</f>
        <v/>
      </c>
      <c r="E472" t="str">
        <f t="shared" si="22"/>
        <v/>
      </c>
      <c r="F472" t="str">
        <f>+IF($C472="","",IF(' Matrice Tarifaire NON AL'!AX475="","Non",' Matrice Tarifaire NON AL'!AX475))</f>
        <v/>
      </c>
      <c r="G472" t="str">
        <f>+IF($C472="","",IF(' Matrice Tarifaire NON AL'!Q475="DOMEDIA","MDD",IF(' Matrice Tarifaire NON AL'!Q475="APTA","MDD",IF(' Matrice Tarifaire NON AL'!Q475="TOP BUDGET","Premier Prix","MN"))))</f>
        <v/>
      </c>
      <c r="H472" t="str">
        <f>+IF($C472="","",' Matrice Tarifaire NON AL'!Q475)</f>
        <v/>
      </c>
      <c r="K472" t="str">
        <f>+IF($C472="","",' Matrice Tarifaire NON AL'!X475)</f>
        <v/>
      </c>
      <c r="L472" t="str">
        <f>+IF($C472="","",' Matrice Tarifaire NON AL'!X475)</f>
        <v/>
      </c>
      <c r="M472" t="str">
        <f>+IF($C472="","",' Matrice Tarifaire NON AL'!Y475)</f>
        <v/>
      </c>
      <c r="N472" t="str">
        <f>+IF($C472="","",' Matrice Tarifaire NON AL'!Z475)</f>
        <v/>
      </c>
      <c r="P472" t="str">
        <f>+IF(C472="","",IF(' Matrice Tarifaire NON AL'!X475&lt;&gt;168,"Non",""))</f>
        <v/>
      </c>
      <c r="Q472" t="str">
        <f>+IF($C472="","",' Matrice Tarifaire NON AL'!T475)</f>
        <v/>
      </c>
      <c r="R472" t="str">
        <f>+IF($C472="","",IF(' Matrice Tarifaire NON AL'!R475="","",' Matrice Tarifaire NON AL'!R475))</f>
        <v/>
      </c>
      <c r="S472" t="str">
        <f>+IF($C472="","",LEFT(' Matrice Tarifaire NON AL'!W475,1))</f>
        <v/>
      </c>
      <c r="T472" t="str">
        <f>+IF($C472="","",LEFT(' Matrice Tarifaire NON AL'!AY475,3))</f>
        <v/>
      </c>
      <c r="U472" t="str">
        <f t="shared" si="23"/>
        <v/>
      </c>
      <c r="V472" t="str">
        <f>+IF(C472="","",IF(VLOOKUP(' Matrice Tarifaire NON AL'!AK475,Feuil3!A:F,6,0)="Box",IF(' Matrice Tarifaire NON AL'!AL475="Mono-Référence","Homogène",IF(' Matrice Tarifaire NON AL'!AL475="Multi-Références","Panaché","")),IF(' Matrice Tarifaire NON AL'!AK475="A la Pièce","Composant sans Colisage",IF(' Matrice Tarifaire NON AL'!AK475="Composant de Box","Composant sans Colisage","Homogène"))))</f>
        <v/>
      </c>
      <c r="W472" t="str">
        <f>+IF($V472="","",VLOOKUP(' Matrice Tarifaire NON AL'!AK475,Feuil3!$A$4:$E$14,5,0))</f>
        <v/>
      </c>
      <c r="Y472" t="str">
        <f>+IF($V472="","",IF(VLOOKUP(' Matrice Tarifaire NON AL'!$AK475,Feuil3!$A$4:$D$14,4,0)="Palette",' Matrice Tarifaire NON AL'!AN475,""))</f>
        <v/>
      </c>
      <c r="AA472" t="str">
        <f>+IF($V472="","",IF(VLOOKUP(' Matrice Tarifaire NON AL'!$AK475,Feuil3!$A$4:$D$14,4,0)="Colis",' Matrice Tarifaire NON AL'!AN475,""))</f>
        <v/>
      </c>
      <c r="AC472" t="str">
        <f>+IF(V472="","",IF(VLOOKUP(' Matrice Tarifaire NON AL'!AK475,Feuil3!$A$4:$D$14,4,0)="Colis",IF(' Matrice Tarifaire NON AL'!AO475&gt;0,' Matrice Tarifaire NON AL'!AO475,""),""))</f>
        <v/>
      </c>
      <c r="AD472" t="str">
        <f t="shared" si="24"/>
        <v/>
      </c>
      <c r="AE472" t="str">
        <f>+IF(C472="","",' Matrice Tarifaire NON AL'!C475)</f>
        <v/>
      </c>
      <c r="AF472" t="str">
        <f>+IF(C472="","",' Matrice Tarifaire NON AL'!AQ475)</f>
        <v/>
      </c>
      <c r="AH472" t="str">
        <f>+IF(E472="","",' Matrice Tarifaire NON AL'!$U475)</f>
        <v/>
      </c>
      <c r="AI472" t="str">
        <f>+IF(F472="","",IF(' Matrice Tarifaire NON AL'!$V475="","",' Matrice Tarifaire NON AL'!$V475))</f>
        <v/>
      </c>
      <c r="AJ472" t="str">
        <f>+IF($C472="","",IF(' Matrice Tarifaire NON AL'!AZ475="","",' Matrice Tarifaire NON AL'!AZ475))</f>
        <v/>
      </c>
      <c r="AK472" t="str">
        <f>+IF($C472="","",IF(' Matrice Tarifaire NON AL'!BA475="","",' Matrice Tarifaire NON AL'!BA475))</f>
        <v/>
      </c>
      <c r="AL472" t="str">
        <f>+IF($C472="","",IF(' Matrice Tarifaire NON AL'!BB475="","",TEXT(' Matrice Tarifaire NON AL'!BB475,"0,0000")))</f>
        <v/>
      </c>
      <c r="AO472" t="str">
        <f>+IF($C472="","",IF(' Matrice Tarifaire NON AL'!BF475="","",TEXT(' Matrice Tarifaire NON AL'!BF475,"0,0000")))</f>
        <v/>
      </c>
      <c r="AP472" t="str">
        <f>+IF($C472="","",IF(' Matrice Tarifaire NON AL'!BG475="","",TEXT(' Matrice Tarifaire NON AL'!BG475,"0,0000")))</f>
        <v/>
      </c>
      <c r="AQ472" t="str">
        <f>+IF($C472="","",IF(' Matrice Tarifaire NON AL'!BH475="","",TEXT(' Matrice Tarifaire NON AL'!BH475,"0,0000")))</f>
        <v/>
      </c>
      <c r="AR472" t="str">
        <f>+IF($C472="","",IF(' Matrice Tarifaire NON AL'!BI475="","",TEXT(' Matrice Tarifaire NON AL'!BI475,"0,0000")))</f>
        <v/>
      </c>
      <c r="AS472" t="str">
        <f>+IF(C472="","",IF(' Matrice Tarifaire NON AL'!BJ475="","0",IF(' Matrice Tarifaire NON AL'!BJ475="","",' Matrice Tarifaire NON AL'!BJ475)))</f>
        <v/>
      </c>
      <c r="AT472" t="str">
        <f>+IF(C472="","",IF(' Matrice Tarifaire NON AL'!BK475="","",' Matrice Tarifaire NON AL'!$BK$6))</f>
        <v/>
      </c>
      <c r="AU472" t="str">
        <f>+IF(C472="","",IF(' Matrice Tarifaire NON AL'!BK475="","",TEXT(' Matrice Tarifaire NON AL'!BK475,"0,0000")))</f>
        <v/>
      </c>
      <c r="AV472" t="str">
        <f>+IF(C472="","",IF(' Matrice Tarifaire NON AL'!BL475="","",' Matrice Tarifaire NON AL'!$BL$6))</f>
        <v/>
      </c>
      <c r="AW472" t="str">
        <f>+IF(C472="","",IF(' Matrice Tarifaire NON AL'!BL475="","",TEXT(' Matrice Tarifaire NON AL'!BL475,"0,0000")))</f>
        <v/>
      </c>
      <c r="AX472" t="str">
        <f>+IF(C472="","",IF(' Matrice Tarifaire NON AL'!BM475="","",' Matrice Tarifaire NON AL'!$BM$6))</f>
        <v/>
      </c>
      <c r="AY472" t="str">
        <f>+IF(C472="","",IF(' Matrice Tarifaire NON AL'!BM475="","",TEXT(' Matrice Tarifaire NON AL'!BM475,"0,0000")))</f>
        <v/>
      </c>
      <c r="AZ472" t="str">
        <f>+IF(C472="","",IF(' Matrice Tarifaire NON AL'!BN475="","","Taxe DEEE"))</f>
        <v/>
      </c>
      <c r="BA472" t="str">
        <f>+IF(C472="","",IF(' Matrice Tarifaire NON AL'!BN475="","",TEXT(' Matrice Tarifaire NON AL'!BN475,"0,0000")))</f>
        <v/>
      </c>
      <c r="BD472" t="str">
        <f>+IF($C472="","",IF(' Matrice Tarifaire NON AL'!BR475="","",TEXT(' Matrice Tarifaire NON AL'!BR475,"0,000")))</f>
        <v/>
      </c>
      <c r="BE472" t="str">
        <f>+IF($C472="","",IF(' Matrice Tarifaire NON AL'!BS475="","",VALUE(TEXT(' Matrice Tarifaire NON AL'!BS475,"0,00"))))</f>
        <v/>
      </c>
      <c r="BF472" t="str">
        <f>+IF($C472="","",IF(' Matrice Tarifaire NON AL'!BY475="","",' Matrice Tarifaire NON AL'!BY475))</f>
        <v/>
      </c>
      <c r="BG472" t="str">
        <f>+IF(C472="","",IF(' Matrice Tarifaire NON AL'!AK475="Composant de Box","999",IF(' Matrice Tarifaire NON AL'!AP475&lt;&gt;"",' Matrice Tarifaire NON AL'!AP475,IF(' Matrice Tarifaire NON AL'!AO475&lt;&gt;"",' Matrice Tarifaire NON AL'!AO475,' Matrice Tarifaire NON AL'!AN475))))</f>
        <v/>
      </c>
    </row>
    <row r="473" spans="1:59" x14ac:dyDescent="0.25">
      <c r="A473" t="str">
        <f>+IF($C473="","",IF(' Matrice Tarifaire NON AL'!N476="","",IF(' Matrice Tarifaire NON AL'!N476=0,"GTIN A 0 - Ne doit pas être mis dans PRE REF",TEXT(' Matrice Tarifaire NON AL'!N476,"00000000000000"))))</f>
        <v/>
      </c>
      <c r="B473" t="str">
        <f>+IF(C473="","",IF(L473=172,4,VLOOKUP(' Matrice Tarifaire NON AL'!AK476,Feuil3!$A$4:$B$14,2,0)))</f>
        <v/>
      </c>
      <c r="C473" t="str">
        <f>+IF(' Matrice Tarifaire NON AL'!O476="","",SUBSTITUTE(' Matrice Tarifaire NON AL'!O476,"CHAR (10)"," "))</f>
        <v/>
      </c>
      <c r="D473" t="str">
        <f>+IF($C473="","",SUBSTITUTE(' Matrice Tarifaire NON AL'!P476,"CHAR (13)"," "))</f>
        <v/>
      </c>
      <c r="E473" t="str">
        <f t="shared" si="22"/>
        <v/>
      </c>
      <c r="F473" t="str">
        <f>+IF($C473="","",IF(' Matrice Tarifaire NON AL'!AX476="","Non",' Matrice Tarifaire NON AL'!AX476))</f>
        <v/>
      </c>
      <c r="G473" t="str">
        <f>+IF($C473="","",IF(' Matrice Tarifaire NON AL'!Q476="DOMEDIA","MDD",IF(' Matrice Tarifaire NON AL'!Q476="APTA","MDD",IF(' Matrice Tarifaire NON AL'!Q476="TOP BUDGET","Premier Prix","MN"))))</f>
        <v/>
      </c>
      <c r="H473" t="str">
        <f>+IF($C473="","",' Matrice Tarifaire NON AL'!Q476)</f>
        <v/>
      </c>
      <c r="K473" t="str">
        <f>+IF($C473="","",' Matrice Tarifaire NON AL'!X476)</f>
        <v/>
      </c>
      <c r="L473" t="str">
        <f>+IF($C473="","",' Matrice Tarifaire NON AL'!X476)</f>
        <v/>
      </c>
      <c r="M473" t="str">
        <f>+IF($C473="","",' Matrice Tarifaire NON AL'!Y476)</f>
        <v/>
      </c>
      <c r="N473" t="str">
        <f>+IF($C473="","",' Matrice Tarifaire NON AL'!Z476)</f>
        <v/>
      </c>
      <c r="P473" t="str">
        <f>+IF(C473="","",IF(' Matrice Tarifaire NON AL'!X476&lt;&gt;168,"Non",""))</f>
        <v/>
      </c>
      <c r="Q473" t="str">
        <f>+IF($C473="","",' Matrice Tarifaire NON AL'!T476)</f>
        <v/>
      </c>
      <c r="R473" t="str">
        <f>+IF($C473="","",IF(' Matrice Tarifaire NON AL'!R476="","",' Matrice Tarifaire NON AL'!R476))</f>
        <v/>
      </c>
      <c r="S473" t="str">
        <f>+IF($C473="","",LEFT(' Matrice Tarifaire NON AL'!W476,1))</f>
        <v/>
      </c>
      <c r="T473" t="str">
        <f>+IF($C473="","",LEFT(' Matrice Tarifaire NON AL'!AY476,3))</f>
        <v/>
      </c>
      <c r="U473" t="str">
        <f t="shared" si="23"/>
        <v/>
      </c>
      <c r="V473" t="str">
        <f>+IF(C473="","",IF(VLOOKUP(' Matrice Tarifaire NON AL'!AK476,Feuil3!A:F,6,0)="Box",IF(' Matrice Tarifaire NON AL'!AL476="Mono-Référence","Homogène",IF(' Matrice Tarifaire NON AL'!AL476="Multi-Références","Panaché","")),IF(' Matrice Tarifaire NON AL'!AK476="A la Pièce","Composant sans Colisage",IF(' Matrice Tarifaire NON AL'!AK476="Composant de Box","Composant sans Colisage","Homogène"))))</f>
        <v/>
      </c>
      <c r="W473" t="str">
        <f>+IF($V473="","",VLOOKUP(' Matrice Tarifaire NON AL'!AK476,Feuil3!$A$4:$E$14,5,0))</f>
        <v/>
      </c>
      <c r="Y473" t="str">
        <f>+IF($V473="","",IF(VLOOKUP(' Matrice Tarifaire NON AL'!$AK476,Feuil3!$A$4:$D$14,4,0)="Palette",' Matrice Tarifaire NON AL'!AN476,""))</f>
        <v/>
      </c>
      <c r="AA473" t="str">
        <f>+IF($V473="","",IF(VLOOKUP(' Matrice Tarifaire NON AL'!$AK476,Feuil3!$A$4:$D$14,4,0)="Colis",' Matrice Tarifaire NON AL'!AN476,""))</f>
        <v/>
      </c>
      <c r="AC473" t="str">
        <f>+IF(V473="","",IF(VLOOKUP(' Matrice Tarifaire NON AL'!AK476,Feuil3!$A$4:$D$14,4,0)="Colis",IF(' Matrice Tarifaire NON AL'!AO476&gt;0,' Matrice Tarifaire NON AL'!AO476,""),""))</f>
        <v/>
      </c>
      <c r="AD473" t="str">
        <f t="shared" si="24"/>
        <v/>
      </c>
      <c r="AE473" t="str">
        <f>+IF(C473="","",' Matrice Tarifaire NON AL'!C476)</f>
        <v/>
      </c>
      <c r="AF473" t="str">
        <f>+IF(C473="","",' Matrice Tarifaire NON AL'!AQ476)</f>
        <v/>
      </c>
      <c r="AH473" t="str">
        <f>+IF(E473="","",' Matrice Tarifaire NON AL'!$U476)</f>
        <v/>
      </c>
      <c r="AI473" t="str">
        <f>+IF(F473="","",IF(' Matrice Tarifaire NON AL'!$V476="","",' Matrice Tarifaire NON AL'!$V476))</f>
        <v/>
      </c>
      <c r="AJ473" t="str">
        <f>+IF($C473="","",IF(' Matrice Tarifaire NON AL'!AZ476="","",' Matrice Tarifaire NON AL'!AZ476))</f>
        <v/>
      </c>
      <c r="AK473" t="str">
        <f>+IF($C473="","",IF(' Matrice Tarifaire NON AL'!BA476="","",' Matrice Tarifaire NON AL'!BA476))</f>
        <v/>
      </c>
      <c r="AL473" t="str">
        <f>+IF($C473="","",IF(' Matrice Tarifaire NON AL'!BB476="","",TEXT(' Matrice Tarifaire NON AL'!BB476,"0,0000")))</f>
        <v/>
      </c>
      <c r="AO473" t="str">
        <f>+IF($C473="","",IF(' Matrice Tarifaire NON AL'!BF476="","",TEXT(' Matrice Tarifaire NON AL'!BF476,"0,0000")))</f>
        <v/>
      </c>
      <c r="AP473" t="str">
        <f>+IF($C473="","",IF(' Matrice Tarifaire NON AL'!BG476="","",TEXT(' Matrice Tarifaire NON AL'!BG476,"0,0000")))</f>
        <v/>
      </c>
      <c r="AQ473" t="str">
        <f>+IF($C473="","",IF(' Matrice Tarifaire NON AL'!BH476="","",TEXT(' Matrice Tarifaire NON AL'!BH476,"0,0000")))</f>
        <v/>
      </c>
      <c r="AR473" t="str">
        <f>+IF($C473="","",IF(' Matrice Tarifaire NON AL'!BI476="","",TEXT(' Matrice Tarifaire NON AL'!BI476,"0,0000")))</f>
        <v/>
      </c>
      <c r="AS473" t="str">
        <f>+IF(C473="","",IF(' Matrice Tarifaire NON AL'!BJ476="","0",IF(' Matrice Tarifaire NON AL'!BJ476="","",' Matrice Tarifaire NON AL'!BJ476)))</f>
        <v/>
      </c>
      <c r="AT473" t="str">
        <f>+IF(C473="","",IF(' Matrice Tarifaire NON AL'!BK476="","",' Matrice Tarifaire NON AL'!$BK$6))</f>
        <v/>
      </c>
      <c r="AU473" t="str">
        <f>+IF(C473="","",IF(' Matrice Tarifaire NON AL'!BK476="","",TEXT(' Matrice Tarifaire NON AL'!BK476,"0,0000")))</f>
        <v/>
      </c>
      <c r="AV473" t="str">
        <f>+IF(C473="","",IF(' Matrice Tarifaire NON AL'!BL476="","",' Matrice Tarifaire NON AL'!$BL$6))</f>
        <v/>
      </c>
      <c r="AW473" t="str">
        <f>+IF(C473="","",IF(' Matrice Tarifaire NON AL'!BL476="","",TEXT(' Matrice Tarifaire NON AL'!BL476,"0,0000")))</f>
        <v/>
      </c>
      <c r="AX473" t="str">
        <f>+IF(C473="","",IF(' Matrice Tarifaire NON AL'!BM476="","",' Matrice Tarifaire NON AL'!$BM$6))</f>
        <v/>
      </c>
      <c r="AY473" t="str">
        <f>+IF(C473="","",IF(' Matrice Tarifaire NON AL'!BM476="","",TEXT(' Matrice Tarifaire NON AL'!BM476,"0,0000")))</f>
        <v/>
      </c>
      <c r="AZ473" t="str">
        <f>+IF(C473="","",IF(' Matrice Tarifaire NON AL'!BN476="","","Taxe DEEE"))</f>
        <v/>
      </c>
      <c r="BA473" t="str">
        <f>+IF(C473="","",IF(' Matrice Tarifaire NON AL'!BN476="","",TEXT(' Matrice Tarifaire NON AL'!BN476,"0,0000")))</f>
        <v/>
      </c>
      <c r="BD473" t="str">
        <f>+IF($C473="","",IF(' Matrice Tarifaire NON AL'!BR476="","",TEXT(' Matrice Tarifaire NON AL'!BR476,"0,000")))</f>
        <v/>
      </c>
      <c r="BE473" t="str">
        <f>+IF($C473="","",IF(' Matrice Tarifaire NON AL'!BS476="","",VALUE(TEXT(' Matrice Tarifaire NON AL'!BS476,"0,00"))))</f>
        <v/>
      </c>
      <c r="BF473" t="str">
        <f>+IF($C473="","",IF(' Matrice Tarifaire NON AL'!BY476="","",' Matrice Tarifaire NON AL'!BY476))</f>
        <v/>
      </c>
      <c r="BG473" t="str">
        <f>+IF(C473="","",IF(' Matrice Tarifaire NON AL'!AK476="Composant de Box","999",IF(' Matrice Tarifaire NON AL'!AP476&lt;&gt;"",' Matrice Tarifaire NON AL'!AP476,IF(' Matrice Tarifaire NON AL'!AO476&lt;&gt;"",' Matrice Tarifaire NON AL'!AO476,' Matrice Tarifaire NON AL'!AN476))))</f>
        <v/>
      </c>
    </row>
    <row r="474" spans="1:59" x14ac:dyDescent="0.25">
      <c r="A474" t="str">
        <f>+IF($C474="","",IF(' Matrice Tarifaire NON AL'!N477="","",IF(' Matrice Tarifaire NON AL'!N477=0,"GTIN A 0 - Ne doit pas être mis dans PRE REF",TEXT(' Matrice Tarifaire NON AL'!N477,"00000000000000"))))</f>
        <v/>
      </c>
      <c r="B474" t="str">
        <f>+IF(C474="","",IF(L474=172,4,VLOOKUP(' Matrice Tarifaire NON AL'!AK477,Feuil3!$A$4:$B$14,2,0)))</f>
        <v/>
      </c>
      <c r="C474" t="str">
        <f>+IF(' Matrice Tarifaire NON AL'!O477="","",SUBSTITUTE(' Matrice Tarifaire NON AL'!O477,"CHAR (10)"," "))</f>
        <v/>
      </c>
      <c r="D474" t="str">
        <f>+IF($C474="","",SUBSTITUTE(' Matrice Tarifaire NON AL'!P477,"CHAR (13)"," "))</f>
        <v/>
      </c>
      <c r="E474" t="str">
        <f t="shared" si="22"/>
        <v/>
      </c>
      <c r="F474" t="str">
        <f>+IF($C474="","",IF(' Matrice Tarifaire NON AL'!AX477="","Non",' Matrice Tarifaire NON AL'!AX477))</f>
        <v/>
      </c>
      <c r="G474" t="str">
        <f>+IF($C474="","",IF(' Matrice Tarifaire NON AL'!Q477="DOMEDIA","MDD",IF(' Matrice Tarifaire NON AL'!Q477="APTA","MDD",IF(' Matrice Tarifaire NON AL'!Q477="TOP BUDGET","Premier Prix","MN"))))</f>
        <v/>
      </c>
      <c r="H474" t="str">
        <f>+IF($C474="","",' Matrice Tarifaire NON AL'!Q477)</f>
        <v/>
      </c>
      <c r="K474" t="str">
        <f>+IF($C474="","",' Matrice Tarifaire NON AL'!X477)</f>
        <v/>
      </c>
      <c r="L474" t="str">
        <f>+IF($C474="","",' Matrice Tarifaire NON AL'!X477)</f>
        <v/>
      </c>
      <c r="M474" t="str">
        <f>+IF($C474="","",' Matrice Tarifaire NON AL'!Y477)</f>
        <v/>
      </c>
      <c r="N474" t="str">
        <f>+IF($C474="","",' Matrice Tarifaire NON AL'!Z477)</f>
        <v/>
      </c>
      <c r="P474" t="str">
        <f>+IF(C474="","",IF(' Matrice Tarifaire NON AL'!X477&lt;&gt;168,"Non",""))</f>
        <v/>
      </c>
      <c r="Q474" t="str">
        <f>+IF($C474="","",' Matrice Tarifaire NON AL'!T477)</f>
        <v/>
      </c>
      <c r="R474" t="str">
        <f>+IF($C474="","",IF(' Matrice Tarifaire NON AL'!R477="","",' Matrice Tarifaire NON AL'!R477))</f>
        <v/>
      </c>
      <c r="S474" t="str">
        <f>+IF($C474="","",LEFT(' Matrice Tarifaire NON AL'!W477,1))</f>
        <v/>
      </c>
      <c r="T474" t="str">
        <f>+IF($C474="","",LEFT(' Matrice Tarifaire NON AL'!AY477,3))</f>
        <v/>
      </c>
      <c r="U474" t="str">
        <f t="shared" si="23"/>
        <v/>
      </c>
      <c r="V474" t="str">
        <f>+IF(C474="","",IF(VLOOKUP(' Matrice Tarifaire NON AL'!AK477,Feuil3!A:F,6,0)="Box",IF(' Matrice Tarifaire NON AL'!AL477="Mono-Référence","Homogène",IF(' Matrice Tarifaire NON AL'!AL477="Multi-Références","Panaché","")),IF(' Matrice Tarifaire NON AL'!AK477="A la Pièce","Composant sans Colisage",IF(' Matrice Tarifaire NON AL'!AK477="Composant de Box","Composant sans Colisage","Homogène"))))</f>
        <v/>
      </c>
      <c r="W474" t="str">
        <f>+IF($V474="","",VLOOKUP(' Matrice Tarifaire NON AL'!AK477,Feuil3!$A$4:$E$14,5,0))</f>
        <v/>
      </c>
      <c r="Y474" t="str">
        <f>+IF($V474="","",IF(VLOOKUP(' Matrice Tarifaire NON AL'!$AK477,Feuil3!$A$4:$D$14,4,0)="Palette",' Matrice Tarifaire NON AL'!AN477,""))</f>
        <v/>
      </c>
      <c r="AA474" t="str">
        <f>+IF($V474="","",IF(VLOOKUP(' Matrice Tarifaire NON AL'!$AK477,Feuil3!$A$4:$D$14,4,0)="Colis",' Matrice Tarifaire NON AL'!AN477,""))</f>
        <v/>
      </c>
      <c r="AC474" t="str">
        <f>+IF(V474="","",IF(VLOOKUP(' Matrice Tarifaire NON AL'!AK477,Feuil3!$A$4:$D$14,4,0)="Colis",IF(' Matrice Tarifaire NON AL'!AO477&gt;0,' Matrice Tarifaire NON AL'!AO477,""),""))</f>
        <v/>
      </c>
      <c r="AD474" t="str">
        <f t="shared" si="24"/>
        <v/>
      </c>
      <c r="AE474" t="str">
        <f>+IF(C474="","",' Matrice Tarifaire NON AL'!C477)</f>
        <v/>
      </c>
      <c r="AF474" t="str">
        <f>+IF(C474="","",' Matrice Tarifaire NON AL'!AQ477)</f>
        <v/>
      </c>
      <c r="AH474" t="str">
        <f>+IF(E474="","",' Matrice Tarifaire NON AL'!$U477)</f>
        <v/>
      </c>
      <c r="AI474" t="str">
        <f>+IF(F474="","",IF(' Matrice Tarifaire NON AL'!$V477="","",' Matrice Tarifaire NON AL'!$V477))</f>
        <v/>
      </c>
      <c r="AJ474" t="str">
        <f>+IF($C474="","",IF(' Matrice Tarifaire NON AL'!AZ477="","",' Matrice Tarifaire NON AL'!AZ477))</f>
        <v/>
      </c>
      <c r="AK474" t="str">
        <f>+IF($C474="","",IF(' Matrice Tarifaire NON AL'!BA477="","",' Matrice Tarifaire NON AL'!BA477))</f>
        <v/>
      </c>
      <c r="AL474" t="str">
        <f>+IF($C474="","",IF(' Matrice Tarifaire NON AL'!BB477="","",TEXT(' Matrice Tarifaire NON AL'!BB477,"0,0000")))</f>
        <v/>
      </c>
      <c r="AO474" t="str">
        <f>+IF($C474="","",IF(' Matrice Tarifaire NON AL'!BF477="","",TEXT(' Matrice Tarifaire NON AL'!BF477,"0,0000")))</f>
        <v/>
      </c>
      <c r="AP474" t="str">
        <f>+IF($C474="","",IF(' Matrice Tarifaire NON AL'!BG477="","",TEXT(' Matrice Tarifaire NON AL'!BG477,"0,0000")))</f>
        <v/>
      </c>
      <c r="AQ474" t="str">
        <f>+IF($C474="","",IF(' Matrice Tarifaire NON AL'!BH477="","",TEXT(' Matrice Tarifaire NON AL'!BH477,"0,0000")))</f>
        <v/>
      </c>
      <c r="AR474" t="str">
        <f>+IF($C474="","",IF(' Matrice Tarifaire NON AL'!BI477="","",TEXT(' Matrice Tarifaire NON AL'!BI477,"0,0000")))</f>
        <v/>
      </c>
      <c r="AS474" t="str">
        <f>+IF(C474="","",IF(' Matrice Tarifaire NON AL'!BJ477="","0",IF(' Matrice Tarifaire NON AL'!BJ477="","",' Matrice Tarifaire NON AL'!BJ477)))</f>
        <v/>
      </c>
      <c r="AT474" t="str">
        <f>+IF(C474="","",IF(' Matrice Tarifaire NON AL'!BK477="","",' Matrice Tarifaire NON AL'!$BK$6))</f>
        <v/>
      </c>
      <c r="AU474" t="str">
        <f>+IF(C474="","",IF(' Matrice Tarifaire NON AL'!BK477="","",TEXT(' Matrice Tarifaire NON AL'!BK477,"0,0000")))</f>
        <v/>
      </c>
      <c r="AV474" t="str">
        <f>+IF(C474="","",IF(' Matrice Tarifaire NON AL'!BL477="","",' Matrice Tarifaire NON AL'!$BL$6))</f>
        <v/>
      </c>
      <c r="AW474" t="str">
        <f>+IF(C474="","",IF(' Matrice Tarifaire NON AL'!BL477="","",TEXT(' Matrice Tarifaire NON AL'!BL477,"0,0000")))</f>
        <v/>
      </c>
      <c r="AX474" t="str">
        <f>+IF(C474="","",IF(' Matrice Tarifaire NON AL'!BM477="","",' Matrice Tarifaire NON AL'!$BM$6))</f>
        <v/>
      </c>
      <c r="AY474" t="str">
        <f>+IF(C474="","",IF(' Matrice Tarifaire NON AL'!BM477="","",TEXT(' Matrice Tarifaire NON AL'!BM477,"0,0000")))</f>
        <v/>
      </c>
      <c r="AZ474" t="str">
        <f>+IF(C474="","",IF(' Matrice Tarifaire NON AL'!BN477="","","Taxe DEEE"))</f>
        <v/>
      </c>
      <c r="BA474" t="str">
        <f>+IF(C474="","",IF(' Matrice Tarifaire NON AL'!BN477="","",TEXT(' Matrice Tarifaire NON AL'!BN477,"0,0000")))</f>
        <v/>
      </c>
      <c r="BD474" t="str">
        <f>+IF($C474="","",IF(' Matrice Tarifaire NON AL'!BR477="","",TEXT(' Matrice Tarifaire NON AL'!BR477,"0,000")))</f>
        <v/>
      </c>
      <c r="BE474" t="str">
        <f>+IF($C474="","",IF(' Matrice Tarifaire NON AL'!BS477="","",VALUE(TEXT(' Matrice Tarifaire NON AL'!BS477,"0,00"))))</f>
        <v/>
      </c>
      <c r="BF474" t="str">
        <f>+IF($C474="","",IF(' Matrice Tarifaire NON AL'!BY477="","",' Matrice Tarifaire NON AL'!BY477))</f>
        <v/>
      </c>
      <c r="BG474" t="str">
        <f>+IF(C474="","",IF(' Matrice Tarifaire NON AL'!AK477="Composant de Box","999",IF(' Matrice Tarifaire NON AL'!AP477&lt;&gt;"",' Matrice Tarifaire NON AL'!AP477,IF(' Matrice Tarifaire NON AL'!AO477&lt;&gt;"",' Matrice Tarifaire NON AL'!AO477,' Matrice Tarifaire NON AL'!AN477))))</f>
        <v/>
      </c>
    </row>
    <row r="475" spans="1:59" x14ac:dyDescent="0.25">
      <c r="A475" t="str">
        <f>+IF($C475="","",IF(' Matrice Tarifaire NON AL'!N478="","",IF(' Matrice Tarifaire NON AL'!N478=0,"GTIN A 0 - Ne doit pas être mis dans PRE REF",TEXT(' Matrice Tarifaire NON AL'!N478,"00000000000000"))))</f>
        <v/>
      </c>
      <c r="B475" t="str">
        <f>+IF(C475="","",IF(L475=172,4,VLOOKUP(' Matrice Tarifaire NON AL'!AK478,Feuil3!$A$4:$B$14,2,0)))</f>
        <v/>
      </c>
      <c r="C475" t="str">
        <f>+IF(' Matrice Tarifaire NON AL'!O478="","",SUBSTITUTE(' Matrice Tarifaire NON AL'!O478,"CHAR (10)"," "))</f>
        <v/>
      </c>
      <c r="D475" t="str">
        <f>+IF($C475="","",SUBSTITUTE(' Matrice Tarifaire NON AL'!P478,"CHAR (13)"," "))</f>
        <v/>
      </c>
      <c r="E475" t="str">
        <f t="shared" si="22"/>
        <v/>
      </c>
      <c r="F475" t="str">
        <f>+IF($C475="","",IF(' Matrice Tarifaire NON AL'!AX478="","Non",' Matrice Tarifaire NON AL'!AX478))</f>
        <v/>
      </c>
      <c r="G475" t="str">
        <f>+IF($C475="","",IF(' Matrice Tarifaire NON AL'!Q478="DOMEDIA","MDD",IF(' Matrice Tarifaire NON AL'!Q478="APTA","MDD",IF(' Matrice Tarifaire NON AL'!Q478="TOP BUDGET","Premier Prix","MN"))))</f>
        <v/>
      </c>
      <c r="H475" t="str">
        <f>+IF($C475="","",' Matrice Tarifaire NON AL'!Q478)</f>
        <v/>
      </c>
      <c r="K475" t="str">
        <f>+IF($C475="","",' Matrice Tarifaire NON AL'!X478)</f>
        <v/>
      </c>
      <c r="L475" t="str">
        <f>+IF($C475="","",' Matrice Tarifaire NON AL'!X478)</f>
        <v/>
      </c>
      <c r="M475" t="str">
        <f>+IF($C475="","",' Matrice Tarifaire NON AL'!Y478)</f>
        <v/>
      </c>
      <c r="N475" t="str">
        <f>+IF($C475="","",' Matrice Tarifaire NON AL'!Z478)</f>
        <v/>
      </c>
      <c r="P475" t="str">
        <f>+IF(C475="","",IF(' Matrice Tarifaire NON AL'!X478&lt;&gt;168,"Non",""))</f>
        <v/>
      </c>
      <c r="Q475" t="str">
        <f>+IF($C475="","",' Matrice Tarifaire NON AL'!T478)</f>
        <v/>
      </c>
      <c r="R475" t="str">
        <f>+IF($C475="","",IF(' Matrice Tarifaire NON AL'!R478="","",' Matrice Tarifaire NON AL'!R478))</f>
        <v/>
      </c>
      <c r="S475" t="str">
        <f>+IF($C475="","",LEFT(' Matrice Tarifaire NON AL'!W478,1))</f>
        <v/>
      </c>
      <c r="T475" t="str">
        <f>+IF($C475="","",LEFT(' Matrice Tarifaire NON AL'!AY478,3))</f>
        <v/>
      </c>
      <c r="U475" t="str">
        <f t="shared" si="23"/>
        <v/>
      </c>
      <c r="V475" t="str">
        <f>+IF(C475="","",IF(VLOOKUP(' Matrice Tarifaire NON AL'!AK478,Feuil3!A:F,6,0)="Box",IF(' Matrice Tarifaire NON AL'!AL478="Mono-Référence","Homogène",IF(' Matrice Tarifaire NON AL'!AL478="Multi-Références","Panaché","")),IF(' Matrice Tarifaire NON AL'!AK478="A la Pièce","Composant sans Colisage",IF(' Matrice Tarifaire NON AL'!AK478="Composant de Box","Composant sans Colisage","Homogène"))))</f>
        <v/>
      </c>
      <c r="W475" t="str">
        <f>+IF($V475="","",VLOOKUP(' Matrice Tarifaire NON AL'!AK478,Feuil3!$A$4:$E$14,5,0))</f>
        <v/>
      </c>
      <c r="Y475" t="str">
        <f>+IF($V475="","",IF(VLOOKUP(' Matrice Tarifaire NON AL'!$AK478,Feuil3!$A$4:$D$14,4,0)="Palette",' Matrice Tarifaire NON AL'!AN478,""))</f>
        <v/>
      </c>
      <c r="AA475" t="str">
        <f>+IF($V475="","",IF(VLOOKUP(' Matrice Tarifaire NON AL'!$AK478,Feuil3!$A$4:$D$14,4,0)="Colis",' Matrice Tarifaire NON AL'!AN478,""))</f>
        <v/>
      </c>
      <c r="AC475" t="str">
        <f>+IF(V475="","",IF(VLOOKUP(' Matrice Tarifaire NON AL'!AK478,Feuil3!$A$4:$D$14,4,0)="Colis",IF(' Matrice Tarifaire NON AL'!AO478&gt;0,' Matrice Tarifaire NON AL'!AO478,""),""))</f>
        <v/>
      </c>
      <c r="AD475" t="str">
        <f t="shared" si="24"/>
        <v/>
      </c>
      <c r="AE475" t="str">
        <f>+IF(C475="","",' Matrice Tarifaire NON AL'!C478)</f>
        <v/>
      </c>
      <c r="AF475" t="str">
        <f>+IF(C475="","",' Matrice Tarifaire NON AL'!AQ478)</f>
        <v/>
      </c>
      <c r="AH475" t="str">
        <f>+IF(E475="","",' Matrice Tarifaire NON AL'!$U478)</f>
        <v/>
      </c>
      <c r="AI475" t="str">
        <f>+IF(F475="","",IF(' Matrice Tarifaire NON AL'!$V478="","",' Matrice Tarifaire NON AL'!$V478))</f>
        <v/>
      </c>
      <c r="AJ475" t="str">
        <f>+IF($C475="","",IF(' Matrice Tarifaire NON AL'!AZ478="","",' Matrice Tarifaire NON AL'!AZ478))</f>
        <v/>
      </c>
      <c r="AK475" t="str">
        <f>+IF($C475="","",IF(' Matrice Tarifaire NON AL'!BA478="","",' Matrice Tarifaire NON AL'!BA478))</f>
        <v/>
      </c>
      <c r="AL475" t="str">
        <f>+IF($C475="","",IF(' Matrice Tarifaire NON AL'!BB478="","",TEXT(' Matrice Tarifaire NON AL'!BB478,"0,0000")))</f>
        <v/>
      </c>
      <c r="AO475" t="str">
        <f>+IF($C475="","",IF(' Matrice Tarifaire NON AL'!BF478="","",TEXT(' Matrice Tarifaire NON AL'!BF478,"0,0000")))</f>
        <v/>
      </c>
      <c r="AP475" t="str">
        <f>+IF($C475="","",IF(' Matrice Tarifaire NON AL'!BG478="","",TEXT(' Matrice Tarifaire NON AL'!BG478,"0,0000")))</f>
        <v/>
      </c>
      <c r="AQ475" t="str">
        <f>+IF($C475="","",IF(' Matrice Tarifaire NON AL'!BH478="","",TEXT(' Matrice Tarifaire NON AL'!BH478,"0,0000")))</f>
        <v/>
      </c>
      <c r="AR475" t="str">
        <f>+IF($C475="","",IF(' Matrice Tarifaire NON AL'!BI478="","",TEXT(' Matrice Tarifaire NON AL'!BI478,"0,0000")))</f>
        <v/>
      </c>
      <c r="AS475" t="str">
        <f>+IF(C475="","",IF(' Matrice Tarifaire NON AL'!BJ478="","0",IF(' Matrice Tarifaire NON AL'!BJ478="","",' Matrice Tarifaire NON AL'!BJ478)))</f>
        <v/>
      </c>
      <c r="AT475" t="str">
        <f>+IF(C475="","",IF(' Matrice Tarifaire NON AL'!BK478="","",' Matrice Tarifaire NON AL'!$BK$6))</f>
        <v/>
      </c>
      <c r="AU475" t="str">
        <f>+IF(C475="","",IF(' Matrice Tarifaire NON AL'!BK478="","",TEXT(' Matrice Tarifaire NON AL'!BK478,"0,0000")))</f>
        <v/>
      </c>
      <c r="AV475" t="str">
        <f>+IF(C475="","",IF(' Matrice Tarifaire NON AL'!BL478="","",' Matrice Tarifaire NON AL'!$BL$6))</f>
        <v/>
      </c>
      <c r="AW475" t="str">
        <f>+IF(C475="","",IF(' Matrice Tarifaire NON AL'!BL478="","",TEXT(' Matrice Tarifaire NON AL'!BL478,"0,0000")))</f>
        <v/>
      </c>
      <c r="AX475" t="str">
        <f>+IF(C475="","",IF(' Matrice Tarifaire NON AL'!BM478="","",' Matrice Tarifaire NON AL'!$BM$6))</f>
        <v/>
      </c>
      <c r="AY475" t="str">
        <f>+IF(C475="","",IF(' Matrice Tarifaire NON AL'!BM478="","",TEXT(' Matrice Tarifaire NON AL'!BM478,"0,0000")))</f>
        <v/>
      </c>
      <c r="AZ475" t="str">
        <f>+IF(C475="","",IF(' Matrice Tarifaire NON AL'!BN478="","","Taxe DEEE"))</f>
        <v/>
      </c>
      <c r="BA475" t="str">
        <f>+IF(C475="","",IF(' Matrice Tarifaire NON AL'!BN478="","",TEXT(' Matrice Tarifaire NON AL'!BN478,"0,0000")))</f>
        <v/>
      </c>
      <c r="BD475" t="str">
        <f>+IF($C475="","",IF(' Matrice Tarifaire NON AL'!BR478="","",TEXT(' Matrice Tarifaire NON AL'!BR478,"0,000")))</f>
        <v/>
      </c>
      <c r="BE475" t="str">
        <f>+IF($C475="","",IF(' Matrice Tarifaire NON AL'!BS478="","",VALUE(TEXT(' Matrice Tarifaire NON AL'!BS478,"0,00"))))</f>
        <v/>
      </c>
      <c r="BF475" t="str">
        <f>+IF($C475="","",IF(' Matrice Tarifaire NON AL'!BY478="","",' Matrice Tarifaire NON AL'!BY478))</f>
        <v/>
      </c>
      <c r="BG475" t="str">
        <f>+IF(C475="","",IF(' Matrice Tarifaire NON AL'!AK478="Composant de Box","999",IF(' Matrice Tarifaire NON AL'!AP478&lt;&gt;"",' Matrice Tarifaire NON AL'!AP478,IF(' Matrice Tarifaire NON AL'!AO478&lt;&gt;"",' Matrice Tarifaire NON AL'!AO478,' Matrice Tarifaire NON AL'!AN478))))</f>
        <v/>
      </c>
    </row>
    <row r="476" spans="1:59" x14ac:dyDescent="0.25">
      <c r="A476" t="str">
        <f>+IF($C476="","",IF(' Matrice Tarifaire NON AL'!N479="","",IF(' Matrice Tarifaire NON AL'!N479=0,"GTIN A 0 - Ne doit pas être mis dans PRE REF",TEXT(' Matrice Tarifaire NON AL'!N479,"00000000000000"))))</f>
        <v/>
      </c>
      <c r="B476" t="str">
        <f>+IF(C476="","",IF(L476=172,4,VLOOKUP(' Matrice Tarifaire NON AL'!AK479,Feuil3!$A$4:$B$14,2,0)))</f>
        <v/>
      </c>
      <c r="C476" t="str">
        <f>+IF(' Matrice Tarifaire NON AL'!O479="","",SUBSTITUTE(' Matrice Tarifaire NON AL'!O479,"CHAR (10)"," "))</f>
        <v/>
      </c>
      <c r="D476" t="str">
        <f>+IF($C476="","",SUBSTITUTE(' Matrice Tarifaire NON AL'!P479,"CHAR (13)"," "))</f>
        <v/>
      </c>
      <c r="E476" t="str">
        <f t="shared" si="22"/>
        <v/>
      </c>
      <c r="F476" t="str">
        <f>+IF($C476="","",IF(' Matrice Tarifaire NON AL'!AX479="","Non",' Matrice Tarifaire NON AL'!AX479))</f>
        <v/>
      </c>
      <c r="G476" t="str">
        <f>+IF($C476="","",IF(' Matrice Tarifaire NON AL'!Q479="DOMEDIA","MDD",IF(' Matrice Tarifaire NON AL'!Q479="APTA","MDD",IF(' Matrice Tarifaire NON AL'!Q479="TOP BUDGET","Premier Prix","MN"))))</f>
        <v/>
      </c>
      <c r="H476" t="str">
        <f>+IF($C476="","",' Matrice Tarifaire NON AL'!Q479)</f>
        <v/>
      </c>
      <c r="K476" t="str">
        <f>+IF($C476="","",' Matrice Tarifaire NON AL'!X479)</f>
        <v/>
      </c>
      <c r="L476" t="str">
        <f>+IF($C476="","",' Matrice Tarifaire NON AL'!X479)</f>
        <v/>
      </c>
      <c r="M476" t="str">
        <f>+IF($C476="","",' Matrice Tarifaire NON AL'!Y479)</f>
        <v/>
      </c>
      <c r="N476" t="str">
        <f>+IF($C476="","",' Matrice Tarifaire NON AL'!Z479)</f>
        <v/>
      </c>
      <c r="P476" t="str">
        <f>+IF(C476="","",IF(' Matrice Tarifaire NON AL'!X479&lt;&gt;168,"Non",""))</f>
        <v/>
      </c>
      <c r="Q476" t="str">
        <f>+IF($C476="","",' Matrice Tarifaire NON AL'!T479)</f>
        <v/>
      </c>
      <c r="R476" t="str">
        <f>+IF($C476="","",IF(' Matrice Tarifaire NON AL'!R479="","",' Matrice Tarifaire NON AL'!R479))</f>
        <v/>
      </c>
      <c r="S476" t="str">
        <f>+IF($C476="","",LEFT(' Matrice Tarifaire NON AL'!W479,1))</f>
        <v/>
      </c>
      <c r="T476" t="str">
        <f>+IF($C476="","",LEFT(' Matrice Tarifaire NON AL'!AY479,3))</f>
        <v/>
      </c>
      <c r="U476" t="str">
        <f t="shared" si="23"/>
        <v/>
      </c>
      <c r="V476" t="str">
        <f>+IF(C476="","",IF(VLOOKUP(' Matrice Tarifaire NON AL'!AK479,Feuil3!A:F,6,0)="Box",IF(' Matrice Tarifaire NON AL'!AL479="Mono-Référence","Homogène",IF(' Matrice Tarifaire NON AL'!AL479="Multi-Références","Panaché","")),IF(' Matrice Tarifaire NON AL'!AK479="A la Pièce","Composant sans Colisage",IF(' Matrice Tarifaire NON AL'!AK479="Composant de Box","Composant sans Colisage","Homogène"))))</f>
        <v/>
      </c>
      <c r="W476" t="str">
        <f>+IF($V476="","",VLOOKUP(' Matrice Tarifaire NON AL'!AK479,Feuil3!$A$4:$E$14,5,0))</f>
        <v/>
      </c>
      <c r="Y476" t="str">
        <f>+IF($V476="","",IF(VLOOKUP(' Matrice Tarifaire NON AL'!$AK479,Feuil3!$A$4:$D$14,4,0)="Palette",' Matrice Tarifaire NON AL'!AN479,""))</f>
        <v/>
      </c>
      <c r="AA476" t="str">
        <f>+IF($V476="","",IF(VLOOKUP(' Matrice Tarifaire NON AL'!$AK479,Feuil3!$A$4:$D$14,4,0)="Colis",' Matrice Tarifaire NON AL'!AN479,""))</f>
        <v/>
      </c>
      <c r="AC476" t="str">
        <f>+IF(V476="","",IF(VLOOKUP(' Matrice Tarifaire NON AL'!AK479,Feuil3!$A$4:$D$14,4,0)="Colis",IF(' Matrice Tarifaire NON AL'!AO479&gt;0,' Matrice Tarifaire NON AL'!AO479,""),""))</f>
        <v/>
      </c>
      <c r="AD476" t="str">
        <f t="shared" si="24"/>
        <v/>
      </c>
      <c r="AE476" t="str">
        <f>+IF(C476="","",' Matrice Tarifaire NON AL'!C479)</f>
        <v/>
      </c>
      <c r="AF476" t="str">
        <f>+IF(C476="","",' Matrice Tarifaire NON AL'!AQ479)</f>
        <v/>
      </c>
      <c r="AH476" t="str">
        <f>+IF(E476="","",' Matrice Tarifaire NON AL'!$U479)</f>
        <v/>
      </c>
      <c r="AI476" t="str">
        <f>+IF(F476="","",IF(' Matrice Tarifaire NON AL'!$V479="","",' Matrice Tarifaire NON AL'!$V479))</f>
        <v/>
      </c>
      <c r="AJ476" t="str">
        <f>+IF($C476="","",IF(' Matrice Tarifaire NON AL'!AZ479="","",' Matrice Tarifaire NON AL'!AZ479))</f>
        <v/>
      </c>
      <c r="AK476" t="str">
        <f>+IF($C476="","",IF(' Matrice Tarifaire NON AL'!BA479="","",' Matrice Tarifaire NON AL'!BA479))</f>
        <v/>
      </c>
      <c r="AL476" t="str">
        <f>+IF($C476="","",IF(' Matrice Tarifaire NON AL'!BB479="","",TEXT(' Matrice Tarifaire NON AL'!BB479,"0,0000")))</f>
        <v/>
      </c>
      <c r="AO476" t="str">
        <f>+IF($C476="","",IF(' Matrice Tarifaire NON AL'!BF479="","",TEXT(' Matrice Tarifaire NON AL'!BF479,"0,0000")))</f>
        <v/>
      </c>
      <c r="AP476" t="str">
        <f>+IF($C476="","",IF(' Matrice Tarifaire NON AL'!BG479="","",TEXT(' Matrice Tarifaire NON AL'!BG479,"0,0000")))</f>
        <v/>
      </c>
      <c r="AQ476" t="str">
        <f>+IF($C476="","",IF(' Matrice Tarifaire NON AL'!BH479="","",TEXT(' Matrice Tarifaire NON AL'!BH479,"0,0000")))</f>
        <v/>
      </c>
      <c r="AR476" t="str">
        <f>+IF($C476="","",IF(' Matrice Tarifaire NON AL'!BI479="","",TEXT(' Matrice Tarifaire NON AL'!BI479,"0,0000")))</f>
        <v/>
      </c>
      <c r="AS476" t="str">
        <f>+IF(C476="","",IF(' Matrice Tarifaire NON AL'!BJ479="","0",IF(' Matrice Tarifaire NON AL'!BJ479="","",' Matrice Tarifaire NON AL'!BJ479)))</f>
        <v/>
      </c>
      <c r="AT476" t="str">
        <f>+IF(C476="","",IF(' Matrice Tarifaire NON AL'!BK479="","",' Matrice Tarifaire NON AL'!$BK$6))</f>
        <v/>
      </c>
      <c r="AU476" t="str">
        <f>+IF(C476="","",IF(' Matrice Tarifaire NON AL'!BK479="","",TEXT(' Matrice Tarifaire NON AL'!BK479,"0,0000")))</f>
        <v/>
      </c>
      <c r="AV476" t="str">
        <f>+IF(C476="","",IF(' Matrice Tarifaire NON AL'!BL479="","",' Matrice Tarifaire NON AL'!$BL$6))</f>
        <v/>
      </c>
      <c r="AW476" t="str">
        <f>+IF(C476="","",IF(' Matrice Tarifaire NON AL'!BL479="","",TEXT(' Matrice Tarifaire NON AL'!BL479,"0,0000")))</f>
        <v/>
      </c>
      <c r="AX476" t="str">
        <f>+IF(C476="","",IF(' Matrice Tarifaire NON AL'!BM479="","",' Matrice Tarifaire NON AL'!$BM$6))</f>
        <v/>
      </c>
      <c r="AY476" t="str">
        <f>+IF(C476="","",IF(' Matrice Tarifaire NON AL'!BM479="","",TEXT(' Matrice Tarifaire NON AL'!BM479,"0,0000")))</f>
        <v/>
      </c>
      <c r="AZ476" t="str">
        <f>+IF(C476="","",IF(' Matrice Tarifaire NON AL'!BN479="","","Taxe DEEE"))</f>
        <v/>
      </c>
      <c r="BA476" t="str">
        <f>+IF(C476="","",IF(' Matrice Tarifaire NON AL'!BN479="","",TEXT(' Matrice Tarifaire NON AL'!BN479,"0,0000")))</f>
        <v/>
      </c>
      <c r="BD476" t="str">
        <f>+IF($C476="","",IF(' Matrice Tarifaire NON AL'!BR479="","",TEXT(' Matrice Tarifaire NON AL'!BR479,"0,000")))</f>
        <v/>
      </c>
      <c r="BE476" t="str">
        <f>+IF($C476="","",IF(' Matrice Tarifaire NON AL'!BS479="","",VALUE(TEXT(' Matrice Tarifaire NON AL'!BS479,"0,00"))))</f>
        <v/>
      </c>
      <c r="BF476" t="str">
        <f>+IF($C476="","",IF(' Matrice Tarifaire NON AL'!BY479="","",' Matrice Tarifaire NON AL'!BY479))</f>
        <v/>
      </c>
      <c r="BG476" t="str">
        <f>+IF(C476="","",IF(' Matrice Tarifaire NON AL'!AK479="Composant de Box","999",IF(' Matrice Tarifaire NON AL'!AP479&lt;&gt;"",' Matrice Tarifaire NON AL'!AP479,IF(' Matrice Tarifaire NON AL'!AO479&lt;&gt;"",' Matrice Tarifaire NON AL'!AO479,' Matrice Tarifaire NON AL'!AN479))))</f>
        <v/>
      </c>
    </row>
    <row r="477" spans="1:59" x14ac:dyDescent="0.25">
      <c r="A477" t="str">
        <f>+IF($C477="","",IF(' Matrice Tarifaire NON AL'!N480="","",IF(' Matrice Tarifaire NON AL'!N480=0,"GTIN A 0 - Ne doit pas être mis dans PRE REF",TEXT(' Matrice Tarifaire NON AL'!N480,"00000000000000"))))</f>
        <v/>
      </c>
      <c r="B477" t="str">
        <f>+IF(C477="","",IF(L477=172,4,VLOOKUP(' Matrice Tarifaire NON AL'!AK480,Feuil3!$A$4:$B$14,2,0)))</f>
        <v/>
      </c>
      <c r="C477" t="str">
        <f>+IF(' Matrice Tarifaire NON AL'!O480="","",SUBSTITUTE(' Matrice Tarifaire NON AL'!O480,"CHAR (10)"," "))</f>
        <v/>
      </c>
      <c r="D477" t="str">
        <f>+IF($C477="","",SUBSTITUTE(' Matrice Tarifaire NON AL'!P480,"CHAR (13)"," "))</f>
        <v/>
      </c>
      <c r="E477" t="str">
        <f t="shared" si="22"/>
        <v/>
      </c>
      <c r="F477" t="str">
        <f>+IF($C477="","",IF(' Matrice Tarifaire NON AL'!AX480="","Non",' Matrice Tarifaire NON AL'!AX480))</f>
        <v/>
      </c>
      <c r="G477" t="str">
        <f>+IF($C477="","",IF(' Matrice Tarifaire NON AL'!Q480="DOMEDIA","MDD",IF(' Matrice Tarifaire NON AL'!Q480="APTA","MDD",IF(' Matrice Tarifaire NON AL'!Q480="TOP BUDGET","Premier Prix","MN"))))</f>
        <v/>
      </c>
      <c r="H477" t="str">
        <f>+IF($C477="","",' Matrice Tarifaire NON AL'!Q480)</f>
        <v/>
      </c>
      <c r="K477" t="str">
        <f>+IF($C477="","",' Matrice Tarifaire NON AL'!X480)</f>
        <v/>
      </c>
      <c r="L477" t="str">
        <f>+IF($C477="","",' Matrice Tarifaire NON AL'!X480)</f>
        <v/>
      </c>
      <c r="M477" t="str">
        <f>+IF($C477="","",' Matrice Tarifaire NON AL'!Y480)</f>
        <v/>
      </c>
      <c r="N477" t="str">
        <f>+IF($C477="","",' Matrice Tarifaire NON AL'!Z480)</f>
        <v/>
      </c>
      <c r="P477" t="str">
        <f>+IF(C477="","",IF(' Matrice Tarifaire NON AL'!X480&lt;&gt;168,"Non",""))</f>
        <v/>
      </c>
      <c r="Q477" t="str">
        <f>+IF($C477="","",' Matrice Tarifaire NON AL'!T480)</f>
        <v/>
      </c>
      <c r="R477" t="str">
        <f>+IF($C477="","",IF(' Matrice Tarifaire NON AL'!R480="","",' Matrice Tarifaire NON AL'!R480))</f>
        <v/>
      </c>
      <c r="S477" t="str">
        <f>+IF($C477="","",LEFT(' Matrice Tarifaire NON AL'!W480,1))</f>
        <v/>
      </c>
      <c r="T477" t="str">
        <f>+IF($C477="","",LEFT(' Matrice Tarifaire NON AL'!AY480,3))</f>
        <v/>
      </c>
      <c r="U477" t="str">
        <f t="shared" si="23"/>
        <v/>
      </c>
      <c r="V477" t="str">
        <f>+IF(C477="","",IF(VLOOKUP(' Matrice Tarifaire NON AL'!AK480,Feuil3!A:F,6,0)="Box",IF(' Matrice Tarifaire NON AL'!AL480="Mono-Référence","Homogène",IF(' Matrice Tarifaire NON AL'!AL480="Multi-Références","Panaché","")),IF(' Matrice Tarifaire NON AL'!AK480="A la Pièce","Composant sans Colisage",IF(' Matrice Tarifaire NON AL'!AK480="Composant de Box","Composant sans Colisage","Homogène"))))</f>
        <v/>
      </c>
      <c r="W477" t="str">
        <f>+IF($V477="","",VLOOKUP(' Matrice Tarifaire NON AL'!AK480,Feuil3!$A$4:$E$14,5,0))</f>
        <v/>
      </c>
      <c r="Y477" t="str">
        <f>+IF($V477="","",IF(VLOOKUP(' Matrice Tarifaire NON AL'!$AK480,Feuil3!$A$4:$D$14,4,0)="Palette",' Matrice Tarifaire NON AL'!AN480,""))</f>
        <v/>
      </c>
      <c r="AA477" t="str">
        <f>+IF($V477="","",IF(VLOOKUP(' Matrice Tarifaire NON AL'!$AK480,Feuil3!$A$4:$D$14,4,0)="Colis",' Matrice Tarifaire NON AL'!AN480,""))</f>
        <v/>
      </c>
      <c r="AC477" t="str">
        <f>+IF(V477="","",IF(VLOOKUP(' Matrice Tarifaire NON AL'!AK480,Feuil3!$A$4:$D$14,4,0)="Colis",IF(' Matrice Tarifaire NON AL'!AO480&gt;0,' Matrice Tarifaire NON AL'!AO480,""),""))</f>
        <v/>
      </c>
      <c r="AD477" t="str">
        <f t="shared" si="24"/>
        <v/>
      </c>
      <c r="AE477" t="str">
        <f>+IF(C477="","",' Matrice Tarifaire NON AL'!C480)</f>
        <v/>
      </c>
      <c r="AF477" t="str">
        <f>+IF(C477="","",' Matrice Tarifaire NON AL'!AQ480)</f>
        <v/>
      </c>
      <c r="AH477" t="str">
        <f>+IF(E477="","",' Matrice Tarifaire NON AL'!$U480)</f>
        <v/>
      </c>
      <c r="AI477" t="str">
        <f>+IF(F477="","",IF(' Matrice Tarifaire NON AL'!$V480="","",' Matrice Tarifaire NON AL'!$V480))</f>
        <v/>
      </c>
      <c r="AJ477" t="str">
        <f>+IF($C477="","",IF(' Matrice Tarifaire NON AL'!AZ480="","",' Matrice Tarifaire NON AL'!AZ480))</f>
        <v/>
      </c>
      <c r="AK477" t="str">
        <f>+IF($C477="","",IF(' Matrice Tarifaire NON AL'!BA480="","",' Matrice Tarifaire NON AL'!BA480))</f>
        <v/>
      </c>
      <c r="AL477" t="str">
        <f>+IF($C477="","",IF(' Matrice Tarifaire NON AL'!BB480="","",TEXT(' Matrice Tarifaire NON AL'!BB480,"0,0000")))</f>
        <v/>
      </c>
      <c r="AO477" t="str">
        <f>+IF($C477="","",IF(' Matrice Tarifaire NON AL'!BF480="","",TEXT(' Matrice Tarifaire NON AL'!BF480,"0,0000")))</f>
        <v/>
      </c>
      <c r="AP477" t="str">
        <f>+IF($C477="","",IF(' Matrice Tarifaire NON AL'!BG480="","",TEXT(' Matrice Tarifaire NON AL'!BG480,"0,0000")))</f>
        <v/>
      </c>
      <c r="AQ477" t="str">
        <f>+IF($C477="","",IF(' Matrice Tarifaire NON AL'!BH480="","",TEXT(' Matrice Tarifaire NON AL'!BH480,"0,0000")))</f>
        <v/>
      </c>
      <c r="AR477" t="str">
        <f>+IF($C477="","",IF(' Matrice Tarifaire NON AL'!BI480="","",TEXT(' Matrice Tarifaire NON AL'!BI480,"0,0000")))</f>
        <v/>
      </c>
      <c r="AS477" t="str">
        <f>+IF(C477="","",IF(' Matrice Tarifaire NON AL'!BJ480="","0",IF(' Matrice Tarifaire NON AL'!BJ480="","",' Matrice Tarifaire NON AL'!BJ480)))</f>
        <v/>
      </c>
      <c r="AT477" t="str">
        <f>+IF(C477="","",IF(' Matrice Tarifaire NON AL'!BK480="","",' Matrice Tarifaire NON AL'!$BK$6))</f>
        <v/>
      </c>
      <c r="AU477" t="str">
        <f>+IF(C477="","",IF(' Matrice Tarifaire NON AL'!BK480="","",TEXT(' Matrice Tarifaire NON AL'!BK480,"0,0000")))</f>
        <v/>
      </c>
      <c r="AV477" t="str">
        <f>+IF(C477="","",IF(' Matrice Tarifaire NON AL'!BL480="","",' Matrice Tarifaire NON AL'!$BL$6))</f>
        <v/>
      </c>
      <c r="AW477" t="str">
        <f>+IF(C477="","",IF(' Matrice Tarifaire NON AL'!BL480="","",TEXT(' Matrice Tarifaire NON AL'!BL480,"0,0000")))</f>
        <v/>
      </c>
      <c r="AX477" t="str">
        <f>+IF(C477="","",IF(' Matrice Tarifaire NON AL'!BM480="","",' Matrice Tarifaire NON AL'!$BM$6))</f>
        <v/>
      </c>
      <c r="AY477" t="str">
        <f>+IF(C477="","",IF(' Matrice Tarifaire NON AL'!BM480="","",TEXT(' Matrice Tarifaire NON AL'!BM480,"0,0000")))</f>
        <v/>
      </c>
      <c r="AZ477" t="str">
        <f>+IF(C477="","",IF(' Matrice Tarifaire NON AL'!BN480="","","Taxe DEEE"))</f>
        <v/>
      </c>
      <c r="BA477" t="str">
        <f>+IF(C477="","",IF(' Matrice Tarifaire NON AL'!BN480="","",TEXT(' Matrice Tarifaire NON AL'!BN480,"0,0000")))</f>
        <v/>
      </c>
      <c r="BD477" t="str">
        <f>+IF($C477="","",IF(' Matrice Tarifaire NON AL'!BR480="","",TEXT(' Matrice Tarifaire NON AL'!BR480,"0,000")))</f>
        <v/>
      </c>
      <c r="BE477" t="str">
        <f>+IF($C477="","",IF(' Matrice Tarifaire NON AL'!BS480="","",VALUE(TEXT(' Matrice Tarifaire NON AL'!BS480,"0,00"))))</f>
        <v/>
      </c>
      <c r="BF477" t="str">
        <f>+IF($C477="","",IF(' Matrice Tarifaire NON AL'!BY480="","",' Matrice Tarifaire NON AL'!BY480))</f>
        <v/>
      </c>
      <c r="BG477" t="str">
        <f>+IF(C477="","",IF(' Matrice Tarifaire NON AL'!AK480="Composant de Box","999",IF(' Matrice Tarifaire NON AL'!AP480&lt;&gt;"",' Matrice Tarifaire NON AL'!AP480,IF(' Matrice Tarifaire NON AL'!AO480&lt;&gt;"",' Matrice Tarifaire NON AL'!AO480,' Matrice Tarifaire NON AL'!AN480))))</f>
        <v/>
      </c>
    </row>
    <row r="478" spans="1:59" x14ac:dyDescent="0.25">
      <c r="A478" t="str">
        <f>+IF($C478="","",IF(' Matrice Tarifaire NON AL'!N481="","",IF(' Matrice Tarifaire NON AL'!N481=0,"GTIN A 0 - Ne doit pas être mis dans PRE REF",TEXT(' Matrice Tarifaire NON AL'!N481,"00000000000000"))))</f>
        <v/>
      </c>
      <c r="B478" t="str">
        <f>+IF(C478="","",IF(L478=172,4,VLOOKUP(' Matrice Tarifaire NON AL'!AK481,Feuil3!$A$4:$B$14,2,0)))</f>
        <v/>
      </c>
      <c r="C478" t="str">
        <f>+IF(' Matrice Tarifaire NON AL'!O481="","",SUBSTITUTE(' Matrice Tarifaire NON AL'!O481,"CHAR (10)"," "))</f>
        <v/>
      </c>
      <c r="D478" t="str">
        <f>+IF($C478="","",SUBSTITUTE(' Matrice Tarifaire NON AL'!P481,"CHAR (13)"," "))</f>
        <v/>
      </c>
      <c r="E478" t="str">
        <f t="shared" si="22"/>
        <v/>
      </c>
      <c r="F478" t="str">
        <f>+IF($C478="","",IF(' Matrice Tarifaire NON AL'!AX481="","Non",' Matrice Tarifaire NON AL'!AX481))</f>
        <v/>
      </c>
      <c r="G478" t="str">
        <f>+IF($C478="","",IF(' Matrice Tarifaire NON AL'!Q481="DOMEDIA","MDD",IF(' Matrice Tarifaire NON AL'!Q481="APTA","MDD",IF(' Matrice Tarifaire NON AL'!Q481="TOP BUDGET","Premier Prix","MN"))))</f>
        <v/>
      </c>
      <c r="H478" t="str">
        <f>+IF($C478="","",' Matrice Tarifaire NON AL'!Q481)</f>
        <v/>
      </c>
      <c r="K478" t="str">
        <f>+IF($C478="","",' Matrice Tarifaire NON AL'!X481)</f>
        <v/>
      </c>
      <c r="L478" t="str">
        <f>+IF($C478="","",' Matrice Tarifaire NON AL'!X481)</f>
        <v/>
      </c>
      <c r="M478" t="str">
        <f>+IF($C478="","",' Matrice Tarifaire NON AL'!Y481)</f>
        <v/>
      </c>
      <c r="N478" t="str">
        <f>+IF($C478="","",' Matrice Tarifaire NON AL'!Z481)</f>
        <v/>
      </c>
      <c r="P478" t="str">
        <f>+IF(C478="","",IF(' Matrice Tarifaire NON AL'!X481&lt;&gt;168,"Non",""))</f>
        <v/>
      </c>
      <c r="Q478" t="str">
        <f>+IF($C478="","",' Matrice Tarifaire NON AL'!T481)</f>
        <v/>
      </c>
      <c r="R478" t="str">
        <f>+IF($C478="","",IF(' Matrice Tarifaire NON AL'!R481="","",' Matrice Tarifaire NON AL'!R481))</f>
        <v/>
      </c>
      <c r="S478" t="str">
        <f>+IF($C478="","",LEFT(' Matrice Tarifaire NON AL'!W481,1))</f>
        <v/>
      </c>
      <c r="T478" t="str">
        <f>+IF($C478="","",LEFT(' Matrice Tarifaire NON AL'!AY481,3))</f>
        <v/>
      </c>
      <c r="U478" t="str">
        <f t="shared" si="23"/>
        <v/>
      </c>
      <c r="V478" t="str">
        <f>+IF(C478="","",IF(VLOOKUP(' Matrice Tarifaire NON AL'!AK481,Feuil3!A:F,6,0)="Box",IF(' Matrice Tarifaire NON AL'!AL481="Mono-Référence","Homogène",IF(' Matrice Tarifaire NON AL'!AL481="Multi-Références","Panaché","")),IF(' Matrice Tarifaire NON AL'!AK481="A la Pièce","Composant sans Colisage",IF(' Matrice Tarifaire NON AL'!AK481="Composant de Box","Composant sans Colisage","Homogène"))))</f>
        <v/>
      </c>
      <c r="W478" t="str">
        <f>+IF($V478="","",VLOOKUP(' Matrice Tarifaire NON AL'!AK481,Feuil3!$A$4:$E$14,5,0))</f>
        <v/>
      </c>
      <c r="Y478" t="str">
        <f>+IF($V478="","",IF(VLOOKUP(' Matrice Tarifaire NON AL'!$AK481,Feuil3!$A$4:$D$14,4,0)="Palette",' Matrice Tarifaire NON AL'!AN481,""))</f>
        <v/>
      </c>
      <c r="AA478" t="str">
        <f>+IF($V478="","",IF(VLOOKUP(' Matrice Tarifaire NON AL'!$AK481,Feuil3!$A$4:$D$14,4,0)="Colis",' Matrice Tarifaire NON AL'!AN481,""))</f>
        <v/>
      </c>
      <c r="AC478" t="str">
        <f>+IF(V478="","",IF(VLOOKUP(' Matrice Tarifaire NON AL'!AK481,Feuil3!$A$4:$D$14,4,0)="Colis",IF(' Matrice Tarifaire NON AL'!AO481&gt;0,' Matrice Tarifaire NON AL'!AO481,""),""))</f>
        <v/>
      </c>
      <c r="AD478" t="str">
        <f t="shared" si="24"/>
        <v/>
      </c>
      <c r="AE478" t="str">
        <f>+IF(C478="","",' Matrice Tarifaire NON AL'!C481)</f>
        <v/>
      </c>
      <c r="AF478" t="str">
        <f>+IF(C478="","",' Matrice Tarifaire NON AL'!AQ481)</f>
        <v/>
      </c>
      <c r="AH478" t="str">
        <f>+IF(E478="","",' Matrice Tarifaire NON AL'!$U481)</f>
        <v/>
      </c>
      <c r="AI478" t="str">
        <f>+IF(F478="","",IF(' Matrice Tarifaire NON AL'!$V481="","",' Matrice Tarifaire NON AL'!$V481))</f>
        <v/>
      </c>
      <c r="AJ478" t="str">
        <f>+IF($C478="","",IF(' Matrice Tarifaire NON AL'!AZ481="","",' Matrice Tarifaire NON AL'!AZ481))</f>
        <v/>
      </c>
      <c r="AK478" t="str">
        <f>+IF($C478="","",IF(' Matrice Tarifaire NON AL'!BA481="","",' Matrice Tarifaire NON AL'!BA481))</f>
        <v/>
      </c>
      <c r="AL478" t="str">
        <f>+IF($C478="","",IF(' Matrice Tarifaire NON AL'!BB481="","",TEXT(' Matrice Tarifaire NON AL'!BB481,"0,0000")))</f>
        <v/>
      </c>
      <c r="AO478" t="str">
        <f>+IF($C478="","",IF(' Matrice Tarifaire NON AL'!BF481="","",TEXT(' Matrice Tarifaire NON AL'!BF481,"0,0000")))</f>
        <v/>
      </c>
      <c r="AP478" t="str">
        <f>+IF($C478="","",IF(' Matrice Tarifaire NON AL'!BG481="","",TEXT(' Matrice Tarifaire NON AL'!BG481,"0,0000")))</f>
        <v/>
      </c>
      <c r="AQ478" t="str">
        <f>+IF($C478="","",IF(' Matrice Tarifaire NON AL'!BH481="","",TEXT(' Matrice Tarifaire NON AL'!BH481,"0,0000")))</f>
        <v/>
      </c>
      <c r="AR478" t="str">
        <f>+IF($C478="","",IF(' Matrice Tarifaire NON AL'!BI481="","",TEXT(' Matrice Tarifaire NON AL'!BI481,"0,0000")))</f>
        <v/>
      </c>
      <c r="AS478" t="str">
        <f>+IF(C478="","",IF(' Matrice Tarifaire NON AL'!BJ481="","0",IF(' Matrice Tarifaire NON AL'!BJ481="","",' Matrice Tarifaire NON AL'!BJ481)))</f>
        <v/>
      </c>
      <c r="AT478" t="str">
        <f>+IF(C478="","",IF(' Matrice Tarifaire NON AL'!BK481="","",' Matrice Tarifaire NON AL'!$BK$6))</f>
        <v/>
      </c>
      <c r="AU478" t="str">
        <f>+IF(C478="","",IF(' Matrice Tarifaire NON AL'!BK481="","",TEXT(' Matrice Tarifaire NON AL'!BK481,"0,0000")))</f>
        <v/>
      </c>
      <c r="AV478" t="str">
        <f>+IF(C478="","",IF(' Matrice Tarifaire NON AL'!BL481="","",' Matrice Tarifaire NON AL'!$BL$6))</f>
        <v/>
      </c>
      <c r="AW478" t="str">
        <f>+IF(C478="","",IF(' Matrice Tarifaire NON AL'!BL481="","",TEXT(' Matrice Tarifaire NON AL'!BL481,"0,0000")))</f>
        <v/>
      </c>
      <c r="AX478" t="str">
        <f>+IF(C478="","",IF(' Matrice Tarifaire NON AL'!BM481="","",' Matrice Tarifaire NON AL'!$BM$6))</f>
        <v/>
      </c>
      <c r="AY478" t="str">
        <f>+IF(C478="","",IF(' Matrice Tarifaire NON AL'!BM481="","",TEXT(' Matrice Tarifaire NON AL'!BM481,"0,0000")))</f>
        <v/>
      </c>
      <c r="AZ478" t="str">
        <f>+IF(C478="","",IF(' Matrice Tarifaire NON AL'!BN481="","","Taxe DEEE"))</f>
        <v/>
      </c>
      <c r="BA478" t="str">
        <f>+IF(C478="","",IF(' Matrice Tarifaire NON AL'!BN481="","",TEXT(' Matrice Tarifaire NON AL'!BN481,"0,0000")))</f>
        <v/>
      </c>
      <c r="BD478" t="str">
        <f>+IF($C478="","",IF(' Matrice Tarifaire NON AL'!BR481="","",TEXT(' Matrice Tarifaire NON AL'!BR481,"0,000")))</f>
        <v/>
      </c>
      <c r="BE478" t="str">
        <f>+IF($C478="","",IF(' Matrice Tarifaire NON AL'!BS481="","",VALUE(TEXT(' Matrice Tarifaire NON AL'!BS481,"0,00"))))</f>
        <v/>
      </c>
      <c r="BF478" t="str">
        <f>+IF($C478="","",IF(' Matrice Tarifaire NON AL'!BY481="","",' Matrice Tarifaire NON AL'!BY481))</f>
        <v/>
      </c>
      <c r="BG478" t="str">
        <f>+IF(C478="","",IF(' Matrice Tarifaire NON AL'!AK481="Composant de Box","999",IF(' Matrice Tarifaire NON AL'!AP481&lt;&gt;"",' Matrice Tarifaire NON AL'!AP481,IF(' Matrice Tarifaire NON AL'!AO481&lt;&gt;"",' Matrice Tarifaire NON AL'!AO481,' Matrice Tarifaire NON AL'!AN481))))</f>
        <v/>
      </c>
    </row>
    <row r="479" spans="1:59" x14ac:dyDescent="0.25">
      <c r="A479" t="str">
        <f>+IF($C479="","",IF(' Matrice Tarifaire NON AL'!N482="","",IF(' Matrice Tarifaire NON AL'!N482=0,"GTIN A 0 - Ne doit pas être mis dans PRE REF",TEXT(' Matrice Tarifaire NON AL'!N482,"00000000000000"))))</f>
        <v/>
      </c>
      <c r="B479" t="str">
        <f>+IF(C479="","",IF(L479=172,4,VLOOKUP(' Matrice Tarifaire NON AL'!AK482,Feuil3!$A$4:$B$14,2,0)))</f>
        <v/>
      </c>
      <c r="C479" t="str">
        <f>+IF(' Matrice Tarifaire NON AL'!O482="","",SUBSTITUTE(' Matrice Tarifaire NON AL'!O482,"CHAR (10)"," "))</f>
        <v/>
      </c>
      <c r="D479" t="str">
        <f>+IF($C479="","",SUBSTITUTE(' Matrice Tarifaire NON AL'!P482,"CHAR (13)"," "))</f>
        <v/>
      </c>
      <c r="E479" t="str">
        <f t="shared" si="22"/>
        <v/>
      </c>
      <c r="F479" t="str">
        <f>+IF($C479="","",IF(' Matrice Tarifaire NON AL'!AX482="","Non",' Matrice Tarifaire NON AL'!AX482))</f>
        <v/>
      </c>
      <c r="G479" t="str">
        <f>+IF($C479="","",IF(' Matrice Tarifaire NON AL'!Q482="DOMEDIA","MDD",IF(' Matrice Tarifaire NON AL'!Q482="APTA","MDD",IF(' Matrice Tarifaire NON AL'!Q482="TOP BUDGET","Premier Prix","MN"))))</f>
        <v/>
      </c>
      <c r="H479" t="str">
        <f>+IF($C479="","",' Matrice Tarifaire NON AL'!Q482)</f>
        <v/>
      </c>
      <c r="K479" t="str">
        <f>+IF($C479="","",' Matrice Tarifaire NON AL'!X482)</f>
        <v/>
      </c>
      <c r="L479" t="str">
        <f>+IF($C479="","",' Matrice Tarifaire NON AL'!X482)</f>
        <v/>
      </c>
      <c r="M479" t="str">
        <f>+IF($C479="","",' Matrice Tarifaire NON AL'!Y482)</f>
        <v/>
      </c>
      <c r="N479" t="str">
        <f>+IF($C479="","",' Matrice Tarifaire NON AL'!Z482)</f>
        <v/>
      </c>
      <c r="P479" t="str">
        <f>+IF(C479="","",IF(' Matrice Tarifaire NON AL'!X482&lt;&gt;168,"Non",""))</f>
        <v/>
      </c>
      <c r="Q479" t="str">
        <f>+IF($C479="","",' Matrice Tarifaire NON AL'!T482)</f>
        <v/>
      </c>
      <c r="R479" t="str">
        <f>+IF($C479="","",IF(' Matrice Tarifaire NON AL'!R482="","",' Matrice Tarifaire NON AL'!R482))</f>
        <v/>
      </c>
      <c r="S479" t="str">
        <f>+IF($C479="","",LEFT(' Matrice Tarifaire NON AL'!W482,1))</f>
        <v/>
      </c>
      <c r="T479" t="str">
        <f>+IF($C479="","",LEFT(' Matrice Tarifaire NON AL'!AY482,3))</f>
        <v/>
      </c>
      <c r="U479" t="str">
        <f t="shared" si="23"/>
        <v/>
      </c>
      <c r="V479" t="str">
        <f>+IF(C479="","",IF(VLOOKUP(' Matrice Tarifaire NON AL'!AK482,Feuil3!A:F,6,0)="Box",IF(' Matrice Tarifaire NON AL'!AL482="Mono-Référence","Homogène",IF(' Matrice Tarifaire NON AL'!AL482="Multi-Références","Panaché","")),IF(' Matrice Tarifaire NON AL'!AK482="A la Pièce","Composant sans Colisage",IF(' Matrice Tarifaire NON AL'!AK482="Composant de Box","Composant sans Colisage","Homogène"))))</f>
        <v/>
      </c>
      <c r="W479" t="str">
        <f>+IF($V479="","",VLOOKUP(' Matrice Tarifaire NON AL'!AK482,Feuil3!$A$4:$E$14,5,0))</f>
        <v/>
      </c>
      <c r="Y479" t="str">
        <f>+IF($V479="","",IF(VLOOKUP(' Matrice Tarifaire NON AL'!$AK482,Feuil3!$A$4:$D$14,4,0)="Palette",' Matrice Tarifaire NON AL'!AN482,""))</f>
        <v/>
      </c>
      <c r="AA479" t="str">
        <f>+IF($V479="","",IF(VLOOKUP(' Matrice Tarifaire NON AL'!$AK482,Feuil3!$A$4:$D$14,4,0)="Colis",' Matrice Tarifaire NON AL'!AN482,""))</f>
        <v/>
      </c>
      <c r="AC479" t="str">
        <f>+IF(V479="","",IF(VLOOKUP(' Matrice Tarifaire NON AL'!AK482,Feuil3!$A$4:$D$14,4,0)="Colis",IF(' Matrice Tarifaire NON AL'!AO482&gt;0,' Matrice Tarifaire NON AL'!AO482,""),""))</f>
        <v/>
      </c>
      <c r="AD479" t="str">
        <f t="shared" si="24"/>
        <v/>
      </c>
      <c r="AE479" t="str">
        <f>+IF(C479="","",' Matrice Tarifaire NON AL'!C482)</f>
        <v/>
      </c>
      <c r="AF479" t="str">
        <f>+IF(C479="","",' Matrice Tarifaire NON AL'!AQ482)</f>
        <v/>
      </c>
      <c r="AH479" t="str">
        <f>+IF(E479="","",' Matrice Tarifaire NON AL'!$U482)</f>
        <v/>
      </c>
      <c r="AI479" t="str">
        <f>+IF(F479="","",IF(' Matrice Tarifaire NON AL'!$V482="","",' Matrice Tarifaire NON AL'!$V482))</f>
        <v/>
      </c>
      <c r="AJ479" t="str">
        <f>+IF($C479="","",IF(' Matrice Tarifaire NON AL'!AZ482="","",' Matrice Tarifaire NON AL'!AZ482))</f>
        <v/>
      </c>
      <c r="AK479" t="str">
        <f>+IF($C479="","",IF(' Matrice Tarifaire NON AL'!BA482="","",' Matrice Tarifaire NON AL'!BA482))</f>
        <v/>
      </c>
      <c r="AL479" t="str">
        <f>+IF($C479="","",IF(' Matrice Tarifaire NON AL'!BB482="","",TEXT(' Matrice Tarifaire NON AL'!BB482,"0,0000")))</f>
        <v/>
      </c>
      <c r="AO479" t="str">
        <f>+IF($C479="","",IF(' Matrice Tarifaire NON AL'!BF482="","",TEXT(' Matrice Tarifaire NON AL'!BF482,"0,0000")))</f>
        <v/>
      </c>
      <c r="AP479" t="str">
        <f>+IF($C479="","",IF(' Matrice Tarifaire NON AL'!BG482="","",TEXT(' Matrice Tarifaire NON AL'!BG482,"0,0000")))</f>
        <v/>
      </c>
      <c r="AQ479" t="str">
        <f>+IF($C479="","",IF(' Matrice Tarifaire NON AL'!BH482="","",TEXT(' Matrice Tarifaire NON AL'!BH482,"0,0000")))</f>
        <v/>
      </c>
      <c r="AR479" t="str">
        <f>+IF($C479="","",IF(' Matrice Tarifaire NON AL'!BI482="","",TEXT(' Matrice Tarifaire NON AL'!BI482,"0,0000")))</f>
        <v/>
      </c>
      <c r="AS479" t="str">
        <f>+IF(C479="","",IF(' Matrice Tarifaire NON AL'!BJ482="","0",IF(' Matrice Tarifaire NON AL'!BJ482="","",' Matrice Tarifaire NON AL'!BJ482)))</f>
        <v/>
      </c>
      <c r="AT479" t="str">
        <f>+IF(C479="","",IF(' Matrice Tarifaire NON AL'!BK482="","",' Matrice Tarifaire NON AL'!$BK$6))</f>
        <v/>
      </c>
      <c r="AU479" t="str">
        <f>+IF(C479="","",IF(' Matrice Tarifaire NON AL'!BK482="","",TEXT(' Matrice Tarifaire NON AL'!BK482,"0,0000")))</f>
        <v/>
      </c>
      <c r="AV479" t="str">
        <f>+IF(C479="","",IF(' Matrice Tarifaire NON AL'!BL482="","",' Matrice Tarifaire NON AL'!$BL$6))</f>
        <v/>
      </c>
      <c r="AW479" t="str">
        <f>+IF(C479="","",IF(' Matrice Tarifaire NON AL'!BL482="","",TEXT(' Matrice Tarifaire NON AL'!BL482,"0,0000")))</f>
        <v/>
      </c>
      <c r="AX479" t="str">
        <f>+IF(C479="","",IF(' Matrice Tarifaire NON AL'!BM482="","",' Matrice Tarifaire NON AL'!$BM$6))</f>
        <v/>
      </c>
      <c r="AY479" t="str">
        <f>+IF(C479="","",IF(' Matrice Tarifaire NON AL'!BM482="","",TEXT(' Matrice Tarifaire NON AL'!BM482,"0,0000")))</f>
        <v/>
      </c>
      <c r="AZ479" t="str">
        <f>+IF(C479="","",IF(' Matrice Tarifaire NON AL'!BN482="","","Taxe DEEE"))</f>
        <v/>
      </c>
      <c r="BA479" t="str">
        <f>+IF(C479="","",IF(' Matrice Tarifaire NON AL'!BN482="","",TEXT(' Matrice Tarifaire NON AL'!BN482,"0,0000")))</f>
        <v/>
      </c>
      <c r="BD479" t="str">
        <f>+IF($C479="","",IF(' Matrice Tarifaire NON AL'!BR482="","",TEXT(' Matrice Tarifaire NON AL'!BR482,"0,000")))</f>
        <v/>
      </c>
      <c r="BE479" t="str">
        <f>+IF($C479="","",IF(' Matrice Tarifaire NON AL'!BS482="","",VALUE(TEXT(' Matrice Tarifaire NON AL'!BS482,"0,00"))))</f>
        <v/>
      </c>
      <c r="BF479" t="str">
        <f>+IF($C479="","",IF(' Matrice Tarifaire NON AL'!BY482="","",' Matrice Tarifaire NON AL'!BY482))</f>
        <v/>
      </c>
      <c r="BG479" t="str">
        <f>+IF(C479="","",IF(' Matrice Tarifaire NON AL'!AK482="Composant de Box","999",IF(' Matrice Tarifaire NON AL'!AP482&lt;&gt;"",' Matrice Tarifaire NON AL'!AP482,IF(' Matrice Tarifaire NON AL'!AO482&lt;&gt;"",' Matrice Tarifaire NON AL'!AO482,' Matrice Tarifaire NON AL'!AN482))))</f>
        <v/>
      </c>
    </row>
    <row r="480" spans="1:59" x14ac:dyDescent="0.25">
      <c r="A480" t="str">
        <f>+IF($C480="","",IF(' Matrice Tarifaire NON AL'!N483="","",IF(' Matrice Tarifaire NON AL'!N483=0,"GTIN A 0 - Ne doit pas être mis dans PRE REF",TEXT(' Matrice Tarifaire NON AL'!N483,"00000000000000"))))</f>
        <v/>
      </c>
      <c r="B480" t="str">
        <f>+IF(C480="","",IF(L480=172,4,VLOOKUP(' Matrice Tarifaire NON AL'!AK483,Feuil3!$A$4:$B$14,2,0)))</f>
        <v/>
      </c>
      <c r="C480" t="str">
        <f>+IF(' Matrice Tarifaire NON AL'!O483="","",SUBSTITUTE(' Matrice Tarifaire NON AL'!O483,"CHAR (10)"," "))</f>
        <v/>
      </c>
      <c r="D480" t="str">
        <f>+IF($C480="","",SUBSTITUTE(' Matrice Tarifaire NON AL'!P483,"CHAR (13)"," "))</f>
        <v/>
      </c>
      <c r="E480" t="str">
        <f t="shared" si="22"/>
        <v/>
      </c>
      <c r="F480" t="str">
        <f>+IF($C480="","",IF(' Matrice Tarifaire NON AL'!AX483="","Non",' Matrice Tarifaire NON AL'!AX483))</f>
        <v/>
      </c>
      <c r="G480" t="str">
        <f>+IF($C480="","",IF(' Matrice Tarifaire NON AL'!Q483="DOMEDIA","MDD",IF(' Matrice Tarifaire NON AL'!Q483="APTA","MDD",IF(' Matrice Tarifaire NON AL'!Q483="TOP BUDGET","Premier Prix","MN"))))</f>
        <v/>
      </c>
      <c r="H480" t="str">
        <f>+IF($C480="","",' Matrice Tarifaire NON AL'!Q483)</f>
        <v/>
      </c>
      <c r="K480" t="str">
        <f>+IF($C480="","",' Matrice Tarifaire NON AL'!X483)</f>
        <v/>
      </c>
      <c r="L480" t="str">
        <f>+IF($C480="","",' Matrice Tarifaire NON AL'!X483)</f>
        <v/>
      </c>
      <c r="M480" t="str">
        <f>+IF($C480="","",' Matrice Tarifaire NON AL'!Y483)</f>
        <v/>
      </c>
      <c r="N480" t="str">
        <f>+IF($C480="","",' Matrice Tarifaire NON AL'!Z483)</f>
        <v/>
      </c>
      <c r="P480" t="str">
        <f>+IF(C480="","",IF(' Matrice Tarifaire NON AL'!X483&lt;&gt;168,"Non",""))</f>
        <v/>
      </c>
      <c r="Q480" t="str">
        <f>+IF($C480="","",' Matrice Tarifaire NON AL'!T483)</f>
        <v/>
      </c>
      <c r="R480" t="str">
        <f>+IF($C480="","",IF(' Matrice Tarifaire NON AL'!R483="","",' Matrice Tarifaire NON AL'!R483))</f>
        <v/>
      </c>
      <c r="S480" t="str">
        <f>+IF($C480="","",LEFT(' Matrice Tarifaire NON AL'!W483,1))</f>
        <v/>
      </c>
      <c r="T480" t="str">
        <f>+IF($C480="","",LEFT(' Matrice Tarifaire NON AL'!AY483,3))</f>
        <v/>
      </c>
      <c r="U480" t="str">
        <f t="shared" si="23"/>
        <v/>
      </c>
      <c r="V480" t="str">
        <f>+IF(C480="","",IF(VLOOKUP(' Matrice Tarifaire NON AL'!AK483,Feuil3!A:F,6,0)="Box",IF(' Matrice Tarifaire NON AL'!AL483="Mono-Référence","Homogène",IF(' Matrice Tarifaire NON AL'!AL483="Multi-Références","Panaché","")),IF(' Matrice Tarifaire NON AL'!AK483="A la Pièce","Composant sans Colisage",IF(' Matrice Tarifaire NON AL'!AK483="Composant de Box","Composant sans Colisage","Homogène"))))</f>
        <v/>
      </c>
      <c r="W480" t="str">
        <f>+IF($V480="","",VLOOKUP(' Matrice Tarifaire NON AL'!AK483,Feuil3!$A$4:$E$14,5,0))</f>
        <v/>
      </c>
      <c r="Y480" t="str">
        <f>+IF($V480="","",IF(VLOOKUP(' Matrice Tarifaire NON AL'!$AK483,Feuil3!$A$4:$D$14,4,0)="Palette",' Matrice Tarifaire NON AL'!AN483,""))</f>
        <v/>
      </c>
      <c r="AA480" t="str">
        <f>+IF($V480="","",IF(VLOOKUP(' Matrice Tarifaire NON AL'!$AK483,Feuil3!$A$4:$D$14,4,0)="Colis",' Matrice Tarifaire NON AL'!AN483,""))</f>
        <v/>
      </c>
      <c r="AC480" t="str">
        <f>+IF(V480="","",IF(VLOOKUP(' Matrice Tarifaire NON AL'!AK483,Feuil3!$A$4:$D$14,4,0)="Colis",IF(' Matrice Tarifaire NON AL'!AO483&gt;0,' Matrice Tarifaire NON AL'!AO483,""),""))</f>
        <v/>
      </c>
      <c r="AD480" t="str">
        <f t="shared" si="24"/>
        <v/>
      </c>
      <c r="AE480" t="str">
        <f>+IF(C480="","",' Matrice Tarifaire NON AL'!C483)</f>
        <v/>
      </c>
      <c r="AF480" t="str">
        <f>+IF(C480="","",' Matrice Tarifaire NON AL'!AQ483)</f>
        <v/>
      </c>
      <c r="AH480" t="str">
        <f>+IF(E480="","",' Matrice Tarifaire NON AL'!$U483)</f>
        <v/>
      </c>
      <c r="AI480" t="str">
        <f>+IF(F480="","",IF(' Matrice Tarifaire NON AL'!$V483="","",' Matrice Tarifaire NON AL'!$V483))</f>
        <v/>
      </c>
      <c r="AJ480" t="str">
        <f>+IF($C480="","",IF(' Matrice Tarifaire NON AL'!AZ483="","",' Matrice Tarifaire NON AL'!AZ483))</f>
        <v/>
      </c>
      <c r="AK480" t="str">
        <f>+IF($C480="","",IF(' Matrice Tarifaire NON AL'!BA483="","",' Matrice Tarifaire NON AL'!BA483))</f>
        <v/>
      </c>
      <c r="AL480" t="str">
        <f>+IF($C480="","",IF(' Matrice Tarifaire NON AL'!BB483="","",TEXT(' Matrice Tarifaire NON AL'!BB483,"0,0000")))</f>
        <v/>
      </c>
      <c r="AO480" t="str">
        <f>+IF($C480="","",IF(' Matrice Tarifaire NON AL'!BF483="","",TEXT(' Matrice Tarifaire NON AL'!BF483,"0,0000")))</f>
        <v/>
      </c>
      <c r="AP480" t="str">
        <f>+IF($C480="","",IF(' Matrice Tarifaire NON AL'!BG483="","",TEXT(' Matrice Tarifaire NON AL'!BG483,"0,0000")))</f>
        <v/>
      </c>
      <c r="AQ480" t="str">
        <f>+IF($C480="","",IF(' Matrice Tarifaire NON AL'!BH483="","",TEXT(' Matrice Tarifaire NON AL'!BH483,"0,0000")))</f>
        <v/>
      </c>
      <c r="AR480" t="str">
        <f>+IF($C480="","",IF(' Matrice Tarifaire NON AL'!BI483="","",TEXT(' Matrice Tarifaire NON AL'!BI483,"0,0000")))</f>
        <v/>
      </c>
      <c r="AS480" t="str">
        <f>+IF(C480="","",IF(' Matrice Tarifaire NON AL'!BJ483="","0",IF(' Matrice Tarifaire NON AL'!BJ483="","",' Matrice Tarifaire NON AL'!BJ483)))</f>
        <v/>
      </c>
      <c r="AT480" t="str">
        <f>+IF(C480="","",IF(' Matrice Tarifaire NON AL'!BK483="","",' Matrice Tarifaire NON AL'!$BK$6))</f>
        <v/>
      </c>
      <c r="AU480" t="str">
        <f>+IF(C480="","",IF(' Matrice Tarifaire NON AL'!BK483="","",TEXT(' Matrice Tarifaire NON AL'!BK483,"0,0000")))</f>
        <v/>
      </c>
      <c r="AV480" t="str">
        <f>+IF(C480="","",IF(' Matrice Tarifaire NON AL'!BL483="","",' Matrice Tarifaire NON AL'!$BL$6))</f>
        <v/>
      </c>
      <c r="AW480" t="str">
        <f>+IF(C480="","",IF(' Matrice Tarifaire NON AL'!BL483="","",TEXT(' Matrice Tarifaire NON AL'!BL483,"0,0000")))</f>
        <v/>
      </c>
      <c r="AX480" t="str">
        <f>+IF(C480="","",IF(' Matrice Tarifaire NON AL'!BM483="","",' Matrice Tarifaire NON AL'!$BM$6))</f>
        <v/>
      </c>
      <c r="AY480" t="str">
        <f>+IF(C480="","",IF(' Matrice Tarifaire NON AL'!BM483="","",TEXT(' Matrice Tarifaire NON AL'!BM483,"0,0000")))</f>
        <v/>
      </c>
      <c r="AZ480" t="str">
        <f>+IF(C480="","",IF(' Matrice Tarifaire NON AL'!BN483="","","Taxe DEEE"))</f>
        <v/>
      </c>
      <c r="BA480" t="str">
        <f>+IF(C480="","",IF(' Matrice Tarifaire NON AL'!BN483="","",TEXT(' Matrice Tarifaire NON AL'!BN483,"0,0000")))</f>
        <v/>
      </c>
      <c r="BD480" t="str">
        <f>+IF($C480="","",IF(' Matrice Tarifaire NON AL'!BR483="","",TEXT(' Matrice Tarifaire NON AL'!BR483,"0,000")))</f>
        <v/>
      </c>
      <c r="BE480" t="str">
        <f>+IF($C480="","",IF(' Matrice Tarifaire NON AL'!BS483="","",VALUE(TEXT(' Matrice Tarifaire NON AL'!BS483,"0,00"))))</f>
        <v/>
      </c>
      <c r="BF480" t="str">
        <f>+IF($C480="","",IF(' Matrice Tarifaire NON AL'!BY483="","",' Matrice Tarifaire NON AL'!BY483))</f>
        <v/>
      </c>
      <c r="BG480" t="str">
        <f>+IF(C480="","",IF(' Matrice Tarifaire NON AL'!AK483="Composant de Box","999",IF(' Matrice Tarifaire NON AL'!AP483&lt;&gt;"",' Matrice Tarifaire NON AL'!AP483,IF(' Matrice Tarifaire NON AL'!AO483&lt;&gt;"",' Matrice Tarifaire NON AL'!AO483,' Matrice Tarifaire NON AL'!AN483))))</f>
        <v/>
      </c>
    </row>
    <row r="481" spans="1:59" x14ac:dyDescent="0.25">
      <c r="A481" t="str">
        <f>+IF($C481="","",IF(' Matrice Tarifaire NON AL'!N484="","",IF(' Matrice Tarifaire NON AL'!N484=0,"GTIN A 0 - Ne doit pas être mis dans PRE REF",TEXT(' Matrice Tarifaire NON AL'!N484,"00000000000000"))))</f>
        <v/>
      </c>
      <c r="B481" t="str">
        <f>+IF(C481="","",IF(L481=172,4,VLOOKUP(' Matrice Tarifaire NON AL'!AK484,Feuil3!$A$4:$B$14,2,0)))</f>
        <v/>
      </c>
      <c r="C481" t="str">
        <f>+IF(' Matrice Tarifaire NON AL'!O484="","",SUBSTITUTE(' Matrice Tarifaire NON AL'!O484,"CHAR (10)"," "))</f>
        <v/>
      </c>
      <c r="D481" t="str">
        <f>+IF($C481="","",SUBSTITUTE(' Matrice Tarifaire NON AL'!P484,"CHAR (13)"," "))</f>
        <v/>
      </c>
      <c r="E481" t="str">
        <f t="shared" si="22"/>
        <v/>
      </c>
      <c r="F481" t="str">
        <f>+IF($C481="","",IF(' Matrice Tarifaire NON AL'!AX484="","Non",' Matrice Tarifaire NON AL'!AX484))</f>
        <v/>
      </c>
      <c r="G481" t="str">
        <f>+IF($C481="","",IF(' Matrice Tarifaire NON AL'!Q484="DOMEDIA","MDD",IF(' Matrice Tarifaire NON AL'!Q484="APTA","MDD",IF(' Matrice Tarifaire NON AL'!Q484="TOP BUDGET","Premier Prix","MN"))))</f>
        <v/>
      </c>
      <c r="H481" t="str">
        <f>+IF($C481="","",' Matrice Tarifaire NON AL'!Q484)</f>
        <v/>
      </c>
      <c r="K481" t="str">
        <f>+IF($C481="","",' Matrice Tarifaire NON AL'!X484)</f>
        <v/>
      </c>
      <c r="L481" t="str">
        <f>+IF($C481="","",' Matrice Tarifaire NON AL'!X484)</f>
        <v/>
      </c>
      <c r="M481" t="str">
        <f>+IF($C481="","",' Matrice Tarifaire NON AL'!Y484)</f>
        <v/>
      </c>
      <c r="N481" t="str">
        <f>+IF($C481="","",' Matrice Tarifaire NON AL'!Z484)</f>
        <v/>
      </c>
      <c r="P481" t="str">
        <f>+IF(C481="","",IF(' Matrice Tarifaire NON AL'!X484&lt;&gt;168,"Non",""))</f>
        <v/>
      </c>
      <c r="Q481" t="str">
        <f>+IF($C481="","",' Matrice Tarifaire NON AL'!T484)</f>
        <v/>
      </c>
      <c r="R481" t="str">
        <f>+IF($C481="","",IF(' Matrice Tarifaire NON AL'!R484="","",' Matrice Tarifaire NON AL'!R484))</f>
        <v/>
      </c>
      <c r="S481" t="str">
        <f>+IF($C481="","",LEFT(' Matrice Tarifaire NON AL'!W484,1))</f>
        <v/>
      </c>
      <c r="T481" t="str">
        <f>+IF($C481="","",LEFT(' Matrice Tarifaire NON AL'!AY484,3))</f>
        <v/>
      </c>
      <c r="U481" t="str">
        <f t="shared" si="23"/>
        <v/>
      </c>
      <c r="V481" t="str">
        <f>+IF(C481="","",IF(VLOOKUP(' Matrice Tarifaire NON AL'!AK484,Feuil3!A:F,6,0)="Box",IF(' Matrice Tarifaire NON AL'!AL484="Mono-Référence","Homogène",IF(' Matrice Tarifaire NON AL'!AL484="Multi-Références","Panaché","")),IF(' Matrice Tarifaire NON AL'!AK484="A la Pièce","Composant sans Colisage",IF(' Matrice Tarifaire NON AL'!AK484="Composant de Box","Composant sans Colisage","Homogène"))))</f>
        <v/>
      </c>
      <c r="W481" t="str">
        <f>+IF($V481="","",VLOOKUP(' Matrice Tarifaire NON AL'!AK484,Feuil3!$A$4:$E$14,5,0))</f>
        <v/>
      </c>
      <c r="Y481" t="str">
        <f>+IF($V481="","",IF(VLOOKUP(' Matrice Tarifaire NON AL'!$AK484,Feuil3!$A$4:$D$14,4,0)="Palette",' Matrice Tarifaire NON AL'!AN484,""))</f>
        <v/>
      </c>
      <c r="AA481" t="str">
        <f>+IF($V481="","",IF(VLOOKUP(' Matrice Tarifaire NON AL'!$AK484,Feuil3!$A$4:$D$14,4,0)="Colis",' Matrice Tarifaire NON AL'!AN484,""))</f>
        <v/>
      </c>
      <c r="AC481" t="str">
        <f>+IF(V481="","",IF(VLOOKUP(' Matrice Tarifaire NON AL'!AK484,Feuil3!$A$4:$D$14,4,0)="Colis",IF(' Matrice Tarifaire NON AL'!AO484&gt;0,' Matrice Tarifaire NON AL'!AO484,""),""))</f>
        <v/>
      </c>
      <c r="AD481" t="str">
        <f t="shared" si="24"/>
        <v/>
      </c>
      <c r="AE481" t="str">
        <f>+IF(C481="","",' Matrice Tarifaire NON AL'!C484)</f>
        <v/>
      </c>
      <c r="AF481" t="str">
        <f>+IF(C481="","",' Matrice Tarifaire NON AL'!AQ484)</f>
        <v/>
      </c>
      <c r="AH481" t="str">
        <f>+IF(E481="","",' Matrice Tarifaire NON AL'!$U484)</f>
        <v/>
      </c>
      <c r="AI481" t="str">
        <f>+IF(F481="","",IF(' Matrice Tarifaire NON AL'!$V484="","",' Matrice Tarifaire NON AL'!$V484))</f>
        <v/>
      </c>
      <c r="AJ481" t="str">
        <f>+IF($C481="","",IF(' Matrice Tarifaire NON AL'!AZ484="","",' Matrice Tarifaire NON AL'!AZ484))</f>
        <v/>
      </c>
      <c r="AK481" t="str">
        <f>+IF($C481="","",IF(' Matrice Tarifaire NON AL'!BA484="","",' Matrice Tarifaire NON AL'!BA484))</f>
        <v/>
      </c>
      <c r="AL481" t="str">
        <f>+IF($C481="","",IF(' Matrice Tarifaire NON AL'!BB484="","",TEXT(' Matrice Tarifaire NON AL'!BB484,"0,0000")))</f>
        <v/>
      </c>
      <c r="AO481" t="str">
        <f>+IF($C481="","",IF(' Matrice Tarifaire NON AL'!BF484="","",TEXT(' Matrice Tarifaire NON AL'!BF484,"0,0000")))</f>
        <v/>
      </c>
      <c r="AP481" t="str">
        <f>+IF($C481="","",IF(' Matrice Tarifaire NON AL'!BG484="","",TEXT(' Matrice Tarifaire NON AL'!BG484,"0,0000")))</f>
        <v/>
      </c>
      <c r="AQ481" t="str">
        <f>+IF($C481="","",IF(' Matrice Tarifaire NON AL'!BH484="","",TEXT(' Matrice Tarifaire NON AL'!BH484,"0,0000")))</f>
        <v/>
      </c>
      <c r="AR481" t="str">
        <f>+IF($C481="","",IF(' Matrice Tarifaire NON AL'!BI484="","",TEXT(' Matrice Tarifaire NON AL'!BI484,"0,0000")))</f>
        <v/>
      </c>
      <c r="AS481" t="str">
        <f>+IF(C481="","",IF(' Matrice Tarifaire NON AL'!BJ484="","0",IF(' Matrice Tarifaire NON AL'!BJ484="","",' Matrice Tarifaire NON AL'!BJ484)))</f>
        <v/>
      </c>
      <c r="AT481" t="str">
        <f>+IF(C481="","",IF(' Matrice Tarifaire NON AL'!BK484="","",' Matrice Tarifaire NON AL'!$BK$6))</f>
        <v/>
      </c>
      <c r="AU481" t="str">
        <f>+IF(C481="","",IF(' Matrice Tarifaire NON AL'!BK484="","",TEXT(' Matrice Tarifaire NON AL'!BK484,"0,0000")))</f>
        <v/>
      </c>
      <c r="AV481" t="str">
        <f>+IF(C481="","",IF(' Matrice Tarifaire NON AL'!BL484="","",' Matrice Tarifaire NON AL'!$BL$6))</f>
        <v/>
      </c>
      <c r="AW481" t="str">
        <f>+IF(C481="","",IF(' Matrice Tarifaire NON AL'!BL484="","",TEXT(' Matrice Tarifaire NON AL'!BL484,"0,0000")))</f>
        <v/>
      </c>
      <c r="AX481" t="str">
        <f>+IF(C481="","",IF(' Matrice Tarifaire NON AL'!BM484="","",' Matrice Tarifaire NON AL'!$BM$6))</f>
        <v/>
      </c>
      <c r="AY481" t="str">
        <f>+IF(C481="","",IF(' Matrice Tarifaire NON AL'!BM484="","",TEXT(' Matrice Tarifaire NON AL'!BM484,"0,0000")))</f>
        <v/>
      </c>
      <c r="AZ481" t="str">
        <f>+IF(C481="","",IF(' Matrice Tarifaire NON AL'!BN484="","","Taxe DEEE"))</f>
        <v/>
      </c>
      <c r="BA481" t="str">
        <f>+IF(C481="","",IF(' Matrice Tarifaire NON AL'!BN484="","",TEXT(' Matrice Tarifaire NON AL'!BN484,"0,0000")))</f>
        <v/>
      </c>
      <c r="BD481" t="str">
        <f>+IF($C481="","",IF(' Matrice Tarifaire NON AL'!BR484="","",TEXT(' Matrice Tarifaire NON AL'!BR484,"0,000")))</f>
        <v/>
      </c>
      <c r="BE481" t="str">
        <f>+IF($C481="","",IF(' Matrice Tarifaire NON AL'!BS484="","",VALUE(TEXT(' Matrice Tarifaire NON AL'!BS484,"0,00"))))</f>
        <v/>
      </c>
      <c r="BF481" t="str">
        <f>+IF($C481="","",IF(' Matrice Tarifaire NON AL'!BY484="","",' Matrice Tarifaire NON AL'!BY484))</f>
        <v/>
      </c>
      <c r="BG481" t="str">
        <f>+IF(C481="","",IF(' Matrice Tarifaire NON AL'!AK484="Composant de Box","999",IF(' Matrice Tarifaire NON AL'!AP484&lt;&gt;"",' Matrice Tarifaire NON AL'!AP484,IF(' Matrice Tarifaire NON AL'!AO484&lt;&gt;"",' Matrice Tarifaire NON AL'!AO484,' Matrice Tarifaire NON AL'!AN484))))</f>
        <v/>
      </c>
    </row>
    <row r="482" spans="1:59" x14ac:dyDescent="0.25">
      <c r="A482" t="str">
        <f>+IF($C482="","",IF(' Matrice Tarifaire NON AL'!N485="","",IF(' Matrice Tarifaire NON AL'!N485=0,"GTIN A 0 - Ne doit pas être mis dans PRE REF",TEXT(' Matrice Tarifaire NON AL'!N485,"00000000000000"))))</f>
        <v/>
      </c>
      <c r="B482" t="str">
        <f>+IF(C482="","",IF(L482=172,4,VLOOKUP(' Matrice Tarifaire NON AL'!AK485,Feuil3!$A$4:$B$14,2,0)))</f>
        <v/>
      </c>
      <c r="C482" t="str">
        <f>+IF(' Matrice Tarifaire NON AL'!O485="","",SUBSTITUTE(' Matrice Tarifaire NON AL'!O485,"CHAR (10)"," "))</f>
        <v/>
      </c>
      <c r="D482" t="str">
        <f>+IF($C482="","",SUBSTITUTE(' Matrice Tarifaire NON AL'!P485,"CHAR (13)"," "))</f>
        <v/>
      </c>
      <c r="E482" t="str">
        <f t="shared" si="22"/>
        <v/>
      </c>
      <c r="F482" t="str">
        <f>+IF($C482="","",IF(' Matrice Tarifaire NON AL'!AX485="","Non",' Matrice Tarifaire NON AL'!AX485))</f>
        <v/>
      </c>
      <c r="G482" t="str">
        <f>+IF($C482="","",IF(' Matrice Tarifaire NON AL'!Q485="DOMEDIA","MDD",IF(' Matrice Tarifaire NON AL'!Q485="APTA","MDD",IF(' Matrice Tarifaire NON AL'!Q485="TOP BUDGET","Premier Prix","MN"))))</f>
        <v/>
      </c>
      <c r="H482" t="str">
        <f>+IF($C482="","",' Matrice Tarifaire NON AL'!Q485)</f>
        <v/>
      </c>
      <c r="K482" t="str">
        <f>+IF($C482="","",' Matrice Tarifaire NON AL'!X485)</f>
        <v/>
      </c>
      <c r="L482" t="str">
        <f>+IF($C482="","",' Matrice Tarifaire NON AL'!X485)</f>
        <v/>
      </c>
      <c r="M482" t="str">
        <f>+IF($C482="","",' Matrice Tarifaire NON AL'!Y485)</f>
        <v/>
      </c>
      <c r="N482" t="str">
        <f>+IF($C482="","",' Matrice Tarifaire NON AL'!Z485)</f>
        <v/>
      </c>
      <c r="P482" t="str">
        <f>+IF(C482="","",IF(' Matrice Tarifaire NON AL'!X485&lt;&gt;168,"Non",""))</f>
        <v/>
      </c>
      <c r="Q482" t="str">
        <f>+IF($C482="","",' Matrice Tarifaire NON AL'!T485)</f>
        <v/>
      </c>
      <c r="R482" t="str">
        <f>+IF($C482="","",IF(' Matrice Tarifaire NON AL'!R485="","",' Matrice Tarifaire NON AL'!R485))</f>
        <v/>
      </c>
      <c r="S482" t="str">
        <f>+IF($C482="","",LEFT(' Matrice Tarifaire NON AL'!W485,1))</f>
        <v/>
      </c>
      <c r="T482" t="str">
        <f>+IF($C482="","",LEFT(' Matrice Tarifaire NON AL'!AY485,3))</f>
        <v/>
      </c>
      <c r="U482" t="str">
        <f t="shared" si="23"/>
        <v/>
      </c>
      <c r="V482" t="str">
        <f>+IF(C482="","",IF(VLOOKUP(' Matrice Tarifaire NON AL'!AK485,Feuil3!A:F,6,0)="Box",IF(' Matrice Tarifaire NON AL'!AL485="Mono-Référence","Homogène",IF(' Matrice Tarifaire NON AL'!AL485="Multi-Références","Panaché","")),IF(' Matrice Tarifaire NON AL'!AK485="A la Pièce","Composant sans Colisage",IF(' Matrice Tarifaire NON AL'!AK485="Composant de Box","Composant sans Colisage","Homogène"))))</f>
        <v/>
      </c>
      <c r="W482" t="str">
        <f>+IF($V482="","",VLOOKUP(' Matrice Tarifaire NON AL'!AK485,Feuil3!$A$4:$E$14,5,0))</f>
        <v/>
      </c>
      <c r="Y482" t="str">
        <f>+IF($V482="","",IF(VLOOKUP(' Matrice Tarifaire NON AL'!$AK485,Feuil3!$A$4:$D$14,4,0)="Palette",' Matrice Tarifaire NON AL'!AN485,""))</f>
        <v/>
      </c>
      <c r="AA482" t="str">
        <f>+IF($V482="","",IF(VLOOKUP(' Matrice Tarifaire NON AL'!$AK485,Feuil3!$A$4:$D$14,4,0)="Colis",' Matrice Tarifaire NON AL'!AN485,""))</f>
        <v/>
      </c>
      <c r="AC482" t="str">
        <f>+IF(V482="","",IF(VLOOKUP(' Matrice Tarifaire NON AL'!AK485,Feuil3!$A$4:$D$14,4,0)="Colis",IF(' Matrice Tarifaire NON AL'!AO485&gt;0,' Matrice Tarifaire NON AL'!AO485,""),""))</f>
        <v/>
      </c>
      <c r="AD482" t="str">
        <f t="shared" si="24"/>
        <v/>
      </c>
      <c r="AE482" t="str">
        <f>+IF(C482="","",' Matrice Tarifaire NON AL'!C485)</f>
        <v/>
      </c>
      <c r="AF482" t="str">
        <f>+IF(C482="","",' Matrice Tarifaire NON AL'!AQ485)</f>
        <v/>
      </c>
      <c r="AH482" t="str">
        <f>+IF(E482="","",' Matrice Tarifaire NON AL'!$U485)</f>
        <v/>
      </c>
      <c r="AI482" t="str">
        <f>+IF(F482="","",IF(' Matrice Tarifaire NON AL'!$V485="","",' Matrice Tarifaire NON AL'!$V485))</f>
        <v/>
      </c>
      <c r="AJ482" t="str">
        <f>+IF($C482="","",IF(' Matrice Tarifaire NON AL'!AZ485="","",' Matrice Tarifaire NON AL'!AZ485))</f>
        <v/>
      </c>
      <c r="AK482" t="str">
        <f>+IF($C482="","",IF(' Matrice Tarifaire NON AL'!BA485="","",' Matrice Tarifaire NON AL'!BA485))</f>
        <v/>
      </c>
      <c r="AL482" t="str">
        <f>+IF($C482="","",IF(' Matrice Tarifaire NON AL'!BB485="","",TEXT(' Matrice Tarifaire NON AL'!BB485,"0,0000")))</f>
        <v/>
      </c>
      <c r="AO482" t="str">
        <f>+IF($C482="","",IF(' Matrice Tarifaire NON AL'!BF485="","",TEXT(' Matrice Tarifaire NON AL'!BF485,"0,0000")))</f>
        <v/>
      </c>
      <c r="AP482" t="str">
        <f>+IF($C482="","",IF(' Matrice Tarifaire NON AL'!BG485="","",TEXT(' Matrice Tarifaire NON AL'!BG485,"0,0000")))</f>
        <v/>
      </c>
      <c r="AQ482" t="str">
        <f>+IF($C482="","",IF(' Matrice Tarifaire NON AL'!BH485="","",TEXT(' Matrice Tarifaire NON AL'!BH485,"0,0000")))</f>
        <v/>
      </c>
      <c r="AR482" t="str">
        <f>+IF($C482="","",IF(' Matrice Tarifaire NON AL'!BI485="","",TEXT(' Matrice Tarifaire NON AL'!BI485,"0,0000")))</f>
        <v/>
      </c>
      <c r="AS482" t="str">
        <f>+IF(C482="","",IF(' Matrice Tarifaire NON AL'!BJ485="","0",IF(' Matrice Tarifaire NON AL'!BJ485="","",' Matrice Tarifaire NON AL'!BJ485)))</f>
        <v/>
      </c>
      <c r="AT482" t="str">
        <f>+IF(C482="","",IF(' Matrice Tarifaire NON AL'!BK485="","",' Matrice Tarifaire NON AL'!$BK$6))</f>
        <v/>
      </c>
      <c r="AU482" t="str">
        <f>+IF(C482="","",IF(' Matrice Tarifaire NON AL'!BK485="","",TEXT(' Matrice Tarifaire NON AL'!BK485,"0,0000")))</f>
        <v/>
      </c>
      <c r="AV482" t="str">
        <f>+IF(C482="","",IF(' Matrice Tarifaire NON AL'!BL485="","",' Matrice Tarifaire NON AL'!$BL$6))</f>
        <v/>
      </c>
      <c r="AW482" t="str">
        <f>+IF(C482="","",IF(' Matrice Tarifaire NON AL'!BL485="","",TEXT(' Matrice Tarifaire NON AL'!BL485,"0,0000")))</f>
        <v/>
      </c>
      <c r="AX482" t="str">
        <f>+IF(C482="","",IF(' Matrice Tarifaire NON AL'!BM485="","",' Matrice Tarifaire NON AL'!$BM$6))</f>
        <v/>
      </c>
      <c r="AY482" t="str">
        <f>+IF(C482="","",IF(' Matrice Tarifaire NON AL'!BM485="","",TEXT(' Matrice Tarifaire NON AL'!BM485,"0,0000")))</f>
        <v/>
      </c>
      <c r="AZ482" t="str">
        <f>+IF(C482="","",IF(' Matrice Tarifaire NON AL'!BN485="","","Taxe DEEE"))</f>
        <v/>
      </c>
      <c r="BA482" t="str">
        <f>+IF(C482="","",IF(' Matrice Tarifaire NON AL'!BN485="","",TEXT(' Matrice Tarifaire NON AL'!BN485,"0,0000")))</f>
        <v/>
      </c>
      <c r="BD482" t="str">
        <f>+IF($C482="","",IF(' Matrice Tarifaire NON AL'!BR485="","",TEXT(' Matrice Tarifaire NON AL'!BR485,"0,000")))</f>
        <v/>
      </c>
      <c r="BE482" t="str">
        <f>+IF($C482="","",IF(' Matrice Tarifaire NON AL'!BS485="","",VALUE(TEXT(' Matrice Tarifaire NON AL'!BS485,"0,00"))))</f>
        <v/>
      </c>
      <c r="BF482" t="str">
        <f>+IF($C482="","",IF(' Matrice Tarifaire NON AL'!BY485="","",' Matrice Tarifaire NON AL'!BY485))</f>
        <v/>
      </c>
      <c r="BG482" t="str">
        <f>+IF(C482="","",IF(' Matrice Tarifaire NON AL'!AK485="Composant de Box","999",IF(' Matrice Tarifaire NON AL'!AP485&lt;&gt;"",' Matrice Tarifaire NON AL'!AP485,IF(' Matrice Tarifaire NON AL'!AO485&lt;&gt;"",' Matrice Tarifaire NON AL'!AO485,' Matrice Tarifaire NON AL'!AN485))))</f>
        <v/>
      </c>
    </row>
    <row r="483" spans="1:59" x14ac:dyDescent="0.25">
      <c r="A483" t="str">
        <f>+IF($C483="","",IF(' Matrice Tarifaire NON AL'!N486="","",IF(' Matrice Tarifaire NON AL'!N486=0,"GTIN A 0 - Ne doit pas être mis dans PRE REF",TEXT(' Matrice Tarifaire NON AL'!N486,"00000000000000"))))</f>
        <v/>
      </c>
      <c r="B483" t="str">
        <f>+IF(C483="","",IF(L483=172,4,VLOOKUP(' Matrice Tarifaire NON AL'!AK486,Feuil3!$A$4:$B$14,2,0)))</f>
        <v/>
      </c>
      <c r="C483" t="str">
        <f>+IF(' Matrice Tarifaire NON AL'!O486="","",SUBSTITUTE(' Matrice Tarifaire NON AL'!O486,"CHAR (10)"," "))</f>
        <v/>
      </c>
      <c r="D483" t="str">
        <f>+IF($C483="","",SUBSTITUTE(' Matrice Tarifaire NON AL'!P486,"CHAR (13)"," "))</f>
        <v/>
      </c>
      <c r="E483" t="str">
        <f t="shared" si="22"/>
        <v/>
      </c>
      <c r="F483" t="str">
        <f>+IF($C483="","",IF(' Matrice Tarifaire NON AL'!AX486="","Non",' Matrice Tarifaire NON AL'!AX486))</f>
        <v/>
      </c>
      <c r="G483" t="str">
        <f>+IF($C483="","",IF(' Matrice Tarifaire NON AL'!Q486="DOMEDIA","MDD",IF(' Matrice Tarifaire NON AL'!Q486="APTA","MDD",IF(' Matrice Tarifaire NON AL'!Q486="TOP BUDGET","Premier Prix","MN"))))</f>
        <v/>
      </c>
      <c r="H483" t="str">
        <f>+IF($C483="","",' Matrice Tarifaire NON AL'!Q486)</f>
        <v/>
      </c>
      <c r="K483" t="str">
        <f>+IF($C483="","",' Matrice Tarifaire NON AL'!X486)</f>
        <v/>
      </c>
      <c r="L483" t="str">
        <f>+IF($C483="","",' Matrice Tarifaire NON AL'!X486)</f>
        <v/>
      </c>
      <c r="M483" t="str">
        <f>+IF($C483="","",' Matrice Tarifaire NON AL'!Y486)</f>
        <v/>
      </c>
      <c r="N483" t="str">
        <f>+IF($C483="","",' Matrice Tarifaire NON AL'!Z486)</f>
        <v/>
      </c>
      <c r="P483" t="str">
        <f>+IF(C483="","",IF(' Matrice Tarifaire NON AL'!X486&lt;&gt;168,"Non",""))</f>
        <v/>
      </c>
      <c r="Q483" t="str">
        <f>+IF($C483="","",' Matrice Tarifaire NON AL'!T486)</f>
        <v/>
      </c>
      <c r="R483" t="str">
        <f>+IF($C483="","",IF(' Matrice Tarifaire NON AL'!R486="","",' Matrice Tarifaire NON AL'!R486))</f>
        <v/>
      </c>
      <c r="S483" t="str">
        <f>+IF($C483="","",LEFT(' Matrice Tarifaire NON AL'!W486,1))</f>
        <v/>
      </c>
      <c r="T483" t="str">
        <f>+IF($C483="","",LEFT(' Matrice Tarifaire NON AL'!AY486,3))</f>
        <v/>
      </c>
      <c r="U483" t="str">
        <f t="shared" si="23"/>
        <v/>
      </c>
      <c r="V483" t="str">
        <f>+IF(C483="","",IF(VLOOKUP(' Matrice Tarifaire NON AL'!AK486,Feuil3!A:F,6,0)="Box",IF(' Matrice Tarifaire NON AL'!AL486="Mono-Référence","Homogène",IF(' Matrice Tarifaire NON AL'!AL486="Multi-Références","Panaché","")),IF(' Matrice Tarifaire NON AL'!AK486="A la Pièce","Composant sans Colisage",IF(' Matrice Tarifaire NON AL'!AK486="Composant de Box","Composant sans Colisage","Homogène"))))</f>
        <v/>
      </c>
      <c r="W483" t="str">
        <f>+IF($V483="","",VLOOKUP(' Matrice Tarifaire NON AL'!AK486,Feuil3!$A$4:$E$14,5,0))</f>
        <v/>
      </c>
      <c r="Y483" t="str">
        <f>+IF($V483="","",IF(VLOOKUP(' Matrice Tarifaire NON AL'!$AK486,Feuil3!$A$4:$D$14,4,0)="Palette",' Matrice Tarifaire NON AL'!AN486,""))</f>
        <v/>
      </c>
      <c r="AA483" t="str">
        <f>+IF($V483="","",IF(VLOOKUP(' Matrice Tarifaire NON AL'!$AK486,Feuil3!$A$4:$D$14,4,0)="Colis",' Matrice Tarifaire NON AL'!AN486,""))</f>
        <v/>
      </c>
      <c r="AC483" t="str">
        <f>+IF(V483="","",IF(VLOOKUP(' Matrice Tarifaire NON AL'!AK486,Feuil3!$A$4:$D$14,4,0)="Colis",IF(' Matrice Tarifaire NON AL'!AO486&gt;0,' Matrice Tarifaire NON AL'!AO486,""),""))</f>
        <v/>
      </c>
      <c r="AD483" t="str">
        <f t="shared" si="24"/>
        <v/>
      </c>
      <c r="AE483" t="str">
        <f>+IF(C483="","",' Matrice Tarifaire NON AL'!C486)</f>
        <v/>
      </c>
      <c r="AF483" t="str">
        <f>+IF(C483="","",' Matrice Tarifaire NON AL'!AQ486)</f>
        <v/>
      </c>
      <c r="AH483" t="str">
        <f>+IF(E483="","",' Matrice Tarifaire NON AL'!$U486)</f>
        <v/>
      </c>
      <c r="AI483" t="str">
        <f>+IF(F483="","",IF(' Matrice Tarifaire NON AL'!$V486="","",' Matrice Tarifaire NON AL'!$V486))</f>
        <v/>
      </c>
      <c r="AJ483" t="str">
        <f>+IF($C483="","",IF(' Matrice Tarifaire NON AL'!AZ486="","",' Matrice Tarifaire NON AL'!AZ486))</f>
        <v/>
      </c>
      <c r="AK483" t="str">
        <f>+IF($C483="","",IF(' Matrice Tarifaire NON AL'!BA486="","",' Matrice Tarifaire NON AL'!BA486))</f>
        <v/>
      </c>
      <c r="AL483" t="str">
        <f>+IF($C483="","",IF(' Matrice Tarifaire NON AL'!BB486="","",TEXT(' Matrice Tarifaire NON AL'!BB486,"0,0000")))</f>
        <v/>
      </c>
      <c r="AO483" t="str">
        <f>+IF($C483="","",IF(' Matrice Tarifaire NON AL'!BF486="","",TEXT(' Matrice Tarifaire NON AL'!BF486,"0,0000")))</f>
        <v/>
      </c>
      <c r="AP483" t="str">
        <f>+IF($C483="","",IF(' Matrice Tarifaire NON AL'!BG486="","",TEXT(' Matrice Tarifaire NON AL'!BG486,"0,0000")))</f>
        <v/>
      </c>
      <c r="AQ483" t="str">
        <f>+IF($C483="","",IF(' Matrice Tarifaire NON AL'!BH486="","",TEXT(' Matrice Tarifaire NON AL'!BH486,"0,0000")))</f>
        <v/>
      </c>
      <c r="AR483" t="str">
        <f>+IF($C483="","",IF(' Matrice Tarifaire NON AL'!BI486="","",TEXT(' Matrice Tarifaire NON AL'!BI486,"0,0000")))</f>
        <v/>
      </c>
      <c r="AS483" t="str">
        <f>+IF(C483="","",IF(' Matrice Tarifaire NON AL'!BJ486="","0",IF(' Matrice Tarifaire NON AL'!BJ486="","",' Matrice Tarifaire NON AL'!BJ486)))</f>
        <v/>
      </c>
      <c r="AT483" t="str">
        <f>+IF(C483="","",IF(' Matrice Tarifaire NON AL'!BK486="","",' Matrice Tarifaire NON AL'!$BK$6))</f>
        <v/>
      </c>
      <c r="AU483" t="str">
        <f>+IF(C483="","",IF(' Matrice Tarifaire NON AL'!BK486="","",TEXT(' Matrice Tarifaire NON AL'!BK486,"0,0000")))</f>
        <v/>
      </c>
      <c r="AV483" t="str">
        <f>+IF(C483="","",IF(' Matrice Tarifaire NON AL'!BL486="","",' Matrice Tarifaire NON AL'!$BL$6))</f>
        <v/>
      </c>
      <c r="AW483" t="str">
        <f>+IF(C483="","",IF(' Matrice Tarifaire NON AL'!BL486="","",TEXT(' Matrice Tarifaire NON AL'!BL486,"0,0000")))</f>
        <v/>
      </c>
      <c r="AX483" t="str">
        <f>+IF(C483="","",IF(' Matrice Tarifaire NON AL'!BM486="","",' Matrice Tarifaire NON AL'!$BM$6))</f>
        <v/>
      </c>
      <c r="AY483" t="str">
        <f>+IF(C483="","",IF(' Matrice Tarifaire NON AL'!BM486="","",TEXT(' Matrice Tarifaire NON AL'!BM486,"0,0000")))</f>
        <v/>
      </c>
      <c r="AZ483" t="str">
        <f>+IF(C483="","",IF(' Matrice Tarifaire NON AL'!BN486="","","Taxe DEEE"))</f>
        <v/>
      </c>
      <c r="BA483" t="str">
        <f>+IF(C483="","",IF(' Matrice Tarifaire NON AL'!BN486="","",TEXT(' Matrice Tarifaire NON AL'!BN486,"0,0000")))</f>
        <v/>
      </c>
      <c r="BD483" t="str">
        <f>+IF($C483="","",IF(' Matrice Tarifaire NON AL'!BR486="","",TEXT(' Matrice Tarifaire NON AL'!BR486,"0,000")))</f>
        <v/>
      </c>
      <c r="BE483" t="str">
        <f>+IF($C483="","",IF(' Matrice Tarifaire NON AL'!BS486="","",VALUE(TEXT(' Matrice Tarifaire NON AL'!BS486,"0,00"))))</f>
        <v/>
      </c>
      <c r="BF483" t="str">
        <f>+IF($C483="","",IF(' Matrice Tarifaire NON AL'!BY486="","",' Matrice Tarifaire NON AL'!BY486))</f>
        <v/>
      </c>
      <c r="BG483" t="str">
        <f>+IF(C483="","",IF(' Matrice Tarifaire NON AL'!AK486="Composant de Box","999",IF(' Matrice Tarifaire NON AL'!AP486&lt;&gt;"",' Matrice Tarifaire NON AL'!AP486,IF(' Matrice Tarifaire NON AL'!AO486&lt;&gt;"",' Matrice Tarifaire NON AL'!AO486,' Matrice Tarifaire NON AL'!AN486))))</f>
        <v/>
      </c>
    </row>
    <row r="484" spans="1:59" x14ac:dyDescent="0.25">
      <c r="A484" t="str">
        <f>+IF($C484="","",IF(' Matrice Tarifaire NON AL'!N487="","",IF(' Matrice Tarifaire NON AL'!N487=0,"GTIN A 0 - Ne doit pas être mis dans PRE REF",TEXT(' Matrice Tarifaire NON AL'!N487,"00000000000000"))))</f>
        <v/>
      </c>
      <c r="B484" t="str">
        <f>+IF(C484="","",IF(L484=172,4,VLOOKUP(' Matrice Tarifaire NON AL'!AK487,Feuil3!$A$4:$B$14,2,0)))</f>
        <v/>
      </c>
      <c r="C484" t="str">
        <f>+IF(' Matrice Tarifaire NON AL'!O487="","",SUBSTITUTE(' Matrice Tarifaire NON AL'!O487,"CHAR (10)"," "))</f>
        <v/>
      </c>
      <c r="D484" t="str">
        <f>+IF($C484="","",SUBSTITUTE(' Matrice Tarifaire NON AL'!P487,"CHAR (13)"," "))</f>
        <v/>
      </c>
      <c r="E484" t="str">
        <f t="shared" si="22"/>
        <v/>
      </c>
      <c r="F484" t="str">
        <f>+IF($C484="","",IF(' Matrice Tarifaire NON AL'!AX487="","Non",' Matrice Tarifaire NON AL'!AX487))</f>
        <v/>
      </c>
      <c r="G484" t="str">
        <f>+IF($C484="","",IF(' Matrice Tarifaire NON AL'!Q487="DOMEDIA","MDD",IF(' Matrice Tarifaire NON AL'!Q487="APTA","MDD",IF(' Matrice Tarifaire NON AL'!Q487="TOP BUDGET","Premier Prix","MN"))))</f>
        <v/>
      </c>
      <c r="H484" t="str">
        <f>+IF($C484="","",' Matrice Tarifaire NON AL'!Q487)</f>
        <v/>
      </c>
      <c r="K484" t="str">
        <f>+IF($C484="","",' Matrice Tarifaire NON AL'!X487)</f>
        <v/>
      </c>
      <c r="L484" t="str">
        <f>+IF($C484="","",' Matrice Tarifaire NON AL'!X487)</f>
        <v/>
      </c>
      <c r="M484" t="str">
        <f>+IF($C484="","",' Matrice Tarifaire NON AL'!Y487)</f>
        <v/>
      </c>
      <c r="N484" t="str">
        <f>+IF($C484="","",' Matrice Tarifaire NON AL'!Z487)</f>
        <v/>
      </c>
      <c r="P484" t="str">
        <f>+IF(C484="","",IF(' Matrice Tarifaire NON AL'!X487&lt;&gt;168,"Non",""))</f>
        <v/>
      </c>
      <c r="Q484" t="str">
        <f>+IF($C484="","",' Matrice Tarifaire NON AL'!T487)</f>
        <v/>
      </c>
      <c r="R484" t="str">
        <f>+IF($C484="","",IF(' Matrice Tarifaire NON AL'!R487="","",' Matrice Tarifaire NON AL'!R487))</f>
        <v/>
      </c>
      <c r="S484" t="str">
        <f>+IF($C484="","",LEFT(' Matrice Tarifaire NON AL'!W487,1))</f>
        <v/>
      </c>
      <c r="T484" t="str">
        <f>+IF($C484="","",LEFT(' Matrice Tarifaire NON AL'!AY487,3))</f>
        <v/>
      </c>
      <c r="U484" t="str">
        <f t="shared" si="23"/>
        <v/>
      </c>
      <c r="V484" t="str">
        <f>+IF(C484="","",IF(VLOOKUP(' Matrice Tarifaire NON AL'!AK487,Feuil3!A:F,6,0)="Box",IF(' Matrice Tarifaire NON AL'!AL487="Mono-Référence","Homogène",IF(' Matrice Tarifaire NON AL'!AL487="Multi-Références","Panaché","")),IF(' Matrice Tarifaire NON AL'!AK487="A la Pièce","Composant sans Colisage",IF(' Matrice Tarifaire NON AL'!AK487="Composant de Box","Composant sans Colisage","Homogène"))))</f>
        <v/>
      </c>
      <c r="W484" t="str">
        <f>+IF($V484="","",VLOOKUP(' Matrice Tarifaire NON AL'!AK487,Feuil3!$A$4:$E$14,5,0))</f>
        <v/>
      </c>
      <c r="Y484" t="str">
        <f>+IF($V484="","",IF(VLOOKUP(' Matrice Tarifaire NON AL'!$AK487,Feuil3!$A$4:$D$14,4,0)="Palette",' Matrice Tarifaire NON AL'!AN487,""))</f>
        <v/>
      </c>
      <c r="AA484" t="str">
        <f>+IF($V484="","",IF(VLOOKUP(' Matrice Tarifaire NON AL'!$AK487,Feuil3!$A$4:$D$14,4,0)="Colis",' Matrice Tarifaire NON AL'!AN487,""))</f>
        <v/>
      </c>
      <c r="AC484" t="str">
        <f>+IF(V484="","",IF(VLOOKUP(' Matrice Tarifaire NON AL'!AK487,Feuil3!$A$4:$D$14,4,0)="Colis",IF(' Matrice Tarifaire NON AL'!AO487&gt;0,' Matrice Tarifaire NON AL'!AO487,""),""))</f>
        <v/>
      </c>
      <c r="AD484" t="str">
        <f t="shared" si="24"/>
        <v/>
      </c>
      <c r="AE484" t="str">
        <f>+IF(C484="","",' Matrice Tarifaire NON AL'!C487)</f>
        <v/>
      </c>
      <c r="AF484" t="str">
        <f>+IF(C484="","",' Matrice Tarifaire NON AL'!AQ487)</f>
        <v/>
      </c>
      <c r="AH484" t="str">
        <f>+IF(E484="","",' Matrice Tarifaire NON AL'!$U487)</f>
        <v/>
      </c>
      <c r="AI484" t="str">
        <f>+IF(F484="","",IF(' Matrice Tarifaire NON AL'!$V487="","",' Matrice Tarifaire NON AL'!$V487))</f>
        <v/>
      </c>
      <c r="AJ484" t="str">
        <f>+IF($C484="","",IF(' Matrice Tarifaire NON AL'!AZ487="","",' Matrice Tarifaire NON AL'!AZ487))</f>
        <v/>
      </c>
      <c r="AK484" t="str">
        <f>+IF($C484="","",IF(' Matrice Tarifaire NON AL'!BA487="","",' Matrice Tarifaire NON AL'!BA487))</f>
        <v/>
      </c>
      <c r="AL484" t="str">
        <f>+IF($C484="","",IF(' Matrice Tarifaire NON AL'!BB487="","",TEXT(' Matrice Tarifaire NON AL'!BB487,"0,0000")))</f>
        <v/>
      </c>
      <c r="AO484" t="str">
        <f>+IF($C484="","",IF(' Matrice Tarifaire NON AL'!BF487="","",TEXT(' Matrice Tarifaire NON AL'!BF487,"0,0000")))</f>
        <v/>
      </c>
      <c r="AP484" t="str">
        <f>+IF($C484="","",IF(' Matrice Tarifaire NON AL'!BG487="","",TEXT(' Matrice Tarifaire NON AL'!BG487,"0,0000")))</f>
        <v/>
      </c>
      <c r="AQ484" t="str">
        <f>+IF($C484="","",IF(' Matrice Tarifaire NON AL'!BH487="","",TEXT(' Matrice Tarifaire NON AL'!BH487,"0,0000")))</f>
        <v/>
      </c>
      <c r="AR484" t="str">
        <f>+IF($C484="","",IF(' Matrice Tarifaire NON AL'!BI487="","",TEXT(' Matrice Tarifaire NON AL'!BI487,"0,0000")))</f>
        <v/>
      </c>
      <c r="AS484" t="str">
        <f>+IF(C484="","",IF(' Matrice Tarifaire NON AL'!BJ487="","0",IF(' Matrice Tarifaire NON AL'!BJ487="","",' Matrice Tarifaire NON AL'!BJ487)))</f>
        <v/>
      </c>
      <c r="AT484" t="str">
        <f>+IF(C484="","",IF(' Matrice Tarifaire NON AL'!BK487="","",' Matrice Tarifaire NON AL'!$BK$6))</f>
        <v/>
      </c>
      <c r="AU484" t="str">
        <f>+IF(C484="","",IF(' Matrice Tarifaire NON AL'!BK487="","",TEXT(' Matrice Tarifaire NON AL'!BK487,"0,0000")))</f>
        <v/>
      </c>
      <c r="AV484" t="str">
        <f>+IF(C484="","",IF(' Matrice Tarifaire NON AL'!BL487="","",' Matrice Tarifaire NON AL'!$BL$6))</f>
        <v/>
      </c>
      <c r="AW484" t="str">
        <f>+IF(C484="","",IF(' Matrice Tarifaire NON AL'!BL487="","",TEXT(' Matrice Tarifaire NON AL'!BL487,"0,0000")))</f>
        <v/>
      </c>
      <c r="AX484" t="str">
        <f>+IF(C484="","",IF(' Matrice Tarifaire NON AL'!BM487="","",' Matrice Tarifaire NON AL'!$BM$6))</f>
        <v/>
      </c>
      <c r="AY484" t="str">
        <f>+IF(C484="","",IF(' Matrice Tarifaire NON AL'!BM487="","",TEXT(' Matrice Tarifaire NON AL'!BM487,"0,0000")))</f>
        <v/>
      </c>
      <c r="AZ484" t="str">
        <f>+IF(C484="","",IF(' Matrice Tarifaire NON AL'!BN487="","","Taxe DEEE"))</f>
        <v/>
      </c>
      <c r="BA484" t="str">
        <f>+IF(C484="","",IF(' Matrice Tarifaire NON AL'!BN487="","",TEXT(' Matrice Tarifaire NON AL'!BN487,"0,0000")))</f>
        <v/>
      </c>
      <c r="BD484" t="str">
        <f>+IF($C484="","",IF(' Matrice Tarifaire NON AL'!BR487="","",TEXT(' Matrice Tarifaire NON AL'!BR487,"0,000")))</f>
        <v/>
      </c>
      <c r="BE484" t="str">
        <f>+IF($C484="","",IF(' Matrice Tarifaire NON AL'!BS487="","",VALUE(TEXT(' Matrice Tarifaire NON AL'!BS487,"0,00"))))</f>
        <v/>
      </c>
      <c r="BF484" t="str">
        <f>+IF($C484="","",IF(' Matrice Tarifaire NON AL'!BY487="","",' Matrice Tarifaire NON AL'!BY487))</f>
        <v/>
      </c>
      <c r="BG484" t="str">
        <f>+IF(C484="","",IF(' Matrice Tarifaire NON AL'!AK487="Composant de Box","999",IF(' Matrice Tarifaire NON AL'!AP487&lt;&gt;"",' Matrice Tarifaire NON AL'!AP487,IF(' Matrice Tarifaire NON AL'!AO487&lt;&gt;"",' Matrice Tarifaire NON AL'!AO487,' Matrice Tarifaire NON AL'!AN487))))</f>
        <v/>
      </c>
    </row>
    <row r="485" spans="1:59" x14ac:dyDescent="0.25">
      <c r="A485" t="str">
        <f>+IF($C485="","",IF(' Matrice Tarifaire NON AL'!N488="","",IF(' Matrice Tarifaire NON AL'!N488=0,"GTIN A 0 - Ne doit pas être mis dans PRE REF",TEXT(' Matrice Tarifaire NON AL'!N488,"00000000000000"))))</f>
        <v/>
      </c>
      <c r="B485" t="str">
        <f>+IF(C485="","",IF(L485=172,4,VLOOKUP(' Matrice Tarifaire NON AL'!AK488,Feuil3!$A$4:$B$14,2,0)))</f>
        <v/>
      </c>
      <c r="C485" t="str">
        <f>+IF(' Matrice Tarifaire NON AL'!O488="","",SUBSTITUTE(' Matrice Tarifaire NON AL'!O488,"CHAR (10)"," "))</f>
        <v/>
      </c>
      <c r="D485" t="str">
        <f>+IF($C485="","",SUBSTITUTE(' Matrice Tarifaire NON AL'!P488,"CHAR (13)"," "))</f>
        <v/>
      </c>
      <c r="E485" t="str">
        <f t="shared" si="22"/>
        <v/>
      </c>
      <c r="F485" t="str">
        <f>+IF($C485="","",IF(' Matrice Tarifaire NON AL'!AX488="","Non",' Matrice Tarifaire NON AL'!AX488))</f>
        <v/>
      </c>
      <c r="G485" t="str">
        <f>+IF($C485="","",IF(' Matrice Tarifaire NON AL'!Q488="DOMEDIA","MDD",IF(' Matrice Tarifaire NON AL'!Q488="APTA","MDD",IF(' Matrice Tarifaire NON AL'!Q488="TOP BUDGET","Premier Prix","MN"))))</f>
        <v/>
      </c>
      <c r="H485" t="str">
        <f>+IF($C485="","",' Matrice Tarifaire NON AL'!Q488)</f>
        <v/>
      </c>
      <c r="K485" t="str">
        <f>+IF($C485="","",' Matrice Tarifaire NON AL'!X488)</f>
        <v/>
      </c>
      <c r="L485" t="str">
        <f>+IF($C485="","",' Matrice Tarifaire NON AL'!X488)</f>
        <v/>
      </c>
      <c r="M485" t="str">
        <f>+IF($C485="","",' Matrice Tarifaire NON AL'!Y488)</f>
        <v/>
      </c>
      <c r="N485" t="str">
        <f>+IF($C485="","",' Matrice Tarifaire NON AL'!Z488)</f>
        <v/>
      </c>
      <c r="P485" t="str">
        <f>+IF(C485="","",IF(' Matrice Tarifaire NON AL'!X488&lt;&gt;168,"Non",""))</f>
        <v/>
      </c>
      <c r="Q485" t="str">
        <f>+IF($C485="","",' Matrice Tarifaire NON AL'!T488)</f>
        <v/>
      </c>
      <c r="R485" t="str">
        <f>+IF($C485="","",IF(' Matrice Tarifaire NON AL'!R488="","",' Matrice Tarifaire NON AL'!R488))</f>
        <v/>
      </c>
      <c r="S485" t="str">
        <f>+IF($C485="","",LEFT(' Matrice Tarifaire NON AL'!W488,1))</f>
        <v/>
      </c>
      <c r="T485" t="str">
        <f>+IF($C485="","",LEFT(' Matrice Tarifaire NON AL'!AY488,3))</f>
        <v/>
      </c>
      <c r="U485" t="str">
        <f t="shared" si="23"/>
        <v/>
      </c>
      <c r="V485" t="str">
        <f>+IF(C485="","",IF(VLOOKUP(' Matrice Tarifaire NON AL'!AK488,Feuil3!A:F,6,0)="Box",IF(' Matrice Tarifaire NON AL'!AL488="Mono-Référence","Homogène",IF(' Matrice Tarifaire NON AL'!AL488="Multi-Références","Panaché","")),IF(' Matrice Tarifaire NON AL'!AK488="A la Pièce","Composant sans Colisage",IF(' Matrice Tarifaire NON AL'!AK488="Composant de Box","Composant sans Colisage","Homogène"))))</f>
        <v/>
      </c>
      <c r="W485" t="str">
        <f>+IF($V485="","",VLOOKUP(' Matrice Tarifaire NON AL'!AK488,Feuil3!$A$4:$E$14,5,0))</f>
        <v/>
      </c>
      <c r="Y485" t="str">
        <f>+IF($V485="","",IF(VLOOKUP(' Matrice Tarifaire NON AL'!$AK488,Feuil3!$A$4:$D$14,4,0)="Palette",' Matrice Tarifaire NON AL'!AN488,""))</f>
        <v/>
      </c>
      <c r="AA485" t="str">
        <f>+IF($V485="","",IF(VLOOKUP(' Matrice Tarifaire NON AL'!$AK488,Feuil3!$A$4:$D$14,4,0)="Colis",' Matrice Tarifaire NON AL'!AN488,""))</f>
        <v/>
      </c>
      <c r="AC485" t="str">
        <f>+IF(V485="","",IF(VLOOKUP(' Matrice Tarifaire NON AL'!AK488,Feuil3!$A$4:$D$14,4,0)="Colis",IF(' Matrice Tarifaire NON AL'!AO488&gt;0,' Matrice Tarifaire NON AL'!AO488,""),""))</f>
        <v/>
      </c>
      <c r="AD485" t="str">
        <f t="shared" si="24"/>
        <v/>
      </c>
      <c r="AE485" t="str">
        <f>+IF(C485="","",' Matrice Tarifaire NON AL'!C488)</f>
        <v/>
      </c>
      <c r="AF485" t="str">
        <f>+IF(C485="","",' Matrice Tarifaire NON AL'!AQ488)</f>
        <v/>
      </c>
      <c r="AH485" t="str">
        <f>+IF(E485="","",' Matrice Tarifaire NON AL'!$U488)</f>
        <v/>
      </c>
      <c r="AI485" t="str">
        <f>+IF(F485="","",IF(' Matrice Tarifaire NON AL'!$V488="","",' Matrice Tarifaire NON AL'!$V488))</f>
        <v/>
      </c>
      <c r="AJ485" t="str">
        <f>+IF($C485="","",IF(' Matrice Tarifaire NON AL'!AZ488="","",' Matrice Tarifaire NON AL'!AZ488))</f>
        <v/>
      </c>
      <c r="AK485" t="str">
        <f>+IF($C485="","",IF(' Matrice Tarifaire NON AL'!BA488="","",' Matrice Tarifaire NON AL'!BA488))</f>
        <v/>
      </c>
      <c r="AL485" t="str">
        <f>+IF($C485="","",IF(' Matrice Tarifaire NON AL'!BB488="","",TEXT(' Matrice Tarifaire NON AL'!BB488,"0,0000")))</f>
        <v/>
      </c>
      <c r="AO485" t="str">
        <f>+IF($C485="","",IF(' Matrice Tarifaire NON AL'!BF488="","",TEXT(' Matrice Tarifaire NON AL'!BF488,"0,0000")))</f>
        <v/>
      </c>
      <c r="AP485" t="str">
        <f>+IF($C485="","",IF(' Matrice Tarifaire NON AL'!BG488="","",TEXT(' Matrice Tarifaire NON AL'!BG488,"0,0000")))</f>
        <v/>
      </c>
      <c r="AQ485" t="str">
        <f>+IF($C485="","",IF(' Matrice Tarifaire NON AL'!BH488="","",TEXT(' Matrice Tarifaire NON AL'!BH488,"0,0000")))</f>
        <v/>
      </c>
      <c r="AR485" t="str">
        <f>+IF($C485="","",IF(' Matrice Tarifaire NON AL'!BI488="","",TEXT(' Matrice Tarifaire NON AL'!BI488,"0,0000")))</f>
        <v/>
      </c>
      <c r="AS485" t="str">
        <f>+IF(C485="","",IF(' Matrice Tarifaire NON AL'!BJ488="","0",IF(' Matrice Tarifaire NON AL'!BJ488="","",' Matrice Tarifaire NON AL'!BJ488)))</f>
        <v/>
      </c>
      <c r="AT485" t="str">
        <f>+IF(C485="","",IF(' Matrice Tarifaire NON AL'!BK488="","",' Matrice Tarifaire NON AL'!$BK$6))</f>
        <v/>
      </c>
      <c r="AU485" t="str">
        <f>+IF(C485="","",IF(' Matrice Tarifaire NON AL'!BK488="","",TEXT(' Matrice Tarifaire NON AL'!BK488,"0,0000")))</f>
        <v/>
      </c>
      <c r="AV485" t="str">
        <f>+IF(C485="","",IF(' Matrice Tarifaire NON AL'!BL488="","",' Matrice Tarifaire NON AL'!$BL$6))</f>
        <v/>
      </c>
      <c r="AW485" t="str">
        <f>+IF(C485="","",IF(' Matrice Tarifaire NON AL'!BL488="","",TEXT(' Matrice Tarifaire NON AL'!BL488,"0,0000")))</f>
        <v/>
      </c>
      <c r="AX485" t="str">
        <f>+IF(C485="","",IF(' Matrice Tarifaire NON AL'!BM488="","",' Matrice Tarifaire NON AL'!$BM$6))</f>
        <v/>
      </c>
      <c r="AY485" t="str">
        <f>+IF(C485="","",IF(' Matrice Tarifaire NON AL'!BM488="","",TEXT(' Matrice Tarifaire NON AL'!BM488,"0,0000")))</f>
        <v/>
      </c>
      <c r="AZ485" t="str">
        <f>+IF(C485="","",IF(' Matrice Tarifaire NON AL'!BN488="","","Taxe DEEE"))</f>
        <v/>
      </c>
      <c r="BA485" t="str">
        <f>+IF(C485="","",IF(' Matrice Tarifaire NON AL'!BN488="","",TEXT(' Matrice Tarifaire NON AL'!BN488,"0,0000")))</f>
        <v/>
      </c>
      <c r="BD485" t="str">
        <f>+IF($C485="","",IF(' Matrice Tarifaire NON AL'!BR488="","",TEXT(' Matrice Tarifaire NON AL'!BR488,"0,000")))</f>
        <v/>
      </c>
      <c r="BE485" t="str">
        <f>+IF($C485="","",IF(' Matrice Tarifaire NON AL'!BS488="","",VALUE(TEXT(' Matrice Tarifaire NON AL'!BS488,"0,00"))))</f>
        <v/>
      </c>
      <c r="BF485" t="str">
        <f>+IF($C485="","",IF(' Matrice Tarifaire NON AL'!BY488="","",' Matrice Tarifaire NON AL'!BY488))</f>
        <v/>
      </c>
      <c r="BG485" t="str">
        <f>+IF(C485="","",IF(' Matrice Tarifaire NON AL'!AK488="Composant de Box","999",IF(' Matrice Tarifaire NON AL'!AP488&lt;&gt;"",' Matrice Tarifaire NON AL'!AP488,IF(' Matrice Tarifaire NON AL'!AO488&lt;&gt;"",' Matrice Tarifaire NON AL'!AO488,' Matrice Tarifaire NON AL'!AN488))))</f>
        <v/>
      </c>
    </row>
    <row r="486" spans="1:59" x14ac:dyDescent="0.25">
      <c r="A486" t="str">
        <f>+IF($C486="","",IF(' Matrice Tarifaire NON AL'!N489="","",IF(' Matrice Tarifaire NON AL'!N489=0,"GTIN A 0 - Ne doit pas être mis dans PRE REF",TEXT(' Matrice Tarifaire NON AL'!N489,"00000000000000"))))</f>
        <v/>
      </c>
      <c r="B486" t="str">
        <f>+IF(C486="","",IF(L486=172,4,VLOOKUP(' Matrice Tarifaire NON AL'!AK489,Feuil3!$A$4:$B$14,2,0)))</f>
        <v/>
      </c>
      <c r="C486" t="str">
        <f>+IF(' Matrice Tarifaire NON AL'!O489="","",SUBSTITUTE(' Matrice Tarifaire NON AL'!O489,"CHAR (10)"," "))</f>
        <v/>
      </c>
      <c r="D486" t="str">
        <f>+IF($C486="","",SUBSTITUTE(' Matrice Tarifaire NON AL'!P489,"CHAR (13)"," "))</f>
        <v/>
      </c>
      <c r="E486" t="str">
        <f t="shared" si="22"/>
        <v/>
      </c>
      <c r="F486" t="str">
        <f>+IF($C486="","",IF(' Matrice Tarifaire NON AL'!AX489="","Non",' Matrice Tarifaire NON AL'!AX489))</f>
        <v/>
      </c>
      <c r="G486" t="str">
        <f>+IF($C486="","",IF(' Matrice Tarifaire NON AL'!Q489="DOMEDIA","MDD",IF(' Matrice Tarifaire NON AL'!Q489="APTA","MDD",IF(' Matrice Tarifaire NON AL'!Q489="TOP BUDGET","Premier Prix","MN"))))</f>
        <v/>
      </c>
      <c r="H486" t="str">
        <f>+IF($C486="","",' Matrice Tarifaire NON AL'!Q489)</f>
        <v/>
      </c>
      <c r="K486" t="str">
        <f>+IF($C486="","",' Matrice Tarifaire NON AL'!X489)</f>
        <v/>
      </c>
      <c r="L486" t="str">
        <f>+IF($C486="","",' Matrice Tarifaire NON AL'!X489)</f>
        <v/>
      </c>
      <c r="M486" t="str">
        <f>+IF($C486="","",' Matrice Tarifaire NON AL'!Y489)</f>
        <v/>
      </c>
      <c r="N486" t="str">
        <f>+IF($C486="","",' Matrice Tarifaire NON AL'!Z489)</f>
        <v/>
      </c>
      <c r="P486" t="str">
        <f>+IF(C486="","",IF(' Matrice Tarifaire NON AL'!X489&lt;&gt;168,"Non",""))</f>
        <v/>
      </c>
      <c r="Q486" t="str">
        <f>+IF($C486="","",' Matrice Tarifaire NON AL'!T489)</f>
        <v/>
      </c>
      <c r="R486" t="str">
        <f>+IF($C486="","",IF(' Matrice Tarifaire NON AL'!R489="","",' Matrice Tarifaire NON AL'!R489))</f>
        <v/>
      </c>
      <c r="S486" t="str">
        <f>+IF($C486="","",LEFT(' Matrice Tarifaire NON AL'!W489,1))</f>
        <v/>
      </c>
      <c r="T486" t="str">
        <f>+IF($C486="","",LEFT(' Matrice Tarifaire NON AL'!AY489,3))</f>
        <v/>
      </c>
      <c r="U486" t="str">
        <f t="shared" si="23"/>
        <v/>
      </c>
      <c r="V486" t="str">
        <f>+IF(C486="","",IF(VLOOKUP(' Matrice Tarifaire NON AL'!AK489,Feuil3!A:F,6,0)="Box",IF(' Matrice Tarifaire NON AL'!AL489="Mono-Référence","Homogène",IF(' Matrice Tarifaire NON AL'!AL489="Multi-Références","Panaché","")),IF(' Matrice Tarifaire NON AL'!AK489="A la Pièce","Composant sans Colisage",IF(' Matrice Tarifaire NON AL'!AK489="Composant de Box","Composant sans Colisage","Homogène"))))</f>
        <v/>
      </c>
      <c r="W486" t="str">
        <f>+IF($V486="","",VLOOKUP(' Matrice Tarifaire NON AL'!AK489,Feuil3!$A$4:$E$14,5,0))</f>
        <v/>
      </c>
      <c r="Y486" t="str">
        <f>+IF($V486="","",IF(VLOOKUP(' Matrice Tarifaire NON AL'!$AK489,Feuil3!$A$4:$D$14,4,0)="Palette",' Matrice Tarifaire NON AL'!AN489,""))</f>
        <v/>
      </c>
      <c r="AA486" t="str">
        <f>+IF($V486="","",IF(VLOOKUP(' Matrice Tarifaire NON AL'!$AK489,Feuil3!$A$4:$D$14,4,0)="Colis",' Matrice Tarifaire NON AL'!AN489,""))</f>
        <v/>
      </c>
      <c r="AC486" t="str">
        <f>+IF(V486="","",IF(VLOOKUP(' Matrice Tarifaire NON AL'!AK489,Feuil3!$A$4:$D$14,4,0)="Colis",IF(' Matrice Tarifaire NON AL'!AO489&gt;0,' Matrice Tarifaire NON AL'!AO489,""),""))</f>
        <v/>
      </c>
      <c r="AD486" t="str">
        <f t="shared" si="24"/>
        <v/>
      </c>
      <c r="AE486" t="str">
        <f>+IF(C486="","",' Matrice Tarifaire NON AL'!C489)</f>
        <v/>
      </c>
      <c r="AF486" t="str">
        <f>+IF(C486="","",' Matrice Tarifaire NON AL'!AQ489)</f>
        <v/>
      </c>
      <c r="AH486" t="str">
        <f>+IF(E486="","",' Matrice Tarifaire NON AL'!$U489)</f>
        <v/>
      </c>
      <c r="AI486" t="str">
        <f>+IF(F486="","",IF(' Matrice Tarifaire NON AL'!$V489="","",' Matrice Tarifaire NON AL'!$V489))</f>
        <v/>
      </c>
      <c r="AJ486" t="str">
        <f>+IF($C486="","",IF(' Matrice Tarifaire NON AL'!AZ489="","",' Matrice Tarifaire NON AL'!AZ489))</f>
        <v/>
      </c>
      <c r="AK486" t="str">
        <f>+IF($C486="","",IF(' Matrice Tarifaire NON AL'!BA489="","",' Matrice Tarifaire NON AL'!BA489))</f>
        <v/>
      </c>
      <c r="AL486" t="str">
        <f>+IF($C486="","",IF(' Matrice Tarifaire NON AL'!BB489="","",TEXT(' Matrice Tarifaire NON AL'!BB489,"0,0000")))</f>
        <v/>
      </c>
      <c r="AO486" t="str">
        <f>+IF($C486="","",IF(' Matrice Tarifaire NON AL'!BF489="","",TEXT(' Matrice Tarifaire NON AL'!BF489,"0,0000")))</f>
        <v/>
      </c>
      <c r="AP486" t="str">
        <f>+IF($C486="","",IF(' Matrice Tarifaire NON AL'!BG489="","",TEXT(' Matrice Tarifaire NON AL'!BG489,"0,0000")))</f>
        <v/>
      </c>
      <c r="AQ486" t="str">
        <f>+IF($C486="","",IF(' Matrice Tarifaire NON AL'!BH489="","",TEXT(' Matrice Tarifaire NON AL'!BH489,"0,0000")))</f>
        <v/>
      </c>
      <c r="AR486" t="str">
        <f>+IF($C486="","",IF(' Matrice Tarifaire NON AL'!BI489="","",TEXT(' Matrice Tarifaire NON AL'!BI489,"0,0000")))</f>
        <v/>
      </c>
      <c r="AS486" t="str">
        <f>+IF(C486="","",IF(' Matrice Tarifaire NON AL'!BJ489="","0",IF(' Matrice Tarifaire NON AL'!BJ489="","",' Matrice Tarifaire NON AL'!BJ489)))</f>
        <v/>
      </c>
      <c r="AT486" t="str">
        <f>+IF(C486="","",IF(' Matrice Tarifaire NON AL'!BK489="","",' Matrice Tarifaire NON AL'!$BK$6))</f>
        <v/>
      </c>
      <c r="AU486" t="str">
        <f>+IF(C486="","",IF(' Matrice Tarifaire NON AL'!BK489="","",TEXT(' Matrice Tarifaire NON AL'!BK489,"0,0000")))</f>
        <v/>
      </c>
      <c r="AV486" t="str">
        <f>+IF(C486="","",IF(' Matrice Tarifaire NON AL'!BL489="","",' Matrice Tarifaire NON AL'!$BL$6))</f>
        <v/>
      </c>
      <c r="AW486" t="str">
        <f>+IF(C486="","",IF(' Matrice Tarifaire NON AL'!BL489="","",TEXT(' Matrice Tarifaire NON AL'!BL489,"0,0000")))</f>
        <v/>
      </c>
      <c r="AX486" t="str">
        <f>+IF(C486="","",IF(' Matrice Tarifaire NON AL'!BM489="","",' Matrice Tarifaire NON AL'!$BM$6))</f>
        <v/>
      </c>
      <c r="AY486" t="str">
        <f>+IF(C486="","",IF(' Matrice Tarifaire NON AL'!BM489="","",TEXT(' Matrice Tarifaire NON AL'!BM489,"0,0000")))</f>
        <v/>
      </c>
      <c r="AZ486" t="str">
        <f>+IF(C486="","",IF(' Matrice Tarifaire NON AL'!BN489="","","Taxe DEEE"))</f>
        <v/>
      </c>
      <c r="BA486" t="str">
        <f>+IF(C486="","",IF(' Matrice Tarifaire NON AL'!BN489="","",TEXT(' Matrice Tarifaire NON AL'!BN489,"0,0000")))</f>
        <v/>
      </c>
      <c r="BD486" t="str">
        <f>+IF($C486="","",IF(' Matrice Tarifaire NON AL'!BR489="","",TEXT(' Matrice Tarifaire NON AL'!BR489,"0,000")))</f>
        <v/>
      </c>
      <c r="BE486" t="str">
        <f>+IF($C486="","",IF(' Matrice Tarifaire NON AL'!BS489="","",VALUE(TEXT(' Matrice Tarifaire NON AL'!BS489,"0,00"))))</f>
        <v/>
      </c>
      <c r="BF486" t="str">
        <f>+IF($C486="","",IF(' Matrice Tarifaire NON AL'!BY489="","",' Matrice Tarifaire NON AL'!BY489))</f>
        <v/>
      </c>
      <c r="BG486" t="str">
        <f>+IF(C486="","",IF(' Matrice Tarifaire NON AL'!AK489="Composant de Box","999",IF(' Matrice Tarifaire NON AL'!AP489&lt;&gt;"",' Matrice Tarifaire NON AL'!AP489,IF(' Matrice Tarifaire NON AL'!AO489&lt;&gt;"",' Matrice Tarifaire NON AL'!AO489,' Matrice Tarifaire NON AL'!AN489))))</f>
        <v/>
      </c>
    </row>
    <row r="487" spans="1:59" x14ac:dyDescent="0.25">
      <c r="A487" t="str">
        <f>+IF($C487="","",IF(' Matrice Tarifaire NON AL'!N490="","",IF(' Matrice Tarifaire NON AL'!N490=0,"GTIN A 0 - Ne doit pas être mis dans PRE REF",TEXT(' Matrice Tarifaire NON AL'!N490,"00000000000000"))))</f>
        <v/>
      </c>
      <c r="B487" t="str">
        <f>+IF(C487="","",IF(L487=172,4,VLOOKUP(' Matrice Tarifaire NON AL'!AK490,Feuil3!$A$4:$B$14,2,0)))</f>
        <v/>
      </c>
      <c r="C487" t="str">
        <f>+IF(' Matrice Tarifaire NON AL'!O490="","",SUBSTITUTE(' Matrice Tarifaire NON AL'!O490,"CHAR (10)"," "))</f>
        <v/>
      </c>
      <c r="D487" t="str">
        <f>+IF($C487="","",SUBSTITUTE(' Matrice Tarifaire NON AL'!P490,"CHAR (13)"," "))</f>
        <v/>
      </c>
      <c r="E487" t="str">
        <f t="shared" si="22"/>
        <v/>
      </c>
      <c r="F487" t="str">
        <f>+IF($C487="","",IF(' Matrice Tarifaire NON AL'!AX490="","Non",' Matrice Tarifaire NON AL'!AX490))</f>
        <v/>
      </c>
      <c r="G487" t="str">
        <f>+IF($C487="","",IF(' Matrice Tarifaire NON AL'!Q490="DOMEDIA","MDD",IF(' Matrice Tarifaire NON AL'!Q490="APTA","MDD",IF(' Matrice Tarifaire NON AL'!Q490="TOP BUDGET","Premier Prix","MN"))))</f>
        <v/>
      </c>
      <c r="H487" t="str">
        <f>+IF($C487="","",' Matrice Tarifaire NON AL'!Q490)</f>
        <v/>
      </c>
      <c r="K487" t="str">
        <f>+IF($C487="","",' Matrice Tarifaire NON AL'!X490)</f>
        <v/>
      </c>
      <c r="L487" t="str">
        <f>+IF($C487="","",' Matrice Tarifaire NON AL'!X490)</f>
        <v/>
      </c>
      <c r="M487" t="str">
        <f>+IF($C487="","",' Matrice Tarifaire NON AL'!Y490)</f>
        <v/>
      </c>
      <c r="N487" t="str">
        <f>+IF($C487="","",' Matrice Tarifaire NON AL'!Z490)</f>
        <v/>
      </c>
      <c r="P487" t="str">
        <f>+IF(C487="","",IF(' Matrice Tarifaire NON AL'!X490&lt;&gt;168,"Non",""))</f>
        <v/>
      </c>
      <c r="Q487" t="str">
        <f>+IF($C487="","",' Matrice Tarifaire NON AL'!T490)</f>
        <v/>
      </c>
      <c r="R487" t="str">
        <f>+IF($C487="","",IF(' Matrice Tarifaire NON AL'!R490="","",' Matrice Tarifaire NON AL'!R490))</f>
        <v/>
      </c>
      <c r="S487" t="str">
        <f>+IF($C487="","",LEFT(' Matrice Tarifaire NON AL'!W490,1))</f>
        <v/>
      </c>
      <c r="T487" t="str">
        <f>+IF($C487="","",LEFT(' Matrice Tarifaire NON AL'!AY490,3))</f>
        <v/>
      </c>
      <c r="U487" t="str">
        <f t="shared" si="23"/>
        <v/>
      </c>
      <c r="V487" t="str">
        <f>+IF(C487="","",IF(VLOOKUP(' Matrice Tarifaire NON AL'!AK490,Feuil3!A:F,6,0)="Box",IF(' Matrice Tarifaire NON AL'!AL490="Mono-Référence","Homogène",IF(' Matrice Tarifaire NON AL'!AL490="Multi-Références","Panaché","")),IF(' Matrice Tarifaire NON AL'!AK490="A la Pièce","Composant sans Colisage",IF(' Matrice Tarifaire NON AL'!AK490="Composant de Box","Composant sans Colisage","Homogène"))))</f>
        <v/>
      </c>
      <c r="W487" t="str">
        <f>+IF($V487="","",VLOOKUP(' Matrice Tarifaire NON AL'!AK490,Feuil3!$A$4:$E$14,5,0))</f>
        <v/>
      </c>
      <c r="Y487" t="str">
        <f>+IF($V487="","",IF(VLOOKUP(' Matrice Tarifaire NON AL'!$AK490,Feuil3!$A$4:$D$14,4,0)="Palette",' Matrice Tarifaire NON AL'!AN490,""))</f>
        <v/>
      </c>
      <c r="AA487" t="str">
        <f>+IF($V487="","",IF(VLOOKUP(' Matrice Tarifaire NON AL'!$AK490,Feuil3!$A$4:$D$14,4,0)="Colis",' Matrice Tarifaire NON AL'!AN490,""))</f>
        <v/>
      </c>
      <c r="AC487" t="str">
        <f>+IF(V487="","",IF(VLOOKUP(' Matrice Tarifaire NON AL'!AK490,Feuil3!$A$4:$D$14,4,0)="Colis",IF(' Matrice Tarifaire NON AL'!AO490&gt;0,' Matrice Tarifaire NON AL'!AO490,""),""))</f>
        <v/>
      </c>
      <c r="AD487" t="str">
        <f t="shared" si="24"/>
        <v/>
      </c>
      <c r="AE487" t="str">
        <f>+IF(C487="","",' Matrice Tarifaire NON AL'!C490)</f>
        <v/>
      </c>
      <c r="AF487" t="str">
        <f>+IF(C487="","",' Matrice Tarifaire NON AL'!AQ490)</f>
        <v/>
      </c>
      <c r="AH487" t="str">
        <f>+IF(E487="","",' Matrice Tarifaire NON AL'!$U490)</f>
        <v/>
      </c>
      <c r="AI487" t="str">
        <f>+IF(F487="","",IF(' Matrice Tarifaire NON AL'!$V490="","",' Matrice Tarifaire NON AL'!$V490))</f>
        <v/>
      </c>
      <c r="AJ487" t="str">
        <f>+IF($C487="","",IF(' Matrice Tarifaire NON AL'!AZ490="","",' Matrice Tarifaire NON AL'!AZ490))</f>
        <v/>
      </c>
      <c r="AK487" t="str">
        <f>+IF($C487="","",IF(' Matrice Tarifaire NON AL'!BA490="","",' Matrice Tarifaire NON AL'!BA490))</f>
        <v/>
      </c>
      <c r="AL487" t="str">
        <f>+IF($C487="","",IF(' Matrice Tarifaire NON AL'!BB490="","",TEXT(' Matrice Tarifaire NON AL'!BB490,"0,0000")))</f>
        <v/>
      </c>
      <c r="AO487" t="str">
        <f>+IF($C487="","",IF(' Matrice Tarifaire NON AL'!BF490="","",TEXT(' Matrice Tarifaire NON AL'!BF490,"0,0000")))</f>
        <v/>
      </c>
      <c r="AP487" t="str">
        <f>+IF($C487="","",IF(' Matrice Tarifaire NON AL'!BG490="","",TEXT(' Matrice Tarifaire NON AL'!BG490,"0,0000")))</f>
        <v/>
      </c>
      <c r="AQ487" t="str">
        <f>+IF($C487="","",IF(' Matrice Tarifaire NON AL'!BH490="","",TEXT(' Matrice Tarifaire NON AL'!BH490,"0,0000")))</f>
        <v/>
      </c>
      <c r="AR487" t="str">
        <f>+IF($C487="","",IF(' Matrice Tarifaire NON AL'!BI490="","",TEXT(' Matrice Tarifaire NON AL'!BI490,"0,0000")))</f>
        <v/>
      </c>
      <c r="AS487" t="str">
        <f>+IF(C487="","",IF(' Matrice Tarifaire NON AL'!BJ490="","0",IF(' Matrice Tarifaire NON AL'!BJ490="","",' Matrice Tarifaire NON AL'!BJ490)))</f>
        <v/>
      </c>
      <c r="AT487" t="str">
        <f>+IF(C487="","",IF(' Matrice Tarifaire NON AL'!BK490="","",' Matrice Tarifaire NON AL'!$BK$6))</f>
        <v/>
      </c>
      <c r="AU487" t="str">
        <f>+IF(C487="","",IF(' Matrice Tarifaire NON AL'!BK490="","",TEXT(' Matrice Tarifaire NON AL'!BK490,"0,0000")))</f>
        <v/>
      </c>
      <c r="AV487" t="str">
        <f>+IF(C487="","",IF(' Matrice Tarifaire NON AL'!BL490="","",' Matrice Tarifaire NON AL'!$BL$6))</f>
        <v/>
      </c>
      <c r="AW487" t="str">
        <f>+IF(C487="","",IF(' Matrice Tarifaire NON AL'!BL490="","",TEXT(' Matrice Tarifaire NON AL'!BL490,"0,0000")))</f>
        <v/>
      </c>
      <c r="AX487" t="str">
        <f>+IF(C487="","",IF(' Matrice Tarifaire NON AL'!BM490="","",' Matrice Tarifaire NON AL'!$BM$6))</f>
        <v/>
      </c>
      <c r="AY487" t="str">
        <f>+IF(C487="","",IF(' Matrice Tarifaire NON AL'!BM490="","",TEXT(' Matrice Tarifaire NON AL'!BM490,"0,0000")))</f>
        <v/>
      </c>
      <c r="AZ487" t="str">
        <f>+IF(C487="","",IF(' Matrice Tarifaire NON AL'!BN490="","","Taxe DEEE"))</f>
        <v/>
      </c>
      <c r="BA487" t="str">
        <f>+IF(C487="","",IF(' Matrice Tarifaire NON AL'!BN490="","",TEXT(' Matrice Tarifaire NON AL'!BN490,"0,0000")))</f>
        <v/>
      </c>
      <c r="BD487" t="str">
        <f>+IF($C487="","",IF(' Matrice Tarifaire NON AL'!BR490="","",TEXT(' Matrice Tarifaire NON AL'!BR490,"0,000")))</f>
        <v/>
      </c>
      <c r="BE487" t="str">
        <f>+IF($C487="","",IF(' Matrice Tarifaire NON AL'!BS490="","",VALUE(TEXT(' Matrice Tarifaire NON AL'!BS490,"0,00"))))</f>
        <v/>
      </c>
      <c r="BF487" t="str">
        <f>+IF($C487="","",IF(' Matrice Tarifaire NON AL'!BY490="","",' Matrice Tarifaire NON AL'!BY490))</f>
        <v/>
      </c>
      <c r="BG487" t="str">
        <f>+IF(C487="","",IF(' Matrice Tarifaire NON AL'!AK490="Composant de Box","999",IF(' Matrice Tarifaire NON AL'!AP490&lt;&gt;"",' Matrice Tarifaire NON AL'!AP490,IF(' Matrice Tarifaire NON AL'!AO490&lt;&gt;"",' Matrice Tarifaire NON AL'!AO490,' Matrice Tarifaire NON AL'!AN490))))</f>
        <v/>
      </c>
    </row>
    <row r="488" spans="1:59" x14ac:dyDescent="0.25">
      <c r="A488" t="str">
        <f>+IF($C488="","",IF(' Matrice Tarifaire NON AL'!N491="","",IF(' Matrice Tarifaire NON AL'!N491=0,"GTIN A 0 - Ne doit pas être mis dans PRE REF",TEXT(' Matrice Tarifaire NON AL'!N491,"00000000000000"))))</f>
        <v/>
      </c>
      <c r="B488" t="str">
        <f>+IF(C488="","",IF(L488=172,4,VLOOKUP(' Matrice Tarifaire NON AL'!AK491,Feuil3!$A$4:$B$14,2,0)))</f>
        <v/>
      </c>
      <c r="C488" t="str">
        <f>+IF(' Matrice Tarifaire NON AL'!O491="","",SUBSTITUTE(' Matrice Tarifaire NON AL'!O491,"CHAR (10)"," "))</f>
        <v/>
      </c>
      <c r="D488" t="str">
        <f>+IF($C488="","",SUBSTITUTE(' Matrice Tarifaire NON AL'!P491,"CHAR (13)"," "))</f>
        <v/>
      </c>
      <c r="E488" t="str">
        <f t="shared" si="22"/>
        <v/>
      </c>
      <c r="F488" t="str">
        <f>+IF($C488="","",IF(' Matrice Tarifaire NON AL'!AX491="","Non",' Matrice Tarifaire NON AL'!AX491))</f>
        <v/>
      </c>
      <c r="G488" t="str">
        <f>+IF($C488="","",IF(' Matrice Tarifaire NON AL'!Q491="DOMEDIA","MDD",IF(' Matrice Tarifaire NON AL'!Q491="APTA","MDD",IF(' Matrice Tarifaire NON AL'!Q491="TOP BUDGET","Premier Prix","MN"))))</f>
        <v/>
      </c>
      <c r="H488" t="str">
        <f>+IF($C488="","",' Matrice Tarifaire NON AL'!Q491)</f>
        <v/>
      </c>
      <c r="K488" t="str">
        <f>+IF($C488="","",' Matrice Tarifaire NON AL'!X491)</f>
        <v/>
      </c>
      <c r="L488" t="str">
        <f>+IF($C488="","",' Matrice Tarifaire NON AL'!X491)</f>
        <v/>
      </c>
      <c r="M488" t="str">
        <f>+IF($C488="","",' Matrice Tarifaire NON AL'!Y491)</f>
        <v/>
      </c>
      <c r="N488" t="str">
        <f>+IF($C488="","",' Matrice Tarifaire NON AL'!Z491)</f>
        <v/>
      </c>
      <c r="P488" t="str">
        <f>+IF(C488="","",IF(' Matrice Tarifaire NON AL'!X491&lt;&gt;168,"Non",""))</f>
        <v/>
      </c>
      <c r="Q488" t="str">
        <f>+IF($C488="","",' Matrice Tarifaire NON AL'!T491)</f>
        <v/>
      </c>
      <c r="R488" t="str">
        <f>+IF($C488="","",IF(' Matrice Tarifaire NON AL'!R491="","",' Matrice Tarifaire NON AL'!R491))</f>
        <v/>
      </c>
      <c r="S488" t="str">
        <f>+IF($C488="","",LEFT(' Matrice Tarifaire NON AL'!W491,1))</f>
        <v/>
      </c>
      <c r="T488" t="str">
        <f>+IF($C488="","",LEFT(' Matrice Tarifaire NON AL'!AY491,3))</f>
        <v/>
      </c>
      <c r="U488" t="str">
        <f t="shared" si="23"/>
        <v/>
      </c>
      <c r="V488" t="str">
        <f>+IF(C488="","",IF(VLOOKUP(' Matrice Tarifaire NON AL'!AK491,Feuil3!A:F,6,0)="Box",IF(' Matrice Tarifaire NON AL'!AL491="Mono-Référence","Homogène",IF(' Matrice Tarifaire NON AL'!AL491="Multi-Références","Panaché","")),IF(' Matrice Tarifaire NON AL'!AK491="A la Pièce","Composant sans Colisage",IF(' Matrice Tarifaire NON AL'!AK491="Composant de Box","Composant sans Colisage","Homogène"))))</f>
        <v/>
      </c>
      <c r="W488" t="str">
        <f>+IF($V488="","",VLOOKUP(' Matrice Tarifaire NON AL'!AK491,Feuil3!$A$4:$E$14,5,0))</f>
        <v/>
      </c>
      <c r="Y488" t="str">
        <f>+IF($V488="","",IF(VLOOKUP(' Matrice Tarifaire NON AL'!$AK491,Feuil3!$A$4:$D$14,4,0)="Palette",' Matrice Tarifaire NON AL'!AN491,""))</f>
        <v/>
      </c>
      <c r="AA488" t="str">
        <f>+IF($V488="","",IF(VLOOKUP(' Matrice Tarifaire NON AL'!$AK491,Feuil3!$A$4:$D$14,4,0)="Colis",' Matrice Tarifaire NON AL'!AN491,""))</f>
        <v/>
      </c>
      <c r="AC488" t="str">
        <f>+IF(V488="","",IF(VLOOKUP(' Matrice Tarifaire NON AL'!AK491,Feuil3!$A$4:$D$14,4,0)="Colis",IF(' Matrice Tarifaire NON AL'!AO491&gt;0,' Matrice Tarifaire NON AL'!AO491,""),""))</f>
        <v/>
      </c>
      <c r="AD488" t="str">
        <f t="shared" si="24"/>
        <v/>
      </c>
      <c r="AE488" t="str">
        <f>+IF(C488="","",' Matrice Tarifaire NON AL'!C491)</f>
        <v/>
      </c>
      <c r="AF488" t="str">
        <f>+IF(C488="","",' Matrice Tarifaire NON AL'!AQ491)</f>
        <v/>
      </c>
      <c r="AH488" t="str">
        <f>+IF(E488="","",' Matrice Tarifaire NON AL'!$U491)</f>
        <v/>
      </c>
      <c r="AI488" t="str">
        <f>+IF(F488="","",IF(' Matrice Tarifaire NON AL'!$V491="","",' Matrice Tarifaire NON AL'!$V491))</f>
        <v/>
      </c>
      <c r="AJ488" t="str">
        <f>+IF($C488="","",IF(' Matrice Tarifaire NON AL'!AZ491="","",' Matrice Tarifaire NON AL'!AZ491))</f>
        <v/>
      </c>
      <c r="AK488" t="str">
        <f>+IF($C488="","",IF(' Matrice Tarifaire NON AL'!BA491="","",' Matrice Tarifaire NON AL'!BA491))</f>
        <v/>
      </c>
      <c r="AL488" t="str">
        <f>+IF($C488="","",IF(' Matrice Tarifaire NON AL'!BB491="","",TEXT(' Matrice Tarifaire NON AL'!BB491,"0,0000")))</f>
        <v/>
      </c>
      <c r="AO488" t="str">
        <f>+IF($C488="","",IF(' Matrice Tarifaire NON AL'!BF491="","",TEXT(' Matrice Tarifaire NON AL'!BF491,"0,0000")))</f>
        <v/>
      </c>
      <c r="AP488" t="str">
        <f>+IF($C488="","",IF(' Matrice Tarifaire NON AL'!BG491="","",TEXT(' Matrice Tarifaire NON AL'!BG491,"0,0000")))</f>
        <v/>
      </c>
      <c r="AQ488" t="str">
        <f>+IF($C488="","",IF(' Matrice Tarifaire NON AL'!BH491="","",TEXT(' Matrice Tarifaire NON AL'!BH491,"0,0000")))</f>
        <v/>
      </c>
      <c r="AR488" t="str">
        <f>+IF($C488="","",IF(' Matrice Tarifaire NON AL'!BI491="","",TEXT(' Matrice Tarifaire NON AL'!BI491,"0,0000")))</f>
        <v/>
      </c>
      <c r="AS488" t="str">
        <f>+IF(C488="","",IF(' Matrice Tarifaire NON AL'!BJ491="","0",IF(' Matrice Tarifaire NON AL'!BJ491="","",' Matrice Tarifaire NON AL'!BJ491)))</f>
        <v/>
      </c>
      <c r="AT488" t="str">
        <f>+IF(C488="","",IF(' Matrice Tarifaire NON AL'!BK491="","",' Matrice Tarifaire NON AL'!$BK$6))</f>
        <v/>
      </c>
      <c r="AU488" t="str">
        <f>+IF(C488="","",IF(' Matrice Tarifaire NON AL'!BK491="","",TEXT(' Matrice Tarifaire NON AL'!BK491,"0,0000")))</f>
        <v/>
      </c>
      <c r="AV488" t="str">
        <f>+IF(C488="","",IF(' Matrice Tarifaire NON AL'!BL491="","",' Matrice Tarifaire NON AL'!$BL$6))</f>
        <v/>
      </c>
      <c r="AW488" t="str">
        <f>+IF(C488="","",IF(' Matrice Tarifaire NON AL'!BL491="","",TEXT(' Matrice Tarifaire NON AL'!BL491,"0,0000")))</f>
        <v/>
      </c>
      <c r="AX488" t="str">
        <f>+IF(C488="","",IF(' Matrice Tarifaire NON AL'!BM491="","",' Matrice Tarifaire NON AL'!$BM$6))</f>
        <v/>
      </c>
      <c r="AY488" t="str">
        <f>+IF(C488="","",IF(' Matrice Tarifaire NON AL'!BM491="","",TEXT(' Matrice Tarifaire NON AL'!BM491,"0,0000")))</f>
        <v/>
      </c>
      <c r="AZ488" t="str">
        <f>+IF(C488="","",IF(' Matrice Tarifaire NON AL'!BN491="","","Taxe DEEE"))</f>
        <v/>
      </c>
      <c r="BA488" t="str">
        <f>+IF(C488="","",IF(' Matrice Tarifaire NON AL'!BN491="","",TEXT(' Matrice Tarifaire NON AL'!BN491,"0,0000")))</f>
        <v/>
      </c>
      <c r="BD488" t="str">
        <f>+IF($C488="","",IF(' Matrice Tarifaire NON AL'!BR491="","",TEXT(' Matrice Tarifaire NON AL'!BR491,"0,000")))</f>
        <v/>
      </c>
      <c r="BE488" t="str">
        <f>+IF($C488="","",IF(' Matrice Tarifaire NON AL'!BS491="","",VALUE(TEXT(' Matrice Tarifaire NON AL'!BS491,"0,00"))))</f>
        <v/>
      </c>
      <c r="BF488" t="str">
        <f>+IF($C488="","",IF(' Matrice Tarifaire NON AL'!BY491="","",' Matrice Tarifaire NON AL'!BY491))</f>
        <v/>
      </c>
      <c r="BG488" t="str">
        <f>+IF(C488="","",IF(' Matrice Tarifaire NON AL'!AK491="Composant de Box","999",IF(' Matrice Tarifaire NON AL'!AP491&lt;&gt;"",' Matrice Tarifaire NON AL'!AP491,IF(' Matrice Tarifaire NON AL'!AO491&lt;&gt;"",' Matrice Tarifaire NON AL'!AO491,' Matrice Tarifaire NON AL'!AN491))))</f>
        <v/>
      </c>
    </row>
    <row r="489" spans="1:59" x14ac:dyDescent="0.25">
      <c r="A489" t="str">
        <f>+IF($C489="","",IF(' Matrice Tarifaire NON AL'!N492="","",IF(' Matrice Tarifaire NON AL'!N492=0,"GTIN A 0 - Ne doit pas être mis dans PRE REF",TEXT(' Matrice Tarifaire NON AL'!N492,"00000000000000"))))</f>
        <v/>
      </c>
      <c r="B489" t="str">
        <f>+IF(C489="","",IF(L489=172,4,VLOOKUP(' Matrice Tarifaire NON AL'!AK492,Feuil3!$A$4:$B$14,2,0)))</f>
        <v/>
      </c>
      <c r="C489" t="str">
        <f>+IF(' Matrice Tarifaire NON AL'!O492="","",SUBSTITUTE(' Matrice Tarifaire NON AL'!O492,"CHAR (10)"," "))</f>
        <v/>
      </c>
      <c r="D489" t="str">
        <f>+IF($C489="","",SUBSTITUTE(' Matrice Tarifaire NON AL'!P492,"CHAR (13)"," "))</f>
        <v/>
      </c>
      <c r="E489" t="str">
        <f t="shared" si="22"/>
        <v/>
      </c>
      <c r="F489" t="str">
        <f>+IF($C489="","",IF(' Matrice Tarifaire NON AL'!AX492="","Non",' Matrice Tarifaire NON AL'!AX492))</f>
        <v/>
      </c>
      <c r="G489" t="str">
        <f>+IF($C489="","",IF(' Matrice Tarifaire NON AL'!Q492="DOMEDIA","MDD",IF(' Matrice Tarifaire NON AL'!Q492="APTA","MDD",IF(' Matrice Tarifaire NON AL'!Q492="TOP BUDGET","Premier Prix","MN"))))</f>
        <v/>
      </c>
      <c r="H489" t="str">
        <f>+IF($C489="","",' Matrice Tarifaire NON AL'!Q492)</f>
        <v/>
      </c>
      <c r="K489" t="str">
        <f>+IF($C489="","",' Matrice Tarifaire NON AL'!X492)</f>
        <v/>
      </c>
      <c r="L489" t="str">
        <f>+IF($C489="","",' Matrice Tarifaire NON AL'!X492)</f>
        <v/>
      </c>
      <c r="M489" t="str">
        <f>+IF($C489="","",' Matrice Tarifaire NON AL'!Y492)</f>
        <v/>
      </c>
      <c r="N489" t="str">
        <f>+IF($C489="","",' Matrice Tarifaire NON AL'!Z492)</f>
        <v/>
      </c>
      <c r="P489" t="str">
        <f>+IF(C489="","",IF(' Matrice Tarifaire NON AL'!X492&lt;&gt;168,"Non",""))</f>
        <v/>
      </c>
      <c r="Q489" t="str">
        <f>+IF($C489="","",' Matrice Tarifaire NON AL'!T492)</f>
        <v/>
      </c>
      <c r="R489" t="str">
        <f>+IF($C489="","",IF(' Matrice Tarifaire NON AL'!R492="","",' Matrice Tarifaire NON AL'!R492))</f>
        <v/>
      </c>
      <c r="S489" t="str">
        <f>+IF($C489="","",LEFT(' Matrice Tarifaire NON AL'!W492,1))</f>
        <v/>
      </c>
      <c r="T489" t="str">
        <f>+IF($C489="","",LEFT(' Matrice Tarifaire NON AL'!AY492,3))</f>
        <v/>
      </c>
      <c r="U489" t="str">
        <f t="shared" si="23"/>
        <v/>
      </c>
      <c r="V489" t="str">
        <f>+IF(C489="","",IF(VLOOKUP(' Matrice Tarifaire NON AL'!AK492,Feuil3!A:F,6,0)="Box",IF(' Matrice Tarifaire NON AL'!AL492="Mono-Référence","Homogène",IF(' Matrice Tarifaire NON AL'!AL492="Multi-Références","Panaché","")),IF(' Matrice Tarifaire NON AL'!AK492="A la Pièce","Composant sans Colisage",IF(' Matrice Tarifaire NON AL'!AK492="Composant de Box","Composant sans Colisage","Homogène"))))</f>
        <v/>
      </c>
      <c r="W489" t="str">
        <f>+IF($V489="","",VLOOKUP(' Matrice Tarifaire NON AL'!AK492,Feuil3!$A$4:$E$14,5,0))</f>
        <v/>
      </c>
      <c r="Y489" t="str">
        <f>+IF($V489="","",IF(VLOOKUP(' Matrice Tarifaire NON AL'!$AK492,Feuil3!$A$4:$D$14,4,0)="Palette",' Matrice Tarifaire NON AL'!AN492,""))</f>
        <v/>
      </c>
      <c r="AA489" t="str">
        <f>+IF($V489="","",IF(VLOOKUP(' Matrice Tarifaire NON AL'!$AK492,Feuil3!$A$4:$D$14,4,0)="Colis",' Matrice Tarifaire NON AL'!AN492,""))</f>
        <v/>
      </c>
      <c r="AC489" t="str">
        <f>+IF(V489="","",IF(VLOOKUP(' Matrice Tarifaire NON AL'!AK492,Feuil3!$A$4:$D$14,4,0)="Colis",IF(' Matrice Tarifaire NON AL'!AO492&gt;0,' Matrice Tarifaire NON AL'!AO492,""),""))</f>
        <v/>
      </c>
      <c r="AD489" t="str">
        <f t="shared" si="24"/>
        <v/>
      </c>
      <c r="AE489" t="str">
        <f>+IF(C489="","",' Matrice Tarifaire NON AL'!C492)</f>
        <v/>
      </c>
      <c r="AF489" t="str">
        <f>+IF(C489="","",' Matrice Tarifaire NON AL'!AQ492)</f>
        <v/>
      </c>
      <c r="AH489" t="str">
        <f>+IF(E489="","",' Matrice Tarifaire NON AL'!$U492)</f>
        <v/>
      </c>
      <c r="AI489" t="str">
        <f>+IF(F489="","",IF(' Matrice Tarifaire NON AL'!$V492="","",' Matrice Tarifaire NON AL'!$V492))</f>
        <v/>
      </c>
      <c r="AJ489" t="str">
        <f>+IF($C489="","",IF(' Matrice Tarifaire NON AL'!AZ492="","",' Matrice Tarifaire NON AL'!AZ492))</f>
        <v/>
      </c>
      <c r="AK489" t="str">
        <f>+IF($C489="","",IF(' Matrice Tarifaire NON AL'!BA492="","",' Matrice Tarifaire NON AL'!BA492))</f>
        <v/>
      </c>
      <c r="AL489" t="str">
        <f>+IF($C489="","",IF(' Matrice Tarifaire NON AL'!BB492="","",TEXT(' Matrice Tarifaire NON AL'!BB492,"0,0000")))</f>
        <v/>
      </c>
      <c r="AO489" t="str">
        <f>+IF($C489="","",IF(' Matrice Tarifaire NON AL'!BF492="","",TEXT(' Matrice Tarifaire NON AL'!BF492,"0,0000")))</f>
        <v/>
      </c>
      <c r="AP489" t="str">
        <f>+IF($C489="","",IF(' Matrice Tarifaire NON AL'!BG492="","",TEXT(' Matrice Tarifaire NON AL'!BG492,"0,0000")))</f>
        <v/>
      </c>
      <c r="AQ489" t="str">
        <f>+IF($C489="","",IF(' Matrice Tarifaire NON AL'!BH492="","",TEXT(' Matrice Tarifaire NON AL'!BH492,"0,0000")))</f>
        <v/>
      </c>
      <c r="AR489" t="str">
        <f>+IF($C489="","",IF(' Matrice Tarifaire NON AL'!BI492="","",TEXT(' Matrice Tarifaire NON AL'!BI492,"0,0000")))</f>
        <v/>
      </c>
      <c r="AS489" t="str">
        <f>+IF(C489="","",IF(' Matrice Tarifaire NON AL'!BJ492="","0",IF(' Matrice Tarifaire NON AL'!BJ492="","",' Matrice Tarifaire NON AL'!BJ492)))</f>
        <v/>
      </c>
      <c r="AT489" t="str">
        <f>+IF(C489="","",IF(' Matrice Tarifaire NON AL'!BK492="","",' Matrice Tarifaire NON AL'!$BK$6))</f>
        <v/>
      </c>
      <c r="AU489" t="str">
        <f>+IF(C489="","",IF(' Matrice Tarifaire NON AL'!BK492="","",TEXT(' Matrice Tarifaire NON AL'!BK492,"0,0000")))</f>
        <v/>
      </c>
      <c r="AV489" t="str">
        <f>+IF(C489="","",IF(' Matrice Tarifaire NON AL'!BL492="","",' Matrice Tarifaire NON AL'!$BL$6))</f>
        <v/>
      </c>
      <c r="AW489" t="str">
        <f>+IF(C489="","",IF(' Matrice Tarifaire NON AL'!BL492="","",TEXT(' Matrice Tarifaire NON AL'!BL492,"0,0000")))</f>
        <v/>
      </c>
      <c r="AX489" t="str">
        <f>+IF(C489="","",IF(' Matrice Tarifaire NON AL'!BM492="","",' Matrice Tarifaire NON AL'!$BM$6))</f>
        <v/>
      </c>
      <c r="AY489" t="str">
        <f>+IF(C489="","",IF(' Matrice Tarifaire NON AL'!BM492="","",TEXT(' Matrice Tarifaire NON AL'!BM492,"0,0000")))</f>
        <v/>
      </c>
      <c r="AZ489" t="str">
        <f>+IF(C489="","",IF(' Matrice Tarifaire NON AL'!BN492="","","Taxe DEEE"))</f>
        <v/>
      </c>
      <c r="BA489" t="str">
        <f>+IF(C489="","",IF(' Matrice Tarifaire NON AL'!BN492="","",TEXT(' Matrice Tarifaire NON AL'!BN492,"0,0000")))</f>
        <v/>
      </c>
      <c r="BD489" t="str">
        <f>+IF($C489="","",IF(' Matrice Tarifaire NON AL'!BR492="","",TEXT(' Matrice Tarifaire NON AL'!BR492,"0,000")))</f>
        <v/>
      </c>
      <c r="BE489" t="str">
        <f>+IF($C489="","",IF(' Matrice Tarifaire NON AL'!BS492="","",VALUE(TEXT(' Matrice Tarifaire NON AL'!BS492,"0,00"))))</f>
        <v/>
      </c>
      <c r="BF489" t="str">
        <f>+IF($C489="","",IF(' Matrice Tarifaire NON AL'!BY492="","",' Matrice Tarifaire NON AL'!BY492))</f>
        <v/>
      </c>
      <c r="BG489" t="str">
        <f>+IF(C489="","",IF(' Matrice Tarifaire NON AL'!AK492="Composant de Box","999",IF(' Matrice Tarifaire NON AL'!AP492&lt;&gt;"",' Matrice Tarifaire NON AL'!AP492,IF(' Matrice Tarifaire NON AL'!AO492&lt;&gt;"",' Matrice Tarifaire NON AL'!AO492,' Matrice Tarifaire NON AL'!AN492))))</f>
        <v/>
      </c>
    </row>
    <row r="490" spans="1:59" x14ac:dyDescent="0.25">
      <c r="A490" t="str">
        <f>+IF($C490="","",IF(' Matrice Tarifaire NON AL'!N493="","",IF(' Matrice Tarifaire NON AL'!N493=0,"GTIN A 0 - Ne doit pas être mis dans PRE REF",TEXT(' Matrice Tarifaire NON AL'!N493,"00000000000000"))))</f>
        <v/>
      </c>
      <c r="B490" t="str">
        <f>+IF(C490="","",IF(L490=172,4,VLOOKUP(' Matrice Tarifaire NON AL'!AK493,Feuil3!$A$4:$B$14,2,0)))</f>
        <v/>
      </c>
      <c r="C490" t="str">
        <f>+IF(' Matrice Tarifaire NON AL'!O493="","",SUBSTITUTE(' Matrice Tarifaire NON AL'!O493,"CHAR (10)"," "))</f>
        <v/>
      </c>
      <c r="D490" t="str">
        <f>+IF($C490="","",SUBSTITUTE(' Matrice Tarifaire NON AL'!P493,"CHAR (13)"," "))</f>
        <v/>
      </c>
      <c r="E490" t="str">
        <f t="shared" si="22"/>
        <v/>
      </c>
      <c r="F490" t="str">
        <f>+IF($C490="","",IF(' Matrice Tarifaire NON AL'!AX493="","Non",' Matrice Tarifaire NON AL'!AX493))</f>
        <v/>
      </c>
      <c r="G490" t="str">
        <f>+IF($C490="","",IF(' Matrice Tarifaire NON AL'!Q493="DOMEDIA","MDD",IF(' Matrice Tarifaire NON AL'!Q493="APTA","MDD",IF(' Matrice Tarifaire NON AL'!Q493="TOP BUDGET","Premier Prix","MN"))))</f>
        <v/>
      </c>
      <c r="H490" t="str">
        <f>+IF($C490="","",' Matrice Tarifaire NON AL'!Q493)</f>
        <v/>
      </c>
      <c r="K490" t="str">
        <f>+IF($C490="","",' Matrice Tarifaire NON AL'!X493)</f>
        <v/>
      </c>
      <c r="L490" t="str">
        <f>+IF($C490="","",' Matrice Tarifaire NON AL'!X493)</f>
        <v/>
      </c>
      <c r="M490" t="str">
        <f>+IF($C490="","",' Matrice Tarifaire NON AL'!Y493)</f>
        <v/>
      </c>
      <c r="N490" t="str">
        <f>+IF($C490="","",' Matrice Tarifaire NON AL'!Z493)</f>
        <v/>
      </c>
      <c r="P490" t="str">
        <f>+IF(C490="","",IF(' Matrice Tarifaire NON AL'!X493&lt;&gt;168,"Non",""))</f>
        <v/>
      </c>
      <c r="Q490" t="str">
        <f>+IF($C490="","",' Matrice Tarifaire NON AL'!T493)</f>
        <v/>
      </c>
      <c r="R490" t="str">
        <f>+IF($C490="","",IF(' Matrice Tarifaire NON AL'!R493="","",' Matrice Tarifaire NON AL'!R493))</f>
        <v/>
      </c>
      <c r="S490" t="str">
        <f>+IF($C490="","",LEFT(' Matrice Tarifaire NON AL'!W493,1))</f>
        <v/>
      </c>
      <c r="T490" t="str">
        <f>+IF($C490="","",LEFT(' Matrice Tarifaire NON AL'!AY493,3))</f>
        <v/>
      </c>
      <c r="U490" t="str">
        <f t="shared" si="23"/>
        <v/>
      </c>
      <c r="V490" t="str">
        <f>+IF(C490="","",IF(VLOOKUP(' Matrice Tarifaire NON AL'!AK493,Feuil3!A:F,6,0)="Box",IF(' Matrice Tarifaire NON AL'!AL493="Mono-Référence","Homogène",IF(' Matrice Tarifaire NON AL'!AL493="Multi-Références","Panaché","")),IF(' Matrice Tarifaire NON AL'!AK493="A la Pièce","Composant sans Colisage",IF(' Matrice Tarifaire NON AL'!AK493="Composant de Box","Composant sans Colisage","Homogène"))))</f>
        <v/>
      </c>
      <c r="W490" t="str">
        <f>+IF($V490="","",VLOOKUP(' Matrice Tarifaire NON AL'!AK493,Feuil3!$A$4:$E$14,5,0))</f>
        <v/>
      </c>
      <c r="Y490" t="str">
        <f>+IF($V490="","",IF(VLOOKUP(' Matrice Tarifaire NON AL'!$AK493,Feuil3!$A$4:$D$14,4,0)="Palette",' Matrice Tarifaire NON AL'!AN493,""))</f>
        <v/>
      </c>
      <c r="AA490" t="str">
        <f>+IF($V490="","",IF(VLOOKUP(' Matrice Tarifaire NON AL'!$AK493,Feuil3!$A$4:$D$14,4,0)="Colis",' Matrice Tarifaire NON AL'!AN493,""))</f>
        <v/>
      </c>
      <c r="AC490" t="str">
        <f>+IF(V490="","",IF(VLOOKUP(' Matrice Tarifaire NON AL'!AK493,Feuil3!$A$4:$D$14,4,0)="Colis",IF(' Matrice Tarifaire NON AL'!AO493&gt;0,' Matrice Tarifaire NON AL'!AO493,""),""))</f>
        <v/>
      </c>
      <c r="AD490" t="str">
        <f t="shared" si="24"/>
        <v/>
      </c>
      <c r="AE490" t="str">
        <f>+IF(C490="","",' Matrice Tarifaire NON AL'!C493)</f>
        <v/>
      </c>
      <c r="AF490" t="str">
        <f>+IF(C490="","",' Matrice Tarifaire NON AL'!AQ493)</f>
        <v/>
      </c>
      <c r="AH490" t="str">
        <f>+IF(E490="","",' Matrice Tarifaire NON AL'!$U493)</f>
        <v/>
      </c>
      <c r="AI490" t="str">
        <f>+IF(F490="","",IF(' Matrice Tarifaire NON AL'!$V493="","",' Matrice Tarifaire NON AL'!$V493))</f>
        <v/>
      </c>
      <c r="AJ490" t="str">
        <f>+IF($C490="","",IF(' Matrice Tarifaire NON AL'!AZ493="","",' Matrice Tarifaire NON AL'!AZ493))</f>
        <v/>
      </c>
      <c r="AK490" t="str">
        <f>+IF($C490="","",IF(' Matrice Tarifaire NON AL'!BA493="","",' Matrice Tarifaire NON AL'!BA493))</f>
        <v/>
      </c>
      <c r="AL490" t="str">
        <f>+IF($C490="","",IF(' Matrice Tarifaire NON AL'!BB493="","",TEXT(' Matrice Tarifaire NON AL'!BB493,"0,0000")))</f>
        <v/>
      </c>
      <c r="AO490" t="str">
        <f>+IF($C490="","",IF(' Matrice Tarifaire NON AL'!BF493="","",TEXT(' Matrice Tarifaire NON AL'!BF493,"0,0000")))</f>
        <v/>
      </c>
      <c r="AP490" t="str">
        <f>+IF($C490="","",IF(' Matrice Tarifaire NON AL'!BG493="","",TEXT(' Matrice Tarifaire NON AL'!BG493,"0,0000")))</f>
        <v/>
      </c>
      <c r="AQ490" t="str">
        <f>+IF($C490="","",IF(' Matrice Tarifaire NON AL'!BH493="","",TEXT(' Matrice Tarifaire NON AL'!BH493,"0,0000")))</f>
        <v/>
      </c>
      <c r="AR490" t="str">
        <f>+IF($C490="","",IF(' Matrice Tarifaire NON AL'!BI493="","",TEXT(' Matrice Tarifaire NON AL'!BI493,"0,0000")))</f>
        <v/>
      </c>
      <c r="AS490" t="str">
        <f>+IF(C490="","",IF(' Matrice Tarifaire NON AL'!BJ493="","0",IF(' Matrice Tarifaire NON AL'!BJ493="","",' Matrice Tarifaire NON AL'!BJ493)))</f>
        <v/>
      </c>
      <c r="AT490" t="str">
        <f>+IF(C490="","",IF(' Matrice Tarifaire NON AL'!BK493="","",' Matrice Tarifaire NON AL'!$BK$6))</f>
        <v/>
      </c>
      <c r="AU490" t="str">
        <f>+IF(C490="","",IF(' Matrice Tarifaire NON AL'!BK493="","",TEXT(' Matrice Tarifaire NON AL'!BK493,"0,0000")))</f>
        <v/>
      </c>
      <c r="AV490" t="str">
        <f>+IF(C490="","",IF(' Matrice Tarifaire NON AL'!BL493="","",' Matrice Tarifaire NON AL'!$BL$6))</f>
        <v/>
      </c>
      <c r="AW490" t="str">
        <f>+IF(C490="","",IF(' Matrice Tarifaire NON AL'!BL493="","",TEXT(' Matrice Tarifaire NON AL'!BL493,"0,0000")))</f>
        <v/>
      </c>
      <c r="AX490" t="str">
        <f>+IF(C490="","",IF(' Matrice Tarifaire NON AL'!BM493="","",' Matrice Tarifaire NON AL'!$BM$6))</f>
        <v/>
      </c>
      <c r="AY490" t="str">
        <f>+IF(C490="","",IF(' Matrice Tarifaire NON AL'!BM493="","",TEXT(' Matrice Tarifaire NON AL'!BM493,"0,0000")))</f>
        <v/>
      </c>
      <c r="AZ490" t="str">
        <f>+IF(C490="","",IF(' Matrice Tarifaire NON AL'!BN493="","","Taxe DEEE"))</f>
        <v/>
      </c>
      <c r="BA490" t="str">
        <f>+IF(C490="","",IF(' Matrice Tarifaire NON AL'!BN493="","",TEXT(' Matrice Tarifaire NON AL'!BN493,"0,0000")))</f>
        <v/>
      </c>
      <c r="BD490" t="str">
        <f>+IF($C490="","",IF(' Matrice Tarifaire NON AL'!BR493="","",TEXT(' Matrice Tarifaire NON AL'!BR493,"0,000")))</f>
        <v/>
      </c>
      <c r="BE490" t="str">
        <f>+IF($C490="","",IF(' Matrice Tarifaire NON AL'!BS493="","",VALUE(TEXT(' Matrice Tarifaire NON AL'!BS493,"0,00"))))</f>
        <v/>
      </c>
      <c r="BF490" t="str">
        <f>+IF($C490="","",IF(' Matrice Tarifaire NON AL'!BY493="","",' Matrice Tarifaire NON AL'!BY493))</f>
        <v/>
      </c>
      <c r="BG490" t="str">
        <f>+IF(C490="","",IF(' Matrice Tarifaire NON AL'!AK493="Composant de Box","999",IF(' Matrice Tarifaire NON AL'!AP493&lt;&gt;"",' Matrice Tarifaire NON AL'!AP493,IF(' Matrice Tarifaire NON AL'!AO493&lt;&gt;"",' Matrice Tarifaire NON AL'!AO493,' Matrice Tarifaire NON AL'!AN493))))</f>
        <v/>
      </c>
    </row>
    <row r="491" spans="1:59" x14ac:dyDescent="0.25">
      <c r="A491" t="str">
        <f>+IF($C491="","",IF(' Matrice Tarifaire NON AL'!N494="","",IF(' Matrice Tarifaire NON AL'!N494=0,"GTIN A 0 - Ne doit pas être mis dans PRE REF",TEXT(' Matrice Tarifaire NON AL'!N494,"00000000000000"))))</f>
        <v/>
      </c>
      <c r="B491" t="str">
        <f>+IF(C491="","",IF(L491=172,4,VLOOKUP(' Matrice Tarifaire NON AL'!AK494,Feuil3!$A$4:$B$14,2,0)))</f>
        <v/>
      </c>
      <c r="C491" t="str">
        <f>+IF(' Matrice Tarifaire NON AL'!O494="","",SUBSTITUTE(' Matrice Tarifaire NON AL'!O494,"CHAR (10)"," "))</f>
        <v/>
      </c>
      <c r="D491" t="str">
        <f>+IF($C491="","",SUBSTITUTE(' Matrice Tarifaire NON AL'!P494,"CHAR (13)"," "))</f>
        <v/>
      </c>
      <c r="E491" t="str">
        <f t="shared" si="22"/>
        <v/>
      </c>
      <c r="F491" t="str">
        <f>+IF($C491="","",IF(' Matrice Tarifaire NON AL'!AX494="","Non",' Matrice Tarifaire NON AL'!AX494))</f>
        <v/>
      </c>
      <c r="G491" t="str">
        <f>+IF($C491="","",IF(' Matrice Tarifaire NON AL'!Q494="DOMEDIA","MDD",IF(' Matrice Tarifaire NON AL'!Q494="APTA","MDD",IF(' Matrice Tarifaire NON AL'!Q494="TOP BUDGET","Premier Prix","MN"))))</f>
        <v/>
      </c>
      <c r="H491" t="str">
        <f>+IF($C491="","",' Matrice Tarifaire NON AL'!Q494)</f>
        <v/>
      </c>
      <c r="K491" t="str">
        <f>+IF($C491="","",' Matrice Tarifaire NON AL'!X494)</f>
        <v/>
      </c>
      <c r="L491" t="str">
        <f>+IF($C491="","",' Matrice Tarifaire NON AL'!X494)</f>
        <v/>
      </c>
      <c r="M491" t="str">
        <f>+IF($C491="","",' Matrice Tarifaire NON AL'!Y494)</f>
        <v/>
      </c>
      <c r="N491" t="str">
        <f>+IF($C491="","",' Matrice Tarifaire NON AL'!Z494)</f>
        <v/>
      </c>
      <c r="P491" t="str">
        <f>+IF(C491="","",IF(' Matrice Tarifaire NON AL'!X494&lt;&gt;168,"Non",""))</f>
        <v/>
      </c>
      <c r="Q491" t="str">
        <f>+IF($C491="","",' Matrice Tarifaire NON AL'!T494)</f>
        <v/>
      </c>
      <c r="R491" t="str">
        <f>+IF($C491="","",IF(' Matrice Tarifaire NON AL'!R494="","",' Matrice Tarifaire NON AL'!R494))</f>
        <v/>
      </c>
      <c r="S491" t="str">
        <f>+IF($C491="","",LEFT(' Matrice Tarifaire NON AL'!W494,1))</f>
        <v/>
      </c>
      <c r="T491" t="str">
        <f>+IF($C491="","",LEFT(' Matrice Tarifaire NON AL'!AY494,3))</f>
        <v/>
      </c>
      <c r="U491" t="str">
        <f t="shared" si="23"/>
        <v/>
      </c>
      <c r="V491" t="str">
        <f>+IF(C491="","",IF(VLOOKUP(' Matrice Tarifaire NON AL'!AK494,Feuil3!A:F,6,0)="Box",IF(' Matrice Tarifaire NON AL'!AL494="Mono-Référence","Homogène",IF(' Matrice Tarifaire NON AL'!AL494="Multi-Références","Panaché","")),IF(' Matrice Tarifaire NON AL'!AK494="A la Pièce","Composant sans Colisage",IF(' Matrice Tarifaire NON AL'!AK494="Composant de Box","Composant sans Colisage","Homogène"))))</f>
        <v/>
      </c>
      <c r="W491" t="str">
        <f>+IF($V491="","",VLOOKUP(' Matrice Tarifaire NON AL'!AK494,Feuil3!$A$4:$E$14,5,0))</f>
        <v/>
      </c>
      <c r="Y491" t="str">
        <f>+IF($V491="","",IF(VLOOKUP(' Matrice Tarifaire NON AL'!$AK494,Feuil3!$A$4:$D$14,4,0)="Palette",' Matrice Tarifaire NON AL'!AN494,""))</f>
        <v/>
      </c>
      <c r="AA491" t="str">
        <f>+IF($V491="","",IF(VLOOKUP(' Matrice Tarifaire NON AL'!$AK494,Feuil3!$A$4:$D$14,4,0)="Colis",' Matrice Tarifaire NON AL'!AN494,""))</f>
        <v/>
      </c>
      <c r="AC491" t="str">
        <f>+IF(V491="","",IF(VLOOKUP(' Matrice Tarifaire NON AL'!AK494,Feuil3!$A$4:$D$14,4,0)="Colis",IF(' Matrice Tarifaire NON AL'!AO494&gt;0,' Matrice Tarifaire NON AL'!AO494,""),""))</f>
        <v/>
      </c>
      <c r="AD491" t="str">
        <f t="shared" si="24"/>
        <v/>
      </c>
      <c r="AE491" t="str">
        <f>+IF(C491="","",' Matrice Tarifaire NON AL'!C494)</f>
        <v/>
      </c>
      <c r="AF491" t="str">
        <f>+IF(C491="","",' Matrice Tarifaire NON AL'!AQ494)</f>
        <v/>
      </c>
      <c r="AH491" t="str">
        <f>+IF(E491="","",' Matrice Tarifaire NON AL'!$U494)</f>
        <v/>
      </c>
      <c r="AI491" t="str">
        <f>+IF(F491="","",IF(' Matrice Tarifaire NON AL'!$V494="","",' Matrice Tarifaire NON AL'!$V494))</f>
        <v/>
      </c>
      <c r="AJ491" t="str">
        <f>+IF($C491="","",IF(' Matrice Tarifaire NON AL'!AZ494="","",' Matrice Tarifaire NON AL'!AZ494))</f>
        <v/>
      </c>
      <c r="AK491" t="str">
        <f>+IF($C491="","",IF(' Matrice Tarifaire NON AL'!BA494="","",' Matrice Tarifaire NON AL'!BA494))</f>
        <v/>
      </c>
      <c r="AL491" t="str">
        <f>+IF($C491="","",IF(' Matrice Tarifaire NON AL'!BB494="","",TEXT(' Matrice Tarifaire NON AL'!BB494,"0,0000")))</f>
        <v/>
      </c>
      <c r="AO491" t="str">
        <f>+IF($C491="","",IF(' Matrice Tarifaire NON AL'!BF494="","",TEXT(' Matrice Tarifaire NON AL'!BF494,"0,0000")))</f>
        <v/>
      </c>
      <c r="AP491" t="str">
        <f>+IF($C491="","",IF(' Matrice Tarifaire NON AL'!BG494="","",TEXT(' Matrice Tarifaire NON AL'!BG494,"0,0000")))</f>
        <v/>
      </c>
      <c r="AQ491" t="str">
        <f>+IF($C491="","",IF(' Matrice Tarifaire NON AL'!BH494="","",TEXT(' Matrice Tarifaire NON AL'!BH494,"0,0000")))</f>
        <v/>
      </c>
      <c r="AR491" t="str">
        <f>+IF($C491="","",IF(' Matrice Tarifaire NON AL'!BI494="","",TEXT(' Matrice Tarifaire NON AL'!BI494,"0,0000")))</f>
        <v/>
      </c>
      <c r="AS491" t="str">
        <f>+IF(C491="","",IF(' Matrice Tarifaire NON AL'!BJ494="","0",IF(' Matrice Tarifaire NON AL'!BJ494="","",' Matrice Tarifaire NON AL'!BJ494)))</f>
        <v/>
      </c>
      <c r="AT491" t="str">
        <f>+IF(C491="","",IF(' Matrice Tarifaire NON AL'!BK494="","",' Matrice Tarifaire NON AL'!$BK$6))</f>
        <v/>
      </c>
      <c r="AU491" t="str">
        <f>+IF(C491="","",IF(' Matrice Tarifaire NON AL'!BK494="","",TEXT(' Matrice Tarifaire NON AL'!BK494,"0,0000")))</f>
        <v/>
      </c>
      <c r="AV491" t="str">
        <f>+IF(C491="","",IF(' Matrice Tarifaire NON AL'!BL494="","",' Matrice Tarifaire NON AL'!$BL$6))</f>
        <v/>
      </c>
      <c r="AW491" t="str">
        <f>+IF(C491="","",IF(' Matrice Tarifaire NON AL'!BL494="","",TEXT(' Matrice Tarifaire NON AL'!BL494,"0,0000")))</f>
        <v/>
      </c>
      <c r="AX491" t="str">
        <f>+IF(C491="","",IF(' Matrice Tarifaire NON AL'!BM494="","",' Matrice Tarifaire NON AL'!$BM$6))</f>
        <v/>
      </c>
      <c r="AY491" t="str">
        <f>+IF(C491="","",IF(' Matrice Tarifaire NON AL'!BM494="","",TEXT(' Matrice Tarifaire NON AL'!BM494,"0,0000")))</f>
        <v/>
      </c>
      <c r="AZ491" t="str">
        <f>+IF(C491="","",IF(' Matrice Tarifaire NON AL'!BN494="","","Taxe DEEE"))</f>
        <v/>
      </c>
      <c r="BA491" t="str">
        <f>+IF(C491="","",IF(' Matrice Tarifaire NON AL'!BN494="","",TEXT(' Matrice Tarifaire NON AL'!BN494,"0,0000")))</f>
        <v/>
      </c>
      <c r="BD491" t="str">
        <f>+IF($C491="","",IF(' Matrice Tarifaire NON AL'!BR494="","",TEXT(' Matrice Tarifaire NON AL'!BR494,"0,000")))</f>
        <v/>
      </c>
      <c r="BE491" t="str">
        <f>+IF($C491="","",IF(' Matrice Tarifaire NON AL'!BS494="","",VALUE(TEXT(' Matrice Tarifaire NON AL'!BS494,"0,00"))))</f>
        <v/>
      </c>
      <c r="BF491" t="str">
        <f>+IF($C491="","",IF(' Matrice Tarifaire NON AL'!BY494="","",' Matrice Tarifaire NON AL'!BY494))</f>
        <v/>
      </c>
      <c r="BG491" t="str">
        <f>+IF(C491="","",IF(' Matrice Tarifaire NON AL'!AK494="Composant de Box","999",IF(' Matrice Tarifaire NON AL'!AP494&lt;&gt;"",' Matrice Tarifaire NON AL'!AP494,IF(' Matrice Tarifaire NON AL'!AO494&lt;&gt;"",' Matrice Tarifaire NON AL'!AO494,' Matrice Tarifaire NON AL'!AN494))))</f>
        <v/>
      </c>
    </row>
    <row r="492" spans="1:59" x14ac:dyDescent="0.25">
      <c r="A492" t="str">
        <f>+IF($C492="","",IF(' Matrice Tarifaire NON AL'!N495="","",IF(' Matrice Tarifaire NON AL'!N495=0,"GTIN A 0 - Ne doit pas être mis dans PRE REF",TEXT(' Matrice Tarifaire NON AL'!N495,"00000000000000"))))</f>
        <v/>
      </c>
      <c r="B492" t="str">
        <f>+IF(C492="","",IF(L492=172,4,VLOOKUP(' Matrice Tarifaire NON AL'!AK495,Feuil3!$A$4:$B$14,2,0)))</f>
        <v/>
      </c>
      <c r="C492" t="str">
        <f>+IF(' Matrice Tarifaire NON AL'!O495="","",SUBSTITUTE(' Matrice Tarifaire NON AL'!O495,"CHAR (10)"," "))</f>
        <v/>
      </c>
      <c r="D492" t="str">
        <f>+IF($C492="","",SUBSTITUTE(' Matrice Tarifaire NON AL'!P495,"CHAR (13)"," "))</f>
        <v/>
      </c>
      <c r="E492" t="str">
        <f t="shared" si="22"/>
        <v/>
      </c>
      <c r="F492" t="str">
        <f>+IF($C492="","",IF(' Matrice Tarifaire NON AL'!AX495="","Non",' Matrice Tarifaire NON AL'!AX495))</f>
        <v/>
      </c>
      <c r="G492" t="str">
        <f>+IF($C492="","",IF(' Matrice Tarifaire NON AL'!Q495="DOMEDIA","MDD",IF(' Matrice Tarifaire NON AL'!Q495="APTA","MDD",IF(' Matrice Tarifaire NON AL'!Q495="TOP BUDGET","Premier Prix","MN"))))</f>
        <v/>
      </c>
      <c r="H492" t="str">
        <f>+IF($C492="","",' Matrice Tarifaire NON AL'!Q495)</f>
        <v/>
      </c>
      <c r="K492" t="str">
        <f>+IF($C492="","",' Matrice Tarifaire NON AL'!X495)</f>
        <v/>
      </c>
      <c r="L492" t="str">
        <f>+IF($C492="","",' Matrice Tarifaire NON AL'!X495)</f>
        <v/>
      </c>
      <c r="M492" t="str">
        <f>+IF($C492="","",' Matrice Tarifaire NON AL'!Y495)</f>
        <v/>
      </c>
      <c r="N492" t="str">
        <f>+IF($C492="","",' Matrice Tarifaire NON AL'!Z495)</f>
        <v/>
      </c>
      <c r="P492" t="str">
        <f>+IF(C492="","",IF(' Matrice Tarifaire NON AL'!X495&lt;&gt;168,"Non",""))</f>
        <v/>
      </c>
      <c r="Q492" t="str">
        <f>+IF($C492="","",' Matrice Tarifaire NON AL'!T495)</f>
        <v/>
      </c>
      <c r="R492" t="str">
        <f>+IF($C492="","",IF(' Matrice Tarifaire NON AL'!R495="","",' Matrice Tarifaire NON AL'!R495))</f>
        <v/>
      </c>
      <c r="S492" t="str">
        <f>+IF($C492="","",LEFT(' Matrice Tarifaire NON AL'!W495,1))</f>
        <v/>
      </c>
      <c r="T492" t="str">
        <f>+IF($C492="","",LEFT(' Matrice Tarifaire NON AL'!AY495,3))</f>
        <v/>
      </c>
      <c r="U492" t="str">
        <f t="shared" si="23"/>
        <v/>
      </c>
      <c r="V492" t="str">
        <f>+IF(C492="","",IF(VLOOKUP(' Matrice Tarifaire NON AL'!AK495,Feuil3!A:F,6,0)="Box",IF(' Matrice Tarifaire NON AL'!AL495="Mono-Référence","Homogène",IF(' Matrice Tarifaire NON AL'!AL495="Multi-Références","Panaché","")),IF(' Matrice Tarifaire NON AL'!AK495="A la Pièce","Composant sans Colisage",IF(' Matrice Tarifaire NON AL'!AK495="Composant de Box","Composant sans Colisage","Homogène"))))</f>
        <v/>
      </c>
      <c r="W492" t="str">
        <f>+IF($V492="","",VLOOKUP(' Matrice Tarifaire NON AL'!AK495,Feuil3!$A$4:$E$14,5,0))</f>
        <v/>
      </c>
      <c r="Y492" t="str">
        <f>+IF($V492="","",IF(VLOOKUP(' Matrice Tarifaire NON AL'!$AK495,Feuil3!$A$4:$D$14,4,0)="Palette",' Matrice Tarifaire NON AL'!AN495,""))</f>
        <v/>
      </c>
      <c r="AA492" t="str">
        <f>+IF($V492="","",IF(VLOOKUP(' Matrice Tarifaire NON AL'!$AK495,Feuil3!$A$4:$D$14,4,0)="Colis",' Matrice Tarifaire NON AL'!AN495,""))</f>
        <v/>
      </c>
      <c r="AC492" t="str">
        <f>+IF(V492="","",IF(VLOOKUP(' Matrice Tarifaire NON AL'!AK495,Feuil3!$A$4:$D$14,4,0)="Colis",IF(' Matrice Tarifaire NON AL'!AO495&gt;0,' Matrice Tarifaire NON AL'!AO495,""),""))</f>
        <v/>
      </c>
      <c r="AD492" t="str">
        <f t="shared" si="24"/>
        <v/>
      </c>
      <c r="AE492" t="str">
        <f>+IF(C492="","",' Matrice Tarifaire NON AL'!C495)</f>
        <v/>
      </c>
      <c r="AF492" t="str">
        <f>+IF(C492="","",' Matrice Tarifaire NON AL'!AQ495)</f>
        <v/>
      </c>
      <c r="AH492" t="str">
        <f>+IF(E492="","",' Matrice Tarifaire NON AL'!$U495)</f>
        <v/>
      </c>
      <c r="AI492" t="str">
        <f>+IF(F492="","",IF(' Matrice Tarifaire NON AL'!$V495="","",' Matrice Tarifaire NON AL'!$V495))</f>
        <v/>
      </c>
      <c r="AJ492" t="str">
        <f>+IF($C492="","",IF(' Matrice Tarifaire NON AL'!AZ495="","",' Matrice Tarifaire NON AL'!AZ495))</f>
        <v/>
      </c>
      <c r="AK492" t="str">
        <f>+IF($C492="","",IF(' Matrice Tarifaire NON AL'!BA495="","",' Matrice Tarifaire NON AL'!BA495))</f>
        <v/>
      </c>
      <c r="AL492" t="str">
        <f>+IF($C492="","",IF(' Matrice Tarifaire NON AL'!BB495="","",TEXT(' Matrice Tarifaire NON AL'!BB495,"0,0000")))</f>
        <v/>
      </c>
      <c r="AO492" t="str">
        <f>+IF($C492="","",IF(' Matrice Tarifaire NON AL'!BF495="","",TEXT(' Matrice Tarifaire NON AL'!BF495,"0,0000")))</f>
        <v/>
      </c>
      <c r="AP492" t="str">
        <f>+IF($C492="","",IF(' Matrice Tarifaire NON AL'!BG495="","",TEXT(' Matrice Tarifaire NON AL'!BG495,"0,0000")))</f>
        <v/>
      </c>
      <c r="AQ492" t="str">
        <f>+IF($C492="","",IF(' Matrice Tarifaire NON AL'!BH495="","",TEXT(' Matrice Tarifaire NON AL'!BH495,"0,0000")))</f>
        <v/>
      </c>
      <c r="AR492" t="str">
        <f>+IF($C492="","",IF(' Matrice Tarifaire NON AL'!BI495="","",TEXT(' Matrice Tarifaire NON AL'!BI495,"0,0000")))</f>
        <v/>
      </c>
      <c r="AS492" t="str">
        <f>+IF(C492="","",IF(' Matrice Tarifaire NON AL'!BJ495="","0",IF(' Matrice Tarifaire NON AL'!BJ495="","",' Matrice Tarifaire NON AL'!BJ495)))</f>
        <v/>
      </c>
      <c r="AT492" t="str">
        <f>+IF(C492="","",IF(' Matrice Tarifaire NON AL'!BK495="","",' Matrice Tarifaire NON AL'!$BK$6))</f>
        <v/>
      </c>
      <c r="AU492" t="str">
        <f>+IF(C492="","",IF(' Matrice Tarifaire NON AL'!BK495="","",TEXT(' Matrice Tarifaire NON AL'!BK495,"0,0000")))</f>
        <v/>
      </c>
      <c r="AV492" t="str">
        <f>+IF(C492="","",IF(' Matrice Tarifaire NON AL'!BL495="","",' Matrice Tarifaire NON AL'!$BL$6))</f>
        <v/>
      </c>
      <c r="AW492" t="str">
        <f>+IF(C492="","",IF(' Matrice Tarifaire NON AL'!BL495="","",TEXT(' Matrice Tarifaire NON AL'!BL495,"0,0000")))</f>
        <v/>
      </c>
      <c r="AX492" t="str">
        <f>+IF(C492="","",IF(' Matrice Tarifaire NON AL'!BM495="","",' Matrice Tarifaire NON AL'!$BM$6))</f>
        <v/>
      </c>
      <c r="AY492" t="str">
        <f>+IF(C492="","",IF(' Matrice Tarifaire NON AL'!BM495="","",TEXT(' Matrice Tarifaire NON AL'!BM495,"0,0000")))</f>
        <v/>
      </c>
      <c r="AZ492" t="str">
        <f>+IF(C492="","",IF(' Matrice Tarifaire NON AL'!BN495="","","Taxe DEEE"))</f>
        <v/>
      </c>
      <c r="BA492" t="str">
        <f>+IF(C492="","",IF(' Matrice Tarifaire NON AL'!BN495="","",TEXT(' Matrice Tarifaire NON AL'!BN495,"0,0000")))</f>
        <v/>
      </c>
      <c r="BD492" t="str">
        <f>+IF($C492="","",IF(' Matrice Tarifaire NON AL'!BR495="","",TEXT(' Matrice Tarifaire NON AL'!BR495,"0,000")))</f>
        <v/>
      </c>
      <c r="BE492" t="str">
        <f>+IF($C492="","",IF(' Matrice Tarifaire NON AL'!BS495="","",VALUE(TEXT(' Matrice Tarifaire NON AL'!BS495,"0,00"))))</f>
        <v/>
      </c>
      <c r="BF492" t="str">
        <f>+IF($C492="","",IF(' Matrice Tarifaire NON AL'!BY495="","",' Matrice Tarifaire NON AL'!BY495))</f>
        <v/>
      </c>
      <c r="BG492" t="str">
        <f>+IF(C492="","",IF(' Matrice Tarifaire NON AL'!AK495="Composant de Box","999",IF(' Matrice Tarifaire NON AL'!AP495&lt;&gt;"",' Matrice Tarifaire NON AL'!AP495,IF(' Matrice Tarifaire NON AL'!AO495&lt;&gt;"",' Matrice Tarifaire NON AL'!AO495,' Matrice Tarifaire NON AL'!AN495))))</f>
        <v/>
      </c>
    </row>
    <row r="493" spans="1:59" x14ac:dyDescent="0.25">
      <c r="A493" t="str">
        <f>+IF($C493="","",IF(' Matrice Tarifaire NON AL'!N496="","",IF(' Matrice Tarifaire NON AL'!N496=0,"GTIN A 0 - Ne doit pas être mis dans PRE REF",TEXT(' Matrice Tarifaire NON AL'!N496,"00000000000000"))))</f>
        <v/>
      </c>
      <c r="B493" t="str">
        <f>+IF(C493="","",IF(L493=172,4,VLOOKUP(' Matrice Tarifaire NON AL'!AK496,Feuil3!$A$4:$B$14,2,0)))</f>
        <v/>
      </c>
      <c r="C493" t="str">
        <f>+IF(' Matrice Tarifaire NON AL'!O496="","",SUBSTITUTE(' Matrice Tarifaire NON AL'!O496,"CHAR (10)"," "))</f>
        <v/>
      </c>
      <c r="D493" t="str">
        <f>+IF($C493="","",SUBSTITUTE(' Matrice Tarifaire NON AL'!P496,"CHAR (13)"," "))</f>
        <v/>
      </c>
      <c r="E493" t="str">
        <f t="shared" si="22"/>
        <v/>
      </c>
      <c r="F493" t="str">
        <f>+IF($C493="","",IF(' Matrice Tarifaire NON AL'!AX496="","Non",' Matrice Tarifaire NON AL'!AX496))</f>
        <v/>
      </c>
      <c r="G493" t="str">
        <f>+IF($C493="","",IF(' Matrice Tarifaire NON AL'!Q496="DOMEDIA","MDD",IF(' Matrice Tarifaire NON AL'!Q496="APTA","MDD",IF(' Matrice Tarifaire NON AL'!Q496="TOP BUDGET","Premier Prix","MN"))))</f>
        <v/>
      </c>
      <c r="H493" t="str">
        <f>+IF($C493="","",' Matrice Tarifaire NON AL'!Q496)</f>
        <v/>
      </c>
      <c r="K493" t="str">
        <f>+IF($C493="","",' Matrice Tarifaire NON AL'!X496)</f>
        <v/>
      </c>
      <c r="L493" t="str">
        <f>+IF($C493="","",' Matrice Tarifaire NON AL'!X496)</f>
        <v/>
      </c>
      <c r="M493" t="str">
        <f>+IF($C493="","",' Matrice Tarifaire NON AL'!Y496)</f>
        <v/>
      </c>
      <c r="N493" t="str">
        <f>+IF($C493="","",' Matrice Tarifaire NON AL'!Z496)</f>
        <v/>
      </c>
      <c r="P493" t="str">
        <f>+IF(C493="","",IF(' Matrice Tarifaire NON AL'!X496&lt;&gt;168,"Non",""))</f>
        <v/>
      </c>
      <c r="Q493" t="str">
        <f>+IF($C493="","",' Matrice Tarifaire NON AL'!T496)</f>
        <v/>
      </c>
      <c r="R493" t="str">
        <f>+IF($C493="","",IF(' Matrice Tarifaire NON AL'!R496="","",' Matrice Tarifaire NON AL'!R496))</f>
        <v/>
      </c>
      <c r="S493" t="str">
        <f>+IF($C493="","",LEFT(' Matrice Tarifaire NON AL'!W496,1))</f>
        <v/>
      </c>
      <c r="T493" t="str">
        <f>+IF($C493="","",LEFT(' Matrice Tarifaire NON AL'!AY496,3))</f>
        <v/>
      </c>
      <c r="U493" t="str">
        <f t="shared" si="23"/>
        <v/>
      </c>
      <c r="V493" t="str">
        <f>+IF(C493="","",IF(VLOOKUP(' Matrice Tarifaire NON AL'!AK496,Feuil3!A:F,6,0)="Box",IF(' Matrice Tarifaire NON AL'!AL496="Mono-Référence","Homogène",IF(' Matrice Tarifaire NON AL'!AL496="Multi-Références","Panaché","")),IF(' Matrice Tarifaire NON AL'!AK496="A la Pièce","Composant sans Colisage",IF(' Matrice Tarifaire NON AL'!AK496="Composant de Box","Composant sans Colisage","Homogène"))))</f>
        <v/>
      </c>
      <c r="W493" t="str">
        <f>+IF($V493="","",VLOOKUP(' Matrice Tarifaire NON AL'!AK496,Feuil3!$A$4:$E$14,5,0))</f>
        <v/>
      </c>
      <c r="Y493" t="str">
        <f>+IF($V493="","",IF(VLOOKUP(' Matrice Tarifaire NON AL'!$AK496,Feuil3!$A$4:$D$14,4,0)="Palette",' Matrice Tarifaire NON AL'!AN496,""))</f>
        <v/>
      </c>
      <c r="AA493" t="str">
        <f>+IF($V493="","",IF(VLOOKUP(' Matrice Tarifaire NON AL'!$AK496,Feuil3!$A$4:$D$14,4,0)="Colis",' Matrice Tarifaire NON AL'!AN496,""))</f>
        <v/>
      </c>
      <c r="AC493" t="str">
        <f>+IF(V493="","",IF(VLOOKUP(' Matrice Tarifaire NON AL'!AK496,Feuil3!$A$4:$D$14,4,0)="Colis",IF(' Matrice Tarifaire NON AL'!AO496&gt;0,' Matrice Tarifaire NON AL'!AO496,""),""))</f>
        <v/>
      </c>
      <c r="AD493" t="str">
        <f t="shared" si="24"/>
        <v/>
      </c>
      <c r="AE493" t="str">
        <f>+IF(C493="","",' Matrice Tarifaire NON AL'!C496)</f>
        <v/>
      </c>
      <c r="AF493" t="str">
        <f>+IF(C493="","",' Matrice Tarifaire NON AL'!AQ496)</f>
        <v/>
      </c>
      <c r="AH493" t="str">
        <f>+IF(E493="","",' Matrice Tarifaire NON AL'!$U496)</f>
        <v/>
      </c>
      <c r="AI493" t="str">
        <f>+IF(F493="","",IF(' Matrice Tarifaire NON AL'!$V496="","",' Matrice Tarifaire NON AL'!$V496))</f>
        <v/>
      </c>
      <c r="AJ493" t="str">
        <f>+IF($C493="","",IF(' Matrice Tarifaire NON AL'!AZ496="","",' Matrice Tarifaire NON AL'!AZ496))</f>
        <v/>
      </c>
      <c r="AK493" t="str">
        <f>+IF($C493="","",IF(' Matrice Tarifaire NON AL'!BA496="","",' Matrice Tarifaire NON AL'!BA496))</f>
        <v/>
      </c>
      <c r="AL493" t="str">
        <f>+IF($C493="","",IF(' Matrice Tarifaire NON AL'!BB496="","",TEXT(' Matrice Tarifaire NON AL'!BB496,"0,0000")))</f>
        <v/>
      </c>
      <c r="AO493" t="str">
        <f>+IF($C493="","",IF(' Matrice Tarifaire NON AL'!BF496="","",TEXT(' Matrice Tarifaire NON AL'!BF496,"0,0000")))</f>
        <v/>
      </c>
      <c r="AP493" t="str">
        <f>+IF($C493="","",IF(' Matrice Tarifaire NON AL'!BG496="","",TEXT(' Matrice Tarifaire NON AL'!BG496,"0,0000")))</f>
        <v/>
      </c>
      <c r="AQ493" t="str">
        <f>+IF($C493="","",IF(' Matrice Tarifaire NON AL'!BH496="","",TEXT(' Matrice Tarifaire NON AL'!BH496,"0,0000")))</f>
        <v/>
      </c>
      <c r="AR493" t="str">
        <f>+IF($C493="","",IF(' Matrice Tarifaire NON AL'!BI496="","",TEXT(' Matrice Tarifaire NON AL'!BI496,"0,0000")))</f>
        <v/>
      </c>
      <c r="AS493" t="str">
        <f>+IF(C493="","",IF(' Matrice Tarifaire NON AL'!BJ496="","0",IF(' Matrice Tarifaire NON AL'!BJ496="","",' Matrice Tarifaire NON AL'!BJ496)))</f>
        <v/>
      </c>
      <c r="AT493" t="str">
        <f>+IF(C493="","",IF(' Matrice Tarifaire NON AL'!BK496="","",' Matrice Tarifaire NON AL'!$BK$6))</f>
        <v/>
      </c>
      <c r="AU493" t="str">
        <f>+IF(C493="","",IF(' Matrice Tarifaire NON AL'!BK496="","",TEXT(' Matrice Tarifaire NON AL'!BK496,"0,0000")))</f>
        <v/>
      </c>
      <c r="AV493" t="str">
        <f>+IF(C493="","",IF(' Matrice Tarifaire NON AL'!BL496="","",' Matrice Tarifaire NON AL'!$BL$6))</f>
        <v/>
      </c>
      <c r="AW493" t="str">
        <f>+IF(C493="","",IF(' Matrice Tarifaire NON AL'!BL496="","",TEXT(' Matrice Tarifaire NON AL'!BL496,"0,0000")))</f>
        <v/>
      </c>
      <c r="AX493" t="str">
        <f>+IF(C493="","",IF(' Matrice Tarifaire NON AL'!BM496="","",' Matrice Tarifaire NON AL'!$BM$6))</f>
        <v/>
      </c>
      <c r="AY493" t="str">
        <f>+IF(C493="","",IF(' Matrice Tarifaire NON AL'!BM496="","",TEXT(' Matrice Tarifaire NON AL'!BM496,"0,0000")))</f>
        <v/>
      </c>
      <c r="AZ493" t="str">
        <f>+IF(C493="","",IF(' Matrice Tarifaire NON AL'!BN496="","","Taxe DEEE"))</f>
        <v/>
      </c>
      <c r="BA493" t="str">
        <f>+IF(C493="","",IF(' Matrice Tarifaire NON AL'!BN496="","",TEXT(' Matrice Tarifaire NON AL'!BN496,"0,0000")))</f>
        <v/>
      </c>
      <c r="BD493" t="str">
        <f>+IF($C493="","",IF(' Matrice Tarifaire NON AL'!BR496="","",TEXT(' Matrice Tarifaire NON AL'!BR496,"0,000")))</f>
        <v/>
      </c>
      <c r="BE493" t="str">
        <f>+IF($C493="","",IF(' Matrice Tarifaire NON AL'!BS496="","",VALUE(TEXT(' Matrice Tarifaire NON AL'!BS496,"0,00"))))</f>
        <v/>
      </c>
      <c r="BF493" t="str">
        <f>+IF($C493="","",IF(' Matrice Tarifaire NON AL'!BY496="","",' Matrice Tarifaire NON AL'!BY496))</f>
        <v/>
      </c>
      <c r="BG493" t="str">
        <f>+IF(C493="","",IF(' Matrice Tarifaire NON AL'!AK496="Composant de Box","999",IF(' Matrice Tarifaire NON AL'!AP496&lt;&gt;"",' Matrice Tarifaire NON AL'!AP496,IF(' Matrice Tarifaire NON AL'!AO496&lt;&gt;"",' Matrice Tarifaire NON AL'!AO496,' Matrice Tarifaire NON AL'!AN496))))</f>
        <v/>
      </c>
    </row>
    <row r="494" spans="1:59" x14ac:dyDescent="0.25">
      <c r="A494" t="str">
        <f>+IF($C494="","",IF(' Matrice Tarifaire NON AL'!N497="","",IF(' Matrice Tarifaire NON AL'!N497=0,"GTIN A 0 - Ne doit pas être mis dans PRE REF",TEXT(' Matrice Tarifaire NON AL'!N497,"00000000000000"))))</f>
        <v/>
      </c>
      <c r="B494" t="str">
        <f>+IF(C494="","",IF(L494=172,4,VLOOKUP(' Matrice Tarifaire NON AL'!AK497,Feuil3!$A$4:$B$14,2,0)))</f>
        <v/>
      </c>
      <c r="C494" t="str">
        <f>+IF(' Matrice Tarifaire NON AL'!O497="","",SUBSTITUTE(' Matrice Tarifaire NON AL'!O497,"CHAR (10)"," "))</f>
        <v/>
      </c>
      <c r="D494" t="str">
        <f>+IF($C494="","",SUBSTITUTE(' Matrice Tarifaire NON AL'!P497,"CHAR (13)"," "))</f>
        <v/>
      </c>
      <c r="E494" t="str">
        <f t="shared" si="22"/>
        <v/>
      </c>
      <c r="F494" t="str">
        <f>+IF($C494="","",IF(' Matrice Tarifaire NON AL'!AX497="","Non",' Matrice Tarifaire NON AL'!AX497))</f>
        <v/>
      </c>
      <c r="G494" t="str">
        <f>+IF($C494="","",IF(' Matrice Tarifaire NON AL'!Q497="DOMEDIA","MDD",IF(' Matrice Tarifaire NON AL'!Q497="APTA","MDD",IF(' Matrice Tarifaire NON AL'!Q497="TOP BUDGET","Premier Prix","MN"))))</f>
        <v/>
      </c>
      <c r="H494" t="str">
        <f>+IF($C494="","",' Matrice Tarifaire NON AL'!Q497)</f>
        <v/>
      </c>
      <c r="K494" t="str">
        <f>+IF($C494="","",' Matrice Tarifaire NON AL'!X497)</f>
        <v/>
      </c>
      <c r="L494" t="str">
        <f>+IF($C494="","",' Matrice Tarifaire NON AL'!X497)</f>
        <v/>
      </c>
      <c r="M494" t="str">
        <f>+IF($C494="","",' Matrice Tarifaire NON AL'!Y497)</f>
        <v/>
      </c>
      <c r="N494" t="str">
        <f>+IF($C494="","",' Matrice Tarifaire NON AL'!Z497)</f>
        <v/>
      </c>
      <c r="P494" t="str">
        <f>+IF(C494="","",IF(' Matrice Tarifaire NON AL'!X497&lt;&gt;168,"Non",""))</f>
        <v/>
      </c>
      <c r="Q494" t="str">
        <f>+IF($C494="","",' Matrice Tarifaire NON AL'!T497)</f>
        <v/>
      </c>
      <c r="R494" t="str">
        <f>+IF($C494="","",IF(' Matrice Tarifaire NON AL'!R497="","",' Matrice Tarifaire NON AL'!R497))</f>
        <v/>
      </c>
      <c r="S494" t="str">
        <f>+IF($C494="","",LEFT(' Matrice Tarifaire NON AL'!W497,1))</f>
        <v/>
      </c>
      <c r="T494" t="str">
        <f>+IF($C494="","",LEFT(' Matrice Tarifaire NON AL'!AY497,3))</f>
        <v/>
      </c>
      <c r="U494" t="str">
        <f t="shared" si="23"/>
        <v/>
      </c>
      <c r="V494" t="str">
        <f>+IF(C494="","",IF(VLOOKUP(' Matrice Tarifaire NON AL'!AK497,Feuil3!A:F,6,0)="Box",IF(' Matrice Tarifaire NON AL'!AL497="Mono-Référence","Homogène",IF(' Matrice Tarifaire NON AL'!AL497="Multi-Références","Panaché","")),IF(' Matrice Tarifaire NON AL'!AK497="A la Pièce","Composant sans Colisage",IF(' Matrice Tarifaire NON AL'!AK497="Composant de Box","Composant sans Colisage","Homogène"))))</f>
        <v/>
      </c>
      <c r="W494" t="str">
        <f>+IF($V494="","",VLOOKUP(' Matrice Tarifaire NON AL'!AK497,Feuil3!$A$4:$E$14,5,0))</f>
        <v/>
      </c>
      <c r="Y494" t="str">
        <f>+IF($V494="","",IF(VLOOKUP(' Matrice Tarifaire NON AL'!$AK497,Feuil3!$A$4:$D$14,4,0)="Palette",' Matrice Tarifaire NON AL'!AN497,""))</f>
        <v/>
      </c>
      <c r="AA494" t="str">
        <f>+IF($V494="","",IF(VLOOKUP(' Matrice Tarifaire NON AL'!$AK497,Feuil3!$A$4:$D$14,4,0)="Colis",' Matrice Tarifaire NON AL'!AN497,""))</f>
        <v/>
      </c>
      <c r="AC494" t="str">
        <f>+IF(V494="","",IF(VLOOKUP(' Matrice Tarifaire NON AL'!AK497,Feuil3!$A$4:$D$14,4,0)="Colis",IF(' Matrice Tarifaire NON AL'!AO497&gt;0,' Matrice Tarifaire NON AL'!AO497,""),""))</f>
        <v/>
      </c>
      <c r="AD494" t="str">
        <f t="shared" si="24"/>
        <v/>
      </c>
      <c r="AE494" t="str">
        <f>+IF(C494="","",' Matrice Tarifaire NON AL'!C497)</f>
        <v/>
      </c>
      <c r="AF494" t="str">
        <f>+IF(C494="","",' Matrice Tarifaire NON AL'!AQ497)</f>
        <v/>
      </c>
      <c r="AH494" t="str">
        <f>+IF(E494="","",' Matrice Tarifaire NON AL'!$U497)</f>
        <v/>
      </c>
      <c r="AI494" t="str">
        <f>+IF(F494="","",IF(' Matrice Tarifaire NON AL'!$V497="","",' Matrice Tarifaire NON AL'!$V497))</f>
        <v/>
      </c>
      <c r="AJ494" t="str">
        <f>+IF($C494="","",IF(' Matrice Tarifaire NON AL'!AZ497="","",' Matrice Tarifaire NON AL'!AZ497))</f>
        <v/>
      </c>
      <c r="AK494" t="str">
        <f>+IF($C494="","",IF(' Matrice Tarifaire NON AL'!BA497="","",' Matrice Tarifaire NON AL'!BA497))</f>
        <v/>
      </c>
      <c r="AL494" t="str">
        <f>+IF($C494="","",IF(' Matrice Tarifaire NON AL'!BB497="","",TEXT(' Matrice Tarifaire NON AL'!BB497,"0,0000")))</f>
        <v/>
      </c>
      <c r="AO494" t="str">
        <f>+IF($C494="","",IF(' Matrice Tarifaire NON AL'!BF497="","",TEXT(' Matrice Tarifaire NON AL'!BF497,"0,0000")))</f>
        <v/>
      </c>
      <c r="AP494" t="str">
        <f>+IF($C494="","",IF(' Matrice Tarifaire NON AL'!BG497="","",TEXT(' Matrice Tarifaire NON AL'!BG497,"0,0000")))</f>
        <v/>
      </c>
      <c r="AQ494" t="str">
        <f>+IF($C494="","",IF(' Matrice Tarifaire NON AL'!BH497="","",TEXT(' Matrice Tarifaire NON AL'!BH497,"0,0000")))</f>
        <v/>
      </c>
      <c r="AR494" t="str">
        <f>+IF($C494="","",IF(' Matrice Tarifaire NON AL'!BI497="","",TEXT(' Matrice Tarifaire NON AL'!BI497,"0,0000")))</f>
        <v/>
      </c>
      <c r="AS494" t="str">
        <f>+IF(C494="","",IF(' Matrice Tarifaire NON AL'!BJ497="","0",IF(' Matrice Tarifaire NON AL'!BJ497="","",' Matrice Tarifaire NON AL'!BJ497)))</f>
        <v/>
      </c>
      <c r="AT494" t="str">
        <f>+IF(C494="","",IF(' Matrice Tarifaire NON AL'!BK497="","",' Matrice Tarifaire NON AL'!$BK$6))</f>
        <v/>
      </c>
      <c r="AU494" t="str">
        <f>+IF(C494="","",IF(' Matrice Tarifaire NON AL'!BK497="","",TEXT(' Matrice Tarifaire NON AL'!BK497,"0,0000")))</f>
        <v/>
      </c>
      <c r="AV494" t="str">
        <f>+IF(C494="","",IF(' Matrice Tarifaire NON AL'!BL497="","",' Matrice Tarifaire NON AL'!$BL$6))</f>
        <v/>
      </c>
      <c r="AW494" t="str">
        <f>+IF(C494="","",IF(' Matrice Tarifaire NON AL'!BL497="","",TEXT(' Matrice Tarifaire NON AL'!BL497,"0,0000")))</f>
        <v/>
      </c>
      <c r="AX494" t="str">
        <f>+IF(C494="","",IF(' Matrice Tarifaire NON AL'!BM497="","",' Matrice Tarifaire NON AL'!$BM$6))</f>
        <v/>
      </c>
      <c r="AY494" t="str">
        <f>+IF(C494="","",IF(' Matrice Tarifaire NON AL'!BM497="","",TEXT(' Matrice Tarifaire NON AL'!BM497,"0,0000")))</f>
        <v/>
      </c>
      <c r="AZ494" t="str">
        <f>+IF(C494="","",IF(' Matrice Tarifaire NON AL'!BN497="","","Taxe DEEE"))</f>
        <v/>
      </c>
      <c r="BA494" t="str">
        <f>+IF(C494="","",IF(' Matrice Tarifaire NON AL'!BN497="","",TEXT(' Matrice Tarifaire NON AL'!BN497,"0,0000")))</f>
        <v/>
      </c>
      <c r="BD494" t="str">
        <f>+IF($C494="","",IF(' Matrice Tarifaire NON AL'!BR497="","",TEXT(' Matrice Tarifaire NON AL'!BR497,"0,000")))</f>
        <v/>
      </c>
      <c r="BE494" t="str">
        <f>+IF($C494="","",IF(' Matrice Tarifaire NON AL'!BS497="","",VALUE(TEXT(' Matrice Tarifaire NON AL'!BS497,"0,00"))))</f>
        <v/>
      </c>
      <c r="BF494" t="str">
        <f>+IF($C494="","",IF(' Matrice Tarifaire NON AL'!BY497="","",' Matrice Tarifaire NON AL'!BY497))</f>
        <v/>
      </c>
      <c r="BG494" t="str">
        <f>+IF(C494="","",IF(' Matrice Tarifaire NON AL'!AK497="Composant de Box","999",IF(' Matrice Tarifaire NON AL'!AP497&lt;&gt;"",' Matrice Tarifaire NON AL'!AP497,IF(' Matrice Tarifaire NON AL'!AO497&lt;&gt;"",' Matrice Tarifaire NON AL'!AO497,' Matrice Tarifaire NON AL'!AN497))))</f>
        <v/>
      </c>
    </row>
    <row r="495" spans="1:59" x14ac:dyDescent="0.25">
      <c r="A495" t="str">
        <f>+IF($C495="","",IF(' Matrice Tarifaire NON AL'!N498="","",IF(' Matrice Tarifaire NON AL'!N498=0,"GTIN A 0 - Ne doit pas être mis dans PRE REF",TEXT(' Matrice Tarifaire NON AL'!N498,"00000000000000"))))</f>
        <v/>
      </c>
      <c r="B495" t="str">
        <f>+IF(C495="","",IF(L495=172,4,VLOOKUP(' Matrice Tarifaire NON AL'!AK498,Feuil3!$A$4:$B$14,2,0)))</f>
        <v/>
      </c>
      <c r="C495" t="str">
        <f>+IF(' Matrice Tarifaire NON AL'!O498="","",SUBSTITUTE(' Matrice Tarifaire NON AL'!O498,"CHAR (10)"," "))</f>
        <v/>
      </c>
      <c r="D495" t="str">
        <f>+IF($C495="","",SUBSTITUTE(' Matrice Tarifaire NON AL'!P498,"CHAR (13)"," "))</f>
        <v/>
      </c>
      <c r="E495" t="str">
        <f t="shared" si="22"/>
        <v/>
      </c>
      <c r="F495" t="str">
        <f>+IF($C495="","",IF(' Matrice Tarifaire NON AL'!AX498="","Non",' Matrice Tarifaire NON AL'!AX498))</f>
        <v/>
      </c>
      <c r="G495" t="str">
        <f>+IF($C495="","",IF(' Matrice Tarifaire NON AL'!Q498="DOMEDIA","MDD",IF(' Matrice Tarifaire NON AL'!Q498="APTA","MDD",IF(' Matrice Tarifaire NON AL'!Q498="TOP BUDGET","Premier Prix","MN"))))</f>
        <v/>
      </c>
      <c r="H495" t="str">
        <f>+IF($C495="","",' Matrice Tarifaire NON AL'!Q498)</f>
        <v/>
      </c>
      <c r="K495" t="str">
        <f>+IF($C495="","",' Matrice Tarifaire NON AL'!X498)</f>
        <v/>
      </c>
      <c r="L495" t="str">
        <f>+IF($C495="","",' Matrice Tarifaire NON AL'!X498)</f>
        <v/>
      </c>
      <c r="M495" t="str">
        <f>+IF($C495="","",' Matrice Tarifaire NON AL'!Y498)</f>
        <v/>
      </c>
      <c r="N495" t="str">
        <f>+IF($C495="","",' Matrice Tarifaire NON AL'!Z498)</f>
        <v/>
      </c>
      <c r="P495" t="str">
        <f>+IF(C495="","",IF(' Matrice Tarifaire NON AL'!X498&lt;&gt;168,"Non",""))</f>
        <v/>
      </c>
      <c r="Q495" t="str">
        <f>+IF($C495="","",' Matrice Tarifaire NON AL'!T498)</f>
        <v/>
      </c>
      <c r="R495" t="str">
        <f>+IF($C495="","",IF(' Matrice Tarifaire NON AL'!R498="","",' Matrice Tarifaire NON AL'!R498))</f>
        <v/>
      </c>
      <c r="S495" t="str">
        <f>+IF($C495="","",LEFT(' Matrice Tarifaire NON AL'!W498,1))</f>
        <v/>
      </c>
      <c r="T495" t="str">
        <f>+IF($C495="","",LEFT(' Matrice Tarifaire NON AL'!AY498,3))</f>
        <v/>
      </c>
      <c r="U495" t="str">
        <f t="shared" si="23"/>
        <v/>
      </c>
      <c r="V495" t="str">
        <f>+IF(C495="","",IF(VLOOKUP(' Matrice Tarifaire NON AL'!AK498,Feuil3!A:F,6,0)="Box",IF(' Matrice Tarifaire NON AL'!AL498="Mono-Référence","Homogène",IF(' Matrice Tarifaire NON AL'!AL498="Multi-Références","Panaché","")),IF(' Matrice Tarifaire NON AL'!AK498="A la Pièce","Composant sans Colisage",IF(' Matrice Tarifaire NON AL'!AK498="Composant de Box","Composant sans Colisage","Homogène"))))</f>
        <v/>
      </c>
      <c r="W495" t="str">
        <f>+IF($V495="","",VLOOKUP(' Matrice Tarifaire NON AL'!AK498,Feuil3!$A$4:$E$14,5,0))</f>
        <v/>
      </c>
      <c r="Y495" t="str">
        <f>+IF($V495="","",IF(VLOOKUP(' Matrice Tarifaire NON AL'!$AK498,Feuil3!$A$4:$D$14,4,0)="Palette",' Matrice Tarifaire NON AL'!AN498,""))</f>
        <v/>
      </c>
      <c r="AA495" t="str">
        <f>+IF($V495="","",IF(VLOOKUP(' Matrice Tarifaire NON AL'!$AK498,Feuil3!$A$4:$D$14,4,0)="Colis",' Matrice Tarifaire NON AL'!AN498,""))</f>
        <v/>
      </c>
      <c r="AC495" t="str">
        <f>+IF(V495="","",IF(VLOOKUP(' Matrice Tarifaire NON AL'!AK498,Feuil3!$A$4:$D$14,4,0)="Colis",IF(' Matrice Tarifaire NON AL'!AO498&gt;0,' Matrice Tarifaire NON AL'!AO498,""),""))</f>
        <v/>
      </c>
      <c r="AD495" t="str">
        <f t="shared" si="24"/>
        <v/>
      </c>
      <c r="AE495" t="str">
        <f>+IF(C495="","",' Matrice Tarifaire NON AL'!C498)</f>
        <v/>
      </c>
      <c r="AF495" t="str">
        <f>+IF(C495="","",' Matrice Tarifaire NON AL'!AQ498)</f>
        <v/>
      </c>
      <c r="AH495" t="str">
        <f>+IF(E495="","",' Matrice Tarifaire NON AL'!$U498)</f>
        <v/>
      </c>
      <c r="AI495" t="str">
        <f>+IF(F495="","",IF(' Matrice Tarifaire NON AL'!$V498="","",' Matrice Tarifaire NON AL'!$V498))</f>
        <v/>
      </c>
      <c r="AJ495" t="str">
        <f>+IF($C495="","",IF(' Matrice Tarifaire NON AL'!AZ498="","",' Matrice Tarifaire NON AL'!AZ498))</f>
        <v/>
      </c>
      <c r="AK495" t="str">
        <f>+IF($C495="","",IF(' Matrice Tarifaire NON AL'!BA498="","",' Matrice Tarifaire NON AL'!BA498))</f>
        <v/>
      </c>
      <c r="AL495" t="str">
        <f>+IF($C495="","",IF(' Matrice Tarifaire NON AL'!BB498="","",TEXT(' Matrice Tarifaire NON AL'!BB498,"0,0000")))</f>
        <v/>
      </c>
      <c r="AO495" t="str">
        <f>+IF($C495="","",IF(' Matrice Tarifaire NON AL'!BF498="","",TEXT(' Matrice Tarifaire NON AL'!BF498,"0,0000")))</f>
        <v/>
      </c>
      <c r="AP495" t="str">
        <f>+IF($C495="","",IF(' Matrice Tarifaire NON AL'!BG498="","",TEXT(' Matrice Tarifaire NON AL'!BG498,"0,0000")))</f>
        <v/>
      </c>
      <c r="AQ495" t="str">
        <f>+IF($C495="","",IF(' Matrice Tarifaire NON AL'!BH498="","",TEXT(' Matrice Tarifaire NON AL'!BH498,"0,0000")))</f>
        <v/>
      </c>
      <c r="AR495" t="str">
        <f>+IF($C495="","",IF(' Matrice Tarifaire NON AL'!BI498="","",TEXT(' Matrice Tarifaire NON AL'!BI498,"0,0000")))</f>
        <v/>
      </c>
      <c r="AS495" t="str">
        <f>+IF(C495="","",IF(' Matrice Tarifaire NON AL'!BJ498="","0",IF(' Matrice Tarifaire NON AL'!BJ498="","",' Matrice Tarifaire NON AL'!BJ498)))</f>
        <v/>
      </c>
      <c r="AT495" t="str">
        <f>+IF(C495="","",IF(' Matrice Tarifaire NON AL'!BK498="","",' Matrice Tarifaire NON AL'!$BK$6))</f>
        <v/>
      </c>
      <c r="AU495" t="str">
        <f>+IF(C495="","",IF(' Matrice Tarifaire NON AL'!BK498="","",TEXT(' Matrice Tarifaire NON AL'!BK498,"0,0000")))</f>
        <v/>
      </c>
      <c r="AV495" t="str">
        <f>+IF(C495="","",IF(' Matrice Tarifaire NON AL'!BL498="","",' Matrice Tarifaire NON AL'!$BL$6))</f>
        <v/>
      </c>
      <c r="AW495" t="str">
        <f>+IF(C495="","",IF(' Matrice Tarifaire NON AL'!BL498="","",TEXT(' Matrice Tarifaire NON AL'!BL498,"0,0000")))</f>
        <v/>
      </c>
      <c r="AX495" t="str">
        <f>+IF(C495="","",IF(' Matrice Tarifaire NON AL'!BM498="","",' Matrice Tarifaire NON AL'!$BM$6))</f>
        <v/>
      </c>
      <c r="AY495" t="str">
        <f>+IF(C495="","",IF(' Matrice Tarifaire NON AL'!BM498="","",TEXT(' Matrice Tarifaire NON AL'!BM498,"0,0000")))</f>
        <v/>
      </c>
      <c r="AZ495" t="str">
        <f>+IF(C495="","",IF(' Matrice Tarifaire NON AL'!BN498="","","Taxe DEEE"))</f>
        <v/>
      </c>
      <c r="BA495" t="str">
        <f>+IF(C495="","",IF(' Matrice Tarifaire NON AL'!BN498="","",TEXT(' Matrice Tarifaire NON AL'!BN498,"0,0000")))</f>
        <v/>
      </c>
      <c r="BD495" t="str">
        <f>+IF($C495="","",IF(' Matrice Tarifaire NON AL'!BR498="","",TEXT(' Matrice Tarifaire NON AL'!BR498,"0,000")))</f>
        <v/>
      </c>
      <c r="BE495" t="str">
        <f>+IF($C495="","",IF(' Matrice Tarifaire NON AL'!BS498="","",VALUE(TEXT(' Matrice Tarifaire NON AL'!BS498,"0,00"))))</f>
        <v/>
      </c>
      <c r="BF495" t="str">
        <f>+IF($C495="","",IF(' Matrice Tarifaire NON AL'!BY498="","",' Matrice Tarifaire NON AL'!BY498))</f>
        <v/>
      </c>
      <c r="BG495" t="str">
        <f>+IF(C495="","",IF(' Matrice Tarifaire NON AL'!AK498="Composant de Box","999",IF(' Matrice Tarifaire NON AL'!AP498&lt;&gt;"",' Matrice Tarifaire NON AL'!AP498,IF(' Matrice Tarifaire NON AL'!AO498&lt;&gt;"",' Matrice Tarifaire NON AL'!AO498,' Matrice Tarifaire NON AL'!AN498))))</f>
        <v/>
      </c>
    </row>
    <row r="496" spans="1:59" x14ac:dyDescent="0.25">
      <c r="A496" t="str">
        <f>+IF($C496="","",IF(' Matrice Tarifaire NON AL'!N499="","",IF(' Matrice Tarifaire NON AL'!N499=0,"GTIN A 0 - Ne doit pas être mis dans PRE REF",TEXT(' Matrice Tarifaire NON AL'!N499,"00000000000000"))))</f>
        <v/>
      </c>
      <c r="B496" t="str">
        <f>+IF(C496="","",IF(L496=172,4,VLOOKUP(' Matrice Tarifaire NON AL'!AK499,Feuil3!$A$4:$B$14,2,0)))</f>
        <v/>
      </c>
      <c r="C496" t="str">
        <f>+IF(' Matrice Tarifaire NON AL'!O499="","",SUBSTITUTE(' Matrice Tarifaire NON AL'!O499,"CHAR (10)"," "))</f>
        <v/>
      </c>
      <c r="D496" t="str">
        <f>+IF($C496="","",SUBSTITUTE(' Matrice Tarifaire NON AL'!P499,"CHAR (13)"," "))</f>
        <v/>
      </c>
      <c r="E496" t="str">
        <f t="shared" si="22"/>
        <v/>
      </c>
      <c r="F496" t="str">
        <f>+IF($C496="","",IF(' Matrice Tarifaire NON AL'!AX499="","Non",' Matrice Tarifaire NON AL'!AX499))</f>
        <v/>
      </c>
      <c r="G496" t="str">
        <f>+IF($C496="","",IF(' Matrice Tarifaire NON AL'!Q499="DOMEDIA","MDD",IF(' Matrice Tarifaire NON AL'!Q499="APTA","MDD",IF(' Matrice Tarifaire NON AL'!Q499="TOP BUDGET","Premier Prix","MN"))))</f>
        <v/>
      </c>
      <c r="H496" t="str">
        <f>+IF($C496="","",' Matrice Tarifaire NON AL'!Q499)</f>
        <v/>
      </c>
      <c r="K496" t="str">
        <f>+IF($C496="","",' Matrice Tarifaire NON AL'!X499)</f>
        <v/>
      </c>
      <c r="L496" t="str">
        <f>+IF($C496="","",' Matrice Tarifaire NON AL'!X499)</f>
        <v/>
      </c>
      <c r="M496" t="str">
        <f>+IF($C496="","",' Matrice Tarifaire NON AL'!Y499)</f>
        <v/>
      </c>
      <c r="N496" t="str">
        <f>+IF($C496="","",' Matrice Tarifaire NON AL'!Z499)</f>
        <v/>
      </c>
      <c r="P496" t="str">
        <f>+IF(C496="","",IF(' Matrice Tarifaire NON AL'!X499&lt;&gt;168,"Non",""))</f>
        <v/>
      </c>
      <c r="Q496" t="str">
        <f>+IF($C496="","",' Matrice Tarifaire NON AL'!T499)</f>
        <v/>
      </c>
      <c r="R496" t="str">
        <f>+IF($C496="","",IF(' Matrice Tarifaire NON AL'!R499="","",' Matrice Tarifaire NON AL'!R499))</f>
        <v/>
      </c>
      <c r="S496" t="str">
        <f>+IF($C496="","",LEFT(' Matrice Tarifaire NON AL'!W499,1))</f>
        <v/>
      </c>
      <c r="T496" t="str">
        <f>+IF($C496="","",LEFT(' Matrice Tarifaire NON AL'!AY499,3))</f>
        <v/>
      </c>
      <c r="U496" t="str">
        <f t="shared" si="23"/>
        <v/>
      </c>
      <c r="V496" t="str">
        <f>+IF(C496="","",IF(VLOOKUP(' Matrice Tarifaire NON AL'!AK499,Feuil3!A:F,6,0)="Box",IF(' Matrice Tarifaire NON AL'!AL499="Mono-Référence","Homogène",IF(' Matrice Tarifaire NON AL'!AL499="Multi-Références","Panaché","")),IF(' Matrice Tarifaire NON AL'!AK499="A la Pièce","Composant sans Colisage",IF(' Matrice Tarifaire NON AL'!AK499="Composant de Box","Composant sans Colisage","Homogène"))))</f>
        <v/>
      </c>
      <c r="W496" t="str">
        <f>+IF($V496="","",VLOOKUP(' Matrice Tarifaire NON AL'!AK499,Feuil3!$A$4:$E$14,5,0))</f>
        <v/>
      </c>
      <c r="Y496" t="str">
        <f>+IF($V496="","",IF(VLOOKUP(' Matrice Tarifaire NON AL'!$AK499,Feuil3!$A$4:$D$14,4,0)="Palette",' Matrice Tarifaire NON AL'!AN499,""))</f>
        <v/>
      </c>
      <c r="AA496" t="str">
        <f>+IF($V496="","",IF(VLOOKUP(' Matrice Tarifaire NON AL'!$AK499,Feuil3!$A$4:$D$14,4,0)="Colis",' Matrice Tarifaire NON AL'!AN499,""))</f>
        <v/>
      </c>
      <c r="AC496" t="str">
        <f>+IF(V496="","",IF(VLOOKUP(' Matrice Tarifaire NON AL'!AK499,Feuil3!$A$4:$D$14,4,0)="Colis",IF(' Matrice Tarifaire NON AL'!AO499&gt;0,' Matrice Tarifaire NON AL'!AO499,""),""))</f>
        <v/>
      </c>
      <c r="AD496" t="str">
        <f t="shared" si="24"/>
        <v/>
      </c>
      <c r="AE496" t="str">
        <f>+IF(C496="","",' Matrice Tarifaire NON AL'!C499)</f>
        <v/>
      </c>
      <c r="AF496" t="str">
        <f>+IF(C496="","",' Matrice Tarifaire NON AL'!AQ499)</f>
        <v/>
      </c>
      <c r="AH496" t="str">
        <f>+IF(E496="","",' Matrice Tarifaire NON AL'!$U499)</f>
        <v/>
      </c>
      <c r="AI496" t="str">
        <f>+IF(F496="","",IF(' Matrice Tarifaire NON AL'!$V499="","",' Matrice Tarifaire NON AL'!$V499))</f>
        <v/>
      </c>
      <c r="AJ496" t="str">
        <f>+IF($C496="","",IF(' Matrice Tarifaire NON AL'!AZ499="","",' Matrice Tarifaire NON AL'!AZ499))</f>
        <v/>
      </c>
      <c r="AK496" t="str">
        <f>+IF($C496="","",IF(' Matrice Tarifaire NON AL'!BA499="","",' Matrice Tarifaire NON AL'!BA499))</f>
        <v/>
      </c>
      <c r="AL496" t="str">
        <f>+IF($C496="","",IF(' Matrice Tarifaire NON AL'!BB499="","",TEXT(' Matrice Tarifaire NON AL'!BB499,"0,0000")))</f>
        <v/>
      </c>
      <c r="AO496" t="str">
        <f>+IF($C496="","",IF(' Matrice Tarifaire NON AL'!BF499="","",TEXT(' Matrice Tarifaire NON AL'!BF499,"0,0000")))</f>
        <v/>
      </c>
      <c r="AP496" t="str">
        <f>+IF($C496="","",IF(' Matrice Tarifaire NON AL'!BG499="","",TEXT(' Matrice Tarifaire NON AL'!BG499,"0,0000")))</f>
        <v/>
      </c>
      <c r="AQ496" t="str">
        <f>+IF($C496="","",IF(' Matrice Tarifaire NON AL'!BH499="","",TEXT(' Matrice Tarifaire NON AL'!BH499,"0,0000")))</f>
        <v/>
      </c>
      <c r="AR496" t="str">
        <f>+IF($C496="","",IF(' Matrice Tarifaire NON AL'!BI499="","",TEXT(' Matrice Tarifaire NON AL'!BI499,"0,0000")))</f>
        <v/>
      </c>
      <c r="AS496" t="str">
        <f>+IF(C496="","",IF(' Matrice Tarifaire NON AL'!BJ499="","0",IF(' Matrice Tarifaire NON AL'!BJ499="","",' Matrice Tarifaire NON AL'!BJ499)))</f>
        <v/>
      </c>
      <c r="AT496" t="str">
        <f>+IF(C496="","",IF(' Matrice Tarifaire NON AL'!BK499="","",' Matrice Tarifaire NON AL'!$BK$6))</f>
        <v/>
      </c>
      <c r="AU496" t="str">
        <f>+IF(C496="","",IF(' Matrice Tarifaire NON AL'!BK499="","",TEXT(' Matrice Tarifaire NON AL'!BK499,"0,0000")))</f>
        <v/>
      </c>
      <c r="AV496" t="str">
        <f>+IF(C496="","",IF(' Matrice Tarifaire NON AL'!BL499="","",' Matrice Tarifaire NON AL'!$BL$6))</f>
        <v/>
      </c>
      <c r="AW496" t="str">
        <f>+IF(C496="","",IF(' Matrice Tarifaire NON AL'!BL499="","",TEXT(' Matrice Tarifaire NON AL'!BL499,"0,0000")))</f>
        <v/>
      </c>
      <c r="AX496" t="str">
        <f>+IF(C496="","",IF(' Matrice Tarifaire NON AL'!BM499="","",' Matrice Tarifaire NON AL'!$BM$6))</f>
        <v/>
      </c>
      <c r="AY496" t="str">
        <f>+IF(C496="","",IF(' Matrice Tarifaire NON AL'!BM499="","",TEXT(' Matrice Tarifaire NON AL'!BM499,"0,0000")))</f>
        <v/>
      </c>
      <c r="AZ496" t="str">
        <f>+IF(C496="","",IF(' Matrice Tarifaire NON AL'!BN499="","","Taxe DEEE"))</f>
        <v/>
      </c>
      <c r="BA496" t="str">
        <f>+IF(C496="","",IF(' Matrice Tarifaire NON AL'!BN499="","",TEXT(' Matrice Tarifaire NON AL'!BN499,"0,0000")))</f>
        <v/>
      </c>
      <c r="BD496" t="str">
        <f>+IF($C496="","",IF(' Matrice Tarifaire NON AL'!BR499="","",TEXT(' Matrice Tarifaire NON AL'!BR499,"0,000")))</f>
        <v/>
      </c>
      <c r="BE496" t="str">
        <f>+IF($C496="","",IF(' Matrice Tarifaire NON AL'!BS499="","",VALUE(TEXT(' Matrice Tarifaire NON AL'!BS499,"0,00"))))</f>
        <v/>
      </c>
      <c r="BF496" t="str">
        <f>+IF($C496="","",IF(' Matrice Tarifaire NON AL'!BY499="","",' Matrice Tarifaire NON AL'!BY499))</f>
        <v/>
      </c>
      <c r="BG496" t="str">
        <f>+IF(C496="","",IF(' Matrice Tarifaire NON AL'!AK499="Composant de Box","999",IF(' Matrice Tarifaire NON AL'!AP499&lt;&gt;"",' Matrice Tarifaire NON AL'!AP499,IF(' Matrice Tarifaire NON AL'!AO499&lt;&gt;"",' Matrice Tarifaire NON AL'!AO499,' Matrice Tarifaire NON AL'!AN499))))</f>
        <v/>
      </c>
    </row>
    <row r="497" spans="1:59" x14ac:dyDescent="0.25">
      <c r="A497" t="str">
        <f>+IF($C497="","",IF(' Matrice Tarifaire NON AL'!N500="","",IF(' Matrice Tarifaire NON AL'!N500=0,"GTIN A 0 - Ne doit pas être mis dans PRE REF",TEXT(' Matrice Tarifaire NON AL'!N500,"00000000000000"))))</f>
        <v/>
      </c>
      <c r="B497" t="str">
        <f>+IF(C497="","",IF(L497=172,4,VLOOKUP(' Matrice Tarifaire NON AL'!AK500,Feuil3!$A$4:$B$14,2,0)))</f>
        <v/>
      </c>
      <c r="C497" t="str">
        <f>+IF(' Matrice Tarifaire NON AL'!O500="","",SUBSTITUTE(' Matrice Tarifaire NON AL'!O500,"CHAR (10)"," "))</f>
        <v/>
      </c>
      <c r="D497" t="str">
        <f>+IF($C497="","",SUBSTITUTE(' Matrice Tarifaire NON AL'!P500,"CHAR (13)"," "))</f>
        <v/>
      </c>
      <c r="E497" t="str">
        <f t="shared" si="22"/>
        <v/>
      </c>
      <c r="F497" t="str">
        <f>+IF($C497="","",IF(' Matrice Tarifaire NON AL'!AX500="","Non",' Matrice Tarifaire NON AL'!AX500))</f>
        <v/>
      </c>
      <c r="G497" t="str">
        <f>+IF($C497="","",IF(' Matrice Tarifaire NON AL'!Q500="DOMEDIA","MDD",IF(' Matrice Tarifaire NON AL'!Q500="APTA","MDD",IF(' Matrice Tarifaire NON AL'!Q500="TOP BUDGET","Premier Prix","MN"))))</f>
        <v/>
      </c>
      <c r="H497" t="str">
        <f>+IF($C497="","",' Matrice Tarifaire NON AL'!Q500)</f>
        <v/>
      </c>
      <c r="K497" t="str">
        <f>+IF($C497="","",' Matrice Tarifaire NON AL'!X500)</f>
        <v/>
      </c>
      <c r="L497" t="str">
        <f>+IF($C497="","",' Matrice Tarifaire NON AL'!X500)</f>
        <v/>
      </c>
      <c r="M497" t="str">
        <f>+IF($C497="","",' Matrice Tarifaire NON AL'!Y500)</f>
        <v/>
      </c>
      <c r="N497" t="str">
        <f>+IF($C497="","",' Matrice Tarifaire NON AL'!Z500)</f>
        <v/>
      </c>
      <c r="P497" t="str">
        <f>+IF(C497="","",IF(' Matrice Tarifaire NON AL'!X500&lt;&gt;168,"Non",""))</f>
        <v/>
      </c>
      <c r="Q497" t="str">
        <f>+IF($C497="","",' Matrice Tarifaire NON AL'!T500)</f>
        <v/>
      </c>
      <c r="R497" t="str">
        <f>+IF($C497="","",IF(' Matrice Tarifaire NON AL'!R500="","",' Matrice Tarifaire NON AL'!R500))</f>
        <v/>
      </c>
      <c r="S497" t="str">
        <f>+IF($C497="","",LEFT(' Matrice Tarifaire NON AL'!W500,1))</f>
        <v/>
      </c>
      <c r="T497" t="str">
        <f>+IF($C497="","",LEFT(' Matrice Tarifaire NON AL'!AY500,3))</f>
        <v/>
      </c>
      <c r="U497" t="str">
        <f t="shared" si="23"/>
        <v/>
      </c>
      <c r="V497" t="str">
        <f>+IF(C497="","",IF(VLOOKUP(' Matrice Tarifaire NON AL'!AK500,Feuil3!A:F,6,0)="Box",IF(' Matrice Tarifaire NON AL'!AL500="Mono-Référence","Homogène",IF(' Matrice Tarifaire NON AL'!AL500="Multi-Références","Panaché","")),IF(' Matrice Tarifaire NON AL'!AK500="A la Pièce","Composant sans Colisage",IF(' Matrice Tarifaire NON AL'!AK500="Composant de Box","Composant sans Colisage","Homogène"))))</f>
        <v/>
      </c>
      <c r="W497" t="str">
        <f>+IF($V497="","",VLOOKUP(' Matrice Tarifaire NON AL'!AK500,Feuil3!$A$4:$E$14,5,0))</f>
        <v/>
      </c>
      <c r="Y497" t="str">
        <f>+IF($V497="","",IF(VLOOKUP(' Matrice Tarifaire NON AL'!$AK500,Feuil3!$A$4:$D$14,4,0)="Palette",' Matrice Tarifaire NON AL'!AN500,""))</f>
        <v/>
      </c>
      <c r="AA497" t="str">
        <f>+IF($V497="","",IF(VLOOKUP(' Matrice Tarifaire NON AL'!$AK500,Feuil3!$A$4:$D$14,4,0)="Colis",' Matrice Tarifaire NON AL'!AN500,""))</f>
        <v/>
      </c>
      <c r="AC497" t="str">
        <f>+IF(V497="","",IF(VLOOKUP(' Matrice Tarifaire NON AL'!AK500,Feuil3!$A$4:$D$14,4,0)="Colis",IF(' Matrice Tarifaire NON AL'!AO500&gt;0,' Matrice Tarifaire NON AL'!AO500,""),""))</f>
        <v/>
      </c>
      <c r="AD497" t="str">
        <f t="shared" si="24"/>
        <v/>
      </c>
      <c r="AE497" t="str">
        <f>+IF(C497="","",' Matrice Tarifaire NON AL'!C500)</f>
        <v/>
      </c>
      <c r="AF497" t="str">
        <f>+IF(C497="","",' Matrice Tarifaire NON AL'!AQ500)</f>
        <v/>
      </c>
      <c r="AH497" t="str">
        <f>+IF(E497="","",' Matrice Tarifaire NON AL'!$U500)</f>
        <v/>
      </c>
      <c r="AI497" t="str">
        <f>+IF(F497="","",IF(' Matrice Tarifaire NON AL'!$V500="","",' Matrice Tarifaire NON AL'!$V500))</f>
        <v/>
      </c>
      <c r="AJ497" t="str">
        <f>+IF($C497="","",IF(' Matrice Tarifaire NON AL'!AZ500="","",' Matrice Tarifaire NON AL'!AZ500))</f>
        <v/>
      </c>
      <c r="AK497" t="str">
        <f>+IF($C497="","",IF(' Matrice Tarifaire NON AL'!BA500="","",' Matrice Tarifaire NON AL'!BA500))</f>
        <v/>
      </c>
      <c r="AL497" t="str">
        <f>+IF($C497="","",IF(' Matrice Tarifaire NON AL'!BB500="","",TEXT(' Matrice Tarifaire NON AL'!BB500,"0,0000")))</f>
        <v/>
      </c>
      <c r="AO497" t="str">
        <f>+IF($C497="","",IF(' Matrice Tarifaire NON AL'!BF500="","",TEXT(' Matrice Tarifaire NON AL'!BF500,"0,0000")))</f>
        <v/>
      </c>
      <c r="AP497" t="str">
        <f>+IF($C497="","",IF(' Matrice Tarifaire NON AL'!BG500="","",TEXT(' Matrice Tarifaire NON AL'!BG500,"0,0000")))</f>
        <v/>
      </c>
      <c r="AQ497" t="str">
        <f>+IF($C497="","",IF(' Matrice Tarifaire NON AL'!BH500="","",TEXT(' Matrice Tarifaire NON AL'!BH500,"0,0000")))</f>
        <v/>
      </c>
      <c r="AR497" t="str">
        <f>+IF($C497="","",IF(' Matrice Tarifaire NON AL'!BI500="","",TEXT(' Matrice Tarifaire NON AL'!BI500,"0,0000")))</f>
        <v/>
      </c>
      <c r="AS497" t="str">
        <f>+IF(C497="","",IF(' Matrice Tarifaire NON AL'!BJ500="","0",IF(' Matrice Tarifaire NON AL'!BJ500="","",' Matrice Tarifaire NON AL'!BJ500)))</f>
        <v/>
      </c>
      <c r="AT497" t="str">
        <f>+IF(C497="","",IF(' Matrice Tarifaire NON AL'!BK500="","",' Matrice Tarifaire NON AL'!$BK$6))</f>
        <v/>
      </c>
      <c r="AU497" t="str">
        <f>+IF(C497="","",IF(' Matrice Tarifaire NON AL'!BK500="","",TEXT(' Matrice Tarifaire NON AL'!BK500,"0,0000")))</f>
        <v/>
      </c>
      <c r="AV497" t="str">
        <f>+IF(C497="","",IF(' Matrice Tarifaire NON AL'!BL500="","",' Matrice Tarifaire NON AL'!$BL$6))</f>
        <v/>
      </c>
      <c r="AW497" t="str">
        <f>+IF(C497="","",IF(' Matrice Tarifaire NON AL'!BL500="","",TEXT(' Matrice Tarifaire NON AL'!BL500,"0,0000")))</f>
        <v/>
      </c>
      <c r="AX497" t="str">
        <f>+IF(C497="","",IF(' Matrice Tarifaire NON AL'!BM500="","",' Matrice Tarifaire NON AL'!$BM$6))</f>
        <v/>
      </c>
      <c r="AY497" t="str">
        <f>+IF(C497="","",IF(' Matrice Tarifaire NON AL'!BM500="","",TEXT(' Matrice Tarifaire NON AL'!BM500,"0,0000")))</f>
        <v/>
      </c>
      <c r="AZ497" t="str">
        <f>+IF(C497="","",IF(' Matrice Tarifaire NON AL'!BN500="","","Taxe DEEE"))</f>
        <v/>
      </c>
      <c r="BA497" t="str">
        <f>+IF(C497="","",IF(' Matrice Tarifaire NON AL'!BN500="","",TEXT(' Matrice Tarifaire NON AL'!BN500,"0,0000")))</f>
        <v/>
      </c>
      <c r="BD497" t="str">
        <f>+IF($C497="","",IF(' Matrice Tarifaire NON AL'!BR500="","",TEXT(' Matrice Tarifaire NON AL'!BR500,"0,000")))</f>
        <v/>
      </c>
      <c r="BE497" t="str">
        <f>+IF($C497="","",IF(' Matrice Tarifaire NON AL'!BS500="","",VALUE(TEXT(' Matrice Tarifaire NON AL'!BS500,"0,00"))))</f>
        <v/>
      </c>
      <c r="BF497" t="str">
        <f>+IF($C497="","",IF(' Matrice Tarifaire NON AL'!BY500="","",' Matrice Tarifaire NON AL'!BY500))</f>
        <v/>
      </c>
      <c r="BG497" t="str">
        <f>+IF(C497="","",IF(' Matrice Tarifaire NON AL'!AK500="Composant de Box","999",IF(' Matrice Tarifaire NON AL'!AP500&lt;&gt;"",' Matrice Tarifaire NON AL'!AP500,IF(' Matrice Tarifaire NON AL'!AO500&lt;&gt;"",' Matrice Tarifaire NON AL'!AO500,' Matrice Tarifaire NON AL'!AN500))))</f>
        <v/>
      </c>
    </row>
    <row r="498" spans="1:59" x14ac:dyDescent="0.25">
      <c r="A498" t="str">
        <f>+IF($C498="","",IF(' Matrice Tarifaire NON AL'!N501="","",IF(' Matrice Tarifaire NON AL'!N501=0,"GTIN A 0 - Ne doit pas être mis dans PRE REF",TEXT(' Matrice Tarifaire NON AL'!N501,"00000000000000"))))</f>
        <v/>
      </c>
      <c r="B498" t="str">
        <f>+IF(C498="","",IF(L498=172,4,VLOOKUP(' Matrice Tarifaire NON AL'!AK501,Feuil3!$A$4:$B$14,2,0)))</f>
        <v/>
      </c>
      <c r="C498" t="str">
        <f>+IF(' Matrice Tarifaire NON AL'!O501="","",SUBSTITUTE(' Matrice Tarifaire NON AL'!O501,"CHAR (10)"," "))</f>
        <v/>
      </c>
      <c r="D498" t="str">
        <f>+IF($C498="","",SUBSTITUTE(' Matrice Tarifaire NON AL'!P501,"CHAR (13)"," "))</f>
        <v/>
      </c>
      <c r="E498" t="str">
        <f t="shared" si="22"/>
        <v/>
      </c>
      <c r="F498" t="str">
        <f>+IF($C498="","",IF(' Matrice Tarifaire NON AL'!AX501="","Non",' Matrice Tarifaire NON AL'!AX501))</f>
        <v/>
      </c>
      <c r="G498" t="str">
        <f>+IF($C498="","",IF(' Matrice Tarifaire NON AL'!Q501="DOMEDIA","MDD",IF(' Matrice Tarifaire NON AL'!Q501="APTA","MDD",IF(' Matrice Tarifaire NON AL'!Q501="TOP BUDGET","Premier Prix","MN"))))</f>
        <v/>
      </c>
      <c r="H498" t="str">
        <f>+IF($C498="","",' Matrice Tarifaire NON AL'!Q501)</f>
        <v/>
      </c>
      <c r="K498" t="str">
        <f>+IF($C498="","",' Matrice Tarifaire NON AL'!X501)</f>
        <v/>
      </c>
      <c r="L498" t="str">
        <f>+IF($C498="","",' Matrice Tarifaire NON AL'!X501)</f>
        <v/>
      </c>
      <c r="M498" t="str">
        <f>+IF($C498="","",' Matrice Tarifaire NON AL'!Y501)</f>
        <v/>
      </c>
      <c r="N498" t="str">
        <f>+IF($C498="","",' Matrice Tarifaire NON AL'!Z501)</f>
        <v/>
      </c>
      <c r="P498" t="str">
        <f>+IF(C498="","",IF(' Matrice Tarifaire NON AL'!X501&lt;&gt;168,"Non",""))</f>
        <v/>
      </c>
      <c r="Q498" t="str">
        <f>+IF($C498="","",' Matrice Tarifaire NON AL'!T501)</f>
        <v/>
      </c>
      <c r="R498" t="str">
        <f>+IF($C498="","",IF(' Matrice Tarifaire NON AL'!R501="","",' Matrice Tarifaire NON AL'!R501))</f>
        <v/>
      </c>
      <c r="S498" t="str">
        <f>+IF($C498="","",LEFT(' Matrice Tarifaire NON AL'!W501,1))</f>
        <v/>
      </c>
      <c r="T498" t="str">
        <f>+IF($C498="","",LEFT(' Matrice Tarifaire NON AL'!AY501,3))</f>
        <v/>
      </c>
      <c r="U498" t="str">
        <f t="shared" si="23"/>
        <v/>
      </c>
      <c r="V498" t="str">
        <f>+IF(C498="","",IF(VLOOKUP(' Matrice Tarifaire NON AL'!AK501,Feuil3!A:F,6,0)="Box",IF(' Matrice Tarifaire NON AL'!AL501="Mono-Référence","Homogène",IF(' Matrice Tarifaire NON AL'!AL501="Multi-Références","Panaché","")),IF(' Matrice Tarifaire NON AL'!AK501="A la Pièce","Composant sans Colisage",IF(' Matrice Tarifaire NON AL'!AK501="Composant de Box","Composant sans Colisage","Homogène"))))</f>
        <v/>
      </c>
      <c r="W498" t="str">
        <f>+IF($V498="","",VLOOKUP(' Matrice Tarifaire NON AL'!AK501,Feuil3!$A$4:$E$14,5,0))</f>
        <v/>
      </c>
      <c r="Y498" t="str">
        <f>+IF($V498="","",IF(VLOOKUP(' Matrice Tarifaire NON AL'!$AK501,Feuil3!$A$4:$D$14,4,0)="Palette",' Matrice Tarifaire NON AL'!AN501,""))</f>
        <v/>
      </c>
      <c r="AA498" t="str">
        <f>+IF($V498="","",IF(VLOOKUP(' Matrice Tarifaire NON AL'!$AK501,Feuil3!$A$4:$D$14,4,0)="Colis",' Matrice Tarifaire NON AL'!AN501,""))</f>
        <v/>
      </c>
      <c r="AC498" t="str">
        <f>+IF(V498="","",IF(VLOOKUP(' Matrice Tarifaire NON AL'!AK501,Feuil3!$A$4:$D$14,4,0)="Colis",IF(' Matrice Tarifaire NON AL'!AO501&gt;0,' Matrice Tarifaire NON AL'!AO501,""),""))</f>
        <v/>
      </c>
      <c r="AD498" t="str">
        <f t="shared" si="24"/>
        <v/>
      </c>
      <c r="AE498" t="str">
        <f>+IF(C498="","",' Matrice Tarifaire NON AL'!C501)</f>
        <v/>
      </c>
      <c r="AF498" t="str">
        <f>+IF(C498="","",' Matrice Tarifaire NON AL'!AQ501)</f>
        <v/>
      </c>
      <c r="AH498" t="str">
        <f>+IF(E498="","",' Matrice Tarifaire NON AL'!$U501)</f>
        <v/>
      </c>
      <c r="AI498" t="str">
        <f>+IF(F498="","",IF(' Matrice Tarifaire NON AL'!$V501="","",' Matrice Tarifaire NON AL'!$V501))</f>
        <v/>
      </c>
      <c r="AJ498" t="str">
        <f>+IF($C498="","",IF(' Matrice Tarifaire NON AL'!AZ501="","",' Matrice Tarifaire NON AL'!AZ501))</f>
        <v/>
      </c>
      <c r="AK498" t="str">
        <f>+IF($C498="","",IF(' Matrice Tarifaire NON AL'!BA501="","",' Matrice Tarifaire NON AL'!BA501))</f>
        <v/>
      </c>
      <c r="AL498" t="str">
        <f>+IF($C498="","",IF(' Matrice Tarifaire NON AL'!BB501="","",TEXT(' Matrice Tarifaire NON AL'!BB501,"0,0000")))</f>
        <v/>
      </c>
      <c r="AO498" t="str">
        <f>+IF($C498="","",IF(' Matrice Tarifaire NON AL'!BF501="","",TEXT(' Matrice Tarifaire NON AL'!BF501,"0,0000")))</f>
        <v/>
      </c>
      <c r="AP498" t="str">
        <f>+IF($C498="","",IF(' Matrice Tarifaire NON AL'!BG501="","",TEXT(' Matrice Tarifaire NON AL'!BG501,"0,0000")))</f>
        <v/>
      </c>
      <c r="AQ498" t="str">
        <f>+IF($C498="","",IF(' Matrice Tarifaire NON AL'!BH501="","",TEXT(' Matrice Tarifaire NON AL'!BH501,"0,0000")))</f>
        <v/>
      </c>
      <c r="AR498" t="str">
        <f>+IF($C498="","",IF(' Matrice Tarifaire NON AL'!BI501="","",TEXT(' Matrice Tarifaire NON AL'!BI501,"0,0000")))</f>
        <v/>
      </c>
      <c r="AS498" t="str">
        <f>+IF(C498="","",IF(' Matrice Tarifaire NON AL'!BJ501="","0",IF(' Matrice Tarifaire NON AL'!BJ501="","",' Matrice Tarifaire NON AL'!BJ501)))</f>
        <v/>
      </c>
      <c r="AT498" t="str">
        <f>+IF(C498="","",IF(' Matrice Tarifaire NON AL'!BK501="","",' Matrice Tarifaire NON AL'!$BK$6))</f>
        <v/>
      </c>
      <c r="AU498" t="str">
        <f>+IF(C498="","",IF(' Matrice Tarifaire NON AL'!BK501="","",TEXT(' Matrice Tarifaire NON AL'!BK501,"0,0000")))</f>
        <v/>
      </c>
      <c r="AV498" t="str">
        <f>+IF(C498="","",IF(' Matrice Tarifaire NON AL'!BL501="","",' Matrice Tarifaire NON AL'!$BL$6))</f>
        <v/>
      </c>
      <c r="AW498" t="str">
        <f>+IF(C498="","",IF(' Matrice Tarifaire NON AL'!BL501="","",TEXT(' Matrice Tarifaire NON AL'!BL501,"0,0000")))</f>
        <v/>
      </c>
      <c r="AX498" t="str">
        <f>+IF(C498="","",IF(' Matrice Tarifaire NON AL'!BM501="","",' Matrice Tarifaire NON AL'!$BM$6))</f>
        <v/>
      </c>
      <c r="AY498" t="str">
        <f>+IF(C498="","",IF(' Matrice Tarifaire NON AL'!BM501="","",TEXT(' Matrice Tarifaire NON AL'!BM501,"0,0000")))</f>
        <v/>
      </c>
      <c r="AZ498" t="str">
        <f>+IF(C498="","",IF(' Matrice Tarifaire NON AL'!BN501="","","Taxe DEEE"))</f>
        <v/>
      </c>
      <c r="BA498" t="str">
        <f>+IF(C498="","",IF(' Matrice Tarifaire NON AL'!BN501="","",TEXT(' Matrice Tarifaire NON AL'!BN501,"0,0000")))</f>
        <v/>
      </c>
      <c r="BD498" t="str">
        <f>+IF($C498="","",IF(' Matrice Tarifaire NON AL'!BR501="","",TEXT(' Matrice Tarifaire NON AL'!BR501,"0,000")))</f>
        <v/>
      </c>
      <c r="BE498" t="str">
        <f>+IF($C498="","",IF(' Matrice Tarifaire NON AL'!BS501="","",VALUE(TEXT(' Matrice Tarifaire NON AL'!BS501,"0,00"))))</f>
        <v/>
      </c>
      <c r="BF498" t="str">
        <f>+IF($C498="","",IF(' Matrice Tarifaire NON AL'!BY501="","",' Matrice Tarifaire NON AL'!BY501))</f>
        <v/>
      </c>
      <c r="BG498" t="str">
        <f>+IF(C498="","",IF(' Matrice Tarifaire NON AL'!AK501="Composant de Box","999",IF(' Matrice Tarifaire NON AL'!AP501&lt;&gt;"",' Matrice Tarifaire NON AL'!AP501,IF(' Matrice Tarifaire NON AL'!AO501&lt;&gt;"",' Matrice Tarifaire NON AL'!AO501,' Matrice Tarifaire NON AL'!AN501))))</f>
        <v/>
      </c>
    </row>
    <row r="499" spans="1:59" x14ac:dyDescent="0.25">
      <c r="A499" t="str">
        <f>+IF($C499="","",IF(' Matrice Tarifaire NON AL'!N502="","",IF(' Matrice Tarifaire NON AL'!N502=0,"GTIN A 0 - Ne doit pas être mis dans PRE REF",TEXT(' Matrice Tarifaire NON AL'!N502,"00000000000000"))))</f>
        <v/>
      </c>
      <c r="B499" t="str">
        <f>+IF(C499="","",IF(L499=172,4,VLOOKUP(' Matrice Tarifaire NON AL'!AK502,Feuil3!$A$4:$B$14,2,0)))</f>
        <v/>
      </c>
      <c r="C499" t="str">
        <f>+IF(' Matrice Tarifaire NON AL'!O502="","",SUBSTITUTE(' Matrice Tarifaire NON AL'!O502,"CHAR (10)"," "))</f>
        <v/>
      </c>
      <c r="D499" t="str">
        <f>+IF($C499="","",SUBSTITUTE(' Matrice Tarifaire NON AL'!P502,"CHAR (13)"," "))</f>
        <v/>
      </c>
      <c r="E499" t="str">
        <f t="shared" si="22"/>
        <v/>
      </c>
      <c r="F499" t="str">
        <f>+IF($C499="","",IF(' Matrice Tarifaire NON AL'!AX502="","Non",' Matrice Tarifaire NON AL'!AX502))</f>
        <v/>
      </c>
      <c r="G499" t="str">
        <f>+IF($C499="","",IF(' Matrice Tarifaire NON AL'!Q502="DOMEDIA","MDD",IF(' Matrice Tarifaire NON AL'!Q502="APTA","MDD",IF(' Matrice Tarifaire NON AL'!Q502="TOP BUDGET","Premier Prix","MN"))))</f>
        <v/>
      </c>
      <c r="H499" t="str">
        <f>+IF($C499="","",' Matrice Tarifaire NON AL'!Q502)</f>
        <v/>
      </c>
      <c r="K499" t="str">
        <f>+IF($C499="","",' Matrice Tarifaire NON AL'!X502)</f>
        <v/>
      </c>
      <c r="L499" t="str">
        <f>+IF($C499="","",' Matrice Tarifaire NON AL'!X502)</f>
        <v/>
      </c>
      <c r="M499" t="str">
        <f>+IF($C499="","",' Matrice Tarifaire NON AL'!Y502)</f>
        <v/>
      </c>
      <c r="N499" t="str">
        <f>+IF($C499="","",' Matrice Tarifaire NON AL'!Z502)</f>
        <v/>
      </c>
      <c r="P499" t="str">
        <f>+IF(C499="","",IF(' Matrice Tarifaire NON AL'!X502&lt;&gt;168,"Non",""))</f>
        <v/>
      </c>
      <c r="Q499" t="str">
        <f>+IF($C499="","",' Matrice Tarifaire NON AL'!T502)</f>
        <v/>
      </c>
      <c r="R499" t="str">
        <f>+IF($C499="","",IF(' Matrice Tarifaire NON AL'!R502="","",' Matrice Tarifaire NON AL'!R502))</f>
        <v/>
      </c>
      <c r="S499" t="str">
        <f>+IF($C499="","",LEFT(' Matrice Tarifaire NON AL'!W502,1))</f>
        <v/>
      </c>
      <c r="T499" t="str">
        <f>+IF($C499="","",LEFT(' Matrice Tarifaire NON AL'!AY502,3))</f>
        <v/>
      </c>
      <c r="U499" t="str">
        <f t="shared" si="23"/>
        <v/>
      </c>
      <c r="V499" t="str">
        <f>+IF(C499="","",IF(VLOOKUP(' Matrice Tarifaire NON AL'!AK502,Feuil3!A:F,6,0)="Box",IF(' Matrice Tarifaire NON AL'!AL502="Mono-Référence","Homogène",IF(' Matrice Tarifaire NON AL'!AL502="Multi-Références","Panaché","")),IF(' Matrice Tarifaire NON AL'!AK502="A la Pièce","Composant sans Colisage",IF(' Matrice Tarifaire NON AL'!AK502="Composant de Box","Composant sans Colisage","Homogène"))))</f>
        <v/>
      </c>
      <c r="W499" t="str">
        <f>+IF($V499="","",VLOOKUP(' Matrice Tarifaire NON AL'!AK502,Feuil3!$A$4:$E$14,5,0))</f>
        <v/>
      </c>
      <c r="Y499" t="str">
        <f>+IF($V499="","",IF(VLOOKUP(' Matrice Tarifaire NON AL'!$AK502,Feuil3!$A$4:$D$14,4,0)="Palette",' Matrice Tarifaire NON AL'!AN502,""))</f>
        <v/>
      </c>
      <c r="AA499" t="str">
        <f>+IF($V499="","",IF(VLOOKUP(' Matrice Tarifaire NON AL'!$AK502,Feuil3!$A$4:$D$14,4,0)="Colis",' Matrice Tarifaire NON AL'!AN502,""))</f>
        <v/>
      </c>
      <c r="AC499" t="str">
        <f>+IF(V499="","",IF(VLOOKUP(' Matrice Tarifaire NON AL'!AK502,Feuil3!$A$4:$D$14,4,0)="Colis",IF(' Matrice Tarifaire NON AL'!AO502&gt;0,' Matrice Tarifaire NON AL'!AO502,""),""))</f>
        <v/>
      </c>
      <c r="AD499" t="str">
        <f t="shared" si="24"/>
        <v/>
      </c>
      <c r="AE499" t="str">
        <f>+IF(C499="","",' Matrice Tarifaire NON AL'!C502)</f>
        <v/>
      </c>
      <c r="AF499" t="str">
        <f>+IF(C499="","",' Matrice Tarifaire NON AL'!AQ502)</f>
        <v/>
      </c>
      <c r="AH499" t="str">
        <f>+IF(E499="","",' Matrice Tarifaire NON AL'!$U502)</f>
        <v/>
      </c>
      <c r="AI499" t="str">
        <f>+IF(F499="","",IF(' Matrice Tarifaire NON AL'!$V502="","",' Matrice Tarifaire NON AL'!$V502))</f>
        <v/>
      </c>
      <c r="AJ499" t="str">
        <f>+IF($C499="","",IF(' Matrice Tarifaire NON AL'!AZ502="","",' Matrice Tarifaire NON AL'!AZ502))</f>
        <v/>
      </c>
      <c r="AK499" t="str">
        <f>+IF($C499="","",IF(' Matrice Tarifaire NON AL'!BA502="","",' Matrice Tarifaire NON AL'!BA502))</f>
        <v/>
      </c>
      <c r="AL499" t="str">
        <f>+IF($C499="","",IF(' Matrice Tarifaire NON AL'!BB502="","",TEXT(' Matrice Tarifaire NON AL'!BB502,"0,0000")))</f>
        <v/>
      </c>
      <c r="AO499" t="str">
        <f>+IF($C499="","",IF(' Matrice Tarifaire NON AL'!BF502="","",TEXT(' Matrice Tarifaire NON AL'!BF502,"0,0000")))</f>
        <v/>
      </c>
      <c r="AP499" t="str">
        <f>+IF($C499="","",IF(' Matrice Tarifaire NON AL'!BG502="","",TEXT(' Matrice Tarifaire NON AL'!BG502,"0,0000")))</f>
        <v/>
      </c>
      <c r="AQ499" t="str">
        <f>+IF($C499="","",IF(' Matrice Tarifaire NON AL'!BH502="","",TEXT(' Matrice Tarifaire NON AL'!BH502,"0,0000")))</f>
        <v/>
      </c>
      <c r="AR499" t="str">
        <f>+IF($C499="","",IF(' Matrice Tarifaire NON AL'!BI502="","",TEXT(' Matrice Tarifaire NON AL'!BI502,"0,0000")))</f>
        <v/>
      </c>
      <c r="AS499" t="str">
        <f>+IF(C499="","",IF(' Matrice Tarifaire NON AL'!BJ502="","0",IF(' Matrice Tarifaire NON AL'!BJ502="","",' Matrice Tarifaire NON AL'!BJ502)))</f>
        <v/>
      </c>
      <c r="AT499" t="str">
        <f>+IF(C499="","",IF(' Matrice Tarifaire NON AL'!BK502="","",' Matrice Tarifaire NON AL'!$BK$6))</f>
        <v/>
      </c>
      <c r="AU499" t="str">
        <f>+IF(C499="","",IF(' Matrice Tarifaire NON AL'!BK502="","",TEXT(' Matrice Tarifaire NON AL'!BK502,"0,0000")))</f>
        <v/>
      </c>
      <c r="AV499" t="str">
        <f>+IF(C499="","",IF(' Matrice Tarifaire NON AL'!BL502="","",' Matrice Tarifaire NON AL'!$BL$6))</f>
        <v/>
      </c>
      <c r="AW499" t="str">
        <f>+IF(C499="","",IF(' Matrice Tarifaire NON AL'!BL502="","",TEXT(' Matrice Tarifaire NON AL'!BL502,"0,0000")))</f>
        <v/>
      </c>
      <c r="AX499" t="str">
        <f>+IF(C499="","",IF(' Matrice Tarifaire NON AL'!BM502="","",' Matrice Tarifaire NON AL'!$BM$6))</f>
        <v/>
      </c>
      <c r="AY499" t="str">
        <f>+IF(C499="","",IF(' Matrice Tarifaire NON AL'!BM502="","",TEXT(' Matrice Tarifaire NON AL'!BM502,"0,0000")))</f>
        <v/>
      </c>
      <c r="AZ499" t="str">
        <f>+IF(C499="","",IF(' Matrice Tarifaire NON AL'!BN502="","","Taxe DEEE"))</f>
        <v/>
      </c>
      <c r="BA499" t="str">
        <f>+IF(C499="","",IF(' Matrice Tarifaire NON AL'!BN502="","",TEXT(' Matrice Tarifaire NON AL'!BN502,"0,0000")))</f>
        <v/>
      </c>
      <c r="BD499" t="str">
        <f>+IF($C499="","",IF(' Matrice Tarifaire NON AL'!BR502="","",TEXT(' Matrice Tarifaire NON AL'!BR502,"0,000")))</f>
        <v/>
      </c>
      <c r="BE499" t="str">
        <f>+IF($C499="","",IF(' Matrice Tarifaire NON AL'!BS502="","",VALUE(TEXT(' Matrice Tarifaire NON AL'!BS502,"0,00"))))</f>
        <v/>
      </c>
      <c r="BF499" t="str">
        <f>+IF($C499="","",IF(' Matrice Tarifaire NON AL'!BY502="","",' Matrice Tarifaire NON AL'!BY502))</f>
        <v/>
      </c>
      <c r="BG499" t="str">
        <f>+IF(C499="","",IF(' Matrice Tarifaire NON AL'!AK502="Composant de Box","999",IF(' Matrice Tarifaire NON AL'!AP502&lt;&gt;"",' Matrice Tarifaire NON AL'!AP502,IF(' Matrice Tarifaire NON AL'!AO502&lt;&gt;"",' Matrice Tarifaire NON AL'!AO502,' Matrice Tarifaire NON AL'!AN502))))</f>
        <v/>
      </c>
    </row>
    <row r="500" spans="1:59" x14ac:dyDescent="0.25">
      <c r="A500" t="str">
        <f>+IF($C500="","",IF(' Matrice Tarifaire NON AL'!N503="","",IF(' Matrice Tarifaire NON AL'!N503=0,"GTIN A 0 - Ne doit pas être mis dans PRE REF",TEXT(' Matrice Tarifaire NON AL'!N503,"00000000000000"))))</f>
        <v/>
      </c>
      <c r="B500" t="str">
        <f>+IF(C500="","",IF(L500=172,4,VLOOKUP(' Matrice Tarifaire NON AL'!AK503,Feuil3!$A$4:$B$14,2,0)))</f>
        <v/>
      </c>
      <c r="C500" t="str">
        <f>+IF(' Matrice Tarifaire NON AL'!O503="","",SUBSTITUTE(' Matrice Tarifaire NON AL'!O503,"CHAR (10)"," "))</f>
        <v/>
      </c>
      <c r="D500" t="str">
        <f>+IF($C500="","",SUBSTITUTE(' Matrice Tarifaire NON AL'!P503,"CHAR (13)"," "))</f>
        <v/>
      </c>
      <c r="E500" t="str">
        <f t="shared" si="22"/>
        <v/>
      </c>
      <c r="F500" t="str">
        <f>+IF($C500="","",IF(' Matrice Tarifaire NON AL'!AX503="","Non",' Matrice Tarifaire NON AL'!AX503))</f>
        <v/>
      </c>
      <c r="G500" t="str">
        <f>+IF($C500="","",IF(' Matrice Tarifaire NON AL'!Q503="DOMEDIA","MDD",IF(' Matrice Tarifaire NON AL'!Q503="APTA","MDD",IF(' Matrice Tarifaire NON AL'!Q503="TOP BUDGET","Premier Prix","MN"))))</f>
        <v/>
      </c>
      <c r="H500" t="str">
        <f>+IF($C500="","",' Matrice Tarifaire NON AL'!Q503)</f>
        <v/>
      </c>
      <c r="K500" t="str">
        <f>+IF($C500="","",' Matrice Tarifaire NON AL'!X503)</f>
        <v/>
      </c>
      <c r="L500" t="str">
        <f>+IF($C500="","",' Matrice Tarifaire NON AL'!X503)</f>
        <v/>
      </c>
      <c r="M500" t="str">
        <f>+IF($C500="","",' Matrice Tarifaire NON AL'!Y503)</f>
        <v/>
      </c>
      <c r="N500" t="str">
        <f>+IF($C500="","",' Matrice Tarifaire NON AL'!Z503)</f>
        <v/>
      </c>
      <c r="P500" t="str">
        <f>+IF(C500="","",IF(' Matrice Tarifaire NON AL'!X503&lt;&gt;168,"Non",""))</f>
        <v/>
      </c>
      <c r="Q500" t="str">
        <f>+IF($C500="","",' Matrice Tarifaire NON AL'!T503)</f>
        <v/>
      </c>
      <c r="R500" t="str">
        <f>+IF($C500="","",IF(' Matrice Tarifaire NON AL'!R503="","",' Matrice Tarifaire NON AL'!R503))</f>
        <v/>
      </c>
      <c r="S500" t="str">
        <f>+IF($C500="","",LEFT(' Matrice Tarifaire NON AL'!W503,1))</f>
        <v/>
      </c>
      <c r="T500" t="str">
        <f>+IF($C500="","",LEFT(' Matrice Tarifaire NON AL'!AY503,3))</f>
        <v/>
      </c>
      <c r="U500" t="str">
        <f t="shared" si="23"/>
        <v/>
      </c>
      <c r="V500" t="str">
        <f>+IF(C500="","",IF(VLOOKUP(' Matrice Tarifaire NON AL'!AK503,Feuil3!A:F,6,0)="Box",IF(' Matrice Tarifaire NON AL'!AL503="Mono-Référence","Homogène",IF(' Matrice Tarifaire NON AL'!AL503="Multi-Références","Panaché","")),IF(' Matrice Tarifaire NON AL'!AK503="A la Pièce","Composant sans Colisage",IF(' Matrice Tarifaire NON AL'!AK503="Composant de Box","Composant sans Colisage","Homogène"))))</f>
        <v/>
      </c>
      <c r="W500" t="str">
        <f>+IF($V500="","",VLOOKUP(' Matrice Tarifaire NON AL'!AK503,Feuil3!$A$4:$E$14,5,0))</f>
        <v/>
      </c>
      <c r="Y500" t="str">
        <f>+IF($V500="","",IF(VLOOKUP(' Matrice Tarifaire NON AL'!$AK503,Feuil3!$A$4:$D$14,4,0)="Palette",' Matrice Tarifaire NON AL'!AN503,""))</f>
        <v/>
      </c>
      <c r="AA500" t="str">
        <f>+IF($V500="","",IF(VLOOKUP(' Matrice Tarifaire NON AL'!$AK503,Feuil3!$A$4:$D$14,4,0)="Colis",' Matrice Tarifaire NON AL'!AN503,""))</f>
        <v/>
      </c>
      <c r="AC500" t="str">
        <f>+IF(V500="","",IF(VLOOKUP(' Matrice Tarifaire NON AL'!AK503,Feuil3!$A$4:$D$14,4,0)="Colis",IF(' Matrice Tarifaire NON AL'!AO503&gt;0,' Matrice Tarifaire NON AL'!AO503,""),""))</f>
        <v/>
      </c>
      <c r="AD500" t="str">
        <f t="shared" si="24"/>
        <v/>
      </c>
      <c r="AE500" t="str">
        <f>+IF(C500="","",' Matrice Tarifaire NON AL'!C503)</f>
        <v/>
      </c>
      <c r="AF500" t="str">
        <f>+IF(C500="","",' Matrice Tarifaire NON AL'!AQ503)</f>
        <v/>
      </c>
      <c r="AH500" t="str">
        <f>+IF(E500="","",' Matrice Tarifaire NON AL'!$U503)</f>
        <v/>
      </c>
      <c r="AI500" t="str">
        <f>+IF(F500="","",IF(' Matrice Tarifaire NON AL'!$V503="","",' Matrice Tarifaire NON AL'!$V503))</f>
        <v/>
      </c>
      <c r="AJ500" t="str">
        <f>+IF($C500="","",IF(' Matrice Tarifaire NON AL'!AZ503="","",' Matrice Tarifaire NON AL'!AZ503))</f>
        <v/>
      </c>
      <c r="AK500" t="str">
        <f>+IF($C500="","",IF(' Matrice Tarifaire NON AL'!BA503="","",' Matrice Tarifaire NON AL'!BA503))</f>
        <v/>
      </c>
      <c r="AL500" t="str">
        <f>+IF($C500="","",IF(' Matrice Tarifaire NON AL'!BB503="","",TEXT(' Matrice Tarifaire NON AL'!BB503,"0,0000")))</f>
        <v/>
      </c>
      <c r="AO500" t="str">
        <f>+IF($C500="","",IF(' Matrice Tarifaire NON AL'!BF503="","",TEXT(' Matrice Tarifaire NON AL'!BF503,"0,0000")))</f>
        <v/>
      </c>
      <c r="AP500" t="str">
        <f>+IF($C500="","",IF(' Matrice Tarifaire NON AL'!BG503="","",TEXT(' Matrice Tarifaire NON AL'!BG503,"0,0000")))</f>
        <v/>
      </c>
      <c r="AQ500" t="str">
        <f>+IF($C500="","",IF(' Matrice Tarifaire NON AL'!BH503="","",TEXT(' Matrice Tarifaire NON AL'!BH503,"0,0000")))</f>
        <v/>
      </c>
      <c r="AR500" t="str">
        <f>+IF($C500="","",IF(' Matrice Tarifaire NON AL'!BI503="","",TEXT(' Matrice Tarifaire NON AL'!BI503,"0,0000")))</f>
        <v/>
      </c>
      <c r="AS500" t="str">
        <f>+IF(C500="","",IF(' Matrice Tarifaire NON AL'!BJ503="","0",IF(' Matrice Tarifaire NON AL'!BJ503="","",' Matrice Tarifaire NON AL'!BJ503)))</f>
        <v/>
      </c>
      <c r="AT500" t="str">
        <f>+IF(C500="","",IF(' Matrice Tarifaire NON AL'!BK503="","",' Matrice Tarifaire NON AL'!$BK$6))</f>
        <v/>
      </c>
      <c r="AU500" t="str">
        <f>+IF(C500="","",IF(' Matrice Tarifaire NON AL'!BK503="","",TEXT(' Matrice Tarifaire NON AL'!BK503,"0,0000")))</f>
        <v/>
      </c>
      <c r="AV500" t="str">
        <f>+IF(C500="","",IF(' Matrice Tarifaire NON AL'!BL503="","",' Matrice Tarifaire NON AL'!$BL$6))</f>
        <v/>
      </c>
      <c r="AW500" t="str">
        <f>+IF(C500="","",IF(' Matrice Tarifaire NON AL'!BL503="","",TEXT(' Matrice Tarifaire NON AL'!BL503,"0,0000")))</f>
        <v/>
      </c>
      <c r="AX500" t="str">
        <f>+IF(C500="","",IF(' Matrice Tarifaire NON AL'!BM503="","",' Matrice Tarifaire NON AL'!$BM$6))</f>
        <v/>
      </c>
      <c r="AY500" t="str">
        <f>+IF(C500="","",IF(' Matrice Tarifaire NON AL'!BM503="","",TEXT(' Matrice Tarifaire NON AL'!BM503,"0,0000")))</f>
        <v/>
      </c>
      <c r="AZ500" t="str">
        <f>+IF(C500="","",IF(' Matrice Tarifaire NON AL'!BN503="","","Taxe DEEE"))</f>
        <v/>
      </c>
      <c r="BA500" t="str">
        <f>+IF(C500="","",IF(' Matrice Tarifaire NON AL'!BN503="","",TEXT(' Matrice Tarifaire NON AL'!BN503,"0,0000")))</f>
        <v/>
      </c>
      <c r="BD500" t="str">
        <f>+IF($C500="","",IF(' Matrice Tarifaire NON AL'!BR503="","",TEXT(' Matrice Tarifaire NON AL'!BR503,"0,000")))</f>
        <v/>
      </c>
      <c r="BE500" t="str">
        <f>+IF($C500="","",IF(' Matrice Tarifaire NON AL'!BS503="","",VALUE(TEXT(' Matrice Tarifaire NON AL'!BS503,"0,00"))))</f>
        <v/>
      </c>
      <c r="BF500" t="str">
        <f>+IF($C500="","",IF(' Matrice Tarifaire NON AL'!BY503="","",' Matrice Tarifaire NON AL'!BY503))</f>
        <v/>
      </c>
      <c r="BG500" t="str">
        <f>+IF(C500="","",IF(' Matrice Tarifaire NON AL'!AK503="Composant de Box","999",IF(' Matrice Tarifaire NON AL'!AP503&lt;&gt;"",' Matrice Tarifaire NON AL'!AP503,IF(' Matrice Tarifaire NON AL'!AO503&lt;&gt;"",' Matrice Tarifaire NON AL'!AO503,' Matrice Tarifaire NON AL'!AN503))))</f>
        <v/>
      </c>
    </row>
    <row r="501" spans="1:59" x14ac:dyDescent="0.25">
      <c r="A501" t="str">
        <f>+IF($C501="","",IF(' Matrice Tarifaire NON AL'!N504="","",IF(' Matrice Tarifaire NON AL'!N504=0,"GTIN A 0 - Ne doit pas être mis dans PRE REF",TEXT(' Matrice Tarifaire NON AL'!N504,"00000000000000"))))</f>
        <v/>
      </c>
      <c r="B501" t="str">
        <f>+IF(C501="","",IF(L501=172,4,VLOOKUP(' Matrice Tarifaire NON AL'!AK504,Feuil3!$A$4:$B$14,2,0)))</f>
        <v/>
      </c>
      <c r="C501" t="str">
        <f>+IF(' Matrice Tarifaire NON AL'!O504="","",SUBSTITUTE(' Matrice Tarifaire NON AL'!O504,"CHAR (10)"," "))</f>
        <v/>
      </c>
      <c r="D501" t="str">
        <f>+IF($C501="","",SUBSTITUTE(' Matrice Tarifaire NON AL'!P504,"CHAR (13)"," "))</f>
        <v/>
      </c>
      <c r="E501" t="str">
        <f t="shared" si="22"/>
        <v/>
      </c>
      <c r="F501" t="str">
        <f>+IF($C501="","",IF(' Matrice Tarifaire NON AL'!AX504="","Non",' Matrice Tarifaire NON AL'!AX504))</f>
        <v/>
      </c>
      <c r="G501" t="str">
        <f>+IF($C501="","",IF(' Matrice Tarifaire NON AL'!Q504="DOMEDIA","MDD",IF(' Matrice Tarifaire NON AL'!Q504="APTA","MDD",IF(' Matrice Tarifaire NON AL'!Q504="TOP BUDGET","Premier Prix","MN"))))</f>
        <v/>
      </c>
      <c r="H501" t="str">
        <f>+IF($C501="","",' Matrice Tarifaire NON AL'!Q504)</f>
        <v/>
      </c>
      <c r="K501" t="str">
        <f>+IF($C501="","",' Matrice Tarifaire NON AL'!X504)</f>
        <v/>
      </c>
      <c r="L501" t="str">
        <f>+IF($C501="","",' Matrice Tarifaire NON AL'!X504)</f>
        <v/>
      </c>
      <c r="M501" t="str">
        <f>+IF($C501="","",' Matrice Tarifaire NON AL'!Y504)</f>
        <v/>
      </c>
      <c r="N501" t="str">
        <f>+IF($C501="","",' Matrice Tarifaire NON AL'!Z504)</f>
        <v/>
      </c>
      <c r="P501" t="str">
        <f>+IF(C501="","",IF(' Matrice Tarifaire NON AL'!X504&lt;&gt;168,"Non",""))</f>
        <v/>
      </c>
      <c r="Q501" t="str">
        <f>+IF($C501="","",' Matrice Tarifaire NON AL'!T504)</f>
        <v/>
      </c>
      <c r="R501" t="str">
        <f>+IF($C501="","",IF(' Matrice Tarifaire NON AL'!R504="","",' Matrice Tarifaire NON AL'!R504))</f>
        <v/>
      </c>
      <c r="S501" t="str">
        <f>+IF($C501="","",LEFT(' Matrice Tarifaire NON AL'!W504,1))</f>
        <v/>
      </c>
      <c r="T501" t="str">
        <f>+IF($C501="","",LEFT(' Matrice Tarifaire NON AL'!AY504,3))</f>
        <v/>
      </c>
      <c r="U501" t="str">
        <f t="shared" si="23"/>
        <v/>
      </c>
      <c r="V501" t="str">
        <f>+IF(C501="","",IF(VLOOKUP(' Matrice Tarifaire NON AL'!AK504,Feuil3!A:F,6,0)="Box",IF(' Matrice Tarifaire NON AL'!AL504="Mono-Référence","Homogène",IF(' Matrice Tarifaire NON AL'!AL504="Multi-Références","Panaché","")),IF(' Matrice Tarifaire NON AL'!AK504="A la Pièce","Composant sans Colisage",IF(' Matrice Tarifaire NON AL'!AK504="Composant de Box","Composant sans Colisage","Homogène"))))</f>
        <v/>
      </c>
      <c r="W501" t="str">
        <f>+IF($V501="","",VLOOKUP(' Matrice Tarifaire NON AL'!AK504,Feuil3!$A$4:$E$14,5,0))</f>
        <v/>
      </c>
      <c r="Y501" t="str">
        <f>+IF($V501="","",IF(VLOOKUP(' Matrice Tarifaire NON AL'!$AK504,Feuil3!$A$4:$D$14,4,0)="Palette",' Matrice Tarifaire NON AL'!AN504,""))</f>
        <v/>
      </c>
      <c r="AA501" t="str">
        <f>+IF($V501="","",IF(VLOOKUP(' Matrice Tarifaire NON AL'!$AK504,Feuil3!$A$4:$D$14,4,0)="Colis",' Matrice Tarifaire NON AL'!AN504,""))</f>
        <v/>
      </c>
      <c r="AC501" t="str">
        <f>+IF(V501="","",IF(VLOOKUP(' Matrice Tarifaire NON AL'!AK504,Feuil3!$A$4:$D$14,4,0)="Colis",IF(' Matrice Tarifaire NON AL'!AO504&gt;0,' Matrice Tarifaire NON AL'!AO504,""),""))</f>
        <v/>
      </c>
      <c r="AD501" t="str">
        <f t="shared" si="24"/>
        <v/>
      </c>
      <c r="AE501" t="str">
        <f>+IF(C501="","",' Matrice Tarifaire NON AL'!C504)</f>
        <v/>
      </c>
      <c r="AF501" t="str">
        <f>+IF(C501="","",' Matrice Tarifaire NON AL'!AQ504)</f>
        <v/>
      </c>
      <c r="AH501" t="str">
        <f>+IF(E501="","",' Matrice Tarifaire NON AL'!$U504)</f>
        <v/>
      </c>
      <c r="AI501" t="str">
        <f>+IF(F501="","",IF(' Matrice Tarifaire NON AL'!$V504="","",' Matrice Tarifaire NON AL'!$V504))</f>
        <v/>
      </c>
      <c r="AJ501" t="str">
        <f>+IF($C501="","",IF(' Matrice Tarifaire NON AL'!AZ504="","",' Matrice Tarifaire NON AL'!AZ504))</f>
        <v/>
      </c>
      <c r="AK501" t="str">
        <f>+IF($C501="","",IF(' Matrice Tarifaire NON AL'!BA504="","",' Matrice Tarifaire NON AL'!BA504))</f>
        <v/>
      </c>
      <c r="AL501" t="str">
        <f>+IF($C501="","",IF(' Matrice Tarifaire NON AL'!BB504="","",TEXT(' Matrice Tarifaire NON AL'!BB504,"0,0000")))</f>
        <v/>
      </c>
      <c r="AO501" t="str">
        <f>+IF($C501="","",IF(' Matrice Tarifaire NON AL'!BF504="","",TEXT(' Matrice Tarifaire NON AL'!BF504,"0,0000")))</f>
        <v/>
      </c>
      <c r="AP501" t="str">
        <f>+IF($C501="","",IF(' Matrice Tarifaire NON AL'!BG504="","",TEXT(' Matrice Tarifaire NON AL'!BG504,"0,0000")))</f>
        <v/>
      </c>
      <c r="AQ501" t="str">
        <f>+IF($C501="","",IF(' Matrice Tarifaire NON AL'!BH504="","",TEXT(' Matrice Tarifaire NON AL'!BH504,"0,0000")))</f>
        <v/>
      </c>
      <c r="AR501" t="str">
        <f>+IF($C501="","",IF(' Matrice Tarifaire NON AL'!BI504="","",TEXT(' Matrice Tarifaire NON AL'!BI504,"0,0000")))</f>
        <v/>
      </c>
      <c r="AS501" t="str">
        <f>+IF(C501="","",IF(' Matrice Tarifaire NON AL'!BJ504="","0",IF(' Matrice Tarifaire NON AL'!BJ504="","",' Matrice Tarifaire NON AL'!BJ504)))</f>
        <v/>
      </c>
      <c r="AT501" t="str">
        <f>+IF(C501="","",IF(' Matrice Tarifaire NON AL'!BK504="","",' Matrice Tarifaire NON AL'!$BK$6))</f>
        <v/>
      </c>
      <c r="AU501" t="str">
        <f>+IF(C501="","",IF(' Matrice Tarifaire NON AL'!BK504="","",TEXT(' Matrice Tarifaire NON AL'!BK504,"0,0000")))</f>
        <v/>
      </c>
      <c r="AV501" t="str">
        <f>+IF(C501="","",IF(' Matrice Tarifaire NON AL'!BL504="","",' Matrice Tarifaire NON AL'!$BL$6))</f>
        <v/>
      </c>
      <c r="AW501" t="str">
        <f>+IF(C501="","",IF(' Matrice Tarifaire NON AL'!BL504="","",TEXT(' Matrice Tarifaire NON AL'!BL504,"0,0000")))</f>
        <v/>
      </c>
      <c r="AX501" t="str">
        <f>+IF(C501="","",IF(' Matrice Tarifaire NON AL'!BM504="","",' Matrice Tarifaire NON AL'!$BM$6))</f>
        <v/>
      </c>
      <c r="AY501" t="str">
        <f>+IF(C501="","",IF(' Matrice Tarifaire NON AL'!BM504="","",TEXT(' Matrice Tarifaire NON AL'!BM504,"0,0000")))</f>
        <v/>
      </c>
      <c r="AZ501" t="str">
        <f>+IF(C501="","",IF(' Matrice Tarifaire NON AL'!BN504="","","Taxe DEEE"))</f>
        <v/>
      </c>
      <c r="BA501" t="str">
        <f>+IF(C501="","",IF(' Matrice Tarifaire NON AL'!BN504="","",TEXT(' Matrice Tarifaire NON AL'!BN504,"0,0000")))</f>
        <v/>
      </c>
      <c r="BD501" t="str">
        <f>+IF($C501="","",IF(' Matrice Tarifaire NON AL'!BR504="","",TEXT(' Matrice Tarifaire NON AL'!BR504,"0,000")))</f>
        <v/>
      </c>
      <c r="BE501" t="str">
        <f>+IF($C501="","",IF(' Matrice Tarifaire NON AL'!BS504="","",VALUE(TEXT(' Matrice Tarifaire NON AL'!BS504,"0,00"))))</f>
        <v/>
      </c>
      <c r="BF501" t="str">
        <f>+IF($C501="","",IF(' Matrice Tarifaire NON AL'!BY504="","",' Matrice Tarifaire NON AL'!BY504))</f>
        <v/>
      </c>
      <c r="BG501" t="str">
        <f>+IF(C501="","",IF(' Matrice Tarifaire NON AL'!AK504="Composant de Box","999",IF(' Matrice Tarifaire NON AL'!AP504&lt;&gt;"",' Matrice Tarifaire NON AL'!AP504,IF(' Matrice Tarifaire NON AL'!AO504&lt;&gt;"",' Matrice Tarifaire NON AL'!AO504,' Matrice Tarifaire NON AL'!AN504))))</f>
        <v/>
      </c>
    </row>
    <row r="502" spans="1:59" x14ac:dyDescent="0.25">
      <c r="A502" t="str">
        <f>+IF($C502="","",IF(' Matrice Tarifaire NON AL'!N505="","",IF(' Matrice Tarifaire NON AL'!N505=0,"GTIN A 0 - Ne doit pas être mis dans PRE REF",TEXT(' Matrice Tarifaire NON AL'!N505,"00000000000000"))))</f>
        <v/>
      </c>
      <c r="B502" t="str">
        <f>+IF(C502="","",IF(L502=172,4,VLOOKUP(' Matrice Tarifaire NON AL'!AK505,Feuil3!$A$4:$B$14,2,0)))</f>
        <v/>
      </c>
      <c r="C502" t="str">
        <f>+IF(' Matrice Tarifaire NON AL'!O505="","",SUBSTITUTE(' Matrice Tarifaire NON AL'!O505,"CHAR (10)"," "))</f>
        <v/>
      </c>
      <c r="D502" t="str">
        <f>+IF($C502="","",SUBSTITUTE(' Matrice Tarifaire NON AL'!P505,"CHAR (13)"," "))</f>
        <v/>
      </c>
      <c r="E502" t="str">
        <f t="shared" si="22"/>
        <v/>
      </c>
      <c r="F502" t="str">
        <f>+IF($C502="","",IF(' Matrice Tarifaire NON AL'!AX505="","Non",' Matrice Tarifaire NON AL'!AX505))</f>
        <v/>
      </c>
      <c r="G502" t="str">
        <f>+IF($C502="","",IF(' Matrice Tarifaire NON AL'!Q505="DOMEDIA","MDD",IF(' Matrice Tarifaire NON AL'!Q505="APTA","MDD",IF(' Matrice Tarifaire NON AL'!Q505="TOP BUDGET","Premier Prix","MN"))))</f>
        <v/>
      </c>
      <c r="H502" t="str">
        <f>+IF($C502="","",' Matrice Tarifaire NON AL'!Q505)</f>
        <v/>
      </c>
      <c r="K502" t="str">
        <f>+IF($C502="","",' Matrice Tarifaire NON AL'!X505)</f>
        <v/>
      </c>
      <c r="L502" t="str">
        <f>+IF($C502="","",' Matrice Tarifaire NON AL'!X505)</f>
        <v/>
      </c>
      <c r="M502" t="str">
        <f>+IF($C502="","",' Matrice Tarifaire NON AL'!Y505)</f>
        <v/>
      </c>
      <c r="N502" t="str">
        <f>+IF($C502="","",' Matrice Tarifaire NON AL'!Z505)</f>
        <v/>
      </c>
      <c r="P502" t="str">
        <f>+IF(C502="","",IF(' Matrice Tarifaire NON AL'!X505&lt;&gt;168,"Non",""))</f>
        <v/>
      </c>
      <c r="Q502" t="str">
        <f>+IF($C502="","",' Matrice Tarifaire NON AL'!T505)</f>
        <v/>
      </c>
      <c r="R502" t="str">
        <f>+IF($C502="","",IF(' Matrice Tarifaire NON AL'!R505="","",' Matrice Tarifaire NON AL'!R505))</f>
        <v/>
      </c>
      <c r="S502" t="str">
        <f>+IF($C502="","",LEFT(' Matrice Tarifaire NON AL'!W505,1))</f>
        <v/>
      </c>
      <c r="T502" t="str">
        <f>+IF($C502="","",LEFT(' Matrice Tarifaire NON AL'!AY505,3))</f>
        <v/>
      </c>
      <c r="U502" t="str">
        <f t="shared" si="23"/>
        <v/>
      </c>
      <c r="V502" t="str">
        <f>+IF(C502="","",IF(VLOOKUP(' Matrice Tarifaire NON AL'!AK505,Feuil3!A:F,6,0)="Box",IF(' Matrice Tarifaire NON AL'!AL505="Mono-Référence","Homogène",IF(' Matrice Tarifaire NON AL'!AL505="Multi-Références","Panaché","")),IF(' Matrice Tarifaire NON AL'!AK505="A la Pièce","Composant sans Colisage",IF(' Matrice Tarifaire NON AL'!AK505="Composant de Box","Composant sans Colisage","Homogène"))))</f>
        <v/>
      </c>
      <c r="W502" t="str">
        <f>+IF($V502="","",VLOOKUP(' Matrice Tarifaire NON AL'!AK505,Feuil3!$A$4:$E$14,5,0))</f>
        <v/>
      </c>
      <c r="Y502" t="str">
        <f>+IF($V502="","",IF(VLOOKUP(' Matrice Tarifaire NON AL'!$AK505,Feuil3!$A$4:$D$14,4,0)="Palette",' Matrice Tarifaire NON AL'!AN505,""))</f>
        <v/>
      </c>
      <c r="AA502" t="str">
        <f>+IF($V502="","",IF(VLOOKUP(' Matrice Tarifaire NON AL'!$AK505,Feuil3!$A$4:$D$14,4,0)="Colis",' Matrice Tarifaire NON AL'!AN505,""))</f>
        <v/>
      </c>
      <c r="AC502" t="str">
        <f>+IF(V502="","",IF(VLOOKUP(' Matrice Tarifaire NON AL'!AK505,Feuil3!$A$4:$D$14,4,0)="Colis",IF(' Matrice Tarifaire NON AL'!AO505&gt;0,' Matrice Tarifaire NON AL'!AO505,""),""))</f>
        <v/>
      </c>
      <c r="AD502" t="str">
        <f t="shared" si="24"/>
        <v/>
      </c>
      <c r="AE502" t="str">
        <f>+IF(C502="","",' Matrice Tarifaire NON AL'!C505)</f>
        <v/>
      </c>
      <c r="AF502" t="str">
        <f>+IF(C502="","",' Matrice Tarifaire NON AL'!AQ505)</f>
        <v/>
      </c>
      <c r="AH502" t="str">
        <f>+IF(E502="","",' Matrice Tarifaire NON AL'!$U505)</f>
        <v/>
      </c>
      <c r="AI502" t="str">
        <f>+IF(F502="","",IF(' Matrice Tarifaire NON AL'!$V505="","",' Matrice Tarifaire NON AL'!$V505))</f>
        <v/>
      </c>
      <c r="AJ502" t="str">
        <f>+IF($C502="","",IF(' Matrice Tarifaire NON AL'!AZ505="","",' Matrice Tarifaire NON AL'!AZ505))</f>
        <v/>
      </c>
      <c r="AK502" t="str">
        <f>+IF($C502="","",IF(' Matrice Tarifaire NON AL'!BA505="","",' Matrice Tarifaire NON AL'!BA505))</f>
        <v/>
      </c>
      <c r="AL502" t="str">
        <f>+IF($C502="","",IF(' Matrice Tarifaire NON AL'!BB505="","",TEXT(' Matrice Tarifaire NON AL'!BB505,"0,0000")))</f>
        <v/>
      </c>
      <c r="AO502" t="str">
        <f>+IF($C502="","",IF(' Matrice Tarifaire NON AL'!BF505="","",TEXT(' Matrice Tarifaire NON AL'!BF505,"0,0000")))</f>
        <v/>
      </c>
      <c r="AP502" t="str">
        <f>+IF($C502="","",IF(' Matrice Tarifaire NON AL'!BG505="","",TEXT(' Matrice Tarifaire NON AL'!BG505,"0,0000")))</f>
        <v/>
      </c>
      <c r="AQ502" t="str">
        <f>+IF($C502="","",IF(' Matrice Tarifaire NON AL'!BH505="","",TEXT(' Matrice Tarifaire NON AL'!BH505,"0,0000")))</f>
        <v/>
      </c>
      <c r="AR502" t="str">
        <f>+IF($C502="","",IF(' Matrice Tarifaire NON AL'!BI505="","",TEXT(' Matrice Tarifaire NON AL'!BI505,"0,0000")))</f>
        <v/>
      </c>
      <c r="AS502" t="str">
        <f>+IF(C502="","",IF(' Matrice Tarifaire NON AL'!BJ505="","0",IF(' Matrice Tarifaire NON AL'!BJ505="","",' Matrice Tarifaire NON AL'!BJ505)))</f>
        <v/>
      </c>
      <c r="AT502" t="str">
        <f>+IF(C502="","",IF(' Matrice Tarifaire NON AL'!BK505="","",' Matrice Tarifaire NON AL'!$BK$6))</f>
        <v/>
      </c>
      <c r="AU502" t="str">
        <f>+IF(C502="","",IF(' Matrice Tarifaire NON AL'!BK505="","",TEXT(' Matrice Tarifaire NON AL'!BK505,"0,0000")))</f>
        <v/>
      </c>
      <c r="AV502" t="str">
        <f>+IF(C502="","",IF(' Matrice Tarifaire NON AL'!BL505="","",' Matrice Tarifaire NON AL'!$BL$6))</f>
        <v/>
      </c>
      <c r="AW502" t="str">
        <f>+IF(C502="","",IF(' Matrice Tarifaire NON AL'!BL505="","",TEXT(' Matrice Tarifaire NON AL'!BL505,"0,0000")))</f>
        <v/>
      </c>
      <c r="AX502" t="str">
        <f>+IF(C502="","",IF(' Matrice Tarifaire NON AL'!BM505="","",' Matrice Tarifaire NON AL'!$BM$6))</f>
        <v/>
      </c>
      <c r="AY502" t="str">
        <f>+IF(C502="","",IF(' Matrice Tarifaire NON AL'!BM505="","",TEXT(' Matrice Tarifaire NON AL'!BM505,"0,0000")))</f>
        <v/>
      </c>
      <c r="AZ502" t="str">
        <f>+IF(C502="","",IF(' Matrice Tarifaire NON AL'!BN505="","","Taxe DEEE"))</f>
        <v/>
      </c>
      <c r="BA502" t="str">
        <f>+IF(C502="","",IF(' Matrice Tarifaire NON AL'!BN505="","",TEXT(' Matrice Tarifaire NON AL'!BN505,"0,0000")))</f>
        <v/>
      </c>
      <c r="BD502" t="str">
        <f>+IF($C502="","",IF(' Matrice Tarifaire NON AL'!BR505="","",TEXT(' Matrice Tarifaire NON AL'!BR505,"0,000")))</f>
        <v/>
      </c>
      <c r="BE502" t="str">
        <f>+IF($C502="","",IF(' Matrice Tarifaire NON AL'!BS505="","",VALUE(TEXT(' Matrice Tarifaire NON AL'!BS505,"0,00"))))</f>
        <v/>
      </c>
      <c r="BF502" t="str">
        <f>+IF($C502="","",IF(' Matrice Tarifaire NON AL'!BY505="","",' Matrice Tarifaire NON AL'!BY505))</f>
        <v/>
      </c>
      <c r="BG502" t="str">
        <f>+IF(C502="","",IF(' Matrice Tarifaire NON AL'!AK505="Composant de Box","999",IF(' Matrice Tarifaire NON AL'!AP505&lt;&gt;"",' Matrice Tarifaire NON AL'!AP505,IF(' Matrice Tarifaire NON AL'!AO505&lt;&gt;"",' Matrice Tarifaire NON AL'!AO505,' Matrice Tarifaire NON AL'!AN505))))</f>
        <v/>
      </c>
    </row>
    <row r="503" spans="1:59" x14ac:dyDescent="0.25">
      <c r="A503" t="str">
        <f>+IF($C503="","",IF(' Matrice Tarifaire NON AL'!N506="","",IF(' Matrice Tarifaire NON AL'!N506=0,"GTIN A 0 - Ne doit pas être mis dans PRE REF",TEXT(' Matrice Tarifaire NON AL'!N506,"00000000000000"))))</f>
        <v/>
      </c>
      <c r="B503" t="str">
        <f>+IF(C503="","",IF(L503=172,4,VLOOKUP(' Matrice Tarifaire NON AL'!AK506,Feuil3!$A$4:$B$14,2,0)))</f>
        <v/>
      </c>
      <c r="C503" t="str">
        <f>+IF(' Matrice Tarifaire NON AL'!O506="","",SUBSTITUTE(' Matrice Tarifaire NON AL'!O506,"CHAR (10)"," "))</f>
        <v/>
      </c>
      <c r="D503" t="str">
        <f>+IF($C503="","",SUBSTITUTE(' Matrice Tarifaire NON AL'!P506,"CHAR (13)"," "))</f>
        <v/>
      </c>
      <c r="E503" t="str">
        <f t="shared" si="22"/>
        <v/>
      </c>
      <c r="F503" t="str">
        <f>+IF($C503="","",IF(' Matrice Tarifaire NON AL'!AX506="","Non",' Matrice Tarifaire NON AL'!AX506))</f>
        <v/>
      </c>
      <c r="G503" t="str">
        <f>+IF($C503="","",IF(' Matrice Tarifaire NON AL'!Q506="DOMEDIA","MDD",IF(' Matrice Tarifaire NON AL'!Q506="APTA","MDD",IF(' Matrice Tarifaire NON AL'!Q506="TOP BUDGET","Premier Prix","MN"))))</f>
        <v/>
      </c>
      <c r="H503" t="str">
        <f>+IF($C503="","",' Matrice Tarifaire NON AL'!Q506)</f>
        <v/>
      </c>
      <c r="K503" t="str">
        <f>+IF($C503="","",' Matrice Tarifaire NON AL'!X506)</f>
        <v/>
      </c>
      <c r="L503" t="str">
        <f>+IF($C503="","",' Matrice Tarifaire NON AL'!X506)</f>
        <v/>
      </c>
      <c r="M503" t="str">
        <f>+IF($C503="","",' Matrice Tarifaire NON AL'!Y506)</f>
        <v/>
      </c>
      <c r="N503" t="str">
        <f>+IF($C503="","",' Matrice Tarifaire NON AL'!Z506)</f>
        <v/>
      </c>
      <c r="P503" t="str">
        <f>+IF(C503="","",IF(' Matrice Tarifaire NON AL'!X506&lt;&gt;168,"Non",""))</f>
        <v/>
      </c>
      <c r="Q503" t="str">
        <f>+IF($C503="","",' Matrice Tarifaire NON AL'!T506)</f>
        <v/>
      </c>
      <c r="R503" t="str">
        <f>+IF($C503="","",IF(' Matrice Tarifaire NON AL'!R506="","",' Matrice Tarifaire NON AL'!R506))</f>
        <v/>
      </c>
      <c r="S503" t="str">
        <f>+IF($C503="","",LEFT(' Matrice Tarifaire NON AL'!W506,1))</f>
        <v/>
      </c>
      <c r="T503" t="str">
        <f>+IF($C503="","",LEFT(' Matrice Tarifaire NON AL'!AY506,3))</f>
        <v/>
      </c>
      <c r="U503" t="str">
        <f t="shared" si="23"/>
        <v/>
      </c>
      <c r="V503" t="str">
        <f>+IF(C503="","",IF(VLOOKUP(' Matrice Tarifaire NON AL'!AK506,Feuil3!A:F,6,0)="Box",IF(' Matrice Tarifaire NON AL'!AL506="Mono-Référence","Homogène",IF(' Matrice Tarifaire NON AL'!AL506="Multi-Références","Panaché","")),IF(' Matrice Tarifaire NON AL'!AK506="A la Pièce","Composant sans Colisage",IF(' Matrice Tarifaire NON AL'!AK506="Composant de Box","Composant sans Colisage","Homogène"))))</f>
        <v/>
      </c>
      <c r="W503" t="str">
        <f>+IF($V503="","",VLOOKUP(' Matrice Tarifaire NON AL'!AK506,Feuil3!$A$4:$E$14,5,0))</f>
        <v/>
      </c>
      <c r="Y503" t="str">
        <f>+IF($V503="","",IF(VLOOKUP(' Matrice Tarifaire NON AL'!$AK506,Feuil3!$A$4:$D$14,4,0)="Palette",' Matrice Tarifaire NON AL'!AN506,""))</f>
        <v/>
      </c>
      <c r="AA503" t="str">
        <f>+IF($V503="","",IF(VLOOKUP(' Matrice Tarifaire NON AL'!$AK506,Feuil3!$A$4:$D$14,4,0)="Colis",' Matrice Tarifaire NON AL'!AN506,""))</f>
        <v/>
      </c>
      <c r="AC503" t="str">
        <f>+IF(V503="","",IF(VLOOKUP(' Matrice Tarifaire NON AL'!AK506,Feuil3!$A$4:$D$14,4,0)="Colis",IF(' Matrice Tarifaire NON AL'!AO506&gt;0,' Matrice Tarifaire NON AL'!AO506,""),""))</f>
        <v/>
      </c>
      <c r="AD503" t="str">
        <f t="shared" si="24"/>
        <v/>
      </c>
      <c r="AE503" t="str">
        <f>+IF(C503="","",' Matrice Tarifaire NON AL'!C506)</f>
        <v/>
      </c>
      <c r="AF503" t="str">
        <f>+IF(C503="","",' Matrice Tarifaire NON AL'!AQ506)</f>
        <v/>
      </c>
      <c r="AH503" t="str">
        <f>+IF(E503="","",' Matrice Tarifaire NON AL'!$U506)</f>
        <v/>
      </c>
      <c r="AI503" t="str">
        <f>+IF(F503="","",IF(' Matrice Tarifaire NON AL'!$V506="","",' Matrice Tarifaire NON AL'!$V506))</f>
        <v/>
      </c>
      <c r="AJ503" t="str">
        <f>+IF($C503="","",IF(' Matrice Tarifaire NON AL'!AZ506="","",' Matrice Tarifaire NON AL'!AZ506))</f>
        <v/>
      </c>
      <c r="AK503" t="str">
        <f>+IF($C503="","",IF(' Matrice Tarifaire NON AL'!BA506="","",' Matrice Tarifaire NON AL'!BA506))</f>
        <v/>
      </c>
      <c r="AL503" t="str">
        <f>+IF($C503="","",IF(' Matrice Tarifaire NON AL'!BB506="","",TEXT(' Matrice Tarifaire NON AL'!BB506,"0,0000")))</f>
        <v/>
      </c>
      <c r="AO503" t="str">
        <f>+IF($C503="","",IF(' Matrice Tarifaire NON AL'!BF506="","",TEXT(' Matrice Tarifaire NON AL'!BF506,"0,0000")))</f>
        <v/>
      </c>
      <c r="AP503" t="str">
        <f>+IF($C503="","",IF(' Matrice Tarifaire NON AL'!BG506="","",TEXT(' Matrice Tarifaire NON AL'!BG506,"0,0000")))</f>
        <v/>
      </c>
      <c r="AQ503" t="str">
        <f>+IF($C503="","",IF(' Matrice Tarifaire NON AL'!BH506="","",TEXT(' Matrice Tarifaire NON AL'!BH506,"0,0000")))</f>
        <v/>
      </c>
      <c r="AR503" t="str">
        <f>+IF($C503="","",IF(' Matrice Tarifaire NON AL'!BI506="","",TEXT(' Matrice Tarifaire NON AL'!BI506,"0,0000")))</f>
        <v/>
      </c>
      <c r="AS503" t="str">
        <f>+IF(C503="","",IF(' Matrice Tarifaire NON AL'!BJ506="","0",IF(' Matrice Tarifaire NON AL'!BJ506="","",' Matrice Tarifaire NON AL'!BJ506)))</f>
        <v/>
      </c>
      <c r="AT503" t="str">
        <f>+IF(C503="","",IF(' Matrice Tarifaire NON AL'!BK506="","",' Matrice Tarifaire NON AL'!$BK$6))</f>
        <v/>
      </c>
      <c r="AU503" t="str">
        <f>+IF(C503="","",IF(' Matrice Tarifaire NON AL'!BK506="","",TEXT(' Matrice Tarifaire NON AL'!BK506,"0,0000")))</f>
        <v/>
      </c>
      <c r="AV503" t="str">
        <f>+IF(C503="","",IF(' Matrice Tarifaire NON AL'!BL506="","",' Matrice Tarifaire NON AL'!$BL$6))</f>
        <v/>
      </c>
      <c r="AW503" t="str">
        <f>+IF(C503="","",IF(' Matrice Tarifaire NON AL'!BL506="","",TEXT(' Matrice Tarifaire NON AL'!BL506,"0,0000")))</f>
        <v/>
      </c>
      <c r="AX503" t="str">
        <f>+IF(C503="","",IF(' Matrice Tarifaire NON AL'!BM506="","",' Matrice Tarifaire NON AL'!$BM$6))</f>
        <v/>
      </c>
      <c r="AY503" t="str">
        <f>+IF(C503="","",IF(' Matrice Tarifaire NON AL'!BM506="","",TEXT(' Matrice Tarifaire NON AL'!BM506,"0,0000")))</f>
        <v/>
      </c>
      <c r="AZ503" t="str">
        <f>+IF(C503="","",IF(' Matrice Tarifaire NON AL'!BN506="","","Taxe DEEE"))</f>
        <v/>
      </c>
      <c r="BA503" t="str">
        <f>+IF(C503="","",IF(' Matrice Tarifaire NON AL'!BN506="","",TEXT(' Matrice Tarifaire NON AL'!BN506,"0,0000")))</f>
        <v/>
      </c>
      <c r="BD503" t="str">
        <f>+IF($C503="","",IF(' Matrice Tarifaire NON AL'!BR506="","",TEXT(' Matrice Tarifaire NON AL'!BR506,"0,000")))</f>
        <v/>
      </c>
      <c r="BE503" t="str">
        <f>+IF($C503="","",IF(' Matrice Tarifaire NON AL'!BS506="","",VALUE(TEXT(' Matrice Tarifaire NON AL'!BS506,"0,00"))))</f>
        <v/>
      </c>
      <c r="BF503" t="str">
        <f>+IF($C503="","",IF(' Matrice Tarifaire NON AL'!BY506="","",' Matrice Tarifaire NON AL'!BY506))</f>
        <v/>
      </c>
      <c r="BG503" t="str">
        <f>+IF(C503="","",IF(' Matrice Tarifaire NON AL'!AK506="Composant de Box","999",IF(' Matrice Tarifaire NON AL'!AP506&lt;&gt;"",' Matrice Tarifaire NON AL'!AP506,IF(' Matrice Tarifaire NON AL'!AO506&lt;&gt;"",' Matrice Tarifaire NON AL'!AO506,' Matrice Tarifaire NON AL'!AN506))))</f>
        <v/>
      </c>
    </row>
    <row r="504" spans="1:59" x14ac:dyDescent="0.25">
      <c r="A504" t="str">
        <f>+IF($C504="","",IF(' Matrice Tarifaire NON AL'!N507="","",IF(' Matrice Tarifaire NON AL'!N507=0,"GTIN A 0 - Ne doit pas être mis dans PRE REF",TEXT(' Matrice Tarifaire NON AL'!N507,"00000000000000"))))</f>
        <v/>
      </c>
      <c r="B504" t="str">
        <f>+IF(C504="","",IF(L504=172,4,VLOOKUP(' Matrice Tarifaire NON AL'!AK507,Feuil3!$A$4:$B$14,2,0)))</f>
        <v/>
      </c>
      <c r="C504" t="str">
        <f>+IF(' Matrice Tarifaire NON AL'!O507="","",SUBSTITUTE(' Matrice Tarifaire NON AL'!O507,"CHAR (10)"," "))</f>
        <v/>
      </c>
      <c r="D504" t="str">
        <f>+IF($C504="","",SUBSTITUTE(' Matrice Tarifaire NON AL'!P507,"CHAR (13)"," "))</f>
        <v/>
      </c>
      <c r="E504" t="str">
        <f t="shared" si="22"/>
        <v/>
      </c>
      <c r="F504" t="str">
        <f>+IF($C504="","",IF(' Matrice Tarifaire NON AL'!AX507="","Non",' Matrice Tarifaire NON AL'!AX507))</f>
        <v/>
      </c>
      <c r="G504" t="str">
        <f>+IF($C504="","",IF(' Matrice Tarifaire NON AL'!Q507="DOMEDIA","MDD",IF(' Matrice Tarifaire NON AL'!Q507="APTA","MDD",IF(' Matrice Tarifaire NON AL'!Q507="TOP BUDGET","Premier Prix","MN"))))</f>
        <v/>
      </c>
      <c r="H504" t="str">
        <f>+IF($C504="","",' Matrice Tarifaire NON AL'!Q507)</f>
        <v/>
      </c>
      <c r="K504" t="str">
        <f>+IF($C504="","",' Matrice Tarifaire NON AL'!X507)</f>
        <v/>
      </c>
      <c r="L504" t="str">
        <f>+IF($C504="","",' Matrice Tarifaire NON AL'!X507)</f>
        <v/>
      </c>
      <c r="M504" t="str">
        <f>+IF($C504="","",' Matrice Tarifaire NON AL'!Y507)</f>
        <v/>
      </c>
      <c r="N504" t="str">
        <f>+IF($C504="","",' Matrice Tarifaire NON AL'!Z507)</f>
        <v/>
      </c>
      <c r="P504" t="str">
        <f>+IF(C504="","",IF(' Matrice Tarifaire NON AL'!X507&lt;&gt;168,"Non",""))</f>
        <v/>
      </c>
      <c r="Q504" t="str">
        <f>+IF($C504="","",' Matrice Tarifaire NON AL'!T507)</f>
        <v/>
      </c>
      <c r="R504" t="str">
        <f>+IF($C504="","",IF(' Matrice Tarifaire NON AL'!R507="","",' Matrice Tarifaire NON AL'!R507))</f>
        <v/>
      </c>
      <c r="S504" t="str">
        <f>+IF($C504="","",LEFT(' Matrice Tarifaire NON AL'!W507,1))</f>
        <v/>
      </c>
      <c r="T504" t="str">
        <f>+IF($C504="","",LEFT(' Matrice Tarifaire NON AL'!AY507,3))</f>
        <v/>
      </c>
      <c r="U504" t="str">
        <f t="shared" si="23"/>
        <v/>
      </c>
      <c r="V504" t="str">
        <f>+IF(C504="","",IF(VLOOKUP(' Matrice Tarifaire NON AL'!AK507,Feuil3!A:F,6,0)="Box",IF(' Matrice Tarifaire NON AL'!AL507="Mono-Référence","Homogène",IF(' Matrice Tarifaire NON AL'!AL507="Multi-Références","Panaché","")),IF(' Matrice Tarifaire NON AL'!AK507="A la Pièce","Composant sans Colisage",IF(' Matrice Tarifaire NON AL'!AK507="Composant de Box","Composant sans Colisage","Homogène"))))</f>
        <v/>
      </c>
      <c r="W504" t="str">
        <f>+IF($V504="","",VLOOKUP(' Matrice Tarifaire NON AL'!AK507,Feuil3!$A$4:$E$14,5,0))</f>
        <v/>
      </c>
      <c r="Y504" t="str">
        <f>+IF($V504="","",IF(VLOOKUP(' Matrice Tarifaire NON AL'!$AK507,Feuil3!$A$4:$D$14,4,0)="Palette",' Matrice Tarifaire NON AL'!AN507,""))</f>
        <v/>
      </c>
      <c r="AA504" t="str">
        <f>+IF($V504="","",IF(VLOOKUP(' Matrice Tarifaire NON AL'!$AK507,Feuil3!$A$4:$D$14,4,0)="Colis",' Matrice Tarifaire NON AL'!AN507,""))</f>
        <v/>
      </c>
      <c r="AC504" t="str">
        <f>+IF(V504="","",IF(VLOOKUP(' Matrice Tarifaire NON AL'!AK507,Feuil3!$A$4:$D$14,4,0)="Colis",IF(' Matrice Tarifaire NON AL'!AO507&gt;0,' Matrice Tarifaire NON AL'!AO507,""),""))</f>
        <v/>
      </c>
      <c r="AD504" t="str">
        <f t="shared" si="24"/>
        <v/>
      </c>
      <c r="AE504" t="str">
        <f>+IF(C504="","",' Matrice Tarifaire NON AL'!C507)</f>
        <v/>
      </c>
      <c r="AF504" t="str">
        <f>+IF(C504="","",' Matrice Tarifaire NON AL'!AQ507)</f>
        <v/>
      </c>
      <c r="AH504" t="str">
        <f>+IF(E504="","",' Matrice Tarifaire NON AL'!$U507)</f>
        <v/>
      </c>
      <c r="AI504" t="str">
        <f>+IF(F504="","",IF(' Matrice Tarifaire NON AL'!$V507="","",' Matrice Tarifaire NON AL'!$V507))</f>
        <v/>
      </c>
      <c r="AJ504" t="str">
        <f>+IF($C504="","",IF(' Matrice Tarifaire NON AL'!AZ507="","",' Matrice Tarifaire NON AL'!AZ507))</f>
        <v/>
      </c>
      <c r="AK504" t="str">
        <f>+IF($C504="","",IF(' Matrice Tarifaire NON AL'!BA507="","",' Matrice Tarifaire NON AL'!BA507))</f>
        <v/>
      </c>
      <c r="AL504" t="str">
        <f>+IF($C504="","",IF(' Matrice Tarifaire NON AL'!BB507="","",TEXT(' Matrice Tarifaire NON AL'!BB507,"0,0000")))</f>
        <v/>
      </c>
      <c r="AO504" t="str">
        <f>+IF($C504="","",IF(' Matrice Tarifaire NON AL'!BF507="","",TEXT(' Matrice Tarifaire NON AL'!BF507,"0,0000")))</f>
        <v/>
      </c>
      <c r="AP504" t="str">
        <f>+IF($C504="","",IF(' Matrice Tarifaire NON AL'!BG507="","",TEXT(' Matrice Tarifaire NON AL'!BG507,"0,0000")))</f>
        <v/>
      </c>
      <c r="AQ504" t="str">
        <f>+IF($C504="","",IF(' Matrice Tarifaire NON AL'!BH507="","",TEXT(' Matrice Tarifaire NON AL'!BH507,"0,0000")))</f>
        <v/>
      </c>
      <c r="AR504" t="str">
        <f>+IF($C504="","",IF(' Matrice Tarifaire NON AL'!BI507="","",TEXT(' Matrice Tarifaire NON AL'!BI507,"0,0000")))</f>
        <v/>
      </c>
      <c r="AS504" t="str">
        <f>+IF(C504="","",IF(' Matrice Tarifaire NON AL'!BJ507="","0",IF(' Matrice Tarifaire NON AL'!BJ507="","",' Matrice Tarifaire NON AL'!BJ507)))</f>
        <v/>
      </c>
      <c r="AT504" t="str">
        <f>+IF(C504="","",IF(' Matrice Tarifaire NON AL'!BK507="","",' Matrice Tarifaire NON AL'!$BK$6))</f>
        <v/>
      </c>
      <c r="AU504" t="str">
        <f>+IF(C504="","",IF(' Matrice Tarifaire NON AL'!BK507="","",TEXT(' Matrice Tarifaire NON AL'!BK507,"0,0000")))</f>
        <v/>
      </c>
      <c r="AV504" t="str">
        <f>+IF(C504="","",IF(' Matrice Tarifaire NON AL'!BL507="","",' Matrice Tarifaire NON AL'!$BL$6))</f>
        <v/>
      </c>
      <c r="AW504" t="str">
        <f>+IF(C504="","",IF(' Matrice Tarifaire NON AL'!BL507="","",TEXT(' Matrice Tarifaire NON AL'!BL507,"0,0000")))</f>
        <v/>
      </c>
      <c r="AX504" t="str">
        <f>+IF(C504="","",IF(' Matrice Tarifaire NON AL'!BM507="","",' Matrice Tarifaire NON AL'!$BM$6))</f>
        <v/>
      </c>
      <c r="AY504" t="str">
        <f>+IF(C504="","",IF(' Matrice Tarifaire NON AL'!BM507="","",TEXT(' Matrice Tarifaire NON AL'!BM507,"0,0000")))</f>
        <v/>
      </c>
      <c r="AZ504" t="str">
        <f>+IF(C504="","",IF(' Matrice Tarifaire NON AL'!BN507="","","Taxe DEEE"))</f>
        <v/>
      </c>
      <c r="BA504" t="str">
        <f>+IF(C504="","",IF(' Matrice Tarifaire NON AL'!BN507="","",TEXT(' Matrice Tarifaire NON AL'!BN507,"0,0000")))</f>
        <v/>
      </c>
      <c r="BD504" t="str">
        <f>+IF($C504="","",IF(' Matrice Tarifaire NON AL'!BR507="","",TEXT(' Matrice Tarifaire NON AL'!BR507,"0,000")))</f>
        <v/>
      </c>
      <c r="BE504" t="str">
        <f>+IF($C504="","",IF(' Matrice Tarifaire NON AL'!BS507="","",VALUE(TEXT(' Matrice Tarifaire NON AL'!BS507,"0,00"))))</f>
        <v/>
      </c>
      <c r="BF504" t="str">
        <f>+IF($C504="","",IF(' Matrice Tarifaire NON AL'!BY507="","",' Matrice Tarifaire NON AL'!BY507))</f>
        <v/>
      </c>
      <c r="BG504" t="str">
        <f>+IF(C504="","",IF(' Matrice Tarifaire NON AL'!AK507="Composant de Box","999",IF(' Matrice Tarifaire NON AL'!AP507&lt;&gt;"",' Matrice Tarifaire NON AL'!AP507,IF(' Matrice Tarifaire NON AL'!AO507&lt;&gt;"",' Matrice Tarifaire NON AL'!AO507,' Matrice Tarifaire NON AL'!AN507))))</f>
        <v/>
      </c>
    </row>
    <row r="505" spans="1:59" x14ac:dyDescent="0.25">
      <c r="A505" t="str">
        <f>+IF($C505="","",IF(' Matrice Tarifaire NON AL'!N508="","",IF(' Matrice Tarifaire NON AL'!N508=0,"GTIN A 0 - Ne doit pas être mis dans PRE REF",TEXT(' Matrice Tarifaire NON AL'!N508,"00000000000000"))))</f>
        <v/>
      </c>
      <c r="B505" t="str">
        <f>+IF(C505="","",IF(L505=172,4,VLOOKUP(' Matrice Tarifaire NON AL'!AK508,Feuil3!$A$4:$B$14,2,0)))</f>
        <v/>
      </c>
      <c r="C505" t="str">
        <f>+IF(' Matrice Tarifaire NON AL'!O508="","",SUBSTITUTE(' Matrice Tarifaire NON AL'!O508,"CHAR (10)"," "))</f>
        <v/>
      </c>
      <c r="D505" t="str">
        <f>+IF($C505="","",SUBSTITUTE(' Matrice Tarifaire NON AL'!P508,"CHAR (13)"," "))</f>
        <v/>
      </c>
      <c r="E505" t="str">
        <f t="shared" si="22"/>
        <v/>
      </c>
      <c r="F505" t="str">
        <f>+IF($C505="","",IF(' Matrice Tarifaire NON AL'!AX508="","Non",' Matrice Tarifaire NON AL'!AX508))</f>
        <v/>
      </c>
      <c r="G505" t="str">
        <f>+IF($C505="","",IF(' Matrice Tarifaire NON AL'!Q508="DOMEDIA","MDD",IF(' Matrice Tarifaire NON AL'!Q508="APTA","MDD",IF(' Matrice Tarifaire NON AL'!Q508="TOP BUDGET","Premier Prix","MN"))))</f>
        <v/>
      </c>
      <c r="H505" t="str">
        <f>+IF($C505="","",' Matrice Tarifaire NON AL'!Q508)</f>
        <v/>
      </c>
      <c r="K505" t="str">
        <f>+IF($C505="","",' Matrice Tarifaire NON AL'!X508)</f>
        <v/>
      </c>
      <c r="L505" t="str">
        <f>+IF($C505="","",' Matrice Tarifaire NON AL'!X508)</f>
        <v/>
      </c>
      <c r="M505" t="str">
        <f>+IF($C505="","",' Matrice Tarifaire NON AL'!Y508)</f>
        <v/>
      </c>
      <c r="N505" t="str">
        <f>+IF($C505="","",' Matrice Tarifaire NON AL'!Z508)</f>
        <v/>
      </c>
      <c r="P505" t="str">
        <f>+IF(C505="","",IF(' Matrice Tarifaire NON AL'!X508&lt;&gt;168,"Non",""))</f>
        <v/>
      </c>
      <c r="Q505" t="str">
        <f>+IF($C505="","",' Matrice Tarifaire NON AL'!T508)</f>
        <v/>
      </c>
      <c r="R505" t="str">
        <f>+IF($C505="","",IF(' Matrice Tarifaire NON AL'!R508="","",' Matrice Tarifaire NON AL'!R508))</f>
        <v/>
      </c>
      <c r="S505" t="str">
        <f>+IF($C505="","",LEFT(' Matrice Tarifaire NON AL'!W508,1))</f>
        <v/>
      </c>
      <c r="T505" t="str">
        <f>+IF($C505="","",LEFT(' Matrice Tarifaire NON AL'!AY508,3))</f>
        <v/>
      </c>
      <c r="U505" t="str">
        <f t="shared" si="23"/>
        <v/>
      </c>
      <c r="V505" t="str">
        <f>+IF(C505="","",IF(VLOOKUP(' Matrice Tarifaire NON AL'!AK508,Feuil3!A:F,6,0)="Box",IF(' Matrice Tarifaire NON AL'!AL508="Mono-Référence","Homogène",IF(' Matrice Tarifaire NON AL'!AL508="Multi-Références","Panaché","")),IF(' Matrice Tarifaire NON AL'!AK508="A la Pièce","Composant sans Colisage",IF(' Matrice Tarifaire NON AL'!AK508="Composant de Box","Composant sans Colisage","Homogène"))))</f>
        <v/>
      </c>
      <c r="W505" t="str">
        <f>+IF($V505="","",VLOOKUP(' Matrice Tarifaire NON AL'!AK508,Feuil3!$A$4:$E$14,5,0))</f>
        <v/>
      </c>
      <c r="Y505" t="str">
        <f>+IF($V505="","",IF(VLOOKUP(' Matrice Tarifaire NON AL'!$AK508,Feuil3!$A$4:$D$14,4,0)="Palette",' Matrice Tarifaire NON AL'!AN508,""))</f>
        <v/>
      </c>
      <c r="AA505" t="str">
        <f>+IF($V505="","",IF(VLOOKUP(' Matrice Tarifaire NON AL'!$AK508,Feuil3!$A$4:$D$14,4,0)="Colis",' Matrice Tarifaire NON AL'!AN508,""))</f>
        <v/>
      </c>
      <c r="AC505" t="str">
        <f>+IF(V505="","",IF(VLOOKUP(' Matrice Tarifaire NON AL'!AK508,Feuil3!$A$4:$D$14,4,0)="Colis",IF(' Matrice Tarifaire NON AL'!AO508&gt;0,' Matrice Tarifaire NON AL'!AO508,""),""))</f>
        <v/>
      </c>
      <c r="AD505" t="str">
        <f t="shared" si="24"/>
        <v/>
      </c>
      <c r="AE505" t="str">
        <f>+IF(C505="","",' Matrice Tarifaire NON AL'!C508)</f>
        <v/>
      </c>
      <c r="AF505" t="str">
        <f>+IF(C505="","",' Matrice Tarifaire NON AL'!AQ508)</f>
        <v/>
      </c>
      <c r="AH505" t="str">
        <f>+IF(E505="","",' Matrice Tarifaire NON AL'!$U508)</f>
        <v/>
      </c>
      <c r="AI505" t="str">
        <f>+IF(F505="","",IF(' Matrice Tarifaire NON AL'!$V508="","",' Matrice Tarifaire NON AL'!$V508))</f>
        <v/>
      </c>
      <c r="AJ505" t="str">
        <f>+IF($C505="","",IF(' Matrice Tarifaire NON AL'!AZ508="","",' Matrice Tarifaire NON AL'!AZ508))</f>
        <v/>
      </c>
      <c r="AK505" t="str">
        <f>+IF($C505="","",IF(' Matrice Tarifaire NON AL'!BA508="","",' Matrice Tarifaire NON AL'!BA508))</f>
        <v/>
      </c>
      <c r="AL505" t="str">
        <f>+IF($C505="","",IF(' Matrice Tarifaire NON AL'!BB508="","",TEXT(' Matrice Tarifaire NON AL'!BB508,"0,0000")))</f>
        <v/>
      </c>
      <c r="AO505" t="str">
        <f>+IF($C505="","",IF(' Matrice Tarifaire NON AL'!BF508="","",TEXT(' Matrice Tarifaire NON AL'!BF508,"0,0000")))</f>
        <v/>
      </c>
      <c r="AP505" t="str">
        <f>+IF($C505="","",IF(' Matrice Tarifaire NON AL'!BG508="","",TEXT(' Matrice Tarifaire NON AL'!BG508,"0,0000")))</f>
        <v/>
      </c>
      <c r="AQ505" t="str">
        <f>+IF($C505="","",IF(' Matrice Tarifaire NON AL'!BH508="","",TEXT(' Matrice Tarifaire NON AL'!BH508,"0,0000")))</f>
        <v/>
      </c>
      <c r="AR505" t="str">
        <f>+IF($C505="","",IF(' Matrice Tarifaire NON AL'!BI508="","",TEXT(' Matrice Tarifaire NON AL'!BI508,"0,0000")))</f>
        <v/>
      </c>
      <c r="AS505" t="str">
        <f>+IF(C505="","",IF(' Matrice Tarifaire NON AL'!BJ508="","0",IF(' Matrice Tarifaire NON AL'!BJ508="","",' Matrice Tarifaire NON AL'!BJ508)))</f>
        <v/>
      </c>
      <c r="AT505" t="str">
        <f>+IF(C505="","",IF(' Matrice Tarifaire NON AL'!BK508="","",' Matrice Tarifaire NON AL'!$BK$6))</f>
        <v/>
      </c>
      <c r="AU505" t="str">
        <f>+IF(C505="","",IF(' Matrice Tarifaire NON AL'!BK508="","",TEXT(' Matrice Tarifaire NON AL'!BK508,"0,0000")))</f>
        <v/>
      </c>
      <c r="AV505" t="str">
        <f>+IF(C505="","",IF(' Matrice Tarifaire NON AL'!BL508="","",' Matrice Tarifaire NON AL'!$BL$6))</f>
        <v/>
      </c>
      <c r="AW505" t="str">
        <f>+IF(C505="","",IF(' Matrice Tarifaire NON AL'!BL508="","",TEXT(' Matrice Tarifaire NON AL'!BL508,"0,0000")))</f>
        <v/>
      </c>
      <c r="AX505" t="str">
        <f>+IF(C505="","",IF(' Matrice Tarifaire NON AL'!BM508="","",' Matrice Tarifaire NON AL'!$BM$6))</f>
        <v/>
      </c>
      <c r="AY505" t="str">
        <f>+IF(C505="","",IF(' Matrice Tarifaire NON AL'!BM508="","",TEXT(' Matrice Tarifaire NON AL'!BM508,"0,0000")))</f>
        <v/>
      </c>
      <c r="AZ505" t="str">
        <f>+IF(C505="","",IF(' Matrice Tarifaire NON AL'!BN508="","","Taxe DEEE"))</f>
        <v/>
      </c>
      <c r="BA505" t="str">
        <f>+IF(C505="","",IF(' Matrice Tarifaire NON AL'!BN508="","",TEXT(' Matrice Tarifaire NON AL'!BN508,"0,0000")))</f>
        <v/>
      </c>
      <c r="BD505" t="str">
        <f>+IF($C505="","",IF(' Matrice Tarifaire NON AL'!BR508="","",TEXT(' Matrice Tarifaire NON AL'!BR508,"0,000")))</f>
        <v/>
      </c>
      <c r="BE505" t="str">
        <f>+IF($C505="","",IF(' Matrice Tarifaire NON AL'!BS508="","",VALUE(TEXT(' Matrice Tarifaire NON AL'!BS508,"0,00"))))</f>
        <v/>
      </c>
      <c r="BF505" t="str">
        <f>+IF($C505="","",IF(' Matrice Tarifaire NON AL'!BY508="","",' Matrice Tarifaire NON AL'!BY508))</f>
        <v/>
      </c>
      <c r="BG505" t="str">
        <f>+IF(C505="","",IF(' Matrice Tarifaire NON AL'!AK508="Composant de Box","999",IF(' Matrice Tarifaire NON AL'!AP508&lt;&gt;"",' Matrice Tarifaire NON AL'!AP508,IF(' Matrice Tarifaire NON AL'!AO508&lt;&gt;"",' Matrice Tarifaire NON AL'!AO508,' Matrice Tarifaire NON AL'!AN508))))</f>
        <v/>
      </c>
    </row>
    <row r="506" spans="1:59" x14ac:dyDescent="0.25">
      <c r="A506" t="str">
        <f>+IF($C506="","",IF(' Matrice Tarifaire NON AL'!N509="","",IF(' Matrice Tarifaire NON AL'!N509=0,"GTIN A 0 - Ne doit pas être mis dans PRE REF",TEXT(' Matrice Tarifaire NON AL'!N509,"00000000000000"))))</f>
        <v/>
      </c>
      <c r="B506" t="str">
        <f>+IF(C506="","",IF(L506=172,4,VLOOKUP(' Matrice Tarifaire NON AL'!AK509,Feuil3!$A$4:$B$14,2,0)))</f>
        <v/>
      </c>
      <c r="C506" t="str">
        <f>+IF(' Matrice Tarifaire NON AL'!O509="","",SUBSTITUTE(' Matrice Tarifaire NON AL'!O509,"CHAR (10)"," "))</f>
        <v/>
      </c>
      <c r="D506" t="str">
        <f>+IF($C506="","",SUBSTITUTE(' Matrice Tarifaire NON AL'!P509,"CHAR (13)"," "))</f>
        <v/>
      </c>
      <c r="E506" t="str">
        <f t="shared" si="22"/>
        <v/>
      </c>
      <c r="F506" t="str">
        <f>+IF($C506="","",IF(' Matrice Tarifaire NON AL'!AX509="","Non",' Matrice Tarifaire NON AL'!AX509))</f>
        <v/>
      </c>
      <c r="G506" t="str">
        <f>+IF($C506="","",IF(' Matrice Tarifaire NON AL'!Q509="DOMEDIA","MDD",IF(' Matrice Tarifaire NON AL'!Q509="APTA","MDD",IF(' Matrice Tarifaire NON AL'!Q509="TOP BUDGET","Premier Prix","MN"))))</f>
        <v/>
      </c>
      <c r="H506" t="str">
        <f>+IF($C506="","",' Matrice Tarifaire NON AL'!Q509)</f>
        <v/>
      </c>
      <c r="K506" t="str">
        <f>+IF($C506="","",' Matrice Tarifaire NON AL'!X509)</f>
        <v/>
      </c>
      <c r="L506" t="str">
        <f>+IF($C506="","",' Matrice Tarifaire NON AL'!X509)</f>
        <v/>
      </c>
      <c r="M506" t="str">
        <f>+IF($C506="","",' Matrice Tarifaire NON AL'!Y509)</f>
        <v/>
      </c>
      <c r="N506" t="str">
        <f>+IF($C506="","",' Matrice Tarifaire NON AL'!Z509)</f>
        <v/>
      </c>
      <c r="P506" t="str">
        <f>+IF(C506="","",IF(' Matrice Tarifaire NON AL'!X509&lt;&gt;168,"Non",""))</f>
        <v/>
      </c>
      <c r="Q506" t="str">
        <f>+IF($C506="","",' Matrice Tarifaire NON AL'!T509)</f>
        <v/>
      </c>
      <c r="R506" t="str">
        <f>+IF($C506="","",IF(' Matrice Tarifaire NON AL'!R509="","",' Matrice Tarifaire NON AL'!R509))</f>
        <v/>
      </c>
      <c r="S506" t="str">
        <f>+IF($C506="","",LEFT(' Matrice Tarifaire NON AL'!W509,1))</f>
        <v/>
      </c>
      <c r="T506" t="str">
        <f>+IF($C506="","",LEFT(' Matrice Tarifaire NON AL'!AY509,3))</f>
        <v/>
      </c>
      <c r="U506" t="str">
        <f t="shared" si="23"/>
        <v/>
      </c>
      <c r="V506" t="str">
        <f>+IF(C506="","",IF(VLOOKUP(' Matrice Tarifaire NON AL'!AK509,Feuil3!A:F,6,0)="Box",IF(' Matrice Tarifaire NON AL'!AL509="Mono-Référence","Homogène",IF(' Matrice Tarifaire NON AL'!AL509="Multi-Références","Panaché","")),IF(' Matrice Tarifaire NON AL'!AK509="A la Pièce","Composant sans Colisage",IF(' Matrice Tarifaire NON AL'!AK509="Composant de Box","Composant sans Colisage","Homogène"))))</f>
        <v/>
      </c>
      <c r="W506" t="str">
        <f>+IF($V506="","",VLOOKUP(' Matrice Tarifaire NON AL'!AK509,Feuil3!$A$4:$E$14,5,0))</f>
        <v/>
      </c>
      <c r="Y506" t="str">
        <f>+IF($V506="","",IF(VLOOKUP(' Matrice Tarifaire NON AL'!$AK509,Feuil3!$A$4:$D$14,4,0)="Palette",' Matrice Tarifaire NON AL'!AN509,""))</f>
        <v/>
      </c>
      <c r="AA506" t="str">
        <f>+IF($V506="","",IF(VLOOKUP(' Matrice Tarifaire NON AL'!$AK509,Feuil3!$A$4:$D$14,4,0)="Colis",' Matrice Tarifaire NON AL'!AN509,""))</f>
        <v/>
      </c>
      <c r="AC506" t="str">
        <f>+IF(V506="","",IF(VLOOKUP(' Matrice Tarifaire NON AL'!AK509,Feuil3!$A$4:$D$14,4,0)="Colis",IF(' Matrice Tarifaire NON AL'!AO509&gt;0,' Matrice Tarifaire NON AL'!AO509,""),""))</f>
        <v/>
      </c>
      <c r="AD506" t="str">
        <f t="shared" si="24"/>
        <v/>
      </c>
      <c r="AE506" t="str">
        <f>+IF(C506="","",' Matrice Tarifaire NON AL'!C509)</f>
        <v/>
      </c>
      <c r="AF506" t="str">
        <f>+IF(C506="","",' Matrice Tarifaire NON AL'!AQ509)</f>
        <v/>
      </c>
      <c r="AH506" t="str">
        <f>+IF(E506="","",' Matrice Tarifaire NON AL'!$U509)</f>
        <v/>
      </c>
      <c r="AI506" t="str">
        <f>+IF(F506="","",IF(' Matrice Tarifaire NON AL'!$V509="","",' Matrice Tarifaire NON AL'!$V509))</f>
        <v/>
      </c>
      <c r="AJ506" t="str">
        <f>+IF($C506="","",IF(' Matrice Tarifaire NON AL'!AZ509="","",' Matrice Tarifaire NON AL'!AZ509))</f>
        <v/>
      </c>
      <c r="AK506" t="str">
        <f>+IF($C506="","",IF(' Matrice Tarifaire NON AL'!BA509="","",' Matrice Tarifaire NON AL'!BA509))</f>
        <v/>
      </c>
      <c r="AL506" t="str">
        <f>+IF($C506="","",IF(' Matrice Tarifaire NON AL'!BB509="","",TEXT(' Matrice Tarifaire NON AL'!BB509,"0,0000")))</f>
        <v/>
      </c>
      <c r="AO506" t="str">
        <f>+IF($C506="","",IF(' Matrice Tarifaire NON AL'!BF509="","",TEXT(' Matrice Tarifaire NON AL'!BF509,"0,0000")))</f>
        <v/>
      </c>
      <c r="AP506" t="str">
        <f>+IF($C506="","",IF(' Matrice Tarifaire NON AL'!BG509="","",TEXT(' Matrice Tarifaire NON AL'!BG509,"0,0000")))</f>
        <v/>
      </c>
      <c r="AQ506" t="str">
        <f>+IF($C506="","",IF(' Matrice Tarifaire NON AL'!BH509="","",TEXT(' Matrice Tarifaire NON AL'!BH509,"0,0000")))</f>
        <v/>
      </c>
      <c r="AR506" t="str">
        <f>+IF($C506="","",IF(' Matrice Tarifaire NON AL'!BI509="","",TEXT(' Matrice Tarifaire NON AL'!BI509,"0,0000")))</f>
        <v/>
      </c>
      <c r="AS506" t="str">
        <f>+IF(C506="","",IF(' Matrice Tarifaire NON AL'!BJ509="","0",IF(' Matrice Tarifaire NON AL'!BJ509="","",' Matrice Tarifaire NON AL'!BJ509)))</f>
        <v/>
      </c>
      <c r="AT506" t="str">
        <f>+IF(C506="","",IF(' Matrice Tarifaire NON AL'!BK509="","",' Matrice Tarifaire NON AL'!$BK$6))</f>
        <v/>
      </c>
      <c r="AU506" t="str">
        <f>+IF(C506="","",IF(' Matrice Tarifaire NON AL'!BK509="","",TEXT(' Matrice Tarifaire NON AL'!BK509,"0,0000")))</f>
        <v/>
      </c>
      <c r="AV506" t="str">
        <f>+IF(C506="","",IF(' Matrice Tarifaire NON AL'!BL509="","",' Matrice Tarifaire NON AL'!$BL$6))</f>
        <v/>
      </c>
      <c r="AW506" t="str">
        <f>+IF(C506="","",IF(' Matrice Tarifaire NON AL'!BL509="","",TEXT(' Matrice Tarifaire NON AL'!BL509,"0,0000")))</f>
        <v/>
      </c>
      <c r="AX506" t="str">
        <f>+IF(C506="","",IF(' Matrice Tarifaire NON AL'!BM509="","",' Matrice Tarifaire NON AL'!$BM$6))</f>
        <v/>
      </c>
      <c r="AY506" t="str">
        <f>+IF(C506="","",IF(' Matrice Tarifaire NON AL'!BM509="","",TEXT(' Matrice Tarifaire NON AL'!BM509,"0,0000")))</f>
        <v/>
      </c>
      <c r="AZ506" t="str">
        <f>+IF(C506="","",IF(' Matrice Tarifaire NON AL'!BN509="","","Taxe DEEE"))</f>
        <v/>
      </c>
      <c r="BA506" t="str">
        <f>+IF(C506="","",IF(' Matrice Tarifaire NON AL'!BN509="","",TEXT(' Matrice Tarifaire NON AL'!BN509,"0,0000")))</f>
        <v/>
      </c>
      <c r="BD506" t="str">
        <f>+IF($C506="","",IF(' Matrice Tarifaire NON AL'!BR509="","",TEXT(' Matrice Tarifaire NON AL'!BR509,"0,000")))</f>
        <v/>
      </c>
      <c r="BE506" t="str">
        <f>+IF($C506="","",IF(' Matrice Tarifaire NON AL'!BS509="","",VALUE(TEXT(' Matrice Tarifaire NON AL'!BS509,"0,00"))))</f>
        <v/>
      </c>
      <c r="BF506" t="str">
        <f>+IF($C506="","",IF(' Matrice Tarifaire NON AL'!BY509="","",' Matrice Tarifaire NON AL'!BY509))</f>
        <v/>
      </c>
      <c r="BG506" t="str">
        <f>+IF(C506="","",IF(' Matrice Tarifaire NON AL'!AK509="Composant de Box","999",IF(' Matrice Tarifaire NON AL'!AP509&lt;&gt;"",' Matrice Tarifaire NON AL'!AP509,IF(' Matrice Tarifaire NON AL'!AO509&lt;&gt;"",' Matrice Tarifaire NON AL'!AO509,' Matrice Tarifaire NON AL'!AN509))))</f>
        <v/>
      </c>
    </row>
    <row r="507" spans="1:59" x14ac:dyDescent="0.25">
      <c r="A507" t="str">
        <f>+IF($C507="","",IF(' Matrice Tarifaire NON AL'!N510="","",IF(' Matrice Tarifaire NON AL'!N510=0,"GTIN A 0 - Ne doit pas être mis dans PRE REF",TEXT(' Matrice Tarifaire NON AL'!N510,"00000000000000"))))</f>
        <v/>
      </c>
      <c r="B507" t="str">
        <f>+IF(C507="","",IF(L507=172,4,VLOOKUP(' Matrice Tarifaire NON AL'!AK510,Feuil3!$A$4:$B$14,2,0)))</f>
        <v/>
      </c>
      <c r="C507" t="str">
        <f>+IF(' Matrice Tarifaire NON AL'!O510="","",SUBSTITUTE(' Matrice Tarifaire NON AL'!O510,"CHAR (10)"," "))</f>
        <v/>
      </c>
      <c r="D507" t="str">
        <f>+IF($C507="","",SUBSTITUTE(' Matrice Tarifaire NON AL'!P510,"CHAR (13)"," "))</f>
        <v/>
      </c>
      <c r="E507" t="str">
        <f t="shared" si="22"/>
        <v/>
      </c>
      <c r="F507" t="str">
        <f>+IF($C507="","",IF(' Matrice Tarifaire NON AL'!AX510="","Non",' Matrice Tarifaire NON AL'!AX510))</f>
        <v/>
      </c>
      <c r="G507" t="str">
        <f>+IF($C507="","",IF(' Matrice Tarifaire NON AL'!Q510="DOMEDIA","MDD",IF(' Matrice Tarifaire NON AL'!Q510="APTA","MDD",IF(' Matrice Tarifaire NON AL'!Q510="TOP BUDGET","Premier Prix","MN"))))</f>
        <v/>
      </c>
      <c r="H507" t="str">
        <f>+IF($C507="","",' Matrice Tarifaire NON AL'!Q510)</f>
        <v/>
      </c>
      <c r="K507" t="str">
        <f>+IF($C507="","",' Matrice Tarifaire NON AL'!X510)</f>
        <v/>
      </c>
      <c r="L507" t="str">
        <f>+IF($C507="","",' Matrice Tarifaire NON AL'!X510)</f>
        <v/>
      </c>
      <c r="M507" t="str">
        <f>+IF($C507="","",' Matrice Tarifaire NON AL'!Y510)</f>
        <v/>
      </c>
      <c r="N507" t="str">
        <f>+IF($C507="","",' Matrice Tarifaire NON AL'!Z510)</f>
        <v/>
      </c>
      <c r="P507" t="str">
        <f>+IF(C507="","",IF(' Matrice Tarifaire NON AL'!X510&lt;&gt;168,"Non",""))</f>
        <v/>
      </c>
      <c r="Q507" t="str">
        <f>+IF($C507="","",' Matrice Tarifaire NON AL'!T510)</f>
        <v/>
      </c>
      <c r="R507" t="str">
        <f>+IF($C507="","",IF(' Matrice Tarifaire NON AL'!R510="","",' Matrice Tarifaire NON AL'!R510))</f>
        <v/>
      </c>
      <c r="S507" t="str">
        <f>+IF($C507="","",LEFT(' Matrice Tarifaire NON AL'!W510,1))</f>
        <v/>
      </c>
      <c r="T507" t="str">
        <f>+IF($C507="","",LEFT(' Matrice Tarifaire NON AL'!AY510,3))</f>
        <v/>
      </c>
      <c r="U507" t="str">
        <f t="shared" si="23"/>
        <v/>
      </c>
      <c r="V507" t="str">
        <f>+IF(C507="","",IF(VLOOKUP(' Matrice Tarifaire NON AL'!AK510,Feuil3!A:F,6,0)="Box",IF(' Matrice Tarifaire NON AL'!AL510="Mono-Référence","Homogène",IF(' Matrice Tarifaire NON AL'!AL510="Multi-Références","Panaché","")),IF(' Matrice Tarifaire NON AL'!AK510="A la Pièce","Composant sans Colisage",IF(' Matrice Tarifaire NON AL'!AK510="Composant de Box","Composant sans Colisage","Homogène"))))</f>
        <v/>
      </c>
      <c r="W507" t="str">
        <f>+IF($V507="","",VLOOKUP(' Matrice Tarifaire NON AL'!AK510,Feuil3!$A$4:$E$14,5,0))</f>
        <v/>
      </c>
      <c r="Y507" t="str">
        <f>+IF($V507="","",IF(VLOOKUP(' Matrice Tarifaire NON AL'!$AK510,Feuil3!$A$4:$D$14,4,0)="Palette",' Matrice Tarifaire NON AL'!AN510,""))</f>
        <v/>
      </c>
      <c r="AA507" t="str">
        <f>+IF($V507="","",IF(VLOOKUP(' Matrice Tarifaire NON AL'!$AK510,Feuil3!$A$4:$D$14,4,0)="Colis",' Matrice Tarifaire NON AL'!AN510,""))</f>
        <v/>
      </c>
      <c r="AC507" t="str">
        <f>+IF(V507="","",IF(VLOOKUP(' Matrice Tarifaire NON AL'!AK510,Feuil3!$A$4:$D$14,4,0)="Colis",IF(' Matrice Tarifaire NON AL'!AO510&gt;0,' Matrice Tarifaire NON AL'!AO510,""),""))</f>
        <v/>
      </c>
      <c r="AD507" t="str">
        <f t="shared" si="24"/>
        <v/>
      </c>
      <c r="AE507" t="str">
        <f>+IF(C507="","",' Matrice Tarifaire NON AL'!C510)</f>
        <v/>
      </c>
      <c r="AF507" t="str">
        <f>+IF(C507="","",' Matrice Tarifaire NON AL'!AQ510)</f>
        <v/>
      </c>
      <c r="AH507" t="str">
        <f>+IF(E507="","",' Matrice Tarifaire NON AL'!$U510)</f>
        <v/>
      </c>
      <c r="AI507" t="str">
        <f>+IF(F507="","",IF(' Matrice Tarifaire NON AL'!$V510="","",' Matrice Tarifaire NON AL'!$V510))</f>
        <v/>
      </c>
      <c r="AJ507" t="str">
        <f>+IF($C507="","",IF(' Matrice Tarifaire NON AL'!AZ510="","",' Matrice Tarifaire NON AL'!AZ510))</f>
        <v/>
      </c>
      <c r="AK507" t="str">
        <f>+IF($C507="","",IF(' Matrice Tarifaire NON AL'!BA510="","",' Matrice Tarifaire NON AL'!BA510))</f>
        <v/>
      </c>
      <c r="AL507" t="str">
        <f>+IF($C507="","",IF(' Matrice Tarifaire NON AL'!BB510="","",TEXT(' Matrice Tarifaire NON AL'!BB510,"0,0000")))</f>
        <v/>
      </c>
      <c r="AO507" t="str">
        <f>+IF($C507="","",IF(' Matrice Tarifaire NON AL'!BF510="","",TEXT(' Matrice Tarifaire NON AL'!BF510,"0,0000")))</f>
        <v/>
      </c>
      <c r="AP507" t="str">
        <f>+IF($C507="","",IF(' Matrice Tarifaire NON AL'!BG510="","",TEXT(' Matrice Tarifaire NON AL'!BG510,"0,0000")))</f>
        <v/>
      </c>
      <c r="AQ507" t="str">
        <f>+IF($C507="","",IF(' Matrice Tarifaire NON AL'!BH510="","",TEXT(' Matrice Tarifaire NON AL'!BH510,"0,0000")))</f>
        <v/>
      </c>
      <c r="AR507" t="str">
        <f>+IF($C507="","",IF(' Matrice Tarifaire NON AL'!BI510="","",TEXT(' Matrice Tarifaire NON AL'!BI510,"0,0000")))</f>
        <v/>
      </c>
      <c r="AS507" t="str">
        <f>+IF(C507="","",IF(' Matrice Tarifaire NON AL'!BJ510="","0",IF(' Matrice Tarifaire NON AL'!BJ510="","",' Matrice Tarifaire NON AL'!BJ510)))</f>
        <v/>
      </c>
      <c r="AT507" t="str">
        <f>+IF(C507="","",IF(' Matrice Tarifaire NON AL'!BK510="","",' Matrice Tarifaire NON AL'!$BK$6))</f>
        <v/>
      </c>
      <c r="AU507" t="str">
        <f>+IF(C507="","",IF(' Matrice Tarifaire NON AL'!BK510="","",TEXT(' Matrice Tarifaire NON AL'!BK510,"0,0000")))</f>
        <v/>
      </c>
      <c r="AV507" t="str">
        <f>+IF(C507="","",IF(' Matrice Tarifaire NON AL'!BL510="","",' Matrice Tarifaire NON AL'!$BL$6))</f>
        <v/>
      </c>
      <c r="AW507" t="str">
        <f>+IF(C507="","",IF(' Matrice Tarifaire NON AL'!BL510="","",TEXT(' Matrice Tarifaire NON AL'!BL510,"0,0000")))</f>
        <v/>
      </c>
      <c r="AX507" t="str">
        <f>+IF(C507="","",IF(' Matrice Tarifaire NON AL'!BM510="","",' Matrice Tarifaire NON AL'!$BM$6))</f>
        <v/>
      </c>
      <c r="AY507" t="str">
        <f>+IF(C507="","",IF(' Matrice Tarifaire NON AL'!BM510="","",TEXT(' Matrice Tarifaire NON AL'!BM510,"0,0000")))</f>
        <v/>
      </c>
      <c r="AZ507" t="str">
        <f>+IF(C507="","",IF(' Matrice Tarifaire NON AL'!BN510="","","Taxe DEEE"))</f>
        <v/>
      </c>
      <c r="BA507" t="str">
        <f>+IF(C507="","",IF(' Matrice Tarifaire NON AL'!BN510="","",TEXT(' Matrice Tarifaire NON AL'!BN510,"0,0000")))</f>
        <v/>
      </c>
      <c r="BD507" t="str">
        <f>+IF($C507="","",IF(' Matrice Tarifaire NON AL'!BR510="","",TEXT(' Matrice Tarifaire NON AL'!BR510,"0,000")))</f>
        <v/>
      </c>
      <c r="BE507" t="str">
        <f>+IF($C507="","",IF(' Matrice Tarifaire NON AL'!BS510="","",VALUE(TEXT(' Matrice Tarifaire NON AL'!BS510,"0,00"))))</f>
        <v/>
      </c>
      <c r="BF507" t="str">
        <f>+IF($C507="","",IF(' Matrice Tarifaire NON AL'!BY510="","",' Matrice Tarifaire NON AL'!BY510))</f>
        <v/>
      </c>
      <c r="BG507" t="str">
        <f>+IF(C507="","",IF(' Matrice Tarifaire NON AL'!AK510="Composant de Box","999",IF(' Matrice Tarifaire NON AL'!AP510&lt;&gt;"",' Matrice Tarifaire NON AL'!AP510,IF(' Matrice Tarifaire NON AL'!AO510&lt;&gt;"",' Matrice Tarifaire NON AL'!AO510,' Matrice Tarifaire NON AL'!AN510))))</f>
        <v/>
      </c>
    </row>
    <row r="508" spans="1:59" x14ac:dyDescent="0.25">
      <c r="A508" t="str">
        <f>+IF($C508="","",IF(' Matrice Tarifaire NON AL'!N511="","",IF(' Matrice Tarifaire NON AL'!N511=0,"GTIN A 0 - Ne doit pas être mis dans PRE REF",TEXT(' Matrice Tarifaire NON AL'!N511,"00000000000000"))))</f>
        <v/>
      </c>
      <c r="B508" t="str">
        <f>+IF(C508="","",IF(L508=172,4,VLOOKUP(' Matrice Tarifaire NON AL'!AK511,Feuil3!$A$4:$B$14,2,0)))</f>
        <v/>
      </c>
      <c r="C508" t="str">
        <f>+IF(' Matrice Tarifaire NON AL'!O511="","",SUBSTITUTE(' Matrice Tarifaire NON AL'!O511,"CHAR (10)"," "))</f>
        <v/>
      </c>
      <c r="D508" t="str">
        <f>+IF($C508="","",SUBSTITUTE(' Matrice Tarifaire NON AL'!P511,"CHAR (13)"," "))</f>
        <v/>
      </c>
      <c r="E508" t="str">
        <f t="shared" si="22"/>
        <v/>
      </c>
      <c r="F508" t="str">
        <f>+IF($C508="","",IF(' Matrice Tarifaire NON AL'!AX511="","Non",' Matrice Tarifaire NON AL'!AX511))</f>
        <v/>
      </c>
      <c r="G508" t="str">
        <f>+IF($C508="","",IF(' Matrice Tarifaire NON AL'!Q511="DOMEDIA","MDD",IF(' Matrice Tarifaire NON AL'!Q511="APTA","MDD",IF(' Matrice Tarifaire NON AL'!Q511="TOP BUDGET","Premier Prix","MN"))))</f>
        <v/>
      </c>
      <c r="H508" t="str">
        <f>+IF($C508="","",' Matrice Tarifaire NON AL'!Q511)</f>
        <v/>
      </c>
      <c r="K508" t="str">
        <f>+IF($C508="","",' Matrice Tarifaire NON AL'!X511)</f>
        <v/>
      </c>
      <c r="L508" t="str">
        <f>+IF($C508="","",' Matrice Tarifaire NON AL'!X511)</f>
        <v/>
      </c>
      <c r="M508" t="str">
        <f>+IF($C508="","",' Matrice Tarifaire NON AL'!Y511)</f>
        <v/>
      </c>
      <c r="N508" t="str">
        <f>+IF($C508="","",' Matrice Tarifaire NON AL'!Z511)</f>
        <v/>
      </c>
      <c r="P508" t="str">
        <f>+IF(C508="","",IF(' Matrice Tarifaire NON AL'!X511&lt;&gt;168,"Non",""))</f>
        <v/>
      </c>
      <c r="Q508" t="str">
        <f>+IF($C508="","",' Matrice Tarifaire NON AL'!T511)</f>
        <v/>
      </c>
      <c r="R508" t="str">
        <f>+IF($C508="","",IF(' Matrice Tarifaire NON AL'!R511="","",' Matrice Tarifaire NON AL'!R511))</f>
        <v/>
      </c>
      <c r="S508" t="str">
        <f>+IF($C508="","",LEFT(' Matrice Tarifaire NON AL'!W511,1))</f>
        <v/>
      </c>
      <c r="T508" t="str">
        <f>+IF($C508="","",LEFT(' Matrice Tarifaire NON AL'!AY511,3))</f>
        <v/>
      </c>
      <c r="U508" t="str">
        <f t="shared" si="23"/>
        <v/>
      </c>
      <c r="V508" t="str">
        <f>+IF(C508="","",IF(VLOOKUP(' Matrice Tarifaire NON AL'!AK511,Feuil3!A:F,6,0)="Box",IF(' Matrice Tarifaire NON AL'!AL511="Mono-Référence","Homogène",IF(' Matrice Tarifaire NON AL'!AL511="Multi-Références","Panaché","")),IF(' Matrice Tarifaire NON AL'!AK511="A la Pièce","Composant sans Colisage",IF(' Matrice Tarifaire NON AL'!AK511="Composant de Box","Composant sans Colisage","Homogène"))))</f>
        <v/>
      </c>
      <c r="W508" t="str">
        <f>+IF($V508="","",VLOOKUP(' Matrice Tarifaire NON AL'!AK511,Feuil3!$A$4:$E$14,5,0))</f>
        <v/>
      </c>
      <c r="Y508" t="str">
        <f>+IF($V508="","",IF(VLOOKUP(' Matrice Tarifaire NON AL'!$AK511,Feuil3!$A$4:$D$14,4,0)="Palette",' Matrice Tarifaire NON AL'!AN511,""))</f>
        <v/>
      </c>
      <c r="AA508" t="str">
        <f>+IF($V508="","",IF(VLOOKUP(' Matrice Tarifaire NON AL'!$AK511,Feuil3!$A$4:$D$14,4,0)="Colis",' Matrice Tarifaire NON AL'!AN511,""))</f>
        <v/>
      </c>
      <c r="AC508" t="str">
        <f>+IF(V508="","",IF(VLOOKUP(' Matrice Tarifaire NON AL'!AK511,Feuil3!$A$4:$D$14,4,0)="Colis",IF(' Matrice Tarifaire NON AL'!AO511&gt;0,' Matrice Tarifaire NON AL'!AO511,""),""))</f>
        <v/>
      </c>
      <c r="AD508" t="str">
        <f t="shared" si="24"/>
        <v/>
      </c>
      <c r="AE508" t="str">
        <f>+IF(C508="","",' Matrice Tarifaire NON AL'!C511)</f>
        <v/>
      </c>
      <c r="AF508" t="str">
        <f>+IF(C508="","",' Matrice Tarifaire NON AL'!AQ511)</f>
        <v/>
      </c>
      <c r="AH508" t="str">
        <f>+IF(E508="","",' Matrice Tarifaire NON AL'!$U511)</f>
        <v/>
      </c>
      <c r="AI508" t="str">
        <f>+IF(F508="","",IF(' Matrice Tarifaire NON AL'!$V511="","",' Matrice Tarifaire NON AL'!$V511))</f>
        <v/>
      </c>
      <c r="AJ508" t="str">
        <f>+IF($C508="","",IF(' Matrice Tarifaire NON AL'!AZ511="","",' Matrice Tarifaire NON AL'!AZ511))</f>
        <v/>
      </c>
      <c r="AK508" t="str">
        <f>+IF($C508="","",IF(' Matrice Tarifaire NON AL'!BA511="","",' Matrice Tarifaire NON AL'!BA511))</f>
        <v/>
      </c>
      <c r="AL508" t="str">
        <f>+IF($C508="","",IF(' Matrice Tarifaire NON AL'!BB511="","",TEXT(' Matrice Tarifaire NON AL'!BB511,"0,0000")))</f>
        <v/>
      </c>
      <c r="AO508" t="str">
        <f>+IF($C508="","",IF(' Matrice Tarifaire NON AL'!BF511="","",TEXT(' Matrice Tarifaire NON AL'!BF511,"0,0000")))</f>
        <v/>
      </c>
      <c r="AP508" t="str">
        <f>+IF($C508="","",IF(' Matrice Tarifaire NON AL'!BG511="","",TEXT(' Matrice Tarifaire NON AL'!BG511,"0,0000")))</f>
        <v/>
      </c>
      <c r="AQ508" t="str">
        <f>+IF($C508="","",IF(' Matrice Tarifaire NON AL'!BH511="","",TEXT(' Matrice Tarifaire NON AL'!BH511,"0,0000")))</f>
        <v/>
      </c>
      <c r="AR508" t="str">
        <f>+IF($C508="","",IF(' Matrice Tarifaire NON AL'!BI511="","",TEXT(' Matrice Tarifaire NON AL'!BI511,"0,0000")))</f>
        <v/>
      </c>
      <c r="AS508" t="str">
        <f>+IF(C508="","",IF(' Matrice Tarifaire NON AL'!BJ511="","0",IF(' Matrice Tarifaire NON AL'!BJ511="","",' Matrice Tarifaire NON AL'!BJ511)))</f>
        <v/>
      </c>
      <c r="AT508" t="str">
        <f>+IF(C508="","",IF(' Matrice Tarifaire NON AL'!BK511="","",' Matrice Tarifaire NON AL'!$BK$6))</f>
        <v/>
      </c>
      <c r="AU508" t="str">
        <f>+IF(C508="","",IF(' Matrice Tarifaire NON AL'!BK511="","",TEXT(' Matrice Tarifaire NON AL'!BK511,"0,0000")))</f>
        <v/>
      </c>
      <c r="AV508" t="str">
        <f>+IF(C508="","",IF(' Matrice Tarifaire NON AL'!BL511="","",' Matrice Tarifaire NON AL'!$BL$6))</f>
        <v/>
      </c>
      <c r="AW508" t="str">
        <f>+IF(C508="","",IF(' Matrice Tarifaire NON AL'!BL511="","",TEXT(' Matrice Tarifaire NON AL'!BL511,"0,0000")))</f>
        <v/>
      </c>
      <c r="AX508" t="str">
        <f>+IF(C508="","",IF(' Matrice Tarifaire NON AL'!BM511="","",' Matrice Tarifaire NON AL'!$BM$6))</f>
        <v/>
      </c>
      <c r="AY508" t="str">
        <f>+IF(C508="","",IF(' Matrice Tarifaire NON AL'!BM511="","",TEXT(' Matrice Tarifaire NON AL'!BM511,"0,0000")))</f>
        <v/>
      </c>
      <c r="AZ508" t="str">
        <f>+IF(C508="","",IF(' Matrice Tarifaire NON AL'!BN511="","","Taxe DEEE"))</f>
        <v/>
      </c>
      <c r="BA508" t="str">
        <f>+IF(C508="","",IF(' Matrice Tarifaire NON AL'!BN511="","",TEXT(' Matrice Tarifaire NON AL'!BN511,"0,0000")))</f>
        <v/>
      </c>
      <c r="BD508" t="str">
        <f>+IF($C508="","",IF(' Matrice Tarifaire NON AL'!BR511="","",TEXT(' Matrice Tarifaire NON AL'!BR511,"0,000")))</f>
        <v/>
      </c>
      <c r="BE508" t="str">
        <f>+IF($C508="","",IF(' Matrice Tarifaire NON AL'!BS511="","",VALUE(TEXT(' Matrice Tarifaire NON AL'!BS511,"0,00"))))</f>
        <v/>
      </c>
      <c r="BF508" t="str">
        <f>+IF($C508="","",IF(' Matrice Tarifaire NON AL'!BY511="","",' Matrice Tarifaire NON AL'!BY511))</f>
        <v/>
      </c>
      <c r="BG508" t="str">
        <f>+IF(C508="","",IF(' Matrice Tarifaire NON AL'!AK511="Composant de Box","999",IF(' Matrice Tarifaire NON AL'!AP511&lt;&gt;"",' Matrice Tarifaire NON AL'!AP511,IF(' Matrice Tarifaire NON AL'!AO511&lt;&gt;"",' Matrice Tarifaire NON AL'!AO511,' Matrice Tarifaire NON AL'!AN511))))</f>
        <v/>
      </c>
    </row>
    <row r="509" spans="1:59" x14ac:dyDescent="0.25">
      <c r="A509" t="str">
        <f>+IF($C509="","",IF(' Matrice Tarifaire NON AL'!N512="","",IF(' Matrice Tarifaire NON AL'!N512=0,"GTIN A 0 - Ne doit pas être mis dans PRE REF",TEXT(' Matrice Tarifaire NON AL'!N512,"00000000000000"))))</f>
        <v/>
      </c>
      <c r="B509" t="str">
        <f>+IF(C509="","",IF(L509=172,4,VLOOKUP(' Matrice Tarifaire NON AL'!AK512,Feuil3!$A$4:$B$14,2,0)))</f>
        <v/>
      </c>
      <c r="C509" t="str">
        <f>+IF(' Matrice Tarifaire NON AL'!O512="","",SUBSTITUTE(' Matrice Tarifaire NON AL'!O512,"CHAR (10)"," "))</f>
        <v/>
      </c>
      <c r="D509" t="str">
        <f>+IF($C509="","",SUBSTITUTE(' Matrice Tarifaire NON AL'!P512,"CHAR (13)"," "))</f>
        <v/>
      </c>
      <c r="E509" t="str">
        <f t="shared" si="22"/>
        <v/>
      </c>
      <c r="F509" t="str">
        <f>+IF($C509="","",IF(' Matrice Tarifaire NON AL'!AX512="","Non",' Matrice Tarifaire NON AL'!AX512))</f>
        <v/>
      </c>
      <c r="G509" t="str">
        <f>+IF($C509="","",IF(' Matrice Tarifaire NON AL'!Q512="DOMEDIA","MDD",IF(' Matrice Tarifaire NON AL'!Q512="APTA","MDD",IF(' Matrice Tarifaire NON AL'!Q512="TOP BUDGET","Premier Prix","MN"))))</f>
        <v/>
      </c>
      <c r="H509" t="str">
        <f>+IF($C509="","",' Matrice Tarifaire NON AL'!Q512)</f>
        <v/>
      </c>
      <c r="K509" t="str">
        <f>+IF($C509="","",' Matrice Tarifaire NON AL'!X512)</f>
        <v/>
      </c>
      <c r="L509" t="str">
        <f>+IF($C509="","",' Matrice Tarifaire NON AL'!X512)</f>
        <v/>
      </c>
      <c r="M509" t="str">
        <f>+IF($C509="","",' Matrice Tarifaire NON AL'!Y512)</f>
        <v/>
      </c>
      <c r="N509" t="str">
        <f>+IF($C509="","",' Matrice Tarifaire NON AL'!Z512)</f>
        <v/>
      </c>
      <c r="P509" t="str">
        <f>+IF(C509="","",IF(' Matrice Tarifaire NON AL'!X512&lt;&gt;168,"Non",""))</f>
        <v/>
      </c>
      <c r="Q509" t="str">
        <f>+IF($C509="","",' Matrice Tarifaire NON AL'!T512)</f>
        <v/>
      </c>
      <c r="R509" t="str">
        <f>+IF($C509="","",IF(' Matrice Tarifaire NON AL'!R512="","",' Matrice Tarifaire NON AL'!R512))</f>
        <v/>
      </c>
      <c r="S509" t="str">
        <f>+IF($C509="","",LEFT(' Matrice Tarifaire NON AL'!W512,1))</f>
        <v/>
      </c>
      <c r="T509" t="str">
        <f>+IF($C509="","",LEFT(' Matrice Tarifaire NON AL'!AY512,3))</f>
        <v/>
      </c>
      <c r="U509" t="str">
        <f t="shared" si="23"/>
        <v/>
      </c>
      <c r="V509" t="str">
        <f>+IF(C509="","",IF(VLOOKUP(' Matrice Tarifaire NON AL'!AK512,Feuil3!A:F,6,0)="Box",IF(' Matrice Tarifaire NON AL'!AL512="Mono-Référence","Homogène",IF(' Matrice Tarifaire NON AL'!AL512="Multi-Références","Panaché","")),IF(' Matrice Tarifaire NON AL'!AK512="A la Pièce","Composant sans Colisage",IF(' Matrice Tarifaire NON AL'!AK512="Composant de Box","Composant sans Colisage","Homogène"))))</f>
        <v/>
      </c>
      <c r="W509" t="str">
        <f>+IF($V509="","",VLOOKUP(' Matrice Tarifaire NON AL'!AK512,Feuil3!$A$4:$E$14,5,0))</f>
        <v/>
      </c>
      <c r="Y509" t="str">
        <f>+IF($V509="","",IF(VLOOKUP(' Matrice Tarifaire NON AL'!$AK512,Feuil3!$A$4:$D$14,4,0)="Palette",' Matrice Tarifaire NON AL'!AN512,""))</f>
        <v/>
      </c>
      <c r="AA509" t="str">
        <f>+IF($V509="","",IF(VLOOKUP(' Matrice Tarifaire NON AL'!$AK512,Feuil3!$A$4:$D$14,4,0)="Colis",' Matrice Tarifaire NON AL'!AN512,""))</f>
        <v/>
      </c>
      <c r="AC509" t="str">
        <f>+IF(V509="","",IF(VLOOKUP(' Matrice Tarifaire NON AL'!AK512,Feuil3!$A$4:$D$14,4,0)="Colis",IF(' Matrice Tarifaire NON AL'!AO512&gt;0,' Matrice Tarifaire NON AL'!AO512,""),""))</f>
        <v/>
      </c>
      <c r="AD509" t="str">
        <f t="shared" si="24"/>
        <v/>
      </c>
      <c r="AE509" t="str">
        <f>+IF(C509="","",' Matrice Tarifaire NON AL'!C512)</f>
        <v/>
      </c>
      <c r="AF509" t="str">
        <f>+IF(C509="","",' Matrice Tarifaire NON AL'!AQ512)</f>
        <v/>
      </c>
      <c r="AH509" t="str">
        <f>+IF(E509="","",' Matrice Tarifaire NON AL'!$U512)</f>
        <v/>
      </c>
      <c r="AI509" t="str">
        <f>+IF(F509="","",IF(' Matrice Tarifaire NON AL'!$V512="","",' Matrice Tarifaire NON AL'!$V512))</f>
        <v/>
      </c>
      <c r="AJ509" t="str">
        <f>+IF($C509="","",IF(' Matrice Tarifaire NON AL'!AZ512="","",' Matrice Tarifaire NON AL'!AZ512))</f>
        <v/>
      </c>
      <c r="AK509" t="str">
        <f>+IF($C509="","",IF(' Matrice Tarifaire NON AL'!BA512="","",' Matrice Tarifaire NON AL'!BA512))</f>
        <v/>
      </c>
      <c r="AL509" t="str">
        <f>+IF($C509="","",IF(' Matrice Tarifaire NON AL'!BB512="","",TEXT(' Matrice Tarifaire NON AL'!BB512,"0,0000")))</f>
        <v/>
      </c>
      <c r="AO509" t="str">
        <f>+IF($C509="","",IF(' Matrice Tarifaire NON AL'!BF512="","",TEXT(' Matrice Tarifaire NON AL'!BF512,"0,0000")))</f>
        <v/>
      </c>
      <c r="AP509" t="str">
        <f>+IF($C509="","",IF(' Matrice Tarifaire NON AL'!BG512="","",TEXT(' Matrice Tarifaire NON AL'!BG512,"0,0000")))</f>
        <v/>
      </c>
      <c r="AQ509" t="str">
        <f>+IF($C509="","",IF(' Matrice Tarifaire NON AL'!BH512="","",TEXT(' Matrice Tarifaire NON AL'!BH512,"0,0000")))</f>
        <v/>
      </c>
      <c r="AR509" t="str">
        <f>+IF($C509="","",IF(' Matrice Tarifaire NON AL'!BI512="","",TEXT(' Matrice Tarifaire NON AL'!BI512,"0,0000")))</f>
        <v/>
      </c>
      <c r="AS509" t="str">
        <f>+IF(C509="","",IF(' Matrice Tarifaire NON AL'!BJ512="","0",IF(' Matrice Tarifaire NON AL'!BJ512="","",' Matrice Tarifaire NON AL'!BJ512)))</f>
        <v/>
      </c>
      <c r="AT509" t="str">
        <f>+IF(C509="","",IF(' Matrice Tarifaire NON AL'!BK512="","",' Matrice Tarifaire NON AL'!$BK$6))</f>
        <v/>
      </c>
      <c r="AU509" t="str">
        <f>+IF(C509="","",IF(' Matrice Tarifaire NON AL'!BK512="","",TEXT(' Matrice Tarifaire NON AL'!BK512,"0,0000")))</f>
        <v/>
      </c>
      <c r="AV509" t="str">
        <f>+IF(C509="","",IF(' Matrice Tarifaire NON AL'!BL512="","",' Matrice Tarifaire NON AL'!$BL$6))</f>
        <v/>
      </c>
      <c r="AW509" t="str">
        <f>+IF(C509="","",IF(' Matrice Tarifaire NON AL'!BL512="","",TEXT(' Matrice Tarifaire NON AL'!BL512,"0,0000")))</f>
        <v/>
      </c>
      <c r="AX509" t="str">
        <f>+IF(C509="","",IF(' Matrice Tarifaire NON AL'!BM512="","",' Matrice Tarifaire NON AL'!$BM$6))</f>
        <v/>
      </c>
      <c r="AY509" t="str">
        <f>+IF(C509="","",IF(' Matrice Tarifaire NON AL'!BM512="","",TEXT(' Matrice Tarifaire NON AL'!BM512,"0,0000")))</f>
        <v/>
      </c>
      <c r="AZ509" t="str">
        <f>+IF(C509="","",IF(' Matrice Tarifaire NON AL'!BN512="","","Taxe DEEE"))</f>
        <v/>
      </c>
      <c r="BA509" t="str">
        <f>+IF(C509="","",IF(' Matrice Tarifaire NON AL'!BN512="","",TEXT(' Matrice Tarifaire NON AL'!BN512,"0,0000")))</f>
        <v/>
      </c>
      <c r="BD509" t="str">
        <f>+IF($C509="","",IF(' Matrice Tarifaire NON AL'!BR512="","",TEXT(' Matrice Tarifaire NON AL'!BR512,"0,000")))</f>
        <v/>
      </c>
      <c r="BE509" t="str">
        <f>+IF($C509="","",IF(' Matrice Tarifaire NON AL'!BS512="","",VALUE(TEXT(' Matrice Tarifaire NON AL'!BS512,"0,00"))))</f>
        <v/>
      </c>
      <c r="BF509" t="str">
        <f>+IF($C509="","",IF(' Matrice Tarifaire NON AL'!BY512="","",' Matrice Tarifaire NON AL'!BY512))</f>
        <v/>
      </c>
      <c r="BG509" t="str">
        <f>+IF(C509="","",IF(' Matrice Tarifaire NON AL'!AK512="Composant de Box","999",IF(' Matrice Tarifaire NON AL'!AP512&lt;&gt;"",' Matrice Tarifaire NON AL'!AP512,IF(' Matrice Tarifaire NON AL'!AO512&lt;&gt;"",' Matrice Tarifaire NON AL'!AO512,' Matrice Tarifaire NON AL'!AN512))))</f>
        <v/>
      </c>
    </row>
    <row r="510" spans="1:59" x14ac:dyDescent="0.25">
      <c r="A510" t="str">
        <f>+IF($C510="","",IF(' Matrice Tarifaire NON AL'!N513="","",IF(' Matrice Tarifaire NON AL'!N513=0,"GTIN A 0 - Ne doit pas être mis dans PRE REF",TEXT(' Matrice Tarifaire NON AL'!N513,"00000000000000"))))</f>
        <v/>
      </c>
      <c r="B510" t="str">
        <f>+IF(C510="","",IF(L510=172,4,VLOOKUP(' Matrice Tarifaire NON AL'!AK513,Feuil3!$A$4:$B$14,2,0)))</f>
        <v/>
      </c>
      <c r="C510" t="str">
        <f>+IF(' Matrice Tarifaire NON AL'!O513="","",SUBSTITUTE(' Matrice Tarifaire NON AL'!O513,"CHAR (10)"," "))</f>
        <v/>
      </c>
      <c r="D510" t="str">
        <f>+IF($C510="","",SUBSTITUTE(' Matrice Tarifaire NON AL'!P513,"CHAR (13)"," "))</f>
        <v/>
      </c>
      <c r="E510" t="str">
        <f t="shared" si="22"/>
        <v/>
      </c>
      <c r="F510" t="str">
        <f>+IF($C510="","",IF(' Matrice Tarifaire NON AL'!AX513="","Non",' Matrice Tarifaire NON AL'!AX513))</f>
        <v/>
      </c>
      <c r="G510" t="str">
        <f>+IF($C510="","",IF(' Matrice Tarifaire NON AL'!Q513="DOMEDIA","MDD",IF(' Matrice Tarifaire NON AL'!Q513="APTA","MDD",IF(' Matrice Tarifaire NON AL'!Q513="TOP BUDGET","Premier Prix","MN"))))</f>
        <v/>
      </c>
      <c r="H510" t="str">
        <f>+IF($C510="","",' Matrice Tarifaire NON AL'!Q513)</f>
        <v/>
      </c>
      <c r="K510" t="str">
        <f>+IF($C510="","",' Matrice Tarifaire NON AL'!X513)</f>
        <v/>
      </c>
      <c r="L510" t="str">
        <f>+IF($C510="","",' Matrice Tarifaire NON AL'!X513)</f>
        <v/>
      </c>
      <c r="M510" t="str">
        <f>+IF($C510="","",' Matrice Tarifaire NON AL'!Y513)</f>
        <v/>
      </c>
      <c r="N510" t="str">
        <f>+IF($C510="","",' Matrice Tarifaire NON AL'!Z513)</f>
        <v/>
      </c>
      <c r="P510" t="str">
        <f>+IF(C510="","",IF(' Matrice Tarifaire NON AL'!X513&lt;&gt;168,"Non",""))</f>
        <v/>
      </c>
      <c r="Q510" t="str">
        <f>+IF($C510="","",' Matrice Tarifaire NON AL'!T513)</f>
        <v/>
      </c>
      <c r="R510" t="str">
        <f>+IF($C510="","",IF(' Matrice Tarifaire NON AL'!R513="","",' Matrice Tarifaire NON AL'!R513))</f>
        <v/>
      </c>
      <c r="S510" t="str">
        <f>+IF($C510="","",LEFT(' Matrice Tarifaire NON AL'!W513,1))</f>
        <v/>
      </c>
      <c r="T510" t="str">
        <f>+IF($C510="","",LEFT(' Matrice Tarifaire NON AL'!AY513,3))</f>
        <v/>
      </c>
      <c r="U510" t="str">
        <f t="shared" si="23"/>
        <v/>
      </c>
      <c r="V510" t="str">
        <f>+IF(C510="","",IF(VLOOKUP(' Matrice Tarifaire NON AL'!AK513,Feuil3!A:F,6,0)="Box",IF(' Matrice Tarifaire NON AL'!AL513="Mono-Référence","Homogène",IF(' Matrice Tarifaire NON AL'!AL513="Multi-Références","Panaché","")),IF(' Matrice Tarifaire NON AL'!AK513="A la Pièce","Composant sans Colisage",IF(' Matrice Tarifaire NON AL'!AK513="Composant de Box","Composant sans Colisage","Homogène"))))</f>
        <v/>
      </c>
      <c r="W510" t="str">
        <f>+IF($V510="","",VLOOKUP(' Matrice Tarifaire NON AL'!AK513,Feuil3!$A$4:$E$14,5,0))</f>
        <v/>
      </c>
      <c r="Y510" t="str">
        <f>+IF($V510="","",IF(VLOOKUP(' Matrice Tarifaire NON AL'!$AK513,Feuil3!$A$4:$D$14,4,0)="Palette",' Matrice Tarifaire NON AL'!AN513,""))</f>
        <v/>
      </c>
      <c r="AA510" t="str">
        <f>+IF($V510="","",IF(VLOOKUP(' Matrice Tarifaire NON AL'!$AK513,Feuil3!$A$4:$D$14,4,0)="Colis",' Matrice Tarifaire NON AL'!AN513,""))</f>
        <v/>
      </c>
      <c r="AC510" t="str">
        <f>+IF(V510="","",IF(VLOOKUP(' Matrice Tarifaire NON AL'!AK513,Feuil3!$A$4:$D$14,4,0)="Colis",IF(' Matrice Tarifaire NON AL'!AO513&gt;0,' Matrice Tarifaire NON AL'!AO513,""),""))</f>
        <v/>
      </c>
      <c r="AD510" t="str">
        <f t="shared" si="24"/>
        <v/>
      </c>
      <c r="AE510" t="str">
        <f>+IF(C510="","",' Matrice Tarifaire NON AL'!C513)</f>
        <v/>
      </c>
      <c r="AF510" t="str">
        <f>+IF(C510="","",' Matrice Tarifaire NON AL'!AQ513)</f>
        <v/>
      </c>
      <c r="AH510" t="str">
        <f>+IF(E510="","",' Matrice Tarifaire NON AL'!$U513)</f>
        <v/>
      </c>
      <c r="AI510" t="str">
        <f>+IF(F510="","",IF(' Matrice Tarifaire NON AL'!$V513="","",' Matrice Tarifaire NON AL'!$V513))</f>
        <v/>
      </c>
      <c r="AJ510" t="str">
        <f>+IF($C510="","",IF(' Matrice Tarifaire NON AL'!AZ513="","",' Matrice Tarifaire NON AL'!AZ513))</f>
        <v/>
      </c>
      <c r="AK510" t="str">
        <f>+IF($C510="","",IF(' Matrice Tarifaire NON AL'!BA513="","",' Matrice Tarifaire NON AL'!BA513))</f>
        <v/>
      </c>
      <c r="AL510" t="str">
        <f>+IF($C510="","",IF(' Matrice Tarifaire NON AL'!BB513="","",TEXT(' Matrice Tarifaire NON AL'!BB513,"0,0000")))</f>
        <v/>
      </c>
      <c r="AO510" t="str">
        <f>+IF($C510="","",IF(' Matrice Tarifaire NON AL'!BF513="","",TEXT(' Matrice Tarifaire NON AL'!BF513,"0,0000")))</f>
        <v/>
      </c>
      <c r="AP510" t="str">
        <f>+IF($C510="","",IF(' Matrice Tarifaire NON AL'!BG513="","",TEXT(' Matrice Tarifaire NON AL'!BG513,"0,0000")))</f>
        <v/>
      </c>
      <c r="AQ510" t="str">
        <f>+IF($C510="","",IF(' Matrice Tarifaire NON AL'!BH513="","",TEXT(' Matrice Tarifaire NON AL'!BH513,"0,0000")))</f>
        <v/>
      </c>
      <c r="AR510" t="str">
        <f>+IF($C510="","",IF(' Matrice Tarifaire NON AL'!BI513="","",TEXT(' Matrice Tarifaire NON AL'!BI513,"0,0000")))</f>
        <v/>
      </c>
      <c r="AS510" t="str">
        <f>+IF(C510="","",IF(' Matrice Tarifaire NON AL'!BJ513="","0",IF(' Matrice Tarifaire NON AL'!BJ513="","",' Matrice Tarifaire NON AL'!BJ513)))</f>
        <v/>
      </c>
      <c r="AT510" t="str">
        <f>+IF(C510="","",IF(' Matrice Tarifaire NON AL'!BK513="","",' Matrice Tarifaire NON AL'!$BK$6))</f>
        <v/>
      </c>
      <c r="AU510" t="str">
        <f>+IF(C510="","",IF(' Matrice Tarifaire NON AL'!BK513="","",TEXT(' Matrice Tarifaire NON AL'!BK513,"0,0000")))</f>
        <v/>
      </c>
      <c r="AV510" t="str">
        <f>+IF(C510="","",IF(' Matrice Tarifaire NON AL'!BL513="","",' Matrice Tarifaire NON AL'!$BL$6))</f>
        <v/>
      </c>
      <c r="AW510" t="str">
        <f>+IF(C510="","",IF(' Matrice Tarifaire NON AL'!BL513="","",TEXT(' Matrice Tarifaire NON AL'!BL513,"0,0000")))</f>
        <v/>
      </c>
      <c r="AX510" t="str">
        <f>+IF(C510="","",IF(' Matrice Tarifaire NON AL'!BM513="","",' Matrice Tarifaire NON AL'!$BM$6))</f>
        <v/>
      </c>
      <c r="AY510" t="str">
        <f>+IF(C510="","",IF(' Matrice Tarifaire NON AL'!BM513="","",TEXT(' Matrice Tarifaire NON AL'!BM513,"0,0000")))</f>
        <v/>
      </c>
      <c r="AZ510" t="str">
        <f>+IF(C510="","",IF(' Matrice Tarifaire NON AL'!BN513="","","Taxe DEEE"))</f>
        <v/>
      </c>
      <c r="BA510" t="str">
        <f>+IF(C510="","",IF(' Matrice Tarifaire NON AL'!BN513="","",TEXT(' Matrice Tarifaire NON AL'!BN513,"0,0000")))</f>
        <v/>
      </c>
      <c r="BD510" t="str">
        <f>+IF($C510="","",IF(' Matrice Tarifaire NON AL'!BR513="","",TEXT(' Matrice Tarifaire NON AL'!BR513,"0,000")))</f>
        <v/>
      </c>
      <c r="BE510" t="str">
        <f>+IF($C510="","",IF(' Matrice Tarifaire NON AL'!BS513="","",VALUE(TEXT(' Matrice Tarifaire NON AL'!BS513,"0,00"))))</f>
        <v/>
      </c>
      <c r="BF510" t="str">
        <f>+IF($C510="","",IF(' Matrice Tarifaire NON AL'!BY513="","",' Matrice Tarifaire NON AL'!BY513))</f>
        <v/>
      </c>
      <c r="BG510" t="str">
        <f>+IF(C510="","",IF(' Matrice Tarifaire NON AL'!AK513="Composant de Box","999",IF(' Matrice Tarifaire NON AL'!AP513&lt;&gt;"",' Matrice Tarifaire NON AL'!AP513,IF(' Matrice Tarifaire NON AL'!AO513&lt;&gt;"",' Matrice Tarifaire NON AL'!AO513,' Matrice Tarifaire NON AL'!AN513))))</f>
        <v/>
      </c>
    </row>
    <row r="511" spans="1:59" x14ac:dyDescent="0.25">
      <c r="A511" t="str">
        <f>+IF($C511="","",IF(' Matrice Tarifaire NON AL'!N514="","",IF(' Matrice Tarifaire NON AL'!N514=0,"GTIN A 0 - Ne doit pas être mis dans PRE REF",TEXT(' Matrice Tarifaire NON AL'!N514,"00000000000000"))))</f>
        <v/>
      </c>
      <c r="B511" t="str">
        <f>+IF(C511="","",IF(L511=172,4,VLOOKUP(' Matrice Tarifaire NON AL'!AK514,Feuil3!$A$4:$B$14,2,0)))</f>
        <v/>
      </c>
      <c r="C511" t="str">
        <f>+IF(' Matrice Tarifaire NON AL'!O514="","",SUBSTITUTE(' Matrice Tarifaire NON AL'!O514,"CHAR (10)"," "))</f>
        <v/>
      </c>
      <c r="D511" t="str">
        <f>+IF($C511="","",SUBSTITUTE(' Matrice Tarifaire NON AL'!P514,"CHAR (13)"," "))</f>
        <v/>
      </c>
      <c r="E511" t="str">
        <f t="shared" si="22"/>
        <v/>
      </c>
      <c r="F511" t="str">
        <f>+IF($C511="","",IF(' Matrice Tarifaire NON AL'!AX514="","Non",' Matrice Tarifaire NON AL'!AX514))</f>
        <v/>
      </c>
      <c r="G511" t="str">
        <f>+IF($C511="","",IF(' Matrice Tarifaire NON AL'!Q514="DOMEDIA","MDD",IF(' Matrice Tarifaire NON AL'!Q514="APTA","MDD",IF(' Matrice Tarifaire NON AL'!Q514="TOP BUDGET","Premier Prix","MN"))))</f>
        <v/>
      </c>
      <c r="H511" t="str">
        <f>+IF($C511="","",' Matrice Tarifaire NON AL'!Q514)</f>
        <v/>
      </c>
      <c r="K511" t="str">
        <f>+IF($C511="","",' Matrice Tarifaire NON AL'!X514)</f>
        <v/>
      </c>
      <c r="L511" t="str">
        <f>+IF($C511="","",' Matrice Tarifaire NON AL'!X514)</f>
        <v/>
      </c>
      <c r="M511" t="str">
        <f>+IF($C511="","",' Matrice Tarifaire NON AL'!Y514)</f>
        <v/>
      </c>
      <c r="N511" t="str">
        <f>+IF($C511="","",' Matrice Tarifaire NON AL'!Z514)</f>
        <v/>
      </c>
      <c r="P511" t="str">
        <f>+IF(C511="","",IF(' Matrice Tarifaire NON AL'!X514&lt;&gt;168,"Non",""))</f>
        <v/>
      </c>
      <c r="Q511" t="str">
        <f>+IF($C511="","",' Matrice Tarifaire NON AL'!T514)</f>
        <v/>
      </c>
      <c r="R511" t="str">
        <f>+IF($C511="","",IF(' Matrice Tarifaire NON AL'!R514="","",' Matrice Tarifaire NON AL'!R514))</f>
        <v/>
      </c>
      <c r="S511" t="str">
        <f>+IF($C511="","",LEFT(' Matrice Tarifaire NON AL'!W514,1))</f>
        <v/>
      </c>
      <c r="T511" t="str">
        <f>+IF($C511="","",LEFT(' Matrice Tarifaire NON AL'!AY514,3))</f>
        <v/>
      </c>
      <c r="U511" t="str">
        <f t="shared" si="23"/>
        <v/>
      </c>
      <c r="V511" t="str">
        <f>+IF(C511="","",IF(VLOOKUP(' Matrice Tarifaire NON AL'!AK514,Feuil3!A:F,6,0)="Box",IF(' Matrice Tarifaire NON AL'!AL514="Mono-Référence","Homogène",IF(' Matrice Tarifaire NON AL'!AL514="Multi-Références","Panaché","")),IF(' Matrice Tarifaire NON AL'!AK514="A la Pièce","Composant sans Colisage",IF(' Matrice Tarifaire NON AL'!AK514="Composant de Box","Composant sans Colisage","Homogène"))))</f>
        <v/>
      </c>
      <c r="W511" t="str">
        <f>+IF($V511="","",VLOOKUP(' Matrice Tarifaire NON AL'!AK514,Feuil3!$A$4:$E$14,5,0))</f>
        <v/>
      </c>
      <c r="Y511" t="str">
        <f>+IF($V511="","",IF(VLOOKUP(' Matrice Tarifaire NON AL'!$AK514,Feuil3!$A$4:$D$14,4,0)="Palette",' Matrice Tarifaire NON AL'!AN514,""))</f>
        <v/>
      </c>
      <c r="AA511" t="str">
        <f>+IF($V511="","",IF(VLOOKUP(' Matrice Tarifaire NON AL'!$AK514,Feuil3!$A$4:$D$14,4,0)="Colis",' Matrice Tarifaire NON AL'!AN514,""))</f>
        <v/>
      </c>
      <c r="AC511" t="str">
        <f>+IF(V511="","",IF(VLOOKUP(' Matrice Tarifaire NON AL'!AK514,Feuil3!$A$4:$D$14,4,0)="Colis",IF(' Matrice Tarifaire NON AL'!AO514&gt;0,' Matrice Tarifaire NON AL'!AO514,""),""))</f>
        <v/>
      </c>
      <c r="AD511" t="str">
        <f t="shared" si="24"/>
        <v/>
      </c>
      <c r="AE511" t="str">
        <f>+IF(C511="","",' Matrice Tarifaire NON AL'!C514)</f>
        <v/>
      </c>
      <c r="AF511" t="str">
        <f>+IF(C511="","",' Matrice Tarifaire NON AL'!AQ514)</f>
        <v/>
      </c>
      <c r="AH511" t="str">
        <f>+IF(E511="","",' Matrice Tarifaire NON AL'!$U514)</f>
        <v/>
      </c>
      <c r="AI511" t="str">
        <f>+IF(F511="","",IF(' Matrice Tarifaire NON AL'!$V514="","",' Matrice Tarifaire NON AL'!$V514))</f>
        <v/>
      </c>
      <c r="AJ511" t="str">
        <f>+IF($C511="","",IF(' Matrice Tarifaire NON AL'!AZ514="","",' Matrice Tarifaire NON AL'!AZ514))</f>
        <v/>
      </c>
      <c r="AK511" t="str">
        <f>+IF($C511="","",IF(' Matrice Tarifaire NON AL'!BA514="","",' Matrice Tarifaire NON AL'!BA514))</f>
        <v/>
      </c>
      <c r="AL511" t="str">
        <f>+IF($C511="","",IF(' Matrice Tarifaire NON AL'!BB514="","",TEXT(' Matrice Tarifaire NON AL'!BB514,"0,0000")))</f>
        <v/>
      </c>
      <c r="AO511" t="str">
        <f>+IF($C511="","",IF(' Matrice Tarifaire NON AL'!BF514="","",TEXT(' Matrice Tarifaire NON AL'!BF514,"0,0000")))</f>
        <v/>
      </c>
      <c r="AP511" t="str">
        <f>+IF($C511="","",IF(' Matrice Tarifaire NON AL'!BG514="","",TEXT(' Matrice Tarifaire NON AL'!BG514,"0,0000")))</f>
        <v/>
      </c>
      <c r="AQ511" t="str">
        <f>+IF($C511="","",IF(' Matrice Tarifaire NON AL'!BH514="","",TEXT(' Matrice Tarifaire NON AL'!BH514,"0,0000")))</f>
        <v/>
      </c>
      <c r="AR511" t="str">
        <f>+IF($C511="","",IF(' Matrice Tarifaire NON AL'!BI514="","",TEXT(' Matrice Tarifaire NON AL'!BI514,"0,0000")))</f>
        <v/>
      </c>
      <c r="AS511" t="str">
        <f>+IF(C511="","",IF(' Matrice Tarifaire NON AL'!BJ514="","0",IF(' Matrice Tarifaire NON AL'!BJ514="","",' Matrice Tarifaire NON AL'!BJ514)))</f>
        <v/>
      </c>
      <c r="AT511" t="str">
        <f>+IF(C511="","",IF(' Matrice Tarifaire NON AL'!BK514="","",' Matrice Tarifaire NON AL'!$BK$6))</f>
        <v/>
      </c>
      <c r="AU511" t="str">
        <f>+IF(C511="","",IF(' Matrice Tarifaire NON AL'!BK514="","",TEXT(' Matrice Tarifaire NON AL'!BK514,"0,0000")))</f>
        <v/>
      </c>
      <c r="AV511" t="str">
        <f>+IF(C511="","",IF(' Matrice Tarifaire NON AL'!BL514="","",' Matrice Tarifaire NON AL'!$BL$6))</f>
        <v/>
      </c>
      <c r="AW511" t="str">
        <f>+IF(C511="","",IF(' Matrice Tarifaire NON AL'!BL514="","",TEXT(' Matrice Tarifaire NON AL'!BL514,"0,0000")))</f>
        <v/>
      </c>
      <c r="AX511" t="str">
        <f>+IF(C511="","",IF(' Matrice Tarifaire NON AL'!BM514="","",' Matrice Tarifaire NON AL'!$BM$6))</f>
        <v/>
      </c>
      <c r="AY511" t="str">
        <f>+IF(C511="","",IF(' Matrice Tarifaire NON AL'!BM514="","",TEXT(' Matrice Tarifaire NON AL'!BM514,"0,0000")))</f>
        <v/>
      </c>
      <c r="AZ511" t="str">
        <f>+IF(C511="","",IF(' Matrice Tarifaire NON AL'!BN514="","","Taxe DEEE"))</f>
        <v/>
      </c>
      <c r="BA511" t="str">
        <f>+IF(C511="","",IF(' Matrice Tarifaire NON AL'!BN514="","",TEXT(' Matrice Tarifaire NON AL'!BN514,"0,0000")))</f>
        <v/>
      </c>
      <c r="BD511" t="str">
        <f>+IF($C511="","",IF(' Matrice Tarifaire NON AL'!BR514="","",TEXT(' Matrice Tarifaire NON AL'!BR514,"0,000")))</f>
        <v/>
      </c>
      <c r="BE511" t="str">
        <f>+IF($C511="","",IF(' Matrice Tarifaire NON AL'!BS514="","",VALUE(TEXT(' Matrice Tarifaire NON AL'!BS514,"0,00"))))</f>
        <v/>
      </c>
      <c r="BF511" t="str">
        <f>+IF($C511="","",IF(' Matrice Tarifaire NON AL'!BY514="","",' Matrice Tarifaire NON AL'!BY514))</f>
        <v/>
      </c>
      <c r="BG511" t="str">
        <f>+IF(C511="","",IF(' Matrice Tarifaire NON AL'!AK514="Composant de Box","999",IF(' Matrice Tarifaire NON AL'!AP514&lt;&gt;"",' Matrice Tarifaire NON AL'!AP514,IF(' Matrice Tarifaire NON AL'!AO514&lt;&gt;"",' Matrice Tarifaire NON AL'!AO514,' Matrice Tarifaire NON AL'!AN514))))</f>
        <v/>
      </c>
    </row>
    <row r="512" spans="1:59" x14ac:dyDescent="0.25">
      <c r="A512" t="str">
        <f>+IF($C512="","",IF(' Matrice Tarifaire NON AL'!N515="","",IF(' Matrice Tarifaire NON AL'!N515=0,"GTIN A 0 - Ne doit pas être mis dans PRE REF",TEXT(' Matrice Tarifaire NON AL'!N515,"00000000000000"))))</f>
        <v/>
      </c>
      <c r="B512" t="str">
        <f>+IF(C512="","",IF(L512=172,4,VLOOKUP(' Matrice Tarifaire NON AL'!AK515,Feuil3!$A$4:$B$14,2,0)))</f>
        <v/>
      </c>
      <c r="C512" t="str">
        <f>+IF(' Matrice Tarifaire NON AL'!O515="","",SUBSTITUTE(' Matrice Tarifaire NON AL'!O515,"CHAR (10)"," "))</f>
        <v/>
      </c>
      <c r="D512" t="str">
        <f>+IF($C512="","",SUBSTITUTE(' Matrice Tarifaire NON AL'!P515,"CHAR (13)"," "))</f>
        <v/>
      </c>
      <c r="E512" t="str">
        <f t="shared" si="22"/>
        <v/>
      </c>
      <c r="F512" t="str">
        <f>+IF($C512="","",IF(' Matrice Tarifaire NON AL'!AX515="","Non",' Matrice Tarifaire NON AL'!AX515))</f>
        <v/>
      </c>
      <c r="G512" t="str">
        <f>+IF($C512="","",IF(' Matrice Tarifaire NON AL'!Q515="DOMEDIA","MDD",IF(' Matrice Tarifaire NON AL'!Q515="APTA","MDD",IF(' Matrice Tarifaire NON AL'!Q515="TOP BUDGET","Premier Prix","MN"))))</f>
        <v/>
      </c>
      <c r="H512" t="str">
        <f>+IF($C512="","",' Matrice Tarifaire NON AL'!Q515)</f>
        <v/>
      </c>
      <c r="K512" t="str">
        <f>+IF($C512="","",' Matrice Tarifaire NON AL'!X515)</f>
        <v/>
      </c>
      <c r="L512" t="str">
        <f>+IF($C512="","",' Matrice Tarifaire NON AL'!X515)</f>
        <v/>
      </c>
      <c r="M512" t="str">
        <f>+IF($C512="","",' Matrice Tarifaire NON AL'!Y515)</f>
        <v/>
      </c>
      <c r="N512" t="str">
        <f>+IF($C512="","",' Matrice Tarifaire NON AL'!Z515)</f>
        <v/>
      </c>
      <c r="P512" t="str">
        <f>+IF(C512="","",IF(' Matrice Tarifaire NON AL'!X515&lt;&gt;168,"Non",""))</f>
        <v/>
      </c>
      <c r="Q512" t="str">
        <f>+IF($C512="","",' Matrice Tarifaire NON AL'!T515)</f>
        <v/>
      </c>
      <c r="R512" t="str">
        <f>+IF($C512="","",IF(' Matrice Tarifaire NON AL'!R515="","",' Matrice Tarifaire NON AL'!R515))</f>
        <v/>
      </c>
      <c r="S512" t="str">
        <f>+IF($C512="","",LEFT(' Matrice Tarifaire NON AL'!W515,1))</f>
        <v/>
      </c>
      <c r="T512" t="str">
        <f>+IF($C512="","",LEFT(' Matrice Tarifaire NON AL'!AY515,3))</f>
        <v/>
      </c>
      <c r="U512" t="str">
        <f t="shared" si="23"/>
        <v/>
      </c>
      <c r="V512" t="str">
        <f>+IF(C512="","",IF(VLOOKUP(' Matrice Tarifaire NON AL'!AK515,Feuil3!A:F,6,0)="Box",IF(' Matrice Tarifaire NON AL'!AL515="Mono-Référence","Homogène",IF(' Matrice Tarifaire NON AL'!AL515="Multi-Références","Panaché","")),IF(' Matrice Tarifaire NON AL'!AK515="A la Pièce","Composant sans Colisage",IF(' Matrice Tarifaire NON AL'!AK515="Composant de Box","Composant sans Colisage","Homogène"))))</f>
        <v/>
      </c>
      <c r="W512" t="str">
        <f>+IF($V512="","",VLOOKUP(' Matrice Tarifaire NON AL'!AK515,Feuil3!$A$4:$E$14,5,0))</f>
        <v/>
      </c>
      <c r="Y512" t="str">
        <f>+IF($V512="","",IF(VLOOKUP(' Matrice Tarifaire NON AL'!$AK515,Feuil3!$A$4:$D$14,4,0)="Palette",' Matrice Tarifaire NON AL'!AN515,""))</f>
        <v/>
      </c>
      <c r="AA512" t="str">
        <f>+IF($V512="","",IF(VLOOKUP(' Matrice Tarifaire NON AL'!$AK515,Feuil3!$A$4:$D$14,4,0)="Colis",' Matrice Tarifaire NON AL'!AN515,""))</f>
        <v/>
      </c>
      <c r="AC512" t="str">
        <f>+IF(V512="","",IF(VLOOKUP(' Matrice Tarifaire NON AL'!AK515,Feuil3!$A$4:$D$14,4,0)="Colis",IF(' Matrice Tarifaire NON AL'!AO515&gt;0,' Matrice Tarifaire NON AL'!AO515,""),""))</f>
        <v/>
      </c>
      <c r="AD512" t="str">
        <f t="shared" si="24"/>
        <v/>
      </c>
      <c r="AE512" t="str">
        <f>+IF(C512="","",' Matrice Tarifaire NON AL'!C515)</f>
        <v/>
      </c>
      <c r="AF512" t="str">
        <f>+IF(C512="","",' Matrice Tarifaire NON AL'!AQ515)</f>
        <v/>
      </c>
      <c r="AH512" t="str">
        <f>+IF(E512="","",' Matrice Tarifaire NON AL'!$U515)</f>
        <v/>
      </c>
      <c r="AI512" t="str">
        <f>+IF(F512="","",IF(' Matrice Tarifaire NON AL'!$V515="","",' Matrice Tarifaire NON AL'!$V515))</f>
        <v/>
      </c>
      <c r="AJ512" t="str">
        <f>+IF($C512="","",IF(' Matrice Tarifaire NON AL'!AZ515="","",' Matrice Tarifaire NON AL'!AZ515))</f>
        <v/>
      </c>
      <c r="AK512" t="str">
        <f>+IF($C512="","",IF(' Matrice Tarifaire NON AL'!BA515="","",' Matrice Tarifaire NON AL'!BA515))</f>
        <v/>
      </c>
      <c r="AL512" t="str">
        <f>+IF($C512="","",IF(' Matrice Tarifaire NON AL'!BB515="","",TEXT(' Matrice Tarifaire NON AL'!BB515,"0,0000")))</f>
        <v/>
      </c>
      <c r="AO512" t="str">
        <f>+IF($C512="","",IF(' Matrice Tarifaire NON AL'!BF515="","",TEXT(' Matrice Tarifaire NON AL'!BF515,"0,0000")))</f>
        <v/>
      </c>
      <c r="AP512" t="str">
        <f>+IF($C512="","",IF(' Matrice Tarifaire NON AL'!BG515="","",TEXT(' Matrice Tarifaire NON AL'!BG515,"0,0000")))</f>
        <v/>
      </c>
      <c r="AQ512" t="str">
        <f>+IF($C512="","",IF(' Matrice Tarifaire NON AL'!BH515="","",TEXT(' Matrice Tarifaire NON AL'!BH515,"0,0000")))</f>
        <v/>
      </c>
      <c r="AR512" t="str">
        <f>+IF($C512="","",IF(' Matrice Tarifaire NON AL'!BI515="","",TEXT(' Matrice Tarifaire NON AL'!BI515,"0,0000")))</f>
        <v/>
      </c>
      <c r="AS512" t="str">
        <f>+IF(C512="","",IF(' Matrice Tarifaire NON AL'!BJ515="","0",IF(' Matrice Tarifaire NON AL'!BJ515="","",' Matrice Tarifaire NON AL'!BJ515)))</f>
        <v/>
      </c>
      <c r="AT512" t="str">
        <f>+IF(C512="","",IF(' Matrice Tarifaire NON AL'!BK515="","",' Matrice Tarifaire NON AL'!$BK$6))</f>
        <v/>
      </c>
      <c r="AU512" t="str">
        <f>+IF(C512="","",IF(' Matrice Tarifaire NON AL'!BK515="","",TEXT(' Matrice Tarifaire NON AL'!BK515,"0,0000")))</f>
        <v/>
      </c>
      <c r="AV512" t="str">
        <f>+IF(C512="","",IF(' Matrice Tarifaire NON AL'!BL515="","",' Matrice Tarifaire NON AL'!$BL$6))</f>
        <v/>
      </c>
      <c r="AW512" t="str">
        <f>+IF(C512="","",IF(' Matrice Tarifaire NON AL'!BL515="","",TEXT(' Matrice Tarifaire NON AL'!BL515,"0,0000")))</f>
        <v/>
      </c>
      <c r="AX512" t="str">
        <f>+IF(C512="","",IF(' Matrice Tarifaire NON AL'!BM515="","",' Matrice Tarifaire NON AL'!$BM$6))</f>
        <v/>
      </c>
      <c r="AY512" t="str">
        <f>+IF(C512="","",IF(' Matrice Tarifaire NON AL'!BM515="","",TEXT(' Matrice Tarifaire NON AL'!BM515,"0,0000")))</f>
        <v/>
      </c>
      <c r="AZ512" t="str">
        <f>+IF(C512="","",IF(' Matrice Tarifaire NON AL'!BN515="","","Taxe DEEE"))</f>
        <v/>
      </c>
      <c r="BA512" t="str">
        <f>+IF(C512="","",IF(' Matrice Tarifaire NON AL'!BN515="","",TEXT(' Matrice Tarifaire NON AL'!BN515,"0,0000")))</f>
        <v/>
      </c>
      <c r="BD512" t="str">
        <f>+IF($C512="","",IF(' Matrice Tarifaire NON AL'!BR515="","",TEXT(' Matrice Tarifaire NON AL'!BR515,"0,000")))</f>
        <v/>
      </c>
      <c r="BE512" t="str">
        <f>+IF($C512="","",IF(' Matrice Tarifaire NON AL'!BS515="","",VALUE(TEXT(' Matrice Tarifaire NON AL'!BS515,"0,00"))))</f>
        <v/>
      </c>
      <c r="BF512" t="str">
        <f>+IF($C512="","",IF(' Matrice Tarifaire NON AL'!BY515="","",' Matrice Tarifaire NON AL'!BY515))</f>
        <v/>
      </c>
      <c r="BG512" t="str">
        <f>+IF(C512="","",IF(' Matrice Tarifaire NON AL'!AK515="Composant de Box","999",IF(' Matrice Tarifaire NON AL'!AP515&lt;&gt;"",' Matrice Tarifaire NON AL'!AP515,IF(' Matrice Tarifaire NON AL'!AO515&lt;&gt;"",' Matrice Tarifaire NON AL'!AO515,' Matrice Tarifaire NON AL'!AN515))))</f>
        <v/>
      </c>
    </row>
    <row r="513" spans="1:59" x14ac:dyDescent="0.25">
      <c r="A513" t="str">
        <f>+IF($C513="","",IF(' Matrice Tarifaire NON AL'!N516="","",IF(' Matrice Tarifaire NON AL'!N516=0,"GTIN A 0 - Ne doit pas être mis dans PRE REF",TEXT(' Matrice Tarifaire NON AL'!N516,"00000000000000"))))</f>
        <v/>
      </c>
      <c r="B513" t="str">
        <f>+IF(C513="","",IF(L513=172,4,VLOOKUP(' Matrice Tarifaire NON AL'!AK516,Feuil3!$A$4:$B$14,2,0)))</f>
        <v/>
      </c>
      <c r="C513" t="str">
        <f>+IF(' Matrice Tarifaire NON AL'!O516="","",SUBSTITUTE(' Matrice Tarifaire NON AL'!O516,"CHAR (10)"," "))</f>
        <v/>
      </c>
      <c r="D513" t="str">
        <f>+IF($C513="","",SUBSTITUTE(' Matrice Tarifaire NON AL'!P516,"CHAR (13)"," "))</f>
        <v/>
      </c>
      <c r="E513" t="str">
        <f t="shared" si="22"/>
        <v/>
      </c>
      <c r="F513" t="str">
        <f>+IF($C513="","",IF(' Matrice Tarifaire NON AL'!AX516="","Non",' Matrice Tarifaire NON AL'!AX516))</f>
        <v/>
      </c>
      <c r="G513" t="str">
        <f>+IF($C513="","",IF(' Matrice Tarifaire NON AL'!Q516="DOMEDIA","MDD",IF(' Matrice Tarifaire NON AL'!Q516="APTA","MDD",IF(' Matrice Tarifaire NON AL'!Q516="TOP BUDGET","Premier Prix","MN"))))</f>
        <v/>
      </c>
      <c r="H513" t="str">
        <f>+IF($C513="","",' Matrice Tarifaire NON AL'!Q516)</f>
        <v/>
      </c>
      <c r="K513" t="str">
        <f>+IF($C513="","",' Matrice Tarifaire NON AL'!X516)</f>
        <v/>
      </c>
      <c r="L513" t="str">
        <f>+IF($C513="","",' Matrice Tarifaire NON AL'!X516)</f>
        <v/>
      </c>
      <c r="M513" t="str">
        <f>+IF($C513="","",' Matrice Tarifaire NON AL'!Y516)</f>
        <v/>
      </c>
      <c r="N513" t="str">
        <f>+IF($C513="","",' Matrice Tarifaire NON AL'!Z516)</f>
        <v/>
      </c>
      <c r="P513" t="str">
        <f>+IF(C513="","",IF(' Matrice Tarifaire NON AL'!X516&lt;&gt;168,"Non",""))</f>
        <v/>
      </c>
      <c r="Q513" t="str">
        <f>+IF($C513="","",' Matrice Tarifaire NON AL'!T516)</f>
        <v/>
      </c>
      <c r="R513" t="str">
        <f>+IF($C513="","",IF(' Matrice Tarifaire NON AL'!R516="","",' Matrice Tarifaire NON AL'!R516))</f>
        <v/>
      </c>
      <c r="S513" t="str">
        <f>+IF($C513="","",LEFT(' Matrice Tarifaire NON AL'!W516,1))</f>
        <v/>
      </c>
      <c r="T513" t="str">
        <f>+IF($C513="","",LEFT(' Matrice Tarifaire NON AL'!AY516,3))</f>
        <v/>
      </c>
      <c r="U513" t="str">
        <f t="shared" si="23"/>
        <v/>
      </c>
      <c r="V513" t="str">
        <f>+IF(C513="","",IF(VLOOKUP(' Matrice Tarifaire NON AL'!AK516,Feuil3!A:F,6,0)="Box",IF(' Matrice Tarifaire NON AL'!AL516="Mono-Référence","Homogène",IF(' Matrice Tarifaire NON AL'!AL516="Multi-Références","Panaché","")),IF(' Matrice Tarifaire NON AL'!AK516="A la Pièce","Composant sans Colisage",IF(' Matrice Tarifaire NON AL'!AK516="Composant de Box","Composant sans Colisage","Homogène"))))</f>
        <v/>
      </c>
      <c r="W513" t="str">
        <f>+IF($V513="","",VLOOKUP(' Matrice Tarifaire NON AL'!AK516,Feuil3!$A$4:$E$14,5,0))</f>
        <v/>
      </c>
      <c r="Y513" t="str">
        <f>+IF($V513="","",IF(VLOOKUP(' Matrice Tarifaire NON AL'!$AK516,Feuil3!$A$4:$D$14,4,0)="Palette",' Matrice Tarifaire NON AL'!AN516,""))</f>
        <v/>
      </c>
      <c r="AA513" t="str">
        <f>+IF($V513="","",IF(VLOOKUP(' Matrice Tarifaire NON AL'!$AK516,Feuil3!$A$4:$D$14,4,0)="Colis",' Matrice Tarifaire NON AL'!AN516,""))</f>
        <v/>
      </c>
      <c r="AC513" t="str">
        <f>+IF(V513="","",IF(VLOOKUP(' Matrice Tarifaire NON AL'!AK516,Feuil3!$A$4:$D$14,4,0)="Colis",IF(' Matrice Tarifaire NON AL'!AO516&gt;0,' Matrice Tarifaire NON AL'!AO516,""),""))</f>
        <v/>
      </c>
      <c r="AD513" t="str">
        <f t="shared" si="24"/>
        <v/>
      </c>
      <c r="AE513" t="str">
        <f>+IF(C513="","",' Matrice Tarifaire NON AL'!C516)</f>
        <v/>
      </c>
      <c r="AF513" t="str">
        <f>+IF(C513="","",' Matrice Tarifaire NON AL'!AQ516)</f>
        <v/>
      </c>
      <c r="AH513" t="str">
        <f>+IF(E513="","",' Matrice Tarifaire NON AL'!$U516)</f>
        <v/>
      </c>
      <c r="AI513" t="str">
        <f>+IF(F513="","",IF(' Matrice Tarifaire NON AL'!$V516="","",' Matrice Tarifaire NON AL'!$V516))</f>
        <v/>
      </c>
      <c r="AJ513" t="str">
        <f>+IF($C513="","",IF(' Matrice Tarifaire NON AL'!AZ516="","",' Matrice Tarifaire NON AL'!AZ516))</f>
        <v/>
      </c>
      <c r="AK513" t="str">
        <f>+IF($C513="","",IF(' Matrice Tarifaire NON AL'!BA516="","",' Matrice Tarifaire NON AL'!BA516))</f>
        <v/>
      </c>
      <c r="AL513" t="str">
        <f>+IF($C513="","",IF(' Matrice Tarifaire NON AL'!BB516="","",TEXT(' Matrice Tarifaire NON AL'!BB516,"0,0000")))</f>
        <v/>
      </c>
      <c r="AO513" t="str">
        <f>+IF($C513="","",IF(' Matrice Tarifaire NON AL'!BF516="","",TEXT(' Matrice Tarifaire NON AL'!BF516,"0,0000")))</f>
        <v/>
      </c>
      <c r="AP513" t="str">
        <f>+IF($C513="","",IF(' Matrice Tarifaire NON AL'!BG516="","",TEXT(' Matrice Tarifaire NON AL'!BG516,"0,0000")))</f>
        <v/>
      </c>
      <c r="AQ513" t="str">
        <f>+IF($C513="","",IF(' Matrice Tarifaire NON AL'!BH516="","",TEXT(' Matrice Tarifaire NON AL'!BH516,"0,0000")))</f>
        <v/>
      </c>
      <c r="AR513" t="str">
        <f>+IF($C513="","",IF(' Matrice Tarifaire NON AL'!BI516="","",TEXT(' Matrice Tarifaire NON AL'!BI516,"0,0000")))</f>
        <v/>
      </c>
      <c r="AS513" t="str">
        <f>+IF(C513="","",IF(' Matrice Tarifaire NON AL'!BJ516="","0",IF(' Matrice Tarifaire NON AL'!BJ516="","",' Matrice Tarifaire NON AL'!BJ516)))</f>
        <v/>
      </c>
      <c r="AT513" t="str">
        <f>+IF(C513="","",IF(' Matrice Tarifaire NON AL'!BK516="","",' Matrice Tarifaire NON AL'!$BK$6))</f>
        <v/>
      </c>
      <c r="AU513" t="str">
        <f>+IF(C513="","",IF(' Matrice Tarifaire NON AL'!BK516="","",TEXT(' Matrice Tarifaire NON AL'!BK516,"0,0000")))</f>
        <v/>
      </c>
      <c r="AV513" t="str">
        <f>+IF(C513="","",IF(' Matrice Tarifaire NON AL'!BL516="","",' Matrice Tarifaire NON AL'!$BL$6))</f>
        <v/>
      </c>
      <c r="AW513" t="str">
        <f>+IF(C513="","",IF(' Matrice Tarifaire NON AL'!BL516="","",TEXT(' Matrice Tarifaire NON AL'!BL516,"0,0000")))</f>
        <v/>
      </c>
      <c r="AX513" t="str">
        <f>+IF(C513="","",IF(' Matrice Tarifaire NON AL'!BM516="","",' Matrice Tarifaire NON AL'!$BM$6))</f>
        <v/>
      </c>
      <c r="AY513" t="str">
        <f>+IF(C513="","",IF(' Matrice Tarifaire NON AL'!BM516="","",TEXT(' Matrice Tarifaire NON AL'!BM516,"0,0000")))</f>
        <v/>
      </c>
      <c r="AZ513" t="str">
        <f>+IF(C513="","",IF(' Matrice Tarifaire NON AL'!BN516="","","Taxe DEEE"))</f>
        <v/>
      </c>
      <c r="BA513" t="str">
        <f>+IF(C513="","",IF(' Matrice Tarifaire NON AL'!BN516="","",TEXT(' Matrice Tarifaire NON AL'!BN516,"0,0000")))</f>
        <v/>
      </c>
      <c r="BD513" t="str">
        <f>+IF($C513="","",IF(' Matrice Tarifaire NON AL'!BR516="","",TEXT(' Matrice Tarifaire NON AL'!BR516,"0,000")))</f>
        <v/>
      </c>
      <c r="BE513" t="str">
        <f>+IF($C513="","",IF(' Matrice Tarifaire NON AL'!BS516="","",VALUE(TEXT(' Matrice Tarifaire NON AL'!BS516,"0,00"))))</f>
        <v/>
      </c>
      <c r="BF513" t="str">
        <f>+IF($C513="","",IF(' Matrice Tarifaire NON AL'!BY516="","",' Matrice Tarifaire NON AL'!BY516))</f>
        <v/>
      </c>
      <c r="BG513" t="str">
        <f>+IF(C513="","",IF(' Matrice Tarifaire NON AL'!AK516="Composant de Box","999",IF(' Matrice Tarifaire NON AL'!AP516&lt;&gt;"",' Matrice Tarifaire NON AL'!AP516,IF(' Matrice Tarifaire NON AL'!AO516&lt;&gt;"",' Matrice Tarifaire NON AL'!AO516,' Matrice Tarifaire NON AL'!AN516))))</f>
        <v/>
      </c>
    </row>
    <row r="514" spans="1:59" x14ac:dyDescent="0.25">
      <c r="A514" t="str">
        <f>+IF($C514="","",IF(' Matrice Tarifaire NON AL'!N517="","",IF(' Matrice Tarifaire NON AL'!N517=0,"GTIN A 0 - Ne doit pas être mis dans PRE REF",TEXT(' Matrice Tarifaire NON AL'!N517,"00000000000000"))))</f>
        <v/>
      </c>
      <c r="B514" t="str">
        <f>+IF(C514="","",IF(L514=172,4,VLOOKUP(' Matrice Tarifaire NON AL'!AK517,Feuil3!$A$4:$B$14,2,0)))</f>
        <v/>
      </c>
      <c r="C514" t="str">
        <f>+IF(' Matrice Tarifaire NON AL'!O517="","",SUBSTITUTE(' Matrice Tarifaire NON AL'!O517,"CHAR (10)"," "))</f>
        <v/>
      </c>
      <c r="D514" t="str">
        <f>+IF($C514="","",SUBSTITUTE(' Matrice Tarifaire NON AL'!P517,"CHAR (13)"," "))</f>
        <v/>
      </c>
      <c r="E514" t="str">
        <f t="shared" si="22"/>
        <v/>
      </c>
      <c r="F514" t="str">
        <f>+IF($C514="","",IF(' Matrice Tarifaire NON AL'!AX517="","Non",' Matrice Tarifaire NON AL'!AX517))</f>
        <v/>
      </c>
      <c r="G514" t="str">
        <f>+IF($C514="","",IF(' Matrice Tarifaire NON AL'!Q517="DOMEDIA","MDD",IF(' Matrice Tarifaire NON AL'!Q517="APTA","MDD",IF(' Matrice Tarifaire NON AL'!Q517="TOP BUDGET","Premier Prix","MN"))))</f>
        <v/>
      </c>
      <c r="H514" t="str">
        <f>+IF($C514="","",' Matrice Tarifaire NON AL'!Q517)</f>
        <v/>
      </c>
      <c r="K514" t="str">
        <f>+IF($C514="","",' Matrice Tarifaire NON AL'!X517)</f>
        <v/>
      </c>
      <c r="L514" t="str">
        <f>+IF($C514="","",' Matrice Tarifaire NON AL'!X517)</f>
        <v/>
      </c>
      <c r="M514" t="str">
        <f>+IF($C514="","",' Matrice Tarifaire NON AL'!Y517)</f>
        <v/>
      </c>
      <c r="N514" t="str">
        <f>+IF($C514="","",' Matrice Tarifaire NON AL'!Z517)</f>
        <v/>
      </c>
      <c r="P514" t="str">
        <f>+IF(C514="","",IF(' Matrice Tarifaire NON AL'!X517&lt;&gt;168,"Non",""))</f>
        <v/>
      </c>
      <c r="Q514" t="str">
        <f>+IF($C514="","",' Matrice Tarifaire NON AL'!T517)</f>
        <v/>
      </c>
      <c r="R514" t="str">
        <f>+IF($C514="","",IF(' Matrice Tarifaire NON AL'!R517="","",' Matrice Tarifaire NON AL'!R517))</f>
        <v/>
      </c>
      <c r="S514" t="str">
        <f>+IF($C514="","",LEFT(' Matrice Tarifaire NON AL'!W517,1))</f>
        <v/>
      </c>
      <c r="T514" t="str">
        <f>+IF($C514="","",LEFT(' Matrice Tarifaire NON AL'!AY517,3))</f>
        <v/>
      </c>
      <c r="U514" t="str">
        <f t="shared" si="23"/>
        <v/>
      </c>
      <c r="V514" t="str">
        <f>+IF(C514="","",IF(VLOOKUP(' Matrice Tarifaire NON AL'!AK517,Feuil3!A:F,6,0)="Box",IF(' Matrice Tarifaire NON AL'!AL517="Mono-Référence","Homogène",IF(' Matrice Tarifaire NON AL'!AL517="Multi-Références","Panaché","")),IF(' Matrice Tarifaire NON AL'!AK517="A la Pièce","Composant sans Colisage",IF(' Matrice Tarifaire NON AL'!AK517="Composant de Box","Composant sans Colisage","Homogène"))))</f>
        <v/>
      </c>
      <c r="W514" t="str">
        <f>+IF($V514="","",VLOOKUP(' Matrice Tarifaire NON AL'!AK517,Feuil3!$A$4:$E$14,5,0))</f>
        <v/>
      </c>
      <c r="Y514" t="str">
        <f>+IF($V514="","",IF(VLOOKUP(' Matrice Tarifaire NON AL'!$AK517,Feuil3!$A$4:$D$14,4,0)="Palette",' Matrice Tarifaire NON AL'!AN517,""))</f>
        <v/>
      </c>
      <c r="AA514" t="str">
        <f>+IF($V514="","",IF(VLOOKUP(' Matrice Tarifaire NON AL'!$AK517,Feuil3!$A$4:$D$14,4,0)="Colis",' Matrice Tarifaire NON AL'!AN517,""))</f>
        <v/>
      </c>
      <c r="AC514" t="str">
        <f>+IF(V514="","",IF(VLOOKUP(' Matrice Tarifaire NON AL'!AK517,Feuil3!$A$4:$D$14,4,0)="Colis",IF(' Matrice Tarifaire NON AL'!AO517&gt;0,' Matrice Tarifaire NON AL'!AO517,""),""))</f>
        <v/>
      </c>
      <c r="AD514" t="str">
        <f t="shared" si="24"/>
        <v/>
      </c>
      <c r="AE514" t="str">
        <f>+IF(C514="","",' Matrice Tarifaire NON AL'!C517)</f>
        <v/>
      </c>
      <c r="AF514" t="str">
        <f>+IF(C514="","",' Matrice Tarifaire NON AL'!AQ517)</f>
        <v/>
      </c>
      <c r="AH514" t="str">
        <f>+IF(E514="","",' Matrice Tarifaire NON AL'!$U517)</f>
        <v/>
      </c>
      <c r="AI514" t="str">
        <f>+IF(F514="","",IF(' Matrice Tarifaire NON AL'!$V517="","",' Matrice Tarifaire NON AL'!$V517))</f>
        <v/>
      </c>
      <c r="AJ514" t="str">
        <f>+IF($C514="","",IF(' Matrice Tarifaire NON AL'!AZ517="","",' Matrice Tarifaire NON AL'!AZ517))</f>
        <v/>
      </c>
      <c r="AK514" t="str">
        <f>+IF($C514="","",IF(' Matrice Tarifaire NON AL'!BA517="","",' Matrice Tarifaire NON AL'!BA517))</f>
        <v/>
      </c>
      <c r="AL514" t="str">
        <f>+IF($C514="","",IF(' Matrice Tarifaire NON AL'!BB517="","",TEXT(' Matrice Tarifaire NON AL'!BB517,"0,0000")))</f>
        <v/>
      </c>
      <c r="AO514" t="str">
        <f>+IF($C514="","",IF(' Matrice Tarifaire NON AL'!BF517="","",TEXT(' Matrice Tarifaire NON AL'!BF517,"0,0000")))</f>
        <v/>
      </c>
      <c r="AP514" t="str">
        <f>+IF($C514="","",IF(' Matrice Tarifaire NON AL'!BG517="","",TEXT(' Matrice Tarifaire NON AL'!BG517,"0,0000")))</f>
        <v/>
      </c>
      <c r="AQ514" t="str">
        <f>+IF($C514="","",IF(' Matrice Tarifaire NON AL'!BH517="","",TEXT(' Matrice Tarifaire NON AL'!BH517,"0,0000")))</f>
        <v/>
      </c>
      <c r="AR514" t="str">
        <f>+IF($C514="","",IF(' Matrice Tarifaire NON AL'!BI517="","",TEXT(' Matrice Tarifaire NON AL'!BI517,"0,0000")))</f>
        <v/>
      </c>
      <c r="AS514" t="str">
        <f>+IF(C514="","",IF(' Matrice Tarifaire NON AL'!BJ517="","0",IF(' Matrice Tarifaire NON AL'!BJ517="","",' Matrice Tarifaire NON AL'!BJ517)))</f>
        <v/>
      </c>
      <c r="AT514" t="str">
        <f>+IF(C514="","",IF(' Matrice Tarifaire NON AL'!BK517="","",' Matrice Tarifaire NON AL'!$BK$6))</f>
        <v/>
      </c>
      <c r="AU514" t="str">
        <f>+IF(C514="","",IF(' Matrice Tarifaire NON AL'!BK517="","",TEXT(' Matrice Tarifaire NON AL'!BK517,"0,0000")))</f>
        <v/>
      </c>
      <c r="AV514" t="str">
        <f>+IF(C514="","",IF(' Matrice Tarifaire NON AL'!BL517="","",' Matrice Tarifaire NON AL'!$BL$6))</f>
        <v/>
      </c>
      <c r="AW514" t="str">
        <f>+IF(C514="","",IF(' Matrice Tarifaire NON AL'!BL517="","",TEXT(' Matrice Tarifaire NON AL'!BL517,"0,0000")))</f>
        <v/>
      </c>
      <c r="AX514" t="str">
        <f>+IF(C514="","",IF(' Matrice Tarifaire NON AL'!BM517="","",' Matrice Tarifaire NON AL'!$BM$6))</f>
        <v/>
      </c>
      <c r="AY514" t="str">
        <f>+IF(C514="","",IF(' Matrice Tarifaire NON AL'!BM517="","",TEXT(' Matrice Tarifaire NON AL'!BM517,"0,0000")))</f>
        <v/>
      </c>
      <c r="AZ514" t="str">
        <f>+IF(C514="","",IF(' Matrice Tarifaire NON AL'!BN517="","","Taxe DEEE"))</f>
        <v/>
      </c>
      <c r="BA514" t="str">
        <f>+IF(C514="","",IF(' Matrice Tarifaire NON AL'!BN517="","",TEXT(' Matrice Tarifaire NON AL'!BN517,"0,0000")))</f>
        <v/>
      </c>
      <c r="BD514" t="str">
        <f>+IF($C514="","",IF(' Matrice Tarifaire NON AL'!BR517="","",TEXT(' Matrice Tarifaire NON AL'!BR517,"0,000")))</f>
        <v/>
      </c>
      <c r="BE514" t="str">
        <f>+IF($C514="","",IF(' Matrice Tarifaire NON AL'!BS517="","",VALUE(TEXT(' Matrice Tarifaire NON AL'!BS517,"0,00"))))</f>
        <v/>
      </c>
      <c r="BF514" t="str">
        <f>+IF($C514="","",IF(' Matrice Tarifaire NON AL'!BY517="","",' Matrice Tarifaire NON AL'!BY517))</f>
        <v/>
      </c>
      <c r="BG514" t="str">
        <f>+IF(C514="","",IF(' Matrice Tarifaire NON AL'!AK517="Composant de Box","999",IF(' Matrice Tarifaire NON AL'!AP517&lt;&gt;"",' Matrice Tarifaire NON AL'!AP517,IF(' Matrice Tarifaire NON AL'!AO517&lt;&gt;"",' Matrice Tarifaire NON AL'!AO517,' Matrice Tarifaire NON AL'!AN517))))</f>
        <v/>
      </c>
    </row>
    <row r="515" spans="1:59" x14ac:dyDescent="0.25">
      <c r="A515" t="str">
        <f>+IF($C515="","",IF(' Matrice Tarifaire NON AL'!N518="","",IF(' Matrice Tarifaire NON AL'!N518=0,"GTIN A 0 - Ne doit pas être mis dans PRE REF",TEXT(' Matrice Tarifaire NON AL'!N518,"00000000000000"))))</f>
        <v/>
      </c>
      <c r="B515" t="str">
        <f>+IF(C515="","",IF(L515=172,4,VLOOKUP(' Matrice Tarifaire NON AL'!AK518,Feuil3!$A$4:$B$14,2,0)))</f>
        <v/>
      </c>
      <c r="C515" t="str">
        <f>+IF(' Matrice Tarifaire NON AL'!O518="","",SUBSTITUTE(' Matrice Tarifaire NON AL'!O518,"CHAR (10)"," "))</f>
        <v/>
      </c>
      <c r="D515" t="str">
        <f>+IF($C515="","",SUBSTITUTE(' Matrice Tarifaire NON AL'!P518,"CHAR (13)"," "))</f>
        <v/>
      </c>
      <c r="E515" t="str">
        <f t="shared" si="22"/>
        <v/>
      </c>
      <c r="F515" t="str">
        <f>+IF($C515="","",IF(' Matrice Tarifaire NON AL'!AX518="","Non",' Matrice Tarifaire NON AL'!AX518))</f>
        <v/>
      </c>
      <c r="G515" t="str">
        <f>+IF($C515="","",IF(' Matrice Tarifaire NON AL'!Q518="DOMEDIA","MDD",IF(' Matrice Tarifaire NON AL'!Q518="APTA","MDD",IF(' Matrice Tarifaire NON AL'!Q518="TOP BUDGET","Premier Prix","MN"))))</f>
        <v/>
      </c>
      <c r="H515" t="str">
        <f>+IF($C515="","",' Matrice Tarifaire NON AL'!Q518)</f>
        <v/>
      </c>
      <c r="K515" t="str">
        <f>+IF($C515="","",' Matrice Tarifaire NON AL'!X518)</f>
        <v/>
      </c>
      <c r="L515" t="str">
        <f>+IF($C515="","",' Matrice Tarifaire NON AL'!X518)</f>
        <v/>
      </c>
      <c r="M515" t="str">
        <f>+IF($C515="","",' Matrice Tarifaire NON AL'!Y518)</f>
        <v/>
      </c>
      <c r="N515" t="str">
        <f>+IF($C515="","",' Matrice Tarifaire NON AL'!Z518)</f>
        <v/>
      </c>
      <c r="P515" t="str">
        <f>+IF(C515="","",IF(' Matrice Tarifaire NON AL'!X518&lt;&gt;168,"Non",""))</f>
        <v/>
      </c>
      <c r="Q515" t="str">
        <f>+IF($C515="","",' Matrice Tarifaire NON AL'!T518)</f>
        <v/>
      </c>
      <c r="R515" t="str">
        <f>+IF($C515="","",IF(' Matrice Tarifaire NON AL'!R518="","",' Matrice Tarifaire NON AL'!R518))</f>
        <v/>
      </c>
      <c r="S515" t="str">
        <f>+IF($C515="","",LEFT(' Matrice Tarifaire NON AL'!W518,1))</f>
        <v/>
      </c>
      <c r="T515" t="str">
        <f>+IF($C515="","",LEFT(' Matrice Tarifaire NON AL'!AY518,3))</f>
        <v/>
      </c>
      <c r="U515" t="str">
        <f t="shared" si="23"/>
        <v/>
      </c>
      <c r="V515" t="str">
        <f>+IF(C515="","",IF(VLOOKUP(' Matrice Tarifaire NON AL'!AK518,Feuil3!A:F,6,0)="Box",IF(' Matrice Tarifaire NON AL'!AL518="Mono-Référence","Homogène",IF(' Matrice Tarifaire NON AL'!AL518="Multi-Références","Panaché","")),IF(' Matrice Tarifaire NON AL'!AK518="A la Pièce","Composant sans Colisage",IF(' Matrice Tarifaire NON AL'!AK518="Composant de Box","Composant sans Colisage","Homogène"))))</f>
        <v/>
      </c>
      <c r="W515" t="str">
        <f>+IF($V515="","",VLOOKUP(' Matrice Tarifaire NON AL'!AK518,Feuil3!$A$4:$E$14,5,0))</f>
        <v/>
      </c>
      <c r="Y515" t="str">
        <f>+IF($V515="","",IF(VLOOKUP(' Matrice Tarifaire NON AL'!$AK518,Feuil3!$A$4:$D$14,4,0)="Palette",' Matrice Tarifaire NON AL'!AN518,""))</f>
        <v/>
      </c>
      <c r="AA515" t="str">
        <f>+IF($V515="","",IF(VLOOKUP(' Matrice Tarifaire NON AL'!$AK518,Feuil3!$A$4:$D$14,4,0)="Colis",' Matrice Tarifaire NON AL'!AN518,""))</f>
        <v/>
      </c>
      <c r="AC515" t="str">
        <f>+IF(V515="","",IF(VLOOKUP(' Matrice Tarifaire NON AL'!AK518,Feuil3!$A$4:$D$14,4,0)="Colis",IF(' Matrice Tarifaire NON AL'!AO518&gt;0,' Matrice Tarifaire NON AL'!AO518,""),""))</f>
        <v/>
      </c>
      <c r="AD515" t="str">
        <f t="shared" si="24"/>
        <v/>
      </c>
      <c r="AE515" t="str">
        <f>+IF(C515="","",' Matrice Tarifaire NON AL'!C518)</f>
        <v/>
      </c>
      <c r="AF515" t="str">
        <f>+IF(C515="","",' Matrice Tarifaire NON AL'!AQ518)</f>
        <v/>
      </c>
      <c r="AH515" t="str">
        <f>+IF(E515="","",' Matrice Tarifaire NON AL'!$U518)</f>
        <v/>
      </c>
      <c r="AI515" t="str">
        <f>+IF(F515="","",IF(' Matrice Tarifaire NON AL'!$V518="","",' Matrice Tarifaire NON AL'!$V518))</f>
        <v/>
      </c>
      <c r="AJ515" t="str">
        <f>+IF($C515="","",IF(' Matrice Tarifaire NON AL'!AZ518="","",' Matrice Tarifaire NON AL'!AZ518))</f>
        <v/>
      </c>
      <c r="AK515" t="str">
        <f>+IF($C515="","",IF(' Matrice Tarifaire NON AL'!BA518="","",' Matrice Tarifaire NON AL'!BA518))</f>
        <v/>
      </c>
      <c r="AL515" t="str">
        <f>+IF($C515="","",IF(' Matrice Tarifaire NON AL'!BB518="","",TEXT(' Matrice Tarifaire NON AL'!BB518,"0,0000")))</f>
        <v/>
      </c>
      <c r="AO515" t="str">
        <f>+IF($C515="","",IF(' Matrice Tarifaire NON AL'!BF518="","",TEXT(' Matrice Tarifaire NON AL'!BF518,"0,0000")))</f>
        <v/>
      </c>
      <c r="AP515" t="str">
        <f>+IF($C515="","",IF(' Matrice Tarifaire NON AL'!BG518="","",TEXT(' Matrice Tarifaire NON AL'!BG518,"0,0000")))</f>
        <v/>
      </c>
      <c r="AQ515" t="str">
        <f>+IF($C515="","",IF(' Matrice Tarifaire NON AL'!BH518="","",TEXT(' Matrice Tarifaire NON AL'!BH518,"0,0000")))</f>
        <v/>
      </c>
      <c r="AR515" t="str">
        <f>+IF($C515="","",IF(' Matrice Tarifaire NON AL'!BI518="","",TEXT(' Matrice Tarifaire NON AL'!BI518,"0,0000")))</f>
        <v/>
      </c>
      <c r="AS515" t="str">
        <f>+IF(C515="","",IF(' Matrice Tarifaire NON AL'!BJ518="","0",IF(' Matrice Tarifaire NON AL'!BJ518="","",' Matrice Tarifaire NON AL'!BJ518)))</f>
        <v/>
      </c>
      <c r="AT515" t="str">
        <f>+IF(C515="","",IF(' Matrice Tarifaire NON AL'!BK518="","",' Matrice Tarifaire NON AL'!$BK$6))</f>
        <v/>
      </c>
      <c r="AU515" t="str">
        <f>+IF(C515="","",IF(' Matrice Tarifaire NON AL'!BK518="","",TEXT(' Matrice Tarifaire NON AL'!BK518,"0,0000")))</f>
        <v/>
      </c>
      <c r="AV515" t="str">
        <f>+IF(C515="","",IF(' Matrice Tarifaire NON AL'!BL518="","",' Matrice Tarifaire NON AL'!$BL$6))</f>
        <v/>
      </c>
      <c r="AW515" t="str">
        <f>+IF(C515="","",IF(' Matrice Tarifaire NON AL'!BL518="","",TEXT(' Matrice Tarifaire NON AL'!BL518,"0,0000")))</f>
        <v/>
      </c>
      <c r="AX515" t="str">
        <f>+IF(C515="","",IF(' Matrice Tarifaire NON AL'!BM518="","",' Matrice Tarifaire NON AL'!$BM$6))</f>
        <v/>
      </c>
      <c r="AY515" t="str">
        <f>+IF(C515="","",IF(' Matrice Tarifaire NON AL'!BM518="","",TEXT(' Matrice Tarifaire NON AL'!BM518,"0,0000")))</f>
        <v/>
      </c>
      <c r="AZ515" t="str">
        <f>+IF(C515="","",IF(' Matrice Tarifaire NON AL'!BN518="","","Taxe DEEE"))</f>
        <v/>
      </c>
      <c r="BA515" t="str">
        <f>+IF(C515="","",IF(' Matrice Tarifaire NON AL'!BN518="","",TEXT(' Matrice Tarifaire NON AL'!BN518,"0,0000")))</f>
        <v/>
      </c>
      <c r="BD515" t="str">
        <f>+IF($C515="","",IF(' Matrice Tarifaire NON AL'!BR518="","",TEXT(' Matrice Tarifaire NON AL'!BR518,"0,000")))</f>
        <v/>
      </c>
      <c r="BE515" t="str">
        <f>+IF($C515="","",IF(' Matrice Tarifaire NON AL'!BS518="","",VALUE(TEXT(' Matrice Tarifaire NON AL'!BS518,"0,00"))))</f>
        <v/>
      </c>
      <c r="BF515" t="str">
        <f>+IF($C515="","",IF(' Matrice Tarifaire NON AL'!BY518="","",' Matrice Tarifaire NON AL'!BY518))</f>
        <v/>
      </c>
      <c r="BG515" t="str">
        <f>+IF(C515="","",IF(' Matrice Tarifaire NON AL'!AK518="Composant de Box","999",IF(' Matrice Tarifaire NON AL'!AP518&lt;&gt;"",' Matrice Tarifaire NON AL'!AP518,IF(' Matrice Tarifaire NON AL'!AO518&lt;&gt;"",' Matrice Tarifaire NON AL'!AO518,' Matrice Tarifaire NON AL'!AN518))))</f>
        <v/>
      </c>
    </row>
    <row r="516" spans="1:59" x14ac:dyDescent="0.25">
      <c r="A516" t="str">
        <f>+IF($C516="","",IF(' Matrice Tarifaire NON AL'!N519="","",IF(' Matrice Tarifaire NON AL'!N519=0,"GTIN A 0 - Ne doit pas être mis dans PRE REF",TEXT(' Matrice Tarifaire NON AL'!N519,"00000000000000"))))</f>
        <v/>
      </c>
      <c r="B516" t="str">
        <f>+IF(C516="","",IF(L516=172,4,VLOOKUP(' Matrice Tarifaire NON AL'!AK519,Feuil3!$A$4:$B$14,2,0)))</f>
        <v/>
      </c>
      <c r="C516" t="str">
        <f>+IF(' Matrice Tarifaire NON AL'!O519="","",SUBSTITUTE(' Matrice Tarifaire NON AL'!O519,"CHAR (10)"," "))</f>
        <v/>
      </c>
      <c r="D516" t="str">
        <f>+IF($C516="","",SUBSTITUTE(' Matrice Tarifaire NON AL'!P519,"CHAR (13)"," "))</f>
        <v/>
      </c>
      <c r="E516" t="str">
        <f t="shared" si="22"/>
        <v/>
      </c>
      <c r="F516" t="str">
        <f>+IF($C516="","",IF(' Matrice Tarifaire NON AL'!AX519="","Non",' Matrice Tarifaire NON AL'!AX519))</f>
        <v/>
      </c>
      <c r="G516" t="str">
        <f>+IF($C516="","",IF(' Matrice Tarifaire NON AL'!Q519="DOMEDIA","MDD",IF(' Matrice Tarifaire NON AL'!Q519="APTA","MDD",IF(' Matrice Tarifaire NON AL'!Q519="TOP BUDGET","Premier Prix","MN"))))</f>
        <v/>
      </c>
      <c r="H516" t="str">
        <f>+IF($C516="","",' Matrice Tarifaire NON AL'!Q519)</f>
        <v/>
      </c>
      <c r="K516" t="str">
        <f>+IF($C516="","",' Matrice Tarifaire NON AL'!X519)</f>
        <v/>
      </c>
      <c r="L516" t="str">
        <f>+IF($C516="","",' Matrice Tarifaire NON AL'!X519)</f>
        <v/>
      </c>
      <c r="M516" t="str">
        <f>+IF($C516="","",' Matrice Tarifaire NON AL'!Y519)</f>
        <v/>
      </c>
      <c r="N516" t="str">
        <f>+IF($C516="","",' Matrice Tarifaire NON AL'!Z519)</f>
        <v/>
      </c>
      <c r="P516" t="str">
        <f>+IF(C516="","",IF(' Matrice Tarifaire NON AL'!X519&lt;&gt;168,"Non",""))</f>
        <v/>
      </c>
      <c r="Q516" t="str">
        <f>+IF($C516="","",' Matrice Tarifaire NON AL'!T519)</f>
        <v/>
      </c>
      <c r="R516" t="str">
        <f>+IF($C516="","",IF(' Matrice Tarifaire NON AL'!R519="","",' Matrice Tarifaire NON AL'!R519))</f>
        <v/>
      </c>
      <c r="S516" t="str">
        <f>+IF($C516="","",LEFT(' Matrice Tarifaire NON AL'!W519,1))</f>
        <v/>
      </c>
      <c r="T516" t="str">
        <f>+IF($C516="","",LEFT(' Matrice Tarifaire NON AL'!AY519,3))</f>
        <v/>
      </c>
      <c r="U516" t="str">
        <f t="shared" si="23"/>
        <v/>
      </c>
      <c r="V516" t="str">
        <f>+IF(C516="","",IF(VLOOKUP(' Matrice Tarifaire NON AL'!AK519,Feuil3!A:F,6,0)="Box",IF(' Matrice Tarifaire NON AL'!AL519="Mono-Référence","Homogène",IF(' Matrice Tarifaire NON AL'!AL519="Multi-Références","Panaché","")),IF(' Matrice Tarifaire NON AL'!AK519="A la Pièce","Composant sans Colisage",IF(' Matrice Tarifaire NON AL'!AK519="Composant de Box","Composant sans Colisage","Homogène"))))</f>
        <v/>
      </c>
      <c r="W516" t="str">
        <f>+IF($V516="","",VLOOKUP(' Matrice Tarifaire NON AL'!AK519,Feuil3!$A$4:$E$14,5,0))</f>
        <v/>
      </c>
      <c r="Y516" t="str">
        <f>+IF($V516="","",IF(VLOOKUP(' Matrice Tarifaire NON AL'!$AK519,Feuil3!$A$4:$D$14,4,0)="Palette",' Matrice Tarifaire NON AL'!AN519,""))</f>
        <v/>
      </c>
      <c r="AA516" t="str">
        <f>+IF($V516="","",IF(VLOOKUP(' Matrice Tarifaire NON AL'!$AK519,Feuil3!$A$4:$D$14,4,0)="Colis",' Matrice Tarifaire NON AL'!AN519,""))</f>
        <v/>
      </c>
      <c r="AC516" t="str">
        <f>+IF(V516="","",IF(VLOOKUP(' Matrice Tarifaire NON AL'!AK519,Feuil3!$A$4:$D$14,4,0)="Colis",IF(' Matrice Tarifaire NON AL'!AO519&gt;0,' Matrice Tarifaire NON AL'!AO519,""),""))</f>
        <v/>
      </c>
      <c r="AD516" t="str">
        <f t="shared" si="24"/>
        <v/>
      </c>
      <c r="AE516" t="str">
        <f>+IF(C516="","",' Matrice Tarifaire NON AL'!C519)</f>
        <v/>
      </c>
      <c r="AF516" t="str">
        <f>+IF(C516="","",' Matrice Tarifaire NON AL'!AQ519)</f>
        <v/>
      </c>
      <c r="AH516" t="str">
        <f>+IF(E516="","",' Matrice Tarifaire NON AL'!$U519)</f>
        <v/>
      </c>
      <c r="AI516" t="str">
        <f>+IF(F516="","",IF(' Matrice Tarifaire NON AL'!$V519="","",' Matrice Tarifaire NON AL'!$V519))</f>
        <v/>
      </c>
      <c r="AJ516" t="str">
        <f>+IF($C516="","",IF(' Matrice Tarifaire NON AL'!AZ519="","",' Matrice Tarifaire NON AL'!AZ519))</f>
        <v/>
      </c>
      <c r="AK516" t="str">
        <f>+IF($C516="","",IF(' Matrice Tarifaire NON AL'!BA519="","",' Matrice Tarifaire NON AL'!BA519))</f>
        <v/>
      </c>
      <c r="AL516" t="str">
        <f>+IF($C516="","",IF(' Matrice Tarifaire NON AL'!BB519="","",TEXT(' Matrice Tarifaire NON AL'!BB519,"0,0000")))</f>
        <v/>
      </c>
      <c r="AO516" t="str">
        <f>+IF($C516="","",IF(' Matrice Tarifaire NON AL'!BF519="","",TEXT(' Matrice Tarifaire NON AL'!BF519,"0,0000")))</f>
        <v/>
      </c>
      <c r="AP516" t="str">
        <f>+IF($C516="","",IF(' Matrice Tarifaire NON AL'!BG519="","",TEXT(' Matrice Tarifaire NON AL'!BG519,"0,0000")))</f>
        <v/>
      </c>
      <c r="AQ516" t="str">
        <f>+IF($C516="","",IF(' Matrice Tarifaire NON AL'!BH519="","",TEXT(' Matrice Tarifaire NON AL'!BH519,"0,0000")))</f>
        <v/>
      </c>
      <c r="AR516" t="str">
        <f>+IF($C516="","",IF(' Matrice Tarifaire NON AL'!BI519="","",TEXT(' Matrice Tarifaire NON AL'!BI519,"0,0000")))</f>
        <v/>
      </c>
      <c r="AS516" t="str">
        <f>+IF(C516="","",IF(' Matrice Tarifaire NON AL'!BJ519="","0",IF(' Matrice Tarifaire NON AL'!BJ519="","",' Matrice Tarifaire NON AL'!BJ519)))</f>
        <v/>
      </c>
      <c r="AT516" t="str">
        <f>+IF(C516="","",IF(' Matrice Tarifaire NON AL'!BK519="","",' Matrice Tarifaire NON AL'!$BK$6))</f>
        <v/>
      </c>
      <c r="AU516" t="str">
        <f>+IF(C516="","",IF(' Matrice Tarifaire NON AL'!BK519="","",TEXT(' Matrice Tarifaire NON AL'!BK519,"0,0000")))</f>
        <v/>
      </c>
      <c r="AV516" t="str">
        <f>+IF(C516="","",IF(' Matrice Tarifaire NON AL'!BL519="","",' Matrice Tarifaire NON AL'!$BL$6))</f>
        <v/>
      </c>
      <c r="AW516" t="str">
        <f>+IF(C516="","",IF(' Matrice Tarifaire NON AL'!BL519="","",TEXT(' Matrice Tarifaire NON AL'!BL519,"0,0000")))</f>
        <v/>
      </c>
      <c r="AX516" t="str">
        <f>+IF(C516="","",IF(' Matrice Tarifaire NON AL'!BM519="","",' Matrice Tarifaire NON AL'!$BM$6))</f>
        <v/>
      </c>
      <c r="AY516" t="str">
        <f>+IF(C516="","",IF(' Matrice Tarifaire NON AL'!BM519="","",TEXT(' Matrice Tarifaire NON AL'!BM519,"0,0000")))</f>
        <v/>
      </c>
      <c r="AZ516" t="str">
        <f>+IF(C516="","",IF(' Matrice Tarifaire NON AL'!BN519="","","Taxe DEEE"))</f>
        <v/>
      </c>
      <c r="BA516" t="str">
        <f>+IF(C516="","",IF(' Matrice Tarifaire NON AL'!BN519="","",TEXT(' Matrice Tarifaire NON AL'!BN519,"0,0000")))</f>
        <v/>
      </c>
      <c r="BD516" t="str">
        <f>+IF($C516="","",IF(' Matrice Tarifaire NON AL'!BR519="","",TEXT(' Matrice Tarifaire NON AL'!BR519,"0,000")))</f>
        <v/>
      </c>
      <c r="BE516" t="str">
        <f>+IF($C516="","",IF(' Matrice Tarifaire NON AL'!BS519="","",VALUE(TEXT(' Matrice Tarifaire NON AL'!BS519,"0,00"))))</f>
        <v/>
      </c>
      <c r="BF516" t="str">
        <f>+IF($C516="","",IF(' Matrice Tarifaire NON AL'!BY519="","",' Matrice Tarifaire NON AL'!BY519))</f>
        <v/>
      </c>
      <c r="BG516" t="str">
        <f>+IF(C516="","",IF(' Matrice Tarifaire NON AL'!AK519="Composant de Box","999",IF(' Matrice Tarifaire NON AL'!AP519&lt;&gt;"",' Matrice Tarifaire NON AL'!AP519,IF(' Matrice Tarifaire NON AL'!AO519&lt;&gt;"",' Matrice Tarifaire NON AL'!AO519,' Matrice Tarifaire NON AL'!AN519))))</f>
        <v/>
      </c>
    </row>
    <row r="517" spans="1:59" x14ac:dyDescent="0.25">
      <c r="A517" t="str">
        <f>+IF($C517="","",IF(' Matrice Tarifaire NON AL'!N520="","",IF(' Matrice Tarifaire NON AL'!N520=0,"GTIN A 0 - Ne doit pas être mis dans PRE REF",TEXT(' Matrice Tarifaire NON AL'!N520,"00000000000000"))))</f>
        <v/>
      </c>
      <c r="B517" t="str">
        <f>+IF(C517="","",IF(L517=172,4,VLOOKUP(' Matrice Tarifaire NON AL'!AK520,Feuil3!$A$4:$B$14,2,0)))</f>
        <v/>
      </c>
      <c r="C517" t="str">
        <f>+IF(' Matrice Tarifaire NON AL'!O520="","",SUBSTITUTE(' Matrice Tarifaire NON AL'!O520,"CHAR (10)"," "))</f>
        <v/>
      </c>
      <c r="D517" t="str">
        <f>+IF($C517="","",SUBSTITUTE(' Matrice Tarifaire NON AL'!P520,"CHAR (13)"," "))</f>
        <v/>
      </c>
      <c r="E517" t="str">
        <f t="shared" ref="E517:E580" si="25">+IF($C517="","",LEFT(D517,25))</f>
        <v/>
      </c>
      <c r="F517" t="str">
        <f>+IF($C517="","",IF(' Matrice Tarifaire NON AL'!AX520="","Non",' Matrice Tarifaire NON AL'!AX520))</f>
        <v/>
      </c>
      <c r="G517" t="str">
        <f>+IF($C517="","",IF(' Matrice Tarifaire NON AL'!Q520="DOMEDIA","MDD",IF(' Matrice Tarifaire NON AL'!Q520="APTA","MDD",IF(' Matrice Tarifaire NON AL'!Q520="TOP BUDGET","Premier Prix","MN"))))</f>
        <v/>
      </c>
      <c r="H517" t="str">
        <f>+IF($C517="","",' Matrice Tarifaire NON AL'!Q520)</f>
        <v/>
      </c>
      <c r="K517" t="str">
        <f>+IF($C517="","",' Matrice Tarifaire NON AL'!X520)</f>
        <v/>
      </c>
      <c r="L517" t="str">
        <f>+IF($C517="","",' Matrice Tarifaire NON AL'!X520)</f>
        <v/>
      </c>
      <c r="M517" t="str">
        <f>+IF($C517="","",' Matrice Tarifaire NON AL'!Y520)</f>
        <v/>
      </c>
      <c r="N517" t="str">
        <f>+IF($C517="","",' Matrice Tarifaire NON AL'!Z520)</f>
        <v/>
      </c>
      <c r="P517" t="str">
        <f>+IF(C517="","",IF(' Matrice Tarifaire NON AL'!X520&lt;&gt;168,"Non",""))</f>
        <v/>
      </c>
      <c r="Q517" t="str">
        <f>+IF($C517="","",' Matrice Tarifaire NON AL'!T520)</f>
        <v/>
      </c>
      <c r="R517" t="str">
        <f>+IF($C517="","",IF(' Matrice Tarifaire NON AL'!R520="","",' Matrice Tarifaire NON AL'!R520))</f>
        <v/>
      </c>
      <c r="S517" t="str">
        <f>+IF($C517="","",LEFT(' Matrice Tarifaire NON AL'!W520,1))</f>
        <v/>
      </c>
      <c r="T517" t="str">
        <f>+IF($C517="","",LEFT(' Matrice Tarifaire NON AL'!AY520,3))</f>
        <v/>
      </c>
      <c r="U517" t="str">
        <f t="shared" ref="U517:U580" si="26">+IF($C517="","",IF(L517&lt;&gt;168,"Salsify",""))</f>
        <v/>
      </c>
      <c r="V517" t="str">
        <f>+IF(C517="","",IF(VLOOKUP(' Matrice Tarifaire NON AL'!AK520,Feuil3!A:F,6,0)="Box",IF(' Matrice Tarifaire NON AL'!AL520="Mono-Référence","Homogène",IF(' Matrice Tarifaire NON AL'!AL520="Multi-Références","Panaché","")),IF(' Matrice Tarifaire NON AL'!AK520="A la Pièce","Composant sans Colisage",IF(' Matrice Tarifaire NON AL'!AK520="Composant de Box","Composant sans Colisage","Homogène"))))</f>
        <v/>
      </c>
      <c r="W517" t="str">
        <f>+IF($V517="","",VLOOKUP(' Matrice Tarifaire NON AL'!AK520,Feuil3!$A$4:$E$14,5,0))</f>
        <v/>
      </c>
      <c r="Y517" t="str">
        <f>+IF($V517="","",IF(VLOOKUP(' Matrice Tarifaire NON AL'!$AK520,Feuil3!$A$4:$D$14,4,0)="Palette",' Matrice Tarifaire NON AL'!AN520,""))</f>
        <v/>
      </c>
      <c r="AA517" t="str">
        <f>+IF($V517="","",IF(VLOOKUP(' Matrice Tarifaire NON AL'!$AK520,Feuil3!$A$4:$D$14,4,0)="Colis",' Matrice Tarifaire NON AL'!AN520,""))</f>
        <v/>
      </c>
      <c r="AC517" t="str">
        <f>+IF(V517="","",IF(VLOOKUP(' Matrice Tarifaire NON AL'!AK520,Feuil3!$A$4:$D$14,4,0)="Colis",IF(' Matrice Tarifaire NON AL'!AO520&gt;0,' Matrice Tarifaire NON AL'!AO520,""),""))</f>
        <v/>
      </c>
      <c r="AD517" t="str">
        <f t="shared" ref="AD517:AD580" si="27">+IF(V517="","",D517)</f>
        <v/>
      </c>
      <c r="AE517" t="str">
        <f>+IF(C517="","",' Matrice Tarifaire NON AL'!C520)</f>
        <v/>
      </c>
      <c r="AF517" t="str">
        <f>+IF(C517="","",' Matrice Tarifaire NON AL'!AQ520)</f>
        <v/>
      </c>
      <c r="AH517" t="str">
        <f>+IF(E517="","",' Matrice Tarifaire NON AL'!$U520)</f>
        <v/>
      </c>
      <c r="AI517" t="str">
        <f>+IF(F517="","",IF(' Matrice Tarifaire NON AL'!$V520="","",' Matrice Tarifaire NON AL'!$V520))</f>
        <v/>
      </c>
      <c r="AJ517" t="str">
        <f>+IF($C517="","",IF(' Matrice Tarifaire NON AL'!AZ520="","",' Matrice Tarifaire NON AL'!AZ520))</f>
        <v/>
      </c>
      <c r="AK517" t="str">
        <f>+IF($C517="","",IF(' Matrice Tarifaire NON AL'!BA520="","",' Matrice Tarifaire NON AL'!BA520))</f>
        <v/>
      </c>
      <c r="AL517" t="str">
        <f>+IF($C517="","",IF(' Matrice Tarifaire NON AL'!BB520="","",TEXT(' Matrice Tarifaire NON AL'!BB520,"0,0000")))</f>
        <v/>
      </c>
      <c r="AO517" t="str">
        <f>+IF($C517="","",IF(' Matrice Tarifaire NON AL'!BF520="","",TEXT(' Matrice Tarifaire NON AL'!BF520,"0,0000")))</f>
        <v/>
      </c>
      <c r="AP517" t="str">
        <f>+IF($C517="","",IF(' Matrice Tarifaire NON AL'!BG520="","",TEXT(' Matrice Tarifaire NON AL'!BG520,"0,0000")))</f>
        <v/>
      </c>
      <c r="AQ517" t="str">
        <f>+IF($C517="","",IF(' Matrice Tarifaire NON AL'!BH520="","",TEXT(' Matrice Tarifaire NON AL'!BH520,"0,0000")))</f>
        <v/>
      </c>
      <c r="AR517" t="str">
        <f>+IF($C517="","",IF(' Matrice Tarifaire NON AL'!BI520="","",TEXT(' Matrice Tarifaire NON AL'!BI520,"0,0000")))</f>
        <v/>
      </c>
      <c r="AS517" t="str">
        <f>+IF(C517="","",IF(' Matrice Tarifaire NON AL'!BJ520="","0",IF(' Matrice Tarifaire NON AL'!BJ520="","",' Matrice Tarifaire NON AL'!BJ520)))</f>
        <v/>
      </c>
      <c r="AT517" t="str">
        <f>+IF(C517="","",IF(' Matrice Tarifaire NON AL'!BK520="","",' Matrice Tarifaire NON AL'!$BK$6))</f>
        <v/>
      </c>
      <c r="AU517" t="str">
        <f>+IF(C517="","",IF(' Matrice Tarifaire NON AL'!BK520="","",TEXT(' Matrice Tarifaire NON AL'!BK520,"0,0000")))</f>
        <v/>
      </c>
      <c r="AV517" t="str">
        <f>+IF(C517="","",IF(' Matrice Tarifaire NON AL'!BL520="","",' Matrice Tarifaire NON AL'!$BL$6))</f>
        <v/>
      </c>
      <c r="AW517" t="str">
        <f>+IF(C517="","",IF(' Matrice Tarifaire NON AL'!BL520="","",TEXT(' Matrice Tarifaire NON AL'!BL520,"0,0000")))</f>
        <v/>
      </c>
      <c r="AX517" t="str">
        <f>+IF(C517="","",IF(' Matrice Tarifaire NON AL'!BM520="","",' Matrice Tarifaire NON AL'!$BM$6))</f>
        <v/>
      </c>
      <c r="AY517" t="str">
        <f>+IF(C517="","",IF(' Matrice Tarifaire NON AL'!BM520="","",TEXT(' Matrice Tarifaire NON AL'!BM520,"0,0000")))</f>
        <v/>
      </c>
      <c r="AZ517" t="str">
        <f>+IF(C517="","",IF(' Matrice Tarifaire NON AL'!BN520="","","Taxe DEEE"))</f>
        <v/>
      </c>
      <c r="BA517" t="str">
        <f>+IF(C517="","",IF(' Matrice Tarifaire NON AL'!BN520="","",TEXT(' Matrice Tarifaire NON AL'!BN520,"0,0000")))</f>
        <v/>
      </c>
      <c r="BD517" t="str">
        <f>+IF($C517="","",IF(' Matrice Tarifaire NON AL'!BR520="","",TEXT(' Matrice Tarifaire NON AL'!BR520,"0,000")))</f>
        <v/>
      </c>
      <c r="BE517" t="str">
        <f>+IF($C517="","",IF(' Matrice Tarifaire NON AL'!BS520="","",VALUE(TEXT(' Matrice Tarifaire NON AL'!BS520,"0,00"))))</f>
        <v/>
      </c>
      <c r="BF517" t="str">
        <f>+IF($C517="","",IF(' Matrice Tarifaire NON AL'!BY520="","",' Matrice Tarifaire NON AL'!BY520))</f>
        <v/>
      </c>
      <c r="BG517" t="str">
        <f>+IF(C517="","",IF(' Matrice Tarifaire NON AL'!AK520="Composant de Box","999",IF(' Matrice Tarifaire NON AL'!AP520&lt;&gt;"",' Matrice Tarifaire NON AL'!AP520,IF(' Matrice Tarifaire NON AL'!AO520&lt;&gt;"",' Matrice Tarifaire NON AL'!AO520,' Matrice Tarifaire NON AL'!AN520))))</f>
        <v/>
      </c>
    </row>
    <row r="518" spans="1:59" x14ac:dyDescent="0.25">
      <c r="A518" t="str">
        <f>+IF($C518="","",IF(' Matrice Tarifaire NON AL'!N521="","",IF(' Matrice Tarifaire NON AL'!N521=0,"GTIN A 0 - Ne doit pas être mis dans PRE REF",TEXT(' Matrice Tarifaire NON AL'!N521,"00000000000000"))))</f>
        <v/>
      </c>
      <c r="B518" t="str">
        <f>+IF(C518="","",IF(L518=172,4,VLOOKUP(' Matrice Tarifaire NON AL'!AK521,Feuil3!$A$4:$B$14,2,0)))</f>
        <v/>
      </c>
      <c r="C518" t="str">
        <f>+IF(' Matrice Tarifaire NON AL'!O521="","",SUBSTITUTE(' Matrice Tarifaire NON AL'!O521,"CHAR (10)"," "))</f>
        <v/>
      </c>
      <c r="D518" t="str">
        <f>+IF($C518="","",SUBSTITUTE(' Matrice Tarifaire NON AL'!P521,"CHAR (13)"," "))</f>
        <v/>
      </c>
      <c r="E518" t="str">
        <f t="shared" si="25"/>
        <v/>
      </c>
      <c r="F518" t="str">
        <f>+IF($C518="","",IF(' Matrice Tarifaire NON AL'!AX521="","Non",' Matrice Tarifaire NON AL'!AX521))</f>
        <v/>
      </c>
      <c r="G518" t="str">
        <f>+IF($C518="","",IF(' Matrice Tarifaire NON AL'!Q521="DOMEDIA","MDD",IF(' Matrice Tarifaire NON AL'!Q521="APTA","MDD",IF(' Matrice Tarifaire NON AL'!Q521="TOP BUDGET","Premier Prix","MN"))))</f>
        <v/>
      </c>
      <c r="H518" t="str">
        <f>+IF($C518="","",' Matrice Tarifaire NON AL'!Q521)</f>
        <v/>
      </c>
      <c r="K518" t="str">
        <f>+IF($C518="","",' Matrice Tarifaire NON AL'!X521)</f>
        <v/>
      </c>
      <c r="L518" t="str">
        <f>+IF($C518="","",' Matrice Tarifaire NON AL'!X521)</f>
        <v/>
      </c>
      <c r="M518" t="str">
        <f>+IF($C518="","",' Matrice Tarifaire NON AL'!Y521)</f>
        <v/>
      </c>
      <c r="N518" t="str">
        <f>+IF($C518="","",' Matrice Tarifaire NON AL'!Z521)</f>
        <v/>
      </c>
      <c r="P518" t="str">
        <f>+IF(C518="","",IF(' Matrice Tarifaire NON AL'!X521&lt;&gt;168,"Non",""))</f>
        <v/>
      </c>
      <c r="Q518" t="str">
        <f>+IF($C518="","",' Matrice Tarifaire NON AL'!T521)</f>
        <v/>
      </c>
      <c r="R518" t="str">
        <f>+IF($C518="","",IF(' Matrice Tarifaire NON AL'!R521="","",' Matrice Tarifaire NON AL'!R521))</f>
        <v/>
      </c>
      <c r="S518" t="str">
        <f>+IF($C518="","",LEFT(' Matrice Tarifaire NON AL'!W521,1))</f>
        <v/>
      </c>
      <c r="T518" t="str">
        <f>+IF($C518="","",LEFT(' Matrice Tarifaire NON AL'!AY521,3))</f>
        <v/>
      </c>
      <c r="U518" t="str">
        <f t="shared" si="26"/>
        <v/>
      </c>
      <c r="V518" t="str">
        <f>+IF(C518="","",IF(VLOOKUP(' Matrice Tarifaire NON AL'!AK521,Feuil3!A:F,6,0)="Box",IF(' Matrice Tarifaire NON AL'!AL521="Mono-Référence","Homogène",IF(' Matrice Tarifaire NON AL'!AL521="Multi-Références","Panaché","")),IF(' Matrice Tarifaire NON AL'!AK521="A la Pièce","Composant sans Colisage",IF(' Matrice Tarifaire NON AL'!AK521="Composant de Box","Composant sans Colisage","Homogène"))))</f>
        <v/>
      </c>
      <c r="W518" t="str">
        <f>+IF($V518="","",VLOOKUP(' Matrice Tarifaire NON AL'!AK521,Feuil3!$A$4:$E$14,5,0))</f>
        <v/>
      </c>
      <c r="Y518" t="str">
        <f>+IF($V518="","",IF(VLOOKUP(' Matrice Tarifaire NON AL'!$AK521,Feuil3!$A$4:$D$14,4,0)="Palette",' Matrice Tarifaire NON AL'!AN521,""))</f>
        <v/>
      </c>
      <c r="AA518" t="str">
        <f>+IF($V518="","",IF(VLOOKUP(' Matrice Tarifaire NON AL'!$AK521,Feuil3!$A$4:$D$14,4,0)="Colis",' Matrice Tarifaire NON AL'!AN521,""))</f>
        <v/>
      </c>
      <c r="AC518" t="str">
        <f>+IF(V518="","",IF(VLOOKUP(' Matrice Tarifaire NON AL'!AK521,Feuil3!$A$4:$D$14,4,0)="Colis",IF(' Matrice Tarifaire NON AL'!AO521&gt;0,' Matrice Tarifaire NON AL'!AO521,""),""))</f>
        <v/>
      </c>
      <c r="AD518" t="str">
        <f t="shared" si="27"/>
        <v/>
      </c>
      <c r="AE518" t="str">
        <f>+IF(C518="","",' Matrice Tarifaire NON AL'!C521)</f>
        <v/>
      </c>
      <c r="AF518" t="str">
        <f>+IF(C518="","",' Matrice Tarifaire NON AL'!AQ521)</f>
        <v/>
      </c>
      <c r="AH518" t="str">
        <f>+IF(E518="","",' Matrice Tarifaire NON AL'!$U521)</f>
        <v/>
      </c>
      <c r="AI518" t="str">
        <f>+IF(F518="","",IF(' Matrice Tarifaire NON AL'!$V521="","",' Matrice Tarifaire NON AL'!$V521))</f>
        <v/>
      </c>
      <c r="AJ518" t="str">
        <f>+IF($C518="","",IF(' Matrice Tarifaire NON AL'!AZ521="","",' Matrice Tarifaire NON AL'!AZ521))</f>
        <v/>
      </c>
      <c r="AK518" t="str">
        <f>+IF($C518="","",IF(' Matrice Tarifaire NON AL'!BA521="","",' Matrice Tarifaire NON AL'!BA521))</f>
        <v/>
      </c>
      <c r="AL518" t="str">
        <f>+IF($C518="","",IF(' Matrice Tarifaire NON AL'!BB521="","",TEXT(' Matrice Tarifaire NON AL'!BB521,"0,0000")))</f>
        <v/>
      </c>
      <c r="AO518" t="str">
        <f>+IF($C518="","",IF(' Matrice Tarifaire NON AL'!BF521="","",TEXT(' Matrice Tarifaire NON AL'!BF521,"0,0000")))</f>
        <v/>
      </c>
      <c r="AP518" t="str">
        <f>+IF($C518="","",IF(' Matrice Tarifaire NON AL'!BG521="","",TEXT(' Matrice Tarifaire NON AL'!BG521,"0,0000")))</f>
        <v/>
      </c>
      <c r="AQ518" t="str">
        <f>+IF($C518="","",IF(' Matrice Tarifaire NON AL'!BH521="","",TEXT(' Matrice Tarifaire NON AL'!BH521,"0,0000")))</f>
        <v/>
      </c>
      <c r="AR518" t="str">
        <f>+IF($C518="","",IF(' Matrice Tarifaire NON AL'!BI521="","",TEXT(' Matrice Tarifaire NON AL'!BI521,"0,0000")))</f>
        <v/>
      </c>
      <c r="AS518" t="str">
        <f>+IF(C518="","",IF(' Matrice Tarifaire NON AL'!BJ521="","0",IF(' Matrice Tarifaire NON AL'!BJ521="","",' Matrice Tarifaire NON AL'!BJ521)))</f>
        <v/>
      </c>
      <c r="AT518" t="str">
        <f>+IF(C518="","",IF(' Matrice Tarifaire NON AL'!BK521="","",' Matrice Tarifaire NON AL'!$BK$6))</f>
        <v/>
      </c>
      <c r="AU518" t="str">
        <f>+IF(C518="","",IF(' Matrice Tarifaire NON AL'!BK521="","",TEXT(' Matrice Tarifaire NON AL'!BK521,"0,0000")))</f>
        <v/>
      </c>
      <c r="AV518" t="str">
        <f>+IF(C518="","",IF(' Matrice Tarifaire NON AL'!BL521="","",' Matrice Tarifaire NON AL'!$BL$6))</f>
        <v/>
      </c>
      <c r="AW518" t="str">
        <f>+IF(C518="","",IF(' Matrice Tarifaire NON AL'!BL521="","",TEXT(' Matrice Tarifaire NON AL'!BL521,"0,0000")))</f>
        <v/>
      </c>
      <c r="AX518" t="str">
        <f>+IF(C518="","",IF(' Matrice Tarifaire NON AL'!BM521="","",' Matrice Tarifaire NON AL'!$BM$6))</f>
        <v/>
      </c>
      <c r="AY518" t="str">
        <f>+IF(C518="","",IF(' Matrice Tarifaire NON AL'!BM521="","",TEXT(' Matrice Tarifaire NON AL'!BM521,"0,0000")))</f>
        <v/>
      </c>
      <c r="AZ518" t="str">
        <f>+IF(C518="","",IF(' Matrice Tarifaire NON AL'!BN521="","","Taxe DEEE"))</f>
        <v/>
      </c>
      <c r="BA518" t="str">
        <f>+IF(C518="","",IF(' Matrice Tarifaire NON AL'!BN521="","",TEXT(' Matrice Tarifaire NON AL'!BN521,"0,0000")))</f>
        <v/>
      </c>
      <c r="BD518" t="str">
        <f>+IF($C518="","",IF(' Matrice Tarifaire NON AL'!BR521="","",TEXT(' Matrice Tarifaire NON AL'!BR521,"0,000")))</f>
        <v/>
      </c>
      <c r="BE518" t="str">
        <f>+IF($C518="","",IF(' Matrice Tarifaire NON AL'!BS521="","",VALUE(TEXT(' Matrice Tarifaire NON AL'!BS521,"0,00"))))</f>
        <v/>
      </c>
      <c r="BF518" t="str">
        <f>+IF($C518="","",IF(' Matrice Tarifaire NON AL'!BY521="","",' Matrice Tarifaire NON AL'!BY521))</f>
        <v/>
      </c>
      <c r="BG518" t="str">
        <f>+IF(C518="","",IF(' Matrice Tarifaire NON AL'!AK521="Composant de Box","999",IF(' Matrice Tarifaire NON AL'!AP521&lt;&gt;"",' Matrice Tarifaire NON AL'!AP521,IF(' Matrice Tarifaire NON AL'!AO521&lt;&gt;"",' Matrice Tarifaire NON AL'!AO521,' Matrice Tarifaire NON AL'!AN521))))</f>
        <v/>
      </c>
    </row>
    <row r="519" spans="1:59" x14ac:dyDescent="0.25">
      <c r="A519" t="str">
        <f>+IF($C519="","",IF(' Matrice Tarifaire NON AL'!N522="","",IF(' Matrice Tarifaire NON AL'!N522=0,"GTIN A 0 - Ne doit pas être mis dans PRE REF",TEXT(' Matrice Tarifaire NON AL'!N522,"00000000000000"))))</f>
        <v/>
      </c>
      <c r="B519" t="str">
        <f>+IF(C519="","",IF(L519=172,4,VLOOKUP(' Matrice Tarifaire NON AL'!AK522,Feuil3!$A$4:$B$14,2,0)))</f>
        <v/>
      </c>
      <c r="C519" t="str">
        <f>+IF(' Matrice Tarifaire NON AL'!O522="","",SUBSTITUTE(' Matrice Tarifaire NON AL'!O522,"CHAR (10)"," "))</f>
        <v/>
      </c>
      <c r="D519" t="str">
        <f>+IF($C519="","",SUBSTITUTE(' Matrice Tarifaire NON AL'!P522,"CHAR (13)"," "))</f>
        <v/>
      </c>
      <c r="E519" t="str">
        <f t="shared" si="25"/>
        <v/>
      </c>
      <c r="F519" t="str">
        <f>+IF($C519="","",IF(' Matrice Tarifaire NON AL'!AX522="","Non",' Matrice Tarifaire NON AL'!AX522))</f>
        <v/>
      </c>
      <c r="G519" t="str">
        <f>+IF($C519="","",IF(' Matrice Tarifaire NON AL'!Q522="DOMEDIA","MDD",IF(' Matrice Tarifaire NON AL'!Q522="APTA","MDD",IF(' Matrice Tarifaire NON AL'!Q522="TOP BUDGET","Premier Prix","MN"))))</f>
        <v/>
      </c>
      <c r="H519" t="str">
        <f>+IF($C519="","",' Matrice Tarifaire NON AL'!Q522)</f>
        <v/>
      </c>
      <c r="K519" t="str">
        <f>+IF($C519="","",' Matrice Tarifaire NON AL'!X522)</f>
        <v/>
      </c>
      <c r="L519" t="str">
        <f>+IF($C519="","",' Matrice Tarifaire NON AL'!X522)</f>
        <v/>
      </c>
      <c r="M519" t="str">
        <f>+IF($C519="","",' Matrice Tarifaire NON AL'!Y522)</f>
        <v/>
      </c>
      <c r="N519" t="str">
        <f>+IF($C519="","",' Matrice Tarifaire NON AL'!Z522)</f>
        <v/>
      </c>
      <c r="P519" t="str">
        <f>+IF(C519="","",IF(' Matrice Tarifaire NON AL'!X522&lt;&gt;168,"Non",""))</f>
        <v/>
      </c>
      <c r="Q519" t="str">
        <f>+IF($C519="","",' Matrice Tarifaire NON AL'!T522)</f>
        <v/>
      </c>
      <c r="R519" t="str">
        <f>+IF($C519="","",IF(' Matrice Tarifaire NON AL'!R522="","",' Matrice Tarifaire NON AL'!R522))</f>
        <v/>
      </c>
      <c r="S519" t="str">
        <f>+IF($C519="","",LEFT(' Matrice Tarifaire NON AL'!W522,1))</f>
        <v/>
      </c>
      <c r="T519" t="str">
        <f>+IF($C519="","",LEFT(' Matrice Tarifaire NON AL'!AY522,3))</f>
        <v/>
      </c>
      <c r="U519" t="str">
        <f t="shared" si="26"/>
        <v/>
      </c>
      <c r="V519" t="str">
        <f>+IF(C519="","",IF(VLOOKUP(' Matrice Tarifaire NON AL'!AK522,Feuil3!A:F,6,0)="Box",IF(' Matrice Tarifaire NON AL'!AL522="Mono-Référence","Homogène",IF(' Matrice Tarifaire NON AL'!AL522="Multi-Références","Panaché","")),IF(' Matrice Tarifaire NON AL'!AK522="A la Pièce","Composant sans Colisage",IF(' Matrice Tarifaire NON AL'!AK522="Composant de Box","Composant sans Colisage","Homogène"))))</f>
        <v/>
      </c>
      <c r="W519" t="str">
        <f>+IF($V519="","",VLOOKUP(' Matrice Tarifaire NON AL'!AK522,Feuil3!$A$4:$E$14,5,0))</f>
        <v/>
      </c>
      <c r="Y519" t="str">
        <f>+IF($V519="","",IF(VLOOKUP(' Matrice Tarifaire NON AL'!$AK522,Feuil3!$A$4:$D$14,4,0)="Palette",' Matrice Tarifaire NON AL'!AN522,""))</f>
        <v/>
      </c>
      <c r="AA519" t="str">
        <f>+IF($V519="","",IF(VLOOKUP(' Matrice Tarifaire NON AL'!$AK522,Feuil3!$A$4:$D$14,4,0)="Colis",' Matrice Tarifaire NON AL'!AN522,""))</f>
        <v/>
      </c>
      <c r="AC519" t="str">
        <f>+IF(V519="","",IF(VLOOKUP(' Matrice Tarifaire NON AL'!AK522,Feuil3!$A$4:$D$14,4,0)="Colis",IF(' Matrice Tarifaire NON AL'!AO522&gt;0,' Matrice Tarifaire NON AL'!AO522,""),""))</f>
        <v/>
      </c>
      <c r="AD519" t="str">
        <f t="shared" si="27"/>
        <v/>
      </c>
      <c r="AE519" t="str">
        <f>+IF(C519="","",' Matrice Tarifaire NON AL'!C522)</f>
        <v/>
      </c>
      <c r="AF519" t="str">
        <f>+IF(C519="","",' Matrice Tarifaire NON AL'!AQ522)</f>
        <v/>
      </c>
      <c r="AH519" t="str">
        <f>+IF(E519="","",' Matrice Tarifaire NON AL'!$U522)</f>
        <v/>
      </c>
      <c r="AI519" t="str">
        <f>+IF(F519="","",IF(' Matrice Tarifaire NON AL'!$V522="","",' Matrice Tarifaire NON AL'!$V522))</f>
        <v/>
      </c>
      <c r="AJ519" t="str">
        <f>+IF($C519="","",IF(' Matrice Tarifaire NON AL'!AZ522="","",' Matrice Tarifaire NON AL'!AZ522))</f>
        <v/>
      </c>
      <c r="AK519" t="str">
        <f>+IF($C519="","",IF(' Matrice Tarifaire NON AL'!BA522="","",' Matrice Tarifaire NON AL'!BA522))</f>
        <v/>
      </c>
      <c r="AL519" t="str">
        <f>+IF($C519="","",IF(' Matrice Tarifaire NON AL'!BB522="","",TEXT(' Matrice Tarifaire NON AL'!BB522,"0,0000")))</f>
        <v/>
      </c>
      <c r="AO519" t="str">
        <f>+IF($C519="","",IF(' Matrice Tarifaire NON AL'!BF522="","",TEXT(' Matrice Tarifaire NON AL'!BF522,"0,0000")))</f>
        <v/>
      </c>
      <c r="AP519" t="str">
        <f>+IF($C519="","",IF(' Matrice Tarifaire NON AL'!BG522="","",TEXT(' Matrice Tarifaire NON AL'!BG522,"0,0000")))</f>
        <v/>
      </c>
      <c r="AQ519" t="str">
        <f>+IF($C519="","",IF(' Matrice Tarifaire NON AL'!BH522="","",TEXT(' Matrice Tarifaire NON AL'!BH522,"0,0000")))</f>
        <v/>
      </c>
      <c r="AR519" t="str">
        <f>+IF($C519="","",IF(' Matrice Tarifaire NON AL'!BI522="","",TEXT(' Matrice Tarifaire NON AL'!BI522,"0,0000")))</f>
        <v/>
      </c>
      <c r="AS519" t="str">
        <f>+IF(C519="","",IF(' Matrice Tarifaire NON AL'!BJ522="","0",IF(' Matrice Tarifaire NON AL'!BJ522="","",' Matrice Tarifaire NON AL'!BJ522)))</f>
        <v/>
      </c>
      <c r="AT519" t="str">
        <f>+IF(C519="","",IF(' Matrice Tarifaire NON AL'!BK522="","",' Matrice Tarifaire NON AL'!$BK$6))</f>
        <v/>
      </c>
      <c r="AU519" t="str">
        <f>+IF(C519="","",IF(' Matrice Tarifaire NON AL'!BK522="","",TEXT(' Matrice Tarifaire NON AL'!BK522,"0,0000")))</f>
        <v/>
      </c>
      <c r="AV519" t="str">
        <f>+IF(C519="","",IF(' Matrice Tarifaire NON AL'!BL522="","",' Matrice Tarifaire NON AL'!$BL$6))</f>
        <v/>
      </c>
      <c r="AW519" t="str">
        <f>+IF(C519="","",IF(' Matrice Tarifaire NON AL'!BL522="","",TEXT(' Matrice Tarifaire NON AL'!BL522,"0,0000")))</f>
        <v/>
      </c>
      <c r="AX519" t="str">
        <f>+IF(C519="","",IF(' Matrice Tarifaire NON AL'!BM522="","",' Matrice Tarifaire NON AL'!$BM$6))</f>
        <v/>
      </c>
      <c r="AY519" t="str">
        <f>+IF(C519="","",IF(' Matrice Tarifaire NON AL'!BM522="","",TEXT(' Matrice Tarifaire NON AL'!BM522,"0,0000")))</f>
        <v/>
      </c>
      <c r="AZ519" t="str">
        <f>+IF(C519="","",IF(' Matrice Tarifaire NON AL'!BN522="","","Taxe DEEE"))</f>
        <v/>
      </c>
      <c r="BA519" t="str">
        <f>+IF(C519="","",IF(' Matrice Tarifaire NON AL'!BN522="","",TEXT(' Matrice Tarifaire NON AL'!BN522,"0,0000")))</f>
        <v/>
      </c>
      <c r="BD519" t="str">
        <f>+IF($C519="","",IF(' Matrice Tarifaire NON AL'!BR522="","",TEXT(' Matrice Tarifaire NON AL'!BR522,"0,000")))</f>
        <v/>
      </c>
      <c r="BE519" t="str">
        <f>+IF($C519="","",IF(' Matrice Tarifaire NON AL'!BS522="","",VALUE(TEXT(' Matrice Tarifaire NON AL'!BS522,"0,00"))))</f>
        <v/>
      </c>
      <c r="BF519" t="str">
        <f>+IF($C519="","",IF(' Matrice Tarifaire NON AL'!BY522="","",' Matrice Tarifaire NON AL'!BY522))</f>
        <v/>
      </c>
      <c r="BG519" t="str">
        <f>+IF(C519="","",IF(' Matrice Tarifaire NON AL'!AK522="Composant de Box","999",IF(' Matrice Tarifaire NON AL'!AP522&lt;&gt;"",' Matrice Tarifaire NON AL'!AP522,IF(' Matrice Tarifaire NON AL'!AO522&lt;&gt;"",' Matrice Tarifaire NON AL'!AO522,' Matrice Tarifaire NON AL'!AN522))))</f>
        <v/>
      </c>
    </row>
    <row r="520" spans="1:59" x14ac:dyDescent="0.25">
      <c r="A520" t="str">
        <f>+IF($C520="","",IF(' Matrice Tarifaire NON AL'!N523="","",IF(' Matrice Tarifaire NON AL'!N523=0,"GTIN A 0 - Ne doit pas être mis dans PRE REF",TEXT(' Matrice Tarifaire NON AL'!N523,"00000000000000"))))</f>
        <v/>
      </c>
      <c r="B520" t="str">
        <f>+IF(C520="","",IF(L520=172,4,VLOOKUP(' Matrice Tarifaire NON AL'!AK523,Feuil3!$A$4:$B$14,2,0)))</f>
        <v/>
      </c>
      <c r="C520" t="str">
        <f>+IF(' Matrice Tarifaire NON AL'!O523="","",SUBSTITUTE(' Matrice Tarifaire NON AL'!O523,"CHAR (10)"," "))</f>
        <v/>
      </c>
      <c r="D520" t="str">
        <f>+IF($C520="","",SUBSTITUTE(' Matrice Tarifaire NON AL'!P523,"CHAR (13)"," "))</f>
        <v/>
      </c>
      <c r="E520" t="str">
        <f t="shared" si="25"/>
        <v/>
      </c>
      <c r="F520" t="str">
        <f>+IF($C520="","",IF(' Matrice Tarifaire NON AL'!AX523="","Non",' Matrice Tarifaire NON AL'!AX523))</f>
        <v/>
      </c>
      <c r="G520" t="str">
        <f>+IF($C520="","",IF(' Matrice Tarifaire NON AL'!Q523="DOMEDIA","MDD",IF(' Matrice Tarifaire NON AL'!Q523="APTA","MDD",IF(' Matrice Tarifaire NON AL'!Q523="TOP BUDGET","Premier Prix","MN"))))</f>
        <v/>
      </c>
      <c r="H520" t="str">
        <f>+IF($C520="","",' Matrice Tarifaire NON AL'!Q523)</f>
        <v/>
      </c>
      <c r="K520" t="str">
        <f>+IF($C520="","",' Matrice Tarifaire NON AL'!X523)</f>
        <v/>
      </c>
      <c r="L520" t="str">
        <f>+IF($C520="","",' Matrice Tarifaire NON AL'!X523)</f>
        <v/>
      </c>
      <c r="M520" t="str">
        <f>+IF($C520="","",' Matrice Tarifaire NON AL'!Y523)</f>
        <v/>
      </c>
      <c r="N520" t="str">
        <f>+IF($C520="","",' Matrice Tarifaire NON AL'!Z523)</f>
        <v/>
      </c>
      <c r="P520" t="str">
        <f>+IF(C520="","",IF(' Matrice Tarifaire NON AL'!X523&lt;&gt;168,"Non",""))</f>
        <v/>
      </c>
      <c r="Q520" t="str">
        <f>+IF($C520="","",' Matrice Tarifaire NON AL'!T523)</f>
        <v/>
      </c>
      <c r="R520" t="str">
        <f>+IF($C520="","",IF(' Matrice Tarifaire NON AL'!R523="","",' Matrice Tarifaire NON AL'!R523))</f>
        <v/>
      </c>
      <c r="S520" t="str">
        <f>+IF($C520="","",LEFT(' Matrice Tarifaire NON AL'!W523,1))</f>
        <v/>
      </c>
      <c r="T520" t="str">
        <f>+IF($C520="","",LEFT(' Matrice Tarifaire NON AL'!AY523,3))</f>
        <v/>
      </c>
      <c r="U520" t="str">
        <f t="shared" si="26"/>
        <v/>
      </c>
      <c r="V520" t="str">
        <f>+IF(C520="","",IF(VLOOKUP(' Matrice Tarifaire NON AL'!AK523,Feuil3!A:F,6,0)="Box",IF(' Matrice Tarifaire NON AL'!AL523="Mono-Référence","Homogène",IF(' Matrice Tarifaire NON AL'!AL523="Multi-Références","Panaché","")),IF(' Matrice Tarifaire NON AL'!AK523="A la Pièce","Composant sans Colisage",IF(' Matrice Tarifaire NON AL'!AK523="Composant de Box","Composant sans Colisage","Homogène"))))</f>
        <v/>
      </c>
      <c r="W520" t="str">
        <f>+IF($V520="","",VLOOKUP(' Matrice Tarifaire NON AL'!AK523,Feuil3!$A$4:$E$14,5,0))</f>
        <v/>
      </c>
      <c r="Y520" t="str">
        <f>+IF($V520="","",IF(VLOOKUP(' Matrice Tarifaire NON AL'!$AK523,Feuil3!$A$4:$D$14,4,0)="Palette",' Matrice Tarifaire NON AL'!AN523,""))</f>
        <v/>
      </c>
      <c r="AA520" t="str">
        <f>+IF($V520="","",IF(VLOOKUP(' Matrice Tarifaire NON AL'!$AK523,Feuil3!$A$4:$D$14,4,0)="Colis",' Matrice Tarifaire NON AL'!AN523,""))</f>
        <v/>
      </c>
      <c r="AC520" t="str">
        <f>+IF(V520="","",IF(VLOOKUP(' Matrice Tarifaire NON AL'!AK523,Feuil3!$A$4:$D$14,4,0)="Colis",IF(' Matrice Tarifaire NON AL'!AO523&gt;0,' Matrice Tarifaire NON AL'!AO523,""),""))</f>
        <v/>
      </c>
      <c r="AD520" t="str">
        <f t="shared" si="27"/>
        <v/>
      </c>
      <c r="AE520" t="str">
        <f>+IF(C520="","",' Matrice Tarifaire NON AL'!C523)</f>
        <v/>
      </c>
      <c r="AF520" t="str">
        <f>+IF(C520="","",' Matrice Tarifaire NON AL'!AQ523)</f>
        <v/>
      </c>
      <c r="AH520" t="str">
        <f>+IF(E520="","",' Matrice Tarifaire NON AL'!$U523)</f>
        <v/>
      </c>
      <c r="AI520" t="str">
        <f>+IF(F520="","",IF(' Matrice Tarifaire NON AL'!$V523="","",' Matrice Tarifaire NON AL'!$V523))</f>
        <v/>
      </c>
      <c r="AJ520" t="str">
        <f>+IF($C520="","",IF(' Matrice Tarifaire NON AL'!AZ523="","",' Matrice Tarifaire NON AL'!AZ523))</f>
        <v/>
      </c>
      <c r="AK520" t="str">
        <f>+IF($C520="","",IF(' Matrice Tarifaire NON AL'!BA523="","",' Matrice Tarifaire NON AL'!BA523))</f>
        <v/>
      </c>
      <c r="AL520" t="str">
        <f>+IF($C520="","",IF(' Matrice Tarifaire NON AL'!BB523="","",TEXT(' Matrice Tarifaire NON AL'!BB523,"0,0000")))</f>
        <v/>
      </c>
      <c r="AO520" t="str">
        <f>+IF($C520="","",IF(' Matrice Tarifaire NON AL'!BF523="","",TEXT(' Matrice Tarifaire NON AL'!BF523,"0,0000")))</f>
        <v/>
      </c>
      <c r="AP520" t="str">
        <f>+IF($C520="","",IF(' Matrice Tarifaire NON AL'!BG523="","",TEXT(' Matrice Tarifaire NON AL'!BG523,"0,0000")))</f>
        <v/>
      </c>
      <c r="AQ520" t="str">
        <f>+IF($C520="","",IF(' Matrice Tarifaire NON AL'!BH523="","",TEXT(' Matrice Tarifaire NON AL'!BH523,"0,0000")))</f>
        <v/>
      </c>
      <c r="AR520" t="str">
        <f>+IF($C520="","",IF(' Matrice Tarifaire NON AL'!BI523="","",TEXT(' Matrice Tarifaire NON AL'!BI523,"0,0000")))</f>
        <v/>
      </c>
      <c r="AS520" t="str">
        <f>+IF(C520="","",IF(' Matrice Tarifaire NON AL'!BJ523="","0",IF(' Matrice Tarifaire NON AL'!BJ523="","",' Matrice Tarifaire NON AL'!BJ523)))</f>
        <v/>
      </c>
      <c r="AT520" t="str">
        <f>+IF(C520="","",IF(' Matrice Tarifaire NON AL'!BK523="","",' Matrice Tarifaire NON AL'!$BK$6))</f>
        <v/>
      </c>
      <c r="AU520" t="str">
        <f>+IF(C520="","",IF(' Matrice Tarifaire NON AL'!BK523="","",TEXT(' Matrice Tarifaire NON AL'!BK523,"0,0000")))</f>
        <v/>
      </c>
      <c r="AV520" t="str">
        <f>+IF(C520="","",IF(' Matrice Tarifaire NON AL'!BL523="","",' Matrice Tarifaire NON AL'!$BL$6))</f>
        <v/>
      </c>
      <c r="AW520" t="str">
        <f>+IF(C520="","",IF(' Matrice Tarifaire NON AL'!BL523="","",TEXT(' Matrice Tarifaire NON AL'!BL523,"0,0000")))</f>
        <v/>
      </c>
      <c r="AX520" t="str">
        <f>+IF(C520="","",IF(' Matrice Tarifaire NON AL'!BM523="","",' Matrice Tarifaire NON AL'!$BM$6))</f>
        <v/>
      </c>
      <c r="AY520" t="str">
        <f>+IF(C520="","",IF(' Matrice Tarifaire NON AL'!BM523="","",TEXT(' Matrice Tarifaire NON AL'!BM523,"0,0000")))</f>
        <v/>
      </c>
      <c r="AZ520" t="str">
        <f>+IF(C520="","",IF(' Matrice Tarifaire NON AL'!BN523="","","Taxe DEEE"))</f>
        <v/>
      </c>
      <c r="BA520" t="str">
        <f>+IF(C520="","",IF(' Matrice Tarifaire NON AL'!BN523="","",TEXT(' Matrice Tarifaire NON AL'!BN523,"0,0000")))</f>
        <v/>
      </c>
      <c r="BD520" t="str">
        <f>+IF($C520="","",IF(' Matrice Tarifaire NON AL'!BR523="","",TEXT(' Matrice Tarifaire NON AL'!BR523,"0,000")))</f>
        <v/>
      </c>
      <c r="BE520" t="str">
        <f>+IF($C520="","",IF(' Matrice Tarifaire NON AL'!BS523="","",VALUE(TEXT(' Matrice Tarifaire NON AL'!BS523,"0,00"))))</f>
        <v/>
      </c>
      <c r="BF520" t="str">
        <f>+IF($C520="","",IF(' Matrice Tarifaire NON AL'!BY523="","",' Matrice Tarifaire NON AL'!BY523))</f>
        <v/>
      </c>
      <c r="BG520" t="str">
        <f>+IF(C520="","",IF(' Matrice Tarifaire NON AL'!AK523="Composant de Box","999",IF(' Matrice Tarifaire NON AL'!AP523&lt;&gt;"",' Matrice Tarifaire NON AL'!AP523,IF(' Matrice Tarifaire NON AL'!AO523&lt;&gt;"",' Matrice Tarifaire NON AL'!AO523,' Matrice Tarifaire NON AL'!AN523))))</f>
        <v/>
      </c>
    </row>
    <row r="521" spans="1:59" x14ac:dyDescent="0.25">
      <c r="A521" t="str">
        <f>+IF($C521="","",IF(' Matrice Tarifaire NON AL'!N524="","",IF(' Matrice Tarifaire NON AL'!N524=0,"GTIN A 0 - Ne doit pas être mis dans PRE REF",TEXT(' Matrice Tarifaire NON AL'!N524,"00000000000000"))))</f>
        <v/>
      </c>
      <c r="B521" t="str">
        <f>+IF(C521="","",IF(L521=172,4,VLOOKUP(' Matrice Tarifaire NON AL'!AK524,Feuil3!$A$4:$B$14,2,0)))</f>
        <v/>
      </c>
      <c r="C521" t="str">
        <f>+IF(' Matrice Tarifaire NON AL'!O524="","",SUBSTITUTE(' Matrice Tarifaire NON AL'!O524,"CHAR (10)"," "))</f>
        <v/>
      </c>
      <c r="D521" t="str">
        <f>+IF($C521="","",SUBSTITUTE(' Matrice Tarifaire NON AL'!P524,"CHAR (13)"," "))</f>
        <v/>
      </c>
      <c r="E521" t="str">
        <f t="shared" si="25"/>
        <v/>
      </c>
      <c r="F521" t="str">
        <f>+IF($C521="","",IF(' Matrice Tarifaire NON AL'!AX524="","Non",' Matrice Tarifaire NON AL'!AX524))</f>
        <v/>
      </c>
      <c r="G521" t="str">
        <f>+IF($C521="","",IF(' Matrice Tarifaire NON AL'!Q524="DOMEDIA","MDD",IF(' Matrice Tarifaire NON AL'!Q524="APTA","MDD",IF(' Matrice Tarifaire NON AL'!Q524="TOP BUDGET","Premier Prix","MN"))))</f>
        <v/>
      </c>
      <c r="H521" t="str">
        <f>+IF($C521="","",' Matrice Tarifaire NON AL'!Q524)</f>
        <v/>
      </c>
      <c r="K521" t="str">
        <f>+IF($C521="","",' Matrice Tarifaire NON AL'!X524)</f>
        <v/>
      </c>
      <c r="L521" t="str">
        <f>+IF($C521="","",' Matrice Tarifaire NON AL'!X524)</f>
        <v/>
      </c>
      <c r="M521" t="str">
        <f>+IF($C521="","",' Matrice Tarifaire NON AL'!Y524)</f>
        <v/>
      </c>
      <c r="N521" t="str">
        <f>+IF($C521="","",' Matrice Tarifaire NON AL'!Z524)</f>
        <v/>
      </c>
      <c r="P521" t="str">
        <f>+IF(C521="","",IF(' Matrice Tarifaire NON AL'!X524&lt;&gt;168,"Non",""))</f>
        <v/>
      </c>
      <c r="Q521" t="str">
        <f>+IF($C521="","",' Matrice Tarifaire NON AL'!T524)</f>
        <v/>
      </c>
      <c r="R521" t="str">
        <f>+IF($C521="","",IF(' Matrice Tarifaire NON AL'!R524="","",' Matrice Tarifaire NON AL'!R524))</f>
        <v/>
      </c>
      <c r="S521" t="str">
        <f>+IF($C521="","",LEFT(' Matrice Tarifaire NON AL'!W524,1))</f>
        <v/>
      </c>
      <c r="T521" t="str">
        <f>+IF($C521="","",LEFT(' Matrice Tarifaire NON AL'!AY524,3))</f>
        <v/>
      </c>
      <c r="U521" t="str">
        <f t="shared" si="26"/>
        <v/>
      </c>
      <c r="V521" t="str">
        <f>+IF(C521="","",IF(VLOOKUP(' Matrice Tarifaire NON AL'!AK524,Feuil3!A:F,6,0)="Box",IF(' Matrice Tarifaire NON AL'!AL524="Mono-Référence","Homogène",IF(' Matrice Tarifaire NON AL'!AL524="Multi-Références","Panaché","")),IF(' Matrice Tarifaire NON AL'!AK524="A la Pièce","Composant sans Colisage",IF(' Matrice Tarifaire NON AL'!AK524="Composant de Box","Composant sans Colisage","Homogène"))))</f>
        <v/>
      </c>
      <c r="W521" t="str">
        <f>+IF($V521="","",VLOOKUP(' Matrice Tarifaire NON AL'!AK524,Feuil3!$A$4:$E$14,5,0))</f>
        <v/>
      </c>
      <c r="Y521" t="str">
        <f>+IF($V521="","",IF(VLOOKUP(' Matrice Tarifaire NON AL'!$AK524,Feuil3!$A$4:$D$14,4,0)="Palette",' Matrice Tarifaire NON AL'!AN524,""))</f>
        <v/>
      </c>
      <c r="AA521" t="str">
        <f>+IF($V521="","",IF(VLOOKUP(' Matrice Tarifaire NON AL'!$AK524,Feuil3!$A$4:$D$14,4,0)="Colis",' Matrice Tarifaire NON AL'!AN524,""))</f>
        <v/>
      </c>
      <c r="AC521" t="str">
        <f>+IF(V521="","",IF(VLOOKUP(' Matrice Tarifaire NON AL'!AK524,Feuil3!$A$4:$D$14,4,0)="Colis",IF(' Matrice Tarifaire NON AL'!AO524&gt;0,' Matrice Tarifaire NON AL'!AO524,""),""))</f>
        <v/>
      </c>
      <c r="AD521" t="str">
        <f t="shared" si="27"/>
        <v/>
      </c>
      <c r="AE521" t="str">
        <f>+IF(C521="","",' Matrice Tarifaire NON AL'!C524)</f>
        <v/>
      </c>
      <c r="AF521" t="str">
        <f>+IF(C521="","",' Matrice Tarifaire NON AL'!AQ524)</f>
        <v/>
      </c>
      <c r="AH521" t="str">
        <f>+IF(E521="","",' Matrice Tarifaire NON AL'!$U524)</f>
        <v/>
      </c>
      <c r="AI521" t="str">
        <f>+IF(F521="","",IF(' Matrice Tarifaire NON AL'!$V524="","",' Matrice Tarifaire NON AL'!$V524))</f>
        <v/>
      </c>
      <c r="AJ521" t="str">
        <f>+IF($C521="","",IF(' Matrice Tarifaire NON AL'!AZ524="","",' Matrice Tarifaire NON AL'!AZ524))</f>
        <v/>
      </c>
      <c r="AK521" t="str">
        <f>+IF($C521="","",IF(' Matrice Tarifaire NON AL'!BA524="","",' Matrice Tarifaire NON AL'!BA524))</f>
        <v/>
      </c>
      <c r="AL521" t="str">
        <f>+IF($C521="","",IF(' Matrice Tarifaire NON AL'!BB524="","",TEXT(' Matrice Tarifaire NON AL'!BB524,"0,0000")))</f>
        <v/>
      </c>
      <c r="AO521" t="str">
        <f>+IF($C521="","",IF(' Matrice Tarifaire NON AL'!BF524="","",TEXT(' Matrice Tarifaire NON AL'!BF524,"0,0000")))</f>
        <v/>
      </c>
      <c r="AP521" t="str">
        <f>+IF($C521="","",IF(' Matrice Tarifaire NON AL'!BG524="","",TEXT(' Matrice Tarifaire NON AL'!BG524,"0,0000")))</f>
        <v/>
      </c>
      <c r="AQ521" t="str">
        <f>+IF($C521="","",IF(' Matrice Tarifaire NON AL'!BH524="","",TEXT(' Matrice Tarifaire NON AL'!BH524,"0,0000")))</f>
        <v/>
      </c>
      <c r="AR521" t="str">
        <f>+IF($C521="","",IF(' Matrice Tarifaire NON AL'!BI524="","",TEXT(' Matrice Tarifaire NON AL'!BI524,"0,0000")))</f>
        <v/>
      </c>
      <c r="AS521" t="str">
        <f>+IF(C521="","",IF(' Matrice Tarifaire NON AL'!BJ524="","0",IF(' Matrice Tarifaire NON AL'!BJ524="","",' Matrice Tarifaire NON AL'!BJ524)))</f>
        <v/>
      </c>
      <c r="AT521" t="str">
        <f>+IF(C521="","",IF(' Matrice Tarifaire NON AL'!BK524="","",' Matrice Tarifaire NON AL'!$BK$6))</f>
        <v/>
      </c>
      <c r="AU521" t="str">
        <f>+IF(C521="","",IF(' Matrice Tarifaire NON AL'!BK524="","",TEXT(' Matrice Tarifaire NON AL'!BK524,"0,0000")))</f>
        <v/>
      </c>
      <c r="AV521" t="str">
        <f>+IF(C521="","",IF(' Matrice Tarifaire NON AL'!BL524="","",' Matrice Tarifaire NON AL'!$BL$6))</f>
        <v/>
      </c>
      <c r="AW521" t="str">
        <f>+IF(C521="","",IF(' Matrice Tarifaire NON AL'!BL524="","",TEXT(' Matrice Tarifaire NON AL'!BL524,"0,0000")))</f>
        <v/>
      </c>
      <c r="AX521" t="str">
        <f>+IF(C521="","",IF(' Matrice Tarifaire NON AL'!BM524="","",' Matrice Tarifaire NON AL'!$BM$6))</f>
        <v/>
      </c>
      <c r="AY521" t="str">
        <f>+IF(C521="","",IF(' Matrice Tarifaire NON AL'!BM524="","",TEXT(' Matrice Tarifaire NON AL'!BM524,"0,0000")))</f>
        <v/>
      </c>
      <c r="AZ521" t="str">
        <f>+IF(C521="","",IF(' Matrice Tarifaire NON AL'!BN524="","","Taxe DEEE"))</f>
        <v/>
      </c>
      <c r="BA521" t="str">
        <f>+IF(C521="","",IF(' Matrice Tarifaire NON AL'!BN524="","",TEXT(' Matrice Tarifaire NON AL'!BN524,"0,0000")))</f>
        <v/>
      </c>
      <c r="BD521" t="str">
        <f>+IF($C521="","",IF(' Matrice Tarifaire NON AL'!BR524="","",TEXT(' Matrice Tarifaire NON AL'!BR524,"0,000")))</f>
        <v/>
      </c>
      <c r="BE521" t="str">
        <f>+IF($C521="","",IF(' Matrice Tarifaire NON AL'!BS524="","",VALUE(TEXT(' Matrice Tarifaire NON AL'!BS524,"0,00"))))</f>
        <v/>
      </c>
      <c r="BF521" t="str">
        <f>+IF($C521="","",IF(' Matrice Tarifaire NON AL'!BY524="","",' Matrice Tarifaire NON AL'!BY524))</f>
        <v/>
      </c>
      <c r="BG521" t="str">
        <f>+IF(C521="","",IF(' Matrice Tarifaire NON AL'!AK524="Composant de Box","999",IF(' Matrice Tarifaire NON AL'!AP524&lt;&gt;"",' Matrice Tarifaire NON AL'!AP524,IF(' Matrice Tarifaire NON AL'!AO524&lt;&gt;"",' Matrice Tarifaire NON AL'!AO524,' Matrice Tarifaire NON AL'!AN524))))</f>
        <v/>
      </c>
    </row>
    <row r="522" spans="1:59" x14ac:dyDescent="0.25">
      <c r="A522" t="str">
        <f>+IF($C522="","",IF(' Matrice Tarifaire NON AL'!N525="","",IF(' Matrice Tarifaire NON AL'!N525=0,"GTIN A 0 - Ne doit pas être mis dans PRE REF",TEXT(' Matrice Tarifaire NON AL'!N525,"00000000000000"))))</f>
        <v/>
      </c>
      <c r="B522" t="str">
        <f>+IF(C522="","",IF(L522=172,4,VLOOKUP(' Matrice Tarifaire NON AL'!AK525,Feuil3!$A$4:$B$14,2,0)))</f>
        <v/>
      </c>
      <c r="C522" t="str">
        <f>+IF(' Matrice Tarifaire NON AL'!O525="","",SUBSTITUTE(' Matrice Tarifaire NON AL'!O525,"CHAR (10)"," "))</f>
        <v/>
      </c>
      <c r="D522" t="str">
        <f>+IF($C522="","",SUBSTITUTE(' Matrice Tarifaire NON AL'!P525,"CHAR (13)"," "))</f>
        <v/>
      </c>
      <c r="E522" t="str">
        <f t="shared" si="25"/>
        <v/>
      </c>
      <c r="F522" t="str">
        <f>+IF($C522="","",IF(' Matrice Tarifaire NON AL'!AX525="","Non",' Matrice Tarifaire NON AL'!AX525))</f>
        <v/>
      </c>
      <c r="G522" t="str">
        <f>+IF($C522="","",IF(' Matrice Tarifaire NON AL'!Q525="DOMEDIA","MDD",IF(' Matrice Tarifaire NON AL'!Q525="APTA","MDD",IF(' Matrice Tarifaire NON AL'!Q525="TOP BUDGET","Premier Prix","MN"))))</f>
        <v/>
      </c>
      <c r="H522" t="str">
        <f>+IF($C522="","",' Matrice Tarifaire NON AL'!Q525)</f>
        <v/>
      </c>
      <c r="K522" t="str">
        <f>+IF($C522="","",' Matrice Tarifaire NON AL'!X525)</f>
        <v/>
      </c>
      <c r="L522" t="str">
        <f>+IF($C522="","",' Matrice Tarifaire NON AL'!X525)</f>
        <v/>
      </c>
      <c r="M522" t="str">
        <f>+IF($C522="","",' Matrice Tarifaire NON AL'!Y525)</f>
        <v/>
      </c>
      <c r="N522" t="str">
        <f>+IF($C522="","",' Matrice Tarifaire NON AL'!Z525)</f>
        <v/>
      </c>
      <c r="P522" t="str">
        <f>+IF(C522="","",IF(' Matrice Tarifaire NON AL'!X525&lt;&gt;168,"Non",""))</f>
        <v/>
      </c>
      <c r="Q522" t="str">
        <f>+IF($C522="","",' Matrice Tarifaire NON AL'!T525)</f>
        <v/>
      </c>
      <c r="R522" t="str">
        <f>+IF($C522="","",IF(' Matrice Tarifaire NON AL'!R525="","",' Matrice Tarifaire NON AL'!R525))</f>
        <v/>
      </c>
      <c r="S522" t="str">
        <f>+IF($C522="","",LEFT(' Matrice Tarifaire NON AL'!W525,1))</f>
        <v/>
      </c>
      <c r="T522" t="str">
        <f>+IF($C522="","",LEFT(' Matrice Tarifaire NON AL'!AY525,3))</f>
        <v/>
      </c>
      <c r="U522" t="str">
        <f t="shared" si="26"/>
        <v/>
      </c>
      <c r="V522" t="str">
        <f>+IF(C522="","",IF(VLOOKUP(' Matrice Tarifaire NON AL'!AK525,Feuil3!A:F,6,0)="Box",IF(' Matrice Tarifaire NON AL'!AL525="Mono-Référence","Homogène",IF(' Matrice Tarifaire NON AL'!AL525="Multi-Références","Panaché","")),IF(' Matrice Tarifaire NON AL'!AK525="A la Pièce","Composant sans Colisage",IF(' Matrice Tarifaire NON AL'!AK525="Composant de Box","Composant sans Colisage","Homogène"))))</f>
        <v/>
      </c>
      <c r="W522" t="str">
        <f>+IF($V522="","",VLOOKUP(' Matrice Tarifaire NON AL'!AK525,Feuil3!$A$4:$E$14,5,0))</f>
        <v/>
      </c>
      <c r="Y522" t="str">
        <f>+IF($V522="","",IF(VLOOKUP(' Matrice Tarifaire NON AL'!$AK525,Feuil3!$A$4:$D$14,4,0)="Palette",' Matrice Tarifaire NON AL'!AN525,""))</f>
        <v/>
      </c>
      <c r="AA522" t="str">
        <f>+IF($V522="","",IF(VLOOKUP(' Matrice Tarifaire NON AL'!$AK525,Feuil3!$A$4:$D$14,4,0)="Colis",' Matrice Tarifaire NON AL'!AN525,""))</f>
        <v/>
      </c>
      <c r="AC522" t="str">
        <f>+IF(V522="","",IF(VLOOKUP(' Matrice Tarifaire NON AL'!AK525,Feuil3!$A$4:$D$14,4,0)="Colis",IF(' Matrice Tarifaire NON AL'!AO525&gt;0,' Matrice Tarifaire NON AL'!AO525,""),""))</f>
        <v/>
      </c>
      <c r="AD522" t="str">
        <f t="shared" si="27"/>
        <v/>
      </c>
      <c r="AE522" t="str">
        <f>+IF(C522="","",' Matrice Tarifaire NON AL'!C525)</f>
        <v/>
      </c>
      <c r="AF522" t="str">
        <f>+IF(C522="","",' Matrice Tarifaire NON AL'!AQ525)</f>
        <v/>
      </c>
      <c r="AH522" t="str">
        <f>+IF(E522="","",' Matrice Tarifaire NON AL'!$U525)</f>
        <v/>
      </c>
      <c r="AI522" t="str">
        <f>+IF(F522="","",IF(' Matrice Tarifaire NON AL'!$V525="","",' Matrice Tarifaire NON AL'!$V525))</f>
        <v/>
      </c>
      <c r="AJ522" t="str">
        <f>+IF($C522="","",IF(' Matrice Tarifaire NON AL'!AZ525="","",' Matrice Tarifaire NON AL'!AZ525))</f>
        <v/>
      </c>
      <c r="AK522" t="str">
        <f>+IF($C522="","",IF(' Matrice Tarifaire NON AL'!BA525="","",' Matrice Tarifaire NON AL'!BA525))</f>
        <v/>
      </c>
      <c r="AL522" t="str">
        <f>+IF($C522="","",IF(' Matrice Tarifaire NON AL'!BB525="","",TEXT(' Matrice Tarifaire NON AL'!BB525,"0,0000")))</f>
        <v/>
      </c>
      <c r="AO522" t="str">
        <f>+IF($C522="","",IF(' Matrice Tarifaire NON AL'!BF525="","",TEXT(' Matrice Tarifaire NON AL'!BF525,"0,0000")))</f>
        <v/>
      </c>
      <c r="AP522" t="str">
        <f>+IF($C522="","",IF(' Matrice Tarifaire NON AL'!BG525="","",TEXT(' Matrice Tarifaire NON AL'!BG525,"0,0000")))</f>
        <v/>
      </c>
      <c r="AQ522" t="str">
        <f>+IF($C522="","",IF(' Matrice Tarifaire NON AL'!BH525="","",TEXT(' Matrice Tarifaire NON AL'!BH525,"0,0000")))</f>
        <v/>
      </c>
      <c r="AR522" t="str">
        <f>+IF($C522="","",IF(' Matrice Tarifaire NON AL'!BI525="","",TEXT(' Matrice Tarifaire NON AL'!BI525,"0,0000")))</f>
        <v/>
      </c>
      <c r="AS522" t="str">
        <f>+IF(C522="","",IF(' Matrice Tarifaire NON AL'!BJ525="","0",IF(' Matrice Tarifaire NON AL'!BJ525="","",' Matrice Tarifaire NON AL'!BJ525)))</f>
        <v/>
      </c>
      <c r="AT522" t="str">
        <f>+IF(C522="","",IF(' Matrice Tarifaire NON AL'!BK525="","",' Matrice Tarifaire NON AL'!$BK$6))</f>
        <v/>
      </c>
      <c r="AU522" t="str">
        <f>+IF(C522="","",IF(' Matrice Tarifaire NON AL'!BK525="","",TEXT(' Matrice Tarifaire NON AL'!BK525,"0,0000")))</f>
        <v/>
      </c>
      <c r="AV522" t="str">
        <f>+IF(C522="","",IF(' Matrice Tarifaire NON AL'!BL525="","",' Matrice Tarifaire NON AL'!$BL$6))</f>
        <v/>
      </c>
      <c r="AW522" t="str">
        <f>+IF(C522="","",IF(' Matrice Tarifaire NON AL'!BL525="","",TEXT(' Matrice Tarifaire NON AL'!BL525,"0,0000")))</f>
        <v/>
      </c>
      <c r="AX522" t="str">
        <f>+IF(C522="","",IF(' Matrice Tarifaire NON AL'!BM525="","",' Matrice Tarifaire NON AL'!$BM$6))</f>
        <v/>
      </c>
      <c r="AY522" t="str">
        <f>+IF(C522="","",IF(' Matrice Tarifaire NON AL'!BM525="","",TEXT(' Matrice Tarifaire NON AL'!BM525,"0,0000")))</f>
        <v/>
      </c>
      <c r="AZ522" t="str">
        <f>+IF(C522="","",IF(' Matrice Tarifaire NON AL'!BN525="","","Taxe DEEE"))</f>
        <v/>
      </c>
      <c r="BA522" t="str">
        <f>+IF(C522="","",IF(' Matrice Tarifaire NON AL'!BN525="","",TEXT(' Matrice Tarifaire NON AL'!BN525,"0,0000")))</f>
        <v/>
      </c>
      <c r="BD522" t="str">
        <f>+IF($C522="","",IF(' Matrice Tarifaire NON AL'!BR525="","",TEXT(' Matrice Tarifaire NON AL'!BR525,"0,000")))</f>
        <v/>
      </c>
      <c r="BE522" t="str">
        <f>+IF($C522="","",IF(' Matrice Tarifaire NON AL'!BS525="","",VALUE(TEXT(' Matrice Tarifaire NON AL'!BS525,"0,00"))))</f>
        <v/>
      </c>
      <c r="BF522" t="str">
        <f>+IF($C522="","",IF(' Matrice Tarifaire NON AL'!BY525="","",' Matrice Tarifaire NON AL'!BY525))</f>
        <v/>
      </c>
      <c r="BG522" t="str">
        <f>+IF(C522="","",IF(' Matrice Tarifaire NON AL'!AK525="Composant de Box","999",IF(' Matrice Tarifaire NON AL'!AP525&lt;&gt;"",' Matrice Tarifaire NON AL'!AP525,IF(' Matrice Tarifaire NON AL'!AO525&lt;&gt;"",' Matrice Tarifaire NON AL'!AO525,' Matrice Tarifaire NON AL'!AN525))))</f>
        <v/>
      </c>
    </row>
    <row r="523" spans="1:59" x14ac:dyDescent="0.25">
      <c r="A523" t="str">
        <f>+IF($C523="","",IF(' Matrice Tarifaire NON AL'!N526="","",IF(' Matrice Tarifaire NON AL'!N526=0,"GTIN A 0 - Ne doit pas être mis dans PRE REF",TEXT(' Matrice Tarifaire NON AL'!N526,"00000000000000"))))</f>
        <v/>
      </c>
      <c r="B523" t="str">
        <f>+IF(C523="","",IF(L523=172,4,VLOOKUP(' Matrice Tarifaire NON AL'!AK526,Feuil3!$A$4:$B$14,2,0)))</f>
        <v/>
      </c>
      <c r="C523" t="str">
        <f>+IF(' Matrice Tarifaire NON AL'!O526="","",SUBSTITUTE(' Matrice Tarifaire NON AL'!O526,"CHAR (10)"," "))</f>
        <v/>
      </c>
      <c r="D523" t="str">
        <f>+IF($C523="","",SUBSTITUTE(' Matrice Tarifaire NON AL'!P526,"CHAR (13)"," "))</f>
        <v/>
      </c>
      <c r="E523" t="str">
        <f t="shared" si="25"/>
        <v/>
      </c>
      <c r="F523" t="str">
        <f>+IF($C523="","",IF(' Matrice Tarifaire NON AL'!AX526="","Non",' Matrice Tarifaire NON AL'!AX526))</f>
        <v/>
      </c>
      <c r="G523" t="str">
        <f>+IF($C523="","",IF(' Matrice Tarifaire NON AL'!Q526="DOMEDIA","MDD",IF(' Matrice Tarifaire NON AL'!Q526="APTA","MDD",IF(' Matrice Tarifaire NON AL'!Q526="TOP BUDGET","Premier Prix","MN"))))</f>
        <v/>
      </c>
      <c r="H523" t="str">
        <f>+IF($C523="","",' Matrice Tarifaire NON AL'!Q526)</f>
        <v/>
      </c>
      <c r="K523" t="str">
        <f>+IF($C523="","",' Matrice Tarifaire NON AL'!X526)</f>
        <v/>
      </c>
      <c r="L523" t="str">
        <f>+IF($C523="","",' Matrice Tarifaire NON AL'!X526)</f>
        <v/>
      </c>
      <c r="M523" t="str">
        <f>+IF($C523="","",' Matrice Tarifaire NON AL'!Y526)</f>
        <v/>
      </c>
      <c r="N523" t="str">
        <f>+IF($C523="","",' Matrice Tarifaire NON AL'!Z526)</f>
        <v/>
      </c>
      <c r="P523" t="str">
        <f>+IF(C523="","",IF(' Matrice Tarifaire NON AL'!X526&lt;&gt;168,"Non",""))</f>
        <v/>
      </c>
      <c r="Q523" t="str">
        <f>+IF($C523="","",' Matrice Tarifaire NON AL'!T526)</f>
        <v/>
      </c>
      <c r="R523" t="str">
        <f>+IF($C523="","",IF(' Matrice Tarifaire NON AL'!R526="","",' Matrice Tarifaire NON AL'!R526))</f>
        <v/>
      </c>
      <c r="S523" t="str">
        <f>+IF($C523="","",LEFT(' Matrice Tarifaire NON AL'!W526,1))</f>
        <v/>
      </c>
      <c r="T523" t="str">
        <f>+IF($C523="","",LEFT(' Matrice Tarifaire NON AL'!AY526,3))</f>
        <v/>
      </c>
      <c r="U523" t="str">
        <f t="shared" si="26"/>
        <v/>
      </c>
      <c r="V523" t="str">
        <f>+IF(C523="","",IF(VLOOKUP(' Matrice Tarifaire NON AL'!AK526,Feuil3!A:F,6,0)="Box",IF(' Matrice Tarifaire NON AL'!AL526="Mono-Référence","Homogène",IF(' Matrice Tarifaire NON AL'!AL526="Multi-Références","Panaché","")),IF(' Matrice Tarifaire NON AL'!AK526="A la Pièce","Composant sans Colisage",IF(' Matrice Tarifaire NON AL'!AK526="Composant de Box","Composant sans Colisage","Homogène"))))</f>
        <v/>
      </c>
      <c r="W523" t="str">
        <f>+IF($V523="","",VLOOKUP(' Matrice Tarifaire NON AL'!AK526,Feuil3!$A$4:$E$14,5,0))</f>
        <v/>
      </c>
      <c r="Y523" t="str">
        <f>+IF($V523="","",IF(VLOOKUP(' Matrice Tarifaire NON AL'!$AK526,Feuil3!$A$4:$D$14,4,0)="Palette",' Matrice Tarifaire NON AL'!AN526,""))</f>
        <v/>
      </c>
      <c r="AA523" t="str">
        <f>+IF($V523="","",IF(VLOOKUP(' Matrice Tarifaire NON AL'!$AK526,Feuil3!$A$4:$D$14,4,0)="Colis",' Matrice Tarifaire NON AL'!AN526,""))</f>
        <v/>
      </c>
      <c r="AC523" t="str">
        <f>+IF(V523="","",IF(VLOOKUP(' Matrice Tarifaire NON AL'!AK526,Feuil3!$A$4:$D$14,4,0)="Colis",IF(' Matrice Tarifaire NON AL'!AO526&gt;0,' Matrice Tarifaire NON AL'!AO526,""),""))</f>
        <v/>
      </c>
      <c r="AD523" t="str">
        <f t="shared" si="27"/>
        <v/>
      </c>
      <c r="AE523" t="str">
        <f>+IF(C523="","",' Matrice Tarifaire NON AL'!C526)</f>
        <v/>
      </c>
      <c r="AF523" t="str">
        <f>+IF(C523="","",' Matrice Tarifaire NON AL'!AQ526)</f>
        <v/>
      </c>
      <c r="AH523" t="str">
        <f>+IF(E523="","",' Matrice Tarifaire NON AL'!$U526)</f>
        <v/>
      </c>
      <c r="AI523" t="str">
        <f>+IF(F523="","",IF(' Matrice Tarifaire NON AL'!$V526="","",' Matrice Tarifaire NON AL'!$V526))</f>
        <v/>
      </c>
      <c r="AJ523" t="str">
        <f>+IF($C523="","",IF(' Matrice Tarifaire NON AL'!AZ526="","",' Matrice Tarifaire NON AL'!AZ526))</f>
        <v/>
      </c>
      <c r="AK523" t="str">
        <f>+IF($C523="","",IF(' Matrice Tarifaire NON AL'!BA526="","",' Matrice Tarifaire NON AL'!BA526))</f>
        <v/>
      </c>
      <c r="AL523" t="str">
        <f>+IF($C523="","",IF(' Matrice Tarifaire NON AL'!BB526="","",TEXT(' Matrice Tarifaire NON AL'!BB526,"0,0000")))</f>
        <v/>
      </c>
      <c r="AO523" t="str">
        <f>+IF($C523="","",IF(' Matrice Tarifaire NON AL'!BF526="","",TEXT(' Matrice Tarifaire NON AL'!BF526,"0,0000")))</f>
        <v/>
      </c>
      <c r="AP523" t="str">
        <f>+IF($C523="","",IF(' Matrice Tarifaire NON AL'!BG526="","",TEXT(' Matrice Tarifaire NON AL'!BG526,"0,0000")))</f>
        <v/>
      </c>
      <c r="AQ523" t="str">
        <f>+IF($C523="","",IF(' Matrice Tarifaire NON AL'!BH526="","",TEXT(' Matrice Tarifaire NON AL'!BH526,"0,0000")))</f>
        <v/>
      </c>
      <c r="AR523" t="str">
        <f>+IF($C523="","",IF(' Matrice Tarifaire NON AL'!BI526="","",TEXT(' Matrice Tarifaire NON AL'!BI526,"0,0000")))</f>
        <v/>
      </c>
      <c r="AS523" t="str">
        <f>+IF(C523="","",IF(' Matrice Tarifaire NON AL'!BJ526="","0",IF(' Matrice Tarifaire NON AL'!BJ526="","",' Matrice Tarifaire NON AL'!BJ526)))</f>
        <v/>
      </c>
      <c r="AT523" t="str">
        <f>+IF(C523="","",IF(' Matrice Tarifaire NON AL'!BK526="","",' Matrice Tarifaire NON AL'!$BK$6))</f>
        <v/>
      </c>
      <c r="AU523" t="str">
        <f>+IF(C523="","",IF(' Matrice Tarifaire NON AL'!BK526="","",TEXT(' Matrice Tarifaire NON AL'!BK526,"0,0000")))</f>
        <v/>
      </c>
      <c r="AV523" t="str">
        <f>+IF(C523="","",IF(' Matrice Tarifaire NON AL'!BL526="","",' Matrice Tarifaire NON AL'!$BL$6))</f>
        <v/>
      </c>
      <c r="AW523" t="str">
        <f>+IF(C523="","",IF(' Matrice Tarifaire NON AL'!BL526="","",TEXT(' Matrice Tarifaire NON AL'!BL526,"0,0000")))</f>
        <v/>
      </c>
      <c r="AX523" t="str">
        <f>+IF(C523="","",IF(' Matrice Tarifaire NON AL'!BM526="","",' Matrice Tarifaire NON AL'!$BM$6))</f>
        <v/>
      </c>
      <c r="AY523" t="str">
        <f>+IF(C523="","",IF(' Matrice Tarifaire NON AL'!BM526="","",TEXT(' Matrice Tarifaire NON AL'!BM526,"0,0000")))</f>
        <v/>
      </c>
      <c r="AZ523" t="str">
        <f>+IF(C523="","",IF(' Matrice Tarifaire NON AL'!BN526="","","Taxe DEEE"))</f>
        <v/>
      </c>
      <c r="BA523" t="str">
        <f>+IF(C523="","",IF(' Matrice Tarifaire NON AL'!BN526="","",TEXT(' Matrice Tarifaire NON AL'!BN526,"0,0000")))</f>
        <v/>
      </c>
      <c r="BD523" t="str">
        <f>+IF($C523="","",IF(' Matrice Tarifaire NON AL'!BR526="","",TEXT(' Matrice Tarifaire NON AL'!BR526,"0,000")))</f>
        <v/>
      </c>
      <c r="BE523" t="str">
        <f>+IF($C523="","",IF(' Matrice Tarifaire NON AL'!BS526="","",VALUE(TEXT(' Matrice Tarifaire NON AL'!BS526,"0,00"))))</f>
        <v/>
      </c>
      <c r="BF523" t="str">
        <f>+IF($C523="","",IF(' Matrice Tarifaire NON AL'!BY526="","",' Matrice Tarifaire NON AL'!BY526))</f>
        <v/>
      </c>
      <c r="BG523" t="str">
        <f>+IF(C523="","",IF(' Matrice Tarifaire NON AL'!AK526="Composant de Box","999",IF(' Matrice Tarifaire NON AL'!AP526&lt;&gt;"",' Matrice Tarifaire NON AL'!AP526,IF(' Matrice Tarifaire NON AL'!AO526&lt;&gt;"",' Matrice Tarifaire NON AL'!AO526,' Matrice Tarifaire NON AL'!AN526))))</f>
        <v/>
      </c>
    </row>
    <row r="524" spans="1:59" x14ac:dyDescent="0.25">
      <c r="A524" t="str">
        <f>+IF($C524="","",IF(' Matrice Tarifaire NON AL'!N527="","",IF(' Matrice Tarifaire NON AL'!N527=0,"GTIN A 0 - Ne doit pas être mis dans PRE REF",TEXT(' Matrice Tarifaire NON AL'!N527,"00000000000000"))))</f>
        <v/>
      </c>
      <c r="B524" t="str">
        <f>+IF(C524="","",IF(L524=172,4,VLOOKUP(' Matrice Tarifaire NON AL'!AK527,Feuil3!$A$4:$B$14,2,0)))</f>
        <v/>
      </c>
      <c r="C524" t="str">
        <f>+IF(' Matrice Tarifaire NON AL'!O527="","",SUBSTITUTE(' Matrice Tarifaire NON AL'!O527,"CHAR (10)"," "))</f>
        <v/>
      </c>
      <c r="D524" t="str">
        <f>+IF($C524="","",SUBSTITUTE(' Matrice Tarifaire NON AL'!P527,"CHAR (13)"," "))</f>
        <v/>
      </c>
      <c r="E524" t="str">
        <f t="shared" si="25"/>
        <v/>
      </c>
      <c r="F524" t="str">
        <f>+IF($C524="","",IF(' Matrice Tarifaire NON AL'!AX527="","Non",' Matrice Tarifaire NON AL'!AX527))</f>
        <v/>
      </c>
      <c r="G524" t="str">
        <f>+IF($C524="","",IF(' Matrice Tarifaire NON AL'!Q527="DOMEDIA","MDD",IF(' Matrice Tarifaire NON AL'!Q527="APTA","MDD",IF(' Matrice Tarifaire NON AL'!Q527="TOP BUDGET","Premier Prix","MN"))))</f>
        <v/>
      </c>
      <c r="H524" t="str">
        <f>+IF($C524="","",' Matrice Tarifaire NON AL'!Q527)</f>
        <v/>
      </c>
      <c r="K524" t="str">
        <f>+IF($C524="","",' Matrice Tarifaire NON AL'!X527)</f>
        <v/>
      </c>
      <c r="L524" t="str">
        <f>+IF($C524="","",' Matrice Tarifaire NON AL'!X527)</f>
        <v/>
      </c>
      <c r="M524" t="str">
        <f>+IF($C524="","",' Matrice Tarifaire NON AL'!Y527)</f>
        <v/>
      </c>
      <c r="N524" t="str">
        <f>+IF($C524="","",' Matrice Tarifaire NON AL'!Z527)</f>
        <v/>
      </c>
      <c r="P524" t="str">
        <f>+IF(C524="","",IF(' Matrice Tarifaire NON AL'!X527&lt;&gt;168,"Non",""))</f>
        <v/>
      </c>
      <c r="Q524" t="str">
        <f>+IF($C524="","",' Matrice Tarifaire NON AL'!T527)</f>
        <v/>
      </c>
      <c r="R524" t="str">
        <f>+IF($C524="","",IF(' Matrice Tarifaire NON AL'!R527="","",' Matrice Tarifaire NON AL'!R527))</f>
        <v/>
      </c>
      <c r="S524" t="str">
        <f>+IF($C524="","",LEFT(' Matrice Tarifaire NON AL'!W527,1))</f>
        <v/>
      </c>
      <c r="T524" t="str">
        <f>+IF($C524="","",LEFT(' Matrice Tarifaire NON AL'!AY527,3))</f>
        <v/>
      </c>
      <c r="U524" t="str">
        <f t="shared" si="26"/>
        <v/>
      </c>
      <c r="V524" t="str">
        <f>+IF(C524="","",IF(VLOOKUP(' Matrice Tarifaire NON AL'!AK527,Feuil3!A:F,6,0)="Box",IF(' Matrice Tarifaire NON AL'!AL527="Mono-Référence","Homogène",IF(' Matrice Tarifaire NON AL'!AL527="Multi-Références","Panaché","")),IF(' Matrice Tarifaire NON AL'!AK527="A la Pièce","Composant sans Colisage",IF(' Matrice Tarifaire NON AL'!AK527="Composant de Box","Composant sans Colisage","Homogène"))))</f>
        <v/>
      </c>
      <c r="W524" t="str">
        <f>+IF($V524="","",VLOOKUP(' Matrice Tarifaire NON AL'!AK527,Feuil3!$A$4:$E$14,5,0))</f>
        <v/>
      </c>
      <c r="Y524" t="str">
        <f>+IF($V524="","",IF(VLOOKUP(' Matrice Tarifaire NON AL'!$AK527,Feuil3!$A$4:$D$14,4,0)="Palette",' Matrice Tarifaire NON AL'!AN527,""))</f>
        <v/>
      </c>
      <c r="AA524" t="str">
        <f>+IF($V524="","",IF(VLOOKUP(' Matrice Tarifaire NON AL'!$AK527,Feuil3!$A$4:$D$14,4,0)="Colis",' Matrice Tarifaire NON AL'!AN527,""))</f>
        <v/>
      </c>
      <c r="AC524" t="str">
        <f>+IF(V524="","",IF(VLOOKUP(' Matrice Tarifaire NON AL'!AK527,Feuil3!$A$4:$D$14,4,0)="Colis",IF(' Matrice Tarifaire NON AL'!AO527&gt;0,' Matrice Tarifaire NON AL'!AO527,""),""))</f>
        <v/>
      </c>
      <c r="AD524" t="str">
        <f t="shared" si="27"/>
        <v/>
      </c>
      <c r="AE524" t="str">
        <f>+IF(C524="","",' Matrice Tarifaire NON AL'!C527)</f>
        <v/>
      </c>
      <c r="AF524" t="str">
        <f>+IF(C524="","",' Matrice Tarifaire NON AL'!AQ527)</f>
        <v/>
      </c>
      <c r="AH524" t="str">
        <f>+IF(E524="","",' Matrice Tarifaire NON AL'!$U527)</f>
        <v/>
      </c>
      <c r="AI524" t="str">
        <f>+IF(F524="","",IF(' Matrice Tarifaire NON AL'!$V527="","",' Matrice Tarifaire NON AL'!$V527))</f>
        <v/>
      </c>
      <c r="AJ524" t="str">
        <f>+IF($C524="","",IF(' Matrice Tarifaire NON AL'!AZ527="","",' Matrice Tarifaire NON AL'!AZ527))</f>
        <v/>
      </c>
      <c r="AK524" t="str">
        <f>+IF($C524="","",IF(' Matrice Tarifaire NON AL'!BA527="","",' Matrice Tarifaire NON AL'!BA527))</f>
        <v/>
      </c>
      <c r="AL524" t="str">
        <f>+IF($C524="","",IF(' Matrice Tarifaire NON AL'!BB527="","",TEXT(' Matrice Tarifaire NON AL'!BB527,"0,0000")))</f>
        <v/>
      </c>
      <c r="AO524" t="str">
        <f>+IF($C524="","",IF(' Matrice Tarifaire NON AL'!BF527="","",TEXT(' Matrice Tarifaire NON AL'!BF527,"0,0000")))</f>
        <v/>
      </c>
      <c r="AP524" t="str">
        <f>+IF($C524="","",IF(' Matrice Tarifaire NON AL'!BG527="","",TEXT(' Matrice Tarifaire NON AL'!BG527,"0,0000")))</f>
        <v/>
      </c>
      <c r="AQ524" t="str">
        <f>+IF($C524="","",IF(' Matrice Tarifaire NON AL'!BH527="","",TEXT(' Matrice Tarifaire NON AL'!BH527,"0,0000")))</f>
        <v/>
      </c>
      <c r="AR524" t="str">
        <f>+IF($C524="","",IF(' Matrice Tarifaire NON AL'!BI527="","",TEXT(' Matrice Tarifaire NON AL'!BI527,"0,0000")))</f>
        <v/>
      </c>
      <c r="AS524" t="str">
        <f>+IF(C524="","",IF(' Matrice Tarifaire NON AL'!BJ527="","0",IF(' Matrice Tarifaire NON AL'!BJ527="","",' Matrice Tarifaire NON AL'!BJ527)))</f>
        <v/>
      </c>
      <c r="AT524" t="str">
        <f>+IF(C524="","",IF(' Matrice Tarifaire NON AL'!BK527="","",' Matrice Tarifaire NON AL'!$BK$6))</f>
        <v/>
      </c>
      <c r="AU524" t="str">
        <f>+IF(C524="","",IF(' Matrice Tarifaire NON AL'!BK527="","",TEXT(' Matrice Tarifaire NON AL'!BK527,"0,0000")))</f>
        <v/>
      </c>
      <c r="AV524" t="str">
        <f>+IF(C524="","",IF(' Matrice Tarifaire NON AL'!BL527="","",' Matrice Tarifaire NON AL'!$BL$6))</f>
        <v/>
      </c>
      <c r="AW524" t="str">
        <f>+IF(C524="","",IF(' Matrice Tarifaire NON AL'!BL527="","",TEXT(' Matrice Tarifaire NON AL'!BL527,"0,0000")))</f>
        <v/>
      </c>
      <c r="AX524" t="str">
        <f>+IF(C524="","",IF(' Matrice Tarifaire NON AL'!BM527="","",' Matrice Tarifaire NON AL'!$BM$6))</f>
        <v/>
      </c>
      <c r="AY524" t="str">
        <f>+IF(C524="","",IF(' Matrice Tarifaire NON AL'!BM527="","",TEXT(' Matrice Tarifaire NON AL'!BM527,"0,0000")))</f>
        <v/>
      </c>
      <c r="AZ524" t="str">
        <f>+IF(C524="","",IF(' Matrice Tarifaire NON AL'!BN527="","","Taxe DEEE"))</f>
        <v/>
      </c>
      <c r="BA524" t="str">
        <f>+IF(C524="","",IF(' Matrice Tarifaire NON AL'!BN527="","",TEXT(' Matrice Tarifaire NON AL'!BN527,"0,0000")))</f>
        <v/>
      </c>
      <c r="BD524" t="str">
        <f>+IF($C524="","",IF(' Matrice Tarifaire NON AL'!BR527="","",TEXT(' Matrice Tarifaire NON AL'!BR527,"0,000")))</f>
        <v/>
      </c>
      <c r="BE524" t="str">
        <f>+IF($C524="","",IF(' Matrice Tarifaire NON AL'!BS527="","",VALUE(TEXT(' Matrice Tarifaire NON AL'!BS527,"0,00"))))</f>
        <v/>
      </c>
      <c r="BF524" t="str">
        <f>+IF($C524="","",IF(' Matrice Tarifaire NON AL'!BY527="","",' Matrice Tarifaire NON AL'!BY527))</f>
        <v/>
      </c>
      <c r="BG524" t="str">
        <f>+IF(C524="","",IF(' Matrice Tarifaire NON AL'!AK527="Composant de Box","999",IF(' Matrice Tarifaire NON AL'!AP527&lt;&gt;"",' Matrice Tarifaire NON AL'!AP527,IF(' Matrice Tarifaire NON AL'!AO527&lt;&gt;"",' Matrice Tarifaire NON AL'!AO527,' Matrice Tarifaire NON AL'!AN527))))</f>
        <v/>
      </c>
    </row>
    <row r="525" spans="1:59" x14ac:dyDescent="0.25">
      <c r="A525" t="str">
        <f>+IF($C525="","",IF(' Matrice Tarifaire NON AL'!N528="","",IF(' Matrice Tarifaire NON AL'!N528=0,"GTIN A 0 - Ne doit pas être mis dans PRE REF",TEXT(' Matrice Tarifaire NON AL'!N528,"00000000000000"))))</f>
        <v/>
      </c>
      <c r="B525" t="str">
        <f>+IF(C525="","",IF(L525=172,4,VLOOKUP(' Matrice Tarifaire NON AL'!AK528,Feuil3!$A$4:$B$14,2,0)))</f>
        <v/>
      </c>
      <c r="C525" t="str">
        <f>+IF(' Matrice Tarifaire NON AL'!O528="","",SUBSTITUTE(' Matrice Tarifaire NON AL'!O528,"CHAR (10)"," "))</f>
        <v/>
      </c>
      <c r="D525" t="str">
        <f>+IF($C525="","",SUBSTITUTE(' Matrice Tarifaire NON AL'!P528,"CHAR (13)"," "))</f>
        <v/>
      </c>
      <c r="E525" t="str">
        <f t="shared" si="25"/>
        <v/>
      </c>
      <c r="F525" t="str">
        <f>+IF($C525="","",IF(' Matrice Tarifaire NON AL'!AX528="","Non",' Matrice Tarifaire NON AL'!AX528))</f>
        <v/>
      </c>
      <c r="G525" t="str">
        <f>+IF($C525="","",IF(' Matrice Tarifaire NON AL'!Q528="DOMEDIA","MDD",IF(' Matrice Tarifaire NON AL'!Q528="APTA","MDD",IF(' Matrice Tarifaire NON AL'!Q528="TOP BUDGET","Premier Prix","MN"))))</f>
        <v/>
      </c>
      <c r="H525" t="str">
        <f>+IF($C525="","",' Matrice Tarifaire NON AL'!Q528)</f>
        <v/>
      </c>
      <c r="K525" t="str">
        <f>+IF($C525="","",' Matrice Tarifaire NON AL'!X528)</f>
        <v/>
      </c>
      <c r="L525" t="str">
        <f>+IF($C525="","",' Matrice Tarifaire NON AL'!X528)</f>
        <v/>
      </c>
      <c r="M525" t="str">
        <f>+IF($C525="","",' Matrice Tarifaire NON AL'!Y528)</f>
        <v/>
      </c>
      <c r="N525" t="str">
        <f>+IF($C525="","",' Matrice Tarifaire NON AL'!Z528)</f>
        <v/>
      </c>
      <c r="P525" t="str">
        <f>+IF(C525="","",IF(' Matrice Tarifaire NON AL'!X528&lt;&gt;168,"Non",""))</f>
        <v/>
      </c>
      <c r="Q525" t="str">
        <f>+IF($C525="","",' Matrice Tarifaire NON AL'!T528)</f>
        <v/>
      </c>
      <c r="R525" t="str">
        <f>+IF($C525="","",IF(' Matrice Tarifaire NON AL'!R528="","",' Matrice Tarifaire NON AL'!R528))</f>
        <v/>
      </c>
      <c r="S525" t="str">
        <f>+IF($C525="","",LEFT(' Matrice Tarifaire NON AL'!W528,1))</f>
        <v/>
      </c>
      <c r="T525" t="str">
        <f>+IF($C525="","",LEFT(' Matrice Tarifaire NON AL'!AY528,3))</f>
        <v/>
      </c>
      <c r="U525" t="str">
        <f t="shared" si="26"/>
        <v/>
      </c>
      <c r="V525" t="str">
        <f>+IF(C525="","",IF(VLOOKUP(' Matrice Tarifaire NON AL'!AK528,Feuil3!A:F,6,0)="Box",IF(' Matrice Tarifaire NON AL'!AL528="Mono-Référence","Homogène",IF(' Matrice Tarifaire NON AL'!AL528="Multi-Références","Panaché","")),IF(' Matrice Tarifaire NON AL'!AK528="A la Pièce","Composant sans Colisage",IF(' Matrice Tarifaire NON AL'!AK528="Composant de Box","Composant sans Colisage","Homogène"))))</f>
        <v/>
      </c>
      <c r="W525" t="str">
        <f>+IF($V525="","",VLOOKUP(' Matrice Tarifaire NON AL'!AK528,Feuil3!$A$4:$E$14,5,0))</f>
        <v/>
      </c>
      <c r="Y525" t="str">
        <f>+IF($V525="","",IF(VLOOKUP(' Matrice Tarifaire NON AL'!$AK528,Feuil3!$A$4:$D$14,4,0)="Palette",' Matrice Tarifaire NON AL'!AN528,""))</f>
        <v/>
      </c>
      <c r="AA525" t="str">
        <f>+IF($V525="","",IF(VLOOKUP(' Matrice Tarifaire NON AL'!$AK528,Feuil3!$A$4:$D$14,4,0)="Colis",' Matrice Tarifaire NON AL'!AN528,""))</f>
        <v/>
      </c>
      <c r="AC525" t="str">
        <f>+IF(V525="","",IF(VLOOKUP(' Matrice Tarifaire NON AL'!AK528,Feuil3!$A$4:$D$14,4,0)="Colis",IF(' Matrice Tarifaire NON AL'!AO528&gt;0,' Matrice Tarifaire NON AL'!AO528,""),""))</f>
        <v/>
      </c>
      <c r="AD525" t="str">
        <f t="shared" si="27"/>
        <v/>
      </c>
      <c r="AE525" t="str">
        <f>+IF(C525="","",' Matrice Tarifaire NON AL'!C528)</f>
        <v/>
      </c>
      <c r="AF525" t="str">
        <f>+IF(C525="","",' Matrice Tarifaire NON AL'!AQ528)</f>
        <v/>
      </c>
      <c r="AH525" t="str">
        <f>+IF(E525="","",' Matrice Tarifaire NON AL'!$U528)</f>
        <v/>
      </c>
      <c r="AI525" t="str">
        <f>+IF(F525="","",IF(' Matrice Tarifaire NON AL'!$V528="","",' Matrice Tarifaire NON AL'!$V528))</f>
        <v/>
      </c>
      <c r="AJ525" t="str">
        <f>+IF($C525="","",IF(' Matrice Tarifaire NON AL'!AZ528="","",' Matrice Tarifaire NON AL'!AZ528))</f>
        <v/>
      </c>
      <c r="AK525" t="str">
        <f>+IF($C525="","",IF(' Matrice Tarifaire NON AL'!BA528="","",' Matrice Tarifaire NON AL'!BA528))</f>
        <v/>
      </c>
      <c r="AL525" t="str">
        <f>+IF($C525="","",IF(' Matrice Tarifaire NON AL'!BB528="","",TEXT(' Matrice Tarifaire NON AL'!BB528,"0,0000")))</f>
        <v/>
      </c>
      <c r="AO525" t="str">
        <f>+IF($C525="","",IF(' Matrice Tarifaire NON AL'!BF528="","",TEXT(' Matrice Tarifaire NON AL'!BF528,"0,0000")))</f>
        <v/>
      </c>
      <c r="AP525" t="str">
        <f>+IF($C525="","",IF(' Matrice Tarifaire NON AL'!BG528="","",TEXT(' Matrice Tarifaire NON AL'!BG528,"0,0000")))</f>
        <v/>
      </c>
      <c r="AQ525" t="str">
        <f>+IF($C525="","",IF(' Matrice Tarifaire NON AL'!BH528="","",TEXT(' Matrice Tarifaire NON AL'!BH528,"0,0000")))</f>
        <v/>
      </c>
      <c r="AR525" t="str">
        <f>+IF($C525="","",IF(' Matrice Tarifaire NON AL'!BI528="","",TEXT(' Matrice Tarifaire NON AL'!BI528,"0,0000")))</f>
        <v/>
      </c>
      <c r="AS525" t="str">
        <f>+IF(C525="","",IF(' Matrice Tarifaire NON AL'!BJ528="","0",IF(' Matrice Tarifaire NON AL'!BJ528="","",' Matrice Tarifaire NON AL'!BJ528)))</f>
        <v/>
      </c>
      <c r="AT525" t="str">
        <f>+IF(C525="","",IF(' Matrice Tarifaire NON AL'!BK528="","",' Matrice Tarifaire NON AL'!$BK$6))</f>
        <v/>
      </c>
      <c r="AU525" t="str">
        <f>+IF(C525="","",IF(' Matrice Tarifaire NON AL'!BK528="","",TEXT(' Matrice Tarifaire NON AL'!BK528,"0,0000")))</f>
        <v/>
      </c>
      <c r="AV525" t="str">
        <f>+IF(C525="","",IF(' Matrice Tarifaire NON AL'!BL528="","",' Matrice Tarifaire NON AL'!$BL$6))</f>
        <v/>
      </c>
      <c r="AW525" t="str">
        <f>+IF(C525="","",IF(' Matrice Tarifaire NON AL'!BL528="","",TEXT(' Matrice Tarifaire NON AL'!BL528,"0,0000")))</f>
        <v/>
      </c>
      <c r="AX525" t="str">
        <f>+IF(C525="","",IF(' Matrice Tarifaire NON AL'!BM528="","",' Matrice Tarifaire NON AL'!$BM$6))</f>
        <v/>
      </c>
      <c r="AY525" t="str">
        <f>+IF(C525="","",IF(' Matrice Tarifaire NON AL'!BM528="","",TEXT(' Matrice Tarifaire NON AL'!BM528,"0,0000")))</f>
        <v/>
      </c>
      <c r="AZ525" t="str">
        <f>+IF(C525="","",IF(' Matrice Tarifaire NON AL'!BN528="","","Taxe DEEE"))</f>
        <v/>
      </c>
      <c r="BA525" t="str">
        <f>+IF(C525="","",IF(' Matrice Tarifaire NON AL'!BN528="","",TEXT(' Matrice Tarifaire NON AL'!BN528,"0,0000")))</f>
        <v/>
      </c>
      <c r="BD525" t="str">
        <f>+IF($C525="","",IF(' Matrice Tarifaire NON AL'!BR528="","",TEXT(' Matrice Tarifaire NON AL'!BR528,"0,000")))</f>
        <v/>
      </c>
      <c r="BE525" t="str">
        <f>+IF($C525="","",IF(' Matrice Tarifaire NON AL'!BS528="","",VALUE(TEXT(' Matrice Tarifaire NON AL'!BS528,"0,00"))))</f>
        <v/>
      </c>
      <c r="BF525" t="str">
        <f>+IF($C525="","",IF(' Matrice Tarifaire NON AL'!BY528="","",' Matrice Tarifaire NON AL'!BY528))</f>
        <v/>
      </c>
      <c r="BG525" t="str">
        <f>+IF(C525="","",IF(' Matrice Tarifaire NON AL'!AK528="Composant de Box","999",IF(' Matrice Tarifaire NON AL'!AP528&lt;&gt;"",' Matrice Tarifaire NON AL'!AP528,IF(' Matrice Tarifaire NON AL'!AO528&lt;&gt;"",' Matrice Tarifaire NON AL'!AO528,' Matrice Tarifaire NON AL'!AN528))))</f>
        <v/>
      </c>
    </row>
    <row r="526" spans="1:59" x14ac:dyDescent="0.25">
      <c r="A526" t="str">
        <f>+IF($C526="","",IF(' Matrice Tarifaire NON AL'!N529="","",IF(' Matrice Tarifaire NON AL'!N529=0,"GTIN A 0 - Ne doit pas être mis dans PRE REF",TEXT(' Matrice Tarifaire NON AL'!N529,"00000000000000"))))</f>
        <v/>
      </c>
      <c r="B526" t="str">
        <f>+IF(C526="","",IF(L526=172,4,VLOOKUP(' Matrice Tarifaire NON AL'!AK529,Feuil3!$A$4:$B$14,2,0)))</f>
        <v/>
      </c>
      <c r="C526" t="str">
        <f>+IF(' Matrice Tarifaire NON AL'!O529="","",SUBSTITUTE(' Matrice Tarifaire NON AL'!O529,"CHAR (10)"," "))</f>
        <v/>
      </c>
      <c r="D526" t="str">
        <f>+IF($C526="","",SUBSTITUTE(' Matrice Tarifaire NON AL'!P529,"CHAR (13)"," "))</f>
        <v/>
      </c>
      <c r="E526" t="str">
        <f t="shared" si="25"/>
        <v/>
      </c>
      <c r="F526" t="str">
        <f>+IF($C526="","",IF(' Matrice Tarifaire NON AL'!AX529="","Non",' Matrice Tarifaire NON AL'!AX529))</f>
        <v/>
      </c>
      <c r="G526" t="str">
        <f>+IF($C526="","",IF(' Matrice Tarifaire NON AL'!Q529="DOMEDIA","MDD",IF(' Matrice Tarifaire NON AL'!Q529="APTA","MDD",IF(' Matrice Tarifaire NON AL'!Q529="TOP BUDGET","Premier Prix","MN"))))</f>
        <v/>
      </c>
      <c r="H526" t="str">
        <f>+IF($C526="","",' Matrice Tarifaire NON AL'!Q529)</f>
        <v/>
      </c>
      <c r="K526" t="str">
        <f>+IF($C526="","",' Matrice Tarifaire NON AL'!X529)</f>
        <v/>
      </c>
      <c r="L526" t="str">
        <f>+IF($C526="","",' Matrice Tarifaire NON AL'!X529)</f>
        <v/>
      </c>
      <c r="M526" t="str">
        <f>+IF($C526="","",' Matrice Tarifaire NON AL'!Y529)</f>
        <v/>
      </c>
      <c r="N526" t="str">
        <f>+IF($C526="","",' Matrice Tarifaire NON AL'!Z529)</f>
        <v/>
      </c>
      <c r="P526" t="str">
        <f>+IF(C526="","",IF(' Matrice Tarifaire NON AL'!X529&lt;&gt;168,"Non",""))</f>
        <v/>
      </c>
      <c r="Q526" t="str">
        <f>+IF($C526="","",' Matrice Tarifaire NON AL'!T529)</f>
        <v/>
      </c>
      <c r="R526" t="str">
        <f>+IF($C526="","",IF(' Matrice Tarifaire NON AL'!R529="","",' Matrice Tarifaire NON AL'!R529))</f>
        <v/>
      </c>
      <c r="S526" t="str">
        <f>+IF($C526="","",LEFT(' Matrice Tarifaire NON AL'!W529,1))</f>
        <v/>
      </c>
      <c r="T526" t="str">
        <f>+IF($C526="","",LEFT(' Matrice Tarifaire NON AL'!AY529,3))</f>
        <v/>
      </c>
      <c r="U526" t="str">
        <f t="shared" si="26"/>
        <v/>
      </c>
      <c r="V526" t="str">
        <f>+IF(C526="","",IF(VLOOKUP(' Matrice Tarifaire NON AL'!AK529,Feuil3!A:F,6,0)="Box",IF(' Matrice Tarifaire NON AL'!AL529="Mono-Référence","Homogène",IF(' Matrice Tarifaire NON AL'!AL529="Multi-Références","Panaché","")),IF(' Matrice Tarifaire NON AL'!AK529="A la Pièce","Composant sans Colisage",IF(' Matrice Tarifaire NON AL'!AK529="Composant de Box","Composant sans Colisage","Homogène"))))</f>
        <v/>
      </c>
      <c r="W526" t="str">
        <f>+IF($V526="","",VLOOKUP(' Matrice Tarifaire NON AL'!AK529,Feuil3!$A$4:$E$14,5,0))</f>
        <v/>
      </c>
      <c r="Y526" t="str">
        <f>+IF($V526="","",IF(VLOOKUP(' Matrice Tarifaire NON AL'!$AK529,Feuil3!$A$4:$D$14,4,0)="Palette",' Matrice Tarifaire NON AL'!AN529,""))</f>
        <v/>
      </c>
      <c r="AA526" t="str">
        <f>+IF($V526="","",IF(VLOOKUP(' Matrice Tarifaire NON AL'!$AK529,Feuil3!$A$4:$D$14,4,0)="Colis",' Matrice Tarifaire NON AL'!AN529,""))</f>
        <v/>
      </c>
      <c r="AC526" t="str">
        <f>+IF(V526="","",IF(VLOOKUP(' Matrice Tarifaire NON AL'!AK529,Feuil3!$A$4:$D$14,4,0)="Colis",IF(' Matrice Tarifaire NON AL'!AO529&gt;0,' Matrice Tarifaire NON AL'!AO529,""),""))</f>
        <v/>
      </c>
      <c r="AD526" t="str">
        <f t="shared" si="27"/>
        <v/>
      </c>
      <c r="AE526" t="str">
        <f>+IF(C526="","",' Matrice Tarifaire NON AL'!C529)</f>
        <v/>
      </c>
      <c r="AF526" t="str">
        <f>+IF(C526="","",' Matrice Tarifaire NON AL'!AQ529)</f>
        <v/>
      </c>
      <c r="AH526" t="str">
        <f>+IF(E526="","",' Matrice Tarifaire NON AL'!$U529)</f>
        <v/>
      </c>
      <c r="AI526" t="str">
        <f>+IF(F526="","",IF(' Matrice Tarifaire NON AL'!$V529="","",' Matrice Tarifaire NON AL'!$V529))</f>
        <v/>
      </c>
      <c r="AJ526" t="str">
        <f>+IF($C526="","",IF(' Matrice Tarifaire NON AL'!AZ529="","",' Matrice Tarifaire NON AL'!AZ529))</f>
        <v/>
      </c>
      <c r="AK526" t="str">
        <f>+IF($C526="","",IF(' Matrice Tarifaire NON AL'!BA529="","",' Matrice Tarifaire NON AL'!BA529))</f>
        <v/>
      </c>
      <c r="AL526" t="str">
        <f>+IF($C526="","",IF(' Matrice Tarifaire NON AL'!BB529="","",TEXT(' Matrice Tarifaire NON AL'!BB529,"0,0000")))</f>
        <v/>
      </c>
      <c r="AO526" t="str">
        <f>+IF($C526="","",IF(' Matrice Tarifaire NON AL'!BF529="","",TEXT(' Matrice Tarifaire NON AL'!BF529,"0,0000")))</f>
        <v/>
      </c>
      <c r="AP526" t="str">
        <f>+IF($C526="","",IF(' Matrice Tarifaire NON AL'!BG529="","",TEXT(' Matrice Tarifaire NON AL'!BG529,"0,0000")))</f>
        <v/>
      </c>
      <c r="AQ526" t="str">
        <f>+IF($C526="","",IF(' Matrice Tarifaire NON AL'!BH529="","",TEXT(' Matrice Tarifaire NON AL'!BH529,"0,0000")))</f>
        <v/>
      </c>
      <c r="AR526" t="str">
        <f>+IF($C526="","",IF(' Matrice Tarifaire NON AL'!BI529="","",TEXT(' Matrice Tarifaire NON AL'!BI529,"0,0000")))</f>
        <v/>
      </c>
      <c r="AS526" t="str">
        <f>+IF(C526="","",IF(' Matrice Tarifaire NON AL'!BJ529="","0",IF(' Matrice Tarifaire NON AL'!BJ529="","",' Matrice Tarifaire NON AL'!BJ529)))</f>
        <v/>
      </c>
      <c r="AT526" t="str">
        <f>+IF(C526="","",IF(' Matrice Tarifaire NON AL'!BK529="","",' Matrice Tarifaire NON AL'!$BK$6))</f>
        <v/>
      </c>
      <c r="AU526" t="str">
        <f>+IF(C526="","",IF(' Matrice Tarifaire NON AL'!BK529="","",TEXT(' Matrice Tarifaire NON AL'!BK529,"0,0000")))</f>
        <v/>
      </c>
      <c r="AV526" t="str">
        <f>+IF(C526="","",IF(' Matrice Tarifaire NON AL'!BL529="","",' Matrice Tarifaire NON AL'!$BL$6))</f>
        <v/>
      </c>
      <c r="AW526" t="str">
        <f>+IF(C526="","",IF(' Matrice Tarifaire NON AL'!BL529="","",TEXT(' Matrice Tarifaire NON AL'!BL529,"0,0000")))</f>
        <v/>
      </c>
      <c r="AX526" t="str">
        <f>+IF(C526="","",IF(' Matrice Tarifaire NON AL'!BM529="","",' Matrice Tarifaire NON AL'!$BM$6))</f>
        <v/>
      </c>
      <c r="AY526" t="str">
        <f>+IF(C526="","",IF(' Matrice Tarifaire NON AL'!BM529="","",TEXT(' Matrice Tarifaire NON AL'!BM529,"0,0000")))</f>
        <v/>
      </c>
      <c r="AZ526" t="str">
        <f>+IF(C526="","",IF(' Matrice Tarifaire NON AL'!BN529="","","Taxe DEEE"))</f>
        <v/>
      </c>
      <c r="BA526" t="str">
        <f>+IF(C526="","",IF(' Matrice Tarifaire NON AL'!BN529="","",TEXT(' Matrice Tarifaire NON AL'!BN529,"0,0000")))</f>
        <v/>
      </c>
      <c r="BD526" t="str">
        <f>+IF($C526="","",IF(' Matrice Tarifaire NON AL'!BR529="","",TEXT(' Matrice Tarifaire NON AL'!BR529,"0,000")))</f>
        <v/>
      </c>
      <c r="BE526" t="str">
        <f>+IF($C526="","",IF(' Matrice Tarifaire NON AL'!BS529="","",VALUE(TEXT(' Matrice Tarifaire NON AL'!BS529,"0,00"))))</f>
        <v/>
      </c>
      <c r="BF526" t="str">
        <f>+IF($C526="","",IF(' Matrice Tarifaire NON AL'!BY529="","",' Matrice Tarifaire NON AL'!BY529))</f>
        <v/>
      </c>
      <c r="BG526" t="str">
        <f>+IF(C526="","",IF(' Matrice Tarifaire NON AL'!AK529="Composant de Box","999",IF(' Matrice Tarifaire NON AL'!AP529&lt;&gt;"",' Matrice Tarifaire NON AL'!AP529,IF(' Matrice Tarifaire NON AL'!AO529&lt;&gt;"",' Matrice Tarifaire NON AL'!AO529,' Matrice Tarifaire NON AL'!AN529))))</f>
        <v/>
      </c>
    </row>
    <row r="527" spans="1:59" x14ac:dyDescent="0.25">
      <c r="A527" t="str">
        <f>+IF($C527="","",IF(' Matrice Tarifaire NON AL'!N530="","",IF(' Matrice Tarifaire NON AL'!N530=0,"GTIN A 0 - Ne doit pas être mis dans PRE REF",TEXT(' Matrice Tarifaire NON AL'!N530,"00000000000000"))))</f>
        <v/>
      </c>
      <c r="B527" t="str">
        <f>+IF(C527="","",IF(L527=172,4,VLOOKUP(' Matrice Tarifaire NON AL'!AK530,Feuil3!$A$4:$B$14,2,0)))</f>
        <v/>
      </c>
      <c r="C527" t="str">
        <f>+IF(' Matrice Tarifaire NON AL'!O530="","",SUBSTITUTE(' Matrice Tarifaire NON AL'!O530,"CHAR (10)"," "))</f>
        <v/>
      </c>
      <c r="D527" t="str">
        <f>+IF($C527="","",SUBSTITUTE(' Matrice Tarifaire NON AL'!P530,"CHAR (13)"," "))</f>
        <v/>
      </c>
      <c r="E527" t="str">
        <f t="shared" si="25"/>
        <v/>
      </c>
      <c r="F527" t="str">
        <f>+IF($C527="","",IF(' Matrice Tarifaire NON AL'!AX530="","Non",' Matrice Tarifaire NON AL'!AX530))</f>
        <v/>
      </c>
      <c r="G527" t="str">
        <f>+IF($C527="","",IF(' Matrice Tarifaire NON AL'!Q530="DOMEDIA","MDD",IF(' Matrice Tarifaire NON AL'!Q530="APTA","MDD",IF(' Matrice Tarifaire NON AL'!Q530="TOP BUDGET","Premier Prix","MN"))))</f>
        <v/>
      </c>
      <c r="H527" t="str">
        <f>+IF($C527="","",' Matrice Tarifaire NON AL'!Q530)</f>
        <v/>
      </c>
      <c r="K527" t="str">
        <f>+IF($C527="","",' Matrice Tarifaire NON AL'!X530)</f>
        <v/>
      </c>
      <c r="L527" t="str">
        <f>+IF($C527="","",' Matrice Tarifaire NON AL'!X530)</f>
        <v/>
      </c>
      <c r="M527" t="str">
        <f>+IF($C527="","",' Matrice Tarifaire NON AL'!Y530)</f>
        <v/>
      </c>
      <c r="N527" t="str">
        <f>+IF($C527="","",' Matrice Tarifaire NON AL'!Z530)</f>
        <v/>
      </c>
      <c r="P527" t="str">
        <f>+IF(C527="","",IF(' Matrice Tarifaire NON AL'!X530&lt;&gt;168,"Non",""))</f>
        <v/>
      </c>
      <c r="Q527" t="str">
        <f>+IF($C527="","",' Matrice Tarifaire NON AL'!T530)</f>
        <v/>
      </c>
      <c r="R527" t="str">
        <f>+IF($C527="","",IF(' Matrice Tarifaire NON AL'!R530="","",' Matrice Tarifaire NON AL'!R530))</f>
        <v/>
      </c>
      <c r="S527" t="str">
        <f>+IF($C527="","",LEFT(' Matrice Tarifaire NON AL'!W530,1))</f>
        <v/>
      </c>
      <c r="T527" t="str">
        <f>+IF($C527="","",LEFT(' Matrice Tarifaire NON AL'!AY530,3))</f>
        <v/>
      </c>
      <c r="U527" t="str">
        <f t="shared" si="26"/>
        <v/>
      </c>
      <c r="V527" t="str">
        <f>+IF(C527="","",IF(VLOOKUP(' Matrice Tarifaire NON AL'!AK530,Feuil3!A:F,6,0)="Box",IF(' Matrice Tarifaire NON AL'!AL530="Mono-Référence","Homogène",IF(' Matrice Tarifaire NON AL'!AL530="Multi-Références","Panaché","")),IF(' Matrice Tarifaire NON AL'!AK530="A la Pièce","Composant sans Colisage",IF(' Matrice Tarifaire NON AL'!AK530="Composant de Box","Composant sans Colisage","Homogène"))))</f>
        <v/>
      </c>
      <c r="W527" t="str">
        <f>+IF($V527="","",VLOOKUP(' Matrice Tarifaire NON AL'!AK530,Feuil3!$A$4:$E$14,5,0))</f>
        <v/>
      </c>
      <c r="Y527" t="str">
        <f>+IF($V527="","",IF(VLOOKUP(' Matrice Tarifaire NON AL'!$AK530,Feuil3!$A$4:$D$14,4,0)="Palette",' Matrice Tarifaire NON AL'!AN530,""))</f>
        <v/>
      </c>
      <c r="AA527" t="str">
        <f>+IF($V527="","",IF(VLOOKUP(' Matrice Tarifaire NON AL'!$AK530,Feuil3!$A$4:$D$14,4,0)="Colis",' Matrice Tarifaire NON AL'!AN530,""))</f>
        <v/>
      </c>
      <c r="AC527" t="str">
        <f>+IF(V527="","",IF(VLOOKUP(' Matrice Tarifaire NON AL'!AK530,Feuil3!$A$4:$D$14,4,0)="Colis",IF(' Matrice Tarifaire NON AL'!AO530&gt;0,' Matrice Tarifaire NON AL'!AO530,""),""))</f>
        <v/>
      </c>
      <c r="AD527" t="str">
        <f t="shared" si="27"/>
        <v/>
      </c>
      <c r="AE527" t="str">
        <f>+IF(C527="","",' Matrice Tarifaire NON AL'!C530)</f>
        <v/>
      </c>
      <c r="AF527" t="str">
        <f>+IF(C527="","",' Matrice Tarifaire NON AL'!AQ530)</f>
        <v/>
      </c>
      <c r="AH527" t="str">
        <f>+IF(E527="","",' Matrice Tarifaire NON AL'!$U530)</f>
        <v/>
      </c>
      <c r="AI527" t="str">
        <f>+IF(F527="","",IF(' Matrice Tarifaire NON AL'!$V530="","",' Matrice Tarifaire NON AL'!$V530))</f>
        <v/>
      </c>
      <c r="AJ527" t="str">
        <f>+IF($C527="","",IF(' Matrice Tarifaire NON AL'!AZ530="","",' Matrice Tarifaire NON AL'!AZ530))</f>
        <v/>
      </c>
      <c r="AK527" t="str">
        <f>+IF($C527="","",IF(' Matrice Tarifaire NON AL'!BA530="","",' Matrice Tarifaire NON AL'!BA530))</f>
        <v/>
      </c>
      <c r="AL527" t="str">
        <f>+IF($C527="","",IF(' Matrice Tarifaire NON AL'!BB530="","",TEXT(' Matrice Tarifaire NON AL'!BB530,"0,0000")))</f>
        <v/>
      </c>
      <c r="AO527" t="str">
        <f>+IF($C527="","",IF(' Matrice Tarifaire NON AL'!BF530="","",TEXT(' Matrice Tarifaire NON AL'!BF530,"0,0000")))</f>
        <v/>
      </c>
      <c r="AP527" t="str">
        <f>+IF($C527="","",IF(' Matrice Tarifaire NON AL'!BG530="","",TEXT(' Matrice Tarifaire NON AL'!BG530,"0,0000")))</f>
        <v/>
      </c>
      <c r="AQ527" t="str">
        <f>+IF($C527="","",IF(' Matrice Tarifaire NON AL'!BH530="","",TEXT(' Matrice Tarifaire NON AL'!BH530,"0,0000")))</f>
        <v/>
      </c>
      <c r="AR527" t="str">
        <f>+IF($C527="","",IF(' Matrice Tarifaire NON AL'!BI530="","",TEXT(' Matrice Tarifaire NON AL'!BI530,"0,0000")))</f>
        <v/>
      </c>
      <c r="AS527" t="str">
        <f>+IF(C527="","",IF(' Matrice Tarifaire NON AL'!BJ530="","0",IF(' Matrice Tarifaire NON AL'!BJ530="","",' Matrice Tarifaire NON AL'!BJ530)))</f>
        <v/>
      </c>
      <c r="AT527" t="str">
        <f>+IF(C527="","",IF(' Matrice Tarifaire NON AL'!BK530="","",' Matrice Tarifaire NON AL'!$BK$6))</f>
        <v/>
      </c>
      <c r="AU527" t="str">
        <f>+IF(C527="","",IF(' Matrice Tarifaire NON AL'!BK530="","",TEXT(' Matrice Tarifaire NON AL'!BK530,"0,0000")))</f>
        <v/>
      </c>
      <c r="AV527" t="str">
        <f>+IF(C527="","",IF(' Matrice Tarifaire NON AL'!BL530="","",' Matrice Tarifaire NON AL'!$BL$6))</f>
        <v/>
      </c>
      <c r="AW527" t="str">
        <f>+IF(C527="","",IF(' Matrice Tarifaire NON AL'!BL530="","",TEXT(' Matrice Tarifaire NON AL'!BL530,"0,0000")))</f>
        <v/>
      </c>
      <c r="AX527" t="str">
        <f>+IF(C527="","",IF(' Matrice Tarifaire NON AL'!BM530="","",' Matrice Tarifaire NON AL'!$BM$6))</f>
        <v/>
      </c>
      <c r="AY527" t="str">
        <f>+IF(C527="","",IF(' Matrice Tarifaire NON AL'!BM530="","",TEXT(' Matrice Tarifaire NON AL'!BM530,"0,0000")))</f>
        <v/>
      </c>
      <c r="AZ527" t="str">
        <f>+IF(C527="","",IF(' Matrice Tarifaire NON AL'!BN530="","","Taxe DEEE"))</f>
        <v/>
      </c>
      <c r="BA527" t="str">
        <f>+IF(C527="","",IF(' Matrice Tarifaire NON AL'!BN530="","",TEXT(' Matrice Tarifaire NON AL'!BN530,"0,0000")))</f>
        <v/>
      </c>
      <c r="BD527" t="str">
        <f>+IF($C527="","",IF(' Matrice Tarifaire NON AL'!BR530="","",TEXT(' Matrice Tarifaire NON AL'!BR530,"0,000")))</f>
        <v/>
      </c>
      <c r="BE527" t="str">
        <f>+IF($C527="","",IF(' Matrice Tarifaire NON AL'!BS530="","",VALUE(TEXT(' Matrice Tarifaire NON AL'!BS530,"0,00"))))</f>
        <v/>
      </c>
      <c r="BF527" t="str">
        <f>+IF($C527="","",IF(' Matrice Tarifaire NON AL'!BY530="","",' Matrice Tarifaire NON AL'!BY530))</f>
        <v/>
      </c>
      <c r="BG527" t="str">
        <f>+IF(C527="","",IF(' Matrice Tarifaire NON AL'!AK530="Composant de Box","999",IF(' Matrice Tarifaire NON AL'!AP530&lt;&gt;"",' Matrice Tarifaire NON AL'!AP530,IF(' Matrice Tarifaire NON AL'!AO530&lt;&gt;"",' Matrice Tarifaire NON AL'!AO530,' Matrice Tarifaire NON AL'!AN530))))</f>
        <v/>
      </c>
    </row>
    <row r="528" spans="1:59" x14ac:dyDescent="0.25">
      <c r="A528" t="str">
        <f>+IF($C528="","",IF(' Matrice Tarifaire NON AL'!N531="","",IF(' Matrice Tarifaire NON AL'!N531=0,"GTIN A 0 - Ne doit pas être mis dans PRE REF",TEXT(' Matrice Tarifaire NON AL'!N531,"00000000000000"))))</f>
        <v/>
      </c>
      <c r="B528" t="str">
        <f>+IF(C528="","",IF(L528=172,4,VLOOKUP(' Matrice Tarifaire NON AL'!AK531,Feuil3!$A$4:$B$14,2,0)))</f>
        <v/>
      </c>
      <c r="C528" t="str">
        <f>+IF(' Matrice Tarifaire NON AL'!O531="","",SUBSTITUTE(' Matrice Tarifaire NON AL'!O531,"CHAR (10)"," "))</f>
        <v/>
      </c>
      <c r="D528" t="str">
        <f>+IF($C528="","",SUBSTITUTE(' Matrice Tarifaire NON AL'!P531,"CHAR (13)"," "))</f>
        <v/>
      </c>
      <c r="E528" t="str">
        <f t="shared" si="25"/>
        <v/>
      </c>
      <c r="F528" t="str">
        <f>+IF($C528="","",IF(' Matrice Tarifaire NON AL'!AX531="","Non",' Matrice Tarifaire NON AL'!AX531))</f>
        <v/>
      </c>
      <c r="G528" t="str">
        <f>+IF($C528="","",IF(' Matrice Tarifaire NON AL'!Q531="DOMEDIA","MDD",IF(' Matrice Tarifaire NON AL'!Q531="APTA","MDD",IF(' Matrice Tarifaire NON AL'!Q531="TOP BUDGET","Premier Prix","MN"))))</f>
        <v/>
      </c>
      <c r="H528" t="str">
        <f>+IF($C528="","",' Matrice Tarifaire NON AL'!Q531)</f>
        <v/>
      </c>
      <c r="K528" t="str">
        <f>+IF($C528="","",' Matrice Tarifaire NON AL'!X531)</f>
        <v/>
      </c>
      <c r="L528" t="str">
        <f>+IF($C528="","",' Matrice Tarifaire NON AL'!X531)</f>
        <v/>
      </c>
      <c r="M528" t="str">
        <f>+IF($C528="","",' Matrice Tarifaire NON AL'!Y531)</f>
        <v/>
      </c>
      <c r="N528" t="str">
        <f>+IF($C528="","",' Matrice Tarifaire NON AL'!Z531)</f>
        <v/>
      </c>
      <c r="P528" t="str">
        <f>+IF(C528="","",IF(' Matrice Tarifaire NON AL'!X531&lt;&gt;168,"Non",""))</f>
        <v/>
      </c>
      <c r="Q528" t="str">
        <f>+IF($C528="","",' Matrice Tarifaire NON AL'!T531)</f>
        <v/>
      </c>
      <c r="R528" t="str">
        <f>+IF($C528="","",IF(' Matrice Tarifaire NON AL'!R531="","",' Matrice Tarifaire NON AL'!R531))</f>
        <v/>
      </c>
      <c r="S528" t="str">
        <f>+IF($C528="","",LEFT(' Matrice Tarifaire NON AL'!W531,1))</f>
        <v/>
      </c>
      <c r="T528" t="str">
        <f>+IF($C528="","",LEFT(' Matrice Tarifaire NON AL'!AY531,3))</f>
        <v/>
      </c>
      <c r="U528" t="str">
        <f t="shared" si="26"/>
        <v/>
      </c>
      <c r="V528" t="str">
        <f>+IF(C528="","",IF(VLOOKUP(' Matrice Tarifaire NON AL'!AK531,Feuil3!A:F,6,0)="Box",IF(' Matrice Tarifaire NON AL'!AL531="Mono-Référence","Homogène",IF(' Matrice Tarifaire NON AL'!AL531="Multi-Références","Panaché","")),IF(' Matrice Tarifaire NON AL'!AK531="A la Pièce","Composant sans Colisage",IF(' Matrice Tarifaire NON AL'!AK531="Composant de Box","Composant sans Colisage","Homogène"))))</f>
        <v/>
      </c>
      <c r="W528" t="str">
        <f>+IF($V528="","",VLOOKUP(' Matrice Tarifaire NON AL'!AK531,Feuil3!$A$4:$E$14,5,0))</f>
        <v/>
      </c>
      <c r="Y528" t="str">
        <f>+IF($V528="","",IF(VLOOKUP(' Matrice Tarifaire NON AL'!$AK531,Feuil3!$A$4:$D$14,4,0)="Palette",' Matrice Tarifaire NON AL'!AN531,""))</f>
        <v/>
      </c>
      <c r="AA528" t="str">
        <f>+IF($V528="","",IF(VLOOKUP(' Matrice Tarifaire NON AL'!$AK531,Feuil3!$A$4:$D$14,4,0)="Colis",' Matrice Tarifaire NON AL'!AN531,""))</f>
        <v/>
      </c>
      <c r="AC528" t="str">
        <f>+IF(V528="","",IF(VLOOKUP(' Matrice Tarifaire NON AL'!AK531,Feuil3!$A$4:$D$14,4,0)="Colis",IF(' Matrice Tarifaire NON AL'!AO531&gt;0,' Matrice Tarifaire NON AL'!AO531,""),""))</f>
        <v/>
      </c>
      <c r="AD528" t="str">
        <f t="shared" si="27"/>
        <v/>
      </c>
      <c r="AE528" t="str">
        <f>+IF(C528="","",' Matrice Tarifaire NON AL'!C531)</f>
        <v/>
      </c>
      <c r="AF528" t="str">
        <f>+IF(C528="","",' Matrice Tarifaire NON AL'!AQ531)</f>
        <v/>
      </c>
      <c r="AH528" t="str">
        <f>+IF(E528="","",' Matrice Tarifaire NON AL'!$U531)</f>
        <v/>
      </c>
      <c r="AI528" t="str">
        <f>+IF(F528="","",IF(' Matrice Tarifaire NON AL'!$V531="","",' Matrice Tarifaire NON AL'!$V531))</f>
        <v/>
      </c>
      <c r="AJ528" t="str">
        <f>+IF($C528="","",IF(' Matrice Tarifaire NON AL'!AZ531="","",' Matrice Tarifaire NON AL'!AZ531))</f>
        <v/>
      </c>
      <c r="AK528" t="str">
        <f>+IF($C528="","",IF(' Matrice Tarifaire NON AL'!BA531="","",' Matrice Tarifaire NON AL'!BA531))</f>
        <v/>
      </c>
      <c r="AL528" t="str">
        <f>+IF($C528="","",IF(' Matrice Tarifaire NON AL'!BB531="","",TEXT(' Matrice Tarifaire NON AL'!BB531,"0,0000")))</f>
        <v/>
      </c>
      <c r="AO528" t="str">
        <f>+IF($C528="","",IF(' Matrice Tarifaire NON AL'!BF531="","",TEXT(' Matrice Tarifaire NON AL'!BF531,"0,0000")))</f>
        <v/>
      </c>
      <c r="AP528" t="str">
        <f>+IF($C528="","",IF(' Matrice Tarifaire NON AL'!BG531="","",TEXT(' Matrice Tarifaire NON AL'!BG531,"0,0000")))</f>
        <v/>
      </c>
      <c r="AQ528" t="str">
        <f>+IF($C528="","",IF(' Matrice Tarifaire NON AL'!BH531="","",TEXT(' Matrice Tarifaire NON AL'!BH531,"0,0000")))</f>
        <v/>
      </c>
      <c r="AR528" t="str">
        <f>+IF($C528="","",IF(' Matrice Tarifaire NON AL'!BI531="","",TEXT(' Matrice Tarifaire NON AL'!BI531,"0,0000")))</f>
        <v/>
      </c>
      <c r="AS528" t="str">
        <f>+IF(C528="","",IF(' Matrice Tarifaire NON AL'!BJ531="","0",IF(' Matrice Tarifaire NON AL'!BJ531="","",' Matrice Tarifaire NON AL'!BJ531)))</f>
        <v/>
      </c>
      <c r="AT528" t="str">
        <f>+IF(C528="","",IF(' Matrice Tarifaire NON AL'!BK531="","",' Matrice Tarifaire NON AL'!$BK$6))</f>
        <v/>
      </c>
      <c r="AU528" t="str">
        <f>+IF(C528="","",IF(' Matrice Tarifaire NON AL'!BK531="","",TEXT(' Matrice Tarifaire NON AL'!BK531,"0,0000")))</f>
        <v/>
      </c>
      <c r="AV528" t="str">
        <f>+IF(C528="","",IF(' Matrice Tarifaire NON AL'!BL531="","",' Matrice Tarifaire NON AL'!$BL$6))</f>
        <v/>
      </c>
      <c r="AW528" t="str">
        <f>+IF(C528="","",IF(' Matrice Tarifaire NON AL'!BL531="","",TEXT(' Matrice Tarifaire NON AL'!BL531,"0,0000")))</f>
        <v/>
      </c>
      <c r="AX528" t="str">
        <f>+IF(C528="","",IF(' Matrice Tarifaire NON AL'!BM531="","",' Matrice Tarifaire NON AL'!$BM$6))</f>
        <v/>
      </c>
      <c r="AY528" t="str">
        <f>+IF(C528="","",IF(' Matrice Tarifaire NON AL'!BM531="","",TEXT(' Matrice Tarifaire NON AL'!BM531,"0,0000")))</f>
        <v/>
      </c>
      <c r="AZ528" t="str">
        <f>+IF(C528="","",IF(' Matrice Tarifaire NON AL'!BN531="","","Taxe DEEE"))</f>
        <v/>
      </c>
      <c r="BA528" t="str">
        <f>+IF(C528="","",IF(' Matrice Tarifaire NON AL'!BN531="","",TEXT(' Matrice Tarifaire NON AL'!BN531,"0,0000")))</f>
        <v/>
      </c>
      <c r="BD528" t="str">
        <f>+IF($C528="","",IF(' Matrice Tarifaire NON AL'!BR531="","",TEXT(' Matrice Tarifaire NON AL'!BR531,"0,000")))</f>
        <v/>
      </c>
      <c r="BE528" t="str">
        <f>+IF($C528="","",IF(' Matrice Tarifaire NON AL'!BS531="","",VALUE(TEXT(' Matrice Tarifaire NON AL'!BS531,"0,00"))))</f>
        <v/>
      </c>
      <c r="BF528" t="str">
        <f>+IF($C528="","",IF(' Matrice Tarifaire NON AL'!BY531="","",' Matrice Tarifaire NON AL'!BY531))</f>
        <v/>
      </c>
      <c r="BG528" t="str">
        <f>+IF(C528="","",IF(' Matrice Tarifaire NON AL'!AK531="Composant de Box","999",IF(' Matrice Tarifaire NON AL'!AP531&lt;&gt;"",' Matrice Tarifaire NON AL'!AP531,IF(' Matrice Tarifaire NON AL'!AO531&lt;&gt;"",' Matrice Tarifaire NON AL'!AO531,' Matrice Tarifaire NON AL'!AN531))))</f>
        <v/>
      </c>
    </row>
    <row r="529" spans="1:59" x14ac:dyDescent="0.25">
      <c r="A529" t="str">
        <f>+IF($C529="","",IF(' Matrice Tarifaire NON AL'!N532="","",IF(' Matrice Tarifaire NON AL'!N532=0,"GTIN A 0 - Ne doit pas être mis dans PRE REF",TEXT(' Matrice Tarifaire NON AL'!N532,"00000000000000"))))</f>
        <v/>
      </c>
      <c r="B529" t="str">
        <f>+IF(C529="","",IF(L529=172,4,VLOOKUP(' Matrice Tarifaire NON AL'!AK532,Feuil3!$A$4:$B$14,2,0)))</f>
        <v/>
      </c>
      <c r="C529" t="str">
        <f>+IF(' Matrice Tarifaire NON AL'!O532="","",SUBSTITUTE(' Matrice Tarifaire NON AL'!O532,"CHAR (10)"," "))</f>
        <v/>
      </c>
      <c r="D529" t="str">
        <f>+IF($C529="","",SUBSTITUTE(' Matrice Tarifaire NON AL'!P532,"CHAR (13)"," "))</f>
        <v/>
      </c>
      <c r="E529" t="str">
        <f t="shared" si="25"/>
        <v/>
      </c>
      <c r="F529" t="str">
        <f>+IF($C529="","",IF(' Matrice Tarifaire NON AL'!AX532="","Non",' Matrice Tarifaire NON AL'!AX532))</f>
        <v/>
      </c>
      <c r="G529" t="str">
        <f>+IF($C529="","",IF(' Matrice Tarifaire NON AL'!Q532="DOMEDIA","MDD",IF(' Matrice Tarifaire NON AL'!Q532="APTA","MDD",IF(' Matrice Tarifaire NON AL'!Q532="TOP BUDGET","Premier Prix","MN"))))</f>
        <v/>
      </c>
      <c r="H529" t="str">
        <f>+IF($C529="","",' Matrice Tarifaire NON AL'!Q532)</f>
        <v/>
      </c>
      <c r="K529" t="str">
        <f>+IF($C529="","",' Matrice Tarifaire NON AL'!X532)</f>
        <v/>
      </c>
      <c r="L529" t="str">
        <f>+IF($C529="","",' Matrice Tarifaire NON AL'!X532)</f>
        <v/>
      </c>
      <c r="M529" t="str">
        <f>+IF($C529="","",' Matrice Tarifaire NON AL'!Y532)</f>
        <v/>
      </c>
      <c r="N529" t="str">
        <f>+IF($C529="","",' Matrice Tarifaire NON AL'!Z532)</f>
        <v/>
      </c>
      <c r="P529" t="str">
        <f>+IF(C529="","",IF(' Matrice Tarifaire NON AL'!X532&lt;&gt;168,"Non",""))</f>
        <v/>
      </c>
      <c r="Q529" t="str">
        <f>+IF($C529="","",' Matrice Tarifaire NON AL'!T532)</f>
        <v/>
      </c>
      <c r="R529" t="str">
        <f>+IF($C529="","",IF(' Matrice Tarifaire NON AL'!R532="","",' Matrice Tarifaire NON AL'!R532))</f>
        <v/>
      </c>
      <c r="S529" t="str">
        <f>+IF($C529="","",LEFT(' Matrice Tarifaire NON AL'!W532,1))</f>
        <v/>
      </c>
      <c r="T529" t="str">
        <f>+IF($C529="","",LEFT(' Matrice Tarifaire NON AL'!AY532,3))</f>
        <v/>
      </c>
      <c r="U529" t="str">
        <f t="shared" si="26"/>
        <v/>
      </c>
      <c r="V529" t="str">
        <f>+IF(C529="","",IF(VLOOKUP(' Matrice Tarifaire NON AL'!AK532,Feuil3!A:F,6,0)="Box",IF(' Matrice Tarifaire NON AL'!AL532="Mono-Référence","Homogène",IF(' Matrice Tarifaire NON AL'!AL532="Multi-Références","Panaché","")),IF(' Matrice Tarifaire NON AL'!AK532="A la Pièce","Composant sans Colisage",IF(' Matrice Tarifaire NON AL'!AK532="Composant de Box","Composant sans Colisage","Homogène"))))</f>
        <v/>
      </c>
      <c r="W529" t="str">
        <f>+IF($V529="","",VLOOKUP(' Matrice Tarifaire NON AL'!AK532,Feuil3!$A$4:$E$14,5,0))</f>
        <v/>
      </c>
      <c r="Y529" t="str">
        <f>+IF($V529="","",IF(VLOOKUP(' Matrice Tarifaire NON AL'!$AK532,Feuil3!$A$4:$D$14,4,0)="Palette",' Matrice Tarifaire NON AL'!AN532,""))</f>
        <v/>
      </c>
      <c r="AA529" t="str">
        <f>+IF($V529="","",IF(VLOOKUP(' Matrice Tarifaire NON AL'!$AK532,Feuil3!$A$4:$D$14,4,0)="Colis",' Matrice Tarifaire NON AL'!AN532,""))</f>
        <v/>
      </c>
      <c r="AC529" t="str">
        <f>+IF(V529="","",IF(VLOOKUP(' Matrice Tarifaire NON AL'!AK532,Feuil3!$A$4:$D$14,4,0)="Colis",IF(' Matrice Tarifaire NON AL'!AO532&gt;0,' Matrice Tarifaire NON AL'!AO532,""),""))</f>
        <v/>
      </c>
      <c r="AD529" t="str">
        <f t="shared" si="27"/>
        <v/>
      </c>
      <c r="AE529" t="str">
        <f>+IF(C529="","",' Matrice Tarifaire NON AL'!C532)</f>
        <v/>
      </c>
      <c r="AF529" t="str">
        <f>+IF(C529="","",' Matrice Tarifaire NON AL'!AQ532)</f>
        <v/>
      </c>
      <c r="AH529" t="str">
        <f>+IF(E529="","",' Matrice Tarifaire NON AL'!$U532)</f>
        <v/>
      </c>
      <c r="AI529" t="str">
        <f>+IF(F529="","",IF(' Matrice Tarifaire NON AL'!$V532="","",' Matrice Tarifaire NON AL'!$V532))</f>
        <v/>
      </c>
      <c r="AJ529" t="str">
        <f>+IF($C529="","",IF(' Matrice Tarifaire NON AL'!AZ532="","",' Matrice Tarifaire NON AL'!AZ532))</f>
        <v/>
      </c>
      <c r="AK529" t="str">
        <f>+IF($C529="","",IF(' Matrice Tarifaire NON AL'!BA532="","",' Matrice Tarifaire NON AL'!BA532))</f>
        <v/>
      </c>
      <c r="AL529" t="str">
        <f>+IF($C529="","",IF(' Matrice Tarifaire NON AL'!BB532="","",TEXT(' Matrice Tarifaire NON AL'!BB532,"0,0000")))</f>
        <v/>
      </c>
      <c r="AO529" t="str">
        <f>+IF($C529="","",IF(' Matrice Tarifaire NON AL'!BF532="","",TEXT(' Matrice Tarifaire NON AL'!BF532,"0,0000")))</f>
        <v/>
      </c>
      <c r="AP529" t="str">
        <f>+IF($C529="","",IF(' Matrice Tarifaire NON AL'!BG532="","",TEXT(' Matrice Tarifaire NON AL'!BG532,"0,0000")))</f>
        <v/>
      </c>
      <c r="AQ529" t="str">
        <f>+IF($C529="","",IF(' Matrice Tarifaire NON AL'!BH532="","",TEXT(' Matrice Tarifaire NON AL'!BH532,"0,0000")))</f>
        <v/>
      </c>
      <c r="AR529" t="str">
        <f>+IF($C529="","",IF(' Matrice Tarifaire NON AL'!BI532="","",TEXT(' Matrice Tarifaire NON AL'!BI532,"0,0000")))</f>
        <v/>
      </c>
      <c r="AS529" t="str">
        <f>+IF(C529="","",IF(' Matrice Tarifaire NON AL'!BJ532="","0",IF(' Matrice Tarifaire NON AL'!BJ532="","",' Matrice Tarifaire NON AL'!BJ532)))</f>
        <v/>
      </c>
      <c r="AT529" t="str">
        <f>+IF(C529="","",IF(' Matrice Tarifaire NON AL'!BK532="","",' Matrice Tarifaire NON AL'!$BK$6))</f>
        <v/>
      </c>
      <c r="AU529" t="str">
        <f>+IF(C529="","",IF(' Matrice Tarifaire NON AL'!BK532="","",TEXT(' Matrice Tarifaire NON AL'!BK532,"0,0000")))</f>
        <v/>
      </c>
      <c r="AV529" t="str">
        <f>+IF(C529="","",IF(' Matrice Tarifaire NON AL'!BL532="","",' Matrice Tarifaire NON AL'!$BL$6))</f>
        <v/>
      </c>
      <c r="AW529" t="str">
        <f>+IF(C529="","",IF(' Matrice Tarifaire NON AL'!BL532="","",TEXT(' Matrice Tarifaire NON AL'!BL532,"0,0000")))</f>
        <v/>
      </c>
      <c r="AX529" t="str">
        <f>+IF(C529="","",IF(' Matrice Tarifaire NON AL'!BM532="","",' Matrice Tarifaire NON AL'!$BM$6))</f>
        <v/>
      </c>
      <c r="AY529" t="str">
        <f>+IF(C529="","",IF(' Matrice Tarifaire NON AL'!BM532="","",TEXT(' Matrice Tarifaire NON AL'!BM532,"0,0000")))</f>
        <v/>
      </c>
      <c r="AZ529" t="str">
        <f>+IF(C529="","",IF(' Matrice Tarifaire NON AL'!BN532="","","Taxe DEEE"))</f>
        <v/>
      </c>
      <c r="BA529" t="str">
        <f>+IF(C529="","",IF(' Matrice Tarifaire NON AL'!BN532="","",TEXT(' Matrice Tarifaire NON AL'!BN532,"0,0000")))</f>
        <v/>
      </c>
      <c r="BD529" t="str">
        <f>+IF($C529="","",IF(' Matrice Tarifaire NON AL'!BR532="","",TEXT(' Matrice Tarifaire NON AL'!BR532,"0,000")))</f>
        <v/>
      </c>
      <c r="BE529" t="str">
        <f>+IF($C529="","",IF(' Matrice Tarifaire NON AL'!BS532="","",VALUE(TEXT(' Matrice Tarifaire NON AL'!BS532,"0,00"))))</f>
        <v/>
      </c>
      <c r="BF529" t="str">
        <f>+IF($C529="","",IF(' Matrice Tarifaire NON AL'!BY532="","",' Matrice Tarifaire NON AL'!BY532))</f>
        <v/>
      </c>
      <c r="BG529" t="str">
        <f>+IF(C529="","",IF(' Matrice Tarifaire NON AL'!AK532="Composant de Box","999",IF(' Matrice Tarifaire NON AL'!AP532&lt;&gt;"",' Matrice Tarifaire NON AL'!AP532,IF(' Matrice Tarifaire NON AL'!AO532&lt;&gt;"",' Matrice Tarifaire NON AL'!AO532,' Matrice Tarifaire NON AL'!AN532))))</f>
        <v/>
      </c>
    </row>
    <row r="530" spans="1:59" x14ac:dyDescent="0.25">
      <c r="A530" t="str">
        <f>+IF($C530="","",IF(' Matrice Tarifaire NON AL'!N533="","",IF(' Matrice Tarifaire NON AL'!N533=0,"GTIN A 0 - Ne doit pas être mis dans PRE REF",TEXT(' Matrice Tarifaire NON AL'!N533,"00000000000000"))))</f>
        <v/>
      </c>
      <c r="B530" t="str">
        <f>+IF(C530="","",IF(L530=172,4,VLOOKUP(' Matrice Tarifaire NON AL'!AK533,Feuil3!$A$4:$B$14,2,0)))</f>
        <v/>
      </c>
      <c r="C530" t="str">
        <f>+IF(' Matrice Tarifaire NON AL'!O533="","",SUBSTITUTE(' Matrice Tarifaire NON AL'!O533,"CHAR (10)"," "))</f>
        <v/>
      </c>
      <c r="D530" t="str">
        <f>+IF($C530="","",SUBSTITUTE(' Matrice Tarifaire NON AL'!P533,"CHAR (13)"," "))</f>
        <v/>
      </c>
      <c r="E530" t="str">
        <f t="shared" si="25"/>
        <v/>
      </c>
      <c r="F530" t="str">
        <f>+IF($C530="","",IF(' Matrice Tarifaire NON AL'!AX533="","Non",' Matrice Tarifaire NON AL'!AX533))</f>
        <v/>
      </c>
      <c r="G530" t="str">
        <f>+IF($C530="","",IF(' Matrice Tarifaire NON AL'!Q533="DOMEDIA","MDD",IF(' Matrice Tarifaire NON AL'!Q533="APTA","MDD",IF(' Matrice Tarifaire NON AL'!Q533="TOP BUDGET","Premier Prix","MN"))))</f>
        <v/>
      </c>
      <c r="H530" t="str">
        <f>+IF($C530="","",' Matrice Tarifaire NON AL'!Q533)</f>
        <v/>
      </c>
      <c r="K530" t="str">
        <f>+IF($C530="","",' Matrice Tarifaire NON AL'!X533)</f>
        <v/>
      </c>
      <c r="L530" t="str">
        <f>+IF($C530="","",' Matrice Tarifaire NON AL'!X533)</f>
        <v/>
      </c>
      <c r="M530" t="str">
        <f>+IF($C530="","",' Matrice Tarifaire NON AL'!Y533)</f>
        <v/>
      </c>
      <c r="N530" t="str">
        <f>+IF($C530="","",' Matrice Tarifaire NON AL'!Z533)</f>
        <v/>
      </c>
      <c r="P530" t="str">
        <f>+IF(C530="","",IF(' Matrice Tarifaire NON AL'!X533&lt;&gt;168,"Non",""))</f>
        <v/>
      </c>
      <c r="Q530" t="str">
        <f>+IF($C530="","",' Matrice Tarifaire NON AL'!T533)</f>
        <v/>
      </c>
      <c r="R530" t="str">
        <f>+IF($C530="","",IF(' Matrice Tarifaire NON AL'!R533="","",' Matrice Tarifaire NON AL'!R533))</f>
        <v/>
      </c>
      <c r="S530" t="str">
        <f>+IF($C530="","",LEFT(' Matrice Tarifaire NON AL'!W533,1))</f>
        <v/>
      </c>
      <c r="T530" t="str">
        <f>+IF($C530="","",LEFT(' Matrice Tarifaire NON AL'!AY533,3))</f>
        <v/>
      </c>
      <c r="U530" t="str">
        <f t="shared" si="26"/>
        <v/>
      </c>
      <c r="V530" t="str">
        <f>+IF(C530="","",IF(VLOOKUP(' Matrice Tarifaire NON AL'!AK533,Feuil3!A:F,6,0)="Box",IF(' Matrice Tarifaire NON AL'!AL533="Mono-Référence","Homogène",IF(' Matrice Tarifaire NON AL'!AL533="Multi-Références","Panaché","")),IF(' Matrice Tarifaire NON AL'!AK533="A la Pièce","Composant sans Colisage",IF(' Matrice Tarifaire NON AL'!AK533="Composant de Box","Composant sans Colisage","Homogène"))))</f>
        <v/>
      </c>
      <c r="W530" t="str">
        <f>+IF($V530="","",VLOOKUP(' Matrice Tarifaire NON AL'!AK533,Feuil3!$A$4:$E$14,5,0))</f>
        <v/>
      </c>
      <c r="Y530" t="str">
        <f>+IF($V530="","",IF(VLOOKUP(' Matrice Tarifaire NON AL'!$AK533,Feuil3!$A$4:$D$14,4,0)="Palette",' Matrice Tarifaire NON AL'!AN533,""))</f>
        <v/>
      </c>
      <c r="AA530" t="str">
        <f>+IF($V530="","",IF(VLOOKUP(' Matrice Tarifaire NON AL'!$AK533,Feuil3!$A$4:$D$14,4,0)="Colis",' Matrice Tarifaire NON AL'!AN533,""))</f>
        <v/>
      </c>
      <c r="AC530" t="str">
        <f>+IF(V530="","",IF(VLOOKUP(' Matrice Tarifaire NON AL'!AK533,Feuil3!$A$4:$D$14,4,0)="Colis",IF(' Matrice Tarifaire NON AL'!AO533&gt;0,' Matrice Tarifaire NON AL'!AO533,""),""))</f>
        <v/>
      </c>
      <c r="AD530" t="str">
        <f t="shared" si="27"/>
        <v/>
      </c>
      <c r="AE530" t="str">
        <f>+IF(C530="","",' Matrice Tarifaire NON AL'!C533)</f>
        <v/>
      </c>
      <c r="AF530" t="str">
        <f>+IF(C530="","",' Matrice Tarifaire NON AL'!AQ533)</f>
        <v/>
      </c>
      <c r="AH530" t="str">
        <f>+IF(E530="","",' Matrice Tarifaire NON AL'!$U533)</f>
        <v/>
      </c>
      <c r="AI530" t="str">
        <f>+IF(F530="","",IF(' Matrice Tarifaire NON AL'!$V533="","",' Matrice Tarifaire NON AL'!$V533))</f>
        <v/>
      </c>
      <c r="AJ530" t="str">
        <f>+IF($C530="","",IF(' Matrice Tarifaire NON AL'!AZ533="","",' Matrice Tarifaire NON AL'!AZ533))</f>
        <v/>
      </c>
      <c r="AK530" t="str">
        <f>+IF($C530="","",IF(' Matrice Tarifaire NON AL'!BA533="","",' Matrice Tarifaire NON AL'!BA533))</f>
        <v/>
      </c>
      <c r="AL530" t="str">
        <f>+IF($C530="","",IF(' Matrice Tarifaire NON AL'!BB533="","",TEXT(' Matrice Tarifaire NON AL'!BB533,"0,0000")))</f>
        <v/>
      </c>
      <c r="AO530" t="str">
        <f>+IF($C530="","",IF(' Matrice Tarifaire NON AL'!BF533="","",TEXT(' Matrice Tarifaire NON AL'!BF533,"0,0000")))</f>
        <v/>
      </c>
      <c r="AP530" t="str">
        <f>+IF($C530="","",IF(' Matrice Tarifaire NON AL'!BG533="","",TEXT(' Matrice Tarifaire NON AL'!BG533,"0,0000")))</f>
        <v/>
      </c>
      <c r="AQ530" t="str">
        <f>+IF($C530="","",IF(' Matrice Tarifaire NON AL'!BH533="","",TEXT(' Matrice Tarifaire NON AL'!BH533,"0,0000")))</f>
        <v/>
      </c>
      <c r="AR530" t="str">
        <f>+IF($C530="","",IF(' Matrice Tarifaire NON AL'!BI533="","",TEXT(' Matrice Tarifaire NON AL'!BI533,"0,0000")))</f>
        <v/>
      </c>
      <c r="AS530" t="str">
        <f>+IF(C530="","",IF(' Matrice Tarifaire NON AL'!BJ533="","0",IF(' Matrice Tarifaire NON AL'!BJ533="","",' Matrice Tarifaire NON AL'!BJ533)))</f>
        <v/>
      </c>
      <c r="AT530" t="str">
        <f>+IF(C530="","",IF(' Matrice Tarifaire NON AL'!BK533="","",' Matrice Tarifaire NON AL'!$BK$6))</f>
        <v/>
      </c>
      <c r="AU530" t="str">
        <f>+IF(C530="","",IF(' Matrice Tarifaire NON AL'!BK533="","",TEXT(' Matrice Tarifaire NON AL'!BK533,"0,0000")))</f>
        <v/>
      </c>
      <c r="AV530" t="str">
        <f>+IF(C530="","",IF(' Matrice Tarifaire NON AL'!BL533="","",' Matrice Tarifaire NON AL'!$BL$6))</f>
        <v/>
      </c>
      <c r="AW530" t="str">
        <f>+IF(C530="","",IF(' Matrice Tarifaire NON AL'!BL533="","",TEXT(' Matrice Tarifaire NON AL'!BL533,"0,0000")))</f>
        <v/>
      </c>
      <c r="AX530" t="str">
        <f>+IF(C530="","",IF(' Matrice Tarifaire NON AL'!BM533="","",' Matrice Tarifaire NON AL'!$BM$6))</f>
        <v/>
      </c>
      <c r="AY530" t="str">
        <f>+IF(C530="","",IF(' Matrice Tarifaire NON AL'!BM533="","",TEXT(' Matrice Tarifaire NON AL'!BM533,"0,0000")))</f>
        <v/>
      </c>
      <c r="AZ530" t="str">
        <f>+IF(C530="","",IF(' Matrice Tarifaire NON AL'!BN533="","","Taxe DEEE"))</f>
        <v/>
      </c>
      <c r="BA530" t="str">
        <f>+IF(C530="","",IF(' Matrice Tarifaire NON AL'!BN533="","",TEXT(' Matrice Tarifaire NON AL'!BN533,"0,0000")))</f>
        <v/>
      </c>
      <c r="BD530" t="str">
        <f>+IF($C530="","",IF(' Matrice Tarifaire NON AL'!BR533="","",TEXT(' Matrice Tarifaire NON AL'!BR533,"0,000")))</f>
        <v/>
      </c>
      <c r="BE530" t="str">
        <f>+IF($C530="","",IF(' Matrice Tarifaire NON AL'!BS533="","",VALUE(TEXT(' Matrice Tarifaire NON AL'!BS533,"0,00"))))</f>
        <v/>
      </c>
      <c r="BF530" t="str">
        <f>+IF($C530="","",IF(' Matrice Tarifaire NON AL'!BY533="","",' Matrice Tarifaire NON AL'!BY533))</f>
        <v/>
      </c>
      <c r="BG530" t="str">
        <f>+IF(C530="","",IF(' Matrice Tarifaire NON AL'!AK533="Composant de Box","999",IF(' Matrice Tarifaire NON AL'!AP533&lt;&gt;"",' Matrice Tarifaire NON AL'!AP533,IF(' Matrice Tarifaire NON AL'!AO533&lt;&gt;"",' Matrice Tarifaire NON AL'!AO533,' Matrice Tarifaire NON AL'!AN533))))</f>
        <v/>
      </c>
    </row>
    <row r="531" spans="1:59" x14ac:dyDescent="0.25">
      <c r="A531" t="str">
        <f>+IF($C531="","",IF(' Matrice Tarifaire NON AL'!N534="","",IF(' Matrice Tarifaire NON AL'!N534=0,"GTIN A 0 - Ne doit pas être mis dans PRE REF",TEXT(' Matrice Tarifaire NON AL'!N534,"00000000000000"))))</f>
        <v/>
      </c>
      <c r="B531" t="str">
        <f>+IF(C531="","",IF(L531=172,4,VLOOKUP(' Matrice Tarifaire NON AL'!AK534,Feuil3!$A$4:$B$14,2,0)))</f>
        <v/>
      </c>
      <c r="C531" t="str">
        <f>+IF(' Matrice Tarifaire NON AL'!O534="","",SUBSTITUTE(' Matrice Tarifaire NON AL'!O534,"CHAR (10)"," "))</f>
        <v/>
      </c>
      <c r="D531" t="str">
        <f>+IF($C531="","",SUBSTITUTE(' Matrice Tarifaire NON AL'!P534,"CHAR (13)"," "))</f>
        <v/>
      </c>
      <c r="E531" t="str">
        <f t="shared" si="25"/>
        <v/>
      </c>
      <c r="F531" t="str">
        <f>+IF($C531="","",IF(' Matrice Tarifaire NON AL'!AX534="","Non",' Matrice Tarifaire NON AL'!AX534))</f>
        <v/>
      </c>
      <c r="G531" t="str">
        <f>+IF($C531="","",IF(' Matrice Tarifaire NON AL'!Q534="DOMEDIA","MDD",IF(' Matrice Tarifaire NON AL'!Q534="APTA","MDD",IF(' Matrice Tarifaire NON AL'!Q534="TOP BUDGET","Premier Prix","MN"))))</f>
        <v/>
      </c>
      <c r="H531" t="str">
        <f>+IF($C531="","",' Matrice Tarifaire NON AL'!Q534)</f>
        <v/>
      </c>
      <c r="K531" t="str">
        <f>+IF($C531="","",' Matrice Tarifaire NON AL'!X534)</f>
        <v/>
      </c>
      <c r="L531" t="str">
        <f>+IF($C531="","",' Matrice Tarifaire NON AL'!X534)</f>
        <v/>
      </c>
      <c r="M531" t="str">
        <f>+IF($C531="","",' Matrice Tarifaire NON AL'!Y534)</f>
        <v/>
      </c>
      <c r="N531" t="str">
        <f>+IF($C531="","",' Matrice Tarifaire NON AL'!Z534)</f>
        <v/>
      </c>
      <c r="P531" t="str">
        <f>+IF(C531="","",IF(' Matrice Tarifaire NON AL'!X534&lt;&gt;168,"Non",""))</f>
        <v/>
      </c>
      <c r="Q531" t="str">
        <f>+IF($C531="","",' Matrice Tarifaire NON AL'!T534)</f>
        <v/>
      </c>
      <c r="R531" t="str">
        <f>+IF($C531="","",IF(' Matrice Tarifaire NON AL'!R534="","",' Matrice Tarifaire NON AL'!R534))</f>
        <v/>
      </c>
      <c r="S531" t="str">
        <f>+IF($C531="","",LEFT(' Matrice Tarifaire NON AL'!W534,1))</f>
        <v/>
      </c>
      <c r="T531" t="str">
        <f>+IF($C531="","",LEFT(' Matrice Tarifaire NON AL'!AY534,3))</f>
        <v/>
      </c>
      <c r="U531" t="str">
        <f t="shared" si="26"/>
        <v/>
      </c>
      <c r="V531" t="str">
        <f>+IF(C531="","",IF(VLOOKUP(' Matrice Tarifaire NON AL'!AK534,Feuil3!A:F,6,0)="Box",IF(' Matrice Tarifaire NON AL'!AL534="Mono-Référence","Homogène",IF(' Matrice Tarifaire NON AL'!AL534="Multi-Références","Panaché","")),IF(' Matrice Tarifaire NON AL'!AK534="A la Pièce","Composant sans Colisage",IF(' Matrice Tarifaire NON AL'!AK534="Composant de Box","Composant sans Colisage","Homogène"))))</f>
        <v/>
      </c>
      <c r="W531" t="str">
        <f>+IF($V531="","",VLOOKUP(' Matrice Tarifaire NON AL'!AK534,Feuil3!$A$4:$E$14,5,0))</f>
        <v/>
      </c>
      <c r="Y531" t="str">
        <f>+IF($V531="","",IF(VLOOKUP(' Matrice Tarifaire NON AL'!$AK534,Feuil3!$A$4:$D$14,4,0)="Palette",' Matrice Tarifaire NON AL'!AN534,""))</f>
        <v/>
      </c>
      <c r="AA531" t="str">
        <f>+IF($V531="","",IF(VLOOKUP(' Matrice Tarifaire NON AL'!$AK534,Feuil3!$A$4:$D$14,4,0)="Colis",' Matrice Tarifaire NON AL'!AN534,""))</f>
        <v/>
      </c>
      <c r="AC531" t="str">
        <f>+IF(V531="","",IF(VLOOKUP(' Matrice Tarifaire NON AL'!AK534,Feuil3!$A$4:$D$14,4,0)="Colis",IF(' Matrice Tarifaire NON AL'!AO534&gt;0,' Matrice Tarifaire NON AL'!AO534,""),""))</f>
        <v/>
      </c>
      <c r="AD531" t="str">
        <f t="shared" si="27"/>
        <v/>
      </c>
      <c r="AE531" t="str">
        <f>+IF(C531="","",' Matrice Tarifaire NON AL'!C534)</f>
        <v/>
      </c>
      <c r="AF531" t="str">
        <f>+IF(C531="","",' Matrice Tarifaire NON AL'!AQ534)</f>
        <v/>
      </c>
      <c r="AH531" t="str">
        <f>+IF(E531="","",' Matrice Tarifaire NON AL'!$U534)</f>
        <v/>
      </c>
      <c r="AI531" t="str">
        <f>+IF(F531="","",IF(' Matrice Tarifaire NON AL'!$V534="","",' Matrice Tarifaire NON AL'!$V534))</f>
        <v/>
      </c>
      <c r="AJ531" t="str">
        <f>+IF($C531="","",IF(' Matrice Tarifaire NON AL'!AZ534="","",' Matrice Tarifaire NON AL'!AZ534))</f>
        <v/>
      </c>
      <c r="AK531" t="str">
        <f>+IF($C531="","",IF(' Matrice Tarifaire NON AL'!BA534="","",' Matrice Tarifaire NON AL'!BA534))</f>
        <v/>
      </c>
      <c r="AL531" t="str">
        <f>+IF($C531="","",IF(' Matrice Tarifaire NON AL'!BB534="","",TEXT(' Matrice Tarifaire NON AL'!BB534,"0,0000")))</f>
        <v/>
      </c>
      <c r="AO531" t="str">
        <f>+IF($C531="","",IF(' Matrice Tarifaire NON AL'!BF534="","",TEXT(' Matrice Tarifaire NON AL'!BF534,"0,0000")))</f>
        <v/>
      </c>
      <c r="AP531" t="str">
        <f>+IF($C531="","",IF(' Matrice Tarifaire NON AL'!BG534="","",TEXT(' Matrice Tarifaire NON AL'!BG534,"0,0000")))</f>
        <v/>
      </c>
      <c r="AQ531" t="str">
        <f>+IF($C531="","",IF(' Matrice Tarifaire NON AL'!BH534="","",TEXT(' Matrice Tarifaire NON AL'!BH534,"0,0000")))</f>
        <v/>
      </c>
      <c r="AR531" t="str">
        <f>+IF($C531="","",IF(' Matrice Tarifaire NON AL'!BI534="","",TEXT(' Matrice Tarifaire NON AL'!BI534,"0,0000")))</f>
        <v/>
      </c>
      <c r="AS531" t="str">
        <f>+IF(C531="","",IF(' Matrice Tarifaire NON AL'!BJ534="","0",IF(' Matrice Tarifaire NON AL'!BJ534="","",' Matrice Tarifaire NON AL'!BJ534)))</f>
        <v/>
      </c>
      <c r="AT531" t="str">
        <f>+IF(C531="","",IF(' Matrice Tarifaire NON AL'!BK534="","",' Matrice Tarifaire NON AL'!$BK$6))</f>
        <v/>
      </c>
      <c r="AU531" t="str">
        <f>+IF(C531="","",IF(' Matrice Tarifaire NON AL'!BK534="","",TEXT(' Matrice Tarifaire NON AL'!BK534,"0,0000")))</f>
        <v/>
      </c>
      <c r="AV531" t="str">
        <f>+IF(C531="","",IF(' Matrice Tarifaire NON AL'!BL534="","",' Matrice Tarifaire NON AL'!$BL$6))</f>
        <v/>
      </c>
      <c r="AW531" t="str">
        <f>+IF(C531="","",IF(' Matrice Tarifaire NON AL'!BL534="","",TEXT(' Matrice Tarifaire NON AL'!BL534,"0,0000")))</f>
        <v/>
      </c>
      <c r="AX531" t="str">
        <f>+IF(C531="","",IF(' Matrice Tarifaire NON AL'!BM534="","",' Matrice Tarifaire NON AL'!$BM$6))</f>
        <v/>
      </c>
      <c r="AY531" t="str">
        <f>+IF(C531="","",IF(' Matrice Tarifaire NON AL'!BM534="","",TEXT(' Matrice Tarifaire NON AL'!BM534,"0,0000")))</f>
        <v/>
      </c>
      <c r="AZ531" t="str">
        <f>+IF(C531="","",IF(' Matrice Tarifaire NON AL'!BN534="","","Taxe DEEE"))</f>
        <v/>
      </c>
      <c r="BA531" t="str">
        <f>+IF(C531="","",IF(' Matrice Tarifaire NON AL'!BN534="","",TEXT(' Matrice Tarifaire NON AL'!BN534,"0,0000")))</f>
        <v/>
      </c>
      <c r="BD531" t="str">
        <f>+IF($C531="","",IF(' Matrice Tarifaire NON AL'!BR534="","",TEXT(' Matrice Tarifaire NON AL'!BR534,"0,000")))</f>
        <v/>
      </c>
      <c r="BE531" t="str">
        <f>+IF($C531="","",IF(' Matrice Tarifaire NON AL'!BS534="","",VALUE(TEXT(' Matrice Tarifaire NON AL'!BS534,"0,00"))))</f>
        <v/>
      </c>
      <c r="BF531" t="str">
        <f>+IF($C531="","",IF(' Matrice Tarifaire NON AL'!BY534="","",' Matrice Tarifaire NON AL'!BY534))</f>
        <v/>
      </c>
      <c r="BG531" t="str">
        <f>+IF(C531="","",IF(' Matrice Tarifaire NON AL'!AK534="Composant de Box","999",IF(' Matrice Tarifaire NON AL'!AP534&lt;&gt;"",' Matrice Tarifaire NON AL'!AP534,IF(' Matrice Tarifaire NON AL'!AO534&lt;&gt;"",' Matrice Tarifaire NON AL'!AO534,' Matrice Tarifaire NON AL'!AN534))))</f>
        <v/>
      </c>
    </row>
    <row r="532" spans="1:59" x14ac:dyDescent="0.25">
      <c r="A532" t="str">
        <f>+IF($C532="","",IF(' Matrice Tarifaire NON AL'!N535="","",IF(' Matrice Tarifaire NON AL'!N535=0,"GTIN A 0 - Ne doit pas être mis dans PRE REF",TEXT(' Matrice Tarifaire NON AL'!N535,"00000000000000"))))</f>
        <v/>
      </c>
      <c r="B532" t="str">
        <f>+IF(C532="","",IF(L532=172,4,VLOOKUP(' Matrice Tarifaire NON AL'!AK535,Feuil3!$A$4:$B$14,2,0)))</f>
        <v/>
      </c>
      <c r="C532" t="str">
        <f>+IF(' Matrice Tarifaire NON AL'!O535="","",SUBSTITUTE(' Matrice Tarifaire NON AL'!O535,"CHAR (10)"," "))</f>
        <v/>
      </c>
      <c r="D532" t="str">
        <f>+IF($C532="","",SUBSTITUTE(' Matrice Tarifaire NON AL'!P535,"CHAR (13)"," "))</f>
        <v/>
      </c>
      <c r="E532" t="str">
        <f t="shared" si="25"/>
        <v/>
      </c>
      <c r="F532" t="str">
        <f>+IF($C532="","",IF(' Matrice Tarifaire NON AL'!AX535="","Non",' Matrice Tarifaire NON AL'!AX535))</f>
        <v/>
      </c>
      <c r="G532" t="str">
        <f>+IF($C532="","",IF(' Matrice Tarifaire NON AL'!Q535="DOMEDIA","MDD",IF(' Matrice Tarifaire NON AL'!Q535="APTA","MDD",IF(' Matrice Tarifaire NON AL'!Q535="TOP BUDGET","Premier Prix","MN"))))</f>
        <v/>
      </c>
      <c r="H532" t="str">
        <f>+IF($C532="","",' Matrice Tarifaire NON AL'!Q535)</f>
        <v/>
      </c>
      <c r="K532" t="str">
        <f>+IF($C532="","",' Matrice Tarifaire NON AL'!X535)</f>
        <v/>
      </c>
      <c r="L532" t="str">
        <f>+IF($C532="","",' Matrice Tarifaire NON AL'!X535)</f>
        <v/>
      </c>
      <c r="M532" t="str">
        <f>+IF($C532="","",' Matrice Tarifaire NON AL'!Y535)</f>
        <v/>
      </c>
      <c r="N532" t="str">
        <f>+IF($C532="","",' Matrice Tarifaire NON AL'!Z535)</f>
        <v/>
      </c>
      <c r="P532" t="str">
        <f>+IF(C532="","",IF(' Matrice Tarifaire NON AL'!X535&lt;&gt;168,"Non",""))</f>
        <v/>
      </c>
      <c r="Q532" t="str">
        <f>+IF($C532="","",' Matrice Tarifaire NON AL'!T535)</f>
        <v/>
      </c>
      <c r="R532" t="str">
        <f>+IF($C532="","",IF(' Matrice Tarifaire NON AL'!R535="","",' Matrice Tarifaire NON AL'!R535))</f>
        <v/>
      </c>
      <c r="S532" t="str">
        <f>+IF($C532="","",LEFT(' Matrice Tarifaire NON AL'!W535,1))</f>
        <v/>
      </c>
      <c r="T532" t="str">
        <f>+IF($C532="","",LEFT(' Matrice Tarifaire NON AL'!AY535,3))</f>
        <v/>
      </c>
      <c r="U532" t="str">
        <f t="shared" si="26"/>
        <v/>
      </c>
      <c r="V532" t="str">
        <f>+IF(C532="","",IF(VLOOKUP(' Matrice Tarifaire NON AL'!AK535,Feuil3!A:F,6,0)="Box",IF(' Matrice Tarifaire NON AL'!AL535="Mono-Référence","Homogène",IF(' Matrice Tarifaire NON AL'!AL535="Multi-Références","Panaché","")),IF(' Matrice Tarifaire NON AL'!AK535="A la Pièce","Composant sans Colisage",IF(' Matrice Tarifaire NON AL'!AK535="Composant de Box","Composant sans Colisage","Homogène"))))</f>
        <v/>
      </c>
      <c r="W532" t="str">
        <f>+IF($V532="","",VLOOKUP(' Matrice Tarifaire NON AL'!AK535,Feuil3!$A$4:$E$14,5,0))</f>
        <v/>
      </c>
      <c r="Y532" t="str">
        <f>+IF($V532="","",IF(VLOOKUP(' Matrice Tarifaire NON AL'!$AK535,Feuil3!$A$4:$D$14,4,0)="Palette",' Matrice Tarifaire NON AL'!AN535,""))</f>
        <v/>
      </c>
      <c r="AA532" t="str">
        <f>+IF($V532="","",IF(VLOOKUP(' Matrice Tarifaire NON AL'!$AK535,Feuil3!$A$4:$D$14,4,0)="Colis",' Matrice Tarifaire NON AL'!AN535,""))</f>
        <v/>
      </c>
      <c r="AC532" t="str">
        <f>+IF(V532="","",IF(VLOOKUP(' Matrice Tarifaire NON AL'!AK535,Feuil3!$A$4:$D$14,4,0)="Colis",IF(' Matrice Tarifaire NON AL'!AO535&gt;0,' Matrice Tarifaire NON AL'!AO535,""),""))</f>
        <v/>
      </c>
      <c r="AD532" t="str">
        <f t="shared" si="27"/>
        <v/>
      </c>
      <c r="AE532" t="str">
        <f>+IF(C532="","",' Matrice Tarifaire NON AL'!C535)</f>
        <v/>
      </c>
      <c r="AF532" t="str">
        <f>+IF(C532="","",' Matrice Tarifaire NON AL'!AQ535)</f>
        <v/>
      </c>
      <c r="AH532" t="str">
        <f>+IF(E532="","",' Matrice Tarifaire NON AL'!$U535)</f>
        <v/>
      </c>
      <c r="AI532" t="str">
        <f>+IF(F532="","",IF(' Matrice Tarifaire NON AL'!$V535="","",' Matrice Tarifaire NON AL'!$V535))</f>
        <v/>
      </c>
      <c r="AJ532" t="str">
        <f>+IF($C532="","",IF(' Matrice Tarifaire NON AL'!AZ535="","",' Matrice Tarifaire NON AL'!AZ535))</f>
        <v/>
      </c>
      <c r="AK532" t="str">
        <f>+IF($C532="","",IF(' Matrice Tarifaire NON AL'!BA535="","",' Matrice Tarifaire NON AL'!BA535))</f>
        <v/>
      </c>
      <c r="AL532" t="str">
        <f>+IF($C532="","",IF(' Matrice Tarifaire NON AL'!BB535="","",TEXT(' Matrice Tarifaire NON AL'!BB535,"0,0000")))</f>
        <v/>
      </c>
      <c r="AO532" t="str">
        <f>+IF($C532="","",IF(' Matrice Tarifaire NON AL'!BF535="","",TEXT(' Matrice Tarifaire NON AL'!BF535,"0,0000")))</f>
        <v/>
      </c>
      <c r="AP532" t="str">
        <f>+IF($C532="","",IF(' Matrice Tarifaire NON AL'!BG535="","",TEXT(' Matrice Tarifaire NON AL'!BG535,"0,0000")))</f>
        <v/>
      </c>
      <c r="AQ532" t="str">
        <f>+IF($C532="","",IF(' Matrice Tarifaire NON AL'!BH535="","",TEXT(' Matrice Tarifaire NON AL'!BH535,"0,0000")))</f>
        <v/>
      </c>
      <c r="AR532" t="str">
        <f>+IF($C532="","",IF(' Matrice Tarifaire NON AL'!BI535="","",TEXT(' Matrice Tarifaire NON AL'!BI535,"0,0000")))</f>
        <v/>
      </c>
      <c r="AS532" t="str">
        <f>+IF(C532="","",IF(' Matrice Tarifaire NON AL'!BJ535="","0",IF(' Matrice Tarifaire NON AL'!BJ535="","",' Matrice Tarifaire NON AL'!BJ535)))</f>
        <v/>
      </c>
      <c r="AT532" t="str">
        <f>+IF(C532="","",IF(' Matrice Tarifaire NON AL'!BK535="","",' Matrice Tarifaire NON AL'!$BK$6))</f>
        <v/>
      </c>
      <c r="AU532" t="str">
        <f>+IF(C532="","",IF(' Matrice Tarifaire NON AL'!BK535="","",TEXT(' Matrice Tarifaire NON AL'!BK535,"0,0000")))</f>
        <v/>
      </c>
      <c r="AV532" t="str">
        <f>+IF(C532="","",IF(' Matrice Tarifaire NON AL'!BL535="","",' Matrice Tarifaire NON AL'!$BL$6))</f>
        <v/>
      </c>
      <c r="AW532" t="str">
        <f>+IF(C532="","",IF(' Matrice Tarifaire NON AL'!BL535="","",TEXT(' Matrice Tarifaire NON AL'!BL535,"0,0000")))</f>
        <v/>
      </c>
      <c r="AX532" t="str">
        <f>+IF(C532="","",IF(' Matrice Tarifaire NON AL'!BM535="","",' Matrice Tarifaire NON AL'!$BM$6))</f>
        <v/>
      </c>
      <c r="AY532" t="str">
        <f>+IF(C532="","",IF(' Matrice Tarifaire NON AL'!BM535="","",TEXT(' Matrice Tarifaire NON AL'!BM535,"0,0000")))</f>
        <v/>
      </c>
      <c r="AZ532" t="str">
        <f>+IF(C532="","",IF(' Matrice Tarifaire NON AL'!BN535="","","Taxe DEEE"))</f>
        <v/>
      </c>
      <c r="BA532" t="str">
        <f>+IF(C532="","",IF(' Matrice Tarifaire NON AL'!BN535="","",TEXT(' Matrice Tarifaire NON AL'!BN535,"0,0000")))</f>
        <v/>
      </c>
      <c r="BD532" t="str">
        <f>+IF($C532="","",IF(' Matrice Tarifaire NON AL'!BR535="","",TEXT(' Matrice Tarifaire NON AL'!BR535,"0,000")))</f>
        <v/>
      </c>
      <c r="BE532" t="str">
        <f>+IF($C532="","",IF(' Matrice Tarifaire NON AL'!BS535="","",VALUE(TEXT(' Matrice Tarifaire NON AL'!BS535,"0,00"))))</f>
        <v/>
      </c>
      <c r="BF532" t="str">
        <f>+IF($C532="","",IF(' Matrice Tarifaire NON AL'!BY535="","",' Matrice Tarifaire NON AL'!BY535))</f>
        <v/>
      </c>
      <c r="BG532" t="str">
        <f>+IF(C532="","",IF(' Matrice Tarifaire NON AL'!AK535="Composant de Box","999",IF(' Matrice Tarifaire NON AL'!AP535&lt;&gt;"",' Matrice Tarifaire NON AL'!AP535,IF(' Matrice Tarifaire NON AL'!AO535&lt;&gt;"",' Matrice Tarifaire NON AL'!AO535,' Matrice Tarifaire NON AL'!AN535))))</f>
        <v/>
      </c>
    </row>
    <row r="533" spans="1:59" x14ac:dyDescent="0.25">
      <c r="A533" t="str">
        <f>+IF($C533="","",IF(' Matrice Tarifaire NON AL'!N536="","",IF(' Matrice Tarifaire NON AL'!N536=0,"GTIN A 0 - Ne doit pas être mis dans PRE REF",TEXT(' Matrice Tarifaire NON AL'!N536,"00000000000000"))))</f>
        <v/>
      </c>
      <c r="B533" t="str">
        <f>+IF(C533="","",IF(L533=172,4,VLOOKUP(' Matrice Tarifaire NON AL'!AK536,Feuil3!$A$4:$B$14,2,0)))</f>
        <v/>
      </c>
      <c r="C533" t="str">
        <f>+IF(' Matrice Tarifaire NON AL'!O536="","",SUBSTITUTE(' Matrice Tarifaire NON AL'!O536,"CHAR (10)"," "))</f>
        <v/>
      </c>
      <c r="D533" t="str">
        <f>+IF($C533="","",SUBSTITUTE(' Matrice Tarifaire NON AL'!P536,"CHAR (13)"," "))</f>
        <v/>
      </c>
      <c r="E533" t="str">
        <f t="shared" si="25"/>
        <v/>
      </c>
      <c r="F533" t="str">
        <f>+IF($C533="","",IF(' Matrice Tarifaire NON AL'!AX536="","Non",' Matrice Tarifaire NON AL'!AX536))</f>
        <v/>
      </c>
      <c r="G533" t="str">
        <f>+IF($C533="","",IF(' Matrice Tarifaire NON AL'!Q536="DOMEDIA","MDD",IF(' Matrice Tarifaire NON AL'!Q536="APTA","MDD",IF(' Matrice Tarifaire NON AL'!Q536="TOP BUDGET","Premier Prix","MN"))))</f>
        <v/>
      </c>
      <c r="H533" t="str">
        <f>+IF($C533="","",' Matrice Tarifaire NON AL'!Q536)</f>
        <v/>
      </c>
      <c r="K533" t="str">
        <f>+IF($C533="","",' Matrice Tarifaire NON AL'!X536)</f>
        <v/>
      </c>
      <c r="L533" t="str">
        <f>+IF($C533="","",' Matrice Tarifaire NON AL'!X536)</f>
        <v/>
      </c>
      <c r="M533" t="str">
        <f>+IF($C533="","",' Matrice Tarifaire NON AL'!Y536)</f>
        <v/>
      </c>
      <c r="N533" t="str">
        <f>+IF($C533="","",' Matrice Tarifaire NON AL'!Z536)</f>
        <v/>
      </c>
      <c r="P533" t="str">
        <f>+IF(C533="","",IF(' Matrice Tarifaire NON AL'!X536&lt;&gt;168,"Non",""))</f>
        <v/>
      </c>
      <c r="Q533" t="str">
        <f>+IF($C533="","",' Matrice Tarifaire NON AL'!T536)</f>
        <v/>
      </c>
      <c r="R533" t="str">
        <f>+IF($C533="","",IF(' Matrice Tarifaire NON AL'!R536="","",' Matrice Tarifaire NON AL'!R536))</f>
        <v/>
      </c>
      <c r="S533" t="str">
        <f>+IF($C533="","",LEFT(' Matrice Tarifaire NON AL'!W536,1))</f>
        <v/>
      </c>
      <c r="T533" t="str">
        <f>+IF($C533="","",LEFT(' Matrice Tarifaire NON AL'!AY536,3))</f>
        <v/>
      </c>
      <c r="U533" t="str">
        <f t="shared" si="26"/>
        <v/>
      </c>
      <c r="V533" t="str">
        <f>+IF(C533="","",IF(VLOOKUP(' Matrice Tarifaire NON AL'!AK536,Feuil3!A:F,6,0)="Box",IF(' Matrice Tarifaire NON AL'!AL536="Mono-Référence","Homogène",IF(' Matrice Tarifaire NON AL'!AL536="Multi-Références","Panaché","")),IF(' Matrice Tarifaire NON AL'!AK536="A la Pièce","Composant sans Colisage",IF(' Matrice Tarifaire NON AL'!AK536="Composant de Box","Composant sans Colisage","Homogène"))))</f>
        <v/>
      </c>
      <c r="W533" t="str">
        <f>+IF($V533="","",VLOOKUP(' Matrice Tarifaire NON AL'!AK536,Feuil3!$A$4:$E$14,5,0))</f>
        <v/>
      </c>
      <c r="Y533" t="str">
        <f>+IF($V533="","",IF(VLOOKUP(' Matrice Tarifaire NON AL'!$AK536,Feuil3!$A$4:$D$14,4,0)="Palette",' Matrice Tarifaire NON AL'!AN536,""))</f>
        <v/>
      </c>
      <c r="AA533" t="str">
        <f>+IF($V533="","",IF(VLOOKUP(' Matrice Tarifaire NON AL'!$AK536,Feuil3!$A$4:$D$14,4,0)="Colis",' Matrice Tarifaire NON AL'!AN536,""))</f>
        <v/>
      </c>
      <c r="AC533" t="str">
        <f>+IF(V533="","",IF(VLOOKUP(' Matrice Tarifaire NON AL'!AK536,Feuil3!$A$4:$D$14,4,0)="Colis",IF(' Matrice Tarifaire NON AL'!AO536&gt;0,' Matrice Tarifaire NON AL'!AO536,""),""))</f>
        <v/>
      </c>
      <c r="AD533" t="str">
        <f t="shared" si="27"/>
        <v/>
      </c>
      <c r="AE533" t="str">
        <f>+IF(C533="","",' Matrice Tarifaire NON AL'!C536)</f>
        <v/>
      </c>
      <c r="AF533" t="str">
        <f>+IF(C533="","",' Matrice Tarifaire NON AL'!AQ536)</f>
        <v/>
      </c>
      <c r="AH533" t="str">
        <f>+IF(E533="","",' Matrice Tarifaire NON AL'!$U536)</f>
        <v/>
      </c>
      <c r="AI533" t="str">
        <f>+IF(F533="","",IF(' Matrice Tarifaire NON AL'!$V536="","",' Matrice Tarifaire NON AL'!$V536))</f>
        <v/>
      </c>
      <c r="AJ533" t="str">
        <f>+IF($C533="","",IF(' Matrice Tarifaire NON AL'!AZ536="","",' Matrice Tarifaire NON AL'!AZ536))</f>
        <v/>
      </c>
      <c r="AK533" t="str">
        <f>+IF($C533="","",IF(' Matrice Tarifaire NON AL'!BA536="","",' Matrice Tarifaire NON AL'!BA536))</f>
        <v/>
      </c>
      <c r="AL533" t="str">
        <f>+IF($C533="","",IF(' Matrice Tarifaire NON AL'!BB536="","",TEXT(' Matrice Tarifaire NON AL'!BB536,"0,0000")))</f>
        <v/>
      </c>
      <c r="AO533" t="str">
        <f>+IF($C533="","",IF(' Matrice Tarifaire NON AL'!BF536="","",TEXT(' Matrice Tarifaire NON AL'!BF536,"0,0000")))</f>
        <v/>
      </c>
      <c r="AP533" t="str">
        <f>+IF($C533="","",IF(' Matrice Tarifaire NON AL'!BG536="","",TEXT(' Matrice Tarifaire NON AL'!BG536,"0,0000")))</f>
        <v/>
      </c>
      <c r="AQ533" t="str">
        <f>+IF($C533="","",IF(' Matrice Tarifaire NON AL'!BH536="","",TEXT(' Matrice Tarifaire NON AL'!BH536,"0,0000")))</f>
        <v/>
      </c>
      <c r="AR533" t="str">
        <f>+IF($C533="","",IF(' Matrice Tarifaire NON AL'!BI536="","",TEXT(' Matrice Tarifaire NON AL'!BI536,"0,0000")))</f>
        <v/>
      </c>
      <c r="AS533" t="str">
        <f>+IF(C533="","",IF(' Matrice Tarifaire NON AL'!BJ536="","0",IF(' Matrice Tarifaire NON AL'!BJ536="","",' Matrice Tarifaire NON AL'!BJ536)))</f>
        <v/>
      </c>
      <c r="AT533" t="str">
        <f>+IF(C533="","",IF(' Matrice Tarifaire NON AL'!BK536="","",' Matrice Tarifaire NON AL'!$BK$6))</f>
        <v/>
      </c>
      <c r="AU533" t="str">
        <f>+IF(C533="","",IF(' Matrice Tarifaire NON AL'!BK536="","",TEXT(' Matrice Tarifaire NON AL'!BK536,"0,0000")))</f>
        <v/>
      </c>
      <c r="AV533" t="str">
        <f>+IF(C533="","",IF(' Matrice Tarifaire NON AL'!BL536="","",' Matrice Tarifaire NON AL'!$BL$6))</f>
        <v/>
      </c>
      <c r="AW533" t="str">
        <f>+IF(C533="","",IF(' Matrice Tarifaire NON AL'!BL536="","",TEXT(' Matrice Tarifaire NON AL'!BL536,"0,0000")))</f>
        <v/>
      </c>
      <c r="AX533" t="str">
        <f>+IF(C533="","",IF(' Matrice Tarifaire NON AL'!BM536="","",' Matrice Tarifaire NON AL'!$BM$6))</f>
        <v/>
      </c>
      <c r="AY533" t="str">
        <f>+IF(C533="","",IF(' Matrice Tarifaire NON AL'!BM536="","",TEXT(' Matrice Tarifaire NON AL'!BM536,"0,0000")))</f>
        <v/>
      </c>
      <c r="AZ533" t="str">
        <f>+IF(C533="","",IF(' Matrice Tarifaire NON AL'!BN536="","","Taxe DEEE"))</f>
        <v/>
      </c>
      <c r="BA533" t="str">
        <f>+IF(C533="","",IF(' Matrice Tarifaire NON AL'!BN536="","",TEXT(' Matrice Tarifaire NON AL'!BN536,"0,0000")))</f>
        <v/>
      </c>
      <c r="BD533" t="str">
        <f>+IF($C533="","",IF(' Matrice Tarifaire NON AL'!BR536="","",TEXT(' Matrice Tarifaire NON AL'!BR536,"0,000")))</f>
        <v/>
      </c>
      <c r="BE533" t="str">
        <f>+IF($C533="","",IF(' Matrice Tarifaire NON AL'!BS536="","",VALUE(TEXT(' Matrice Tarifaire NON AL'!BS536,"0,00"))))</f>
        <v/>
      </c>
      <c r="BF533" t="str">
        <f>+IF($C533="","",IF(' Matrice Tarifaire NON AL'!BY536="","",' Matrice Tarifaire NON AL'!BY536))</f>
        <v/>
      </c>
      <c r="BG533" t="str">
        <f>+IF(C533="","",IF(' Matrice Tarifaire NON AL'!AK536="Composant de Box","999",IF(' Matrice Tarifaire NON AL'!AP536&lt;&gt;"",' Matrice Tarifaire NON AL'!AP536,IF(' Matrice Tarifaire NON AL'!AO536&lt;&gt;"",' Matrice Tarifaire NON AL'!AO536,' Matrice Tarifaire NON AL'!AN536))))</f>
        <v/>
      </c>
    </row>
    <row r="534" spans="1:59" x14ac:dyDescent="0.25">
      <c r="A534" t="str">
        <f>+IF($C534="","",IF(' Matrice Tarifaire NON AL'!N537="","",IF(' Matrice Tarifaire NON AL'!N537=0,"GTIN A 0 - Ne doit pas être mis dans PRE REF",TEXT(' Matrice Tarifaire NON AL'!N537,"00000000000000"))))</f>
        <v/>
      </c>
      <c r="B534" t="str">
        <f>+IF(C534="","",IF(L534=172,4,VLOOKUP(' Matrice Tarifaire NON AL'!AK537,Feuil3!$A$4:$B$14,2,0)))</f>
        <v/>
      </c>
      <c r="C534" t="str">
        <f>+IF(' Matrice Tarifaire NON AL'!O537="","",SUBSTITUTE(' Matrice Tarifaire NON AL'!O537,"CHAR (10)"," "))</f>
        <v/>
      </c>
      <c r="D534" t="str">
        <f>+IF($C534="","",SUBSTITUTE(' Matrice Tarifaire NON AL'!P537,"CHAR (13)"," "))</f>
        <v/>
      </c>
      <c r="E534" t="str">
        <f t="shared" si="25"/>
        <v/>
      </c>
      <c r="F534" t="str">
        <f>+IF($C534="","",IF(' Matrice Tarifaire NON AL'!AX537="","Non",' Matrice Tarifaire NON AL'!AX537))</f>
        <v/>
      </c>
      <c r="G534" t="str">
        <f>+IF($C534="","",IF(' Matrice Tarifaire NON AL'!Q537="DOMEDIA","MDD",IF(' Matrice Tarifaire NON AL'!Q537="APTA","MDD",IF(' Matrice Tarifaire NON AL'!Q537="TOP BUDGET","Premier Prix","MN"))))</f>
        <v/>
      </c>
      <c r="H534" t="str">
        <f>+IF($C534="","",' Matrice Tarifaire NON AL'!Q537)</f>
        <v/>
      </c>
      <c r="K534" t="str">
        <f>+IF($C534="","",' Matrice Tarifaire NON AL'!X537)</f>
        <v/>
      </c>
      <c r="L534" t="str">
        <f>+IF($C534="","",' Matrice Tarifaire NON AL'!X537)</f>
        <v/>
      </c>
      <c r="M534" t="str">
        <f>+IF($C534="","",' Matrice Tarifaire NON AL'!Y537)</f>
        <v/>
      </c>
      <c r="N534" t="str">
        <f>+IF($C534="","",' Matrice Tarifaire NON AL'!Z537)</f>
        <v/>
      </c>
      <c r="P534" t="str">
        <f>+IF(C534="","",IF(' Matrice Tarifaire NON AL'!X537&lt;&gt;168,"Non",""))</f>
        <v/>
      </c>
      <c r="Q534" t="str">
        <f>+IF($C534="","",' Matrice Tarifaire NON AL'!T537)</f>
        <v/>
      </c>
      <c r="R534" t="str">
        <f>+IF($C534="","",IF(' Matrice Tarifaire NON AL'!R537="","",' Matrice Tarifaire NON AL'!R537))</f>
        <v/>
      </c>
      <c r="S534" t="str">
        <f>+IF($C534="","",LEFT(' Matrice Tarifaire NON AL'!W537,1))</f>
        <v/>
      </c>
      <c r="T534" t="str">
        <f>+IF($C534="","",LEFT(' Matrice Tarifaire NON AL'!AY537,3))</f>
        <v/>
      </c>
      <c r="U534" t="str">
        <f t="shared" si="26"/>
        <v/>
      </c>
      <c r="V534" t="str">
        <f>+IF(C534="","",IF(VLOOKUP(' Matrice Tarifaire NON AL'!AK537,Feuil3!A:F,6,0)="Box",IF(' Matrice Tarifaire NON AL'!AL537="Mono-Référence","Homogène",IF(' Matrice Tarifaire NON AL'!AL537="Multi-Références","Panaché","")),IF(' Matrice Tarifaire NON AL'!AK537="A la Pièce","Composant sans Colisage",IF(' Matrice Tarifaire NON AL'!AK537="Composant de Box","Composant sans Colisage","Homogène"))))</f>
        <v/>
      </c>
      <c r="W534" t="str">
        <f>+IF($V534="","",VLOOKUP(' Matrice Tarifaire NON AL'!AK537,Feuil3!$A$4:$E$14,5,0))</f>
        <v/>
      </c>
      <c r="Y534" t="str">
        <f>+IF($V534="","",IF(VLOOKUP(' Matrice Tarifaire NON AL'!$AK537,Feuil3!$A$4:$D$14,4,0)="Palette",' Matrice Tarifaire NON AL'!AN537,""))</f>
        <v/>
      </c>
      <c r="AA534" t="str">
        <f>+IF($V534="","",IF(VLOOKUP(' Matrice Tarifaire NON AL'!$AK537,Feuil3!$A$4:$D$14,4,0)="Colis",' Matrice Tarifaire NON AL'!AN537,""))</f>
        <v/>
      </c>
      <c r="AC534" t="str">
        <f>+IF(V534="","",IF(VLOOKUP(' Matrice Tarifaire NON AL'!AK537,Feuil3!$A$4:$D$14,4,0)="Colis",IF(' Matrice Tarifaire NON AL'!AO537&gt;0,' Matrice Tarifaire NON AL'!AO537,""),""))</f>
        <v/>
      </c>
      <c r="AD534" t="str">
        <f t="shared" si="27"/>
        <v/>
      </c>
      <c r="AE534" t="str">
        <f>+IF(C534="","",' Matrice Tarifaire NON AL'!C537)</f>
        <v/>
      </c>
      <c r="AF534" t="str">
        <f>+IF(C534="","",' Matrice Tarifaire NON AL'!AQ537)</f>
        <v/>
      </c>
      <c r="AH534" t="str">
        <f>+IF(E534="","",' Matrice Tarifaire NON AL'!$U537)</f>
        <v/>
      </c>
      <c r="AI534" t="str">
        <f>+IF(F534="","",IF(' Matrice Tarifaire NON AL'!$V537="","",' Matrice Tarifaire NON AL'!$V537))</f>
        <v/>
      </c>
      <c r="AJ534" t="str">
        <f>+IF($C534="","",IF(' Matrice Tarifaire NON AL'!AZ537="","",' Matrice Tarifaire NON AL'!AZ537))</f>
        <v/>
      </c>
      <c r="AK534" t="str">
        <f>+IF($C534="","",IF(' Matrice Tarifaire NON AL'!BA537="","",' Matrice Tarifaire NON AL'!BA537))</f>
        <v/>
      </c>
      <c r="AL534" t="str">
        <f>+IF($C534="","",IF(' Matrice Tarifaire NON AL'!BB537="","",TEXT(' Matrice Tarifaire NON AL'!BB537,"0,0000")))</f>
        <v/>
      </c>
      <c r="AO534" t="str">
        <f>+IF($C534="","",IF(' Matrice Tarifaire NON AL'!BF537="","",TEXT(' Matrice Tarifaire NON AL'!BF537,"0,0000")))</f>
        <v/>
      </c>
      <c r="AP534" t="str">
        <f>+IF($C534="","",IF(' Matrice Tarifaire NON AL'!BG537="","",TEXT(' Matrice Tarifaire NON AL'!BG537,"0,0000")))</f>
        <v/>
      </c>
      <c r="AQ534" t="str">
        <f>+IF($C534="","",IF(' Matrice Tarifaire NON AL'!BH537="","",TEXT(' Matrice Tarifaire NON AL'!BH537,"0,0000")))</f>
        <v/>
      </c>
      <c r="AR534" t="str">
        <f>+IF($C534="","",IF(' Matrice Tarifaire NON AL'!BI537="","",TEXT(' Matrice Tarifaire NON AL'!BI537,"0,0000")))</f>
        <v/>
      </c>
      <c r="AS534" t="str">
        <f>+IF(C534="","",IF(' Matrice Tarifaire NON AL'!BJ537="","0",IF(' Matrice Tarifaire NON AL'!BJ537="","",' Matrice Tarifaire NON AL'!BJ537)))</f>
        <v/>
      </c>
      <c r="AT534" t="str">
        <f>+IF(C534="","",IF(' Matrice Tarifaire NON AL'!BK537="","",' Matrice Tarifaire NON AL'!$BK$6))</f>
        <v/>
      </c>
      <c r="AU534" t="str">
        <f>+IF(C534="","",IF(' Matrice Tarifaire NON AL'!BK537="","",TEXT(' Matrice Tarifaire NON AL'!BK537,"0,0000")))</f>
        <v/>
      </c>
      <c r="AV534" t="str">
        <f>+IF(C534="","",IF(' Matrice Tarifaire NON AL'!BL537="","",' Matrice Tarifaire NON AL'!$BL$6))</f>
        <v/>
      </c>
      <c r="AW534" t="str">
        <f>+IF(C534="","",IF(' Matrice Tarifaire NON AL'!BL537="","",TEXT(' Matrice Tarifaire NON AL'!BL537,"0,0000")))</f>
        <v/>
      </c>
      <c r="AX534" t="str">
        <f>+IF(C534="","",IF(' Matrice Tarifaire NON AL'!BM537="","",' Matrice Tarifaire NON AL'!$BM$6))</f>
        <v/>
      </c>
      <c r="AY534" t="str">
        <f>+IF(C534="","",IF(' Matrice Tarifaire NON AL'!BM537="","",TEXT(' Matrice Tarifaire NON AL'!BM537,"0,0000")))</f>
        <v/>
      </c>
      <c r="AZ534" t="str">
        <f>+IF(C534="","",IF(' Matrice Tarifaire NON AL'!BN537="","","Taxe DEEE"))</f>
        <v/>
      </c>
      <c r="BA534" t="str">
        <f>+IF(C534="","",IF(' Matrice Tarifaire NON AL'!BN537="","",TEXT(' Matrice Tarifaire NON AL'!BN537,"0,0000")))</f>
        <v/>
      </c>
      <c r="BD534" t="str">
        <f>+IF($C534="","",IF(' Matrice Tarifaire NON AL'!BR537="","",TEXT(' Matrice Tarifaire NON AL'!BR537,"0,000")))</f>
        <v/>
      </c>
      <c r="BE534" t="str">
        <f>+IF($C534="","",IF(' Matrice Tarifaire NON AL'!BS537="","",VALUE(TEXT(' Matrice Tarifaire NON AL'!BS537,"0,00"))))</f>
        <v/>
      </c>
      <c r="BF534" t="str">
        <f>+IF($C534="","",IF(' Matrice Tarifaire NON AL'!BY537="","",' Matrice Tarifaire NON AL'!BY537))</f>
        <v/>
      </c>
      <c r="BG534" t="str">
        <f>+IF(C534="","",IF(' Matrice Tarifaire NON AL'!AK537="Composant de Box","999",IF(' Matrice Tarifaire NON AL'!AP537&lt;&gt;"",' Matrice Tarifaire NON AL'!AP537,IF(' Matrice Tarifaire NON AL'!AO537&lt;&gt;"",' Matrice Tarifaire NON AL'!AO537,' Matrice Tarifaire NON AL'!AN537))))</f>
        <v/>
      </c>
    </row>
    <row r="535" spans="1:59" x14ac:dyDescent="0.25">
      <c r="A535" t="str">
        <f>+IF($C535="","",IF(' Matrice Tarifaire NON AL'!N538="","",IF(' Matrice Tarifaire NON AL'!N538=0,"GTIN A 0 - Ne doit pas être mis dans PRE REF",TEXT(' Matrice Tarifaire NON AL'!N538,"00000000000000"))))</f>
        <v/>
      </c>
      <c r="B535" t="str">
        <f>+IF(C535="","",IF(L535=172,4,VLOOKUP(' Matrice Tarifaire NON AL'!AK538,Feuil3!$A$4:$B$14,2,0)))</f>
        <v/>
      </c>
      <c r="C535" t="str">
        <f>+IF(' Matrice Tarifaire NON AL'!O538="","",SUBSTITUTE(' Matrice Tarifaire NON AL'!O538,"CHAR (10)"," "))</f>
        <v/>
      </c>
      <c r="D535" t="str">
        <f>+IF($C535="","",SUBSTITUTE(' Matrice Tarifaire NON AL'!P538,"CHAR (13)"," "))</f>
        <v/>
      </c>
      <c r="E535" t="str">
        <f t="shared" si="25"/>
        <v/>
      </c>
      <c r="F535" t="str">
        <f>+IF($C535="","",IF(' Matrice Tarifaire NON AL'!AX538="","Non",' Matrice Tarifaire NON AL'!AX538))</f>
        <v/>
      </c>
      <c r="G535" t="str">
        <f>+IF($C535="","",IF(' Matrice Tarifaire NON AL'!Q538="DOMEDIA","MDD",IF(' Matrice Tarifaire NON AL'!Q538="APTA","MDD",IF(' Matrice Tarifaire NON AL'!Q538="TOP BUDGET","Premier Prix","MN"))))</f>
        <v/>
      </c>
      <c r="H535" t="str">
        <f>+IF($C535="","",' Matrice Tarifaire NON AL'!Q538)</f>
        <v/>
      </c>
      <c r="K535" t="str">
        <f>+IF($C535="","",' Matrice Tarifaire NON AL'!X538)</f>
        <v/>
      </c>
      <c r="L535" t="str">
        <f>+IF($C535="","",' Matrice Tarifaire NON AL'!X538)</f>
        <v/>
      </c>
      <c r="M535" t="str">
        <f>+IF($C535="","",' Matrice Tarifaire NON AL'!Y538)</f>
        <v/>
      </c>
      <c r="N535" t="str">
        <f>+IF($C535="","",' Matrice Tarifaire NON AL'!Z538)</f>
        <v/>
      </c>
      <c r="P535" t="str">
        <f>+IF(C535="","",IF(' Matrice Tarifaire NON AL'!X538&lt;&gt;168,"Non",""))</f>
        <v/>
      </c>
      <c r="Q535" t="str">
        <f>+IF($C535="","",' Matrice Tarifaire NON AL'!T538)</f>
        <v/>
      </c>
      <c r="R535" t="str">
        <f>+IF($C535="","",IF(' Matrice Tarifaire NON AL'!R538="","",' Matrice Tarifaire NON AL'!R538))</f>
        <v/>
      </c>
      <c r="S535" t="str">
        <f>+IF($C535="","",LEFT(' Matrice Tarifaire NON AL'!W538,1))</f>
        <v/>
      </c>
      <c r="T535" t="str">
        <f>+IF($C535="","",LEFT(' Matrice Tarifaire NON AL'!AY538,3))</f>
        <v/>
      </c>
      <c r="U535" t="str">
        <f t="shared" si="26"/>
        <v/>
      </c>
      <c r="V535" t="str">
        <f>+IF(C535="","",IF(VLOOKUP(' Matrice Tarifaire NON AL'!AK538,Feuil3!A:F,6,0)="Box",IF(' Matrice Tarifaire NON AL'!AL538="Mono-Référence","Homogène",IF(' Matrice Tarifaire NON AL'!AL538="Multi-Références","Panaché","")),IF(' Matrice Tarifaire NON AL'!AK538="A la Pièce","Composant sans Colisage",IF(' Matrice Tarifaire NON AL'!AK538="Composant de Box","Composant sans Colisage","Homogène"))))</f>
        <v/>
      </c>
      <c r="W535" t="str">
        <f>+IF($V535="","",VLOOKUP(' Matrice Tarifaire NON AL'!AK538,Feuil3!$A$4:$E$14,5,0))</f>
        <v/>
      </c>
      <c r="Y535" t="str">
        <f>+IF($V535="","",IF(VLOOKUP(' Matrice Tarifaire NON AL'!$AK538,Feuil3!$A$4:$D$14,4,0)="Palette",' Matrice Tarifaire NON AL'!AN538,""))</f>
        <v/>
      </c>
      <c r="AA535" t="str">
        <f>+IF($V535="","",IF(VLOOKUP(' Matrice Tarifaire NON AL'!$AK538,Feuil3!$A$4:$D$14,4,0)="Colis",' Matrice Tarifaire NON AL'!AN538,""))</f>
        <v/>
      </c>
      <c r="AC535" t="str">
        <f>+IF(V535="","",IF(VLOOKUP(' Matrice Tarifaire NON AL'!AK538,Feuil3!$A$4:$D$14,4,0)="Colis",IF(' Matrice Tarifaire NON AL'!AO538&gt;0,' Matrice Tarifaire NON AL'!AO538,""),""))</f>
        <v/>
      </c>
      <c r="AD535" t="str">
        <f t="shared" si="27"/>
        <v/>
      </c>
      <c r="AE535" t="str">
        <f>+IF(C535="","",' Matrice Tarifaire NON AL'!C538)</f>
        <v/>
      </c>
      <c r="AF535" t="str">
        <f>+IF(C535="","",' Matrice Tarifaire NON AL'!AQ538)</f>
        <v/>
      </c>
      <c r="AH535" t="str">
        <f>+IF(E535="","",' Matrice Tarifaire NON AL'!$U538)</f>
        <v/>
      </c>
      <c r="AI535" t="str">
        <f>+IF(F535="","",IF(' Matrice Tarifaire NON AL'!$V538="","",' Matrice Tarifaire NON AL'!$V538))</f>
        <v/>
      </c>
      <c r="AJ535" t="str">
        <f>+IF($C535="","",IF(' Matrice Tarifaire NON AL'!AZ538="","",' Matrice Tarifaire NON AL'!AZ538))</f>
        <v/>
      </c>
      <c r="AK535" t="str">
        <f>+IF($C535="","",IF(' Matrice Tarifaire NON AL'!BA538="","",' Matrice Tarifaire NON AL'!BA538))</f>
        <v/>
      </c>
      <c r="AL535" t="str">
        <f>+IF($C535="","",IF(' Matrice Tarifaire NON AL'!BB538="","",TEXT(' Matrice Tarifaire NON AL'!BB538,"0,0000")))</f>
        <v/>
      </c>
      <c r="AO535" t="str">
        <f>+IF($C535="","",IF(' Matrice Tarifaire NON AL'!BF538="","",TEXT(' Matrice Tarifaire NON AL'!BF538,"0,0000")))</f>
        <v/>
      </c>
      <c r="AP535" t="str">
        <f>+IF($C535="","",IF(' Matrice Tarifaire NON AL'!BG538="","",TEXT(' Matrice Tarifaire NON AL'!BG538,"0,0000")))</f>
        <v/>
      </c>
      <c r="AQ535" t="str">
        <f>+IF($C535="","",IF(' Matrice Tarifaire NON AL'!BH538="","",TEXT(' Matrice Tarifaire NON AL'!BH538,"0,0000")))</f>
        <v/>
      </c>
      <c r="AR535" t="str">
        <f>+IF($C535="","",IF(' Matrice Tarifaire NON AL'!BI538="","",TEXT(' Matrice Tarifaire NON AL'!BI538,"0,0000")))</f>
        <v/>
      </c>
      <c r="AS535" t="str">
        <f>+IF(C535="","",IF(' Matrice Tarifaire NON AL'!BJ538="","0",IF(' Matrice Tarifaire NON AL'!BJ538="","",' Matrice Tarifaire NON AL'!BJ538)))</f>
        <v/>
      </c>
      <c r="AT535" t="str">
        <f>+IF(C535="","",IF(' Matrice Tarifaire NON AL'!BK538="","",' Matrice Tarifaire NON AL'!$BK$6))</f>
        <v/>
      </c>
      <c r="AU535" t="str">
        <f>+IF(C535="","",IF(' Matrice Tarifaire NON AL'!BK538="","",TEXT(' Matrice Tarifaire NON AL'!BK538,"0,0000")))</f>
        <v/>
      </c>
      <c r="AV535" t="str">
        <f>+IF(C535="","",IF(' Matrice Tarifaire NON AL'!BL538="","",' Matrice Tarifaire NON AL'!$BL$6))</f>
        <v/>
      </c>
      <c r="AW535" t="str">
        <f>+IF(C535="","",IF(' Matrice Tarifaire NON AL'!BL538="","",TEXT(' Matrice Tarifaire NON AL'!BL538,"0,0000")))</f>
        <v/>
      </c>
      <c r="AX535" t="str">
        <f>+IF(C535="","",IF(' Matrice Tarifaire NON AL'!BM538="","",' Matrice Tarifaire NON AL'!$BM$6))</f>
        <v/>
      </c>
      <c r="AY535" t="str">
        <f>+IF(C535="","",IF(' Matrice Tarifaire NON AL'!BM538="","",TEXT(' Matrice Tarifaire NON AL'!BM538,"0,0000")))</f>
        <v/>
      </c>
      <c r="AZ535" t="str">
        <f>+IF(C535="","",IF(' Matrice Tarifaire NON AL'!BN538="","","Taxe DEEE"))</f>
        <v/>
      </c>
      <c r="BA535" t="str">
        <f>+IF(C535="","",IF(' Matrice Tarifaire NON AL'!BN538="","",TEXT(' Matrice Tarifaire NON AL'!BN538,"0,0000")))</f>
        <v/>
      </c>
      <c r="BD535" t="str">
        <f>+IF($C535="","",IF(' Matrice Tarifaire NON AL'!BR538="","",TEXT(' Matrice Tarifaire NON AL'!BR538,"0,000")))</f>
        <v/>
      </c>
      <c r="BE535" t="str">
        <f>+IF($C535="","",IF(' Matrice Tarifaire NON AL'!BS538="","",VALUE(TEXT(' Matrice Tarifaire NON AL'!BS538,"0,00"))))</f>
        <v/>
      </c>
      <c r="BF535" t="str">
        <f>+IF($C535="","",IF(' Matrice Tarifaire NON AL'!BY538="","",' Matrice Tarifaire NON AL'!BY538))</f>
        <v/>
      </c>
      <c r="BG535" t="str">
        <f>+IF(C535="","",IF(' Matrice Tarifaire NON AL'!AK538="Composant de Box","999",IF(' Matrice Tarifaire NON AL'!AP538&lt;&gt;"",' Matrice Tarifaire NON AL'!AP538,IF(' Matrice Tarifaire NON AL'!AO538&lt;&gt;"",' Matrice Tarifaire NON AL'!AO538,' Matrice Tarifaire NON AL'!AN538))))</f>
        <v/>
      </c>
    </row>
    <row r="536" spans="1:59" x14ac:dyDescent="0.25">
      <c r="A536" t="str">
        <f>+IF($C536="","",IF(' Matrice Tarifaire NON AL'!N539="","",IF(' Matrice Tarifaire NON AL'!N539=0,"GTIN A 0 - Ne doit pas être mis dans PRE REF",TEXT(' Matrice Tarifaire NON AL'!N539,"00000000000000"))))</f>
        <v/>
      </c>
      <c r="B536" t="str">
        <f>+IF(C536="","",IF(L536=172,4,VLOOKUP(' Matrice Tarifaire NON AL'!AK539,Feuil3!$A$4:$B$14,2,0)))</f>
        <v/>
      </c>
      <c r="C536" t="str">
        <f>+IF(' Matrice Tarifaire NON AL'!O539="","",SUBSTITUTE(' Matrice Tarifaire NON AL'!O539,"CHAR (10)"," "))</f>
        <v/>
      </c>
      <c r="D536" t="str">
        <f>+IF($C536="","",SUBSTITUTE(' Matrice Tarifaire NON AL'!P539,"CHAR (13)"," "))</f>
        <v/>
      </c>
      <c r="E536" t="str">
        <f t="shared" si="25"/>
        <v/>
      </c>
      <c r="F536" t="str">
        <f>+IF($C536="","",IF(' Matrice Tarifaire NON AL'!AX539="","Non",' Matrice Tarifaire NON AL'!AX539))</f>
        <v/>
      </c>
      <c r="G536" t="str">
        <f>+IF($C536="","",IF(' Matrice Tarifaire NON AL'!Q539="DOMEDIA","MDD",IF(' Matrice Tarifaire NON AL'!Q539="APTA","MDD",IF(' Matrice Tarifaire NON AL'!Q539="TOP BUDGET","Premier Prix","MN"))))</f>
        <v/>
      </c>
      <c r="H536" t="str">
        <f>+IF($C536="","",' Matrice Tarifaire NON AL'!Q539)</f>
        <v/>
      </c>
      <c r="K536" t="str">
        <f>+IF($C536="","",' Matrice Tarifaire NON AL'!X539)</f>
        <v/>
      </c>
      <c r="L536" t="str">
        <f>+IF($C536="","",' Matrice Tarifaire NON AL'!X539)</f>
        <v/>
      </c>
      <c r="M536" t="str">
        <f>+IF($C536="","",' Matrice Tarifaire NON AL'!Y539)</f>
        <v/>
      </c>
      <c r="N536" t="str">
        <f>+IF($C536="","",' Matrice Tarifaire NON AL'!Z539)</f>
        <v/>
      </c>
      <c r="P536" t="str">
        <f>+IF(C536="","",IF(' Matrice Tarifaire NON AL'!X539&lt;&gt;168,"Non",""))</f>
        <v/>
      </c>
      <c r="Q536" t="str">
        <f>+IF($C536="","",' Matrice Tarifaire NON AL'!T539)</f>
        <v/>
      </c>
      <c r="R536" t="str">
        <f>+IF($C536="","",IF(' Matrice Tarifaire NON AL'!R539="","",' Matrice Tarifaire NON AL'!R539))</f>
        <v/>
      </c>
      <c r="S536" t="str">
        <f>+IF($C536="","",LEFT(' Matrice Tarifaire NON AL'!W539,1))</f>
        <v/>
      </c>
      <c r="T536" t="str">
        <f>+IF($C536="","",LEFT(' Matrice Tarifaire NON AL'!AY539,3))</f>
        <v/>
      </c>
      <c r="U536" t="str">
        <f t="shared" si="26"/>
        <v/>
      </c>
      <c r="V536" t="str">
        <f>+IF(C536="","",IF(VLOOKUP(' Matrice Tarifaire NON AL'!AK539,Feuil3!A:F,6,0)="Box",IF(' Matrice Tarifaire NON AL'!AL539="Mono-Référence","Homogène",IF(' Matrice Tarifaire NON AL'!AL539="Multi-Références","Panaché","")),IF(' Matrice Tarifaire NON AL'!AK539="A la Pièce","Composant sans Colisage",IF(' Matrice Tarifaire NON AL'!AK539="Composant de Box","Composant sans Colisage","Homogène"))))</f>
        <v/>
      </c>
      <c r="W536" t="str">
        <f>+IF($V536="","",VLOOKUP(' Matrice Tarifaire NON AL'!AK539,Feuil3!$A$4:$E$14,5,0))</f>
        <v/>
      </c>
      <c r="Y536" t="str">
        <f>+IF($V536="","",IF(VLOOKUP(' Matrice Tarifaire NON AL'!$AK539,Feuil3!$A$4:$D$14,4,0)="Palette",' Matrice Tarifaire NON AL'!AN539,""))</f>
        <v/>
      </c>
      <c r="AA536" t="str">
        <f>+IF($V536="","",IF(VLOOKUP(' Matrice Tarifaire NON AL'!$AK539,Feuil3!$A$4:$D$14,4,0)="Colis",' Matrice Tarifaire NON AL'!AN539,""))</f>
        <v/>
      </c>
      <c r="AC536" t="str">
        <f>+IF(V536="","",IF(VLOOKUP(' Matrice Tarifaire NON AL'!AK539,Feuil3!$A$4:$D$14,4,0)="Colis",IF(' Matrice Tarifaire NON AL'!AO539&gt;0,' Matrice Tarifaire NON AL'!AO539,""),""))</f>
        <v/>
      </c>
      <c r="AD536" t="str">
        <f t="shared" si="27"/>
        <v/>
      </c>
      <c r="AE536" t="str">
        <f>+IF(C536="","",' Matrice Tarifaire NON AL'!C539)</f>
        <v/>
      </c>
      <c r="AF536" t="str">
        <f>+IF(C536="","",' Matrice Tarifaire NON AL'!AQ539)</f>
        <v/>
      </c>
      <c r="AH536" t="str">
        <f>+IF(E536="","",' Matrice Tarifaire NON AL'!$U539)</f>
        <v/>
      </c>
      <c r="AI536" t="str">
        <f>+IF(F536="","",IF(' Matrice Tarifaire NON AL'!$V539="","",' Matrice Tarifaire NON AL'!$V539))</f>
        <v/>
      </c>
      <c r="AJ536" t="str">
        <f>+IF($C536="","",IF(' Matrice Tarifaire NON AL'!AZ539="","",' Matrice Tarifaire NON AL'!AZ539))</f>
        <v/>
      </c>
      <c r="AK536" t="str">
        <f>+IF($C536="","",IF(' Matrice Tarifaire NON AL'!BA539="","",' Matrice Tarifaire NON AL'!BA539))</f>
        <v/>
      </c>
      <c r="AL536" t="str">
        <f>+IF($C536="","",IF(' Matrice Tarifaire NON AL'!BB539="","",TEXT(' Matrice Tarifaire NON AL'!BB539,"0,0000")))</f>
        <v/>
      </c>
      <c r="AO536" t="str">
        <f>+IF($C536="","",IF(' Matrice Tarifaire NON AL'!BF539="","",TEXT(' Matrice Tarifaire NON AL'!BF539,"0,0000")))</f>
        <v/>
      </c>
      <c r="AP536" t="str">
        <f>+IF($C536="","",IF(' Matrice Tarifaire NON AL'!BG539="","",TEXT(' Matrice Tarifaire NON AL'!BG539,"0,0000")))</f>
        <v/>
      </c>
      <c r="AQ536" t="str">
        <f>+IF($C536="","",IF(' Matrice Tarifaire NON AL'!BH539="","",TEXT(' Matrice Tarifaire NON AL'!BH539,"0,0000")))</f>
        <v/>
      </c>
      <c r="AR536" t="str">
        <f>+IF($C536="","",IF(' Matrice Tarifaire NON AL'!BI539="","",TEXT(' Matrice Tarifaire NON AL'!BI539,"0,0000")))</f>
        <v/>
      </c>
      <c r="AS536" t="str">
        <f>+IF(C536="","",IF(' Matrice Tarifaire NON AL'!BJ539="","0",IF(' Matrice Tarifaire NON AL'!BJ539="","",' Matrice Tarifaire NON AL'!BJ539)))</f>
        <v/>
      </c>
      <c r="AT536" t="str">
        <f>+IF(C536="","",IF(' Matrice Tarifaire NON AL'!BK539="","",' Matrice Tarifaire NON AL'!$BK$6))</f>
        <v/>
      </c>
      <c r="AU536" t="str">
        <f>+IF(C536="","",IF(' Matrice Tarifaire NON AL'!BK539="","",TEXT(' Matrice Tarifaire NON AL'!BK539,"0,0000")))</f>
        <v/>
      </c>
      <c r="AV536" t="str">
        <f>+IF(C536="","",IF(' Matrice Tarifaire NON AL'!BL539="","",' Matrice Tarifaire NON AL'!$BL$6))</f>
        <v/>
      </c>
      <c r="AW536" t="str">
        <f>+IF(C536="","",IF(' Matrice Tarifaire NON AL'!BL539="","",TEXT(' Matrice Tarifaire NON AL'!BL539,"0,0000")))</f>
        <v/>
      </c>
      <c r="AX536" t="str">
        <f>+IF(C536="","",IF(' Matrice Tarifaire NON AL'!BM539="","",' Matrice Tarifaire NON AL'!$BM$6))</f>
        <v/>
      </c>
      <c r="AY536" t="str">
        <f>+IF(C536="","",IF(' Matrice Tarifaire NON AL'!BM539="","",TEXT(' Matrice Tarifaire NON AL'!BM539,"0,0000")))</f>
        <v/>
      </c>
      <c r="AZ536" t="str">
        <f>+IF(C536="","",IF(' Matrice Tarifaire NON AL'!BN539="","","Taxe DEEE"))</f>
        <v/>
      </c>
      <c r="BA536" t="str">
        <f>+IF(C536="","",IF(' Matrice Tarifaire NON AL'!BN539="","",TEXT(' Matrice Tarifaire NON AL'!BN539,"0,0000")))</f>
        <v/>
      </c>
      <c r="BD536" t="str">
        <f>+IF($C536="","",IF(' Matrice Tarifaire NON AL'!BR539="","",TEXT(' Matrice Tarifaire NON AL'!BR539,"0,000")))</f>
        <v/>
      </c>
      <c r="BE536" t="str">
        <f>+IF($C536="","",IF(' Matrice Tarifaire NON AL'!BS539="","",VALUE(TEXT(' Matrice Tarifaire NON AL'!BS539,"0,00"))))</f>
        <v/>
      </c>
      <c r="BF536" t="str">
        <f>+IF($C536="","",IF(' Matrice Tarifaire NON AL'!BY539="","",' Matrice Tarifaire NON AL'!BY539))</f>
        <v/>
      </c>
      <c r="BG536" t="str">
        <f>+IF(C536="","",IF(' Matrice Tarifaire NON AL'!AK539="Composant de Box","999",IF(' Matrice Tarifaire NON AL'!AP539&lt;&gt;"",' Matrice Tarifaire NON AL'!AP539,IF(' Matrice Tarifaire NON AL'!AO539&lt;&gt;"",' Matrice Tarifaire NON AL'!AO539,' Matrice Tarifaire NON AL'!AN539))))</f>
        <v/>
      </c>
    </row>
    <row r="537" spans="1:59" x14ac:dyDescent="0.25">
      <c r="A537" t="str">
        <f>+IF($C537="","",IF(' Matrice Tarifaire NON AL'!N540="","",IF(' Matrice Tarifaire NON AL'!N540=0,"GTIN A 0 - Ne doit pas être mis dans PRE REF",TEXT(' Matrice Tarifaire NON AL'!N540,"00000000000000"))))</f>
        <v/>
      </c>
      <c r="B537" t="str">
        <f>+IF(C537="","",IF(L537=172,4,VLOOKUP(' Matrice Tarifaire NON AL'!AK540,Feuil3!$A$4:$B$14,2,0)))</f>
        <v/>
      </c>
      <c r="C537" t="str">
        <f>+IF(' Matrice Tarifaire NON AL'!O540="","",SUBSTITUTE(' Matrice Tarifaire NON AL'!O540,"CHAR (10)"," "))</f>
        <v/>
      </c>
      <c r="D537" t="str">
        <f>+IF($C537="","",SUBSTITUTE(' Matrice Tarifaire NON AL'!P540,"CHAR (13)"," "))</f>
        <v/>
      </c>
      <c r="E537" t="str">
        <f t="shared" si="25"/>
        <v/>
      </c>
      <c r="F537" t="str">
        <f>+IF($C537="","",IF(' Matrice Tarifaire NON AL'!AX540="","Non",' Matrice Tarifaire NON AL'!AX540))</f>
        <v/>
      </c>
      <c r="G537" t="str">
        <f>+IF($C537="","",IF(' Matrice Tarifaire NON AL'!Q540="DOMEDIA","MDD",IF(' Matrice Tarifaire NON AL'!Q540="APTA","MDD",IF(' Matrice Tarifaire NON AL'!Q540="TOP BUDGET","Premier Prix","MN"))))</f>
        <v/>
      </c>
      <c r="H537" t="str">
        <f>+IF($C537="","",' Matrice Tarifaire NON AL'!Q540)</f>
        <v/>
      </c>
      <c r="K537" t="str">
        <f>+IF($C537="","",' Matrice Tarifaire NON AL'!X540)</f>
        <v/>
      </c>
      <c r="L537" t="str">
        <f>+IF($C537="","",' Matrice Tarifaire NON AL'!X540)</f>
        <v/>
      </c>
      <c r="M537" t="str">
        <f>+IF($C537="","",' Matrice Tarifaire NON AL'!Y540)</f>
        <v/>
      </c>
      <c r="N537" t="str">
        <f>+IF($C537="","",' Matrice Tarifaire NON AL'!Z540)</f>
        <v/>
      </c>
      <c r="P537" t="str">
        <f>+IF(C537="","",IF(' Matrice Tarifaire NON AL'!X540&lt;&gt;168,"Non",""))</f>
        <v/>
      </c>
      <c r="Q537" t="str">
        <f>+IF($C537="","",' Matrice Tarifaire NON AL'!T540)</f>
        <v/>
      </c>
      <c r="R537" t="str">
        <f>+IF($C537="","",IF(' Matrice Tarifaire NON AL'!R540="","",' Matrice Tarifaire NON AL'!R540))</f>
        <v/>
      </c>
      <c r="S537" t="str">
        <f>+IF($C537="","",LEFT(' Matrice Tarifaire NON AL'!W540,1))</f>
        <v/>
      </c>
      <c r="T537" t="str">
        <f>+IF($C537="","",LEFT(' Matrice Tarifaire NON AL'!AY540,3))</f>
        <v/>
      </c>
      <c r="U537" t="str">
        <f t="shared" si="26"/>
        <v/>
      </c>
      <c r="V537" t="str">
        <f>+IF(C537="","",IF(VLOOKUP(' Matrice Tarifaire NON AL'!AK540,Feuil3!A:F,6,0)="Box",IF(' Matrice Tarifaire NON AL'!AL540="Mono-Référence","Homogène",IF(' Matrice Tarifaire NON AL'!AL540="Multi-Références","Panaché","")),IF(' Matrice Tarifaire NON AL'!AK540="A la Pièce","Composant sans Colisage",IF(' Matrice Tarifaire NON AL'!AK540="Composant de Box","Composant sans Colisage","Homogène"))))</f>
        <v/>
      </c>
      <c r="W537" t="str">
        <f>+IF($V537="","",VLOOKUP(' Matrice Tarifaire NON AL'!AK540,Feuil3!$A$4:$E$14,5,0))</f>
        <v/>
      </c>
      <c r="Y537" t="str">
        <f>+IF($V537="","",IF(VLOOKUP(' Matrice Tarifaire NON AL'!$AK540,Feuil3!$A$4:$D$14,4,0)="Palette",' Matrice Tarifaire NON AL'!AN540,""))</f>
        <v/>
      </c>
      <c r="AA537" t="str">
        <f>+IF($V537="","",IF(VLOOKUP(' Matrice Tarifaire NON AL'!$AK540,Feuil3!$A$4:$D$14,4,0)="Colis",' Matrice Tarifaire NON AL'!AN540,""))</f>
        <v/>
      </c>
      <c r="AC537" t="str">
        <f>+IF(V537="","",IF(VLOOKUP(' Matrice Tarifaire NON AL'!AK540,Feuil3!$A$4:$D$14,4,0)="Colis",IF(' Matrice Tarifaire NON AL'!AO540&gt;0,' Matrice Tarifaire NON AL'!AO540,""),""))</f>
        <v/>
      </c>
      <c r="AD537" t="str">
        <f t="shared" si="27"/>
        <v/>
      </c>
      <c r="AE537" t="str">
        <f>+IF(C537="","",' Matrice Tarifaire NON AL'!C540)</f>
        <v/>
      </c>
      <c r="AF537" t="str">
        <f>+IF(C537="","",' Matrice Tarifaire NON AL'!AQ540)</f>
        <v/>
      </c>
      <c r="AH537" t="str">
        <f>+IF(E537="","",' Matrice Tarifaire NON AL'!$U540)</f>
        <v/>
      </c>
      <c r="AI537" t="str">
        <f>+IF(F537="","",IF(' Matrice Tarifaire NON AL'!$V540="","",' Matrice Tarifaire NON AL'!$V540))</f>
        <v/>
      </c>
      <c r="AJ537" t="str">
        <f>+IF($C537="","",IF(' Matrice Tarifaire NON AL'!AZ540="","",' Matrice Tarifaire NON AL'!AZ540))</f>
        <v/>
      </c>
      <c r="AK537" t="str">
        <f>+IF($C537="","",IF(' Matrice Tarifaire NON AL'!BA540="","",' Matrice Tarifaire NON AL'!BA540))</f>
        <v/>
      </c>
      <c r="AL537" t="str">
        <f>+IF($C537="","",IF(' Matrice Tarifaire NON AL'!BB540="","",TEXT(' Matrice Tarifaire NON AL'!BB540,"0,0000")))</f>
        <v/>
      </c>
      <c r="AO537" t="str">
        <f>+IF($C537="","",IF(' Matrice Tarifaire NON AL'!BF540="","",TEXT(' Matrice Tarifaire NON AL'!BF540,"0,0000")))</f>
        <v/>
      </c>
      <c r="AP537" t="str">
        <f>+IF($C537="","",IF(' Matrice Tarifaire NON AL'!BG540="","",TEXT(' Matrice Tarifaire NON AL'!BG540,"0,0000")))</f>
        <v/>
      </c>
      <c r="AQ537" t="str">
        <f>+IF($C537="","",IF(' Matrice Tarifaire NON AL'!BH540="","",TEXT(' Matrice Tarifaire NON AL'!BH540,"0,0000")))</f>
        <v/>
      </c>
      <c r="AR537" t="str">
        <f>+IF($C537="","",IF(' Matrice Tarifaire NON AL'!BI540="","",TEXT(' Matrice Tarifaire NON AL'!BI540,"0,0000")))</f>
        <v/>
      </c>
      <c r="AS537" t="str">
        <f>+IF(C537="","",IF(' Matrice Tarifaire NON AL'!BJ540="","0",IF(' Matrice Tarifaire NON AL'!BJ540="","",' Matrice Tarifaire NON AL'!BJ540)))</f>
        <v/>
      </c>
      <c r="AT537" t="str">
        <f>+IF(C537="","",IF(' Matrice Tarifaire NON AL'!BK540="","",' Matrice Tarifaire NON AL'!$BK$6))</f>
        <v/>
      </c>
      <c r="AU537" t="str">
        <f>+IF(C537="","",IF(' Matrice Tarifaire NON AL'!BK540="","",TEXT(' Matrice Tarifaire NON AL'!BK540,"0,0000")))</f>
        <v/>
      </c>
      <c r="AV537" t="str">
        <f>+IF(C537="","",IF(' Matrice Tarifaire NON AL'!BL540="","",' Matrice Tarifaire NON AL'!$BL$6))</f>
        <v/>
      </c>
      <c r="AW537" t="str">
        <f>+IF(C537="","",IF(' Matrice Tarifaire NON AL'!BL540="","",TEXT(' Matrice Tarifaire NON AL'!BL540,"0,0000")))</f>
        <v/>
      </c>
      <c r="AX537" t="str">
        <f>+IF(C537="","",IF(' Matrice Tarifaire NON AL'!BM540="","",' Matrice Tarifaire NON AL'!$BM$6))</f>
        <v/>
      </c>
      <c r="AY537" t="str">
        <f>+IF(C537="","",IF(' Matrice Tarifaire NON AL'!BM540="","",TEXT(' Matrice Tarifaire NON AL'!BM540,"0,0000")))</f>
        <v/>
      </c>
      <c r="AZ537" t="str">
        <f>+IF(C537="","",IF(' Matrice Tarifaire NON AL'!BN540="","","Taxe DEEE"))</f>
        <v/>
      </c>
      <c r="BA537" t="str">
        <f>+IF(C537="","",IF(' Matrice Tarifaire NON AL'!BN540="","",TEXT(' Matrice Tarifaire NON AL'!BN540,"0,0000")))</f>
        <v/>
      </c>
      <c r="BD537" t="str">
        <f>+IF($C537="","",IF(' Matrice Tarifaire NON AL'!BR540="","",TEXT(' Matrice Tarifaire NON AL'!BR540,"0,000")))</f>
        <v/>
      </c>
      <c r="BE537" t="str">
        <f>+IF($C537="","",IF(' Matrice Tarifaire NON AL'!BS540="","",VALUE(TEXT(' Matrice Tarifaire NON AL'!BS540,"0,00"))))</f>
        <v/>
      </c>
      <c r="BF537" t="str">
        <f>+IF($C537="","",IF(' Matrice Tarifaire NON AL'!BY540="","",' Matrice Tarifaire NON AL'!BY540))</f>
        <v/>
      </c>
      <c r="BG537" t="str">
        <f>+IF(C537="","",IF(' Matrice Tarifaire NON AL'!AK540="Composant de Box","999",IF(' Matrice Tarifaire NON AL'!AP540&lt;&gt;"",' Matrice Tarifaire NON AL'!AP540,IF(' Matrice Tarifaire NON AL'!AO540&lt;&gt;"",' Matrice Tarifaire NON AL'!AO540,' Matrice Tarifaire NON AL'!AN540))))</f>
        <v/>
      </c>
    </row>
    <row r="538" spans="1:59" x14ac:dyDescent="0.25">
      <c r="A538" t="str">
        <f>+IF($C538="","",IF(' Matrice Tarifaire NON AL'!N541="","",IF(' Matrice Tarifaire NON AL'!N541=0,"GTIN A 0 - Ne doit pas être mis dans PRE REF",TEXT(' Matrice Tarifaire NON AL'!N541,"00000000000000"))))</f>
        <v/>
      </c>
      <c r="B538" t="str">
        <f>+IF(C538="","",IF(L538=172,4,VLOOKUP(' Matrice Tarifaire NON AL'!AK541,Feuil3!$A$4:$B$14,2,0)))</f>
        <v/>
      </c>
      <c r="C538" t="str">
        <f>+IF(' Matrice Tarifaire NON AL'!O541="","",SUBSTITUTE(' Matrice Tarifaire NON AL'!O541,"CHAR (10)"," "))</f>
        <v/>
      </c>
      <c r="D538" t="str">
        <f>+IF($C538="","",SUBSTITUTE(' Matrice Tarifaire NON AL'!P541,"CHAR (13)"," "))</f>
        <v/>
      </c>
      <c r="E538" t="str">
        <f t="shared" si="25"/>
        <v/>
      </c>
      <c r="F538" t="str">
        <f>+IF($C538="","",IF(' Matrice Tarifaire NON AL'!AX541="","Non",' Matrice Tarifaire NON AL'!AX541))</f>
        <v/>
      </c>
      <c r="G538" t="str">
        <f>+IF($C538="","",IF(' Matrice Tarifaire NON AL'!Q541="DOMEDIA","MDD",IF(' Matrice Tarifaire NON AL'!Q541="APTA","MDD",IF(' Matrice Tarifaire NON AL'!Q541="TOP BUDGET","Premier Prix","MN"))))</f>
        <v/>
      </c>
      <c r="H538" t="str">
        <f>+IF($C538="","",' Matrice Tarifaire NON AL'!Q541)</f>
        <v/>
      </c>
      <c r="K538" t="str">
        <f>+IF($C538="","",' Matrice Tarifaire NON AL'!X541)</f>
        <v/>
      </c>
      <c r="L538" t="str">
        <f>+IF($C538="","",' Matrice Tarifaire NON AL'!X541)</f>
        <v/>
      </c>
      <c r="M538" t="str">
        <f>+IF($C538="","",' Matrice Tarifaire NON AL'!Y541)</f>
        <v/>
      </c>
      <c r="N538" t="str">
        <f>+IF($C538="","",' Matrice Tarifaire NON AL'!Z541)</f>
        <v/>
      </c>
      <c r="P538" t="str">
        <f>+IF(C538="","",IF(' Matrice Tarifaire NON AL'!X541&lt;&gt;168,"Non",""))</f>
        <v/>
      </c>
      <c r="Q538" t="str">
        <f>+IF($C538="","",' Matrice Tarifaire NON AL'!T541)</f>
        <v/>
      </c>
      <c r="R538" t="str">
        <f>+IF($C538="","",IF(' Matrice Tarifaire NON AL'!R541="","",' Matrice Tarifaire NON AL'!R541))</f>
        <v/>
      </c>
      <c r="S538" t="str">
        <f>+IF($C538="","",LEFT(' Matrice Tarifaire NON AL'!W541,1))</f>
        <v/>
      </c>
      <c r="T538" t="str">
        <f>+IF($C538="","",LEFT(' Matrice Tarifaire NON AL'!AY541,3))</f>
        <v/>
      </c>
      <c r="U538" t="str">
        <f t="shared" si="26"/>
        <v/>
      </c>
      <c r="V538" t="str">
        <f>+IF(C538="","",IF(VLOOKUP(' Matrice Tarifaire NON AL'!AK541,Feuil3!A:F,6,0)="Box",IF(' Matrice Tarifaire NON AL'!AL541="Mono-Référence","Homogène",IF(' Matrice Tarifaire NON AL'!AL541="Multi-Références","Panaché","")),IF(' Matrice Tarifaire NON AL'!AK541="A la Pièce","Composant sans Colisage",IF(' Matrice Tarifaire NON AL'!AK541="Composant de Box","Composant sans Colisage","Homogène"))))</f>
        <v/>
      </c>
      <c r="W538" t="str">
        <f>+IF($V538="","",VLOOKUP(' Matrice Tarifaire NON AL'!AK541,Feuil3!$A$4:$E$14,5,0))</f>
        <v/>
      </c>
      <c r="Y538" t="str">
        <f>+IF($V538="","",IF(VLOOKUP(' Matrice Tarifaire NON AL'!$AK541,Feuil3!$A$4:$D$14,4,0)="Palette",' Matrice Tarifaire NON AL'!AN541,""))</f>
        <v/>
      </c>
      <c r="AA538" t="str">
        <f>+IF($V538="","",IF(VLOOKUP(' Matrice Tarifaire NON AL'!$AK541,Feuil3!$A$4:$D$14,4,0)="Colis",' Matrice Tarifaire NON AL'!AN541,""))</f>
        <v/>
      </c>
      <c r="AC538" t="str">
        <f>+IF(V538="","",IF(VLOOKUP(' Matrice Tarifaire NON AL'!AK541,Feuil3!$A$4:$D$14,4,0)="Colis",IF(' Matrice Tarifaire NON AL'!AO541&gt;0,' Matrice Tarifaire NON AL'!AO541,""),""))</f>
        <v/>
      </c>
      <c r="AD538" t="str">
        <f t="shared" si="27"/>
        <v/>
      </c>
      <c r="AE538" t="str">
        <f>+IF(C538="","",' Matrice Tarifaire NON AL'!C541)</f>
        <v/>
      </c>
      <c r="AF538" t="str">
        <f>+IF(C538="","",' Matrice Tarifaire NON AL'!AQ541)</f>
        <v/>
      </c>
      <c r="AH538" t="str">
        <f>+IF(E538="","",' Matrice Tarifaire NON AL'!$U541)</f>
        <v/>
      </c>
      <c r="AI538" t="str">
        <f>+IF(F538="","",IF(' Matrice Tarifaire NON AL'!$V541="","",' Matrice Tarifaire NON AL'!$V541))</f>
        <v/>
      </c>
      <c r="AJ538" t="str">
        <f>+IF($C538="","",IF(' Matrice Tarifaire NON AL'!AZ541="","",' Matrice Tarifaire NON AL'!AZ541))</f>
        <v/>
      </c>
      <c r="AK538" t="str">
        <f>+IF($C538="","",IF(' Matrice Tarifaire NON AL'!BA541="","",' Matrice Tarifaire NON AL'!BA541))</f>
        <v/>
      </c>
      <c r="AL538" t="str">
        <f>+IF($C538="","",IF(' Matrice Tarifaire NON AL'!BB541="","",TEXT(' Matrice Tarifaire NON AL'!BB541,"0,0000")))</f>
        <v/>
      </c>
      <c r="AO538" t="str">
        <f>+IF($C538="","",IF(' Matrice Tarifaire NON AL'!BF541="","",TEXT(' Matrice Tarifaire NON AL'!BF541,"0,0000")))</f>
        <v/>
      </c>
      <c r="AP538" t="str">
        <f>+IF($C538="","",IF(' Matrice Tarifaire NON AL'!BG541="","",TEXT(' Matrice Tarifaire NON AL'!BG541,"0,0000")))</f>
        <v/>
      </c>
      <c r="AQ538" t="str">
        <f>+IF($C538="","",IF(' Matrice Tarifaire NON AL'!BH541="","",TEXT(' Matrice Tarifaire NON AL'!BH541,"0,0000")))</f>
        <v/>
      </c>
      <c r="AR538" t="str">
        <f>+IF($C538="","",IF(' Matrice Tarifaire NON AL'!BI541="","",TEXT(' Matrice Tarifaire NON AL'!BI541,"0,0000")))</f>
        <v/>
      </c>
      <c r="AS538" t="str">
        <f>+IF(C538="","",IF(' Matrice Tarifaire NON AL'!BJ541="","0",IF(' Matrice Tarifaire NON AL'!BJ541="","",' Matrice Tarifaire NON AL'!BJ541)))</f>
        <v/>
      </c>
      <c r="AT538" t="str">
        <f>+IF(C538="","",IF(' Matrice Tarifaire NON AL'!BK541="","",' Matrice Tarifaire NON AL'!$BK$6))</f>
        <v/>
      </c>
      <c r="AU538" t="str">
        <f>+IF(C538="","",IF(' Matrice Tarifaire NON AL'!BK541="","",TEXT(' Matrice Tarifaire NON AL'!BK541,"0,0000")))</f>
        <v/>
      </c>
      <c r="AV538" t="str">
        <f>+IF(C538="","",IF(' Matrice Tarifaire NON AL'!BL541="","",' Matrice Tarifaire NON AL'!$BL$6))</f>
        <v/>
      </c>
      <c r="AW538" t="str">
        <f>+IF(C538="","",IF(' Matrice Tarifaire NON AL'!BL541="","",TEXT(' Matrice Tarifaire NON AL'!BL541,"0,0000")))</f>
        <v/>
      </c>
      <c r="AX538" t="str">
        <f>+IF(C538="","",IF(' Matrice Tarifaire NON AL'!BM541="","",' Matrice Tarifaire NON AL'!$BM$6))</f>
        <v/>
      </c>
      <c r="AY538" t="str">
        <f>+IF(C538="","",IF(' Matrice Tarifaire NON AL'!BM541="","",TEXT(' Matrice Tarifaire NON AL'!BM541,"0,0000")))</f>
        <v/>
      </c>
      <c r="AZ538" t="str">
        <f>+IF(C538="","",IF(' Matrice Tarifaire NON AL'!BN541="","","Taxe DEEE"))</f>
        <v/>
      </c>
      <c r="BA538" t="str">
        <f>+IF(C538="","",IF(' Matrice Tarifaire NON AL'!BN541="","",TEXT(' Matrice Tarifaire NON AL'!BN541,"0,0000")))</f>
        <v/>
      </c>
      <c r="BD538" t="str">
        <f>+IF($C538="","",IF(' Matrice Tarifaire NON AL'!BR541="","",TEXT(' Matrice Tarifaire NON AL'!BR541,"0,000")))</f>
        <v/>
      </c>
      <c r="BE538" t="str">
        <f>+IF($C538="","",IF(' Matrice Tarifaire NON AL'!BS541="","",VALUE(TEXT(' Matrice Tarifaire NON AL'!BS541,"0,00"))))</f>
        <v/>
      </c>
      <c r="BF538" t="str">
        <f>+IF($C538="","",IF(' Matrice Tarifaire NON AL'!BY541="","",' Matrice Tarifaire NON AL'!BY541))</f>
        <v/>
      </c>
      <c r="BG538" t="str">
        <f>+IF(C538="","",IF(' Matrice Tarifaire NON AL'!AK541="Composant de Box","999",IF(' Matrice Tarifaire NON AL'!AP541&lt;&gt;"",' Matrice Tarifaire NON AL'!AP541,IF(' Matrice Tarifaire NON AL'!AO541&lt;&gt;"",' Matrice Tarifaire NON AL'!AO541,' Matrice Tarifaire NON AL'!AN541))))</f>
        <v/>
      </c>
    </row>
    <row r="539" spans="1:59" x14ac:dyDescent="0.25">
      <c r="A539" t="str">
        <f>+IF($C539="","",IF(' Matrice Tarifaire NON AL'!N542="","",IF(' Matrice Tarifaire NON AL'!N542=0,"GTIN A 0 - Ne doit pas être mis dans PRE REF",TEXT(' Matrice Tarifaire NON AL'!N542,"00000000000000"))))</f>
        <v/>
      </c>
      <c r="B539" t="str">
        <f>+IF(C539="","",IF(L539=172,4,VLOOKUP(' Matrice Tarifaire NON AL'!AK542,Feuil3!$A$4:$B$14,2,0)))</f>
        <v/>
      </c>
      <c r="C539" t="str">
        <f>+IF(' Matrice Tarifaire NON AL'!O542="","",SUBSTITUTE(' Matrice Tarifaire NON AL'!O542,"CHAR (10)"," "))</f>
        <v/>
      </c>
      <c r="D539" t="str">
        <f>+IF($C539="","",SUBSTITUTE(' Matrice Tarifaire NON AL'!P542,"CHAR (13)"," "))</f>
        <v/>
      </c>
      <c r="E539" t="str">
        <f t="shared" si="25"/>
        <v/>
      </c>
      <c r="F539" t="str">
        <f>+IF($C539="","",IF(' Matrice Tarifaire NON AL'!AX542="","Non",' Matrice Tarifaire NON AL'!AX542))</f>
        <v/>
      </c>
      <c r="G539" t="str">
        <f>+IF($C539="","",IF(' Matrice Tarifaire NON AL'!Q542="DOMEDIA","MDD",IF(' Matrice Tarifaire NON AL'!Q542="APTA","MDD",IF(' Matrice Tarifaire NON AL'!Q542="TOP BUDGET","Premier Prix","MN"))))</f>
        <v/>
      </c>
      <c r="H539" t="str">
        <f>+IF($C539="","",' Matrice Tarifaire NON AL'!Q542)</f>
        <v/>
      </c>
      <c r="K539" t="str">
        <f>+IF($C539="","",' Matrice Tarifaire NON AL'!X542)</f>
        <v/>
      </c>
      <c r="L539" t="str">
        <f>+IF($C539="","",' Matrice Tarifaire NON AL'!X542)</f>
        <v/>
      </c>
      <c r="M539" t="str">
        <f>+IF($C539="","",' Matrice Tarifaire NON AL'!Y542)</f>
        <v/>
      </c>
      <c r="N539" t="str">
        <f>+IF($C539="","",' Matrice Tarifaire NON AL'!Z542)</f>
        <v/>
      </c>
      <c r="P539" t="str">
        <f>+IF(C539="","",IF(' Matrice Tarifaire NON AL'!X542&lt;&gt;168,"Non",""))</f>
        <v/>
      </c>
      <c r="Q539" t="str">
        <f>+IF($C539="","",' Matrice Tarifaire NON AL'!T542)</f>
        <v/>
      </c>
      <c r="R539" t="str">
        <f>+IF($C539="","",IF(' Matrice Tarifaire NON AL'!R542="","",' Matrice Tarifaire NON AL'!R542))</f>
        <v/>
      </c>
      <c r="S539" t="str">
        <f>+IF($C539="","",LEFT(' Matrice Tarifaire NON AL'!W542,1))</f>
        <v/>
      </c>
      <c r="T539" t="str">
        <f>+IF($C539="","",LEFT(' Matrice Tarifaire NON AL'!AY542,3))</f>
        <v/>
      </c>
      <c r="U539" t="str">
        <f t="shared" si="26"/>
        <v/>
      </c>
      <c r="V539" t="str">
        <f>+IF(C539="","",IF(VLOOKUP(' Matrice Tarifaire NON AL'!AK542,Feuil3!A:F,6,0)="Box",IF(' Matrice Tarifaire NON AL'!AL542="Mono-Référence","Homogène",IF(' Matrice Tarifaire NON AL'!AL542="Multi-Références","Panaché","")),IF(' Matrice Tarifaire NON AL'!AK542="A la Pièce","Composant sans Colisage",IF(' Matrice Tarifaire NON AL'!AK542="Composant de Box","Composant sans Colisage","Homogène"))))</f>
        <v/>
      </c>
      <c r="W539" t="str">
        <f>+IF($V539="","",VLOOKUP(' Matrice Tarifaire NON AL'!AK542,Feuil3!$A$4:$E$14,5,0))</f>
        <v/>
      </c>
      <c r="Y539" t="str">
        <f>+IF($V539="","",IF(VLOOKUP(' Matrice Tarifaire NON AL'!$AK542,Feuil3!$A$4:$D$14,4,0)="Palette",' Matrice Tarifaire NON AL'!AN542,""))</f>
        <v/>
      </c>
      <c r="AA539" t="str">
        <f>+IF($V539="","",IF(VLOOKUP(' Matrice Tarifaire NON AL'!$AK542,Feuil3!$A$4:$D$14,4,0)="Colis",' Matrice Tarifaire NON AL'!AN542,""))</f>
        <v/>
      </c>
      <c r="AC539" t="str">
        <f>+IF(V539="","",IF(VLOOKUP(' Matrice Tarifaire NON AL'!AK542,Feuil3!$A$4:$D$14,4,0)="Colis",IF(' Matrice Tarifaire NON AL'!AO542&gt;0,' Matrice Tarifaire NON AL'!AO542,""),""))</f>
        <v/>
      </c>
      <c r="AD539" t="str">
        <f t="shared" si="27"/>
        <v/>
      </c>
      <c r="AE539" t="str">
        <f>+IF(C539="","",' Matrice Tarifaire NON AL'!C542)</f>
        <v/>
      </c>
      <c r="AF539" t="str">
        <f>+IF(C539="","",' Matrice Tarifaire NON AL'!AQ542)</f>
        <v/>
      </c>
      <c r="AH539" t="str">
        <f>+IF(E539="","",' Matrice Tarifaire NON AL'!$U542)</f>
        <v/>
      </c>
      <c r="AI539" t="str">
        <f>+IF(F539="","",IF(' Matrice Tarifaire NON AL'!$V542="","",' Matrice Tarifaire NON AL'!$V542))</f>
        <v/>
      </c>
      <c r="AJ539" t="str">
        <f>+IF($C539="","",IF(' Matrice Tarifaire NON AL'!AZ542="","",' Matrice Tarifaire NON AL'!AZ542))</f>
        <v/>
      </c>
      <c r="AK539" t="str">
        <f>+IF($C539="","",IF(' Matrice Tarifaire NON AL'!BA542="","",' Matrice Tarifaire NON AL'!BA542))</f>
        <v/>
      </c>
      <c r="AL539" t="str">
        <f>+IF($C539="","",IF(' Matrice Tarifaire NON AL'!BB542="","",TEXT(' Matrice Tarifaire NON AL'!BB542,"0,0000")))</f>
        <v/>
      </c>
      <c r="AO539" t="str">
        <f>+IF($C539="","",IF(' Matrice Tarifaire NON AL'!BF542="","",TEXT(' Matrice Tarifaire NON AL'!BF542,"0,0000")))</f>
        <v/>
      </c>
      <c r="AP539" t="str">
        <f>+IF($C539="","",IF(' Matrice Tarifaire NON AL'!BG542="","",TEXT(' Matrice Tarifaire NON AL'!BG542,"0,0000")))</f>
        <v/>
      </c>
      <c r="AQ539" t="str">
        <f>+IF($C539="","",IF(' Matrice Tarifaire NON AL'!BH542="","",TEXT(' Matrice Tarifaire NON AL'!BH542,"0,0000")))</f>
        <v/>
      </c>
      <c r="AR539" t="str">
        <f>+IF($C539="","",IF(' Matrice Tarifaire NON AL'!BI542="","",TEXT(' Matrice Tarifaire NON AL'!BI542,"0,0000")))</f>
        <v/>
      </c>
      <c r="AS539" t="str">
        <f>+IF(C539="","",IF(' Matrice Tarifaire NON AL'!BJ542="","0",IF(' Matrice Tarifaire NON AL'!BJ542="","",' Matrice Tarifaire NON AL'!BJ542)))</f>
        <v/>
      </c>
      <c r="AT539" t="str">
        <f>+IF(C539="","",IF(' Matrice Tarifaire NON AL'!BK542="","",' Matrice Tarifaire NON AL'!$BK$6))</f>
        <v/>
      </c>
      <c r="AU539" t="str">
        <f>+IF(C539="","",IF(' Matrice Tarifaire NON AL'!BK542="","",TEXT(' Matrice Tarifaire NON AL'!BK542,"0,0000")))</f>
        <v/>
      </c>
      <c r="AV539" t="str">
        <f>+IF(C539="","",IF(' Matrice Tarifaire NON AL'!BL542="","",' Matrice Tarifaire NON AL'!$BL$6))</f>
        <v/>
      </c>
      <c r="AW539" t="str">
        <f>+IF(C539="","",IF(' Matrice Tarifaire NON AL'!BL542="","",TEXT(' Matrice Tarifaire NON AL'!BL542,"0,0000")))</f>
        <v/>
      </c>
      <c r="AX539" t="str">
        <f>+IF(C539="","",IF(' Matrice Tarifaire NON AL'!BM542="","",' Matrice Tarifaire NON AL'!$BM$6))</f>
        <v/>
      </c>
      <c r="AY539" t="str">
        <f>+IF(C539="","",IF(' Matrice Tarifaire NON AL'!BM542="","",TEXT(' Matrice Tarifaire NON AL'!BM542,"0,0000")))</f>
        <v/>
      </c>
      <c r="AZ539" t="str">
        <f>+IF(C539="","",IF(' Matrice Tarifaire NON AL'!BN542="","","Taxe DEEE"))</f>
        <v/>
      </c>
      <c r="BA539" t="str">
        <f>+IF(C539="","",IF(' Matrice Tarifaire NON AL'!BN542="","",TEXT(' Matrice Tarifaire NON AL'!BN542,"0,0000")))</f>
        <v/>
      </c>
      <c r="BD539" t="str">
        <f>+IF($C539="","",IF(' Matrice Tarifaire NON AL'!BR542="","",TEXT(' Matrice Tarifaire NON AL'!BR542,"0,000")))</f>
        <v/>
      </c>
      <c r="BE539" t="str">
        <f>+IF($C539="","",IF(' Matrice Tarifaire NON AL'!BS542="","",VALUE(TEXT(' Matrice Tarifaire NON AL'!BS542,"0,00"))))</f>
        <v/>
      </c>
      <c r="BF539" t="str">
        <f>+IF($C539="","",IF(' Matrice Tarifaire NON AL'!BY542="","",' Matrice Tarifaire NON AL'!BY542))</f>
        <v/>
      </c>
      <c r="BG539" t="str">
        <f>+IF(C539="","",IF(' Matrice Tarifaire NON AL'!AK542="Composant de Box","999",IF(' Matrice Tarifaire NON AL'!AP542&lt;&gt;"",' Matrice Tarifaire NON AL'!AP542,IF(' Matrice Tarifaire NON AL'!AO542&lt;&gt;"",' Matrice Tarifaire NON AL'!AO542,' Matrice Tarifaire NON AL'!AN542))))</f>
        <v/>
      </c>
    </row>
    <row r="540" spans="1:59" x14ac:dyDescent="0.25">
      <c r="A540" t="str">
        <f>+IF($C540="","",IF(' Matrice Tarifaire NON AL'!N543="","",IF(' Matrice Tarifaire NON AL'!N543=0,"GTIN A 0 - Ne doit pas être mis dans PRE REF",TEXT(' Matrice Tarifaire NON AL'!N543,"00000000000000"))))</f>
        <v/>
      </c>
      <c r="B540" t="str">
        <f>+IF(C540="","",IF(L540=172,4,VLOOKUP(' Matrice Tarifaire NON AL'!AK543,Feuil3!$A$4:$B$14,2,0)))</f>
        <v/>
      </c>
      <c r="C540" t="str">
        <f>+IF(' Matrice Tarifaire NON AL'!O543="","",SUBSTITUTE(' Matrice Tarifaire NON AL'!O543,"CHAR (10)"," "))</f>
        <v/>
      </c>
      <c r="D540" t="str">
        <f>+IF($C540="","",SUBSTITUTE(' Matrice Tarifaire NON AL'!P543,"CHAR (13)"," "))</f>
        <v/>
      </c>
      <c r="E540" t="str">
        <f t="shared" si="25"/>
        <v/>
      </c>
      <c r="F540" t="str">
        <f>+IF($C540="","",IF(' Matrice Tarifaire NON AL'!AX543="","Non",' Matrice Tarifaire NON AL'!AX543))</f>
        <v/>
      </c>
      <c r="G540" t="str">
        <f>+IF($C540="","",IF(' Matrice Tarifaire NON AL'!Q543="DOMEDIA","MDD",IF(' Matrice Tarifaire NON AL'!Q543="APTA","MDD",IF(' Matrice Tarifaire NON AL'!Q543="TOP BUDGET","Premier Prix","MN"))))</f>
        <v/>
      </c>
      <c r="H540" t="str">
        <f>+IF($C540="","",' Matrice Tarifaire NON AL'!Q543)</f>
        <v/>
      </c>
      <c r="K540" t="str">
        <f>+IF($C540="","",' Matrice Tarifaire NON AL'!X543)</f>
        <v/>
      </c>
      <c r="L540" t="str">
        <f>+IF($C540="","",' Matrice Tarifaire NON AL'!X543)</f>
        <v/>
      </c>
      <c r="M540" t="str">
        <f>+IF($C540="","",' Matrice Tarifaire NON AL'!Y543)</f>
        <v/>
      </c>
      <c r="N540" t="str">
        <f>+IF($C540="","",' Matrice Tarifaire NON AL'!Z543)</f>
        <v/>
      </c>
      <c r="P540" t="str">
        <f>+IF(C540="","",IF(' Matrice Tarifaire NON AL'!X543&lt;&gt;168,"Non",""))</f>
        <v/>
      </c>
      <c r="Q540" t="str">
        <f>+IF($C540="","",' Matrice Tarifaire NON AL'!T543)</f>
        <v/>
      </c>
      <c r="R540" t="str">
        <f>+IF($C540="","",IF(' Matrice Tarifaire NON AL'!R543="","",' Matrice Tarifaire NON AL'!R543))</f>
        <v/>
      </c>
      <c r="S540" t="str">
        <f>+IF($C540="","",LEFT(' Matrice Tarifaire NON AL'!W543,1))</f>
        <v/>
      </c>
      <c r="T540" t="str">
        <f>+IF($C540="","",LEFT(' Matrice Tarifaire NON AL'!AY543,3))</f>
        <v/>
      </c>
      <c r="U540" t="str">
        <f t="shared" si="26"/>
        <v/>
      </c>
      <c r="V540" t="str">
        <f>+IF(C540="","",IF(VLOOKUP(' Matrice Tarifaire NON AL'!AK543,Feuil3!A:F,6,0)="Box",IF(' Matrice Tarifaire NON AL'!AL543="Mono-Référence","Homogène",IF(' Matrice Tarifaire NON AL'!AL543="Multi-Références","Panaché","")),IF(' Matrice Tarifaire NON AL'!AK543="A la Pièce","Composant sans Colisage",IF(' Matrice Tarifaire NON AL'!AK543="Composant de Box","Composant sans Colisage","Homogène"))))</f>
        <v/>
      </c>
      <c r="W540" t="str">
        <f>+IF($V540="","",VLOOKUP(' Matrice Tarifaire NON AL'!AK543,Feuil3!$A$4:$E$14,5,0))</f>
        <v/>
      </c>
      <c r="Y540" t="str">
        <f>+IF($V540="","",IF(VLOOKUP(' Matrice Tarifaire NON AL'!$AK543,Feuil3!$A$4:$D$14,4,0)="Palette",' Matrice Tarifaire NON AL'!AN543,""))</f>
        <v/>
      </c>
      <c r="AA540" t="str">
        <f>+IF($V540="","",IF(VLOOKUP(' Matrice Tarifaire NON AL'!$AK543,Feuil3!$A$4:$D$14,4,0)="Colis",' Matrice Tarifaire NON AL'!AN543,""))</f>
        <v/>
      </c>
      <c r="AC540" t="str">
        <f>+IF(V540="","",IF(VLOOKUP(' Matrice Tarifaire NON AL'!AK543,Feuil3!$A$4:$D$14,4,0)="Colis",IF(' Matrice Tarifaire NON AL'!AO543&gt;0,' Matrice Tarifaire NON AL'!AO543,""),""))</f>
        <v/>
      </c>
      <c r="AD540" t="str">
        <f t="shared" si="27"/>
        <v/>
      </c>
      <c r="AE540" t="str">
        <f>+IF(C540="","",' Matrice Tarifaire NON AL'!C543)</f>
        <v/>
      </c>
      <c r="AF540" t="str">
        <f>+IF(C540="","",' Matrice Tarifaire NON AL'!AQ543)</f>
        <v/>
      </c>
      <c r="AH540" t="str">
        <f>+IF(E540="","",' Matrice Tarifaire NON AL'!$U543)</f>
        <v/>
      </c>
      <c r="AI540" t="str">
        <f>+IF(F540="","",IF(' Matrice Tarifaire NON AL'!$V543="","",' Matrice Tarifaire NON AL'!$V543))</f>
        <v/>
      </c>
      <c r="AJ540" t="str">
        <f>+IF($C540="","",IF(' Matrice Tarifaire NON AL'!AZ543="","",' Matrice Tarifaire NON AL'!AZ543))</f>
        <v/>
      </c>
      <c r="AK540" t="str">
        <f>+IF($C540="","",IF(' Matrice Tarifaire NON AL'!BA543="","",' Matrice Tarifaire NON AL'!BA543))</f>
        <v/>
      </c>
      <c r="AL540" t="str">
        <f>+IF($C540="","",IF(' Matrice Tarifaire NON AL'!BB543="","",TEXT(' Matrice Tarifaire NON AL'!BB543,"0,0000")))</f>
        <v/>
      </c>
      <c r="AO540" t="str">
        <f>+IF($C540="","",IF(' Matrice Tarifaire NON AL'!BF543="","",TEXT(' Matrice Tarifaire NON AL'!BF543,"0,0000")))</f>
        <v/>
      </c>
      <c r="AP540" t="str">
        <f>+IF($C540="","",IF(' Matrice Tarifaire NON AL'!BG543="","",TEXT(' Matrice Tarifaire NON AL'!BG543,"0,0000")))</f>
        <v/>
      </c>
      <c r="AQ540" t="str">
        <f>+IF($C540="","",IF(' Matrice Tarifaire NON AL'!BH543="","",TEXT(' Matrice Tarifaire NON AL'!BH543,"0,0000")))</f>
        <v/>
      </c>
      <c r="AR540" t="str">
        <f>+IF($C540="","",IF(' Matrice Tarifaire NON AL'!BI543="","",TEXT(' Matrice Tarifaire NON AL'!BI543,"0,0000")))</f>
        <v/>
      </c>
      <c r="AS540" t="str">
        <f>+IF(C540="","",IF(' Matrice Tarifaire NON AL'!BJ543="","0",IF(' Matrice Tarifaire NON AL'!BJ543="","",' Matrice Tarifaire NON AL'!BJ543)))</f>
        <v/>
      </c>
      <c r="AT540" t="str">
        <f>+IF(C540="","",IF(' Matrice Tarifaire NON AL'!BK543="","",' Matrice Tarifaire NON AL'!$BK$6))</f>
        <v/>
      </c>
      <c r="AU540" t="str">
        <f>+IF(C540="","",IF(' Matrice Tarifaire NON AL'!BK543="","",TEXT(' Matrice Tarifaire NON AL'!BK543,"0,0000")))</f>
        <v/>
      </c>
      <c r="AV540" t="str">
        <f>+IF(C540="","",IF(' Matrice Tarifaire NON AL'!BL543="","",' Matrice Tarifaire NON AL'!$BL$6))</f>
        <v/>
      </c>
      <c r="AW540" t="str">
        <f>+IF(C540="","",IF(' Matrice Tarifaire NON AL'!BL543="","",TEXT(' Matrice Tarifaire NON AL'!BL543,"0,0000")))</f>
        <v/>
      </c>
      <c r="AX540" t="str">
        <f>+IF(C540="","",IF(' Matrice Tarifaire NON AL'!BM543="","",' Matrice Tarifaire NON AL'!$BM$6))</f>
        <v/>
      </c>
      <c r="AY540" t="str">
        <f>+IF(C540="","",IF(' Matrice Tarifaire NON AL'!BM543="","",TEXT(' Matrice Tarifaire NON AL'!BM543,"0,0000")))</f>
        <v/>
      </c>
      <c r="AZ540" t="str">
        <f>+IF(C540="","",IF(' Matrice Tarifaire NON AL'!BN543="","","Taxe DEEE"))</f>
        <v/>
      </c>
      <c r="BA540" t="str">
        <f>+IF(C540="","",IF(' Matrice Tarifaire NON AL'!BN543="","",TEXT(' Matrice Tarifaire NON AL'!BN543,"0,0000")))</f>
        <v/>
      </c>
      <c r="BD540" t="str">
        <f>+IF($C540="","",IF(' Matrice Tarifaire NON AL'!BR543="","",TEXT(' Matrice Tarifaire NON AL'!BR543,"0,000")))</f>
        <v/>
      </c>
      <c r="BE540" t="str">
        <f>+IF($C540="","",IF(' Matrice Tarifaire NON AL'!BS543="","",VALUE(TEXT(' Matrice Tarifaire NON AL'!BS543,"0,00"))))</f>
        <v/>
      </c>
      <c r="BF540" t="str">
        <f>+IF($C540="","",IF(' Matrice Tarifaire NON AL'!BY543="","",' Matrice Tarifaire NON AL'!BY543))</f>
        <v/>
      </c>
      <c r="BG540" t="str">
        <f>+IF(C540="","",IF(' Matrice Tarifaire NON AL'!AK543="Composant de Box","999",IF(' Matrice Tarifaire NON AL'!AP543&lt;&gt;"",' Matrice Tarifaire NON AL'!AP543,IF(' Matrice Tarifaire NON AL'!AO543&lt;&gt;"",' Matrice Tarifaire NON AL'!AO543,' Matrice Tarifaire NON AL'!AN543))))</f>
        <v/>
      </c>
    </row>
    <row r="541" spans="1:59" x14ac:dyDescent="0.25">
      <c r="A541" t="str">
        <f>+IF($C541="","",IF(' Matrice Tarifaire NON AL'!N544="","",IF(' Matrice Tarifaire NON AL'!N544=0,"GTIN A 0 - Ne doit pas être mis dans PRE REF",TEXT(' Matrice Tarifaire NON AL'!N544,"00000000000000"))))</f>
        <v/>
      </c>
      <c r="B541" t="str">
        <f>+IF(C541="","",IF(L541=172,4,VLOOKUP(' Matrice Tarifaire NON AL'!AK544,Feuil3!$A$4:$B$14,2,0)))</f>
        <v/>
      </c>
      <c r="C541" t="str">
        <f>+IF(' Matrice Tarifaire NON AL'!O544="","",SUBSTITUTE(' Matrice Tarifaire NON AL'!O544,"CHAR (10)"," "))</f>
        <v/>
      </c>
      <c r="D541" t="str">
        <f>+IF($C541="","",SUBSTITUTE(' Matrice Tarifaire NON AL'!P544,"CHAR (13)"," "))</f>
        <v/>
      </c>
      <c r="E541" t="str">
        <f t="shared" si="25"/>
        <v/>
      </c>
      <c r="F541" t="str">
        <f>+IF($C541="","",IF(' Matrice Tarifaire NON AL'!AX544="","Non",' Matrice Tarifaire NON AL'!AX544))</f>
        <v/>
      </c>
      <c r="G541" t="str">
        <f>+IF($C541="","",IF(' Matrice Tarifaire NON AL'!Q544="DOMEDIA","MDD",IF(' Matrice Tarifaire NON AL'!Q544="APTA","MDD",IF(' Matrice Tarifaire NON AL'!Q544="TOP BUDGET","Premier Prix","MN"))))</f>
        <v/>
      </c>
      <c r="H541" t="str">
        <f>+IF($C541="","",' Matrice Tarifaire NON AL'!Q544)</f>
        <v/>
      </c>
      <c r="K541" t="str">
        <f>+IF($C541="","",' Matrice Tarifaire NON AL'!X544)</f>
        <v/>
      </c>
      <c r="L541" t="str">
        <f>+IF($C541="","",' Matrice Tarifaire NON AL'!X544)</f>
        <v/>
      </c>
      <c r="M541" t="str">
        <f>+IF($C541="","",' Matrice Tarifaire NON AL'!Y544)</f>
        <v/>
      </c>
      <c r="N541" t="str">
        <f>+IF($C541="","",' Matrice Tarifaire NON AL'!Z544)</f>
        <v/>
      </c>
      <c r="P541" t="str">
        <f>+IF(C541="","",IF(' Matrice Tarifaire NON AL'!X544&lt;&gt;168,"Non",""))</f>
        <v/>
      </c>
      <c r="Q541" t="str">
        <f>+IF($C541="","",' Matrice Tarifaire NON AL'!T544)</f>
        <v/>
      </c>
      <c r="R541" t="str">
        <f>+IF($C541="","",IF(' Matrice Tarifaire NON AL'!R544="","",' Matrice Tarifaire NON AL'!R544))</f>
        <v/>
      </c>
      <c r="S541" t="str">
        <f>+IF($C541="","",LEFT(' Matrice Tarifaire NON AL'!W544,1))</f>
        <v/>
      </c>
      <c r="T541" t="str">
        <f>+IF($C541="","",LEFT(' Matrice Tarifaire NON AL'!AY544,3))</f>
        <v/>
      </c>
      <c r="U541" t="str">
        <f t="shared" si="26"/>
        <v/>
      </c>
      <c r="V541" t="str">
        <f>+IF(C541="","",IF(VLOOKUP(' Matrice Tarifaire NON AL'!AK544,Feuil3!A:F,6,0)="Box",IF(' Matrice Tarifaire NON AL'!AL544="Mono-Référence","Homogène",IF(' Matrice Tarifaire NON AL'!AL544="Multi-Références","Panaché","")),IF(' Matrice Tarifaire NON AL'!AK544="A la Pièce","Composant sans Colisage",IF(' Matrice Tarifaire NON AL'!AK544="Composant de Box","Composant sans Colisage","Homogène"))))</f>
        <v/>
      </c>
      <c r="W541" t="str">
        <f>+IF($V541="","",VLOOKUP(' Matrice Tarifaire NON AL'!AK544,Feuil3!$A$4:$E$14,5,0))</f>
        <v/>
      </c>
      <c r="Y541" t="str">
        <f>+IF($V541="","",IF(VLOOKUP(' Matrice Tarifaire NON AL'!$AK544,Feuil3!$A$4:$D$14,4,0)="Palette",' Matrice Tarifaire NON AL'!AN544,""))</f>
        <v/>
      </c>
      <c r="AA541" t="str">
        <f>+IF($V541="","",IF(VLOOKUP(' Matrice Tarifaire NON AL'!$AK544,Feuil3!$A$4:$D$14,4,0)="Colis",' Matrice Tarifaire NON AL'!AN544,""))</f>
        <v/>
      </c>
      <c r="AC541" t="str">
        <f>+IF(V541="","",IF(VLOOKUP(' Matrice Tarifaire NON AL'!AK544,Feuil3!$A$4:$D$14,4,0)="Colis",IF(' Matrice Tarifaire NON AL'!AO544&gt;0,' Matrice Tarifaire NON AL'!AO544,""),""))</f>
        <v/>
      </c>
      <c r="AD541" t="str">
        <f t="shared" si="27"/>
        <v/>
      </c>
      <c r="AE541" t="str">
        <f>+IF(C541="","",' Matrice Tarifaire NON AL'!C544)</f>
        <v/>
      </c>
      <c r="AF541" t="str">
        <f>+IF(C541="","",' Matrice Tarifaire NON AL'!AQ544)</f>
        <v/>
      </c>
      <c r="AH541" t="str">
        <f>+IF(E541="","",' Matrice Tarifaire NON AL'!$U544)</f>
        <v/>
      </c>
      <c r="AI541" t="str">
        <f>+IF(F541="","",IF(' Matrice Tarifaire NON AL'!$V544="","",' Matrice Tarifaire NON AL'!$V544))</f>
        <v/>
      </c>
      <c r="AJ541" t="str">
        <f>+IF($C541="","",IF(' Matrice Tarifaire NON AL'!AZ544="","",' Matrice Tarifaire NON AL'!AZ544))</f>
        <v/>
      </c>
      <c r="AK541" t="str">
        <f>+IF($C541="","",IF(' Matrice Tarifaire NON AL'!BA544="","",' Matrice Tarifaire NON AL'!BA544))</f>
        <v/>
      </c>
      <c r="AL541" t="str">
        <f>+IF($C541="","",IF(' Matrice Tarifaire NON AL'!BB544="","",TEXT(' Matrice Tarifaire NON AL'!BB544,"0,0000")))</f>
        <v/>
      </c>
      <c r="AO541" t="str">
        <f>+IF($C541="","",IF(' Matrice Tarifaire NON AL'!BF544="","",TEXT(' Matrice Tarifaire NON AL'!BF544,"0,0000")))</f>
        <v/>
      </c>
      <c r="AP541" t="str">
        <f>+IF($C541="","",IF(' Matrice Tarifaire NON AL'!BG544="","",TEXT(' Matrice Tarifaire NON AL'!BG544,"0,0000")))</f>
        <v/>
      </c>
      <c r="AQ541" t="str">
        <f>+IF($C541="","",IF(' Matrice Tarifaire NON AL'!BH544="","",TEXT(' Matrice Tarifaire NON AL'!BH544,"0,0000")))</f>
        <v/>
      </c>
      <c r="AR541" t="str">
        <f>+IF($C541="","",IF(' Matrice Tarifaire NON AL'!BI544="","",TEXT(' Matrice Tarifaire NON AL'!BI544,"0,0000")))</f>
        <v/>
      </c>
      <c r="AS541" t="str">
        <f>+IF(C541="","",IF(' Matrice Tarifaire NON AL'!BJ544="","0",IF(' Matrice Tarifaire NON AL'!BJ544="","",' Matrice Tarifaire NON AL'!BJ544)))</f>
        <v/>
      </c>
      <c r="AT541" t="str">
        <f>+IF(C541="","",IF(' Matrice Tarifaire NON AL'!BK544="","",' Matrice Tarifaire NON AL'!$BK$6))</f>
        <v/>
      </c>
      <c r="AU541" t="str">
        <f>+IF(C541="","",IF(' Matrice Tarifaire NON AL'!BK544="","",TEXT(' Matrice Tarifaire NON AL'!BK544,"0,0000")))</f>
        <v/>
      </c>
      <c r="AV541" t="str">
        <f>+IF(C541="","",IF(' Matrice Tarifaire NON AL'!BL544="","",' Matrice Tarifaire NON AL'!$BL$6))</f>
        <v/>
      </c>
      <c r="AW541" t="str">
        <f>+IF(C541="","",IF(' Matrice Tarifaire NON AL'!BL544="","",TEXT(' Matrice Tarifaire NON AL'!BL544,"0,0000")))</f>
        <v/>
      </c>
      <c r="AX541" t="str">
        <f>+IF(C541="","",IF(' Matrice Tarifaire NON AL'!BM544="","",' Matrice Tarifaire NON AL'!$BM$6))</f>
        <v/>
      </c>
      <c r="AY541" t="str">
        <f>+IF(C541="","",IF(' Matrice Tarifaire NON AL'!BM544="","",TEXT(' Matrice Tarifaire NON AL'!BM544,"0,0000")))</f>
        <v/>
      </c>
      <c r="AZ541" t="str">
        <f>+IF(C541="","",IF(' Matrice Tarifaire NON AL'!BN544="","","Taxe DEEE"))</f>
        <v/>
      </c>
      <c r="BA541" t="str">
        <f>+IF(C541="","",IF(' Matrice Tarifaire NON AL'!BN544="","",TEXT(' Matrice Tarifaire NON AL'!BN544,"0,0000")))</f>
        <v/>
      </c>
      <c r="BD541" t="str">
        <f>+IF($C541="","",IF(' Matrice Tarifaire NON AL'!BR544="","",TEXT(' Matrice Tarifaire NON AL'!BR544,"0,000")))</f>
        <v/>
      </c>
      <c r="BE541" t="str">
        <f>+IF($C541="","",IF(' Matrice Tarifaire NON AL'!BS544="","",VALUE(TEXT(' Matrice Tarifaire NON AL'!BS544,"0,00"))))</f>
        <v/>
      </c>
      <c r="BF541" t="str">
        <f>+IF($C541="","",IF(' Matrice Tarifaire NON AL'!BY544="","",' Matrice Tarifaire NON AL'!BY544))</f>
        <v/>
      </c>
      <c r="BG541" t="str">
        <f>+IF(C541="","",IF(' Matrice Tarifaire NON AL'!AK544="Composant de Box","999",IF(' Matrice Tarifaire NON AL'!AP544&lt;&gt;"",' Matrice Tarifaire NON AL'!AP544,IF(' Matrice Tarifaire NON AL'!AO544&lt;&gt;"",' Matrice Tarifaire NON AL'!AO544,' Matrice Tarifaire NON AL'!AN544))))</f>
        <v/>
      </c>
    </row>
    <row r="542" spans="1:59" x14ac:dyDescent="0.25">
      <c r="A542" t="str">
        <f>+IF($C542="","",IF(' Matrice Tarifaire NON AL'!N545="","",IF(' Matrice Tarifaire NON AL'!N545=0,"GTIN A 0 - Ne doit pas être mis dans PRE REF",TEXT(' Matrice Tarifaire NON AL'!N545,"00000000000000"))))</f>
        <v/>
      </c>
      <c r="B542" t="str">
        <f>+IF(C542="","",IF(L542=172,4,VLOOKUP(' Matrice Tarifaire NON AL'!AK545,Feuil3!$A$4:$B$14,2,0)))</f>
        <v/>
      </c>
      <c r="C542" t="str">
        <f>+IF(' Matrice Tarifaire NON AL'!O545="","",SUBSTITUTE(' Matrice Tarifaire NON AL'!O545,"CHAR (10)"," "))</f>
        <v/>
      </c>
      <c r="D542" t="str">
        <f>+IF($C542="","",SUBSTITUTE(' Matrice Tarifaire NON AL'!P545,"CHAR (13)"," "))</f>
        <v/>
      </c>
      <c r="E542" t="str">
        <f t="shared" si="25"/>
        <v/>
      </c>
      <c r="F542" t="str">
        <f>+IF($C542="","",IF(' Matrice Tarifaire NON AL'!AX545="","Non",' Matrice Tarifaire NON AL'!AX545))</f>
        <v/>
      </c>
      <c r="G542" t="str">
        <f>+IF($C542="","",IF(' Matrice Tarifaire NON AL'!Q545="DOMEDIA","MDD",IF(' Matrice Tarifaire NON AL'!Q545="APTA","MDD",IF(' Matrice Tarifaire NON AL'!Q545="TOP BUDGET","Premier Prix","MN"))))</f>
        <v/>
      </c>
      <c r="H542" t="str">
        <f>+IF($C542="","",' Matrice Tarifaire NON AL'!Q545)</f>
        <v/>
      </c>
      <c r="K542" t="str">
        <f>+IF($C542="","",' Matrice Tarifaire NON AL'!X545)</f>
        <v/>
      </c>
      <c r="L542" t="str">
        <f>+IF($C542="","",' Matrice Tarifaire NON AL'!X545)</f>
        <v/>
      </c>
      <c r="M542" t="str">
        <f>+IF($C542="","",' Matrice Tarifaire NON AL'!Y545)</f>
        <v/>
      </c>
      <c r="N542" t="str">
        <f>+IF($C542="","",' Matrice Tarifaire NON AL'!Z545)</f>
        <v/>
      </c>
      <c r="P542" t="str">
        <f>+IF(C542="","",IF(' Matrice Tarifaire NON AL'!X545&lt;&gt;168,"Non",""))</f>
        <v/>
      </c>
      <c r="Q542" t="str">
        <f>+IF($C542="","",' Matrice Tarifaire NON AL'!T545)</f>
        <v/>
      </c>
      <c r="R542" t="str">
        <f>+IF($C542="","",IF(' Matrice Tarifaire NON AL'!R545="","",' Matrice Tarifaire NON AL'!R545))</f>
        <v/>
      </c>
      <c r="S542" t="str">
        <f>+IF($C542="","",LEFT(' Matrice Tarifaire NON AL'!W545,1))</f>
        <v/>
      </c>
      <c r="T542" t="str">
        <f>+IF($C542="","",LEFT(' Matrice Tarifaire NON AL'!AY545,3))</f>
        <v/>
      </c>
      <c r="U542" t="str">
        <f t="shared" si="26"/>
        <v/>
      </c>
      <c r="V542" t="str">
        <f>+IF(C542="","",IF(VLOOKUP(' Matrice Tarifaire NON AL'!AK545,Feuil3!A:F,6,0)="Box",IF(' Matrice Tarifaire NON AL'!AL545="Mono-Référence","Homogène",IF(' Matrice Tarifaire NON AL'!AL545="Multi-Références","Panaché","")),IF(' Matrice Tarifaire NON AL'!AK545="A la Pièce","Composant sans Colisage",IF(' Matrice Tarifaire NON AL'!AK545="Composant de Box","Composant sans Colisage","Homogène"))))</f>
        <v/>
      </c>
      <c r="W542" t="str">
        <f>+IF($V542="","",VLOOKUP(' Matrice Tarifaire NON AL'!AK545,Feuil3!$A$4:$E$14,5,0))</f>
        <v/>
      </c>
      <c r="Y542" t="str">
        <f>+IF($V542="","",IF(VLOOKUP(' Matrice Tarifaire NON AL'!$AK545,Feuil3!$A$4:$D$14,4,0)="Palette",' Matrice Tarifaire NON AL'!AN545,""))</f>
        <v/>
      </c>
      <c r="AA542" t="str">
        <f>+IF($V542="","",IF(VLOOKUP(' Matrice Tarifaire NON AL'!$AK545,Feuil3!$A$4:$D$14,4,0)="Colis",' Matrice Tarifaire NON AL'!AN545,""))</f>
        <v/>
      </c>
      <c r="AC542" t="str">
        <f>+IF(V542="","",IF(VLOOKUP(' Matrice Tarifaire NON AL'!AK545,Feuil3!$A$4:$D$14,4,0)="Colis",IF(' Matrice Tarifaire NON AL'!AO545&gt;0,' Matrice Tarifaire NON AL'!AO545,""),""))</f>
        <v/>
      </c>
      <c r="AD542" t="str">
        <f t="shared" si="27"/>
        <v/>
      </c>
      <c r="AE542" t="str">
        <f>+IF(C542="","",' Matrice Tarifaire NON AL'!C545)</f>
        <v/>
      </c>
      <c r="AF542" t="str">
        <f>+IF(C542="","",' Matrice Tarifaire NON AL'!AQ545)</f>
        <v/>
      </c>
      <c r="AH542" t="str">
        <f>+IF(E542="","",' Matrice Tarifaire NON AL'!$U545)</f>
        <v/>
      </c>
      <c r="AI542" t="str">
        <f>+IF(F542="","",IF(' Matrice Tarifaire NON AL'!$V545="","",' Matrice Tarifaire NON AL'!$V545))</f>
        <v/>
      </c>
      <c r="AJ542" t="str">
        <f>+IF($C542="","",IF(' Matrice Tarifaire NON AL'!AZ545="","",' Matrice Tarifaire NON AL'!AZ545))</f>
        <v/>
      </c>
      <c r="AK542" t="str">
        <f>+IF($C542="","",IF(' Matrice Tarifaire NON AL'!BA545="","",' Matrice Tarifaire NON AL'!BA545))</f>
        <v/>
      </c>
      <c r="AL542" t="str">
        <f>+IF($C542="","",IF(' Matrice Tarifaire NON AL'!BB545="","",TEXT(' Matrice Tarifaire NON AL'!BB545,"0,0000")))</f>
        <v/>
      </c>
      <c r="AO542" t="str">
        <f>+IF($C542="","",IF(' Matrice Tarifaire NON AL'!BF545="","",TEXT(' Matrice Tarifaire NON AL'!BF545,"0,0000")))</f>
        <v/>
      </c>
      <c r="AP542" t="str">
        <f>+IF($C542="","",IF(' Matrice Tarifaire NON AL'!BG545="","",TEXT(' Matrice Tarifaire NON AL'!BG545,"0,0000")))</f>
        <v/>
      </c>
      <c r="AQ542" t="str">
        <f>+IF($C542="","",IF(' Matrice Tarifaire NON AL'!BH545="","",TEXT(' Matrice Tarifaire NON AL'!BH545,"0,0000")))</f>
        <v/>
      </c>
      <c r="AR542" t="str">
        <f>+IF($C542="","",IF(' Matrice Tarifaire NON AL'!BI545="","",TEXT(' Matrice Tarifaire NON AL'!BI545,"0,0000")))</f>
        <v/>
      </c>
      <c r="AS542" t="str">
        <f>+IF(C542="","",IF(' Matrice Tarifaire NON AL'!BJ545="","0",IF(' Matrice Tarifaire NON AL'!BJ545="","",' Matrice Tarifaire NON AL'!BJ545)))</f>
        <v/>
      </c>
      <c r="AT542" t="str">
        <f>+IF(C542="","",IF(' Matrice Tarifaire NON AL'!BK545="","",' Matrice Tarifaire NON AL'!$BK$6))</f>
        <v/>
      </c>
      <c r="AU542" t="str">
        <f>+IF(C542="","",IF(' Matrice Tarifaire NON AL'!BK545="","",TEXT(' Matrice Tarifaire NON AL'!BK545,"0,0000")))</f>
        <v/>
      </c>
      <c r="AV542" t="str">
        <f>+IF(C542="","",IF(' Matrice Tarifaire NON AL'!BL545="","",' Matrice Tarifaire NON AL'!$BL$6))</f>
        <v/>
      </c>
      <c r="AW542" t="str">
        <f>+IF(C542="","",IF(' Matrice Tarifaire NON AL'!BL545="","",TEXT(' Matrice Tarifaire NON AL'!BL545,"0,0000")))</f>
        <v/>
      </c>
      <c r="AX542" t="str">
        <f>+IF(C542="","",IF(' Matrice Tarifaire NON AL'!BM545="","",' Matrice Tarifaire NON AL'!$BM$6))</f>
        <v/>
      </c>
      <c r="AY542" t="str">
        <f>+IF(C542="","",IF(' Matrice Tarifaire NON AL'!BM545="","",TEXT(' Matrice Tarifaire NON AL'!BM545,"0,0000")))</f>
        <v/>
      </c>
      <c r="AZ542" t="str">
        <f>+IF(C542="","",IF(' Matrice Tarifaire NON AL'!BN545="","","Taxe DEEE"))</f>
        <v/>
      </c>
      <c r="BA542" t="str">
        <f>+IF(C542="","",IF(' Matrice Tarifaire NON AL'!BN545="","",TEXT(' Matrice Tarifaire NON AL'!BN545,"0,0000")))</f>
        <v/>
      </c>
      <c r="BD542" t="str">
        <f>+IF($C542="","",IF(' Matrice Tarifaire NON AL'!BR545="","",TEXT(' Matrice Tarifaire NON AL'!BR545,"0,000")))</f>
        <v/>
      </c>
      <c r="BE542" t="str">
        <f>+IF($C542="","",IF(' Matrice Tarifaire NON AL'!BS545="","",VALUE(TEXT(' Matrice Tarifaire NON AL'!BS545,"0,00"))))</f>
        <v/>
      </c>
      <c r="BF542" t="str">
        <f>+IF($C542="","",IF(' Matrice Tarifaire NON AL'!BY545="","",' Matrice Tarifaire NON AL'!BY545))</f>
        <v/>
      </c>
      <c r="BG542" t="str">
        <f>+IF(C542="","",IF(' Matrice Tarifaire NON AL'!AK545="Composant de Box","999",IF(' Matrice Tarifaire NON AL'!AP545&lt;&gt;"",' Matrice Tarifaire NON AL'!AP545,IF(' Matrice Tarifaire NON AL'!AO545&lt;&gt;"",' Matrice Tarifaire NON AL'!AO545,' Matrice Tarifaire NON AL'!AN545))))</f>
        <v/>
      </c>
    </row>
    <row r="543" spans="1:59" x14ac:dyDescent="0.25">
      <c r="A543" t="str">
        <f>+IF($C543="","",IF(' Matrice Tarifaire NON AL'!N546="","",IF(' Matrice Tarifaire NON AL'!N546=0,"GTIN A 0 - Ne doit pas être mis dans PRE REF",TEXT(' Matrice Tarifaire NON AL'!N546,"00000000000000"))))</f>
        <v/>
      </c>
      <c r="B543" t="str">
        <f>+IF(C543="","",IF(L543=172,4,VLOOKUP(' Matrice Tarifaire NON AL'!AK546,Feuil3!$A$4:$B$14,2,0)))</f>
        <v/>
      </c>
      <c r="C543" t="str">
        <f>+IF(' Matrice Tarifaire NON AL'!O546="","",SUBSTITUTE(' Matrice Tarifaire NON AL'!O546,"CHAR (10)"," "))</f>
        <v/>
      </c>
      <c r="D543" t="str">
        <f>+IF($C543="","",SUBSTITUTE(' Matrice Tarifaire NON AL'!P546,"CHAR (13)"," "))</f>
        <v/>
      </c>
      <c r="E543" t="str">
        <f t="shared" si="25"/>
        <v/>
      </c>
      <c r="F543" t="str">
        <f>+IF($C543="","",IF(' Matrice Tarifaire NON AL'!AX546="","Non",' Matrice Tarifaire NON AL'!AX546))</f>
        <v/>
      </c>
      <c r="G543" t="str">
        <f>+IF($C543="","",IF(' Matrice Tarifaire NON AL'!Q546="DOMEDIA","MDD",IF(' Matrice Tarifaire NON AL'!Q546="APTA","MDD",IF(' Matrice Tarifaire NON AL'!Q546="TOP BUDGET","Premier Prix","MN"))))</f>
        <v/>
      </c>
      <c r="H543" t="str">
        <f>+IF($C543="","",' Matrice Tarifaire NON AL'!Q546)</f>
        <v/>
      </c>
      <c r="K543" t="str">
        <f>+IF($C543="","",' Matrice Tarifaire NON AL'!X546)</f>
        <v/>
      </c>
      <c r="L543" t="str">
        <f>+IF($C543="","",' Matrice Tarifaire NON AL'!X546)</f>
        <v/>
      </c>
      <c r="M543" t="str">
        <f>+IF($C543="","",' Matrice Tarifaire NON AL'!Y546)</f>
        <v/>
      </c>
      <c r="N543" t="str">
        <f>+IF($C543="","",' Matrice Tarifaire NON AL'!Z546)</f>
        <v/>
      </c>
      <c r="P543" t="str">
        <f>+IF(C543="","",IF(' Matrice Tarifaire NON AL'!X546&lt;&gt;168,"Non",""))</f>
        <v/>
      </c>
      <c r="Q543" t="str">
        <f>+IF($C543="","",' Matrice Tarifaire NON AL'!T546)</f>
        <v/>
      </c>
      <c r="R543" t="str">
        <f>+IF($C543="","",IF(' Matrice Tarifaire NON AL'!R546="","",' Matrice Tarifaire NON AL'!R546))</f>
        <v/>
      </c>
      <c r="S543" t="str">
        <f>+IF($C543="","",LEFT(' Matrice Tarifaire NON AL'!W546,1))</f>
        <v/>
      </c>
      <c r="T543" t="str">
        <f>+IF($C543="","",LEFT(' Matrice Tarifaire NON AL'!AY546,3))</f>
        <v/>
      </c>
      <c r="U543" t="str">
        <f t="shared" si="26"/>
        <v/>
      </c>
      <c r="V543" t="str">
        <f>+IF(C543="","",IF(VLOOKUP(' Matrice Tarifaire NON AL'!AK546,Feuil3!A:F,6,0)="Box",IF(' Matrice Tarifaire NON AL'!AL546="Mono-Référence","Homogène",IF(' Matrice Tarifaire NON AL'!AL546="Multi-Références","Panaché","")),IF(' Matrice Tarifaire NON AL'!AK546="A la Pièce","Composant sans Colisage",IF(' Matrice Tarifaire NON AL'!AK546="Composant de Box","Composant sans Colisage","Homogène"))))</f>
        <v/>
      </c>
      <c r="W543" t="str">
        <f>+IF($V543="","",VLOOKUP(' Matrice Tarifaire NON AL'!AK546,Feuil3!$A$4:$E$14,5,0))</f>
        <v/>
      </c>
      <c r="Y543" t="str">
        <f>+IF($V543="","",IF(VLOOKUP(' Matrice Tarifaire NON AL'!$AK546,Feuil3!$A$4:$D$14,4,0)="Palette",' Matrice Tarifaire NON AL'!AN546,""))</f>
        <v/>
      </c>
      <c r="AA543" t="str">
        <f>+IF($V543="","",IF(VLOOKUP(' Matrice Tarifaire NON AL'!$AK546,Feuil3!$A$4:$D$14,4,0)="Colis",' Matrice Tarifaire NON AL'!AN546,""))</f>
        <v/>
      </c>
      <c r="AC543" t="str">
        <f>+IF(V543="","",IF(VLOOKUP(' Matrice Tarifaire NON AL'!AK546,Feuil3!$A$4:$D$14,4,0)="Colis",IF(' Matrice Tarifaire NON AL'!AO546&gt;0,' Matrice Tarifaire NON AL'!AO546,""),""))</f>
        <v/>
      </c>
      <c r="AD543" t="str">
        <f t="shared" si="27"/>
        <v/>
      </c>
      <c r="AE543" t="str">
        <f>+IF(C543="","",' Matrice Tarifaire NON AL'!C546)</f>
        <v/>
      </c>
      <c r="AF543" t="str">
        <f>+IF(C543="","",' Matrice Tarifaire NON AL'!AQ546)</f>
        <v/>
      </c>
      <c r="AH543" t="str">
        <f>+IF(E543="","",' Matrice Tarifaire NON AL'!$U546)</f>
        <v/>
      </c>
      <c r="AI543" t="str">
        <f>+IF(F543="","",IF(' Matrice Tarifaire NON AL'!$V546="","",' Matrice Tarifaire NON AL'!$V546))</f>
        <v/>
      </c>
      <c r="AJ543" t="str">
        <f>+IF($C543="","",IF(' Matrice Tarifaire NON AL'!AZ546="","",' Matrice Tarifaire NON AL'!AZ546))</f>
        <v/>
      </c>
      <c r="AK543" t="str">
        <f>+IF($C543="","",IF(' Matrice Tarifaire NON AL'!BA546="","",' Matrice Tarifaire NON AL'!BA546))</f>
        <v/>
      </c>
      <c r="AL543" t="str">
        <f>+IF($C543="","",IF(' Matrice Tarifaire NON AL'!BB546="","",TEXT(' Matrice Tarifaire NON AL'!BB546,"0,0000")))</f>
        <v/>
      </c>
      <c r="AO543" t="str">
        <f>+IF($C543="","",IF(' Matrice Tarifaire NON AL'!BF546="","",TEXT(' Matrice Tarifaire NON AL'!BF546,"0,0000")))</f>
        <v/>
      </c>
      <c r="AP543" t="str">
        <f>+IF($C543="","",IF(' Matrice Tarifaire NON AL'!BG546="","",TEXT(' Matrice Tarifaire NON AL'!BG546,"0,0000")))</f>
        <v/>
      </c>
      <c r="AQ543" t="str">
        <f>+IF($C543="","",IF(' Matrice Tarifaire NON AL'!BH546="","",TEXT(' Matrice Tarifaire NON AL'!BH546,"0,0000")))</f>
        <v/>
      </c>
      <c r="AR543" t="str">
        <f>+IF($C543="","",IF(' Matrice Tarifaire NON AL'!BI546="","",TEXT(' Matrice Tarifaire NON AL'!BI546,"0,0000")))</f>
        <v/>
      </c>
      <c r="AS543" t="str">
        <f>+IF(C543="","",IF(' Matrice Tarifaire NON AL'!BJ546="","0",IF(' Matrice Tarifaire NON AL'!BJ546="","",' Matrice Tarifaire NON AL'!BJ546)))</f>
        <v/>
      </c>
      <c r="AT543" t="str">
        <f>+IF(C543="","",IF(' Matrice Tarifaire NON AL'!BK546="","",' Matrice Tarifaire NON AL'!$BK$6))</f>
        <v/>
      </c>
      <c r="AU543" t="str">
        <f>+IF(C543="","",IF(' Matrice Tarifaire NON AL'!BK546="","",TEXT(' Matrice Tarifaire NON AL'!BK546,"0,0000")))</f>
        <v/>
      </c>
      <c r="AV543" t="str">
        <f>+IF(C543="","",IF(' Matrice Tarifaire NON AL'!BL546="","",' Matrice Tarifaire NON AL'!$BL$6))</f>
        <v/>
      </c>
      <c r="AW543" t="str">
        <f>+IF(C543="","",IF(' Matrice Tarifaire NON AL'!BL546="","",TEXT(' Matrice Tarifaire NON AL'!BL546,"0,0000")))</f>
        <v/>
      </c>
      <c r="AX543" t="str">
        <f>+IF(C543="","",IF(' Matrice Tarifaire NON AL'!BM546="","",' Matrice Tarifaire NON AL'!$BM$6))</f>
        <v/>
      </c>
      <c r="AY543" t="str">
        <f>+IF(C543="","",IF(' Matrice Tarifaire NON AL'!BM546="","",TEXT(' Matrice Tarifaire NON AL'!BM546,"0,0000")))</f>
        <v/>
      </c>
      <c r="AZ543" t="str">
        <f>+IF(C543="","",IF(' Matrice Tarifaire NON AL'!BN546="","","Taxe DEEE"))</f>
        <v/>
      </c>
      <c r="BA543" t="str">
        <f>+IF(C543="","",IF(' Matrice Tarifaire NON AL'!BN546="","",TEXT(' Matrice Tarifaire NON AL'!BN546,"0,0000")))</f>
        <v/>
      </c>
      <c r="BD543" t="str">
        <f>+IF($C543="","",IF(' Matrice Tarifaire NON AL'!BR546="","",TEXT(' Matrice Tarifaire NON AL'!BR546,"0,000")))</f>
        <v/>
      </c>
      <c r="BE543" t="str">
        <f>+IF($C543="","",IF(' Matrice Tarifaire NON AL'!BS546="","",VALUE(TEXT(' Matrice Tarifaire NON AL'!BS546,"0,00"))))</f>
        <v/>
      </c>
      <c r="BF543" t="str">
        <f>+IF($C543="","",IF(' Matrice Tarifaire NON AL'!BY546="","",' Matrice Tarifaire NON AL'!BY546))</f>
        <v/>
      </c>
      <c r="BG543" t="str">
        <f>+IF(C543="","",IF(' Matrice Tarifaire NON AL'!AK546="Composant de Box","999",IF(' Matrice Tarifaire NON AL'!AP546&lt;&gt;"",' Matrice Tarifaire NON AL'!AP546,IF(' Matrice Tarifaire NON AL'!AO546&lt;&gt;"",' Matrice Tarifaire NON AL'!AO546,' Matrice Tarifaire NON AL'!AN546))))</f>
        <v/>
      </c>
    </row>
    <row r="544" spans="1:59" x14ac:dyDescent="0.25">
      <c r="A544" t="str">
        <f>+IF($C544="","",IF(' Matrice Tarifaire NON AL'!N547="","",IF(' Matrice Tarifaire NON AL'!N547=0,"GTIN A 0 - Ne doit pas être mis dans PRE REF",TEXT(' Matrice Tarifaire NON AL'!N547,"00000000000000"))))</f>
        <v/>
      </c>
      <c r="B544" t="str">
        <f>+IF(C544="","",IF(L544=172,4,VLOOKUP(' Matrice Tarifaire NON AL'!AK547,Feuil3!$A$4:$B$14,2,0)))</f>
        <v/>
      </c>
      <c r="C544" t="str">
        <f>+IF(' Matrice Tarifaire NON AL'!O547="","",SUBSTITUTE(' Matrice Tarifaire NON AL'!O547,"CHAR (10)"," "))</f>
        <v/>
      </c>
      <c r="D544" t="str">
        <f>+IF($C544="","",SUBSTITUTE(' Matrice Tarifaire NON AL'!P547,"CHAR (13)"," "))</f>
        <v/>
      </c>
      <c r="E544" t="str">
        <f t="shared" si="25"/>
        <v/>
      </c>
      <c r="F544" t="str">
        <f>+IF($C544="","",IF(' Matrice Tarifaire NON AL'!AX547="","Non",' Matrice Tarifaire NON AL'!AX547))</f>
        <v/>
      </c>
      <c r="G544" t="str">
        <f>+IF($C544="","",IF(' Matrice Tarifaire NON AL'!Q547="DOMEDIA","MDD",IF(' Matrice Tarifaire NON AL'!Q547="APTA","MDD",IF(' Matrice Tarifaire NON AL'!Q547="TOP BUDGET","Premier Prix","MN"))))</f>
        <v/>
      </c>
      <c r="H544" t="str">
        <f>+IF($C544="","",' Matrice Tarifaire NON AL'!Q547)</f>
        <v/>
      </c>
      <c r="K544" t="str">
        <f>+IF($C544="","",' Matrice Tarifaire NON AL'!X547)</f>
        <v/>
      </c>
      <c r="L544" t="str">
        <f>+IF($C544="","",' Matrice Tarifaire NON AL'!X547)</f>
        <v/>
      </c>
      <c r="M544" t="str">
        <f>+IF($C544="","",' Matrice Tarifaire NON AL'!Y547)</f>
        <v/>
      </c>
      <c r="N544" t="str">
        <f>+IF($C544="","",' Matrice Tarifaire NON AL'!Z547)</f>
        <v/>
      </c>
      <c r="P544" t="str">
        <f>+IF(C544="","",IF(' Matrice Tarifaire NON AL'!X547&lt;&gt;168,"Non",""))</f>
        <v/>
      </c>
      <c r="Q544" t="str">
        <f>+IF($C544="","",' Matrice Tarifaire NON AL'!T547)</f>
        <v/>
      </c>
      <c r="R544" t="str">
        <f>+IF($C544="","",IF(' Matrice Tarifaire NON AL'!R547="","",' Matrice Tarifaire NON AL'!R547))</f>
        <v/>
      </c>
      <c r="S544" t="str">
        <f>+IF($C544="","",LEFT(' Matrice Tarifaire NON AL'!W547,1))</f>
        <v/>
      </c>
      <c r="T544" t="str">
        <f>+IF($C544="","",LEFT(' Matrice Tarifaire NON AL'!AY547,3))</f>
        <v/>
      </c>
      <c r="U544" t="str">
        <f t="shared" si="26"/>
        <v/>
      </c>
      <c r="V544" t="str">
        <f>+IF(C544="","",IF(VLOOKUP(' Matrice Tarifaire NON AL'!AK547,Feuil3!A:F,6,0)="Box",IF(' Matrice Tarifaire NON AL'!AL547="Mono-Référence","Homogène",IF(' Matrice Tarifaire NON AL'!AL547="Multi-Références","Panaché","")),IF(' Matrice Tarifaire NON AL'!AK547="A la Pièce","Composant sans Colisage",IF(' Matrice Tarifaire NON AL'!AK547="Composant de Box","Composant sans Colisage","Homogène"))))</f>
        <v/>
      </c>
      <c r="W544" t="str">
        <f>+IF($V544="","",VLOOKUP(' Matrice Tarifaire NON AL'!AK547,Feuil3!$A$4:$E$14,5,0))</f>
        <v/>
      </c>
      <c r="Y544" t="str">
        <f>+IF($V544="","",IF(VLOOKUP(' Matrice Tarifaire NON AL'!$AK547,Feuil3!$A$4:$D$14,4,0)="Palette",' Matrice Tarifaire NON AL'!AN547,""))</f>
        <v/>
      </c>
      <c r="AA544" t="str">
        <f>+IF($V544="","",IF(VLOOKUP(' Matrice Tarifaire NON AL'!$AK547,Feuil3!$A$4:$D$14,4,0)="Colis",' Matrice Tarifaire NON AL'!AN547,""))</f>
        <v/>
      </c>
      <c r="AC544" t="str">
        <f>+IF(V544="","",IF(VLOOKUP(' Matrice Tarifaire NON AL'!AK547,Feuil3!$A$4:$D$14,4,0)="Colis",IF(' Matrice Tarifaire NON AL'!AO547&gt;0,' Matrice Tarifaire NON AL'!AO547,""),""))</f>
        <v/>
      </c>
      <c r="AD544" t="str">
        <f t="shared" si="27"/>
        <v/>
      </c>
      <c r="AE544" t="str">
        <f>+IF(C544="","",' Matrice Tarifaire NON AL'!C547)</f>
        <v/>
      </c>
      <c r="AF544" t="str">
        <f>+IF(C544="","",' Matrice Tarifaire NON AL'!AQ547)</f>
        <v/>
      </c>
      <c r="AH544" t="str">
        <f>+IF(E544="","",' Matrice Tarifaire NON AL'!$U547)</f>
        <v/>
      </c>
      <c r="AI544" t="str">
        <f>+IF(F544="","",IF(' Matrice Tarifaire NON AL'!$V547="","",' Matrice Tarifaire NON AL'!$V547))</f>
        <v/>
      </c>
      <c r="AJ544" t="str">
        <f>+IF($C544="","",IF(' Matrice Tarifaire NON AL'!AZ547="","",' Matrice Tarifaire NON AL'!AZ547))</f>
        <v/>
      </c>
      <c r="AK544" t="str">
        <f>+IF($C544="","",IF(' Matrice Tarifaire NON AL'!BA547="","",' Matrice Tarifaire NON AL'!BA547))</f>
        <v/>
      </c>
      <c r="AL544" t="str">
        <f>+IF($C544="","",IF(' Matrice Tarifaire NON AL'!BB547="","",TEXT(' Matrice Tarifaire NON AL'!BB547,"0,0000")))</f>
        <v/>
      </c>
      <c r="AO544" t="str">
        <f>+IF($C544="","",IF(' Matrice Tarifaire NON AL'!BF547="","",TEXT(' Matrice Tarifaire NON AL'!BF547,"0,0000")))</f>
        <v/>
      </c>
      <c r="AP544" t="str">
        <f>+IF($C544="","",IF(' Matrice Tarifaire NON AL'!BG547="","",TEXT(' Matrice Tarifaire NON AL'!BG547,"0,0000")))</f>
        <v/>
      </c>
      <c r="AQ544" t="str">
        <f>+IF($C544="","",IF(' Matrice Tarifaire NON AL'!BH547="","",TEXT(' Matrice Tarifaire NON AL'!BH547,"0,0000")))</f>
        <v/>
      </c>
      <c r="AR544" t="str">
        <f>+IF($C544="","",IF(' Matrice Tarifaire NON AL'!BI547="","",TEXT(' Matrice Tarifaire NON AL'!BI547,"0,0000")))</f>
        <v/>
      </c>
      <c r="AS544" t="str">
        <f>+IF(C544="","",IF(' Matrice Tarifaire NON AL'!BJ547="","0",IF(' Matrice Tarifaire NON AL'!BJ547="","",' Matrice Tarifaire NON AL'!BJ547)))</f>
        <v/>
      </c>
      <c r="AT544" t="str">
        <f>+IF(C544="","",IF(' Matrice Tarifaire NON AL'!BK547="","",' Matrice Tarifaire NON AL'!$BK$6))</f>
        <v/>
      </c>
      <c r="AU544" t="str">
        <f>+IF(C544="","",IF(' Matrice Tarifaire NON AL'!BK547="","",TEXT(' Matrice Tarifaire NON AL'!BK547,"0,0000")))</f>
        <v/>
      </c>
      <c r="AV544" t="str">
        <f>+IF(C544="","",IF(' Matrice Tarifaire NON AL'!BL547="","",' Matrice Tarifaire NON AL'!$BL$6))</f>
        <v/>
      </c>
      <c r="AW544" t="str">
        <f>+IF(C544="","",IF(' Matrice Tarifaire NON AL'!BL547="","",TEXT(' Matrice Tarifaire NON AL'!BL547,"0,0000")))</f>
        <v/>
      </c>
      <c r="AX544" t="str">
        <f>+IF(C544="","",IF(' Matrice Tarifaire NON AL'!BM547="","",' Matrice Tarifaire NON AL'!$BM$6))</f>
        <v/>
      </c>
      <c r="AY544" t="str">
        <f>+IF(C544="","",IF(' Matrice Tarifaire NON AL'!BM547="","",TEXT(' Matrice Tarifaire NON AL'!BM547,"0,0000")))</f>
        <v/>
      </c>
      <c r="AZ544" t="str">
        <f>+IF(C544="","",IF(' Matrice Tarifaire NON AL'!BN547="","","Taxe DEEE"))</f>
        <v/>
      </c>
      <c r="BA544" t="str">
        <f>+IF(C544="","",IF(' Matrice Tarifaire NON AL'!BN547="","",TEXT(' Matrice Tarifaire NON AL'!BN547,"0,0000")))</f>
        <v/>
      </c>
      <c r="BD544" t="str">
        <f>+IF($C544="","",IF(' Matrice Tarifaire NON AL'!BR547="","",TEXT(' Matrice Tarifaire NON AL'!BR547,"0,000")))</f>
        <v/>
      </c>
      <c r="BE544" t="str">
        <f>+IF($C544="","",IF(' Matrice Tarifaire NON AL'!BS547="","",VALUE(TEXT(' Matrice Tarifaire NON AL'!BS547,"0,00"))))</f>
        <v/>
      </c>
      <c r="BF544" t="str">
        <f>+IF($C544="","",IF(' Matrice Tarifaire NON AL'!BY547="","",' Matrice Tarifaire NON AL'!BY547))</f>
        <v/>
      </c>
      <c r="BG544" t="str">
        <f>+IF(C544="","",IF(' Matrice Tarifaire NON AL'!AK547="Composant de Box","999",IF(' Matrice Tarifaire NON AL'!AP547&lt;&gt;"",' Matrice Tarifaire NON AL'!AP547,IF(' Matrice Tarifaire NON AL'!AO547&lt;&gt;"",' Matrice Tarifaire NON AL'!AO547,' Matrice Tarifaire NON AL'!AN547))))</f>
        <v/>
      </c>
    </row>
    <row r="545" spans="1:59" x14ac:dyDescent="0.25">
      <c r="A545" t="str">
        <f>+IF($C545="","",IF(' Matrice Tarifaire NON AL'!N548="","",IF(' Matrice Tarifaire NON AL'!N548=0,"GTIN A 0 - Ne doit pas être mis dans PRE REF",TEXT(' Matrice Tarifaire NON AL'!N548,"00000000000000"))))</f>
        <v/>
      </c>
      <c r="B545" t="str">
        <f>+IF(C545="","",IF(L545=172,4,VLOOKUP(' Matrice Tarifaire NON AL'!AK548,Feuil3!$A$4:$B$14,2,0)))</f>
        <v/>
      </c>
      <c r="C545" t="str">
        <f>+IF(' Matrice Tarifaire NON AL'!O548="","",SUBSTITUTE(' Matrice Tarifaire NON AL'!O548,"CHAR (10)"," "))</f>
        <v/>
      </c>
      <c r="D545" t="str">
        <f>+IF($C545="","",SUBSTITUTE(' Matrice Tarifaire NON AL'!P548,"CHAR (13)"," "))</f>
        <v/>
      </c>
      <c r="E545" t="str">
        <f t="shared" si="25"/>
        <v/>
      </c>
      <c r="F545" t="str">
        <f>+IF($C545="","",IF(' Matrice Tarifaire NON AL'!AX548="","Non",' Matrice Tarifaire NON AL'!AX548))</f>
        <v/>
      </c>
      <c r="G545" t="str">
        <f>+IF($C545="","",IF(' Matrice Tarifaire NON AL'!Q548="DOMEDIA","MDD",IF(' Matrice Tarifaire NON AL'!Q548="APTA","MDD",IF(' Matrice Tarifaire NON AL'!Q548="TOP BUDGET","Premier Prix","MN"))))</f>
        <v/>
      </c>
      <c r="H545" t="str">
        <f>+IF($C545="","",' Matrice Tarifaire NON AL'!Q548)</f>
        <v/>
      </c>
      <c r="K545" t="str">
        <f>+IF($C545="","",' Matrice Tarifaire NON AL'!X548)</f>
        <v/>
      </c>
      <c r="L545" t="str">
        <f>+IF($C545="","",' Matrice Tarifaire NON AL'!X548)</f>
        <v/>
      </c>
      <c r="M545" t="str">
        <f>+IF($C545="","",' Matrice Tarifaire NON AL'!Y548)</f>
        <v/>
      </c>
      <c r="N545" t="str">
        <f>+IF($C545="","",' Matrice Tarifaire NON AL'!Z548)</f>
        <v/>
      </c>
      <c r="P545" t="str">
        <f>+IF(C545="","",IF(' Matrice Tarifaire NON AL'!X548&lt;&gt;168,"Non",""))</f>
        <v/>
      </c>
      <c r="Q545" t="str">
        <f>+IF($C545="","",' Matrice Tarifaire NON AL'!T548)</f>
        <v/>
      </c>
      <c r="R545" t="str">
        <f>+IF($C545="","",IF(' Matrice Tarifaire NON AL'!R548="","",' Matrice Tarifaire NON AL'!R548))</f>
        <v/>
      </c>
      <c r="S545" t="str">
        <f>+IF($C545="","",LEFT(' Matrice Tarifaire NON AL'!W548,1))</f>
        <v/>
      </c>
      <c r="T545" t="str">
        <f>+IF($C545="","",LEFT(' Matrice Tarifaire NON AL'!AY548,3))</f>
        <v/>
      </c>
      <c r="U545" t="str">
        <f t="shared" si="26"/>
        <v/>
      </c>
      <c r="V545" t="str">
        <f>+IF(C545="","",IF(VLOOKUP(' Matrice Tarifaire NON AL'!AK548,Feuil3!A:F,6,0)="Box",IF(' Matrice Tarifaire NON AL'!AL548="Mono-Référence","Homogène",IF(' Matrice Tarifaire NON AL'!AL548="Multi-Références","Panaché","")),IF(' Matrice Tarifaire NON AL'!AK548="A la Pièce","Composant sans Colisage",IF(' Matrice Tarifaire NON AL'!AK548="Composant de Box","Composant sans Colisage","Homogène"))))</f>
        <v/>
      </c>
      <c r="W545" t="str">
        <f>+IF($V545="","",VLOOKUP(' Matrice Tarifaire NON AL'!AK548,Feuil3!$A$4:$E$14,5,0))</f>
        <v/>
      </c>
      <c r="Y545" t="str">
        <f>+IF($V545="","",IF(VLOOKUP(' Matrice Tarifaire NON AL'!$AK548,Feuil3!$A$4:$D$14,4,0)="Palette",' Matrice Tarifaire NON AL'!AN548,""))</f>
        <v/>
      </c>
      <c r="AA545" t="str">
        <f>+IF($V545="","",IF(VLOOKUP(' Matrice Tarifaire NON AL'!$AK548,Feuil3!$A$4:$D$14,4,0)="Colis",' Matrice Tarifaire NON AL'!AN548,""))</f>
        <v/>
      </c>
      <c r="AC545" t="str">
        <f>+IF(V545="","",IF(VLOOKUP(' Matrice Tarifaire NON AL'!AK548,Feuil3!$A$4:$D$14,4,0)="Colis",IF(' Matrice Tarifaire NON AL'!AO548&gt;0,' Matrice Tarifaire NON AL'!AO548,""),""))</f>
        <v/>
      </c>
      <c r="AD545" t="str">
        <f t="shared" si="27"/>
        <v/>
      </c>
      <c r="AE545" t="str">
        <f>+IF(C545="","",' Matrice Tarifaire NON AL'!C548)</f>
        <v/>
      </c>
      <c r="AF545" t="str">
        <f>+IF(C545="","",' Matrice Tarifaire NON AL'!AQ548)</f>
        <v/>
      </c>
      <c r="AH545" t="str">
        <f>+IF(E545="","",' Matrice Tarifaire NON AL'!$U548)</f>
        <v/>
      </c>
      <c r="AI545" t="str">
        <f>+IF(F545="","",IF(' Matrice Tarifaire NON AL'!$V548="","",' Matrice Tarifaire NON AL'!$V548))</f>
        <v/>
      </c>
      <c r="AJ545" t="str">
        <f>+IF($C545="","",IF(' Matrice Tarifaire NON AL'!AZ548="","",' Matrice Tarifaire NON AL'!AZ548))</f>
        <v/>
      </c>
      <c r="AK545" t="str">
        <f>+IF($C545="","",IF(' Matrice Tarifaire NON AL'!BA548="","",' Matrice Tarifaire NON AL'!BA548))</f>
        <v/>
      </c>
      <c r="AL545" t="str">
        <f>+IF($C545="","",IF(' Matrice Tarifaire NON AL'!BB548="","",TEXT(' Matrice Tarifaire NON AL'!BB548,"0,0000")))</f>
        <v/>
      </c>
      <c r="AO545" t="str">
        <f>+IF($C545="","",IF(' Matrice Tarifaire NON AL'!BF548="","",TEXT(' Matrice Tarifaire NON AL'!BF548,"0,0000")))</f>
        <v/>
      </c>
      <c r="AP545" t="str">
        <f>+IF($C545="","",IF(' Matrice Tarifaire NON AL'!BG548="","",TEXT(' Matrice Tarifaire NON AL'!BG548,"0,0000")))</f>
        <v/>
      </c>
      <c r="AQ545" t="str">
        <f>+IF($C545="","",IF(' Matrice Tarifaire NON AL'!BH548="","",TEXT(' Matrice Tarifaire NON AL'!BH548,"0,0000")))</f>
        <v/>
      </c>
      <c r="AR545" t="str">
        <f>+IF($C545="","",IF(' Matrice Tarifaire NON AL'!BI548="","",TEXT(' Matrice Tarifaire NON AL'!BI548,"0,0000")))</f>
        <v/>
      </c>
      <c r="AS545" t="str">
        <f>+IF(C545="","",IF(' Matrice Tarifaire NON AL'!BJ548="","0",IF(' Matrice Tarifaire NON AL'!BJ548="","",' Matrice Tarifaire NON AL'!BJ548)))</f>
        <v/>
      </c>
      <c r="AT545" t="str">
        <f>+IF(C545="","",IF(' Matrice Tarifaire NON AL'!BK548="","",' Matrice Tarifaire NON AL'!$BK$6))</f>
        <v/>
      </c>
      <c r="AU545" t="str">
        <f>+IF(C545="","",IF(' Matrice Tarifaire NON AL'!BK548="","",TEXT(' Matrice Tarifaire NON AL'!BK548,"0,0000")))</f>
        <v/>
      </c>
      <c r="AV545" t="str">
        <f>+IF(C545="","",IF(' Matrice Tarifaire NON AL'!BL548="","",' Matrice Tarifaire NON AL'!$BL$6))</f>
        <v/>
      </c>
      <c r="AW545" t="str">
        <f>+IF(C545="","",IF(' Matrice Tarifaire NON AL'!BL548="","",TEXT(' Matrice Tarifaire NON AL'!BL548,"0,0000")))</f>
        <v/>
      </c>
      <c r="AX545" t="str">
        <f>+IF(C545="","",IF(' Matrice Tarifaire NON AL'!BM548="","",' Matrice Tarifaire NON AL'!$BM$6))</f>
        <v/>
      </c>
      <c r="AY545" t="str">
        <f>+IF(C545="","",IF(' Matrice Tarifaire NON AL'!BM548="","",TEXT(' Matrice Tarifaire NON AL'!BM548,"0,0000")))</f>
        <v/>
      </c>
      <c r="AZ545" t="str">
        <f>+IF(C545="","",IF(' Matrice Tarifaire NON AL'!BN548="","","Taxe DEEE"))</f>
        <v/>
      </c>
      <c r="BA545" t="str">
        <f>+IF(C545="","",IF(' Matrice Tarifaire NON AL'!BN548="","",TEXT(' Matrice Tarifaire NON AL'!BN548,"0,0000")))</f>
        <v/>
      </c>
      <c r="BD545" t="str">
        <f>+IF($C545="","",IF(' Matrice Tarifaire NON AL'!BR548="","",TEXT(' Matrice Tarifaire NON AL'!BR548,"0,000")))</f>
        <v/>
      </c>
      <c r="BE545" t="str">
        <f>+IF($C545="","",IF(' Matrice Tarifaire NON AL'!BS548="","",VALUE(TEXT(' Matrice Tarifaire NON AL'!BS548,"0,00"))))</f>
        <v/>
      </c>
      <c r="BF545" t="str">
        <f>+IF($C545="","",IF(' Matrice Tarifaire NON AL'!BY548="","",' Matrice Tarifaire NON AL'!BY548))</f>
        <v/>
      </c>
      <c r="BG545" t="str">
        <f>+IF(C545="","",IF(' Matrice Tarifaire NON AL'!AK548="Composant de Box","999",IF(' Matrice Tarifaire NON AL'!AP548&lt;&gt;"",' Matrice Tarifaire NON AL'!AP548,IF(' Matrice Tarifaire NON AL'!AO548&lt;&gt;"",' Matrice Tarifaire NON AL'!AO548,' Matrice Tarifaire NON AL'!AN548))))</f>
        <v/>
      </c>
    </row>
    <row r="546" spans="1:59" x14ac:dyDescent="0.25">
      <c r="A546" t="str">
        <f>+IF($C546="","",IF(' Matrice Tarifaire NON AL'!N549="","",IF(' Matrice Tarifaire NON AL'!N549=0,"GTIN A 0 - Ne doit pas être mis dans PRE REF",TEXT(' Matrice Tarifaire NON AL'!N549,"00000000000000"))))</f>
        <v/>
      </c>
      <c r="B546" t="str">
        <f>+IF(C546="","",IF(L546=172,4,VLOOKUP(' Matrice Tarifaire NON AL'!AK549,Feuil3!$A$4:$B$14,2,0)))</f>
        <v/>
      </c>
      <c r="C546" t="str">
        <f>+IF(' Matrice Tarifaire NON AL'!O549="","",SUBSTITUTE(' Matrice Tarifaire NON AL'!O549,"CHAR (10)"," "))</f>
        <v/>
      </c>
      <c r="D546" t="str">
        <f>+IF($C546="","",SUBSTITUTE(' Matrice Tarifaire NON AL'!P549,"CHAR (13)"," "))</f>
        <v/>
      </c>
      <c r="E546" t="str">
        <f t="shared" si="25"/>
        <v/>
      </c>
      <c r="F546" t="str">
        <f>+IF($C546="","",IF(' Matrice Tarifaire NON AL'!AX549="","Non",' Matrice Tarifaire NON AL'!AX549))</f>
        <v/>
      </c>
      <c r="G546" t="str">
        <f>+IF($C546="","",IF(' Matrice Tarifaire NON AL'!Q549="DOMEDIA","MDD",IF(' Matrice Tarifaire NON AL'!Q549="APTA","MDD",IF(' Matrice Tarifaire NON AL'!Q549="TOP BUDGET","Premier Prix","MN"))))</f>
        <v/>
      </c>
      <c r="H546" t="str">
        <f>+IF($C546="","",' Matrice Tarifaire NON AL'!Q549)</f>
        <v/>
      </c>
      <c r="K546" t="str">
        <f>+IF($C546="","",' Matrice Tarifaire NON AL'!X549)</f>
        <v/>
      </c>
      <c r="L546" t="str">
        <f>+IF($C546="","",' Matrice Tarifaire NON AL'!X549)</f>
        <v/>
      </c>
      <c r="M546" t="str">
        <f>+IF($C546="","",' Matrice Tarifaire NON AL'!Y549)</f>
        <v/>
      </c>
      <c r="N546" t="str">
        <f>+IF($C546="","",' Matrice Tarifaire NON AL'!Z549)</f>
        <v/>
      </c>
      <c r="P546" t="str">
        <f>+IF(C546="","",IF(' Matrice Tarifaire NON AL'!X549&lt;&gt;168,"Non",""))</f>
        <v/>
      </c>
      <c r="Q546" t="str">
        <f>+IF($C546="","",' Matrice Tarifaire NON AL'!T549)</f>
        <v/>
      </c>
      <c r="R546" t="str">
        <f>+IF($C546="","",IF(' Matrice Tarifaire NON AL'!R549="","",' Matrice Tarifaire NON AL'!R549))</f>
        <v/>
      </c>
      <c r="S546" t="str">
        <f>+IF($C546="","",LEFT(' Matrice Tarifaire NON AL'!W549,1))</f>
        <v/>
      </c>
      <c r="T546" t="str">
        <f>+IF($C546="","",LEFT(' Matrice Tarifaire NON AL'!AY549,3))</f>
        <v/>
      </c>
      <c r="U546" t="str">
        <f t="shared" si="26"/>
        <v/>
      </c>
      <c r="V546" t="str">
        <f>+IF(C546="","",IF(VLOOKUP(' Matrice Tarifaire NON AL'!AK549,Feuil3!A:F,6,0)="Box",IF(' Matrice Tarifaire NON AL'!AL549="Mono-Référence","Homogène",IF(' Matrice Tarifaire NON AL'!AL549="Multi-Références","Panaché","")),IF(' Matrice Tarifaire NON AL'!AK549="A la Pièce","Composant sans Colisage",IF(' Matrice Tarifaire NON AL'!AK549="Composant de Box","Composant sans Colisage","Homogène"))))</f>
        <v/>
      </c>
      <c r="W546" t="str">
        <f>+IF($V546="","",VLOOKUP(' Matrice Tarifaire NON AL'!AK549,Feuil3!$A$4:$E$14,5,0))</f>
        <v/>
      </c>
      <c r="Y546" t="str">
        <f>+IF($V546="","",IF(VLOOKUP(' Matrice Tarifaire NON AL'!$AK549,Feuil3!$A$4:$D$14,4,0)="Palette",' Matrice Tarifaire NON AL'!AN549,""))</f>
        <v/>
      </c>
      <c r="AA546" t="str">
        <f>+IF($V546="","",IF(VLOOKUP(' Matrice Tarifaire NON AL'!$AK549,Feuil3!$A$4:$D$14,4,0)="Colis",' Matrice Tarifaire NON AL'!AN549,""))</f>
        <v/>
      </c>
      <c r="AC546" t="str">
        <f>+IF(V546="","",IF(VLOOKUP(' Matrice Tarifaire NON AL'!AK549,Feuil3!$A$4:$D$14,4,0)="Colis",IF(' Matrice Tarifaire NON AL'!AO549&gt;0,' Matrice Tarifaire NON AL'!AO549,""),""))</f>
        <v/>
      </c>
      <c r="AD546" t="str">
        <f t="shared" si="27"/>
        <v/>
      </c>
      <c r="AE546" t="str">
        <f>+IF(C546="","",' Matrice Tarifaire NON AL'!C549)</f>
        <v/>
      </c>
      <c r="AF546" t="str">
        <f>+IF(C546="","",' Matrice Tarifaire NON AL'!AQ549)</f>
        <v/>
      </c>
      <c r="AH546" t="str">
        <f>+IF(E546="","",' Matrice Tarifaire NON AL'!$U549)</f>
        <v/>
      </c>
      <c r="AI546" t="str">
        <f>+IF(F546="","",IF(' Matrice Tarifaire NON AL'!$V549="","",' Matrice Tarifaire NON AL'!$V549))</f>
        <v/>
      </c>
      <c r="AJ546" t="str">
        <f>+IF($C546="","",IF(' Matrice Tarifaire NON AL'!AZ549="","",' Matrice Tarifaire NON AL'!AZ549))</f>
        <v/>
      </c>
      <c r="AK546" t="str">
        <f>+IF($C546="","",IF(' Matrice Tarifaire NON AL'!BA549="","",' Matrice Tarifaire NON AL'!BA549))</f>
        <v/>
      </c>
      <c r="AL546" t="str">
        <f>+IF($C546="","",IF(' Matrice Tarifaire NON AL'!BB549="","",TEXT(' Matrice Tarifaire NON AL'!BB549,"0,0000")))</f>
        <v/>
      </c>
      <c r="AO546" t="str">
        <f>+IF($C546="","",IF(' Matrice Tarifaire NON AL'!BF549="","",TEXT(' Matrice Tarifaire NON AL'!BF549,"0,0000")))</f>
        <v/>
      </c>
      <c r="AP546" t="str">
        <f>+IF($C546="","",IF(' Matrice Tarifaire NON AL'!BG549="","",TEXT(' Matrice Tarifaire NON AL'!BG549,"0,0000")))</f>
        <v/>
      </c>
      <c r="AQ546" t="str">
        <f>+IF($C546="","",IF(' Matrice Tarifaire NON AL'!BH549="","",TEXT(' Matrice Tarifaire NON AL'!BH549,"0,0000")))</f>
        <v/>
      </c>
      <c r="AR546" t="str">
        <f>+IF($C546="","",IF(' Matrice Tarifaire NON AL'!BI549="","",TEXT(' Matrice Tarifaire NON AL'!BI549,"0,0000")))</f>
        <v/>
      </c>
      <c r="AS546" t="str">
        <f>+IF(C546="","",IF(' Matrice Tarifaire NON AL'!BJ549="","0",IF(' Matrice Tarifaire NON AL'!BJ549="","",' Matrice Tarifaire NON AL'!BJ549)))</f>
        <v/>
      </c>
      <c r="AT546" t="str">
        <f>+IF(C546="","",IF(' Matrice Tarifaire NON AL'!BK549="","",' Matrice Tarifaire NON AL'!$BK$6))</f>
        <v/>
      </c>
      <c r="AU546" t="str">
        <f>+IF(C546="","",IF(' Matrice Tarifaire NON AL'!BK549="","",TEXT(' Matrice Tarifaire NON AL'!BK549,"0,0000")))</f>
        <v/>
      </c>
      <c r="AV546" t="str">
        <f>+IF(C546="","",IF(' Matrice Tarifaire NON AL'!BL549="","",' Matrice Tarifaire NON AL'!$BL$6))</f>
        <v/>
      </c>
      <c r="AW546" t="str">
        <f>+IF(C546="","",IF(' Matrice Tarifaire NON AL'!BL549="","",TEXT(' Matrice Tarifaire NON AL'!BL549,"0,0000")))</f>
        <v/>
      </c>
      <c r="AX546" t="str">
        <f>+IF(C546="","",IF(' Matrice Tarifaire NON AL'!BM549="","",' Matrice Tarifaire NON AL'!$BM$6))</f>
        <v/>
      </c>
      <c r="AY546" t="str">
        <f>+IF(C546="","",IF(' Matrice Tarifaire NON AL'!BM549="","",TEXT(' Matrice Tarifaire NON AL'!BM549,"0,0000")))</f>
        <v/>
      </c>
      <c r="AZ546" t="str">
        <f>+IF(C546="","",IF(' Matrice Tarifaire NON AL'!BN549="","","Taxe DEEE"))</f>
        <v/>
      </c>
      <c r="BA546" t="str">
        <f>+IF(C546="","",IF(' Matrice Tarifaire NON AL'!BN549="","",TEXT(' Matrice Tarifaire NON AL'!BN549,"0,0000")))</f>
        <v/>
      </c>
      <c r="BD546" t="str">
        <f>+IF($C546="","",IF(' Matrice Tarifaire NON AL'!BR549="","",TEXT(' Matrice Tarifaire NON AL'!BR549,"0,000")))</f>
        <v/>
      </c>
      <c r="BE546" t="str">
        <f>+IF($C546="","",IF(' Matrice Tarifaire NON AL'!BS549="","",VALUE(TEXT(' Matrice Tarifaire NON AL'!BS549,"0,00"))))</f>
        <v/>
      </c>
      <c r="BF546" t="str">
        <f>+IF($C546="","",IF(' Matrice Tarifaire NON AL'!BY549="","",' Matrice Tarifaire NON AL'!BY549))</f>
        <v/>
      </c>
      <c r="BG546" t="str">
        <f>+IF(C546="","",IF(' Matrice Tarifaire NON AL'!AK549="Composant de Box","999",IF(' Matrice Tarifaire NON AL'!AP549&lt;&gt;"",' Matrice Tarifaire NON AL'!AP549,IF(' Matrice Tarifaire NON AL'!AO549&lt;&gt;"",' Matrice Tarifaire NON AL'!AO549,' Matrice Tarifaire NON AL'!AN549))))</f>
        <v/>
      </c>
    </row>
    <row r="547" spans="1:59" x14ac:dyDescent="0.25">
      <c r="A547" t="str">
        <f>+IF($C547="","",IF(' Matrice Tarifaire NON AL'!N550="","",IF(' Matrice Tarifaire NON AL'!N550=0,"GTIN A 0 - Ne doit pas être mis dans PRE REF",TEXT(' Matrice Tarifaire NON AL'!N550,"00000000000000"))))</f>
        <v/>
      </c>
      <c r="B547" t="str">
        <f>+IF(C547="","",IF(L547=172,4,VLOOKUP(' Matrice Tarifaire NON AL'!AK550,Feuil3!$A$4:$B$14,2,0)))</f>
        <v/>
      </c>
      <c r="C547" t="str">
        <f>+IF(' Matrice Tarifaire NON AL'!O550="","",SUBSTITUTE(' Matrice Tarifaire NON AL'!O550,"CHAR (10)"," "))</f>
        <v/>
      </c>
      <c r="D547" t="str">
        <f>+IF($C547="","",SUBSTITUTE(' Matrice Tarifaire NON AL'!P550,"CHAR (13)"," "))</f>
        <v/>
      </c>
      <c r="E547" t="str">
        <f t="shared" si="25"/>
        <v/>
      </c>
      <c r="F547" t="str">
        <f>+IF($C547="","",IF(' Matrice Tarifaire NON AL'!AX550="","Non",' Matrice Tarifaire NON AL'!AX550))</f>
        <v/>
      </c>
      <c r="G547" t="str">
        <f>+IF($C547="","",IF(' Matrice Tarifaire NON AL'!Q550="DOMEDIA","MDD",IF(' Matrice Tarifaire NON AL'!Q550="APTA","MDD",IF(' Matrice Tarifaire NON AL'!Q550="TOP BUDGET","Premier Prix","MN"))))</f>
        <v/>
      </c>
      <c r="H547" t="str">
        <f>+IF($C547="","",' Matrice Tarifaire NON AL'!Q550)</f>
        <v/>
      </c>
      <c r="K547" t="str">
        <f>+IF($C547="","",' Matrice Tarifaire NON AL'!X550)</f>
        <v/>
      </c>
      <c r="L547" t="str">
        <f>+IF($C547="","",' Matrice Tarifaire NON AL'!X550)</f>
        <v/>
      </c>
      <c r="M547" t="str">
        <f>+IF($C547="","",' Matrice Tarifaire NON AL'!Y550)</f>
        <v/>
      </c>
      <c r="N547" t="str">
        <f>+IF($C547="","",' Matrice Tarifaire NON AL'!Z550)</f>
        <v/>
      </c>
      <c r="P547" t="str">
        <f>+IF(C547="","",IF(' Matrice Tarifaire NON AL'!X550&lt;&gt;168,"Non",""))</f>
        <v/>
      </c>
      <c r="Q547" t="str">
        <f>+IF($C547="","",' Matrice Tarifaire NON AL'!T550)</f>
        <v/>
      </c>
      <c r="R547" t="str">
        <f>+IF($C547="","",IF(' Matrice Tarifaire NON AL'!R550="","",' Matrice Tarifaire NON AL'!R550))</f>
        <v/>
      </c>
      <c r="S547" t="str">
        <f>+IF($C547="","",LEFT(' Matrice Tarifaire NON AL'!W550,1))</f>
        <v/>
      </c>
      <c r="T547" t="str">
        <f>+IF($C547="","",LEFT(' Matrice Tarifaire NON AL'!AY550,3))</f>
        <v/>
      </c>
      <c r="U547" t="str">
        <f t="shared" si="26"/>
        <v/>
      </c>
      <c r="V547" t="str">
        <f>+IF(C547="","",IF(VLOOKUP(' Matrice Tarifaire NON AL'!AK550,Feuil3!A:F,6,0)="Box",IF(' Matrice Tarifaire NON AL'!AL550="Mono-Référence","Homogène",IF(' Matrice Tarifaire NON AL'!AL550="Multi-Références","Panaché","")),IF(' Matrice Tarifaire NON AL'!AK550="A la Pièce","Composant sans Colisage",IF(' Matrice Tarifaire NON AL'!AK550="Composant de Box","Composant sans Colisage","Homogène"))))</f>
        <v/>
      </c>
      <c r="W547" t="str">
        <f>+IF($V547="","",VLOOKUP(' Matrice Tarifaire NON AL'!AK550,Feuil3!$A$4:$E$14,5,0))</f>
        <v/>
      </c>
      <c r="Y547" t="str">
        <f>+IF($V547="","",IF(VLOOKUP(' Matrice Tarifaire NON AL'!$AK550,Feuil3!$A$4:$D$14,4,0)="Palette",' Matrice Tarifaire NON AL'!AN550,""))</f>
        <v/>
      </c>
      <c r="AA547" t="str">
        <f>+IF($V547="","",IF(VLOOKUP(' Matrice Tarifaire NON AL'!$AK550,Feuil3!$A$4:$D$14,4,0)="Colis",' Matrice Tarifaire NON AL'!AN550,""))</f>
        <v/>
      </c>
      <c r="AC547" t="str">
        <f>+IF(V547="","",IF(VLOOKUP(' Matrice Tarifaire NON AL'!AK550,Feuil3!$A$4:$D$14,4,0)="Colis",IF(' Matrice Tarifaire NON AL'!AO550&gt;0,' Matrice Tarifaire NON AL'!AO550,""),""))</f>
        <v/>
      </c>
      <c r="AD547" t="str">
        <f t="shared" si="27"/>
        <v/>
      </c>
      <c r="AE547" t="str">
        <f>+IF(C547="","",' Matrice Tarifaire NON AL'!C550)</f>
        <v/>
      </c>
      <c r="AF547" t="str">
        <f>+IF(C547="","",' Matrice Tarifaire NON AL'!AQ550)</f>
        <v/>
      </c>
      <c r="AH547" t="str">
        <f>+IF(E547="","",' Matrice Tarifaire NON AL'!$U550)</f>
        <v/>
      </c>
      <c r="AI547" t="str">
        <f>+IF(F547="","",IF(' Matrice Tarifaire NON AL'!$V550="","",' Matrice Tarifaire NON AL'!$V550))</f>
        <v/>
      </c>
      <c r="AJ547" t="str">
        <f>+IF($C547="","",IF(' Matrice Tarifaire NON AL'!AZ550="","",' Matrice Tarifaire NON AL'!AZ550))</f>
        <v/>
      </c>
      <c r="AK547" t="str">
        <f>+IF($C547="","",IF(' Matrice Tarifaire NON AL'!BA550="","",' Matrice Tarifaire NON AL'!BA550))</f>
        <v/>
      </c>
      <c r="AL547" t="str">
        <f>+IF($C547="","",IF(' Matrice Tarifaire NON AL'!BB550="","",TEXT(' Matrice Tarifaire NON AL'!BB550,"0,0000")))</f>
        <v/>
      </c>
      <c r="AO547" t="str">
        <f>+IF($C547="","",IF(' Matrice Tarifaire NON AL'!BF550="","",TEXT(' Matrice Tarifaire NON AL'!BF550,"0,0000")))</f>
        <v/>
      </c>
      <c r="AP547" t="str">
        <f>+IF($C547="","",IF(' Matrice Tarifaire NON AL'!BG550="","",TEXT(' Matrice Tarifaire NON AL'!BG550,"0,0000")))</f>
        <v/>
      </c>
      <c r="AQ547" t="str">
        <f>+IF($C547="","",IF(' Matrice Tarifaire NON AL'!BH550="","",TEXT(' Matrice Tarifaire NON AL'!BH550,"0,0000")))</f>
        <v/>
      </c>
      <c r="AR547" t="str">
        <f>+IF($C547="","",IF(' Matrice Tarifaire NON AL'!BI550="","",TEXT(' Matrice Tarifaire NON AL'!BI550,"0,0000")))</f>
        <v/>
      </c>
      <c r="AS547" t="str">
        <f>+IF(C547="","",IF(' Matrice Tarifaire NON AL'!BJ550="","0",IF(' Matrice Tarifaire NON AL'!BJ550="","",' Matrice Tarifaire NON AL'!BJ550)))</f>
        <v/>
      </c>
      <c r="AT547" t="str">
        <f>+IF(C547="","",IF(' Matrice Tarifaire NON AL'!BK550="","",' Matrice Tarifaire NON AL'!$BK$6))</f>
        <v/>
      </c>
      <c r="AU547" t="str">
        <f>+IF(C547="","",IF(' Matrice Tarifaire NON AL'!BK550="","",TEXT(' Matrice Tarifaire NON AL'!BK550,"0,0000")))</f>
        <v/>
      </c>
      <c r="AV547" t="str">
        <f>+IF(C547="","",IF(' Matrice Tarifaire NON AL'!BL550="","",' Matrice Tarifaire NON AL'!$BL$6))</f>
        <v/>
      </c>
      <c r="AW547" t="str">
        <f>+IF(C547="","",IF(' Matrice Tarifaire NON AL'!BL550="","",TEXT(' Matrice Tarifaire NON AL'!BL550,"0,0000")))</f>
        <v/>
      </c>
      <c r="AX547" t="str">
        <f>+IF(C547="","",IF(' Matrice Tarifaire NON AL'!BM550="","",' Matrice Tarifaire NON AL'!$BM$6))</f>
        <v/>
      </c>
      <c r="AY547" t="str">
        <f>+IF(C547="","",IF(' Matrice Tarifaire NON AL'!BM550="","",TEXT(' Matrice Tarifaire NON AL'!BM550,"0,0000")))</f>
        <v/>
      </c>
      <c r="AZ547" t="str">
        <f>+IF(C547="","",IF(' Matrice Tarifaire NON AL'!BN550="","","Taxe DEEE"))</f>
        <v/>
      </c>
      <c r="BA547" t="str">
        <f>+IF(C547="","",IF(' Matrice Tarifaire NON AL'!BN550="","",TEXT(' Matrice Tarifaire NON AL'!BN550,"0,0000")))</f>
        <v/>
      </c>
      <c r="BD547" t="str">
        <f>+IF($C547="","",IF(' Matrice Tarifaire NON AL'!BR550="","",TEXT(' Matrice Tarifaire NON AL'!BR550,"0,000")))</f>
        <v/>
      </c>
      <c r="BE547" t="str">
        <f>+IF($C547="","",IF(' Matrice Tarifaire NON AL'!BS550="","",VALUE(TEXT(' Matrice Tarifaire NON AL'!BS550,"0,00"))))</f>
        <v/>
      </c>
      <c r="BF547" t="str">
        <f>+IF($C547="","",IF(' Matrice Tarifaire NON AL'!BY550="","",' Matrice Tarifaire NON AL'!BY550))</f>
        <v/>
      </c>
      <c r="BG547" t="str">
        <f>+IF(C547="","",IF(' Matrice Tarifaire NON AL'!AK550="Composant de Box","999",IF(' Matrice Tarifaire NON AL'!AP550&lt;&gt;"",' Matrice Tarifaire NON AL'!AP550,IF(' Matrice Tarifaire NON AL'!AO550&lt;&gt;"",' Matrice Tarifaire NON AL'!AO550,' Matrice Tarifaire NON AL'!AN550))))</f>
        <v/>
      </c>
    </row>
    <row r="548" spans="1:59" x14ac:dyDescent="0.25">
      <c r="A548" t="str">
        <f>+IF($C548="","",IF(' Matrice Tarifaire NON AL'!N551="","",IF(' Matrice Tarifaire NON AL'!N551=0,"GTIN A 0 - Ne doit pas être mis dans PRE REF",TEXT(' Matrice Tarifaire NON AL'!N551,"00000000000000"))))</f>
        <v/>
      </c>
      <c r="B548" t="str">
        <f>+IF(C548="","",IF(L548=172,4,VLOOKUP(' Matrice Tarifaire NON AL'!AK551,Feuil3!$A$4:$B$14,2,0)))</f>
        <v/>
      </c>
      <c r="C548" t="str">
        <f>+IF(' Matrice Tarifaire NON AL'!O551="","",SUBSTITUTE(' Matrice Tarifaire NON AL'!O551,"CHAR (10)"," "))</f>
        <v/>
      </c>
      <c r="D548" t="str">
        <f>+IF($C548="","",SUBSTITUTE(' Matrice Tarifaire NON AL'!P551,"CHAR (13)"," "))</f>
        <v/>
      </c>
      <c r="E548" t="str">
        <f t="shared" si="25"/>
        <v/>
      </c>
      <c r="F548" t="str">
        <f>+IF($C548="","",IF(' Matrice Tarifaire NON AL'!AX551="","Non",' Matrice Tarifaire NON AL'!AX551))</f>
        <v/>
      </c>
      <c r="G548" t="str">
        <f>+IF($C548="","",IF(' Matrice Tarifaire NON AL'!Q551="DOMEDIA","MDD",IF(' Matrice Tarifaire NON AL'!Q551="APTA","MDD",IF(' Matrice Tarifaire NON AL'!Q551="TOP BUDGET","Premier Prix","MN"))))</f>
        <v/>
      </c>
      <c r="H548" t="str">
        <f>+IF($C548="","",' Matrice Tarifaire NON AL'!Q551)</f>
        <v/>
      </c>
      <c r="K548" t="str">
        <f>+IF($C548="","",' Matrice Tarifaire NON AL'!X551)</f>
        <v/>
      </c>
      <c r="L548" t="str">
        <f>+IF($C548="","",' Matrice Tarifaire NON AL'!X551)</f>
        <v/>
      </c>
      <c r="M548" t="str">
        <f>+IF($C548="","",' Matrice Tarifaire NON AL'!Y551)</f>
        <v/>
      </c>
      <c r="N548" t="str">
        <f>+IF($C548="","",' Matrice Tarifaire NON AL'!Z551)</f>
        <v/>
      </c>
      <c r="P548" t="str">
        <f>+IF(C548="","",IF(' Matrice Tarifaire NON AL'!X551&lt;&gt;168,"Non",""))</f>
        <v/>
      </c>
      <c r="Q548" t="str">
        <f>+IF($C548="","",' Matrice Tarifaire NON AL'!T551)</f>
        <v/>
      </c>
      <c r="R548" t="str">
        <f>+IF($C548="","",IF(' Matrice Tarifaire NON AL'!R551="","",' Matrice Tarifaire NON AL'!R551))</f>
        <v/>
      </c>
      <c r="S548" t="str">
        <f>+IF($C548="","",LEFT(' Matrice Tarifaire NON AL'!W551,1))</f>
        <v/>
      </c>
      <c r="T548" t="str">
        <f>+IF($C548="","",LEFT(' Matrice Tarifaire NON AL'!AY551,3))</f>
        <v/>
      </c>
      <c r="U548" t="str">
        <f t="shared" si="26"/>
        <v/>
      </c>
      <c r="V548" t="str">
        <f>+IF(C548="","",IF(VLOOKUP(' Matrice Tarifaire NON AL'!AK551,Feuil3!A:F,6,0)="Box",IF(' Matrice Tarifaire NON AL'!AL551="Mono-Référence","Homogène",IF(' Matrice Tarifaire NON AL'!AL551="Multi-Références","Panaché","")),IF(' Matrice Tarifaire NON AL'!AK551="A la Pièce","Composant sans Colisage",IF(' Matrice Tarifaire NON AL'!AK551="Composant de Box","Composant sans Colisage","Homogène"))))</f>
        <v/>
      </c>
      <c r="W548" t="str">
        <f>+IF($V548="","",VLOOKUP(' Matrice Tarifaire NON AL'!AK551,Feuil3!$A$4:$E$14,5,0))</f>
        <v/>
      </c>
      <c r="Y548" t="str">
        <f>+IF($V548="","",IF(VLOOKUP(' Matrice Tarifaire NON AL'!$AK551,Feuil3!$A$4:$D$14,4,0)="Palette",' Matrice Tarifaire NON AL'!AN551,""))</f>
        <v/>
      </c>
      <c r="AA548" t="str">
        <f>+IF($V548="","",IF(VLOOKUP(' Matrice Tarifaire NON AL'!$AK551,Feuil3!$A$4:$D$14,4,0)="Colis",' Matrice Tarifaire NON AL'!AN551,""))</f>
        <v/>
      </c>
      <c r="AC548" t="str">
        <f>+IF(V548="","",IF(VLOOKUP(' Matrice Tarifaire NON AL'!AK551,Feuil3!$A$4:$D$14,4,0)="Colis",IF(' Matrice Tarifaire NON AL'!AO551&gt;0,' Matrice Tarifaire NON AL'!AO551,""),""))</f>
        <v/>
      </c>
      <c r="AD548" t="str">
        <f t="shared" si="27"/>
        <v/>
      </c>
      <c r="AE548" t="str">
        <f>+IF(C548="","",' Matrice Tarifaire NON AL'!C551)</f>
        <v/>
      </c>
      <c r="AF548" t="str">
        <f>+IF(C548="","",' Matrice Tarifaire NON AL'!AQ551)</f>
        <v/>
      </c>
      <c r="AH548" t="str">
        <f>+IF(E548="","",' Matrice Tarifaire NON AL'!$U551)</f>
        <v/>
      </c>
      <c r="AI548" t="str">
        <f>+IF(F548="","",IF(' Matrice Tarifaire NON AL'!$V551="","",' Matrice Tarifaire NON AL'!$V551))</f>
        <v/>
      </c>
      <c r="AJ548" t="str">
        <f>+IF($C548="","",IF(' Matrice Tarifaire NON AL'!AZ551="","",' Matrice Tarifaire NON AL'!AZ551))</f>
        <v/>
      </c>
      <c r="AK548" t="str">
        <f>+IF($C548="","",IF(' Matrice Tarifaire NON AL'!BA551="","",' Matrice Tarifaire NON AL'!BA551))</f>
        <v/>
      </c>
      <c r="AL548" t="str">
        <f>+IF($C548="","",IF(' Matrice Tarifaire NON AL'!BB551="","",TEXT(' Matrice Tarifaire NON AL'!BB551,"0,0000")))</f>
        <v/>
      </c>
      <c r="AO548" t="str">
        <f>+IF($C548="","",IF(' Matrice Tarifaire NON AL'!BF551="","",TEXT(' Matrice Tarifaire NON AL'!BF551,"0,0000")))</f>
        <v/>
      </c>
      <c r="AP548" t="str">
        <f>+IF($C548="","",IF(' Matrice Tarifaire NON AL'!BG551="","",TEXT(' Matrice Tarifaire NON AL'!BG551,"0,0000")))</f>
        <v/>
      </c>
      <c r="AQ548" t="str">
        <f>+IF($C548="","",IF(' Matrice Tarifaire NON AL'!BH551="","",TEXT(' Matrice Tarifaire NON AL'!BH551,"0,0000")))</f>
        <v/>
      </c>
      <c r="AR548" t="str">
        <f>+IF($C548="","",IF(' Matrice Tarifaire NON AL'!BI551="","",TEXT(' Matrice Tarifaire NON AL'!BI551,"0,0000")))</f>
        <v/>
      </c>
      <c r="AS548" t="str">
        <f>+IF(C548="","",IF(' Matrice Tarifaire NON AL'!BJ551="","0",IF(' Matrice Tarifaire NON AL'!BJ551="","",' Matrice Tarifaire NON AL'!BJ551)))</f>
        <v/>
      </c>
      <c r="AT548" t="str">
        <f>+IF(C548="","",IF(' Matrice Tarifaire NON AL'!BK551="","",' Matrice Tarifaire NON AL'!$BK$6))</f>
        <v/>
      </c>
      <c r="AU548" t="str">
        <f>+IF(C548="","",IF(' Matrice Tarifaire NON AL'!BK551="","",TEXT(' Matrice Tarifaire NON AL'!BK551,"0,0000")))</f>
        <v/>
      </c>
      <c r="AV548" t="str">
        <f>+IF(C548="","",IF(' Matrice Tarifaire NON AL'!BL551="","",' Matrice Tarifaire NON AL'!$BL$6))</f>
        <v/>
      </c>
      <c r="AW548" t="str">
        <f>+IF(C548="","",IF(' Matrice Tarifaire NON AL'!BL551="","",TEXT(' Matrice Tarifaire NON AL'!BL551,"0,0000")))</f>
        <v/>
      </c>
      <c r="AX548" t="str">
        <f>+IF(C548="","",IF(' Matrice Tarifaire NON AL'!BM551="","",' Matrice Tarifaire NON AL'!$BM$6))</f>
        <v/>
      </c>
      <c r="AY548" t="str">
        <f>+IF(C548="","",IF(' Matrice Tarifaire NON AL'!BM551="","",TEXT(' Matrice Tarifaire NON AL'!BM551,"0,0000")))</f>
        <v/>
      </c>
      <c r="AZ548" t="str">
        <f>+IF(C548="","",IF(' Matrice Tarifaire NON AL'!BN551="","","Taxe DEEE"))</f>
        <v/>
      </c>
      <c r="BA548" t="str">
        <f>+IF(C548="","",IF(' Matrice Tarifaire NON AL'!BN551="","",TEXT(' Matrice Tarifaire NON AL'!BN551,"0,0000")))</f>
        <v/>
      </c>
      <c r="BD548" t="str">
        <f>+IF($C548="","",IF(' Matrice Tarifaire NON AL'!BR551="","",TEXT(' Matrice Tarifaire NON AL'!BR551,"0,000")))</f>
        <v/>
      </c>
      <c r="BE548" t="str">
        <f>+IF($C548="","",IF(' Matrice Tarifaire NON AL'!BS551="","",VALUE(TEXT(' Matrice Tarifaire NON AL'!BS551,"0,00"))))</f>
        <v/>
      </c>
      <c r="BF548" t="str">
        <f>+IF($C548="","",IF(' Matrice Tarifaire NON AL'!BY551="","",' Matrice Tarifaire NON AL'!BY551))</f>
        <v/>
      </c>
      <c r="BG548" t="str">
        <f>+IF(C548="","",IF(' Matrice Tarifaire NON AL'!AK551="Composant de Box","999",IF(' Matrice Tarifaire NON AL'!AP551&lt;&gt;"",' Matrice Tarifaire NON AL'!AP551,IF(' Matrice Tarifaire NON AL'!AO551&lt;&gt;"",' Matrice Tarifaire NON AL'!AO551,' Matrice Tarifaire NON AL'!AN551))))</f>
        <v/>
      </c>
    </row>
    <row r="549" spans="1:59" x14ac:dyDescent="0.25">
      <c r="A549" t="str">
        <f>+IF($C549="","",IF(' Matrice Tarifaire NON AL'!N552="","",IF(' Matrice Tarifaire NON AL'!N552=0,"GTIN A 0 - Ne doit pas être mis dans PRE REF",TEXT(' Matrice Tarifaire NON AL'!N552,"00000000000000"))))</f>
        <v/>
      </c>
      <c r="B549" t="str">
        <f>+IF(C549="","",IF(L549=172,4,VLOOKUP(' Matrice Tarifaire NON AL'!AK552,Feuil3!$A$4:$B$14,2,0)))</f>
        <v/>
      </c>
      <c r="C549" t="str">
        <f>+IF(' Matrice Tarifaire NON AL'!O552="","",SUBSTITUTE(' Matrice Tarifaire NON AL'!O552,"CHAR (10)"," "))</f>
        <v/>
      </c>
      <c r="D549" t="str">
        <f>+IF($C549="","",SUBSTITUTE(' Matrice Tarifaire NON AL'!P552,"CHAR (13)"," "))</f>
        <v/>
      </c>
      <c r="E549" t="str">
        <f t="shared" si="25"/>
        <v/>
      </c>
      <c r="F549" t="str">
        <f>+IF($C549="","",IF(' Matrice Tarifaire NON AL'!AX552="","Non",' Matrice Tarifaire NON AL'!AX552))</f>
        <v/>
      </c>
      <c r="G549" t="str">
        <f>+IF($C549="","",IF(' Matrice Tarifaire NON AL'!Q552="DOMEDIA","MDD",IF(' Matrice Tarifaire NON AL'!Q552="APTA","MDD",IF(' Matrice Tarifaire NON AL'!Q552="TOP BUDGET","Premier Prix","MN"))))</f>
        <v/>
      </c>
      <c r="H549" t="str">
        <f>+IF($C549="","",' Matrice Tarifaire NON AL'!Q552)</f>
        <v/>
      </c>
      <c r="K549" t="str">
        <f>+IF($C549="","",' Matrice Tarifaire NON AL'!X552)</f>
        <v/>
      </c>
      <c r="L549" t="str">
        <f>+IF($C549="","",' Matrice Tarifaire NON AL'!X552)</f>
        <v/>
      </c>
      <c r="M549" t="str">
        <f>+IF($C549="","",' Matrice Tarifaire NON AL'!Y552)</f>
        <v/>
      </c>
      <c r="N549" t="str">
        <f>+IF($C549="","",' Matrice Tarifaire NON AL'!Z552)</f>
        <v/>
      </c>
      <c r="P549" t="str">
        <f>+IF(C549="","",IF(' Matrice Tarifaire NON AL'!X552&lt;&gt;168,"Non",""))</f>
        <v/>
      </c>
      <c r="Q549" t="str">
        <f>+IF($C549="","",' Matrice Tarifaire NON AL'!T552)</f>
        <v/>
      </c>
      <c r="R549" t="str">
        <f>+IF($C549="","",IF(' Matrice Tarifaire NON AL'!R552="","",' Matrice Tarifaire NON AL'!R552))</f>
        <v/>
      </c>
      <c r="S549" t="str">
        <f>+IF($C549="","",LEFT(' Matrice Tarifaire NON AL'!W552,1))</f>
        <v/>
      </c>
      <c r="T549" t="str">
        <f>+IF($C549="","",LEFT(' Matrice Tarifaire NON AL'!AY552,3))</f>
        <v/>
      </c>
      <c r="U549" t="str">
        <f t="shared" si="26"/>
        <v/>
      </c>
      <c r="V549" t="str">
        <f>+IF(C549="","",IF(VLOOKUP(' Matrice Tarifaire NON AL'!AK552,Feuil3!A:F,6,0)="Box",IF(' Matrice Tarifaire NON AL'!AL552="Mono-Référence","Homogène",IF(' Matrice Tarifaire NON AL'!AL552="Multi-Références","Panaché","")),IF(' Matrice Tarifaire NON AL'!AK552="A la Pièce","Composant sans Colisage",IF(' Matrice Tarifaire NON AL'!AK552="Composant de Box","Composant sans Colisage","Homogène"))))</f>
        <v/>
      </c>
      <c r="W549" t="str">
        <f>+IF($V549="","",VLOOKUP(' Matrice Tarifaire NON AL'!AK552,Feuil3!$A$4:$E$14,5,0))</f>
        <v/>
      </c>
      <c r="Y549" t="str">
        <f>+IF($V549="","",IF(VLOOKUP(' Matrice Tarifaire NON AL'!$AK552,Feuil3!$A$4:$D$14,4,0)="Palette",' Matrice Tarifaire NON AL'!AN552,""))</f>
        <v/>
      </c>
      <c r="AA549" t="str">
        <f>+IF($V549="","",IF(VLOOKUP(' Matrice Tarifaire NON AL'!$AK552,Feuil3!$A$4:$D$14,4,0)="Colis",' Matrice Tarifaire NON AL'!AN552,""))</f>
        <v/>
      </c>
      <c r="AC549" t="str">
        <f>+IF(V549="","",IF(VLOOKUP(' Matrice Tarifaire NON AL'!AK552,Feuil3!$A$4:$D$14,4,0)="Colis",IF(' Matrice Tarifaire NON AL'!AO552&gt;0,' Matrice Tarifaire NON AL'!AO552,""),""))</f>
        <v/>
      </c>
      <c r="AD549" t="str">
        <f t="shared" si="27"/>
        <v/>
      </c>
      <c r="AE549" t="str">
        <f>+IF(C549="","",' Matrice Tarifaire NON AL'!C552)</f>
        <v/>
      </c>
      <c r="AF549" t="str">
        <f>+IF(C549="","",' Matrice Tarifaire NON AL'!AQ552)</f>
        <v/>
      </c>
      <c r="AH549" t="str">
        <f>+IF(E549="","",' Matrice Tarifaire NON AL'!$U552)</f>
        <v/>
      </c>
      <c r="AI549" t="str">
        <f>+IF(F549="","",IF(' Matrice Tarifaire NON AL'!$V552="","",' Matrice Tarifaire NON AL'!$V552))</f>
        <v/>
      </c>
      <c r="AJ549" t="str">
        <f>+IF($C549="","",IF(' Matrice Tarifaire NON AL'!AZ552="","",' Matrice Tarifaire NON AL'!AZ552))</f>
        <v/>
      </c>
      <c r="AK549" t="str">
        <f>+IF($C549="","",IF(' Matrice Tarifaire NON AL'!BA552="","",' Matrice Tarifaire NON AL'!BA552))</f>
        <v/>
      </c>
      <c r="AL549" t="str">
        <f>+IF($C549="","",IF(' Matrice Tarifaire NON AL'!BB552="","",TEXT(' Matrice Tarifaire NON AL'!BB552,"0,0000")))</f>
        <v/>
      </c>
      <c r="AO549" t="str">
        <f>+IF($C549="","",IF(' Matrice Tarifaire NON AL'!BF552="","",TEXT(' Matrice Tarifaire NON AL'!BF552,"0,0000")))</f>
        <v/>
      </c>
      <c r="AP549" t="str">
        <f>+IF($C549="","",IF(' Matrice Tarifaire NON AL'!BG552="","",TEXT(' Matrice Tarifaire NON AL'!BG552,"0,0000")))</f>
        <v/>
      </c>
      <c r="AQ549" t="str">
        <f>+IF($C549="","",IF(' Matrice Tarifaire NON AL'!BH552="","",TEXT(' Matrice Tarifaire NON AL'!BH552,"0,0000")))</f>
        <v/>
      </c>
      <c r="AR549" t="str">
        <f>+IF($C549="","",IF(' Matrice Tarifaire NON AL'!BI552="","",TEXT(' Matrice Tarifaire NON AL'!BI552,"0,0000")))</f>
        <v/>
      </c>
      <c r="AS549" t="str">
        <f>+IF(C549="","",IF(' Matrice Tarifaire NON AL'!BJ552="","0",IF(' Matrice Tarifaire NON AL'!BJ552="","",' Matrice Tarifaire NON AL'!BJ552)))</f>
        <v/>
      </c>
      <c r="AT549" t="str">
        <f>+IF(C549="","",IF(' Matrice Tarifaire NON AL'!BK552="","",' Matrice Tarifaire NON AL'!$BK$6))</f>
        <v/>
      </c>
      <c r="AU549" t="str">
        <f>+IF(C549="","",IF(' Matrice Tarifaire NON AL'!BK552="","",TEXT(' Matrice Tarifaire NON AL'!BK552,"0,0000")))</f>
        <v/>
      </c>
      <c r="AV549" t="str">
        <f>+IF(C549="","",IF(' Matrice Tarifaire NON AL'!BL552="","",' Matrice Tarifaire NON AL'!$BL$6))</f>
        <v/>
      </c>
      <c r="AW549" t="str">
        <f>+IF(C549="","",IF(' Matrice Tarifaire NON AL'!BL552="","",TEXT(' Matrice Tarifaire NON AL'!BL552,"0,0000")))</f>
        <v/>
      </c>
      <c r="AX549" t="str">
        <f>+IF(C549="","",IF(' Matrice Tarifaire NON AL'!BM552="","",' Matrice Tarifaire NON AL'!$BM$6))</f>
        <v/>
      </c>
      <c r="AY549" t="str">
        <f>+IF(C549="","",IF(' Matrice Tarifaire NON AL'!BM552="","",TEXT(' Matrice Tarifaire NON AL'!BM552,"0,0000")))</f>
        <v/>
      </c>
      <c r="AZ549" t="str">
        <f>+IF(C549="","",IF(' Matrice Tarifaire NON AL'!BN552="","","Taxe DEEE"))</f>
        <v/>
      </c>
      <c r="BA549" t="str">
        <f>+IF(C549="","",IF(' Matrice Tarifaire NON AL'!BN552="","",TEXT(' Matrice Tarifaire NON AL'!BN552,"0,0000")))</f>
        <v/>
      </c>
      <c r="BD549" t="str">
        <f>+IF($C549="","",IF(' Matrice Tarifaire NON AL'!BR552="","",TEXT(' Matrice Tarifaire NON AL'!BR552,"0,000")))</f>
        <v/>
      </c>
      <c r="BE549" t="str">
        <f>+IF($C549="","",IF(' Matrice Tarifaire NON AL'!BS552="","",VALUE(TEXT(' Matrice Tarifaire NON AL'!BS552,"0,00"))))</f>
        <v/>
      </c>
      <c r="BF549" t="str">
        <f>+IF($C549="","",IF(' Matrice Tarifaire NON AL'!BY552="","",' Matrice Tarifaire NON AL'!BY552))</f>
        <v/>
      </c>
      <c r="BG549" t="str">
        <f>+IF(C549="","",IF(' Matrice Tarifaire NON AL'!AK552="Composant de Box","999",IF(' Matrice Tarifaire NON AL'!AP552&lt;&gt;"",' Matrice Tarifaire NON AL'!AP552,IF(' Matrice Tarifaire NON AL'!AO552&lt;&gt;"",' Matrice Tarifaire NON AL'!AO552,' Matrice Tarifaire NON AL'!AN552))))</f>
        <v/>
      </c>
    </row>
    <row r="550" spans="1:59" x14ac:dyDescent="0.25">
      <c r="A550" t="str">
        <f>+IF($C550="","",IF(' Matrice Tarifaire NON AL'!N553="","",IF(' Matrice Tarifaire NON AL'!N553=0,"GTIN A 0 - Ne doit pas être mis dans PRE REF",TEXT(' Matrice Tarifaire NON AL'!N553,"00000000000000"))))</f>
        <v/>
      </c>
      <c r="B550" t="str">
        <f>+IF(C550="","",IF(L550=172,4,VLOOKUP(' Matrice Tarifaire NON AL'!AK553,Feuil3!$A$4:$B$14,2,0)))</f>
        <v/>
      </c>
      <c r="C550" t="str">
        <f>+IF(' Matrice Tarifaire NON AL'!O553="","",SUBSTITUTE(' Matrice Tarifaire NON AL'!O553,"CHAR (10)"," "))</f>
        <v/>
      </c>
      <c r="D550" t="str">
        <f>+IF($C550="","",SUBSTITUTE(' Matrice Tarifaire NON AL'!P553,"CHAR (13)"," "))</f>
        <v/>
      </c>
      <c r="E550" t="str">
        <f t="shared" si="25"/>
        <v/>
      </c>
      <c r="F550" t="str">
        <f>+IF($C550="","",IF(' Matrice Tarifaire NON AL'!AX553="","Non",' Matrice Tarifaire NON AL'!AX553))</f>
        <v/>
      </c>
      <c r="G550" t="str">
        <f>+IF($C550="","",IF(' Matrice Tarifaire NON AL'!Q553="DOMEDIA","MDD",IF(' Matrice Tarifaire NON AL'!Q553="APTA","MDD",IF(' Matrice Tarifaire NON AL'!Q553="TOP BUDGET","Premier Prix","MN"))))</f>
        <v/>
      </c>
      <c r="H550" t="str">
        <f>+IF($C550="","",' Matrice Tarifaire NON AL'!Q553)</f>
        <v/>
      </c>
      <c r="K550" t="str">
        <f>+IF($C550="","",' Matrice Tarifaire NON AL'!X553)</f>
        <v/>
      </c>
      <c r="L550" t="str">
        <f>+IF($C550="","",' Matrice Tarifaire NON AL'!X553)</f>
        <v/>
      </c>
      <c r="M550" t="str">
        <f>+IF($C550="","",' Matrice Tarifaire NON AL'!Y553)</f>
        <v/>
      </c>
      <c r="N550" t="str">
        <f>+IF($C550="","",' Matrice Tarifaire NON AL'!Z553)</f>
        <v/>
      </c>
      <c r="P550" t="str">
        <f>+IF(C550="","",IF(' Matrice Tarifaire NON AL'!X553&lt;&gt;168,"Non",""))</f>
        <v/>
      </c>
      <c r="Q550" t="str">
        <f>+IF($C550="","",' Matrice Tarifaire NON AL'!T553)</f>
        <v/>
      </c>
      <c r="R550" t="str">
        <f>+IF($C550="","",IF(' Matrice Tarifaire NON AL'!R553="","",' Matrice Tarifaire NON AL'!R553))</f>
        <v/>
      </c>
      <c r="S550" t="str">
        <f>+IF($C550="","",LEFT(' Matrice Tarifaire NON AL'!W553,1))</f>
        <v/>
      </c>
      <c r="T550" t="str">
        <f>+IF($C550="","",LEFT(' Matrice Tarifaire NON AL'!AY553,3))</f>
        <v/>
      </c>
      <c r="U550" t="str">
        <f t="shared" si="26"/>
        <v/>
      </c>
      <c r="V550" t="str">
        <f>+IF(C550="","",IF(VLOOKUP(' Matrice Tarifaire NON AL'!AK553,Feuil3!A:F,6,0)="Box",IF(' Matrice Tarifaire NON AL'!AL553="Mono-Référence","Homogène",IF(' Matrice Tarifaire NON AL'!AL553="Multi-Références","Panaché","")),IF(' Matrice Tarifaire NON AL'!AK553="A la Pièce","Composant sans Colisage",IF(' Matrice Tarifaire NON AL'!AK553="Composant de Box","Composant sans Colisage","Homogène"))))</f>
        <v/>
      </c>
      <c r="W550" t="str">
        <f>+IF($V550="","",VLOOKUP(' Matrice Tarifaire NON AL'!AK553,Feuil3!$A$4:$E$14,5,0))</f>
        <v/>
      </c>
      <c r="Y550" t="str">
        <f>+IF($V550="","",IF(VLOOKUP(' Matrice Tarifaire NON AL'!$AK553,Feuil3!$A$4:$D$14,4,0)="Palette",' Matrice Tarifaire NON AL'!AN553,""))</f>
        <v/>
      </c>
      <c r="AA550" t="str">
        <f>+IF($V550="","",IF(VLOOKUP(' Matrice Tarifaire NON AL'!$AK553,Feuil3!$A$4:$D$14,4,0)="Colis",' Matrice Tarifaire NON AL'!AN553,""))</f>
        <v/>
      </c>
      <c r="AC550" t="str">
        <f>+IF(V550="","",IF(VLOOKUP(' Matrice Tarifaire NON AL'!AK553,Feuil3!$A$4:$D$14,4,0)="Colis",IF(' Matrice Tarifaire NON AL'!AO553&gt;0,' Matrice Tarifaire NON AL'!AO553,""),""))</f>
        <v/>
      </c>
      <c r="AD550" t="str">
        <f t="shared" si="27"/>
        <v/>
      </c>
      <c r="AE550" t="str">
        <f>+IF(C550="","",' Matrice Tarifaire NON AL'!C553)</f>
        <v/>
      </c>
      <c r="AF550" t="str">
        <f>+IF(C550="","",' Matrice Tarifaire NON AL'!AQ553)</f>
        <v/>
      </c>
      <c r="AH550" t="str">
        <f>+IF(E550="","",' Matrice Tarifaire NON AL'!$U553)</f>
        <v/>
      </c>
      <c r="AI550" t="str">
        <f>+IF(F550="","",IF(' Matrice Tarifaire NON AL'!$V553="","",' Matrice Tarifaire NON AL'!$V553))</f>
        <v/>
      </c>
      <c r="AJ550" t="str">
        <f>+IF($C550="","",IF(' Matrice Tarifaire NON AL'!AZ553="","",' Matrice Tarifaire NON AL'!AZ553))</f>
        <v/>
      </c>
      <c r="AK550" t="str">
        <f>+IF($C550="","",IF(' Matrice Tarifaire NON AL'!BA553="","",' Matrice Tarifaire NON AL'!BA553))</f>
        <v/>
      </c>
      <c r="AL550" t="str">
        <f>+IF($C550="","",IF(' Matrice Tarifaire NON AL'!BB553="","",TEXT(' Matrice Tarifaire NON AL'!BB553,"0,0000")))</f>
        <v/>
      </c>
      <c r="AO550" t="str">
        <f>+IF($C550="","",IF(' Matrice Tarifaire NON AL'!BF553="","",TEXT(' Matrice Tarifaire NON AL'!BF553,"0,0000")))</f>
        <v/>
      </c>
      <c r="AP550" t="str">
        <f>+IF($C550="","",IF(' Matrice Tarifaire NON AL'!BG553="","",TEXT(' Matrice Tarifaire NON AL'!BG553,"0,0000")))</f>
        <v/>
      </c>
      <c r="AQ550" t="str">
        <f>+IF($C550="","",IF(' Matrice Tarifaire NON AL'!BH553="","",TEXT(' Matrice Tarifaire NON AL'!BH553,"0,0000")))</f>
        <v/>
      </c>
      <c r="AR550" t="str">
        <f>+IF($C550="","",IF(' Matrice Tarifaire NON AL'!BI553="","",TEXT(' Matrice Tarifaire NON AL'!BI553,"0,0000")))</f>
        <v/>
      </c>
      <c r="AS550" t="str">
        <f>+IF(C550="","",IF(' Matrice Tarifaire NON AL'!BJ553="","0",IF(' Matrice Tarifaire NON AL'!BJ553="","",' Matrice Tarifaire NON AL'!BJ553)))</f>
        <v/>
      </c>
      <c r="AT550" t="str">
        <f>+IF(C550="","",IF(' Matrice Tarifaire NON AL'!BK553="","",' Matrice Tarifaire NON AL'!$BK$6))</f>
        <v/>
      </c>
      <c r="AU550" t="str">
        <f>+IF(C550="","",IF(' Matrice Tarifaire NON AL'!BK553="","",TEXT(' Matrice Tarifaire NON AL'!BK553,"0,0000")))</f>
        <v/>
      </c>
      <c r="AV550" t="str">
        <f>+IF(C550="","",IF(' Matrice Tarifaire NON AL'!BL553="","",' Matrice Tarifaire NON AL'!$BL$6))</f>
        <v/>
      </c>
      <c r="AW550" t="str">
        <f>+IF(C550="","",IF(' Matrice Tarifaire NON AL'!BL553="","",TEXT(' Matrice Tarifaire NON AL'!BL553,"0,0000")))</f>
        <v/>
      </c>
      <c r="AX550" t="str">
        <f>+IF(C550="","",IF(' Matrice Tarifaire NON AL'!BM553="","",' Matrice Tarifaire NON AL'!$BM$6))</f>
        <v/>
      </c>
      <c r="AY550" t="str">
        <f>+IF(C550="","",IF(' Matrice Tarifaire NON AL'!BM553="","",TEXT(' Matrice Tarifaire NON AL'!BM553,"0,0000")))</f>
        <v/>
      </c>
      <c r="AZ550" t="str">
        <f>+IF(C550="","",IF(' Matrice Tarifaire NON AL'!BN553="","","Taxe DEEE"))</f>
        <v/>
      </c>
      <c r="BA550" t="str">
        <f>+IF(C550="","",IF(' Matrice Tarifaire NON AL'!BN553="","",TEXT(' Matrice Tarifaire NON AL'!BN553,"0,0000")))</f>
        <v/>
      </c>
      <c r="BD550" t="str">
        <f>+IF($C550="","",IF(' Matrice Tarifaire NON AL'!BR553="","",TEXT(' Matrice Tarifaire NON AL'!BR553,"0,000")))</f>
        <v/>
      </c>
      <c r="BE550" t="str">
        <f>+IF($C550="","",IF(' Matrice Tarifaire NON AL'!BS553="","",VALUE(TEXT(' Matrice Tarifaire NON AL'!BS553,"0,00"))))</f>
        <v/>
      </c>
      <c r="BF550" t="str">
        <f>+IF($C550="","",IF(' Matrice Tarifaire NON AL'!BY553="","",' Matrice Tarifaire NON AL'!BY553))</f>
        <v/>
      </c>
      <c r="BG550" t="str">
        <f>+IF(C550="","",IF(' Matrice Tarifaire NON AL'!AK553="Composant de Box","999",IF(' Matrice Tarifaire NON AL'!AP553&lt;&gt;"",' Matrice Tarifaire NON AL'!AP553,IF(' Matrice Tarifaire NON AL'!AO553&lt;&gt;"",' Matrice Tarifaire NON AL'!AO553,' Matrice Tarifaire NON AL'!AN553))))</f>
        <v/>
      </c>
    </row>
    <row r="551" spans="1:59" x14ac:dyDescent="0.25">
      <c r="A551" t="str">
        <f>+IF($C551="","",IF(' Matrice Tarifaire NON AL'!N554="","",IF(' Matrice Tarifaire NON AL'!N554=0,"GTIN A 0 - Ne doit pas être mis dans PRE REF",TEXT(' Matrice Tarifaire NON AL'!N554,"00000000000000"))))</f>
        <v/>
      </c>
      <c r="B551" t="str">
        <f>+IF(C551="","",IF(L551=172,4,VLOOKUP(' Matrice Tarifaire NON AL'!AK554,Feuil3!$A$4:$B$14,2,0)))</f>
        <v/>
      </c>
      <c r="C551" t="str">
        <f>+IF(' Matrice Tarifaire NON AL'!O554="","",SUBSTITUTE(' Matrice Tarifaire NON AL'!O554,"CHAR (10)"," "))</f>
        <v/>
      </c>
      <c r="D551" t="str">
        <f>+IF($C551="","",SUBSTITUTE(' Matrice Tarifaire NON AL'!P554,"CHAR (13)"," "))</f>
        <v/>
      </c>
      <c r="E551" t="str">
        <f t="shared" si="25"/>
        <v/>
      </c>
      <c r="F551" t="str">
        <f>+IF($C551="","",IF(' Matrice Tarifaire NON AL'!AX554="","Non",' Matrice Tarifaire NON AL'!AX554))</f>
        <v/>
      </c>
      <c r="G551" t="str">
        <f>+IF($C551="","",IF(' Matrice Tarifaire NON AL'!Q554="DOMEDIA","MDD",IF(' Matrice Tarifaire NON AL'!Q554="APTA","MDD",IF(' Matrice Tarifaire NON AL'!Q554="TOP BUDGET","Premier Prix","MN"))))</f>
        <v/>
      </c>
      <c r="H551" t="str">
        <f>+IF($C551="","",' Matrice Tarifaire NON AL'!Q554)</f>
        <v/>
      </c>
      <c r="K551" t="str">
        <f>+IF($C551="","",' Matrice Tarifaire NON AL'!X554)</f>
        <v/>
      </c>
      <c r="L551" t="str">
        <f>+IF($C551="","",' Matrice Tarifaire NON AL'!X554)</f>
        <v/>
      </c>
      <c r="M551" t="str">
        <f>+IF($C551="","",' Matrice Tarifaire NON AL'!Y554)</f>
        <v/>
      </c>
      <c r="N551" t="str">
        <f>+IF($C551="","",' Matrice Tarifaire NON AL'!Z554)</f>
        <v/>
      </c>
      <c r="P551" t="str">
        <f>+IF(C551="","",IF(' Matrice Tarifaire NON AL'!X554&lt;&gt;168,"Non",""))</f>
        <v/>
      </c>
      <c r="Q551" t="str">
        <f>+IF($C551="","",' Matrice Tarifaire NON AL'!T554)</f>
        <v/>
      </c>
      <c r="R551" t="str">
        <f>+IF($C551="","",IF(' Matrice Tarifaire NON AL'!R554="","",' Matrice Tarifaire NON AL'!R554))</f>
        <v/>
      </c>
      <c r="S551" t="str">
        <f>+IF($C551="","",LEFT(' Matrice Tarifaire NON AL'!W554,1))</f>
        <v/>
      </c>
      <c r="T551" t="str">
        <f>+IF($C551="","",LEFT(' Matrice Tarifaire NON AL'!AY554,3))</f>
        <v/>
      </c>
      <c r="U551" t="str">
        <f t="shared" si="26"/>
        <v/>
      </c>
      <c r="V551" t="str">
        <f>+IF(C551="","",IF(VLOOKUP(' Matrice Tarifaire NON AL'!AK554,Feuil3!A:F,6,0)="Box",IF(' Matrice Tarifaire NON AL'!AL554="Mono-Référence","Homogène",IF(' Matrice Tarifaire NON AL'!AL554="Multi-Références","Panaché","")),IF(' Matrice Tarifaire NON AL'!AK554="A la Pièce","Composant sans Colisage",IF(' Matrice Tarifaire NON AL'!AK554="Composant de Box","Composant sans Colisage","Homogène"))))</f>
        <v/>
      </c>
      <c r="W551" t="str">
        <f>+IF($V551="","",VLOOKUP(' Matrice Tarifaire NON AL'!AK554,Feuil3!$A$4:$E$14,5,0))</f>
        <v/>
      </c>
      <c r="Y551" t="str">
        <f>+IF($V551="","",IF(VLOOKUP(' Matrice Tarifaire NON AL'!$AK554,Feuil3!$A$4:$D$14,4,0)="Palette",' Matrice Tarifaire NON AL'!AN554,""))</f>
        <v/>
      </c>
      <c r="AA551" t="str">
        <f>+IF($V551="","",IF(VLOOKUP(' Matrice Tarifaire NON AL'!$AK554,Feuil3!$A$4:$D$14,4,0)="Colis",' Matrice Tarifaire NON AL'!AN554,""))</f>
        <v/>
      </c>
      <c r="AC551" t="str">
        <f>+IF(V551="","",IF(VLOOKUP(' Matrice Tarifaire NON AL'!AK554,Feuil3!$A$4:$D$14,4,0)="Colis",IF(' Matrice Tarifaire NON AL'!AO554&gt;0,' Matrice Tarifaire NON AL'!AO554,""),""))</f>
        <v/>
      </c>
      <c r="AD551" t="str">
        <f t="shared" si="27"/>
        <v/>
      </c>
      <c r="AE551" t="str">
        <f>+IF(C551="","",' Matrice Tarifaire NON AL'!C554)</f>
        <v/>
      </c>
      <c r="AF551" t="str">
        <f>+IF(C551="","",' Matrice Tarifaire NON AL'!AQ554)</f>
        <v/>
      </c>
      <c r="AH551" t="str">
        <f>+IF(E551="","",' Matrice Tarifaire NON AL'!$U554)</f>
        <v/>
      </c>
      <c r="AI551" t="str">
        <f>+IF(F551="","",IF(' Matrice Tarifaire NON AL'!$V554="","",' Matrice Tarifaire NON AL'!$V554))</f>
        <v/>
      </c>
      <c r="AJ551" t="str">
        <f>+IF($C551="","",IF(' Matrice Tarifaire NON AL'!AZ554="","",' Matrice Tarifaire NON AL'!AZ554))</f>
        <v/>
      </c>
      <c r="AK551" t="str">
        <f>+IF($C551="","",IF(' Matrice Tarifaire NON AL'!BA554="","",' Matrice Tarifaire NON AL'!BA554))</f>
        <v/>
      </c>
      <c r="AL551" t="str">
        <f>+IF($C551="","",IF(' Matrice Tarifaire NON AL'!BB554="","",TEXT(' Matrice Tarifaire NON AL'!BB554,"0,0000")))</f>
        <v/>
      </c>
      <c r="AO551" t="str">
        <f>+IF($C551="","",IF(' Matrice Tarifaire NON AL'!BF554="","",TEXT(' Matrice Tarifaire NON AL'!BF554,"0,0000")))</f>
        <v/>
      </c>
      <c r="AP551" t="str">
        <f>+IF($C551="","",IF(' Matrice Tarifaire NON AL'!BG554="","",TEXT(' Matrice Tarifaire NON AL'!BG554,"0,0000")))</f>
        <v/>
      </c>
      <c r="AQ551" t="str">
        <f>+IF($C551="","",IF(' Matrice Tarifaire NON AL'!BH554="","",TEXT(' Matrice Tarifaire NON AL'!BH554,"0,0000")))</f>
        <v/>
      </c>
      <c r="AR551" t="str">
        <f>+IF($C551="","",IF(' Matrice Tarifaire NON AL'!BI554="","",TEXT(' Matrice Tarifaire NON AL'!BI554,"0,0000")))</f>
        <v/>
      </c>
      <c r="AS551" t="str">
        <f>+IF(C551="","",IF(' Matrice Tarifaire NON AL'!BJ554="","0",IF(' Matrice Tarifaire NON AL'!BJ554="","",' Matrice Tarifaire NON AL'!BJ554)))</f>
        <v/>
      </c>
      <c r="AT551" t="str">
        <f>+IF(C551="","",IF(' Matrice Tarifaire NON AL'!BK554="","",' Matrice Tarifaire NON AL'!$BK$6))</f>
        <v/>
      </c>
      <c r="AU551" t="str">
        <f>+IF(C551="","",IF(' Matrice Tarifaire NON AL'!BK554="","",TEXT(' Matrice Tarifaire NON AL'!BK554,"0,0000")))</f>
        <v/>
      </c>
      <c r="AV551" t="str">
        <f>+IF(C551="","",IF(' Matrice Tarifaire NON AL'!BL554="","",' Matrice Tarifaire NON AL'!$BL$6))</f>
        <v/>
      </c>
      <c r="AW551" t="str">
        <f>+IF(C551="","",IF(' Matrice Tarifaire NON AL'!BL554="","",TEXT(' Matrice Tarifaire NON AL'!BL554,"0,0000")))</f>
        <v/>
      </c>
      <c r="AX551" t="str">
        <f>+IF(C551="","",IF(' Matrice Tarifaire NON AL'!BM554="","",' Matrice Tarifaire NON AL'!$BM$6))</f>
        <v/>
      </c>
      <c r="AY551" t="str">
        <f>+IF(C551="","",IF(' Matrice Tarifaire NON AL'!BM554="","",TEXT(' Matrice Tarifaire NON AL'!BM554,"0,0000")))</f>
        <v/>
      </c>
      <c r="AZ551" t="str">
        <f>+IF(C551="","",IF(' Matrice Tarifaire NON AL'!BN554="","","Taxe DEEE"))</f>
        <v/>
      </c>
      <c r="BA551" t="str">
        <f>+IF(C551="","",IF(' Matrice Tarifaire NON AL'!BN554="","",TEXT(' Matrice Tarifaire NON AL'!BN554,"0,0000")))</f>
        <v/>
      </c>
      <c r="BD551" t="str">
        <f>+IF($C551="","",IF(' Matrice Tarifaire NON AL'!BR554="","",TEXT(' Matrice Tarifaire NON AL'!BR554,"0,000")))</f>
        <v/>
      </c>
      <c r="BE551" t="str">
        <f>+IF($C551="","",IF(' Matrice Tarifaire NON AL'!BS554="","",VALUE(TEXT(' Matrice Tarifaire NON AL'!BS554,"0,00"))))</f>
        <v/>
      </c>
      <c r="BF551" t="str">
        <f>+IF($C551="","",IF(' Matrice Tarifaire NON AL'!BY554="","",' Matrice Tarifaire NON AL'!BY554))</f>
        <v/>
      </c>
      <c r="BG551" t="str">
        <f>+IF(C551="","",IF(' Matrice Tarifaire NON AL'!AK554="Composant de Box","999",IF(' Matrice Tarifaire NON AL'!AP554&lt;&gt;"",' Matrice Tarifaire NON AL'!AP554,IF(' Matrice Tarifaire NON AL'!AO554&lt;&gt;"",' Matrice Tarifaire NON AL'!AO554,' Matrice Tarifaire NON AL'!AN554))))</f>
        <v/>
      </c>
    </row>
    <row r="552" spans="1:59" x14ac:dyDescent="0.25">
      <c r="A552" t="str">
        <f>+IF($C552="","",IF(' Matrice Tarifaire NON AL'!N555="","",IF(' Matrice Tarifaire NON AL'!N555=0,"GTIN A 0 - Ne doit pas être mis dans PRE REF",TEXT(' Matrice Tarifaire NON AL'!N555,"00000000000000"))))</f>
        <v/>
      </c>
      <c r="B552" t="str">
        <f>+IF(C552="","",IF(L552=172,4,VLOOKUP(' Matrice Tarifaire NON AL'!AK555,Feuil3!$A$4:$B$14,2,0)))</f>
        <v/>
      </c>
      <c r="C552" t="str">
        <f>+IF(' Matrice Tarifaire NON AL'!O555="","",SUBSTITUTE(' Matrice Tarifaire NON AL'!O555,"CHAR (10)"," "))</f>
        <v/>
      </c>
      <c r="D552" t="str">
        <f>+IF($C552="","",SUBSTITUTE(' Matrice Tarifaire NON AL'!P555,"CHAR (13)"," "))</f>
        <v/>
      </c>
      <c r="E552" t="str">
        <f t="shared" si="25"/>
        <v/>
      </c>
      <c r="F552" t="str">
        <f>+IF($C552="","",IF(' Matrice Tarifaire NON AL'!AX555="","Non",' Matrice Tarifaire NON AL'!AX555))</f>
        <v/>
      </c>
      <c r="G552" t="str">
        <f>+IF($C552="","",IF(' Matrice Tarifaire NON AL'!Q555="DOMEDIA","MDD",IF(' Matrice Tarifaire NON AL'!Q555="APTA","MDD",IF(' Matrice Tarifaire NON AL'!Q555="TOP BUDGET","Premier Prix","MN"))))</f>
        <v/>
      </c>
      <c r="H552" t="str">
        <f>+IF($C552="","",' Matrice Tarifaire NON AL'!Q555)</f>
        <v/>
      </c>
      <c r="K552" t="str">
        <f>+IF($C552="","",' Matrice Tarifaire NON AL'!X555)</f>
        <v/>
      </c>
      <c r="L552" t="str">
        <f>+IF($C552="","",' Matrice Tarifaire NON AL'!X555)</f>
        <v/>
      </c>
      <c r="M552" t="str">
        <f>+IF($C552="","",' Matrice Tarifaire NON AL'!Y555)</f>
        <v/>
      </c>
      <c r="N552" t="str">
        <f>+IF($C552="","",' Matrice Tarifaire NON AL'!Z555)</f>
        <v/>
      </c>
      <c r="P552" t="str">
        <f>+IF(C552="","",IF(' Matrice Tarifaire NON AL'!X555&lt;&gt;168,"Non",""))</f>
        <v/>
      </c>
      <c r="Q552" t="str">
        <f>+IF($C552="","",' Matrice Tarifaire NON AL'!T555)</f>
        <v/>
      </c>
      <c r="R552" t="str">
        <f>+IF($C552="","",IF(' Matrice Tarifaire NON AL'!R555="","",' Matrice Tarifaire NON AL'!R555))</f>
        <v/>
      </c>
      <c r="S552" t="str">
        <f>+IF($C552="","",LEFT(' Matrice Tarifaire NON AL'!W555,1))</f>
        <v/>
      </c>
      <c r="T552" t="str">
        <f>+IF($C552="","",LEFT(' Matrice Tarifaire NON AL'!AY555,3))</f>
        <v/>
      </c>
      <c r="U552" t="str">
        <f t="shared" si="26"/>
        <v/>
      </c>
      <c r="V552" t="str">
        <f>+IF(C552="","",IF(VLOOKUP(' Matrice Tarifaire NON AL'!AK555,Feuil3!A:F,6,0)="Box",IF(' Matrice Tarifaire NON AL'!AL555="Mono-Référence","Homogène",IF(' Matrice Tarifaire NON AL'!AL555="Multi-Références","Panaché","")),IF(' Matrice Tarifaire NON AL'!AK555="A la Pièce","Composant sans Colisage",IF(' Matrice Tarifaire NON AL'!AK555="Composant de Box","Composant sans Colisage","Homogène"))))</f>
        <v/>
      </c>
      <c r="W552" t="str">
        <f>+IF($V552="","",VLOOKUP(' Matrice Tarifaire NON AL'!AK555,Feuil3!$A$4:$E$14,5,0))</f>
        <v/>
      </c>
      <c r="Y552" t="str">
        <f>+IF($V552="","",IF(VLOOKUP(' Matrice Tarifaire NON AL'!$AK555,Feuil3!$A$4:$D$14,4,0)="Palette",' Matrice Tarifaire NON AL'!AN555,""))</f>
        <v/>
      </c>
      <c r="AA552" t="str">
        <f>+IF($V552="","",IF(VLOOKUP(' Matrice Tarifaire NON AL'!$AK555,Feuil3!$A$4:$D$14,4,0)="Colis",' Matrice Tarifaire NON AL'!AN555,""))</f>
        <v/>
      </c>
      <c r="AC552" t="str">
        <f>+IF(V552="","",IF(VLOOKUP(' Matrice Tarifaire NON AL'!AK555,Feuil3!$A$4:$D$14,4,0)="Colis",IF(' Matrice Tarifaire NON AL'!AO555&gt;0,' Matrice Tarifaire NON AL'!AO555,""),""))</f>
        <v/>
      </c>
      <c r="AD552" t="str">
        <f t="shared" si="27"/>
        <v/>
      </c>
      <c r="AE552" t="str">
        <f>+IF(C552="","",' Matrice Tarifaire NON AL'!C555)</f>
        <v/>
      </c>
      <c r="AF552" t="str">
        <f>+IF(C552="","",' Matrice Tarifaire NON AL'!AQ555)</f>
        <v/>
      </c>
      <c r="AH552" t="str">
        <f>+IF(E552="","",' Matrice Tarifaire NON AL'!$U555)</f>
        <v/>
      </c>
      <c r="AI552" t="str">
        <f>+IF(F552="","",IF(' Matrice Tarifaire NON AL'!$V555="","",' Matrice Tarifaire NON AL'!$V555))</f>
        <v/>
      </c>
      <c r="AJ552" t="str">
        <f>+IF($C552="","",IF(' Matrice Tarifaire NON AL'!AZ555="","",' Matrice Tarifaire NON AL'!AZ555))</f>
        <v/>
      </c>
      <c r="AK552" t="str">
        <f>+IF($C552="","",IF(' Matrice Tarifaire NON AL'!BA555="","",' Matrice Tarifaire NON AL'!BA555))</f>
        <v/>
      </c>
      <c r="AL552" t="str">
        <f>+IF($C552="","",IF(' Matrice Tarifaire NON AL'!BB555="","",TEXT(' Matrice Tarifaire NON AL'!BB555,"0,0000")))</f>
        <v/>
      </c>
      <c r="AO552" t="str">
        <f>+IF($C552="","",IF(' Matrice Tarifaire NON AL'!BF555="","",TEXT(' Matrice Tarifaire NON AL'!BF555,"0,0000")))</f>
        <v/>
      </c>
      <c r="AP552" t="str">
        <f>+IF($C552="","",IF(' Matrice Tarifaire NON AL'!BG555="","",TEXT(' Matrice Tarifaire NON AL'!BG555,"0,0000")))</f>
        <v/>
      </c>
      <c r="AQ552" t="str">
        <f>+IF($C552="","",IF(' Matrice Tarifaire NON AL'!BH555="","",TEXT(' Matrice Tarifaire NON AL'!BH555,"0,0000")))</f>
        <v/>
      </c>
      <c r="AR552" t="str">
        <f>+IF($C552="","",IF(' Matrice Tarifaire NON AL'!BI555="","",TEXT(' Matrice Tarifaire NON AL'!BI555,"0,0000")))</f>
        <v/>
      </c>
      <c r="AS552" t="str">
        <f>+IF(C552="","",IF(' Matrice Tarifaire NON AL'!BJ555="","0",IF(' Matrice Tarifaire NON AL'!BJ555="","",' Matrice Tarifaire NON AL'!BJ555)))</f>
        <v/>
      </c>
      <c r="AT552" t="str">
        <f>+IF(C552="","",IF(' Matrice Tarifaire NON AL'!BK555="","",' Matrice Tarifaire NON AL'!$BK$6))</f>
        <v/>
      </c>
      <c r="AU552" t="str">
        <f>+IF(C552="","",IF(' Matrice Tarifaire NON AL'!BK555="","",TEXT(' Matrice Tarifaire NON AL'!BK555,"0,0000")))</f>
        <v/>
      </c>
      <c r="AV552" t="str">
        <f>+IF(C552="","",IF(' Matrice Tarifaire NON AL'!BL555="","",' Matrice Tarifaire NON AL'!$BL$6))</f>
        <v/>
      </c>
      <c r="AW552" t="str">
        <f>+IF(C552="","",IF(' Matrice Tarifaire NON AL'!BL555="","",TEXT(' Matrice Tarifaire NON AL'!BL555,"0,0000")))</f>
        <v/>
      </c>
      <c r="AX552" t="str">
        <f>+IF(C552="","",IF(' Matrice Tarifaire NON AL'!BM555="","",' Matrice Tarifaire NON AL'!$BM$6))</f>
        <v/>
      </c>
      <c r="AY552" t="str">
        <f>+IF(C552="","",IF(' Matrice Tarifaire NON AL'!BM555="","",TEXT(' Matrice Tarifaire NON AL'!BM555,"0,0000")))</f>
        <v/>
      </c>
      <c r="AZ552" t="str">
        <f>+IF(C552="","",IF(' Matrice Tarifaire NON AL'!BN555="","","Taxe DEEE"))</f>
        <v/>
      </c>
      <c r="BA552" t="str">
        <f>+IF(C552="","",IF(' Matrice Tarifaire NON AL'!BN555="","",TEXT(' Matrice Tarifaire NON AL'!BN555,"0,0000")))</f>
        <v/>
      </c>
      <c r="BD552" t="str">
        <f>+IF($C552="","",IF(' Matrice Tarifaire NON AL'!BR555="","",TEXT(' Matrice Tarifaire NON AL'!BR555,"0,000")))</f>
        <v/>
      </c>
      <c r="BE552" t="str">
        <f>+IF($C552="","",IF(' Matrice Tarifaire NON AL'!BS555="","",VALUE(TEXT(' Matrice Tarifaire NON AL'!BS555,"0,00"))))</f>
        <v/>
      </c>
      <c r="BF552" t="str">
        <f>+IF($C552="","",IF(' Matrice Tarifaire NON AL'!BY555="","",' Matrice Tarifaire NON AL'!BY555))</f>
        <v/>
      </c>
      <c r="BG552" t="str">
        <f>+IF(C552="","",IF(' Matrice Tarifaire NON AL'!AK555="Composant de Box","999",IF(' Matrice Tarifaire NON AL'!AP555&lt;&gt;"",' Matrice Tarifaire NON AL'!AP555,IF(' Matrice Tarifaire NON AL'!AO555&lt;&gt;"",' Matrice Tarifaire NON AL'!AO555,' Matrice Tarifaire NON AL'!AN555))))</f>
        <v/>
      </c>
    </row>
    <row r="553" spans="1:59" x14ac:dyDescent="0.25">
      <c r="A553" t="str">
        <f>+IF($C553="","",IF(' Matrice Tarifaire NON AL'!N556="","",IF(' Matrice Tarifaire NON AL'!N556=0,"GTIN A 0 - Ne doit pas être mis dans PRE REF",TEXT(' Matrice Tarifaire NON AL'!N556,"00000000000000"))))</f>
        <v/>
      </c>
      <c r="B553" t="str">
        <f>+IF(C553="","",IF(L553=172,4,VLOOKUP(' Matrice Tarifaire NON AL'!AK556,Feuil3!$A$4:$B$14,2,0)))</f>
        <v/>
      </c>
      <c r="C553" t="str">
        <f>+IF(' Matrice Tarifaire NON AL'!O556="","",SUBSTITUTE(' Matrice Tarifaire NON AL'!O556,"CHAR (10)"," "))</f>
        <v/>
      </c>
      <c r="D553" t="str">
        <f>+IF($C553="","",SUBSTITUTE(' Matrice Tarifaire NON AL'!P556,"CHAR (13)"," "))</f>
        <v/>
      </c>
      <c r="E553" t="str">
        <f t="shared" si="25"/>
        <v/>
      </c>
      <c r="F553" t="str">
        <f>+IF($C553="","",IF(' Matrice Tarifaire NON AL'!AX556="","Non",' Matrice Tarifaire NON AL'!AX556))</f>
        <v/>
      </c>
      <c r="G553" t="str">
        <f>+IF($C553="","",IF(' Matrice Tarifaire NON AL'!Q556="DOMEDIA","MDD",IF(' Matrice Tarifaire NON AL'!Q556="APTA","MDD",IF(' Matrice Tarifaire NON AL'!Q556="TOP BUDGET","Premier Prix","MN"))))</f>
        <v/>
      </c>
      <c r="H553" t="str">
        <f>+IF($C553="","",' Matrice Tarifaire NON AL'!Q556)</f>
        <v/>
      </c>
      <c r="K553" t="str">
        <f>+IF($C553="","",' Matrice Tarifaire NON AL'!X556)</f>
        <v/>
      </c>
      <c r="L553" t="str">
        <f>+IF($C553="","",' Matrice Tarifaire NON AL'!X556)</f>
        <v/>
      </c>
      <c r="M553" t="str">
        <f>+IF($C553="","",' Matrice Tarifaire NON AL'!Y556)</f>
        <v/>
      </c>
      <c r="N553" t="str">
        <f>+IF($C553="","",' Matrice Tarifaire NON AL'!Z556)</f>
        <v/>
      </c>
      <c r="P553" t="str">
        <f>+IF(C553="","",IF(' Matrice Tarifaire NON AL'!X556&lt;&gt;168,"Non",""))</f>
        <v/>
      </c>
      <c r="Q553" t="str">
        <f>+IF($C553="","",' Matrice Tarifaire NON AL'!T556)</f>
        <v/>
      </c>
      <c r="R553" t="str">
        <f>+IF($C553="","",IF(' Matrice Tarifaire NON AL'!R556="","",' Matrice Tarifaire NON AL'!R556))</f>
        <v/>
      </c>
      <c r="S553" t="str">
        <f>+IF($C553="","",LEFT(' Matrice Tarifaire NON AL'!W556,1))</f>
        <v/>
      </c>
      <c r="T553" t="str">
        <f>+IF($C553="","",LEFT(' Matrice Tarifaire NON AL'!AY556,3))</f>
        <v/>
      </c>
      <c r="U553" t="str">
        <f t="shared" si="26"/>
        <v/>
      </c>
      <c r="V553" t="str">
        <f>+IF(C553="","",IF(VLOOKUP(' Matrice Tarifaire NON AL'!AK556,Feuil3!A:F,6,0)="Box",IF(' Matrice Tarifaire NON AL'!AL556="Mono-Référence","Homogène",IF(' Matrice Tarifaire NON AL'!AL556="Multi-Références","Panaché","")),IF(' Matrice Tarifaire NON AL'!AK556="A la Pièce","Composant sans Colisage",IF(' Matrice Tarifaire NON AL'!AK556="Composant de Box","Composant sans Colisage","Homogène"))))</f>
        <v/>
      </c>
      <c r="W553" t="str">
        <f>+IF($V553="","",VLOOKUP(' Matrice Tarifaire NON AL'!AK556,Feuil3!$A$4:$E$14,5,0))</f>
        <v/>
      </c>
      <c r="Y553" t="str">
        <f>+IF($V553="","",IF(VLOOKUP(' Matrice Tarifaire NON AL'!$AK556,Feuil3!$A$4:$D$14,4,0)="Palette",' Matrice Tarifaire NON AL'!AN556,""))</f>
        <v/>
      </c>
      <c r="AA553" t="str">
        <f>+IF($V553="","",IF(VLOOKUP(' Matrice Tarifaire NON AL'!$AK556,Feuil3!$A$4:$D$14,4,0)="Colis",' Matrice Tarifaire NON AL'!AN556,""))</f>
        <v/>
      </c>
      <c r="AC553" t="str">
        <f>+IF(V553="","",IF(VLOOKUP(' Matrice Tarifaire NON AL'!AK556,Feuil3!$A$4:$D$14,4,0)="Colis",IF(' Matrice Tarifaire NON AL'!AO556&gt;0,' Matrice Tarifaire NON AL'!AO556,""),""))</f>
        <v/>
      </c>
      <c r="AD553" t="str">
        <f t="shared" si="27"/>
        <v/>
      </c>
      <c r="AE553" t="str">
        <f>+IF(C553="","",' Matrice Tarifaire NON AL'!C556)</f>
        <v/>
      </c>
      <c r="AF553" t="str">
        <f>+IF(C553="","",' Matrice Tarifaire NON AL'!AQ556)</f>
        <v/>
      </c>
      <c r="AH553" t="str">
        <f>+IF(E553="","",' Matrice Tarifaire NON AL'!$U556)</f>
        <v/>
      </c>
      <c r="AI553" t="str">
        <f>+IF(F553="","",IF(' Matrice Tarifaire NON AL'!$V556="","",' Matrice Tarifaire NON AL'!$V556))</f>
        <v/>
      </c>
      <c r="AJ553" t="str">
        <f>+IF($C553="","",IF(' Matrice Tarifaire NON AL'!AZ556="","",' Matrice Tarifaire NON AL'!AZ556))</f>
        <v/>
      </c>
      <c r="AK553" t="str">
        <f>+IF($C553="","",IF(' Matrice Tarifaire NON AL'!BA556="","",' Matrice Tarifaire NON AL'!BA556))</f>
        <v/>
      </c>
      <c r="AL553" t="str">
        <f>+IF($C553="","",IF(' Matrice Tarifaire NON AL'!BB556="","",TEXT(' Matrice Tarifaire NON AL'!BB556,"0,0000")))</f>
        <v/>
      </c>
      <c r="AO553" t="str">
        <f>+IF($C553="","",IF(' Matrice Tarifaire NON AL'!BF556="","",TEXT(' Matrice Tarifaire NON AL'!BF556,"0,0000")))</f>
        <v/>
      </c>
      <c r="AP553" t="str">
        <f>+IF($C553="","",IF(' Matrice Tarifaire NON AL'!BG556="","",TEXT(' Matrice Tarifaire NON AL'!BG556,"0,0000")))</f>
        <v/>
      </c>
      <c r="AQ553" t="str">
        <f>+IF($C553="","",IF(' Matrice Tarifaire NON AL'!BH556="","",TEXT(' Matrice Tarifaire NON AL'!BH556,"0,0000")))</f>
        <v/>
      </c>
      <c r="AR553" t="str">
        <f>+IF($C553="","",IF(' Matrice Tarifaire NON AL'!BI556="","",TEXT(' Matrice Tarifaire NON AL'!BI556,"0,0000")))</f>
        <v/>
      </c>
      <c r="AS553" t="str">
        <f>+IF(C553="","",IF(' Matrice Tarifaire NON AL'!BJ556="","0",IF(' Matrice Tarifaire NON AL'!BJ556="","",' Matrice Tarifaire NON AL'!BJ556)))</f>
        <v/>
      </c>
      <c r="AT553" t="str">
        <f>+IF(C553="","",IF(' Matrice Tarifaire NON AL'!BK556="","",' Matrice Tarifaire NON AL'!$BK$6))</f>
        <v/>
      </c>
      <c r="AU553" t="str">
        <f>+IF(C553="","",IF(' Matrice Tarifaire NON AL'!BK556="","",TEXT(' Matrice Tarifaire NON AL'!BK556,"0,0000")))</f>
        <v/>
      </c>
      <c r="AV553" t="str">
        <f>+IF(C553="","",IF(' Matrice Tarifaire NON AL'!BL556="","",' Matrice Tarifaire NON AL'!$BL$6))</f>
        <v/>
      </c>
      <c r="AW553" t="str">
        <f>+IF(C553="","",IF(' Matrice Tarifaire NON AL'!BL556="","",TEXT(' Matrice Tarifaire NON AL'!BL556,"0,0000")))</f>
        <v/>
      </c>
      <c r="AX553" t="str">
        <f>+IF(C553="","",IF(' Matrice Tarifaire NON AL'!BM556="","",' Matrice Tarifaire NON AL'!$BM$6))</f>
        <v/>
      </c>
      <c r="AY553" t="str">
        <f>+IF(C553="","",IF(' Matrice Tarifaire NON AL'!BM556="","",TEXT(' Matrice Tarifaire NON AL'!BM556,"0,0000")))</f>
        <v/>
      </c>
      <c r="AZ553" t="str">
        <f>+IF(C553="","",IF(' Matrice Tarifaire NON AL'!BN556="","","Taxe DEEE"))</f>
        <v/>
      </c>
      <c r="BA553" t="str">
        <f>+IF(C553="","",IF(' Matrice Tarifaire NON AL'!BN556="","",TEXT(' Matrice Tarifaire NON AL'!BN556,"0,0000")))</f>
        <v/>
      </c>
      <c r="BD553" t="str">
        <f>+IF($C553="","",IF(' Matrice Tarifaire NON AL'!BR556="","",TEXT(' Matrice Tarifaire NON AL'!BR556,"0,000")))</f>
        <v/>
      </c>
      <c r="BE553" t="str">
        <f>+IF($C553="","",IF(' Matrice Tarifaire NON AL'!BS556="","",VALUE(TEXT(' Matrice Tarifaire NON AL'!BS556,"0,00"))))</f>
        <v/>
      </c>
      <c r="BF553" t="str">
        <f>+IF($C553="","",IF(' Matrice Tarifaire NON AL'!BY556="","",' Matrice Tarifaire NON AL'!BY556))</f>
        <v/>
      </c>
      <c r="BG553" t="str">
        <f>+IF(C553="","",IF(' Matrice Tarifaire NON AL'!AK556="Composant de Box","999",IF(' Matrice Tarifaire NON AL'!AP556&lt;&gt;"",' Matrice Tarifaire NON AL'!AP556,IF(' Matrice Tarifaire NON AL'!AO556&lt;&gt;"",' Matrice Tarifaire NON AL'!AO556,' Matrice Tarifaire NON AL'!AN556))))</f>
        <v/>
      </c>
    </row>
    <row r="554" spans="1:59" x14ac:dyDescent="0.25">
      <c r="A554" t="str">
        <f>+IF($C554="","",IF(' Matrice Tarifaire NON AL'!N557="","",IF(' Matrice Tarifaire NON AL'!N557=0,"GTIN A 0 - Ne doit pas être mis dans PRE REF",TEXT(' Matrice Tarifaire NON AL'!N557,"00000000000000"))))</f>
        <v/>
      </c>
      <c r="B554" t="str">
        <f>+IF(C554="","",IF(L554=172,4,VLOOKUP(' Matrice Tarifaire NON AL'!AK557,Feuil3!$A$4:$B$14,2,0)))</f>
        <v/>
      </c>
      <c r="C554" t="str">
        <f>+IF(' Matrice Tarifaire NON AL'!O557="","",SUBSTITUTE(' Matrice Tarifaire NON AL'!O557,"CHAR (10)"," "))</f>
        <v/>
      </c>
      <c r="D554" t="str">
        <f>+IF($C554="","",SUBSTITUTE(' Matrice Tarifaire NON AL'!P557,"CHAR (13)"," "))</f>
        <v/>
      </c>
      <c r="E554" t="str">
        <f t="shared" si="25"/>
        <v/>
      </c>
      <c r="F554" t="str">
        <f>+IF($C554="","",IF(' Matrice Tarifaire NON AL'!AX557="","Non",' Matrice Tarifaire NON AL'!AX557))</f>
        <v/>
      </c>
      <c r="G554" t="str">
        <f>+IF($C554="","",IF(' Matrice Tarifaire NON AL'!Q557="DOMEDIA","MDD",IF(' Matrice Tarifaire NON AL'!Q557="APTA","MDD",IF(' Matrice Tarifaire NON AL'!Q557="TOP BUDGET","Premier Prix","MN"))))</f>
        <v/>
      </c>
      <c r="H554" t="str">
        <f>+IF($C554="","",' Matrice Tarifaire NON AL'!Q557)</f>
        <v/>
      </c>
      <c r="K554" t="str">
        <f>+IF($C554="","",' Matrice Tarifaire NON AL'!X557)</f>
        <v/>
      </c>
      <c r="L554" t="str">
        <f>+IF($C554="","",' Matrice Tarifaire NON AL'!X557)</f>
        <v/>
      </c>
      <c r="M554" t="str">
        <f>+IF($C554="","",' Matrice Tarifaire NON AL'!Y557)</f>
        <v/>
      </c>
      <c r="N554" t="str">
        <f>+IF($C554="","",' Matrice Tarifaire NON AL'!Z557)</f>
        <v/>
      </c>
      <c r="P554" t="str">
        <f>+IF(C554="","",IF(' Matrice Tarifaire NON AL'!X557&lt;&gt;168,"Non",""))</f>
        <v/>
      </c>
      <c r="Q554" t="str">
        <f>+IF($C554="","",' Matrice Tarifaire NON AL'!T557)</f>
        <v/>
      </c>
      <c r="R554" t="str">
        <f>+IF($C554="","",IF(' Matrice Tarifaire NON AL'!R557="","",' Matrice Tarifaire NON AL'!R557))</f>
        <v/>
      </c>
      <c r="S554" t="str">
        <f>+IF($C554="","",LEFT(' Matrice Tarifaire NON AL'!W557,1))</f>
        <v/>
      </c>
      <c r="T554" t="str">
        <f>+IF($C554="","",LEFT(' Matrice Tarifaire NON AL'!AY557,3))</f>
        <v/>
      </c>
      <c r="U554" t="str">
        <f t="shared" si="26"/>
        <v/>
      </c>
      <c r="V554" t="str">
        <f>+IF(C554="","",IF(VLOOKUP(' Matrice Tarifaire NON AL'!AK557,Feuil3!A:F,6,0)="Box",IF(' Matrice Tarifaire NON AL'!AL557="Mono-Référence","Homogène",IF(' Matrice Tarifaire NON AL'!AL557="Multi-Références","Panaché","")),IF(' Matrice Tarifaire NON AL'!AK557="A la Pièce","Composant sans Colisage",IF(' Matrice Tarifaire NON AL'!AK557="Composant de Box","Composant sans Colisage","Homogène"))))</f>
        <v/>
      </c>
      <c r="W554" t="str">
        <f>+IF($V554="","",VLOOKUP(' Matrice Tarifaire NON AL'!AK557,Feuil3!$A$4:$E$14,5,0))</f>
        <v/>
      </c>
      <c r="Y554" t="str">
        <f>+IF($V554="","",IF(VLOOKUP(' Matrice Tarifaire NON AL'!$AK557,Feuil3!$A$4:$D$14,4,0)="Palette",' Matrice Tarifaire NON AL'!AN557,""))</f>
        <v/>
      </c>
      <c r="AA554" t="str">
        <f>+IF($V554="","",IF(VLOOKUP(' Matrice Tarifaire NON AL'!$AK557,Feuil3!$A$4:$D$14,4,0)="Colis",' Matrice Tarifaire NON AL'!AN557,""))</f>
        <v/>
      </c>
      <c r="AC554" t="str">
        <f>+IF(V554="","",IF(VLOOKUP(' Matrice Tarifaire NON AL'!AK557,Feuil3!$A$4:$D$14,4,0)="Colis",IF(' Matrice Tarifaire NON AL'!AO557&gt;0,' Matrice Tarifaire NON AL'!AO557,""),""))</f>
        <v/>
      </c>
      <c r="AD554" t="str">
        <f t="shared" si="27"/>
        <v/>
      </c>
      <c r="AE554" t="str">
        <f>+IF(C554="","",' Matrice Tarifaire NON AL'!C557)</f>
        <v/>
      </c>
      <c r="AF554" t="str">
        <f>+IF(C554="","",' Matrice Tarifaire NON AL'!AQ557)</f>
        <v/>
      </c>
      <c r="AH554" t="str">
        <f>+IF(E554="","",' Matrice Tarifaire NON AL'!$U557)</f>
        <v/>
      </c>
      <c r="AI554" t="str">
        <f>+IF(F554="","",IF(' Matrice Tarifaire NON AL'!$V557="","",' Matrice Tarifaire NON AL'!$V557))</f>
        <v/>
      </c>
      <c r="AJ554" t="str">
        <f>+IF($C554="","",IF(' Matrice Tarifaire NON AL'!AZ557="","",' Matrice Tarifaire NON AL'!AZ557))</f>
        <v/>
      </c>
      <c r="AK554" t="str">
        <f>+IF($C554="","",IF(' Matrice Tarifaire NON AL'!BA557="","",' Matrice Tarifaire NON AL'!BA557))</f>
        <v/>
      </c>
      <c r="AL554" t="str">
        <f>+IF($C554="","",IF(' Matrice Tarifaire NON AL'!BB557="","",TEXT(' Matrice Tarifaire NON AL'!BB557,"0,0000")))</f>
        <v/>
      </c>
      <c r="AO554" t="str">
        <f>+IF($C554="","",IF(' Matrice Tarifaire NON AL'!BF557="","",TEXT(' Matrice Tarifaire NON AL'!BF557,"0,0000")))</f>
        <v/>
      </c>
      <c r="AP554" t="str">
        <f>+IF($C554="","",IF(' Matrice Tarifaire NON AL'!BG557="","",TEXT(' Matrice Tarifaire NON AL'!BG557,"0,0000")))</f>
        <v/>
      </c>
      <c r="AQ554" t="str">
        <f>+IF($C554="","",IF(' Matrice Tarifaire NON AL'!BH557="","",TEXT(' Matrice Tarifaire NON AL'!BH557,"0,0000")))</f>
        <v/>
      </c>
      <c r="AR554" t="str">
        <f>+IF($C554="","",IF(' Matrice Tarifaire NON AL'!BI557="","",TEXT(' Matrice Tarifaire NON AL'!BI557,"0,0000")))</f>
        <v/>
      </c>
      <c r="AS554" t="str">
        <f>+IF(C554="","",IF(' Matrice Tarifaire NON AL'!BJ557="","0",IF(' Matrice Tarifaire NON AL'!BJ557="","",' Matrice Tarifaire NON AL'!BJ557)))</f>
        <v/>
      </c>
      <c r="AT554" t="str">
        <f>+IF(C554="","",IF(' Matrice Tarifaire NON AL'!BK557="","",' Matrice Tarifaire NON AL'!$BK$6))</f>
        <v/>
      </c>
      <c r="AU554" t="str">
        <f>+IF(C554="","",IF(' Matrice Tarifaire NON AL'!BK557="","",TEXT(' Matrice Tarifaire NON AL'!BK557,"0,0000")))</f>
        <v/>
      </c>
      <c r="AV554" t="str">
        <f>+IF(C554="","",IF(' Matrice Tarifaire NON AL'!BL557="","",' Matrice Tarifaire NON AL'!$BL$6))</f>
        <v/>
      </c>
      <c r="AW554" t="str">
        <f>+IF(C554="","",IF(' Matrice Tarifaire NON AL'!BL557="","",TEXT(' Matrice Tarifaire NON AL'!BL557,"0,0000")))</f>
        <v/>
      </c>
      <c r="AX554" t="str">
        <f>+IF(C554="","",IF(' Matrice Tarifaire NON AL'!BM557="","",' Matrice Tarifaire NON AL'!$BM$6))</f>
        <v/>
      </c>
      <c r="AY554" t="str">
        <f>+IF(C554="","",IF(' Matrice Tarifaire NON AL'!BM557="","",TEXT(' Matrice Tarifaire NON AL'!BM557,"0,0000")))</f>
        <v/>
      </c>
      <c r="AZ554" t="str">
        <f>+IF(C554="","",IF(' Matrice Tarifaire NON AL'!BN557="","","Taxe DEEE"))</f>
        <v/>
      </c>
      <c r="BA554" t="str">
        <f>+IF(C554="","",IF(' Matrice Tarifaire NON AL'!BN557="","",TEXT(' Matrice Tarifaire NON AL'!BN557,"0,0000")))</f>
        <v/>
      </c>
      <c r="BD554" t="str">
        <f>+IF($C554="","",IF(' Matrice Tarifaire NON AL'!BR557="","",TEXT(' Matrice Tarifaire NON AL'!BR557,"0,000")))</f>
        <v/>
      </c>
      <c r="BE554" t="str">
        <f>+IF($C554="","",IF(' Matrice Tarifaire NON AL'!BS557="","",VALUE(TEXT(' Matrice Tarifaire NON AL'!BS557,"0,00"))))</f>
        <v/>
      </c>
      <c r="BF554" t="str">
        <f>+IF($C554="","",IF(' Matrice Tarifaire NON AL'!BY557="","",' Matrice Tarifaire NON AL'!BY557))</f>
        <v/>
      </c>
      <c r="BG554" t="str">
        <f>+IF(C554="","",IF(' Matrice Tarifaire NON AL'!AK557="Composant de Box","999",IF(' Matrice Tarifaire NON AL'!AP557&lt;&gt;"",' Matrice Tarifaire NON AL'!AP557,IF(' Matrice Tarifaire NON AL'!AO557&lt;&gt;"",' Matrice Tarifaire NON AL'!AO557,' Matrice Tarifaire NON AL'!AN557))))</f>
        <v/>
      </c>
    </row>
    <row r="555" spans="1:59" x14ac:dyDescent="0.25">
      <c r="A555" t="str">
        <f>+IF($C555="","",IF(' Matrice Tarifaire NON AL'!N558="","",IF(' Matrice Tarifaire NON AL'!N558=0,"GTIN A 0 - Ne doit pas être mis dans PRE REF",TEXT(' Matrice Tarifaire NON AL'!N558,"00000000000000"))))</f>
        <v/>
      </c>
      <c r="B555" t="str">
        <f>+IF(C555="","",IF(L555=172,4,VLOOKUP(' Matrice Tarifaire NON AL'!AK558,Feuil3!$A$4:$B$14,2,0)))</f>
        <v/>
      </c>
      <c r="C555" t="str">
        <f>+IF(' Matrice Tarifaire NON AL'!O558="","",SUBSTITUTE(' Matrice Tarifaire NON AL'!O558,"CHAR (10)"," "))</f>
        <v/>
      </c>
      <c r="D555" t="str">
        <f>+IF($C555="","",SUBSTITUTE(' Matrice Tarifaire NON AL'!P558,"CHAR (13)"," "))</f>
        <v/>
      </c>
      <c r="E555" t="str">
        <f t="shared" si="25"/>
        <v/>
      </c>
      <c r="F555" t="str">
        <f>+IF($C555="","",IF(' Matrice Tarifaire NON AL'!AX558="","Non",' Matrice Tarifaire NON AL'!AX558))</f>
        <v/>
      </c>
      <c r="G555" t="str">
        <f>+IF($C555="","",IF(' Matrice Tarifaire NON AL'!Q558="DOMEDIA","MDD",IF(' Matrice Tarifaire NON AL'!Q558="APTA","MDD",IF(' Matrice Tarifaire NON AL'!Q558="TOP BUDGET","Premier Prix","MN"))))</f>
        <v/>
      </c>
      <c r="H555" t="str">
        <f>+IF($C555="","",' Matrice Tarifaire NON AL'!Q558)</f>
        <v/>
      </c>
      <c r="K555" t="str">
        <f>+IF($C555="","",' Matrice Tarifaire NON AL'!X558)</f>
        <v/>
      </c>
      <c r="L555" t="str">
        <f>+IF($C555="","",' Matrice Tarifaire NON AL'!X558)</f>
        <v/>
      </c>
      <c r="M555" t="str">
        <f>+IF($C555="","",' Matrice Tarifaire NON AL'!Y558)</f>
        <v/>
      </c>
      <c r="N555" t="str">
        <f>+IF($C555="","",' Matrice Tarifaire NON AL'!Z558)</f>
        <v/>
      </c>
      <c r="P555" t="str">
        <f>+IF(C555="","",IF(' Matrice Tarifaire NON AL'!X558&lt;&gt;168,"Non",""))</f>
        <v/>
      </c>
      <c r="Q555" t="str">
        <f>+IF($C555="","",' Matrice Tarifaire NON AL'!T558)</f>
        <v/>
      </c>
      <c r="R555" t="str">
        <f>+IF($C555="","",IF(' Matrice Tarifaire NON AL'!R558="","",' Matrice Tarifaire NON AL'!R558))</f>
        <v/>
      </c>
      <c r="S555" t="str">
        <f>+IF($C555="","",LEFT(' Matrice Tarifaire NON AL'!W558,1))</f>
        <v/>
      </c>
      <c r="T555" t="str">
        <f>+IF($C555="","",LEFT(' Matrice Tarifaire NON AL'!AY558,3))</f>
        <v/>
      </c>
      <c r="U555" t="str">
        <f t="shared" si="26"/>
        <v/>
      </c>
      <c r="V555" t="str">
        <f>+IF(C555="","",IF(VLOOKUP(' Matrice Tarifaire NON AL'!AK558,Feuil3!A:F,6,0)="Box",IF(' Matrice Tarifaire NON AL'!AL558="Mono-Référence","Homogène",IF(' Matrice Tarifaire NON AL'!AL558="Multi-Références","Panaché","")),IF(' Matrice Tarifaire NON AL'!AK558="A la Pièce","Composant sans Colisage",IF(' Matrice Tarifaire NON AL'!AK558="Composant de Box","Composant sans Colisage","Homogène"))))</f>
        <v/>
      </c>
      <c r="W555" t="str">
        <f>+IF($V555="","",VLOOKUP(' Matrice Tarifaire NON AL'!AK558,Feuil3!$A$4:$E$14,5,0))</f>
        <v/>
      </c>
      <c r="Y555" t="str">
        <f>+IF($V555="","",IF(VLOOKUP(' Matrice Tarifaire NON AL'!$AK558,Feuil3!$A$4:$D$14,4,0)="Palette",' Matrice Tarifaire NON AL'!AN558,""))</f>
        <v/>
      </c>
      <c r="AA555" t="str">
        <f>+IF($V555="","",IF(VLOOKUP(' Matrice Tarifaire NON AL'!$AK558,Feuil3!$A$4:$D$14,4,0)="Colis",' Matrice Tarifaire NON AL'!AN558,""))</f>
        <v/>
      </c>
      <c r="AC555" t="str">
        <f>+IF(V555="","",IF(VLOOKUP(' Matrice Tarifaire NON AL'!AK558,Feuil3!$A$4:$D$14,4,0)="Colis",IF(' Matrice Tarifaire NON AL'!AO558&gt;0,' Matrice Tarifaire NON AL'!AO558,""),""))</f>
        <v/>
      </c>
      <c r="AD555" t="str">
        <f t="shared" si="27"/>
        <v/>
      </c>
      <c r="AE555" t="str">
        <f>+IF(C555="","",' Matrice Tarifaire NON AL'!C558)</f>
        <v/>
      </c>
      <c r="AF555" t="str">
        <f>+IF(C555="","",' Matrice Tarifaire NON AL'!AQ558)</f>
        <v/>
      </c>
      <c r="AH555" t="str">
        <f>+IF(E555="","",' Matrice Tarifaire NON AL'!$U558)</f>
        <v/>
      </c>
      <c r="AI555" t="str">
        <f>+IF(F555="","",IF(' Matrice Tarifaire NON AL'!$V558="","",' Matrice Tarifaire NON AL'!$V558))</f>
        <v/>
      </c>
      <c r="AJ555" t="str">
        <f>+IF($C555="","",IF(' Matrice Tarifaire NON AL'!AZ558="","",' Matrice Tarifaire NON AL'!AZ558))</f>
        <v/>
      </c>
      <c r="AK555" t="str">
        <f>+IF($C555="","",IF(' Matrice Tarifaire NON AL'!BA558="","",' Matrice Tarifaire NON AL'!BA558))</f>
        <v/>
      </c>
      <c r="AL555" t="str">
        <f>+IF($C555="","",IF(' Matrice Tarifaire NON AL'!BB558="","",TEXT(' Matrice Tarifaire NON AL'!BB558,"0,0000")))</f>
        <v/>
      </c>
      <c r="AO555" t="str">
        <f>+IF($C555="","",IF(' Matrice Tarifaire NON AL'!BF558="","",TEXT(' Matrice Tarifaire NON AL'!BF558,"0,0000")))</f>
        <v/>
      </c>
      <c r="AP555" t="str">
        <f>+IF($C555="","",IF(' Matrice Tarifaire NON AL'!BG558="","",TEXT(' Matrice Tarifaire NON AL'!BG558,"0,0000")))</f>
        <v/>
      </c>
      <c r="AQ555" t="str">
        <f>+IF($C555="","",IF(' Matrice Tarifaire NON AL'!BH558="","",TEXT(' Matrice Tarifaire NON AL'!BH558,"0,0000")))</f>
        <v/>
      </c>
      <c r="AR555" t="str">
        <f>+IF($C555="","",IF(' Matrice Tarifaire NON AL'!BI558="","",TEXT(' Matrice Tarifaire NON AL'!BI558,"0,0000")))</f>
        <v/>
      </c>
      <c r="AS555" t="str">
        <f>+IF(C555="","",IF(' Matrice Tarifaire NON AL'!BJ558="","0",IF(' Matrice Tarifaire NON AL'!BJ558="","",' Matrice Tarifaire NON AL'!BJ558)))</f>
        <v/>
      </c>
      <c r="AT555" t="str">
        <f>+IF(C555="","",IF(' Matrice Tarifaire NON AL'!BK558="","",' Matrice Tarifaire NON AL'!$BK$6))</f>
        <v/>
      </c>
      <c r="AU555" t="str">
        <f>+IF(C555="","",IF(' Matrice Tarifaire NON AL'!BK558="","",TEXT(' Matrice Tarifaire NON AL'!BK558,"0,0000")))</f>
        <v/>
      </c>
      <c r="AV555" t="str">
        <f>+IF(C555="","",IF(' Matrice Tarifaire NON AL'!BL558="","",' Matrice Tarifaire NON AL'!$BL$6))</f>
        <v/>
      </c>
      <c r="AW555" t="str">
        <f>+IF(C555="","",IF(' Matrice Tarifaire NON AL'!BL558="","",TEXT(' Matrice Tarifaire NON AL'!BL558,"0,0000")))</f>
        <v/>
      </c>
      <c r="AX555" t="str">
        <f>+IF(C555="","",IF(' Matrice Tarifaire NON AL'!BM558="","",' Matrice Tarifaire NON AL'!$BM$6))</f>
        <v/>
      </c>
      <c r="AY555" t="str">
        <f>+IF(C555="","",IF(' Matrice Tarifaire NON AL'!BM558="","",TEXT(' Matrice Tarifaire NON AL'!BM558,"0,0000")))</f>
        <v/>
      </c>
      <c r="AZ555" t="str">
        <f>+IF(C555="","",IF(' Matrice Tarifaire NON AL'!BN558="","","Taxe DEEE"))</f>
        <v/>
      </c>
      <c r="BA555" t="str">
        <f>+IF(C555="","",IF(' Matrice Tarifaire NON AL'!BN558="","",TEXT(' Matrice Tarifaire NON AL'!BN558,"0,0000")))</f>
        <v/>
      </c>
      <c r="BD555" t="str">
        <f>+IF($C555="","",IF(' Matrice Tarifaire NON AL'!BR558="","",TEXT(' Matrice Tarifaire NON AL'!BR558,"0,000")))</f>
        <v/>
      </c>
      <c r="BE555" t="str">
        <f>+IF($C555="","",IF(' Matrice Tarifaire NON AL'!BS558="","",VALUE(TEXT(' Matrice Tarifaire NON AL'!BS558,"0,00"))))</f>
        <v/>
      </c>
      <c r="BF555" t="str">
        <f>+IF($C555="","",IF(' Matrice Tarifaire NON AL'!BY558="","",' Matrice Tarifaire NON AL'!BY558))</f>
        <v/>
      </c>
      <c r="BG555" t="str">
        <f>+IF(C555="","",IF(' Matrice Tarifaire NON AL'!AK558="Composant de Box","999",IF(' Matrice Tarifaire NON AL'!AP558&lt;&gt;"",' Matrice Tarifaire NON AL'!AP558,IF(' Matrice Tarifaire NON AL'!AO558&lt;&gt;"",' Matrice Tarifaire NON AL'!AO558,' Matrice Tarifaire NON AL'!AN558))))</f>
        <v/>
      </c>
    </row>
    <row r="556" spans="1:59" x14ac:dyDescent="0.25">
      <c r="A556" t="str">
        <f>+IF($C556="","",IF(' Matrice Tarifaire NON AL'!N559="","",IF(' Matrice Tarifaire NON AL'!N559=0,"GTIN A 0 - Ne doit pas être mis dans PRE REF",TEXT(' Matrice Tarifaire NON AL'!N559,"00000000000000"))))</f>
        <v/>
      </c>
      <c r="B556" t="str">
        <f>+IF(C556="","",IF(L556=172,4,VLOOKUP(' Matrice Tarifaire NON AL'!AK559,Feuil3!$A$4:$B$14,2,0)))</f>
        <v/>
      </c>
      <c r="C556" t="str">
        <f>+IF(' Matrice Tarifaire NON AL'!O559="","",SUBSTITUTE(' Matrice Tarifaire NON AL'!O559,"CHAR (10)"," "))</f>
        <v/>
      </c>
      <c r="D556" t="str">
        <f>+IF($C556="","",SUBSTITUTE(' Matrice Tarifaire NON AL'!P559,"CHAR (13)"," "))</f>
        <v/>
      </c>
      <c r="E556" t="str">
        <f t="shared" si="25"/>
        <v/>
      </c>
      <c r="F556" t="str">
        <f>+IF($C556="","",IF(' Matrice Tarifaire NON AL'!AX559="","Non",' Matrice Tarifaire NON AL'!AX559))</f>
        <v/>
      </c>
      <c r="G556" t="str">
        <f>+IF($C556="","",IF(' Matrice Tarifaire NON AL'!Q559="DOMEDIA","MDD",IF(' Matrice Tarifaire NON AL'!Q559="APTA","MDD",IF(' Matrice Tarifaire NON AL'!Q559="TOP BUDGET","Premier Prix","MN"))))</f>
        <v/>
      </c>
      <c r="H556" t="str">
        <f>+IF($C556="","",' Matrice Tarifaire NON AL'!Q559)</f>
        <v/>
      </c>
      <c r="K556" t="str">
        <f>+IF($C556="","",' Matrice Tarifaire NON AL'!X559)</f>
        <v/>
      </c>
      <c r="L556" t="str">
        <f>+IF($C556="","",' Matrice Tarifaire NON AL'!X559)</f>
        <v/>
      </c>
      <c r="M556" t="str">
        <f>+IF($C556="","",' Matrice Tarifaire NON AL'!Y559)</f>
        <v/>
      </c>
      <c r="N556" t="str">
        <f>+IF($C556="","",' Matrice Tarifaire NON AL'!Z559)</f>
        <v/>
      </c>
      <c r="P556" t="str">
        <f>+IF(C556="","",IF(' Matrice Tarifaire NON AL'!X559&lt;&gt;168,"Non",""))</f>
        <v/>
      </c>
      <c r="Q556" t="str">
        <f>+IF($C556="","",' Matrice Tarifaire NON AL'!T559)</f>
        <v/>
      </c>
      <c r="R556" t="str">
        <f>+IF($C556="","",IF(' Matrice Tarifaire NON AL'!R559="","",' Matrice Tarifaire NON AL'!R559))</f>
        <v/>
      </c>
      <c r="S556" t="str">
        <f>+IF($C556="","",LEFT(' Matrice Tarifaire NON AL'!W559,1))</f>
        <v/>
      </c>
      <c r="T556" t="str">
        <f>+IF($C556="","",LEFT(' Matrice Tarifaire NON AL'!AY559,3))</f>
        <v/>
      </c>
      <c r="U556" t="str">
        <f t="shared" si="26"/>
        <v/>
      </c>
      <c r="V556" t="str">
        <f>+IF(C556="","",IF(VLOOKUP(' Matrice Tarifaire NON AL'!AK559,Feuil3!A:F,6,0)="Box",IF(' Matrice Tarifaire NON AL'!AL559="Mono-Référence","Homogène",IF(' Matrice Tarifaire NON AL'!AL559="Multi-Références","Panaché","")),IF(' Matrice Tarifaire NON AL'!AK559="A la Pièce","Composant sans Colisage",IF(' Matrice Tarifaire NON AL'!AK559="Composant de Box","Composant sans Colisage","Homogène"))))</f>
        <v/>
      </c>
      <c r="W556" t="str">
        <f>+IF($V556="","",VLOOKUP(' Matrice Tarifaire NON AL'!AK559,Feuil3!$A$4:$E$14,5,0))</f>
        <v/>
      </c>
      <c r="Y556" t="str">
        <f>+IF($V556="","",IF(VLOOKUP(' Matrice Tarifaire NON AL'!$AK559,Feuil3!$A$4:$D$14,4,0)="Palette",' Matrice Tarifaire NON AL'!AN559,""))</f>
        <v/>
      </c>
      <c r="AA556" t="str">
        <f>+IF($V556="","",IF(VLOOKUP(' Matrice Tarifaire NON AL'!$AK559,Feuil3!$A$4:$D$14,4,0)="Colis",' Matrice Tarifaire NON AL'!AN559,""))</f>
        <v/>
      </c>
      <c r="AC556" t="str">
        <f>+IF(V556="","",IF(VLOOKUP(' Matrice Tarifaire NON AL'!AK559,Feuil3!$A$4:$D$14,4,0)="Colis",IF(' Matrice Tarifaire NON AL'!AO559&gt;0,' Matrice Tarifaire NON AL'!AO559,""),""))</f>
        <v/>
      </c>
      <c r="AD556" t="str">
        <f t="shared" si="27"/>
        <v/>
      </c>
      <c r="AE556" t="str">
        <f>+IF(C556="","",' Matrice Tarifaire NON AL'!C559)</f>
        <v/>
      </c>
      <c r="AF556" t="str">
        <f>+IF(C556="","",' Matrice Tarifaire NON AL'!AQ559)</f>
        <v/>
      </c>
      <c r="AH556" t="str">
        <f>+IF(E556="","",' Matrice Tarifaire NON AL'!$U559)</f>
        <v/>
      </c>
      <c r="AI556" t="str">
        <f>+IF(F556="","",IF(' Matrice Tarifaire NON AL'!$V559="","",' Matrice Tarifaire NON AL'!$V559))</f>
        <v/>
      </c>
      <c r="AJ556" t="str">
        <f>+IF($C556="","",IF(' Matrice Tarifaire NON AL'!AZ559="","",' Matrice Tarifaire NON AL'!AZ559))</f>
        <v/>
      </c>
      <c r="AK556" t="str">
        <f>+IF($C556="","",IF(' Matrice Tarifaire NON AL'!BA559="","",' Matrice Tarifaire NON AL'!BA559))</f>
        <v/>
      </c>
      <c r="AL556" t="str">
        <f>+IF($C556="","",IF(' Matrice Tarifaire NON AL'!BB559="","",TEXT(' Matrice Tarifaire NON AL'!BB559,"0,0000")))</f>
        <v/>
      </c>
      <c r="AO556" t="str">
        <f>+IF($C556="","",IF(' Matrice Tarifaire NON AL'!BF559="","",TEXT(' Matrice Tarifaire NON AL'!BF559,"0,0000")))</f>
        <v/>
      </c>
      <c r="AP556" t="str">
        <f>+IF($C556="","",IF(' Matrice Tarifaire NON AL'!BG559="","",TEXT(' Matrice Tarifaire NON AL'!BG559,"0,0000")))</f>
        <v/>
      </c>
      <c r="AQ556" t="str">
        <f>+IF($C556="","",IF(' Matrice Tarifaire NON AL'!BH559="","",TEXT(' Matrice Tarifaire NON AL'!BH559,"0,0000")))</f>
        <v/>
      </c>
      <c r="AR556" t="str">
        <f>+IF($C556="","",IF(' Matrice Tarifaire NON AL'!BI559="","",TEXT(' Matrice Tarifaire NON AL'!BI559,"0,0000")))</f>
        <v/>
      </c>
      <c r="AS556" t="str">
        <f>+IF(C556="","",IF(' Matrice Tarifaire NON AL'!BJ559="","0",IF(' Matrice Tarifaire NON AL'!BJ559="","",' Matrice Tarifaire NON AL'!BJ559)))</f>
        <v/>
      </c>
      <c r="AT556" t="str">
        <f>+IF(C556="","",IF(' Matrice Tarifaire NON AL'!BK559="","",' Matrice Tarifaire NON AL'!$BK$6))</f>
        <v/>
      </c>
      <c r="AU556" t="str">
        <f>+IF(C556="","",IF(' Matrice Tarifaire NON AL'!BK559="","",TEXT(' Matrice Tarifaire NON AL'!BK559,"0,0000")))</f>
        <v/>
      </c>
      <c r="AV556" t="str">
        <f>+IF(C556="","",IF(' Matrice Tarifaire NON AL'!BL559="","",' Matrice Tarifaire NON AL'!$BL$6))</f>
        <v/>
      </c>
      <c r="AW556" t="str">
        <f>+IF(C556="","",IF(' Matrice Tarifaire NON AL'!BL559="","",TEXT(' Matrice Tarifaire NON AL'!BL559,"0,0000")))</f>
        <v/>
      </c>
      <c r="AX556" t="str">
        <f>+IF(C556="","",IF(' Matrice Tarifaire NON AL'!BM559="","",' Matrice Tarifaire NON AL'!$BM$6))</f>
        <v/>
      </c>
      <c r="AY556" t="str">
        <f>+IF(C556="","",IF(' Matrice Tarifaire NON AL'!BM559="","",TEXT(' Matrice Tarifaire NON AL'!BM559,"0,0000")))</f>
        <v/>
      </c>
      <c r="AZ556" t="str">
        <f>+IF(C556="","",IF(' Matrice Tarifaire NON AL'!BN559="","","Taxe DEEE"))</f>
        <v/>
      </c>
      <c r="BA556" t="str">
        <f>+IF(C556="","",IF(' Matrice Tarifaire NON AL'!BN559="","",TEXT(' Matrice Tarifaire NON AL'!BN559,"0,0000")))</f>
        <v/>
      </c>
      <c r="BD556" t="str">
        <f>+IF($C556="","",IF(' Matrice Tarifaire NON AL'!BR559="","",TEXT(' Matrice Tarifaire NON AL'!BR559,"0,000")))</f>
        <v/>
      </c>
      <c r="BE556" t="str">
        <f>+IF($C556="","",IF(' Matrice Tarifaire NON AL'!BS559="","",VALUE(TEXT(' Matrice Tarifaire NON AL'!BS559,"0,00"))))</f>
        <v/>
      </c>
      <c r="BF556" t="str">
        <f>+IF($C556="","",IF(' Matrice Tarifaire NON AL'!BY559="","",' Matrice Tarifaire NON AL'!BY559))</f>
        <v/>
      </c>
      <c r="BG556" t="str">
        <f>+IF(C556="","",IF(' Matrice Tarifaire NON AL'!AK559="Composant de Box","999",IF(' Matrice Tarifaire NON AL'!AP559&lt;&gt;"",' Matrice Tarifaire NON AL'!AP559,IF(' Matrice Tarifaire NON AL'!AO559&lt;&gt;"",' Matrice Tarifaire NON AL'!AO559,' Matrice Tarifaire NON AL'!AN559))))</f>
        <v/>
      </c>
    </row>
    <row r="557" spans="1:59" x14ac:dyDescent="0.25">
      <c r="A557" t="str">
        <f>+IF($C557="","",IF(' Matrice Tarifaire NON AL'!N560="","",IF(' Matrice Tarifaire NON AL'!N560=0,"GTIN A 0 - Ne doit pas être mis dans PRE REF",TEXT(' Matrice Tarifaire NON AL'!N560,"00000000000000"))))</f>
        <v/>
      </c>
      <c r="B557" t="str">
        <f>+IF(C557="","",IF(L557=172,4,VLOOKUP(' Matrice Tarifaire NON AL'!AK560,Feuil3!$A$4:$B$14,2,0)))</f>
        <v/>
      </c>
      <c r="C557" t="str">
        <f>+IF(' Matrice Tarifaire NON AL'!O560="","",SUBSTITUTE(' Matrice Tarifaire NON AL'!O560,"CHAR (10)"," "))</f>
        <v/>
      </c>
      <c r="D557" t="str">
        <f>+IF($C557="","",SUBSTITUTE(' Matrice Tarifaire NON AL'!P560,"CHAR (13)"," "))</f>
        <v/>
      </c>
      <c r="E557" t="str">
        <f t="shared" si="25"/>
        <v/>
      </c>
      <c r="F557" t="str">
        <f>+IF($C557="","",IF(' Matrice Tarifaire NON AL'!AX560="","Non",' Matrice Tarifaire NON AL'!AX560))</f>
        <v/>
      </c>
      <c r="G557" t="str">
        <f>+IF($C557="","",IF(' Matrice Tarifaire NON AL'!Q560="DOMEDIA","MDD",IF(' Matrice Tarifaire NON AL'!Q560="APTA","MDD",IF(' Matrice Tarifaire NON AL'!Q560="TOP BUDGET","Premier Prix","MN"))))</f>
        <v/>
      </c>
      <c r="H557" t="str">
        <f>+IF($C557="","",' Matrice Tarifaire NON AL'!Q560)</f>
        <v/>
      </c>
      <c r="K557" t="str">
        <f>+IF($C557="","",' Matrice Tarifaire NON AL'!X560)</f>
        <v/>
      </c>
      <c r="L557" t="str">
        <f>+IF($C557="","",' Matrice Tarifaire NON AL'!X560)</f>
        <v/>
      </c>
      <c r="M557" t="str">
        <f>+IF($C557="","",' Matrice Tarifaire NON AL'!Y560)</f>
        <v/>
      </c>
      <c r="N557" t="str">
        <f>+IF($C557="","",' Matrice Tarifaire NON AL'!Z560)</f>
        <v/>
      </c>
      <c r="P557" t="str">
        <f>+IF(C557="","",IF(' Matrice Tarifaire NON AL'!X560&lt;&gt;168,"Non",""))</f>
        <v/>
      </c>
      <c r="Q557" t="str">
        <f>+IF($C557="","",' Matrice Tarifaire NON AL'!T560)</f>
        <v/>
      </c>
      <c r="R557" t="str">
        <f>+IF($C557="","",IF(' Matrice Tarifaire NON AL'!R560="","",' Matrice Tarifaire NON AL'!R560))</f>
        <v/>
      </c>
      <c r="S557" t="str">
        <f>+IF($C557="","",LEFT(' Matrice Tarifaire NON AL'!W560,1))</f>
        <v/>
      </c>
      <c r="T557" t="str">
        <f>+IF($C557="","",LEFT(' Matrice Tarifaire NON AL'!AY560,3))</f>
        <v/>
      </c>
      <c r="U557" t="str">
        <f t="shared" si="26"/>
        <v/>
      </c>
      <c r="V557" t="str">
        <f>+IF(C557="","",IF(VLOOKUP(' Matrice Tarifaire NON AL'!AK560,Feuil3!A:F,6,0)="Box",IF(' Matrice Tarifaire NON AL'!AL560="Mono-Référence","Homogène",IF(' Matrice Tarifaire NON AL'!AL560="Multi-Références","Panaché","")),IF(' Matrice Tarifaire NON AL'!AK560="A la Pièce","Composant sans Colisage",IF(' Matrice Tarifaire NON AL'!AK560="Composant de Box","Composant sans Colisage","Homogène"))))</f>
        <v/>
      </c>
      <c r="W557" t="str">
        <f>+IF($V557="","",VLOOKUP(' Matrice Tarifaire NON AL'!AK560,Feuil3!$A$4:$E$14,5,0))</f>
        <v/>
      </c>
      <c r="Y557" t="str">
        <f>+IF($V557="","",IF(VLOOKUP(' Matrice Tarifaire NON AL'!$AK560,Feuil3!$A$4:$D$14,4,0)="Palette",' Matrice Tarifaire NON AL'!AN560,""))</f>
        <v/>
      </c>
      <c r="AA557" t="str">
        <f>+IF($V557="","",IF(VLOOKUP(' Matrice Tarifaire NON AL'!$AK560,Feuil3!$A$4:$D$14,4,0)="Colis",' Matrice Tarifaire NON AL'!AN560,""))</f>
        <v/>
      </c>
      <c r="AC557" t="str">
        <f>+IF(V557="","",IF(VLOOKUP(' Matrice Tarifaire NON AL'!AK560,Feuil3!$A$4:$D$14,4,0)="Colis",IF(' Matrice Tarifaire NON AL'!AO560&gt;0,' Matrice Tarifaire NON AL'!AO560,""),""))</f>
        <v/>
      </c>
      <c r="AD557" t="str">
        <f t="shared" si="27"/>
        <v/>
      </c>
      <c r="AE557" t="str">
        <f>+IF(C557="","",' Matrice Tarifaire NON AL'!C560)</f>
        <v/>
      </c>
      <c r="AF557" t="str">
        <f>+IF(C557="","",' Matrice Tarifaire NON AL'!AQ560)</f>
        <v/>
      </c>
      <c r="AH557" t="str">
        <f>+IF(E557="","",' Matrice Tarifaire NON AL'!$U560)</f>
        <v/>
      </c>
      <c r="AI557" t="str">
        <f>+IF(F557="","",IF(' Matrice Tarifaire NON AL'!$V560="","",' Matrice Tarifaire NON AL'!$V560))</f>
        <v/>
      </c>
      <c r="AJ557" t="str">
        <f>+IF($C557="","",IF(' Matrice Tarifaire NON AL'!AZ560="","",' Matrice Tarifaire NON AL'!AZ560))</f>
        <v/>
      </c>
      <c r="AK557" t="str">
        <f>+IF($C557="","",IF(' Matrice Tarifaire NON AL'!BA560="","",' Matrice Tarifaire NON AL'!BA560))</f>
        <v/>
      </c>
      <c r="AL557" t="str">
        <f>+IF($C557="","",IF(' Matrice Tarifaire NON AL'!BB560="","",TEXT(' Matrice Tarifaire NON AL'!BB560,"0,0000")))</f>
        <v/>
      </c>
      <c r="AO557" t="str">
        <f>+IF($C557="","",IF(' Matrice Tarifaire NON AL'!BF560="","",TEXT(' Matrice Tarifaire NON AL'!BF560,"0,0000")))</f>
        <v/>
      </c>
      <c r="AP557" t="str">
        <f>+IF($C557="","",IF(' Matrice Tarifaire NON AL'!BG560="","",TEXT(' Matrice Tarifaire NON AL'!BG560,"0,0000")))</f>
        <v/>
      </c>
      <c r="AQ557" t="str">
        <f>+IF($C557="","",IF(' Matrice Tarifaire NON AL'!BH560="","",TEXT(' Matrice Tarifaire NON AL'!BH560,"0,0000")))</f>
        <v/>
      </c>
      <c r="AR557" t="str">
        <f>+IF($C557="","",IF(' Matrice Tarifaire NON AL'!BI560="","",TEXT(' Matrice Tarifaire NON AL'!BI560,"0,0000")))</f>
        <v/>
      </c>
      <c r="AS557" t="str">
        <f>+IF(C557="","",IF(' Matrice Tarifaire NON AL'!BJ560="","0",IF(' Matrice Tarifaire NON AL'!BJ560="","",' Matrice Tarifaire NON AL'!BJ560)))</f>
        <v/>
      </c>
      <c r="AT557" t="str">
        <f>+IF(C557="","",IF(' Matrice Tarifaire NON AL'!BK560="","",' Matrice Tarifaire NON AL'!$BK$6))</f>
        <v/>
      </c>
      <c r="AU557" t="str">
        <f>+IF(C557="","",IF(' Matrice Tarifaire NON AL'!BK560="","",TEXT(' Matrice Tarifaire NON AL'!BK560,"0,0000")))</f>
        <v/>
      </c>
      <c r="AV557" t="str">
        <f>+IF(C557="","",IF(' Matrice Tarifaire NON AL'!BL560="","",' Matrice Tarifaire NON AL'!$BL$6))</f>
        <v/>
      </c>
      <c r="AW557" t="str">
        <f>+IF(C557="","",IF(' Matrice Tarifaire NON AL'!BL560="","",TEXT(' Matrice Tarifaire NON AL'!BL560,"0,0000")))</f>
        <v/>
      </c>
      <c r="AX557" t="str">
        <f>+IF(C557="","",IF(' Matrice Tarifaire NON AL'!BM560="","",' Matrice Tarifaire NON AL'!$BM$6))</f>
        <v/>
      </c>
      <c r="AY557" t="str">
        <f>+IF(C557="","",IF(' Matrice Tarifaire NON AL'!BM560="","",TEXT(' Matrice Tarifaire NON AL'!BM560,"0,0000")))</f>
        <v/>
      </c>
      <c r="AZ557" t="str">
        <f>+IF(C557="","",IF(' Matrice Tarifaire NON AL'!BN560="","","Taxe DEEE"))</f>
        <v/>
      </c>
      <c r="BA557" t="str">
        <f>+IF(C557="","",IF(' Matrice Tarifaire NON AL'!BN560="","",TEXT(' Matrice Tarifaire NON AL'!BN560,"0,0000")))</f>
        <v/>
      </c>
      <c r="BD557" t="str">
        <f>+IF($C557="","",IF(' Matrice Tarifaire NON AL'!BR560="","",TEXT(' Matrice Tarifaire NON AL'!BR560,"0,000")))</f>
        <v/>
      </c>
      <c r="BE557" t="str">
        <f>+IF($C557="","",IF(' Matrice Tarifaire NON AL'!BS560="","",VALUE(TEXT(' Matrice Tarifaire NON AL'!BS560,"0,00"))))</f>
        <v/>
      </c>
      <c r="BF557" t="str">
        <f>+IF($C557="","",IF(' Matrice Tarifaire NON AL'!BY560="","",' Matrice Tarifaire NON AL'!BY560))</f>
        <v/>
      </c>
      <c r="BG557" t="str">
        <f>+IF(C557="","",IF(' Matrice Tarifaire NON AL'!AK560="Composant de Box","999",IF(' Matrice Tarifaire NON AL'!AP560&lt;&gt;"",' Matrice Tarifaire NON AL'!AP560,IF(' Matrice Tarifaire NON AL'!AO560&lt;&gt;"",' Matrice Tarifaire NON AL'!AO560,' Matrice Tarifaire NON AL'!AN560))))</f>
        <v/>
      </c>
    </row>
    <row r="558" spans="1:59" x14ac:dyDescent="0.25">
      <c r="A558" t="str">
        <f>+IF($C558="","",IF(' Matrice Tarifaire NON AL'!N561="","",IF(' Matrice Tarifaire NON AL'!N561=0,"GTIN A 0 - Ne doit pas être mis dans PRE REF",TEXT(' Matrice Tarifaire NON AL'!N561,"00000000000000"))))</f>
        <v/>
      </c>
      <c r="B558" t="str">
        <f>+IF(C558="","",IF(L558=172,4,VLOOKUP(' Matrice Tarifaire NON AL'!AK561,Feuil3!$A$4:$B$14,2,0)))</f>
        <v/>
      </c>
      <c r="C558" t="str">
        <f>+IF(' Matrice Tarifaire NON AL'!O561="","",SUBSTITUTE(' Matrice Tarifaire NON AL'!O561,"CHAR (10)"," "))</f>
        <v/>
      </c>
      <c r="D558" t="str">
        <f>+IF($C558="","",SUBSTITUTE(' Matrice Tarifaire NON AL'!P561,"CHAR (13)"," "))</f>
        <v/>
      </c>
      <c r="E558" t="str">
        <f t="shared" si="25"/>
        <v/>
      </c>
      <c r="F558" t="str">
        <f>+IF($C558="","",IF(' Matrice Tarifaire NON AL'!AX561="","Non",' Matrice Tarifaire NON AL'!AX561))</f>
        <v/>
      </c>
      <c r="G558" t="str">
        <f>+IF($C558="","",IF(' Matrice Tarifaire NON AL'!Q561="DOMEDIA","MDD",IF(' Matrice Tarifaire NON AL'!Q561="APTA","MDD",IF(' Matrice Tarifaire NON AL'!Q561="TOP BUDGET","Premier Prix","MN"))))</f>
        <v/>
      </c>
      <c r="H558" t="str">
        <f>+IF($C558="","",' Matrice Tarifaire NON AL'!Q561)</f>
        <v/>
      </c>
      <c r="K558" t="str">
        <f>+IF($C558="","",' Matrice Tarifaire NON AL'!X561)</f>
        <v/>
      </c>
      <c r="L558" t="str">
        <f>+IF($C558="","",' Matrice Tarifaire NON AL'!X561)</f>
        <v/>
      </c>
      <c r="M558" t="str">
        <f>+IF($C558="","",' Matrice Tarifaire NON AL'!Y561)</f>
        <v/>
      </c>
      <c r="N558" t="str">
        <f>+IF($C558="","",' Matrice Tarifaire NON AL'!Z561)</f>
        <v/>
      </c>
      <c r="P558" t="str">
        <f>+IF(C558="","",IF(' Matrice Tarifaire NON AL'!X561&lt;&gt;168,"Non",""))</f>
        <v/>
      </c>
      <c r="Q558" t="str">
        <f>+IF($C558="","",' Matrice Tarifaire NON AL'!T561)</f>
        <v/>
      </c>
      <c r="R558" t="str">
        <f>+IF($C558="","",IF(' Matrice Tarifaire NON AL'!R561="","",' Matrice Tarifaire NON AL'!R561))</f>
        <v/>
      </c>
      <c r="S558" t="str">
        <f>+IF($C558="","",LEFT(' Matrice Tarifaire NON AL'!W561,1))</f>
        <v/>
      </c>
      <c r="T558" t="str">
        <f>+IF($C558="","",LEFT(' Matrice Tarifaire NON AL'!AY561,3))</f>
        <v/>
      </c>
      <c r="U558" t="str">
        <f t="shared" si="26"/>
        <v/>
      </c>
      <c r="V558" t="str">
        <f>+IF(C558="","",IF(VLOOKUP(' Matrice Tarifaire NON AL'!AK561,Feuil3!A:F,6,0)="Box",IF(' Matrice Tarifaire NON AL'!AL561="Mono-Référence","Homogène",IF(' Matrice Tarifaire NON AL'!AL561="Multi-Références","Panaché","")),IF(' Matrice Tarifaire NON AL'!AK561="A la Pièce","Composant sans Colisage",IF(' Matrice Tarifaire NON AL'!AK561="Composant de Box","Composant sans Colisage","Homogène"))))</f>
        <v/>
      </c>
      <c r="W558" t="str">
        <f>+IF($V558="","",VLOOKUP(' Matrice Tarifaire NON AL'!AK561,Feuil3!$A$4:$E$14,5,0))</f>
        <v/>
      </c>
      <c r="Y558" t="str">
        <f>+IF($V558="","",IF(VLOOKUP(' Matrice Tarifaire NON AL'!$AK561,Feuil3!$A$4:$D$14,4,0)="Palette",' Matrice Tarifaire NON AL'!AN561,""))</f>
        <v/>
      </c>
      <c r="AA558" t="str">
        <f>+IF($V558="","",IF(VLOOKUP(' Matrice Tarifaire NON AL'!$AK561,Feuil3!$A$4:$D$14,4,0)="Colis",' Matrice Tarifaire NON AL'!AN561,""))</f>
        <v/>
      </c>
      <c r="AC558" t="str">
        <f>+IF(V558="","",IF(VLOOKUP(' Matrice Tarifaire NON AL'!AK561,Feuil3!$A$4:$D$14,4,0)="Colis",IF(' Matrice Tarifaire NON AL'!AO561&gt;0,' Matrice Tarifaire NON AL'!AO561,""),""))</f>
        <v/>
      </c>
      <c r="AD558" t="str">
        <f t="shared" si="27"/>
        <v/>
      </c>
      <c r="AE558" t="str">
        <f>+IF(C558="","",' Matrice Tarifaire NON AL'!C561)</f>
        <v/>
      </c>
      <c r="AF558" t="str">
        <f>+IF(C558="","",' Matrice Tarifaire NON AL'!AQ561)</f>
        <v/>
      </c>
      <c r="AH558" t="str">
        <f>+IF(E558="","",' Matrice Tarifaire NON AL'!$U561)</f>
        <v/>
      </c>
      <c r="AI558" t="str">
        <f>+IF(F558="","",IF(' Matrice Tarifaire NON AL'!$V561="","",' Matrice Tarifaire NON AL'!$V561))</f>
        <v/>
      </c>
      <c r="AJ558" t="str">
        <f>+IF($C558="","",IF(' Matrice Tarifaire NON AL'!AZ561="","",' Matrice Tarifaire NON AL'!AZ561))</f>
        <v/>
      </c>
      <c r="AK558" t="str">
        <f>+IF($C558="","",IF(' Matrice Tarifaire NON AL'!BA561="","",' Matrice Tarifaire NON AL'!BA561))</f>
        <v/>
      </c>
      <c r="AL558" t="str">
        <f>+IF($C558="","",IF(' Matrice Tarifaire NON AL'!BB561="","",TEXT(' Matrice Tarifaire NON AL'!BB561,"0,0000")))</f>
        <v/>
      </c>
      <c r="AO558" t="str">
        <f>+IF($C558="","",IF(' Matrice Tarifaire NON AL'!BF561="","",TEXT(' Matrice Tarifaire NON AL'!BF561,"0,0000")))</f>
        <v/>
      </c>
      <c r="AP558" t="str">
        <f>+IF($C558="","",IF(' Matrice Tarifaire NON AL'!BG561="","",TEXT(' Matrice Tarifaire NON AL'!BG561,"0,0000")))</f>
        <v/>
      </c>
      <c r="AQ558" t="str">
        <f>+IF($C558="","",IF(' Matrice Tarifaire NON AL'!BH561="","",TEXT(' Matrice Tarifaire NON AL'!BH561,"0,0000")))</f>
        <v/>
      </c>
      <c r="AR558" t="str">
        <f>+IF($C558="","",IF(' Matrice Tarifaire NON AL'!BI561="","",TEXT(' Matrice Tarifaire NON AL'!BI561,"0,0000")))</f>
        <v/>
      </c>
      <c r="AS558" t="str">
        <f>+IF(C558="","",IF(' Matrice Tarifaire NON AL'!BJ561="","0",IF(' Matrice Tarifaire NON AL'!BJ561="","",' Matrice Tarifaire NON AL'!BJ561)))</f>
        <v/>
      </c>
      <c r="AT558" t="str">
        <f>+IF(C558="","",IF(' Matrice Tarifaire NON AL'!BK561="","",' Matrice Tarifaire NON AL'!$BK$6))</f>
        <v/>
      </c>
      <c r="AU558" t="str">
        <f>+IF(C558="","",IF(' Matrice Tarifaire NON AL'!BK561="","",TEXT(' Matrice Tarifaire NON AL'!BK561,"0,0000")))</f>
        <v/>
      </c>
      <c r="AV558" t="str">
        <f>+IF(C558="","",IF(' Matrice Tarifaire NON AL'!BL561="","",' Matrice Tarifaire NON AL'!$BL$6))</f>
        <v/>
      </c>
      <c r="AW558" t="str">
        <f>+IF(C558="","",IF(' Matrice Tarifaire NON AL'!BL561="","",TEXT(' Matrice Tarifaire NON AL'!BL561,"0,0000")))</f>
        <v/>
      </c>
      <c r="AX558" t="str">
        <f>+IF(C558="","",IF(' Matrice Tarifaire NON AL'!BM561="","",' Matrice Tarifaire NON AL'!$BM$6))</f>
        <v/>
      </c>
      <c r="AY558" t="str">
        <f>+IF(C558="","",IF(' Matrice Tarifaire NON AL'!BM561="","",TEXT(' Matrice Tarifaire NON AL'!BM561,"0,0000")))</f>
        <v/>
      </c>
      <c r="AZ558" t="str">
        <f>+IF(C558="","",IF(' Matrice Tarifaire NON AL'!BN561="","","Taxe DEEE"))</f>
        <v/>
      </c>
      <c r="BA558" t="str">
        <f>+IF(C558="","",IF(' Matrice Tarifaire NON AL'!BN561="","",TEXT(' Matrice Tarifaire NON AL'!BN561,"0,0000")))</f>
        <v/>
      </c>
      <c r="BD558" t="str">
        <f>+IF($C558="","",IF(' Matrice Tarifaire NON AL'!BR561="","",TEXT(' Matrice Tarifaire NON AL'!BR561,"0,000")))</f>
        <v/>
      </c>
      <c r="BE558" t="str">
        <f>+IF($C558="","",IF(' Matrice Tarifaire NON AL'!BS561="","",VALUE(TEXT(' Matrice Tarifaire NON AL'!BS561,"0,00"))))</f>
        <v/>
      </c>
      <c r="BF558" t="str">
        <f>+IF($C558="","",IF(' Matrice Tarifaire NON AL'!BY561="","",' Matrice Tarifaire NON AL'!BY561))</f>
        <v/>
      </c>
      <c r="BG558" t="str">
        <f>+IF(C558="","",IF(' Matrice Tarifaire NON AL'!AK561="Composant de Box","999",IF(' Matrice Tarifaire NON AL'!AP561&lt;&gt;"",' Matrice Tarifaire NON AL'!AP561,IF(' Matrice Tarifaire NON AL'!AO561&lt;&gt;"",' Matrice Tarifaire NON AL'!AO561,' Matrice Tarifaire NON AL'!AN561))))</f>
        <v/>
      </c>
    </row>
    <row r="559" spans="1:59" x14ac:dyDescent="0.25">
      <c r="A559" t="str">
        <f>+IF($C559="","",IF(' Matrice Tarifaire NON AL'!N562="","",IF(' Matrice Tarifaire NON AL'!N562=0,"GTIN A 0 - Ne doit pas être mis dans PRE REF",TEXT(' Matrice Tarifaire NON AL'!N562,"00000000000000"))))</f>
        <v/>
      </c>
      <c r="B559" t="str">
        <f>+IF(C559="","",IF(L559=172,4,VLOOKUP(' Matrice Tarifaire NON AL'!AK562,Feuil3!$A$4:$B$14,2,0)))</f>
        <v/>
      </c>
      <c r="C559" t="str">
        <f>+IF(' Matrice Tarifaire NON AL'!O562="","",SUBSTITUTE(' Matrice Tarifaire NON AL'!O562,"CHAR (10)"," "))</f>
        <v/>
      </c>
      <c r="D559" t="str">
        <f>+IF($C559="","",SUBSTITUTE(' Matrice Tarifaire NON AL'!P562,"CHAR (13)"," "))</f>
        <v/>
      </c>
      <c r="E559" t="str">
        <f t="shared" si="25"/>
        <v/>
      </c>
      <c r="F559" t="str">
        <f>+IF($C559="","",IF(' Matrice Tarifaire NON AL'!AX562="","Non",' Matrice Tarifaire NON AL'!AX562))</f>
        <v/>
      </c>
      <c r="G559" t="str">
        <f>+IF($C559="","",IF(' Matrice Tarifaire NON AL'!Q562="DOMEDIA","MDD",IF(' Matrice Tarifaire NON AL'!Q562="APTA","MDD",IF(' Matrice Tarifaire NON AL'!Q562="TOP BUDGET","Premier Prix","MN"))))</f>
        <v/>
      </c>
      <c r="H559" t="str">
        <f>+IF($C559="","",' Matrice Tarifaire NON AL'!Q562)</f>
        <v/>
      </c>
      <c r="K559" t="str">
        <f>+IF($C559="","",' Matrice Tarifaire NON AL'!X562)</f>
        <v/>
      </c>
      <c r="L559" t="str">
        <f>+IF($C559="","",' Matrice Tarifaire NON AL'!X562)</f>
        <v/>
      </c>
      <c r="M559" t="str">
        <f>+IF($C559="","",' Matrice Tarifaire NON AL'!Y562)</f>
        <v/>
      </c>
      <c r="N559" t="str">
        <f>+IF($C559="","",' Matrice Tarifaire NON AL'!Z562)</f>
        <v/>
      </c>
      <c r="P559" t="str">
        <f>+IF(C559="","",IF(' Matrice Tarifaire NON AL'!X562&lt;&gt;168,"Non",""))</f>
        <v/>
      </c>
      <c r="Q559" t="str">
        <f>+IF($C559="","",' Matrice Tarifaire NON AL'!T562)</f>
        <v/>
      </c>
      <c r="R559" t="str">
        <f>+IF($C559="","",IF(' Matrice Tarifaire NON AL'!R562="","",' Matrice Tarifaire NON AL'!R562))</f>
        <v/>
      </c>
      <c r="S559" t="str">
        <f>+IF($C559="","",LEFT(' Matrice Tarifaire NON AL'!W562,1))</f>
        <v/>
      </c>
      <c r="T559" t="str">
        <f>+IF($C559="","",LEFT(' Matrice Tarifaire NON AL'!AY562,3))</f>
        <v/>
      </c>
      <c r="U559" t="str">
        <f t="shared" si="26"/>
        <v/>
      </c>
      <c r="V559" t="str">
        <f>+IF(C559="","",IF(VLOOKUP(' Matrice Tarifaire NON AL'!AK562,Feuil3!A:F,6,0)="Box",IF(' Matrice Tarifaire NON AL'!AL562="Mono-Référence","Homogène",IF(' Matrice Tarifaire NON AL'!AL562="Multi-Références","Panaché","")),IF(' Matrice Tarifaire NON AL'!AK562="A la Pièce","Composant sans Colisage",IF(' Matrice Tarifaire NON AL'!AK562="Composant de Box","Composant sans Colisage","Homogène"))))</f>
        <v/>
      </c>
      <c r="W559" t="str">
        <f>+IF($V559="","",VLOOKUP(' Matrice Tarifaire NON AL'!AK562,Feuil3!$A$4:$E$14,5,0))</f>
        <v/>
      </c>
      <c r="Y559" t="str">
        <f>+IF($V559="","",IF(VLOOKUP(' Matrice Tarifaire NON AL'!$AK562,Feuil3!$A$4:$D$14,4,0)="Palette",' Matrice Tarifaire NON AL'!AN562,""))</f>
        <v/>
      </c>
      <c r="AA559" t="str">
        <f>+IF($V559="","",IF(VLOOKUP(' Matrice Tarifaire NON AL'!$AK562,Feuil3!$A$4:$D$14,4,0)="Colis",' Matrice Tarifaire NON AL'!AN562,""))</f>
        <v/>
      </c>
      <c r="AC559" t="str">
        <f>+IF(V559="","",IF(VLOOKUP(' Matrice Tarifaire NON AL'!AK562,Feuil3!$A$4:$D$14,4,0)="Colis",IF(' Matrice Tarifaire NON AL'!AO562&gt;0,' Matrice Tarifaire NON AL'!AO562,""),""))</f>
        <v/>
      </c>
      <c r="AD559" t="str">
        <f t="shared" si="27"/>
        <v/>
      </c>
      <c r="AE559" t="str">
        <f>+IF(C559="","",' Matrice Tarifaire NON AL'!C562)</f>
        <v/>
      </c>
      <c r="AF559" t="str">
        <f>+IF(C559="","",' Matrice Tarifaire NON AL'!AQ562)</f>
        <v/>
      </c>
      <c r="AH559" t="str">
        <f>+IF(E559="","",' Matrice Tarifaire NON AL'!$U562)</f>
        <v/>
      </c>
      <c r="AI559" t="str">
        <f>+IF(F559="","",IF(' Matrice Tarifaire NON AL'!$V562="","",' Matrice Tarifaire NON AL'!$V562))</f>
        <v/>
      </c>
      <c r="AJ559" t="str">
        <f>+IF($C559="","",IF(' Matrice Tarifaire NON AL'!AZ562="","",' Matrice Tarifaire NON AL'!AZ562))</f>
        <v/>
      </c>
      <c r="AK559" t="str">
        <f>+IF($C559="","",IF(' Matrice Tarifaire NON AL'!BA562="","",' Matrice Tarifaire NON AL'!BA562))</f>
        <v/>
      </c>
      <c r="AL559" t="str">
        <f>+IF($C559="","",IF(' Matrice Tarifaire NON AL'!BB562="","",TEXT(' Matrice Tarifaire NON AL'!BB562,"0,0000")))</f>
        <v/>
      </c>
      <c r="AO559" t="str">
        <f>+IF($C559="","",IF(' Matrice Tarifaire NON AL'!BF562="","",TEXT(' Matrice Tarifaire NON AL'!BF562,"0,0000")))</f>
        <v/>
      </c>
      <c r="AP559" t="str">
        <f>+IF($C559="","",IF(' Matrice Tarifaire NON AL'!BG562="","",TEXT(' Matrice Tarifaire NON AL'!BG562,"0,0000")))</f>
        <v/>
      </c>
      <c r="AQ559" t="str">
        <f>+IF($C559="","",IF(' Matrice Tarifaire NON AL'!BH562="","",TEXT(' Matrice Tarifaire NON AL'!BH562,"0,0000")))</f>
        <v/>
      </c>
      <c r="AR559" t="str">
        <f>+IF($C559="","",IF(' Matrice Tarifaire NON AL'!BI562="","",TEXT(' Matrice Tarifaire NON AL'!BI562,"0,0000")))</f>
        <v/>
      </c>
      <c r="AS559" t="str">
        <f>+IF(C559="","",IF(' Matrice Tarifaire NON AL'!BJ562="","0",IF(' Matrice Tarifaire NON AL'!BJ562="","",' Matrice Tarifaire NON AL'!BJ562)))</f>
        <v/>
      </c>
      <c r="AT559" t="str">
        <f>+IF(C559="","",IF(' Matrice Tarifaire NON AL'!BK562="","",' Matrice Tarifaire NON AL'!$BK$6))</f>
        <v/>
      </c>
      <c r="AU559" t="str">
        <f>+IF(C559="","",IF(' Matrice Tarifaire NON AL'!BK562="","",TEXT(' Matrice Tarifaire NON AL'!BK562,"0,0000")))</f>
        <v/>
      </c>
      <c r="AV559" t="str">
        <f>+IF(C559="","",IF(' Matrice Tarifaire NON AL'!BL562="","",' Matrice Tarifaire NON AL'!$BL$6))</f>
        <v/>
      </c>
      <c r="AW559" t="str">
        <f>+IF(C559="","",IF(' Matrice Tarifaire NON AL'!BL562="","",TEXT(' Matrice Tarifaire NON AL'!BL562,"0,0000")))</f>
        <v/>
      </c>
      <c r="AX559" t="str">
        <f>+IF(C559="","",IF(' Matrice Tarifaire NON AL'!BM562="","",' Matrice Tarifaire NON AL'!$BM$6))</f>
        <v/>
      </c>
      <c r="AY559" t="str">
        <f>+IF(C559="","",IF(' Matrice Tarifaire NON AL'!BM562="","",TEXT(' Matrice Tarifaire NON AL'!BM562,"0,0000")))</f>
        <v/>
      </c>
      <c r="AZ559" t="str">
        <f>+IF(C559="","",IF(' Matrice Tarifaire NON AL'!BN562="","","Taxe DEEE"))</f>
        <v/>
      </c>
      <c r="BA559" t="str">
        <f>+IF(C559="","",IF(' Matrice Tarifaire NON AL'!BN562="","",TEXT(' Matrice Tarifaire NON AL'!BN562,"0,0000")))</f>
        <v/>
      </c>
      <c r="BD559" t="str">
        <f>+IF($C559="","",IF(' Matrice Tarifaire NON AL'!BR562="","",TEXT(' Matrice Tarifaire NON AL'!BR562,"0,000")))</f>
        <v/>
      </c>
      <c r="BE559" t="str">
        <f>+IF($C559="","",IF(' Matrice Tarifaire NON AL'!BS562="","",VALUE(TEXT(' Matrice Tarifaire NON AL'!BS562,"0,00"))))</f>
        <v/>
      </c>
      <c r="BF559" t="str">
        <f>+IF($C559="","",IF(' Matrice Tarifaire NON AL'!BY562="","",' Matrice Tarifaire NON AL'!BY562))</f>
        <v/>
      </c>
      <c r="BG559" t="str">
        <f>+IF(C559="","",IF(' Matrice Tarifaire NON AL'!AK562="Composant de Box","999",IF(' Matrice Tarifaire NON AL'!AP562&lt;&gt;"",' Matrice Tarifaire NON AL'!AP562,IF(' Matrice Tarifaire NON AL'!AO562&lt;&gt;"",' Matrice Tarifaire NON AL'!AO562,' Matrice Tarifaire NON AL'!AN562))))</f>
        <v/>
      </c>
    </row>
    <row r="560" spans="1:59" x14ac:dyDescent="0.25">
      <c r="A560" t="str">
        <f>+IF($C560="","",IF(' Matrice Tarifaire NON AL'!N563="","",IF(' Matrice Tarifaire NON AL'!N563=0,"GTIN A 0 - Ne doit pas être mis dans PRE REF",TEXT(' Matrice Tarifaire NON AL'!N563,"00000000000000"))))</f>
        <v/>
      </c>
      <c r="B560" t="str">
        <f>+IF(C560="","",IF(L560=172,4,VLOOKUP(' Matrice Tarifaire NON AL'!AK563,Feuil3!$A$4:$B$14,2,0)))</f>
        <v/>
      </c>
      <c r="C560" t="str">
        <f>+IF(' Matrice Tarifaire NON AL'!O563="","",SUBSTITUTE(' Matrice Tarifaire NON AL'!O563,"CHAR (10)"," "))</f>
        <v/>
      </c>
      <c r="D560" t="str">
        <f>+IF($C560="","",SUBSTITUTE(' Matrice Tarifaire NON AL'!P563,"CHAR (13)"," "))</f>
        <v/>
      </c>
      <c r="E560" t="str">
        <f t="shared" si="25"/>
        <v/>
      </c>
      <c r="F560" t="str">
        <f>+IF($C560="","",IF(' Matrice Tarifaire NON AL'!AX563="","Non",' Matrice Tarifaire NON AL'!AX563))</f>
        <v/>
      </c>
      <c r="G560" t="str">
        <f>+IF($C560="","",IF(' Matrice Tarifaire NON AL'!Q563="DOMEDIA","MDD",IF(' Matrice Tarifaire NON AL'!Q563="APTA","MDD",IF(' Matrice Tarifaire NON AL'!Q563="TOP BUDGET","Premier Prix","MN"))))</f>
        <v/>
      </c>
      <c r="H560" t="str">
        <f>+IF($C560="","",' Matrice Tarifaire NON AL'!Q563)</f>
        <v/>
      </c>
      <c r="K560" t="str">
        <f>+IF($C560="","",' Matrice Tarifaire NON AL'!X563)</f>
        <v/>
      </c>
      <c r="L560" t="str">
        <f>+IF($C560="","",' Matrice Tarifaire NON AL'!X563)</f>
        <v/>
      </c>
      <c r="M560" t="str">
        <f>+IF($C560="","",' Matrice Tarifaire NON AL'!Y563)</f>
        <v/>
      </c>
      <c r="N560" t="str">
        <f>+IF($C560="","",' Matrice Tarifaire NON AL'!Z563)</f>
        <v/>
      </c>
      <c r="P560" t="str">
        <f>+IF(C560="","",IF(' Matrice Tarifaire NON AL'!X563&lt;&gt;168,"Non",""))</f>
        <v/>
      </c>
      <c r="Q560" t="str">
        <f>+IF($C560="","",' Matrice Tarifaire NON AL'!T563)</f>
        <v/>
      </c>
      <c r="R560" t="str">
        <f>+IF($C560="","",IF(' Matrice Tarifaire NON AL'!R563="","",' Matrice Tarifaire NON AL'!R563))</f>
        <v/>
      </c>
      <c r="S560" t="str">
        <f>+IF($C560="","",LEFT(' Matrice Tarifaire NON AL'!W563,1))</f>
        <v/>
      </c>
      <c r="T560" t="str">
        <f>+IF($C560="","",LEFT(' Matrice Tarifaire NON AL'!AY563,3))</f>
        <v/>
      </c>
      <c r="U560" t="str">
        <f t="shared" si="26"/>
        <v/>
      </c>
      <c r="V560" t="str">
        <f>+IF(C560="","",IF(VLOOKUP(' Matrice Tarifaire NON AL'!AK563,Feuil3!A:F,6,0)="Box",IF(' Matrice Tarifaire NON AL'!AL563="Mono-Référence","Homogène",IF(' Matrice Tarifaire NON AL'!AL563="Multi-Références","Panaché","")),IF(' Matrice Tarifaire NON AL'!AK563="A la Pièce","Composant sans Colisage",IF(' Matrice Tarifaire NON AL'!AK563="Composant de Box","Composant sans Colisage","Homogène"))))</f>
        <v/>
      </c>
      <c r="W560" t="str">
        <f>+IF($V560="","",VLOOKUP(' Matrice Tarifaire NON AL'!AK563,Feuil3!$A$4:$E$14,5,0))</f>
        <v/>
      </c>
      <c r="Y560" t="str">
        <f>+IF($V560="","",IF(VLOOKUP(' Matrice Tarifaire NON AL'!$AK563,Feuil3!$A$4:$D$14,4,0)="Palette",' Matrice Tarifaire NON AL'!AN563,""))</f>
        <v/>
      </c>
      <c r="AA560" t="str">
        <f>+IF($V560="","",IF(VLOOKUP(' Matrice Tarifaire NON AL'!$AK563,Feuil3!$A$4:$D$14,4,0)="Colis",' Matrice Tarifaire NON AL'!AN563,""))</f>
        <v/>
      </c>
      <c r="AC560" t="str">
        <f>+IF(V560="","",IF(VLOOKUP(' Matrice Tarifaire NON AL'!AK563,Feuil3!$A$4:$D$14,4,0)="Colis",IF(' Matrice Tarifaire NON AL'!AO563&gt;0,' Matrice Tarifaire NON AL'!AO563,""),""))</f>
        <v/>
      </c>
      <c r="AD560" t="str">
        <f t="shared" si="27"/>
        <v/>
      </c>
      <c r="AE560" t="str">
        <f>+IF(C560="","",' Matrice Tarifaire NON AL'!C563)</f>
        <v/>
      </c>
      <c r="AF560" t="str">
        <f>+IF(C560="","",' Matrice Tarifaire NON AL'!AQ563)</f>
        <v/>
      </c>
      <c r="AH560" t="str">
        <f>+IF(E560="","",' Matrice Tarifaire NON AL'!$U563)</f>
        <v/>
      </c>
      <c r="AI560" t="str">
        <f>+IF(F560="","",IF(' Matrice Tarifaire NON AL'!$V563="","",' Matrice Tarifaire NON AL'!$V563))</f>
        <v/>
      </c>
      <c r="AJ560" t="str">
        <f>+IF($C560="","",IF(' Matrice Tarifaire NON AL'!AZ563="","",' Matrice Tarifaire NON AL'!AZ563))</f>
        <v/>
      </c>
      <c r="AK560" t="str">
        <f>+IF($C560="","",IF(' Matrice Tarifaire NON AL'!BA563="","",' Matrice Tarifaire NON AL'!BA563))</f>
        <v/>
      </c>
      <c r="AL560" t="str">
        <f>+IF($C560="","",IF(' Matrice Tarifaire NON AL'!BB563="","",TEXT(' Matrice Tarifaire NON AL'!BB563,"0,0000")))</f>
        <v/>
      </c>
      <c r="AO560" t="str">
        <f>+IF($C560="","",IF(' Matrice Tarifaire NON AL'!BF563="","",TEXT(' Matrice Tarifaire NON AL'!BF563,"0,0000")))</f>
        <v/>
      </c>
      <c r="AP560" t="str">
        <f>+IF($C560="","",IF(' Matrice Tarifaire NON AL'!BG563="","",TEXT(' Matrice Tarifaire NON AL'!BG563,"0,0000")))</f>
        <v/>
      </c>
      <c r="AQ560" t="str">
        <f>+IF($C560="","",IF(' Matrice Tarifaire NON AL'!BH563="","",TEXT(' Matrice Tarifaire NON AL'!BH563,"0,0000")))</f>
        <v/>
      </c>
      <c r="AR560" t="str">
        <f>+IF($C560="","",IF(' Matrice Tarifaire NON AL'!BI563="","",TEXT(' Matrice Tarifaire NON AL'!BI563,"0,0000")))</f>
        <v/>
      </c>
      <c r="AS560" t="str">
        <f>+IF(C560="","",IF(' Matrice Tarifaire NON AL'!BJ563="","0",IF(' Matrice Tarifaire NON AL'!BJ563="","",' Matrice Tarifaire NON AL'!BJ563)))</f>
        <v/>
      </c>
      <c r="AT560" t="str">
        <f>+IF(C560="","",IF(' Matrice Tarifaire NON AL'!BK563="","",' Matrice Tarifaire NON AL'!$BK$6))</f>
        <v/>
      </c>
      <c r="AU560" t="str">
        <f>+IF(C560="","",IF(' Matrice Tarifaire NON AL'!BK563="","",TEXT(' Matrice Tarifaire NON AL'!BK563,"0,0000")))</f>
        <v/>
      </c>
      <c r="AV560" t="str">
        <f>+IF(C560="","",IF(' Matrice Tarifaire NON AL'!BL563="","",' Matrice Tarifaire NON AL'!$BL$6))</f>
        <v/>
      </c>
      <c r="AW560" t="str">
        <f>+IF(C560="","",IF(' Matrice Tarifaire NON AL'!BL563="","",TEXT(' Matrice Tarifaire NON AL'!BL563,"0,0000")))</f>
        <v/>
      </c>
      <c r="AX560" t="str">
        <f>+IF(C560="","",IF(' Matrice Tarifaire NON AL'!BM563="","",' Matrice Tarifaire NON AL'!$BM$6))</f>
        <v/>
      </c>
      <c r="AY560" t="str">
        <f>+IF(C560="","",IF(' Matrice Tarifaire NON AL'!BM563="","",TEXT(' Matrice Tarifaire NON AL'!BM563,"0,0000")))</f>
        <v/>
      </c>
      <c r="AZ560" t="str">
        <f>+IF(C560="","",IF(' Matrice Tarifaire NON AL'!BN563="","","Taxe DEEE"))</f>
        <v/>
      </c>
      <c r="BA560" t="str">
        <f>+IF(C560="","",IF(' Matrice Tarifaire NON AL'!BN563="","",TEXT(' Matrice Tarifaire NON AL'!BN563,"0,0000")))</f>
        <v/>
      </c>
      <c r="BD560" t="str">
        <f>+IF($C560="","",IF(' Matrice Tarifaire NON AL'!BR563="","",TEXT(' Matrice Tarifaire NON AL'!BR563,"0,000")))</f>
        <v/>
      </c>
      <c r="BE560" t="str">
        <f>+IF($C560="","",IF(' Matrice Tarifaire NON AL'!BS563="","",VALUE(TEXT(' Matrice Tarifaire NON AL'!BS563,"0,00"))))</f>
        <v/>
      </c>
      <c r="BF560" t="str">
        <f>+IF($C560="","",IF(' Matrice Tarifaire NON AL'!BY563="","",' Matrice Tarifaire NON AL'!BY563))</f>
        <v/>
      </c>
      <c r="BG560" t="str">
        <f>+IF(C560="","",IF(' Matrice Tarifaire NON AL'!AK563="Composant de Box","999",IF(' Matrice Tarifaire NON AL'!AP563&lt;&gt;"",' Matrice Tarifaire NON AL'!AP563,IF(' Matrice Tarifaire NON AL'!AO563&lt;&gt;"",' Matrice Tarifaire NON AL'!AO563,' Matrice Tarifaire NON AL'!AN563))))</f>
        <v/>
      </c>
    </row>
    <row r="561" spans="1:59" x14ac:dyDescent="0.25">
      <c r="A561" t="str">
        <f>+IF($C561="","",IF(' Matrice Tarifaire NON AL'!N564="","",IF(' Matrice Tarifaire NON AL'!N564=0,"GTIN A 0 - Ne doit pas être mis dans PRE REF",TEXT(' Matrice Tarifaire NON AL'!N564,"00000000000000"))))</f>
        <v/>
      </c>
      <c r="B561" t="str">
        <f>+IF(C561="","",IF(L561=172,4,VLOOKUP(' Matrice Tarifaire NON AL'!AK564,Feuil3!$A$4:$B$14,2,0)))</f>
        <v/>
      </c>
      <c r="C561" t="str">
        <f>+IF(' Matrice Tarifaire NON AL'!O564="","",SUBSTITUTE(' Matrice Tarifaire NON AL'!O564,"CHAR (10)"," "))</f>
        <v/>
      </c>
      <c r="D561" t="str">
        <f>+IF($C561="","",SUBSTITUTE(' Matrice Tarifaire NON AL'!P564,"CHAR (13)"," "))</f>
        <v/>
      </c>
      <c r="E561" t="str">
        <f t="shared" si="25"/>
        <v/>
      </c>
      <c r="F561" t="str">
        <f>+IF($C561="","",IF(' Matrice Tarifaire NON AL'!AX564="","Non",' Matrice Tarifaire NON AL'!AX564))</f>
        <v/>
      </c>
      <c r="G561" t="str">
        <f>+IF($C561="","",IF(' Matrice Tarifaire NON AL'!Q564="DOMEDIA","MDD",IF(' Matrice Tarifaire NON AL'!Q564="APTA","MDD",IF(' Matrice Tarifaire NON AL'!Q564="TOP BUDGET","Premier Prix","MN"))))</f>
        <v/>
      </c>
      <c r="H561" t="str">
        <f>+IF($C561="","",' Matrice Tarifaire NON AL'!Q564)</f>
        <v/>
      </c>
      <c r="K561" t="str">
        <f>+IF($C561="","",' Matrice Tarifaire NON AL'!X564)</f>
        <v/>
      </c>
      <c r="L561" t="str">
        <f>+IF($C561="","",' Matrice Tarifaire NON AL'!X564)</f>
        <v/>
      </c>
      <c r="M561" t="str">
        <f>+IF($C561="","",' Matrice Tarifaire NON AL'!Y564)</f>
        <v/>
      </c>
      <c r="N561" t="str">
        <f>+IF($C561="","",' Matrice Tarifaire NON AL'!Z564)</f>
        <v/>
      </c>
      <c r="P561" t="str">
        <f>+IF(C561="","",IF(' Matrice Tarifaire NON AL'!X564&lt;&gt;168,"Non",""))</f>
        <v/>
      </c>
      <c r="Q561" t="str">
        <f>+IF($C561="","",' Matrice Tarifaire NON AL'!T564)</f>
        <v/>
      </c>
      <c r="R561" t="str">
        <f>+IF($C561="","",IF(' Matrice Tarifaire NON AL'!R564="","",' Matrice Tarifaire NON AL'!R564))</f>
        <v/>
      </c>
      <c r="S561" t="str">
        <f>+IF($C561="","",LEFT(' Matrice Tarifaire NON AL'!W564,1))</f>
        <v/>
      </c>
      <c r="T561" t="str">
        <f>+IF($C561="","",LEFT(' Matrice Tarifaire NON AL'!AY564,3))</f>
        <v/>
      </c>
      <c r="U561" t="str">
        <f t="shared" si="26"/>
        <v/>
      </c>
      <c r="V561" t="str">
        <f>+IF(C561="","",IF(VLOOKUP(' Matrice Tarifaire NON AL'!AK564,Feuil3!A:F,6,0)="Box",IF(' Matrice Tarifaire NON AL'!AL564="Mono-Référence","Homogène",IF(' Matrice Tarifaire NON AL'!AL564="Multi-Références","Panaché","")),IF(' Matrice Tarifaire NON AL'!AK564="A la Pièce","Composant sans Colisage",IF(' Matrice Tarifaire NON AL'!AK564="Composant de Box","Composant sans Colisage","Homogène"))))</f>
        <v/>
      </c>
      <c r="W561" t="str">
        <f>+IF($V561="","",VLOOKUP(' Matrice Tarifaire NON AL'!AK564,Feuil3!$A$4:$E$14,5,0))</f>
        <v/>
      </c>
      <c r="Y561" t="str">
        <f>+IF($V561="","",IF(VLOOKUP(' Matrice Tarifaire NON AL'!$AK564,Feuil3!$A$4:$D$14,4,0)="Palette",' Matrice Tarifaire NON AL'!AN564,""))</f>
        <v/>
      </c>
      <c r="AA561" t="str">
        <f>+IF($V561="","",IF(VLOOKUP(' Matrice Tarifaire NON AL'!$AK564,Feuil3!$A$4:$D$14,4,0)="Colis",' Matrice Tarifaire NON AL'!AN564,""))</f>
        <v/>
      </c>
      <c r="AC561" t="str">
        <f>+IF(V561="","",IF(VLOOKUP(' Matrice Tarifaire NON AL'!AK564,Feuil3!$A$4:$D$14,4,0)="Colis",IF(' Matrice Tarifaire NON AL'!AO564&gt;0,' Matrice Tarifaire NON AL'!AO564,""),""))</f>
        <v/>
      </c>
      <c r="AD561" t="str">
        <f t="shared" si="27"/>
        <v/>
      </c>
      <c r="AE561" t="str">
        <f>+IF(C561="","",' Matrice Tarifaire NON AL'!C564)</f>
        <v/>
      </c>
      <c r="AF561" t="str">
        <f>+IF(C561="","",' Matrice Tarifaire NON AL'!AQ564)</f>
        <v/>
      </c>
      <c r="AH561" t="str">
        <f>+IF(E561="","",' Matrice Tarifaire NON AL'!$U564)</f>
        <v/>
      </c>
      <c r="AI561" t="str">
        <f>+IF(F561="","",IF(' Matrice Tarifaire NON AL'!$V564="","",' Matrice Tarifaire NON AL'!$V564))</f>
        <v/>
      </c>
      <c r="AJ561" t="str">
        <f>+IF($C561="","",IF(' Matrice Tarifaire NON AL'!AZ564="","",' Matrice Tarifaire NON AL'!AZ564))</f>
        <v/>
      </c>
      <c r="AK561" t="str">
        <f>+IF($C561="","",IF(' Matrice Tarifaire NON AL'!BA564="","",' Matrice Tarifaire NON AL'!BA564))</f>
        <v/>
      </c>
      <c r="AL561" t="str">
        <f>+IF($C561="","",IF(' Matrice Tarifaire NON AL'!BB564="","",TEXT(' Matrice Tarifaire NON AL'!BB564,"0,0000")))</f>
        <v/>
      </c>
      <c r="AO561" t="str">
        <f>+IF($C561="","",IF(' Matrice Tarifaire NON AL'!BF564="","",TEXT(' Matrice Tarifaire NON AL'!BF564,"0,0000")))</f>
        <v/>
      </c>
      <c r="AP561" t="str">
        <f>+IF($C561="","",IF(' Matrice Tarifaire NON AL'!BG564="","",TEXT(' Matrice Tarifaire NON AL'!BG564,"0,0000")))</f>
        <v/>
      </c>
      <c r="AQ561" t="str">
        <f>+IF($C561="","",IF(' Matrice Tarifaire NON AL'!BH564="","",TEXT(' Matrice Tarifaire NON AL'!BH564,"0,0000")))</f>
        <v/>
      </c>
      <c r="AR561" t="str">
        <f>+IF($C561="","",IF(' Matrice Tarifaire NON AL'!BI564="","",TEXT(' Matrice Tarifaire NON AL'!BI564,"0,0000")))</f>
        <v/>
      </c>
      <c r="AS561" t="str">
        <f>+IF(C561="","",IF(' Matrice Tarifaire NON AL'!BJ564="","0",IF(' Matrice Tarifaire NON AL'!BJ564="","",' Matrice Tarifaire NON AL'!BJ564)))</f>
        <v/>
      </c>
      <c r="AT561" t="str">
        <f>+IF(C561="","",IF(' Matrice Tarifaire NON AL'!BK564="","",' Matrice Tarifaire NON AL'!$BK$6))</f>
        <v/>
      </c>
      <c r="AU561" t="str">
        <f>+IF(C561="","",IF(' Matrice Tarifaire NON AL'!BK564="","",TEXT(' Matrice Tarifaire NON AL'!BK564,"0,0000")))</f>
        <v/>
      </c>
      <c r="AV561" t="str">
        <f>+IF(C561="","",IF(' Matrice Tarifaire NON AL'!BL564="","",' Matrice Tarifaire NON AL'!$BL$6))</f>
        <v/>
      </c>
      <c r="AW561" t="str">
        <f>+IF(C561="","",IF(' Matrice Tarifaire NON AL'!BL564="","",TEXT(' Matrice Tarifaire NON AL'!BL564,"0,0000")))</f>
        <v/>
      </c>
      <c r="AX561" t="str">
        <f>+IF(C561="","",IF(' Matrice Tarifaire NON AL'!BM564="","",' Matrice Tarifaire NON AL'!$BM$6))</f>
        <v/>
      </c>
      <c r="AY561" t="str">
        <f>+IF(C561="","",IF(' Matrice Tarifaire NON AL'!BM564="","",TEXT(' Matrice Tarifaire NON AL'!BM564,"0,0000")))</f>
        <v/>
      </c>
      <c r="AZ561" t="str">
        <f>+IF(C561="","",IF(' Matrice Tarifaire NON AL'!BN564="","","Taxe DEEE"))</f>
        <v/>
      </c>
      <c r="BA561" t="str">
        <f>+IF(C561="","",IF(' Matrice Tarifaire NON AL'!BN564="","",TEXT(' Matrice Tarifaire NON AL'!BN564,"0,0000")))</f>
        <v/>
      </c>
      <c r="BD561" t="str">
        <f>+IF($C561="","",IF(' Matrice Tarifaire NON AL'!BR564="","",TEXT(' Matrice Tarifaire NON AL'!BR564,"0,000")))</f>
        <v/>
      </c>
      <c r="BE561" t="str">
        <f>+IF($C561="","",IF(' Matrice Tarifaire NON AL'!BS564="","",VALUE(TEXT(' Matrice Tarifaire NON AL'!BS564,"0,00"))))</f>
        <v/>
      </c>
      <c r="BF561" t="str">
        <f>+IF($C561="","",IF(' Matrice Tarifaire NON AL'!BY564="","",' Matrice Tarifaire NON AL'!BY564))</f>
        <v/>
      </c>
      <c r="BG561" t="str">
        <f>+IF(C561="","",IF(' Matrice Tarifaire NON AL'!AK564="Composant de Box","999",IF(' Matrice Tarifaire NON AL'!AP564&lt;&gt;"",' Matrice Tarifaire NON AL'!AP564,IF(' Matrice Tarifaire NON AL'!AO564&lt;&gt;"",' Matrice Tarifaire NON AL'!AO564,' Matrice Tarifaire NON AL'!AN564))))</f>
        <v/>
      </c>
    </row>
    <row r="562" spans="1:59" x14ac:dyDescent="0.25">
      <c r="A562" t="str">
        <f>+IF($C562="","",IF(' Matrice Tarifaire NON AL'!N565="","",IF(' Matrice Tarifaire NON AL'!N565=0,"GTIN A 0 - Ne doit pas être mis dans PRE REF",TEXT(' Matrice Tarifaire NON AL'!N565,"00000000000000"))))</f>
        <v/>
      </c>
      <c r="B562" t="str">
        <f>+IF(C562="","",IF(L562=172,4,VLOOKUP(' Matrice Tarifaire NON AL'!AK565,Feuil3!$A$4:$B$14,2,0)))</f>
        <v/>
      </c>
      <c r="C562" t="str">
        <f>+IF(' Matrice Tarifaire NON AL'!O565="","",SUBSTITUTE(' Matrice Tarifaire NON AL'!O565,"CHAR (10)"," "))</f>
        <v/>
      </c>
      <c r="D562" t="str">
        <f>+IF($C562="","",SUBSTITUTE(' Matrice Tarifaire NON AL'!P565,"CHAR (13)"," "))</f>
        <v/>
      </c>
      <c r="E562" t="str">
        <f t="shared" si="25"/>
        <v/>
      </c>
      <c r="F562" t="str">
        <f>+IF($C562="","",IF(' Matrice Tarifaire NON AL'!AX565="","Non",' Matrice Tarifaire NON AL'!AX565))</f>
        <v/>
      </c>
      <c r="G562" t="str">
        <f>+IF($C562="","",IF(' Matrice Tarifaire NON AL'!Q565="DOMEDIA","MDD",IF(' Matrice Tarifaire NON AL'!Q565="APTA","MDD",IF(' Matrice Tarifaire NON AL'!Q565="TOP BUDGET","Premier Prix","MN"))))</f>
        <v/>
      </c>
      <c r="H562" t="str">
        <f>+IF($C562="","",' Matrice Tarifaire NON AL'!Q565)</f>
        <v/>
      </c>
      <c r="K562" t="str">
        <f>+IF($C562="","",' Matrice Tarifaire NON AL'!X565)</f>
        <v/>
      </c>
      <c r="L562" t="str">
        <f>+IF($C562="","",' Matrice Tarifaire NON AL'!X565)</f>
        <v/>
      </c>
      <c r="M562" t="str">
        <f>+IF($C562="","",' Matrice Tarifaire NON AL'!Y565)</f>
        <v/>
      </c>
      <c r="N562" t="str">
        <f>+IF($C562="","",' Matrice Tarifaire NON AL'!Z565)</f>
        <v/>
      </c>
      <c r="P562" t="str">
        <f>+IF(C562="","",IF(' Matrice Tarifaire NON AL'!X565&lt;&gt;168,"Non",""))</f>
        <v/>
      </c>
      <c r="Q562" t="str">
        <f>+IF($C562="","",' Matrice Tarifaire NON AL'!T565)</f>
        <v/>
      </c>
      <c r="R562" t="str">
        <f>+IF($C562="","",IF(' Matrice Tarifaire NON AL'!R565="","",' Matrice Tarifaire NON AL'!R565))</f>
        <v/>
      </c>
      <c r="S562" t="str">
        <f>+IF($C562="","",LEFT(' Matrice Tarifaire NON AL'!W565,1))</f>
        <v/>
      </c>
      <c r="T562" t="str">
        <f>+IF($C562="","",LEFT(' Matrice Tarifaire NON AL'!AY565,3))</f>
        <v/>
      </c>
      <c r="U562" t="str">
        <f t="shared" si="26"/>
        <v/>
      </c>
      <c r="V562" t="str">
        <f>+IF(C562="","",IF(VLOOKUP(' Matrice Tarifaire NON AL'!AK565,Feuil3!A:F,6,0)="Box",IF(' Matrice Tarifaire NON AL'!AL565="Mono-Référence","Homogène",IF(' Matrice Tarifaire NON AL'!AL565="Multi-Références","Panaché","")),IF(' Matrice Tarifaire NON AL'!AK565="A la Pièce","Composant sans Colisage",IF(' Matrice Tarifaire NON AL'!AK565="Composant de Box","Composant sans Colisage","Homogène"))))</f>
        <v/>
      </c>
      <c r="W562" t="str">
        <f>+IF($V562="","",VLOOKUP(' Matrice Tarifaire NON AL'!AK565,Feuil3!$A$4:$E$14,5,0))</f>
        <v/>
      </c>
      <c r="Y562" t="str">
        <f>+IF($V562="","",IF(VLOOKUP(' Matrice Tarifaire NON AL'!$AK565,Feuil3!$A$4:$D$14,4,0)="Palette",' Matrice Tarifaire NON AL'!AN565,""))</f>
        <v/>
      </c>
      <c r="AA562" t="str">
        <f>+IF($V562="","",IF(VLOOKUP(' Matrice Tarifaire NON AL'!$AK565,Feuil3!$A$4:$D$14,4,0)="Colis",' Matrice Tarifaire NON AL'!AN565,""))</f>
        <v/>
      </c>
      <c r="AC562" t="str">
        <f>+IF(V562="","",IF(VLOOKUP(' Matrice Tarifaire NON AL'!AK565,Feuil3!$A$4:$D$14,4,0)="Colis",IF(' Matrice Tarifaire NON AL'!AO565&gt;0,' Matrice Tarifaire NON AL'!AO565,""),""))</f>
        <v/>
      </c>
      <c r="AD562" t="str">
        <f t="shared" si="27"/>
        <v/>
      </c>
      <c r="AE562" t="str">
        <f>+IF(C562="","",' Matrice Tarifaire NON AL'!C565)</f>
        <v/>
      </c>
      <c r="AF562" t="str">
        <f>+IF(C562="","",' Matrice Tarifaire NON AL'!AQ565)</f>
        <v/>
      </c>
      <c r="AH562" t="str">
        <f>+IF(E562="","",' Matrice Tarifaire NON AL'!$U565)</f>
        <v/>
      </c>
      <c r="AI562" t="str">
        <f>+IF(F562="","",IF(' Matrice Tarifaire NON AL'!$V565="","",' Matrice Tarifaire NON AL'!$V565))</f>
        <v/>
      </c>
      <c r="AJ562" t="str">
        <f>+IF($C562="","",IF(' Matrice Tarifaire NON AL'!AZ565="","",' Matrice Tarifaire NON AL'!AZ565))</f>
        <v/>
      </c>
      <c r="AK562" t="str">
        <f>+IF($C562="","",IF(' Matrice Tarifaire NON AL'!BA565="","",' Matrice Tarifaire NON AL'!BA565))</f>
        <v/>
      </c>
      <c r="AL562" t="str">
        <f>+IF($C562="","",IF(' Matrice Tarifaire NON AL'!BB565="","",TEXT(' Matrice Tarifaire NON AL'!BB565,"0,0000")))</f>
        <v/>
      </c>
      <c r="AO562" t="str">
        <f>+IF($C562="","",IF(' Matrice Tarifaire NON AL'!BF565="","",TEXT(' Matrice Tarifaire NON AL'!BF565,"0,0000")))</f>
        <v/>
      </c>
      <c r="AP562" t="str">
        <f>+IF($C562="","",IF(' Matrice Tarifaire NON AL'!BG565="","",TEXT(' Matrice Tarifaire NON AL'!BG565,"0,0000")))</f>
        <v/>
      </c>
      <c r="AQ562" t="str">
        <f>+IF($C562="","",IF(' Matrice Tarifaire NON AL'!BH565="","",TEXT(' Matrice Tarifaire NON AL'!BH565,"0,0000")))</f>
        <v/>
      </c>
      <c r="AR562" t="str">
        <f>+IF($C562="","",IF(' Matrice Tarifaire NON AL'!BI565="","",TEXT(' Matrice Tarifaire NON AL'!BI565,"0,0000")))</f>
        <v/>
      </c>
      <c r="AS562" t="str">
        <f>+IF(C562="","",IF(' Matrice Tarifaire NON AL'!BJ565="","0",IF(' Matrice Tarifaire NON AL'!BJ565="","",' Matrice Tarifaire NON AL'!BJ565)))</f>
        <v/>
      </c>
      <c r="AT562" t="str">
        <f>+IF(C562="","",IF(' Matrice Tarifaire NON AL'!BK565="","",' Matrice Tarifaire NON AL'!$BK$6))</f>
        <v/>
      </c>
      <c r="AU562" t="str">
        <f>+IF(C562="","",IF(' Matrice Tarifaire NON AL'!BK565="","",TEXT(' Matrice Tarifaire NON AL'!BK565,"0,0000")))</f>
        <v/>
      </c>
      <c r="AV562" t="str">
        <f>+IF(C562="","",IF(' Matrice Tarifaire NON AL'!BL565="","",' Matrice Tarifaire NON AL'!$BL$6))</f>
        <v/>
      </c>
      <c r="AW562" t="str">
        <f>+IF(C562="","",IF(' Matrice Tarifaire NON AL'!BL565="","",TEXT(' Matrice Tarifaire NON AL'!BL565,"0,0000")))</f>
        <v/>
      </c>
      <c r="AX562" t="str">
        <f>+IF(C562="","",IF(' Matrice Tarifaire NON AL'!BM565="","",' Matrice Tarifaire NON AL'!$BM$6))</f>
        <v/>
      </c>
      <c r="AY562" t="str">
        <f>+IF(C562="","",IF(' Matrice Tarifaire NON AL'!BM565="","",TEXT(' Matrice Tarifaire NON AL'!BM565,"0,0000")))</f>
        <v/>
      </c>
      <c r="AZ562" t="str">
        <f>+IF(C562="","",IF(' Matrice Tarifaire NON AL'!BN565="","","Taxe DEEE"))</f>
        <v/>
      </c>
      <c r="BA562" t="str">
        <f>+IF(C562="","",IF(' Matrice Tarifaire NON AL'!BN565="","",TEXT(' Matrice Tarifaire NON AL'!BN565,"0,0000")))</f>
        <v/>
      </c>
      <c r="BD562" t="str">
        <f>+IF($C562="","",IF(' Matrice Tarifaire NON AL'!BR565="","",TEXT(' Matrice Tarifaire NON AL'!BR565,"0,000")))</f>
        <v/>
      </c>
      <c r="BE562" t="str">
        <f>+IF($C562="","",IF(' Matrice Tarifaire NON AL'!BS565="","",VALUE(TEXT(' Matrice Tarifaire NON AL'!BS565,"0,00"))))</f>
        <v/>
      </c>
      <c r="BF562" t="str">
        <f>+IF($C562="","",IF(' Matrice Tarifaire NON AL'!BY565="","",' Matrice Tarifaire NON AL'!BY565))</f>
        <v/>
      </c>
      <c r="BG562" t="str">
        <f>+IF(C562="","",IF(' Matrice Tarifaire NON AL'!AK565="Composant de Box","999",IF(' Matrice Tarifaire NON AL'!AP565&lt;&gt;"",' Matrice Tarifaire NON AL'!AP565,IF(' Matrice Tarifaire NON AL'!AO565&lt;&gt;"",' Matrice Tarifaire NON AL'!AO565,' Matrice Tarifaire NON AL'!AN565))))</f>
        <v/>
      </c>
    </row>
    <row r="563" spans="1:59" x14ac:dyDescent="0.25">
      <c r="A563" t="str">
        <f>+IF($C563="","",IF(' Matrice Tarifaire NON AL'!N566="","",IF(' Matrice Tarifaire NON AL'!N566=0,"GTIN A 0 - Ne doit pas être mis dans PRE REF",TEXT(' Matrice Tarifaire NON AL'!N566,"00000000000000"))))</f>
        <v/>
      </c>
      <c r="B563" t="str">
        <f>+IF(C563="","",IF(L563=172,4,VLOOKUP(' Matrice Tarifaire NON AL'!AK566,Feuil3!$A$4:$B$14,2,0)))</f>
        <v/>
      </c>
      <c r="C563" t="str">
        <f>+IF(' Matrice Tarifaire NON AL'!O566="","",SUBSTITUTE(' Matrice Tarifaire NON AL'!O566,"CHAR (10)"," "))</f>
        <v/>
      </c>
      <c r="D563" t="str">
        <f>+IF($C563="","",SUBSTITUTE(' Matrice Tarifaire NON AL'!P566,"CHAR (13)"," "))</f>
        <v/>
      </c>
      <c r="E563" t="str">
        <f t="shared" si="25"/>
        <v/>
      </c>
      <c r="F563" t="str">
        <f>+IF($C563="","",IF(' Matrice Tarifaire NON AL'!AX566="","Non",' Matrice Tarifaire NON AL'!AX566))</f>
        <v/>
      </c>
      <c r="G563" t="str">
        <f>+IF($C563="","",IF(' Matrice Tarifaire NON AL'!Q566="DOMEDIA","MDD",IF(' Matrice Tarifaire NON AL'!Q566="APTA","MDD",IF(' Matrice Tarifaire NON AL'!Q566="TOP BUDGET","Premier Prix","MN"))))</f>
        <v/>
      </c>
      <c r="H563" t="str">
        <f>+IF($C563="","",' Matrice Tarifaire NON AL'!Q566)</f>
        <v/>
      </c>
      <c r="K563" t="str">
        <f>+IF($C563="","",' Matrice Tarifaire NON AL'!X566)</f>
        <v/>
      </c>
      <c r="L563" t="str">
        <f>+IF($C563="","",' Matrice Tarifaire NON AL'!X566)</f>
        <v/>
      </c>
      <c r="M563" t="str">
        <f>+IF($C563="","",' Matrice Tarifaire NON AL'!Y566)</f>
        <v/>
      </c>
      <c r="N563" t="str">
        <f>+IF($C563="","",' Matrice Tarifaire NON AL'!Z566)</f>
        <v/>
      </c>
      <c r="P563" t="str">
        <f>+IF(C563="","",IF(' Matrice Tarifaire NON AL'!X566&lt;&gt;168,"Non",""))</f>
        <v/>
      </c>
      <c r="Q563" t="str">
        <f>+IF($C563="","",' Matrice Tarifaire NON AL'!T566)</f>
        <v/>
      </c>
      <c r="R563" t="str">
        <f>+IF($C563="","",IF(' Matrice Tarifaire NON AL'!R566="","",' Matrice Tarifaire NON AL'!R566))</f>
        <v/>
      </c>
      <c r="S563" t="str">
        <f>+IF($C563="","",LEFT(' Matrice Tarifaire NON AL'!W566,1))</f>
        <v/>
      </c>
      <c r="T563" t="str">
        <f>+IF($C563="","",LEFT(' Matrice Tarifaire NON AL'!AY566,3))</f>
        <v/>
      </c>
      <c r="U563" t="str">
        <f t="shared" si="26"/>
        <v/>
      </c>
      <c r="V563" t="str">
        <f>+IF(C563="","",IF(VLOOKUP(' Matrice Tarifaire NON AL'!AK566,Feuil3!A:F,6,0)="Box",IF(' Matrice Tarifaire NON AL'!AL566="Mono-Référence","Homogène",IF(' Matrice Tarifaire NON AL'!AL566="Multi-Références","Panaché","")),IF(' Matrice Tarifaire NON AL'!AK566="A la Pièce","Composant sans Colisage",IF(' Matrice Tarifaire NON AL'!AK566="Composant de Box","Composant sans Colisage","Homogène"))))</f>
        <v/>
      </c>
      <c r="W563" t="str">
        <f>+IF($V563="","",VLOOKUP(' Matrice Tarifaire NON AL'!AK566,Feuil3!$A$4:$E$14,5,0))</f>
        <v/>
      </c>
      <c r="Y563" t="str">
        <f>+IF($V563="","",IF(VLOOKUP(' Matrice Tarifaire NON AL'!$AK566,Feuil3!$A$4:$D$14,4,0)="Palette",' Matrice Tarifaire NON AL'!AN566,""))</f>
        <v/>
      </c>
      <c r="AA563" t="str">
        <f>+IF($V563="","",IF(VLOOKUP(' Matrice Tarifaire NON AL'!$AK566,Feuil3!$A$4:$D$14,4,0)="Colis",' Matrice Tarifaire NON AL'!AN566,""))</f>
        <v/>
      </c>
      <c r="AC563" t="str">
        <f>+IF(V563="","",IF(VLOOKUP(' Matrice Tarifaire NON AL'!AK566,Feuil3!$A$4:$D$14,4,0)="Colis",IF(' Matrice Tarifaire NON AL'!AO566&gt;0,' Matrice Tarifaire NON AL'!AO566,""),""))</f>
        <v/>
      </c>
      <c r="AD563" t="str">
        <f t="shared" si="27"/>
        <v/>
      </c>
      <c r="AE563" t="str">
        <f>+IF(C563="","",' Matrice Tarifaire NON AL'!C566)</f>
        <v/>
      </c>
      <c r="AF563" t="str">
        <f>+IF(C563="","",' Matrice Tarifaire NON AL'!AQ566)</f>
        <v/>
      </c>
      <c r="AH563" t="str">
        <f>+IF(E563="","",' Matrice Tarifaire NON AL'!$U566)</f>
        <v/>
      </c>
      <c r="AI563" t="str">
        <f>+IF(F563="","",IF(' Matrice Tarifaire NON AL'!$V566="","",' Matrice Tarifaire NON AL'!$V566))</f>
        <v/>
      </c>
      <c r="AJ563" t="str">
        <f>+IF($C563="","",IF(' Matrice Tarifaire NON AL'!AZ566="","",' Matrice Tarifaire NON AL'!AZ566))</f>
        <v/>
      </c>
      <c r="AK563" t="str">
        <f>+IF($C563="","",IF(' Matrice Tarifaire NON AL'!BA566="","",' Matrice Tarifaire NON AL'!BA566))</f>
        <v/>
      </c>
      <c r="AL563" t="str">
        <f>+IF($C563="","",IF(' Matrice Tarifaire NON AL'!BB566="","",TEXT(' Matrice Tarifaire NON AL'!BB566,"0,0000")))</f>
        <v/>
      </c>
      <c r="AO563" t="str">
        <f>+IF($C563="","",IF(' Matrice Tarifaire NON AL'!BF566="","",TEXT(' Matrice Tarifaire NON AL'!BF566,"0,0000")))</f>
        <v/>
      </c>
      <c r="AP563" t="str">
        <f>+IF($C563="","",IF(' Matrice Tarifaire NON AL'!BG566="","",TEXT(' Matrice Tarifaire NON AL'!BG566,"0,0000")))</f>
        <v/>
      </c>
      <c r="AQ563" t="str">
        <f>+IF($C563="","",IF(' Matrice Tarifaire NON AL'!BH566="","",TEXT(' Matrice Tarifaire NON AL'!BH566,"0,0000")))</f>
        <v/>
      </c>
      <c r="AR563" t="str">
        <f>+IF($C563="","",IF(' Matrice Tarifaire NON AL'!BI566="","",TEXT(' Matrice Tarifaire NON AL'!BI566,"0,0000")))</f>
        <v/>
      </c>
      <c r="AS563" t="str">
        <f>+IF(C563="","",IF(' Matrice Tarifaire NON AL'!BJ566="","0",IF(' Matrice Tarifaire NON AL'!BJ566="","",' Matrice Tarifaire NON AL'!BJ566)))</f>
        <v/>
      </c>
      <c r="AT563" t="str">
        <f>+IF(C563="","",IF(' Matrice Tarifaire NON AL'!BK566="","",' Matrice Tarifaire NON AL'!$BK$6))</f>
        <v/>
      </c>
      <c r="AU563" t="str">
        <f>+IF(C563="","",IF(' Matrice Tarifaire NON AL'!BK566="","",TEXT(' Matrice Tarifaire NON AL'!BK566,"0,0000")))</f>
        <v/>
      </c>
      <c r="AV563" t="str">
        <f>+IF(C563="","",IF(' Matrice Tarifaire NON AL'!BL566="","",' Matrice Tarifaire NON AL'!$BL$6))</f>
        <v/>
      </c>
      <c r="AW563" t="str">
        <f>+IF(C563="","",IF(' Matrice Tarifaire NON AL'!BL566="","",TEXT(' Matrice Tarifaire NON AL'!BL566,"0,0000")))</f>
        <v/>
      </c>
      <c r="AX563" t="str">
        <f>+IF(C563="","",IF(' Matrice Tarifaire NON AL'!BM566="","",' Matrice Tarifaire NON AL'!$BM$6))</f>
        <v/>
      </c>
      <c r="AY563" t="str">
        <f>+IF(C563="","",IF(' Matrice Tarifaire NON AL'!BM566="","",TEXT(' Matrice Tarifaire NON AL'!BM566,"0,0000")))</f>
        <v/>
      </c>
      <c r="AZ563" t="str">
        <f>+IF(C563="","",IF(' Matrice Tarifaire NON AL'!BN566="","","Taxe DEEE"))</f>
        <v/>
      </c>
      <c r="BA563" t="str">
        <f>+IF(C563="","",IF(' Matrice Tarifaire NON AL'!BN566="","",TEXT(' Matrice Tarifaire NON AL'!BN566,"0,0000")))</f>
        <v/>
      </c>
      <c r="BD563" t="str">
        <f>+IF($C563="","",IF(' Matrice Tarifaire NON AL'!BR566="","",TEXT(' Matrice Tarifaire NON AL'!BR566,"0,000")))</f>
        <v/>
      </c>
      <c r="BE563" t="str">
        <f>+IF($C563="","",IF(' Matrice Tarifaire NON AL'!BS566="","",VALUE(TEXT(' Matrice Tarifaire NON AL'!BS566,"0,00"))))</f>
        <v/>
      </c>
      <c r="BF563" t="str">
        <f>+IF($C563="","",IF(' Matrice Tarifaire NON AL'!BY566="","",' Matrice Tarifaire NON AL'!BY566))</f>
        <v/>
      </c>
      <c r="BG563" t="str">
        <f>+IF(C563="","",IF(' Matrice Tarifaire NON AL'!AK566="Composant de Box","999",IF(' Matrice Tarifaire NON AL'!AP566&lt;&gt;"",' Matrice Tarifaire NON AL'!AP566,IF(' Matrice Tarifaire NON AL'!AO566&lt;&gt;"",' Matrice Tarifaire NON AL'!AO566,' Matrice Tarifaire NON AL'!AN566))))</f>
        <v/>
      </c>
    </row>
    <row r="564" spans="1:59" x14ac:dyDescent="0.25">
      <c r="A564" t="str">
        <f>+IF($C564="","",IF(' Matrice Tarifaire NON AL'!N567="","",IF(' Matrice Tarifaire NON AL'!N567=0,"GTIN A 0 - Ne doit pas être mis dans PRE REF",TEXT(' Matrice Tarifaire NON AL'!N567,"00000000000000"))))</f>
        <v/>
      </c>
      <c r="B564" t="str">
        <f>+IF(C564="","",IF(L564=172,4,VLOOKUP(' Matrice Tarifaire NON AL'!AK567,Feuil3!$A$4:$B$14,2,0)))</f>
        <v/>
      </c>
      <c r="C564" t="str">
        <f>+IF(' Matrice Tarifaire NON AL'!O567="","",SUBSTITUTE(' Matrice Tarifaire NON AL'!O567,"CHAR (10)"," "))</f>
        <v/>
      </c>
      <c r="D564" t="str">
        <f>+IF($C564="","",SUBSTITUTE(' Matrice Tarifaire NON AL'!P567,"CHAR (13)"," "))</f>
        <v/>
      </c>
      <c r="E564" t="str">
        <f t="shared" si="25"/>
        <v/>
      </c>
      <c r="F564" t="str">
        <f>+IF($C564="","",IF(' Matrice Tarifaire NON AL'!AX567="","Non",' Matrice Tarifaire NON AL'!AX567))</f>
        <v/>
      </c>
      <c r="G564" t="str">
        <f>+IF($C564="","",IF(' Matrice Tarifaire NON AL'!Q567="DOMEDIA","MDD",IF(' Matrice Tarifaire NON AL'!Q567="APTA","MDD",IF(' Matrice Tarifaire NON AL'!Q567="TOP BUDGET","Premier Prix","MN"))))</f>
        <v/>
      </c>
      <c r="H564" t="str">
        <f>+IF($C564="","",' Matrice Tarifaire NON AL'!Q567)</f>
        <v/>
      </c>
      <c r="K564" t="str">
        <f>+IF($C564="","",' Matrice Tarifaire NON AL'!X567)</f>
        <v/>
      </c>
      <c r="L564" t="str">
        <f>+IF($C564="","",' Matrice Tarifaire NON AL'!X567)</f>
        <v/>
      </c>
      <c r="M564" t="str">
        <f>+IF($C564="","",' Matrice Tarifaire NON AL'!Y567)</f>
        <v/>
      </c>
      <c r="N564" t="str">
        <f>+IF($C564="","",' Matrice Tarifaire NON AL'!Z567)</f>
        <v/>
      </c>
      <c r="P564" t="str">
        <f>+IF(C564="","",IF(' Matrice Tarifaire NON AL'!X567&lt;&gt;168,"Non",""))</f>
        <v/>
      </c>
      <c r="Q564" t="str">
        <f>+IF($C564="","",' Matrice Tarifaire NON AL'!T567)</f>
        <v/>
      </c>
      <c r="R564" t="str">
        <f>+IF($C564="","",IF(' Matrice Tarifaire NON AL'!R567="","",' Matrice Tarifaire NON AL'!R567))</f>
        <v/>
      </c>
      <c r="S564" t="str">
        <f>+IF($C564="","",LEFT(' Matrice Tarifaire NON AL'!W567,1))</f>
        <v/>
      </c>
      <c r="T564" t="str">
        <f>+IF($C564="","",LEFT(' Matrice Tarifaire NON AL'!AY567,3))</f>
        <v/>
      </c>
      <c r="U564" t="str">
        <f t="shared" si="26"/>
        <v/>
      </c>
      <c r="V564" t="str">
        <f>+IF(C564="","",IF(VLOOKUP(' Matrice Tarifaire NON AL'!AK567,Feuil3!A:F,6,0)="Box",IF(' Matrice Tarifaire NON AL'!AL567="Mono-Référence","Homogène",IF(' Matrice Tarifaire NON AL'!AL567="Multi-Références","Panaché","")),IF(' Matrice Tarifaire NON AL'!AK567="A la Pièce","Composant sans Colisage",IF(' Matrice Tarifaire NON AL'!AK567="Composant de Box","Composant sans Colisage","Homogène"))))</f>
        <v/>
      </c>
      <c r="W564" t="str">
        <f>+IF($V564="","",VLOOKUP(' Matrice Tarifaire NON AL'!AK567,Feuil3!$A$4:$E$14,5,0))</f>
        <v/>
      </c>
      <c r="Y564" t="str">
        <f>+IF($V564="","",IF(VLOOKUP(' Matrice Tarifaire NON AL'!$AK567,Feuil3!$A$4:$D$14,4,0)="Palette",' Matrice Tarifaire NON AL'!AN567,""))</f>
        <v/>
      </c>
      <c r="AA564" t="str">
        <f>+IF($V564="","",IF(VLOOKUP(' Matrice Tarifaire NON AL'!$AK567,Feuil3!$A$4:$D$14,4,0)="Colis",' Matrice Tarifaire NON AL'!AN567,""))</f>
        <v/>
      </c>
      <c r="AC564" t="str">
        <f>+IF(V564="","",IF(VLOOKUP(' Matrice Tarifaire NON AL'!AK567,Feuil3!$A$4:$D$14,4,0)="Colis",IF(' Matrice Tarifaire NON AL'!AO567&gt;0,' Matrice Tarifaire NON AL'!AO567,""),""))</f>
        <v/>
      </c>
      <c r="AD564" t="str">
        <f t="shared" si="27"/>
        <v/>
      </c>
      <c r="AE564" t="str">
        <f>+IF(C564="","",' Matrice Tarifaire NON AL'!C567)</f>
        <v/>
      </c>
      <c r="AF564" t="str">
        <f>+IF(C564="","",' Matrice Tarifaire NON AL'!AQ567)</f>
        <v/>
      </c>
      <c r="AH564" t="str">
        <f>+IF(E564="","",' Matrice Tarifaire NON AL'!$U567)</f>
        <v/>
      </c>
      <c r="AI564" t="str">
        <f>+IF(F564="","",IF(' Matrice Tarifaire NON AL'!$V567="","",' Matrice Tarifaire NON AL'!$V567))</f>
        <v/>
      </c>
      <c r="AJ564" t="str">
        <f>+IF($C564="","",IF(' Matrice Tarifaire NON AL'!AZ567="","",' Matrice Tarifaire NON AL'!AZ567))</f>
        <v/>
      </c>
      <c r="AK564" t="str">
        <f>+IF($C564="","",IF(' Matrice Tarifaire NON AL'!BA567="","",' Matrice Tarifaire NON AL'!BA567))</f>
        <v/>
      </c>
      <c r="AL564" t="str">
        <f>+IF($C564="","",IF(' Matrice Tarifaire NON AL'!BB567="","",TEXT(' Matrice Tarifaire NON AL'!BB567,"0,0000")))</f>
        <v/>
      </c>
      <c r="AO564" t="str">
        <f>+IF($C564="","",IF(' Matrice Tarifaire NON AL'!BF567="","",TEXT(' Matrice Tarifaire NON AL'!BF567,"0,0000")))</f>
        <v/>
      </c>
      <c r="AP564" t="str">
        <f>+IF($C564="","",IF(' Matrice Tarifaire NON AL'!BG567="","",TEXT(' Matrice Tarifaire NON AL'!BG567,"0,0000")))</f>
        <v/>
      </c>
      <c r="AQ564" t="str">
        <f>+IF($C564="","",IF(' Matrice Tarifaire NON AL'!BH567="","",TEXT(' Matrice Tarifaire NON AL'!BH567,"0,0000")))</f>
        <v/>
      </c>
      <c r="AR564" t="str">
        <f>+IF($C564="","",IF(' Matrice Tarifaire NON AL'!BI567="","",TEXT(' Matrice Tarifaire NON AL'!BI567,"0,0000")))</f>
        <v/>
      </c>
      <c r="AS564" t="str">
        <f>+IF(C564="","",IF(' Matrice Tarifaire NON AL'!BJ567="","0",IF(' Matrice Tarifaire NON AL'!BJ567="","",' Matrice Tarifaire NON AL'!BJ567)))</f>
        <v/>
      </c>
      <c r="AT564" t="str">
        <f>+IF(C564="","",IF(' Matrice Tarifaire NON AL'!BK567="","",' Matrice Tarifaire NON AL'!$BK$6))</f>
        <v/>
      </c>
      <c r="AU564" t="str">
        <f>+IF(C564="","",IF(' Matrice Tarifaire NON AL'!BK567="","",TEXT(' Matrice Tarifaire NON AL'!BK567,"0,0000")))</f>
        <v/>
      </c>
      <c r="AV564" t="str">
        <f>+IF(C564="","",IF(' Matrice Tarifaire NON AL'!BL567="","",' Matrice Tarifaire NON AL'!$BL$6))</f>
        <v/>
      </c>
      <c r="AW564" t="str">
        <f>+IF(C564="","",IF(' Matrice Tarifaire NON AL'!BL567="","",TEXT(' Matrice Tarifaire NON AL'!BL567,"0,0000")))</f>
        <v/>
      </c>
      <c r="AX564" t="str">
        <f>+IF(C564="","",IF(' Matrice Tarifaire NON AL'!BM567="","",' Matrice Tarifaire NON AL'!$BM$6))</f>
        <v/>
      </c>
      <c r="AY564" t="str">
        <f>+IF(C564="","",IF(' Matrice Tarifaire NON AL'!BM567="","",TEXT(' Matrice Tarifaire NON AL'!BM567,"0,0000")))</f>
        <v/>
      </c>
      <c r="AZ564" t="str">
        <f>+IF(C564="","",IF(' Matrice Tarifaire NON AL'!BN567="","","Taxe DEEE"))</f>
        <v/>
      </c>
      <c r="BA564" t="str">
        <f>+IF(C564="","",IF(' Matrice Tarifaire NON AL'!BN567="","",TEXT(' Matrice Tarifaire NON AL'!BN567,"0,0000")))</f>
        <v/>
      </c>
      <c r="BD564" t="str">
        <f>+IF($C564="","",IF(' Matrice Tarifaire NON AL'!BR567="","",TEXT(' Matrice Tarifaire NON AL'!BR567,"0,000")))</f>
        <v/>
      </c>
      <c r="BE564" t="str">
        <f>+IF($C564="","",IF(' Matrice Tarifaire NON AL'!BS567="","",VALUE(TEXT(' Matrice Tarifaire NON AL'!BS567,"0,00"))))</f>
        <v/>
      </c>
      <c r="BF564" t="str">
        <f>+IF($C564="","",IF(' Matrice Tarifaire NON AL'!BY567="","",' Matrice Tarifaire NON AL'!BY567))</f>
        <v/>
      </c>
      <c r="BG564" t="str">
        <f>+IF(C564="","",IF(' Matrice Tarifaire NON AL'!AK567="Composant de Box","999",IF(' Matrice Tarifaire NON AL'!AP567&lt;&gt;"",' Matrice Tarifaire NON AL'!AP567,IF(' Matrice Tarifaire NON AL'!AO567&lt;&gt;"",' Matrice Tarifaire NON AL'!AO567,' Matrice Tarifaire NON AL'!AN567))))</f>
        <v/>
      </c>
    </row>
    <row r="565" spans="1:59" x14ac:dyDescent="0.25">
      <c r="A565" t="str">
        <f>+IF($C565="","",IF(' Matrice Tarifaire NON AL'!N568="","",IF(' Matrice Tarifaire NON AL'!N568=0,"GTIN A 0 - Ne doit pas être mis dans PRE REF",TEXT(' Matrice Tarifaire NON AL'!N568,"00000000000000"))))</f>
        <v/>
      </c>
      <c r="B565" t="str">
        <f>+IF(C565="","",IF(L565=172,4,VLOOKUP(' Matrice Tarifaire NON AL'!AK568,Feuil3!$A$4:$B$14,2,0)))</f>
        <v/>
      </c>
      <c r="C565" t="str">
        <f>+IF(' Matrice Tarifaire NON AL'!O568="","",SUBSTITUTE(' Matrice Tarifaire NON AL'!O568,"CHAR (10)"," "))</f>
        <v/>
      </c>
      <c r="D565" t="str">
        <f>+IF($C565="","",SUBSTITUTE(' Matrice Tarifaire NON AL'!P568,"CHAR (13)"," "))</f>
        <v/>
      </c>
      <c r="E565" t="str">
        <f t="shared" si="25"/>
        <v/>
      </c>
      <c r="F565" t="str">
        <f>+IF($C565="","",IF(' Matrice Tarifaire NON AL'!AX568="","Non",' Matrice Tarifaire NON AL'!AX568))</f>
        <v/>
      </c>
      <c r="G565" t="str">
        <f>+IF($C565="","",IF(' Matrice Tarifaire NON AL'!Q568="DOMEDIA","MDD",IF(' Matrice Tarifaire NON AL'!Q568="APTA","MDD",IF(' Matrice Tarifaire NON AL'!Q568="TOP BUDGET","Premier Prix","MN"))))</f>
        <v/>
      </c>
      <c r="H565" t="str">
        <f>+IF($C565="","",' Matrice Tarifaire NON AL'!Q568)</f>
        <v/>
      </c>
      <c r="K565" t="str">
        <f>+IF($C565="","",' Matrice Tarifaire NON AL'!X568)</f>
        <v/>
      </c>
      <c r="L565" t="str">
        <f>+IF($C565="","",' Matrice Tarifaire NON AL'!X568)</f>
        <v/>
      </c>
      <c r="M565" t="str">
        <f>+IF($C565="","",' Matrice Tarifaire NON AL'!Y568)</f>
        <v/>
      </c>
      <c r="N565" t="str">
        <f>+IF($C565="","",' Matrice Tarifaire NON AL'!Z568)</f>
        <v/>
      </c>
      <c r="P565" t="str">
        <f>+IF(C565="","",IF(' Matrice Tarifaire NON AL'!X568&lt;&gt;168,"Non",""))</f>
        <v/>
      </c>
      <c r="Q565" t="str">
        <f>+IF($C565="","",' Matrice Tarifaire NON AL'!T568)</f>
        <v/>
      </c>
      <c r="R565" t="str">
        <f>+IF($C565="","",IF(' Matrice Tarifaire NON AL'!R568="","",' Matrice Tarifaire NON AL'!R568))</f>
        <v/>
      </c>
      <c r="S565" t="str">
        <f>+IF($C565="","",LEFT(' Matrice Tarifaire NON AL'!W568,1))</f>
        <v/>
      </c>
      <c r="T565" t="str">
        <f>+IF($C565="","",LEFT(' Matrice Tarifaire NON AL'!AY568,3))</f>
        <v/>
      </c>
      <c r="U565" t="str">
        <f t="shared" si="26"/>
        <v/>
      </c>
      <c r="V565" t="str">
        <f>+IF(C565="","",IF(VLOOKUP(' Matrice Tarifaire NON AL'!AK568,Feuil3!A:F,6,0)="Box",IF(' Matrice Tarifaire NON AL'!AL568="Mono-Référence","Homogène",IF(' Matrice Tarifaire NON AL'!AL568="Multi-Références","Panaché","")),IF(' Matrice Tarifaire NON AL'!AK568="A la Pièce","Composant sans Colisage",IF(' Matrice Tarifaire NON AL'!AK568="Composant de Box","Composant sans Colisage","Homogène"))))</f>
        <v/>
      </c>
      <c r="W565" t="str">
        <f>+IF($V565="","",VLOOKUP(' Matrice Tarifaire NON AL'!AK568,Feuil3!$A$4:$E$14,5,0))</f>
        <v/>
      </c>
      <c r="Y565" t="str">
        <f>+IF($V565="","",IF(VLOOKUP(' Matrice Tarifaire NON AL'!$AK568,Feuil3!$A$4:$D$14,4,0)="Palette",' Matrice Tarifaire NON AL'!AN568,""))</f>
        <v/>
      </c>
      <c r="AA565" t="str">
        <f>+IF($V565="","",IF(VLOOKUP(' Matrice Tarifaire NON AL'!$AK568,Feuil3!$A$4:$D$14,4,0)="Colis",' Matrice Tarifaire NON AL'!AN568,""))</f>
        <v/>
      </c>
      <c r="AC565" t="str">
        <f>+IF(V565="","",IF(VLOOKUP(' Matrice Tarifaire NON AL'!AK568,Feuil3!$A$4:$D$14,4,0)="Colis",IF(' Matrice Tarifaire NON AL'!AO568&gt;0,' Matrice Tarifaire NON AL'!AO568,""),""))</f>
        <v/>
      </c>
      <c r="AD565" t="str">
        <f t="shared" si="27"/>
        <v/>
      </c>
      <c r="AE565" t="str">
        <f>+IF(C565="","",' Matrice Tarifaire NON AL'!C568)</f>
        <v/>
      </c>
      <c r="AF565" t="str">
        <f>+IF(C565="","",' Matrice Tarifaire NON AL'!AQ568)</f>
        <v/>
      </c>
      <c r="AH565" t="str">
        <f>+IF(E565="","",' Matrice Tarifaire NON AL'!$U568)</f>
        <v/>
      </c>
      <c r="AI565" t="str">
        <f>+IF(F565="","",IF(' Matrice Tarifaire NON AL'!$V568="","",' Matrice Tarifaire NON AL'!$V568))</f>
        <v/>
      </c>
      <c r="AJ565" t="str">
        <f>+IF($C565="","",IF(' Matrice Tarifaire NON AL'!AZ568="","",' Matrice Tarifaire NON AL'!AZ568))</f>
        <v/>
      </c>
      <c r="AK565" t="str">
        <f>+IF($C565="","",IF(' Matrice Tarifaire NON AL'!BA568="","",' Matrice Tarifaire NON AL'!BA568))</f>
        <v/>
      </c>
      <c r="AL565" t="str">
        <f>+IF($C565="","",IF(' Matrice Tarifaire NON AL'!BB568="","",TEXT(' Matrice Tarifaire NON AL'!BB568,"0,0000")))</f>
        <v/>
      </c>
      <c r="AO565" t="str">
        <f>+IF($C565="","",IF(' Matrice Tarifaire NON AL'!BF568="","",TEXT(' Matrice Tarifaire NON AL'!BF568,"0,0000")))</f>
        <v/>
      </c>
      <c r="AP565" t="str">
        <f>+IF($C565="","",IF(' Matrice Tarifaire NON AL'!BG568="","",TEXT(' Matrice Tarifaire NON AL'!BG568,"0,0000")))</f>
        <v/>
      </c>
      <c r="AQ565" t="str">
        <f>+IF($C565="","",IF(' Matrice Tarifaire NON AL'!BH568="","",TEXT(' Matrice Tarifaire NON AL'!BH568,"0,0000")))</f>
        <v/>
      </c>
      <c r="AR565" t="str">
        <f>+IF($C565="","",IF(' Matrice Tarifaire NON AL'!BI568="","",TEXT(' Matrice Tarifaire NON AL'!BI568,"0,0000")))</f>
        <v/>
      </c>
      <c r="AS565" t="str">
        <f>+IF(C565="","",IF(' Matrice Tarifaire NON AL'!BJ568="","0",IF(' Matrice Tarifaire NON AL'!BJ568="","",' Matrice Tarifaire NON AL'!BJ568)))</f>
        <v/>
      </c>
      <c r="AT565" t="str">
        <f>+IF(C565="","",IF(' Matrice Tarifaire NON AL'!BK568="","",' Matrice Tarifaire NON AL'!$BK$6))</f>
        <v/>
      </c>
      <c r="AU565" t="str">
        <f>+IF(C565="","",IF(' Matrice Tarifaire NON AL'!BK568="","",TEXT(' Matrice Tarifaire NON AL'!BK568,"0,0000")))</f>
        <v/>
      </c>
      <c r="AV565" t="str">
        <f>+IF(C565="","",IF(' Matrice Tarifaire NON AL'!BL568="","",' Matrice Tarifaire NON AL'!$BL$6))</f>
        <v/>
      </c>
      <c r="AW565" t="str">
        <f>+IF(C565="","",IF(' Matrice Tarifaire NON AL'!BL568="","",TEXT(' Matrice Tarifaire NON AL'!BL568,"0,0000")))</f>
        <v/>
      </c>
      <c r="AX565" t="str">
        <f>+IF(C565="","",IF(' Matrice Tarifaire NON AL'!BM568="","",' Matrice Tarifaire NON AL'!$BM$6))</f>
        <v/>
      </c>
      <c r="AY565" t="str">
        <f>+IF(C565="","",IF(' Matrice Tarifaire NON AL'!BM568="","",TEXT(' Matrice Tarifaire NON AL'!BM568,"0,0000")))</f>
        <v/>
      </c>
      <c r="AZ565" t="str">
        <f>+IF(C565="","",IF(' Matrice Tarifaire NON AL'!BN568="","","Taxe DEEE"))</f>
        <v/>
      </c>
      <c r="BA565" t="str">
        <f>+IF(C565="","",IF(' Matrice Tarifaire NON AL'!BN568="","",TEXT(' Matrice Tarifaire NON AL'!BN568,"0,0000")))</f>
        <v/>
      </c>
      <c r="BD565" t="str">
        <f>+IF($C565="","",IF(' Matrice Tarifaire NON AL'!BR568="","",TEXT(' Matrice Tarifaire NON AL'!BR568,"0,000")))</f>
        <v/>
      </c>
      <c r="BE565" t="str">
        <f>+IF($C565="","",IF(' Matrice Tarifaire NON AL'!BS568="","",VALUE(TEXT(' Matrice Tarifaire NON AL'!BS568,"0,00"))))</f>
        <v/>
      </c>
      <c r="BF565" t="str">
        <f>+IF($C565="","",IF(' Matrice Tarifaire NON AL'!BY568="","",' Matrice Tarifaire NON AL'!BY568))</f>
        <v/>
      </c>
      <c r="BG565" t="str">
        <f>+IF(C565="","",IF(' Matrice Tarifaire NON AL'!AK568="Composant de Box","999",IF(' Matrice Tarifaire NON AL'!AP568&lt;&gt;"",' Matrice Tarifaire NON AL'!AP568,IF(' Matrice Tarifaire NON AL'!AO568&lt;&gt;"",' Matrice Tarifaire NON AL'!AO568,' Matrice Tarifaire NON AL'!AN568))))</f>
        <v/>
      </c>
    </row>
    <row r="566" spans="1:59" x14ac:dyDescent="0.25">
      <c r="A566" t="str">
        <f>+IF($C566="","",IF(' Matrice Tarifaire NON AL'!N569="","",IF(' Matrice Tarifaire NON AL'!N569=0,"GTIN A 0 - Ne doit pas être mis dans PRE REF",TEXT(' Matrice Tarifaire NON AL'!N569,"00000000000000"))))</f>
        <v/>
      </c>
      <c r="B566" t="str">
        <f>+IF(C566="","",IF(L566=172,4,VLOOKUP(' Matrice Tarifaire NON AL'!AK569,Feuil3!$A$4:$B$14,2,0)))</f>
        <v/>
      </c>
      <c r="C566" t="str">
        <f>+IF(' Matrice Tarifaire NON AL'!O569="","",SUBSTITUTE(' Matrice Tarifaire NON AL'!O569,"CHAR (10)"," "))</f>
        <v/>
      </c>
      <c r="D566" t="str">
        <f>+IF($C566="","",SUBSTITUTE(' Matrice Tarifaire NON AL'!P569,"CHAR (13)"," "))</f>
        <v/>
      </c>
      <c r="E566" t="str">
        <f t="shared" si="25"/>
        <v/>
      </c>
      <c r="F566" t="str">
        <f>+IF($C566="","",IF(' Matrice Tarifaire NON AL'!AX569="","Non",' Matrice Tarifaire NON AL'!AX569))</f>
        <v/>
      </c>
      <c r="G566" t="str">
        <f>+IF($C566="","",IF(' Matrice Tarifaire NON AL'!Q569="DOMEDIA","MDD",IF(' Matrice Tarifaire NON AL'!Q569="APTA","MDD",IF(' Matrice Tarifaire NON AL'!Q569="TOP BUDGET","Premier Prix","MN"))))</f>
        <v/>
      </c>
      <c r="H566" t="str">
        <f>+IF($C566="","",' Matrice Tarifaire NON AL'!Q569)</f>
        <v/>
      </c>
      <c r="K566" t="str">
        <f>+IF($C566="","",' Matrice Tarifaire NON AL'!X569)</f>
        <v/>
      </c>
      <c r="L566" t="str">
        <f>+IF($C566="","",' Matrice Tarifaire NON AL'!X569)</f>
        <v/>
      </c>
      <c r="M566" t="str">
        <f>+IF($C566="","",' Matrice Tarifaire NON AL'!Y569)</f>
        <v/>
      </c>
      <c r="N566" t="str">
        <f>+IF($C566="","",' Matrice Tarifaire NON AL'!Z569)</f>
        <v/>
      </c>
      <c r="P566" t="str">
        <f>+IF(C566="","",IF(' Matrice Tarifaire NON AL'!X569&lt;&gt;168,"Non",""))</f>
        <v/>
      </c>
      <c r="Q566" t="str">
        <f>+IF($C566="","",' Matrice Tarifaire NON AL'!T569)</f>
        <v/>
      </c>
      <c r="R566" t="str">
        <f>+IF($C566="","",IF(' Matrice Tarifaire NON AL'!R569="","",' Matrice Tarifaire NON AL'!R569))</f>
        <v/>
      </c>
      <c r="S566" t="str">
        <f>+IF($C566="","",LEFT(' Matrice Tarifaire NON AL'!W569,1))</f>
        <v/>
      </c>
      <c r="T566" t="str">
        <f>+IF($C566="","",LEFT(' Matrice Tarifaire NON AL'!AY569,3))</f>
        <v/>
      </c>
      <c r="U566" t="str">
        <f t="shared" si="26"/>
        <v/>
      </c>
      <c r="V566" t="str">
        <f>+IF(C566="","",IF(VLOOKUP(' Matrice Tarifaire NON AL'!AK569,Feuil3!A:F,6,0)="Box",IF(' Matrice Tarifaire NON AL'!AL569="Mono-Référence","Homogène",IF(' Matrice Tarifaire NON AL'!AL569="Multi-Références","Panaché","")),IF(' Matrice Tarifaire NON AL'!AK569="A la Pièce","Composant sans Colisage",IF(' Matrice Tarifaire NON AL'!AK569="Composant de Box","Composant sans Colisage","Homogène"))))</f>
        <v/>
      </c>
      <c r="W566" t="str">
        <f>+IF($V566="","",VLOOKUP(' Matrice Tarifaire NON AL'!AK569,Feuil3!$A$4:$E$14,5,0))</f>
        <v/>
      </c>
      <c r="Y566" t="str">
        <f>+IF($V566="","",IF(VLOOKUP(' Matrice Tarifaire NON AL'!$AK569,Feuil3!$A$4:$D$14,4,0)="Palette",' Matrice Tarifaire NON AL'!AN569,""))</f>
        <v/>
      </c>
      <c r="AA566" t="str">
        <f>+IF($V566="","",IF(VLOOKUP(' Matrice Tarifaire NON AL'!$AK569,Feuil3!$A$4:$D$14,4,0)="Colis",' Matrice Tarifaire NON AL'!AN569,""))</f>
        <v/>
      </c>
      <c r="AC566" t="str">
        <f>+IF(V566="","",IF(VLOOKUP(' Matrice Tarifaire NON AL'!AK569,Feuil3!$A$4:$D$14,4,0)="Colis",IF(' Matrice Tarifaire NON AL'!AO569&gt;0,' Matrice Tarifaire NON AL'!AO569,""),""))</f>
        <v/>
      </c>
      <c r="AD566" t="str">
        <f t="shared" si="27"/>
        <v/>
      </c>
      <c r="AE566" t="str">
        <f>+IF(C566="","",' Matrice Tarifaire NON AL'!C569)</f>
        <v/>
      </c>
      <c r="AF566" t="str">
        <f>+IF(C566="","",' Matrice Tarifaire NON AL'!AQ569)</f>
        <v/>
      </c>
      <c r="AH566" t="str">
        <f>+IF(E566="","",' Matrice Tarifaire NON AL'!$U569)</f>
        <v/>
      </c>
      <c r="AI566" t="str">
        <f>+IF(F566="","",IF(' Matrice Tarifaire NON AL'!$V569="","",' Matrice Tarifaire NON AL'!$V569))</f>
        <v/>
      </c>
      <c r="AJ566" t="str">
        <f>+IF($C566="","",IF(' Matrice Tarifaire NON AL'!AZ569="","",' Matrice Tarifaire NON AL'!AZ569))</f>
        <v/>
      </c>
      <c r="AK566" t="str">
        <f>+IF($C566="","",IF(' Matrice Tarifaire NON AL'!BA569="","",' Matrice Tarifaire NON AL'!BA569))</f>
        <v/>
      </c>
      <c r="AL566" t="str">
        <f>+IF($C566="","",IF(' Matrice Tarifaire NON AL'!BB569="","",TEXT(' Matrice Tarifaire NON AL'!BB569,"0,0000")))</f>
        <v/>
      </c>
      <c r="AO566" t="str">
        <f>+IF($C566="","",IF(' Matrice Tarifaire NON AL'!BF569="","",TEXT(' Matrice Tarifaire NON AL'!BF569,"0,0000")))</f>
        <v/>
      </c>
      <c r="AP566" t="str">
        <f>+IF($C566="","",IF(' Matrice Tarifaire NON AL'!BG569="","",TEXT(' Matrice Tarifaire NON AL'!BG569,"0,0000")))</f>
        <v/>
      </c>
      <c r="AQ566" t="str">
        <f>+IF($C566="","",IF(' Matrice Tarifaire NON AL'!BH569="","",TEXT(' Matrice Tarifaire NON AL'!BH569,"0,0000")))</f>
        <v/>
      </c>
      <c r="AR566" t="str">
        <f>+IF($C566="","",IF(' Matrice Tarifaire NON AL'!BI569="","",TEXT(' Matrice Tarifaire NON AL'!BI569,"0,0000")))</f>
        <v/>
      </c>
      <c r="AS566" t="str">
        <f>+IF(C566="","",IF(' Matrice Tarifaire NON AL'!BJ569="","0",IF(' Matrice Tarifaire NON AL'!BJ569="","",' Matrice Tarifaire NON AL'!BJ569)))</f>
        <v/>
      </c>
      <c r="AT566" t="str">
        <f>+IF(C566="","",IF(' Matrice Tarifaire NON AL'!BK569="","",' Matrice Tarifaire NON AL'!$BK$6))</f>
        <v/>
      </c>
      <c r="AU566" t="str">
        <f>+IF(C566="","",IF(' Matrice Tarifaire NON AL'!BK569="","",TEXT(' Matrice Tarifaire NON AL'!BK569,"0,0000")))</f>
        <v/>
      </c>
      <c r="AV566" t="str">
        <f>+IF(C566="","",IF(' Matrice Tarifaire NON AL'!BL569="","",' Matrice Tarifaire NON AL'!$BL$6))</f>
        <v/>
      </c>
      <c r="AW566" t="str">
        <f>+IF(C566="","",IF(' Matrice Tarifaire NON AL'!BL569="","",TEXT(' Matrice Tarifaire NON AL'!BL569,"0,0000")))</f>
        <v/>
      </c>
      <c r="AX566" t="str">
        <f>+IF(C566="","",IF(' Matrice Tarifaire NON AL'!BM569="","",' Matrice Tarifaire NON AL'!$BM$6))</f>
        <v/>
      </c>
      <c r="AY566" t="str">
        <f>+IF(C566="","",IF(' Matrice Tarifaire NON AL'!BM569="","",TEXT(' Matrice Tarifaire NON AL'!BM569,"0,0000")))</f>
        <v/>
      </c>
      <c r="AZ566" t="str">
        <f>+IF(C566="","",IF(' Matrice Tarifaire NON AL'!BN569="","","Taxe DEEE"))</f>
        <v/>
      </c>
      <c r="BA566" t="str">
        <f>+IF(C566="","",IF(' Matrice Tarifaire NON AL'!BN569="","",TEXT(' Matrice Tarifaire NON AL'!BN569,"0,0000")))</f>
        <v/>
      </c>
      <c r="BD566" t="str">
        <f>+IF($C566="","",IF(' Matrice Tarifaire NON AL'!BR569="","",TEXT(' Matrice Tarifaire NON AL'!BR569,"0,000")))</f>
        <v/>
      </c>
      <c r="BE566" t="str">
        <f>+IF($C566="","",IF(' Matrice Tarifaire NON AL'!BS569="","",VALUE(TEXT(' Matrice Tarifaire NON AL'!BS569,"0,00"))))</f>
        <v/>
      </c>
      <c r="BF566" t="str">
        <f>+IF($C566="","",IF(' Matrice Tarifaire NON AL'!BY569="","",' Matrice Tarifaire NON AL'!BY569))</f>
        <v/>
      </c>
      <c r="BG566" t="str">
        <f>+IF(C566="","",IF(' Matrice Tarifaire NON AL'!AK569="Composant de Box","999",IF(' Matrice Tarifaire NON AL'!AP569&lt;&gt;"",' Matrice Tarifaire NON AL'!AP569,IF(' Matrice Tarifaire NON AL'!AO569&lt;&gt;"",' Matrice Tarifaire NON AL'!AO569,' Matrice Tarifaire NON AL'!AN569))))</f>
        <v/>
      </c>
    </row>
    <row r="567" spans="1:59" x14ac:dyDescent="0.25">
      <c r="A567" t="str">
        <f>+IF($C567="","",IF(' Matrice Tarifaire NON AL'!N570="","",IF(' Matrice Tarifaire NON AL'!N570=0,"GTIN A 0 - Ne doit pas être mis dans PRE REF",TEXT(' Matrice Tarifaire NON AL'!N570,"00000000000000"))))</f>
        <v/>
      </c>
      <c r="B567" t="str">
        <f>+IF(C567="","",IF(L567=172,4,VLOOKUP(' Matrice Tarifaire NON AL'!AK570,Feuil3!$A$4:$B$14,2,0)))</f>
        <v/>
      </c>
      <c r="C567" t="str">
        <f>+IF(' Matrice Tarifaire NON AL'!O570="","",SUBSTITUTE(' Matrice Tarifaire NON AL'!O570,"CHAR (10)"," "))</f>
        <v/>
      </c>
      <c r="D567" t="str">
        <f>+IF($C567="","",SUBSTITUTE(' Matrice Tarifaire NON AL'!P570,"CHAR (13)"," "))</f>
        <v/>
      </c>
      <c r="E567" t="str">
        <f t="shared" si="25"/>
        <v/>
      </c>
      <c r="F567" t="str">
        <f>+IF($C567="","",IF(' Matrice Tarifaire NON AL'!AX570="","Non",' Matrice Tarifaire NON AL'!AX570))</f>
        <v/>
      </c>
      <c r="G567" t="str">
        <f>+IF($C567="","",IF(' Matrice Tarifaire NON AL'!Q570="DOMEDIA","MDD",IF(' Matrice Tarifaire NON AL'!Q570="APTA","MDD",IF(' Matrice Tarifaire NON AL'!Q570="TOP BUDGET","Premier Prix","MN"))))</f>
        <v/>
      </c>
      <c r="H567" t="str">
        <f>+IF($C567="","",' Matrice Tarifaire NON AL'!Q570)</f>
        <v/>
      </c>
      <c r="K567" t="str">
        <f>+IF($C567="","",' Matrice Tarifaire NON AL'!X570)</f>
        <v/>
      </c>
      <c r="L567" t="str">
        <f>+IF($C567="","",' Matrice Tarifaire NON AL'!X570)</f>
        <v/>
      </c>
      <c r="M567" t="str">
        <f>+IF($C567="","",' Matrice Tarifaire NON AL'!Y570)</f>
        <v/>
      </c>
      <c r="N567" t="str">
        <f>+IF($C567="","",' Matrice Tarifaire NON AL'!Z570)</f>
        <v/>
      </c>
      <c r="P567" t="str">
        <f>+IF(C567="","",IF(' Matrice Tarifaire NON AL'!X570&lt;&gt;168,"Non",""))</f>
        <v/>
      </c>
      <c r="Q567" t="str">
        <f>+IF($C567="","",' Matrice Tarifaire NON AL'!T570)</f>
        <v/>
      </c>
      <c r="R567" t="str">
        <f>+IF($C567="","",IF(' Matrice Tarifaire NON AL'!R570="","",' Matrice Tarifaire NON AL'!R570))</f>
        <v/>
      </c>
      <c r="S567" t="str">
        <f>+IF($C567="","",LEFT(' Matrice Tarifaire NON AL'!W570,1))</f>
        <v/>
      </c>
      <c r="T567" t="str">
        <f>+IF($C567="","",LEFT(' Matrice Tarifaire NON AL'!AY570,3))</f>
        <v/>
      </c>
      <c r="U567" t="str">
        <f t="shared" si="26"/>
        <v/>
      </c>
      <c r="V567" t="str">
        <f>+IF(C567="","",IF(VLOOKUP(' Matrice Tarifaire NON AL'!AK570,Feuil3!A:F,6,0)="Box",IF(' Matrice Tarifaire NON AL'!AL570="Mono-Référence","Homogène",IF(' Matrice Tarifaire NON AL'!AL570="Multi-Références","Panaché","")),IF(' Matrice Tarifaire NON AL'!AK570="A la Pièce","Composant sans Colisage",IF(' Matrice Tarifaire NON AL'!AK570="Composant de Box","Composant sans Colisage","Homogène"))))</f>
        <v/>
      </c>
      <c r="W567" t="str">
        <f>+IF($V567="","",VLOOKUP(' Matrice Tarifaire NON AL'!AK570,Feuil3!$A$4:$E$14,5,0))</f>
        <v/>
      </c>
      <c r="Y567" t="str">
        <f>+IF($V567="","",IF(VLOOKUP(' Matrice Tarifaire NON AL'!$AK570,Feuil3!$A$4:$D$14,4,0)="Palette",' Matrice Tarifaire NON AL'!AN570,""))</f>
        <v/>
      </c>
      <c r="AA567" t="str">
        <f>+IF($V567="","",IF(VLOOKUP(' Matrice Tarifaire NON AL'!$AK570,Feuil3!$A$4:$D$14,4,0)="Colis",' Matrice Tarifaire NON AL'!AN570,""))</f>
        <v/>
      </c>
      <c r="AC567" t="str">
        <f>+IF(V567="","",IF(VLOOKUP(' Matrice Tarifaire NON AL'!AK570,Feuil3!$A$4:$D$14,4,0)="Colis",IF(' Matrice Tarifaire NON AL'!AO570&gt;0,' Matrice Tarifaire NON AL'!AO570,""),""))</f>
        <v/>
      </c>
      <c r="AD567" t="str">
        <f t="shared" si="27"/>
        <v/>
      </c>
      <c r="AE567" t="str">
        <f>+IF(C567="","",' Matrice Tarifaire NON AL'!C570)</f>
        <v/>
      </c>
      <c r="AF567" t="str">
        <f>+IF(C567="","",' Matrice Tarifaire NON AL'!AQ570)</f>
        <v/>
      </c>
      <c r="AH567" t="str">
        <f>+IF(E567="","",' Matrice Tarifaire NON AL'!$U570)</f>
        <v/>
      </c>
      <c r="AI567" t="str">
        <f>+IF(F567="","",IF(' Matrice Tarifaire NON AL'!$V570="","",' Matrice Tarifaire NON AL'!$V570))</f>
        <v/>
      </c>
      <c r="AJ567" t="str">
        <f>+IF($C567="","",IF(' Matrice Tarifaire NON AL'!AZ570="","",' Matrice Tarifaire NON AL'!AZ570))</f>
        <v/>
      </c>
      <c r="AK567" t="str">
        <f>+IF($C567="","",IF(' Matrice Tarifaire NON AL'!BA570="","",' Matrice Tarifaire NON AL'!BA570))</f>
        <v/>
      </c>
      <c r="AL567" t="str">
        <f>+IF($C567="","",IF(' Matrice Tarifaire NON AL'!BB570="","",TEXT(' Matrice Tarifaire NON AL'!BB570,"0,0000")))</f>
        <v/>
      </c>
      <c r="AO567" t="str">
        <f>+IF($C567="","",IF(' Matrice Tarifaire NON AL'!BF570="","",TEXT(' Matrice Tarifaire NON AL'!BF570,"0,0000")))</f>
        <v/>
      </c>
      <c r="AP567" t="str">
        <f>+IF($C567="","",IF(' Matrice Tarifaire NON AL'!BG570="","",TEXT(' Matrice Tarifaire NON AL'!BG570,"0,0000")))</f>
        <v/>
      </c>
      <c r="AQ567" t="str">
        <f>+IF($C567="","",IF(' Matrice Tarifaire NON AL'!BH570="","",TEXT(' Matrice Tarifaire NON AL'!BH570,"0,0000")))</f>
        <v/>
      </c>
      <c r="AR567" t="str">
        <f>+IF($C567="","",IF(' Matrice Tarifaire NON AL'!BI570="","",TEXT(' Matrice Tarifaire NON AL'!BI570,"0,0000")))</f>
        <v/>
      </c>
      <c r="AS567" t="str">
        <f>+IF(C567="","",IF(' Matrice Tarifaire NON AL'!BJ570="","0",IF(' Matrice Tarifaire NON AL'!BJ570="","",' Matrice Tarifaire NON AL'!BJ570)))</f>
        <v/>
      </c>
      <c r="AT567" t="str">
        <f>+IF(C567="","",IF(' Matrice Tarifaire NON AL'!BK570="","",' Matrice Tarifaire NON AL'!$BK$6))</f>
        <v/>
      </c>
      <c r="AU567" t="str">
        <f>+IF(C567="","",IF(' Matrice Tarifaire NON AL'!BK570="","",TEXT(' Matrice Tarifaire NON AL'!BK570,"0,0000")))</f>
        <v/>
      </c>
      <c r="AV567" t="str">
        <f>+IF(C567="","",IF(' Matrice Tarifaire NON AL'!BL570="","",' Matrice Tarifaire NON AL'!$BL$6))</f>
        <v/>
      </c>
      <c r="AW567" t="str">
        <f>+IF(C567="","",IF(' Matrice Tarifaire NON AL'!BL570="","",TEXT(' Matrice Tarifaire NON AL'!BL570,"0,0000")))</f>
        <v/>
      </c>
      <c r="AX567" t="str">
        <f>+IF(C567="","",IF(' Matrice Tarifaire NON AL'!BM570="","",' Matrice Tarifaire NON AL'!$BM$6))</f>
        <v/>
      </c>
      <c r="AY567" t="str">
        <f>+IF(C567="","",IF(' Matrice Tarifaire NON AL'!BM570="","",TEXT(' Matrice Tarifaire NON AL'!BM570,"0,0000")))</f>
        <v/>
      </c>
      <c r="AZ567" t="str">
        <f>+IF(C567="","",IF(' Matrice Tarifaire NON AL'!BN570="","","Taxe DEEE"))</f>
        <v/>
      </c>
      <c r="BA567" t="str">
        <f>+IF(C567="","",IF(' Matrice Tarifaire NON AL'!BN570="","",TEXT(' Matrice Tarifaire NON AL'!BN570,"0,0000")))</f>
        <v/>
      </c>
      <c r="BD567" t="str">
        <f>+IF($C567="","",IF(' Matrice Tarifaire NON AL'!BR570="","",TEXT(' Matrice Tarifaire NON AL'!BR570,"0,000")))</f>
        <v/>
      </c>
      <c r="BE567" t="str">
        <f>+IF($C567="","",IF(' Matrice Tarifaire NON AL'!BS570="","",VALUE(TEXT(' Matrice Tarifaire NON AL'!BS570,"0,00"))))</f>
        <v/>
      </c>
      <c r="BF567" t="str">
        <f>+IF($C567="","",IF(' Matrice Tarifaire NON AL'!BY570="","",' Matrice Tarifaire NON AL'!BY570))</f>
        <v/>
      </c>
      <c r="BG567" t="str">
        <f>+IF(C567="","",IF(' Matrice Tarifaire NON AL'!AK570="Composant de Box","999",IF(' Matrice Tarifaire NON AL'!AP570&lt;&gt;"",' Matrice Tarifaire NON AL'!AP570,IF(' Matrice Tarifaire NON AL'!AO570&lt;&gt;"",' Matrice Tarifaire NON AL'!AO570,' Matrice Tarifaire NON AL'!AN570))))</f>
        <v/>
      </c>
    </row>
    <row r="568" spans="1:59" x14ac:dyDescent="0.25">
      <c r="A568" t="str">
        <f>+IF($C568="","",IF(' Matrice Tarifaire NON AL'!N571="","",IF(' Matrice Tarifaire NON AL'!N571=0,"GTIN A 0 - Ne doit pas être mis dans PRE REF",TEXT(' Matrice Tarifaire NON AL'!N571,"00000000000000"))))</f>
        <v/>
      </c>
      <c r="B568" t="str">
        <f>+IF(C568="","",IF(L568=172,4,VLOOKUP(' Matrice Tarifaire NON AL'!AK571,Feuil3!$A$4:$B$14,2,0)))</f>
        <v/>
      </c>
      <c r="C568" t="str">
        <f>+IF(' Matrice Tarifaire NON AL'!O571="","",SUBSTITUTE(' Matrice Tarifaire NON AL'!O571,"CHAR (10)"," "))</f>
        <v/>
      </c>
      <c r="D568" t="str">
        <f>+IF($C568="","",SUBSTITUTE(' Matrice Tarifaire NON AL'!P571,"CHAR (13)"," "))</f>
        <v/>
      </c>
      <c r="E568" t="str">
        <f t="shared" si="25"/>
        <v/>
      </c>
      <c r="F568" t="str">
        <f>+IF($C568="","",IF(' Matrice Tarifaire NON AL'!AX571="","Non",' Matrice Tarifaire NON AL'!AX571))</f>
        <v/>
      </c>
      <c r="G568" t="str">
        <f>+IF($C568="","",IF(' Matrice Tarifaire NON AL'!Q571="DOMEDIA","MDD",IF(' Matrice Tarifaire NON AL'!Q571="APTA","MDD",IF(' Matrice Tarifaire NON AL'!Q571="TOP BUDGET","Premier Prix","MN"))))</f>
        <v/>
      </c>
      <c r="H568" t="str">
        <f>+IF($C568="","",' Matrice Tarifaire NON AL'!Q571)</f>
        <v/>
      </c>
      <c r="K568" t="str">
        <f>+IF($C568="","",' Matrice Tarifaire NON AL'!X571)</f>
        <v/>
      </c>
      <c r="L568" t="str">
        <f>+IF($C568="","",' Matrice Tarifaire NON AL'!X571)</f>
        <v/>
      </c>
      <c r="M568" t="str">
        <f>+IF($C568="","",' Matrice Tarifaire NON AL'!Y571)</f>
        <v/>
      </c>
      <c r="N568" t="str">
        <f>+IF($C568="","",' Matrice Tarifaire NON AL'!Z571)</f>
        <v/>
      </c>
      <c r="P568" t="str">
        <f>+IF(C568="","",IF(' Matrice Tarifaire NON AL'!X571&lt;&gt;168,"Non",""))</f>
        <v/>
      </c>
      <c r="Q568" t="str">
        <f>+IF($C568="","",' Matrice Tarifaire NON AL'!T571)</f>
        <v/>
      </c>
      <c r="R568" t="str">
        <f>+IF($C568="","",IF(' Matrice Tarifaire NON AL'!R571="","",' Matrice Tarifaire NON AL'!R571))</f>
        <v/>
      </c>
      <c r="S568" t="str">
        <f>+IF($C568="","",LEFT(' Matrice Tarifaire NON AL'!W571,1))</f>
        <v/>
      </c>
      <c r="T568" t="str">
        <f>+IF($C568="","",LEFT(' Matrice Tarifaire NON AL'!AY571,3))</f>
        <v/>
      </c>
      <c r="U568" t="str">
        <f t="shared" si="26"/>
        <v/>
      </c>
      <c r="V568" t="str">
        <f>+IF(C568="","",IF(VLOOKUP(' Matrice Tarifaire NON AL'!AK571,Feuil3!A:F,6,0)="Box",IF(' Matrice Tarifaire NON AL'!AL571="Mono-Référence","Homogène",IF(' Matrice Tarifaire NON AL'!AL571="Multi-Références","Panaché","")),IF(' Matrice Tarifaire NON AL'!AK571="A la Pièce","Composant sans Colisage",IF(' Matrice Tarifaire NON AL'!AK571="Composant de Box","Composant sans Colisage","Homogène"))))</f>
        <v/>
      </c>
      <c r="W568" t="str">
        <f>+IF($V568="","",VLOOKUP(' Matrice Tarifaire NON AL'!AK571,Feuil3!$A$4:$E$14,5,0))</f>
        <v/>
      </c>
      <c r="Y568" t="str">
        <f>+IF($V568="","",IF(VLOOKUP(' Matrice Tarifaire NON AL'!$AK571,Feuil3!$A$4:$D$14,4,0)="Palette",' Matrice Tarifaire NON AL'!AN571,""))</f>
        <v/>
      </c>
      <c r="AA568" t="str">
        <f>+IF($V568="","",IF(VLOOKUP(' Matrice Tarifaire NON AL'!$AK571,Feuil3!$A$4:$D$14,4,0)="Colis",' Matrice Tarifaire NON AL'!AN571,""))</f>
        <v/>
      </c>
      <c r="AC568" t="str">
        <f>+IF(V568="","",IF(VLOOKUP(' Matrice Tarifaire NON AL'!AK571,Feuil3!$A$4:$D$14,4,0)="Colis",IF(' Matrice Tarifaire NON AL'!AO571&gt;0,' Matrice Tarifaire NON AL'!AO571,""),""))</f>
        <v/>
      </c>
      <c r="AD568" t="str">
        <f t="shared" si="27"/>
        <v/>
      </c>
      <c r="AE568" t="str">
        <f>+IF(C568="","",' Matrice Tarifaire NON AL'!C571)</f>
        <v/>
      </c>
      <c r="AF568" t="str">
        <f>+IF(C568="","",' Matrice Tarifaire NON AL'!AQ571)</f>
        <v/>
      </c>
      <c r="AH568" t="str">
        <f>+IF(E568="","",' Matrice Tarifaire NON AL'!$U571)</f>
        <v/>
      </c>
      <c r="AI568" t="str">
        <f>+IF(F568="","",IF(' Matrice Tarifaire NON AL'!$V571="","",' Matrice Tarifaire NON AL'!$V571))</f>
        <v/>
      </c>
      <c r="AJ568" t="str">
        <f>+IF($C568="","",IF(' Matrice Tarifaire NON AL'!AZ571="","",' Matrice Tarifaire NON AL'!AZ571))</f>
        <v/>
      </c>
      <c r="AK568" t="str">
        <f>+IF($C568="","",IF(' Matrice Tarifaire NON AL'!BA571="","",' Matrice Tarifaire NON AL'!BA571))</f>
        <v/>
      </c>
      <c r="AL568" t="str">
        <f>+IF($C568="","",IF(' Matrice Tarifaire NON AL'!BB571="","",TEXT(' Matrice Tarifaire NON AL'!BB571,"0,0000")))</f>
        <v/>
      </c>
      <c r="AO568" t="str">
        <f>+IF($C568="","",IF(' Matrice Tarifaire NON AL'!BF571="","",TEXT(' Matrice Tarifaire NON AL'!BF571,"0,0000")))</f>
        <v/>
      </c>
      <c r="AP568" t="str">
        <f>+IF($C568="","",IF(' Matrice Tarifaire NON AL'!BG571="","",TEXT(' Matrice Tarifaire NON AL'!BG571,"0,0000")))</f>
        <v/>
      </c>
      <c r="AQ568" t="str">
        <f>+IF($C568="","",IF(' Matrice Tarifaire NON AL'!BH571="","",TEXT(' Matrice Tarifaire NON AL'!BH571,"0,0000")))</f>
        <v/>
      </c>
      <c r="AR568" t="str">
        <f>+IF($C568="","",IF(' Matrice Tarifaire NON AL'!BI571="","",TEXT(' Matrice Tarifaire NON AL'!BI571,"0,0000")))</f>
        <v/>
      </c>
      <c r="AS568" t="str">
        <f>+IF(C568="","",IF(' Matrice Tarifaire NON AL'!BJ571="","0",IF(' Matrice Tarifaire NON AL'!BJ571="","",' Matrice Tarifaire NON AL'!BJ571)))</f>
        <v/>
      </c>
      <c r="AT568" t="str">
        <f>+IF(C568="","",IF(' Matrice Tarifaire NON AL'!BK571="","",' Matrice Tarifaire NON AL'!$BK$6))</f>
        <v/>
      </c>
      <c r="AU568" t="str">
        <f>+IF(C568="","",IF(' Matrice Tarifaire NON AL'!BK571="","",TEXT(' Matrice Tarifaire NON AL'!BK571,"0,0000")))</f>
        <v/>
      </c>
      <c r="AV568" t="str">
        <f>+IF(C568="","",IF(' Matrice Tarifaire NON AL'!BL571="","",' Matrice Tarifaire NON AL'!$BL$6))</f>
        <v/>
      </c>
      <c r="AW568" t="str">
        <f>+IF(C568="","",IF(' Matrice Tarifaire NON AL'!BL571="","",TEXT(' Matrice Tarifaire NON AL'!BL571,"0,0000")))</f>
        <v/>
      </c>
      <c r="AX568" t="str">
        <f>+IF(C568="","",IF(' Matrice Tarifaire NON AL'!BM571="","",' Matrice Tarifaire NON AL'!$BM$6))</f>
        <v/>
      </c>
      <c r="AY568" t="str">
        <f>+IF(C568="","",IF(' Matrice Tarifaire NON AL'!BM571="","",TEXT(' Matrice Tarifaire NON AL'!BM571,"0,0000")))</f>
        <v/>
      </c>
      <c r="AZ568" t="str">
        <f>+IF(C568="","",IF(' Matrice Tarifaire NON AL'!BN571="","","Taxe DEEE"))</f>
        <v/>
      </c>
      <c r="BA568" t="str">
        <f>+IF(C568="","",IF(' Matrice Tarifaire NON AL'!BN571="","",TEXT(' Matrice Tarifaire NON AL'!BN571,"0,0000")))</f>
        <v/>
      </c>
      <c r="BD568" t="str">
        <f>+IF($C568="","",IF(' Matrice Tarifaire NON AL'!BR571="","",TEXT(' Matrice Tarifaire NON AL'!BR571,"0,000")))</f>
        <v/>
      </c>
      <c r="BE568" t="str">
        <f>+IF($C568="","",IF(' Matrice Tarifaire NON AL'!BS571="","",VALUE(TEXT(' Matrice Tarifaire NON AL'!BS571,"0,00"))))</f>
        <v/>
      </c>
      <c r="BF568" t="str">
        <f>+IF($C568="","",IF(' Matrice Tarifaire NON AL'!BY571="","",' Matrice Tarifaire NON AL'!BY571))</f>
        <v/>
      </c>
      <c r="BG568" t="str">
        <f>+IF(C568="","",IF(' Matrice Tarifaire NON AL'!AK571="Composant de Box","999",IF(' Matrice Tarifaire NON AL'!AP571&lt;&gt;"",' Matrice Tarifaire NON AL'!AP571,IF(' Matrice Tarifaire NON AL'!AO571&lt;&gt;"",' Matrice Tarifaire NON AL'!AO571,' Matrice Tarifaire NON AL'!AN571))))</f>
        <v/>
      </c>
    </row>
    <row r="569" spans="1:59" x14ac:dyDescent="0.25">
      <c r="A569" t="str">
        <f>+IF($C569="","",IF(' Matrice Tarifaire NON AL'!N572="","",IF(' Matrice Tarifaire NON AL'!N572=0,"GTIN A 0 - Ne doit pas être mis dans PRE REF",TEXT(' Matrice Tarifaire NON AL'!N572,"00000000000000"))))</f>
        <v/>
      </c>
      <c r="B569" t="str">
        <f>+IF(C569="","",IF(L569=172,4,VLOOKUP(' Matrice Tarifaire NON AL'!AK572,Feuil3!$A$4:$B$14,2,0)))</f>
        <v/>
      </c>
      <c r="C569" t="str">
        <f>+IF(' Matrice Tarifaire NON AL'!O572="","",SUBSTITUTE(' Matrice Tarifaire NON AL'!O572,"CHAR (10)"," "))</f>
        <v/>
      </c>
      <c r="D569" t="str">
        <f>+IF($C569="","",SUBSTITUTE(' Matrice Tarifaire NON AL'!P572,"CHAR (13)"," "))</f>
        <v/>
      </c>
      <c r="E569" t="str">
        <f t="shared" si="25"/>
        <v/>
      </c>
      <c r="F569" t="str">
        <f>+IF($C569="","",IF(' Matrice Tarifaire NON AL'!AX572="","Non",' Matrice Tarifaire NON AL'!AX572))</f>
        <v/>
      </c>
      <c r="G569" t="str">
        <f>+IF($C569="","",IF(' Matrice Tarifaire NON AL'!Q572="DOMEDIA","MDD",IF(' Matrice Tarifaire NON AL'!Q572="APTA","MDD",IF(' Matrice Tarifaire NON AL'!Q572="TOP BUDGET","Premier Prix","MN"))))</f>
        <v/>
      </c>
      <c r="H569" t="str">
        <f>+IF($C569="","",' Matrice Tarifaire NON AL'!Q572)</f>
        <v/>
      </c>
      <c r="K569" t="str">
        <f>+IF($C569="","",' Matrice Tarifaire NON AL'!X572)</f>
        <v/>
      </c>
      <c r="L569" t="str">
        <f>+IF($C569="","",' Matrice Tarifaire NON AL'!X572)</f>
        <v/>
      </c>
      <c r="M569" t="str">
        <f>+IF($C569="","",' Matrice Tarifaire NON AL'!Y572)</f>
        <v/>
      </c>
      <c r="N569" t="str">
        <f>+IF($C569="","",' Matrice Tarifaire NON AL'!Z572)</f>
        <v/>
      </c>
      <c r="P569" t="str">
        <f>+IF(C569="","",IF(' Matrice Tarifaire NON AL'!X572&lt;&gt;168,"Non",""))</f>
        <v/>
      </c>
      <c r="Q569" t="str">
        <f>+IF($C569="","",' Matrice Tarifaire NON AL'!T572)</f>
        <v/>
      </c>
      <c r="R569" t="str">
        <f>+IF($C569="","",IF(' Matrice Tarifaire NON AL'!R572="","",' Matrice Tarifaire NON AL'!R572))</f>
        <v/>
      </c>
      <c r="S569" t="str">
        <f>+IF($C569="","",LEFT(' Matrice Tarifaire NON AL'!W572,1))</f>
        <v/>
      </c>
      <c r="T569" t="str">
        <f>+IF($C569="","",LEFT(' Matrice Tarifaire NON AL'!AY572,3))</f>
        <v/>
      </c>
      <c r="U569" t="str">
        <f t="shared" si="26"/>
        <v/>
      </c>
      <c r="V569" t="str">
        <f>+IF(C569="","",IF(VLOOKUP(' Matrice Tarifaire NON AL'!AK572,Feuil3!A:F,6,0)="Box",IF(' Matrice Tarifaire NON AL'!AL572="Mono-Référence","Homogène",IF(' Matrice Tarifaire NON AL'!AL572="Multi-Références","Panaché","")),IF(' Matrice Tarifaire NON AL'!AK572="A la Pièce","Composant sans Colisage",IF(' Matrice Tarifaire NON AL'!AK572="Composant de Box","Composant sans Colisage","Homogène"))))</f>
        <v/>
      </c>
      <c r="W569" t="str">
        <f>+IF($V569="","",VLOOKUP(' Matrice Tarifaire NON AL'!AK572,Feuil3!$A$4:$E$14,5,0))</f>
        <v/>
      </c>
      <c r="Y569" t="str">
        <f>+IF($V569="","",IF(VLOOKUP(' Matrice Tarifaire NON AL'!$AK572,Feuil3!$A$4:$D$14,4,0)="Palette",' Matrice Tarifaire NON AL'!AN572,""))</f>
        <v/>
      </c>
      <c r="AA569" t="str">
        <f>+IF($V569="","",IF(VLOOKUP(' Matrice Tarifaire NON AL'!$AK572,Feuil3!$A$4:$D$14,4,0)="Colis",' Matrice Tarifaire NON AL'!AN572,""))</f>
        <v/>
      </c>
      <c r="AC569" t="str">
        <f>+IF(V569="","",IF(VLOOKUP(' Matrice Tarifaire NON AL'!AK572,Feuil3!$A$4:$D$14,4,0)="Colis",IF(' Matrice Tarifaire NON AL'!AO572&gt;0,' Matrice Tarifaire NON AL'!AO572,""),""))</f>
        <v/>
      </c>
      <c r="AD569" t="str">
        <f t="shared" si="27"/>
        <v/>
      </c>
      <c r="AE569" t="str">
        <f>+IF(C569="","",' Matrice Tarifaire NON AL'!C572)</f>
        <v/>
      </c>
      <c r="AF569" t="str">
        <f>+IF(C569="","",' Matrice Tarifaire NON AL'!AQ572)</f>
        <v/>
      </c>
      <c r="AH569" t="str">
        <f>+IF(E569="","",' Matrice Tarifaire NON AL'!$U572)</f>
        <v/>
      </c>
      <c r="AI569" t="str">
        <f>+IF(F569="","",IF(' Matrice Tarifaire NON AL'!$V572="","",' Matrice Tarifaire NON AL'!$V572))</f>
        <v/>
      </c>
      <c r="AJ569" t="str">
        <f>+IF($C569="","",IF(' Matrice Tarifaire NON AL'!AZ572="","",' Matrice Tarifaire NON AL'!AZ572))</f>
        <v/>
      </c>
      <c r="AK569" t="str">
        <f>+IF($C569="","",IF(' Matrice Tarifaire NON AL'!BA572="","",' Matrice Tarifaire NON AL'!BA572))</f>
        <v/>
      </c>
      <c r="AL569" t="str">
        <f>+IF($C569="","",IF(' Matrice Tarifaire NON AL'!BB572="","",TEXT(' Matrice Tarifaire NON AL'!BB572,"0,0000")))</f>
        <v/>
      </c>
      <c r="AO569" t="str">
        <f>+IF($C569="","",IF(' Matrice Tarifaire NON AL'!BF572="","",TEXT(' Matrice Tarifaire NON AL'!BF572,"0,0000")))</f>
        <v/>
      </c>
      <c r="AP569" t="str">
        <f>+IF($C569="","",IF(' Matrice Tarifaire NON AL'!BG572="","",TEXT(' Matrice Tarifaire NON AL'!BG572,"0,0000")))</f>
        <v/>
      </c>
      <c r="AQ569" t="str">
        <f>+IF($C569="","",IF(' Matrice Tarifaire NON AL'!BH572="","",TEXT(' Matrice Tarifaire NON AL'!BH572,"0,0000")))</f>
        <v/>
      </c>
      <c r="AR569" t="str">
        <f>+IF($C569="","",IF(' Matrice Tarifaire NON AL'!BI572="","",TEXT(' Matrice Tarifaire NON AL'!BI572,"0,0000")))</f>
        <v/>
      </c>
      <c r="AS569" t="str">
        <f>+IF(C569="","",IF(' Matrice Tarifaire NON AL'!BJ572="","0",IF(' Matrice Tarifaire NON AL'!BJ572="","",' Matrice Tarifaire NON AL'!BJ572)))</f>
        <v/>
      </c>
      <c r="AT569" t="str">
        <f>+IF(C569="","",IF(' Matrice Tarifaire NON AL'!BK572="","",' Matrice Tarifaire NON AL'!$BK$6))</f>
        <v/>
      </c>
      <c r="AU569" t="str">
        <f>+IF(C569="","",IF(' Matrice Tarifaire NON AL'!BK572="","",TEXT(' Matrice Tarifaire NON AL'!BK572,"0,0000")))</f>
        <v/>
      </c>
      <c r="AV569" t="str">
        <f>+IF(C569="","",IF(' Matrice Tarifaire NON AL'!BL572="","",' Matrice Tarifaire NON AL'!$BL$6))</f>
        <v/>
      </c>
      <c r="AW569" t="str">
        <f>+IF(C569="","",IF(' Matrice Tarifaire NON AL'!BL572="","",TEXT(' Matrice Tarifaire NON AL'!BL572,"0,0000")))</f>
        <v/>
      </c>
      <c r="AX569" t="str">
        <f>+IF(C569="","",IF(' Matrice Tarifaire NON AL'!BM572="","",' Matrice Tarifaire NON AL'!$BM$6))</f>
        <v/>
      </c>
      <c r="AY569" t="str">
        <f>+IF(C569="","",IF(' Matrice Tarifaire NON AL'!BM572="","",TEXT(' Matrice Tarifaire NON AL'!BM572,"0,0000")))</f>
        <v/>
      </c>
      <c r="AZ569" t="str">
        <f>+IF(C569="","",IF(' Matrice Tarifaire NON AL'!BN572="","","Taxe DEEE"))</f>
        <v/>
      </c>
      <c r="BA569" t="str">
        <f>+IF(C569="","",IF(' Matrice Tarifaire NON AL'!BN572="","",TEXT(' Matrice Tarifaire NON AL'!BN572,"0,0000")))</f>
        <v/>
      </c>
      <c r="BD569" t="str">
        <f>+IF($C569="","",IF(' Matrice Tarifaire NON AL'!BR572="","",TEXT(' Matrice Tarifaire NON AL'!BR572,"0,000")))</f>
        <v/>
      </c>
      <c r="BE569" t="str">
        <f>+IF($C569="","",IF(' Matrice Tarifaire NON AL'!BS572="","",VALUE(TEXT(' Matrice Tarifaire NON AL'!BS572,"0,00"))))</f>
        <v/>
      </c>
      <c r="BF569" t="str">
        <f>+IF($C569="","",IF(' Matrice Tarifaire NON AL'!BY572="","",' Matrice Tarifaire NON AL'!BY572))</f>
        <v/>
      </c>
      <c r="BG569" t="str">
        <f>+IF(C569="","",IF(' Matrice Tarifaire NON AL'!AK572="Composant de Box","999",IF(' Matrice Tarifaire NON AL'!AP572&lt;&gt;"",' Matrice Tarifaire NON AL'!AP572,IF(' Matrice Tarifaire NON AL'!AO572&lt;&gt;"",' Matrice Tarifaire NON AL'!AO572,' Matrice Tarifaire NON AL'!AN572))))</f>
        <v/>
      </c>
    </row>
    <row r="570" spans="1:59" x14ac:dyDescent="0.25">
      <c r="A570" t="str">
        <f>+IF($C570="","",IF(' Matrice Tarifaire NON AL'!N573="","",IF(' Matrice Tarifaire NON AL'!N573=0,"GTIN A 0 - Ne doit pas être mis dans PRE REF",TEXT(' Matrice Tarifaire NON AL'!N573,"00000000000000"))))</f>
        <v/>
      </c>
      <c r="B570" t="str">
        <f>+IF(C570="","",IF(L570=172,4,VLOOKUP(' Matrice Tarifaire NON AL'!AK573,Feuil3!$A$4:$B$14,2,0)))</f>
        <v/>
      </c>
      <c r="C570" t="str">
        <f>+IF(' Matrice Tarifaire NON AL'!O573="","",SUBSTITUTE(' Matrice Tarifaire NON AL'!O573,"CHAR (10)"," "))</f>
        <v/>
      </c>
      <c r="D570" t="str">
        <f>+IF($C570="","",SUBSTITUTE(' Matrice Tarifaire NON AL'!P573,"CHAR (13)"," "))</f>
        <v/>
      </c>
      <c r="E570" t="str">
        <f t="shared" si="25"/>
        <v/>
      </c>
      <c r="F570" t="str">
        <f>+IF($C570="","",IF(' Matrice Tarifaire NON AL'!AX573="","Non",' Matrice Tarifaire NON AL'!AX573))</f>
        <v/>
      </c>
      <c r="G570" t="str">
        <f>+IF($C570="","",IF(' Matrice Tarifaire NON AL'!Q573="DOMEDIA","MDD",IF(' Matrice Tarifaire NON AL'!Q573="APTA","MDD",IF(' Matrice Tarifaire NON AL'!Q573="TOP BUDGET","Premier Prix","MN"))))</f>
        <v/>
      </c>
      <c r="H570" t="str">
        <f>+IF($C570="","",' Matrice Tarifaire NON AL'!Q573)</f>
        <v/>
      </c>
      <c r="K570" t="str">
        <f>+IF($C570="","",' Matrice Tarifaire NON AL'!X573)</f>
        <v/>
      </c>
      <c r="L570" t="str">
        <f>+IF($C570="","",' Matrice Tarifaire NON AL'!X573)</f>
        <v/>
      </c>
      <c r="M570" t="str">
        <f>+IF($C570="","",' Matrice Tarifaire NON AL'!Y573)</f>
        <v/>
      </c>
      <c r="N570" t="str">
        <f>+IF($C570="","",' Matrice Tarifaire NON AL'!Z573)</f>
        <v/>
      </c>
      <c r="P570" t="str">
        <f>+IF(C570="","",IF(' Matrice Tarifaire NON AL'!X573&lt;&gt;168,"Non",""))</f>
        <v/>
      </c>
      <c r="Q570" t="str">
        <f>+IF($C570="","",' Matrice Tarifaire NON AL'!T573)</f>
        <v/>
      </c>
      <c r="R570" t="str">
        <f>+IF($C570="","",IF(' Matrice Tarifaire NON AL'!R573="","",' Matrice Tarifaire NON AL'!R573))</f>
        <v/>
      </c>
      <c r="S570" t="str">
        <f>+IF($C570="","",LEFT(' Matrice Tarifaire NON AL'!W573,1))</f>
        <v/>
      </c>
      <c r="T570" t="str">
        <f>+IF($C570="","",LEFT(' Matrice Tarifaire NON AL'!AY573,3))</f>
        <v/>
      </c>
      <c r="U570" t="str">
        <f t="shared" si="26"/>
        <v/>
      </c>
      <c r="V570" t="str">
        <f>+IF(C570="","",IF(VLOOKUP(' Matrice Tarifaire NON AL'!AK573,Feuil3!A:F,6,0)="Box",IF(' Matrice Tarifaire NON AL'!AL573="Mono-Référence","Homogène",IF(' Matrice Tarifaire NON AL'!AL573="Multi-Références","Panaché","")),IF(' Matrice Tarifaire NON AL'!AK573="A la Pièce","Composant sans Colisage",IF(' Matrice Tarifaire NON AL'!AK573="Composant de Box","Composant sans Colisage","Homogène"))))</f>
        <v/>
      </c>
      <c r="W570" t="str">
        <f>+IF($V570="","",VLOOKUP(' Matrice Tarifaire NON AL'!AK573,Feuil3!$A$4:$E$14,5,0))</f>
        <v/>
      </c>
      <c r="Y570" t="str">
        <f>+IF($V570="","",IF(VLOOKUP(' Matrice Tarifaire NON AL'!$AK573,Feuil3!$A$4:$D$14,4,0)="Palette",' Matrice Tarifaire NON AL'!AN573,""))</f>
        <v/>
      </c>
      <c r="AA570" t="str">
        <f>+IF($V570="","",IF(VLOOKUP(' Matrice Tarifaire NON AL'!$AK573,Feuil3!$A$4:$D$14,4,0)="Colis",' Matrice Tarifaire NON AL'!AN573,""))</f>
        <v/>
      </c>
      <c r="AC570" t="str">
        <f>+IF(V570="","",IF(VLOOKUP(' Matrice Tarifaire NON AL'!AK573,Feuil3!$A$4:$D$14,4,0)="Colis",IF(' Matrice Tarifaire NON AL'!AO573&gt;0,' Matrice Tarifaire NON AL'!AO573,""),""))</f>
        <v/>
      </c>
      <c r="AD570" t="str">
        <f t="shared" si="27"/>
        <v/>
      </c>
      <c r="AE570" t="str">
        <f>+IF(C570="","",' Matrice Tarifaire NON AL'!C573)</f>
        <v/>
      </c>
      <c r="AF570" t="str">
        <f>+IF(C570="","",' Matrice Tarifaire NON AL'!AQ573)</f>
        <v/>
      </c>
      <c r="AH570" t="str">
        <f>+IF(E570="","",' Matrice Tarifaire NON AL'!$U573)</f>
        <v/>
      </c>
      <c r="AI570" t="str">
        <f>+IF(F570="","",IF(' Matrice Tarifaire NON AL'!$V573="","",' Matrice Tarifaire NON AL'!$V573))</f>
        <v/>
      </c>
      <c r="AJ570" t="str">
        <f>+IF($C570="","",IF(' Matrice Tarifaire NON AL'!AZ573="","",' Matrice Tarifaire NON AL'!AZ573))</f>
        <v/>
      </c>
      <c r="AK570" t="str">
        <f>+IF($C570="","",IF(' Matrice Tarifaire NON AL'!BA573="","",' Matrice Tarifaire NON AL'!BA573))</f>
        <v/>
      </c>
      <c r="AL570" t="str">
        <f>+IF($C570="","",IF(' Matrice Tarifaire NON AL'!BB573="","",TEXT(' Matrice Tarifaire NON AL'!BB573,"0,0000")))</f>
        <v/>
      </c>
      <c r="AO570" t="str">
        <f>+IF($C570="","",IF(' Matrice Tarifaire NON AL'!BF573="","",TEXT(' Matrice Tarifaire NON AL'!BF573,"0,0000")))</f>
        <v/>
      </c>
      <c r="AP570" t="str">
        <f>+IF($C570="","",IF(' Matrice Tarifaire NON AL'!BG573="","",TEXT(' Matrice Tarifaire NON AL'!BG573,"0,0000")))</f>
        <v/>
      </c>
      <c r="AQ570" t="str">
        <f>+IF($C570="","",IF(' Matrice Tarifaire NON AL'!BH573="","",TEXT(' Matrice Tarifaire NON AL'!BH573,"0,0000")))</f>
        <v/>
      </c>
      <c r="AR570" t="str">
        <f>+IF($C570="","",IF(' Matrice Tarifaire NON AL'!BI573="","",TEXT(' Matrice Tarifaire NON AL'!BI573,"0,0000")))</f>
        <v/>
      </c>
      <c r="AS570" t="str">
        <f>+IF(C570="","",IF(' Matrice Tarifaire NON AL'!BJ573="","0",IF(' Matrice Tarifaire NON AL'!BJ573="","",' Matrice Tarifaire NON AL'!BJ573)))</f>
        <v/>
      </c>
      <c r="AT570" t="str">
        <f>+IF(C570="","",IF(' Matrice Tarifaire NON AL'!BK573="","",' Matrice Tarifaire NON AL'!$BK$6))</f>
        <v/>
      </c>
      <c r="AU570" t="str">
        <f>+IF(C570="","",IF(' Matrice Tarifaire NON AL'!BK573="","",TEXT(' Matrice Tarifaire NON AL'!BK573,"0,0000")))</f>
        <v/>
      </c>
      <c r="AV570" t="str">
        <f>+IF(C570="","",IF(' Matrice Tarifaire NON AL'!BL573="","",' Matrice Tarifaire NON AL'!$BL$6))</f>
        <v/>
      </c>
      <c r="AW570" t="str">
        <f>+IF(C570="","",IF(' Matrice Tarifaire NON AL'!BL573="","",TEXT(' Matrice Tarifaire NON AL'!BL573,"0,0000")))</f>
        <v/>
      </c>
      <c r="AX570" t="str">
        <f>+IF(C570="","",IF(' Matrice Tarifaire NON AL'!BM573="","",' Matrice Tarifaire NON AL'!$BM$6))</f>
        <v/>
      </c>
      <c r="AY570" t="str">
        <f>+IF(C570="","",IF(' Matrice Tarifaire NON AL'!BM573="","",TEXT(' Matrice Tarifaire NON AL'!BM573,"0,0000")))</f>
        <v/>
      </c>
      <c r="AZ570" t="str">
        <f>+IF(C570="","",IF(' Matrice Tarifaire NON AL'!BN573="","","Taxe DEEE"))</f>
        <v/>
      </c>
      <c r="BA570" t="str">
        <f>+IF(C570="","",IF(' Matrice Tarifaire NON AL'!BN573="","",TEXT(' Matrice Tarifaire NON AL'!BN573,"0,0000")))</f>
        <v/>
      </c>
      <c r="BD570" t="str">
        <f>+IF($C570="","",IF(' Matrice Tarifaire NON AL'!BR573="","",TEXT(' Matrice Tarifaire NON AL'!BR573,"0,000")))</f>
        <v/>
      </c>
      <c r="BE570" t="str">
        <f>+IF($C570="","",IF(' Matrice Tarifaire NON AL'!BS573="","",VALUE(TEXT(' Matrice Tarifaire NON AL'!BS573,"0,00"))))</f>
        <v/>
      </c>
      <c r="BF570" t="str">
        <f>+IF($C570="","",IF(' Matrice Tarifaire NON AL'!BY573="","",' Matrice Tarifaire NON AL'!BY573))</f>
        <v/>
      </c>
      <c r="BG570" t="str">
        <f>+IF(C570="","",IF(' Matrice Tarifaire NON AL'!AK573="Composant de Box","999",IF(' Matrice Tarifaire NON AL'!AP573&lt;&gt;"",' Matrice Tarifaire NON AL'!AP573,IF(' Matrice Tarifaire NON AL'!AO573&lt;&gt;"",' Matrice Tarifaire NON AL'!AO573,' Matrice Tarifaire NON AL'!AN573))))</f>
        <v/>
      </c>
    </row>
    <row r="571" spans="1:59" x14ac:dyDescent="0.25">
      <c r="A571" t="str">
        <f>+IF($C571="","",IF(' Matrice Tarifaire NON AL'!N574="","",IF(' Matrice Tarifaire NON AL'!N574=0,"GTIN A 0 - Ne doit pas être mis dans PRE REF",TEXT(' Matrice Tarifaire NON AL'!N574,"00000000000000"))))</f>
        <v/>
      </c>
      <c r="B571" t="str">
        <f>+IF(C571="","",IF(L571=172,4,VLOOKUP(' Matrice Tarifaire NON AL'!AK574,Feuil3!$A$4:$B$14,2,0)))</f>
        <v/>
      </c>
      <c r="C571" t="str">
        <f>+IF(' Matrice Tarifaire NON AL'!O574="","",SUBSTITUTE(' Matrice Tarifaire NON AL'!O574,"CHAR (10)"," "))</f>
        <v/>
      </c>
      <c r="D571" t="str">
        <f>+IF($C571="","",SUBSTITUTE(' Matrice Tarifaire NON AL'!P574,"CHAR (13)"," "))</f>
        <v/>
      </c>
      <c r="E571" t="str">
        <f t="shared" si="25"/>
        <v/>
      </c>
      <c r="F571" t="str">
        <f>+IF($C571="","",IF(' Matrice Tarifaire NON AL'!AX574="","Non",' Matrice Tarifaire NON AL'!AX574))</f>
        <v/>
      </c>
      <c r="G571" t="str">
        <f>+IF($C571="","",IF(' Matrice Tarifaire NON AL'!Q574="DOMEDIA","MDD",IF(' Matrice Tarifaire NON AL'!Q574="APTA","MDD",IF(' Matrice Tarifaire NON AL'!Q574="TOP BUDGET","Premier Prix","MN"))))</f>
        <v/>
      </c>
      <c r="H571" t="str">
        <f>+IF($C571="","",' Matrice Tarifaire NON AL'!Q574)</f>
        <v/>
      </c>
      <c r="K571" t="str">
        <f>+IF($C571="","",' Matrice Tarifaire NON AL'!X574)</f>
        <v/>
      </c>
      <c r="L571" t="str">
        <f>+IF($C571="","",' Matrice Tarifaire NON AL'!X574)</f>
        <v/>
      </c>
      <c r="M571" t="str">
        <f>+IF($C571="","",' Matrice Tarifaire NON AL'!Y574)</f>
        <v/>
      </c>
      <c r="N571" t="str">
        <f>+IF($C571="","",' Matrice Tarifaire NON AL'!Z574)</f>
        <v/>
      </c>
      <c r="P571" t="str">
        <f>+IF(C571="","",IF(' Matrice Tarifaire NON AL'!X574&lt;&gt;168,"Non",""))</f>
        <v/>
      </c>
      <c r="Q571" t="str">
        <f>+IF($C571="","",' Matrice Tarifaire NON AL'!T574)</f>
        <v/>
      </c>
      <c r="R571" t="str">
        <f>+IF($C571="","",IF(' Matrice Tarifaire NON AL'!R574="","",' Matrice Tarifaire NON AL'!R574))</f>
        <v/>
      </c>
      <c r="S571" t="str">
        <f>+IF($C571="","",LEFT(' Matrice Tarifaire NON AL'!W574,1))</f>
        <v/>
      </c>
      <c r="T571" t="str">
        <f>+IF($C571="","",LEFT(' Matrice Tarifaire NON AL'!AY574,3))</f>
        <v/>
      </c>
      <c r="U571" t="str">
        <f t="shared" si="26"/>
        <v/>
      </c>
      <c r="V571" t="str">
        <f>+IF(C571="","",IF(VLOOKUP(' Matrice Tarifaire NON AL'!AK574,Feuil3!A:F,6,0)="Box",IF(' Matrice Tarifaire NON AL'!AL574="Mono-Référence","Homogène",IF(' Matrice Tarifaire NON AL'!AL574="Multi-Références","Panaché","")),IF(' Matrice Tarifaire NON AL'!AK574="A la Pièce","Composant sans Colisage",IF(' Matrice Tarifaire NON AL'!AK574="Composant de Box","Composant sans Colisage","Homogène"))))</f>
        <v/>
      </c>
      <c r="W571" t="str">
        <f>+IF($V571="","",VLOOKUP(' Matrice Tarifaire NON AL'!AK574,Feuil3!$A$4:$E$14,5,0))</f>
        <v/>
      </c>
      <c r="Y571" t="str">
        <f>+IF($V571="","",IF(VLOOKUP(' Matrice Tarifaire NON AL'!$AK574,Feuil3!$A$4:$D$14,4,0)="Palette",' Matrice Tarifaire NON AL'!AN574,""))</f>
        <v/>
      </c>
      <c r="AA571" t="str">
        <f>+IF($V571="","",IF(VLOOKUP(' Matrice Tarifaire NON AL'!$AK574,Feuil3!$A$4:$D$14,4,0)="Colis",' Matrice Tarifaire NON AL'!AN574,""))</f>
        <v/>
      </c>
      <c r="AC571" t="str">
        <f>+IF(V571="","",IF(VLOOKUP(' Matrice Tarifaire NON AL'!AK574,Feuil3!$A$4:$D$14,4,0)="Colis",IF(' Matrice Tarifaire NON AL'!AO574&gt;0,' Matrice Tarifaire NON AL'!AO574,""),""))</f>
        <v/>
      </c>
      <c r="AD571" t="str">
        <f t="shared" si="27"/>
        <v/>
      </c>
      <c r="AE571" t="str">
        <f>+IF(C571="","",' Matrice Tarifaire NON AL'!C574)</f>
        <v/>
      </c>
      <c r="AF571" t="str">
        <f>+IF(C571="","",' Matrice Tarifaire NON AL'!AQ574)</f>
        <v/>
      </c>
      <c r="AH571" t="str">
        <f>+IF(E571="","",' Matrice Tarifaire NON AL'!$U574)</f>
        <v/>
      </c>
      <c r="AI571" t="str">
        <f>+IF(F571="","",IF(' Matrice Tarifaire NON AL'!$V574="","",' Matrice Tarifaire NON AL'!$V574))</f>
        <v/>
      </c>
      <c r="AJ571" t="str">
        <f>+IF($C571="","",IF(' Matrice Tarifaire NON AL'!AZ574="","",' Matrice Tarifaire NON AL'!AZ574))</f>
        <v/>
      </c>
      <c r="AK571" t="str">
        <f>+IF($C571="","",IF(' Matrice Tarifaire NON AL'!BA574="","",' Matrice Tarifaire NON AL'!BA574))</f>
        <v/>
      </c>
      <c r="AL571" t="str">
        <f>+IF($C571="","",IF(' Matrice Tarifaire NON AL'!BB574="","",TEXT(' Matrice Tarifaire NON AL'!BB574,"0,0000")))</f>
        <v/>
      </c>
      <c r="AO571" t="str">
        <f>+IF($C571="","",IF(' Matrice Tarifaire NON AL'!BF574="","",TEXT(' Matrice Tarifaire NON AL'!BF574,"0,0000")))</f>
        <v/>
      </c>
      <c r="AP571" t="str">
        <f>+IF($C571="","",IF(' Matrice Tarifaire NON AL'!BG574="","",TEXT(' Matrice Tarifaire NON AL'!BG574,"0,0000")))</f>
        <v/>
      </c>
      <c r="AQ571" t="str">
        <f>+IF($C571="","",IF(' Matrice Tarifaire NON AL'!BH574="","",TEXT(' Matrice Tarifaire NON AL'!BH574,"0,0000")))</f>
        <v/>
      </c>
      <c r="AR571" t="str">
        <f>+IF($C571="","",IF(' Matrice Tarifaire NON AL'!BI574="","",TEXT(' Matrice Tarifaire NON AL'!BI574,"0,0000")))</f>
        <v/>
      </c>
      <c r="AS571" t="str">
        <f>+IF(C571="","",IF(' Matrice Tarifaire NON AL'!BJ574="","0",IF(' Matrice Tarifaire NON AL'!BJ574="","",' Matrice Tarifaire NON AL'!BJ574)))</f>
        <v/>
      </c>
      <c r="AT571" t="str">
        <f>+IF(C571="","",IF(' Matrice Tarifaire NON AL'!BK574="","",' Matrice Tarifaire NON AL'!$BK$6))</f>
        <v/>
      </c>
      <c r="AU571" t="str">
        <f>+IF(C571="","",IF(' Matrice Tarifaire NON AL'!BK574="","",TEXT(' Matrice Tarifaire NON AL'!BK574,"0,0000")))</f>
        <v/>
      </c>
      <c r="AV571" t="str">
        <f>+IF(C571="","",IF(' Matrice Tarifaire NON AL'!BL574="","",' Matrice Tarifaire NON AL'!$BL$6))</f>
        <v/>
      </c>
      <c r="AW571" t="str">
        <f>+IF(C571="","",IF(' Matrice Tarifaire NON AL'!BL574="","",TEXT(' Matrice Tarifaire NON AL'!BL574,"0,0000")))</f>
        <v/>
      </c>
      <c r="AX571" t="str">
        <f>+IF(C571="","",IF(' Matrice Tarifaire NON AL'!BM574="","",' Matrice Tarifaire NON AL'!$BM$6))</f>
        <v/>
      </c>
      <c r="AY571" t="str">
        <f>+IF(C571="","",IF(' Matrice Tarifaire NON AL'!BM574="","",TEXT(' Matrice Tarifaire NON AL'!BM574,"0,0000")))</f>
        <v/>
      </c>
      <c r="AZ571" t="str">
        <f>+IF(C571="","",IF(' Matrice Tarifaire NON AL'!BN574="","","Taxe DEEE"))</f>
        <v/>
      </c>
      <c r="BA571" t="str">
        <f>+IF(C571="","",IF(' Matrice Tarifaire NON AL'!BN574="","",TEXT(' Matrice Tarifaire NON AL'!BN574,"0,0000")))</f>
        <v/>
      </c>
      <c r="BD571" t="str">
        <f>+IF($C571="","",IF(' Matrice Tarifaire NON AL'!BR574="","",TEXT(' Matrice Tarifaire NON AL'!BR574,"0,000")))</f>
        <v/>
      </c>
      <c r="BE571" t="str">
        <f>+IF($C571="","",IF(' Matrice Tarifaire NON AL'!BS574="","",VALUE(TEXT(' Matrice Tarifaire NON AL'!BS574,"0,00"))))</f>
        <v/>
      </c>
      <c r="BF571" t="str">
        <f>+IF($C571="","",IF(' Matrice Tarifaire NON AL'!BY574="","",' Matrice Tarifaire NON AL'!BY574))</f>
        <v/>
      </c>
      <c r="BG571" t="str">
        <f>+IF(C571="","",IF(' Matrice Tarifaire NON AL'!AK574="Composant de Box","999",IF(' Matrice Tarifaire NON AL'!AP574&lt;&gt;"",' Matrice Tarifaire NON AL'!AP574,IF(' Matrice Tarifaire NON AL'!AO574&lt;&gt;"",' Matrice Tarifaire NON AL'!AO574,' Matrice Tarifaire NON AL'!AN574))))</f>
        <v/>
      </c>
    </row>
    <row r="572" spans="1:59" x14ac:dyDescent="0.25">
      <c r="A572" t="str">
        <f>+IF($C572="","",IF(' Matrice Tarifaire NON AL'!N575="","",IF(' Matrice Tarifaire NON AL'!N575=0,"GTIN A 0 - Ne doit pas être mis dans PRE REF",TEXT(' Matrice Tarifaire NON AL'!N575,"00000000000000"))))</f>
        <v/>
      </c>
      <c r="B572" t="str">
        <f>+IF(C572="","",IF(L572=172,4,VLOOKUP(' Matrice Tarifaire NON AL'!AK575,Feuil3!$A$4:$B$14,2,0)))</f>
        <v/>
      </c>
      <c r="C572" t="str">
        <f>+IF(' Matrice Tarifaire NON AL'!O575="","",SUBSTITUTE(' Matrice Tarifaire NON AL'!O575,"CHAR (10)"," "))</f>
        <v/>
      </c>
      <c r="D572" t="str">
        <f>+IF($C572="","",SUBSTITUTE(' Matrice Tarifaire NON AL'!P575,"CHAR (13)"," "))</f>
        <v/>
      </c>
      <c r="E572" t="str">
        <f t="shared" si="25"/>
        <v/>
      </c>
      <c r="F572" t="str">
        <f>+IF($C572="","",IF(' Matrice Tarifaire NON AL'!AX575="","Non",' Matrice Tarifaire NON AL'!AX575))</f>
        <v/>
      </c>
      <c r="G572" t="str">
        <f>+IF($C572="","",IF(' Matrice Tarifaire NON AL'!Q575="DOMEDIA","MDD",IF(' Matrice Tarifaire NON AL'!Q575="APTA","MDD",IF(' Matrice Tarifaire NON AL'!Q575="TOP BUDGET","Premier Prix","MN"))))</f>
        <v/>
      </c>
      <c r="H572" t="str">
        <f>+IF($C572="","",' Matrice Tarifaire NON AL'!Q575)</f>
        <v/>
      </c>
      <c r="K572" t="str">
        <f>+IF($C572="","",' Matrice Tarifaire NON AL'!X575)</f>
        <v/>
      </c>
      <c r="L572" t="str">
        <f>+IF($C572="","",' Matrice Tarifaire NON AL'!X575)</f>
        <v/>
      </c>
      <c r="M572" t="str">
        <f>+IF($C572="","",' Matrice Tarifaire NON AL'!Y575)</f>
        <v/>
      </c>
      <c r="N572" t="str">
        <f>+IF($C572="","",' Matrice Tarifaire NON AL'!Z575)</f>
        <v/>
      </c>
      <c r="P572" t="str">
        <f>+IF(C572="","",IF(' Matrice Tarifaire NON AL'!X575&lt;&gt;168,"Non",""))</f>
        <v/>
      </c>
      <c r="Q572" t="str">
        <f>+IF($C572="","",' Matrice Tarifaire NON AL'!T575)</f>
        <v/>
      </c>
      <c r="R572" t="str">
        <f>+IF($C572="","",IF(' Matrice Tarifaire NON AL'!R575="","",' Matrice Tarifaire NON AL'!R575))</f>
        <v/>
      </c>
      <c r="S572" t="str">
        <f>+IF($C572="","",LEFT(' Matrice Tarifaire NON AL'!W575,1))</f>
        <v/>
      </c>
      <c r="T572" t="str">
        <f>+IF($C572="","",LEFT(' Matrice Tarifaire NON AL'!AY575,3))</f>
        <v/>
      </c>
      <c r="U572" t="str">
        <f t="shared" si="26"/>
        <v/>
      </c>
      <c r="V572" t="str">
        <f>+IF(C572="","",IF(VLOOKUP(' Matrice Tarifaire NON AL'!AK575,Feuil3!A:F,6,0)="Box",IF(' Matrice Tarifaire NON AL'!AL575="Mono-Référence","Homogène",IF(' Matrice Tarifaire NON AL'!AL575="Multi-Références","Panaché","")),IF(' Matrice Tarifaire NON AL'!AK575="A la Pièce","Composant sans Colisage",IF(' Matrice Tarifaire NON AL'!AK575="Composant de Box","Composant sans Colisage","Homogène"))))</f>
        <v/>
      </c>
      <c r="W572" t="str">
        <f>+IF($V572="","",VLOOKUP(' Matrice Tarifaire NON AL'!AK575,Feuil3!$A$4:$E$14,5,0))</f>
        <v/>
      </c>
      <c r="Y572" t="str">
        <f>+IF($V572="","",IF(VLOOKUP(' Matrice Tarifaire NON AL'!$AK575,Feuil3!$A$4:$D$14,4,0)="Palette",' Matrice Tarifaire NON AL'!AN575,""))</f>
        <v/>
      </c>
      <c r="AA572" t="str">
        <f>+IF($V572="","",IF(VLOOKUP(' Matrice Tarifaire NON AL'!$AK575,Feuil3!$A$4:$D$14,4,0)="Colis",' Matrice Tarifaire NON AL'!AN575,""))</f>
        <v/>
      </c>
      <c r="AC572" t="str">
        <f>+IF(V572="","",IF(VLOOKUP(' Matrice Tarifaire NON AL'!AK575,Feuil3!$A$4:$D$14,4,0)="Colis",IF(' Matrice Tarifaire NON AL'!AO575&gt;0,' Matrice Tarifaire NON AL'!AO575,""),""))</f>
        <v/>
      </c>
      <c r="AD572" t="str">
        <f t="shared" si="27"/>
        <v/>
      </c>
      <c r="AE572" t="str">
        <f>+IF(C572="","",' Matrice Tarifaire NON AL'!C575)</f>
        <v/>
      </c>
      <c r="AF572" t="str">
        <f>+IF(C572="","",' Matrice Tarifaire NON AL'!AQ575)</f>
        <v/>
      </c>
      <c r="AH572" t="str">
        <f>+IF(E572="","",' Matrice Tarifaire NON AL'!$U575)</f>
        <v/>
      </c>
      <c r="AI572" t="str">
        <f>+IF(F572="","",IF(' Matrice Tarifaire NON AL'!$V575="","",' Matrice Tarifaire NON AL'!$V575))</f>
        <v/>
      </c>
      <c r="AJ572" t="str">
        <f>+IF($C572="","",IF(' Matrice Tarifaire NON AL'!AZ575="","",' Matrice Tarifaire NON AL'!AZ575))</f>
        <v/>
      </c>
      <c r="AK572" t="str">
        <f>+IF($C572="","",IF(' Matrice Tarifaire NON AL'!BA575="","",' Matrice Tarifaire NON AL'!BA575))</f>
        <v/>
      </c>
      <c r="AL572" t="str">
        <f>+IF($C572="","",IF(' Matrice Tarifaire NON AL'!BB575="","",TEXT(' Matrice Tarifaire NON AL'!BB575,"0,0000")))</f>
        <v/>
      </c>
      <c r="AO572" t="str">
        <f>+IF($C572="","",IF(' Matrice Tarifaire NON AL'!BF575="","",TEXT(' Matrice Tarifaire NON AL'!BF575,"0,0000")))</f>
        <v/>
      </c>
      <c r="AP572" t="str">
        <f>+IF($C572="","",IF(' Matrice Tarifaire NON AL'!BG575="","",TEXT(' Matrice Tarifaire NON AL'!BG575,"0,0000")))</f>
        <v/>
      </c>
      <c r="AQ572" t="str">
        <f>+IF($C572="","",IF(' Matrice Tarifaire NON AL'!BH575="","",TEXT(' Matrice Tarifaire NON AL'!BH575,"0,0000")))</f>
        <v/>
      </c>
      <c r="AR572" t="str">
        <f>+IF($C572="","",IF(' Matrice Tarifaire NON AL'!BI575="","",TEXT(' Matrice Tarifaire NON AL'!BI575,"0,0000")))</f>
        <v/>
      </c>
      <c r="AS572" t="str">
        <f>+IF(C572="","",IF(' Matrice Tarifaire NON AL'!BJ575="","0",IF(' Matrice Tarifaire NON AL'!BJ575="","",' Matrice Tarifaire NON AL'!BJ575)))</f>
        <v/>
      </c>
      <c r="AT572" t="str">
        <f>+IF(C572="","",IF(' Matrice Tarifaire NON AL'!BK575="","",' Matrice Tarifaire NON AL'!$BK$6))</f>
        <v/>
      </c>
      <c r="AU572" t="str">
        <f>+IF(C572="","",IF(' Matrice Tarifaire NON AL'!BK575="","",TEXT(' Matrice Tarifaire NON AL'!BK575,"0,0000")))</f>
        <v/>
      </c>
      <c r="AV572" t="str">
        <f>+IF(C572="","",IF(' Matrice Tarifaire NON AL'!BL575="","",' Matrice Tarifaire NON AL'!$BL$6))</f>
        <v/>
      </c>
      <c r="AW572" t="str">
        <f>+IF(C572="","",IF(' Matrice Tarifaire NON AL'!BL575="","",TEXT(' Matrice Tarifaire NON AL'!BL575,"0,0000")))</f>
        <v/>
      </c>
      <c r="AX572" t="str">
        <f>+IF(C572="","",IF(' Matrice Tarifaire NON AL'!BM575="","",' Matrice Tarifaire NON AL'!$BM$6))</f>
        <v/>
      </c>
      <c r="AY572" t="str">
        <f>+IF(C572="","",IF(' Matrice Tarifaire NON AL'!BM575="","",TEXT(' Matrice Tarifaire NON AL'!BM575,"0,0000")))</f>
        <v/>
      </c>
      <c r="AZ572" t="str">
        <f>+IF(C572="","",IF(' Matrice Tarifaire NON AL'!BN575="","","Taxe DEEE"))</f>
        <v/>
      </c>
      <c r="BA572" t="str">
        <f>+IF(C572="","",IF(' Matrice Tarifaire NON AL'!BN575="","",TEXT(' Matrice Tarifaire NON AL'!BN575,"0,0000")))</f>
        <v/>
      </c>
      <c r="BD572" t="str">
        <f>+IF($C572="","",IF(' Matrice Tarifaire NON AL'!BR575="","",TEXT(' Matrice Tarifaire NON AL'!BR575,"0,000")))</f>
        <v/>
      </c>
      <c r="BE572" t="str">
        <f>+IF($C572="","",IF(' Matrice Tarifaire NON AL'!BS575="","",VALUE(TEXT(' Matrice Tarifaire NON AL'!BS575,"0,00"))))</f>
        <v/>
      </c>
      <c r="BF572" t="str">
        <f>+IF($C572="","",IF(' Matrice Tarifaire NON AL'!BY575="","",' Matrice Tarifaire NON AL'!BY575))</f>
        <v/>
      </c>
      <c r="BG572" t="str">
        <f>+IF(C572="","",IF(' Matrice Tarifaire NON AL'!AK575="Composant de Box","999",IF(' Matrice Tarifaire NON AL'!AP575&lt;&gt;"",' Matrice Tarifaire NON AL'!AP575,IF(' Matrice Tarifaire NON AL'!AO575&lt;&gt;"",' Matrice Tarifaire NON AL'!AO575,' Matrice Tarifaire NON AL'!AN575))))</f>
        <v/>
      </c>
    </row>
    <row r="573" spans="1:59" x14ac:dyDescent="0.25">
      <c r="A573" t="str">
        <f>+IF($C573="","",IF(' Matrice Tarifaire NON AL'!N576="","",IF(' Matrice Tarifaire NON AL'!N576=0,"GTIN A 0 - Ne doit pas être mis dans PRE REF",TEXT(' Matrice Tarifaire NON AL'!N576,"00000000000000"))))</f>
        <v/>
      </c>
      <c r="B573" t="str">
        <f>+IF(C573="","",IF(L573=172,4,VLOOKUP(' Matrice Tarifaire NON AL'!AK576,Feuil3!$A$4:$B$14,2,0)))</f>
        <v/>
      </c>
      <c r="C573" t="str">
        <f>+IF(' Matrice Tarifaire NON AL'!O576="","",SUBSTITUTE(' Matrice Tarifaire NON AL'!O576,"CHAR (10)"," "))</f>
        <v/>
      </c>
      <c r="D573" t="str">
        <f>+IF($C573="","",SUBSTITUTE(' Matrice Tarifaire NON AL'!P576,"CHAR (13)"," "))</f>
        <v/>
      </c>
      <c r="E573" t="str">
        <f t="shared" si="25"/>
        <v/>
      </c>
      <c r="F573" t="str">
        <f>+IF($C573="","",IF(' Matrice Tarifaire NON AL'!AX576="","Non",' Matrice Tarifaire NON AL'!AX576))</f>
        <v/>
      </c>
      <c r="G573" t="str">
        <f>+IF($C573="","",IF(' Matrice Tarifaire NON AL'!Q576="DOMEDIA","MDD",IF(' Matrice Tarifaire NON AL'!Q576="APTA","MDD",IF(' Matrice Tarifaire NON AL'!Q576="TOP BUDGET","Premier Prix","MN"))))</f>
        <v/>
      </c>
      <c r="H573" t="str">
        <f>+IF($C573="","",' Matrice Tarifaire NON AL'!Q576)</f>
        <v/>
      </c>
      <c r="K573" t="str">
        <f>+IF($C573="","",' Matrice Tarifaire NON AL'!X576)</f>
        <v/>
      </c>
      <c r="L573" t="str">
        <f>+IF($C573="","",' Matrice Tarifaire NON AL'!X576)</f>
        <v/>
      </c>
      <c r="M573" t="str">
        <f>+IF($C573="","",' Matrice Tarifaire NON AL'!Y576)</f>
        <v/>
      </c>
      <c r="N573" t="str">
        <f>+IF($C573="","",' Matrice Tarifaire NON AL'!Z576)</f>
        <v/>
      </c>
      <c r="P573" t="str">
        <f>+IF(C573="","",IF(' Matrice Tarifaire NON AL'!X576&lt;&gt;168,"Non",""))</f>
        <v/>
      </c>
      <c r="Q573" t="str">
        <f>+IF($C573="","",' Matrice Tarifaire NON AL'!T576)</f>
        <v/>
      </c>
      <c r="R573" t="str">
        <f>+IF($C573="","",IF(' Matrice Tarifaire NON AL'!R576="","",' Matrice Tarifaire NON AL'!R576))</f>
        <v/>
      </c>
      <c r="S573" t="str">
        <f>+IF($C573="","",LEFT(' Matrice Tarifaire NON AL'!W576,1))</f>
        <v/>
      </c>
      <c r="T573" t="str">
        <f>+IF($C573="","",LEFT(' Matrice Tarifaire NON AL'!AY576,3))</f>
        <v/>
      </c>
      <c r="U573" t="str">
        <f t="shared" si="26"/>
        <v/>
      </c>
      <c r="V573" t="str">
        <f>+IF(C573="","",IF(VLOOKUP(' Matrice Tarifaire NON AL'!AK576,Feuil3!A:F,6,0)="Box",IF(' Matrice Tarifaire NON AL'!AL576="Mono-Référence","Homogène",IF(' Matrice Tarifaire NON AL'!AL576="Multi-Références","Panaché","")),IF(' Matrice Tarifaire NON AL'!AK576="A la Pièce","Composant sans Colisage",IF(' Matrice Tarifaire NON AL'!AK576="Composant de Box","Composant sans Colisage","Homogène"))))</f>
        <v/>
      </c>
      <c r="W573" t="str">
        <f>+IF($V573="","",VLOOKUP(' Matrice Tarifaire NON AL'!AK576,Feuil3!$A$4:$E$14,5,0))</f>
        <v/>
      </c>
      <c r="Y573" t="str">
        <f>+IF($V573="","",IF(VLOOKUP(' Matrice Tarifaire NON AL'!$AK576,Feuil3!$A$4:$D$14,4,0)="Palette",' Matrice Tarifaire NON AL'!AN576,""))</f>
        <v/>
      </c>
      <c r="AA573" t="str">
        <f>+IF($V573="","",IF(VLOOKUP(' Matrice Tarifaire NON AL'!$AK576,Feuil3!$A$4:$D$14,4,0)="Colis",' Matrice Tarifaire NON AL'!AN576,""))</f>
        <v/>
      </c>
      <c r="AC573" t="str">
        <f>+IF(V573="","",IF(VLOOKUP(' Matrice Tarifaire NON AL'!AK576,Feuil3!$A$4:$D$14,4,0)="Colis",IF(' Matrice Tarifaire NON AL'!AO576&gt;0,' Matrice Tarifaire NON AL'!AO576,""),""))</f>
        <v/>
      </c>
      <c r="AD573" t="str">
        <f t="shared" si="27"/>
        <v/>
      </c>
      <c r="AE573" t="str">
        <f>+IF(C573="","",' Matrice Tarifaire NON AL'!C576)</f>
        <v/>
      </c>
      <c r="AF573" t="str">
        <f>+IF(C573="","",' Matrice Tarifaire NON AL'!AQ576)</f>
        <v/>
      </c>
      <c r="AH573" t="str">
        <f>+IF(E573="","",' Matrice Tarifaire NON AL'!$U576)</f>
        <v/>
      </c>
      <c r="AI573" t="str">
        <f>+IF(F573="","",IF(' Matrice Tarifaire NON AL'!$V576="","",' Matrice Tarifaire NON AL'!$V576))</f>
        <v/>
      </c>
      <c r="AJ573" t="str">
        <f>+IF($C573="","",IF(' Matrice Tarifaire NON AL'!AZ576="","",' Matrice Tarifaire NON AL'!AZ576))</f>
        <v/>
      </c>
      <c r="AK573" t="str">
        <f>+IF($C573="","",IF(' Matrice Tarifaire NON AL'!BA576="","",' Matrice Tarifaire NON AL'!BA576))</f>
        <v/>
      </c>
      <c r="AL573" t="str">
        <f>+IF($C573="","",IF(' Matrice Tarifaire NON AL'!BB576="","",TEXT(' Matrice Tarifaire NON AL'!BB576,"0,0000")))</f>
        <v/>
      </c>
      <c r="AO573" t="str">
        <f>+IF($C573="","",IF(' Matrice Tarifaire NON AL'!BF576="","",TEXT(' Matrice Tarifaire NON AL'!BF576,"0,0000")))</f>
        <v/>
      </c>
      <c r="AP573" t="str">
        <f>+IF($C573="","",IF(' Matrice Tarifaire NON AL'!BG576="","",TEXT(' Matrice Tarifaire NON AL'!BG576,"0,0000")))</f>
        <v/>
      </c>
      <c r="AQ573" t="str">
        <f>+IF($C573="","",IF(' Matrice Tarifaire NON AL'!BH576="","",TEXT(' Matrice Tarifaire NON AL'!BH576,"0,0000")))</f>
        <v/>
      </c>
      <c r="AR573" t="str">
        <f>+IF($C573="","",IF(' Matrice Tarifaire NON AL'!BI576="","",TEXT(' Matrice Tarifaire NON AL'!BI576,"0,0000")))</f>
        <v/>
      </c>
      <c r="AS573" t="str">
        <f>+IF(C573="","",IF(' Matrice Tarifaire NON AL'!BJ576="","0",IF(' Matrice Tarifaire NON AL'!BJ576="","",' Matrice Tarifaire NON AL'!BJ576)))</f>
        <v/>
      </c>
      <c r="AT573" t="str">
        <f>+IF(C573="","",IF(' Matrice Tarifaire NON AL'!BK576="","",' Matrice Tarifaire NON AL'!$BK$6))</f>
        <v/>
      </c>
      <c r="AU573" t="str">
        <f>+IF(C573="","",IF(' Matrice Tarifaire NON AL'!BK576="","",TEXT(' Matrice Tarifaire NON AL'!BK576,"0,0000")))</f>
        <v/>
      </c>
      <c r="AV573" t="str">
        <f>+IF(C573="","",IF(' Matrice Tarifaire NON AL'!BL576="","",' Matrice Tarifaire NON AL'!$BL$6))</f>
        <v/>
      </c>
      <c r="AW573" t="str">
        <f>+IF(C573="","",IF(' Matrice Tarifaire NON AL'!BL576="","",TEXT(' Matrice Tarifaire NON AL'!BL576,"0,0000")))</f>
        <v/>
      </c>
      <c r="AX573" t="str">
        <f>+IF(C573="","",IF(' Matrice Tarifaire NON AL'!BM576="","",' Matrice Tarifaire NON AL'!$BM$6))</f>
        <v/>
      </c>
      <c r="AY573" t="str">
        <f>+IF(C573="","",IF(' Matrice Tarifaire NON AL'!BM576="","",TEXT(' Matrice Tarifaire NON AL'!BM576,"0,0000")))</f>
        <v/>
      </c>
      <c r="AZ573" t="str">
        <f>+IF(C573="","",IF(' Matrice Tarifaire NON AL'!BN576="","","Taxe DEEE"))</f>
        <v/>
      </c>
      <c r="BA573" t="str">
        <f>+IF(C573="","",IF(' Matrice Tarifaire NON AL'!BN576="","",TEXT(' Matrice Tarifaire NON AL'!BN576,"0,0000")))</f>
        <v/>
      </c>
      <c r="BD573" t="str">
        <f>+IF($C573="","",IF(' Matrice Tarifaire NON AL'!BR576="","",TEXT(' Matrice Tarifaire NON AL'!BR576,"0,000")))</f>
        <v/>
      </c>
      <c r="BE573" t="str">
        <f>+IF($C573="","",IF(' Matrice Tarifaire NON AL'!BS576="","",VALUE(TEXT(' Matrice Tarifaire NON AL'!BS576,"0,00"))))</f>
        <v/>
      </c>
      <c r="BF573" t="str">
        <f>+IF($C573="","",IF(' Matrice Tarifaire NON AL'!BY576="","",' Matrice Tarifaire NON AL'!BY576))</f>
        <v/>
      </c>
      <c r="BG573" t="str">
        <f>+IF(C573="","",IF(' Matrice Tarifaire NON AL'!AK576="Composant de Box","999",IF(' Matrice Tarifaire NON AL'!AP576&lt;&gt;"",' Matrice Tarifaire NON AL'!AP576,IF(' Matrice Tarifaire NON AL'!AO576&lt;&gt;"",' Matrice Tarifaire NON AL'!AO576,' Matrice Tarifaire NON AL'!AN576))))</f>
        <v/>
      </c>
    </row>
    <row r="574" spans="1:59" x14ac:dyDescent="0.25">
      <c r="A574" t="str">
        <f>+IF($C574="","",IF(' Matrice Tarifaire NON AL'!N577="","",IF(' Matrice Tarifaire NON AL'!N577=0,"GTIN A 0 - Ne doit pas être mis dans PRE REF",TEXT(' Matrice Tarifaire NON AL'!N577,"00000000000000"))))</f>
        <v/>
      </c>
      <c r="B574" t="str">
        <f>+IF(C574="","",IF(L574=172,4,VLOOKUP(' Matrice Tarifaire NON AL'!AK577,Feuil3!$A$4:$B$14,2,0)))</f>
        <v/>
      </c>
      <c r="C574" t="str">
        <f>+IF(' Matrice Tarifaire NON AL'!O577="","",SUBSTITUTE(' Matrice Tarifaire NON AL'!O577,"CHAR (10)"," "))</f>
        <v/>
      </c>
      <c r="D574" t="str">
        <f>+IF($C574="","",SUBSTITUTE(' Matrice Tarifaire NON AL'!P577,"CHAR (13)"," "))</f>
        <v/>
      </c>
      <c r="E574" t="str">
        <f t="shared" si="25"/>
        <v/>
      </c>
      <c r="F574" t="str">
        <f>+IF($C574="","",IF(' Matrice Tarifaire NON AL'!AX577="","Non",' Matrice Tarifaire NON AL'!AX577))</f>
        <v/>
      </c>
      <c r="G574" t="str">
        <f>+IF($C574="","",IF(' Matrice Tarifaire NON AL'!Q577="DOMEDIA","MDD",IF(' Matrice Tarifaire NON AL'!Q577="APTA","MDD",IF(' Matrice Tarifaire NON AL'!Q577="TOP BUDGET","Premier Prix","MN"))))</f>
        <v/>
      </c>
      <c r="H574" t="str">
        <f>+IF($C574="","",' Matrice Tarifaire NON AL'!Q577)</f>
        <v/>
      </c>
      <c r="K574" t="str">
        <f>+IF($C574="","",' Matrice Tarifaire NON AL'!X577)</f>
        <v/>
      </c>
      <c r="L574" t="str">
        <f>+IF($C574="","",' Matrice Tarifaire NON AL'!X577)</f>
        <v/>
      </c>
      <c r="M574" t="str">
        <f>+IF($C574="","",' Matrice Tarifaire NON AL'!Y577)</f>
        <v/>
      </c>
      <c r="N574" t="str">
        <f>+IF($C574="","",' Matrice Tarifaire NON AL'!Z577)</f>
        <v/>
      </c>
      <c r="P574" t="str">
        <f>+IF(C574="","",IF(' Matrice Tarifaire NON AL'!X577&lt;&gt;168,"Non",""))</f>
        <v/>
      </c>
      <c r="Q574" t="str">
        <f>+IF($C574="","",' Matrice Tarifaire NON AL'!T577)</f>
        <v/>
      </c>
      <c r="R574" t="str">
        <f>+IF($C574="","",IF(' Matrice Tarifaire NON AL'!R577="","",' Matrice Tarifaire NON AL'!R577))</f>
        <v/>
      </c>
      <c r="S574" t="str">
        <f>+IF($C574="","",LEFT(' Matrice Tarifaire NON AL'!W577,1))</f>
        <v/>
      </c>
      <c r="T574" t="str">
        <f>+IF($C574="","",LEFT(' Matrice Tarifaire NON AL'!AY577,3))</f>
        <v/>
      </c>
      <c r="U574" t="str">
        <f t="shared" si="26"/>
        <v/>
      </c>
      <c r="V574" t="str">
        <f>+IF(C574="","",IF(VLOOKUP(' Matrice Tarifaire NON AL'!AK577,Feuil3!A:F,6,0)="Box",IF(' Matrice Tarifaire NON AL'!AL577="Mono-Référence","Homogène",IF(' Matrice Tarifaire NON AL'!AL577="Multi-Références","Panaché","")),IF(' Matrice Tarifaire NON AL'!AK577="A la Pièce","Composant sans Colisage",IF(' Matrice Tarifaire NON AL'!AK577="Composant de Box","Composant sans Colisage","Homogène"))))</f>
        <v/>
      </c>
      <c r="W574" t="str">
        <f>+IF($V574="","",VLOOKUP(' Matrice Tarifaire NON AL'!AK577,Feuil3!$A$4:$E$14,5,0))</f>
        <v/>
      </c>
      <c r="Y574" t="str">
        <f>+IF($V574="","",IF(VLOOKUP(' Matrice Tarifaire NON AL'!$AK577,Feuil3!$A$4:$D$14,4,0)="Palette",' Matrice Tarifaire NON AL'!AN577,""))</f>
        <v/>
      </c>
      <c r="AA574" t="str">
        <f>+IF($V574="","",IF(VLOOKUP(' Matrice Tarifaire NON AL'!$AK577,Feuil3!$A$4:$D$14,4,0)="Colis",' Matrice Tarifaire NON AL'!AN577,""))</f>
        <v/>
      </c>
      <c r="AC574" t="str">
        <f>+IF(V574="","",IF(VLOOKUP(' Matrice Tarifaire NON AL'!AK577,Feuil3!$A$4:$D$14,4,0)="Colis",IF(' Matrice Tarifaire NON AL'!AO577&gt;0,' Matrice Tarifaire NON AL'!AO577,""),""))</f>
        <v/>
      </c>
      <c r="AD574" t="str">
        <f t="shared" si="27"/>
        <v/>
      </c>
      <c r="AE574" t="str">
        <f>+IF(C574="","",' Matrice Tarifaire NON AL'!C577)</f>
        <v/>
      </c>
      <c r="AF574" t="str">
        <f>+IF(C574="","",' Matrice Tarifaire NON AL'!AQ577)</f>
        <v/>
      </c>
      <c r="AH574" t="str">
        <f>+IF(E574="","",' Matrice Tarifaire NON AL'!$U577)</f>
        <v/>
      </c>
      <c r="AI574" t="str">
        <f>+IF(F574="","",IF(' Matrice Tarifaire NON AL'!$V577="","",' Matrice Tarifaire NON AL'!$V577))</f>
        <v/>
      </c>
      <c r="AJ574" t="str">
        <f>+IF($C574="","",IF(' Matrice Tarifaire NON AL'!AZ577="","",' Matrice Tarifaire NON AL'!AZ577))</f>
        <v/>
      </c>
      <c r="AK574" t="str">
        <f>+IF($C574="","",IF(' Matrice Tarifaire NON AL'!BA577="","",' Matrice Tarifaire NON AL'!BA577))</f>
        <v/>
      </c>
      <c r="AL574" t="str">
        <f>+IF($C574="","",IF(' Matrice Tarifaire NON AL'!BB577="","",TEXT(' Matrice Tarifaire NON AL'!BB577,"0,0000")))</f>
        <v/>
      </c>
      <c r="AO574" t="str">
        <f>+IF($C574="","",IF(' Matrice Tarifaire NON AL'!BF577="","",TEXT(' Matrice Tarifaire NON AL'!BF577,"0,0000")))</f>
        <v/>
      </c>
      <c r="AP574" t="str">
        <f>+IF($C574="","",IF(' Matrice Tarifaire NON AL'!BG577="","",TEXT(' Matrice Tarifaire NON AL'!BG577,"0,0000")))</f>
        <v/>
      </c>
      <c r="AQ574" t="str">
        <f>+IF($C574="","",IF(' Matrice Tarifaire NON AL'!BH577="","",TEXT(' Matrice Tarifaire NON AL'!BH577,"0,0000")))</f>
        <v/>
      </c>
      <c r="AR574" t="str">
        <f>+IF($C574="","",IF(' Matrice Tarifaire NON AL'!BI577="","",TEXT(' Matrice Tarifaire NON AL'!BI577,"0,0000")))</f>
        <v/>
      </c>
      <c r="AS574" t="str">
        <f>+IF(C574="","",IF(' Matrice Tarifaire NON AL'!BJ577="","0",IF(' Matrice Tarifaire NON AL'!BJ577="","",' Matrice Tarifaire NON AL'!BJ577)))</f>
        <v/>
      </c>
      <c r="AT574" t="str">
        <f>+IF(C574="","",IF(' Matrice Tarifaire NON AL'!BK577="","",' Matrice Tarifaire NON AL'!$BK$6))</f>
        <v/>
      </c>
      <c r="AU574" t="str">
        <f>+IF(C574="","",IF(' Matrice Tarifaire NON AL'!BK577="","",TEXT(' Matrice Tarifaire NON AL'!BK577,"0,0000")))</f>
        <v/>
      </c>
      <c r="AV574" t="str">
        <f>+IF(C574="","",IF(' Matrice Tarifaire NON AL'!BL577="","",' Matrice Tarifaire NON AL'!$BL$6))</f>
        <v/>
      </c>
      <c r="AW574" t="str">
        <f>+IF(C574="","",IF(' Matrice Tarifaire NON AL'!BL577="","",TEXT(' Matrice Tarifaire NON AL'!BL577,"0,0000")))</f>
        <v/>
      </c>
      <c r="AX574" t="str">
        <f>+IF(C574="","",IF(' Matrice Tarifaire NON AL'!BM577="","",' Matrice Tarifaire NON AL'!$BM$6))</f>
        <v/>
      </c>
      <c r="AY574" t="str">
        <f>+IF(C574="","",IF(' Matrice Tarifaire NON AL'!BM577="","",TEXT(' Matrice Tarifaire NON AL'!BM577,"0,0000")))</f>
        <v/>
      </c>
      <c r="AZ574" t="str">
        <f>+IF(C574="","",IF(' Matrice Tarifaire NON AL'!BN577="","","Taxe DEEE"))</f>
        <v/>
      </c>
      <c r="BA574" t="str">
        <f>+IF(C574="","",IF(' Matrice Tarifaire NON AL'!BN577="","",TEXT(' Matrice Tarifaire NON AL'!BN577,"0,0000")))</f>
        <v/>
      </c>
      <c r="BD574" t="str">
        <f>+IF($C574="","",IF(' Matrice Tarifaire NON AL'!BR577="","",TEXT(' Matrice Tarifaire NON AL'!BR577,"0,000")))</f>
        <v/>
      </c>
      <c r="BE574" t="str">
        <f>+IF($C574="","",IF(' Matrice Tarifaire NON AL'!BS577="","",VALUE(TEXT(' Matrice Tarifaire NON AL'!BS577,"0,00"))))</f>
        <v/>
      </c>
      <c r="BF574" t="str">
        <f>+IF($C574="","",IF(' Matrice Tarifaire NON AL'!BY577="","",' Matrice Tarifaire NON AL'!BY577))</f>
        <v/>
      </c>
      <c r="BG574" t="str">
        <f>+IF(C574="","",IF(' Matrice Tarifaire NON AL'!AK577="Composant de Box","999",IF(' Matrice Tarifaire NON AL'!AP577&lt;&gt;"",' Matrice Tarifaire NON AL'!AP577,IF(' Matrice Tarifaire NON AL'!AO577&lt;&gt;"",' Matrice Tarifaire NON AL'!AO577,' Matrice Tarifaire NON AL'!AN577))))</f>
        <v/>
      </c>
    </row>
    <row r="575" spans="1:59" x14ac:dyDescent="0.25">
      <c r="A575" t="str">
        <f>+IF($C575="","",IF(' Matrice Tarifaire NON AL'!N578="","",IF(' Matrice Tarifaire NON AL'!N578=0,"GTIN A 0 - Ne doit pas être mis dans PRE REF",TEXT(' Matrice Tarifaire NON AL'!N578,"00000000000000"))))</f>
        <v/>
      </c>
      <c r="B575" t="str">
        <f>+IF(C575="","",IF(L575=172,4,VLOOKUP(' Matrice Tarifaire NON AL'!AK578,Feuil3!$A$4:$B$14,2,0)))</f>
        <v/>
      </c>
      <c r="C575" t="str">
        <f>+IF(' Matrice Tarifaire NON AL'!O578="","",SUBSTITUTE(' Matrice Tarifaire NON AL'!O578,"CHAR (10)"," "))</f>
        <v/>
      </c>
      <c r="D575" t="str">
        <f>+IF($C575="","",SUBSTITUTE(' Matrice Tarifaire NON AL'!P578,"CHAR (13)"," "))</f>
        <v/>
      </c>
      <c r="E575" t="str">
        <f t="shared" si="25"/>
        <v/>
      </c>
      <c r="F575" t="str">
        <f>+IF($C575="","",IF(' Matrice Tarifaire NON AL'!AX578="","Non",' Matrice Tarifaire NON AL'!AX578))</f>
        <v/>
      </c>
      <c r="G575" t="str">
        <f>+IF($C575="","",IF(' Matrice Tarifaire NON AL'!Q578="DOMEDIA","MDD",IF(' Matrice Tarifaire NON AL'!Q578="APTA","MDD",IF(' Matrice Tarifaire NON AL'!Q578="TOP BUDGET","Premier Prix","MN"))))</f>
        <v/>
      </c>
      <c r="H575" t="str">
        <f>+IF($C575="","",' Matrice Tarifaire NON AL'!Q578)</f>
        <v/>
      </c>
      <c r="K575" t="str">
        <f>+IF($C575="","",' Matrice Tarifaire NON AL'!X578)</f>
        <v/>
      </c>
      <c r="L575" t="str">
        <f>+IF($C575="","",' Matrice Tarifaire NON AL'!X578)</f>
        <v/>
      </c>
      <c r="M575" t="str">
        <f>+IF($C575="","",' Matrice Tarifaire NON AL'!Y578)</f>
        <v/>
      </c>
      <c r="N575" t="str">
        <f>+IF($C575="","",' Matrice Tarifaire NON AL'!Z578)</f>
        <v/>
      </c>
      <c r="P575" t="str">
        <f>+IF(C575="","",IF(' Matrice Tarifaire NON AL'!X578&lt;&gt;168,"Non",""))</f>
        <v/>
      </c>
      <c r="Q575" t="str">
        <f>+IF($C575="","",' Matrice Tarifaire NON AL'!T578)</f>
        <v/>
      </c>
      <c r="R575" t="str">
        <f>+IF($C575="","",IF(' Matrice Tarifaire NON AL'!R578="","",' Matrice Tarifaire NON AL'!R578))</f>
        <v/>
      </c>
      <c r="S575" t="str">
        <f>+IF($C575="","",LEFT(' Matrice Tarifaire NON AL'!W578,1))</f>
        <v/>
      </c>
      <c r="T575" t="str">
        <f>+IF($C575="","",LEFT(' Matrice Tarifaire NON AL'!AY578,3))</f>
        <v/>
      </c>
      <c r="U575" t="str">
        <f t="shared" si="26"/>
        <v/>
      </c>
      <c r="V575" t="str">
        <f>+IF(C575="","",IF(VLOOKUP(' Matrice Tarifaire NON AL'!AK578,Feuil3!A:F,6,0)="Box",IF(' Matrice Tarifaire NON AL'!AL578="Mono-Référence","Homogène",IF(' Matrice Tarifaire NON AL'!AL578="Multi-Références","Panaché","")),IF(' Matrice Tarifaire NON AL'!AK578="A la Pièce","Composant sans Colisage",IF(' Matrice Tarifaire NON AL'!AK578="Composant de Box","Composant sans Colisage","Homogène"))))</f>
        <v/>
      </c>
      <c r="W575" t="str">
        <f>+IF($V575="","",VLOOKUP(' Matrice Tarifaire NON AL'!AK578,Feuil3!$A$4:$E$14,5,0))</f>
        <v/>
      </c>
      <c r="Y575" t="str">
        <f>+IF($V575="","",IF(VLOOKUP(' Matrice Tarifaire NON AL'!$AK578,Feuil3!$A$4:$D$14,4,0)="Palette",' Matrice Tarifaire NON AL'!AN578,""))</f>
        <v/>
      </c>
      <c r="AA575" t="str">
        <f>+IF($V575="","",IF(VLOOKUP(' Matrice Tarifaire NON AL'!$AK578,Feuil3!$A$4:$D$14,4,0)="Colis",' Matrice Tarifaire NON AL'!AN578,""))</f>
        <v/>
      </c>
      <c r="AC575" t="str">
        <f>+IF(V575="","",IF(VLOOKUP(' Matrice Tarifaire NON AL'!AK578,Feuil3!$A$4:$D$14,4,0)="Colis",IF(' Matrice Tarifaire NON AL'!AO578&gt;0,' Matrice Tarifaire NON AL'!AO578,""),""))</f>
        <v/>
      </c>
      <c r="AD575" t="str">
        <f t="shared" si="27"/>
        <v/>
      </c>
      <c r="AE575" t="str">
        <f>+IF(C575="","",' Matrice Tarifaire NON AL'!C578)</f>
        <v/>
      </c>
      <c r="AF575" t="str">
        <f>+IF(C575="","",' Matrice Tarifaire NON AL'!AQ578)</f>
        <v/>
      </c>
      <c r="AH575" t="str">
        <f>+IF(E575="","",' Matrice Tarifaire NON AL'!$U578)</f>
        <v/>
      </c>
      <c r="AI575" t="str">
        <f>+IF(F575="","",IF(' Matrice Tarifaire NON AL'!$V578="","",' Matrice Tarifaire NON AL'!$V578))</f>
        <v/>
      </c>
      <c r="AJ575" t="str">
        <f>+IF($C575="","",IF(' Matrice Tarifaire NON AL'!AZ578="","",' Matrice Tarifaire NON AL'!AZ578))</f>
        <v/>
      </c>
      <c r="AK575" t="str">
        <f>+IF($C575="","",IF(' Matrice Tarifaire NON AL'!BA578="","",' Matrice Tarifaire NON AL'!BA578))</f>
        <v/>
      </c>
      <c r="AL575" t="str">
        <f>+IF($C575="","",IF(' Matrice Tarifaire NON AL'!BB578="","",TEXT(' Matrice Tarifaire NON AL'!BB578,"0,0000")))</f>
        <v/>
      </c>
      <c r="AO575" t="str">
        <f>+IF($C575="","",IF(' Matrice Tarifaire NON AL'!BF578="","",TEXT(' Matrice Tarifaire NON AL'!BF578,"0,0000")))</f>
        <v/>
      </c>
      <c r="AP575" t="str">
        <f>+IF($C575="","",IF(' Matrice Tarifaire NON AL'!BG578="","",TEXT(' Matrice Tarifaire NON AL'!BG578,"0,0000")))</f>
        <v/>
      </c>
      <c r="AQ575" t="str">
        <f>+IF($C575="","",IF(' Matrice Tarifaire NON AL'!BH578="","",TEXT(' Matrice Tarifaire NON AL'!BH578,"0,0000")))</f>
        <v/>
      </c>
      <c r="AR575" t="str">
        <f>+IF($C575="","",IF(' Matrice Tarifaire NON AL'!BI578="","",TEXT(' Matrice Tarifaire NON AL'!BI578,"0,0000")))</f>
        <v/>
      </c>
      <c r="AS575" t="str">
        <f>+IF(C575="","",IF(' Matrice Tarifaire NON AL'!BJ578="","0",IF(' Matrice Tarifaire NON AL'!BJ578="","",' Matrice Tarifaire NON AL'!BJ578)))</f>
        <v/>
      </c>
      <c r="AT575" t="str">
        <f>+IF(C575="","",IF(' Matrice Tarifaire NON AL'!BK578="","",' Matrice Tarifaire NON AL'!$BK$6))</f>
        <v/>
      </c>
      <c r="AU575" t="str">
        <f>+IF(C575="","",IF(' Matrice Tarifaire NON AL'!BK578="","",TEXT(' Matrice Tarifaire NON AL'!BK578,"0,0000")))</f>
        <v/>
      </c>
      <c r="AV575" t="str">
        <f>+IF(C575="","",IF(' Matrice Tarifaire NON AL'!BL578="","",' Matrice Tarifaire NON AL'!$BL$6))</f>
        <v/>
      </c>
      <c r="AW575" t="str">
        <f>+IF(C575="","",IF(' Matrice Tarifaire NON AL'!BL578="","",TEXT(' Matrice Tarifaire NON AL'!BL578,"0,0000")))</f>
        <v/>
      </c>
      <c r="AX575" t="str">
        <f>+IF(C575="","",IF(' Matrice Tarifaire NON AL'!BM578="","",' Matrice Tarifaire NON AL'!$BM$6))</f>
        <v/>
      </c>
      <c r="AY575" t="str">
        <f>+IF(C575="","",IF(' Matrice Tarifaire NON AL'!BM578="","",TEXT(' Matrice Tarifaire NON AL'!BM578,"0,0000")))</f>
        <v/>
      </c>
      <c r="AZ575" t="str">
        <f>+IF(C575="","",IF(' Matrice Tarifaire NON AL'!BN578="","","Taxe DEEE"))</f>
        <v/>
      </c>
      <c r="BA575" t="str">
        <f>+IF(C575="","",IF(' Matrice Tarifaire NON AL'!BN578="","",TEXT(' Matrice Tarifaire NON AL'!BN578,"0,0000")))</f>
        <v/>
      </c>
      <c r="BD575" t="str">
        <f>+IF($C575="","",IF(' Matrice Tarifaire NON AL'!BR578="","",TEXT(' Matrice Tarifaire NON AL'!BR578,"0,000")))</f>
        <v/>
      </c>
      <c r="BE575" t="str">
        <f>+IF($C575="","",IF(' Matrice Tarifaire NON AL'!BS578="","",VALUE(TEXT(' Matrice Tarifaire NON AL'!BS578,"0,00"))))</f>
        <v/>
      </c>
      <c r="BF575" t="str">
        <f>+IF($C575="","",IF(' Matrice Tarifaire NON AL'!BY578="","",' Matrice Tarifaire NON AL'!BY578))</f>
        <v/>
      </c>
      <c r="BG575" t="str">
        <f>+IF(C575="","",IF(' Matrice Tarifaire NON AL'!AK578="Composant de Box","999",IF(' Matrice Tarifaire NON AL'!AP578&lt;&gt;"",' Matrice Tarifaire NON AL'!AP578,IF(' Matrice Tarifaire NON AL'!AO578&lt;&gt;"",' Matrice Tarifaire NON AL'!AO578,' Matrice Tarifaire NON AL'!AN578))))</f>
        <v/>
      </c>
    </row>
    <row r="576" spans="1:59" x14ac:dyDescent="0.25">
      <c r="A576" t="str">
        <f>+IF($C576="","",IF(' Matrice Tarifaire NON AL'!N579="","",IF(' Matrice Tarifaire NON AL'!N579=0,"GTIN A 0 - Ne doit pas être mis dans PRE REF",TEXT(' Matrice Tarifaire NON AL'!N579,"00000000000000"))))</f>
        <v/>
      </c>
      <c r="B576" t="str">
        <f>+IF(C576="","",IF(L576=172,4,VLOOKUP(' Matrice Tarifaire NON AL'!AK579,Feuil3!$A$4:$B$14,2,0)))</f>
        <v/>
      </c>
      <c r="C576" t="str">
        <f>+IF(' Matrice Tarifaire NON AL'!O579="","",SUBSTITUTE(' Matrice Tarifaire NON AL'!O579,"CHAR (10)"," "))</f>
        <v/>
      </c>
      <c r="D576" t="str">
        <f>+IF($C576="","",SUBSTITUTE(' Matrice Tarifaire NON AL'!P579,"CHAR (13)"," "))</f>
        <v/>
      </c>
      <c r="E576" t="str">
        <f t="shared" si="25"/>
        <v/>
      </c>
      <c r="F576" t="str">
        <f>+IF($C576="","",IF(' Matrice Tarifaire NON AL'!AX579="","Non",' Matrice Tarifaire NON AL'!AX579))</f>
        <v/>
      </c>
      <c r="G576" t="str">
        <f>+IF($C576="","",IF(' Matrice Tarifaire NON AL'!Q579="DOMEDIA","MDD",IF(' Matrice Tarifaire NON AL'!Q579="APTA","MDD",IF(' Matrice Tarifaire NON AL'!Q579="TOP BUDGET","Premier Prix","MN"))))</f>
        <v/>
      </c>
      <c r="H576" t="str">
        <f>+IF($C576="","",' Matrice Tarifaire NON AL'!Q579)</f>
        <v/>
      </c>
      <c r="K576" t="str">
        <f>+IF($C576="","",' Matrice Tarifaire NON AL'!X579)</f>
        <v/>
      </c>
      <c r="L576" t="str">
        <f>+IF($C576="","",' Matrice Tarifaire NON AL'!X579)</f>
        <v/>
      </c>
      <c r="M576" t="str">
        <f>+IF($C576="","",' Matrice Tarifaire NON AL'!Y579)</f>
        <v/>
      </c>
      <c r="N576" t="str">
        <f>+IF($C576="","",' Matrice Tarifaire NON AL'!Z579)</f>
        <v/>
      </c>
      <c r="P576" t="str">
        <f>+IF(C576="","",IF(' Matrice Tarifaire NON AL'!X579&lt;&gt;168,"Non",""))</f>
        <v/>
      </c>
      <c r="Q576" t="str">
        <f>+IF($C576="","",' Matrice Tarifaire NON AL'!T579)</f>
        <v/>
      </c>
      <c r="R576" t="str">
        <f>+IF($C576="","",IF(' Matrice Tarifaire NON AL'!R579="","",' Matrice Tarifaire NON AL'!R579))</f>
        <v/>
      </c>
      <c r="S576" t="str">
        <f>+IF($C576="","",LEFT(' Matrice Tarifaire NON AL'!W579,1))</f>
        <v/>
      </c>
      <c r="T576" t="str">
        <f>+IF($C576="","",LEFT(' Matrice Tarifaire NON AL'!AY579,3))</f>
        <v/>
      </c>
      <c r="U576" t="str">
        <f t="shared" si="26"/>
        <v/>
      </c>
      <c r="V576" t="str">
        <f>+IF(C576="","",IF(VLOOKUP(' Matrice Tarifaire NON AL'!AK579,Feuil3!A:F,6,0)="Box",IF(' Matrice Tarifaire NON AL'!AL579="Mono-Référence","Homogène",IF(' Matrice Tarifaire NON AL'!AL579="Multi-Références","Panaché","")),IF(' Matrice Tarifaire NON AL'!AK579="A la Pièce","Composant sans Colisage",IF(' Matrice Tarifaire NON AL'!AK579="Composant de Box","Composant sans Colisage","Homogène"))))</f>
        <v/>
      </c>
      <c r="W576" t="str">
        <f>+IF($V576="","",VLOOKUP(' Matrice Tarifaire NON AL'!AK579,Feuil3!$A$4:$E$14,5,0))</f>
        <v/>
      </c>
      <c r="Y576" t="str">
        <f>+IF($V576="","",IF(VLOOKUP(' Matrice Tarifaire NON AL'!$AK579,Feuil3!$A$4:$D$14,4,0)="Palette",' Matrice Tarifaire NON AL'!AN579,""))</f>
        <v/>
      </c>
      <c r="AA576" t="str">
        <f>+IF($V576="","",IF(VLOOKUP(' Matrice Tarifaire NON AL'!$AK579,Feuil3!$A$4:$D$14,4,0)="Colis",' Matrice Tarifaire NON AL'!AN579,""))</f>
        <v/>
      </c>
      <c r="AC576" t="str">
        <f>+IF(V576="","",IF(VLOOKUP(' Matrice Tarifaire NON AL'!AK579,Feuil3!$A$4:$D$14,4,0)="Colis",IF(' Matrice Tarifaire NON AL'!AO579&gt;0,' Matrice Tarifaire NON AL'!AO579,""),""))</f>
        <v/>
      </c>
      <c r="AD576" t="str">
        <f t="shared" si="27"/>
        <v/>
      </c>
      <c r="AE576" t="str">
        <f>+IF(C576="","",' Matrice Tarifaire NON AL'!C579)</f>
        <v/>
      </c>
      <c r="AF576" t="str">
        <f>+IF(C576="","",' Matrice Tarifaire NON AL'!AQ579)</f>
        <v/>
      </c>
      <c r="AH576" t="str">
        <f>+IF(E576="","",' Matrice Tarifaire NON AL'!$U579)</f>
        <v/>
      </c>
      <c r="AI576" t="str">
        <f>+IF(F576="","",IF(' Matrice Tarifaire NON AL'!$V579="","",' Matrice Tarifaire NON AL'!$V579))</f>
        <v/>
      </c>
      <c r="AJ576" t="str">
        <f>+IF($C576="","",IF(' Matrice Tarifaire NON AL'!AZ579="","",' Matrice Tarifaire NON AL'!AZ579))</f>
        <v/>
      </c>
      <c r="AK576" t="str">
        <f>+IF($C576="","",IF(' Matrice Tarifaire NON AL'!BA579="","",' Matrice Tarifaire NON AL'!BA579))</f>
        <v/>
      </c>
      <c r="AL576" t="str">
        <f>+IF($C576="","",IF(' Matrice Tarifaire NON AL'!BB579="","",TEXT(' Matrice Tarifaire NON AL'!BB579,"0,0000")))</f>
        <v/>
      </c>
      <c r="AO576" t="str">
        <f>+IF($C576="","",IF(' Matrice Tarifaire NON AL'!BF579="","",TEXT(' Matrice Tarifaire NON AL'!BF579,"0,0000")))</f>
        <v/>
      </c>
      <c r="AP576" t="str">
        <f>+IF($C576="","",IF(' Matrice Tarifaire NON AL'!BG579="","",TEXT(' Matrice Tarifaire NON AL'!BG579,"0,0000")))</f>
        <v/>
      </c>
      <c r="AQ576" t="str">
        <f>+IF($C576="","",IF(' Matrice Tarifaire NON AL'!BH579="","",TEXT(' Matrice Tarifaire NON AL'!BH579,"0,0000")))</f>
        <v/>
      </c>
      <c r="AR576" t="str">
        <f>+IF($C576="","",IF(' Matrice Tarifaire NON AL'!BI579="","",TEXT(' Matrice Tarifaire NON AL'!BI579,"0,0000")))</f>
        <v/>
      </c>
      <c r="AS576" t="str">
        <f>+IF(C576="","",IF(' Matrice Tarifaire NON AL'!BJ579="","0",IF(' Matrice Tarifaire NON AL'!BJ579="","",' Matrice Tarifaire NON AL'!BJ579)))</f>
        <v/>
      </c>
      <c r="AT576" t="str">
        <f>+IF(C576="","",IF(' Matrice Tarifaire NON AL'!BK579="","",' Matrice Tarifaire NON AL'!$BK$6))</f>
        <v/>
      </c>
      <c r="AU576" t="str">
        <f>+IF(C576="","",IF(' Matrice Tarifaire NON AL'!BK579="","",TEXT(' Matrice Tarifaire NON AL'!BK579,"0,0000")))</f>
        <v/>
      </c>
      <c r="AV576" t="str">
        <f>+IF(C576="","",IF(' Matrice Tarifaire NON AL'!BL579="","",' Matrice Tarifaire NON AL'!$BL$6))</f>
        <v/>
      </c>
      <c r="AW576" t="str">
        <f>+IF(C576="","",IF(' Matrice Tarifaire NON AL'!BL579="","",TEXT(' Matrice Tarifaire NON AL'!BL579,"0,0000")))</f>
        <v/>
      </c>
      <c r="AX576" t="str">
        <f>+IF(C576="","",IF(' Matrice Tarifaire NON AL'!BM579="","",' Matrice Tarifaire NON AL'!$BM$6))</f>
        <v/>
      </c>
      <c r="AY576" t="str">
        <f>+IF(C576="","",IF(' Matrice Tarifaire NON AL'!BM579="","",TEXT(' Matrice Tarifaire NON AL'!BM579,"0,0000")))</f>
        <v/>
      </c>
      <c r="AZ576" t="str">
        <f>+IF(C576="","",IF(' Matrice Tarifaire NON AL'!BN579="","","Taxe DEEE"))</f>
        <v/>
      </c>
      <c r="BA576" t="str">
        <f>+IF(C576="","",IF(' Matrice Tarifaire NON AL'!BN579="","",TEXT(' Matrice Tarifaire NON AL'!BN579,"0,0000")))</f>
        <v/>
      </c>
      <c r="BD576" t="str">
        <f>+IF($C576="","",IF(' Matrice Tarifaire NON AL'!BR579="","",TEXT(' Matrice Tarifaire NON AL'!BR579,"0,000")))</f>
        <v/>
      </c>
      <c r="BE576" t="str">
        <f>+IF($C576="","",IF(' Matrice Tarifaire NON AL'!BS579="","",VALUE(TEXT(' Matrice Tarifaire NON AL'!BS579,"0,00"))))</f>
        <v/>
      </c>
      <c r="BF576" t="str">
        <f>+IF($C576="","",IF(' Matrice Tarifaire NON AL'!BY579="","",' Matrice Tarifaire NON AL'!BY579))</f>
        <v/>
      </c>
      <c r="BG576" t="str">
        <f>+IF(C576="","",IF(' Matrice Tarifaire NON AL'!AK579="Composant de Box","999",IF(' Matrice Tarifaire NON AL'!AP579&lt;&gt;"",' Matrice Tarifaire NON AL'!AP579,IF(' Matrice Tarifaire NON AL'!AO579&lt;&gt;"",' Matrice Tarifaire NON AL'!AO579,' Matrice Tarifaire NON AL'!AN579))))</f>
        <v/>
      </c>
    </row>
    <row r="577" spans="1:59" x14ac:dyDescent="0.25">
      <c r="A577" t="str">
        <f>+IF($C577="","",IF(' Matrice Tarifaire NON AL'!N580="","",IF(' Matrice Tarifaire NON AL'!N580=0,"GTIN A 0 - Ne doit pas être mis dans PRE REF",TEXT(' Matrice Tarifaire NON AL'!N580,"00000000000000"))))</f>
        <v/>
      </c>
      <c r="B577" t="str">
        <f>+IF(C577="","",IF(L577=172,4,VLOOKUP(' Matrice Tarifaire NON AL'!AK580,Feuil3!$A$4:$B$14,2,0)))</f>
        <v/>
      </c>
      <c r="C577" t="str">
        <f>+IF(' Matrice Tarifaire NON AL'!O580="","",SUBSTITUTE(' Matrice Tarifaire NON AL'!O580,"CHAR (10)"," "))</f>
        <v/>
      </c>
      <c r="D577" t="str">
        <f>+IF($C577="","",SUBSTITUTE(' Matrice Tarifaire NON AL'!P580,"CHAR (13)"," "))</f>
        <v/>
      </c>
      <c r="E577" t="str">
        <f t="shared" si="25"/>
        <v/>
      </c>
      <c r="F577" t="str">
        <f>+IF($C577="","",IF(' Matrice Tarifaire NON AL'!AX580="","Non",' Matrice Tarifaire NON AL'!AX580))</f>
        <v/>
      </c>
      <c r="G577" t="str">
        <f>+IF($C577="","",IF(' Matrice Tarifaire NON AL'!Q580="DOMEDIA","MDD",IF(' Matrice Tarifaire NON AL'!Q580="APTA","MDD",IF(' Matrice Tarifaire NON AL'!Q580="TOP BUDGET","Premier Prix","MN"))))</f>
        <v/>
      </c>
      <c r="H577" t="str">
        <f>+IF($C577="","",' Matrice Tarifaire NON AL'!Q580)</f>
        <v/>
      </c>
      <c r="K577" t="str">
        <f>+IF($C577="","",' Matrice Tarifaire NON AL'!X580)</f>
        <v/>
      </c>
      <c r="L577" t="str">
        <f>+IF($C577="","",' Matrice Tarifaire NON AL'!X580)</f>
        <v/>
      </c>
      <c r="M577" t="str">
        <f>+IF($C577="","",' Matrice Tarifaire NON AL'!Y580)</f>
        <v/>
      </c>
      <c r="N577" t="str">
        <f>+IF($C577="","",' Matrice Tarifaire NON AL'!Z580)</f>
        <v/>
      </c>
      <c r="P577" t="str">
        <f>+IF(C577="","",IF(' Matrice Tarifaire NON AL'!X580&lt;&gt;168,"Non",""))</f>
        <v/>
      </c>
      <c r="Q577" t="str">
        <f>+IF($C577="","",' Matrice Tarifaire NON AL'!T580)</f>
        <v/>
      </c>
      <c r="R577" t="str">
        <f>+IF($C577="","",IF(' Matrice Tarifaire NON AL'!R580="","",' Matrice Tarifaire NON AL'!R580))</f>
        <v/>
      </c>
      <c r="S577" t="str">
        <f>+IF($C577="","",LEFT(' Matrice Tarifaire NON AL'!W580,1))</f>
        <v/>
      </c>
      <c r="T577" t="str">
        <f>+IF($C577="","",LEFT(' Matrice Tarifaire NON AL'!AY580,3))</f>
        <v/>
      </c>
      <c r="U577" t="str">
        <f t="shared" si="26"/>
        <v/>
      </c>
      <c r="V577" t="str">
        <f>+IF(C577="","",IF(VLOOKUP(' Matrice Tarifaire NON AL'!AK580,Feuil3!A:F,6,0)="Box",IF(' Matrice Tarifaire NON AL'!AL580="Mono-Référence","Homogène",IF(' Matrice Tarifaire NON AL'!AL580="Multi-Références","Panaché","")),IF(' Matrice Tarifaire NON AL'!AK580="A la Pièce","Composant sans Colisage",IF(' Matrice Tarifaire NON AL'!AK580="Composant de Box","Composant sans Colisage","Homogène"))))</f>
        <v/>
      </c>
      <c r="W577" t="str">
        <f>+IF($V577="","",VLOOKUP(' Matrice Tarifaire NON AL'!AK580,Feuil3!$A$4:$E$14,5,0))</f>
        <v/>
      </c>
      <c r="Y577" t="str">
        <f>+IF($V577="","",IF(VLOOKUP(' Matrice Tarifaire NON AL'!$AK580,Feuil3!$A$4:$D$14,4,0)="Palette",' Matrice Tarifaire NON AL'!AN580,""))</f>
        <v/>
      </c>
      <c r="AA577" t="str">
        <f>+IF($V577="","",IF(VLOOKUP(' Matrice Tarifaire NON AL'!$AK580,Feuil3!$A$4:$D$14,4,0)="Colis",' Matrice Tarifaire NON AL'!AN580,""))</f>
        <v/>
      </c>
      <c r="AC577" t="str">
        <f>+IF(V577="","",IF(VLOOKUP(' Matrice Tarifaire NON AL'!AK580,Feuil3!$A$4:$D$14,4,0)="Colis",IF(' Matrice Tarifaire NON AL'!AO580&gt;0,' Matrice Tarifaire NON AL'!AO580,""),""))</f>
        <v/>
      </c>
      <c r="AD577" t="str">
        <f t="shared" si="27"/>
        <v/>
      </c>
      <c r="AE577" t="str">
        <f>+IF(C577="","",' Matrice Tarifaire NON AL'!C580)</f>
        <v/>
      </c>
      <c r="AF577" t="str">
        <f>+IF(C577="","",' Matrice Tarifaire NON AL'!AQ580)</f>
        <v/>
      </c>
      <c r="AH577" t="str">
        <f>+IF(E577="","",' Matrice Tarifaire NON AL'!$U580)</f>
        <v/>
      </c>
      <c r="AI577" t="str">
        <f>+IF(F577="","",IF(' Matrice Tarifaire NON AL'!$V580="","",' Matrice Tarifaire NON AL'!$V580))</f>
        <v/>
      </c>
      <c r="AJ577" t="str">
        <f>+IF($C577="","",IF(' Matrice Tarifaire NON AL'!AZ580="","",' Matrice Tarifaire NON AL'!AZ580))</f>
        <v/>
      </c>
      <c r="AK577" t="str">
        <f>+IF($C577="","",IF(' Matrice Tarifaire NON AL'!BA580="","",' Matrice Tarifaire NON AL'!BA580))</f>
        <v/>
      </c>
      <c r="AL577" t="str">
        <f>+IF($C577="","",IF(' Matrice Tarifaire NON AL'!BB580="","",TEXT(' Matrice Tarifaire NON AL'!BB580,"0,0000")))</f>
        <v/>
      </c>
      <c r="AO577" t="str">
        <f>+IF($C577="","",IF(' Matrice Tarifaire NON AL'!BF580="","",TEXT(' Matrice Tarifaire NON AL'!BF580,"0,0000")))</f>
        <v/>
      </c>
      <c r="AP577" t="str">
        <f>+IF($C577="","",IF(' Matrice Tarifaire NON AL'!BG580="","",TEXT(' Matrice Tarifaire NON AL'!BG580,"0,0000")))</f>
        <v/>
      </c>
      <c r="AQ577" t="str">
        <f>+IF($C577="","",IF(' Matrice Tarifaire NON AL'!BH580="","",TEXT(' Matrice Tarifaire NON AL'!BH580,"0,0000")))</f>
        <v/>
      </c>
      <c r="AR577" t="str">
        <f>+IF($C577="","",IF(' Matrice Tarifaire NON AL'!BI580="","",TEXT(' Matrice Tarifaire NON AL'!BI580,"0,0000")))</f>
        <v/>
      </c>
      <c r="AS577" t="str">
        <f>+IF(C577="","",IF(' Matrice Tarifaire NON AL'!BJ580="","0",IF(' Matrice Tarifaire NON AL'!BJ580="","",' Matrice Tarifaire NON AL'!BJ580)))</f>
        <v/>
      </c>
      <c r="AT577" t="str">
        <f>+IF(C577="","",IF(' Matrice Tarifaire NON AL'!BK580="","",' Matrice Tarifaire NON AL'!$BK$6))</f>
        <v/>
      </c>
      <c r="AU577" t="str">
        <f>+IF(C577="","",IF(' Matrice Tarifaire NON AL'!BK580="","",TEXT(' Matrice Tarifaire NON AL'!BK580,"0,0000")))</f>
        <v/>
      </c>
      <c r="AV577" t="str">
        <f>+IF(C577="","",IF(' Matrice Tarifaire NON AL'!BL580="","",' Matrice Tarifaire NON AL'!$BL$6))</f>
        <v/>
      </c>
      <c r="AW577" t="str">
        <f>+IF(C577="","",IF(' Matrice Tarifaire NON AL'!BL580="","",TEXT(' Matrice Tarifaire NON AL'!BL580,"0,0000")))</f>
        <v/>
      </c>
      <c r="AX577" t="str">
        <f>+IF(C577="","",IF(' Matrice Tarifaire NON AL'!BM580="","",' Matrice Tarifaire NON AL'!$BM$6))</f>
        <v/>
      </c>
      <c r="AY577" t="str">
        <f>+IF(C577="","",IF(' Matrice Tarifaire NON AL'!BM580="","",TEXT(' Matrice Tarifaire NON AL'!BM580,"0,0000")))</f>
        <v/>
      </c>
      <c r="AZ577" t="str">
        <f>+IF(C577="","",IF(' Matrice Tarifaire NON AL'!BN580="","","Taxe DEEE"))</f>
        <v/>
      </c>
      <c r="BA577" t="str">
        <f>+IF(C577="","",IF(' Matrice Tarifaire NON AL'!BN580="","",TEXT(' Matrice Tarifaire NON AL'!BN580,"0,0000")))</f>
        <v/>
      </c>
      <c r="BD577" t="str">
        <f>+IF($C577="","",IF(' Matrice Tarifaire NON AL'!BR580="","",TEXT(' Matrice Tarifaire NON AL'!BR580,"0,000")))</f>
        <v/>
      </c>
      <c r="BE577" t="str">
        <f>+IF($C577="","",IF(' Matrice Tarifaire NON AL'!BS580="","",VALUE(TEXT(' Matrice Tarifaire NON AL'!BS580,"0,00"))))</f>
        <v/>
      </c>
      <c r="BF577" t="str">
        <f>+IF($C577="","",IF(' Matrice Tarifaire NON AL'!BY580="","",' Matrice Tarifaire NON AL'!BY580))</f>
        <v/>
      </c>
      <c r="BG577" t="str">
        <f>+IF(C577="","",IF(' Matrice Tarifaire NON AL'!AK580="Composant de Box","999",IF(' Matrice Tarifaire NON AL'!AP580&lt;&gt;"",' Matrice Tarifaire NON AL'!AP580,IF(' Matrice Tarifaire NON AL'!AO580&lt;&gt;"",' Matrice Tarifaire NON AL'!AO580,' Matrice Tarifaire NON AL'!AN580))))</f>
        <v/>
      </c>
    </row>
    <row r="578" spans="1:59" x14ac:dyDescent="0.25">
      <c r="A578" t="str">
        <f>+IF($C578="","",IF(' Matrice Tarifaire NON AL'!N581="","",IF(' Matrice Tarifaire NON AL'!N581=0,"GTIN A 0 - Ne doit pas être mis dans PRE REF",TEXT(' Matrice Tarifaire NON AL'!N581,"00000000000000"))))</f>
        <v/>
      </c>
      <c r="B578" t="str">
        <f>+IF(C578="","",IF(L578=172,4,VLOOKUP(' Matrice Tarifaire NON AL'!AK581,Feuil3!$A$4:$B$14,2,0)))</f>
        <v/>
      </c>
      <c r="C578" t="str">
        <f>+IF(' Matrice Tarifaire NON AL'!O581="","",SUBSTITUTE(' Matrice Tarifaire NON AL'!O581,"CHAR (10)"," "))</f>
        <v/>
      </c>
      <c r="D578" t="str">
        <f>+IF($C578="","",SUBSTITUTE(' Matrice Tarifaire NON AL'!P581,"CHAR (13)"," "))</f>
        <v/>
      </c>
      <c r="E578" t="str">
        <f t="shared" si="25"/>
        <v/>
      </c>
      <c r="F578" t="str">
        <f>+IF($C578="","",IF(' Matrice Tarifaire NON AL'!AX581="","Non",' Matrice Tarifaire NON AL'!AX581))</f>
        <v/>
      </c>
      <c r="G578" t="str">
        <f>+IF($C578="","",IF(' Matrice Tarifaire NON AL'!Q581="DOMEDIA","MDD",IF(' Matrice Tarifaire NON AL'!Q581="APTA","MDD",IF(' Matrice Tarifaire NON AL'!Q581="TOP BUDGET","Premier Prix","MN"))))</f>
        <v/>
      </c>
      <c r="H578" t="str">
        <f>+IF($C578="","",' Matrice Tarifaire NON AL'!Q581)</f>
        <v/>
      </c>
      <c r="K578" t="str">
        <f>+IF($C578="","",' Matrice Tarifaire NON AL'!X581)</f>
        <v/>
      </c>
      <c r="L578" t="str">
        <f>+IF($C578="","",' Matrice Tarifaire NON AL'!X581)</f>
        <v/>
      </c>
      <c r="M578" t="str">
        <f>+IF($C578="","",' Matrice Tarifaire NON AL'!Y581)</f>
        <v/>
      </c>
      <c r="N578" t="str">
        <f>+IF($C578="","",' Matrice Tarifaire NON AL'!Z581)</f>
        <v/>
      </c>
      <c r="P578" t="str">
        <f>+IF(C578="","",IF(' Matrice Tarifaire NON AL'!X581&lt;&gt;168,"Non",""))</f>
        <v/>
      </c>
      <c r="Q578" t="str">
        <f>+IF($C578="","",' Matrice Tarifaire NON AL'!T581)</f>
        <v/>
      </c>
      <c r="R578" t="str">
        <f>+IF($C578="","",IF(' Matrice Tarifaire NON AL'!R581="","",' Matrice Tarifaire NON AL'!R581))</f>
        <v/>
      </c>
      <c r="S578" t="str">
        <f>+IF($C578="","",LEFT(' Matrice Tarifaire NON AL'!W581,1))</f>
        <v/>
      </c>
      <c r="T578" t="str">
        <f>+IF($C578="","",LEFT(' Matrice Tarifaire NON AL'!AY581,3))</f>
        <v/>
      </c>
      <c r="U578" t="str">
        <f t="shared" si="26"/>
        <v/>
      </c>
      <c r="V578" t="str">
        <f>+IF(C578="","",IF(VLOOKUP(' Matrice Tarifaire NON AL'!AK581,Feuil3!A:F,6,0)="Box",IF(' Matrice Tarifaire NON AL'!AL581="Mono-Référence","Homogène",IF(' Matrice Tarifaire NON AL'!AL581="Multi-Références","Panaché","")),IF(' Matrice Tarifaire NON AL'!AK581="A la Pièce","Composant sans Colisage",IF(' Matrice Tarifaire NON AL'!AK581="Composant de Box","Composant sans Colisage","Homogène"))))</f>
        <v/>
      </c>
      <c r="W578" t="str">
        <f>+IF($V578="","",VLOOKUP(' Matrice Tarifaire NON AL'!AK581,Feuil3!$A$4:$E$14,5,0))</f>
        <v/>
      </c>
      <c r="Y578" t="str">
        <f>+IF($V578="","",IF(VLOOKUP(' Matrice Tarifaire NON AL'!$AK581,Feuil3!$A$4:$D$14,4,0)="Palette",' Matrice Tarifaire NON AL'!AN581,""))</f>
        <v/>
      </c>
      <c r="AA578" t="str">
        <f>+IF($V578="","",IF(VLOOKUP(' Matrice Tarifaire NON AL'!$AK581,Feuil3!$A$4:$D$14,4,0)="Colis",' Matrice Tarifaire NON AL'!AN581,""))</f>
        <v/>
      </c>
      <c r="AC578" t="str">
        <f>+IF(V578="","",IF(VLOOKUP(' Matrice Tarifaire NON AL'!AK581,Feuil3!$A$4:$D$14,4,0)="Colis",IF(' Matrice Tarifaire NON AL'!AO581&gt;0,' Matrice Tarifaire NON AL'!AO581,""),""))</f>
        <v/>
      </c>
      <c r="AD578" t="str">
        <f t="shared" si="27"/>
        <v/>
      </c>
      <c r="AE578" t="str">
        <f>+IF(C578="","",' Matrice Tarifaire NON AL'!C581)</f>
        <v/>
      </c>
      <c r="AF578" t="str">
        <f>+IF(C578="","",' Matrice Tarifaire NON AL'!AQ581)</f>
        <v/>
      </c>
      <c r="AH578" t="str">
        <f>+IF(E578="","",' Matrice Tarifaire NON AL'!$U581)</f>
        <v/>
      </c>
      <c r="AI578" t="str">
        <f>+IF(F578="","",IF(' Matrice Tarifaire NON AL'!$V581="","",' Matrice Tarifaire NON AL'!$V581))</f>
        <v/>
      </c>
      <c r="AJ578" t="str">
        <f>+IF($C578="","",IF(' Matrice Tarifaire NON AL'!AZ581="","",' Matrice Tarifaire NON AL'!AZ581))</f>
        <v/>
      </c>
      <c r="AK578" t="str">
        <f>+IF($C578="","",IF(' Matrice Tarifaire NON AL'!BA581="","",' Matrice Tarifaire NON AL'!BA581))</f>
        <v/>
      </c>
      <c r="AL578" t="str">
        <f>+IF($C578="","",IF(' Matrice Tarifaire NON AL'!BB581="","",TEXT(' Matrice Tarifaire NON AL'!BB581,"0,0000")))</f>
        <v/>
      </c>
      <c r="AO578" t="str">
        <f>+IF($C578="","",IF(' Matrice Tarifaire NON AL'!BF581="","",TEXT(' Matrice Tarifaire NON AL'!BF581,"0,0000")))</f>
        <v/>
      </c>
      <c r="AP578" t="str">
        <f>+IF($C578="","",IF(' Matrice Tarifaire NON AL'!BG581="","",TEXT(' Matrice Tarifaire NON AL'!BG581,"0,0000")))</f>
        <v/>
      </c>
      <c r="AQ578" t="str">
        <f>+IF($C578="","",IF(' Matrice Tarifaire NON AL'!BH581="","",TEXT(' Matrice Tarifaire NON AL'!BH581,"0,0000")))</f>
        <v/>
      </c>
      <c r="AR578" t="str">
        <f>+IF($C578="","",IF(' Matrice Tarifaire NON AL'!BI581="","",TEXT(' Matrice Tarifaire NON AL'!BI581,"0,0000")))</f>
        <v/>
      </c>
      <c r="AS578" t="str">
        <f>+IF(C578="","",IF(' Matrice Tarifaire NON AL'!BJ581="","0",IF(' Matrice Tarifaire NON AL'!BJ581="","",' Matrice Tarifaire NON AL'!BJ581)))</f>
        <v/>
      </c>
      <c r="AT578" t="str">
        <f>+IF(C578="","",IF(' Matrice Tarifaire NON AL'!BK581="","",' Matrice Tarifaire NON AL'!$BK$6))</f>
        <v/>
      </c>
      <c r="AU578" t="str">
        <f>+IF(C578="","",IF(' Matrice Tarifaire NON AL'!BK581="","",TEXT(' Matrice Tarifaire NON AL'!BK581,"0,0000")))</f>
        <v/>
      </c>
      <c r="AV578" t="str">
        <f>+IF(C578="","",IF(' Matrice Tarifaire NON AL'!BL581="","",' Matrice Tarifaire NON AL'!$BL$6))</f>
        <v/>
      </c>
      <c r="AW578" t="str">
        <f>+IF(C578="","",IF(' Matrice Tarifaire NON AL'!BL581="","",TEXT(' Matrice Tarifaire NON AL'!BL581,"0,0000")))</f>
        <v/>
      </c>
      <c r="AX578" t="str">
        <f>+IF(C578="","",IF(' Matrice Tarifaire NON AL'!BM581="","",' Matrice Tarifaire NON AL'!$BM$6))</f>
        <v/>
      </c>
      <c r="AY578" t="str">
        <f>+IF(C578="","",IF(' Matrice Tarifaire NON AL'!BM581="","",TEXT(' Matrice Tarifaire NON AL'!BM581,"0,0000")))</f>
        <v/>
      </c>
      <c r="AZ578" t="str">
        <f>+IF(C578="","",IF(' Matrice Tarifaire NON AL'!BN581="","","Taxe DEEE"))</f>
        <v/>
      </c>
      <c r="BA578" t="str">
        <f>+IF(C578="","",IF(' Matrice Tarifaire NON AL'!BN581="","",TEXT(' Matrice Tarifaire NON AL'!BN581,"0,0000")))</f>
        <v/>
      </c>
      <c r="BD578" t="str">
        <f>+IF($C578="","",IF(' Matrice Tarifaire NON AL'!BR581="","",TEXT(' Matrice Tarifaire NON AL'!BR581,"0,000")))</f>
        <v/>
      </c>
      <c r="BE578" t="str">
        <f>+IF($C578="","",IF(' Matrice Tarifaire NON AL'!BS581="","",VALUE(TEXT(' Matrice Tarifaire NON AL'!BS581,"0,00"))))</f>
        <v/>
      </c>
      <c r="BF578" t="str">
        <f>+IF($C578="","",IF(' Matrice Tarifaire NON AL'!BY581="","",' Matrice Tarifaire NON AL'!BY581))</f>
        <v/>
      </c>
      <c r="BG578" t="str">
        <f>+IF(C578="","",IF(' Matrice Tarifaire NON AL'!AK581="Composant de Box","999",IF(' Matrice Tarifaire NON AL'!AP581&lt;&gt;"",' Matrice Tarifaire NON AL'!AP581,IF(' Matrice Tarifaire NON AL'!AO581&lt;&gt;"",' Matrice Tarifaire NON AL'!AO581,' Matrice Tarifaire NON AL'!AN581))))</f>
        <v/>
      </c>
    </row>
    <row r="579" spans="1:59" x14ac:dyDescent="0.25">
      <c r="A579" t="str">
        <f>+IF($C579="","",IF(' Matrice Tarifaire NON AL'!N582="","",IF(' Matrice Tarifaire NON AL'!N582=0,"GTIN A 0 - Ne doit pas être mis dans PRE REF",TEXT(' Matrice Tarifaire NON AL'!N582,"00000000000000"))))</f>
        <v/>
      </c>
      <c r="B579" t="str">
        <f>+IF(C579="","",IF(L579=172,4,VLOOKUP(' Matrice Tarifaire NON AL'!AK582,Feuil3!$A$4:$B$14,2,0)))</f>
        <v/>
      </c>
      <c r="C579" t="str">
        <f>+IF(' Matrice Tarifaire NON AL'!O582="","",SUBSTITUTE(' Matrice Tarifaire NON AL'!O582,"CHAR (10)"," "))</f>
        <v/>
      </c>
      <c r="D579" t="str">
        <f>+IF($C579="","",SUBSTITUTE(' Matrice Tarifaire NON AL'!P582,"CHAR (13)"," "))</f>
        <v/>
      </c>
      <c r="E579" t="str">
        <f t="shared" si="25"/>
        <v/>
      </c>
      <c r="F579" t="str">
        <f>+IF($C579="","",IF(' Matrice Tarifaire NON AL'!AX582="","Non",' Matrice Tarifaire NON AL'!AX582))</f>
        <v/>
      </c>
      <c r="G579" t="str">
        <f>+IF($C579="","",IF(' Matrice Tarifaire NON AL'!Q582="DOMEDIA","MDD",IF(' Matrice Tarifaire NON AL'!Q582="APTA","MDD",IF(' Matrice Tarifaire NON AL'!Q582="TOP BUDGET","Premier Prix","MN"))))</f>
        <v/>
      </c>
      <c r="H579" t="str">
        <f>+IF($C579="","",' Matrice Tarifaire NON AL'!Q582)</f>
        <v/>
      </c>
      <c r="K579" t="str">
        <f>+IF($C579="","",' Matrice Tarifaire NON AL'!X582)</f>
        <v/>
      </c>
      <c r="L579" t="str">
        <f>+IF($C579="","",' Matrice Tarifaire NON AL'!X582)</f>
        <v/>
      </c>
      <c r="M579" t="str">
        <f>+IF($C579="","",' Matrice Tarifaire NON AL'!Y582)</f>
        <v/>
      </c>
      <c r="N579" t="str">
        <f>+IF($C579="","",' Matrice Tarifaire NON AL'!Z582)</f>
        <v/>
      </c>
      <c r="P579" t="str">
        <f>+IF(C579="","",IF(' Matrice Tarifaire NON AL'!X582&lt;&gt;168,"Non",""))</f>
        <v/>
      </c>
      <c r="Q579" t="str">
        <f>+IF($C579="","",' Matrice Tarifaire NON AL'!T582)</f>
        <v/>
      </c>
      <c r="R579" t="str">
        <f>+IF($C579="","",IF(' Matrice Tarifaire NON AL'!R582="","",' Matrice Tarifaire NON AL'!R582))</f>
        <v/>
      </c>
      <c r="S579" t="str">
        <f>+IF($C579="","",LEFT(' Matrice Tarifaire NON AL'!W582,1))</f>
        <v/>
      </c>
      <c r="T579" t="str">
        <f>+IF($C579="","",LEFT(' Matrice Tarifaire NON AL'!AY582,3))</f>
        <v/>
      </c>
      <c r="U579" t="str">
        <f t="shared" si="26"/>
        <v/>
      </c>
      <c r="V579" t="str">
        <f>+IF(C579="","",IF(VLOOKUP(' Matrice Tarifaire NON AL'!AK582,Feuil3!A:F,6,0)="Box",IF(' Matrice Tarifaire NON AL'!AL582="Mono-Référence","Homogène",IF(' Matrice Tarifaire NON AL'!AL582="Multi-Références","Panaché","")),IF(' Matrice Tarifaire NON AL'!AK582="A la Pièce","Composant sans Colisage",IF(' Matrice Tarifaire NON AL'!AK582="Composant de Box","Composant sans Colisage","Homogène"))))</f>
        <v/>
      </c>
      <c r="W579" t="str">
        <f>+IF($V579="","",VLOOKUP(' Matrice Tarifaire NON AL'!AK582,Feuil3!$A$4:$E$14,5,0))</f>
        <v/>
      </c>
      <c r="Y579" t="str">
        <f>+IF($V579="","",IF(VLOOKUP(' Matrice Tarifaire NON AL'!$AK582,Feuil3!$A$4:$D$14,4,0)="Palette",' Matrice Tarifaire NON AL'!AN582,""))</f>
        <v/>
      </c>
      <c r="AA579" t="str">
        <f>+IF($V579="","",IF(VLOOKUP(' Matrice Tarifaire NON AL'!$AK582,Feuil3!$A$4:$D$14,4,0)="Colis",' Matrice Tarifaire NON AL'!AN582,""))</f>
        <v/>
      </c>
      <c r="AC579" t="str">
        <f>+IF(V579="","",IF(VLOOKUP(' Matrice Tarifaire NON AL'!AK582,Feuil3!$A$4:$D$14,4,0)="Colis",IF(' Matrice Tarifaire NON AL'!AO582&gt;0,' Matrice Tarifaire NON AL'!AO582,""),""))</f>
        <v/>
      </c>
      <c r="AD579" t="str">
        <f t="shared" si="27"/>
        <v/>
      </c>
      <c r="AE579" t="str">
        <f>+IF(C579="","",' Matrice Tarifaire NON AL'!C582)</f>
        <v/>
      </c>
      <c r="AF579" t="str">
        <f>+IF(C579="","",' Matrice Tarifaire NON AL'!AQ582)</f>
        <v/>
      </c>
      <c r="AH579" t="str">
        <f>+IF(E579="","",' Matrice Tarifaire NON AL'!$U582)</f>
        <v/>
      </c>
      <c r="AI579" t="str">
        <f>+IF(F579="","",IF(' Matrice Tarifaire NON AL'!$V582="","",' Matrice Tarifaire NON AL'!$V582))</f>
        <v/>
      </c>
      <c r="AJ579" t="str">
        <f>+IF($C579="","",IF(' Matrice Tarifaire NON AL'!AZ582="","",' Matrice Tarifaire NON AL'!AZ582))</f>
        <v/>
      </c>
      <c r="AK579" t="str">
        <f>+IF($C579="","",IF(' Matrice Tarifaire NON AL'!BA582="","",' Matrice Tarifaire NON AL'!BA582))</f>
        <v/>
      </c>
      <c r="AL579" t="str">
        <f>+IF($C579="","",IF(' Matrice Tarifaire NON AL'!BB582="","",TEXT(' Matrice Tarifaire NON AL'!BB582,"0,0000")))</f>
        <v/>
      </c>
      <c r="AO579" t="str">
        <f>+IF($C579="","",IF(' Matrice Tarifaire NON AL'!BF582="","",TEXT(' Matrice Tarifaire NON AL'!BF582,"0,0000")))</f>
        <v/>
      </c>
      <c r="AP579" t="str">
        <f>+IF($C579="","",IF(' Matrice Tarifaire NON AL'!BG582="","",TEXT(' Matrice Tarifaire NON AL'!BG582,"0,0000")))</f>
        <v/>
      </c>
      <c r="AQ579" t="str">
        <f>+IF($C579="","",IF(' Matrice Tarifaire NON AL'!BH582="","",TEXT(' Matrice Tarifaire NON AL'!BH582,"0,0000")))</f>
        <v/>
      </c>
      <c r="AR579" t="str">
        <f>+IF($C579="","",IF(' Matrice Tarifaire NON AL'!BI582="","",TEXT(' Matrice Tarifaire NON AL'!BI582,"0,0000")))</f>
        <v/>
      </c>
      <c r="AS579" t="str">
        <f>+IF(C579="","",IF(' Matrice Tarifaire NON AL'!BJ582="","0",IF(' Matrice Tarifaire NON AL'!BJ582="","",' Matrice Tarifaire NON AL'!BJ582)))</f>
        <v/>
      </c>
      <c r="AT579" t="str">
        <f>+IF(C579="","",IF(' Matrice Tarifaire NON AL'!BK582="","",' Matrice Tarifaire NON AL'!$BK$6))</f>
        <v/>
      </c>
      <c r="AU579" t="str">
        <f>+IF(C579="","",IF(' Matrice Tarifaire NON AL'!BK582="","",TEXT(' Matrice Tarifaire NON AL'!BK582,"0,0000")))</f>
        <v/>
      </c>
      <c r="AV579" t="str">
        <f>+IF(C579="","",IF(' Matrice Tarifaire NON AL'!BL582="","",' Matrice Tarifaire NON AL'!$BL$6))</f>
        <v/>
      </c>
      <c r="AW579" t="str">
        <f>+IF(C579="","",IF(' Matrice Tarifaire NON AL'!BL582="","",TEXT(' Matrice Tarifaire NON AL'!BL582,"0,0000")))</f>
        <v/>
      </c>
      <c r="AX579" t="str">
        <f>+IF(C579="","",IF(' Matrice Tarifaire NON AL'!BM582="","",' Matrice Tarifaire NON AL'!$BM$6))</f>
        <v/>
      </c>
      <c r="AY579" t="str">
        <f>+IF(C579="","",IF(' Matrice Tarifaire NON AL'!BM582="","",TEXT(' Matrice Tarifaire NON AL'!BM582,"0,0000")))</f>
        <v/>
      </c>
      <c r="AZ579" t="str">
        <f>+IF(C579="","",IF(' Matrice Tarifaire NON AL'!BN582="","","Taxe DEEE"))</f>
        <v/>
      </c>
      <c r="BA579" t="str">
        <f>+IF(C579="","",IF(' Matrice Tarifaire NON AL'!BN582="","",TEXT(' Matrice Tarifaire NON AL'!BN582,"0,0000")))</f>
        <v/>
      </c>
      <c r="BD579" t="str">
        <f>+IF($C579="","",IF(' Matrice Tarifaire NON AL'!BR582="","",TEXT(' Matrice Tarifaire NON AL'!BR582,"0,000")))</f>
        <v/>
      </c>
      <c r="BE579" t="str">
        <f>+IF($C579="","",IF(' Matrice Tarifaire NON AL'!BS582="","",VALUE(TEXT(' Matrice Tarifaire NON AL'!BS582,"0,00"))))</f>
        <v/>
      </c>
      <c r="BF579" t="str">
        <f>+IF($C579="","",IF(' Matrice Tarifaire NON AL'!BY582="","",' Matrice Tarifaire NON AL'!BY582))</f>
        <v/>
      </c>
      <c r="BG579" t="str">
        <f>+IF(C579="","",IF(' Matrice Tarifaire NON AL'!AK582="Composant de Box","999",IF(' Matrice Tarifaire NON AL'!AP582&lt;&gt;"",' Matrice Tarifaire NON AL'!AP582,IF(' Matrice Tarifaire NON AL'!AO582&lt;&gt;"",' Matrice Tarifaire NON AL'!AO582,' Matrice Tarifaire NON AL'!AN582))))</f>
        <v/>
      </c>
    </row>
    <row r="580" spans="1:59" x14ac:dyDescent="0.25">
      <c r="A580" t="str">
        <f>+IF($C580="","",IF(' Matrice Tarifaire NON AL'!N583="","",IF(' Matrice Tarifaire NON AL'!N583=0,"GTIN A 0 - Ne doit pas être mis dans PRE REF",TEXT(' Matrice Tarifaire NON AL'!N583,"00000000000000"))))</f>
        <v/>
      </c>
      <c r="B580" t="str">
        <f>+IF(C580="","",IF(L580=172,4,VLOOKUP(' Matrice Tarifaire NON AL'!AK583,Feuil3!$A$4:$B$14,2,0)))</f>
        <v/>
      </c>
      <c r="C580" t="str">
        <f>+IF(' Matrice Tarifaire NON AL'!O583="","",SUBSTITUTE(' Matrice Tarifaire NON AL'!O583,"CHAR (10)"," "))</f>
        <v/>
      </c>
      <c r="D580" t="str">
        <f>+IF($C580="","",SUBSTITUTE(' Matrice Tarifaire NON AL'!P583,"CHAR (13)"," "))</f>
        <v/>
      </c>
      <c r="E580" t="str">
        <f t="shared" si="25"/>
        <v/>
      </c>
      <c r="F580" t="str">
        <f>+IF($C580="","",IF(' Matrice Tarifaire NON AL'!AX583="","Non",' Matrice Tarifaire NON AL'!AX583))</f>
        <v/>
      </c>
      <c r="G580" t="str">
        <f>+IF($C580="","",IF(' Matrice Tarifaire NON AL'!Q583="DOMEDIA","MDD",IF(' Matrice Tarifaire NON AL'!Q583="APTA","MDD",IF(' Matrice Tarifaire NON AL'!Q583="TOP BUDGET","Premier Prix","MN"))))</f>
        <v/>
      </c>
      <c r="H580" t="str">
        <f>+IF($C580="","",' Matrice Tarifaire NON AL'!Q583)</f>
        <v/>
      </c>
      <c r="K580" t="str">
        <f>+IF($C580="","",' Matrice Tarifaire NON AL'!X583)</f>
        <v/>
      </c>
      <c r="L580" t="str">
        <f>+IF($C580="","",' Matrice Tarifaire NON AL'!X583)</f>
        <v/>
      </c>
      <c r="M580" t="str">
        <f>+IF($C580="","",' Matrice Tarifaire NON AL'!Y583)</f>
        <v/>
      </c>
      <c r="N580" t="str">
        <f>+IF($C580="","",' Matrice Tarifaire NON AL'!Z583)</f>
        <v/>
      </c>
      <c r="P580" t="str">
        <f>+IF(C580="","",IF(' Matrice Tarifaire NON AL'!X583&lt;&gt;168,"Non",""))</f>
        <v/>
      </c>
      <c r="Q580" t="str">
        <f>+IF($C580="","",' Matrice Tarifaire NON AL'!T583)</f>
        <v/>
      </c>
      <c r="R580" t="str">
        <f>+IF($C580="","",IF(' Matrice Tarifaire NON AL'!R583="","",' Matrice Tarifaire NON AL'!R583))</f>
        <v/>
      </c>
      <c r="S580" t="str">
        <f>+IF($C580="","",LEFT(' Matrice Tarifaire NON AL'!W583,1))</f>
        <v/>
      </c>
      <c r="T580" t="str">
        <f>+IF($C580="","",LEFT(' Matrice Tarifaire NON AL'!AY583,3))</f>
        <v/>
      </c>
      <c r="U580" t="str">
        <f t="shared" si="26"/>
        <v/>
      </c>
      <c r="V580" t="str">
        <f>+IF(C580="","",IF(VLOOKUP(' Matrice Tarifaire NON AL'!AK583,Feuil3!A:F,6,0)="Box",IF(' Matrice Tarifaire NON AL'!AL583="Mono-Référence","Homogène",IF(' Matrice Tarifaire NON AL'!AL583="Multi-Références","Panaché","")),IF(' Matrice Tarifaire NON AL'!AK583="A la Pièce","Composant sans Colisage",IF(' Matrice Tarifaire NON AL'!AK583="Composant de Box","Composant sans Colisage","Homogène"))))</f>
        <v/>
      </c>
      <c r="W580" t="str">
        <f>+IF($V580="","",VLOOKUP(' Matrice Tarifaire NON AL'!AK583,Feuil3!$A$4:$E$14,5,0))</f>
        <v/>
      </c>
      <c r="Y580" t="str">
        <f>+IF($V580="","",IF(VLOOKUP(' Matrice Tarifaire NON AL'!$AK583,Feuil3!$A$4:$D$14,4,0)="Palette",' Matrice Tarifaire NON AL'!AN583,""))</f>
        <v/>
      </c>
      <c r="AA580" t="str">
        <f>+IF($V580="","",IF(VLOOKUP(' Matrice Tarifaire NON AL'!$AK583,Feuil3!$A$4:$D$14,4,0)="Colis",' Matrice Tarifaire NON AL'!AN583,""))</f>
        <v/>
      </c>
      <c r="AC580" t="str">
        <f>+IF(V580="","",IF(VLOOKUP(' Matrice Tarifaire NON AL'!AK583,Feuil3!$A$4:$D$14,4,0)="Colis",IF(' Matrice Tarifaire NON AL'!AO583&gt;0,' Matrice Tarifaire NON AL'!AO583,""),""))</f>
        <v/>
      </c>
      <c r="AD580" t="str">
        <f t="shared" si="27"/>
        <v/>
      </c>
      <c r="AE580" t="str">
        <f>+IF(C580="","",' Matrice Tarifaire NON AL'!C583)</f>
        <v/>
      </c>
      <c r="AF580" t="str">
        <f>+IF(C580="","",' Matrice Tarifaire NON AL'!AQ583)</f>
        <v/>
      </c>
      <c r="AH580" t="str">
        <f>+IF(E580="","",' Matrice Tarifaire NON AL'!$U583)</f>
        <v/>
      </c>
      <c r="AI580" t="str">
        <f>+IF(F580="","",IF(' Matrice Tarifaire NON AL'!$V583="","",' Matrice Tarifaire NON AL'!$V583))</f>
        <v/>
      </c>
      <c r="AJ580" t="str">
        <f>+IF($C580="","",IF(' Matrice Tarifaire NON AL'!AZ583="","",' Matrice Tarifaire NON AL'!AZ583))</f>
        <v/>
      </c>
      <c r="AK580" t="str">
        <f>+IF($C580="","",IF(' Matrice Tarifaire NON AL'!BA583="","",' Matrice Tarifaire NON AL'!BA583))</f>
        <v/>
      </c>
      <c r="AL580" t="str">
        <f>+IF($C580="","",IF(' Matrice Tarifaire NON AL'!BB583="","",TEXT(' Matrice Tarifaire NON AL'!BB583,"0,0000")))</f>
        <v/>
      </c>
      <c r="AO580" t="str">
        <f>+IF($C580="","",IF(' Matrice Tarifaire NON AL'!BF583="","",TEXT(' Matrice Tarifaire NON AL'!BF583,"0,0000")))</f>
        <v/>
      </c>
      <c r="AP580" t="str">
        <f>+IF($C580="","",IF(' Matrice Tarifaire NON AL'!BG583="","",TEXT(' Matrice Tarifaire NON AL'!BG583,"0,0000")))</f>
        <v/>
      </c>
      <c r="AQ580" t="str">
        <f>+IF($C580="","",IF(' Matrice Tarifaire NON AL'!BH583="","",TEXT(' Matrice Tarifaire NON AL'!BH583,"0,0000")))</f>
        <v/>
      </c>
      <c r="AR580" t="str">
        <f>+IF($C580="","",IF(' Matrice Tarifaire NON AL'!BI583="","",TEXT(' Matrice Tarifaire NON AL'!BI583,"0,0000")))</f>
        <v/>
      </c>
      <c r="AS580" t="str">
        <f>+IF(C580="","",IF(' Matrice Tarifaire NON AL'!BJ583="","0",IF(' Matrice Tarifaire NON AL'!BJ583="","",' Matrice Tarifaire NON AL'!BJ583)))</f>
        <v/>
      </c>
      <c r="AT580" t="str">
        <f>+IF(C580="","",IF(' Matrice Tarifaire NON AL'!BK583="","",' Matrice Tarifaire NON AL'!$BK$6))</f>
        <v/>
      </c>
      <c r="AU580" t="str">
        <f>+IF(C580="","",IF(' Matrice Tarifaire NON AL'!BK583="","",TEXT(' Matrice Tarifaire NON AL'!BK583,"0,0000")))</f>
        <v/>
      </c>
      <c r="AV580" t="str">
        <f>+IF(C580="","",IF(' Matrice Tarifaire NON AL'!BL583="","",' Matrice Tarifaire NON AL'!$BL$6))</f>
        <v/>
      </c>
      <c r="AW580" t="str">
        <f>+IF(C580="","",IF(' Matrice Tarifaire NON AL'!BL583="","",TEXT(' Matrice Tarifaire NON AL'!BL583,"0,0000")))</f>
        <v/>
      </c>
      <c r="AX580" t="str">
        <f>+IF(C580="","",IF(' Matrice Tarifaire NON AL'!BM583="","",' Matrice Tarifaire NON AL'!$BM$6))</f>
        <v/>
      </c>
      <c r="AY580" t="str">
        <f>+IF(C580="","",IF(' Matrice Tarifaire NON AL'!BM583="","",TEXT(' Matrice Tarifaire NON AL'!BM583,"0,0000")))</f>
        <v/>
      </c>
      <c r="AZ580" t="str">
        <f>+IF(C580="","",IF(' Matrice Tarifaire NON AL'!BN583="","","Taxe DEEE"))</f>
        <v/>
      </c>
      <c r="BA580" t="str">
        <f>+IF(C580="","",IF(' Matrice Tarifaire NON AL'!BN583="","",TEXT(' Matrice Tarifaire NON AL'!BN583,"0,0000")))</f>
        <v/>
      </c>
      <c r="BD580" t="str">
        <f>+IF($C580="","",IF(' Matrice Tarifaire NON AL'!BR583="","",TEXT(' Matrice Tarifaire NON AL'!BR583,"0,000")))</f>
        <v/>
      </c>
      <c r="BE580" t="str">
        <f>+IF($C580="","",IF(' Matrice Tarifaire NON AL'!BS583="","",VALUE(TEXT(' Matrice Tarifaire NON AL'!BS583,"0,00"))))</f>
        <v/>
      </c>
      <c r="BF580" t="str">
        <f>+IF($C580="","",IF(' Matrice Tarifaire NON AL'!BY583="","",' Matrice Tarifaire NON AL'!BY583))</f>
        <v/>
      </c>
      <c r="BG580" t="str">
        <f>+IF(C580="","",IF(' Matrice Tarifaire NON AL'!AK583="Composant de Box","999",IF(' Matrice Tarifaire NON AL'!AP583&lt;&gt;"",' Matrice Tarifaire NON AL'!AP583,IF(' Matrice Tarifaire NON AL'!AO583&lt;&gt;"",' Matrice Tarifaire NON AL'!AO583,' Matrice Tarifaire NON AL'!AN583))))</f>
        <v/>
      </c>
    </row>
    <row r="581" spans="1:59" x14ac:dyDescent="0.25">
      <c r="A581" t="str">
        <f>+IF($C581="","",IF(' Matrice Tarifaire NON AL'!N584="","",IF(' Matrice Tarifaire NON AL'!N584=0,"GTIN A 0 - Ne doit pas être mis dans PRE REF",TEXT(' Matrice Tarifaire NON AL'!N584,"00000000000000"))))</f>
        <v/>
      </c>
      <c r="B581" t="str">
        <f>+IF(C581="","",IF(L581=172,4,VLOOKUP(' Matrice Tarifaire NON AL'!AK584,Feuil3!$A$4:$B$14,2,0)))</f>
        <v/>
      </c>
      <c r="C581" t="str">
        <f>+IF(' Matrice Tarifaire NON AL'!O584="","",SUBSTITUTE(' Matrice Tarifaire NON AL'!O584,"CHAR (10)"," "))</f>
        <v/>
      </c>
      <c r="D581" t="str">
        <f>+IF($C581="","",SUBSTITUTE(' Matrice Tarifaire NON AL'!P584,"CHAR (13)"," "))</f>
        <v/>
      </c>
      <c r="E581" t="str">
        <f t="shared" ref="E581:E644" si="28">+IF($C581="","",LEFT(D581,25))</f>
        <v/>
      </c>
      <c r="F581" t="str">
        <f>+IF($C581="","",IF(' Matrice Tarifaire NON AL'!AX584="","Non",' Matrice Tarifaire NON AL'!AX584))</f>
        <v/>
      </c>
      <c r="G581" t="str">
        <f>+IF($C581="","",IF(' Matrice Tarifaire NON AL'!Q584="DOMEDIA","MDD",IF(' Matrice Tarifaire NON AL'!Q584="APTA","MDD",IF(' Matrice Tarifaire NON AL'!Q584="TOP BUDGET","Premier Prix","MN"))))</f>
        <v/>
      </c>
      <c r="H581" t="str">
        <f>+IF($C581="","",' Matrice Tarifaire NON AL'!Q584)</f>
        <v/>
      </c>
      <c r="K581" t="str">
        <f>+IF($C581="","",' Matrice Tarifaire NON AL'!X584)</f>
        <v/>
      </c>
      <c r="L581" t="str">
        <f>+IF($C581="","",' Matrice Tarifaire NON AL'!X584)</f>
        <v/>
      </c>
      <c r="M581" t="str">
        <f>+IF($C581="","",' Matrice Tarifaire NON AL'!Y584)</f>
        <v/>
      </c>
      <c r="N581" t="str">
        <f>+IF($C581="","",' Matrice Tarifaire NON AL'!Z584)</f>
        <v/>
      </c>
      <c r="P581" t="str">
        <f>+IF(C581="","",IF(' Matrice Tarifaire NON AL'!X584&lt;&gt;168,"Non",""))</f>
        <v/>
      </c>
      <c r="Q581" t="str">
        <f>+IF($C581="","",' Matrice Tarifaire NON AL'!T584)</f>
        <v/>
      </c>
      <c r="R581" t="str">
        <f>+IF($C581="","",IF(' Matrice Tarifaire NON AL'!R584="","",' Matrice Tarifaire NON AL'!R584))</f>
        <v/>
      </c>
      <c r="S581" t="str">
        <f>+IF($C581="","",LEFT(' Matrice Tarifaire NON AL'!W584,1))</f>
        <v/>
      </c>
      <c r="T581" t="str">
        <f>+IF($C581="","",LEFT(' Matrice Tarifaire NON AL'!AY584,3))</f>
        <v/>
      </c>
      <c r="U581" t="str">
        <f t="shared" ref="U581:U644" si="29">+IF($C581="","",IF(L581&lt;&gt;168,"Salsify",""))</f>
        <v/>
      </c>
      <c r="V581" t="str">
        <f>+IF(C581="","",IF(VLOOKUP(' Matrice Tarifaire NON AL'!AK584,Feuil3!A:F,6,0)="Box",IF(' Matrice Tarifaire NON AL'!AL584="Mono-Référence","Homogène",IF(' Matrice Tarifaire NON AL'!AL584="Multi-Références","Panaché","")),IF(' Matrice Tarifaire NON AL'!AK584="A la Pièce","Composant sans Colisage",IF(' Matrice Tarifaire NON AL'!AK584="Composant de Box","Composant sans Colisage","Homogène"))))</f>
        <v/>
      </c>
      <c r="W581" t="str">
        <f>+IF($V581="","",VLOOKUP(' Matrice Tarifaire NON AL'!AK584,Feuil3!$A$4:$E$14,5,0))</f>
        <v/>
      </c>
      <c r="Y581" t="str">
        <f>+IF($V581="","",IF(VLOOKUP(' Matrice Tarifaire NON AL'!$AK584,Feuil3!$A$4:$D$14,4,0)="Palette",' Matrice Tarifaire NON AL'!AN584,""))</f>
        <v/>
      </c>
      <c r="AA581" t="str">
        <f>+IF($V581="","",IF(VLOOKUP(' Matrice Tarifaire NON AL'!$AK584,Feuil3!$A$4:$D$14,4,0)="Colis",' Matrice Tarifaire NON AL'!AN584,""))</f>
        <v/>
      </c>
      <c r="AC581" t="str">
        <f>+IF(V581="","",IF(VLOOKUP(' Matrice Tarifaire NON AL'!AK584,Feuil3!$A$4:$D$14,4,0)="Colis",IF(' Matrice Tarifaire NON AL'!AO584&gt;0,' Matrice Tarifaire NON AL'!AO584,""),""))</f>
        <v/>
      </c>
      <c r="AD581" t="str">
        <f t="shared" ref="AD581:AD644" si="30">+IF(V581="","",D581)</f>
        <v/>
      </c>
      <c r="AE581" t="str">
        <f>+IF(C581="","",' Matrice Tarifaire NON AL'!C584)</f>
        <v/>
      </c>
      <c r="AF581" t="str">
        <f>+IF(C581="","",' Matrice Tarifaire NON AL'!AQ584)</f>
        <v/>
      </c>
      <c r="AH581" t="str">
        <f>+IF(E581="","",' Matrice Tarifaire NON AL'!$U584)</f>
        <v/>
      </c>
      <c r="AI581" t="str">
        <f>+IF(F581="","",IF(' Matrice Tarifaire NON AL'!$V584="","",' Matrice Tarifaire NON AL'!$V584))</f>
        <v/>
      </c>
      <c r="AJ581" t="str">
        <f>+IF($C581="","",IF(' Matrice Tarifaire NON AL'!AZ584="","",' Matrice Tarifaire NON AL'!AZ584))</f>
        <v/>
      </c>
      <c r="AK581" t="str">
        <f>+IF($C581="","",IF(' Matrice Tarifaire NON AL'!BA584="","",' Matrice Tarifaire NON AL'!BA584))</f>
        <v/>
      </c>
      <c r="AL581" t="str">
        <f>+IF($C581="","",IF(' Matrice Tarifaire NON AL'!BB584="","",TEXT(' Matrice Tarifaire NON AL'!BB584,"0,0000")))</f>
        <v/>
      </c>
      <c r="AO581" t="str">
        <f>+IF($C581="","",IF(' Matrice Tarifaire NON AL'!BF584="","",TEXT(' Matrice Tarifaire NON AL'!BF584,"0,0000")))</f>
        <v/>
      </c>
      <c r="AP581" t="str">
        <f>+IF($C581="","",IF(' Matrice Tarifaire NON AL'!BG584="","",TEXT(' Matrice Tarifaire NON AL'!BG584,"0,0000")))</f>
        <v/>
      </c>
      <c r="AQ581" t="str">
        <f>+IF($C581="","",IF(' Matrice Tarifaire NON AL'!BH584="","",TEXT(' Matrice Tarifaire NON AL'!BH584,"0,0000")))</f>
        <v/>
      </c>
      <c r="AR581" t="str">
        <f>+IF($C581="","",IF(' Matrice Tarifaire NON AL'!BI584="","",TEXT(' Matrice Tarifaire NON AL'!BI584,"0,0000")))</f>
        <v/>
      </c>
      <c r="AS581" t="str">
        <f>+IF(C581="","",IF(' Matrice Tarifaire NON AL'!BJ584="","0",IF(' Matrice Tarifaire NON AL'!BJ584="","",' Matrice Tarifaire NON AL'!BJ584)))</f>
        <v/>
      </c>
      <c r="AT581" t="str">
        <f>+IF(C581="","",IF(' Matrice Tarifaire NON AL'!BK584="","",' Matrice Tarifaire NON AL'!$BK$6))</f>
        <v/>
      </c>
      <c r="AU581" t="str">
        <f>+IF(C581="","",IF(' Matrice Tarifaire NON AL'!BK584="","",TEXT(' Matrice Tarifaire NON AL'!BK584,"0,0000")))</f>
        <v/>
      </c>
      <c r="AV581" t="str">
        <f>+IF(C581="","",IF(' Matrice Tarifaire NON AL'!BL584="","",' Matrice Tarifaire NON AL'!$BL$6))</f>
        <v/>
      </c>
      <c r="AW581" t="str">
        <f>+IF(C581="","",IF(' Matrice Tarifaire NON AL'!BL584="","",TEXT(' Matrice Tarifaire NON AL'!BL584,"0,0000")))</f>
        <v/>
      </c>
      <c r="AX581" t="str">
        <f>+IF(C581="","",IF(' Matrice Tarifaire NON AL'!BM584="","",' Matrice Tarifaire NON AL'!$BM$6))</f>
        <v/>
      </c>
      <c r="AY581" t="str">
        <f>+IF(C581="","",IF(' Matrice Tarifaire NON AL'!BM584="","",TEXT(' Matrice Tarifaire NON AL'!BM584,"0,0000")))</f>
        <v/>
      </c>
      <c r="AZ581" t="str">
        <f>+IF(C581="","",IF(' Matrice Tarifaire NON AL'!BN584="","","Taxe DEEE"))</f>
        <v/>
      </c>
      <c r="BA581" t="str">
        <f>+IF(C581="","",IF(' Matrice Tarifaire NON AL'!BN584="","",TEXT(' Matrice Tarifaire NON AL'!BN584,"0,0000")))</f>
        <v/>
      </c>
      <c r="BD581" t="str">
        <f>+IF($C581="","",IF(' Matrice Tarifaire NON AL'!BR584="","",TEXT(' Matrice Tarifaire NON AL'!BR584,"0,000")))</f>
        <v/>
      </c>
      <c r="BE581" t="str">
        <f>+IF($C581="","",IF(' Matrice Tarifaire NON AL'!BS584="","",VALUE(TEXT(' Matrice Tarifaire NON AL'!BS584,"0,00"))))</f>
        <v/>
      </c>
      <c r="BF581" t="str">
        <f>+IF($C581="","",IF(' Matrice Tarifaire NON AL'!BY584="","",' Matrice Tarifaire NON AL'!BY584))</f>
        <v/>
      </c>
      <c r="BG581" t="str">
        <f>+IF(C581="","",IF(' Matrice Tarifaire NON AL'!AK584="Composant de Box","999",IF(' Matrice Tarifaire NON AL'!AP584&lt;&gt;"",' Matrice Tarifaire NON AL'!AP584,IF(' Matrice Tarifaire NON AL'!AO584&lt;&gt;"",' Matrice Tarifaire NON AL'!AO584,' Matrice Tarifaire NON AL'!AN584))))</f>
        <v/>
      </c>
    </row>
    <row r="582" spans="1:59" x14ac:dyDescent="0.25">
      <c r="A582" t="str">
        <f>+IF($C582="","",IF(' Matrice Tarifaire NON AL'!N585="","",IF(' Matrice Tarifaire NON AL'!N585=0,"GTIN A 0 - Ne doit pas être mis dans PRE REF",TEXT(' Matrice Tarifaire NON AL'!N585,"00000000000000"))))</f>
        <v/>
      </c>
      <c r="B582" t="str">
        <f>+IF(C582="","",IF(L582=172,4,VLOOKUP(' Matrice Tarifaire NON AL'!AK585,Feuil3!$A$4:$B$14,2,0)))</f>
        <v/>
      </c>
      <c r="C582" t="str">
        <f>+IF(' Matrice Tarifaire NON AL'!O585="","",SUBSTITUTE(' Matrice Tarifaire NON AL'!O585,"CHAR (10)"," "))</f>
        <v/>
      </c>
      <c r="D582" t="str">
        <f>+IF($C582="","",SUBSTITUTE(' Matrice Tarifaire NON AL'!P585,"CHAR (13)"," "))</f>
        <v/>
      </c>
      <c r="E582" t="str">
        <f t="shared" si="28"/>
        <v/>
      </c>
      <c r="F582" t="str">
        <f>+IF($C582="","",IF(' Matrice Tarifaire NON AL'!AX585="","Non",' Matrice Tarifaire NON AL'!AX585))</f>
        <v/>
      </c>
      <c r="G582" t="str">
        <f>+IF($C582="","",IF(' Matrice Tarifaire NON AL'!Q585="DOMEDIA","MDD",IF(' Matrice Tarifaire NON AL'!Q585="APTA","MDD",IF(' Matrice Tarifaire NON AL'!Q585="TOP BUDGET","Premier Prix","MN"))))</f>
        <v/>
      </c>
      <c r="H582" t="str">
        <f>+IF($C582="","",' Matrice Tarifaire NON AL'!Q585)</f>
        <v/>
      </c>
      <c r="K582" t="str">
        <f>+IF($C582="","",' Matrice Tarifaire NON AL'!X585)</f>
        <v/>
      </c>
      <c r="L582" t="str">
        <f>+IF($C582="","",' Matrice Tarifaire NON AL'!X585)</f>
        <v/>
      </c>
      <c r="M582" t="str">
        <f>+IF($C582="","",' Matrice Tarifaire NON AL'!Y585)</f>
        <v/>
      </c>
      <c r="N582" t="str">
        <f>+IF($C582="","",' Matrice Tarifaire NON AL'!Z585)</f>
        <v/>
      </c>
      <c r="P582" t="str">
        <f>+IF(C582="","",IF(' Matrice Tarifaire NON AL'!X585&lt;&gt;168,"Non",""))</f>
        <v/>
      </c>
      <c r="Q582" t="str">
        <f>+IF($C582="","",' Matrice Tarifaire NON AL'!T585)</f>
        <v/>
      </c>
      <c r="R582" t="str">
        <f>+IF($C582="","",IF(' Matrice Tarifaire NON AL'!R585="","",' Matrice Tarifaire NON AL'!R585))</f>
        <v/>
      </c>
      <c r="S582" t="str">
        <f>+IF($C582="","",LEFT(' Matrice Tarifaire NON AL'!W585,1))</f>
        <v/>
      </c>
      <c r="T582" t="str">
        <f>+IF($C582="","",LEFT(' Matrice Tarifaire NON AL'!AY585,3))</f>
        <v/>
      </c>
      <c r="U582" t="str">
        <f t="shared" si="29"/>
        <v/>
      </c>
      <c r="V582" t="str">
        <f>+IF(C582="","",IF(VLOOKUP(' Matrice Tarifaire NON AL'!AK585,Feuil3!A:F,6,0)="Box",IF(' Matrice Tarifaire NON AL'!AL585="Mono-Référence","Homogène",IF(' Matrice Tarifaire NON AL'!AL585="Multi-Références","Panaché","")),IF(' Matrice Tarifaire NON AL'!AK585="A la Pièce","Composant sans Colisage",IF(' Matrice Tarifaire NON AL'!AK585="Composant de Box","Composant sans Colisage","Homogène"))))</f>
        <v/>
      </c>
      <c r="W582" t="str">
        <f>+IF($V582="","",VLOOKUP(' Matrice Tarifaire NON AL'!AK585,Feuil3!$A$4:$E$14,5,0))</f>
        <v/>
      </c>
      <c r="Y582" t="str">
        <f>+IF($V582="","",IF(VLOOKUP(' Matrice Tarifaire NON AL'!$AK585,Feuil3!$A$4:$D$14,4,0)="Palette",' Matrice Tarifaire NON AL'!AN585,""))</f>
        <v/>
      </c>
      <c r="AA582" t="str">
        <f>+IF($V582="","",IF(VLOOKUP(' Matrice Tarifaire NON AL'!$AK585,Feuil3!$A$4:$D$14,4,0)="Colis",' Matrice Tarifaire NON AL'!AN585,""))</f>
        <v/>
      </c>
      <c r="AC582" t="str">
        <f>+IF(V582="","",IF(VLOOKUP(' Matrice Tarifaire NON AL'!AK585,Feuil3!$A$4:$D$14,4,0)="Colis",IF(' Matrice Tarifaire NON AL'!AO585&gt;0,' Matrice Tarifaire NON AL'!AO585,""),""))</f>
        <v/>
      </c>
      <c r="AD582" t="str">
        <f t="shared" si="30"/>
        <v/>
      </c>
      <c r="AE582" t="str">
        <f>+IF(C582="","",' Matrice Tarifaire NON AL'!C585)</f>
        <v/>
      </c>
      <c r="AF582" t="str">
        <f>+IF(C582="","",' Matrice Tarifaire NON AL'!AQ585)</f>
        <v/>
      </c>
      <c r="AH582" t="str">
        <f>+IF(E582="","",' Matrice Tarifaire NON AL'!$U585)</f>
        <v/>
      </c>
      <c r="AI582" t="str">
        <f>+IF(F582="","",IF(' Matrice Tarifaire NON AL'!$V585="","",' Matrice Tarifaire NON AL'!$V585))</f>
        <v/>
      </c>
      <c r="AJ582" t="str">
        <f>+IF($C582="","",IF(' Matrice Tarifaire NON AL'!AZ585="","",' Matrice Tarifaire NON AL'!AZ585))</f>
        <v/>
      </c>
      <c r="AK582" t="str">
        <f>+IF($C582="","",IF(' Matrice Tarifaire NON AL'!BA585="","",' Matrice Tarifaire NON AL'!BA585))</f>
        <v/>
      </c>
      <c r="AL582" t="str">
        <f>+IF($C582="","",IF(' Matrice Tarifaire NON AL'!BB585="","",TEXT(' Matrice Tarifaire NON AL'!BB585,"0,0000")))</f>
        <v/>
      </c>
      <c r="AO582" t="str">
        <f>+IF($C582="","",IF(' Matrice Tarifaire NON AL'!BF585="","",TEXT(' Matrice Tarifaire NON AL'!BF585,"0,0000")))</f>
        <v/>
      </c>
      <c r="AP582" t="str">
        <f>+IF($C582="","",IF(' Matrice Tarifaire NON AL'!BG585="","",TEXT(' Matrice Tarifaire NON AL'!BG585,"0,0000")))</f>
        <v/>
      </c>
      <c r="AQ582" t="str">
        <f>+IF($C582="","",IF(' Matrice Tarifaire NON AL'!BH585="","",TEXT(' Matrice Tarifaire NON AL'!BH585,"0,0000")))</f>
        <v/>
      </c>
      <c r="AR582" t="str">
        <f>+IF($C582="","",IF(' Matrice Tarifaire NON AL'!BI585="","",TEXT(' Matrice Tarifaire NON AL'!BI585,"0,0000")))</f>
        <v/>
      </c>
      <c r="AS582" t="str">
        <f>+IF(C582="","",IF(' Matrice Tarifaire NON AL'!BJ585="","0",IF(' Matrice Tarifaire NON AL'!BJ585="","",' Matrice Tarifaire NON AL'!BJ585)))</f>
        <v/>
      </c>
      <c r="AT582" t="str">
        <f>+IF(C582="","",IF(' Matrice Tarifaire NON AL'!BK585="","",' Matrice Tarifaire NON AL'!$BK$6))</f>
        <v/>
      </c>
      <c r="AU582" t="str">
        <f>+IF(C582="","",IF(' Matrice Tarifaire NON AL'!BK585="","",TEXT(' Matrice Tarifaire NON AL'!BK585,"0,0000")))</f>
        <v/>
      </c>
      <c r="AV582" t="str">
        <f>+IF(C582="","",IF(' Matrice Tarifaire NON AL'!BL585="","",' Matrice Tarifaire NON AL'!$BL$6))</f>
        <v/>
      </c>
      <c r="AW582" t="str">
        <f>+IF(C582="","",IF(' Matrice Tarifaire NON AL'!BL585="","",TEXT(' Matrice Tarifaire NON AL'!BL585,"0,0000")))</f>
        <v/>
      </c>
      <c r="AX582" t="str">
        <f>+IF(C582="","",IF(' Matrice Tarifaire NON AL'!BM585="","",' Matrice Tarifaire NON AL'!$BM$6))</f>
        <v/>
      </c>
      <c r="AY582" t="str">
        <f>+IF(C582="","",IF(' Matrice Tarifaire NON AL'!BM585="","",TEXT(' Matrice Tarifaire NON AL'!BM585,"0,0000")))</f>
        <v/>
      </c>
      <c r="AZ582" t="str">
        <f>+IF(C582="","",IF(' Matrice Tarifaire NON AL'!BN585="","","Taxe DEEE"))</f>
        <v/>
      </c>
      <c r="BA582" t="str">
        <f>+IF(C582="","",IF(' Matrice Tarifaire NON AL'!BN585="","",TEXT(' Matrice Tarifaire NON AL'!BN585,"0,0000")))</f>
        <v/>
      </c>
      <c r="BD582" t="str">
        <f>+IF($C582="","",IF(' Matrice Tarifaire NON AL'!BR585="","",TEXT(' Matrice Tarifaire NON AL'!BR585,"0,000")))</f>
        <v/>
      </c>
      <c r="BE582" t="str">
        <f>+IF($C582="","",IF(' Matrice Tarifaire NON AL'!BS585="","",VALUE(TEXT(' Matrice Tarifaire NON AL'!BS585,"0,00"))))</f>
        <v/>
      </c>
      <c r="BF582" t="str">
        <f>+IF($C582="","",IF(' Matrice Tarifaire NON AL'!BY585="","",' Matrice Tarifaire NON AL'!BY585))</f>
        <v/>
      </c>
      <c r="BG582" t="str">
        <f>+IF(C582="","",IF(' Matrice Tarifaire NON AL'!AK585="Composant de Box","999",IF(' Matrice Tarifaire NON AL'!AP585&lt;&gt;"",' Matrice Tarifaire NON AL'!AP585,IF(' Matrice Tarifaire NON AL'!AO585&lt;&gt;"",' Matrice Tarifaire NON AL'!AO585,' Matrice Tarifaire NON AL'!AN585))))</f>
        <v/>
      </c>
    </row>
    <row r="583" spans="1:59" x14ac:dyDescent="0.25">
      <c r="A583" t="str">
        <f>+IF($C583="","",IF(' Matrice Tarifaire NON AL'!N586="","",IF(' Matrice Tarifaire NON AL'!N586=0,"GTIN A 0 - Ne doit pas être mis dans PRE REF",TEXT(' Matrice Tarifaire NON AL'!N586,"00000000000000"))))</f>
        <v/>
      </c>
      <c r="B583" t="str">
        <f>+IF(C583="","",IF(L583=172,4,VLOOKUP(' Matrice Tarifaire NON AL'!AK586,Feuil3!$A$4:$B$14,2,0)))</f>
        <v/>
      </c>
      <c r="C583" t="str">
        <f>+IF(' Matrice Tarifaire NON AL'!O586="","",SUBSTITUTE(' Matrice Tarifaire NON AL'!O586,"CHAR (10)"," "))</f>
        <v/>
      </c>
      <c r="D583" t="str">
        <f>+IF($C583="","",SUBSTITUTE(' Matrice Tarifaire NON AL'!P586,"CHAR (13)"," "))</f>
        <v/>
      </c>
      <c r="E583" t="str">
        <f t="shared" si="28"/>
        <v/>
      </c>
      <c r="F583" t="str">
        <f>+IF($C583="","",IF(' Matrice Tarifaire NON AL'!AX586="","Non",' Matrice Tarifaire NON AL'!AX586))</f>
        <v/>
      </c>
      <c r="G583" t="str">
        <f>+IF($C583="","",IF(' Matrice Tarifaire NON AL'!Q586="DOMEDIA","MDD",IF(' Matrice Tarifaire NON AL'!Q586="APTA","MDD",IF(' Matrice Tarifaire NON AL'!Q586="TOP BUDGET","Premier Prix","MN"))))</f>
        <v/>
      </c>
      <c r="H583" t="str">
        <f>+IF($C583="","",' Matrice Tarifaire NON AL'!Q586)</f>
        <v/>
      </c>
      <c r="K583" t="str">
        <f>+IF($C583="","",' Matrice Tarifaire NON AL'!X586)</f>
        <v/>
      </c>
      <c r="L583" t="str">
        <f>+IF($C583="","",' Matrice Tarifaire NON AL'!X586)</f>
        <v/>
      </c>
      <c r="M583" t="str">
        <f>+IF($C583="","",' Matrice Tarifaire NON AL'!Y586)</f>
        <v/>
      </c>
      <c r="N583" t="str">
        <f>+IF($C583="","",' Matrice Tarifaire NON AL'!Z586)</f>
        <v/>
      </c>
      <c r="P583" t="str">
        <f>+IF(C583="","",IF(' Matrice Tarifaire NON AL'!X586&lt;&gt;168,"Non",""))</f>
        <v/>
      </c>
      <c r="Q583" t="str">
        <f>+IF($C583="","",' Matrice Tarifaire NON AL'!T586)</f>
        <v/>
      </c>
      <c r="R583" t="str">
        <f>+IF($C583="","",IF(' Matrice Tarifaire NON AL'!R586="","",' Matrice Tarifaire NON AL'!R586))</f>
        <v/>
      </c>
      <c r="S583" t="str">
        <f>+IF($C583="","",LEFT(' Matrice Tarifaire NON AL'!W586,1))</f>
        <v/>
      </c>
      <c r="T583" t="str">
        <f>+IF($C583="","",LEFT(' Matrice Tarifaire NON AL'!AY586,3))</f>
        <v/>
      </c>
      <c r="U583" t="str">
        <f t="shared" si="29"/>
        <v/>
      </c>
      <c r="V583" t="str">
        <f>+IF(C583="","",IF(VLOOKUP(' Matrice Tarifaire NON AL'!AK586,Feuil3!A:F,6,0)="Box",IF(' Matrice Tarifaire NON AL'!AL586="Mono-Référence","Homogène",IF(' Matrice Tarifaire NON AL'!AL586="Multi-Références","Panaché","")),IF(' Matrice Tarifaire NON AL'!AK586="A la Pièce","Composant sans Colisage",IF(' Matrice Tarifaire NON AL'!AK586="Composant de Box","Composant sans Colisage","Homogène"))))</f>
        <v/>
      </c>
      <c r="W583" t="str">
        <f>+IF($V583="","",VLOOKUP(' Matrice Tarifaire NON AL'!AK586,Feuil3!$A$4:$E$14,5,0))</f>
        <v/>
      </c>
      <c r="Y583" t="str">
        <f>+IF($V583="","",IF(VLOOKUP(' Matrice Tarifaire NON AL'!$AK586,Feuil3!$A$4:$D$14,4,0)="Palette",' Matrice Tarifaire NON AL'!AN586,""))</f>
        <v/>
      </c>
      <c r="AA583" t="str">
        <f>+IF($V583="","",IF(VLOOKUP(' Matrice Tarifaire NON AL'!$AK586,Feuil3!$A$4:$D$14,4,0)="Colis",' Matrice Tarifaire NON AL'!AN586,""))</f>
        <v/>
      </c>
      <c r="AC583" t="str">
        <f>+IF(V583="","",IF(VLOOKUP(' Matrice Tarifaire NON AL'!AK586,Feuil3!$A$4:$D$14,4,0)="Colis",IF(' Matrice Tarifaire NON AL'!AO586&gt;0,' Matrice Tarifaire NON AL'!AO586,""),""))</f>
        <v/>
      </c>
      <c r="AD583" t="str">
        <f t="shared" si="30"/>
        <v/>
      </c>
      <c r="AE583" t="str">
        <f>+IF(C583="","",' Matrice Tarifaire NON AL'!C586)</f>
        <v/>
      </c>
      <c r="AF583" t="str">
        <f>+IF(C583="","",' Matrice Tarifaire NON AL'!AQ586)</f>
        <v/>
      </c>
      <c r="AH583" t="str">
        <f>+IF(E583="","",' Matrice Tarifaire NON AL'!$U586)</f>
        <v/>
      </c>
      <c r="AI583" t="str">
        <f>+IF(F583="","",IF(' Matrice Tarifaire NON AL'!$V586="","",' Matrice Tarifaire NON AL'!$V586))</f>
        <v/>
      </c>
      <c r="AJ583" t="str">
        <f>+IF($C583="","",IF(' Matrice Tarifaire NON AL'!AZ586="","",' Matrice Tarifaire NON AL'!AZ586))</f>
        <v/>
      </c>
      <c r="AK583" t="str">
        <f>+IF($C583="","",IF(' Matrice Tarifaire NON AL'!BA586="","",' Matrice Tarifaire NON AL'!BA586))</f>
        <v/>
      </c>
      <c r="AL583" t="str">
        <f>+IF($C583="","",IF(' Matrice Tarifaire NON AL'!BB586="","",TEXT(' Matrice Tarifaire NON AL'!BB586,"0,0000")))</f>
        <v/>
      </c>
      <c r="AO583" t="str">
        <f>+IF($C583="","",IF(' Matrice Tarifaire NON AL'!BF586="","",TEXT(' Matrice Tarifaire NON AL'!BF586,"0,0000")))</f>
        <v/>
      </c>
      <c r="AP583" t="str">
        <f>+IF($C583="","",IF(' Matrice Tarifaire NON AL'!BG586="","",TEXT(' Matrice Tarifaire NON AL'!BG586,"0,0000")))</f>
        <v/>
      </c>
      <c r="AQ583" t="str">
        <f>+IF($C583="","",IF(' Matrice Tarifaire NON AL'!BH586="","",TEXT(' Matrice Tarifaire NON AL'!BH586,"0,0000")))</f>
        <v/>
      </c>
      <c r="AR583" t="str">
        <f>+IF($C583="","",IF(' Matrice Tarifaire NON AL'!BI586="","",TEXT(' Matrice Tarifaire NON AL'!BI586,"0,0000")))</f>
        <v/>
      </c>
      <c r="AS583" t="str">
        <f>+IF(C583="","",IF(' Matrice Tarifaire NON AL'!BJ586="","0",IF(' Matrice Tarifaire NON AL'!BJ586="","",' Matrice Tarifaire NON AL'!BJ586)))</f>
        <v/>
      </c>
      <c r="AT583" t="str">
        <f>+IF(C583="","",IF(' Matrice Tarifaire NON AL'!BK586="","",' Matrice Tarifaire NON AL'!$BK$6))</f>
        <v/>
      </c>
      <c r="AU583" t="str">
        <f>+IF(C583="","",IF(' Matrice Tarifaire NON AL'!BK586="","",TEXT(' Matrice Tarifaire NON AL'!BK586,"0,0000")))</f>
        <v/>
      </c>
      <c r="AV583" t="str">
        <f>+IF(C583="","",IF(' Matrice Tarifaire NON AL'!BL586="","",' Matrice Tarifaire NON AL'!$BL$6))</f>
        <v/>
      </c>
      <c r="AW583" t="str">
        <f>+IF(C583="","",IF(' Matrice Tarifaire NON AL'!BL586="","",TEXT(' Matrice Tarifaire NON AL'!BL586,"0,0000")))</f>
        <v/>
      </c>
      <c r="AX583" t="str">
        <f>+IF(C583="","",IF(' Matrice Tarifaire NON AL'!BM586="","",' Matrice Tarifaire NON AL'!$BM$6))</f>
        <v/>
      </c>
      <c r="AY583" t="str">
        <f>+IF(C583="","",IF(' Matrice Tarifaire NON AL'!BM586="","",TEXT(' Matrice Tarifaire NON AL'!BM586,"0,0000")))</f>
        <v/>
      </c>
      <c r="AZ583" t="str">
        <f>+IF(C583="","",IF(' Matrice Tarifaire NON AL'!BN586="","","Taxe DEEE"))</f>
        <v/>
      </c>
      <c r="BA583" t="str">
        <f>+IF(C583="","",IF(' Matrice Tarifaire NON AL'!BN586="","",TEXT(' Matrice Tarifaire NON AL'!BN586,"0,0000")))</f>
        <v/>
      </c>
      <c r="BD583" t="str">
        <f>+IF($C583="","",IF(' Matrice Tarifaire NON AL'!BR586="","",TEXT(' Matrice Tarifaire NON AL'!BR586,"0,000")))</f>
        <v/>
      </c>
      <c r="BE583" t="str">
        <f>+IF($C583="","",IF(' Matrice Tarifaire NON AL'!BS586="","",VALUE(TEXT(' Matrice Tarifaire NON AL'!BS586,"0,00"))))</f>
        <v/>
      </c>
      <c r="BF583" t="str">
        <f>+IF($C583="","",IF(' Matrice Tarifaire NON AL'!BY586="","",' Matrice Tarifaire NON AL'!BY586))</f>
        <v/>
      </c>
      <c r="BG583" t="str">
        <f>+IF(C583="","",IF(' Matrice Tarifaire NON AL'!AK586="Composant de Box","999",IF(' Matrice Tarifaire NON AL'!AP586&lt;&gt;"",' Matrice Tarifaire NON AL'!AP586,IF(' Matrice Tarifaire NON AL'!AO586&lt;&gt;"",' Matrice Tarifaire NON AL'!AO586,' Matrice Tarifaire NON AL'!AN586))))</f>
        <v/>
      </c>
    </row>
    <row r="584" spans="1:59" x14ac:dyDescent="0.25">
      <c r="A584" t="str">
        <f>+IF($C584="","",IF(' Matrice Tarifaire NON AL'!N587="","",IF(' Matrice Tarifaire NON AL'!N587=0,"GTIN A 0 - Ne doit pas être mis dans PRE REF",TEXT(' Matrice Tarifaire NON AL'!N587,"00000000000000"))))</f>
        <v/>
      </c>
      <c r="B584" t="str">
        <f>+IF(C584="","",IF(L584=172,4,VLOOKUP(' Matrice Tarifaire NON AL'!AK587,Feuil3!$A$4:$B$14,2,0)))</f>
        <v/>
      </c>
      <c r="C584" t="str">
        <f>+IF(' Matrice Tarifaire NON AL'!O587="","",SUBSTITUTE(' Matrice Tarifaire NON AL'!O587,"CHAR (10)"," "))</f>
        <v/>
      </c>
      <c r="D584" t="str">
        <f>+IF($C584="","",SUBSTITUTE(' Matrice Tarifaire NON AL'!P587,"CHAR (13)"," "))</f>
        <v/>
      </c>
      <c r="E584" t="str">
        <f t="shared" si="28"/>
        <v/>
      </c>
      <c r="F584" t="str">
        <f>+IF($C584="","",IF(' Matrice Tarifaire NON AL'!AX587="","Non",' Matrice Tarifaire NON AL'!AX587))</f>
        <v/>
      </c>
      <c r="G584" t="str">
        <f>+IF($C584="","",IF(' Matrice Tarifaire NON AL'!Q587="DOMEDIA","MDD",IF(' Matrice Tarifaire NON AL'!Q587="APTA","MDD",IF(' Matrice Tarifaire NON AL'!Q587="TOP BUDGET","Premier Prix","MN"))))</f>
        <v/>
      </c>
      <c r="H584" t="str">
        <f>+IF($C584="","",' Matrice Tarifaire NON AL'!Q587)</f>
        <v/>
      </c>
      <c r="K584" t="str">
        <f>+IF($C584="","",' Matrice Tarifaire NON AL'!X587)</f>
        <v/>
      </c>
      <c r="L584" t="str">
        <f>+IF($C584="","",' Matrice Tarifaire NON AL'!X587)</f>
        <v/>
      </c>
      <c r="M584" t="str">
        <f>+IF($C584="","",' Matrice Tarifaire NON AL'!Y587)</f>
        <v/>
      </c>
      <c r="N584" t="str">
        <f>+IF($C584="","",' Matrice Tarifaire NON AL'!Z587)</f>
        <v/>
      </c>
      <c r="P584" t="str">
        <f>+IF(C584="","",IF(' Matrice Tarifaire NON AL'!X587&lt;&gt;168,"Non",""))</f>
        <v/>
      </c>
      <c r="Q584" t="str">
        <f>+IF($C584="","",' Matrice Tarifaire NON AL'!T587)</f>
        <v/>
      </c>
      <c r="R584" t="str">
        <f>+IF($C584="","",IF(' Matrice Tarifaire NON AL'!R587="","",' Matrice Tarifaire NON AL'!R587))</f>
        <v/>
      </c>
      <c r="S584" t="str">
        <f>+IF($C584="","",LEFT(' Matrice Tarifaire NON AL'!W587,1))</f>
        <v/>
      </c>
      <c r="T584" t="str">
        <f>+IF($C584="","",LEFT(' Matrice Tarifaire NON AL'!AY587,3))</f>
        <v/>
      </c>
      <c r="U584" t="str">
        <f t="shared" si="29"/>
        <v/>
      </c>
      <c r="V584" t="str">
        <f>+IF(C584="","",IF(VLOOKUP(' Matrice Tarifaire NON AL'!AK587,Feuil3!A:F,6,0)="Box",IF(' Matrice Tarifaire NON AL'!AL587="Mono-Référence","Homogène",IF(' Matrice Tarifaire NON AL'!AL587="Multi-Références","Panaché","")),IF(' Matrice Tarifaire NON AL'!AK587="A la Pièce","Composant sans Colisage",IF(' Matrice Tarifaire NON AL'!AK587="Composant de Box","Composant sans Colisage","Homogène"))))</f>
        <v/>
      </c>
      <c r="W584" t="str">
        <f>+IF($V584="","",VLOOKUP(' Matrice Tarifaire NON AL'!AK587,Feuil3!$A$4:$E$14,5,0))</f>
        <v/>
      </c>
      <c r="Y584" t="str">
        <f>+IF($V584="","",IF(VLOOKUP(' Matrice Tarifaire NON AL'!$AK587,Feuil3!$A$4:$D$14,4,0)="Palette",' Matrice Tarifaire NON AL'!AN587,""))</f>
        <v/>
      </c>
      <c r="AA584" t="str">
        <f>+IF($V584="","",IF(VLOOKUP(' Matrice Tarifaire NON AL'!$AK587,Feuil3!$A$4:$D$14,4,0)="Colis",' Matrice Tarifaire NON AL'!AN587,""))</f>
        <v/>
      </c>
      <c r="AC584" t="str">
        <f>+IF(V584="","",IF(VLOOKUP(' Matrice Tarifaire NON AL'!AK587,Feuil3!$A$4:$D$14,4,0)="Colis",IF(' Matrice Tarifaire NON AL'!AO587&gt;0,' Matrice Tarifaire NON AL'!AO587,""),""))</f>
        <v/>
      </c>
      <c r="AD584" t="str">
        <f t="shared" si="30"/>
        <v/>
      </c>
      <c r="AE584" t="str">
        <f>+IF(C584="","",' Matrice Tarifaire NON AL'!C587)</f>
        <v/>
      </c>
      <c r="AF584" t="str">
        <f>+IF(C584="","",' Matrice Tarifaire NON AL'!AQ587)</f>
        <v/>
      </c>
      <c r="AH584" t="str">
        <f>+IF(E584="","",' Matrice Tarifaire NON AL'!$U587)</f>
        <v/>
      </c>
      <c r="AI584" t="str">
        <f>+IF(F584="","",IF(' Matrice Tarifaire NON AL'!$V587="","",' Matrice Tarifaire NON AL'!$V587))</f>
        <v/>
      </c>
      <c r="AJ584" t="str">
        <f>+IF($C584="","",IF(' Matrice Tarifaire NON AL'!AZ587="","",' Matrice Tarifaire NON AL'!AZ587))</f>
        <v/>
      </c>
      <c r="AK584" t="str">
        <f>+IF($C584="","",IF(' Matrice Tarifaire NON AL'!BA587="","",' Matrice Tarifaire NON AL'!BA587))</f>
        <v/>
      </c>
      <c r="AL584" t="str">
        <f>+IF($C584="","",IF(' Matrice Tarifaire NON AL'!BB587="","",TEXT(' Matrice Tarifaire NON AL'!BB587,"0,0000")))</f>
        <v/>
      </c>
      <c r="AO584" t="str">
        <f>+IF($C584="","",IF(' Matrice Tarifaire NON AL'!BF587="","",TEXT(' Matrice Tarifaire NON AL'!BF587,"0,0000")))</f>
        <v/>
      </c>
      <c r="AP584" t="str">
        <f>+IF($C584="","",IF(' Matrice Tarifaire NON AL'!BG587="","",TEXT(' Matrice Tarifaire NON AL'!BG587,"0,0000")))</f>
        <v/>
      </c>
      <c r="AQ584" t="str">
        <f>+IF($C584="","",IF(' Matrice Tarifaire NON AL'!BH587="","",TEXT(' Matrice Tarifaire NON AL'!BH587,"0,0000")))</f>
        <v/>
      </c>
      <c r="AR584" t="str">
        <f>+IF($C584="","",IF(' Matrice Tarifaire NON AL'!BI587="","",TEXT(' Matrice Tarifaire NON AL'!BI587,"0,0000")))</f>
        <v/>
      </c>
      <c r="AS584" t="str">
        <f>+IF(C584="","",IF(' Matrice Tarifaire NON AL'!BJ587="","0",IF(' Matrice Tarifaire NON AL'!BJ587="","",' Matrice Tarifaire NON AL'!BJ587)))</f>
        <v/>
      </c>
      <c r="AT584" t="str">
        <f>+IF(C584="","",IF(' Matrice Tarifaire NON AL'!BK587="","",' Matrice Tarifaire NON AL'!$BK$6))</f>
        <v/>
      </c>
      <c r="AU584" t="str">
        <f>+IF(C584="","",IF(' Matrice Tarifaire NON AL'!BK587="","",TEXT(' Matrice Tarifaire NON AL'!BK587,"0,0000")))</f>
        <v/>
      </c>
      <c r="AV584" t="str">
        <f>+IF(C584="","",IF(' Matrice Tarifaire NON AL'!BL587="","",' Matrice Tarifaire NON AL'!$BL$6))</f>
        <v/>
      </c>
      <c r="AW584" t="str">
        <f>+IF(C584="","",IF(' Matrice Tarifaire NON AL'!BL587="","",TEXT(' Matrice Tarifaire NON AL'!BL587,"0,0000")))</f>
        <v/>
      </c>
      <c r="AX584" t="str">
        <f>+IF(C584="","",IF(' Matrice Tarifaire NON AL'!BM587="","",' Matrice Tarifaire NON AL'!$BM$6))</f>
        <v/>
      </c>
      <c r="AY584" t="str">
        <f>+IF(C584="","",IF(' Matrice Tarifaire NON AL'!BM587="","",TEXT(' Matrice Tarifaire NON AL'!BM587,"0,0000")))</f>
        <v/>
      </c>
      <c r="AZ584" t="str">
        <f>+IF(C584="","",IF(' Matrice Tarifaire NON AL'!BN587="","","Taxe DEEE"))</f>
        <v/>
      </c>
      <c r="BA584" t="str">
        <f>+IF(C584="","",IF(' Matrice Tarifaire NON AL'!BN587="","",TEXT(' Matrice Tarifaire NON AL'!BN587,"0,0000")))</f>
        <v/>
      </c>
      <c r="BD584" t="str">
        <f>+IF($C584="","",IF(' Matrice Tarifaire NON AL'!BR587="","",TEXT(' Matrice Tarifaire NON AL'!BR587,"0,000")))</f>
        <v/>
      </c>
      <c r="BE584" t="str">
        <f>+IF($C584="","",IF(' Matrice Tarifaire NON AL'!BS587="","",VALUE(TEXT(' Matrice Tarifaire NON AL'!BS587,"0,00"))))</f>
        <v/>
      </c>
      <c r="BF584" t="str">
        <f>+IF($C584="","",IF(' Matrice Tarifaire NON AL'!BY587="","",' Matrice Tarifaire NON AL'!BY587))</f>
        <v/>
      </c>
      <c r="BG584" t="str">
        <f>+IF(C584="","",IF(' Matrice Tarifaire NON AL'!AK587="Composant de Box","999",IF(' Matrice Tarifaire NON AL'!AP587&lt;&gt;"",' Matrice Tarifaire NON AL'!AP587,IF(' Matrice Tarifaire NON AL'!AO587&lt;&gt;"",' Matrice Tarifaire NON AL'!AO587,' Matrice Tarifaire NON AL'!AN587))))</f>
        <v/>
      </c>
    </row>
    <row r="585" spans="1:59" x14ac:dyDescent="0.25">
      <c r="A585" t="str">
        <f>+IF($C585="","",IF(' Matrice Tarifaire NON AL'!N588="","",IF(' Matrice Tarifaire NON AL'!N588=0,"GTIN A 0 - Ne doit pas être mis dans PRE REF",TEXT(' Matrice Tarifaire NON AL'!N588,"00000000000000"))))</f>
        <v/>
      </c>
      <c r="B585" t="str">
        <f>+IF(C585="","",IF(L585=172,4,VLOOKUP(' Matrice Tarifaire NON AL'!AK588,Feuil3!$A$4:$B$14,2,0)))</f>
        <v/>
      </c>
      <c r="C585" t="str">
        <f>+IF(' Matrice Tarifaire NON AL'!O588="","",SUBSTITUTE(' Matrice Tarifaire NON AL'!O588,"CHAR (10)"," "))</f>
        <v/>
      </c>
      <c r="D585" t="str">
        <f>+IF($C585="","",SUBSTITUTE(' Matrice Tarifaire NON AL'!P588,"CHAR (13)"," "))</f>
        <v/>
      </c>
      <c r="E585" t="str">
        <f t="shared" si="28"/>
        <v/>
      </c>
      <c r="F585" t="str">
        <f>+IF($C585="","",IF(' Matrice Tarifaire NON AL'!AX588="","Non",' Matrice Tarifaire NON AL'!AX588))</f>
        <v/>
      </c>
      <c r="G585" t="str">
        <f>+IF($C585="","",IF(' Matrice Tarifaire NON AL'!Q588="DOMEDIA","MDD",IF(' Matrice Tarifaire NON AL'!Q588="APTA","MDD",IF(' Matrice Tarifaire NON AL'!Q588="TOP BUDGET","Premier Prix","MN"))))</f>
        <v/>
      </c>
      <c r="H585" t="str">
        <f>+IF($C585="","",' Matrice Tarifaire NON AL'!Q588)</f>
        <v/>
      </c>
      <c r="K585" t="str">
        <f>+IF($C585="","",' Matrice Tarifaire NON AL'!X588)</f>
        <v/>
      </c>
      <c r="L585" t="str">
        <f>+IF($C585="","",' Matrice Tarifaire NON AL'!X588)</f>
        <v/>
      </c>
      <c r="M585" t="str">
        <f>+IF($C585="","",' Matrice Tarifaire NON AL'!Y588)</f>
        <v/>
      </c>
      <c r="N585" t="str">
        <f>+IF($C585="","",' Matrice Tarifaire NON AL'!Z588)</f>
        <v/>
      </c>
      <c r="P585" t="str">
        <f>+IF(C585="","",IF(' Matrice Tarifaire NON AL'!X588&lt;&gt;168,"Non",""))</f>
        <v/>
      </c>
      <c r="Q585" t="str">
        <f>+IF($C585="","",' Matrice Tarifaire NON AL'!T588)</f>
        <v/>
      </c>
      <c r="R585" t="str">
        <f>+IF($C585="","",IF(' Matrice Tarifaire NON AL'!R588="","",' Matrice Tarifaire NON AL'!R588))</f>
        <v/>
      </c>
      <c r="S585" t="str">
        <f>+IF($C585="","",LEFT(' Matrice Tarifaire NON AL'!W588,1))</f>
        <v/>
      </c>
      <c r="T585" t="str">
        <f>+IF($C585="","",LEFT(' Matrice Tarifaire NON AL'!AY588,3))</f>
        <v/>
      </c>
      <c r="U585" t="str">
        <f t="shared" si="29"/>
        <v/>
      </c>
      <c r="V585" t="str">
        <f>+IF(C585="","",IF(VLOOKUP(' Matrice Tarifaire NON AL'!AK588,Feuil3!A:F,6,0)="Box",IF(' Matrice Tarifaire NON AL'!AL588="Mono-Référence","Homogène",IF(' Matrice Tarifaire NON AL'!AL588="Multi-Références","Panaché","")),IF(' Matrice Tarifaire NON AL'!AK588="A la Pièce","Composant sans Colisage",IF(' Matrice Tarifaire NON AL'!AK588="Composant de Box","Composant sans Colisage","Homogène"))))</f>
        <v/>
      </c>
      <c r="W585" t="str">
        <f>+IF($V585="","",VLOOKUP(' Matrice Tarifaire NON AL'!AK588,Feuil3!$A$4:$E$14,5,0))</f>
        <v/>
      </c>
      <c r="Y585" t="str">
        <f>+IF($V585="","",IF(VLOOKUP(' Matrice Tarifaire NON AL'!$AK588,Feuil3!$A$4:$D$14,4,0)="Palette",' Matrice Tarifaire NON AL'!AN588,""))</f>
        <v/>
      </c>
      <c r="AA585" t="str">
        <f>+IF($V585="","",IF(VLOOKUP(' Matrice Tarifaire NON AL'!$AK588,Feuil3!$A$4:$D$14,4,0)="Colis",' Matrice Tarifaire NON AL'!AN588,""))</f>
        <v/>
      </c>
      <c r="AC585" t="str">
        <f>+IF(V585="","",IF(VLOOKUP(' Matrice Tarifaire NON AL'!AK588,Feuil3!$A$4:$D$14,4,0)="Colis",IF(' Matrice Tarifaire NON AL'!AO588&gt;0,' Matrice Tarifaire NON AL'!AO588,""),""))</f>
        <v/>
      </c>
      <c r="AD585" t="str">
        <f t="shared" si="30"/>
        <v/>
      </c>
      <c r="AE585" t="str">
        <f>+IF(C585="","",' Matrice Tarifaire NON AL'!C588)</f>
        <v/>
      </c>
      <c r="AF585" t="str">
        <f>+IF(C585="","",' Matrice Tarifaire NON AL'!AQ588)</f>
        <v/>
      </c>
      <c r="AH585" t="str">
        <f>+IF(E585="","",' Matrice Tarifaire NON AL'!$U588)</f>
        <v/>
      </c>
      <c r="AI585" t="str">
        <f>+IF(F585="","",IF(' Matrice Tarifaire NON AL'!$V588="","",' Matrice Tarifaire NON AL'!$V588))</f>
        <v/>
      </c>
      <c r="AJ585" t="str">
        <f>+IF($C585="","",IF(' Matrice Tarifaire NON AL'!AZ588="","",' Matrice Tarifaire NON AL'!AZ588))</f>
        <v/>
      </c>
      <c r="AK585" t="str">
        <f>+IF($C585="","",IF(' Matrice Tarifaire NON AL'!BA588="","",' Matrice Tarifaire NON AL'!BA588))</f>
        <v/>
      </c>
      <c r="AL585" t="str">
        <f>+IF($C585="","",IF(' Matrice Tarifaire NON AL'!BB588="","",TEXT(' Matrice Tarifaire NON AL'!BB588,"0,0000")))</f>
        <v/>
      </c>
      <c r="AO585" t="str">
        <f>+IF($C585="","",IF(' Matrice Tarifaire NON AL'!BF588="","",TEXT(' Matrice Tarifaire NON AL'!BF588,"0,0000")))</f>
        <v/>
      </c>
      <c r="AP585" t="str">
        <f>+IF($C585="","",IF(' Matrice Tarifaire NON AL'!BG588="","",TEXT(' Matrice Tarifaire NON AL'!BG588,"0,0000")))</f>
        <v/>
      </c>
      <c r="AQ585" t="str">
        <f>+IF($C585="","",IF(' Matrice Tarifaire NON AL'!BH588="","",TEXT(' Matrice Tarifaire NON AL'!BH588,"0,0000")))</f>
        <v/>
      </c>
      <c r="AR585" t="str">
        <f>+IF($C585="","",IF(' Matrice Tarifaire NON AL'!BI588="","",TEXT(' Matrice Tarifaire NON AL'!BI588,"0,0000")))</f>
        <v/>
      </c>
      <c r="AS585" t="str">
        <f>+IF(C585="","",IF(' Matrice Tarifaire NON AL'!BJ588="","0",IF(' Matrice Tarifaire NON AL'!BJ588="","",' Matrice Tarifaire NON AL'!BJ588)))</f>
        <v/>
      </c>
      <c r="AT585" t="str">
        <f>+IF(C585="","",IF(' Matrice Tarifaire NON AL'!BK588="","",' Matrice Tarifaire NON AL'!$BK$6))</f>
        <v/>
      </c>
      <c r="AU585" t="str">
        <f>+IF(C585="","",IF(' Matrice Tarifaire NON AL'!BK588="","",TEXT(' Matrice Tarifaire NON AL'!BK588,"0,0000")))</f>
        <v/>
      </c>
      <c r="AV585" t="str">
        <f>+IF(C585="","",IF(' Matrice Tarifaire NON AL'!BL588="","",' Matrice Tarifaire NON AL'!$BL$6))</f>
        <v/>
      </c>
      <c r="AW585" t="str">
        <f>+IF(C585="","",IF(' Matrice Tarifaire NON AL'!BL588="","",TEXT(' Matrice Tarifaire NON AL'!BL588,"0,0000")))</f>
        <v/>
      </c>
      <c r="AX585" t="str">
        <f>+IF(C585="","",IF(' Matrice Tarifaire NON AL'!BM588="","",' Matrice Tarifaire NON AL'!$BM$6))</f>
        <v/>
      </c>
      <c r="AY585" t="str">
        <f>+IF(C585="","",IF(' Matrice Tarifaire NON AL'!BM588="","",TEXT(' Matrice Tarifaire NON AL'!BM588,"0,0000")))</f>
        <v/>
      </c>
      <c r="AZ585" t="str">
        <f>+IF(C585="","",IF(' Matrice Tarifaire NON AL'!BN588="","","Taxe DEEE"))</f>
        <v/>
      </c>
      <c r="BA585" t="str">
        <f>+IF(C585="","",IF(' Matrice Tarifaire NON AL'!BN588="","",TEXT(' Matrice Tarifaire NON AL'!BN588,"0,0000")))</f>
        <v/>
      </c>
      <c r="BD585" t="str">
        <f>+IF($C585="","",IF(' Matrice Tarifaire NON AL'!BR588="","",TEXT(' Matrice Tarifaire NON AL'!BR588,"0,000")))</f>
        <v/>
      </c>
      <c r="BE585" t="str">
        <f>+IF($C585="","",IF(' Matrice Tarifaire NON AL'!BS588="","",VALUE(TEXT(' Matrice Tarifaire NON AL'!BS588,"0,00"))))</f>
        <v/>
      </c>
      <c r="BF585" t="str">
        <f>+IF($C585="","",IF(' Matrice Tarifaire NON AL'!BY588="","",' Matrice Tarifaire NON AL'!BY588))</f>
        <v/>
      </c>
      <c r="BG585" t="str">
        <f>+IF(C585="","",IF(' Matrice Tarifaire NON AL'!AK588="Composant de Box","999",IF(' Matrice Tarifaire NON AL'!AP588&lt;&gt;"",' Matrice Tarifaire NON AL'!AP588,IF(' Matrice Tarifaire NON AL'!AO588&lt;&gt;"",' Matrice Tarifaire NON AL'!AO588,' Matrice Tarifaire NON AL'!AN588))))</f>
        <v/>
      </c>
    </row>
    <row r="586" spans="1:59" x14ac:dyDescent="0.25">
      <c r="A586" t="str">
        <f>+IF($C586="","",IF(' Matrice Tarifaire NON AL'!N589="","",IF(' Matrice Tarifaire NON AL'!N589=0,"GTIN A 0 - Ne doit pas être mis dans PRE REF",TEXT(' Matrice Tarifaire NON AL'!N589,"00000000000000"))))</f>
        <v/>
      </c>
      <c r="B586" t="str">
        <f>+IF(C586="","",IF(L586=172,4,VLOOKUP(' Matrice Tarifaire NON AL'!AK589,Feuil3!$A$4:$B$14,2,0)))</f>
        <v/>
      </c>
      <c r="C586" t="str">
        <f>+IF(' Matrice Tarifaire NON AL'!O589="","",SUBSTITUTE(' Matrice Tarifaire NON AL'!O589,"CHAR (10)"," "))</f>
        <v/>
      </c>
      <c r="D586" t="str">
        <f>+IF($C586="","",SUBSTITUTE(' Matrice Tarifaire NON AL'!P589,"CHAR (13)"," "))</f>
        <v/>
      </c>
      <c r="E586" t="str">
        <f t="shared" si="28"/>
        <v/>
      </c>
      <c r="F586" t="str">
        <f>+IF($C586="","",IF(' Matrice Tarifaire NON AL'!AX589="","Non",' Matrice Tarifaire NON AL'!AX589))</f>
        <v/>
      </c>
      <c r="G586" t="str">
        <f>+IF($C586="","",IF(' Matrice Tarifaire NON AL'!Q589="DOMEDIA","MDD",IF(' Matrice Tarifaire NON AL'!Q589="APTA","MDD",IF(' Matrice Tarifaire NON AL'!Q589="TOP BUDGET","Premier Prix","MN"))))</f>
        <v/>
      </c>
      <c r="H586" t="str">
        <f>+IF($C586="","",' Matrice Tarifaire NON AL'!Q589)</f>
        <v/>
      </c>
      <c r="K586" t="str">
        <f>+IF($C586="","",' Matrice Tarifaire NON AL'!X589)</f>
        <v/>
      </c>
      <c r="L586" t="str">
        <f>+IF($C586="","",' Matrice Tarifaire NON AL'!X589)</f>
        <v/>
      </c>
      <c r="M586" t="str">
        <f>+IF($C586="","",' Matrice Tarifaire NON AL'!Y589)</f>
        <v/>
      </c>
      <c r="N586" t="str">
        <f>+IF($C586="","",' Matrice Tarifaire NON AL'!Z589)</f>
        <v/>
      </c>
      <c r="P586" t="str">
        <f>+IF(C586="","",IF(' Matrice Tarifaire NON AL'!X589&lt;&gt;168,"Non",""))</f>
        <v/>
      </c>
      <c r="Q586" t="str">
        <f>+IF($C586="","",' Matrice Tarifaire NON AL'!T589)</f>
        <v/>
      </c>
      <c r="R586" t="str">
        <f>+IF($C586="","",IF(' Matrice Tarifaire NON AL'!R589="","",' Matrice Tarifaire NON AL'!R589))</f>
        <v/>
      </c>
      <c r="S586" t="str">
        <f>+IF($C586="","",LEFT(' Matrice Tarifaire NON AL'!W589,1))</f>
        <v/>
      </c>
      <c r="T586" t="str">
        <f>+IF($C586="","",LEFT(' Matrice Tarifaire NON AL'!AY589,3))</f>
        <v/>
      </c>
      <c r="U586" t="str">
        <f t="shared" si="29"/>
        <v/>
      </c>
      <c r="V586" t="str">
        <f>+IF(C586="","",IF(VLOOKUP(' Matrice Tarifaire NON AL'!AK589,Feuil3!A:F,6,0)="Box",IF(' Matrice Tarifaire NON AL'!AL589="Mono-Référence","Homogène",IF(' Matrice Tarifaire NON AL'!AL589="Multi-Références","Panaché","")),IF(' Matrice Tarifaire NON AL'!AK589="A la Pièce","Composant sans Colisage",IF(' Matrice Tarifaire NON AL'!AK589="Composant de Box","Composant sans Colisage","Homogène"))))</f>
        <v/>
      </c>
      <c r="W586" t="str">
        <f>+IF($V586="","",VLOOKUP(' Matrice Tarifaire NON AL'!AK589,Feuil3!$A$4:$E$14,5,0))</f>
        <v/>
      </c>
      <c r="Y586" t="str">
        <f>+IF($V586="","",IF(VLOOKUP(' Matrice Tarifaire NON AL'!$AK589,Feuil3!$A$4:$D$14,4,0)="Palette",' Matrice Tarifaire NON AL'!AN589,""))</f>
        <v/>
      </c>
      <c r="AA586" t="str">
        <f>+IF($V586="","",IF(VLOOKUP(' Matrice Tarifaire NON AL'!$AK589,Feuil3!$A$4:$D$14,4,0)="Colis",' Matrice Tarifaire NON AL'!AN589,""))</f>
        <v/>
      </c>
      <c r="AC586" t="str">
        <f>+IF(V586="","",IF(VLOOKUP(' Matrice Tarifaire NON AL'!AK589,Feuil3!$A$4:$D$14,4,0)="Colis",IF(' Matrice Tarifaire NON AL'!AO589&gt;0,' Matrice Tarifaire NON AL'!AO589,""),""))</f>
        <v/>
      </c>
      <c r="AD586" t="str">
        <f t="shared" si="30"/>
        <v/>
      </c>
      <c r="AE586" t="str">
        <f>+IF(C586="","",' Matrice Tarifaire NON AL'!C589)</f>
        <v/>
      </c>
      <c r="AF586" t="str">
        <f>+IF(C586="","",' Matrice Tarifaire NON AL'!AQ589)</f>
        <v/>
      </c>
      <c r="AH586" t="str">
        <f>+IF(E586="","",' Matrice Tarifaire NON AL'!$U589)</f>
        <v/>
      </c>
      <c r="AI586" t="str">
        <f>+IF(F586="","",IF(' Matrice Tarifaire NON AL'!$V589="","",' Matrice Tarifaire NON AL'!$V589))</f>
        <v/>
      </c>
      <c r="AJ586" t="str">
        <f>+IF($C586="","",IF(' Matrice Tarifaire NON AL'!AZ589="","",' Matrice Tarifaire NON AL'!AZ589))</f>
        <v/>
      </c>
      <c r="AK586" t="str">
        <f>+IF($C586="","",IF(' Matrice Tarifaire NON AL'!BA589="","",' Matrice Tarifaire NON AL'!BA589))</f>
        <v/>
      </c>
      <c r="AL586" t="str">
        <f>+IF($C586="","",IF(' Matrice Tarifaire NON AL'!BB589="","",TEXT(' Matrice Tarifaire NON AL'!BB589,"0,0000")))</f>
        <v/>
      </c>
      <c r="AO586" t="str">
        <f>+IF($C586="","",IF(' Matrice Tarifaire NON AL'!BF589="","",TEXT(' Matrice Tarifaire NON AL'!BF589,"0,0000")))</f>
        <v/>
      </c>
      <c r="AP586" t="str">
        <f>+IF($C586="","",IF(' Matrice Tarifaire NON AL'!BG589="","",TEXT(' Matrice Tarifaire NON AL'!BG589,"0,0000")))</f>
        <v/>
      </c>
      <c r="AQ586" t="str">
        <f>+IF($C586="","",IF(' Matrice Tarifaire NON AL'!BH589="","",TEXT(' Matrice Tarifaire NON AL'!BH589,"0,0000")))</f>
        <v/>
      </c>
      <c r="AR586" t="str">
        <f>+IF($C586="","",IF(' Matrice Tarifaire NON AL'!BI589="","",TEXT(' Matrice Tarifaire NON AL'!BI589,"0,0000")))</f>
        <v/>
      </c>
      <c r="AS586" t="str">
        <f>+IF(C586="","",IF(' Matrice Tarifaire NON AL'!BJ589="","0",IF(' Matrice Tarifaire NON AL'!BJ589="","",' Matrice Tarifaire NON AL'!BJ589)))</f>
        <v/>
      </c>
      <c r="AT586" t="str">
        <f>+IF(C586="","",IF(' Matrice Tarifaire NON AL'!BK589="","",' Matrice Tarifaire NON AL'!$BK$6))</f>
        <v/>
      </c>
      <c r="AU586" t="str">
        <f>+IF(C586="","",IF(' Matrice Tarifaire NON AL'!BK589="","",TEXT(' Matrice Tarifaire NON AL'!BK589,"0,0000")))</f>
        <v/>
      </c>
      <c r="AV586" t="str">
        <f>+IF(C586="","",IF(' Matrice Tarifaire NON AL'!BL589="","",' Matrice Tarifaire NON AL'!$BL$6))</f>
        <v/>
      </c>
      <c r="AW586" t="str">
        <f>+IF(C586="","",IF(' Matrice Tarifaire NON AL'!BL589="","",TEXT(' Matrice Tarifaire NON AL'!BL589,"0,0000")))</f>
        <v/>
      </c>
      <c r="AX586" t="str">
        <f>+IF(C586="","",IF(' Matrice Tarifaire NON AL'!BM589="","",' Matrice Tarifaire NON AL'!$BM$6))</f>
        <v/>
      </c>
      <c r="AY586" t="str">
        <f>+IF(C586="","",IF(' Matrice Tarifaire NON AL'!BM589="","",TEXT(' Matrice Tarifaire NON AL'!BM589,"0,0000")))</f>
        <v/>
      </c>
      <c r="AZ586" t="str">
        <f>+IF(C586="","",IF(' Matrice Tarifaire NON AL'!BN589="","","Taxe DEEE"))</f>
        <v/>
      </c>
      <c r="BA586" t="str">
        <f>+IF(C586="","",IF(' Matrice Tarifaire NON AL'!BN589="","",TEXT(' Matrice Tarifaire NON AL'!BN589,"0,0000")))</f>
        <v/>
      </c>
      <c r="BD586" t="str">
        <f>+IF($C586="","",IF(' Matrice Tarifaire NON AL'!BR589="","",TEXT(' Matrice Tarifaire NON AL'!BR589,"0,000")))</f>
        <v/>
      </c>
      <c r="BE586" t="str">
        <f>+IF($C586="","",IF(' Matrice Tarifaire NON AL'!BS589="","",VALUE(TEXT(' Matrice Tarifaire NON AL'!BS589,"0,00"))))</f>
        <v/>
      </c>
      <c r="BF586" t="str">
        <f>+IF($C586="","",IF(' Matrice Tarifaire NON AL'!BY589="","",' Matrice Tarifaire NON AL'!BY589))</f>
        <v/>
      </c>
      <c r="BG586" t="str">
        <f>+IF(C586="","",IF(' Matrice Tarifaire NON AL'!AK589="Composant de Box","999",IF(' Matrice Tarifaire NON AL'!AP589&lt;&gt;"",' Matrice Tarifaire NON AL'!AP589,IF(' Matrice Tarifaire NON AL'!AO589&lt;&gt;"",' Matrice Tarifaire NON AL'!AO589,' Matrice Tarifaire NON AL'!AN589))))</f>
        <v/>
      </c>
    </row>
    <row r="587" spans="1:59" x14ac:dyDescent="0.25">
      <c r="A587" t="str">
        <f>+IF($C587="","",IF(' Matrice Tarifaire NON AL'!N590="","",IF(' Matrice Tarifaire NON AL'!N590=0,"GTIN A 0 - Ne doit pas être mis dans PRE REF",TEXT(' Matrice Tarifaire NON AL'!N590,"00000000000000"))))</f>
        <v/>
      </c>
      <c r="B587" t="str">
        <f>+IF(C587="","",IF(L587=172,4,VLOOKUP(' Matrice Tarifaire NON AL'!AK590,Feuil3!$A$4:$B$14,2,0)))</f>
        <v/>
      </c>
      <c r="C587" t="str">
        <f>+IF(' Matrice Tarifaire NON AL'!O590="","",SUBSTITUTE(' Matrice Tarifaire NON AL'!O590,"CHAR (10)"," "))</f>
        <v/>
      </c>
      <c r="D587" t="str">
        <f>+IF($C587="","",SUBSTITUTE(' Matrice Tarifaire NON AL'!P590,"CHAR (13)"," "))</f>
        <v/>
      </c>
      <c r="E587" t="str">
        <f t="shared" si="28"/>
        <v/>
      </c>
      <c r="F587" t="str">
        <f>+IF($C587="","",IF(' Matrice Tarifaire NON AL'!AX590="","Non",' Matrice Tarifaire NON AL'!AX590))</f>
        <v/>
      </c>
      <c r="G587" t="str">
        <f>+IF($C587="","",IF(' Matrice Tarifaire NON AL'!Q590="DOMEDIA","MDD",IF(' Matrice Tarifaire NON AL'!Q590="APTA","MDD",IF(' Matrice Tarifaire NON AL'!Q590="TOP BUDGET","Premier Prix","MN"))))</f>
        <v/>
      </c>
      <c r="H587" t="str">
        <f>+IF($C587="","",' Matrice Tarifaire NON AL'!Q590)</f>
        <v/>
      </c>
      <c r="K587" t="str">
        <f>+IF($C587="","",' Matrice Tarifaire NON AL'!X590)</f>
        <v/>
      </c>
      <c r="L587" t="str">
        <f>+IF($C587="","",' Matrice Tarifaire NON AL'!X590)</f>
        <v/>
      </c>
      <c r="M587" t="str">
        <f>+IF($C587="","",' Matrice Tarifaire NON AL'!Y590)</f>
        <v/>
      </c>
      <c r="N587" t="str">
        <f>+IF($C587="","",' Matrice Tarifaire NON AL'!Z590)</f>
        <v/>
      </c>
      <c r="P587" t="str">
        <f>+IF(C587="","",IF(' Matrice Tarifaire NON AL'!X590&lt;&gt;168,"Non",""))</f>
        <v/>
      </c>
      <c r="Q587" t="str">
        <f>+IF($C587="","",' Matrice Tarifaire NON AL'!T590)</f>
        <v/>
      </c>
      <c r="R587" t="str">
        <f>+IF($C587="","",IF(' Matrice Tarifaire NON AL'!R590="","",' Matrice Tarifaire NON AL'!R590))</f>
        <v/>
      </c>
      <c r="S587" t="str">
        <f>+IF($C587="","",LEFT(' Matrice Tarifaire NON AL'!W590,1))</f>
        <v/>
      </c>
      <c r="T587" t="str">
        <f>+IF($C587="","",LEFT(' Matrice Tarifaire NON AL'!AY590,3))</f>
        <v/>
      </c>
      <c r="U587" t="str">
        <f t="shared" si="29"/>
        <v/>
      </c>
      <c r="V587" t="str">
        <f>+IF(C587="","",IF(VLOOKUP(' Matrice Tarifaire NON AL'!AK590,Feuil3!A:F,6,0)="Box",IF(' Matrice Tarifaire NON AL'!AL590="Mono-Référence","Homogène",IF(' Matrice Tarifaire NON AL'!AL590="Multi-Références","Panaché","")),IF(' Matrice Tarifaire NON AL'!AK590="A la Pièce","Composant sans Colisage",IF(' Matrice Tarifaire NON AL'!AK590="Composant de Box","Composant sans Colisage","Homogène"))))</f>
        <v/>
      </c>
      <c r="W587" t="str">
        <f>+IF($V587="","",VLOOKUP(' Matrice Tarifaire NON AL'!AK590,Feuil3!$A$4:$E$14,5,0))</f>
        <v/>
      </c>
      <c r="Y587" t="str">
        <f>+IF($V587="","",IF(VLOOKUP(' Matrice Tarifaire NON AL'!$AK590,Feuil3!$A$4:$D$14,4,0)="Palette",' Matrice Tarifaire NON AL'!AN590,""))</f>
        <v/>
      </c>
      <c r="AA587" t="str">
        <f>+IF($V587="","",IF(VLOOKUP(' Matrice Tarifaire NON AL'!$AK590,Feuil3!$A$4:$D$14,4,0)="Colis",' Matrice Tarifaire NON AL'!AN590,""))</f>
        <v/>
      </c>
      <c r="AC587" t="str">
        <f>+IF(V587="","",IF(VLOOKUP(' Matrice Tarifaire NON AL'!AK590,Feuil3!$A$4:$D$14,4,0)="Colis",IF(' Matrice Tarifaire NON AL'!AO590&gt;0,' Matrice Tarifaire NON AL'!AO590,""),""))</f>
        <v/>
      </c>
      <c r="AD587" t="str">
        <f t="shared" si="30"/>
        <v/>
      </c>
      <c r="AE587" t="str">
        <f>+IF(C587="","",' Matrice Tarifaire NON AL'!C590)</f>
        <v/>
      </c>
      <c r="AF587" t="str">
        <f>+IF(C587="","",' Matrice Tarifaire NON AL'!AQ590)</f>
        <v/>
      </c>
      <c r="AH587" t="str">
        <f>+IF(E587="","",' Matrice Tarifaire NON AL'!$U590)</f>
        <v/>
      </c>
      <c r="AI587" t="str">
        <f>+IF(F587="","",IF(' Matrice Tarifaire NON AL'!$V590="","",' Matrice Tarifaire NON AL'!$V590))</f>
        <v/>
      </c>
      <c r="AJ587" t="str">
        <f>+IF($C587="","",IF(' Matrice Tarifaire NON AL'!AZ590="","",' Matrice Tarifaire NON AL'!AZ590))</f>
        <v/>
      </c>
      <c r="AK587" t="str">
        <f>+IF($C587="","",IF(' Matrice Tarifaire NON AL'!BA590="","",' Matrice Tarifaire NON AL'!BA590))</f>
        <v/>
      </c>
      <c r="AL587" t="str">
        <f>+IF($C587="","",IF(' Matrice Tarifaire NON AL'!BB590="","",TEXT(' Matrice Tarifaire NON AL'!BB590,"0,0000")))</f>
        <v/>
      </c>
      <c r="AO587" t="str">
        <f>+IF($C587="","",IF(' Matrice Tarifaire NON AL'!BF590="","",TEXT(' Matrice Tarifaire NON AL'!BF590,"0,0000")))</f>
        <v/>
      </c>
      <c r="AP587" t="str">
        <f>+IF($C587="","",IF(' Matrice Tarifaire NON AL'!BG590="","",TEXT(' Matrice Tarifaire NON AL'!BG590,"0,0000")))</f>
        <v/>
      </c>
      <c r="AQ587" t="str">
        <f>+IF($C587="","",IF(' Matrice Tarifaire NON AL'!BH590="","",TEXT(' Matrice Tarifaire NON AL'!BH590,"0,0000")))</f>
        <v/>
      </c>
      <c r="AR587" t="str">
        <f>+IF($C587="","",IF(' Matrice Tarifaire NON AL'!BI590="","",TEXT(' Matrice Tarifaire NON AL'!BI590,"0,0000")))</f>
        <v/>
      </c>
      <c r="AS587" t="str">
        <f>+IF(C587="","",IF(' Matrice Tarifaire NON AL'!BJ590="","0",IF(' Matrice Tarifaire NON AL'!BJ590="","",' Matrice Tarifaire NON AL'!BJ590)))</f>
        <v/>
      </c>
      <c r="AT587" t="str">
        <f>+IF(C587="","",IF(' Matrice Tarifaire NON AL'!BK590="","",' Matrice Tarifaire NON AL'!$BK$6))</f>
        <v/>
      </c>
      <c r="AU587" t="str">
        <f>+IF(C587="","",IF(' Matrice Tarifaire NON AL'!BK590="","",TEXT(' Matrice Tarifaire NON AL'!BK590,"0,0000")))</f>
        <v/>
      </c>
      <c r="AV587" t="str">
        <f>+IF(C587="","",IF(' Matrice Tarifaire NON AL'!BL590="","",' Matrice Tarifaire NON AL'!$BL$6))</f>
        <v/>
      </c>
      <c r="AW587" t="str">
        <f>+IF(C587="","",IF(' Matrice Tarifaire NON AL'!BL590="","",TEXT(' Matrice Tarifaire NON AL'!BL590,"0,0000")))</f>
        <v/>
      </c>
      <c r="AX587" t="str">
        <f>+IF(C587="","",IF(' Matrice Tarifaire NON AL'!BM590="","",' Matrice Tarifaire NON AL'!$BM$6))</f>
        <v/>
      </c>
      <c r="AY587" t="str">
        <f>+IF(C587="","",IF(' Matrice Tarifaire NON AL'!BM590="","",TEXT(' Matrice Tarifaire NON AL'!BM590,"0,0000")))</f>
        <v/>
      </c>
      <c r="AZ587" t="str">
        <f>+IF(C587="","",IF(' Matrice Tarifaire NON AL'!BN590="","","Taxe DEEE"))</f>
        <v/>
      </c>
      <c r="BA587" t="str">
        <f>+IF(C587="","",IF(' Matrice Tarifaire NON AL'!BN590="","",TEXT(' Matrice Tarifaire NON AL'!BN590,"0,0000")))</f>
        <v/>
      </c>
      <c r="BD587" t="str">
        <f>+IF($C587="","",IF(' Matrice Tarifaire NON AL'!BR590="","",TEXT(' Matrice Tarifaire NON AL'!BR590,"0,000")))</f>
        <v/>
      </c>
      <c r="BE587" t="str">
        <f>+IF($C587="","",IF(' Matrice Tarifaire NON AL'!BS590="","",VALUE(TEXT(' Matrice Tarifaire NON AL'!BS590,"0,00"))))</f>
        <v/>
      </c>
      <c r="BF587" t="str">
        <f>+IF($C587="","",IF(' Matrice Tarifaire NON AL'!BY590="","",' Matrice Tarifaire NON AL'!BY590))</f>
        <v/>
      </c>
      <c r="BG587" t="str">
        <f>+IF(C587="","",IF(' Matrice Tarifaire NON AL'!AK590="Composant de Box","999",IF(' Matrice Tarifaire NON AL'!AP590&lt;&gt;"",' Matrice Tarifaire NON AL'!AP590,IF(' Matrice Tarifaire NON AL'!AO590&lt;&gt;"",' Matrice Tarifaire NON AL'!AO590,' Matrice Tarifaire NON AL'!AN590))))</f>
        <v/>
      </c>
    </row>
    <row r="588" spans="1:59" x14ac:dyDescent="0.25">
      <c r="A588" t="str">
        <f>+IF($C588="","",IF(' Matrice Tarifaire NON AL'!N591="","",IF(' Matrice Tarifaire NON AL'!N591=0,"GTIN A 0 - Ne doit pas être mis dans PRE REF",TEXT(' Matrice Tarifaire NON AL'!N591,"00000000000000"))))</f>
        <v/>
      </c>
      <c r="B588" t="str">
        <f>+IF(C588="","",IF(L588=172,4,VLOOKUP(' Matrice Tarifaire NON AL'!AK591,Feuil3!$A$4:$B$14,2,0)))</f>
        <v/>
      </c>
      <c r="C588" t="str">
        <f>+IF(' Matrice Tarifaire NON AL'!O591="","",SUBSTITUTE(' Matrice Tarifaire NON AL'!O591,"CHAR (10)"," "))</f>
        <v/>
      </c>
      <c r="D588" t="str">
        <f>+IF($C588="","",SUBSTITUTE(' Matrice Tarifaire NON AL'!P591,"CHAR (13)"," "))</f>
        <v/>
      </c>
      <c r="E588" t="str">
        <f t="shared" si="28"/>
        <v/>
      </c>
      <c r="F588" t="str">
        <f>+IF($C588="","",IF(' Matrice Tarifaire NON AL'!AX591="","Non",' Matrice Tarifaire NON AL'!AX591))</f>
        <v/>
      </c>
      <c r="G588" t="str">
        <f>+IF($C588="","",IF(' Matrice Tarifaire NON AL'!Q591="DOMEDIA","MDD",IF(' Matrice Tarifaire NON AL'!Q591="APTA","MDD",IF(' Matrice Tarifaire NON AL'!Q591="TOP BUDGET","Premier Prix","MN"))))</f>
        <v/>
      </c>
      <c r="H588" t="str">
        <f>+IF($C588="","",' Matrice Tarifaire NON AL'!Q591)</f>
        <v/>
      </c>
      <c r="K588" t="str">
        <f>+IF($C588="","",' Matrice Tarifaire NON AL'!X591)</f>
        <v/>
      </c>
      <c r="L588" t="str">
        <f>+IF($C588="","",' Matrice Tarifaire NON AL'!X591)</f>
        <v/>
      </c>
      <c r="M588" t="str">
        <f>+IF($C588="","",' Matrice Tarifaire NON AL'!Y591)</f>
        <v/>
      </c>
      <c r="N588" t="str">
        <f>+IF($C588="","",' Matrice Tarifaire NON AL'!Z591)</f>
        <v/>
      </c>
      <c r="P588" t="str">
        <f>+IF(C588="","",IF(' Matrice Tarifaire NON AL'!X591&lt;&gt;168,"Non",""))</f>
        <v/>
      </c>
      <c r="Q588" t="str">
        <f>+IF($C588="","",' Matrice Tarifaire NON AL'!T591)</f>
        <v/>
      </c>
      <c r="R588" t="str">
        <f>+IF($C588="","",IF(' Matrice Tarifaire NON AL'!R591="","",' Matrice Tarifaire NON AL'!R591))</f>
        <v/>
      </c>
      <c r="S588" t="str">
        <f>+IF($C588="","",LEFT(' Matrice Tarifaire NON AL'!W591,1))</f>
        <v/>
      </c>
      <c r="T588" t="str">
        <f>+IF($C588="","",LEFT(' Matrice Tarifaire NON AL'!AY591,3))</f>
        <v/>
      </c>
      <c r="U588" t="str">
        <f t="shared" si="29"/>
        <v/>
      </c>
      <c r="V588" t="str">
        <f>+IF(C588="","",IF(VLOOKUP(' Matrice Tarifaire NON AL'!AK591,Feuil3!A:F,6,0)="Box",IF(' Matrice Tarifaire NON AL'!AL591="Mono-Référence","Homogène",IF(' Matrice Tarifaire NON AL'!AL591="Multi-Références","Panaché","")),IF(' Matrice Tarifaire NON AL'!AK591="A la Pièce","Composant sans Colisage",IF(' Matrice Tarifaire NON AL'!AK591="Composant de Box","Composant sans Colisage","Homogène"))))</f>
        <v/>
      </c>
      <c r="W588" t="str">
        <f>+IF($V588="","",VLOOKUP(' Matrice Tarifaire NON AL'!AK591,Feuil3!$A$4:$E$14,5,0))</f>
        <v/>
      </c>
      <c r="Y588" t="str">
        <f>+IF($V588="","",IF(VLOOKUP(' Matrice Tarifaire NON AL'!$AK591,Feuil3!$A$4:$D$14,4,0)="Palette",' Matrice Tarifaire NON AL'!AN591,""))</f>
        <v/>
      </c>
      <c r="AA588" t="str">
        <f>+IF($V588="","",IF(VLOOKUP(' Matrice Tarifaire NON AL'!$AK591,Feuil3!$A$4:$D$14,4,0)="Colis",' Matrice Tarifaire NON AL'!AN591,""))</f>
        <v/>
      </c>
      <c r="AC588" t="str">
        <f>+IF(V588="","",IF(VLOOKUP(' Matrice Tarifaire NON AL'!AK591,Feuil3!$A$4:$D$14,4,0)="Colis",IF(' Matrice Tarifaire NON AL'!AO591&gt;0,' Matrice Tarifaire NON AL'!AO591,""),""))</f>
        <v/>
      </c>
      <c r="AD588" t="str">
        <f t="shared" si="30"/>
        <v/>
      </c>
      <c r="AE588" t="str">
        <f>+IF(C588="","",' Matrice Tarifaire NON AL'!C591)</f>
        <v/>
      </c>
      <c r="AF588" t="str">
        <f>+IF(C588="","",' Matrice Tarifaire NON AL'!AQ591)</f>
        <v/>
      </c>
      <c r="AH588" t="str">
        <f>+IF(E588="","",' Matrice Tarifaire NON AL'!$U591)</f>
        <v/>
      </c>
      <c r="AI588" t="str">
        <f>+IF(F588="","",IF(' Matrice Tarifaire NON AL'!$V591="","",' Matrice Tarifaire NON AL'!$V591))</f>
        <v/>
      </c>
      <c r="AJ588" t="str">
        <f>+IF($C588="","",IF(' Matrice Tarifaire NON AL'!AZ591="","",' Matrice Tarifaire NON AL'!AZ591))</f>
        <v/>
      </c>
      <c r="AK588" t="str">
        <f>+IF($C588="","",IF(' Matrice Tarifaire NON AL'!BA591="","",' Matrice Tarifaire NON AL'!BA591))</f>
        <v/>
      </c>
      <c r="AL588" t="str">
        <f>+IF($C588="","",IF(' Matrice Tarifaire NON AL'!BB591="","",TEXT(' Matrice Tarifaire NON AL'!BB591,"0,0000")))</f>
        <v/>
      </c>
      <c r="AO588" t="str">
        <f>+IF($C588="","",IF(' Matrice Tarifaire NON AL'!BF591="","",TEXT(' Matrice Tarifaire NON AL'!BF591,"0,0000")))</f>
        <v/>
      </c>
      <c r="AP588" t="str">
        <f>+IF($C588="","",IF(' Matrice Tarifaire NON AL'!BG591="","",TEXT(' Matrice Tarifaire NON AL'!BG591,"0,0000")))</f>
        <v/>
      </c>
      <c r="AQ588" t="str">
        <f>+IF($C588="","",IF(' Matrice Tarifaire NON AL'!BH591="","",TEXT(' Matrice Tarifaire NON AL'!BH591,"0,0000")))</f>
        <v/>
      </c>
      <c r="AR588" t="str">
        <f>+IF($C588="","",IF(' Matrice Tarifaire NON AL'!BI591="","",TEXT(' Matrice Tarifaire NON AL'!BI591,"0,0000")))</f>
        <v/>
      </c>
      <c r="AS588" t="str">
        <f>+IF(C588="","",IF(' Matrice Tarifaire NON AL'!BJ591="","0",IF(' Matrice Tarifaire NON AL'!BJ591="","",' Matrice Tarifaire NON AL'!BJ591)))</f>
        <v/>
      </c>
      <c r="AT588" t="str">
        <f>+IF(C588="","",IF(' Matrice Tarifaire NON AL'!BK591="","",' Matrice Tarifaire NON AL'!$BK$6))</f>
        <v/>
      </c>
      <c r="AU588" t="str">
        <f>+IF(C588="","",IF(' Matrice Tarifaire NON AL'!BK591="","",TEXT(' Matrice Tarifaire NON AL'!BK591,"0,0000")))</f>
        <v/>
      </c>
      <c r="AV588" t="str">
        <f>+IF(C588="","",IF(' Matrice Tarifaire NON AL'!BL591="","",' Matrice Tarifaire NON AL'!$BL$6))</f>
        <v/>
      </c>
      <c r="AW588" t="str">
        <f>+IF(C588="","",IF(' Matrice Tarifaire NON AL'!BL591="","",TEXT(' Matrice Tarifaire NON AL'!BL591,"0,0000")))</f>
        <v/>
      </c>
      <c r="AX588" t="str">
        <f>+IF(C588="","",IF(' Matrice Tarifaire NON AL'!BM591="","",' Matrice Tarifaire NON AL'!$BM$6))</f>
        <v/>
      </c>
      <c r="AY588" t="str">
        <f>+IF(C588="","",IF(' Matrice Tarifaire NON AL'!BM591="","",TEXT(' Matrice Tarifaire NON AL'!BM591,"0,0000")))</f>
        <v/>
      </c>
      <c r="AZ588" t="str">
        <f>+IF(C588="","",IF(' Matrice Tarifaire NON AL'!BN591="","","Taxe DEEE"))</f>
        <v/>
      </c>
      <c r="BA588" t="str">
        <f>+IF(C588="","",IF(' Matrice Tarifaire NON AL'!BN591="","",TEXT(' Matrice Tarifaire NON AL'!BN591,"0,0000")))</f>
        <v/>
      </c>
      <c r="BD588" t="str">
        <f>+IF($C588="","",IF(' Matrice Tarifaire NON AL'!BR591="","",TEXT(' Matrice Tarifaire NON AL'!BR591,"0,000")))</f>
        <v/>
      </c>
      <c r="BE588" t="str">
        <f>+IF($C588="","",IF(' Matrice Tarifaire NON AL'!BS591="","",VALUE(TEXT(' Matrice Tarifaire NON AL'!BS591,"0,00"))))</f>
        <v/>
      </c>
      <c r="BF588" t="str">
        <f>+IF($C588="","",IF(' Matrice Tarifaire NON AL'!BY591="","",' Matrice Tarifaire NON AL'!BY591))</f>
        <v/>
      </c>
      <c r="BG588" t="str">
        <f>+IF(C588="","",IF(' Matrice Tarifaire NON AL'!AK591="Composant de Box","999",IF(' Matrice Tarifaire NON AL'!AP591&lt;&gt;"",' Matrice Tarifaire NON AL'!AP591,IF(' Matrice Tarifaire NON AL'!AO591&lt;&gt;"",' Matrice Tarifaire NON AL'!AO591,' Matrice Tarifaire NON AL'!AN591))))</f>
        <v/>
      </c>
    </row>
    <row r="589" spans="1:59" x14ac:dyDescent="0.25">
      <c r="A589" t="str">
        <f>+IF($C589="","",IF(' Matrice Tarifaire NON AL'!N592="","",IF(' Matrice Tarifaire NON AL'!N592=0,"GTIN A 0 - Ne doit pas être mis dans PRE REF",TEXT(' Matrice Tarifaire NON AL'!N592,"00000000000000"))))</f>
        <v/>
      </c>
      <c r="B589" t="str">
        <f>+IF(C589="","",IF(L589=172,4,VLOOKUP(' Matrice Tarifaire NON AL'!AK592,Feuil3!$A$4:$B$14,2,0)))</f>
        <v/>
      </c>
      <c r="C589" t="str">
        <f>+IF(' Matrice Tarifaire NON AL'!O592="","",SUBSTITUTE(' Matrice Tarifaire NON AL'!O592,"CHAR (10)"," "))</f>
        <v/>
      </c>
      <c r="D589" t="str">
        <f>+IF($C589="","",SUBSTITUTE(' Matrice Tarifaire NON AL'!P592,"CHAR (13)"," "))</f>
        <v/>
      </c>
      <c r="E589" t="str">
        <f t="shared" si="28"/>
        <v/>
      </c>
      <c r="F589" t="str">
        <f>+IF($C589="","",IF(' Matrice Tarifaire NON AL'!AX592="","Non",' Matrice Tarifaire NON AL'!AX592))</f>
        <v/>
      </c>
      <c r="G589" t="str">
        <f>+IF($C589="","",IF(' Matrice Tarifaire NON AL'!Q592="DOMEDIA","MDD",IF(' Matrice Tarifaire NON AL'!Q592="APTA","MDD",IF(' Matrice Tarifaire NON AL'!Q592="TOP BUDGET","Premier Prix","MN"))))</f>
        <v/>
      </c>
      <c r="H589" t="str">
        <f>+IF($C589="","",' Matrice Tarifaire NON AL'!Q592)</f>
        <v/>
      </c>
      <c r="K589" t="str">
        <f>+IF($C589="","",' Matrice Tarifaire NON AL'!X592)</f>
        <v/>
      </c>
      <c r="L589" t="str">
        <f>+IF($C589="","",' Matrice Tarifaire NON AL'!X592)</f>
        <v/>
      </c>
      <c r="M589" t="str">
        <f>+IF($C589="","",' Matrice Tarifaire NON AL'!Y592)</f>
        <v/>
      </c>
      <c r="N589" t="str">
        <f>+IF($C589="","",' Matrice Tarifaire NON AL'!Z592)</f>
        <v/>
      </c>
      <c r="P589" t="str">
        <f>+IF(C589="","",IF(' Matrice Tarifaire NON AL'!X592&lt;&gt;168,"Non",""))</f>
        <v/>
      </c>
      <c r="Q589" t="str">
        <f>+IF($C589="","",' Matrice Tarifaire NON AL'!T592)</f>
        <v/>
      </c>
      <c r="R589" t="str">
        <f>+IF($C589="","",IF(' Matrice Tarifaire NON AL'!R592="","",' Matrice Tarifaire NON AL'!R592))</f>
        <v/>
      </c>
      <c r="S589" t="str">
        <f>+IF($C589="","",LEFT(' Matrice Tarifaire NON AL'!W592,1))</f>
        <v/>
      </c>
      <c r="T589" t="str">
        <f>+IF($C589="","",LEFT(' Matrice Tarifaire NON AL'!AY592,3))</f>
        <v/>
      </c>
      <c r="U589" t="str">
        <f t="shared" si="29"/>
        <v/>
      </c>
      <c r="V589" t="str">
        <f>+IF(C589="","",IF(VLOOKUP(' Matrice Tarifaire NON AL'!AK592,Feuil3!A:F,6,0)="Box",IF(' Matrice Tarifaire NON AL'!AL592="Mono-Référence","Homogène",IF(' Matrice Tarifaire NON AL'!AL592="Multi-Références","Panaché","")),IF(' Matrice Tarifaire NON AL'!AK592="A la Pièce","Composant sans Colisage",IF(' Matrice Tarifaire NON AL'!AK592="Composant de Box","Composant sans Colisage","Homogène"))))</f>
        <v/>
      </c>
      <c r="W589" t="str">
        <f>+IF($V589="","",VLOOKUP(' Matrice Tarifaire NON AL'!AK592,Feuil3!$A$4:$E$14,5,0))</f>
        <v/>
      </c>
      <c r="Y589" t="str">
        <f>+IF($V589="","",IF(VLOOKUP(' Matrice Tarifaire NON AL'!$AK592,Feuil3!$A$4:$D$14,4,0)="Palette",' Matrice Tarifaire NON AL'!AN592,""))</f>
        <v/>
      </c>
      <c r="AA589" t="str">
        <f>+IF($V589="","",IF(VLOOKUP(' Matrice Tarifaire NON AL'!$AK592,Feuil3!$A$4:$D$14,4,0)="Colis",' Matrice Tarifaire NON AL'!AN592,""))</f>
        <v/>
      </c>
      <c r="AC589" t="str">
        <f>+IF(V589="","",IF(VLOOKUP(' Matrice Tarifaire NON AL'!AK592,Feuil3!$A$4:$D$14,4,0)="Colis",IF(' Matrice Tarifaire NON AL'!AO592&gt;0,' Matrice Tarifaire NON AL'!AO592,""),""))</f>
        <v/>
      </c>
      <c r="AD589" t="str">
        <f t="shared" si="30"/>
        <v/>
      </c>
      <c r="AE589" t="str">
        <f>+IF(C589="","",' Matrice Tarifaire NON AL'!C592)</f>
        <v/>
      </c>
      <c r="AF589" t="str">
        <f>+IF(C589="","",' Matrice Tarifaire NON AL'!AQ592)</f>
        <v/>
      </c>
      <c r="AH589" t="str">
        <f>+IF(E589="","",' Matrice Tarifaire NON AL'!$U592)</f>
        <v/>
      </c>
      <c r="AI589" t="str">
        <f>+IF(F589="","",IF(' Matrice Tarifaire NON AL'!$V592="","",' Matrice Tarifaire NON AL'!$V592))</f>
        <v/>
      </c>
      <c r="AJ589" t="str">
        <f>+IF($C589="","",IF(' Matrice Tarifaire NON AL'!AZ592="","",' Matrice Tarifaire NON AL'!AZ592))</f>
        <v/>
      </c>
      <c r="AK589" t="str">
        <f>+IF($C589="","",IF(' Matrice Tarifaire NON AL'!BA592="","",' Matrice Tarifaire NON AL'!BA592))</f>
        <v/>
      </c>
      <c r="AL589" t="str">
        <f>+IF($C589="","",IF(' Matrice Tarifaire NON AL'!BB592="","",TEXT(' Matrice Tarifaire NON AL'!BB592,"0,0000")))</f>
        <v/>
      </c>
      <c r="AO589" t="str">
        <f>+IF($C589="","",IF(' Matrice Tarifaire NON AL'!BF592="","",TEXT(' Matrice Tarifaire NON AL'!BF592,"0,0000")))</f>
        <v/>
      </c>
      <c r="AP589" t="str">
        <f>+IF($C589="","",IF(' Matrice Tarifaire NON AL'!BG592="","",TEXT(' Matrice Tarifaire NON AL'!BG592,"0,0000")))</f>
        <v/>
      </c>
      <c r="AQ589" t="str">
        <f>+IF($C589="","",IF(' Matrice Tarifaire NON AL'!BH592="","",TEXT(' Matrice Tarifaire NON AL'!BH592,"0,0000")))</f>
        <v/>
      </c>
      <c r="AR589" t="str">
        <f>+IF($C589="","",IF(' Matrice Tarifaire NON AL'!BI592="","",TEXT(' Matrice Tarifaire NON AL'!BI592,"0,0000")))</f>
        <v/>
      </c>
      <c r="AS589" t="str">
        <f>+IF(C589="","",IF(' Matrice Tarifaire NON AL'!BJ592="","0",IF(' Matrice Tarifaire NON AL'!BJ592="","",' Matrice Tarifaire NON AL'!BJ592)))</f>
        <v/>
      </c>
      <c r="AT589" t="str">
        <f>+IF(C589="","",IF(' Matrice Tarifaire NON AL'!BK592="","",' Matrice Tarifaire NON AL'!$BK$6))</f>
        <v/>
      </c>
      <c r="AU589" t="str">
        <f>+IF(C589="","",IF(' Matrice Tarifaire NON AL'!BK592="","",TEXT(' Matrice Tarifaire NON AL'!BK592,"0,0000")))</f>
        <v/>
      </c>
      <c r="AV589" t="str">
        <f>+IF(C589="","",IF(' Matrice Tarifaire NON AL'!BL592="","",' Matrice Tarifaire NON AL'!$BL$6))</f>
        <v/>
      </c>
      <c r="AW589" t="str">
        <f>+IF(C589="","",IF(' Matrice Tarifaire NON AL'!BL592="","",TEXT(' Matrice Tarifaire NON AL'!BL592,"0,0000")))</f>
        <v/>
      </c>
      <c r="AX589" t="str">
        <f>+IF(C589="","",IF(' Matrice Tarifaire NON AL'!BM592="","",' Matrice Tarifaire NON AL'!$BM$6))</f>
        <v/>
      </c>
      <c r="AY589" t="str">
        <f>+IF(C589="","",IF(' Matrice Tarifaire NON AL'!BM592="","",TEXT(' Matrice Tarifaire NON AL'!BM592,"0,0000")))</f>
        <v/>
      </c>
      <c r="AZ589" t="str">
        <f>+IF(C589="","",IF(' Matrice Tarifaire NON AL'!BN592="","","Taxe DEEE"))</f>
        <v/>
      </c>
      <c r="BA589" t="str">
        <f>+IF(C589="","",IF(' Matrice Tarifaire NON AL'!BN592="","",TEXT(' Matrice Tarifaire NON AL'!BN592,"0,0000")))</f>
        <v/>
      </c>
      <c r="BD589" t="str">
        <f>+IF($C589="","",IF(' Matrice Tarifaire NON AL'!BR592="","",TEXT(' Matrice Tarifaire NON AL'!BR592,"0,000")))</f>
        <v/>
      </c>
      <c r="BE589" t="str">
        <f>+IF($C589="","",IF(' Matrice Tarifaire NON AL'!BS592="","",VALUE(TEXT(' Matrice Tarifaire NON AL'!BS592,"0,00"))))</f>
        <v/>
      </c>
      <c r="BF589" t="str">
        <f>+IF($C589="","",IF(' Matrice Tarifaire NON AL'!BY592="","",' Matrice Tarifaire NON AL'!BY592))</f>
        <v/>
      </c>
      <c r="BG589" t="str">
        <f>+IF(C589="","",IF(' Matrice Tarifaire NON AL'!AK592="Composant de Box","999",IF(' Matrice Tarifaire NON AL'!AP592&lt;&gt;"",' Matrice Tarifaire NON AL'!AP592,IF(' Matrice Tarifaire NON AL'!AO592&lt;&gt;"",' Matrice Tarifaire NON AL'!AO592,' Matrice Tarifaire NON AL'!AN592))))</f>
        <v/>
      </c>
    </row>
    <row r="590" spans="1:59" x14ac:dyDescent="0.25">
      <c r="A590" t="str">
        <f>+IF($C590="","",IF(' Matrice Tarifaire NON AL'!N593="","",IF(' Matrice Tarifaire NON AL'!N593=0,"GTIN A 0 - Ne doit pas être mis dans PRE REF",TEXT(' Matrice Tarifaire NON AL'!N593,"00000000000000"))))</f>
        <v/>
      </c>
      <c r="B590" t="str">
        <f>+IF(C590="","",IF(L590=172,4,VLOOKUP(' Matrice Tarifaire NON AL'!AK593,Feuil3!$A$4:$B$14,2,0)))</f>
        <v/>
      </c>
      <c r="C590" t="str">
        <f>+IF(' Matrice Tarifaire NON AL'!O593="","",SUBSTITUTE(' Matrice Tarifaire NON AL'!O593,"CHAR (10)"," "))</f>
        <v/>
      </c>
      <c r="D590" t="str">
        <f>+IF($C590="","",SUBSTITUTE(' Matrice Tarifaire NON AL'!P593,"CHAR (13)"," "))</f>
        <v/>
      </c>
      <c r="E590" t="str">
        <f t="shared" si="28"/>
        <v/>
      </c>
      <c r="F590" t="str">
        <f>+IF($C590="","",IF(' Matrice Tarifaire NON AL'!AX593="","Non",' Matrice Tarifaire NON AL'!AX593))</f>
        <v/>
      </c>
      <c r="G590" t="str">
        <f>+IF($C590="","",IF(' Matrice Tarifaire NON AL'!Q593="DOMEDIA","MDD",IF(' Matrice Tarifaire NON AL'!Q593="APTA","MDD",IF(' Matrice Tarifaire NON AL'!Q593="TOP BUDGET","Premier Prix","MN"))))</f>
        <v/>
      </c>
      <c r="H590" t="str">
        <f>+IF($C590="","",' Matrice Tarifaire NON AL'!Q593)</f>
        <v/>
      </c>
      <c r="K590" t="str">
        <f>+IF($C590="","",' Matrice Tarifaire NON AL'!X593)</f>
        <v/>
      </c>
      <c r="L590" t="str">
        <f>+IF($C590="","",' Matrice Tarifaire NON AL'!X593)</f>
        <v/>
      </c>
      <c r="M590" t="str">
        <f>+IF($C590="","",' Matrice Tarifaire NON AL'!Y593)</f>
        <v/>
      </c>
      <c r="N590" t="str">
        <f>+IF($C590="","",' Matrice Tarifaire NON AL'!Z593)</f>
        <v/>
      </c>
      <c r="P590" t="str">
        <f>+IF(C590="","",IF(' Matrice Tarifaire NON AL'!X593&lt;&gt;168,"Non",""))</f>
        <v/>
      </c>
      <c r="Q590" t="str">
        <f>+IF($C590="","",' Matrice Tarifaire NON AL'!T593)</f>
        <v/>
      </c>
      <c r="R590" t="str">
        <f>+IF($C590="","",IF(' Matrice Tarifaire NON AL'!R593="","",' Matrice Tarifaire NON AL'!R593))</f>
        <v/>
      </c>
      <c r="S590" t="str">
        <f>+IF($C590="","",LEFT(' Matrice Tarifaire NON AL'!W593,1))</f>
        <v/>
      </c>
      <c r="T590" t="str">
        <f>+IF($C590="","",LEFT(' Matrice Tarifaire NON AL'!AY593,3))</f>
        <v/>
      </c>
      <c r="U590" t="str">
        <f t="shared" si="29"/>
        <v/>
      </c>
      <c r="V590" t="str">
        <f>+IF(C590="","",IF(VLOOKUP(' Matrice Tarifaire NON AL'!AK593,Feuil3!A:F,6,0)="Box",IF(' Matrice Tarifaire NON AL'!AL593="Mono-Référence","Homogène",IF(' Matrice Tarifaire NON AL'!AL593="Multi-Références","Panaché","")),IF(' Matrice Tarifaire NON AL'!AK593="A la Pièce","Composant sans Colisage",IF(' Matrice Tarifaire NON AL'!AK593="Composant de Box","Composant sans Colisage","Homogène"))))</f>
        <v/>
      </c>
      <c r="W590" t="str">
        <f>+IF($V590="","",VLOOKUP(' Matrice Tarifaire NON AL'!AK593,Feuil3!$A$4:$E$14,5,0))</f>
        <v/>
      </c>
      <c r="Y590" t="str">
        <f>+IF($V590="","",IF(VLOOKUP(' Matrice Tarifaire NON AL'!$AK593,Feuil3!$A$4:$D$14,4,0)="Palette",' Matrice Tarifaire NON AL'!AN593,""))</f>
        <v/>
      </c>
      <c r="AA590" t="str">
        <f>+IF($V590="","",IF(VLOOKUP(' Matrice Tarifaire NON AL'!$AK593,Feuil3!$A$4:$D$14,4,0)="Colis",' Matrice Tarifaire NON AL'!AN593,""))</f>
        <v/>
      </c>
      <c r="AC590" t="str">
        <f>+IF(V590="","",IF(VLOOKUP(' Matrice Tarifaire NON AL'!AK593,Feuil3!$A$4:$D$14,4,0)="Colis",IF(' Matrice Tarifaire NON AL'!AO593&gt;0,' Matrice Tarifaire NON AL'!AO593,""),""))</f>
        <v/>
      </c>
      <c r="AD590" t="str">
        <f t="shared" si="30"/>
        <v/>
      </c>
      <c r="AE590" t="str">
        <f>+IF(C590="","",' Matrice Tarifaire NON AL'!C593)</f>
        <v/>
      </c>
      <c r="AF590" t="str">
        <f>+IF(C590="","",' Matrice Tarifaire NON AL'!AQ593)</f>
        <v/>
      </c>
      <c r="AH590" t="str">
        <f>+IF(E590="","",' Matrice Tarifaire NON AL'!$U593)</f>
        <v/>
      </c>
      <c r="AI590" t="str">
        <f>+IF(F590="","",IF(' Matrice Tarifaire NON AL'!$V593="","",' Matrice Tarifaire NON AL'!$V593))</f>
        <v/>
      </c>
      <c r="AJ590" t="str">
        <f>+IF($C590="","",IF(' Matrice Tarifaire NON AL'!AZ593="","",' Matrice Tarifaire NON AL'!AZ593))</f>
        <v/>
      </c>
      <c r="AK590" t="str">
        <f>+IF($C590="","",IF(' Matrice Tarifaire NON AL'!BA593="","",' Matrice Tarifaire NON AL'!BA593))</f>
        <v/>
      </c>
      <c r="AL590" t="str">
        <f>+IF($C590="","",IF(' Matrice Tarifaire NON AL'!BB593="","",TEXT(' Matrice Tarifaire NON AL'!BB593,"0,0000")))</f>
        <v/>
      </c>
      <c r="AO590" t="str">
        <f>+IF($C590="","",IF(' Matrice Tarifaire NON AL'!BF593="","",TEXT(' Matrice Tarifaire NON AL'!BF593,"0,0000")))</f>
        <v/>
      </c>
      <c r="AP590" t="str">
        <f>+IF($C590="","",IF(' Matrice Tarifaire NON AL'!BG593="","",TEXT(' Matrice Tarifaire NON AL'!BG593,"0,0000")))</f>
        <v/>
      </c>
      <c r="AQ590" t="str">
        <f>+IF($C590="","",IF(' Matrice Tarifaire NON AL'!BH593="","",TEXT(' Matrice Tarifaire NON AL'!BH593,"0,0000")))</f>
        <v/>
      </c>
      <c r="AR590" t="str">
        <f>+IF($C590="","",IF(' Matrice Tarifaire NON AL'!BI593="","",TEXT(' Matrice Tarifaire NON AL'!BI593,"0,0000")))</f>
        <v/>
      </c>
      <c r="AS590" t="str">
        <f>+IF(C590="","",IF(' Matrice Tarifaire NON AL'!BJ593="","0",IF(' Matrice Tarifaire NON AL'!BJ593="","",' Matrice Tarifaire NON AL'!BJ593)))</f>
        <v/>
      </c>
      <c r="AT590" t="str">
        <f>+IF(C590="","",IF(' Matrice Tarifaire NON AL'!BK593="","",' Matrice Tarifaire NON AL'!$BK$6))</f>
        <v/>
      </c>
      <c r="AU590" t="str">
        <f>+IF(C590="","",IF(' Matrice Tarifaire NON AL'!BK593="","",TEXT(' Matrice Tarifaire NON AL'!BK593,"0,0000")))</f>
        <v/>
      </c>
      <c r="AV590" t="str">
        <f>+IF(C590="","",IF(' Matrice Tarifaire NON AL'!BL593="","",' Matrice Tarifaire NON AL'!$BL$6))</f>
        <v/>
      </c>
      <c r="AW590" t="str">
        <f>+IF(C590="","",IF(' Matrice Tarifaire NON AL'!BL593="","",TEXT(' Matrice Tarifaire NON AL'!BL593,"0,0000")))</f>
        <v/>
      </c>
      <c r="AX590" t="str">
        <f>+IF(C590="","",IF(' Matrice Tarifaire NON AL'!BM593="","",' Matrice Tarifaire NON AL'!$BM$6))</f>
        <v/>
      </c>
      <c r="AY590" t="str">
        <f>+IF(C590="","",IF(' Matrice Tarifaire NON AL'!BM593="","",TEXT(' Matrice Tarifaire NON AL'!BM593,"0,0000")))</f>
        <v/>
      </c>
      <c r="AZ590" t="str">
        <f>+IF(C590="","",IF(' Matrice Tarifaire NON AL'!BN593="","","Taxe DEEE"))</f>
        <v/>
      </c>
      <c r="BA590" t="str">
        <f>+IF(C590="","",IF(' Matrice Tarifaire NON AL'!BN593="","",TEXT(' Matrice Tarifaire NON AL'!BN593,"0,0000")))</f>
        <v/>
      </c>
      <c r="BD590" t="str">
        <f>+IF($C590="","",IF(' Matrice Tarifaire NON AL'!BR593="","",TEXT(' Matrice Tarifaire NON AL'!BR593,"0,000")))</f>
        <v/>
      </c>
      <c r="BE590" t="str">
        <f>+IF($C590="","",IF(' Matrice Tarifaire NON AL'!BS593="","",VALUE(TEXT(' Matrice Tarifaire NON AL'!BS593,"0,00"))))</f>
        <v/>
      </c>
      <c r="BF590" t="str">
        <f>+IF($C590="","",IF(' Matrice Tarifaire NON AL'!BY593="","",' Matrice Tarifaire NON AL'!BY593))</f>
        <v/>
      </c>
      <c r="BG590" t="str">
        <f>+IF(C590="","",IF(' Matrice Tarifaire NON AL'!AK593="Composant de Box","999",IF(' Matrice Tarifaire NON AL'!AP593&lt;&gt;"",' Matrice Tarifaire NON AL'!AP593,IF(' Matrice Tarifaire NON AL'!AO593&lt;&gt;"",' Matrice Tarifaire NON AL'!AO593,' Matrice Tarifaire NON AL'!AN593))))</f>
        <v/>
      </c>
    </row>
    <row r="591" spans="1:59" x14ac:dyDescent="0.25">
      <c r="A591" t="str">
        <f>+IF($C591="","",IF(' Matrice Tarifaire NON AL'!N594="","",IF(' Matrice Tarifaire NON AL'!N594=0,"GTIN A 0 - Ne doit pas être mis dans PRE REF",TEXT(' Matrice Tarifaire NON AL'!N594,"00000000000000"))))</f>
        <v/>
      </c>
      <c r="B591" t="str">
        <f>+IF(C591="","",IF(L591=172,4,VLOOKUP(' Matrice Tarifaire NON AL'!AK594,Feuil3!$A$4:$B$14,2,0)))</f>
        <v/>
      </c>
      <c r="C591" t="str">
        <f>+IF(' Matrice Tarifaire NON AL'!O594="","",SUBSTITUTE(' Matrice Tarifaire NON AL'!O594,"CHAR (10)"," "))</f>
        <v/>
      </c>
      <c r="D591" t="str">
        <f>+IF($C591="","",SUBSTITUTE(' Matrice Tarifaire NON AL'!P594,"CHAR (13)"," "))</f>
        <v/>
      </c>
      <c r="E591" t="str">
        <f t="shared" si="28"/>
        <v/>
      </c>
      <c r="F591" t="str">
        <f>+IF($C591="","",IF(' Matrice Tarifaire NON AL'!AX594="","Non",' Matrice Tarifaire NON AL'!AX594))</f>
        <v/>
      </c>
      <c r="G591" t="str">
        <f>+IF($C591="","",IF(' Matrice Tarifaire NON AL'!Q594="DOMEDIA","MDD",IF(' Matrice Tarifaire NON AL'!Q594="APTA","MDD",IF(' Matrice Tarifaire NON AL'!Q594="TOP BUDGET","Premier Prix","MN"))))</f>
        <v/>
      </c>
      <c r="H591" t="str">
        <f>+IF($C591="","",' Matrice Tarifaire NON AL'!Q594)</f>
        <v/>
      </c>
      <c r="K591" t="str">
        <f>+IF($C591="","",' Matrice Tarifaire NON AL'!X594)</f>
        <v/>
      </c>
      <c r="L591" t="str">
        <f>+IF($C591="","",' Matrice Tarifaire NON AL'!X594)</f>
        <v/>
      </c>
      <c r="M591" t="str">
        <f>+IF($C591="","",' Matrice Tarifaire NON AL'!Y594)</f>
        <v/>
      </c>
      <c r="N591" t="str">
        <f>+IF($C591="","",' Matrice Tarifaire NON AL'!Z594)</f>
        <v/>
      </c>
      <c r="P591" t="str">
        <f>+IF(C591="","",IF(' Matrice Tarifaire NON AL'!X594&lt;&gt;168,"Non",""))</f>
        <v/>
      </c>
      <c r="Q591" t="str">
        <f>+IF($C591="","",' Matrice Tarifaire NON AL'!T594)</f>
        <v/>
      </c>
      <c r="R591" t="str">
        <f>+IF($C591="","",IF(' Matrice Tarifaire NON AL'!R594="","",' Matrice Tarifaire NON AL'!R594))</f>
        <v/>
      </c>
      <c r="S591" t="str">
        <f>+IF($C591="","",LEFT(' Matrice Tarifaire NON AL'!W594,1))</f>
        <v/>
      </c>
      <c r="T591" t="str">
        <f>+IF($C591="","",LEFT(' Matrice Tarifaire NON AL'!AY594,3))</f>
        <v/>
      </c>
      <c r="U591" t="str">
        <f t="shared" si="29"/>
        <v/>
      </c>
      <c r="V591" t="str">
        <f>+IF(C591="","",IF(VLOOKUP(' Matrice Tarifaire NON AL'!AK594,Feuil3!A:F,6,0)="Box",IF(' Matrice Tarifaire NON AL'!AL594="Mono-Référence","Homogène",IF(' Matrice Tarifaire NON AL'!AL594="Multi-Références","Panaché","")),IF(' Matrice Tarifaire NON AL'!AK594="A la Pièce","Composant sans Colisage",IF(' Matrice Tarifaire NON AL'!AK594="Composant de Box","Composant sans Colisage","Homogène"))))</f>
        <v/>
      </c>
      <c r="W591" t="str">
        <f>+IF($V591="","",VLOOKUP(' Matrice Tarifaire NON AL'!AK594,Feuil3!$A$4:$E$14,5,0))</f>
        <v/>
      </c>
      <c r="Y591" t="str">
        <f>+IF($V591="","",IF(VLOOKUP(' Matrice Tarifaire NON AL'!$AK594,Feuil3!$A$4:$D$14,4,0)="Palette",' Matrice Tarifaire NON AL'!AN594,""))</f>
        <v/>
      </c>
      <c r="AA591" t="str">
        <f>+IF($V591="","",IF(VLOOKUP(' Matrice Tarifaire NON AL'!$AK594,Feuil3!$A$4:$D$14,4,0)="Colis",' Matrice Tarifaire NON AL'!AN594,""))</f>
        <v/>
      </c>
      <c r="AC591" t="str">
        <f>+IF(V591="","",IF(VLOOKUP(' Matrice Tarifaire NON AL'!AK594,Feuil3!$A$4:$D$14,4,0)="Colis",IF(' Matrice Tarifaire NON AL'!AO594&gt;0,' Matrice Tarifaire NON AL'!AO594,""),""))</f>
        <v/>
      </c>
      <c r="AD591" t="str">
        <f t="shared" si="30"/>
        <v/>
      </c>
      <c r="AE591" t="str">
        <f>+IF(C591="","",' Matrice Tarifaire NON AL'!C594)</f>
        <v/>
      </c>
      <c r="AF591" t="str">
        <f>+IF(C591="","",' Matrice Tarifaire NON AL'!AQ594)</f>
        <v/>
      </c>
      <c r="AH591" t="str">
        <f>+IF(E591="","",' Matrice Tarifaire NON AL'!$U594)</f>
        <v/>
      </c>
      <c r="AI591" t="str">
        <f>+IF(F591="","",IF(' Matrice Tarifaire NON AL'!$V594="","",' Matrice Tarifaire NON AL'!$V594))</f>
        <v/>
      </c>
      <c r="AJ591" t="str">
        <f>+IF($C591="","",IF(' Matrice Tarifaire NON AL'!AZ594="","",' Matrice Tarifaire NON AL'!AZ594))</f>
        <v/>
      </c>
      <c r="AK591" t="str">
        <f>+IF($C591="","",IF(' Matrice Tarifaire NON AL'!BA594="","",' Matrice Tarifaire NON AL'!BA594))</f>
        <v/>
      </c>
      <c r="AL591" t="str">
        <f>+IF($C591="","",IF(' Matrice Tarifaire NON AL'!BB594="","",TEXT(' Matrice Tarifaire NON AL'!BB594,"0,0000")))</f>
        <v/>
      </c>
      <c r="AO591" t="str">
        <f>+IF($C591="","",IF(' Matrice Tarifaire NON AL'!BF594="","",TEXT(' Matrice Tarifaire NON AL'!BF594,"0,0000")))</f>
        <v/>
      </c>
      <c r="AP591" t="str">
        <f>+IF($C591="","",IF(' Matrice Tarifaire NON AL'!BG594="","",TEXT(' Matrice Tarifaire NON AL'!BG594,"0,0000")))</f>
        <v/>
      </c>
      <c r="AQ591" t="str">
        <f>+IF($C591="","",IF(' Matrice Tarifaire NON AL'!BH594="","",TEXT(' Matrice Tarifaire NON AL'!BH594,"0,0000")))</f>
        <v/>
      </c>
      <c r="AR591" t="str">
        <f>+IF($C591="","",IF(' Matrice Tarifaire NON AL'!BI594="","",TEXT(' Matrice Tarifaire NON AL'!BI594,"0,0000")))</f>
        <v/>
      </c>
      <c r="AS591" t="str">
        <f>+IF(C591="","",IF(' Matrice Tarifaire NON AL'!BJ594="","0",IF(' Matrice Tarifaire NON AL'!BJ594="","",' Matrice Tarifaire NON AL'!BJ594)))</f>
        <v/>
      </c>
      <c r="AT591" t="str">
        <f>+IF(C591="","",IF(' Matrice Tarifaire NON AL'!BK594="","",' Matrice Tarifaire NON AL'!$BK$6))</f>
        <v/>
      </c>
      <c r="AU591" t="str">
        <f>+IF(C591="","",IF(' Matrice Tarifaire NON AL'!BK594="","",TEXT(' Matrice Tarifaire NON AL'!BK594,"0,0000")))</f>
        <v/>
      </c>
      <c r="AV591" t="str">
        <f>+IF(C591="","",IF(' Matrice Tarifaire NON AL'!BL594="","",' Matrice Tarifaire NON AL'!$BL$6))</f>
        <v/>
      </c>
      <c r="AW591" t="str">
        <f>+IF(C591="","",IF(' Matrice Tarifaire NON AL'!BL594="","",TEXT(' Matrice Tarifaire NON AL'!BL594,"0,0000")))</f>
        <v/>
      </c>
      <c r="AX591" t="str">
        <f>+IF(C591="","",IF(' Matrice Tarifaire NON AL'!BM594="","",' Matrice Tarifaire NON AL'!$BM$6))</f>
        <v/>
      </c>
      <c r="AY591" t="str">
        <f>+IF(C591="","",IF(' Matrice Tarifaire NON AL'!BM594="","",TEXT(' Matrice Tarifaire NON AL'!BM594,"0,0000")))</f>
        <v/>
      </c>
      <c r="AZ591" t="str">
        <f>+IF(C591="","",IF(' Matrice Tarifaire NON AL'!BN594="","","Taxe DEEE"))</f>
        <v/>
      </c>
      <c r="BA591" t="str">
        <f>+IF(C591="","",IF(' Matrice Tarifaire NON AL'!BN594="","",TEXT(' Matrice Tarifaire NON AL'!BN594,"0,0000")))</f>
        <v/>
      </c>
      <c r="BD591" t="str">
        <f>+IF($C591="","",IF(' Matrice Tarifaire NON AL'!BR594="","",TEXT(' Matrice Tarifaire NON AL'!BR594,"0,000")))</f>
        <v/>
      </c>
      <c r="BE591" t="str">
        <f>+IF($C591="","",IF(' Matrice Tarifaire NON AL'!BS594="","",VALUE(TEXT(' Matrice Tarifaire NON AL'!BS594,"0,00"))))</f>
        <v/>
      </c>
      <c r="BF591" t="str">
        <f>+IF($C591="","",IF(' Matrice Tarifaire NON AL'!BY594="","",' Matrice Tarifaire NON AL'!BY594))</f>
        <v/>
      </c>
      <c r="BG591" t="str">
        <f>+IF(C591="","",IF(' Matrice Tarifaire NON AL'!AK594="Composant de Box","999",IF(' Matrice Tarifaire NON AL'!AP594&lt;&gt;"",' Matrice Tarifaire NON AL'!AP594,IF(' Matrice Tarifaire NON AL'!AO594&lt;&gt;"",' Matrice Tarifaire NON AL'!AO594,' Matrice Tarifaire NON AL'!AN594))))</f>
        <v/>
      </c>
    </row>
    <row r="592" spans="1:59" x14ac:dyDescent="0.25">
      <c r="A592" t="str">
        <f>+IF($C592="","",IF(' Matrice Tarifaire NON AL'!N595="","",IF(' Matrice Tarifaire NON AL'!N595=0,"GTIN A 0 - Ne doit pas être mis dans PRE REF",TEXT(' Matrice Tarifaire NON AL'!N595,"00000000000000"))))</f>
        <v/>
      </c>
      <c r="B592" t="str">
        <f>+IF(C592="","",IF(L592=172,4,VLOOKUP(' Matrice Tarifaire NON AL'!AK595,Feuil3!$A$4:$B$14,2,0)))</f>
        <v/>
      </c>
      <c r="C592" t="str">
        <f>+IF(' Matrice Tarifaire NON AL'!O595="","",SUBSTITUTE(' Matrice Tarifaire NON AL'!O595,"CHAR (10)"," "))</f>
        <v/>
      </c>
      <c r="D592" t="str">
        <f>+IF($C592="","",SUBSTITUTE(' Matrice Tarifaire NON AL'!P595,"CHAR (13)"," "))</f>
        <v/>
      </c>
      <c r="E592" t="str">
        <f t="shared" si="28"/>
        <v/>
      </c>
      <c r="F592" t="str">
        <f>+IF($C592="","",IF(' Matrice Tarifaire NON AL'!AX595="","Non",' Matrice Tarifaire NON AL'!AX595))</f>
        <v/>
      </c>
      <c r="G592" t="str">
        <f>+IF($C592="","",IF(' Matrice Tarifaire NON AL'!Q595="DOMEDIA","MDD",IF(' Matrice Tarifaire NON AL'!Q595="APTA","MDD",IF(' Matrice Tarifaire NON AL'!Q595="TOP BUDGET","Premier Prix","MN"))))</f>
        <v/>
      </c>
      <c r="H592" t="str">
        <f>+IF($C592="","",' Matrice Tarifaire NON AL'!Q595)</f>
        <v/>
      </c>
      <c r="K592" t="str">
        <f>+IF($C592="","",' Matrice Tarifaire NON AL'!X595)</f>
        <v/>
      </c>
      <c r="L592" t="str">
        <f>+IF($C592="","",' Matrice Tarifaire NON AL'!X595)</f>
        <v/>
      </c>
      <c r="M592" t="str">
        <f>+IF($C592="","",' Matrice Tarifaire NON AL'!Y595)</f>
        <v/>
      </c>
      <c r="N592" t="str">
        <f>+IF($C592="","",' Matrice Tarifaire NON AL'!Z595)</f>
        <v/>
      </c>
      <c r="P592" t="str">
        <f>+IF(C592="","",IF(' Matrice Tarifaire NON AL'!X595&lt;&gt;168,"Non",""))</f>
        <v/>
      </c>
      <c r="Q592" t="str">
        <f>+IF($C592="","",' Matrice Tarifaire NON AL'!T595)</f>
        <v/>
      </c>
      <c r="R592" t="str">
        <f>+IF($C592="","",IF(' Matrice Tarifaire NON AL'!R595="","",' Matrice Tarifaire NON AL'!R595))</f>
        <v/>
      </c>
      <c r="S592" t="str">
        <f>+IF($C592="","",LEFT(' Matrice Tarifaire NON AL'!W595,1))</f>
        <v/>
      </c>
      <c r="T592" t="str">
        <f>+IF($C592="","",LEFT(' Matrice Tarifaire NON AL'!AY595,3))</f>
        <v/>
      </c>
      <c r="U592" t="str">
        <f t="shared" si="29"/>
        <v/>
      </c>
      <c r="V592" t="str">
        <f>+IF(C592="","",IF(VLOOKUP(' Matrice Tarifaire NON AL'!AK595,Feuil3!A:F,6,0)="Box",IF(' Matrice Tarifaire NON AL'!AL595="Mono-Référence","Homogène",IF(' Matrice Tarifaire NON AL'!AL595="Multi-Références","Panaché","")),IF(' Matrice Tarifaire NON AL'!AK595="A la Pièce","Composant sans Colisage",IF(' Matrice Tarifaire NON AL'!AK595="Composant de Box","Composant sans Colisage","Homogène"))))</f>
        <v/>
      </c>
      <c r="W592" t="str">
        <f>+IF($V592="","",VLOOKUP(' Matrice Tarifaire NON AL'!AK595,Feuil3!$A$4:$E$14,5,0))</f>
        <v/>
      </c>
      <c r="Y592" t="str">
        <f>+IF($V592="","",IF(VLOOKUP(' Matrice Tarifaire NON AL'!$AK595,Feuil3!$A$4:$D$14,4,0)="Palette",' Matrice Tarifaire NON AL'!AN595,""))</f>
        <v/>
      </c>
      <c r="AA592" t="str">
        <f>+IF($V592="","",IF(VLOOKUP(' Matrice Tarifaire NON AL'!$AK595,Feuil3!$A$4:$D$14,4,0)="Colis",' Matrice Tarifaire NON AL'!AN595,""))</f>
        <v/>
      </c>
      <c r="AC592" t="str">
        <f>+IF(V592="","",IF(VLOOKUP(' Matrice Tarifaire NON AL'!AK595,Feuil3!$A$4:$D$14,4,0)="Colis",IF(' Matrice Tarifaire NON AL'!AO595&gt;0,' Matrice Tarifaire NON AL'!AO595,""),""))</f>
        <v/>
      </c>
      <c r="AD592" t="str">
        <f t="shared" si="30"/>
        <v/>
      </c>
      <c r="AE592" t="str">
        <f>+IF(C592="","",' Matrice Tarifaire NON AL'!C595)</f>
        <v/>
      </c>
      <c r="AF592" t="str">
        <f>+IF(C592="","",' Matrice Tarifaire NON AL'!AQ595)</f>
        <v/>
      </c>
      <c r="AH592" t="str">
        <f>+IF(E592="","",' Matrice Tarifaire NON AL'!$U595)</f>
        <v/>
      </c>
      <c r="AI592" t="str">
        <f>+IF(F592="","",IF(' Matrice Tarifaire NON AL'!$V595="","",' Matrice Tarifaire NON AL'!$V595))</f>
        <v/>
      </c>
      <c r="AJ592" t="str">
        <f>+IF($C592="","",IF(' Matrice Tarifaire NON AL'!AZ595="","",' Matrice Tarifaire NON AL'!AZ595))</f>
        <v/>
      </c>
      <c r="AK592" t="str">
        <f>+IF($C592="","",IF(' Matrice Tarifaire NON AL'!BA595="","",' Matrice Tarifaire NON AL'!BA595))</f>
        <v/>
      </c>
      <c r="AL592" t="str">
        <f>+IF($C592="","",IF(' Matrice Tarifaire NON AL'!BB595="","",TEXT(' Matrice Tarifaire NON AL'!BB595,"0,0000")))</f>
        <v/>
      </c>
      <c r="AO592" t="str">
        <f>+IF($C592="","",IF(' Matrice Tarifaire NON AL'!BF595="","",TEXT(' Matrice Tarifaire NON AL'!BF595,"0,0000")))</f>
        <v/>
      </c>
      <c r="AP592" t="str">
        <f>+IF($C592="","",IF(' Matrice Tarifaire NON AL'!BG595="","",TEXT(' Matrice Tarifaire NON AL'!BG595,"0,0000")))</f>
        <v/>
      </c>
      <c r="AQ592" t="str">
        <f>+IF($C592="","",IF(' Matrice Tarifaire NON AL'!BH595="","",TEXT(' Matrice Tarifaire NON AL'!BH595,"0,0000")))</f>
        <v/>
      </c>
      <c r="AR592" t="str">
        <f>+IF($C592="","",IF(' Matrice Tarifaire NON AL'!BI595="","",TEXT(' Matrice Tarifaire NON AL'!BI595,"0,0000")))</f>
        <v/>
      </c>
      <c r="AS592" t="str">
        <f>+IF(C592="","",IF(' Matrice Tarifaire NON AL'!BJ595="","0",IF(' Matrice Tarifaire NON AL'!BJ595="","",' Matrice Tarifaire NON AL'!BJ595)))</f>
        <v/>
      </c>
      <c r="AT592" t="str">
        <f>+IF(C592="","",IF(' Matrice Tarifaire NON AL'!BK595="","",' Matrice Tarifaire NON AL'!$BK$6))</f>
        <v/>
      </c>
      <c r="AU592" t="str">
        <f>+IF(C592="","",IF(' Matrice Tarifaire NON AL'!BK595="","",TEXT(' Matrice Tarifaire NON AL'!BK595,"0,0000")))</f>
        <v/>
      </c>
      <c r="AV592" t="str">
        <f>+IF(C592="","",IF(' Matrice Tarifaire NON AL'!BL595="","",' Matrice Tarifaire NON AL'!$BL$6))</f>
        <v/>
      </c>
      <c r="AW592" t="str">
        <f>+IF(C592="","",IF(' Matrice Tarifaire NON AL'!BL595="","",TEXT(' Matrice Tarifaire NON AL'!BL595,"0,0000")))</f>
        <v/>
      </c>
      <c r="AX592" t="str">
        <f>+IF(C592="","",IF(' Matrice Tarifaire NON AL'!BM595="","",' Matrice Tarifaire NON AL'!$BM$6))</f>
        <v/>
      </c>
      <c r="AY592" t="str">
        <f>+IF(C592="","",IF(' Matrice Tarifaire NON AL'!BM595="","",TEXT(' Matrice Tarifaire NON AL'!BM595,"0,0000")))</f>
        <v/>
      </c>
      <c r="AZ592" t="str">
        <f>+IF(C592="","",IF(' Matrice Tarifaire NON AL'!BN595="","","Taxe DEEE"))</f>
        <v/>
      </c>
      <c r="BA592" t="str">
        <f>+IF(C592="","",IF(' Matrice Tarifaire NON AL'!BN595="","",TEXT(' Matrice Tarifaire NON AL'!BN595,"0,0000")))</f>
        <v/>
      </c>
      <c r="BD592" t="str">
        <f>+IF($C592="","",IF(' Matrice Tarifaire NON AL'!BR595="","",TEXT(' Matrice Tarifaire NON AL'!BR595,"0,000")))</f>
        <v/>
      </c>
      <c r="BE592" t="str">
        <f>+IF($C592="","",IF(' Matrice Tarifaire NON AL'!BS595="","",VALUE(TEXT(' Matrice Tarifaire NON AL'!BS595,"0,00"))))</f>
        <v/>
      </c>
      <c r="BF592" t="str">
        <f>+IF($C592="","",IF(' Matrice Tarifaire NON AL'!BY595="","",' Matrice Tarifaire NON AL'!BY595))</f>
        <v/>
      </c>
      <c r="BG592" t="str">
        <f>+IF(C592="","",IF(' Matrice Tarifaire NON AL'!AK595="Composant de Box","999",IF(' Matrice Tarifaire NON AL'!AP595&lt;&gt;"",' Matrice Tarifaire NON AL'!AP595,IF(' Matrice Tarifaire NON AL'!AO595&lt;&gt;"",' Matrice Tarifaire NON AL'!AO595,' Matrice Tarifaire NON AL'!AN595))))</f>
        <v/>
      </c>
    </row>
    <row r="593" spans="1:59" x14ac:dyDescent="0.25">
      <c r="A593" t="str">
        <f>+IF($C593="","",IF(' Matrice Tarifaire NON AL'!N596="","",IF(' Matrice Tarifaire NON AL'!N596=0,"GTIN A 0 - Ne doit pas être mis dans PRE REF",TEXT(' Matrice Tarifaire NON AL'!N596,"00000000000000"))))</f>
        <v/>
      </c>
      <c r="B593" t="str">
        <f>+IF(C593="","",IF(L593=172,4,VLOOKUP(' Matrice Tarifaire NON AL'!AK596,Feuil3!$A$4:$B$14,2,0)))</f>
        <v/>
      </c>
      <c r="C593" t="str">
        <f>+IF(' Matrice Tarifaire NON AL'!O596="","",SUBSTITUTE(' Matrice Tarifaire NON AL'!O596,"CHAR (10)"," "))</f>
        <v/>
      </c>
      <c r="D593" t="str">
        <f>+IF($C593="","",SUBSTITUTE(' Matrice Tarifaire NON AL'!P596,"CHAR (13)"," "))</f>
        <v/>
      </c>
      <c r="E593" t="str">
        <f t="shared" si="28"/>
        <v/>
      </c>
      <c r="F593" t="str">
        <f>+IF($C593="","",IF(' Matrice Tarifaire NON AL'!AX596="","Non",' Matrice Tarifaire NON AL'!AX596))</f>
        <v/>
      </c>
      <c r="G593" t="str">
        <f>+IF($C593="","",IF(' Matrice Tarifaire NON AL'!Q596="DOMEDIA","MDD",IF(' Matrice Tarifaire NON AL'!Q596="APTA","MDD",IF(' Matrice Tarifaire NON AL'!Q596="TOP BUDGET","Premier Prix","MN"))))</f>
        <v/>
      </c>
      <c r="H593" t="str">
        <f>+IF($C593="","",' Matrice Tarifaire NON AL'!Q596)</f>
        <v/>
      </c>
      <c r="K593" t="str">
        <f>+IF($C593="","",' Matrice Tarifaire NON AL'!X596)</f>
        <v/>
      </c>
      <c r="L593" t="str">
        <f>+IF($C593="","",' Matrice Tarifaire NON AL'!X596)</f>
        <v/>
      </c>
      <c r="M593" t="str">
        <f>+IF($C593="","",' Matrice Tarifaire NON AL'!Y596)</f>
        <v/>
      </c>
      <c r="N593" t="str">
        <f>+IF($C593="","",' Matrice Tarifaire NON AL'!Z596)</f>
        <v/>
      </c>
      <c r="P593" t="str">
        <f>+IF(C593="","",IF(' Matrice Tarifaire NON AL'!X596&lt;&gt;168,"Non",""))</f>
        <v/>
      </c>
      <c r="Q593" t="str">
        <f>+IF($C593="","",' Matrice Tarifaire NON AL'!T596)</f>
        <v/>
      </c>
      <c r="R593" t="str">
        <f>+IF($C593="","",IF(' Matrice Tarifaire NON AL'!R596="","",' Matrice Tarifaire NON AL'!R596))</f>
        <v/>
      </c>
      <c r="S593" t="str">
        <f>+IF($C593="","",LEFT(' Matrice Tarifaire NON AL'!W596,1))</f>
        <v/>
      </c>
      <c r="T593" t="str">
        <f>+IF($C593="","",LEFT(' Matrice Tarifaire NON AL'!AY596,3))</f>
        <v/>
      </c>
      <c r="U593" t="str">
        <f t="shared" si="29"/>
        <v/>
      </c>
      <c r="V593" t="str">
        <f>+IF(C593="","",IF(VLOOKUP(' Matrice Tarifaire NON AL'!AK596,Feuil3!A:F,6,0)="Box",IF(' Matrice Tarifaire NON AL'!AL596="Mono-Référence","Homogène",IF(' Matrice Tarifaire NON AL'!AL596="Multi-Références","Panaché","")),IF(' Matrice Tarifaire NON AL'!AK596="A la Pièce","Composant sans Colisage",IF(' Matrice Tarifaire NON AL'!AK596="Composant de Box","Composant sans Colisage","Homogène"))))</f>
        <v/>
      </c>
      <c r="W593" t="str">
        <f>+IF($V593="","",VLOOKUP(' Matrice Tarifaire NON AL'!AK596,Feuil3!$A$4:$E$14,5,0))</f>
        <v/>
      </c>
      <c r="Y593" t="str">
        <f>+IF($V593="","",IF(VLOOKUP(' Matrice Tarifaire NON AL'!$AK596,Feuil3!$A$4:$D$14,4,0)="Palette",' Matrice Tarifaire NON AL'!AN596,""))</f>
        <v/>
      </c>
      <c r="AA593" t="str">
        <f>+IF($V593="","",IF(VLOOKUP(' Matrice Tarifaire NON AL'!$AK596,Feuil3!$A$4:$D$14,4,0)="Colis",' Matrice Tarifaire NON AL'!AN596,""))</f>
        <v/>
      </c>
      <c r="AC593" t="str">
        <f>+IF(V593="","",IF(VLOOKUP(' Matrice Tarifaire NON AL'!AK596,Feuil3!$A$4:$D$14,4,0)="Colis",IF(' Matrice Tarifaire NON AL'!AO596&gt;0,' Matrice Tarifaire NON AL'!AO596,""),""))</f>
        <v/>
      </c>
      <c r="AD593" t="str">
        <f t="shared" si="30"/>
        <v/>
      </c>
      <c r="AE593" t="str">
        <f>+IF(C593="","",' Matrice Tarifaire NON AL'!C596)</f>
        <v/>
      </c>
      <c r="AF593" t="str">
        <f>+IF(C593="","",' Matrice Tarifaire NON AL'!AQ596)</f>
        <v/>
      </c>
      <c r="AH593" t="str">
        <f>+IF(E593="","",' Matrice Tarifaire NON AL'!$U596)</f>
        <v/>
      </c>
      <c r="AI593" t="str">
        <f>+IF(F593="","",IF(' Matrice Tarifaire NON AL'!$V596="","",' Matrice Tarifaire NON AL'!$V596))</f>
        <v/>
      </c>
      <c r="AJ593" t="str">
        <f>+IF($C593="","",IF(' Matrice Tarifaire NON AL'!AZ596="","",' Matrice Tarifaire NON AL'!AZ596))</f>
        <v/>
      </c>
      <c r="AK593" t="str">
        <f>+IF($C593="","",IF(' Matrice Tarifaire NON AL'!BA596="","",' Matrice Tarifaire NON AL'!BA596))</f>
        <v/>
      </c>
      <c r="AL593" t="str">
        <f>+IF($C593="","",IF(' Matrice Tarifaire NON AL'!BB596="","",TEXT(' Matrice Tarifaire NON AL'!BB596,"0,0000")))</f>
        <v/>
      </c>
      <c r="AO593" t="str">
        <f>+IF($C593="","",IF(' Matrice Tarifaire NON AL'!BF596="","",TEXT(' Matrice Tarifaire NON AL'!BF596,"0,0000")))</f>
        <v/>
      </c>
      <c r="AP593" t="str">
        <f>+IF($C593="","",IF(' Matrice Tarifaire NON AL'!BG596="","",TEXT(' Matrice Tarifaire NON AL'!BG596,"0,0000")))</f>
        <v/>
      </c>
      <c r="AQ593" t="str">
        <f>+IF($C593="","",IF(' Matrice Tarifaire NON AL'!BH596="","",TEXT(' Matrice Tarifaire NON AL'!BH596,"0,0000")))</f>
        <v/>
      </c>
      <c r="AR593" t="str">
        <f>+IF($C593="","",IF(' Matrice Tarifaire NON AL'!BI596="","",TEXT(' Matrice Tarifaire NON AL'!BI596,"0,0000")))</f>
        <v/>
      </c>
      <c r="AS593" t="str">
        <f>+IF(C593="","",IF(' Matrice Tarifaire NON AL'!BJ596="","0",IF(' Matrice Tarifaire NON AL'!BJ596="","",' Matrice Tarifaire NON AL'!BJ596)))</f>
        <v/>
      </c>
      <c r="AT593" t="str">
        <f>+IF(C593="","",IF(' Matrice Tarifaire NON AL'!BK596="","",' Matrice Tarifaire NON AL'!$BK$6))</f>
        <v/>
      </c>
      <c r="AU593" t="str">
        <f>+IF(C593="","",IF(' Matrice Tarifaire NON AL'!BK596="","",TEXT(' Matrice Tarifaire NON AL'!BK596,"0,0000")))</f>
        <v/>
      </c>
      <c r="AV593" t="str">
        <f>+IF(C593="","",IF(' Matrice Tarifaire NON AL'!BL596="","",' Matrice Tarifaire NON AL'!$BL$6))</f>
        <v/>
      </c>
      <c r="AW593" t="str">
        <f>+IF(C593="","",IF(' Matrice Tarifaire NON AL'!BL596="","",TEXT(' Matrice Tarifaire NON AL'!BL596,"0,0000")))</f>
        <v/>
      </c>
      <c r="AX593" t="str">
        <f>+IF(C593="","",IF(' Matrice Tarifaire NON AL'!BM596="","",' Matrice Tarifaire NON AL'!$BM$6))</f>
        <v/>
      </c>
      <c r="AY593" t="str">
        <f>+IF(C593="","",IF(' Matrice Tarifaire NON AL'!BM596="","",TEXT(' Matrice Tarifaire NON AL'!BM596,"0,0000")))</f>
        <v/>
      </c>
      <c r="AZ593" t="str">
        <f>+IF(C593="","",IF(' Matrice Tarifaire NON AL'!BN596="","","Taxe DEEE"))</f>
        <v/>
      </c>
      <c r="BA593" t="str">
        <f>+IF(C593="","",IF(' Matrice Tarifaire NON AL'!BN596="","",TEXT(' Matrice Tarifaire NON AL'!BN596,"0,0000")))</f>
        <v/>
      </c>
      <c r="BD593" t="str">
        <f>+IF($C593="","",IF(' Matrice Tarifaire NON AL'!BR596="","",TEXT(' Matrice Tarifaire NON AL'!BR596,"0,000")))</f>
        <v/>
      </c>
      <c r="BE593" t="str">
        <f>+IF($C593="","",IF(' Matrice Tarifaire NON AL'!BS596="","",VALUE(TEXT(' Matrice Tarifaire NON AL'!BS596,"0,00"))))</f>
        <v/>
      </c>
      <c r="BF593" t="str">
        <f>+IF($C593="","",IF(' Matrice Tarifaire NON AL'!BY596="","",' Matrice Tarifaire NON AL'!BY596))</f>
        <v/>
      </c>
      <c r="BG593" t="str">
        <f>+IF(C593="","",IF(' Matrice Tarifaire NON AL'!AK596="Composant de Box","999",IF(' Matrice Tarifaire NON AL'!AP596&lt;&gt;"",' Matrice Tarifaire NON AL'!AP596,IF(' Matrice Tarifaire NON AL'!AO596&lt;&gt;"",' Matrice Tarifaire NON AL'!AO596,' Matrice Tarifaire NON AL'!AN596))))</f>
        <v/>
      </c>
    </row>
    <row r="594" spans="1:59" x14ac:dyDescent="0.25">
      <c r="A594" t="str">
        <f>+IF($C594="","",IF(' Matrice Tarifaire NON AL'!N597="","",IF(' Matrice Tarifaire NON AL'!N597=0,"GTIN A 0 - Ne doit pas être mis dans PRE REF",TEXT(' Matrice Tarifaire NON AL'!N597,"00000000000000"))))</f>
        <v/>
      </c>
      <c r="B594" t="str">
        <f>+IF(C594="","",IF(L594=172,4,VLOOKUP(' Matrice Tarifaire NON AL'!AK597,Feuil3!$A$4:$B$14,2,0)))</f>
        <v/>
      </c>
      <c r="C594" t="str">
        <f>+IF(' Matrice Tarifaire NON AL'!O597="","",SUBSTITUTE(' Matrice Tarifaire NON AL'!O597,"CHAR (10)"," "))</f>
        <v/>
      </c>
      <c r="D594" t="str">
        <f>+IF($C594="","",SUBSTITUTE(' Matrice Tarifaire NON AL'!P597,"CHAR (13)"," "))</f>
        <v/>
      </c>
      <c r="E594" t="str">
        <f t="shared" si="28"/>
        <v/>
      </c>
      <c r="F594" t="str">
        <f>+IF($C594="","",IF(' Matrice Tarifaire NON AL'!AX597="","Non",' Matrice Tarifaire NON AL'!AX597))</f>
        <v/>
      </c>
      <c r="G594" t="str">
        <f>+IF($C594="","",IF(' Matrice Tarifaire NON AL'!Q597="DOMEDIA","MDD",IF(' Matrice Tarifaire NON AL'!Q597="APTA","MDD",IF(' Matrice Tarifaire NON AL'!Q597="TOP BUDGET","Premier Prix","MN"))))</f>
        <v/>
      </c>
      <c r="H594" t="str">
        <f>+IF($C594="","",' Matrice Tarifaire NON AL'!Q597)</f>
        <v/>
      </c>
      <c r="K594" t="str">
        <f>+IF($C594="","",' Matrice Tarifaire NON AL'!X597)</f>
        <v/>
      </c>
      <c r="L594" t="str">
        <f>+IF($C594="","",' Matrice Tarifaire NON AL'!X597)</f>
        <v/>
      </c>
      <c r="M594" t="str">
        <f>+IF($C594="","",' Matrice Tarifaire NON AL'!Y597)</f>
        <v/>
      </c>
      <c r="N594" t="str">
        <f>+IF($C594="","",' Matrice Tarifaire NON AL'!Z597)</f>
        <v/>
      </c>
      <c r="P594" t="str">
        <f>+IF(C594="","",IF(' Matrice Tarifaire NON AL'!X597&lt;&gt;168,"Non",""))</f>
        <v/>
      </c>
      <c r="Q594" t="str">
        <f>+IF($C594="","",' Matrice Tarifaire NON AL'!T597)</f>
        <v/>
      </c>
      <c r="R594" t="str">
        <f>+IF($C594="","",IF(' Matrice Tarifaire NON AL'!R597="","",' Matrice Tarifaire NON AL'!R597))</f>
        <v/>
      </c>
      <c r="S594" t="str">
        <f>+IF($C594="","",LEFT(' Matrice Tarifaire NON AL'!W597,1))</f>
        <v/>
      </c>
      <c r="T594" t="str">
        <f>+IF($C594="","",LEFT(' Matrice Tarifaire NON AL'!AY597,3))</f>
        <v/>
      </c>
      <c r="U594" t="str">
        <f t="shared" si="29"/>
        <v/>
      </c>
      <c r="V594" t="str">
        <f>+IF(C594="","",IF(VLOOKUP(' Matrice Tarifaire NON AL'!AK597,Feuil3!A:F,6,0)="Box",IF(' Matrice Tarifaire NON AL'!AL597="Mono-Référence","Homogène",IF(' Matrice Tarifaire NON AL'!AL597="Multi-Références","Panaché","")),IF(' Matrice Tarifaire NON AL'!AK597="A la Pièce","Composant sans Colisage",IF(' Matrice Tarifaire NON AL'!AK597="Composant de Box","Composant sans Colisage","Homogène"))))</f>
        <v/>
      </c>
      <c r="W594" t="str">
        <f>+IF($V594="","",VLOOKUP(' Matrice Tarifaire NON AL'!AK597,Feuil3!$A$4:$E$14,5,0))</f>
        <v/>
      </c>
      <c r="Y594" t="str">
        <f>+IF($V594="","",IF(VLOOKUP(' Matrice Tarifaire NON AL'!$AK597,Feuil3!$A$4:$D$14,4,0)="Palette",' Matrice Tarifaire NON AL'!AN597,""))</f>
        <v/>
      </c>
      <c r="AA594" t="str">
        <f>+IF($V594="","",IF(VLOOKUP(' Matrice Tarifaire NON AL'!$AK597,Feuil3!$A$4:$D$14,4,0)="Colis",' Matrice Tarifaire NON AL'!AN597,""))</f>
        <v/>
      </c>
      <c r="AC594" t="str">
        <f>+IF(V594="","",IF(VLOOKUP(' Matrice Tarifaire NON AL'!AK597,Feuil3!$A$4:$D$14,4,0)="Colis",IF(' Matrice Tarifaire NON AL'!AO597&gt;0,' Matrice Tarifaire NON AL'!AO597,""),""))</f>
        <v/>
      </c>
      <c r="AD594" t="str">
        <f t="shared" si="30"/>
        <v/>
      </c>
      <c r="AE594" t="str">
        <f>+IF(C594="","",' Matrice Tarifaire NON AL'!C597)</f>
        <v/>
      </c>
      <c r="AF594" t="str">
        <f>+IF(C594="","",' Matrice Tarifaire NON AL'!AQ597)</f>
        <v/>
      </c>
      <c r="AH594" t="str">
        <f>+IF(E594="","",' Matrice Tarifaire NON AL'!$U597)</f>
        <v/>
      </c>
      <c r="AI594" t="str">
        <f>+IF(F594="","",IF(' Matrice Tarifaire NON AL'!$V597="","",' Matrice Tarifaire NON AL'!$V597))</f>
        <v/>
      </c>
      <c r="AJ594" t="str">
        <f>+IF($C594="","",IF(' Matrice Tarifaire NON AL'!AZ597="","",' Matrice Tarifaire NON AL'!AZ597))</f>
        <v/>
      </c>
      <c r="AK594" t="str">
        <f>+IF($C594="","",IF(' Matrice Tarifaire NON AL'!BA597="","",' Matrice Tarifaire NON AL'!BA597))</f>
        <v/>
      </c>
      <c r="AL594" t="str">
        <f>+IF($C594="","",IF(' Matrice Tarifaire NON AL'!BB597="","",TEXT(' Matrice Tarifaire NON AL'!BB597,"0,0000")))</f>
        <v/>
      </c>
      <c r="AO594" t="str">
        <f>+IF($C594="","",IF(' Matrice Tarifaire NON AL'!BF597="","",TEXT(' Matrice Tarifaire NON AL'!BF597,"0,0000")))</f>
        <v/>
      </c>
      <c r="AP594" t="str">
        <f>+IF($C594="","",IF(' Matrice Tarifaire NON AL'!BG597="","",TEXT(' Matrice Tarifaire NON AL'!BG597,"0,0000")))</f>
        <v/>
      </c>
      <c r="AQ594" t="str">
        <f>+IF($C594="","",IF(' Matrice Tarifaire NON AL'!BH597="","",TEXT(' Matrice Tarifaire NON AL'!BH597,"0,0000")))</f>
        <v/>
      </c>
      <c r="AR594" t="str">
        <f>+IF($C594="","",IF(' Matrice Tarifaire NON AL'!BI597="","",TEXT(' Matrice Tarifaire NON AL'!BI597,"0,0000")))</f>
        <v/>
      </c>
      <c r="AS594" t="str">
        <f>+IF(C594="","",IF(' Matrice Tarifaire NON AL'!BJ597="","0",IF(' Matrice Tarifaire NON AL'!BJ597="","",' Matrice Tarifaire NON AL'!BJ597)))</f>
        <v/>
      </c>
      <c r="AT594" t="str">
        <f>+IF(C594="","",IF(' Matrice Tarifaire NON AL'!BK597="","",' Matrice Tarifaire NON AL'!$BK$6))</f>
        <v/>
      </c>
      <c r="AU594" t="str">
        <f>+IF(C594="","",IF(' Matrice Tarifaire NON AL'!BK597="","",TEXT(' Matrice Tarifaire NON AL'!BK597,"0,0000")))</f>
        <v/>
      </c>
      <c r="AV594" t="str">
        <f>+IF(C594="","",IF(' Matrice Tarifaire NON AL'!BL597="","",' Matrice Tarifaire NON AL'!$BL$6))</f>
        <v/>
      </c>
      <c r="AW594" t="str">
        <f>+IF(C594="","",IF(' Matrice Tarifaire NON AL'!BL597="","",TEXT(' Matrice Tarifaire NON AL'!BL597,"0,0000")))</f>
        <v/>
      </c>
      <c r="AX594" t="str">
        <f>+IF(C594="","",IF(' Matrice Tarifaire NON AL'!BM597="","",' Matrice Tarifaire NON AL'!$BM$6))</f>
        <v/>
      </c>
      <c r="AY594" t="str">
        <f>+IF(C594="","",IF(' Matrice Tarifaire NON AL'!BM597="","",TEXT(' Matrice Tarifaire NON AL'!BM597,"0,0000")))</f>
        <v/>
      </c>
      <c r="AZ594" t="str">
        <f>+IF(C594="","",IF(' Matrice Tarifaire NON AL'!BN597="","","Taxe DEEE"))</f>
        <v/>
      </c>
      <c r="BA594" t="str">
        <f>+IF(C594="","",IF(' Matrice Tarifaire NON AL'!BN597="","",TEXT(' Matrice Tarifaire NON AL'!BN597,"0,0000")))</f>
        <v/>
      </c>
      <c r="BD594" t="str">
        <f>+IF($C594="","",IF(' Matrice Tarifaire NON AL'!BR597="","",TEXT(' Matrice Tarifaire NON AL'!BR597,"0,000")))</f>
        <v/>
      </c>
      <c r="BE594" t="str">
        <f>+IF($C594="","",IF(' Matrice Tarifaire NON AL'!BS597="","",VALUE(TEXT(' Matrice Tarifaire NON AL'!BS597,"0,00"))))</f>
        <v/>
      </c>
      <c r="BF594" t="str">
        <f>+IF($C594="","",IF(' Matrice Tarifaire NON AL'!BY597="","",' Matrice Tarifaire NON AL'!BY597))</f>
        <v/>
      </c>
      <c r="BG594" t="str">
        <f>+IF(C594="","",IF(' Matrice Tarifaire NON AL'!AK597="Composant de Box","999",IF(' Matrice Tarifaire NON AL'!AP597&lt;&gt;"",' Matrice Tarifaire NON AL'!AP597,IF(' Matrice Tarifaire NON AL'!AO597&lt;&gt;"",' Matrice Tarifaire NON AL'!AO597,' Matrice Tarifaire NON AL'!AN597))))</f>
        <v/>
      </c>
    </row>
    <row r="595" spans="1:59" x14ac:dyDescent="0.25">
      <c r="A595" t="str">
        <f>+IF($C595="","",IF(' Matrice Tarifaire NON AL'!N598="","",IF(' Matrice Tarifaire NON AL'!N598=0,"GTIN A 0 - Ne doit pas être mis dans PRE REF",TEXT(' Matrice Tarifaire NON AL'!N598,"00000000000000"))))</f>
        <v/>
      </c>
      <c r="B595" t="str">
        <f>+IF(C595="","",IF(L595=172,4,VLOOKUP(' Matrice Tarifaire NON AL'!AK598,Feuil3!$A$4:$B$14,2,0)))</f>
        <v/>
      </c>
      <c r="C595" t="str">
        <f>+IF(' Matrice Tarifaire NON AL'!O598="","",SUBSTITUTE(' Matrice Tarifaire NON AL'!O598,"CHAR (10)"," "))</f>
        <v/>
      </c>
      <c r="D595" t="str">
        <f>+IF($C595="","",SUBSTITUTE(' Matrice Tarifaire NON AL'!P598,"CHAR (13)"," "))</f>
        <v/>
      </c>
      <c r="E595" t="str">
        <f t="shared" si="28"/>
        <v/>
      </c>
      <c r="F595" t="str">
        <f>+IF($C595="","",IF(' Matrice Tarifaire NON AL'!AX598="","Non",' Matrice Tarifaire NON AL'!AX598))</f>
        <v/>
      </c>
      <c r="G595" t="str">
        <f>+IF($C595="","",IF(' Matrice Tarifaire NON AL'!Q598="DOMEDIA","MDD",IF(' Matrice Tarifaire NON AL'!Q598="APTA","MDD",IF(' Matrice Tarifaire NON AL'!Q598="TOP BUDGET","Premier Prix","MN"))))</f>
        <v/>
      </c>
      <c r="H595" t="str">
        <f>+IF($C595="","",' Matrice Tarifaire NON AL'!Q598)</f>
        <v/>
      </c>
      <c r="K595" t="str">
        <f>+IF($C595="","",' Matrice Tarifaire NON AL'!X598)</f>
        <v/>
      </c>
      <c r="L595" t="str">
        <f>+IF($C595="","",' Matrice Tarifaire NON AL'!X598)</f>
        <v/>
      </c>
      <c r="M595" t="str">
        <f>+IF($C595="","",' Matrice Tarifaire NON AL'!Y598)</f>
        <v/>
      </c>
      <c r="N595" t="str">
        <f>+IF($C595="","",' Matrice Tarifaire NON AL'!Z598)</f>
        <v/>
      </c>
      <c r="P595" t="str">
        <f>+IF(C595="","",IF(' Matrice Tarifaire NON AL'!X598&lt;&gt;168,"Non",""))</f>
        <v/>
      </c>
      <c r="Q595" t="str">
        <f>+IF($C595="","",' Matrice Tarifaire NON AL'!T598)</f>
        <v/>
      </c>
      <c r="R595" t="str">
        <f>+IF($C595="","",IF(' Matrice Tarifaire NON AL'!R598="","",' Matrice Tarifaire NON AL'!R598))</f>
        <v/>
      </c>
      <c r="S595" t="str">
        <f>+IF($C595="","",LEFT(' Matrice Tarifaire NON AL'!W598,1))</f>
        <v/>
      </c>
      <c r="T595" t="str">
        <f>+IF($C595="","",LEFT(' Matrice Tarifaire NON AL'!AY598,3))</f>
        <v/>
      </c>
      <c r="U595" t="str">
        <f t="shared" si="29"/>
        <v/>
      </c>
      <c r="V595" t="str">
        <f>+IF(C595="","",IF(VLOOKUP(' Matrice Tarifaire NON AL'!AK598,Feuil3!A:F,6,0)="Box",IF(' Matrice Tarifaire NON AL'!AL598="Mono-Référence","Homogène",IF(' Matrice Tarifaire NON AL'!AL598="Multi-Références","Panaché","")),IF(' Matrice Tarifaire NON AL'!AK598="A la Pièce","Composant sans Colisage",IF(' Matrice Tarifaire NON AL'!AK598="Composant de Box","Composant sans Colisage","Homogène"))))</f>
        <v/>
      </c>
      <c r="W595" t="str">
        <f>+IF($V595="","",VLOOKUP(' Matrice Tarifaire NON AL'!AK598,Feuil3!$A$4:$E$14,5,0))</f>
        <v/>
      </c>
      <c r="Y595" t="str">
        <f>+IF($V595="","",IF(VLOOKUP(' Matrice Tarifaire NON AL'!$AK598,Feuil3!$A$4:$D$14,4,0)="Palette",' Matrice Tarifaire NON AL'!AN598,""))</f>
        <v/>
      </c>
      <c r="AA595" t="str">
        <f>+IF($V595="","",IF(VLOOKUP(' Matrice Tarifaire NON AL'!$AK598,Feuil3!$A$4:$D$14,4,0)="Colis",' Matrice Tarifaire NON AL'!AN598,""))</f>
        <v/>
      </c>
      <c r="AC595" t="str">
        <f>+IF(V595="","",IF(VLOOKUP(' Matrice Tarifaire NON AL'!AK598,Feuil3!$A$4:$D$14,4,0)="Colis",IF(' Matrice Tarifaire NON AL'!AO598&gt;0,' Matrice Tarifaire NON AL'!AO598,""),""))</f>
        <v/>
      </c>
      <c r="AD595" t="str">
        <f t="shared" si="30"/>
        <v/>
      </c>
      <c r="AE595" t="str">
        <f>+IF(C595="","",' Matrice Tarifaire NON AL'!C598)</f>
        <v/>
      </c>
      <c r="AF595" t="str">
        <f>+IF(C595="","",' Matrice Tarifaire NON AL'!AQ598)</f>
        <v/>
      </c>
      <c r="AH595" t="str">
        <f>+IF(E595="","",' Matrice Tarifaire NON AL'!$U598)</f>
        <v/>
      </c>
      <c r="AI595" t="str">
        <f>+IF(F595="","",IF(' Matrice Tarifaire NON AL'!$V598="","",' Matrice Tarifaire NON AL'!$V598))</f>
        <v/>
      </c>
      <c r="AJ595" t="str">
        <f>+IF($C595="","",IF(' Matrice Tarifaire NON AL'!AZ598="","",' Matrice Tarifaire NON AL'!AZ598))</f>
        <v/>
      </c>
      <c r="AK595" t="str">
        <f>+IF($C595="","",IF(' Matrice Tarifaire NON AL'!BA598="","",' Matrice Tarifaire NON AL'!BA598))</f>
        <v/>
      </c>
      <c r="AL595" t="str">
        <f>+IF($C595="","",IF(' Matrice Tarifaire NON AL'!BB598="","",TEXT(' Matrice Tarifaire NON AL'!BB598,"0,0000")))</f>
        <v/>
      </c>
      <c r="AO595" t="str">
        <f>+IF($C595="","",IF(' Matrice Tarifaire NON AL'!BF598="","",TEXT(' Matrice Tarifaire NON AL'!BF598,"0,0000")))</f>
        <v/>
      </c>
      <c r="AP595" t="str">
        <f>+IF($C595="","",IF(' Matrice Tarifaire NON AL'!BG598="","",TEXT(' Matrice Tarifaire NON AL'!BG598,"0,0000")))</f>
        <v/>
      </c>
      <c r="AQ595" t="str">
        <f>+IF($C595="","",IF(' Matrice Tarifaire NON AL'!BH598="","",TEXT(' Matrice Tarifaire NON AL'!BH598,"0,0000")))</f>
        <v/>
      </c>
      <c r="AR595" t="str">
        <f>+IF($C595="","",IF(' Matrice Tarifaire NON AL'!BI598="","",TEXT(' Matrice Tarifaire NON AL'!BI598,"0,0000")))</f>
        <v/>
      </c>
      <c r="AS595" t="str">
        <f>+IF(C595="","",IF(' Matrice Tarifaire NON AL'!BJ598="","0",IF(' Matrice Tarifaire NON AL'!BJ598="","",' Matrice Tarifaire NON AL'!BJ598)))</f>
        <v/>
      </c>
      <c r="AT595" t="str">
        <f>+IF(C595="","",IF(' Matrice Tarifaire NON AL'!BK598="","",' Matrice Tarifaire NON AL'!$BK$6))</f>
        <v/>
      </c>
      <c r="AU595" t="str">
        <f>+IF(C595="","",IF(' Matrice Tarifaire NON AL'!BK598="","",TEXT(' Matrice Tarifaire NON AL'!BK598,"0,0000")))</f>
        <v/>
      </c>
      <c r="AV595" t="str">
        <f>+IF(C595="","",IF(' Matrice Tarifaire NON AL'!BL598="","",' Matrice Tarifaire NON AL'!$BL$6))</f>
        <v/>
      </c>
      <c r="AW595" t="str">
        <f>+IF(C595="","",IF(' Matrice Tarifaire NON AL'!BL598="","",TEXT(' Matrice Tarifaire NON AL'!BL598,"0,0000")))</f>
        <v/>
      </c>
      <c r="AX595" t="str">
        <f>+IF(C595="","",IF(' Matrice Tarifaire NON AL'!BM598="","",' Matrice Tarifaire NON AL'!$BM$6))</f>
        <v/>
      </c>
      <c r="AY595" t="str">
        <f>+IF(C595="","",IF(' Matrice Tarifaire NON AL'!BM598="","",TEXT(' Matrice Tarifaire NON AL'!BM598,"0,0000")))</f>
        <v/>
      </c>
      <c r="AZ595" t="str">
        <f>+IF(C595="","",IF(' Matrice Tarifaire NON AL'!BN598="","","Taxe DEEE"))</f>
        <v/>
      </c>
      <c r="BA595" t="str">
        <f>+IF(C595="","",IF(' Matrice Tarifaire NON AL'!BN598="","",TEXT(' Matrice Tarifaire NON AL'!BN598,"0,0000")))</f>
        <v/>
      </c>
      <c r="BD595" t="str">
        <f>+IF($C595="","",IF(' Matrice Tarifaire NON AL'!BR598="","",TEXT(' Matrice Tarifaire NON AL'!BR598,"0,000")))</f>
        <v/>
      </c>
      <c r="BE595" t="str">
        <f>+IF($C595="","",IF(' Matrice Tarifaire NON AL'!BS598="","",VALUE(TEXT(' Matrice Tarifaire NON AL'!BS598,"0,00"))))</f>
        <v/>
      </c>
      <c r="BF595" t="str">
        <f>+IF($C595="","",IF(' Matrice Tarifaire NON AL'!BY598="","",' Matrice Tarifaire NON AL'!BY598))</f>
        <v/>
      </c>
      <c r="BG595" t="str">
        <f>+IF(C595="","",IF(' Matrice Tarifaire NON AL'!AK598="Composant de Box","999",IF(' Matrice Tarifaire NON AL'!AP598&lt;&gt;"",' Matrice Tarifaire NON AL'!AP598,IF(' Matrice Tarifaire NON AL'!AO598&lt;&gt;"",' Matrice Tarifaire NON AL'!AO598,' Matrice Tarifaire NON AL'!AN598))))</f>
        <v/>
      </c>
    </row>
    <row r="596" spans="1:59" x14ac:dyDescent="0.25">
      <c r="A596" t="str">
        <f>+IF($C596="","",IF(' Matrice Tarifaire NON AL'!N599="","",IF(' Matrice Tarifaire NON AL'!N599=0,"GTIN A 0 - Ne doit pas être mis dans PRE REF",TEXT(' Matrice Tarifaire NON AL'!N599,"00000000000000"))))</f>
        <v/>
      </c>
      <c r="B596" t="str">
        <f>+IF(C596="","",IF(L596=172,4,VLOOKUP(' Matrice Tarifaire NON AL'!AK599,Feuil3!$A$4:$B$14,2,0)))</f>
        <v/>
      </c>
      <c r="C596" t="str">
        <f>+IF(' Matrice Tarifaire NON AL'!O599="","",SUBSTITUTE(' Matrice Tarifaire NON AL'!O599,"CHAR (10)"," "))</f>
        <v/>
      </c>
      <c r="D596" t="str">
        <f>+IF($C596="","",SUBSTITUTE(' Matrice Tarifaire NON AL'!P599,"CHAR (13)"," "))</f>
        <v/>
      </c>
      <c r="E596" t="str">
        <f t="shared" si="28"/>
        <v/>
      </c>
      <c r="F596" t="str">
        <f>+IF($C596="","",IF(' Matrice Tarifaire NON AL'!AX599="","Non",' Matrice Tarifaire NON AL'!AX599))</f>
        <v/>
      </c>
      <c r="G596" t="str">
        <f>+IF($C596="","",IF(' Matrice Tarifaire NON AL'!Q599="DOMEDIA","MDD",IF(' Matrice Tarifaire NON AL'!Q599="APTA","MDD",IF(' Matrice Tarifaire NON AL'!Q599="TOP BUDGET","Premier Prix","MN"))))</f>
        <v/>
      </c>
      <c r="H596" t="str">
        <f>+IF($C596="","",' Matrice Tarifaire NON AL'!Q599)</f>
        <v/>
      </c>
      <c r="K596" t="str">
        <f>+IF($C596="","",' Matrice Tarifaire NON AL'!X599)</f>
        <v/>
      </c>
      <c r="L596" t="str">
        <f>+IF($C596="","",' Matrice Tarifaire NON AL'!X599)</f>
        <v/>
      </c>
      <c r="M596" t="str">
        <f>+IF($C596="","",' Matrice Tarifaire NON AL'!Y599)</f>
        <v/>
      </c>
      <c r="N596" t="str">
        <f>+IF($C596="","",' Matrice Tarifaire NON AL'!Z599)</f>
        <v/>
      </c>
      <c r="P596" t="str">
        <f>+IF(C596="","",IF(' Matrice Tarifaire NON AL'!X599&lt;&gt;168,"Non",""))</f>
        <v/>
      </c>
      <c r="Q596" t="str">
        <f>+IF($C596="","",' Matrice Tarifaire NON AL'!T599)</f>
        <v/>
      </c>
      <c r="R596" t="str">
        <f>+IF($C596="","",IF(' Matrice Tarifaire NON AL'!R599="","",' Matrice Tarifaire NON AL'!R599))</f>
        <v/>
      </c>
      <c r="S596" t="str">
        <f>+IF($C596="","",LEFT(' Matrice Tarifaire NON AL'!W599,1))</f>
        <v/>
      </c>
      <c r="T596" t="str">
        <f>+IF($C596="","",LEFT(' Matrice Tarifaire NON AL'!AY599,3))</f>
        <v/>
      </c>
      <c r="U596" t="str">
        <f t="shared" si="29"/>
        <v/>
      </c>
      <c r="V596" t="str">
        <f>+IF(C596="","",IF(VLOOKUP(' Matrice Tarifaire NON AL'!AK599,Feuil3!A:F,6,0)="Box",IF(' Matrice Tarifaire NON AL'!AL599="Mono-Référence","Homogène",IF(' Matrice Tarifaire NON AL'!AL599="Multi-Références","Panaché","")),IF(' Matrice Tarifaire NON AL'!AK599="A la Pièce","Composant sans Colisage",IF(' Matrice Tarifaire NON AL'!AK599="Composant de Box","Composant sans Colisage","Homogène"))))</f>
        <v/>
      </c>
      <c r="W596" t="str">
        <f>+IF($V596="","",VLOOKUP(' Matrice Tarifaire NON AL'!AK599,Feuil3!$A$4:$E$14,5,0))</f>
        <v/>
      </c>
      <c r="Y596" t="str">
        <f>+IF($V596="","",IF(VLOOKUP(' Matrice Tarifaire NON AL'!$AK599,Feuil3!$A$4:$D$14,4,0)="Palette",' Matrice Tarifaire NON AL'!AN599,""))</f>
        <v/>
      </c>
      <c r="AA596" t="str">
        <f>+IF($V596="","",IF(VLOOKUP(' Matrice Tarifaire NON AL'!$AK599,Feuil3!$A$4:$D$14,4,0)="Colis",' Matrice Tarifaire NON AL'!AN599,""))</f>
        <v/>
      </c>
      <c r="AC596" t="str">
        <f>+IF(V596="","",IF(VLOOKUP(' Matrice Tarifaire NON AL'!AK599,Feuil3!$A$4:$D$14,4,0)="Colis",IF(' Matrice Tarifaire NON AL'!AO599&gt;0,' Matrice Tarifaire NON AL'!AO599,""),""))</f>
        <v/>
      </c>
      <c r="AD596" t="str">
        <f t="shared" si="30"/>
        <v/>
      </c>
      <c r="AE596" t="str">
        <f>+IF(C596="","",' Matrice Tarifaire NON AL'!C599)</f>
        <v/>
      </c>
      <c r="AF596" t="str">
        <f>+IF(C596="","",' Matrice Tarifaire NON AL'!AQ599)</f>
        <v/>
      </c>
      <c r="AH596" t="str">
        <f>+IF(E596="","",' Matrice Tarifaire NON AL'!$U599)</f>
        <v/>
      </c>
      <c r="AI596" t="str">
        <f>+IF(F596="","",IF(' Matrice Tarifaire NON AL'!$V599="","",' Matrice Tarifaire NON AL'!$V599))</f>
        <v/>
      </c>
      <c r="AJ596" t="str">
        <f>+IF($C596="","",IF(' Matrice Tarifaire NON AL'!AZ599="","",' Matrice Tarifaire NON AL'!AZ599))</f>
        <v/>
      </c>
      <c r="AK596" t="str">
        <f>+IF($C596="","",IF(' Matrice Tarifaire NON AL'!BA599="","",' Matrice Tarifaire NON AL'!BA599))</f>
        <v/>
      </c>
      <c r="AL596" t="str">
        <f>+IF($C596="","",IF(' Matrice Tarifaire NON AL'!BB599="","",TEXT(' Matrice Tarifaire NON AL'!BB599,"0,0000")))</f>
        <v/>
      </c>
      <c r="AO596" t="str">
        <f>+IF($C596="","",IF(' Matrice Tarifaire NON AL'!BF599="","",TEXT(' Matrice Tarifaire NON AL'!BF599,"0,0000")))</f>
        <v/>
      </c>
      <c r="AP596" t="str">
        <f>+IF($C596="","",IF(' Matrice Tarifaire NON AL'!BG599="","",TEXT(' Matrice Tarifaire NON AL'!BG599,"0,0000")))</f>
        <v/>
      </c>
      <c r="AQ596" t="str">
        <f>+IF($C596="","",IF(' Matrice Tarifaire NON AL'!BH599="","",TEXT(' Matrice Tarifaire NON AL'!BH599,"0,0000")))</f>
        <v/>
      </c>
      <c r="AR596" t="str">
        <f>+IF($C596="","",IF(' Matrice Tarifaire NON AL'!BI599="","",TEXT(' Matrice Tarifaire NON AL'!BI599,"0,0000")))</f>
        <v/>
      </c>
      <c r="AS596" t="str">
        <f>+IF(C596="","",IF(' Matrice Tarifaire NON AL'!BJ599="","0",IF(' Matrice Tarifaire NON AL'!BJ599="","",' Matrice Tarifaire NON AL'!BJ599)))</f>
        <v/>
      </c>
      <c r="AT596" t="str">
        <f>+IF(C596="","",IF(' Matrice Tarifaire NON AL'!BK599="","",' Matrice Tarifaire NON AL'!$BK$6))</f>
        <v/>
      </c>
      <c r="AU596" t="str">
        <f>+IF(C596="","",IF(' Matrice Tarifaire NON AL'!BK599="","",TEXT(' Matrice Tarifaire NON AL'!BK599,"0,0000")))</f>
        <v/>
      </c>
      <c r="AV596" t="str">
        <f>+IF(C596="","",IF(' Matrice Tarifaire NON AL'!BL599="","",' Matrice Tarifaire NON AL'!$BL$6))</f>
        <v/>
      </c>
      <c r="AW596" t="str">
        <f>+IF(C596="","",IF(' Matrice Tarifaire NON AL'!BL599="","",TEXT(' Matrice Tarifaire NON AL'!BL599,"0,0000")))</f>
        <v/>
      </c>
      <c r="AX596" t="str">
        <f>+IF(C596="","",IF(' Matrice Tarifaire NON AL'!BM599="","",' Matrice Tarifaire NON AL'!$BM$6))</f>
        <v/>
      </c>
      <c r="AY596" t="str">
        <f>+IF(C596="","",IF(' Matrice Tarifaire NON AL'!BM599="","",TEXT(' Matrice Tarifaire NON AL'!BM599,"0,0000")))</f>
        <v/>
      </c>
      <c r="AZ596" t="str">
        <f>+IF(C596="","",IF(' Matrice Tarifaire NON AL'!BN599="","","Taxe DEEE"))</f>
        <v/>
      </c>
      <c r="BA596" t="str">
        <f>+IF(C596="","",IF(' Matrice Tarifaire NON AL'!BN599="","",TEXT(' Matrice Tarifaire NON AL'!BN599,"0,0000")))</f>
        <v/>
      </c>
      <c r="BD596" t="str">
        <f>+IF($C596="","",IF(' Matrice Tarifaire NON AL'!BR599="","",TEXT(' Matrice Tarifaire NON AL'!BR599,"0,000")))</f>
        <v/>
      </c>
      <c r="BE596" t="str">
        <f>+IF($C596="","",IF(' Matrice Tarifaire NON AL'!BS599="","",VALUE(TEXT(' Matrice Tarifaire NON AL'!BS599,"0,00"))))</f>
        <v/>
      </c>
      <c r="BF596" t="str">
        <f>+IF($C596="","",IF(' Matrice Tarifaire NON AL'!BY599="","",' Matrice Tarifaire NON AL'!BY599))</f>
        <v/>
      </c>
      <c r="BG596" t="str">
        <f>+IF(C596="","",IF(' Matrice Tarifaire NON AL'!AK599="Composant de Box","999",IF(' Matrice Tarifaire NON AL'!AP599&lt;&gt;"",' Matrice Tarifaire NON AL'!AP599,IF(' Matrice Tarifaire NON AL'!AO599&lt;&gt;"",' Matrice Tarifaire NON AL'!AO599,' Matrice Tarifaire NON AL'!AN599))))</f>
        <v/>
      </c>
    </row>
    <row r="597" spans="1:59" x14ac:dyDescent="0.25">
      <c r="A597" t="str">
        <f>+IF($C597="","",IF(' Matrice Tarifaire NON AL'!N600="","",IF(' Matrice Tarifaire NON AL'!N600=0,"GTIN A 0 - Ne doit pas être mis dans PRE REF",TEXT(' Matrice Tarifaire NON AL'!N600,"00000000000000"))))</f>
        <v/>
      </c>
      <c r="B597" t="str">
        <f>+IF(C597="","",IF(L597=172,4,VLOOKUP(' Matrice Tarifaire NON AL'!AK600,Feuil3!$A$4:$B$14,2,0)))</f>
        <v/>
      </c>
      <c r="C597" t="str">
        <f>+IF(' Matrice Tarifaire NON AL'!O600="","",SUBSTITUTE(' Matrice Tarifaire NON AL'!O600,"CHAR (10)"," "))</f>
        <v/>
      </c>
      <c r="D597" t="str">
        <f>+IF($C597="","",SUBSTITUTE(' Matrice Tarifaire NON AL'!P600,"CHAR (13)"," "))</f>
        <v/>
      </c>
      <c r="E597" t="str">
        <f t="shared" si="28"/>
        <v/>
      </c>
      <c r="F597" t="str">
        <f>+IF($C597="","",IF(' Matrice Tarifaire NON AL'!AX600="","Non",' Matrice Tarifaire NON AL'!AX600))</f>
        <v/>
      </c>
      <c r="G597" t="str">
        <f>+IF($C597="","",IF(' Matrice Tarifaire NON AL'!Q600="DOMEDIA","MDD",IF(' Matrice Tarifaire NON AL'!Q600="APTA","MDD",IF(' Matrice Tarifaire NON AL'!Q600="TOP BUDGET","Premier Prix","MN"))))</f>
        <v/>
      </c>
      <c r="H597" t="str">
        <f>+IF($C597="","",' Matrice Tarifaire NON AL'!Q600)</f>
        <v/>
      </c>
      <c r="K597" t="str">
        <f>+IF($C597="","",' Matrice Tarifaire NON AL'!X600)</f>
        <v/>
      </c>
      <c r="L597" t="str">
        <f>+IF($C597="","",' Matrice Tarifaire NON AL'!X600)</f>
        <v/>
      </c>
      <c r="M597" t="str">
        <f>+IF($C597="","",' Matrice Tarifaire NON AL'!Y600)</f>
        <v/>
      </c>
      <c r="N597" t="str">
        <f>+IF($C597="","",' Matrice Tarifaire NON AL'!Z600)</f>
        <v/>
      </c>
      <c r="P597" t="str">
        <f>+IF(C597="","",IF(' Matrice Tarifaire NON AL'!X600&lt;&gt;168,"Non",""))</f>
        <v/>
      </c>
      <c r="Q597" t="str">
        <f>+IF($C597="","",' Matrice Tarifaire NON AL'!T600)</f>
        <v/>
      </c>
      <c r="R597" t="str">
        <f>+IF($C597="","",IF(' Matrice Tarifaire NON AL'!R600="","",' Matrice Tarifaire NON AL'!R600))</f>
        <v/>
      </c>
      <c r="S597" t="str">
        <f>+IF($C597="","",LEFT(' Matrice Tarifaire NON AL'!W600,1))</f>
        <v/>
      </c>
      <c r="T597" t="str">
        <f>+IF($C597="","",LEFT(' Matrice Tarifaire NON AL'!AY600,3))</f>
        <v/>
      </c>
      <c r="U597" t="str">
        <f t="shared" si="29"/>
        <v/>
      </c>
      <c r="V597" t="str">
        <f>+IF(C597="","",IF(VLOOKUP(' Matrice Tarifaire NON AL'!AK600,Feuil3!A:F,6,0)="Box",IF(' Matrice Tarifaire NON AL'!AL600="Mono-Référence","Homogène",IF(' Matrice Tarifaire NON AL'!AL600="Multi-Références","Panaché","")),IF(' Matrice Tarifaire NON AL'!AK600="A la Pièce","Composant sans Colisage",IF(' Matrice Tarifaire NON AL'!AK600="Composant de Box","Composant sans Colisage","Homogène"))))</f>
        <v/>
      </c>
      <c r="W597" t="str">
        <f>+IF($V597="","",VLOOKUP(' Matrice Tarifaire NON AL'!AK600,Feuil3!$A$4:$E$14,5,0))</f>
        <v/>
      </c>
      <c r="Y597" t="str">
        <f>+IF($V597="","",IF(VLOOKUP(' Matrice Tarifaire NON AL'!$AK600,Feuil3!$A$4:$D$14,4,0)="Palette",' Matrice Tarifaire NON AL'!AN600,""))</f>
        <v/>
      </c>
      <c r="AA597" t="str">
        <f>+IF($V597="","",IF(VLOOKUP(' Matrice Tarifaire NON AL'!$AK600,Feuil3!$A$4:$D$14,4,0)="Colis",' Matrice Tarifaire NON AL'!AN600,""))</f>
        <v/>
      </c>
      <c r="AC597" t="str">
        <f>+IF(V597="","",IF(VLOOKUP(' Matrice Tarifaire NON AL'!AK600,Feuil3!$A$4:$D$14,4,0)="Colis",IF(' Matrice Tarifaire NON AL'!AO600&gt;0,' Matrice Tarifaire NON AL'!AO600,""),""))</f>
        <v/>
      </c>
      <c r="AD597" t="str">
        <f t="shared" si="30"/>
        <v/>
      </c>
      <c r="AE597" t="str">
        <f>+IF(C597="","",' Matrice Tarifaire NON AL'!C600)</f>
        <v/>
      </c>
      <c r="AF597" t="str">
        <f>+IF(C597="","",' Matrice Tarifaire NON AL'!AQ600)</f>
        <v/>
      </c>
      <c r="AH597" t="str">
        <f>+IF(E597="","",' Matrice Tarifaire NON AL'!$U600)</f>
        <v/>
      </c>
      <c r="AI597" t="str">
        <f>+IF(F597="","",IF(' Matrice Tarifaire NON AL'!$V600="","",' Matrice Tarifaire NON AL'!$V600))</f>
        <v/>
      </c>
      <c r="AJ597" t="str">
        <f>+IF($C597="","",IF(' Matrice Tarifaire NON AL'!AZ600="","",' Matrice Tarifaire NON AL'!AZ600))</f>
        <v/>
      </c>
      <c r="AK597" t="str">
        <f>+IF($C597="","",IF(' Matrice Tarifaire NON AL'!BA600="","",' Matrice Tarifaire NON AL'!BA600))</f>
        <v/>
      </c>
      <c r="AL597" t="str">
        <f>+IF($C597="","",IF(' Matrice Tarifaire NON AL'!BB600="","",TEXT(' Matrice Tarifaire NON AL'!BB600,"0,0000")))</f>
        <v/>
      </c>
      <c r="AO597" t="str">
        <f>+IF($C597="","",IF(' Matrice Tarifaire NON AL'!BF600="","",TEXT(' Matrice Tarifaire NON AL'!BF600,"0,0000")))</f>
        <v/>
      </c>
      <c r="AP597" t="str">
        <f>+IF($C597="","",IF(' Matrice Tarifaire NON AL'!BG600="","",TEXT(' Matrice Tarifaire NON AL'!BG600,"0,0000")))</f>
        <v/>
      </c>
      <c r="AQ597" t="str">
        <f>+IF($C597="","",IF(' Matrice Tarifaire NON AL'!BH600="","",TEXT(' Matrice Tarifaire NON AL'!BH600,"0,0000")))</f>
        <v/>
      </c>
      <c r="AR597" t="str">
        <f>+IF($C597="","",IF(' Matrice Tarifaire NON AL'!BI600="","",TEXT(' Matrice Tarifaire NON AL'!BI600,"0,0000")))</f>
        <v/>
      </c>
      <c r="AS597" t="str">
        <f>+IF(C597="","",IF(' Matrice Tarifaire NON AL'!BJ600="","0",IF(' Matrice Tarifaire NON AL'!BJ600="","",' Matrice Tarifaire NON AL'!BJ600)))</f>
        <v/>
      </c>
      <c r="AT597" t="str">
        <f>+IF(C597="","",IF(' Matrice Tarifaire NON AL'!BK600="","",' Matrice Tarifaire NON AL'!$BK$6))</f>
        <v/>
      </c>
      <c r="AU597" t="str">
        <f>+IF(C597="","",IF(' Matrice Tarifaire NON AL'!BK600="","",TEXT(' Matrice Tarifaire NON AL'!BK600,"0,0000")))</f>
        <v/>
      </c>
      <c r="AV597" t="str">
        <f>+IF(C597="","",IF(' Matrice Tarifaire NON AL'!BL600="","",' Matrice Tarifaire NON AL'!$BL$6))</f>
        <v/>
      </c>
      <c r="AW597" t="str">
        <f>+IF(C597="","",IF(' Matrice Tarifaire NON AL'!BL600="","",TEXT(' Matrice Tarifaire NON AL'!BL600,"0,0000")))</f>
        <v/>
      </c>
      <c r="AX597" t="str">
        <f>+IF(C597="","",IF(' Matrice Tarifaire NON AL'!BM600="","",' Matrice Tarifaire NON AL'!$BM$6))</f>
        <v/>
      </c>
      <c r="AY597" t="str">
        <f>+IF(C597="","",IF(' Matrice Tarifaire NON AL'!BM600="","",TEXT(' Matrice Tarifaire NON AL'!BM600,"0,0000")))</f>
        <v/>
      </c>
      <c r="AZ597" t="str">
        <f>+IF(C597="","",IF(' Matrice Tarifaire NON AL'!BN600="","","Taxe DEEE"))</f>
        <v/>
      </c>
      <c r="BA597" t="str">
        <f>+IF(C597="","",IF(' Matrice Tarifaire NON AL'!BN600="","",TEXT(' Matrice Tarifaire NON AL'!BN600,"0,0000")))</f>
        <v/>
      </c>
      <c r="BD597" t="str">
        <f>+IF($C597="","",IF(' Matrice Tarifaire NON AL'!BR600="","",TEXT(' Matrice Tarifaire NON AL'!BR600,"0,000")))</f>
        <v/>
      </c>
      <c r="BE597" t="str">
        <f>+IF($C597="","",IF(' Matrice Tarifaire NON AL'!BS600="","",VALUE(TEXT(' Matrice Tarifaire NON AL'!BS600,"0,00"))))</f>
        <v/>
      </c>
      <c r="BF597" t="str">
        <f>+IF($C597="","",IF(' Matrice Tarifaire NON AL'!BY600="","",' Matrice Tarifaire NON AL'!BY600))</f>
        <v/>
      </c>
      <c r="BG597" t="str">
        <f>+IF(C597="","",IF(' Matrice Tarifaire NON AL'!AK600="Composant de Box","999",IF(' Matrice Tarifaire NON AL'!AP600&lt;&gt;"",' Matrice Tarifaire NON AL'!AP600,IF(' Matrice Tarifaire NON AL'!AO600&lt;&gt;"",' Matrice Tarifaire NON AL'!AO600,' Matrice Tarifaire NON AL'!AN600))))</f>
        <v/>
      </c>
    </row>
    <row r="598" spans="1:59" x14ac:dyDescent="0.25">
      <c r="A598" t="str">
        <f>+IF($C598="","",IF(' Matrice Tarifaire NON AL'!N601="","",IF(' Matrice Tarifaire NON AL'!N601=0,"GTIN A 0 - Ne doit pas être mis dans PRE REF",TEXT(' Matrice Tarifaire NON AL'!N601,"00000000000000"))))</f>
        <v/>
      </c>
      <c r="B598" t="str">
        <f>+IF(C598="","",IF(L598=172,4,VLOOKUP(' Matrice Tarifaire NON AL'!AK601,Feuil3!$A$4:$B$14,2,0)))</f>
        <v/>
      </c>
      <c r="C598" t="str">
        <f>+IF(' Matrice Tarifaire NON AL'!O601="","",SUBSTITUTE(' Matrice Tarifaire NON AL'!O601,"CHAR (10)"," "))</f>
        <v/>
      </c>
      <c r="D598" t="str">
        <f>+IF($C598="","",SUBSTITUTE(' Matrice Tarifaire NON AL'!P601,"CHAR (13)"," "))</f>
        <v/>
      </c>
      <c r="E598" t="str">
        <f t="shared" si="28"/>
        <v/>
      </c>
      <c r="F598" t="str">
        <f>+IF($C598="","",IF(' Matrice Tarifaire NON AL'!AX601="","Non",' Matrice Tarifaire NON AL'!AX601))</f>
        <v/>
      </c>
      <c r="G598" t="str">
        <f>+IF($C598="","",IF(' Matrice Tarifaire NON AL'!Q601="DOMEDIA","MDD",IF(' Matrice Tarifaire NON AL'!Q601="APTA","MDD",IF(' Matrice Tarifaire NON AL'!Q601="TOP BUDGET","Premier Prix","MN"))))</f>
        <v/>
      </c>
      <c r="H598" t="str">
        <f>+IF($C598="","",' Matrice Tarifaire NON AL'!Q601)</f>
        <v/>
      </c>
      <c r="K598" t="str">
        <f>+IF($C598="","",' Matrice Tarifaire NON AL'!X601)</f>
        <v/>
      </c>
      <c r="L598" t="str">
        <f>+IF($C598="","",' Matrice Tarifaire NON AL'!X601)</f>
        <v/>
      </c>
      <c r="M598" t="str">
        <f>+IF($C598="","",' Matrice Tarifaire NON AL'!Y601)</f>
        <v/>
      </c>
      <c r="N598" t="str">
        <f>+IF($C598="","",' Matrice Tarifaire NON AL'!Z601)</f>
        <v/>
      </c>
      <c r="P598" t="str">
        <f>+IF(C598="","",IF(' Matrice Tarifaire NON AL'!X601&lt;&gt;168,"Non",""))</f>
        <v/>
      </c>
      <c r="Q598" t="str">
        <f>+IF($C598="","",' Matrice Tarifaire NON AL'!T601)</f>
        <v/>
      </c>
      <c r="R598" t="str">
        <f>+IF($C598="","",IF(' Matrice Tarifaire NON AL'!R601="","",' Matrice Tarifaire NON AL'!R601))</f>
        <v/>
      </c>
      <c r="S598" t="str">
        <f>+IF($C598="","",LEFT(' Matrice Tarifaire NON AL'!W601,1))</f>
        <v/>
      </c>
      <c r="T598" t="str">
        <f>+IF($C598="","",LEFT(' Matrice Tarifaire NON AL'!AY601,3))</f>
        <v/>
      </c>
      <c r="U598" t="str">
        <f t="shared" si="29"/>
        <v/>
      </c>
      <c r="V598" t="str">
        <f>+IF(C598="","",IF(VLOOKUP(' Matrice Tarifaire NON AL'!AK601,Feuil3!A:F,6,0)="Box",IF(' Matrice Tarifaire NON AL'!AL601="Mono-Référence","Homogène",IF(' Matrice Tarifaire NON AL'!AL601="Multi-Références","Panaché","")),IF(' Matrice Tarifaire NON AL'!AK601="A la Pièce","Composant sans Colisage",IF(' Matrice Tarifaire NON AL'!AK601="Composant de Box","Composant sans Colisage","Homogène"))))</f>
        <v/>
      </c>
      <c r="W598" t="str">
        <f>+IF($V598="","",VLOOKUP(' Matrice Tarifaire NON AL'!AK601,Feuil3!$A$4:$E$14,5,0))</f>
        <v/>
      </c>
      <c r="Y598" t="str">
        <f>+IF($V598="","",IF(VLOOKUP(' Matrice Tarifaire NON AL'!$AK601,Feuil3!$A$4:$D$14,4,0)="Palette",' Matrice Tarifaire NON AL'!AN601,""))</f>
        <v/>
      </c>
      <c r="AA598" t="str">
        <f>+IF($V598="","",IF(VLOOKUP(' Matrice Tarifaire NON AL'!$AK601,Feuil3!$A$4:$D$14,4,0)="Colis",' Matrice Tarifaire NON AL'!AN601,""))</f>
        <v/>
      </c>
      <c r="AC598" t="str">
        <f>+IF(V598="","",IF(VLOOKUP(' Matrice Tarifaire NON AL'!AK601,Feuil3!$A$4:$D$14,4,0)="Colis",IF(' Matrice Tarifaire NON AL'!AO601&gt;0,' Matrice Tarifaire NON AL'!AO601,""),""))</f>
        <v/>
      </c>
      <c r="AD598" t="str">
        <f t="shared" si="30"/>
        <v/>
      </c>
      <c r="AE598" t="str">
        <f>+IF(C598="","",' Matrice Tarifaire NON AL'!C601)</f>
        <v/>
      </c>
      <c r="AF598" t="str">
        <f>+IF(C598="","",' Matrice Tarifaire NON AL'!AQ601)</f>
        <v/>
      </c>
      <c r="AH598" t="str">
        <f>+IF(E598="","",' Matrice Tarifaire NON AL'!$U601)</f>
        <v/>
      </c>
      <c r="AI598" t="str">
        <f>+IF(F598="","",IF(' Matrice Tarifaire NON AL'!$V601="","",' Matrice Tarifaire NON AL'!$V601))</f>
        <v/>
      </c>
      <c r="AJ598" t="str">
        <f>+IF($C598="","",IF(' Matrice Tarifaire NON AL'!AZ601="","",' Matrice Tarifaire NON AL'!AZ601))</f>
        <v/>
      </c>
      <c r="AK598" t="str">
        <f>+IF($C598="","",IF(' Matrice Tarifaire NON AL'!BA601="","",' Matrice Tarifaire NON AL'!BA601))</f>
        <v/>
      </c>
      <c r="AL598" t="str">
        <f>+IF($C598="","",IF(' Matrice Tarifaire NON AL'!BB601="","",TEXT(' Matrice Tarifaire NON AL'!BB601,"0,0000")))</f>
        <v/>
      </c>
      <c r="AO598" t="str">
        <f>+IF($C598="","",IF(' Matrice Tarifaire NON AL'!BF601="","",TEXT(' Matrice Tarifaire NON AL'!BF601,"0,0000")))</f>
        <v/>
      </c>
      <c r="AP598" t="str">
        <f>+IF($C598="","",IF(' Matrice Tarifaire NON AL'!BG601="","",TEXT(' Matrice Tarifaire NON AL'!BG601,"0,0000")))</f>
        <v/>
      </c>
      <c r="AQ598" t="str">
        <f>+IF($C598="","",IF(' Matrice Tarifaire NON AL'!BH601="","",TEXT(' Matrice Tarifaire NON AL'!BH601,"0,0000")))</f>
        <v/>
      </c>
      <c r="AR598" t="str">
        <f>+IF($C598="","",IF(' Matrice Tarifaire NON AL'!BI601="","",TEXT(' Matrice Tarifaire NON AL'!BI601,"0,0000")))</f>
        <v/>
      </c>
      <c r="AS598" t="str">
        <f>+IF(C598="","",IF(' Matrice Tarifaire NON AL'!BJ601="","0",IF(' Matrice Tarifaire NON AL'!BJ601="","",' Matrice Tarifaire NON AL'!BJ601)))</f>
        <v/>
      </c>
      <c r="AT598" t="str">
        <f>+IF(C598="","",IF(' Matrice Tarifaire NON AL'!BK601="","",' Matrice Tarifaire NON AL'!$BK$6))</f>
        <v/>
      </c>
      <c r="AU598" t="str">
        <f>+IF(C598="","",IF(' Matrice Tarifaire NON AL'!BK601="","",TEXT(' Matrice Tarifaire NON AL'!BK601,"0,0000")))</f>
        <v/>
      </c>
      <c r="AV598" t="str">
        <f>+IF(C598="","",IF(' Matrice Tarifaire NON AL'!BL601="","",' Matrice Tarifaire NON AL'!$BL$6))</f>
        <v/>
      </c>
      <c r="AW598" t="str">
        <f>+IF(C598="","",IF(' Matrice Tarifaire NON AL'!BL601="","",TEXT(' Matrice Tarifaire NON AL'!BL601,"0,0000")))</f>
        <v/>
      </c>
      <c r="AX598" t="str">
        <f>+IF(C598="","",IF(' Matrice Tarifaire NON AL'!BM601="","",' Matrice Tarifaire NON AL'!$BM$6))</f>
        <v/>
      </c>
      <c r="AY598" t="str">
        <f>+IF(C598="","",IF(' Matrice Tarifaire NON AL'!BM601="","",TEXT(' Matrice Tarifaire NON AL'!BM601,"0,0000")))</f>
        <v/>
      </c>
      <c r="AZ598" t="str">
        <f>+IF(C598="","",IF(' Matrice Tarifaire NON AL'!BN601="","","Taxe DEEE"))</f>
        <v/>
      </c>
      <c r="BA598" t="str">
        <f>+IF(C598="","",IF(' Matrice Tarifaire NON AL'!BN601="","",TEXT(' Matrice Tarifaire NON AL'!BN601,"0,0000")))</f>
        <v/>
      </c>
      <c r="BD598" t="str">
        <f>+IF($C598="","",IF(' Matrice Tarifaire NON AL'!BR601="","",TEXT(' Matrice Tarifaire NON AL'!BR601,"0,000")))</f>
        <v/>
      </c>
      <c r="BE598" t="str">
        <f>+IF($C598="","",IF(' Matrice Tarifaire NON AL'!BS601="","",VALUE(TEXT(' Matrice Tarifaire NON AL'!BS601,"0,00"))))</f>
        <v/>
      </c>
      <c r="BF598" t="str">
        <f>+IF($C598="","",IF(' Matrice Tarifaire NON AL'!BY601="","",' Matrice Tarifaire NON AL'!BY601))</f>
        <v/>
      </c>
      <c r="BG598" t="str">
        <f>+IF(C598="","",IF(' Matrice Tarifaire NON AL'!AK601="Composant de Box","999",IF(' Matrice Tarifaire NON AL'!AP601&lt;&gt;"",' Matrice Tarifaire NON AL'!AP601,IF(' Matrice Tarifaire NON AL'!AO601&lt;&gt;"",' Matrice Tarifaire NON AL'!AO601,' Matrice Tarifaire NON AL'!AN601))))</f>
        <v/>
      </c>
    </row>
    <row r="599" spans="1:59" x14ac:dyDescent="0.25">
      <c r="A599" t="str">
        <f>+IF($C599="","",IF(' Matrice Tarifaire NON AL'!N602="","",IF(' Matrice Tarifaire NON AL'!N602=0,"GTIN A 0 - Ne doit pas être mis dans PRE REF",TEXT(' Matrice Tarifaire NON AL'!N602,"00000000000000"))))</f>
        <v/>
      </c>
      <c r="B599" t="str">
        <f>+IF(C599="","",IF(L599=172,4,VLOOKUP(' Matrice Tarifaire NON AL'!AK602,Feuil3!$A$4:$B$14,2,0)))</f>
        <v/>
      </c>
      <c r="C599" t="str">
        <f>+IF(' Matrice Tarifaire NON AL'!O602="","",SUBSTITUTE(' Matrice Tarifaire NON AL'!O602,"CHAR (10)"," "))</f>
        <v/>
      </c>
      <c r="D599" t="str">
        <f>+IF($C599="","",SUBSTITUTE(' Matrice Tarifaire NON AL'!P602,"CHAR (13)"," "))</f>
        <v/>
      </c>
      <c r="E599" t="str">
        <f t="shared" si="28"/>
        <v/>
      </c>
      <c r="F599" t="str">
        <f>+IF($C599="","",IF(' Matrice Tarifaire NON AL'!AX602="","Non",' Matrice Tarifaire NON AL'!AX602))</f>
        <v/>
      </c>
      <c r="G599" t="str">
        <f>+IF($C599="","",IF(' Matrice Tarifaire NON AL'!Q602="DOMEDIA","MDD",IF(' Matrice Tarifaire NON AL'!Q602="APTA","MDD",IF(' Matrice Tarifaire NON AL'!Q602="TOP BUDGET","Premier Prix","MN"))))</f>
        <v/>
      </c>
      <c r="H599" t="str">
        <f>+IF($C599="","",' Matrice Tarifaire NON AL'!Q602)</f>
        <v/>
      </c>
      <c r="K599" t="str">
        <f>+IF($C599="","",' Matrice Tarifaire NON AL'!X602)</f>
        <v/>
      </c>
      <c r="L599" t="str">
        <f>+IF($C599="","",' Matrice Tarifaire NON AL'!X602)</f>
        <v/>
      </c>
      <c r="M599" t="str">
        <f>+IF($C599="","",' Matrice Tarifaire NON AL'!Y602)</f>
        <v/>
      </c>
      <c r="N599" t="str">
        <f>+IF($C599="","",' Matrice Tarifaire NON AL'!Z602)</f>
        <v/>
      </c>
      <c r="P599" t="str">
        <f>+IF(C599="","",IF(' Matrice Tarifaire NON AL'!X602&lt;&gt;168,"Non",""))</f>
        <v/>
      </c>
      <c r="Q599" t="str">
        <f>+IF($C599="","",' Matrice Tarifaire NON AL'!T602)</f>
        <v/>
      </c>
      <c r="R599" t="str">
        <f>+IF($C599="","",IF(' Matrice Tarifaire NON AL'!R602="","",' Matrice Tarifaire NON AL'!R602))</f>
        <v/>
      </c>
      <c r="S599" t="str">
        <f>+IF($C599="","",LEFT(' Matrice Tarifaire NON AL'!W602,1))</f>
        <v/>
      </c>
      <c r="T599" t="str">
        <f>+IF($C599="","",LEFT(' Matrice Tarifaire NON AL'!AY602,3))</f>
        <v/>
      </c>
      <c r="U599" t="str">
        <f t="shared" si="29"/>
        <v/>
      </c>
      <c r="V599" t="str">
        <f>+IF(C599="","",IF(VLOOKUP(' Matrice Tarifaire NON AL'!AK602,Feuil3!A:F,6,0)="Box",IF(' Matrice Tarifaire NON AL'!AL602="Mono-Référence","Homogène",IF(' Matrice Tarifaire NON AL'!AL602="Multi-Références","Panaché","")),IF(' Matrice Tarifaire NON AL'!AK602="A la Pièce","Composant sans Colisage",IF(' Matrice Tarifaire NON AL'!AK602="Composant de Box","Composant sans Colisage","Homogène"))))</f>
        <v/>
      </c>
      <c r="W599" t="str">
        <f>+IF($V599="","",VLOOKUP(' Matrice Tarifaire NON AL'!AK602,Feuil3!$A$4:$E$14,5,0))</f>
        <v/>
      </c>
      <c r="Y599" t="str">
        <f>+IF($V599="","",IF(VLOOKUP(' Matrice Tarifaire NON AL'!$AK602,Feuil3!$A$4:$D$14,4,0)="Palette",' Matrice Tarifaire NON AL'!AN602,""))</f>
        <v/>
      </c>
      <c r="AA599" t="str">
        <f>+IF($V599="","",IF(VLOOKUP(' Matrice Tarifaire NON AL'!$AK602,Feuil3!$A$4:$D$14,4,0)="Colis",' Matrice Tarifaire NON AL'!AN602,""))</f>
        <v/>
      </c>
      <c r="AC599" t="str">
        <f>+IF(V599="","",IF(VLOOKUP(' Matrice Tarifaire NON AL'!AK602,Feuil3!$A$4:$D$14,4,0)="Colis",IF(' Matrice Tarifaire NON AL'!AO602&gt;0,' Matrice Tarifaire NON AL'!AO602,""),""))</f>
        <v/>
      </c>
      <c r="AD599" t="str">
        <f t="shared" si="30"/>
        <v/>
      </c>
      <c r="AE599" t="str">
        <f>+IF(C599="","",' Matrice Tarifaire NON AL'!C602)</f>
        <v/>
      </c>
      <c r="AF599" t="str">
        <f>+IF(C599="","",' Matrice Tarifaire NON AL'!AQ602)</f>
        <v/>
      </c>
      <c r="AH599" t="str">
        <f>+IF(E599="","",' Matrice Tarifaire NON AL'!$U602)</f>
        <v/>
      </c>
      <c r="AI599" t="str">
        <f>+IF(F599="","",IF(' Matrice Tarifaire NON AL'!$V602="","",' Matrice Tarifaire NON AL'!$V602))</f>
        <v/>
      </c>
      <c r="AJ599" t="str">
        <f>+IF($C599="","",IF(' Matrice Tarifaire NON AL'!AZ602="","",' Matrice Tarifaire NON AL'!AZ602))</f>
        <v/>
      </c>
      <c r="AK599" t="str">
        <f>+IF($C599="","",IF(' Matrice Tarifaire NON AL'!BA602="","",' Matrice Tarifaire NON AL'!BA602))</f>
        <v/>
      </c>
      <c r="AL599" t="str">
        <f>+IF($C599="","",IF(' Matrice Tarifaire NON AL'!BB602="","",TEXT(' Matrice Tarifaire NON AL'!BB602,"0,0000")))</f>
        <v/>
      </c>
      <c r="AO599" t="str">
        <f>+IF($C599="","",IF(' Matrice Tarifaire NON AL'!BF602="","",TEXT(' Matrice Tarifaire NON AL'!BF602,"0,0000")))</f>
        <v/>
      </c>
      <c r="AP599" t="str">
        <f>+IF($C599="","",IF(' Matrice Tarifaire NON AL'!BG602="","",TEXT(' Matrice Tarifaire NON AL'!BG602,"0,0000")))</f>
        <v/>
      </c>
      <c r="AQ599" t="str">
        <f>+IF($C599="","",IF(' Matrice Tarifaire NON AL'!BH602="","",TEXT(' Matrice Tarifaire NON AL'!BH602,"0,0000")))</f>
        <v/>
      </c>
      <c r="AR599" t="str">
        <f>+IF($C599="","",IF(' Matrice Tarifaire NON AL'!BI602="","",TEXT(' Matrice Tarifaire NON AL'!BI602,"0,0000")))</f>
        <v/>
      </c>
      <c r="AS599" t="str">
        <f>+IF(C599="","",IF(' Matrice Tarifaire NON AL'!BJ602="","0",IF(' Matrice Tarifaire NON AL'!BJ602="","",' Matrice Tarifaire NON AL'!BJ602)))</f>
        <v/>
      </c>
      <c r="AT599" t="str">
        <f>+IF(C599="","",IF(' Matrice Tarifaire NON AL'!BK602="","",' Matrice Tarifaire NON AL'!$BK$6))</f>
        <v/>
      </c>
      <c r="AU599" t="str">
        <f>+IF(C599="","",IF(' Matrice Tarifaire NON AL'!BK602="","",TEXT(' Matrice Tarifaire NON AL'!BK602,"0,0000")))</f>
        <v/>
      </c>
      <c r="AV599" t="str">
        <f>+IF(C599="","",IF(' Matrice Tarifaire NON AL'!BL602="","",' Matrice Tarifaire NON AL'!$BL$6))</f>
        <v/>
      </c>
      <c r="AW599" t="str">
        <f>+IF(C599="","",IF(' Matrice Tarifaire NON AL'!BL602="","",TEXT(' Matrice Tarifaire NON AL'!BL602,"0,0000")))</f>
        <v/>
      </c>
      <c r="AX599" t="str">
        <f>+IF(C599="","",IF(' Matrice Tarifaire NON AL'!BM602="","",' Matrice Tarifaire NON AL'!$BM$6))</f>
        <v/>
      </c>
      <c r="AY599" t="str">
        <f>+IF(C599="","",IF(' Matrice Tarifaire NON AL'!BM602="","",TEXT(' Matrice Tarifaire NON AL'!BM602,"0,0000")))</f>
        <v/>
      </c>
      <c r="AZ599" t="str">
        <f>+IF(C599="","",IF(' Matrice Tarifaire NON AL'!BN602="","","Taxe DEEE"))</f>
        <v/>
      </c>
      <c r="BA599" t="str">
        <f>+IF(C599="","",IF(' Matrice Tarifaire NON AL'!BN602="","",TEXT(' Matrice Tarifaire NON AL'!BN602,"0,0000")))</f>
        <v/>
      </c>
      <c r="BD599" t="str">
        <f>+IF($C599="","",IF(' Matrice Tarifaire NON AL'!BR602="","",TEXT(' Matrice Tarifaire NON AL'!BR602,"0,000")))</f>
        <v/>
      </c>
      <c r="BE599" t="str">
        <f>+IF($C599="","",IF(' Matrice Tarifaire NON AL'!BS602="","",VALUE(TEXT(' Matrice Tarifaire NON AL'!BS602,"0,00"))))</f>
        <v/>
      </c>
      <c r="BF599" t="str">
        <f>+IF($C599="","",IF(' Matrice Tarifaire NON AL'!BY602="","",' Matrice Tarifaire NON AL'!BY602))</f>
        <v/>
      </c>
      <c r="BG599" t="str">
        <f>+IF(C599="","",IF(' Matrice Tarifaire NON AL'!AK602="Composant de Box","999",IF(' Matrice Tarifaire NON AL'!AP602&lt;&gt;"",' Matrice Tarifaire NON AL'!AP602,IF(' Matrice Tarifaire NON AL'!AO602&lt;&gt;"",' Matrice Tarifaire NON AL'!AO602,' Matrice Tarifaire NON AL'!AN602))))</f>
        <v/>
      </c>
    </row>
    <row r="600" spans="1:59" x14ac:dyDescent="0.25">
      <c r="A600" t="str">
        <f>+IF($C600="","",IF(' Matrice Tarifaire NON AL'!N603="","",IF(' Matrice Tarifaire NON AL'!N603=0,"GTIN A 0 - Ne doit pas être mis dans PRE REF",TEXT(' Matrice Tarifaire NON AL'!N603,"00000000000000"))))</f>
        <v/>
      </c>
      <c r="B600" t="str">
        <f>+IF(C600="","",IF(L600=172,4,VLOOKUP(' Matrice Tarifaire NON AL'!AK603,Feuil3!$A$4:$B$14,2,0)))</f>
        <v/>
      </c>
      <c r="C600" t="str">
        <f>+IF(' Matrice Tarifaire NON AL'!O603="","",SUBSTITUTE(' Matrice Tarifaire NON AL'!O603,"CHAR (10)"," "))</f>
        <v/>
      </c>
      <c r="D600" t="str">
        <f>+IF($C600="","",SUBSTITUTE(' Matrice Tarifaire NON AL'!P603,"CHAR (13)"," "))</f>
        <v/>
      </c>
      <c r="E600" t="str">
        <f t="shared" si="28"/>
        <v/>
      </c>
      <c r="F600" t="str">
        <f>+IF($C600="","",IF(' Matrice Tarifaire NON AL'!AX603="","Non",' Matrice Tarifaire NON AL'!AX603))</f>
        <v/>
      </c>
      <c r="G600" t="str">
        <f>+IF($C600="","",IF(' Matrice Tarifaire NON AL'!Q603="DOMEDIA","MDD",IF(' Matrice Tarifaire NON AL'!Q603="APTA","MDD",IF(' Matrice Tarifaire NON AL'!Q603="TOP BUDGET","Premier Prix","MN"))))</f>
        <v/>
      </c>
      <c r="H600" t="str">
        <f>+IF($C600="","",' Matrice Tarifaire NON AL'!Q603)</f>
        <v/>
      </c>
      <c r="K600" t="str">
        <f>+IF($C600="","",' Matrice Tarifaire NON AL'!X603)</f>
        <v/>
      </c>
      <c r="L600" t="str">
        <f>+IF($C600="","",' Matrice Tarifaire NON AL'!X603)</f>
        <v/>
      </c>
      <c r="M600" t="str">
        <f>+IF($C600="","",' Matrice Tarifaire NON AL'!Y603)</f>
        <v/>
      </c>
      <c r="N600" t="str">
        <f>+IF($C600="","",' Matrice Tarifaire NON AL'!Z603)</f>
        <v/>
      </c>
      <c r="P600" t="str">
        <f>+IF(C600="","",IF(' Matrice Tarifaire NON AL'!X603&lt;&gt;168,"Non",""))</f>
        <v/>
      </c>
      <c r="Q600" t="str">
        <f>+IF($C600="","",' Matrice Tarifaire NON AL'!T603)</f>
        <v/>
      </c>
      <c r="R600" t="str">
        <f>+IF($C600="","",IF(' Matrice Tarifaire NON AL'!R603="","",' Matrice Tarifaire NON AL'!R603))</f>
        <v/>
      </c>
      <c r="S600" t="str">
        <f>+IF($C600="","",LEFT(' Matrice Tarifaire NON AL'!W603,1))</f>
        <v/>
      </c>
      <c r="T600" t="str">
        <f>+IF($C600="","",LEFT(' Matrice Tarifaire NON AL'!AY603,3))</f>
        <v/>
      </c>
      <c r="U600" t="str">
        <f t="shared" si="29"/>
        <v/>
      </c>
      <c r="V600" t="str">
        <f>+IF(C600="","",IF(VLOOKUP(' Matrice Tarifaire NON AL'!AK603,Feuil3!A:F,6,0)="Box",IF(' Matrice Tarifaire NON AL'!AL603="Mono-Référence","Homogène",IF(' Matrice Tarifaire NON AL'!AL603="Multi-Références","Panaché","")),IF(' Matrice Tarifaire NON AL'!AK603="A la Pièce","Composant sans Colisage",IF(' Matrice Tarifaire NON AL'!AK603="Composant de Box","Composant sans Colisage","Homogène"))))</f>
        <v/>
      </c>
      <c r="W600" t="str">
        <f>+IF($V600="","",VLOOKUP(' Matrice Tarifaire NON AL'!AK603,Feuil3!$A$4:$E$14,5,0))</f>
        <v/>
      </c>
      <c r="Y600" t="str">
        <f>+IF($V600="","",IF(VLOOKUP(' Matrice Tarifaire NON AL'!$AK603,Feuil3!$A$4:$D$14,4,0)="Palette",' Matrice Tarifaire NON AL'!AN603,""))</f>
        <v/>
      </c>
      <c r="AA600" t="str">
        <f>+IF($V600="","",IF(VLOOKUP(' Matrice Tarifaire NON AL'!$AK603,Feuil3!$A$4:$D$14,4,0)="Colis",' Matrice Tarifaire NON AL'!AN603,""))</f>
        <v/>
      </c>
      <c r="AC600" t="str">
        <f>+IF(V600="","",IF(VLOOKUP(' Matrice Tarifaire NON AL'!AK603,Feuil3!$A$4:$D$14,4,0)="Colis",IF(' Matrice Tarifaire NON AL'!AO603&gt;0,' Matrice Tarifaire NON AL'!AO603,""),""))</f>
        <v/>
      </c>
      <c r="AD600" t="str">
        <f t="shared" si="30"/>
        <v/>
      </c>
      <c r="AE600" t="str">
        <f>+IF(C600="","",' Matrice Tarifaire NON AL'!C603)</f>
        <v/>
      </c>
      <c r="AF600" t="str">
        <f>+IF(C600="","",' Matrice Tarifaire NON AL'!AQ603)</f>
        <v/>
      </c>
      <c r="AH600" t="str">
        <f>+IF(E600="","",' Matrice Tarifaire NON AL'!$U603)</f>
        <v/>
      </c>
      <c r="AI600" t="str">
        <f>+IF(F600="","",IF(' Matrice Tarifaire NON AL'!$V603="","",' Matrice Tarifaire NON AL'!$V603))</f>
        <v/>
      </c>
      <c r="AJ600" t="str">
        <f>+IF($C600="","",IF(' Matrice Tarifaire NON AL'!AZ603="","",' Matrice Tarifaire NON AL'!AZ603))</f>
        <v/>
      </c>
      <c r="AK600" t="str">
        <f>+IF($C600="","",IF(' Matrice Tarifaire NON AL'!BA603="","",' Matrice Tarifaire NON AL'!BA603))</f>
        <v/>
      </c>
      <c r="AL600" t="str">
        <f>+IF($C600="","",IF(' Matrice Tarifaire NON AL'!BB603="","",TEXT(' Matrice Tarifaire NON AL'!BB603,"0,0000")))</f>
        <v/>
      </c>
      <c r="AO600" t="str">
        <f>+IF($C600="","",IF(' Matrice Tarifaire NON AL'!BF603="","",TEXT(' Matrice Tarifaire NON AL'!BF603,"0,0000")))</f>
        <v/>
      </c>
      <c r="AP600" t="str">
        <f>+IF($C600="","",IF(' Matrice Tarifaire NON AL'!BG603="","",TEXT(' Matrice Tarifaire NON AL'!BG603,"0,0000")))</f>
        <v/>
      </c>
      <c r="AQ600" t="str">
        <f>+IF($C600="","",IF(' Matrice Tarifaire NON AL'!BH603="","",TEXT(' Matrice Tarifaire NON AL'!BH603,"0,0000")))</f>
        <v/>
      </c>
      <c r="AR600" t="str">
        <f>+IF($C600="","",IF(' Matrice Tarifaire NON AL'!BI603="","",TEXT(' Matrice Tarifaire NON AL'!BI603,"0,0000")))</f>
        <v/>
      </c>
      <c r="AS600" t="str">
        <f>+IF(C600="","",IF(' Matrice Tarifaire NON AL'!BJ603="","0",IF(' Matrice Tarifaire NON AL'!BJ603="","",' Matrice Tarifaire NON AL'!BJ603)))</f>
        <v/>
      </c>
      <c r="AT600" t="str">
        <f>+IF(C600="","",IF(' Matrice Tarifaire NON AL'!BK603="","",' Matrice Tarifaire NON AL'!$BK$6))</f>
        <v/>
      </c>
      <c r="AU600" t="str">
        <f>+IF(C600="","",IF(' Matrice Tarifaire NON AL'!BK603="","",TEXT(' Matrice Tarifaire NON AL'!BK603,"0,0000")))</f>
        <v/>
      </c>
      <c r="AV600" t="str">
        <f>+IF(C600="","",IF(' Matrice Tarifaire NON AL'!BL603="","",' Matrice Tarifaire NON AL'!$BL$6))</f>
        <v/>
      </c>
      <c r="AW600" t="str">
        <f>+IF(C600="","",IF(' Matrice Tarifaire NON AL'!BL603="","",TEXT(' Matrice Tarifaire NON AL'!BL603,"0,0000")))</f>
        <v/>
      </c>
      <c r="AX600" t="str">
        <f>+IF(C600="","",IF(' Matrice Tarifaire NON AL'!BM603="","",' Matrice Tarifaire NON AL'!$BM$6))</f>
        <v/>
      </c>
      <c r="AY600" t="str">
        <f>+IF(C600="","",IF(' Matrice Tarifaire NON AL'!BM603="","",TEXT(' Matrice Tarifaire NON AL'!BM603,"0,0000")))</f>
        <v/>
      </c>
      <c r="AZ600" t="str">
        <f>+IF(C600="","",IF(' Matrice Tarifaire NON AL'!BN603="","","Taxe DEEE"))</f>
        <v/>
      </c>
      <c r="BA600" t="str">
        <f>+IF(C600="","",IF(' Matrice Tarifaire NON AL'!BN603="","",TEXT(' Matrice Tarifaire NON AL'!BN603,"0,0000")))</f>
        <v/>
      </c>
      <c r="BD600" t="str">
        <f>+IF($C600="","",IF(' Matrice Tarifaire NON AL'!BR603="","",TEXT(' Matrice Tarifaire NON AL'!BR603,"0,000")))</f>
        <v/>
      </c>
      <c r="BE600" t="str">
        <f>+IF($C600="","",IF(' Matrice Tarifaire NON AL'!BS603="","",VALUE(TEXT(' Matrice Tarifaire NON AL'!BS603,"0,00"))))</f>
        <v/>
      </c>
      <c r="BF600" t="str">
        <f>+IF($C600="","",IF(' Matrice Tarifaire NON AL'!BY603="","",' Matrice Tarifaire NON AL'!BY603))</f>
        <v/>
      </c>
      <c r="BG600" t="str">
        <f>+IF(C600="","",IF(' Matrice Tarifaire NON AL'!AK603="Composant de Box","999",IF(' Matrice Tarifaire NON AL'!AP603&lt;&gt;"",' Matrice Tarifaire NON AL'!AP603,IF(' Matrice Tarifaire NON AL'!AO603&lt;&gt;"",' Matrice Tarifaire NON AL'!AO603,' Matrice Tarifaire NON AL'!AN603))))</f>
        <v/>
      </c>
    </row>
    <row r="601" spans="1:59" x14ac:dyDescent="0.25">
      <c r="A601" t="str">
        <f>+IF($C601="","",IF(' Matrice Tarifaire NON AL'!N604="","",IF(' Matrice Tarifaire NON AL'!N604=0,"GTIN A 0 - Ne doit pas être mis dans PRE REF",TEXT(' Matrice Tarifaire NON AL'!N604,"00000000000000"))))</f>
        <v/>
      </c>
      <c r="B601" t="str">
        <f>+IF(C601="","",IF(L601=172,4,VLOOKUP(' Matrice Tarifaire NON AL'!AK604,Feuil3!$A$4:$B$14,2,0)))</f>
        <v/>
      </c>
      <c r="C601" t="str">
        <f>+IF(' Matrice Tarifaire NON AL'!O604="","",SUBSTITUTE(' Matrice Tarifaire NON AL'!O604,"CHAR (10)"," "))</f>
        <v/>
      </c>
      <c r="D601" t="str">
        <f>+IF($C601="","",SUBSTITUTE(' Matrice Tarifaire NON AL'!P604,"CHAR (13)"," "))</f>
        <v/>
      </c>
      <c r="E601" t="str">
        <f t="shared" si="28"/>
        <v/>
      </c>
      <c r="F601" t="str">
        <f>+IF($C601="","",IF(' Matrice Tarifaire NON AL'!AX604="","Non",' Matrice Tarifaire NON AL'!AX604))</f>
        <v/>
      </c>
      <c r="G601" t="str">
        <f>+IF($C601="","",IF(' Matrice Tarifaire NON AL'!Q604="DOMEDIA","MDD",IF(' Matrice Tarifaire NON AL'!Q604="APTA","MDD",IF(' Matrice Tarifaire NON AL'!Q604="TOP BUDGET","Premier Prix","MN"))))</f>
        <v/>
      </c>
      <c r="H601" t="str">
        <f>+IF($C601="","",' Matrice Tarifaire NON AL'!Q604)</f>
        <v/>
      </c>
      <c r="K601" t="str">
        <f>+IF($C601="","",' Matrice Tarifaire NON AL'!X604)</f>
        <v/>
      </c>
      <c r="L601" t="str">
        <f>+IF($C601="","",' Matrice Tarifaire NON AL'!X604)</f>
        <v/>
      </c>
      <c r="M601" t="str">
        <f>+IF($C601="","",' Matrice Tarifaire NON AL'!Y604)</f>
        <v/>
      </c>
      <c r="N601" t="str">
        <f>+IF($C601="","",' Matrice Tarifaire NON AL'!Z604)</f>
        <v/>
      </c>
      <c r="P601" t="str">
        <f>+IF(C601="","",IF(' Matrice Tarifaire NON AL'!X604&lt;&gt;168,"Non",""))</f>
        <v/>
      </c>
      <c r="Q601" t="str">
        <f>+IF($C601="","",' Matrice Tarifaire NON AL'!T604)</f>
        <v/>
      </c>
      <c r="R601" t="str">
        <f>+IF($C601="","",IF(' Matrice Tarifaire NON AL'!R604="","",' Matrice Tarifaire NON AL'!R604))</f>
        <v/>
      </c>
      <c r="S601" t="str">
        <f>+IF($C601="","",LEFT(' Matrice Tarifaire NON AL'!W604,1))</f>
        <v/>
      </c>
      <c r="T601" t="str">
        <f>+IF($C601="","",LEFT(' Matrice Tarifaire NON AL'!AY604,3))</f>
        <v/>
      </c>
      <c r="U601" t="str">
        <f t="shared" si="29"/>
        <v/>
      </c>
      <c r="V601" t="str">
        <f>+IF(C601="","",IF(VLOOKUP(' Matrice Tarifaire NON AL'!AK604,Feuil3!A:F,6,0)="Box",IF(' Matrice Tarifaire NON AL'!AL604="Mono-Référence","Homogène",IF(' Matrice Tarifaire NON AL'!AL604="Multi-Références","Panaché","")),IF(' Matrice Tarifaire NON AL'!AK604="A la Pièce","Composant sans Colisage",IF(' Matrice Tarifaire NON AL'!AK604="Composant de Box","Composant sans Colisage","Homogène"))))</f>
        <v/>
      </c>
      <c r="W601" t="str">
        <f>+IF($V601="","",VLOOKUP(' Matrice Tarifaire NON AL'!AK604,Feuil3!$A$4:$E$14,5,0))</f>
        <v/>
      </c>
      <c r="Y601" t="str">
        <f>+IF($V601="","",IF(VLOOKUP(' Matrice Tarifaire NON AL'!$AK604,Feuil3!$A$4:$D$14,4,0)="Palette",' Matrice Tarifaire NON AL'!AN604,""))</f>
        <v/>
      </c>
      <c r="AA601" t="str">
        <f>+IF($V601="","",IF(VLOOKUP(' Matrice Tarifaire NON AL'!$AK604,Feuil3!$A$4:$D$14,4,0)="Colis",' Matrice Tarifaire NON AL'!AN604,""))</f>
        <v/>
      </c>
      <c r="AC601" t="str">
        <f>+IF(V601="","",IF(VLOOKUP(' Matrice Tarifaire NON AL'!AK604,Feuil3!$A$4:$D$14,4,0)="Colis",IF(' Matrice Tarifaire NON AL'!AO604&gt;0,' Matrice Tarifaire NON AL'!AO604,""),""))</f>
        <v/>
      </c>
      <c r="AD601" t="str">
        <f t="shared" si="30"/>
        <v/>
      </c>
      <c r="AE601" t="str">
        <f>+IF(C601="","",' Matrice Tarifaire NON AL'!C604)</f>
        <v/>
      </c>
      <c r="AF601" t="str">
        <f>+IF(C601="","",' Matrice Tarifaire NON AL'!AQ604)</f>
        <v/>
      </c>
      <c r="AH601" t="str">
        <f>+IF(E601="","",' Matrice Tarifaire NON AL'!$U604)</f>
        <v/>
      </c>
      <c r="AI601" t="str">
        <f>+IF(F601="","",IF(' Matrice Tarifaire NON AL'!$V604="","",' Matrice Tarifaire NON AL'!$V604))</f>
        <v/>
      </c>
      <c r="AJ601" t="str">
        <f>+IF($C601="","",IF(' Matrice Tarifaire NON AL'!AZ604="","",' Matrice Tarifaire NON AL'!AZ604))</f>
        <v/>
      </c>
      <c r="AK601" t="str">
        <f>+IF($C601="","",IF(' Matrice Tarifaire NON AL'!BA604="","",' Matrice Tarifaire NON AL'!BA604))</f>
        <v/>
      </c>
      <c r="AL601" t="str">
        <f>+IF($C601="","",IF(' Matrice Tarifaire NON AL'!BB604="","",TEXT(' Matrice Tarifaire NON AL'!BB604,"0,0000")))</f>
        <v/>
      </c>
      <c r="AO601" t="str">
        <f>+IF($C601="","",IF(' Matrice Tarifaire NON AL'!BF604="","",TEXT(' Matrice Tarifaire NON AL'!BF604,"0,0000")))</f>
        <v/>
      </c>
      <c r="AP601" t="str">
        <f>+IF($C601="","",IF(' Matrice Tarifaire NON AL'!BG604="","",TEXT(' Matrice Tarifaire NON AL'!BG604,"0,0000")))</f>
        <v/>
      </c>
      <c r="AQ601" t="str">
        <f>+IF($C601="","",IF(' Matrice Tarifaire NON AL'!BH604="","",TEXT(' Matrice Tarifaire NON AL'!BH604,"0,0000")))</f>
        <v/>
      </c>
      <c r="AR601" t="str">
        <f>+IF($C601="","",IF(' Matrice Tarifaire NON AL'!BI604="","",TEXT(' Matrice Tarifaire NON AL'!BI604,"0,0000")))</f>
        <v/>
      </c>
      <c r="AS601" t="str">
        <f>+IF(C601="","",IF(' Matrice Tarifaire NON AL'!BJ604="","0",IF(' Matrice Tarifaire NON AL'!BJ604="","",' Matrice Tarifaire NON AL'!BJ604)))</f>
        <v/>
      </c>
      <c r="AT601" t="str">
        <f>+IF(C601="","",IF(' Matrice Tarifaire NON AL'!BK604="","",' Matrice Tarifaire NON AL'!$BK$6))</f>
        <v/>
      </c>
      <c r="AU601" t="str">
        <f>+IF(C601="","",IF(' Matrice Tarifaire NON AL'!BK604="","",TEXT(' Matrice Tarifaire NON AL'!BK604,"0,0000")))</f>
        <v/>
      </c>
      <c r="AV601" t="str">
        <f>+IF(C601="","",IF(' Matrice Tarifaire NON AL'!BL604="","",' Matrice Tarifaire NON AL'!$BL$6))</f>
        <v/>
      </c>
      <c r="AW601" t="str">
        <f>+IF(C601="","",IF(' Matrice Tarifaire NON AL'!BL604="","",TEXT(' Matrice Tarifaire NON AL'!BL604,"0,0000")))</f>
        <v/>
      </c>
      <c r="AX601" t="str">
        <f>+IF(C601="","",IF(' Matrice Tarifaire NON AL'!BM604="","",' Matrice Tarifaire NON AL'!$BM$6))</f>
        <v/>
      </c>
      <c r="AY601" t="str">
        <f>+IF(C601="","",IF(' Matrice Tarifaire NON AL'!BM604="","",TEXT(' Matrice Tarifaire NON AL'!BM604,"0,0000")))</f>
        <v/>
      </c>
      <c r="AZ601" t="str">
        <f>+IF(C601="","",IF(' Matrice Tarifaire NON AL'!BN604="","","Taxe DEEE"))</f>
        <v/>
      </c>
      <c r="BA601" t="str">
        <f>+IF(C601="","",IF(' Matrice Tarifaire NON AL'!BN604="","",TEXT(' Matrice Tarifaire NON AL'!BN604,"0,0000")))</f>
        <v/>
      </c>
      <c r="BD601" t="str">
        <f>+IF($C601="","",IF(' Matrice Tarifaire NON AL'!BR604="","",TEXT(' Matrice Tarifaire NON AL'!BR604,"0,000")))</f>
        <v/>
      </c>
      <c r="BE601" t="str">
        <f>+IF($C601="","",IF(' Matrice Tarifaire NON AL'!BS604="","",VALUE(TEXT(' Matrice Tarifaire NON AL'!BS604,"0,00"))))</f>
        <v/>
      </c>
      <c r="BF601" t="str">
        <f>+IF($C601="","",IF(' Matrice Tarifaire NON AL'!BY604="","",' Matrice Tarifaire NON AL'!BY604))</f>
        <v/>
      </c>
      <c r="BG601" t="str">
        <f>+IF(C601="","",IF(' Matrice Tarifaire NON AL'!AK604="Composant de Box","999",IF(' Matrice Tarifaire NON AL'!AP604&lt;&gt;"",' Matrice Tarifaire NON AL'!AP604,IF(' Matrice Tarifaire NON AL'!AO604&lt;&gt;"",' Matrice Tarifaire NON AL'!AO604,' Matrice Tarifaire NON AL'!AN604))))</f>
        <v/>
      </c>
    </row>
    <row r="602" spans="1:59" x14ac:dyDescent="0.25">
      <c r="A602" t="str">
        <f>+IF($C602="","",IF(' Matrice Tarifaire NON AL'!N605="","",IF(' Matrice Tarifaire NON AL'!N605=0,"GTIN A 0 - Ne doit pas être mis dans PRE REF",TEXT(' Matrice Tarifaire NON AL'!N605,"00000000000000"))))</f>
        <v/>
      </c>
      <c r="B602" t="str">
        <f>+IF(C602="","",IF(L602=172,4,VLOOKUP(' Matrice Tarifaire NON AL'!AK605,Feuil3!$A$4:$B$14,2,0)))</f>
        <v/>
      </c>
      <c r="C602" t="str">
        <f>+IF(' Matrice Tarifaire NON AL'!O605="","",SUBSTITUTE(' Matrice Tarifaire NON AL'!O605,"CHAR (10)"," "))</f>
        <v/>
      </c>
      <c r="D602" t="str">
        <f>+IF($C602="","",SUBSTITUTE(' Matrice Tarifaire NON AL'!P605,"CHAR (13)"," "))</f>
        <v/>
      </c>
      <c r="E602" t="str">
        <f t="shared" si="28"/>
        <v/>
      </c>
      <c r="F602" t="str">
        <f>+IF($C602="","",IF(' Matrice Tarifaire NON AL'!AX605="","Non",' Matrice Tarifaire NON AL'!AX605))</f>
        <v/>
      </c>
      <c r="G602" t="str">
        <f>+IF($C602="","",IF(' Matrice Tarifaire NON AL'!Q605="DOMEDIA","MDD",IF(' Matrice Tarifaire NON AL'!Q605="APTA","MDD",IF(' Matrice Tarifaire NON AL'!Q605="TOP BUDGET","Premier Prix","MN"))))</f>
        <v/>
      </c>
      <c r="H602" t="str">
        <f>+IF($C602="","",' Matrice Tarifaire NON AL'!Q605)</f>
        <v/>
      </c>
      <c r="K602" t="str">
        <f>+IF($C602="","",' Matrice Tarifaire NON AL'!X605)</f>
        <v/>
      </c>
      <c r="L602" t="str">
        <f>+IF($C602="","",' Matrice Tarifaire NON AL'!X605)</f>
        <v/>
      </c>
      <c r="M602" t="str">
        <f>+IF($C602="","",' Matrice Tarifaire NON AL'!Y605)</f>
        <v/>
      </c>
      <c r="N602" t="str">
        <f>+IF($C602="","",' Matrice Tarifaire NON AL'!Z605)</f>
        <v/>
      </c>
      <c r="P602" t="str">
        <f>+IF(C602="","",IF(' Matrice Tarifaire NON AL'!X605&lt;&gt;168,"Non",""))</f>
        <v/>
      </c>
      <c r="Q602" t="str">
        <f>+IF($C602="","",' Matrice Tarifaire NON AL'!T605)</f>
        <v/>
      </c>
      <c r="R602" t="str">
        <f>+IF($C602="","",IF(' Matrice Tarifaire NON AL'!R605="","",' Matrice Tarifaire NON AL'!R605))</f>
        <v/>
      </c>
      <c r="S602" t="str">
        <f>+IF($C602="","",LEFT(' Matrice Tarifaire NON AL'!W605,1))</f>
        <v/>
      </c>
      <c r="T602" t="str">
        <f>+IF($C602="","",LEFT(' Matrice Tarifaire NON AL'!AY605,3))</f>
        <v/>
      </c>
      <c r="U602" t="str">
        <f t="shared" si="29"/>
        <v/>
      </c>
      <c r="V602" t="str">
        <f>+IF(C602="","",IF(VLOOKUP(' Matrice Tarifaire NON AL'!AK605,Feuil3!A:F,6,0)="Box",IF(' Matrice Tarifaire NON AL'!AL605="Mono-Référence","Homogène",IF(' Matrice Tarifaire NON AL'!AL605="Multi-Références","Panaché","")),IF(' Matrice Tarifaire NON AL'!AK605="A la Pièce","Composant sans Colisage",IF(' Matrice Tarifaire NON AL'!AK605="Composant de Box","Composant sans Colisage","Homogène"))))</f>
        <v/>
      </c>
      <c r="W602" t="str">
        <f>+IF($V602="","",VLOOKUP(' Matrice Tarifaire NON AL'!AK605,Feuil3!$A$4:$E$14,5,0))</f>
        <v/>
      </c>
      <c r="Y602" t="str">
        <f>+IF($V602="","",IF(VLOOKUP(' Matrice Tarifaire NON AL'!$AK605,Feuil3!$A$4:$D$14,4,0)="Palette",' Matrice Tarifaire NON AL'!AN605,""))</f>
        <v/>
      </c>
      <c r="AA602" t="str">
        <f>+IF($V602="","",IF(VLOOKUP(' Matrice Tarifaire NON AL'!$AK605,Feuil3!$A$4:$D$14,4,0)="Colis",' Matrice Tarifaire NON AL'!AN605,""))</f>
        <v/>
      </c>
      <c r="AC602" t="str">
        <f>+IF(V602="","",IF(VLOOKUP(' Matrice Tarifaire NON AL'!AK605,Feuil3!$A$4:$D$14,4,0)="Colis",IF(' Matrice Tarifaire NON AL'!AO605&gt;0,' Matrice Tarifaire NON AL'!AO605,""),""))</f>
        <v/>
      </c>
      <c r="AD602" t="str">
        <f t="shared" si="30"/>
        <v/>
      </c>
      <c r="AE602" t="str">
        <f>+IF(C602="","",' Matrice Tarifaire NON AL'!C605)</f>
        <v/>
      </c>
      <c r="AF602" t="str">
        <f>+IF(C602="","",' Matrice Tarifaire NON AL'!AQ605)</f>
        <v/>
      </c>
      <c r="AH602" t="str">
        <f>+IF(E602="","",' Matrice Tarifaire NON AL'!$U605)</f>
        <v/>
      </c>
      <c r="AI602" t="str">
        <f>+IF(F602="","",IF(' Matrice Tarifaire NON AL'!$V605="","",' Matrice Tarifaire NON AL'!$V605))</f>
        <v/>
      </c>
      <c r="AJ602" t="str">
        <f>+IF($C602="","",IF(' Matrice Tarifaire NON AL'!AZ605="","",' Matrice Tarifaire NON AL'!AZ605))</f>
        <v/>
      </c>
      <c r="AK602" t="str">
        <f>+IF($C602="","",IF(' Matrice Tarifaire NON AL'!BA605="","",' Matrice Tarifaire NON AL'!BA605))</f>
        <v/>
      </c>
      <c r="AL602" t="str">
        <f>+IF($C602="","",IF(' Matrice Tarifaire NON AL'!BB605="","",TEXT(' Matrice Tarifaire NON AL'!BB605,"0,0000")))</f>
        <v/>
      </c>
      <c r="AO602" t="str">
        <f>+IF($C602="","",IF(' Matrice Tarifaire NON AL'!BF605="","",TEXT(' Matrice Tarifaire NON AL'!BF605,"0,0000")))</f>
        <v/>
      </c>
      <c r="AP602" t="str">
        <f>+IF($C602="","",IF(' Matrice Tarifaire NON AL'!BG605="","",TEXT(' Matrice Tarifaire NON AL'!BG605,"0,0000")))</f>
        <v/>
      </c>
      <c r="AQ602" t="str">
        <f>+IF($C602="","",IF(' Matrice Tarifaire NON AL'!BH605="","",TEXT(' Matrice Tarifaire NON AL'!BH605,"0,0000")))</f>
        <v/>
      </c>
      <c r="AR602" t="str">
        <f>+IF($C602="","",IF(' Matrice Tarifaire NON AL'!BI605="","",TEXT(' Matrice Tarifaire NON AL'!BI605,"0,0000")))</f>
        <v/>
      </c>
      <c r="AS602" t="str">
        <f>+IF(C602="","",IF(' Matrice Tarifaire NON AL'!BJ605="","0",IF(' Matrice Tarifaire NON AL'!BJ605="","",' Matrice Tarifaire NON AL'!BJ605)))</f>
        <v/>
      </c>
      <c r="AT602" t="str">
        <f>+IF(C602="","",IF(' Matrice Tarifaire NON AL'!BK605="","",' Matrice Tarifaire NON AL'!$BK$6))</f>
        <v/>
      </c>
      <c r="AU602" t="str">
        <f>+IF(C602="","",IF(' Matrice Tarifaire NON AL'!BK605="","",TEXT(' Matrice Tarifaire NON AL'!BK605,"0,0000")))</f>
        <v/>
      </c>
      <c r="AV602" t="str">
        <f>+IF(C602="","",IF(' Matrice Tarifaire NON AL'!BL605="","",' Matrice Tarifaire NON AL'!$BL$6))</f>
        <v/>
      </c>
      <c r="AW602" t="str">
        <f>+IF(C602="","",IF(' Matrice Tarifaire NON AL'!BL605="","",TEXT(' Matrice Tarifaire NON AL'!BL605,"0,0000")))</f>
        <v/>
      </c>
      <c r="AX602" t="str">
        <f>+IF(C602="","",IF(' Matrice Tarifaire NON AL'!BM605="","",' Matrice Tarifaire NON AL'!$BM$6))</f>
        <v/>
      </c>
      <c r="AY602" t="str">
        <f>+IF(C602="","",IF(' Matrice Tarifaire NON AL'!BM605="","",TEXT(' Matrice Tarifaire NON AL'!BM605,"0,0000")))</f>
        <v/>
      </c>
      <c r="AZ602" t="str">
        <f>+IF(C602="","",IF(' Matrice Tarifaire NON AL'!BN605="","","Taxe DEEE"))</f>
        <v/>
      </c>
      <c r="BA602" t="str">
        <f>+IF(C602="","",IF(' Matrice Tarifaire NON AL'!BN605="","",TEXT(' Matrice Tarifaire NON AL'!BN605,"0,0000")))</f>
        <v/>
      </c>
      <c r="BD602" t="str">
        <f>+IF($C602="","",IF(' Matrice Tarifaire NON AL'!BR605="","",TEXT(' Matrice Tarifaire NON AL'!BR605,"0,000")))</f>
        <v/>
      </c>
      <c r="BE602" t="str">
        <f>+IF($C602="","",IF(' Matrice Tarifaire NON AL'!BS605="","",VALUE(TEXT(' Matrice Tarifaire NON AL'!BS605,"0,00"))))</f>
        <v/>
      </c>
      <c r="BF602" t="str">
        <f>+IF($C602="","",IF(' Matrice Tarifaire NON AL'!BY605="","",' Matrice Tarifaire NON AL'!BY605))</f>
        <v/>
      </c>
      <c r="BG602" t="str">
        <f>+IF(C602="","",IF(' Matrice Tarifaire NON AL'!AK605="Composant de Box","999",IF(' Matrice Tarifaire NON AL'!AP605&lt;&gt;"",' Matrice Tarifaire NON AL'!AP605,IF(' Matrice Tarifaire NON AL'!AO605&lt;&gt;"",' Matrice Tarifaire NON AL'!AO605,' Matrice Tarifaire NON AL'!AN605))))</f>
        <v/>
      </c>
    </row>
    <row r="603" spans="1:59" x14ac:dyDescent="0.25">
      <c r="A603" t="str">
        <f>+IF($C603="","",IF(' Matrice Tarifaire NON AL'!N606="","",IF(' Matrice Tarifaire NON AL'!N606=0,"GTIN A 0 - Ne doit pas être mis dans PRE REF",TEXT(' Matrice Tarifaire NON AL'!N606,"00000000000000"))))</f>
        <v/>
      </c>
      <c r="B603" t="str">
        <f>+IF(C603="","",IF(L603=172,4,VLOOKUP(' Matrice Tarifaire NON AL'!AK606,Feuil3!$A$4:$B$14,2,0)))</f>
        <v/>
      </c>
      <c r="C603" t="str">
        <f>+IF(' Matrice Tarifaire NON AL'!O606="","",SUBSTITUTE(' Matrice Tarifaire NON AL'!O606,"CHAR (10)"," "))</f>
        <v/>
      </c>
      <c r="D603" t="str">
        <f>+IF($C603="","",SUBSTITUTE(' Matrice Tarifaire NON AL'!P606,"CHAR (13)"," "))</f>
        <v/>
      </c>
      <c r="E603" t="str">
        <f t="shared" si="28"/>
        <v/>
      </c>
      <c r="F603" t="str">
        <f>+IF($C603="","",IF(' Matrice Tarifaire NON AL'!AX606="","Non",' Matrice Tarifaire NON AL'!AX606))</f>
        <v/>
      </c>
      <c r="G603" t="str">
        <f>+IF($C603="","",IF(' Matrice Tarifaire NON AL'!Q606="DOMEDIA","MDD",IF(' Matrice Tarifaire NON AL'!Q606="APTA","MDD",IF(' Matrice Tarifaire NON AL'!Q606="TOP BUDGET","Premier Prix","MN"))))</f>
        <v/>
      </c>
      <c r="H603" t="str">
        <f>+IF($C603="","",' Matrice Tarifaire NON AL'!Q606)</f>
        <v/>
      </c>
      <c r="K603" t="str">
        <f>+IF($C603="","",' Matrice Tarifaire NON AL'!X606)</f>
        <v/>
      </c>
      <c r="L603" t="str">
        <f>+IF($C603="","",' Matrice Tarifaire NON AL'!X606)</f>
        <v/>
      </c>
      <c r="M603" t="str">
        <f>+IF($C603="","",' Matrice Tarifaire NON AL'!Y606)</f>
        <v/>
      </c>
      <c r="N603" t="str">
        <f>+IF($C603="","",' Matrice Tarifaire NON AL'!Z606)</f>
        <v/>
      </c>
      <c r="P603" t="str">
        <f>+IF(C603="","",IF(' Matrice Tarifaire NON AL'!X606&lt;&gt;168,"Non",""))</f>
        <v/>
      </c>
      <c r="Q603" t="str">
        <f>+IF($C603="","",' Matrice Tarifaire NON AL'!T606)</f>
        <v/>
      </c>
      <c r="R603" t="str">
        <f>+IF($C603="","",IF(' Matrice Tarifaire NON AL'!R606="","",' Matrice Tarifaire NON AL'!R606))</f>
        <v/>
      </c>
      <c r="S603" t="str">
        <f>+IF($C603="","",LEFT(' Matrice Tarifaire NON AL'!W606,1))</f>
        <v/>
      </c>
      <c r="T603" t="str">
        <f>+IF($C603="","",LEFT(' Matrice Tarifaire NON AL'!AY606,3))</f>
        <v/>
      </c>
      <c r="U603" t="str">
        <f t="shared" si="29"/>
        <v/>
      </c>
      <c r="V603" t="str">
        <f>+IF(C603="","",IF(VLOOKUP(' Matrice Tarifaire NON AL'!AK606,Feuil3!A:F,6,0)="Box",IF(' Matrice Tarifaire NON AL'!AL606="Mono-Référence","Homogène",IF(' Matrice Tarifaire NON AL'!AL606="Multi-Références","Panaché","")),IF(' Matrice Tarifaire NON AL'!AK606="A la Pièce","Composant sans Colisage",IF(' Matrice Tarifaire NON AL'!AK606="Composant de Box","Composant sans Colisage","Homogène"))))</f>
        <v/>
      </c>
      <c r="W603" t="str">
        <f>+IF($V603="","",VLOOKUP(' Matrice Tarifaire NON AL'!AK606,Feuil3!$A$4:$E$14,5,0))</f>
        <v/>
      </c>
      <c r="Y603" t="str">
        <f>+IF($V603="","",IF(VLOOKUP(' Matrice Tarifaire NON AL'!$AK606,Feuil3!$A$4:$D$14,4,0)="Palette",' Matrice Tarifaire NON AL'!AN606,""))</f>
        <v/>
      </c>
      <c r="AA603" t="str">
        <f>+IF($V603="","",IF(VLOOKUP(' Matrice Tarifaire NON AL'!$AK606,Feuil3!$A$4:$D$14,4,0)="Colis",' Matrice Tarifaire NON AL'!AN606,""))</f>
        <v/>
      </c>
      <c r="AC603" t="str">
        <f>+IF(V603="","",IF(VLOOKUP(' Matrice Tarifaire NON AL'!AK606,Feuil3!$A$4:$D$14,4,0)="Colis",IF(' Matrice Tarifaire NON AL'!AO606&gt;0,' Matrice Tarifaire NON AL'!AO606,""),""))</f>
        <v/>
      </c>
      <c r="AD603" t="str">
        <f t="shared" si="30"/>
        <v/>
      </c>
      <c r="AE603" t="str">
        <f>+IF(C603="","",' Matrice Tarifaire NON AL'!C606)</f>
        <v/>
      </c>
      <c r="AF603" t="str">
        <f>+IF(C603="","",' Matrice Tarifaire NON AL'!AQ606)</f>
        <v/>
      </c>
      <c r="AH603" t="str">
        <f>+IF(E603="","",' Matrice Tarifaire NON AL'!$U606)</f>
        <v/>
      </c>
      <c r="AI603" t="str">
        <f>+IF(F603="","",IF(' Matrice Tarifaire NON AL'!$V606="","",' Matrice Tarifaire NON AL'!$V606))</f>
        <v/>
      </c>
      <c r="AJ603" t="str">
        <f>+IF($C603="","",IF(' Matrice Tarifaire NON AL'!AZ606="","",' Matrice Tarifaire NON AL'!AZ606))</f>
        <v/>
      </c>
      <c r="AK603" t="str">
        <f>+IF($C603="","",IF(' Matrice Tarifaire NON AL'!BA606="","",' Matrice Tarifaire NON AL'!BA606))</f>
        <v/>
      </c>
      <c r="AL603" t="str">
        <f>+IF($C603="","",IF(' Matrice Tarifaire NON AL'!BB606="","",TEXT(' Matrice Tarifaire NON AL'!BB606,"0,0000")))</f>
        <v/>
      </c>
      <c r="AO603" t="str">
        <f>+IF($C603="","",IF(' Matrice Tarifaire NON AL'!BF606="","",TEXT(' Matrice Tarifaire NON AL'!BF606,"0,0000")))</f>
        <v/>
      </c>
      <c r="AP603" t="str">
        <f>+IF($C603="","",IF(' Matrice Tarifaire NON AL'!BG606="","",TEXT(' Matrice Tarifaire NON AL'!BG606,"0,0000")))</f>
        <v/>
      </c>
      <c r="AQ603" t="str">
        <f>+IF($C603="","",IF(' Matrice Tarifaire NON AL'!BH606="","",TEXT(' Matrice Tarifaire NON AL'!BH606,"0,0000")))</f>
        <v/>
      </c>
      <c r="AR603" t="str">
        <f>+IF($C603="","",IF(' Matrice Tarifaire NON AL'!BI606="","",TEXT(' Matrice Tarifaire NON AL'!BI606,"0,0000")))</f>
        <v/>
      </c>
      <c r="AS603" t="str">
        <f>+IF(C603="","",IF(' Matrice Tarifaire NON AL'!BJ606="","0",IF(' Matrice Tarifaire NON AL'!BJ606="","",' Matrice Tarifaire NON AL'!BJ606)))</f>
        <v/>
      </c>
      <c r="AT603" t="str">
        <f>+IF(C603="","",IF(' Matrice Tarifaire NON AL'!BK606="","",' Matrice Tarifaire NON AL'!$BK$6))</f>
        <v/>
      </c>
      <c r="AU603" t="str">
        <f>+IF(C603="","",IF(' Matrice Tarifaire NON AL'!BK606="","",TEXT(' Matrice Tarifaire NON AL'!BK606,"0,0000")))</f>
        <v/>
      </c>
      <c r="AV603" t="str">
        <f>+IF(C603="","",IF(' Matrice Tarifaire NON AL'!BL606="","",' Matrice Tarifaire NON AL'!$BL$6))</f>
        <v/>
      </c>
      <c r="AW603" t="str">
        <f>+IF(C603="","",IF(' Matrice Tarifaire NON AL'!BL606="","",TEXT(' Matrice Tarifaire NON AL'!BL606,"0,0000")))</f>
        <v/>
      </c>
      <c r="AX603" t="str">
        <f>+IF(C603="","",IF(' Matrice Tarifaire NON AL'!BM606="","",' Matrice Tarifaire NON AL'!$BM$6))</f>
        <v/>
      </c>
      <c r="AY603" t="str">
        <f>+IF(C603="","",IF(' Matrice Tarifaire NON AL'!BM606="","",TEXT(' Matrice Tarifaire NON AL'!BM606,"0,0000")))</f>
        <v/>
      </c>
      <c r="AZ603" t="str">
        <f>+IF(C603="","",IF(' Matrice Tarifaire NON AL'!BN606="","","Taxe DEEE"))</f>
        <v/>
      </c>
      <c r="BA603" t="str">
        <f>+IF(C603="","",IF(' Matrice Tarifaire NON AL'!BN606="","",TEXT(' Matrice Tarifaire NON AL'!BN606,"0,0000")))</f>
        <v/>
      </c>
      <c r="BD603" t="str">
        <f>+IF($C603="","",IF(' Matrice Tarifaire NON AL'!BR606="","",TEXT(' Matrice Tarifaire NON AL'!BR606,"0,000")))</f>
        <v/>
      </c>
      <c r="BE603" t="str">
        <f>+IF($C603="","",IF(' Matrice Tarifaire NON AL'!BS606="","",VALUE(TEXT(' Matrice Tarifaire NON AL'!BS606,"0,00"))))</f>
        <v/>
      </c>
      <c r="BF603" t="str">
        <f>+IF($C603="","",IF(' Matrice Tarifaire NON AL'!BY606="","",' Matrice Tarifaire NON AL'!BY606))</f>
        <v/>
      </c>
      <c r="BG603" t="str">
        <f>+IF(C603="","",IF(' Matrice Tarifaire NON AL'!AK606="Composant de Box","999",IF(' Matrice Tarifaire NON AL'!AP606&lt;&gt;"",' Matrice Tarifaire NON AL'!AP606,IF(' Matrice Tarifaire NON AL'!AO606&lt;&gt;"",' Matrice Tarifaire NON AL'!AO606,' Matrice Tarifaire NON AL'!AN606))))</f>
        <v/>
      </c>
    </row>
    <row r="604" spans="1:59" x14ac:dyDescent="0.25">
      <c r="A604" t="str">
        <f>+IF($C604="","",IF(' Matrice Tarifaire NON AL'!N607="","",IF(' Matrice Tarifaire NON AL'!N607=0,"GTIN A 0 - Ne doit pas être mis dans PRE REF",TEXT(' Matrice Tarifaire NON AL'!N607,"00000000000000"))))</f>
        <v/>
      </c>
      <c r="B604" t="str">
        <f>+IF(C604="","",IF(L604=172,4,VLOOKUP(' Matrice Tarifaire NON AL'!AK607,Feuil3!$A$4:$B$14,2,0)))</f>
        <v/>
      </c>
      <c r="C604" t="str">
        <f>+IF(' Matrice Tarifaire NON AL'!O607="","",SUBSTITUTE(' Matrice Tarifaire NON AL'!O607,"CHAR (10)"," "))</f>
        <v/>
      </c>
      <c r="D604" t="str">
        <f>+IF($C604="","",SUBSTITUTE(' Matrice Tarifaire NON AL'!P607,"CHAR (13)"," "))</f>
        <v/>
      </c>
      <c r="E604" t="str">
        <f t="shared" si="28"/>
        <v/>
      </c>
      <c r="F604" t="str">
        <f>+IF($C604="","",IF(' Matrice Tarifaire NON AL'!AX607="","Non",' Matrice Tarifaire NON AL'!AX607))</f>
        <v/>
      </c>
      <c r="G604" t="str">
        <f>+IF($C604="","",IF(' Matrice Tarifaire NON AL'!Q607="DOMEDIA","MDD",IF(' Matrice Tarifaire NON AL'!Q607="APTA","MDD",IF(' Matrice Tarifaire NON AL'!Q607="TOP BUDGET","Premier Prix","MN"))))</f>
        <v/>
      </c>
      <c r="H604" t="str">
        <f>+IF($C604="","",' Matrice Tarifaire NON AL'!Q607)</f>
        <v/>
      </c>
      <c r="K604" t="str">
        <f>+IF($C604="","",' Matrice Tarifaire NON AL'!X607)</f>
        <v/>
      </c>
      <c r="L604" t="str">
        <f>+IF($C604="","",' Matrice Tarifaire NON AL'!X607)</f>
        <v/>
      </c>
      <c r="M604" t="str">
        <f>+IF($C604="","",' Matrice Tarifaire NON AL'!Y607)</f>
        <v/>
      </c>
      <c r="N604" t="str">
        <f>+IF($C604="","",' Matrice Tarifaire NON AL'!Z607)</f>
        <v/>
      </c>
      <c r="P604" t="str">
        <f>+IF(C604="","",IF(' Matrice Tarifaire NON AL'!X607&lt;&gt;168,"Non",""))</f>
        <v/>
      </c>
      <c r="Q604" t="str">
        <f>+IF($C604="","",' Matrice Tarifaire NON AL'!T607)</f>
        <v/>
      </c>
      <c r="R604" t="str">
        <f>+IF($C604="","",IF(' Matrice Tarifaire NON AL'!R607="","",' Matrice Tarifaire NON AL'!R607))</f>
        <v/>
      </c>
      <c r="S604" t="str">
        <f>+IF($C604="","",LEFT(' Matrice Tarifaire NON AL'!W607,1))</f>
        <v/>
      </c>
      <c r="T604" t="str">
        <f>+IF($C604="","",LEFT(' Matrice Tarifaire NON AL'!AY607,3))</f>
        <v/>
      </c>
      <c r="U604" t="str">
        <f t="shared" si="29"/>
        <v/>
      </c>
      <c r="V604" t="str">
        <f>+IF(C604="","",IF(VLOOKUP(' Matrice Tarifaire NON AL'!AK607,Feuil3!A:F,6,0)="Box",IF(' Matrice Tarifaire NON AL'!AL607="Mono-Référence","Homogène",IF(' Matrice Tarifaire NON AL'!AL607="Multi-Références","Panaché","")),IF(' Matrice Tarifaire NON AL'!AK607="A la Pièce","Composant sans Colisage",IF(' Matrice Tarifaire NON AL'!AK607="Composant de Box","Composant sans Colisage","Homogène"))))</f>
        <v/>
      </c>
      <c r="W604" t="str">
        <f>+IF($V604="","",VLOOKUP(' Matrice Tarifaire NON AL'!AK607,Feuil3!$A$4:$E$14,5,0))</f>
        <v/>
      </c>
      <c r="Y604" t="str">
        <f>+IF($V604="","",IF(VLOOKUP(' Matrice Tarifaire NON AL'!$AK607,Feuil3!$A$4:$D$14,4,0)="Palette",' Matrice Tarifaire NON AL'!AN607,""))</f>
        <v/>
      </c>
      <c r="AA604" t="str">
        <f>+IF($V604="","",IF(VLOOKUP(' Matrice Tarifaire NON AL'!$AK607,Feuil3!$A$4:$D$14,4,0)="Colis",' Matrice Tarifaire NON AL'!AN607,""))</f>
        <v/>
      </c>
      <c r="AC604" t="str">
        <f>+IF(V604="","",IF(VLOOKUP(' Matrice Tarifaire NON AL'!AK607,Feuil3!$A$4:$D$14,4,0)="Colis",IF(' Matrice Tarifaire NON AL'!AO607&gt;0,' Matrice Tarifaire NON AL'!AO607,""),""))</f>
        <v/>
      </c>
      <c r="AD604" t="str">
        <f t="shared" si="30"/>
        <v/>
      </c>
      <c r="AE604" t="str">
        <f>+IF(C604="","",' Matrice Tarifaire NON AL'!C607)</f>
        <v/>
      </c>
      <c r="AF604" t="str">
        <f>+IF(C604="","",' Matrice Tarifaire NON AL'!AQ607)</f>
        <v/>
      </c>
      <c r="AH604" t="str">
        <f>+IF(E604="","",' Matrice Tarifaire NON AL'!$U607)</f>
        <v/>
      </c>
      <c r="AI604" t="str">
        <f>+IF(F604="","",IF(' Matrice Tarifaire NON AL'!$V607="","",' Matrice Tarifaire NON AL'!$V607))</f>
        <v/>
      </c>
      <c r="AJ604" t="str">
        <f>+IF($C604="","",IF(' Matrice Tarifaire NON AL'!AZ607="","",' Matrice Tarifaire NON AL'!AZ607))</f>
        <v/>
      </c>
      <c r="AK604" t="str">
        <f>+IF($C604="","",IF(' Matrice Tarifaire NON AL'!BA607="","",' Matrice Tarifaire NON AL'!BA607))</f>
        <v/>
      </c>
      <c r="AL604" t="str">
        <f>+IF($C604="","",IF(' Matrice Tarifaire NON AL'!BB607="","",TEXT(' Matrice Tarifaire NON AL'!BB607,"0,0000")))</f>
        <v/>
      </c>
      <c r="AO604" t="str">
        <f>+IF($C604="","",IF(' Matrice Tarifaire NON AL'!BF607="","",TEXT(' Matrice Tarifaire NON AL'!BF607,"0,0000")))</f>
        <v/>
      </c>
      <c r="AP604" t="str">
        <f>+IF($C604="","",IF(' Matrice Tarifaire NON AL'!BG607="","",TEXT(' Matrice Tarifaire NON AL'!BG607,"0,0000")))</f>
        <v/>
      </c>
      <c r="AQ604" t="str">
        <f>+IF($C604="","",IF(' Matrice Tarifaire NON AL'!BH607="","",TEXT(' Matrice Tarifaire NON AL'!BH607,"0,0000")))</f>
        <v/>
      </c>
      <c r="AR604" t="str">
        <f>+IF($C604="","",IF(' Matrice Tarifaire NON AL'!BI607="","",TEXT(' Matrice Tarifaire NON AL'!BI607,"0,0000")))</f>
        <v/>
      </c>
      <c r="AS604" t="str">
        <f>+IF(C604="","",IF(' Matrice Tarifaire NON AL'!BJ607="","0",IF(' Matrice Tarifaire NON AL'!BJ607="","",' Matrice Tarifaire NON AL'!BJ607)))</f>
        <v/>
      </c>
      <c r="AT604" t="str">
        <f>+IF(C604="","",IF(' Matrice Tarifaire NON AL'!BK607="","",' Matrice Tarifaire NON AL'!$BK$6))</f>
        <v/>
      </c>
      <c r="AU604" t="str">
        <f>+IF(C604="","",IF(' Matrice Tarifaire NON AL'!BK607="","",TEXT(' Matrice Tarifaire NON AL'!BK607,"0,0000")))</f>
        <v/>
      </c>
      <c r="AV604" t="str">
        <f>+IF(C604="","",IF(' Matrice Tarifaire NON AL'!BL607="","",' Matrice Tarifaire NON AL'!$BL$6))</f>
        <v/>
      </c>
      <c r="AW604" t="str">
        <f>+IF(C604="","",IF(' Matrice Tarifaire NON AL'!BL607="","",TEXT(' Matrice Tarifaire NON AL'!BL607,"0,0000")))</f>
        <v/>
      </c>
      <c r="AX604" t="str">
        <f>+IF(C604="","",IF(' Matrice Tarifaire NON AL'!BM607="","",' Matrice Tarifaire NON AL'!$BM$6))</f>
        <v/>
      </c>
      <c r="AY604" t="str">
        <f>+IF(C604="","",IF(' Matrice Tarifaire NON AL'!BM607="","",TEXT(' Matrice Tarifaire NON AL'!BM607,"0,0000")))</f>
        <v/>
      </c>
      <c r="AZ604" t="str">
        <f>+IF(C604="","",IF(' Matrice Tarifaire NON AL'!BN607="","","Taxe DEEE"))</f>
        <v/>
      </c>
      <c r="BA604" t="str">
        <f>+IF(C604="","",IF(' Matrice Tarifaire NON AL'!BN607="","",TEXT(' Matrice Tarifaire NON AL'!BN607,"0,0000")))</f>
        <v/>
      </c>
      <c r="BD604" t="str">
        <f>+IF($C604="","",IF(' Matrice Tarifaire NON AL'!BR607="","",TEXT(' Matrice Tarifaire NON AL'!BR607,"0,000")))</f>
        <v/>
      </c>
      <c r="BE604" t="str">
        <f>+IF($C604="","",IF(' Matrice Tarifaire NON AL'!BS607="","",VALUE(TEXT(' Matrice Tarifaire NON AL'!BS607,"0,00"))))</f>
        <v/>
      </c>
      <c r="BF604" t="str">
        <f>+IF($C604="","",IF(' Matrice Tarifaire NON AL'!BY607="","",' Matrice Tarifaire NON AL'!BY607))</f>
        <v/>
      </c>
      <c r="BG604" t="str">
        <f>+IF(C604="","",IF(' Matrice Tarifaire NON AL'!AK607="Composant de Box","999",IF(' Matrice Tarifaire NON AL'!AP607&lt;&gt;"",' Matrice Tarifaire NON AL'!AP607,IF(' Matrice Tarifaire NON AL'!AO607&lt;&gt;"",' Matrice Tarifaire NON AL'!AO607,' Matrice Tarifaire NON AL'!AN607))))</f>
        <v/>
      </c>
    </row>
    <row r="605" spans="1:59" x14ac:dyDescent="0.25">
      <c r="A605" t="str">
        <f>+IF($C605="","",IF(' Matrice Tarifaire NON AL'!N608="","",IF(' Matrice Tarifaire NON AL'!N608=0,"GTIN A 0 - Ne doit pas être mis dans PRE REF",TEXT(' Matrice Tarifaire NON AL'!N608,"00000000000000"))))</f>
        <v/>
      </c>
      <c r="B605" t="str">
        <f>+IF(C605="","",IF(L605=172,4,VLOOKUP(' Matrice Tarifaire NON AL'!AK608,Feuil3!$A$4:$B$14,2,0)))</f>
        <v/>
      </c>
      <c r="C605" t="str">
        <f>+IF(' Matrice Tarifaire NON AL'!O608="","",SUBSTITUTE(' Matrice Tarifaire NON AL'!O608,"CHAR (10)"," "))</f>
        <v/>
      </c>
      <c r="D605" t="str">
        <f>+IF($C605="","",SUBSTITUTE(' Matrice Tarifaire NON AL'!P608,"CHAR (13)"," "))</f>
        <v/>
      </c>
      <c r="E605" t="str">
        <f t="shared" si="28"/>
        <v/>
      </c>
      <c r="F605" t="str">
        <f>+IF($C605="","",IF(' Matrice Tarifaire NON AL'!AX608="","Non",' Matrice Tarifaire NON AL'!AX608))</f>
        <v/>
      </c>
      <c r="G605" t="str">
        <f>+IF($C605="","",IF(' Matrice Tarifaire NON AL'!Q608="DOMEDIA","MDD",IF(' Matrice Tarifaire NON AL'!Q608="APTA","MDD",IF(' Matrice Tarifaire NON AL'!Q608="TOP BUDGET","Premier Prix","MN"))))</f>
        <v/>
      </c>
      <c r="H605" t="str">
        <f>+IF($C605="","",' Matrice Tarifaire NON AL'!Q608)</f>
        <v/>
      </c>
      <c r="K605" t="str">
        <f>+IF($C605="","",' Matrice Tarifaire NON AL'!X608)</f>
        <v/>
      </c>
      <c r="L605" t="str">
        <f>+IF($C605="","",' Matrice Tarifaire NON AL'!X608)</f>
        <v/>
      </c>
      <c r="M605" t="str">
        <f>+IF($C605="","",' Matrice Tarifaire NON AL'!Y608)</f>
        <v/>
      </c>
      <c r="N605" t="str">
        <f>+IF($C605="","",' Matrice Tarifaire NON AL'!Z608)</f>
        <v/>
      </c>
      <c r="P605" t="str">
        <f>+IF(C605="","",IF(' Matrice Tarifaire NON AL'!X608&lt;&gt;168,"Non",""))</f>
        <v/>
      </c>
      <c r="Q605" t="str">
        <f>+IF($C605="","",' Matrice Tarifaire NON AL'!T608)</f>
        <v/>
      </c>
      <c r="R605" t="str">
        <f>+IF($C605="","",IF(' Matrice Tarifaire NON AL'!R608="","",' Matrice Tarifaire NON AL'!R608))</f>
        <v/>
      </c>
      <c r="S605" t="str">
        <f>+IF($C605="","",LEFT(' Matrice Tarifaire NON AL'!W608,1))</f>
        <v/>
      </c>
      <c r="T605" t="str">
        <f>+IF($C605="","",LEFT(' Matrice Tarifaire NON AL'!AY608,3))</f>
        <v/>
      </c>
      <c r="U605" t="str">
        <f t="shared" si="29"/>
        <v/>
      </c>
      <c r="V605" t="str">
        <f>+IF(C605="","",IF(VLOOKUP(' Matrice Tarifaire NON AL'!AK608,Feuil3!A:F,6,0)="Box",IF(' Matrice Tarifaire NON AL'!AL608="Mono-Référence","Homogène",IF(' Matrice Tarifaire NON AL'!AL608="Multi-Références","Panaché","")),IF(' Matrice Tarifaire NON AL'!AK608="A la Pièce","Composant sans Colisage",IF(' Matrice Tarifaire NON AL'!AK608="Composant de Box","Composant sans Colisage","Homogène"))))</f>
        <v/>
      </c>
      <c r="W605" t="str">
        <f>+IF($V605="","",VLOOKUP(' Matrice Tarifaire NON AL'!AK608,Feuil3!$A$4:$E$14,5,0))</f>
        <v/>
      </c>
      <c r="Y605" t="str">
        <f>+IF($V605="","",IF(VLOOKUP(' Matrice Tarifaire NON AL'!$AK608,Feuil3!$A$4:$D$14,4,0)="Palette",' Matrice Tarifaire NON AL'!AN608,""))</f>
        <v/>
      </c>
      <c r="AA605" t="str">
        <f>+IF($V605="","",IF(VLOOKUP(' Matrice Tarifaire NON AL'!$AK608,Feuil3!$A$4:$D$14,4,0)="Colis",' Matrice Tarifaire NON AL'!AN608,""))</f>
        <v/>
      </c>
      <c r="AC605" t="str">
        <f>+IF(V605="","",IF(VLOOKUP(' Matrice Tarifaire NON AL'!AK608,Feuil3!$A$4:$D$14,4,0)="Colis",IF(' Matrice Tarifaire NON AL'!AO608&gt;0,' Matrice Tarifaire NON AL'!AO608,""),""))</f>
        <v/>
      </c>
      <c r="AD605" t="str">
        <f t="shared" si="30"/>
        <v/>
      </c>
      <c r="AE605" t="str">
        <f>+IF(C605="","",' Matrice Tarifaire NON AL'!C608)</f>
        <v/>
      </c>
      <c r="AF605" t="str">
        <f>+IF(C605="","",' Matrice Tarifaire NON AL'!AQ608)</f>
        <v/>
      </c>
      <c r="AH605" t="str">
        <f>+IF(E605="","",' Matrice Tarifaire NON AL'!$U608)</f>
        <v/>
      </c>
      <c r="AI605" t="str">
        <f>+IF(F605="","",IF(' Matrice Tarifaire NON AL'!$V608="","",' Matrice Tarifaire NON AL'!$V608))</f>
        <v/>
      </c>
      <c r="AJ605" t="str">
        <f>+IF($C605="","",IF(' Matrice Tarifaire NON AL'!AZ608="","",' Matrice Tarifaire NON AL'!AZ608))</f>
        <v/>
      </c>
      <c r="AK605" t="str">
        <f>+IF($C605="","",IF(' Matrice Tarifaire NON AL'!BA608="","",' Matrice Tarifaire NON AL'!BA608))</f>
        <v/>
      </c>
      <c r="AL605" t="str">
        <f>+IF($C605="","",IF(' Matrice Tarifaire NON AL'!BB608="","",TEXT(' Matrice Tarifaire NON AL'!BB608,"0,0000")))</f>
        <v/>
      </c>
      <c r="AO605" t="str">
        <f>+IF($C605="","",IF(' Matrice Tarifaire NON AL'!BF608="","",TEXT(' Matrice Tarifaire NON AL'!BF608,"0,0000")))</f>
        <v/>
      </c>
      <c r="AP605" t="str">
        <f>+IF($C605="","",IF(' Matrice Tarifaire NON AL'!BG608="","",TEXT(' Matrice Tarifaire NON AL'!BG608,"0,0000")))</f>
        <v/>
      </c>
      <c r="AQ605" t="str">
        <f>+IF($C605="","",IF(' Matrice Tarifaire NON AL'!BH608="","",TEXT(' Matrice Tarifaire NON AL'!BH608,"0,0000")))</f>
        <v/>
      </c>
      <c r="AR605" t="str">
        <f>+IF($C605="","",IF(' Matrice Tarifaire NON AL'!BI608="","",TEXT(' Matrice Tarifaire NON AL'!BI608,"0,0000")))</f>
        <v/>
      </c>
      <c r="AS605" t="str">
        <f>+IF(C605="","",IF(' Matrice Tarifaire NON AL'!BJ608="","0",IF(' Matrice Tarifaire NON AL'!BJ608="","",' Matrice Tarifaire NON AL'!BJ608)))</f>
        <v/>
      </c>
      <c r="AT605" t="str">
        <f>+IF(C605="","",IF(' Matrice Tarifaire NON AL'!BK608="","",' Matrice Tarifaire NON AL'!$BK$6))</f>
        <v/>
      </c>
      <c r="AU605" t="str">
        <f>+IF(C605="","",IF(' Matrice Tarifaire NON AL'!BK608="","",TEXT(' Matrice Tarifaire NON AL'!BK608,"0,0000")))</f>
        <v/>
      </c>
      <c r="AV605" t="str">
        <f>+IF(C605="","",IF(' Matrice Tarifaire NON AL'!BL608="","",' Matrice Tarifaire NON AL'!$BL$6))</f>
        <v/>
      </c>
      <c r="AW605" t="str">
        <f>+IF(C605="","",IF(' Matrice Tarifaire NON AL'!BL608="","",TEXT(' Matrice Tarifaire NON AL'!BL608,"0,0000")))</f>
        <v/>
      </c>
      <c r="AX605" t="str">
        <f>+IF(C605="","",IF(' Matrice Tarifaire NON AL'!BM608="","",' Matrice Tarifaire NON AL'!$BM$6))</f>
        <v/>
      </c>
      <c r="AY605" t="str">
        <f>+IF(C605="","",IF(' Matrice Tarifaire NON AL'!BM608="","",TEXT(' Matrice Tarifaire NON AL'!BM608,"0,0000")))</f>
        <v/>
      </c>
      <c r="AZ605" t="str">
        <f>+IF(C605="","",IF(' Matrice Tarifaire NON AL'!BN608="","","Taxe DEEE"))</f>
        <v/>
      </c>
      <c r="BA605" t="str">
        <f>+IF(C605="","",IF(' Matrice Tarifaire NON AL'!BN608="","",TEXT(' Matrice Tarifaire NON AL'!BN608,"0,0000")))</f>
        <v/>
      </c>
      <c r="BD605" t="str">
        <f>+IF($C605="","",IF(' Matrice Tarifaire NON AL'!BR608="","",TEXT(' Matrice Tarifaire NON AL'!BR608,"0,000")))</f>
        <v/>
      </c>
      <c r="BE605" t="str">
        <f>+IF($C605="","",IF(' Matrice Tarifaire NON AL'!BS608="","",VALUE(TEXT(' Matrice Tarifaire NON AL'!BS608,"0,00"))))</f>
        <v/>
      </c>
      <c r="BF605" t="str">
        <f>+IF($C605="","",IF(' Matrice Tarifaire NON AL'!BY608="","",' Matrice Tarifaire NON AL'!BY608))</f>
        <v/>
      </c>
      <c r="BG605" t="str">
        <f>+IF(C605="","",IF(' Matrice Tarifaire NON AL'!AK608="Composant de Box","999",IF(' Matrice Tarifaire NON AL'!AP608&lt;&gt;"",' Matrice Tarifaire NON AL'!AP608,IF(' Matrice Tarifaire NON AL'!AO608&lt;&gt;"",' Matrice Tarifaire NON AL'!AO608,' Matrice Tarifaire NON AL'!AN608))))</f>
        <v/>
      </c>
    </row>
    <row r="606" spans="1:59" x14ac:dyDescent="0.25">
      <c r="A606" t="str">
        <f>+IF($C606="","",IF(' Matrice Tarifaire NON AL'!N609="","",IF(' Matrice Tarifaire NON AL'!N609=0,"GTIN A 0 - Ne doit pas être mis dans PRE REF",TEXT(' Matrice Tarifaire NON AL'!N609,"00000000000000"))))</f>
        <v/>
      </c>
      <c r="B606" t="str">
        <f>+IF(C606="","",IF(L606=172,4,VLOOKUP(' Matrice Tarifaire NON AL'!AK609,Feuil3!$A$4:$B$14,2,0)))</f>
        <v/>
      </c>
      <c r="C606" t="str">
        <f>+IF(' Matrice Tarifaire NON AL'!O609="","",SUBSTITUTE(' Matrice Tarifaire NON AL'!O609,"CHAR (10)"," "))</f>
        <v/>
      </c>
      <c r="D606" t="str">
        <f>+IF($C606="","",SUBSTITUTE(' Matrice Tarifaire NON AL'!P609,"CHAR (13)"," "))</f>
        <v/>
      </c>
      <c r="E606" t="str">
        <f t="shared" si="28"/>
        <v/>
      </c>
      <c r="F606" t="str">
        <f>+IF($C606="","",IF(' Matrice Tarifaire NON AL'!AX609="","Non",' Matrice Tarifaire NON AL'!AX609))</f>
        <v/>
      </c>
      <c r="G606" t="str">
        <f>+IF($C606="","",IF(' Matrice Tarifaire NON AL'!Q609="DOMEDIA","MDD",IF(' Matrice Tarifaire NON AL'!Q609="APTA","MDD",IF(' Matrice Tarifaire NON AL'!Q609="TOP BUDGET","Premier Prix","MN"))))</f>
        <v/>
      </c>
      <c r="H606" t="str">
        <f>+IF($C606="","",' Matrice Tarifaire NON AL'!Q609)</f>
        <v/>
      </c>
      <c r="K606" t="str">
        <f>+IF($C606="","",' Matrice Tarifaire NON AL'!X609)</f>
        <v/>
      </c>
      <c r="L606" t="str">
        <f>+IF($C606="","",' Matrice Tarifaire NON AL'!X609)</f>
        <v/>
      </c>
      <c r="M606" t="str">
        <f>+IF($C606="","",' Matrice Tarifaire NON AL'!Y609)</f>
        <v/>
      </c>
      <c r="N606" t="str">
        <f>+IF($C606="","",' Matrice Tarifaire NON AL'!Z609)</f>
        <v/>
      </c>
      <c r="P606" t="str">
        <f>+IF(C606="","",IF(' Matrice Tarifaire NON AL'!X609&lt;&gt;168,"Non",""))</f>
        <v/>
      </c>
      <c r="Q606" t="str">
        <f>+IF($C606="","",' Matrice Tarifaire NON AL'!T609)</f>
        <v/>
      </c>
      <c r="R606" t="str">
        <f>+IF($C606="","",IF(' Matrice Tarifaire NON AL'!R609="","",' Matrice Tarifaire NON AL'!R609))</f>
        <v/>
      </c>
      <c r="S606" t="str">
        <f>+IF($C606="","",LEFT(' Matrice Tarifaire NON AL'!W609,1))</f>
        <v/>
      </c>
      <c r="T606" t="str">
        <f>+IF($C606="","",LEFT(' Matrice Tarifaire NON AL'!AY609,3))</f>
        <v/>
      </c>
      <c r="U606" t="str">
        <f t="shared" si="29"/>
        <v/>
      </c>
      <c r="V606" t="str">
        <f>+IF(C606="","",IF(VLOOKUP(' Matrice Tarifaire NON AL'!AK609,Feuil3!A:F,6,0)="Box",IF(' Matrice Tarifaire NON AL'!AL609="Mono-Référence","Homogène",IF(' Matrice Tarifaire NON AL'!AL609="Multi-Références","Panaché","")),IF(' Matrice Tarifaire NON AL'!AK609="A la Pièce","Composant sans Colisage",IF(' Matrice Tarifaire NON AL'!AK609="Composant de Box","Composant sans Colisage","Homogène"))))</f>
        <v/>
      </c>
      <c r="W606" t="str">
        <f>+IF($V606="","",VLOOKUP(' Matrice Tarifaire NON AL'!AK609,Feuil3!$A$4:$E$14,5,0))</f>
        <v/>
      </c>
      <c r="Y606" t="str">
        <f>+IF($V606="","",IF(VLOOKUP(' Matrice Tarifaire NON AL'!$AK609,Feuil3!$A$4:$D$14,4,0)="Palette",' Matrice Tarifaire NON AL'!AN609,""))</f>
        <v/>
      </c>
      <c r="AA606" t="str">
        <f>+IF($V606="","",IF(VLOOKUP(' Matrice Tarifaire NON AL'!$AK609,Feuil3!$A$4:$D$14,4,0)="Colis",' Matrice Tarifaire NON AL'!AN609,""))</f>
        <v/>
      </c>
      <c r="AC606" t="str">
        <f>+IF(V606="","",IF(VLOOKUP(' Matrice Tarifaire NON AL'!AK609,Feuil3!$A$4:$D$14,4,0)="Colis",IF(' Matrice Tarifaire NON AL'!AO609&gt;0,' Matrice Tarifaire NON AL'!AO609,""),""))</f>
        <v/>
      </c>
      <c r="AD606" t="str">
        <f t="shared" si="30"/>
        <v/>
      </c>
      <c r="AE606" t="str">
        <f>+IF(C606="","",' Matrice Tarifaire NON AL'!C609)</f>
        <v/>
      </c>
      <c r="AF606" t="str">
        <f>+IF(C606="","",' Matrice Tarifaire NON AL'!AQ609)</f>
        <v/>
      </c>
      <c r="AH606" t="str">
        <f>+IF(E606="","",' Matrice Tarifaire NON AL'!$U609)</f>
        <v/>
      </c>
      <c r="AI606" t="str">
        <f>+IF(F606="","",IF(' Matrice Tarifaire NON AL'!$V609="","",' Matrice Tarifaire NON AL'!$V609))</f>
        <v/>
      </c>
      <c r="AJ606" t="str">
        <f>+IF($C606="","",IF(' Matrice Tarifaire NON AL'!AZ609="","",' Matrice Tarifaire NON AL'!AZ609))</f>
        <v/>
      </c>
      <c r="AK606" t="str">
        <f>+IF($C606="","",IF(' Matrice Tarifaire NON AL'!BA609="","",' Matrice Tarifaire NON AL'!BA609))</f>
        <v/>
      </c>
      <c r="AL606" t="str">
        <f>+IF($C606="","",IF(' Matrice Tarifaire NON AL'!BB609="","",TEXT(' Matrice Tarifaire NON AL'!BB609,"0,0000")))</f>
        <v/>
      </c>
      <c r="AO606" t="str">
        <f>+IF($C606="","",IF(' Matrice Tarifaire NON AL'!BF609="","",TEXT(' Matrice Tarifaire NON AL'!BF609,"0,0000")))</f>
        <v/>
      </c>
      <c r="AP606" t="str">
        <f>+IF($C606="","",IF(' Matrice Tarifaire NON AL'!BG609="","",TEXT(' Matrice Tarifaire NON AL'!BG609,"0,0000")))</f>
        <v/>
      </c>
      <c r="AQ606" t="str">
        <f>+IF($C606="","",IF(' Matrice Tarifaire NON AL'!BH609="","",TEXT(' Matrice Tarifaire NON AL'!BH609,"0,0000")))</f>
        <v/>
      </c>
      <c r="AR606" t="str">
        <f>+IF($C606="","",IF(' Matrice Tarifaire NON AL'!BI609="","",TEXT(' Matrice Tarifaire NON AL'!BI609,"0,0000")))</f>
        <v/>
      </c>
      <c r="AS606" t="str">
        <f>+IF(C606="","",IF(' Matrice Tarifaire NON AL'!BJ609="","0",IF(' Matrice Tarifaire NON AL'!BJ609="","",' Matrice Tarifaire NON AL'!BJ609)))</f>
        <v/>
      </c>
      <c r="AT606" t="str">
        <f>+IF(C606="","",IF(' Matrice Tarifaire NON AL'!BK609="","",' Matrice Tarifaire NON AL'!$BK$6))</f>
        <v/>
      </c>
      <c r="AU606" t="str">
        <f>+IF(C606="","",IF(' Matrice Tarifaire NON AL'!BK609="","",TEXT(' Matrice Tarifaire NON AL'!BK609,"0,0000")))</f>
        <v/>
      </c>
      <c r="AV606" t="str">
        <f>+IF(C606="","",IF(' Matrice Tarifaire NON AL'!BL609="","",' Matrice Tarifaire NON AL'!$BL$6))</f>
        <v/>
      </c>
      <c r="AW606" t="str">
        <f>+IF(C606="","",IF(' Matrice Tarifaire NON AL'!BL609="","",TEXT(' Matrice Tarifaire NON AL'!BL609,"0,0000")))</f>
        <v/>
      </c>
      <c r="AX606" t="str">
        <f>+IF(C606="","",IF(' Matrice Tarifaire NON AL'!BM609="","",' Matrice Tarifaire NON AL'!$BM$6))</f>
        <v/>
      </c>
      <c r="AY606" t="str">
        <f>+IF(C606="","",IF(' Matrice Tarifaire NON AL'!BM609="","",TEXT(' Matrice Tarifaire NON AL'!BM609,"0,0000")))</f>
        <v/>
      </c>
      <c r="AZ606" t="str">
        <f>+IF(C606="","",IF(' Matrice Tarifaire NON AL'!BN609="","","Taxe DEEE"))</f>
        <v/>
      </c>
      <c r="BA606" t="str">
        <f>+IF(C606="","",IF(' Matrice Tarifaire NON AL'!BN609="","",TEXT(' Matrice Tarifaire NON AL'!BN609,"0,0000")))</f>
        <v/>
      </c>
      <c r="BD606" t="str">
        <f>+IF($C606="","",IF(' Matrice Tarifaire NON AL'!BR609="","",TEXT(' Matrice Tarifaire NON AL'!BR609,"0,000")))</f>
        <v/>
      </c>
      <c r="BE606" t="str">
        <f>+IF($C606="","",IF(' Matrice Tarifaire NON AL'!BS609="","",VALUE(TEXT(' Matrice Tarifaire NON AL'!BS609,"0,00"))))</f>
        <v/>
      </c>
      <c r="BF606" t="str">
        <f>+IF($C606="","",IF(' Matrice Tarifaire NON AL'!BY609="","",' Matrice Tarifaire NON AL'!BY609))</f>
        <v/>
      </c>
      <c r="BG606" t="str">
        <f>+IF(C606="","",IF(' Matrice Tarifaire NON AL'!AK609="Composant de Box","999",IF(' Matrice Tarifaire NON AL'!AP609&lt;&gt;"",' Matrice Tarifaire NON AL'!AP609,IF(' Matrice Tarifaire NON AL'!AO609&lt;&gt;"",' Matrice Tarifaire NON AL'!AO609,' Matrice Tarifaire NON AL'!AN609))))</f>
        <v/>
      </c>
    </row>
    <row r="607" spans="1:59" x14ac:dyDescent="0.25">
      <c r="A607" t="str">
        <f>+IF($C607="","",IF(' Matrice Tarifaire NON AL'!N610="","",IF(' Matrice Tarifaire NON AL'!N610=0,"GTIN A 0 - Ne doit pas être mis dans PRE REF",TEXT(' Matrice Tarifaire NON AL'!N610,"00000000000000"))))</f>
        <v/>
      </c>
      <c r="B607" t="str">
        <f>+IF(C607="","",IF(L607=172,4,VLOOKUP(' Matrice Tarifaire NON AL'!AK610,Feuil3!$A$4:$B$14,2,0)))</f>
        <v/>
      </c>
      <c r="C607" t="str">
        <f>+IF(' Matrice Tarifaire NON AL'!O610="","",SUBSTITUTE(' Matrice Tarifaire NON AL'!O610,"CHAR (10)"," "))</f>
        <v/>
      </c>
      <c r="D607" t="str">
        <f>+IF($C607="","",SUBSTITUTE(' Matrice Tarifaire NON AL'!P610,"CHAR (13)"," "))</f>
        <v/>
      </c>
      <c r="E607" t="str">
        <f t="shared" si="28"/>
        <v/>
      </c>
      <c r="F607" t="str">
        <f>+IF($C607="","",IF(' Matrice Tarifaire NON AL'!AX610="","Non",' Matrice Tarifaire NON AL'!AX610))</f>
        <v/>
      </c>
      <c r="G607" t="str">
        <f>+IF($C607="","",IF(' Matrice Tarifaire NON AL'!Q610="DOMEDIA","MDD",IF(' Matrice Tarifaire NON AL'!Q610="APTA","MDD",IF(' Matrice Tarifaire NON AL'!Q610="TOP BUDGET","Premier Prix","MN"))))</f>
        <v/>
      </c>
      <c r="H607" t="str">
        <f>+IF($C607="","",' Matrice Tarifaire NON AL'!Q610)</f>
        <v/>
      </c>
      <c r="K607" t="str">
        <f>+IF($C607="","",' Matrice Tarifaire NON AL'!X610)</f>
        <v/>
      </c>
      <c r="L607" t="str">
        <f>+IF($C607="","",' Matrice Tarifaire NON AL'!X610)</f>
        <v/>
      </c>
      <c r="M607" t="str">
        <f>+IF($C607="","",' Matrice Tarifaire NON AL'!Y610)</f>
        <v/>
      </c>
      <c r="N607" t="str">
        <f>+IF($C607="","",' Matrice Tarifaire NON AL'!Z610)</f>
        <v/>
      </c>
      <c r="P607" t="str">
        <f>+IF(C607="","",IF(' Matrice Tarifaire NON AL'!X610&lt;&gt;168,"Non",""))</f>
        <v/>
      </c>
      <c r="Q607" t="str">
        <f>+IF($C607="","",' Matrice Tarifaire NON AL'!T610)</f>
        <v/>
      </c>
      <c r="R607" t="str">
        <f>+IF($C607="","",IF(' Matrice Tarifaire NON AL'!R610="","",' Matrice Tarifaire NON AL'!R610))</f>
        <v/>
      </c>
      <c r="S607" t="str">
        <f>+IF($C607="","",LEFT(' Matrice Tarifaire NON AL'!W610,1))</f>
        <v/>
      </c>
      <c r="T607" t="str">
        <f>+IF($C607="","",LEFT(' Matrice Tarifaire NON AL'!AY610,3))</f>
        <v/>
      </c>
      <c r="U607" t="str">
        <f t="shared" si="29"/>
        <v/>
      </c>
      <c r="V607" t="str">
        <f>+IF(C607="","",IF(VLOOKUP(' Matrice Tarifaire NON AL'!AK610,Feuil3!A:F,6,0)="Box",IF(' Matrice Tarifaire NON AL'!AL610="Mono-Référence","Homogène",IF(' Matrice Tarifaire NON AL'!AL610="Multi-Références","Panaché","")),IF(' Matrice Tarifaire NON AL'!AK610="A la Pièce","Composant sans Colisage",IF(' Matrice Tarifaire NON AL'!AK610="Composant de Box","Composant sans Colisage","Homogène"))))</f>
        <v/>
      </c>
      <c r="W607" t="str">
        <f>+IF($V607="","",VLOOKUP(' Matrice Tarifaire NON AL'!AK610,Feuil3!$A$4:$E$14,5,0))</f>
        <v/>
      </c>
      <c r="Y607" t="str">
        <f>+IF($V607="","",IF(VLOOKUP(' Matrice Tarifaire NON AL'!$AK610,Feuil3!$A$4:$D$14,4,0)="Palette",' Matrice Tarifaire NON AL'!AN610,""))</f>
        <v/>
      </c>
      <c r="AA607" t="str">
        <f>+IF($V607="","",IF(VLOOKUP(' Matrice Tarifaire NON AL'!$AK610,Feuil3!$A$4:$D$14,4,0)="Colis",' Matrice Tarifaire NON AL'!AN610,""))</f>
        <v/>
      </c>
      <c r="AC607" t="str">
        <f>+IF(V607="","",IF(VLOOKUP(' Matrice Tarifaire NON AL'!AK610,Feuil3!$A$4:$D$14,4,0)="Colis",IF(' Matrice Tarifaire NON AL'!AO610&gt;0,' Matrice Tarifaire NON AL'!AO610,""),""))</f>
        <v/>
      </c>
      <c r="AD607" t="str">
        <f t="shared" si="30"/>
        <v/>
      </c>
      <c r="AE607" t="str">
        <f>+IF(C607="","",' Matrice Tarifaire NON AL'!C610)</f>
        <v/>
      </c>
      <c r="AF607" t="str">
        <f>+IF(C607="","",' Matrice Tarifaire NON AL'!AQ610)</f>
        <v/>
      </c>
      <c r="AH607" t="str">
        <f>+IF(E607="","",' Matrice Tarifaire NON AL'!$U610)</f>
        <v/>
      </c>
      <c r="AI607" t="str">
        <f>+IF(F607="","",IF(' Matrice Tarifaire NON AL'!$V610="","",' Matrice Tarifaire NON AL'!$V610))</f>
        <v/>
      </c>
      <c r="AJ607" t="str">
        <f>+IF($C607="","",IF(' Matrice Tarifaire NON AL'!AZ610="","",' Matrice Tarifaire NON AL'!AZ610))</f>
        <v/>
      </c>
      <c r="AK607" t="str">
        <f>+IF($C607="","",IF(' Matrice Tarifaire NON AL'!BA610="","",' Matrice Tarifaire NON AL'!BA610))</f>
        <v/>
      </c>
      <c r="AL607" t="str">
        <f>+IF($C607="","",IF(' Matrice Tarifaire NON AL'!BB610="","",TEXT(' Matrice Tarifaire NON AL'!BB610,"0,0000")))</f>
        <v/>
      </c>
      <c r="AO607" t="str">
        <f>+IF($C607="","",IF(' Matrice Tarifaire NON AL'!BF610="","",TEXT(' Matrice Tarifaire NON AL'!BF610,"0,0000")))</f>
        <v/>
      </c>
      <c r="AP607" t="str">
        <f>+IF($C607="","",IF(' Matrice Tarifaire NON AL'!BG610="","",TEXT(' Matrice Tarifaire NON AL'!BG610,"0,0000")))</f>
        <v/>
      </c>
      <c r="AQ607" t="str">
        <f>+IF($C607="","",IF(' Matrice Tarifaire NON AL'!BH610="","",TEXT(' Matrice Tarifaire NON AL'!BH610,"0,0000")))</f>
        <v/>
      </c>
      <c r="AR607" t="str">
        <f>+IF($C607="","",IF(' Matrice Tarifaire NON AL'!BI610="","",TEXT(' Matrice Tarifaire NON AL'!BI610,"0,0000")))</f>
        <v/>
      </c>
      <c r="AS607" t="str">
        <f>+IF(C607="","",IF(' Matrice Tarifaire NON AL'!BJ610="","0",IF(' Matrice Tarifaire NON AL'!BJ610="","",' Matrice Tarifaire NON AL'!BJ610)))</f>
        <v/>
      </c>
      <c r="AT607" t="str">
        <f>+IF(C607="","",IF(' Matrice Tarifaire NON AL'!BK610="","",' Matrice Tarifaire NON AL'!$BK$6))</f>
        <v/>
      </c>
      <c r="AU607" t="str">
        <f>+IF(C607="","",IF(' Matrice Tarifaire NON AL'!BK610="","",TEXT(' Matrice Tarifaire NON AL'!BK610,"0,0000")))</f>
        <v/>
      </c>
      <c r="AV607" t="str">
        <f>+IF(C607="","",IF(' Matrice Tarifaire NON AL'!BL610="","",' Matrice Tarifaire NON AL'!$BL$6))</f>
        <v/>
      </c>
      <c r="AW607" t="str">
        <f>+IF(C607="","",IF(' Matrice Tarifaire NON AL'!BL610="","",TEXT(' Matrice Tarifaire NON AL'!BL610,"0,0000")))</f>
        <v/>
      </c>
      <c r="AX607" t="str">
        <f>+IF(C607="","",IF(' Matrice Tarifaire NON AL'!BM610="","",' Matrice Tarifaire NON AL'!$BM$6))</f>
        <v/>
      </c>
      <c r="AY607" t="str">
        <f>+IF(C607="","",IF(' Matrice Tarifaire NON AL'!BM610="","",TEXT(' Matrice Tarifaire NON AL'!BM610,"0,0000")))</f>
        <v/>
      </c>
      <c r="AZ607" t="str">
        <f>+IF(C607="","",IF(' Matrice Tarifaire NON AL'!BN610="","","Taxe DEEE"))</f>
        <v/>
      </c>
      <c r="BA607" t="str">
        <f>+IF(C607="","",IF(' Matrice Tarifaire NON AL'!BN610="","",TEXT(' Matrice Tarifaire NON AL'!BN610,"0,0000")))</f>
        <v/>
      </c>
      <c r="BD607" t="str">
        <f>+IF($C607="","",IF(' Matrice Tarifaire NON AL'!BR610="","",TEXT(' Matrice Tarifaire NON AL'!BR610,"0,000")))</f>
        <v/>
      </c>
      <c r="BE607" t="str">
        <f>+IF($C607="","",IF(' Matrice Tarifaire NON AL'!BS610="","",VALUE(TEXT(' Matrice Tarifaire NON AL'!BS610,"0,00"))))</f>
        <v/>
      </c>
      <c r="BF607" t="str">
        <f>+IF($C607="","",IF(' Matrice Tarifaire NON AL'!BY610="","",' Matrice Tarifaire NON AL'!BY610))</f>
        <v/>
      </c>
      <c r="BG607" t="str">
        <f>+IF(C607="","",IF(' Matrice Tarifaire NON AL'!AK610="Composant de Box","999",IF(' Matrice Tarifaire NON AL'!AP610&lt;&gt;"",' Matrice Tarifaire NON AL'!AP610,IF(' Matrice Tarifaire NON AL'!AO610&lt;&gt;"",' Matrice Tarifaire NON AL'!AO610,' Matrice Tarifaire NON AL'!AN610))))</f>
        <v/>
      </c>
    </row>
    <row r="608" spans="1:59" x14ac:dyDescent="0.25">
      <c r="A608" t="str">
        <f>+IF($C608="","",IF(' Matrice Tarifaire NON AL'!N611="","",IF(' Matrice Tarifaire NON AL'!N611=0,"GTIN A 0 - Ne doit pas être mis dans PRE REF",TEXT(' Matrice Tarifaire NON AL'!N611,"00000000000000"))))</f>
        <v/>
      </c>
      <c r="B608" t="str">
        <f>+IF(C608="","",IF(L608=172,4,VLOOKUP(' Matrice Tarifaire NON AL'!AK611,Feuil3!$A$4:$B$14,2,0)))</f>
        <v/>
      </c>
      <c r="C608" t="str">
        <f>+IF(' Matrice Tarifaire NON AL'!O611="","",SUBSTITUTE(' Matrice Tarifaire NON AL'!O611,"CHAR (10)"," "))</f>
        <v/>
      </c>
      <c r="D608" t="str">
        <f>+IF($C608="","",SUBSTITUTE(' Matrice Tarifaire NON AL'!P611,"CHAR (13)"," "))</f>
        <v/>
      </c>
      <c r="E608" t="str">
        <f t="shared" si="28"/>
        <v/>
      </c>
      <c r="F608" t="str">
        <f>+IF($C608="","",IF(' Matrice Tarifaire NON AL'!AX611="","Non",' Matrice Tarifaire NON AL'!AX611))</f>
        <v/>
      </c>
      <c r="G608" t="str">
        <f>+IF($C608="","",IF(' Matrice Tarifaire NON AL'!Q611="DOMEDIA","MDD",IF(' Matrice Tarifaire NON AL'!Q611="APTA","MDD",IF(' Matrice Tarifaire NON AL'!Q611="TOP BUDGET","Premier Prix","MN"))))</f>
        <v/>
      </c>
      <c r="H608" t="str">
        <f>+IF($C608="","",' Matrice Tarifaire NON AL'!Q611)</f>
        <v/>
      </c>
      <c r="K608" t="str">
        <f>+IF($C608="","",' Matrice Tarifaire NON AL'!X611)</f>
        <v/>
      </c>
      <c r="L608" t="str">
        <f>+IF($C608="","",' Matrice Tarifaire NON AL'!X611)</f>
        <v/>
      </c>
      <c r="M608" t="str">
        <f>+IF($C608="","",' Matrice Tarifaire NON AL'!Y611)</f>
        <v/>
      </c>
      <c r="N608" t="str">
        <f>+IF($C608="","",' Matrice Tarifaire NON AL'!Z611)</f>
        <v/>
      </c>
      <c r="P608" t="str">
        <f>+IF(C608="","",IF(' Matrice Tarifaire NON AL'!X611&lt;&gt;168,"Non",""))</f>
        <v/>
      </c>
      <c r="Q608" t="str">
        <f>+IF($C608="","",' Matrice Tarifaire NON AL'!T611)</f>
        <v/>
      </c>
      <c r="R608" t="str">
        <f>+IF($C608="","",IF(' Matrice Tarifaire NON AL'!R611="","",' Matrice Tarifaire NON AL'!R611))</f>
        <v/>
      </c>
      <c r="S608" t="str">
        <f>+IF($C608="","",LEFT(' Matrice Tarifaire NON AL'!W611,1))</f>
        <v/>
      </c>
      <c r="T608" t="str">
        <f>+IF($C608="","",LEFT(' Matrice Tarifaire NON AL'!AY611,3))</f>
        <v/>
      </c>
      <c r="U608" t="str">
        <f t="shared" si="29"/>
        <v/>
      </c>
      <c r="V608" t="str">
        <f>+IF(C608="","",IF(VLOOKUP(' Matrice Tarifaire NON AL'!AK611,Feuil3!A:F,6,0)="Box",IF(' Matrice Tarifaire NON AL'!AL611="Mono-Référence","Homogène",IF(' Matrice Tarifaire NON AL'!AL611="Multi-Références","Panaché","")),IF(' Matrice Tarifaire NON AL'!AK611="A la Pièce","Composant sans Colisage",IF(' Matrice Tarifaire NON AL'!AK611="Composant de Box","Composant sans Colisage","Homogène"))))</f>
        <v/>
      </c>
      <c r="W608" t="str">
        <f>+IF($V608="","",VLOOKUP(' Matrice Tarifaire NON AL'!AK611,Feuil3!$A$4:$E$14,5,0))</f>
        <v/>
      </c>
      <c r="Y608" t="str">
        <f>+IF($V608="","",IF(VLOOKUP(' Matrice Tarifaire NON AL'!$AK611,Feuil3!$A$4:$D$14,4,0)="Palette",' Matrice Tarifaire NON AL'!AN611,""))</f>
        <v/>
      </c>
      <c r="AA608" t="str">
        <f>+IF($V608="","",IF(VLOOKUP(' Matrice Tarifaire NON AL'!$AK611,Feuil3!$A$4:$D$14,4,0)="Colis",' Matrice Tarifaire NON AL'!AN611,""))</f>
        <v/>
      </c>
      <c r="AC608" t="str">
        <f>+IF(V608="","",IF(VLOOKUP(' Matrice Tarifaire NON AL'!AK611,Feuil3!$A$4:$D$14,4,0)="Colis",IF(' Matrice Tarifaire NON AL'!AO611&gt;0,' Matrice Tarifaire NON AL'!AO611,""),""))</f>
        <v/>
      </c>
      <c r="AD608" t="str">
        <f t="shared" si="30"/>
        <v/>
      </c>
      <c r="AE608" t="str">
        <f>+IF(C608="","",' Matrice Tarifaire NON AL'!C611)</f>
        <v/>
      </c>
      <c r="AF608" t="str">
        <f>+IF(C608="","",' Matrice Tarifaire NON AL'!AQ611)</f>
        <v/>
      </c>
      <c r="AH608" t="str">
        <f>+IF(E608="","",' Matrice Tarifaire NON AL'!$U611)</f>
        <v/>
      </c>
      <c r="AI608" t="str">
        <f>+IF(F608="","",IF(' Matrice Tarifaire NON AL'!$V611="","",' Matrice Tarifaire NON AL'!$V611))</f>
        <v/>
      </c>
      <c r="AJ608" t="str">
        <f>+IF($C608="","",IF(' Matrice Tarifaire NON AL'!AZ611="","",' Matrice Tarifaire NON AL'!AZ611))</f>
        <v/>
      </c>
      <c r="AK608" t="str">
        <f>+IF($C608="","",IF(' Matrice Tarifaire NON AL'!BA611="","",' Matrice Tarifaire NON AL'!BA611))</f>
        <v/>
      </c>
      <c r="AL608" t="str">
        <f>+IF($C608="","",IF(' Matrice Tarifaire NON AL'!BB611="","",TEXT(' Matrice Tarifaire NON AL'!BB611,"0,0000")))</f>
        <v/>
      </c>
      <c r="AO608" t="str">
        <f>+IF($C608="","",IF(' Matrice Tarifaire NON AL'!BF611="","",TEXT(' Matrice Tarifaire NON AL'!BF611,"0,0000")))</f>
        <v/>
      </c>
      <c r="AP608" t="str">
        <f>+IF($C608="","",IF(' Matrice Tarifaire NON AL'!BG611="","",TEXT(' Matrice Tarifaire NON AL'!BG611,"0,0000")))</f>
        <v/>
      </c>
      <c r="AQ608" t="str">
        <f>+IF($C608="","",IF(' Matrice Tarifaire NON AL'!BH611="","",TEXT(' Matrice Tarifaire NON AL'!BH611,"0,0000")))</f>
        <v/>
      </c>
      <c r="AR608" t="str">
        <f>+IF($C608="","",IF(' Matrice Tarifaire NON AL'!BI611="","",TEXT(' Matrice Tarifaire NON AL'!BI611,"0,0000")))</f>
        <v/>
      </c>
      <c r="AS608" t="str">
        <f>+IF(C608="","",IF(' Matrice Tarifaire NON AL'!BJ611="","0",IF(' Matrice Tarifaire NON AL'!BJ611="","",' Matrice Tarifaire NON AL'!BJ611)))</f>
        <v/>
      </c>
      <c r="AT608" t="str">
        <f>+IF(C608="","",IF(' Matrice Tarifaire NON AL'!BK611="","",' Matrice Tarifaire NON AL'!$BK$6))</f>
        <v/>
      </c>
      <c r="AU608" t="str">
        <f>+IF(C608="","",IF(' Matrice Tarifaire NON AL'!BK611="","",TEXT(' Matrice Tarifaire NON AL'!BK611,"0,0000")))</f>
        <v/>
      </c>
      <c r="AV608" t="str">
        <f>+IF(C608="","",IF(' Matrice Tarifaire NON AL'!BL611="","",' Matrice Tarifaire NON AL'!$BL$6))</f>
        <v/>
      </c>
      <c r="AW608" t="str">
        <f>+IF(C608="","",IF(' Matrice Tarifaire NON AL'!BL611="","",TEXT(' Matrice Tarifaire NON AL'!BL611,"0,0000")))</f>
        <v/>
      </c>
      <c r="AX608" t="str">
        <f>+IF(C608="","",IF(' Matrice Tarifaire NON AL'!BM611="","",' Matrice Tarifaire NON AL'!$BM$6))</f>
        <v/>
      </c>
      <c r="AY608" t="str">
        <f>+IF(C608="","",IF(' Matrice Tarifaire NON AL'!BM611="","",TEXT(' Matrice Tarifaire NON AL'!BM611,"0,0000")))</f>
        <v/>
      </c>
      <c r="AZ608" t="str">
        <f>+IF(C608="","",IF(' Matrice Tarifaire NON AL'!BN611="","","Taxe DEEE"))</f>
        <v/>
      </c>
      <c r="BA608" t="str">
        <f>+IF(C608="","",IF(' Matrice Tarifaire NON AL'!BN611="","",TEXT(' Matrice Tarifaire NON AL'!BN611,"0,0000")))</f>
        <v/>
      </c>
      <c r="BD608" t="str">
        <f>+IF($C608="","",IF(' Matrice Tarifaire NON AL'!BR611="","",TEXT(' Matrice Tarifaire NON AL'!BR611,"0,000")))</f>
        <v/>
      </c>
      <c r="BE608" t="str">
        <f>+IF($C608="","",IF(' Matrice Tarifaire NON AL'!BS611="","",VALUE(TEXT(' Matrice Tarifaire NON AL'!BS611,"0,00"))))</f>
        <v/>
      </c>
      <c r="BF608" t="str">
        <f>+IF($C608="","",IF(' Matrice Tarifaire NON AL'!BY611="","",' Matrice Tarifaire NON AL'!BY611))</f>
        <v/>
      </c>
      <c r="BG608" t="str">
        <f>+IF(C608="","",IF(' Matrice Tarifaire NON AL'!AK611="Composant de Box","999",IF(' Matrice Tarifaire NON AL'!AP611&lt;&gt;"",' Matrice Tarifaire NON AL'!AP611,IF(' Matrice Tarifaire NON AL'!AO611&lt;&gt;"",' Matrice Tarifaire NON AL'!AO611,' Matrice Tarifaire NON AL'!AN611))))</f>
        <v/>
      </c>
    </row>
    <row r="609" spans="1:59" x14ac:dyDescent="0.25">
      <c r="A609" t="str">
        <f>+IF($C609="","",IF(' Matrice Tarifaire NON AL'!N612="","",IF(' Matrice Tarifaire NON AL'!N612=0,"GTIN A 0 - Ne doit pas être mis dans PRE REF",TEXT(' Matrice Tarifaire NON AL'!N612,"00000000000000"))))</f>
        <v/>
      </c>
      <c r="B609" t="str">
        <f>+IF(C609="","",IF(L609=172,4,VLOOKUP(' Matrice Tarifaire NON AL'!AK612,Feuil3!$A$4:$B$14,2,0)))</f>
        <v/>
      </c>
      <c r="C609" t="str">
        <f>+IF(' Matrice Tarifaire NON AL'!O612="","",SUBSTITUTE(' Matrice Tarifaire NON AL'!O612,"CHAR (10)"," "))</f>
        <v/>
      </c>
      <c r="D609" t="str">
        <f>+IF($C609="","",SUBSTITUTE(' Matrice Tarifaire NON AL'!P612,"CHAR (13)"," "))</f>
        <v/>
      </c>
      <c r="E609" t="str">
        <f t="shared" si="28"/>
        <v/>
      </c>
      <c r="F609" t="str">
        <f>+IF($C609="","",IF(' Matrice Tarifaire NON AL'!AX612="","Non",' Matrice Tarifaire NON AL'!AX612))</f>
        <v/>
      </c>
      <c r="G609" t="str">
        <f>+IF($C609="","",IF(' Matrice Tarifaire NON AL'!Q612="DOMEDIA","MDD",IF(' Matrice Tarifaire NON AL'!Q612="APTA","MDD",IF(' Matrice Tarifaire NON AL'!Q612="TOP BUDGET","Premier Prix","MN"))))</f>
        <v/>
      </c>
      <c r="H609" t="str">
        <f>+IF($C609="","",' Matrice Tarifaire NON AL'!Q612)</f>
        <v/>
      </c>
      <c r="K609" t="str">
        <f>+IF($C609="","",' Matrice Tarifaire NON AL'!X612)</f>
        <v/>
      </c>
      <c r="L609" t="str">
        <f>+IF($C609="","",' Matrice Tarifaire NON AL'!X612)</f>
        <v/>
      </c>
      <c r="M609" t="str">
        <f>+IF($C609="","",' Matrice Tarifaire NON AL'!Y612)</f>
        <v/>
      </c>
      <c r="N609" t="str">
        <f>+IF($C609="","",' Matrice Tarifaire NON AL'!Z612)</f>
        <v/>
      </c>
      <c r="P609" t="str">
        <f>+IF(C609="","",IF(' Matrice Tarifaire NON AL'!X612&lt;&gt;168,"Non",""))</f>
        <v/>
      </c>
      <c r="Q609" t="str">
        <f>+IF($C609="","",' Matrice Tarifaire NON AL'!T612)</f>
        <v/>
      </c>
      <c r="R609" t="str">
        <f>+IF($C609="","",IF(' Matrice Tarifaire NON AL'!R612="","",' Matrice Tarifaire NON AL'!R612))</f>
        <v/>
      </c>
      <c r="S609" t="str">
        <f>+IF($C609="","",LEFT(' Matrice Tarifaire NON AL'!W612,1))</f>
        <v/>
      </c>
      <c r="T609" t="str">
        <f>+IF($C609="","",LEFT(' Matrice Tarifaire NON AL'!AY612,3))</f>
        <v/>
      </c>
      <c r="U609" t="str">
        <f t="shared" si="29"/>
        <v/>
      </c>
      <c r="V609" t="str">
        <f>+IF(C609="","",IF(VLOOKUP(' Matrice Tarifaire NON AL'!AK612,Feuil3!A:F,6,0)="Box",IF(' Matrice Tarifaire NON AL'!AL612="Mono-Référence","Homogène",IF(' Matrice Tarifaire NON AL'!AL612="Multi-Références","Panaché","")),IF(' Matrice Tarifaire NON AL'!AK612="A la Pièce","Composant sans Colisage",IF(' Matrice Tarifaire NON AL'!AK612="Composant de Box","Composant sans Colisage","Homogène"))))</f>
        <v/>
      </c>
      <c r="W609" t="str">
        <f>+IF($V609="","",VLOOKUP(' Matrice Tarifaire NON AL'!AK612,Feuil3!$A$4:$E$14,5,0))</f>
        <v/>
      </c>
      <c r="Y609" t="str">
        <f>+IF($V609="","",IF(VLOOKUP(' Matrice Tarifaire NON AL'!$AK612,Feuil3!$A$4:$D$14,4,0)="Palette",' Matrice Tarifaire NON AL'!AN612,""))</f>
        <v/>
      </c>
      <c r="AA609" t="str">
        <f>+IF($V609="","",IF(VLOOKUP(' Matrice Tarifaire NON AL'!$AK612,Feuil3!$A$4:$D$14,4,0)="Colis",' Matrice Tarifaire NON AL'!AN612,""))</f>
        <v/>
      </c>
      <c r="AC609" t="str">
        <f>+IF(V609="","",IF(VLOOKUP(' Matrice Tarifaire NON AL'!AK612,Feuil3!$A$4:$D$14,4,0)="Colis",IF(' Matrice Tarifaire NON AL'!AO612&gt;0,' Matrice Tarifaire NON AL'!AO612,""),""))</f>
        <v/>
      </c>
      <c r="AD609" t="str">
        <f t="shared" si="30"/>
        <v/>
      </c>
      <c r="AE609" t="str">
        <f>+IF(C609="","",' Matrice Tarifaire NON AL'!C612)</f>
        <v/>
      </c>
      <c r="AF609" t="str">
        <f>+IF(C609="","",' Matrice Tarifaire NON AL'!AQ612)</f>
        <v/>
      </c>
      <c r="AH609" t="str">
        <f>+IF(E609="","",' Matrice Tarifaire NON AL'!$U612)</f>
        <v/>
      </c>
      <c r="AI609" t="str">
        <f>+IF(F609="","",IF(' Matrice Tarifaire NON AL'!$V612="","",' Matrice Tarifaire NON AL'!$V612))</f>
        <v/>
      </c>
      <c r="AJ609" t="str">
        <f>+IF($C609="","",IF(' Matrice Tarifaire NON AL'!AZ612="","",' Matrice Tarifaire NON AL'!AZ612))</f>
        <v/>
      </c>
      <c r="AK609" t="str">
        <f>+IF($C609="","",IF(' Matrice Tarifaire NON AL'!BA612="","",' Matrice Tarifaire NON AL'!BA612))</f>
        <v/>
      </c>
      <c r="AL609" t="str">
        <f>+IF($C609="","",IF(' Matrice Tarifaire NON AL'!BB612="","",TEXT(' Matrice Tarifaire NON AL'!BB612,"0,0000")))</f>
        <v/>
      </c>
      <c r="AO609" t="str">
        <f>+IF($C609="","",IF(' Matrice Tarifaire NON AL'!BF612="","",TEXT(' Matrice Tarifaire NON AL'!BF612,"0,0000")))</f>
        <v/>
      </c>
      <c r="AP609" t="str">
        <f>+IF($C609="","",IF(' Matrice Tarifaire NON AL'!BG612="","",TEXT(' Matrice Tarifaire NON AL'!BG612,"0,0000")))</f>
        <v/>
      </c>
      <c r="AQ609" t="str">
        <f>+IF($C609="","",IF(' Matrice Tarifaire NON AL'!BH612="","",TEXT(' Matrice Tarifaire NON AL'!BH612,"0,0000")))</f>
        <v/>
      </c>
      <c r="AR609" t="str">
        <f>+IF($C609="","",IF(' Matrice Tarifaire NON AL'!BI612="","",TEXT(' Matrice Tarifaire NON AL'!BI612,"0,0000")))</f>
        <v/>
      </c>
      <c r="AS609" t="str">
        <f>+IF(C609="","",IF(' Matrice Tarifaire NON AL'!BJ612="","0",IF(' Matrice Tarifaire NON AL'!BJ612="","",' Matrice Tarifaire NON AL'!BJ612)))</f>
        <v/>
      </c>
      <c r="AT609" t="str">
        <f>+IF(C609="","",IF(' Matrice Tarifaire NON AL'!BK612="","",' Matrice Tarifaire NON AL'!$BK$6))</f>
        <v/>
      </c>
      <c r="AU609" t="str">
        <f>+IF(C609="","",IF(' Matrice Tarifaire NON AL'!BK612="","",TEXT(' Matrice Tarifaire NON AL'!BK612,"0,0000")))</f>
        <v/>
      </c>
      <c r="AV609" t="str">
        <f>+IF(C609="","",IF(' Matrice Tarifaire NON AL'!BL612="","",' Matrice Tarifaire NON AL'!$BL$6))</f>
        <v/>
      </c>
      <c r="AW609" t="str">
        <f>+IF(C609="","",IF(' Matrice Tarifaire NON AL'!BL612="","",TEXT(' Matrice Tarifaire NON AL'!BL612,"0,0000")))</f>
        <v/>
      </c>
      <c r="AX609" t="str">
        <f>+IF(C609="","",IF(' Matrice Tarifaire NON AL'!BM612="","",' Matrice Tarifaire NON AL'!$BM$6))</f>
        <v/>
      </c>
      <c r="AY609" t="str">
        <f>+IF(C609="","",IF(' Matrice Tarifaire NON AL'!BM612="","",TEXT(' Matrice Tarifaire NON AL'!BM612,"0,0000")))</f>
        <v/>
      </c>
      <c r="AZ609" t="str">
        <f>+IF(C609="","",IF(' Matrice Tarifaire NON AL'!BN612="","","Taxe DEEE"))</f>
        <v/>
      </c>
      <c r="BA609" t="str">
        <f>+IF(C609="","",IF(' Matrice Tarifaire NON AL'!BN612="","",TEXT(' Matrice Tarifaire NON AL'!BN612,"0,0000")))</f>
        <v/>
      </c>
      <c r="BD609" t="str">
        <f>+IF($C609="","",IF(' Matrice Tarifaire NON AL'!BR612="","",TEXT(' Matrice Tarifaire NON AL'!BR612,"0,000")))</f>
        <v/>
      </c>
      <c r="BE609" t="str">
        <f>+IF($C609="","",IF(' Matrice Tarifaire NON AL'!BS612="","",VALUE(TEXT(' Matrice Tarifaire NON AL'!BS612,"0,00"))))</f>
        <v/>
      </c>
      <c r="BF609" t="str">
        <f>+IF($C609="","",IF(' Matrice Tarifaire NON AL'!BY612="","",' Matrice Tarifaire NON AL'!BY612))</f>
        <v/>
      </c>
      <c r="BG609" t="str">
        <f>+IF(C609="","",IF(' Matrice Tarifaire NON AL'!AK612="Composant de Box","999",IF(' Matrice Tarifaire NON AL'!AP612&lt;&gt;"",' Matrice Tarifaire NON AL'!AP612,IF(' Matrice Tarifaire NON AL'!AO612&lt;&gt;"",' Matrice Tarifaire NON AL'!AO612,' Matrice Tarifaire NON AL'!AN612))))</f>
        <v/>
      </c>
    </row>
    <row r="610" spans="1:59" x14ac:dyDescent="0.25">
      <c r="A610" t="str">
        <f>+IF($C610="","",IF(' Matrice Tarifaire NON AL'!N613="","",IF(' Matrice Tarifaire NON AL'!N613=0,"GTIN A 0 - Ne doit pas être mis dans PRE REF",TEXT(' Matrice Tarifaire NON AL'!N613,"00000000000000"))))</f>
        <v/>
      </c>
      <c r="B610" t="str">
        <f>+IF(C610="","",IF(L610=172,4,VLOOKUP(' Matrice Tarifaire NON AL'!AK613,Feuil3!$A$4:$B$14,2,0)))</f>
        <v/>
      </c>
      <c r="C610" t="str">
        <f>+IF(' Matrice Tarifaire NON AL'!O613="","",SUBSTITUTE(' Matrice Tarifaire NON AL'!O613,"CHAR (10)"," "))</f>
        <v/>
      </c>
      <c r="D610" t="str">
        <f>+IF($C610="","",SUBSTITUTE(' Matrice Tarifaire NON AL'!P613,"CHAR (13)"," "))</f>
        <v/>
      </c>
      <c r="E610" t="str">
        <f t="shared" si="28"/>
        <v/>
      </c>
      <c r="F610" t="str">
        <f>+IF($C610="","",IF(' Matrice Tarifaire NON AL'!AX613="","Non",' Matrice Tarifaire NON AL'!AX613))</f>
        <v/>
      </c>
      <c r="G610" t="str">
        <f>+IF($C610="","",IF(' Matrice Tarifaire NON AL'!Q613="DOMEDIA","MDD",IF(' Matrice Tarifaire NON AL'!Q613="APTA","MDD",IF(' Matrice Tarifaire NON AL'!Q613="TOP BUDGET","Premier Prix","MN"))))</f>
        <v/>
      </c>
      <c r="H610" t="str">
        <f>+IF($C610="","",' Matrice Tarifaire NON AL'!Q613)</f>
        <v/>
      </c>
      <c r="K610" t="str">
        <f>+IF($C610="","",' Matrice Tarifaire NON AL'!X613)</f>
        <v/>
      </c>
      <c r="L610" t="str">
        <f>+IF($C610="","",' Matrice Tarifaire NON AL'!X613)</f>
        <v/>
      </c>
      <c r="M610" t="str">
        <f>+IF($C610="","",' Matrice Tarifaire NON AL'!Y613)</f>
        <v/>
      </c>
      <c r="N610" t="str">
        <f>+IF($C610="","",' Matrice Tarifaire NON AL'!Z613)</f>
        <v/>
      </c>
      <c r="P610" t="str">
        <f>+IF(C610="","",IF(' Matrice Tarifaire NON AL'!X613&lt;&gt;168,"Non",""))</f>
        <v/>
      </c>
      <c r="Q610" t="str">
        <f>+IF($C610="","",' Matrice Tarifaire NON AL'!T613)</f>
        <v/>
      </c>
      <c r="R610" t="str">
        <f>+IF($C610="","",IF(' Matrice Tarifaire NON AL'!R613="","",' Matrice Tarifaire NON AL'!R613))</f>
        <v/>
      </c>
      <c r="S610" t="str">
        <f>+IF($C610="","",LEFT(' Matrice Tarifaire NON AL'!W613,1))</f>
        <v/>
      </c>
      <c r="T610" t="str">
        <f>+IF($C610="","",LEFT(' Matrice Tarifaire NON AL'!AY613,3))</f>
        <v/>
      </c>
      <c r="U610" t="str">
        <f t="shared" si="29"/>
        <v/>
      </c>
      <c r="V610" t="str">
        <f>+IF(C610="","",IF(VLOOKUP(' Matrice Tarifaire NON AL'!AK613,Feuil3!A:F,6,0)="Box",IF(' Matrice Tarifaire NON AL'!AL613="Mono-Référence","Homogène",IF(' Matrice Tarifaire NON AL'!AL613="Multi-Références","Panaché","")),IF(' Matrice Tarifaire NON AL'!AK613="A la Pièce","Composant sans Colisage",IF(' Matrice Tarifaire NON AL'!AK613="Composant de Box","Composant sans Colisage","Homogène"))))</f>
        <v/>
      </c>
      <c r="W610" t="str">
        <f>+IF($V610="","",VLOOKUP(' Matrice Tarifaire NON AL'!AK613,Feuil3!$A$4:$E$14,5,0))</f>
        <v/>
      </c>
      <c r="Y610" t="str">
        <f>+IF($V610="","",IF(VLOOKUP(' Matrice Tarifaire NON AL'!$AK613,Feuil3!$A$4:$D$14,4,0)="Palette",' Matrice Tarifaire NON AL'!AN613,""))</f>
        <v/>
      </c>
      <c r="AA610" t="str">
        <f>+IF($V610="","",IF(VLOOKUP(' Matrice Tarifaire NON AL'!$AK613,Feuil3!$A$4:$D$14,4,0)="Colis",' Matrice Tarifaire NON AL'!AN613,""))</f>
        <v/>
      </c>
      <c r="AC610" t="str">
        <f>+IF(V610="","",IF(VLOOKUP(' Matrice Tarifaire NON AL'!AK613,Feuil3!$A$4:$D$14,4,0)="Colis",IF(' Matrice Tarifaire NON AL'!AO613&gt;0,' Matrice Tarifaire NON AL'!AO613,""),""))</f>
        <v/>
      </c>
      <c r="AD610" t="str">
        <f t="shared" si="30"/>
        <v/>
      </c>
      <c r="AE610" t="str">
        <f>+IF(C610="","",' Matrice Tarifaire NON AL'!C613)</f>
        <v/>
      </c>
      <c r="AF610" t="str">
        <f>+IF(C610="","",' Matrice Tarifaire NON AL'!AQ613)</f>
        <v/>
      </c>
      <c r="AH610" t="str">
        <f>+IF(E610="","",' Matrice Tarifaire NON AL'!$U613)</f>
        <v/>
      </c>
      <c r="AI610" t="str">
        <f>+IF(F610="","",IF(' Matrice Tarifaire NON AL'!$V613="","",' Matrice Tarifaire NON AL'!$V613))</f>
        <v/>
      </c>
      <c r="AJ610" t="str">
        <f>+IF($C610="","",IF(' Matrice Tarifaire NON AL'!AZ613="","",' Matrice Tarifaire NON AL'!AZ613))</f>
        <v/>
      </c>
      <c r="AK610" t="str">
        <f>+IF($C610="","",IF(' Matrice Tarifaire NON AL'!BA613="","",' Matrice Tarifaire NON AL'!BA613))</f>
        <v/>
      </c>
      <c r="AL610" t="str">
        <f>+IF($C610="","",IF(' Matrice Tarifaire NON AL'!BB613="","",TEXT(' Matrice Tarifaire NON AL'!BB613,"0,0000")))</f>
        <v/>
      </c>
      <c r="AO610" t="str">
        <f>+IF($C610="","",IF(' Matrice Tarifaire NON AL'!BF613="","",TEXT(' Matrice Tarifaire NON AL'!BF613,"0,0000")))</f>
        <v/>
      </c>
      <c r="AP610" t="str">
        <f>+IF($C610="","",IF(' Matrice Tarifaire NON AL'!BG613="","",TEXT(' Matrice Tarifaire NON AL'!BG613,"0,0000")))</f>
        <v/>
      </c>
      <c r="AQ610" t="str">
        <f>+IF($C610="","",IF(' Matrice Tarifaire NON AL'!BH613="","",TEXT(' Matrice Tarifaire NON AL'!BH613,"0,0000")))</f>
        <v/>
      </c>
      <c r="AR610" t="str">
        <f>+IF($C610="","",IF(' Matrice Tarifaire NON AL'!BI613="","",TEXT(' Matrice Tarifaire NON AL'!BI613,"0,0000")))</f>
        <v/>
      </c>
      <c r="AS610" t="str">
        <f>+IF(C610="","",IF(' Matrice Tarifaire NON AL'!BJ613="","0",IF(' Matrice Tarifaire NON AL'!BJ613="","",' Matrice Tarifaire NON AL'!BJ613)))</f>
        <v/>
      </c>
      <c r="AT610" t="str">
        <f>+IF(C610="","",IF(' Matrice Tarifaire NON AL'!BK613="","",' Matrice Tarifaire NON AL'!$BK$6))</f>
        <v/>
      </c>
      <c r="AU610" t="str">
        <f>+IF(C610="","",IF(' Matrice Tarifaire NON AL'!BK613="","",TEXT(' Matrice Tarifaire NON AL'!BK613,"0,0000")))</f>
        <v/>
      </c>
      <c r="AV610" t="str">
        <f>+IF(C610="","",IF(' Matrice Tarifaire NON AL'!BL613="","",' Matrice Tarifaire NON AL'!$BL$6))</f>
        <v/>
      </c>
      <c r="AW610" t="str">
        <f>+IF(C610="","",IF(' Matrice Tarifaire NON AL'!BL613="","",TEXT(' Matrice Tarifaire NON AL'!BL613,"0,0000")))</f>
        <v/>
      </c>
      <c r="AX610" t="str">
        <f>+IF(C610="","",IF(' Matrice Tarifaire NON AL'!BM613="","",' Matrice Tarifaire NON AL'!$BM$6))</f>
        <v/>
      </c>
      <c r="AY610" t="str">
        <f>+IF(C610="","",IF(' Matrice Tarifaire NON AL'!BM613="","",TEXT(' Matrice Tarifaire NON AL'!BM613,"0,0000")))</f>
        <v/>
      </c>
      <c r="AZ610" t="str">
        <f>+IF(C610="","",IF(' Matrice Tarifaire NON AL'!BN613="","","Taxe DEEE"))</f>
        <v/>
      </c>
      <c r="BA610" t="str">
        <f>+IF(C610="","",IF(' Matrice Tarifaire NON AL'!BN613="","",TEXT(' Matrice Tarifaire NON AL'!BN613,"0,0000")))</f>
        <v/>
      </c>
      <c r="BD610" t="str">
        <f>+IF($C610="","",IF(' Matrice Tarifaire NON AL'!BR613="","",TEXT(' Matrice Tarifaire NON AL'!BR613,"0,000")))</f>
        <v/>
      </c>
      <c r="BE610" t="str">
        <f>+IF($C610="","",IF(' Matrice Tarifaire NON AL'!BS613="","",VALUE(TEXT(' Matrice Tarifaire NON AL'!BS613,"0,00"))))</f>
        <v/>
      </c>
      <c r="BF610" t="str">
        <f>+IF($C610="","",IF(' Matrice Tarifaire NON AL'!BY613="","",' Matrice Tarifaire NON AL'!BY613))</f>
        <v/>
      </c>
      <c r="BG610" t="str">
        <f>+IF(C610="","",IF(' Matrice Tarifaire NON AL'!AK613="Composant de Box","999",IF(' Matrice Tarifaire NON AL'!AP613&lt;&gt;"",' Matrice Tarifaire NON AL'!AP613,IF(' Matrice Tarifaire NON AL'!AO613&lt;&gt;"",' Matrice Tarifaire NON AL'!AO613,' Matrice Tarifaire NON AL'!AN613))))</f>
        <v/>
      </c>
    </row>
    <row r="611" spans="1:59" x14ac:dyDescent="0.25">
      <c r="A611" t="str">
        <f>+IF($C611="","",IF(' Matrice Tarifaire NON AL'!N614="","",IF(' Matrice Tarifaire NON AL'!N614=0,"GTIN A 0 - Ne doit pas être mis dans PRE REF",TEXT(' Matrice Tarifaire NON AL'!N614,"00000000000000"))))</f>
        <v/>
      </c>
      <c r="B611" t="str">
        <f>+IF(C611="","",IF(L611=172,4,VLOOKUP(' Matrice Tarifaire NON AL'!AK614,Feuil3!$A$4:$B$14,2,0)))</f>
        <v/>
      </c>
      <c r="C611" t="str">
        <f>+IF(' Matrice Tarifaire NON AL'!O614="","",SUBSTITUTE(' Matrice Tarifaire NON AL'!O614,"CHAR (10)"," "))</f>
        <v/>
      </c>
      <c r="D611" t="str">
        <f>+IF($C611="","",SUBSTITUTE(' Matrice Tarifaire NON AL'!P614,"CHAR (13)"," "))</f>
        <v/>
      </c>
      <c r="E611" t="str">
        <f t="shared" si="28"/>
        <v/>
      </c>
      <c r="F611" t="str">
        <f>+IF($C611="","",IF(' Matrice Tarifaire NON AL'!AX614="","Non",' Matrice Tarifaire NON AL'!AX614))</f>
        <v/>
      </c>
      <c r="G611" t="str">
        <f>+IF($C611="","",IF(' Matrice Tarifaire NON AL'!Q614="DOMEDIA","MDD",IF(' Matrice Tarifaire NON AL'!Q614="APTA","MDD",IF(' Matrice Tarifaire NON AL'!Q614="TOP BUDGET","Premier Prix","MN"))))</f>
        <v/>
      </c>
      <c r="H611" t="str">
        <f>+IF($C611="","",' Matrice Tarifaire NON AL'!Q614)</f>
        <v/>
      </c>
      <c r="K611" t="str">
        <f>+IF($C611="","",' Matrice Tarifaire NON AL'!X614)</f>
        <v/>
      </c>
      <c r="L611" t="str">
        <f>+IF($C611="","",' Matrice Tarifaire NON AL'!X614)</f>
        <v/>
      </c>
      <c r="M611" t="str">
        <f>+IF($C611="","",' Matrice Tarifaire NON AL'!Y614)</f>
        <v/>
      </c>
      <c r="N611" t="str">
        <f>+IF($C611="","",' Matrice Tarifaire NON AL'!Z614)</f>
        <v/>
      </c>
      <c r="P611" t="str">
        <f>+IF(C611="","",IF(' Matrice Tarifaire NON AL'!X614&lt;&gt;168,"Non",""))</f>
        <v/>
      </c>
      <c r="Q611" t="str">
        <f>+IF($C611="","",' Matrice Tarifaire NON AL'!T614)</f>
        <v/>
      </c>
      <c r="R611" t="str">
        <f>+IF($C611="","",IF(' Matrice Tarifaire NON AL'!R614="","",' Matrice Tarifaire NON AL'!R614))</f>
        <v/>
      </c>
      <c r="S611" t="str">
        <f>+IF($C611="","",LEFT(' Matrice Tarifaire NON AL'!W614,1))</f>
        <v/>
      </c>
      <c r="T611" t="str">
        <f>+IF($C611="","",LEFT(' Matrice Tarifaire NON AL'!AY614,3))</f>
        <v/>
      </c>
      <c r="U611" t="str">
        <f t="shared" si="29"/>
        <v/>
      </c>
      <c r="V611" t="str">
        <f>+IF(C611="","",IF(VLOOKUP(' Matrice Tarifaire NON AL'!AK614,Feuil3!A:F,6,0)="Box",IF(' Matrice Tarifaire NON AL'!AL614="Mono-Référence","Homogène",IF(' Matrice Tarifaire NON AL'!AL614="Multi-Références","Panaché","")),IF(' Matrice Tarifaire NON AL'!AK614="A la Pièce","Composant sans Colisage",IF(' Matrice Tarifaire NON AL'!AK614="Composant de Box","Composant sans Colisage","Homogène"))))</f>
        <v/>
      </c>
      <c r="W611" t="str">
        <f>+IF($V611="","",VLOOKUP(' Matrice Tarifaire NON AL'!AK614,Feuil3!$A$4:$E$14,5,0))</f>
        <v/>
      </c>
      <c r="Y611" t="str">
        <f>+IF($V611="","",IF(VLOOKUP(' Matrice Tarifaire NON AL'!$AK614,Feuil3!$A$4:$D$14,4,0)="Palette",' Matrice Tarifaire NON AL'!AN614,""))</f>
        <v/>
      </c>
      <c r="AA611" t="str">
        <f>+IF($V611="","",IF(VLOOKUP(' Matrice Tarifaire NON AL'!$AK614,Feuil3!$A$4:$D$14,4,0)="Colis",' Matrice Tarifaire NON AL'!AN614,""))</f>
        <v/>
      </c>
      <c r="AC611" t="str">
        <f>+IF(V611="","",IF(VLOOKUP(' Matrice Tarifaire NON AL'!AK614,Feuil3!$A$4:$D$14,4,0)="Colis",IF(' Matrice Tarifaire NON AL'!AO614&gt;0,' Matrice Tarifaire NON AL'!AO614,""),""))</f>
        <v/>
      </c>
      <c r="AD611" t="str">
        <f t="shared" si="30"/>
        <v/>
      </c>
      <c r="AE611" t="str">
        <f>+IF(C611="","",' Matrice Tarifaire NON AL'!C614)</f>
        <v/>
      </c>
      <c r="AF611" t="str">
        <f>+IF(C611="","",' Matrice Tarifaire NON AL'!AQ614)</f>
        <v/>
      </c>
      <c r="AH611" t="str">
        <f>+IF(E611="","",' Matrice Tarifaire NON AL'!$U614)</f>
        <v/>
      </c>
      <c r="AI611" t="str">
        <f>+IF(F611="","",IF(' Matrice Tarifaire NON AL'!$V614="","",' Matrice Tarifaire NON AL'!$V614))</f>
        <v/>
      </c>
      <c r="AJ611" t="str">
        <f>+IF($C611="","",IF(' Matrice Tarifaire NON AL'!AZ614="","",' Matrice Tarifaire NON AL'!AZ614))</f>
        <v/>
      </c>
      <c r="AK611" t="str">
        <f>+IF($C611="","",IF(' Matrice Tarifaire NON AL'!BA614="","",' Matrice Tarifaire NON AL'!BA614))</f>
        <v/>
      </c>
      <c r="AL611" t="str">
        <f>+IF($C611="","",IF(' Matrice Tarifaire NON AL'!BB614="","",TEXT(' Matrice Tarifaire NON AL'!BB614,"0,0000")))</f>
        <v/>
      </c>
      <c r="AO611" t="str">
        <f>+IF($C611="","",IF(' Matrice Tarifaire NON AL'!BF614="","",TEXT(' Matrice Tarifaire NON AL'!BF614,"0,0000")))</f>
        <v/>
      </c>
      <c r="AP611" t="str">
        <f>+IF($C611="","",IF(' Matrice Tarifaire NON AL'!BG614="","",TEXT(' Matrice Tarifaire NON AL'!BG614,"0,0000")))</f>
        <v/>
      </c>
      <c r="AQ611" t="str">
        <f>+IF($C611="","",IF(' Matrice Tarifaire NON AL'!BH614="","",TEXT(' Matrice Tarifaire NON AL'!BH614,"0,0000")))</f>
        <v/>
      </c>
      <c r="AR611" t="str">
        <f>+IF($C611="","",IF(' Matrice Tarifaire NON AL'!BI614="","",TEXT(' Matrice Tarifaire NON AL'!BI614,"0,0000")))</f>
        <v/>
      </c>
      <c r="AS611" t="str">
        <f>+IF(C611="","",IF(' Matrice Tarifaire NON AL'!BJ614="","0",IF(' Matrice Tarifaire NON AL'!BJ614="","",' Matrice Tarifaire NON AL'!BJ614)))</f>
        <v/>
      </c>
      <c r="AT611" t="str">
        <f>+IF(C611="","",IF(' Matrice Tarifaire NON AL'!BK614="","",' Matrice Tarifaire NON AL'!$BK$6))</f>
        <v/>
      </c>
      <c r="AU611" t="str">
        <f>+IF(C611="","",IF(' Matrice Tarifaire NON AL'!BK614="","",TEXT(' Matrice Tarifaire NON AL'!BK614,"0,0000")))</f>
        <v/>
      </c>
      <c r="AV611" t="str">
        <f>+IF(C611="","",IF(' Matrice Tarifaire NON AL'!BL614="","",' Matrice Tarifaire NON AL'!$BL$6))</f>
        <v/>
      </c>
      <c r="AW611" t="str">
        <f>+IF(C611="","",IF(' Matrice Tarifaire NON AL'!BL614="","",TEXT(' Matrice Tarifaire NON AL'!BL614,"0,0000")))</f>
        <v/>
      </c>
      <c r="AX611" t="str">
        <f>+IF(C611="","",IF(' Matrice Tarifaire NON AL'!BM614="","",' Matrice Tarifaire NON AL'!$BM$6))</f>
        <v/>
      </c>
      <c r="AY611" t="str">
        <f>+IF(C611="","",IF(' Matrice Tarifaire NON AL'!BM614="","",TEXT(' Matrice Tarifaire NON AL'!BM614,"0,0000")))</f>
        <v/>
      </c>
      <c r="AZ611" t="str">
        <f>+IF(C611="","",IF(' Matrice Tarifaire NON AL'!BN614="","","Taxe DEEE"))</f>
        <v/>
      </c>
      <c r="BA611" t="str">
        <f>+IF(C611="","",IF(' Matrice Tarifaire NON AL'!BN614="","",TEXT(' Matrice Tarifaire NON AL'!BN614,"0,0000")))</f>
        <v/>
      </c>
      <c r="BD611" t="str">
        <f>+IF($C611="","",IF(' Matrice Tarifaire NON AL'!BR614="","",TEXT(' Matrice Tarifaire NON AL'!BR614,"0,000")))</f>
        <v/>
      </c>
      <c r="BE611" t="str">
        <f>+IF($C611="","",IF(' Matrice Tarifaire NON AL'!BS614="","",VALUE(TEXT(' Matrice Tarifaire NON AL'!BS614,"0,00"))))</f>
        <v/>
      </c>
      <c r="BF611" t="str">
        <f>+IF($C611="","",IF(' Matrice Tarifaire NON AL'!BY614="","",' Matrice Tarifaire NON AL'!BY614))</f>
        <v/>
      </c>
      <c r="BG611" t="str">
        <f>+IF(C611="","",IF(' Matrice Tarifaire NON AL'!AK614="Composant de Box","999",IF(' Matrice Tarifaire NON AL'!AP614&lt;&gt;"",' Matrice Tarifaire NON AL'!AP614,IF(' Matrice Tarifaire NON AL'!AO614&lt;&gt;"",' Matrice Tarifaire NON AL'!AO614,' Matrice Tarifaire NON AL'!AN614))))</f>
        <v/>
      </c>
    </row>
    <row r="612" spans="1:59" x14ac:dyDescent="0.25">
      <c r="A612" t="str">
        <f>+IF($C612="","",IF(' Matrice Tarifaire NON AL'!N615="","",IF(' Matrice Tarifaire NON AL'!N615=0,"GTIN A 0 - Ne doit pas être mis dans PRE REF",TEXT(' Matrice Tarifaire NON AL'!N615,"00000000000000"))))</f>
        <v/>
      </c>
      <c r="B612" t="str">
        <f>+IF(C612="","",IF(L612=172,4,VLOOKUP(' Matrice Tarifaire NON AL'!AK615,Feuil3!$A$4:$B$14,2,0)))</f>
        <v/>
      </c>
      <c r="C612" t="str">
        <f>+IF(' Matrice Tarifaire NON AL'!O615="","",SUBSTITUTE(' Matrice Tarifaire NON AL'!O615,"CHAR (10)"," "))</f>
        <v/>
      </c>
      <c r="D612" t="str">
        <f>+IF($C612="","",SUBSTITUTE(' Matrice Tarifaire NON AL'!P615,"CHAR (13)"," "))</f>
        <v/>
      </c>
      <c r="E612" t="str">
        <f t="shared" si="28"/>
        <v/>
      </c>
      <c r="F612" t="str">
        <f>+IF($C612="","",IF(' Matrice Tarifaire NON AL'!AX615="","Non",' Matrice Tarifaire NON AL'!AX615))</f>
        <v/>
      </c>
      <c r="G612" t="str">
        <f>+IF($C612="","",IF(' Matrice Tarifaire NON AL'!Q615="DOMEDIA","MDD",IF(' Matrice Tarifaire NON AL'!Q615="APTA","MDD",IF(' Matrice Tarifaire NON AL'!Q615="TOP BUDGET","Premier Prix","MN"))))</f>
        <v/>
      </c>
      <c r="H612" t="str">
        <f>+IF($C612="","",' Matrice Tarifaire NON AL'!Q615)</f>
        <v/>
      </c>
      <c r="K612" t="str">
        <f>+IF($C612="","",' Matrice Tarifaire NON AL'!X615)</f>
        <v/>
      </c>
      <c r="L612" t="str">
        <f>+IF($C612="","",' Matrice Tarifaire NON AL'!X615)</f>
        <v/>
      </c>
      <c r="M612" t="str">
        <f>+IF($C612="","",' Matrice Tarifaire NON AL'!Y615)</f>
        <v/>
      </c>
      <c r="N612" t="str">
        <f>+IF($C612="","",' Matrice Tarifaire NON AL'!Z615)</f>
        <v/>
      </c>
      <c r="P612" t="str">
        <f>+IF(C612="","",IF(' Matrice Tarifaire NON AL'!X615&lt;&gt;168,"Non",""))</f>
        <v/>
      </c>
      <c r="Q612" t="str">
        <f>+IF($C612="","",' Matrice Tarifaire NON AL'!T615)</f>
        <v/>
      </c>
      <c r="R612" t="str">
        <f>+IF($C612="","",IF(' Matrice Tarifaire NON AL'!R615="","",' Matrice Tarifaire NON AL'!R615))</f>
        <v/>
      </c>
      <c r="S612" t="str">
        <f>+IF($C612="","",LEFT(' Matrice Tarifaire NON AL'!W615,1))</f>
        <v/>
      </c>
      <c r="T612" t="str">
        <f>+IF($C612="","",LEFT(' Matrice Tarifaire NON AL'!AY615,3))</f>
        <v/>
      </c>
      <c r="U612" t="str">
        <f t="shared" si="29"/>
        <v/>
      </c>
      <c r="V612" t="str">
        <f>+IF(C612="","",IF(VLOOKUP(' Matrice Tarifaire NON AL'!AK615,Feuil3!A:F,6,0)="Box",IF(' Matrice Tarifaire NON AL'!AL615="Mono-Référence","Homogène",IF(' Matrice Tarifaire NON AL'!AL615="Multi-Références","Panaché","")),IF(' Matrice Tarifaire NON AL'!AK615="A la Pièce","Composant sans Colisage",IF(' Matrice Tarifaire NON AL'!AK615="Composant de Box","Composant sans Colisage","Homogène"))))</f>
        <v/>
      </c>
      <c r="W612" t="str">
        <f>+IF($V612="","",VLOOKUP(' Matrice Tarifaire NON AL'!AK615,Feuil3!$A$4:$E$14,5,0))</f>
        <v/>
      </c>
      <c r="Y612" t="str">
        <f>+IF($V612="","",IF(VLOOKUP(' Matrice Tarifaire NON AL'!$AK615,Feuil3!$A$4:$D$14,4,0)="Palette",' Matrice Tarifaire NON AL'!AN615,""))</f>
        <v/>
      </c>
      <c r="AA612" t="str">
        <f>+IF($V612="","",IF(VLOOKUP(' Matrice Tarifaire NON AL'!$AK615,Feuil3!$A$4:$D$14,4,0)="Colis",' Matrice Tarifaire NON AL'!AN615,""))</f>
        <v/>
      </c>
      <c r="AC612" t="str">
        <f>+IF(V612="","",IF(VLOOKUP(' Matrice Tarifaire NON AL'!AK615,Feuil3!$A$4:$D$14,4,0)="Colis",IF(' Matrice Tarifaire NON AL'!AO615&gt;0,' Matrice Tarifaire NON AL'!AO615,""),""))</f>
        <v/>
      </c>
      <c r="AD612" t="str">
        <f t="shared" si="30"/>
        <v/>
      </c>
      <c r="AE612" t="str">
        <f>+IF(C612="","",' Matrice Tarifaire NON AL'!C615)</f>
        <v/>
      </c>
      <c r="AF612" t="str">
        <f>+IF(C612="","",' Matrice Tarifaire NON AL'!AQ615)</f>
        <v/>
      </c>
      <c r="AH612" t="str">
        <f>+IF(E612="","",' Matrice Tarifaire NON AL'!$U615)</f>
        <v/>
      </c>
      <c r="AI612" t="str">
        <f>+IF(F612="","",IF(' Matrice Tarifaire NON AL'!$V615="","",' Matrice Tarifaire NON AL'!$V615))</f>
        <v/>
      </c>
      <c r="AJ612" t="str">
        <f>+IF($C612="","",IF(' Matrice Tarifaire NON AL'!AZ615="","",' Matrice Tarifaire NON AL'!AZ615))</f>
        <v/>
      </c>
      <c r="AK612" t="str">
        <f>+IF($C612="","",IF(' Matrice Tarifaire NON AL'!BA615="","",' Matrice Tarifaire NON AL'!BA615))</f>
        <v/>
      </c>
      <c r="AL612" t="str">
        <f>+IF($C612="","",IF(' Matrice Tarifaire NON AL'!BB615="","",TEXT(' Matrice Tarifaire NON AL'!BB615,"0,0000")))</f>
        <v/>
      </c>
      <c r="AO612" t="str">
        <f>+IF($C612="","",IF(' Matrice Tarifaire NON AL'!BF615="","",TEXT(' Matrice Tarifaire NON AL'!BF615,"0,0000")))</f>
        <v/>
      </c>
      <c r="AP612" t="str">
        <f>+IF($C612="","",IF(' Matrice Tarifaire NON AL'!BG615="","",TEXT(' Matrice Tarifaire NON AL'!BG615,"0,0000")))</f>
        <v/>
      </c>
      <c r="AQ612" t="str">
        <f>+IF($C612="","",IF(' Matrice Tarifaire NON AL'!BH615="","",TEXT(' Matrice Tarifaire NON AL'!BH615,"0,0000")))</f>
        <v/>
      </c>
      <c r="AR612" t="str">
        <f>+IF($C612="","",IF(' Matrice Tarifaire NON AL'!BI615="","",TEXT(' Matrice Tarifaire NON AL'!BI615,"0,0000")))</f>
        <v/>
      </c>
      <c r="AS612" t="str">
        <f>+IF(C612="","",IF(' Matrice Tarifaire NON AL'!BJ615="","0",IF(' Matrice Tarifaire NON AL'!BJ615="","",' Matrice Tarifaire NON AL'!BJ615)))</f>
        <v/>
      </c>
      <c r="AT612" t="str">
        <f>+IF(C612="","",IF(' Matrice Tarifaire NON AL'!BK615="","",' Matrice Tarifaire NON AL'!$BK$6))</f>
        <v/>
      </c>
      <c r="AU612" t="str">
        <f>+IF(C612="","",IF(' Matrice Tarifaire NON AL'!BK615="","",TEXT(' Matrice Tarifaire NON AL'!BK615,"0,0000")))</f>
        <v/>
      </c>
      <c r="AV612" t="str">
        <f>+IF(C612="","",IF(' Matrice Tarifaire NON AL'!BL615="","",' Matrice Tarifaire NON AL'!$BL$6))</f>
        <v/>
      </c>
      <c r="AW612" t="str">
        <f>+IF(C612="","",IF(' Matrice Tarifaire NON AL'!BL615="","",TEXT(' Matrice Tarifaire NON AL'!BL615,"0,0000")))</f>
        <v/>
      </c>
      <c r="AX612" t="str">
        <f>+IF(C612="","",IF(' Matrice Tarifaire NON AL'!BM615="","",' Matrice Tarifaire NON AL'!$BM$6))</f>
        <v/>
      </c>
      <c r="AY612" t="str">
        <f>+IF(C612="","",IF(' Matrice Tarifaire NON AL'!BM615="","",TEXT(' Matrice Tarifaire NON AL'!BM615,"0,0000")))</f>
        <v/>
      </c>
      <c r="AZ612" t="str">
        <f>+IF(C612="","",IF(' Matrice Tarifaire NON AL'!BN615="","","Taxe DEEE"))</f>
        <v/>
      </c>
      <c r="BA612" t="str">
        <f>+IF(C612="","",IF(' Matrice Tarifaire NON AL'!BN615="","",TEXT(' Matrice Tarifaire NON AL'!BN615,"0,0000")))</f>
        <v/>
      </c>
      <c r="BD612" t="str">
        <f>+IF($C612="","",IF(' Matrice Tarifaire NON AL'!BR615="","",TEXT(' Matrice Tarifaire NON AL'!BR615,"0,000")))</f>
        <v/>
      </c>
      <c r="BE612" t="str">
        <f>+IF($C612="","",IF(' Matrice Tarifaire NON AL'!BS615="","",VALUE(TEXT(' Matrice Tarifaire NON AL'!BS615,"0,00"))))</f>
        <v/>
      </c>
      <c r="BF612" t="str">
        <f>+IF($C612="","",IF(' Matrice Tarifaire NON AL'!BY615="","",' Matrice Tarifaire NON AL'!BY615))</f>
        <v/>
      </c>
      <c r="BG612" t="str">
        <f>+IF(C612="","",IF(' Matrice Tarifaire NON AL'!AK615="Composant de Box","999",IF(' Matrice Tarifaire NON AL'!AP615&lt;&gt;"",' Matrice Tarifaire NON AL'!AP615,IF(' Matrice Tarifaire NON AL'!AO615&lt;&gt;"",' Matrice Tarifaire NON AL'!AO615,' Matrice Tarifaire NON AL'!AN615))))</f>
        <v/>
      </c>
    </row>
    <row r="613" spans="1:59" x14ac:dyDescent="0.25">
      <c r="A613" t="str">
        <f>+IF($C613="","",IF(' Matrice Tarifaire NON AL'!N616="","",IF(' Matrice Tarifaire NON AL'!N616=0,"GTIN A 0 - Ne doit pas être mis dans PRE REF",TEXT(' Matrice Tarifaire NON AL'!N616,"00000000000000"))))</f>
        <v/>
      </c>
      <c r="B613" t="str">
        <f>+IF(C613="","",IF(L613=172,4,VLOOKUP(' Matrice Tarifaire NON AL'!AK616,Feuil3!$A$4:$B$14,2,0)))</f>
        <v/>
      </c>
      <c r="C613" t="str">
        <f>+IF(' Matrice Tarifaire NON AL'!O616="","",SUBSTITUTE(' Matrice Tarifaire NON AL'!O616,"CHAR (10)"," "))</f>
        <v/>
      </c>
      <c r="D613" t="str">
        <f>+IF($C613="","",SUBSTITUTE(' Matrice Tarifaire NON AL'!P616,"CHAR (13)"," "))</f>
        <v/>
      </c>
      <c r="E613" t="str">
        <f t="shared" si="28"/>
        <v/>
      </c>
      <c r="F613" t="str">
        <f>+IF($C613="","",IF(' Matrice Tarifaire NON AL'!AX616="","Non",' Matrice Tarifaire NON AL'!AX616))</f>
        <v/>
      </c>
      <c r="G613" t="str">
        <f>+IF($C613="","",IF(' Matrice Tarifaire NON AL'!Q616="DOMEDIA","MDD",IF(' Matrice Tarifaire NON AL'!Q616="APTA","MDD",IF(' Matrice Tarifaire NON AL'!Q616="TOP BUDGET","Premier Prix","MN"))))</f>
        <v/>
      </c>
      <c r="H613" t="str">
        <f>+IF($C613="","",' Matrice Tarifaire NON AL'!Q616)</f>
        <v/>
      </c>
      <c r="K613" t="str">
        <f>+IF($C613="","",' Matrice Tarifaire NON AL'!X616)</f>
        <v/>
      </c>
      <c r="L613" t="str">
        <f>+IF($C613="","",' Matrice Tarifaire NON AL'!X616)</f>
        <v/>
      </c>
      <c r="M613" t="str">
        <f>+IF($C613="","",' Matrice Tarifaire NON AL'!Y616)</f>
        <v/>
      </c>
      <c r="N613" t="str">
        <f>+IF($C613="","",' Matrice Tarifaire NON AL'!Z616)</f>
        <v/>
      </c>
      <c r="P613" t="str">
        <f>+IF(C613="","",IF(' Matrice Tarifaire NON AL'!X616&lt;&gt;168,"Non",""))</f>
        <v/>
      </c>
      <c r="Q613" t="str">
        <f>+IF($C613="","",' Matrice Tarifaire NON AL'!T616)</f>
        <v/>
      </c>
      <c r="R613" t="str">
        <f>+IF($C613="","",IF(' Matrice Tarifaire NON AL'!R616="","",' Matrice Tarifaire NON AL'!R616))</f>
        <v/>
      </c>
      <c r="S613" t="str">
        <f>+IF($C613="","",LEFT(' Matrice Tarifaire NON AL'!W616,1))</f>
        <v/>
      </c>
      <c r="T613" t="str">
        <f>+IF($C613="","",LEFT(' Matrice Tarifaire NON AL'!AY616,3))</f>
        <v/>
      </c>
      <c r="U613" t="str">
        <f t="shared" si="29"/>
        <v/>
      </c>
      <c r="V613" t="str">
        <f>+IF(C613="","",IF(VLOOKUP(' Matrice Tarifaire NON AL'!AK616,Feuil3!A:F,6,0)="Box",IF(' Matrice Tarifaire NON AL'!AL616="Mono-Référence","Homogène",IF(' Matrice Tarifaire NON AL'!AL616="Multi-Références","Panaché","")),IF(' Matrice Tarifaire NON AL'!AK616="A la Pièce","Composant sans Colisage",IF(' Matrice Tarifaire NON AL'!AK616="Composant de Box","Composant sans Colisage","Homogène"))))</f>
        <v/>
      </c>
      <c r="W613" t="str">
        <f>+IF($V613="","",VLOOKUP(' Matrice Tarifaire NON AL'!AK616,Feuil3!$A$4:$E$14,5,0))</f>
        <v/>
      </c>
      <c r="Y613" t="str">
        <f>+IF($V613="","",IF(VLOOKUP(' Matrice Tarifaire NON AL'!$AK616,Feuil3!$A$4:$D$14,4,0)="Palette",' Matrice Tarifaire NON AL'!AN616,""))</f>
        <v/>
      </c>
      <c r="AA613" t="str">
        <f>+IF($V613="","",IF(VLOOKUP(' Matrice Tarifaire NON AL'!$AK616,Feuil3!$A$4:$D$14,4,0)="Colis",' Matrice Tarifaire NON AL'!AN616,""))</f>
        <v/>
      </c>
      <c r="AC613" t="str">
        <f>+IF(V613="","",IF(VLOOKUP(' Matrice Tarifaire NON AL'!AK616,Feuil3!$A$4:$D$14,4,0)="Colis",IF(' Matrice Tarifaire NON AL'!AO616&gt;0,' Matrice Tarifaire NON AL'!AO616,""),""))</f>
        <v/>
      </c>
      <c r="AD613" t="str">
        <f t="shared" si="30"/>
        <v/>
      </c>
      <c r="AE613" t="str">
        <f>+IF(C613="","",' Matrice Tarifaire NON AL'!C616)</f>
        <v/>
      </c>
      <c r="AF613" t="str">
        <f>+IF(C613="","",' Matrice Tarifaire NON AL'!AQ616)</f>
        <v/>
      </c>
      <c r="AH613" t="str">
        <f>+IF(E613="","",' Matrice Tarifaire NON AL'!$U616)</f>
        <v/>
      </c>
      <c r="AI613" t="str">
        <f>+IF(F613="","",IF(' Matrice Tarifaire NON AL'!$V616="","",' Matrice Tarifaire NON AL'!$V616))</f>
        <v/>
      </c>
      <c r="AJ613" t="str">
        <f>+IF($C613="","",IF(' Matrice Tarifaire NON AL'!AZ616="","",' Matrice Tarifaire NON AL'!AZ616))</f>
        <v/>
      </c>
      <c r="AK613" t="str">
        <f>+IF($C613="","",IF(' Matrice Tarifaire NON AL'!BA616="","",' Matrice Tarifaire NON AL'!BA616))</f>
        <v/>
      </c>
      <c r="AL613" t="str">
        <f>+IF($C613="","",IF(' Matrice Tarifaire NON AL'!BB616="","",TEXT(' Matrice Tarifaire NON AL'!BB616,"0,0000")))</f>
        <v/>
      </c>
      <c r="AO613" t="str">
        <f>+IF($C613="","",IF(' Matrice Tarifaire NON AL'!BF616="","",TEXT(' Matrice Tarifaire NON AL'!BF616,"0,0000")))</f>
        <v/>
      </c>
      <c r="AP613" t="str">
        <f>+IF($C613="","",IF(' Matrice Tarifaire NON AL'!BG616="","",TEXT(' Matrice Tarifaire NON AL'!BG616,"0,0000")))</f>
        <v/>
      </c>
      <c r="AQ613" t="str">
        <f>+IF($C613="","",IF(' Matrice Tarifaire NON AL'!BH616="","",TEXT(' Matrice Tarifaire NON AL'!BH616,"0,0000")))</f>
        <v/>
      </c>
      <c r="AR613" t="str">
        <f>+IF($C613="","",IF(' Matrice Tarifaire NON AL'!BI616="","",TEXT(' Matrice Tarifaire NON AL'!BI616,"0,0000")))</f>
        <v/>
      </c>
      <c r="AS613" t="str">
        <f>+IF(C613="","",IF(' Matrice Tarifaire NON AL'!BJ616="","0",IF(' Matrice Tarifaire NON AL'!BJ616="","",' Matrice Tarifaire NON AL'!BJ616)))</f>
        <v/>
      </c>
      <c r="AT613" t="str">
        <f>+IF(C613="","",IF(' Matrice Tarifaire NON AL'!BK616="","",' Matrice Tarifaire NON AL'!$BK$6))</f>
        <v/>
      </c>
      <c r="AU613" t="str">
        <f>+IF(C613="","",IF(' Matrice Tarifaire NON AL'!BK616="","",TEXT(' Matrice Tarifaire NON AL'!BK616,"0,0000")))</f>
        <v/>
      </c>
      <c r="AV613" t="str">
        <f>+IF(C613="","",IF(' Matrice Tarifaire NON AL'!BL616="","",' Matrice Tarifaire NON AL'!$BL$6))</f>
        <v/>
      </c>
      <c r="AW613" t="str">
        <f>+IF(C613="","",IF(' Matrice Tarifaire NON AL'!BL616="","",TEXT(' Matrice Tarifaire NON AL'!BL616,"0,0000")))</f>
        <v/>
      </c>
      <c r="AX613" t="str">
        <f>+IF(C613="","",IF(' Matrice Tarifaire NON AL'!BM616="","",' Matrice Tarifaire NON AL'!$BM$6))</f>
        <v/>
      </c>
      <c r="AY613" t="str">
        <f>+IF(C613="","",IF(' Matrice Tarifaire NON AL'!BM616="","",TEXT(' Matrice Tarifaire NON AL'!BM616,"0,0000")))</f>
        <v/>
      </c>
      <c r="AZ613" t="str">
        <f>+IF(C613="","",IF(' Matrice Tarifaire NON AL'!BN616="","","Taxe DEEE"))</f>
        <v/>
      </c>
      <c r="BA613" t="str">
        <f>+IF(C613="","",IF(' Matrice Tarifaire NON AL'!BN616="","",TEXT(' Matrice Tarifaire NON AL'!BN616,"0,0000")))</f>
        <v/>
      </c>
      <c r="BD613" t="str">
        <f>+IF($C613="","",IF(' Matrice Tarifaire NON AL'!BR616="","",TEXT(' Matrice Tarifaire NON AL'!BR616,"0,000")))</f>
        <v/>
      </c>
      <c r="BE613" t="str">
        <f>+IF($C613="","",IF(' Matrice Tarifaire NON AL'!BS616="","",VALUE(TEXT(' Matrice Tarifaire NON AL'!BS616,"0,00"))))</f>
        <v/>
      </c>
      <c r="BF613" t="str">
        <f>+IF($C613="","",IF(' Matrice Tarifaire NON AL'!BY616="","",' Matrice Tarifaire NON AL'!BY616))</f>
        <v/>
      </c>
      <c r="BG613" t="str">
        <f>+IF(C613="","",IF(' Matrice Tarifaire NON AL'!AK616="Composant de Box","999",IF(' Matrice Tarifaire NON AL'!AP616&lt;&gt;"",' Matrice Tarifaire NON AL'!AP616,IF(' Matrice Tarifaire NON AL'!AO616&lt;&gt;"",' Matrice Tarifaire NON AL'!AO616,' Matrice Tarifaire NON AL'!AN616))))</f>
        <v/>
      </c>
    </row>
    <row r="614" spans="1:59" x14ac:dyDescent="0.25">
      <c r="A614" t="str">
        <f>+IF($C614="","",IF(' Matrice Tarifaire NON AL'!N617="","",IF(' Matrice Tarifaire NON AL'!N617=0,"GTIN A 0 - Ne doit pas être mis dans PRE REF",TEXT(' Matrice Tarifaire NON AL'!N617,"00000000000000"))))</f>
        <v/>
      </c>
      <c r="B614" t="str">
        <f>+IF(C614="","",IF(L614=172,4,VLOOKUP(' Matrice Tarifaire NON AL'!AK617,Feuil3!$A$4:$B$14,2,0)))</f>
        <v/>
      </c>
      <c r="C614" t="str">
        <f>+IF(' Matrice Tarifaire NON AL'!O617="","",SUBSTITUTE(' Matrice Tarifaire NON AL'!O617,"CHAR (10)"," "))</f>
        <v/>
      </c>
      <c r="D614" t="str">
        <f>+IF($C614="","",SUBSTITUTE(' Matrice Tarifaire NON AL'!P617,"CHAR (13)"," "))</f>
        <v/>
      </c>
      <c r="E614" t="str">
        <f t="shared" si="28"/>
        <v/>
      </c>
      <c r="F614" t="str">
        <f>+IF($C614="","",IF(' Matrice Tarifaire NON AL'!AX617="","Non",' Matrice Tarifaire NON AL'!AX617))</f>
        <v/>
      </c>
      <c r="G614" t="str">
        <f>+IF($C614="","",IF(' Matrice Tarifaire NON AL'!Q617="DOMEDIA","MDD",IF(' Matrice Tarifaire NON AL'!Q617="APTA","MDD",IF(' Matrice Tarifaire NON AL'!Q617="TOP BUDGET","Premier Prix","MN"))))</f>
        <v/>
      </c>
      <c r="H614" t="str">
        <f>+IF($C614="","",' Matrice Tarifaire NON AL'!Q617)</f>
        <v/>
      </c>
      <c r="K614" t="str">
        <f>+IF($C614="","",' Matrice Tarifaire NON AL'!X617)</f>
        <v/>
      </c>
      <c r="L614" t="str">
        <f>+IF($C614="","",' Matrice Tarifaire NON AL'!X617)</f>
        <v/>
      </c>
      <c r="M614" t="str">
        <f>+IF($C614="","",' Matrice Tarifaire NON AL'!Y617)</f>
        <v/>
      </c>
      <c r="N614" t="str">
        <f>+IF($C614="","",' Matrice Tarifaire NON AL'!Z617)</f>
        <v/>
      </c>
      <c r="P614" t="str">
        <f>+IF(C614="","",IF(' Matrice Tarifaire NON AL'!X617&lt;&gt;168,"Non",""))</f>
        <v/>
      </c>
      <c r="Q614" t="str">
        <f>+IF($C614="","",' Matrice Tarifaire NON AL'!T617)</f>
        <v/>
      </c>
      <c r="R614" t="str">
        <f>+IF($C614="","",IF(' Matrice Tarifaire NON AL'!R617="","",' Matrice Tarifaire NON AL'!R617))</f>
        <v/>
      </c>
      <c r="S614" t="str">
        <f>+IF($C614="","",LEFT(' Matrice Tarifaire NON AL'!W617,1))</f>
        <v/>
      </c>
      <c r="T614" t="str">
        <f>+IF($C614="","",LEFT(' Matrice Tarifaire NON AL'!AY617,3))</f>
        <v/>
      </c>
      <c r="U614" t="str">
        <f t="shared" si="29"/>
        <v/>
      </c>
      <c r="V614" t="str">
        <f>+IF(C614="","",IF(VLOOKUP(' Matrice Tarifaire NON AL'!AK617,Feuil3!A:F,6,0)="Box",IF(' Matrice Tarifaire NON AL'!AL617="Mono-Référence","Homogène",IF(' Matrice Tarifaire NON AL'!AL617="Multi-Références","Panaché","")),IF(' Matrice Tarifaire NON AL'!AK617="A la Pièce","Composant sans Colisage",IF(' Matrice Tarifaire NON AL'!AK617="Composant de Box","Composant sans Colisage","Homogène"))))</f>
        <v/>
      </c>
      <c r="W614" t="str">
        <f>+IF($V614="","",VLOOKUP(' Matrice Tarifaire NON AL'!AK617,Feuil3!$A$4:$E$14,5,0))</f>
        <v/>
      </c>
      <c r="Y614" t="str">
        <f>+IF($V614="","",IF(VLOOKUP(' Matrice Tarifaire NON AL'!$AK617,Feuil3!$A$4:$D$14,4,0)="Palette",' Matrice Tarifaire NON AL'!AN617,""))</f>
        <v/>
      </c>
      <c r="AA614" t="str">
        <f>+IF($V614="","",IF(VLOOKUP(' Matrice Tarifaire NON AL'!$AK617,Feuil3!$A$4:$D$14,4,0)="Colis",' Matrice Tarifaire NON AL'!AN617,""))</f>
        <v/>
      </c>
      <c r="AC614" t="str">
        <f>+IF(V614="","",IF(VLOOKUP(' Matrice Tarifaire NON AL'!AK617,Feuil3!$A$4:$D$14,4,0)="Colis",IF(' Matrice Tarifaire NON AL'!AO617&gt;0,' Matrice Tarifaire NON AL'!AO617,""),""))</f>
        <v/>
      </c>
      <c r="AD614" t="str">
        <f t="shared" si="30"/>
        <v/>
      </c>
      <c r="AE614" t="str">
        <f>+IF(C614="","",' Matrice Tarifaire NON AL'!C617)</f>
        <v/>
      </c>
      <c r="AF614" t="str">
        <f>+IF(C614="","",' Matrice Tarifaire NON AL'!AQ617)</f>
        <v/>
      </c>
      <c r="AH614" t="str">
        <f>+IF(E614="","",' Matrice Tarifaire NON AL'!$U617)</f>
        <v/>
      </c>
      <c r="AI614" t="str">
        <f>+IF(F614="","",IF(' Matrice Tarifaire NON AL'!$V617="","",' Matrice Tarifaire NON AL'!$V617))</f>
        <v/>
      </c>
      <c r="AJ614" t="str">
        <f>+IF($C614="","",IF(' Matrice Tarifaire NON AL'!AZ617="","",' Matrice Tarifaire NON AL'!AZ617))</f>
        <v/>
      </c>
      <c r="AK614" t="str">
        <f>+IF($C614="","",IF(' Matrice Tarifaire NON AL'!BA617="","",' Matrice Tarifaire NON AL'!BA617))</f>
        <v/>
      </c>
      <c r="AL614" t="str">
        <f>+IF($C614="","",IF(' Matrice Tarifaire NON AL'!BB617="","",TEXT(' Matrice Tarifaire NON AL'!BB617,"0,0000")))</f>
        <v/>
      </c>
      <c r="AO614" t="str">
        <f>+IF($C614="","",IF(' Matrice Tarifaire NON AL'!BF617="","",TEXT(' Matrice Tarifaire NON AL'!BF617,"0,0000")))</f>
        <v/>
      </c>
      <c r="AP614" t="str">
        <f>+IF($C614="","",IF(' Matrice Tarifaire NON AL'!BG617="","",TEXT(' Matrice Tarifaire NON AL'!BG617,"0,0000")))</f>
        <v/>
      </c>
      <c r="AQ614" t="str">
        <f>+IF($C614="","",IF(' Matrice Tarifaire NON AL'!BH617="","",TEXT(' Matrice Tarifaire NON AL'!BH617,"0,0000")))</f>
        <v/>
      </c>
      <c r="AR614" t="str">
        <f>+IF($C614="","",IF(' Matrice Tarifaire NON AL'!BI617="","",TEXT(' Matrice Tarifaire NON AL'!BI617,"0,0000")))</f>
        <v/>
      </c>
      <c r="AS614" t="str">
        <f>+IF(C614="","",IF(' Matrice Tarifaire NON AL'!BJ617="","0",IF(' Matrice Tarifaire NON AL'!BJ617="","",' Matrice Tarifaire NON AL'!BJ617)))</f>
        <v/>
      </c>
      <c r="AT614" t="str">
        <f>+IF(C614="","",IF(' Matrice Tarifaire NON AL'!BK617="","",' Matrice Tarifaire NON AL'!$BK$6))</f>
        <v/>
      </c>
      <c r="AU614" t="str">
        <f>+IF(C614="","",IF(' Matrice Tarifaire NON AL'!BK617="","",TEXT(' Matrice Tarifaire NON AL'!BK617,"0,0000")))</f>
        <v/>
      </c>
      <c r="AV614" t="str">
        <f>+IF(C614="","",IF(' Matrice Tarifaire NON AL'!BL617="","",' Matrice Tarifaire NON AL'!$BL$6))</f>
        <v/>
      </c>
      <c r="AW614" t="str">
        <f>+IF(C614="","",IF(' Matrice Tarifaire NON AL'!BL617="","",TEXT(' Matrice Tarifaire NON AL'!BL617,"0,0000")))</f>
        <v/>
      </c>
      <c r="AX614" t="str">
        <f>+IF(C614="","",IF(' Matrice Tarifaire NON AL'!BM617="","",' Matrice Tarifaire NON AL'!$BM$6))</f>
        <v/>
      </c>
      <c r="AY614" t="str">
        <f>+IF(C614="","",IF(' Matrice Tarifaire NON AL'!BM617="","",TEXT(' Matrice Tarifaire NON AL'!BM617,"0,0000")))</f>
        <v/>
      </c>
      <c r="AZ614" t="str">
        <f>+IF(C614="","",IF(' Matrice Tarifaire NON AL'!BN617="","","Taxe DEEE"))</f>
        <v/>
      </c>
      <c r="BA614" t="str">
        <f>+IF(C614="","",IF(' Matrice Tarifaire NON AL'!BN617="","",TEXT(' Matrice Tarifaire NON AL'!BN617,"0,0000")))</f>
        <v/>
      </c>
      <c r="BD614" t="str">
        <f>+IF($C614="","",IF(' Matrice Tarifaire NON AL'!BR617="","",TEXT(' Matrice Tarifaire NON AL'!BR617,"0,000")))</f>
        <v/>
      </c>
      <c r="BE614" t="str">
        <f>+IF($C614="","",IF(' Matrice Tarifaire NON AL'!BS617="","",VALUE(TEXT(' Matrice Tarifaire NON AL'!BS617,"0,00"))))</f>
        <v/>
      </c>
      <c r="BF614" t="str">
        <f>+IF($C614="","",IF(' Matrice Tarifaire NON AL'!BY617="","",' Matrice Tarifaire NON AL'!BY617))</f>
        <v/>
      </c>
      <c r="BG614" t="str">
        <f>+IF(C614="","",IF(' Matrice Tarifaire NON AL'!AK617="Composant de Box","999",IF(' Matrice Tarifaire NON AL'!AP617&lt;&gt;"",' Matrice Tarifaire NON AL'!AP617,IF(' Matrice Tarifaire NON AL'!AO617&lt;&gt;"",' Matrice Tarifaire NON AL'!AO617,' Matrice Tarifaire NON AL'!AN617))))</f>
        <v/>
      </c>
    </row>
    <row r="615" spans="1:59" x14ac:dyDescent="0.25">
      <c r="A615" t="str">
        <f>+IF($C615="","",IF(' Matrice Tarifaire NON AL'!N618="","",IF(' Matrice Tarifaire NON AL'!N618=0,"GTIN A 0 - Ne doit pas être mis dans PRE REF",TEXT(' Matrice Tarifaire NON AL'!N618,"00000000000000"))))</f>
        <v/>
      </c>
      <c r="B615" t="str">
        <f>+IF(C615="","",IF(L615=172,4,VLOOKUP(' Matrice Tarifaire NON AL'!AK618,Feuil3!$A$4:$B$14,2,0)))</f>
        <v/>
      </c>
      <c r="C615" t="str">
        <f>+IF(' Matrice Tarifaire NON AL'!O618="","",SUBSTITUTE(' Matrice Tarifaire NON AL'!O618,"CHAR (10)"," "))</f>
        <v/>
      </c>
      <c r="D615" t="str">
        <f>+IF($C615="","",SUBSTITUTE(' Matrice Tarifaire NON AL'!P618,"CHAR (13)"," "))</f>
        <v/>
      </c>
      <c r="E615" t="str">
        <f t="shared" si="28"/>
        <v/>
      </c>
      <c r="F615" t="str">
        <f>+IF($C615="","",IF(' Matrice Tarifaire NON AL'!AX618="","Non",' Matrice Tarifaire NON AL'!AX618))</f>
        <v/>
      </c>
      <c r="G615" t="str">
        <f>+IF($C615="","",IF(' Matrice Tarifaire NON AL'!Q618="DOMEDIA","MDD",IF(' Matrice Tarifaire NON AL'!Q618="APTA","MDD",IF(' Matrice Tarifaire NON AL'!Q618="TOP BUDGET","Premier Prix","MN"))))</f>
        <v/>
      </c>
      <c r="H615" t="str">
        <f>+IF($C615="","",' Matrice Tarifaire NON AL'!Q618)</f>
        <v/>
      </c>
      <c r="K615" t="str">
        <f>+IF($C615="","",' Matrice Tarifaire NON AL'!X618)</f>
        <v/>
      </c>
      <c r="L615" t="str">
        <f>+IF($C615="","",' Matrice Tarifaire NON AL'!X618)</f>
        <v/>
      </c>
      <c r="M615" t="str">
        <f>+IF($C615="","",' Matrice Tarifaire NON AL'!Y618)</f>
        <v/>
      </c>
      <c r="N615" t="str">
        <f>+IF($C615="","",' Matrice Tarifaire NON AL'!Z618)</f>
        <v/>
      </c>
      <c r="P615" t="str">
        <f>+IF(C615="","",IF(' Matrice Tarifaire NON AL'!X618&lt;&gt;168,"Non",""))</f>
        <v/>
      </c>
      <c r="Q615" t="str">
        <f>+IF($C615="","",' Matrice Tarifaire NON AL'!T618)</f>
        <v/>
      </c>
      <c r="R615" t="str">
        <f>+IF($C615="","",IF(' Matrice Tarifaire NON AL'!R618="","",' Matrice Tarifaire NON AL'!R618))</f>
        <v/>
      </c>
      <c r="S615" t="str">
        <f>+IF($C615="","",LEFT(' Matrice Tarifaire NON AL'!W618,1))</f>
        <v/>
      </c>
      <c r="T615" t="str">
        <f>+IF($C615="","",LEFT(' Matrice Tarifaire NON AL'!AY618,3))</f>
        <v/>
      </c>
      <c r="U615" t="str">
        <f t="shared" si="29"/>
        <v/>
      </c>
      <c r="V615" t="str">
        <f>+IF(C615="","",IF(VLOOKUP(' Matrice Tarifaire NON AL'!AK618,Feuil3!A:F,6,0)="Box",IF(' Matrice Tarifaire NON AL'!AL618="Mono-Référence","Homogène",IF(' Matrice Tarifaire NON AL'!AL618="Multi-Références","Panaché","")),IF(' Matrice Tarifaire NON AL'!AK618="A la Pièce","Composant sans Colisage",IF(' Matrice Tarifaire NON AL'!AK618="Composant de Box","Composant sans Colisage","Homogène"))))</f>
        <v/>
      </c>
      <c r="W615" t="str">
        <f>+IF($V615="","",VLOOKUP(' Matrice Tarifaire NON AL'!AK618,Feuil3!$A$4:$E$14,5,0))</f>
        <v/>
      </c>
      <c r="Y615" t="str">
        <f>+IF($V615="","",IF(VLOOKUP(' Matrice Tarifaire NON AL'!$AK618,Feuil3!$A$4:$D$14,4,0)="Palette",' Matrice Tarifaire NON AL'!AN618,""))</f>
        <v/>
      </c>
      <c r="AA615" t="str">
        <f>+IF($V615="","",IF(VLOOKUP(' Matrice Tarifaire NON AL'!$AK618,Feuil3!$A$4:$D$14,4,0)="Colis",' Matrice Tarifaire NON AL'!AN618,""))</f>
        <v/>
      </c>
      <c r="AC615" t="str">
        <f>+IF(V615="","",IF(VLOOKUP(' Matrice Tarifaire NON AL'!AK618,Feuil3!$A$4:$D$14,4,0)="Colis",IF(' Matrice Tarifaire NON AL'!AO618&gt;0,' Matrice Tarifaire NON AL'!AO618,""),""))</f>
        <v/>
      </c>
      <c r="AD615" t="str">
        <f t="shared" si="30"/>
        <v/>
      </c>
      <c r="AE615" t="str">
        <f>+IF(C615="","",' Matrice Tarifaire NON AL'!C618)</f>
        <v/>
      </c>
      <c r="AF615" t="str">
        <f>+IF(C615="","",' Matrice Tarifaire NON AL'!AQ618)</f>
        <v/>
      </c>
      <c r="AH615" t="str">
        <f>+IF(E615="","",' Matrice Tarifaire NON AL'!$U618)</f>
        <v/>
      </c>
      <c r="AI615" t="str">
        <f>+IF(F615="","",IF(' Matrice Tarifaire NON AL'!$V618="","",' Matrice Tarifaire NON AL'!$V618))</f>
        <v/>
      </c>
      <c r="AJ615" t="str">
        <f>+IF($C615="","",IF(' Matrice Tarifaire NON AL'!AZ618="","",' Matrice Tarifaire NON AL'!AZ618))</f>
        <v/>
      </c>
      <c r="AK615" t="str">
        <f>+IF($C615="","",IF(' Matrice Tarifaire NON AL'!BA618="","",' Matrice Tarifaire NON AL'!BA618))</f>
        <v/>
      </c>
      <c r="AL615" t="str">
        <f>+IF($C615="","",IF(' Matrice Tarifaire NON AL'!BB618="","",TEXT(' Matrice Tarifaire NON AL'!BB618,"0,0000")))</f>
        <v/>
      </c>
      <c r="AO615" t="str">
        <f>+IF($C615="","",IF(' Matrice Tarifaire NON AL'!BF618="","",TEXT(' Matrice Tarifaire NON AL'!BF618,"0,0000")))</f>
        <v/>
      </c>
      <c r="AP615" t="str">
        <f>+IF($C615="","",IF(' Matrice Tarifaire NON AL'!BG618="","",TEXT(' Matrice Tarifaire NON AL'!BG618,"0,0000")))</f>
        <v/>
      </c>
      <c r="AQ615" t="str">
        <f>+IF($C615="","",IF(' Matrice Tarifaire NON AL'!BH618="","",TEXT(' Matrice Tarifaire NON AL'!BH618,"0,0000")))</f>
        <v/>
      </c>
      <c r="AR615" t="str">
        <f>+IF($C615="","",IF(' Matrice Tarifaire NON AL'!BI618="","",TEXT(' Matrice Tarifaire NON AL'!BI618,"0,0000")))</f>
        <v/>
      </c>
      <c r="AS615" t="str">
        <f>+IF(C615="","",IF(' Matrice Tarifaire NON AL'!BJ618="","0",IF(' Matrice Tarifaire NON AL'!BJ618="","",' Matrice Tarifaire NON AL'!BJ618)))</f>
        <v/>
      </c>
      <c r="AT615" t="str">
        <f>+IF(C615="","",IF(' Matrice Tarifaire NON AL'!BK618="","",' Matrice Tarifaire NON AL'!$BK$6))</f>
        <v/>
      </c>
      <c r="AU615" t="str">
        <f>+IF(C615="","",IF(' Matrice Tarifaire NON AL'!BK618="","",TEXT(' Matrice Tarifaire NON AL'!BK618,"0,0000")))</f>
        <v/>
      </c>
      <c r="AV615" t="str">
        <f>+IF(C615="","",IF(' Matrice Tarifaire NON AL'!BL618="","",' Matrice Tarifaire NON AL'!$BL$6))</f>
        <v/>
      </c>
      <c r="AW615" t="str">
        <f>+IF(C615="","",IF(' Matrice Tarifaire NON AL'!BL618="","",TEXT(' Matrice Tarifaire NON AL'!BL618,"0,0000")))</f>
        <v/>
      </c>
      <c r="AX615" t="str">
        <f>+IF(C615="","",IF(' Matrice Tarifaire NON AL'!BM618="","",' Matrice Tarifaire NON AL'!$BM$6))</f>
        <v/>
      </c>
      <c r="AY615" t="str">
        <f>+IF(C615="","",IF(' Matrice Tarifaire NON AL'!BM618="","",TEXT(' Matrice Tarifaire NON AL'!BM618,"0,0000")))</f>
        <v/>
      </c>
      <c r="AZ615" t="str">
        <f>+IF(C615="","",IF(' Matrice Tarifaire NON AL'!BN618="","","Taxe DEEE"))</f>
        <v/>
      </c>
      <c r="BA615" t="str">
        <f>+IF(C615="","",IF(' Matrice Tarifaire NON AL'!BN618="","",TEXT(' Matrice Tarifaire NON AL'!BN618,"0,0000")))</f>
        <v/>
      </c>
      <c r="BD615" t="str">
        <f>+IF($C615="","",IF(' Matrice Tarifaire NON AL'!BR618="","",TEXT(' Matrice Tarifaire NON AL'!BR618,"0,000")))</f>
        <v/>
      </c>
      <c r="BE615" t="str">
        <f>+IF($C615="","",IF(' Matrice Tarifaire NON AL'!BS618="","",VALUE(TEXT(' Matrice Tarifaire NON AL'!BS618,"0,00"))))</f>
        <v/>
      </c>
      <c r="BF615" t="str">
        <f>+IF($C615="","",IF(' Matrice Tarifaire NON AL'!BY618="","",' Matrice Tarifaire NON AL'!BY618))</f>
        <v/>
      </c>
      <c r="BG615" t="str">
        <f>+IF(C615="","",IF(' Matrice Tarifaire NON AL'!AK618="Composant de Box","999",IF(' Matrice Tarifaire NON AL'!AP618&lt;&gt;"",' Matrice Tarifaire NON AL'!AP618,IF(' Matrice Tarifaire NON AL'!AO618&lt;&gt;"",' Matrice Tarifaire NON AL'!AO618,' Matrice Tarifaire NON AL'!AN618))))</f>
        <v/>
      </c>
    </row>
    <row r="616" spans="1:59" x14ac:dyDescent="0.25">
      <c r="A616" t="str">
        <f>+IF($C616="","",IF(' Matrice Tarifaire NON AL'!N619="","",IF(' Matrice Tarifaire NON AL'!N619=0,"GTIN A 0 - Ne doit pas être mis dans PRE REF",TEXT(' Matrice Tarifaire NON AL'!N619,"00000000000000"))))</f>
        <v/>
      </c>
      <c r="B616" t="str">
        <f>+IF(C616="","",IF(L616=172,4,VLOOKUP(' Matrice Tarifaire NON AL'!AK619,Feuil3!$A$4:$B$14,2,0)))</f>
        <v/>
      </c>
      <c r="C616" t="str">
        <f>+IF(' Matrice Tarifaire NON AL'!O619="","",SUBSTITUTE(' Matrice Tarifaire NON AL'!O619,"CHAR (10)"," "))</f>
        <v/>
      </c>
      <c r="D616" t="str">
        <f>+IF($C616="","",SUBSTITUTE(' Matrice Tarifaire NON AL'!P619,"CHAR (13)"," "))</f>
        <v/>
      </c>
      <c r="E616" t="str">
        <f t="shared" si="28"/>
        <v/>
      </c>
      <c r="F616" t="str">
        <f>+IF($C616="","",IF(' Matrice Tarifaire NON AL'!AX619="","Non",' Matrice Tarifaire NON AL'!AX619))</f>
        <v/>
      </c>
      <c r="G616" t="str">
        <f>+IF($C616="","",IF(' Matrice Tarifaire NON AL'!Q619="DOMEDIA","MDD",IF(' Matrice Tarifaire NON AL'!Q619="APTA","MDD",IF(' Matrice Tarifaire NON AL'!Q619="TOP BUDGET","Premier Prix","MN"))))</f>
        <v/>
      </c>
      <c r="H616" t="str">
        <f>+IF($C616="","",' Matrice Tarifaire NON AL'!Q619)</f>
        <v/>
      </c>
      <c r="K616" t="str">
        <f>+IF($C616="","",' Matrice Tarifaire NON AL'!X619)</f>
        <v/>
      </c>
      <c r="L616" t="str">
        <f>+IF($C616="","",' Matrice Tarifaire NON AL'!X619)</f>
        <v/>
      </c>
      <c r="M616" t="str">
        <f>+IF($C616="","",' Matrice Tarifaire NON AL'!Y619)</f>
        <v/>
      </c>
      <c r="N616" t="str">
        <f>+IF($C616="","",' Matrice Tarifaire NON AL'!Z619)</f>
        <v/>
      </c>
      <c r="P616" t="str">
        <f>+IF(C616="","",IF(' Matrice Tarifaire NON AL'!X619&lt;&gt;168,"Non",""))</f>
        <v/>
      </c>
      <c r="Q616" t="str">
        <f>+IF($C616="","",' Matrice Tarifaire NON AL'!T619)</f>
        <v/>
      </c>
      <c r="R616" t="str">
        <f>+IF($C616="","",IF(' Matrice Tarifaire NON AL'!R619="","",' Matrice Tarifaire NON AL'!R619))</f>
        <v/>
      </c>
      <c r="S616" t="str">
        <f>+IF($C616="","",LEFT(' Matrice Tarifaire NON AL'!W619,1))</f>
        <v/>
      </c>
      <c r="T616" t="str">
        <f>+IF($C616="","",LEFT(' Matrice Tarifaire NON AL'!AY619,3))</f>
        <v/>
      </c>
      <c r="U616" t="str">
        <f t="shared" si="29"/>
        <v/>
      </c>
      <c r="V616" t="str">
        <f>+IF(C616="","",IF(VLOOKUP(' Matrice Tarifaire NON AL'!AK619,Feuil3!A:F,6,0)="Box",IF(' Matrice Tarifaire NON AL'!AL619="Mono-Référence","Homogène",IF(' Matrice Tarifaire NON AL'!AL619="Multi-Références","Panaché","")),IF(' Matrice Tarifaire NON AL'!AK619="A la Pièce","Composant sans Colisage",IF(' Matrice Tarifaire NON AL'!AK619="Composant de Box","Composant sans Colisage","Homogène"))))</f>
        <v/>
      </c>
      <c r="W616" t="str">
        <f>+IF($V616="","",VLOOKUP(' Matrice Tarifaire NON AL'!AK619,Feuil3!$A$4:$E$14,5,0))</f>
        <v/>
      </c>
      <c r="Y616" t="str">
        <f>+IF($V616="","",IF(VLOOKUP(' Matrice Tarifaire NON AL'!$AK619,Feuil3!$A$4:$D$14,4,0)="Palette",' Matrice Tarifaire NON AL'!AN619,""))</f>
        <v/>
      </c>
      <c r="AA616" t="str">
        <f>+IF($V616="","",IF(VLOOKUP(' Matrice Tarifaire NON AL'!$AK619,Feuil3!$A$4:$D$14,4,0)="Colis",' Matrice Tarifaire NON AL'!AN619,""))</f>
        <v/>
      </c>
      <c r="AC616" t="str">
        <f>+IF(V616="","",IF(VLOOKUP(' Matrice Tarifaire NON AL'!AK619,Feuil3!$A$4:$D$14,4,0)="Colis",IF(' Matrice Tarifaire NON AL'!AO619&gt;0,' Matrice Tarifaire NON AL'!AO619,""),""))</f>
        <v/>
      </c>
      <c r="AD616" t="str">
        <f t="shared" si="30"/>
        <v/>
      </c>
      <c r="AE616" t="str">
        <f>+IF(C616="","",' Matrice Tarifaire NON AL'!C619)</f>
        <v/>
      </c>
      <c r="AF616" t="str">
        <f>+IF(C616="","",' Matrice Tarifaire NON AL'!AQ619)</f>
        <v/>
      </c>
      <c r="AH616" t="str">
        <f>+IF(E616="","",' Matrice Tarifaire NON AL'!$U619)</f>
        <v/>
      </c>
      <c r="AI616" t="str">
        <f>+IF(F616="","",IF(' Matrice Tarifaire NON AL'!$V619="","",' Matrice Tarifaire NON AL'!$V619))</f>
        <v/>
      </c>
      <c r="AJ616" t="str">
        <f>+IF($C616="","",IF(' Matrice Tarifaire NON AL'!AZ619="","",' Matrice Tarifaire NON AL'!AZ619))</f>
        <v/>
      </c>
      <c r="AK616" t="str">
        <f>+IF($C616="","",IF(' Matrice Tarifaire NON AL'!BA619="","",' Matrice Tarifaire NON AL'!BA619))</f>
        <v/>
      </c>
      <c r="AL616" t="str">
        <f>+IF($C616="","",IF(' Matrice Tarifaire NON AL'!BB619="","",TEXT(' Matrice Tarifaire NON AL'!BB619,"0,0000")))</f>
        <v/>
      </c>
      <c r="AO616" t="str">
        <f>+IF($C616="","",IF(' Matrice Tarifaire NON AL'!BF619="","",TEXT(' Matrice Tarifaire NON AL'!BF619,"0,0000")))</f>
        <v/>
      </c>
      <c r="AP616" t="str">
        <f>+IF($C616="","",IF(' Matrice Tarifaire NON AL'!BG619="","",TEXT(' Matrice Tarifaire NON AL'!BG619,"0,0000")))</f>
        <v/>
      </c>
      <c r="AQ616" t="str">
        <f>+IF($C616="","",IF(' Matrice Tarifaire NON AL'!BH619="","",TEXT(' Matrice Tarifaire NON AL'!BH619,"0,0000")))</f>
        <v/>
      </c>
      <c r="AR616" t="str">
        <f>+IF($C616="","",IF(' Matrice Tarifaire NON AL'!BI619="","",TEXT(' Matrice Tarifaire NON AL'!BI619,"0,0000")))</f>
        <v/>
      </c>
      <c r="AS616" t="str">
        <f>+IF(C616="","",IF(' Matrice Tarifaire NON AL'!BJ619="","0",IF(' Matrice Tarifaire NON AL'!BJ619="","",' Matrice Tarifaire NON AL'!BJ619)))</f>
        <v/>
      </c>
      <c r="AT616" t="str">
        <f>+IF(C616="","",IF(' Matrice Tarifaire NON AL'!BK619="","",' Matrice Tarifaire NON AL'!$BK$6))</f>
        <v/>
      </c>
      <c r="AU616" t="str">
        <f>+IF(C616="","",IF(' Matrice Tarifaire NON AL'!BK619="","",TEXT(' Matrice Tarifaire NON AL'!BK619,"0,0000")))</f>
        <v/>
      </c>
      <c r="AV616" t="str">
        <f>+IF(C616="","",IF(' Matrice Tarifaire NON AL'!BL619="","",' Matrice Tarifaire NON AL'!$BL$6))</f>
        <v/>
      </c>
      <c r="AW616" t="str">
        <f>+IF(C616="","",IF(' Matrice Tarifaire NON AL'!BL619="","",TEXT(' Matrice Tarifaire NON AL'!BL619,"0,0000")))</f>
        <v/>
      </c>
      <c r="AX616" t="str">
        <f>+IF(C616="","",IF(' Matrice Tarifaire NON AL'!BM619="","",' Matrice Tarifaire NON AL'!$BM$6))</f>
        <v/>
      </c>
      <c r="AY616" t="str">
        <f>+IF(C616="","",IF(' Matrice Tarifaire NON AL'!BM619="","",TEXT(' Matrice Tarifaire NON AL'!BM619,"0,0000")))</f>
        <v/>
      </c>
      <c r="AZ616" t="str">
        <f>+IF(C616="","",IF(' Matrice Tarifaire NON AL'!BN619="","","Taxe DEEE"))</f>
        <v/>
      </c>
      <c r="BA616" t="str">
        <f>+IF(C616="","",IF(' Matrice Tarifaire NON AL'!BN619="","",TEXT(' Matrice Tarifaire NON AL'!BN619,"0,0000")))</f>
        <v/>
      </c>
      <c r="BD616" t="str">
        <f>+IF($C616="","",IF(' Matrice Tarifaire NON AL'!BR619="","",TEXT(' Matrice Tarifaire NON AL'!BR619,"0,000")))</f>
        <v/>
      </c>
      <c r="BE616" t="str">
        <f>+IF($C616="","",IF(' Matrice Tarifaire NON AL'!BS619="","",VALUE(TEXT(' Matrice Tarifaire NON AL'!BS619,"0,00"))))</f>
        <v/>
      </c>
      <c r="BF616" t="str">
        <f>+IF($C616="","",IF(' Matrice Tarifaire NON AL'!BY619="","",' Matrice Tarifaire NON AL'!BY619))</f>
        <v/>
      </c>
      <c r="BG616" t="str">
        <f>+IF(C616="","",IF(' Matrice Tarifaire NON AL'!AK619="Composant de Box","999",IF(' Matrice Tarifaire NON AL'!AP619&lt;&gt;"",' Matrice Tarifaire NON AL'!AP619,IF(' Matrice Tarifaire NON AL'!AO619&lt;&gt;"",' Matrice Tarifaire NON AL'!AO619,' Matrice Tarifaire NON AL'!AN619))))</f>
        <v/>
      </c>
    </row>
    <row r="617" spans="1:59" x14ac:dyDescent="0.25">
      <c r="A617" t="str">
        <f>+IF($C617="","",IF(' Matrice Tarifaire NON AL'!N620="","",IF(' Matrice Tarifaire NON AL'!N620=0,"GTIN A 0 - Ne doit pas être mis dans PRE REF",TEXT(' Matrice Tarifaire NON AL'!N620,"00000000000000"))))</f>
        <v/>
      </c>
      <c r="B617" t="str">
        <f>+IF(C617="","",IF(L617=172,4,VLOOKUP(' Matrice Tarifaire NON AL'!AK620,Feuil3!$A$4:$B$14,2,0)))</f>
        <v/>
      </c>
      <c r="C617" t="str">
        <f>+IF(' Matrice Tarifaire NON AL'!O620="","",SUBSTITUTE(' Matrice Tarifaire NON AL'!O620,"CHAR (10)"," "))</f>
        <v/>
      </c>
      <c r="D617" t="str">
        <f>+IF($C617="","",SUBSTITUTE(' Matrice Tarifaire NON AL'!P620,"CHAR (13)"," "))</f>
        <v/>
      </c>
      <c r="E617" t="str">
        <f t="shared" si="28"/>
        <v/>
      </c>
      <c r="F617" t="str">
        <f>+IF($C617="","",IF(' Matrice Tarifaire NON AL'!AX620="","Non",' Matrice Tarifaire NON AL'!AX620))</f>
        <v/>
      </c>
      <c r="G617" t="str">
        <f>+IF($C617="","",IF(' Matrice Tarifaire NON AL'!Q620="DOMEDIA","MDD",IF(' Matrice Tarifaire NON AL'!Q620="APTA","MDD",IF(' Matrice Tarifaire NON AL'!Q620="TOP BUDGET","Premier Prix","MN"))))</f>
        <v/>
      </c>
      <c r="H617" t="str">
        <f>+IF($C617="","",' Matrice Tarifaire NON AL'!Q620)</f>
        <v/>
      </c>
      <c r="K617" t="str">
        <f>+IF($C617="","",' Matrice Tarifaire NON AL'!X620)</f>
        <v/>
      </c>
      <c r="L617" t="str">
        <f>+IF($C617="","",' Matrice Tarifaire NON AL'!X620)</f>
        <v/>
      </c>
      <c r="M617" t="str">
        <f>+IF($C617="","",' Matrice Tarifaire NON AL'!Y620)</f>
        <v/>
      </c>
      <c r="N617" t="str">
        <f>+IF($C617="","",' Matrice Tarifaire NON AL'!Z620)</f>
        <v/>
      </c>
      <c r="P617" t="str">
        <f>+IF(C617="","",IF(' Matrice Tarifaire NON AL'!X620&lt;&gt;168,"Non",""))</f>
        <v/>
      </c>
      <c r="Q617" t="str">
        <f>+IF($C617="","",' Matrice Tarifaire NON AL'!T620)</f>
        <v/>
      </c>
      <c r="R617" t="str">
        <f>+IF($C617="","",IF(' Matrice Tarifaire NON AL'!R620="","",' Matrice Tarifaire NON AL'!R620))</f>
        <v/>
      </c>
      <c r="S617" t="str">
        <f>+IF($C617="","",LEFT(' Matrice Tarifaire NON AL'!W620,1))</f>
        <v/>
      </c>
      <c r="T617" t="str">
        <f>+IF($C617="","",LEFT(' Matrice Tarifaire NON AL'!AY620,3))</f>
        <v/>
      </c>
      <c r="U617" t="str">
        <f t="shared" si="29"/>
        <v/>
      </c>
      <c r="V617" t="str">
        <f>+IF(C617="","",IF(VLOOKUP(' Matrice Tarifaire NON AL'!AK620,Feuil3!A:F,6,0)="Box",IF(' Matrice Tarifaire NON AL'!AL620="Mono-Référence","Homogène",IF(' Matrice Tarifaire NON AL'!AL620="Multi-Références","Panaché","")),IF(' Matrice Tarifaire NON AL'!AK620="A la Pièce","Composant sans Colisage",IF(' Matrice Tarifaire NON AL'!AK620="Composant de Box","Composant sans Colisage","Homogène"))))</f>
        <v/>
      </c>
      <c r="W617" t="str">
        <f>+IF($V617="","",VLOOKUP(' Matrice Tarifaire NON AL'!AK620,Feuil3!$A$4:$E$14,5,0))</f>
        <v/>
      </c>
      <c r="Y617" t="str">
        <f>+IF($V617="","",IF(VLOOKUP(' Matrice Tarifaire NON AL'!$AK620,Feuil3!$A$4:$D$14,4,0)="Palette",' Matrice Tarifaire NON AL'!AN620,""))</f>
        <v/>
      </c>
      <c r="AA617" t="str">
        <f>+IF($V617="","",IF(VLOOKUP(' Matrice Tarifaire NON AL'!$AK620,Feuil3!$A$4:$D$14,4,0)="Colis",' Matrice Tarifaire NON AL'!AN620,""))</f>
        <v/>
      </c>
      <c r="AC617" t="str">
        <f>+IF(V617="","",IF(VLOOKUP(' Matrice Tarifaire NON AL'!AK620,Feuil3!$A$4:$D$14,4,0)="Colis",IF(' Matrice Tarifaire NON AL'!AO620&gt;0,' Matrice Tarifaire NON AL'!AO620,""),""))</f>
        <v/>
      </c>
      <c r="AD617" t="str">
        <f t="shared" si="30"/>
        <v/>
      </c>
      <c r="AE617" t="str">
        <f>+IF(C617="","",' Matrice Tarifaire NON AL'!C620)</f>
        <v/>
      </c>
      <c r="AF617" t="str">
        <f>+IF(C617="","",' Matrice Tarifaire NON AL'!AQ620)</f>
        <v/>
      </c>
      <c r="AH617" t="str">
        <f>+IF(E617="","",' Matrice Tarifaire NON AL'!$U620)</f>
        <v/>
      </c>
      <c r="AI617" t="str">
        <f>+IF(F617="","",IF(' Matrice Tarifaire NON AL'!$V620="","",' Matrice Tarifaire NON AL'!$V620))</f>
        <v/>
      </c>
      <c r="AJ617" t="str">
        <f>+IF($C617="","",IF(' Matrice Tarifaire NON AL'!AZ620="","",' Matrice Tarifaire NON AL'!AZ620))</f>
        <v/>
      </c>
      <c r="AK617" t="str">
        <f>+IF($C617="","",IF(' Matrice Tarifaire NON AL'!BA620="","",' Matrice Tarifaire NON AL'!BA620))</f>
        <v/>
      </c>
      <c r="AL617" t="str">
        <f>+IF($C617="","",IF(' Matrice Tarifaire NON AL'!BB620="","",TEXT(' Matrice Tarifaire NON AL'!BB620,"0,0000")))</f>
        <v/>
      </c>
      <c r="AO617" t="str">
        <f>+IF($C617="","",IF(' Matrice Tarifaire NON AL'!BF620="","",TEXT(' Matrice Tarifaire NON AL'!BF620,"0,0000")))</f>
        <v/>
      </c>
      <c r="AP617" t="str">
        <f>+IF($C617="","",IF(' Matrice Tarifaire NON AL'!BG620="","",TEXT(' Matrice Tarifaire NON AL'!BG620,"0,0000")))</f>
        <v/>
      </c>
      <c r="AQ617" t="str">
        <f>+IF($C617="","",IF(' Matrice Tarifaire NON AL'!BH620="","",TEXT(' Matrice Tarifaire NON AL'!BH620,"0,0000")))</f>
        <v/>
      </c>
      <c r="AR617" t="str">
        <f>+IF($C617="","",IF(' Matrice Tarifaire NON AL'!BI620="","",TEXT(' Matrice Tarifaire NON AL'!BI620,"0,0000")))</f>
        <v/>
      </c>
      <c r="AS617" t="str">
        <f>+IF(C617="","",IF(' Matrice Tarifaire NON AL'!BJ620="","0",IF(' Matrice Tarifaire NON AL'!BJ620="","",' Matrice Tarifaire NON AL'!BJ620)))</f>
        <v/>
      </c>
      <c r="AT617" t="str">
        <f>+IF(C617="","",IF(' Matrice Tarifaire NON AL'!BK620="","",' Matrice Tarifaire NON AL'!$BK$6))</f>
        <v/>
      </c>
      <c r="AU617" t="str">
        <f>+IF(C617="","",IF(' Matrice Tarifaire NON AL'!BK620="","",TEXT(' Matrice Tarifaire NON AL'!BK620,"0,0000")))</f>
        <v/>
      </c>
      <c r="AV617" t="str">
        <f>+IF(C617="","",IF(' Matrice Tarifaire NON AL'!BL620="","",' Matrice Tarifaire NON AL'!$BL$6))</f>
        <v/>
      </c>
      <c r="AW617" t="str">
        <f>+IF(C617="","",IF(' Matrice Tarifaire NON AL'!BL620="","",TEXT(' Matrice Tarifaire NON AL'!BL620,"0,0000")))</f>
        <v/>
      </c>
      <c r="AX617" t="str">
        <f>+IF(C617="","",IF(' Matrice Tarifaire NON AL'!BM620="","",' Matrice Tarifaire NON AL'!$BM$6))</f>
        <v/>
      </c>
      <c r="AY617" t="str">
        <f>+IF(C617="","",IF(' Matrice Tarifaire NON AL'!BM620="","",TEXT(' Matrice Tarifaire NON AL'!BM620,"0,0000")))</f>
        <v/>
      </c>
      <c r="AZ617" t="str">
        <f>+IF(C617="","",IF(' Matrice Tarifaire NON AL'!BN620="","","Taxe DEEE"))</f>
        <v/>
      </c>
      <c r="BA617" t="str">
        <f>+IF(C617="","",IF(' Matrice Tarifaire NON AL'!BN620="","",TEXT(' Matrice Tarifaire NON AL'!BN620,"0,0000")))</f>
        <v/>
      </c>
      <c r="BD617" t="str">
        <f>+IF($C617="","",IF(' Matrice Tarifaire NON AL'!BR620="","",TEXT(' Matrice Tarifaire NON AL'!BR620,"0,000")))</f>
        <v/>
      </c>
      <c r="BE617" t="str">
        <f>+IF($C617="","",IF(' Matrice Tarifaire NON AL'!BS620="","",VALUE(TEXT(' Matrice Tarifaire NON AL'!BS620,"0,00"))))</f>
        <v/>
      </c>
      <c r="BF617" t="str">
        <f>+IF($C617="","",IF(' Matrice Tarifaire NON AL'!BY620="","",' Matrice Tarifaire NON AL'!BY620))</f>
        <v/>
      </c>
      <c r="BG617" t="str">
        <f>+IF(C617="","",IF(' Matrice Tarifaire NON AL'!AK620="Composant de Box","999",IF(' Matrice Tarifaire NON AL'!AP620&lt;&gt;"",' Matrice Tarifaire NON AL'!AP620,IF(' Matrice Tarifaire NON AL'!AO620&lt;&gt;"",' Matrice Tarifaire NON AL'!AO620,' Matrice Tarifaire NON AL'!AN620))))</f>
        <v/>
      </c>
    </row>
    <row r="618" spans="1:59" x14ac:dyDescent="0.25">
      <c r="A618" t="str">
        <f>+IF($C618="","",IF(' Matrice Tarifaire NON AL'!N621="","",IF(' Matrice Tarifaire NON AL'!N621=0,"GTIN A 0 - Ne doit pas être mis dans PRE REF",TEXT(' Matrice Tarifaire NON AL'!N621,"00000000000000"))))</f>
        <v/>
      </c>
      <c r="B618" t="str">
        <f>+IF(C618="","",IF(L618=172,4,VLOOKUP(' Matrice Tarifaire NON AL'!AK621,Feuil3!$A$4:$B$14,2,0)))</f>
        <v/>
      </c>
      <c r="C618" t="str">
        <f>+IF(' Matrice Tarifaire NON AL'!O621="","",SUBSTITUTE(' Matrice Tarifaire NON AL'!O621,"CHAR (10)"," "))</f>
        <v/>
      </c>
      <c r="D618" t="str">
        <f>+IF($C618="","",SUBSTITUTE(' Matrice Tarifaire NON AL'!P621,"CHAR (13)"," "))</f>
        <v/>
      </c>
      <c r="E618" t="str">
        <f t="shared" si="28"/>
        <v/>
      </c>
      <c r="F618" t="str">
        <f>+IF($C618="","",IF(' Matrice Tarifaire NON AL'!AX621="","Non",' Matrice Tarifaire NON AL'!AX621))</f>
        <v/>
      </c>
      <c r="G618" t="str">
        <f>+IF($C618="","",IF(' Matrice Tarifaire NON AL'!Q621="DOMEDIA","MDD",IF(' Matrice Tarifaire NON AL'!Q621="APTA","MDD",IF(' Matrice Tarifaire NON AL'!Q621="TOP BUDGET","Premier Prix","MN"))))</f>
        <v/>
      </c>
      <c r="H618" t="str">
        <f>+IF($C618="","",' Matrice Tarifaire NON AL'!Q621)</f>
        <v/>
      </c>
      <c r="K618" t="str">
        <f>+IF($C618="","",' Matrice Tarifaire NON AL'!X621)</f>
        <v/>
      </c>
      <c r="L618" t="str">
        <f>+IF($C618="","",' Matrice Tarifaire NON AL'!X621)</f>
        <v/>
      </c>
      <c r="M618" t="str">
        <f>+IF($C618="","",' Matrice Tarifaire NON AL'!Y621)</f>
        <v/>
      </c>
      <c r="N618" t="str">
        <f>+IF($C618="","",' Matrice Tarifaire NON AL'!Z621)</f>
        <v/>
      </c>
      <c r="P618" t="str">
        <f>+IF(C618="","",IF(' Matrice Tarifaire NON AL'!X621&lt;&gt;168,"Non",""))</f>
        <v/>
      </c>
      <c r="Q618" t="str">
        <f>+IF($C618="","",' Matrice Tarifaire NON AL'!T621)</f>
        <v/>
      </c>
      <c r="R618" t="str">
        <f>+IF($C618="","",IF(' Matrice Tarifaire NON AL'!R621="","",' Matrice Tarifaire NON AL'!R621))</f>
        <v/>
      </c>
      <c r="S618" t="str">
        <f>+IF($C618="","",LEFT(' Matrice Tarifaire NON AL'!W621,1))</f>
        <v/>
      </c>
      <c r="T618" t="str">
        <f>+IF($C618="","",LEFT(' Matrice Tarifaire NON AL'!AY621,3))</f>
        <v/>
      </c>
      <c r="U618" t="str">
        <f t="shared" si="29"/>
        <v/>
      </c>
      <c r="V618" t="str">
        <f>+IF(C618="","",IF(VLOOKUP(' Matrice Tarifaire NON AL'!AK621,Feuil3!A:F,6,0)="Box",IF(' Matrice Tarifaire NON AL'!AL621="Mono-Référence","Homogène",IF(' Matrice Tarifaire NON AL'!AL621="Multi-Références","Panaché","")),IF(' Matrice Tarifaire NON AL'!AK621="A la Pièce","Composant sans Colisage",IF(' Matrice Tarifaire NON AL'!AK621="Composant de Box","Composant sans Colisage","Homogène"))))</f>
        <v/>
      </c>
      <c r="W618" t="str">
        <f>+IF($V618="","",VLOOKUP(' Matrice Tarifaire NON AL'!AK621,Feuil3!$A$4:$E$14,5,0))</f>
        <v/>
      </c>
      <c r="Y618" t="str">
        <f>+IF($V618="","",IF(VLOOKUP(' Matrice Tarifaire NON AL'!$AK621,Feuil3!$A$4:$D$14,4,0)="Palette",' Matrice Tarifaire NON AL'!AN621,""))</f>
        <v/>
      </c>
      <c r="AA618" t="str">
        <f>+IF($V618="","",IF(VLOOKUP(' Matrice Tarifaire NON AL'!$AK621,Feuil3!$A$4:$D$14,4,0)="Colis",' Matrice Tarifaire NON AL'!AN621,""))</f>
        <v/>
      </c>
      <c r="AC618" t="str">
        <f>+IF(V618="","",IF(VLOOKUP(' Matrice Tarifaire NON AL'!AK621,Feuil3!$A$4:$D$14,4,0)="Colis",IF(' Matrice Tarifaire NON AL'!AO621&gt;0,' Matrice Tarifaire NON AL'!AO621,""),""))</f>
        <v/>
      </c>
      <c r="AD618" t="str">
        <f t="shared" si="30"/>
        <v/>
      </c>
      <c r="AE618" t="str">
        <f>+IF(C618="","",' Matrice Tarifaire NON AL'!C621)</f>
        <v/>
      </c>
      <c r="AF618" t="str">
        <f>+IF(C618="","",' Matrice Tarifaire NON AL'!AQ621)</f>
        <v/>
      </c>
      <c r="AH618" t="str">
        <f>+IF(E618="","",' Matrice Tarifaire NON AL'!$U621)</f>
        <v/>
      </c>
      <c r="AI618" t="str">
        <f>+IF(F618="","",IF(' Matrice Tarifaire NON AL'!$V621="","",' Matrice Tarifaire NON AL'!$V621))</f>
        <v/>
      </c>
      <c r="AJ618" t="str">
        <f>+IF($C618="","",IF(' Matrice Tarifaire NON AL'!AZ621="","",' Matrice Tarifaire NON AL'!AZ621))</f>
        <v/>
      </c>
      <c r="AK618" t="str">
        <f>+IF($C618="","",IF(' Matrice Tarifaire NON AL'!BA621="","",' Matrice Tarifaire NON AL'!BA621))</f>
        <v/>
      </c>
      <c r="AL618" t="str">
        <f>+IF($C618="","",IF(' Matrice Tarifaire NON AL'!BB621="","",TEXT(' Matrice Tarifaire NON AL'!BB621,"0,0000")))</f>
        <v/>
      </c>
      <c r="AO618" t="str">
        <f>+IF($C618="","",IF(' Matrice Tarifaire NON AL'!BF621="","",TEXT(' Matrice Tarifaire NON AL'!BF621,"0,0000")))</f>
        <v/>
      </c>
      <c r="AP618" t="str">
        <f>+IF($C618="","",IF(' Matrice Tarifaire NON AL'!BG621="","",TEXT(' Matrice Tarifaire NON AL'!BG621,"0,0000")))</f>
        <v/>
      </c>
      <c r="AQ618" t="str">
        <f>+IF($C618="","",IF(' Matrice Tarifaire NON AL'!BH621="","",TEXT(' Matrice Tarifaire NON AL'!BH621,"0,0000")))</f>
        <v/>
      </c>
      <c r="AR618" t="str">
        <f>+IF($C618="","",IF(' Matrice Tarifaire NON AL'!BI621="","",TEXT(' Matrice Tarifaire NON AL'!BI621,"0,0000")))</f>
        <v/>
      </c>
      <c r="AS618" t="str">
        <f>+IF(C618="","",IF(' Matrice Tarifaire NON AL'!BJ621="","0",IF(' Matrice Tarifaire NON AL'!BJ621="","",' Matrice Tarifaire NON AL'!BJ621)))</f>
        <v/>
      </c>
      <c r="AT618" t="str">
        <f>+IF(C618="","",IF(' Matrice Tarifaire NON AL'!BK621="","",' Matrice Tarifaire NON AL'!$BK$6))</f>
        <v/>
      </c>
      <c r="AU618" t="str">
        <f>+IF(C618="","",IF(' Matrice Tarifaire NON AL'!BK621="","",TEXT(' Matrice Tarifaire NON AL'!BK621,"0,0000")))</f>
        <v/>
      </c>
      <c r="AV618" t="str">
        <f>+IF(C618="","",IF(' Matrice Tarifaire NON AL'!BL621="","",' Matrice Tarifaire NON AL'!$BL$6))</f>
        <v/>
      </c>
      <c r="AW618" t="str">
        <f>+IF(C618="","",IF(' Matrice Tarifaire NON AL'!BL621="","",TEXT(' Matrice Tarifaire NON AL'!BL621,"0,0000")))</f>
        <v/>
      </c>
      <c r="AX618" t="str">
        <f>+IF(C618="","",IF(' Matrice Tarifaire NON AL'!BM621="","",' Matrice Tarifaire NON AL'!$BM$6))</f>
        <v/>
      </c>
      <c r="AY618" t="str">
        <f>+IF(C618="","",IF(' Matrice Tarifaire NON AL'!BM621="","",TEXT(' Matrice Tarifaire NON AL'!BM621,"0,0000")))</f>
        <v/>
      </c>
      <c r="AZ618" t="str">
        <f>+IF(C618="","",IF(' Matrice Tarifaire NON AL'!BN621="","","Taxe DEEE"))</f>
        <v/>
      </c>
      <c r="BA618" t="str">
        <f>+IF(C618="","",IF(' Matrice Tarifaire NON AL'!BN621="","",TEXT(' Matrice Tarifaire NON AL'!BN621,"0,0000")))</f>
        <v/>
      </c>
      <c r="BD618" t="str">
        <f>+IF($C618="","",IF(' Matrice Tarifaire NON AL'!BR621="","",TEXT(' Matrice Tarifaire NON AL'!BR621,"0,000")))</f>
        <v/>
      </c>
      <c r="BE618" t="str">
        <f>+IF($C618="","",IF(' Matrice Tarifaire NON AL'!BS621="","",VALUE(TEXT(' Matrice Tarifaire NON AL'!BS621,"0,00"))))</f>
        <v/>
      </c>
      <c r="BF618" t="str">
        <f>+IF($C618="","",IF(' Matrice Tarifaire NON AL'!BY621="","",' Matrice Tarifaire NON AL'!BY621))</f>
        <v/>
      </c>
      <c r="BG618" t="str">
        <f>+IF(C618="","",IF(' Matrice Tarifaire NON AL'!AK621="Composant de Box","999",IF(' Matrice Tarifaire NON AL'!AP621&lt;&gt;"",' Matrice Tarifaire NON AL'!AP621,IF(' Matrice Tarifaire NON AL'!AO621&lt;&gt;"",' Matrice Tarifaire NON AL'!AO621,' Matrice Tarifaire NON AL'!AN621))))</f>
        <v/>
      </c>
    </row>
    <row r="619" spans="1:59" x14ac:dyDescent="0.25">
      <c r="A619" t="str">
        <f>+IF($C619="","",IF(' Matrice Tarifaire NON AL'!N622="","",IF(' Matrice Tarifaire NON AL'!N622=0,"GTIN A 0 - Ne doit pas être mis dans PRE REF",TEXT(' Matrice Tarifaire NON AL'!N622,"00000000000000"))))</f>
        <v/>
      </c>
      <c r="B619" t="str">
        <f>+IF(C619="","",IF(L619=172,4,VLOOKUP(' Matrice Tarifaire NON AL'!AK622,Feuil3!$A$4:$B$14,2,0)))</f>
        <v/>
      </c>
      <c r="C619" t="str">
        <f>+IF(' Matrice Tarifaire NON AL'!O622="","",SUBSTITUTE(' Matrice Tarifaire NON AL'!O622,"CHAR (10)"," "))</f>
        <v/>
      </c>
      <c r="D619" t="str">
        <f>+IF($C619="","",SUBSTITUTE(' Matrice Tarifaire NON AL'!P622,"CHAR (13)"," "))</f>
        <v/>
      </c>
      <c r="E619" t="str">
        <f t="shared" si="28"/>
        <v/>
      </c>
      <c r="F619" t="str">
        <f>+IF($C619="","",IF(' Matrice Tarifaire NON AL'!AX622="","Non",' Matrice Tarifaire NON AL'!AX622))</f>
        <v/>
      </c>
      <c r="G619" t="str">
        <f>+IF($C619="","",IF(' Matrice Tarifaire NON AL'!Q622="DOMEDIA","MDD",IF(' Matrice Tarifaire NON AL'!Q622="APTA","MDD",IF(' Matrice Tarifaire NON AL'!Q622="TOP BUDGET","Premier Prix","MN"))))</f>
        <v/>
      </c>
      <c r="H619" t="str">
        <f>+IF($C619="","",' Matrice Tarifaire NON AL'!Q622)</f>
        <v/>
      </c>
      <c r="K619" t="str">
        <f>+IF($C619="","",' Matrice Tarifaire NON AL'!X622)</f>
        <v/>
      </c>
      <c r="L619" t="str">
        <f>+IF($C619="","",' Matrice Tarifaire NON AL'!X622)</f>
        <v/>
      </c>
      <c r="M619" t="str">
        <f>+IF($C619="","",' Matrice Tarifaire NON AL'!Y622)</f>
        <v/>
      </c>
      <c r="N619" t="str">
        <f>+IF($C619="","",' Matrice Tarifaire NON AL'!Z622)</f>
        <v/>
      </c>
      <c r="P619" t="str">
        <f>+IF(C619="","",IF(' Matrice Tarifaire NON AL'!X622&lt;&gt;168,"Non",""))</f>
        <v/>
      </c>
      <c r="Q619" t="str">
        <f>+IF($C619="","",' Matrice Tarifaire NON AL'!T622)</f>
        <v/>
      </c>
      <c r="R619" t="str">
        <f>+IF($C619="","",IF(' Matrice Tarifaire NON AL'!R622="","",' Matrice Tarifaire NON AL'!R622))</f>
        <v/>
      </c>
      <c r="S619" t="str">
        <f>+IF($C619="","",LEFT(' Matrice Tarifaire NON AL'!W622,1))</f>
        <v/>
      </c>
      <c r="T619" t="str">
        <f>+IF($C619="","",LEFT(' Matrice Tarifaire NON AL'!AY622,3))</f>
        <v/>
      </c>
      <c r="U619" t="str">
        <f t="shared" si="29"/>
        <v/>
      </c>
      <c r="V619" t="str">
        <f>+IF(C619="","",IF(VLOOKUP(' Matrice Tarifaire NON AL'!AK622,Feuil3!A:F,6,0)="Box",IF(' Matrice Tarifaire NON AL'!AL622="Mono-Référence","Homogène",IF(' Matrice Tarifaire NON AL'!AL622="Multi-Références","Panaché","")),IF(' Matrice Tarifaire NON AL'!AK622="A la Pièce","Composant sans Colisage",IF(' Matrice Tarifaire NON AL'!AK622="Composant de Box","Composant sans Colisage","Homogène"))))</f>
        <v/>
      </c>
      <c r="W619" t="str">
        <f>+IF($V619="","",VLOOKUP(' Matrice Tarifaire NON AL'!AK622,Feuil3!$A$4:$E$14,5,0))</f>
        <v/>
      </c>
      <c r="Y619" t="str">
        <f>+IF($V619="","",IF(VLOOKUP(' Matrice Tarifaire NON AL'!$AK622,Feuil3!$A$4:$D$14,4,0)="Palette",' Matrice Tarifaire NON AL'!AN622,""))</f>
        <v/>
      </c>
      <c r="AA619" t="str">
        <f>+IF($V619="","",IF(VLOOKUP(' Matrice Tarifaire NON AL'!$AK622,Feuil3!$A$4:$D$14,4,0)="Colis",' Matrice Tarifaire NON AL'!AN622,""))</f>
        <v/>
      </c>
      <c r="AC619" t="str">
        <f>+IF(V619="","",IF(VLOOKUP(' Matrice Tarifaire NON AL'!AK622,Feuil3!$A$4:$D$14,4,0)="Colis",IF(' Matrice Tarifaire NON AL'!AO622&gt;0,' Matrice Tarifaire NON AL'!AO622,""),""))</f>
        <v/>
      </c>
      <c r="AD619" t="str">
        <f t="shared" si="30"/>
        <v/>
      </c>
      <c r="AE619" t="str">
        <f>+IF(C619="","",' Matrice Tarifaire NON AL'!C622)</f>
        <v/>
      </c>
      <c r="AF619" t="str">
        <f>+IF(C619="","",' Matrice Tarifaire NON AL'!AQ622)</f>
        <v/>
      </c>
      <c r="AH619" t="str">
        <f>+IF(E619="","",' Matrice Tarifaire NON AL'!$U622)</f>
        <v/>
      </c>
      <c r="AI619" t="str">
        <f>+IF(F619="","",IF(' Matrice Tarifaire NON AL'!$V622="","",' Matrice Tarifaire NON AL'!$V622))</f>
        <v/>
      </c>
      <c r="AJ619" t="str">
        <f>+IF($C619="","",IF(' Matrice Tarifaire NON AL'!AZ622="","",' Matrice Tarifaire NON AL'!AZ622))</f>
        <v/>
      </c>
      <c r="AK619" t="str">
        <f>+IF($C619="","",IF(' Matrice Tarifaire NON AL'!BA622="","",' Matrice Tarifaire NON AL'!BA622))</f>
        <v/>
      </c>
      <c r="AL619" t="str">
        <f>+IF($C619="","",IF(' Matrice Tarifaire NON AL'!BB622="","",TEXT(' Matrice Tarifaire NON AL'!BB622,"0,0000")))</f>
        <v/>
      </c>
      <c r="AO619" t="str">
        <f>+IF($C619="","",IF(' Matrice Tarifaire NON AL'!BF622="","",TEXT(' Matrice Tarifaire NON AL'!BF622,"0,0000")))</f>
        <v/>
      </c>
      <c r="AP619" t="str">
        <f>+IF($C619="","",IF(' Matrice Tarifaire NON AL'!BG622="","",TEXT(' Matrice Tarifaire NON AL'!BG622,"0,0000")))</f>
        <v/>
      </c>
      <c r="AQ619" t="str">
        <f>+IF($C619="","",IF(' Matrice Tarifaire NON AL'!BH622="","",TEXT(' Matrice Tarifaire NON AL'!BH622,"0,0000")))</f>
        <v/>
      </c>
      <c r="AR619" t="str">
        <f>+IF($C619="","",IF(' Matrice Tarifaire NON AL'!BI622="","",TEXT(' Matrice Tarifaire NON AL'!BI622,"0,0000")))</f>
        <v/>
      </c>
      <c r="AS619" t="str">
        <f>+IF(C619="","",IF(' Matrice Tarifaire NON AL'!BJ622="","0",IF(' Matrice Tarifaire NON AL'!BJ622="","",' Matrice Tarifaire NON AL'!BJ622)))</f>
        <v/>
      </c>
      <c r="AT619" t="str">
        <f>+IF(C619="","",IF(' Matrice Tarifaire NON AL'!BK622="","",' Matrice Tarifaire NON AL'!$BK$6))</f>
        <v/>
      </c>
      <c r="AU619" t="str">
        <f>+IF(C619="","",IF(' Matrice Tarifaire NON AL'!BK622="","",TEXT(' Matrice Tarifaire NON AL'!BK622,"0,0000")))</f>
        <v/>
      </c>
      <c r="AV619" t="str">
        <f>+IF(C619="","",IF(' Matrice Tarifaire NON AL'!BL622="","",' Matrice Tarifaire NON AL'!$BL$6))</f>
        <v/>
      </c>
      <c r="AW619" t="str">
        <f>+IF(C619="","",IF(' Matrice Tarifaire NON AL'!BL622="","",TEXT(' Matrice Tarifaire NON AL'!BL622,"0,0000")))</f>
        <v/>
      </c>
      <c r="AX619" t="str">
        <f>+IF(C619="","",IF(' Matrice Tarifaire NON AL'!BM622="","",' Matrice Tarifaire NON AL'!$BM$6))</f>
        <v/>
      </c>
      <c r="AY619" t="str">
        <f>+IF(C619="","",IF(' Matrice Tarifaire NON AL'!BM622="","",TEXT(' Matrice Tarifaire NON AL'!BM622,"0,0000")))</f>
        <v/>
      </c>
      <c r="AZ619" t="str">
        <f>+IF(C619="","",IF(' Matrice Tarifaire NON AL'!BN622="","","Taxe DEEE"))</f>
        <v/>
      </c>
      <c r="BA619" t="str">
        <f>+IF(C619="","",IF(' Matrice Tarifaire NON AL'!BN622="","",TEXT(' Matrice Tarifaire NON AL'!BN622,"0,0000")))</f>
        <v/>
      </c>
      <c r="BD619" t="str">
        <f>+IF($C619="","",IF(' Matrice Tarifaire NON AL'!BR622="","",TEXT(' Matrice Tarifaire NON AL'!BR622,"0,000")))</f>
        <v/>
      </c>
      <c r="BE619" t="str">
        <f>+IF($C619="","",IF(' Matrice Tarifaire NON AL'!BS622="","",VALUE(TEXT(' Matrice Tarifaire NON AL'!BS622,"0,00"))))</f>
        <v/>
      </c>
      <c r="BF619" t="str">
        <f>+IF($C619="","",IF(' Matrice Tarifaire NON AL'!BY622="","",' Matrice Tarifaire NON AL'!BY622))</f>
        <v/>
      </c>
      <c r="BG619" t="str">
        <f>+IF(C619="","",IF(' Matrice Tarifaire NON AL'!AK622="Composant de Box","999",IF(' Matrice Tarifaire NON AL'!AP622&lt;&gt;"",' Matrice Tarifaire NON AL'!AP622,IF(' Matrice Tarifaire NON AL'!AO622&lt;&gt;"",' Matrice Tarifaire NON AL'!AO622,' Matrice Tarifaire NON AL'!AN622))))</f>
        <v/>
      </c>
    </row>
    <row r="620" spans="1:59" x14ac:dyDescent="0.25">
      <c r="A620" t="str">
        <f>+IF($C620="","",IF(' Matrice Tarifaire NON AL'!N623="","",IF(' Matrice Tarifaire NON AL'!N623=0,"GTIN A 0 - Ne doit pas être mis dans PRE REF",TEXT(' Matrice Tarifaire NON AL'!N623,"00000000000000"))))</f>
        <v/>
      </c>
      <c r="B620" t="str">
        <f>+IF(C620="","",IF(L620=172,4,VLOOKUP(' Matrice Tarifaire NON AL'!AK623,Feuil3!$A$4:$B$14,2,0)))</f>
        <v/>
      </c>
      <c r="C620" t="str">
        <f>+IF(' Matrice Tarifaire NON AL'!O623="","",SUBSTITUTE(' Matrice Tarifaire NON AL'!O623,"CHAR (10)"," "))</f>
        <v/>
      </c>
      <c r="D620" t="str">
        <f>+IF($C620="","",SUBSTITUTE(' Matrice Tarifaire NON AL'!P623,"CHAR (13)"," "))</f>
        <v/>
      </c>
      <c r="E620" t="str">
        <f t="shared" si="28"/>
        <v/>
      </c>
      <c r="F620" t="str">
        <f>+IF($C620="","",IF(' Matrice Tarifaire NON AL'!AX623="","Non",' Matrice Tarifaire NON AL'!AX623))</f>
        <v/>
      </c>
      <c r="G620" t="str">
        <f>+IF($C620="","",IF(' Matrice Tarifaire NON AL'!Q623="DOMEDIA","MDD",IF(' Matrice Tarifaire NON AL'!Q623="APTA","MDD",IF(' Matrice Tarifaire NON AL'!Q623="TOP BUDGET","Premier Prix","MN"))))</f>
        <v/>
      </c>
      <c r="H620" t="str">
        <f>+IF($C620="","",' Matrice Tarifaire NON AL'!Q623)</f>
        <v/>
      </c>
      <c r="K620" t="str">
        <f>+IF($C620="","",' Matrice Tarifaire NON AL'!X623)</f>
        <v/>
      </c>
      <c r="L620" t="str">
        <f>+IF($C620="","",' Matrice Tarifaire NON AL'!X623)</f>
        <v/>
      </c>
      <c r="M620" t="str">
        <f>+IF($C620="","",' Matrice Tarifaire NON AL'!Y623)</f>
        <v/>
      </c>
      <c r="N620" t="str">
        <f>+IF($C620="","",' Matrice Tarifaire NON AL'!Z623)</f>
        <v/>
      </c>
      <c r="P620" t="str">
        <f>+IF(C620="","",IF(' Matrice Tarifaire NON AL'!X623&lt;&gt;168,"Non",""))</f>
        <v/>
      </c>
      <c r="Q620" t="str">
        <f>+IF($C620="","",' Matrice Tarifaire NON AL'!T623)</f>
        <v/>
      </c>
      <c r="R620" t="str">
        <f>+IF($C620="","",IF(' Matrice Tarifaire NON AL'!R623="","",' Matrice Tarifaire NON AL'!R623))</f>
        <v/>
      </c>
      <c r="S620" t="str">
        <f>+IF($C620="","",LEFT(' Matrice Tarifaire NON AL'!W623,1))</f>
        <v/>
      </c>
      <c r="T620" t="str">
        <f>+IF($C620="","",LEFT(' Matrice Tarifaire NON AL'!AY623,3))</f>
        <v/>
      </c>
      <c r="U620" t="str">
        <f t="shared" si="29"/>
        <v/>
      </c>
      <c r="V620" t="str">
        <f>+IF(C620="","",IF(VLOOKUP(' Matrice Tarifaire NON AL'!AK623,Feuil3!A:F,6,0)="Box",IF(' Matrice Tarifaire NON AL'!AL623="Mono-Référence","Homogène",IF(' Matrice Tarifaire NON AL'!AL623="Multi-Références","Panaché","")),IF(' Matrice Tarifaire NON AL'!AK623="A la Pièce","Composant sans Colisage",IF(' Matrice Tarifaire NON AL'!AK623="Composant de Box","Composant sans Colisage","Homogène"))))</f>
        <v/>
      </c>
      <c r="W620" t="str">
        <f>+IF($V620="","",VLOOKUP(' Matrice Tarifaire NON AL'!AK623,Feuil3!$A$4:$E$14,5,0))</f>
        <v/>
      </c>
      <c r="Y620" t="str">
        <f>+IF($V620="","",IF(VLOOKUP(' Matrice Tarifaire NON AL'!$AK623,Feuil3!$A$4:$D$14,4,0)="Palette",' Matrice Tarifaire NON AL'!AN623,""))</f>
        <v/>
      </c>
      <c r="AA620" t="str">
        <f>+IF($V620="","",IF(VLOOKUP(' Matrice Tarifaire NON AL'!$AK623,Feuil3!$A$4:$D$14,4,0)="Colis",' Matrice Tarifaire NON AL'!AN623,""))</f>
        <v/>
      </c>
      <c r="AC620" t="str">
        <f>+IF(V620="","",IF(VLOOKUP(' Matrice Tarifaire NON AL'!AK623,Feuil3!$A$4:$D$14,4,0)="Colis",IF(' Matrice Tarifaire NON AL'!AO623&gt;0,' Matrice Tarifaire NON AL'!AO623,""),""))</f>
        <v/>
      </c>
      <c r="AD620" t="str">
        <f t="shared" si="30"/>
        <v/>
      </c>
      <c r="AE620" t="str">
        <f>+IF(C620="","",' Matrice Tarifaire NON AL'!C623)</f>
        <v/>
      </c>
      <c r="AF620" t="str">
        <f>+IF(C620="","",' Matrice Tarifaire NON AL'!AQ623)</f>
        <v/>
      </c>
      <c r="AH620" t="str">
        <f>+IF(E620="","",' Matrice Tarifaire NON AL'!$U623)</f>
        <v/>
      </c>
      <c r="AI620" t="str">
        <f>+IF(F620="","",IF(' Matrice Tarifaire NON AL'!$V623="","",' Matrice Tarifaire NON AL'!$V623))</f>
        <v/>
      </c>
      <c r="AJ620" t="str">
        <f>+IF($C620="","",IF(' Matrice Tarifaire NON AL'!AZ623="","",' Matrice Tarifaire NON AL'!AZ623))</f>
        <v/>
      </c>
      <c r="AK620" t="str">
        <f>+IF($C620="","",IF(' Matrice Tarifaire NON AL'!BA623="","",' Matrice Tarifaire NON AL'!BA623))</f>
        <v/>
      </c>
      <c r="AL620" t="str">
        <f>+IF($C620="","",IF(' Matrice Tarifaire NON AL'!BB623="","",TEXT(' Matrice Tarifaire NON AL'!BB623,"0,0000")))</f>
        <v/>
      </c>
      <c r="AO620" t="str">
        <f>+IF($C620="","",IF(' Matrice Tarifaire NON AL'!BF623="","",TEXT(' Matrice Tarifaire NON AL'!BF623,"0,0000")))</f>
        <v/>
      </c>
      <c r="AP620" t="str">
        <f>+IF($C620="","",IF(' Matrice Tarifaire NON AL'!BG623="","",TEXT(' Matrice Tarifaire NON AL'!BG623,"0,0000")))</f>
        <v/>
      </c>
      <c r="AQ620" t="str">
        <f>+IF($C620="","",IF(' Matrice Tarifaire NON AL'!BH623="","",TEXT(' Matrice Tarifaire NON AL'!BH623,"0,0000")))</f>
        <v/>
      </c>
      <c r="AR620" t="str">
        <f>+IF($C620="","",IF(' Matrice Tarifaire NON AL'!BI623="","",TEXT(' Matrice Tarifaire NON AL'!BI623,"0,0000")))</f>
        <v/>
      </c>
      <c r="AS620" t="str">
        <f>+IF(C620="","",IF(' Matrice Tarifaire NON AL'!BJ623="","0",IF(' Matrice Tarifaire NON AL'!BJ623="","",' Matrice Tarifaire NON AL'!BJ623)))</f>
        <v/>
      </c>
      <c r="AT620" t="str">
        <f>+IF(C620="","",IF(' Matrice Tarifaire NON AL'!BK623="","",' Matrice Tarifaire NON AL'!$BK$6))</f>
        <v/>
      </c>
      <c r="AU620" t="str">
        <f>+IF(C620="","",IF(' Matrice Tarifaire NON AL'!BK623="","",TEXT(' Matrice Tarifaire NON AL'!BK623,"0,0000")))</f>
        <v/>
      </c>
      <c r="AV620" t="str">
        <f>+IF(C620="","",IF(' Matrice Tarifaire NON AL'!BL623="","",' Matrice Tarifaire NON AL'!$BL$6))</f>
        <v/>
      </c>
      <c r="AW620" t="str">
        <f>+IF(C620="","",IF(' Matrice Tarifaire NON AL'!BL623="","",TEXT(' Matrice Tarifaire NON AL'!BL623,"0,0000")))</f>
        <v/>
      </c>
      <c r="AX620" t="str">
        <f>+IF(C620="","",IF(' Matrice Tarifaire NON AL'!BM623="","",' Matrice Tarifaire NON AL'!$BM$6))</f>
        <v/>
      </c>
      <c r="AY620" t="str">
        <f>+IF(C620="","",IF(' Matrice Tarifaire NON AL'!BM623="","",TEXT(' Matrice Tarifaire NON AL'!BM623,"0,0000")))</f>
        <v/>
      </c>
      <c r="AZ620" t="str">
        <f>+IF(C620="","",IF(' Matrice Tarifaire NON AL'!BN623="","","Taxe DEEE"))</f>
        <v/>
      </c>
      <c r="BA620" t="str">
        <f>+IF(C620="","",IF(' Matrice Tarifaire NON AL'!BN623="","",TEXT(' Matrice Tarifaire NON AL'!BN623,"0,0000")))</f>
        <v/>
      </c>
      <c r="BD620" t="str">
        <f>+IF($C620="","",IF(' Matrice Tarifaire NON AL'!BR623="","",TEXT(' Matrice Tarifaire NON AL'!BR623,"0,000")))</f>
        <v/>
      </c>
      <c r="BE620" t="str">
        <f>+IF($C620="","",IF(' Matrice Tarifaire NON AL'!BS623="","",VALUE(TEXT(' Matrice Tarifaire NON AL'!BS623,"0,00"))))</f>
        <v/>
      </c>
      <c r="BF620" t="str">
        <f>+IF($C620="","",IF(' Matrice Tarifaire NON AL'!BY623="","",' Matrice Tarifaire NON AL'!BY623))</f>
        <v/>
      </c>
      <c r="BG620" t="str">
        <f>+IF(C620="","",IF(' Matrice Tarifaire NON AL'!AK623="Composant de Box","999",IF(' Matrice Tarifaire NON AL'!AP623&lt;&gt;"",' Matrice Tarifaire NON AL'!AP623,IF(' Matrice Tarifaire NON AL'!AO623&lt;&gt;"",' Matrice Tarifaire NON AL'!AO623,' Matrice Tarifaire NON AL'!AN623))))</f>
        <v/>
      </c>
    </row>
    <row r="621" spans="1:59" x14ac:dyDescent="0.25">
      <c r="A621" t="str">
        <f>+IF($C621="","",IF(' Matrice Tarifaire NON AL'!N624="","",IF(' Matrice Tarifaire NON AL'!N624=0,"GTIN A 0 - Ne doit pas être mis dans PRE REF",TEXT(' Matrice Tarifaire NON AL'!N624,"00000000000000"))))</f>
        <v/>
      </c>
      <c r="B621" t="str">
        <f>+IF(C621="","",IF(L621=172,4,VLOOKUP(' Matrice Tarifaire NON AL'!AK624,Feuil3!$A$4:$B$14,2,0)))</f>
        <v/>
      </c>
      <c r="C621" t="str">
        <f>+IF(' Matrice Tarifaire NON AL'!O624="","",SUBSTITUTE(' Matrice Tarifaire NON AL'!O624,"CHAR (10)"," "))</f>
        <v/>
      </c>
      <c r="D621" t="str">
        <f>+IF($C621="","",SUBSTITUTE(' Matrice Tarifaire NON AL'!P624,"CHAR (13)"," "))</f>
        <v/>
      </c>
      <c r="E621" t="str">
        <f t="shared" si="28"/>
        <v/>
      </c>
      <c r="F621" t="str">
        <f>+IF($C621="","",IF(' Matrice Tarifaire NON AL'!AX624="","Non",' Matrice Tarifaire NON AL'!AX624))</f>
        <v/>
      </c>
      <c r="G621" t="str">
        <f>+IF($C621="","",IF(' Matrice Tarifaire NON AL'!Q624="DOMEDIA","MDD",IF(' Matrice Tarifaire NON AL'!Q624="APTA","MDD",IF(' Matrice Tarifaire NON AL'!Q624="TOP BUDGET","Premier Prix","MN"))))</f>
        <v/>
      </c>
      <c r="H621" t="str">
        <f>+IF($C621="","",' Matrice Tarifaire NON AL'!Q624)</f>
        <v/>
      </c>
      <c r="K621" t="str">
        <f>+IF($C621="","",' Matrice Tarifaire NON AL'!X624)</f>
        <v/>
      </c>
      <c r="L621" t="str">
        <f>+IF($C621="","",' Matrice Tarifaire NON AL'!X624)</f>
        <v/>
      </c>
      <c r="M621" t="str">
        <f>+IF($C621="","",' Matrice Tarifaire NON AL'!Y624)</f>
        <v/>
      </c>
      <c r="N621" t="str">
        <f>+IF($C621="","",' Matrice Tarifaire NON AL'!Z624)</f>
        <v/>
      </c>
      <c r="P621" t="str">
        <f>+IF(C621="","",IF(' Matrice Tarifaire NON AL'!X624&lt;&gt;168,"Non",""))</f>
        <v/>
      </c>
      <c r="Q621" t="str">
        <f>+IF($C621="","",' Matrice Tarifaire NON AL'!T624)</f>
        <v/>
      </c>
      <c r="R621" t="str">
        <f>+IF($C621="","",IF(' Matrice Tarifaire NON AL'!R624="","",' Matrice Tarifaire NON AL'!R624))</f>
        <v/>
      </c>
      <c r="S621" t="str">
        <f>+IF($C621="","",LEFT(' Matrice Tarifaire NON AL'!W624,1))</f>
        <v/>
      </c>
      <c r="T621" t="str">
        <f>+IF($C621="","",LEFT(' Matrice Tarifaire NON AL'!AY624,3))</f>
        <v/>
      </c>
      <c r="U621" t="str">
        <f t="shared" si="29"/>
        <v/>
      </c>
      <c r="V621" t="str">
        <f>+IF(C621="","",IF(VLOOKUP(' Matrice Tarifaire NON AL'!AK624,Feuil3!A:F,6,0)="Box",IF(' Matrice Tarifaire NON AL'!AL624="Mono-Référence","Homogène",IF(' Matrice Tarifaire NON AL'!AL624="Multi-Références","Panaché","")),IF(' Matrice Tarifaire NON AL'!AK624="A la Pièce","Composant sans Colisage",IF(' Matrice Tarifaire NON AL'!AK624="Composant de Box","Composant sans Colisage","Homogène"))))</f>
        <v/>
      </c>
      <c r="W621" t="str">
        <f>+IF($V621="","",VLOOKUP(' Matrice Tarifaire NON AL'!AK624,Feuil3!$A$4:$E$14,5,0))</f>
        <v/>
      </c>
      <c r="Y621" t="str">
        <f>+IF($V621="","",IF(VLOOKUP(' Matrice Tarifaire NON AL'!$AK624,Feuil3!$A$4:$D$14,4,0)="Palette",' Matrice Tarifaire NON AL'!AN624,""))</f>
        <v/>
      </c>
      <c r="AA621" t="str">
        <f>+IF($V621="","",IF(VLOOKUP(' Matrice Tarifaire NON AL'!$AK624,Feuil3!$A$4:$D$14,4,0)="Colis",' Matrice Tarifaire NON AL'!AN624,""))</f>
        <v/>
      </c>
      <c r="AC621" t="str">
        <f>+IF(V621="","",IF(VLOOKUP(' Matrice Tarifaire NON AL'!AK624,Feuil3!$A$4:$D$14,4,0)="Colis",IF(' Matrice Tarifaire NON AL'!AO624&gt;0,' Matrice Tarifaire NON AL'!AO624,""),""))</f>
        <v/>
      </c>
      <c r="AD621" t="str">
        <f t="shared" si="30"/>
        <v/>
      </c>
      <c r="AE621" t="str">
        <f>+IF(C621="","",' Matrice Tarifaire NON AL'!C624)</f>
        <v/>
      </c>
      <c r="AF621" t="str">
        <f>+IF(C621="","",' Matrice Tarifaire NON AL'!AQ624)</f>
        <v/>
      </c>
      <c r="AH621" t="str">
        <f>+IF(E621="","",' Matrice Tarifaire NON AL'!$U624)</f>
        <v/>
      </c>
      <c r="AI621" t="str">
        <f>+IF(F621="","",IF(' Matrice Tarifaire NON AL'!$V624="","",' Matrice Tarifaire NON AL'!$V624))</f>
        <v/>
      </c>
      <c r="AJ621" t="str">
        <f>+IF($C621="","",IF(' Matrice Tarifaire NON AL'!AZ624="","",' Matrice Tarifaire NON AL'!AZ624))</f>
        <v/>
      </c>
      <c r="AK621" t="str">
        <f>+IF($C621="","",IF(' Matrice Tarifaire NON AL'!BA624="","",' Matrice Tarifaire NON AL'!BA624))</f>
        <v/>
      </c>
      <c r="AL621" t="str">
        <f>+IF($C621="","",IF(' Matrice Tarifaire NON AL'!BB624="","",TEXT(' Matrice Tarifaire NON AL'!BB624,"0,0000")))</f>
        <v/>
      </c>
      <c r="AO621" t="str">
        <f>+IF($C621="","",IF(' Matrice Tarifaire NON AL'!BF624="","",TEXT(' Matrice Tarifaire NON AL'!BF624,"0,0000")))</f>
        <v/>
      </c>
      <c r="AP621" t="str">
        <f>+IF($C621="","",IF(' Matrice Tarifaire NON AL'!BG624="","",TEXT(' Matrice Tarifaire NON AL'!BG624,"0,0000")))</f>
        <v/>
      </c>
      <c r="AQ621" t="str">
        <f>+IF($C621="","",IF(' Matrice Tarifaire NON AL'!BH624="","",TEXT(' Matrice Tarifaire NON AL'!BH624,"0,0000")))</f>
        <v/>
      </c>
      <c r="AR621" t="str">
        <f>+IF($C621="","",IF(' Matrice Tarifaire NON AL'!BI624="","",TEXT(' Matrice Tarifaire NON AL'!BI624,"0,0000")))</f>
        <v/>
      </c>
      <c r="AS621" t="str">
        <f>+IF(C621="","",IF(' Matrice Tarifaire NON AL'!BJ624="","0",IF(' Matrice Tarifaire NON AL'!BJ624="","",' Matrice Tarifaire NON AL'!BJ624)))</f>
        <v/>
      </c>
      <c r="AT621" t="str">
        <f>+IF(C621="","",IF(' Matrice Tarifaire NON AL'!BK624="","",' Matrice Tarifaire NON AL'!$BK$6))</f>
        <v/>
      </c>
      <c r="AU621" t="str">
        <f>+IF(C621="","",IF(' Matrice Tarifaire NON AL'!BK624="","",TEXT(' Matrice Tarifaire NON AL'!BK624,"0,0000")))</f>
        <v/>
      </c>
      <c r="AV621" t="str">
        <f>+IF(C621="","",IF(' Matrice Tarifaire NON AL'!BL624="","",' Matrice Tarifaire NON AL'!$BL$6))</f>
        <v/>
      </c>
      <c r="AW621" t="str">
        <f>+IF(C621="","",IF(' Matrice Tarifaire NON AL'!BL624="","",TEXT(' Matrice Tarifaire NON AL'!BL624,"0,0000")))</f>
        <v/>
      </c>
      <c r="AX621" t="str">
        <f>+IF(C621="","",IF(' Matrice Tarifaire NON AL'!BM624="","",' Matrice Tarifaire NON AL'!$BM$6))</f>
        <v/>
      </c>
      <c r="AY621" t="str">
        <f>+IF(C621="","",IF(' Matrice Tarifaire NON AL'!BM624="","",TEXT(' Matrice Tarifaire NON AL'!BM624,"0,0000")))</f>
        <v/>
      </c>
      <c r="AZ621" t="str">
        <f>+IF(C621="","",IF(' Matrice Tarifaire NON AL'!BN624="","","Taxe DEEE"))</f>
        <v/>
      </c>
      <c r="BA621" t="str">
        <f>+IF(C621="","",IF(' Matrice Tarifaire NON AL'!BN624="","",TEXT(' Matrice Tarifaire NON AL'!BN624,"0,0000")))</f>
        <v/>
      </c>
      <c r="BD621" t="str">
        <f>+IF($C621="","",IF(' Matrice Tarifaire NON AL'!BR624="","",TEXT(' Matrice Tarifaire NON AL'!BR624,"0,000")))</f>
        <v/>
      </c>
      <c r="BE621" t="str">
        <f>+IF($C621="","",IF(' Matrice Tarifaire NON AL'!BS624="","",VALUE(TEXT(' Matrice Tarifaire NON AL'!BS624,"0,00"))))</f>
        <v/>
      </c>
      <c r="BF621" t="str">
        <f>+IF($C621="","",IF(' Matrice Tarifaire NON AL'!BY624="","",' Matrice Tarifaire NON AL'!BY624))</f>
        <v/>
      </c>
      <c r="BG621" t="str">
        <f>+IF(C621="","",IF(' Matrice Tarifaire NON AL'!AK624="Composant de Box","999",IF(' Matrice Tarifaire NON AL'!AP624&lt;&gt;"",' Matrice Tarifaire NON AL'!AP624,IF(' Matrice Tarifaire NON AL'!AO624&lt;&gt;"",' Matrice Tarifaire NON AL'!AO624,' Matrice Tarifaire NON AL'!AN624))))</f>
        <v/>
      </c>
    </row>
    <row r="622" spans="1:59" x14ac:dyDescent="0.25">
      <c r="A622" t="str">
        <f>+IF($C622="","",IF(' Matrice Tarifaire NON AL'!N625="","",IF(' Matrice Tarifaire NON AL'!N625=0,"GTIN A 0 - Ne doit pas être mis dans PRE REF",TEXT(' Matrice Tarifaire NON AL'!N625,"00000000000000"))))</f>
        <v/>
      </c>
      <c r="B622" t="str">
        <f>+IF(C622="","",IF(L622=172,4,VLOOKUP(' Matrice Tarifaire NON AL'!AK625,Feuil3!$A$4:$B$14,2,0)))</f>
        <v/>
      </c>
      <c r="C622" t="str">
        <f>+IF(' Matrice Tarifaire NON AL'!O625="","",SUBSTITUTE(' Matrice Tarifaire NON AL'!O625,"CHAR (10)"," "))</f>
        <v/>
      </c>
      <c r="D622" t="str">
        <f>+IF($C622="","",SUBSTITUTE(' Matrice Tarifaire NON AL'!P625,"CHAR (13)"," "))</f>
        <v/>
      </c>
      <c r="E622" t="str">
        <f t="shared" si="28"/>
        <v/>
      </c>
      <c r="F622" t="str">
        <f>+IF($C622="","",IF(' Matrice Tarifaire NON AL'!AX625="","Non",' Matrice Tarifaire NON AL'!AX625))</f>
        <v/>
      </c>
      <c r="G622" t="str">
        <f>+IF($C622="","",IF(' Matrice Tarifaire NON AL'!Q625="DOMEDIA","MDD",IF(' Matrice Tarifaire NON AL'!Q625="APTA","MDD",IF(' Matrice Tarifaire NON AL'!Q625="TOP BUDGET","Premier Prix","MN"))))</f>
        <v/>
      </c>
      <c r="H622" t="str">
        <f>+IF($C622="","",' Matrice Tarifaire NON AL'!Q625)</f>
        <v/>
      </c>
      <c r="K622" t="str">
        <f>+IF($C622="","",' Matrice Tarifaire NON AL'!X625)</f>
        <v/>
      </c>
      <c r="L622" t="str">
        <f>+IF($C622="","",' Matrice Tarifaire NON AL'!X625)</f>
        <v/>
      </c>
      <c r="M622" t="str">
        <f>+IF($C622="","",' Matrice Tarifaire NON AL'!Y625)</f>
        <v/>
      </c>
      <c r="N622" t="str">
        <f>+IF($C622="","",' Matrice Tarifaire NON AL'!Z625)</f>
        <v/>
      </c>
      <c r="P622" t="str">
        <f>+IF(C622="","",IF(' Matrice Tarifaire NON AL'!X625&lt;&gt;168,"Non",""))</f>
        <v/>
      </c>
      <c r="Q622" t="str">
        <f>+IF($C622="","",' Matrice Tarifaire NON AL'!T625)</f>
        <v/>
      </c>
      <c r="R622" t="str">
        <f>+IF($C622="","",IF(' Matrice Tarifaire NON AL'!R625="","",' Matrice Tarifaire NON AL'!R625))</f>
        <v/>
      </c>
      <c r="S622" t="str">
        <f>+IF($C622="","",LEFT(' Matrice Tarifaire NON AL'!W625,1))</f>
        <v/>
      </c>
      <c r="T622" t="str">
        <f>+IF($C622="","",LEFT(' Matrice Tarifaire NON AL'!AY625,3))</f>
        <v/>
      </c>
      <c r="U622" t="str">
        <f t="shared" si="29"/>
        <v/>
      </c>
      <c r="V622" t="str">
        <f>+IF(C622="","",IF(VLOOKUP(' Matrice Tarifaire NON AL'!AK625,Feuil3!A:F,6,0)="Box",IF(' Matrice Tarifaire NON AL'!AL625="Mono-Référence","Homogène",IF(' Matrice Tarifaire NON AL'!AL625="Multi-Références","Panaché","")),IF(' Matrice Tarifaire NON AL'!AK625="A la Pièce","Composant sans Colisage",IF(' Matrice Tarifaire NON AL'!AK625="Composant de Box","Composant sans Colisage","Homogène"))))</f>
        <v/>
      </c>
      <c r="W622" t="str">
        <f>+IF($V622="","",VLOOKUP(' Matrice Tarifaire NON AL'!AK625,Feuil3!$A$4:$E$14,5,0))</f>
        <v/>
      </c>
      <c r="Y622" t="str">
        <f>+IF($V622="","",IF(VLOOKUP(' Matrice Tarifaire NON AL'!$AK625,Feuil3!$A$4:$D$14,4,0)="Palette",' Matrice Tarifaire NON AL'!AN625,""))</f>
        <v/>
      </c>
      <c r="AA622" t="str">
        <f>+IF($V622="","",IF(VLOOKUP(' Matrice Tarifaire NON AL'!$AK625,Feuil3!$A$4:$D$14,4,0)="Colis",' Matrice Tarifaire NON AL'!AN625,""))</f>
        <v/>
      </c>
      <c r="AC622" t="str">
        <f>+IF(V622="","",IF(VLOOKUP(' Matrice Tarifaire NON AL'!AK625,Feuil3!$A$4:$D$14,4,0)="Colis",IF(' Matrice Tarifaire NON AL'!AO625&gt;0,' Matrice Tarifaire NON AL'!AO625,""),""))</f>
        <v/>
      </c>
      <c r="AD622" t="str">
        <f t="shared" si="30"/>
        <v/>
      </c>
      <c r="AE622" t="str">
        <f>+IF(C622="","",' Matrice Tarifaire NON AL'!C625)</f>
        <v/>
      </c>
      <c r="AF622" t="str">
        <f>+IF(C622="","",' Matrice Tarifaire NON AL'!AQ625)</f>
        <v/>
      </c>
      <c r="AH622" t="str">
        <f>+IF(E622="","",' Matrice Tarifaire NON AL'!$U625)</f>
        <v/>
      </c>
      <c r="AI622" t="str">
        <f>+IF(F622="","",IF(' Matrice Tarifaire NON AL'!$V625="","",' Matrice Tarifaire NON AL'!$V625))</f>
        <v/>
      </c>
      <c r="AJ622" t="str">
        <f>+IF($C622="","",IF(' Matrice Tarifaire NON AL'!AZ625="","",' Matrice Tarifaire NON AL'!AZ625))</f>
        <v/>
      </c>
      <c r="AK622" t="str">
        <f>+IF($C622="","",IF(' Matrice Tarifaire NON AL'!BA625="","",' Matrice Tarifaire NON AL'!BA625))</f>
        <v/>
      </c>
      <c r="AL622" t="str">
        <f>+IF($C622="","",IF(' Matrice Tarifaire NON AL'!BB625="","",TEXT(' Matrice Tarifaire NON AL'!BB625,"0,0000")))</f>
        <v/>
      </c>
      <c r="AO622" t="str">
        <f>+IF($C622="","",IF(' Matrice Tarifaire NON AL'!BF625="","",TEXT(' Matrice Tarifaire NON AL'!BF625,"0,0000")))</f>
        <v/>
      </c>
      <c r="AP622" t="str">
        <f>+IF($C622="","",IF(' Matrice Tarifaire NON AL'!BG625="","",TEXT(' Matrice Tarifaire NON AL'!BG625,"0,0000")))</f>
        <v/>
      </c>
      <c r="AQ622" t="str">
        <f>+IF($C622="","",IF(' Matrice Tarifaire NON AL'!BH625="","",TEXT(' Matrice Tarifaire NON AL'!BH625,"0,0000")))</f>
        <v/>
      </c>
      <c r="AR622" t="str">
        <f>+IF($C622="","",IF(' Matrice Tarifaire NON AL'!BI625="","",TEXT(' Matrice Tarifaire NON AL'!BI625,"0,0000")))</f>
        <v/>
      </c>
      <c r="AS622" t="str">
        <f>+IF(C622="","",IF(' Matrice Tarifaire NON AL'!BJ625="","0",IF(' Matrice Tarifaire NON AL'!BJ625="","",' Matrice Tarifaire NON AL'!BJ625)))</f>
        <v/>
      </c>
      <c r="AT622" t="str">
        <f>+IF(C622="","",IF(' Matrice Tarifaire NON AL'!BK625="","",' Matrice Tarifaire NON AL'!$BK$6))</f>
        <v/>
      </c>
      <c r="AU622" t="str">
        <f>+IF(C622="","",IF(' Matrice Tarifaire NON AL'!BK625="","",TEXT(' Matrice Tarifaire NON AL'!BK625,"0,0000")))</f>
        <v/>
      </c>
      <c r="AV622" t="str">
        <f>+IF(C622="","",IF(' Matrice Tarifaire NON AL'!BL625="","",' Matrice Tarifaire NON AL'!$BL$6))</f>
        <v/>
      </c>
      <c r="AW622" t="str">
        <f>+IF(C622="","",IF(' Matrice Tarifaire NON AL'!BL625="","",TEXT(' Matrice Tarifaire NON AL'!BL625,"0,0000")))</f>
        <v/>
      </c>
      <c r="AX622" t="str">
        <f>+IF(C622="","",IF(' Matrice Tarifaire NON AL'!BM625="","",' Matrice Tarifaire NON AL'!$BM$6))</f>
        <v/>
      </c>
      <c r="AY622" t="str">
        <f>+IF(C622="","",IF(' Matrice Tarifaire NON AL'!BM625="","",TEXT(' Matrice Tarifaire NON AL'!BM625,"0,0000")))</f>
        <v/>
      </c>
      <c r="AZ622" t="str">
        <f>+IF(C622="","",IF(' Matrice Tarifaire NON AL'!BN625="","","Taxe DEEE"))</f>
        <v/>
      </c>
      <c r="BA622" t="str">
        <f>+IF(C622="","",IF(' Matrice Tarifaire NON AL'!BN625="","",TEXT(' Matrice Tarifaire NON AL'!BN625,"0,0000")))</f>
        <v/>
      </c>
      <c r="BD622" t="str">
        <f>+IF($C622="","",IF(' Matrice Tarifaire NON AL'!BR625="","",TEXT(' Matrice Tarifaire NON AL'!BR625,"0,000")))</f>
        <v/>
      </c>
      <c r="BE622" t="str">
        <f>+IF($C622="","",IF(' Matrice Tarifaire NON AL'!BS625="","",VALUE(TEXT(' Matrice Tarifaire NON AL'!BS625,"0,00"))))</f>
        <v/>
      </c>
      <c r="BF622" t="str">
        <f>+IF($C622="","",IF(' Matrice Tarifaire NON AL'!BY625="","",' Matrice Tarifaire NON AL'!BY625))</f>
        <v/>
      </c>
      <c r="BG622" t="str">
        <f>+IF(C622="","",IF(' Matrice Tarifaire NON AL'!AK625="Composant de Box","999",IF(' Matrice Tarifaire NON AL'!AP625&lt;&gt;"",' Matrice Tarifaire NON AL'!AP625,IF(' Matrice Tarifaire NON AL'!AO625&lt;&gt;"",' Matrice Tarifaire NON AL'!AO625,' Matrice Tarifaire NON AL'!AN625))))</f>
        <v/>
      </c>
    </row>
    <row r="623" spans="1:59" x14ac:dyDescent="0.25">
      <c r="A623" t="str">
        <f>+IF($C623="","",IF(' Matrice Tarifaire NON AL'!N626="","",IF(' Matrice Tarifaire NON AL'!N626=0,"GTIN A 0 - Ne doit pas être mis dans PRE REF",TEXT(' Matrice Tarifaire NON AL'!N626,"00000000000000"))))</f>
        <v/>
      </c>
      <c r="B623" t="str">
        <f>+IF(C623="","",IF(L623=172,4,VLOOKUP(' Matrice Tarifaire NON AL'!AK626,Feuil3!$A$4:$B$14,2,0)))</f>
        <v/>
      </c>
      <c r="C623" t="str">
        <f>+IF(' Matrice Tarifaire NON AL'!O626="","",SUBSTITUTE(' Matrice Tarifaire NON AL'!O626,"CHAR (10)"," "))</f>
        <v/>
      </c>
      <c r="D623" t="str">
        <f>+IF($C623="","",SUBSTITUTE(' Matrice Tarifaire NON AL'!P626,"CHAR (13)"," "))</f>
        <v/>
      </c>
      <c r="E623" t="str">
        <f t="shared" si="28"/>
        <v/>
      </c>
      <c r="F623" t="str">
        <f>+IF($C623="","",IF(' Matrice Tarifaire NON AL'!AX626="","Non",' Matrice Tarifaire NON AL'!AX626))</f>
        <v/>
      </c>
      <c r="G623" t="str">
        <f>+IF($C623="","",IF(' Matrice Tarifaire NON AL'!Q626="DOMEDIA","MDD",IF(' Matrice Tarifaire NON AL'!Q626="APTA","MDD",IF(' Matrice Tarifaire NON AL'!Q626="TOP BUDGET","Premier Prix","MN"))))</f>
        <v/>
      </c>
      <c r="H623" t="str">
        <f>+IF($C623="","",' Matrice Tarifaire NON AL'!Q626)</f>
        <v/>
      </c>
      <c r="K623" t="str">
        <f>+IF($C623="","",' Matrice Tarifaire NON AL'!X626)</f>
        <v/>
      </c>
      <c r="L623" t="str">
        <f>+IF($C623="","",' Matrice Tarifaire NON AL'!X626)</f>
        <v/>
      </c>
      <c r="M623" t="str">
        <f>+IF($C623="","",' Matrice Tarifaire NON AL'!Y626)</f>
        <v/>
      </c>
      <c r="N623" t="str">
        <f>+IF($C623="","",' Matrice Tarifaire NON AL'!Z626)</f>
        <v/>
      </c>
      <c r="P623" t="str">
        <f>+IF(C623="","",IF(' Matrice Tarifaire NON AL'!X626&lt;&gt;168,"Non",""))</f>
        <v/>
      </c>
      <c r="Q623" t="str">
        <f>+IF($C623="","",' Matrice Tarifaire NON AL'!T626)</f>
        <v/>
      </c>
      <c r="R623" t="str">
        <f>+IF($C623="","",IF(' Matrice Tarifaire NON AL'!R626="","",' Matrice Tarifaire NON AL'!R626))</f>
        <v/>
      </c>
      <c r="S623" t="str">
        <f>+IF($C623="","",LEFT(' Matrice Tarifaire NON AL'!W626,1))</f>
        <v/>
      </c>
      <c r="T623" t="str">
        <f>+IF($C623="","",LEFT(' Matrice Tarifaire NON AL'!AY626,3))</f>
        <v/>
      </c>
      <c r="U623" t="str">
        <f t="shared" si="29"/>
        <v/>
      </c>
      <c r="V623" t="str">
        <f>+IF(C623="","",IF(VLOOKUP(' Matrice Tarifaire NON AL'!AK626,Feuil3!A:F,6,0)="Box",IF(' Matrice Tarifaire NON AL'!AL626="Mono-Référence","Homogène",IF(' Matrice Tarifaire NON AL'!AL626="Multi-Références","Panaché","")),IF(' Matrice Tarifaire NON AL'!AK626="A la Pièce","Composant sans Colisage",IF(' Matrice Tarifaire NON AL'!AK626="Composant de Box","Composant sans Colisage","Homogène"))))</f>
        <v/>
      </c>
      <c r="W623" t="str">
        <f>+IF($V623="","",VLOOKUP(' Matrice Tarifaire NON AL'!AK626,Feuil3!$A$4:$E$14,5,0))</f>
        <v/>
      </c>
      <c r="Y623" t="str">
        <f>+IF($V623="","",IF(VLOOKUP(' Matrice Tarifaire NON AL'!$AK626,Feuil3!$A$4:$D$14,4,0)="Palette",' Matrice Tarifaire NON AL'!AN626,""))</f>
        <v/>
      </c>
      <c r="AA623" t="str">
        <f>+IF($V623="","",IF(VLOOKUP(' Matrice Tarifaire NON AL'!$AK626,Feuil3!$A$4:$D$14,4,0)="Colis",' Matrice Tarifaire NON AL'!AN626,""))</f>
        <v/>
      </c>
      <c r="AC623" t="str">
        <f>+IF(V623="","",IF(VLOOKUP(' Matrice Tarifaire NON AL'!AK626,Feuil3!$A$4:$D$14,4,0)="Colis",IF(' Matrice Tarifaire NON AL'!AO626&gt;0,' Matrice Tarifaire NON AL'!AO626,""),""))</f>
        <v/>
      </c>
      <c r="AD623" t="str">
        <f t="shared" si="30"/>
        <v/>
      </c>
      <c r="AE623" t="str">
        <f>+IF(C623="","",' Matrice Tarifaire NON AL'!C626)</f>
        <v/>
      </c>
      <c r="AF623" t="str">
        <f>+IF(C623="","",' Matrice Tarifaire NON AL'!AQ626)</f>
        <v/>
      </c>
      <c r="AH623" t="str">
        <f>+IF(E623="","",' Matrice Tarifaire NON AL'!$U626)</f>
        <v/>
      </c>
      <c r="AI623" t="str">
        <f>+IF(F623="","",IF(' Matrice Tarifaire NON AL'!$V626="","",' Matrice Tarifaire NON AL'!$V626))</f>
        <v/>
      </c>
      <c r="AJ623" t="str">
        <f>+IF($C623="","",IF(' Matrice Tarifaire NON AL'!AZ626="","",' Matrice Tarifaire NON AL'!AZ626))</f>
        <v/>
      </c>
      <c r="AK623" t="str">
        <f>+IF($C623="","",IF(' Matrice Tarifaire NON AL'!BA626="","",' Matrice Tarifaire NON AL'!BA626))</f>
        <v/>
      </c>
      <c r="AL623" t="str">
        <f>+IF($C623="","",IF(' Matrice Tarifaire NON AL'!BB626="","",TEXT(' Matrice Tarifaire NON AL'!BB626,"0,0000")))</f>
        <v/>
      </c>
      <c r="AO623" t="str">
        <f>+IF($C623="","",IF(' Matrice Tarifaire NON AL'!BF626="","",TEXT(' Matrice Tarifaire NON AL'!BF626,"0,0000")))</f>
        <v/>
      </c>
      <c r="AP623" t="str">
        <f>+IF($C623="","",IF(' Matrice Tarifaire NON AL'!BG626="","",TEXT(' Matrice Tarifaire NON AL'!BG626,"0,0000")))</f>
        <v/>
      </c>
      <c r="AQ623" t="str">
        <f>+IF($C623="","",IF(' Matrice Tarifaire NON AL'!BH626="","",TEXT(' Matrice Tarifaire NON AL'!BH626,"0,0000")))</f>
        <v/>
      </c>
      <c r="AR623" t="str">
        <f>+IF($C623="","",IF(' Matrice Tarifaire NON AL'!BI626="","",TEXT(' Matrice Tarifaire NON AL'!BI626,"0,0000")))</f>
        <v/>
      </c>
      <c r="AS623" t="str">
        <f>+IF(C623="","",IF(' Matrice Tarifaire NON AL'!BJ626="","0",IF(' Matrice Tarifaire NON AL'!BJ626="","",' Matrice Tarifaire NON AL'!BJ626)))</f>
        <v/>
      </c>
      <c r="AT623" t="str">
        <f>+IF(C623="","",IF(' Matrice Tarifaire NON AL'!BK626="","",' Matrice Tarifaire NON AL'!$BK$6))</f>
        <v/>
      </c>
      <c r="AU623" t="str">
        <f>+IF(C623="","",IF(' Matrice Tarifaire NON AL'!BK626="","",TEXT(' Matrice Tarifaire NON AL'!BK626,"0,0000")))</f>
        <v/>
      </c>
      <c r="AV623" t="str">
        <f>+IF(C623="","",IF(' Matrice Tarifaire NON AL'!BL626="","",' Matrice Tarifaire NON AL'!$BL$6))</f>
        <v/>
      </c>
      <c r="AW623" t="str">
        <f>+IF(C623="","",IF(' Matrice Tarifaire NON AL'!BL626="","",TEXT(' Matrice Tarifaire NON AL'!BL626,"0,0000")))</f>
        <v/>
      </c>
      <c r="AX623" t="str">
        <f>+IF(C623="","",IF(' Matrice Tarifaire NON AL'!BM626="","",' Matrice Tarifaire NON AL'!$BM$6))</f>
        <v/>
      </c>
      <c r="AY623" t="str">
        <f>+IF(C623="","",IF(' Matrice Tarifaire NON AL'!BM626="","",TEXT(' Matrice Tarifaire NON AL'!BM626,"0,0000")))</f>
        <v/>
      </c>
      <c r="AZ623" t="str">
        <f>+IF(C623="","",IF(' Matrice Tarifaire NON AL'!BN626="","","Taxe DEEE"))</f>
        <v/>
      </c>
      <c r="BA623" t="str">
        <f>+IF(C623="","",IF(' Matrice Tarifaire NON AL'!BN626="","",TEXT(' Matrice Tarifaire NON AL'!BN626,"0,0000")))</f>
        <v/>
      </c>
      <c r="BD623" t="str">
        <f>+IF($C623="","",IF(' Matrice Tarifaire NON AL'!BR626="","",TEXT(' Matrice Tarifaire NON AL'!BR626,"0,000")))</f>
        <v/>
      </c>
      <c r="BE623" t="str">
        <f>+IF($C623="","",IF(' Matrice Tarifaire NON AL'!BS626="","",VALUE(TEXT(' Matrice Tarifaire NON AL'!BS626,"0,00"))))</f>
        <v/>
      </c>
      <c r="BF623" t="str">
        <f>+IF($C623="","",IF(' Matrice Tarifaire NON AL'!BY626="","",' Matrice Tarifaire NON AL'!BY626))</f>
        <v/>
      </c>
      <c r="BG623" t="str">
        <f>+IF(C623="","",IF(' Matrice Tarifaire NON AL'!AK626="Composant de Box","999",IF(' Matrice Tarifaire NON AL'!AP626&lt;&gt;"",' Matrice Tarifaire NON AL'!AP626,IF(' Matrice Tarifaire NON AL'!AO626&lt;&gt;"",' Matrice Tarifaire NON AL'!AO626,' Matrice Tarifaire NON AL'!AN626))))</f>
        <v/>
      </c>
    </row>
    <row r="624" spans="1:59" x14ac:dyDescent="0.25">
      <c r="A624" t="str">
        <f>+IF($C624="","",IF(' Matrice Tarifaire NON AL'!N627="","",IF(' Matrice Tarifaire NON AL'!N627=0,"GTIN A 0 - Ne doit pas être mis dans PRE REF",TEXT(' Matrice Tarifaire NON AL'!N627,"00000000000000"))))</f>
        <v/>
      </c>
      <c r="B624" t="str">
        <f>+IF(C624="","",IF(L624=172,4,VLOOKUP(' Matrice Tarifaire NON AL'!AK627,Feuil3!$A$4:$B$14,2,0)))</f>
        <v/>
      </c>
      <c r="C624" t="str">
        <f>+IF(' Matrice Tarifaire NON AL'!O627="","",SUBSTITUTE(' Matrice Tarifaire NON AL'!O627,"CHAR (10)"," "))</f>
        <v/>
      </c>
      <c r="D624" t="str">
        <f>+IF($C624="","",SUBSTITUTE(' Matrice Tarifaire NON AL'!P627,"CHAR (13)"," "))</f>
        <v/>
      </c>
      <c r="E624" t="str">
        <f t="shared" si="28"/>
        <v/>
      </c>
      <c r="F624" t="str">
        <f>+IF($C624="","",IF(' Matrice Tarifaire NON AL'!AX627="","Non",' Matrice Tarifaire NON AL'!AX627))</f>
        <v/>
      </c>
      <c r="G624" t="str">
        <f>+IF($C624="","",IF(' Matrice Tarifaire NON AL'!Q627="DOMEDIA","MDD",IF(' Matrice Tarifaire NON AL'!Q627="APTA","MDD",IF(' Matrice Tarifaire NON AL'!Q627="TOP BUDGET","Premier Prix","MN"))))</f>
        <v/>
      </c>
      <c r="H624" t="str">
        <f>+IF($C624="","",' Matrice Tarifaire NON AL'!Q627)</f>
        <v/>
      </c>
      <c r="K624" t="str">
        <f>+IF($C624="","",' Matrice Tarifaire NON AL'!X627)</f>
        <v/>
      </c>
      <c r="L624" t="str">
        <f>+IF($C624="","",' Matrice Tarifaire NON AL'!X627)</f>
        <v/>
      </c>
      <c r="M624" t="str">
        <f>+IF($C624="","",' Matrice Tarifaire NON AL'!Y627)</f>
        <v/>
      </c>
      <c r="N624" t="str">
        <f>+IF($C624="","",' Matrice Tarifaire NON AL'!Z627)</f>
        <v/>
      </c>
      <c r="P624" t="str">
        <f>+IF(C624="","",IF(' Matrice Tarifaire NON AL'!X627&lt;&gt;168,"Non",""))</f>
        <v/>
      </c>
      <c r="Q624" t="str">
        <f>+IF($C624="","",' Matrice Tarifaire NON AL'!T627)</f>
        <v/>
      </c>
      <c r="R624" t="str">
        <f>+IF($C624="","",IF(' Matrice Tarifaire NON AL'!R627="","",' Matrice Tarifaire NON AL'!R627))</f>
        <v/>
      </c>
      <c r="S624" t="str">
        <f>+IF($C624="","",LEFT(' Matrice Tarifaire NON AL'!W627,1))</f>
        <v/>
      </c>
      <c r="T624" t="str">
        <f>+IF($C624="","",LEFT(' Matrice Tarifaire NON AL'!AY627,3))</f>
        <v/>
      </c>
      <c r="U624" t="str">
        <f t="shared" si="29"/>
        <v/>
      </c>
      <c r="V624" t="str">
        <f>+IF(C624="","",IF(VLOOKUP(' Matrice Tarifaire NON AL'!AK627,Feuil3!A:F,6,0)="Box",IF(' Matrice Tarifaire NON AL'!AL627="Mono-Référence","Homogène",IF(' Matrice Tarifaire NON AL'!AL627="Multi-Références","Panaché","")),IF(' Matrice Tarifaire NON AL'!AK627="A la Pièce","Composant sans Colisage",IF(' Matrice Tarifaire NON AL'!AK627="Composant de Box","Composant sans Colisage","Homogène"))))</f>
        <v/>
      </c>
      <c r="W624" t="str">
        <f>+IF($V624="","",VLOOKUP(' Matrice Tarifaire NON AL'!AK627,Feuil3!$A$4:$E$14,5,0))</f>
        <v/>
      </c>
      <c r="Y624" t="str">
        <f>+IF($V624="","",IF(VLOOKUP(' Matrice Tarifaire NON AL'!$AK627,Feuil3!$A$4:$D$14,4,0)="Palette",' Matrice Tarifaire NON AL'!AN627,""))</f>
        <v/>
      </c>
      <c r="AA624" t="str">
        <f>+IF($V624="","",IF(VLOOKUP(' Matrice Tarifaire NON AL'!$AK627,Feuil3!$A$4:$D$14,4,0)="Colis",' Matrice Tarifaire NON AL'!AN627,""))</f>
        <v/>
      </c>
      <c r="AC624" t="str">
        <f>+IF(V624="","",IF(VLOOKUP(' Matrice Tarifaire NON AL'!AK627,Feuil3!$A$4:$D$14,4,0)="Colis",IF(' Matrice Tarifaire NON AL'!AO627&gt;0,' Matrice Tarifaire NON AL'!AO627,""),""))</f>
        <v/>
      </c>
      <c r="AD624" t="str">
        <f t="shared" si="30"/>
        <v/>
      </c>
      <c r="AE624" t="str">
        <f>+IF(C624="","",' Matrice Tarifaire NON AL'!C627)</f>
        <v/>
      </c>
      <c r="AF624" t="str">
        <f>+IF(C624="","",' Matrice Tarifaire NON AL'!AQ627)</f>
        <v/>
      </c>
      <c r="AH624" t="str">
        <f>+IF(E624="","",' Matrice Tarifaire NON AL'!$U627)</f>
        <v/>
      </c>
      <c r="AI624" t="str">
        <f>+IF(F624="","",IF(' Matrice Tarifaire NON AL'!$V627="","",' Matrice Tarifaire NON AL'!$V627))</f>
        <v/>
      </c>
      <c r="AJ624" t="str">
        <f>+IF($C624="","",IF(' Matrice Tarifaire NON AL'!AZ627="","",' Matrice Tarifaire NON AL'!AZ627))</f>
        <v/>
      </c>
      <c r="AK624" t="str">
        <f>+IF($C624="","",IF(' Matrice Tarifaire NON AL'!BA627="","",' Matrice Tarifaire NON AL'!BA627))</f>
        <v/>
      </c>
      <c r="AL624" t="str">
        <f>+IF($C624="","",IF(' Matrice Tarifaire NON AL'!BB627="","",TEXT(' Matrice Tarifaire NON AL'!BB627,"0,0000")))</f>
        <v/>
      </c>
      <c r="AO624" t="str">
        <f>+IF($C624="","",IF(' Matrice Tarifaire NON AL'!BF627="","",TEXT(' Matrice Tarifaire NON AL'!BF627,"0,0000")))</f>
        <v/>
      </c>
      <c r="AP624" t="str">
        <f>+IF($C624="","",IF(' Matrice Tarifaire NON AL'!BG627="","",TEXT(' Matrice Tarifaire NON AL'!BG627,"0,0000")))</f>
        <v/>
      </c>
      <c r="AQ624" t="str">
        <f>+IF($C624="","",IF(' Matrice Tarifaire NON AL'!BH627="","",TEXT(' Matrice Tarifaire NON AL'!BH627,"0,0000")))</f>
        <v/>
      </c>
      <c r="AR624" t="str">
        <f>+IF($C624="","",IF(' Matrice Tarifaire NON AL'!BI627="","",TEXT(' Matrice Tarifaire NON AL'!BI627,"0,0000")))</f>
        <v/>
      </c>
      <c r="AS624" t="str">
        <f>+IF(C624="","",IF(' Matrice Tarifaire NON AL'!BJ627="","0",IF(' Matrice Tarifaire NON AL'!BJ627="","",' Matrice Tarifaire NON AL'!BJ627)))</f>
        <v/>
      </c>
      <c r="AT624" t="str">
        <f>+IF(C624="","",IF(' Matrice Tarifaire NON AL'!BK627="","",' Matrice Tarifaire NON AL'!$BK$6))</f>
        <v/>
      </c>
      <c r="AU624" t="str">
        <f>+IF(C624="","",IF(' Matrice Tarifaire NON AL'!BK627="","",TEXT(' Matrice Tarifaire NON AL'!BK627,"0,0000")))</f>
        <v/>
      </c>
      <c r="AV624" t="str">
        <f>+IF(C624="","",IF(' Matrice Tarifaire NON AL'!BL627="","",' Matrice Tarifaire NON AL'!$BL$6))</f>
        <v/>
      </c>
      <c r="AW624" t="str">
        <f>+IF(C624="","",IF(' Matrice Tarifaire NON AL'!BL627="","",TEXT(' Matrice Tarifaire NON AL'!BL627,"0,0000")))</f>
        <v/>
      </c>
      <c r="AX624" t="str">
        <f>+IF(C624="","",IF(' Matrice Tarifaire NON AL'!BM627="","",' Matrice Tarifaire NON AL'!$BM$6))</f>
        <v/>
      </c>
      <c r="AY624" t="str">
        <f>+IF(C624="","",IF(' Matrice Tarifaire NON AL'!BM627="","",TEXT(' Matrice Tarifaire NON AL'!BM627,"0,0000")))</f>
        <v/>
      </c>
      <c r="AZ624" t="str">
        <f>+IF(C624="","",IF(' Matrice Tarifaire NON AL'!BN627="","","Taxe DEEE"))</f>
        <v/>
      </c>
      <c r="BA624" t="str">
        <f>+IF(C624="","",IF(' Matrice Tarifaire NON AL'!BN627="","",TEXT(' Matrice Tarifaire NON AL'!BN627,"0,0000")))</f>
        <v/>
      </c>
      <c r="BD624" t="str">
        <f>+IF($C624="","",IF(' Matrice Tarifaire NON AL'!BR627="","",TEXT(' Matrice Tarifaire NON AL'!BR627,"0,000")))</f>
        <v/>
      </c>
      <c r="BE624" t="str">
        <f>+IF($C624="","",IF(' Matrice Tarifaire NON AL'!BS627="","",VALUE(TEXT(' Matrice Tarifaire NON AL'!BS627,"0,00"))))</f>
        <v/>
      </c>
      <c r="BF624" t="str">
        <f>+IF($C624="","",IF(' Matrice Tarifaire NON AL'!BY627="","",' Matrice Tarifaire NON AL'!BY627))</f>
        <v/>
      </c>
      <c r="BG624" t="str">
        <f>+IF(C624="","",IF(' Matrice Tarifaire NON AL'!AK627="Composant de Box","999",IF(' Matrice Tarifaire NON AL'!AP627&lt;&gt;"",' Matrice Tarifaire NON AL'!AP627,IF(' Matrice Tarifaire NON AL'!AO627&lt;&gt;"",' Matrice Tarifaire NON AL'!AO627,' Matrice Tarifaire NON AL'!AN627))))</f>
        <v/>
      </c>
    </row>
    <row r="625" spans="1:59" x14ac:dyDescent="0.25">
      <c r="A625" t="str">
        <f>+IF($C625="","",IF(' Matrice Tarifaire NON AL'!N628="","",IF(' Matrice Tarifaire NON AL'!N628=0,"GTIN A 0 - Ne doit pas être mis dans PRE REF",TEXT(' Matrice Tarifaire NON AL'!N628,"00000000000000"))))</f>
        <v/>
      </c>
      <c r="B625" t="str">
        <f>+IF(C625="","",IF(L625=172,4,VLOOKUP(' Matrice Tarifaire NON AL'!AK628,Feuil3!$A$4:$B$14,2,0)))</f>
        <v/>
      </c>
      <c r="C625" t="str">
        <f>+IF(' Matrice Tarifaire NON AL'!O628="","",SUBSTITUTE(' Matrice Tarifaire NON AL'!O628,"CHAR (10)"," "))</f>
        <v/>
      </c>
      <c r="D625" t="str">
        <f>+IF($C625="","",SUBSTITUTE(' Matrice Tarifaire NON AL'!P628,"CHAR (13)"," "))</f>
        <v/>
      </c>
      <c r="E625" t="str">
        <f t="shared" si="28"/>
        <v/>
      </c>
      <c r="F625" t="str">
        <f>+IF($C625="","",IF(' Matrice Tarifaire NON AL'!AX628="","Non",' Matrice Tarifaire NON AL'!AX628))</f>
        <v/>
      </c>
      <c r="G625" t="str">
        <f>+IF($C625="","",IF(' Matrice Tarifaire NON AL'!Q628="DOMEDIA","MDD",IF(' Matrice Tarifaire NON AL'!Q628="APTA","MDD",IF(' Matrice Tarifaire NON AL'!Q628="TOP BUDGET","Premier Prix","MN"))))</f>
        <v/>
      </c>
      <c r="H625" t="str">
        <f>+IF($C625="","",' Matrice Tarifaire NON AL'!Q628)</f>
        <v/>
      </c>
      <c r="K625" t="str">
        <f>+IF($C625="","",' Matrice Tarifaire NON AL'!X628)</f>
        <v/>
      </c>
      <c r="L625" t="str">
        <f>+IF($C625="","",' Matrice Tarifaire NON AL'!X628)</f>
        <v/>
      </c>
      <c r="M625" t="str">
        <f>+IF($C625="","",' Matrice Tarifaire NON AL'!Y628)</f>
        <v/>
      </c>
      <c r="N625" t="str">
        <f>+IF($C625="","",' Matrice Tarifaire NON AL'!Z628)</f>
        <v/>
      </c>
      <c r="P625" t="str">
        <f>+IF(C625="","",IF(' Matrice Tarifaire NON AL'!X628&lt;&gt;168,"Non",""))</f>
        <v/>
      </c>
      <c r="Q625" t="str">
        <f>+IF($C625="","",' Matrice Tarifaire NON AL'!T628)</f>
        <v/>
      </c>
      <c r="R625" t="str">
        <f>+IF($C625="","",IF(' Matrice Tarifaire NON AL'!R628="","",' Matrice Tarifaire NON AL'!R628))</f>
        <v/>
      </c>
      <c r="S625" t="str">
        <f>+IF($C625="","",LEFT(' Matrice Tarifaire NON AL'!W628,1))</f>
        <v/>
      </c>
      <c r="T625" t="str">
        <f>+IF($C625="","",LEFT(' Matrice Tarifaire NON AL'!AY628,3))</f>
        <v/>
      </c>
      <c r="U625" t="str">
        <f t="shared" si="29"/>
        <v/>
      </c>
      <c r="V625" t="str">
        <f>+IF(C625="","",IF(VLOOKUP(' Matrice Tarifaire NON AL'!AK628,Feuil3!A:F,6,0)="Box",IF(' Matrice Tarifaire NON AL'!AL628="Mono-Référence","Homogène",IF(' Matrice Tarifaire NON AL'!AL628="Multi-Références","Panaché","")),IF(' Matrice Tarifaire NON AL'!AK628="A la Pièce","Composant sans Colisage",IF(' Matrice Tarifaire NON AL'!AK628="Composant de Box","Composant sans Colisage","Homogène"))))</f>
        <v/>
      </c>
      <c r="W625" t="str">
        <f>+IF($V625="","",VLOOKUP(' Matrice Tarifaire NON AL'!AK628,Feuil3!$A$4:$E$14,5,0))</f>
        <v/>
      </c>
      <c r="Y625" t="str">
        <f>+IF($V625="","",IF(VLOOKUP(' Matrice Tarifaire NON AL'!$AK628,Feuil3!$A$4:$D$14,4,0)="Palette",' Matrice Tarifaire NON AL'!AN628,""))</f>
        <v/>
      </c>
      <c r="AA625" t="str">
        <f>+IF($V625="","",IF(VLOOKUP(' Matrice Tarifaire NON AL'!$AK628,Feuil3!$A$4:$D$14,4,0)="Colis",' Matrice Tarifaire NON AL'!AN628,""))</f>
        <v/>
      </c>
      <c r="AC625" t="str">
        <f>+IF(V625="","",IF(VLOOKUP(' Matrice Tarifaire NON AL'!AK628,Feuil3!$A$4:$D$14,4,0)="Colis",IF(' Matrice Tarifaire NON AL'!AO628&gt;0,' Matrice Tarifaire NON AL'!AO628,""),""))</f>
        <v/>
      </c>
      <c r="AD625" t="str">
        <f t="shared" si="30"/>
        <v/>
      </c>
      <c r="AE625" t="str">
        <f>+IF(C625="","",' Matrice Tarifaire NON AL'!C628)</f>
        <v/>
      </c>
      <c r="AF625" t="str">
        <f>+IF(C625="","",' Matrice Tarifaire NON AL'!AQ628)</f>
        <v/>
      </c>
      <c r="AH625" t="str">
        <f>+IF(E625="","",' Matrice Tarifaire NON AL'!$U628)</f>
        <v/>
      </c>
      <c r="AI625" t="str">
        <f>+IF(F625="","",IF(' Matrice Tarifaire NON AL'!$V628="","",' Matrice Tarifaire NON AL'!$V628))</f>
        <v/>
      </c>
      <c r="AJ625" t="str">
        <f>+IF($C625="","",IF(' Matrice Tarifaire NON AL'!AZ628="","",' Matrice Tarifaire NON AL'!AZ628))</f>
        <v/>
      </c>
      <c r="AK625" t="str">
        <f>+IF($C625="","",IF(' Matrice Tarifaire NON AL'!BA628="","",' Matrice Tarifaire NON AL'!BA628))</f>
        <v/>
      </c>
      <c r="AL625" t="str">
        <f>+IF($C625="","",IF(' Matrice Tarifaire NON AL'!BB628="","",TEXT(' Matrice Tarifaire NON AL'!BB628,"0,0000")))</f>
        <v/>
      </c>
      <c r="AO625" t="str">
        <f>+IF($C625="","",IF(' Matrice Tarifaire NON AL'!BF628="","",TEXT(' Matrice Tarifaire NON AL'!BF628,"0,0000")))</f>
        <v/>
      </c>
      <c r="AP625" t="str">
        <f>+IF($C625="","",IF(' Matrice Tarifaire NON AL'!BG628="","",TEXT(' Matrice Tarifaire NON AL'!BG628,"0,0000")))</f>
        <v/>
      </c>
      <c r="AQ625" t="str">
        <f>+IF($C625="","",IF(' Matrice Tarifaire NON AL'!BH628="","",TEXT(' Matrice Tarifaire NON AL'!BH628,"0,0000")))</f>
        <v/>
      </c>
      <c r="AR625" t="str">
        <f>+IF($C625="","",IF(' Matrice Tarifaire NON AL'!BI628="","",TEXT(' Matrice Tarifaire NON AL'!BI628,"0,0000")))</f>
        <v/>
      </c>
      <c r="AS625" t="str">
        <f>+IF(C625="","",IF(' Matrice Tarifaire NON AL'!BJ628="","0",IF(' Matrice Tarifaire NON AL'!BJ628="","",' Matrice Tarifaire NON AL'!BJ628)))</f>
        <v/>
      </c>
      <c r="AT625" t="str">
        <f>+IF(C625="","",IF(' Matrice Tarifaire NON AL'!BK628="","",' Matrice Tarifaire NON AL'!$BK$6))</f>
        <v/>
      </c>
      <c r="AU625" t="str">
        <f>+IF(C625="","",IF(' Matrice Tarifaire NON AL'!BK628="","",TEXT(' Matrice Tarifaire NON AL'!BK628,"0,0000")))</f>
        <v/>
      </c>
      <c r="AV625" t="str">
        <f>+IF(C625="","",IF(' Matrice Tarifaire NON AL'!BL628="","",' Matrice Tarifaire NON AL'!$BL$6))</f>
        <v/>
      </c>
      <c r="AW625" t="str">
        <f>+IF(C625="","",IF(' Matrice Tarifaire NON AL'!BL628="","",TEXT(' Matrice Tarifaire NON AL'!BL628,"0,0000")))</f>
        <v/>
      </c>
      <c r="AX625" t="str">
        <f>+IF(C625="","",IF(' Matrice Tarifaire NON AL'!BM628="","",' Matrice Tarifaire NON AL'!$BM$6))</f>
        <v/>
      </c>
      <c r="AY625" t="str">
        <f>+IF(C625="","",IF(' Matrice Tarifaire NON AL'!BM628="","",TEXT(' Matrice Tarifaire NON AL'!BM628,"0,0000")))</f>
        <v/>
      </c>
      <c r="AZ625" t="str">
        <f>+IF(C625="","",IF(' Matrice Tarifaire NON AL'!BN628="","","Taxe DEEE"))</f>
        <v/>
      </c>
      <c r="BA625" t="str">
        <f>+IF(C625="","",IF(' Matrice Tarifaire NON AL'!BN628="","",TEXT(' Matrice Tarifaire NON AL'!BN628,"0,0000")))</f>
        <v/>
      </c>
      <c r="BD625" t="str">
        <f>+IF($C625="","",IF(' Matrice Tarifaire NON AL'!BR628="","",TEXT(' Matrice Tarifaire NON AL'!BR628,"0,000")))</f>
        <v/>
      </c>
      <c r="BE625" t="str">
        <f>+IF($C625="","",IF(' Matrice Tarifaire NON AL'!BS628="","",VALUE(TEXT(' Matrice Tarifaire NON AL'!BS628,"0,00"))))</f>
        <v/>
      </c>
      <c r="BF625" t="str">
        <f>+IF($C625="","",IF(' Matrice Tarifaire NON AL'!BY628="","",' Matrice Tarifaire NON AL'!BY628))</f>
        <v/>
      </c>
      <c r="BG625" t="str">
        <f>+IF(C625="","",IF(' Matrice Tarifaire NON AL'!AK628="Composant de Box","999",IF(' Matrice Tarifaire NON AL'!AP628&lt;&gt;"",' Matrice Tarifaire NON AL'!AP628,IF(' Matrice Tarifaire NON AL'!AO628&lt;&gt;"",' Matrice Tarifaire NON AL'!AO628,' Matrice Tarifaire NON AL'!AN628))))</f>
        <v/>
      </c>
    </row>
    <row r="626" spans="1:59" x14ac:dyDescent="0.25">
      <c r="A626" t="str">
        <f>+IF($C626="","",IF(' Matrice Tarifaire NON AL'!N629="","",IF(' Matrice Tarifaire NON AL'!N629=0,"GTIN A 0 - Ne doit pas être mis dans PRE REF",TEXT(' Matrice Tarifaire NON AL'!N629,"00000000000000"))))</f>
        <v/>
      </c>
      <c r="B626" t="str">
        <f>+IF(C626="","",IF(L626=172,4,VLOOKUP(' Matrice Tarifaire NON AL'!AK629,Feuil3!$A$4:$B$14,2,0)))</f>
        <v/>
      </c>
      <c r="C626" t="str">
        <f>+IF(' Matrice Tarifaire NON AL'!O629="","",SUBSTITUTE(' Matrice Tarifaire NON AL'!O629,"CHAR (10)"," "))</f>
        <v/>
      </c>
      <c r="D626" t="str">
        <f>+IF($C626="","",SUBSTITUTE(' Matrice Tarifaire NON AL'!P629,"CHAR (13)"," "))</f>
        <v/>
      </c>
      <c r="E626" t="str">
        <f t="shared" si="28"/>
        <v/>
      </c>
      <c r="F626" t="str">
        <f>+IF($C626="","",IF(' Matrice Tarifaire NON AL'!AX629="","Non",' Matrice Tarifaire NON AL'!AX629))</f>
        <v/>
      </c>
      <c r="G626" t="str">
        <f>+IF($C626="","",IF(' Matrice Tarifaire NON AL'!Q629="DOMEDIA","MDD",IF(' Matrice Tarifaire NON AL'!Q629="APTA","MDD",IF(' Matrice Tarifaire NON AL'!Q629="TOP BUDGET","Premier Prix","MN"))))</f>
        <v/>
      </c>
      <c r="H626" t="str">
        <f>+IF($C626="","",' Matrice Tarifaire NON AL'!Q629)</f>
        <v/>
      </c>
      <c r="K626" t="str">
        <f>+IF($C626="","",' Matrice Tarifaire NON AL'!X629)</f>
        <v/>
      </c>
      <c r="L626" t="str">
        <f>+IF($C626="","",' Matrice Tarifaire NON AL'!X629)</f>
        <v/>
      </c>
      <c r="M626" t="str">
        <f>+IF($C626="","",' Matrice Tarifaire NON AL'!Y629)</f>
        <v/>
      </c>
      <c r="N626" t="str">
        <f>+IF($C626="","",' Matrice Tarifaire NON AL'!Z629)</f>
        <v/>
      </c>
      <c r="P626" t="str">
        <f>+IF(C626="","",IF(' Matrice Tarifaire NON AL'!X629&lt;&gt;168,"Non",""))</f>
        <v/>
      </c>
      <c r="Q626" t="str">
        <f>+IF($C626="","",' Matrice Tarifaire NON AL'!T629)</f>
        <v/>
      </c>
      <c r="R626" t="str">
        <f>+IF($C626="","",IF(' Matrice Tarifaire NON AL'!R629="","",' Matrice Tarifaire NON AL'!R629))</f>
        <v/>
      </c>
      <c r="S626" t="str">
        <f>+IF($C626="","",LEFT(' Matrice Tarifaire NON AL'!W629,1))</f>
        <v/>
      </c>
      <c r="T626" t="str">
        <f>+IF($C626="","",LEFT(' Matrice Tarifaire NON AL'!AY629,3))</f>
        <v/>
      </c>
      <c r="U626" t="str">
        <f t="shared" si="29"/>
        <v/>
      </c>
      <c r="V626" t="str">
        <f>+IF(C626="","",IF(VLOOKUP(' Matrice Tarifaire NON AL'!AK629,Feuil3!A:F,6,0)="Box",IF(' Matrice Tarifaire NON AL'!AL629="Mono-Référence","Homogène",IF(' Matrice Tarifaire NON AL'!AL629="Multi-Références","Panaché","")),IF(' Matrice Tarifaire NON AL'!AK629="A la Pièce","Composant sans Colisage",IF(' Matrice Tarifaire NON AL'!AK629="Composant de Box","Composant sans Colisage","Homogène"))))</f>
        <v/>
      </c>
      <c r="W626" t="str">
        <f>+IF($V626="","",VLOOKUP(' Matrice Tarifaire NON AL'!AK629,Feuil3!$A$4:$E$14,5,0))</f>
        <v/>
      </c>
      <c r="Y626" t="str">
        <f>+IF($V626="","",IF(VLOOKUP(' Matrice Tarifaire NON AL'!$AK629,Feuil3!$A$4:$D$14,4,0)="Palette",' Matrice Tarifaire NON AL'!AN629,""))</f>
        <v/>
      </c>
      <c r="AA626" t="str">
        <f>+IF($V626="","",IF(VLOOKUP(' Matrice Tarifaire NON AL'!$AK629,Feuil3!$A$4:$D$14,4,0)="Colis",' Matrice Tarifaire NON AL'!AN629,""))</f>
        <v/>
      </c>
      <c r="AC626" t="str">
        <f>+IF(V626="","",IF(VLOOKUP(' Matrice Tarifaire NON AL'!AK629,Feuil3!$A$4:$D$14,4,0)="Colis",IF(' Matrice Tarifaire NON AL'!AO629&gt;0,' Matrice Tarifaire NON AL'!AO629,""),""))</f>
        <v/>
      </c>
      <c r="AD626" t="str">
        <f t="shared" si="30"/>
        <v/>
      </c>
      <c r="AE626" t="str">
        <f>+IF(C626="","",' Matrice Tarifaire NON AL'!C629)</f>
        <v/>
      </c>
      <c r="AF626" t="str">
        <f>+IF(C626="","",' Matrice Tarifaire NON AL'!AQ629)</f>
        <v/>
      </c>
      <c r="AH626" t="str">
        <f>+IF(E626="","",' Matrice Tarifaire NON AL'!$U629)</f>
        <v/>
      </c>
      <c r="AI626" t="str">
        <f>+IF(F626="","",IF(' Matrice Tarifaire NON AL'!$V629="","",' Matrice Tarifaire NON AL'!$V629))</f>
        <v/>
      </c>
      <c r="AJ626" t="str">
        <f>+IF($C626="","",IF(' Matrice Tarifaire NON AL'!AZ629="","",' Matrice Tarifaire NON AL'!AZ629))</f>
        <v/>
      </c>
      <c r="AK626" t="str">
        <f>+IF($C626="","",IF(' Matrice Tarifaire NON AL'!BA629="","",' Matrice Tarifaire NON AL'!BA629))</f>
        <v/>
      </c>
      <c r="AL626" t="str">
        <f>+IF($C626="","",IF(' Matrice Tarifaire NON AL'!BB629="","",TEXT(' Matrice Tarifaire NON AL'!BB629,"0,0000")))</f>
        <v/>
      </c>
      <c r="AO626" t="str">
        <f>+IF($C626="","",IF(' Matrice Tarifaire NON AL'!BF629="","",TEXT(' Matrice Tarifaire NON AL'!BF629,"0,0000")))</f>
        <v/>
      </c>
      <c r="AP626" t="str">
        <f>+IF($C626="","",IF(' Matrice Tarifaire NON AL'!BG629="","",TEXT(' Matrice Tarifaire NON AL'!BG629,"0,0000")))</f>
        <v/>
      </c>
      <c r="AQ626" t="str">
        <f>+IF($C626="","",IF(' Matrice Tarifaire NON AL'!BH629="","",TEXT(' Matrice Tarifaire NON AL'!BH629,"0,0000")))</f>
        <v/>
      </c>
      <c r="AR626" t="str">
        <f>+IF($C626="","",IF(' Matrice Tarifaire NON AL'!BI629="","",TEXT(' Matrice Tarifaire NON AL'!BI629,"0,0000")))</f>
        <v/>
      </c>
      <c r="AS626" t="str">
        <f>+IF(C626="","",IF(' Matrice Tarifaire NON AL'!BJ629="","0",IF(' Matrice Tarifaire NON AL'!BJ629="","",' Matrice Tarifaire NON AL'!BJ629)))</f>
        <v/>
      </c>
      <c r="AT626" t="str">
        <f>+IF(C626="","",IF(' Matrice Tarifaire NON AL'!BK629="","",' Matrice Tarifaire NON AL'!$BK$6))</f>
        <v/>
      </c>
      <c r="AU626" t="str">
        <f>+IF(C626="","",IF(' Matrice Tarifaire NON AL'!BK629="","",TEXT(' Matrice Tarifaire NON AL'!BK629,"0,0000")))</f>
        <v/>
      </c>
      <c r="AV626" t="str">
        <f>+IF(C626="","",IF(' Matrice Tarifaire NON AL'!BL629="","",' Matrice Tarifaire NON AL'!$BL$6))</f>
        <v/>
      </c>
      <c r="AW626" t="str">
        <f>+IF(C626="","",IF(' Matrice Tarifaire NON AL'!BL629="","",TEXT(' Matrice Tarifaire NON AL'!BL629,"0,0000")))</f>
        <v/>
      </c>
      <c r="AX626" t="str">
        <f>+IF(C626="","",IF(' Matrice Tarifaire NON AL'!BM629="","",' Matrice Tarifaire NON AL'!$BM$6))</f>
        <v/>
      </c>
      <c r="AY626" t="str">
        <f>+IF(C626="","",IF(' Matrice Tarifaire NON AL'!BM629="","",TEXT(' Matrice Tarifaire NON AL'!BM629,"0,0000")))</f>
        <v/>
      </c>
      <c r="AZ626" t="str">
        <f>+IF(C626="","",IF(' Matrice Tarifaire NON AL'!BN629="","","Taxe DEEE"))</f>
        <v/>
      </c>
      <c r="BA626" t="str">
        <f>+IF(C626="","",IF(' Matrice Tarifaire NON AL'!BN629="","",TEXT(' Matrice Tarifaire NON AL'!BN629,"0,0000")))</f>
        <v/>
      </c>
      <c r="BD626" t="str">
        <f>+IF($C626="","",IF(' Matrice Tarifaire NON AL'!BR629="","",TEXT(' Matrice Tarifaire NON AL'!BR629,"0,000")))</f>
        <v/>
      </c>
      <c r="BE626" t="str">
        <f>+IF($C626="","",IF(' Matrice Tarifaire NON AL'!BS629="","",VALUE(TEXT(' Matrice Tarifaire NON AL'!BS629,"0,00"))))</f>
        <v/>
      </c>
      <c r="BF626" t="str">
        <f>+IF($C626="","",IF(' Matrice Tarifaire NON AL'!BY629="","",' Matrice Tarifaire NON AL'!BY629))</f>
        <v/>
      </c>
      <c r="BG626" t="str">
        <f>+IF(C626="","",IF(' Matrice Tarifaire NON AL'!AK629="Composant de Box","999",IF(' Matrice Tarifaire NON AL'!AP629&lt;&gt;"",' Matrice Tarifaire NON AL'!AP629,IF(' Matrice Tarifaire NON AL'!AO629&lt;&gt;"",' Matrice Tarifaire NON AL'!AO629,' Matrice Tarifaire NON AL'!AN629))))</f>
        <v/>
      </c>
    </row>
    <row r="627" spans="1:59" x14ac:dyDescent="0.25">
      <c r="A627" t="str">
        <f>+IF($C627="","",IF(' Matrice Tarifaire NON AL'!N630="","",IF(' Matrice Tarifaire NON AL'!N630=0,"GTIN A 0 - Ne doit pas être mis dans PRE REF",TEXT(' Matrice Tarifaire NON AL'!N630,"00000000000000"))))</f>
        <v/>
      </c>
      <c r="B627" t="str">
        <f>+IF(C627="","",IF(L627=172,4,VLOOKUP(' Matrice Tarifaire NON AL'!AK630,Feuil3!$A$4:$B$14,2,0)))</f>
        <v/>
      </c>
      <c r="C627" t="str">
        <f>+IF(' Matrice Tarifaire NON AL'!O630="","",SUBSTITUTE(' Matrice Tarifaire NON AL'!O630,"CHAR (10)"," "))</f>
        <v/>
      </c>
      <c r="D627" t="str">
        <f>+IF($C627="","",SUBSTITUTE(' Matrice Tarifaire NON AL'!P630,"CHAR (13)"," "))</f>
        <v/>
      </c>
      <c r="E627" t="str">
        <f t="shared" si="28"/>
        <v/>
      </c>
      <c r="F627" t="str">
        <f>+IF($C627="","",IF(' Matrice Tarifaire NON AL'!AX630="","Non",' Matrice Tarifaire NON AL'!AX630))</f>
        <v/>
      </c>
      <c r="G627" t="str">
        <f>+IF($C627="","",IF(' Matrice Tarifaire NON AL'!Q630="DOMEDIA","MDD",IF(' Matrice Tarifaire NON AL'!Q630="APTA","MDD",IF(' Matrice Tarifaire NON AL'!Q630="TOP BUDGET","Premier Prix","MN"))))</f>
        <v/>
      </c>
      <c r="H627" t="str">
        <f>+IF($C627="","",' Matrice Tarifaire NON AL'!Q630)</f>
        <v/>
      </c>
      <c r="K627" t="str">
        <f>+IF($C627="","",' Matrice Tarifaire NON AL'!X630)</f>
        <v/>
      </c>
      <c r="L627" t="str">
        <f>+IF($C627="","",' Matrice Tarifaire NON AL'!X630)</f>
        <v/>
      </c>
      <c r="M627" t="str">
        <f>+IF($C627="","",' Matrice Tarifaire NON AL'!Y630)</f>
        <v/>
      </c>
      <c r="N627" t="str">
        <f>+IF($C627="","",' Matrice Tarifaire NON AL'!Z630)</f>
        <v/>
      </c>
      <c r="P627" t="str">
        <f>+IF(C627="","",IF(' Matrice Tarifaire NON AL'!X630&lt;&gt;168,"Non",""))</f>
        <v/>
      </c>
      <c r="Q627" t="str">
        <f>+IF($C627="","",' Matrice Tarifaire NON AL'!T630)</f>
        <v/>
      </c>
      <c r="R627" t="str">
        <f>+IF($C627="","",IF(' Matrice Tarifaire NON AL'!R630="","",' Matrice Tarifaire NON AL'!R630))</f>
        <v/>
      </c>
      <c r="S627" t="str">
        <f>+IF($C627="","",LEFT(' Matrice Tarifaire NON AL'!W630,1))</f>
        <v/>
      </c>
      <c r="T627" t="str">
        <f>+IF($C627="","",LEFT(' Matrice Tarifaire NON AL'!AY630,3))</f>
        <v/>
      </c>
      <c r="U627" t="str">
        <f t="shared" si="29"/>
        <v/>
      </c>
      <c r="V627" t="str">
        <f>+IF(C627="","",IF(VLOOKUP(' Matrice Tarifaire NON AL'!AK630,Feuil3!A:F,6,0)="Box",IF(' Matrice Tarifaire NON AL'!AL630="Mono-Référence","Homogène",IF(' Matrice Tarifaire NON AL'!AL630="Multi-Références","Panaché","")),IF(' Matrice Tarifaire NON AL'!AK630="A la Pièce","Composant sans Colisage",IF(' Matrice Tarifaire NON AL'!AK630="Composant de Box","Composant sans Colisage","Homogène"))))</f>
        <v/>
      </c>
      <c r="W627" t="str">
        <f>+IF($V627="","",VLOOKUP(' Matrice Tarifaire NON AL'!AK630,Feuil3!$A$4:$E$14,5,0))</f>
        <v/>
      </c>
      <c r="Y627" t="str">
        <f>+IF($V627="","",IF(VLOOKUP(' Matrice Tarifaire NON AL'!$AK630,Feuil3!$A$4:$D$14,4,0)="Palette",' Matrice Tarifaire NON AL'!AN630,""))</f>
        <v/>
      </c>
      <c r="AA627" t="str">
        <f>+IF($V627="","",IF(VLOOKUP(' Matrice Tarifaire NON AL'!$AK630,Feuil3!$A$4:$D$14,4,0)="Colis",' Matrice Tarifaire NON AL'!AN630,""))</f>
        <v/>
      </c>
      <c r="AC627" t="str">
        <f>+IF(V627="","",IF(VLOOKUP(' Matrice Tarifaire NON AL'!AK630,Feuil3!$A$4:$D$14,4,0)="Colis",IF(' Matrice Tarifaire NON AL'!AO630&gt;0,' Matrice Tarifaire NON AL'!AO630,""),""))</f>
        <v/>
      </c>
      <c r="AD627" t="str">
        <f t="shared" si="30"/>
        <v/>
      </c>
      <c r="AE627" t="str">
        <f>+IF(C627="","",' Matrice Tarifaire NON AL'!C630)</f>
        <v/>
      </c>
      <c r="AF627" t="str">
        <f>+IF(C627="","",' Matrice Tarifaire NON AL'!AQ630)</f>
        <v/>
      </c>
      <c r="AH627" t="str">
        <f>+IF(E627="","",' Matrice Tarifaire NON AL'!$U630)</f>
        <v/>
      </c>
      <c r="AI627" t="str">
        <f>+IF(F627="","",IF(' Matrice Tarifaire NON AL'!$V630="","",' Matrice Tarifaire NON AL'!$V630))</f>
        <v/>
      </c>
      <c r="AJ627" t="str">
        <f>+IF($C627="","",IF(' Matrice Tarifaire NON AL'!AZ630="","",' Matrice Tarifaire NON AL'!AZ630))</f>
        <v/>
      </c>
      <c r="AK627" t="str">
        <f>+IF($C627="","",IF(' Matrice Tarifaire NON AL'!BA630="","",' Matrice Tarifaire NON AL'!BA630))</f>
        <v/>
      </c>
      <c r="AL627" t="str">
        <f>+IF($C627="","",IF(' Matrice Tarifaire NON AL'!BB630="","",TEXT(' Matrice Tarifaire NON AL'!BB630,"0,0000")))</f>
        <v/>
      </c>
      <c r="AO627" t="str">
        <f>+IF($C627="","",IF(' Matrice Tarifaire NON AL'!BF630="","",TEXT(' Matrice Tarifaire NON AL'!BF630,"0,0000")))</f>
        <v/>
      </c>
      <c r="AP627" t="str">
        <f>+IF($C627="","",IF(' Matrice Tarifaire NON AL'!BG630="","",TEXT(' Matrice Tarifaire NON AL'!BG630,"0,0000")))</f>
        <v/>
      </c>
      <c r="AQ627" t="str">
        <f>+IF($C627="","",IF(' Matrice Tarifaire NON AL'!BH630="","",TEXT(' Matrice Tarifaire NON AL'!BH630,"0,0000")))</f>
        <v/>
      </c>
      <c r="AR627" t="str">
        <f>+IF($C627="","",IF(' Matrice Tarifaire NON AL'!BI630="","",TEXT(' Matrice Tarifaire NON AL'!BI630,"0,0000")))</f>
        <v/>
      </c>
      <c r="AS627" t="str">
        <f>+IF(C627="","",IF(' Matrice Tarifaire NON AL'!BJ630="","0",IF(' Matrice Tarifaire NON AL'!BJ630="","",' Matrice Tarifaire NON AL'!BJ630)))</f>
        <v/>
      </c>
      <c r="AT627" t="str">
        <f>+IF(C627="","",IF(' Matrice Tarifaire NON AL'!BK630="","",' Matrice Tarifaire NON AL'!$BK$6))</f>
        <v/>
      </c>
      <c r="AU627" t="str">
        <f>+IF(C627="","",IF(' Matrice Tarifaire NON AL'!BK630="","",TEXT(' Matrice Tarifaire NON AL'!BK630,"0,0000")))</f>
        <v/>
      </c>
      <c r="AV627" t="str">
        <f>+IF(C627="","",IF(' Matrice Tarifaire NON AL'!BL630="","",' Matrice Tarifaire NON AL'!$BL$6))</f>
        <v/>
      </c>
      <c r="AW627" t="str">
        <f>+IF(C627="","",IF(' Matrice Tarifaire NON AL'!BL630="","",TEXT(' Matrice Tarifaire NON AL'!BL630,"0,0000")))</f>
        <v/>
      </c>
      <c r="AX627" t="str">
        <f>+IF(C627="","",IF(' Matrice Tarifaire NON AL'!BM630="","",' Matrice Tarifaire NON AL'!$BM$6))</f>
        <v/>
      </c>
      <c r="AY627" t="str">
        <f>+IF(C627="","",IF(' Matrice Tarifaire NON AL'!BM630="","",TEXT(' Matrice Tarifaire NON AL'!BM630,"0,0000")))</f>
        <v/>
      </c>
      <c r="AZ627" t="str">
        <f>+IF(C627="","",IF(' Matrice Tarifaire NON AL'!BN630="","","Taxe DEEE"))</f>
        <v/>
      </c>
      <c r="BA627" t="str">
        <f>+IF(C627="","",IF(' Matrice Tarifaire NON AL'!BN630="","",TEXT(' Matrice Tarifaire NON AL'!BN630,"0,0000")))</f>
        <v/>
      </c>
      <c r="BD627" t="str">
        <f>+IF($C627="","",IF(' Matrice Tarifaire NON AL'!BR630="","",TEXT(' Matrice Tarifaire NON AL'!BR630,"0,000")))</f>
        <v/>
      </c>
      <c r="BE627" t="str">
        <f>+IF($C627="","",IF(' Matrice Tarifaire NON AL'!BS630="","",VALUE(TEXT(' Matrice Tarifaire NON AL'!BS630,"0,00"))))</f>
        <v/>
      </c>
      <c r="BF627" t="str">
        <f>+IF($C627="","",IF(' Matrice Tarifaire NON AL'!BY630="","",' Matrice Tarifaire NON AL'!BY630))</f>
        <v/>
      </c>
      <c r="BG627" t="str">
        <f>+IF(C627="","",IF(' Matrice Tarifaire NON AL'!AK630="Composant de Box","999",IF(' Matrice Tarifaire NON AL'!AP630&lt;&gt;"",' Matrice Tarifaire NON AL'!AP630,IF(' Matrice Tarifaire NON AL'!AO630&lt;&gt;"",' Matrice Tarifaire NON AL'!AO630,' Matrice Tarifaire NON AL'!AN630))))</f>
        <v/>
      </c>
    </row>
    <row r="628" spans="1:59" x14ac:dyDescent="0.25">
      <c r="A628" t="str">
        <f>+IF($C628="","",IF(' Matrice Tarifaire NON AL'!N631="","",IF(' Matrice Tarifaire NON AL'!N631=0,"GTIN A 0 - Ne doit pas être mis dans PRE REF",TEXT(' Matrice Tarifaire NON AL'!N631,"00000000000000"))))</f>
        <v/>
      </c>
      <c r="B628" t="str">
        <f>+IF(C628="","",IF(L628=172,4,VLOOKUP(' Matrice Tarifaire NON AL'!AK631,Feuil3!$A$4:$B$14,2,0)))</f>
        <v/>
      </c>
      <c r="C628" t="str">
        <f>+IF(' Matrice Tarifaire NON AL'!O631="","",SUBSTITUTE(' Matrice Tarifaire NON AL'!O631,"CHAR (10)"," "))</f>
        <v/>
      </c>
      <c r="D628" t="str">
        <f>+IF($C628="","",SUBSTITUTE(' Matrice Tarifaire NON AL'!P631,"CHAR (13)"," "))</f>
        <v/>
      </c>
      <c r="E628" t="str">
        <f t="shared" si="28"/>
        <v/>
      </c>
      <c r="F628" t="str">
        <f>+IF($C628="","",IF(' Matrice Tarifaire NON AL'!AX631="","Non",' Matrice Tarifaire NON AL'!AX631))</f>
        <v/>
      </c>
      <c r="G628" t="str">
        <f>+IF($C628="","",IF(' Matrice Tarifaire NON AL'!Q631="DOMEDIA","MDD",IF(' Matrice Tarifaire NON AL'!Q631="APTA","MDD",IF(' Matrice Tarifaire NON AL'!Q631="TOP BUDGET","Premier Prix","MN"))))</f>
        <v/>
      </c>
      <c r="H628" t="str">
        <f>+IF($C628="","",' Matrice Tarifaire NON AL'!Q631)</f>
        <v/>
      </c>
      <c r="K628" t="str">
        <f>+IF($C628="","",' Matrice Tarifaire NON AL'!X631)</f>
        <v/>
      </c>
      <c r="L628" t="str">
        <f>+IF($C628="","",' Matrice Tarifaire NON AL'!X631)</f>
        <v/>
      </c>
      <c r="M628" t="str">
        <f>+IF($C628="","",' Matrice Tarifaire NON AL'!Y631)</f>
        <v/>
      </c>
      <c r="N628" t="str">
        <f>+IF($C628="","",' Matrice Tarifaire NON AL'!Z631)</f>
        <v/>
      </c>
      <c r="P628" t="str">
        <f>+IF(C628="","",IF(' Matrice Tarifaire NON AL'!X631&lt;&gt;168,"Non",""))</f>
        <v/>
      </c>
      <c r="Q628" t="str">
        <f>+IF($C628="","",' Matrice Tarifaire NON AL'!T631)</f>
        <v/>
      </c>
      <c r="R628" t="str">
        <f>+IF($C628="","",IF(' Matrice Tarifaire NON AL'!R631="","",' Matrice Tarifaire NON AL'!R631))</f>
        <v/>
      </c>
      <c r="S628" t="str">
        <f>+IF($C628="","",LEFT(' Matrice Tarifaire NON AL'!W631,1))</f>
        <v/>
      </c>
      <c r="T628" t="str">
        <f>+IF($C628="","",LEFT(' Matrice Tarifaire NON AL'!AY631,3))</f>
        <v/>
      </c>
      <c r="U628" t="str">
        <f t="shared" si="29"/>
        <v/>
      </c>
      <c r="V628" t="str">
        <f>+IF(C628="","",IF(VLOOKUP(' Matrice Tarifaire NON AL'!AK631,Feuil3!A:F,6,0)="Box",IF(' Matrice Tarifaire NON AL'!AL631="Mono-Référence","Homogène",IF(' Matrice Tarifaire NON AL'!AL631="Multi-Références","Panaché","")),IF(' Matrice Tarifaire NON AL'!AK631="A la Pièce","Composant sans Colisage",IF(' Matrice Tarifaire NON AL'!AK631="Composant de Box","Composant sans Colisage","Homogène"))))</f>
        <v/>
      </c>
      <c r="W628" t="str">
        <f>+IF($V628="","",VLOOKUP(' Matrice Tarifaire NON AL'!AK631,Feuil3!$A$4:$E$14,5,0))</f>
        <v/>
      </c>
      <c r="Y628" t="str">
        <f>+IF($V628="","",IF(VLOOKUP(' Matrice Tarifaire NON AL'!$AK631,Feuil3!$A$4:$D$14,4,0)="Palette",' Matrice Tarifaire NON AL'!AN631,""))</f>
        <v/>
      </c>
      <c r="AA628" t="str">
        <f>+IF($V628="","",IF(VLOOKUP(' Matrice Tarifaire NON AL'!$AK631,Feuil3!$A$4:$D$14,4,0)="Colis",' Matrice Tarifaire NON AL'!AN631,""))</f>
        <v/>
      </c>
      <c r="AC628" t="str">
        <f>+IF(V628="","",IF(VLOOKUP(' Matrice Tarifaire NON AL'!AK631,Feuil3!$A$4:$D$14,4,0)="Colis",IF(' Matrice Tarifaire NON AL'!AO631&gt;0,' Matrice Tarifaire NON AL'!AO631,""),""))</f>
        <v/>
      </c>
      <c r="AD628" t="str">
        <f t="shared" si="30"/>
        <v/>
      </c>
      <c r="AE628" t="str">
        <f>+IF(C628="","",' Matrice Tarifaire NON AL'!C631)</f>
        <v/>
      </c>
      <c r="AF628" t="str">
        <f>+IF(C628="","",' Matrice Tarifaire NON AL'!AQ631)</f>
        <v/>
      </c>
      <c r="AH628" t="str">
        <f>+IF(E628="","",' Matrice Tarifaire NON AL'!$U631)</f>
        <v/>
      </c>
      <c r="AI628" t="str">
        <f>+IF(F628="","",IF(' Matrice Tarifaire NON AL'!$V631="","",' Matrice Tarifaire NON AL'!$V631))</f>
        <v/>
      </c>
      <c r="AJ628" t="str">
        <f>+IF($C628="","",IF(' Matrice Tarifaire NON AL'!AZ631="","",' Matrice Tarifaire NON AL'!AZ631))</f>
        <v/>
      </c>
      <c r="AK628" t="str">
        <f>+IF($C628="","",IF(' Matrice Tarifaire NON AL'!BA631="","",' Matrice Tarifaire NON AL'!BA631))</f>
        <v/>
      </c>
      <c r="AL628" t="str">
        <f>+IF($C628="","",IF(' Matrice Tarifaire NON AL'!BB631="","",TEXT(' Matrice Tarifaire NON AL'!BB631,"0,0000")))</f>
        <v/>
      </c>
      <c r="AO628" t="str">
        <f>+IF($C628="","",IF(' Matrice Tarifaire NON AL'!BF631="","",TEXT(' Matrice Tarifaire NON AL'!BF631,"0,0000")))</f>
        <v/>
      </c>
      <c r="AP628" t="str">
        <f>+IF($C628="","",IF(' Matrice Tarifaire NON AL'!BG631="","",TEXT(' Matrice Tarifaire NON AL'!BG631,"0,0000")))</f>
        <v/>
      </c>
      <c r="AQ628" t="str">
        <f>+IF($C628="","",IF(' Matrice Tarifaire NON AL'!BH631="","",TEXT(' Matrice Tarifaire NON AL'!BH631,"0,0000")))</f>
        <v/>
      </c>
      <c r="AR628" t="str">
        <f>+IF($C628="","",IF(' Matrice Tarifaire NON AL'!BI631="","",TEXT(' Matrice Tarifaire NON AL'!BI631,"0,0000")))</f>
        <v/>
      </c>
      <c r="AS628" t="str">
        <f>+IF(C628="","",IF(' Matrice Tarifaire NON AL'!BJ631="","0",IF(' Matrice Tarifaire NON AL'!BJ631="","",' Matrice Tarifaire NON AL'!BJ631)))</f>
        <v/>
      </c>
      <c r="AT628" t="str">
        <f>+IF(C628="","",IF(' Matrice Tarifaire NON AL'!BK631="","",' Matrice Tarifaire NON AL'!$BK$6))</f>
        <v/>
      </c>
      <c r="AU628" t="str">
        <f>+IF(C628="","",IF(' Matrice Tarifaire NON AL'!BK631="","",TEXT(' Matrice Tarifaire NON AL'!BK631,"0,0000")))</f>
        <v/>
      </c>
      <c r="AV628" t="str">
        <f>+IF(C628="","",IF(' Matrice Tarifaire NON AL'!BL631="","",' Matrice Tarifaire NON AL'!$BL$6))</f>
        <v/>
      </c>
      <c r="AW628" t="str">
        <f>+IF(C628="","",IF(' Matrice Tarifaire NON AL'!BL631="","",TEXT(' Matrice Tarifaire NON AL'!BL631,"0,0000")))</f>
        <v/>
      </c>
      <c r="AX628" t="str">
        <f>+IF(C628="","",IF(' Matrice Tarifaire NON AL'!BM631="","",' Matrice Tarifaire NON AL'!$BM$6))</f>
        <v/>
      </c>
      <c r="AY628" t="str">
        <f>+IF(C628="","",IF(' Matrice Tarifaire NON AL'!BM631="","",TEXT(' Matrice Tarifaire NON AL'!BM631,"0,0000")))</f>
        <v/>
      </c>
      <c r="AZ628" t="str">
        <f>+IF(C628="","",IF(' Matrice Tarifaire NON AL'!BN631="","","Taxe DEEE"))</f>
        <v/>
      </c>
      <c r="BA628" t="str">
        <f>+IF(C628="","",IF(' Matrice Tarifaire NON AL'!BN631="","",TEXT(' Matrice Tarifaire NON AL'!BN631,"0,0000")))</f>
        <v/>
      </c>
      <c r="BD628" t="str">
        <f>+IF($C628="","",IF(' Matrice Tarifaire NON AL'!BR631="","",TEXT(' Matrice Tarifaire NON AL'!BR631,"0,000")))</f>
        <v/>
      </c>
      <c r="BE628" t="str">
        <f>+IF($C628="","",IF(' Matrice Tarifaire NON AL'!BS631="","",VALUE(TEXT(' Matrice Tarifaire NON AL'!BS631,"0,00"))))</f>
        <v/>
      </c>
      <c r="BF628" t="str">
        <f>+IF($C628="","",IF(' Matrice Tarifaire NON AL'!BY631="","",' Matrice Tarifaire NON AL'!BY631))</f>
        <v/>
      </c>
      <c r="BG628" t="str">
        <f>+IF(C628="","",IF(' Matrice Tarifaire NON AL'!AK631="Composant de Box","999",IF(' Matrice Tarifaire NON AL'!AP631&lt;&gt;"",' Matrice Tarifaire NON AL'!AP631,IF(' Matrice Tarifaire NON AL'!AO631&lt;&gt;"",' Matrice Tarifaire NON AL'!AO631,' Matrice Tarifaire NON AL'!AN631))))</f>
        <v/>
      </c>
    </row>
    <row r="629" spans="1:59" x14ac:dyDescent="0.25">
      <c r="A629" t="str">
        <f>+IF($C629="","",IF(' Matrice Tarifaire NON AL'!N632="","",IF(' Matrice Tarifaire NON AL'!N632=0,"GTIN A 0 - Ne doit pas être mis dans PRE REF",TEXT(' Matrice Tarifaire NON AL'!N632,"00000000000000"))))</f>
        <v/>
      </c>
      <c r="B629" t="str">
        <f>+IF(C629="","",IF(L629=172,4,VLOOKUP(' Matrice Tarifaire NON AL'!AK632,Feuil3!$A$4:$B$14,2,0)))</f>
        <v/>
      </c>
      <c r="C629" t="str">
        <f>+IF(' Matrice Tarifaire NON AL'!O632="","",SUBSTITUTE(' Matrice Tarifaire NON AL'!O632,"CHAR (10)"," "))</f>
        <v/>
      </c>
      <c r="D629" t="str">
        <f>+IF($C629="","",SUBSTITUTE(' Matrice Tarifaire NON AL'!P632,"CHAR (13)"," "))</f>
        <v/>
      </c>
      <c r="E629" t="str">
        <f t="shared" si="28"/>
        <v/>
      </c>
      <c r="F629" t="str">
        <f>+IF($C629="","",IF(' Matrice Tarifaire NON AL'!AX632="","Non",' Matrice Tarifaire NON AL'!AX632))</f>
        <v/>
      </c>
      <c r="G629" t="str">
        <f>+IF($C629="","",IF(' Matrice Tarifaire NON AL'!Q632="DOMEDIA","MDD",IF(' Matrice Tarifaire NON AL'!Q632="APTA","MDD",IF(' Matrice Tarifaire NON AL'!Q632="TOP BUDGET","Premier Prix","MN"))))</f>
        <v/>
      </c>
      <c r="H629" t="str">
        <f>+IF($C629="","",' Matrice Tarifaire NON AL'!Q632)</f>
        <v/>
      </c>
      <c r="K629" t="str">
        <f>+IF($C629="","",' Matrice Tarifaire NON AL'!X632)</f>
        <v/>
      </c>
      <c r="L629" t="str">
        <f>+IF($C629="","",' Matrice Tarifaire NON AL'!X632)</f>
        <v/>
      </c>
      <c r="M629" t="str">
        <f>+IF($C629="","",' Matrice Tarifaire NON AL'!Y632)</f>
        <v/>
      </c>
      <c r="N629" t="str">
        <f>+IF($C629="","",' Matrice Tarifaire NON AL'!Z632)</f>
        <v/>
      </c>
      <c r="P629" t="str">
        <f>+IF(C629="","",IF(' Matrice Tarifaire NON AL'!X632&lt;&gt;168,"Non",""))</f>
        <v/>
      </c>
      <c r="Q629" t="str">
        <f>+IF($C629="","",' Matrice Tarifaire NON AL'!T632)</f>
        <v/>
      </c>
      <c r="R629" t="str">
        <f>+IF($C629="","",IF(' Matrice Tarifaire NON AL'!R632="","",' Matrice Tarifaire NON AL'!R632))</f>
        <v/>
      </c>
      <c r="S629" t="str">
        <f>+IF($C629="","",LEFT(' Matrice Tarifaire NON AL'!W632,1))</f>
        <v/>
      </c>
      <c r="T629" t="str">
        <f>+IF($C629="","",LEFT(' Matrice Tarifaire NON AL'!AY632,3))</f>
        <v/>
      </c>
      <c r="U629" t="str">
        <f t="shared" si="29"/>
        <v/>
      </c>
      <c r="V629" t="str">
        <f>+IF(C629="","",IF(VLOOKUP(' Matrice Tarifaire NON AL'!AK632,Feuil3!A:F,6,0)="Box",IF(' Matrice Tarifaire NON AL'!AL632="Mono-Référence","Homogène",IF(' Matrice Tarifaire NON AL'!AL632="Multi-Références","Panaché","")),IF(' Matrice Tarifaire NON AL'!AK632="A la Pièce","Composant sans Colisage",IF(' Matrice Tarifaire NON AL'!AK632="Composant de Box","Composant sans Colisage","Homogène"))))</f>
        <v/>
      </c>
      <c r="W629" t="str">
        <f>+IF($V629="","",VLOOKUP(' Matrice Tarifaire NON AL'!AK632,Feuil3!$A$4:$E$14,5,0))</f>
        <v/>
      </c>
      <c r="Y629" t="str">
        <f>+IF($V629="","",IF(VLOOKUP(' Matrice Tarifaire NON AL'!$AK632,Feuil3!$A$4:$D$14,4,0)="Palette",' Matrice Tarifaire NON AL'!AN632,""))</f>
        <v/>
      </c>
      <c r="AA629" t="str">
        <f>+IF($V629="","",IF(VLOOKUP(' Matrice Tarifaire NON AL'!$AK632,Feuil3!$A$4:$D$14,4,0)="Colis",' Matrice Tarifaire NON AL'!AN632,""))</f>
        <v/>
      </c>
      <c r="AC629" t="str">
        <f>+IF(V629="","",IF(VLOOKUP(' Matrice Tarifaire NON AL'!AK632,Feuil3!$A$4:$D$14,4,0)="Colis",IF(' Matrice Tarifaire NON AL'!AO632&gt;0,' Matrice Tarifaire NON AL'!AO632,""),""))</f>
        <v/>
      </c>
      <c r="AD629" t="str">
        <f t="shared" si="30"/>
        <v/>
      </c>
      <c r="AE629" t="str">
        <f>+IF(C629="","",' Matrice Tarifaire NON AL'!C632)</f>
        <v/>
      </c>
      <c r="AF629" t="str">
        <f>+IF(C629="","",' Matrice Tarifaire NON AL'!AQ632)</f>
        <v/>
      </c>
      <c r="AH629" t="str">
        <f>+IF(E629="","",' Matrice Tarifaire NON AL'!$U632)</f>
        <v/>
      </c>
      <c r="AI629" t="str">
        <f>+IF(F629="","",IF(' Matrice Tarifaire NON AL'!$V632="","",' Matrice Tarifaire NON AL'!$V632))</f>
        <v/>
      </c>
      <c r="AJ629" t="str">
        <f>+IF($C629="","",IF(' Matrice Tarifaire NON AL'!AZ632="","",' Matrice Tarifaire NON AL'!AZ632))</f>
        <v/>
      </c>
      <c r="AK629" t="str">
        <f>+IF($C629="","",IF(' Matrice Tarifaire NON AL'!BA632="","",' Matrice Tarifaire NON AL'!BA632))</f>
        <v/>
      </c>
      <c r="AL629" t="str">
        <f>+IF($C629="","",IF(' Matrice Tarifaire NON AL'!BB632="","",TEXT(' Matrice Tarifaire NON AL'!BB632,"0,0000")))</f>
        <v/>
      </c>
      <c r="AO629" t="str">
        <f>+IF($C629="","",IF(' Matrice Tarifaire NON AL'!BF632="","",TEXT(' Matrice Tarifaire NON AL'!BF632,"0,0000")))</f>
        <v/>
      </c>
      <c r="AP629" t="str">
        <f>+IF($C629="","",IF(' Matrice Tarifaire NON AL'!BG632="","",TEXT(' Matrice Tarifaire NON AL'!BG632,"0,0000")))</f>
        <v/>
      </c>
      <c r="AQ629" t="str">
        <f>+IF($C629="","",IF(' Matrice Tarifaire NON AL'!BH632="","",TEXT(' Matrice Tarifaire NON AL'!BH632,"0,0000")))</f>
        <v/>
      </c>
      <c r="AR629" t="str">
        <f>+IF($C629="","",IF(' Matrice Tarifaire NON AL'!BI632="","",TEXT(' Matrice Tarifaire NON AL'!BI632,"0,0000")))</f>
        <v/>
      </c>
      <c r="AS629" t="str">
        <f>+IF(C629="","",IF(' Matrice Tarifaire NON AL'!BJ632="","0",IF(' Matrice Tarifaire NON AL'!BJ632="","",' Matrice Tarifaire NON AL'!BJ632)))</f>
        <v/>
      </c>
      <c r="AT629" t="str">
        <f>+IF(C629="","",IF(' Matrice Tarifaire NON AL'!BK632="","",' Matrice Tarifaire NON AL'!$BK$6))</f>
        <v/>
      </c>
      <c r="AU629" t="str">
        <f>+IF(C629="","",IF(' Matrice Tarifaire NON AL'!BK632="","",TEXT(' Matrice Tarifaire NON AL'!BK632,"0,0000")))</f>
        <v/>
      </c>
      <c r="AV629" t="str">
        <f>+IF(C629="","",IF(' Matrice Tarifaire NON AL'!BL632="","",' Matrice Tarifaire NON AL'!$BL$6))</f>
        <v/>
      </c>
      <c r="AW629" t="str">
        <f>+IF(C629="","",IF(' Matrice Tarifaire NON AL'!BL632="","",TEXT(' Matrice Tarifaire NON AL'!BL632,"0,0000")))</f>
        <v/>
      </c>
      <c r="AX629" t="str">
        <f>+IF(C629="","",IF(' Matrice Tarifaire NON AL'!BM632="","",' Matrice Tarifaire NON AL'!$BM$6))</f>
        <v/>
      </c>
      <c r="AY629" t="str">
        <f>+IF(C629="","",IF(' Matrice Tarifaire NON AL'!BM632="","",TEXT(' Matrice Tarifaire NON AL'!BM632,"0,0000")))</f>
        <v/>
      </c>
      <c r="AZ629" t="str">
        <f>+IF(C629="","",IF(' Matrice Tarifaire NON AL'!BN632="","","Taxe DEEE"))</f>
        <v/>
      </c>
      <c r="BA629" t="str">
        <f>+IF(C629="","",IF(' Matrice Tarifaire NON AL'!BN632="","",TEXT(' Matrice Tarifaire NON AL'!BN632,"0,0000")))</f>
        <v/>
      </c>
      <c r="BD629" t="str">
        <f>+IF($C629="","",IF(' Matrice Tarifaire NON AL'!BR632="","",TEXT(' Matrice Tarifaire NON AL'!BR632,"0,000")))</f>
        <v/>
      </c>
      <c r="BE629" t="str">
        <f>+IF($C629="","",IF(' Matrice Tarifaire NON AL'!BS632="","",VALUE(TEXT(' Matrice Tarifaire NON AL'!BS632,"0,00"))))</f>
        <v/>
      </c>
      <c r="BF629" t="str">
        <f>+IF($C629="","",IF(' Matrice Tarifaire NON AL'!BY632="","",' Matrice Tarifaire NON AL'!BY632))</f>
        <v/>
      </c>
      <c r="BG629" t="str">
        <f>+IF(C629="","",IF(' Matrice Tarifaire NON AL'!AK632="Composant de Box","999",IF(' Matrice Tarifaire NON AL'!AP632&lt;&gt;"",' Matrice Tarifaire NON AL'!AP632,IF(' Matrice Tarifaire NON AL'!AO632&lt;&gt;"",' Matrice Tarifaire NON AL'!AO632,' Matrice Tarifaire NON AL'!AN632))))</f>
        <v/>
      </c>
    </row>
    <row r="630" spans="1:59" x14ac:dyDescent="0.25">
      <c r="A630" t="str">
        <f>+IF($C630="","",IF(' Matrice Tarifaire NON AL'!N633="","",IF(' Matrice Tarifaire NON AL'!N633=0,"GTIN A 0 - Ne doit pas être mis dans PRE REF",TEXT(' Matrice Tarifaire NON AL'!N633,"00000000000000"))))</f>
        <v/>
      </c>
      <c r="B630" t="str">
        <f>+IF(C630="","",IF(L630=172,4,VLOOKUP(' Matrice Tarifaire NON AL'!AK633,Feuil3!$A$4:$B$14,2,0)))</f>
        <v/>
      </c>
      <c r="C630" t="str">
        <f>+IF(' Matrice Tarifaire NON AL'!O633="","",SUBSTITUTE(' Matrice Tarifaire NON AL'!O633,"CHAR (10)"," "))</f>
        <v/>
      </c>
      <c r="D630" t="str">
        <f>+IF($C630="","",SUBSTITUTE(' Matrice Tarifaire NON AL'!P633,"CHAR (13)"," "))</f>
        <v/>
      </c>
      <c r="E630" t="str">
        <f t="shared" si="28"/>
        <v/>
      </c>
      <c r="F630" t="str">
        <f>+IF($C630="","",IF(' Matrice Tarifaire NON AL'!AX633="","Non",' Matrice Tarifaire NON AL'!AX633))</f>
        <v/>
      </c>
      <c r="G630" t="str">
        <f>+IF($C630="","",IF(' Matrice Tarifaire NON AL'!Q633="DOMEDIA","MDD",IF(' Matrice Tarifaire NON AL'!Q633="APTA","MDD",IF(' Matrice Tarifaire NON AL'!Q633="TOP BUDGET","Premier Prix","MN"))))</f>
        <v/>
      </c>
      <c r="H630" t="str">
        <f>+IF($C630="","",' Matrice Tarifaire NON AL'!Q633)</f>
        <v/>
      </c>
      <c r="K630" t="str">
        <f>+IF($C630="","",' Matrice Tarifaire NON AL'!X633)</f>
        <v/>
      </c>
      <c r="L630" t="str">
        <f>+IF($C630="","",' Matrice Tarifaire NON AL'!X633)</f>
        <v/>
      </c>
      <c r="M630" t="str">
        <f>+IF($C630="","",' Matrice Tarifaire NON AL'!Y633)</f>
        <v/>
      </c>
      <c r="N630" t="str">
        <f>+IF($C630="","",' Matrice Tarifaire NON AL'!Z633)</f>
        <v/>
      </c>
      <c r="P630" t="str">
        <f>+IF(C630="","",IF(' Matrice Tarifaire NON AL'!X633&lt;&gt;168,"Non",""))</f>
        <v/>
      </c>
      <c r="Q630" t="str">
        <f>+IF($C630="","",' Matrice Tarifaire NON AL'!T633)</f>
        <v/>
      </c>
      <c r="R630" t="str">
        <f>+IF($C630="","",IF(' Matrice Tarifaire NON AL'!R633="","",' Matrice Tarifaire NON AL'!R633))</f>
        <v/>
      </c>
      <c r="S630" t="str">
        <f>+IF($C630="","",LEFT(' Matrice Tarifaire NON AL'!W633,1))</f>
        <v/>
      </c>
      <c r="T630" t="str">
        <f>+IF($C630="","",LEFT(' Matrice Tarifaire NON AL'!AY633,3))</f>
        <v/>
      </c>
      <c r="U630" t="str">
        <f t="shared" si="29"/>
        <v/>
      </c>
      <c r="V630" t="str">
        <f>+IF(C630="","",IF(VLOOKUP(' Matrice Tarifaire NON AL'!AK633,Feuil3!A:F,6,0)="Box",IF(' Matrice Tarifaire NON AL'!AL633="Mono-Référence","Homogène",IF(' Matrice Tarifaire NON AL'!AL633="Multi-Références","Panaché","")),IF(' Matrice Tarifaire NON AL'!AK633="A la Pièce","Composant sans Colisage",IF(' Matrice Tarifaire NON AL'!AK633="Composant de Box","Composant sans Colisage","Homogène"))))</f>
        <v/>
      </c>
      <c r="W630" t="str">
        <f>+IF($V630="","",VLOOKUP(' Matrice Tarifaire NON AL'!AK633,Feuil3!$A$4:$E$14,5,0))</f>
        <v/>
      </c>
      <c r="Y630" t="str">
        <f>+IF($V630="","",IF(VLOOKUP(' Matrice Tarifaire NON AL'!$AK633,Feuil3!$A$4:$D$14,4,0)="Palette",' Matrice Tarifaire NON AL'!AN633,""))</f>
        <v/>
      </c>
      <c r="AA630" t="str">
        <f>+IF($V630="","",IF(VLOOKUP(' Matrice Tarifaire NON AL'!$AK633,Feuil3!$A$4:$D$14,4,0)="Colis",' Matrice Tarifaire NON AL'!AN633,""))</f>
        <v/>
      </c>
      <c r="AC630" t="str">
        <f>+IF(V630="","",IF(VLOOKUP(' Matrice Tarifaire NON AL'!AK633,Feuil3!$A$4:$D$14,4,0)="Colis",IF(' Matrice Tarifaire NON AL'!AO633&gt;0,' Matrice Tarifaire NON AL'!AO633,""),""))</f>
        <v/>
      </c>
      <c r="AD630" t="str">
        <f t="shared" si="30"/>
        <v/>
      </c>
      <c r="AE630" t="str">
        <f>+IF(C630="","",' Matrice Tarifaire NON AL'!C633)</f>
        <v/>
      </c>
      <c r="AF630" t="str">
        <f>+IF(C630="","",' Matrice Tarifaire NON AL'!AQ633)</f>
        <v/>
      </c>
      <c r="AH630" t="str">
        <f>+IF(E630="","",' Matrice Tarifaire NON AL'!$U633)</f>
        <v/>
      </c>
      <c r="AI630" t="str">
        <f>+IF(F630="","",IF(' Matrice Tarifaire NON AL'!$V633="","",' Matrice Tarifaire NON AL'!$V633))</f>
        <v/>
      </c>
      <c r="AJ630" t="str">
        <f>+IF($C630="","",IF(' Matrice Tarifaire NON AL'!AZ633="","",' Matrice Tarifaire NON AL'!AZ633))</f>
        <v/>
      </c>
      <c r="AK630" t="str">
        <f>+IF($C630="","",IF(' Matrice Tarifaire NON AL'!BA633="","",' Matrice Tarifaire NON AL'!BA633))</f>
        <v/>
      </c>
      <c r="AL630" t="str">
        <f>+IF($C630="","",IF(' Matrice Tarifaire NON AL'!BB633="","",TEXT(' Matrice Tarifaire NON AL'!BB633,"0,0000")))</f>
        <v/>
      </c>
      <c r="AO630" t="str">
        <f>+IF($C630="","",IF(' Matrice Tarifaire NON AL'!BF633="","",TEXT(' Matrice Tarifaire NON AL'!BF633,"0,0000")))</f>
        <v/>
      </c>
      <c r="AP630" t="str">
        <f>+IF($C630="","",IF(' Matrice Tarifaire NON AL'!BG633="","",TEXT(' Matrice Tarifaire NON AL'!BG633,"0,0000")))</f>
        <v/>
      </c>
      <c r="AQ630" t="str">
        <f>+IF($C630="","",IF(' Matrice Tarifaire NON AL'!BH633="","",TEXT(' Matrice Tarifaire NON AL'!BH633,"0,0000")))</f>
        <v/>
      </c>
      <c r="AR630" t="str">
        <f>+IF($C630="","",IF(' Matrice Tarifaire NON AL'!BI633="","",TEXT(' Matrice Tarifaire NON AL'!BI633,"0,0000")))</f>
        <v/>
      </c>
      <c r="AS630" t="str">
        <f>+IF(C630="","",IF(' Matrice Tarifaire NON AL'!BJ633="","0",IF(' Matrice Tarifaire NON AL'!BJ633="","",' Matrice Tarifaire NON AL'!BJ633)))</f>
        <v/>
      </c>
      <c r="AT630" t="str">
        <f>+IF(C630="","",IF(' Matrice Tarifaire NON AL'!BK633="","",' Matrice Tarifaire NON AL'!$BK$6))</f>
        <v/>
      </c>
      <c r="AU630" t="str">
        <f>+IF(C630="","",IF(' Matrice Tarifaire NON AL'!BK633="","",TEXT(' Matrice Tarifaire NON AL'!BK633,"0,0000")))</f>
        <v/>
      </c>
      <c r="AV630" t="str">
        <f>+IF(C630="","",IF(' Matrice Tarifaire NON AL'!BL633="","",' Matrice Tarifaire NON AL'!$BL$6))</f>
        <v/>
      </c>
      <c r="AW630" t="str">
        <f>+IF(C630="","",IF(' Matrice Tarifaire NON AL'!BL633="","",TEXT(' Matrice Tarifaire NON AL'!BL633,"0,0000")))</f>
        <v/>
      </c>
      <c r="AX630" t="str">
        <f>+IF(C630="","",IF(' Matrice Tarifaire NON AL'!BM633="","",' Matrice Tarifaire NON AL'!$BM$6))</f>
        <v/>
      </c>
      <c r="AY630" t="str">
        <f>+IF(C630="","",IF(' Matrice Tarifaire NON AL'!BM633="","",TEXT(' Matrice Tarifaire NON AL'!BM633,"0,0000")))</f>
        <v/>
      </c>
      <c r="AZ630" t="str">
        <f>+IF(C630="","",IF(' Matrice Tarifaire NON AL'!BN633="","","Taxe DEEE"))</f>
        <v/>
      </c>
      <c r="BA630" t="str">
        <f>+IF(C630="","",IF(' Matrice Tarifaire NON AL'!BN633="","",TEXT(' Matrice Tarifaire NON AL'!BN633,"0,0000")))</f>
        <v/>
      </c>
      <c r="BD630" t="str">
        <f>+IF($C630="","",IF(' Matrice Tarifaire NON AL'!BR633="","",TEXT(' Matrice Tarifaire NON AL'!BR633,"0,000")))</f>
        <v/>
      </c>
      <c r="BE630" t="str">
        <f>+IF($C630="","",IF(' Matrice Tarifaire NON AL'!BS633="","",VALUE(TEXT(' Matrice Tarifaire NON AL'!BS633,"0,00"))))</f>
        <v/>
      </c>
      <c r="BF630" t="str">
        <f>+IF($C630="","",IF(' Matrice Tarifaire NON AL'!BY633="","",' Matrice Tarifaire NON AL'!BY633))</f>
        <v/>
      </c>
      <c r="BG630" t="str">
        <f>+IF(C630="","",IF(' Matrice Tarifaire NON AL'!AK633="Composant de Box","999",IF(' Matrice Tarifaire NON AL'!AP633&lt;&gt;"",' Matrice Tarifaire NON AL'!AP633,IF(' Matrice Tarifaire NON AL'!AO633&lt;&gt;"",' Matrice Tarifaire NON AL'!AO633,' Matrice Tarifaire NON AL'!AN633))))</f>
        <v/>
      </c>
    </row>
    <row r="631" spans="1:59" x14ac:dyDescent="0.25">
      <c r="A631" t="str">
        <f>+IF($C631="","",IF(' Matrice Tarifaire NON AL'!N634="","",IF(' Matrice Tarifaire NON AL'!N634=0,"GTIN A 0 - Ne doit pas être mis dans PRE REF",TEXT(' Matrice Tarifaire NON AL'!N634,"00000000000000"))))</f>
        <v/>
      </c>
      <c r="B631" t="str">
        <f>+IF(C631="","",IF(L631=172,4,VLOOKUP(' Matrice Tarifaire NON AL'!AK634,Feuil3!$A$4:$B$14,2,0)))</f>
        <v/>
      </c>
      <c r="C631" t="str">
        <f>+IF(' Matrice Tarifaire NON AL'!O634="","",SUBSTITUTE(' Matrice Tarifaire NON AL'!O634,"CHAR (10)"," "))</f>
        <v/>
      </c>
      <c r="D631" t="str">
        <f>+IF($C631="","",SUBSTITUTE(' Matrice Tarifaire NON AL'!P634,"CHAR (13)"," "))</f>
        <v/>
      </c>
      <c r="E631" t="str">
        <f t="shared" si="28"/>
        <v/>
      </c>
      <c r="F631" t="str">
        <f>+IF($C631="","",IF(' Matrice Tarifaire NON AL'!AX634="","Non",' Matrice Tarifaire NON AL'!AX634))</f>
        <v/>
      </c>
      <c r="G631" t="str">
        <f>+IF($C631="","",IF(' Matrice Tarifaire NON AL'!Q634="DOMEDIA","MDD",IF(' Matrice Tarifaire NON AL'!Q634="APTA","MDD",IF(' Matrice Tarifaire NON AL'!Q634="TOP BUDGET","Premier Prix","MN"))))</f>
        <v/>
      </c>
      <c r="H631" t="str">
        <f>+IF($C631="","",' Matrice Tarifaire NON AL'!Q634)</f>
        <v/>
      </c>
      <c r="K631" t="str">
        <f>+IF($C631="","",' Matrice Tarifaire NON AL'!X634)</f>
        <v/>
      </c>
      <c r="L631" t="str">
        <f>+IF($C631="","",' Matrice Tarifaire NON AL'!X634)</f>
        <v/>
      </c>
      <c r="M631" t="str">
        <f>+IF($C631="","",' Matrice Tarifaire NON AL'!Y634)</f>
        <v/>
      </c>
      <c r="N631" t="str">
        <f>+IF($C631="","",' Matrice Tarifaire NON AL'!Z634)</f>
        <v/>
      </c>
      <c r="P631" t="str">
        <f>+IF(C631="","",IF(' Matrice Tarifaire NON AL'!X634&lt;&gt;168,"Non",""))</f>
        <v/>
      </c>
      <c r="Q631" t="str">
        <f>+IF($C631="","",' Matrice Tarifaire NON AL'!T634)</f>
        <v/>
      </c>
      <c r="R631" t="str">
        <f>+IF($C631="","",IF(' Matrice Tarifaire NON AL'!R634="","",' Matrice Tarifaire NON AL'!R634))</f>
        <v/>
      </c>
      <c r="S631" t="str">
        <f>+IF($C631="","",LEFT(' Matrice Tarifaire NON AL'!W634,1))</f>
        <v/>
      </c>
      <c r="T631" t="str">
        <f>+IF($C631="","",LEFT(' Matrice Tarifaire NON AL'!AY634,3))</f>
        <v/>
      </c>
      <c r="U631" t="str">
        <f t="shared" si="29"/>
        <v/>
      </c>
      <c r="V631" t="str">
        <f>+IF(C631="","",IF(VLOOKUP(' Matrice Tarifaire NON AL'!AK634,Feuil3!A:F,6,0)="Box",IF(' Matrice Tarifaire NON AL'!AL634="Mono-Référence","Homogène",IF(' Matrice Tarifaire NON AL'!AL634="Multi-Références","Panaché","")),IF(' Matrice Tarifaire NON AL'!AK634="A la Pièce","Composant sans Colisage",IF(' Matrice Tarifaire NON AL'!AK634="Composant de Box","Composant sans Colisage","Homogène"))))</f>
        <v/>
      </c>
      <c r="W631" t="str">
        <f>+IF($V631="","",VLOOKUP(' Matrice Tarifaire NON AL'!AK634,Feuil3!$A$4:$E$14,5,0))</f>
        <v/>
      </c>
      <c r="Y631" t="str">
        <f>+IF($V631="","",IF(VLOOKUP(' Matrice Tarifaire NON AL'!$AK634,Feuil3!$A$4:$D$14,4,0)="Palette",' Matrice Tarifaire NON AL'!AN634,""))</f>
        <v/>
      </c>
      <c r="AA631" t="str">
        <f>+IF($V631="","",IF(VLOOKUP(' Matrice Tarifaire NON AL'!$AK634,Feuil3!$A$4:$D$14,4,0)="Colis",' Matrice Tarifaire NON AL'!AN634,""))</f>
        <v/>
      </c>
      <c r="AC631" t="str">
        <f>+IF(V631="","",IF(VLOOKUP(' Matrice Tarifaire NON AL'!AK634,Feuil3!$A$4:$D$14,4,0)="Colis",IF(' Matrice Tarifaire NON AL'!AO634&gt;0,' Matrice Tarifaire NON AL'!AO634,""),""))</f>
        <v/>
      </c>
      <c r="AD631" t="str">
        <f t="shared" si="30"/>
        <v/>
      </c>
      <c r="AE631" t="str">
        <f>+IF(C631="","",' Matrice Tarifaire NON AL'!C634)</f>
        <v/>
      </c>
      <c r="AF631" t="str">
        <f>+IF(C631="","",' Matrice Tarifaire NON AL'!AQ634)</f>
        <v/>
      </c>
      <c r="AH631" t="str">
        <f>+IF(E631="","",' Matrice Tarifaire NON AL'!$U634)</f>
        <v/>
      </c>
      <c r="AI631" t="str">
        <f>+IF(F631="","",IF(' Matrice Tarifaire NON AL'!$V634="","",' Matrice Tarifaire NON AL'!$V634))</f>
        <v/>
      </c>
      <c r="AJ631" t="str">
        <f>+IF($C631="","",IF(' Matrice Tarifaire NON AL'!AZ634="","",' Matrice Tarifaire NON AL'!AZ634))</f>
        <v/>
      </c>
      <c r="AK631" t="str">
        <f>+IF($C631="","",IF(' Matrice Tarifaire NON AL'!BA634="","",' Matrice Tarifaire NON AL'!BA634))</f>
        <v/>
      </c>
      <c r="AL631" t="str">
        <f>+IF($C631="","",IF(' Matrice Tarifaire NON AL'!BB634="","",TEXT(' Matrice Tarifaire NON AL'!BB634,"0,0000")))</f>
        <v/>
      </c>
      <c r="AO631" t="str">
        <f>+IF($C631="","",IF(' Matrice Tarifaire NON AL'!BF634="","",TEXT(' Matrice Tarifaire NON AL'!BF634,"0,0000")))</f>
        <v/>
      </c>
      <c r="AP631" t="str">
        <f>+IF($C631="","",IF(' Matrice Tarifaire NON AL'!BG634="","",TEXT(' Matrice Tarifaire NON AL'!BG634,"0,0000")))</f>
        <v/>
      </c>
      <c r="AQ631" t="str">
        <f>+IF($C631="","",IF(' Matrice Tarifaire NON AL'!BH634="","",TEXT(' Matrice Tarifaire NON AL'!BH634,"0,0000")))</f>
        <v/>
      </c>
      <c r="AR631" t="str">
        <f>+IF($C631="","",IF(' Matrice Tarifaire NON AL'!BI634="","",TEXT(' Matrice Tarifaire NON AL'!BI634,"0,0000")))</f>
        <v/>
      </c>
      <c r="AS631" t="str">
        <f>+IF(C631="","",IF(' Matrice Tarifaire NON AL'!BJ634="","0",IF(' Matrice Tarifaire NON AL'!BJ634="","",' Matrice Tarifaire NON AL'!BJ634)))</f>
        <v/>
      </c>
      <c r="AT631" t="str">
        <f>+IF(C631="","",IF(' Matrice Tarifaire NON AL'!BK634="","",' Matrice Tarifaire NON AL'!$BK$6))</f>
        <v/>
      </c>
      <c r="AU631" t="str">
        <f>+IF(C631="","",IF(' Matrice Tarifaire NON AL'!BK634="","",TEXT(' Matrice Tarifaire NON AL'!BK634,"0,0000")))</f>
        <v/>
      </c>
      <c r="AV631" t="str">
        <f>+IF(C631="","",IF(' Matrice Tarifaire NON AL'!BL634="","",' Matrice Tarifaire NON AL'!$BL$6))</f>
        <v/>
      </c>
      <c r="AW631" t="str">
        <f>+IF(C631="","",IF(' Matrice Tarifaire NON AL'!BL634="","",TEXT(' Matrice Tarifaire NON AL'!BL634,"0,0000")))</f>
        <v/>
      </c>
      <c r="AX631" t="str">
        <f>+IF(C631="","",IF(' Matrice Tarifaire NON AL'!BM634="","",' Matrice Tarifaire NON AL'!$BM$6))</f>
        <v/>
      </c>
      <c r="AY631" t="str">
        <f>+IF(C631="","",IF(' Matrice Tarifaire NON AL'!BM634="","",TEXT(' Matrice Tarifaire NON AL'!BM634,"0,0000")))</f>
        <v/>
      </c>
      <c r="AZ631" t="str">
        <f>+IF(C631="","",IF(' Matrice Tarifaire NON AL'!BN634="","","Taxe DEEE"))</f>
        <v/>
      </c>
      <c r="BA631" t="str">
        <f>+IF(C631="","",IF(' Matrice Tarifaire NON AL'!BN634="","",TEXT(' Matrice Tarifaire NON AL'!BN634,"0,0000")))</f>
        <v/>
      </c>
      <c r="BD631" t="str">
        <f>+IF($C631="","",IF(' Matrice Tarifaire NON AL'!BR634="","",TEXT(' Matrice Tarifaire NON AL'!BR634,"0,000")))</f>
        <v/>
      </c>
      <c r="BE631" t="str">
        <f>+IF($C631="","",IF(' Matrice Tarifaire NON AL'!BS634="","",VALUE(TEXT(' Matrice Tarifaire NON AL'!BS634,"0,00"))))</f>
        <v/>
      </c>
      <c r="BF631" t="str">
        <f>+IF($C631="","",IF(' Matrice Tarifaire NON AL'!BY634="","",' Matrice Tarifaire NON AL'!BY634))</f>
        <v/>
      </c>
      <c r="BG631" t="str">
        <f>+IF(C631="","",IF(' Matrice Tarifaire NON AL'!AK634="Composant de Box","999",IF(' Matrice Tarifaire NON AL'!AP634&lt;&gt;"",' Matrice Tarifaire NON AL'!AP634,IF(' Matrice Tarifaire NON AL'!AO634&lt;&gt;"",' Matrice Tarifaire NON AL'!AO634,' Matrice Tarifaire NON AL'!AN634))))</f>
        <v/>
      </c>
    </row>
    <row r="632" spans="1:59" x14ac:dyDescent="0.25">
      <c r="A632" t="str">
        <f>+IF($C632="","",IF(' Matrice Tarifaire NON AL'!N635="","",IF(' Matrice Tarifaire NON AL'!N635=0,"GTIN A 0 - Ne doit pas être mis dans PRE REF",TEXT(' Matrice Tarifaire NON AL'!N635,"00000000000000"))))</f>
        <v/>
      </c>
      <c r="B632" t="str">
        <f>+IF(C632="","",IF(L632=172,4,VLOOKUP(' Matrice Tarifaire NON AL'!AK635,Feuil3!$A$4:$B$14,2,0)))</f>
        <v/>
      </c>
      <c r="C632" t="str">
        <f>+IF(' Matrice Tarifaire NON AL'!O635="","",SUBSTITUTE(' Matrice Tarifaire NON AL'!O635,"CHAR (10)"," "))</f>
        <v/>
      </c>
      <c r="D632" t="str">
        <f>+IF($C632="","",SUBSTITUTE(' Matrice Tarifaire NON AL'!P635,"CHAR (13)"," "))</f>
        <v/>
      </c>
      <c r="E632" t="str">
        <f t="shared" si="28"/>
        <v/>
      </c>
      <c r="F632" t="str">
        <f>+IF($C632="","",IF(' Matrice Tarifaire NON AL'!AX635="","Non",' Matrice Tarifaire NON AL'!AX635))</f>
        <v/>
      </c>
      <c r="G632" t="str">
        <f>+IF($C632="","",IF(' Matrice Tarifaire NON AL'!Q635="DOMEDIA","MDD",IF(' Matrice Tarifaire NON AL'!Q635="APTA","MDD",IF(' Matrice Tarifaire NON AL'!Q635="TOP BUDGET","Premier Prix","MN"))))</f>
        <v/>
      </c>
      <c r="H632" t="str">
        <f>+IF($C632="","",' Matrice Tarifaire NON AL'!Q635)</f>
        <v/>
      </c>
      <c r="K632" t="str">
        <f>+IF($C632="","",' Matrice Tarifaire NON AL'!X635)</f>
        <v/>
      </c>
      <c r="L632" t="str">
        <f>+IF($C632="","",' Matrice Tarifaire NON AL'!X635)</f>
        <v/>
      </c>
      <c r="M632" t="str">
        <f>+IF($C632="","",' Matrice Tarifaire NON AL'!Y635)</f>
        <v/>
      </c>
      <c r="N632" t="str">
        <f>+IF($C632="","",' Matrice Tarifaire NON AL'!Z635)</f>
        <v/>
      </c>
      <c r="P632" t="str">
        <f>+IF(C632="","",IF(' Matrice Tarifaire NON AL'!X635&lt;&gt;168,"Non",""))</f>
        <v/>
      </c>
      <c r="Q632" t="str">
        <f>+IF($C632="","",' Matrice Tarifaire NON AL'!T635)</f>
        <v/>
      </c>
      <c r="R632" t="str">
        <f>+IF($C632="","",IF(' Matrice Tarifaire NON AL'!R635="","",' Matrice Tarifaire NON AL'!R635))</f>
        <v/>
      </c>
      <c r="S632" t="str">
        <f>+IF($C632="","",LEFT(' Matrice Tarifaire NON AL'!W635,1))</f>
        <v/>
      </c>
      <c r="T632" t="str">
        <f>+IF($C632="","",LEFT(' Matrice Tarifaire NON AL'!AY635,3))</f>
        <v/>
      </c>
      <c r="U632" t="str">
        <f t="shared" si="29"/>
        <v/>
      </c>
      <c r="V632" t="str">
        <f>+IF(C632="","",IF(VLOOKUP(' Matrice Tarifaire NON AL'!AK635,Feuil3!A:F,6,0)="Box",IF(' Matrice Tarifaire NON AL'!AL635="Mono-Référence","Homogène",IF(' Matrice Tarifaire NON AL'!AL635="Multi-Références","Panaché","")),IF(' Matrice Tarifaire NON AL'!AK635="A la Pièce","Composant sans Colisage",IF(' Matrice Tarifaire NON AL'!AK635="Composant de Box","Composant sans Colisage","Homogène"))))</f>
        <v/>
      </c>
      <c r="W632" t="str">
        <f>+IF($V632="","",VLOOKUP(' Matrice Tarifaire NON AL'!AK635,Feuil3!$A$4:$E$14,5,0))</f>
        <v/>
      </c>
      <c r="Y632" t="str">
        <f>+IF($V632="","",IF(VLOOKUP(' Matrice Tarifaire NON AL'!$AK635,Feuil3!$A$4:$D$14,4,0)="Palette",' Matrice Tarifaire NON AL'!AN635,""))</f>
        <v/>
      </c>
      <c r="AA632" t="str">
        <f>+IF($V632="","",IF(VLOOKUP(' Matrice Tarifaire NON AL'!$AK635,Feuil3!$A$4:$D$14,4,0)="Colis",' Matrice Tarifaire NON AL'!AN635,""))</f>
        <v/>
      </c>
      <c r="AC632" t="str">
        <f>+IF(V632="","",IF(VLOOKUP(' Matrice Tarifaire NON AL'!AK635,Feuil3!$A$4:$D$14,4,0)="Colis",IF(' Matrice Tarifaire NON AL'!AO635&gt;0,' Matrice Tarifaire NON AL'!AO635,""),""))</f>
        <v/>
      </c>
      <c r="AD632" t="str">
        <f t="shared" si="30"/>
        <v/>
      </c>
      <c r="AE632" t="str">
        <f>+IF(C632="","",' Matrice Tarifaire NON AL'!C635)</f>
        <v/>
      </c>
      <c r="AF632" t="str">
        <f>+IF(C632="","",' Matrice Tarifaire NON AL'!AQ635)</f>
        <v/>
      </c>
      <c r="AH632" t="str">
        <f>+IF(E632="","",' Matrice Tarifaire NON AL'!$U635)</f>
        <v/>
      </c>
      <c r="AI632" t="str">
        <f>+IF(F632="","",IF(' Matrice Tarifaire NON AL'!$V635="","",' Matrice Tarifaire NON AL'!$V635))</f>
        <v/>
      </c>
      <c r="AJ632" t="str">
        <f>+IF($C632="","",IF(' Matrice Tarifaire NON AL'!AZ635="","",' Matrice Tarifaire NON AL'!AZ635))</f>
        <v/>
      </c>
      <c r="AK632" t="str">
        <f>+IF($C632="","",IF(' Matrice Tarifaire NON AL'!BA635="","",' Matrice Tarifaire NON AL'!BA635))</f>
        <v/>
      </c>
      <c r="AL632" t="str">
        <f>+IF($C632="","",IF(' Matrice Tarifaire NON AL'!BB635="","",TEXT(' Matrice Tarifaire NON AL'!BB635,"0,0000")))</f>
        <v/>
      </c>
      <c r="AO632" t="str">
        <f>+IF($C632="","",IF(' Matrice Tarifaire NON AL'!BF635="","",TEXT(' Matrice Tarifaire NON AL'!BF635,"0,0000")))</f>
        <v/>
      </c>
      <c r="AP632" t="str">
        <f>+IF($C632="","",IF(' Matrice Tarifaire NON AL'!BG635="","",TEXT(' Matrice Tarifaire NON AL'!BG635,"0,0000")))</f>
        <v/>
      </c>
      <c r="AQ632" t="str">
        <f>+IF($C632="","",IF(' Matrice Tarifaire NON AL'!BH635="","",TEXT(' Matrice Tarifaire NON AL'!BH635,"0,0000")))</f>
        <v/>
      </c>
      <c r="AR632" t="str">
        <f>+IF($C632="","",IF(' Matrice Tarifaire NON AL'!BI635="","",TEXT(' Matrice Tarifaire NON AL'!BI635,"0,0000")))</f>
        <v/>
      </c>
      <c r="AS632" t="str">
        <f>+IF(C632="","",IF(' Matrice Tarifaire NON AL'!BJ635="","0",IF(' Matrice Tarifaire NON AL'!BJ635="","",' Matrice Tarifaire NON AL'!BJ635)))</f>
        <v/>
      </c>
      <c r="AT632" t="str">
        <f>+IF(C632="","",IF(' Matrice Tarifaire NON AL'!BK635="","",' Matrice Tarifaire NON AL'!$BK$6))</f>
        <v/>
      </c>
      <c r="AU632" t="str">
        <f>+IF(C632="","",IF(' Matrice Tarifaire NON AL'!BK635="","",TEXT(' Matrice Tarifaire NON AL'!BK635,"0,0000")))</f>
        <v/>
      </c>
      <c r="AV632" t="str">
        <f>+IF(C632="","",IF(' Matrice Tarifaire NON AL'!BL635="","",' Matrice Tarifaire NON AL'!$BL$6))</f>
        <v/>
      </c>
      <c r="AW632" t="str">
        <f>+IF(C632="","",IF(' Matrice Tarifaire NON AL'!BL635="","",TEXT(' Matrice Tarifaire NON AL'!BL635,"0,0000")))</f>
        <v/>
      </c>
      <c r="AX632" t="str">
        <f>+IF(C632="","",IF(' Matrice Tarifaire NON AL'!BM635="","",' Matrice Tarifaire NON AL'!$BM$6))</f>
        <v/>
      </c>
      <c r="AY632" t="str">
        <f>+IF(C632="","",IF(' Matrice Tarifaire NON AL'!BM635="","",TEXT(' Matrice Tarifaire NON AL'!BM635,"0,0000")))</f>
        <v/>
      </c>
      <c r="AZ632" t="str">
        <f>+IF(C632="","",IF(' Matrice Tarifaire NON AL'!BN635="","","Taxe DEEE"))</f>
        <v/>
      </c>
      <c r="BA632" t="str">
        <f>+IF(C632="","",IF(' Matrice Tarifaire NON AL'!BN635="","",TEXT(' Matrice Tarifaire NON AL'!BN635,"0,0000")))</f>
        <v/>
      </c>
      <c r="BD632" t="str">
        <f>+IF($C632="","",IF(' Matrice Tarifaire NON AL'!BR635="","",TEXT(' Matrice Tarifaire NON AL'!BR635,"0,000")))</f>
        <v/>
      </c>
      <c r="BE632" t="str">
        <f>+IF($C632="","",IF(' Matrice Tarifaire NON AL'!BS635="","",VALUE(TEXT(' Matrice Tarifaire NON AL'!BS635,"0,00"))))</f>
        <v/>
      </c>
      <c r="BF632" t="str">
        <f>+IF($C632="","",IF(' Matrice Tarifaire NON AL'!BY635="","",' Matrice Tarifaire NON AL'!BY635))</f>
        <v/>
      </c>
      <c r="BG632" t="str">
        <f>+IF(C632="","",IF(' Matrice Tarifaire NON AL'!AK635="Composant de Box","999",IF(' Matrice Tarifaire NON AL'!AP635&lt;&gt;"",' Matrice Tarifaire NON AL'!AP635,IF(' Matrice Tarifaire NON AL'!AO635&lt;&gt;"",' Matrice Tarifaire NON AL'!AO635,' Matrice Tarifaire NON AL'!AN635))))</f>
        <v/>
      </c>
    </row>
    <row r="633" spans="1:59" x14ac:dyDescent="0.25">
      <c r="A633" t="str">
        <f>+IF($C633="","",IF(' Matrice Tarifaire NON AL'!N636="","",IF(' Matrice Tarifaire NON AL'!N636=0,"GTIN A 0 - Ne doit pas être mis dans PRE REF",TEXT(' Matrice Tarifaire NON AL'!N636,"00000000000000"))))</f>
        <v/>
      </c>
      <c r="B633" t="str">
        <f>+IF(C633="","",IF(L633=172,4,VLOOKUP(' Matrice Tarifaire NON AL'!AK636,Feuil3!$A$4:$B$14,2,0)))</f>
        <v/>
      </c>
      <c r="C633" t="str">
        <f>+IF(' Matrice Tarifaire NON AL'!O636="","",SUBSTITUTE(' Matrice Tarifaire NON AL'!O636,"CHAR (10)"," "))</f>
        <v/>
      </c>
      <c r="D633" t="str">
        <f>+IF($C633="","",SUBSTITUTE(' Matrice Tarifaire NON AL'!P636,"CHAR (13)"," "))</f>
        <v/>
      </c>
      <c r="E633" t="str">
        <f t="shared" si="28"/>
        <v/>
      </c>
      <c r="F633" t="str">
        <f>+IF($C633="","",IF(' Matrice Tarifaire NON AL'!AX636="","Non",' Matrice Tarifaire NON AL'!AX636))</f>
        <v/>
      </c>
      <c r="G633" t="str">
        <f>+IF($C633="","",IF(' Matrice Tarifaire NON AL'!Q636="DOMEDIA","MDD",IF(' Matrice Tarifaire NON AL'!Q636="APTA","MDD",IF(' Matrice Tarifaire NON AL'!Q636="TOP BUDGET","Premier Prix","MN"))))</f>
        <v/>
      </c>
      <c r="H633" t="str">
        <f>+IF($C633="","",' Matrice Tarifaire NON AL'!Q636)</f>
        <v/>
      </c>
      <c r="K633" t="str">
        <f>+IF($C633="","",' Matrice Tarifaire NON AL'!X636)</f>
        <v/>
      </c>
      <c r="L633" t="str">
        <f>+IF($C633="","",' Matrice Tarifaire NON AL'!X636)</f>
        <v/>
      </c>
      <c r="M633" t="str">
        <f>+IF($C633="","",' Matrice Tarifaire NON AL'!Y636)</f>
        <v/>
      </c>
      <c r="N633" t="str">
        <f>+IF($C633="","",' Matrice Tarifaire NON AL'!Z636)</f>
        <v/>
      </c>
      <c r="P633" t="str">
        <f>+IF(C633="","",IF(' Matrice Tarifaire NON AL'!X636&lt;&gt;168,"Non",""))</f>
        <v/>
      </c>
      <c r="Q633" t="str">
        <f>+IF($C633="","",' Matrice Tarifaire NON AL'!T636)</f>
        <v/>
      </c>
      <c r="R633" t="str">
        <f>+IF($C633="","",IF(' Matrice Tarifaire NON AL'!R636="","",' Matrice Tarifaire NON AL'!R636))</f>
        <v/>
      </c>
      <c r="S633" t="str">
        <f>+IF($C633="","",LEFT(' Matrice Tarifaire NON AL'!W636,1))</f>
        <v/>
      </c>
      <c r="T633" t="str">
        <f>+IF($C633="","",LEFT(' Matrice Tarifaire NON AL'!AY636,3))</f>
        <v/>
      </c>
      <c r="U633" t="str">
        <f t="shared" si="29"/>
        <v/>
      </c>
      <c r="V633" t="str">
        <f>+IF(C633="","",IF(VLOOKUP(' Matrice Tarifaire NON AL'!AK636,Feuil3!A:F,6,0)="Box",IF(' Matrice Tarifaire NON AL'!AL636="Mono-Référence","Homogène",IF(' Matrice Tarifaire NON AL'!AL636="Multi-Références","Panaché","")),IF(' Matrice Tarifaire NON AL'!AK636="A la Pièce","Composant sans Colisage",IF(' Matrice Tarifaire NON AL'!AK636="Composant de Box","Composant sans Colisage","Homogène"))))</f>
        <v/>
      </c>
      <c r="W633" t="str">
        <f>+IF($V633="","",VLOOKUP(' Matrice Tarifaire NON AL'!AK636,Feuil3!$A$4:$E$14,5,0))</f>
        <v/>
      </c>
      <c r="Y633" t="str">
        <f>+IF($V633="","",IF(VLOOKUP(' Matrice Tarifaire NON AL'!$AK636,Feuil3!$A$4:$D$14,4,0)="Palette",' Matrice Tarifaire NON AL'!AN636,""))</f>
        <v/>
      </c>
      <c r="AA633" t="str">
        <f>+IF($V633="","",IF(VLOOKUP(' Matrice Tarifaire NON AL'!$AK636,Feuil3!$A$4:$D$14,4,0)="Colis",' Matrice Tarifaire NON AL'!AN636,""))</f>
        <v/>
      </c>
      <c r="AC633" t="str">
        <f>+IF(V633="","",IF(VLOOKUP(' Matrice Tarifaire NON AL'!AK636,Feuil3!$A$4:$D$14,4,0)="Colis",IF(' Matrice Tarifaire NON AL'!AO636&gt;0,' Matrice Tarifaire NON AL'!AO636,""),""))</f>
        <v/>
      </c>
      <c r="AD633" t="str">
        <f t="shared" si="30"/>
        <v/>
      </c>
      <c r="AE633" t="str">
        <f>+IF(C633="","",' Matrice Tarifaire NON AL'!C636)</f>
        <v/>
      </c>
      <c r="AF633" t="str">
        <f>+IF(C633="","",' Matrice Tarifaire NON AL'!AQ636)</f>
        <v/>
      </c>
      <c r="AH633" t="str">
        <f>+IF(E633="","",' Matrice Tarifaire NON AL'!$U636)</f>
        <v/>
      </c>
      <c r="AI633" t="str">
        <f>+IF(F633="","",IF(' Matrice Tarifaire NON AL'!$V636="","",' Matrice Tarifaire NON AL'!$V636))</f>
        <v/>
      </c>
      <c r="AJ633" t="str">
        <f>+IF($C633="","",IF(' Matrice Tarifaire NON AL'!AZ636="","",' Matrice Tarifaire NON AL'!AZ636))</f>
        <v/>
      </c>
      <c r="AK633" t="str">
        <f>+IF($C633="","",IF(' Matrice Tarifaire NON AL'!BA636="","",' Matrice Tarifaire NON AL'!BA636))</f>
        <v/>
      </c>
      <c r="AL633" t="str">
        <f>+IF($C633="","",IF(' Matrice Tarifaire NON AL'!BB636="","",TEXT(' Matrice Tarifaire NON AL'!BB636,"0,0000")))</f>
        <v/>
      </c>
      <c r="AO633" t="str">
        <f>+IF($C633="","",IF(' Matrice Tarifaire NON AL'!BF636="","",TEXT(' Matrice Tarifaire NON AL'!BF636,"0,0000")))</f>
        <v/>
      </c>
      <c r="AP633" t="str">
        <f>+IF($C633="","",IF(' Matrice Tarifaire NON AL'!BG636="","",TEXT(' Matrice Tarifaire NON AL'!BG636,"0,0000")))</f>
        <v/>
      </c>
      <c r="AQ633" t="str">
        <f>+IF($C633="","",IF(' Matrice Tarifaire NON AL'!BH636="","",TEXT(' Matrice Tarifaire NON AL'!BH636,"0,0000")))</f>
        <v/>
      </c>
      <c r="AR633" t="str">
        <f>+IF($C633="","",IF(' Matrice Tarifaire NON AL'!BI636="","",TEXT(' Matrice Tarifaire NON AL'!BI636,"0,0000")))</f>
        <v/>
      </c>
      <c r="AS633" t="str">
        <f>+IF(C633="","",IF(' Matrice Tarifaire NON AL'!BJ636="","0",IF(' Matrice Tarifaire NON AL'!BJ636="","",' Matrice Tarifaire NON AL'!BJ636)))</f>
        <v/>
      </c>
      <c r="AT633" t="str">
        <f>+IF(C633="","",IF(' Matrice Tarifaire NON AL'!BK636="","",' Matrice Tarifaire NON AL'!$BK$6))</f>
        <v/>
      </c>
      <c r="AU633" t="str">
        <f>+IF(C633="","",IF(' Matrice Tarifaire NON AL'!BK636="","",TEXT(' Matrice Tarifaire NON AL'!BK636,"0,0000")))</f>
        <v/>
      </c>
      <c r="AV633" t="str">
        <f>+IF(C633="","",IF(' Matrice Tarifaire NON AL'!BL636="","",' Matrice Tarifaire NON AL'!$BL$6))</f>
        <v/>
      </c>
      <c r="AW633" t="str">
        <f>+IF(C633="","",IF(' Matrice Tarifaire NON AL'!BL636="","",TEXT(' Matrice Tarifaire NON AL'!BL636,"0,0000")))</f>
        <v/>
      </c>
      <c r="AX633" t="str">
        <f>+IF(C633="","",IF(' Matrice Tarifaire NON AL'!BM636="","",' Matrice Tarifaire NON AL'!$BM$6))</f>
        <v/>
      </c>
      <c r="AY633" t="str">
        <f>+IF(C633="","",IF(' Matrice Tarifaire NON AL'!BM636="","",TEXT(' Matrice Tarifaire NON AL'!BM636,"0,0000")))</f>
        <v/>
      </c>
      <c r="AZ633" t="str">
        <f>+IF(C633="","",IF(' Matrice Tarifaire NON AL'!BN636="","","Taxe DEEE"))</f>
        <v/>
      </c>
      <c r="BA633" t="str">
        <f>+IF(C633="","",IF(' Matrice Tarifaire NON AL'!BN636="","",TEXT(' Matrice Tarifaire NON AL'!BN636,"0,0000")))</f>
        <v/>
      </c>
      <c r="BD633" t="str">
        <f>+IF($C633="","",IF(' Matrice Tarifaire NON AL'!BR636="","",TEXT(' Matrice Tarifaire NON AL'!BR636,"0,000")))</f>
        <v/>
      </c>
      <c r="BE633" t="str">
        <f>+IF($C633="","",IF(' Matrice Tarifaire NON AL'!BS636="","",VALUE(TEXT(' Matrice Tarifaire NON AL'!BS636,"0,00"))))</f>
        <v/>
      </c>
      <c r="BF633" t="str">
        <f>+IF($C633="","",IF(' Matrice Tarifaire NON AL'!BY636="","",' Matrice Tarifaire NON AL'!BY636))</f>
        <v/>
      </c>
      <c r="BG633" t="str">
        <f>+IF(C633="","",IF(' Matrice Tarifaire NON AL'!AK636="Composant de Box","999",IF(' Matrice Tarifaire NON AL'!AP636&lt;&gt;"",' Matrice Tarifaire NON AL'!AP636,IF(' Matrice Tarifaire NON AL'!AO636&lt;&gt;"",' Matrice Tarifaire NON AL'!AO636,' Matrice Tarifaire NON AL'!AN636))))</f>
        <v/>
      </c>
    </row>
    <row r="634" spans="1:59" x14ac:dyDescent="0.25">
      <c r="A634" t="str">
        <f>+IF($C634="","",IF(' Matrice Tarifaire NON AL'!N637="","",IF(' Matrice Tarifaire NON AL'!N637=0,"GTIN A 0 - Ne doit pas être mis dans PRE REF",TEXT(' Matrice Tarifaire NON AL'!N637,"00000000000000"))))</f>
        <v/>
      </c>
      <c r="B634" t="str">
        <f>+IF(C634="","",IF(L634=172,4,VLOOKUP(' Matrice Tarifaire NON AL'!AK637,Feuil3!$A$4:$B$14,2,0)))</f>
        <v/>
      </c>
      <c r="C634" t="str">
        <f>+IF(' Matrice Tarifaire NON AL'!O637="","",SUBSTITUTE(' Matrice Tarifaire NON AL'!O637,"CHAR (10)"," "))</f>
        <v/>
      </c>
      <c r="D634" t="str">
        <f>+IF($C634="","",SUBSTITUTE(' Matrice Tarifaire NON AL'!P637,"CHAR (13)"," "))</f>
        <v/>
      </c>
      <c r="E634" t="str">
        <f t="shared" si="28"/>
        <v/>
      </c>
      <c r="F634" t="str">
        <f>+IF($C634="","",IF(' Matrice Tarifaire NON AL'!AX637="","Non",' Matrice Tarifaire NON AL'!AX637))</f>
        <v/>
      </c>
      <c r="G634" t="str">
        <f>+IF($C634="","",IF(' Matrice Tarifaire NON AL'!Q637="DOMEDIA","MDD",IF(' Matrice Tarifaire NON AL'!Q637="APTA","MDD",IF(' Matrice Tarifaire NON AL'!Q637="TOP BUDGET","Premier Prix","MN"))))</f>
        <v/>
      </c>
      <c r="H634" t="str">
        <f>+IF($C634="","",' Matrice Tarifaire NON AL'!Q637)</f>
        <v/>
      </c>
      <c r="K634" t="str">
        <f>+IF($C634="","",' Matrice Tarifaire NON AL'!X637)</f>
        <v/>
      </c>
      <c r="L634" t="str">
        <f>+IF($C634="","",' Matrice Tarifaire NON AL'!X637)</f>
        <v/>
      </c>
      <c r="M634" t="str">
        <f>+IF($C634="","",' Matrice Tarifaire NON AL'!Y637)</f>
        <v/>
      </c>
      <c r="N634" t="str">
        <f>+IF($C634="","",' Matrice Tarifaire NON AL'!Z637)</f>
        <v/>
      </c>
      <c r="P634" t="str">
        <f>+IF(C634="","",IF(' Matrice Tarifaire NON AL'!X637&lt;&gt;168,"Non",""))</f>
        <v/>
      </c>
      <c r="Q634" t="str">
        <f>+IF($C634="","",' Matrice Tarifaire NON AL'!T637)</f>
        <v/>
      </c>
      <c r="R634" t="str">
        <f>+IF($C634="","",IF(' Matrice Tarifaire NON AL'!R637="","",' Matrice Tarifaire NON AL'!R637))</f>
        <v/>
      </c>
      <c r="S634" t="str">
        <f>+IF($C634="","",LEFT(' Matrice Tarifaire NON AL'!W637,1))</f>
        <v/>
      </c>
      <c r="T634" t="str">
        <f>+IF($C634="","",LEFT(' Matrice Tarifaire NON AL'!AY637,3))</f>
        <v/>
      </c>
      <c r="U634" t="str">
        <f t="shared" si="29"/>
        <v/>
      </c>
      <c r="V634" t="str">
        <f>+IF(C634="","",IF(VLOOKUP(' Matrice Tarifaire NON AL'!AK637,Feuil3!A:F,6,0)="Box",IF(' Matrice Tarifaire NON AL'!AL637="Mono-Référence","Homogène",IF(' Matrice Tarifaire NON AL'!AL637="Multi-Références","Panaché","")),IF(' Matrice Tarifaire NON AL'!AK637="A la Pièce","Composant sans Colisage",IF(' Matrice Tarifaire NON AL'!AK637="Composant de Box","Composant sans Colisage","Homogène"))))</f>
        <v/>
      </c>
      <c r="W634" t="str">
        <f>+IF($V634="","",VLOOKUP(' Matrice Tarifaire NON AL'!AK637,Feuil3!$A$4:$E$14,5,0))</f>
        <v/>
      </c>
      <c r="Y634" t="str">
        <f>+IF($V634="","",IF(VLOOKUP(' Matrice Tarifaire NON AL'!$AK637,Feuil3!$A$4:$D$14,4,0)="Palette",' Matrice Tarifaire NON AL'!AN637,""))</f>
        <v/>
      </c>
      <c r="AA634" t="str">
        <f>+IF($V634="","",IF(VLOOKUP(' Matrice Tarifaire NON AL'!$AK637,Feuil3!$A$4:$D$14,4,0)="Colis",' Matrice Tarifaire NON AL'!AN637,""))</f>
        <v/>
      </c>
      <c r="AC634" t="str">
        <f>+IF(V634="","",IF(VLOOKUP(' Matrice Tarifaire NON AL'!AK637,Feuil3!$A$4:$D$14,4,0)="Colis",IF(' Matrice Tarifaire NON AL'!AO637&gt;0,' Matrice Tarifaire NON AL'!AO637,""),""))</f>
        <v/>
      </c>
      <c r="AD634" t="str">
        <f t="shared" si="30"/>
        <v/>
      </c>
      <c r="AE634" t="str">
        <f>+IF(C634="","",' Matrice Tarifaire NON AL'!C637)</f>
        <v/>
      </c>
      <c r="AF634" t="str">
        <f>+IF(C634="","",' Matrice Tarifaire NON AL'!AQ637)</f>
        <v/>
      </c>
      <c r="AH634" t="str">
        <f>+IF(E634="","",' Matrice Tarifaire NON AL'!$U637)</f>
        <v/>
      </c>
      <c r="AI634" t="str">
        <f>+IF(F634="","",IF(' Matrice Tarifaire NON AL'!$V637="","",' Matrice Tarifaire NON AL'!$V637))</f>
        <v/>
      </c>
      <c r="AJ634" t="str">
        <f>+IF($C634="","",IF(' Matrice Tarifaire NON AL'!AZ637="","",' Matrice Tarifaire NON AL'!AZ637))</f>
        <v/>
      </c>
      <c r="AK634" t="str">
        <f>+IF($C634="","",IF(' Matrice Tarifaire NON AL'!BA637="","",' Matrice Tarifaire NON AL'!BA637))</f>
        <v/>
      </c>
      <c r="AL634" t="str">
        <f>+IF($C634="","",IF(' Matrice Tarifaire NON AL'!BB637="","",TEXT(' Matrice Tarifaire NON AL'!BB637,"0,0000")))</f>
        <v/>
      </c>
      <c r="AO634" t="str">
        <f>+IF($C634="","",IF(' Matrice Tarifaire NON AL'!BF637="","",TEXT(' Matrice Tarifaire NON AL'!BF637,"0,0000")))</f>
        <v/>
      </c>
      <c r="AP634" t="str">
        <f>+IF($C634="","",IF(' Matrice Tarifaire NON AL'!BG637="","",TEXT(' Matrice Tarifaire NON AL'!BG637,"0,0000")))</f>
        <v/>
      </c>
      <c r="AQ634" t="str">
        <f>+IF($C634="","",IF(' Matrice Tarifaire NON AL'!BH637="","",TEXT(' Matrice Tarifaire NON AL'!BH637,"0,0000")))</f>
        <v/>
      </c>
      <c r="AR634" t="str">
        <f>+IF($C634="","",IF(' Matrice Tarifaire NON AL'!BI637="","",TEXT(' Matrice Tarifaire NON AL'!BI637,"0,0000")))</f>
        <v/>
      </c>
      <c r="AS634" t="str">
        <f>+IF(C634="","",IF(' Matrice Tarifaire NON AL'!BJ637="","0",IF(' Matrice Tarifaire NON AL'!BJ637="","",' Matrice Tarifaire NON AL'!BJ637)))</f>
        <v/>
      </c>
      <c r="AT634" t="str">
        <f>+IF(C634="","",IF(' Matrice Tarifaire NON AL'!BK637="","",' Matrice Tarifaire NON AL'!$BK$6))</f>
        <v/>
      </c>
      <c r="AU634" t="str">
        <f>+IF(C634="","",IF(' Matrice Tarifaire NON AL'!BK637="","",TEXT(' Matrice Tarifaire NON AL'!BK637,"0,0000")))</f>
        <v/>
      </c>
      <c r="AV634" t="str">
        <f>+IF(C634="","",IF(' Matrice Tarifaire NON AL'!BL637="","",' Matrice Tarifaire NON AL'!$BL$6))</f>
        <v/>
      </c>
      <c r="AW634" t="str">
        <f>+IF(C634="","",IF(' Matrice Tarifaire NON AL'!BL637="","",TEXT(' Matrice Tarifaire NON AL'!BL637,"0,0000")))</f>
        <v/>
      </c>
      <c r="AX634" t="str">
        <f>+IF(C634="","",IF(' Matrice Tarifaire NON AL'!BM637="","",' Matrice Tarifaire NON AL'!$BM$6))</f>
        <v/>
      </c>
      <c r="AY634" t="str">
        <f>+IF(C634="","",IF(' Matrice Tarifaire NON AL'!BM637="","",TEXT(' Matrice Tarifaire NON AL'!BM637,"0,0000")))</f>
        <v/>
      </c>
      <c r="AZ634" t="str">
        <f>+IF(C634="","",IF(' Matrice Tarifaire NON AL'!BN637="","","Taxe DEEE"))</f>
        <v/>
      </c>
      <c r="BA634" t="str">
        <f>+IF(C634="","",IF(' Matrice Tarifaire NON AL'!BN637="","",TEXT(' Matrice Tarifaire NON AL'!BN637,"0,0000")))</f>
        <v/>
      </c>
      <c r="BD634" t="str">
        <f>+IF($C634="","",IF(' Matrice Tarifaire NON AL'!BR637="","",TEXT(' Matrice Tarifaire NON AL'!BR637,"0,000")))</f>
        <v/>
      </c>
      <c r="BE634" t="str">
        <f>+IF($C634="","",IF(' Matrice Tarifaire NON AL'!BS637="","",VALUE(TEXT(' Matrice Tarifaire NON AL'!BS637,"0,00"))))</f>
        <v/>
      </c>
      <c r="BF634" t="str">
        <f>+IF($C634="","",IF(' Matrice Tarifaire NON AL'!BY637="","",' Matrice Tarifaire NON AL'!BY637))</f>
        <v/>
      </c>
      <c r="BG634" t="str">
        <f>+IF(C634="","",IF(' Matrice Tarifaire NON AL'!AK637="Composant de Box","999",IF(' Matrice Tarifaire NON AL'!AP637&lt;&gt;"",' Matrice Tarifaire NON AL'!AP637,IF(' Matrice Tarifaire NON AL'!AO637&lt;&gt;"",' Matrice Tarifaire NON AL'!AO637,' Matrice Tarifaire NON AL'!AN637))))</f>
        <v/>
      </c>
    </row>
    <row r="635" spans="1:59" x14ac:dyDescent="0.25">
      <c r="A635" t="str">
        <f>+IF($C635="","",IF(' Matrice Tarifaire NON AL'!N638="","",IF(' Matrice Tarifaire NON AL'!N638=0,"GTIN A 0 - Ne doit pas être mis dans PRE REF",TEXT(' Matrice Tarifaire NON AL'!N638,"00000000000000"))))</f>
        <v/>
      </c>
      <c r="B635" t="str">
        <f>+IF(C635="","",IF(L635=172,4,VLOOKUP(' Matrice Tarifaire NON AL'!AK638,Feuil3!$A$4:$B$14,2,0)))</f>
        <v/>
      </c>
      <c r="C635" t="str">
        <f>+IF(' Matrice Tarifaire NON AL'!O638="","",SUBSTITUTE(' Matrice Tarifaire NON AL'!O638,"CHAR (10)"," "))</f>
        <v/>
      </c>
      <c r="D635" t="str">
        <f>+IF($C635="","",SUBSTITUTE(' Matrice Tarifaire NON AL'!P638,"CHAR (13)"," "))</f>
        <v/>
      </c>
      <c r="E635" t="str">
        <f t="shared" si="28"/>
        <v/>
      </c>
      <c r="F635" t="str">
        <f>+IF($C635="","",IF(' Matrice Tarifaire NON AL'!AX638="","Non",' Matrice Tarifaire NON AL'!AX638))</f>
        <v/>
      </c>
      <c r="G635" t="str">
        <f>+IF($C635="","",IF(' Matrice Tarifaire NON AL'!Q638="DOMEDIA","MDD",IF(' Matrice Tarifaire NON AL'!Q638="APTA","MDD",IF(' Matrice Tarifaire NON AL'!Q638="TOP BUDGET","Premier Prix","MN"))))</f>
        <v/>
      </c>
      <c r="H635" t="str">
        <f>+IF($C635="","",' Matrice Tarifaire NON AL'!Q638)</f>
        <v/>
      </c>
      <c r="K635" t="str">
        <f>+IF($C635="","",' Matrice Tarifaire NON AL'!X638)</f>
        <v/>
      </c>
      <c r="L635" t="str">
        <f>+IF($C635="","",' Matrice Tarifaire NON AL'!X638)</f>
        <v/>
      </c>
      <c r="M635" t="str">
        <f>+IF($C635="","",' Matrice Tarifaire NON AL'!Y638)</f>
        <v/>
      </c>
      <c r="N635" t="str">
        <f>+IF($C635="","",' Matrice Tarifaire NON AL'!Z638)</f>
        <v/>
      </c>
      <c r="P635" t="str">
        <f>+IF(C635="","",IF(' Matrice Tarifaire NON AL'!X638&lt;&gt;168,"Non",""))</f>
        <v/>
      </c>
      <c r="Q635" t="str">
        <f>+IF($C635="","",' Matrice Tarifaire NON AL'!T638)</f>
        <v/>
      </c>
      <c r="R635" t="str">
        <f>+IF($C635="","",IF(' Matrice Tarifaire NON AL'!R638="","",' Matrice Tarifaire NON AL'!R638))</f>
        <v/>
      </c>
      <c r="S635" t="str">
        <f>+IF($C635="","",LEFT(' Matrice Tarifaire NON AL'!W638,1))</f>
        <v/>
      </c>
      <c r="T635" t="str">
        <f>+IF($C635="","",LEFT(' Matrice Tarifaire NON AL'!AY638,3))</f>
        <v/>
      </c>
      <c r="U635" t="str">
        <f t="shared" si="29"/>
        <v/>
      </c>
      <c r="V635" t="str">
        <f>+IF(C635="","",IF(VLOOKUP(' Matrice Tarifaire NON AL'!AK638,Feuil3!A:F,6,0)="Box",IF(' Matrice Tarifaire NON AL'!AL638="Mono-Référence","Homogène",IF(' Matrice Tarifaire NON AL'!AL638="Multi-Références","Panaché","")),IF(' Matrice Tarifaire NON AL'!AK638="A la Pièce","Composant sans Colisage",IF(' Matrice Tarifaire NON AL'!AK638="Composant de Box","Composant sans Colisage","Homogène"))))</f>
        <v/>
      </c>
      <c r="W635" t="str">
        <f>+IF($V635="","",VLOOKUP(' Matrice Tarifaire NON AL'!AK638,Feuil3!$A$4:$E$14,5,0))</f>
        <v/>
      </c>
      <c r="Y635" t="str">
        <f>+IF($V635="","",IF(VLOOKUP(' Matrice Tarifaire NON AL'!$AK638,Feuil3!$A$4:$D$14,4,0)="Palette",' Matrice Tarifaire NON AL'!AN638,""))</f>
        <v/>
      </c>
      <c r="AA635" t="str">
        <f>+IF($V635="","",IF(VLOOKUP(' Matrice Tarifaire NON AL'!$AK638,Feuil3!$A$4:$D$14,4,0)="Colis",' Matrice Tarifaire NON AL'!AN638,""))</f>
        <v/>
      </c>
      <c r="AC635" t="str">
        <f>+IF(V635="","",IF(VLOOKUP(' Matrice Tarifaire NON AL'!AK638,Feuil3!$A$4:$D$14,4,0)="Colis",IF(' Matrice Tarifaire NON AL'!AO638&gt;0,' Matrice Tarifaire NON AL'!AO638,""),""))</f>
        <v/>
      </c>
      <c r="AD635" t="str">
        <f t="shared" si="30"/>
        <v/>
      </c>
      <c r="AE635" t="str">
        <f>+IF(C635="","",' Matrice Tarifaire NON AL'!C638)</f>
        <v/>
      </c>
      <c r="AF635" t="str">
        <f>+IF(C635="","",' Matrice Tarifaire NON AL'!AQ638)</f>
        <v/>
      </c>
      <c r="AH635" t="str">
        <f>+IF(E635="","",' Matrice Tarifaire NON AL'!$U638)</f>
        <v/>
      </c>
      <c r="AI635" t="str">
        <f>+IF(F635="","",IF(' Matrice Tarifaire NON AL'!$V638="","",' Matrice Tarifaire NON AL'!$V638))</f>
        <v/>
      </c>
      <c r="AJ635" t="str">
        <f>+IF($C635="","",IF(' Matrice Tarifaire NON AL'!AZ638="","",' Matrice Tarifaire NON AL'!AZ638))</f>
        <v/>
      </c>
      <c r="AK635" t="str">
        <f>+IF($C635="","",IF(' Matrice Tarifaire NON AL'!BA638="","",' Matrice Tarifaire NON AL'!BA638))</f>
        <v/>
      </c>
      <c r="AL635" t="str">
        <f>+IF($C635="","",IF(' Matrice Tarifaire NON AL'!BB638="","",TEXT(' Matrice Tarifaire NON AL'!BB638,"0,0000")))</f>
        <v/>
      </c>
      <c r="AO635" t="str">
        <f>+IF($C635="","",IF(' Matrice Tarifaire NON AL'!BF638="","",TEXT(' Matrice Tarifaire NON AL'!BF638,"0,0000")))</f>
        <v/>
      </c>
      <c r="AP635" t="str">
        <f>+IF($C635="","",IF(' Matrice Tarifaire NON AL'!BG638="","",TEXT(' Matrice Tarifaire NON AL'!BG638,"0,0000")))</f>
        <v/>
      </c>
      <c r="AQ635" t="str">
        <f>+IF($C635="","",IF(' Matrice Tarifaire NON AL'!BH638="","",TEXT(' Matrice Tarifaire NON AL'!BH638,"0,0000")))</f>
        <v/>
      </c>
      <c r="AR635" t="str">
        <f>+IF($C635="","",IF(' Matrice Tarifaire NON AL'!BI638="","",TEXT(' Matrice Tarifaire NON AL'!BI638,"0,0000")))</f>
        <v/>
      </c>
      <c r="AS635" t="str">
        <f>+IF(C635="","",IF(' Matrice Tarifaire NON AL'!BJ638="","0",IF(' Matrice Tarifaire NON AL'!BJ638="","",' Matrice Tarifaire NON AL'!BJ638)))</f>
        <v/>
      </c>
      <c r="AT635" t="str">
        <f>+IF(C635="","",IF(' Matrice Tarifaire NON AL'!BK638="","",' Matrice Tarifaire NON AL'!$BK$6))</f>
        <v/>
      </c>
      <c r="AU635" t="str">
        <f>+IF(C635="","",IF(' Matrice Tarifaire NON AL'!BK638="","",TEXT(' Matrice Tarifaire NON AL'!BK638,"0,0000")))</f>
        <v/>
      </c>
      <c r="AV635" t="str">
        <f>+IF(C635="","",IF(' Matrice Tarifaire NON AL'!BL638="","",' Matrice Tarifaire NON AL'!$BL$6))</f>
        <v/>
      </c>
      <c r="AW635" t="str">
        <f>+IF(C635="","",IF(' Matrice Tarifaire NON AL'!BL638="","",TEXT(' Matrice Tarifaire NON AL'!BL638,"0,0000")))</f>
        <v/>
      </c>
      <c r="AX635" t="str">
        <f>+IF(C635="","",IF(' Matrice Tarifaire NON AL'!BM638="","",' Matrice Tarifaire NON AL'!$BM$6))</f>
        <v/>
      </c>
      <c r="AY635" t="str">
        <f>+IF(C635="","",IF(' Matrice Tarifaire NON AL'!BM638="","",TEXT(' Matrice Tarifaire NON AL'!BM638,"0,0000")))</f>
        <v/>
      </c>
      <c r="AZ635" t="str">
        <f>+IF(C635="","",IF(' Matrice Tarifaire NON AL'!BN638="","","Taxe DEEE"))</f>
        <v/>
      </c>
      <c r="BA635" t="str">
        <f>+IF(C635="","",IF(' Matrice Tarifaire NON AL'!BN638="","",TEXT(' Matrice Tarifaire NON AL'!BN638,"0,0000")))</f>
        <v/>
      </c>
      <c r="BD635" t="str">
        <f>+IF($C635="","",IF(' Matrice Tarifaire NON AL'!BR638="","",TEXT(' Matrice Tarifaire NON AL'!BR638,"0,000")))</f>
        <v/>
      </c>
      <c r="BE635" t="str">
        <f>+IF($C635="","",IF(' Matrice Tarifaire NON AL'!BS638="","",VALUE(TEXT(' Matrice Tarifaire NON AL'!BS638,"0,00"))))</f>
        <v/>
      </c>
      <c r="BF635" t="str">
        <f>+IF($C635="","",IF(' Matrice Tarifaire NON AL'!BY638="","",' Matrice Tarifaire NON AL'!BY638))</f>
        <v/>
      </c>
      <c r="BG635" t="str">
        <f>+IF(C635="","",IF(' Matrice Tarifaire NON AL'!AK638="Composant de Box","999",IF(' Matrice Tarifaire NON AL'!AP638&lt;&gt;"",' Matrice Tarifaire NON AL'!AP638,IF(' Matrice Tarifaire NON AL'!AO638&lt;&gt;"",' Matrice Tarifaire NON AL'!AO638,' Matrice Tarifaire NON AL'!AN638))))</f>
        <v/>
      </c>
    </row>
    <row r="636" spans="1:59" x14ac:dyDescent="0.25">
      <c r="A636" t="str">
        <f>+IF($C636="","",IF(' Matrice Tarifaire NON AL'!N639="","",IF(' Matrice Tarifaire NON AL'!N639=0,"GTIN A 0 - Ne doit pas être mis dans PRE REF",TEXT(' Matrice Tarifaire NON AL'!N639,"00000000000000"))))</f>
        <v/>
      </c>
      <c r="B636" t="str">
        <f>+IF(C636="","",IF(L636=172,4,VLOOKUP(' Matrice Tarifaire NON AL'!AK639,Feuil3!$A$4:$B$14,2,0)))</f>
        <v/>
      </c>
      <c r="C636" t="str">
        <f>+IF(' Matrice Tarifaire NON AL'!O639="","",SUBSTITUTE(' Matrice Tarifaire NON AL'!O639,"CHAR (10)"," "))</f>
        <v/>
      </c>
      <c r="D636" t="str">
        <f>+IF($C636="","",SUBSTITUTE(' Matrice Tarifaire NON AL'!P639,"CHAR (13)"," "))</f>
        <v/>
      </c>
      <c r="E636" t="str">
        <f t="shared" si="28"/>
        <v/>
      </c>
      <c r="F636" t="str">
        <f>+IF($C636="","",IF(' Matrice Tarifaire NON AL'!AX639="","Non",' Matrice Tarifaire NON AL'!AX639))</f>
        <v/>
      </c>
      <c r="G636" t="str">
        <f>+IF($C636="","",IF(' Matrice Tarifaire NON AL'!Q639="DOMEDIA","MDD",IF(' Matrice Tarifaire NON AL'!Q639="APTA","MDD",IF(' Matrice Tarifaire NON AL'!Q639="TOP BUDGET","Premier Prix","MN"))))</f>
        <v/>
      </c>
      <c r="H636" t="str">
        <f>+IF($C636="","",' Matrice Tarifaire NON AL'!Q639)</f>
        <v/>
      </c>
      <c r="K636" t="str">
        <f>+IF($C636="","",' Matrice Tarifaire NON AL'!X639)</f>
        <v/>
      </c>
      <c r="L636" t="str">
        <f>+IF($C636="","",' Matrice Tarifaire NON AL'!X639)</f>
        <v/>
      </c>
      <c r="M636" t="str">
        <f>+IF($C636="","",' Matrice Tarifaire NON AL'!Y639)</f>
        <v/>
      </c>
      <c r="N636" t="str">
        <f>+IF($C636="","",' Matrice Tarifaire NON AL'!Z639)</f>
        <v/>
      </c>
      <c r="P636" t="str">
        <f>+IF(C636="","",IF(' Matrice Tarifaire NON AL'!X639&lt;&gt;168,"Non",""))</f>
        <v/>
      </c>
      <c r="Q636" t="str">
        <f>+IF($C636="","",' Matrice Tarifaire NON AL'!T639)</f>
        <v/>
      </c>
      <c r="R636" t="str">
        <f>+IF($C636="","",IF(' Matrice Tarifaire NON AL'!R639="","",' Matrice Tarifaire NON AL'!R639))</f>
        <v/>
      </c>
      <c r="S636" t="str">
        <f>+IF($C636="","",LEFT(' Matrice Tarifaire NON AL'!W639,1))</f>
        <v/>
      </c>
      <c r="T636" t="str">
        <f>+IF($C636="","",LEFT(' Matrice Tarifaire NON AL'!AY639,3))</f>
        <v/>
      </c>
      <c r="U636" t="str">
        <f t="shared" si="29"/>
        <v/>
      </c>
      <c r="V636" t="str">
        <f>+IF(C636="","",IF(VLOOKUP(' Matrice Tarifaire NON AL'!AK639,Feuil3!A:F,6,0)="Box",IF(' Matrice Tarifaire NON AL'!AL639="Mono-Référence","Homogène",IF(' Matrice Tarifaire NON AL'!AL639="Multi-Références","Panaché","")),IF(' Matrice Tarifaire NON AL'!AK639="A la Pièce","Composant sans Colisage",IF(' Matrice Tarifaire NON AL'!AK639="Composant de Box","Composant sans Colisage","Homogène"))))</f>
        <v/>
      </c>
      <c r="W636" t="str">
        <f>+IF($V636="","",VLOOKUP(' Matrice Tarifaire NON AL'!AK639,Feuil3!$A$4:$E$14,5,0))</f>
        <v/>
      </c>
      <c r="Y636" t="str">
        <f>+IF($V636="","",IF(VLOOKUP(' Matrice Tarifaire NON AL'!$AK639,Feuil3!$A$4:$D$14,4,0)="Palette",' Matrice Tarifaire NON AL'!AN639,""))</f>
        <v/>
      </c>
      <c r="AA636" t="str">
        <f>+IF($V636="","",IF(VLOOKUP(' Matrice Tarifaire NON AL'!$AK639,Feuil3!$A$4:$D$14,4,0)="Colis",' Matrice Tarifaire NON AL'!AN639,""))</f>
        <v/>
      </c>
      <c r="AC636" t="str">
        <f>+IF(V636="","",IF(VLOOKUP(' Matrice Tarifaire NON AL'!AK639,Feuil3!$A$4:$D$14,4,0)="Colis",IF(' Matrice Tarifaire NON AL'!AO639&gt;0,' Matrice Tarifaire NON AL'!AO639,""),""))</f>
        <v/>
      </c>
      <c r="AD636" t="str">
        <f t="shared" si="30"/>
        <v/>
      </c>
      <c r="AE636" t="str">
        <f>+IF(C636="","",' Matrice Tarifaire NON AL'!C639)</f>
        <v/>
      </c>
      <c r="AF636" t="str">
        <f>+IF(C636="","",' Matrice Tarifaire NON AL'!AQ639)</f>
        <v/>
      </c>
      <c r="AH636" t="str">
        <f>+IF(E636="","",' Matrice Tarifaire NON AL'!$U639)</f>
        <v/>
      </c>
      <c r="AI636" t="str">
        <f>+IF(F636="","",IF(' Matrice Tarifaire NON AL'!$V639="","",' Matrice Tarifaire NON AL'!$V639))</f>
        <v/>
      </c>
      <c r="AJ636" t="str">
        <f>+IF($C636="","",IF(' Matrice Tarifaire NON AL'!AZ639="","",' Matrice Tarifaire NON AL'!AZ639))</f>
        <v/>
      </c>
      <c r="AK636" t="str">
        <f>+IF($C636="","",IF(' Matrice Tarifaire NON AL'!BA639="","",' Matrice Tarifaire NON AL'!BA639))</f>
        <v/>
      </c>
      <c r="AL636" t="str">
        <f>+IF($C636="","",IF(' Matrice Tarifaire NON AL'!BB639="","",TEXT(' Matrice Tarifaire NON AL'!BB639,"0,0000")))</f>
        <v/>
      </c>
      <c r="AO636" t="str">
        <f>+IF($C636="","",IF(' Matrice Tarifaire NON AL'!BF639="","",TEXT(' Matrice Tarifaire NON AL'!BF639,"0,0000")))</f>
        <v/>
      </c>
      <c r="AP636" t="str">
        <f>+IF($C636="","",IF(' Matrice Tarifaire NON AL'!BG639="","",TEXT(' Matrice Tarifaire NON AL'!BG639,"0,0000")))</f>
        <v/>
      </c>
      <c r="AQ636" t="str">
        <f>+IF($C636="","",IF(' Matrice Tarifaire NON AL'!BH639="","",TEXT(' Matrice Tarifaire NON AL'!BH639,"0,0000")))</f>
        <v/>
      </c>
      <c r="AR636" t="str">
        <f>+IF($C636="","",IF(' Matrice Tarifaire NON AL'!BI639="","",TEXT(' Matrice Tarifaire NON AL'!BI639,"0,0000")))</f>
        <v/>
      </c>
      <c r="AS636" t="str">
        <f>+IF(C636="","",IF(' Matrice Tarifaire NON AL'!BJ639="","0",IF(' Matrice Tarifaire NON AL'!BJ639="","",' Matrice Tarifaire NON AL'!BJ639)))</f>
        <v/>
      </c>
      <c r="AT636" t="str">
        <f>+IF(C636="","",IF(' Matrice Tarifaire NON AL'!BK639="","",' Matrice Tarifaire NON AL'!$BK$6))</f>
        <v/>
      </c>
      <c r="AU636" t="str">
        <f>+IF(C636="","",IF(' Matrice Tarifaire NON AL'!BK639="","",TEXT(' Matrice Tarifaire NON AL'!BK639,"0,0000")))</f>
        <v/>
      </c>
      <c r="AV636" t="str">
        <f>+IF(C636="","",IF(' Matrice Tarifaire NON AL'!BL639="","",' Matrice Tarifaire NON AL'!$BL$6))</f>
        <v/>
      </c>
      <c r="AW636" t="str">
        <f>+IF(C636="","",IF(' Matrice Tarifaire NON AL'!BL639="","",TEXT(' Matrice Tarifaire NON AL'!BL639,"0,0000")))</f>
        <v/>
      </c>
      <c r="AX636" t="str">
        <f>+IF(C636="","",IF(' Matrice Tarifaire NON AL'!BM639="","",' Matrice Tarifaire NON AL'!$BM$6))</f>
        <v/>
      </c>
      <c r="AY636" t="str">
        <f>+IF(C636="","",IF(' Matrice Tarifaire NON AL'!BM639="","",TEXT(' Matrice Tarifaire NON AL'!BM639,"0,0000")))</f>
        <v/>
      </c>
      <c r="AZ636" t="str">
        <f>+IF(C636="","",IF(' Matrice Tarifaire NON AL'!BN639="","","Taxe DEEE"))</f>
        <v/>
      </c>
      <c r="BA636" t="str">
        <f>+IF(C636="","",IF(' Matrice Tarifaire NON AL'!BN639="","",TEXT(' Matrice Tarifaire NON AL'!BN639,"0,0000")))</f>
        <v/>
      </c>
      <c r="BD636" t="str">
        <f>+IF($C636="","",IF(' Matrice Tarifaire NON AL'!BR639="","",TEXT(' Matrice Tarifaire NON AL'!BR639,"0,000")))</f>
        <v/>
      </c>
      <c r="BE636" t="str">
        <f>+IF($C636="","",IF(' Matrice Tarifaire NON AL'!BS639="","",VALUE(TEXT(' Matrice Tarifaire NON AL'!BS639,"0,00"))))</f>
        <v/>
      </c>
      <c r="BF636" t="str">
        <f>+IF($C636="","",IF(' Matrice Tarifaire NON AL'!BY639="","",' Matrice Tarifaire NON AL'!BY639))</f>
        <v/>
      </c>
      <c r="BG636" t="str">
        <f>+IF(C636="","",IF(' Matrice Tarifaire NON AL'!AK639="Composant de Box","999",IF(' Matrice Tarifaire NON AL'!AP639&lt;&gt;"",' Matrice Tarifaire NON AL'!AP639,IF(' Matrice Tarifaire NON AL'!AO639&lt;&gt;"",' Matrice Tarifaire NON AL'!AO639,' Matrice Tarifaire NON AL'!AN639))))</f>
        <v/>
      </c>
    </row>
    <row r="637" spans="1:59" x14ac:dyDescent="0.25">
      <c r="A637" t="str">
        <f>+IF($C637="","",IF(' Matrice Tarifaire NON AL'!N640="","",IF(' Matrice Tarifaire NON AL'!N640=0,"GTIN A 0 - Ne doit pas être mis dans PRE REF",TEXT(' Matrice Tarifaire NON AL'!N640,"00000000000000"))))</f>
        <v/>
      </c>
      <c r="B637" t="str">
        <f>+IF(C637="","",IF(L637=172,4,VLOOKUP(' Matrice Tarifaire NON AL'!AK640,Feuil3!$A$4:$B$14,2,0)))</f>
        <v/>
      </c>
      <c r="C637" t="str">
        <f>+IF(' Matrice Tarifaire NON AL'!O640="","",SUBSTITUTE(' Matrice Tarifaire NON AL'!O640,"CHAR (10)"," "))</f>
        <v/>
      </c>
      <c r="D637" t="str">
        <f>+IF($C637="","",SUBSTITUTE(' Matrice Tarifaire NON AL'!P640,"CHAR (13)"," "))</f>
        <v/>
      </c>
      <c r="E637" t="str">
        <f t="shared" si="28"/>
        <v/>
      </c>
      <c r="F637" t="str">
        <f>+IF($C637="","",IF(' Matrice Tarifaire NON AL'!AX640="","Non",' Matrice Tarifaire NON AL'!AX640))</f>
        <v/>
      </c>
      <c r="G637" t="str">
        <f>+IF($C637="","",IF(' Matrice Tarifaire NON AL'!Q640="DOMEDIA","MDD",IF(' Matrice Tarifaire NON AL'!Q640="APTA","MDD",IF(' Matrice Tarifaire NON AL'!Q640="TOP BUDGET","Premier Prix","MN"))))</f>
        <v/>
      </c>
      <c r="H637" t="str">
        <f>+IF($C637="","",' Matrice Tarifaire NON AL'!Q640)</f>
        <v/>
      </c>
      <c r="K637" t="str">
        <f>+IF($C637="","",' Matrice Tarifaire NON AL'!X640)</f>
        <v/>
      </c>
      <c r="L637" t="str">
        <f>+IF($C637="","",' Matrice Tarifaire NON AL'!X640)</f>
        <v/>
      </c>
      <c r="M637" t="str">
        <f>+IF($C637="","",' Matrice Tarifaire NON AL'!Y640)</f>
        <v/>
      </c>
      <c r="N637" t="str">
        <f>+IF($C637="","",' Matrice Tarifaire NON AL'!Z640)</f>
        <v/>
      </c>
      <c r="P637" t="str">
        <f>+IF(C637="","",IF(' Matrice Tarifaire NON AL'!X640&lt;&gt;168,"Non",""))</f>
        <v/>
      </c>
      <c r="Q637" t="str">
        <f>+IF($C637="","",' Matrice Tarifaire NON AL'!T640)</f>
        <v/>
      </c>
      <c r="R637" t="str">
        <f>+IF($C637="","",IF(' Matrice Tarifaire NON AL'!R640="","",' Matrice Tarifaire NON AL'!R640))</f>
        <v/>
      </c>
      <c r="S637" t="str">
        <f>+IF($C637="","",LEFT(' Matrice Tarifaire NON AL'!W640,1))</f>
        <v/>
      </c>
      <c r="T637" t="str">
        <f>+IF($C637="","",LEFT(' Matrice Tarifaire NON AL'!AY640,3))</f>
        <v/>
      </c>
      <c r="U637" t="str">
        <f t="shared" si="29"/>
        <v/>
      </c>
      <c r="V637" t="str">
        <f>+IF(C637="","",IF(VLOOKUP(' Matrice Tarifaire NON AL'!AK640,Feuil3!A:F,6,0)="Box",IF(' Matrice Tarifaire NON AL'!AL640="Mono-Référence","Homogène",IF(' Matrice Tarifaire NON AL'!AL640="Multi-Références","Panaché","")),IF(' Matrice Tarifaire NON AL'!AK640="A la Pièce","Composant sans Colisage",IF(' Matrice Tarifaire NON AL'!AK640="Composant de Box","Composant sans Colisage","Homogène"))))</f>
        <v/>
      </c>
      <c r="W637" t="str">
        <f>+IF($V637="","",VLOOKUP(' Matrice Tarifaire NON AL'!AK640,Feuil3!$A$4:$E$14,5,0))</f>
        <v/>
      </c>
      <c r="Y637" t="str">
        <f>+IF($V637="","",IF(VLOOKUP(' Matrice Tarifaire NON AL'!$AK640,Feuil3!$A$4:$D$14,4,0)="Palette",' Matrice Tarifaire NON AL'!AN640,""))</f>
        <v/>
      </c>
      <c r="AA637" t="str">
        <f>+IF($V637="","",IF(VLOOKUP(' Matrice Tarifaire NON AL'!$AK640,Feuil3!$A$4:$D$14,4,0)="Colis",' Matrice Tarifaire NON AL'!AN640,""))</f>
        <v/>
      </c>
      <c r="AC637" t="str">
        <f>+IF(V637="","",IF(VLOOKUP(' Matrice Tarifaire NON AL'!AK640,Feuil3!$A$4:$D$14,4,0)="Colis",IF(' Matrice Tarifaire NON AL'!AO640&gt;0,' Matrice Tarifaire NON AL'!AO640,""),""))</f>
        <v/>
      </c>
      <c r="AD637" t="str">
        <f t="shared" si="30"/>
        <v/>
      </c>
      <c r="AE637" t="str">
        <f>+IF(C637="","",' Matrice Tarifaire NON AL'!C640)</f>
        <v/>
      </c>
      <c r="AF637" t="str">
        <f>+IF(C637="","",' Matrice Tarifaire NON AL'!AQ640)</f>
        <v/>
      </c>
      <c r="AH637" t="str">
        <f>+IF(E637="","",' Matrice Tarifaire NON AL'!$U640)</f>
        <v/>
      </c>
      <c r="AI637" t="str">
        <f>+IF(F637="","",IF(' Matrice Tarifaire NON AL'!$V640="","",' Matrice Tarifaire NON AL'!$V640))</f>
        <v/>
      </c>
      <c r="AJ637" t="str">
        <f>+IF($C637="","",IF(' Matrice Tarifaire NON AL'!AZ640="","",' Matrice Tarifaire NON AL'!AZ640))</f>
        <v/>
      </c>
      <c r="AK637" t="str">
        <f>+IF($C637="","",IF(' Matrice Tarifaire NON AL'!BA640="","",' Matrice Tarifaire NON AL'!BA640))</f>
        <v/>
      </c>
      <c r="AL637" t="str">
        <f>+IF($C637="","",IF(' Matrice Tarifaire NON AL'!BB640="","",TEXT(' Matrice Tarifaire NON AL'!BB640,"0,0000")))</f>
        <v/>
      </c>
      <c r="AO637" t="str">
        <f>+IF($C637="","",IF(' Matrice Tarifaire NON AL'!BF640="","",TEXT(' Matrice Tarifaire NON AL'!BF640,"0,0000")))</f>
        <v/>
      </c>
      <c r="AP637" t="str">
        <f>+IF($C637="","",IF(' Matrice Tarifaire NON AL'!BG640="","",TEXT(' Matrice Tarifaire NON AL'!BG640,"0,0000")))</f>
        <v/>
      </c>
      <c r="AQ637" t="str">
        <f>+IF($C637="","",IF(' Matrice Tarifaire NON AL'!BH640="","",TEXT(' Matrice Tarifaire NON AL'!BH640,"0,0000")))</f>
        <v/>
      </c>
      <c r="AR637" t="str">
        <f>+IF($C637="","",IF(' Matrice Tarifaire NON AL'!BI640="","",TEXT(' Matrice Tarifaire NON AL'!BI640,"0,0000")))</f>
        <v/>
      </c>
      <c r="AS637" t="str">
        <f>+IF(C637="","",IF(' Matrice Tarifaire NON AL'!BJ640="","0",IF(' Matrice Tarifaire NON AL'!BJ640="","",' Matrice Tarifaire NON AL'!BJ640)))</f>
        <v/>
      </c>
      <c r="AT637" t="str">
        <f>+IF(C637="","",IF(' Matrice Tarifaire NON AL'!BK640="","",' Matrice Tarifaire NON AL'!$BK$6))</f>
        <v/>
      </c>
      <c r="AU637" t="str">
        <f>+IF(C637="","",IF(' Matrice Tarifaire NON AL'!BK640="","",TEXT(' Matrice Tarifaire NON AL'!BK640,"0,0000")))</f>
        <v/>
      </c>
      <c r="AV637" t="str">
        <f>+IF(C637="","",IF(' Matrice Tarifaire NON AL'!BL640="","",' Matrice Tarifaire NON AL'!$BL$6))</f>
        <v/>
      </c>
      <c r="AW637" t="str">
        <f>+IF(C637="","",IF(' Matrice Tarifaire NON AL'!BL640="","",TEXT(' Matrice Tarifaire NON AL'!BL640,"0,0000")))</f>
        <v/>
      </c>
      <c r="AX637" t="str">
        <f>+IF(C637="","",IF(' Matrice Tarifaire NON AL'!BM640="","",' Matrice Tarifaire NON AL'!$BM$6))</f>
        <v/>
      </c>
      <c r="AY637" t="str">
        <f>+IF(C637="","",IF(' Matrice Tarifaire NON AL'!BM640="","",TEXT(' Matrice Tarifaire NON AL'!BM640,"0,0000")))</f>
        <v/>
      </c>
      <c r="AZ637" t="str">
        <f>+IF(C637="","",IF(' Matrice Tarifaire NON AL'!BN640="","","Taxe DEEE"))</f>
        <v/>
      </c>
      <c r="BA637" t="str">
        <f>+IF(C637="","",IF(' Matrice Tarifaire NON AL'!BN640="","",TEXT(' Matrice Tarifaire NON AL'!BN640,"0,0000")))</f>
        <v/>
      </c>
      <c r="BD637" t="str">
        <f>+IF($C637="","",IF(' Matrice Tarifaire NON AL'!BR640="","",TEXT(' Matrice Tarifaire NON AL'!BR640,"0,000")))</f>
        <v/>
      </c>
      <c r="BE637" t="str">
        <f>+IF($C637="","",IF(' Matrice Tarifaire NON AL'!BS640="","",VALUE(TEXT(' Matrice Tarifaire NON AL'!BS640,"0,00"))))</f>
        <v/>
      </c>
      <c r="BF637" t="str">
        <f>+IF($C637="","",IF(' Matrice Tarifaire NON AL'!BY640="","",' Matrice Tarifaire NON AL'!BY640))</f>
        <v/>
      </c>
      <c r="BG637" t="str">
        <f>+IF(C637="","",IF(' Matrice Tarifaire NON AL'!AK640="Composant de Box","999",IF(' Matrice Tarifaire NON AL'!AP640&lt;&gt;"",' Matrice Tarifaire NON AL'!AP640,IF(' Matrice Tarifaire NON AL'!AO640&lt;&gt;"",' Matrice Tarifaire NON AL'!AO640,' Matrice Tarifaire NON AL'!AN640))))</f>
        <v/>
      </c>
    </row>
    <row r="638" spans="1:59" x14ac:dyDescent="0.25">
      <c r="A638" t="str">
        <f>+IF($C638="","",IF(' Matrice Tarifaire NON AL'!N641="","",IF(' Matrice Tarifaire NON AL'!N641=0,"GTIN A 0 - Ne doit pas être mis dans PRE REF",TEXT(' Matrice Tarifaire NON AL'!N641,"00000000000000"))))</f>
        <v/>
      </c>
      <c r="B638" t="str">
        <f>+IF(C638="","",IF(L638=172,4,VLOOKUP(' Matrice Tarifaire NON AL'!AK641,Feuil3!$A$4:$B$14,2,0)))</f>
        <v/>
      </c>
      <c r="C638" t="str">
        <f>+IF(' Matrice Tarifaire NON AL'!O641="","",SUBSTITUTE(' Matrice Tarifaire NON AL'!O641,"CHAR (10)"," "))</f>
        <v/>
      </c>
      <c r="D638" t="str">
        <f>+IF($C638="","",SUBSTITUTE(' Matrice Tarifaire NON AL'!P641,"CHAR (13)"," "))</f>
        <v/>
      </c>
      <c r="E638" t="str">
        <f t="shared" si="28"/>
        <v/>
      </c>
      <c r="F638" t="str">
        <f>+IF($C638="","",IF(' Matrice Tarifaire NON AL'!AX641="","Non",' Matrice Tarifaire NON AL'!AX641))</f>
        <v/>
      </c>
      <c r="G638" t="str">
        <f>+IF($C638="","",IF(' Matrice Tarifaire NON AL'!Q641="DOMEDIA","MDD",IF(' Matrice Tarifaire NON AL'!Q641="APTA","MDD",IF(' Matrice Tarifaire NON AL'!Q641="TOP BUDGET","Premier Prix","MN"))))</f>
        <v/>
      </c>
      <c r="H638" t="str">
        <f>+IF($C638="","",' Matrice Tarifaire NON AL'!Q641)</f>
        <v/>
      </c>
      <c r="K638" t="str">
        <f>+IF($C638="","",' Matrice Tarifaire NON AL'!X641)</f>
        <v/>
      </c>
      <c r="L638" t="str">
        <f>+IF($C638="","",' Matrice Tarifaire NON AL'!X641)</f>
        <v/>
      </c>
      <c r="M638" t="str">
        <f>+IF($C638="","",' Matrice Tarifaire NON AL'!Y641)</f>
        <v/>
      </c>
      <c r="N638" t="str">
        <f>+IF($C638="","",' Matrice Tarifaire NON AL'!Z641)</f>
        <v/>
      </c>
      <c r="P638" t="str">
        <f>+IF(C638="","",IF(' Matrice Tarifaire NON AL'!X641&lt;&gt;168,"Non",""))</f>
        <v/>
      </c>
      <c r="Q638" t="str">
        <f>+IF($C638="","",' Matrice Tarifaire NON AL'!T641)</f>
        <v/>
      </c>
      <c r="R638" t="str">
        <f>+IF($C638="","",IF(' Matrice Tarifaire NON AL'!R641="","",' Matrice Tarifaire NON AL'!R641))</f>
        <v/>
      </c>
      <c r="S638" t="str">
        <f>+IF($C638="","",LEFT(' Matrice Tarifaire NON AL'!W641,1))</f>
        <v/>
      </c>
      <c r="T638" t="str">
        <f>+IF($C638="","",LEFT(' Matrice Tarifaire NON AL'!AY641,3))</f>
        <v/>
      </c>
      <c r="U638" t="str">
        <f t="shared" si="29"/>
        <v/>
      </c>
      <c r="V638" t="str">
        <f>+IF(C638="","",IF(VLOOKUP(' Matrice Tarifaire NON AL'!AK641,Feuil3!A:F,6,0)="Box",IF(' Matrice Tarifaire NON AL'!AL641="Mono-Référence","Homogène",IF(' Matrice Tarifaire NON AL'!AL641="Multi-Références","Panaché","")),IF(' Matrice Tarifaire NON AL'!AK641="A la Pièce","Composant sans Colisage",IF(' Matrice Tarifaire NON AL'!AK641="Composant de Box","Composant sans Colisage","Homogène"))))</f>
        <v/>
      </c>
      <c r="W638" t="str">
        <f>+IF($V638="","",VLOOKUP(' Matrice Tarifaire NON AL'!AK641,Feuil3!$A$4:$E$14,5,0))</f>
        <v/>
      </c>
      <c r="Y638" t="str">
        <f>+IF($V638="","",IF(VLOOKUP(' Matrice Tarifaire NON AL'!$AK641,Feuil3!$A$4:$D$14,4,0)="Palette",' Matrice Tarifaire NON AL'!AN641,""))</f>
        <v/>
      </c>
      <c r="AA638" t="str">
        <f>+IF($V638="","",IF(VLOOKUP(' Matrice Tarifaire NON AL'!$AK641,Feuil3!$A$4:$D$14,4,0)="Colis",' Matrice Tarifaire NON AL'!AN641,""))</f>
        <v/>
      </c>
      <c r="AC638" t="str">
        <f>+IF(V638="","",IF(VLOOKUP(' Matrice Tarifaire NON AL'!AK641,Feuil3!$A$4:$D$14,4,0)="Colis",IF(' Matrice Tarifaire NON AL'!AO641&gt;0,' Matrice Tarifaire NON AL'!AO641,""),""))</f>
        <v/>
      </c>
      <c r="AD638" t="str">
        <f t="shared" si="30"/>
        <v/>
      </c>
      <c r="AE638" t="str">
        <f>+IF(C638="","",' Matrice Tarifaire NON AL'!C641)</f>
        <v/>
      </c>
      <c r="AF638" t="str">
        <f>+IF(C638="","",' Matrice Tarifaire NON AL'!AQ641)</f>
        <v/>
      </c>
      <c r="AH638" t="str">
        <f>+IF(E638="","",' Matrice Tarifaire NON AL'!$U641)</f>
        <v/>
      </c>
      <c r="AI638" t="str">
        <f>+IF(F638="","",IF(' Matrice Tarifaire NON AL'!$V641="","",' Matrice Tarifaire NON AL'!$V641))</f>
        <v/>
      </c>
      <c r="AJ638" t="str">
        <f>+IF($C638="","",IF(' Matrice Tarifaire NON AL'!AZ641="","",' Matrice Tarifaire NON AL'!AZ641))</f>
        <v/>
      </c>
      <c r="AK638" t="str">
        <f>+IF($C638="","",IF(' Matrice Tarifaire NON AL'!BA641="","",' Matrice Tarifaire NON AL'!BA641))</f>
        <v/>
      </c>
      <c r="AL638" t="str">
        <f>+IF($C638="","",IF(' Matrice Tarifaire NON AL'!BB641="","",TEXT(' Matrice Tarifaire NON AL'!BB641,"0,0000")))</f>
        <v/>
      </c>
      <c r="AO638" t="str">
        <f>+IF($C638="","",IF(' Matrice Tarifaire NON AL'!BF641="","",TEXT(' Matrice Tarifaire NON AL'!BF641,"0,0000")))</f>
        <v/>
      </c>
      <c r="AP638" t="str">
        <f>+IF($C638="","",IF(' Matrice Tarifaire NON AL'!BG641="","",TEXT(' Matrice Tarifaire NON AL'!BG641,"0,0000")))</f>
        <v/>
      </c>
      <c r="AQ638" t="str">
        <f>+IF($C638="","",IF(' Matrice Tarifaire NON AL'!BH641="","",TEXT(' Matrice Tarifaire NON AL'!BH641,"0,0000")))</f>
        <v/>
      </c>
      <c r="AR638" t="str">
        <f>+IF($C638="","",IF(' Matrice Tarifaire NON AL'!BI641="","",TEXT(' Matrice Tarifaire NON AL'!BI641,"0,0000")))</f>
        <v/>
      </c>
      <c r="AS638" t="str">
        <f>+IF(C638="","",IF(' Matrice Tarifaire NON AL'!BJ641="","0",IF(' Matrice Tarifaire NON AL'!BJ641="","",' Matrice Tarifaire NON AL'!BJ641)))</f>
        <v/>
      </c>
      <c r="AT638" t="str">
        <f>+IF(C638="","",IF(' Matrice Tarifaire NON AL'!BK641="","",' Matrice Tarifaire NON AL'!$BK$6))</f>
        <v/>
      </c>
      <c r="AU638" t="str">
        <f>+IF(C638="","",IF(' Matrice Tarifaire NON AL'!BK641="","",TEXT(' Matrice Tarifaire NON AL'!BK641,"0,0000")))</f>
        <v/>
      </c>
      <c r="AV638" t="str">
        <f>+IF(C638="","",IF(' Matrice Tarifaire NON AL'!BL641="","",' Matrice Tarifaire NON AL'!$BL$6))</f>
        <v/>
      </c>
      <c r="AW638" t="str">
        <f>+IF(C638="","",IF(' Matrice Tarifaire NON AL'!BL641="","",TEXT(' Matrice Tarifaire NON AL'!BL641,"0,0000")))</f>
        <v/>
      </c>
      <c r="AX638" t="str">
        <f>+IF(C638="","",IF(' Matrice Tarifaire NON AL'!BM641="","",' Matrice Tarifaire NON AL'!$BM$6))</f>
        <v/>
      </c>
      <c r="AY638" t="str">
        <f>+IF(C638="","",IF(' Matrice Tarifaire NON AL'!BM641="","",TEXT(' Matrice Tarifaire NON AL'!BM641,"0,0000")))</f>
        <v/>
      </c>
      <c r="AZ638" t="str">
        <f>+IF(C638="","",IF(' Matrice Tarifaire NON AL'!BN641="","","Taxe DEEE"))</f>
        <v/>
      </c>
      <c r="BA638" t="str">
        <f>+IF(C638="","",IF(' Matrice Tarifaire NON AL'!BN641="","",TEXT(' Matrice Tarifaire NON AL'!BN641,"0,0000")))</f>
        <v/>
      </c>
      <c r="BD638" t="str">
        <f>+IF($C638="","",IF(' Matrice Tarifaire NON AL'!BR641="","",TEXT(' Matrice Tarifaire NON AL'!BR641,"0,000")))</f>
        <v/>
      </c>
      <c r="BE638" t="str">
        <f>+IF($C638="","",IF(' Matrice Tarifaire NON AL'!BS641="","",VALUE(TEXT(' Matrice Tarifaire NON AL'!BS641,"0,00"))))</f>
        <v/>
      </c>
      <c r="BF638" t="str">
        <f>+IF($C638="","",IF(' Matrice Tarifaire NON AL'!BY641="","",' Matrice Tarifaire NON AL'!BY641))</f>
        <v/>
      </c>
      <c r="BG638" t="str">
        <f>+IF(C638="","",IF(' Matrice Tarifaire NON AL'!AK641="Composant de Box","999",IF(' Matrice Tarifaire NON AL'!AP641&lt;&gt;"",' Matrice Tarifaire NON AL'!AP641,IF(' Matrice Tarifaire NON AL'!AO641&lt;&gt;"",' Matrice Tarifaire NON AL'!AO641,' Matrice Tarifaire NON AL'!AN641))))</f>
        <v/>
      </c>
    </row>
    <row r="639" spans="1:59" x14ac:dyDescent="0.25">
      <c r="A639" t="str">
        <f>+IF($C639="","",IF(' Matrice Tarifaire NON AL'!N642="","",IF(' Matrice Tarifaire NON AL'!N642=0,"GTIN A 0 - Ne doit pas être mis dans PRE REF",TEXT(' Matrice Tarifaire NON AL'!N642,"00000000000000"))))</f>
        <v/>
      </c>
      <c r="B639" t="str">
        <f>+IF(C639="","",IF(L639=172,4,VLOOKUP(' Matrice Tarifaire NON AL'!AK642,Feuil3!$A$4:$B$14,2,0)))</f>
        <v/>
      </c>
      <c r="C639" t="str">
        <f>+IF(' Matrice Tarifaire NON AL'!O642="","",SUBSTITUTE(' Matrice Tarifaire NON AL'!O642,"CHAR (10)"," "))</f>
        <v/>
      </c>
      <c r="D639" t="str">
        <f>+IF($C639="","",SUBSTITUTE(' Matrice Tarifaire NON AL'!P642,"CHAR (13)"," "))</f>
        <v/>
      </c>
      <c r="E639" t="str">
        <f t="shared" si="28"/>
        <v/>
      </c>
      <c r="F639" t="str">
        <f>+IF($C639="","",IF(' Matrice Tarifaire NON AL'!AX642="","Non",' Matrice Tarifaire NON AL'!AX642))</f>
        <v/>
      </c>
      <c r="G639" t="str">
        <f>+IF($C639="","",IF(' Matrice Tarifaire NON AL'!Q642="DOMEDIA","MDD",IF(' Matrice Tarifaire NON AL'!Q642="APTA","MDD",IF(' Matrice Tarifaire NON AL'!Q642="TOP BUDGET","Premier Prix","MN"))))</f>
        <v/>
      </c>
      <c r="H639" t="str">
        <f>+IF($C639="","",' Matrice Tarifaire NON AL'!Q642)</f>
        <v/>
      </c>
      <c r="K639" t="str">
        <f>+IF($C639="","",' Matrice Tarifaire NON AL'!X642)</f>
        <v/>
      </c>
      <c r="L639" t="str">
        <f>+IF($C639="","",' Matrice Tarifaire NON AL'!X642)</f>
        <v/>
      </c>
      <c r="M639" t="str">
        <f>+IF($C639="","",' Matrice Tarifaire NON AL'!Y642)</f>
        <v/>
      </c>
      <c r="N639" t="str">
        <f>+IF($C639="","",' Matrice Tarifaire NON AL'!Z642)</f>
        <v/>
      </c>
      <c r="P639" t="str">
        <f>+IF(C639="","",IF(' Matrice Tarifaire NON AL'!X642&lt;&gt;168,"Non",""))</f>
        <v/>
      </c>
      <c r="Q639" t="str">
        <f>+IF($C639="","",' Matrice Tarifaire NON AL'!T642)</f>
        <v/>
      </c>
      <c r="R639" t="str">
        <f>+IF($C639="","",IF(' Matrice Tarifaire NON AL'!R642="","",' Matrice Tarifaire NON AL'!R642))</f>
        <v/>
      </c>
      <c r="S639" t="str">
        <f>+IF($C639="","",LEFT(' Matrice Tarifaire NON AL'!W642,1))</f>
        <v/>
      </c>
      <c r="T639" t="str">
        <f>+IF($C639="","",LEFT(' Matrice Tarifaire NON AL'!AY642,3))</f>
        <v/>
      </c>
      <c r="U639" t="str">
        <f t="shared" si="29"/>
        <v/>
      </c>
      <c r="V639" t="str">
        <f>+IF(C639="","",IF(VLOOKUP(' Matrice Tarifaire NON AL'!AK642,Feuil3!A:F,6,0)="Box",IF(' Matrice Tarifaire NON AL'!AL642="Mono-Référence","Homogène",IF(' Matrice Tarifaire NON AL'!AL642="Multi-Références","Panaché","")),IF(' Matrice Tarifaire NON AL'!AK642="A la Pièce","Composant sans Colisage",IF(' Matrice Tarifaire NON AL'!AK642="Composant de Box","Composant sans Colisage","Homogène"))))</f>
        <v/>
      </c>
      <c r="W639" t="str">
        <f>+IF($V639="","",VLOOKUP(' Matrice Tarifaire NON AL'!AK642,Feuil3!$A$4:$E$14,5,0))</f>
        <v/>
      </c>
      <c r="Y639" t="str">
        <f>+IF($V639="","",IF(VLOOKUP(' Matrice Tarifaire NON AL'!$AK642,Feuil3!$A$4:$D$14,4,0)="Palette",' Matrice Tarifaire NON AL'!AN642,""))</f>
        <v/>
      </c>
      <c r="AA639" t="str">
        <f>+IF($V639="","",IF(VLOOKUP(' Matrice Tarifaire NON AL'!$AK642,Feuil3!$A$4:$D$14,4,0)="Colis",' Matrice Tarifaire NON AL'!AN642,""))</f>
        <v/>
      </c>
      <c r="AC639" t="str">
        <f>+IF(V639="","",IF(VLOOKUP(' Matrice Tarifaire NON AL'!AK642,Feuil3!$A$4:$D$14,4,0)="Colis",IF(' Matrice Tarifaire NON AL'!AO642&gt;0,' Matrice Tarifaire NON AL'!AO642,""),""))</f>
        <v/>
      </c>
      <c r="AD639" t="str">
        <f t="shared" si="30"/>
        <v/>
      </c>
      <c r="AE639" t="str">
        <f>+IF(C639="","",' Matrice Tarifaire NON AL'!C642)</f>
        <v/>
      </c>
      <c r="AF639" t="str">
        <f>+IF(C639="","",' Matrice Tarifaire NON AL'!AQ642)</f>
        <v/>
      </c>
      <c r="AH639" t="str">
        <f>+IF(E639="","",' Matrice Tarifaire NON AL'!$U642)</f>
        <v/>
      </c>
      <c r="AI639" t="str">
        <f>+IF(F639="","",IF(' Matrice Tarifaire NON AL'!$V642="","",' Matrice Tarifaire NON AL'!$V642))</f>
        <v/>
      </c>
      <c r="AJ639" t="str">
        <f>+IF($C639="","",IF(' Matrice Tarifaire NON AL'!AZ642="","",' Matrice Tarifaire NON AL'!AZ642))</f>
        <v/>
      </c>
      <c r="AK639" t="str">
        <f>+IF($C639="","",IF(' Matrice Tarifaire NON AL'!BA642="","",' Matrice Tarifaire NON AL'!BA642))</f>
        <v/>
      </c>
      <c r="AL639" t="str">
        <f>+IF($C639="","",IF(' Matrice Tarifaire NON AL'!BB642="","",TEXT(' Matrice Tarifaire NON AL'!BB642,"0,0000")))</f>
        <v/>
      </c>
      <c r="AO639" t="str">
        <f>+IF($C639="","",IF(' Matrice Tarifaire NON AL'!BF642="","",TEXT(' Matrice Tarifaire NON AL'!BF642,"0,0000")))</f>
        <v/>
      </c>
      <c r="AP639" t="str">
        <f>+IF($C639="","",IF(' Matrice Tarifaire NON AL'!BG642="","",TEXT(' Matrice Tarifaire NON AL'!BG642,"0,0000")))</f>
        <v/>
      </c>
      <c r="AQ639" t="str">
        <f>+IF($C639="","",IF(' Matrice Tarifaire NON AL'!BH642="","",TEXT(' Matrice Tarifaire NON AL'!BH642,"0,0000")))</f>
        <v/>
      </c>
      <c r="AR639" t="str">
        <f>+IF($C639="","",IF(' Matrice Tarifaire NON AL'!BI642="","",TEXT(' Matrice Tarifaire NON AL'!BI642,"0,0000")))</f>
        <v/>
      </c>
      <c r="AS639" t="str">
        <f>+IF(C639="","",IF(' Matrice Tarifaire NON AL'!BJ642="","0",IF(' Matrice Tarifaire NON AL'!BJ642="","",' Matrice Tarifaire NON AL'!BJ642)))</f>
        <v/>
      </c>
      <c r="AT639" t="str">
        <f>+IF(C639="","",IF(' Matrice Tarifaire NON AL'!BK642="","",' Matrice Tarifaire NON AL'!$BK$6))</f>
        <v/>
      </c>
      <c r="AU639" t="str">
        <f>+IF(C639="","",IF(' Matrice Tarifaire NON AL'!BK642="","",TEXT(' Matrice Tarifaire NON AL'!BK642,"0,0000")))</f>
        <v/>
      </c>
      <c r="AV639" t="str">
        <f>+IF(C639="","",IF(' Matrice Tarifaire NON AL'!BL642="","",' Matrice Tarifaire NON AL'!$BL$6))</f>
        <v/>
      </c>
      <c r="AW639" t="str">
        <f>+IF(C639="","",IF(' Matrice Tarifaire NON AL'!BL642="","",TEXT(' Matrice Tarifaire NON AL'!BL642,"0,0000")))</f>
        <v/>
      </c>
      <c r="AX639" t="str">
        <f>+IF(C639="","",IF(' Matrice Tarifaire NON AL'!BM642="","",' Matrice Tarifaire NON AL'!$BM$6))</f>
        <v/>
      </c>
      <c r="AY639" t="str">
        <f>+IF(C639="","",IF(' Matrice Tarifaire NON AL'!BM642="","",TEXT(' Matrice Tarifaire NON AL'!BM642,"0,0000")))</f>
        <v/>
      </c>
      <c r="AZ639" t="str">
        <f>+IF(C639="","",IF(' Matrice Tarifaire NON AL'!BN642="","","Taxe DEEE"))</f>
        <v/>
      </c>
      <c r="BA639" t="str">
        <f>+IF(C639="","",IF(' Matrice Tarifaire NON AL'!BN642="","",TEXT(' Matrice Tarifaire NON AL'!BN642,"0,0000")))</f>
        <v/>
      </c>
      <c r="BD639" t="str">
        <f>+IF($C639="","",IF(' Matrice Tarifaire NON AL'!BR642="","",TEXT(' Matrice Tarifaire NON AL'!BR642,"0,000")))</f>
        <v/>
      </c>
      <c r="BE639" t="str">
        <f>+IF($C639="","",IF(' Matrice Tarifaire NON AL'!BS642="","",VALUE(TEXT(' Matrice Tarifaire NON AL'!BS642,"0,00"))))</f>
        <v/>
      </c>
      <c r="BF639" t="str">
        <f>+IF($C639="","",IF(' Matrice Tarifaire NON AL'!BY642="","",' Matrice Tarifaire NON AL'!BY642))</f>
        <v/>
      </c>
      <c r="BG639" t="str">
        <f>+IF(C639="","",IF(' Matrice Tarifaire NON AL'!AK642="Composant de Box","999",IF(' Matrice Tarifaire NON AL'!AP642&lt;&gt;"",' Matrice Tarifaire NON AL'!AP642,IF(' Matrice Tarifaire NON AL'!AO642&lt;&gt;"",' Matrice Tarifaire NON AL'!AO642,' Matrice Tarifaire NON AL'!AN642))))</f>
        <v/>
      </c>
    </row>
    <row r="640" spans="1:59" x14ac:dyDescent="0.25">
      <c r="A640" t="str">
        <f>+IF($C640="","",IF(' Matrice Tarifaire NON AL'!N643="","",IF(' Matrice Tarifaire NON AL'!N643=0,"GTIN A 0 - Ne doit pas être mis dans PRE REF",TEXT(' Matrice Tarifaire NON AL'!N643,"00000000000000"))))</f>
        <v/>
      </c>
      <c r="B640" t="str">
        <f>+IF(C640="","",IF(L640=172,4,VLOOKUP(' Matrice Tarifaire NON AL'!AK643,Feuil3!$A$4:$B$14,2,0)))</f>
        <v/>
      </c>
      <c r="C640" t="str">
        <f>+IF(' Matrice Tarifaire NON AL'!O643="","",SUBSTITUTE(' Matrice Tarifaire NON AL'!O643,"CHAR (10)"," "))</f>
        <v/>
      </c>
      <c r="D640" t="str">
        <f>+IF($C640="","",SUBSTITUTE(' Matrice Tarifaire NON AL'!P643,"CHAR (13)"," "))</f>
        <v/>
      </c>
      <c r="E640" t="str">
        <f t="shared" si="28"/>
        <v/>
      </c>
      <c r="F640" t="str">
        <f>+IF($C640="","",IF(' Matrice Tarifaire NON AL'!AX643="","Non",' Matrice Tarifaire NON AL'!AX643))</f>
        <v/>
      </c>
      <c r="G640" t="str">
        <f>+IF($C640="","",IF(' Matrice Tarifaire NON AL'!Q643="DOMEDIA","MDD",IF(' Matrice Tarifaire NON AL'!Q643="APTA","MDD",IF(' Matrice Tarifaire NON AL'!Q643="TOP BUDGET","Premier Prix","MN"))))</f>
        <v/>
      </c>
      <c r="H640" t="str">
        <f>+IF($C640="","",' Matrice Tarifaire NON AL'!Q643)</f>
        <v/>
      </c>
      <c r="K640" t="str">
        <f>+IF($C640="","",' Matrice Tarifaire NON AL'!X643)</f>
        <v/>
      </c>
      <c r="L640" t="str">
        <f>+IF($C640="","",' Matrice Tarifaire NON AL'!X643)</f>
        <v/>
      </c>
      <c r="M640" t="str">
        <f>+IF($C640="","",' Matrice Tarifaire NON AL'!Y643)</f>
        <v/>
      </c>
      <c r="N640" t="str">
        <f>+IF($C640="","",' Matrice Tarifaire NON AL'!Z643)</f>
        <v/>
      </c>
      <c r="P640" t="str">
        <f>+IF(C640="","",IF(' Matrice Tarifaire NON AL'!X643&lt;&gt;168,"Non",""))</f>
        <v/>
      </c>
      <c r="Q640" t="str">
        <f>+IF($C640="","",' Matrice Tarifaire NON AL'!T643)</f>
        <v/>
      </c>
      <c r="R640" t="str">
        <f>+IF($C640="","",IF(' Matrice Tarifaire NON AL'!R643="","",' Matrice Tarifaire NON AL'!R643))</f>
        <v/>
      </c>
      <c r="S640" t="str">
        <f>+IF($C640="","",LEFT(' Matrice Tarifaire NON AL'!W643,1))</f>
        <v/>
      </c>
      <c r="T640" t="str">
        <f>+IF($C640="","",LEFT(' Matrice Tarifaire NON AL'!AY643,3))</f>
        <v/>
      </c>
      <c r="U640" t="str">
        <f t="shared" si="29"/>
        <v/>
      </c>
      <c r="V640" t="str">
        <f>+IF(C640="","",IF(VLOOKUP(' Matrice Tarifaire NON AL'!AK643,Feuil3!A:F,6,0)="Box",IF(' Matrice Tarifaire NON AL'!AL643="Mono-Référence","Homogène",IF(' Matrice Tarifaire NON AL'!AL643="Multi-Références","Panaché","")),IF(' Matrice Tarifaire NON AL'!AK643="A la Pièce","Composant sans Colisage",IF(' Matrice Tarifaire NON AL'!AK643="Composant de Box","Composant sans Colisage","Homogène"))))</f>
        <v/>
      </c>
      <c r="W640" t="str">
        <f>+IF($V640="","",VLOOKUP(' Matrice Tarifaire NON AL'!AK643,Feuil3!$A$4:$E$14,5,0))</f>
        <v/>
      </c>
      <c r="Y640" t="str">
        <f>+IF($V640="","",IF(VLOOKUP(' Matrice Tarifaire NON AL'!$AK643,Feuil3!$A$4:$D$14,4,0)="Palette",' Matrice Tarifaire NON AL'!AN643,""))</f>
        <v/>
      </c>
      <c r="AA640" t="str">
        <f>+IF($V640="","",IF(VLOOKUP(' Matrice Tarifaire NON AL'!$AK643,Feuil3!$A$4:$D$14,4,0)="Colis",' Matrice Tarifaire NON AL'!AN643,""))</f>
        <v/>
      </c>
      <c r="AC640" t="str">
        <f>+IF(V640="","",IF(VLOOKUP(' Matrice Tarifaire NON AL'!AK643,Feuil3!$A$4:$D$14,4,0)="Colis",IF(' Matrice Tarifaire NON AL'!AO643&gt;0,' Matrice Tarifaire NON AL'!AO643,""),""))</f>
        <v/>
      </c>
      <c r="AD640" t="str">
        <f t="shared" si="30"/>
        <v/>
      </c>
      <c r="AE640" t="str">
        <f>+IF(C640="","",' Matrice Tarifaire NON AL'!C643)</f>
        <v/>
      </c>
      <c r="AF640" t="str">
        <f>+IF(C640="","",' Matrice Tarifaire NON AL'!AQ643)</f>
        <v/>
      </c>
      <c r="AH640" t="str">
        <f>+IF(E640="","",' Matrice Tarifaire NON AL'!$U643)</f>
        <v/>
      </c>
      <c r="AI640" t="str">
        <f>+IF(F640="","",IF(' Matrice Tarifaire NON AL'!$V643="","",' Matrice Tarifaire NON AL'!$V643))</f>
        <v/>
      </c>
      <c r="AJ640" t="str">
        <f>+IF($C640="","",IF(' Matrice Tarifaire NON AL'!AZ643="","",' Matrice Tarifaire NON AL'!AZ643))</f>
        <v/>
      </c>
      <c r="AK640" t="str">
        <f>+IF($C640="","",IF(' Matrice Tarifaire NON AL'!BA643="","",' Matrice Tarifaire NON AL'!BA643))</f>
        <v/>
      </c>
      <c r="AL640" t="str">
        <f>+IF($C640="","",IF(' Matrice Tarifaire NON AL'!BB643="","",TEXT(' Matrice Tarifaire NON AL'!BB643,"0,0000")))</f>
        <v/>
      </c>
      <c r="AO640" t="str">
        <f>+IF($C640="","",IF(' Matrice Tarifaire NON AL'!BF643="","",TEXT(' Matrice Tarifaire NON AL'!BF643,"0,0000")))</f>
        <v/>
      </c>
      <c r="AP640" t="str">
        <f>+IF($C640="","",IF(' Matrice Tarifaire NON AL'!BG643="","",TEXT(' Matrice Tarifaire NON AL'!BG643,"0,0000")))</f>
        <v/>
      </c>
      <c r="AQ640" t="str">
        <f>+IF($C640="","",IF(' Matrice Tarifaire NON AL'!BH643="","",TEXT(' Matrice Tarifaire NON AL'!BH643,"0,0000")))</f>
        <v/>
      </c>
      <c r="AR640" t="str">
        <f>+IF($C640="","",IF(' Matrice Tarifaire NON AL'!BI643="","",TEXT(' Matrice Tarifaire NON AL'!BI643,"0,0000")))</f>
        <v/>
      </c>
      <c r="AS640" t="str">
        <f>+IF(C640="","",IF(' Matrice Tarifaire NON AL'!BJ643="","0",IF(' Matrice Tarifaire NON AL'!BJ643="","",' Matrice Tarifaire NON AL'!BJ643)))</f>
        <v/>
      </c>
      <c r="AT640" t="str">
        <f>+IF(C640="","",IF(' Matrice Tarifaire NON AL'!BK643="","",' Matrice Tarifaire NON AL'!$BK$6))</f>
        <v/>
      </c>
      <c r="AU640" t="str">
        <f>+IF(C640="","",IF(' Matrice Tarifaire NON AL'!BK643="","",TEXT(' Matrice Tarifaire NON AL'!BK643,"0,0000")))</f>
        <v/>
      </c>
      <c r="AV640" t="str">
        <f>+IF(C640="","",IF(' Matrice Tarifaire NON AL'!BL643="","",' Matrice Tarifaire NON AL'!$BL$6))</f>
        <v/>
      </c>
      <c r="AW640" t="str">
        <f>+IF(C640="","",IF(' Matrice Tarifaire NON AL'!BL643="","",TEXT(' Matrice Tarifaire NON AL'!BL643,"0,0000")))</f>
        <v/>
      </c>
      <c r="AX640" t="str">
        <f>+IF(C640="","",IF(' Matrice Tarifaire NON AL'!BM643="","",' Matrice Tarifaire NON AL'!$BM$6))</f>
        <v/>
      </c>
      <c r="AY640" t="str">
        <f>+IF(C640="","",IF(' Matrice Tarifaire NON AL'!BM643="","",TEXT(' Matrice Tarifaire NON AL'!BM643,"0,0000")))</f>
        <v/>
      </c>
      <c r="AZ640" t="str">
        <f>+IF(C640="","",IF(' Matrice Tarifaire NON AL'!BN643="","","Taxe DEEE"))</f>
        <v/>
      </c>
      <c r="BA640" t="str">
        <f>+IF(C640="","",IF(' Matrice Tarifaire NON AL'!BN643="","",TEXT(' Matrice Tarifaire NON AL'!BN643,"0,0000")))</f>
        <v/>
      </c>
      <c r="BD640" t="str">
        <f>+IF($C640="","",IF(' Matrice Tarifaire NON AL'!BR643="","",TEXT(' Matrice Tarifaire NON AL'!BR643,"0,000")))</f>
        <v/>
      </c>
      <c r="BE640" t="str">
        <f>+IF($C640="","",IF(' Matrice Tarifaire NON AL'!BS643="","",VALUE(TEXT(' Matrice Tarifaire NON AL'!BS643,"0,00"))))</f>
        <v/>
      </c>
      <c r="BF640" t="str">
        <f>+IF($C640="","",IF(' Matrice Tarifaire NON AL'!BY643="","",' Matrice Tarifaire NON AL'!BY643))</f>
        <v/>
      </c>
      <c r="BG640" t="str">
        <f>+IF(C640="","",IF(' Matrice Tarifaire NON AL'!AK643="Composant de Box","999",IF(' Matrice Tarifaire NON AL'!AP643&lt;&gt;"",' Matrice Tarifaire NON AL'!AP643,IF(' Matrice Tarifaire NON AL'!AO643&lt;&gt;"",' Matrice Tarifaire NON AL'!AO643,' Matrice Tarifaire NON AL'!AN643))))</f>
        <v/>
      </c>
    </row>
    <row r="641" spans="1:59" x14ac:dyDescent="0.25">
      <c r="A641" t="str">
        <f>+IF($C641="","",IF(' Matrice Tarifaire NON AL'!N644="","",IF(' Matrice Tarifaire NON AL'!N644=0,"GTIN A 0 - Ne doit pas être mis dans PRE REF",TEXT(' Matrice Tarifaire NON AL'!N644,"00000000000000"))))</f>
        <v/>
      </c>
      <c r="B641" t="str">
        <f>+IF(C641="","",IF(L641=172,4,VLOOKUP(' Matrice Tarifaire NON AL'!AK644,Feuil3!$A$4:$B$14,2,0)))</f>
        <v/>
      </c>
      <c r="C641" t="str">
        <f>+IF(' Matrice Tarifaire NON AL'!O644="","",SUBSTITUTE(' Matrice Tarifaire NON AL'!O644,"CHAR (10)"," "))</f>
        <v/>
      </c>
      <c r="D641" t="str">
        <f>+IF($C641="","",SUBSTITUTE(' Matrice Tarifaire NON AL'!P644,"CHAR (13)"," "))</f>
        <v/>
      </c>
      <c r="E641" t="str">
        <f t="shared" si="28"/>
        <v/>
      </c>
      <c r="F641" t="str">
        <f>+IF($C641="","",IF(' Matrice Tarifaire NON AL'!AX644="","Non",' Matrice Tarifaire NON AL'!AX644))</f>
        <v/>
      </c>
      <c r="G641" t="str">
        <f>+IF($C641="","",IF(' Matrice Tarifaire NON AL'!Q644="DOMEDIA","MDD",IF(' Matrice Tarifaire NON AL'!Q644="APTA","MDD",IF(' Matrice Tarifaire NON AL'!Q644="TOP BUDGET","Premier Prix","MN"))))</f>
        <v/>
      </c>
      <c r="H641" t="str">
        <f>+IF($C641="","",' Matrice Tarifaire NON AL'!Q644)</f>
        <v/>
      </c>
      <c r="K641" t="str">
        <f>+IF($C641="","",' Matrice Tarifaire NON AL'!X644)</f>
        <v/>
      </c>
      <c r="L641" t="str">
        <f>+IF($C641="","",' Matrice Tarifaire NON AL'!X644)</f>
        <v/>
      </c>
      <c r="M641" t="str">
        <f>+IF($C641="","",' Matrice Tarifaire NON AL'!Y644)</f>
        <v/>
      </c>
      <c r="N641" t="str">
        <f>+IF($C641="","",' Matrice Tarifaire NON AL'!Z644)</f>
        <v/>
      </c>
      <c r="P641" t="str">
        <f>+IF(C641="","",IF(' Matrice Tarifaire NON AL'!X644&lt;&gt;168,"Non",""))</f>
        <v/>
      </c>
      <c r="Q641" t="str">
        <f>+IF($C641="","",' Matrice Tarifaire NON AL'!T644)</f>
        <v/>
      </c>
      <c r="R641" t="str">
        <f>+IF($C641="","",IF(' Matrice Tarifaire NON AL'!R644="","",' Matrice Tarifaire NON AL'!R644))</f>
        <v/>
      </c>
      <c r="S641" t="str">
        <f>+IF($C641="","",LEFT(' Matrice Tarifaire NON AL'!W644,1))</f>
        <v/>
      </c>
      <c r="T641" t="str">
        <f>+IF($C641="","",LEFT(' Matrice Tarifaire NON AL'!AY644,3))</f>
        <v/>
      </c>
      <c r="U641" t="str">
        <f t="shared" si="29"/>
        <v/>
      </c>
      <c r="V641" t="str">
        <f>+IF(C641="","",IF(VLOOKUP(' Matrice Tarifaire NON AL'!AK644,Feuil3!A:F,6,0)="Box",IF(' Matrice Tarifaire NON AL'!AL644="Mono-Référence","Homogène",IF(' Matrice Tarifaire NON AL'!AL644="Multi-Références","Panaché","")),IF(' Matrice Tarifaire NON AL'!AK644="A la Pièce","Composant sans Colisage",IF(' Matrice Tarifaire NON AL'!AK644="Composant de Box","Composant sans Colisage","Homogène"))))</f>
        <v/>
      </c>
      <c r="W641" t="str">
        <f>+IF($V641="","",VLOOKUP(' Matrice Tarifaire NON AL'!AK644,Feuil3!$A$4:$E$14,5,0))</f>
        <v/>
      </c>
      <c r="Y641" t="str">
        <f>+IF($V641="","",IF(VLOOKUP(' Matrice Tarifaire NON AL'!$AK644,Feuil3!$A$4:$D$14,4,0)="Palette",' Matrice Tarifaire NON AL'!AN644,""))</f>
        <v/>
      </c>
      <c r="AA641" t="str">
        <f>+IF($V641="","",IF(VLOOKUP(' Matrice Tarifaire NON AL'!$AK644,Feuil3!$A$4:$D$14,4,0)="Colis",' Matrice Tarifaire NON AL'!AN644,""))</f>
        <v/>
      </c>
      <c r="AC641" t="str">
        <f>+IF(V641="","",IF(VLOOKUP(' Matrice Tarifaire NON AL'!AK644,Feuil3!$A$4:$D$14,4,0)="Colis",IF(' Matrice Tarifaire NON AL'!AO644&gt;0,' Matrice Tarifaire NON AL'!AO644,""),""))</f>
        <v/>
      </c>
      <c r="AD641" t="str">
        <f t="shared" si="30"/>
        <v/>
      </c>
      <c r="AE641" t="str">
        <f>+IF(C641="","",' Matrice Tarifaire NON AL'!C644)</f>
        <v/>
      </c>
      <c r="AF641" t="str">
        <f>+IF(C641="","",' Matrice Tarifaire NON AL'!AQ644)</f>
        <v/>
      </c>
      <c r="AH641" t="str">
        <f>+IF(E641="","",' Matrice Tarifaire NON AL'!$U644)</f>
        <v/>
      </c>
      <c r="AI641" t="str">
        <f>+IF(F641="","",IF(' Matrice Tarifaire NON AL'!$V644="","",' Matrice Tarifaire NON AL'!$V644))</f>
        <v/>
      </c>
      <c r="AJ641" t="str">
        <f>+IF($C641="","",IF(' Matrice Tarifaire NON AL'!AZ644="","",' Matrice Tarifaire NON AL'!AZ644))</f>
        <v/>
      </c>
      <c r="AK641" t="str">
        <f>+IF($C641="","",IF(' Matrice Tarifaire NON AL'!BA644="","",' Matrice Tarifaire NON AL'!BA644))</f>
        <v/>
      </c>
      <c r="AL641" t="str">
        <f>+IF($C641="","",IF(' Matrice Tarifaire NON AL'!BB644="","",TEXT(' Matrice Tarifaire NON AL'!BB644,"0,0000")))</f>
        <v/>
      </c>
      <c r="AO641" t="str">
        <f>+IF($C641="","",IF(' Matrice Tarifaire NON AL'!BF644="","",TEXT(' Matrice Tarifaire NON AL'!BF644,"0,0000")))</f>
        <v/>
      </c>
      <c r="AP641" t="str">
        <f>+IF($C641="","",IF(' Matrice Tarifaire NON AL'!BG644="","",TEXT(' Matrice Tarifaire NON AL'!BG644,"0,0000")))</f>
        <v/>
      </c>
      <c r="AQ641" t="str">
        <f>+IF($C641="","",IF(' Matrice Tarifaire NON AL'!BH644="","",TEXT(' Matrice Tarifaire NON AL'!BH644,"0,0000")))</f>
        <v/>
      </c>
      <c r="AR641" t="str">
        <f>+IF($C641="","",IF(' Matrice Tarifaire NON AL'!BI644="","",TEXT(' Matrice Tarifaire NON AL'!BI644,"0,0000")))</f>
        <v/>
      </c>
      <c r="AS641" t="str">
        <f>+IF(C641="","",IF(' Matrice Tarifaire NON AL'!BJ644="","0",IF(' Matrice Tarifaire NON AL'!BJ644="","",' Matrice Tarifaire NON AL'!BJ644)))</f>
        <v/>
      </c>
      <c r="AT641" t="str">
        <f>+IF(C641="","",IF(' Matrice Tarifaire NON AL'!BK644="","",' Matrice Tarifaire NON AL'!$BK$6))</f>
        <v/>
      </c>
      <c r="AU641" t="str">
        <f>+IF(C641="","",IF(' Matrice Tarifaire NON AL'!BK644="","",TEXT(' Matrice Tarifaire NON AL'!BK644,"0,0000")))</f>
        <v/>
      </c>
      <c r="AV641" t="str">
        <f>+IF(C641="","",IF(' Matrice Tarifaire NON AL'!BL644="","",' Matrice Tarifaire NON AL'!$BL$6))</f>
        <v/>
      </c>
      <c r="AW641" t="str">
        <f>+IF(C641="","",IF(' Matrice Tarifaire NON AL'!BL644="","",TEXT(' Matrice Tarifaire NON AL'!BL644,"0,0000")))</f>
        <v/>
      </c>
      <c r="AX641" t="str">
        <f>+IF(C641="","",IF(' Matrice Tarifaire NON AL'!BM644="","",' Matrice Tarifaire NON AL'!$BM$6))</f>
        <v/>
      </c>
      <c r="AY641" t="str">
        <f>+IF(C641="","",IF(' Matrice Tarifaire NON AL'!BM644="","",TEXT(' Matrice Tarifaire NON AL'!BM644,"0,0000")))</f>
        <v/>
      </c>
      <c r="AZ641" t="str">
        <f>+IF(C641="","",IF(' Matrice Tarifaire NON AL'!BN644="","","Taxe DEEE"))</f>
        <v/>
      </c>
      <c r="BA641" t="str">
        <f>+IF(C641="","",IF(' Matrice Tarifaire NON AL'!BN644="","",TEXT(' Matrice Tarifaire NON AL'!BN644,"0,0000")))</f>
        <v/>
      </c>
      <c r="BD641" t="str">
        <f>+IF($C641="","",IF(' Matrice Tarifaire NON AL'!BR644="","",TEXT(' Matrice Tarifaire NON AL'!BR644,"0,000")))</f>
        <v/>
      </c>
      <c r="BE641" t="str">
        <f>+IF($C641="","",IF(' Matrice Tarifaire NON AL'!BS644="","",VALUE(TEXT(' Matrice Tarifaire NON AL'!BS644,"0,00"))))</f>
        <v/>
      </c>
      <c r="BF641" t="str">
        <f>+IF($C641="","",IF(' Matrice Tarifaire NON AL'!BY644="","",' Matrice Tarifaire NON AL'!BY644))</f>
        <v/>
      </c>
      <c r="BG641" t="str">
        <f>+IF(C641="","",IF(' Matrice Tarifaire NON AL'!AK644="Composant de Box","999",IF(' Matrice Tarifaire NON AL'!AP644&lt;&gt;"",' Matrice Tarifaire NON AL'!AP644,IF(' Matrice Tarifaire NON AL'!AO644&lt;&gt;"",' Matrice Tarifaire NON AL'!AO644,' Matrice Tarifaire NON AL'!AN644))))</f>
        <v/>
      </c>
    </row>
    <row r="642" spans="1:59" x14ac:dyDescent="0.25">
      <c r="A642" t="str">
        <f>+IF($C642="","",IF(' Matrice Tarifaire NON AL'!N645="","",IF(' Matrice Tarifaire NON AL'!N645=0,"GTIN A 0 - Ne doit pas être mis dans PRE REF",TEXT(' Matrice Tarifaire NON AL'!N645,"00000000000000"))))</f>
        <v/>
      </c>
      <c r="B642" t="str">
        <f>+IF(C642="","",IF(L642=172,4,VLOOKUP(' Matrice Tarifaire NON AL'!AK645,Feuil3!$A$4:$B$14,2,0)))</f>
        <v/>
      </c>
      <c r="C642" t="str">
        <f>+IF(' Matrice Tarifaire NON AL'!O645="","",SUBSTITUTE(' Matrice Tarifaire NON AL'!O645,"CHAR (10)"," "))</f>
        <v/>
      </c>
      <c r="D642" t="str">
        <f>+IF($C642="","",SUBSTITUTE(' Matrice Tarifaire NON AL'!P645,"CHAR (13)"," "))</f>
        <v/>
      </c>
      <c r="E642" t="str">
        <f t="shared" si="28"/>
        <v/>
      </c>
      <c r="F642" t="str">
        <f>+IF($C642="","",IF(' Matrice Tarifaire NON AL'!AX645="","Non",' Matrice Tarifaire NON AL'!AX645))</f>
        <v/>
      </c>
      <c r="G642" t="str">
        <f>+IF($C642="","",IF(' Matrice Tarifaire NON AL'!Q645="DOMEDIA","MDD",IF(' Matrice Tarifaire NON AL'!Q645="APTA","MDD",IF(' Matrice Tarifaire NON AL'!Q645="TOP BUDGET","Premier Prix","MN"))))</f>
        <v/>
      </c>
      <c r="H642" t="str">
        <f>+IF($C642="","",' Matrice Tarifaire NON AL'!Q645)</f>
        <v/>
      </c>
      <c r="K642" t="str">
        <f>+IF($C642="","",' Matrice Tarifaire NON AL'!X645)</f>
        <v/>
      </c>
      <c r="L642" t="str">
        <f>+IF($C642="","",' Matrice Tarifaire NON AL'!X645)</f>
        <v/>
      </c>
      <c r="M642" t="str">
        <f>+IF($C642="","",' Matrice Tarifaire NON AL'!Y645)</f>
        <v/>
      </c>
      <c r="N642" t="str">
        <f>+IF($C642="","",' Matrice Tarifaire NON AL'!Z645)</f>
        <v/>
      </c>
      <c r="P642" t="str">
        <f>+IF(C642="","",IF(' Matrice Tarifaire NON AL'!X645&lt;&gt;168,"Non",""))</f>
        <v/>
      </c>
      <c r="Q642" t="str">
        <f>+IF($C642="","",' Matrice Tarifaire NON AL'!T645)</f>
        <v/>
      </c>
      <c r="R642" t="str">
        <f>+IF($C642="","",IF(' Matrice Tarifaire NON AL'!R645="","",' Matrice Tarifaire NON AL'!R645))</f>
        <v/>
      </c>
      <c r="S642" t="str">
        <f>+IF($C642="","",LEFT(' Matrice Tarifaire NON AL'!W645,1))</f>
        <v/>
      </c>
      <c r="T642" t="str">
        <f>+IF($C642="","",LEFT(' Matrice Tarifaire NON AL'!AY645,3))</f>
        <v/>
      </c>
      <c r="U642" t="str">
        <f t="shared" si="29"/>
        <v/>
      </c>
      <c r="V642" t="str">
        <f>+IF(C642="","",IF(VLOOKUP(' Matrice Tarifaire NON AL'!AK645,Feuil3!A:F,6,0)="Box",IF(' Matrice Tarifaire NON AL'!AL645="Mono-Référence","Homogène",IF(' Matrice Tarifaire NON AL'!AL645="Multi-Références","Panaché","")),IF(' Matrice Tarifaire NON AL'!AK645="A la Pièce","Composant sans Colisage",IF(' Matrice Tarifaire NON AL'!AK645="Composant de Box","Composant sans Colisage","Homogène"))))</f>
        <v/>
      </c>
      <c r="W642" t="str">
        <f>+IF($V642="","",VLOOKUP(' Matrice Tarifaire NON AL'!AK645,Feuil3!$A$4:$E$14,5,0))</f>
        <v/>
      </c>
      <c r="Y642" t="str">
        <f>+IF($V642="","",IF(VLOOKUP(' Matrice Tarifaire NON AL'!$AK645,Feuil3!$A$4:$D$14,4,0)="Palette",' Matrice Tarifaire NON AL'!AN645,""))</f>
        <v/>
      </c>
      <c r="AA642" t="str">
        <f>+IF($V642="","",IF(VLOOKUP(' Matrice Tarifaire NON AL'!$AK645,Feuil3!$A$4:$D$14,4,0)="Colis",' Matrice Tarifaire NON AL'!AN645,""))</f>
        <v/>
      </c>
      <c r="AC642" t="str">
        <f>+IF(V642="","",IF(VLOOKUP(' Matrice Tarifaire NON AL'!AK645,Feuil3!$A$4:$D$14,4,0)="Colis",IF(' Matrice Tarifaire NON AL'!AO645&gt;0,' Matrice Tarifaire NON AL'!AO645,""),""))</f>
        <v/>
      </c>
      <c r="AD642" t="str">
        <f t="shared" si="30"/>
        <v/>
      </c>
      <c r="AE642" t="str">
        <f>+IF(C642="","",' Matrice Tarifaire NON AL'!C645)</f>
        <v/>
      </c>
      <c r="AF642" t="str">
        <f>+IF(C642="","",' Matrice Tarifaire NON AL'!AQ645)</f>
        <v/>
      </c>
      <c r="AH642" t="str">
        <f>+IF(E642="","",' Matrice Tarifaire NON AL'!$U645)</f>
        <v/>
      </c>
      <c r="AI642" t="str">
        <f>+IF(F642="","",IF(' Matrice Tarifaire NON AL'!$V645="","",' Matrice Tarifaire NON AL'!$V645))</f>
        <v/>
      </c>
      <c r="AJ642" t="str">
        <f>+IF($C642="","",IF(' Matrice Tarifaire NON AL'!AZ645="","",' Matrice Tarifaire NON AL'!AZ645))</f>
        <v/>
      </c>
      <c r="AK642" t="str">
        <f>+IF($C642="","",IF(' Matrice Tarifaire NON AL'!BA645="","",' Matrice Tarifaire NON AL'!BA645))</f>
        <v/>
      </c>
      <c r="AL642" t="str">
        <f>+IF($C642="","",IF(' Matrice Tarifaire NON AL'!BB645="","",TEXT(' Matrice Tarifaire NON AL'!BB645,"0,0000")))</f>
        <v/>
      </c>
      <c r="AO642" t="str">
        <f>+IF($C642="","",IF(' Matrice Tarifaire NON AL'!BF645="","",TEXT(' Matrice Tarifaire NON AL'!BF645,"0,0000")))</f>
        <v/>
      </c>
      <c r="AP642" t="str">
        <f>+IF($C642="","",IF(' Matrice Tarifaire NON AL'!BG645="","",TEXT(' Matrice Tarifaire NON AL'!BG645,"0,0000")))</f>
        <v/>
      </c>
      <c r="AQ642" t="str">
        <f>+IF($C642="","",IF(' Matrice Tarifaire NON AL'!BH645="","",TEXT(' Matrice Tarifaire NON AL'!BH645,"0,0000")))</f>
        <v/>
      </c>
      <c r="AR642" t="str">
        <f>+IF($C642="","",IF(' Matrice Tarifaire NON AL'!BI645="","",TEXT(' Matrice Tarifaire NON AL'!BI645,"0,0000")))</f>
        <v/>
      </c>
      <c r="AS642" t="str">
        <f>+IF(C642="","",IF(' Matrice Tarifaire NON AL'!BJ645="","0",IF(' Matrice Tarifaire NON AL'!BJ645="","",' Matrice Tarifaire NON AL'!BJ645)))</f>
        <v/>
      </c>
      <c r="AT642" t="str">
        <f>+IF(C642="","",IF(' Matrice Tarifaire NON AL'!BK645="","",' Matrice Tarifaire NON AL'!$BK$6))</f>
        <v/>
      </c>
      <c r="AU642" t="str">
        <f>+IF(C642="","",IF(' Matrice Tarifaire NON AL'!BK645="","",TEXT(' Matrice Tarifaire NON AL'!BK645,"0,0000")))</f>
        <v/>
      </c>
      <c r="AV642" t="str">
        <f>+IF(C642="","",IF(' Matrice Tarifaire NON AL'!BL645="","",' Matrice Tarifaire NON AL'!$BL$6))</f>
        <v/>
      </c>
      <c r="AW642" t="str">
        <f>+IF(C642="","",IF(' Matrice Tarifaire NON AL'!BL645="","",TEXT(' Matrice Tarifaire NON AL'!BL645,"0,0000")))</f>
        <v/>
      </c>
      <c r="AX642" t="str">
        <f>+IF(C642="","",IF(' Matrice Tarifaire NON AL'!BM645="","",' Matrice Tarifaire NON AL'!$BM$6))</f>
        <v/>
      </c>
      <c r="AY642" t="str">
        <f>+IF(C642="","",IF(' Matrice Tarifaire NON AL'!BM645="","",TEXT(' Matrice Tarifaire NON AL'!BM645,"0,0000")))</f>
        <v/>
      </c>
      <c r="AZ642" t="str">
        <f>+IF(C642="","",IF(' Matrice Tarifaire NON AL'!BN645="","","Taxe DEEE"))</f>
        <v/>
      </c>
      <c r="BA642" t="str">
        <f>+IF(C642="","",IF(' Matrice Tarifaire NON AL'!BN645="","",TEXT(' Matrice Tarifaire NON AL'!BN645,"0,0000")))</f>
        <v/>
      </c>
      <c r="BD642" t="str">
        <f>+IF($C642="","",IF(' Matrice Tarifaire NON AL'!BR645="","",TEXT(' Matrice Tarifaire NON AL'!BR645,"0,000")))</f>
        <v/>
      </c>
      <c r="BE642" t="str">
        <f>+IF($C642="","",IF(' Matrice Tarifaire NON AL'!BS645="","",VALUE(TEXT(' Matrice Tarifaire NON AL'!BS645,"0,00"))))</f>
        <v/>
      </c>
      <c r="BF642" t="str">
        <f>+IF($C642="","",IF(' Matrice Tarifaire NON AL'!BY645="","",' Matrice Tarifaire NON AL'!BY645))</f>
        <v/>
      </c>
      <c r="BG642" t="str">
        <f>+IF(C642="","",IF(' Matrice Tarifaire NON AL'!AK645="Composant de Box","999",IF(' Matrice Tarifaire NON AL'!AP645&lt;&gt;"",' Matrice Tarifaire NON AL'!AP645,IF(' Matrice Tarifaire NON AL'!AO645&lt;&gt;"",' Matrice Tarifaire NON AL'!AO645,' Matrice Tarifaire NON AL'!AN645))))</f>
        <v/>
      </c>
    </row>
    <row r="643" spans="1:59" x14ac:dyDescent="0.25">
      <c r="A643" t="str">
        <f>+IF($C643="","",IF(' Matrice Tarifaire NON AL'!N646="","",IF(' Matrice Tarifaire NON AL'!N646=0,"GTIN A 0 - Ne doit pas être mis dans PRE REF",TEXT(' Matrice Tarifaire NON AL'!N646,"00000000000000"))))</f>
        <v/>
      </c>
      <c r="B643" t="str">
        <f>+IF(C643="","",IF(L643=172,4,VLOOKUP(' Matrice Tarifaire NON AL'!AK646,Feuil3!$A$4:$B$14,2,0)))</f>
        <v/>
      </c>
      <c r="C643" t="str">
        <f>+IF(' Matrice Tarifaire NON AL'!O646="","",SUBSTITUTE(' Matrice Tarifaire NON AL'!O646,"CHAR (10)"," "))</f>
        <v/>
      </c>
      <c r="D643" t="str">
        <f>+IF($C643="","",SUBSTITUTE(' Matrice Tarifaire NON AL'!P646,"CHAR (13)"," "))</f>
        <v/>
      </c>
      <c r="E643" t="str">
        <f t="shared" si="28"/>
        <v/>
      </c>
      <c r="F643" t="str">
        <f>+IF($C643="","",IF(' Matrice Tarifaire NON AL'!AX646="","Non",' Matrice Tarifaire NON AL'!AX646))</f>
        <v/>
      </c>
      <c r="G643" t="str">
        <f>+IF($C643="","",IF(' Matrice Tarifaire NON AL'!Q646="DOMEDIA","MDD",IF(' Matrice Tarifaire NON AL'!Q646="APTA","MDD",IF(' Matrice Tarifaire NON AL'!Q646="TOP BUDGET","Premier Prix","MN"))))</f>
        <v/>
      </c>
      <c r="H643" t="str">
        <f>+IF($C643="","",' Matrice Tarifaire NON AL'!Q646)</f>
        <v/>
      </c>
      <c r="K643" t="str">
        <f>+IF($C643="","",' Matrice Tarifaire NON AL'!X646)</f>
        <v/>
      </c>
      <c r="L643" t="str">
        <f>+IF($C643="","",' Matrice Tarifaire NON AL'!X646)</f>
        <v/>
      </c>
      <c r="M643" t="str">
        <f>+IF($C643="","",' Matrice Tarifaire NON AL'!Y646)</f>
        <v/>
      </c>
      <c r="N643" t="str">
        <f>+IF($C643="","",' Matrice Tarifaire NON AL'!Z646)</f>
        <v/>
      </c>
      <c r="P643" t="str">
        <f>+IF(C643="","",IF(' Matrice Tarifaire NON AL'!X646&lt;&gt;168,"Non",""))</f>
        <v/>
      </c>
      <c r="Q643" t="str">
        <f>+IF($C643="","",' Matrice Tarifaire NON AL'!T646)</f>
        <v/>
      </c>
      <c r="R643" t="str">
        <f>+IF($C643="","",IF(' Matrice Tarifaire NON AL'!R646="","",' Matrice Tarifaire NON AL'!R646))</f>
        <v/>
      </c>
      <c r="S643" t="str">
        <f>+IF($C643="","",LEFT(' Matrice Tarifaire NON AL'!W646,1))</f>
        <v/>
      </c>
      <c r="T643" t="str">
        <f>+IF($C643="","",LEFT(' Matrice Tarifaire NON AL'!AY646,3))</f>
        <v/>
      </c>
      <c r="U643" t="str">
        <f t="shared" si="29"/>
        <v/>
      </c>
      <c r="V643" t="str">
        <f>+IF(C643="","",IF(VLOOKUP(' Matrice Tarifaire NON AL'!AK646,Feuil3!A:F,6,0)="Box",IF(' Matrice Tarifaire NON AL'!AL646="Mono-Référence","Homogène",IF(' Matrice Tarifaire NON AL'!AL646="Multi-Références","Panaché","")),IF(' Matrice Tarifaire NON AL'!AK646="A la Pièce","Composant sans Colisage",IF(' Matrice Tarifaire NON AL'!AK646="Composant de Box","Composant sans Colisage","Homogène"))))</f>
        <v/>
      </c>
      <c r="W643" t="str">
        <f>+IF($V643="","",VLOOKUP(' Matrice Tarifaire NON AL'!AK646,Feuil3!$A$4:$E$14,5,0))</f>
        <v/>
      </c>
      <c r="Y643" t="str">
        <f>+IF($V643="","",IF(VLOOKUP(' Matrice Tarifaire NON AL'!$AK646,Feuil3!$A$4:$D$14,4,0)="Palette",' Matrice Tarifaire NON AL'!AN646,""))</f>
        <v/>
      </c>
      <c r="AA643" t="str">
        <f>+IF($V643="","",IF(VLOOKUP(' Matrice Tarifaire NON AL'!$AK646,Feuil3!$A$4:$D$14,4,0)="Colis",' Matrice Tarifaire NON AL'!AN646,""))</f>
        <v/>
      </c>
      <c r="AC643" t="str">
        <f>+IF(V643="","",IF(VLOOKUP(' Matrice Tarifaire NON AL'!AK646,Feuil3!$A$4:$D$14,4,0)="Colis",IF(' Matrice Tarifaire NON AL'!AO646&gt;0,' Matrice Tarifaire NON AL'!AO646,""),""))</f>
        <v/>
      </c>
      <c r="AD643" t="str">
        <f t="shared" si="30"/>
        <v/>
      </c>
      <c r="AE643" t="str">
        <f>+IF(C643="","",' Matrice Tarifaire NON AL'!C646)</f>
        <v/>
      </c>
      <c r="AF643" t="str">
        <f>+IF(C643="","",' Matrice Tarifaire NON AL'!AQ646)</f>
        <v/>
      </c>
      <c r="AH643" t="str">
        <f>+IF(E643="","",' Matrice Tarifaire NON AL'!$U646)</f>
        <v/>
      </c>
      <c r="AI643" t="str">
        <f>+IF(F643="","",IF(' Matrice Tarifaire NON AL'!$V646="","",' Matrice Tarifaire NON AL'!$V646))</f>
        <v/>
      </c>
      <c r="AJ643" t="str">
        <f>+IF($C643="","",IF(' Matrice Tarifaire NON AL'!AZ646="","",' Matrice Tarifaire NON AL'!AZ646))</f>
        <v/>
      </c>
      <c r="AK643" t="str">
        <f>+IF($C643="","",IF(' Matrice Tarifaire NON AL'!BA646="","",' Matrice Tarifaire NON AL'!BA646))</f>
        <v/>
      </c>
      <c r="AL643" t="str">
        <f>+IF($C643="","",IF(' Matrice Tarifaire NON AL'!BB646="","",TEXT(' Matrice Tarifaire NON AL'!BB646,"0,0000")))</f>
        <v/>
      </c>
      <c r="AO643" t="str">
        <f>+IF($C643="","",IF(' Matrice Tarifaire NON AL'!BF646="","",TEXT(' Matrice Tarifaire NON AL'!BF646,"0,0000")))</f>
        <v/>
      </c>
      <c r="AP643" t="str">
        <f>+IF($C643="","",IF(' Matrice Tarifaire NON AL'!BG646="","",TEXT(' Matrice Tarifaire NON AL'!BG646,"0,0000")))</f>
        <v/>
      </c>
      <c r="AQ643" t="str">
        <f>+IF($C643="","",IF(' Matrice Tarifaire NON AL'!BH646="","",TEXT(' Matrice Tarifaire NON AL'!BH646,"0,0000")))</f>
        <v/>
      </c>
      <c r="AR643" t="str">
        <f>+IF($C643="","",IF(' Matrice Tarifaire NON AL'!BI646="","",TEXT(' Matrice Tarifaire NON AL'!BI646,"0,0000")))</f>
        <v/>
      </c>
      <c r="AS643" t="str">
        <f>+IF(C643="","",IF(' Matrice Tarifaire NON AL'!BJ646="","0",IF(' Matrice Tarifaire NON AL'!BJ646="","",' Matrice Tarifaire NON AL'!BJ646)))</f>
        <v/>
      </c>
      <c r="AT643" t="str">
        <f>+IF(C643="","",IF(' Matrice Tarifaire NON AL'!BK646="","",' Matrice Tarifaire NON AL'!$BK$6))</f>
        <v/>
      </c>
      <c r="AU643" t="str">
        <f>+IF(C643="","",IF(' Matrice Tarifaire NON AL'!BK646="","",TEXT(' Matrice Tarifaire NON AL'!BK646,"0,0000")))</f>
        <v/>
      </c>
      <c r="AV643" t="str">
        <f>+IF(C643="","",IF(' Matrice Tarifaire NON AL'!BL646="","",' Matrice Tarifaire NON AL'!$BL$6))</f>
        <v/>
      </c>
      <c r="AW643" t="str">
        <f>+IF(C643="","",IF(' Matrice Tarifaire NON AL'!BL646="","",TEXT(' Matrice Tarifaire NON AL'!BL646,"0,0000")))</f>
        <v/>
      </c>
      <c r="AX643" t="str">
        <f>+IF(C643="","",IF(' Matrice Tarifaire NON AL'!BM646="","",' Matrice Tarifaire NON AL'!$BM$6))</f>
        <v/>
      </c>
      <c r="AY643" t="str">
        <f>+IF(C643="","",IF(' Matrice Tarifaire NON AL'!BM646="","",TEXT(' Matrice Tarifaire NON AL'!BM646,"0,0000")))</f>
        <v/>
      </c>
      <c r="AZ643" t="str">
        <f>+IF(C643="","",IF(' Matrice Tarifaire NON AL'!BN646="","","Taxe DEEE"))</f>
        <v/>
      </c>
      <c r="BA643" t="str">
        <f>+IF(C643="","",IF(' Matrice Tarifaire NON AL'!BN646="","",TEXT(' Matrice Tarifaire NON AL'!BN646,"0,0000")))</f>
        <v/>
      </c>
      <c r="BD643" t="str">
        <f>+IF($C643="","",IF(' Matrice Tarifaire NON AL'!BR646="","",TEXT(' Matrice Tarifaire NON AL'!BR646,"0,000")))</f>
        <v/>
      </c>
      <c r="BE643" t="str">
        <f>+IF($C643="","",IF(' Matrice Tarifaire NON AL'!BS646="","",VALUE(TEXT(' Matrice Tarifaire NON AL'!BS646,"0,00"))))</f>
        <v/>
      </c>
      <c r="BF643" t="str">
        <f>+IF($C643="","",IF(' Matrice Tarifaire NON AL'!BY646="","",' Matrice Tarifaire NON AL'!BY646))</f>
        <v/>
      </c>
      <c r="BG643" t="str">
        <f>+IF(C643="","",IF(' Matrice Tarifaire NON AL'!AK646="Composant de Box","999",IF(' Matrice Tarifaire NON AL'!AP646&lt;&gt;"",' Matrice Tarifaire NON AL'!AP646,IF(' Matrice Tarifaire NON AL'!AO646&lt;&gt;"",' Matrice Tarifaire NON AL'!AO646,' Matrice Tarifaire NON AL'!AN646))))</f>
        <v/>
      </c>
    </row>
    <row r="644" spans="1:59" x14ac:dyDescent="0.25">
      <c r="A644" t="str">
        <f>+IF($C644="","",IF(' Matrice Tarifaire NON AL'!N647="","",IF(' Matrice Tarifaire NON AL'!N647=0,"GTIN A 0 - Ne doit pas être mis dans PRE REF",TEXT(' Matrice Tarifaire NON AL'!N647,"00000000000000"))))</f>
        <v/>
      </c>
      <c r="B644" t="str">
        <f>+IF(C644="","",IF(L644=172,4,VLOOKUP(' Matrice Tarifaire NON AL'!AK647,Feuil3!$A$4:$B$14,2,0)))</f>
        <v/>
      </c>
      <c r="C644" t="str">
        <f>+IF(' Matrice Tarifaire NON AL'!O647="","",SUBSTITUTE(' Matrice Tarifaire NON AL'!O647,"CHAR (10)"," "))</f>
        <v/>
      </c>
      <c r="D644" t="str">
        <f>+IF($C644="","",SUBSTITUTE(' Matrice Tarifaire NON AL'!P647,"CHAR (13)"," "))</f>
        <v/>
      </c>
      <c r="E644" t="str">
        <f t="shared" si="28"/>
        <v/>
      </c>
      <c r="F644" t="str">
        <f>+IF($C644="","",IF(' Matrice Tarifaire NON AL'!AX647="","Non",' Matrice Tarifaire NON AL'!AX647))</f>
        <v/>
      </c>
      <c r="G644" t="str">
        <f>+IF($C644="","",IF(' Matrice Tarifaire NON AL'!Q647="DOMEDIA","MDD",IF(' Matrice Tarifaire NON AL'!Q647="APTA","MDD",IF(' Matrice Tarifaire NON AL'!Q647="TOP BUDGET","Premier Prix","MN"))))</f>
        <v/>
      </c>
      <c r="H644" t="str">
        <f>+IF($C644="","",' Matrice Tarifaire NON AL'!Q647)</f>
        <v/>
      </c>
      <c r="K644" t="str">
        <f>+IF($C644="","",' Matrice Tarifaire NON AL'!X647)</f>
        <v/>
      </c>
      <c r="L644" t="str">
        <f>+IF($C644="","",' Matrice Tarifaire NON AL'!X647)</f>
        <v/>
      </c>
      <c r="M644" t="str">
        <f>+IF($C644="","",' Matrice Tarifaire NON AL'!Y647)</f>
        <v/>
      </c>
      <c r="N644" t="str">
        <f>+IF($C644="","",' Matrice Tarifaire NON AL'!Z647)</f>
        <v/>
      </c>
      <c r="P644" t="str">
        <f>+IF(C644="","",IF(' Matrice Tarifaire NON AL'!X647&lt;&gt;168,"Non",""))</f>
        <v/>
      </c>
      <c r="Q644" t="str">
        <f>+IF($C644="","",' Matrice Tarifaire NON AL'!T647)</f>
        <v/>
      </c>
      <c r="R644" t="str">
        <f>+IF($C644="","",IF(' Matrice Tarifaire NON AL'!R647="","",' Matrice Tarifaire NON AL'!R647))</f>
        <v/>
      </c>
      <c r="S644" t="str">
        <f>+IF($C644="","",LEFT(' Matrice Tarifaire NON AL'!W647,1))</f>
        <v/>
      </c>
      <c r="T644" t="str">
        <f>+IF($C644="","",LEFT(' Matrice Tarifaire NON AL'!AY647,3))</f>
        <v/>
      </c>
      <c r="U644" t="str">
        <f t="shared" si="29"/>
        <v/>
      </c>
      <c r="V644" t="str">
        <f>+IF(C644="","",IF(VLOOKUP(' Matrice Tarifaire NON AL'!AK647,Feuil3!A:F,6,0)="Box",IF(' Matrice Tarifaire NON AL'!AL647="Mono-Référence","Homogène",IF(' Matrice Tarifaire NON AL'!AL647="Multi-Références","Panaché","")),IF(' Matrice Tarifaire NON AL'!AK647="A la Pièce","Composant sans Colisage",IF(' Matrice Tarifaire NON AL'!AK647="Composant de Box","Composant sans Colisage","Homogène"))))</f>
        <v/>
      </c>
      <c r="W644" t="str">
        <f>+IF($V644="","",VLOOKUP(' Matrice Tarifaire NON AL'!AK647,Feuil3!$A$4:$E$14,5,0))</f>
        <v/>
      </c>
      <c r="Y644" t="str">
        <f>+IF($V644="","",IF(VLOOKUP(' Matrice Tarifaire NON AL'!$AK647,Feuil3!$A$4:$D$14,4,0)="Palette",' Matrice Tarifaire NON AL'!AN647,""))</f>
        <v/>
      </c>
      <c r="AA644" t="str">
        <f>+IF($V644="","",IF(VLOOKUP(' Matrice Tarifaire NON AL'!$AK647,Feuil3!$A$4:$D$14,4,0)="Colis",' Matrice Tarifaire NON AL'!AN647,""))</f>
        <v/>
      </c>
      <c r="AC644" t="str">
        <f>+IF(V644="","",IF(VLOOKUP(' Matrice Tarifaire NON AL'!AK647,Feuil3!$A$4:$D$14,4,0)="Colis",IF(' Matrice Tarifaire NON AL'!AO647&gt;0,' Matrice Tarifaire NON AL'!AO647,""),""))</f>
        <v/>
      </c>
      <c r="AD644" t="str">
        <f t="shared" si="30"/>
        <v/>
      </c>
      <c r="AE644" t="str">
        <f>+IF(C644="","",' Matrice Tarifaire NON AL'!C647)</f>
        <v/>
      </c>
      <c r="AF644" t="str">
        <f>+IF(C644="","",' Matrice Tarifaire NON AL'!AQ647)</f>
        <v/>
      </c>
      <c r="AH644" t="str">
        <f>+IF(E644="","",' Matrice Tarifaire NON AL'!$U647)</f>
        <v/>
      </c>
      <c r="AI644" t="str">
        <f>+IF(F644="","",IF(' Matrice Tarifaire NON AL'!$V647="","",' Matrice Tarifaire NON AL'!$V647))</f>
        <v/>
      </c>
      <c r="AJ644" t="str">
        <f>+IF($C644="","",IF(' Matrice Tarifaire NON AL'!AZ647="","",' Matrice Tarifaire NON AL'!AZ647))</f>
        <v/>
      </c>
      <c r="AK644" t="str">
        <f>+IF($C644="","",IF(' Matrice Tarifaire NON AL'!BA647="","",' Matrice Tarifaire NON AL'!BA647))</f>
        <v/>
      </c>
      <c r="AL644" t="str">
        <f>+IF($C644="","",IF(' Matrice Tarifaire NON AL'!BB647="","",TEXT(' Matrice Tarifaire NON AL'!BB647,"0,0000")))</f>
        <v/>
      </c>
      <c r="AO644" t="str">
        <f>+IF($C644="","",IF(' Matrice Tarifaire NON AL'!BF647="","",TEXT(' Matrice Tarifaire NON AL'!BF647,"0,0000")))</f>
        <v/>
      </c>
      <c r="AP644" t="str">
        <f>+IF($C644="","",IF(' Matrice Tarifaire NON AL'!BG647="","",TEXT(' Matrice Tarifaire NON AL'!BG647,"0,0000")))</f>
        <v/>
      </c>
      <c r="AQ644" t="str">
        <f>+IF($C644="","",IF(' Matrice Tarifaire NON AL'!BH647="","",TEXT(' Matrice Tarifaire NON AL'!BH647,"0,0000")))</f>
        <v/>
      </c>
      <c r="AR644" t="str">
        <f>+IF($C644="","",IF(' Matrice Tarifaire NON AL'!BI647="","",TEXT(' Matrice Tarifaire NON AL'!BI647,"0,0000")))</f>
        <v/>
      </c>
      <c r="AS644" t="str">
        <f>+IF(C644="","",IF(' Matrice Tarifaire NON AL'!BJ647="","0",IF(' Matrice Tarifaire NON AL'!BJ647="","",' Matrice Tarifaire NON AL'!BJ647)))</f>
        <v/>
      </c>
      <c r="AT644" t="str">
        <f>+IF(C644="","",IF(' Matrice Tarifaire NON AL'!BK647="","",' Matrice Tarifaire NON AL'!$BK$6))</f>
        <v/>
      </c>
      <c r="AU644" t="str">
        <f>+IF(C644="","",IF(' Matrice Tarifaire NON AL'!BK647="","",TEXT(' Matrice Tarifaire NON AL'!BK647,"0,0000")))</f>
        <v/>
      </c>
      <c r="AV644" t="str">
        <f>+IF(C644="","",IF(' Matrice Tarifaire NON AL'!BL647="","",' Matrice Tarifaire NON AL'!$BL$6))</f>
        <v/>
      </c>
      <c r="AW644" t="str">
        <f>+IF(C644="","",IF(' Matrice Tarifaire NON AL'!BL647="","",TEXT(' Matrice Tarifaire NON AL'!BL647,"0,0000")))</f>
        <v/>
      </c>
      <c r="AX644" t="str">
        <f>+IF(C644="","",IF(' Matrice Tarifaire NON AL'!BM647="","",' Matrice Tarifaire NON AL'!$BM$6))</f>
        <v/>
      </c>
      <c r="AY644" t="str">
        <f>+IF(C644="","",IF(' Matrice Tarifaire NON AL'!BM647="","",TEXT(' Matrice Tarifaire NON AL'!BM647,"0,0000")))</f>
        <v/>
      </c>
      <c r="AZ644" t="str">
        <f>+IF(C644="","",IF(' Matrice Tarifaire NON AL'!BN647="","","Taxe DEEE"))</f>
        <v/>
      </c>
      <c r="BA644" t="str">
        <f>+IF(C644="","",IF(' Matrice Tarifaire NON AL'!BN647="","",TEXT(' Matrice Tarifaire NON AL'!BN647,"0,0000")))</f>
        <v/>
      </c>
      <c r="BD644" t="str">
        <f>+IF($C644="","",IF(' Matrice Tarifaire NON AL'!BR647="","",TEXT(' Matrice Tarifaire NON AL'!BR647,"0,000")))</f>
        <v/>
      </c>
      <c r="BE644" t="str">
        <f>+IF($C644="","",IF(' Matrice Tarifaire NON AL'!BS647="","",VALUE(TEXT(' Matrice Tarifaire NON AL'!BS647,"0,00"))))</f>
        <v/>
      </c>
      <c r="BF644" t="str">
        <f>+IF($C644="","",IF(' Matrice Tarifaire NON AL'!BY647="","",' Matrice Tarifaire NON AL'!BY647))</f>
        <v/>
      </c>
      <c r="BG644" t="str">
        <f>+IF(C644="","",IF(' Matrice Tarifaire NON AL'!AK647="Composant de Box","999",IF(' Matrice Tarifaire NON AL'!AP647&lt;&gt;"",' Matrice Tarifaire NON AL'!AP647,IF(' Matrice Tarifaire NON AL'!AO647&lt;&gt;"",' Matrice Tarifaire NON AL'!AO647,' Matrice Tarifaire NON AL'!AN647))))</f>
        <v/>
      </c>
    </row>
    <row r="645" spans="1:59" x14ac:dyDescent="0.25">
      <c r="A645" t="str">
        <f>+IF($C645="","",IF(' Matrice Tarifaire NON AL'!N648="","",IF(' Matrice Tarifaire NON AL'!N648=0,"GTIN A 0 - Ne doit pas être mis dans PRE REF",TEXT(' Matrice Tarifaire NON AL'!N648,"00000000000000"))))</f>
        <v/>
      </c>
      <c r="B645" t="str">
        <f>+IF(C645="","",IF(L645=172,4,VLOOKUP(' Matrice Tarifaire NON AL'!AK648,Feuil3!$A$4:$B$14,2,0)))</f>
        <v/>
      </c>
      <c r="C645" t="str">
        <f>+IF(' Matrice Tarifaire NON AL'!O648="","",SUBSTITUTE(' Matrice Tarifaire NON AL'!O648,"CHAR (10)"," "))</f>
        <v/>
      </c>
      <c r="D645" t="str">
        <f>+IF($C645="","",SUBSTITUTE(' Matrice Tarifaire NON AL'!P648,"CHAR (13)"," "))</f>
        <v/>
      </c>
      <c r="E645" t="str">
        <f t="shared" ref="E645:E708" si="31">+IF($C645="","",LEFT(D645,25))</f>
        <v/>
      </c>
      <c r="F645" t="str">
        <f>+IF($C645="","",IF(' Matrice Tarifaire NON AL'!AX648="","Non",' Matrice Tarifaire NON AL'!AX648))</f>
        <v/>
      </c>
      <c r="G645" t="str">
        <f>+IF($C645="","",IF(' Matrice Tarifaire NON AL'!Q648="DOMEDIA","MDD",IF(' Matrice Tarifaire NON AL'!Q648="APTA","MDD",IF(' Matrice Tarifaire NON AL'!Q648="TOP BUDGET","Premier Prix","MN"))))</f>
        <v/>
      </c>
      <c r="H645" t="str">
        <f>+IF($C645="","",' Matrice Tarifaire NON AL'!Q648)</f>
        <v/>
      </c>
      <c r="K645" t="str">
        <f>+IF($C645="","",' Matrice Tarifaire NON AL'!X648)</f>
        <v/>
      </c>
      <c r="L645" t="str">
        <f>+IF($C645="","",' Matrice Tarifaire NON AL'!X648)</f>
        <v/>
      </c>
      <c r="M645" t="str">
        <f>+IF($C645="","",' Matrice Tarifaire NON AL'!Y648)</f>
        <v/>
      </c>
      <c r="N645" t="str">
        <f>+IF($C645="","",' Matrice Tarifaire NON AL'!Z648)</f>
        <v/>
      </c>
      <c r="P645" t="str">
        <f>+IF(C645="","",IF(' Matrice Tarifaire NON AL'!X648&lt;&gt;168,"Non",""))</f>
        <v/>
      </c>
      <c r="Q645" t="str">
        <f>+IF($C645="","",' Matrice Tarifaire NON AL'!T648)</f>
        <v/>
      </c>
      <c r="R645" t="str">
        <f>+IF($C645="","",IF(' Matrice Tarifaire NON AL'!R648="","",' Matrice Tarifaire NON AL'!R648))</f>
        <v/>
      </c>
      <c r="S645" t="str">
        <f>+IF($C645="","",LEFT(' Matrice Tarifaire NON AL'!W648,1))</f>
        <v/>
      </c>
      <c r="T645" t="str">
        <f>+IF($C645="","",LEFT(' Matrice Tarifaire NON AL'!AY648,3))</f>
        <v/>
      </c>
      <c r="U645" t="str">
        <f t="shared" ref="U645:U708" si="32">+IF($C645="","",IF(L645&lt;&gt;168,"Salsify",""))</f>
        <v/>
      </c>
      <c r="V645" t="str">
        <f>+IF(C645="","",IF(VLOOKUP(' Matrice Tarifaire NON AL'!AK648,Feuil3!A:F,6,0)="Box",IF(' Matrice Tarifaire NON AL'!AL648="Mono-Référence","Homogène",IF(' Matrice Tarifaire NON AL'!AL648="Multi-Références","Panaché","")),IF(' Matrice Tarifaire NON AL'!AK648="A la Pièce","Composant sans Colisage",IF(' Matrice Tarifaire NON AL'!AK648="Composant de Box","Composant sans Colisage","Homogène"))))</f>
        <v/>
      </c>
      <c r="W645" t="str">
        <f>+IF($V645="","",VLOOKUP(' Matrice Tarifaire NON AL'!AK648,Feuil3!$A$4:$E$14,5,0))</f>
        <v/>
      </c>
      <c r="Y645" t="str">
        <f>+IF($V645="","",IF(VLOOKUP(' Matrice Tarifaire NON AL'!$AK648,Feuil3!$A$4:$D$14,4,0)="Palette",' Matrice Tarifaire NON AL'!AN648,""))</f>
        <v/>
      </c>
      <c r="AA645" t="str">
        <f>+IF($V645="","",IF(VLOOKUP(' Matrice Tarifaire NON AL'!$AK648,Feuil3!$A$4:$D$14,4,0)="Colis",' Matrice Tarifaire NON AL'!AN648,""))</f>
        <v/>
      </c>
      <c r="AC645" t="str">
        <f>+IF(V645="","",IF(VLOOKUP(' Matrice Tarifaire NON AL'!AK648,Feuil3!$A$4:$D$14,4,0)="Colis",IF(' Matrice Tarifaire NON AL'!AO648&gt;0,' Matrice Tarifaire NON AL'!AO648,""),""))</f>
        <v/>
      </c>
      <c r="AD645" t="str">
        <f t="shared" ref="AD645:AD708" si="33">+IF(V645="","",D645)</f>
        <v/>
      </c>
      <c r="AE645" t="str">
        <f>+IF(C645="","",' Matrice Tarifaire NON AL'!C648)</f>
        <v/>
      </c>
      <c r="AF645" t="str">
        <f>+IF(C645="","",' Matrice Tarifaire NON AL'!AQ648)</f>
        <v/>
      </c>
      <c r="AH645" t="str">
        <f>+IF(E645="","",' Matrice Tarifaire NON AL'!$U648)</f>
        <v/>
      </c>
      <c r="AI645" t="str">
        <f>+IF(F645="","",IF(' Matrice Tarifaire NON AL'!$V648="","",' Matrice Tarifaire NON AL'!$V648))</f>
        <v/>
      </c>
      <c r="AJ645" t="str">
        <f>+IF($C645="","",IF(' Matrice Tarifaire NON AL'!AZ648="","",' Matrice Tarifaire NON AL'!AZ648))</f>
        <v/>
      </c>
      <c r="AK645" t="str">
        <f>+IF($C645="","",IF(' Matrice Tarifaire NON AL'!BA648="","",' Matrice Tarifaire NON AL'!BA648))</f>
        <v/>
      </c>
      <c r="AL645" t="str">
        <f>+IF($C645="","",IF(' Matrice Tarifaire NON AL'!BB648="","",TEXT(' Matrice Tarifaire NON AL'!BB648,"0,0000")))</f>
        <v/>
      </c>
      <c r="AO645" t="str">
        <f>+IF($C645="","",IF(' Matrice Tarifaire NON AL'!BF648="","",TEXT(' Matrice Tarifaire NON AL'!BF648,"0,0000")))</f>
        <v/>
      </c>
      <c r="AP645" t="str">
        <f>+IF($C645="","",IF(' Matrice Tarifaire NON AL'!BG648="","",TEXT(' Matrice Tarifaire NON AL'!BG648,"0,0000")))</f>
        <v/>
      </c>
      <c r="AQ645" t="str">
        <f>+IF($C645="","",IF(' Matrice Tarifaire NON AL'!BH648="","",TEXT(' Matrice Tarifaire NON AL'!BH648,"0,0000")))</f>
        <v/>
      </c>
      <c r="AR645" t="str">
        <f>+IF($C645="","",IF(' Matrice Tarifaire NON AL'!BI648="","",TEXT(' Matrice Tarifaire NON AL'!BI648,"0,0000")))</f>
        <v/>
      </c>
      <c r="AS645" t="str">
        <f>+IF(C645="","",IF(' Matrice Tarifaire NON AL'!BJ648="","0",IF(' Matrice Tarifaire NON AL'!BJ648="","",' Matrice Tarifaire NON AL'!BJ648)))</f>
        <v/>
      </c>
      <c r="AT645" t="str">
        <f>+IF(C645="","",IF(' Matrice Tarifaire NON AL'!BK648="","",' Matrice Tarifaire NON AL'!$BK$6))</f>
        <v/>
      </c>
      <c r="AU645" t="str">
        <f>+IF(C645="","",IF(' Matrice Tarifaire NON AL'!BK648="","",TEXT(' Matrice Tarifaire NON AL'!BK648,"0,0000")))</f>
        <v/>
      </c>
      <c r="AV645" t="str">
        <f>+IF(C645="","",IF(' Matrice Tarifaire NON AL'!BL648="","",' Matrice Tarifaire NON AL'!$BL$6))</f>
        <v/>
      </c>
      <c r="AW645" t="str">
        <f>+IF(C645="","",IF(' Matrice Tarifaire NON AL'!BL648="","",TEXT(' Matrice Tarifaire NON AL'!BL648,"0,0000")))</f>
        <v/>
      </c>
      <c r="AX645" t="str">
        <f>+IF(C645="","",IF(' Matrice Tarifaire NON AL'!BM648="","",' Matrice Tarifaire NON AL'!$BM$6))</f>
        <v/>
      </c>
      <c r="AY645" t="str">
        <f>+IF(C645="","",IF(' Matrice Tarifaire NON AL'!BM648="","",TEXT(' Matrice Tarifaire NON AL'!BM648,"0,0000")))</f>
        <v/>
      </c>
      <c r="AZ645" t="str">
        <f>+IF(C645="","",IF(' Matrice Tarifaire NON AL'!BN648="","","Taxe DEEE"))</f>
        <v/>
      </c>
      <c r="BA645" t="str">
        <f>+IF(C645="","",IF(' Matrice Tarifaire NON AL'!BN648="","",TEXT(' Matrice Tarifaire NON AL'!BN648,"0,0000")))</f>
        <v/>
      </c>
      <c r="BD645" t="str">
        <f>+IF($C645="","",IF(' Matrice Tarifaire NON AL'!BR648="","",TEXT(' Matrice Tarifaire NON AL'!BR648,"0,000")))</f>
        <v/>
      </c>
      <c r="BE645" t="str">
        <f>+IF($C645="","",IF(' Matrice Tarifaire NON AL'!BS648="","",VALUE(TEXT(' Matrice Tarifaire NON AL'!BS648,"0,00"))))</f>
        <v/>
      </c>
      <c r="BF645" t="str">
        <f>+IF($C645="","",IF(' Matrice Tarifaire NON AL'!BY648="","",' Matrice Tarifaire NON AL'!BY648))</f>
        <v/>
      </c>
      <c r="BG645" t="str">
        <f>+IF(C645="","",IF(' Matrice Tarifaire NON AL'!AK648="Composant de Box","999",IF(' Matrice Tarifaire NON AL'!AP648&lt;&gt;"",' Matrice Tarifaire NON AL'!AP648,IF(' Matrice Tarifaire NON AL'!AO648&lt;&gt;"",' Matrice Tarifaire NON AL'!AO648,' Matrice Tarifaire NON AL'!AN648))))</f>
        <v/>
      </c>
    </row>
    <row r="646" spans="1:59" x14ac:dyDescent="0.25">
      <c r="A646" t="str">
        <f>+IF($C646="","",IF(' Matrice Tarifaire NON AL'!N649="","",IF(' Matrice Tarifaire NON AL'!N649=0,"GTIN A 0 - Ne doit pas être mis dans PRE REF",TEXT(' Matrice Tarifaire NON AL'!N649,"00000000000000"))))</f>
        <v/>
      </c>
      <c r="B646" t="str">
        <f>+IF(C646="","",IF(L646=172,4,VLOOKUP(' Matrice Tarifaire NON AL'!AK649,Feuil3!$A$4:$B$14,2,0)))</f>
        <v/>
      </c>
      <c r="C646" t="str">
        <f>+IF(' Matrice Tarifaire NON AL'!O649="","",SUBSTITUTE(' Matrice Tarifaire NON AL'!O649,"CHAR (10)"," "))</f>
        <v/>
      </c>
      <c r="D646" t="str">
        <f>+IF($C646="","",SUBSTITUTE(' Matrice Tarifaire NON AL'!P649,"CHAR (13)"," "))</f>
        <v/>
      </c>
      <c r="E646" t="str">
        <f t="shared" si="31"/>
        <v/>
      </c>
      <c r="F646" t="str">
        <f>+IF($C646="","",IF(' Matrice Tarifaire NON AL'!AX649="","Non",' Matrice Tarifaire NON AL'!AX649))</f>
        <v/>
      </c>
      <c r="G646" t="str">
        <f>+IF($C646="","",IF(' Matrice Tarifaire NON AL'!Q649="DOMEDIA","MDD",IF(' Matrice Tarifaire NON AL'!Q649="APTA","MDD",IF(' Matrice Tarifaire NON AL'!Q649="TOP BUDGET","Premier Prix","MN"))))</f>
        <v/>
      </c>
      <c r="H646" t="str">
        <f>+IF($C646="","",' Matrice Tarifaire NON AL'!Q649)</f>
        <v/>
      </c>
      <c r="K646" t="str">
        <f>+IF($C646="","",' Matrice Tarifaire NON AL'!X649)</f>
        <v/>
      </c>
      <c r="L646" t="str">
        <f>+IF($C646="","",' Matrice Tarifaire NON AL'!X649)</f>
        <v/>
      </c>
      <c r="M646" t="str">
        <f>+IF($C646="","",' Matrice Tarifaire NON AL'!Y649)</f>
        <v/>
      </c>
      <c r="N646" t="str">
        <f>+IF($C646="","",' Matrice Tarifaire NON AL'!Z649)</f>
        <v/>
      </c>
      <c r="P646" t="str">
        <f>+IF(C646="","",IF(' Matrice Tarifaire NON AL'!X649&lt;&gt;168,"Non",""))</f>
        <v/>
      </c>
      <c r="Q646" t="str">
        <f>+IF($C646="","",' Matrice Tarifaire NON AL'!T649)</f>
        <v/>
      </c>
      <c r="R646" t="str">
        <f>+IF($C646="","",IF(' Matrice Tarifaire NON AL'!R649="","",' Matrice Tarifaire NON AL'!R649))</f>
        <v/>
      </c>
      <c r="S646" t="str">
        <f>+IF($C646="","",LEFT(' Matrice Tarifaire NON AL'!W649,1))</f>
        <v/>
      </c>
      <c r="T646" t="str">
        <f>+IF($C646="","",LEFT(' Matrice Tarifaire NON AL'!AY649,3))</f>
        <v/>
      </c>
      <c r="U646" t="str">
        <f t="shared" si="32"/>
        <v/>
      </c>
      <c r="V646" t="str">
        <f>+IF(C646="","",IF(VLOOKUP(' Matrice Tarifaire NON AL'!AK649,Feuil3!A:F,6,0)="Box",IF(' Matrice Tarifaire NON AL'!AL649="Mono-Référence","Homogène",IF(' Matrice Tarifaire NON AL'!AL649="Multi-Références","Panaché","")),IF(' Matrice Tarifaire NON AL'!AK649="A la Pièce","Composant sans Colisage",IF(' Matrice Tarifaire NON AL'!AK649="Composant de Box","Composant sans Colisage","Homogène"))))</f>
        <v/>
      </c>
      <c r="W646" t="str">
        <f>+IF($V646="","",VLOOKUP(' Matrice Tarifaire NON AL'!AK649,Feuil3!$A$4:$E$14,5,0))</f>
        <v/>
      </c>
      <c r="Y646" t="str">
        <f>+IF($V646="","",IF(VLOOKUP(' Matrice Tarifaire NON AL'!$AK649,Feuil3!$A$4:$D$14,4,0)="Palette",' Matrice Tarifaire NON AL'!AN649,""))</f>
        <v/>
      </c>
      <c r="AA646" t="str">
        <f>+IF($V646="","",IF(VLOOKUP(' Matrice Tarifaire NON AL'!$AK649,Feuil3!$A$4:$D$14,4,0)="Colis",' Matrice Tarifaire NON AL'!AN649,""))</f>
        <v/>
      </c>
      <c r="AC646" t="str">
        <f>+IF(V646="","",IF(VLOOKUP(' Matrice Tarifaire NON AL'!AK649,Feuil3!$A$4:$D$14,4,0)="Colis",IF(' Matrice Tarifaire NON AL'!AO649&gt;0,' Matrice Tarifaire NON AL'!AO649,""),""))</f>
        <v/>
      </c>
      <c r="AD646" t="str">
        <f t="shared" si="33"/>
        <v/>
      </c>
      <c r="AE646" t="str">
        <f>+IF(C646="","",' Matrice Tarifaire NON AL'!C649)</f>
        <v/>
      </c>
      <c r="AF646" t="str">
        <f>+IF(C646="","",' Matrice Tarifaire NON AL'!AQ649)</f>
        <v/>
      </c>
      <c r="AH646" t="str">
        <f>+IF(E646="","",' Matrice Tarifaire NON AL'!$U649)</f>
        <v/>
      </c>
      <c r="AI646" t="str">
        <f>+IF(F646="","",IF(' Matrice Tarifaire NON AL'!$V649="","",' Matrice Tarifaire NON AL'!$V649))</f>
        <v/>
      </c>
      <c r="AJ646" t="str">
        <f>+IF($C646="","",IF(' Matrice Tarifaire NON AL'!AZ649="","",' Matrice Tarifaire NON AL'!AZ649))</f>
        <v/>
      </c>
      <c r="AK646" t="str">
        <f>+IF($C646="","",IF(' Matrice Tarifaire NON AL'!BA649="","",' Matrice Tarifaire NON AL'!BA649))</f>
        <v/>
      </c>
      <c r="AL646" t="str">
        <f>+IF($C646="","",IF(' Matrice Tarifaire NON AL'!BB649="","",TEXT(' Matrice Tarifaire NON AL'!BB649,"0,0000")))</f>
        <v/>
      </c>
      <c r="AO646" t="str">
        <f>+IF($C646="","",IF(' Matrice Tarifaire NON AL'!BF649="","",TEXT(' Matrice Tarifaire NON AL'!BF649,"0,0000")))</f>
        <v/>
      </c>
      <c r="AP646" t="str">
        <f>+IF($C646="","",IF(' Matrice Tarifaire NON AL'!BG649="","",TEXT(' Matrice Tarifaire NON AL'!BG649,"0,0000")))</f>
        <v/>
      </c>
      <c r="AQ646" t="str">
        <f>+IF($C646="","",IF(' Matrice Tarifaire NON AL'!BH649="","",TEXT(' Matrice Tarifaire NON AL'!BH649,"0,0000")))</f>
        <v/>
      </c>
      <c r="AR646" t="str">
        <f>+IF($C646="","",IF(' Matrice Tarifaire NON AL'!BI649="","",TEXT(' Matrice Tarifaire NON AL'!BI649,"0,0000")))</f>
        <v/>
      </c>
      <c r="AS646" t="str">
        <f>+IF(C646="","",IF(' Matrice Tarifaire NON AL'!BJ649="","0",IF(' Matrice Tarifaire NON AL'!BJ649="","",' Matrice Tarifaire NON AL'!BJ649)))</f>
        <v/>
      </c>
      <c r="AT646" t="str">
        <f>+IF(C646="","",IF(' Matrice Tarifaire NON AL'!BK649="","",' Matrice Tarifaire NON AL'!$BK$6))</f>
        <v/>
      </c>
      <c r="AU646" t="str">
        <f>+IF(C646="","",IF(' Matrice Tarifaire NON AL'!BK649="","",TEXT(' Matrice Tarifaire NON AL'!BK649,"0,0000")))</f>
        <v/>
      </c>
      <c r="AV646" t="str">
        <f>+IF(C646="","",IF(' Matrice Tarifaire NON AL'!BL649="","",' Matrice Tarifaire NON AL'!$BL$6))</f>
        <v/>
      </c>
      <c r="AW646" t="str">
        <f>+IF(C646="","",IF(' Matrice Tarifaire NON AL'!BL649="","",TEXT(' Matrice Tarifaire NON AL'!BL649,"0,0000")))</f>
        <v/>
      </c>
      <c r="AX646" t="str">
        <f>+IF(C646="","",IF(' Matrice Tarifaire NON AL'!BM649="","",' Matrice Tarifaire NON AL'!$BM$6))</f>
        <v/>
      </c>
      <c r="AY646" t="str">
        <f>+IF(C646="","",IF(' Matrice Tarifaire NON AL'!BM649="","",TEXT(' Matrice Tarifaire NON AL'!BM649,"0,0000")))</f>
        <v/>
      </c>
      <c r="AZ646" t="str">
        <f>+IF(C646="","",IF(' Matrice Tarifaire NON AL'!BN649="","","Taxe DEEE"))</f>
        <v/>
      </c>
      <c r="BA646" t="str">
        <f>+IF(C646="","",IF(' Matrice Tarifaire NON AL'!BN649="","",TEXT(' Matrice Tarifaire NON AL'!BN649,"0,0000")))</f>
        <v/>
      </c>
      <c r="BD646" t="str">
        <f>+IF($C646="","",IF(' Matrice Tarifaire NON AL'!BR649="","",TEXT(' Matrice Tarifaire NON AL'!BR649,"0,000")))</f>
        <v/>
      </c>
      <c r="BE646" t="str">
        <f>+IF($C646="","",IF(' Matrice Tarifaire NON AL'!BS649="","",VALUE(TEXT(' Matrice Tarifaire NON AL'!BS649,"0,00"))))</f>
        <v/>
      </c>
      <c r="BF646" t="str">
        <f>+IF($C646="","",IF(' Matrice Tarifaire NON AL'!BY649="","",' Matrice Tarifaire NON AL'!BY649))</f>
        <v/>
      </c>
      <c r="BG646" t="str">
        <f>+IF(C646="","",IF(' Matrice Tarifaire NON AL'!AK649="Composant de Box","999",IF(' Matrice Tarifaire NON AL'!AP649&lt;&gt;"",' Matrice Tarifaire NON AL'!AP649,IF(' Matrice Tarifaire NON AL'!AO649&lt;&gt;"",' Matrice Tarifaire NON AL'!AO649,' Matrice Tarifaire NON AL'!AN649))))</f>
        <v/>
      </c>
    </row>
    <row r="647" spans="1:59" x14ac:dyDescent="0.25">
      <c r="A647" t="str">
        <f>+IF($C647="","",IF(' Matrice Tarifaire NON AL'!N650="","",IF(' Matrice Tarifaire NON AL'!N650=0,"GTIN A 0 - Ne doit pas être mis dans PRE REF",TEXT(' Matrice Tarifaire NON AL'!N650,"00000000000000"))))</f>
        <v/>
      </c>
      <c r="B647" t="str">
        <f>+IF(C647="","",IF(L647=172,4,VLOOKUP(' Matrice Tarifaire NON AL'!AK650,Feuil3!$A$4:$B$14,2,0)))</f>
        <v/>
      </c>
      <c r="C647" t="str">
        <f>+IF(' Matrice Tarifaire NON AL'!O650="","",SUBSTITUTE(' Matrice Tarifaire NON AL'!O650,"CHAR (10)"," "))</f>
        <v/>
      </c>
      <c r="D647" t="str">
        <f>+IF($C647="","",SUBSTITUTE(' Matrice Tarifaire NON AL'!P650,"CHAR (13)"," "))</f>
        <v/>
      </c>
      <c r="E647" t="str">
        <f t="shared" si="31"/>
        <v/>
      </c>
      <c r="F647" t="str">
        <f>+IF($C647="","",IF(' Matrice Tarifaire NON AL'!AX650="","Non",' Matrice Tarifaire NON AL'!AX650))</f>
        <v/>
      </c>
      <c r="G647" t="str">
        <f>+IF($C647="","",IF(' Matrice Tarifaire NON AL'!Q650="DOMEDIA","MDD",IF(' Matrice Tarifaire NON AL'!Q650="APTA","MDD",IF(' Matrice Tarifaire NON AL'!Q650="TOP BUDGET","Premier Prix","MN"))))</f>
        <v/>
      </c>
      <c r="H647" t="str">
        <f>+IF($C647="","",' Matrice Tarifaire NON AL'!Q650)</f>
        <v/>
      </c>
      <c r="K647" t="str">
        <f>+IF($C647="","",' Matrice Tarifaire NON AL'!X650)</f>
        <v/>
      </c>
      <c r="L647" t="str">
        <f>+IF($C647="","",' Matrice Tarifaire NON AL'!X650)</f>
        <v/>
      </c>
      <c r="M647" t="str">
        <f>+IF($C647="","",' Matrice Tarifaire NON AL'!Y650)</f>
        <v/>
      </c>
      <c r="N647" t="str">
        <f>+IF($C647="","",' Matrice Tarifaire NON AL'!Z650)</f>
        <v/>
      </c>
      <c r="P647" t="str">
        <f>+IF(C647="","",IF(' Matrice Tarifaire NON AL'!X650&lt;&gt;168,"Non",""))</f>
        <v/>
      </c>
      <c r="Q647" t="str">
        <f>+IF($C647="","",' Matrice Tarifaire NON AL'!T650)</f>
        <v/>
      </c>
      <c r="R647" t="str">
        <f>+IF($C647="","",IF(' Matrice Tarifaire NON AL'!R650="","",' Matrice Tarifaire NON AL'!R650))</f>
        <v/>
      </c>
      <c r="S647" t="str">
        <f>+IF($C647="","",LEFT(' Matrice Tarifaire NON AL'!W650,1))</f>
        <v/>
      </c>
      <c r="T647" t="str">
        <f>+IF($C647="","",LEFT(' Matrice Tarifaire NON AL'!AY650,3))</f>
        <v/>
      </c>
      <c r="U647" t="str">
        <f t="shared" si="32"/>
        <v/>
      </c>
      <c r="V647" t="str">
        <f>+IF(C647="","",IF(VLOOKUP(' Matrice Tarifaire NON AL'!AK650,Feuil3!A:F,6,0)="Box",IF(' Matrice Tarifaire NON AL'!AL650="Mono-Référence","Homogène",IF(' Matrice Tarifaire NON AL'!AL650="Multi-Références","Panaché","")),IF(' Matrice Tarifaire NON AL'!AK650="A la Pièce","Composant sans Colisage",IF(' Matrice Tarifaire NON AL'!AK650="Composant de Box","Composant sans Colisage","Homogène"))))</f>
        <v/>
      </c>
      <c r="W647" t="str">
        <f>+IF($V647="","",VLOOKUP(' Matrice Tarifaire NON AL'!AK650,Feuil3!$A$4:$E$14,5,0))</f>
        <v/>
      </c>
      <c r="Y647" t="str">
        <f>+IF($V647="","",IF(VLOOKUP(' Matrice Tarifaire NON AL'!$AK650,Feuil3!$A$4:$D$14,4,0)="Palette",' Matrice Tarifaire NON AL'!AN650,""))</f>
        <v/>
      </c>
      <c r="AA647" t="str">
        <f>+IF($V647="","",IF(VLOOKUP(' Matrice Tarifaire NON AL'!$AK650,Feuil3!$A$4:$D$14,4,0)="Colis",' Matrice Tarifaire NON AL'!AN650,""))</f>
        <v/>
      </c>
      <c r="AC647" t="str">
        <f>+IF(V647="","",IF(VLOOKUP(' Matrice Tarifaire NON AL'!AK650,Feuil3!$A$4:$D$14,4,0)="Colis",IF(' Matrice Tarifaire NON AL'!AO650&gt;0,' Matrice Tarifaire NON AL'!AO650,""),""))</f>
        <v/>
      </c>
      <c r="AD647" t="str">
        <f t="shared" si="33"/>
        <v/>
      </c>
      <c r="AE647" t="str">
        <f>+IF(C647="","",' Matrice Tarifaire NON AL'!C650)</f>
        <v/>
      </c>
      <c r="AF647" t="str">
        <f>+IF(C647="","",' Matrice Tarifaire NON AL'!AQ650)</f>
        <v/>
      </c>
      <c r="AH647" t="str">
        <f>+IF(E647="","",' Matrice Tarifaire NON AL'!$U650)</f>
        <v/>
      </c>
      <c r="AI647" t="str">
        <f>+IF(F647="","",IF(' Matrice Tarifaire NON AL'!$V650="","",' Matrice Tarifaire NON AL'!$V650))</f>
        <v/>
      </c>
      <c r="AJ647" t="str">
        <f>+IF($C647="","",IF(' Matrice Tarifaire NON AL'!AZ650="","",' Matrice Tarifaire NON AL'!AZ650))</f>
        <v/>
      </c>
      <c r="AK647" t="str">
        <f>+IF($C647="","",IF(' Matrice Tarifaire NON AL'!BA650="","",' Matrice Tarifaire NON AL'!BA650))</f>
        <v/>
      </c>
      <c r="AL647" t="str">
        <f>+IF($C647="","",IF(' Matrice Tarifaire NON AL'!BB650="","",TEXT(' Matrice Tarifaire NON AL'!BB650,"0,0000")))</f>
        <v/>
      </c>
      <c r="AO647" t="str">
        <f>+IF($C647="","",IF(' Matrice Tarifaire NON AL'!BF650="","",TEXT(' Matrice Tarifaire NON AL'!BF650,"0,0000")))</f>
        <v/>
      </c>
      <c r="AP647" t="str">
        <f>+IF($C647="","",IF(' Matrice Tarifaire NON AL'!BG650="","",TEXT(' Matrice Tarifaire NON AL'!BG650,"0,0000")))</f>
        <v/>
      </c>
      <c r="AQ647" t="str">
        <f>+IF($C647="","",IF(' Matrice Tarifaire NON AL'!BH650="","",TEXT(' Matrice Tarifaire NON AL'!BH650,"0,0000")))</f>
        <v/>
      </c>
      <c r="AR647" t="str">
        <f>+IF($C647="","",IF(' Matrice Tarifaire NON AL'!BI650="","",TEXT(' Matrice Tarifaire NON AL'!BI650,"0,0000")))</f>
        <v/>
      </c>
      <c r="AS647" t="str">
        <f>+IF(C647="","",IF(' Matrice Tarifaire NON AL'!BJ650="","0",IF(' Matrice Tarifaire NON AL'!BJ650="","",' Matrice Tarifaire NON AL'!BJ650)))</f>
        <v/>
      </c>
      <c r="AT647" t="str">
        <f>+IF(C647="","",IF(' Matrice Tarifaire NON AL'!BK650="","",' Matrice Tarifaire NON AL'!$BK$6))</f>
        <v/>
      </c>
      <c r="AU647" t="str">
        <f>+IF(C647="","",IF(' Matrice Tarifaire NON AL'!BK650="","",TEXT(' Matrice Tarifaire NON AL'!BK650,"0,0000")))</f>
        <v/>
      </c>
      <c r="AV647" t="str">
        <f>+IF(C647="","",IF(' Matrice Tarifaire NON AL'!BL650="","",' Matrice Tarifaire NON AL'!$BL$6))</f>
        <v/>
      </c>
      <c r="AW647" t="str">
        <f>+IF(C647="","",IF(' Matrice Tarifaire NON AL'!BL650="","",TEXT(' Matrice Tarifaire NON AL'!BL650,"0,0000")))</f>
        <v/>
      </c>
      <c r="AX647" t="str">
        <f>+IF(C647="","",IF(' Matrice Tarifaire NON AL'!BM650="","",' Matrice Tarifaire NON AL'!$BM$6))</f>
        <v/>
      </c>
      <c r="AY647" t="str">
        <f>+IF(C647="","",IF(' Matrice Tarifaire NON AL'!BM650="","",TEXT(' Matrice Tarifaire NON AL'!BM650,"0,0000")))</f>
        <v/>
      </c>
      <c r="AZ647" t="str">
        <f>+IF(C647="","",IF(' Matrice Tarifaire NON AL'!BN650="","","Taxe DEEE"))</f>
        <v/>
      </c>
      <c r="BA647" t="str">
        <f>+IF(C647="","",IF(' Matrice Tarifaire NON AL'!BN650="","",TEXT(' Matrice Tarifaire NON AL'!BN650,"0,0000")))</f>
        <v/>
      </c>
      <c r="BD647" t="str">
        <f>+IF($C647="","",IF(' Matrice Tarifaire NON AL'!BR650="","",TEXT(' Matrice Tarifaire NON AL'!BR650,"0,000")))</f>
        <v/>
      </c>
      <c r="BE647" t="str">
        <f>+IF($C647="","",IF(' Matrice Tarifaire NON AL'!BS650="","",VALUE(TEXT(' Matrice Tarifaire NON AL'!BS650,"0,00"))))</f>
        <v/>
      </c>
      <c r="BF647" t="str">
        <f>+IF($C647="","",IF(' Matrice Tarifaire NON AL'!BY650="","",' Matrice Tarifaire NON AL'!BY650))</f>
        <v/>
      </c>
      <c r="BG647" t="str">
        <f>+IF(C647="","",IF(' Matrice Tarifaire NON AL'!AK650="Composant de Box","999",IF(' Matrice Tarifaire NON AL'!AP650&lt;&gt;"",' Matrice Tarifaire NON AL'!AP650,IF(' Matrice Tarifaire NON AL'!AO650&lt;&gt;"",' Matrice Tarifaire NON AL'!AO650,' Matrice Tarifaire NON AL'!AN650))))</f>
        <v/>
      </c>
    </row>
    <row r="648" spans="1:59" x14ac:dyDescent="0.25">
      <c r="A648" t="str">
        <f>+IF($C648="","",IF(' Matrice Tarifaire NON AL'!N651="","",IF(' Matrice Tarifaire NON AL'!N651=0,"GTIN A 0 - Ne doit pas être mis dans PRE REF",TEXT(' Matrice Tarifaire NON AL'!N651,"00000000000000"))))</f>
        <v/>
      </c>
      <c r="B648" t="str">
        <f>+IF(C648="","",IF(L648=172,4,VLOOKUP(' Matrice Tarifaire NON AL'!AK651,Feuil3!$A$4:$B$14,2,0)))</f>
        <v/>
      </c>
      <c r="C648" t="str">
        <f>+IF(' Matrice Tarifaire NON AL'!O651="","",SUBSTITUTE(' Matrice Tarifaire NON AL'!O651,"CHAR (10)"," "))</f>
        <v/>
      </c>
      <c r="D648" t="str">
        <f>+IF($C648="","",SUBSTITUTE(' Matrice Tarifaire NON AL'!P651,"CHAR (13)"," "))</f>
        <v/>
      </c>
      <c r="E648" t="str">
        <f t="shared" si="31"/>
        <v/>
      </c>
      <c r="F648" t="str">
        <f>+IF($C648="","",IF(' Matrice Tarifaire NON AL'!AX651="","Non",' Matrice Tarifaire NON AL'!AX651))</f>
        <v/>
      </c>
      <c r="G648" t="str">
        <f>+IF($C648="","",IF(' Matrice Tarifaire NON AL'!Q651="DOMEDIA","MDD",IF(' Matrice Tarifaire NON AL'!Q651="APTA","MDD",IF(' Matrice Tarifaire NON AL'!Q651="TOP BUDGET","Premier Prix","MN"))))</f>
        <v/>
      </c>
      <c r="H648" t="str">
        <f>+IF($C648="","",' Matrice Tarifaire NON AL'!Q651)</f>
        <v/>
      </c>
      <c r="K648" t="str">
        <f>+IF($C648="","",' Matrice Tarifaire NON AL'!X651)</f>
        <v/>
      </c>
      <c r="L648" t="str">
        <f>+IF($C648="","",' Matrice Tarifaire NON AL'!X651)</f>
        <v/>
      </c>
      <c r="M648" t="str">
        <f>+IF($C648="","",' Matrice Tarifaire NON AL'!Y651)</f>
        <v/>
      </c>
      <c r="N648" t="str">
        <f>+IF($C648="","",' Matrice Tarifaire NON AL'!Z651)</f>
        <v/>
      </c>
      <c r="P648" t="str">
        <f>+IF(C648="","",IF(' Matrice Tarifaire NON AL'!X651&lt;&gt;168,"Non",""))</f>
        <v/>
      </c>
      <c r="Q648" t="str">
        <f>+IF($C648="","",' Matrice Tarifaire NON AL'!T651)</f>
        <v/>
      </c>
      <c r="R648" t="str">
        <f>+IF($C648="","",IF(' Matrice Tarifaire NON AL'!R651="","",' Matrice Tarifaire NON AL'!R651))</f>
        <v/>
      </c>
      <c r="S648" t="str">
        <f>+IF($C648="","",LEFT(' Matrice Tarifaire NON AL'!W651,1))</f>
        <v/>
      </c>
      <c r="T648" t="str">
        <f>+IF($C648="","",LEFT(' Matrice Tarifaire NON AL'!AY651,3))</f>
        <v/>
      </c>
      <c r="U648" t="str">
        <f t="shared" si="32"/>
        <v/>
      </c>
      <c r="V648" t="str">
        <f>+IF(C648="","",IF(VLOOKUP(' Matrice Tarifaire NON AL'!AK651,Feuil3!A:F,6,0)="Box",IF(' Matrice Tarifaire NON AL'!AL651="Mono-Référence","Homogène",IF(' Matrice Tarifaire NON AL'!AL651="Multi-Références","Panaché","")),IF(' Matrice Tarifaire NON AL'!AK651="A la Pièce","Composant sans Colisage",IF(' Matrice Tarifaire NON AL'!AK651="Composant de Box","Composant sans Colisage","Homogène"))))</f>
        <v/>
      </c>
      <c r="W648" t="str">
        <f>+IF($V648="","",VLOOKUP(' Matrice Tarifaire NON AL'!AK651,Feuil3!$A$4:$E$14,5,0))</f>
        <v/>
      </c>
      <c r="Y648" t="str">
        <f>+IF($V648="","",IF(VLOOKUP(' Matrice Tarifaire NON AL'!$AK651,Feuil3!$A$4:$D$14,4,0)="Palette",' Matrice Tarifaire NON AL'!AN651,""))</f>
        <v/>
      </c>
      <c r="AA648" t="str">
        <f>+IF($V648="","",IF(VLOOKUP(' Matrice Tarifaire NON AL'!$AK651,Feuil3!$A$4:$D$14,4,0)="Colis",' Matrice Tarifaire NON AL'!AN651,""))</f>
        <v/>
      </c>
      <c r="AC648" t="str">
        <f>+IF(V648="","",IF(VLOOKUP(' Matrice Tarifaire NON AL'!AK651,Feuil3!$A$4:$D$14,4,0)="Colis",IF(' Matrice Tarifaire NON AL'!AO651&gt;0,' Matrice Tarifaire NON AL'!AO651,""),""))</f>
        <v/>
      </c>
      <c r="AD648" t="str">
        <f t="shared" si="33"/>
        <v/>
      </c>
      <c r="AE648" t="str">
        <f>+IF(C648="","",' Matrice Tarifaire NON AL'!C651)</f>
        <v/>
      </c>
      <c r="AF648" t="str">
        <f>+IF(C648="","",' Matrice Tarifaire NON AL'!AQ651)</f>
        <v/>
      </c>
      <c r="AH648" t="str">
        <f>+IF(E648="","",' Matrice Tarifaire NON AL'!$U651)</f>
        <v/>
      </c>
      <c r="AI648" t="str">
        <f>+IF(F648="","",IF(' Matrice Tarifaire NON AL'!$V651="","",' Matrice Tarifaire NON AL'!$V651))</f>
        <v/>
      </c>
      <c r="AJ648" t="str">
        <f>+IF($C648="","",IF(' Matrice Tarifaire NON AL'!AZ651="","",' Matrice Tarifaire NON AL'!AZ651))</f>
        <v/>
      </c>
      <c r="AK648" t="str">
        <f>+IF($C648="","",IF(' Matrice Tarifaire NON AL'!BA651="","",' Matrice Tarifaire NON AL'!BA651))</f>
        <v/>
      </c>
      <c r="AL648" t="str">
        <f>+IF($C648="","",IF(' Matrice Tarifaire NON AL'!BB651="","",TEXT(' Matrice Tarifaire NON AL'!BB651,"0,0000")))</f>
        <v/>
      </c>
      <c r="AO648" t="str">
        <f>+IF($C648="","",IF(' Matrice Tarifaire NON AL'!BF651="","",TEXT(' Matrice Tarifaire NON AL'!BF651,"0,0000")))</f>
        <v/>
      </c>
      <c r="AP648" t="str">
        <f>+IF($C648="","",IF(' Matrice Tarifaire NON AL'!BG651="","",TEXT(' Matrice Tarifaire NON AL'!BG651,"0,0000")))</f>
        <v/>
      </c>
      <c r="AQ648" t="str">
        <f>+IF($C648="","",IF(' Matrice Tarifaire NON AL'!BH651="","",TEXT(' Matrice Tarifaire NON AL'!BH651,"0,0000")))</f>
        <v/>
      </c>
      <c r="AR648" t="str">
        <f>+IF($C648="","",IF(' Matrice Tarifaire NON AL'!BI651="","",TEXT(' Matrice Tarifaire NON AL'!BI651,"0,0000")))</f>
        <v/>
      </c>
      <c r="AS648" t="str">
        <f>+IF(C648="","",IF(' Matrice Tarifaire NON AL'!BJ651="","0",IF(' Matrice Tarifaire NON AL'!BJ651="","",' Matrice Tarifaire NON AL'!BJ651)))</f>
        <v/>
      </c>
      <c r="AT648" t="str">
        <f>+IF(C648="","",IF(' Matrice Tarifaire NON AL'!BK651="","",' Matrice Tarifaire NON AL'!$BK$6))</f>
        <v/>
      </c>
      <c r="AU648" t="str">
        <f>+IF(C648="","",IF(' Matrice Tarifaire NON AL'!BK651="","",TEXT(' Matrice Tarifaire NON AL'!BK651,"0,0000")))</f>
        <v/>
      </c>
      <c r="AV648" t="str">
        <f>+IF(C648="","",IF(' Matrice Tarifaire NON AL'!BL651="","",' Matrice Tarifaire NON AL'!$BL$6))</f>
        <v/>
      </c>
      <c r="AW648" t="str">
        <f>+IF(C648="","",IF(' Matrice Tarifaire NON AL'!BL651="","",TEXT(' Matrice Tarifaire NON AL'!BL651,"0,0000")))</f>
        <v/>
      </c>
      <c r="AX648" t="str">
        <f>+IF(C648="","",IF(' Matrice Tarifaire NON AL'!BM651="","",' Matrice Tarifaire NON AL'!$BM$6))</f>
        <v/>
      </c>
      <c r="AY648" t="str">
        <f>+IF(C648="","",IF(' Matrice Tarifaire NON AL'!BM651="","",TEXT(' Matrice Tarifaire NON AL'!BM651,"0,0000")))</f>
        <v/>
      </c>
      <c r="AZ648" t="str">
        <f>+IF(C648="","",IF(' Matrice Tarifaire NON AL'!BN651="","","Taxe DEEE"))</f>
        <v/>
      </c>
      <c r="BA648" t="str">
        <f>+IF(C648="","",IF(' Matrice Tarifaire NON AL'!BN651="","",TEXT(' Matrice Tarifaire NON AL'!BN651,"0,0000")))</f>
        <v/>
      </c>
      <c r="BD648" t="str">
        <f>+IF($C648="","",IF(' Matrice Tarifaire NON AL'!BR651="","",TEXT(' Matrice Tarifaire NON AL'!BR651,"0,000")))</f>
        <v/>
      </c>
      <c r="BE648" t="str">
        <f>+IF($C648="","",IF(' Matrice Tarifaire NON AL'!BS651="","",VALUE(TEXT(' Matrice Tarifaire NON AL'!BS651,"0,00"))))</f>
        <v/>
      </c>
      <c r="BF648" t="str">
        <f>+IF($C648="","",IF(' Matrice Tarifaire NON AL'!BY651="","",' Matrice Tarifaire NON AL'!BY651))</f>
        <v/>
      </c>
      <c r="BG648" t="str">
        <f>+IF(C648="","",IF(' Matrice Tarifaire NON AL'!AK651="Composant de Box","999",IF(' Matrice Tarifaire NON AL'!AP651&lt;&gt;"",' Matrice Tarifaire NON AL'!AP651,IF(' Matrice Tarifaire NON AL'!AO651&lt;&gt;"",' Matrice Tarifaire NON AL'!AO651,' Matrice Tarifaire NON AL'!AN651))))</f>
        <v/>
      </c>
    </row>
    <row r="649" spans="1:59" x14ac:dyDescent="0.25">
      <c r="A649" t="str">
        <f>+IF($C649="","",IF(' Matrice Tarifaire NON AL'!N652="","",IF(' Matrice Tarifaire NON AL'!N652=0,"GTIN A 0 - Ne doit pas être mis dans PRE REF",TEXT(' Matrice Tarifaire NON AL'!N652,"00000000000000"))))</f>
        <v/>
      </c>
      <c r="B649" t="str">
        <f>+IF(C649="","",IF(L649=172,4,VLOOKUP(' Matrice Tarifaire NON AL'!AK652,Feuil3!$A$4:$B$14,2,0)))</f>
        <v/>
      </c>
      <c r="C649" t="str">
        <f>+IF(' Matrice Tarifaire NON AL'!O652="","",SUBSTITUTE(' Matrice Tarifaire NON AL'!O652,"CHAR (10)"," "))</f>
        <v/>
      </c>
      <c r="D649" t="str">
        <f>+IF($C649="","",SUBSTITUTE(' Matrice Tarifaire NON AL'!P652,"CHAR (13)"," "))</f>
        <v/>
      </c>
      <c r="E649" t="str">
        <f t="shared" si="31"/>
        <v/>
      </c>
      <c r="F649" t="str">
        <f>+IF($C649="","",IF(' Matrice Tarifaire NON AL'!AX652="","Non",' Matrice Tarifaire NON AL'!AX652))</f>
        <v/>
      </c>
      <c r="G649" t="str">
        <f>+IF($C649="","",IF(' Matrice Tarifaire NON AL'!Q652="DOMEDIA","MDD",IF(' Matrice Tarifaire NON AL'!Q652="APTA","MDD",IF(' Matrice Tarifaire NON AL'!Q652="TOP BUDGET","Premier Prix","MN"))))</f>
        <v/>
      </c>
      <c r="H649" t="str">
        <f>+IF($C649="","",' Matrice Tarifaire NON AL'!Q652)</f>
        <v/>
      </c>
      <c r="K649" t="str">
        <f>+IF($C649="","",' Matrice Tarifaire NON AL'!X652)</f>
        <v/>
      </c>
      <c r="L649" t="str">
        <f>+IF($C649="","",' Matrice Tarifaire NON AL'!X652)</f>
        <v/>
      </c>
      <c r="M649" t="str">
        <f>+IF($C649="","",' Matrice Tarifaire NON AL'!Y652)</f>
        <v/>
      </c>
      <c r="N649" t="str">
        <f>+IF($C649="","",' Matrice Tarifaire NON AL'!Z652)</f>
        <v/>
      </c>
      <c r="P649" t="str">
        <f>+IF(C649="","",IF(' Matrice Tarifaire NON AL'!X652&lt;&gt;168,"Non",""))</f>
        <v/>
      </c>
      <c r="Q649" t="str">
        <f>+IF($C649="","",' Matrice Tarifaire NON AL'!T652)</f>
        <v/>
      </c>
      <c r="R649" t="str">
        <f>+IF($C649="","",IF(' Matrice Tarifaire NON AL'!R652="","",' Matrice Tarifaire NON AL'!R652))</f>
        <v/>
      </c>
      <c r="S649" t="str">
        <f>+IF($C649="","",LEFT(' Matrice Tarifaire NON AL'!W652,1))</f>
        <v/>
      </c>
      <c r="T649" t="str">
        <f>+IF($C649="","",LEFT(' Matrice Tarifaire NON AL'!AY652,3))</f>
        <v/>
      </c>
      <c r="U649" t="str">
        <f t="shared" si="32"/>
        <v/>
      </c>
      <c r="V649" t="str">
        <f>+IF(C649="","",IF(VLOOKUP(' Matrice Tarifaire NON AL'!AK652,Feuil3!A:F,6,0)="Box",IF(' Matrice Tarifaire NON AL'!AL652="Mono-Référence","Homogène",IF(' Matrice Tarifaire NON AL'!AL652="Multi-Références","Panaché","")),IF(' Matrice Tarifaire NON AL'!AK652="A la Pièce","Composant sans Colisage",IF(' Matrice Tarifaire NON AL'!AK652="Composant de Box","Composant sans Colisage","Homogène"))))</f>
        <v/>
      </c>
      <c r="W649" t="str">
        <f>+IF($V649="","",VLOOKUP(' Matrice Tarifaire NON AL'!AK652,Feuil3!$A$4:$E$14,5,0))</f>
        <v/>
      </c>
      <c r="Y649" t="str">
        <f>+IF($V649="","",IF(VLOOKUP(' Matrice Tarifaire NON AL'!$AK652,Feuil3!$A$4:$D$14,4,0)="Palette",' Matrice Tarifaire NON AL'!AN652,""))</f>
        <v/>
      </c>
      <c r="AA649" t="str">
        <f>+IF($V649="","",IF(VLOOKUP(' Matrice Tarifaire NON AL'!$AK652,Feuil3!$A$4:$D$14,4,0)="Colis",' Matrice Tarifaire NON AL'!AN652,""))</f>
        <v/>
      </c>
      <c r="AC649" t="str">
        <f>+IF(V649="","",IF(VLOOKUP(' Matrice Tarifaire NON AL'!AK652,Feuil3!$A$4:$D$14,4,0)="Colis",IF(' Matrice Tarifaire NON AL'!AO652&gt;0,' Matrice Tarifaire NON AL'!AO652,""),""))</f>
        <v/>
      </c>
      <c r="AD649" t="str">
        <f t="shared" si="33"/>
        <v/>
      </c>
      <c r="AE649" t="str">
        <f>+IF(C649="","",' Matrice Tarifaire NON AL'!C652)</f>
        <v/>
      </c>
      <c r="AF649" t="str">
        <f>+IF(C649="","",' Matrice Tarifaire NON AL'!AQ652)</f>
        <v/>
      </c>
      <c r="AH649" t="str">
        <f>+IF(E649="","",' Matrice Tarifaire NON AL'!$U652)</f>
        <v/>
      </c>
      <c r="AI649" t="str">
        <f>+IF(F649="","",IF(' Matrice Tarifaire NON AL'!$V652="","",' Matrice Tarifaire NON AL'!$V652))</f>
        <v/>
      </c>
      <c r="AJ649" t="str">
        <f>+IF($C649="","",IF(' Matrice Tarifaire NON AL'!AZ652="","",' Matrice Tarifaire NON AL'!AZ652))</f>
        <v/>
      </c>
      <c r="AK649" t="str">
        <f>+IF($C649="","",IF(' Matrice Tarifaire NON AL'!BA652="","",' Matrice Tarifaire NON AL'!BA652))</f>
        <v/>
      </c>
      <c r="AL649" t="str">
        <f>+IF($C649="","",IF(' Matrice Tarifaire NON AL'!BB652="","",TEXT(' Matrice Tarifaire NON AL'!BB652,"0,0000")))</f>
        <v/>
      </c>
      <c r="AO649" t="str">
        <f>+IF($C649="","",IF(' Matrice Tarifaire NON AL'!BF652="","",TEXT(' Matrice Tarifaire NON AL'!BF652,"0,0000")))</f>
        <v/>
      </c>
      <c r="AP649" t="str">
        <f>+IF($C649="","",IF(' Matrice Tarifaire NON AL'!BG652="","",TEXT(' Matrice Tarifaire NON AL'!BG652,"0,0000")))</f>
        <v/>
      </c>
      <c r="AQ649" t="str">
        <f>+IF($C649="","",IF(' Matrice Tarifaire NON AL'!BH652="","",TEXT(' Matrice Tarifaire NON AL'!BH652,"0,0000")))</f>
        <v/>
      </c>
      <c r="AR649" t="str">
        <f>+IF($C649="","",IF(' Matrice Tarifaire NON AL'!BI652="","",TEXT(' Matrice Tarifaire NON AL'!BI652,"0,0000")))</f>
        <v/>
      </c>
      <c r="AS649" t="str">
        <f>+IF(C649="","",IF(' Matrice Tarifaire NON AL'!BJ652="","0",IF(' Matrice Tarifaire NON AL'!BJ652="","",' Matrice Tarifaire NON AL'!BJ652)))</f>
        <v/>
      </c>
      <c r="AT649" t="str">
        <f>+IF(C649="","",IF(' Matrice Tarifaire NON AL'!BK652="","",' Matrice Tarifaire NON AL'!$BK$6))</f>
        <v/>
      </c>
      <c r="AU649" t="str">
        <f>+IF(C649="","",IF(' Matrice Tarifaire NON AL'!BK652="","",TEXT(' Matrice Tarifaire NON AL'!BK652,"0,0000")))</f>
        <v/>
      </c>
      <c r="AV649" t="str">
        <f>+IF(C649="","",IF(' Matrice Tarifaire NON AL'!BL652="","",' Matrice Tarifaire NON AL'!$BL$6))</f>
        <v/>
      </c>
      <c r="AW649" t="str">
        <f>+IF(C649="","",IF(' Matrice Tarifaire NON AL'!BL652="","",TEXT(' Matrice Tarifaire NON AL'!BL652,"0,0000")))</f>
        <v/>
      </c>
      <c r="AX649" t="str">
        <f>+IF(C649="","",IF(' Matrice Tarifaire NON AL'!BM652="","",' Matrice Tarifaire NON AL'!$BM$6))</f>
        <v/>
      </c>
      <c r="AY649" t="str">
        <f>+IF(C649="","",IF(' Matrice Tarifaire NON AL'!BM652="","",TEXT(' Matrice Tarifaire NON AL'!BM652,"0,0000")))</f>
        <v/>
      </c>
      <c r="AZ649" t="str">
        <f>+IF(C649="","",IF(' Matrice Tarifaire NON AL'!BN652="","","Taxe DEEE"))</f>
        <v/>
      </c>
      <c r="BA649" t="str">
        <f>+IF(C649="","",IF(' Matrice Tarifaire NON AL'!BN652="","",TEXT(' Matrice Tarifaire NON AL'!BN652,"0,0000")))</f>
        <v/>
      </c>
      <c r="BD649" t="str">
        <f>+IF($C649="","",IF(' Matrice Tarifaire NON AL'!BR652="","",TEXT(' Matrice Tarifaire NON AL'!BR652,"0,000")))</f>
        <v/>
      </c>
      <c r="BE649" t="str">
        <f>+IF($C649="","",IF(' Matrice Tarifaire NON AL'!BS652="","",VALUE(TEXT(' Matrice Tarifaire NON AL'!BS652,"0,00"))))</f>
        <v/>
      </c>
      <c r="BF649" t="str">
        <f>+IF($C649="","",IF(' Matrice Tarifaire NON AL'!BY652="","",' Matrice Tarifaire NON AL'!BY652))</f>
        <v/>
      </c>
      <c r="BG649" t="str">
        <f>+IF(C649="","",IF(' Matrice Tarifaire NON AL'!AK652="Composant de Box","999",IF(' Matrice Tarifaire NON AL'!AP652&lt;&gt;"",' Matrice Tarifaire NON AL'!AP652,IF(' Matrice Tarifaire NON AL'!AO652&lt;&gt;"",' Matrice Tarifaire NON AL'!AO652,' Matrice Tarifaire NON AL'!AN652))))</f>
        <v/>
      </c>
    </row>
    <row r="650" spans="1:59" x14ac:dyDescent="0.25">
      <c r="A650" t="str">
        <f>+IF($C650="","",IF(' Matrice Tarifaire NON AL'!N653="","",IF(' Matrice Tarifaire NON AL'!N653=0,"GTIN A 0 - Ne doit pas être mis dans PRE REF",TEXT(' Matrice Tarifaire NON AL'!N653,"00000000000000"))))</f>
        <v/>
      </c>
      <c r="B650" t="str">
        <f>+IF(C650="","",IF(L650=172,4,VLOOKUP(' Matrice Tarifaire NON AL'!AK653,Feuil3!$A$4:$B$14,2,0)))</f>
        <v/>
      </c>
      <c r="C650" t="str">
        <f>+IF(' Matrice Tarifaire NON AL'!O653="","",SUBSTITUTE(' Matrice Tarifaire NON AL'!O653,"CHAR (10)"," "))</f>
        <v/>
      </c>
      <c r="D650" t="str">
        <f>+IF($C650="","",SUBSTITUTE(' Matrice Tarifaire NON AL'!P653,"CHAR (13)"," "))</f>
        <v/>
      </c>
      <c r="E650" t="str">
        <f t="shared" si="31"/>
        <v/>
      </c>
      <c r="F650" t="str">
        <f>+IF($C650="","",IF(' Matrice Tarifaire NON AL'!AX653="","Non",' Matrice Tarifaire NON AL'!AX653))</f>
        <v/>
      </c>
      <c r="G650" t="str">
        <f>+IF($C650="","",IF(' Matrice Tarifaire NON AL'!Q653="DOMEDIA","MDD",IF(' Matrice Tarifaire NON AL'!Q653="APTA","MDD",IF(' Matrice Tarifaire NON AL'!Q653="TOP BUDGET","Premier Prix","MN"))))</f>
        <v/>
      </c>
      <c r="H650" t="str">
        <f>+IF($C650="","",' Matrice Tarifaire NON AL'!Q653)</f>
        <v/>
      </c>
      <c r="K650" t="str">
        <f>+IF($C650="","",' Matrice Tarifaire NON AL'!X653)</f>
        <v/>
      </c>
      <c r="L650" t="str">
        <f>+IF($C650="","",' Matrice Tarifaire NON AL'!X653)</f>
        <v/>
      </c>
      <c r="M650" t="str">
        <f>+IF($C650="","",' Matrice Tarifaire NON AL'!Y653)</f>
        <v/>
      </c>
      <c r="N650" t="str">
        <f>+IF($C650="","",' Matrice Tarifaire NON AL'!Z653)</f>
        <v/>
      </c>
      <c r="P650" t="str">
        <f>+IF(C650="","",IF(' Matrice Tarifaire NON AL'!X653&lt;&gt;168,"Non",""))</f>
        <v/>
      </c>
      <c r="Q650" t="str">
        <f>+IF($C650="","",' Matrice Tarifaire NON AL'!T653)</f>
        <v/>
      </c>
      <c r="R650" t="str">
        <f>+IF($C650="","",IF(' Matrice Tarifaire NON AL'!R653="","",' Matrice Tarifaire NON AL'!R653))</f>
        <v/>
      </c>
      <c r="S650" t="str">
        <f>+IF($C650="","",LEFT(' Matrice Tarifaire NON AL'!W653,1))</f>
        <v/>
      </c>
      <c r="T650" t="str">
        <f>+IF($C650="","",LEFT(' Matrice Tarifaire NON AL'!AY653,3))</f>
        <v/>
      </c>
      <c r="U650" t="str">
        <f t="shared" si="32"/>
        <v/>
      </c>
      <c r="V650" t="str">
        <f>+IF(C650="","",IF(VLOOKUP(' Matrice Tarifaire NON AL'!AK653,Feuil3!A:F,6,0)="Box",IF(' Matrice Tarifaire NON AL'!AL653="Mono-Référence","Homogène",IF(' Matrice Tarifaire NON AL'!AL653="Multi-Références","Panaché","")),IF(' Matrice Tarifaire NON AL'!AK653="A la Pièce","Composant sans Colisage",IF(' Matrice Tarifaire NON AL'!AK653="Composant de Box","Composant sans Colisage","Homogène"))))</f>
        <v/>
      </c>
      <c r="W650" t="str">
        <f>+IF($V650="","",VLOOKUP(' Matrice Tarifaire NON AL'!AK653,Feuil3!$A$4:$E$14,5,0))</f>
        <v/>
      </c>
      <c r="Y650" t="str">
        <f>+IF($V650="","",IF(VLOOKUP(' Matrice Tarifaire NON AL'!$AK653,Feuil3!$A$4:$D$14,4,0)="Palette",' Matrice Tarifaire NON AL'!AN653,""))</f>
        <v/>
      </c>
      <c r="AA650" t="str">
        <f>+IF($V650="","",IF(VLOOKUP(' Matrice Tarifaire NON AL'!$AK653,Feuil3!$A$4:$D$14,4,0)="Colis",' Matrice Tarifaire NON AL'!AN653,""))</f>
        <v/>
      </c>
      <c r="AC650" t="str">
        <f>+IF(V650="","",IF(VLOOKUP(' Matrice Tarifaire NON AL'!AK653,Feuil3!$A$4:$D$14,4,0)="Colis",IF(' Matrice Tarifaire NON AL'!AO653&gt;0,' Matrice Tarifaire NON AL'!AO653,""),""))</f>
        <v/>
      </c>
      <c r="AD650" t="str">
        <f t="shared" si="33"/>
        <v/>
      </c>
      <c r="AE650" t="str">
        <f>+IF(C650="","",' Matrice Tarifaire NON AL'!C653)</f>
        <v/>
      </c>
      <c r="AF650" t="str">
        <f>+IF(C650="","",' Matrice Tarifaire NON AL'!AQ653)</f>
        <v/>
      </c>
      <c r="AH650" t="str">
        <f>+IF(E650="","",' Matrice Tarifaire NON AL'!$U653)</f>
        <v/>
      </c>
      <c r="AI650" t="str">
        <f>+IF(F650="","",IF(' Matrice Tarifaire NON AL'!$V653="","",' Matrice Tarifaire NON AL'!$V653))</f>
        <v/>
      </c>
      <c r="AJ650" t="str">
        <f>+IF($C650="","",IF(' Matrice Tarifaire NON AL'!AZ653="","",' Matrice Tarifaire NON AL'!AZ653))</f>
        <v/>
      </c>
      <c r="AK650" t="str">
        <f>+IF($C650="","",IF(' Matrice Tarifaire NON AL'!BA653="","",' Matrice Tarifaire NON AL'!BA653))</f>
        <v/>
      </c>
      <c r="AL650" t="str">
        <f>+IF($C650="","",IF(' Matrice Tarifaire NON AL'!BB653="","",TEXT(' Matrice Tarifaire NON AL'!BB653,"0,0000")))</f>
        <v/>
      </c>
      <c r="AO650" t="str">
        <f>+IF($C650="","",IF(' Matrice Tarifaire NON AL'!BF653="","",TEXT(' Matrice Tarifaire NON AL'!BF653,"0,0000")))</f>
        <v/>
      </c>
      <c r="AP650" t="str">
        <f>+IF($C650="","",IF(' Matrice Tarifaire NON AL'!BG653="","",TEXT(' Matrice Tarifaire NON AL'!BG653,"0,0000")))</f>
        <v/>
      </c>
      <c r="AQ650" t="str">
        <f>+IF($C650="","",IF(' Matrice Tarifaire NON AL'!BH653="","",TEXT(' Matrice Tarifaire NON AL'!BH653,"0,0000")))</f>
        <v/>
      </c>
      <c r="AR650" t="str">
        <f>+IF($C650="","",IF(' Matrice Tarifaire NON AL'!BI653="","",TEXT(' Matrice Tarifaire NON AL'!BI653,"0,0000")))</f>
        <v/>
      </c>
      <c r="AS650" t="str">
        <f>+IF(C650="","",IF(' Matrice Tarifaire NON AL'!BJ653="","0",IF(' Matrice Tarifaire NON AL'!BJ653="","",' Matrice Tarifaire NON AL'!BJ653)))</f>
        <v/>
      </c>
      <c r="AT650" t="str">
        <f>+IF(C650="","",IF(' Matrice Tarifaire NON AL'!BK653="","",' Matrice Tarifaire NON AL'!$BK$6))</f>
        <v/>
      </c>
      <c r="AU650" t="str">
        <f>+IF(C650="","",IF(' Matrice Tarifaire NON AL'!BK653="","",TEXT(' Matrice Tarifaire NON AL'!BK653,"0,0000")))</f>
        <v/>
      </c>
      <c r="AV650" t="str">
        <f>+IF(C650="","",IF(' Matrice Tarifaire NON AL'!BL653="","",' Matrice Tarifaire NON AL'!$BL$6))</f>
        <v/>
      </c>
      <c r="AW650" t="str">
        <f>+IF(C650="","",IF(' Matrice Tarifaire NON AL'!BL653="","",TEXT(' Matrice Tarifaire NON AL'!BL653,"0,0000")))</f>
        <v/>
      </c>
      <c r="AX650" t="str">
        <f>+IF(C650="","",IF(' Matrice Tarifaire NON AL'!BM653="","",' Matrice Tarifaire NON AL'!$BM$6))</f>
        <v/>
      </c>
      <c r="AY650" t="str">
        <f>+IF(C650="","",IF(' Matrice Tarifaire NON AL'!BM653="","",TEXT(' Matrice Tarifaire NON AL'!BM653,"0,0000")))</f>
        <v/>
      </c>
      <c r="AZ650" t="str">
        <f>+IF(C650="","",IF(' Matrice Tarifaire NON AL'!BN653="","","Taxe DEEE"))</f>
        <v/>
      </c>
      <c r="BA650" t="str">
        <f>+IF(C650="","",IF(' Matrice Tarifaire NON AL'!BN653="","",TEXT(' Matrice Tarifaire NON AL'!BN653,"0,0000")))</f>
        <v/>
      </c>
      <c r="BD650" t="str">
        <f>+IF($C650="","",IF(' Matrice Tarifaire NON AL'!BR653="","",TEXT(' Matrice Tarifaire NON AL'!BR653,"0,000")))</f>
        <v/>
      </c>
      <c r="BE650" t="str">
        <f>+IF($C650="","",IF(' Matrice Tarifaire NON AL'!BS653="","",VALUE(TEXT(' Matrice Tarifaire NON AL'!BS653,"0,00"))))</f>
        <v/>
      </c>
      <c r="BF650" t="str">
        <f>+IF($C650="","",IF(' Matrice Tarifaire NON AL'!BY653="","",' Matrice Tarifaire NON AL'!BY653))</f>
        <v/>
      </c>
      <c r="BG650" t="str">
        <f>+IF(C650="","",IF(' Matrice Tarifaire NON AL'!AK653="Composant de Box","999",IF(' Matrice Tarifaire NON AL'!AP653&lt;&gt;"",' Matrice Tarifaire NON AL'!AP653,IF(' Matrice Tarifaire NON AL'!AO653&lt;&gt;"",' Matrice Tarifaire NON AL'!AO653,' Matrice Tarifaire NON AL'!AN653))))</f>
        <v/>
      </c>
    </row>
    <row r="651" spans="1:59" x14ac:dyDescent="0.25">
      <c r="A651" t="str">
        <f>+IF($C651="","",IF(' Matrice Tarifaire NON AL'!N654="","",IF(' Matrice Tarifaire NON AL'!N654=0,"GTIN A 0 - Ne doit pas être mis dans PRE REF",TEXT(' Matrice Tarifaire NON AL'!N654,"00000000000000"))))</f>
        <v/>
      </c>
      <c r="B651" t="str">
        <f>+IF(C651="","",IF(L651=172,4,VLOOKUP(' Matrice Tarifaire NON AL'!AK654,Feuil3!$A$4:$B$14,2,0)))</f>
        <v/>
      </c>
      <c r="C651" t="str">
        <f>+IF(' Matrice Tarifaire NON AL'!O654="","",SUBSTITUTE(' Matrice Tarifaire NON AL'!O654,"CHAR (10)"," "))</f>
        <v/>
      </c>
      <c r="D651" t="str">
        <f>+IF($C651="","",SUBSTITUTE(' Matrice Tarifaire NON AL'!P654,"CHAR (13)"," "))</f>
        <v/>
      </c>
      <c r="E651" t="str">
        <f t="shared" si="31"/>
        <v/>
      </c>
      <c r="F651" t="str">
        <f>+IF($C651="","",IF(' Matrice Tarifaire NON AL'!AX654="","Non",' Matrice Tarifaire NON AL'!AX654))</f>
        <v/>
      </c>
      <c r="G651" t="str">
        <f>+IF($C651="","",IF(' Matrice Tarifaire NON AL'!Q654="DOMEDIA","MDD",IF(' Matrice Tarifaire NON AL'!Q654="APTA","MDD",IF(' Matrice Tarifaire NON AL'!Q654="TOP BUDGET","Premier Prix","MN"))))</f>
        <v/>
      </c>
      <c r="H651" t="str">
        <f>+IF($C651="","",' Matrice Tarifaire NON AL'!Q654)</f>
        <v/>
      </c>
      <c r="K651" t="str">
        <f>+IF($C651="","",' Matrice Tarifaire NON AL'!X654)</f>
        <v/>
      </c>
      <c r="L651" t="str">
        <f>+IF($C651="","",' Matrice Tarifaire NON AL'!X654)</f>
        <v/>
      </c>
      <c r="M651" t="str">
        <f>+IF($C651="","",' Matrice Tarifaire NON AL'!Y654)</f>
        <v/>
      </c>
      <c r="N651" t="str">
        <f>+IF($C651="","",' Matrice Tarifaire NON AL'!Z654)</f>
        <v/>
      </c>
      <c r="P651" t="str">
        <f>+IF(C651="","",IF(' Matrice Tarifaire NON AL'!X654&lt;&gt;168,"Non",""))</f>
        <v/>
      </c>
      <c r="Q651" t="str">
        <f>+IF($C651="","",' Matrice Tarifaire NON AL'!T654)</f>
        <v/>
      </c>
      <c r="R651" t="str">
        <f>+IF($C651="","",IF(' Matrice Tarifaire NON AL'!R654="","",' Matrice Tarifaire NON AL'!R654))</f>
        <v/>
      </c>
      <c r="S651" t="str">
        <f>+IF($C651="","",LEFT(' Matrice Tarifaire NON AL'!W654,1))</f>
        <v/>
      </c>
      <c r="T651" t="str">
        <f>+IF($C651="","",LEFT(' Matrice Tarifaire NON AL'!AY654,3))</f>
        <v/>
      </c>
      <c r="U651" t="str">
        <f t="shared" si="32"/>
        <v/>
      </c>
      <c r="V651" t="str">
        <f>+IF(C651="","",IF(VLOOKUP(' Matrice Tarifaire NON AL'!AK654,Feuil3!A:F,6,0)="Box",IF(' Matrice Tarifaire NON AL'!AL654="Mono-Référence","Homogène",IF(' Matrice Tarifaire NON AL'!AL654="Multi-Références","Panaché","")),IF(' Matrice Tarifaire NON AL'!AK654="A la Pièce","Composant sans Colisage",IF(' Matrice Tarifaire NON AL'!AK654="Composant de Box","Composant sans Colisage","Homogène"))))</f>
        <v/>
      </c>
      <c r="W651" t="str">
        <f>+IF($V651="","",VLOOKUP(' Matrice Tarifaire NON AL'!AK654,Feuil3!$A$4:$E$14,5,0))</f>
        <v/>
      </c>
      <c r="Y651" t="str">
        <f>+IF($V651="","",IF(VLOOKUP(' Matrice Tarifaire NON AL'!$AK654,Feuil3!$A$4:$D$14,4,0)="Palette",' Matrice Tarifaire NON AL'!AN654,""))</f>
        <v/>
      </c>
      <c r="AA651" t="str">
        <f>+IF($V651="","",IF(VLOOKUP(' Matrice Tarifaire NON AL'!$AK654,Feuil3!$A$4:$D$14,4,0)="Colis",' Matrice Tarifaire NON AL'!AN654,""))</f>
        <v/>
      </c>
      <c r="AC651" t="str">
        <f>+IF(V651="","",IF(VLOOKUP(' Matrice Tarifaire NON AL'!AK654,Feuil3!$A$4:$D$14,4,0)="Colis",IF(' Matrice Tarifaire NON AL'!AO654&gt;0,' Matrice Tarifaire NON AL'!AO654,""),""))</f>
        <v/>
      </c>
      <c r="AD651" t="str">
        <f t="shared" si="33"/>
        <v/>
      </c>
      <c r="AE651" t="str">
        <f>+IF(C651="","",' Matrice Tarifaire NON AL'!C654)</f>
        <v/>
      </c>
      <c r="AF651" t="str">
        <f>+IF(C651="","",' Matrice Tarifaire NON AL'!AQ654)</f>
        <v/>
      </c>
      <c r="AH651" t="str">
        <f>+IF(E651="","",' Matrice Tarifaire NON AL'!$U654)</f>
        <v/>
      </c>
      <c r="AI651" t="str">
        <f>+IF(F651="","",IF(' Matrice Tarifaire NON AL'!$V654="","",' Matrice Tarifaire NON AL'!$V654))</f>
        <v/>
      </c>
      <c r="AJ651" t="str">
        <f>+IF($C651="","",IF(' Matrice Tarifaire NON AL'!AZ654="","",' Matrice Tarifaire NON AL'!AZ654))</f>
        <v/>
      </c>
      <c r="AK651" t="str">
        <f>+IF($C651="","",IF(' Matrice Tarifaire NON AL'!BA654="","",' Matrice Tarifaire NON AL'!BA654))</f>
        <v/>
      </c>
      <c r="AL651" t="str">
        <f>+IF($C651="","",IF(' Matrice Tarifaire NON AL'!BB654="","",TEXT(' Matrice Tarifaire NON AL'!BB654,"0,0000")))</f>
        <v/>
      </c>
      <c r="AO651" t="str">
        <f>+IF($C651="","",IF(' Matrice Tarifaire NON AL'!BF654="","",TEXT(' Matrice Tarifaire NON AL'!BF654,"0,0000")))</f>
        <v/>
      </c>
      <c r="AP651" t="str">
        <f>+IF($C651="","",IF(' Matrice Tarifaire NON AL'!BG654="","",TEXT(' Matrice Tarifaire NON AL'!BG654,"0,0000")))</f>
        <v/>
      </c>
      <c r="AQ651" t="str">
        <f>+IF($C651="","",IF(' Matrice Tarifaire NON AL'!BH654="","",TEXT(' Matrice Tarifaire NON AL'!BH654,"0,0000")))</f>
        <v/>
      </c>
      <c r="AR651" t="str">
        <f>+IF($C651="","",IF(' Matrice Tarifaire NON AL'!BI654="","",TEXT(' Matrice Tarifaire NON AL'!BI654,"0,0000")))</f>
        <v/>
      </c>
      <c r="AS651" t="str">
        <f>+IF(C651="","",IF(' Matrice Tarifaire NON AL'!BJ654="","0",IF(' Matrice Tarifaire NON AL'!BJ654="","",' Matrice Tarifaire NON AL'!BJ654)))</f>
        <v/>
      </c>
      <c r="AT651" t="str">
        <f>+IF(C651="","",IF(' Matrice Tarifaire NON AL'!BK654="","",' Matrice Tarifaire NON AL'!$BK$6))</f>
        <v/>
      </c>
      <c r="AU651" t="str">
        <f>+IF(C651="","",IF(' Matrice Tarifaire NON AL'!BK654="","",TEXT(' Matrice Tarifaire NON AL'!BK654,"0,0000")))</f>
        <v/>
      </c>
      <c r="AV651" t="str">
        <f>+IF(C651="","",IF(' Matrice Tarifaire NON AL'!BL654="","",' Matrice Tarifaire NON AL'!$BL$6))</f>
        <v/>
      </c>
      <c r="AW651" t="str">
        <f>+IF(C651="","",IF(' Matrice Tarifaire NON AL'!BL654="","",TEXT(' Matrice Tarifaire NON AL'!BL654,"0,0000")))</f>
        <v/>
      </c>
      <c r="AX651" t="str">
        <f>+IF(C651="","",IF(' Matrice Tarifaire NON AL'!BM654="","",' Matrice Tarifaire NON AL'!$BM$6))</f>
        <v/>
      </c>
      <c r="AY651" t="str">
        <f>+IF(C651="","",IF(' Matrice Tarifaire NON AL'!BM654="","",TEXT(' Matrice Tarifaire NON AL'!BM654,"0,0000")))</f>
        <v/>
      </c>
      <c r="AZ651" t="str">
        <f>+IF(C651="","",IF(' Matrice Tarifaire NON AL'!BN654="","","Taxe DEEE"))</f>
        <v/>
      </c>
      <c r="BA651" t="str">
        <f>+IF(C651="","",IF(' Matrice Tarifaire NON AL'!BN654="","",TEXT(' Matrice Tarifaire NON AL'!BN654,"0,0000")))</f>
        <v/>
      </c>
      <c r="BD651" t="str">
        <f>+IF($C651="","",IF(' Matrice Tarifaire NON AL'!BR654="","",TEXT(' Matrice Tarifaire NON AL'!BR654,"0,000")))</f>
        <v/>
      </c>
      <c r="BE651" t="str">
        <f>+IF($C651="","",IF(' Matrice Tarifaire NON AL'!BS654="","",VALUE(TEXT(' Matrice Tarifaire NON AL'!BS654,"0,00"))))</f>
        <v/>
      </c>
      <c r="BF651" t="str">
        <f>+IF($C651="","",IF(' Matrice Tarifaire NON AL'!BY654="","",' Matrice Tarifaire NON AL'!BY654))</f>
        <v/>
      </c>
      <c r="BG651" t="str">
        <f>+IF(C651="","",IF(' Matrice Tarifaire NON AL'!AK654="Composant de Box","999",IF(' Matrice Tarifaire NON AL'!AP654&lt;&gt;"",' Matrice Tarifaire NON AL'!AP654,IF(' Matrice Tarifaire NON AL'!AO654&lt;&gt;"",' Matrice Tarifaire NON AL'!AO654,' Matrice Tarifaire NON AL'!AN654))))</f>
        <v/>
      </c>
    </row>
    <row r="652" spans="1:59" x14ac:dyDescent="0.25">
      <c r="A652" t="str">
        <f>+IF($C652="","",IF(' Matrice Tarifaire NON AL'!N655="","",IF(' Matrice Tarifaire NON AL'!N655=0,"GTIN A 0 - Ne doit pas être mis dans PRE REF",TEXT(' Matrice Tarifaire NON AL'!N655,"00000000000000"))))</f>
        <v/>
      </c>
      <c r="B652" t="str">
        <f>+IF(C652="","",IF(L652=172,4,VLOOKUP(' Matrice Tarifaire NON AL'!AK655,Feuil3!$A$4:$B$14,2,0)))</f>
        <v/>
      </c>
      <c r="C652" t="str">
        <f>+IF(' Matrice Tarifaire NON AL'!O655="","",SUBSTITUTE(' Matrice Tarifaire NON AL'!O655,"CHAR (10)"," "))</f>
        <v/>
      </c>
      <c r="D652" t="str">
        <f>+IF($C652="","",SUBSTITUTE(' Matrice Tarifaire NON AL'!P655,"CHAR (13)"," "))</f>
        <v/>
      </c>
      <c r="E652" t="str">
        <f t="shared" si="31"/>
        <v/>
      </c>
      <c r="F652" t="str">
        <f>+IF($C652="","",IF(' Matrice Tarifaire NON AL'!AX655="","Non",' Matrice Tarifaire NON AL'!AX655))</f>
        <v/>
      </c>
      <c r="G652" t="str">
        <f>+IF($C652="","",IF(' Matrice Tarifaire NON AL'!Q655="DOMEDIA","MDD",IF(' Matrice Tarifaire NON AL'!Q655="APTA","MDD",IF(' Matrice Tarifaire NON AL'!Q655="TOP BUDGET","Premier Prix","MN"))))</f>
        <v/>
      </c>
      <c r="H652" t="str">
        <f>+IF($C652="","",' Matrice Tarifaire NON AL'!Q655)</f>
        <v/>
      </c>
      <c r="K652" t="str">
        <f>+IF($C652="","",' Matrice Tarifaire NON AL'!X655)</f>
        <v/>
      </c>
      <c r="L652" t="str">
        <f>+IF($C652="","",' Matrice Tarifaire NON AL'!X655)</f>
        <v/>
      </c>
      <c r="M652" t="str">
        <f>+IF($C652="","",' Matrice Tarifaire NON AL'!Y655)</f>
        <v/>
      </c>
      <c r="N652" t="str">
        <f>+IF($C652="","",' Matrice Tarifaire NON AL'!Z655)</f>
        <v/>
      </c>
      <c r="P652" t="str">
        <f>+IF(C652="","",IF(' Matrice Tarifaire NON AL'!X655&lt;&gt;168,"Non",""))</f>
        <v/>
      </c>
      <c r="Q652" t="str">
        <f>+IF($C652="","",' Matrice Tarifaire NON AL'!T655)</f>
        <v/>
      </c>
      <c r="R652" t="str">
        <f>+IF($C652="","",IF(' Matrice Tarifaire NON AL'!R655="","",' Matrice Tarifaire NON AL'!R655))</f>
        <v/>
      </c>
      <c r="S652" t="str">
        <f>+IF($C652="","",LEFT(' Matrice Tarifaire NON AL'!W655,1))</f>
        <v/>
      </c>
      <c r="T652" t="str">
        <f>+IF($C652="","",LEFT(' Matrice Tarifaire NON AL'!AY655,3))</f>
        <v/>
      </c>
      <c r="U652" t="str">
        <f t="shared" si="32"/>
        <v/>
      </c>
      <c r="V652" t="str">
        <f>+IF(C652="","",IF(VLOOKUP(' Matrice Tarifaire NON AL'!AK655,Feuil3!A:F,6,0)="Box",IF(' Matrice Tarifaire NON AL'!AL655="Mono-Référence","Homogène",IF(' Matrice Tarifaire NON AL'!AL655="Multi-Références","Panaché","")),IF(' Matrice Tarifaire NON AL'!AK655="A la Pièce","Composant sans Colisage",IF(' Matrice Tarifaire NON AL'!AK655="Composant de Box","Composant sans Colisage","Homogène"))))</f>
        <v/>
      </c>
      <c r="W652" t="str">
        <f>+IF($V652="","",VLOOKUP(' Matrice Tarifaire NON AL'!AK655,Feuil3!$A$4:$E$14,5,0))</f>
        <v/>
      </c>
      <c r="Y652" t="str">
        <f>+IF($V652="","",IF(VLOOKUP(' Matrice Tarifaire NON AL'!$AK655,Feuil3!$A$4:$D$14,4,0)="Palette",' Matrice Tarifaire NON AL'!AN655,""))</f>
        <v/>
      </c>
      <c r="AA652" t="str">
        <f>+IF($V652="","",IF(VLOOKUP(' Matrice Tarifaire NON AL'!$AK655,Feuil3!$A$4:$D$14,4,0)="Colis",' Matrice Tarifaire NON AL'!AN655,""))</f>
        <v/>
      </c>
      <c r="AC652" t="str">
        <f>+IF(V652="","",IF(VLOOKUP(' Matrice Tarifaire NON AL'!AK655,Feuil3!$A$4:$D$14,4,0)="Colis",IF(' Matrice Tarifaire NON AL'!AO655&gt;0,' Matrice Tarifaire NON AL'!AO655,""),""))</f>
        <v/>
      </c>
      <c r="AD652" t="str">
        <f t="shared" si="33"/>
        <v/>
      </c>
      <c r="AE652" t="str">
        <f>+IF(C652="","",' Matrice Tarifaire NON AL'!C655)</f>
        <v/>
      </c>
      <c r="AF652" t="str">
        <f>+IF(C652="","",' Matrice Tarifaire NON AL'!AQ655)</f>
        <v/>
      </c>
      <c r="AH652" t="str">
        <f>+IF(E652="","",' Matrice Tarifaire NON AL'!$U655)</f>
        <v/>
      </c>
      <c r="AI652" t="str">
        <f>+IF(F652="","",IF(' Matrice Tarifaire NON AL'!$V655="","",' Matrice Tarifaire NON AL'!$V655))</f>
        <v/>
      </c>
      <c r="AJ652" t="str">
        <f>+IF($C652="","",IF(' Matrice Tarifaire NON AL'!AZ655="","",' Matrice Tarifaire NON AL'!AZ655))</f>
        <v/>
      </c>
      <c r="AK652" t="str">
        <f>+IF($C652="","",IF(' Matrice Tarifaire NON AL'!BA655="","",' Matrice Tarifaire NON AL'!BA655))</f>
        <v/>
      </c>
      <c r="AL652" t="str">
        <f>+IF($C652="","",IF(' Matrice Tarifaire NON AL'!BB655="","",TEXT(' Matrice Tarifaire NON AL'!BB655,"0,0000")))</f>
        <v/>
      </c>
      <c r="AO652" t="str">
        <f>+IF($C652="","",IF(' Matrice Tarifaire NON AL'!BF655="","",TEXT(' Matrice Tarifaire NON AL'!BF655,"0,0000")))</f>
        <v/>
      </c>
      <c r="AP652" t="str">
        <f>+IF($C652="","",IF(' Matrice Tarifaire NON AL'!BG655="","",TEXT(' Matrice Tarifaire NON AL'!BG655,"0,0000")))</f>
        <v/>
      </c>
      <c r="AQ652" t="str">
        <f>+IF($C652="","",IF(' Matrice Tarifaire NON AL'!BH655="","",TEXT(' Matrice Tarifaire NON AL'!BH655,"0,0000")))</f>
        <v/>
      </c>
      <c r="AR652" t="str">
        <f>+IF($C652="","",IF(' Matrice Tarifaire NON AL'!BI655="","",TEXT(' Matrice Tarifaire NON AL'!BI655,"0,0000")))</f>
        <v/>
      </c>
      <c r="AS652" t="str">
        <f>+IF(C652="","",IF(' Matrice Tarifaire NON AL'!BJ655="","0",IF(' Matrice Tarifaire NON AL'!BJ655="","",' Matrice Tarifaire NON AL'!BJ655)))</f>
        <v/>
      </c>
      <c r="AT652" t="str">
        <f>+IF(C652="","",IF(' Matrice Tarifaire NON AL'!BK655="","",' Matrice Tarifaire NON AL'!$BK$6))</f>
        <v/>
      </c>
      <c r="AU652" t="str">
        <f>+IF(C652="","",IF(' Matrice Tarifaire NON AL'!BK655="","",TEXT(' Matrice Tarifaire NON AL'!BK655,"0,0000")))</f>
        <v/>
      </c>
      <c r="AV652" t="str">
        <f>+IF(C652="","",IF(' Matrice Tarifaire NON AL'!BL655="","",' Matrice Tarifaire NON AL'!$BL$6))</f>
        <v/>
      </c>
      <c r="AW652" t="str">
        <f>+IF(C652="","",IF(' Matrice Tarifaire NON AL'!BL655="","",TEXT(' Matrice Tarifaire NON AL'!BL655,"0,0000")))</f>
        <v/>
      </c>
      <c r="AX652" t="str">
        <f>+IF(C652="","",IF(' Matrice Tarifaire NON AL'!BM655="","",' Matrice Tarifaire NON AL'!$BM$6))</f>
        <v/>
      </c>
      <c r="AY652" t="str">
        <f>+IF(C652="","",IF(' Matrice Tarifaire NON AL'!BM655="","",TEXT(' Matrice Tarifaire NON AL'!BM655,"0,0000")))</f>
        <v/>
      </c>
      <c r="AZ652" t="str">
        <f>+IF(C652="","",IF(' Matrice Tarifaire NON AL'!BN655="","","Taxe DEEE"))</f>
        <v/>
      </c>
      <c r="BA652" t="str">
        <f>+IF(C652="","",IF(' Matrice Tarifaire NON AL'!BN655="","",TEXT(' Matrice Tarifaire NON AL'!BN655,"0,0000")))</f>
        <v/>
      </c>
      <c r="BD652" t="str">
        <f>+IF($C652="","",IF(' Matrice Tarifaire NON AL'!BR655="","",TEXT(' Matrice Tarifaire NON AL'!BR655,"0,000")))</f>
        <v/>
      </c>
      <c r="BE652" t="str">
        <f>+IF($C652="","",IF(' Matrice Tarifaire NON AL'!BS655="","",VALUE(TEXT(' Matrice Tarifaire NON AL'!BS655,"0,00"))))</f>
        <v/>
      </c>
      <c r="BF652" t="str">
        <f>+IF($C652="","",IF(' Matrice Tarifaire NON AL'!BY655="","",' Matrice Tarifaire NON AL'!BY655))</f>
        <v/>
      </c>
      <c r="BG652" t="str">
        <f>+IF(C652="","",IF(' Matrice Tarifaire NON AL'!AK655="Composant de Box","999",IF(' Matrice Tarifaire NON AL'!AP655&lt;&gt;"",' Matrice Tarifaire NON AL'!AP655,IF(' Matrice Tarifaire NON AL'!AO655&lt;&gt;"",' Matrice Tarifaire NON AL'!AO655,' Matrice Tarifaire NON AL'!AN655))))</f>
        <v/>
      </c>
    </row>
    <row r="653" spans="1:59" x14ac:dyDescent="0.25">
      <c r="A653" t="str">
        <f>+IF($C653="","",IF(' Matrice Tarifaire NON AL'!N656="","",IF(' Matrice Tarifaire NON AL'!N656=0,"GTIN A 0 - Ne doit pas être mis dans PRE REF",TEXT(' Matrice Tarifaire NON AL'!N656,"00000000000000"))))</f>
        <v/>
      </c>
      <c r="B653" t="str">
        <f>+IF(C653="","",IF(L653=172,4,VLOOKUP(' Matrice Tarifaire NON AL'!AK656,Feuil3!$A$4:$B$14,2,0)))</f>
        <v/>
      </c>
      <c r="C653" t="str">
        <f>+IF(' Matrice Tarifaire NON AL'!O656="","",SUBSTITUTE(' Matrice Tarifaire NON AL'!O656,"CHAR (10)"," "))</f>
        <v/>
      </c>
      <c r="D653" t="str">
        <f>+IF($C653="","",SUBSTITUTE(' Matrice Tarifaire NON AL'!P656,"CHAR (13)"," "))</f>
        <v/>
      </c>
      <c r="E653" t="str">
        <f t="shared" si="31"/>
        <v/>
      </c>
      <c r="F653" t="str">
        <f>+IF($C653="","",IF(' Matrice Tarifaire NON AL'!AX656="","Non",' Matrice Tarifaire NON AL'!AX656))</f>
        <v/>
      </c>
      <c r="G653" t="str">
        <f>+IF($C653="","",IF(' Matrice Tarifaire NON AL'!Q656="DOMEDIA","MDD",IF(' Matrice Tarifaire NON AL'!Q656="APTA","MDD",IF(' Matrice Tarifaire NON AL'!Q656="TOP BUDGET","Premier Prix","MN"))))</f>
        <v/>
      </c>
      <c r="H653" t="str">
        <f>+IF($C653="","",' Matrice Tarifaire NON AL'!Q656)</f>
        <v/>
      </c>
      <c r="K653" t="str">
        <f>+IF($C653="","",' Matrice Tarifaire NON AL'!X656)</f>
        <v/>
      </c>
      <c r="L653" t="str">
        <f>+IF($C653="","",' Matrice Tarifaire NON AL'!X656)</f>
        <v/>
      </c>
      <c r="M653" t="str">
        <f>+IF($C653="","",' Matrice Tarifaire NON AL'!Y656)</f>
        <v/>
      </c>
      <c r="N653" t="str">
        <f>+IF($C653="","",' Matrice Tarifaire NON AL'!Z656)</f>
        <v/>
      </c>
      <c r="P653" t="str">
        <f>+IF(C653="","",IF(' Matrice Tarifaire NON AL'!X656&lt;&gt;168,"Non",""))</f>
        <v/>
      </c>
      <c r="Q653" t="str">
        <f>+IF($C653="","",' Matrice Tarifaire NON AL'!T656)</f>
        <v/>
      </c>
      <c r="R653" t="str">
        <f>+IF($C653="","",IF(' Matrice Tarifaire NON AL'!R656="","",' Matrice Tarifaire NON AL'!R656))</f>
        <v/>
      </c>
      <c r="S653" t="str">
        <f>+IF($C653="","",LEFT(' Matrice Tarifaire NON AL'!W656,1))</f>
        <v/>
      </c>
      <c r="T653" t="str">
        <f>+IF($C653="","",LEFT(' Matrice Tarifaire NON AL'!AY656,3))</f>
        <v/>
      </c>
      <c r="U653" t="str">
        <f t="shared" si="32"/>
        <v/>
      </c>
      <c r="V653" t="str">
        <f>+IF(C653="","",IF(VLOOKUP(' Matrice Tarifaire NON AL'!AK656,Feuil3!A:F,6,0)="Box",IF(' Matrice Tarifaire NON AL'!AL656="Mono-Référence","Homogène",IF(' Matrice Tarifaire NON AL'!AL656="Multi-Références","Panaché","")),IF(' Matrice Tarifaire NON AL'!AK656="A la Pièce","Composant sans Colisage",IF(' Matrice Tarifaire NON AL'!AK656="Composant de Box","Composant sans Colisage","Homogène"))))</f>
        <v/>
      </c>
      <c r="W653" t="str">
        <f>+IF($V653="","",VLOOKUP(' Matrice Tarifaire NON AL'!AK656,Feuil3!$A$4:$E$14,5,0))</f>
        <v/>
      </c>
      <c r="Y653" t="str">
        <f>+IF($V653="","",IF(VLOOKUP(' Matrice Tarifaire NON AL'!$AK656,Feuil3!$A$4:$D$14,4,0)="Palette",' Matrice Tarifaire NON AL'!AN656,""))</f>
        <v/>
      </c>
      <c r="AA653" t="str">
        <f>+IF($V653="","",IF(VLOOKUP(' Matrice Tarifaire NON AL'!$AK656,Feuil3!$A$4:$D$14,4,0)="Colis",' Matrice Tarifaire NON AL'!AN656,""))</f>
        <v/>
      </c>
      <c r="AC653" t="str">
        <f>+IF(V653="","",IF(VLOOKUP(' Matrice Tarifaire NON AL'!AK656,Feuil3!$A$4:$D$14,4,0)="Colis",IF(' Matrice Tarifaire NON AL'!AO656&gt;0,' Matrice Tarifaire NON AL'!AO656,""),""))</f>
        <v/>
      </c>
      <c r="AD653" t="str">
        <f t="shared" si="33"/>
        <v/>
      </c>
      <c r="AE653" t="str">
        <f>+IF(C653="","",' Matrice Tarifaire NON AL'!C656)</f>
        <v/>
      </c>
      <c r="AF653" t="str">
        <f>+IF(C653="","",' Matrice Tarifaire NON AL'!AQ656)</f>
        <v/>
      </c>
      <c r="AH653" t="str">
        <f>+IF(E653="","",' Matrice Tarifaire NON AL'!$U656)</f>
        <v/>
      </c>
      <c r="AI653" t="str">
        <f>+IF(F653="","",IF(' Matrice Tarifaire NON AL'!$V656="","",' Matrice Tarifaire NON AL'!$V656))</f>
        <v/>
      </c>
      <c r="AJ653" t="str">
        <f>+IF($C653="","",IF(' Matrice Tarifaire NON AL'!AZ656="","",' Matrice Tarifaire NON AL'!AZ656))</f>
        <v/>
      </c>
      <c r="AK653" t="str">
        <f>+IF($C653="","",IF(' Matrice Tarifaire NON AL'!BA656="","",' Matrice Tarifaire NON AL'!BA656))</f>
        <v/>
      </c>
      <c r="AL653" t="str">
        <f>+IF($C653="","",IF(' Matrice Tarifaire NON AL'!BB656="","",TEXT(' Matrice Tarifaire NON AL'!BB656,"0,0000")))</f>
        <v/>
      </c>
      <c r="AO653" t="str">
        <f>+IF($C653="","",IF(' Matrice Tarifaire NON AL'!BF656="","",TEXT(' Matrice Tarifaire NON AL'!BF656,"0,0000")))</f>
        <v/>
      </c>
      <c r="AP653" t="str">
        <f>+IF($C653="","",IF(' Matrice Tarifaire NON AL'!BG656="","",TEXT(' Matrice Tarifaire NON AL'!BG656,"0,0000")))</f>
        <v/>
      </c>
      <c r="AQ653" t="str">
        <f>+IF($C653="","",IF(' Matrice Tarifaire NON AL'!BH656="","",TEXT(' Matrice Tarifaire NON AL'!BH656,"0,0000")))</f>
        <v/>
      </c>
      <c r="AR653" t="str">
        <f>+IF($C653="","",IF(' Matrice Tarifaire NON AL'!BI656="","",TEXT(' Matrice Tarifaire NON AL'!BI656,"0,0000")))</f>
        <v/>
      </c>
      <c r="AS653" t="str">
        <f>+IF(C653="","",IF(' Matrice Tarifaire NON AL'!BJ656="","0",IF(' Matrice Tarifaire NON AL'!BJ656="","",' Matrice Tarifaire NON AL'!BJ656)))</f>
        <v/>
      </c>
      <c r="AT653" t="str">
        <f>+IF(C653="","",IF(' Matrice Tarifaire NON AL'!BK656="","",' Matrice Tarifaire NON AL'!$BK$6))</f>
        <v/>
      </c>
      <c r="AU653" t="str">
        <f>+IF(C653="","",IF(' Matrice Tarifaire NON AL'!BK656="","",TEXT(' Matrice Tarifaire NON AL'!BK656,"0,0000")))</f>
        <v/>
      </c>
      <c r="AV653" t="str">
        <f>+IF(C653="","",IF(' Matrice Tarifaire NON AL'!BL656="","",' Matrice Tarifaire NON AL'!$BL$6))</f>
        <v/>
      </c>
      <c r="AW653" t="str">
        <f>+IF(C653="","",IF(' Matrice Tarifaire NON AL'!BL656="","",TEXT(' Matrice Tarifaire NON AL'!BL656,"0,0000")))</f>
        <v/>
      </c>
      <c r="AX653" t="str">
        <f>+IF(C653="","",IF(' Matrice Tarifaire NON AL'!BM656="","",' Matrice Tarifaire NON AL'!$BM$6))</f>
        <v/>
      </c>
      <c r="AY653" t="str">
        <f>+IF(C653="","",IF(' Matrice Tarifaire NON AL'!BM656="","",TEXT(' Matrice Tarifaire NON AL'!BM656,"0,0000")))</f>
        <v/>
      </c>
      <c r="AZ653" t="str">
        <f>+IF(C653="","",IF(' Matrice Tarifaire NON AL'!BN656="","","Taxe DEEE"))</f>
        <v/>
      </c>
      <c r="BA653" t="str">
        <f>+IF(C653="","",IF(' Matrice Tarifaire NON AL'!BN656="","",TEXT(' Matrice Tarifaire NON AL'!BN656,"0,0000")))</f>
        <v/>
      </c>
      <c r="BD653" t="str">
        <f>+IF($C653="","",IF(' Matrice Tarifaire NON AL'!BR656="","",TEXT(' Matrice Tarifaire NON AL'!BR656,"0,000")))</f>
        <v/>
      </c>
      <c r="BE653" t="str">
        <f>+IF($C653="","",IF(' Matrice Tarifaire NON AL'!BS656="","",VALUE(TEXT(' Matrice Tarifaire NON AL'!BS656,"0,00"))))</f>
        <v/>
      </c>
      <c r="BF653" t="str">
        <f>+IF($C653="","",IF(' Matrice Tarifaire NON AL'!BY656="","",' Matrice Tarifaire NON AL'!BY656))</f>
        <v/>
      </c>
      <c r="BG653" t="str">
        <f>+IF(C653="","",IF(' Matrice Tarifaire NON AL'!AK656="Composant de Box","999",IF(' Matrice Tarifaire NON AL'!AP656&lt;&gt;"",' Matrice Tarifaire NON AL'!AP656,IF(' Matrice Tarifaire NON AL'!AO656&lt;&gt;"",' Matrice Tarifaire NON AL'!AO656,' Matrice Tarifaire NON AL'!AN656))))</f>
        <v/>
      </c>
    </row>
    <row r="654" spans="1:59" x14ac:dyDescent="0.25">
      <c r="A654" t="str">
        <f>+IF($C654="","",IF(' Matrice Tarifaire NON AL'!N657="","",IF(' Matrice Tarifaire NON AL'!N657=0,"GTIN A 0 - Ne doit pas être mis dans PRE REF",TEXT(' Matrice Tarifaire NON AL'!N657,"00000000000000"))))</f>
        <v/>
      </c>
      <c r="B654" t="str">
        <f>+IF(C654="","",IF(L654=172,4,VLOOKUP(' Matrice Tarifaire NON AL'!AK657,Feuil3!$A$4:$B$14,2,0)))</f>
        <v/>
      </c>
      <c r="C654" t="str">
        <f>+IF(' Matrice Tarifaire NON AL'!O657="","",SUBSTITUTE(' Matrice Tarifaire NON AL'!O657,"CHAR (10)"," "))</f>
        <v/>
      </c>
      <c r="D654" t="str">
        <f>+IF($C654="","",SUBSTITUTE(' Matrice Tarifaire NON AL'!P657,"CHAR (13)"," "))</f>
        <v/>
      </c>
      <c r="E654" t="str">
        <f t="shared" si="31"/>
        <v/>
      </c>
      <c r="F654" t="str">
        <f>+IF($C654="","",IF(' Matrice Tarifaire NON AL'!AX657="","Non",' Matrice Tarifaire NON AL'!AX657))</f>
        <v/>
      </c>
      <c r="G654" t="str">
        <f>+IF($C654="","",IF(' Matrice Tarifaire NON AL'!Q657="DOMEDIA","MDD",IF(' Matrice Tarifaire NON AL'!Q657="APTA","MDD",IF(' Matrice Tarifaire NON AL'!Q657="TOP BUDGET","Premier Prix","MN"))))</f>
        <v/>
      </c>
      <c r="H654" t="str">
        <f>+IF($C654="","",' Matrice Tarifaire NON AL'!Q657)</f>
        <v/>
      </c>
      <c r="K654" t="str">
        <f>+IF($C654="","",' Matrice Tarifaire NON AL'!X657)</f>
        <v/>
      </c>
      <c r="L654" t="str">
        <f>+IF($C654="","",' Matrice Tarifaire NON AL'!X657)</f>
        <v/>
      </c>
      <c r="M654" t="str">
        <f>+IF($C654="","",' Matrice Tarifaire NON AL'!Y657)</f>
        <v/>
      </c>
      <c r="N654" t="str">
        <f>+IF($C654="","",' Matrice Tarifaire NON AL'!Z657)</f>
        <v/>
      </c>
      <c r="P654" t="str">
        <f>+IF(C654="","",IF(' Matrice Tarifaire NON AL'!X657&lt;&gt;168,"Non",""))</f>
        <v/>
      </c>
      <c r="Q654" t="str">
        <f>+IF($C654="","",' Matrice Tarifaire NON AL'!T657)</f>
        <v/>
      </c>
      <c r="R654" t="str">
        <f>+IF($C654="","",IF(' Matrice Tarifaire NON AL'!R657="","",' Matrice Tarifaire NON AL'!R657))</f>
        <v/>
      </c>
      <c r="S654" t="str">
        <f>+IF($C654="","",LEFT(' Matrice Tarifaire NON AL'!W657,1))</f>
        <v/>
      </c>
      <c r="T654" t="str">
        <f>+IF($C654="","",LEFT(' Matrice Tarifaire NON AL'!AY657,3))</f>
        <v/>
      </c>
      <c r="U654" t="str">
        <f t="shared" si="32"/>
        <v/>
      </c>
      <c r="V654" t="str">
        <f>+IF(C654="","",IF(VLOOKUP(' Matrice Tarifaire NON AL'!AK657,Feuil3!A:F,6,0)="Box",IF(' Matrice Tarifaire NON AL'!AL657="Mono-Référence","Homogène",IF(' Matrice Tarifaire NON AL'!AL657="Multi-Références","Panaché","")),IF(' Matrice Tarifaire NON AL'!AK657="A la Pièce","Composant sans Colisage",IF(' Matrice Tarifaire NON AL'!AK657="Composant de Box","Composant sans Colisage","Homogène"))))</f>
        <v/>
      </c>
      <c r="W654" t="str">
        <f>+IF($V654="","",VLOOKUP(' Matrice Tarifaire NON AL'!AK657,Feuil3!$A$4:$E$14,5,0))</f>
        <v/>
      </c>
      <c r="Y654" t="str">
        <f>+IF($V654="","",IF(VLOOKUP(' Matrice Tarifaire NON AL'!$AK657,Feuil3!$A$4:$D$14,4,0)="Palette",' Matrice Tarifaire NON AL'!AN657,""))</f>
        <v/>
      </c>
      <c r="AA654" t="str">
        <f>+IF($V654="","",IF(VLOOKUP(' Matrice Tarifaire NON AL'!$AK657,Feuil3!$A$4:$D$14,4,0)="Colis",' Matrice Tarifaire NON AL'!AN657,""))</f>
        <v/>
      </c>
      <c r="AC654" t="str">
        <f>+IF(V654="","",IF(VLOOKUP(' Matrice Tarifaire NON AL'!AK657,Feuil3!$A$4:$D$14,4,0)="Colis",IF(' Matrice Tarifaire NON AL'!AO657&gt;0,' Matrice Tarifaire NON AL'!AO657,""),""))</f>
        <v/>
      </c>
      <c r="AD654" t="str">
        <f t="shared" si="33"/>
        <v/>
      </c>
      <c r="AE654" t="str">
        <f>+IF(C654="","",' Matrice Tarifaire NON AL'!C657)</f>
        <v/>
      </c>
      <c r="AF654" t="str">
        <f>+IF(C654="","",' Matrice Tarifaire NON AL'!AQ657)</f>
        <v/>
      </c>
      <c r="AH654" t="str">
        <f>+IF(E654="","",' Matrice Tarifaire NON AL'!$U657)</f>
        <v/>
      </c>
      <c r="AI654" t="str">
        <f>+IF(F654="","",IF(' Matrice Tarifaire NON AL'!$V657="","",' Matrice Tarifaire NON AL'!$V657))</f>
        <v/>
      </c>
      <c r="AJ654" t="str">
        <f>+IF($C654="","",IF(' Matrice Tarifaire NON AL'!AZ657="","",' Matrice Tarifaire NON AL'!AZ657))</f>
        <v/>
      </c>
      <c r="AK654" t="str">
        <f>+IF($C654="","",IF(' Matrice Tarifaire NON AL'!BA657="","",' Matrice Tarifaire NON AL'!BA657))</f>
        <v/>
      </c>
      <c r="AL654" t="str">
        <f>+IF($C654="","",IF(' Matrice Tarifaire NON AL'!BB657="","",TEXT(' Matrice Tarifaire NON AL'!BB657,"0,0000")))</f>
        <v/>
      </c>
      <c r="AO654" t="str">
        <f>+IF($C654="","",IF(' Matrice Tarifaire NON AL'!BF657="","",TEXT(' Matrice Tarifaire NON AL'!BF657,"0,0000")))</f>
        <v/>
      </c>
      <c r="AP654" t="str">
        <f>+IF($C654="","",IF(' Matrice Tarifaire NON AL'!BG657="","",TEXT(' Matrice Tarifaire NON AL'!BG657,"0,0000")))</f>
        <v/>
      </c>
      <c r="AQ654" t="str">
        <f>+IF($C654="","",IF(' Matrice Tarifaire NON AL'!BH657="","",TEXT(' Matrice Tarifaire NON AL'!BH657,"0,0000")))</f>
        <v/>
      </c>
      <c r="AR654" t="str">
        <f>+IF($C654="","",IF(' Matrice Tarifaire NON AL'!BI657="","",TEXT(' Matrice Tarifaire NON AL'!BI657,"0,0000")))</f>
        <v/>
      </c>
      <c r="AS654" t="str">
        <f>+IF(C654="","",IF(' Matrice Tarifaire NON AL'!BJ657="","0",IF(' Matrice Tarifaire NON AL'!BJ657="","",' Matrice Tarifaire NON AL'!BJ657)))</f>
        <v/>
      </c>
      <c r="AT654" t="str">
        <f>+IF(C654="","",IF(' Matrice Tarifaire NON AL'!BK657="","",' Matrice Tarifaire NON AL'!$BK$6))</f>
        <v/>
      </c>
      <c r="AU654" t="str">
        <f>+IF(C654="","",IF(' Matrice Tarifaire NON AL'!BK657="","",TEXT(' Matrice Tarifaire NON AL'!BK657,"0,0000")))</f>
        <v/>
      </c>
      <c r="AV654" t="str">
        <f>+IF(C654="","",IF(' Matrice Tarifaire NON AL'!BL657="","",' Matrice Tarifaire NON AL'!$BL$6))</f>
        <v/>
      </c>
      <c r="AW654" t="str">
        <f>+IF(C654="","",IF(' Matrice Tarifaire NON AL'!BL657="","",TEXT(' Matrice Tarifaire NON AL'!BL657,"0,0000")))</f>
        <v/>
      </c>
      <c r="AX654" t="str">
        <f>+IF(C654="","",IF(' Matrice Tarifaire NON AL'!BM657="","",' Matrice Tarifaire NON AL'!$BM$6))</f>
        <v/>
      </c>
      <c r="AY654" t="str">
        <f>+IF(C654="","",IF(' Matrice Tarifaire NON AL'!BM657="","",TEXT(' Matrice Tarifaire NON AL'!BM657,"0,0000")))</f>
        <v/>
      </c>
      <c r="AZ654" t="str">
        <f>+IF(C654="","",IF(' Matrice Tarifaire NON AL'!BN657="","","Taxe DEEE"))</f>
        <v/>
      </c>
      <c r="BA654" t="str">
        <f>+IF(C654="","",IF(' Matrice Tarifaire NON AL'!BN657="","",TEXT(' Matrice Tarifaire NON AL'!BN657,"0,0000")))</f>
        <v/>
      </c>
      <c r="BD654" t="str">
        <f>+IF($C654="","",IF(' Matrice Tarifaire NON AL'!BR657="","",TEXT(' Matrice Tarifaire NON AL'!BR657,"0,000")))</f>
        <v/>
      </c>
      <c r="BE654" t="str">
        <f>+IF($C654="","",IF(' Matrice Tarifaire NON AL'!BS657="","",VALUE(TEXT(' Matrice Tarifaire NON AL'!BS657,"0,00"))))</f>
        <v/>
      </c>
      <c r="BF654" t="str">
        <f>+IF($C654="","",IF(' Matrice Tarifaire NON AL'!BY657="","",' Matrice Tarifaire NON AL'!BY657))</f>
        <v/>
      </c>
      <c r="BG654" t="str">
        <f>+IF(C654="","",IF(' Matrice Tarifaire NON AL'!AK657="Composant de Box","999",IF(' Matrice Tarifaire NON AL'!AP657&lt;&gt;"",' Matrice Tarifaire NON AL'!AP657,IF(' Matrice Tarifaire NON AL'!AO657&lt;&gt;"",' Matrice Tarifaire NON AL'!AO657,' Matrice Tarifaire NON AL'!AN657))))</f>
        <v/>
      </c>
    </row>
    <row r="655" spans="1:59" x14ac:dyDescent="0.25">
      <c r="A655" t="str">
        <f>+IF($C655="","",IF(' Matrice Tarifaire NON AL'!N658="","",IF(' Matrice Tarifaire NON AL'!N658=0,"GTIN A 0 - Ne doit pas être mis dans PRE REF",TEXT(' Matrice Tarifaire NON AL'!N658,"00000000000000"))))</f>
        <v/>
      </c>
      <c r="B655" t="str">
        <f>+IF(C655="","",IF(L655=172,4,VLOOKUP(' Matrice Tarifaire NON AL'!AK658,Feuil3!$A$4:$B$14,2,0)))</f>
        <v/>
      </c>
      <c r="C655" t="str">
        <f>+IF(' Matrice Tarifaire NON AL'!O658="","",SUBSTITUTE(' Matrice Tarifaire NON AL'!O658,"CHAR (10)"," "))</f>
        <v/>
      </c>
      <c r="D655" t="str">
        <f>+IF($C655="","",SUBSTITUTE(' Matrice Tarifaire NON AL'!P658,"CHAR (13)"," "))</f>
        <v/>
      </c>
      <c r="E655" t="str">
        <f t="shared" si="31"/>
        <v/>
      </c>
      <c r="F655" t="str">
        <f>+IF($C655="","",IF(' Matrice Tarifaire NON AL'!AX658="","Non",' Matrice Tarifaire NON AL'!AX658))</f>
        <v/>
      </c>
      <c r="G655" t="str">
        <f>+IF($C655="","",IF(' Matrice Tarifaire NON AL'!Q658="DOMEDIA","MDD",IF(' Matrice Tarifaire NON AL'!Q658="APTA","MDD",IF(' Matrice Tarifaire NON AL'!Q658="TOP BUDGET","Premier Prix","MN"))))</f>
        <v/>
      </c>
      <c r="H655" t="str">
        <f>+IF($C655="","",' Matrice Tarifaire NON AL'!Q658)</f>
        <v/>
      </c>
      <c r="K655" t="str">
        <f>+IF($C655="","",' Matrice Tarifaire NON AL'!X658)</f>
        <v/>
      </c>
      <c r="L655" t="str">
        <f>+IF($C655="","",' Matrice Tarifaire NON AL'!X658)</f>
        <v/>
      </c>
      <c r="M655" t="str">
        <f>+IF($C655="","",' Matrice Tarifaire NON AL'!Y658)</f>
        <v/>
      </c>
      <c r="N655" t="str">
        <f>+IF($C655="","",' Matrice Tarifaire NON AL'!Z658)</f>
        <v/>
      </c>
      <c r="P655" t="str">
        <f>+IF(C655="","",IF(' Matrice Tarifaire NON AL'!X658&lt;&gt;168,"Non",""))</f>
        <v/>
      </c>
      <c r="Q655" t="str">
        <f>+IF($C655="","",' Matrice Tarifaire NON AL'!T658)</f>
        <v/>
      </c>
      <c r="R655" t="str">
        <f>+IF($C655="","",IF(' Matrice Tarifaire NON AL'!R658="","",' Matrice Tarifaire NON AL'!R658))</f>
        <v/>
      </c>
      <c r="S655" t="str">
        <f>+IF($C655="","",LEFT(' Matrice Tarifaire NON AL'!W658,1))</f>
        <v/>
      </c>
      <c r="T655" t="str">
        <f>+IF($C655="","",LEFT(' Matrice Tarifaire NON AL'!AY658,3))</f>
        <v/>
      </c>
      <c r="U655" t="str">
        <f t="shared" si="32"/>
        <v/>
      </c>
      <c r="V655" t="str">
        <f>+IF(C655="","",IF(VLOOKUP(' Matrice Tarifaire NON AL'!AK658,Feuil3!A:F,6,0)="Box",IF(' Matrice Tarifaire NON AL'!AL658="Mono-Référence","Homogène",IF(' Matrice Tarifaire NON AL'!AL658="Multi-Références","Panaché","")),IF(' Matrice Tarifaire NON AL'!AK658="A la Pièce","Composant sans Colisage",IF(' Matrice Tarifaire NON AL'!AK658="Composant de Box","Composant sans Colisage","Homogène"))))</f>
        <v/>
      </c>
      <c r="W655" t="str">
        <f>+IF($V655="","",VLOOKUP(' Matrice Tarifaire NON AL'!AK658,Feuil3!$A$4:$E$14,5,0))</f>
        <v/>
      </c>
      <c r="Y655" t="str">
        <f>+IF($V655="","",IF(VLOOKUP(' Matrice Tarifaire NON AL'!$AK658,Feuil3!$A$4:$D$14,4,0)="Palette",' Matrice Tarifaire NON AL'!AN658,""))</f>
        <v/>
      </c>
      <c r="AA655" t="str">
        <f>+IF($V655="","",IF(VLOOKUP(' Matrice Tarifaire NON AL'!$AK658,Feuil3!$A$4:$D$14,4,0)="Colis",' Matrice Tarifaire NON AL'!AN658,""))</f>
        <v/>
      </c>
      <c r="AC655" t="str">
        <f>+IF(V655="","",IF(VLOOKUP(' Matrice Tarifaire NON AL'!AK658,Feuil3!$A$4:$D$14,4,0)="Colis",IF(' Matrice Tarifaire NON AL'!AO658&gt;0,' Matrice Tarifaire NON AL'!AO658,""),""))</f>
        <v/>
      </c>
      <c r="AD655" t="str">
        <f t="shared" si="33"/>
        <v/>
      </c>
      <c r="AE655" t="str">
        <f>+IF(C655="","",' Matrice Tarifaire NON AL'!C658)</f>
        <v/>
      </c>
      <c r="AF655" t="str">
        <f>+IF(C655="","",' Matrice Tarifaire NON AL'!AQ658)</f>
        <v/>
      </c>
      <c r="AH655" t="str">
        <f>+IF(E655="","",' Matrice Tarifaire NON AL'!$U658)</f>
        <v/>
      </c>
      <c r="AI655" t="str">
        <f>+IF(F655="","",IF(' Matrice Tarifaire NON AL'!$V658="","",' Matrice Tarifaire NON AL'!$V658))</f>
        <v/>
      </c>
      <c r="AJ655" t="str">
        <f>+IF($C655="","",IF(' Matrice Tarifaire NON AL'!AZ658="","",' Matrice Tarifaire NON AL'!AZ658))</f>
        <v/>
      </c>
      <c r="AK655" t="str">
        <f>+IF($C655="","",IF(' Matrice Tarifaire NON AL'!BA658="","",' Matrice Tarifaire NON AL'!BA658))</f>
        <v/>
      </c>
      <c r="AL655" t="str">
        <f>+IF($C655="","",IF(' Matrice Tarifaire NON AL'!BB658="","",TEXT(' Matrice Tarifaire NON AL'!BB658,"0,0000")))</f>
        <v/>
      </c>
      <c r="AO655" t="str">
        <f>+IF($C655="","",IF(' Matrice Tarifaire NON AL'!BF658="","",TEXT(' Matrice Tarifaire NON AL'!BF658,"0,0000")))</f>
        <v/>
      </c>
      <c r="AP655" t="str">
        <f>+IF($C655="","",IF(' Matrice Tarifaire NON AL'!BG658="","",TEXT(' Matrice Tarifaire NON AL'!BG658,"0,0000")))</f>
        <v/>
      </c>
      <c r="AQ655" t="str">
        <f>+IF($C655="","",IF(' Matrice Tarifaire NON AL'!BH658="","",TEXT(' Matrice Tarifaire NON AL'!BH658,"0,0000")))</f>
        <v/>
      </c>
      <c r="AR655" t="str">
        <f>+IF($C655="","",IF(' Matrice Tarifaire NON AL'!BI658="","",TEXT(' Matrice Tarifaire NON AL'!BI658,"0,0000")))</f>
        <v/>
      </c>
      <c r="AS655" t="str">
        <f>+IF(C655="","",IF(' Matrice Tarifaire NON AL'!BJ658="","0",IF(' Matrice Tarifaire NON AL'!BJ658="","",' Matrice Tarifaire NON AL'!BJ658)))</f>
        <v/>
      </c>
      <c r="AT655" t="str">
        <f>+IF(C655="","",IF(' Matrice Tarifaire NON AL'!BK658="","",' Matrice Tarifaire NON AL'!$BK$6))</f>
        <v/>
      </c>
      <c r="AU655" t="str">
        <f>+IF(C655="","",IF(' Matrice Tarifaire NON AL'!BK658="","",TEXT(' Matrice Tarifaire NON AL'!BK658,"0,0000")))</f>
        <v/>
      </c>
      <c r="AV655" t="str">
        <f>+IF(C655="","",IF(' Matrice Tarifaire NON AL'!BL658="","",' Matrice Tarifaire NON AL'!$BL$6))</f>
        <v/>
      </c>
      <c r="AW655" t="str">
        <f>+IF(C655="","",IF(' Matrice Tarifaire NON AL'!BL658="","",TEXT(' Matrice Tarifaire NON AL'!BL658,"0,0000")))</f>
        <v/>
      </c>
      <c r="AX655" t="str">
        <f>+IF(C655="","",IF(' Matrice Tarifaire NON AL'!BM658="","",' Matrice Tarifaire NON AL'!$BM$6))</f>
        <v/>
      </c>
      <c r="AY655" t="str">
        <f>+IF(C655="","",IF(' Matrice Tarifaire NON AL'!BM658="","",TEXT(' Matrice Tarifaire NON AL'!BM658,"0,0000")))</f>
        <v/>
      </c>
      <c r="AZ655" t="str">
        <f>+IF(C655="","",IF(' Matrice Tarifaire NON AL'!BN658="","","Taxe DEEE"))</f>
        <v/>
      </c>
      <c r="BA655" t="str">
        <f>+IF(C655="","",IF(' Matrice Tarifaire NON AL'!BN658="","",TEXT(' Matrice Tarifaire NON AL'!BN658,"0,0000")))</f>
        <v/>
      </c>
      <c r="BD655" t="str">
        <f>+IF($C655="","",IF(' Matrice Tarifaire NON AL'!BR658="","",TEXT(' Matrice Tarifaire NON AL'!BR658,"0,000")))</f>
        <v/>
      </c>
      <c r="BE655" t="str">
        <f>+IF($C655="","",IF(' Matrice Tarifaire NON AL'!BS658="","",VALUE(TEXT(' Matrice Tarifaire NON AL'!BS658,"0,00"))))</f>
        <v/>
      </c>
      <c r="BF655" t="str">
        <f>+IF($C655="","",IF(' Matrice Tarifaire NON AL'!BY658="","",' Matrice Tarifaire NON AL'!BY658))</f>
        <v/>
      </c>
      <c r="BG655" t="str">
        <f>+IF(C655="","",IF(' Matrice Tarifaire NON AL'!AK658="Composant de Box","999",IF(' Matrice Tarifaire NON AL'!AP658&lt;&gt;"",' Matrice Tarifaire NON AL'!AP658,IF(' Matrice Tarifaire NON AL'!AO658&lt;&gt;"",' Matrice Tarifaire NON AL'!AO658,' Matrice Tarifaire NON AL'!AN658))))</f>
        <v/>
      </c>
    </row>
    <row r="656" spans="1:59" x14ac:dyDescent="0.25">
      <c r="A656" t="str">
        <f>+IF($C656="","",IF(' Matrice Tarifaire NON AL'!N659="","",IF(' Matrice Tarifaire NON AL'!N659=0,"GTIN A 0 - Ne doit pas être mis dans PRE REF",TEXT(' Matrice Tarifaire NON AL'!N659,"00000000000000"))))</f>
        <v/>
      </c>
      <c r="B656" t="str">
        <f>+IF(C656="","",IF(L656=172,4,VLOOKUP(' Matrice Tarifaire NON AL'!AK659,Feuil3!$A$4:$B$14,2,0)))</f>
        <v/>
      </c>
      <c r="C656" t="str">
        <f>+IF(' Matrice Tarifaire NON AL'!O659="","",SUBSTITUTE(' Matrice Tarifaire NON AL'!O659,"CHAR (10)"," "))</f>
        <v/>
      </c>
      <c r="D656" t="str">
        <f>+IF($C656="","",SUBSTITUTE(' Matrice Tarifaire NON AL'!P659,"CHAR (13)"," "))</f>
        <v/>
      </c>
      <c r="E656" t="str">
        <f t="shared" si="31"/>
        <v/>
      </c>
      <c r="F656" t="str">
        <f>+IF($C656="","",IF(' Matrice Tarifaire NON AL'!AX659="","Non",' Matrice Tarifaire NON AL'!AX659))</f>
        <v/>
      </c>
      <c r="G656" t="str">
        <f>+IF($C656="","",IF(' Matrice Tarifaire NON AL'!Q659="DOMEDIA","MDD",IF(' Matrice Tarifaire NON AL'!Q659="APTA","MDD",IF(' Matrice Tarifaire NON AL'!Q659="TOP BUDGET","Premier Prix","MN"))))</f>
        <v/>
      </c>
      <c r="H656" t="str">
        <f>+IF($C656="","",' Matrice Tarifaire NON AL'!Q659)</f>
        <v/>
      </c>
      <c r="K656" t="str">
        <f>+IF($C656="","",' Matrice Tarifaire NON AL'!X659)</f>
        <v/>
      </c>
      <c r="L656" t="str">
        <f>+IF($C656="","",' Matrice Tarifaire NON AL'!X659)</f>
        <v/>
      </c>
      <c r="M656" t="str">
        <f>+IF($C656="","",' Matrice Tarifaire NON AL'!Y659)</f>
        <v/>
      </c>
      <c r="N656" t="str">
        <f>+IF($C656="","",' Matrice Tarifaire NON AL'!Z659)</f>
        <v/>
      </c>
      <c r="P656" t="str">
        <f>+IF(C656="","",IF(' Matrice Tarifaire NON AL'!X659&lt;&gt;168,"Non",""))</f>
        <v/>
      </c>
      <c r="Q656" t="str">
        <f>+IF($C656="","",' Matrice Tarifaire NON AL'!T659)</f>
        <v/>
      </c>
      <c r="R656" t="str">
        <f>+IF($C656="","",IF(' Matrice Tarifaire NON AL'!R659="","",' Matrice Tarifaire NON AL'!R659))</f>
        <v/>
      </c>
      <c r="S656" t="str">
        <f>+IF($C656="","",LEFT(' Matrice Tarifaire NON AL'!W659,1))</f>
        <v/>
      </c>
      <c r="T656" t="str">
        <f>+IF($C656="","",LEFT(' Matrice Tarifaire NON AL'!AY659,3))</f>
        <v/>
      </c>
      <c r="U656" t="str">
        <f t="shared" si="32"/>
        <v/>
      </c>
      <c r="V656" t="str">
        <f>+IF(C656="","",IF(VLOOKUP(' Matrice Tarifaire NON AL'!AK659,Feuil3!A:F,6,0)="Box",IF(' Matrice Tarifaire NON AL'!AL659="Mono-Référence","Homogène",IF(' Matrice Tarifaire NON AL'!AL659="Multi-Références","Panaché","")),IF(' Matrice Tarifaire NON AL'!AK659="A la Pièce","Composant sans Colisage",IF(' Matrice Tarifaire NON AL'!AK659="Composant de Box","Composant sans Colisage","Homogène"))))</f>
        <v/>
      </c>
      <c r="W656" t="str">
        <f>+IF($V656="","",VLOOKUP(' Matrice Tarifaire NON AL'!AK659,Feuil3!$A$4:$E$14,5,0))</f>
        <v/>
      </c>
      <c r="Y656" t="str">
        <f>+IF($V656="","",IF(VLOOKUP(' Matrice Tarifaire NON AL'!$AK659,Feuil3!$A$4:$D$14,4,0)="Palette",' Matrice Tarifaire NON AL'!AN659,""))</f>
        <v/>
      </c>
      <c r="AA656" t="str">
        <f>+IF($V656="","",IF(VLOOKUP(' Matrice Tarifaire NON AL'!$AK659,Feuil3!$A$4:$D$14,4,0)="Colis",' Matrice Tarifaire NON AL'!AN659,""))</f>
        <v/>
      </c>
      <c r="AC656" t="str">
        <f>+IF(V656="","",IF(VLOOKUP(' Matrice Tarifaire NON AL'!AK659,Feuil3!$A$4:$D$14,4,0)="Colis",IF(' Matrice Tarifaire NON AL'!AO659&gt;0,' Matrice Tarifaire NON AL'!AO659,""),""))</f>
        <v/>
      </c>
      <c r="AD656" t="str">
        <f t="shared" si="33"/>
        <v/>
      </c>
      <c r="AE656" t="str">
        <f>+IF(C656="","",' Matrice Tarifaire NON AL'!C659)</f>
        <v/>
      </c>
      <c r="AF656" t="str">
        <f>+IF(C656="","",' Matrice Tarifaire NON AL'!AQ659)</f>
        <v/>
      </c>
      <c r="AH656" t="str">
        <f>+IF(E656="","",' Matrice Tarifaire NON AL'!$U659)</f>
        <v/>
      </c>
      <c r="AI656" t="str">
        <f>+IF(F656="","",IF(' Matrice Tarifaire NON AL'!$V659="","",' Matrice Tarifaire NON AL'!$V659))</f>
        <v/>
      </c>
      <c r="AJ656" t="str">
        <f>+IF($C656="","",IF(' Matrice Tarifaire NON AL'!AZ659="","",' Matrice Tarifaire NON AL'!AZ659))</f>
        <v/>
      </c>
      <c r="AK656" t="str">
        <f>+IF($C656="","",IF(' Matrice Tarifaire NON AL'!BA659="","",' Matrice Tarifaire NON AL'!BA659))</f>
        <v/>
      </c>
      <c r="AL656" t="str">
        <f>+IF($C656="","",IF(' Matrice Tarifaire NON AL'!BB659="","",TEXT(' Matrice Tarifaire NON AL'!BB659,"0,0000")))</f>
        <v/>
      </c>
      <c r="AO656" t="str">
        <f>+IF($C656="","",IF(' Matrice Tarifaire NON AL'!BF659="","",TEXT(' Matrice Tarifaire NON AL'!BF659,"0,0000")))</f>
        <v/>
      </c>
      <c r="AP656" t="str">
        <f>+IF($C656="","",IF(' Matrice Tarifaire NON AL'!BG659="","",TEXT(' Matrice Tarifaire NON AL'!BG659,"0,0000")))</f>
        <v/>
      </c>
      <c r="AQ656" t="str">
        <f>+IF($C656="","",IF(' Matrice Tarifaire NON AL'!BH659="","",TEXT(' Matrice Tarifaire NON AL'!BH659,"0,0000")))</f>
        <v/>
      </c>
      <c r="AR656" t="str">
        <f>+IF($C656="","",IF(' Matrice Tarifaire NON AL'!BI659="","",TEXT(' Matrice Tarifaire NON AL'!BI659,"0,0000")))</f>
        <v/>
      </c>
      <c r="AS656" t="str">
        <f>+IF(C656="","",IF(' Matrice Tarifaire NON AL'!BJ659="","0",IF(' Matrice Tarifaire NON AL'!BJ659="","",' Matrice Tarifaire NON AL'!BJ659)))</f>
        <v/>
      </c>
      <c r="AT656" t="str">
        <f>+IF(C656="","",IF(' Matrice Tarifaire NON AL'!BK659="","",' Matrice Tarifaire NON AL'!$BK$6))</f>
        <v/>
      </c>
      <c r="AU656" t="str">
        <f>+IF(C656="","",IF(' Matrice Tarifaire NON AL'!BK659="","",TEXT(' Matrice Tarifaire NON AL'!BK659,"0,0000")))</f>
        <v/>
      </c>
      <c r="AV656" t="str">
        <f>+IF(C656="","",IF(' Matrice Tarifaire NON AL'!BL659="","",' Matrice Tarifaire NON AL'!$BL$6))</f>
        <v/>
      </c>
      <c r="AW656" t="str">
        <f>+IF(C656="","",IF(' Matrice Tarifaire NON AL'!BL659="","",TEXT(' Matrice Tarifaire NON AL'!BL659,"0,0000")))</f>
        <v/>
      </c>
      <c r="AX656" t="str">
        <f>+IF(C656="","",IF(' Matrice Tarifaire NON AL'!BM659="","",' Matrice Tarifaire NON AL'!$BM$6))</f>
        <v/>
      </c>
      <c r="AY656" t="str">
        <f>+IF(C656="","",IF(' Matrice Tarifaire NON AL'!BM659="","",TEXT(' Matrice Tarifaire NON AL'!BM659,"0,0000")))</f>
        <v/>
      </c>
      <c r="AZ656" t="str">
        <f>+IF(C656="","",IF(' Matrice Tarifaire NON AL'!BN659="","","Taxe DEEE"))</f>
        <v/>
      </c>
      <c r="BA656" t="str">
        <f>+IF(C656="","",IF(' Matrice Tarifaire NON AL'!BN659="","",TEXT(' Matrice Tarifaire NON AL'!BN659,"0,0000")))</f>
        <v/>
      </c>
      <c r="BD656" t="str">
        <f>+IF($C656="","",IF(' Matrice Tarifaire NON AL'!BR659="","",TEXT(' Matrice Tarifaire NON AL'!BR659,"0,000")))</f>
        <v/>
      </c>
      <c r="BE656" t="str">
        <f>+IF($C656="","",IF(' Matrice Tarifaire NON AL'!BS659="","",VALUE(TEXT(' Matrice Tarifaire NON AL'!BS659,"0,00"))))</f>
        <v/>
      </c>
      <c r="BF656" t="str">
        <f>+IF($C656="","",IF(' Matrice Tarifaire NON AL'!BY659="","",' Matrice Tarifaire NON AL'!BY659))</f>
        <v/>
      </c>
      <c r="BG656" t="str">
        <f>+IF(C656="","",IF(' Matrice Tarifaire NON AL'!AK659="Composant de Box","999",IF(' Matrice Tarifaire NON AL'!AP659&lt;&gt;"",' Matrice Tarifaire NON AL'!AP659,IF(' Matrice Tarifaire NON AL'!AO659&lt;&gt;"",' Matrice Tarifaire NON AL'!AO659,' Matrice Tarifaire NON AL'!AN659))))</f>
        <v/>
      </c>
    </row>
    <row r="657" spans="1:59" x14ac:dyDescent="0.25">
      <c r="A657" t="str">
        <f>+IF($C657="","",IF(' Matrice Tarifaire NON AL'!N660="","",IF(' Matrice Tarifaire NON AL'!N660=0,"GTIN A 0 - Ne doit pas être mis dans PRE REF",TEXT(' Matrice Tarifaire NON AL'!N660,"00000000000000"))))</f>
        <v/>
      </c>
      <c r="B657" t="str">
        <f>+IF(C657="","",IF(L657=172,4,VLOOKUP(' Matrice Tarifaire NON AL'!AK660,Feuil3!$A$4:$B$14,2,0)))</f>
        <v/>
      </c>
      <c r="C657" t="str">
        <f>+IF(' Matrice Tarifaire NON AL'!O660="","",SUBSTITUTE(' Matrice Tarifaire NON AL'!O660,"CHAR (10)"," "))</f>
        <v/>
      </c>
      <c r="D657" t="str">
        <f>+IF($C657="","",SUBSTITUTE(' Matrice Tarifaire NON AL'!P660,"CHAR (13)"," "))</f>
        <v/>
      </c>
      <c r="E657" t="str">
        <f t="shared" si="31"/>
        <v/>
      </c>
      <c r="F657" t="str">
        <f>+IF($C657="","",IF(' Matrice Tarifaire NON AL'!AX660="","Non",' Matrice Tarifaire NON AL'!AX660))</f>
        <v/>
      </c>
      <c r="G657" t="str">
        <f>+IF($C657="","",IF(' Matrice Tarifaire NON AL'!Q660="DOMEDIA","MDD",IF(' Matrice Tarifaire NON AL'!Q660="APTA","MDD",IF(' Matrice Tarifaire NON AL'!Q660="TOP BUDGET","Premier Prix","MN"))))</f>
        <v/>
      </c>
      <c r="H657" t="str">
        <f>+IF($C657="","",' Matrice Tarifaire NON AL'!Q660)</f>
        <v/>
      </c>
      <c r="K657" t="str">
        <f>+IF($C657="","",' Matrice Tarifaire NON AL'!X660)</f>
        <v/>
      </c>
      <c r="L657" t="str">
        <f>+IF($C657="","",' Matrice Tarifaire NON AL'!X660)</f>
        <v/>
      </c>
      <c r="M657" t="str">
        <f>+IF($C657="","",' Matrice Tarifaire NON AL'!Y660)</f>
        <v/>
      </c>
      <c r="N657" t="str">
        <f>+IF($C657="","",' Matrice Tarifaire NON AL'!Z660)</f>
        <v/>
      </c>
      <c r="P657" t="str">
        <f>+IF(C657="","",IF(' Matrice Tarifaire NON AL'!X660&lt;&gt;168,"Non",""))</f>
        <v/>
      </c>
      <c r="Q657" t="str">
        <f>+IF($C657="","",' Matrice Tarifaire NON AL'!T660)</f>
        <v/>
      </c>
      <c r="R657" t="str">
        <f>+IF($C657="","",IF(' Matrice Tarifaire NON AL'!R660="","",' Matrice Tarifaire NON AL'!R660))</f>
        <v/>
      </c>
      <c r="S657" t="str">
        <f>+IF($C657="","",LEFT(' Matrice Tarifaire NON AL'!W660,1))</f>
        <v/>
      </c>
      <c r="T657" t="str">
        <f>+IF($C657="","",LEFT(' Matrice Tarifaire NON AL'!AY660,3))</f>
        <v/>
      </c>
      <c r="U657" t="str">
        <f t="shared" si="32"/>
        <v/>
      </c>
      <c r="V657" t="str">
        <f>+IF(C657="","",IF(VLOOKUP(' Matrice Tarifaire NON AL'!AK660,Feuil3!A:F,6,0)="Box",IF(' Matrice Tarifaire NON AL'!AL660="Mono-Référence","Homogène",IF(' Matrice Tarifaire NON AL'!AL660="Multi-Références","Panaché","")),IF(' Matrice Tarifaire NON AL'!AK660="A la Pièce","Composant sans Colisage",IF(' Matrice Tarifaire NON AL'!AK660="Composant de Box","Composant sans Colisage","Homogène"))))</f>
        <v/>
      </c>
      <c r="W657" t="str">
        <f>+IF($V657="","",VLOOKUP(' Matrice Tarifaire NON AL'!AK660,Feuil3!$A$4:$E$14,5,0))</f>
        <v/>
      </c>
      <c r="Y657" t="str">
        <f>+IF($V657="","",IF(VLOOKUP(' Matrice Tarifaire NON AL'!$AK660,Feuil3!$A$4:$D$14,4,0)="Palette",' Matrice Tarifaire NON AL'!AN660,""))</f>
        <v/>
      </c>
      <c r="AA657" t="str">
        <f>+IF($V657="","",IF(VLOOKUP(' Matrice Tarifaire NON AL'!$AK660,Feuil3!$A$4:$D$14,4,0)="Colis",' Matrice Tarifaire NON AL'!AN660,""))</f>
        <v/>
      </c>
      <c r="AC657" t="str">
        <f>+IF(V657="","",IF(VLOOKUP(' Matrice Tarifaire NON AL'!AK660,Feuil3!$A$4:$D$14,4,0)="Colis",IF(' Matrice Tarifaire NON AL'!AO660&gt;0,' Matrice Tarifaire NON AL'!AO660,""),""))</f>
        <v/>
      </c>
      <c r="AD657" t="str">
        <f t="shared" si="33"/>
        <v/>
      </c>
      <c r="AE657" t="str">
        <f>+IF(C657="","",' Matrice Tarifaire NON AL'!C660)</f>
        <v/>
      </c>
      <c r="AF657" t="str">
        <f>+IF(C657="","",' Matrice Tarifaire NON AL'!AQ660)</f>
        <v/>
      </c>
      <c r="AH657" t="str">
        <f>+IF(E657="","",' Matrice Tarifaire NON AL'!$U660)</f>
        <v/>
      </c>
      <c r="AI657" t="str">
        <f>+IF(F657="","",IF(' Matrice Tarifaire NON AL'!$V660="","",' Matrice Tarifaire NON AL'!$V660))</f>
        <v/>
      </c>
      <c r="AJ657" t="str">
        <f>+IF($C657="","",IF(' Matrice Tarifaire NON AL'!AZ660="","",' Matrice Tarifaire NON AL'!AZ660))</f>
        <v/>
      </c>
      <c r="AK657" t="str">
        <f>+IF($C657="","",IF(' Matrice Tarifaire NON AL'!BA660="","",' Matrice Tarifaire NON AL'!BA660))</f>
        <v/>
      </c>
      <c r="AL657" t="str">
        <f>+IF($C657="","",IF(' Matrice Tarifaire NON AL'!BB660="","",TEXT(' Matrice Tarifaire NON AL'!BB660,"0,0000")))</f>
        <v/>
      </c>
      <c r="AO657" t="str">
        <f>+IF($C657="","",IF(' Matrice Tarifaire NON AL'!BF660="","",TEXT(' Matrice Tarifaire NON AL'!BF660,"0,0000")))</f>
        <v/>
      </c>
      <c r="AP657" t="str">
        <f>+IF($C657="","",IF(' Matrice Tarifaire NON AL'!BG660="","",TEXT(' Matrice Tarifaire NON AL'!BG660,"0,0000")))</f>
        <v/>
      </c>
      <c r="AQ657" t="str">
        <f>+IF($C657="","",IF(' Matrice Tarifaire NON AL'!BH660="","",TEXT(' Matrice Tarifaire NON AL'!BH660,"0,0000")))</f>
        <v/>
      </c>
      <c r="AR657" t="str">
        <f>+IF($C657="","",IF(' Matrice Tarifaire NON AL'!BI660="","",TEXT(' Matrice Tarifaire NON AL'!BI660,"0,0000")))</f>
        <v/>
      </c>
      <c r="AS657" t="str">
        <f>+IF(C657="","",IF(' Matrice Tarifaire NON AL'!BJ660="","0",IF(' Matrice Tarifaire NON AL'!BJ660="","",' Matrice Tarifaire NON AL'!BJ660)))</f>
        <v/>
      </c>
      <c r="AT657" t="str">
        <f>+IF(C657="","",IF(' Matrice Tarifaire NON AL'!BK660="","",' Matrice Tarifaire NON AL'!$BK$6))</f>
        <v/>
      </c>
      <c r="AU657" t="str">
        <f>+IF(C657="","",IF(' Matrice Tarifaire NON AL'!BK660="","",TEXT(' Matrice Tarifaire NON AL'!BK660,"0,0000")))</f>
        <v/>
      </c>
      <c r="AV657" t="str">
        <f>+IF(C657="","",IF(' Matrice Tarifaire NON AL'!BL660="","",' Matrice Tarifaire NON AL'!$BL$6))</f>
        <v/>
      </c>
      <c r="AW657" t="str">
        <f>+IF(C657="","",IF(' Matrice Tarifaire NON AL'!BL660="","",TEXT(' Matrice Tarifaire NON AL'!BL660,"0,0000")))</f>
        <v/>
      </c>
      <c r="AX657" t="str">
        <f>+IF(C657="","",IF(' Matrice Tarifaire NON AL'!BM660="","",' Matrice Tarifaire NON AL'!$BM$6))</f>
        <v/>
      </c>
      <c r="AY657" t="str">
        <f>+IF(C657="","",IF(' Matrice Tarifaire NON AL'!BM660="","",TEXT(' Matrice Tarifaire NON AL'!BM660,"0,0000")))</f>
        <v/>
      </c>
      <c r="AZ657" t="str">
        <f>+IF(C657="","",IF(' Matrice Tarifaire NON AL'!BN660="","","Taxe DEEE"))</f>
        <v/>
      </c>
      <c r="BA657" t="str">
        <f>+IF(C657="","",IF(' Matrice Tarifaire NON AL'!BN660="","",TEXT(' Matrice Tarifaire NON AL'!BN660,"0,0000")))</f>
        <v/>
      </c>
      <c r="BD657" t="str">
        <f>+IF($C657="","",IF(' Matrice Tarifaire NON AL'!BR660="","",TEXT(' Matrice Tarifaire NON AL'!BR660,"0,000")))</f>
        <v/>
      </c>
      <c r="BE657" t="str">
        <f>+IF($C657="","",IF(' Matrice Tarifaire NON AL'!BS660="","",VALUE(TEXT(' Matrice Tarifaire NON AL'!BS660,"0,00"))))</f>
        <v/>
      </c>
      <c r="BF657" t="str">
        <f>+IF($C657="","",IF(' Matrice Tarifaire NON AL'!BY660="","",' Matrice Tarifaire NON AL'!BY660))</f>
        <v/>
      </c>
      <c r="BG657" t="str">
        <f>+IF(C657="","",IF(' Matrice Tarifaire NON AL'!AK660="Composant de Box","999",IF(' Matrice Tarifaire NON AL'!AP660&lt;&gt;"",' Matrice Tarifaire NON AL'!AP660,IF(' Matrice Tarifaire NON AL'!AO660&lt;&gt;"",' Matrice Tarifaire NON AL'!AO660,' Matrice Tarifaire NON AL'!AN660))))</f>
        <v/>
      </c>
    </row>
    <row r="658" spans="1:59" x14ac:dyDescent="0.25">
      <c r="A658" t="str">
        <f>+IF($C658="","",IF(' Matrice Tarifaire NON AL'!N661="","",IF(' Matrice Tarifaire NON AL'!N661=0,"GTIN A 0 - Ne doit pas être mis dans PRE REF",TEXT(' Matrice Tarifaire NON AL'!N661,"00000000000000"))))</f>
        <v/>
      </c>
      <c r="B658" t="str">
        <f>+IF(C658="","",IF(L658=172,4,VLOOKUP(' Matrice Tarifaire NON AL'!AK661,Feuil3!$A$4:$B$14,2,0)))</f>
        <v/>
      </c>
      <c r="C658" t="str">
        <f>+IF(' Matrice Tarifaire NON AL'!O661="","",SUBSTITUTE(' Matrice Tarifaire NON AL'!O661,"CHAR (10)"," "))</f>
        <v/>
      </c>
      <c r="D658" t="str">
        <f>+IF($C658="","",SUBSTITUTE(' Matrice Tarifaire NON AL'!P661,"CHAR (13)"," "))</f>
        <v/>
      </c>
      <c r="E658" t="str">
        <f t="shared" si="31"/>
        <v/>
      </c>
      <c r="F658" t="str">
        <f>+IF($C658="","",IF(' Matrice Tarifaire NON AL'!AX661="","Non",' Matrice Tarifaire NON AL'!AX661))</f>
        <v/>
      </c>
      <c r="G658" t="str">
        <f>+IF($C658="","",IF(' Matrice Tarifaire NON AL'!Q661="DOMEDIA","MDD",IF(' Matrice Tarifaire NON AL'!Q661="APTA","MDD",IF(' Matrice Tarifaire NON AL'!Q661="TOP BUDGET","Premier Prix","MN"))))</f>
        <v/>
      </c>
      <c r="H658" t="str">
        <f>+IF($C658="","",' Matrice Tarifaire NON AL'!Q661)</f>
        <v/>
      </c>
      <c r="K658" t="str">
        <f>+IF($C658="","",' Matrice Tarifaire NON AL'!X661)</f>
        <v/>
      </c>
      <c r="L658" t="str">
        <f>+IF($C658="","",' Matrice Tarifaire NON AL'!X661)</f>
        <v/>
      </c>
      <c r="M658" t="str">
        <f>+IF($C658="","",' Matrice Tarifaire NON AL'!Y661)</f>
        <v/>
      </c>
      <c r="N658" t="str">
        <f>+IF($C658="","",' Matrice Tarifaire NON AL'!Z661)</f>
        <v/>
      </c>
      <c r="P658" t="str">
        <f>+IF(C658="","",IF(' Matrice Tarifaire NON AL'!X661&lt;&gt;168,"Non",""))</f>
        <v/>
      </c>
      <c r="Q658" t="str">
        <f>+IF($C658="","",' Matrice Tarifaire NON AL'!T661)</f>
        <v/>
      </c>
      <c r="R658" t="str">
        <f>+IF($C658="","",IF(' Matrice Tarifaire NON AL'!R661="","",' Matrice Tarifaire NON AL'!R661))</f>
        <v/>
      </c>
      <c r="S658" t="str">
        <f>+IF($C658="","",LEFT(' Matrice Tarifaire NON AL'!W661,1))</f>
        <v/>
      </c>
      <c r="T658" t="str">
        <f>+IF($C658="","",LEFT(' Matrice Tarifaire NON AL'!AY661,3))</f>
        <v/>
      </c>
      <c r="U658" t="str">
        <f t="shared" si="32"/>
        <v/>
      </c>
      <c r="V658" t="str">
        <f>+IF(C658="","",IF(VLOOKUP(' Matrice Tarifaire NON AL'!AK661,Feuil3!A:F,6,0)="Box",IF(' Matrice Tarifaire NON AL'!AL661="Mono-Référence","Homogène",IF(' Matrice Tarifaire NON AL'!AL661="Multi-Références","Panaché","")),IF(' Matrice Tarifaire NON AL'!AK661="A la Pièce","Composant sans Colisage",IF(' Matrice Tarifaire NON AL'!AK661="Composant de Box","Composant sans Colisage","Homogène"))))</f>
        <v/>
      </c>
      <c r="W658" t="str">
        <f>+IF($V658="","",VLOOKUP(' Matrice Tarifaire NON AL'!AK661,Feuil3!$A$4:$E$14,5,0))</f>
        <v/>
      </c>
      <c r="Y658" t="str">
        <f>+IF($V658="","",IF(VLOOKUP(' Matrice Tarifaire NON AL'!$AK661,Feuil3!$A$4:$D$14,4,0)="Palette",' Matrice Tarifaire NON AL'!AN661,""))</f>
        <v/>
      </c>
      <c r="AA658" t="str">
        <f>+IF($V658="","",IF(VLOOKUP(' Matrice Tarifaire NON AL'!$AK661,Feuil3!$A$4:$D$14,4,0)="Colis",' Matrice Tarifaire NON AL'!AN661,""))</f>
        <v/>
      </c>
      <c r="AC658" t="str">
        <f>+IF(V658="","",IF(VLOOKUP(' Matrice Tarifaire NON AL'!AK661,Feuil3!$A$4:$D$14,4,0)="Colis",IF(' Matrice Tarifaire NON AL'!AO661&gt;0,' Matrice Tarifaire NON AL'!AO661,""),""))</f>
        <v/>
      </c>
      <c r="AD658" t="str">
        <f t="shared" si="33"/>
        <v/>
      </c>
      <c r="AE658" t="str">
        <f>+IF(C658="","",' Matrice Tarifaire NON AL'!C661)</f>
        <v/>
      </c>
      <c r="AF658" t="str">
        <f>+IF(C658="","",' Matrice Tarifaire NON AL'!AQ661)</f>
        <v/>
      </c>
      <c r="AH658" t="str">
        <f>+IF(E658="","",' Matrice Tarifaire NON AL'!$U661)</f>
        <v/>
      </c>
      <c r="AI658" t="str">
        <f>+IF(F658="","",IF(' Matrice Tarifaire NON AL'!$V661="","",' Matrice Tarifaire NON AL'!$V661))</f>
        <v/>
      </c>
      <c r="AJ658" t="str">
        <f>+IF($C658="","",IF(' Matrice Tarifaire NON AL'!AZ661="","",' Matrice Tarifaire NON AL'!AZ661))</f>
        <v/>
      </c>
      <c r="AK658" t="str">
        <f>+IF($C658="","",IF(' Matrice Tarifaire NON AL'!BA661="","",' Matrice Tarifaire NON AL'!BA661))</f>
        <v/>
      </c>
      <c r="AL658" t="str">
        <f>+IF($C658="","",IF(' Matrice Tarifaire NON AL'!BB661="","",TEXT(' Matrice Tarifaire NON AL'!BB661,"0,0000")))</f>
        <v/>
      </c>
      <c r="AO658" t="str">
        <f>+IF($C658="","",IF(' Matrice Tarifaire NON AL'!BF661="","",TEXT(' Matrice Tarifaire NON AL'!BF661,"0,0000")))</f>
        <v/>
      </c>
      <c r="AP658" t="str">
        <f>+IF($C658="","",IF(' Matrice Tarifaire NON AL'!BG661="","",TEXT(' Matrice Tarifaire NON AL'!BG661,"0,0000")))</f>
        <v/>
      </c>
      <c r="AQ658" t="str">
        <f>+IF($C658="","",IF(' Matrice Tarifaire NON AL'!BH661="","",TEXT(' Matrice Tarifaire NON AL'!BH661,"0,0000")))</f>
        <v/>
      </c>
      <c r="AR658" t="str">
        <f>+IF($C658="","",IF(' Matrice Tarifaire NON AL'!BI661="","",TEXT(' Matrice Tarifaire NON AL'!BI661,"0,0000")))</f>
        <v/>
      </c>
      <c r="AS658" t="str">
        <f>+IF(C658="","",IF(' Matrice Tarifaire NON AL'!BJ661="","0",IF(' Matrice Tarifaire NON AL'!BJ661="","",' Matrice Tarifaire NON AL'!BJ661)))</f>
        <v/>
      </c>
      <c r="AT658" t="str">
        <f>+IF(C658="","",IF(' Matrice Tarifaire NON AL'!BK661="","",' Matrice Tarifaire NON AL'!$BK$6))</f>
        <v/>
      </c>
      <c r="AU658" t="str">
        <f>+IF(C658="","",IF(' Matrice Tarifaire NON AL'!BK661="","",TEXT(' Matrice Tarifaire NON AL'!BK661,"0,0000")))</f>
        <v/>
      </c>
      <c r="AV658" t="str">
        <f>+IF(C658="","",IF(' Matrice Tarifaire NON AL'!BL661="","",' Matrice Tarifaire NON AL'!$BL$6))</f>
        <v/>
      </c>
      <c r="AW658" t="str">
        <f>+IF(C658="","",IF(' Matrice Tarifaire NON AL'!BL661="","",TEXT(' Matrice Tarifaire NON AL'!BL661,"0,0000")))</f>
        <v/>
      </c>
      <c r="AX658" t="str">
        <f>+IF(C658="","",IF(' Matrice Tarifaire NON AL'!BM661="","",' Matrice Tarifaire NON AL'!$BM$6))</f>
        <v/>
      </c>
      <c r="AY658" t="str">
        <f>+IF(C658="","",IF(' Matrice Tarifaire NON AL'!BM661="","",TEXT(' Matrice Tarifaire NON AL'!BM661,"0,0000")))</f>
        <v/>
      </c>
      <c r="AZ658" t="str">
        <f>+IF(C658="","",IF(' Matrice Tarifaire NON AL'!BN661="","","Taxe DEEE"))</f>
        <v/>
      </c>
      <c r="BA658" t="str">
        <f>+IF(C658="","",IF(' Matrice Tarifaire NON AL'!BN661="","",TEXT(' Matrice Tarifaire NON AL'!BN661,"0,0000")))</f>
        <v/>
      </c>
      <c r="BD658" t="str">
        <f>+IF($C658="","",IF(' Matrice Tarifaire NON AL'!BR661="","",TEXT(' Matrice Tarifaire NON AL'!BR661,"0,000")))</f>
        <v/>
      </c>
      <c r="BE658" t="str">
        <f>+IF($C658="","",IF(' Matrice Tarifaire NON AL'!BS661="","",VALUE(TEXT(' Matrice Tarifaire NON AL'!BS661,"0,00"))))</f>
        <v/>
      </c>
      <c r="BF658" t="str">
        <f>+IF($C658="","",IF(' Matrice Tarifaire NON AL'!BY661="","",' Matrice Tarifaire NON AL'!BY661))</f>
        <v/>
      </c>
      <c r="BG658" t="str">
        <f>+IF(C658="","",IF(' Matrice Tarifaire NON AL'!AK661="Composant de Box","999",IF(' Matrice Tarifaire NON AL'!AP661&lt;&gt;"",' Matrice Tarifaire NON AL'!AP661,IF(' Matrice Tarifaire NON AL'!AO661&lt;&gt;"",' Matrice Tarifaire NON AL'!AO661,' Matrice Tarifaire NON AL'!AN661))))</f>
        <v/>
      </c>
    </row>
    <row r="659" spans="1:59" x14ac:dyDescent="0.25">
      <c r="A659" t="str">
        <f>+IF($C659="","",IF(' Matrice Tarifaire NON AL'!N662="","",IF(' Matrice Tarifaire NON AL'!N662=0,"GTIN A 0 - Ne doit pas être mis dans PRE REF",TEXT(' Matrice Tarifaire NON AL'!N662,"00000000000000"))))</f>
        <v/>
      </c>
      <c r="B659" t="str">
        <f>+IF(C659="","",IF(L659=172,4,VLOOKUP(' Matrice Tarifaire NON AL'!AK662,Feuil3!$A$4:$B$14,2,0)))</f>
        <v/>
      </c>
      <c r="C659" t="str">
        <f>+IF(' Matrice Tarifaire NON AL'!O662="","",SUBSTITUTE(' Matrice Tarifaire NON AL'!O662,"CHAR (10)"," "))</f>
        <v/>
      </c>
      <c r="D659" t="str">
        <f>+IF($C659="","",SUBSTITUTE(' Matrice Tarifaire NON AL'!P662,"CHAR (13)"," "))</f>
        <v/>
      </c>
      <c r="E659" t="str">
        <f t="shared" si="31"/>
        <v/>
      </c>
      <c r="F659" t="str">
        <f>+IF($C659="","",IF(' Matrice Tarifaire NON AL'!AX662="","Non",' Matrice Tarifaire NON AL'!AX662))</f>
        <v/>
      </c>
      <c r="G659" t="str">
        <f>+IF($C659="","",IF(' Matrice Tarifaire NON AL'!Q662="DOMEDIA","MDD",IF(' Matrice Tarifaire NON AL'!Q662="APTA","MDD",IF(' Matrice Tarifaire NON AL'!Q662="TOP BUDGET","Premier Prix","MN"))))</f>
        <v/>
      </c>
      <c r="H659" t="str">
        <f>+IF($C659="","",' Matrice Tarifaire NON AL'!Q662)</f>
        <v/>
      </c>
      <c r="K659" t="str">
        <f>+IF($C659="","",' Matrice Tarifaire NON AL'!X662)</f>
        <v/>
      </c>
      <c r="L659" t="str">
        <f>+IF($C659="","",' Matrice Tarifaire NON AL'!X662)</f>
        <v/>
      </c>
      <c r="M659" t="str">
        <f>+IF($C659="","",' Matrice Tarifaire NON AL'!Y662)</f>
        <v/>
      </c>
      <c r="N659" t="str">
        <f>+IF($C659="","",' Matrice Tarifaire NON AL'!Z662)</f>
        <v/>
      </c>
      <c r="P659" t="str">
        <f>+IF(C659="","",IF(' Matrice Tarifaire NON AL'!X662&lt;&gt;168,"Non",""))</f>
        <v/>
      </c>
      <c r="Q659" t="str">
        <f>+IF($C659="","",' Matrice Tarifaire NON AL'!T662)</f>
        <v/>
      </c>
      <c r="R659" t="str">
        <f>+IF($C659="","",IF(' Matrice Tarifaire NON AL'!R662="","",' Matrice Tarifaire NON AL'!R662))</f>
        <v/>
      </c>
      <c r="S659" t="str">
        <f>+IF($C659="","",LEFT(' Matrice Tarifaire NON AL'!W662,1))</f>
        <v/>
      </c>
      <c r="T659" t="str">
        <f>+IF($C659="","",LEFT(' Matrice Tarifaire NON AL'!AY662,3))</f>
        <v/>
      </c>
      <c r="U659" t="str">
        <f t="shared" si="32"/>
        <v/>
      </c>
      <c r="V659" t="str">
        <f>+IF(C659="","",IF(VLOOKUP(' Matrice Tarifaire NON AL'!AK662,Feuil3!A:F,6,0)="Box",IF(' Matrice Tarifaire NON AL'!AL662="Mono-Référence","Homogène",IF(' Matrice Tarifaire NON AL'!AL662="Multi-Références","Panaché","")),IF(' Matrice Tarifaire NON AL'!AK662="A la Pièce","Composant sans Colisage",IF(' Matrice Tarifaire NON AL'!AK662="Composant de Box","Composant sans Colisage","Homogène"))))</f>
        <v/>
      </c>
      <c r="W659" t="str">
        <f>+IF($V659="","",VLOOKUP(' Matrice Tarifaire NON AL'!AK662,Feuil3!$A$4:$E$14,5,0))</f>
        <v/>
      </c>
      <c r="Y659" t="str">
        <f>+IF($V659="","",IF(VLOOKUP(' Matrice Tarifaire NON AL'!$AK662,Feuil3!$A$4:$D$14,4,0)="Palette",' Matrice Tarifaire NON AL'!AN662,""))</f>
        <v/>
      </c>
      <c r="AA659" t="str">
        <f>+IF($V659="","",IF(VLOOKUP(' Matrice Tarifaire NON AL'!$AK662,Feuil3!$A$4:$D$14,4,0)="Colis",' Matrice Tarifaire NON AL'!AN662,""))</f>
        <v/>
      </c>
      <c r="AC659" t="str">
        <f>+IF(V659="","",IF(VLOOKUP(' Matrice Tarifaire NON AL'!AK662,Feuil3!$A$4:$D$14,4,0)="Colis",IF(' Matrice Tarifaire NON AL'!AO662&gt;0,' Matrice Tarifaire NON AL'!AO662,""),""))</f>
        <v/>
      </c>
      <c r="AD659" t="str">
        <f t="shared" si="33"/>
        <v/>
      </c>
      <c r="AE659" t="str">
        <f>+IF(C659="","",' Matrice Tarifaire NON AL'!C662)</f>
        <v/>
      </c>
      <c r="AF659" t="str">
        <f>+IF(C659="","",' Matrice Tarifaire NON AL'!AQ662)</f>
        <v/>
      </c>
      <c r="AH659" t="str">
        <f>+IF(E659="","",' Matrice Tarifaire NON AL'!$U662)</f>
        <v/>
      </c>
      <c r="AI659" t="str">
        <f>+IF(F659="","",IF(' Matrice Tarifaire NON AL'!$V662="","",' Matrice Tarifaire NON AL'!$V662))</f>
        <v/>
      </c>
      <c r="AJ659" t="str">
        <f>+IF($C659="","",IF(' Matrice Tarifaire NON AL'!AZ662="","",' Matrice Tarifaire NON AL'!AZ662))</f>
        <v/>
      </c>
      <c r="AK659" t="str">
        <f>+IF($C659="","",IF(' Matrice Tarifaire NON AL'!BA662="","",' Matrice Tarifaire NON AL'!BA662))</f>
        <v/>
      </c>
      <c r="AL659" t="str">
        <f>+IF($C659="","",IF(' Matrice Tarifaire NON AL'!BB662="","",TEXT(' Matrice Tarifaire NON AL'!BB662,"0,0000")))</f>
        <v/>
      </c>
      <c r="AO659" t="str">
        <f>+IF($C659="","",IF(' Matrice Tarifaire NON AL'!BF662="","",TEXT(' Matrice Tarifaire NON AL'!BF662,"0,0000")))</f>
        <v/>
      </c>
      <c r="AP659" t="str">
        <f>+IF($C659="","",IF(' Matrice Tarifaire NON AL'!BG662="","",TEXT(' Matrice Tarifaire NON AL'!BG662,"0,0000")))</f>
        <v/>
      </c>
      <c r="AQ659" t="str">
        <f>+IF($C659="","",IF(' Matrice Tarifaire NON AL'!BH662="","",TEXT(' Matrice Tarifaire NON AL'!BH662,"0,0000")))</f>
        <v/>
      </c>
      <c r="AR659" t="str">
        <f>+IF($C659="","",IF(' Matrice Tarifaire NON AL'!BI662="","",TEXT(' Matrice Tarifaire NON AL'!BI662,"0,0000")))</f>
        <v/>
      </c>
      <c r="AS659" t="str">
        <f>+IF(C659="","",IF(' Matrice Tarifaire NON AL'!BJ662="","0",IF(' Matrice Tarifaire NON AL'!BJ662="","",' Matrice Tarifaire NON AL'!BJ662)))</f>
        <v/>
      </c>
      <c r="AT659" t="str">
        <f>+IF(C659="","",IF(' Matrice Tarifaire NON AL'!BK662="","",' Matrice Tarifaire NON AL'!$BK$6))</f>
        <v/>
      </c>
      <c r="AU659" t="str">
        <f>+IF(C659="","",IF(' Matrice Tarifaire NON AL'!BK662="","",TEXT(' Matrice Tarifaire NON AL'!BK662,"0,0000")))</f>
        <v/>
      </c>
      <c r="AV659" t="str">
        <f>+IF(C659="","",IF(' Matrice Tarifaire NON AL'!BL662="","",' Matrice Tarifaire NON AL'!$BL$6))</f>
        <v/>
      </c>
      <c r="AW659" t="str">
        <f>+IF(C659="","",IF(' Matrice Tarifaire NON AL'!BL662="","",TEXT(' Matrice Tarifaire NON AL'!BL662,"0,0000")))</f>
        <v/>
      </c>
      <c r="AX659" t="str">
        <f>+IF(C659="","",IF(' Matrice Tarifaire NON AL'!BM662="","",' Matrice Tarifaire NON AL'!$BM$6))</f>
        <v/>
      </c>
      <c r="AY659" t="str">
        <f>+IF(C659="","",IF(' Matrice Tarifaire NON AL'!BM662="","",TEXT(' Matrice Tarifaire NON AL'!BM662,"0,0000")))</f>
        <v/>
      </c>
      <c r="AZ659" t="str">
        <f>+IF(C659="","",IF(' Matrice Tarifaire NON AL'!BN662="","","Taxe DEEE"))</f>
        <v/>
      </c>
      <c r="BA659" t="str">
        <f>+IF(C659="","",IF(' Matrice Tarifaire NON AL'!BN662="","",TEXT(' Matrice Tarifaire NON AL'!BN662,"0,0000")))</f>
        <v/>
      </c>
      <c r="BD659" t="str">
        <f>+IF($C659="","",IF(' Matrice Tarifaire NON AL'!BR662="","",TEXT(' Matrice Tarifaire NON AL'!BR662,"0,000")))</f>
        <v/>
      </c>
      <c r="BE659" t="str">
        <f>+IF($C659="","",IF(' Matrice Tarifaire NON AL'!BS662="","",VALUE(TEXT(' Matrice Tarifaire NON AL'!BS662,"0,00"))))</f>
        <v/>
      </c>
      <c r="BF659" t="str">
        <f>+IF($C659="","",IF(' Matrice Tarifaire NON AL'!BY662="","",' Matrice Tarifaire NON AL'!BY662))</f>
        <v/>
      </c>
      <c r="BG659" t="str">
        <f>+IF(C659="","",IF(' Matrice Tarifaire NON AL'!AK662="Composant de Box","999",IF(' Matrice Tarifaire NON AL'!AP662&lt;&gt;"",' Matrice Tarifaire NON AL'!AP662,IF(' Matrice Tarifaire NON AL'!AO662&lt;&gt;"",' Matrice Tarifaire NON AL'!AO662,' Matrice Tarifaire NON AL'!AN662))))</f>
        <v/>
      </c>
    </row>
    <row r="660" spans="1:59" x14ac:dyDescent="0.25">
      <c r="A660" t="str">
        <f>+IF($C660="","",IF(' Matrice Tarifaire NON AL'!N663="","",IF(' Matrice Tarifaire NON AL'!N663=0,"GTIN A 0 - Ne doit pas être mis dans PRE REF",TEXT(' Matrice Tarifaire NON AL'!N663,"00000000000000"))))</f>
        <v/>
      </c>
      <c r="B660" t="str">
        <f>+IF(C660="","",IF(L660=172,4,VLOOKUP(' Matrice Tarifaire NON AL'!AK663,Feuil3!$A$4:$B$14,2,0)))</f>
        <v/>
      </c>
      <c r="C660" t="str">
        <f>+IF(' Matrice Tarifaire NON AL'!O663="","",SUBSTITUTE(' Matrice Tarifaire NON AL'!O663,"CHAR (10)"," "))</f>
        <v/>
      </c>
      <c r="D660" t="str">
        <f>+IF($C660="","",SUBSTITUTE(' Matrice Tarifaire NON AL'!P663,"CHAR (13)"," "))</f>
        <v/>
      </c>
      <c r="E660" t="str">
        <f t="shared" si="31"/>
        <v/>
      </c>
      <c r="F660" t="str">
        <f>+IF($C660="","",IF(' Matrice Tarifaire NON AL'!AX663="","Non",' Matrice Tarifaire NON AL'!AX663))</f>
        <v/>
      </c>
      <c r="G660" t="str">
        <f>+IF($C660="","",IF(' Matrice Tarifaire NON AL'!Q663="DOMEDIA","MDD",IF(' Matrice Tarifaire NON AL'!Q663="APTA","MDD",IF(' Matrice Tarifaire NON AL'!Q663="TOP BUDGET","Premier Prix","MN"))))</f>
        <v/>
      </c>
      <c r="H660" t="str">
        <f>+IF($C660="","",' Matrice Tarifaire NON AL'!Q663)</f>
        <v/>
      </c>
      <c r="K660" t="str">
        <f>+IF($C660="","",' Matrice Tarifaire NON AL'!X663)</f>
        <v/>
      </c>
      <c r="L660" t="str">
        <f>+IF($C660="","",' Matrice Tarifaire NON AL'!X663)</f>
        <v/>
      </c>
      <c r="M660" t="str">
        <f>+IF($C660="","",' Matrice Tarifaire NON AL'!Y663)</f>
        <v/>
      </c>
      <c r="N660" t="str">
        <f>+IF($C660="","",' Matrice Tarifaire NON AL'!Z663)</f>
        <v/>
      </c>
      <c r="P660" t="str">
        <f>+IF(C660="","",IF(' Matrice Tarifaire NON AL'!X663&lt;&gt;168,"Non",""))</f>
        <v/>
      </c>
      <c r="Q660" t="str">
        <f>+IF($C660="","",' Matrice Tarifaire NON AL'!T663)</f>
        <v/>
      </c>
      <c r="R660" t="str">
        <f>+IF($C660="","",IF(' Matrice Tarifaire NON AL'!R663="","",' Matrice Tarifaire NON AL'!R663))</f>
        <v/>
      </c>
      <c r="S660" t="str">
        <f>+IF($C660="","",LEFT(' Matrice Tarifaire NON AL'!W663,1))</f>
        <v/>
      </c>
      <c r="T660" t="str">
        <f>+IF($C660="","",LEFT(' Matrice Tarifaire NON AL'!AY663,3))</f>
        <v/>
      </c>
      <c r="U660" t="str">
        <f t="shared" si="32"/>
        <v/>
      </c>
      <c r="V660" t="str">
        <f>+IF(C660="","",IF(VLOOKUP(' Matrice Tarifaire NON AL'!AK663,Feuil3!A:F,6,0)="Box",IF(' Matrice Tarifaire NON AL'!AL663="Mono-Référence","Homogène",IF(' Matrice Tarifaire NON AL'!AL663="Multi-Références","Panaché","")),IF(' Matrice Tarifaire NON AL'!AK663="A la Pièce","Composant sans Colisage",IF(' Matrice Tarifaire NON AL'!AK663="Composant de Box","Composant sans Colisage","Homogène"))))</f>
        <v/>
      </c>
      <c r="W660" t="str">
        <f>+IF($V660="","",VLOOKUP(' Matrice Tarifaire NON AL'!AK663,Feuil3!$A$4:$E$14,5,0))</f>
        <v/>
      </c>
      <c r="Y660" t="str">
        <f>+IF($V660="","",IF(VLOOKUP(' Matrice Tarifaire NON AL'!$AK663,Feuil3!$A$4:$D$14,4,0)="Palette",' Matrice Tarifaire NON AL'!AN663,""))</f>
        <v/>
      </c>
      <c r="AA660" t="str">
        <f>+IF($V660="","",IF(VLOOKUP(' Matrice Tarifaire NON AL'!$AK663,Feuil3!$A$4:$D$14,4,0)="Colis",' Matrice Tarifaire NON AL'!AN663,""))</f>
        <v/>
      </c>
      <c r="AC660" t="str">
        <f>+IF(V660="","",IF(VLOOKUP(' Matrice Tarifaire NON AL'!AK663,Feuil3!$A$4:$D$14,4,0)="Colis",IF(' Matrice Tarifaire NON AL'!AO663&gt;0,' Matrice Tarifaire NON AL'!AO663,""),""))</f>
        <v/>
      </c>
      <c r="AD660" t="str">
        <f t="shared" si="33"/>
        <v/>
      </c>
      <c r="AE660" t="str">
        <f>+IF(C660="","",' Matrice Tarifaire NON AL'!C663)</f>
        <v/>
      </c>
      <c r="AF660" t="str">
        <f>+IF(C660="","",' Matrice Tarifaire NON AL'!AQ663)</f>
        <v/>
      </c>
      <c r="AH660" t="str">
        <f>+IF(E660="","",' Matrice Tarifaire NON AL'!$U663)</f>
        <v/>
      </c>
      <c r="AI660" t="str">
        <f>+IF(F660="","",IF(' Matrice Tarifaire NON AL'!$V663="","",' Matrice Tarifaire NON AL'!$V663))</f>
        <v/>
      </c>
      <c r="AJ660" t="str">
        <f>+IF($C660="","",IF(' Matrice Tarifaire NON AL'!AZ663="","",' Matrice Tarifaire NON AL'!AZ663))</f>
        <v/>
      </c>
      <c r="AK660" t="str">
        <f>+IF($C660="","",IF(' Matrice Tarifaire NON AL'!BA663="","",' Matrice Tarifaire NON AL'!BA663))</f>
        <v/>
      </c>
      <c r="AL660" t="str">
        <f>+IF($C660="","",IF(' Matrice Tarifaire NON AL'!BB663="","",TEXT(' Matrice Tarifaire NON AL'!BB663,"0,0000")))</f>
        <v/>
      </c>
      <c r="AO660" t="str">
        <f>+IF($C660="","",IF(' Matrice Tarifaire NON AL'!BF663="","",TEXT(' Matrice Tarifaire NON AL'!BF663,"0,0000")))</f>
        <v/>
      </c>
      <c r="AP660" t="str">
        <f>+IF($C660="","",IF(' Matrice Tarifaire NON AL'!BG663="","",TEXT(' Matrice Tarifaire NON AL'!BG663,"0,0000")))</f>
        <v/>
      </c>
      <c r="AQ660" t="str">
        <f>+IF($C660="","",IF(' Matrice Tarifaire NON AL'!BH663="","",TEXT(' Matrice Tarifaire NON AL'!BH663,"0,0000")))</f>
        <v/>
      </c>
      <c r="AR660" t="str">
        <f>+IF($C660="","",IF(' Matrice Tarifaire NON AL'!BI663="","",TEXT(' Matrice Tarifaire NON AL'!BI663,"0,0000")))</f>
        <v/>
      </c>
      <c r="AS660" t="str">
        <f>+IF(C660="","",IF(' Matrice Tarifaire NON AL'!BJ663="","0",IF(' Matrice Tarifaire NON AL'!BJ663="","",' Matrice Tarifaire NON AL'!BJ663)))</f>
        <v/>
      </c>
      <c r="AT660" t="str">
        <f>+IF(C660="","",IF(' Matrice Tarifaire NON AL'!BK663="","",' Matrice Tarifaire NON AL'!$BK$6))</f>
        <v/>
      </c>
      <c r="AU660" t="str">
        <f>+IF(C660="","",IF(' Matrice Tarifaire NON AL'!BK663="","",TEXT(' Matrice Tarifaire NON AL'!BK663,"0,0000")))</f>
        <v/>
      </c>
      <c r="AV660" t="str">
        <f>+IF(C660="","",IF(' Matrice Tarifaire NON AL'!BL663="","",' Matrice Tarifaire NON AL'!$BL$6))</f>
        <v/>
      </c>
      <c r="AW660" t="str">
        <f>+IF(C660="","",IF(' Matrice Tarifaire NON AL'!BL663="","",TEXT(' Matrice Tarifaire NON AL'!BL663,"0,0000")))</f>
        <v/>
      </c>
      <c r="AX660" t="str">
        <f>+IF(C660="","",IF(' Matrice Tarifaire NON AL'!BM663="","",' Matrice Tarifaire NON AL'!$BM$6))</f>
        <v/>
      </c>
      <c r="AY660" t="str">
        <f>+IF(C660="","",IF(' Matrice Tarifaire NON AL'!BM663="","",TEXT(' Matrice Tarifaire NON AL'!BM663,"0,0000")))</f>
        <v/>
      </c>
      <c r="AZ660" t="str">
        <f>+IF(C660="","",IF(' Matrice Tarifaire NON AL'!BN663="","","Taxe DEEE"))</f>
        <v/>
      </c>
      <c r="BA660" t="str">
        <f>+IF(C660="","",IF(' Matrice Tarifaire NON AL'!BN663="","",TEXT(' Matrice Tarifaire NON AL'!BN663,"0,0000")))</f>
        <v/>
      </c>
      <c r="BD660" t="str">
        <f>+IF($C660="","",IF(' Matrice Tarifaire NON AL'!BR663="","",TEXT(' Matrice Tarifaire NON AL'!BR663,"0,000")))</f>
        <v/>
      </c>
      <c r="BE660" t="str">
        <f>+IF($C660="","",IF(' Matrice Tarifaire NON AL'!BS663="","",VALUE(TEXT(' Matrice Tarifaire NON AL'!BS663,"0,00"))))</f>
        <v/>
      </c>
      <c r="BF660" t="str">
        <f>+IF($C660="","",IF(' Matrice Tarifaire NON AL'!BY663="","",' Matrice Tarifaire NON AL'!BY663))</f>
        <v/>
      </c>
      <c r="BG660" t="str">
        <f>+IF(C660="","",IF(' Matrice Tarifaire NON AL'!AK663="Composant de Box","999",IF(' Matrice Tarifaire NON AL'!AP663&lt;&gt;"",' Matrice Tarifaire NON AL'!AP663,IF(' Matrice Tarifaire NON AL'!AO663&lt;&gt;"",' Matrice Tarifaire NON AL'!AO663,' Matrice Tarifaire NON AL'!AN663))))</f>
        <v/>
      </c>
    </row>
    <row r="661" spans="1:59" x14ac:dyDescent="0.25">
      <c r="A661" t="str">
        <f>+IF($C661="","",IF(' Matrice Tarifaire NON AL'!N664="","",IF(' Matrice Tarifaire NON AL'!N664=0,"GTIN A 0 - Ne doit pas être mis dans PRE REF",TEXT(' Matrice Tarifaire NON AL'!N664,"00000000000000"))))</f>
        <v/>
      </c>
      <c r="B661" t="str">
        <f>+IF(C661="","",IF(L661=172,4,VLOOKUP(' Matrice Tarifaire NON AL'!AK664,Feuil3!$A$4:$B$14,2,0)))</f>
        <v/>
      </c>
      <c r="C661" t="str">
        <f>+IF(' Matrice Tarifaire NON AL'!O664="","",SUBSTITUTE(' Matrice Tarifaire NON AL'!O664,"CHAR (10)"," "))</f>
        <v/>
      </c>
      <c r="D661" t="str">
        <f>+IF($C661="","",SUBSTITUTE(' Matrice Tarifaire NON AL'!P664,"CHAR (13)"," "))</f>
        <v/>
      </c>
      <c r="E661" t="str">
        <f t="shared" si="31"/>
        <v/>
      </c>
      <c r="F661" t="str">
        <f>+IF($C661="","",IF(' Matrice Tarifaire NON AL'!AX664="","Non",' Matrice Tarifaire NON AL'!AX664))</f>
        <v/>
      </c>
      <c r="G661" t="str">
        <f>+IF($C661="","",IF(' Matrice Tarifaire NON AL'!Q664="DOMEDIA","MDD",IF(' Matrice Tarifaire NON AL'!Q664="APTA","MDD",IF(' Matrice Tarifaire NON AL'!Q664="TOP BUDGET","Premier Prix","MN"))))</f>
        <v/>
      </c>
      <c r="H661" t="str">
        <f>+IF($C661="","",' Matrice Tarifaire NON AL'!Q664)</f>
        <v/>
      </c>
      <c r="K661" t="str">
        <f>+IF($C661="","",' Matrice Tarifaire NON AL'!X664)</f>
        <v/>
      </c>
      <c r="L661" t="str">
        <f>+IF($C661="","",' Matrice Tarifaire NON AL'!X664)</f>
        <v/>
      </c>
      <c r="M661" t="str">
        <f>+IF($C661="","",' Matrice Tarifaire NON AL'!Y664)</f>
        <v/>
      </c>
      <c r="N661" t="str">
        <f>+IF($C661="","",' Matrice Tarifaire NON AL'!Z664)</f>
        <v/>
      </c>
      <c r="P661" t="str">
        <f>+IF(C661="","",IF(' Matrice Tarifaire NON AL'!X664&lt;&gt;168,"Non",""))</f>
        <v/>
      </c>
      <c r="Q661" t="str">
        <f>+IF($C661="","",' Matrice Tarifaire NON AL'!T664)</f>
        <v/>
      </c>
      <c r="R661" t="str">
        <f>+IF($C661="","",IF(' Matrice Tarifaire NON AL'!R664="","",' Matrice Tarifaire NON AL'!R664))</f>
        <v/>
      </c>
      <c r="S661" t="str">
        <f>+IF($C661="","",LEFT(' Matrice Tarifaire NON AL'!W664,1))</f>
        <v/>
      </c>
      <c r="T661" t="str">
        <f>+IF($C661="","",LEFT(' Matrice Tarifaire NON AL'!AY664,3))</f>
        <v/>
      </c>
      <c r="U661" t="str">
        <f t="shared" si="32"/>
        <v/>
      </c>
      <c r="V661" t="str">
        <f>+IF(C661="","",IF(VLOOKUP(' Matrice Tarifaire NON AL'!AK664,Feuil3!A:F,6,0)="Box",IF(' Matrice Tarifaire NON AL'!AL664="Mono-Référence","Homogène",IF(' Matrice Tarifaire NON AL'!AL664="Multi-Références","Panaché","")),IF(' Matrice Tarifaire NON AL'!AK664="A la Pièce","Composant sans Colisage",IF(' Matrice Tarifaire NON AL'!AK664="Composant de Box","Composant sans Colisage","Homogène"))))</f>
        <v/>
      </c>
      <c r="W661" t="str">
        <f>+IF($V661="","",VLOOKUP(' Matrice Tarifaire NON AL'!AK664,Feuil3!$A$4:$E$14,5,0))</f>
        <v/>
      </c>
      <c r="Y661" t="str">
        <f>+IF($V661="","",IF(VLOOKUP(' Matrice Tarifaire NON AL'!$AK664,Feuil3!$A$4:$D$14,4,0)="Palette",' Matrice Tarifaire NON AL'!AN664,""))</f>
        <v/>
      </c>
      <c r="AA661" t="str">
        <f>+IF($V661="","",IF(VLOOKUP(' Matrice Tarifaire NON AL'!$AK664,Feuil3!$A$4:$D$14,4,0)="Colis",' Matrice Tarifaire NON AL'!AN664,""))</f>
        <v/>
      </c>
      <c r="AC661" t="str">
        <f>+IF(V661="","",IF(VLOOKUP(' Matrice Tarifaire NON AL'!AK664,Feuil3!$A$4:$D$14,4,0)="Colis",IF(' Matrice Tarifaire NON AL'!AO664&gt;0,' Matrice Tarifaire NON AL'!AO664,""),""))</f>
        <v/>
      </c>
      <c r="AD661" t="str">
        <f t="shared" si="33"/>
        <v/>
      </c>
      <c r="AE661" t="str">
        <f>+IF(C661="","",' Matrice Tarifaire NON AL'!C664)</f>
        <v/>
      </c>
      <c r="AF661" t="str">
        <f>+IF(C661="","",' Matrice Tarifaire NON AL'!AQ664)</f>
        <v/>
      </c>
      <c r="AH661" t="str">
        <f>+IF(E661="","",' Matrice Tarifaire NON AL'!$U664)</f>
        <v/>
      </c>
      <c r="AI661" t="str">
        <f>+IF(F661="","",IF(' Matrice Tarifaire NON AL'!$V664="","",' Matrice Tarifaire NON AL'!$V664))</f>
        <v/>
      </c>
      <c r="AJ661" t="str">
        <f>+IF($C661="","",IF(' Matrice Tarifaire NON AL'!AZ664="","",' Matrice Tarifaire NON AL'!AZ664))</f>
        <v/>
      </c>
      <c r="AK661" t="str">
        <f>+IF($C661="","",IF(' Matrice Tarifaire NON AL'!BA664="","",' Matrice Tarifaire NON AL'!BA664))</f>
        <v/>
      </c>
      <c r="AL661" t="str">
        <f>+IF($C661="","",IF(' Matrice Tarifaire NON AL'!BB664="","",TEXT(' Matrice Tarifaire NON AL'!BB664,"0,0000")))</f>
        <v/>
      </c>
      <c r="AO661" t="str">
        <f>+IF($C661="","",IF(' Matrice Tarifaire NON AL'!BF664="","",TEXT(' Matrice Tarifaire NON AL'!BF664,"0,0000")))</f>
        <v/>
      </c>
      <c r="AP661" t="str">
        <f>+IF($C661="","",IF(' Matrice Tarifaire NON AL'!BG664="","",TEXT(' Matrice Tarifaire NON AL'!BG664,"0,0000")))</f>
        <v/>
      </c>
      <c r="AQ661" t="str">
        <f>+IF($C661="","",IF(' Matrice Tarifaire NON AL'!BH664="","",TEXT(' Matrice Tarifaire NON AL'!BH664,"0,0000")))</f>
        <v/>
      </c>
      <c r="AR661" t="str">
        <f>+IF($C661="","",IF(' Matrice Tarifaire NON AL'!BI664="","",TEXT(' Matrice Tarifaire NON AL'!BI664,"0,0000")))</f>
        <v/>
      </c>
      <c r="AS661" t="str">
        <f>+IF(C661="","",IF(' Matrice Tarifaire NON AL'!BJ664="","0",IF(' Matrice Tarifaire NON AL'!BJ664="","",' Matrice Tarifaire NON AL'!BJ664)))</f>
        <v/>
      </c>
      <c r="AT661" t="str">
        <f>+IF(C661="","",IF(' Matrice Tarifaire NON AL'!BK664="","",' Matrice Tarifaire NON AL'!$BK$6))</f>
        <v/>
      </c>
      <c r="AU661" t="str">
        <f>+IF(C661="","",IF(' Matrice Tarifaire NON AL'!BK664="","",TEXT(' Matrice Tarifaire NON AL'!BK664,"0,0000")))</f>
        <v/>
      </c>
      <c r="AV661" t="str">
        <f>+IF(C661="","",IF(' Matrice Tarifaire NON AL'!BL664="","",' Matrice Tarifaire NON AL'!$BL$6))</f>
        <v/>
      </c>
      <c r="AW661" t="str">
        <f>+IF(C661="","",IF(' Matrice Tarifaire NON AL'!BL664="","",TEXT(' Matrice Tarifaire NON AL'!BL664,"0,0000")))</f>
        <v/>
      </c>
      <c r="AX661" t="str">
        <f>+IF(C661="","",IF(' Matrice Tarifaire NON AL'!BM664="","",' Matrice Tarifaire NON AL'!$BM$6))</f>
        <v/>
      </c>
      <c r="AY661" t="str">
        <f>+IF(C661="","",IF(' Matrice Tarifaire NON AL'!BM664="","",TEXT(' Matrice Tarifaire NON AL'!BM664,"0,0000")))</f>
        <v/>
      </c>
      <c r="AZ661" t="str">
        <f>+IF(C661="","",IF(' Matrice Tarifaire NON AL'!BN664="","","Taxe DEEE"))</f>
        <v/>
      </c>
      <c r="BA661" t="str">
        <f>+IF(C661="","",IF(' Matrice Tarifaire NON AL'!BN664="","",TEXT(' Matrice Tarifaire NON AL'!BN664,"0,0000")))</f>
        <v/>
      </c>
      <c r="BD661" t="str">
        <f>+IF($C661="","",IF(' Matrice Tarifaire NON AL'!BR664="","",TEXT(' Matrice Tarifaire NON AL'!BR664,"0,000")))</f>
        <v/>
      </c>
      <c r="BE661" t="str">
        <f>+IF($C661="","",IF(' Matrice Tarifaire NON AL'!BS664="","",VALUE(TEXT(' Matrice Tarifaire NON AL'!BS664,"0,00"))))</f>
        <v/>
      </c>
      <c r="BF661" t="str">
        <f>+IF($C661="","",IF(' Matrice Tarifaire NON AL'!BY664="","",' Matrice Tarifaire NON AL'!BY664))</f>
        <v/>
      </c>
      <c r="BG661" t="str">
        <f>+IF(C661="","",IF(' Matrice Tarifaire NON AL'!AK664="Composant de Box","999",IF(' Matrice Tarifaire NON AL'!AP664&lt;&gt;"",' Matrice Tarifaire NON AL'!AP664,IF(' Matrice Tarifaire NON AL'!AO664&lt;&gt;"",' Matrice Tarifaire NON AL'!AO664,' Matrice Tarifaire NON AL'!AN664))))</f>
        <v/>
      </c>
    </row>
    <row r="662" spans="1:59" x14ac:dyDescent="0.25">
      <c r="A662" t="str">
        <f>+IF($C662="","",IF(' Matrice Tarifaire NON AL'!N665="","",IF(' Matrice Tarifaire NON AL'!N665=0,"GTIN A 0 - Ne doit pas être mis dans PRE REF",TEXT(' Matrice Tarifaire NON AL'!N665,"00000000000000"))))</f>
        <v/>
      </c>
      <c r="B662" t="str">
        <f>+IF(C662="","",IF(L662=172,4,VLOOKUP(' Matrice Tarifaire NON AL'!AK665,Feuil3!$A$4:$B$14,2,0)))</f>
        <v/>
      </c>
      <c r="C662" t="str">
        <f>+IF(' Matrice Tarifaire NON AL'!O665="","",SUBSTITUTE(' Matrice Tarifaire NON AL'!O665,"CHAR (10)"," "))</f>
        <v/>
      </c>
      <c r="D662" t="str">
        <f>+IF($C662="","",SUBSTITUTE(' Matrice Tarifaire NON AL'!P665,"CHAR (13)"," "))</f>
        <v/>
      </c>
      <c r="E662" t="str">
        <f t="shared" si="31"/>
        <v/>
      </c>
      <c r="F662" t="str">
        <f>+IF($C662="","",IF(' Matrice Tarifaire NON AL'!AX665="","Non",' Matrice Tarifaire NON AL'!AX665))</f>
        <v/>
      </c>
      <c r="G662" t="str">
        <f>+IF($C662="","",IF(' Matrice Tarifaire NON AL'!Q665="DOMEDIA","MDD",IF(' Matrice Tarifaire NON AL'!Q665="APTA","MDD",IF(' Matrice Tarifaire NON AL'!Q665="TOP BUDGET","Premier Prix","MN"))))</f>
        <v/>
      </c>
      <c r="H662" t="str">
        <f>+IF($C662="","",' Matrice Tarifaire NON AL'!Q665)</f>
        <v/>
      </c>
      <c r="K662" t="str">
        <f>+IF($C662="","",' Matrice Tarifaire NON AL'!X665)</f>
        <v/>
      </c>
      <c r="L662" t="str">
        <f>+IF($C662="","",' Matrice Tarifaire NON AL'!X665)</f>
        <v/>
      </c>
      <c r="M662" t="str">
        <f>+IF($C662="","",' Matrice Tarifaire NON AL'!Y665)</f>
        <v/>
      </c>
      <c r="N662" t="str">
        <f>+IF($C662="","",' Matrice Tarifaire NON AL'!Z665)</f>
        <v/>
      </c>
      <c r="P662" t="str">
        <f>+IF(C662="","",IF(' Matrice Tarifaire NON AL'!X665&lt;&gt;168,"Non",""))</f>
        <v/>
      </c>
      <c r="Q662" t="str">
        <f>+IF($C662="","",' Matrice Tarifaire NON AL'!T665)</f>
        <v/>
      </c>
      <c r="R662" t="str">
        <f>+IF($C662="","",IF(' Matrice Tarifaire NON AL'!R665="","",' Matrice Tarifaire NON AL'!R665))</f>
        <v/>
      </c>
      <c r="S662" t="str">
        <f>+IF($C662="","",LEFT(' Matrice Tarifaire NON AL'!W665,1))</f>
        <v/>
      </c>
      <c r="T662" t="str">
        <f>+IF($C662="","",LEFT(' Matrice Tarifaire NON AL'!AY665,3))</f>
        <v/>
      </c>
      <c r="U662" t="str">
        <f t="shared" si="32"/>
        <v/>
      </c>
      <c r="V662" t="str">
        <f>+IF(C662="","",IF(VLOOKUP(' Matrice Tarifaire NON AL'!AK665,Feuil3!A:F,6,0)="Box",IF(' Matrice Tarifaire NON AL'!AL665="Mono-Référence","Homogène",IF(' Matrice Tarifaire NON AL'!AL665="Multi-Références","Panaché","")),IF(' Matrice Tarifaire NON AL'!AK665="A la Pièce","Composant sans Colisage",IF(' Matrice Tarifaire NON AL'!AK665="Composant de Box","Composant sans Colisage","Homogène"))))</f>
        <v/>
      </c>
      <c r="W662" t="str">
        <f>+IF($V662="","",VLOOKUP(' Matrice Tarifaire NON AL'!AK665,Feuil3!$A$4:$E$14,5,0))</f>
        <v/>
      </c>
      <c r="Y662" t="str">
        <f>+IF($V662="","",IF(VLOOKUP(' Matrice Tarifaire NON AL'!$AK665,Feuil3!$A$4:$D$14,4,0)="Palette",' Matrice Tarifaire NON AL'!AN665,""))</f>
        <v/>
      </c>
      <c r="AA662" t="str">
        <f>+IF($V662="","",IF(VLOOKUP(' Matrice Tarifaire NON AL'!$AK665,Feuil3!$A$4:$D$14,4,0)="Colis",' Matrice Tarifaire NON AL'!AN665,""))</f>
        <v/>
      </c>
      <c r="AC662" t="str">
        <f>+IF(V662="","",IF(VLOOKUP(' Matrice Tarifaire NON AL'!AK665,Feuil3!$A$4:$D$14,4,0)="Colis",IF(' Matrice Tarifaire NON AL'!AO665&gt;0,' Matrice Tarifaire NON AL'!AO665,""),""))</f>
        <v/>
      </c>
      <c r="AD662" t="str">
        <f t="shared" si="33"/>
        <v/>
      </c>
      <c r="AE662" t="str">
        <f>+IF(C662="","",' Matrice Tarifaire NON AL'!C665)</f>
        <v/>
      </c>
      <c r="AF662" t="str">
        <f>+IF(C662="","",' Matrice Tarifaire NON AL'!AQ665)</f>
        <v/>
      </c>
      <c r="AH662" t="str">
        <f>+IF(E662="","",' Matrice Tarifaire NON AL'!$U665)</f>
        <v/>
      </c>
      <c r="AI662" t="str">
        <f>+IF(F662="","",IF(' Matrice Tarifaire NON AL'!$V665="","",' Matrice Tarifaire NON AL'!$V665))</f>
        <v/>
      </c>
      <c r="AJ662" t="str">
        <f>+IF($C662="","",IF(' Matrice Tarifaire NON AL'!AZ665="","",' Matrice Tarifaire NON AL'!AZ665))</f>
        <v/>
      </c>
      <c r="AK662" t="str">
        <f>+IF($C662="","",IF(' Matrice Tarifaire NON AL'!BA665="","",' Matrice Tarifaire NON AL'!BA665))</f>
        <v/>
      </c>
      <c r="AL662" t="str">
        <f>+IF($C662="","",IF(' Matrice Tarifaire NON AL'!BB665="","",TEXT(' Matrice Tarifaire NON AL'!BB665,"0,0000")))</f>
        <v/>
      </c>
      <c r="AO662" t="str">
        <f>+IF($C662="","",IF(' Matrice Tarifaire NON AL'!BF665="","",TEXT(' Matrice Tarifaire NON AL'!BF665,"0,0000")))</f>
        <v/>
      </c>
      <c r="AP662" t="str">
        <f>+IF($C662="","",IF(' Matrice Tarifaire NON AL'!BG665="","",TEXT(' Matrice Tarifaire NON AL'!BG665,"0,0000")))</f>
        <v/>
      </c>
      <c r="AQ662" t="str">
        <f>+IF($C662="","",IF(' Matrice Tarifaire NON AL'!BH665="","",TEXT(' Matrice Tarifaire NON AL'!BH665,"0,0000")))</f>
        <v/>
      </c>
      <c r="AR662" t="str">
        <f>+IF($C662="","",IF(' Matrice Tarifaire NON AL'!BI665="","",TEXT(' Matrice Tarifaire NON AL'!BI665,"0,0000")))</f>
        <v/>
      </c>
      <c r="AS662" t="str">
        <f>+IF(C662="","",IF(' Matrice Tarifaire NON AL'!BJ665="","0",IF(' Matrice Tarifaire NON AL'!BJ665="","",' Matrice Tarifaire NON AL'!BJ665)))</f>
        <v/>
      </c>
      <c r="AT662" t="str">
        <f>+IF(C662="","",IF(' Matrice Tarifaire NON AL'!BK665="","",' Matrice Tarifaire NON AL'!$BK$6))</f>
        <v/>
      </c>
      <c r="AU662" t="str">
        <f>+IF(C662="","",IF(' Matrice Tarifaire NON AL'!BK665="","",TEXT(' Matrice Tarifaire NON AL'!BK665,"0,0000")))</f>
        <v/>
      </c>
      <c r="AV662" t="str">
        <f>+IF(C662="","",IF(' Matrice Tarifaire NON AL'!BL665="","",' Matrice Tarifaire NON AL'!$BL$6))</f>
        <v/>
      </c>
      <c r="AW662" t="str">
        <f>+IF(C662="","",IF(' Matrice Tarifaire NON AL'!BL665="","",TEXT(' Matrice Tarifaire NON AL'!BL665,"0,0000")))</f>
        <v/>
      </c>
      <c r="AX662" t="str">
        <f>+IF(C662="","",IF(' Matrice Tarifaire NON AL'!BM665="","",' Matrice Tarifaire NON AL'!$BM$6))</f>
        <v/>
      </c>
      <c r="AY662" t="str">
        <f>+IF(C662="","",IF(' Matrice Tarifaire NON AL'!BM665="","",TEXT(' Matrice Tarifaire NON AL'!BM665,"0,0000")))</f>
        <v/>
      </c>
      <c r="AZ662" t="str">
        <f>+IF(C662="","",IF(' Matrice Tarifaire NON AL'!BN665="","","Taxe DEEE"))</f>
        <v/>
      </c>
      <c r="BA662" t="str">
        <f>+IF(C662="","",IF(' Matrice Tarifaire NON AL'!BN665="","",TEXT(' Matrice Tarifaire NON AL'!BN665,"0,0000")))</f>
        <v/>
      </c>
      <c r="BD662" t="str">
        <f>+IF($C662="","",IF(' Matrice Tarifaire NON AL'!BR665="","",TEXT(' Matrice Tarifaire NON AL'!BR665,"0,000")))</f>
        <v/>
      </c>
      <c r="BE662" t="str">
        <f>+IF($C662="","",IF(' Matrice Tarifaire NON AL'!BS665="","",VALUE(TEXT(' Matrice Tarifaire NON AL'!BS665,"0,00"))))</f>
        <v/>
      </c>
      <c r="BF662" t="str">
        <f>+IF($C662="","",IF(' Matrice Tarifaire NON AL'!BY665="","",' Matrice Tarifaire NON AL'!BY665))</f>
        <v/>
      </c>
      <c r="BG662" t="str">
        <f>+IF(C662="","",IF(' Matrice Tarifaire NON AL'!AK665="Composant de Box","999",IF(' Matrice Tarifaire NON AL'!AP665&lt;&gt;"",' Matrice Tarifaire NON AL'!AP665,IF(' Matrice Tarifaire NON AL'!AO665&lt;&gt;"",' Matrice Tarifaire NON AL'!AO665,' Matrice Tarifaire NON AL'!AN665))))</f>
        <v/>
      </c>
    </row>
    <row r="663" spans="1:59" x14ac:dyDescent="0.25">
      <c r="A663" t="str">
        <f>+IF($C663="","",IF(' Matrice Tarifaire NON AL'!N666="","",IF(' Matrice Tarifaire NON AL'!N666=0,"GTIN A 0 - Ne doit pas être mis dans PRE REF",TEXT(' Matrice Tarifaire NON AL'!N666,"00000000000000"))))</f>
        <v/>
      </c>
      <c r="B663" t="str">
        <f>+IF(C663="","",IF(L663=172,4,VLOOKUP(' Matrice Tarifaire NON AL'!AK666,Feuil3!$A$4:$B$14,2,0)))</f>
        <v/>
      </c>
      <c r="C663" t="str">
        <f>+IF(' Matrice Tarifaire NON AL'!O666="","",SUBSTITUTE(' Matrice Tarifaire NON AL'!O666,"CHAR (10)"," "))</f>
        <v/>
      </c>
      <c r="D663" t="str">
        <f>+IF($C663="","",SUBSTITUTE(' Matrice Tarifaire NON AL'!P666,"CHAR (13)"," "))</f>
        <v/>
      </c>
      <c r="E663" t="str">
        <f t="shared" si="31"/>
        <v/>
      </c>
      <c r="F663" t="str">
        <f>+IF($C663="","",IF(' Matrice Tarifaire NON AL'!AX666="","Non",' Matrice Tarifaire NON AL'!AX666))</f>
        <v/>
      </c>
      <c r="G663" t="str">
        <f>+IF($C663="","",IF(' Matrice Tarifaire NON AL'!Q666="DOMEDIA","MDD",IF(' Matrice Tarifaire NON AL'!Q666="APTA","MDD",IF(' Matrice Tarifaire NON AL'!Q666="TOP BUDGET","Premier Prix","MN"))))</f>
        <v/>
      </c>
      <c r="H663" t="str">
        <f>+IF($C663="","",' Matrice Tarifaire NON AL'!Q666)</f>
        <v/>
      </c>
      <c r="K663" t="str">
        <f>+IF($C663="","",' Matrice Tarifaire NON AL'!X666)</f>
        <v/>
      </c>
      <c r="L663" t="str">
        <f>+IF($C663="","",' Matrice Tarifaire NON AL'!X666)</f>
        <v/>
      </c>
      <c r="M663" t="str">
        <f>+IF($C663="","",' Matrice Tarifaire NON AL'!Y666)</f>
        <v/>
      </c>
      <c r="N663" t="str">
        <f>+IF($C663="","",' Matrice Tarifaire NON AL'!Z666)</f>
        <v/>
      </c>
      <c r="P663" t="str">
        <f>+IF(C663="","",IF(' Matrice Tarifaire NON AL'!X666&lt;&gt;168,"Non",""))</f>
        <v/>
      </c>
      <c r="Q663" t="str">
        <f>+IF($C663="","",' Matrice Tarifaire NON AL'!T666)</f>
        <v/>
      </c>
      <c r="R663" t="str">
        <f>+IF($C663="","",IF(' Matrice Tarifaire NON AL'!R666="","",' Matrice Tarifaire NON AL'!R666))</f>
        <v/>
      </c>
      <c r="S663" t="str">
        <f>+IF($C663="","",LEFT(' Matrice Tarifaire NON AL'!W666,1))</f>
        <v/>
      </c>
      <c r="T663" t="str">
        <f>+IF($C663="","",LEFT(' Matrice Tarifaire NON AL'!AY666,3))</f>
        <v/>
      </c>
      <c r="U663" t="str">
        <f t="shared" si="32"/>
        <v/>
      </c>
      <c r="V663" t="str">
        <f>+IF(C663="","",IF(VLOOKUP(' Matrice Tarifaire NON AL'!AK666,Feuil3!A:F,6,0)="Box",IF(' Matrice Tarifaire NON AL'!AL666="Mono-Référence","Homogène",IF(' Matrice Tarifaire NON AL'!AL666="Multi-Références","Panaché","")),IF(' Matrice Tarifaire NON AL'!AK666="A la Pièce","Composant sans Colisage",IF(' Matrice Tarifaire NON AL'!AK666="Composant de Box","Composant sans Colisage","Homogène"))))</f>
        <v/>
      </c>
      <c r="W663" t="str">
        <f>+IF($V663="","",VLOOKUP(' Matrice Tarifaire NON AL'!AK666,Feuil3!$A$4:$E$14,5,0))</f>
        <v/>
      </c>
      <c r="Y663" t="str">
        <f>+IF($V663="","",IF(VLOOKUP(' Matrice Tarifaire NON AL'!$AK666,Feuil3!$A$4:$D$14,4,0)="Palette",' Matrice Tarifaire NON AL'!AN666,""))</f>
        <v/>
      </c>
      <c r="AA663" t="str">
        <f>+IF($V663="","",IF(VLOOKUP(' Matrice Tarifaire NON AL'!$AK666,Feuil3!$A$4:$D$14,4,0)="Colis",' Matrice Tarifaire NON AL'!AN666,""))</f>
        <v/>
      </c>
      <c r="AC663" t="str">
        <f>+IF(V663="","",IF(VLOOKUP(' Matrice Tarifaire NON AL'!AK666,Feuil3!$A$4:$D$14,4,0)="Colis",IF(' Matrice Tarifaire NON AL'!AO666&gt;0,' Matrice Tarifaire NON AL'!AO666,""),""))</f>
        <v/>
      </c>
      <c r="AD663" t="str">
        <f t="shared" si="33"/>
        <v/>
      </c>
      <c r="AE663" t="str">
        <f>+IF(C663="","",' Matrice Tarifaire NON AL'!C666)</f>
        <v/>
      </c>
      <c r="AF663" t="str">
        <f>+IF(C663="","",' Matrice Tarifaire NON AL'!AQ666)</f>
        <v/>
      </c>
      <c r="AH663" t="str">
        <f>+IF(E663="","",' Matrice Tarifaire NON AL'!$U666)</f>
        <v/>
      </c>
      <c r="AI663" t="str">
        <f>+IF(F663="","",IF(' Matrice Tarifaire NON AL'!$V666="","",' Matrice Tarifaire NON AL'!$V666))</f>
        <v/>
      </c>
      <c r="AJ663" t="str">
        <f>+IF($C663="","",IF(' Matrice Tarifaire NON AL'!AZ666="","",' Matrice Tarifaire NON AL'!AZ666))</f>
        <v/>
      </c>
      <c r="AK663" t="str">
        <f>+IF($C663="","",IF(' Matrice Tarifaire NON AL'!BA666="","",' Matrice Tarifaire NON AL'!BA666))</f>
        <v/>
      </c>
      <c r="AL663" t="str">
        <f>+IF($C663="","",IF(' Matrice Tarifaire NON AL'!BB666="","",TEXT(' Matrice Tarifaire NON AL'!BB666,"0,0000")))</f>
        <v/>
      </c>
      <c r="AO663" t="str">
        <f>+IF($C663="","",IF(' Matrice Tarifaire NON AL'!BF666="","",TEXT(' Matrice Tarifaire NON AL'!BF666,"0,0000")))</f>
        <v/>
      </c>
      <c r="AP663" t="str">
        <f>+IF($C663="","",IF(' Matrice Tarifaire NON AL'!BG666="","",TEXT(' Matrice Tarifaire NON AL'!BG666,"0,0000")))</f>
        <v/>
      </c>
      <c r="AQ663" t="str">
        <f>+IF($C663="","",IF(' Matrice Tarifaire NON AL'!BH666="","",TEXT(' Matrice Tarifaire NON AL'!BH666,"0,0000")))</f>
        <v/>
      </c>
      <c r="AR663" t="str">
        <f>+IF($C663="","",IF(' Matrice Tarifaire NON AL'!BI666="","",TEXT(' Matrice Tarifaire NON AL'!BI666,"0,0000")))</f>
        <v/>
      </c>
      <c r="AS663" t="str">
        <f>+IF(C663="","",IF(' Matrice Tarifaire NON AL'!BJ666="","0",IF(' Matrice Tarifaire NON AL'!BJ666="","",' Matrice Tarifaire NON AL'!BJ666)))</f>
        <v/>
      </c>
      <c r="AT663" t="str">
        <f>+IF(C663="","",IF(' Matrice Tarifaire NON AL'!BK666="","",' Matrice Tarifaire NON AL'!$BK$6))</f>
        <v/>
      </c>
      <c r="AU663" t="str">
        <f>+IF(C663="","",IF(' Matrice Tarifaire NON AL'!BK666="","",TEXT(' Matrice Tarifaire NON AL'!BK666,"0,0000")))</f>
        <v/>
      </c>
      <c r="AV663" t="str">
        <f>+IF(C663="","",IF(' Matrice Tarifaire NON AL'!BL666="","",' Matrice Tarifaire NON AL'!$BL$6))</f>
        <v/>
      </c>
      <c r="AW663" t="str">
        <f>+IF(C663="","",IF(' Matrice Tarifaire NON AL'!BL666="","",TEXT(' Matrice Tarifaire NON AL'!BL666,"0,0000")))</f>
        <v/>
      </c>
      <c r="AX663" t="str">
        <f>+IF(C663="","",IF(' Matrice Tarifaire NON AL'!BM666="","",' Matrice Tarifaire NON AL'!$BM$6))</f>
        <v/>
      </c>
      <c r="AY663" t="str">
        <f>+IF(C663="","",IF(' Matrice Tarifaire NON AL'!BM666="","",TEXT(' Matrice Tarifaire NON AL'!BM666,"0,0000")))</f>
        <v/>
      </c>
      <c r="AZ663" t="str">
        <f>+IF(C663="","",IF(' Matrice Tarifaire NON AL'!BN666="","","Taxe DEEE"))</f>
        <v/>
      </c>
      <c r="BA663" t="str">
        <f>+IF(C663="","",IF(' Matrice Tarifaire NON AL'!BN666="","",TEXT(' Matrice Tarifaire NON AL'!BN666,"0,0000")))</f>
        <v/>
      </c>
      <c r="BD663" t="str">
        <f>+IF($C663="","",IF(' Matrice Tarifaire NON AL'!BR666="","",TEXT(' Matrice Tarifaire NON AL'!BR666,"0,000")))</f>
        <v/>
      </c>
      <c r="BE663" t="str">
        <f>+IF($C663="","",IF(' Matrice Tarifaire NON AL'!BS666="","",VALUE(TEXT(' Matrice Tarifaire NON AL'!BS666,"0,00"))))</f>
        <v/>
      </c>
      <c r="BF663" t="str">
        <f>+IF($C663="","",IF(' Matrice Tarifaire NON AL'!BY666="","",' Matrice Tarifaire NON AL'!BY666))</f>
        <v/>
      </c>
      <c r="BG663" t="str">
        <f>+IF(C663="","",IF(' Matrice Tarifaire NON AL'!AK666="Composant de Box","999",IF(' Matrice Tarifaire NON AL'!AP666&lt;&gt;"",' Matrice Tarifaire NON AL'!AP666,IF(' Matrice Tarifaire NON AL'!AO666&lt;&gt;"",' Matrice Tarifaire NON AL'!AO666,' Matrice Tarifaire NON AL'!AN666))))</f>
        <v/>
      </c>
    </row>
    <row r="664" spans="1:59" x14ac:dyDescent="0.25">
      <c r="A664" t="str">
        <f>+IF($C664="","",IF(' Matrice Tarifaire NON AL'!N667="","",IF(' Matrice Tarifaire NON AL'!N667=0,"GTIN A 0 - Ne doit pas être mis dans PRE REF",TEXT(' Matrice Tarifaire NON AL'!N667,"00000000000000"))))</f>
        <v/>
      </c>
      <c r="B664" t="str">
        <f>+IF(C664="","",IF(L664=172,4,VLOOKUP(' Matrice Tarifaire NON AL'!AK667,Feuil3!$A$4:$B$14,2,0)))</f>
        <v/>
      </c>
      <c r="C664" t="str">
        <f>+IF(' Matrice Tarifaire NON AL'!O667="","",SUBSTITUTE(' Matrice Tarifaire NON AL'!O667,"CHAR (10)"," "))</f>
        <v/>
      </c>
      <c r="D664" t="str">
        <f>+IF($C664="","",SUBSTITUTE(' Matrice Tarifaire NON AL'!P667,"CHAR (13)"," "))</f>
        <v/>
      </c>
      <c r="E664" t="str">
        <f t="shared" si="31"/>
        <v/>
      </c>
      <c r="F664" t="str">
        <f>+IF($C664="","",IF(' Matrice Tarifaire NON AL'!AX667="","Non",' Matrice Tarifaire NON AL'!AX667))</f>
        <v/>
      </c>
      <c r="G664" t="str">
        <f>+IF($C664="","",IF(' Matrice Tarifaire NON AL'!Q667="DOMEDIA","MDD",IF(' Matrice Tarifaire NON AL'!Q667="APTA","MDD",IF(' Matrice Tarifaire NON AL'!Q667="TOP BUDGET","Premier Prix","MN"))))</f>
        <v/>
      </c>
      <c r="H664" t="str">
        <f>+IF($C664="","",' Matrice Tarifaire NON AL'!Q667)</f>
        <v/>
      </c>
      <c r="K664" t="str">
        <f>+IF($C664="","",' Matrice Tarifaire NON AL'!X667)</f>
        <v/>
      </c>
      <c r="L664" t="str">
        <f>+IF($C664="","",' Matrice Tarifaire NON AL'!X667)</f>
        <v/>
      </c>
      <c r="M664" t="str">
        <f>+IF($C664="","",' Matrice Tarifaire NON AL'!Y667)</f>
        <v/>
      </c>
      <c r="N664" t="str">
        <f>+IF($C664="","",' Matrice Tarifaire NON AL'!Z667)</f>
        <v/>
      </c>
      <c r="P664" t="str">
        <f>+IF(C664="","",IF(' Matrice Tarifaire NON AL'!X667&lt;&gt;168,"Non",""))</f>
        <v/>
      </c>
      <c r="Q664" t="str">
        <f>+IF($C664="","",' Matrice Tarifaire NON AL'!T667)</f>
        <v/>
      </c>
      <c r="R664" t="str">
        <f>+IF($C664="","",IF(' Matrice Tarifaire NON AL'!R667="","",' Matrice Tarifaire NON AL'!R667))</f>
        <v/>
      </c>
      <c r="S664" t="str">
        <f>+IF($C664="","",LEFT(' Matrice Tarifaire NON AL'!W667,1))</f>
        <v/>
      </c>
      <c r="T664" t="str">
        <f>+IF($C664="","",LEFT(' Matrice Tarifaire NON AL'!AY667,3))</f>
        <v/>
      </c>
      <c r="U664" t="str">
        <f t="shared" si="32"/>
        <v/>
      </c>
      <c r="V664" t="str">
        <f>+IF(C664="","",IF(VLOOKUP(' Matrice Tarifaire NON AL'!AK667,Feuil3!A:F,6,0)="Box",IF(' Matrice Tarifaire NON AL'!AL667="Mono-Référence","Homogène",IF(' Matrice Tarifaire NON AL'!AL667="Multi-Références","Panaché","")),IF(' Matrice Tarifaire NON AL'!AK667="A la Pièce","Composant sans Colisage",IF(' Matrice Tarifaire NON AL'!AK667="Composant de Box","Composant sans Colisage","Homogène"))))</f>
        <v/>
      </c>
      <c r="W664" t="str">
        <f>+IF($V664="","",VLOOKUP(' Matrice Tarifaire NON AL'!AK667,Feuil3!$A$4:$E$14,5,0))</f>
        <v/>
      </c>
      <c r="Y664" t="str">
        <f>+IF($V664="","",IF(VLOOKUP(' Matrice Tarifaire NON AL'!$AK667,Feuil3!$A$4:$D$14,4,0)="Palette",' Matrice Tarifaire NON AL'!AN667,""))</f>
        <v/>
      </c>
      <c r="AA664" t="str">
        <f>+IF($V664="","",IF(VLOOKUP(' Matrice Tarifaire NON AL'!$AK667,Feuil3!$A$4:$D$14,4,0)="Colis",' Matrice Tarifaire NON AL'!AN667,""))</f>
        <v/>
      </c>
      <c r="AC664" t="str">
        <f>+IF(V664="","",IF(VLOOKUP(' Matrice Tarifaire NON AL'!AK667,Feuil3!$A$4:$D$14,4,0)="Colis",IF(' Matrice Tarifaire NON AL'!AO667&gt;0,' Matrice Tarifaire NON AL'!AO667,""),""))</f>
        <v/>
      </c>
      <c r="AD664" t="str">
        <f t="shared" si="33"/>
        <v/>
      </c>
      <c r="AE664" t="str">
        <f>+IF(C664="","",' Matrice Tarifaire NON AL'!C667)</f>
        <v/>
      </c>
      <c r="AF664" t="str">
        <f>+IF(C664="","",' Matrice Tarifaire NON AL'!AQ667)</f>
        <v/>
      </c>
      <c r="AH664" t="str">
        <f>+IF(E664="","",' Matrice Tarifaire NON AL'!$U667)</f>
        <v/>
      </c>
      <c r="AI664" t="str">
        <f>+IF(F664="","",IF(' Matrice Tarifaire NON AL'!$V667="","",' Matrice Tarifaire NON AL'!$V667))</f>
        <v/>
      </c>
      <c r="AJ664" t="str">
        <f>+IF($C664="","",IF(' Matrice Tarifaire NON AL'!AZ667="","",' Matrice Tarifaire NON AL'!AZ667))</f>
        <v/>
      </c>
      <c r="AK664" t="str">
        <f>+IF($C664="","",IF(' Matrice Tarifaire NON AL'!BA667="","",' Matrice Tarifaire NON AL'!BA667))</f>
        <v/>
      </c>
      <c r="AL664" t="str">
        <f>+IF($C664="","",IF(' Matrice Tarifaire NON AL'!BB667="","",TEXT(' Matrice Tarifaire NON AL'!BB667,"0,0000")))</f>
        <v/>
      </c>
      <c r="AO664" t="str">
        <f>+IF($C664="","",IF(' Matrice Tarifaire NON AL'!BF667="","",TEXT(' Matrice Tarifaire NON AL'!BF667,"0,0000")))</f>
        <v/>
      </c>
      <c r="AP664" t="str">
        <f>+IF($C664="","",IF(' Matrice Tarifaire NON AL'!BG667="","",TEXT(' Matrice Tarifaire NON AL'!BG667,"0,0000")))</f>
        <v/>
      </c>
      <c r="AQ664" t="str">
        <f>+IF($C664="","",IF(' Matrice Tarifaire NON AL'!BH667="","",TEXT(' Matrice Tarifaire NON AL'!BH667,"0,0000")))</f>
        <v/>
      </c>
      <c r="AR664" t="str">
        <f>+IF($C664="","",IF(' Matrice Tarifaire NON AL'!BI667="","",TEXT(' Matrice Tarifaire NON AL'!BI667,"0,0000")))</f>
        <v/>
      </c>
      <c r="AS664" t="str">
        <f>+IF(C664="","",IF(' Matrice Tarifaire NON AL'!BJ667="","0",IF(' Matrice Tarifaire NON AL'!BJ667="","",' Matrice Tarifaire NON AL'!BJ667)))</f>
        <v/>
      </c>
      <c r="AT664" t="str">
        <f>+IF(C664="","",IF(' Matrice Tarifaire NON AL'!BK667="","",' Matrice Tarifaire NON AL'!$BK$6))</f>
        <v/>
      </c>
      <c r="AU664" t="str">
        <f>+IF(C664="","",IF(' Matrice Tarifaire NON AL'!BK667="","",TEXT(' Matrice Tarifaire NON AL'!BK667,"0,0000")))</f>
        <v/>
      </c>
      <c r="AV664" t="str">
        <f>+IF(C664="","",IF(' Matrice Tarifaire NON AL'!BL667="","",' Matrice Tarifaire NON AL'!$BL$6))</f>
        <v/>
      </c>
      <c r="AW664" t="str">
        <f>+IF(C664="","",IF(' Matrice Tarifaire NON AL'!BL667="","",TEXT(' Matrice Tarifaire NON AL'!BL667,"0,0000")))</f>
        <v/>
      </c>
      <c r="AX664" t="str">
        <f>+IF(C664="","",IF(' Matrice Tarifaire NON AL'!BM667="","",' Matrice Tarifaire NON AL'!$BM$6))</f>
        <v/>
      </c>
      <c r="AY664" t="str">
        <f>+IF(C664="","",IF(' Matrice Tarifaire NON AL'!BM667="","",TEXT(' Matrice Tarifaire NON AL'!BM667,"0,0000")))</f>
        <v/>
      </c>
      <c r="AZ664" t="str">
        <f>+IF(C664="","",IF(' Matrice Tarifaire NON AL'!BN667="","","Taxe DEEE"))</f>
        <v/>
      </c>
      <c r="BA664" t="str">
        <f>+IF(C664="","",IF(' Matrice Tarifaire NON AL'!BN667="","",TEXT(' Matrice Tarifaire NON AL'!BN667,"0,0000")))</f>
        <v/>
      </c>
      <c r="BD664" t="str">
        <f>+IF($C664="","",IF(' Matrice Tarifaire NON AL'!BR667="","",TEXT(' Matrice Tarifaire NON AL'!BR667,"0,000")))</f>
        <v/>
      </c>
      <c r="BE664" t="str">
        <f>+IF($C664="","",IF(' Matrice Tarifaire NON AL'!BS667="","",VALUE(TEXT(' Matrice Tarifaire NON AL'!BS667,"0,00"))))</f>
        <v/>
      </c>
      <c r="BF664" t="str">
        <f>+IF($C664="","",IF(' Matrice Tarifaire NON AL'!BY667="","",' Matrice Tarifaire NON AL'!BY667))</f>
        <v/>
      </c>
      <c r="BG664" t="str">
        <f>+IF(C664="","",IF(' Matrice Tarifaire NON AL'!AK667="Composant de Box","999",IF(' Matrice Tarifaire NON AL'!AP667&lt;&gt;"",' Matrice Tarifaire NON AL'!AP667,IF(' Matrice Tarifaire NON AL'!AO667&lt;&gt;"",' Matrice Tarifaire NON AL'!AO667,' Matrice Tarifaire NON AL'!AN667))))</f>
        <v/>
      </c>
    </row>
    <row r="665" spans="1:59" x14ac:dyDescent="0.25">
      <c r="A665" t="str">
        <f>+IF($C665="","",IF(' Matrice Tarifaire NON AL'!N668="","",IF(' Matrice Tarifaire NON AL'!N668=0,"GTIN A 0 - Ne doit pas être mis dans PRE REF",TEXT(' Matrice Tarifaire NON AL'!N668,"00000000000000"))))</f>
        <v/>
      </c>
      <c r="B665" t="str">
        <f>+IF(C665="","",IF(L665=172,4,VLOOKUP(' Matrice Tarifaire NON AL'!AK668,Feuil3!$A$4:$B$14,2,0)))</f>
        <v/>
      </c>
      <c r="C665" t="str">
        <f>+IF(' Matrice Tarifaire NON AL'!O668="","",SUBSTITUTE(' Matrice Tarifaire NON AL'!O668,"CHAR (10)"," "))</f>
        <v/>
      </c>
      <c r="D665" t="str">
        <f>+IF($C665="","",SUBSTITUTE(' Matrice Tarifaire NON AL'!P668,"CHAR (13)"," "))</f>
        <v/>
      </c>
      <c r="E665" t="str">
        <f t="shared" si="31"/>
        <v/>
      </c>
      <c r="F665" t="str">
        <f>+IF($C665="","",IF(' Matrice Tarifaire NON AL'!AX668="","Non",' Matrice Tarifaire NON AL'!AX668))</f>
        <v/>
      </c>
      <c r="G665" t="str">
        <f>+IF($C665="","",IF(' Matrice Tarifaire NON AL'!Q668="DOMEDIA","MDD",IF(' Matrice Tarifaire NON AL'!Q668="APTA","MDD",IF(' Matrice Tarifaire NON AL'!Q668="TOP BUDGET","Premier Prix","MN"))))</f>
        <v/>
      </c>
      <c r="H665" t="str">
        <f>+IF($C665="","",' Matrice Tarifaire NON AL'!Q668)</f>
        <v/>
      </c>
      <c r="K665" t="str">
        <f>+IF($C665="","",' Matrice Tarifaire NON AL'!X668)</f>
        <v/>
      </c>
      <c r="L665" t="str">
        <f>+IF($C665="","",' Matrice Tarifaire NON AL'!X668)</f>
        <v/>
      </c>
      <c r="M665" t="str">
        <f>+IF($C665="","",' Matrice Tarifaire NON AL'!Y668)</f>
        <v/>
      </c>
      <c r="N665" t="str">
        <f>+IF($C665="","",' Matrice Tarifaire NON AL'!Z668)</f>
        <v/>
      </c>
      <c r="P665" t="str">
        <f>+IF(C665="","",IF(' Matrice Tarifaire NON AL'!X668&lt;&gt;168,"Non",""))</f>
        <v/>
      </c>
      <c r="Q665" t="str">
        <f>+IF($C665="","",' Matrice Tarifaire NON AL'!T668)</f>
        <v/>
      </c>
      <c r="R665" t="str">
        <f>+IF($C665="","",IF(' Matrice Tarifaire NON AL'!R668="","",' Matrice Tarifaire NON AL'!R668))</f>
        <v/>
      </c>
      <c r="S665" t="str">
        <f>+IF($C665="","",LEFT(' Matrice Tarifaire NON AL'!W668,1))</f>
        <v/>
      </c>
      <c r="T665" t="str">
        <f>+IF($C665="","",LEFT(' Matrice Tarifaire NON AL'!AY668,3))</f>
        <v/>
      </c>
      <c r="U665" t="str">
        <f t="shared" si="32"/>
        <v/>
      </c>
      <c r="V665" t="str">
        <f>+IF(C665="","",IF(VLOOKUP(' Matrice Tarifaire NON AL'!AK668,Feuil3!A:F,6,0)="Box",IF(' Matrice Tarifaire NON AL'!AL668="Mono-Référence","Homogène",IF(' Matrice Tarifaire NON AL'!AL668="Multi-Références","Panaché","")),IF(' Matrice Tarifaire NON AL'!AK668="A la Pièce","Composant sans Colisage",IF(' Matrice Tarifaire NON AL'!AK668="Composant de Box","Composant sans Colisage","Homogène"))))</f>
        <v/>
      </c>
      <c r="W665" t="str">
        <f>+IF($V665="","",VLOOKUP(' Matrice Tarifaire NON AL'!AK668,Feuil3!$A$4:$E$14,5,0))</f>
        <v/>
      </c>
      <c r="Y665" t="str">
        <f>+IF($V665="","",IF(VLOOKUP(' Matrice Tarifaire NON AL'!$AK668,Feuil3!$A$4:$D$14,4,0)="Palette",' Matrice Tarifaire NON AL'!AN668,""))</f>
        <v/>
      </c>
      <c r="AA665" t="str">
        <f>+IF($V665="","",IF(VLOOKUP(' Matrice Tarifaire NON AL'!$AK668,Feuil3!$A$4:$D$14,4,0)="Colis",' Matrice Tarifaire NON AL'!AN668,""))</f>
        <v/>
      </c>
      <c r="AC665" t="str">
        <f>+IF(V665="","",IF(VLOOKUP(' Matrice Tarifaire NON AL'!AK668,Feuil3!$A$4:$D$14,4,0)="Colis",IF(' Matrice Tarifaire NON AL'!AO668&gt;0,' Matrice Tarifaire NON AL'!AO668,""),""))</f>
        <v/>
      </c>
      <c r="AD665" t="str">
        <f t="shared" si="33"/>
        <v/>
      </c>
      <c r="AE665" t="str">
        <f>+IF(C665="","",' Matrice Tarifaire NON AL'!C668)</f>
        <v/>
      </c>
      <c r="AF665" t="str">
        <f>+IF(C665="","",' Matrice Tarifaire NON AL'!AQ668)</f>
        <v/>
      </c>
      <c r="AH665" t="str">
        <f>+IF(E665="","",' Matrice Tarifaire NON AL'!$U668)</f>
        <v/>
      </c>
      <c r="AI665" t="str">
        <f>+IF(F665="","",IF(' Matrice Tarifaire NON AL'!$V668="","",' Matrice Tarifaire NON AL'!$V668))</f>
        <v/>
      </c>
      <c r="AJ665" t="str">
        <f>+IF($C665="","",IF(' Matrice Tarifaire NON AL'!AZ668="","",' Matrice Tarifaire NON AL'!AZ668))</f>
        <v/>
      </c>
      <c r="AK665" t="str">
        <f>+IF($C665="","",IF(' Matrice Tarifaire NON AL'!BA668="","",' Matrice Tarifaire NON AL'!BA668))</f>
        <v/>
      </c>
      <c r="AL665" t="str">
        <f>+IF($C665="","",IF(' Matrice Tarifaire NON AL'!BB668="","",TEXT(' Matrice Tarifaire NON AL'!BB668,"0,0000")))</f>
        <v/>
      </c>
      <c r="AO665" t="str">
        <f>+IF($C665="","",IF(' Matrice Tarifaire NON AL'!BF668="","",TEXT(' Matrice Tarifaire NON AL'!BF668,"0,0000")))</f>
        <v/>
      </c>
      <c r="AP665" t="str">
        <f>+IF($C665="","",IF(' Matrice Tarifaire NON AL'!BG668="","",TEXT(' Matrice Tarifaire NON AL'!BG668,"0,0000")))</f>
        <v/>
      </c>
      <c r="AQ665" t="str">
        <f>+IF($C665="","",IF(' Matrice Tarifaire NON AL'!BH668="","",TEXT(' Matrice Tarifaire NON AL'!BH668,"0,0000")))</f>
        <v/>
      </c>
      <c r="AR665" t="str">
        <f>+IF($C665="","",IF(' Matrice Tarifaire NON AL'!BI668="","",TEXT(' Matrice Tarifaire NON AL'!BI668,"0,0000")))</f>
        <v/>
      </c>
      <c r="AS665" t="str">
        <f>+IF(C665="","",IF(' Matrice Tarifaire NON AL'!BJ668="","0",IF(' Matrice Tarifaire NON AL'!BJ668="","",' Matrice Tarifaire NON AL'!BJ668)))</f>
        <v/>
      </c>
      <c r="AT665" t="str">
        <f>+IF(C665="","",IF(' Matrice Tarifaire NON AL'!BK668="","",' Matrice Tarifaire NON AL'!$BK$6))</f>
        <v/>
      </c>
      <c r="AU665" t="str">
        <f>+IF(C665="","",IF(' Matrice Tarifaire NON AL'!BK668="","",TEXT(' Matrice Tarifaire NON AL'!BK668,"0,0000")))</f>
        <v/>
      </c>
      <c r="AV665" t="str">
        <f>+IF(C665="","",IF(' Matrice Tarifaire NON AL'!BL668="","",' Matrice Tarifaire NON AL'!$BL$6))</f>
        <v/>
      </c>
      <c r="AW665" t="str">
        <f>+IF(C665="","",IF(' Matrice Tarifaire NON AL'!BL668="","",TEXT(' Matrice Tarifaire NON AL'!BL668,"0,0000")))</f>
        <v/>
      </c>
      <c r="AX665" t="str">
        <f>+IF(C665="","",IF(' Matrice Tarifaire NON AL'!BM668="","",' Matrice Tarifaire NON AL'!$BM$6))</f>
        <v/>
      </c>
      <c r="AY665" t="str">
        <f>+IF(C665="","",IF(' Matrice Tarifaire NON AL'!BM668="","",TEXT(' Matrice Tarifaire NON AL'!BM668,"0,0000")))</f>
        <v/>
      </c>
      <c r="AZ665" t="str">
        <f>+IF(C665="","",IF(' Matrice Tarifaire NON AL'!BN668="","","Taxe DEEE"))</f>
        <v/>
      </c>
      <c r="BA665" t="str">
        <f>+IF(C665="","",IF(' Matrice Tarifaire NON AL'!BN668="","",TEXT(' Matrice Tarifaire NON AL'!BN668,"0,0000")))</f>
        <v/>
      </c>
      <c r="BD665" t="str">
        <f>+IF($C665="","",IF(' Matrice Tarifaire NON AL'!BR668="","",TEXT(' Matrice Tarifaire NON AL'!BR668,"0,000")))</f>
        <v/>
      </c>
      <c r="BE665" t="str">
        <f>+IF($C665="","",IF(' Matrice Tarifaire NON AL'!BS668="","",VALUE(TEXT(' Matrice Tarifaire NON AL'!BS668,"0,00"))))</f>
        <v/>
      </c>
      <c r="BF665" t="str">
        <f>+IF($C665="","",IF(' Matrice Tarifaire NON AL'!BY668="","",' Matrice Tarifaire NON AL'!BY668))</f>
        <v/>
      </c>
      <c r="BG665" t="str">
        <f>+IF(C665="","",IF(' Matrice Tarifaire NON AL'!AK668="Composant de Box","999",IF(' Matrice Tarifaire NON AL'!AP668&lt;&gt;"",' Matrice Tarifaire NON AL'!AP668,IF(' Matrice Tarifaire NON AL'!AO668&lt;&gt;"",' Matrice Tarifaire NON AL'!AO668,' Matrice Tarifaire NON AL'!AN668))))</f>
        <v/>
      </c>
    </row>
    <row r="666" spans="1:59" x14ac:dyDescent="0.25">
      <c r="A666" t="str">
        <f>+IF($C666="","",IF(' Matrice Tarifaire NON AL'!N669="","",IF(' Matrice Tarifaire NON AL'!N669=0,"GTIN A 0 - Ne doit pas être mis dans PRE REF",TEXT(' Matrice Tarifaire NON AL'!N669,"00000000000000"))))</f>
        <v/>
      </c>
      <c r="B666" t="str">
        <f>+IF(C666="","",IF(L666=172,4,VLOOKUP(' Matrice Tarifaire NON AL'!AK669,Feuil3!$A$4:$B$14,2,0)))</f>
        <v/>
      </c>
      <c r="C666" t="str">
        <f>+IF(' Matrice Tarifaire NON AL'!O669="","",SUBSTITUTE(' Matrice Tarifaire NON AL'!O669,"CHAR (10)"," "))</f>
        <v/>
      </c>
      <c r="D666" t="str">
        <f>+IF($C666="","",SUBSTITUTE(' Matrice Tarifaire NON AL'!P669,"CHAR (13)"," "))</f>
        <v/>
      </c>
      <c r="E666" t="str">
        <f t="shared" si="31"/>
        <v/>
      </c>
      <c r="F666" t="str">
        <f>+IF($C666="","",IF(' Matrice Tarifaire NON AL'!AX669="","Non",' Matrice Tarifaire NON AL'!AX669))</f>
        <v/>
      </c>
      <c r="G666" t="str">
        <f>+IF($C666="","",IF(' Matrice Tarifaire NON AL'!Q669="DOMEDIA","MDD",IF(' Matrice Tarifaire NON AL'!Q669="APTA","MDD",IF(' Matrice Tarifaire NON AL'!Q669="TOP BUDGET","Premier Prix","MN"))))</f>
        <v/>
      </c>
      <c r="H666" t="str">
        <f>+IF($C666="","",' Matrice Tarifaire NON AL'!Q669)</f>
        <v/>
      </c>
      <c r="K666" t="str">
        <f>+IF($C666="","",' Matrice Tarifaire NON AL'!X669)</f>
        <v/>
      </c>
      <c r="L666" t="str">
        <f>+IF($C666="","",' Matrice Tarifaire NON AL'!X669)</f>
        <v/>
      </c>
      <c r="M666" t="str">
        <f>+IF($C666="","",' Matrice Tarifaire NON AL'!Y669)</f>
        <v/>
      </c>
      <c r="N666" t="str">
        <f>+IF($C666="","",' Matrice Tarifaire NON AL'!Z669)</f>
        <v/>
      </c>
      <c r="P666" t="str">
        <f>+IF(C666="","",IF(' Matrice Tarifaire NON AL'!X669&lt;&gt;168,"Non",""))</f>
        <v/>
      </c>
      <c r="Q666" t="str">
        <f>+IF($C666="","",' Matrice Tarifaire NON AL'!T669)</f>
        <v/>
      </c>
      <c r="R666" t="str">
        <f>+IF($C666="","",IF(' Matrice Tarifaire NON AL'!R669="","",' Matrice Tarifaire NON AL'!R669))</f>
        <v/>
      </c>
      <c r="S666" t="str">
        <f>+IF($C666="","",LEFT(' Matrice Tarifaire NON AL'!W669,1))</f>
        <v/>
      </c>
      <c r="T666" t="str">
        <f>+IF($C666="","",LEFT(' Matrice Tarifaire NON AL'!AY669,3))</f>
        <v/>
      </c>
      <c r="U666" t="str">
        <f t="shared" si="32"/>
        <v/>
      </c>
      <c r="V666" t="str">
        <f>+IF(C666="","",IF(VLOOKUP(' Matrice Tarifaire NON AL'!AK669,Feuil3!A:F,6,0)="Box",IF(' Matrice Tarifaire NON AL'!AL669="Mono-Référence","Homogène",IF(' Matrice Tarifaire NON AL'!AL669="Multi-Références","Panaché","")),IF(' Matrice Tarifaire NON AL'!AK669="A la Pièce","Composant sans Colisage",IF(' Matrice Tarifaire NON AL'!AK669="Composant de Box","Composant sans Colisage","Homogène"))))</f>
        <v/>
      </c>
      <c r="W666" t="str">
        <f>+IF($V666="","",VLOOKUP(' Matrice Tarifaire NON AL'!AK669,Feuil3!$A$4:$E$14,5,0))</f>
        <v/>
      </c>
      <c r="Y666" t="str">
        <f>+IF($V666="","",IF(VLOOKUP(' Matrice Tarifaire NON AL'!$AK669,Feuil3!$A$4:$D$14,4,0)="Palette",' Matrice Tarifaire NON AL'!AN669,""))</f>
        <v/>
      </c>
      <c r="AA666" t="str">
        <f>+IF($V666="","",IF(VLOOKUP(' Matrice Tarifaire NON AL'!$AK669,Feuil3!$A$4:$D$14,4,0)="Colis",' Matrice Tarifaire NON AL'!AN669,""))</f>
        <v/>
      </c>
      <c r="AC666" t="str">
        <f>+IF(V666="","",IF(VLOOKUP(' Matrice Tarifaire NON AL'!AK669,Feuil3!$A$4:$D$14,4,0)="Colis",IF(' Matrice Tarifaire NON AL'!AO669&gt;0,' Matrice Tarifaire NON AL'!AO669,""),""))</f>
        <v/>
      </c>
      <c r="AD666" t="str">
        <f t="shared" si="33"/>
        <v/>
      </c>
      <c r="AE666" t="str">
        <f>+IF(C666="","",' Matrice Tarifaire NON AL'!C669)</f>
        <v/>
      </c>
      <c r="AF666" t="str">
        <f>+IF(C666="","",' Matrice Tarifaire NON AL'!AQ669)</f>
        <v/>
      </c>
      <c r="AH666" t="str">
        <f>+IF(E666="","",' Matrice Tarifaire NON AL'!$U669)</f>
        <v/>
      </c>
      <c r="AI666" t="str">
        <f>+IF(F666="","",IF(' Matrice Tarifaire NON AL'!$V669="","",' Matrice Tarifaire NON AL'!$V669))</f>
        <v/>
      </c>
      <c r="AJ666" t="str">
        <f>+IF($C666="","",IF(' Matrice Tarifaire NON AL'!AZ669="","",' Matrice Tarifaire NON AL'!AZ669))</f>
        <v/>
      </c>
      <c r="AK666" t="str">
        <f>+IF($C666="","",IF(' Matrice Tarifaire NON AL'!BA669="","",' Matrice Tarifaire NON AL'!BA669))</f>
        <v/>
      </c>
      <c r="AL666" t="str">
        <f>+IF($C666="","",IF(' Matrice Tarifaire NON AL'!BB669="","",TEXT(' Matrice Tarifaire NON AL'!BB669,"0,0000")))</f>
        <v/>
      </c>
      <c r="AO666" t="str">
        <f>+IF($C666="","",IF(' Matrice Tarifaire NON AL'!BF669="","",TEXT(' Matrice Tarifaire NON AL'!BF669,"0,0000")))</f>
        <v/>
      </c>
      <c r="AP666" t="str">
        <f>+IF($C666="","",IF(' Matrice Tarifaire NON AL'!BG669="","",TEXT(' Matrice Tarifaire NON AL'!BG669,"0,0000")))</f>
        <v/>
      </c>
      <c r="AQ666" t="str">
        <f>+IF($C666="","",IF(' Matrice Tarifaire NON AL'!BH669="","",TEXT(' Matrice Tarifaire NON AL'!BH669,"0,0000")))</f>
        <v/>
      </c>
      <c r="AR666" t="str">
        <f>+IF($C666="","",IF(' Matrice Tarifaire NON AL'!BI669="","",TEXT(' Matrice Tarifaire NON AL'!BI669,"0,0000")))</f>
        <v/>
      </c>
      <c r="AS666" t="str">
        <f>+IF(C666="","",IF(' Matrice Tarifaire NON AL'!BJ669="","0",IF(' Matrice Tarifaire NON AL'!BJ669="","",' Matrice Tarifaire NON AL'!BJ669)))</f>
        <v/>
      </c>
      <c r="AT666" t="str">
        <f>+IF(C666="","",IF(' Matrice Tarifaire NON AL'!BK669="","",' Matrice Tarifaire NON AL'!$BK$6))</f>
        <v/>
      </c>
      <c r="AU666" t="str">
        <f>+IF(C666="","",IF(' Matrice Tarifaire NON AL'!BK669="","",TEXT(' Matrice Tarifaire NON AL'!BK669,"0,0000")))</f>
        <v/>
      </c>
      <c r="AV666" t="str">
        <f>+IF(C666="","",IF(' Matrice Tarifaire NON AL'!BL669="","",' Matrice Tarifaire NON AL'!$BL$6))</f>
        <v/>
      </c>
      <c r="AW666" t="str">
        <f>+IF(C666="","",IF(' Matrice Tarifaire NON AL'!BL669="","",TEXT(' Matrice Tarifaire NON AL'!BL669,"0,0000")))</f>
        <v/>
      </c>
      <c r="AX666" t="str">
        <f>+IF(C666="","",IF(' Matrice Tarifaire NON AL'!BM669="","",' Matrice Tarifaire NON AL'!$BM$6))</f>
        <v/>
      </c>
      <c r="AY666" t="str">
        <f>+IF(C666="","",IF(' Matrice Tarifaire NON AL'!BM669="","",TEXT(' Matrice Tarifaire NON AL'!BM669,"0,0000")))</f>
        <v/>
      </c>
      <c r="AZ666" t="str">
        <f>+IF(C666="","",IF(' Matrice Tarifaire NON AL'!BN669="","","Taxe DEEE"))</f>
        <v/>
      </c>
      <c r="BA666" t="str">
        <f>+IF(C666="","",IF(' Matrice Tarifaire NON AL'!BN669="","",TEXT(' Matrice Tarifaire NON AL'!BN669,"0,0000")))</f>
        <v/>
      </c>
      <c r="BD666" t="str">
        <f>+IF($C666="","",IF(' Matrice Tarifaire NON AL'!BR669="","",TEXT(' Matrice Tarifaire NON AL'!BR669,"0,000")))</f>
        <v/>
      </c>
      <c r="BE666" t="str">
        <f>+IF($C666="","",IF(' Matrice Tarifaire NON AL'!BS669="","",VALUE(TEXT(' Matrice Tarifaire NON AL'!BS669,"0,00"))))</f>
        <v/>
      </c>
      <c r="BF666" t="str">
        <f>+IF($C666="","",IF(' Matrice Tarifaire NON AL'!BY669="","",' Matrice Tarifaire NON AL'!BY669))</f>
        <v/>
      </c>
      <c r="BG666" t="str">
        <f>+IF(C666="","",IF(' Matrice Tarifaire NON AL'!AK669="Composant de Box","999",IF(' Matrice Tarifaire NON AL'!AP669&lt;&gt;"",' Matrice Tarifaire NON AL'!AP669,IF(' Matrice Tarifaire NON AL'!AO669&lt;&gt;"",' Matrice Tarifaire NON AL'!AO669,' Matrice Tarifaire NON AL'!AN669))))</f>
        <v/>
      </c>
    </row>
    <row r="667" spans="1:59" x14ac:dyDescent="0.25">
      <c r="A667" t="str">
        <f>+IF($C667="","",IF(' Matrice Tarifaire NON AL'!N670="","",IF(' Matrice Tarifaire NON AL'!N670=0,"GTIN A 0 - Ne doit pas être mis dans PRE REF",TEXT(' Matrice Tarifaire NON AL'!N670,"00000000000000"))))</f>
        <v/>
      </c>
      <c r="B667" t="str">
        <f>+IF(C667="","",IF(L667=172,4,VLOOKUP(' Matrice Tarifaire NON AL'!AK670,Feuil3!$A$4:$B$14,2,0)))</f>
        <v/>
      </c>
      <c r="C667" t="str">
        <f>+IF(' Matrice Tarifaire NON AL'!O670="","",SUBSTITUTE(' Matrice Tarifaire NON AL'!O670,"CHAR (10)"," "))</f>
        <v/>
      </c>
      <c r="D667" t="str">
        <f>+IF($C667="","",SUBSTITUTE(' Matrice Tarifaire NON AL'!P670,"CHAR (13)"," "))</f>
        <v/>
      </c>
      <c r="E667" t="str">
        <f t="shared" si="31"/>
        <v/>
      </c>
      <c r="F667" t="str">
        <f>+IF($C667="","",IF(' Matrice Tarifaire NON AL'!AX670="","Non",' Matrice Tarifaire NON AL'!AX670))</f>
        <v/>
      </c>
      <c r="G667" t="str">
        <f>+IF($C667="","",IF(' Matrice Tarifaire NON AL'!Q670="DOMEDIA","MDD",IF(' Matrice Tarifaire NON AL'!Q670="APTA","MDD",IF(' Matrice Tarifaire NON AL'!Q670="TOP BUDGET","Premier Prix","MN"))))</f>
        <v/>
      </c>
      <c r="H667" t="str">
        <f>+IF($C667="","",' Matrice Tarifaire NON AL'!Q670)</f>
        <v/>
      </c>
      <c r="K667" t="str">
        <f>+IF($C667="","",' Matrice Tarifaire NON AL'!X670)</f>
        <v/>
      </c>
      <c r="L667" t="str">
        <f>+IF($C667="","",' Matrice Tarifaire NON AL'!X670)</f>
        <v/>
      </c>
      <c r="M667" t="str">
        <f>+IF($C667="","",' Matrice Tarifaire NON AL'!Y670)</f>
        <v/>
      </c>
      <c r="N667" t="str">
        <f>+IF($C667="","",' Matrice Tarifaire NON AL'!Z670)</f>
        <v/>
      </c>
      <c r="P667" t="str">
        <f>+IF(C667="","",IF(' Matrice Tarifaire NON AL'!X670&lt;&gt;168,"Non",""))</f>
        <v/>
      </c>
      <c r="Q667" t="str">
        <f>+IF($C667="","",' Matrice Tarifaire NON AL'!T670)</f>
        <v/>
      </c>
      <c r="R667" t="str">
        <f>+IF($C667="","",IF(' Matrice Tarifaire NON AL'!R670="","",' Matrice Tarifaire NON AL'!R670))</f>
        <v/>
      </c>
      <c r="S667" t="str">
        <f>+IF($C667="","",LEFT(' Matrice Tarifaire NON AL'!W670,1))</f>
        <v/>
      </c>
      <c r="T667" t="str">
        <f>+IF($C667="","",LEFT(' Matrice Tarifaire NON AL'!AY670,3))</f>
        <v/>
      </c>
      <c r="U667" t="str">
        <f t="shared" si="32"/>
        <v/>
      </c>
      <c r="V667" t="str">
        <f>+IF(C667="","",IF(VLOOKUP(' Matrice Tarifaire NON AL'!AK670,Feuil3!A:F,6,0)="Box",IF(' Matrice Tarifaire NON AL'!AL670="Mono-Référence","Homogène",IF(' Matrice Tarifaire NON AL'!AL670="Multi-Références","Panaché","")),IF(' Matrice Tarifaire NON AL'!AK670="A la Pièce","Composant sans Colisage",IF(' Matrice Tarifaire NON AL'!AK670="Composant de Box","Composant sans Colisage","Homogène"))))</f>
        <v/>
      </c>
      <c r="W667" t="str">
        <f>+IF($V667="","",VLOOKUP(' Matrice Tarifaire NON AL'!AK670,Feuil3!$A$4:$E$14,5,0))</f>
        <v/>
      </c>
      <c r="Y667" t="str">
        <f>+IF($V667="","",IF(VLOOKUP(' Matrice Tarifaire NON AL'!$AK670,Feuil3!$A$4:$D$14,4,0)="Palette",' Matrice Tarifaire NON AL'!AN670,""))</f>
        <v/>
      </c>
      <c r="AA667" t="str">
        <f>+IF($V667="","",IF(VLOOKUP(' Matrice Tarifaire NON AL'!$AK670,Feuil3!$A$4:$D$14,4,0)="Colis",' Matrice Tarifaire NON AL'!AN670,""))</f>
        <v/>
      </c>
      <c r="AC667" t="str">
        <f>+IF(V667="","",IF(VLOOKUP(' Matrice Tarifaire NON AL'!AK670,Feuil3!$A$4:$D$14,4,0)="Colis",IF(' Matrice Tarifaire NON AL'!AO670&gt;0,' Matrice Tarifaire NON AL'!AO670,""),""))</f>
        <v/>
      </c>
      <c r="AD667" t="str">
        <f t="shared" si="33"/>
        <v/>
      </c>
      <c r="AE667" t="str">
        <f>+IF(C667="","",' Matrice Tarifaire NON AL'!C670)</f>
        <v/>
      </c>
      <c r="AF667" t="str">
        <f>+IF(C667="","",' Matrice Tarifaire NON AL'!AQ670)</f>
        <v/>
      </c>
      <c r="AH667" t="str">
        <f>+IF(E667="","",' Matrice Tarifaire NON AL'!$U670)</f>
        <v/>
      </c>
      <c r="AI667" t="str">
        <f>+IF(F667="","",IF(' Matrice Tarifaire NON AL'!$V670="","",' Matrice Tarifaire NON AL'!$V670))</f>
        <v/>
      </c>
      <c r="AJ667" t="str">
        <f>+IF($C667="","",IF(' Matrice Tarifaire NON AL'!AZ670="","",' Matrice Tarifaire NON AL'!AZ670))</f>
        <v/>
      </c>
      <c r="AK667" t="str">
        <f>+IF($C667="","",IF(' Matrice Tarifaire NON AL'!BA670="","",' Matrice Tarifaire NON AL'!BA670))</f>
        <v/>
      </c>
      <c r="AL667" t="str">
        <f>+IF($C667="","",IF(' Matrice Tarifaire NON AL'!BB670="","",TEXT(' Matrice Tarifaire NON AL'!BB670,"0,0000")))</f>
        <v/>
      </c>
      <c r="AO667" t="str">
        <f>+IF($C667="","",IF(' Matrice Tarifaire NON AL'!BF670="","",TEXT(' Matrice Tarifaire NON AL'!BF670,"0,0000")))</f>
        <v/>
      </c>
      <c r="AP667" t="str">
        <f>+IF($C667="","",IF(' Matrice Tarifaire NON AL'!BG670="","",TEXT(' Matrice Tarifaire NON AL'!BG670,"0,0000")))</f>
        <v/>
      </c>
      <c r="AQ667" t="str">
        <f>+IF($C667="","",IF(' Matrice Tarifaire NON AL'!BH670="","",TEXT(' Matrice Tarifaire NON AL'!BH670,"0,0000")))</f>
        <v/>
      </c>
      <c r="AR667" t="str">
        <f>+IF($C667="","",IF(' Matrice Tarifaire NON AL'!BI670="","",TEXT(' Matrice Tarifaire NON AL'!BI670,"0,0000")))</f>
        <v/>
      </c>
      <c r="AS667" t="str">
        <f>+IF(C667="","",IF(' Matrice Tarifaire NON AL'!BJ670="","0",IF(' Matrice Tarifaire NON AL'!BJ670="","",' Matrice Tarifaire NON AL'!BJ670)))</f>
        <v/>
      </c>
      <c r="AT667" t="str">
        <f>+IF(C667="","",IF(' Matrice Tarifaire NON AL'!BK670="","",' Matrice Tarifaire NON AL'!$BK$6))</f>
        <v/>
      </c>
      <c r="AU667" t="str">
        <f>+IF(C667="","",IF(' Matrice Tarifaire NON AL'!BK670="","",TEXT(' Matrice Tarifaire NON AL'!BK670,"0,0000")))</f>
        <v/>
      </c>
      <c r="AV667" t="str">
        <f>+IF(C667="","",IF(' Matrice Tarifaire NON AL'!BL670="","",' Matrice Tarifaire NON AL'!$BL$6))</f>
        <v/>
      </c>
      <c r="AW667" t="str">
        <f>+IF(C667="","",IF(' Matrice Tarifaire NON AL'!BL670="","",TEXT(' Matrice Tarifaire NON AL'!BL670,"0,0000")))</f>
        <v/>
      </c>
      <c r="AX667" t="str">
        <f>+IF(C667="","",IF(' Matrice Tarifaire NON AL'!BM670="","",' Matrice Tarifaire NON AL'!$BM$6))</f>
        <v/>
      </c>
      <c r="AY667" t="str">
        <f>+IF(C667="","",IF(' Matrice Tarifaire NON AL'!BM670="","",TEXT(' Matrice Tarifaire NON AL'!BM670,"0,0000")))</f>
        <v/>
      </c>
      <c r="AZ667" t="str">
        <f>+IF(C667="","",IF(' Matrice Tarifaire NON AL'!BN670="","","Taxe DEEE"))</f>
        <v/>
      </c>
      <c r="BA667" t="str">
        <f>+IF(C667="","",IF(' Matrice Tarifaire NON AL'!BN670="","",TEXT(' Matrice Tarifaire NON AL'!BN670,"0,0000")))</f>
        <v/>
      </c>
      <c r="BD667" t="str">
        <f>+IF($C667="","",IF(' Matrice Tarifaire NON AL'!BR670="","",TEXT(' Matrice Tarifaire NON AL'!BR670,"0,000")))</f>
        <v/>
      </c>
      <c r="BE667" t="str">
        <f>+IF($C667="","",IF(' Matrice Tarifaire NON AL'!BS670="","",VALUE(TEXT(' Matrice Tarifaire NON AL'!BS670,"0,00"))))</f>
        <v/>
      </c>
      <c r="BF667" t="str">
        <f>+IF($C667="","",IF(' Matrice Tarifaire NON AL'!BY670="","",' Matrice Tarifaire NON AL'!BY670))</f>
        <v/>
      </c>
      <c r="BG667" t="str">
        <f>+IF(C667="","",IF(' Matrice Tarifaire NON AL'!AK670="Composant de Box","999",IF(' Matrice Tarifaire NON AL'!AP670&lt;&gt;"",' Matrice Tarifaire NON AL'!AP670,IF(' Matrice Tarifaire NON AL'!AO670&lt;&gt;"",' Matrice Tarifaire NON AL'!AO670,' Matrice Tarifaire NON AL'!AN670))))</f>
        <v/>
      </c>
    </row>
    <row r="668" spans="1:59" x14ac:dyDescent="0.25">
      <c r="A668" t="str">
        <f>+IF($C668="","",IF(' Matrice Tarifaire NON AL'!N671="","",IF(' Matrice Tarifaire NON AL'!N671=0,"GTIN A 0 - Ne doit pas être mis dans PRE REF",TEXT(' Matrice Tarifaire NON AL'!N671,"00000000000000"))))</f>
        <v/>
      </c>
      <c r="B668" t="str">
        <f>+IF(C668="","",IF(L668=172,4,VLOOKUP(' Matrice Tarifaire NON AL'!AK671,Feuil3!$A$4:$B$14,2,0)))</f>
        <v/>
      </c>
      <c r="C668" t="str">
        <f>+IF(' Matrice Tarifaire NON AL'!O671="","",SUBSTITUTE(' Matrice Tarifaire NON AL'!O671,"CHAR (10)"," "))</f>
        <v/>
      </c>
      <c r="D668" t="str">
        <f>+IF($C668="","",SUBSTITUTE(' Matrice Tarifaire NON AL'!P671,"CHAR (13)"," "))</f>
        <v/>
      </c>
      <c r="E668" t="str">
        <f t="shared" si="31"/>
        <v/>
      </c>
      <c r="F668" t="str">
        <f>+IF($C668="","",IF(' Matrice Tarifaire NON AL'!AX671="","Non",' Matrice Tarifaire NON AL'!AX671))</f>
        <v/>
      </c>
      <c r="G668" t="str">
        <f>+IF($C668="","",IF(' Matrice Tarifaire NON AL'!Q671="DOMEDIA","MDD",IF(' Matrice Tarifaire NON AL'!Q671="APTA","MDD",IF(' Matrice Tarifaire NON AL'!Q671="TOP BUDGET","Premier Prix","MN"))))</f>
        <v/>
      </c>
      <c r="H668" t="str">
        <f>+IF($C668="","",' Matrice Tarifaire NON AL'!Q671)</f>
        <v/>
      </c>
      <c r="K668" t="str">
        <f>+IF($C668="","",' Matrice Tarifaire NON AL'!X671)</f>
        <v/>
      </c>
      <c r="L668" t="str">
        <f>+IF($C668="","",' Matrice Tarifaire NON AL'!X671)</f>
        <v/>
      </c>
      <c r="M668" t="str">
        <f>+IF($C668="","",' Matrice Tarifaire NON AL'!Y671)</f>
        <v/>
      </c>
      <c r="N668" t="str">
        <f>+IF($C668="","",' Matrice Tarifaire NON AL'!Z671)</f>
        <v/>
      </c>
      <c r="P668" t="str">
        <f>+IF(C668="","",IF(' Matrice Tarifaire NON AL'!X671&lt;&gt;168,"Non",""))</f>
        <v/>
      </c>
      <c r="Q668" t="str">
        <f>+IF($C668="","",' Matrice Tarifaire NON AL'!T671)</f>
        <v/>
      </c>
      <c r="R668" t="str">
        <f>+IF($C668="","",IF(' Matrice Tarifaire NON AL'!R671="","",' Matrice Tarifaire NON AL'!R671))</f>
        <v/>
      </c>
      <c r="S668" t="str">
        <f>+IF($C668="","",LEFT(' Matrice Tarifaire NON AL'!W671,1))</f>
        <v/>
      </c>
      <c r="T668" t="str">
        <f>+IF($C668="","",LEFT(' Matrice Tarifaire NON AL'!AY671,3))</f>
        <v/>
      </c>
      <c r="U668" t="str">
        <f t="shared" si="32"/>
        <v/>
      </c>
      <c r="V668" t="str">
        <f>+IF(C668="","",IF(VLOOKUP(' Matrice Tarifaire NON AL'!AK671,Feuil3!A:F,6,0)="Box",IF(' Matrice Tarifaire NON AL'!AL671="Mono-Référence","Homogène",IF(' Matrice Tarifaire NON AL'!AL671="Multi-Références","Panaché","")),IF(' Matrice Tarifaire NON AL'!AK671="A la Pièce","Composant sans Colisage",IF(' Matrice Tarifaire NON AL'!AK671="Composant de Box","Composant sans Colisage","Homogène"))))</f>
        <v/>
      </c>
      <c r="W668" t="str">
        <f>+IF($V668="","",VLOOKUP(' Matrice Tarifaire NON AL'!AK671,Feuil3!$A$4:$E$14,5,0))</f>
        <v/>
      </c>
      <c r="Y668" t="str">
        <f>+IF($V668="","",IF(VLOOKUP(' Matrice Tarifaire NON AL'!$AK671,Feuil3!$A$4:$D$14,4,0)="Palette",' Matrice Tarifaire NON AL'!AN671,""))</f>
        <v/>
      </c>
      <c r="AA668" t="str">
        <f>+IF($V668="","",IF(VLOOKUP(' Matrice Tarifaire NON AL'!$AK671,Feuil3!$A$4:$D$14,4,0)="Colis",' Matrice Tarifaire NON AL'!AN671,""))</f>
        <v/>
      </c>
      <c r="AC668" t="str">
        <f>+IF(V668="","",IF(VLOOKUP(' Matrice Tarifaire NON AL'!AK671,Feuil3!$A$4:$D$14,4,0)="Colis",IF(' Matrice Tarifaire NON AL'!AO671&gt;0,' Matrice Tarifaire NON AL'!AO671,""),""))</f>
        <v/>
      </c>
      <c r="AD668" t="str">
        <f t="shared" si="33"/>
        <v/>
      </c>
      <c r="AE668" t="str">
        <f>+IF(C668="","",' Matrice Tarifaire NON AL'!C671)</f>
        <v/>
      </c>
      <c r="AF668" t="str">
        <f>+IF(C668="","",' Matrice Tarifaire NON AL'!AQ671)</f>
        <v/>
      </c>
      <c r="AH668" t="str">
        <f>+IF(E668="","",' Matrice Tarifaire NON AL'!$U671)</f>
        <v/>
      </c>
      <c r="AI668" t="str">
        <f>+IF(F668="","",IF(' Matrice Tarifaire NON AL'!$V671="","",' Matrice Tarifaire NON AL'!$V671))</f>
        <v/>
      </c>
      <c r="AJ668" t="str">
        <f>+IF($C668="","",IF(' Matrice Tarifaire NON AL'!AZ671="","",' Matrice Tarifaire NON AL'!AZ671))</f>
        <v/>
      </c>
      <c r="AK668" t="str">
        <f>+IF($C668="","",IF(' Matrice Tarifaire NON AL'!BA671="","",' Matrice Tarifaire NON AL'!BA671))</f>
        <v/>
      </c>
      <c r="AL668" t="str">
        <f>+IF($C668="","",IF(' Matrice Tarifaire NON AL'!BB671="","",TEXT(' Matrice Tarifaire NON AL'!BB671,"0,0000")))</f>
        <v/>
      </c>
      <c r="AO668" t="str">
        <f>+IF($C668="","",IF(' Matrice Tarifaire NON AL'!BF671="","",TEXT(' Matrice Tarifaire NON AL'!BF671,"0,0000")))</f>
        <v/>
      </c>
      <c r="AP668" t="str">
        <f>+IF($C668="","",IF(' Matrice Tarifaire NON AL'!BG671="","",TEXT(' Matrice Tarifaire NON AL'!BG671,"0,0000")))</f>
        <v/>
      </c>
      <c r="AQ668" t="str">
        <f>+IF($C668="","",IF(' Matrice Tarifaire NON AL'!BH671="","",TEXT(' Matrice Tarifaire NON AL'!BH671,"0,0000")))</f>
        <v/>
      </c>
      <c r="AR668" t="str">
        <f>+IF($C668="","",IF(' Matrice Tarifaire NON AL'!BI671="","",TEXT(' Matrice Tarifaire NON AL'!BI671,"0,0000")))</f>
        <v/>
      </c>
      <c r="AS668" t="str">
        <f>+IF(C668="","",IF(' Matrice Tarifaire NON AL'!BJ671="","0",IF(' Matrice Tarifaire NON AL'!BJ671="","",' Matrice Tarifaire NON AL'!BJ671)))</f>
        <v/>
      </c>
      <c r="AT668" t="str">
        <f>+IF(C668="","",IF(' Matrice Tarifaire NON AL'!BK671="","",' Matrice Tarifaire NON AL'!$BK$6))</f>
        <v/>
      </c>
      <c r="AU668" t="str">
        <f>+IF(C668="","",IF(' Matrice Tarifaire NON AL'!BK671="","",TEXT(' Matrice Tarifaire NON AL'!BK671,"0,0000")))</f>
        <v/>
      </c>
      <c r="AV668" t="str">
        <f>+IF(C668="","",IF(' Matrice Tarifaire NON AL'!BL671="","",' Matrice Tarifaire NON AL'!$BL$6))</f>
        <v/>
      </c>
      <c r="AW668" t="str">
        <f>+IF(C668="","",IF(' Matrice Tarifaire NON AL'!BL671="","",TEXT(' Matrice Tarifaire NON AL'!BL671,"0,0000")))</f>
        <v/>
      </c>
      <c r="AX668" t="str">
        <f>+IF(C668="","",IF(' Matrice Tarifaire NON AL'!BM671="","",' Matrice Tarifaire NON AL'!$BM$6))</f>
        <v/>
      </c>
      <c r="AY668" t="str">
        <f>+IF(C668="","",IF(' Matrice Tarifaire NON AL'!BM671="","",TEXT(' Matrice Tarifaire NON AL'!BM671,"0,0000")))</f>
        <v/>
      </c>
      <c r="AZ668" t="str">
        <f>+IF(C668="","",IF(' Matrice Tarifaire NON AL'!BN671="","","Taxe DEEE"))</f>
        <v/>
      </c>
      <c r="BA668" t="str">
        <f>+IF(C668="","",IF(' Matrice Tarifaire NON AL'!BN671="","",TEXT(' Matrice Tarifaire NON AL'!BN671,"0,0000")))</f>
        <v/>
      </c>
      <c r="BD668" t="str">
        <f>+IF($C668="","",IF(' Matrice Tarifaire NON AL'!BR671="","",TEXT(' Matrice Tarifaire NON AL'!BR671,"0,000")))</f>
        <v/>
      </c>
      <c r="BE668" t="str">
        <f>+IF($C668="","",IF(' Matrice Tarifaire NON AL'!BS671="","",VALUE(TEXT(' Matrice Tarifaire NON AL'!BS671,"0,00"))))</f>
        <v/>
      </c>
      <c r="BF668" t="str">
        <f>+IF($C668="","",IF(' Matrice Tarifaire NON AL'!BY671="","",' Matrice Tarifaire NON AL'!BY671))</f>
        <v/>
      </c>
      <c r="BG668" t="str">
        <f>+IF(C668="","",IF(' Matrice Tarifaire NON AL'!AK671="Composant de Box","999",IF(' Matrice Tarifaire NON AL'!AP671&lt;&gt;"",' Matrice Tarifaire NON AL'!AP671,IF(' Matrice Tarifaire NON AL'!AO671&lt;&gt;"",' Matrice Tarifaire NON AL'!AO671,' Matrice Tarifaire NON AL'!AN671))))</f>
        <v/>
      </c>
    </row>
    <row r="669" spans="1:59" x14ac:dyDescent="0.25">
      <c r="A669" t="str">
        <f>+IF($C669="","",IF(' Matrice Tarifaire NON AL'!N672="","",IF(' Matrice Tarifaire NON AL'!N672=0,"GTIN A 0 - Ne doit pas être mis dans PRE REF",TEXT(' Matrice Tarifaire NON AL'!N672,"00000000000000"))))</f>
        <v/>
      </c>
      <c r="B669" t="str">
        <f>+IF(C669="","",IF(L669=172,4,VLOOKUP(' Matrice Tarifaire NON AL'!AK672,Feuil3!$A$4:$B$14,2,0)))</f>
        <v/>
      </c>
      <c r="C669" t="str">
        <f>+IF(' Matrice Tarifaire NON AL'!O672="","",SUBSTITUTE(' Matrice Tarifaire NON AL'!O672,"CHAR (10)"," "))</f>
        <v/>
      </c>
      <c r="D669" t="str">
        <f>+IF($C669="","",SUBSTITUTE(' Matrice Tarifaire NON AL'!P672,"CHAR (13)"," "))</f>
        <v/>
      </c>
      <c r="E669" t="str">
        <f t="shared" si="31"/>
        <v/>
      </c>
      <c r="F669" t="str">
        <f>+IF($C669="","",IF(' Matrice Tarifaire NON AL'!AX672="","Non",' Matrice Tarifaire NON AL'!AX672))</f>
        <v/>
      </c>
      <c r="G669" t="str">
        <f>+IF($C669="","",IF(' Matrice Tarifaire NON AL'!Q672="DOMEDIA","MDD",IF(' Matrice Tarifaire NON AL'!Q672="APTA","MDD",IF(' Matrice Tarifaire NON AL'!Q672="TOP BUDGET","Premier Prix","MN"))))</f>
        <v/>
      </c>
      <c r="H669" t="str">
        <f>+IF($C669="","",' Matrice Tarifaire NON AL'!Q672)</f>
        <v/>
      </c>
      <c r="K669" t="str">
        <f>+IF($C669="","",' Matrice Tarifaire NON AL'!X672)</f>
        <v/>
      </c>
      <c r="L669" t="str">
        <f>+IF($C669="","",' Matrice Tarifaire NON AL'!X672)</f>
        <v/>
      </c>
      <c r="M669" t="str">
        <f>+IF($C669="","",' Matrice Tarifaire NON AL'!Y672)</f>
        <v/>
      </c>
      <c r="N669" t="str">
        <f>+IF($C669="","",' Matrice Tarifaire NON AL'!Z672)</f>
        <v/>
      </c>
      <c r="P669" t="str">
        <f>+IF(C669="","",IF(' Matrice Tarifaire NON AL'!X672&lt;&gt;168,"Non",""))</f>
        <v/>
      </c>
      <c r="Q669" t="str">
        <f>+IF($C669="","",' Matrice Tarifaire NON AL'!T672)</f>
        <v/>
      </c>
      <c r="R669" t="str">
        <f>+IF($C669="","",IF(' Matrice Tarifaire NON AL'!R672="","",' Matrice Tarifaire NON AL'!R672))</f>
        <v/>
      </c>
      <c r="S669" t="str">
        <f>+IF($C669="","",LEFT(' Matrice Tarifaire NON AL'!W672,1))</f>
        <v/>
      </c>
      <c r="T669" t="str">
        <f>+IF($C669="","",LEFT(' Matrice Tarifaire NON AL'!AY672,3))</f>
        <v/>
      </c>
      <c r="U669" t="str">
        <f t="shared" si="32"/>
        <v/>
      </c>
      <c r="V669" t="str">
        <f>+IF(C669="","",IF(VLOOKUP(' Matrice Tarifaire NON AL'!AK672,Feuil3!A:F,6,0)="Box",IF(' Matrice Tarifaire NON AL'!AL672="Mono-Référence","Homogène",IF(' Matrice Tarifaire NON AL'!AL672="Multi-Références","Panaché","")),IF(' Matrice Tarifaire NON AL'!AK672="A la Pièce","Composant sans Colisage",IF(' Matrice Tarifaire NON AL'!AK672="Composant de Box","Composant sans Colisage","Homogène"))))</f>
        <v/>
      </c>
      <c r="W669" t="str">
        <f>+IF($V669="","",VLOOKUP(' Matrice Tarifaire NON AL'!AK672,Feuil3!$A$4:$E$14,5,0))</f>
        <v/>
      </c>
      <c r="Y669" t="str">
        <f>+IF($V669="","",IF(VLOOKUP(' Matrice Tarifaire NON AL'!$AK672,Feuil3!$A$4:$D$14,4,0)="Palette",' Matrice Tarifaire NON AL'!AN672,""))</f>
        <v/>
      </c>
      <c r="AA669" t="str">
        <f>+IF($V669="","",IF(VLOOKUP(' Matrice Tarifaire NON AL'!$AK672,Feuil3!$A$4:$D$14,4,0)="Colis",' Matrice Tarifaire NON AL'!AN672,""))</f>
        <v/>
      </c>
      <c r="AC669" t="str">
        <f>+IF(V669="","",IF(VLOOKUP(' Matrice Tarifaire NON AL'!AK672,Feuil3!$A$4:$D$14,4,0)="Colis",IF(' Matrice Tarifaire NON AL'!AO672&gt;0,' Matrice Tarifaire NON AL'!AO672,""),""))</f>
        <v/>
      </c>
      <c r="AD669" t="str">
        <f t="shared" si="33"/>
        <v/>
      </c>
      <c r="AE669" t="str">
        <f>+IF(C669="","",' Matrice Tarifaire NON AL'!C672)</f>
        <v/>
      </c>
      <c r="AF669" t="str">
        <f>+IF(C669="","",' Matrice Tarifaire NON AL'!AQ672)</f>
        <v/>
      </c>
      <c r="AH669" t="str">
        <f>+IF(E669="","",' Matrice Tarifaire NON AL'!$U672)</f>
        <v/>
      </c>
      <c r="AI669" t="str">
        <f>+IF(F669="","",IF(' Matrice Tarifaire NON AL'!$V672="","",' Matrice Tarifaire NON AL'!$V672))</f>
        <v/>
      </c>
      <c r="AJ669" t="str">
        <f>+IF($C669="","",IF(' Matrice Tarifaire NON AL'!AZ672="","",' Matrice Tarifaire NON AL'!AZ672))</f>
        <v/>
      </c>
      <c r="AK669" t="str">
        <f>+IF($C669="","",IF(' Matrice Tarifaire NON AL'!BA672="","",' Matrice Tarifaire NON AL'!BA672))</f>
        <v/>
      </c>
      <c r="AL669" t="str">
        <f>+IF($C669="","",IF(' Matrice Tarifaire NON AL'!BB672="","",TEXT(' Matrice Tarifaire NON AL'!BB672,"0,0000")))</f>
        <v/>
      </c>
      <c r="AO669" t="str">
        <f>+IF($C669="","",IF(' Matrice Tarifaire NON AL'!BF672="","",TEXT(' Matrice Tarifaire NON AL'!BF672,"0,0000")))</f>
        <v/>
      </c>
      <c r="AP669" t="str">
        <f>+IF($C669="","",IF(' Matrice Tarifaire NON AL'!BG672="","",TEXT(' Matrice Tarifaire NON AL'!BG672,"0,0000")))</f>
        <v/>
      </c>
      <c r="AQ669" t="str">
        <f>+IF($C669="","",IF(' Matrice Tarifaire NON AL'!BH672="","",TEXT(' Matrice Tarifaire NON AL'!BH672,"0,0000")))</f>
        <v/>
      </c>
      <c r="AR669" t="str">
        <f>+IF($C669="","",IF(' Matrice Tarifaire NON AL'!BI672="","",TEXT(' Matrice Tarifaire NON AL'!BI672,"0,0000")))</f>
        <v/>
      </c>
      <c r="AS669" t="str">
        <f>+IF(C669="","",IF(' Matrice Tarifaire NON AL'!BJ672="","0",IF(' Matrice Tarifaire NON AL'!BJ672="","",' Matrice Tarifaire NON AL'!BJ672)))</f>
        <v/>
      </c>
      <c r="AT669" t="str">
        <f>+IF(C669="","",IF(' Matrice Tarifaire NON AL'!BK672="","",' Matrice Tarifaire NON AL'!$BK$6))</f>
        <v/>
      </c>
      <c r="AU669" t="str">
        <f>+IF(C669="","",IF(' Matrice Tarifaire NON AL'!BK672="","",TEXT(' Matrice Tarifaire NON AL'!BK672,"0,0000")))</f>
        <v/>
      </c>
      <c r="AV669" t="str">
        <f>+IF(C669="","",IF(' Matrice Tarifaire NON AL'!BL672="","",' Matrice Tarifaire NON AL'!$BL$6))</f>
        <v/>
      </c>
      <c r="AW669" t="str">
        <f>+IF(C669="","",IF(' Matrice Tarifaire NON AL'!BL672="","",TEXT(' Matrice Tarifaire NON AL'!BL672,"0,0000")))</f>
        <v/>
      </c>
      <c r="AX669" t="str">
        <f>+IF(C669="","",IF(' Matrice Tarifaire NON AL'!BM672="","",' Matrice Tarifaire NON AL'!$BM$6))</f>
        <v/>
      </c>
      <c r="AY669" t="str">
        <f>+IF(C669="","",IF(' Matrice Tarifaire NON AL'!BM672="","",TEXT(' Matrice Tarifaire NON AL'!BM672,"0,0000")))</f>
        <v/>
      </c>
      <c r="AZ669" t="str">
        <f>+IF(C669="","",IF(' Matrice Tarifaire NON AL'!BN672="","","Taxe DEEE"))</f>
        <v/>
      </c>
      <c r="BA669" t="str">
        <f>+IF(C669="","",IF(' Matrice Tarifaire NON AL'!BN672="","",TEXT(' Matrice Tarifaire NON AL'!BN672,"0,0000")))</f>
        <v/>
      </c>
      <c r="BD669" t="str">
        <f>+IF($C669="","",IF(' Matrice Tarifaire NON AL'!BR672="","",TEXT(' Matrice Tarifaire NON AL'!BR672,"0,000")))</f>
        <v/>
      </c>
      <c r="BE669" t="str">
        <f>+IF($C669="","",IF(' Matrice Tarifaire NON AL'!BS672="","",VALUE(TEXT(' Matrice Tarifaire NON AL'!BS672,"0,00"))))</f>
        <v/>
      </c>
      <c r="BF669" t="str">
        <f>+IF($C669="","",IF(' Matrice Tarifaire NON AL'!BY672="","",' Matrice Tarifaire NON AL'!BY672))</f>
        <v/>
      </c>
      <c r="BG669" t="str">
        <f>+IF(C669="","",IF(' Matrice Tarifaire NON AL'!AK672="Composant de Box","999",IF(' Matrice Tarifaire NON AL'!AP672&lt;&gt;"",' Matrice Tarifaire NON AL'!AP672,IF(' Matrice Tarifaire NON AL'!AO672&lt;&gt;"",' Matrice Tarifaire NON AL'!AO672,' Matrice Tarifaire NON AL'!AN672))))</f>
        <v/>
      </c>
    </row>
    <row r="670" spans="1:59" x14ac:dyDescent="0.25">
      <c r="A670" t="str">
        <f>+IF($C670="","",IF(' Matrice Tarifaire NON AL'!N673="","",IF(' Matrice Tarifaire NON AL'!N673=0,"GTIN A 0 - Ne doit pas être mis dans PRE REF",TEXT(' Matrice Tarifaire NON AL'!N673,"00000000000000"))))</f>
        <v/>
      </c>
      <c r="B670" t="str">
        <f>+IF(C670="","",IF(L670=172,4,VLOOKUP(' Matrice Tarifaire NON AL'!AK673,Feuil3!$A$4:$B$14,2,0)))</f>
        <v/>
      </c>
      <c r="C670" t="str">
        <f>+IF(' Matrice Tarifaire NON AL'!O673="","",SUBSTITUTE(' Matrice Tarifaire NON AL'!O673,"CHAR (10)"," "))</f>
        <v/>
      </c>
      <c r="D670" t="str">
        <f>+IF($C670="","",SUBSTITUTE(' Matrice Tarifaire NON AL'!P673,"CHAR (13)"," "))</f>
        <v/>
      </c>
      <c r="E670" t="str">
        <f t="shared" si="31"/>
        <v/>
      </c>
      <c r="F670" t="str">
        <f>+IF($C670="","",IF(' Matrice Tarifaire NON AL'!AX673="","Non",' Matrice Tarifaire NON AL'!AX673))</f>
        <v/>
      </c>
      <c r="G670" t="str">
        <f>+IF($C670="","",IF(' Matrice Tarifaire NON AL'!Q673="DOMEDIA","MDD",IF(' Matrice Tarifaire NON AL'!Q673="APTA","MDD",IF(' Matrice Tarifaire NON AL'!Q673="TOP BUDGET","Premier Prix","MN"))))</f>
        <v/>
      </c>
      <c r="H670" t="str">
        <f>+IF($C670="","",' Matrice Tarifaire NON AL'!Q673)</f>
        <v/>
      </c>
      <c r="K670" t="str">
        <f>+IF($C670="","",' Matrice Tarifaire NON AL'!X673)</f>
        <v/>
      </c>
      <c r="L670" t="str">
        <f>+IF($C670="","",' Matrice Tarifaire NON AL'!X673)</f>
        <v/>
      </c>
      <c r="M670" t="str">
        <f>+IF($C670="","",' Matrice Tarifaire NON AL'!Y673)</f>
        <v/>
      </c>
      <c r="N670" t="str">
        <f>+IF($C670="","",' Matrice Tarifaire NON AL'!Z673)</f>
        <v/>
      </c>
      <c r="P670" t="str">
        <f>+IF(C670="","",IF(' Matrice Tarifaire NON AL'!X673&lt;&gt;168,"Non",""))</f>
        <v/>
      </c>
      <c r="Q670" t="str">
        <f>+IF($C670="","",' Matrice Tarifaire NON AL'!T673)</f>
        <v/>
      </c>
      <c r="R670" t="str">
        <f>+IF($C670="","",IF(' Matrice Tarifaire NON AL'!R673="","",' Matrice Tarifaire NON AL'!R673))</f>
        <v/>
      </c>
      <c r="S670" t="str">
        <f>+IF($C670="","",LEFT(' Matrice Tarifaire NON AL'!W673,1))</f>
        <v/>
      </c>
      <c r="T670" t="str">
        <f>+IF($C670="","",LEFT(' Matrice Tarifaire NON AL'!AY673,3))</f>
        <v/>
      </c>
      <c r="U670" t="str">
        <f t="shared" si="32"/>
        <v/>
      </c>
      <c r="V670" t="str">
        <f>+IF(C670="","",IF(VLOOKUP(' Matrice Tarifaire NON AL'!AK673,Feuil3!A:F,6,0)="Box",IF(' Matrice Tarifaire NON AL'!AL673="Mono-Référence","Homogène",IF(' Matrice Tarifaire NON AL'!AL673="Multi-Références","Panaché","")),IF(' Matrice Tarifaire NON AL'!AK673="A la Pièce","Composant sans Colisage",IF(' Matrice Tarifaire NON AL'!AK673="Composant de Box","Composant sans Colisage","Homogène"))))</f>
        <v/>
      </c>
      <c r="W670" t="str">
        <f>+IF($V670="","",VLOOKUP(' Matrice Tarifaire NON AL'!AK673,Feuil3!$A$4:$E$14,5,0))</f>
        <v/>
      </c>
      <c r="Y670" t="str">
        <f>+IF($V670="","",IF(VLOOKUP(' Matrice Tarifaire NON AL'!$AK673,Feuil3!$A$4:$D$14,4,0)="Palette",' Matrice Tarifaire NON AL'!AN673,""))</f>
        <v/>
      </c>
      <c r="AA670" t="str">
        <f>+IF($V670="","",IF(VLOOKUP(' Matrice Tarifaire NON AL'!$AK673,Feuil3!$A$4:$D$14,4,0)="Colis",' Matrice Tarifaire NON AL'!AN673,""))</f>
        <v/>
      </c>
      <c r="AC670" t="str">
        <f>+IF(V670="","",IF(VLOOKUP(' Matrice Tarifaire NON AL'!AK673,Feuil3!$A$4:$D$14,4,0)="Colis",IF(' Matrice Tarifaire NON AL'!AO673&gt;0,' Matrice Tarifaire NON AL'!AO673,""),""))</f>
        <v/>
      </c>
      <c r="AD670" t="str">
        <f t="shared" si="33"/>
        <v/>
      </c>
      <c r="AE670" t="str">
        <f>+IF(C670="","",' Matrice Tarifaire NON AL'!C673)</f>
        <v/>
      </c>
      <c r="AF670" t="str">
        <f>+IF(C670="","",' Matrice Tarifaire NON AL'!AQ673)</f>
        <v/>
      </c>
      <c r="AH670" t="str">
        <f>+IF(E670="","",' Matrice Tarifaire NON AL'!$U673)</f>
        <v/>
      </c>
      <c r="AI670" t="str">
        <f>+IF(F670="","",IF(' Matrice Tarifaire NON AL'!$V673="","",' Matrice Tarifaire NON AL'!$V673))</f>
        <v/>
      </c>
      <c r="AJ670" t="str">
        <f>+IF($C670="","",IF(' Matrice Tarifaire NON AL'!AZ673="","",' Matrice Tarifaire NON AL'!AZ673))</f>
        <v/>
      </c>
      <c r="AK670" t="str">
        <f>+IF($C670="","",IF(' Matrice Tarifaire NON AL'!BA673="","",' Matrice Tarifaire NON AL'!BA673))</f>
        <v/>
      </c>
      <c r="AL670" t="str">
        <f>+IF($C670="","",IF(' Matrice Tarifaire NON AL'!BB673="","",TEXT(' Matrice Tarifaire NON AL'!BB673,"0,0000")))</f>
        <v/>
      </c>
      <c r="AO670" t="str">
        <f>+IF($C670="","",IF(' Matrice Tarifaire NON AL'!BF673="","",TEXT(' Matrice Tarifaire NON AL'!BF673,"0,0000")))</f>
        <v/>
      </c>
      <c r="AP670" t="str">
        <f>+IF($C670="","",IF(' Matrice Tarifaire NON AL'!BG673="","",TEXT(' Matrice Tarifaire NON AL'!BG673,"0,0000")))</f>
        <v/>
      </c>
      <c r="AQ670" t="str">
        <f>+IF($C670="","",IF(' Matrice Tarifaire NON AL'!BH673="","",TEXT(' Matrice Tarifaire NON AL'!BH673,"0,0000")))</f>
        <v/>
      </c>
      <c r="AR670" t="str">
        <f>+IF($C670="","",IF(' Matrice Tarifaire NON AL'!BI673="","",TEXT(' Matrice Tarifaire NON AL'!BI673,"0,0000")))</f>
        <v/>
      </c>
      <c r="AS670" t="str">
        <f>+IF(C670="","",IF(' Matrice Tarifaire NON AL'!BJ673="","0",IF(' Matrice Tarifaire NON AL'!BJ673="","",' Matrice Tarifaire NON AL'!BJ673)))</f>
        <v/>
      </c>
      <c r="AT670" t="str">
        <f>+IF(C670="","",IF(' Matrice Tarifaire NON AL'!BK673="","",' Matrice Tarifaire NON AL'!$BK$6))</f>
        <v/>
      </c>
      <c r="AU670" t="str">
        <f>+IF(C670="","",IF(' Matrice Tarifaire NON AL'!BK673="","",TEXT(' Matrice Tarifaire NON AL'!BK673,"0,0000")))</f>
        <v/>
      </c>
      <c r="AV670" t="str">
        <f>+IF(C670="","",IF(' Matrice Tarifaire NON AL'!BL673="","",' Matrice Tarifaire NON AL'!$BL$6))</f>
        <v/>
      </c>
      <c r="AW670" t="str">
        <f>+IF(C670="","",IF(' Matrice Tarifaire NON AL'!BL673="","",TEXT(' Matrice Tarifaire NON AL'!BL673,"0,0000")))</f>
        <v/>
      </c>
      <c r="AX670" t="str">
        <f>+IF(C670="","",IF(' Matrice Tarifaire NON AL'!BM673="","",' Matrice Tarifaire NON AL'!$BM$6))</f>
        <v/>
      </c>
      <c r="AY670" t="str">
        <f>+IF(C670="","",IF(' Matrice Tarifaire NON AL'!BM673="","",TEXT(' Matrice Tarifaire NON AL'!BM673,"0,0000")))</f>
        <v/>
      </c>
      <c r="AZ670" t="str">
        <f>+IF(C670="","",IF(' Matrice Tarifaire NON AL'!BN673="","","Taxe DEEE"))</f>
        <v/>
      </c>
      <c r="BA670" t="str">
        <f>+IF(C670="","",IF(' Matrice Tarifaire NON AL'!BN673="","",TEXT(' Matrice Tarifaire NON AL'!BN673,"0,0000")))</f>
        <v/>
      </c>
      <c r="BD670" t="str">
        <f>+IF($C670="","",IF(' Matrice Tarifaire NON AL'!BR673="","",TEXT(' Matrice Tarifaire NON AL'!BR673,"0,000")))</f>
        <v/>
      </c>
      <c r="BE670" t="str">
        <f>+IF($C670="","",IF(' Matrice Tarifaire NON AL'!BS673="","",VALUE(TEXT(' Matrice Tarifaire NON AL'!BS673,"0,00"))))</f>
        <v/>
      </c>
      <c r="BF670" t="str">
        <f>+IF($C670="","",IF(' Matrice Tarifaire NON AL'!BY673="","",' Matrice Tarifaire NON AL'!BY673))</f>
        <v/>
      </c>
      <c r="BG670" t="str">
        <f>+IF(C670="","",IF(' Matrice Tarifaire NON AL'!AK673="Composant de Box","999",IF(' Matrice Tarifaire NON AL'!AP673&lt;&gt;"",' Matrice Tarifaire NON AL'!AP673,IF(' Matrice Tarifaire NON AL'!AO673&lt;&gt;"",' Matrice Tarifaire NON AL'!AO673,' Matrice Tarifaire NON AL'!AN673))))</f>
        <v/>
      </c>
    </row>
    <row r="671" spans="1:59" x14ac:dyDescent="0.25">
      <c r="A671" t="str">
        <f>+IF($C671="","",IF(' Matrice Tarifaire NON AL'!N674="","",IF(' Matrice Tarifaire NON AL'!N674=0,"GTIN A 0 - Ne doit pas être mis dans PRE REF",TEXT(' Matrice Tarifaire NON AL'!N674,"00000000000000"))))</f>
        <v/>
      </c>
      <c r="B671" t="str">
        <f>+IF(C671="","",IF(L671=172,4,VLOOKUP(' Matrice Tarifaire NON AL'!AK674,Feuil3!$A$4:$B$14,2,0)))</f>
        <v/>
      </c>
      <c r="C671" t="str">
        <f>+IF(' Matrice Tarifaire NON AL'!O674="","",SUBSTITUTE(' Matrice Tarifaire NON AL'!O674,"CHAR (10)"," "))</f>
        <v/>
      </c>
      <c r="D671" t="str">
        <f>+IF($C671="","",SUBSTITUTE(' Matrice Tarifaire NON AL'!P674,"CHAR (13)"," "))</f>
        <v/>
      </c>
      <c r="E671" t="str">
        <f t="shared" si="31"/>
        <v/>
      </c>
      <c r="F671" t="str">
        <f>+IF($C671="","",IF(' Matrice Tarifaire NON AL'!AX674="","Non",' Matrice Tarifaire NON AL'!AX674))</f>
        <v/>
      </c>
      <c r="G671" t="str">
        <f>+IF($C671="","",IF(' Matrice Tarifaire NON AL'!Q674="DOMEDIA","MDD",IF(' Matrice Tarifaire NON AL'!Q674="APTA","MDD",IF(' Matrice Tarifaire NON AL'!Q674="TOP BUDGET","Premier Prix","MN"))))</f>
        <v/>
      </c>
      <c r="H671" t="str">
        <f>+IF($C671="","",' Matrice Tarifaire NON AL'!Q674)</f>
        <v/>
      </c>
      <c r="K671" t="str">
        <f>+IF($C671="","",' Matrice Tarifaire NON AL'!X674)</f>
        <v/>
      </c>
      <c r="L671" t="str">
        <f>+IF($C671="","",' Matrice Tarifaire NON AL'!X674)</f>
        <v/>
      </c>
      <c r="M671" t="str">
        <f>+IF($C671="","",' Matrice Tarifaire NON AL'!Y674)</f>
        <v/>
      </c>
      <c r="N671" t="str">
        <f>+IF($C671="","",' Matrice Tarifaire NON AL'!Z674)</f>
        <v/>
      </c>
      <c r="P671" t="str">
        <f>+IF(C671="","",IF(' Matrice Tarifaire NON AL'!X674&lt;&gt;168,"Non",""))</f>
        <v/>
      </c>
      <c r="Q671" t="str">
        <f>+IF($C671="","",' Matrice Tarifaire NON AL'!T674)</f>
        <v/>
      </c>
      <c r="R671" t="str">
        <f>+IF($C671="","",IF(' Matrice Tarifaire NON AL'!R674="","",' Matrice Tarifaire NON AL'!R674))</f>
        <v/>
      </c>
      <c r="S671" t="str">
        <f>+IF($C671="","",LEFT(' Matrice Tarifaire NON AL'!W674,1))</f>
        <v/>
      </c>
      <c r="T671" t="str">
        <f>+IF($C671="","",LEFT(' Matrice Tarifaire NON AL'!AY674,3))</f>
        <v/>
      </c>
      <c r="U671" t="str">
        <f t="shared" si="32"/>
        <v/>
      </c>
      <c r="V671" t="str">
        <f>+IF(C671="","",IF(VLOOKUP(' Matrice Tarifaire NON AL'!AK674,Feuil3!A:F,6,0)="Box",IF(' Matrice Tarifaire NON AL'!AL674="Mono-Référence","Homogène",IF(' Matrice Tarifaire NON AL'!AL674="Multi-Références","Panaché","")),IF(' Matrice Tarifaire NON AL'!AK674="A la Pièce","Composant sans Colisage",IF(' Matrice Tarifaire NON AL'!AK674="Composant de Box","Composant sans Colisage","Homogène"))))</f>
        <v/>
      </c>
      <c r="W671" t="str">
        <f>+IF($V671="","",VLOOKUP(' Matrice Tarifaire NON AL'!AK674,Feuil3!$A$4:$E$14,5,0))</f>
        <v/>
      </c>
      <c r="Y671" t="str">
        <f>+IF($V671="","",IF(VLOOKUP(' Matrice Tarifaire NON AL'!$AK674,Feuil3!$A$4:$D$14,4,0)="Palette",' Matrice Tarifaire NON AL'!AN674,""))</f>
        <v/>
      </c>
      <c r="AA671" t="str">
        <f>+IF($V671="","",IF(VLOOKUP(' Matrice Tarifaire NON AL'!$AK674,Feuil3!$A$4:$D$14,4,0)="Colis",' Matrice Tarifaire NON AL'!AN674,""))</f>
        <v/>
      </c>
      <c r="AC671" t="str">
        <f>+IF(V671="","",IF(VLOOKUP(' Matrice Tarifaire NON AL'!AK674,Feuil3!$A$4:$D$14,4,0)="Colis",IF(' Matrice Tarifaire NON AL'!AO674&gt;0,' Matrice Tarifaire NON AL'!AO674,""),""))</f>
        <v/>
      </c>
      <c r="AD671" t="str">
        <f t="shared" si="33"/>
        <v/>
      </c>
      <c r="AE671" t="str">
        <f>+IF(C671="","",' Matrice Tarifaire NON AL'!C674)</f>
        <v/>
      </c>
      <c r="AF671" t="str">
        <f>+IF(C671="","",' Matrice Tarifaire NON AL'!AQ674)</f>
        <v/>
      </c>
      <c r="AH671" t="str">
        <f>+IF(E671="","",' Matrice Tarifaire NON AL'!$U674)</f>
        <v/>
      </c>
      <c r="AI671" t="str">
        <f>+IF(F671="","",IF(' Matrice Tarifaire NON AL'!$V674="","",' Matrice Tarifaire NON AL'!$V674))</f>
        <v/>
      </c>
      <c r="AJ671" t="str">
        <f>+IF($C671="","",IF(' Matrice Tarifaire NON AL'!AZ674="","",' Matrice Tarifaire NON AL'!AZ674))</f>
        <v/>
      </c>
      <c r="AK671" t="str">
        <f>+IF($C671="","",IF(' Matrice Tarifaire NON AL'!BA674="","",' Matrice Tarifaire NON AL'!BA674))</f>
        <v/>
      </c>
      <c r="AL671" t="str">
        <f>+IF($C671="","",IF(' Matrice Tarifaire NON AL'!BB674="","",TEXT(' Matrice Tarifaire NON AL'!BB674,"0,0000")))</f>
        <v/>
      </c>
      <c r="AO671" t="str">
        <f>+IF($C671="","",IF(' Matrice Tarifaire NON AL'!BF674="","",TEXT(' Matrice Tarifaire NON AL'!BF674,"0,0000")))</f>
        <v/>
      </c>
      <c r="AP671" t="str">
        <f>+IF($C671="","",IF(' Matrice Tarifaire NON AL'!BG674="","",TEXT(' Matrice Tarifaire NON AL'!BG674,"0,0000")))</f>
        <v/>
      </c>
      <c r="AQ671" t="str">
        <f>+IF($C671="","",IF(' Matrice Tarifaire NON AL'!BH674="","",TEXT(' Matrice Tarifaire NON AL'!BH674,"0,0000")))</f>
        <v/>
      </c>
      <c r="AR671" t="str">
        <f>+IF($C671="","",IF(' Matrice Tarifaire NON AL'!BI674="","",TEXT(' Matrice Tarifaire NON AL'!BI674,"0,0000")))</f>
        <v/>
      </c>
      <c r="AS671" t="str">
        <f>+IF(C671="","",IF(' Matrice Tarifaire NON AL'!BJ674="","0",IF(' Matrice Tarifaire NON AL'!BJ674="","",' Matrice Tarifaire NON AL'!BJ674)))</f>
        <v/>
      </c>
      <c r="AT671" t="str">
        <f>+IF(C671="","",IF(' Matrice Tarifaire NON AL'!BK674="","",' Matrice Tarifaire NON AL'!$BK$6))</f>
        <v/>
      </c>
      <c r="AU671" t="str">
        <f>+IF(C671="","",IF(' Matrice Tarifaire NON AL'!BK674="","",TEXT(' Matrice Tarifaire NON AL'!BK674,"0,0000")))</f>
        <v/>
      </c>
      <c r="AV671" t="str">
        <f>+IF(C671="","",IF(' Matrice Tarifaire NON AL'!BL674="","",' Matrice Tarifaire NON AL'!$BL$6))</f>
        <v/>
      </c>
      <c r="AW671" t="str">
        <f>+IF(C671="","",IF(' Matrice Tarifaire NON AL'!BL674="","",TEXT(' Matrice Tarifaire NON AL'!BL674,"0,0000")))</f>
        <v/>
      </c>
      <c r="AX671" t="str">
        <f>+IF(C671="","",IF(' Matrice Tarifaire NON AL'!BM674="","",' Matrice Tarifaire NON AL'!$BM$6))</f>
        <v/>
      </c>
      <c r="AY671" t="str">
        <f>+IF(C671="","",IF(' Matrice Tarifaire NON AL'!BM674="","",TEXT(' Matrice Tarifaire NON AL'!BM674,"0,0000")))</f>
        <v/>
      </c>
      <c r="AZ671" t="str">
        <f>+IF(C671="","",IF(' Matrice Tarifaire NON AL'!BN674="","","Taxe DEEE"))</f>
        <v/>
      </c>
      <c r="BA671" t="str">
        <f>+IF(C671="","",IF(' Matrice Tarifaire NON AL'!BN674="","",TEXT(' Matrice Tarifaire NON AL'!BN674,"0,0000")))</f>
        <v/>
      </c>
      <c r="BD671" t="str">
        <f>+IF($C671="","",IF(' Matrice Tarifaire NON AL'!BR674="","",TEXT(' Matrice Tarifaire NON AL'!BR674,"0,000")))</f>
        <v/>
      </c>
      <c r="BE671" t="str">
        <f>+IF($C671="","",IF(' Matrice Tarifaire NON AL'!BS674="","",VALUE(TEXT(' Matrice Tarifaire NON AL'!BS674,"0,00"))))</f>
        <v/>
      </c>
      <c r="BF671" t="str">
        <f>+IF($C671="","",IF(' Matrice Tarifaire NON AL'!BY674="","",' Matrice Tarifaire NON AL'!BY674))</f>
        <v/>
      </c>
      <c r="BG671" t="str">
        <f>+IF(C671="","",IF(' Matrice Tarifaire NON AL'!AK674="Composant de Box","999",IF(' Matrice Tarifaire NON AL'!AP674&lt;&gt;"",' Matrice Tarifaire NON AL'!AP674,IF(' Matrice Tarifaire NON AL'!AO674&lt;&gt;"",' Matrice Tarifaire NON AL'!AO674,' Matrice Tarifaire NON AL'!AN674))))</f>
        <v/>
      </c>
    </row>
    <row r="672" spans="1:59" x14ac:dyDescent="0.25">
      <c r="A672" t="str">
        <f>+IF($C672="","",IF(' Matrice Tarifaire NON AL'!N675="","",IF(' Matrice Tarifaire NON AL'!N675=0,"GTIN A 0 - Ne doit pas être mis dans PRE REF",TEXT(' Matrice Tarifaire NON AL'!N675,"00000000000000"))))</f>
        <v/>
      </c>
      <c r="B672" t="str">
        <f>+IF(C672="","",IF(L672=172,4,VLOOKUP(' Matrice Tarifaire NON AL'!AK675,Feuil3!$A$4:$B$14,2,0)))</f>
        <v/>
      </c>
      <c r="C672" t="str">
        <f>+IF(' Matrice Tarifaire NON AL'!O675="","",SUBSTITUTE(' Matrice Tarifaire NON AL'!O675,"CHAR (10)"," "))</f>
        <v/>
      </c>
      <c r="D672" t="str">
        <f>+IF($C672="","",SUBSTITUTE(' Matrice Tarifaire NON AL'!P675,"CHAR (13)"," "))</f>
        <v/>
      </c>
      <c r="E672" t="str">
        <f t="shared" si="31"/>
        <v/>
      </c>
      <c r="F672" t="str">
        <f>+IF($C672="","",IF(' Matrice Tarifaire NON AL'!AX675="","Non",' Matrice Tarifaire NON AL'!AX675))</f>
        <v/>
      </c>
      <c r="G672" t="str">
        <f>+IF($C672="","",IF(' Matrice Tarifaire NON AL'!Q675="DOMEDIA","MDD",IF(' Matrice Tarifaire NON AL'!Q675="APTA","MDD",IF(' Matrice Tarifaire NON AL'!Q675="TOP BUDGET","Premier Prix","MN"))))</f>
        <v/>
      </c>
      <c r="H672" t="str">
        <f>+IF($C672="","",' Matrice Tarifaire NON AL'!Q675)</f>
        <v/>
      </c>
      <c r="K672" t="str">
        <f>+IF($C672="","",' Matrice Tarifaire NON AL'!X675)</f>
        <v/>
      </c>
      <c r="L672" t="str">
        <f>+IF($C672="","",' Matrice Tarifaire NON AL'!X675)</f>
        <v/>
      </c>
      <c r="M672" t="str">
        <f>+IF($C672="","",' Matrice Tarifaire NON AL'!Y675)</f>
        <v/>
      </c>
      <c r="N672" t="str">
        <f>+IF($C672="","",' Matrice Tarifaire NON AL'!Z675)</f>
        <v/>
      </c>
      <c r="P672" t="str">
        <f>+IF(C672="","",IF(' Matrice Tarifaire NON AL'!X675&lt;&gt;168,"Non",""))</f>
        <v/>
      </c>
      <c r="Q672" t="str">
        <f>+IF($C672="","",' Matrice Tarifaire NON AL'!T675)</f>
        <v/>
      </c>
      <c r="R672" t="str">
        <f>+IF($C672="","",IF(' Matrice Tarifaire NON AL'!R675="","",' Matrice Tarifaire NON AL'!R675))</f>
        <v/>
      </c>
      <c r="S672" t="str">
        <f>+IF($C672="","",LEFT(' Matrice Tarifaire NON AL'!W675,1))</f>
        <v/>
      </c>
      <c r="T672" t="str">
        <f>+IF($C672="","",LEFT(' Matrice Tarifaire NON AL'!AY675,3))</f>
        <v/>
      </c>
      <c r="U672" t="str">
        <f t="shared" si="32"/>
        <v/>
      </c>
      <c r="V672" t="str">
        <f>+IF(C672="","",IF(VLOOKUP(' Matrice Tarifaire NON AL'!AK675,Feuil3!A:F,6,0)="Box",IF(' Matrice Tarifaire NON AL'!AL675="Mono-Référence","Homogène",IF(' Matrice Tarifaire NON AL'!AL675="Multi-Références","Panaché","")),IF(' Matrice Tarifaire NON AL'!AK675="A la Pièce","Composant sans Colisage",IF(' Matrice Tarifaire NON AL'!AK675="Composant de Box","Composant sans Colisage","Homogène"))))</f>
        <v/>
      </c>
      <c r="W672" t="str">
        <f>+IF($V672="","",VLOOKUP(' Matrice Tarifaire NON AL'!AK675,Feuil3!$A$4:$E$14,5,0))</f>
        <v/>
      </c>
      <c r="Y672" t="str">
        <f>+IF($V672="","",IF(VLOOKUP(' Matrice Tarifaire NON AL'!$AK675,Feuil3!$A$4:$D$14,4,0)="Palette",' Matrice Tarifaire NON AL'!AN675,""))</f>
        <v/>
      </c>
      <c r="AA672" t="str">
        <f>+IF($V672="","",IF(VLOOKUP(' Matrice Tarifaire NON AL'!$AK675,Feuil3!$A$4:$D$14,4,0)="Colis",' Matrice Tarifaire NON AL'!AN675,""))</f>
        <v/>
      </c>
      <c r="AC672" t="str">
        <f>+IF(V672="","",IF(VLOOKUP(' Matrice Tarifaire NON AL'!AK675,Feuil3!$A$4:$D$14,4,0)="Colis",IF(' Matrice Tarifaire NON AL'!AO675&gt;0,' Matrice Tarifaire NON AL'!AO675,""),""))</f>
        <v/>
      </c>
      <c r="AD672" t="str">
        <f t="shared" si="33"/>
        <v/>
      </c>
      <c r="AE672" t="str">
        <f>+IF(C672="","",' Matrice Tarifaire NON AL'!C675)</f>
        <v/>
      </c>
      <c r="AF672" t="str">
        <f>+IF(C672="","",' Matrice Tarifaire NON AL'!AQ675)</f>
        <v/>
      </c>
      <c r="AH672" t="str">
        <f>+IF(E672="","",' Matrice Tarifaire NON AL'!$U675)</f>
        <v/>
      </c>
      <c r="AI672" t="str">
        <f>+IF(F672="","",IF(' Matrice Tarifaire NON AL'!$V675="","",' Matrice Tarifaire NON AL'!$V675))</f>
        <v/>
      </c>
      <c r="AJ672" t="str">
        <f>+IF($C672="","",IF(' Matrice Tarifaire NON AL'!AZ675="","",' Matrice Tarifaire NON AL'!AZ675))</f>
        <v/>
      </c>
      <c r="AK672" t="str">
        <f>+IF($C672="","",IF(' Matrice Tarifaire NON AL'!BA675="","",' Matrice Tarifaire NON AL'!BA675))</f>
        <v/>
      </c>
      <c r="AL672" t="str">
        <f>+IF($C672="","",IF(' Matrice Tarifaire NON AL'!BB675="","",TEXT(' Matrice Tarifaire NON AL'!BB675,"0,0000")))</f>
        <v/>
      </c>
      <c r="AO672" t="str">
        <f>+IF($C672="","",IF(' Matrice Tarifaire NON AL'!BF675="","",TEXT(' Matrice Tarifaire NON AL'!BF675,"0,0000")))</f>
        <v/>
      </c>
      <c r="AP672" t="str">
        <f>+IF($C672="","",IF(' Matrice Tarifaire NON AL'!BG675="","",TEXT(' Matrice Tarifaire NON AL'!BG675,"0,0000")))</f>
        <v/>
      </c>
      <c r="AQ672" t="str">
        <f>+IF($C672="","",IF(' Matrice Tarifaire NON AL'!BH675="","",TEXT(' Matrice Tarifaire NON AL'!BH675,"0,0000")))</f>
        <v/>
      </c>
      <c r="AR672" t="str">
        <f>+IF($C672="","",IF(' Matrice Tarifaire NON AL'!BI675="","",TEXT(' Matrice Tarifaire NON AL'!BI675,"0,0000")))</f>
        <v/>
      </c>
      <c r="AS672" t="str">
        <f>+IF(C672="","",IF(' Matrice Tarifaire NON AL'!BJ675="","0",IF(' Matrice Tarifaire NON AL'!BJ675="","",' Matrice Tarifaire NON AL'!BJ675)))</f>
        <v/>
      </c>
      <c r="AT672" t="str">
        <f>+IF(C672="","",IF(' Matrice Tarifaire NON AL'!BK675="","",' Matrice Tarifaire NON AL'!$BK$6))</f>
        <v/>
      </c>
      <c r="AU672" t="str">
        <f>+IF(C672="","",IF(' Matrice Tarifaire NON AL'!BK675="","",TEXT(' Matrice Tarifaire NON AL'!BK675,"0,0000")))</f>
        <v/>
      </c>
      <c r="AV672" t="str">
        <f>+IF(C672="","",IF(' Matrice Tarifaire NON AL'!BL675="","",' Matrice Tarifaire NON AL'!$BL$6))</f>
        <v/>
      </c>
      <c r="AW672" t="str">
        <f>+IF(C672="","",IF(' Matrice Tarifaire NON AL'!BL675="","",TEXT(' Matrice Tarifaire NON AL'!BL675,"0,0000")))</f>
        <v/>
      </c>
      <c r="AX672" t="str">
        <f>+IF(C672="","",IF(' Matrice Tarifaire NON AL'!BM675="","",' Matrice Tarifaire NON AL'!$BM$6))</f>
        <v/>
      </c>
      <c r="AY672" t="str">
        <f>+IF(C672="","",IF(' Matrice Tarifaire NON AL'!BM675="","",TEXT(' Matrice Tarifaire NON AL'!BM675,"0,0000")))</f>
        <v/>
      </c>
      <c r="AZ672" t="str">
        <f>+IF(C672="","",IF(' Matrice Tarifaire NON AL'!BN675="","","Taxe DEEE"))</f>
        <v/>
      </c>
      <c r="BA672" t="str">
        <f>+IF(C672="","",IF(' Matrice Tarifaire NON AL'!BN675="","",TEXT(' Matrice Tarifaire NON AL'!BN675,"0,0000")))</f>
        <v/>
      </c>
      <c r="BD672" t="str">
        <f>+IF($C672="","",IF(' Matrice Tarifaire NON AL'!BR675="","",TEXT(' Matrice Tarifaire NON AL'!BR675,"0,000")))</f>
        <v/>
      </c>
      <c r="BE672" t="str">
        <f>+IF($C672="","",IF(' Matrice Tarifaire NON AL'!BS675="","",VALUE(TEXT(' Matrice Tarifaire NON AL'!BS675,"0,00"))))</f>
        <v/>
      </c>
      <c r="BF672" t="str">
        <f>+IF($C672="","",IF(' Matrice Tarifaire NON AL'!BY675="","",' Matrice Tarifaire NON AL'!BY675))</f>
        <v/>
      </c>
      <c r="BG672" t="str">
        <f>+IF(C672="","",IF(' Matrice Tarifaire NON AL'!AK675="Composant de Box","999",IF(' Matrice Tarifaire NON AL'!AP675&lt;&gt;"",' Matrice Tarifaire NON AL'!AP675,IF(' Matrice Tarifaire NON AL'!AO675&lt;&gt;"",' Matrice Tarifaire NON AL'!AO675,' Matrice Tarifaire NON AL'!AN675))))</f>
        <v/>
      </c>
    </row>
    <row r="673" spans="1:59" x14ac:dyDescent="0.25">
      <c r="A673" t="str">
        <f>+IF($C673="","",IF(' Matrice Tarifaire NON AL'!N676="","",IF(' Matrice Tarifaire NON AL'!N676=0,"GTIN A 0 - Ne doit pas être mis dans PRE REF",TEXT(' Matrice Tarifaire NON AL'!N676,"00000000000000"))))</f>
        <v/>
      </c>
      <c r="B673" t="str">
        <f>+IF(C673="","",IF(L673=172,4,VLOOKUP(' Matrice Tarifaire NON AL'!AK676,Feuil3!$A$4:$B$14,2,0)))</f>
        <v/>
      </c>
      <c r="C673" t="str">
        <f>+IF(' Matrice Tarifaire NON AL'!O676="","",SUBSTITUTE(' Matrice Tarifaire NON AL'!O676,"CHAR (10)"," "))</f>
        <v/>
      </c>
      <c r="D673" t="str">
        <f>+IF($C673="","",SUBSTITUTE(' Matrice Tarifaire NON AL'!P676,"CHAR (13)"," "))</f>
        <v/>
      </c>
      <c r="E673" t="str">
        <f t="shared" si="31"/>
        <v/>
      </c>
      <c r="F673" t="str">
        <f>+IF($C673="","",IF(' Matrice Tarifaire NON AL'!AX676="","Non",' Matrice Tarifaire NON AL'!AX676))</f>
        <v/>
      </c>
      <c r="G673" t="str">
        <f>+IF($C673="","",IF(' Matrice Tarifaire NON AL'!Q676="DOMEDIA","MDD",IF(' Matrice Tarifaire NON AL'!Q676="APTA","MDD",IF(' Matrice Tarifaire NON AL'!Q676="TOP BUDGET","Premier Prix","MN"))))</f>
        <v/>
      </c>
      <c r="H673" t="str">
        <f>+IF($C673="","",' Matrice Tarifaire NON AL'!Q676)</f>
        <v/>
      </c>
      <c r="K673" t="str">
        <f>+IF($C673="","",' Matrice Tarifaire NON AL'!X676)</f>
        <v/>
      </c>
      <c r="L673" t="str">
        <f>+IF($C673="","",' Matrice Tarifaire NON AL'!X676)</f>
        <v/>
      </c>
      <c r="M673" t="str">
        <f>+IF($C673="","",' Matrice Tarifaire NON AL'!Y676)</f>
        <v/>
      </c>
      <c r="N673" t="str">
        <f>+IF($C673="","",' Matrice Tarifaire NON AL'!Z676)</f>
        <v/>
      </c>
      <c r="P673" t="str">
        <f>+IF(C673="","",IF(' Matrice Tarifaire NON AL'!X676&lt;&gt;168,"Non",""))</f>
        <v/>
      </c>
      <c r="Q673" t="str">
        <f>+IF($C673="","",' Matrice Tarifaire NON AL'!T676)</f>
        <v/>
      </c>
      <c r="R673" t="str">
        <f>+IF($C673="","",IF(' Matrice Tarifaire NON AL'!R676="","",' Matrice Tarifaire NON AL'!R676))</f>
        <v/>
      </c>
      <c r="S673" t="str">
        <f>+IF($C673="","",LEFT(' Matrice Tarifaire NON AL'!W676,1))</f>
        <v/>
      </c>
      <c r="T673" t="str">
        <f>+IF($C673="","",LEFT(' Matrice Tarifaire NON AL'!AY676,3))</f>
        <v/>
      </c>
      <c r="U673" t="str">
        <f t="shared" si="32"/>
        <v/>
      </c>
      <c r="V673" t="str">
        <f>+IF(C673="","",IF(VLOOKUP(' Matrice Tarifaire NON AL'!AK676,Feuil3!A:F,6,0)="Box",IF(' Matrice Tarifaire NON AL'!AL676="Mono-Référence","Homogène",IF(' Matrice Tarifaire NON AL'!AL676="Multi-Références","Panaché","")),IF(' Matrice Tarifaire NON AL'!AK676="A la Pièce","Composant sans Colisage",IF(' Matrice Tarifaire NON AL'!AK676="Composant de Box","Composant sans Colisage","Homogène"))))</f>
        <v/>
      </c>
      <c r="W673" t="str">
        <f>+IF($V673="","",VLOOKUP(' Matrice Tarifaire NON AL'!AK676,Feuil3!$A$4:$E$14,5,0))</f>
        <v/>
      </c>
      <c r="Y673" t="str">
        <f>+IF($V673="","",IF(VLOOKUP(' Matrice Tarifaire NON AL'!$AK676,Feuil3!$A$4:$D$14,4,0)="Palette",' Matrice Tarifaire NON AL'!AN676,""))</f>
        <v/>
      </c>
      <c r="AA673" t="str">
        <f>+IF($V673="","",IF(VLOOKUP(' Matrice Tarifaire NON AL'!$AK676,Feuil3!$A$4:$D$14,4,0)="Colis",' Matrice Tarifaire NON AL'!AN676,""))</f>
        <v/>
      </c>
      <c r="AC673" t="str">
        <f>+IF(V673="","",IF(VLOOKUP(' Matrice Tarifaire NON AL'!AK676,Feuil3!$A$4:$D$14,4,0)="Colis",IF(' Matrice Tarifaire NON AL'!AO676&gt;0,' Matrice Tarifaire NON AL'!AO676,""),""))</f>
        <v/>
      </c>
      <c r="AD673" t="str">
        <f t="shared" si="33"/>
        <v/>
      </c>
      <c r="AE673" t="str">
        <f>+IF(C673="","",' Matrice Tarifaire NON AL'!C676)</f>
        <v/>
      </c>
      <c r="AF673" t="str">
        <f>+IF(C673="","",' Matrice Tarifaire NON AL'!AQ676)</f>
        <v/>
      </c>
      <c r="AH673" t="str">
        <f>+IF(E673="","",' Matrice Tarifaire NON AL'!$U676)</f>
        <v/>
      </c>
      <c r="AI673" t="str">
        <f>+IF(F673="","",IF(' Matrice Tarifaire NON AL'!$V676="","",' Matrice Tarifaire NON AL'!$V676))</f>
        <v/>
      </c>
      <c r="AJ673" t="str">
        <f>+IF($C673="","",IF(' Matrice Tarifaire NON AL'!AZ676="","",' Matrice Tarifaire NON AL'!AZ676))</f>
        <v/>
      </c>
      <c r="AK673" t="str">
        <f>+IF($C673="","",IF(' Matrice Tarifaire NON AL'!BA676="","",' Matrice Tarifaire NON AL'!BA676))</f>
        <v/>
      </c>
      <c r="AL673" t="str">
        <f>+IF($C673="","",IF(' Matrice Tarifaire NON AL'!BB676="","",TEXT(' Matrice Tarifaire NON AL'!BB676,"0,0000")))</f>
        <v/>
      </c>
      <c r="AO673" t="str">
        <f>+IF($C673="","",IF(' Matrice Tarifaire NON AL'!BF676="","",TEXT(' Matrice Tarifaire NON AL'!BF676,"0,0000")))</f>
        <v/>
      </c>
      <c r="AP673" t="str">
        <f>+IF($C673="","",IF(' Matrice Tarifaire NON AL'!BG676="","",TEXT(' Matrice Tarifaire NON AL'!BG676,"0,0000")))</f>
        <v/>
      </c>
      <c r="AQ673" t="str">
        <f>+IF($C673="","",IF(' Matrice Tarifaire NON AL'!BH676="","",TEXT(' Matrice Tarifaire NON AL'!BH676,"0,0000")))</f>
        <v/>
      </c>
      <c r="AR673" t="str">
        <f>+IF($C673="","",IF(' Matrice Tarifaire NON AL'!BI676="","",TEXT(' Matrice Tarifaire NON AL'!BI676,"0,0000")))</f>
        <v/>
      </c>
      <c r="AS673" t="str">
        <f>+IF(C673="","",IF(' Matrice Tarifaire NON AL'!BJ676="","0",IF(' Matrice Tarifaire NON AL'!BJ676="","",' Matrice Tarifaire NON AL'!BJ676)))</f>
        <v/>
      </c>
      <c r="AT673" t="str">
        <f>+IF(C673="","",IF(' Matrice Tarifaire NON AL'!BK676="","",' Matrice Tarifaire NON AL'!$BK$6))</f>
        <v/>
      </c>
      <c r="AU673" t="str">
        <f>+IF(C673="","",IF(' Matrice Tarifaire NON AL'!BK676="","",TEXT(' Matrice Tarifaire NON AL'!BK676,"0,0000")))</f>
        <v/>
      </c>
      <c r="AV673" t="str">
        <f>+IF(C673="","",IF(' Matrice Tarifaire NON AL'!BL676="","",' Matrice Tarifaire NON AL'!$BL$6))</f>
        <v/>
      </c>
      <c r="AW673" t="str">
        <f>+IF(C673="","",IF(' Matrice Tarifaire NON AL'!BL676="","",TEXT(' Matrice Tarifaire NON AL'!BL676,"0,0000")))</f>
        <v/>
      </c>
      <c r="AX673" t="str">
        <f>+IF(C673="","",IF(' Matrice Tarifaire NON AL'!BM676="","",' Matrice Tarifaire NON AL'!$BM$6))</f>
        <v/>
      </c>
      <c r="AY673" t="str">
        <f>+IF(C673="","",IF(' Matrice Tarifaire NON AL'!BM676="","",TEXT(' Matrice Tarifaire NON AL'!BM676,"0,0000")))</f>
        <v/>
      </c>
      <c r="AZ673" t="str">
        <f>+IF(C673="","",IF(' Matrice Tarifaire NON AL'!BN676="","","Taxe DEEE"))</f>
        <v/>
      </c>
      <c r="BA673" t="str">
        <f>+IF(C673="","",IF(' Matrice Tarifaire NON AL'!BN676="","",TEXT(' Matrice Tarifaire NON AL'!BN676,"0,0000")))</f>
        <v/>
      </c>
      <c r="BD673" t="str">
        <f>+IF($C673="","",IF(' Matrice Tarifaire NON AL'!BR676="","",TEXT(' Matrice Tarifaire NON AL'!BR676,"0,000")))</f>
        <v/>
      </c>
      <c r="BE673" t="str">
        <f>+IF($C673="","",IF(' Matrice Tarifaire NON AL'!BS676="","",VALUE(TEXT(' Matrice Tarifaire NON AL'!BS676,"0,00"))))</f>
        <v/>
      </c>
      <c r="BF673" t="str">
        <f>+IF($C673="","",IF(' Matrice Tarifaire NON AL'!BY676="","",' Matrice Tarifaire NON AL'!BY676))</f>
        <v/>
      </c>
      <c r="BG673" t="str">
        <f>+IF(C673="","",IF(' Matrice Tarifaire NON AL'!AK676="Composant de Box","999",IF(' Matrice Tarifaire NON AL'!AP676&lt;&gt;"",' Matrice Tarifaire NON AL'!AP676,IF(' Matrice Tarifaire NON AL'!AO676&lt;&gt;"",' Matrice Tarifaire NON AL'!AO676,' Matrice Tarifaire NON AL'!AN676))))</f>
        <v/>
      </c>
    </row>
    <row r="674" spans="1:59" x14ac:dyDescent="0.25">
      <c r="A674" t="str">
        <f>+IF($C674="","",IF(' Matrice Tarifaire NON AL'!N677="","",IF(' Matrice Tarifaire NON AL'!N677=0,"GTIN A 0 - Ne doit pas être mis dans PRE REF",TEXT(' Matrice Tarifaire NON AL'!N677,"00000000000000"))))</f>
        <v/>
      </c>
      <c r="B674" t="str">
        <f>+IF(C674="","",IF(L674=172,4,VLOOKUP(' Matrice Tarifaire NON AL'!AK677,Feuil3!$A$4:$B$14,2,0)))</f>
        <v/>
      </c>
      <c r="C674" t="str">
        <f>+IF(' Matrice Tarifaire NON AL'!O677="","",SUBSTITUTE(' Matrice Tarifaire NON AL'!O677,"CHAR (10)"," "))</f>
        <v/>
      </c>
      <c r="D674" t="str">
        <f>+IF($C674="","",SUBSTITUTE(' Matrice Tarifaire NON AL'!P677,"CHAR (13)"," "))</f>
        <v/>
      </c>
      <c r="E674" t="str">
        <f t="shared" si="31"/>
        <v/>
      </c>
      <c r="F674" t="str">
        <f>+IF($C674="","",IF(' Matrice Tarifaire NON AL'!AX677="","Non",' Matrice Tarifaire NON AL'!AX677))</f>
        <v/>
      </c>
      <c r="G674" t="str">
        <f>+IF($C674="","",IF(' Matrice Tarifaire NON AL'!Q677="DOMEDIA","MDD",IF(' Matrice Tarifaire NON AL'!Q677="APTA","MDD",IF(' Matrice Tarifaire NON AL'!Q677="TOP BUDGET","Premier Prix","MN"))))</f>
        <v/>
      </c>
      <c r="H674" t="str">
        <f>+IF($C674="","",' Matrice Tarifaire NON AL'!Q677)</f>
        <v/>
      </c>
      <c r="K674" t="str">
        <f>+IF($C674="","",' Matrice Tarifaire NON AL'!X677)</f>
        <v/>
      </c>
      <c r="L674" t="str">
        <f>+IF($C674="","",' Matrice Tarifaire NON AL'!X677)</f>
        <v/>
      </c>
      <c r="M674" t="str">
        <f>+IF($C674="","",' Matrice Tarifaire NON AL'!Y677)</f>
        <v/>
      </c>
      <c r="N674" t="str">
        <f>+IF($C674="","",' Matrice Tarifaire NON AL'!Z677)</f>
        <v/>
      </c>
      <c r="P674" t="str">
        <f>+IF(C674="","",IF(' Matrice Tarifaire NON AL'!X677&lt;&gt;168,"Non",""))</f>
        <v/>
      </c>
      <c r="Q674" t="str">
        <f>+IF($C674="","",' Matrice Tarifaire NON AL'!T677)</f>
        <v/>
      </c>
      <c r="R674" t="str">
        <f>+IF($C674="","",IF(' Matrice Tarifaire NON AL'!R677="","",' Matrice Tarifaire NON AL'!R677))</f>
        <v/>
      </c>
      <c r="S674" t="str">
        <f>+IF($C674="","",LEFT(' Matrice Tarifaire NON AL'!W677,1))</f>
        <v/>
      </c>
      <c r="T674" t="str">
        <f>+IF($C674="","",LEFT(' Matrice Tarifaire NON AL'!AY677,3))</f>
        <v/>
      </c>
      <c r="U674" t="str">
        <f t="shared" si="32"/>
        <v/>
      </c>
      <c r="V674" t="str">
        <f>+IF(C674="","",IF(VLOOKUP(' Matrice Tarifaire NON AL'!AK677,Feuil3!A:F,6,0)="Box",IF(' Matrice Tarifaire NON AL'!AL677="Mono-Référence","Homogène",IF(' Matrice Tarifaire NON AL'!AL677="Multi-Références","Panaché","")),IF(' Matrice Tarifaire NON AL'!AK677="A la Pièce","Composant sans Colisage",IF(' Matrice Tarifaire NON AL'!AK677="Composant de Box","Composant sans Colisage","Homogène"))))</f>
        <v/>
      </c>
      <c r="W674" t="str">
        <f>+IF($V674="","",VLOOKUP(' Matrice Tarifaire NON AL'!AK677,Feuil3!$A$4:$E$14,5,0))</f>
        <v/>
      </c>
      <c r="Y674" t="str">
        <f>+IF($V674="","",IF(VLOOKUP(' Matrice Tarifaire NON AL'!$AK677,Feuil3!$A$4:$D$14,4,0)="Palette",' Matrice Tarifaire NON AL'!AN677,""))</f>
        <v/>
      </c>
      <c r="AA674" t="str">
        <f>+IF($V674="","",IF(VLOOKUP(' Matrice Tarifaire NON AL'!$AK677,Feuil3!$A$4:$D$14,4,0)="Colis",' Matrice Tarifaire NON AL'!AN677,""))</f>
        <v/>
      </c>
      <c r="AC674" t="str">
        <f>+IF(V674="","",IF(VLOOKUP(' Matrice Tarifaire NON AL'!AK677,Feuil3!$A$4:$D$14,4,0)="Colis",IF(' Matrice Tarifaire NON AL'!AO677&gt;0,' Matrice Tarifaire NON AL'!AO677,""),""))</f>
        <v/>
      </c>
      <c r="AD674" t="str">
        <f t="shared" si="33"/>
        <v/>
      </c>
      <c r="AE674" t="str">
        <f>+IF(C674="","",' Matrice Tarifaire NON AL'!C677)</f>
        <v/>
      </c>
      <c r="AF674" t="str">
        <f>+IF(C674="","",' Matrice Tarifaire NON AL'!AQ677)</f>
        <v/>
      </c>
      <c r="AH674" t="str">
        <f>+IF(E674="","",' Matrice Tarifaire NON AL'!$U677)</f>
        <v/>
      </c>
      <c r="AI674" t="str">
        <f>+IF(F674="","",IF(' Matrice Tarifaire NON AL'!$V677="","",' Matrice Tarifaire NON AL'!$V677))</f>
        <v/>
      </c>
      <c r="AJ674" t="str">
        <f>+IF($C674="","",IF(' Matrice Tarifaire NON AL'!AZ677="","",' Matrice Tarifaire NON AL'!AZ677))</f>
        <v/>
      </c>
      <c r="AK674" t="str">
        <f>+IF($C674="","",IF(' Matrice Tarifaire NON AL'!BA677="","",' Matrice Tarifaire NON AL'!BA677))</f>
        <v/>
      </c>
      <c r="AL674" t="str">
        <f>+IF($C674="","",IF(' Matrice Tarifaire NON AL'!BB677="","",TEXT(' Matrice Tarifaire NON AL'!BB677,"0,0000")))</f>
        <v/>
      </c>
      <c r="AO674" t="str">
        <f>+IF($C674="","",IF(' Matrice Tarifaire NON AL'!BF677="","",TEXT(' Matrice Tarifaire NON AL'!BF677,"0,0000")))</f>
        <v/>
      </c>
      <c r="AP674" t="str">
        <f>+IF($C674="","",IF(' Matrice Tarifaire NON AL'!BG677="","",TEXT(' Matrice Tarifaire NON AL'!BG677,"0,0000")))</f>
        <v/>
      </c>
      <c r="AQ674" t="str">
        <f>+IF($C674="","",IF(' Matrice Tarifaire NON AL'!BH677="","",TEXT(' Matrice Tarifaire NON AL'!BH677,"0,0000")))</f>
        <v/>
      </c>
      <c r="AR674" t="str">
        <f>+IF($C674="","",IF(' Matrice Tarifaire NON AL'!BI677="","",TEXT(' Matrice Tarifaire NON AL'!BI677,"0,0000")))</f>
        <v/>
      </c>
      <c r="AS674" t="str">
        <f>+IF(C674="","",IF(' Matrice Tarifaire NON AL'!BJ677="","0",IF(' Matrice Tarifaire NON AL'!BJ677="","",' Matrice Tarifaire NON AL'!BJ677)))</f>
        <v/>
      </c>
      <c r="AT674" t="str">
        <f>+IF(C674="","",IF(' Matrice Tarifaire NON AL'!BK677="","",' Matrice Tarifaire NON AL'!$BK$6))</f>
        <v/>
      </c>
      <c r="AU674" t="str">
        <f>+IF(C674="","",IF(' Matrice Tarifaire NON AL'!BK677="","",TEXT(' Matrice Tarifaire NON AL'!BK677,"0,0000")))</f>
        <v/>
      </c>
      <c r="AV674" t="str">
        <f>+IF(C674="","",IF(' Matrice Tarifaire NON AL'!BL677="","",' Matrice Tarifaire NON AL'!$BL$6))</f>
        <v/>
      </c>
      <c r="AW674" t="str">
        <f>+IF(C674="","",IF(' Matrice Tarifaire NON AL'!BL677="","",TEXT(' Matrice Tarifaire NON AL'!BL677,"0,0000")))</f>
        <v/>
      </c>
      <c r="AX674" t="str">
        <f>+IF(C674="","",IF(' Matrice Tarifaire NON AL'!BM677="","",' Matrice Tarifaire NON AL'!$BM$6))</f>
        <v/>
      </c>
      <c r="AY674" t="str">
        <f>+IF(C674="","",IF(' Matrice Tarifaire NON AL'!BM677="","",TEXT(' Matrice Tarifaire NON AL'!BM677,"0,0000")))</f>
        <v/>
      </c>
      <c r="AZ674" t="str">
        <f>+IF(C674="","",IF(' Matrice Tarifaire NON AL'!BN677="","","Taxe DEEE"))</f>
        <v/>
      </c>
      <c r="BA674" t="str">
        <f>+IF(C674="","",IF(' Matrice Tarifaire NON AL'!BN677="","",TEXT(' Matrice Tarifaire NON AL'!BN677,"0,0000")))</f>
        <v/>
      </c>
      <c r="BD674" t="str">
        <f>+IF($C674="","",IF(' Matrice Tarifaire NON AL'!BR677="","",TEXT(' Matrice Tarifaire NON AL'!BR677,"0,000")))</f>
        <v/>
      </c>
      <c r="BE674" t="str">
        <f>+IF($C674="","",IF(' Matrice Tarifaire NON AL'!BS677="","",VALUE(TEXT(' Matrice Tarifaire NON AL'!BS677,"0,00"))))</f>
        <v/>
      </c>
      <c r="BF674" t="str">
        <f>+IF($C674="","",IF(' Matrice Tarifaire NON AL'!BY677="","",' Matrice Tarifaire NON AL'!BY677))</f>
        <v/>
      </c>
      <c r="BG674" t="str">
        <f>+IF(C674="","",IF(' Matrice Tarifaire NON AL'!AK677="Composant de Box","999",IF(' Matrice Tarifaire NON AL'!AP677&lt;&gt;"",' Matrice Tarifaire NON AL'!AP677,IF(' Matrice Tarifaire NON AL'!AO677&lt;&gt;"",' Matrice Tarifaire NON AL'!AO677,' Matrice Tarifaire NON AL'!AN677))))</f>
        <v/>
      </c>
    </row>
    <row r="675" spans="1:59" x14ac:dyDescent="0.25">
      <c r="A675" t="str">
        <f>+IF($C675="","",IF(' Matrice Tarifaire NON AL'!N678="","",IF(' Matrice Tarifaire NON AL'!N678=0,"GTIN A 0 - Ne doit pas être mis dans PRE REF",TEXT(' Matrice Tarifaire NON AL'!N678,"00000000000000"))))</f>
        <v/>
      </c>
      <c r="B675" t="str">
        <f>+IF(C675="","",IF(L675=172,4,VLOOKUP(' Matrice Tarifaire NON AL'!AK678,Feuil3!$A$4:$B$14,2,0)))</f>
        <v/>
      </c>
      <c r="C675" t="str">
        <f>+IF(' Matrice Tarifaire NON AL'!O678="","",SUBSTITUTE(' Matrice Tarifaire NON AL'!O678,"CHAR (10)"," "))</f>
        <v/>
      </c>
      <c r="D675" t="str">
        <f>+IF($C675="","",SUBSTITUTE(' Matrice Tarifaire NON AL'!P678,"CHAR (13)"," "))</f>
        <v/>
      </c>
      <c r="E675" t="str">
        <f t="shared" si="31"/>
        <v/>
      </c>
      <c r="F675" t="str">
        <f>+IF($C675="","",IF(' Matrice Tarifaire NON AL'!AX678="","Non",' Matrice Tarifaire NON AL'!AX678))</f>
        <v/>
      </c>
      <c r="G675" t="str">
        <f>+IF($C675="","",IF(' Matrice Tarifaire NON AL'!Q678="DOMEDIA","MDD",IF(' Matrice Tarifaire NON AL'!Q678="APTA","MDD",IF(' Matrice Tarifaire NON AL'!Q678="TOP BUDGET","Premier Prix","MN"))))</f>
        <v/>
      </c>
      <c r="H675" t="str">
        <f>+IF($C675="","",' Matrice Tarifaire NON AL'!Q678)</f>
        <v/>
      </c>
      <c r="K675" t="str">
        <f>+IF($C675="","",' Matrice Tarifaire NON AL'!X678)</f>
        <v/>
      </c>
      <c r="L675" t="str">
        <f>+IF($C675="","",' Matrice Tarifaire NON AL'!X678)</f>
        <v/>
      </c>
      <c r="M675" t="str">
        <f>+IF($C675="","",' Matrice Tarifaire NON AL'!Y678)</f>
        <v/>
      </c>
      <c r="N675" t="str">
        <f>+IF($C675="","",' Matrice Tarifaire NON AL'!Z678)</f>
        <v/>
      </c>
      <c r="P675" t="str">
        <f>+IF(C675="","",IF(' Matrice Tarifaire NON AL'!X678&lt;&gt;168,"Non",""))</f>
        <v/>
      </c>
      <c r="Q675" t="str">
        <f>+IF($C675="","",' Matrice Tarifaire NON AL'!T678)</f>
        <v/>
      </c>
      <c r="R675" t="str">
        <f>+IF($C675="","",IF(' Matrice Tarifaire NON AL'!R678="","",' Matrice Tarifaire NON AL'!R678))</f>
        <v/>
      </c>
      <c r="S675" t="str">
        <f>+IF($C675="","",LEFT(' Matrice Tarifaire NON AL'!W678,1))</f>
        <v/>
      </c>
      <c r="T675" t="str">
        <f>+IF($C675="","",LEFT(' Matrice Tarifaire NON AL'!AY678,3))</f>
        <v/>
      </c>
      <c r="U675" t="str">
        <f t="shared" si="32"/>
        <v/>
      </c>
      <c r="V675" t="str">
        <f>+IF(C675="","",IF(VLOOKUP(' Matrice Tarifaire NON AL'!AK678,Feuil3!A:F,6,0)="Box",IF(' Matrice Tarifaire NON AL'!AL678="Mono-Référence","Homogène",IF(' Matrice Tarifaire NON AL'!AL678="Multi-Références","Panaché","")),IF(' Matrice Tarifaire NON AL'!AK678="A la Pièce","Composant sans Colisage",IF(' Matrice Tarifaire NON AL'!AK678="Composant de Box","Composant sans Colisage","Homogène"))))</f>
        <v/>
      </c>
      <c r="W675" t="str">
        <f>+IF($V675="","",VLOOKUP(' Matrice Tarifaire NON AL'!AK678,Feuil3!$A$4:$E$14,5,0))</f>
        <v/>
      </c>
      <c r="Y675" t="str">
        <f>+IF($V675="","",IF(VLOOKUP(' Matrice Tarifaire NON AL'!$AK678,Feuil3!$A$4:$D$14,4,0)="Palette",' Matrice Tarifaire NON AL'!AN678,""))</f>
        <v/>
      </c>
      <c r="AA675" t="str">
        <f>+IF($V675="","",IF(VLOOKUP(' Matrice Tarifaire NON AL'!$AK678,Feuil3!$A$4:$D$14,4,0)="Colis",' Matrice Tarifaire NON AL'!AN678,""))</f>
        <v/>
      </c>
      <c r="AC675" t="str">
        <f>+IF(V675="","",IF(VLOOKUP(' Matrice Tarifaire NON AL'!AK678,Feuil3!$A$4:$D$14,4,0)="Colis",IF(' Matrice Tarifaire NON AL'!AO678&gt;0,' Matrice Tarifaire NON AL'!AO678,""),""))</f>
        <v/>
      </c>
      <c r="AD675" t="str">
        <f t="shared" si="33"/>
        <v/>
      </c>
      <c r="AE675" t="str">
        <f>+IF(C675="","",' Matrice Tarifaire NON AL'!C678)</f>
        <v/>
      </c>
      <c r="AF675" t="str">
        <f>+IF(C675="","",' Matrice Tarifaire NON AL'!AQ678)</f>
        <v/>
      </c>
      <c r="AH675" t="str">
        <f>+IF(E675="","",' Matrice Tarifaire NON AL'!$U678)</f>
        <v/>
      </c>
      <c r="AI675" t="str">
        <f>+IF(F675="","",IF(' Matrice Tarifaire NON AL'!$V678="","",' Matrice Tarifaire NON AL'!$V678))</f>
        <v/>
      </c>
      <c r="AJ675" t="str">
        <f>+IF($C675="","",IF(' Matrice Tarifaire NON AL'!AZ678="","",' Matrice Tarifaire NON AL'!AZ678))</f>
        <v/>
      </c>
      <c r="AK675" t="str">
        <f>+IF($C675="","",IF(' Matrice Tarifaire NON AL'!BA678="","",' Matrice Tarifaire NON AL'!BA678))</f>
        <v/>
      </c>
      <c r="AL675" t="str">
        <f>+IF($C675="","",IF(' Matrice Tarifaire NON AL'!BB678="","",TEXT(' Matrice Tarifaire NON AL'!BB678,"0,0000")))</f>
        <v/>
      </c>
      <c r="AO675" t="str">
        <f>+IF($C675="","",IF(' Matrice Tarifaire NON AL'!BF678="","",TEXT(' Matrice Tarifaire NON AL'!BF678,"0,0000")))</f>
        <v/>
      </c>
      <c r="AP675" t="str">
        <f>+IF($C675="","",IF(' Matrice Tarifaire NON AL'!BG678="","",TEXT(' Matrice Tarifaire NON AL'!BG678,"0,0000")))</f>
        <v/>
      </c>
      <c r="AQ675" t="str">
        <f>+IF($C675="","",IF(' Matrice Tarifaire NON AL'!BH678="","",TEXT(' Matrice Tarifaire NON AL'!BH678,"0,0000")))</f>
        <v/>
      </c>
      <c r="AR675" t="str">
        <f>+IF($C675="","",IF(' Matrice Tarifaire NON AL'!BI678="","",TEXT(' Matrice Tarifaire NON AL'!BI678,"0,0000")))</f>
        <v/>
      </c>
      <c r="AS675" t="str">
        <f>+IF(C675="","",IF(' Matrice Tarifaire NON AL'!BJ678="","0",IF(' Matrice Tarifaire NON AL'!BJ678="","",' Matrice Tarifaire NON AL'!BJ678)))</f>
        <v/>
      </c>
      <c r="AT675" t="str">
        <f>+IF(C675="","",IF(' Matrice Tarifaire NON AL'!BK678="","",' Matrice Tarifaire NON AL'!$BK$6))</f>
        <v/>
      </c>
      <c r="AU675" t="str">
        <f>+IF(C675="","",IF(' Matrice Tarifaire NON AL'!BK678="","",TEXT(' Matrice Tarifaire NON AL'!BK678,"0,0000")))</f>
        <v/>
      </c>
      <c r="AV675" t="str">
        <f>+IF(C675="","",IF(' Matrice Tarifaire NON AL'!BL678="","",' Matrice Tarifaire NON AL'!$BL$6))</f>
        <v/>
      </c>
      <c r="AW675" t="str">
        <f>+IF(C675="","",IF(' Matrice Tarifaire NON AL'!BL678="","",TEXT(' Matrice Tarifaire NON AL'!BL678,"0,0000")))</f>
        <v/>
      </c>
      <c r="AX675" t="str">
        <f>+IF(C675="","",IF(' Matrice Tarifaire NON AL'!BM678="","",' Matrice Tarifaire NON AL'!$BM$6))</f>
        <v/>
      </c>
      <c r="AY675" t="str">
        <f>+IF(C675="","",IF(' Matrice Tarifaire NON AL'!BM678="","",TEXT(' Matrice Tarifaire NON AL'!BM678,"0,0000")))</f>
        <v/>
      </c>
      <c r="AZ675" t="str">
        <f>+IF(C675="","",IF(' Matrice Tarifaire NON AL'!BN678="","","Taxe DEEE"))</f>
        <v/>
      </c>
      <c r="BA675" t="str">
        <f>+IF(C675="","",IF(' Matrice Tarifaire NON AL'!BN678="","",TEXT(' Matrice Tarifaire NON AL'!BN678,"0,0000")))</f>
        <v/>
      </c>
      <c r="BD675" t="str">
        <f>+IF($C675="","",IF(' Matrice Tarifaire NON AL'!BR678="","",TEXT(' Matrice Tarifaire NON AL'!BR678,"0,000")))</f>
        <v/>
      </c>
      <c r="BE675" t="str">
        <f>+IF($C675="","",IF(' Matrice Tarifaire NON AL'!BS678="","",VALUE(TEXT(' Matrice Tarifaire NON AL'!BS678,"0,00"))))</f>
        <v/>
      </c>
      <c r="BF675" t="str">
        <f>+IF($C675="","",IF(' Matrice Tarifaire NON AL'!BY678="","",' Matrice Tarifaire NON AL'!BY678))</f>
        <v/>
      </c>
      <c r="BG675" t="str">
        <f>+IF(C675="","",IF(' Matrice Tarifaire NON AL'!AK678="Composant de Box","999",IF(' Matrice Tarifaire NON AL'!AP678&lt;&gt;"",' Matrice Tarifaire NON AL'!AP678,IF(' Matrice Tarifaire NON AL'!AO678&lt;&gt;"",' Matrice Tarifaire NON AL'!AO678,' Matrice Tarifaire NON AL'!AN678))))</f>
        <v/>
      </c>
    </row>
    <row r="676" spans="1:59" x14ac:dyDescent="0.25">
      <c r="A676" t="str">
        <f>+IF($C676="","",IF(' Matrice Tarifaire NON AL'!N679="","",IF(' Matrice Tarifaire NON AL'!N679=0,"GTIN A 0 - Ne doit pas être mis dans PRE REF",TEXT(' Matrice Tarifaire NON AL'!N679,"00000000000000"))))</f>
        <v/>
      </c>
      <c r="B676" t="str">
        <f>+IF(C676="","",IF(L676=172,4,VLOOKUP(' Matrice Tarifaire NON AL'!AK679,Feuil3!$A$4:$B$14,2,0)))</f>
        <v/>
      </c>
      <c r="C676" t="str">
        <f>+IF(' Matrice Tarifaire NON AL'!O679="","",SUBSTITUTE(' Matrice Tarifaire NON AL'!O679,"CHAR (10)"," "))</f>
        <v/>
      </c>
      <c r="D676" t="str">
        <f>+IF($C676="","",SUBSTITUTE(' Matrice Tarifaire NON AL'!P679,"CHAR (13)"," "))</f>
        <v/>
      </c>
      <c r="E676" t="str">
        <f t="shared" si="31"/>
        <v/>
      </c>
      <c r="F676" t="str">
        <f>+IF($C676="","",IF(' Matrice Tarifaire NON AL'!AX679="","Non",' Matrice Tarifaire NON AL'!AX679))</f>
        <v/>
      </c>
      <c r="G676" t="str">
        <f>+IF($C676="","",IF(' Matrice Tarifaire NON AL'!Q679="DOMEDIA","MDD",IF(' Matrice Tarifaire NON AL'!Q679="APTA","MDD",IF(' Matrice Tarifaire NON AL'!Q679="TOP BUDGET","Premier Prix","MN"))))</f>
        <v/>
      </c>
      <c r="H676" t="str">
        <f>+IF($C676="","",' Matrice Tarifaire NON AL'!Q679)</f>
        <v/>
      </c>
      <c r="K676" t="str">
        <f>+IF($C676="","",' Matrice Tarifaire NON AL'!X679)</f>
        <v/>
      </c>
      <c r="L676" t="str">
        <f>+IF($C676="","",' Matrice Tarifaire NON AL'!X679)</f>
        <v/>
      </c>
      <c r="M676" t="str">
        <f>+IF($C676="","",' Matrice Tarifaire NON AL'!Y679)</f>
        <v/>
      </c>
      <c r="N676" t="str">
        <f>+IF($C676="","",' Matrice Tarifaire NON AL'!Z679)</f>
        <v/>
      </c>
      <c r="P676" t="str">
        <f>+IF(C676="","",IF(' Matrice Tarifaire NON AL'!X679&lt;&gt;168,"Non",""))</f>
        <v/>
      </c>
      <c r="Q676" t="str">
        <f>+IF($C676="","",' Matrice Tarifaire NON AL'!T679)</f>
        <v/>
      </c>
      <c r="R676" t="str">
        <f>+IF($C676="","",IF(' Matrice Tarifaire NON AL'!R679="","",' Matrice Tarifaire NON AL'!R679))</f>
        <v/>
      </c>
      <c r="S676" t="str">
        <f>+IF($C676="","",LEFT(' Matrice Tarifaire NON AL'!W679,1))</f>
        <v/>
      </c>
      <c r="T676" t="str">
        <f>+IF($C676="","",LEFT(' Matrice Tarifaire NON AL'!AY679,3))</f>
        <v/>
      </c>
      <c r="U676" t="str">
        <f t="shared" si="32"/>
        <v/>
      </c>
      <c r="V676" t="str">
        <f>+IF(C676="","",IF(VLOOKUP(' Matrice Tarifaire NON AL'!AK679,Feuil3!A:F,6,0)="Box",IF(' Matrice Tarifaire NON AL'!AL679="Mono-Référence","Homogène",IF(' Matrice Tarifaire NON AL'!AL679="Multi-Références","Panaché","")),IF(' Matrice Tarifaire NON AL'!AK679="A la Pièce","Composant sans Colisage",IF(' Matrice Tarifaire NON AL'!AK679="Composant de Box","Composant sans Colisage","Homogène"))))</f>
        <v/>
      </c>
      <c r="W676" t="str">
        <f>+IF($V676="","",VLOOKUP(' Matrice Tarifaire NON AL'!AK679,Feuil3!$A$4:$E$14,5,0))</f>
        <v/>
      </c>
      <c r="Y676" t="str">
        <f>+IF($V676="","",IF(VLOOKUP(' Matrice Tarifaire NON AL'!$AK679,Feuil3!$A$4:$D$14,4,0)="Palette",' Matrice Tarifaire NON AL'!AN679,""))</f>
        <v/>
      </c>
      <c r="AA676" t="str">
        <f>+IF($V676="","",IF(VLOOKUP(' Matrice Tarifaire NON AL'!$AK679,Feuil3!$A$4:$D$14,4,0)="Colis",' Matrice Tarifaire NON AL'!AN679,""))</f>
        <v/>
      </c>
      <c r="AC676" t="str">
        <f>+IF(V676="","",IF(VLOOKUP(' Matrice Tarifaire NON AL'!AK679,Feuil3!$A$4:$D$14,4,0)="Colis",IF(' Matrice Tarifaire NON AL'!AO679&gt;0,' Matrice Tarifaire NON AL'!AO679,""),""))</f>
        <v/>
      </c>
      <c r="AD676" t="str">
        <f t="shared" si="33"/>
        <v/>
      </c>
      <c r="AE676" t="str">
        <f>+IF(C676="","",' Matrice Tarifaire NON AL'!C679)</f>
        <v/>
      </c>
      <c r="AF676" t="str">
        <f>+IF(C676="","",' Matrice Tarifaire NON AL'!AQ679)</f>
        <v/>
      </c>
      <c r="AH676" t="str">
        <f>+IF(E676="","",' Matrice Tarifaire NON AL'!$U679)</f>
        <v/>
      </c>
      <c r="AI676" t="str">
        <f>+IF(F676="","",IF(' Matrice Tarifaire NON AL'!$V679="","",' Matrice Tarifaire NON AL'!$V679))</f>
        <v/>
      </c>
      <c r="AJ676" t="str">
        <f>+IF($C676="","",IF(' Matrice Tarifaire NON AL'!AZ679="","",' Matrice Tarifaire NON AL'!AZ679))</f>
        <v/>
      </c>
      <c r="AK676" t="str">
        <f>+IF($C676="","",IF(' Matrice Tarifaire NON AL'!BA679="","",' Matrice Tarifaire NON AL'!BA679))</f>
        <v/>
      </c>
      <c r="AL676" t="str">
        <f>+IF($C676="","",IF(' Matrice Tarifaire NON AL'!BB679="","",TEXT(' Matrice Tarifaire NON AL'!BB679,"0,0000")))</f>
        <v/>
      </c>
      <c r="AO676" t="str">
        <f>+IF($C676="","",IF(' Matrice Tarifaire NON AL'!BF679="","",TEXT(' Matrice Tarifaire NON AL'!BF679,"0,0000")))</f>
        <v/>
      </c>
      <c r="AP676" t="str">
        <f>+IF($C676="","",IF(' Matrice Tarifaire NON AL'!BG679="","",TEXT(' Matrice Tarifaire NON AL'!BG679,"0,0000")))</f>
        <v/>
      </c>
      <c r="AQ676" t="str">
        <f>+IF($C676="","",IF(' Matrice Tarifaire NON AL'!BH679="","",TEXT(' Matrice Tarifaire NON AL'!BH679,"0,0000")))</f>
        <v/>
      </c>
      <c r="AR676" t="str">
        <f>+IF($C676="","",IF(' Matrice Tarifaire NON AL'!BI679="","",TEXT(' Matrice Tarifaire NON AL'!BI679,"0,0000")))</f>
        <v/>
      </c>
      <c r="AS676" t="str">
        <f>+IF(C676="","",IF(' Matrice Tarifaire NON AL'!BJ679="","0",IF(' Matrice Tarifaire NON AL'!BJ679="","",' Matrice Tarifaire NON AL'!BJ679)))</f>
        <v/>
      </c>
      <c r="AT676" t="str">
        <f>+IF(C676="","",IF(' Matrice Tarifaire NON AL'!BK679="","",' Matrice Tarifaire NON AL'!$BK$6))</f>
        <v/>
      </c>
      <c r="AU676" t="str">
        <f>+IF(C676="","",IF(' Matrice Tarifaire NON AL'!BK679="","",TEXT(' Matrice Tarifaire NON AL'!BK679,"0,0000")))</f>
        <v/>
      </c>
      <c r="AV676" t="str">
        <f>+IF(C676="","",IF(' Matrice Tarifaire NON AL'!BL679="","",' Matrice Tarifaire NON AL'!$BL$6))</f>
        <v/>
      </c>
      <c r="AW676" t="str">
        <f>+IF(C676="","",IF(' Matrice Tarifaire NON AL'!BL679="","",TEXT(' Matrice Tarifaire NON AL'!BL679,"0,0000")))</f>
        <v/>
      </c>
      <c r="AX676" t="str">
        <f>+IF(C676="","",IF(' Matrice Tarifaire NON AL'!BM679="","",' Matrice Tarifaire NON AL'!$BM$6))</f>
        <v/>
      </c>
      <c r="AY676" t="str">
        <f>+IF(C676="","",IF(' Matrice Tarifaire NON AL'!BM679="","",TEXT(' Matrice Tarifaire NON AL'!BM679,"0,0000")))</f>
        <v/>
      </c>
      <c r="AZ676" t="str">
        <f>+IF(C676="","",IF(' Matrice Tarifaire NON AL'!BN679="","","Taxe DEEE"))</f>
        <v/>
      </c>
      <c r="BA676" t="str">
        <f>+IF(C676="","",IF(' Matrice Tarifaire NON AL'!BN679="","",TEXT(' Matrice Tarifaire NON AL'!BN679,"0,0000")))</f>
        <v/>
      </c>
      <c r="BD676" t="str">
        <f>+IF($C676="","",IF(' Matrice Tarifaire NON AL'!BR679="","",TEXT(' Matrice Tarifaire NON AL'!BR679,"0,000")))</f>
        <v/>
      </c>
      <c r="BE676" t="str">
        <f>+IF($C676="","",IF(' Matrice Tarifaire NON AL'!BS679="","",VALUE(TEXT(' Matrice Tarifaire NON AL'!BS679,"0,00"))))</f>
        <v/>
      </c>
      <c r="BF676" t="str">
        <f>+IF($C676="","",IF(' Matrice Tarifaire NON AL'!BY679="","",' Matrice Tarifaire NON AL'!BY679))</f>
        <v/>
      </c>
      <c r="BG676" t="str">
        <f>+IF(C676="","",IF(' Matrice Tarifaire NON AL'!AK679="Composant de Box","999",IF(' Matrice Tarifaire NON AL'!AP679&lt;&gt;"",' Matrice Tarifaire NON AL'!AP679,IF(' Matrice Tarifaire NON AL'!AO679&lt;&gt;"",' Matrice Tarifaire NON AL'!AO679,' Matrice Tarifaire NON AL'!AN679))))</f>
        <v/>
      </c>
    </row>
    <row r="677" spans="1:59" x14ac:dyDescent="0.25">
      <c r="A677" t="str">
        <f>+IF($C677="","",IF(' Matrice Tarifaire NON AL'!N680="","",IF(' Matrice Tarifaire NON AL'!N680=0,"GTIN A 0 - Ne doit pas être mis dans PRE REF",TEXT(' Matrice Tarifaire NON AL'!N680,"00000000000000"))))</f>
        <v/>
      </c>
      <c r="B677" t="str">
        <f>+IF(C677="","",IF(L677=172,4,VLOOKUP(' Matrice Tarifaire NON AL'!AK680,Feuil3!$A$4:$B$14,2,0)))</f>
        <v/>
      </c>
      <c r="C677" t="str">
        <f>+IF(' Matrice Tarifaire NON AL'!O680="","",SUBSTITUTE(' Matrice Tarifaire NON AL'!O680,"CHAR (10)"," "))</f>
        <v/>
      </c>
      <c r="D677" t="str">
        <f>+IF($C677="","",SUBSTITUTE(' Matrice Tarifaire NON AL'!P680,"CHAR (13)"," "))</f>
        <v/>
      </c>
      <c r="E677" t="str">
        <f t="shared" si="31"/>
        <v/>
      </c>
      <c r="F677" t="str">
        <f>+IF($C677="","",IF(' Matrice Tarifaire NON AL'!AX680="","Non",' Matrice Tarifaire NON AL'!AX680))</f>
        <v/>
      </c>
      <c r="G677" t="str">
        <f>+IF($C677="","",IF(' Matrice Tarifaire NON AL'!Q680="DOMEDIA","MDD",IF(' Matrice Tarifaire NON AL'!Q680="APTA","MDD",IF(' Matrice Tarifaire NON AL'!Q680="TOP BUDGET","Premier Prix","MN"))))</f>
        <v/>
      </c>
      <c r="H677" t="str">
        <f>+IF($C677="","",' Matrice Tarifaire NON AL'!Q680)</f>
        <v/>
      </c>
      <c r="K677" t="str">
        <f>+IF($C677="","",' Matrice Tarifaire NON AL'!X680)</f>
        <v/>
      </c>
      <c r="L677" t="str">
        <f>+IF($C677="","",' Matrice Tarifaire NON AL'!X680)</f>
        <v/>
      </c>
      <c r="M677" t="str">
        <f>+IF($C677="","",' Matrice Tarifaire NON AL'!Y680)</f>
        <v/>
      </c>
      <c r="N677" t="str">
        <f>+IF($C677="","",' Matrice Tarifaire NON AL'!Z680)</f>
        <v/>
      </c>
      <c r="P677" t="str">
        <f>+IF(C677="","",IF(' Matrice Tarifaire NON AL'!X680&lt;&gt;168,"Non",""))</f>
        <v/>
      </c>
      <c r="Q677" t="str">
        <f>+IF($C677="","",' Matrice Tarifaire NON AL'!T680)</f>
        <v/>
      </c>
      <c r="R677" t="str">
        <f>+IF($C677="","",IF(' Matrice Tarifaire NON AL'!R680="","",' Matrice Tarifaire NON AL'!R680))</f>
        <v/>
      </c>
      <c r="S677" t="str">
        <f>+IF($C677="","",LEFT(' Matrice Tarifaire NON AL'!W680,1))</f>
        <v/>
      </c>
      <c r="T677" t="str">
        <f>+IF($C677="","",LEFT(' Matrice Tarifaire NON AL'!AY680,3))</f>
        <v/>
      </c>
      <c r="U677" t="str">
        <f t="shared" si="32"/>
        <v/>
      </c>
      <c r="V677" t="str">
        <f>+IF(C677="","",IF(VLOOKUP(' Matrice Tarifaire NON AL'!AK680,Feuil3!A:F,6,0)="Box",IF(' Matrice Tarifaire NON AL'!AL680="Mono-Référence","Homogène",IF(' Matrice Tarifaire NON AL'!AL680="Multi-Références","Panaché","")),IF(' Matrice Tarifaire NON AL'!AK680="A la Pièce","Composant sans Colisage",IF(' Matrice Tarifaire NON AL'!AK680="Composant de Box","Composant sans Colisage","Homogène"))))</f>
        <v/>
      </c>
      <c r="W677" t="str">
        <f>+IF($V677="","",VLOOKUP(' Matrice Tarifaire NON AL'!AK680,Feuil3!$A$4:$E$14,5,0))</f>
        <v/>
      </c>
      <c r="Y677" t="str">
        <f>+IF($V677="","",IF(VLOOKUP(' Matrice Tarifaire NON AL'!$AK680,Feuil3!$A$4:$D$14,4,0)="Palette",' Matrice Tarifaire NON AL'!AN680,""))</f>
        <v/>
      </c>
      <c r="AA677" t="str">
        <f>+IF($V677="","",IF(VLOOKUP(' Matrice Tarifaire NON AL'!$AK680,Feuil3!$A$4:$D$14,4,0)="Colis",' Matrice Tarifaire NON AL'!AN680,""))</f>
        <v/>
      </c>
      <c r="AC677" t="str">
        <f>+IF(V677="","",IF(VLOOKUP(' Matrice Tarifaire NON AL'!AK680,Feuil3!$A$4:$D$14,4,0)="Colis",IF(' Matrice Tarifaire NON AL'!AO680&gt;0,' Matrice Tarifaire NON AL'!AO680,""),""))</f>
        <v/>
      </c>
      <c r="AD677" t="str">
        <f t="shared" si="33"/>
        <v/>
      </c>
      <c r="AE677" t="str">
        <f>+IF(C677="","",' Matrice Tarifaire NON AL'!C680)</f>
        <v/>
      </c>
      <c r="AF677" t="str">
        <f>+IF(C677="","",' Matrice Tarifaire NON AL'!AQ680)</f>
        <v/>
      </c>
      <c r="AH677" t="str">
        <f>+IF(E677="","",' Matrice Tarifaire NON AL'!$U680)</f>
        <v/>
      </c>
      <c r="AI677" t="str">
        <f>+IF(F677="","",IF(' Matrice Tarifaire NON AL'!$V680="","",' Matrice Tarifaire NON AL'!$V680))</f>
        <v/>
      </c>
      <c r="AJ677" t="str">
        <f>+IF($C677="","",IF(' Matrice Tarifaire NON AL'!AZ680="","",' Matrice Tarifaire NON AL'!AZ680))</f>
        <v/>
      </c>
      <c r="AK677" t="str">
        <f>+IF($C677="","",IF(' Matrice Tarifaire NON AL'!BA680="","",' Matrice Tarifaire NON AL'!BA680))</f>
        <v/>
      </c>
      <c r="AL677" t="str">
        <f>+IF($C677="","",IF(' Matrice Tarifaire NON AL'!BB680="","",TEXT(' Matrice Tarifaire NON AL'!BB680,"0,0000")))</f>
        <v/>
      </c>
      <c r="AO677" t="str">
        <f>+IF($C677="","",IF(' Matrice Tarifaire NON AL'!BF680="","",TEXT(' Matrice Tarifaire NON AL'!BF680,"0,0000")))</f>
        <v/>
      </c>
      <c r="AP677" t="str">
        <f>+IF($C677="","",IF(' Matrice Tarifaire NON AL'!BG680="","",TEXT(' Matrice Tarifaire NON AL'!BG680,"0,0000")))</f>
        <v/>
      </c>
      <c r="AQ677" t="str">
        <f>+IF($C677="","",IF(' Matrice Tarifaire NON AL'!BH680="","",TEXT(' Matrice Tarifaire NON AL'!BH680,"0,0000")))</f>
        <v/>
      </c>
      <c r="AR677" t="str">
        <f>+IF($C677="","",IF(' Matrice Tarifaire NON AL'!BI680="","",TEXT(' Matrice Tarifaire NON AL'!BI680,"0,0000")))</f>
        <v/>
      </c>
      <c r="AS677" t="str">
        <f>+IF(C677="","",IF(' Matrice Tarifaire NON AL'!BJ680="","0",IF(' Matrice Tarifaire NON AL'!BJ680="","",' Matrice Tarifaire NON AL'!BJ680)))</f>
        <v/>
      </c>
      <c r="AT677" t="str">
        <f>+IF(C677="","",IF(' Matrice Tarifaire NON AL'!BK680="","",' Matrice Tarifaire NON AL'!$BK$6))</f>
        <v/>
      </c>
      <c r="AU677" t="str">
        <f>+IF(C677="","",IF(' Matrice Tarifaire NON AL'!BK680="","",TEXT(' Matrice Tarifaire NON AL'!BK680,"0,0000")))</f>
        <v/>
      </c>
      <c r="AV677" t="str">
        <f>+IF(C677="","",IF(' Matrice Tarifaire NON AL'!BL680="","",' Matrice Tarifaire NON AL'!$BL$6))</f>
        <v/>
      </c>
      <c r="AW677" t="str">
        <f>+IF(C677="","",IF(' Matrice Tarifaire NON AL'!BL680="","",TEXT(' Matrice Tarifaire NON AL'!BL680,"0,0000")))</f>
        <v/>
      </c>
      <c r="AX677" t="str">
        <f>+IF(C677="","",IF(' Matrice Tarifaire NON AL'!BM680="","",' Matrice Tarifaire NON AL'!$BM$6))</f>
        <v/>
      </c>
      <c r="AY677" t="str">
        <f>+IF(C677="","",IF(' Matrice Tarifaire NON AL'!BM680="","",TEXT(' Matrice Tarifaire NON AL'!BM680,"0,0000")))</f>
        <v/>
      </c>
      <c r="AZ677" t="str">
        <f>+IF(C677="","",IF(' Matrice Tarifaire NON AL'!BN680="","","Taxe DEEE"))</f>
        <v/>
      </c>
      <c r="BA677" t="str">
        <f>+IF(C677="","",IF(' Matrice Tarifaire NON AL'!BN680="","",TEXT(' Matrice Tarifaire NON AL'!BN680,"0,0000")))</f>
        <v/>
      </c>
      <c r="BD677" t="str">
        <f>+IF($C677="","",IF(' Matrice Tarifaire NON AL'!BR680="","",TEXT(' Matrice Tarifaire NON AL'!BR680,"0,000")))</f>
        <v/>
      </c>
      <c r="BE677" t="str">
        <f>+IF($C677="","",IF(' Matrice Tarifaire NON AL'!BS680="","",VALUE(TEXT(' Matrice Tarifaire NON AL'!BS680,"0,00"))))</f>
        <v/>
      </c>
      <c r="BF677" t="str">
        <f>+IF($C677="","",IF(' Matrice Tarifaire NON AL'!BY680="","",' Matrice Tarifaire NON AL'!BY680))</f>
        <v/>
      </c>
      <c r="BG677" t="str">
        <f>+IF(C677="","",IF(' Matrice Tarifaire NON AL'!AK680="Composant de Box","999",IF(' Matrice Tarifaire NON AL'!AP680&lt;&gt;"",' Matrice Tarifaire NON AL'!AP680,IF(' Matrice Tarifaire NON AL'!AO680&lt;&gt;"",' Matrice Tarifaire NON AL'!AO680,' Matrice Tarifaire NON AL'!AN680))))</f>
        <v/>
      </c>
    </row>
    <row r="678" spans="1:59" x14ac:dyDescent="0.25">
      <c r="A678" t="str">
        <f>+IF($C678="","",IF(' Matrice Tarifaire NON AL'!N681="","",IF(' Matrice Tarifaire NON AL'!N681=0,"GTIN A 0 - Ne doit pas être mis dans PRE REF",TEXT(' Matrice Tarifaire NON AL'!N681,"00000000000000"))))</f>
        <v/>
      </c>
      <c r="B678" t="str">
        <f>+IF(C678="","",IF(L678=172,4,VLOOKUP(' Matrice Tarifaire NON AL'!AK681,Feuil3!$A$4:$B$14,2,0)))</f>
        <v/>
      </c>
      <c r="C678" t="str">
        <f>+IF(' Matrice Tarifaire NON AL'!O681="","",SUBSTITUTE(' Matrice Tarifaire NON AL'!O681,"CHAR (10)"," "))</f>
        <v/>
      </c>
      <c r="D678" t="str">
        <f>+IF($C678="","",SUBSTITUTE(' Matrice Tarifaire NON AL'!P681,"CHAR (13)"," "))</f>
        <v/>
      </c>
      <c r="E678" t="str">
        <f t="shared" si="31"/>
        <v/>
      </c>
      <c r="F678" t="str">
        <f>+IF($C678="","",IF(' Matrice Tarifaire NON AL'!AX681="","Non",' Matrice Tarifaire NON AL'!AX681))</f>
        <v/>
      </c>
      <c r="G678" t="str">
        <f>+IF($C678="","",IF(' Matrice Tarifaire NON AL'!Q681="DOMEDIA","MDD",IF(' Matrice Tarifaire NON AL'!Q681="APTA","MDD",IF(' Matrice Tarifaire NON AL'!Q681="TOP BUDGET","Premier Prix","MN"))))</f>
        <v/>
      </c>
      <c r="H678" t="str">
        <f>+IF($C678="","",' Matrice Tarifaire NON AL'!Q681)</f>
        <v/>
      </c>
      <c r="K678" t="str">
        <f>+IF($C678="","",' Matrice Tarifaire NON AL'!X681)</f>
        <v/>
      </c>
      <c r="L678" t="str">
        <f>+IF($C678="","",' Matrice Tarifaire NON AL'!X681)</f>
        <v/>
      </c>
      <c r="M678" t="str">
        <f>+IF($C678="","",' Matrice Tarifaire NON AL'!Y681)</f>
        <v/>
      </c>
      <c r="N678" t="str">
        <f>+IF($C678="","",' Matrice Tarifaire NON AL'!Z681)</f>
        <v/>
      </c>
      <c r="P678" t="str">
        <f>+IF(C678="","",IF(' Matrice Tarifaire NON AL'!X681&lt;&gt;168,"Non",""))</f>
        <v/>
      </c>
      <c r="Q678" t="str">
        <f>+IF($C678="","",' Matrice Tarifaire NON AL'!T681)</f>
        <v/>
      </c>
      <c r="R678" t="str">
        <f>+IF($C678="","",IF(' Matrice Tarifaire NON AL'!R681="","",' Matrice Tarifaire NON AL'!R681))</f>
        <v/>
      </c>
      <c r="S678" t="str">
        <f>+IF($C678="","",LEFT(' Matrice Tarifaire NON AL'!W681,1))</f>
        <v/>
      </c>
      <c r="T678" t="str">
        <f>+IF($C678="","",LEFT(' Matrice Tarifaire NON AL'!AY681,3))</f>
        <v/>
      </c>
      <c r="U678" t="str">
        <f t="shared" si="32"/>
        <v/>
      </c>
      <c r="V678" t="str">
        <f>+IF(C678="","",IF(VLOOKUP(' Matrice Tarifaire NON AL'!AK681,Feuil3!A:F,6,0)="Box",IF(' Matrice Tarifaire NON AL'!AL681="Mono-Référence","Homogène",IF(' Matrice Tarifaire NON AL'!AL681="Multi-Références","Panaché","")),IF(' Matrice Tarifaire NON AL'!AK681="A la Pièce","Composant sans Colisage",IF(' Matrice Tarifaire NON AL'!AK681="Composant de Box","Composant sans Colisage","Homogène"))))</f>
        <v/>
      </c>
      <c r="W678" t="str">
        <f>+IF($V678="","",VLOOKUP(' Matrice Tarifaire NON AL'!AK681,Feuil3!$A$4:$E$14,5,0))</f>
        <v/>
      </c>
      <c r="Y678" t="str">
        <f>+IF($V678="","",IF(VLOOKUP(' Matrice Tarifaire NON AL'!$AK681,Feuil3!$A$4:$D$14,4,0)="Palette",' Matrice Tarifaire NON AL'!AN681,""))</f>
        <v/>
      </c>
      <c r="AA678" t="str">
        <f>+IF($V678="","",IF(VLOOKUP(' Matrice Tarifaire NON AL'!$AK681,Feuil3!$A$4:$D$14,4,0)="Colis",' Matrice Tarifaire NON AL'!AN681,""))</f>
        <v/>
      </c>
      <c r="AC678" t="str">
        <f>+IF(V678="","",IF(VLOOKUP(' Matrice Tarifaire NON AL'!AK681,Feuil3!$A$4:$D$14,4,0)="Colis",IF(' Matrice Tarifaire NON AL'!AO681&gt;0,' Matrice Tarifaire NON AL'!AO681,""),""))</f>
        <v/>
      </c>
      <c r="AD678" t="str">
        <f t="shared" si="33"/>
        <v/>
      </c>
      <c r="AE678" t="str">
        <f>+IF(C678="","",' Matrice Tarifaire NON AL'!C681)</f>
        <v/>
      </c>
      <c r="AF678" t="str">
        <f>+IF(C678="","",' Matrice Tarifaire NON AL'!AQ681)</f>
        <v/>
      </c>
      <c r="AH678" t="str">
        <f>+IF(E678="","",' Matrice Tarifaire NON AL'!$U681)</f>
        <v/>
      </c>
      <c r="AI678" t="str">
        <f>+IF(F678="","",IF(' Matrice Tarifaire NON AL'!$V681="","",' Matrice Tarifaire NON AL'!$V681))</f>
        <v/>
      </c>
      <c r="AJ678" t="str">
        <f>+IF($C678="","",IF(' Matrice Tarifaire NON AL'!AZ681="","",' Matrice Tarifaire NON AL'!AZ681))</f>
        <v/>
      </c>
      <c r="AK678" t="str">
        <f>+IF($C678="","",IF(' Matrice Tarifaire NON AL'!BA681="","",' Matrice Tarifaire NON AL'!BA681))</f>
        <v/>
      </c>
      <c r="AL678" t="str">
        <f>+IF($C678="","",IF(' Matrice Tarifaire NON AL'!BB681="","",TEXT(' Matrice Tarifaire NON AL'!BB681,"0,0000")))</f>
        <v/>
      </c>
      <c r="AO678" t="str">
        <f>+IF($C678="","",IF(' Matrice Tarifaire NON AL'!BF681="","",TEXT(' Matrice Tarifaire NON AL'!BF681,"0,0000")))</f>
        <v/>
      </c>
      <c r="AP678" t="str">
        <f>+IF($C678="","",IF(' Matrice Tarifaire NON AL'!BG681="","",TEXT(' Matrice Tarifaire NON AL'!BG681,"0,0000")))</f>
        <v/>
      </c>
      <c r="AQ678" t="str">
        <f>+IF($C678="","",IF(' Matrice Tarifaire NON AL'!BH681="","",TEXT(' Matrice Tarifaire NON AL'!BH681,"0,0000")))</f>
        <v/>
      </c>
      <c r="AR678" t="str">
        <f>+IF($C678="","",IF(' Matrice Tarifaire NON AL'!BI681="","",TEXT(' Matrice Tarifaire NON AL'!BI681,"0,0000")))</f>
        <v/>
      </c>
      <c r="AS678" t="str">
        <f>+IF(C678="","",IF(' Matrice Tarifaire NON AL'!BJ681="","0",IF(' Matrice Tarifaire NON AL'!BJ681="","",' Matrice Tarifaire NON AL'!BJ681)))</f>
        <v/>
      </c>
      <c r="AT678" t="str">
        <f>+IF(C678="","",IF(' Matrice Tarifaire NON AL'!BK681="","",' Matrice Tarifaire NON AL'!$BK$6))</f>
        <v/>
      </c>
      <c r="AU678" t="str">
        <f>+IF(C678="","",IF(' Matrice Tarifaire NON AL'!BK681="","",TEXT(' Matrice Tarifaire NON AL'!BK681,"0,0000")))</f>
        <v/>
      </c>
      <c r="AV678" t="str">
        <f>+IF(C678="","",IF(' Matrice Tarifaire NON AL'!BL681="","",' Matrice Tarifaire NON AL'!$BL$6))</f>
        <v/>
      </c>
      <c r="AW678" t="str">
        <f>+IF(C678="","",IF(' Matrice Tarifaire NON AL'!BL681="","",TEXT(' Matrice Tarifaire NON AL'!BL681,"0,0000")))</f>
        <v/>
      </c>
      <c r="AX678" t="str">
        <f>+IF(C678="","",IF(' Matrice Tarifaire NON AL'!BM681="","",' Matrice Tarifaire NON AL'!$BM$6))</f>
        <v/>
      </c>
      <c r="AY678" t="str">
        <f>+IF(C678="","",IF(' Matrice Tarifaire NON AL'!BM681="","",TEXT(' Matrice Tarifaire NON AL'!BM681,"0,0000")))</f>
        <v/>
      </c>
      <c r="AZ678" t="str">
        <f>+IF(C678="","",IF(' Matrice Tarifaire NON AL'!BN681="","","Taxe DEEE"))</f>
        <v/>
      </c>
      <c r="BA678" t="str">
        <f>+IF(C678="","",IF(' Matrice Tarifaire NON AL'!BN681="","",TEXT(' Matrice Tarifaire NON AL'!BN681,"0,0000")))</f>
        <v/>
      </c>
      <c r="BD678" t="str">
        <f>+IF($C678="","",IF(' Matrice Tarifaire NON AL'!BR681="","",TEXT(' Matrice Tarifaire NON AL'!BR681,"0,000")))</f>
        <v/>
      </c>
      <c r="BE678" t="str">
        <f>+IF($C678="","",IF(' Matrice Tarifaire NON AL'!BS681="","",VALUE(TEXT(' Matrice Tarifaire NON AL'!BS681,"0,00"))))</f>
        <v/>
      </c>
      <c r="BF678" t="str">
        <f>+IF($C678="","",IF(' Matrice Tarifaire NON AL'!BY681="","",' Matrice Tarifaire NON AL'!BY681))</f>
        <v/>
      </c>
      <c r="BG678" t="str">
        <f>+IF(C678="","",IF(' Matrice Tarifaire NON AL'!AK681="Composant de Box","999",IF(' Matrice Tarifaire NON AL'!AP681&lt;&gt;"",' Matrice Tarifaire NON AL'!AP681,IF(' Matrice Tarifaire NON AL'!AO681&lt;&gt;"",' Matrice Tarifaire NON AL'!AO681,' Matrice Tarifaire NON AL'!AN681))))</f>
        <v/>
      </c>
    </row>
    <row r="679" spans="1:59" x14ac:dyDescent="0.25">
      <c r="A679" t="str">
        <f>+IF($C679="","",IF(' Matrice Tarifaire NON AL'!N682="","",IF(' Matrice Tarifaire NON AL'!N682=0,"GTIN A 0 - Ne doit pas être mis dans PRE REF",TEXT(' Matrice Tarifaire NON AL'!N682,"00000000000000"))))</f>
        <v/>
      </c>
      <c r="B679" t="str">
        <f>+IF(C679="","",IF(L679=172,4,VLOOKUP(' Matrice Tarifaire NON AL'!AK682,Feuil3!$A$4:$B$14,2,0)))</f>
        <v/>
      </c>
      <c r="C679" t="str">
        <f>+IF(' Matrice Tarifaire NON AL'!O682="","",SUBSTITUTE(' Matrice Tarifaire NON AL'!O682,"CHAR (10)"," "))</f>
        <v/>
      </c>
      <c r="D679" t="str">
        <f>+IF($C679="","",SUBSTITUTE(' Matrice Tarifaire NON AL'!P682,"CHAR (13)"," "))</f>
        <v/>
      </c>
      <c r="E679" t="str">
        <f t="shared" si="31"/>
        <v/>
      </c>
      <c r="F679" t="str">
        <f>+IF($C679="","",IF(' Matrice Tarifaire NON AL'!AX682="","Non",' Matrice Tarifaire NON AL'!AX682))</f>
        <v/>
      </c>
      <c r="G679" t="str">
        <f>+IF($C679="","",IF(' Matrice Tarifaire NON AL'!Q682="DOMEDIA","MDD",IF(' Matrice Tarifaire NON AL'!Q682="APTA","MDD",IF(' Matrice Tarifaire NON AL'!Q682="TOP BUDGET","Premier Prix","MN"))))</f>
        <v/>
      </c>
      <c r="H679" t="str">
        <f>+IF($C679="","",' Matrice Tarifaire NON AL'!Q682)</f>
        <v/>
      </c>
      <c r="K679" t="str">
        <f>+IF($C679="","",' Matrice Tarifaire NON AL'!X682)</f>
        <v/>
      </c>
      <c r="L679" t="str">
        <f>+IF($C679="","",' Matrice Tarifaire NON AL'!X682)</f>
        <v/>
      </c>
      <c r="M679" t="str">
        <f>+IF($C679="","",' Matrice Tarifaire NON AL'!Y682)</f>
        <v/>
      </c>
      <c r="N679" t="str">
        <f>+IF($C679="","",' Matrice Tarifaire NON AL'!Z682)</f>
        <v/>
      </c>
      <c r="P679" t="str">
        <f>+IF(C679="","",IF(' Matrice Tarifaire NON AL'!X682&lt;&gt;168,"Non",""))</f>
        <v/>
      </c>
      <c r="Q679" t="str">
        <f>+IF($C679="","",' Matrice Tarifaire NON AL'!T682)</f>
        <v/>
      </c>
      <c r="R679" t="str">
        <f>+IF($C679="","",IF(' Matrice Tarifaire NON AL'!R682="","",' Matrice Tarifaire NON AL'!R682))</f>
        <v/>
      </c>
      <c r="S679" t="str">
        <f>+IF($C679="","",LEFT(' Matrice Tarifaire NON AL'!W682,1))</f>
        <v/>
      </c>
      <c r="T679" t="str">
        <f>+IF($C679="","",LEFT(' Matrice Tarifaire NON AL'!AY682,3))</f>
        <v/>
      </c>
      <c r="U679" t="str">
        <f t="shared" si="32"/>
        <v/>
      </c>
      <c r="V679" t="str">
        <f>+IF(C679="","",IF(VLOOKUP(' Matrice Tarifaire NON AL'!AK682,Feuil3!A:F,6,0)="Box",IF(' Matrice Tarifaire NON AL'!AL682="Mono-Référence","Homogène",IF(' Matrice Tarifaire NON AL'!AL682="Multi-Références","Panaché","")),IF(' Matrice Tarifaire NON AL'!AK682="A la Pièce","Composant sans Colisage",IF(' Matrice Tarifaire NON AL'!AK682="Composant de Box","Composant sans Colisage","Homogène"))))</f>
        <v/>
      </c>
      <c r="W679" t="str">
        <f>+IF($V679="","",VLOOKUP(' Matrice Tarifaire NON AL'!AK682,Feuil3!$A$4:$E$14,5,0))</f>
        <v/>
      </c>
      <c r="Y679" t="str">
        <f>+IF($V679="","",IF(VLOOKUP(' Matrice Tarifaire NON AL'!$AK682,Feuil3!$A$4:$D$14,4,0)="Palette",' Matrice Tarifaire NON AL'!AN682,""))</f>
        <v/>
      </c>
      <c r="AA679" t="str">
        <f>+IF($V679="","",IF(VLOOKUP(' Matrice Tarifaire NON AL'!$AK682,Feuil3!$A$4:$D$14,4,0)="Colis",' Matrice Tarifaire NON AL'!AN682,""))</f>
        <v/>
      </c>
      <c r="AC679" t="str">
        <f>+IF(V679="","",IF(VLOOKUP(' Matrice Tarifaire NON AL'!AK682,Feuil3!$A$4:$D$14,4,0)="Colis",IF(' Matrice Tarifaire NON AL'!AO682&gt;0,' Matrice Tarifaire NON AL'!AO682,""),""))</f>
        <v/>
      </c>
      <c r="AD679" t="str">
        <f t="shared" si="33"/>
        <v/>
      </c>
      <c r="AE679" t="str">
        <f>+IF(C679="","",' Matrice Tarifaire NON AL'!C682)</f>
        <v/>
      </c>
      <c r="AF679" t="str">
        <f>+IF(C679="","",' Matrice Tarifaire NON AL'!AQ682)</f>
        <v/>
      </c>
      <c r="AH679" t="str">
        <f>+IF(E679="","",' Matrice Tarifaire NON AL'!$U682)</f>
        <v/>
      </c>
      <c r="AI679" t="str">
        <f>+IF(F679="","",IF(' Matrice Tarifaire NON AL'!$V682="","",' Matrice Tarifaire NON AL'!$V682))</f>
        <v/>
      </c>
      <c r="AJ679" t="str">
        <f>+IF($C679="","",IF(' Matrice Tarifaire NON AL'!AZ682="","",' Matrice Tarifaire NON AL'!AZ682))</f>
        <v/>
      </c>
      <c r="AK679" t="str">
        <f>+IF($C679="","",IF(' Matrice Tarifaire NON AL'!BA682="","",' Matrice Tarifaire NON AL'!BA682))</f>
        <v/>
      </c>
      <c r="AL679" t="str">
        <f>+IF($C679="","",IF(' Matrice Tarifaire NON AL'!BB682="","",TEXT(' Matrice Tarifaire NON AL'!BB682,"0,0000")))</f>
        <v/>
      </c>
      <c r="AO679" t="str">
        <f>+IF($C679="","",IF(' Matrice Tarifaire NON AL'!BF682="","",TEXT(' Matrice Tarifaire NON AL'!BF682,"0,0000")))</f>
        <v/>
      </c>
      <c r="AP679" t="str">
        <f>+IF($C679="","",IF(' Matrice Tarifaire NON AL'!BG682="","",TEXT(' Matrice Tarifaire NON AL'!BG682,"0,0000")))</f>
        <v/>
      </c>
      <c r="AQ679" t="str">
        <f>+IF($C679="","",IF(' Matrice Tarifaire NON AL'!BH682="","",TEXT(' Matrice Tarifaire NON AL'!BH682,"0,0000")))</f>
        <v/>
      </c>
      <c r="AR679" t="str">
        <f>+IF($C679="","",IF(' Matrice Tarifaire NON AL'!BI682="","",TEXT(' Matrice Tarifaire NON AL'!BI682,"0,0000")))</f>
        <v/>
      </c>
      <c r="AS679" t="str">
        <f>+IF(C679="","",IF(' Matrice Tarifaire NON AL'!BJ682="","0",IF(' Matrice Tarifaire NON AL'!BJ682="","",' Matrice Tarifaire NON AL'!BJ682)))</f>
        <v/>
      </c>
      <c r="AT679" t="str">
        <f>+IF(C679="","",IF(' Matrice Tarifaire NON AL'!BK682="","",' Matrice Tarifaire NON AL'!$BK$6))</f>
        <v/>
      </c>
      <c r="AU679" t="str">
        <f>+IF(C679="","",IF(' Matrice Tarifaire NON AL'!BK682="","",TEXT(' Matrice Tarifaire NON AL'!BK682,"0,0000")))</f>
        <v/>
      </c>
      <c r="AV679" t="str">
        <f>+IF(C679="","",IF(' Matrice Tarifaire NON AL'!BL682="","",' Matrice Tarifaire NON AL'!$BL$6))</f>
        <v/>
      </c>
      <c r="AW679" t="str">
        <f>+IF(C679="","",IF(' Matrice Tarifaire NON AL'!BL682="","",TEXT(' Matrice Tarifaire NON AL'!BL682,"0,0000")))</f>
        <v/>
      </c>
      <c r="AX679" t="str">
        <f>+IF(C679="","",IF(' Matrice Tarifaire NON AL'!BM682="","",' Matrice Tarifaire NON AL'!$BM$6))</f>
        <v/>
      </c>
      <c r="AY679" t="str">
        <f>+IF(C679="","",IF(' Matrice Tarifaire NON AL'!BM682="","",TEXT(' Matrice Tarifaire NON AL'!BM682,"0,0000")))</f>
        <v/>
      </c>
      <c r="AZ679" t="str">
        <f>+IF(C679="","",IF(' Matrice Tarifaire NON AL'!BN682="","","Taxe DEEE"))</f>
        <v/>
      </c>
      <c r="BA679" t="str">
        <f>+IF(C679="","",IF(' Matrice Tarifaire NON AL'!BN682="","",TEXT(' Matrice Tarifaire NON AL'!BN682,"0,0000")))</f>
        <v/>
      </c>
      <c r="BD679" t="str">
        <f>+IF($C679="","",IF(' Matrice Tarifaire NON AL'!BR682="","",TEXT(' Matrice Tarifaire NON AL'!BR682,"0,000")))</f>
        <v/>
      </c>
      <c r="BE679" t="str">
        <f>+IF($C679="","",IF(' Matrice Tarifaire NON AL'!BS682="","",VALUE(TEXT(' Matrice Tarifaire NON AL'!BS682,"0,00"))))</f>
        <v/>
      </c>
      <c r="BF679" t="str">
        <f>+IF($C679="","",IF(' Matrice Tarifaire NON AL'!BY682="","",' Matrice Tarifaire NON AL'!BY682))</f>
        <v/>
      </c>
      <c r="BG679" t="str">
        <f>+IF(C679="","",IF(' Matrice Tarifaire NON AL'!AK682="Composant de Box","999",IF(' Matrice Tarifaire NON AL'!AP682&lt;&gt;"",' Matrice Tarifaire NON AL'!AP682,IF(' Matrice Tarifaire NON AL'!AO682&lt;&gt;"",' Matrice Tarifaire NON AL'!AO682,' Matrice Tarifaire NON AL'!AN682))))</f>
        <v/>
      </c>
    </row>
    <row r="680" spans="1:59" x14ac:dyDescent="0.25">
      <c r="A680" t="str">
        <f>+IF($C680="","",IF(' Matrice Tarifaire NON AL'!N683="","",IF(' Matrice Tarifaire NON AL'!N683=0,"GTIN A 0 - Ne doit pas être mis dans PRE REF",TEXT(' Matrice Tarifaire NON AL'!N683,"00000000000000"))))</f>
        <v/>
      </c>
      <c r="B680" t="str">
        <f>+IF(C680="","",IF(L680=172,4,VLOOKUP(' Matrice Tarifaire NON AL'!AK683,Feuil3!$A$4:$B$14,2,0)))</f>
        <v/>
      </c>
      <c r="C680" t="str">
        <f>+IF(' Matrice Tarifaire NON AL'!O683="","",SUBSTITUTE(' Matrice Tarifaire NON AL'!O683,"CHAR (10)"," "))</f>
        <v/>
      </c>
      <c r="D680" t="str">
        <f>+IF($C680="","",SUBSTITUTE(' Matrice Tarifaire NON AL'!P683,"CHAR (13)"," "))</f>
        <v/>
      </c>
      <c r="E680" t="str">
        <f t="shared" si="31"/>
        <v/>
      </c>
      <c r="F680" t="str">
        <f>+IF($C680="","",IF(' Matrice Tarifaire NON AL'!AX683="","Non",' Matrice Tarifaire NON AL'!AX683))</f>
        <v/>
      </c>
      <c r="G680" t="str">
        <f>+IF($C680="","",IF(' Matrice Tarifaire NON AL'!Q683="DOMEDIA","MDD",IF(' Matrice Tarifaire NON AL'!Q683="APTA","MDD",IF(' Matrice Tarifaire NON AL'!Q683="TOP BUDGET","Premier Prix","MN"))))</f>
        <v/>
      </c>
      <c r="H680" t="str">
        <f>+IF($C680="","",' Matrice Tarifaire NON AL'!Q683)</f>
        <v/>
      </c>
      <c r="K680" t="str">
        <f>+IF($C680="","",' Matrice Tarifaire NON AL'!X683)</f>
        <v/>
      </c>
      <c r="L680" t="str">
        <f>+IF($C680="","",' Matrice Tarifaire NON AL'!X683)</f>
        <v/>
      </c>
      <c r="M680" t="str">
        <f>+IF($C680="","",' Matrice Tarifaire NON AL'!Y683)</f>
        <v/>
      </c>
      <c r="N680" t="str">
        <f>+IF($C680="","",' Matrice Tarifaire NON AL'!Z683)</f>
        <v/>
      </c>
      <c r="P680" t="str">
        <f>+IF(C680="","",IF(' Matrice Tarifaire NON AL'!X683&lt;&gt;168,"Non",""))</f>
        <v/>
      </c>
      <c r="Q680" t="str">
        <f>+IF($C680="","",' Matrice Tarifaire NON AL'!T683)</f>
        <v/>
      </c>
      <c r="R680" t="str">
        <f>+IF($C680="","",IF(' Matrice Tarifaire NON AL'!R683="","",' Matrice Tarifaire NON AL'!R683))</f>
        <v/>
      </c>
      <c r="S680" t="str">
        <f>+IF($C680="","",LEFT(' Matrice Tarifaire NON AL'!W683,1))</f>
        <v/>
      </c>
      <c r="T680" t="str">
        <f>+IF($C680="","",LEFT(' Matrice Tarifaire NON AL'!AY683,3))</f>
        <v/>
      </c>
      <c r="U680" t="str">
        <f t="shared" si="32"/>
        <v/>
      </c>
      <c r="V680" t="str">
        <f>+IF(C680="","",IF(VLOOKUP(' Matrice Tarifaire NON AL'!AK683,Feuil3!A:F,6,0)="Box",IF(' Matrice Tarifaire NON AL'!AL683="Mono-Référence","Homogène",IF(' Matrice Tarifaire NON AL'!AL683="Multi-Références","Panaché","")),IF(' Matrice Tarifaire NON AL'!AK683="A la Pièce","Composant sans Colisage",IF(' Matrice Tarifaire NON AL'!AK683="Composant de Box","Composant sans Colisage","Homogène"))))</f>
        <v/>
      </c>
      <c r="W680" t="str">
        <f>+IF($V680="","",VLOOKUP(' Matrice Tarifaire NON AL'!AK683,Feuil3!$A$4:$E$14,5,0))</f>
        <v/>
      </c>
      <c r="Y680" t="str">
        <f>+IF($V680="","",IF(VLOOKUP(' Matrice Tarifaire NON AL'!$AK683,Feuil3!$A$4:$D$14,4,0)="Palette",' Matrice Tarifaire NON AL'!AN683,""))</f>
        <v/>
      </c>
      <c r="AA680" t="str">
        <f>+IF($V680="","",IF(VLOOKUP(' Matrice Tarifaire NON AL'!$AK683,Feuil3!$A$4:$D$14,4,0)="Colis",' Matrice Tarifaire NON AL'!AN683,""))</f>
        <v/>
      </c>
      <c r="AC680" t="str">
        <f>+IF(V680="","",IF(VLOOKUP(' Matrice Tarifaire NON AL'!AK683,Feuil3!$A$4:$D$14,4,0)="Colis",IF(' Matrice Tarifaire NON AL'!AO683&gt;0,' Matrice Tarifaire NON AL'!AO683,""),""))</f>
        <v/>
      </c>
      <c r="AD680" t="str">
        <f t="shared" si="33"/>
        <v/>
      </c>
      <c r="AE680" t="str">
        <f>+IF(C680="","",' Matrice Tarifaire NON AL'!C683)</f>
        <v/>
      </c>
      <c r="AF680" t="str">
        <f>+IF(C680="","",' Matrice Tarifaire NON AL'!AQ683)</f>
        <v/>
      </c>
      <c r="AH680" t="str">
        <f>+IF(E680="","",' Matrice Tarifaire NON AL'!$U683)</f>
        <v/>
      </c>
      <c r="AI680" t="str">
        <f>+IF(F680="","",IF(' Matrice Tarifaire NON AL'!$V683="","",' Matrice Tarifaire NON AL'!$V683))</f>
        <v/>
      </c>
      <c r="AJ680" t="str">
        <f>+IF($C680="","",IF(' Matrice Tarifaire NON AL'!AZ683="","",' Matrice Tarifaire NON AL'!AZ683))</f>
        <v/>
      </c>
      <c r="AK680" t="str">
        <f>+IF($C680="","",IF(' Matrice Tarifaire NON AL'!BA683="","",' Matrice Tarifaire NON AL'!BA683))</f>
        <v/>
      </c>
      <c r="AL680" t="str">
        <f>+IF($C680="","",IF(' Matrice Tarifaire NON AL'!BB683="","",TEXT(' Matrice Tarifaire NON AL'!BB683,"0,0000")))</f>
        <v/>
      </c>
      <c r="AO680" t="str">
        <f>+IF($C680="","",IF(' Matrice Tarifaire NON AL'!BF683="","",TEXT(' Matrice Tarifaire NON AL'!BF683,"0,0000")))</f>
        <v/>
      </c>
      <c r="AP680" t="str">
        <f>+IF($C680="","",IF(' Matrice Tarifaire NON AL'!BG683="","",TEXT(' Matrice Tarifaire NON AL'!BG683,"0,0000")))</f>
        <v/>
      </c>
      <c r="AQ680" t="str">
        <f>+IF($C680="","",IF(' Matrice Tarifaire NON AL'!BH683="","",TEXT(' Matrice Tarifaire NON AL'!BH683,"0,0000")))</f>
        <v/>
      </c>
      <c r="AR680" t="str">
        <f>+IF($C680="","",IF(' Matrice Tarifaire NON AL'!BI683="","",TEXT(' Matrice Tarifaire NON AL'!BI683,"0,0000")))</f>
        <v/>
      </c>
      <c r="AS680" t="str">
        <f>+IF(C680="","",IF(' Matrice Tarifaire NON AL'!BJ683="","0",IF(' Matrice Tarifaire NON AL'!BJ683="","",' Matrice Tarifaire NON AL'!BJ683)))</f>
        <v/>
      </c>
      <c r="AT680" t="str">
        <f>+IF(C680="","",IF(' Matrice Tarifaire NON AL'!BK683="","",' Matrice Tarifaire NON AL'!$BK$6))</f>
        <v/>
      </c>
      <c r="AU680" t="str">
        <f>+IF(C680="","",IF(' Matrice Tarifaire NON AL'!BK683="","",TEXT(' Matrice Tarifaire NON AL'!BK683,"0,0000")))</f>
        <v/>
      </c>
      <c r="AV680" t="str">
        <f>+IF(C680="","",IF(' Matrice Tarifaire NON AL'!BL683="","",' Matrice Tarifaire NON AL'!$BL$6))</f>
        <v/>
      </c>
      <c r="AW680" t="str">
        <f>+IF(C680="","",IF(' Matrice Tarifaire NON AL'!BL683="","",TEXT(' Matrice Tarifaire NON AL'!BL683,"0,0000")))</f>
        <v/>
      </c>
      <c r="AX680" t="str">
        <f>+IF(C680="","",IF(' Matrice Tarifaire NON AL'!BM683="","",' Matrice Tarifaire NON AL'!$BM$6))</f>
        <v/>
      </c>
      <c r="AY680" t="str">
        <f>+IF(C680="","",IF(' Matrice Tarifaire NON AL'!BM683="","",TEXT(' Matrice Tarifaire NON AL'!BM683,"0,0000")))</f>
        <v/>
      </c>
      <c r="AZ680" t="str">
        <f>+IF(C680="","",IF(' Matrice Tarifaire NON AL'!BN683="","","Taxe DEEE"))</f>
        <v/>
      </c>
      <c r="BA680" t="str">
        <f>+IF(C680="","",IF(' Matrice Tarifaire NON AL'!BN683="","",TEXT(' Matrice Tarifaire NON AL'!BN683,"0,0000")))</f>
        <v/>
      </c>
      <c r="BD680" t="str">
        <f>+IF($C680="","",IF(' Matrice Tarifaire NON AL'!BR683="","",TEXT(' Matrice Tarifaire NON AL'!BR683,"0,000")))</f>
        <v/>
      </c>
      <c r="BE680" t="str">
        <f>+IF($C680="","",IF(' Matrice Tarifaire NON AL'!BS683="","",VALUE(TEXT(' Matrice Tarifaire NON AL'!BS683,"0,00"))))</f>
        <v/>
      </c>
      <c r="BF680" t="str">
        <f>+IF($C680="","",IF(' Matrice Tarifaire NON AL'!BY683="","",' Matrice Tarifaire NON AL'!BY683))</f>
        <v/>
      </c>
      <c r="BG680" t="str">
        <f>+IF(C680="","",IF(' Matrice Tarifaire NON AL'!AK683="Composant de Box","999",IF(' Matrice Tarifaire NON AL'!AP683&lt;&gt;"",' Matrice Tarifaire NON AL'!AP683,IF(' Matrice Tarifaire NON AL'!AO683&lt;&gt;"",' Matrice Tarifaire NON AL'!AO683,' Matrice Tarifaire NON AL'!AN683))))</f>
        <v/>
      </c>
    </row>
    <row r="681" spans="1:59" x14ac:dyDescent="0.25">
      <c r="A681" t="str">
        <f>+IF($C681="","",IF(' Matrice Tarifaire NON AL'!N684="","",IF(' Matrice Tarifaire NON AL'!N684=0,"GTIN A 0 - Ne doit pas être mis dans PRE REF",TEXT(' Matrice Tarifaire NON AL'!N684,"00000000000000"))))</f>
        <v/>
      </c>
      <c r="B681" t="str">
        <f>+IF(C681="","",IF(L681=172,4,VLOOKUP(' Matrice Tarifaire NON AL'!AK684,Feuil3!$A$4:$B$14,2,0)))</f>
        <v/>
      </c>
      <c r="C681" t="str">
        <f>+IF(' Matrice Tarifaire NON AL'!O684="","",SUBSTITUTE(' Matrice Tarifaire NON AL'!O684,"CHAR (10)"," "))</f>
        <v/>
      </c>
      <c r="D681" t="str">
        <f>+IF($C681="","",SUBSTITUTE(' Matrice Tarifaire NON AL'!P684,"CHAR (13)"," "))</f>
        <v/>
      </c>
      <c r="E681" t="str">
        <f t="shared" si="31"/>
        <v/>
      </c>
      <c r="F681" t="str">
        <f>+IF($C681="","",IF(' Matrice Tarifaire NON AL'!AX684="","Non",' Matrice Tarifaire NON AL'!AX684))</f>
        <v/>
      </c>
      <c r="G681" t="str">
        <f>+IF($C681="","",IF(' Matrice Tarifaire NON AL'!Q684="DOMEDIA","MDD",IF(' Matrice Tarifaire NON AL'!Q684="APTA","MDD",IF(' Matrice Tarifaire NON AL'!Q684="TOP BUDGET","Premier Prix","MN"))))</f>
        <v/>
      </c>
      <c r="H681" t="str">
        <f>+IF($C681="","",' Matrice Tarifaire NON AL'!Q684)</f>
        <v/>
      </c>
      <c r="K681" t="str">
        <f>+IF($C681="","",' Matrice Tarifaire NON AL'!X684)</f>
        <v/>
      </c>
      <c r="L681" t="str">
        <f>+IF($C681="","",' Matrice Tarifaire NON AL'!X684)</f>
        <v/>
      </c>
      <c r="M681" t="str">
        <f>+IF($C681="","",' Matrice Tarifaire NON AL'!Y684)</f>
        <v/>
      </c>
      <c r="N681" t="str">
        <f>+IF($C681="","",' Matrice Tarifaire NON AL'!Z684)</f>
        <v/>
      </c>
      <c r="P681" t="str">
        <f>+IF(C681="","",IF(' Matrice Tarifaire NON AL'!X684&lt;&gt;168,"Non",""))</f>
        <v/>
      </c>
      <c r="Q681" t="str">
        <f>+IF($C681="","",' Matrice Tarifaire NON AL'!T684)</f>
        <v/>
      </c>
      <c r="R681" t="str">
        <f>+IF($C681="","",IF(' Matrice Tarifaire NON AL'!R684="","",' Matrice Tarifaire NON AL'!R684))</f>
        <v/>
      </c>
      <c r="S681" t="str">
        <f>+IF($C681="","",LEFT(' Matrice Tarifaire NON AL'!W684,1))</f>
        <v/>
      </c>
      <c r="T681" t="str">
        <f>+IF($C681="","",LEFT(' Matrice Tarifaire NON AL'!AY684,3))</f>
        <v/>
      </c>
      <c r="U681" t="str">
        <f t="shared" si="32"/>
        <v/>
      </c>
      <c r="V681" t="str">
        <f>+IF(C681="","",IF(VLOOKUP(' Matrice Tarifaire NON AL'!AK684,Feuil3!A:F,6,0)="Box",IF(' Matrice Tarifaire NON AL'!AL684="Mono-Référence","Homogène",IF(' Matrice Tarifaire NON AL'!AL684="Multi-Références","Panaché","")),IF(' Matrice Tarifaire NON AL'!AK684="A la Pièce","Composant sans Colisage",IF(' Matrice Tarifaire NON AL'!AK684="Composant de Box","Composant sans Colisage","Homogène"))))</f>
        <v/>
      </c>
      <c r="W681" t="str">
        <f>+IF($V681="","",VLOOKUP(' Matrice Tarifaire NON AL'!AK684,Feuil3!$A$4:$E$14,5,0))</f>
        <v/>
      </c>
      <c r="Y681" t="str">
        <f>+IF($V681="","",IF(VLOOKUP(' Matrice Tarifaire NON AL'!$AK684,Feuil3!$A$4:$D$14,4,0)="Palette",' Matrice Tarifaire NON AL'!AN684,""))</f>
        <v/>
      </c>
      <c r="AA681" t="str">
        <f>+IF($V681="","",IF(VLOOKUP(' Matrice Tarifaire NON AL'!$AK684,Feuil3!$A$4:$D$14,4,0)="Colis",' Matrice Tarifaire NON AL'!AN684,""))</f>
        <v/>
      </c>
      <c r="AC681" t="str">
        <f>+IF(V681="","",IF(VLOOKUP(' Matrice Tarifaire NON AL'!AK684,Feuil3!$A$4:$D$14,4,0)="Colis",IF(' Matrice Tarifaire NON AL'!AO684&gt;0,' Matrice Tarifaire NON AL'!AO684,""),""))</f>
        <v/>
      </c>
      <c r="AD681" t="str">
        <f t="shared" si="33"/>
        <v/>
      </c>
      <c r="AE681" t="str">
        <f>+IF(C681="","",' Matrice Tarifaire NON AL'!C684)</f>
        <v/>
      </c>
      <c r="AF681" t="str">
        <f>+IF(C681="","",' Matrice Tarifaire NON AL'!AQ684)</f>
        <v/>
      </c>
      <c r="AH681" t="str">
        <f>+IF(E681="","",' Matrice Tarifaire NON AL'!$U684)</f>
        <v/>
      </c>
      <c r="AI681" t="str">
        <f>+IF(F681="","",IF(' Matrice Tarifaire NON AL'!$V684="","",' Matrice Tarifaire NON AL'!$V684))</f>
        <v/>
      </c>
      <c r="AJ681" t="str">
        <f>+IF($C681="","",IF(' Matrice Tarifaire NON AL'!AZ684="","",' Matrice Tarifaire NON AL'!AZ684))</f>
        <v/>
      </c>
      <c r="AK681" t="str">
        <f>+IF($C681="","",IF(' Matrice Tarifaire NON AL'!BA684="","",' Matrice Tarifaire NON AL'!BA684))</f>
        <v/>
      </c>
      <c r="AL681" t="str">
        <f>+IF($C681="","",IF(' Matrice Tarifaire NON AL'!BB684="","",TEXT(' Matrice Tarifaire NON AL'!BB684,"0,0000")))</f>
        <v/>
      </c>
      <c r="AO681" t="str">
        <f>+IF($C681="","",IF(' Matrice Tarifaire NON AL'!BF684="","",TEXT(' Matrice Tarifaire NON AL'!BF684,"0,0000")))</f>
        <v/>
      </c>
      <c r="AP681" t="str">
        <f>+IF($C681="","",IF(' Matrice Tarifaire NON AL'!BG684="","",TEXT(' Matrice Tarifaire NON AL'!BG684,"0,0000")))</f>
        <v/>
      </c>
      <c r="AQ681" t="str">
        <f>+IF($C681="","",IF(' Matrice Tarifaire NON AL'!BH684="","",TEXT(' Matrice Tarifaire NON AL'!BH684,"0,0000")))</f>
        <v/>
      </c>
      <c r="AR681" t="str">
        <f>+IF($C681="","",IF(' Matrice Tarifaire NON AL'!BI684="","",TEXT(' Matrice Tarifaire NON AL'!BI684,"0,0000")))</f>
        <v/>
      </c>
      <c r="AS681" t="str">
        <f>+IF(C681="","",IF(' Matrice Tarifaire NON AL'!BJ684="","0",IF(' Matrice Tarifaire NON AL'!BJ684="","",' Matrice Tarifaire NON AL'!BJ684)))</f>
        <v/>
      </c>
      <c r="AT681" t="str">
        <f>+IF(C681="","",IF(' Matrice Tarifaire NON AL'!BK684="","",' Matrice Tarifaire NON AL'!$BK$6))</f>
        <v/>
      </c>
      <c r="AU681" t="str">
        <f>+IF(C681="","",IF(' Matrice Tarifaire NON AL'!BK684="","",TEXT(' Matrice Tarifaire NON AL'!BK684,"0,0000")))</f>
        <v/>
      </c>
      <c r="AV681" t="str">
        <f>+IF(C681="","",IF(' Matrice Tarifaire NON AL'!BL684="","",' Matrice Tarifaire NON AL'!$BL$6))</f>
        <v/>
      </c>
      <c r="AW681" t="str">
        <f>+IF(C681="","",IF(' Matrice Tarifaire NON AL'!BL684="","",TEXT(' Matrice Tarifaire NON AL'!BL684,"0,0000")))</f>
        <v/>
      </c>
      <c r="AX681" t="str">
        <f>+IF(C681="","",IF(' Matrice Tarifaire NON AL'!BM684="","",' Matrice Tarifaire NON AL'!$BM$6))</f>
        <v/>
      </c>
      <c r="AY681" t="str">
        <f>+IF(C681="","",IF(' Matrice Tarifaire NON AL'!BM684="","",TEXT(' Matrice Tarifaire NON AL'!BM684,"0,0000")))</f>
        <v/>
      </c>
      <c r="AZ681" t="str">
        <f>+IF(C681="","",IF(' Matrice Tarifaire NON AL'!BN684="","","Taxe DEEE"))</f>
        <v/>
      </c>
      <c r="BA681" t="str">
        <f>+IF(C681="","",IF(' Matrice Tarifaire NON AL'!BN684="","",TEXT(' Matrice Tarifaire NON AL'!BN684,"0,0000")))</f>
        <v/>
      </c>
      <c r="BD681" t="str">
        <f>+IF($C681="","",IF(' Matrice Tarifaire NON AL'!BR684="","",TEXT(' Matrice Tarifaire NON AL'!BR684,"0,000")))</f>
        <v/>
      </c>
      <c r="BE681" t="str">
        <f>+IF($C681="","",IF(' Matrice Tarifaire NON AL'!BS684="","",VALUE(TEXT(' Matrice Tarifaire NON AL'!BS684,"0,00"))))</f>
        <v/>
      </c>
      <c r="BF681" t="str">
        <f>+IF($C681="","",IF(' Matrice Tarifaire NON AL'!BY684="","",' Matrice Tarifaire NON AL'!BY684))</f>
        <v/>
      </c>
      <c r="BG681" t="str">
        <f>+IF(C681="","",IF(' Matrice Tarifaire NON AL'!AK684="Composant de Box","999",IF(' Matrice Tarifaire NON AL'!AP684&lt;&gt;"",' Matrice Tarifaire NON AL'!AP684,IF(' Matrice Tarifaire NON AL'!AO684&lt;&gt;"",' Matrice Tarifaire NON AL'!AO684,' Matrice Tarifaire NON AL'!AN684))))</f>
        <v/>
      </c>
    </row>
    <row r="682" spans="1:59" x14ac:dyDescent="0.25">
      <c r="A682" t="str">
        <f>+IF($C682="","",IF(' Matrice Tarifaire NON AL'!N685="","",IF(' Matrice Tarifaire NON AL'!N685=0,"GTIN A 0 - Ne doit pas être mis dans PRE REF",TEXT(' Matrice Tarifaire NON AL'!N685,"00000000000000"))))</f>
        <v/>
      </c>
      <c r="B682" t="str">
        <f>+IF(C682="","",IF(L682=172,4,VLOOKUP(' Matrice Tarifaire NON AL'!AK685,Feuil3!$A$4:$B$14,2,0)))</f>
        <v/>
      </c>
      <c r="C682" t="str">
        <f>+IF(' Matrice Tarifaire NON AL'!O685="","",SUBSTITUTE(' Matrice Tarifaire NON AL'!O685,"CHAR (10)"," "))</f>
        <v/>
      </c>
      <c r="D682" t="str">
        <f>+IF($C682="","",SUBSTITUTE(' Matrice Tarifaire NON AL'!P685,"CHAR (13)"," "))</f>
        <v/>
      </c>
      <c r="E682" t="str">
        <f t="shared" si="31"/>
        <v/>
      </c>
      <c r="F682" t="str">
        <f>+IF($C682="","",IF(' Matrice Tarifaire NON AL'!AX685="","Non",' Matrice Tarifaire NON AL'!AX685))</f>
        <v/>
      </c>
      <c r="G682" t="str">
        <f>+IF($C682="","",IF(' Matrice Tarifaire NON AL'!Q685="DOMEDIA","MDD",IF(' Matrice Tarifaire NON AL'!Q685="APTA","MDD",IF(' Matrice Tarifaire NON AL'!Q685="TOP BUDGET","Premier Prix","MN"))))</f>
        <v/>
      </c>
      <c r="H682" t="str">
        <f>+IF($C682="","",' Matrice Tarifaire NON AL'!Q685)</f>
        <v/>
      </c>
      <c r="K682" t="str">
        <f>+IF($C682="","",' Matrice Tarifaire NON AL'!X685)</f>
        <v/>
      </c>
      <c r="L682" t="str">
        <f>+IF($C682="","",' Matrice Tarifaire NON AL'!X685)</f>
        <v/>
      </c>
      <c r="M682" t="str">
        <f>+IF($C682="","",' Matrice Tarifaire NON AL'!Y685)</f>
        <v/>
      </c>
      <c r="N682" t="str">
        <f>+IF($C682="","",' Matrice Tarifaire NON AL'!Z685)</f>
        <v/>
      </c>
      <c r="P682" t="str">
        <f>+IF(C682="","",IF(' Matrice Tarifaire NON AL'!X685&lt;&gt;168,"Non",""))</f>
        <v/>
      </c>
      <c r="Q682" t="str">
        <f>+IF($C682="","",' Matrice Tarifaire NON AL'!T685)</f>
        <v/>
      </c>
      <c r="R682" t="str">
        <f>+IF($C682="","",IF(' Matrice Tarifaire NON AL'!R685="","",' Matrice Tarifaire NON AL'!R685))</f>
        <v/>
      </c>
      <c r="S682" t="str">
        <f>+IF($C682="","",LEFT(' Matrice Tarifaire NON AL'!W685,1))</f>
        <v/>
      </c>
      <c r="T682" t="str">
        <f>+IF($C682="","",LEFT(' Matrice Tarifaire NON AL'!AY685,3))</f>
        <v/>
      </c>
      <c r="U682" t="str">
        <f t="shared" si="32"/>
        <v/>
      </c>
      <c r="V682" t="str">
        <f>+IF(C682="","",IF(VLOOKUP(' Matrice Tarifaire NON AL'!AK685,Feuil3!A:F,6,0)="Box",IF(' Matrice Tarifaire NON AL'!AL685="Mono-Référence","Homogène",IF(' Matrice Tarifaire NON AL'!AL685="Multi-Références","Panaché","")),IF(' Matrice Tarifaire NON AL'!AK685="A la Pièce","Composant sans Colisage",IF(' Matrice Tarifaire NON AL'!AK685="Composant de Box","Composant sans Colisage","Homogène"))))</f>
        <v/>
      </c>
      <c r="W682" t="str">
        <f>+IF($V682="","",VLOOKUP(' Matrice Tarifaire NON AL'!AK685,Feuil3!$A$4:$E$14,5,0))</f>
        <v/>
      </c>
      <c r="Y682" t="str">
        <f>+IF($V682="","",IF(VLOOKUP(' Matrice Tarifaire NON AL'!$AK685,Feuil3!$A$4:$D$14,4,0)="Palette",' Matrice Tarifaire NON AL'!AN685,""))</f>
        <v/>
      </c>
      <c r="AA682" t="str">
        <f>+IF($V682="","",IF(VLOOKUP(' Matrice Tarifaire NON AL'!$AK685,Feuil3!$A$4:$D$14,4,0)="Colis",' Matrice Tarifaire NON AL'!AN685,""))</f>
        <v/>
      </c>
      <c r="AC682" t="str">
        <f>+IF(V682="","",IF(VLOOKUP(' Matrice Tarifaire NON AL'!AK685,Feuil3!$A$4:$D$14,4,0)="Colis",IF(' Matrice Tarifaire NON AL'!AO685&gt;0,' Matrice Tarifaire NON AL'!AO685,""),""))</f>
        <v/>
      </c>
      <c r="AD682" t="str">
        <f t="shared" si="33"/>
        <v/>
      </c>
      <c r="AE682" t="str">
        <f>+IF(C682="","",' Matrice Tarifaire NON AL'!C685)</f>
        <v/>
      </c>
      <c r="AF682" t="str">
        <f>+IF(C682="","",' Matrice Tarifaire NON AL'!AQ685)</f>
        <v/>
      </c>
      <c r="AH682" t="str">
        <f>+IF(E682="","",' Matrice Tarifaire NON AL'!$U685)</f>
        <v/>
      </c>
      <c r="AI682" t="str">
        <f>+IF(F682="","",IF(' Matrice Tarifaire NON AL'!$V685="","",' Matrice Tarifaire NON AL'!$V685))</f>
        <v/>
      </c>
      <c r="AJ682" t="str">
        <f>+IF($C682="","",IF(' Matrice Tarifaire NON AL'!AZ685="","",' Matrice Tarifaire NON AL'!AZ685))</f>
        <v/>
      </c>
      <c r="AK682" t="str">
        <f>+IF($C682="","",IF(' Matrice Tarifaire NON AL'!BA685="","",' Matrice Tarifaire NON AL'!BA685))</f>
        <v/>
      </c>
      <c r="AL682" t="str">
        <f>+IF($C682="","",IF(' Matrice Tarifaire NON AL'!BB685="","",TEXT(' Matrice Tarifaire NON AL'!BB685,"0,0000")))</f>
        <v/>
      </c>
      <c r="AO682" t="str">
        <f>+IF($C682="","",IF(' Matrice Tarifaire NON AL'!BF685="","",TEXT(' Matrice Tarifaire NON AL'!BF685,"0,0000")))</f>
        <v/>
      </c>
      <c r="AP682" t="str">
        <f>+IF($C682="","",IF(' Matrice Tarifaire NON AL'!BG685="","",TEXT(' Matrice Tarifaire NON AL'!BG685,"0,0000")))</f>
        <v/>
      </c>
      <c r="AQ682" t="str">
        <f>+IF($C682="","",IF(' Matrice Tarifaire NON AL'!BH685="","",TEXT(' Matrice Tarifaire NON AL'!BH685,"0,0000")))</f>
        <v/>
      </c>
      <c r="AR682" t="str">
        <f>+IF($C682="","",IF(' Matrice Tarifaire NON AL'!BI685="","",TEXT(' Matrice Tarifaire NON AL'!BI685,"0,0000")))</f>
        <v/>
      </c>
      <c r="AS682" t="str">
        <f>+IF(C682="","",IF(' Matrice Tarifaire NON AL'!BJ685="","0",IF(' Matrice Tarifaire NON AL'!BJ685="","",' Matrice Tarifaire NON AL'!BJ685)))</f>
        <v/>
      </c>
      <c r="AT682" t="str">
        <f>+IF(C682="","",IF(' Matrice Tarifaire NON AL'!BK685="","",' Matrice Tarifaire NON AL'!$BK$6))</f>
        <v/>
      </c>
      <c r="AU682" t="str">
        <f>+IF(C682="","",IF(' Matrice Tarifaire NON AL'!BK685="","",TEXT(' Matrice Tarifaire NON AL'!BK685,"0,0000")))</f>
        <v/>
      </c>
      <c r="AV682" t="str">
        <f>+IF(C682="","",IF(' Matrice Tarifaire NON AL'!BL685="","",' Matrice Tarifaire NON AL'!$BL$6))</f>
        <v/>
      </c>
      <c r="AW682" t="str">
        <f>+IF(C682="","",IF(' Matrice Tarifaire NON AL'!BL685="","",TEXT(' Matrice Tarifaire NON AL'!BL685,"0,0000")))</f>
        <v/>
      </c>
      <c r="AX682" t="str">
        <f>+IF(C682="","",IF(' Matrice Tarifaire NON AL'!BM685="","",' Matrice Tarifaire NON AL'!$BM$6))</f>
        <v/>
      </c>
      <c r="AY682" t="str">
        <f>+IF(C682="","",IF(' Matrice Tarifaire NON AL'!BM685="","",TEXT(' Matrice Tarifaire NON AL'!BM685,"0,0000")))</f>
        <v/>
      </c>
      <c r="AZ682" t="str">
        <f>+IF(C682="","",IF(' Matrice Tarifaire NON AL'!BN685="","","Taxe DEEE"))</f>
        <v/>
      </c>
      <c r="BA682" t="str">
        <f>+IF(C682="","",IF(' Matrice Tarifaire NON AL'!BN685="","",TEXT(' Matrice Tarifaire NON AL'!BN685,"0,0000")))</f>
        <v/>
      </c>
      <c r="BD682" t="str">
        <f>+IF($C682="","",IF(' Matrice Tarifaire NON AL'!BR685="","",TEXT(' Matrice Tarifaire NON AL'!BR685,"0,000")))</f>
        <v/>
      </c>
      <c r="BE682" t="str">
        <f>+IF($C682="","",IF(' Matrice Tarifaire NON AL'!BS685="","",VALUE(TEXT(' Matrice Tarifaire NON AL'!BS685,"0,00"))))</f>
        <v/>
      </c>
      <c r="BF682" t="str">
        <f>+IF($C682="","",IF(' Matrice Tarifaire NON AL'!BY685="","",' Matrice Tarifaire NON AL'!BY685))</f>
        <v/>
      </c>
      <c r="BG682" t="str">
        <f>+IF(C682="","",IF(' Matrice Tarifaire NON AL'!AK685="Composant de Box","999",IF(' Matrice Tarifaire NON AL'!AP685&lt;&gt;"",' Matrice Tarifaire NON AL'!AP685,IF(' Matrice Tarifaire NON AL'!AO685&lt;&gt;"",' Matrice Tarifaire NON AL'!AO685,' Matrice Tarifaire NON AL'!AN685))))</f>
        <v/>
      </c>
    </row>
    <row r="683" spans="1:59" x14ac:dyDescent="0.25">
      <c r="A683" t="str">
        <f>+IF($C683="","",IF(' Matrice Tarifaire NON AL'!N686="","",IF(' Matrice Tarifaire NON AL'!N686=0,"GTIN A 0 - Ne doit pas être mis dans PRE REF",TEXT(' Matrice Tarifaire NON AL'!N686,"00000000000000"))))</f>
        <v/>
      </c>
      <c r="B683" t="str">
        <f>+IF(C683="","",IF(L683=172,4,VLOOKUP(' Matrice Tarifaire NON AL'!AK686,Feuil3!$A$4:$B$14,2,0)))</f>
        <v/>
      </c>
      <c r="C683" t="str">
        <f>+IF(' Matrice Tarifaire NON AL'!O686="","",SUBSTITUTE(' Matrice Tarifaire NON AL'!O686,"CHAR (10)"," "))</f>
        <v/>
      </c>
      <c r="D683" t="str">
        <f>+IF($C683="","",SUBSTITUTE(' Matrice Tarifaire NON AL'!P686,"CHAR (13)"," "))</f>
        <v/>
      </c>
      <c r="E683" t="str">
        <f t="shared" si="31"/>
        <v/>
      </c>
      <c r="F683" t="str">
        <f>+IF($C683="","",IF(' Matrice Tarifaire NON AL'!AX686="","Non",' Matrice Tarifaire NON AL'!AX686))</f>
        <v/>
      </c>
      <c r="G683" t="str">
        <f>+IF($C683="","",IF(' Matrice Tarifaire NON AL'!Q686="DOMEDIA","MDD",IF(' Matrice Tarifaire NON AL'!Q686="APTA","MDD",IF(' Matrice Tarifaire NON AL'!Q686="TOP BUDGET","Premier Prix","MN"))))</f>
        <v/>
      </c>
      <c r="H683" t="str">
        <f>+IF($C683="","",' Matrice Tarifaire NON AL'!Q686)</f>
        <v/>
      </c>
      <c r="K683" t="str">
        <f>+IF($C683="","",' Matrice Tarifaire NON AL'!X686)</f>
        <v/>
      </c>
      <c r="L683" t="str">
        <f>+IF($C683="","",' Matrice Tarifaire NON AL'!X686)</f>
        <v/>
      </c>
      <c r="M683" t="str">
        <f>+IF($C683="","",' Matrice Tarifaire NON AL'!Y686)</f>
        <v/>
      </c>
      <c r="N683" t="str">
        <f>+IF($C683="","",' Matrice Tarifaire NON AL'!Z686)</f>
        <v/>
      </c>
      <c r="P683" t="str">
        <f>+IF(C683="","",IF(' Matrice Tarifaire NON AL'!X686&lt;&gt;168,"Non",""))</f>
        <v/>
      </c>
      <c r="Q683" t="str">
        <f>+IF($C683="","",' Matrice Tarifaire NON AL'!T686)</f>
        <v/>
      </c>
      <c r="R683" t="str">
        <f>+IF($C683="","",IF(' Matrice Tarifaire NON AL'!R686="","",' Matrice Tarifaire NON AL'!R686))</f>
        <v/>
      </c>
      <c r="S683" t="str">
        <f>+IF($C683="","",LEFT(' Matrice Tarifaire NON AL'!W686,1))</f>
        <v/>
      </c>
      <c r="T683" t="str">
        <f>+IF($C683="","",LEFT(' Matrice Tarifaire NON AL'!AY686,3))</f>
        <v/>
      </c>
      <c r="U683" t="str">
        <f t="shared" si="32"/>
        <v/>
      </c>
      <c r="V683" t="str">
        <f>+IF(C683="","",IF(VLOOKUP(' Matrice Tarifaire NON AL'!AK686,Feuil3!A:F,6,0)="Box",IF(' Matrice Tarifaire NON AL'!AL686="Mono-Référence","Homogène",IF(' Matrice Tarifaire NON AL'!AL686="Multi-Références","Panaché","")),IF(' Matrice Tarifaire NON AL'!AK686="A la Pièce","Composant sans Colisage",IF(' Matrice Tarifaire NON AL'!AK686="Composant de Box","Composant sans Colisage","Homogène"))))</f>
        <v/>
      </c>
      <c r="W683" t="str">
        <f>+IF($V683="","",VLOOKUP(' Matrice Tarifaire NON AL'!AK686,Feuil3!$A$4:$E$14,5,0))</f>
        <v/>
      </c>
      <c r="Y683" t="str">
        <f>+IF($V683="","",IF(VLOOKUP(' Matrice Tarifaire NON AL'!$AK686,Feuil3!$A$4:$D$14,4,0)="Palette",' Matrice Tarifaire NON AL'!AN686,""))</f>
        <v/>
      </c>
      <c r="AA683" t="str">
        <f>+IF($V683="","",IF(VLOOKUP(' Matrice Tarifaire NON AL'!$AK686,Feuil3!$A$4:$D$14,4,0)="Colis",' Matrice Tarifaire NON AL'!AN686,""))</f>
        <v/>
      </c>
      <c r="AC683" t="str">
        <f>+IF(V683="","",IF(VLOOKUP(' Matrice Tarifaire NON AL'!AK686,Feuil3!$A$4:$D$14,4,0)="Colis",IF(' Matrice Tarifaire NON AL'!AO686&gt;0,' Matrice Tarifaire NON AL'!AO686,""),""))</f>
        <v/>
      </c>
      <c r="AD683" t="str">
        <f t="shared" si="33"/>
        <v/>
      </c>
      <c r="AE683" t="str">
        <f>+IF(C683="","",' Matrice Tarifaire NON AL'!C686)</f>
        <v/>
      </c>
      <c r="AF683" t="str">
        <f>+IF(C683="","",' Matrice Tarifaire NON AL'!AQ686)</f>
        <v/>
      </c>
      <c r="AH683" t="str">
        <f>+IF(E683="","",' Matrice Tarifaire NON AL'!$U686)</f>
        <v/>
      </c>
      <c r="AI683" t="str">
        <f>+IF(F683="","",IF(' Matrice Tarifaire NON AL'!$V686="","",' Matrice Tarifaire NON AL'!$V686))</f>
        <v/>
      </c>
      <c r="AJ683" t="str">
        <f>+IF($C683="","",IF(' Matrice Tarifaire NON AL'!AZ686="","",' Matrice Tarifaire NON AL'!AZ686))</f>
        <v/>
      </c>
      <c r="AK683" t="str">
        <f>+IF($C683="","",IF(' Matrice Tarifaire NON AL'!BA686="","",' Matrice Tarifaire NON AL'!BA686))</f>
        <v/>
      </c>
      <c r="AL683" t="str">
        <f>+IF($C683="","",IF(' Matrice Tarifaire NON AL'!BB686="","",TEXT(' Matrice Tarifaire NON AL'!BB686,"0,0000")))</f>
        <v/>
      </c>
      <c r="AO683" t="str">
        <f>+IF($C683="","",IF(' Matrice Tarifaire NON AL'!BF686="","",TEXT(' Matrice Tarifaire NON AL'!BF686,"0,0000")))</f>
        <v/>
      </c>
      <c r="AP683" t="str">
        <f>+IF($C683="","",IF(' Matrice Tarifaire NON AL'!BG686="","",TEXT(' Matrice Tarifaire NON AL'!BG686,"0,0000")))</f>
        <v/>
      </c>
      <c r="AQ683" t="str">
        <f>+IF($C683="","",IF(' Matrice Tarifaire NON AL'!BH686="","",TEXT(' Matrice Tarifaire NON AL'!BH686,"0,0000")))</f>
        <v/>
      </c>
      <c r="AR683" t="str">
        <f>+IF($C683="","",IF(' Matrice Tarifaire NON AL'!BI686="","",TEXT(' Matrice Tarifaire NON AL'!BI686,"0,0000")))</f>
        <v/>
      </c>
      <c r="AS683" t="str">
        <f>+IF(C683="","",IF(' Matrice Tarifaire NON AL'!BJ686="","0",IF(' Matrice Tarifaire NON AL'!BJ686="","",' Matrice Tarifaire NON AL'!BJ686)))</f>
        <v/>
      </c>
      <c r="AT683" t="str">
        <f>+IF(C683="","",IF(' Matrice Tarifaire NON AL'!BK686="","",' Matrice Tarifaire NON AL'!$BK$6))</f>
        <v/>
      </c>
      <c r="AU683" t="str">
        <f>+IF(C683="","",IF(' Matrice Tarifaire NON AL'!BK686="","",TEXT(' Matrice Tarifaire NON AL'!BK686,"0,0000")))</f>
        <v/>
      </c>
      <c r="AV683" t="str">
        <f>+IF(C683="","",IF(' Matrice Tarifaire NON AL'!BL686="","",' Matrice Tarifaire NON AL'!$BL$6))</f>
        <v/>
      </c>
      <c r="AW683" t="str">
        <f>+IF(C683="","",IF(' Matrice Tarifaire NON AL'!BL686="","",TEXT(' Matrice Tarifaire NON AL'!BL686,"0,0000")))</f>
        <v/>
      </c>
      <c r="AX683" t="str">
        <f>+IF(C683="","",IF(' Matrice Tarifaire NON AL'!BM686="","",' Matrice Tarifaire NON AL'!$BM$6))</f>
        <v/>
      </c>
      <c r="AY683" t="str">
        <f>+IF(C683="","",IF(' Matrice Tarifaire NON AL'!BM686="","",TEXT(' Matrice Tarifaire NON AL'!BM686,"0,0000")))</f>
        <v/>
      </c>
      <c r="AZ683" t="str">
        <f>+IF(C683="","",IF(' Matrice Tarifaire NON AL'!BN686="","","Taxe DEEE"))</f>
        <v/>
      </c>
      <c r="BA683" t="str">
        <f>+IF(C683="","",IF(' Matrice Tarifaire NON AL'!BN686="","",TEXT(' Matrice Tarifaire NON AL'!BN686,"0,0000")))</f>
        <v/>
      </c>
      <c r="BD683" t="str">
        <f>+IF($C683="","",IF(' Matrice Tarifaire NON AL'!BR686="","",TEXT(' Matrice Tarifaire NON AL'!BR686,"0,000")))</f>
        <v/>
      </c>
      <c r="BE683" t="str">
        <f>+IF($C683="","",IF(' Matrice Tarifaire NON AL'!BS686="","",VALUE(TEXT(' Matrice Tarifaire NON AL'!BS686,"0,00"))))</f>
        <v/>
      </c>
      <c r="BF683" t="str">
        <f>+IF($C683="","",IF(' Matrice Tarifaire NON AL'!BY686="","",' Matrice Tarifaire NON AL'!BY686))</f>
        <v/>
      </c>
      <c r="BG683" t="str">
        <f>+IF(C683="","",IF(' Matrice Tarifaire NON AL'!AK686="Composant de Box","999",IF(' Matrice Tarifaire NON AL'!AP686&lt;&gt;"",' Matrice Tarifaire NON AL'!AP686,IF(' Matrice Tarifaire NON AL'!AO686&lt;&gt;"",' Matrice Tarifaire NON AL'!AO686,' Matrice Tarifaire NON AL'!AN686))))</f>
        <v/>
      </c>
    </row>
    <row r="684" spans="1:59" x14ac:dyDescent="0.25">
      <c r="A684" t="str">
        <f>+IF($C684="","",IF(' Matrice Tarifaire NON AL'!N687="","",IF(' Matrice Tarifaire NON AL'!N687=0,"GTIN A 0 - Ne doit pas être mis dans PRE REF",TEXT(' Matrice Tarifaire NON AL'!N687,"00000000000000"))))</f>
        <v/>
      </c>
      <c r="B684" t="str">
        <f>+IF(C684="","",IF(L684=172,4,VLOOKUP(' Matrice Tarifaire NON AL'!AK687,Feuil3!$A$4:$B$14,2,0)))</f>
        <v/>
      </c>
      <c r="C684" t="str">
        <f>+IF(' Matrice Tarifaire NON AL'!O687="","",SUBSTITUTE(' Matrice Tarifaire NON AL'!O687,"CHAR (10)"," "))</f>
        <v/>
      </c>
      <c r="D684" t="str">
        <f>+IF($C684="","",SUBSTITUTE(' Matrice Tarifaire NON AL'!P687,"CHAR (13)"," "))</f>
        <v/>
      </c>
      <c r="E684" t="str">
        <f t="shared" si="31"/>
        <v/>
      </c>
      <c r="F684" t="str">
        <f>+IF($C684="","",IF(' Matrice Tarifaire NON AL'!AX687="","Non",' Matrice Tarifaire NON AL'!AX687))</f>
        <v/>
      </c>
      <c r="G684" t="str">
        <f>+IF($C684="","",IF(' Matrice Tarifaire NON AL'!Q687="DOMEDIA","MDD",IF(' Matrice Tarifaire NON AL'!Q687="APTA","MDD",IF(' Matrice Tarifaire NON AL'!Q687="TOP BUDGET","Premier Prix","MN"))))</f>
        <v/>
      </c>
      <c r="H684" t="str">
        <f>+IF($C684="","",' Matrice Tarifaire NON AL'!Q687)</f>
        <v/>
      </c>
      <c r="K684" t="str">
        <f>+IF($C684="","",' Matrice Tarifaire NON AL'!X687)</f>
        <v/>
      </c>
      <c r="L684" t="str">
        <f>+IF($C684="","",' Matrice Tarifaire NON AL'!X687)</f>
        <v/>
      </c>
      <c r="M684" t="str">
        <f>+IF($C684="","",' Matrice Tarifaire NON AL'!Y687)</f>
        <v/>
      </c>
      <c r="N684" t="str">
        <f>+IF($C684="","",' Matrice Tarifaire NON AL'!Z687)</f>
        <v/>
      </c>
      <c r="P684" t="str">
        <f>+IF(C684="","",IF(' Matrice Tarifaire NON AL'!X687&lt;&gt;168,"Non",""))</f>
        <v/>
      </c>
      <c r="Q684" t="str">
        <f>+IF($C684="","",' Matrice Tarifaire NON AL'!T687)</f>
        <v/>
      </c>
      <c r="R684" t="str">
        <f>+IF($C684="","",IF(' Matrice Tarifaire NON AL'!R687="","",' Matrice Tarifaire NON AL'!R687))</f>
        <v/>
      </c>
      <c r="S684" t="str">
        <f>+IF($C684="","",LEFT(' Matrice Tarifaire NON AL'!W687,1))</f>
        <v/>
      </c>
      <c r="T684" t="str">
        <f>+IF($C684="","",LEFT(' Matrice Tarifaire NON AL'!AY687,3))</f>
        <v/>
      </c>
      <c r="U684" t="str">
        <f t="shared" si="32"/>
        <v/>
      </c>
      <c r="V684" t="str">
        <f>+IF(C684="","",IF(VLOOKUP(' Matrice Tarifaire NON AL'!AK687,Feuil3!A:F,6,0)="Box",IF(' Matrice Tarifaire NON AL'!AL687="Mono-Référence","Homogène",IF(' Matrice Tarifaire NON AL'!AL687="Multi-Références","Panaché","")),IF(' Matrice Tarifaire NON AL'!AK687="A la Pièce","Composant sans Colisage",IF(' Matrice Tarifaire NON AL'!AK687="Composant de Box","Composant sans Colisage","Homogène"))))</f>
        <v/>
      </c>
      <c r="W684" t="str">
        <f>+IF($V684="","",VLOOKUP(' Matrice Tarifaire NON AL'!AK687,Feuil3!$A$4:$E$14,5,0))</f>
        <v/>
      </c>
      <c r="Y684" t="str">
        <f>+IF($V684="","",IF(VLOOKUP(' Matrice Tarifaire NON AL'!$AK687,Feuil3!$A$4:$D$14,4,0)="Palette",' Matrice Tarifaire NON AL'!AN687,""))</f>
        <v/>
      </c>
      <c r="AA684" t="str">
        <f>+IF($V684="","",IF(VLOOKUP(' Matrice Tarifaire NON AL'!$AK687,Feuil3!$A$4:$D$14,4,0)="Colis",' Matrice Tarifaire NON AL'!AN687,""))</f>
        <v/>
      </c>
      <c r="AC684" t="str">
        <f>+IF(V684="","",IF(VLOOKUP(' Matrice Tarifaire NON AL'!AK687,Feuil3!$A$4:$D$14,4,0)="Colis",IF(' Matrice Tarifaire NON AL'!AO687&gt;0,' Matrice Tarifaire NON AL'!AO687,""),""))</f>
        <v/>
      </c>
      <c r="AD684" t="str">
        <f t="shared" si="33"/>
        <v/>
      </c>
      <c r="AE684" t="str">
        <f>+IF(C684="","",' Matrice Tarifaire NON AL'!C687)</f>
        <v/>
      </c>
      <c r="AF684" t="str">
        <f>+IF(C684="","",' Matrice Tarifaire NON AL'!AQ687)</f>
        <v/>
      </c>
      <c r="AH684" t="str">
        <f>+IF(E684="","",' Matrice Tarifaire NON AL'!$U687)</f>
        <v/>
      </c>
      <c r="AI684" t="str">
        <f>+IF(F684="","",IF(' Matrice Tarifaire NON AL'!$V687="","",' Matrice Tarifaire NON AL'!$V687))</f>
        <v/>
      </c>
      <c r="AJ684" t="str">
        <f>+IF($C684="","",IF(' Matrice Tarifaire NON AL'!AZ687="","",' Matrice Tarifaire NON AL'!AZ687))</f>
        <v/>
      </c>
      <c r="AK684" t="str">
        <f>+IF($C684="","",IF(' Matrice Tarifaire NON AL'!BA687="","",' Matrice Tarifaire NON AL'!BA687))</f>
        <v/>
      </c>
      <c r="AL684" t="str">
        <f>+IF($C684="","",IF(' Matrice Tarifaire NON AL'!BB687="","",TEXT(' Matrice Tarifaire NON AL'!BB687,"0,0000")))</f>
        <v/>
      </c>
      <c r="AO684" t="str">
        <f>+IF($C684="","",IF(' Matrice Tarifaire NON AL'!BF687="","",TEXT(' Matrice Tarifaire NON AL'!BF687,"0,0000")))</f>
        <v/>
      </c>
      <c r="AP684" t="str">
        <f>+IF($C684="","",IF(' Matrice Tarifaire NON AL'!BG687="","",TEXT(' Matrice Tarifaire NON AL'!BG687,"0,0000")))</f>
        <v/>
      </c>
      <c r="AQ684" t="str">
        <f>+IF($C684="","",IF(' Matrice Tarifaire NON AL'!BH687="","",TEXT(' Matrice Tarifaire NON AL'!BH687,"0,0000")))</f>
        <v/>
      </c>
      <c r="AR684" t="str">
        <f>+IF($C684="","",IF(' Matrice Tarifaire NON AL'!BI687="","",TEXT(' Matrice Tarifaire NON AL'!BI687,"0,0000")))</f>
        <v/>
      </c>
      <c r="AS684" t="str">
        <f>+IF(C684="","",IF(' Matrice Tarifaire NON AL'!BJ687="","0",IF(' Matrice Tarifaire NON AL'!BJ687="","",' Matrice Tarifaire NON AL'!BJ687)))</f>
        <v/>
      </c>
      <c r="AT684" t="str">
        <f>+IF(C684="","",IF(' Matrice Tarifaire NON AL'!BK687="","",' Matrice Tarifaire NON AL'!$BK$6))</f>
        <v/>
      </c>
      <c r="AU684" t="str">
        <f>+IF(C684="","",IF(' Matrice Tarifaire NON AL'!BK687="","",TEXT(' Matrice Tarifaire NON AL'!BK687,"0,0000")))</f>
        <v/>
      </c>
      <c r="AV684" t="str">
        <f>+IF(C684="","",IF(' Matrice Tarifaire NON AL'!BL687="","",' Matrice Tarifaire NON AL'!$BL$6))</f>
        <v/>
      </c>
      <c r="AW684" t="str">
        <f>+IF(C684="","",IF(' Matrice Tarifaire NON AL'!BL687="","",TEXT(' Matrice Tarifaire NON AL'!BL687,"0,0000")))</f>
        <v/>
      </c>
      <c r="AX684" t="str">
        <f>+IF(C684="","",IF(' Matrice Tarifaire NON AL'!BM687="","",' Matrice Tarifaire NON AL'!$BM$6))</f>
        <v/>
      </c>
      <c r="AY684" t="str">
        <f>+IF(C684="","",IF(' Matrice Tarifaire NON AL'!BM687="","",TEXT(' Matrice Tarifaire NON AL'!BM687,"0,0000")))</f>
        <v/>
      </c>
      <c r="AZ684" t="str">
        <f>+IF(C684="","",IF(' Matrice Tarifaire NON AL'!BN687="","","Taxe DEEE"))</f>
        <v/>
      </c>
      <c r="BA684" t="str">
        <f>+IF(C684="","",IF(' Matrice Tarifaire NON AL'!BN687="","",TEXT(' Matrice Tarifaire NON AL'!BN687,"0,0000")))</f>
        <v/>
      </c>
      <c r="BD684" t="str">
        <f>+IF($C684="","",IF(' Matrice Tarifaire NON AL'!BR687="","",TEXT(' Matrice Tarifaire NON AL'!BR687,"0,000")))</f>
        <v/>
      </c>
      <c r="BE684" t="str">
        <f>+IF($C684="","",IF(' Matrice Tarifaire NON AL'!BS687="","",VALUE(TEXT(' Matrice Tarifaire NON AL'!BS687,"0,00"))))</f>
        <v/>
      </c>
      <c r="BF684" t="str">
        <f>+IF($C684="","",IF(' Matrice Tarifaire NON AL'!BY687="","",' Matrice Tarifaire NON AL'!BY687))</f>
        <v/>
      </c>
      <c r="BG684" t="str">
        <f>+IF(C684="","",IF(' Matrice Tarifaire NON AL'!AK687="Composant de Box","999",IF(' Matrice Tarifaire NON AL'!AP687&lt;&gt;"",' Matrice Tarifaire NON AL'!AP687,IF(' Matrice Tarifaire NON AL'!AO687&lt;&gt;"",' Matrice Tarifaire NON AL'!AO687,' Matrice Tarifaire NON AL'!AN687))))</f>
        <v/>
      </c>
    </row>
    <row r="685" spans="1:59" x14ac:dyDescent="0.25">
      <c r="A685" t="str">
        <f>+IF($C685="","",IF(' Matrice Tarifaire NON AL'!N688="","",IF(' Matrice Tarifaire NON AL'!N688=0,"GTIN A 0 - Ne doit pas être mis dans PRE REF",TEXT(' Matrice Tarifaire NON AL'!N688,"00000000000000"))))</f>
        <v/>
      </c>
      <c r="B685" t="str">
        <f>+IF(C685="","",IF(L685=172,4,VLOOKUP(' Matrice Tarifaire NON AL'!AK688,Feuil3!$A$4:$B$14,2,0)))</f>
        <v/>
      </c>
      <c r="C685" t="str">
        <f>+IF(' Matrice Tarifaire NON AL'!O688="","",SUBSTITUTE(' Matrice Tarifaire NON AL'!O688,"CHAR (10)"," "))</f>
        <v/>
      </c>
      <c r="D685" t="str">
        <f>+IF($C685="","",SUBSTITUTE(' Matrice Tarifaire NON AL'!P688,"CHAR (13)"," "))</f>
        <v/>
      </c>
      <c r="E685" t="str">
        <f t="shared" si="31"/>
        <v/>
      </c>
      <c r="F685" t="str">
        <f>+IF($C685="","",IF(' Matrice Tarifaire NON AL'!AX688="","Non",' Matrice Tarifaire NON AL'!AX688))</f>
        <v/>
      </c>
      <c r="G685" t="str">
        <f>+IF($C685="","",IF(' Matrice Tarifaire NON AL'!Q688="DOMEDIA","MDD",IF(' Matrice Tarifaire NON AL'!Q688="APTA","MDD",IF(' Matrice Tarifaire NON AL'!Q688="TOP BUDGET","Premier Prix","MN"))))</f>
        <v/>
      </c>
      <c r="H685" t="str">
        <f>+IF($C685="","",' Matrice Tarifaire NON AL'!Q688)</f>
        <v/>
      </c>
      <c r="K685" t="str">
        <f>+IF($C685="","",' Matrice Tarifaire NON AL'!X688)</f>
        <v/>
      </c>
      <c r="L685" t="str">
        <f>+IF($C685="","",' Matrice Tarifaire NON AL'!X688)</f>
        <v/>
      </c>
      <c r="M685" t="str">
        <f>+IF($C685="","",' Matrice Tarifaire NON AL'!Y688)</f>
        <v/>
      </c>
      <c r="N685" t="str">
        <f>+IF($C685="","",' Matrice Tarifaire NON AL'!Z688)</f>
        <v/>
      </c>
      <c r="P685" t="str">
        <f>+IF(C685="","",IF(' Matrice Tarifaire NON AL'!X688&lt;&gt;168,"Non",""))</f>
        <v/>
      </c>
      <c r="Q685" t="str">
        <f>+IF($C685="","",' Matrice Tarifaire NON AL'!T688)</f>
        <v/>
      </c>
      <c r="R685" t="str">
        <f>+IF($C685="","",IF(' Matrice Tarifaire NON AL'!R688="","",' Matrice Tarifaire NON AL'!R688))</f>
        <v/>
      </c>
      <c r="S685" t="str">
        <f>+IF($C685="","",LEFT(' Matrice Tarifaire NON AL'!W688,1))</f>
        <v/>
      </c>
      <c r="T685" t="str">
        <f>+IF($C685="","",LEFT(' Matrice Tarifaire NON AL'!AY688,3))</f>
        <v/>
      </c>
      <c r="U685" t="str">
        <f t="shared" si="32"/>
        <v/>
      </c>
      <c r="V685" t="str">
        <f>+IF(C685="","",IF(VLOOKUP(' Matrice Tarifaire NON AL'!AK688,Feuil3!A:F,6,0)="Box",IF(' Matrice Tarifaire NON AL'!AL688="Mono-Référence","Homogène",IF(' Matrice Tarifaire NON AL'!AL688="Multi-Références","Panaché","")),IF(' Matrice Tarifaire NON AL'!AK688="A la Pièce","Composant sans Colisage",IF(' Matrice Tarifaire NON AL'!AK688="Composant de Box","Composant sans Colisage","Homogène"))))</f>
        <v/>
      </c>
      <c r="W685" t="str">
        <f>+IF($V685="","",VLOOKUP(' Matrice Tarifaire NON AL'!AK688,Feuil3!$A$4:$E$14,5,0))</f>
        <v/>
      </c>
      <c r="Y685" t="str">
        <f>+IF($V685="","",IF(VLOOKUP(' Matrice Tarifaire NON AL'!$AK688,Feuil3!$A$4:$D$14,4,0)="Palette",' Matrice Tarifaire NON AL'!AN688,""))</f>
        <v/>
      </c>
      <c r="AA685" t="str">
        <f>+IF($V685="","",IF(VLOOKUP(' Matrice Tarifaire NON AL'!$AK688,Feuil3!$A$4:$D$14,4,0)="Colis",' Matrice Tarifaire NON AL'!AN688,""))</f>
        <v/>
      </c>
      <c r="AC685" t="str">
        <f>+IF(V685="","",IF(VLOOKUP(' Matrice Tarifaire NON AL'!AK688,Feuil3!$A$4:$D$14,4,0)="Colis",IF(' Matrice Tarifaire NON AL'!AO688&gt;0,' Matrice Tarifaire NON AL'!AO688,""),""))</f>
        <v/>
      </c>
      <c r="AD685" t="str">
        <f t="shared" si="33"/>
        <v/>
      </c>
      <c r="AE685" t="str">
        <f>+IF(C685="","",' Matrice Tarifaire NON AL'!C688)</f>
        <v/>
      </c>
      <c r="AF685" t="str">
        <f>+IF(C685="","",' Matrice Tarifaire NON AL'!AQ688)</f>
        <v/>
      </c>
      <c r="AH685" t="str">
        <f>+IF(E685="","",' Matrice Tarifaire NON AL'!$U688)</f>
        <v/>
      </c>
      <c r="AI685" t="str">
        <f>+IF(F685="","",IF(' Matrice Tarifaire NON AL'!$V688="","",' Matrice Tarifaire NON AL'!$V688))</f>
        <v/>
      </c>
      <c r="AJ685" t="str">
        <f>+IF($C685="","",IF(' Matrice Tarifaire NON AL'!AZ688="","",' Matrice Tarifaire NON AL'!AZ688))</f>
        <v/>
      </c>
      <c r="AK685" t="str">
        <f>+IF($C685="","",IF(' Matrice Tarifaire NON AL'!BA688="","",' Matrice Tarifaire NON AL'!BA688))</f>
        <v/>
      </c>
      <c r="AL685" t="str">
        <f>+IF($C685="","",IF(' Matrice Tarifaire NON AL'!BB688="","",TEXT(' Matrice Tarifaire NON AL'!BB688,"0,0000")))</f>
        <v/>
      </c>
      <c r="AO685" t="str">
        <f>+IF($C685="","",IF(' Matrice Tarifaire NON AL'!BF688="","",TEXT(' Matrice Tarifaire NON AL'!BF688,"0,0000")))</f>
        <v/>
      </c>
      <c r="AP685" t="str">
        <f>+IF($C685="","",IF(' Matrice Tarifaire NON AL'!BG688="","",TEXT(' Matrice Tarifaire NON AL'!BG688,"0,0000")))</f>
        <v/>
      </c>
      <c r="AQ685" t="str">
        <f>+IF($C685="","",IF(' Matrice Tarifaire NON AL'!BH688="","",TEXT(' Matrice Tarifaire NON AL'!BH688,"0,0000")))</f>
        <v/>
      </c>
      <c r="AR685" t="str">
        <f>+IF($C685="","",IF(' Matrice Tarifaire NON AL'!BI688="","",TEXT(' Matrice Tarifaire NON AL'!BI688,"0,0000")))</f>
        <v/>
      </c>
      <c r="AS685" t="str">
        <f>+IF(C685="","",IF(' Matrice Tarifaire NON AL'!BJ688="","0",IF(' Matrice Tarifaire NON AL'!BJ688="","",' Matrice Tarifaire NON AL'!BJ688)))</f>
        <v/>
      </c>
      <c r="AT685" t="str">
        <f>+IF(C685="","",IF(' Matrice Tarifaire NON AL'!BK688="","",' Matrice Tarifaire NON AL'!$BK$6))</f>
        <v/>
      </c>
      <c r="AU685" t="str">
        <f>+IF(C685="","",IF(' Matrice Tarifaire NON AL'!BK688="","",TEXT(' Matrice Tarifaire NON AL'!BK688,"0,0000")))</f>
        <v/>
      </c>
      <c r="AV685" t="str">
        <f>+IF(C685="","",IF(' Matrice Tarifaire NON AL'!BL688="","",' Matrice Tarifaire NON AL'!$BL$6))</f>
        <v/>
      </c>
      <c r="AW685" t="str">
        <f>+IF(C685="","",IF(' Matrice Tarifaire NON AL'!BL688="","",TEXT(' Matrice Tarifaire NON AL'!BL688,"0,0000")))</f>
        <v/>
      </c>
      <c r="AX685" t="str">
        <f>+IF(C685="","",IF(' Matrice Tarifaire NON AL'!BM688="","",' Matrice Tarifaire NON AL'!$BM$6))</f>
        <v/>
      </c>
      <c r="AY685" t="str">
        <f>+IF(C685="","",IF(' Matrice Tarifaire NON AL'!BM688="","",TEXT(' Matrice Tarifaire NON AL'!BM688,"0,0000")))</f>
        <v/>
      </c>
      <c r="AZ685" t="str">
        <f>+IF(C685="","",IF(' Matrice Tarifaire NON AL'!BN688="","","Taxe DEEE"))</f>
        <v/>
      </c>
      <c r="BA685" t="str">
        <f>+IF(C685="","",IF(' Matrice Tarifaire NON AL'!BN688="","",TEXT(' Matrice Tarifaire NON AL'!BN688,"0,0000")))</f>
        <v/>
      </c>
      <c r="BD685" t="str">
        <f>+IF($C685="","",IF(' Matrice Tarifaire NON AL'!BR688="","",TEXT(' Matrice Tarifaire NON AL'!BR688,"0,000")))</f>
        <v/>
      </c>
      <c r="BE685" t="str">
        <f>+IF($C685="","",IF(' Matrice Tarifaire NON AL'!BS688="","",VALUE(TEXT(' Matrice Tarifaire NON AL'!BS688,"0,00"))))</f>
        <v/>
      </c>
      <c r="BF685" t="str">
        <f>+IF($C685="","",IF(' Matrice Tarifaire NON AL'!BY688="","",' Matrice Tarifaire NON AL'!BY688))</f>
        <v/>
      </c>
      <c r="BG685" t="str">
        <f>+IF(C685="","",IF(' Matrice Tarifaire NON AL'!AK688="Composant de Box","999",IF(' Matrice Tarifaire NON AL'!AP688&lt;&gt;"",' Matrice Tarifaire NON AL'!AP688,IF(' Matrice Tarifaire NON AL'!AO688&lt;&gt;"",' Matrice Tarifaire NON AL'!AO688,' Matrice Tarifaire NON AL'!AN688))))</f>
        <v/>
      </c>
    </row>
    <row r="686" spans="1:59" x14ac:dyDescent="0.25">
      <c r="A686" t="str">
        <f>+IF($C686="","",IF(' Matrice Tarifaire NON AL'!N689="","",IF(' Matrice Tarifaire NON AL'!N689=0,"GTIN A 0 - Ne doit pas être mis dans PRE REF",TEXT(' Matrice Tarifaire NON AL'!N689,"00000000000000"))))</f>
        <v/>
      </c>
      <c r="B686" t="str">
        <f>+IF(C686="","",IF(L686=172,4,VLOOKUP(' Matrice Tarifaire NON AL'!AK689,Feuil3!$A$4:$B$14,2,0)))</f>
        <v/>
      </c>
      <c r="C686" t="str">
        <f>+IF(' Matrice Tarifaire NON AL'!O689="","",SUBSTITUTE(' Matrice Tarifaire NON AL'!O689,"CHAR (10)"," "))</f>
        <v/>
      </c>
      <c r="D686" t="str">
        <f>+IF($C686="","",SUBSTITUTE(' Matrice Tarifaire NON AL'!P689,"CHAR (13)"," "))</f>
        <v/>
      </c>
      <c r="E686" t="str">
        <f t="shared" si="31"/>
        <v/>
      </c>
      <c r="F686" t="str">
        <f>+IF($C686="","",IF(' Matrice Tarifaire NON AL'!AX689="","Non",' Matrice Tarifaire NON AL'!AX689))</f>
        <v/>
      </c>
      <c r="G686" t="str">
        <f>+IF($C686="","",IF(' Matrice Tarifaire NON AL'!Q689="DOMEDIA","MDD",IF(' Matrice Tarifaire NON AL'!Q689="APTA","MDD",IF(' Matrice Tarifaire NON AL'!Q689="TOP BUDGET","Premier Prix","MN"))))</f>
        <v/>
      </c>
      <c r="H686" t="str">
        <f>+IF($C686="","",' Matrice Tarifaire NON AL'!Q689)</f>
        <v/>
      </c>
      <c r="K686" t="str">
        <f>+IF($C686="","",' Matrice Tarifaire NON AL'!X689)</f>
        <v/>
      </c>
      <c r="L686" t="str">
        <f>+IF($C686="","",' Matrice Tarifaire NON AL'!X689)</f>
        <v/>
      </c>
      <c r="M686" t="str">
        <f>+IF($C686="","",' Matrice Tarifaire NON AL'!Y689)</f>
        <v/>
      </c>
      <c r="N686" t="str">
        <f>+IF($C686="","",' Matrice Tarifaire NON AL'!Z689)</f>
        <v/>
      </c>
      <c r="P686" t="str">
        <f>+IF(C686="","",IF(' Matrice Tarifaire NON AL'!X689&lt;&gt;168,"Non",""))</f>
        <v/>
      </c>
      <c r="Q686" t="str">
        <f>+IF($C686="","",' Matrice Tarifaire NON AL'!T689)</f>
        <v/>
      </c>
      <c r="R686" t="str">
        <f>+IF($C686="","",IF(' Matrice Tarifaire NON AL'!R689="","",' Matrice Tarifaire NON AL'!R689))</f>
        <v/>
      </c>
      <c r="S686" t="str">
        <f>+IF($C686="","",LEFT(' Matrice Tarifaire NON AL'!W689,1))</f>
        <v/>
      </c>
      <c r="T686" t="str">
        <f>+IF($C686="","",LEFT(' Matrice Tarifaire NON AL'!AY689,3))</f>
        <v/>
      </c>
      <c r="U686" t="str">
        <f t="shared" si="32"/>
        <v/>
      </c>
      <c r="V686" t="str">
        <f>+IF(C686="","",IF(VLOOKUP(' Matrice Tarifaire NON AL'!AK689,Feuil3!A:F,6,0)="Box",IF(' Matrice Tarifaire NON AL'!AL689="Mono-Référence","Homogène",IF(' Matrice Tarifaire NON AL'!AL689="Multi-Références","Panaché","")),IF(' Matrice Tarifaire NON AL'!AK689="A la Pièce","Composant sans Colisage",IF(' Matrice Tarifaire NON AL'!AK689="Composant de Box","Composant sans Colisage","Homogène"))))</f>
        <v/>
      </c>
      <c r="W686" t="str">
        <f>+IF($V686="","",VLOOKUP(' Matrice Tarifaire NON AL'!AK689,Feuil3!$A$4:$E$14,5,0))</f>
        <v/>
      </c>
      <c r="Y686" t="str">
        <f>+IF($V686="","",IF(VLOOKUP(' Matrice Tarifaire NON AL'!$AK689,Feuil3!$A$4:$D$14,4,0)="Palette",' Matrice Tarifaire NON AL'!AN689,""))</f>
        <v/>
      </c>
      <c r="AA686" t="str">
        <f>+IF($V686="","",IF(VLOOKUP(' Matrice Tarifaire NON AL'!$AK689,Feuil3!$A$4:$D$14,4,0)="Colis",' Matrice Tarifaire NON AL'!AN689,""))</f>
        <v/>
      </c>
      <c r="AC686" t="str">
        <f>+IF(V686="","",IF(VLOOKUP(' Matrice Tarifaire NON AL'!AK689,Feuil3!$A$4:$D$14,4,0)="Colis",IF(' Matrice Tarifaire NON AL'!AO689&gt;0,' Matrice Tarifaire NON AL'!AO689,""),""))</f>
        <v/>
      </c>
      <c r="AD686" t="str">
        <f t="shared" si="33"/>
        <v/>
      </c>
      <c r="AE686" t="str">
        <f>+IF(C686="","",' Matrice Tarifaire NON AL'!C689)</f>
        <v/>
      </c>
      <c r="AF686" t="str">
        <f>+IF(C686="","",' Matrice Tarifaire NON AL'!AQ689)</f>
        <v/>
      </c>
      <c r="AH686" t="str">
        <f>+IF(E686="","",' Matrice Tarifaire NON AL'!$U689)</f>
        <v/>
      </c>
      <c r="AI686" t="str">
        <f>+IF(F686="","",IF(' Matrice Tarifaire NON AL'!$V689="","",' Matrice Tarifaire NON AL'!$V689))</f>
        <v/>
      </c>
      <c r="AJ686" t="str">
        <f>+IF($C686="","",IF(' Matrice Tarifaire NON AL'!AZ689="","",' Matrice Tarifaire NON AL'!AZ689))</f>
        <v/>
      </c>
      <c r="AK686" t="str">
        <f>+IF($C686="","",IF(' Matrice Tarifaire NON AL'!BA689="","",' Matrice Tarifaire NON AL'!BA689))</f>
        <v/>
      </c>
      <c r="AL686" t="str">
        <f>+IF($C686="","",IF(' Matrice Tarifaire NON AL'!BB689="","",TEXT(' Matrice Tarifaire NON AL'!BB689,"0,0000")))</f>
        <v/>
      </c>
      <c r="AO686" t="str">
        <f>+IF($C686="","",IF(' Matrice Tarifaire NON AL'!BF689="","",TEXT(' Matrice Tarifaire NON AL'!BF689,"0,0000")))</f>
        <v/>
      </c>
      <c r="AP686" t="str">
        <f>+IF($C686="","",IF(' Matrice Tarifaire NON AL'!BG689="","",TEXT(' Matrice Tarifaire NON AL'!BG689,"0,0000")))</f>
        <v/>
      </c>
      <c r="AQ686" t="str">
        <f>+IF($C686="","",IF(' Matrice Tarifaire NON AL'!BH689="","",TEXT(' Matrice Tarifaire NON AL'!BH689,"0,0000")))</f>
        <v/>
      </c>
      <c r="AR686" t="str">
        <f>+IF($C686="","",IF(' Matrice Tarifaire NON AL'!BI689="","",TEXT(' Matrice Tarifaire NON AL'!BI689,"0,0000")))</f>
        <v/>
      </c>
      <c r="AS686" t="str">
        <f>+IF(C686="","",IF(' Matrice Tarifaire NON AL'!BJ689="","0",IF(' Matrice Tarifaire NON AL'!BJ689="","",' Matrice Tarifaire NON AL'!BJ689)))</f>
        <v/>
      </c>
      <c r="AT686" t="str">
        <f>+IF(C686="","",IF(' Matrice Tarifaire NON AL'!BK689="","",' Matrice Tarifaire NON AL'!$BK$6))</f>
        <v/>
      </c>
      <c r="AU686" t="str">
        <f>+IF(C686="","",IF(' Matrice Tarifaire NON AL'!BK689="","",TEXT(' Matrice Tarifaire NON AL'!BK689,"0,0000")))</f>
        <v/>
      </c>
      <c r="AV686" t="str">
        <f>+IF(C686="","",IF(' Matrice Tarifaire NON AL'!BL689="","",' Matrice Tarifaire NON AL'!$BL$6))</f>
        <v/>
      </c>
      <c r="AW686" t="str">
        <f>+IF(C686="","",IF(' Matrice Tarifaire NON AL'!BL689="","",TEXT(' Matrice Tarifaire NON AL'!BL689,"0,0000")))</f>
        <v/>
      </c>
      <c r="AX686" t="str">
        <f>+IF(C686="","",IF(' Matrice Tarifaire NON AL'!BM689="","",' Matrice Tarifaire NON AL'!$BM$6))</f>
        <v/>
      </c>
      <c r="AY686" t="str">
        <f>+IF(C686="","",IF(' Matrice Tarifaire NON AL'!BM689="","",TEXT(' Matrice Tarifaire NON AL'!BM689,"0,0000")))</f>
        <v/>
      </c>
      <c r="AZ686" t="str">
        <f>+IF(C686="","",IF(' Matrice Tarifaire NON AL'!BN689="","","Taxe DEEE"))</f>
        <v/>
      </c>
      <c r="BA686" t="str">
        <f>+IF(C686="","",IF(' Matrice Tarifaire NON AL'!BN689="","",TEXT(' Matrice Tarifaire NON AL'!BN689,"0,0000")))</f>
        <v/>
      </c>
      <c r="BD686" t="str">
        <f>+IF($C686="","",IF(' Matrice Tarifaire NON AL'!BR689="","",TEXT(' Matrice Tarifaire NON AL'!BR689,"0,000")))</f>
        <v/>
      </c>
      <c r="BE686" t="str">
        <f>+IF($C686="","",IF(' Matrice Tarifaire NON AL'!BS689="","",VALUE(TEXT(' Matrice Tarifaire NON AL'!BS689,"0,00"))))</f>
        <v/>
      </c>
      <c r="BF686" t="str">
        <f>+IF($C686="","",IF(' Matrice Tarifaire NON AL'!BY689="","",' Matrice Tarifaire NON AL'!BY689))</f>
        <v/>
      </c>
      <c r="BG686" t="str">
        <f>+IF(C686="","",IF(' Matrice Tarifaire NON AL'!AK689="Composant de Box","999",IF(' Matrice Tarifaire NON AL'!AP689&lt;&gt;"",' Matrice Tarifaire NON AL'!AP689,IF(' Matrice Tarifaire NON AL'!AO689&lt;&gt;"",' Matrice Tarifaire NON AL'!AO689,' Matrice Tarifaire NON AL'!AN689))))</f>
        <v/>
      </c>
    </row>
    <row r="687" spans="1:59" x14ac:dyDescent="0.25">
      <c r="A687" t="str">
        <f>+IF($C687="","",IF(' Matrice Tarifaire NON AL'!N690="","",IF(' Matrice Tarifaire NON AL'!N690=0,"GTIN A 0 - Ne doit pas être mis dans PRE REF",TEXT(' Matrice Tarifaire NON AL'!N690,"00000000000000"))))</f>
        <v/>
      </c>
      <c r="B687" t="str">
        <f>+IF(C687="","",IF(L687=172,4,VLOOKUP(' Matrice Tarifaire NON AL'!AK690,Feuil3!$A$4:$B$14,2,0)))</f>
        <v/>
      </c>
      <c r="C687" t="str">
        <f>+IF(' Matrice Tarifaire NON AL'!O690="","",SUBSTITUTE(' Matrice Tarifaire NON AL'!O690,"CHAR (10)"," "))</f>
        <v/>
      </c>
      <c r="D687" t="str">
        <f>+IF($C687="","",SUBSTITUTE(' Matrice Tarifaire NON AL'!P690,"CHAR (13)"," "))</f>
        <v/>
      </c>
      <c r="E687" t="str">
        <f t="shared" si="31"/>
        <v/>
      </c>
      <c r="F687" t="str">
        <f>+IF($C687="","",IF(' Matrice Tarifaire NON AL'!AX690="","Non",' Matrice Tarifaire NON AL'!AX690))</f>
        <v/>
      </c>
      <c r="G687" t="str">
        <f>+IF($C687="","",IF(' Matrice Tarifaire NON AL'!Q690="DOMEDIA","MDD",IF(' Matrice Tarifaire NON AL'!Q690="APTA","MDD",IF(' Matrice Tarifaire NON AL'!Q690="TOP BUDGET","Premier Prix","MN"))))</f>
        <v/>
      </c>
      <c r="H687" t="str">
        <f>+IF($C687="","",' Matrice Tarifaire NON AL'!Q690)</f>
        <v/>
      </c>
      <c r="K687" t="str">
        <f>+IF($C687="","",' Matrice Tarifaire NON AL'!X690)</f>
        <v/>
      </c>
      <c r="L687" t="str">
        <f>+IF($C687="","",' Matrice Tarifaire NON AL'!X690)</f>
        <v/>
      </c>
      <c r="M687" t="str">
        <f>+IF($C687="","",' Matrice Tarifaire NON AL'!Y690)</f>
        <v/>
      </c>
      <c r="N687" t="str">
        <f>+IF($C687="","",' Matrice Tarifaire NON AL'!Z690)</f>
        <v/>
      </c>
      <c r="P687" t="str">
        <f>+IF(C687="","",IF(' Matrice Tarifaire NON AL'!X690&lt;&gt;168,"Non",""))</f>
        <v/>
      </c>
      <c r="Q687" t="str">
        <f>+IF($C687="","",' Matrice Tarifaire NON AL'!T690)</f>
        <v/>
      </c>
      <c r="R687" t="str">
        <f>+IF($C687="","",IF(' Matrice Tarifaire NON AL'!R690="","",' Matrice Tarifaire NON AL'!R690))</f>
        <v/>
      </c>
      <c r="S687" t="str">
        <f>+IF($C687="","",LEFT(' Matrice Tarifaire NON AL'!W690,1))</f>
        <v/>
      </c>
      <c r="T687" t="str">
        <f>+IF($C687="","",LEFT(' Matrice Tarifaire NON AL'!AY690,3))</f>
        <v/>
      </c>
      <c r="U687" t="str">
        <f t="shared" si="32"/>
        <v/>
      </c>
      <c r="V687" t="str">
        <f>+IF(C687="","",IF(VLOOKUP(' Matrice Tarifaire NON AL'!AK690,Feuil3!A:F,6,0)="Box",IF(' Matrice Tarifaire NON AL'!AL690="Mono-Référence","Homogène",IF(' Matrice Tarifaire NON AL'!AL690="Multi-Références","Panaché","")),IF(' Matrice Tarifaire NON AL'!AK690="A la Pièce","Composant sans Colisage",IF(' Matrice Tarifaire NON AL'!AK690="Composant de Box","Composant sans Colisage","Homogène"))))</f>
        <v/>
      </c>
      <c r="W687" t="str">
        <f>+IF($V687="","",VLOOKUP(' Matrice Tarifaire NON AL'!AK690,Feuil3!$A$4:$E$14,5,0))</f>
        <v/>
      </c>
      <c r="Y687" t="str">
        <f>+IF($V687="","",IF(VLOOKUP(' Matrice Tarifaire NON AL'!$AK690,Feuil3!$A$4:$D$14,4,0)="Palette",' Matrice Tarifaire NON AL'!AN690,""))</f>
        <v/>
      </c>
      <c r="AA687" t="str">
        <f>+IF($V687="","",IF(VLOOKUP(' Matrice Tarifaire NON AL'!$AK690,Feuil3!$A$4:$D$14,4,0)="Colis",' Matrice Tarifaire NON AL'!AN690,""))</f>
        <v/>
      </c>
      <c r="AC687" t="str">
        <f>+IF(V687="","",IF(VLOOKUP(' Matrice Tarifaire NON AL'!AK690,Feuil3!$A$4:$D$14,4,0)="Colis",IF(' Matrice Tarifaire NON AL'!AO690&gt;0,' Matrice Tarifaire NON AL'!AO690,""),""))</f>
        <v/>
      </c>
      <c r="AD687" t="str">
        <f t="shared" si="33"/>
        <v/>
      </c>
      <c r="AE687" t="str">
        <f>+IF(C687="","",' Matrice Tarifaire NON AL'!C690)</f>
        <v/>
      </c>
      <c r="AF687" t="str">
        <f>+IF(C687="","",' Matrice Tarifaire NON AL'!AQ690)</f>
        <v/>
      </c>
      <c r="AH687" t="str">
        <f>+IF(E687="","",' Matrice Tarifaire NON AL'!$U690)</f>
        <v/>
      </c>
      <c r="AI687" t="str">
        <f>+IF(F687="","",IF(' Matrice Tarifaire NON AL'!$V690="","",' Matrice Tarifaire NON AL'!$V690))</f>
        <v/>
      </c>
      <c r="AJ687" t="str">
        <f>+IF($C687="","",IF(' Matrice Tarifaire NON AL'!AZ690="","",' Matrice Tarifaire NON AL'!AZ690))</f>
        <v/>
      </c>
      <c r="AK687" t="str">
        <f>+IF($C687="","",IF(' Matrice Tarifaire NON AL'!BA690="","",' Matrice Tarifaire NON AL'!BA690))</f>
        <v/>
      </c>
      <c r="AL687" t="str">
        <f>+IF($C687="","",IF(' Matrice Tarifaire NON AL'!BB690="","",TEXT(' Matrice Tarifaire NON AL'!BB690,"0,0000")))</f>
        <v/>
      </c>
      <c r="AO687" t="str">
        <f>+IF($C687="","",IF(' Matrice Tarifaire NON AL'!BF690="","",TEXT(' Matrice Tarifaire NON AL'!BF690,"0,0000")))</f>
        <v/>
      </c>
      <c r="AP687" t="str">
        <f>+IF($C687="","",IF(' Matrice Tarifaire NON AL'!BG690="","",TEXT(' Matrice Tarifaire NON AL'!BG690,"0,0000")))</f>
        <v/>
      </c>
      <c r="AQ687" t="str">
        <f>+IF($C687="","",IF(' Matrice Tarifaire NON AL'!BH690="","",TEXT(' Matrice Tarifaire NON AL'!BH690,"0,0000")))</f>
        <v/>
      </c>
      <c r="AR687" t="str">
        <f>+IF($C687="","",IF(' Matrice Tarifaire NON AL'!BI690="","",TEXT(' Matrice Tarifaire NON AL'!BI690,"0,0000")))</f>
        <v/>
      </c>
      <c r="AS687" t="str">
        <f>+IF(C687="","",IF(' Matrice Tarifaire NON AL'!BJ690="","0",IF(' Matrice Tarifaire NON AL'!BJ690="","",' Matrice Tarifaire NON AL'!BJ690)))</f>
        <v/>
      </c>
      <c r="AT687" t="str">
        <f>+IF(C687="","",IF(' Matrice Tarifaire NON AL'!BK690="","",' Matrice Tarifaire NON AL'!$BK$6))</f>
        <v/>
      </c>
      <c r="AU687" t="str">
        <f>+IF(C687="","",IF(' Matrice Tarifaire NON AL'!BK690="","",TEXT(' Matrice Tarifaire NON AL'!BK690,"0,0000")))</f>
        <v/>
      </c>
      <c r="AV687" t="str">
        <f>+IF(C687="","",IF(' Matrice Tarifaire NON AL'!BL690="","",' Matrice Tarifaire NON AL'!$BL$6))</f>
        <v/>
      </c>
      <c r="AW687" t="str">
        <f>+IF(C687="","",IF(' Matrice Tarifaire NON AL'!BL690="","",TEXT(' Matrice Tarifaire NON AL'!BL690,"0,0000")))</f>
        <v/>
      </c>
      <c r="AX687" t="str">
        <f>+IF(C687="","",IF(' Matrice Tarifaire NON AL'!BM690="","",' Matrice Tarifaire NON AL'!$BM$6))</f>
        <v/>
      </c>
      <c r="AY687" t="str">
        <f>+IF(C687="","",IF(' Matrice Tarifaire NON AL'!BM690="","",TEXT(' Matrice Tarifaire NON AL'!BM690,"0,0000")))</f>
        <v/>
      </c>
      <c r="AZ687" t="str">
        <f>+IF(C687="","",IF(' Matrice Tarifaire NON AL'!BN690="","","Taxe DEEE"))</f>
        <v/>
      </c>
      <c r="BA687" t="str">
        <f>+IF(C687="","",IF(' Matrice Tarifaire NON AL'!BN690="","",TEXT(' Matrice Tarifaire NON AL'!BN690,"0,0000")))</f>
        <v/>
      </c>
      <c r="BD687" t="str">
        <f>+IF($C687="","",IF(' Matrice Tarifaire NON AL'!BR690="","",TEXT(' Matrice Tarifaire NON AL'!BR690,"0,000")))</f>
        <v/>
      </c>
      <c r="BE687" t="str">
        <f>+IF($C687="","",IF(' Matrice Tarifaire NON AL'!BS690="","",VALUE(TEXT(' Matrice Tarifaire NON AL'!BS690,"0,00"))))</f>
        <v/>
      </c>
      <c r="BF687" t="str">
        <f>+IF($C687="","",IF(' Matrice Tarifaire NON AL'!BY690="","",' Matrice Tarifaire NON AL'!BY690))</f>
        <v/>
      </c>
      <c r="BG687" t="str">
        <f>+IF(C687="","",IF(' Matrice Tarifaire NON AL'!AK690="Composant de Box","999",IF(' Matrice Tarifaire NON AL'!AP690&lt;&gt;"",' Matrice Tarifaire NON AL'!AP690,IF(' Matrice Tarifaire NON AL'!AO690&lt;&gt;"",' Matrice Tarifaire NON AL'!AO690,' Matrice Tarifaire NON AL'!AN690))))</f>
        <v/>
      </c>
    </row>
    <row r="688" spans="1:59" x14ac:dyDescent="0.25">
      <c r="A688" t="str">
        <f>+IF($C688="","",IF(' Matrice Tarifaire NON AL'!N691="","",IF(' Matrice Tarifaire NON AL'!N691=0,"GTIN A 0 - Ne doit pas être mis dans PRE REF",TEXT(' Matrice Tarifaire NON AL'!N691,"00000000000000"))))</f>
        <v/>
      </c>
      <c r="B688" t="str">
        <f>+IF(C688="","",IF(L688=172,4,VLOOKUP(' Matrice Tarifaire NON AL'!AK691,Feuil3!$A$4:$B$14,2,0)))</f>
        <v/>
      </c>
      <c r="C688" t="str">
        <f>+IF(' Matrice Tarifaire NON AL'!O691="","",SUBSTITUTE(' Matrice Tarifaire NON AL'!O691,"CHAR (10)"," "))</f>
        <v/>
      </c>
      <c r="D688" t="str">
        <f>+IF($C688="","",SUBSTITUTE(' Matrice Tarifaire NON AL'!P691,"CHAR (13)"," "))</f>
        <v/>
      </c>
      <c r="E688" t="str">
        <f t="shared" si="31"/>
        <v/>
      </c>
      <c r="F688" t="str">
        <f>+IF($C688="","",IF(' Matrice Tarifaire NON AL'!AX691="","Non",' Matrice Tarifaire NON AL'!AX691))</f>
        <v/>
      </c>
      <c r="G688" t="str">
        <f>+IF($C688="","",IF(' Matrice Tarifaire NON AL'!Q691="DOMEDIA","MDD",IF(' Matrice Tarifaire NON AL'!Q691="APTA","MDD",IF(' Matrice Tarifaire NON AL'!Q691="TOP BUDGET","Premier Prix","MN"))))</f>
        <v/>
      </c>
      <c r="H688" t="str">
        <f>+IF($C688="","",' Matrice Tarifaire NON AL'!Q691)</f>
        <v/>
      </c>
      <c r="K688" t="str">
        <f>+IF($C688="","",' Matrice Tarifaire NON AL'!X691)</f>
        <v/>
      </c>
      <c r="L688" t="str">
        <f>+IF($C688="","",' Matrice Tarifaire NON AL'!X691)</f>
        <v/>
      </c>
      <c r="M688" t="str">
        <f>+IF($C688="","",' Matrice Tarifaire NON AL'!Y691)</f>
        <v/>
      </c>
      <c r="N688" t="str">
        <f>+IF($C688="","",' Matrice Tarifaire NON AL'!Z691)</f>
        <v/>
      </c>
      <c r="P688" t="str">
        <f>+IF(C688="","",IF(' Matrice Tarifaire NON AL'!X691&lt;&gt;168,"Non",""))</f>
        <v/>
      </c>
      <c r="Q688" t="str">
        <f>+IF($C688="","",' Matrice Tarifaire NON AL'!T691)</f>
        <v/>
      </c>
      <c r="R688" t="str">
        <f>+IF($C688="","",IF(' Matrice Tarifaire NON AL'!R691="","",' Matrice Tarifaire NON AL'!R691))</f>
        <v/>
      </c>
      <c r="S688" t="str">
        <f>+IF($C688="","",LEFT(' Matrice Tarifaire NON AL'!W691,1))</f>
        <v/>
      </c>
      <c r="T688" t="str">
        <f>+IF($C688="","",LEFT(' Matrice Tarifaire NON AL'!AY691,3))</f>
        <v/>
      </c>
      <c r="U688" t="str">
        <f t="shared" si="32"/>
        <v/>
      </c>
      <c r="V688" t="str">
        <f>+IF(C688="","",IF(VLOOKUP(' Matrice Tarifaire NON AL'!AK691,Feuil3!A:F,6,0)="Box",IF(' Matrice Tarifaire NON AL'!AL691="Mono-Référence","Homogène",IF(' Matrice Tarifaire NON AL'!AL691="Multi-Références","Panaché","")),IF(' Matrice Tarifaire NON AL'!AK691="A la Pièce","Composant sans Colisage",IF(' Matrice Tarifaire NON AL'!AK691="Composant de Box","Composant sans Colisage","Homogène"))))</f>
        <v/>
      </c>
      <c r="W688" t="str">
        <f>+IF($V688="","",VLOOKUP(' Matrice Tarifaire NON AL'!AK691,Feuil3!$A$4:$E$14,5,0))</f>
        <v/>
      </c>
      <c r="Y688" t="str">
        <f>+IF($V688="","",IF(VLOOKUP(' Matrice Tarifaire NON AL'!$AK691,Feuil3!$A$4:$D$14,4,0)="Palette",' Matrice Tarifaire NON AL'!AN691,""))</f>
        <v/>
      </c>
      <c r="AA688" t="str">
        <f>+IF($V688="","",IF(VLOOKUP(' Matrice Tarifaire NON AL'!$AK691,Feuil3!$A$4:$D$14,4,0)="Colis",' Matrice Tarifaire NON AL'!AN691,""))</f>
        <v/>
      </c>
      <c r="AC688" t="str">
        <f>+IF(V688="","",IF(VLOOKUP(' Matrice Tarifaire NON AL'!AK691,Feuil3!$A$4:$D$14,4,0)="Colis",IF(' Matrice Tarifaire NON AL'!AO691&gt;0,' Matrice Tarifaire NON AL'!AO691,""),""))</f>
        <v/>
      </c>
      <c r="AD688" t="str">
        <f t="shared" si="33"/>
        <v/>
      </c>
      <c r="AE688" t="str">
        <f>+IF(C688="","",' Matrice Tarifaire NON AL'!C691)</f>
        <v/>
      </c>
      <c r="AF688" t="str">
        <f>+IF(C688="","",' Matrice Tarifaire NON AL'!AQ691)</f>
        <v/>
      </c>
      <c r="AH688" t="str">
        <f>+IF(E688="","",' Matrice Tarifaire NON AL'!$U691)</f>
        <v/>
      </c>
      <c r="AI688" t="str">
        <f>+IF(F688="","",IF(' Matrice Tarifaire NON AL'!$V691="","",' Matrice Tarifaire NON AL'!$V691))</f>
        <v/>
      </c>
      <c r="AJ688" t="str">
        <f>+IF($C688="","",IF(' Matrice Tarifaire NON AL'!AZ691="","",' Matrice Tarifaire NON AL'!AZ691))</f>
        <v/>
      </c>
      <c r="AK688" t="str">
        <f>+IF($C688="","",IF(' Matrice Tarifaire NON AL'!BA691="","",' Matrice Tarifaire NON AL'!BA691))</f>
        <v/>
      </c>
      <c r="AL688" t="str">
        <f>+IF($C688="","",IF(' Matrice Tarifaire NON AL'!BB691="","",TEXT(' Matrice Tarifaire NON AL'!BB691,"0,0000")))</f>
        <v/>
      </c>
      <c r="AO688" t="str">
        <f>+IF($C688="","",IF(' Matrice Tarifaire NON AL'!BF691="","",TEXT(' Matrice Tarifaire NON AL'!BF691,"0,0000")))</f>
        <v/>
      </c>
      <c r="AP688" t="str">
        <f>+IF($C688="","",IF(' Matrice Tarifaire NON AL'!BG691="","",TEXT(' Matrice Tarifaire NON AL'!BG691,"0,0000")))</f>
        <v/>
      </c>
      <c r="AQ688" t="str">
        <f>+IF($C688="","",IF(' Matrice Tarifaire NON AL'!BH691="","",TEXT(' Matrice Tarifaire NON AL'!BH691,"0,0000")))</f>
        <v/>
      </c>
      <c r="AR688" t="str">
        <f>+IF($C688="","",IF(' Matrice Tarifaire NON AL'!BI691="","",TEXT(' Matrice Tarifaire NON AL'!BI691,"0,0000")))</f>
        <v/>
      </c>
      <c r="AS688" t="str">
        <f>+IF(C688="","",IF(' Matrice Tarifaire NON AL'!BJ691="","0",IF(' Matrice Tarifaire NON AL'!BJ691="","",' Matrice Tarifaire NON AL'!BJ691)))</f>
        <v/>
      </c>
      <c r="AT688" t="str">
        <f>+IF(C688="","",IF(' Matrice Tarifaire NON AL'!BK691="","",' Matrice Tarifaire NON AL'!$BK$6))</f>
        <v/>
      </c>
      <c r="AU688" t="str">
        <f>+IF(C688="","",IF(' Matrice Tarifaire NON AL'!BK691="","",TEXT(' Matrice Tarifaire NON AL'!BK691,"0,0000")))</f>
        <v/>
      </c>
      <c r="AV688" t="str">
        <f>+IF(C688="","",IF(' Matrice Tarifaire NON AL'!BL691="","",' Matrice Tarifaire NON AL'!$BL$6))</f>
        <v/>
      </c>
      <c r="AW688" t="str">
        <f>+IF(C688="","",IF(' Matrice Tarifaire NON AL'!BL691="","",TEXT(' Matrice Tarifaire NON AL'!BL691,"0,0000")))</f>
        <v/>
      </c>
      <c r="AX688" t="str">
        <f>+IF(C688="","",IF(' Matrice Tarifaire NON AL'!BM691="","",' Matrice Tarifaire NON AL'!$BM$6))</f>
        <v/>
      </c>
      <c r="AY688" t="str">
        <f>+IF(C688="","",IF(' Matrice Tarifaire NON AL'!BM691="","",TEXT(' Matrice Tarifaire NON AL'!BM691,"0,0000")))</f>
        <v/>
      </c>
      <c r="AZ688" t="str">
        <f>+IF(C688="","",IF(' Matrice Tarifaire NON AL'!BN691="","","Taxe DEEE"))</f>
        <v/>
      </c>
      <c r="BA688" t="str">
        <f>+IF(C688="","",IF(' Matrice Tarifaire NON AL'!BN691="","",TEXT(' Matrice Tarifaire NON AL'!BN691,"0,0000")))</f>
        <v/>
      </c>
      <c r="BD688" t="str">
        <f>+IF($C688="","",IF(' Matrice Tarifaire NON AL'!BR691="","",TEXT(' Matrice Tarifaire NON AL'!BR691,"0,000")))</f>
        <v/>
      </c>
      <c r="BE688" t="str">
        <f>+IF($C688="","",IF(' Matrice Tarifaire NON AL'!BS691="","",VALUE(TEXT(' Matrice Tarifaire NON AL'!BS691,"0,00"))))</f>
        <v/>
      </c>
      <c r="BF688" t="str">
        <f>+IF($C688="","",IF(' Matrice Tarifaire NON AL'!BY691="","",' Matrice Tarifaire NON AL'!BY691))</f>
        <v/>
      </c>
      <c r="BG688" t="str">
        <f>+IF(C688="","",IF(' Matrice Tarifaire NON AL'!AK691="Composant de Box","999",IF(' Matrice Tarifaire NON AL'!AP691&lt;&gt;"",' Matrice Tarifaire NON AL'!AP691,IF(' Matrice Tarifaire NON AL'!AO691&lt;&gt;"",' Matrice Tarifaire NON AL'!AO691,' Matrice Tarifaire NON AL'!AN691))))</f>
        <v/>
      </c>
    </row>
    <row r="689" spans="1:59" x14ac:dyDescent="0.25">
      <c r="A689" t="str">
        <f>+IF($C689="","",IF(' Matrice Tarifaire NON AL'!N692="","",IF(' Matrice Tarifaire NON AL'!N692=0,"GTIN A 0 - Ne doit pas être mis dans PRE REF",TEXT(' Matrice Tarifaire NON AL'!N692,"00000000000000"))))</f>
        <v/>
      </c>
      <c r="B689" t="str">
        <f>+IF(C689="","",IF(L689=172,4,VLOOKUP(' Matrice Tarifaire NON AL'!AK692,Feuil3!$A$4:$B$14,2,0)))</f>
        <v/>
      </c>
      <c r="C689" t="str">
        <f>+IF(' Matrice Tarifaire NON AL'!O692="","",SUBSTITUTE(' Matrice Tarifaire NON AL'!O692,"CHAR (10)"," "))</f>
        <v/>
      </c>
      <c r="D689" t="str">
        <f>+IF($C689="","",SUBSTITUTE(' Matrice Tarifaire NON AL'!P692,"CHAR (13)"," "))</f>
        <v/>
      </c>
      <c r="E689" t="str">
        <f t="shared" si="31"/>
        <v/>
      </c>
      <c r="F689" t="str">
        <f>+IF($C689="","",IF(' Matrice Tarifaire NON AL'!AX692="","Non",' Matrice Tarifaire NON AL'!AX692))</f>
        <v/>
      </c>
      <c r="G689" t="str">
        <f>+IF($C689="","",IF(' Matrice Tarifaire NON AL'!Q692="DOMEDIA","MDD",IF(' Matrice Tarifaire NON AL'!Q692="APTA","MDD",IF(' Matrice Tarifaire NON AL'!Q692="TOP BUDGET","Premier Prix","MN"))))</f>
        <v/>
      </c>
      <c r="H689" t="str">
        <f>+IF($C689="","",' Matrice Tarifaire NON AL'!Q692)</f>
        <v/>
      </c>
      <c r="K689" t="str">
        <f>+IF($C689="","",' Matrice Tarifaire NON AL'!X692)</f>
        <v/>
      </c>
      <c r="L689" t="str">
        <f>+IF($C689="","",' Matrice Tarifaire NON AL'!X692)</f>
        <v/>
      </c>
      <c r="M689" t="str">
        <f>+IF($C689="","",' Matrice Tarifaire NON AL'!Y692)</f>
        <v/>
      </c>
      <c r="N689" t="str">
        <f>+IF($C689="","",' Matrice Tarifaire NON AL'!Z692)</f>
        <v/>
      </c>
      <c r="P689" t="str">
        <f>+IF(C689="","",IF(' Matrice Tarifaire NON AL'!X692&lt;&gt;168,"Non",""))</f>
        <v/>
      </c>
      <c r="Q689" t="str">
        <f>+IF($C689="","",' Matrice Tarifaire NON AL'!T692)</f>
        <v/>
      </c>
      <c r="R689" t="str">
        <f>+IF($C689="","",IF(' Matrice Tarifaire NON AL'!R692="","",' Matrice Tarifaire NON AL'!R692))</f>
        <v/>
      </c>
      <c r="S689" t="str">
        <f>+IF($C689="","",LEFT(' Matrice Tarifaire NON AL'!W692,1))</f>
        <v/>
      </c>
      <c r="T689" t="str">
        <f>+IF($C689="","",LEFT(' Matrice Tarifaire NON AL'!AY692,3))</f>
        <v/>
      </c>
      <c r="U689" t="str">
        <f t="shared" si="32"/>
        <v/>
      </c>
      <c r="V689" t="str">
        <f>+IF(C689="","",IF(VLOOKUP(' Matrice Tarifaire NON AL'!AK692,Feuil3!A:F,6,0)="Box",IF(' Matrice Tarifaire NON AL'!AL692="Mono-Référence","Homogène",IF(' Matrice Tarifaire NON AL'!AL692="Multi-Références","Panaché","")),IF(' Matrice Tarifaire NON AL'!AK692="A la Pièce","Composant sans Colisage",IF(' Matrice Tarifaire NON AL'!AK692="Composant de Box","Composant sans Colisage","Homogène"))))</f>
        <v/>
      </c>
      <c r="W689" t="str">
        <f>+IF($V689="","",VLOOKUP(' Matrice Tarifaire NON AL'!AK692,Feuil3!$A$4:$E$14,5,0))</f>
        <v/>
      </c>
      <c r="Y689" t="str">
        <f>+IF($V689="","",IF(VLOOKUP(' Matrice Tarifaire NON AL'!$AK692,Feuil3!$A$4:$D$14,4,0)="Palette",' Matrice Tarifaire NON AL'!AN692,""))</f>
        <v/>
      </c>
      <c r="AA689" t="str">
        <f>+IF($V689="","",IF(VLOOKUP(' Matrice Tarifaire NON AL'!$AK692,Feuil3!$A$4:$D$14,4,0)="Colis",' Matrice Tarifaire NON AL'!AN692,""))</f>
        <v/>
      </c>
      <c r="AC689" t="str">
        <f>+IF(V689="","",IF(VLOOKUP(' Matrice Tarifaire NON AL'!AK692,Feuil3!$A$4:$D$14,4,0)="Colis",IF(' Matrice Tarifaire NON AL'!AO692&gt;0,' Matrice Tarifaire NON AL'!AO692,""),""))</f>
        <v/>
      </c>
      <c r="AD689" t="str">
        <f t="shared" si="33"/>
        <v/>
      </c>
      <c r="AE689" t="str">
        <f>+IF(C689="","",' Matrice Tarifaire NON AL'!C692)</f>
        <v/>
      </c>
      <c r="AF689" t="str">
        <f>+IF(C689="","",' Matrice Tarifaire NON AL'!AQ692)</f>
        <v/>
      </c>
      <c r="AH689" t="str">
        <f>+IF(E689="","",' Matrice Tarifaire NON AL'!$U692)</f>
        <v/>
      </c>
      <c r="AI689" t="str">
        <f>+IF(F689="","",IF(' Matrice Tarifaire NON AL'!$V692="","",' Matrice Tarifaire NON AL'!$V692))</f>
        <v/>
      </c>
      <c r="AJ689" t="str">
        <f>+IF($C689="","",IF(' Matrice Tarifaire NON AL'!AZ692="","",' Matrice Tarifaire NON AL'!AZ692))</f>
        <v/>
      </c>
      <c r="AK689" t="str">
        <f>+IF($C689="","",IF(' Matrice Tarifaire NON AL'!BA692="","",' Matrice Tarifaire NON AL'!BA692))</f>
        <v/>
      </c>
      <c r="AL689" t="str">
        <f>+IF($C689="","",IF(' Matrice Tarifaire NON AL'!BB692="","",TEXT(' Matrice Tarifaire NON AL'!BB692,"0,0000")))</f>
        <v/>
      </c>
      <c r="AO689" t="str">
        <f>+IF($C689="","",IF(' Matrice Tarifaire NON AL'!BF692="","",TEXT(' Matrice Tarifaire NON AL'!BF692,"0,0000")))</f>
        <v/>
      </c>
      <c r="AP689" t="str">
        <f>+IF($C689="","",IF(' Matrice Tarifaire NON AL'!BG692="","",TEXT(' Matrice Tarifaire NON AL'!BG692,"0,0000")))</f>
        <v/>
      </c>
      <c r="AQ689" t="str">
        <f>+IF($C689="","",IF(' Matrice Tarifaire NON AL'!BH692="","",TEXT(' Matrice Tarifaire NON AL'!BH692,"0,0000")))</f>
        <v/>
      </c>
      <c r="AR689" t="str">
        <f>+IF($C689="","",IF(' Matrice Tarifaire NON AL'!BI692="","",TEXT(' Matrice Tarifaire NON AL'!BI692,"0,0000")))</f>
        <v/>
      </c>
      <c r="AS689" t="str">
        <f>+IF(C689="","",IF(' Matrice Tarifaire NON AL'!BJ692="","0",IF(' Matrice Tarifaire NON AL'!BJ692="","",' Matrice Tarifaire NON AL'!BJ692)))</f>
        <v/>
      </c>
      <c r="AT689" t="str">
        <f>+IF(C689="","",IF(' Matrice Tarifaire NON AL'!BK692="","",' Matrice Tarifaire NON AL'!$BK$6))</f>
        <v/>
      </c>
      <c r="AU689" t="str">
        <f>+IF(C689="","",IF(' Matrice Tarifaire NON AL'!BK692="","",TEXT(' Matrice Tarifaire NON AL'!BK692,"0,0000")))</f>
        <v/>
      </c>
      <c r="AV689" t="str">
        <f>+IF(C689="","",IF(' Matrice Tarifaire NON AL'!BL692="","",' Matrice Tarifaire NON AL'!$BL$6))</f>
        <v/>
      </c>
      <c r="AW689" t="str">
        <f>+IF(C689="","",IF(' Matrice Tarifaire NON AL'!BL692="","",TEXT(' Matrice Tarifaire NON AL'!BL692,"0,0000")))</f>
        <v/>
      </c>
      <c r="AX689" t="str">
        <f>+IF(C689="","",IF(' Matrice Tarifaire NON AL'!BM692="","",' Matrice Tarifaire NON AL'!$BM$6))</f>
        <v/>
      </c>
      <c r="AY689" t="str">
        <f>+IF(C689="","",IF(' Matrice Tarifaire NON AL'!BM692="","",TEXT(' Matrice Tarifaire NON AL'!BM692,"0,0000")))</f>
        <v/>
      </c>
      <c r="AZ689" t="str">
        <f>+IF(C689="","",IF(' Matrice Tarifaire NON AL'!BN692="","","Taxe DEEE"))</f>
        <v/>
      </c>
      <c r="BA689" t="str">
        <f>+IF(C689="","",IF(' Matrice Tarifaire NON AL'!BN692="","",TEXT(' Matrice Tarifaire NON AL'!BN692,"0,0000")))</f>
        <v/>
      </c>
      <c r="BD689" t="str">
        <f>+IF($C689="","",IF(' Matrice Tarifaire NON AL'!BR692="","",TEXT(' Matrice Tarifaire NON AL'!BR692,"0,000")))</f>
        <v/>
      </c>
      <c r="BE689" t="str">
        <f>+IF($C689="","",IF(' Matrice Tarifaire NON AL'!BS692="","",VALUE(TEXT(' Matrice Tarifaire NON AL'!BS692,"0,00"))))</f>
        <v/>
      </c>
      <c r="BF689" t="str">
        <f>+IF($C689="","",IF(' Matrice Tarifaire NON AL'!BY692="","",' Matrice Tarifaire NON AL'!BY692))</f>
        <v/>
      </c>
      <c r="BG689" t="str">
        <f>+IF(C689="","",IF(' Matrice Tarifaire NON AL'!AK692="Composant de Box","999",IF(' Matrice Tarifaire NON AL'!AP692&lt;&gt;"",' Matrice Tarifaire NON AL'!AP692,IF(' Matrice Tarifaire NON AL'!AO692&lt;&gt;"",' Matrice Tarifaire NON AL'!AO692,' Matrice Tarifaire NON AL'!AN692))))</f>
        <v/>
      </c>
    </row>
    <row r="690" spans="1:59" x14ac:dyDescent="0.25">
      <c r="A690" t="str">
        <f>+IF($C690="","",IF(' Matrice Tarifaire NON AL'!N693="","",IF(' Matrice Tarifaire NON AL'!N693=0,"GTIN A 0 - Ne doit pas être mis dans PRE REF",TEXT(' Matrice Tarifaire NON AL'!N693,"00000000000000"))))</f>
        <v/>
      </c>
      <c r="B690" t="str">
        <f>+IF(C690="","",IF(L690=172,4,VLOOKUP(' Matrice Tarifaire NON AL'!AK693,Feuil3!$A$4:$B$14,2,0)))</f>
        <v/>
      </c>
      <c r="C690" t="str">
        <f>+IF(' Matrice Tarifaire NON AL'!O693="","",SUBSTITUTE(' Matrice Tarifaire NON AL'!O693,"CHAR (10)"," "))</f>
        <v/>
      </c>
      <c r="D690" t="str">
        <f>+IF($C690="","",SUBSTITUTE(' Matrice Tarifaire NON AL'!P693,"CHAR (13)"," "))</f>
        <v/>
      </c>
      <c r="E690" t="str">
        <f t="shared" si="31"/>
        <v/>
      </c>
      <c r="F690" t="str">
        <f>+IF($C690="","",IF(' Matrice Tarifaire NON AL'!AX693="","Non",' Matrice Tarifaire NON AL'!AX693))</f>
        <v/>
      </c>
      <c r="G690" t="str">
        <f>+IF($C690="","",IF(' Matrice Tarifaire NON AL'!Q693="DOMEDIA","MDD",IF(' Matrice Tarifaire NON AL'!Q693="APTA","MDD",IF(' Matrice Tarifaire NON AL'!Q693="TOP BUDGET","Premier Prix","MN"))))</f>
        <v/>
      </c>
      <c r="H690" t="str">
        <f>+IF($C690="","",' Matrice Tarifaire NON AL'!Q693)</f>
        <v/>
      </c>
      <c r="K690" t="str">
        <f>+IF($C690="","",' Matrice Tarifaire NON AL'!X693)</f>
        <v/>
      </c>
      <c r="L690" t="str">
        <f>+IF($C690="","",' Matrice Tarifaire NON AL'!X693)</f>
        <v/>
      </c>
      <c r="M690" t="str">
        <f>+IF($C690="","",' Matrice Tarifaire NON AL'!Y693)</f>
        <v/>
      </c>
      <c r="N690" t="str">
        <f>+IF($C690="","",' Matrice Tarifaire NON AL'!Z693)</f>
        <v/>
      </c>
      <c r="P690" t="str">
        <f>+IF(C690="","",IF(' Matrice Tarifaire NON AL'!X693&lt;&gt;168,"Non",""))</f>
        <v/>
      </c>
      <c r="Q690" t="str">
        <f>+IF($C690="","",' Matrice Tarifaire NON AL'!T693)</f>
        <v/>
      </c>
      <c r="R690" t="str">
        <f>+IF($C690="","",IF(' Matrice Tarifaire NON AL'!R693="","",' Matrice Tarifaire NON AL'!R693))</f>
        <v/>
      </c>
      <c r="S690" t="str">
        <f>+IF($C690="","",LEFT(' Matrice Tarifaire NON AL'!W693,1))</f>
        <v/>
      </c>
      <c r="T690" t="str">
        <f>+IF($C690="","",LEFT(' Matrice Tarifaire NON AL'!AY693,3))</f>
        <v/>
      </c>
      <c r="U690" t="str">
        <f t="shared" si="32"/>
        <v/>
      </c>
      <c r="V690" t="str">
        <f>+IF(C690="","",IF(VLOOKUP(' Matrice Tarifaire NON AL'!AK693,Feuil3!A:F,6,0)="Box",IF(' Matrice Tarifaire NON AL'!AL693="Mono-Référence","Homogène",IF(' Matrice Tarifaire NON AL'!AL693="Multi-Références","Panaché","")),IF(' Matrice Tarifaire NON AL'!AK693="A la Pièce","Composant sans Colisage",IF(' Matrice Tarifaire NON AL'!AK693="Composant de Box","Composant sans Colisage","Homogène"))))</f>
        <v/>
      </c>
      <c r="W690" t="str">
        <f>+IF($V690="","",VLOOKUP(' Matrice Tarifaire NON AL'!AK693,Feuil3!$A$4:$E$14,5,0))</f>
        <v/>
      </c>
      <c r="Y690" t="str">
        <f>+IF($V690="","",IF(VLOOKUP(' Matrice Tarifaire NON AL'!$AK693,Feuil3!$A$4:$D$14,4,0)="Palette",' Matrice Tarifaire NON AL'!AN693,""))</f>
        <v/>
      </c>
      <c r="AA690" t="str">
        <f>+IF($V690="","",IF(VLOOKUP(' Matrice Tarifaire NON AL'!$AK693,Feuil3!$A$4:$D$14,4,0)="Colis",' Matrice Tarifaire NON AL'!AN693,""))</f>
        <v/>
      </c>
      <c r="AC690" t="str">
        <f>+IF(V690="","",IF(VLOOKUP(' Matrice Tarifaire NON AL'!AK693,Feuil3!$A$4:$D$14,4,0)="Colis",IF(' Matrice Tarifaire NON AL'!AO693&gt;0,' Matrice Tarifaire NON AL'!AO693,""),""))</f>
        <v/>
      </c>
      <c r="AD690" t="str">
        <f t="shared" si="33"/>
        <v/>
      </c>
      <c r="AE690" t="str">
        <f>+IF(C690="","",' Matrice Tarifaire NON AL'!C693)</f>
        <v/>
      </c>
      <c r="AF690" t="str">
        <f>+IF(C690="","",' Matrice Tarifaire NON AL'!AQ693)</f>
        <v/>
      </c>
      <c r="AH690" t="str">
        <f>+IF(E690="","",' Matrice Tarifaire NON AL'!$U693)</f>
        <v/>
      </c>
      <c r="AI690" t="str">
        <f>+IF(F690="","",IF(' Matrice Tarifaire NON AL'!$V693="","",' Matrice Tarifaire NON AL'!$V693))</f>
        <v/>
      </c>
      <c r="AJ690" t="str">
        <f>+IF($C690="","",IF(' Matrice Tarifaire NON AL'!AZ693="","",' Matrice Tarifaire NON AL'!AZ693))</f>
        <v/>
      </c>
      <c r="AK690" t="str">
        <f>+IF($C690="","",IF(' Matrice Tarifaire NON AL'!BA693="","",' Matrice Tarifaire NON AL'!BA693))</f>
        <v/>
      </c>
      <c r="AL690" t="str">
        <f>+IF($C690="","",IF(' Matrice Tarifaire NON AL'!BB693="","",TEXT(' Matrice Tarifaire NON AL'!BB693,"0,0000")))</f>
        <v/>
      </c>
      <c r="AO690" t="str">
        <f>+IF($C690="","",IF(' Matrice Tarifaire NON AL'!BF693="","",TEXT(' Matrice Tarifaire NON AL'!BF693,"0,0000")))</f>
        <v/>
      </c>
      <c r="AP690" t="str">
        <f>+IF($C690="","",IF(' Matrice Tarifaire NON AL'!BG693="","",TEXT(' Matrice Tarifaire NON AL'!BG693,"0,0000")))</f>
        <v/>
      </c>
      <c r="AQ690" t="str">
        <f>+IF($C690="","",IF(' Matrice Tarifaire NON AL'!BH693="","",TEXT(' Matrice Tarifaire NON AL'!BH693,"0,0000")))</f>
        <v/>
      </c>
      <c r="AR690" t="str">
        <f>+IF($C690="","",IF(' Matrice Tarifaire NON AL'!BI693="","",TEXT(' Matrice Tarifaire NON AL'!BI693,"0,0000")))</f>
        <v/>
      </c>
      <c r="AS690" t="str">
        <f>+IF(C690="","",IF(' Matrice Tarifaire NON AL'!BJ693="","0",IF(' Matrice Tarifaire NON AL'!BJ693="","",' Matrice Tarifaire NON AL'!BJ693)))</f>
        <v/>
      </c>
      <c r="AT690" t="str">
        <f>+IF(C690="","",IF(' Matrice Tarifaire NON AL'!BK693="","",' Matrice Tarifaire NON AL'!$BK$6))</f>
        <v/>
      </c>
      <c r="AU690" t="str">
        <f>+IF(C690="","",IF(' Matrice Tarifaire NON AL'!BK693="","",TEXT(' Matrice Tarifaire NON AL'!BK693,"0,0000")))</f>
        <v/>
      </c>
      <c r="AV690" t="str">
        <f>+IF(C690="","",IF(' Matrice Tarifaire NON AL'!BL693="","",' Matrice Tarifaire NON AL'!$BL$6))</f>
        <v/>
      </c>
      <c r="AW690" t="str">
        <f>+IF(C690="","",IF(' Matrice Tarifaire NON AL'!BL693="","",TEXT(' Matrice Tarifaire NON AL'!BL693,"0,0000")))</f>
        <v/>
      </c>
      <c r="AX690" t="str">
        <f>+IF(C690="","",IF(' Matrice Tarifaire NON AL'!BM693="","",' Matrice Tarifaire NON AL'!$BM$6))</f>
        <v/>
      </c>
      <c r="AY690" t="str">
        <f>+IF(C690="","",IF(' Matrice Tarifaire NON AL'!BM693="","",TEXT(' Matrice Tarifaire NON AL'!BM693,"0,0000")))</f>
        <v/>
      </c>
      <c r="AZ690" t="str">
        <f>+IF(C690="","",IF(' Matrice Tarifaire NON AL'!BN693="","","Taxe DEEE"))</f>
        <v/>
      </c>
      <c r="BA690" t="str">
        <f>+IF(C690="","",IF(' Matrice Tarifaire NON AL'!BN693="","",TEXT(' Matrice Tarifaire NON AL'!BN693,"0,0000")))</f>
        <v/>
      </c>
      <c r="BD690" t="str">
        <f>+IF($C690="","",IF(' Matrice Tarifaire NON AL'!BR693="","",TEXT(' Matrice Tarifaire NON AL'!BR693,"0,000")))</f>
        <v/>
      </c>
      <c r="BE690" t="str">
        <f>+IF($C690="","",IF(' Matrice Tarifaire NON AL'!BS693="","",VALUE(TEXT(' Matrice Tarifaire NON AL'!BS693,"0,00"))))</f>
        <v/>
      </c>
      <c r="BF690" t="str">
        <f>+IF($C690="","",IF(' Matrice Tarifaire NON AL'!BY693="","",' Matrice Tarifaire NON AL'!BY693))</f>
        <v/>
      </c>
      <c r="BG690" t="str">
        <f>+IF(C690="","",IF(' Matrice Tarifaire NON AL'!AK693="Composant de Box","999",IF(' Matrice Tarifaire NON AL'!AP693&lt;&gt;"",' Matrice Tarifaire NON AL'!AP693,IF(' Matrice Tarifaire NON AL'!AO693&lt;&gt;"",' Matrice Tarifaire NON AL'!AO693,' Matrice Tarifaire NON AL'!AN693))))</f>
        <v/>
      </c>
    </row>
    <row r="691" spans="1:59" x14ac:dyDescent="0.25">
      <c r="A691" t="str">
        <f>+IF($C691="","",IF(' Matrice Tarifaire NON AL'!N694="","",IF(' Matrice Tarifaire NON AL'!N694=0,"GTIN A 0 - Ne doit pas être mis dans PRE REF",TEXT(' Matrice Tarifaire NON AL'!N694,"00000000000000"))))</f>
        <v/>
      </c>
      <c r="B691" t="str">
        <f>+IF(C691="","",IF(L691=172,4,VLOOKUP(' Matrice Tarifaire NON AL'!AK694,Feuil3!$A$4:$B$14,2,0)))</f>
        <v/>
      </c>
      <c r="C691" t="str">
        <f>+IF(' Matrice Tarifaire NON AL'!O694="","",SUBSTITUTE(' Matrice Tarifaire NON AL'!O694,"CHAR (10)"," "))</f>
        <v/>
      </c>
      <c r="D691" t="str">
        <f>+IF($C691="","",SUBSTITUTE(' Matrice Tarifaire NON AL'!P694,"CHAR (13)"," "))</f>
        <v/>
      </c>
      <c r="E691" t="str">
        <f t="shared" si="31"/>
        <v/>
      </c>
      <c r="F691" t="str">
        <f>+IF($C691="","",IF(' Matrice Tarifaire NON AL'!AX694="","Non",' Matrice Tarifaire NON AL'!AX694))</f>
        <v/>
      </c>
      <c r="G691" t="str">
        <f>+IF($C691="","",IF(' Matrice Tarifaire NON AL'!Q694="DOMEDIA","MDD",IF(' Matrice Tarifaire NON AL'!Q694="APTA","MDD",IF(' Matrice Tarifaire NON AL'!Q694="TOP BUDGET","Premier Prix","MN"))))</f>
        <v/>
      </c>
      <c r="H691" t="str">
        <f>+IF($C691="","",' Matrice Tarifaire NON AL'!Q694)</f>
        <v/>
      </c>
      <c r="K691" t="str">
        <f>+IF($C691="","",' Matrice Tarifaire NON AL'!X694)</f>
        <v/>
      </c>
      <c r="L691" t="str">
        <f>+IF($C691="","",' Matrice Tarifaire NON AL'!X694)</f>
        <v/>
      </c>
      <c r="M691" t="str">
        <f>+IF($C691="","",' Matrice Tarifaire NON AL'!Y694)</f>
        <v/>
      </c>
      <c r="N691" t="str">
        <f>+IF($C691="","",' Matrice Tarifaire NON AL'!Z694)</f>
        <v/>
      </c>
      <c r="P691" t="str">
        <f>+IF(C691="","",IF(' Matrice Tarifaire NON AL'!X694&lt;&gt;168,"Non",""))</f>
        <v/>
      </c>
      <c r="Q691" t="str">
        <f>+IF($C691="","",' Matrice Tarifaire NON AL'!T694)</f>
        <v/>
      </c>
      <c r="R691" t="str">
        <f>+IF($C691="","",IF(' Matrice Tarifaire NON AL'!R694="","",' Matrice Tarifaire NON AL'!R694))</f>
        <v/>
      </c>
      <c r="S691" t="str">
        <f>+IF($C691="","",LEFT(' Matrice Tarifaire NON AL'!W694,1))</f>
        <v/>
      </c>
      <c r="T691" t="str">
        <f>+IF($C691="","",LEFT(' Matrice Tarifaire NON AL'!AY694,3))</f>
        <v/>
      </c>
      <c r="U691" t="str">
        <f t="shared" si="32"/>
        <v/>
      </c>
      <c r="V691" t="str">
        <f>+IF(C691="","",IF(VLOOKUP(' Matrice Tarifaire NON AL'!AK694,Feuil3!A:F,6,0)="Box",IF(' Matrice Tarifaire NON AL'!AL694="Mono-Référence","Homogène",IF(' Matrice Tarifaire NON AL'!AL694="Multi-Références","Panaché","")),IF(' Matrice Tarifaire NON AL'!AK694="A la Pièce","Composant sans Colisage",IF(' Matrice Tarifaire NON AL'!AK694="Composant de Box","Composant sans Colisage","Homogène"))))</f>
        <v/>
      </c>
      <c r="W691" t="str">
        <f>+IF($V691="","",VLOOKUP(' Matrice Tarifaire NON AL'!AK694,Feuil3!$A$4:$E$14,5,0))</f>
        <v/>
      </c>
      <c r="Y691" t="str">
        <f>+IF($V691="","",IF(VLOOKUP(' Matrice Tarifaire NON AL'!$AK694,Feuil3!$A$4:$D$14,4,0)="Palette",' Matrice Tarifaire NON AL'!AN694,""))</f>
        <v/>
      </c>
      <c r="AA691" t="str">
        <f>+IF($V691="","",IF(VLOOKUP(' Matrice Tarifaire NON AL'!$AK694,Feuil3!$A$4:$D$14,4,0)="Colis",' Matrice Tarifaire NON AL'!AN694,""))</f>
        <v/>
      </c>
      <c r="AC691" t="str">
        <f>+IF(V691="","",IF(VLOOKUP(' Matrice Tarifaire NON AL'!AK694,Feuil3!$A$4:$D$14,4,0)="Colis",IF(' Matrice Tarifaire NON AL'!AO694&gt;0,' Matrice Tarifaire NON AL'!AO694,""),""))</f>
        <v/>
      </c>
      <c r="AD691" t="str">
        <f t="shared" si="33"/>
        <v/>
      </c>
      <c r="AE691" t="str">
        <f>+IF(C691="","",' Matrice Tarifaire NON AL'!C694)</f>
        <v/>
      </c>
      <c r="AF691" t="str">
        <f>+IF(C691="","",' Matrice Tarifaire NON AL'!AQ694)</f>
        <v/>
      </c>
      <c r="AH691" t="str">
        <f>+IF(E691="","",' Matrice Tarifaire NON AL'!$U694)</f>
        <v/>
      </c>
      <c r="AI691" t="str">
        <f>+IF(F691="","",IF(' Matrice Tarifaire NON AL'!$V694="","",' Matrice Tarifaire NON AL'!$V694))</f>
        <v/>
      </c>
      <c r="AJ691" t="str">
        <f>+IF($C691="","",IF(' Matrice Tarifaire NON AL'!AZ694="","",' Matrice Tarifaire NON AL'!AZ694))</f>
        <v/>
      </c>
      <c r="AK691" t="str">
        <f>+IF($C691="","",IF(' Matrice Tarifaire NON AL'!BA694="","",' Matrice Tarifaire NON AL'!BA694))</f>
        <v/>
      </c>
      <c r="AL691" t="str">
        <f>+IF($C691="","",IF(' Matrice Tarifaire NON AL'!BB694="","",TEXT(' Matrice Tarifaire NON AL'!BB694,"0,0000")))</f>
        <v/>
      </c>
      <c r="AO691" t="str">
        <f>+IF($C691="","",IF(' Matrice Tarifaire NON AL'!BF694="","",TEXT(' Matrice Tarifaire NON AL'!BF694,"0,0000")))</f>
        <v/>
      </c>
      <c r="AP691" t="str">
        <f>+IF($C691="","",IF(' Matrice Tarifaire NON AL'!BG694="","",TEXT(' Matrice Tarifaire NON AL'!BG694,"0,0000")))</f>
        <v/>
      </c>
      <c r="AQ691" t="str">
        <f>+IF($C691="","",IF(' Matrice Tarifaire NON AL'!BH694="","",TEXT(' Matrice Tarifaire NON AL'!BH694,"0,0000")))</f>
        <v/>
      </c>
      <c r="AR691" t="str">
        <f>+IF($C691="","",IF(' Matrice Tarifaire NON AL'!BI694="","",TEXT(' Matrice Tarifaire NON AL'!BI694,"0,0000")))</f>
        <v/>
      </c>
      <c r="AS691" t="str">
        <f>+IF(C691="","",IF(' Matrice Tarifaire NON AL'!BJ694="","0",IF(' Matrice Tarifaire NON AL'!BJ694="","",' Matrice Tarifaire NON AL'!BJ694)))</f>
        <v/>
      </c>
      <c r="AT691" t="str">
        <f>+IF(C691="","",IF(' Matrice Tarifaire NON AL'!BK694="","",' Matrice Tarifaire NON AL'!$BK$6))</f>
        <v/>
      </c>
      <c r="AU691" t="str">
        <f>+IF(C691="","",IF(' Matrice Tarifaire NON AL'!BK694="","",TEXT(' Matrice Tarifaire NON AL'!BK694,"0,0000")))</f>
        <v/>
      </c>
      <c r="AV691" t="str">
        <f>+IF(C691="","",IF(' Matrice Tarifaire NON AL'!BL694="","",' Matrice Tarifaire NON AL'!$BL$6))</f>
        <v/>
      </c>
      <c r="AW691" t="str">
        <f>+IF(C691="","",IF(' Matrice Tarifaire NON AL'!BL694="","",TEXT(' Matrice Tarifaire NON AL'!BL694,"0,0000")))</f>
        <v/>
      </c>
      <c r="AX691" t="str">
        <f>+IF(C691="","",IF(' Matrice Tarifaire NON AL'!BM694="","",' Matrice Tarifaire NON AL'!$BM$6))</f>
        <v/>
      </c>
      <c r="AY691" t="str">
        <f>+IF(C691="","",IF(' Matrice Tarifaire NON AL'!BM694="","",TEXT(' Matrice Tarifaire NON AL'!BM694,"0,0000")))</f>
        <v/>
      </c>
      <c r="AZ691" t="str">
        <f>+IF(C691="","",IF(' Matrice Tarifaire NON AL'!BN694="","","Taxe DEEE"))</f>
        <v/>
      </c>
      <c r="BA691" t="str">
        <f>+IF(C691="","",IF(' Matrice Tarifaire NON AL'!BN694="","",TEXT(' Matrice Tarifaire NON AL'!BN694,"0,0000")))</f>
        <v/>
      </c>
      <c r="BD691" t="str">
        <f>+IF($C691="","",IF(' Matrice Tarifaire NON AL'!BR694="","",TEXT(' Matrice Tarifaire NON AL'!BR694,"0,000")))</f>
        <v/>
      </c>
      <c r="BE691" t="str">
        <f>+IF($C691="","",IF(' Matrice Tarifaire NON AL'!BS694="","",VALUE(TEXT(' Matrice Tarifaire NON AL'!BS694,"0,00"))))</f>
        <v/>
      </c>
      <c r="BF691" t="str">
        <f>+IF($C691="","",IF(' Matrice Tarifaire NON AL'!BY694="","",' Matrice Tarifaire NON AL'!BY694))</f>
        <v/>
      </c>
      <c r="BG691" t="str">
        <f>+IF(C691="","",IF(' Matrice Tarifaire NON AL'!AK694="Composant de Box","999",IF(' Matrice Tarifaire NON AL'!AP694&lt;&gt;"",' Matrice Tarifaire NON AL'!AP694,IF(' Matrice Tarifaire NON AL'!AO694&lt;&gt;"",' Matrice Tarifaire NON AL'!AO694,' Matrice Tarifaire NON AL'!AN694))))</f>
        <v/>
      </c>
    </row>
    <row r="692" spans="1:59" x14ac:dyDescent="0.25">
      <c r="A692" t="str">
        <f>+IF($C692="","",IF(' Matrice Tarifaire NON AL'!N695="","",IF(' Matrice Tarifaire NON AL'!N695=0,"GTIN A 0 - Ne doit pas être mis dans PRE REF",TEXT(' Matrice Tarifaire NON AL'!N695,"00000000000000"))))</f>
        <v/>
      </c>
      <c r="B692" t="str">
        <f>+IF(C692="","",IF(L692=172,4,VLOOKUP(' Matrice Tarifaire NON AL'!AK695,Feuil3!$A$4:$B$14,2,0)))</f>
        <v/>
      </c>
      <c r="C692" t="str">
        <f>+IF(' Matrice Tarifaire NON AL'!O695="","",SUBSTITUTE(' Matrice Tarifaire NON AL'!O695,"CHAR (10)"," "))</f>
        <v/>
      </c>
      <c r="D692" t="str">
        <f>+IF($C692="","",SUBSTITUTE(' Matrice Tarifaire NON AL'!P695,"CHAR (13)"," "))</f>
        <v/>
      </c>
      <c r="E692" t="str">
        <f t="shared" si="31"/>
        <v/>
      </c>
      <c r="F692" t="str">
        <f>+IF($C692="","",IF(' Matrice Tarifaire NON AL'!AX695="","Non",' Matrice Tarifaire NON AL'!AX695))</f>
        <v/>
      </c>
      <c r="G692" t="str">
        <f>+IF($C692="","",IF(' Matrice Tarifaire NON AL'!Q695="DOMEDIA","MDD",IF(' Matrice Tarifaire NON AL'!Q695="APTA","MDD",IF(' Matrice Tarifaire NON AL'!Q695="TOP BUDGET","Premier Prix","MN"))))</f>
        <v/>
      </c>
      <c r="H692" t="str">
        <f>+IF($C692="","",' Matrice Tarifaire NON AL'!Q695)</f>
        <v/>
      </c>
      <c r="K692" t="str">
        <f>+IF($C692="","",' Matrice Tarifaire NON AL'!X695)</f>
        <v/>
      </c>
      <c r="L692" t="str">
        <f>+IF($C692="","",' Matrice Tarifaire NON AL'!X695)</f>
        <v/>
      </c>
      <c r="M692" t="str">
        <f>+IF($C692="","",' Matrice Tarifaire NON AL'!Y695)</f>
        <v/>
      </c>
      <c r="N692" t="str">
        <f>+IF($C692="","",' Matrice Tarifaire NON AL'!Z695)</f>
        <v/>
      </c>
      <c r="P692" t="str">
        <f>+IF(C692="","",IF(' Matrice Tarifaire NON AL'!X695&lt;&gt;168,"Non",""))</f>
        <v/>
      </c>
      <c r="Q692" t="str">
        <f>+IF($C692="","",' Matrice Tarifaire NON AL'!T695)</f>
        <v/>
      </c>
      <c r="R692" t="str">
        <f>+IF($C692="","",IF(' Matrice Tarifaire NON AL'!R695="","",' Matrice Tarifaire NON AL'!R695))</f>
        <v/>
      </c>
      <c r="S692" t="str">
        <f>+IF($C692="","",LEFT(' Matrice Tarifaire NON AL'!W695,1))</f>
        <v/>
      </c>
      <c r="T692" t="str">
        <f>+IF($C692="","",LEFT(' Matrice Tarifaire NON AL'!AY695,3))</f>
        <v/>
      </c>
      <c r="U692" t="str">
        <f t="shared" si="32"/>
        <v/>
      </c>
      <c r="V692" t="str">
        <f>+IF(C692="","",IF(VLOOKUP(' Matrice Tarifaire NON AL'!AK695,Feuil3!A:F,6,0)="Box",IF(' Matrice Tarifaire NON AL'!AL695="Mono-Référence","Homogène",IF(' Matrice Tarifaire NON AL'!AL695="Multi-Références","Panaché","")),IF(' Matrice Tarifaire NON AL'!AK695="A la Pièce","Composant sans Colisage",IF(' Matrice Tarifaire NON AL'!AK695="Composant de Box","Composant sans Colisage","Homogène"))))</f>
        <v/>
      </c>
      <c r="W692" t="str">
        <f>+IF($V692="","",VLOOKUP(' Matrice Tarifaire NON AL'!AK695,Feuil3!$A$4:$E$14,5,0))</f>
        <v/>
      </c>
      <c r="Y692" t="str">
        <f>+IF($V692="","",IF(VLOOKUP(' Matrice Tarifaire NON AL'!$AK695,Feuil3!$A$4:$D$14,4,0)="Palette",' Matrice Tarifaire NON AL'!AN695,""))</f>
        <v/>
      </c>
      <c r="AA692" t="str">
        <f>+IF($V692="","",IF(VLOOKUP(' Matrice Tarifaire NON AL'!$AK695,Feuil3!$A$4:$D$14,4,0)="Colis",' Matrice Tarifaire NON AL'!AN695,""))</f>
        <v/>
      </c>
      <c r="AC692" t="str">
        <f>+IF(V692="","",IF(VLOOKUP(' Matrice Tarifaire NON AL'!AK695,Feuil3!$A$4:$D$14,4,0)="Colis",IF(' Matrice Tarifaire NON AL'!AO695&gt;0,' Matrice Tarifaire NON AL'!AO695,""),""))</f>
        <v/>
      </c>
      <c r="AD692" t="str">
        <f t="shared" si="33"/>
        <v/>
      </c>
      <c r="AE692" t="str">
        <f>+IF(C692="","",' Matrice Tarifaire NON AL'!C695)</f>
        <v/>
      </c>
      <c r="AF692" t="str">
        <f>+IF(C692="","",' Matrice Tarifaire NON AL'!AQ695)</f>
        <v/>
      </c>
      <c r="AH692" t="str">
        <f>+IF(E692="","",' Matrice Tarifaire NON AL'!$U695)</f>
        <v/>
      </c>
      <c r="AI692" t="str">
        <f>+IF(F692="","",IF(' Matrice Tarifaire NON AL'!$V695="","",' Matrice Tarifaire NON AL'!$V695))</f>
        <v/>
      </c>
      <c r="AJ692" t="str">
        <f>+IF($C692="","",IF(' Matrice Tarifaire NON AL'!AZ695="","",' Matrice Tarifaire NON AL'!AZ695))</f>
        <v/>
      </c>
      <c r="AK692" t="str">
        <f>+IF($C692="","",IF(' Matrice Tarifaire NON AL'!BA695="","",' Matrice Tarifaire NON AL'!BA695))</f>
        <v/>
      </c>
      <c r="AL692" t="str">
        <f>+IF($C692="","",IF(' Matrice Tarifaire NON AL'!BB695="","",TEXT(' Matrice Tarifaire NON AL'!BB695,"0,0000")))</f>
        <v/>
      </c>
      <c r="AO692" t="str">
        <f>+IF($C692="","",IF(' Matrice Tarifaire NON AL'!BF695="","",TEXT(' Matrice Tarifaire NON AL'!BF695,"0,0000")))</f>
        <v/>
      </c>
      <c r="AP692" t="str">
        <f>+IF($C692="","",IF(' Matrice Tarifaire NON AL'!BG695="","",TEXT(' Matrice Tarifaire NON AL'!BG695,"0,0000")))</f>
        <v/>
      </c>
      <c r="AQ692" t="str">
        <f>+IF($C692="","",IF(' Matrice Tarifaire NON AL'!BH695="","",TEXT(' Matrice Tarifaire NON AL'!BH695,"0,0000")))</f>
        <v/>
      </c>
      <c r="AR692" t="str">
        <f>+IF($C692="","",IF(' Matrice Tarifaire NON AL'!BI695="","",TEXT(' Matrice Tarifaire NON AL'!BI695,"0,0000")))</f>
        <v/>
      </c>
      <c r="AS692" t="str">
        <f>+IF(C692="","",IF(' Matrice Tarifaire NON AL'!BJ695="","0",IF(' Matrice Tarifaire NON AL'!BJ695="","",' Matrice Tarifaire NON AL'!BJ695)))</f>
        <v/>
      </c>
      <c r="AT692" t="str">
        <f>+IF(C692="","",IF(' Matrice Tarifaire NON AL'!BK695="","",' Matrice Tarifaire NON AL'!$BK$6))</f>
        <v/>
      </c>
      <c r="AU692" t="str">
        <f>+IF(C692="","",IF(' Matrice Tarifaire NON AL'!BK695="","",TEXT(' Matrice Tarifaire NON AL'!BK695,"0,0000")))</f>
        <v/>
      </c>
      <c r="AV692" t="str">
        <f>+IF(C692="","",IF(' Matrice Tarifaire NON AL'!BL695="","",' Matrice Tarifaire NON AL'!$BL$6))</f>
        <v/>
      </c>
      <c r="AW692" t="str">
        <f>+IF(C692="","",IF(' Matrice Tarifaire NON AL'!BL695="","",TEXT(' Matrice Tarifaire NON AL'!BL695,"0,0000")))</f>
        <v/>
      </c>
      <c r="AX692" t="str">
        <f>+IF(C692="","",IF(' Matrice Tarifaire NON AL'!BM695="","",' Matrice Tarifaire NON AL'!$BM$6))</f>
        <v/>
      </c>
      <c r="AY692" t="str">
        <f>+IF(C692="","",IF(' Matrice Tarifaire NON AL'!BM695="","",TEXT(' Matrice Tarifaire NON AL'!BM695,"0,0000")))</f>
        <v/>
      </c>
      <c r="AZ692" t="str">
        <f>+IF(C692="","",IF(' Matrice Tarifaire NON AL'!BN695="","","Taxe DEEE"))</f>
        <v/>
      </c>
      <c r="BA692" t="str">
        <f>+IF(C692="","",IF(' Matrice Tarifaire NON AL'!BN695="","",TEXT(' Matrice Tarifaire NON AL'!BN695,"0,0000")))</f>
        <v/>
      </c>
      <c r="BD692" t="str">
        <f>+IF($C692="","",IF(' Matrice Tarifaire NON AL'!BR695="","",TEXT(' Matrice Tarifaire NON AL'!BR695,"0,000")))</f>
        <v/>
      </c>
      <c r="BE692" t="str">
        <f>+IF($C692="","",IF(' Matrice Tarifaire NON AL'!BS695="","",VALUE(TEXT(' Matrice Tarifaire NON AL'!BS695,"0,00"))))</f>
        <v/>
      </c>
      <c r="BF692" t="str">
        <f>+IF($C692="","",IF(' Matrice Tarifaire NON AL'!BY695="","",' Matrice Tarifaire NON AL'!BY695))</f>
        <v/>
      </c>
      <c r="BG692" t="str">
        <f>+IF(C692="","",IF(' Matrice Tarifaire NON AL'!AK695="Composant de Box","999",IF(' Matrice Tarifaire NON AL'!AP695&lt;&gt;"",' Matrice Tarifaire NON AL'!AP695,IF(' Matrice Tarifaire NON AL'!AO695&lt;&gt;"",' Matrice Tarifaire NON AL'!AO695,' Matrice Tarifaire NON AL'!AN695))))</f>
        <v/>
      </c>
    </row>
    <row r="693" spans="1:59" x14ac:dyDescent="0.25">
      <c r="A693" t="str">
        <f>+IF($C693="","",IF(' Matrice Tarifaire NON AL'!N696="","",IF(' Matrice Tarifaire NON AL'!N696=0,"GTIN A 0 - Ne doit pas être mis dans PRE REF",TEXT(' Matrice Tarifaire NON AL'!N696,"00000000000000"))))</f>
        <v/>
      </c>
      <c r="B693" t="str">
        <f>+IF(C693="","",IF(L693=172,4,VLOOKUP(' Matrice Tarifaire NON AL'!AK696,Feuil3!$A$4:$B$14,2,0)))</f>
        <v/>
      </c>
      <c r="C693" t="str">
        <f>+IF(' Matrice Tarifaire NON AL'!O696="","",SUBSTITUTE(' Matrice Tarifaire NON AL'!O696,"CHAR (10)"," "))</f>
        <v/>
      </c>
      <c r="D693" t="str">
        <f>+IF($C693="","",SUBSTITUTE(' Matrice Tarifaire NON AL'!P696,"CHAR (13)"," "))</f>
        <v/>
      </c>
      <c r="E693" t="str">
        <f t="shared" si="31"/>
        <v/>
      </c>
      <c r="F693" t="str">
        <f>+IF($C693="","",IF(' Matrice Tarifaire NON AL'!AX696="","Non",' Matrice Tarifaire NON AL'!AX696))</f>
        <v/>
      </c>
      <c r="G693" t="str">
        <f>+IF($C693="","",IF(' Matrice Tarifaire NON AL'!Q696="DOMEDIA","MDD",IF(' Matrice Tarifaire NON AL'!Q696="APTA","MDD",IF(' Matrice Tarifaire NON AL'!Q696="TOP BUDGET","Premier Prix","MN"))))</f>
        <v/>
      </c>
      <c r="H693" t="str">
        <f>+IF($C693="","",' Matrice Tarifaire NON AL'!Q696)</f>
        <v/>
      </c>
      <c r="K693" t="str">
        <f>+IF($C693="","",' Matrice Tarifaire NON AL'!X696)</f>
        <v/>
      </c>
      <c r="L693" t="str">
        <f>+IF($C693="","",' Matrice Tarifaire NON AL'!X696)</f>
        <v/>
      </c>
      <c r="M693" t="str">
        <f>+IF($C693="","",' Matrice Tarifaire NON AL'!Y696)</f>
        <v/>
      </c>
      <c r="N693" t="str">
        <f>+IF($C693="","",' Matrice Tarifaire NON AL'!Z696)</f>
        <v/>
      </c>
      <c r="P693" t="str">
        <f>+IF(C693="","",IF(' Matrice Tarifaire NON AL'!X696&lt;&gt;168,"Non",""))</f>
        <v/>
      </c>
      <c r="Q693" t="str">
        <f>+IF($C693="","",' Matrice Tarifaire NON AL'!T696)</f>
        <v/>
      </c>
      <c r="R693" t="str">
        <f>+IF($C693="","",IF(' Matrice Tarifaire NON AL'!R696="","",' Matrice Tarifaire NON AL'!R696))</f>
        <v/>
      </c>
      <c r="S693" t="str">
        <f>+IF($C693="","",LEFT(' Matrice Tarifaire NON AL'!W696,1))</f>
        <v/>
      </c>
      <c r="T693" t="str">
        <f>+IF($C693="","",LEFT(' Matrice Tarifaire NON AL'!AY696,3))</f>
        <v/>
      </c>
      <c r="U693" t="str">
        <f t="shared" si="32"/>
        <v/>
      </c>
      <c r="V693" t="str">
        <f>+IF(C693="","",IF(VLOOKUP(' Matrice Tarifaire NON AL'!AK696,Feuil3!A:F,6,0)="Box",IF(' Matrice Tarifaire NON AL'!AL696="Mono-Référence","Homogène",IF(' Matrice Tarifaire NON AL'!AL696="Multi-Références","Panaché","")),IF(' Matrice Tarifaire NON AL'!AK696="A la Pièce","Composant sans Colisage",IF(' Matrice Tarifaire NON AL'!AK696="Composant de Box","Composant sans Colisage","Homogène"))))</f>
        <v/>
      </c>
      <c r="W693" t="str">
        <f>+IF($V693="","",VLOOKUP(' Matrice Tarifaire NON AL'!AK696,Feuil3!$A$4:$E$14,5,0))</f>
        <v/>
      </c>
      <c r="Y693" t="str">
        <f>+IF($V693="","",IF(VLOOKUP(' Matrice Tarifaire NON AL'!$AK696,Feuil3!$A$4:$D$14,4,0)="Palette",' Matrice Tarifaire NON AL'!AN696,""))</f>
        <v/>
      </c>
      <c r="AA693" t="str">
        <f>+IF($V693="","",IF(VLOOKUP(' Matrice Tarifaire NON AL'!$AK696,Feuil3!$A$4:$D$14,4,0)="Colis",' Matrice Tarifaire NON AL'!AN696,""))</f>
        <v/>
      </c>
      <c r="AC693" t="str">
        <f>+IF(V693="","",IF(VLOOKUP(' Matrice Tarifaire NON AL'!AK696,Feuil3!$A$4:$D$14,4,0)="Colis",IF(' Matrice Tarifaire NON AL'!AO696&gt;0,' Matrice Tarifaire NON AL'!AO696,""),""))</f>
        <v/>
      </c>
      <c r="AD693" t="str">
        <f t="shared" si="33"/>
        <v/>
      </c>
      <c r="AE693" t="str">
        <f>+IF(C693="","",' Matrice Tarifaire NON AL'!C696)</f>
        <v/>
      </c>
      <c r="AF693" t="str">
        <f>+IF(C693="","",' Matrice Tarifaire NON AL'!AQ696)</f>
        <v/>
      </c>
      <c r="AH693" t="str">
        <f>+IF(E693="","",' Matrice Tarifaire NON AL'!$U696)</f>
        <v/>
      </c>
      <c r="AI693" t="str">
        <f>+IF(F693="","",IF(' Matrice Tarifaire NON AL'!$V696="","",' Matrice Tarifaire NON AL'!$V696))</f>
        <v/>
      </c>
      <c r="AJ693" t="str">
        <f>+IF($C693="","",IF(' Matrice Tarifaire NON AL'!AZ696="","",' Matrice Tarifaire NON AL'!AZ696))</f>
        <v/>
      </c>
      <c r="AK693" t="str">
        <f>+IF($C693="","",IF(' Matrice Tarifaire NON AL'!BA696="","",' Matrice Tarifaire NON AL'!BA696))</f>
        <v/>
      </c>
      <c r="AL693" t="str">
        <f>+IF($C693="","",IF(' Matrice Tarifaire NON AL'!BB696="","",TEXT(' Matrice Tarifaire NON AL'!BB696,"0,0000")))</f>
        <v/>
      </c>
      <c r="AO693" t="str">
        <f>+IF($C693="","",IF(' Matrice Tarifaire NON AL'!BF696="","",TEXT(' Matrice Tarifaire NON AL'!BF696,"0,0000")))</f>
        <v/>
      </c>
      <c r="AP693" t="str">
        <f>+IF($C693="","",IF(' Matrice Tarifaire NON AL'!BG696="","",TEXT(' Matrice Tarifaire NON AL'!BG696,"0,0000")))</f>
        <v/>
      </c>
      <c r="AQ693" t="str">
        <f>+IF($C693="","",IF(' Matrice Tarifaire NON AL'!BH696="","",TEXT(' Matrice Tarifaire NON AL'!BH696,"0,0000")))</f>
        <v/>
      </c>
      <c r="AR693" t="str">
        <f>+IF($C693="","",IF(' Matrice Tarifaire NON AL'!BI696="","",TEXT(' Matrice Tarifaire NON AL'!BI696,"0,0000")))</f>
        <v/>
      </c>
      <c r="AS693" t="str">
        <f>+IF(C693="","",IF(' Matrice Tarifaire NON AL'!BJ696="","0",IF(' Matrice Tarifaire NON AL'!BJ696="","",' Matrice Tarifaire NON AL'!BJ696)))</f>
        <v/>
      </c>
      <c r="AT693" t="str">
        <f>+IF(C693="","",IF(' Matrice Tarifaire NON AL'!BK696="","",' Matrice Tarifaire NON AL'!$BK$6))</f>
        <v/>
      </c>
      <c r="AU693" t="str">
        <f>+IF(C693="","",IF(' Matrice Tarifaire NON AL'!BK696="","",TEXT(' Matrice Tarifaire NON AL'!BK696,"0,0000")))</f>
        <v/>
      </c>
      <c r="AV693" t="str">
        <f>+IF(C693="","",IF(' Matrice Tarifaire NON AL'!BL696="","",' Matrice Tarifaire NON AL'!$BL$6))</f>
        <v/>
      </c>
      <c r="AW693" t="str">
        <f>+IF(C693="","",IF(' Matrice Tarifaire NON AL'!BL696="","",TEXT(' Matrice Tarifaire NON AL'!BL696,"0,0000")))</f>
        <v/>
      </c>
      <c r="AX693" t="str">
        <f>+IF(C693="","",IF(' Matrice Tarifaire NON AL'!BM696="","",' Matrice Tarifaire NON AL'!$BM$6))</f>
        <v/>
      </c>
      <c r="AY693" t="str">
        <f>+IF(C693="","",IF(' Matrice Tarifaire NON AL'!BM696="","",TEXT(' Matrice Tarifaire NON AL'!BM696,"0,0000")))</f>
        <v/>
      </c>
      <c r="AZ693" t="str">
        <f>+IF(C693="","",IF(' Matrice Tarifaire NON AL'!BN696="","","Taxe DEEE"))</f>
        <v/>
      </c>
      <c r="BA693" t="str">
        <f>+IF(C693="","",IF(' Matrice Tarifaire NON AL'!BN696="","",TEXT(' Matrice Tarifaire NON AL'!BN696,"0,0000")))</f>
        <v/>
      </c>
      <c r="BD693" t="str">
        <f>+IF($C693="","",IF(' Matrice Tarifaire NON AL'!BR696="","",TEXT(' Matrice Tarifaire NON AL'!BR696,"0,000")))</f>
        <v/>
      </c>
      <c r="BE693" t="str">
        <f>+IF($C693="","",IF(' Matrice Tarifaire NON AL'!BS696="","",VALUE(TEXT(' Matrice Tarifaire NON AL'!BS696,"0,00"))))</f>
        <v/>
      </c>
      <c r="BF693" t="str">
        <f>+IF($C693="","",IF(' Matrice Tarifaire NON AL'!BY696="","",' Matrice Tarifaire NON AL'!BY696))</f>
        <v/>
      </c>
      <c r="BG693" t="str">
        <f>+IF(C693="","",IF(' Matrice Tarifaire NON AL'!AK696="Composant de Box","999",IF(' Matrice Tarifaire NON AL'!AP696&lt;&gt;"",' Matrice Tarifaire NON AL'!AP696,IF(' Matrice Tarifaire NON AL'!AO696&lt;&gt;"",' Matrice Tarifaire NON AL'!AO696,' Matrice Tarifaire NON AL'!AN696))))</f>
        <v/>
      </c>
    </row>
    <row r="694" spans="1:59" x14ac:dyDescent="0.25">
      <c r="A694" t="str">
        <f>+IF($C694="","",IF(' Matrice Tarifaire NON AL'!N697="","",IF(' Matrice Tarifaire NON AL'!N697=0,"GTIN A 0 - Ne doit pas être mis dans PRE REF",TEXT(' Matrice Tarifaire NON AL'!N697,"00000000000000"))))</f>
        <v/>
      </c>
      <c r="B694" t="str">
        <f>+IF(C694="","",IF(L694=172,4,VLOOKUP(' Matrice Tarifaire NON AL'!AK697,Feuil3!$A$4:$B$14,2,0)))</f>
        <v/>
      </c>
      <c r="C694" t="str">
        <f>+IF(' Matrice Tarifaire NON AL'!O697="","",SUBSTITUTE(' Matrice Tarifaire NON AL'!O697,"CHAR (10)"," "))</f>
        <v/>
      </c>
      <c r="D694" t="str">
        <f>+IF($C694="","",SUBSTITUTE(' Matrice Tarifaire NON AL'!P697,"CHAR (13)"," "))</f>
        <v/>
      </c>
      <c r="E694" t="str">
        <f t="shared" si="31"/>
        <v/>
      </c>
      <c r="F694" t="str">
        <f>+IF($C694="","",IF(' Matrice Tarifaire NON AL'!AX697="","Non",' Matrice Tarifaire NON AL'!AX697))</f>
        <v/>
      </c>
      <c r="G694" t="str">
        <f>+IF($C694="","",IF(' Matrice Tarifaire NON AL'!Q697="DOMEDIA","MDD",IF(' Matrice Tarifaire NON AL'!Q697="APTA","MDD",IF(' Matrice Tarifaire NON AL'!Q697="TOP BUDGET","Premier Prix","MN"))))</f>
        <v/>
      </c>
      <c r="H694" t="str">
        <f>+IF($C694="","",' Matrice Tarifaire NON AL'!Q697)</f>
        <v/>
      </c>
      <c r="K694" t="str">
        <f>+IF($C694="","",' Matrice Tarifaire NON AL'!X697)</f>
        <v/>
      </c>
      <c r="L694" t="str">
        <f>+IF($C694="","",' Matrice Tarifaire NON AL'!X697)</f>
        <v/>
      </c>
      <c r="M694" t="str">
        <f>+IF($C694="","",' Matrice Tarifaire NON AL'!Y697)</f>
        <v/>
      </c>
      <c r="N694" t="str">
        <f>+IF($C694="","",' Matrice Tarifaire NON AL'!Z697)</f>
        <v/>
      </c>
      <c r="P694" t="str">
        <f>+IF(C694="","",IF(' Matrice Tarifaire NON AL'!X697&lt;&gt;168,"Non",""))</f>
        <v/>
      </c>
      <c r="Q694" t="str">
        <f>+IF($C694="","",' Matrice Tarifaire NON AL'!T697)</f>
        <v/>
      </c>
      <c r="R694" t="str">
        <f>+IF($C694="","",IF(' Matrice Tarifaire NON AL'!R697="","",' Matrice Tarifaire NON AL'!R697))</f>
        <v/>
      </c>
      <c r="S694" t="str">
        <f>+IF($C694="","",LEFT(' Matrice Tarifaire NON AL'!W697,1))</f>
        <v/>
      </c>
      <c r="T694" t="str">
        <f>+IF($C694="","",LEFT(' Matrice Tarifaire NON AL'!AY697,3))</f>
        <v/>
      </c>
      <c r="U694" t="str">
        <f t="shared" si="32"/>
        <v/>
      </c>
      <c r="V694" t="str">
        <f>+IF(C694="","",IF(VLOOKUP(' Matrice Tarifaire NON AL'!AK697,Feuil3!A:F,6,0)="Box",IF(' Matrice Tarifaire NON AL'!AL697="Mono-Référence","Homogène",IF(' Matrice Tarifaire NON AL'!AL697="Multi-Références","Panaché","")),IF(' Matrice Tarifaire NON AL'!AK697="A la Pièce","Composant sans Colisage",IF(' Matrice Tarifaire NON AL'!AK697="Composant de Box","Composant sans Colisage","Homogène"))))</f>
        <v/>
      </c>
      <c r="W694" t="str">
        <f>+IF($V694="","",VLOOKUP(' Matrice Tarifaire NON AL'!AK697,Feuil3!$A$4:$E$14,5,0))</f>
        <v/>
      </c>
      <c r="Y694" t="str">
        <f>+IF($V694="","",IF(VLOOKUP(' Matrice Tarifaire NON AL'!$AK697,Feuil3!$A$4:$D$14,4,0)="Palette",' Matrice Tarifaire NON AL'!AN697,""))</f>
        <v/>
      </c>
      <c r="AA694" t="str">
        <f>+IF($V694="","",IF(VLOOKUP(' Matrice Tarifaire NON AL'!$AK697,Feuil3!$A$4:$D$14,4,0)="Colis",' Matrice Tarifaire NON AL'!AN697,""))</f>
        <v/>
      </c>
      <c r="AC694" t="str">
        <f>+IF(V694="","",IF(VLOOKUP(' Matrice Tarifaire NON AL'!AK697,Feuil3!$A$4:$D$14,4,0)="Colis",IF(' Matrice Tarifaire NON AL'!AO697&gt;0,' Matrice Tarifaire NON AL'!AO697,""),""))</f>
        <v/>
      </c>
      <c r="AD694" t="str">
        <f t="shared" si="33"/>
        <v/>
      </c>
      <c r="AE694" t="str">
        <f>+IF(C694="","",' Matrice Tarifaire NON AL'!C697)</f>
        <v/>
      </c>
      <c r="AF694" t="str">
        <f>+IF(C694="","",' Matrice Tarifaire NON AL'!AQ697)</f>
        <v/>
      </c>
      <c r="AH694" t="str">
        <f>+IF(E694="","",' Matrice Tarifaire NON AL'!$U697)</f>
        <v/>
      </c>
      <c r="AI694" t="str">
        <f>+IF(F694="","",IF(' Matrice Tarifaire NON AL'!$V697="","",' Matrice Tarifaire NON AL'!$V697))</f>
        <v/>
      </c>
      <c r="AJ694" t="str">
        <f>+IF($C694="","",IF(' Matrice Tarifaire NON AL'!AZ697="","",' Matrice Tarifaire NON AL'!AZ697))</f>
        <v/>
      </c>
      <c r="AK694" t="str">
        <f>+IF($C694="","",IF(' Matrice Tarifaire NON AL'!BA697="","",' Matrice Tarifaire NON AL'!BA697))</f>
        <v/>
      </c>
      <c r="AL694" t="str">
        <f>+IF($C694="","",IF(' Matrice Tarifaire NON AL'!BB697="","",TEXT(' Matrice Tarifaire NON AL'!BB697,"0,0000")))</f>
        <v/>
      </c>
      <c r="AO694" t="str">
        <f>+IF($C694="","",IF(' Matrice Tarifaire NON AL'!BF697="","",TEXT(' Matrice Tarifaire NON AL'!BF697,"0,0000")))</f>
        <v/>
      </c>
      <c r="AP694" t="str">
        <f>+IF($C694="","",IF(' Matrice Tarifaire NON AL'!BG697="","",TEXT(' Matrice Tarifaire NON AL'!BG697,"0,0000")))</f>
        <v/>
      </c>
      <c r="AQ694" t="str">
        <f>+IF($C694="","",IF(' Matrice Tarifaire NON AL'!BH697="","",TEXT(' Matrice Tarifaire NON AL'!BH697,"0,0000")))</f>
        <v/>
      </c>
      <c r="AR694" t="str">
        <f>+IF($C694="","",IF(' Matrice Tarifaire NON AL'!BI697="","",TEXT(' Matrice Tarifaire NON AL'!BI697,"0,0000")))</f>
        <v/>
      </c>
      <c r="AS694" t="str">
        <f>+IF(C694="","",IF(' Matrice Tarifaire NON AL'!BJ697="","0",IF(' Matrice Tarifaire NON AL'!BJ697="","",' Matrice Tarifaire NON AL'!BJ697)))</f>
        <v/>
      </c>
      <c r="AT694" t="str">
        <f>+IF(C694="","",IF(' Matrice Tarifaire NON AL'!BK697="","",' Matrice Tarifaire NON AL'!$BK$6))</f>
        <v/>
      </c>
      <c r="AU694" t="str">
        <f>+IF(C694="","",IF(' Matrice Tarifaire NON AL'!BK697="","",TEXT(' Matrice Tarifaire NON AL'!BK697,"0,0000")))</f>
        <v/>
      </c>
      <c r="AV694" t="str">
        <f>+IF(C694="","",IF(' Matrice Tarifaire NON AL'!BL697="","",' Matrice Tarifaire NON AL'!$BL$6))</f>
        <v/>
      </c>
      <c r="AW694" t="str">
        <f>+IF(C694="","",IF(' Matrice Tarifaire NON AL'!BL697="","",TEXT(' Matrice Tarifaire NON AL'!BL697,"0,0000")))</f>
        <v/>
      </c>
      <c r="AX694" t="str">
        <f>+IF(C694="","",IF(' Matrice Tarifaire NON AL'!BM697="","",' Matrice Tarifaire NON AL'!$BM$6))</f>
        <v/>
      </c>
      <c r="AY694" t="str">
        <f>+IF(C694="","",IF(' Matrice Tarifaire NON AL'!BM697="","",TEXT(' Matrice Tarifaire NON AL'!BM697,"0,0000")))</f>
        <v/>
      </c>
      <c r="AZ694" t="str">
        <f>+IF(C694="","",IF(' Matrice Tarifaire NON AL'!BN697="","","Taxe DEEE"))</f>
        <v/>
      </c>
      <c r="BA694" t="str">
        <f>+IF(C694="","",IF(' Matrice Tarifaire NON AL'!BN697="","",TEXT(' Matrice Tarifaire NON AL'!BN697,"0,0000")))</f>
        <v/>
      </c>
      <c r="BD694" t="str">
        <f>+IF($C694="","",IF(' Matrice Tarifaire NON AL'!BR697="","",TEXT(' Matrice Tarifaire NON AL'!BR697,"0,000")))</f>
        <v/>
      </c>
      <c r="BE694" t="str">
        <f>+IF($C694="","",IF(' Matrice Tarifaire NON AL'!BS697="","",VALUE(TEXT(' Matrice Tarifaire NON AL'!BS697,"0,00"))))</f>
        <v/>
      </c>
      <c r="BF694" t="str">
        <f>+IF($C694="","",IF(' Matrice Tarifaire NON AL'!BY697="","",' Matrice Tarifaire NON AL'!BY697))</f>
        <v/>
      </c>
      <c r="BG694" t="str">
        <f>+IF(C694="","",IF(' Matrice Tarifaire NON AL'!AK697="Composant de Box","999",IF(' Matrice Tarifaire NON AL'!AP697&lt;&gt;"",' Matrice Tarifaire NON AL'!AP697,IF(' Matrice Tarifaire NON AL'!AO697&lt;&gt;"",' Matrice Tarifaire NON AL'!AO697,' Matrice Tarifaire NON AL'!AN697))))</f>
        <v/>
      </c>
    </row>
    <row r="695" spans="1:59" x14ac:dyDescent="0.25">
      <c r="A695" t="str">
        <f>+IF($C695="","",IF(' Matrice Tarifaire NON AL'!N698="","",IF(' Matrice Tarifaire NON AL'!N698=0,"GTIN A 0 - Ne doit pas être mis dans PRE REF",TEXT(' Matrice Tarifaire NON AL'!N698,"00000000000000"))))</f>
        <v/>
      </c>
      <c r="B695" t="str">
        <f>+IF(C695="","",IF(L695=172,4,VLOOKUP(' Matrice Tarifaire NON AL'!AK698,Feuil3!$A$4:$B$14,2,0)))</f>
        <v/>
      </c>
      <c r="C695" t="str">
        <f>+IF(' Matrice Tarifaire NON AL'!O698="","",SUBSTITUTE(' Matrice Tarifaire NON AL'!O698,"CHAR (10)"," "))</f>
        <v/>
      </c>
      <c r="D695" t="str">
        <f>+IF($C695="","",SUBSTITUTE(' Matrice Tarifaire NON AL'!P698,"CHAR (13)"," "))</f>
        <v/>
      </c>
      <c r="E695" t="str">
        <f t="shared" si="31"/>
        <v/>
      </c>
      <c r="F695" t="str">
        <f>+IF($C695="","",IF(' Matrice Tarifaire NON AL'!AX698="","Non",' Matrice Tarifaire NON AL'!AX698))</f>
        <v/>
      </c>
      <c r="G695" t="str">
        <f>+IF($C695="","",IF(' Matrice Tarifaire NON AL'!Q698="DOMEDIA","MDD",IF(' Matrice Tarifaire NON AL'!Q698="APTA","MDD",IF(' Matrice Tarifaire NON AL'!Q698="TOP BUDGET","Premier Prix","MN"))))</f>
        <v/>
      </c>
      <c r="H695" t="str">
        <f>+IF($C695="","",' Matrice Tarifaire NON AL'!Q698)</f>
        <v/>
      </c>
      <c r="K695" t="str">
        <f>+IF($C695="","",' Matrice Tarifaire NON AL'!X698)</f>
        <v/>
      </c>
      <c r="L695" t="str">
        <f>+IF($C695="","",' Matrice Tarifaire NON AL'!X698)</f>
        <v/>
      </c>
      <c r="M695" t="str">
        <f>+IF($C695="","",' Matrice Tarifaire NON AL'!Y698)</f>
        <v/>
      </c>
      <c r="N695" t="str">
        <f>+IF($C695="","",' Matrice Tarifaire NON AL'!Z698)</f>
        <v/>
      </c>
      <c r="P695" t="str">
        <f>+IF(C695="","",IF(' Matrice Tarifaire NON AL'!X698&lt;&gt;168,"Non",""))</f>
        <v/>
      </c>
      <c r="Q695" t="str">
        <f>+IF($C695="","",' Matrice Tarifaire NON AL'!T698)</f>
        <v/>
      </c>
      <c r="R695" t="str">
        <f>+IF($C695="","",IF(' Matrice Tarifaire NON AL'!R698="","",' Matrice Tarifaire NON AL'!R698))</f>
        <v/>
      </c>
      <c r="S695" t="str">
        <f>+IF($C695="","",LEFT(' Matrice Tarifaire NON AL'!W698,1))</f>
        <v/>
      </c>
      <c r="T695" t="str">
        <f>+IF($C695="","",LEFT(' Matrice Tarifaire NON AL'!AY698,3))</f>
        <v/>
      </c>
      <c r="U695" t="str">
        <f t="shared" si="32"/>
        <v/>
      </c>
      <c r="V695" t="str">
        <f>+IF(C695="","",IF(VLOOKUP(' Matrice Tarifaire NON AL'!AK698,Feuil3!A:F,6,0)="Box",IF(' Matrice Tarifaire NON AL'!AL698="Mono-Référence","Homogène",IF(' Matrice Tarifaire NON AL'!AL698="Multi-Références","Panaché","")),IF(' Matrice Tarifaire NON AL'!AK698="A la Pièce","Composant sans Colisage",IF(' Matrice Tarifaire NON AL'!AK698="Composant de Box","Composant sans Colisage","Homogène"))))</f>
        <v/>
      </c>
      <c r="W695" t="str">
        <f>+IF($V695="","",VLOOKUP(' Matrice Tarifaire NON AL'!AK698,Feuil3!$A$4:$E$14,5,0))</f>
        <v/>
      </c>
      <c r="Y695" t="str">
        <f>+IF($V695="","",IF(VLOOKUP(' Matrice Tarifaire NON AL'!$AK698,Feuil3!$A$4:$D$14,4,0)="Palette",' Matrice Tarifaire NON AL'!AN698,""))</f>
        <v/>
      </c>
      <c r="AA695" t="str">
        <f>+IF($V695="","",IF(VLOOKUP(' Matrice Tarifaire NON AL'!$AK698,Feuil3!$A$4:$D$14,4,0)="Colis",' Matrice Tarifaire NON AL'!AN698,""))</f>
        <v/>
      </c>
      <c r="AC695" t="str">
        <f>+IF(V695="","",IF(VLOOKUP(' Matrice Tarifaire NON AL'!AK698,Feuil3!$A$4:$D$14,4,0)="Colis",IF(' Matrice Tarifaire NON AL'!AO698&gt;0,' Matrice Tarifaire NON AL'!AO698,""),""))</f>
        <v/>
      </c>
      <c r="AD695" t="str">
        <f t="shared" si="33"/>
        <v/>
      </c>
      <c r="AE695" t="str">
        <f>+IF(C695="","",' Matrice Tarifaire NON AL'!C698)</f>
        <v/>
      </c>
      <c r="AF695" t="str">
        <f>+IF(C695="","",' Matrice Tarifaire NON AL'!AQ698)</f>
        <v/>
      </c>
      <c r="AH695" t="str">
        <f>+IF(E695="","",' Matrice Tarifaire NON AL'!$U698)</f>
        <v/>
      </c>
      <c r="AI695" t="str">
        <f>+IF(F695="","",IF(' Matrice Tarifaire NON AL'!$V698="","",' Matrice Tarifaire NON AL'!$V698))</f>
        <v/>
      </c>
      <c r="AJ695" t="str">
        <f>+IF($C695="","",IF(' Matrice Tarifaire NON AL'!AZ698="","",' Matrice Tarifaire NON AL'!AZ698))</f>
        <v/>
      </c>
      <c r="AK695" t="str">
        <f>+IF($C695="","",IF(' Matrice Tarifaire NON AL'!BA698="","",' Matrice Tarifaire NON AL'!BA698))</f>
        <v/>
      </c>
      <c r="AL695" t="str">
        <f>+IF($C695="","",IF(' Matrice Tarifaire NON AL'!BB698="","",TEXT(' Matrice Tarifaire NON AL'!BB698,"0,0000")))</f>
        <v/>
      </c>
      <c r="AO695" t="str">
        <f>+IF($C695="","",IF(' Matrice Tarifaire NON AL'!BF698="","",TEXT(' Matrice Tarifaire NON AL'!BF698,"0,0000")))</f>
        <v/>
      </c>
      <c r="AP695" t="str">
        <f>+IF($C695="","",IF(' Matrice Tarifaire NON AL'!BG698="","",TEXT(' Matrice Tarifaire NON AL'!BG698,"0,0000")))</f>
        <v/>
      </c>
      <c r="AQ695" t="str">
        <f>+IF($C695="","",IF(' Matrice Tarifaire NON AL'!BH698="","",TEXT(' Matrice Tarifaire NON AL'!BH698,"0,0000")))</f>
        <v/>
      </c>
      <c r="AR695" t="str">
        <f>+IF($C695="","",IF(' Matrice Tarifaire NON AL'!BI698="","",TEXT(' Matrice Tarifaire NON AL'!BI698,"0,0000")))</f>
        <v/>
      </c>
      <c r="AS695" t="str">
        <f>+IF(C695="","",IF(' Matrice Tarifaire NON AL'!BJ698="","0",IF(' Matrice Tarifaire NON AL'!BJ698="","",' Matrice Tarifaire NON AL'!BJ698)))</f>
        <v/>
      </c>
      <c r="AT695" t="str">
        <f>+IF(C695="","",IF(' Matrice Tarifaire NON AL'!BK698="","",' Matrice Tarifaire NON AL'!$BK$6))</f>
        <v/>
      </c>
      <c r="AU695" t="str">
        <f>+IF(C695="","",IF(' Matrice Tarifaire NON AL'!BK698="","",TEXT(' Matrice Tarifaire NON AL'!BK698,"0,0000")))</f>
        <v/>
      </c>
      <c r="AV695" t="str">
        <f>+IF(C695="","",IF(' Matrice Tarifaire NON AL'!BL698="","",' Matrice Tarifaire NON AL'!$BL$6))</f>
        <v/>
      </c>
      <c r="AW695" t="str">
        <f>+IF(C695="","",IF(' Matrice Tarifaire NON AL'!BL698="","",TEXT(' Matrice Tarifaire NON AL'!BL698,"0,0000")))</f>
        <v/>
      </c>
      <c r="AX695" t="str">
        <f>+IF(C695="","",IF(' Matrice Tarifaire NON AL'!BM698="","",' Matrice Tarifaire NON AL'!$BM$6))</f>
        <v/>
      </c>
      <c r="AY695" t="str">
        <f>+IF(C695="","",IF(' Matrice Tarifaire NON AL'!BM698="","",TEXT(' Matrice Tarifaire NON AL'!BM698,"0,0000")))</f>
        <v/>
      </c>
      <c r="AZ695" t="str">
        <f>+IF(C695="","",IF(' Matrice Tarifaire NON AL'!BN698="","","Taxe DEEE"))</f>
        <v/>
      </c>
      <c r="BA695" t="str">
        <f>+IF(C695="","",IF(' Matrice Tarifaire NON AL'!BN698="","",TEXT(' Matrice Tarifaire NON AL'!BN698,"0,0000")))</f>
        <v/>
      </c>
      <c r="BD695" t="str">
        <f>+IF($C695="","",IF(' Matrice Tarifaire NON AL'!BR698="","",TEXT(' Matrice Tarifaire NON AL'!BR698,"0,000")))</f>
        <v/>
      </c>
      <c r="BE695" t="str">
        <f>+IF($C695="","",IF(' Matrice Tarifaire NON AL'!BS698="","",VALUE(TEXT(' Matrice Tarifaire NON AL'!BS698,"0,00"))))</f>
        <v/>
      </c>
      <c r="BF695" t="str">
        <f>+IF($C695="","",IF(' Matrice Tarifaire NON AL'!BY698="","",' Matrice Tarifaire NON AL'!BY698))</f>
        <v/>
      </c>
      <c r="BG695" t="str">
        <f>+IF(C695="","",IF(' Matrice Tarifaire NON AL'!AK698="Composant de Box","999",IF(' Matrice Tarifaire NON AL'!AP698&lt;&gt;"",' Matrice Tarifaire NON AL'!AP698,IF(' Matrice Tarifaire NON AL'!AO698&lt;&gt;"",' Matrice Tarifaire NON AL'!AO698,' Matrice Tarifaire NON AL'!AN698))))</f>
        <v/>
      </c>
    </row>
    <row r="696" spans="1:59" x14ac:dyDescent="0.25">
      <c r="A696" t="str">
        <f>+IF($C696="","",IF(' Matrice Tarifaire NON AL'!N699="","",IF(' Matrice Tarifaire NON AL'!N699=0,"GTIN A 0 - Ne doit pas être mis dans PRE REF",TEXT(' Matrice Tarifaire NON AL'!N699,"00000000000000"))))</f>
        <v/>
      </c>
      <c r="B696" t="str">
        <f>+IF(C696="","",IF(L696=172,4,VLOOKUP(' Matrice Tarifaire NON AL'!AK699,Feuil3!$A$4:$B$14,2,0)))</f>
        <v/>
      </c>
      <c r="C696" t="str">
        <f>+IF(' Matrice Tarifaire NON AL'!O699="","",SUBSTITUTE(' Matrice Tarifaire NON AL'!O699,"CHAR (10)"," "))</f>
        <v/>
      </c>
      <c r="D696" t="str">
        <f>+IF($C696="","",SUBSTITUTE(' Matrice Tarifaire NON AL'!P699,"CHAR (13)"," "))</f>
        <v/>
      </c>
      <c r="E696" t="str">
        <f t="shared" si="31"/>
        <v/>
      </c>
      <c r="F696" t="str">
        <f>+IF($C696="","",IF(' Matrice Tarifaire NON AL'!AX699="","Non",' Matrice Tarifaire NON AL'!AX699))</f>
        <v/>
      </c>
      <c r="G696" t="str">
        <f>+IF($C696="","",IF(' Matrice Tarifaire NON AL'!Q699="DOMEDIA","MDD",IF(' Matrice Tarifaire NON AL'!Q699="APTA","MDD",IF(' Matrice Tarifaire NON AL'!Q699="TOP BUDGET","Premier Prix","MN"))))</f>
        <v/>
      </c>
      <c r="H696" t="str">
        <f>+IF($C696="","",' Matrice Tarifaire NON AL'!Q699)</f>
        <v/>
      </c>
      <c r="K696" t="str">
        <f>+IF($C696="","",' Matrice Tarifaire NON AL'!X699)</f>
        <v/>
      </c>
      <c r="L696" t="str">
        <f>+IF($C696="","",' Matrice Tarifaire NON AL'!X699)</f>
        <v/>
      </c>
      <c r="M696" t="str">
        <f>+IF($C696="","",' Matrice Tarifaire NON AL'!Y699)</f>
        <v/>
      </c>
      <c r="N696" t="str">
        <f>+IF($C696="","",' Matrice Tarifaire NON AL'!Z699)</f>
        <v/>
      </c>
      <c r="P696" t="str">
        <f>+IF(C696="","",IF(' Matrice Tarifaire NON AL'!X699&lt;&gt;168,"Non",""))</f>
        <v/>
      </c>
      <c r="Q696" t="str">
        <f>+IF($C696="","",' Matrice Tarifaire NON AL'!T699)</f>
        <v/>
      </c>
      <c r="R696" t="str">
        <f>+IF($C696="","",IF(' Matrice Tarifaire NON AL'!R699="","",' Matrice Tarifaire NON AL'!R699))</f>
        <v/>
      </c>
      <c r="S696" t="str">
        <f>+IF($C696="","",LEFT(' Matrice Tarifaire NON AL'!W699,1))</f>
        <v/>
      </c>
      <c r="T696" t="str">
        <f>+IF($C696="","",LEFT(' Matrice Tarifaire NON AL'!AY699,3))</f>
        <v/>
      </c>
      <c r="U696" t="str">
        <f t="shared" si="32"/>
        <v/>
      </c>
      <c r="V696" t="str">
        <f>+IF(C696="","",IF(VLOOKUP(' Matrice Tarifaire NON AL'!AK699,Feuil3!A:F,6,0)="Box",IF(' Matrice Tarifaire NON AL'!AL699="Mono-Référence","Homogène",IF(' Matrice Tarifaire NON AL'!AL699="Multi-Références","Panaché","")),IF(' Matrice Tarifaire NON AL'!AK699="A la Pièce","Composant sans Colisage",IF(' Matrice Tarifaire NON AL'!AK699="Composant de Box","Composant sans Colisage","Homogène"))))</f>
        <v/>
      </c>
      <c r="W696" t="str">
        <f>+IF($V696="","",VLOOKUP(' Matrice Tarifaire NON AL'!AK699,Feuil3!$A$4:$E$14,5,0))</f>
        <v/>
      </c>
      <c r="Y696" t="str">
        <f>+IF($V696="","",IF(VLOOKUP(' Matrice Tarifaire NON AL'!$AK699,Feuil3!$A$4:$D$14,4,0)="Palette",' Matrice Tarifaire NON AL'!AN699,""))</f>
        <v/>
      </c>
      <c r="AA696" t="str">
        <f>+IF($V696="","",IF(VLOOKUP(' Matrice Tarifaire NON AL'!$AK699,Feuil3!$A$4:$D$14,4,0)="Colis",' Matrice Tarifaire NON AL'!AN699,""))</f>
        <v/>
      </c>
      <c r="AC696" t="str">
        <f>+IF(V696="","",IF(VLOOKUP(' Matrice Tarifaire NON AL'!AK699,Feuil3!$A$4:$D$14,4,0)="Colis",IF(' Matrice Tarifaire NON AL'!AO699&gt;0,' Matrice Tarifaire NON AL'!AO699,""),""))</f>
        <v/>
      </c>
      <c r="AD696" t="str">
        <f t="shared" si="33"/>
        <v/>
      </c>
      <c r="AE696" t="str">
        <f>+IF(C696="","",' Matrice Tarifaire NON AL'!C699)</f>
        <v/>
      </c>
      <c r="AF696" t="str">
        <f>+IF(C696="","",' Matrice Tarifaire NON AL'!AQ699)</f>
        <v/>
      </c>
      <c r="AH696" t="str">
        <f>+IF(E696="","",' Matrice Tarifaire NON AL'!$U699)</f>
        <v/>
      </c>
      <c r="AI696" t="str">
        <f>+IF(F696="","",IF(' Matrice Tarifaire NON AL'!$V699="","",' Matrice Tarifaire NON AL'!$V699))</f>
        <v/>
      </c>
      <c r="AJ696" t="str">
        <f>+IF($C696="","",IF(' Matrice Tarifaire NON AL'!AZ699="","",' Matrice Tarifaire NON AL'!AZ699))</f>
        <v/>
      </c>
      <c r="AK696" t="str">
        <f>+IF($C696="","",IF(' Matrice Tarifaire NON AL'!BA699="","",' Matrice Tarifaire NON AL'!BA699))</f>
        <v/>
      </c>
      <c r="AL696" t="str">
        <f>+IF($C696="","",IF(' Matrice Tarifaire NON AL'!BB699="","",TEXT(' Matrice Tarifaire NON AL'!BB699,"0,0000")))</f>
        <v/>
      </c>
      <c r="AO696" t="str">
        <f>+IF($C696="","",IF(' Matrice Tarifaire NON AL'!BF699="","",TEXT(' Matrice Tarifaire NON AL'!BF699,"0,0000")))</f>
        <v/>
      </c>
      <c r="AP696" t="str">
        <f>+IF($C696="","",IF(' Matrice Tarifaire NON AL'!BG699="","",TEXT(' Matrice Tarifaire NON AL'!BG699,"0,0000")))</f>
        <v/>
      </c>
      <c r="AQ696" t="str">
        <f>+IF($C696="","",IF(' Matrice Tarifaire NON AL'!BH699="","",TEXT(' Matrice Tarifaire NON AL'!BH699,"0,0000")))</f>
        <v/>
      </c>
      <c r="AR696" t="str">
        <f>+IF($C696="","",IF(' Matrice Tarifaire NON AL'!BI699="","",TEXT(' Matrice Tarifaire NON AL'!BI699,"0,0000")))</f>
        <v/>
      </c>
      <c r="AS696" t="str">
        <f>+IF(C696="","",IF(' Matrice Tarifaire NON AL'!BJ699="","0",IF(' Matrice Tarifaire NON AL'!BJ699="","",' Matrice Tarifaire NON AL'!BJ699)))</f>
        <v/>
      </c>
      <c r="AT696" t="str">
        <f>+IF(C696="","",IF(' Matrice Tarifaire NON AL'!BK699="","",' Matrice Tarifaire NON AL'!$BK$6))</f>
        <v/>
      </c>
      <c r="AU696" t="str">
        <f>+IF(C696="","",IF(' Matrice Tarifaire NON AL'!BK699="","",TEXT(' Matrice Tarifaire NON AL'!BK699,"0,0000")))</f>
        <v/>
      </c>
      <c r="AV696" t="str">
        <f>+IF(C696="","",IF(' Matrice Tarifaire NON AL'!BL699="","",' Matrice Tarifaire NON AL'!$BL$6))</f>
        <v/>
      </c>
      <c r="AW696" t="str">
        <f>+IF(C696="","",IF(' Matrice Tarifaire NON AL'!BL699="","",TEXT(' Matrice Tarifaire NON AL'!BL699,"0,0000")))</f>
        <v/>
      </c>
      <c r="AX696" t="str">
        <f>+IF(C696="","",IF(' Matrice Tarifaire NON AL'!BM699="","",' Matrice Tarifaire NON AL'!$BM$6))</f>
        <v/>
      </c>
      <c r="AY696" t="str">
        <f>+IF(C696="","",IF(' Matrice Tarifaire NON AL'!BM699="","",TEXT(' Matrice Tarifaire NON AL'!BM699,"0,0000")))</f>
        <v/>
      </c>
      <c r="AZ696" t="str">
        <f>+IF(C696="","",IF(' Matrice Tarifaire NON AL'!BN699="","","Taxe DEEE"))</f>
        <v/>
      </c>
      <c r="BA696" t="str">
        <f>+IF(C696="","",IF(' Matrice Tarifaire NON AL'!BN699="","",TEXT(' Matrice Tarifaire NON AL'!BN699,"0,0000")))</f>
        <v/>
      </c>
      <c r="BD696" t="str">
        <f>+IF($C696="","",IF(' Matrice Tarifaire NON AL'!BR699="","",TEXT(' Matrice Tarifaire NON AL'!BR699,"0,000")))</f>
        <v/>
      </c>
      <c r="BE696" t="str">
        <f>+IF($C696="","",IF(' Matrice Tarifaire NON AL'!BS699="","",VALUE(TEXT(' Matrice Tarifaire NON AL'!BS699,"0,00"))))</f>
        <v/>
      </c>
      <c r="BF696" t="str">
        <f>+IF($C696="","",IF(' Matrice Tarifaire NON AL'!BY699="","",' Matrice Tarifaire NON AL'!BY699))</f>
        <v/>
      </c>
      <c r="BG696" t="str">
        <f>+IF(C696="","",IF(' Matrice Tarifaire NON AL'!AK699="Composant de Box","999",IF(' Matrice Tarifaire NON AL'!AP699&lt;&gt;"",' Matrice Tarifaire NON AL'!AP699,IF(' Matrice Tarifaire NON AL'!AO699&lt;&gt;"",' Matrice Tarifaire NON AL'!AO699,' Matrice Tarifaire NON AL'!AN699))))</f>
        <v/>
      </c>
    </row>
    <row r="697" spans="1:59" x14ac:dyDescent="0.25">
      <c r="A697" t="str">
        <f>+IF($C697="","",IF(' Matrice Tarifaire NON AL'!N700="","",IF(' Matrice Tarifaire NON AL'!N700=0,"GTIN A 0 - Ne doit pas être mis dans PRE REF",TEXT(' Matrice Tarifaire NON AL'!N700,"00000000000000"))))</f>
        <v/>
      </c>
      <c r="B697" t="str">
        <f>+IF(C697="","",IF(L697=172,4,VLOOKUP(' Matrice Tarifaire NON AL'!AK700,Feuil3!$A$4:$B$14,2,0)))</f>
        <v/>
      </c>
      <c r="C697" t="str">
        <f>+IF(' Matrice Tarifaire NON AL'!O700="","",SUBSTITUTE(' Matrice Tarifaire NON AL'!O700,"CHAR (10)"," "))</f>
        <v/>
      </c>
      <c r="D697" t="str">
        <f>+IF($C697="","",SUBSTITUTE(' Matrice Tarifaire NON AL'!P700,"CHAR (13)"," "))</f>
        <v/>
      </c>
      <c r="E697" t="str">
        <f t="shared" si="31"/>
        <v/>
      </c>
      <c r="F697" t="str">
        <f>+IF($C697="","",IF(' Matrice Tarifaire NON AL'!AX700="","Non",' Matrice Tarifaire NON AL'!AX700))</f>
        <v/>
      </c>
      <c r="G697" t="str">
        <f>+IF($C697="","",IF(' Matrice Tarifaire NON AL'!Q700="DOMEDIA","MDD",IF(' Matrice Tarifaire NON AL'!Q700="APTA","MDD",IF(' Matrice Tarifaire NON AL'!Q700="TOP BUDGET","Premier Prix","MN"))))</f>
        <v/>
      </c>
      <c r="H697" t="str">
        <f>+IF($C697="","",' Matrice Tarifaire NON AL'!Q700)</f>
        <v/>
      </c>
      <c r="K697" t="str">
        <f>+IF($C697="","",' Matrice Tarifaire NON AL'!X700)</f>
        <v/>
      </c>
      <c r="L697" t="str">
        <f>+IF($C697="","",' Matrice Tarifaire NON AL'!X700)</f>
        <v/>
      </c>
      <c r="M697" t="str">
        <f>+IF($C697="","",' Matrice Tarifaire NON AL'!Y700)</f>
        <v/>
      </c>
      <c r="N697" t="str">
        <f>+IF($C697="","",' Matrice Tarifaire NON AL'!Z700)</f>
        <v/>
      </c>
      <c r="P697" t="str">
        <f>+IF(C697="","",IF(' Matrice Tarifaire NON AL'!X700&lt;&gt;168,"Non",""))</f>
        <v/>
      </c>
      <c r="Q697" t="str">
        <f>+IF($C697="","",' Matrice Tarifaire NON AL'!T700)</f>
        <v/>
      </c>
      <c r="R697" t="str">
        <f>+IF($C697="","",IF(' Matrice Tarifaire NON AL'!R700="","",' Matrice Tarifaire NON AL'!R700))</f>
        <v/>
      </c>
      <c r="S697" t="str">
        <f>+IF($C697="","",LEFT(' Matrice Tarifaire NON AL'!W700,1))</f>
        <v/>
      </c>
      <c r="T697" t="str">
        <f>+IF($C697="","",LEFT(' Matrice Tarifaire NON AL'!AY700,3))</f>
        <v/>
      </c>
      <c r="U697" t="str">
        <f t="shared" si="32"/>
        <v/>
      </c>
      <c r="V697" t="str">
        <f>+IF(C697="","",IF(VLOOKUP(' Matrice Tarifaire NON AL'!AK700,Feuil3!A:F,6,0)="Box",IF(' Matrice Tarifaire NON AL'!AL700="Mono-Référence","Homogène",IF(' Matrice Tarifaire NON AL'!AL700="Multi-Références","Panaché","")),IF(' Matrice Tarifaire NON AL'!AK700="A la Pièce","Composant sans Colisage",IF(' Matrice Tarifaire NON AL'!AK700="Composant de Box","Composant sans Colisage","Homogène"))))</f>
        <v/>
      </c>
      <c r="W697" t="str">
        <f>+IF($V697="","",VLOOKUP(' Matrice Tarifaire NON AL'!AK700,Feuil3!$A$4:$E$14,5,0))</f>
        <v/>
      </c>
      <c r="Y697" t="str">
        <f>+IF($V697="","",IF(VLOOKUP(' Matrice Tarifaire NON AL'!$AK700,Feuil3!$A$4:$D$14,4,0)="Palette",' Matrice Tarifaire NON AL'!AN700,""))</f>
        <v/>
      </c>
      <c r="AA697" t="str">
        <f>+IF($V697="","",IF(VLOOKUP(' Matrice Tarifaire NON AL'!$AK700,Feuil3!$A$4:$D$14,4,0)="Colis",' Matrice Tarifaire NON AL'!AN700,""))</f>
        <v/>
      </c>
      <c r="AC697" t="str">
        <f>+IF(V697="","",IF(VLOOKUP(' Matrice Tarifaire NON AL'!AK700,Feuil3!$A$4:$D$14,4,0)="Colis",IF(' Matrice Tarifaire NON AL'!AO700&gt;0,' Matrice Tarifaire NON AL'!AO700,""),""))</f>
        <v/>
      </c>
      <c r="AD697" t="str">
        <f t="shared" si="33"/>
        <v/>
      </c>
      <c r="AE697" t="str">
        <f>+IF(C697="","",' Matrice Tarifaire NON AL'!C700)</f>
        <v/>
      </c>
      <c r="AF697" t="str">
        <f>+IF(C697="","",' Matrice Tarifaire NON AL'!AQ700)</f>
        <v/>
      </c>
      <c r="AH697" t="str">
        <f>+IF(E697="","",' Matrice Tarifaire NON AL'!$U700)</f>
        <v/>
      </c>
      <c r="AI697" t="str">
        <f>+IF(F697="","",IF(' Matrice Tarifaire NON AL'!$V700="","",' Matrice Tarifaire NON AL'!$V700))</f>
        <v/>
      </c>
      <c r="AJ697" t="str">
        <f>+IF($C697="","",IF(' Matrice Tarifaire NON AL'!AZ700="","",' Matrice Tarifaire NON AL'!AZ700))</f>
        <v/>
      </c>
      <c r="AK697" t="str">
        <f>+IF($C697="","",IF(' Matrice Tarifaire NON AL'!BA700="","",' Matrice Tarifaire NON AL'!BA700))</f>
        <v/>
      </c>
      <c r="AL697" t="str">
        <f>+IF($C697="","",IF(' Matrice Tarifaire NON AL'!BB700="","",TEXT(' Matrice Tarifaire NON AL'!BB700,"0,0000")))</f>
        <v/>
      </c>
      <c r="AO697" t="str">
        <f>+IF($C697="","",IF(' Matrice Tarifaire NON AL'!BF700="","",TEXT(' Matrice Tarifaire NON AL'!BF700,"0,0000")))</f>
        <v/>
      </c>
      <c r="AP697" t="str">
        <f>+IF($C697="","",IF(' Matrice Tarifaire NON AL'!BG700="","",TEXT(' Matrice Tarifaire NON AL'!BG700,"0,0000")))</f>
        <v/>
      </c>
      <c r="AQ697" t="str">
        <f>+IF($C697="","",IF(' Matrice Tarifaire NON AL'!BH700="","",TEXT(' Matrice Tarifaire NON AL'!BH700,"0,0000")))</f>
        <v/>
      </c>
      <c r="AR697" t="str">
        <f>+IF($C697="","",IF(' Matrice Tarifaire NON AL'!BI700="","",TEXT(' Matrice Tarifaire NON AL'!BI700,"0,0000")))</f>
        <v/>
      </c>
      <c r="AS697" t="str">
        <f>+IF(C697="","",IF(' Matrice Tarifaire NON AL'!BJ700="","0",IF(' Matrice Tarifaire NON AL'!BJ700="","",' Matrice Tarifaire NON AL'!BJ700)))</f>
        <v/>
      </c>
      <c r="AT697" t="str">
        <f>+IF(C697="","",IF(' Matrice Tarifaire NON AL'!BK700="","",' Matrice Tarifaire NON AL'!$BK$6))</f>
        <v/>
      </c>
      <c r="AU697" t="str">
        <f>+IF(C697="","",IF(' Matrice Tarifaire NON AL'!BK700="","",TEXT(' Matrice Tarifaire NON AL'!BK700,"0,0000")))</f>
        <v/>
      </c>
      <c r="AV697" t="str">
        <f>+IF(C697="","",IF(' Matrice Tarifaire NON AL'!BL700="","",' Matrice Tarifaire NON AL'!$BL$6))</f>
        <v/>
      </c>
      <c r="AW697" t="str">
        <f>+IF(C697="","",IF(' Matrice Tarifaire NON AL'!BL700="","",TEXT(' Matrice Tarifaire NON AL'!BL700,"0,0000")))</f>
        <v/>
      </c>
      <c r="AX697" t="str">
        <f>+IF(C697="","",IF(' Matrice Tarifaire NON AL'!BM700="","",' Matrice Tarifaire NON AL'!$BM$6))</f>
        <v/>
      </c>
      <c r="AY697" t="str">
        <f>+IF(C697="","",IF(' Matrice Tarifaire NON AL'!BM700="","",TEXT(' Matrice Tarifaire NON AL'!BM700,"0,0000")))</f>
        <v/>
      </c>
      <c r="AZ697" t="str">
        <f>+IF(C697="","",IF(' Matrice Tarifaire NON AL'!BN700="","","Taxe DEEE"))</f>
        <v/>
      </c>
      <c r="BA697" t="str">
        <f>+IF(C697="","",IF(' Matrice Tarifaire NON AL'!BN700="","",TEXT(' Matrice Tarifaire NON AL'!BN700,"0,0000")))</f>
        <v/>
      </c>
      <c r="BD697" t="str">
        <f>+IF($C697="","",IF(' Matrice Tarifaire NON AL'!BR700="","",TEXT(' Matrice Tarifaire NON AL'!BR700,"0,000")))</f>
        <v/>
      </c>
      <c r="BE697" t="str">
        <f>+IF($C697="","",IF(' Matrice Tarifaire NON AL'!BS700="","",VALUE(TEXT(' Matrice Tarifaire NON AL'!BS700,"0,00"))))</f>
        <v/>
      </c>
      <c r="BF697" t="str">
        <f>+IF($C697="","",IF(' Matrice Tarifaire NON AL'!BY700="","",' Matrice Tarifaire NON AL'!BY700))</f>
        <v/>
      </c>
      <c r="BG697" t="str">
        <f>+IF(C697="","",IF(' Matrice Tarifaire NON AL'!AK700="Composant de Box","999",IF(' Matrice Tarifaire NON AL'!AP700&lt;&gt;"",' Matrice Tarifaire NON AL'!AP700,IF(' Matrice Tarifaire NON AL'!AO700&lt;&gt;"",' Matrice Tarifaire NON AL'!AO700,' Matrice Tarifaire NON AL'!AN700))))</f>
        <v/>
      </c>
    </row>
    <row r="698" spans="1:59" x14ac:dyDescent="0.25">
      <c r="A698" t="str">
        <f>+IF($C698="","",IF(' Matrice Tarifaire NON AL'!N701="","",IF(' Matrice Tarifaire NON AL'!N701=0,"GTIN A 0 - Ne doit pas être mis dans PRE REF",TEXT(' Matrice Tarifaire NON AL'!N701,"00000000000000"))))</f>
        <v/>
      </c>
      <c r="B698" t="str">
        <f>+IF(C698="","",IF(L698=172,4,VLOOKUP(' Matrice Tarifaire NON AL'!AK701,Feuil3!$A$4:$B$14,2,0)))</f>
        <v/>
      </c>
      <c r="C698" t="str">
        <f>+IF(' Matrice Tarifaire NON AL'!O701="","",SUBSTITUTE(' Matrice Tarifaire NON AL'!O701,"CHAR (10)"," "))</f>
        <v/>
      </c>
      <c r="D698" t="str">
        <f>+IF($C698="","",SUBSTITUTE(' Matrice Tarifaire NON AL'!P701,"CHAR (13)"," "))</f>
        <v/>
      </c>
      <c r="E698" t="str">
        <f t="shared" si="31"/>
        <v/>
      </c>
      <c r="F698" t="str">
        <f>+IF($C698="","",IF(' Matrice Tarifaire NON AL'!AX701="","Non",' Matrice Tarifaire NON AL'!AX701))</f>
        <v/>
      </c>
      <c r="G698" t="str">
        <f>+IF($C698="","",IF(' Matrice Tarifaire NON AL'!Q701="DOMEDIA","MDD",IF(' Matrice Tarifaire NON AL'!Q701="APTA","MDD",IF(' Matrice Tarifaire NON AL'!Q701="TOP BUDGET","Premier Prix","MN"))))</f>
        <v/>
      </c>
      <c r="H698" t="str">
        <f>+IF($C698="","",' Matrice Tarifaire NON AL'!Q701)</f>
        <v/>
      </c>
      <c r="K698" t="str">
        <f>+IF($C698="","",' Matrice Tarifaire NON AL'!X701)</f>
        <v/>
      </c>
      <c r="L698" t="str">
        <f>+IF($C698="","",' Matrice Tarifaire NON AL'!X701)</f>
        <v/>
      </c>
      <c r="M698" t="str">
        <f>+IF($C698="","",' Matrice Tarifaire NON AL'!Y701)</f>
        <v/>
      </c>
      <c r="N698" t="str">
        <f>+IF($C698="","",' Matrice Tarifaire NON AL'!Z701)</f>
        <v/>
      </c>
      <c r="P698" t="str">
        <f>+IF(C698="","",IF(' Matrice Tarifaire NON AL'!X701&lt;&gt;168,"Non",""))</f>
        <v/>
      </c>
      <c r="Q698" t="str">
        <f>+IF($C698="","",' Matrice Tarifaire NON AL'!T701)</f>
        <v/>
      </c>
      <c r="R698" t="str">
        <f>+IF($C698="","",IF(' Matrice Tarifaire NON AL'!R701="","",' Matrice Tarifaire NON AL'!R701))</f>
        <v/>
      </c>
      <c r="S698" t="str">
        <f>+IF($C698="","",LEFT(' Matrice Tarifaire NON AL'!W701,1))</f>
        <v/>
      </c>
      <c r="T698" t="str">
        <f>+IF($C698="","",LEFT(' Matrice Tarifaire NON AL'!AY701,3))</f>
        <v/>
      </c>
      <c r="U698" t="str">
        <f t="shared" si="32"/>
        <v/>
      </c>
      <c r="V698" t="str">
        <f>+IF(C698="","",IF(VLOOKUP(' Matrice Tarifaire NON AL'!AK701,Feuil3!A:F,6,0)="Box",IF(' Matrice Tarifaire NON AL'!AL701="Mono-Référence","Homogène",IF(' Matrice Tarifaire NON AL'!AL701="Multi-Références","Panaché","")),IF(' Matrice Tarifaire NON AL'!AK701="A la Pièce","Composant sans Colisage",IF(' Matrice Tarifaire NON AL'!AK701="Composant de Box","Composant sans Colisage","Homogène"))))</f>
        <v/>
      </c>
      <c r="W698" t="str">
        <f>+IF($V698="","",VLOOKUP(' Matrice Tarifaire NON AL'!AK701,Feuil3!$A$4:$E$14,5,0))</f>
        <v/>
      </c>
      <c r="Y698" t="str">
        <f>+IF($V698="","",IF(VLOOKUP(' Matrice Tarifaire NON AL'!$AK701,Feuil3!$A$4:$D$14,4,0)="Palette",' Matrice Tarifaire NON AL'!AN701,""))</f>
        <v/>
      </c>
      <c r="AA698" t="str">
        <f>+IF($V698="","",IF(VLOOKUP(' Matrice Tarifaire NON AL'!$AK701,Feuil3!$A$4:$D$14,4,0)="Colis",' Matrice Tarifaire NON AL'!AN701,""))</f>
        <v/>
      </c>
      <c r="AC698" t="str">
        <f>+IF(V698="","",IF(VLOOKUP(' Matrice Tarifaire NON AL'!AK701,Feuil3!$A$4:$D$14,4,0)="Colis",IF(' Matrice Tarifaire NON AL'!AO701&gt;0,' Matrice Tarifaire NON AL'!AO701,""),""))</f>
        <v/>
      </c>
      <c r="AD698" t="str">
        <f t="shared" si="33"/>
        <v/>
      </c>
      <c r="AE698" t="str">
        <f>+IF(C698="","",' Matrice Tarifaire NON AL'!C701)</f>
        <v/>
      </c>
      <c r="AF698" t="str">
        <f>+IF(C698="","",' Matrice Tarifaire NON AL'!AQ701)</f>
        <v/>
      </c>
      <c r="AH698" t="str">
        <f>+IF(E698="","",' Matrice Tarifaire NON AL'!$U701)</f>
        <v/>
      </c>
      <c r="AI698" t="str">
        <f>+IF(F698="","",IF(' Matrice Tarifaire NON AL'!$V701="","",' Matrice Tarifaire NON AL'!$V701))</f>
        <v/>
      </c>
      <c r="AJ698" t="str">
        <f>+IF($C698="","",IF(' Matrice Tarifaire NON AL'!AZ701="","",' Matrice Tarifaire NON AL'!AZ701))</f>
        <v/>
      </c>
      <c r="AK698" t="str">
        <f>+IF($C698="","",IF(' Matrice Tarifaire NON AL'!BA701="","",' Matrice Tarifaire NON AL'!BA701))</f>
        <v/>
      </c>
      <c r="AL698" t="str">
        <f>+IF($C698="","",IF(' Matrice Tarifaire NON AL'!BB701="","",TEXT(' Matrice Tarifaire NON AL'!BB701,"0,0000")))</f>
        <v/>
      </c>
      <c r="AO698" t="str">
        <f>+IF($C698="","",IF(' Matrice Tarifaire NON AL'!BF701="","",TEXT(' Matrice Tarifaire NON AL'!BF701,"0,0000")))</f>
        <v/>
      </c>
      <c r="AP698" t="str">
        <f>+IF($C698="","",IF(' Matrice Tarifaire NON AL'!BG701="","",TEXT(' Matrice Tarifaire NON AL'!BG701,"0,0000")))</f>
        <v/>
      </c>
      <c r="AQ698" t="str">
        <f>+IF($C698="","",IF(' Matrice Tarifaire NON AL'!BH701="","",TEXT(' Matrice Tarifaire NON AL'!BH701,"0,0000")))</f>
        <v/>
      </c>
      <c r="AR698" t="str">
        <f>+IF($C698="","",IF(' Matrice Tarifaire NON AL'!BI701="","",TEXT(' Matrice Tarifaire NON AL'!BI701,"0,0000")))</f>
        <v/>
      </c>
      <c r="AS698" t="str">
        <f>+IF(C698="","",IF(' Matrice Tarifaire NON AL'!BJ701="","0",IF(' Matrice Tarifaire NON AL'!BJ701="","",' Matrice Tarifaire NON AL'!BJ701)))</f>
        <v/>
      </c>
      <c r="AT698" t="str">
        <f>+IF(C698="","",IF(' Matrice Tarifaire NON AL'!BK701="","",' Matrice Tarifaire NON AL'!$BK$6))</f>
        <v/>
      </c>
      <c r="AU698" t="str">
        <f>+IF(C698="","",IF(' Matrice Tarifaire NON AL'!BK701="","",TEXT(' Matrice Tarifaire NON AL'!BK701,"0,0000")))</f>
        <v/>
      </c>
      <c r="AV698" t="str">
        <f>+IF(C698="","",IF(' Matrice Tarifaire NON AL'!BL701="","",' Matrice Tarifaire NON AL'!$BL$6))</f>
        <v/>
      </c>
      <c r="AW698" t="str">
        <f>+IF(C698="","",IF(' Matrice Tarifaire NON AL'!BL701="","",TEXT(' Matrice Tarifaire NON AL'!BL701,"0,0000")))</f>
        <v/>
      </c>
      <c r="AX698" t="str">
        <f>+IF(C698="","",IF(' Matrice Tarifaire NON AL'!BM701="","",' Matrice Tarifaire NON AL'!$BM$6))</f>
        <v/>
      </c>
      <c r="AY698" t="str">
        <f>+IF(C698="","",IF(' Matrice Tarifaire NON AL'!BM701="","",TEXT(' Matrice Tarifaire NON AL'!BM701,"0,0000")))</f>
        <v/>
      </c>
      <c r="AZ698" t="str">
        <f>+IF(C698="","",IF(' Matrice Tarifaire NON AL'!BN701="","","Taxe DEEE"))</f>
        <v/>
      </c>
      <c r="BA698" t="str">
        <f>+IF(C698="","",IF(' Matrice Tarifaire NON AL'!BN701="","",TEXT(' Matrice Tarifaire NON AL'!BN701,"0,0000")))</f>
        <v/>
      </c>
      <c r="BD698" t="str">
        <f>+IF($C698="","",IF(' Matrice Tarifaire NON AL'!BR701="","",TEXT(' Matrice Tarifaire NON AL'!BR701,"0,000")))</f>
        <v/>
      </c>
      <c r="BE698" t="str">
        <f>+IF($C698="","",IF(' Matrice Tarifaire NON AL'!BS701="","",VALUE(TEXT(' Matrice Tarifaire NON AL'!BS701,"0,00"))))</f>
        <v/>
      </c>
      <c r="BF698" t="str">
        <f>+IF($C698="","",IF(' Matrice Tarifaire NON AL'!BY701="","",' Matrice Tarifaire NON AL'!BY701))</f>
        <v/>
      </c>
      <c r="BG698" t="str">
        <f>+IF(C698="","",IF(' Matrice Tarifaire NON AL'!AK701="Composant de Box","999",IF(' Matrice Tarifaire NON AL'!AP701&lt;&gt;"",' Matrice Tarifaire NON AL'!AP701,IF(' Matrice Tarifaire NON AL'!AO701&lt;&gt;"",' Matrice Tarifaire NON AL'!AO701,' Matrice Tarifaire NON AL'!AN701))))</f>
        <v/>
      </c>
    </row>
    <row r="699" spans="1:59" x14ac:dyDescent="0.25">
      <c r="A699" t="str">
        <f>+IF($C699="","",IF(' Matrice Tarifaire NON AL'!N702="","",IF(' Matrice Tarifaire NON AL'!N702=0,"GTIN A 0 - Ne doit pas être mis dans PRE REF",TEXT(' Matrice Tarifaire NON AL'!N702,"00000000000000"))))</f>
        <v/>
      </c>
      <c r="B699" t="str">
        <f>+IF(C699="","",IF(L699=172,4,VLOOKUP(' Matrice Tarifaire NON AL'!AK702,Feuil3!$A$4:$B$14,2,0)))</f>
        <v/>
      </c>
      <c r="C699" t="str">
        <f>+IF(' Matrice Tarifaire NON AL'!O702="","",SUBSTITUTE(' Matrice Tarifaire NON AL'!O702,"CHAR (10)"," "))</f>
        <v/>
      </c>
      <c r="D699" t="str">
        <f>+IF($C699="","",SUBSTITUTE(' Matrice Tarifaire NON AL'!P702,"CHAR (13)"," "))</f>
        <v/>
      </c>
      <c r="E699" t="str">
        <f t="shared" si="31"/>
        <v/>
      </c>
      <c r="F699" t="str">
        <f>+IF($C699="","",IF(' Matrice Tarifaire NON AL'!AX702="","Non",' Matrice Tarifaire NON AL'!AX702))</f>
        <v/>
      </c>
      <c r="G699" t="str">
        <f>+IF($C699="","",IF(' Matrice Tarifaire NON AL'!Q702="DOMEDIA","MDD",IF(' Matrice Tarifaire NON AL'!Q702="APTA","MDD",IF(' Matrice Tarifaire NON AL'!Q702="TOP BUDGET","Premier Prix","MN"))))</f>
        <v/>
      </c>
      <c r="H699" t="str">
        <f>+IF($C699="","",' Matrice Tarifaire NON AL'!Q702)</f>
        <v/>
      </c>
      <c r="K699" t="str">
        <f>+IF($C699="","",' Matrice Tarifaire NON AL'!X702)</f>
        <v/>
      </c>
      <c r="L699" t="str">
        <f>+IF($C699="","",' Matrice Tarifaire NON AL'!X702)</f>
        <v/>
      </c>
      <c r="M699" t="str">
        <f>+IF($C699="","",' Matrice Tarifaire NON AL'!Y702)</f>
        <v/>
      </c>
      <c r="N699" t="str">
        <f>+IF($C699="","",' Matrice Tarifaire NON AL'!Z702)</f>
        <v/>
      </c>
      <c r="P699" t="str">
        <f>+IF(C699="","",IF(' Matrice Tarifaire NON AL'!X702&lt;&gt;168,"Non",""))</f>
        <v/>
      </c>
      <c r="Q699" t="str">
        <f>+IF($C699="","",' Matrice Tarifaire NON AL'!T702)</f>
        <v/>
      </c>
      <c r="R699" t="str">
        <f>+IF($C699="","",IF(' Matrice Tarifaire NON AL'!R702="","",' Matrice Tarifaire NON AL'!R702))</f>
        <v/>
      </c>
      <c r="S699" t="str">
        <f>+IF($C699="","",LEFT(' Matrice Tarifaire NON AL'!W702,1))</f>
        <v/>
      </c>
      <c r="T699" t="str">
        <f>+IF($C699="","",LEFT(' Matrice Tarifaire NON AL'!AY702,3))</f>
        <v/>
      </c>
      <c r="U699" t="str">
        <f t="shared" si="32"/>
        <v/>
      </c>
      <c r="V699" t="str">
        <f>+IF(C699="","",IF(VLOOKUP(' Matrice Tarifaire NON AL'!AK702,Feuil3!A:F,6,0)="Box",IF(' Matrice Tarifaire NON AL'!AL702="Mono-Référence","Homogène",IF(' Matrice Tarifaire NON AL'!AL702="Multi-Références","Panaché","")),IF(' Matrice Tarifaire NON AL'!AK702="A la Pièce","Composant sans Colisage",IF(' Matrice Tarifaire NON AL'!AK702="Composant de Box","Composant sans Colisage","Homogène"))))</f>
        <v/>
      </c>
      <c r="W699" t="str">
        <f>+IF($V699="","",VLOOKUP(' Matrice Tarifaire NON AL'!AK702,Feuil3!$A$4:$E$14,5,0))</f>
        <v/>
      </c>
      <c r="Y699" t="str">
        <f>+IF($V699="","",IF(VLOOKUP(' Matrice Tarifaire NON AL'!$AK702,Feuil3!$A$4:$D$14,4,0)="Palette",' Matrice Tarifaire NON AL'!AN702,""))</f>
        <v/>
      </c>
      <c r="AA699" t="str">
        <f>+IF($V699="","",IF(VLOOKUP(' Matrice Tarifaire NON AL'!$AK702,Feuil3!$A$4:$D$14,4,0)="Colis",' Matrice Tarifaire NON AL'!AN702,""))</f>
        <v/>
      </c>
      <c r="AC699" t="str">
        <f>+IF(V699="","",IF(VLOOKUP(' Matrice Tarifaire NON AL'!AK702,Feuil3!$A$4:$D$14,4,0)="Colis",IF(' Matrice Tarifaire NON AL'!AO702&gt;0,' Matrice Tarifaire NON AL'!AO702,""),""))</f>
        <v/>
      </c>
      <c r="AD699" t="str">
        <f t="shared" si="33"/>
        <v/>
      </c>
      <c r="AE699" t="str">
        <f>+IF(C699="","",' Matrice Tarifaire NON AL'!C702)</f>
        <v/>
      </c>
      <c r="AF699" t="str">
        <f>+IF(C699="","",' Matrice Tarifaire NON AL'!AQ702)</f>
        <v/>
      </c>
      <c r="AH699" t="str">
        <f>+IF(E699="","",' Matrice Tarifaire NON AL'!$U702)</f>
        <v/>
      </c>
      <c r="AI699" t="str">
        <f>+IF(F699="","",IF(' Matrice Tarifaire NON AL'!$V702="","",' Matrice Tarifaire NON AL'!$V702))</f>
        <v/>
      </c>
      <c r="AJ699" t="str">
        <f>+IF($C699="","",IF(' Matrice Tarifaire NON AL'!AZ702="","",' Matrice Tarifaire NON AL'!AZ702))</f>
        <v/>
      </c>
      <c r="AK699" t="str">
        <f>+IF($C699="","",IF(' Matrice Tarifaire NON AL'!BA702="","",' Matrice Tarifaire NON AL'!BA702))</f>
        <v/>
      </c>
      <c r="AL699" t="str">
        <f>+IF($C699="","",IF(' Matrice Tarifaire NON AL'!BB702="","",TEXT(' Matrice Tarifaire NON AL'!BB702,"0,0000")))</f>
        <v/>
      </c>
      <c r="AO699" t="str">
        <f>+IF($C699="","",IF(' Matrice Tarifaire NON AL'!BF702="","",TEXT(' Matrice Tarifaire NON AL'!BF702,"0,0000")))</f>
        <v/>
      </c>
      <c r="AP699" t="str">
        <f>+IF($C699="","",IF(' Matrice Tarifaire NON AL'!BG702="","",TEXT(' Matrice Tarifaire NON AL'!BG702,"0,0000")))</f>
        <v/>
      </c>
      <c r="AQ699" t="str">
        <f>+IF($C699="","",IF(' Matrice Tarifaire NON AL'!BH702="","",TEXT(' Matrice Tarifaire NON AL'!BH702,"0,0000")))</f>
        <v/>
      </c>
      <c r="AR699" t="str">
        <f>+IF($C699="","",IF(' Matrice Tarifaire NON AL'!BI702="","",TEXT(' Matrice Tarifaire NON AL'!BI702,"0,0000")))</f>
        <v/>
      </c>
      <c r="AS699" t="str">
        <f>+IF(C699="","",IF(' Matrice Tarifaire NON AL'!BJ702="","0",IF(' Matrice Tarifaire NON AL'!BJ702="","",' Matrice Tarifaire NON AL'!BJ702)))</f>
        <v/>
      </c>
      <c r="AT699" t="str">
        <f>+IF(C699="","",IF(' Matrice Tarifaire NON AL'!BK702="","",' Matrice Tarifaire NON AL'!$BK$6))</f>
        <v/>
      </c>
      <c r="AU699" t="str">
        <f>+IF(C699="","",IF(' Matrice Tarifaire NON AL'!BK702="","",TEXT(' Matrice Tarifaire NON AL'!BK702,"0,0000")))</f>
        <v/>
      </c>
      <c r="AV699" t="str">
        <f>+IF(C699="","",IF(' Matrice Tarifaire NON AL'!BL702="","",' Matrice Tarifaire NON AL'!$BL$6))</f>
        <v/>
      </c>
      <c r="AW699" t="str">
        <f>+IF(C699="","",IF(' Matrice Tarifaire NON AL'!BL702="","",TEXT(' Matrice Tarifaire NON AL'!BL702,"0,0000")))</f>
        <v/>
      </c>
      <c r="AX699" t="str">
        <f>+IF(C699="","",IF(' Matrice Tarifaire NON AL'!BM702="","",' Matrice Tarifaire NON AL'!$BM$6))</f>
        <v/>
      </c>
      <c r="AY699" t="str">
        <f>+IF(C699="","",IF(' Matrice Tarifaire NON AL'!BM702="","",TEXT(' Matrice Tarifaire NON AL'!BM702,"0,0000")))</f>
        <v/>
      </c>
      <c r="AZ699" t="str">
        <f>+IF(C699="","",IF(' Matrice Tarifaire NON AL'!BN702="","","Taxe DEEE"))</f>
        <v/>
      </c>
      <c r="BA699" t="str">
        <f>+IF(C699="","",IF(' Matrice Tarifaire NON AL'!BN702="","",TEXT(' Matrice Tarifaire NON AL'!BN702,"0,0000")))</f>
        <v/>
      </c>
      <c r="BD699" t="str">
        <f>+IF($C699="","",IF(' Matrice Tarifaire NON AL'!BR702="","",TEXT(' Matrice Tarifaire NON AL'!BR702,"0,000")))</f>
        <v/>
      </c>
      <c r="BE699" t="str">
        <f>+IF($C699="","",IF(' Matrice Tarifaire NON AL'!BS702="","",VALUE(TEXT(' Matrice Tarifaire NON AL'!BS702,"0,00"))))</f>
        <v/>
      </c>
      <c r="BF699" t="str">
        <f>+IF($C699="","",IF(' Matrice Tarifaire NON AL'!BY702="","",' Matrice Tarifaire NON AL'!BY702))</f>
        <v/>
      </c>
      <c r="BG699" t="str">
        <f>+IF(C699="","",IF(' Matrice Tarifaire NON AL'!AK702="Composant de Box","999",IF(' Matrice Tarifaire NON AL'!AP702&lt;&gt;"",' Matrice Tarifaire NON AL'!AP702,IF(' Matrice Tarifaire NON AL'!AO702&lt;&gt;"",' Matrice Tarifaire NON AL'!AO702,' Matrice Tarifaire NON AL'!AN702))))</f>
        <v/>
      </c>
    </row>
    <row r="700" spans="1:59" x14ac:dyDescent="0.25">
      <c r="A700" t="str">
        <f>+IF($C700="","",IF(' Matrice Tarifaire NON AL'!N703="","",IF(' Matrice Tarifaire NON AL'!N703=0,"GTIN A 0 - Ne doit pas être mis dans PRE REF",TEXT(' Matrice Tarifaire NON AL'!N703,"00000000000000"))))</f>
        <v/>
      </c>
      <c r="B700" t="str">
        <f>+IF(C700="","",IF(L700=172,4,VLOOKUP(' Matrice Tarifaire NON AL'!AK703,Feuil3!$A$4:$B$14,2,0)))</f>
        <v/>
      </c>
      <c r="C700" t="str">
        <f>+IF(' Matrice Tarifaire NON AL'!O703="","",SUBSTITUTE(' Matrice Tarifaire NON AL'!O703,"CHAR (10)"," "))</f>
        <v/>
      </c>
      <c r="D700" t="str">
        <f>+IF($C700="","",SUBSTITUTE(' Matrice Tarifaire NON AL'!P703,"CHAR (13)"," "))</f>
        <v/>
      </c>
      <c r="E700" t="str">
        <f t="shared" si="31"/>
        <v/>
      </c>
      <c r="F700" t="str">
        <f>+IF($C700="","",IF(' Matrice Tarifaire NON AL'!AX703="","Non",' Matrice Tarifaire NON AL'!AX703))</f>
        <v/>
      </c>
      <c r="G700" t="str">
        <f>+IF($C700="","",IF(' Matrice Tarifaire NON AL'!Q703="DOMEDIA","MDD",IF(' Matrice Tarifaire NON AL'!Q703="APTA","MDD",IF(' Matrice Tarifaire NON AL'!Q703="TOP BUDGET","Premier Prix","MN"))))</f>
        <v/>
      </c>
      <c r="H700" t="str">
        <f>+IF($C700="","",' Matrice Tarifaire NON AL'!Q703)</f>
        <v/>
      </c>
      <c r="K700" t="str">
        <f>+IF($C700="","",' Matrice Tarifaire NON AL'!X703)</f>
        <v/>
      </c>
      <c r="L700" t="str">
        <f>+IF($C700="","",' Matrice Tarifaire NON AL'!X703)</f>
        <v/>
      </c>
      <c r="M700" t="str">
        <f>+IF($C700="","",' Matrice Tarifaire NON AL'!Y703)</f>
        <v/>
      </c>
      <c r="N700" t="str">
        <f>+IF($C700="","",' Matrice Tarifaire NON AL'!Z703)</f>
        <v/>
      </c>
      <c r="P700" t="str">
        <f>+IF(C700="","",IF(' Matrice Tarifaire NON AL'!X703&lt;&gt;168,"Non",""))</f>
        <v/>
      </c>
      <c r="Q700" t="str">
        <f>+IF($C700="","",' Matrice Tarifaire NON AL'!T703)</f>
        <v/>
      </c>
      <c r="R700" t="str">
        <f>+IF($C700="","",IF(' Matrice Tarifaire NON AL'!R703="","",' Matrice Tarifaire NON AL'!R703))</f>
        <v/>
      </c>
      <c r="S700" t="str">
        <f>+IF($C700="","",LEFT(' Matrice Tarifaire NON AL'!W703,1))</f>
        <v/>
      </c>
      <c r="T700" t="str">
        <f>+IF($C700="","",LEFT(' Matrice Tarifaire NON AL'!AY703,3))</f>
        <v/>
      </c>
      <c r="U700" t="str">
        <f t="shared" si="32"/>
        <v/>
      </c>
      <c r="V700" t="str">
        <f>+IF(C700="","",IF(VLOOKUP(' Matrice Tarifaire NON AL'!AK703,Feuil3!A:F,6,0)="Box",IF(' Matrice Tarifaire NON AL'!AL703="Mono-Référence","Homogène",IF(' Matrice Tarifaire NON AL'!AL703="Multi-Références","Panaché","")),IF(' Matrice Tarifaire NON AL'!AK703="A la Pièce","Composant sans Colisage",IF(' Matrice Tarifaire NON AL'!AK703="Composant de Box","Composant sans Colisage","Homogène"))))</f>
        <v/>
      </c>
      <c r="W700" t="str">
        <f>+IF($V700="","",VLOOKUP(' Matrice Tarifaire NON AL'!AK703,Feuil3!$A$4:$E$14,5,0))</f>
        <v/>
      </c>
      <c r="Y700" t="str">
        <f>+IF($V700="","",IF(VLOOKUP(' Matrice Tarifaire NON AL'!$AK703,Feuil3!$A$4:$D$14,4,0)="Palette",' Matrice Tarifaire NON AL'!AN703,""))</f>
        <v/>
      </c>
      <c r="AA700" t="str">
        <f>+IF($V700="","",IF(VLOOKUP(' Matrice Tarifaire NON AL'!$AK703,Feuil3!$A$4:$D$14,4,0)="Colis",' Matrice Tarifaire NON AL'!AN703,""))</f>
        <v/>
      </c>
      <c r="AC700" t="str">
        <f>+IF(V700="","",IF(VLOOKUP(' Matrice Tarifaire NON AL'!AK703,Feuil3!$A$4:$D$14,4,0)="Colis",IF(' Matrice Tarifaire NON AL'!AO703&gt;0,' Matrice Tarifaire NON AL'!AO703,""),""))</f>
        <v/>
      </c>
      <c r="AD700" t="str">
        <f t="shared" si="33"/>
        <v/>
      </c>
      <c r="AE700" t="str">
        <f>+IF(C700="","",' Matrice Tarifaire NON AL'!C703)</f>
        <v/>
      </c>
      <c r="AF700" t="str">
        <f>+IF(C700="","",' Matrice Tarifaire NON AL'!AQ703)</f>
        <v/>
      </c>
      <c r="AH700" t="str">
        <f>+IF(E700="","",' Matrice Tarifaire NON AL'!$U703)</f>
        <v/>
      </c>
      <c r="AI700" t="str">
        <f>+IF(F700="","",IF(' Matrice Tarifaire NON AL'!$V703="","",' Matrice Tarifaire NON AL'!$V703))</f>
        <v/>
      </c>
      <c r="AJ700" t="str">
        <f>+IF($C700="","",IF(' Matrice Tarifaire NON AL'!AZ703="","",' Matrice Tarifaire NON AL'!AZ703))</f>
        <v/>
      </c>
      <c r="AK700" t="str">
        <f>+IF($C700="","",IF(' Matrice Tarifaire NON AL'!BA703="","",' Matrice Tarifaire NON AL'!BA703))</f>
        <v/>
      </c>
      <c r="AL700" t="str">
        <f>+IF($C700="","",IF(' Matrice Tarifaire NON AL'!BB703="","",TEXT(' Matrice Tarifaire NON AL'!BB703,"0,0000")))</f>
        <v/>
      </c>
      <c r="AO700" t="str">
        <f>+IF($C700="","",IF(' Matrice Tarifaire NON AL'!BF703="","",TEXT(' Matrice Tarifaire NON AL'!BF703,"0,0000")))</f>
        <v/>
      </c>
      <c r="AP700" t="str">
        <f>+IF($C700="","",IF(' Matrice Tarifaire NON AL'!BG703="","",TEXT(' Matrice Tarifaire NON AL'!BG703,"0,0000")))</f>
        <v/>
      </c>
      <c r="AQ700" t="str">
        <f>+IF($C700="","",IF(' Matrice Tarifaire NON AL'!BH703="","",TEXT(' Matrice Tarifaire NON AL'!BH703,"0,0000")))</f>
        <v/>
      </c>
      <c r="AR700" t="str">
        <f>+IF($C700="","",IF(' Matrice Tarifaire NON AL'!BI703="","",TEXT(' Matrice Tarifaire NON AL'!BI703,"0,0000")))</f>
        <v/>
      </c>
      <c r="AS700" t="str">
        <f>+IF(C700="","",IF(' Matrice Tarifaire NON AL'!BJ703="","0",IF(' Matrice Tarifaire NON AL'!BJ703="","",' Matrice Tarifaire NON AL'!BJ703)))</f>
        <v/>
      </c>
      <c r="AT700" t="str">
        <f>+IF(C700="","",IF(' Matrice Tarifaire NON AL'!BK703="","",' Matrice Tarifaire NON AL'!$BK$6))</f>
        <v/>
      </c>
      <c r="AU700" t="str">
        <f>+IF(C700="","",IF(' Matrice Tarifaire NON AL'!BK703="","",TEXT(' Matrice Tarifaire NON AL'!BK703,"0,0000")))</f>
        <v/>
      </c>
      <c r="AV700" t="str">
        <f>+IF(C700="","",IF(' Matrice Tarifaire NON AL'!BL703="","",' Matrice Tarifaire NON AL'!$BL$6))</f>
        <v/>
      </c>
      <c r="AW700" t="str">
        <f>+IF(C700="","",IF(' Matrice Tarifaire NON AL'!BL703="","",TEXT(' Matrice Tarifaire NON AL'!BL703,"0,0000")))</f>
        <v/>
      </c>
      <c r="AX700" t="str">
        <f>+IF(C700="","",IF(' Matrice Tarifaire NON AL'!BM703="","",' Matrice Tarifaire NON AL'!$BM$6))</f>
        <v/>
      </c>
      <c r="AY700" t="str">
        <f>+IF(C700="","",IF(' Matrice Tarifaire NON AL'!BM703="","",TEXT(' Matrice Tarifaire NON AL'!BM703,"0,0000")))</f>
        <v/>
      </c>
      <c r="AZ700" t="str">
        <f>+IF(C700="","",IF(' Matrice Tarifaire NON AL'!BN703="","","Taxe DEEE"))</f>
        <v/>
      </c>
      <c r="BA700" t="str">
        <f>+IF(C700="","",IF(' Matrice Tarifaire NON AL'!BN703="","",TEXT(' Matrice Tarifaire NON AL'!BN703,"0,0000")))</f>
        <v/>
      </c>
      <c r="BD700" t="str">
        <f>+IF($C700="","",IF(' Matrice Tarifaire NON AL'!BR703="","",TEXT(' Matrice Tarifaire NON AL'!BR703,"0,000")))</f>
        <v/>
      </c>
      <c r="BE700" t="str">
        <f>+IF($C700="","",IF(' Matrice Tarifaire NON AL'!BS703="","",VALUE(TEXT(' Matrice Tarifaire NON AL'!BS703,"0,00"))))</f>
        <v/>
      </c>
      <c r="BF700" t="str">
        <f>+IF($C700="","",IF(' Matrice Tarifaire NON AL'!BY703="","",' Matrice Tarifaire NON AL'!BY703))</f>
        <v/>
      </c>
      <c r="BG700" t="str">
        <f>+IF(C700="","",IF(' Matrice Tarifaire NON AL'!AK703="Composant de Box","999",IF(' Matrice Tarifaire NON AL'!AP703&lt;&gt;"",' Matrice Tarifaire NON AL'!AP703,IF(' Matrice Tarifaire NON AL'!AO703&lt;&gt;"",' Matrice Tarifaire NON AL'!AO703,' Matrice Tarifaire NON AL'!AN703))))</f>
        <v/>
      </c>
    </row>
    <row r="701" spans="1:59" x14ac:dyDescent="0.25">
      <c r="A701" t="str">
        <f>+IF($C701="","",IF(' Matrice Tarifaire NON AL'!N704="","",IF(' Matrice Tarifaire NON AL'!N704=0,"GTIN A 0 - Ne doit pas être mis dans PRE REF",TEXT(' Matrice Tarifaire NON AL'!N704,"00000000000000"))))</f>
        <v/>
      </c>
      <c r="B701" t="str">
        <f>+IF(C701="","",IF(L701=172,4,VLOOKUP(' Matrice Tarifaire NON AL'!AK704,Feuil3!$A$4:$B$14,2,0)))</f>
        <v/>
      </c>
      <c r="C701" t="str">
        <f>+IF(' Matrice Tarifaire NON AL'!O704="","",SUBSTITUTE(' Matrice Tarifaire NON AL'!O704,"CHAR (10)"," "))</f>
        <v/>
      </c>
      <c r="D701" t="str">
        <f>+IF($C701="","",SUBSTITUTE(' Matrice Tarifaire NON AL'!P704,"CHAR (13)"," "))</f>
        <v/>
      </c>
      <c r="E701" t="str">
        <f t="shared" si="31"/>
        <v/>
      </c>
      <c r="F701" t="str">
        <f>+IF($C701="","",IF(' Matrice Tarifaire NON AL'!AX704="","Non",' Matrice Tarifaire NON AL'!AX704))</f>
        <v/>
      </c>
      <c r="G701" t="str">
        <f>+IF($C701="","",IF(' Matrice Tarifaire NON AL'!Q704="DOMEDIA","MDD",IF(' Matrice Tarifaire NON AL'!Q704="APTA","MDD",IF(' Matrice Tarifaire NON AL'!Q704="TOP BUDGET","Premier Prix","MN"))))</f>
        <v/>
      </c>
      <c r="H701" t="str">
        <f>+IF($C701="","",' Matrice Tarifaire NON AL'!Q704)</f>
        <v/>
      </c>
      <c r="K701" t="str">
        <f>+IF($C701="","",' Matrice Tarifaire NON AL'!X704)</f>
        <v/>
      </c>
      <c r="L701" t="str">
        <f>+IF($C701="","",' Matrice Tarifaire NON AL'!X704)</f>
        <v/>
      </c>
      <c r="M701" t="str">
        <f>+IF($C701="","",' Matrice Tarifaire NON AL'!Y704)</f>
        <v/>
      </c>
      <c r="N701" t="str">
        <f>+IF($C701="","",' Matrice Tarifaire NON AL'!Z704)</f>
        <v/>
      </c>
      <c r="P701" t="str">
        <f>+IF(C701="","",IF(' Matrice Tarifaire NON AL'!X704&lt;&gt;168,"Non",""))</f>
        <v/>
      </c>
      <c r="Q701" t="str">
        <f>+IF($C701="","",' Matrice Tarifaire NON AL'!T704)</f>
        <v/>
      </c>
      <c r="R701" t="str">
        <f>+IF($C701="","",IF(' Matrice Tarifaire NON AL'!R704="","",' Matrice Tarifaire NON AL'!R704))</f>
        <v/>
      </c>
      <c r="S701" t="str">
        <f>+IF($C701="","",LEFT(' Matrice Tarifaire NON AL'!W704,1))</f>
        <v/>
      </c>
      <c r="T701" t="str">
        <f>+IF($C701="","",LEFT(' Matrice Tarifaire NON AL'!AY704,3))</f>
        <v/>
      </c>
      <c r="U701" t="str">
        <f t="shared" si="32"/>
        <v/>
      </c>
      <c r="V701" t="str">
        <f>+IF(C701="","",IF(VLOOKUP(' Matrice Tarifaire NON AL'!AK704,Feuil3!A:F,6,0)="Box",IF(' Matrice Tarifaire NON AL'!AL704="Mono-Référence","Homogène",IF(' Matrice Tarifaire NON AL'!AL704="Multi-Références","Panaché","")),IF(' Matrice Tarifaire NON AL'!AK704="A la Pièce","Composant sans Colisage",IF(' Matrice Tarifaire NON AL'!AK704="Composant de Box","Composant sans Colisage","Homogène"))))</f>
        <v/>
      </c>
      <c r="W701" t="str">
        <f>+IF($V701="","",VLOOKUP(' Matrice Tarifaire NON AL'!AK704,Feuil3!$A$4:$E$14,5,0))</f>
        <v/>
      </c>
      <c r="Y701" t="str">
        <f>+IF($V701="","",IF(VLOOKUP(' Matrice Tarifaire NON AL'!$AK704,Feuil3!$A$4:$D$14,4,0)="Palette",' Matrice Tarifaire NON AL'!AN704,""))</f>
        <v/>
      </c>
      <c r="AA701" t="str">
        <f>+IF($V701="","",IF(VLOOKUP(' Matrice Tarifaire NON AL'!$AK704,Feuil3!$A$4:$D$14,4,0)="Colis",' Matrice Tarifaire NON AL'!AN704,""))</f>
        <v/>
      </c>
      <c r="AC701" t="str">
        <f>+IF(V701="","",IF(VLOOKUP(' Matrice Tarifaire NON AL'!AK704,Feuil3!$A$4:$D$14,4,0)="Colis",IF(' Matrice Tarifaire NON AL'!AO704&gt;0,' Matrice Tarifaire NON AL'!AO704,""),""))</f>
        <v/>
      </c>
      <c r="AD701" t="str">
        <f t="shared" si="33"/>
        <v/>
      </c>
      <c r="AE701" t="str">
        <f>+IF(C701="","",' Matrice Tarifaire NON AL'!C704)</f>
        <v/>
      </c>
      <c r="AF701" t="str">
        <f>+IF(C701="","",' Matrice Tarifaire NON AL'!AQ704)</f>
        <v/>
      </c>
      <c r="AH701" t="str">
        <f>+IF(E701="","",' Matrice Tarifaire NON AL'!$U704)</f>
        <v/>
      </c>
      <c r="AI701" t="str">
        <f>+IF(F701="","",IF(' Matrice Tarifaire NON AL'!$V704="","",' Matrice Tarifaire NON AL'!$V704))</f>
        <v/>
      </c>
      <c r="AJ701" t="str">
        <f>+IF($C701="","",IF(' Matrice Tarifaire NON AL'!AZ704="","",' Matrice Tarifaire NON AL'!AZ704))</f>
        <v/>
      </c>
      <c r="AK701" t="str">
        <f>+IF($C701="","",IF(' Matrice Tarifaire NON AL'!BA704="","",' Matrice Tarifaire NON AL'!BA704))</f>
        <v/>
      </c>
      <c r="AL701" t="str">
        <f>+IF($C701="","",IF(' Matrice Tarifaire NON AL'!BB704="","",TEXT(' Matrice Tarifaire NON AL'!BB704,"0,0000")))</f>
        <v/>
      </c>
      <c r="AO701" t="str">
        <f>+IF($C701="","",IF(' Matrice Tarifaire NON AL'!BF704="","",TEXT(' Matrice Tarifaire NON AL'!BF704,"0,0000")))</f>
        <v/>
      </c>
      <c r="AP701" t="str">
        <f>+IF($C701="","",IF(' Matrice Tarifaire NON AL'!BG704="","",TEXT(' Matrice Tarifaire NON AL'!BG704,"0,0000")))</f>
        <v/>
      </c>
      <c r="AQ701" t="str">
        <f>+IF($C701="","",IF(' Matrice Tarifaire NON AL'!BH704="","",TEXT(' Matrice Tarifaire NON AL'!BH704,"0,0000")))</f>
        <v/>
      </c>
      <c r="AR701" t="str">
        <f>+IF($C701="","",IF(' Matrice Tarifaire NON AL'!BI704="","",TEXT(' Matrice Tarifaire NON AL'!BI704,"0,0000")))</f>
        <v/>
      </c>
      <c r="AS701" t="str">
        <f>+IF(C701="","",IF(' Matrice Tarifaire NON AL'!BJ704="","0",IF(' Matrice Tarifaire NON AL'!BJ704="","",' Matrice Tarifaire NON AL'!BJ704)))</f>
        <v/>
      </c>
      <c r="AT701" t="str">
        <f>+IF(C701="","",IF(' Matrice Tarifaire NON AL'!BK704="","",' Matrice Tarifaire NON AL'!$BK$6))</f>
        <v/>
      </c>
      <c r="AU701" t="str">
        <f>+IF(C701="","",IF(' Matrice Tarifaire NON AL'!BK704="","",TEXT(' Matrice Tarifaire NON AL'!BK704,"0,0000")))</f>
        <v/>
      </c>
      <c r="AV701" t="str">
        <f>+IF(C701="","",IF(' Matrice Tarifaire NON AL'!BL704="","",' Matrice Tarifaire NON AL'!$BL$6))</f>
        <v/>
      </c>
      <c r="AW701" t="str">
        <f>+IF(C701="","",IF(' Matrice Tarifaire NON AL'!BL704="","",TEXT(' Matrice Tarifaire NON AL'!BL704,"0,0000")))</f>
        <v/>
      </c>
      <c r="AX701" t="str">
        <f>+IF(C701="","",IF(' Matrice Tarifaire NON AL'!BM704="","",' Matrice Tarifaire NON AL'!$BM$6))</f>
        <v/>
      </c>
      <c r="AY701" t="str">
        <f>+IF(C701="","",IF(' Matrice Tarifaire NON AL'!BM704="","",TEXT(' Matrice Tarifaire NON AL'!BM704,"0,0000")))</f>
        <v/>
      </c>
      <c r="AZ701" t="str">
        <f>+IF(C701="","",IF(' Matrice Tarifaire NON AL'!BN704="","","Taxe DEEE"))</f>
        <v/>
      </c>
      <c r="BA701" t="str">
        <f>+IF(C701="","",IF(' Matrice Tarifaire NON AL'!BN704="","",TEXT(' Matrice Tarifaire NON AL'!BN704,"0,0000")))</f>
        <v/>
      </c>
      <c r="BD701" t="str">
        <f>+IF($C701="","",IF(' Matrice Tarifaire NON AL'!BR704="","",TEXT(' Matrice Tarifaire NON AL'!BR704,"0,000")))</f>
        <v/>
      </c>
      <c r="BE701" t="str">
        <f>+IF($C701="","",IF(' Matrice Tarifaire NON AL'!BS704="","",VALUE(TEXT(' Matrice Tarifaire NON AL'!BS704,"0,00"))))</f>
        <v/>
      </c>
      <c r="BF701" t="str">
        <f>+IF($C701="","",IF(' Matrice Tarifaire NON AL'!BY704="","",' Matrice Tarifaire NON AL'!BY704))</f>
        <v/>
      </c>
      <c r="BG701" t="str">
        <f>+IF(C701="","",IF(' Matrice Tarifaire NON AL'!AK704="Composant de Box","999",IF(' Matrice Tarifaire NON AL'!AP704&lt;&gt;"",' Matrice Tarifaire NON AL'!AP704,IF(' Matrice Tarifaire NON AL'!AO704&lt;&gt;"",' Matrice Tarifaire NON AL'!AO704,' Matrice Tarifaire NON AL'!AN704))))</f>
        <v/>
      </c>
    </row>
    <row r="702" spans="1:59" x14ac:dyDescent="0.25">
      <c r="A702" t="str">
        <f>+IF($C702="","",IF(' Matrice Tarifaire NON AL'!N705="","",IF(' Matrice Tarifaire NON AL'!N705=0,"GTIN A 0 - Ne doit pas être mis dans PRE REF",TEXT(' Matrice Tarifaire NON AL'!N705,"00000000000000"))))</f>
        <v/>
      </c>
      <c r="B702" t="str">
        <f>+IF(C702="","",IF(L702=172,4,VLOOKUP(' Matrice Tarifaire NON AL'!AK705,Feuil3!$A$4:$B$14,2,0)))</f>
        <v/>
      </c>
      <c r="C702" t="str">
        <f>+IF(' Matrice Tarifaire NON AL'!O705="","",SUBSTITUTE(' Matrice Tarifaire NON AL'!O705,"CHAR (10)"," "))</f>
        <v/>
      </c>
      <c r="D702" t="str">
        <f>+IF($C702="","",SUBSTITUTE(' Matrice Tarifaire NON AL'!P705,"CHAR (13)"," "))</f>
        <v/>
      </c>
      <c r="E702" t="str">
        <f t="shared" si="31"/>
        <v/>
      </c>
      <c r="F702" t="str">
        <f>+IF($C702="","",IF(' Matrice Tarifaire NON AL'!AX705="","Non",' Matrice Tarifaire NON AL'!AX705))</f>
        <v/>
      </c>
      <c r="G702" t="str">
        <f>+IF($C702="","",IF(' Matrice Tarifaire NON AL'!Q705="DOMEDIA","MDD",IF(' Matrice Tarifaire NON AL'!Q705="APTA","MDD",IF(' Matrice Tarifaire NON AL'!Q705="TOP BUDGET","Premier Prix","MN"))))</f>
        <v/>
      </c>
      <c r="H702" t="str">
        <f>+IF($C702="","",' Matrice Tarifaire NON AL'!Q705)</f>
        <v/>
      </c>
      <c r="K702" t="str">
        <f>+IF($C702="","",' Matrice Tarifaire NON AL'!X705)</f>
        <v/>
      </c>
      <c r="L702" t="str">
        <f>+IF($C702="","",' Matrice Tarifaire NON AL'!X705)</f>
        <v/>
      </c>
      <c r="M702" t="str">
        <f>+IF($C702="","",' Matrice Tarifaire NON AL'!Y705)</f>
        <v/>
      </c>
      <c r="N702" t="str">
        <f>+IF($C702="","",' Matrice Tarifaire NON AL'!Z705)</f>
        <v/>
      </c>
      <c r="P702" t="str">
        <f>+IF(C702="","",IF(' Matrice Tarifaire NON AL'!X705&lt;&gt;168,"Non",""))</f>
        <v/>
      </c>
      <c r="Q702" t="str">
        <f>+IF($C702="","",' Matrice Tarifaire NON AL'!T705)</f>
        <v/>
      </c>
      <c r="R702" t="str">
        <f>+IF($C702="","",IF(' Matrice Tarifaire NON AL'!R705="","",' Matrice Tarifaire NON AL'!R705))</f>
        <v/>
      </c>
      <c r="S702" t="str">
        <f>+IF($C702="","",LEFT(' Matrice Tarifaire NON AL'!W705,1))</f>
        <v/>
      </c>
      <c r="T702" t="str">
        <f>+IF($C702="","",LEFT(' Matrice Tarifaire NON AL'!AY705,3))</f>
        <v/>
      </c>
      <c r="U702" t="str">
        <f t="shared" si="32"/>
        <v/>
      </c>
      <c r="V702" t="str">
        <f>+IF(C702="","",IF(VLOOKUP(' Matrice Tarifaire NON AL'!AK705,Feuil3!A:F,6,0)="Box",IF(' Matrice Tarifaire NON AL'!AL705="Mono-Référence","Homogène",IF(' Matrice Tarifaire NON AL'!AL705="Multi-Références","Panaché","")),IF(' Matrice Tarifaire NON AL'!AK705="A la Pièce","Composant sans Colisage",IF(' Matrice Tarifaire NON AL'!AK705="Composant de Box","Composant sans Colisage","Homogène"))))</f>
        <v/>
      </c>
      <c r="W702" t="str">
        <f>+IF($V702="","",VLOOKUP(' Matrice Tarifaire NON AL'!AK705,Feuil3!$A$4:$E$14,5,0))</f>
        <v/>
      </c>
      <c r="Y702" t="str">
        <f>+IF($V702="","",IF(VLOOKUP(' Matrice Tarifaire NON AL'!$AK705,Feuil3!$A$4:$D$14,4,0)="Palette",' Matrice Tarifaire NON AL'!AN705,""))</f>
        <v/>
      </c>
      <c r="AA702" t="str">
        <f>+IF($V702="","",IF(VLOOKUP(' Matrice Tarifaire NON AL'!$AK705,Feuil3!$A$4:$D$14,4,0)="Colis",' Matrice Tarifaire NON AL'!AN705,""))</f>
        <v/>
      </c>
      <c r="AC702" t="str">
        <f>+IF(V702="","",IF(VLOOKUP(' Matrice Tarifaire NON AL'!AK705,Feuil3!$A$4:$D$14,4,0)="Colis",IF(' Matrice Tarifaire NON AL'!AO705&gt;0,' Matrice Tarifaire NON AL'!AO705,""),""))</f>
        <v/>
      </c>
      <c r="AD702" t="str">
        <f t="shared" si="33"/>
        <v/>
      </c>
      <c r="AE702" t="str">
        <f>+IF(C702="","",' Matrice Tarifaire NON AL'!C705)</f>
        <v/>
      </c>
      <c r="AF702" t="str">
        <f>+IF(C702="","",' Matrice Tarifaire NON AL'!AQ705)</f>
        <v/>
      </c>
      <c r="AH702" t="str">
        <f>+IF(E702="","",' Matrice Tarifaire NON AL'!$U705)</f>
        <v/>
      </c>
      <c r="AI702" t="str">
        <f>+IF(F702="","",IF(' Matrice Tarifaire NON AL'!$V705="","",' Matrice Tarifaire NON AL'!$V705))</f>
        <v/>
      </c>
      <c r="AJ702" t="str">
        <f>+IF($C702="","",IF(' Matrice Tarifaire NON AL'!AZ705="","",' Matrice Tarifaire NON AL'!AZ705))</f>
        <v/>
      </c>
      <c r="AK702" t="str">
        <f>+IF($C702="","",IF(' Matrice Tarifaire NON AL'!BA705="","",' Matrice Tarifaire NON AL'!BA705))</f>
        <v/>
      </c>
      <c r="AL702" t="str">
        <f>+IF($C702="","",IF(' Matrice Tarifaire NON AL'!BB705="","",TEXT(' Matrice Tarifaire NON AL'!BB705,"0,0000")))</f>
        <v/>
      </c>
      <c r="AO702" t="str">
        <f>+IF($C702="","",IF(' Matrice Tarifaire NON AL'!BF705="","",TEXT(' Matrice Tarifaire NON AL'!BF705,"0,0000")))</f>
        <v/>
      </c>
      <c r="AP702" t="str">
        <f>+IF($C702="","",IF(' Matrice Tarifaire NON AL'!BG705="","",TEXT(' Matrice Tarifaire NON AL'!BG705,"0,0000")))</f>
        <v/>
      </c>
      <c r="AQ702" t="str">
        <f>+IF($C702="","",IF(' Matrice Tarifaire NON AL'!BH705="","",TEXT(' Matrice Tarifaire NON AL'!BH705,"0,0000")))</f>
        <v/>
      </c>
      <c r="AR702" t="str">
        <f>+IF($C702="","",IF(' Matrice Tarifaire NON AL'!BI705="","",TEXT(' Matrice Tarifaire NON AL'!BI705,"0,0000")))</f>
        <v/>
      </c>
      <c r="AS702" t="str">
        <f>+IF(C702="","",IF(' Matrice Tarifaire NON AL'!BJ705="","0",IF(' Matrice Tarifaire NON AL'!BJ705="","",' Matrice Tarifaire NON AL'!BJ705)))</f>
        <v/>
      </c>
      <c r="AT702" t="str">
        <f>+IF(C702="","",IF(' Matrice Tarifaire NON AL'!BK705="","",' Matrice Tarifaire NON AL'!$BK$6))</f>
        <v/>
      </c>
      <c r="AU702" t="str">
        <f>+IF(C702="","",IF(' Matrice Tarifaire NON AL'!BK705="","",TEXT(' Matrice Tarifaire NON AL'!BK705,"0,0000")))</f>
        <v/>
      </c>
      <c r="AV702" t="str">
        <f>+IF(C702="","",IF(' Matrice Tarifaire NON AL'!BL705="","",' Matrice Tarifaire NON AL'!$BL$6))</f>
        <v/>
      </c>
      <c r="AW702" t="str">
        <f>+IF(C702="","",IF(' Matrice Tarifaire NON AL'!BL705="","",TEXT(' Matrice Tarifaire NON AL'!BL705,"0,0000")))</f>
        <v/>
      </c>
      <c r="AX702" t="str">
        <f>+IF(C702="","",IF(' Matrice Tarifaire NON AL'!BM705="","",' Matrice Tarifaire NON AL'!$BM$6))</f>
        <v/>
      </c>
      <c r="AY702" t="str">
        <f>+IF(C702="","",IF(' Matrice Tarifaire NON AL'!BM705="","",TEXT(' Matrice Tarifaire NON AL'!BM705,"0,0000")))</f>
        <v/>
      </c>
      <c r="AZ702" t="str">
        <f>+IF(C702="","",IF(' Matrice Tarifaire NON AL'!BN705="","","Taxe DEEE"))</f>
        <v/>
      </c>
      <c r="BA702" t="str">
        <f>+IF(C702="","",IF(' Matrice Tarifaire NON AL'!BN705="","",TEXT(' Matrice Tarifaire NON AL'!BN705,"0,0000")))</f>
        <v/>
      </c>
      <c r="BD702" t="str">
        <f>+IF($C702="","",IF(' Matrice Tarifaire NON AL'!BR705="","",TEXT(' Matrice Tarifaire NON AL'!BR705,"0,000")))</f>
        <v/>
      </c>
      <c r="BE702" t="str">
        <f>+IF($C702="","",IF(' Matrice Tarifaire NON AL'!BS705="","",VALUE(TEXT(' Matrice Tarifaire NON AL'!BS705,"0,00"))))</f>
        <v/>
      </c>
      <c r="BF702" t="str">
        <f>+IF($C702="","",IF(' Matrice Tarifaire NON AL'!BY705="","",' Matrice Tarifaire NON AL'!BY705))</f>
        <v/>
      </c>
      <c r="BG702" t="str">
        <f>+IF(C702="","",IF(' Matrice Tarifaire NON AL'!AK705="Composant de Box","999",IF(' Matrice Tarifaire NON AL'!AP705&lt;&gt;"",' Matrice Tarifaire NON AL'!AP705,IF(' Matrice Tarifaire NON AL'!AO705&lt;&gt;"",' Matrice Tarifaire NON AL'!AO705,' Matrice Tarifaire NON AL'!AN705))))</f>
        <v/>
      </c>
    </row>
    <row r="703" spans="1:59" x14ac:dyDescent="0.25">
      <c r="A703" t="str">
        <f>+IF($C703="","",IF(' Matrice Tarifaire NON AL'!N706="","",IF(' Matrice Tarifaire NON AL'!N706=0,"GTIN A 0 - Ne doit pas être mis dans PRE REF",TEXT(' Matrice Tarifaire NON AL'!N706,"00000000000000"))))</f>
        <v/>
      </c>
      <c r="B703" t="str">
        <f>+IF(C703="","",IF(L703=172,4,VLOOKUP(' Matrice Tarifaire NON AL'!AK706,Feuil3!$A$4:$B$14,2,0)))</f>
        <v/>
      </c>
      <c r="C703" t="str">
        <f>+IF(' Matrice Tarifaire NON AL'!O706="","",SUBSTITUTE(' Matrice Tarifaire NON AL'!O706,"CHAR (10)"," "))</f>
        <v/>
      </c>
      <c r="D703" t="str">
        <f>+IF($C703="","",SUBSTITUTE(' Matrice Tarifaire NON AL'!P706,"CHAR (13)"," "))</f>
        <v/>
      </c>
      <c r="E703" t="str">
        <f t="shared" si="31"/>
        <v/>
      </c>
      <c r="F703" t="str">
        <f>+IF($C703="","",IF(' Matrice Tarifaire NON AL'!AX706="","Non",' Matrice Tarifaire NON AL'!AX706))</f>
        <v/>
      </c>
      <c r="G703" t="str">
        <f>+IF($C703="","",IF(' Matrice Tarifaire NON AL'!Q706="DOMEDIA","MDD",IF(' Matrice Tarifaire NON AL'!Q706="APTA","MDD",IF(' Matrice Tarifaire NON AL'!Q706="TOP BUDGET","Premier Prix","MN"))))</f>
        <v/>
      </c>
      <c r="H703" t="str">
        <f>+IF($C703="","",' Matrice Tarifaire NON AL'!Q706)</f>
        <v/>
      </c>
      <c r="K703" t="str">
        <f>+IF($C703="","",' Matrice Tarifaire NON AL'!X706)</f>
        <v/>
      </c>
      <c r="L703" t="str">
        <f>+IF($C703="","",' Matrice Tarifaire NON AL'!X706)</f>
        <v/>
      </c>
      <c r="M703" t="str">
        <f>+IF($C703="","",' Matrice Tarifaire NON AL'!Y706)</f>
        <v/>
      </c>
      <c r="N703" t="str">
        <f>+IF($C703="","",' Matrice Tarifaire NON AL'!Z706)</f>
        <v/>
      </c>
      <c r="P703" t="str">
        <f>+IF(C703="","",IF(' Matrice Tarifaire NON AL'!X706&lt;&gt;168,"Non",""))</f>
        <v/>
      </c>
      <c r="Q703" t="str">
        <f>+IF($C703="","",' Matrice Tarifaire NON AL'!T706)</f>
        <v/>
      </c>
      <c r="R703" t="str">
        <f>+IF($C703="","",IF(' Matrice Tarifaire NON AL'!R706="","",' Matrice Tarifaire NON AL'!R706))</f>
        <v/>
      </c>
      <c r="S703" t="str">
        <f>+IF($C703="","",LEFT(' Matrice Tarifaire NON AL'!W706,1))</f>
        <v/>
      </c>
      <c r="T703" t="str">
        <f>+IF($C703="","",LEFT(' Matrice Tarifaire NON AL'!AY706,3))</f>
        <v/>
      </c>
      <c r="U703" t="str">
        <f t="shared" si="32"/>
        <v/>
      </c>
      <c r="V703" t="str">
        <f>+IF(C703="","",IF(VLOOKUP(' Matrice Tarifaire NON AL'!AK706,Feuil3!A:F,6,0)="Box",IF(' Matrice Tarifaire NON AL'!AL706="Mono-Référence","Homogène",IF(' Matrice Tarifaire NON AL'!AL706="Multi-Références","Panaché","")),IF(' Matrice Tarifaire NON AL'!AK706="A la Pièce","Composant sans Colisage",IF(' Matrice Tarifaire NON AL'!AK706="Composant de Box","Composant sans Colisage","Homogène"))))</f>
        <v/>
      </c>
      <c r="W703" t="str">
        <f>+IF($V703="","",VLOOKUP(' Matrice Tarifaire NON AL'!AK706,Feuil3!$A$4:$E$14,5,0))</f>
        <v/>
      </c>
      <c r="Y703" t="str">
        <f>+IF($V703="","",IF(VLOOKUP(' Matrice Tarifaire NON AL'!$AK706,Feuil3!$A$4:$D$14,4,0)="Palette",' Matrice Tarifaire NON AL'!AN706,""))</f>
        <v/>
      </c>
      <c r="AA703" t="str">
        <f>+IF($V703="","",IF(VLOOKUP(' Matrice Tarifaire NON AL'!$AK706,Feuil3!$A$4:$D$14,4,0)="Colis",' Matrice Tarifaire NON AL'!AN706,""))</f>
        <v/>
      </c>
      <c r="AC703" t="str">
        <f>+IF(V703="","",IF(VLOOKUP(' Matrice Tarifaire NON AL'!AK706,Feuil3!$A$4:$D$14,4,0)="Colis",IF(' Matrice Tarifaire NON AL'!AO706&gt;0,' Matrice Tarifaire NON AL'!AO706,""),""))</f>
        <v/>
      </c>
      <c r="AD703" t="str">
        <f t="shared" si="33"/>
        <v/>
      </c>
      <c r="AE703" t="str">
        <f>+IF(C703="","",' Matrice Tarifaire NON AL'!C706)</f>
        <v/>
      </c>
      <c r="AF703" t="str">
        <f>+IF(C703="","",' Matrice Tarifaire NON AL'!AQ706)</f>
        <v/>
      </c>
      <c r="AH703" t="str">
        <f>+IF(E703="","",' Matrice Tarifaire NON AL'!$U706)</f>
        <v/>
      </c>
      <c r="AI703" t="str">
        <f>+IF(F703="","",IF(' Matrice Tarifaire NON AL'!$V706="","",' Matrice Tarifaire NON AL'!$V706))</f>
        <v/>
      </c>
      <c r="AJ703" t="str">
        <f>+IF($C703="","",IF(' Matrice Tarifaire NON AL'!AZ706="","",' Matrice Tarifaire NON AL'!AZ706))</f>
        <v/>
      </c>
      <c r="AK703" t="str">
        <f>+IF($C703="","",IF(' Matrice Tarifaire NON AL'!BA706="","",' Matrice Tarifaire NON AL'!BA706))</f>
        <v/>
      </c>
      <c r="AL703" t="str">
        <f>+IF($C703="","",IF(' Matrice Tarifaire NON AL'!BB706="","",TEXT(' Matrice Tarifaire NON AL'!BB706,"0,0000")))</f>
        <v/>
      </c>
      <c r="AO703" t="str">
        <f>+IF($C703="","",IF(' Matrice Tarifaire NON AL'!BF706="","",TEXT(' Matrice Tarifaire NON AL'!BF706,"0,0000")))</f>
        <v/>
      </c>
      <c r="AP703" t="str">
        <f>+IF($C703="","",IF(' Matrice Tarifaire NON AL'!BG706="","",TEXT(' Matrice Tarifaire NON AL'!BG706,"0,0000")))</f>
        <v/>
      </c>
      <c r="AQ703" t="str">
        <f>+IF($C703="","",IF(' Matrice Tarifaire NON AL'!BH706="","",TEXT(' Matrice Tarifaire NON AL'!BH706,"0,0000")))</f>
        <v/>
      </c>
      <c r="AR703" t="str">
        <f>+IF($C703="","",IF(' Matrice Tarifaire NON AL'!BI706="","",TEXT(' Matrice Tarifaire NON AL'!BI706,"0,0000")))</f>
        <v/>
      </c>
      <c r="AS703" t="str">
        <f>+IF(C703="","",IF(' Matrice Tarifaire NON AL'!BJ706="","0",IF(' Matrice Tarifaire NON AL'!BJ706="","",' Matrice Tarifaire NON AL'!BJ706)))</f>
        <v/>
      </c>
      <c r="AT703" t="str">
        <f>+IF(C703="","",IF(' Matrice Tarifaire NON AL'!BK706="","",' Matrice Tarifaire NON AL'!$BK$6))</f>
        <v/>
      </c>
      <c r="AU703" t="str">
        <f>+IF(C703="","",IF(' Matrice Tarifaire NON AL'!BK706="","",TEXT(' Matrice Tarifaire NON AL'!BK706,"0,0000")))</f>
        <v/>
      </c>
      <c r="AV703" t="str">
        <f>+IF(C703="","",IF(' Matrice Tarifaire NON AL'!BL706="","",' Matrice Tarifaire NON AL'!$BL$6))</f>
        <v/>
      </c>
      <c r="AW703" t="str">
        <f>+IF(C703="","",IF(' Matrice Tarifaire NON AL'!BL706="","",TEXT(' Matrice Tarifaire NON AL'!BL706,"0,0000")))</f>
        <v/>
      </c>
      <c r="AX703" t="str">
        <f>+IF(C703="","",IF(' Matrice Tarifaire NON AL'!BM706="","",' Matrice Tarifaire NON AL'!$BM$6))</f>
        <v/>
      </c>
      <c r="AY703" t="str">
        <f>+IF(C703="","",IF(' Matrice Tarifaire NON AL'!BM706="","",TEXT(' Matrice Tarifaire NON AL'!BM706,"0,0000")))</f>
        <v/>
      </c>
      <c r="AZ703" t="str">
        <f>+IF(C703="","",IF(' Matrice Tarifaire NON AL'!BN706="","","Taxe DEEE"))</f>
        <v/>
      </c>
      <c r="BA703" t="str">
        <f>+IF(C703="","",IF(' Matrice Tarifaire NON AL'!BN706="","",TEXT(' Matrice Tarifaire NON AL'!BN706,"0,0000")))</f>
        <v/>
      </c>
      <c r="BD703" t="str">
        <f>+IF($C703="","",IF(' Matrice Tarifaire NON AL'!BR706="","",TEXT(' Matrice Tarifaire NON AL'!BR706,"0,000")))</f>
        <v/>
      </c>
      <c r="BE703" t="str">
        <f>+IF($C703="","",IF(' Matrice Tarifaire NON AL'!BS706="","",VALUE(TEXT(' Matrice Tarifaire NON AL'!BS706,"0,00"))))</f>
        <v/>
      </c>
      <c r="BF703" t="str">
        <f>+IF($C703="","",IF(' Matrice Tarifaire NON AL'!BY706="","",' Matrice Tarifaire NON AL'!BY706))</f>
        <v/>
      </c>
      <c r="BG703" t="str">
        <f>+IF(C703="","",IF(' Matrice Tarifaire NON AL'!AK706="Composant de Box","999",IF(' Matrice Tarifaire NON AL'!AP706&lt;&gt;"",' Matrice Tarifaire NON AL'!AP706,IF(' Matrice Tarifaire NON AL'!AO706&lt;&gt;"",' Matrice Tarifaire NON AL'!AO706,' Matrice Tarifaire NON AL'!AN706))))</f>
        <v/>
      </c>
    </row>
    <row r="704" spans="1:59" x14ac:dyDescent="0.25">
      <c r="A704" t="str">
        <f>+IF($C704="","",IF(' Matrice Tarifaire NON AL'!N707="","",IF(' Matrice Tarifaire NON AL'!N707=0,"GTIN A 0 - Ne doit pas être mis dans PRE REF",TEXT(' Matrice Tarifaire NON AL'!N707,"00000000000000"))))</f>
        <v/>
      </c>
      <c r="B704" t="str">
        <f>+IF(C704="","",IF(L704=172,4,VLOOKUP(' Matrice Tarifaire NON AL'!AK707,Feuil3!$A$4:$B$14,2,0)))</f>
        <v/>
      </c>
      <c r="C704" t="str">
        <f>+IF(' Matrice Tarifaire NON AL'!O707="","",SUBSTITUTE(' Matrice Tarifaire NON AL'!O707,"CHAR (10)"," "))</f>
        <v/>
      </c>
      <c r="D704" t="str">
        <f>+IF($C704="","",SUBSTITUTE(' Matrice Tarifaire NON AL'!P707,"CHAR (13)"," "))</f>
        <v/>
      </c>
      <c r="E704" t="str">
        <f t="shared" si="31"/>
        <v/>
      </c>
      <c r="F704" t="str">
        <f>+IF($C704="","",IF(' Matrice Tarifaire NON AL'!AX707="","Non",' Matrice Tarifaire NON AL'!AX707))</f>
        <v/>
      </c>
      <c r="G704" t="str">
        <f>+IF($C704="","",IF(' Matrice Tarifaire NON AL'!Q707="DOMEDIA","MDD",IF(' Matrice Tarifaire NON AL'!Q707="APTA","MDD",IF(' Matrice Tarifaire NON AL'!Q707="TOP BUDGET","Premier Prix","MN"))))</f>
        <v/>
      </c>
      <c r="H704" t="str">
        <f>+IF($C704="","",' Matrice Tarifaire NON AL'!Q707)</f>
        <v/>
      </c>
      <c r="K704" t="str">
        <f>+IF($C704="","",' Matrice Tarifaire NON AL'!X707)</f>
        <v/>
      </c>
      <c r="L704" t="str">
        <f>+IF($C704="","",' Matrice Tarifaire NON AL'!X707)</f>
        <v/>
      </c>
      <c r="M704" t="str">
        <f>+IF($C704="","",' Matrice Tarifaire NON AL'!Y707)</f>
        <v/>
      </c>
      <c r="N704" t="str">
        <f>+IF($C704="","",' Matrice Tarifaire NON AL'!Z707)</f>
        <v/>
      </c>
      <c r="P704" t="str">
        <f>+IF(C704="","",IF(' Matrice Tarifaire NON AL'!X707&lt;&gt;168,"Non",""))</f>
        <v/>
      </c>
      <c r="Q704" t="str">
        <f>+IF($C704="","",' Matrice Tarifaire NON AL'!T707)</f>
        <v/>
      </c>
      <c r="R704" t="str">
        <f>+IF($C704="","",IF(' Matrice Tarifaire NON AL'!R707="","",' Matrice Tarifaire NON AL'!R707))</f>
        <v/>
      </c>
      <c r="S704" t="str">
        <f>+IF($C704="","",LEFT(' Matrice Tarifaire NON AL'!W707,1))</f>
        <v/>
      </c>
      <c r="T704" t="str">
        <f>+IF($C704="","",LEFT(' Matrice Tarifaire NON AL'!AY707,3))</f>
        <v/>
      </c>
      <c r="U704" t="str">
        <f t="shared" si="32"/>
        <v/>
      </c>
      <c r="V704" t="str">
        <f>+IF(C704="","",IF(VLOOKUP(' Matrice Tarifaire NON AL'!AK707,Feuil3!A:F,6,0)="Box",IF(' Matrice Tarifaire NON AL'!AL707="Mono-Référence","Homogène",IF(' Matrice Tarifaire NON AL'!AL707="Multi-Références","Panaché","")),IF(' Matrice Tarifaire NON AL'!AK707="A la Pièce","Composant sans Colisage",IF(' Matrice Tarifaire NON AL'!AK707="Composant de Box","Composant sans Colisage","Homogène"))))</f>
        <v/>
      </c>
      <c r="W704" t="str">
        <f>+IF($V704="","",VLOOKUP(' Matrice Tarifaire NON AL'!AK707,Feuil3!$A$4:$E$14,5,0))</f>
        <v/>
      </c>
      <c r="Y704" t="str">
        <f>+IF($V704="","",IF(VLOOKUP(' Matrice Tarifaire NON AL'!$AK707,Feuil3!$A$4:$D$14,4,0)="Palette",' Matrice Tarifaire NON AL'!AN707,""))</f>
        <v/>
      </c>
      <c r="AA704" t="str">
        <f>+IF($V704="","",IF(VLOOKUP(' Matrice Tarifaire NON AL'!$AK707,Feuil3!$A$4:$D$14,4,0)="Colis",' Matrice Tarifaire NON AL'!AN707,""))</f>
        <v/>
      </c>
      <c r="AC704" t="str">
        <f>+IF(V704="","",IF(VLOOKUP(' Matrice Tarifaire NON AL'!AK707,Feuil3!$A$4:$D$14,4,0)="Colis",IF(' Matrice Tarifaire NON AL'!AO707&gt;0,' Matrice Tarifaire NON AL'!AO707,""),""))</f>
        <v/>
      </c>
      <c r="AD704" t="str">
        <f t="shared" si="33"/>
        <v/>
      </c>
      <c r="AE704" t="str">
        <f>+IF(C704="","",' Matrice Tarifaire NON AL'!C707)</f>
        <v/>
      </c>
      <c r="AF704" t="str">
        <f>+IF(C704="","",' Matrice Tarifaire NON AL'!AQ707)</f>
        <v/>
      </c>
      <c r="AH704" t="str">
        <f>+IF(E704="","",' Matrice Tarifaire NON AL'!$U707)</f>
        <v/>
      </c>
      <c r="AI704" t="str">
        <f>+IF(F704="","",IF(' Matrice Tarifaire NON AL'!$V707="","",' Matrice Tarifaire NON AL'!$V707))</f>
        <v/>
      </c>
      <c r="AJ704" t="str">
        <f>+IF($C704="","",IF(' Matrice Tarifaire NON AL'!AZ707="","",' Matrice Tarifaire NON AL'!AZ707))</f>
        <v/>
      </c>
      <c r="AK704" t="str">
        <f>+IF($C704="","",IF(' Matrice Tarifaire NON AL'!BA707="","",' Matrice Tarifaire NON AL'!BA707))</f>
        <v/>
      </c>
      <c r="AL704" t="str">
        <f>+IF($C704="","",IF(' Matrice Tarifaire NON AL'!BB707="","",TEXT(' Matrice Tarifaire NON AL'!BB707,"0,0000")))</f>
        <v/>
      </c>
      <c r="AO704" t="str">
        <f>+IF($C704="","",IF(' Matrice Tarifaire NON AL'!BF707="","",TEXT(' Matrice Tarifaire NON AL'!BF707,"0,0000")))</f>
        <v/>
      </c>
      <c r="AP704" t="str">
        <f>+IF($C704="","",IF(' Matrice Tarifaire NON AL'!BG707="","",TEXT(' Matrice Tarifaire NON AL'!BG707,"0,0000")))</f>
        <v/>
      </c>
      <c r="AQ704" t="str">
        <f>+IF($C704="","",IF(' Matrice Tarifaire NON AL'!BH707="","",TEXT(' Matrice Tarifaire NON AL'!BH707,"0,0000")))</f>
        <v/>
      </c>
      <c r="AR704" t="str">
        <f>+IF($C704="","",IF(' Matrice Tarifaire NON AL'!BI707="","",TEXT(' Matrice Tarifaire NON AL'!BI707,"0,0000")))</f>
        <v/>
      </c>
      <c r="AS704" t="str">
        <f>+IF(C704="","",IF(' Matrice Tarifaire NON AL'!BJ707="","0",IF(' Matrice Tarifaire NON AL'!BJ707="","",' Matrice Tarifaire NON AL'!BJ707)))</f>
        <v/>
      </c>
      <c r="AT704" t="str">
        <f>+IF(C704="","",IF(' Matrice Tarifaire NON AL'!BK707="","",' Matrice Tarifaire NON AL'!$BK$6))</f>
        <v/>
      </c>
      <c r="AU704" t="str">
        <f>+IF(C704="","",IF(' Matrice Tarifaire NON AL'!BK707="","",TEXT(' Matrice Tarifaire NON AL'!BK707,"0,0000")))</f>
        <v/>
      </c>
      <c r="AV704" t="str">
        <f>+IF(C704="","",IF(' Matrice Tarifaire NON AL'!BL707="","",' Matrice Tarifaire NON AL'!$BL$6))</f>
        <v/>
      </c>
      <c r="AW704" t="str">
        <f>+IF(C704="","",IF(' Matrice Tarifaire NON AL'!BL707="","",TEXT(' Matrice Tarifaire NON AL'!BL707,"0,0000")))</f>
        <v/>
      </c>
      <c r="AX704" t="str">
        <f>+IF(C704="","",IF(' Matrice Tarifaire NON AL'!BM707="","",' Matrice Tarifaire NON AL'!$BM$6))</f>
        <v/>
      </c>
      <c r="AY704" t="str">
        <f>+IF(C704="","",IF(' Matrice Tarifaire NON AL'!BM707="","",TEXT(' Matrice Tarifaire NON AL'!BM707,"0,0000")))</f>
        <v/>
      </c>
      <c r="AZ704" t="str">
        <f>+IF(C704="","",IF(' Matrice Tarifaire NON AL'!BN707="","","Taxe DEEE"))</f>
        <v/>
      </c>
      <c r="BA704" t="str">
        <f>+IF(C704="","",IF(' Matrice Tarifaire NON AL'!BN707="","",TEXT(' Matrice Tarifaire NON AL'!BN707,"0,0000")))</f>
        <v/>
      </c>
      <c r="BD704" t="str">
        <f>+IF($C704="","",IF(' Matrice Tarifaire NON AL'!BR707="","",TEXT(' Matrice Tarifaire NON AL'!BR707,"0,000")))</f>
        <v/>
      </c>
      <c r="BE704" t="str">
        <f>+IF($C704="","",IF(' Matrice Tarifaire NON AL'!BS707="","",VALUE(TEXT(' Matrice Tarifaire NON AL'!BS707,"0,00"))))</f>
        <v/>
      </c>
      <c r="BF704" t="str">
        <f>+IF($C704="","",IF(' Matrice Tarifaire NON AL'!BY707="","",' Matrice Tarifaire NON AL'!BY707))</f>
        <v/>
      </c>
      <c r="BG704" t="str">
        <f>+IF(C704="","",IF(' Matrice Tarifaire NON AL'!AK707="Composant de Box","999",IF(' Matrice Tarifaire NON AL'!AP707&lt;&gt;"",' Matrice Tarifaire NON AL'!AP707,IF(' Matrice Tarifaire NON AL'!AO707&lt;&gt;"",' Matrice Tarifaire NON AL'!AO707,' Matrice Tarifaire NON AL'!AN707))))</f>
        <v/>
      </c>
    </row>
    <row r="705" spans="1:59" x14ac:dyDescent="0.25">
      <c r="A705" t="str">
        <f>+IF($C705="","",IF(' Matrice Tarifaire NON AL'!N708="","",IF(' Matrice Tarifaire NON AL'!N708=0,"GTIN A 0 - Ne doit pas être mis dans PRE REF",TEXT(' Matrice Tarifaire NON AL'!N708,"00000000000000"))))</f>
        <v/>
      </c>
      <c r="B705" t="str">
        <f>+IF(C705="","",IF(L705=172,4,VLOOKUP(' Matrice Tarifaire NON AL'!AK708,Feuil3!$A$4:$B$14,2,0)))</f>
        <v/>
      </c>
      <c r="C705" t="str">
        <f>+IF(' Matrice Tarifaire NON AL'!O708="","",SUBSTITUTE(' Matrice Tarifaire NON AL'!O708,"CHAR (10)"," "))</f>
        <v/>
      </c>
      <c r="D705" t="str">
        <f>+IF($C705="","",SUBSTITUTE(' Matrice Tarifaire NON AL'!P708,"CHAR (13)"," "))</f>
        <v/>
      </c>
      <c r="E705" t="str">
        <f t="shared" si="31"/>
        <v/>
      </c>
      <c r="F705" t="str">
        <f>+IF($C705="","",IF(' Matrice Tarifaire NON AL'!AX708="","Non",' Matrice Tarifaire NON AL'!AX708))</f>
        <v/>
      </c>
      <c r="G705" t="str">
        <f>+IF($C705="","",IF(' Matrice Tarifaire NON AL'!Q708="DOMEDIA","MDD",IF(' Matrice Tarifaire NON AL'!Q708="APTA","MDD",IF(' Matrice Tarifaire NON AL'!Q708="TOP BUDGET","Premier Prix","MN"))))</f>
        <v/>
      </c>
      <c r="H705" t="str">
        <f>+IF($C705="","",' Matrice Tarifaire NON AL'!Q708)</f>
        <v/>
      </c>
      <c r="K705" t="str">
        <f>+IF($C705="","",' Matrice Tarifaire NON AL'!X708)</f>
        <v/>
      </c>
      <c r="L705" t="str">
        <f>+IF($C705="","",' Matrice Tarifaire NON AL'!X708)</f>
        <v/>
      </c>
      <c r="M705" t="str">
        <f>+IF($C705="","",' Matrice Tarifaire NON AL'!Y708)</f>
        <v/>
      </c>
      <c r="N705" t="str">
        <f>+IF($C705="","",' Matrice Tarifaire NON AL'!Z708)</f>
        <v/>
      </c>
      <c r="P705" t="str">
        <f>+IF(C705="","",IF(' Matrice Tarifaire NON AL'!X708&lt;&gt;168,"Non",""))</f>
        <v/>
      </c>
      <c r="Q705" t="str">
        <f>+IF($C705="","",' Matrice Tarifaire NON AL'!T708)</f>
        <v/>
      </c>
      <c r="R705" t="str">
        <f>+IF($C705="","",IF(' Matrice Tarifaire NON AL'!R708="","",' Matrice Tarifaire NON AL'!R708))</f>
        <v/>
      </c>
      <c r="S705" t="str">
        <f>+IF($C705="","",LEFT(' Matrice Tarifaire NON AL'!W708,1))</f>
        <v/>
      </c>
      <c r="T705" t="str">
        <f>+IF($C705="","",LEFT(' Matrice Tarifaire NON AL'!AY708,3))</f>
        <v/>
      </c>
      <c r="U705" t="str">
        <f t="shared" si="32"/>
        <v/>
      </c>
      <c r="V705" t="str">
        <f>+IF(C705="","",IF(VLOOKUP(' Matrice Tarifaire NON AL'!AK708,Feuil3!A:F,6,0)="Box",IF(' Matrice Tarifaire NON AL'!AL708="Mono-Référence","Homogène",IF(' Matrice Tarifaire NON AL'!AL708="Multi-Références","Panaché","")),IF(' Matrice Tarifaire NON AL'!AK708="A la Pièce","Composant sans Colisage",IF(' Matrice Tarifaire NON AL'!AK708="Composant de Box","Composant sans Colisage","Homogène"))))</f>
        <v/>
      </c>
      <c r="W705" t="str">
        <f>+IF($V705="","",VLOOKUP(' Matrice Tarifaire NON AL'!AK708,Feuil3!$A$4:$E$14,5,0))</f>
        <v/>
      </c>
      <c r="Y705" t="str">
        <f>+IF($V705="","",IF(VLOOKUP(' Matrice Tarifaire NON AL'!$AK708,Feuil3!$A$4:$D$14,4,0)="Palette",' Matrice Tarifaire NON AL'!AN708,""))</f>
        <v/>
      </c>
      <c r="AA705" t="str">
        <f>+IF($V705="","",IF(VLOOKUP(' Matrice Tarifaire NON AL'!$AK708,Feuil3!$A$4:$D$14,4,0)="Colis",' Matrice Tarifaire NON AL'!AN708,""))</f>
        <v/>
      </c>
      <c r="AC705" t="str">
        <f>+IF(V705="","",IF(VLOOKUP(' Matrice Tarifaire NON AL'!AK708,Feuil3!$A$4:$D$14,4,0)="Colis",IF(' Matrice Tarifaire NON AL'!AO708&gt;0,' Matrice Tarifaire NON AL'!AO708,""),""))</f>
        <v/>
      </c>
      <c r="AD705" t="str">
        <f t="shared" si="33"/>
        <v/>
      </c>
      <c r="AE705" t="str">
        <f>+IF(C705="","",' Matrice Tarifaire NON AL'!C708)</f>
        <v/>
      </c>
      <c r="AF705" t="str">
        <f>+IF(C705="","",' Matrice Tarifaire NON AL'!AQ708)</f>
        <v/>
      </c>
      <c r="AH705" t="str">
        <f>+IF(E705="","",' Matrice Tarifaire NON AL'!$U708)</f>
        <v/>
      </c>
      <c r="AI705" t="str">
        <f>+IF(F705="","",IF(' Matrice Tarifaire NON AL'!$V708="","",' Matrice Tarifaire NON AL'!$V708))</f>
        <v/>
      </c>
      <c r="AJ705" t="str">
        <f>+IF($C705="","",IF(' Matrice Tarifaire NON AL'!AZ708="","",' Matrice Tarifaire NON AL'!AZ708))</f>
        <v/>
      </c>
      <c r="AK705" t="str">
        <f>+IF($C705="","",IF(' Matrice Tarifaire NON AL'!BA708="","",' Matrice Tarifaire NON AL'!BA708))</f>
        <v/>
      </c>
      <c r="AL705" t="str">
        <f>+IF($C705="","",IF(' Matrice Tarifaire NON AL'!BB708="","",TEXT(' Matrice Tarifaire NON AL'!BB708,"0,0000")))</f>
        <v/>
      </c>
      <c r="AO705" t="str">
        <f>+IF($C705="","",IF(' Matrice Tarifaire NON AL'!BF708="","",TEXT(' Matrice Tarifaire NON AL'!BF708,"0,0000")))</f>
        <v/>
      </c>
      <c r="AP705" t="str">
        <f>+IF($C705="","",IF(' Matrice Tarifaire NON AL'!BG708="","",TEXT(' Matrice Tarifaire NON AL'!BG708,"0,0000")))</f>
        <v/>
      </c>
      <c r="AQ705" t="str">
        <f>+IF($C705="","",IF(' Matrice Tarifaire NON AL'!BH708="","",TEXT(' Matrice Tarifaire NON AL'!BH708,"0,0000")))</f>
        <v/>
      </c>
      <c r="AR705" t="str">
        <f>+IF($C705="","",IF(' Matrice Tarifaire NON AL'!BI708="","",TEXT(' Matrice Tarifaire NON AL'!BI708,"0,0000")))</f>
        <v/>
      </c>
      <c r="AS705" t="str">
        <f>+IF(C705="","",IF(' Matrice Tarifaire NON AL'!BJ708="","0",IF(' Matrice Tarifaire NON AL'!BJ708="","",' Matrice Tarifaire NON AL'!BJ708)))</f>
        <v/>
      </c>
      <c r="AT705" t="str">
        <f>+IF(C705="","",IF(' Matrice Tarifaire NON AL'!BK708="","",' Matrice Tarifaire NON AL'!$BK$6))</f>
        <v/>
      </c>
      <c r="AU705" t="str">
        <f>+IF(C705="","",IF(' Matrice Tarifaire NON AL'!BK708="","",TEXT(' Matrice Tarifaire NON AL'!BK708,"0,0000")))</f>
        <v/>
      </c>
      <c r="AV705" t="str">
        <f>+IF(C705="","",IF(' Matrice Tarifaire NON AL'!BL708="","",' Matrice Tarifaire NON AL'!$BL$6))</f>
        <v/>
      </c>
      <c r="AW705" t="str">
        <f>+IF(C705="","",IF(' Matrice Tarifaire NON AL'!BL708="","",TEXT(' Matrice Tarifaire NON AL'!BL708,"0,0000")))</f>
        <v/>
      </c>
      <c r="AX705" t="str">
        <f>+IF(C705="","",IF(' Matrice Tarifaire NON AL'!BM708="","",' Matrice Tarifaire NON AL'!$BM$6))</f>
        <v/>
      </c>
      <c r="AY705" t="str">
        <f>+IF(C705="","",IF(' Matrice Tarifaire NON AL'!BM708="","",TEXT(' Matrice Tarifaire NON AL'!BM708,"0,0000")))</f>
        <v/>
      </c>
      <c r="AZ705" t="str">
        <f>+IF(C705="","",IF(' Matrice Tarifaire NON AL'!BN708="","","Taxe DEEE"))</f>
        <v/>
      </c>
      <c r="BA705" t="str">
        <f>+IF(C705="","",IF(' Matrice Tarifaire NON AL'!BN708="","",TEXT(' Matrice Tarifaire NON AL'!BN708,"0,0000")))</f>
        <v/>
      </c>
      <c r="BD705" t="str">
        <f>+IF($C705="","",IF(' Matrice Tarifaire NON AL'!BR708="","",TEXT(' Matrice Tarifaire NON AL'!BR708,"0,000")))</f>
        <v/>
      </c>
      <c r="BE705" t="str">
        <f>+IF($C705="","",IF(' Matrice Tarifaire NON AL'!BS708="","",VALUE(TEXT(' Matrice Tarifaire NON AL'!BS708,"0,00"))))</f>
        <v/>
      </c>
      <c r="BF705" t="str">
        <f>+IF($C705="","",IF(' Matrice Tarifaire NON AL'!BY708="","",' Matrice Tarifaire NON AL'!BY708))</f>
        <v/>
      </c>
      <c r="BG705" t="str">
        <f>+IF(C705="","",IF(' Matrice Tarifaire NON AL'!AK708="Composant de Box","999",IF(' Matrice Tarifaire NON AL'!AP708&lt;&gt;"",' Matrice Tarifaire NON AL'!AP708,IF(' Matrice Tarifaire NON AL'!AO708&lt;&gt;"",' Matrice Tarifaire NON AL'!AO708,' Matrice Tarifaire NON AL'!AN708))))</f>
        <v/>
      </c>
    </row>
    <row r="706" spans="1:59" x14ac:dyDescent="0.25">
      <c r="A706" t="str">
        <f>+IF($C706="","",IF(' Matrice Tarifaire NON AL'!N709="","",IF(' Matrice Tarifaire NON AL'!N709=0,"GTIN A 0 - Ne doit pas être mis dans PRE REF",TEXT(' Matrice Tarifaire NON AL'!N709,"00000000000000"))))</f>
        <v/>
      </c>
      <c r="B706" t="str">
        <f>+IF(C706="","",IF(L706=172,4,VLOOKUP(' Matrice Tarifaire NON AL'!AK709,Feuil3!$A$4:$B$14,2,0)))</f>
        <v/>
      </c>
      <c r="C706" t="str">
        <f>+IF(' Matrice Tarifaire NON AL'!O709="","",SUBSTITUTE(' Matrice Tarifaire NON AL'!O709,"CHAR (10)"," "))</f>
        <v/>
      </c>
      <c r="D706" t="str">
        <f>+IF($C706="","",SUBSTITUTE(' Matrice Tarifaire NON AL'!P709,"CHAR (13)"," "))</f>
        <v/>
      </c>
      <c r="E706" t="str">
        <f t="shared" si="31"/>
        <v/>
      </c>
      <c r="F706" t="str">
        <f>+IF($C706="","",IF(' Matrice Tarifaire NON AL'!AX709="","Non",' Matrice Tarifaire NON AL'!AX709))</f>
        <v/>
      </c>
      <c r="G706" t="str">
        <f>+IF($C706="","",IF(' Matrice Tarifaire NON AL'!Q709="DOMEDIA","MDD",IF(' Matrice Tarifaire NON AL'!Q709="APTA","MDD",IF(' Matrice Tarifaire NON AL'!Q709="TOP BUDGET","Premier Prix","MN"))))</f>
        <v/>
      </c>
      <c r="H706" t="str">
        <f>+IF($C706="","",' Matrice Tarifaire NON AL'!Q709)</f>
        <v/>
      </c>
      <c r="K706" t="str">
        <f>+IF($C706="","",' Matrice Tarifaire NON AL'!X709)</f>
        <v/>
      </c>
      <c r="L706" t="str">
        <f>+IF($C706="","",' Matrice Tarifaire NON AL'!X709)</f>
        <v/>
      </c>
      <c r="M706" t="str">
        <f>+IF($C706="","",' Matrice Tarifaire NON AL'!Y709)</f>
        <v/>
      </c>
      <c r="N706" t="str">
        <f>+IF($C706="","",' Matrice Tarifaire NON AL'!Z709)</f>
        <v/>
      </c>
      <c r="P706" t="str">
        <f>+IF(C706="","",IF(' Matrice Tarifaire NON AL'!X709&lt;&gt;168,"Non",""))</f>
        <v/>
      </c>
      <c r="Q706" t="str">
        <f>+IF($C706="","",' Matrice Tarifaire NON AL'!T709)</f>
        <v/>
      </c>
      <c r="R706" t="str">
        <f>+IF($C706="","",IF(' Matrice Tarifaire NON AL'!R709="","",' Matrice Tarifaire NON AL'!R709))</f>
        <v/>
      </c>
      <c r="S706" t="str">
        <f>+IF($C706="","",LEFT(' Matrice Tarifaire NON AL'!W709,1))</f>
        <v/>
      </c>
      <c r="T706" t="str">
        <f>+IF($C706="","",LEFT(' Matrice Tarifaire NON AL'!AY709,3))</f>
        <v/>
      </c>
      <c r="U706" t="str">
        <f t="shared" si="32"/>
        <v/>
      </c>
      <c r="V706" t="str">
        <f>+IF(C706="","",IF(VLOOKUP(' Matrice Tarifaire NON AL'!AK709,Feuil3!A:F,6,0)="Box",IF(' Matrice Tarifaire NON AL'!AL709="Mono-Référence","Homogène",IF(' Matrice Tarifaire NON AL'!AL709="Multi-Références","Panaché","")),IF(' Matrice Tarifaire NON AL'!AK709="A la Pièce","Composant sans Colisage",IF(' Matrice Tarifaire NON AL'!AK709="Composant de Box","Composant sans Colisage","Homogène"))))</f>
        <v/>
      </c>
      <c r="W706" t="str">
        <f>+IF($V706="","",VLOOKUP(' Matrice Tarifaire NON AL'!AK709,Feuil3!$A$4:$E$14,5,0))</f>
        <v/>
      </c>
      <c r="Y706" t="str">
        <f>+IF($V706="","",IF(VLOOKUP(' Matrice Tarifaire NON AL'!$AK709,Feuil3!$A$4:$D$14,4,0)="Palette",' Matrice Tarifaire NON AL'!AN709,""))</f>
        <v/>
      </c>
      <c r="AA706" t="str">
        <f>+IF($V706="","",IF(VLOOKUP(' Matrice Tarifaire NON AL'!$AK709,Feuil3!$A$4:$D$14,4,0)="Colis",' Matrice Tarifaire NON AL'!AN709,""))</f>
        <v/>
      </c>
      <c r="AC706" t="str">
        <f>+IF(V706="","",IF(VLOOKUP(' Matrice Tarifaire NON AL'!AK709,Feuil3!$A$4:$D$14,4,0)="Colis",IF(' Matrice Tarifaire NON AL'!AO709&gt;0,' Matrice Tarifaire NON AL'!AO709,""),""))</f>
        <v/>
      </c>
      <c r="AD706" t="str">
        <f t="shared" si="33"/>
        <v/>
      </c>
      <c r="AE706" t="str">
        <f>+IF(C706="","",' Matrice Tarifaire NON AL'!C709)</f>
        <v/>
      </c>
      <c r="AF706" t="str">
        <f>+IF(C706="","",' Matrice Tarifaire NON AL'!AQ709)</f>
        <v/>
      </c>
      <c r="AH706" t="str">
        <f>+IF(E706="","",' Matrice Tarifaire NON AL'!$U709)</f>
        <v/>
      </c>
      <c r="AI706" t="str">
        <f>+IF(F706="","",IF(' Matrice Tarifaire NON AL'!$V709="","",' Matrice Tarifaire NON AL'!$V709))</f>
        <v/>
      </c>
      <c r="AJ706" t="str">
        <f>+IF($C706="","",IF(' Matrice Tarifaire NON AL'!AZ709="","",' Matrice Tarifaire NON AL'!AZ709))</f>
        <v/>
      </c>
      <c r="AK706" t="str">
        <f>+IF($C706="","",IF(' Matrice Tarifaire NON AL'!BA709="","",' Matrice Tarifaire NON AL'!BA709))</f>
        <v/>
      </c>
      <c r="AL706" t="str">
        <f>+IF($C706="","",IF(' Matrice Tarifaire NON AL'!BB709="","",TEXT(' Matrice Tarifaire NON AL'!BB709,"0,0000")))</f>
        <v/>
      </c>
      <c r="AO706" t="str">
        <f>+IF($C706="","",IF(' Matrice Tarifaire NON AL'!BF709="","",TEXT(' Matrice Tarifaire NON AL'!BF709,"0,0000")))</f>
        <v/>
      </c>
      <c r="AP706" t="str">
        <f>+IF($C706="","",IF(' Matrice Tarifaire NON AL'!BG709="","",TEXT(' Matrice Tarifaire NON AL'!BG709,"0,0000")))</f>
        <v/>
      </c>
      <c r="AQ706" t="str">
        <f>+IF($C706="","",IF(' Matrice Tarifaire NON AL'!BH709="","",TEXT(' Matrice Tarifaire NON AL'!BH709,"0,0000")))</f>
        <v/>
      </c>
      <c r="AR706" t="str">
        <f>+IF($C706="","",IF(' Matrice Tarifaire NON AL'!BI709="","",TEXT(' Matrice Tarifaire NON AL'!BI709,"0,0000")))</f>
        <v/>
      </c>
      <c r="AS706" t="str">
        <f>+IF(C706="","",IF(' Matrice Tarifaire NON AL'!BJ709="","0",IF(' Matrice Tarifaire NON AL'!BJ709="","",' Matrice Tarifaire NON AL'!BJ709)))</f>
        <v/>
      </c>
      <c r="AT706" t="str">
        <f>+IF(C706="","",IF(' Matrice Tarifaire NON AL'!BK709="","",' Matrice Tarifaire NON AL'!$BK$6))</f>
        <v/>
      </c>
      <c r="AU706" t="str">
        <f>+IF(C706="","",IF(' Matrice Tarifaire NON AL'!BK709="","",TEXT(' Matrice Tarifaire NON AL'!BK709,"0,0000")))</f>
        <v/>
      </c>
      <c r="AV706" t="str">
        <f>+IF(C706="","",IF(' Matrice Tarifaire NON AL'!BL709="","",' Matrice Tarifaire NON AL'!$BL$6))</f>
        <v/>
      </c>
      <c r="AW706" t="str">
        <f>+IF(C706="","",IF(' Matrice Tarifaire NON AL'!BL709="","",TEXT(' Matrice Tarifaire NON AL'!BL709,"0,0000")))</f>
        <v/>
      </c>
      <c r="AX706" t="str">
        <f>+IF(C706="","",IF(' Matrice Tarifaire NON AL'!BM709="","",' Matrice Tarifaire NON AL'!$BM$6))</f>
        <v/>
      </c>
      <c r="AY706" t="str">
        <f>+IF(C706="","",IF(' Matrice Tarifaire NON AL'!BM709="","",TEXT(' Matrice Tarifaire NON AL'!BM709,"0,0000")))</f>
        <v/>
      </c>
      <c r="AZ706" t="str">
        <f>+IF(C706="","",IF(' Matrice Tarifaire NON AL'!BN709="","","Taxe DEEE"))</f>
        <v/>
      </c>
      <c r="BA706" t="str">
        <f>+IF(C706="","",IF(' Matrice Tarifaire NON AL'!BN709="","",TEXT(' Matrice Tarifaire NON AL'!BN709,"0,0000")))</f>
        <v/>
      </c>
      <c r="BD706" t="str">
        <f>+IF($C706="","",IF(' Matrice Tarifaire NON AL'!BR709="","",TEXT(' Matrice Tarifaire NON AL'!BR709,"0,000")))</f>
        <v/>
      </c>
      <c r="BE706" t="str">
        <f>+IF($C706="","",IF(' Matrice Tarifaire NON AL'!BS709="","",VALUE(TEXT(' Matrice Tarifaire NON AL'!BS709,"0,00"))))</f>
        <v/>
      </c>
      <c r="BF706" t="str">
        <f>+IF($C706="","",IF(' Matrice Tarifaire NON AL'!BY709="","",' Matrice Tarifaire NON AL'!BY709))</f>
        <v/>
      </c>
      <c r="BG706" t="str">
        <f>+IF(C706="","",IF(' Matrice Tarifaire NON AL'!AK709="Composant de Box","999",IF(' Matrice Tarifaire NON AL'!AP709&lt;&gt;"",' Matrice Tarifaire NON AL'!AP709,IF(' Matrice Tarifaire NON AL'!AO709&lt;&gt;"",' Matrice Tarifaire NON AL'!AO709,' Matrice Tarifaire NON AL'!AN709))))</f>
        <v/>
      </c>
    </row>
    <row r="707" spans="1:59" x14ac:dyDescent="0.25">
      <c r="A707" t="str">
        <f>+IF($C707="","",IF(' Matrice Tarifaire NON AL'!N710="","",IF(' Matrice Tarifaire NON AL'!N710=0,"GTIN A 0 - Ne doit pas être mis dans PRE REF",TEXT(' Matrice Tarifaire NON AL'!N710,"00000000000000"))))</f>
        <v/>
      </c>
      <c r="B707" t="str">
        <f>+IF(C707="","",IF(L707=172,4,VLOOKUP(' Matrice Tarifaire NON AL'!AK710,Feuil3!$A$4:$B$14,2,0)))</f>
        <v/>
      </c>
      <c r="C707" t="str">
        <f>+IF(' Matrice Tarifaire NON AL'!O710="","",SUBSTITUTE(' Matrice Tarifaire NON AL'!O710,"CHAR (10)"," "))</f>
        <v/>
      </c>
      <c r="D707" t="str">
        <f>+IF($C707="","",SUBSTITUTE(' Matrice Tarifaire NON AL'!P710,"CHAR (13)"," "))</f>
        <v/>
      </c>
      <c r="E707" t="str">
        <f t="shared" si="31"/>
        <v/>
      </c>
      <c r="F707" t="str">
        <f>+IF($C707="","",IF(' Matrice Tarifaire NON AL'!AX710="","Non",' Matrice Tarifaire NON AL'!AX710))</f>
        <v/>
      </c>
      <c r="G707" t="str">
        <f>+IF($C707="","",IF(' Matrice Tarifaire NON AL'!Q710="DOMEDIA","MDD",IF(' Matrice Tarifaire NON AL'!Q710="APTA","MDD",IF(' Matrice Tarifaire NON AL'!Q710="TOP BUDGET","Premier Prix","MN"))))</f>
        <v/>
      </c>
      <c r="H707" t="str">
        <f>+IF($C707="","",' Matrice Tarifaire NON AL'!Q710)</f>
        <v/>
      </c>
      <c r="K707" t="str">
        <f>+IF($C707="","",' Matrice Tarifaire NON AL'!X710)</f>
        <v/>
      </c>
      <c r="L707" t="str">
        <f>+IF($C707="","",' Matrice Tarifaire NON AL'!X710)</f>
        <v/>
      </c>
      <c r="M707" t="str">
        <f>+IF($C707="","",' Matrice Tarifaire NON AL'!Y710)</f>
        <v/>
      </c>
      <c r="N707" t="str">
        <f>+IF($C707="","",' Matrice Tarifaire NON AL'!Z710)</f>
        <v/>
      </c>
      <c r="P707" t="str">
        <f>+IF(C707="","",IF(' Matrice Tarifaire NON AL'!X710&lt;&gt;168,"Non",""))</f>
        <v/>
      </c>
      <c r="Q707" t="str">
        <f>+IF($C707="","",' Matrice Tarifaire NON AL'!T710)</f>
        <v/>
      </c>
      <c r="R707" t="str">
        <f>+IF($C707="","",IF(' Matrice Tarifaire NON AL'!R710="","",' Matrice Tarifaire NON AL'!R710))</f>
        <v/>
      </c>
      <c r="S707" t="str">
        <f>+IF($C707="","",LEFT(' Matrice Tarifaire NON AL'!W710,1))</f>
        <v/>
      </c>
      <c r="T707" t="str">
        <f>+IF($C707="","",LEFT(' Matrice Tarifaire NON AL'!AY710,3))</f>
        <v/>
      </c>
      <c r="U707" t="str">
        <f t="shared" si="32"/>
        <v/>
      </c>
      <c r="V707" t="str">
        <f>+IF(C707="","",IF(VLOOKUP(' Matrice Tarifaire NON AL'!AK710,Feuil3!A:F,6,0)="Box",IF(' Matrice Tarifaire NON AL'!AL710="Mono-Référence","Homogène",IF(' Matrice Tarifaire NON AL'!AL710="Multi-Références","Panaché","")),IF(' Matrice Tarifaire NON AL'!AK710="A la Pièce","Composant sans Colisage",IF(' Matrice Tarifaire NON AL'!AK710="Composant de Box","Composant sans Colisage","Homogène"))))</f>
        <v/>
      </c>
      <c r="W707" t="str">
        <f>+IF($V707="","",VLOOKUP(' Matrice Tarifaire NON AL'!AK710,Feuil3!$A$4:$E$14,5,0))</f>
        <v/>
      </c>
      <c r="Y707" t="str">
        <f>+IF($V707="","",IF(VLOOKUP(' Matrice Tarifaire NON AL'!$AK710,Feuil3!$A$4:$D$14,4,0)="Palette",' Matrice Tarifaire NON AL'!AN710,""))</f>
        <v/>
      </c>
      <c r="AA707" t="str">
        <f>+IF($V707="","",IF(VLOOKUP(' Matrice Tarifaire NON AL'!$AK710,Feuil3!$A$4:$D$14,4,0)="Colis",' Matrice Tarifaire NON AL'!AN710,""))</f>
        <v/>
      </c>
      <c r="AC707" t="str">
        <f>+IF(V707="","",IF(VLOOKUP(' Matrice Tarifaire NON AL'!AK710,Feuil3!$A$4:$D$14,4,0)="Colis",IF(' Matrice Tarifaire NON AL'!AO710&gt;0,' Matrice Tarifaire NON AL'!AO710,""),""))</f>
        <v/>
      </c>
      <c r="AD707" t="str">
        <f t="shared" si="33"/>
        <v/>
      </c>
      <c r="AE707" t="str">
        <f>+IF(C707="","",' Matrice Tarifaire NON AL'!C710)</f>
        <v/>
      </c>
      <c r="AF707" t="str">
        <f>+IF(C707="","",' Matrice Tarifaire NON AL'!AQ710)</f>
        <v/>
      </c>
      <c r="AH707" t="str">
        <f>+IF(E707="","",' Matrice Tarifaire NON AL'!$U710)</f>
        <v/>
      </c>
      <c r="AI707" t="str">
        <f>+IF(F707="","",IF(' Matrice Tarifaire NON AL'!$V710="","",' Matrice Tarifaire NON AL'!$V710))</f>
        <v/>
      </c>
      <c r="AJ707" t="str">
        <f>+IF($C707="","",IF(' Matrice Tarifaire NON AL'!AZ710="","",' Matrice Tarifaire NON AL'!AZ710))</f>
        <v/>
      </c>
      <c r="AK707" t="str">
        <f>+IF($C707="","",IF(' Matrice Tarifaire NON AL'!BA710="","",' Matrice Tarifaire NON AL'!BA710))</f>
        <v/>
      </c>
      <c r="AL707" t="str">
        <f>+IF($C707="","",IF(' Matrice Tarifaire NON AL'!BB710="","",TEXT(' Matrice Tarifaire NON AL'!BB710,"0,0000")))</f>
        <v/>
      </c>
      <c r="AO707" t="str">
        <f>+IF($C707="","",IF(' Matrice Tarifaire NON AL'!BF710="","",TEXT(' Matrice Tarifaire NON AL'!BF710,"0,0000")))</f>
        <v/>
      </c>
      <c r="AP707" t="str">
        <f>+IF($C707="","",IF(' Matrice Tarifaire NON AL'!BG710="","",TEXT(' Matrice Tarifaire NON AL'!BG710,"0,0000")))</f>
        <v/>
      </c>
      <c r="AQ707" t="str">
        <f>+IF($C707="","",IF(' Matrice Tarifaire NON AL'!BH710="","",TEXT(' Matrice Tarifaire NON AL'!BH710,"0,0000")))</f>
        <v/>
      </c>
      <c r="AR707" t="str">
        <f>+IF($C707="","",IF(' Matrice Tarifaire NON AL'!BI710="","",TEXT(' Matrice Tarifaire NON AL'!BI710,"0,0000")))</f>
        <v/>
      </c>
      <c r="AS707" t="str">
        <f>+IF(C707="","",IF(' Matrice Tarifaire NON AL'!BJ710="","0",IF(' Matrice Tarifaire NON AL'!BJ710="","",' Matrice Tarifaire NON AL'!BJ710)))</f>
        <v/>
      </c>
      <c r="AT707" t="str">
        <f>+IF(C707="","",IF(' Matrice Tarifaire NON AL'!BK710="","",' Matrice Tarifaire NON AL'!$BK$6))</f>
        <v/>
      </c>
      <c r="AU707" t="str">
        <f>+IF(C707="","",IF(' Matrice Tarifaire NON AL'!BK710="","",TEXT(' Matrice Tarifaire NON AL'!BK710,"0,0000")))</f>
        <v/>
      </c>
      <c r="AV707" t="str">
        <f>+IF(C707="","",IF(' Matrice Tarifaire NON AL'!BL710="","",' Matrice Tarifaire NON AL'!$BL$6))</f>
        <v/>
      </c>
      <c r="AW707" t="str">
        <f>+IF(C707="","",IF(' Matrice Tarifaire NON AL'!BL710="","",TEXT(' Matrice Tarifaire NON AL'!BL710,"0,0000")))</f>
        <v/>
      </c>
      <c r="AX707" t="str">
        <f>+IF(C707="","",IF(' Matrice Tarifaire NON AL'!BM710="","",' Matrice Tarifaire NON AL'!$BM$6))</f>
        <v/>
      </c>
      <c r="AY707" t="str">
        <f>+IF(C707="","",IF(' Matrice Tarifaire NON AL'!BM710="","",TEXT(' Matrice Tarifaire NON AL'!BM710,"0,0000")))</f>
        <v/>
      </c>
      <c r="AZ707" t="str">
        <f>+IF(C707="","",IF(' Matrice Tarifaire NON AL'!BN710="","","Taxe DEEE"))</f>
        <v/>
      </c>
      <c r="BA707" t="str">
        <f>+IF(C707="","",IF(' Matrice Tarifaire NON AL'!BN710="","",TEXT(' Matrice Tarifaire NON AL'!BN710,"0,0000")))</f>
        <v/>
      </c>
      <c r="BD707" t="str">
        <f>+IF($C707="","",IF(' Matrice Tarifaire NON AL'!BR710="","",TEXT(' Matrice Tarifaire NON AL'!BR710,"0,000")))</f>
        <v/>
      </c>
      <c r="BE707" t="str">
        <f>+IF($C707="","",IF(' Matrice Tarifaire NON AL'!BS710="","",VALUE(TEXT(' Matrice Tarifaire NON AL'!BS710,"0,00"))))</f>
        <v/>
      </c>
      <c r="BF707" t="str">
        <f>+IF($C707="","",IF(' Matrice Tarifaire NON AL'!BY710="","",' Matrice Tarifaire NON AL'!BY710))</f>
        <v/>
      </c>
      <c r="BG707" t="str">
        <f>+IF(C707="","",IF(' Matrice Tarifaire NON AL'!AK710="Composant de Box","999",IF(' Matrice Tarifaire NON AL'!AP710&lt;&gt;"",' Matrice Tarifaire NON AL'!AP710,IF(' Matrice Tarifaire NON AL'!AO710&lt;&gt;"",' Matrice Tarifaire NON AL'!AO710,' Matrice Tarifaire NON AL'!AN710))))</f>
        <v/>
      </c>
    </row>
    <row r="708" spans="1:59" x14ac:dyDescent="0.25">
      <c r="A708" t="str">
        <f>+IF($C708="","",IF(' Matrice Tarifaire NON AL'!N711="","",IF(' Matrice Tarifaire NON AL'!N711=0,"GTIN A 0 - Ne doit pas être mis dans PRE REF",TEXT(' Matrice Tarifaire NON AL'!N711,"00000000000000"))))</f>
        <v/>
      </c>
      <c r="B708" t="str">
        <f>+IF(C708="","",IF(L708=172,4,VLOOKUP(' Matrice Tarifaire NON AL'!AK711,Feuil3!$A$4:$B$14,2,0)))</f>
        <v/>
      </c>
      <c r="C708" t="str">
        <f>+IF(' Matrice Tarifaire NON AL'!O711="","",SUBSTITUTE(' Matrice Tarifaire NON AL'!O711,"CHAR (10)"," "))</f>
        <v/>
      </c>
      <c r="D708" t="str">
        <f>+IF($C708="","",SUBSTITUTE(' Matrice Tarifaire NON AL'!P711,"CHAR (13)"," "))</f>
        <v/>
      </c>
      <c r="E708" t="str">
        <f t="shared" si="31"/>
        <v/>
      </c>
      <c r="F708" t="str">
        <f>+IF($C708="","",IF(' Matrice Tarifaire NON AL'!AX711="","Non",' Matrice Tarifaire NON AL'!AX711))</f>
        <v/>
      </c>
      <c r="G708" t="str">
        <f>+IF($C708="","",IF(' Matrice Tarifaire NON AL'!Q711="DOMEDIA","MDD",IF(' Matrice Tarifaire NON AL'!Q711="APTA","MDD",IF(' Matrice Tarifaire NON AL'!Q711="TOP BUDGET","Premier Prix","MN"))))</f>
        <v/>
      </c>
      <c r="H708" t="str">
        <f>+IF($C708="","",' Matrice Tarifaire NON AL'!Q711)</f>
        <v/>
      </c>
      <c r="K708" t="str">
        <f>+IF($C708="","",' Matrice Tarifaire NON AL'!X711)</f>
        <v/>
      </c>
      <c r="L708" t="str">
        <f>+IF($C708="","",' Matrice Tarifaire NON AL'!X711)</f>
        <v/>
      </c>
      <c r="M708" t="str">
        <f>+IF($C708="","",' Matrice Tarifaire NON AL'!Y711)</f>
        <v/>
      </c>
      <c r="N708" t="str">
        <f>+IF($C708="","",' Matrice Tarifaire NON AL'!Z711)</f>
        <v/>
      </c>
      <c r="P708" t="str">
        <f>+IF(C708="","",IF(' Matrice Tarifaire NON AL'!X711&lt;&gt;168,"Non",""))</f>
        <v/>
      </c>
      <c r="Q708" t="str">
        <f>+IF($C708="","",' Matrice Tarifaire NON AL'!T711)</f>
        <v/>
      </c>
      <c r="R708" t="str">
        <f>+IF($C708="","",IF(' Matrice Tarifaire NON AL'!R711="","",' Matrice Tarifaire NON AL'!R711))</f>
        <v/>
      </c>
      <c r="S708" t="str">
        <f>+IF($C708="","",LEFT(' Matrice Tarifaire NON AL'!W711,1))</f>
        <v/>
      </c>
      <c r="T708" t="str">
        <f>+IF($C708="","",LEFT(' Matrice Tarifaire NON AL'!AY711,3))</f>
        <v/>
      </c>
      <c r="U708" t="str">
        <f t="shared" si="32"/>
        <v/>
      </c>
      <c r="V708" t="str">
        <f>+IF(C708="","",IF(VLOOKUP(' Matrice Tarifaire NON AL'!AK711,Feuil3!A:F,6,0)="Box",IF(' Matrice Tarifaire NON AL'!AL711="Mono-Référence","Homogène",IF(' Matrice Tarifaire NON AL'!AL711="Multi-Références","Panaché","")),IF(' Matrice Tarifaire NON AL'!AK711="A la Pièce","Composant sans Colisage",IF(' Matrice Tarifaire NON AL'!AK711="Composant de Box","Composant sans Colisage","Homogène"))))</f>
        <v/>
      </c>
      <c r="W708" t="str">
        <f>+IF($V708="","",VLOOKUP(' Matrice Tarifaire NON AL'!AK711,Feuil3!$A$4:$E$14,5,0))</f>
        <v/>
      </c>
      <c r="Y708" t="str">
        <f>+IF($V708="","",IF(VLOOKUP(' Matrice Tarifaire NON AL'!$AK711,Feuil3!$A$4:$D$14,4,0)="Palette",' Matrice Tarifaire NON AL'!AN711,""))</f>
        <v/>
      </c>
      <c r="AA708" t="str">
        <f>+IF($V708="","",IF(VLOOKUP(' Matrice Tarifaire NON AL'!$AK711,Feuil3!$A$4:$D$14,4,0)="Colis",' Matrice Tarifaire NON AL'!AN711,""))</f>
        <v/>
      </c>
      <c r="AC708" t="str">
        <f>+IF(V708="","",IF(VLOOKUP(' Matrice Tarifaire NON AL'!AK711,Feuil3!$A$4:$D$14,4,0)="Colis",IF(' Matrice Tarifaire NON AL'!AO711&gt;0,' Matrice Tarifaire NON AL'!AO711,""),""))</f>
        <v/>
      </c>
      <c r="AD708" t="str">
        <f t="shared" si="33"/>
        <v/>
      </c>
      <c r="AE708" t="str">
        <f>+IF(C708="","",' Matrice Tarifaire NON AL'!C711)</f>
        <v/>
      </c>
      <c r="AF708" t="str">
        <f>+IF(C708="","",' Matrice Tarifaire NON AL'!AQ711)</f>
        <v/>
      </c>
      <c r="AH708" t="str">
        <f>+IF(E708="","",' Matrice Tarifaire NON AL'!$U711)</f>
        <v/>
      </c>
      <c r="AI708" t="str">
        <f>+IF(F708="","",IF(' Matrice Tarifaire NON AL'!$V711="","",' Matrice Tarifaire NON AL'!$V711))</f>
        <v/>
      </c>
      <c r="AJ708" t="str">
        <f>+IF($C708="","",IF(' Matrice Tarifaire NON AL'!AZ711="","",' Matrice Tarifaire NON AL'!AZ711))</f>
        <v/>
      </c>
      <c r="AK708" t="str">
        <f>+IF($C708="","",IF(' Matrice Tarifaire NON AL'!BA711="","",' Matrice Tarifaire NON AL'!BA711))</f>
        <v/>
      </c>
      <c r="AL708" t="str">
        <f>+IF($C708="","",IF(' Matrice Tarifaire NON AL'!BB711="","",TEXT(' Matrice Tarifaire NON AL'!BB711,"0,0000")))</f>
        <v/>
      </c>
      <c r="AO708" t="str">
        <f>+IF($C708="","",IF(' Matrice Tarifaire NON AL'!BF711="","",TEXT(' Matrice Tarifaire NON AL'!BF711,"0,0000")))</f>
        <v/>
      </c>
      <c r="AP708" t="str">
        <f>+IF($C708="","",IF(' Matrice Tarifaire NON AL'!BG711="","",TEXT(' Matrice Tarifaire NON AL'!BG711,"0,0000")))</f>
        <v/>
      </c>
      <c r="AQ708" t="str">
        <f>+IF($C708="","",IF(' Matrice Tarifaire NON AL'!BH711="","",TEXT(' Matrice Tarifaire NON AL'!BH711,"0,0000")))</f>
        <v/>
      </c>
      <c r="AR708" t="str">
        <f>+IF($C708="","",IF(' Matrice Tarifaire NON AL'!BI711="","",TEXT(' Matrice Tarifaire NON AL'!BI711,"0,0000")))</f>
        <v/>
      </c>
      <c r="AS708" t="str">
        <f>+IF(C708="","",IF(' Matrice Tarifaire NON AL'!BJ711="","0",IF(' Matrice Tarifaire NON AL'!BJ711="","",' Matrice Tarifaire NON AL'!BJ711)))</f>
        <v/>
      </c>
      <c r="AT708" t="str">
        <f>+IF(C708="","",IF(' Matrice Tarifaire NON AL'!BK711="","",' Matrice Tarifaire NON AL'!$BK$6))</f>
        <v/>
      </c>
      <c r="AU708" t="str">
        <f>+IF(C708="","",IF(' Matrice Tarifaire NON AL'!BK711="","",TEXT(' Matrice Tarifaire NON AL'!BK711,"0,0000")))</f>
        <v/>
      </c>
      <c r="AV708" t="str">
        <f>+IF(C708="","",IF(' Matrice Tarifaire NON AL'!BL711="","",' Matrice Tarifaire NON AL'!$BL$6))</f>
        <v/>
      </c>
      <c r="AW708" t="str">
        <f>+IF(C708="","",IF(' Matrice Tarifaire NON AL'!BL711="","",TEXT(' Matrice Tarifaire NON AL'!BL711,"0,0000")))</f>
        <v/>
      </c>
      <c r="AX708" t="str">
        <f>+IF(C708="","",IF(' Matrice Tarifaire NON AL'!BM711="","",' Matrice Tarifaire NON AL'!$BM$6))</f>
        <v/>
      </c>
      <c r="AY708" t="str">
        <f>+IF(C708="","",IF(' Matrice Tarifaire NON AL'!BM711="","",TEXT(' Matrice Tarifaire NON AL'!BM711,"0,0000")))</f>
        <v/>
      </c>
      <c r="AZ708" t="str">
        <f>+IF(C708="","",IF(' Matrice Tarifaire NON AL'!BN711="","","Taxe DEEE"))</f>
        <v/>
      </c>
      <c r="BA708" t="str">
        <f>+IF(C708="","",IF(' Matrice Tarifaire NON AL'!BN711="","",TEXT(' Matrice Tarifaire NON AL'!BN711,"0,0000")))</f>
        <v/>
      </c>
      <c r="BD708" t="str">
        <f>+IF($C708="","",IF(' Matrice Tarifaire NON AL'!BR711="","",TEXT(' Matrice Tarifaire NON AL'!BR711,"0,000")))</f>
        <v/>
      </c>
      <c r="BE708" t="str">
        <f>+IF($C708="","",IF(' Matrice Tarifaire NON AL'!BS711="","",VALUE(TEXT(' Matrice Tarifaire NON AL'!BS711,"0,00"))))</f>
        <v/>
      </c>
      <c r="BF708" t="str">
        <f>+IF($C708="","",IF(' Matrice Tarifaire NON AL'!BY711="","",' Matrice Tarifaire NON AL'!BY711))</f>
        <v/>
      </c>
      <c r="BG708" t="str">
        <f>+IF(C708="","",IF(' Matrice Tarifaire NON AL'!AK711="Composant de Box","999",IF(' Matrice Tarifaire NON AL'!AP711&lt;&gt;"",' Matrice Tarifaire NON AL'!AP711,IF(' Matrice Tarifaire NON AL'!AO711&lt;&gt;"",' Matrice Tarifaire NON AL'!AO711,' Matrice Tarifaire NON AL'!AN711))))</f>
        <v/>
      </c>
    </row>
    <row r="709" spans="1:59" x14ac:dyDescent="0.25">
      <c r="A709" t="str">
        <f>+IF($C709="","",IF(' Matrice Tarifaire NON AL'!N712="","",IF(' Matrice Tarifaire NON AL'!N712=0,"GTIN A 0 - Ne doit pas être mis dans PRE REF",TEXT(' Matrice Tarifaire NON AL'!N712,"00000000000000"))))</f>
        <v/>
      </c>
      <c r="B709" t="str">
        <f>+IF(C709="","",IF(L709=172,4,VLOOKUP(' Matrice Tarifaire NON AL'!AK712,Feuil3!$A$4:$B$14,2,0)))</f>
        <v/>
      </c>
      <c r="C709" t="str">
        <f>+IF(' Matrice Tarifaire NON AL'!O712="","",SUBSTITUTE(' Matrice Tarifaire NON AL'!O712,"CHAR (10)"," "))</f>
        <v/>
      </c>
      <c r="D709" t="str">
        <f>+IF($C709="","",SUBSTITUTE(' Matrice Tarifaire NON AL'!P712,"CHAR (13)"," "))</f>
        <v/>
      </c>
      <c r="E709" t="str">
        <f t="shared" ref="E709:E772" si="34">+IF($C709="","",LEFT(D709,25))</f>
        <v/>
      </c>
      <c r="F709" t="str">
        <f>+IF($C709="","",IF(' Matrice Tarifaire NON AL'!AX712="","Non",' Matrice Tarifaire NON AL'!AX712))</f>
        <v/>
      </c>
      <c r="G709" t="str">
        <f>+IF($C709="","",IF(' Matrice Tarifaire NON AL'!Q712="DOMEDIA","MDD",IF(' Matrice Tarifaire NON AL'!Q712="APTA","MDD",IF(' Matrice Tarifaire NON AL'!Q712="TOP BUDGET","Premier Prix","MN"))))</f>
        <v/>
      </c>
      <c r="H709" t="str">
        <f>+IF($C709="","",' Matrice Tarifaire NON AL'!Q712)</f>
        <v/>
      </c>
      <c r="K709" t="str">
        <f>+IF($C709="","",' Matrice Tarifaire NON AL'!X712)</f>
        <v/>
      </c>
      <c r="L709" t="str">
        <f>+IF($C709="","",' Matrice Tarifaire NON AL'!X712)</f>
        <v/>
      </c>
      <c r="M709" t="str">
        <f>+IF($C709="","",' Matrice Tarifaire NON AL'!Y712)</f>
        <v/>
      </c>
      <c r="N709" t="str">
        <f>+IF($C709="","",' Matrice Tarifaire NON AL'!Z712)</f>
        <v/>
      </c>
      <c r="P709" t="str">
        <f>+IF(C709="","",IF(' Matrice Tarifaire NON AL'!X712&lt;&gt;168,"Non",""))</f>
        <v/>
      </c>
      <c r="Q709" t="str">
        <f>+IF($C709="","",' Matrice Tarifaire NON AL'!T712)</f>
        <v/>
      </c>
      <c r="R709" t="str">
        <f>+IF($C709="","",IF(' Matrice Tarifaire NON AL'!R712="","",' Matrice Tarifaire NON AL'!R712))</f>
        <v/>
      </c>
      <c r="S709" t="str">
        <f>+IF($C709="","",LEFT(' Matrice Tarifaire NON AL'!W712,1))</f>
        <v/>
      </c>
      <c r="T709" t="str">
        <f>+IF($C709="","",LEFT(' Matrice Tarifaire NON AL'!AY712,3))</f>
        <v/>
      </c>
      <c r="U709" t="str">
        <f t="shared" ref="U709:U772" si="35">+IF($C709="","",IF(L709&lt;&gt;168,"Salsify",""))</f>
        <v/>
      </c>
      <c r="V709" t="str">
        <f>+IF(C709="","",IF(VLOOKUP(' Matrice Tarifaire NON AL'!AK712,Feuil3!A:F,6,0)="Box",IF(' Matrice Tarifaire NON AL'!AL712="Mono-Référence","Homogène",IF(' Matrice Tarifaire NON AL'!AL712="Multi-Références","Panaché","")),IF(' Matrice Tarifaire NON AL'!AK712="A la Pièce","Composant sans Colisage",IF(' Matrice Tarifaire NON AL'!AK712="Composant de Box","Composant sans Colisage","Homogène"))))</f>
        <v/>
      </c>
      <c r="W709" t="str">
        <f>+IF($V709="","",VLOOKUP(' Matrice Tarifaire NON AL'!AK712,Feuil3!$A$4:$E$14,5,0))</f>
        <v/>
      </c>
      <c r="Y709" t="str">
        <f>+IF($V709="","",IF(VLOOKUP(' Matrice Tarifaire NON AL'!$AK712,Feuil3!$A$4:$D$14,4,0)="Palette",' Matrice Tarifaire NON AL'!AN712,""))</f>
        <v/>
      </c>
      <c r="AA709" t="str">
        <f>+IF($V709="","",IF(VLOOKUP(' Matrice Tarifaire NON AL'!$AK712,Feuil3!$A$4:$D$14,4,0)="Colis",' Matrice Tarifaire NON AL'!AN712,""))</f>
        <v/>
      </c>
      <c r="AC709" t="str">
        <f>+IF(V709="","",IF(VLOOKUP(' Matrice Tarifaire NON AL'!AK712,Feuil3!$A$4:$D$14,4,0)="Colis",IF(' Matrice Tarifaire NON AL'!AO712&gt;0,' Matrice Tarifaire NON AL'!AO712,""),""))</f>
        <v/>
      </c>
      <c r="AD709" t="str">
        <f t="shared" ref="AD709:AD772" si="36">+IF(V709="","",D709)</f>
        <v/>
      </c>
      <c r="AE709" t="str">
        <f>+IF(C709="","",' Matrice Tarifaire NON AL'!C712)</f>
        <v/>
      </c>
      <c r="AF709" t="str">
        <f>+IF(C709="","",' Matrice Tarifaire NON AL'!AQ712)</f>
        <v/>
      </c>
      <c r="AH709" t="str">
        <f>+IF(E709="","",' Matrice Tarifaire NON AL'!$U712)</f>
        <v/>
      </c>
      <c r="AI709" t="str">
        <f>+IF(F709="","",IF(' Matrice Tarifaire NON AL'!$V712="","",' Matrice Tarifaire NON AL'!$V712))</f>
        <v/>
      </c>
      <c r="AJ709" t="str">
        <f>+IF($C709="","",IF(' Matrice Tarifaire NON AL'!AZ712="","",' Matrice Tarifaire NON AL'!AZ712))</f>
        <v/>
      </c>
      <c r="AK709" t="str">
        <f>+IF($C709="","",IF(' Matrice Tarifaire NON AL'!BA712="","",' Matrice Tarifaire NON AL'!BA712))</f>
        <v/>
      </c>
      <c r="AL709" t="str">
        <f>+IF($C709="","",IF(' Matrice Tarifaire NON AL'!BB712="","",TEXT(' Matrice Tarifaire NON AL'!BB712,"0,0000")))</f>
        <v/>
      </c>
      <c r="AO709" t="str">
        <f>+IF($C709="","",IF(' Matrice Tarifaire NON AL'!BF712="","",TEXT(' Matrice Tarifaire NON AL'!BF712,"0,0000")))</f>
        <v/>
      </c>
      <c r="AP709" t="str">
        <f>+IF($C709="","",IF(' Matrice Tarifaire NON AL'!BG712="","",TEXT(' Matrice Tarifaire NON AL'!BG712,"0,0000")))</f>
        <v/>
      </c>
      <c r="AQ709" t="str">
        <f>+IF($C709="","",IF(' Matrice Tarifaire NON AL'!BH712="","",TEXT(' Matrice Tarifaire NON AL'!BH712,"0,0000")))</f>
        <v/>
      </c>
      <c r="AR709" t="str">
        <f>+IF($C709="","",IF(' Matrice Tarifaire NON AL'!BI712="","",TEXT(' Matrice Tarifaire NON AL'!BI712,"0,0000")))</f>
        <v/>
      </c>
      <c r="AS709" t="str">
        <f>+IF(C709="","",IF(' Matrice Tarifaire NON AL'!BJ712="","0",IF(' Matrice Tarifaire NON AL'!BJ712="","",' Matrice Tarifaire NON AL'!BJ712)))</f>
        <v/>
      </c>
      <c r="AT709" t="str">
        <f>+IF(C709="","",IF(' Matrice Tarifaire NON AL'!BK712="","",' Matrice Tarifaire NON AL'!$BK$6))</f>
        <v/>
      </c>
      <c r="AU709" t="str">
        <f>+IF(C709="","",IF(' Matrice Tarifaire NON AL'!BK712="","",TEXT(' Matrice Tarifaire NON AL'!BK712,"0,0000")))</f>
        <v/>
      </c>
      <c r="AV709" t="str">
        <f>+IF(C709="","",IF(' Matrice Tarifaire NON AL'!BL712="","",' Matrice Tarifaire NON AL'!$BL$6))</f>
        <v/>
      </c>
      <c r="AW709" t="str">
        <f>+IF(C709="","",IF(' Matrice Tarifaire NON AL'!BL712="","",TEXT(' Matrice Tarifaire NON AL'!BL712,"0,0000")))</f>
        <v/>
      </c>
      <c r="AX709" t="str">
        <f>+IF(C709="","",IF(' Matrice Tarifaire NON AL'!BM712="","",' Matrice Tarifaire NON AL'!$BM$6))</f>
        <v/>
      </c>
      <c r="AY709" t="str">
        <f>+IF(C709="","",IF(' Matrice Tarifaire NON AL'!BM712="","",TEXT(' Matrice Tarifaire NON AL'!BM712,"0,0000")))</f>
        <v/>
      </c>
      <c r="AZ709" t="str">
        <f>+IF(C709="","",IF(' Matrice Tarifaire NON AL'!BN712="","","Taxe DEEE"))</f>
        <v/>
      </c>
      <c r="BA709" t="str">
        <f>+IF(C709="","",IF(' Matrice Tarifaire NON AL'!BN712="","",TEXT(' Matrice Tarifaire NON AL'!BN712,"0,0000")))</f>
        <v/>
      </c>
      <c r="BD709" t="str">
        <f>+IF($C709="","",IF(' Matrice Tarifaire NON AL'!BR712="","",TEXT(' Matrice Tarifaire NON AL'!BR712,"0,000")))</f>
        <v/>
      </c>
      <c r="BE709" t="str">
        <f>+IF($C709="","",IF(' Matrice Tarifaire NON AL'!BS712="","",VALUE(TEXT(' Matrice Tarifaire NON AL'!BS712,"0,00"))))</f>
        <v/>
      </c>
      <c r="BF709" t="str">
        <f>+IF($C709="","",IF(' Matrice Tarifaire NON AL'!BY712="","",' Matrice Tarifaire NON AL'!BY712))</f>
        <v/>
      </c>
      <c r="BG709" t="str">
        <f>+IF(C709="","",IF(' Matrice Tarifaire NON AL'!AK712="Composant de Box","999",IF(' Matrice Tarifaire NON AL'!AP712&lt;&gt;"",' Matrice Tarifaire NON AL'!AP712,IF(' Matrice Tarifaire NON AL'!AO712&lt;&gt;"",' Matrice Tarifaire NON AL'!AO712,' Matrice Tarifaire NON AL'!AN712))))</f>
        <v/>
      </c>
    </row>
    <row r="710" spans="1:59" x14ac:dyDescent="0.25">
      <c r="A710" t="str">
        <f>+IF($C710="","",IF(' Matrice Tarifaire NON AL'!N713="","",IF(' Matrice Tarifaire NON AL'!N713=0,"GTIN A 0 - Ne doit pas être mis dans PRE REF",TEXT(' Matrice Tarifaire NON AL'!N713,"00000000000000"))))</f>
        <v/>
      </c>
      <c r="B710" t="str">
        <f>+IF(C710="","",IF(L710=172,4,VLOOKUP(' Matrice Tarifaire NON AL'!AK713,Feuil3!$A$4:$B$14,2,0)))</f>
        <v/>
      </c>
      <c r="C710" t="str">
        <f>+IF(' Matrice Tarifaire NON AL'!O713="","",SUBSTITUTE(' Matrice Tarifaire NON AL'!O713,"CHAR (10)"," "))</f>
        <v/>
      </c>
      <c r="D710" t="str">
        <f>+IF($C710="","",SUBSTITUTE(' Matrice Tarifaire NON AL'!P713,"CHAR (13)"," "))</f>
        <v/>
      </c>
      <c r="E710" t="str">
        <f t="shared" si="34"/>
        <v/>
      </c>
      <c r="F710" t="str">
        <f>+IF($C710="","",IF(' Matrice Tarifaire NON AL'!AX713="","Non",' Matrice Tarifaire NON AL'!AX713))</f>
        <v/>
      </c>
      <c r="G710" t="str">
        <f>+IF($C710="","",IF(' Matrice Tarifaire NON AL'!Q713="DOMEDIA","MDD",IF(' Matrice Tarifaire NON AL'!Q713="APTA","MDD",IF(' Matrice Tarifaire NON AL'!Q713="TOP BUDGET","Premier Prix","MN"))))</f>
        <v/>
      </c>
      <c r="H710" t="str">
        <f>+IF($C710="","",' Matrice Tarifaire NON AL'!Q713)</f>
        <v/>
      </c>
      <c r="K710" t="str">
        <f>+IF($C710="","",' Matrice Tarifaire NON AL'!X713)</f>
        <v/>
      </c>
      <c r="L710" t="str">
        <f>+IF($C710="","",' Matrice Tarifaire NON AL'!X713)</f>
        <v/>
      </c>
      <c r="M710" t="str">
        <f>+IF($C710="","",' Matrice Tarifaire NON AL'!Y713)</f>
        <v/>
      </c>
      <c r="N710" t="str">
        <f>+IF($C710="","",' Matrice Tarifaire NON AL'!Z713)</f>
        <v/>
      </c>
      <c r="P710" t="str">
        <f>+IF(C710="","",IF(' Matrice Tarifaire NON AL'!X713&lt;&gt;168,"Non",""))</f>
        <v/>
      </c>
      <c r="Q710" t="str">
        <f>+IF($C710="","",' Matrice Tarifaire NON AL'!T713)</f>
        <v/>
      </c>
      <c r="R710" t="str">
        <f>+IF($C710="","",IF(' Matrice Tarifaire NON AL'!R713="","",' Matrice Tarifaire NON AL'!R713))</f>
        <v/>
      </c>
      <c r="S710" t="str">
        <f>+IF($C710="","",LEFT(' Matrice Tarifaire NON AL'!W713,1))</f>
        <v/>
      </c>
      <c r="T710" t="str">
        <f>+IF($C710="","",LEFT(' Matrice Tarifaire NON AL'!AY713,3))</f>
        <v/>
      </c>
      <c r="U710" t="str">
        <f t="shared" si="35"/>
        <v/>
      </c>
      <c r="V710" t="str">
        <f>+IF(C710="","",IF(VLOOKUP(' Matrice Tarifaire NON AL'!AK713,Feuil3!A:F,6,0)="Box",IF(' Matrice Tarifaire NON AL'!AL713="Mono-Référence","Homogène",IF(' Matrice Tarifaire NON AL'!AL713="Multi-Références","Panaché","")),IF(' Matrice Tarifaire NON AL'!AK713="A la Pièce","Composant sans Colisage",IF(' Matrice Tarifaire NON AL'!AK713="Composant de Box","Composant sans Colisage","Homogène"))))</f>
        <v/>
      </c>
      <c r="W710" t="str">
        <f>+IF($V710="","",VLOOKUP(' Matrice Tarifaire NON AL'!AK713,Feuil3!$A$4:$E$14,5,0))</f>
        <v/>
      </c>
      <c r="Y710" t="str">
        <f>+IF($V710="","",IF(VLOOKUP(' Matrice Tarifaire NON AL'!$AK713,Feuil3!$A$4:$D$14,4,0)="Palette",' Matrice Tarifaire NON AL'!AN713,""))</f>
        <v/>
      </c>
      <c r="AA710" t="str">
        <f>+IF($V710="","",IF(VLOOKUP(' Matrice Tarifaire NON AL'!$AK713,Feuil3!$A$4:$D$14,4,0)="Colis",' Matrice Tarifaire NON AL'!AN713,""))</f>
        <v/>
      </c>
      <c r="AC710" t="str">
        <f>+IF(V710="","",IF(VLOOKUP(' Matrice Tarifaire NON AL'!AK713,Feuil3!$A$4:$D$14,4,0)="Colis",IF(' Matrice Tarifaire NON AL'!AO713&gt;0,' Matrice Tarifaire NON AL'!AO713,""),""))</f>
        <v/>
      </c>
      <c r="AD710" t="str">
        <f t="shared" si="36"/>
        <v/>
      </c>
      <c r="AE710" t="str">
        <f>+IF(C710="","",' Matrice Tarifaire NON AL'!C713)</f>
        <v/>
      </c>
      <c r="AF710" t="str">
        <f>+IF(C710="","",' Matrice Tarifaire NON AL'!AQ713)</f>
        <v/>
      </c>
      <c r="AH710" t="str">
        <f>+IF(E710="","",' Matrice Tarifaire NON AL'!$U713)</f>
        <v/>
      </c>
      <c r="AI710" t="str">
        <f>+IF(F710="","",IF(' Matrice Tarifaire NON AL'!$V713="","",' Matrice Tarifaire NON AL'!$V713))</f>
        <v/>
      </c>
      <c r="AJ710" t="str">
        <f>+IF($C710="","",IF(' Matrice Tarifaire NON AL'!AZ713="","",' Matrice Tarifaire NON AL'!AZ713))</f>
        <v/>
      </c>
      <c r="AK710" t="str">
        <f>+IF($C710="","",IF(' Matrice Tarifaire NON AL'!BA713="","",' Matrice Tarifaire NON AL'!BA713))</f>
        <v/>
      </c>
      <c r="AL710" t="str">
        <f>+IF($C710="","",IF(' Matrice Tarifaire NON AL'!BB713="","",TEXT(' Matrice Tarifaire NON AL'!BB713,"0,0000")))</f>
        <v/>
      </c>
      <c r="AO710" t="str">
        <f>+IF($C710="","",IF(' Matrice Tarifaire NON AL'!BF713="","",TEXT(' Matrice Tarifaire NON AL'!BF713,"0,0000")))</f>
        <v/>
      </c>
      <c r="AP710" t="str">
        <f>+IF($C710="","",IF(' Matrice Tarifaire NON AL'!BG713="","",TEXT(' Matrice Tarifaire NON AL'!BG713,"0,0000")))</f>
        <v/>
      </c>
      <c r="AQ710" t="str">
        <f>+IF($C710="","",IF(' Matrice Tarifaire NON AL'!BH713="","",TEXT(' Matrice Tarifaire NON AL'!BH713,"0,0000")))</f>
        <v/>
      </c>
      <c r="AR710" t="str">
        <f>+IF($C710="","",IF(' Matrice Tarifaire NON AL'!BI713="","",TEXT(' Matrice Tarifaire NON AL'!BI713,"0,0000")))</f>
        <v/>
      </c>
      <c r="AS710" t="str">
        <f>+IF(C710="","",IF(' Matrice Tarifaire NON AL'!BJ713="","0",IF(' Matrice Tarifaire NON AL'!BJ713="","",' Matrice Tarifaire NON AL'!BJ713)))</f>
        <v/>
      </c>
      <c r="AT710" t="str">
        <f>+IF(C710="","",IF(' Matrice Tarifaire NON AL'!BK713="","",' Matrice Tarifaire NON AL'!$BK$6))</f>
        <v/>
      </c>
      <c r="AU710" t="str">
        <f>+IF(C710="","",IF(' Matrice Tarifaire NON AL'!BK713="","",TEXT(' Matrice Tarifaire NON AL'!BK713,"0,0000")))</f>
        <v/>
      </c>
      <c r="AV710" t="str">
        <f>+IF(C710="","",IF(' Matrice Tarifaire NON AL'!BL713="","",' Matrice Tarifaire NON AL'!$BL$6))</f>
        <v/>
      </c>
      <c r="AW710" t="str">
        <f>+IF(C710="","",IF(' Matrice Tarifaire NON AL'!BL713="","",TEXT(' Matrice Tarifaire NON AL'!BL713,"0,0000")))</f>
        <v/>
      </c>
      <c r="AX710" t="str">
        <f>+IF(C710="","",IF(' Matrice Tarifaire NON AL'!BM713="","",' Matrice Tarifaire NON AL'!$BM$6))</f>
        <v/>
      </c>
      <c r="AY710" t="str">
        <f>+IF(C710="","",IF(' Matrice Tarifaire NON AL'!BM713="","",TEXT(' Matrice Tarifaire NON AL'!BM713,"0,0000")))</f>
        <v/>
      </c>
      <c r="AZ710" t="str">
        <f>+IF(C710="","",IF(' Matrice Tarifaire NON AL'!BN713="","","Taxe DEEE"))</f>
        <v/>
      </c>
      <c r="BA710" t="str">
        <f>+IF(C710="","",IF(' Matrice Tarifaire NON AL'!BN713="","",TEXT(' Matrice Tarifaire NON AL'!BN713,"0,0000")))</f>
        <v/>
      </c>
      <c r="BD710" t="str">
        <f>+IF($C710="","",IF(' Matrice Tarifaire NON AL'!BR713="","",TEXT(' Matrice Tarifaire NON AL'!BR713,"0,000")))</f>
        <v/>
      </c>
      <c r="BE710" t="str">
        <f>+IF($C710="","",IF(' Matrice Tarifaire NON AL'!BS713="","",VALUE(TEXT(' Matrice Tarifaire NON AL'!BS713,"0,00"))))</f>
        <v/>
      </c>
      <c r="BF710" t="str">
        <f>+IF($C710="","",IF(' Matrice Tarifaire NON AL'!BY713="","",' Matrice Tarifaire NON AL'!BY713))</f>
        <v/>
      </c>
      <c r="BG710" t="str">
        <f>+IF(C710="","",IF(' Matrice Tarifaire NON AL'!AK713="Composant de Box","999",IF(' Matrice Tarifaire NON AL'!AP713&lt;&gt;"",' Matrice Tarifaire NON AL'!AP713,IF(' Matrice Tarifaire NON AL'!AO713&lt;&gt;"",' Matrice Tarifaire NON AL'!AO713,' Matrice Tarifaire NON AL'!AN713))))</f>
        <v/>
      </c>
    </row>
    <row r="711" spans="1:59" x14ac:dyDescent="0.25">
      <c r="A711" t="str">
        <f>+IF($C711="","",IF(' Matrice Tarifaire NON AL'!N714="","",IF(' Matrice Tarifaire NON AL'!N714=0,"GTIN A 0 - Ne doit pas être mis dans PRE REF",TEXT(' Matrice Tarifaire NON AL'!N714,"00000000000000"))))</f>
        <v/>
      </c>
      <c r="B711" t="str">
        <f>+IF(C711="","",IF(L711=172,4,VLOOKUP(' Matrice Tarifaire NON AL'!AK714,Feuil3!$A$4:$B$14,2,0)))</f>
        <v/>
      </c>
      <c r="C711" t="str">
        <f>+IF(' Matrice Tarifaire NON AL'!O714="","",SUBSTITUTE(' Matrice Tarifaire NON AL'!O714,"CHAR (10)"," "))</f>
        <v/>
      </c>
      <c r="D711" t="str">
        <f>+IF($C711="","",SUBSTITUTE(' Matrice Tarifaire NON AL'!P714,"CHAR (13)"," "))</f>
        <v/>
      </c>
      <c r="E711" t="str">
        <f t="shared" si="34"/>
        <v/>
      </c>
      <c r="F711" t="str">
        <f>+IF($C711="","",IF(' Matrice Tarifaire NON AL'!AX714="","Non",' Matrice Tarifaire NON AL'!AX714))</f>
        <v/>
      </c>
      <c r="G711" t="str">
        <f>+IF($C711="","",IF(' Matrice Tarifaire NON AL'!Q714="DOMEDIA","MDD",IF(' Matrice Tarifaire NON AL'!Q714="APTA","MDD",IF(' Matrice Tarifaire NON AL'!Q714="TOP BUDGET","Premier Prix","MN"))))</f>
        <v/>
      </c>
      <c r="H711" t="str">
        <f>+IF($C711="","",' Matrice Tarifaire NON AL'!Q714)</f>
        <v/>
      </c>
      <c r="K711" t="str">
        <f>+IF($C711="","",' Matrice Tarifaire NON AL'!X714)</f>
        <v/>
      </c>
      <c r="L711" t="str">
        <f>+IF($C711="","",' Matrice Tarifaire NON AL'!X714)</f>
        <v/>
      </c>
      <c r="M711" t="str">
        <f>+IF($C711="","",' Matrice Tarifaire NON AL'!Y714)</f>
        <v/>
      </c>
      <c r="N711" t="str">
        <f>+IF($C711="","",' Matrice Tarifaire NON AL'!Z714)</f>
        <v/>
      </c>
      <c r="P711" t="str">
        <f>+IF(C711="","",IF(' Matrice Tarifaire NON AL'!X714&lt;&gt;168,"Non",""))</f>
        <v/>
      </c>
      <c r="Q711" t="str">
        <f>+IF($C711="","",' Matrice Tarifaire NON AL'!T714)</f>
        <v/>
      </c>
      <c r="R711" t="str">
        <f>+IF($C711="","",IF(' Matrice Tarifaire NON AL'!R714="","",' Matrice Tarifaire NON AL'!R714))</f>
        <v/>
      </c>
      <c r="S711" t="str">
        <f>+IF($C711="","",LEFT(' Matrice Tarifaire NON AL'!W714,1))</f>
        <v/>
      </c>
      <c r="T711" t="str">
        <f>+IF($C711="","",LEFT(' Matrice Tarifaire NON AL'!AY714,3))</f>
        <v/>
      </c>
      <c r="U711" t="str">
        <f t="shared" si="35"/>
        <v/>
      </c>
      <c r="V711" t="str">
        <f>+IF(C711="","",IF(VLOOKUP(' Matrice Tarifaire NON AL'!AK714,Feuil3!A:F,6,0)="Box",IF(' Matrice Tarifaire NON AL'!AL714="Mono-Référence","Homogène",IF(' Matrice Tarifaire NON AL'!AL714="Multi-Références","Panaché","")),IF(' Matrice Tarifaire NON AL'!AK714="A la Pièce","Composant sans Colisage",IF(' Matrice Tarifaire NON AL'!AK714="Composant de Box","Composant sans Colisage","Homogène"))))</f>
        <v/>
      </c>
      <c r="W711" t="str">
        <f>+IF($V711="","",VLOOKUP(' Matrice Tarifaire NON AL'!AK714,Feuil3!$A$4:$E$14,5,0))</f>
        <v/>
      </c>
      <c r="Y711" t="str">
        <f>+IF($V711="","",IF(VLOOKUP(' Matrice Tarifaire NON AL'!$AK714,Feuil3!$A$4:$D$14,4,0)="Palette",' Matrice Tarifaire NON AL'!AN714,""))</f>
        <v/>
      </c>
      <c r="AA711" t="str">
        <f>+IF($V711="","",IF(VLOOKUP(' Matrice Tarifaire NON AL'!$AK714,Feuil3!$A$4:$D$14,4,0)="Colis",' Matrice Tarifaire NON AL'!AN714,""))</f>
        <v/>
      </c>
      <c r="AC711" t="str">
        <f>+IF(V711="","",IF(VLOOKUP(' Matrice Tarifaire NON AL'!AK714,Feuil3!$A$4:$D$14,4,0)="Colis",IF(' Matrice Tarifaire NON AL'!AO714&gt;0,' Matrice Tarifaire NON AL'!AO714,""),""))</f>
        <v/>
      </c>
      <c r="AD711" t="str">
        <f t="shared" si="36"/>
        <v/>
      </c>
      <c r="AE711" t="str">
        <f>+IF(C711="","",' Matrice Tarifaire NON AL'!C714)</f>
        <v/>
      </c>
      <c r="AF711" t="str">
        <f>+IF(C711="","",' Matrice Tarifaire NON AL'!AQ714)</f>
        <v/>
      </c>
      <c r="AH711" t="str">
        <f>+IF(E711="","",' Matrice Tarifaire NON AL'!$U714)</f>
        <v/>
      </c>
      <c r="AI711" t="str">
        <f>+IF(F711="","",IF(' Matrice Tarifaire NON AL'!$V714="","",' Matrice Tarifaire NON AL'!$V714))</f>
        <v/>
      </c>
      <c r="AJ711" t="str">
        <f>+IF($C711="","",IF(' Matrice Tarifaire NON AL'!AZ714="","",' Matrice Tarifaire NON AL'!AZ714))</f>
        <v/>
      </c>
      <c r="AK711" t="str">
        <f>+IF($C711="","",IF(' Matrice Tarifaire NON AL'!BA714="","",' Matrice Tarifaire NON AL'!BA714))</f>
        <v/>
      </c>
      <c r="AL711" t="str">
        <f>+IF($C711="","",IF(' Matrice Tarifaire NON AL'!BB714="","",TEXT(' Matrice Tarifaire NON AL'!BB714,"0,0000")))</f>
        <v/>
      </c>
      <c r="AO711" t="str">
        <f>+IF($C711="","",IF(' Matrice Tarifaire NON AL'!BF714="","",TEXT(' Matrice Tarifaire NON AL'!BF714,"0,0000")))</f>
        <v/>
      </c>
      <c r="AP711" t="str">
        <f>+IF($C711="","",IF(' Matrice Tarifaire NON AL'!BG714="","",TEXT(' Matrice Tarifaire NON AL'!BG714,"0,0000")))</f>
        <v/>
      </c>
      <c r="AQ711" t="str">
        <f>+IF($C711="","",IF(' Matrice Tarifaire NON AL'!BH714="","",TEXT(' Matrice Tarifaire NON AL'!BH714,"0,0000")))</f>
        <v/>
      </c>
      <c r="AR711" t="str">
        <f>+IF($C711="","",IF(' Matrice Tarifaire NON AL'!BI714="","",TEXT(' Matrice Tarifaire NON AL'!BI714,"0,0000")))</f>
        <v/>
      </c>
      <c r="AS711" t="str">
        <f>+IF(C711="","",IF(' Matrice Tarifaire NON AL'!BJ714="","0",IF(' Matrice Tarifaire NON AL'!BJ714="","",' Matrice Tarifaire NON AL'!BJ714)))</f>
        <v/>
      </c>
      <c r="AT711" t="str">
        <f>+IF(C711="","",IF(' Matrice Tarifaire NON AL'!BK714="","",' Matrice Tarifaire NON AL'!$BK$6))</f>
        <v/>
      </c>
      <c r="AU711" t="str">
        <f>+IF(C711="","",IF(' Matrice Tarifaire NON AL'!BK714="","",TEXT(' Matrice Tarifaire NON AL'!BK714,"0,0000")))</f>
        <v/>
      </c>
      <c r="AV711" t="str">
        <f>+IF(C711="","",IF(' Matrice Tarifaire NON AL'!BL714="","",' Matrice Tarifaire NON AL'!$BL$6))</f>
        <v/>
      </c>
      <c r="AW711" t="str">
        <f>+IF(C711="","",IF(' Matrice Tarifaire NON AL'!BL714="","",TEXT(' Matrice Tarifaire NON AL'!BL714,"0,0000")))</f>
        <v/>
      </c>
      <c r="AX711" t="str">
        <f>+IF(C711="","",IF(' Matrice Tarifaire NON AL'!BM714="","",' Matrice Tarifaire NON AL'!$BM$6))</f>
        <v/>
      </c>
      <c r="AY711" t="str">
        <f>+IF(C711="","",IF(' Matrice Tarifaire NON AL'!BM714="","",TEXT(' Matrice Tarifaire NON AL'!BM714,"0,0000")))</f>
        <v/>
      </c>
      <c r="AZ711" t="str">
        <f>+IF(C711="","",IF(' Matrice Tarifaire NON AL'!BN714="","","Taxe DEEE"))</f>
        <v/>
      </c>
      <c r="BA711" t="str">
        <f>+IF(C711="","",IF(' Matrice Tarifaire NON AL'!BN714="","",TEXT(' Matrice Tarifaire NON AL'!BN714,"0,0000")))</f>
        <v/>
      </c>
      <c r="BD711" t="str">
        <f>+IF($C711="","",IF(' Matrice Tarifaire NON AL'!BR714="","",TEXT(' Matrice Tarifaire NON AL'!BR714,"0,000")))</f>
        <v/>
      </c>
      <c r="BE711" t="str">
        <f>+IF($C711="","",IF(' Matrice Tarifaire NON AL'!BS714="","",VALUE(TEXT(' Matrice Tarifaire NON AL'!BS714,"0,00"))))</f>
        <v/>
      </c>
      <c r="BF711" t="str">
        <f>+IF($C711="","",IF(' Matrice Tarifaire NON AL'!BY714="","",' Matrice Tarifaire NON AL'!BY714))</f>
        <v/>
      </c>
      <c r="BG711" t="str">
        <f>+IF(C711="","",IF(' Matrice Tarifaire NON AL'!AK714="Composant de Box","999",IF(' Matrice Tarifaire NON AL'!AP714&lt;&gt;"",' Matrice Tarifaire NON AL'!AP714,IF(' Matrice Tarifaire NON AL'!AO714&lt;&gt;"",' Matrice Tarifaire NON AL'!AO714,' Matrice Tarifaire NON AL'!AN714))))</f>
        <v/>
      </c>
    </row>
    <row r="712" spans="1:59" x14ac:dyDescent="0.25">
      <c r="A712" t="str">
        <f>+IF($C712="","",IF(' Matrice Tarifaire NON AL'!N715="","",IF(' Matrice Tarifaire NON AL'!N715=0,"GTIN A 0 - Ne doit pas être mis dans PRE REF",TEXT(' Matrice Tarifaire NON AL'!N715,"00000000000000"))))</f>
        <v/>
      </c>
      <c r="B712" t="str">
        <f>+IF(C712="","",IF(L712=172,4,VLOOKUP(' Matrice Tarifaire NON AL'!AK715,Feuil3!$A$4:$B$14,2,0)))</f>
        <v/>
      </c>
      <c r="C712" t="str">
        <f>+IF(' Matrice Tarifaire NON AL'!O715="","",SUBSTITUTE(' Matrice Tarifaire NON AL'!O715,"CHAR (10)"," "))</f>
        <v/>
      </c>
      <c r="D712" t="str">
        <f>+IF($C712="","",SUBSTITUTE(' Matrice Tarifaire NON AL'!P715,"CHAR (13)"," "))</f>
        <v/>
      </c>
      <c r="E712" t="str">
        <f t="shared" si="34"/>
        <v/>
      </c>
      <c r="F712" t="str">
        <f>+IF($C712="","",IF(' Matrice Tarifaire NON AL'!AX715="","Non",' Matrice Tarifaire NON AL'!AX715))</f>
        <v/>
      </c>
      <c r="G712" t="str">
        <f>+IF($C712="","",IF(' Matrice Tarifaire NON AL'!Q715="DOMEDIA","MDD",IF(' Matrice Tarifaire NON AL'!Q715="APTA","MDD",IF(' Matrice Tarifaire NON AL'!Q715="TOP BUDGET","Premier Prix","MN"))))</f>
        <v/>
      </c>
      <c r="H712" t="str">
        <f>+IF($C712="","",' Matrice Tarifaire NON AL'!Q715)</f>
        <v/>
      </c>
      <c r="K712" t="str">
        <f>+IF($C712="","",' Matrice Tarifaire NON AL'!X715)</f>
        <v/>
      </c>
      <c r="L712" t="str">
        <f>+IF($C712="","",' Matrice Tarifaire NON AL'!X715)</f>
        <v/>
      </c>
      <c r="M712" t="str">
        <f>+IF($C712="","",' Matrice Tarifaire NON AL'!Y715)</f>
        <v/>
      </c>
      <c r="N712" t="str">
        <f>+IF($C712="","",' Matrice Tarifaire NON AL'!Z715)</f>
        <v/>
      </c>
      <c r="P712" t="str">
        <f>+IF(C712="","",IF(' Matrice Tarifaire NON AL'!X715&lt;&gt;168,"Non",""))</f>
        <v/>
      </c>
      <c r="Q712" t="str">
        <f>+IF($C712="","",' Matrice Tarifaire NON AL'!T715)</f>
        <v/>
      </c>
      <c r="R712" t="str">
        <f>+IF($C712="","",IF(' Matrice Tarifaire NON AL'!R715="","",' Matrice Tarifaire NON AL'!R715))</f>
        <v/>
      </c>
      <c r="S712" t="str">
        <f>+IF($C712="","",LEFT(' Matrice Tarifaire NON AL'!W715,1))</f>
        <v/>
      </c>
      <c r="T712" t="str">
        <f>+IF($C712="","",LEFT(' Matrice Tarifaire NON AL'!AY715,3))</f>
        <v/>
      </c>
      <c r="U712" t="str">
        <f t="shared" si="35"/>
        <v/>
      </c>
      <c r="V712" t="str">
        <f>+IF(C712="","",IF(VLOOKUP(' Matrice Tarifaire NON AL'!AK715,Feuil3!A:F,6,0)="Box",IF(' Matrice Tarifaire NON AL'!AL715="Mono-Référence","Homogène",IF(' Matrice Tarifaire NON AL'!AL715="Multi-Références","Panaché","")),IF(' Matrice Tarifaire NON AL'!AK715="A la Pièce","Composant sans Colisage",IF(' Matrice Tarifaire NON AL'!AK715="Composant de Box","Composant sans Colisage","Homogène"))))</f>
        <v/>
      </c>
      <c r="W712" t="str">
        <f>+IF($V712="","",VLOOKUP(' Matrice Tarifaire NON AL'!AK715,Feuil3!$A$4:$E$14,5,0))</f>
        <v/>
      </c>
      <c r="Y712" t="str">
        <f>+IF($V712="","",IF(VLOOKUP(' Matrice Tarifaire NON AL'!$AK715,Feuil3!$A$4:$D$14,4,0)="Palette",' Matrice Tarifaire NON AL'!AN715,""))</f>
        <v/>
      </c>
      <c r="AA712" t="str">
        <f>+IF($V712="","",IF(VLOOKUP(' Matrice Tarifaire NON AL'!$AK715,Feuil3!$A$4:$D$14,4,0)="Colis",' Matrice Tarifaire NON AL'!AN715,""))</f>
        <v/>
      </c>
      <c r="AC712" t="str">
        <f>+IF(V712="","",IF(VLOOKUP(' Matrice Tarifaire NON AL'!AK715,Feuil3!$A$4:$D$14,4,0)="Colis",IF(' Matrice Tarifaire NON AL'!AO715&gt;0,' Matrice Tarifaire NON AL'!AO715,""),""))</f>
        <v/>
      </c>
      <c r="AD712" t="str">
        <f t="shared" si="36"/>
        <v/>
      </c>
      <c r="AE712" t="str">
        <f>+IF(C712="","",' Matrice Tarifaire NON AL'!C715)</f>
        <v/>
      </c>
      <c r="AF712" t="str">
        <f>+IF(C712="","",' Matrice Tarifaire NON AL'!AQ715)</f>
        <v/>
      </c>
      <c r="AH712" t="str">
        <f>+IF(E712="","",' Matrice Tarifaire NON AL'!$U715)</f>
        <v/>
      </c>
      <c r="AI712" t="str">
        <f>+IF(F712="","",IF(' Matrice Tarifaire NON AL'!$V715="","",' Matrice Tarifaire NON AL'!$V715))</f>
        <v/>
      </c>
      <c r="AJ712" t="str">
        <f>+IF($C712="","",IF(' Matrice Tarifaire NON AL'!AZ715="","",' Matrice Tarifaire NON AL'!AZ715))</f>
        <v/>
      </c>
      <c r="AK712" t="str">
        <f>+IF($C712="","",IF(' Matrice Tarifaire NON AL'!BA715="","",' Matrice Tarifaire NON AL'!BA715))</f>
        <v/>
      </c>
      <c r="AL712" t="str">
        <f>+IF($C712="","",IF(' Matrice Tarifaire NON AL'!BB715="","",TEXT(' Matrice Tarifaire NON AL'!BB715,"0,0000")))</f>
        <v/>
      </c>
      <c r="AO712" t="str">
        <f>+IF($C712="","",IF(' Matrice Tarifaire NON AL'!BF715="","",TEXT(' Matrice Tarifaire NON AL'!BF715,"0,0000")))</f>
        <v/>
      </c>
      <c r="AP712" t="str">
        <f>+IF($C712="","",IF(' Matrice Tarifaire NON AL'!BG715="","",TEXT(' Matrice Tarifaire NON AL'!BG715,"0,0000")))</f>
        <v/>
      </c>
      <c r="AQ712" t="str">
        <f>+IF($C712="","",IF(' Matrice Tarifaire NON AL'!BH715="","",TEXT(' Matrice Tarifaire NON AL'!BH715,"0,0000")))</f>
        <v/>
      </c>
      <c r="AR712" t="str">
        <f>+IF($C712="","",IF(' Matrice Tarifaire NON AL'!BI715="","",TEXT(' Matrice Tarifaire NON AL'!BI715,"0,0000")))</f>
        <v/>
      </c>
      <c r="AS712" t="str">
        <f>+IF(C712="","",IF(' Matrice Tarifaire NON AL'!BJ715="","0",IF(' Matrice Tarifaire NON AL'!BJ715="","",' Matrice Tarifaire NON AL'!BJ715)))</f>
        <v/>
      </c>
      <c r="AT712" t="str">
        <f>+IF(C712="","",IF(' Matrice Tarifaire NON AL'!BK715="","",' Matrice Tarifaire NON AL'!$BK$6))</f>
        <v/>
      </c>
      <c r="AU712" t="str">
        <f>+IF(C712="","",IF(' Matrice Tarifaire NON AL'!BK715="","",TEXT(' Matrice Tarifaire NON AL'!BK715,"0,0000")))</f>
        <v/>
      </c>
      <c r="AV712" t="str">
        <f>+IF(C712="","",IF(' Matrice Tarifaire NON AL'!BL715="","",' Matrice Tarifaire NON AL'!$BL$6))</f>
        <v/>
      </c>
      <c r="AW712" t="str">
        <f>+IF(C712="","",IF(' Matrice Tarifaire NON AL'!BL715="","",TEXT(' Matrice Tarifaire NON AL'!BL715,"0,0000")))</f>
        <v/>
      </c>
      <c r="AX712" t="str">
        <f>+IF(C712="","",IF(' Matrice Tarifaire NON AL'!BM715="","",' Matrice Tarifaire NON AL'!$BM$6))</f>
        <v/>
      </c>
      <c r="AY712" t="str">
        <f>+IF(C712="","",IF(' Matrice Tarifaire NON AL'!BM715="","",TEXT(' Matrice Tarifaire NON AL'!BM715,"0,0000")))</f>
        <v/>
      </c>
      <c r="AZ712" t="str">
        <f>+IF(C712="","",IF(' Matrice Tarifaire NON AL'!BN715="","","Taxe DEEE"))</f>
        <v/>
      </c>
      <c r="BA712" t="str">
        <f>+IF(C712="","",IF(' Matrice Tarifaire NON AL'!BN715="","",TEXT(' Matrice Tarifaire NON AL'!BN715,"0,0000")))</f>
        <v/>
      </c>
      <c r="BD712" t="str">
        <f>+IF($C712="","",IF(' Matrice Tarifaire NON AL'!BR715="","",TEXT(' Matrice Tarifaire NON AL'!BR715,"0,000")))</f>
        <v/>
      </c>
      <c r="BE712" t="str">
        <f>+IF($C712="","",IF(' Matrice Tarifaire NON AL'!BS715="","",VALUE(TEXT(' Matrice Tarifaire NON AL'!BS715,"0,00"))))</f>
        <v/>
      </c>
      <c r="BF712" t="str">
        <f>+IF($C712="","",IF(' Matrice Tarifaire NON AL'!BY715="","",' Matrice Tarifaire NON AL'!BY715))</f>
        <v/>
      </c>
      <c r="BG712" t="str">
        <f>+IF(C712="","",IF(' Matrice Tarifaire NON AL'!AK715="Composant de Box","999",IF(' Matrice Tarifaire NON AL'!AP715&lt;&gt;"",' Matrice Tarifaire NON AL'!AP715,IF(' Matrice Tarifaire NON AL'!AO715&lt;&gt;"",' Matrice Tarifaire NON AL'!AO715,' Matrice Tarifaire NON AL'!AN715))))</f>
        <v/>
      </c>
    </row>
    <row r="713" spans="1:59" x14ac:dyDescent="0.25">
      <c r="A713" t="str">
        <f>+IF($C713="","",IF(' Matrice Tarifaire NON AL'!N716="","",IF(' Matrice Tarifaire NON AL'!N716=0,"GTIN A 0 - Ne doit pas être mis dans PRE REF",TEXT(' Matrice Tarifaire NON AL'!N716,"00000000000000"))))</f>
        <v/>
      </c>
      <c r="B713" t="str">
        <f>+IF(C713="","",IF(L713=172,4,VLOOKUP(' Matrice Tarifaire NON AL'!AK716,Feuil3!$A$4:$B$14,2,0)))</f>
        <v/>
      </c>
      <c r="C713" t="str">
        <f>+IF(' Matrice Tarifaire NON AL'!O716="","",SUBSTITUTE(' Matrice Tarifaire NON AL'!O716,"CHAR (10)"," "))</f>
        <v/>
      </c>
      <c r="D713" t="str">
        <f>+IF($C713="","",SUBSTITUTE(' Matrice Tarifaire NON AL'!P716,"CHAR (13)"," "))</f>
        <v/>
      </c>
      <c r="E713" t="str">
        <f t="shared" si="34"/>
        <v/>
      </c>
      <c r="F713" t="str">
        <f>+IF($C713="","",IF(' Matrice Tarifaire NON AL'!AX716="","Non",' Matrice Tarifaire NON AL'!AX716))</f>
        <v/>
      </c>
      <c r="G713" t="str">
        <f>+IF($C713="","",IF(' Matrice Tarifaire NON AL'!Q716="DOMEDIA","MDD",IF(' Matrice Tarifaire NON AL'!Q716="APTA","MDD",IF(' Matrice Tarifaire NON AL'!Q716="TOP BUDGET","Premier Prix","MN"))))</f>
        <v/>
      </c>
      <c r="H713" t="str">
        <f>+IF($C713="","",' Matrice Tarifaire NON AL'!Q716)</f>
        <v/>
      </c>
      <c r="K713" t="str">
        <f>+IF($C713="","",' Matrice Tarifaire NON AL'!X716)</f>
        <v/>
      </c>
      <c r="L713" t="str">
        <f>+IF($C713="","",' Matrice Tarifaire NON AL'!X716)</f>
        <v/>
      </c>
      <c r="M713" t="str">
        <f>+IF($C713="","",' Matrice Tarifaire NON AL'!Y716)</f>
        <v/>
      </c>
      <c r="N713" t="str">
        <f>+IF($C713="","",' Matrice Tarifaire NON AL'!Z716)</f>
        <v/>
      </c>
      <c r="P713" t="str">
        <f>+IF(C713="","",IF(' Matrice Tarifaire NON AL'!X716&lt;&gt;168,"Non",""))</f>
        <v/>
      </c>
      <c r="Q713" t="str">
        <f>+IF($C713="","",' Matrice Tarifaire NON AL'!T716)</f>
        <v/>
      </c>
      <c r="R713" t="str">
        <f>+IF($C713="","",IF(' Matrice Tarifaire NON AL'!R716="","",' Matrice Tarifaire NON AL'!R716))</f>
        <v/>
      </c>
      <c r="S713" t="str">
        <f>+IF($C713="","",LEFT(' Matrice Tarifaire NON AL'!W716,1))</f>
        <v/>
      </c>
      <c r="T713" t="str">
        <f>+IF($C713="","",LEFT(' Matrice Tarifaire NON AL'!AY716,3))</f>
        <v/>
      </c>
      <c r="U713" t="str">
        <f t="shared" si="35"/>
        <v/>
      </c>
      <c r="V713" t="str">
        <f>+IF(C713="","",IF(VLOOKUP(' Matrice Tarifaire NON AL'!AK716,Feuil3!A:F,6,0)="Box",IF(' Matrice Tarifaire NON AL'!AL716="Mono-Référence","Homogène",IF(' Matrice Tarifaire NON AL'!AL716="Multi-Références","Panaché","")),IF(' Matrice Tarifaire NON AL'!AK716="A la Pièce","Composant sans Colisage",IF(' Matrice Tarifaire NON AL'!AK716="Composant de Box","Composant sans Colisage","Homogène"))))</f>
        <v/>
      </c>
      <c r="W713" t="str">
        <f>+IF($V713="","",VLOOKUP(' Matrice Tarifaire NON AL'!AK716,Feuil3!$A$4:$E$14,5,0))</f>
        <v/>
      </c>
      <c r="Y713" t="str">
        <f>+IF($V713="","",IF(VLOOKUP(' Matrice Tarifaire NON AL'!$AK716,Feuil3!$A$4:$D$14,4,0)="Palette",' Matrice Tarifaire NON AL'!AN716,""))</f>
        <v/>
      </c>
      <c r="AA713" t="str">
        <f>+IF($V713="","",IF(VLOOKUP(' Matrice Tarifaire NON AL'!$AK716,Feuil3!$A$4:$D$14,4,0)="Colis",' Matrice Tarifaire NON AL'!AN716,""))</f>
        <v/>
      </c>
      <c r="AC713" t="str">
        <f>+IF(V713="","",IF(VLOOKUP(' Matrice Tarifaire NON AL'!AK716,Feuil3!$A$4:$D$14,4,0)="Colis",IF(' Matrice Tarifaire NON AL'!AO716&gt;0,' Matrice Tarifaire NON AL'!AO716,""),""))</f>
        <v/>
      </c>
      <c r="AD713" t="str">
        <f t="shared" si="36"/>
        <v/>
      </c>
      <c r="AE713" t="str">
        <f>+IF(C713="","",' Matrice Tarifaire NON AL'!C716)</f>
        <v/>
      </c>
      <c r="AF713" t="str">
        <f>+IF(C713="","",' Matrice Tarifaire NON AL'!AQ716)</f>
        <v/>
      </c>
      <c r="AH713" t="str">
        <f>+IF(E713="","",' Matrice Tarifaire NON AL'!$U716)</f>
        <v/>
      </c>
      <c r="AI713" t="str">
        <f>+IF(F713="","",IF(' Matrice Tarifaire NON AL'!$V716="","",' Matrice Tarifaire NON AL'!$V716))</f>
        <v/>
      </c>
      <c r="AJ713" t="str">
        <f>+IF($C713="","",IF(' Matrice Tarifaire NON AL'!AZ716="","",' Matrice Tarifaire NON AL'!AZ716))</f>
        <v/>
      </c>
      <c r="AK713" t="str">
        <f>+IF($C713="","",IF(' Matrice Tarifaire NON AL'!BA716="","",' Matrice Tarifaire NON AL'!BA716))</f>
        <v/>
      </c>
      <c r="AL713" t="str">
        <f>+IF($C713="","",IF(' Matrice Tarifaire NON AL'!BB716="","",TEXT(' Matrice Tarifaire NON AL'!BB716,"0,0000")))</f>
        <v/>
      </c>
      <c r="AO713" t="str">
        <f>+IF($C713="","",IF(' Matrice Tarifaire NON AL'!BF716="","",TEXT(' Matrice Tarifaire NON AL'!BF716,"0,0000")))</f>
        <v/>
      </c>
      <c r="AP713" t="str">
        <f>+IF($C713="","",IF(' Matrice Tarifaire NON AL'!BG716="","",TEXT(' Matrice Tarifaire NON AL'!BG716,"0,0000")))</f>
        <v/>
      </c>
      <c r="AQ713" t="str">
        <f>+IF($C713="","",IF(' Matrice Tarifaire NON AL'!BH716="","",TEXT(' Matrice Tarifaire NON AL'!BH716,"0,0000")))</f>
        <v/>
      </c>
      <c r="AR713" t="str">
        <f>+IF($C713="","",IF(' Matrice Tarifaire NON AL'!BI716="","",TEXT(' Matrice Tarifaire NON AL'!BI716,"0,0000")))</f>
        <v/>
      </c>
      <c r="AS713" t="str">
        <f>+IF(C713="","",IF(' Matrice Tarifaire NON AL'!BJ716="","0",IF(' Matrice Tarifaire NON AL'!BJ716="","",' Matrice Tarifaire NON AL'!BJ716)))</f>
        <v/>
      </c>
      <c r="AT713" t="str">
        <f>+IF(C713="","",IF(' Matrice Tarifaire NON AL'!BK716="","",' Matrice Tarifaire NON AL'!$BK$6))</f>
        <v/>
      </c>
      <c r="AU713" t="str">
        <f>+IF(C713="","",IF(' Matrice Tarifaire NON AL'!BK716="","",TEXT(' Matrice Tarifaire NON AL'!BK716,"0,0000")))</f>
        <v/>
      </c>
      <c r="AV713" t="str">
        <f>+IF(C713="","",IF(' Matrice Tarifaire NON AL'!BL716="","",' Matrice Tarifaire NON AL'!$BL$6))</f>
        <v/>
      </c>
      <c r="AW713" t="str">
        <f>+IF(C713="","",IF(' Matrice Tarifaire NON AL'!BL716="","",TEXT(' Matrice Tarifaire NON AL'!BL716,"0,0000")))</f>
        <v/>
      </c>
      <c r="AX713" t="str">
        <f>+IF(C713="","",IF(' Matrice Tarifaire NON AL'!BM716="","",' Matrice Tarifaire NON AL'!$BM$6))</f>
        <v/>
      </c>
      <c r="AY713" t="str">
        <f>+IF(C713="","",IF(' Matrice Tarifaire NON AL'!BM716="","",TEXT(' Matrice Tarifaire NON AL'!BM716,"0,0000")))</f>
        <v/>
      </c>
      <c r="AZ713" t="str">
        <f>+IF(C713="","",IF(' Matrice Tarifaire NON AL'!BN716="","","Taxe DEEE"))</f>
        <v/>
      </c>
      <c r="BA713" t="str">
        <f>+IF(C713="","",IF(' Matrice Tarifaire NON AL'!BN716="","",TEXT(' Matrice Tarifaire NON AL'!BN716,"0,0000")))</f>
        <v/>
      </c>
      <c r="BD713" t="str">
        <f>+IF($C713="","",IF(' Matrice Tarifaire NON AL'!BR716="","",TEXT(' Matrice Tarifaire NON AL'!BR716,"0,000")))</f>
        <v/>
      </c>
      <c r="BE713" t="str">
        <f>+IF($C713="","",IF(' Matrice Tarifaire NON AL'!BS716="","",VALUE(TEXT(' Matrice Tarifaire NON AL'!BS716,"0,00"))))</f>
        <v/>
      </c>
      <c r="BF713" t="str">
        <f>+IF($C713="","",IF(' Matrice Tarifaire NON AL'!BY716="","",' Matrice Tarifaire NON AL'!BY716))</f>
        <v/>
      </c>
      <c r="BG713" t="str">
        <f>+IF(C713="","",IF(' Matrice Tarifaire NON AL'!AK716="Composant de Box","999",IF(' Matrice Tarifaire NON AL'!AP716&lt;&gt;"",' Matrice Tarifaire NON AL'!AP716,IF(' Matrice Tarifaire NON AL'!AO716&lt;&gt;"",' Matrice Tarifaire NON AL'!AO716,' Matrice Tarifaire NON AL'!AN716))))</f>
        <v/>
      </c>
    </row>
    <row r="714" spans="1:59" x14ac:dyDescent="0.25">
      <c r="A714" t="str">
        <f>+IF($C714="","",IF(' Matrice Tarifaire NON AL'!N717="","",IF(' Matrice Tarifaire NON AL'!N717=0,"GTIN A 0 - Ne doit pas être mis dans PRE REF",TEXT(' Matrice Tarifaire NON AL'!N717,"00000000000000"))))</f>
        <v/>
      </c>
      <c r="B714" t="str">
        <f>+IF(C714="","",IF(L714=172,4,VLOOKUP(' Matrice Tarifaire NON AL'!AK717,Feuil3!$A$4:$B$14,2,0)))</f>
        <v/>
      </c>
      <c r="C714" t="str">
        <f>+IF(' Matrice Tarifaire NON AL'!O717="","",SUBSTITUTE(' Matrice Tarifaire NON AL'!O717,"CHAR (10)"," "))</f>
        <v/>
      </c>
      <c r="D714" t="str">
        <f>+IF($C714="","",SUBSTITUTE(' Matrice Tarifaire NON AL'!P717,"CHAR (13)"," "))</f>
        <v/>
      </c>
      <c r="E714" t="str">
        <f t="shared" si="34"/>
        <v/>
      </c>
      <c r="F714" t="str">
        <f>+IF($C714="","",IF(' Matrice Tarifaire NON AL'!AX717="","Non",' Matrice Tarifaire NON AL'!AX717))</f>
        <v/>
      </c>
      <c r="G714" t="str">
        <f>+IF($C714="","",IF(' Matrice Tarifaire NON AL'!Q717="DOMEDIA","MDD",IF(' Matrice Tarifaire NON AL'!Q717="APTA","MDD",IF(' Matrice Tarifaire NON AL'!Q717="TOP BUDGET","Premier Prix","MN"))))</f>
        <v/>
      </c>
      <c r="H714" t="str">
        <f>+IF($C714="","",' Matrice Tarifaire NON AL'!Q717)</f>
        <v/>
      </c>
      <c r="K714" t="str">
        <f>+IF($C714="","",' Matrice Tarifaire NON AL'!X717)</f>
        <v/>
      </c>
      <c r="L714" t="str">
        <f>+IF($C714="","",' Matrice Tarifaire NON AL'!X717)</f>
        <v/>
      </c>
      <c r="M714" t="str">
        <f>+IF($C714="","",' Matrice Tarifaire NON AL'!Y717)</f>
        <v/>
      </c>
      <c r="N714" t="str">
        <f>+IF($C714="","",' Matrice Tarifaire NON AL'!Z717)</f>
        <v/>
      </c>
      <c r="P714" t="str">
        <f>+IF(C714="","",IF(' Matrice Tarifaire NON AL'!X717&lt;&gt;168,"Non",""))</f>
        <v/>
      </c>
      <c r="Q714" t="str">
        <f>+IF($C714="","",' Matrice Tarifaire NON AL'!T717)</f>
        <v/>
      </c>
      <c r="R714" t="str">
        <f>+IF($C714="","",IF(' Matrice Tarifaire NON AL'!R717="","",' Matrice Tarifaire NON AL'!R717))</f>
        <v/>
      </c>
      <c r="S714" t="str">
        <f>+IF($C714="","",LEFT(' Matrice Tarifaire NON AL'!W717,1))</f>
        <v/>
      </c>
      <c r="T714" t="str">
        <f>+IF($C714="","",LEFT(' Matrice Tarifaire NON AL'!AY717,3))</f>
        <v/>
      </c>
      <c r="U714" t="str">
        <f t="shared" si="35"/>
        <v/>
      </c>
      <c r="V714" t="str">
        <f>+IF(C714="","",IF(VLOOKUP(' Matrice Tarifaire NON AL'!AK717,Feuil3!A:F,6,0)="Box",IF(' Matrice Tarifaire NON AL'!AL717="Mono-Référence","Homogène",IF(' Matrice Tarifaire NON AL'!AL717="Multi-Références","Panaché","")),IF(' Matrice Tarifaire NON AL'!AK717="A la Pièce","Composant sans Colisage",IF(' Matrice Tarifaire NON AL'!AK717="Composant de Box","Composant sans Colisage","Homogène"))))</f>
        <v/>
      </c>
      <c r="W714" t="str">
        <f>+IF($V714="","",VLOOKUP(' Matrice Tarifaire NON AL'!AK717,Feuil3!$A$4:$E$14,5,0))</f>
        <v/>
      </c>
      <c r="Y714" t="str">
        <f>+IF($V714="","",IF(VLOOKUP(' Matrice Tarifaire NON AL'!$AK717,Feuil3!$A$4:$D$14,4,0)="Palette",' Matrice Tarifaire NON AL'!AN717,""))</f>
        <v/>
      </c>
      <c r="AA714" t="str">
        <f>+IF($V714="","",IF(VLOOKUP(' Matrice Tarifaire NON AL'!$AK717,Feuil3!$A$4:$D$14,4,0)="Colis",' Matrice Tarifaire NON AL'!AN717,""))</f>
        <v/>
      </c>
      <c r="AC714" t="str">
        <f>+IF(V714="","",IF(VLOOKUP(' Matrice Tarifaire NON AL'!AK717,Feuil3!$A$4:$D$14,4,0)="Colis",IF(' Matrice Tarifaire NON AL'!AO717&gt;0,' Matrice Tarifaire NON AL'!AO717,""),""))</f>
        <v/>
      </c>
      <c r="AD714" t="str">
        <f t="shared" si="36"/>
        <v/>
      </c>
      <c r="AE714" t="str">
        <f>+IF(C714="","",' Matrice Tarifaire NON AL'!C717)</f>
        <v/>
      </c>
      <c r="AF714" t="str">
        <f>+IF(C714="","",' Matrice Tarifaire NON AL'!AQ717)</f>
        <v/>
      </c>
      <c r="AH714" t="str">
        <f>+IF(E714="","",' Matrice Tarifaire NON AL'!$U717)</f>
        <v/>
      </c>
      <c r="AI714" t="str">
        <f>+IF(F714="","",IF(' Matrice Tarifaire NON AL'!$V717="","",' Matrice Tarifaire NON AL'!$V717))</f>
        <v/>
      </c>
      <c r="AJ714" t="str">
        <f>+IF($C714="","",IF(' Matrice Tarifaire NON AL'!AZ717="","",' Matrice Tarifaire NON AL'!AZ717))</f>
        <v/>
      </c>
      <c r="AK714" t="str">
        <f>+IF($C714="","",IF(' Matrice Tarifaire NON AL'!BA717="","",' Matrice Tarifaire NON AL'!BA717))</f>
        <v/>
      </c>
      <c r="AL714" t="str">
        <f>+IF($C714="","",IF(' Matrice Tarifaire NON AL'!BB717="","",TEXT(' Matrice Tarifaire NON AL'!BB717,"0,0000")))</f>
        <v/>
      </c>
      <c r="AO714" t="str">
        <f>+IF($C714="","",IF(' Matrice Tarifaire NON AL'!BF717="","",TEXT(' Matrice Tarifaire NON AL'!BF717,"0,0000")))</f>
        <v/>
      </c>
      <c r="AP714" t="str">
        <f>+IF($C714="","",IF(' Matrice Tarifaire NON AL'!BG717="","",TEXT(' Matrice Tarifaire NON AL'!BG717,"0,0000")))</f>
        <v/>
      </c>
      <c r="AQ714" t="str">
        <f>+IF($C714="","",IF(' Matrice Tarifaire NON AL'!BH717="","",TEXT(' Matrice Tarifaire NON AL'!BH717,"0,0000")))</f>
        <v/>
      </c>
      <c r="AR714" t="str">
        <f>+IF($C714="","",IF(' Matrice Tarifaire NON AL'!BI717="","",TEXT(' Matrice Tarifaire NON AL'!BI717,"0,0000")))</f>
        <v/>
      </c>
      <c r="AS714" t="str">
        <f>+IF(C714="","",IF(' Matrice Tarifaire NON AL'!BJ717="","0",IF(' Matrice Tarifaire NON AL'!BJ717="","",' Matrice Tarifaire NON AL'!BJ717)))</f>
        <v/>
      </c>
      <c r="AT714" t="str">
        <f>+IF(C714="","",IF(' Matrice Tarifaire NON AL'!BK717="","",' Matrice Tarifaire NON AL'!$BK$6))</f>
        <v/>
      </c>
      <c r="AU714" t="str">
        <f>+IF(C714="","",IF(' Matrice Tarifaire NON AL'!BK717="","",TEXT(' Matrice Tarifaire NON AL'!BK717,"0,0000")))</f>
        <v/>
      </c>
      <c r="AV714" t="str">
        <f>+IF(C714="","",IF(' Matrice Tarifaire NON AL'!BL717="","",' Matrice Tarifaire NON AL'!$BL$6))</f>
        <v/>
      </c>
      <c r="AW714" t="str">
        <f>+IF(C714="","",IF(' Matrice Tarifaire NON AL'!BL717="","",TEXT(' Matrice Tarifaire NON AL'!BL717,"0,0000")))</f>
        <v/>
      </c>
      <c r="AX714" t="str">
        <f>+IF(C714="","",IF(' Matrice Tarifaire NON AL'!BM717="","",' Matrice Tarifaire NON AL'!$BM$6))</f>
        <v/>
      </c>
      <c r="AY714" t="str">
        <f>+IF(C714="","",IF(' Matrice Tarifaire NON AL'!BM717="","",TEXT(' Matrice Tarifaire NON AL'!BM717,"0,0000")))</f>
        <v/>
      </c>
      <c r="AZ714" t="str">
        <f>+IF(C714="","",IF(' Matrice Tarifaire NON AL'!BN717="","","Taxe DEEE"))</f>
        <v/>
      </c>
      <c r="BA714" t="str">
        <f>+IF(C714="","",IF(' Matrice Tarifaire NON AL'!BN717="","",TEXT(' Matrice Tarifaire NON AL'!BN717,"0,0000")))</f>
        <v/>
      </c>
      <c r="BD714" t="str">
        <f>+IF($C714="","",IF(' Matrice Tarifaire NON AL'!BR717="","",TEXT(' Matrice Tarifaire NON AL'!BR717,"0,000")))</f>
        <v/>
      </c>
      <c r="BE714" t="str">
        <f>+IF($C714="","",IF(' Matrice Tarifaire NON AL'!BS717="","",VALUE(TEXT(' Matrice Tarifaire NON AL'!BS717,"0,00"))))</f>
        <v/>
      </c>
      <c r="BF714" t="str">
        <f>+IF($C714="","",IF(' Matrice Tarifaire NON AL'!BY717="","",' Matrice Tarifaire NON AL'!BY717))</f>
        <v/>
      </c>
      <c r="BG714" t="str">
        <f>+IF(C714="","",IF(' Matrice Tarifaire NON AL'!AK717="Composant de Box","999",IF(' Matrice Tarifaire NON AL'!AP717&lt;&gt;"",' Matrice Tarifaire NON AL'!AP717,IF(' Matrice Tarifaire NON AL'!AO717&lt;&gt;"",' Matrice Tarifaire NON AL'!AO717,' Matrice Tarifaire NON AL'!AN717))))</f>
        <v/>
      </c>
    </row>
    <row r="715" spans="1:59" x14ac:dyDescent="0.25">
      <c r="A715" t="str">
        <f>+IF($C715="","",IF(' Matrice Tarifaire NON AL'!N718="","",IF(' Matrice Tarifaire NON AL'!N718=0,"GTIN A 0 - Ne doit pas être mis dans PRE REF",TEXT(' Matrice Tarifaire NON AL'!N718,"00000000000000"))))</f>
        <v/>
      </c>
      <c r="B715" t="str">
        <f>+IF(C715="","",IF(L715=172,4,VLOOKUP(' Matrice Tarifaire NON AL'!AK718,Feuil3!$A$4:$B$14,2,0)))</f>
        <v/>
      </c>
      <c r="C715" t="str">
        <f>+IF(' Matrice Tarifaire NON AL'!O718="","",SUBSTITUTE(' Matrice Tarifaire NON AL'!O718,"CHAR (10)"," "))</f>
        <v/>
      </c>
      <c r="D715" t="str">
        <f>+IF($C715="","",SUBSTITUTE(' Matrice Tarifaire NON AL'!P718,"CHAR (13)"," "))</f>
        <v/>
      </c>
      <c r="E715" t="str">
        <f t="shared" si="34"/>
        <v/>
      </c>
      <c r="F715" t="str">
        <f>+IF($C715="","",IF(' Matrice Tarifaire NON AL'!AX718="","Non",' Matrice Tarifaire NON AL'!AX718))</f>
        <v/>
      </c>
      <c r="G715" t="str">
        <f>+IF($C715="","",IF(' Matrice Tarifaire NON AL'!Q718="DOMEDIA","MDD",IF(' Matrice Tarifaire NON AL'!Q718="APTA","MDD",IF(' Matrice Tarifaire NON AL'!Q718="TOP BUDGET","Premier Prix","MN"))))</f>
        <v/>
      </c>
      <c r="H715" t="str">
        <f>+IF($C715="","",' Matrice Tarifaire NON AL'!Q718)</f>
        <v/>
      </c>
      <c r="K715" t="str">
        <f>+IF($C715="","",' Matrice Tarifaire NON AL'!X718)</f>
        <v/>
      </c>
      <c r="L715" t="str">
        <f>+IF($C715="","",' Matrice Tarifaire NON AL'!X718)</f>
        <v/>
      </c>
      <c r="M715" t="str">
        <f>+IF($C715="","",' Matrice Tarifaire NON AL'!Y718)</f>
        <v/>
      </c>
      <c r="N715" t="str">
        <f>+IF($C715="","",' Matrice Tarifaire NON AL'!Z718)</f>
        <v/>
      </c>
      <c r="P715" t="str">
        <f>+IF(C715="","",IF(' Matrice Tarifaire NON AL'!X718&lt;&gt;168,"Non",""))</f>
        <v/>
      </c>
      <c r="Q715" t="str">
        <f>+IF($C715="","",' Matrice Tarifaire NON AL'!T718)</f>
        <v/>
      </c>
      <c r="R715" t="str">
        <f>+IF($C715="","",IF(' Matrice Tarifaire NON AL'!R718="","",' Matrice Tarifaire NON AL'!R718))</f>
        <v/>
      </c>
      <c r="S715" t="str">
        <f>+IF($C715="","",LEFT(' Matrice Tarifaire NON AL'!W718,1))</f>
        <v/>
      </c>
      <c r="T715" t="str">
        <f>+IF($C715="","",LEFT(' Matrice Tarifaire NON AL'!AY718,3))</f>
        <v/>
      </c>
      <c r="U715" t="str">
        <f t="shared" si="35"/>
        <v/>
      </c>
      <c r="V715" t="str">
        <f>+IF(C715="","",IF(VLOOKUP(' Matrice Tarifaire NON AL'!AK718,Feuil3!A:F,6,0)="Box",IF(' Matrice Tarifaire NON AL'!AL718="Mono-Référence","Homogène",IF(' Matrice Tarifaire NON AL'!AL718="Multi-Références","Panaché","")),IF(' Matrice Tarifaire NON AL'!AK718="A la Pièce","Composant sans Colisage",IF(' Matrice Tarifaire NON AL'!AK718="Composant de Box","Composant sans Colisage","Homogène"))))</f>
        <v/>
      </c>
      <c r="W715" t="str">
        <f>+IF($V715="","",VLOOKUP(' Matrice Tarifaire NON AL'!AK718,Feuil3!$A$4:$E$14,5,0))</f>
        <v/>
      </c>
      <c r="Y715" t="str">
        <f>+IF($V715="","",IF(VLOOKUP(' Matrice Tarifaire NON AL'!$AK718,Feuil3!$A$4:$D$14,4,0)="Palette",' Matrice Tarifaire NON AL'!AN718,""))</f>
        <v/>
      </c>
      <c r="AA715" t="str">
        <f>+IF($V715="","",IF(VLOOKUP(' Matrice Tarifaire NON AL'!$AK718,Feuil3!$A$4:$D$14,4,0)="Colis",' Matrice Tarifaire NON AL'!AN718,""))</f>
        <v/>
      </c>
      <c r="AC715" t="str">
        <f>+IF(V715="","",IF(VLOOKUP(' Matrice Tarifaire NON AL'!AK718,Feuil3!$A$4:$D$14,4,0)="Colis",IF(' Matrice Tarifaire NON AL'!AO718&gt;0,' Matrice Tarifaire NON AL'!AO718,""),""))</f>
        <v/>
      </c>
      <c r="AD715" t="str">
        <f t="shared" si="36"/>
        <v/>
      </c>
      <c r="AE715" t="str">
        <f>+IF(C715="","",' Matrice Tarifaire NON AL'!C718)</f>
        <v/>
      </c>
      <c r="AF715" t="str">
        <f>+IF(C715="","",' Matrice Tarifaire NON AL'!AQ718)</f>
        <v/>
      </c>
      <c r="AH715" t="str">
        <f>+IF(E715="","",' Matrice Tarifaire NON AL'!$U718)</f>
        <v/>
      </c>
      <c r="AI715" t="str">
        <f>+IF(F715="","",IF(' Matrice Tarifaire NON AL'!$V718="","",' Matrice Tarifaire NON AL'!$V718))</f>
        <v/>
      </c>
      <c r="AJ715" t="str">
        <f>+IF($C715="","",IF(' Matrice Tarifaire NON AL'!AZ718="","",' Matrice Tarifaire NON AL'!AZ718))</f>
        <v/>
      </c>
      <c r="AK715" t="str">
        <f>+IF($C715="","",IF(' Matrice Tarifaire NON AL'!BA718="","",' Matrice Tarifaire NON AL'!BA718))</f>
        <v/>
      </c>
      <c r="AL715" t="str">
        <f>+IF($C715="","",IF(' Matrice Tarifaire NON AL'!BB718="","",TEXT(' Matrice Tarifaire NON AL'!BB718,"0,0000")))</f>
        <v/>
      </c>
      <c r="AO715" t="str">
        <f>+IF($C715="","",IF(' Matrice Tarifaire NON AL'!BF718="","",TEXT(' Matrice Tarifaire NON AL'!BF718,"0,0000")))</f>
        <v/>
      </c>
      <c r="AP715" t="str">
        <f>+IF($C715="","",IF(' Matrice Tarifaire NON AL'!BG718="","",TEXT(' Matrice Tarifaire NON AL'!BG718,"0,0000")))</f>
        <v/>
      </c>
      <c r="AQ715" t="str">
        <f>+IF($C715="","",IF(' Matrice Tarifaire NON AL'!BH718="","",TEXT(' Matrice Tarifaire NON AL'!BH718,"0,0000")))</f>
        <v/>
      </c>
      <c r="AR715" t="str">
        <f>+IF($C715="","",IF(' Matrice Tarifaire NON AL'!BI718="","",TEXT(' Matrice Tarifaire NON AL'!BI718,"0,0000")))</f>
        <v/>
      </c>
      <c r="AS715" t="str">
        <f>+IF(C715="","",IF(' Matrice Tarifaire NON AL'!BJ718="","0",IF(' Matrice Tarifaire NON AL'!BJ718="","",' Matrice Tarifaire NON AL'!BJ718)))</f>
        <v/>
      </c>
      <c r="AT715" t="str">
        <f>+IF(C715="","",IF(' Matrice Tarifaire NON AL'!BK718="","",' Matrice Tarifaire NON AL'!$BK$6))</f>
        <v/>
      </c>
      <c r="AU715" t="str">
        <f>+IF(C715="","",IF(' Matrice Tarifaire NON AL'!BK718="","",TEXT(' Matrice Tarifaire NON AL'!BK718,"0,0000")))</f>
        <v/>
      </c>
      <c r="AV715" t="str">
        <f>+IF(C715="","",IF(' Matrice Tarifaire NON AL'!BL718="","",' Matrice Tarifaire NON AL'!$BL$6))</f>
        <v/>
      </c>
      <c r="AW715" t="str">
        <f>+IF(C715="","",IF(' Matrice Tarifaire NON AL'!BL718="","",TEXT(' Matrice Tarifaire NON AL'!BL718,"0,0000")))</f>
        <v/>
      </c>
      <c r="AX715" t="str">
        <f>+IF(C715="","",IF(' Matrice Tarifaire NON AL'!BM718="","",' Matrice Tarifaire NON AL'!$BM$6))</f>
        <v/>
      </c>
      <c r="AY715" t="str">
        <f>+IF(C715="","",IF(' Matrice Tarifaire NON AL'!BM718="","",TEXT(' Matrice Tarifaire NON AL'!BM718,"0,0000")))</f>
        <v/>
      </c>
      <c r="AZ715" t="str">
        <f>+IF(C715="","",IF(' Matrice Tarifaire NON AL'!BN718="","","Taxe DEEE"))</f>
        <v/>
      </c>
      <c r="BA715" t="str">
        <f>+IF(C715="","",IF(' Matrice Tarifaire NON AL'!BN718="","",TEXT(' Matrice Tarifaire NON AL'!BN718,"0,0000")))</f>
        <v/>
      </c>
      <c r="BD715" t="str">
        <f>+IF($C715="","",IF(' Matrice Tarifaire NON AL'!BR718="","",TEXT(' Matrice Tarifaire NON AL'!BR718,"0,000")))</f>
        <v/>
      </c>
      <c r="BE715" t="str">
        <f>+IF($C715="","",IF(' Matrice Tarifaire NON AL'!BS718="","",VALUE(TEXT(' Matrice Tarifaire NON AL'!BS718,"0,00"))))</f>
        <v/>
      </c>
      <c r="BF715" t="str">
        <f>+IF($C715="","",IF(' Matrice Tarifaire NON AL'!BY718="","",' Matrice Tarifaire NON AL'!BY718))</f>
        <v/>
      </c>
      <c r="BG715" t="str">
        <f>+IF(C715="","",IF(' Matrice Tarifaire NON AL'!AK718="Composant de Box","999",IF(' Matrice Tarifaire NON AL'!AP718&lt;&gt;"",' Matrice Tarifaire NON AL'!AP718,IF(' Matrice Tarifaire NON AL'!AO718&lt;&gt;"",' Matrice Tarifaire NON AL'!AO718,' Matrice Tarifaire NON AL'!AN718))))</f>
        <v/>
      </c>
    </row>
    <row r="716" spans="1:59" x14ac:dyDescent="0.25">
      <c r="A716" t="str">
        <f>+IF($C716="","",IF(' Matrice Tarifaire NON AL'!N719="","",IF(' Matrice Tarifaire NON AL'!N719=0,"GTIN A 0 - Ne doit pas être mis dans PRE REF",TEXT(' Matrice Tarifaire NON AL'!N719,"00000000000000"))))</f>
        <v/>
      </c>
      <c r="B716" t="str">
        <f>+IF(C716="","",IF(L716=172,4,VLOOKUP(' Matrice Tarifaire NON AL'!AK719,Feuil3!$A$4:$B$14,2,0)))</f>
        <v/>
      </c>
      <c r="C716" t="str">
        <f>+IF(' Matrice Tarifaire NON AL'!O719="","",SUBSTITUTE(' Matrice Tarifaire NON AL'!O719,"CHAR (10)"," "))</f>
        <v/>
      </c>
      <c r="D716" t="str">
        <f>+IF($C716="","",SUBSTITUTE(' Matrice Tarifaire NON AL'!P719,"CHAR (13)"," "))</f>
        <v/>
      </c>
      <c r="E716" t="str">
        <f t="shared" si="34"/>
        <v/>
      </c>
      <c r="F716" t="str">
        <f>+IF($C716="","",IF(' Matrice Tarifaire NON AL'!AX719="","Non",' Matrice Tarifaire NON AL'!AX719))</f>
        <v/>
      </c>
      <c r="G716" t="str">
        <f>+IF($C716="","",IF(' Matrice Tarifaire NON AL'!Q719="DOMEDIA","MDD",IF(' Matrice Tarifaire NON AL'!Q719="APTA","MDD",IF(' Matrice Tarifaire NON AL'!Q719="TOP BUDGET","Premier Prix","MN"))))</f>
        <v/>
      </c>
      <c r="H716" t="str">
        <f>+IF($C716="","",' Matrice Tarifaire NON AL'!Q719)</f>
        <v/>
      </c>
      <c r="K716" t="str">
        <f>+IF($C716="","",' Matrice Tarifaire NON AL'!X719)</f>
        <v/>
      </c>
      <c r="L716" t="str">
        <f>+IF($C716="","",' Matrice Tarifaire NON AL'!X719)</f>
        <v/>
      </c>
      <c r="M716" t="str">
        <f>+IF($C716="","",' Matrice Tarifaire NON AL'!Y719)</f>
        <v/>
      </c>
      <c r="N716" t="str">
        <f>+IF($C716="","",' Matrice Tarifaire NON AL'!Z719)</f>
        <v/>
      </c>
      <c r="P716" t="str">
        <f>+IF(C716="","",IF(' Matrice Tarifaire NON AL'!X719&lt;&gt;168,"Non",""))</f>
        <v/>
      </c>
      <c r="Q716" t="str">
        <f>+IF($C716="","",' Matrice Tarifaire NON AL'!T719)</f>
        <v/>
      </c>
      <c r="R716" t="str">
        <f>+IF($C716="","",IF(' Matrice Tarifaire NON AL'!R719="","",' Matrice Tarifaire NON AL'!R719))</f>
        <v/>
      </c>
      <c r="S716" t="str">
        <f>+IF($C716="","",LEFT(' Matrice Tarifaire NON AL'!W719,1))</f>
        <v/>
      </c>
      <c r="T716" t="str">
        <f>+IF($C716="","",LEFT(' Matrice Tarifaire NON AL'!AY719,3))</f>
        <v/>
      </c>
      <c r="U716" t="str">
        <f t="shared" si="35"/>
        <v/>
      </c>
      <c r="V716" t="str">
        <f>+IF(C716="","",IF(VLOOKUP(' Matrice Tarifaire NON AL'!AK719,Feuil3!A:F,6,0)="Box",IF(' Matrice Tarifaire NON AL'!AL719="Mono-Référence","Homogène",IF(' Matrice Tarifaire NON AL'!AL719="Multi-Références","Panaché","")),IF(' Matrice Tarifaire NON AL'!AK719="A la Pièce","Composant sans Colisage",IF(' Matrice Tarifaire NON AL'!AK719="Composant de Box","Composant sans Colisage","Homogène"))))</f>
        <v/>
      </c>
      <c r="W716" t="str">
        <f>+IF($V716="","",VLOOKUP(' Matrice Tarifaire NON AL'!AK719,Feuil3!$A$4:$E$14,5,0))</f>
        <v/>
      </c>
      <c r="Y716" t="str">
        <f>+IF($V716="","",IF(VLOOKUP(' Matrice Tarifaire NON AL'!$AK719,Feuil3!$A$4:$D$14,4,0)="Palette",' Matrice Tarifaire NON AL'!AN719,""))</f>
        <v/>
      </c>
      <c r="AA716" t="str">
        <f>+IF($V716="","",IF(VLOOKUP(' Matrice Tarifaire NON AL'!$AK719,Feuil3!$A$4:$D$14,4,0)="Colis",' Matrice Tarifaire NON AL'!AN719,""))</f>
        <v/>
      </c>
      <c r="AC716" t="str">
        <f>+IF(V716="","",IF(VLOOKUP(' Matrice Tarifaire NON AL'!AK719,Feuil3!$A$4:$D$14,4,0)="Colis",IF(' Matrice Tarifaire NON AL'!AO719&gt;0,' Matrice Tarifaire NON AL'!AO719,""),""))</f>
        <v/>
      </c>
      <c r="AD716" t="str">
        <f t="shared" si="36"/>
        <v/>
      </c>
      <c r="AE716" t="str">
        <f>+IF(C716="","",' Matrice Tarifaire NON AL'!C719)</f>
        <v/>
      </c>
      <c r="AF716" t="str">
        <f>+IF(C716="","",' Matrice Tarifaire NON AL'!AQ719)</f>
        <v/>
      </c>
      <c r="AH716" t="str">
        <f>+IF(E716="","",' Matrice Tarifaire NON AL'!$U719)</f>
        <v/>
      </c>
      <c r="AI716" t="str">
        <f>+IF(F716="","",IF(' Matrice Tarifaire NON AL'!$V719="","",' Matrice Tarifaire NON AL'!$V719))</f>
        <v/>
      </c>
      <c r="AJ716" t="str">
        <f>+IF($C716="","",IF(' Matrice Tarifaire NON AL'!AZ719="","",' Matrice Tarifaire NON AL'!AZ719))</f>
        <v/>
      </c>
      <c r="AK716" t="str">
        <f>+IF($C716="","",IF(' Matrice Tarifaire NON AL'!BA719="","",' Matrice Tarifaire NON AL'!BA719))</f>
        <v/>
      </c>
      <c r="AL716" t="str">
        <f>+IF($C716="","",IF(' Matrice Tarifaire NON AL'!BB719="","",TEXT(' Matrice Tarifaire NON AL'!BB719,"0,0000")))</f>
        <v/>
      </c>
      <c r="AO716" t="str">
        <f>+IF($C716="","",IF(' Matrice Tarifaire NON AL'!BF719="","",TEXT(' Matrice Tarifaire NON AL'!BF719,"0,0000")))</f>
        <v/>
      </c>
      <c r="AP716" t="str">
        <f>+IF($C716="","",IF(' Matrice Tarifaire NON AL'!BG719="","",TEXT(' Matrice Tarifaire NON AL'!BG719,"0,0000")))</f>
        <v/>
      </c>
      <c r="AQ716" t="str">
        <f>+IF($C716="","",IF(' Matrice Tarifaire NON AL'!BH719="","",TEXT(' Matrice Tarifaire NON AL'!BH719,"0,0000")))</f>
        <v/>
      </c>
      <c r="AR716" t="str">
        <f>+IF($C716="","",IF(' Matrice Tarifaire NON AL'!BI719="","",TEXT(' Matrice Tarifaire NON AL'!BI719,"0,0000")))</f>
        <v/>
      </c>
      <c r="AS716" t="str">
        <f>+IF(C716="","",IF(' Matrice Tarifaire NON AL'!BJ719="","0",IF(' Matrice Tarifaire NON AL'!BJ719="","",' Matrice Tarifaire NON AL'!BJ719)))</f>
        <v/>
      </c>
      <c r="AT716" t="str">
        <f>+IF(C716="","",IF(' Matrice Tarifaire NON AL'!BK719="","",' Matrice Tarifaire NON AL'!$BK$6))</f>
        <v/>
      </c>
      <c r="AU716" t="str">
        <f>+IF(C716="","",IF(' Matrice Tarifaire NON AL'!BK719="","",TEXT(' Matrice Tarifaire NON AL'!BK719,"0,0000")))</f>
        <v/>
      </c>
      <c r="AV716" t="str">
        <f>+IF(C716="","",IF(' Matrice Tarifaire NON AL'!BL719="","",' Matrice Tarifaire NON AL'!$BL$6))</f>
        <v/>
      </c>
      <c r="AW716" t="str">
        <f>+IF(C716="","",IF(' Matrice Tarifaire NON AL'!BL719="","",TEXT(' Matrice Tarifaire NON AL'!BL719,"0,0000")))</f>
        <v/>
      </c>
      <c r="AX716" t="str">
        <f>+IF(C716="","",IF(' Matrice Tarifaire NON AL'!BM719="","",' Matrice Tarifaire NON AL'!$BM$6))</f>
        <v/>
      </c>
      <c r="AY716" t="str">
        <f>+IF(C716="","",IF(' Matrice Tarifaire NON AL'!BM719="","",TEXT(' Matrice Tarifaire NON AL'!BM719,"0,0000")))</f>
        <v/>
      </c>
      <c r="AZ716" t="str">
        <f>+IF(C716="","",IF(' Matrice Tarifaire NON AL'!BN719="","","Taxe DEEE"))</f>
        <v/>
      </c>
      <c r="BA716" t="str">
        <f>+IF(C716="","",IF(' Matrice Tarifaire NON AL'!BN719="","",TEXT(' Matrice Tarifaire NON AL'!BN719,"0,0000")))</f>
        <v/>
      </c>
      <c r="BD716" t="str">
        <f>+IF($C716="","",IF(' Matrice Tarifaire NON AL'!BR719="","",TEXT(' Matrice Tarifaire NON AL'!BR719,"0,000")))</f>
        <v/>
      </c>
      <c r="BE716" t="str">
        <f>+IF($C716="","",IF(' Matrice Tarifaire NON AL'!BS719="","",VALUE(TEXT(' Matrice Tarifaire NON AL'!BS719,"0,00"))))</f>
        <v/>
      </c>
      <c r="BF716" t="str">
        <f>+IF($C716="","",IF(' Matrice Tarifaire NON AL'!BY719="","",' Matrice Tarifaire NON AL'!BY719))</f>
        <v/>
      </c>
      <c r="BG716" t="str">
        <f>+IF(C716="","",IF(' Matrice Tarifaire NON AL'!AK719="Composant de Box","999",IF(' Matrice Tarifaire NON AL'!AP719&lt;&gt;"",' Matrice Tarifaire NON AL'!AP719,IF(' Matrice Tarifaire NON AL'!AO719&lt;&gt;"",' Matrice Tarifaire NON AL'!AO719,' Matrice Tarifaire NON AL'!AN719))))</f>
        <v/>
      </c>
    </row>
    <row r="717" spans="1:59" x14ac:dyDescent="0.25">
      <c r="A717" t="str">
        <f>+IF($C717="","",IF(' Matrice Tarifaire NON AL'!N720="","",IF(' Matrice Tarifaire NON AL'!N720=0,"GTIN A 0 - Ne doit pas être mis dans PRE REF",TEXT(' Matrice Tarifaire NON AL'!N720,"00000000000000"))))</f>
        <v/>
      </c>
      <c r="B717" t="str">
        <f>+IF(C717="","",IF(L717=172,4,VLOOKUP(' Matrice Tarifaire NON AL'!AK720,Feuil3!$A$4:$B$14,2,0)))</f>
        <v/>
      </c>
      <c r="C717" t="str">
        <f>+IF(' Matrice Tarifaire NON AL'!O720="","",SUBSTITUTE(' Matrice Tarifaire NON AL'!O720,"CHAR (10)"," "))</f>
        <v/>
      </c>
      <c r="D717" t="str">
        <f>+IF($C717="","",SUBSTITUTE(' Matrice Tarifaire NON AL'!P720,"CHAR (13)"," "))</f>
        <v/>
      </c>
      <c r="E717" t="str">
        <f t="shared" si="34"/>
        <v/>
      </c>
      <c r="F717" t="str">
        <f>+IF($C717="","",IF(' Matrice Tarifaire NON AL'!AX720="","Non",' Matrice Tarifaire NON AL'!AX720))</f>
        <v/>
      </c>
      <c r="G717" t="str">
        <f>+IF($C717="","",IF(' Matrice Tarifaire NON AL'!Q720="DOMEDIA","MDD",IF(' Matrice Tarifaire NON AL'!Q720="APTA","MDD",IF(' Matrice Tarifaire NON AL'!Q720="TOP BUDGET","Premier Prix","MN"))))</f>
        <v/>
      </c>
      <c r="H717" t="str">
        <f>+IF($C717="","",' Matrice Tarifaire NON AL'!Q720)</f>
        <v/>
      </c>
      <c r="K717" t="str">
        <f>+IF($C717="","",' Matrice Tarifaire NON AL'!X720)</f>
        <v/>
      </c>
      <c r="L717" t="str">
        <f>+IF($C717="","",' Matrice Tarifaire NON AL'!X720)</f>
        <v/>
      </c>
      <c r="M717" t="str">
        <f>+IF($C717="","",' Matrice Tarifaire NON AL'!Y720)</f>
        <v/>
      </c>
      <c r="N717" t="str">
        <f>+IF($C717="","",' Matrice Tarifaire NON AL'!Z720)</f>
        <v/>
      </c>
      <c r="P717" t="str">
        <f>+IF(C717="","",IF(' Matrice Tarifaire NON AL'!X720&lt;&gt;168,"Non",""))</f>
        <v/>
      </c>
      <c r="Q717" t="str">
        <f>+IF($C717="","",' Matrice Tarifaire NON AL'!T720)</f>
        <v/>
      </c>
      <c r="R717" t="str">
        <f>+IF($C717="","",IF(' Matrice Tarifaire NON AL'!R720="","",' Matrice Tarifaire NON AL'!R720))</f>
        <v/>
      </c>
      <c r="S717" t="str">
        <f>+IF($C717="","",LEFT(' Matrice Tarifaire NON AL'!W720,1))</f>
        <v/>
      </c>
      <c r="T717" t="str">
        <f>+IF($C717="","",LEFT(' Matrice Tarifaire NON AL'!AY720,3))</f>
        <v/>
      </c>
      <c r="U717" t="str">
        <f t="shared" si="35"/>
        <v/>
      </c>
      <c r="V717" t="str">
        <f>+IF(C717="","",IF(VLOOKUP(' Matrice Tarifaire NON AL'!AK720,Feuil3!A:F,6,0)="Box",IF(' Matrice Tarifaire NON AL'!AL720="Mono-Référence","Homogène",IF(' Matrice Tarifaire NON AL'!AL720="Multi-Références","Panaché","")),IF(' Matrice Tarifaire NON AL'!AK720="A la Pièce","Composant sans Colisage",IF(' Matrice Tarifaire NON AL'!AK720="Composant de Box","Composant sans Colisage","Homogène"))))</f>
        <v/>
      </c>
      <c r="W717" t="str">
        <f>+IF($V717="","",VLOOKUP(' Matrice Tarifaire NON AL'!AK720,Feuil3!$A$4:$E$14,5,0))</f>
        <v/>
      </c>
      <c r="Y717" t="str">
        <f>+IF($V717="","",IF(VLOOKUP(' Matrice Tarifaire NON AL'!$AK720,Feuil3!$A$4:$D$14,4,0)="Palette",' Matrice Tarifaire NON AL'!AN720,""))</f>
        <v/>
      </c>
      <c r="AA717" t="str">
        <f>+IF($V717="","",IF(VLOOKUP(' Matrice Tarifaire NON AL'!$AK720,Feuil3!$A$4:$D$14,4,0)="Colis",' Matrice Tarifaire NON AL'!AN720,""))</f>
        <v/>
      </c>
      <c r="AC717" t="str">
        <f>+IF(V717="","",IF(VLOOKUP(' Matrice Tarifaire NON AL'!AK720,Feuil3!$A$4:$D$14,4,0)="Colis",IF(' Matrice Tarifaire NON AL'!AO720&gt;0,' Matrice Tarifaire NON AL'!AO720,""),""))</f>
        <v/>
      </c>
      <c r="AD717" t="str">
        <f t="shared" si="36"/>
        <v/>
      </c>
      <c r="AE717" t="str">
        <f>+IF(C717="","",' Matrice Tarifaire NON AL'!C720)</f>
        <v/>
      </c>
      <c r="AF717" t="str">
        <f>+IF(C717="","",' Matrice Tarifaire NON AL'!AQ720)</f>
        <v/>
      </c>
      <c r="AH717" t="str">
        <f>+IF(E717="","",' Matrice Tarifaire NON AL'!$U720)</f>
        <v/>
      </c>
      <c r="AI717" t="str">
        <f>+IF(F717="","",IF(' Matrice Tarifaire NON AL'!$V720="","",' Matrice Tarifaire NON AL'!$V720))</f>
        <v/>
      </c>
      <c r="AJ717" t="str">
        <f>+IF($C717="","",IF(' Matrice Tarifaire NON AL'!AZ720="","",' Matrice Tarifaire NON AL'!AZ720))</f>
        <v/>
      </c>
      <c r="AK717" t="str">
        <f>+IF($C717="","",IF(' Matrice Tarifaire NON AL'!BA720="","",' Matrice Tarifaire NON AL'!BA720))</f>
        <v/>
      </c>
      <c r="AL717" t="str">
        <f>+IF($C717="","",IF(' Matrice Tarifaire NON AL'!BB720="","",TEXT(' Matrice Tarifaire NON AL'!BB720,"0,0000")))</f>
        <v/>
      </c>
      <c r="AO717" t="str">
        <f>+IF($C717="","",IF(' Matrice Tarifaire NON AL'!BF720="","",TEXT(' Matrice Tarifaire NON AL'!BF720,"0,0000")))</f>
        <v/>
      </c>
      <c r="AP717" t="str">
        <f>+IF($C717="","",IF(' Matrice Tarifaire NON AL'!BG720="","",TEXT(' Matrice Tarifaire NON AL'!BG720,"0,0000")))</f>
        <v/>
      </c>
      <c r="AQ717" t="str">
        <f>+IF($C717="","",IF(' Matrice Tarifaire NON AL'!BH720="","",TEXT(' Matrice Tarifaire NON AL'!BH720,"0,0000")))</f>
        <v/>
      </c>
      <c r="AR717" t="str">
        <f>+IF($C717="","",IF(' Matrice Tarifaire NON AL'!BI720="","",TEXT(' Matrice Tarifaire NON AL'!BI720,"0,0000")))</f>
        <v/>
      </c>
      <c r="AS717" t="str">
        <f>+IF(C717="","",IF(' Matrice Tarifaire NON AL'!BJ720="","0",IF(' Matrice Tarifaire NON AL'!BJ720="","",' Matrice Tarifaire NON AL'!BJ720)))</f>
        <v/>
      </c>
      <c r="AT717" t="str">
        <f>+IF(C717="","",IF(' Matrice Tarifaire NON AL'!BK720="","",' Matrice Tarifaire NON AL'!$BK$6))</f>
        <v/>
      </c>
      <c r="AU717" t="str">
        <f>+IF(C717="","",IF(' Matrice Tarifaire NON AL'!BK720="","",TEXT(' Matrice Tarifaire NON AL'!BK720,"0,0000")))</f>
        <v/>
      </c>
      <c r="AV717" t="str">
        <f>+IF(C717="","",IF(' Matrice Tarifaire NON AL'!BL720="","",' Matrice Tarifaire NON AL'!$BL$6))</f>
        <v/>
      </c>
      <c r="AW717" t="str">
        <f>+IF(C717="","",IF(' Matrice Tarifaire NON AL'!BL720="","",TEXT(' Matrice Tarifaire NON AL'!BL720,"0,0000")))</f>
        <v/>
      </c>
      <c r="AX717" t="str">
        <f>+IF(C717="","",IF(' Matrice Tarifaire NON AL'!BM720="","",' Matrice Tarifaire NON AL'!$BM$6))</f>
        <v/>
      </c>
      <c r="AY717" t="str">
        <f>+IF(C717="","",IF(' Matrice Tarifaire NON AL'!BM720="","",TEXT(' Matrice Tarifaire NON AL'!BM720,"0,0000")))</f>
        <v/>
      </c>
      <c r="AZ717" t="str">
        <f>+IF(C717="","",IF(' Matrice Tarifaire NON AL'!BN720="","","Taxe DEEE"))</f>
        <v/>
      </c>
      <c r="BA717" t="str">
        <f>+IF(C717="","",IF(' Matrice Tarifaire NON AL'!BN720="","",TEXT(' Matrice Tarifaire NON AL'!BN720,"0,0000")))</f>
        <v/>
      </c>
      <c r="BD717" t="str">
        <f>+IF($C717="","",IF(' Matrice Tarifaire NON AL'!BR720="","",TEXT(' Matrice Tarifaire NON AL'!BR720,"0,000")))</f>
        <v/>
      </c>
      <c r="BE717" t="str">
        <f>+IF($C717="","",IF(' Matrice Tarifaire NON AL'!BS720="","",VALUE(TEXT(' Matrice Tarifaire NON AL'!BS720,"0,00"))))</f>
        <v/>
      </c>
      <c r="BF717" t="str">
        <f>+IF($C717="","",IF(' Matrice Tarifaire NON AL'!BY720="","",' Matrice Tarifaire NON AL'!BY720))</f>
        <v/>
      </c>
      <c r="BG717" t="str">
        <f>+IF(C717="","",IF(' Matrice Tarifaire NON AL'!AK720="Composant de Box","999",IF(' Matrice Tarifaire NON AL'!AP720&lt;&gt;"",' Matrice Tarifaire NON AL'!AP720,IF(' Matrice Tarifaire NON AL'!AO720&lt;&gt;"",' Matrice Tarifaire NON AL'!AO720,' Matrice Tarifaire NON AL'!AN720))))</f>
        <v/>
      </c>
    </row>
    <row r="718" spans="1:59" x14ac:dyDescent="0.25">
      <c r="A718" t="str">
        <f>+IF($C718="","",IF(' Matrice Tarifaire NON AL'!N721="","",IF(' Matrice Tarifaire NON AL'!N721=0,"GTIN A 0 - Ne doit pas être mis dans PRE REF",TEXT(' Matrice Tarifaire NON AL'!N721,"00000000000000"))))</f>
        <v/>
      </c>
      <c r="B718" t="str">
        <f>+IF(C718="","",IF(L718=172,4,VLOOKUP(' Matrice Tarifaire NON AL'!AK721,Feuil3!$A$4:$B$14,2,0)))</f>
        <v/>
      </c>
      <c r="C718" t="str">
        <f>+IF(' Matrice Tarifaire NON AL'!O721="","",SUBSTITUTE(' Matrice Tarifaire NON AL'!O721,"CHAR (10)"," "))</f>
        <v/>
      </c>
      <c r="D718" t="str">
        <f>+IF($C718="","",SUBSTITUTE(' Matrice Tarifaire NON AL'!P721,"CHAR (13)"," "))</f>
        <v/>
      </c>
      <c r="E718" t="str">
        <f t="shared" si="34"/>
        <v/>
      </c>
      <c r="F718" t="str">
        <f>+IF($C718="","",IF(' Matrice Tarifaire NON AL'!AX721="","Non",' Matrice Tarifaire NON AL'!AX721))</f>
        <v/>
      </c>
      <c r="G718" t="str">
        <f>+IF($C718="","",IF(' Matrice Tarifaire NON AL'!Q721="DOMEDIA","MDD",IF(' Matrice Tarifaire NON AL'!Q721="APTA","MDD",IF(' Matrice Tarifaire NON AL'!Q721="TOP BUDGET","Premier Prix","MN"))))</f>
        <v/>
      </c>
      <c r="H718" t="str">
        <f>+IF($C718="","",' Matrice Tarifaire NON AL'!Q721)</f>
        <v/>
      </c>
      <c r="K718" t="str">
        <f>+IF($C718="","",' Matrice Tarifaire NON AL'!X721)</f>
        <v/>
      </c>
      <c r="L718" t="str">
        <f>+IF($C718="","",' Matrice Tarifaire NON AL'!X721)</f>
        <v/>
      </c>
      <c r="M718" t="str">
        <f>+IF($C718="","",' Matrice Tarifaire NON AL'!Y721)</f>
        <v/>
      </c>
      <c r="N718" t="str">
        <f>+IF($C718="","",' Matrice Tarifaire NON AL'!Z721)</f>
        <v/>
      </c>
      <c r="P718" t="str">
        <f>+IF(C718="","",IF(' Matrice Tarifaire NON AL'!X721&lt;&gt;168,"Non",""))</f>
        <v/>
      </c>
      <c r="Q718" t="str">
        <f>+IF($C718="","",' Matrice Tarifaire NON AL'!T721)</f>
        <v/>
      </c>
      <c r="R718" t="str">
        <f>+IF($C718="","",IF(' Matrice Tarifaire NON AL'!R721="","",' Matrice Tarifaire NON AL'!R721))</f>
        <v/>
      </c>
      <c r="S718" t="str">
        <f>+IF($C718="","",LEFT(' Matrice Tarifaire NON AL'!W721,1))</f>
        <v/>
      </c>
      <c r="T718" t="str">
        <f>+IF($C718="","",LEFT(' Matrice Tarifaire NON AL'!AY721,3))</f>
        <v/>
      </c>
      <c r="U718" t="str">
        <f t="shared" si="35"/>
        <v/>
      </c>
      <c r="V718" t="str">
        <f>+IF(C718="","",IF(VLOOKUP(' Matrice Tarifaire NON AL'!AK721,Feuil3!A:F,6,0)="Box",IF(' Matrice Tarifaire NON AL'!AL721="Mono-Référence","Homogène",IF(' Matrice Tarifaire NON AL'!AL721="Multi-Références","Panaché","")),IF(' Matrice Tarifaire NON AL'!AK721="A la Pièce","Composant sans Colisage",IF(' Matrice Tarifaire NON AL'!AK721="Composant de Box","Composant sans Colisage","Homogène"))))</f>
        <v/>
      </c>
      <c r="W718" t="str">
        <f>+IF($V718="","",VLOOKUP(' Matrice Tarifaire NON AL'!AK721,Feuil3!$A$4:$E$14,5,0))</f>
        <v/>
      </c>
      <c r="Y718" t="str">
        <f>+IF($V718="","",IF(VLOOKUP(' Matrice Tarifaire NON AL'!$AK721,Feuil3!$A$4:$D$14,4,0)="Palette",' Matrice Tarifaire NON AL'!AN721,""))</f>
        <v/>
      </c>
      <c r="AA718" t="str">
        <f>+IF($V718="","",IF(VLOOKUP(' Matrice Tarifaire NON AL'!$AK721,Feuil3!$A$4:$D$14,4,0)="Colis",' Matrice Tarifaire NON AL'!AN721,""))</f>
        <v/>
      </c>
      <c r="AC718" t="str">
        <f>+IF(V718="","",IF(VLOOKUP(' Matrice Tarifaire NON AL'!AK721,Feuil3!$A$4:$D$14,4,0)="Colis",IF(' Matrice Tarifaire NON AL'!AO721&gt;0,' Matrice Tarifaire NON AL'!AO721,""),""))</f>
        <v/>
      </c>
      <c r="AD718" t="str">
        <f t="shared" si="36"/>
        <v/>
      </c>
      <c r="AE718" t="str">
        <f>+IF(C718="","",' Matrice Tarifaire NON AL'!C721)</f>
        <v/>
      </c>
      <c r="AF718" t="str">
        <f>+IF(C718="","",' Matrice Tarifaire NON AL'!AQ721)</f>
        <v/>
      </c>
      <c r="AH718" t="str">
        <f>+IF(E718="","",' Matrice Tarifaire NON AL'!$U721)</f>
        <v/>
      </c>
      <c r="AI718" t="str">
        <f>+IF(F718="","",IF(' Matrice Tarifaire NON AL'!$V721="","",' Matrice Tarifaire NON AL'!$V721))</f>
        <v/>
      </c>
      <c r="AJ718" t="str">
        <f>+IF($C718="","",IF(' Matrice Tarifaire NON AL'!AZ721="","",' Matrice Tarifaire NON AL'!AZ721))</f>
        <v/>
      </c>
      <c r="AK718" t="str">
        <f>+IF($C718="","",IF(' Matrice Tarifaire NON AL'!BA721="","",' Matrice Tarifaire NON AL'!BA721))</f>
        <v/>
      </c>
      <c r="AL718" t="str">
        <f>+IF($C718="","",IF(' Matrice Tarifaire NON AL'!BB721="","",TEXT(' Matrice Tarifaire NON AL'!BB721,"0,0000")))</f>
        <v/>
      </c>
      <c r="AO718" t="str">
        <f>+IF($C718="","",IF(' Matrice Tarifaire NON AL'!BF721="","",TEXT(' Matrice Tarifaire NON AL'!BF721,"0,0000")))</f>
        <v/>
      </c>
      <c r="AP718" t="str">
        <f>+IF($C718="","",IF(' Matrice Tarifaire NON AL'!BG721="","",TEXT(' Matrice Tarifaire NON AL'!BG721,"0,0000")))</f>
        <v/>
      </c>
      <c r="AQ718" t="str">
        <f>+IF($C718="","",IF(' Matrice Tarifaire NON AL'!BH721="","",TEXT(' Matrice Tarifaire NON AL'!BH721,"0,0000")))</f>
        <v/>
      </c>
      <c r="AR718" t="str">
        <f>+IF($C718="","",IF(' Matrice Tarifaire NON AL'!BI721="","",TEXT(' Matrice Tarifaire NON AL'!BI721,"0,0000")))</f>
        <v/>
      </c>
      <c r="AS718" t="str">
        <f>+IF(C718="","",IF(' Matrice Tarifaire NON AL'!BJ721="","0",IF(' Matrice Tarifaire NON AL'!BJ721="","",' Matrice Tarifaire NON AL'!BJ721)))</f>
        <v/>
      </c>
      <c r="AT718" t="str">
        <f>+IF(C718="","",IF(' Matrice Tarifaire NON AL'!BK721="","",' Matrice Tarifaire NON AL'!$BK$6))</f>
        <v/>
      </c>
      <c r="AU718" t="str">
        <f>+IF(C718="","",IF(' Matrice Tarifaire NON AL'!BK721="","",TEXT(' Matrice Tarifaire NON AL'!BK721,"0,0000")))</f>
        <v/>
      </c>
      <c r="AV718" t="str">
        <f>+IF(C718="","",IF(' Matrice Tarifaire NON AL'!BL721="","",' Matrice Tarifaire NON AL'!$BL$6))</f>
        <v/>
      </c>
      <c r="AW718" t="str">
        <f>+IF(C718="","",IF(' Matrice Tarifaire NON AL'!BL721="","",TEXT(' Matrice Tarifaire NON AL'!BL721,"0,0000")))</f>
        <v/>
      </c>
      <c r="AX718" t="str">
        <f>+IF(C718="","",IF(' Matrice Tarifaire NON AL'!BM721="","",' Matrice Tarifaire NON AL'!$BM$6))</f>
        <v/>
      </c>
      <c r="AY718" t="str">
        <f>+IF(C718="","",IF(' Matrice Tarifaire NON AL'!BM721="","",TEXT(' Matrice Tarifaire NON AL'!BM721,"0,0000")))</f>
        <v/>
      </c>
      <c r="AZ718" t="str">
        <f>+IF(C718="","",IF(' Matrice Tarifaire NON AL'!BN721="","","Taxe DEEE"))</f>
        <v/>
      </c>
      <c r="BA718" t="str">
        <f>+IF(C718="","",IF(' Matrice Tarifaire NON AL'!BN721="","",TEXT(' Matrice Tarifaire NON AL'!BN721,"0,0000")))</f>
        <v/>
      </c>
      <c r="BD718" t="str">
        <f>+IF($C718="","",IF(' Matrice Tarifaire NON AL'!BR721="","",TEXT(' Matrice Tarifaire NON AL'!BR721,"0,000")))</f>
        <v/>
      </c>
      <c r="BE718" t="str">
        <f>+IF($C718="","",IF(' Matrice Tarifaire NON AL'!BS721="","",VALUE(TEXT(' Matrice Tarifaire NON AL'!BS721,"0,00"))))</f>
        <v/>
      </c>
      <c r="BF718" t="str">
        <f>+IF($C718="","",IF(' Matrice Tarifaire NON AL'!BY721="","",' Matrice Tarifaire NON AL'!BY721))</f>
        <v/>
      </c>
      <c r="BG718" t="str">
        <f>+IF(C718="","",IF(' Matrice Tarifaire NON AL'!AK721="Composant de Box","999",IF(' Matrice Tarifaire NON AL'!AP721&lt;&gt;"",' Matrice Tarifaire NON AL'!AP721,IF(' Matrice Tarifaire NON AL'!AO721&lt;&gt;"",' Matrice Tarifaire NON AL'!AO721,' Matrice Tarifaire NON AL'!AN721))))</f>
        <v/>
      </c>
    </row>
    <row r="719" spans="1:59" x14ac:dyDescent="0.25">
      <c r="A719" t="str">
        <f>+IF($C719="","",IF(' Matrice Tarifaire NON AL'!N722="","",IF(' Matrice Tarifaire NON AL'!N722=0,"GTIN A 0 - Ne doit pas être mis dans PRE REF",TEXT(' Matrice Tarifaire NON AL'!N722,"00000000000000"))))</f>
        <v/>
      </c>
      <c r="B719" t="str">
        <f>+IF(C719="","",IF(L719=172,4,VLOOKUP(' Matrice Tarifaire NON AL'!AK722,Feuil3!$A$4:$B$14,2,0)))</f>
        <v/>
      </c>
      <c r="C719" t="str">
        <f>+IF(' Matrice Tarifaire NON AL'!O722="","",SUBSTITUTE(' Matrice Tarifaire NON AL'!O722,"CHAR (10)"," "))</f>
        <v/>
      </c>
      <c r="D719" t="str">
        <f>+IF($C719="","",SUBSTITUTE(' Matrice Tarifaire NON AL'!P722,"CHAR (13)"," "))</f>
        <v/>
      </c>
      <c r="E719" t="str">
        <f t="shared" si="34"/>
        <v/>
      </c>
      <c r="F719" t="str">
        <f>+IF($C719="","",IF(' Matrice Tarifaire NON AL'!AX722="","Non",' Matrice Tarifaire NON AL'!AX722))</f>
        <v/>
      </c>
      <c r="G719" t="str">
        <f>+IF($C719="","",IF(' Matrice Tarifaire NON AL'!Q722="DOMEDIA","MDD",IF(' Matrice Tarifaire NON AL'!Q722="APTA","MDD",IF(' Matrice Tarifaire NON AL'!Q722="TOP BUDGET","Premier Prix","MN"))))</f>
        <v/>
      </c>
      <c r="H719" t="str">
        <f>+IF($C719="","",' Matrice Tarifaire NON AL'!Q722)</f>
        <v/>
      </c>
      <c r="K719" t="str">
        <f>+IF($C719="","",' Matrice Tarifaire NON AL'!X722)</f>
        <v/>
      </c>
      <c r="L719" t="str">
        <f>+IF($C719="","",' Matrice Tarifaire NON AL'!X722)</f>
        <v/>
      </c>
      <c r="M719" t="str">
        <f>+IF($C719="","",' Matrice Tarifaire NON AL'!Y722)</f>
        <v/>
      </c>
      <c r="N719" t="str">
        <f>+IF($C719="","",' Matrice Tarifaire NON AL'!Z722)</f>
        <v/>
      </c>
      <c r="P719" t="str">
        <f>+IF(C719="","",IF(' Matrice Tarifaire NON AL'!X722&lt;&gt;168,"Non",""))</f>
        <v/>
      </c>
      <c r="Q719" t="str">
        <f>+IF($C719="","",' Matrice Tarifaire NON AL'!T722)</f>
        <v/>
      </c>
      <c r="R719" t="str">
        <f>+IF($C719="","",IF(' Matrice Tarifaire NON AL'!R722="","",' Matrice Tarifaire NON AL'!R722))</f>
        <v/>
      </c>
      <c r="S719" t="str">
        <f>+IF($C719="","",LEFT(' Matrice Tarifaire NON AL'!W722,1))</f>
        <v/>
      </c>
      <c r="T719" t="str">
        <f>+IF($C719="","",LEFT(' Matrice Tarifaire NON AL'!AY722,3))</f>
        <v/>
      </c>
      <c r="U719" t="str">
        <f t="shared" si="35"/>
        <v/>
      </c>
      <c r="V719" t="str">
        <f>+IF(C719="","",IF(VLOOKUP(' Matrice Tarifaire NON AL'!AK722,Feuil3!A:F,6,0)="Box",IF(' Matrice Tarifaire NON AL'!AL722="Mono-Référence","Homogène",IF(' Matrice Tarifaire NON AL'!AL722="Multi-Références","Panaché","")),IF(' Matrice Tarifaire NON AL'!AK722="A la Pièce","Composant sans Colisage",IF(' Matrice Tarifaire NON AL'!AK722="Composant de Box","Composant sans Colisage","Homogène"))))</f>
        <v/>
      </c>
      <c r="W719" t="str">
        <f>+IF($V719="","",VLOOKUP(' Matrice Tarifaire NON AL'!AK722,Feuil3!$A$4:$E$14,5,0))</f>
        <v/>
      </c>
      <c r="Y719" t="str">
        <f>+IF($V719="","",IF(VLOOKUP(' Matrice Tarifaire NON AL'!$AK722,Feuil3!$A$4:$D$14,4,0)="Palette",' Matrice Tarifaire NON AL'!AN722,""))</f>
        <v/>
      </c>
      <c r="AA719" t="str">
        <f>+IF($V719="","",IF(VLOOKUP(' Matrice Tarifaire NON AL'!$AK722,Feuil3!$A$4:$D$14,4,0)="Colis",' Matrice Tarifaire NON AL'!AN722,""))</f>
        <v/>
      </c>
      <c r="AC719" t="str">
        <f>+IF(V719="","",IF(VLOOKUP(' Matrice Tarifaire NON AL'!AK722,Feuil3!$A$4:$D$14,4,0)="Colis",IF(' Matrice Tarifaire NON AL'!AO722&gt;0,' Matrice Tarifaire NON AL'!AO722,""),""))</f>
        <v/>
      </c>
      <c r="AD719" t="str">
        <f t="shared" si="36"/>
        <v/>
      </c>
      <c r="AE719" t="str">
        <f>+IF(C719="","",' Matrice Tarifaire NON AL'!C722)</f>
        <v/>
      </c>
      <c r="AF719" t="str">
        <f>+IF(C719="","",' Matrice Tarifaire NON AL'!AQ722)</f>
        <v/>
      </c>
      <c r="AH719" t="str">
        <f>+IF(E719="","",' Matrice Tarifaire NON AL'!$U722)</f>
        <v/>
      </c>
      <c r="AI719" t="str">
        <f>+IF(F719="","",IF(' Matrice Tarifaire NON AL'!$V722="","",' Matrice Tarifaire NON AL'!$V722))</f>
        <v/>
      </c>
      <c r="AJ719" t="str">
        <f>+IF($C719="","",IF(' Matrice Tarifaire NON AL'!AZ722="","",' Matrice Tarifaire NON AL'!AZ722))</f>
        <v/>
      </c>
      <c r="AK719" t="str">
        <f>+IF($C719="","",IF(' Matrice Tarifaire NON AL'!BA722="","",' Matrice Tarifaire NON AL'!BA722))</f>
        <v/>
      </c>
      <c r="AL719" t="str">
        <f>+IF($C719="","",IF(' Matrice Tarifaire NON AL'!BB722="","",TEXT(' Matrice Tarifaire NON AL'!BB722,"0,0000")))</f>
        <v/>
      </c>
      <c r="AO719" t="str">
        <f>+IF($C719="","",IF(' Matrice Tarifaire NON AL'!BF722="","",TEXT(' Matrice Tarifaire NON AL'!BF722,"0,0000")))</f>
        <v/>
      </c>
      <c r="AP719" t="str">
        <f>+IF($C719="","",IF(' Matrice Tarifaire NON AL'!BG722="","",TEXT(' Matrice Tarifaire NON AL'!BG722,"0,0000")))</f>
        <v/>
      </c>
      <c r="AQ719" t="str">
        <f>+IF($C719="","",IF(' Matrice Tarifaire NON AL'!BH722="","",TEXT(' Matrice Tarifaire NON AL'!BH722,"0,0000")))</f>
        <v/>
      </c>
      <c r="AR719" t="str">
        <f>+IF($C719="","",IF(' Matrice Tarifaire NON AL'!BI722="","",TEXT(' Matrice Tarifaire NON AL'!BI722,"0,0000")))</f>
        <v/>
      </c>
      <c r="AS719" t="str">
        <f>+IF(C719="","",IF(' Matrice Tarifaire NON AL'!BJ722="","0",IF(' Matrice Tarifaire NON AL'!BJ722="","",' Matrice Tarifaire NON AL'!BJ722)))</f>
        <v/>
      </c>
      <c r="AT719" t="str">
        <f>+IF(C719="","",IF(' Matrice Tarifaire NON AL'!BK722="","",' Matrice Tarifaire NON AL'!$BK$6))</f>
        <v/>
      </c>
      <c r="AU719" t="str">
        <f>+IF(C719="","",IF(' Matrice Tarifaire NON AL'!BK722="","",TEXT(' Matrice Tarifaire NON AL'!BK722,"0,0000")))</f>
        <v/>
      </c>
      <c r="AV719" t="str">
        <f>+IF(C719="","",IF(' Matrice Tarifaire NON AL'!BL722="","",' Matrice Tarifaire NON AL'!$BL$6))</f>
        <v/>
      </c>
      <c r="AW719" t="str">
        <f>+IF(C719="","",IF(' Matrice Tarifaire NON AL'!BL722="","",TEXT(' Matrice Tarifaire NON AL'!BL722,"0,0000")))</f>
        <v/>
      </c>
      <c r="AX719" t="str">
        <f>+IF(C719="","",IF(' Matrice Tarifaire NON AL'!BM722="","",' Matrice Tarifaire NON AL'!$BM$6))</f>
        <v/>
      </c>
      <c r="AY719" t="str">
        <f>+IF(C719="","",IF(' Matrice Tarifaire NON AL'!BM722="","",TEXT(' Matrice Tarifaire NON AL'!BM722,"0,0000")))</f>
        <v/>
      </c>
      <c r="AZ719" t="str">
        <f>+IF(C719="","",IF(' Matrice Tarifaire NON AL'!BN722="","","Taxe DEEE"))</f>
        <v/>
      </c>
      <c r="BA719" t="str">
        <f>+IF(C719="","",IF(' Matrice Tarifaire NON AL'!BN722="","",TEXT(' Matrice Tarifaire NON AL'!BN722,"0,0000")))</f>
        <v/>
      </c>
      <c r="BD719" t="str">
        <f>+IF($C719="","",IF(' Matrice Tarifaire NON AL'!BR722="","",TEXT(' Matrice Tarifaire NON AL'!BR722,"0,000")))</f>
        <v/>
      </c>
      <c r="BE719" t="str">
        <f>+IF($C719="","",IF(' Matrice Tarifaire NON AL'!BS722="","",VALUE(TEXT(' Matrice Tarifaire NON AL'!BS722,"0,00"))))</f>
        <v/>
      </c>
      <c r="BF719" t="str">
        <f>+IF($C719="","",IF(' Matrice Tarifaire NON AL'!BY722="","",' Matrice Tarifaire NON AL'!BY722))</f>
        <v/>
      </c>
      <c r="BG719" t="str">
        <f>+IF(C719="","",IF(' Matrice Tarifaire NON AL'!AK722="Composant de Box","999",IF(' Matrice Tarifaire NON AL'!AP722&lt;&gt;"",' Matrice Tarifaire NON AL'!AP722,IF(' Matrice Tarifaire NON AL'!AO722&lt;&gt;"",' Matrice Tarifaire NON AL'!AO722,' Matrice Tarifaire NON AL'!AN722))))</f>
        <v/>
      </c>
    </row>
    <row r="720" spans="1:59" x14ac:dyDescent="0.25">
      <c r="A720" t="str">
        <f>+IF($C720="","",IF(' Matrice Tarifaire NON AL'!N723="","",IF(' Matrice Tarifaire NON AL'!N723=0,"GTIN A 0 - Ne doit pas être mis dans PRE REF",TEXT(' Matrice Tarifaire NON AL'!N723,"00000000000000"))))</f>
        <v/>
      </c>
      <c r="B720" t="str">
        <f>+IF(C720="","",IF(L720=172,4,VLOOKUP(' Matrice Tarifaire NON AL'!AK723,Feuil3!$A$4:$B$14,2,0)))</f>
        <v/>
      </c>
      <c r="C720" t="str">
        <f>+IF(' Matrice Tarifaire NON AL'!O723="","",SUBSTITUTE(' Matrice Tarifaire NON AL'!O723,"CHAR (10)"," "))</f>
        <v/>
      </c>
      <c r="D720" t="str">
        <f>+IF($C720="","",SUBSTITUTE(' Matrice Tarifaire NON AL'!P723,"CHAR (13)"," "))</f>
        <v/>
      </c>
      <c r="E720" t="str">
        <f t="shared" si="34"/>
        <v/>
      </c>
      <c r="F720" t="str">
        <f>+IF($C720="","",IF(' Matrice Tarifaire NON AL'!AX723="","Non",' Matrice Tarifaire NON AL'!AX723))</f>
        <v/>
      </c>
      <c r="G720" t="str">
        <f>+IF($C720="","",IF(' Matrice Tarifaire NON AL'!Q723="DOMEDIA","MDD",IF(' Matrice Tarifaire NON AL'!Q723="APTA","MDD",IF(' Matrice Tarifaire NON AL'!Q723="TOP BUDGET","Premier Prix","MN"))))</f>
        <v/>
      </c>
      <c r="H720" t="str">
        <f>+IF($C720="","",' Matrice Tarifaire NON AL'!Q723)</f>
        <v/>
      </c>
      <c r="K720" t="str">
        <f>+IF($C720="","",' Matrice Tarifaire NON AL'!X723)</f>
        <v/>
      </c>
      <c r="L720" t="str">
        <f>+IF($C720="","",' Matrice Tarifaire NON AL'!X723)</f>
        <v/>
      </c>
      <c r="M720" t="str">
        <f>+IF($C720="","",' Matrice Tarifaire NON AL'!Y723)</f>
        <v/>
      </c>
      <c r="N720" t="str">
        <f>+IF($C720="","",' Matrice Tarifaire NON AL'!Z723)</f>
        <v/>
      </c>
      <c r="P720" t="str">
        <f>+IF(C720="","",IF(' Matrice Tarifaire NON AL'!X723&lt;&gt;168,"Non",""))</f>
        <v/>
      </c>
      <c r="Q720" t="str">
        <f>+IF($C720="","",' Matrice Tarifaire NON AL'!T723)</f>
        <v/>
      </c>
      <c r="R720" t="str">
        <f>+IF($C720="","",IF(' Matrice Tarifaire NON AL'!R723="","",' Matrice Tarifaire NON AL'!R723))</f>
        <v/>
      </c>
      <c r="S720" t="str">
        <f>+IF($C720="","",LEFT(' Matrice Tarifaire NON AL'!W723,1))</f>
        <v/>
      </c>
      <c r="T720" t="str">
        <f>+IF($C720="","",LEFT(' Matrice Tarifaire NON AL'!AY723,3))</f>
        <v/>
      </c>
      <c r="U720" t="str">
        <f t="shared" si="35"/>
        <v/>
      </c>
      <c r="V720" t="str">
        <f>+IF(C720="","",IF(VLOOKUP(' Matrice Tarifaire NON AL'!AK723,Feuil3!A:F,6,0)="Box",IF(' Matrice Tarifaire NON AL'!AL723="Mono-Référence","Homogène",IF(' Matrice Tarifaire NON AL'!AL723="Multi-Références","Panaché","")),IF(' Matrice Tarifaire NON AL'!AK723="A la Pièce","Composant sans Colisage",IF(' Matrice Tarifaire NON AL'!AK723="Composant de Box","Composant sans Colisage","Homogène"))))</f>
        <v/>
      </c>
      <c r="W720" t="str">
        <f>+IF($V720="","",VLOOKUP(' Matrice Tarifaire NON AL'!AK723,Feuil3!$A$4:$E$14,5,0))</f>
        <v/>
      </c>
      <c r="Y720" t="str">
        <f>+IF($V720="","",IF(VLOOKUP(' Matrice Tarifaire NON AL'!$AK723,Feuil3!$A$4:$D$14,4,0)="Palette",' Matrice Tarifaire NON AL'!AN723,""))</f>
        <v/>
      </c>
      <c r="AA720" t="str">
        <f>+IF($V720="","",IF(VLOOKUP(' Matrice Tarifaire NON AL'!$AK723,Feuil3!$A$4:$D$14,4,0)="Colis",' Matrice Tarifaire NON AL'!AN723,""))</f>
        <v/>
      </c>
      <c r="AC720" t="str">
        <f>+IF(V720="","",IF(VLOOKUP(' Matrice Tarifaire NON AL'!AK723,Feuil3!$A$4:$D$14,4,0)="Colis",IF(' Matrice Tarifaire NON AL'!AO723&gt;0,' Matrice Tarifaire NON AL'!AO723,""),""))</f>
        <v/>
      </c>
      <c r="AD720" t="str">
        <f t="shared" si="36"/>
        <v/>
      </c>
      <c r="AE720" t="str">
        <f>+IF(C720="","",' Matrice Tarifaire NON AL'!C723)</f>
        <v/>
      </c>
      <c r="AF720" t="str">
        <f>+IF(C720="","",' Matrice Tarifaire NON AL'!AQ723)</f>
        <v/>
      </c>
      <c r="AH720" t="str">
        <f>+IF(E720="","",' Matrice Tarifaire NON AL'!$U723)</f>
        <v/>
      </c>
      <c r="AI720" t="str">
        <f>+IF(F720="","",IF(' Matrice Tarifaire NON AL'!$V723="","",' Matrice Tarifaire NON AL'!$V723))</f>
        <v/>
      </c>
      <c r="AJ720" t="str">
        <f>+IF($C720="","",IF(' Matrice Tarifaire NON AL'!AZ723="","",' Matrice Tarifaire NON AL'!AZ723))</f>
        <v/>
      </c>
      <c r="AK720" t="str">
        <f>+IF($C720="","",IF(' Matrice Tarifaire NON AL'!BA723="","",' Matrice Tarifaire NON AL'!BA723))</f>
        <v/>
      </c>
      <c r="AL720" t="str">
        <f>+IF($C720="","",IF(' Matrice Tarifaire NON AL'!BB723="","",TEXT(' Matrice Tarifaire NON AL'!BB723,"0,0000")))</f>
        <v/>
      </c>
      <c r="AO720" t="str">
        <f>+IF($C720="","",IF(' Matrice Tarifaire NON AL'!BF723="","",TEXT(' Matrice Tarifaire NON AL'!BF723,"0,0000")))</f>
        <v/>
      </c>
      <c r="AP720" t="str">
        <f>+IF($C720="","",IF(' Matrice Tarifaire NON AL'!BG723="","",TEXT(' Matrice Tarifaire NON AL'!BG723,"0,0000")))</f>
        <v/>
      </c>
      <c r="AQ720" t="str">
        <f>+IF($C720="","",IF(' Matrice Tarifaire NON AL'!BH723="","",TEXT(' Matrice Tarifaire NON AL'!BH723,"0,0000")))</f>
        <v/>
      </c>
      <c r="AR720" t="str">
        <f>+IF($C720="","",IF(' Matrice Tarifaire NON AL'!BI723="","",TEXT(' Matrice Tarifaire NON AL'!BI723,"0,0000")))</f>
        <v/>
      </c>
      <c r="AS720" t="str">
        <f>+IF(C720="","",IF(' Matrice Tarifaire NON AL'!BJ723="","0",IF(' Matrice Tarifaire NON AL'!BJ723="","",' Matrice Tarifaire NON AL'!BJ723)))</f>
        <v/>
      </c>
      <c r="AT720" t="str">
        <f>+IF(C720="","",IF(' Matrice Tarifaire NON AL'!BK723="","",' Matrice Tarifaire NON AL'!$BK$6))</f>
        <v/>
      </c>
      <c r="AU720" t="str">
        <f>+IF(C720="","",IF(' Matrice Tarifaire NON AL'!BK723="","",TEXT(' Matrice Tarifaire NON AL'!BK723,"0,0000")))</f>
        <v/>
      </c>
      <c r="AV720" t="str">
        <f>+IF(C720="","",IF(' Matrice Tarifaire NON AL'!BL723="","",' Matrice Tarifaire NON AL'!$BL$6))</f>
        <v/>
      </c>
      <c r="AW720" t="str">
        <f>+IF(C720="","",IF(' Matrice Tarifaire NON AL'!BL723="","",TEXT(' Matrice Tarifaire NON AL'!BL723,"0,0000")))</f>
        <v/>
      </c>
      <c r="AX720" t="str">
        <f>+IF(C720="","",IF(' Matrice Tarifaire NON AL'!BM723="","",' Matrice Tarifaire NON AL'!$BM$6))</f>
        <v/>
      </c>
      <c r="AY720" t="str">
        <f>+IF(C720="","",IF(' Matrice Tarifaire NON AL'!BM723="","",TEXT(' Matrice Tarifaire NON AL'!BM723,"0,0000")))</f>
        <v/>
      </c>
      <c r="AZ720" t="str">
        <f>+IF(C720="","",IF(' Matrice Tarifaire NON AL'!BN723="","","Taxe DEEE"))</f>
        <v/>
      </c>
      <c r="BA720" t="str">
        <f>+IF(C720="","",IF(' Matrice Tarifaire NON AL'!BN723="","",TEXT(' Matrice Tarifaire NON AL'!BN723,"0,0000")))</f>
        <v/>
      </c>
      <c r="BD720" t="str">
        <f>+IF($C720="","",IF(' Matrice Tarifaire NON AL'!BR723="","",TEXT(' Matrice Tarifaire NON AL'!BR723,"0,000")))</f>
        <v/>
      </c>
      <c r="BE720" t="str">
        <f>+IF($C720="","",IF(' Matrice Tarifaire NON AL'!BS723="","",VALUE(TEXT(' Matrice Tarifaire NON AL'!BS723,"0,00"))))</f>
        <v/>
      </c>
      <c r="BF720" t="str">
        <f>+IF($C720="","",IF(' Matrice Tarifaire NON AL'!BY723="","",' Matrice Tarifaire NON AL'!BY723))</f>
        <v/>
      </c>
      <c r="BG720" t="str">
        <f>+IF(C720="","",IF(' Matrice Tarifaire NON AL'!AK723="Composant de Box","999",IF(' Matrice Tarifaire NON AL'!AP723&lt;&gt;"",' Matrice Tarifaire NON AL'!AP723,IF(' Matrice Tarifaire NON AL'!AO723&lt;&gt;"",' Matrice Tarifaire NON AL'!AO723,' Matrice Tarifaire NON AL'!AN723))))</f>
        <v/>
      </c>
    </row>
    <row r="721" spans="1:59" x14ac:dyDescent="0.25">
      <c r="A721" t="str">
        <f>+IF($C721="","",IF(' Matrice Tarifaire NON AL'!N724="","",IF(' Matrice Tarifaire NON AL'!N724=0,"GTIN A 0 - Ne doit pas être mis dans PRE REF",TEXT(' Matrice Tarifaire NON AL'!N724,"00000000000000"))))</f>
        <v/>
      </c>
      <c r="B721" t="str">
        <f>+IF(C721="","",IF(L721=172,4,VLOOKUP(' Matrice Tarifaire NON AL'!AK724,Feuil3!$A$4:$B$14,2,0)))</f>
        <v/>
      </c>
      <c r="C721" t="str">
        <f>+IF(' Matrice Tarifaire NON AL'!O724="","",SUBSTITUTE(' Matrice Tarifaire NON AL'!O724,"CHAR (10)"," "))</f>
        <v/>
      </c>
      <c r="D721" t="str">
        <f>+IF($C721="","",SUBSTITUTE(' Matrice Tarifaire NON AL'!P724,"CHAR (13)"," "))</f>
        <v/>
      </c>
      <c r="E721" t="str">
        <f t="shared" si="34"/>
        <v/>
      </c>
      <c r="F721" t="str">
        <f>+IF($C721="","",IF(' Matrice Tarifaire NON AL'!AX724="","Non",' Matrice Tarifaire NON AL'!AX724))</f>
        <v/>
      </c>
      <c r="G721" t="str">
        <f>+IF($C721="","",IF(' Matrice Tarifaire NON AL'!Q724="DOMEDIA","MDD",IF(' Matrice Tarifaire NON AL'!Q724="APTA","MDD",IF(' Matrice Tarifaire NON AL'!Q724="TOP BUDGET","Premier Prix","MN"))))</f>
        <v/>
      </c>
      <c r="H721" t="str">
        <f>+IF($C721="","",' Matrice Tarifaire NON AL'!Q724)</f>
        <v/>
      </c>
      <c r="K721" t="str">
        <f>+IF($C721="","",' Matrice Tarifaire NON AL'!X724)</f>
        <v/>
      </c>
      <c r="L721" t="str">
        <f>+IF($C721="","",' Matrice Tarifaire NON AL'!X724)</f>
        <v/>
      </c>
      <c r="M721" t="str">
        <f>+IF($C721="","",' Matrice Tarifaire NON AL'!Y724)</f>
        <v/>
      </c>
      <c r="N721" t="str">
        <f>+IF($C721="","",' Matrice Tarifaire NON AL'!Z724)</f>
        <v/>
      </c>
      <c r="P721" t="str">
        <f>+IF(C721="","",IF(' Matrice Tarifaire NON AL'!X724&lt;&gt;168,"Non",""))</f>
        <v/>
      </c>
      <c r="Q721" t="str">
        <f>+IF($C721="","",' Matrice Tarifaire NON AL'!T724)</f>
        <v/>
      </c>
      <c r="R721" t="str">
        <f>+IF($C721="","",IF(' Matrice Tarifaire NON AL'!R724="","",' Matrice Tarifaire NON AL'!R724))</f>
        <v/>
      </c>
      <c r="S721" t="str">
        <f>+IF($C721="","",LEFT(' Matrice Tarifaire NON AL'!W724,1))</f>
        <v/>
      </c>
      <c r="T721" t="str">
        <f>+IF($C721="","",LEFT(' Matrice Tarifaire NON AL'!AY724,3))</f>
        <v/>
      </c>
      <c r="U721" t="str">
        <f t="shared" si="35"/>
        <v/>
      </c>
      <c r="V721" t="str">
        <f>+IF(C721="","",IF(VLOOKUP(' Matrice Tarifaire NON AL'!AK724,Feuil3!A:F,6,0)="Box",IF(' Matrice Tarifaire NON AL'!AL724="Mono-Référence","Homogène",IF(' Matrice Tarifaire NON AL'!AL724="Multi-Références","Panaché","")),IF(' Matrice Tarifaire NON AL'!AK724="A la Pièce","Composant sans Colisage",IF(' Matrice Tarifaire NON AL'!AK724="Composant de Box","Composant sans Colisage","Homogène"))))</f>
        <v/>
      </c>
      <c r="W721" t="str">
        <f>+IF($V721="","",VLOOKUP(' Matrice Tarifaire NON AL'!AK724,Feuil3!$A$4:$E$14,5,0))</f>
        <v/>
      </c>
      <c r="Y721" t="str">
        <f>+IF($V721="","",IF(VLOOKUP(' Matrice Tarifaire NON AL'!$AK724,Feuil3!$A$4:$D$14,4,0)="Palette",' Matrice Tarifaire NON AL'!AN724,""))</f>
        <v/>
      </c>
      <c r="AA721" t="str">
        <f>+IF($V721="","",IF(VLOOKUP(' Matrice Tarifaire NON AL'!$AK724,Feuil3!$A$4:$D$14,4,0)="Colis",' Matrice Tarifaire NON AL'!AN724,""))</f>
        <v/>
      </c>
      <c r="AC721" t="str">
        <f>+IF(V721="","",IF(VLOOKUP(' Matrice Tarifaire NON AL'!AK724,Feuil3!$A$4:$D$14,4,0)="Colis",IF(' Matrice Tarifaire NON AL'!AO724&gt;0,' Matrice Tarifaire NON AL'!AO724,""),""))</f>
        <v/>
      </c>
      <c r="AD721" t="str">
        <f t="shared" si="36"/>
        <v/>
      </c>
      <c r="AE721" t="str">
        <f>+IF(C721="","",' Matrice Tarifaire NON AL'!C724)</f>
        <v/>
      </c>
      <c r="AF721" t="str">
        <f>+IF(C721="","",' Matrice Tarifaire NON AL'!AQ724)</f>
        <v/>
      </c>
      <c r="AH721" t="str">
        <f>+IF(E721="","",' Matrice Tarifaire NON AL'!$U724)</f>
        <v/>
      </c>
      <c r="AI721" t="str">
        <f>+IF(F721="","",IF(' Matrice Tarifaire NON AL'!$V724="","",' Matrice Tarifaire NON AL'!$V724))</f>
        <v/>
      </c>
      <c r="AJ721" t="str">
        <f>+IF($C721="","",IF(' Matrice Tarifaire NON AL'!AZ724="","",' Matrice Tarifaire NON AL'!AZ724))</f>
        <v/>
      </c>
      <c r="AK721" t="str">
        <f>+IF($C721="","",IF(' Matrice Tarifaire NON AL'!BA724="","",' Matrice Tarifaire NON AL'!BA724))</f>
        <v/>
      </c>
      <c r="AL721" t="str">
        <f>+IF($C721="","",IF(' Matrice Tarifaire NON AL'!BB724="","",TEXT(' Matrice Tarifaire NON AL'!BB724,"0,0000")))</f>
        <v/>
      </c>
      <c r="AO721" t="str">
        <f>+IF($C721="","",IF(' Matrice Tarifaire NON AL'!BF724="","",TEXT(' Matrice Tarifaire NON AL'!BF724,"0,0000")))</f>
        <v/>
      </c>
      <c r="AP721" t="str">
        <f>+IF($C721="","",IF(' Matrice Tarifaire NON AL'!BG724="","",TEXT(' Matrice Tarifaire NON AL'!BG724,"0,0000")))</f>
        <v/>
      </c>
      <c r="AQ721" t="str">
        <f>+IF($C721="","",IF(' Matrice Tarifaire NON AL'!BH724="","",TEXT(' Matrice Tarifaire NON AL'!BH724,"0,0000")))</f>
        <v/>
      </c>
      <c r="AR721" t="str">
        <f>+IF($C721="","",IF(' Matrice Tarifaire NON AL'!BI724="","",TEXT(' Matrice Tarifaire NON AL'!BI724,"0,0000")))</f>
        <v/>
      </c>
      <c r="AS721" t="str">
        <f>+IF(C721="","",IF(' Matrice Tarifaire NON AL'!BJ724="","0",IF(' Matrice Tarifaire NON AL'!BJ724="","",' Matrice Tarifaire NON AL'!BJ724)))</f>
        <v/>
      </c>
      <c r="AT721" t="str">
        <f>+IF(C721="","",IF(' Matrice Tarifaire NON AL'!BK724="","",' Matrice Tarifaire NON AL'!$BK$6))</f>
        <v/>
      </c>
      <c r="AU721" t="str">
        <f>+IF(C721="","",IF(' Matrice Tarifaire NON AL'!BK724="","",TEXT(' Matrice Tarifaire NON AL'!BK724,"0,0000")))</f>
        <v/>
      </c>
      <c r="AV721" t="str">
        <f>+IF(C721="","",IF(' Matrice Tarifaire NON AL'!BL724="","",' Matrice Tarifaire NON AL'!$BL$6))</f>
        <v/>
      </c>
      <c r="AW721" t="str">
        <f>+IF(C721="","",IF(' Matrice Tarifaire NON AL'!BL724="","",TEXT(' Matrice Tarifaire NON AL'!BL724,"0,0000")))</f>
        <v/>
      </c>
      <c r="AX721" t="str">
        <f>+IF(C721="","",IF(' Matrice Tarifaire NON AL'!BM724="","",' Matrice Tarifaire NON AL'!$BM$6))</f>
        <v/>
      </c>
      <c r="AY721" t="str">
        <f>+IF(C721="","",IF(' Matrice Tarifaire NON AL'!BM724="","",TEXT(' Matrice Tarifaire NON AL'!BM724,"0,0000")))</f>
        <v/>
      </c>
      <c r="AZ721" t="str">
        <f>+IF(C721="","",IF(' Matrice Tarifaire NON AL'!BN724="","","Taxe DEEE"))</f>
        <v/>
      </c>
      <c r="BA721" t="str">
        <f>+IF(C721="","",IF(' Matrice Tarifaire NON AL'!BN724="","",TEXT(' Matrice Tarifaire NON AL'!BN724,"0,0000")))</f>
        <v/>
      </c>
      <c r="BD721" t="str">
        <f>+IF($C721="","",IF(' Matrice Tarifaire NON AL'!BR724="","",TEXT(' Matrice Tarifaire NON AL'!BR724,"0,000")))</f>
        <v/>
      </c>
      <c r="BE721" t="str">
        <f>+IF($C721="","",IF(' Matrice Tarifaire NON AL'!BS724="","",VALUE(TEXT(' Matrice Tarifaire NON AL'!BS724,"0,00"))))</f>
        <v/>
      </c>
      <c r="BF721" t="str">
        <f>+IF($C721="","",IF(' Matrice Tarifaire NON AL'!BY724="","",' Matrice Tarifaire NON AL'!BY724))</f>
        <v/>
      </c>
      <c r="BG721" t="str">
        <f>+IF(C721="","",IF(' Matrice Tarifaire NON AL'!AK724="Composant de Box","999",IF(' Matrice Tarifaire NON AL'!AP724&lt;&gt;"",' Matrice Tarifaire NON AL'!AP724,IF(' Matrice Tarifaire NON AL'!AO724&lt;&gt;"",' Matrice Tarifaire NON AL'!AO724,' Matrice Tarifaire NON AL'!AN724))))</f>
        <v/>
      </c>
    </row>
    <row r="722" spans="1:59" x14ac:dyDescent="0.25">
      <c r="A722" t="str">
        <f>+IF($C722="","",IF(' Matrice Tarifaire NON AL'!N725="","",IF(' Matrice Tarifaire NON AL'!N725=0,"GTIN A 0 - Ne doit pas être mis dans PRE REF",TEXT(' Matrice Tarifaire NON AL'!N725,"00000000000000"))))</f>
        <v/>
      </c>
      <c r="B722" t="str">
        <f>+IF(C722="","",IF(L722=172,4,VLOOKUP(' Matrice Tarifaire NON AL'!AK725,Feuil3!$A$4:$B$14,2,0)))</f>
        <v/>
      </c>
      <c r="C722" t="str">
        <f>+IF(' Matrice Tarifaire NON AL'!O725="","",SUBSTITUTE(' Matrice Tarifaire NON AL'!O725,"CHAR (10)"," "))</f>
        <v/>
      </c>
      <c r="D722" t="str">
        <f>+IF($C722="","",SUBSTITUTE(' Matrice Tarifaire NON AL'!P725,"CHAR (13)"," "))</f>
        <v/>
      </c>
      <c r="E722" t="str">
        <f t="shared" si="34"/>
        <v/>
      </c>
      <c r="F722" t="str">
        <f>+IF($C722="","",IF(' Matrice Tarifaire NON AL'!AX725="","Non",' Matrice Tarifaire NON AL'!AX725))</f>
        <v/>
      </c>
      <c r="G722" t="str">
        <f>+IF($C722="","",IF(' Matrice Tarifaire NON AL'!Q725="DOMEDIA","MDD",IF(' Matrice Tarifaire NON AL'!Q725="APTA","MDD",IF(' Matrice Tarifaire NON AL'!Q725="TOP BUDGET","Premier Prix","MN"))))</f>
        <v/>
      </c>
      <c r="H722" t="str">
        <f>+IF($C722="","",' Matrice Tarifaire NON AL'!Q725)</f>
        <v/>
      </c>
      <c r="K722" t="str">
        <f>+IF($C722="","",' Matrice Tarifaire NON AL'!X725)</f>
        <v/>
      </c>
      <c r="L722" t="str">
        <f>+IF($C722="","",' Matrice Tarifaire NON AL'!X725)</f>
        <v/>
      </c>
      <c r="M722" t="str">
        <f>+IF($C722="","",' Matrice Tarifaire NON AL'!Y725)</f>
        <v/>
      </c>
      <c r="N722" t="str">
        <f>+IF($C722="","",' Matrice Tarifaire NON AL'!Z725)</f>
        <v/>
      </c>
      <c r="P722" t="str">
        <f>+IF(C722="","",IF(' Matrice Tarifaire NON AL'!X725&lt;&gt;168,"Non",""))</f>
        <v/>
      </c>
      <c r="Q722" t="str">
        <f>+IF($C722="","",' Matrice Tarifaire NON AL'!T725)</f>
        <v/>
      </c>
      <c r="R722" t="str">
        <f>+IF($C722="","",IF(' Matrice Tarifaire NON AL'!R725="","",' Matrice Tarifaire NON AL'!R725))</f>
        <v/>
      </c>
      <c r="S722" t="str">
        <f>+IF($C722="","",LEFT(' Matrice Tarifaire NON AL'!W725,1))</f>
        <v/>
      </c>
      <c r="T722" t="str">
        <f>+IF($C722="","",LEFT(' Matrice Tarifaire NON AL'!AY725,3))</f>
        <v/>
      </c>
      <c r="U722" t="str">
        <f t="shared" si="35"/>
        <v/>
      </c>
      <c r="V722" t="str">
        <f>+IF(C722="","",IF(VLOOKUP(' Matrice Tarifaire NON AL'!AK725,Feuil3!A:F,6,0)="Box",IF(' Matrice Tarifaire NON AL'!AL725="Mono-Référence","Homogène",IF(' Matrice Tarifaire NON AL'!AL725="Multi-Références","Panaché","")),IF(' Matrice Tarifaire NON AL'!AK725="A la Pièce","Composant sans Colisage",IF(' Matrice Tarifaire NON AL'!AK725="Composant de Box","Composant sans Colisage","Homogène"))))</f>
        <v/>
      </c>
      <c r="W722" t="str">
        <f>+IF($V722="","",VLOOKUP(' Matrice Tarifaire NON AL'!AK725,Feuil3!$A$4:$E$14,5,0))</f>
        <v/>
      </c>
      <c r="Y722" t="str">
        <f>+IF($V722="","",IF(VLOOKUP(' Matrice Tarifaire NON AL'!$AK725,Feuil3!$A$4:$D$14,4,0)="Palette",' Matrice Tarifaire NON AL'!AN725,""))</f>
        <v/>
      </c>
      <c r="AA722" t="str">
        <f>+IF($V722="","",IF(VLOOKUP(' Matrice Tarifaire NON AL'!$AK725,Feuil3!$A$4:$D$14,4,0)="Colis",' Matrice Tarifaire NON AL'!AN725,""))</f>
        <v/>
      </c>
      <c r="AC722" t="str">
        <f>+IF(V722="","",IF(VLOOKUP(' Matrice Tarifaire NON AL'!AK725,Feuil3!$A$4:$D$14,4,0)="Colis",IF(' Matrice Tarifaire NON AL'!AO725&gt;0,' Matrice Tarifaire NON AL'!AO725,""),""))</f>
        <v/>
      </c>
      <c r="AD722" t="str">
        <f t="shared" si="36"/>
        <v/>
      </c>
      <c r="AE722" t="str">
        <f>+IF(C722="","",' Matrice Tarifaire NON AL'!C725)</f>
        <v/>
      </c>
      <c r="AF722" t="str">
        <f>+IF(C722="","",' Matrice Tarifaire NON AL'!AQ725)</f>
        <v/>
      </c>
      <c r="AH722" t="str">
        <f>+IF(E722="","",' Matrice Tarifaire NON AL'!$U725)</f>
        <v/>
      </c>
      <c r="AI722" t="str">
        <f>+IF(F722="","",IF(' Matrice Tarifaire NON AL'!$V725="","",' Matrice Tarifaire NON AL'!$V725))</f>
        <v/>
      </c>
      <c r="AJ722" t="str">
        <f>+IF($C722="","",IF(' Matrice Tarifaire NON AL'!AZ725="","",' Matrice Tarifaire NON AL'!AZ725))</f>
        <v/>
      </c>
      <c r="AK722" t="str">
        <f>+IF($C722="","",IF(' Matrice Tarifaire NON AL'!BA725="","",' Matrice Tarifaire NON AL'!BA725))</f>
        <v/>
      </c>
      <c r="AL722" t="str">
        <f>+IF($C722="","",IF(' Matrice Tarifaire NON AL'!BB725="","",TEXT(' Matrice Tarifaire NON AL'!BB725,"0,0000")))</f>
        <v/>
      </c>
      <c r="AO722" t="str">
        <f>+IF($C722="","",IF(' Matrice Tarifaire NON AL'!BF725="","",TEXT(' Matrice Tarifaire NON AL'!BF725,"0,0000")))</f>
        <v/>
      </c>
      <c r="AP722" t="str">
        <f>+IF($C722="","",IF(' Matrice Tarifaire NON AL'!BG725="","",TEXT(' Matrice Tarifaire NON AL'!BG725,"0,0000")))</f>
        <v/>
      </c>
      <c r="AQ722" t="str">
        <f>+IF($C722="","",IF(' Matrice Tarifaire NON AL'!BH725="","",TEXT(' Matrice Tarifaire NON AL'!BH725,"0,0000")))</f>
        <v/>
      </c>
      <c r="AR722" t="str">
        <f>+IF($C722="","",IF(' Matrice Tarifaire NON AL'!BI725="","",TEXT(' Matrice Tarifaire NON AL'!BI725,"0,0000")))</f>
        <v/>
      </c>
      <c r="AS722" t="str">
        <f>+IF(C722="","",IF(' Matrice Tarifaire NON AL'!BJ725="","0",IF(' Matrice Tarifaire NON AL'!BJ725="","",' Matrice Tarifaire NON AL'!BJ725)))</f>
        <v/>
      </c>
      <c r="AT722" t="str">
        <f>+IF(C722="","",IF(' Matrice Tarifaire NON AL'!BK725="","",' Matrice Tarifaire NON AL'!$BK$6))</f>
        <v/>
      </c>
      <c r="AU722" t="str">
        <f>+IF(C722="","",IF(' Matrice Tarifaire NON AL'!BK725="","",TEXT(' Matrice Tarifaire NON AL'!BK725,"0,0000")))</f>
        <v/>
      </c>
      <c r="AV722" t="str">
        <f>+IF(C722="","",IF(' Matrice Tarifaire NON AL'!BL725="","",' Matrice Tarifaire NON AL'!$BL$6))</f>
        <v/>
      </c>
      <c r="AW722" t="str">
        <f>+IF(C722="","",IF(' Matrice Tarifaire NON AL'!BL725="","",TEXT(' Matrice Tarifaire NON AL'!BL725,"0,0000")))</f>
        <v/>
      </c>
      <c r="AX722" t="str">
        <f>+IF(C722="","",IF(' Matrice Tarifaire NON AL'!BM725="","",' Matrice Tarifaire NON AL'!$BM$6))</f>
        <v/>
      </c>
      <c r="AY722" t="str">
        <f>+IF(C722="","",IF(' Matrice Tarifaire NON AL'!BM725="","",TEXT(' Matrice Tarifaire NON AL'!BM725,"0,0000")))</f>
        <v/>
      </c>
      <c r="AZ722" t="str">
        <f>+IF(C722="","",IF(' Matrice Tarifaire NON AL'!BN725="","","Taxe DEEE"))</f>
        <v/>
      </c>
      <c r="BA722" t="str">
        <f>+IF(C722="","",IF(' Matrice Tarifaire NON AL'!BN725="","",TEXT(' Matrice Tarifaire NON AL'!BN725,"0,0000")))</f>
        <v/>
      </c>
      <c r="BD722" t="str">
        <f>+IF($C722="","",IF(' Matrice Tarifaire NON AL'!BR725="","",TEXT(' Matrice Tarifaire NON AL'!BR725,"0,000")))</f>
        <v/>
      </c>
      <c r="BE722" t="str">
        <f>+IF($C722="","",IF(' Matrice Tarifaire NON AL'!BS725="","",VALUE(TEXT(' Matrice Tarifaire NON AL'!BS725,"0,00"))))</f>
        <v/>
      </c>
      <c r="BF722" t="str">
        <f>+IF($C722="","",IF(' Matrice Tarifaire NON AL'!BY725="","",' Matrice Tarifaire NON AL'!BY725))</f>
        <v/>
      </c>
      <c r="BG722" t="str">
        <f>+IF(C722="","",IF(' Matrice Tarifaire NON AL'!AK725="Composant de Box","999",IF(' Matrice Tarifaire NON AL'!AP725&lt;&gt;"",' Matrice Tarifaire NON AL'!AP725,IF(' Matrice Tarifaire NON AL'!AO725&lt;&gt;"",' Matrice Tarifaire NON AL'!AO725,' Matrice Tarifaire NON AL'!AN725))))</f>
        <v/>
      </c>
    </row>
    <row r="723" spans="1:59" x14ac:dyDescent="0.25">
      <c r="A723" t="str">
        <f>+IF($C723="","",IF(' Matrice Tarifaire NON AL'!N726="","",IF(' Matrice Tarifaire NON AL'!N726=0,"GTIN A 0 - Ne doit pas être mis dans PRE REF",TEXT(' Matrice Tarifaire NON AL'!N726,"00000000000000"))))</f>
        <v/>
      </c>
      <c r="B723" t="str">
        <f>+IF(C723="","",IF(L723=172,4,VLOOKUP(' Matrice Tarifaire NON AL'!AK726,Feuil3!$A$4:$B$14,2,0)))</f>
        <v/>
      </c>
      <c r="C723" t="str">
        <f>+IF(' Matrice Tarifaire NON AL'!O726="","",SUBSTITUTE(' Matrice Tarifaire NON AL'!O726,"CHAR (10)"," "))</f>
        <v/>
      </c>
      <c r="D723" t="str">
        <f>+IF($C723="","",SUBSTITUTE(' Matrice Tarifaire NON AL'!P726,"CHAR (13)"," "))</f>
        <v/>
      </c>
      <c r="E723" t="str">
        <f t="shared" si="34"/>
        <v/>
      </c>
      <c r="F723" t="str">
        <f>+IF($C723="","",IF(' Matrice Tarifaire NON AL'!AX726="","Non",' Matrice Tarifaire NON AL'!AX726))</f>
        <v/>
      </c>
      <c r="G723" t="str">
        <f>+IF($C723="","",IF(' Matrice Tarifaire NON AL'!Q726="DOMEDIA","MDD",IF(' Matrice Tarifaire NON AL'!Q726="APTA","MDD",IF(' Matrice Tarifaire NON AL'!Q726="TOP BUDGET","Premier Prix","MN"))))</f>
        <v/>
      </c>
      <c r="H723" t="str">
        <f>+IF($C723="","",' Matrice Tarifaire NON AL'!Q726)</f>
        <v/>
      </c>
      <c r="K723" t="str">
        <f>+IF($C723="","",' Matrice Tarifaire NON AL'!X726)</f>
        <v/>
      </c>
      <c r="L723" t="str">
        <f>+IF($C723="","",' Matrice Tarifaire NON AL'!X726)</f>
        <v/>
      </c>
      <c r="M723" t="str">
        <f>+IF($C723="","",' Matrice Tarifaire NON AL'!Y726)</f>
        <v/>
      </c>
      <c r="N723" t="str">
        <f>+IF($C723="","",' Matrice Tarifaire NON AL'!Z726)</f>
        <v/>
      </c>
      <c r="P723" t="str">
        <f>+IF(C723="","",IF(' Matrice Tarifaire NON AL'!X726&lt;&gt;168,"Non",""))</f>
        <v/>
      </c>
      <c r="Q723" t="str">
        <f>+IF($C723="","",' Matrice Tarifaire NON AL'!T726)</f>
        <v/>
      </c>
      <c r="R723" t="str">
        <f>+IF($C723="","",IF(' Matrice Tarifaire NON AL'!R726="","",' Matrice Tarifaire NON AL'!R726))</f>
        <v/>
      </c>
      <c r="S723" t="str">
        <f>+IF($C723="","",LEFT(' Matrice Tarifaire NON AL'!W726,1))</f>
        <v/>
      </c>
      <c r="T723" t="str">
        <f>+IF($C723="","",LEFT(' Matrice Tarifaire NON AL'!AY726,3))</f>
        <v/>
      </c>
      <c r="U723" t="str">
        <f t="shared" si="35"/>
        <v/>
      </c>
      <c r="V723" t="str">
        <f>+IF(C723="","",IF(VLOOKUP(' Matrice Tarifaire NON AL'!AK726,Feuil3!A:F,6,0)="Box",IF(' Matrice Tarifaire NON AL'!AL726="Mono-Référence","Homogène",IF(' Matrice Tarifaire NON AL'!AL726="Multi-Références","Panaché","")),IF(' Matrice Tarifaire NON AL'!AK726="A la Pièce","Composant sans Colisage",IF(' Matrice Tarifaire NON AL'!AK726="Composant de Box","Composant sans Colisage","Homogène"))))</f>
        <v/>
      </c>
      <c r="W723" t="str">
        <f>+IF($V723="","",VLOOKUP(' Matrice Tarifaire NON AL'!AK726,Feuil3!$A$4:$E$14,5,0))</f>
        <v/>
      </c>
      <c r="Y723" t="str">
        <f>+IF($V723="","",IF(VLOOKUP(' Matrice Tarifaire NON AL'!$AK726,Feuil3!$A$4:$D$14,4,0)="Palette",' Matrice Tarifaire NON AL'!AN726,""))</f>
        <v/>
      </c>
      <c r="AA723" t="str">
        <f>+IF($V723="","",IF(VLOOKUP(' Matrice Tarifaire NON AL'!$AK726,Feuil3!$A$4:$D$14,4,0)="Colis",' Matrice Tarifaire NON AL'!AN726,""))</f>
        <v/>
      </c>
      <c r="AC723" t="str">
        <f>+IF(V723="","",IF(VLOOKUP(' Matrice Tarifaire NON AL'!AK726,Feuil3!$A$4:$D$14,4,0)="Colis",IF(' Matrice Tarifaire NON AL'!AO726&gt;0,' Matrice Tarifaire NON AL'!AO726,""),""))</f>
        <v/>
      </c>
      <c r="AD723" t="str">
        <f t="shared" si="36"/>
        <v/>
      </c>
      <c r="AE723" t="str">
        <f>+IF(C723="","",' Matrice Tarifaire NON AL'!C726)</f>
        <v/>
      </c>
      <c r="AF723" t="str">
        <f>+IF(C723="","",' Matrice Tarifaire NON AL'!AQ726)</f>
        <v/>
      </c>
      <c r="AH723" t="str">
        <f>+IF(E723="","",' Matrice Tarifaire NON AL'!$U726)</f>
        <v/>
      </c>
      <c r="AI723" t="str">
        <f>+IF(F723="","",IF(' Matrice Tarifaire NON AL'!$V726="","",' Matrice Tarifaire NON AL'!$V726))</f>
        <v/>
      </c>
      <c r="AJ723" t="str">
        <f>+IF($C723="","",IF(' Matrice Tarifaire NON AL'!AZ726="","",' Matrice Tarifaire NON AL'!AZ726))</f>
        <v/>
      </c>
      <c r="AK723" t="str">
        <f>+IF($C723="","",IF(' Matrice Tarifaire NON AL'!BA726="","",' Matrice Tarifaire NON AL'!BA726))</f>
        <v/>
      </c>
      <c r="AL723" t="str">
        <f>+IF($C723="","",IF(' Matrice Tarifaire NON AL'!BB726="","",TEXT(' Matrice Tarifaire NON AL'!BB726,"0,0000")))</f>
        <v/>
      </c>
      <c r="AO723" t="str">
        <f>+IF($C723="","",IF(' Matrice Tarifaire NON AL'!BF726="","",TEXT(' Matrice Tarifaire NON AL'!BF726,"0,0000")))</f>
        <v/>
      </c>
      <c r="AP723" t="str">
        <f>+IF($C723="","",IF(' Matrice Tarifaire NON AL'!BG726="","",TEXT(' Matrice Tarifaire NON AL'!BG726,"0,0000")))</f>
        <v/>
      </c>
      <c r="AQ723" t="str">
        <f>+IF($C723="","",IF(' Matrice Tarifaire NON AL'!BH726="","",TEXT(' Matrice Tarifaire NON AL'!BH726,"0,0000")))</f>
        <v/>
      </c>
      <c r="AR723" t="str">
        <f>+IF($C723="","",IF(' Matrice Tarifaire NON AL'!BI726="","",TEXT(' Matrice Tarifaire NON AL'!BI726,"0,0000")))</f>
        <v/>
      </c>
      <c r="AS723" t="str">
        <f>+IF(C723="","",IF(' Matrice Tarifaire NON AL'!BJ726="","0",IF(' Matrice Tarifaire NON AL'!BJ726="","",' Matrice Tarifaire NON AL'!BJ726)))</f>
        <v/>
      </c>
      <c r="AT723" t="str">
        <f>+IF(C723="","",IF(' Matrice Tarifaire NON AL'!BK726="","",' Matrice Tarifaire NON AL'!$BK$6))</f>
        <v/>
      </c>
      <c r="AU723" t="str">
        <f>+IF(C723="","",IF(' Matrice Tarifaire NON AL'!BK726="","",TEXT(' Matrice Tarifaire NON AL'!BK726,"0,0000")))</f>
        <v/>
      </c>
      <c r="AV723" t="str">
        <f>+IF(C723="","",IF(' Matrice Tarifaire NON AL'!BL726="","",' Matrice Tarifaire NON AL'!$BL$6))</f>
        <v/>
      </c>
      <c r="AW723" t="str">
        <f>+IF(C723="","",IF(' Matrice Tarifaire NON AL'!BL726="","",TEXT(' Matrice Tarifaire NON AL'!BL726,"0,0000")))</f>
        <v/>
      </c>
      <c r="AX723" t="str">
        <f>+IF(C723="","",IF(' Matrice Tarifaire NON AL'!BM726="","",' Matrice Tarifaire NON AL'!$BM$6))</f>
        <v/>
      </c>
      <c r="AY723" t="str">
        <f>+IF(C723="","",IF(' Matrice Tarifaire NON AL'!BM726="","",TEXT(' Matrice Tarifaire NON AL'!BM726,"0,0000")))</f>
        <v/>
      </c>
      <c r="AZ723" t="str">
        <f>+IF(C723="","",IF(' Matrice Tarifaire NON AL'!BN726="","","Taxe DEEE"))</f>
        <v/>
      </c>
      <c r="BA723" t="str">
        <f>+IF(C723="","",IF(' Matrice Tarifaire NON AL'!BN726="","",TEXT(' Matrice Tarifaire NON AL'!BN726,"0,0000")))</f>
        <v/>
      </c>
      <c r="BD723" t="str">
        <f>+IF($C723="","",IF(' Matrice Tarifaire NON AL'!BR726="","",TEXT(' Matrice Tarifaire NON AL'!BR726,"0,000")))</f>
        <v/>
      </c>
      <c r="BE723" t="str">
        <f>+IF($C723="","",IF(' Matrice Tarifaire NON AL'!BS726="","",VALUE(TEXT(' Matrice Tarifaire NON AL'!BS726,"0,00"))))</f>
        <v/>
      </c>
      <c r="BF723" t="str">
        <f>+IF($C723="","",IF(' Matrice Tarifaire NON AL'!BY726="","",' Matrice Tarifaire NON AL'!BY726))</f>
        <v/>
      </c>
      <c r="BG723" t="str">
        <f>+IF(C723="","",IF(' Matrice Tarifaire NON AL'!AK726="Composant de Box","999",IF(' Matrice Tarifaire NON AL'!AP726&lt;&gt;"",' Matrice Tarifaire NON AL'!AP726,IF(' Matrice Tarifaire NON AL'!AO726&lt;&gt;"",' Matrice Tarifaire NON AL'!AO726,' Matrice Tarifaire NON AL'!AN726))))</f>
        <v/>
      </c>
    </row>
    <row r="724" spans="1:59" x14ac:dyDescent="0.25">
      <c r="A724" t="str">
        <f>+IF($C724="","",IF(' Matrice Tarifaire NON AL'!N727="","",IF(' Matrice Tarifaire NON AL'!N727=0,"GTIN A 0 - Ne doit pas être mis dans PRE REF",TEXT(' Matrice Tarifaire NON AL'!N727,"00000000000000"))))</f>
        <v/>
      </c>
      <c r="B724" t="str">
        <f>+IF(C724="","",IF(L724=172,4,VLOOKUP(' Matrice Tarifaire NON AL'!AK727,Feuil3!$A$4:$B$14,2,0)))</f>
        <v/>
      </c>
      <c r="C724" t="str">
        <f>+IF(' Matrice Tarifaire NON AL'!O727="","",SUBSTITUTE(' Matrice Tarifaire NON AL'!O727,"CHAR (10)"," "))</f>
        <v/>
      </c>
      <c r="D724" t="str">
        <f>+IF($C724="","",SUBSTITUTE(' Matrice Tarifaire NON AL'!P727,"CHAR (13)"," "))</f>
        <v/>
      </c>
      <c r="E724" t="str">
        <f t="shared" si="34"/>
        <v/>
      </c>
      <c r="F724" t="str">
        <f>+IF($C724="","",IF(' Matrice Tarifaire NON AL'!AX727="","Non",' Matrice Tarifaire NON AL'!AX727))</f>
        <v/>
      </c>
      <c r="G724" t="str">
        <f>+IF($C724="","",IF(' Matrice Tarifaire NON AL'!Q727="DOMEDIA","MDD",IF(' Matrice Tarifaire NON AL'!Q727="APTA","MDD",IF(' Matrice Tarifaire NON AL'!Q727="TOP BUDGET","Premier Prix","MN"))))</f>
        <v/>
      </c>
      <c r="H724" t="str">
        <f>+IF($C724="","",' Matrice Tarifaire NON AL'!Q727)</f>
        <v/>
      </c>
      <c r="K724" t="str">
        <f>+IF($C724="","",' Matrice Tarifaire NON AL'!X727)</f>
        <v/>
      </c>
      <c r="L724" t="str">
        <f>+IF($C724="","",' Matrice Tarifaire NON AL'!X727)</f>
        <v/>
      </c>
      <c r="M724" t="str">
        <f>+IF($C724="","",' Matrice Tarifaire NON AL'!Y727)</f>
        <v/>
      </c>
      <c r="N724" t="str">
        <f>+IF($C724="","",' Matrice Tarifaire NON AL'!Z727)</f>
        <v/>
      </c>
      <c r="P724" t="str">
        <f>+IF(C724="","",IF(' Matrice Tarifaire NON AL'!X727&lt;&gt;168,"Non",""))</f>
        <v/>
      </c>
      <c r="Q724" t="str">
        <f>+IF($C724="","",' Matrice Tarifaire NON AL'!T727)</f>
        <v/>
      </c>
      <c r="R724" t="str">
        <f>+IF($C724="","",IF(' Matrice Tarifaire NON AL'!R727="","",' Matrice Tarifaire NON AL'!R727))</f>
        <v/>
      </c>
      <c r="S724" t="str">
        <f>+IF($C724="","",LEFT(' Matrice Tarifaire NON AL'!W727,1))</f>
        <v/>
      </c>
      <c r="T724" t="str">
        <f>+IF($C724="","",LEFT(' Matrice Tarifaire NON AL'!AY727,3))</f>
        <v/>
      </c>
      <c r="U724" t="str">
        <f t="shared" si="35"/>
        <v/>
      </c>
      <c r="V724" t="str">
        <f>+IF(C724="","",IF(VLOOKUP(' Matrice Tarifaire NON AL'!AK727,Feuil3!A:F,6,0)="Box",IF(' Matrice Tarifaire NON AL'!AL727="Mono-Référence","Homogène",IF(' Matrice Tarifaire NON AL'!AL727="Multi-Références","Panaché","")),IF(' Matrice Tarifaire NON AL'!AK727="A la Pièce","Composant sans Colisage",IF(' Matrice Tarifaire NON AL'!AK727="Composant de Box","Composant sans Colisage","Homogène"))))</f>
        <v/>
      </c>
      <c r="W724" t="str">
        <f>+IF($V724="","",VLOOKUP(' Matrice Tarifaire NON AL'!AK727,Feuil3!$A$4:$E$14,5,0))</f>
        <v/>
      </c>
      <c r="Y724" t="str">
        <f>+IF($V724="","",IF(VLOOKUP(' Matrice Tarifaire NON AL'!$AK727,Feuil3!$A$4:$D$14,4,0)="Palette",' Matrice Tarifaire NON AL'!AN727,""))</f>
        <v/>
      </c>
      <c r="AA724" t="str">
        <f>+IF($V724="","",IF(VLOOKUP(' Matrice Tarifaire NON AL'!$AK727,Feuil3!$A$4:$D$14,4,0)="Colis",' Matrice Tarifaire NON AL'!AN727,""))</f>
        <v/>
      </c>
      <c r="AC724" t="str">
        <f>+IF(V724="","",IF(VLOOKUP(' Matrice Tarifaire NON AL'!AK727,Feuil3!$A$4:$D$14,4,0)="Colis",IF(' Matrice Tarifaire NON AL'!AO727&gt;0,' Matrice Tarifaire NON AL'!AO727,""),""))</f>
        <v/>
      </c>
      <c r="AD724" t="str">
        <f t="shared" si="36"/>
        <v/>
      </c>
      <c r="AE724" t="str">
        <f>+IF(C724="","",' Matrice Tarifaire NON AL'!C727)</f>
        <v/>
      </c>
      <c r="AF724" t="str">
        <f>+IF(C724="","",' Matrice Tarifaire NON AL'!AQ727)</f>
        <v/>
      </c>
      <c r="AH724" t="str">
        <f>+IF(E724="","",' Matrice Tarifaire NON AL'!$U727)</f>
        <v/>
      </c>
      <c r="AI724" t="str">
        <f>+IF(F724="","",IF(' Matrice Tarifaire NON AL'!$V727="","",' Matrice Tarifaire NON AL'!$V727))</f>
        <v/>
      </c>
      <c r="AJ724" t="str">
        <f>+IF($C724="","",IF(' Matrice Tarifaire NON AL'!AZ727="","",' Matrice Tarifaire NON AL'!AZ727))</f>
        <v/>
      </c>
      <c r="AK724" t="str">
        <f>+IF($C724="","",IF(' Matrice Tarifaire NON AL'!BA727="","",' Matrice Tarifaire NON AL'!BA727))</f>
        <v/>
      </c>
      <c r="AL724" t="str">
        <f>+IF($C724="","",IF(' Matrice Tarifaire NON AL'!BB727="","",TEXT(' Matrice Tarifaire NON AL'!BB727,"0,0000")))</f>
        <v/>
      </c>
      <c r="AO724" t="str">
        <f>+IF($C724="","",IF(' Matrice Tarifaire NON AL'!BF727="","",TEXT(' Matrice Tarifaire NON AL'!BF727,"0,0000")))</f>
        <v/>
      </c>
      <c r="AP724" t="str">
        <f>+IF($C724="","",IF(' Matrice Tarifaire NON AL'!BG727="","",TEXT(' Matrice Tarifaire NON AL'!BG727,"0,0000")))</f>
        <v/>
      </c>
      <c r="AQ724" t="str">
        <f>+IF($C724="","",IF(' Matrice Tarifaire NON AL'!BH727="","",TEXT(' Matrice Tarifaire NON AL'!BH727,"0,0000")))</f>
        <v/>
      </c>
      <c r="AR724" t="str">
        <f>+IF($C724="","",IF(' Matrice Tarifaire NON AL'!BI727="","",TEXT(' Matrice Tarifaire NON AL'!BI727,"0,0000")))</f>
        <v/>
      </c>
      <c r="AS724" t="str">
        <f>+IF(C724="","",IF(' Matrice Tarifaire NON AL'!BJ727="","0",IF(' Matrice Tarifaire NON AL'!BJ727="","",' Matrice Tarifaire NON AL'!BJ727)))</f>
        <v/>
      </c>
      <c r="AT724" t="str">
        <f>+IF(C724="","",IF(' Matrice Tarifaire NON AL'!BK727="","",' Matrice Tarifaire NON AL'!$BK$6))</f>
        <v/>
      </c>
      <c r="AU724" t="str">
        <f>+IF(C724="","",IF(' Matrice Tarifaire NON AL'!BK727="","",TEXT(' Matrice Tarifaire NON AL'!BK727,"0,0000")))</f>
        <v/>
      </c>
      <c r="AV724" t="str">
        <f>+IF(C724="","",IF(' Matrice Tarifaire NON AL'!BL727="","",' Matrice Tarifaire NON AL'!$BL$6))</f>
        <v/>
      </c>
      <c r="AW724" t="str">
        <f>+IF(C724="","",IF(' Matrice Tarifaire NON AL'!BL727="","",TEXT(' Matrice Tarifaire NON AL'!BL727,"0,0000")))</f>
        <v/>
      </c>
      <c r="AX724" t="str">
        <f>+IF(C724="","",IF(' Matrice Tarifaire NON AL'!BM727="","",' Matrice Tarifaire NON AL'!$BM$6))</f>
        <v/>
      </c>
      <c r="AY724" t="str">
        <f>+IF(C724="","",IF(' Matrice Tarifaire NON AL'!BM727="","",TEXT(' Matrice Tarifaire NON AL'!BM727,"0,0000")))</f>
        <v/>
      </c>
      <c r="AZ724" t="str">
        <f>+IF(C724="","",IF(' Matrice Tarifaire NON AL'!BN727="","","Taxe DEEE"))</f>
        <v/>
      </c>
      <c r="BA724" t="str">
        <f>+IF(C724="","",IF(' Matrice Tarifaire NON AL'!BN727="","",TEXT(' Matrice Tarifaire NON AL'!BN727,"0,0000")))</f>
        <v/>
      </c>
      <c r="BD724" t="str">
        <f>+IF($C724="","",IF(' Matrice Tarifaire NON AL'!BR727="","",TEXT(' Matrice Tarifaire NON AL'!BR727,"0,000")))</f>
        <v/>
      </c>
      <c r="BE724" t="str">
        <f>+IF($C724="","",IF(' Matrice Tarifaire NON AL'!BS727="","",VALUE(TEXT(' Matrice Tarifaire NON AL'!BS727,"0,00"))))</f>
        <v/>
      </c>
      <c r="BF724" t="str">
        <f>+IF($C724="","",IF(' Matrice Tarifaire NON AL'!BY727="","",' Matrice Tarifaire NON AL'!BY727))</f>
        <v/>
      </c>
      <c r="BG724" t="str">
        <f>+IF(C724="","",IF(' Matrice Tarifaire NON AL'!AK727="Composant de Box","999",IF(' Matrice Tarifaire NON AL'!AP727&lt;&gt;"",' Matrice Tarifaire NON AL'!AP727,IF(' Matrice Tarifaire NON AL'!AO727&lt;&gt;"",' Matrice Tarifaire NON AL'!AO727,' Matrice Tarifaire NON AL'!AN727))))</f>
        <v/>
      </c>
    </row>
    <row r="725" spans="1:59" x14ac:dyDescent="0.25">
      <c r="A725" t="str">
        <f>+IF($C725="","",IF(' Matrice Tarifaire NON AL'!N728="","",IF(' Matrice Tarifaire NON AL'!N728=0,"GTIN A 0 - Ne doit pas être mis dans PRE REF",TEXT(' Matrice Tarifaire NON AL'!N728,"00000000000000"))))</f>
        <v/>
      </c>
      <c r="B725" t="str">
        <f>+IF(C725="","",IF(L725=172,4,VLOOKUP(' Matrice Tarifaire NON AL'!AK728,Feuil3!$A$4:$B$14,2,0)))</f>
        <v/>
      </c>
      <c r="C725" t="str">
        <f>+IF(' Matrice Tarifaire NON AL'!O728="","",SUBSTITUTE(' Matrice Tarifaire NON AL'!O728,"CHAR (10)"," "))</f>
        <v/>
      </c>
      <c r="D725" t="str">
        <f>+IF($C725="","",SUBSTITUTE(' Matrice Tarifaire NON AL'!P728,"CHAR (13)"," "))</f>
        <v/>
      </c>
      <c r="E725" t="str">
        <f t="shared" si="34"/>
        <v/>
      </c>
      <c r="F725" t="str">
        <f>+IF($C725="","",IF(' Matrice Tarifaire NON AL'!AX728="","Non",' Matrice Tarifaire NON AL'!AX728))</f>
        <v/>
      </c>
      <c r="G725" t="str">
        <f>+IF($C725="","",IF(' Matrice Tarifaire NON AL'!Q728="DOMEDIA","MDD",IF(' Matrice Tarifaire NON AL'!Q728="APTA","MDD",IF(' Matrice Tarifaire NON AL'!Q728="TOP BUDGET","Premier Prix","MN"))))</f>
        <v/>
      </c>
      <c r="H725" t="str">
        <f>+IF($C725="","",' Matrice Tarifaire NON AL'!Q728)</f>
        <v/>
      </c>
      <c r="K725" t="str">
        <f>+IF($C725="","",' Matrice Tarifaire NON AL'!X728)</f>
        <v/>
      </c>
      <c r="L725" t="str">
        <f>+IF($C725="","",' Matrice Tarifaire NON AL'!X728)</f>
        <v/>
      </c>
      <c r="M725" t="str">
        <f>+IF($C725="","",' Matrice Tarifaire NON AL'!Y728)</f>
        <v/>
      </c>
      <c r="N725" t="str">
        <f>+IF($C725="","",' Matrice Tarifaire NON AL'!Z728)</f>
        <v/>
      </c>
      <c r="P725" t="str">
        <f>+IF(C725="","",IF(' Matrice Tarifaire NON AL'!X728&lt;&gt;168,"Non",""))</f>
        <v/>
      </c>
      <c r="Q725" t="str">
        <f>+IF($C725="","",' Matrice Tarifaire NON AL'!T728)</f>
        <v/>
      </c>
      <c r="R725" t="str">
        <f>+IF($C725="","",IF(' Matrice Tarifaire NON AL'!R728="","",' Matrice Tarifaire NON AL'!R728))</f>
        <v/>
      </c>
      <c r="S725" t="str">
        <f>+IF($C725="","",LEFT(' Matrice Tarifaire NON AL'!W728,1))</f>
        <v/>
      </c>
      <c r="T725" t="str">
        <f>+IF($C725="","",LEFT(' Matrice Tarifaire NON AL'!AY728,3))</f>
        <v/>
      </c>
      <c r="U725" t="str">
        <f t="shared" si="35"/>
        <v/>
      </c>
      <c r="V725" t="str">
        <f>+IF(C725="","",IF(VLOOKUP(' Matrice Tarifaire NON AL'!AK728,Feuil3!A:F,6,0)="Box",IF(' Matrice Tarifaire NON AL'!AL728="Mono-Référence","Homogène",IF(' Matrice Tarifaire NON AL'!AL728="Multi-Références","Panaché","")),IF(' Matrice Tarifaire NON AL'!AK728="A la Pièce","Composant sans Colisage",IF(' Matrice Tarifaire NON AL'!AK728="Composant de Box","Composant sans Colisage","Homogène"))))</f>
        <v/>
      </c>
      <c r="W725" t="str">
        <f>+IF($V725="","",VLOOKUP(' Matrice Tarifaire NON AL'!AK728,Feuil3!$A$4:$E$14,5,0))</f>
        <v/>
      </c>
      <c r="Y725" t="str">
        <f>+IF($V725="","",IF(VLOOKUP(' Matrice Tarifaire NON AL'!$AK728,Feuil3!$A$4:$D$14,4,0)="Palette",' Matrice Tarifaire NON AL'!AN728,""))</f>
        <v/>
      </c>
      <c r="AA725" t="str">
        <f>+IF($V725="","",IF(VLOOKUP(' Matrice Tarifaire NON AL'!$AK728,Feuil3!$A$4:$D$14,4,0)="Colis",' Matrice Tarifaire NON AL'!AN728,""))</f>
        <v/>
      </c>
      <c r="AC725" t="str">
        <f>+IF(V725="","",IF(VLOOKUP(' Matrice Tarifaire NON AL'!AK728,Feuil3!$A$4:$D$14,4,0)="Colis",IF(' Matrice Tarifaire NON AL'!AO728&gt;0,' Matrice Tarifaire NON AL'!AO728,""),""))</f>
        <v/>
      </c>
      <c r="AD725" t="str">
        <f t="shared" si="36"/>
        <v/>
      </c>
      <c r="AE725" t="str">
        <f>+IF(C725="","",' Matrice Tarifaire NON AL'!C728)</f>
        <v/>
      </c>
      <c r="AF725" t="str">
        <f>+IF(C725="","",' Matrice Tarifaire NON AL'!AQ728)</f>
        <v/>
      </c>
      <c r="AH725" t="str">
        <f>+IF(E725="","",' Matrice Tarifaire NON AL'!$U728)</f>
        <v/>
      </c>
      <c r="AI725" t="str">
        <f>+IF(F725="","",IF(' Matrice Tarifaire NON AL'!$V728="","",' Matrice Tarifaire NON AL'!$V728))</f>
        <v/>
      </c>
      <c r="AJ725" t="str">
        <f>+IF($C725="","",IF(' Matrice Tarifaire NON AL'!AZ728="","",' Matrice Tarifaire NON AL'!AZ728))</f>
        <v/>
      </c>
      <c r="AK725" t="str">
        <f>+IF($C725="","",IF(' Matrice Tarifaire NON AL'!BA728="","",' Matrice Tarifaire NON AL'!BA728))</f>
        <v/>
      </c>
      <c r="AL725" t="str">
        <f>+IF($C725="","",IF(' Matrice Tarifaire NON AL'!BB728="","",TEXT(' Matrice Tarifaire NON AL'!BB728,"0,0000")))</f>
        <v/>
      </c>
      <c r="AO725" t="str">
        <f>+IF($C725="","",IF(' Matrice Tarifaire NON AL'!BF728="","",TEXT(' Matrice Tarifaire NON AL'!BF728,"0,0000")))</f>
        <v/>
      </c>
      <c r="AP725" t="str">
        <f>+IF($C725="","",IF(' Matrice Tarifaire NON AL'!BG728="","",TEXT(' Matrice Tarifaire NON AL'!BG728,"0,0000")))</f>
        <v/>
      </c>
      <c r="AQ725" t="str">
        <f>+IF($C725="","",IF(' Matrice Tarifaire NON AL'!BH728="","",TEXT(' Matrice Tarifaire NON AL'!BH728,"0,0000")))</f>
        <v/>
      </c>
      <c r="AR725" t="str">
        <f>+IF($C725="","",IF(' Matrice Tarifaire NON AL'!BI728="","",TEXT(' Matrice Tarifaire NON AL'!BI728,"0,0000")))</f>
        <v/>
      </c>
      <c r="AS725" t="str">
        <f>+IF(C725="","",IF(' Matrice Tarifaire NON AL'!BJ728="","0",IF(' Matrice Tarifaire NON AL'!BJ728="","",' Matrice Tarifaire NON AL'!BJ728)))</f>
        <v/>
      </c>
      <c r="AT725" t="str">
        <f>+IF(C725="","",IF(' Matrice Tarifaire NON AL'!BK728="","",' Matrice Tarifaire NON AL'!$BK$6))</f>
        <v/>
      </c>
      <c r="AU725" t="str">
        <f>+IF(C725="","",IF(' Matrice Tarifaire NON AL'!BK728="","",TEXT(' Matrice Tarifaire NON AL'!BK728,"0,0000")))</f>
        <v/>
      </c>
      <c r="AV725" t="str">
        <f>+IF(C725="","",IF(' Matrice Tarifaire NON AL'!BL728="","",' Matrice Tarifaire NON AL'!$BL$6))</f>
        <v/>
      </c>
      <c r="AW725" t="str">
        <f>+IF(C725="","",IF(' Matrice Tarifaire NON AL'!BL728="","",TEXT(' Matrice Tarifaire NON AL'!BL728,"0,0000")))</f>
        <v/>
      </c>
      <c r="AX725" t="str">
        <f>+IF(C725="","",IF(' Matrice Tarifaire NON AL'!BM728="","",' Matrice Tarifaire NON AL'!$BM$6))</f>
        <v/>
      </c>
      <c r="AY725" t="str">
        <f>+IF(C725="","",IF(' Matrice Tarifaire NON AL'!BM728="","",TEXT(' Matrice Tarifaire NON AL'!BM728,"0,0000")))</f>
        <v/>
      </c>
      <c r="AZ725" t="str">
        <f>+IF(C725="","",IF(' Matrice Tarifaire NON AL'!BN728="","","Taxe DEEE"))</f>
        <v/>
      </c>
      <c r="BA725" t="str">
        <f>+IF(C725="","",IF(' Matrice Tarifaire NON AL'!BN728="","",TEXT(' Matrice Tarifaire NON AL'!BN728,"0,0000")))</f>
        <v/>
      </c>
      <c r="BD725" t="str">
        <f>+IF($C725="","",IF(' Matrice Tarifaire NON AL'!BR728="","",TEXT(' Matrice Tarifaire NON AL'!BR728,"0,000")))</f>
        <v/>
      </c>
      <c r="BE725" t="str">
        <f>+IF($C725="","",IF(' Matrice Tarifaire NON AL'!BS728="","",VALUE(TEXT(' Matrice Tarifaire NON AL'!BS728,"0,00"))))</f>
        <v/>
      </c>
      <c r="BF725" t="str">
        <f>+IF($C725="","",IF(' Matrice Tarifaire NON AL'!BY728="","",' Matrice Tarifaire NON AL'!BY728))</f>
        <v/>
      </c>
      <c r="BG725" t="str">
        <f>+IF(C725="","",IF(' Matrice Tarifaire NON AL'!AK728="Composant de Box","999",IF(' Matrice Tarifaire NON AL'!AP728&lt;&gt;"",' Matrice Tarifaire NON AL'!AP728,IF(' Matrice Tarifaire NON AL'!AO728&lt;&gt;"",' Matrice Tarifaire NON AL'!AO728,' Matrice Tarifaire NON AL'!AN728))))</f>
        <v/>
      </c>
    </row>
    <row r="726" spans="1:59" x14ac:dyDescent="0.25">
      <c r="A726" t="str">
        <f>+IF($C726="","",IF(' Matrice Tarifaire NON AL'!N729="","",IF(' Matrice Tarifaire NON AL'!N729=0,"GTIN A 0 - Ne doit pas être mis dans PRE REF",TEXT(' Matrice Tarifaire NON AL'!N729,"00000000000000"))))</f>
        <v/>
      </c>
      <c r="B726" t="str">
        <f>+IF(C726="","",IF(L726=172,4,VLOOKUP(' Matrice Tarifaire NON AL'!AK729,Feuil3!$A$4:$B$14,2,0)))</f>
        <v/>
      </c>
      <c r="C726" t="str">
        <f>+IF(' Matrice Tarifaire NON AL'!O729="","",SUBSTITUTE(' Matrice Tarifaire NON AL'!O729,"CHAR (10)"," "))</f>
        <v/>
      </c>
      <c r="D726" t="str">
        <f>+IF($C726="","",SUBSTITUTE(' Matrice Tarifaire NON AL'!P729,"CHAR (13)"," "))</f>
        <v/>
      </c>
      <c r="E726" t="str">
        <f t="shared" si="34"/>
        <v/>
      </c>
      <c r="F726" t="str">
        <f>+IF($C726="","",IF(' Matrice Tarifaire NON AL'!AX729="","Non",' Matrice Tarifaire NON AL'!AX729))</f>
        <v/>
      </c>
      <c r="G726" t="str">
        <f>+IF($C726="","",IF(' Matrice Tarifaire NON AL'!Q729="DOMEDIA","MDD",IF(' Matrice Tarifaire NON AL'!Q729="APTA","MDD",IF(' Matrice Tarifaire NON AL'!Q729="TOP BUDGET","Premier Prix","MN"))))</f>
        <v/>
      </c>
      <c r="H726" t="str">
        <f>+IF($C726="","",' Matrice Tarifaire NON AL'!Q729)</f>
        <v/>
      </c>
      <c r="K726" t="str">
        <f>+IF($C726="","",' Matrice Tarifaire NON AL'!X729)</f>
        <v/>
      </c>
      <c r="L726" t="str">
        <f>+IF($C726="","",' Matrice Tarifaire NON AL'!X729)</f>
        <v/>
      </c>
      <c r="M726" t="str">
        <f>+IF($C726="","",' Matrice Tarifaire NON AL'!Y729)</f>
        <v/>
      </c>
      <c r="N726" t="str">
        <f>+IF($C726="","",' Matrice Tarifaire NON AL'!Z729)</f>
        <v/>
      </c>
      <c r="P726" t="str">
        <f>+IF(C726="","",IF(' Matrice Tarifaire NON AL'!X729&lt;&gt;168,"Non",""))</f>
        <v/>
      </c>
      <c r="Q726" t="str">
        <f>+IF($C726="","",' Matrice Tarifaire NON AL'!T729)</f>
        <v/>
      </c>
      <c r="R726" t="str">
        <f>+IF($C726="","",IF(' Matrice Tarifaire NON AL'!R729="","",' Matrice Tarifaire NON AL'!R729))</f>
        <v/>
      </c>
      <c r="S726" t="str">
        <f>+IF($C726="","",LEFT(' Matrice Tarifaire NON AL'!W729,1))</f>
        <v/>
      </c>
      <c r="T726" t="str">
        <f>+IF($C726="","",LEFT(' Matrice Tarifaire NON AL'!AY729,3))</f>
        <v/>
      </c>
      <c r="U726" t="str">
        <f t="shared" si="35"/>
        <v/>
      </c>
      <c r="V726" t="str">
        <f>+IF(C726="","",IF(VLOOKUP(' Matrice Tarifaire NON AL'!AK729,Feuil3!A:F,6,0)="Box",IF(' Matrice Tarifaire NON AL'!AL729="Mono-Référence","Homogène",IF(' Matrice Tarifaire NON AL'!AL729="Multi-Références","Panaché","")),IF(' Matrice Tarifaire NON AL'!AK729="A la Pièce","Composant sans Colisage",IF(' Matrice Tarifaire NON AL'!AK729="Composant de Box","Composant sans Colisage","Homogène"))))</f>
        <v/>
      </c>
      <c r="W726" t="str">
        <f>+IF($V726="","",VLOOKUP(' Matrice Tarifaire NON AL'!AK729,Feuil3!$A$4:$E$14,5,0))</f>
        <v/>
      </c>
      <c r="Y726" t="str">
        <f>+IF($V726="","",IF(VLOOKUP(' Matrice Tarifaire NON AL'!$AK729,Feuil3!$A$4:$D$14,4,0)="Palette",' Matrice Tarifaire NON AL'!AN729,""))</f>
        <v/>
      </c>
      <c r="AA726" t="str">
        <f>+IF($V726="","",IF(VLOOKUP(' Matrice Tarifaire NON AL'!$AK729,Feuil3!$A$4:$D$14,4,0)="Colis",' Matrice Tarifaire NON AL'!AN729,""))</f>
        <v/>
      </c>
      <c r="AC726" t="str">
        <f>+IF(V726="","",IF(VLOOKUP(' Matrice Tarifaire NON AL'!AK729,Feuil3!$A$4:$D$14,4,0)="Colis",IF(' Matrice Tarifaire NON AL'!AO729&gt;0,' Matrice Tarifaire NON AL'!AO729,""),""))</f>
        <v/>
      </c>
      <c r="AD726" t="str">
        <f t="shared" si="36"/>
        <v/>
      </c>
      <c r="AE726" t="str">
        <f>+IF(C726="","",' Matrice Tarifaire NON AL'!C729)</f>
        <v/>
      </c>
      <c r="AF726" t="str">
        <f>+IF(C726="","",' Matrice Tarifaire NON AL'!AQ729)</f>
        <v/>
      </c>
      <c r="AH726" t="str">
        <f>+IF(E726="","",' Matrice Tarifaire NON AL'!$U729)</f>
        <v/>
      </c>
      <c r="AI726" t="str">
        <f>+IF(F726="","",IF(' Matrice Tarifaire NON AL'!$V729="","",' Matrice Tarifaire NON AL'!$V729))</f>
        <v/>
      </c>
      <c r="AJ726" t="str">
        <f>+IF($C726="","",IF(' Matrice Tarifaire NON AL'!AZ729="","",' Matrice Tarifaire NON AL'!AZ729))</f>
        <v/>
      </c>
      <c r="AK726" t="str">
        <f>+IF($C726="","",IF(' Matrice Tarifaire NON AL'!BA729="","",' Matrice Tarifaire NON AL'!BA729))</f>
        <v/>
      </c>
      <c r="AL726" t="str">
        <f>+IF($C726="","",IF(' Matrice Tarifaire NON AL'!BB729="","",TEXT(' Matrice Tarifaire NON AL'!BB729,"0,0000")))</f>
        <v/>
      </c>
      <c r="AO726" t="str">
        <f>+IF($C726="","",IF(' Matrice Tarifaire NON AL'!BF729="","",TEXT(' Matrice Tarifaire NON AL'!BF729,"0,0000")))</f>
        <v/>
      </c>
      <c r="AP726" t="str">
        <f>+IF($C726="","",IF(' Matrice Tarifaire NON AL'!BG729="","",TEXT(' Matrice Tarifaire NON AL'!BG729,"0,0000")))</f>
        <v/>
      </c>
      <c r="AQ726" t="str">
        <f>+IF($C726="","",IF(' Matrice Tarifaire NON AL'!BH729="","",TEXT(' Matrice Tarifaire NON AL'!BH729,"0,0000")))</f>
        <v/>
      </c>
      <c r="AR726" t="str">
        <f>+IF($C726="","",IF(' Matrice Tarifaire NON AL'!BI729="","",TEXT(' Matrice Tarifaire NON AL'!BI729,"0,0000")))</f>
        <v/>
      </c>
      <c r="AS726" t="str">
        <f>+IF(C726="","",IF(' Matrice Tarifaire NON AL'!BJ729="","0",IF(' Matrice Tarifaire NON AL'!BJ729="","",' Matrice Tarifaire NON AL'!BJ729)))</f>
        <v/>
      </c>
      <c r="AT726" t="str">
        <f>+IF(C726="","",IF(' Matrice Tarifaire NON AL'!BK729="","",' Matrice Tarifaire NON AL'!$BK$6))</f>
        <v/>
      </c>
      <c r="AU726" t="str">
        <f>+IF(C726="","",IF(' Matrice Tarifaire NON AL'!BK729="","",TEXT(' Matrice Tarifaire NON AL'!BK729,"0,0000")))</f>
        <v/>
      </c>
      <c r="AV726" t="str">
        <f>+IF(C726="","",IF(' Matrice Tarifaire NON AL'!BL729="","",' Matrice Tarifaire NON AL'!$BL$6))</f>
        <v/>
      </c>
      <c r="AW726" t="str">
        <f>+IF(C726="","",IF(' Matrice Tarifaire NON AL'!BL729="","",TEXT(' Matrice Tarifaire NON AL'!BL729,"0,0000")))</f>
        <v/>
      </c>
      <c r="AX726" t="str">
        <f>+IF(C726="","",IF(' Matrice Tarifaire NON AL'!BM729="","",' Matrice Tarifaire NON AL'!$BM$6))</f>
        <v/>
      </c>
      <c r="AY726" t="str">
        <f>+IF(C726="","",IF(' Matrice Tarifaire NON AL'!BM729="","",TEXT(' Matrice Tarifaire NON AL'!BM729,"0,0000")))</f>
        <v/>
      </c>
      <c r="AZ726" t="str">
        <f>+IF(C726="","",IF(' Matrice Tarifaire NON AL'!BN729="","","Taxe DEEE"))</f>
        <v/>
      </c>
      <c r="BA726" t="str">
        <f>+IF(C726="","",IF(' Matrice Tarifaire NON AL'!BN729="","",TEXT(' Matrice Tarifaire NON AL'!BN729,"0,0000")))</f>
        <v/>
      </c>
      <c r="BD726" t="str">
        <f>+IF($C726="","",IF(' Matrice Tarifaire NON AL'!BR729="","",TEXT(' Matrice Tarifaire NON AL'!BR729,"0,000")))</f>
        <v/>
      </c>
      <c r="BE726" t="str">
        <f>+IF($C726="","",IF(' Matrice Tarifaire NON AL'!BS729="","",VALUE(TEXT(' Matrice Tarifaire NON AL'!BS729,"0,00"))))</f>
        <v/>
      </c>
      <c r="BF726" t="str">
        <f>+IF($C726="","",IF(' Matrice Tarifaire NON AL'!BY729="","",' Matrice Tarifaire NON AL'!BY729))</f>
        <v/>
      </c>
      <c r="BG726" t="str">
        <f>+IF(C726="","",IF(' Matrice Tarifaire NON AL'!AK729="Composant de Box","999",IF(' Matrice Tarifaire NON AL'!AP729&lt;&gt;"",' Matrice Tarifaire NON AL'!AP729,IF(' Matrice Tarifaire NON AL'!AO729&lt;&gt;"",' Matrice Tarifaire NON AL'!AO729,' Matrice Tarifaire NON AL'!AN729))))</f>
        <v/>
      </c>
    </row>
    <row r="727" spans="1:59" x14ac:dyDescent="0.25">
      <c r="A727" t="str">
        <f>+IF($C727="","",IF(' Matrice Tarifaire NON AL'!N730="","",IF(' Matrice Tarifaire NON AL'!N730=0,"GTIN A 0 - Ne doit pas être mis dans PRE REF",TEXT(' Matrice Tarifaire NON AL'!N730,"00000000000000"))))</f>
        <v/>
      </c>
      <c r="B727" t="str">
        <f>+IF(C727="","",IF(L727=172,4,VLOOKUP(' Matrice Tarifaire NON AL'!AK730,Feuil3!$A$4:$B$14,2,0)))</f>
        <v/>
      </c>
      <c r="C727" t="str">
        <f>+IF(' Matrice Tarifaire NON AL'!O730="","",SUBSTITUTE(' Matrice Tarifaire NON AL'!O730,"CHAR (10)"," "))</f>
        <v/>
      </c>
      <c r="D727" t="str">
        <f>+IF($C727="","",SUBSTITUTE(' Matrice Tarifaire NON AL'!P730,"CHAR (13)"," "))</f>
        <v/>
      </c>
      <c r="E727" t="str">
        <f t="shared" si="34"/>
        <v/>
      </c>
      <c r="F727" t="str">
        <f>+IF($C727="","",IF(' Matrice Tarifaire NON AL'!AX730="","Non",' Matrice Tarifaire NON AL'!AX730))</f>
        <v/>
      </c>
      <c r="G727" t="str">
        <f>+IF($C727="","",IF(' Matrice Tarifaire NON AL'!Q730="DOMEDIA","MDD",IF(' Matrice Tarifaire NON AL'!Q730="APTA","MDD",IF(' Matrice Tarifaire NON AL'!Q730="TOP BUDGET","Premier Prix","MN"))))</f>
        <v/>
      </c>
      <c r="H727" t="str">
        <f>+IF($C727="","",' Matrice Tarifaire NON AL'!Q730)</f>
        <v/>
      </c>
      <c r="K727" t="str">
        <f>+IF($C727="","",' Matrice Tarifaire NON AL'!X730)</f>
        <v/>
      </c>
      <c r="L727" t="str">
        <f>+IF($C727="","",' Matrice Tarifaire NON AL'!X730)</f>
        <v/>
      </c>
      <c r="M727" t="str">
        <f>+IF($C727="","",' Matrice Tarifaire NON AL'!Y730)</f>
        <v/>
      </c>
      <c r="N727" t="str">
        <f>+IF($C727="","",' Matrice Tarifaire NON AL'!Z730)</f>
        <v/>
      </c>
      <c r="P727" t="str">
        <f>+IF(C727="","",IF(' Matrice Tarifaire NON AL'!X730&lt;&gt;168,"Non",""))</f>
        <v/>
      </c>
      <c r="Q727" t="str">
        <f>+IF($C727="","",' Matrice Tarifaire NON AL'!T730)</f>
        <v/>
      </c>
      <c r="R727" t="str">
        <f>+IF($C727="","",IF(' Matrice Tarifaire NON AL'!R730="","",' Matrice Tarifaire NON AL'!R730))</f>
        <v/>
      </c>
      <c r="S727" t="str">
        <f>+IF($C727="","",LEFT(' Matrice Tarifaire NON AL'!W730,1))</f>
        <v/>
      </c>
      <c r="T727" t="str">
        <f>+IF($C727="","",LEFT(' Matrice Tarifaire NON AL'!AY730,3))</f>
        <v/>
      </c>
      <c r="U727" t="str">
        <f t="shared" si="35"/>
        <v/>
      </c>
      <c r="V727" t="str">
        <f>+IF(C727="","",IF(VLOOKUP(' Matrice Tarifaire NON AL'!AK730,Feuil3!A:F,6,0)="Box",IF(' Matrice Tarifaire NON AL'!AL730="Mono-Référence","Homogène",IF(' Matrice Tarifaire NON AL'!AL730="Multi-Références","Panaché","")),IF(' Matrice Tarifaire NON AL'!AK730="A la Pièce","Composant sans Colisage",IF(' Matrice Tarifaire NON AL'!AK730="Composant de Box","Composant sans Colisage","Homogène"))))</f>
        <v/>
      </c>
      <c r="W727" t="str">
        <f>+IF($V727="","",VLOOKUP(' Matrice Tarifaire NON AL'!AK730,Feuil3!$A$4:$E$14,5,0))</f>
        <v/>
      </c>
      <c r="Y727" t="str">
        <f>+IF($V727="","",IF(VLOOKUP(' Matrice Tarifaire NON AL'!$AK730,Feuil3!$A$4:$D$14,4,0)="Palette",' Matrice Tarifaire NON AL'!AN730,""))</f>
        <v/>
      </c>
      <c r="AA727" t="str">
        <f>+IF($V727="","",IF(VLOOKUP(' Matrice Tarifaire NON AL'!$AK730,Feuil3!$A$4:$D$14,4,0)="Colis",' Matrice Tarifaire NON AL'!AN730,""))</f>
        <v/>
      </c>
      <c r="AC727" t="str">
        <f>+IF(V727="","",IF(VLOOKUP(' Matrice Tarifaire NON AL'!AK730,Feuil3!$A$4:$D$14,4,0)="Colis",IF(' Matrice Tarifaire NON AL'!AO730&gt;0,' Matrice Tarifaire NON AL'!AO730,""),""))</f>
        <v/>
      </c>
      <c r="AD727" t="str">
        <f t="shared" si="36"/>
        <v/>
      </c>
      <c r="AE727" t="str">
        <f>+IF(C727="","",' Matrice Tarifaire NON AL'!C730)</f>
        <v/>
      </c>
      <c r="AF727" t="str">
        <f>+IF(C727="","",' Matrice Tarifaire NON AL'!AQ730)</f>
        <v/>
      </c>
      <c r="AH727" t="str">
        <f>+IF(E727="","",' Matrice Tarifaire NON AL'!$U730)</f>
        <v/>
      </c>
      <c r="AI727" t="str">
        <f>+IF(F727="","",IF(' Matrice Tarifaire NON AL'!$V730="","",' Matrice Tarifaire NON AL'!$V730))</f>
        <v/>
      </c>
      <c r="AJ727" t="str">
        <f>+IF($C727="","",IF(' Matrice Tarifaire NON AL'!AZ730="","",' Matrice Tarifaire NON AL'!AZ730))</f>
        <v/>
      </c>
      <c r="AK727" t="str">
        <f>+IF($C727="","",IF(' Matrice Tarifaire NON AL'!BA730="","",' Matrice Tarifaire NON AL'!BA730))</f>
        <v/>
      </c>
      <c r="AL727" t="str">
        <f>+IF($C727="","",IF(' Matrice Tarifaire NON AL'!BB730="","",TEXT(' Matrice Tarifaire NON AL'!BB730,"0,0000")))</f>
        <v/>
      </c>
      <c r="AO727" t="str">
        <f>+IF($C727="","",IF(' Matrice Tarifaire NON AL'!BF730="","",TEXT(' Matrice Tarifaire NON AL'!BF730,"0,0000")))</f>
        <v/>
      </c>
      <c r="AP727" t="str">
        <f>+IF($C727="","",IF(' Matrice Tarifaire NON AL'!BG730="","",TEXT(' Matrice Tarifaire NON AL'!BG730,"0,0000")))</f>
        <v/>
      </c>
      <c r="AQ727" t="str">
        <f>+IF($C727="","",IF(' Matrice Tarifaire NON AL'!BH730="","",TEXT(' Matrice Tarifaire NON AL'!BH730,"0,0000")))</f>
        <v/>
      </c>
      <c r="AR727" t="str">
        <f>+IF($C727="","",IF(' Matrice Tarifaire NON AL'!BI730="","",TEXT(' Matrice Tarifaire NON AL'!BI730,"0,0000")))</f>
        <v/>
      </c>
      <c r="AS727" t="str">
        <f>+IF(C727="","",IF(' Matrice Tarifaire NON AL'!BJ730="","0",IF(' Matrice Tarifaire NON AL'!BJ730="","",' Matrice Tarifaire NON AL'!BJ730)))</f>
        <v/>
      </c>
      <c r="AT727" t="str">
        <f>+IF(C727="","",IF(' Matrice Tarifaire NON AL'!BK730="","",' Matrice Tarifaire NON AL'!$BK$6))</f>
        <v/>
      </c>
      <c r="AU727" t="str">
        <f>+IF(C727="","",IF(' Matrice Tarifaire NON AL'!BK730="","",TEXT(' Matrice Tarifaire NON AL'!BK730,"0,0000")))</f>
        <v/>
      </c>
      <c r="AV727" t="str">
        <f>+IF(C727="","",IF(' Matrice Tarifaire NON AL'!BL730="","",' Matrice Tarifaire NON AL'!$BL$6))</f>
        <v/>
      </c>
      <c r="AW727" t="str">
        <f>+IF(C727="","",IF(' Matrice Tarifaire NON AL'!BL730="","",TEXT(' Matrice Tarifaire NON AL'!BL730,"0,0000")))</f>
        <v/>
      </c>
      <c r="AX727" t="str">
        <f>+IF(C727="","",IF(' Matrice Tarifaire NON AL'!BM730="","",' Matrice Tarifaire NON AL'!$BM$6))</f>
        <v/>
      </c>
      <c r="AY727" t="str">
        <f>+IF(C727="","",IF(' Matrice Tarifaire NON AL'!BM730="","",TEXT(' Matrice Tarifaire NON AL'!BM730,"0,0000")))</f>
        <v/>
      </c>
      <c r="AZ727" t="str">
        <f>+IF(C727="","",IF(' Matrice Tarifaire NON AL'!BN730="","","Taxe DEEE"))</f>
        <v/>
      </c>
      <c r="BA727" t="str">
        <f>+IF(C727="","",IF(' Matrice Tarifaire NON AL'!BN730="","",TEXT(' Matrice Tarifaire NON AL'!BN730,"0,0000")))</f>
        <v/>
      </c>
      <c r="BD727" t="str">
        <f>+IF($C727="","",IF(' Matrice Tarifaire NON AL'!BR730="","",TEXT(' Matrice Tarifaire NON AL'!BR730,"0,000")))</f>
        <v/>
      </c>
      <c r="BE727" t="str">
        <f>+IF($C727="","",IF(' Matrice Tarifaire NON AL'!BS730="","",VALUE(TEXT(' Matrice Tarifaire NON AL'!BS730,"0,00"))))</f>
        <v/>
      </c>
      <c r="BF727" t="str">
        <f>+IF($C727="","",IF(' Matrice Tarifaire NON AL'!BY730="","",' Matrice Tarifaire NON AL'!BY730))</f>
        <v/>
      </c>
      <c r="BG727" t="str">
        <f>+IF(C727="","",IF(' Matrice Tarifaire NON AL'!AK730="Composant de Box","999",IF(' Matrice Tarifaire NON AL'!AP730&lt;&gt;"",' Matrice Tarifaire NON AL'!AP730,IF(' Matrice Tarifaire NON AL'!AO730&lt;&gt;"",' Matrice Tarifaire NON AL'!AO730,' Matrice Tarifaire NON AL'!AN730))))</f>
        <v/>
      </c>
    </row>
    <row r="728" spans="1:59" x14ac:dyDescent="0.25">
      <c r="A728" t="str">
        <f>+IF($C728="","",IF(' Matrice Tarifaire NON AL'!N731="","",IF(' Matrice Tarifaire NON AL'!N731=0,"GTIN A 0 - Ne doit pas être mis dans PRE REF",TEXT(' Matrice Tarifaire NON AL'!N731,"00000000000000"))))</f>
        <v/>
      </c>
      <c r="B728" t="str">
        <f>+IF(C728="","",IF(L728=172,4,VLOOKUP(' Matrice Tarifaire NON AL'!AK731,Feuil3!$A$4:$B$14,2,0)))</f>
        <v/>
      </c>
      <c r="C728" t="str">
        <f>+IF(' Matrice Tarifaire NON AL'!O731="","",SUBSTITUTE(' Matrice Tarifaire NON AL'!O731,"CHAR (10)"," "))</f>
        <v/>
      </c>
      <c r="D728" t="str">
        <f>+IF($C728="","",SUBSTITUTE(' Matrice Tarifaire NON AL'!P731,"CHAR (13)"," "))</f>
        <v/>
      </c>
      <c r="E728" t="str">
        <f t="shared" si="34"/>
        <v/>
      </c>
      <c r="F728" t="str">
        <f>+IF($C728="","",IF(' Matrice Tarifaire NON AL'!AX731="","Non",' Matrice Tarifaire NON AL'!AX731))</f>
        <v/>
      </c>
      <c r="G728" t="str">
        <f>+IF($C728="","",IF(' Matrice Tarifaire NON AL'!Q731="DOMEDIA","MDD",IF(' Matrice Tarifaire NON AL'!Q731="APTA","MDD",IF(' Matrice Tarifaire NON AL'!Q731="TOP BUDGET","Premier Prix","MN"))))</f>
        <v/>
      </c>
      <c r="H728" t="str">
        <f>+IF($C728="","",' Matrice Tarifaire NON AL'!Q731)</f>
        <v/>
      </c>
      <c r="K728" t="str">
        <f>+IF($C728="","",' Matrice Tarifaire NON AL'!X731)</f>
        <v/>
      </c>
      <c r="L728" t="str">
        <f>+IF($C728="","",' Matrice Tarifaire NON AL'!X731)</f>
        <v/>
      </c>
      <c r="M728" t="str">
        <f>+IF($C728="","",' Matrice Tarifaire NON AL'!Y731)</f>
        <v/>
      </c>
      <c r="N728" t="str">
        <f>+IF($C728="","",' Matrice Tarifaire NON AL'!Z731)</f>
        <v/>
      </c>
      <c r="P728" t="str">
        <f>+IF(C728="","",IF(' Matrice Tarifaire NON AL'!X731&lt;&gt;168,"Non",""))</f>
        <v/>
      </c>
      <c r="Q728" t="str">
        <f>+IF($C728="","",' Matrice Tarifaire NON AL'!T731)</f>
        <v/>
      </c>
      <c r="R728" t="str">
        <f>+IF($C728="","",IF(' Matrice Tarifaire NON AL'!R731="","",' Matrice Tarifaire NON AL'!R731))</f>
        <v/>
      </c>
      <c r="S728" t="str">
        <f>+IF($C728="","",LEFT(' Matrice Tarifaire NON AL'!W731,1))</f>
        <v/>
      </c>
      <c r="T728" t="str">
        <f>+IF($C728="","",LEFT(' Matrice Tarifaire NON AL'!AY731,3))</f>
        <v/>
      </c>
      <c r="U728" t="str">
        <f t="shared" si="35"/>
        <v/>
      </c>
      <c r="V728" t="str">
        <f>+IF(C728="","",IF(VLOOKUP(' Matrice Tarifaire NON AL'!AK731,Feuil3!A:F,6,0)="Box",IF(' Matrice Tarifaire NON AL'!AL731="Mono-Référence","Homogène",IF(' Matrice Tarifaire NON AL'!AL731="Multi-Références","Panaché","")),IF(' Matrice Tarifaire NON AL'!AK731="A la Pièce","Composant sans Colisage",IF(' Matrice Tarifaire NON AL'!AK731="Composant de Box","Composant sans Colisage","Homogène"))))</f>
        <v/>
      </c>
      <c r="W728" t="str">
        <f>+IF($V728="","",VLOOKUP(' Matrice Tarifaire NON AL'!AK731,Feuil3!$A$4:$E$14,5,0))</f>
        <v/>
      </c>
      <c r="Y728" t="str">
        <f>+IF($V728="","",IF(VLOOKUP(' Matrice Tarifaire NON AL'!$AK731,Feuil3!$A$4:$D$14,4,0)="Palette",' Matrice Tarifaire NON AL'!AN731,""))</f>
        <v/>
      </c>
      <c r="AA728" t="str">
        <f>+IF($V728="","",IF(VLOOKUP(' Matrice Tarifaire NON AL'!$AK731,Feuil3!$A$4:$D$14,4,0)="Colis",' Matrice Tarifaire NON AL'!AN731,""))</f>
        <v/>
      </c>
      <c r="AC728" t="str">
        <f>+IF(V728="","",IF(VLOOKUP(' Matrice Tarifaire NON AL'!AK731,Feuil3!$A$4:$D$14,4,0)="Colis",IF(' Matrice Tarifaire NON AL'!AO731&gt;0,' Matrice Tarifaire NON AL'!AO731,""),""))</f>
        <v/>
      </c>
      <c r="AD728" t="str">
        <f t="shared" si="36"/>
        <v/>
      </c>
      <c r="AE728" t="str">
        <f>+IF(C728="","",' Matrice Tarifaire NON AL'!C731)</f>
        <v/>
      </c>
      <c r="AF728" t="str">
        <f>+IF(C728="","",' Matrice Tarifaire NON AL'!AQ731)</f>
        <v/>
      </c>
      <c r="AH728" t="str">
        <f>+IF(E728="","",' Matrice Tarifaire NON AL'!$U731)</f>
        <v/>
      </c>
      <c r="AI728" t="str">
        <f>+IF(F728="","",IF(' Matrice Tarifaire NON AL'!$V731="","",' Matrice Tarifaire NON AL'!$V731))</f>
        <v/>
      </c>
      <c r="AJ728" t="str">
        <f>+IF($C728="","",IF(' Matrice Tarifaire NON AL'!AZ731="","",' Matrice Tarifaire NON AL'!AZ731))</f>
        <v/>
      </c>
      <c r="AK728" t="str">
        <f>+IF($C728="","",IF(' Matrice Tarifaire NON AL'!BA731="","",' Matrice Tarifaire NON AL'!BA731))</f>
        <v/>
      </c>
      <c r="AL728" t="str">
        <f>+IF($C728="","",IF(' Matrice Tarifaire NON AL'!BB731="","",TEXT(' Matrice Tarifaire NON AL'!BB731,"0,0000")))</f>
        <v/>
      </c>
      <c r="AO728" t="str">
        <f>+IF($C728="","",IF(' Matrice Tarifaire NON AL'!BF731="","",TEXT(' Matrice Tarifaire NON AL'!BF731,"0,0000")))</f>
        <v/>
      </c>
      <c r="AP728" t="str">
        <f>+IF($C728="","",IF(' Matrice Tarifaire NON AL'!BG731="","",TEXT(' Matrice Tarifaire NON AL'!BG731,"0,0000")))</f>
        <v/>
      </c>
      <c r="AQ728" t="str">
        <f>+IF($C728="","",IF(' Matrice Tarifaire NON AL'!BH731="","",TEXT(' Matrice Tarifaire NON AL'!BH731,"0,0000")))</f>
        <v/>
      </c>
      <c r="AR728" t="str">
        <f>+IF($C728="","",IF(' Matrice Tarifaire NON AL'!BI731="","",TEXT(' Matrice Tarifaire NON AL'!BI731,"0,0000")))</f>
        <v/>
      </c>
      <c r="AS728" t="str">
        <f>+IF(C728="","",IF(' Matrice Tarifaire NON AL'!BJ731="","0",IF(' Matrice Tarifaire NON AL'!BJ731="","",' Matrice Tarifaire NON AL'!BJ731)))</f>
        <v/>
      </c>
      <c r="AT728" t="str">
        <f>+IF(C728="","",IF(' Matrice Tarifaire NON AL'!BK731="","",' Matrice Tarifaire NON AL'!$BK$6))</f>
        <v/>
      </c>
      <c r="AU728" t="str">
        <f>+IF(C728="","",IF(' Matrice Tarifaire NON AL'!BK731="","",TEXT(' Matrice Tarifaire NON AL'!BK731,"0,0000")))</f>
        <v/>
      </c>
      <c r="AV728" t="str">
        <f>+IF(C728="","",IF(' Matrice Tarifaire NON AL'!BL731="","",' Matrice Tarifaire NON AL'!$BL$6))</f>
        <v/>
      </c>
      <c r="AW728" t="str">
        <f>+IF(C728="","",IF(' Matrice Tarifaire NON AL'!BL731="","",TEXT(' Matrice Tarifaire NON AL'!BL731,"0,0000")))</f>
        <v/>
      </c>
      <c r="AX728" t="str">
        <f>+IF(C728="","",IF(' Matrice Tarifaire NON AL'!BM731="","",' Matrice Tarifaire NON AL'!$BM$6))</f>
        <v/>
      </c>
      <c r="AY728" t="str">
        <f>+IF(C728="","",IF(' Matrice Tarifaire NON AL'!BM731="","",TEXT(' Matrice Tarifaire NON AL'!BM731,"0,0000")))</f>
        <v/>
      </c>
      <c r="AZ728" t="str">
        <f>+IF(C728="","",IF(' Matrice Tarifaire NON AL'!BN731="","","Taxe DEEE"))</f>
        <v/>
      </c>
      <c r="BA728" t="str">
        <f>+IF(C728="","",IF(' Matrice Tarifaire NON AL'!BN731="","",TEXT(' Matrice Tarifaire NON AL'!BN731,"0,0000")))</f>
        <v/>
      </c>
      <c r="BD728" t="str">
        <f>+IF($C728="","",IF(' Matrice Tarifaire NON AL'!BR731="","",TEXT(' Matrice Tarifaire NON AL'!BR731,"0,000")))</f>
        <v/>
      </c>
      <c r="BE728" t="str">
        <f>+IF($C728="","",IF(' Matrice Tarifaire NON AL'!BS731="","",VALUE(TEXT(' Matrice Tarifaire NON AL'!BS731,"0,00"))))</f>
        <v/>
      </c>
      <c r="BF728" t="str">
        <f>+IF($C728="","",IF(' Matrice Tarifaire NON AL'!BY731="","",' Matrice Tarifaire NON AL'!BY731))</f>
        <v/>
      </c>
      <c r="BG728" t="str">
        <f>+IF(C728="","",IF(' Matrice Tarifaire NON AL'!AK731="Composant de Box","999",IF(' Matrice Tarifaire NON AL'!AP731&lt;&gt;"",' Matrice Tarifaire NON AL'!AP731,IF(' Matrice Tarifaire NON AL'!AO731&lt;&gt;"",' Matrice Tarifaire NON AL'!AO731,' Matrice Tarifaire NON AL'!AN731))))</f>
        <v/>
      </c>
    </row>
    <row r="729" spans="1:59" x14ac:dyDescent="0.25">
      <c r="A729" t="str">
        <f>+IF($C729="","",IF(' Matrice Tarifaire NON AL'!N732="","",IF(' Matrice Tarifaire NON AL'!N732=0,"GTIN A 0 - Ne doit pas être mis dans PRE REF",TEXT(' Matrice Tarifaire NON AL'!N732,"00000000000000"))))</f>
        <v/>
      </c>
      <c r="B729" t="str">
        <f>+IF(C729="","",IF(L729=172,4,VLOOKUP(' Matrice Tarifaire NON AL'!AK732,Feuil3!$A$4:$B$14,2,0)))</f>
        <v/>
      </c>
      <c r="C729" t="str">
        <f>+IF(' Matrice Tarifaire NON AL'!O732="","",SUBSTITUTE(' Matrice Tarifaire NON AL'!O732,"CHAR (10)"," "))</f>
        <v/>
      </c>
      <c r="D729" t="str">
        <f>+IF($C729="","",SUBSTITUTE(' Matrice Tarifaire NON AL'!P732,"CHAR (13)"," "))</f>
        <v/>
      </c>
      <c r="E729" t="str">
        <f t="shared" si="34"/>
        <v/>
      </c>
      <c r="F729" t="str">
        <f>+IF($C729="","",IF(' Matrice Tarifaire NON AL'!AX732="","Non",' Matrice Tarifaire NON AL'!AX732))</f>
        <v/>
      </c>
      <c r="G729" t="str">
        <f>+IF($C729="","",IF(' Matrice Tarifaire NON AL'!Q732="DOMEDIA","MDD",IF(' Matrice Tarifaire NON AL'!Q732="APTA","MDD",IF(' Matrice Tarifaire NON AL'!Q732="TOP BUDGET","Premier Prix","MN"))))</f>
        <v/>
      </c>
      <c r="H729" t="str">
        <f>+IF($C729="","",' Matrice Tarifaire NON AL'!Q732)</f>
        <v/>
      </c>
      <c r="K729" t="str">
        <f>+IF($C729="","",' Matrice Tarifaire NON AL'!X732)</f>
        <v/>
      </c>
      <c r="L729" t="str">
        <f>+IF($C729="","",' Matrice Tarifaire NON AL'!X732)</f>
        <v/>
      </c>
      <c r="M729" t="str">
        <f>+IF($C729="","",' Matrice Tarifaire NON AL'!Y732)</f>
        <v/>
      </c>
      <c r="N729" t="str">
        <f>+IF($C729="","",' Matrice Tarifaire NON AL'!Z732)</f>
        <v/>
      </c>
      <c r="P729" t="str">
        <f>+IF(C729="","",IF(' Matrice Tarifaire NON AL'!X732&lt;&gt;168,"Non",""))</f>
        <v/>
      </c>
      <c r="Q729" t="str">
        <f>+IF($C729="","",' Matrice Tarifaire NON AL'!T732)</f>
        <v/>
      </c>
      <c r="R729" t="str">
        <f>+IF($C729="","",IF(' Matrice Tarifaire NON AL'!R732="","",' Matrice Tarifaire NON AL'!R732))</f>
        <v/>
      </c>
      <c r="S729" t="str">
        <f>+IF($C729="","",LEFT(' Matrice Tarifaire NON AL'!W732,1))</f>
        <v/>
      </c>
      <c r="T729" t="str">
        <f>+IF($C729="","",LEFT(' Matrice Tarifaire NON AL'!AY732,3))</f>
        <v/>
      </c>
      <c r="U729" t="str">
        <f t="shared" si="35"/>
        <v/>
      </c>
      <c r="V729" t="str">
        <f>+IF(C729="","",IF(VLOOKUP(' Matrice Tarifaire NON AL'!AK732,Feuil3!A:F,6,0)="Box",IF(' Matrice Tarifaire NON AL'!AL732="Mono-Référence","Homogène",IF(' Matrice Tarifaire NON AL'!AL732="Multi-Références","Panaché","")),IF(' Matrice Tarifaire NON AL'!AK732="A la Pièce","Composant sans Colisage",IF(' Matrice Tarifaire NON AL'!AK732="Composant de Box","Composant sans Colisage","Homogène"))))</f>
        <v/>
      </c>
      <c r="W729" t="str">
        <f>+IF($V729="","",VLOOKUP(' Matrice Tarifaire NON AL'!AK732,Feuil3!$A$4:$E$14,5,0))</f>
        <v/>
      </c>
      <c r="Y729" t="str">
        <f>+IF($V729="","",IF(VLOOKUP(' Matrice Tarifaire NON AL'!$AK732,Feuil3!$A$4:$D$14,4,0)="Palette",' Matrice Tarifaire NON AL'!AN732,""))</f>
        <v/>
      </c>
      <c r="AA729" t="str">
        <f>+IF($V729="","",IF(VLOOKUP(' Matrice Tarifaire NON AL'!$AK732,Feuil3!$A$4:$D$14,4,0)="Colis",' Matrice Tarifaire NON AL'!AN732,""))</f>
        <v/>
      </c>
      <c r="AC729" t="str">
        <f>+IF(V729="","",IF(VLOOKUP(' Matrice Tarifaire NON AL'!AK732,Feuil3!$A$4:$D$14,4,0)="Colis",IF(' Matrice Tarifaire NON AL'!AO732&gt;0,' Matrice Tarifaire NON AL'!AO732,""),""))</f>
        <v/>
      </c>
      <c r="AD729" t="str">
        <f t="shared" si="36"/>
        <v/>
      </c>
      <c r="AE729" t="str">
        <f>+IF(C729="","",' Matrice Tarifaire NON AL'!C732)</f>
        <v/>
      </c>
      <c r="AF729" t="str">
        <f>+IF(C729="","",' Matrice Tarifaire NON AL'!AQ732)</f>
        <v/>
      </c>
      <c r="AH729" t="str">
        <f>+IF(E729="","",' Matrice Tarifaire NON AL'!$U732)</f>
        <v/>
      </c>
      <c r="AI729" t="str">
        <f>+IF(F729="","",IF(' Matrice Tarifaire NON AL'!$V732="","",' Matrice Tarifaire NON AL'!$V732))</f>
        <v/>
      </c>
      <c r="AJ729" t="str">
        <f>+IF($C729="","",IF(' Matrice Tarifaire NON AL'!AZ732="","",' Matrice Tarifaire NON AL'!AZ732))</f>
        <v/>
      </c>
      <c r="AK729" t="str">
        <f>+IF($C729="","",IF(' Matrice Tarifaire NON AL'!BA732="","",' Matrice Tarifaire NON AL'!BA732))</f>
        <v/>
      </c>
      <c r="AL729" t="str">
        <f>+IF($C729="","",IF(' Matrice Tarifaire NON AL'!BB732="","",TEXT(' Matrice Tarifaire NON AL'!BB732,"0,0000")))</f>
        <v/>
      </c>
      <c r="AO729" t="str">
        <f>+IF($C729="","",IF(' Matrice Tarifaire NON AL'!BF732="","",TEXT(' Matrice Tarifaire NON AL'!BF732,"0,0000")))</f>
        <v/>
      </c>
      <c r="AP729" t="str">
        <f>+IF($C729="","",IF(' Matrice Tarifaire NON AL'!BG732="","",TEXT(' Matrice Tarifaire NON AL'!BG732,"0,0000")))</f>
        <v/>
      </c>
      <c r="AQ729" t="str">
        <f>+IF($C729="","",IF(' Matrice Tarifaire NON AL'!BH732="","",TEXT(' Matrice Tarifaire NON AL'!BH732,"0,0000")))</f>
        <v/>
      </c>
      <c r="AR729" t="str">
        <f>+IF($C729="","",IF(' Matrice Tarifaire NON AL'!BI732="","",TEXT(' Matrice Tarifaire NON AL'!BI732,"0,0000")))</f>
        <v/>
      </c>
      <c r="AS729" t="str">
        <f>+IF(C729="","",IF(' Matrice Tarifaire NON AL'!BJ732="","0",IF(' Matrice Tarifaire NON AL'!BJ732="","",' Matrice Tarifaire NON AL'!BJ732)))</f>
        <v/>
      </c>
      <c r="AT729" t="str">
        <f>+IF(C729="","",IF(' Matrice Tarifaire NON AL'!BK732="","",' Matrice Tarifaire NON AL'!$BK$6))</f>
        <v/>
      </c>
      <c r="AU729" t="str">
        <f>+IF(C729="","",IF(' Matrice Tarifaire NON AL'!BK732="","",TEXT(' Matrice Tarifaire NON AL'!BK732,"0,0000")))</f>
        <v/>
      </c>
      <c r="AV729" t="str">
        <f>+IF(C729="","",IF(' Matrice Tarifaire NON AL'!BL732="","",' Matrice Tarifaire NON AL'!$BL$6))</f>
        <v/>
      </c>
      <c r="AW729" t="str">
        <f>+IF(C729="","",IF(' Matrice Tarifaire NON AL'!BL732="","",TEXT(' Matrice Tarifaire NON AL'!BL732,"0,0000")))</f>
        <v/>
      </c>
      <c r="AX729" t="str">
        <f>+IF(C729="","",IF(' Matrice Tarifaire NON AL'!BM732="","",' Matrice Tarifaire NON AL'!$BM$6))</f>
        <v/>
      </c>
      <c r="AY729" t="str">
        <f>+IF(C729="","",IF(' Matrice Tarifaire NON AL'!BM732="","",TEXT(' Matrice Tarifaire NON AL'!BM732,"0,0000")))</f>
        <v/>
      </c>
      <c r="AZ729" t="str">
        <f>+IF(C729="","",IF(' Matrice Tarifaire NON AL'!BN732="","","Taxe DEEE"))</f>
        <v/>
      </c>
      <c r="BA729" t="str">
        <f>+IF(C729="","",IF(' Matrice Tarifaire NON AL'!BN732="","",TEXT(' Matrice Tarifaire NON AL'!BN732,"0,0000")))</f>
        <v/>
      </c>
      <c r="BD729" t="str">
        <f>+IF($C729="","",IF(' Matrice Tarifaire NON AL'!BR732="","",TEXT(' Matrice Tarifaire NON AL'!BR732,"0,000")))</f>
        <v/>
      </c>
      <c r="BE729" t="str">
        <f>+IF($C729="","",IF(' Matrice Tarifaire NON AL'!BS732="","",VALUE(TEXT(' Matrice Tarifaire NON AL'!BS732,"0,00"))))</f>
        <v/>
      </c>
      <c r="BF729" t="str">
        <f>+IF($C729="","",IF(' Matrice Tarifaire NON AL'!BY732="","",' Matrice Tarifaire NON AL'!BY732))</f>
        <v/>
      </c>
      <c r="BG729" t="str">
        <f>+IF(C729="","",IF(' Matrice Tarifaire NON AL'!AK732="Composant de Box","999",IF(' Matrice Tarifaire NON AL'!AP732&lt;&gt;"",' Matrice Tarifaire NON AL'!AP732,IF(' Matrice Tarifaire NON AL'!AO732&lt;&gt;"",' Matrice Tarifaire NON AL'!AO732,' Matrice Tarifaire NON AL'!AN732))))</f>
        <v/>
      </c>
    </row>
    <row r="730" spans="1:59" x14ac:dyDescent="0.25">
      <c r="A730" t="str">
        <f>+IF($C730="","",IF(' Matrice Tarifaire NON AL'!N733="","",IF(' Matrice Tarifaire NON AL'!N733=0,"GTIN A 0 - Ne doit pas être mis dans PRE REF",TEXT(' Matrice Tarifaire NON AL'!N733,"00000000000000"))))</f>
        <v/>
      </c>
      <c r="B730" t="str">
        <f>+IF(C730="","",IF(L730=172,4,VLOOKUP(' Matrice Tarifaire NON AL'!AK733,Feuil3!$A$4:$B$14,2,0)))</f>
        <v/>
      </c>
      <c r="C730" t="str">
        <f>+IF(' Matrice Tarifaire NON AL'!O733="","",SUBSTITUTE(' Matrice Tarifaire NON AL'!O733,"CHAR (10)"," "))</f>
        <v/>
      </c>
      <c r="D730" t="str">
        <f>+IF($C730="","",SUBSTITUTE(' Matrice Tarifaire NON AL'!P733,"CHAR (13)"," "))</f>
        <v/>
      </c>
      <c r="E730" t="str">
        <f t="shared" si="34"/>
        <v/>
      </c>
      <c r="F730" t="str">
        <f>+IF($C730="","",IF(' Matrice Tarifaire NON AL'!AX733="","Non",' Matrice Tarifaire NON AL'!AX733))</f>
        <v/>
      </c>
      <c r="G730" t="str">
        <f>+IF($C730="","",IF(' Matrice Tarifaire NON AL'!Q733="DOMEDIA","MDD",IF(' Matrice Tarifaire NON AL'!Q733="APTA","MDD",IF(' Matrice Tarifaire NON AL'!Q733="TOP BUDGET","Premier Prix","MN"))))</f>
        <v/>
      </c>
      <c r="H730" t="str">
        <f>+IF($C730="","",' Matrice Tarifaire NON AL'!Q733)</f>
        <v/>
      </c>
      <c r="K730" t="str">
        <f>+IF($C730="","",' Matrice Tarifaire NON AL'!X733)</f>
        <v/>
      </c>
      <c r="L730" t="str">
        <f>+IF($C730="","",' Matrice Tarifaire NON AL'!X733)</f>
        <v/>
      </c>
      <c r="M730" t="str">
        <f>+IF($C730="","",' Matrice Tarifaire NON AL'!Y733)</f>
        <v/>
      </c>
      <c r="N730" t="str">
        <f>+IF($C730="","",' Matrice Tarifaire NON AL'!Z733)</f>
        <v/>
      </c>
      <c r="P730" t="str">
        <f>+IF(C730="","",IF(' Matrice Tarifaire NON AL'!X733&lt;&gt;168,"Non",""))</f>
        <v/>
      </c>
      <c r="Q730" t="str">
        <f>+IF($C730="","",' Matrice Tarifaire NON AL'!T733)</f>
        <v/>
      </c>
      <c r="R730" t="str">
        <f>+IF($C730="","",IF(' Matrice Tarifaire NON AL'!R733="","",' Matrice Tarifaire NON AL'!R733))</f>
        <v/>
      </c>
      <c r="S730" t="str">
        <f>+IF($C730="","",LEFT(' Matrice Tarifaire NON AL'!W733,1))</f>
        <v/>
      </c>
      <c r="T730" t="str">
        <f>+IF($C730="","",LEFT(' Matrice Tarifaire NON AL'!AY733,3))</f>
        <v/>
      </c>
      <c r="U730" t="str">
        <f t="shared" si="35"/>
        <v/>
      </c>
      <c r="V730" t="str">
        <f>+IF(C730="","",IF(VLOOKUP(' Matrice Tarifaire NON AL'!AK733,Feuil3!A:F,6,0)="Box",IF(' Matrice Tarifaire NON AL'!AL733="Mono-Référence","Homogène",IF(' Matrice Tarifaire NON AL'!AL733="Multi-Références","Panaché","")),IF(' Matrice Tarifaire NON AL'!AK733="A la Pièce","Composant sans Colisage",IF(' Matrice Tarifaire NON AL'!AK733="Composant de Box","Composant sans Colisage","Homogène"))))</f>
        <v/>
      </c>
      <c r="W730" t="str">
        <f>+IF($V730="","",VLOOKUP(' Matrice Tarifaire NON AL'!AK733,Feuil3!$A$4:$E$14,5,0))</f>
        <v/>
      </c>
      <c r="Y730" t="str">
        <f>+IF($V730="","",IF(VLOOKUP(' Matrice Tarifaire NON AL'!$AK733,Feuil3!$A$4:$D$14,4,0)="Palette",' Matrice Tarifaire NON AL'!AN733,""))</f>
        <v/>
      </c>
      <c r="AA730" t="str">
        <f>+IF($V730="","",IF(VLOOKUP(' Matrice Tarifaire NON AL'!$AK733,Feuil3!$A$4:$D$14,4,0)="Colis",' Matrice Tarifaire NON AL'!AN733,""))</f>
        <v/>
      </c>
      <c r="AC730" t="str">
        <f>+IF(V730="","",IF(VLOOKUP(' Matrice Tarifaire NON AL'!AK733,Feuil3!$A$4:$D$14,4,0)="Colis",IF(' Matrice Tarifaire NON AL'!AO733&gt;0,' Matrice Tarifaire NON AL'!AO733,""),""))</f>
        <v/>
      </c>
      <c r="AD730" t="str">
        <f t="shared" si="36"/>
        <v/>
      </c>
      <c r="AE730" t="str">
        <f>+IF(C730="","",' Matrice Tarifaire NON AL'!C733)</f>
        <v/>
      </c>
      <c r="AF730" t="str">
        <f>+IF(C730="","",' Matrice Tarifaire NON AL'!AQ733)</f>
        <v/>
      </c>
      <c r="AH730" t="str">
        <f>+IF(E730="","",' Matrice Tarifaire NON AL'!$U733)</f>
        <v/>
      </c>
      <c r="AI730" t="str">
        <f>+IF(F730="","",IF(' Matrice Tarifaire NON AL'!$V733="","",' Matrice Tarifaire NON AL'!$V733))</f>
        <v/>
      </c>
      <c r="AJ730" t="str">
        <f>+IF($C730="","",IF(' Matrice Tarifaire NON AL'!AZ733="","",' Matrice Tarifaire NON AL'!AZ733))</f>
        <v/>
      </c>
      <c r="AK730" t="str">
        <f>+IF($C730="","",IF(' Matrice Tarifaire NON AL'!BA733="","",' Matrice Tarifaire NON AL'!BA733))</f>
        <v/>
      </c>
      <c r="AL730" t="str">
        <f>+IF($C730="","",IF(' Matrice Tarifaire NON AL'!BB733="","",TEXT(' Matrice Tarifaire NON AL'!BB733,"0,0000")))</f>
        <v/>
      </c>
      <c r="AO730" t="str">
        <f>+IF($C730="","",IF(' Matrice Tarifaire NON AL'!BF733="","",TEXT(' Matrice Tarifaire NON AL'!BF733,"0,0000")))</f>
        <v/>
      </c>
      <c r="AP730" t="str">
        <f>+IF($C730="","",IF(' Matrice Tarifaire NON AL'!BG733="","",TEXT(' Matrice Tarifaire NON AL'!BG733,"0,0000")))</f>
        <v/>
      </c>
      <c r="AQ730" t="str">
        <f>+IF($C730="","",IF(' Matrice Tarifaire NON AL'!BH733="","",TEXT(' Matrice Tarifaire NON AL'!BH733,"0,0000")))</f>
        <v/>
      </c>
      <c r="AR730" t="str">
        <f>+IF($C730="","",IF(' Matrice Tarifaire NON AL'!BI733="","",TEXT(' Matrice Tarifaire NON AL'!BI733,"0,0000")))</f>
        <v/>
      </c>
      <c r="AS730" t="str">
        <f>+IF(C730="","",IF(' Matrice Tarifaire NON AL'!BJ733="","0",IF(' Matrice Tarifaire NON AL'!BJ733="","",' Matrice Tarifaire NON AL'!BJ733)))</f>
        <v/>
      </c>
      <c r="AT730" t="str">
        <f>+IF(C730="","",IF(' Matrice Tarifaire NON AL'!BK733="","",' Matrice Tarifaire NON AL'!$BK$6))</f>
        <v/>
      </c>
      <c r="AU730" t="str">
        <f>+IF(C730="","",IF(' Matrice Tarifaire NON AL'!BK733="","",TEXT(' Matrice Tarifaire NON AL'!BK733,"0,0000")))</f>
        <v/>
      </c>
      <c r="AV730" t="str">
        <f>+IF(C730="","",IF(' Matrice Tarifaire NON AL'!BL733="","",' Matrice Tarifaire NON AL'!$BL$6))</f>
        <v/>
      </c>
      <c r="AW730" t="str">
        <f>+IF(C730="","",IF(' Matrice Tarifaire NON AL'!BL733="","",TEXT(' Matrice Tarifaire NON AL'!BL733,"0,0000")))</f>
        <v/>
      </c>
      <c r="AX730" t="str">
        <f>+IF(C730="","",IF(' Matrice Tarifaire NON AL'!BM733="","",' Matrice Tarifaire NON AL'!$BM$6))</f>
        <v/>
      </c>
      <c r="AY730" t="str">
        <f>+IF(C730="","",IF(' Matrice Tarifaire NON AL'!BM733="","",TEXT(' Matrice Tarifaire NON AL'!BM733,"0,0000")))</f>
        <v/>
      </c>
      <c r="AZ730" t="str">
        <f>+IF(C730="","",IF(' Matrice Tarifaire NON AL'!BN733="","","Taxe DEEE"))</f>
        <v/>
      </c>
      <c r="BA730" t="str">
        <f>+IF(C730="","",IF(' Matrice Tarifaire NON AL'!BN733="","",TEXT(' Matrice Tarifaire NON AL'!BN733,"0,0000")))</f>
        <v/>
      </c>
      <c r="BD730" t="str">
        <f>+IF($C730="","",IF(' Matrice Tarifaire NON AL'!BR733="","",TEXT(' Matrice Tarifaire NON AL'!BR733,"0,000")))</f>
        <v/>
      </c>
      <c r="BE730" t="str">
        <f>+IF($C730="","",IF(' Matrice Tarifaire NON AL'!BS733="","",VALUE(TEXT(' Matrice Tarifaire NON AL'!BS733,"0,00"))))</f>
        <v/>
      </c>
      <c r="BF730" t="str">
        <f>+IF($C730="","",IF(' Matrice Tarifaire NON AL'!BY733="","",' Matrice Tarifaire NON AL'!BY733))</f>
        <v/>
      </c>
      <c r="BG730" t="str">
        <f>+IF(C730="","",IF(' Matrice Tarifaire NON AL'!AK733="Composant de Box","999",IF(' Matrice Tarifaire NON AL'!AP733&lt;&gt;"",' Matrice Tarifaire NON AL'!AP733,IF(' Matrice Tarifaire NON AL'!AO733&lt;&gt;"",' Matrice Tarifaire NON AL'!AO733,' Matrice Tarifaire NON AL'!AN733))))</f>
        <v/>
      </c>
    </row>
    <row r="731" spans="1:59" x14ac:dyDescent="0.25">
      <c r="A731" t="str">
        <f>+IF($C731="","",IF(' Matrice Tarifaire NON AL'!N734="","",IF(' Matrice Tarifaire NON AL'!N734=0,"GTIN A 0 - Ne doit pas être mis dans PRE REF",TEXT(' Matrice Tarifaire NON AL'!N734,"00000000000000"))))</f>
        <v/>
      </c>
      <c r="B731" t="str">
        <f>+IF(C731="","",IF(L731=172,4,VLOOKUP(' Matrice Tarifaire NON AL'!AK734,Feuil3!$A$4:$B$14,2,0)))</f>
        <v/>
      </c>
      <c r="C731" t="str">
        <f>+IF(' Matrice Tarifaire NON AL'!O734="","",SUBSTITUTE(' Matrice Tarifaire NON AL'!O734,"CHAR (10)"," "))</f>
        <v/>
      </c>
      <c r="D731" t="str">
        <f>+IF($C731="","",SUBSTITUTE(' Matrice Tarifaire NON AL'!P734,"CHAR (13)"," "))</f>
        <v/>
      </c>
      <c r="E731" t="str">
        <f t="shared" si="34"/>
        <v/>
      </c>
      <c r="F731" t="str">
        <f>+IF($C731="","",IF(' Matrice Tarifaire NON AL'!AX734="","Non",' Matrice Tarifaire NON AL'!AX734))</f>
        <v/>
      </c>
      <c r="G731" t="str">
        <f>+IF($C731="","",IF(' Matrice Tarifaire NON AL'!Q734="DOMEDIA","MDD",IF(' Matrice Tarifaire NON AL'!Q734="APTA","MDD",IF(' Matrice Tarifaire NON AL'!Q734="TOP BUDGET","Premier Prix","MN"))))</f>
        <v/>
      </c>
      <c r="H731" t="str">
        <f>+IF($C731="","",' Matrice Tarifaire NON AL'!Q734)</f>
        <v/>
      </c>
      <c r="K731" t="str">
        <f>+IF($C731="","",' Matrice Tarifaire NON AL'!X734)</f>
        <v/>
      </c>
      <c r="L731" t="str">
        <f>+IF($C731="","",' Matrice Tarifaire NON AL'!X734)</f>
        <v/>
      </c>
      <c r="M731" t="str">
        <f>+IF($C731="","",' Matrice Tarifaire NON AL'!Y734)</f>
        <v/>
      </c>
      <c r="N731" t="str">
        <f>+IF($C731="","",' Matrice Tarifaire NON AL'!Z734)</f>
        <v/>
      </c>
      <c r="P731" t="str">
        <f>+IF(C731="","",IF(' Matrice Tarifaire NON AL'!X734&lt;&gt;168,"Non",""))</f>
        <v/>
      </c>
      <c r="Q731" t="str">
        <f>+IF($C731="","",' Matrice Tarifaire NON AL'!T734)</f>
        <v/>
      </c>
      <c r="R731" t="str">
        <f>+IF($C731="","",IF(' Matrice Tarifaire NON AL'!R734="","",' Matrice Tarifaire NON AL'!R734))</f>
        <v/>
      </c>
      <c r="S731" t="str">
        <f>+IF($C731="","",LEFT(' Matrice Tarifaire NON AL'!W734,1))</f>
        <v/>
      </c>
      <c r="T731" t="str">
        <f>+IF($C731="","",LEFT(' Matrice Tarifaire NON AL'!AY734,3))</f>
        <v/>
      </c>
      <c r="U731" t="str">
        <f t="shared" si="35"/>
        <v/>
      </c>
      <c r="V731" t="str">
        <f>+IF(C731="","",IF(VLOOKUP(' Matrice Tarifaire NON AL'!AK734,Feuil3!A:F,6,0)="Box",IF(' Matrice Tarifaire NON AL'!AL734="Mono-Référence","Homogène",IF(' Matrice Tarifaire NON AL'!AL734="Multi-Références","Panaché","")),IF(' Matrice Tarifaire NON AL'!AK734="A la Pièce","Composant sans Colisage",IF(' Matrice Tarifaire NON AL'!AK734="Composant de Box","Composant sans Colisage","Homogène"))))</f>
        <v/>
      </c>
      <c r="W731" t="str">
        <f>+IF($V731="","",VLOOKUP(' Matrice Tarifaire NON AL'!AK734,Feuil3!$A$4:$E$14,5,0))</f>
        <v/>
      </c>
      <c r="Y731" t="str">
        <f>+IF($V731="","",IF(VLOOKUP(' Matrice Tarifaire NON AL'!$AK734,Feuil3!$A$4:$D$14,4,0)="Palette",' Matrice Tarifaire NON AL'!AN734,""))</f>
        <v/>
      </c>
      <c r="AA731" t="str">
        <f>+IF($V731="","",IF(VLOOKUP(' Matrice Tarifaire NON AL'!$AK734,Feuil3!$A$4:$D$14,4,0)="Colis",' Matrice Tarifaire NON AL'!AN734,""))</f>
        <v/>
      </c>
      <c r="AC731" t="str">
        <f>+IF(V731="","",IF(VLOOKUP(' Matrice Tarifaire NON AL'!AK734,Feuil3!$A$4:$D$14,4,0)="Colis",IF(' Matrice Tarifaire NON AL'!AO734&gt;0,' Matrice Tarifaire NON AL'!AO734,""),""))</f>
        <v/>
      </c>
      <c r="AD731" t="str">
        <f t="shared" si="36"/>
        <v/>
      </c>
      <c r="AE731" t="str">
        <f>+IF(C731="","",' Matrice Tarifaire NON AL'!C734)</f>
        <v/>
      </c>
      <c r="AF731" t="str">
        <f>+IF(C731="","",' Matrice Tarifaire NON AL'!AQ734)</f>
        <v/>
      </c>
      <c r="AH731" t="str">
        <f>+IF(E731="","",' Matrice Tarifaire NON AL'!$U734)</f>
        <v/>
      </c>
      <c r="AI731" t="str">
        <f>+IF(F731="","",IF(' Matrice Tarifaire NON AL'!$V734="","",' Matrice Tarifaire NON AL'!$V734))</f>
        <v/>
      </c>
      <c r="AJ731" t="str">
        <f>+IF($C731="","",IF(' Matrice Tarifaire NON AL'!AZ734="","",' Matrice Tarifaire NON AL'!AZ734))</f>
        <v/>
      </c>
      <c r="AK731" t="str">
        <f>+IF($C731="","",IF(' Matrice Tarifaire NON AL'!BA734="","",' Matrice Tarifaire NON AL'!BA734))</f>
        <v/>
      </c>
      <c r="AL731" t="str">
        <f>+IF($C731="","",IF(' Matrice Tarifaire NON AL'!BB734="","",TEXT(' Matrice Tarifaire NON AL'!BB734,"0,0000")))</f>
        <v/>
      </c>
      <c r="AO731" t="str">
        <f>+IF($C731="","",IF(' Matrice Tarifaire NON AL'!BF734="","",TEXT(' Matrice Tarifaire NON AL'!BF734,"0,0000")))</f>
        <v/>
      </c>
      <c r="AP731" t="str">
        <f>+IF($C731="","",IF(' Matrice Tarifaire NON AL'!BG734="","",TEXT(' Matrice Tarifaire NON AL'!BG734,"0,0000")))</f>
        <v/>
      </c>
      <c r="AQ731" t="str">
        <f>+IF($C731="","",IF(' Matrice Tarifaire NON AL'!BH734="","",TEXT(' Matrice Tarifaire NON AL'!BH734,"0,0000")))</f>
        <v/>
      </c>
      <c r="AR731" t="str">
        <f>+IF($C731="","",IF(' Matrice Tarifaire NON AL'!BI734="","",TEXT(' Matrice Tarifaire NON AL'!BI734,"0,0000")))</f>
        <v/>
      </c>
      <c r="AS731" t="str">
        <f>+IF(C731="","",IF(' Matrice Tarifaire NON AL'!BJ734="","0",IF(' Matrice Tarifaire NON AL'!BJ734="","",' Matrice Tarifaire NON AL'!BJ734)))</f>
        <v/>
      </c>
      <c r="AT731" t="str">
        <f>+IF(C731="","",IF(' Matrice Tarifaire NON AL'!BK734="","",' Matrice Tarifaire NON AL'!$BK$6))</f>
        <v/>
      </c>
      <c r="AU731" t="str">
        <f>+IF(C731="","",IF(' Matrice Tarifaire NON AL'!BK734="","",TEXT(' Matrice Tarifaire NON AL'!BK734,"0,0000")))</f>
        <v/>
      </c>
      <c r="AV731" t="str">
        <f>+IF(C731="","",IF(' Matrice Tarifaire NON AL'!BL734="","",' Matrice Tarifaire NON AL'!$BL$6))</f>
        <v/>
      </c>
      <c r="AW731" t="str">
        <f>+IF(C731="","",IF(' Matrice Tarifaire NON AL'!BL734="","",TEXT(' Matrice Tarifaire NON AL'!BL734,"0,0000")))</f>
        <v/>
      </c>
      <c r="AX731" t="str">
        <f>+IF(C731="","",IF(' Matrice Tarifaire NON AL'!BM734="","",' Matrice Tarifaire NON AL'!$BM$6))</f>
        <v/>
      </c>
      <c r="AY731" t="str">
        <f>+IF(C731="","",IF(' Matrice Tarifaire NON AL'!BM734="","",TEXT(' Matrice Tarifaire NON AL'!BM734,"0,0000")))</f>
        <v/>
      </c>
      <c r="AZ731" t="str">
        <f>+IF(C731="","",IF(' Matrice Tarifaire NON AL'!BN734="","","Taxe DEEE"))</f>
        <v/>
      </c>
      <c r="BA731" t="str">
        <f>+IF(C731="","",IF(' Matrice Tarifaire NON AL'!BN734="","",TEXT(' Matrice Tarifaire NON AL'!BN734,"0,0000")))</f>
        <v/>
      </c>
      <c r="BD731" t="str">
        <f>+IF($C731="","",IF(' Matrice Tarifaire NON AL'!BR734="","",TEXT(' Matrice Tarifaire NON AL'!BR734,"0,000")))</f>
        <v/>
      </c>
      <c r="BE731" t="str">
        <f>+IF($C731="","",IF(' Matrice Tarifaire NON AL'!BS734="","",VALUE(TEXT(' Matrice Tarifaire NON AL'!BS734,"0,00"))))</f>
        <v/>
      </c>
      <c r="BF731" t="str">
        <f>+IF($C731="","",IF(' Matrice Tarifaire NON AL'!BY734="","",' Matrice Tarifaire NON AL'!BY734))</f>
        <v/>
      </c>
      <c r="BG731" t="str">
        <f>+IF(C731="","",IF(' Matrice Tarifaire NON AL'!AK734="Composant de Box","999",IF(' Matrice Tarifaire NON AL'!AP734&lt;&gt;"",' Matrice Tarifaire NON AL'!AP734,IF(' Matrice Tarifaire NON AL'!AO734&lt;&gt;"",' Matrice Tarifaire NON AL'!AO734,' Matrice Tarifaire NON AL'!AN734))))</f>
        <v/>
      </c>
    </row>
    <row r="732" spans="1:59" x14ac:dyDescent="0.25">
      <c r="A732" t="str">
        <f>+IF($C732="","",IF(' Matrice Tarifaire NON AL'!N735="","",IF(' Matrice Tarifaire NON AL'!N735=0,"GTIN A 0 - Ne doit pas être mis dans PRE REF",TEXT(' Matrice Tarifaire NON AL'!N735,"00000000000000"))))</f>
        <v/>
      </c>
      <c r="B732" t="str">
        <f>+IF(C732="","",IF(L732=172,4,VLOOKUP(' Matrice Tarifaire NON AL'!AK735,Feuil3!$A$4:$B$14,2,0)))</f>
        <v/>
      </c>
      <c r="C732" t="str">
        <f>+IF(' Matrice Tarifaire NON AL'!O735="","",SUBSTITUTE(' Matrice Tarifaire NON AL'!O735,"CHAR (10)"," "))</f>
        <v/>
      </c>
      <c r="D732" t="str">
        <f>+IF($C732="","",SUBSTITUTE(' Matrice Tarifaire NON AL'!P735,"CHAR (13)"," "))</f>
        <v/>
      </c>
      <c r="E732" t="str">
        <f t="shared" si="34"/>
        <v/>
      </c>
      <c r="F732" t="str">
        <f>+IF($C732="","",IF(' Matrice Tarifaire NON AL'!AX735="","Non",' Matrice Tarifaire NON AL'!AX735))</f>
        <v/>
      </c>
      <c r="G732" t="str">
        <f>+IF($C732="","",IF(' Matrice Tarifaire NON AL'!Q735="DOMEDIA","MDD",IF(' Matrice Tarifaire NON AL'!Q735="APTA","MDD",IF(' Matrice Tarifaire NON AL'!Q735="TOP BUDGET","Premier Prix","MN"))))</f>
        <v/>
      </c>
      <c r="H732" t="str">
        <f>+IF($C732="","",' Matrice Tarifaire NON AL'!Q735)</f>
        <v/>
      </c>
      <c r="K732" t="str">
        <f>+IF($C732="","",' Matrice Tarifaire NON AL'!X735)</f>
        <v/>
      </c>
      <c r="L732" t="str">
        <f>+IF($C732="","",' Matrice Tarifaire NON AL'!X735)</f>
        <v/>
      </c>
      <c r="M732" t="str">
        <f>+IF($C732="","",' Matrice Tarifaire NON AL'!Y735)</f>
        <v/>
      </c>
      <c r="N732" t="str">
        <f>+IF($C732="","",' Matrice Tarifaire NON AL'!Z735)</f>
        <v/>
      </c>
      <c r="P732" t="str">
        <f>+IF(C732="","",IF(' Matrice Tarifaire NON AL'!X735&lt;&gt;168,"Non",""))</f>
        <v/>
      </c>
      <c r="Q732" t="str">
        <f>+IF($C732="","",' Matrice Tarifaire NON AL'!T735)</f>
        <v/>
      </c>
      <c r="R732" t="str">
        <f>+IF($C732="","",IF(' Matrice Tarifaire NON AL'!R735="","",' Matrice Tarifaire NON AL'!R735))</f>
        <v/>
      </c>
      <c r="S732" t="str">
        <f>+IF($C732="","",LEFT(' Matrice Tarifaire NON AL'!W735,1))</f>
        <v/>
      </c>
      <c r="T732" t="str">
        <f>+IF($C732="","",LEFT(' Matrice Tarifaire NON AL'!AY735,3))</f>
        <v/>
      </c>
      <c r="U732" t="str">
        <f t="shared" si="35"/>
        <v/>
      </c>
      <c r="V732" t="str">
        <f>+IF(C732="","",IF(VLOOKUP(' Matrice Tarifaire NON AL'!AK735,Feuil3!A:F,6,0)="Box",IF(' Matrice Tarifaire NON AL'!AL735="Mono-Référence","Homogène",IF(' Matrice Tarifaire NON AL'!AL735="Multi-Références","Panaché","")),IF(' Matrice Tarifaire NON AL'!AK735="A la Pièce","Composant sans Colisage",IF(' Matrice Tarifaire NON AL'!AK735="Composant de Box","Composant sans Colisage","Homogène"))))</f>
        <v/>
      </c>
      <c r="W732" t="str">
        <f>+IF($V732="","",VLOOKUP(' Matrice Tarifaire NON AL'!AK735,Feuil3!$A$4:$E$14,5,0))</f>
        <v/>
      </c>
      <c r="Y732" t="str">
        <f>+IF($V732="","",IF(VLOOKUP(' Matrice Tarifaire NON AL'!$AK735,Feuil3!$A$4:$D$14,4,0)="Palette",' Matrice Tarifaire NON AL'!AN735,""))</f>
        <v/>
      </c>
      <c r="AA732" t="str">
        <f>+IF($V732="","",IF(VLOOKUP(' Matrice Tarifaire NON AL'!$AK735,Feuil3!$A$4:$D$14,4,0)="Colis",' Matrice Tarifaire NON AL'!AN735,""))</f>
        <v/>
      </c>
      <c r="AC732" t="str">
        <f>+IF(V732="","",IF(VLOOKUP(' Matrice Tarifaire NON AL'!AK735,Feuil3!$A$4:$D$14,4,0)="Colis",IF(' Matrice Tarifaire NON AL'!AO735&gt;0,' Matrice Tarifaire NON AL'!AO735,""),""))</f>
        <v/>
      </c>
      <c r="AD732" t="str">
        <f t="shared" si="36"/>
        <v/>
      </c>
      <c r="AE732" t="str">
        <f>+IF(C732="","",' Matrice Tarifaire NON AL'!C735)</f>
        <v/>
      </c>
      <c r="AF732" t="str">
        <f>+IF(C732="","",' Matrice Tarifaire NON AL'!AQ735)</f>
        <v/>
      </c>
      <c r="AH732" t="str">
        <f>+IF(E732="","",' Matrice Tarifaire NON AL'!$U735)</f>
        <v/>
      </c>
      <c r="AI732" t="str">
        <f>+IF(F732="","",IF(' Matrice Tarifaire NON AL'!$V735="","",' Matrice Tarifaire NON AL'!$V735))</f>
        <v/>
      </c>
      <c r="AJ732" t="str">
        <f>+IF($C732="","",IF(' Matrice Tarifaire NON AL'!AZ735="","",' Matrice Tarifaire NON AL'!AZ735))</f>
        <v/>
      </c>
      <c r="AK732" t="str">
        <f>+IF($C732="","",IF(' Matrice Tarifaire NON AL'!BA735="","",' Matrice Tarifaire NON AL'!BA735))</f>
        <v/>
      </c>
      <c r="AL732" t="str">
        <f>+IF($C732="","",IF(' Matrice Tarifaire NON AL'!BB735="","",TEXT(' Matrice Tarifaire NON AL'!BB735,"0,0000")))</f>
        <v/>
      </c>
      <c r="AO732" t="str">
        <f>+IF($C732="","",IF(' Matrice Tarifaire NON AL'!BF735="","",TEXT(' Matrice Tarifaire NON AL'!BF735,"0,0000")))</f>
        <v/>
      </c>
      <c r="AP732" t="str">
        <f>+IF($C732="","",IF(' Matrice Tarifaire NON AL'!BG735="","",TEXT(' Matrice Tarifaire NON AL'!BG735,"0,0000")))</f>
        <v/>
      </c>
      <c r="AQ732" t="str">
        <f>+IF($C732="","",IF(' Matrice Tarifaire NON AL'!BH735="","",TEXT(' Matrice Tarifaire NON AL'!BH735,"0,0000")))</f>
        <v/>
      </c>
      <c r="AR732" t="str">
        <f>+IF($C732="","",IF(' Matrice Tarifaire NON AL'!BI735="","",TEXT(' Matrice Tarifaire NON AL'!BI735,"0,0000")))</f>
        <v/>
      </c>
      <c r="AS732" t="str">
        <f>+IF(C732="","",IF(' Matrice Tarifaire NON AL'!BJ735="","0",IF(' Matrice Tarifaire NON AL'!BJ735="","",' Matrice Tarifaire NON AL'!BJ735)))</f>
        <v/>
      </c>
      <c r="AT732" t="str">
        <f>+IF(C732="","",IF(' Matrice Tarifaire NON AL'!BK735="","",' Matrice Tarifaire NON AL'!$BK$6))</f>
        <v/>
      </c>
      <c r="AU732" t="str">
        <f>+IF(C732="","",IF(' Matrice Tarifaire NON AL'!BK735="","",TEXT(' Matrice Tarifaire NON AL'!BK735,"0,0000")))</f>
        <v/>
      </c>
      <c r="AV732" t="str">
        <f>+IF(C732="","",IF(' Matrice Tarifaire NON AL'!BL735="","",' Matrice Tarifaire NON AL'!$BL$6))</f>
        <v/>
      </c>
      <c r="AW732" t="str">
        <f>+IF(C732="","",IF(' Matrice Tarifaire NON AL'!BL735="","",TEXT(' Matrice Tarifaire NON AL'!BL735,"0,0000")))</f>
        <v/>
      </c>
      <c r="AX732" t="str">
        <f>+IF(C732="","",IF(' Matrice Tarifaire NON AL'!BM735="","",' Matrice Tarifaire NON AL'!$BM$6))</f>
        <v/>
      </c>
      <c r="AY732" t="str">
        <f>+IF(C732="","",IF(' Matrice Tarifaire NON AL'!BM735="","",TEXT(' Matrice Tarifaire NON AL'!BM735,"0,0000")))</f>
        <v/>
      </c>
      <c r="AZ732" t="str">
        <f>+IF(C732="","",IF(' Matrice Tarifaire NON AL'!BN735="","","Taxe DEEE"))</f>
        <v/>
      </c>
      <c r="BA732" t="str">
        <f>+IF(C732="","",IF(' Matrice Tarifaire NON AL'!BN735="","",TEXT(' Matrice Tarifaire NON AL'!BN735,"0,0000")))</f>
        <v/>
      </c>
      <c r="BD732" t="str">
        <f>+IF($C732="","",IF(' Matrice Tarifaire NON AL'!BR735="","",TEXT(' Matrice Tarifaire NON AL'!BR735,"0,000")))</f>
        <v/>
      </c>
      <c r="BE732" t="str">
        <f>+IF($C732="","",IF(' Matrice Tarifaire NON AL'!BS735="","",VALUE(TEXT(' Matrice Tarifaire NON AL'!BS735,"0,00"))))</f>
        <v/>
      </c>
      <c r="BF732" t="str">
        <f>+IF($C732="","",IF(' Matrice Tarifaire NON AL'!BY735="","",' Matrice Tarifaire NON AL'!BY735))</f>
        <v/>
      </c>
      <c r="BG732" t="str">
        <f>+IF(C732="","",IF(' Matrice Tarifaire NON AL'!AK735="Composant de Box","999",IF(' Matrice Tarifaire NON AL'!AP735&lt;&gt;"",' Matrice Tarifaire NON AL'!AP735,IF(' Matrice Tarifaire NON AL'!AO735&lt;&gt;"",' Matrice Tarifaire NON AL'!AO735,' Matrice Tarifaire NON AL'!AN735))))</f>
        <v/>
      </c>
    </row>
    <row r="733" spans="1:59" x14ac:dyDescent="0.25">
      <c r="A733" t="str">
        <f>+IF($C733="","",IF(' Matrice Tarifaire NON AL'!N736="","",IF(' Matrice Tarifaire NON AL'!N736=0,"GTIN A 0 - Ne doit pas être mis dans PRE REF",TEXT(' Matrice Tarifaire NON AL'!N736,"00000000000000"))))</f>
        <v/>
      </c>
      <c r="B733" t="str">
        <f>+IF(C733="","",IF(L733=172,4,VLOOKUP(' Matrice Tarifaire NON AL'!AK736,Feuil3!$A$4:$B$14,2,0)))</f>
        <v/>
      </c>
      <c r="C733" t="str">
        <f>+IF(' Matrice Tarifaire NON AL'!O736="","",SUBSTITUTE(' Matrice Tarifaire NON AL'!O736,"CHAR (10)"," "))</f>
        <v/>
      </c>
      <c r="D733" t="str">
        <f>+IF($C733="","",SUBSTITUTE(' Matrice Tarifaire NON AL'!P736,"CHAR (13)"," "))</f>
        <v/>
      </c>
      <c r="E733" t="str">
        <f t="shared" si="34"/>
        <v/>
      </c>
      <c r="F733" t="str">
        <f>+IF($C733="","",IF(' Matrice Tarifaire NON AL'!AX736="","Non",' Matrice Tarifaire NON AL'!AX736))</f>
        <v/>
      </c>
      <c r="G733" t="str">
        <f>+IF($C733="","",IF(' Matrice Tarifaire NON AL'!Q736="DOMEDIA","MDD",IF(' Matrice Tarifaire NON AL'!Q736="APTA","MDD",IF(' Matrice Tarifaire NON AL'!Q736="TOP BUDGET","Premier Prix","MN"))))</f>
        <v/>
      </c>
      <c r="H733" t="str">
        <f>+IF($C733="","",' Matrice Tarifaire NON AL'!Q736)</f>
        <v/>
      </c>
      <c r="K733" t="str">
        <f>+IF($C733="","",' Matrice Tarifaire NON AL'!X736)</f>
        <v/>
      </c>
      <c r="L733" t="str">
        <f>+IF($C733="","",' Matrice Tarifaire NON AL'!X736)</f>
        <v/>
      </c>
      <c r="M733" t="str">
        <f>+IF($C733="","",' Matrice Tarifaire NON AL'!Y736)</f>
        <v/>
      </c>
      <c r="N733" t="str">
        <f>+IF($C733="","",' Matrice Tarifaire NON AL'!Z736)</f>
        <v/>
      </c>
      <c r="P733" t="str">
        <f>+IF(C733="","",IF(' Matrice Tarifaire NON AL'!X736&lt;&gt;168,"Non",""))</f>
        <v/>
      </c>
      <c r="Q733" t="str">
        <f>+IF($C733="","",' Matrice Tarifaire NON AL'!T736)</f>
        <v/>
      </c>
      <c r="R733" t="str">
        <f>+IF($C733="","",IF(' Matrice Tarifaire NON AL'!R736="","",' Matrice Tarifaire NON AL'!R736))</f>
        <v/>
      </c>
      <c r="S733" t="str">
        <f>+IF($C733="","",LEFT(' Matrice Tarifaire NON AL'!W736,1))</f>
        <v/>
      </c>
      <c r="T733" t="str">
        <f>+IF($C733="","",LEFT(' Matrice Tarifaire NON AL'!AY736,3))</f>
        <v/>
      </c>
      <c r="U733" t="str">
        <f t="shared" si="35"/>
        <v/>
      </c>
      <c r="V733" t="str">
        <f>+IF(C733="","",IF(VLOOKUP(' Matrice Tarifaire NON AL'!AK736,Feuil3!A:F,6,0)="Box",IF(' Matrice Tarifaire NON AL'!AL736="Mono-Référence","Homogène",IF(' Matrice Tarifaire NON AL'!AL736="Multi-Références","Panaché","")),IF(' Matrice Tarifaire NON AL'!AK736="A la Pièce","Composant sans Colisage",IF(' Matrice Tarifaire NON AL'!AK736="Composant de Box","Composant sans Colisage","Homogène"))))</f>
        <v/>
      </c>
      <c r="W733" t="str">
        <f>+IF($V733="","",VLOOKUP(' Matrice Tarifaire NON AL'!AK736,Feuil3!$A$4:$E$14,5,0))</f>
        <v/>
      </c>
      <c r="Y733" t="str">
        <f>+IF($V733="","",IF(VLOOKUP(' Matrice Tarifaire NON AL'!$AK736,Feuil3!$A$4:$D$14,4,0)="Palette",' Matrice Tarifaire NON AL'!AN736,""))</f>
        <v/>
      </c>
      <c r="AA733" t="str">
        <f>+IF($V733="","",IF(VLOOKUP(' Matrice Tarifaire NON AL'!$AK736,Feuil3!$A$4:$D$14,4,0)="Colis",' Matrice Tarifaire NON AL'!AN736,""))</f>
        <v/>
      </c>
      <c r="AC733" t="str">
        <f>+IF(V733="","",IF(VLOOKUP(' Matrice Tarifaire NON AL'!AK736,Feuil3!$A$4:$D$14,4,0)="Colis",IF(' Matrice Tarifaire NON AL'!AO736&gt;0,' Matrice Tarifaire NON AL'!AO736,""),""))</f>
        <v/>
      </c>
      <c r="AD733" t="str">
        <f t="shared" si="36"/>
        <v/>
      </c>
      <c r="AE733" t="str">
        <f>+IF(C733="","",' Matrice Tarifaire NON AL'!C736)</f>
        <v/>
      </c>
      <c r="AF733" t="str">
        <f>+IF(C733="","",' Matrice Tarifaire NON AL'!AQ736)</f>
        <v/>
      </c>
      <c r="AH733" t="str">
        <f>+IF(E733="","",' Matrice Tarifaire NON AL'!$U736)</f>
        <v/>
      </c>
      <c r="AI733" t="str">
        <f>+IF(F733="","",IF(' Matrice Tarifaire NON AL'!$V736="","",' Matrice Tarifaire NON AL'!$V736))</f>
        <v/>
      </c>
      <c r="AJ733" t="str">
        <f>+IF($C733="","",IF(' Matrice Tarifaire NON AL'!AZ736="","",' Matrice Tarifaire NON AL'!AZ736))</f>
        <v/>
      </c>
      <c r="AK733" t="str">
        <f>+IF($C733="","",IF(' Matrice Tarifaire NON AL'!BA736="","",' Matrice Tarifaire NON AL'!BA736))</f>
        <v/>
      </c>
      <c r="AL733" t="str">
        <f>+IF($C733="","",IF(' Matrice Tarifaire NON AL'!BB736="","",TEXT(' Matrice Tarifaire NON AL'!BB736,"0,0000")))</f>
        <v/>
      </c>
      <c r="AO733" t="str">
        <f>+IF($C733="","",IF(' Matrice Tarifaire NON AL'!BF736="","",TEXT(' Matrice Tarifaire NON AL'!BF736,"0,0000")))</f>
        <v/>
      </c>
      <c r="AP733" t="str">
        <f>+IF($C733="","",IF(' Matrice Tarifaire NON AL'!BG736="","",TEXT(' Matrice Tarifaire NON AL'!BG736,"0,0000")))</f>
        <v/>
      </c>
      <c r="AQ733" t="str">
        <f>+IF($C733="","",IF(' Matrice Tarifaire NON AL'!BH736="","",TEXT(' Matrice Tarifaire NON AL'!BH736,"0,0000")))</f>
        <v/>
      </c>
      <c r="AR733" t="str">
        <f>+IF($C733="","",IF(' Matrice Tarifaire NON AL'!BI736="","",TEXT(' Matrice Tarifaire NON AL'!BI736,"0,0000")))</f>
        <v/>
      </c>
      <c r="AS733" t="str">
        <f>+IF(C733="","",IF(' Matrice Tarifaire NON AL'!BJ736="","0",IF(' Matrice Tarifaire NON AL'!BJ736="","",' Matrice Tarifaire NON AL'!BJ736)))</f>
        <v/>
      </c>
      <c r="AT733" t="str">
        <f>+IF(C733="","",IF(' Matrice Tarifaire NON AL'!BK736="","",' Matrice Tarifaire NON AL'!$BK$6))</f>
        <v/>
      </c>
      <c r="AU733" t="str">
        <f>+IF(C733="","",IF(' Matrice Tarifaire NON AL'!BK736="","",TEXT(' Matrice Tarifaire NON AL'!BK736,"0,0000")))</f>
        <v/>
      </c>
      <c r="AV733" t="str">
        <f>+IF(C733="","",IF(' Matrice Tarifaire NON AL'!BL736="","",' Matrice Tarifaire NON AL'!$BL$6))</f>
        <v/>
      </c>
      <c r="AW733" t="str">
        <f>+IF(C733="","",IF(' Matrice Tarifaire NON AL'!BL736="","",TEXT(' Matrice Tarifaire NON AL'!BL736,"0,0000")))</f>
        <v/>
      </c>
      <c r="AX733" t="str">
        <f>+IF(C733="","",IF(' Matrice Tarifaire NON AL'!BM736="","",' Matrice Tarifaire NON AL'!$BM$6))</f>
        <v/>
      </c>
      <c r="AY733" t="str">
        <f>+IF(C733="","",IF(' Matrice Tarifaire NON AL'!BM736="","",TEXT(' Matrice Tarifaire NON AL'!BM736,"0,0000")))</f>
        <v/>
      </c>
      <c r="AZ733" t="str">
        <f>+IF(C733="","",IF(' Matrice Tarifaire NON AL'!BN736="","","Taxe DEEE"))</f>
        <v/>
      </c>
      <c r="BA733" t="str">
        <f>+IF(C733="","",IF(' Matrice Tarifaire NON AL'!BN736="","",TEXT(' Matrice Tarifaire NON AL'!BN736,"0,0000")))</f>
        <v/>
      </c>
      <c r="BD733" t="str">
        <f>+IF($C733="","",IF(' Matrice Tarifaire NON AL'!BR736="","",TEXT(' Matrice Tarifaire NON AL'!BR736,"0,000")))</f>
        <v/>
      </c>
      <c r="BE733" t="str">
        <f>+IF($C733="","",IF(' Matrice Tarifaire NON AL'!BS736="","",VALUE(TEXT(' Matrice Tarifaire NON AL'!BS736,"0,00"))))</f>
        <v/>
      </c>
      <c r="BF733" t="str">
        <f>+IF($C733="","",IF(' Matrice Tarifaire NON AL'!BY736="","",' Matrice Tarifaire NON AL'!BY736))</f>
        <v/>
      </c>
      <c r="BG733" t="str">
        <f>+IF(C733="","",IF(' Matrice Tarifaire NON AL'!AK736="Composant de Box","999",IF(' Matrice Tarifaire NON AL'!AP736&lt;&gt;"",' Matrice Tarifaire NON AL'!AP736,IF(' Matrice Tarifaire NON AL'!AO736&lt;&gt;"",' Matrice Tarifaire NON AL'!AO736,' Matrice Tarifaire NON AL'!AN736))))</f>
        <v/>
      </c>
    </row>
    <row r="734" spans="1:59" x14ac:dyDescent="0.25">
      <c r="A734" t="str">
        <f>+IF($C734="","",IF(' Matrice Tarifaire NON AL'!N737="","",IF(' Matrice Tarifaire NON AL'!N737=0,"GTIN A 0 - Ne doit pas être mis dans PRE REF",TEXT(' Matrice Tarifaire NON AL'!N737,"00000000000000"))))</f>
        <v/>
      </c>
      <c r="B734" t="str">
        <f>+IF(C734="","",IF(L734=172,4,VLOOKUP(' Matrice Tarifaire NON AL'!AK737,Feuil3!$A$4:$B$14,2,0)))</f>
        <v/>
      </c>
      <c r="C734" t="str">
        <f>+IF(' Matrice Tarifaire NON AL'!O737="","",SUBSTITUTE(' Matrice Tarifaire NON AL'!O737,"CHAR (10)"," "))</f>
        <v/>
      </c>
      <c r="D734" t="str">
        <f>+IF($C734="","",SUBSTITUTE(' Matrice Tarifaire NON AL'!P737,"CHAR (13)"," "))</f>
        <v/>
      </c>
      <c r="E734" t="str">
        <f t="shared" si="34"/>
        <v/>
      </c>
      <c r="F734" t="str">
        <f>+IF($C734="","",IF(' Matrice Tarifaire NON AL'!AX737="","Non",' Matrice Tarifaire NON AL'!AX737))</f>
        <v/>
      </c>
      <c r="G734" t="str">
        <f>+IF($C734="","",IF(' Matrice Tarifaire NON AL'!Q737="DOMEDIA","MDD",IF(' Matrice Tarifaire NON AL'!Q737="APTA","MDD",IF(' Matrice Tarifaire NON AL'!Q737="TOP BUDGET","Premier Prix","MN"))))</f>
        <v/>
      </c>
      <c r="H734" t="str">
        <f>+IF($C734="","",' Matrice Tarifaire NON AL'!Q737)</f>
        <v/>
      </c>
      <c r="K734" t="str">
        <f>+IF($C734="","",' Matrice Tarifaire NON AL'!X737)</f>
        <v/>
      </c>
      <c r="L734" t="str">
        <f>+IF($C734="","",' Matrice Tarifaire NON AL'!X737)</f>
        <v/>
      </c>
      <c r="M734" t="str">
        <f>+IF($C734="","",' Matrice Tarifaire NON AL'!Y737)</f>
        <v/>
      </c>
      <c r="N734" t="str">
        <f>+IF($C734="","",' Matrice Tarifaire NON AL'!Z737)</f>
        <v/>
      </c>
      <c r="P734" t="str">
        <f>+IF(C734="","",IF(' Matrice Tarifaire NON AL'!X737&lt;&gt;168,"Non",""))</f>
        <v/>
      </c>
      <c r="Q734" t="str">
        <f>+IF($C734="","",' Matrice Tarifaire NON AL'!T737)</f>
        <v/>
      </c>
      <c r="R734" t="str">
        <f>+IF($C734="","",IF(' Matrice Tarifaire NON AL'!R737="","",' Matrice Tarifaire NON AL'!R737))</f>
        <v/>
      </c>
      <c r="S734" t="str">
        <f>+IF($C734="","",LEFT(' Matrice Tarifaire NON AL'!W737,1))</f>
        <v/>
      </c>
      <c r="T734" t="str">
        <f>+IF($C734="","",LEFT(' Matrice Tarifaire NON AL'!AY737,3))</f>
        <v/>
      </c>
      <c r="U734" t="str">
        <f t="shared" si="35"/>
        <v/>
      </c>
      <c r="V734" t="str">
        <f>+IF(C734="","",IF(VLOOKUP(' Matrice Tarifaire NON AL'!AK737,Feuil3!A:F,6,0)="Box",IF(' Matrice Tarifaire NON AL'!AL737="Mono-Référence","Homogène",IF(' Matrice Tarifaire NON AL'!AL737="Multi-Références","Panaché","")),IF(' Matrice Tarifaire NON AL'!AK737="A la Pièce","Composant sans Colisage",IF(' Matrice Tarifaire NON AL'!AK737="Composant de Box","Composant sans Colisage","Homogène"))))</f>
        <v/>
      </c>
      <c r="W734" t="str">
        <f>+IF($V734="","",VLOOKUP(' Matrice Tarifaire NON AL'!AK737,Feuil3!$A$4:$E$14,5,0))</f>
        <v/>
      </c>
      <c r="Y734" t="str">
        <f>+IF($V734="","",IF(VLOOKUP(' Matrice Tarifaire NON AL'!$AK737,Feuil3!$A$4:$D$14,4,0)="Palette",' Matrice Tarifaire NON AL'!AN737,""))</f>
        <v/>
      </c>
      <c r="AA734" t="str">
        <f>+IF($V734="","",IF(VLOOKUP(' Matrice Tarifaire NON AL'!$AK737,Feuil3!$A$4:$D$14,4,0)="Colis",' Matrice Tarifaire NON AL'!AN737,""))</f>
        <v/>
      </c>
      <c r="AC734" t="str">
        <f>+IF(V734="","",IF(VLOOKUP(' Matrice Tarifaire NON AL'!AK737,Feuil3!$A$4:$D$14,4,0)="Colis",IF(' Matrice Tarifaire NON AL'!AO737&gt;0,' Matrice Tarifaire NON AL'!AO737,""),""))</f>
        <v/>
      </c>
      <c r="AD734" t="str">
        <f t="shared" si="36"/>
        <v/>
      </c>
      <c r="AE734" t="str">
        <f>+IF(C734="","",' Matrice Tarifaire NON AL'!C737)</f>
        <v/>
      </c>
      <c r="AF734" t="str">
        <f>+IF(C734="","",' Matrice Tarifaire NON AL'!AQ737)</f>
        <v/>
      </c>
      <c r="AH734" t="str">
        <f>+IF(E734="","",' Matrice Tarifaire NON AL'!$U737)</f>
        <v/>
      </c>
      <c r="AI734" t="str">
        <f>+IF(F734="","",IF(' Matrice Tarifaire NON AL'!$V737="","",' Matrice Tarifaire NON AL'!$V737))</f>
        <v/>
      </c>
      <c r="AJ734" t="str">
        <f>+IF($C734="","",IF(' Matrice Tarifaire NON AL'!AZ737="","",' Matrice Tarifaire NON AL'!AZ737))</f>
        <v/>
      </c>
      <c r="AK734" t="str">
        <f>+IF($C734="","",IF(' Matrice Tarifaire NON AL'!BA737="","",' Matrice Tarifaire NON AL'!BA737))</f>
        <v/>
      </c>
      <c r="AL734" t="str">
        <f>+IF($C734="","",IF(' Matrice Tarifaire NON AL'!BB737="","",TEXT(' Matrice Tarifaire NON AL'!BB737,"0,0000")))</f>
        <v/>
      </c>
      <c r="AO734" t="str">
        <f>+IF($C734="","",IF(' Matrice Tarifaire NON AL'!BF737="","",TEXT(' Matrice Tarifaire NON AL'!BF737,"0,0000")))</f>
        <v/>
      </c>
      <c r="AP734" t="str">
        <f>+IF($C734="","",IF(' Matrice Tarifaire NON AL'!BG737="","",TEXT(' Matrice Tarifaire NON AL'!BG737,"0,0000")))</f>
        <v/>
      </c>
      <c r="AQ734" t="str">
        <f>+IF($C734="","",IF(' Matrice Tarifaire NON AL'!BH737="","",TEXT(' Matrice Tarifaire NON AL'!BH737,"0,0000")))</f>
        <v/>
      </c>
      <c r="AR734" t="str">
        <f>+IF($C734="","",IF(' Matrice Tarifaire NON AL'!BI737="","",TEXT(' Matrice Tarifaire NON AL'!BI737,"0,0000")))</f>
        <v/>
      </c>
      <c r="AS734" t="str">
        <f>+IF(C734="","",IF(' Matrice Tarifaire NON AL'!BJ737="","0",IF(' Matrice Tarifaire NON AL'!BJ737="","",' Matrice Tarifaire NON AL'!BJ737)))</f>
        <v/>
      </c>
      <c r="AT734" t="str">
        <f>+IF(C734="","",IF(' Matrice Tarifaire NON AL'!BK737="","",' Matrice Tarifaire NON AL'!$BK$6))</f>
        <v/>
      </c>
      <c r="AU734" t="str">
        <f>+IF(C734="","",IF(' Matrice Tarifaire NON AL'!BK737="","",TEXT(' Matrice Tarifaire NON AL'!BK737,"0,0000")))</f>
        <v/>
      </c>
      <c r="AV734" t="str">
        <f>+IF(C734="","",IF(' Matrice Tarifaire NON AL'!BL737="","",' Matrice Tarifaire NON AL'!$BL$6))</f>
        <v/>
      </c>
      <c r="AW734" t="str">
        <f>+IF(C734="","",IF(' Matrice Tarifaire NON AL'!BL737="","",TEXT(' Matrice Tarifaire NON AL'!BL737,"0,0000")))</f>
        <v/>
      </c>
      <c r="AX734" t="str">
        <f>+IF(C734="","",IF(' Matrice Tarifaire NON AL'!BM737="","",' Matrice Tarifaire NON AL'!$BM$6))</f>
        <v/>
      </c>
      <c r="AY734" t="str">
        <f>+IF(C734="","",IF(' Matrice Tarifaire NON AL'!BM737="","",TEXT(' Matrice Tarifaire NON AL'!BM737,"0,0000")))</f>
        <v/>
      </c>
      <c r="AZ734" t="str">
        <f>+IF(C734="","",IF(' Matrice Tarifaire NON AL'!BN737="","","Taxe DEEE"))</f>
        <v/>
      </c>
      <c r="BA734" t="str">
        <f>+IF(C734="","",IF(' Matrice Tarifaire NON AL'!BN737="","",TEXT(' Matrice Tarifaire NON AL'!BN737,"0,0000")))</f>
        <v/>
      </c>
      <c r="BD734" t="str">
        <f>+IF($C734="","",IF(' Matrice Tarifaire NON AL'!BR737="","",TEXT(' Matrice Tarifaire NON AL'!BR737,"0,000")))</f>
        <v/>
      </c>
      <c r="BE734" t="str">
        <f>+IF($C734="","",IF(' Matrice Tarifaire NON AL'!BS737="","",VALUE(TEXT(' Matrice Tarifaire NON AL'!BS737,"0,00"))))</f>
        <v/>
      </c>
      <c r="BF734" t="str">
        <f>+IF($C734="","",IF(' Matrice Tarifaire NON AL'!BY737="","",' Matrice Tarifaire NON AL'!BY737))</f>
        <v/>
      </c>
      <c r="BG734" t="str">
        <f>+IF(C734="","",IF(' Matrice Tarifaire NON AL'!AK737="Composant de Box","999",IF(' Matrice Tarifaire NON AL'!AP737&lt;&gt;"",' Matrice Tarifaire NON AL'!AP737,IF(' Matrice Tarifaire NON AL'!AO737&lt;&gt;"",' Matrice Tarifaire NON AL'!AO737,' Matrice Tarifaire NON AL'!AN737))))</f>
        <v/>
      </c>
    </row>
    <row r="735" spans="1:59" x14ac:dyDescent="0.25">
      <c r="A735" t="str">
        <f>+IF($C735="","",IF(' Matrice Tarifaire NON AL'!N738="","",IF(' Matrice Tarifaire NON AL'!N738=0,"GTIN A 0 - Ne doit pas être mis dans PRE REF",TEXT(' Matrice Tarifaire NON AL'!N738,"00000000000000"))))</f>
        <v/>
      </c>
      <c r="B735" t="str">
        <f>+IF(C735="","",IF(L735=172,4,VLOOKUP(' Matrice Tarifaire NON AL'!AK738,Feuil3!$A$4:$B$14,2,0)))</f>
        <v/>
      </c>
      <c r="C735" t="str">
        <f>+IF(' Matrice Tarifaire NON AL'!O738="","",SUBSTITUTE(' Matrice Tarifaire NON AL'!O738,"CHAR (10)"," "))</f>
        <v/>
      </c>
      <c r="D735" t="str">
        <f>+IF($C735="","",SUBSTITUTE(' Matrice Tarifaire NON AL'!P738,"CHAR (13)"," "))</f>
        <v/>
      </c>
      <c r="E735" t="str">
        <f t="shared" si="34"/>
        <v/>
      </c>
      <c r="F735" t="str">
        <f>+IF($C735="","",IF(' Matrice Tarifaire NON AL'!AX738="","Non",' Matrice Tarifaire NON AL'!AX738))</f>
        <v/>
      </c>
      <c r="G735" t="str">
        <f>+IF($C735="","",IF(' Matrice Tarifaire NON AL'!Q738="DOMEDIA","MDD",IF(' Matrice Tarifaire NON AL'!Q738="APTA","MDD",IF(' Matrice Tarifaire NON AL'!Q738="TOP BUDGET","Premier Prix","MN"))))</f>
        <v/>
      </c>
      <c r="H735" t="str">
        <f>+IF($C735="","",' Matrice Tarifaire NON AL'!Q738)</f>
        <v/>
      </c>
      <c r="K735" t="str">
        <f>+IF($C735="","",' Matrice Tarifaire NON AL'!X738)</f>
        <v/>
      </c>
      <c r="L735" t="str">
        <f>+IF($C735="","",' Matrice Tarifaire NON AL'!X738)</f>
        <v/>
      </c>
      <c r="M735" t="str">
        <f>+IF($C735="","",' Matrice Tarifaire NON AL'!Y738)</f>
        <v/>
      </c>
      <c r="N735" t="str">
        <f>+IF($C735="","",' Matrice Tarifaire NON AL'!Z738)</f>
        <v/>
      </c>
      <c r="P735" t="str">
        <f>+IF(C735="","",IF(' Matrice Tarifaire NON AL'!X738&lt;&gt;168,"Non",""))</f>
        <v/>
      </c>
      <c r="Q735" t="str">
        <f>+IF($C735="","",' Matrice Tarifaire NON AL'!T738)</f>
        <v/>
      </c>
      <c r="R735" t="str">
        <f>+IF($C735="","",IF(' Matrice Tarifaire NON AL'!R738="","",' Matrice Tarifaire NON AL'!R738))</f>
        <v/>
      </c>
      <c r="S735" t="str">
        <f>+IF($C735="","",LEFT(' Matrice Tarifaire NON AL'!W738,1))</f>
        <v/>
      </c>
      <c r="T735" t="str">
        <f>+IF($C735="","",LEFT(' Matrice Tarifaire NON AL'!AY738,3))</f>
        <v/>
      </c>
      <c r="U735" t="str">
        <f t="shared" si="35"/>
        <v/>
      </c>
      <c r="V735" t="str">
        <f>+IF(C735="","",IF(VLOOKUP(' Matrice Tarifaire NON AL'!AK738,Feuil3!A:F,6,0)="Box",IF(' Matrice Tarifaire NON AL'!AL738="Mono-Référence","Homogène",IF(' Matrice Tarifaire NON AL'!AL738="Multi-Références","Panaché","")),IF(' Matrice Tarifaire NON AL'!AK738="A la Pièce","Composant sans Colisage",IF(' Matrice Tarifaire NON AL'!AK738="Composant de Box","Composant sans Colisage","Homogène"))))</f>
        <v/>
      </c>
      <c r="W735" t="str">
        <f>+IF($V735="","",VLOOKUP(' Matrice Tarifaire NON AL'!AK738,Feuil3!$A$4:$E$14,5,0))</f>
        <v/>
      </c>
      <c r="Y735" t="str">
        <f>+IF($V735="","",IF(VLOOKUP(' Matrice Tarifaire NON AL'!$AK738,Feuil3!$A$4:$D$14,4,0)="Palette",' Matrice Tarifaire NON AL'!AN738,""))</f>
        <v/>
      </c>
      <c r="AA735" t="str">
        <f>+IF($V735="","",IF(VLOOKUP(' Matrice Tarifaire NON AL'!$AK738,Feuil3!$A$4:$D$14,4,0)="Colis",' Matrice Tarifaire NON AL'!AN738,""))</f>
        <v/>
      </c>
      <c r="AC735" t="str">
        <f>+IF(V735="","",IF(VLOOKUP(' Matrice Tarifaire NON AL'!AK738,Feuil3!$A$4:$D$14,4,0)="Colis",IF(' Matrice Tarifaire NON AL'!AO738&gt;0,' Matrice Tarifaire NON AL'!AO738,""),""))</f>
        <v/>
      </c>
      <c r="AD735" t="str">
        <f t="shared" si="36"/>
        <v/>
      </c>
      <c r="AE735" t="str">
        <f>+IF(C735="","",' Matrice Tarifaire NON AL'!C738)</f>
        <v/>
      </c>
      <c r="AF735" t="str">
        <f>+IF(C735="","",' Matrice Tarifaire NON AL'!AQ738)</f>
        <v/>
      </c>
      <c r="AH735" t="str">
        <f>+IF(E735="","",' Matrice Tarifaire NON AL'!$U738)</f>
        <v/>
      </c>
      <c r="AI735" t="str">
        <f>+IF(F735="","",IF(' Matrice Tarifaire NON AL'!$V738="","",' Matrice Tarifaire NON AL'!$V738))</f>
        <v/>
      </c>
      <c r="AJ735" t="str">
        <f>+IF($C735="","",IF(' Matrice Tarifaire NON AL'!AZ738="","",' Matrice Tarifaire NON AL'!AZ738))</f>
        <v/>
      </c>
      <c r="AK735" t="str">
        <f>+IF($C735="","",IF(' Matrice Tarifaire NON AL'!BA738="","",' Matrice Tarifaire NON AL'!BA738))</f>
        <v/>
      </c>
      <c r="AL735" t="str">
        <f>+IF($C735="","",IF(' Matrice Tarifaire NON AL'!BB738="","",TEXT(' Matrice Tarifaire NON AL'!BB738,"0,0000")))</f>
        <v/>
      </c>
      <c r="AO735" t="str">
        <f>+IF($C735="","",IF(' Matrice Tarifaire NON AL'!BF738="","",TEXT(' Matrice Tarifaire NON AL'!BF738,"0,0000")))</f>
        <v/>
      </c>
      <c r="AP735" t="str">
        <f>+IF($C735="","",IF(' Matrice Tarifaire NON AL'!BG738="","",TEXT(' Matrice Tarifaire NON AL'!BG738,"0,0000")))</f>
        <v/>
      </c>
      <c r="AQ735" t="str">
        <f>+IF($C735="","",IF(' Matrice Tarifaire NON AL'!BH738="","",TEXT(' Matrice Tarifaire NON AL'!BH738,"0,0000")))</f>
        <v/>
      </c>
      <c r="AR735" t="str">
        <f>+IF($C735="","",IF(' Matrice Tarifaire NON AL'!BI738="","",TEXT(' Matrice Tarifaire NON AL'!BI738,"0,0000")))</f>
        <v/>
      </c>
      <c r="AS735" t="str">
        <f>+IF(C735="","",IF(' Matrice Tarifaire NON AL'!BJ738="","0",IF(' Matrice Tarifaire NON AL'!BJ738="","",' Matrice Tarifaire NON AL'!BJ738)))</f>
        <v/>
      </c>
      <c r="AT735" t="str">
        <f>+IF(C735="","",IF(' Matrice Tarifaire NON AL'!BK738="","",' Matrice Tarifaire NON AL'!$BK$6))</f>
        <v/>
      </c>
      <c r="AU735" t="str">
        <f>+IF(C735="","",IF(' Matrice Tarifaire NON AL'!BK738="","",TEXT(' Matrice Tarifaire NON AL'!BK738,"0,0000")))</f>
        <v/>
      </c>
      <c r="AV735" t="str">
        <f>+IF(C735="","",IF(' Matrice Tarifaire NON AL'!BL738="","",' Matrice Tarifaire NON AL'!$BL$6))</f>
        <v/>
      </c>
      <c r="AW735" t="str">
        <f>+IF(C735="","",IF(' Matrice Tarifaire NON AL'!BL738="","",TEXT(' Matrice Tarifaire NON AL'!BL738,"0,0000")))</f>
        <v/>
      </c>
      <c r="AX735" t="str">
        <f>+IF(C735="","",IF(' Matrice Tarifaire NON AL'!BM738="","",' Matrice Tarifaire NON AL'!$BM$6))</f>
        <v/>
      </c>
      <c r="AY735" t="str">
        <f>+IF(C735="","",IF(' Matrice Tarifaire NON AL'!BM738="","",TEXT(' Matrice Tarifaire NON AL'!BM738,"0,0000")))</f>
        <v/>
      </c>
      <c r="AZ735" t="str">
        <f>+IF(C735="","",IF(' Matrice Tarifaire NON AL'!BN738="","","Taxe DEEE"))</f>
        <v/>
      </c>
      <c r="BA735" t="str">
        <f>+IF(C735="","",IF(' Matrice Tarifaire NON AL'!BN738="","",TEXT(' Matrice Tarifaire NON AL'!BN738,"0,0000")))</f>
        <v/>
      </c>
      <c r="BD735" t="str">
        <f>+IF($C735="","",IF(' Matrice Tarifaire NON AL'!BR738="","",TEXT(' Matrice Tarifaire NON AL'!BR738,"0,000")))</f>
        <v/>
      </c>
      <c r="BE735" t="str">
        <f>+IF($C735="","",IF(' Matrice Tarifaire NON AL'!BS738="","",VALUE(TEXT(' Matrice Tarifaire NON AL'!BS738,"0,00"))))</f>
        <v/>
      </c>
      <c r="BF735" t="str">
        <f>+IF($C735="","",IF(' Matrice Tarifaire NON AL'!BY738="","",' Matrice Tarifaire NON AL'!BY738))</f>
        <v/>
      </c>
      <c r="BG735" t="str">
        <f>+IF(C735="","",IF(' Matrice Tarifaire NON AL'!AK738="Composant de Box","999",IF(' Matrice Tarifaire NON AL'!AP738&lt;&gt;"",' Matrice Tarifaire NON AL'!AP738,IF(' Matrice Tarifaire NON AL'!AO738&lt;&gt;"",' Matrice Tarifaire NON AL'!AO738,' Matrice Tarifaire NON AL'!AN738))))</f>
        <v/>
      </c>
    </row>
    <row r="736" spans="1:59" x14ac:dyDescent="0.25">
      <c r="A736" t="str">
        <f>+IF($C736="","",IF(' Matrice Tarifaire NON AL'!N739="","",IF(' Matrice Tarifaire NON AL'!N739=0,"GTIN A 0 - Ne doit pas être mis dans PRE REF",TEXT(' Matrice Tarifaire NON AL'!N739,"00000000000000"))))</f>
        <v/>
      </c>
      <c r="B736" t="str">
        <f>+IF(C736="","",IF(L736=172,4,VLOOKUP(' Matrice Tarifaire NON AL'!AK739,Feuil3!$A$4:$B$14,2,0)))</f>
        <v/>
      </c>
      <c r="C736" t="str">
        <f>+IF(' Matrice Tarifaire NON AL'!O739="","",SUBSTITUTE(' Matrice Tarifaire NON AL'!O739,"CHAR (10)"," "))</f>
        <v/>
      </c>
      <c r="D736" t="str">
        <f>+IF($C736="","",SUBSTITUTE(' Matrice Tarifaire NON AL'!P739,"CHAR (13)"," "))</f>
        <v/>
      </c>
      <c r="E736" t="str">
        <f t="shared" si="34"/>
        <v/>
      </c>
      <c r="F736" t="str">
        <f>+IF($C736="","",IF(' Matrice Tarifaire NON AL'!AX739="","Non",' Matrice Tarifaire NON AL'!AX739))</f>
        <v/>
      </c>
      <c r="G736" t="str">
        <f>+IF($C736="","",IF(' Matrice Tarifaire NON AL'!Q739="DOMEDIA","MDD",IF(' Matrice Tarifaire NON AL'!Q739="APTA","MDD",IF(' Matrice Tarifaire NON AL'!Q739="TOP BUDGET","Premier Prix","MN"))))</f>
        <v/>
      </c>
      <c r="H736" t="str">
        <f>+IF($C736="","",' Matrice Tarifaire NON AL'!Q739)</f>
        <v/>
      </c>
      <c r="K736" t="str">
        <f>+IF($C736="","",' Matrice Tarifaire NON AL'!X739)</f>
        <v/>
      </c>
      <c r="L736" t="str">
        <f>+IF($C736="","",' Matrice Tarifaire NON AL'!X739)</f>
        <v/>
      </c>
      <c r="M736" t="str">
        <f>+IF($C736="","",' Matrice Tarifaire NON AL'!Y739)</f>
        <v/>
      </c>
      <c r="N736" t="str">
        <f>+IF($C736="","",' Matrice Tarifaire NON AL'!Z739)</f>
        <v/>
      </c>
      <c r="P736" t="str">
        <f>+IF(C736="","",IF(' Matrice Tarifaire NON AL'!X739&lt;&gt;168,"Non",""))</f>
        <v/>
      </c>
      <c r="Q736" t="str">
        <f>+IF($C736="","",' Matrice Tarifaire NON AL'!T739)</f>
        <v/>
      </c>
      <c r="R736" t="str">
        <f>+IF($C736="","",IF(' Matrice Tarifaire NON AL'!R739="","",' Matrice Tarifaire NON AL'!R739))</f>
        <v/>
      </c>
      <c r="S736" t="str">
        <f>+IF($C736="","",LEFT(' Matrice Tarifaire NON AL'!W739,1))</f>
        <v/>
      </c>
      <c r="T736" t="str">
        <f>+IF($C736="","",LEFT(' Matrice Tarifaire NON AL'!AY739,3))</f>
        <v/>
      </c>
      <c r="U736" t="str">
        <f t="shared" si="35"/>
        <v/>
      </c>
      <c r="V736" t="str">
        <f>+IF(C736="","",IF(VLOOKUP(' Matrice Tarifaire NON AL'!AK739,Feuil3!A:F,6,0)="Box",IF(' Matrice Tarifaire NON AL'!AL739="Mono-Référence","Homogène",IF(' Matrice Tarifaire NON AL'!AL739="Multi-Références","Panaché","")),IF(' Matrice Tarifaire NON AL'!AK739="A la Pièce","Composant sans Colisage",IF(' Matrice Tarifaire NON AL'!AK739="Composant de Box","Composant sans Colisage","Homogène"))))</f>
        <v/>
      </c>
      <c r="W736" t="str">
        <f>+IF($V736="","",VLOOKUP(' Matrice Tarifaire NON AL'!AK739,Feuil3!$A$4:$E$14,5,0))</f>
        <v/>
      </c>
      <c r="Y736" t="str">
        <f>+IF($V736="","",IF(VLOOKUP(' Matrice Tarifaire NON AL'!$AK739,Feuil3!$A$4:$D$14,4,0)="Palette",' Matrice Tarifaire NON AL'!AN739,""))</f>
        <v/>
      </c>
      <c r="AA736" t="str">
        <f>+IF($V736="","",IF(VLOOKUP(' Matrice Tarifaire NON AL'!$AK739,Feuil3!$A$4:$D$14,4,0)="Colis",' Matrice Tarifaire NON AL'!AN739,""))</f>
        <v/>
      </c>
      <c r="AC736" t="str">
        <f>+IF(V736="","",IF(VLOOKUP(' Matrice Tarifaire NON AL'!AK739,Feuil3!$A$4:$D$14,4,0)="Colis",IF(' Matrice Tarifaire NON AL'!AO739&gt;0,' Matrice Tarifaire NON AL'!AO739,""),""))</f>
        <v/>
      </c>
      <c r="AD736" t="str">
        <f t="shared" si="36"/>
        <v/>
      </c>
      <c r="AE736" t="str">
        <f>+IF(C736="","",' Matrice Tarifaire NON AL'!C739)</f>
        <v/>
      </c>
      <c r="AF736" t="str">
        <f>+IF(C736="","",' Matrice Tarifaire NON AL'!AQ739)</f>
        <v/>
      </c>
      <c r="AH736" t="str">
        <f>+IF(E736="","",' Matrice Tarifaire NON AL'!$U739)</f>
        <v/>
      </c>
      <c r="AI736" t="str">
        <f>+IF(F736="","",IF(' Matrice Tarifaire NON AL'!$V739="","",' Matrice Tarifaire NON AL'!$V739))</f>
        <v/>
      </c>
      <c r="AJ736" t="str">
        <f>+IF($C736="","",IF(' Matrice Tarifaire NON AL'!AZ739="","",' Matrice Tarifaire NON AL'!AZ739))</f>
        <v/>
      </c>
      <c r="AK736" t="str">
        <f>+IF($C736="","",IF(' Matrice Tarifaire NON AL'!BA739="","",' Matrice Tarifaire NON AL'!BA739))</f>
        <v/>
      </c>
      <c r="AL736" t="str">
        <f>+IF($C736="","",IF(' Matrice Tarifaire NON AL'!BB739="","",TEXT(' Matrice Tarifaire NON AL'!BB739,"0,0000")))</f>
        <v/>
      </c>
      <c r="AO736" t="str">
        <f>+IF($C736="","",IF(' Matrice Tarifaire NON AL'!BF739="","",TEXT(' Matrice Tarifaire NON AL'!BF739,"0,0000")))</f>
        <v/>
      </c>
      <c r="AP736" t="str">
        <f>+IF($C736="","",IF(' Matrice Tarifaire NON AL'!BG739="","",TEXT(' Matrice Tarifaire NON AL'!BG739,"0,0000")))</f>
        <v/>
      </c>
      <c r="AQ736" t="str">
        <f>+IF($C736="","",IF(' Matrice Tarifaire NON AL'!BH739="","",TEXT(' Matrice Tarifaire NON AL'!BH739,"0,0000")))</f>
        <v/>
      </c>
      <c r="AR736" t="str">
        <f>+IF($C736="","",IF(' Matrice Tarifaire NON AL'!BI739="","",TEXT(' Matrice Tarifaire NON AL'!BI739,"0,0000")))</f>
        <v/>
      </c>
      <c r="AS736" t="str">
        <f>+IF(C736="","",IF(' Matrice Tarifaire NON AL'!BJ739="","0",IF(' Matrice Tarifaire NON AL'!BJ739="","",' Matrice Tarifaire NON AL'!BJ739)))</f>
        <v/>
      </c>
      <c r="AT736" t="str">
        <f>+IF(C736="","",IF(' Matrice Tarifaire NON AL'!BK739="","",' Matrice Tarifaire NON AL'!$BK$6))</f>
        <v/>
      </c>
      <c r="AU736" t="str">
        <f>+IF(C736="","",IF(' Matrice Tarifaire NON AL'!BK739="","",TEXT(' Matrice Tarifaire NON AL'!BK739,"0,0000")))</f>
        <v/>
      </c>
      <c r="AV736" t="str">
        <f>+IF(C736="","",IF(' Matrice Tarifaire NON AL'!BL739="","",' Matrice Tarifaire NON AL'!$BL$6))</f>
        <v/>
      </c>
      <c r="AW736" t="str">
        <f>+IF(C736="","",IF(' Matrice Tarifaire NON AL'!BL739="","",TEXT(' Matrice Tarifaire NON AL'!BL739,"0,0000")))</f>
        <v/>
      </c>
      <c r="AX736" t="str">
        <f>+IF(C736="","",IF(' Matrice Tarifaire NON AL'!BM739="","",' Matrice Tarifaire NON AL'!$BM$6))</f>
        <v/>
      </c>
      <c r="AY736" t="str">
        <f>+IF(C736="","",IF(' Matrice Tarifaire NON AL'!BM739="","",TEXT(' Matrice Tarifaire NON AL'!BM739,"0,0000")))</f>
        <v/>
      </c>
      <c r="AZ736" t="str">
        <f>+IF(C736="","",IF(' Matrice Tarifaire NON AL'!BN739="","","Taxe DEEE"))</f>
        <v/>
      </c>
      <c r="BA736" t="str">
        <f>+IF(C736="","",IF(' Matrice Tarifaire NON AL'!BN739="","",TEXT(' Matrice Tarifaire NON AL'!BN739,"0,0000")))</f>
        <v/>
      </c>
      <c r="BD736" t="str">
        <f>+IF($C736="","",IF(' Matrice Tarifaire NON AL'!BR739="","",TEXT(' Matrice Tarifaire NON AL'!BR739,"0,000")))</f>
        <v/>
      </c>
      <c r="BE736" t="str">
        <f>+IF($C736="","",IF(' Matrice Tarifaire NON AL'!BS739="","",VALUE(TEXT(' Matrice Tarifaire NON AL'!BS739,"0,00"))))</f>
        <v/>
      </c>
      <c r="BF736" t="str">
        <f>+IF($C736="","",IF(' Matrice Tarifaire NON AL'!BY739="","",' Matrice Tarifaire NON AL'!BY739))</f>
        <v/>
      </c>
      <c r="BG736" t="str">
        <f>+IF(C736="","",IF(' Matrice Tarifaire NON AL'!AK739="Composant de Box","999",IF(' Matrice Tarifaire NON AL'!AP739&lt;&gt;"",' Matrice Tarifaire NON AL'!AP739,IF(' Matrice Tarifaire NON AL'!AO739&lt;&gt;"",' Matrice Tarifaire NON AL'!AO739,' Matrice Tarifaire NON AL'!AN739))))</f>
        <v/>
      </c>
    </row>
    <row r="737" spans="1:59" x14ac:dyDescent="0.25">
      <c r="A737" t="str">
        <f>+IF($C737="","",IF(' Matrice Tarifaire NON AL'!N740="","",IF(' Matrice Tarifaire NON AL'!N740=0,"GTIN A 0 - Ne doit pas être mis dans PRE REF",TEXT(' Matrice Tarifaire NON AL'!N740,"00000000000000"))))</f>
        <v/>
      </c>
      <c r="B737" t="str">
        <f>+IF(C737="","",IF(L737=172,4,VLOOKUP(' Matrice Tarifaire NON AL'!AK740,Feuil3!$A$4:$B$14,2,0)))</f>
        <v/>
      </c>
      <c r="C737" t="str">
        <f>+IF(' Matrice Tarifaire NON AL'!O740="","",SUBSTITUTE(' Matrice Tarifaire NON AL'!O740,"CHAR (10)"," "))</f>
        <v/>
      </c>
      <c r="D737" t="str">
        <f>+IF($C737="","",SUBSTITUTE(' Matrice Tarifaire NON AL'!P740,"CHAR (13)"," "))</f>
        <v/>
      </c>
      <c r="E737" t="str">
        <f t="shared" si="34"/>
        <v/>
      </c>
      <c r="F737" t="str">
        <f>+IF($C737="","",IF(' Matrice Tarifaire NON AL'!AX740="","Non",' Matrice Tarifaire NON AL'!AX740))</f>
        <v/>
      </c>
      <c r="G737" t="str">
        <f>+IF($C737="","",IF(' Matrice Tarifaire NON AL'!Q740="DOMEDIA","MDD",IF(' Matrice Tarifaire NON AL'!Q740="APTA","MDD",IF(' Matrice Tarifaire NON AL'!Q740="TOP BUDGET","Premier Prix","MN"))))</f>
        <v/>
      </c>
      <c r="H737" t="str">
        <f>+IF($C737="","",' Matrice Tarifaire NON AL'!Q740)</f>
        <v/>
      </c>
      <c r="K737" t="str">
        <f>+IF($C737="","",' Matrice Tarifaire NON AL'!X740)</f>
        <v/>
      </c>
      <c r="L737" t="str">
        <f>+IF($C737="","",' Matrice Tarifaire NON AL'!X740)</f>
        <v/>
      </c>
      <c r="M737" t="str">
        <f>+IF($C737="","",' Matrice Tarifaire NON AL'!Y740)</f>
        <v/>
      </c>
      <c r="N737" t="str">
        <f>+IF($C737="","",' Matrice Tarifaire NON AL'!Z740)</f>
        <v/>
      </c>
      <c r="P737" t="str">
        <f>+IF(C737="","",IF(' Matrice Tarifaire NON AL'!X740&lt;&gt;168,"Non",""))</f>
        <v/>
      </c>
      <c r="Q737" t="str">
        <f>+IF($C737="","",' Matrice Tarifaire NON AL'!T740)</f>
        <v/>
      </c>
      <c r="R737" t="str">
        <f>+IF($C737="","",IF(' Matrice Tarifaire NON AL'!R740="","",' Matrice Tarifaire NON AL'!R740))</f>
        <v/>
      </c>
      <c r="S737" t="str">
        <f>+IF($C737="","",LEFT(' Matrice Tarifaire NON AL'!W740,1))</f>
        <v/>
      </c>
      <c r="T737" t="str">
        <f>+IF($C737="","",LEFT(' Matrice Tarifaire NON AL'!AY740,3))</f>
        <v/>
      </c>
      <c r="U737" t="str">
        <f t="shared" si="35"/>
        <v/>
      </c>
      <c r="V737" t="str">
        <f>+IF(C737="","",IF(VLOOKUP(' Matrice Tarifaire NON AL'!AK740,Feuil3!A:F,6,0)="Box",IF(' Matrice Tarifaire NON AL'!AL740="Mono-Référence","Homogène",IF(' Matrice Tarifaire NON AL'!AL740="Multi-Références","Panaché","")),IF(' Matrice Tarifaire NON AL'!AK740="A la Pièce","Composant sans Colisage",IF(' Matrice Tarifaire NON AL'!AK740="Composant de Box","Composant sans Colisage","Homogène"))))</f>
        <v/>
      </c>
      <c r="W737" t="str">
        <f>+IF($V737="","",VLOOKUP(' Matrice Tarifaire NON AL'!AK740,Feuil3!$A$4:$E$14,5,0))</f>
        <v/>
      </c>
      <c r="Y737" t="str">
        <f>+IF($V737="","",IF(VLOOKUP(' Matrice Tarifaire NON AL'!$AK740,Feuil3!$A$4:$D$14,4,0)="Palette",' Matrice Tarifaire NON AL'!AN740,""))</f>
        <v/>
      </c>
      <c r="AA737" t="str">
        <f>+IF($V737="","",IF(VLOOKUP(' Matrice Tarifaire NON AL'!$AK740,Feuil3!$A$4:$D$14,4,0)="Colis",' Matrice Tarifaire NON AL'!AN740,""))</f>
        <v/>
      </c>
      <c r="AC737" t="str">
        <f>+IF(V737="","",IF(VLOOKUP(' Matrice Tarifaire NON AL'!AK740,Feuil3!$A$4:$D$14,4,0)="Colis",IF(' Matrice Tarifaire NON AL'!AO740&gt;0,' Matrice Tarifaire NON AL'!AO740,""),""))</f>
        <v/>
      </c>
      <c r="AD737" t="str">
        <f t="shared" si="36"/>
        <v/>
      </c>
      <c r="AE737" t="str">
        <f>+IF(C737="","",' Matrice Tarifaire NON AL'!C740)</f>
        <v/>
      </c>
      <c r="AF737" t="str">
        <f>+IF(C737="","",' Matrice Tarifaire NON AL'!AQ740)</f>
        <v/>
      </c>
      <c r="AH737" t="str">
        <f>+IF(E737="","",' Matrice Tarifaire NON AL'!$U740)</f>
        <v/>
      </c>
      <c r="AI737" t="str">
        <f>+IF(F737="","",IF(' Matrice Tarifaire NON AL'!$V740="","",' Matrice Tarifaire NON AL'!$V740))</f>
        <v/>
      </c>
      <c r="AJ737" t="str">
        <f>+IF($C737="","",IF(' Matrice Tarifaire NON AL'!AZ740="","",' Matrice Tarifaire NON AL'!AZ740))</f>
        <v/>
      </c>
      <c r="AK737" t="str">
        <f>+IF($C737="","",IF(' Matrice Tarifaire NON AL'!BA740="","",' Matrice Tarifaire NON AL'!BA740))</f>
        <v/>
      </c>
      <c r="AL737" t="str">
        <f>+IF($C737="","",IF(' Matrice Tarifaire NON AL'!BB740="","",TEXT(' Matrice Tarifaire NON AL'!BB740,"0,0000")))</f>
        <v/>
      </c>
      <c r="AO737" t="str">
        <f>+IF($C737="","",IF(' Matrice Tarifaire NON AL'!BF740="","",TEXT(' Matrice Tarifaire NON AL'!BF740,"0,0000")))</f>
        <v/>
      </c>
      <c r="AP737" t="str">
        <f>+IF($C737="","",IF(' Matrice Tarifaire NON AL'!BG740="","",TEXT(' Matrice Tarifaire NON AL'!BG740,"0,0000")))</f>
        <v/>
      </c>
      <c r="AQ737" t="str">
        <f>+IF($C737="","",IF(' Matrice Tarifaire NON AL'!BH740="","",TEXT(' Matrice Tarifaire NON AL'!BH740,"0,0000")))</f>
        <v/>
      </c>
      <c r="AR737" t="str">
        <f>+IF($C737="","",IF(' Matrice Tarifaire NON AL'!BI740="","",TEXT(' Matrice Tarifaire NON AL'!BI740,"0,0000")))</f>
        <v/>
      </c>
      <c r="AS737" t="str">
        <f>+IF(C737="","",IF(' Matrice Tarifaire NON AL'!BJ740="","0",IF(' Matrice Tarifaire NON AL'!BJ740="","",' Matrice Tarifaire NON AL'!BJ740)))</f>
        <v/>
      </c>
      <c r="AT737" t="str">
        <f>+IF(C737="","",IF(' Matrice Tarifaire NON AL'!BK740="","",' Matrice Tarifaire NON AL'!$BK$6))</f>
        <v/>
      </c>
      <c r="AU737" t="str">
        <f>+IF(C737="","",IF(' Matrice Tarifaire NON AL'!BK740="","",TEXT(' Matrice Tarifaire NON AL'!BK740,"0,0000")))</f>
        <v/>
      </c>
      <c r="AV737" t="str">
        <f>+IF(C737="","",IF(' Matrice Tarifaire NON AL'!BL740="","",' Matrice Tarifaire NON AL'!$BL$6))</f>
        <v/>
      </c>
      <c r="AW737" t="str">
        <f>+IF(C737="","",IF(' Matrice Tarifaire NON AL'!BL740="","",TEXT(' Matrice Tarifaire NON AL'!BL740,"0,0000")))</f>
        <v/>
      </c>
      <c r="AX737" t="str">
        <f>+IF(C737="","",IF(' Matrice Tarifaire NON AL'!BM740="","",' Matrice Tarifaire NON AL'!$BM$6))</f>
        <v/>
      </c>
      <c r="AY737" t="str">
        <f>+IF(C737="","",IF(' Matrice Tarifaire NON AL'!BM740="","",TEXT(' Matrice Tarifaire NON AL'!BM740,"0,0000")))</f>
        <v/>
      </c>
      <c r="AZ737" t="str">
        <f>+IF(C737="","",IF(' Matrice Tarifaire NON AL'!BN740="","","Taxe DEEE"))</f>
        <v/>
      </c>
      <c r="BA737" t="str">
        <f>+IF(C737="","",IF(' Matrice Tarifaire NON AL'!BN740="","",TEXT(' Matrice Tarifaire NON AL'!BN740,"0,0000")))</f>
        <v/>
      </c>
      <c r="BD737" t="str">
        <f>+IF($C737="","",IF(' Matrice Tarifaire NON AL'!BR740="","",TEXT(' Matrice Tarifaire NON AL'!BR740,"0,000")))</f>
        <v/>
      </c>
      <c r="BE737" t="str">
        <f>+IF($C737="","",IF(' Matrice Tarifaire NON AL'!BS740="","",VALUE(TEXT(' Matrice Tarifaire NON AL'!BS740,"0,00"))))</f>
        <v/>
      </c>
      <c r="BF737" t="str">
        <f>+IF($C737="","",IF(' Matrice Tarifaire NON AL'!BY740="","",' Matrice Tarifaire NON AL'!BY740))</f>
        <v/>
      </c>
      <c r="BG737" t="str">
        <f>+IF(C737="","",IF(' Matrice Tarifaire NON AL'!AK740="Composant de Box","999",IF(' Matrice Tarifaire NON AL'!AP740&lt;&gt;"",' Matrice Tarifaire NON AL'!AP740,IF(' Matrice Tarifaire NON AL'!AO740&lt;&gt;"",' Matrice Tarifaire NON AL'!AO740,' Matrice Tarifaire NON AL'!AN740))))</f>
        <v/>
      </c>
    </row>
    <row r="738" spans="1:59" x14ac:dyDescent="0.25">
      <c r="A738" t="str">
        <f>+IF($C738="","",IF(' Matrice Tarifaire NON AL'!N741="","",IF(' Matrice Tarifaire NON AL'!N741=0,"GTIN A 0 - Ne doit pas être mis dans PRE REF",TEXT(' Matrice Tarifaire NON AL'!N741,"00000000000000"))))</f>
        <v/>
      </c>
      <c r="B738" t="str">
        <f>+IF(C738="","",IF(L738=172,4,VLOOKUP(' Matrice Tarifaire NON AL'!AK741,Feuil3!$A$4:$B$14,2,0)))</f>
        <v/>
      </c>
      <c r="C738" t="str">
        <f>+IF(' Matrice Tarifaire NON AL'!O741="","",SUBSTITUTE(' Matrice Tarifaire NON AL'!O741,"CHAR (10)"," "))</f>
        <v/>
      </c>
      <c r="D738" t="str">
        <f>+IF($C738="","",SUBSTITUTE(' Matrice Tarifaire NON AL'!P741,"CHAR (13)"," "))</f>
        <v/>
      </c>
      <c r="E738" t="str">
        <f t="shared" si="34"/>
        <v/>
      </c>
      <c r="F738" t="str">
        <f>+IF($C738="","",IF(' Matrice Tarifaire NON AL'!AX741="","Non",' Matrice Tarifaire NON AL'!AX741))</f>
        <v/>
      </c>
      <c r="G738" t="str">
        <f>+IF($C738="","",IF(' Matrice Tarifaire NON AL'!Q741="DOMEDIA","MDD",IF(' Matrice Tarifaire NON AL'!Q741="APTA","MDD",IF(' Matrice Tarifaire NON AL'!Q741="TOP BUDGET","Premier Prix","MN"))))</f>
        <v/>
      </c>
      <c r="H738" t="str">
        <f>+IF($C738="","",' Matrice Tarifaire NON AL'!Q741)</f>
        <v/>
      </c>
      <c r="K738" t="str">
        <f>+IF($C738="","",' Matrice Tarifaire NON AL'!X741)</f>
        <v/>
      </c>
      <c r="L738" t="str">
        <f>+IF($C738="","",' Matrice Tarifaire NON AL'!X741)</f>
        <v/>
      </c>
      <c r="M738" t="str">
        <f>+IF($C738="","",' Matrice Tarifaire NON AL'!Y741)</f>
        <v/>
      </c>
      <c r="N738" t="str">
        <f>+IF($C738="","",' Matrice Tarifaire NON AL'!Z741)</f>
        <v/>
      </c>
      <c r="P738" t="str">
        <f>+IF(C738="","",IF(' Matrice Tarifaire NON AL'!X741&lt;&gt;168,"Non",""))</f>
        <v/>
      </c>
      <c r="Q738" t="str">
        <f>+IF($C738="","",' Matrice Tarifaire NON AL'!T741)</f>
        <v/>
      </c>
      <c r="R738" t="str">
        <f>+IF($C738="","",IF(' Matrice Tarifaire NON AL'!R741="","",' Matrice Tarifaire NON AL'!R741))</f>
        <v/>
      </c>
      <c r="S738" t="str">
        <f>+IF($C738="","",LEFT(' Matrice Tarifaire NON AL'!W741,1))</f>
        <v/>
      </c>
      <c r="T738" t="str">
        <f>+IF($C738="","",LEFT(' Matrice Tarifaire NON AL'!AY741,3))</f>
        <v/>
      </c>
      <c r="U738" t="str">
        <f t="shared" si="35"/>
        <v/>
      </c>
      <c r="V738" t="str">
        <f>+IF(C738="","",IF(VLOOKUP(' Matrice Tarifaire NON AL'!AK741,Feuil3!A:F,6,0)="Box",IF(' Matrice Tarifaire NON AL'!AL741="Mono-Référence","Homogène",IF(' Matrice Tarifaire NON AL'!AL741="Multi-Références","Panaché","")),IF(' Matrice Tarifaire NON AL'!AK741="A la Pièce","Composant sans Colisage",IF(' Matrice Tarifaire NON AL'!AK741="Composant de Box","Composant sans Colisage","Homogène"))))</f>
        <v/>
      </c>
      <c r="W738" t="str">
        <f>+IF($V738="","",VLOOKUP(' Matrice Tarifaire NON AL'!AK741,Feuil3!$A$4:$E$14,5,0))</f>
        <v/>
      </c>
      <c r="Y738" t="str">
        <f>+IF($V738="","",IF(VLOOKUP(' Matrice Tarifaire NON AL'!$AK741,Feuil3!$A$4:$D$14,4,0)="Palette",' Matrice Tarifaire NON AL'!AN741,""))</f>
        <v/>
      </c>
      <c r="AA738" t="str">
        <f>+IF($V738="","",IF(VLOOKUP(' Matrice Tarifaire NON AL'!$AK741,Feuil3!$A$4:$D$14,4,0)="Colis",' Matrice Tarifaire NON AL'!AN741,""))</f>
        <v/>
      </c>
      <c r="AC738" t="str">
        <f>+IF(V738="","",IF(VLOOKUP(' Matrice Tarifaire NON AL'!AK741,Feuil3!$A$4:$D$14,4,0)="Colis",IF(' Matrice Tarifaire NON AL'!AO741&gt;0,' Matrice Tarifaire NON AL'!AO741,""),""))</f>
        <v/>
      </c>
      <c r="AD738" t="str">
        <f t="shared" si="36"/>
        <v/>
      </c>
      <c r="AE738" t="str">
        <f>+IF(C738="","",' Matrice Tarifaire NON AL'!C741)</f>
        <v/>
      </c>
      <c r="AF738" t="str">
        <f>+IF(C738="","",' Matrice Tarifaire NON AL'!AQ741)</f>
        <v/>
      </c>
      <c r="AH738" t="str">
        <f>+IF(E738="","",' Matrice Tarifaire NON AL'!$U741)</f>
        <v/>
      </c>
      <c r="AI738" t="str">
        <f>+IF(F738="","",IF(' Matrice Tarifaire NON AL'!$V741="","",' Matrice Tarifaire NON AL'!$V741))</f>
        <v/>
      </c>
      <c r="AJ738" t="str">
        <f>+IF($C738="","",IF(' Matrice Tarifaire NON AL'!AZ741="","",' Matrice Tarifaire NON AL'!AZ741))</f>
        <v/>
      </c>
      <c r="AK738" t="str">
        <f>+IF($C738="","",IF(' Matrice Tarifaire NON AL'!BA741="","",' Matrice Tarifaire NON AL'!BA741))</f>
        <v/>
      </c>
      <c r="AL738" t="str">
        <f>+IF($C738="","",IF(' Matrice Tarifaire NON AL'!BB741="","",TEXT(' Matrice Tarifaire NON AL'!BB741,"0,0000")))</f>
        <v/>
      </c>
      <c r="AO738" t="str">
        <f>+IF($C738="","",IF(' Matrice Tarifaire NON AL'!BF741="","",TEXT(' Matrice Tarifaire NON AL'!BF741,"0,0000")))</f>
        <v/>
      </c>
      <c r="AP738" t="str">
        <f>+IF($C738="","",IF(' Matrice Tarifaire NON AL'!BG741="","",TEXT(' Matrice Tarifaire NON AL'!BG741,"0,0000")))</f>
        <v/>
      </c>
      <c r="AQ738" t="str">
        <f>+IF($C738="","",IF(' Matrice Tarifaire NON AL'!BH741="","",TEXT(' Matrice Tarifaire NON AL'!BH741,"0,0000")))</f>
        <v/>
      </c>
      <c r="AR738" t="str">
        <f>+IF($C738="","",IF(' Matrice Tarifaire NON AL'!BI741="","",TEXT(' Matrice Tarifaire NON AL'!BI741,"0,0000")))</f>
        <v/>
      </c>
      <c r="AS738" t="str">
        <f>+IF(C738="","",IF(' Matrice Tarifaire NON AL'!BJ741="","0",IF(' Matrice Tarifaire NON AL'!BJ741="","",' Matrice Tarifaire NON AL'!BJ741)))</f>
        <v/>
      </c>
      <c r="AT738" t="str">
        <f>+IF(C738="","",IF(' Matrice Tarifaire NON AL'!BK741="","",' Matrice Tarifaire NON AL'!$BK$6))</f>
        <v/>
      </c>
      <c r="AU738" t="str">
        <f>+IF(C738="","",IF(' Matrice Tarifaire NON AL'!BK741="","",TEXT(' Matrice Tarifaire NON AL'!BK741,"0,0000")))</f>
        <v/>
      </c>
      <c r="AV738" t="str">
        <f>+IF(C738="","",IF(' Matrice Tarifaire NON AL'!BL741="","",' Matrice Tarifaire NON AL'!$BL$6))</f>
        <v/>
      </c>
      <c r="AW738" t="str">
        <f>+IF(C738="","",IF(' Matrice Tarifaire NON AL'!BL741="","",TEXT(' Matrice Tarifaire NON AL'!BL741,"0,0000")))</f>
        <v/>
      </c>
      <c r="AX738" t="str">
        <f>+IF(C738="","",IF(' Matrice Tarifaire NON AL'!BM741="","",' Matrice Tarifaire NON AL'!$BM$6))</f>
        <v/>
      </c>
      <c r="AY738" t="str">
        <f>+IF(C738="","",IF(' Matrice Tarifaire NON AL'!BM741="","",TEXT(' Matrice Tarifaire NON AL'!BM741,"0,0000")))</f>
        <v/>
      </c>
      <c r="AZ738" t="str">
        <f>+IF(C738="","",IF(' Matrice Tarifaire NON AL'!BN741="","","Taxe DEEE"))</f>
        <v/>
      </c>
      <c r="BA738" t="str">
        <f>+IF(C738="","",IF(' Matrice Tarifaire NON AL'!BN741="","",TEXT(' Matrice Tarifaire NON AL'!BN741,"0,0000")))</f>
        <v/>
      </c>
      <c r="BD738" t="str">
        <f>+IF($C738="","",IF(' Matrice Tarifaire NON AL'!BR741="","",TEXT(' Matrice Tarifaire NON AL'!BR741,"0,000")))</f>
        <v/>
      </c>
      <c r="BE738" t="str">
        <f>+IF($C738="","",IF(' Matrice Tarifaire NON AL'!BS741="","",VALUE(TEXT(' Matrice Tarifaire NON AL'!BS741,"0,00"))))</f>
        <v/>
      </c>
      <c r="BF738" t="str">
        <f>+IF($C738="","",IF(' Matrice Tarifaire NON AL'!BY741="","",' Matrice Tarifaire NON AL'!BY741))</f>
        <v/>
      </c>
      <c r="BG738" t="str">
        <f>+IF(C738="","",IF(' Matrice Tarifaire NON AL'!AK741="Composant de Box","999",IF(' Matrice Tarifaire NON AL'!AP741&lt;&gt;"",' Matrice Tarifaire NON AL'!AP741,IF(' Matrice Tarifaire NON AL'!AO741&lt;&gt;"",' Matrice Tarifaire NON AL'!AO741,' Matrice Tarifaire NON AL'!AN741))))</f>
        <v/>
      </c>
    </row>
    <row r="739" spans="1:59" x14ac:dyDescent="0.25">
      <c r="A739" t="str">
        <f>+IF($C739="","",IF(' Matrice Tarifaire NON AL'!N742="","",IF(' Matrice Tarifaire NON AL'!N742=0,"GTIN A 0 - Ne doit pas être mis dans PRE REF",TEXT(' Matrice Tarifaire NON AL'!N742,"00000000000000"))))</f>
        <v/>
      </c>
      <c r="B739" t="str">
        <f>+IF(C739="","",IF(L739=172,4,VLOOKUP(' Matrice Tarifaire NON AL'!AK742,Feuil3!$A$4:$B$14,2,0)))</f>
        <v/>
      </c>
      <c r="C739" t="str">
        <f>+IF(' Matrice Tarifaire NON AL'!O742="","",SUBSTITUTE(' Matrice Tarifaire NON AL'!O742,"CHAR (10)"," "))</f>
        <v/>
      </c>
      <c r="D739" t="str">
        <f>+IF($C739="","",SUBSTITUTE(' Matrice Tarifaire NON AL'!P742,"CHAR (13)"," "))</f>
        <v/>
      </c>
      <c r="E739" t="str">
        <f t="shared" si="34"/>
        <v/>
      </c>
      <c r="F739" t="str">
        <f>+IF($C739="","",IF(' Matrice Tarifaire NON AL'!AX742="","Non",' Matrice Tarifaire NON AL'!AX742))</f>
        <v/>
      </c>
      <c r="G739" t="str">
        <f>+IF($C739="","",IF(' Matrice Tarifaire NON AL'!Q742="DOMEDIA","MDD",IF(' Matrice Tarifaire NON AL'!Q742="APTA","MDD",IF(' Matrice Tarifaire NON AL'!Q742="TOP BUDGET","Premier Prix","MN"))))</f>
        <v/>
      </c>
      <c r="H739" t="str">
        <f>+IF($C739="","",' Matrice Tarifaire NON AL'!Q742)</f>
        <v/>
      </c>
      <c r="K739" t="str">
        <f>+IF($C739="","",' Matrice Tarifaire NON AL'!X742)</f>
        <v/>
      </c>
      <c r="L739" t="str">
        <f>+IF($C739="","",' Matrice Tarifaire NON AL'!X742)</f>
        <v/>
      </c>
      <c r="M739" t="str">
        <f>+IF($C739="","",' Matrice Tarifaire NON AL'!Y742)</f>
        <v/>
      </c>
      <c r="N739" t="str">
        <f>+IF($C739="","",' Matrice Tarifaire NON AL'!Z742)</f>
        <v/>
      </c>
      <c r="P739" t="str">
        <f>+IF(C739="","",IF(' Matrice Tarifaire NON AL'!X742&lt;&gt;168,"Non",""))</f>
        <v/>
      </c>
      <c r="Q739" t="str">
        <f>+IF($C739="","",' Matrice Tarifaire NON AL'!T742)</f>
        <v/>
      </c>
      <c r="R739" t="str">
        <f>+IF($C739="","",IF(' Matrice Tarifaire NON AL'!R742="","",' Matrice Tarifaire NON AL'!R742))</f>
        <v/>
      </c>
      <c r="S739" t="str">
        <f>+IF($C739="","",LEFT(' Matrice Tarifaire NON AL'!W742,1))</f>
        <v/>
      </c>
      <c r="T739" t="str">
        <f>+IF($C739="","",LEFT(' Matrice Tarifaire NON AL'!AY742,3))</f>
        <v/>
      </c>
      <c r="U739" t="str">
        <f t="shared" si="35"/>
        <v/>
      </c>
      <c r="V739" t="str">
        <f>+IF(C739="","",IF(VLOOKUP(' Matrice Tarifaire NON AL'!AK742,Feuil3!A:F,6,0)="Box",IF(' Matrice Tarifaire NON AL'!AL742="Mono-Référence","Homogène",IF(' Matrice Tarifaire NON AL'!AL742="Multi-Références","Panaché","")),IF(' Matrice Tarifaire NON AL'!AK742="A la Pièce","Composant sans Colisage",IF(' Matrice Tarifaire NON AL'!AK742="Composant de Box","Composant sans Colisage","Homogène"))))</f>
        <v/>
      </c>
      <c r="W739" t="str">
        <f>+IF($V739="","",VLOOKUP(' Matrice Tarifaire NON AL'!AK742,Feuil3!$A$4:$E$14,5,0))</f>
        <v/>
      </c>
      <c r="Y739" t="str">
        <f>+IF($V739="","",IF(VLOOKUP(' Matrice Tarifaire NON AL'!$AK742,Feuil3!$A$4:$D$14,4,0)="Palette",' Matrice Tarifaire NON AL'!AN742,""))</f>
        <v/>
      </c>
      <c r="AA739" t="str">
        <f>+IF($V739="","",IF(VLOOKUP(' Matrice Tarifaire NON AL'!$AK742,Feuil3!$A$4:$D$14,4,0)="Colis",' Matrice Tarifaire NON AL'!AN742,""))</f>
        <v/>
      </c>
      <c r="AC739" t="str">
        <f>+IF(V739="","",IF(VLOOKUP(' Matrice Tarifaire NON AL'!AK742,Feuil3!$A$4:$D$14,4,0)="Colis",IF(' Matrice Tarifaire NON AL'!AO742&gt;0,' Matrice Tarifaire NON AL'!AO742,""),""))</f>
        <v/>
      </c>
      <c r="AD739" t="str">
        <f t="shared" si="36"/>
        <v/>
      </c>
      <c r="AE739" t="str">
        <f>+IF(C739="","",' Matrice Tarifaire NON AL'!C742)</f>
        <v/>
      </c>
      <c r="AF739" t="str">
        <f>+IF(C739="","",' Matrice Tarifaire NON AL'!AQ742)</f>
        <v/>
      </c>
      <c r="AH739" t="str">
        <f>+IF(E739="","",' Matrice Tarifaire NON AL'!$U742)</f>
        <v/>
      </c>
      <c r="AI739" t="str">
        <f>+IF(F739="","",IF(' Matrice Tarifaire NON AL'!$V742="","",' Matrice Tarifaire NON AL'!$V742))</f>
        <v/>
      </c>
      <c r="AJ739" t="str">
        <f>+IF($C739="","",IF(' Matrice Tarifaire NON AL'!AZ742="","",' Matrice Tarifaire NON AL'!AZ742))</f>
        <v/>
      </c>
      <c r="AK739" t="str">
        <f>+IF($C739="","",IF(' Matrice Tarifaire NON AL'!BA742="","",' Matrice Tarifaire NON AL'!BA742))</f>
        <v/>
      </c>
      <c r="AL739" t="str">
        <f>+IF($C739="","",IF(' Matrice Tarifaire NON AL'!BB742="","",TEXT(' Matrice Tarifaire NON AL'!BB742,"0,0000")))</f>
        <v/>
      </c>
      <c r="AO739" t="str">
        <f>+IF($C739="","",IF(' Matrice Tarifaire NON AL'!BF742="","",TEXT(' Matrice Tarifaire NON AL'!BF742,"0,0000")))</f>
        <v/>
      </c>
      <c r="AP739" t="str">
        <f>+IF($C739="","",IF(' Matrice Tarifaire NON AL'!BG742="","",TEXT(' Matrice Tarifaire NON AL'!BG742,"0,0000")))</f>
        <v/>
      </c>
      <c r="AQ739" t="str">
        <f>+IF($C739="","",IF(' Matrice Tarifaire NON AL'!BH742="","",TEXT(' Matrice Tarifaire NON AL'!BH742,"0,0000")))</f>
        <v/>
      </c>
      <c r="AR739" t="str">
        <f>+IF($C739="","",IF(' Matrice Tarifaire NON AL'!BI742="","",TEXT(' Matrice Tarifaire NON AL'!BI742,"0,0000")))</f>
        <v/>
      </c>
      <c r="AS739" t="str">
        <f>+IF(C739="","",IF(' Matrice Tarifaire NON AL'!BJ742="","0",IF(' Matrice Tarifaire NON AL'!BJ742="","",' Matrice Tarifaire NON AL'!BJ742)))</f>
        <v/>
      </c>
      <c r="AT739" t="str">
        <f>+IF(C739="","",IF(' Matrice Tarifaire NON AL'!BK742="","",' Matrice Tarifaire NON AL'!$BK$6))</f>
        <v/>
      </c>
      <c r="AU739" t="str">
        <f>+IF(C739="","",IF(' Matrice Tarifaire NON AL'!BK742="","",TEXT(' Matrice Tarifaire NON AL'!BK742,"0,0000")))</f>
        <v/>
      </c>
      <c r="AV739" t="str">
        <f>+IF(C739="","",IF(' Matrice Tarifaire NON AL'!BL742="","",' Matrice Tarifaire NON AL'!$BL$6))</f>
        <v/>
      </c>
      <c r="AW739" t="str">
        <f>+IF(C739="","",IF(' Matrice Tarifaire NON AL'!BL742="","",TEXT(' Matrice Tarifaire NON AL'!BL742,"0,0000")))</f>
        <v/>
      </c>
      <c r="AX739" t="str">
        <f>+IF(C739="","",IF(' Matrice Tarifaire NON AL'!BM742="","",' Matrice Tarifaire NON AL'!$BM$6))</f>
        <v/>
      </c>
      <c r="AY739" t="str">
        <f>+IF(C739="","",IF(' Matrice Tarifaire NON AL'!BM742="","",TEXT(' Matrice Tarifaire NON AL'!BM742,"0,0000")))</f>
        <v/>
      </c>
      <c r="AZ739" t="str">
        <f>+IF(C739="","",IF(' Matrice Tarifaire NON AL'!BN742="","","Taxe DEEE"))</f>
        <v/>
      </c>
      <c r="BA739" t="str">
        <f>+IF(C739="","",IF(' Matrice Tarifaire NON AL'!BN742="","",TEXT(' Matrice Tarifaire NON AL'!BN742,"0,0000")))</f>
        <v/>
      </c>
      <c r="BD739" t="str">
        <f>+IF($C739="","",IF(' Matrice Tarifaire NON AL'!BR742="","",TEXT(' Matrice Tarifaire NON AL'!BR742,"0,000")))</f>
        <v/>
      </c>
      <c r="BE739" t="str">
        <f>+IF($C739="","",IF(' Matrice Tarifaire NON AL'!BS742="","",VALUE(TEXT(' Matrice Tarifaire NON AL'!BS742,"0,00"))))</f>
        <v/>
      </c>
      <c r="BF739" t="str">
        <f>+IF($C739="","",IF(' Matrice Tarifaire NON AL'!BY742="","",' Matrice Tarifaire NON AL'!BY742))</f>
        <v/>
      </c>
      <c r="BG739" t="str">
        <f>+IF(C739="","",IF(' Matrice Tarifaire NON AL'!AK742="Composant de Box","999",IF(' Matrice Tarifaire NON AL'!AP742&lt;&gt;"",' Matrice Tarifaire NON AL'!AP742,IF(' Matrice Tarifaire NON AL'!AO742&lt;&gt;"",' Matrice Tarifaire NON AL'!AO742,' Matrice Tarifaire NON AL'!AN742))))</f>
        <v/>
      </c>
    </row>
    <row r="740" spans="1:59" x14ac:dyDescent="0.25">
      <c r="A740" t="str">
        <f>+IF($C740="","",IF(' Matrice Tarifaire NON AL'!N743="","",IF(' Matrice Tarifaire NON AL'!N743=0,"GTIN A 0 - Ne doit pas être mis dans PRE REF",TEXT(' Matrice Tarifaire NON AL'!N743,"00000000000000"))))</f>
        <v/>
      </c>
      <c r="B740" t="str">
        <f>+IF(C740="","",IF(L740=172,4,VLOOKUP(' Matrice Tarifaire NON AL'!AK743,Feuil3!$A$4:$B$14,2,0)))</f>
        <v/>
      </c>
      <c r="C740" t="str">
        <f>+IF(' Matrice Tarifaire NON AL'!O743="","",SUBSTITUTE(' Matrice Tarifaire NON AL'!O743,"CHAR (10)"," "))</f>
        <v/>
      </c>
      <c r="D740" t="str">
        <f>+IF($C740="","",SUBSTITUTE(' Matrice Tarifaire NON AL'!P743,"CHAR (13)"," "))</f>
        <v/>
      </c>
      <c r="E740" t="str">
        <f t="shared" si="34"/>
        <v/>
      </c>
      <c r="F740" t="str">
        <f>+IF($C740="","",IF(' Matrice Tarifaire NON AL'!AX743="","Non",' Matrice Tarifaire NON AL'!AX743))</f>
        <v/>
      </c>
      <c r="G740" t="str">
        <f>+IF($C740="","",IF(' Matrice Tarifaire NON AL'!Q743="DOMEDIA","MDD",IF(' Matrice Tarifaire NON AL'!Q743="APTA","MDD",IF(' Matrice Tarifaire NON AL'!Q743="TOP BUDGET","Premier Prix","MN"))))</f>
        <v/>
      </c>
      <c r="H740" t="str">
        <f>+IF($C740="","",' Matrice Tarifaire NON AL'!Q743)</f>
        <v/>
      </c>
      <c r="K740" t="str">
        <f>+IF($C740="","",' Matrice Tarifaire NON AL'!X743)</f>
        <v/>
      </c>
      <c r="L740" t="str">
        <f>+IF($C740="","",' Matrice Tarifaire NON AL'!X743)</f>
        <v/>
      </c>
      <c r="M740" t="str">
        <f>+IF($C740="","",' Matrice Tarifaire NON AL'!Y743)</f>
        <v/>
      </c>
      <c r="N740" t="str">
        <f>+IF($C740="","",' Matrice Tarifaire NON AL'!Z743)</f>
        <v/>
      </c>
      <c r="P740" t="str">
        <f>+IF(C740="","",IF(' Matrice Tarifaire NON AL'!X743&lt;&gt;168,"Non",""))</f>
        <v/>
      </c>
      <c r="Q740" t="str">
        <f>+IF($C740="","",' Matrice Tarifaire NON AL'!T743)</f>
        <v/>
      </c>
      <c r="R740" t="str">
        <f>+IF($C740="","",IF(' Matrice Tarifaire NON AL'!R743="","",' Matrice Tarifaire NON AL'!R743))</f>
        <v/>
      </c>
      <c r="S740" t="str">
        <f>+IF($C740="","",LEFT(' Matrice Tarifaire NON AL'!W743,1))</f>
        <v/>
      </c>
      <c r="T740" t="str">
        <f>+IF($C740="","",LEFT(' Matrice Tarifaire NON AL'!AY743,3))</f>
        <v/>
      </c>
      <c r="U740" t="str">
        <f t="shared" si="35"/>
        <v/>
      </c>
      <c r="V740" t="str">
        <f>+IF(C740="","",IF(VLOOKUP(' Matrice Tarifaire NON AL'!AK743,Feuil3!A:F,6,0)="Box",IF(' Matrice Tarifaire NON AL'!AL743="Mono-Référence","Homogène",IF(' Matrice Tarifaire NON AL'!AL743="Multi-Références","Panaché","")),IF(' Matrice Tarifaire NON AL'!AK743="A la Pièce","Composant sans Colisage",IF(' Matrice Tarifaire NON AL'!AK743="Composant de Box","Composant sans Colisage","Homogène"))))</f>
        <v/>
      </c>
      <c r="W740" t="str">
        <f>+IF($V740="","",VLOOKUP(' Matrice Tarifaire NON AL'!AK743,Feuil3!$A$4:$E$14,5,0))</f>
        <v/>
      </c>
      <c r="Y740" t="str">
        <f>+IF($V740="","",IF(VLOOKUP(' Matrice Tarifaire NON AL'!$AK743,Feuil3!$A$4:$D$14,4,0)="Palette",' Matrice Tarifaire NON AL'!AN743,""))</f>
        <v/>
      </c>
      <c r="AA740" t="str">
        <f>+IF($V740="","",IF(VLOOKUP(' Matrice Tarifaire NON AL'!$AK743,Feuil3!$A$4:$D$14,4,0)="Colis",' Matrice Tarifaire NON AL'!AN743,""))</f>
        <v/>
      </c>
      <c r="AC740" t="str">
        <f>+IF(V740="","",IF(VLOOKUP(' Matrice Tarifaire NON AL'!AK743,Feuil3!$A$4:$D$14,4,0)="Colis",IF(' Matrice Tarifaire NON AL'!AO743&gt;0,' Matrice Tarifaire NON AL'!AO743,""),""))</f>
        <v/>
      </c>
      <c r="AD740" t="str">
        <f t="shared" si="36"/>
        <v/>
      </c>
      <c r="AE740" t="str">
        <f>+IF(C740="","",' Matrice Tarifaire NON AL'!C743)</f>
        <v/>
      </c>
      <c r="AF740" t="str">
        <f>+IF(C740="","",' Matrice Tarifaire NON AL'!AQ743)</f>
        <v/>
      </c>
      <c r="AH740" t="str">
        <f>+IF(E740="","",' Matrice Tarifaire NON AL'!$U743)</f>
        <v/>
      </c>
      <c r="AI740" t="str">
        <f>+IF(F740="","",IF(' Matrice Tarifaire NON AL'!$V743="","",' Matrice Tarifaire NON AL'!$V743))</f>
        <v/>
      </c>
      <c r="AJ740" t="str">
        <f>+IF($C740="","",IF(' Matrice Tarifaire NON AL'!AZ743="","",' Matrice Tarifaire NON AL'!AZ743))</f>
        <v/>
      </c>
      <c r="AK740" t="str">
        <f>+IF($C740="","",IF(' Matrice Tarifaire NON AL'!BA743="","",' Matrice Tarifaire NON AL'!BA743))</f>
        <v/>
      </c>
      <c r="AL740" t="str">
        <f>+IF($C740="","",IF(' Matrice Tarifaire NON AL'!BB743="","",TEXT(' Matrice Tarifaire NON AL'!BB743,"0,0000")))</f>
        <v/>
      </c>
      <c r="AO740" t="str">
        <f>+IF($C740="","",IF(' Matrice Tarifaire NON AL'!BF743="","",TEXT(' Matrice Tarifaire NON AL'!BF743,"0,0000")))</f>
        <v/>
      </c>
      <c r="AP740" t="str">
        <f>+IF($C740="","",IF(' Matrice Tarifaire NON AL'!BG743="","",TEXT(' Matrice Tarifaire NON AL'!BG743,"0,0000")))</f>
        <v/>
      </c>
      <c r="AQ740" t="str">
        <f>+IF($C740="","",IF(' Matrice Tarifaire NON AL'!BH743="","",TEXT(' Matrice Tarifaire NON AL'!BH743,"0,0000")))</f>
        <v/>
      </c>
      <c r="AR740" t="str">
        <f>+IF($C740="","",IF(' Matrice Tarifaire NON AL'!BI743="","",TEXT(' Matrice Tarifaire NON AL'!BI743,"0,0000")))</f>
        <v/>
      </c>
      <c r="AS740" t="str">
        <f>+IF(C740="","",IF(' Matrice Tarifaire NON AL'!BJ743="","0",IF(' Matrice Tarifaire NON AL'!BJ743="","",' Matrice Tarifaire NON AL'!BJ743)))</f>
        <v/>
      </c>
      <c r="AT740" t="str">
        <f>+IF(C740="","",IF(' Matrice Tarifaire NON AL'!BK743="","",' Matrice Tarifaire NON AL'!$BK$6))</f>
        <v/>
      </c>
      <c r="AU740" t="str">
        <f>+IF(C740="","",IF(' Matrice Tarifaire NON AL'!BK743="","",TEXT(' Matrice Tarifaire NON AL'!BK743,"0,0000")))</f>
        <v/>
      </c>
      <c r="AV740" t="str">
        <f>+IF(C740="","",IF(' Matrice Tarifaire NON AL'!BL743="","",' Matrice Tarifaire NON AL'!$BL$6))</f>
        <v/>
      </c>
      <c r="AW740" t="str">
        <f>+IF(C740="","",IF(' Matrice Tarifaire NON AL'!BL743="","",TEXT(' Matrice Tarifaire NON AL'!BL743,"0,0000")))</f>
        <v/>
      </c>
      <c r="AX740" t="str">
        <f>+IF(C740="","",IF(' Matrice Tarifaire NON AL'!BM743="","",' Matrice Tarifaire NON AL'!$BM$6))</f>
        <v/>
      </c>
      <c r="AY740" t="str">
        <f>+IF(C740="","",IF(' Matrice Tarifaire NON AL'!BM743="","",TEXT(' Matrice Tarifaire NON AL'!BM743,"0,0000")))</f>
        <v/>
      </c>
      <c r="AZ740" t="str">
        <f>+IF(C740="","",IF(' Matrice Tarifaire NON AL'!BN743="","","Taxe DEEE"))</f>
        <v/>
      </c>
      <c r="BA740" t="str">
        <f>+IF(C740="","",IF(' Matrice Tarifaire NON AL'!BN743="","",TEXT(' Matrice Tarifaire NON AL'!BN743,"0,0000")))</f>
        <v/>
      </c>
      <c r="BD740" t="str">
        <f>+IF($C740="","",IF(' Matrice Tarifaire NON AL'!BR743="","",TEXT(' Matrice Tarifaire NON AL'!BR743,"0,000")))</f>
        <v/>
      </c>
      <c r="BE740" t="str">
        <f>+IF($C740="","",IF(' Matrice Tarifaire NON AL'!BS743="","",VALUE(TEXT(' Matrice Tarifaire NON AL'!BS743,"0,00"))))</f>
        <v/>
      </c>
      <c r="BF740" t="str">
        <f>+IF($C740="","",IF(' Matrice Tarifaire NON AL'!BY743="","",' Matrice Tarifaire NON AL'!BY743))</f>
        <v/>
      </c>
      <c r="BG740" t="str">
        <f>+IF(C740="","",IF(' Matrice Tarifaire NON AL'!AK743="Composant de Box","999",IF(' Matrice Tarifaire NON AL'!AP743&lt;&gt;"",' Matrice Tarifaire NON AL'!AP743,IF(' Matrice Tarifaire NON AL'!AO743&lt;&gt;"",' Matrice Tarifaire NON AL'!AO743,' Matrice Tarifaire NON AL'!AN743))))</f>
        <v/>
      </c>
    </row>
    <row r="741" spans="1:59" x14ac:dyDescent="0.25">
      <c r="A741" t="str">
        <f>+IF($C741="","",IF(' Matrice Tarifaire NON AL'!N744="","",IF(' Matrice Tarifaire NON AL'!N744=0,"GTIN A 0 - Ne doit pas être mis dans PRE REF",TEXT(' Matrice Tarifaire NON AL'!N744,"00000000000000"))))</f>
        <v/>
      </c>
      <c r="B741" t="str">
        <f>+IF(C741="","",IF(L741=172,4,VLOOKUP(' Matrice Tarifaire NON AL'!AK744,Feuil3!$A$4:$B$14,2,0)))</f>
        <v/>
      </c>
      <c r="C741" t="str">
        <f>+IF(' Matrice Tarifaire NON AL'!O744="","",SUBSTITUTE(' Matrice Tarifaire NON AL'!O744,"CHAR (10)"," "))</f>
        <v/>
      </c>
      <c r="D741" t="str">
        <f>+IF($C741="","",SUBSTITUTE(' Matrice Tarifaire NON AL'!P744,"CHAR (13)"," "))</f>
        <v/>
      </c>
      <c r="E741" t="str">
        <f t="shared" si="34"/>
        <v/>
      </c>
      <c r="F741" t="str">
        <f>+IF($C741="","",IF(' Matrice Tarifaire NON AL'!AX744="","Non",' Matrice Tarifaire NON AL'!AX744))</f>
        <v/>
      </c>
      <c r="G741" t="str">
        <f>+IF($C741="","",IF(' Matrice Tarifaire NON AL'!Q744="DOMEDIA","MDD",IF(' Matrice Tarifaire NON AL'!Q744="APTA","MDD",IF(' Matrice Tarifaire NON AL'!Q744="TOP BUDGET","Premier Prix","MN"))))</f>
        <v/>
      </c>
      <c r="H741" t="str">
        <f>+IF($C741="","",' Matrice Tarifaire NON AL'!Q744)</f>
        <v/>
      </c>
      <c r="K741" t="str">
        <f>+IF($C741="","",' Matrice Tarifaire NON AL'!X744)</f>
        <v/>
      </c>
      <c r="L741" t="str">
        <f>+IF($C741="","",' Matrice Tarifaire NON AL'!X744)</f>
        <v/>
      </c>
      <c r="M741" t="str">
        <f>+IF($C741="","",' Matrice Tarifaire NON AL'!Y744)</f>
        <v/>
      </c>
      <c r="N741" t="str">
        <f>+IF($C741="","",' Matrice Tarifaire NON AL'!Z744)</f>
        <v/>
      </c>
      <c r="P741" t="str">
        <f>+IF(C741="","",IF(' Matrice Tarifaire NON AL'!X744&lt;&gt;168,"Non",""))</f>
        <v/>
      </c>
      <c r="Q741" t="str">
        <f>+IF($C741="","",' Matrice Tarifaire NON AL'!T744)</f>
        <v/>
      </c>
      <c r="R741" t="str">
        <f>+IF($C741="","",IF(' Matrice Tarifaire NON AL'!R744="","",' Matrice Tarifaire NON AL'!R744))</f>
        <v/>
      </c>
      <c r="S741" t="str">
        <f>+IF($C741="","",LEFT(' Matrice Tarifaire NON AL'!W744,1))</f>
        <v/>
      </c>
      <c r="T741" t="str">
        <f>+IF($C741="","",LEFT(' Matrice Tarifaire NON AL'!AY744,3))</f>
        <v/>
      </c>
      <c r="U741" t="str">
        <f t="shared" si="35"/>
        <v/>
      </c>
      <c r="V741" t="str">
        <f>+IF(C741="","",IF(VLOOKUP(' Matrice Tarifaire NON AL'!AK744,Feuil3!A:F,6,0)="Box",IF(' Matrice Tarifaire NON AL'!AL744="Mono-Référence","Homogène",IF(' Matrice Tarifaire NON AL'!AL744="Multi-Références","Panaché","")),IF(' Matrice Tarifaire NON AL'!AK744="A la Pièce","Composant sans Colisage",IF(' Matrice Tarifaire NON AL'!AK744="Composant de Box","Composant sans Colisage","Homogène"))))</f>
        <v/>
      </c>
      <c r="W741" t="str">
        <f>+IF($V741="","",VLOOKUP(' Matrice Tarifaire NON AL'!AK744,Feuil3!$A$4:$E$14,5,0))</f>
        <v/>
      </c>
      <c r="Y741" t="str">
        <f>+IF($V741="","",IF(VLOOKUP(' Matrice Tarifaire NON AL'!$AK744,Feuil3!$A$4:$D$14,4,0)="Palette",' Matrice Tarifaire NON AL'!AN744,""))</f>
        <v/>
      </c>
      <c r="AA741" t="str">
        <f>+IF($V741="","",IF(VLOOKUP(' Matrice Tarifaire NON AL'!$AK744,Feuil3!$A$4:$D$14,4,0)="Colis",' Matrice Tarifaire NON AL'!AN744,""))</f>
        <v/>
      </c>
      <c r="AC741" t="str">
        <f>+IF(V741="","",IF(VLOOKUP(' Matrice Tarifaire NON AL'!AK744,Feuil3!$A$4:$D$14,4,0)="Colis",IF(' Matrice Tarifaire NON AL'!AO744&gt;0,' Matrice Tarifaire NON AL'!AO744,""),""))</f>
        <v/>
      </c>
      <c r="AD741" t="str">
        <f t="shared" si="36"/>
        <v/>
      </c>
      <c r="AE741" t="str">
        <f>+IF(C741="","",' Matrice Tarifaire NON AL'!C744)</f>
        <v/>
      </c>
      <c r="AF741" t="str">
        <f>+IF(C741="","",' Matrice Tarifaire NON AL'!AQ744)</f>
        <v/>
      </c>
      <c r="AH741" t="str">
        <f>+IF(E741="","",' Matrice Tarifaire NON AL'!$U744)</f>
        <v/>
      </c>
      <c r="AI741" t="str">
        <f>+IF(F741="","",IF(' Matrice Tarifaire NON AL'!$V744="","",' Matrice Tarifaire NON AL'!$V744))</f>
        <v/>
      </c>
      <c r="AJ741" t="str">
        <f>+IF($C741="","",IF(' Matrice Tarifaire NON AL'!AZ744="","",' Matrice Tarifaire NON AL'!AZ744))</f>
        <v/>
      </c>
      <c r="AK741" t="str">
        <f>+IF($C741="","",IF(' Matrice Tarifaire NON AL'!BA744="","",' Matrice Tarifaire NON AL'!BA744))</f>
        <v/>
      </c>
      <c r="AL741" t="str">
        <f>+IF($C741="","",IF(' Matrice Tarifaire NON AL'!BB744="","",TEXT(' Matrice Tarifaire NON AL'!BB744,"0,0000")))</f>
        <v/>
      </c>
      <c r="AO741" t="str">
        <f>+IF($C741="","",IF(' Matrice Tarifaire NON AL'!BF744="","",TEXT(' Matrice Tarifaire NON AL'!BF744,"0,0000")))</f>
        <v/>
      </c>
      <c r="AP741" t="str">
        <f>+IF($C741="","",IF(' Matrice Tarifaire NON AL'!BG744="","",TEXT(' Matrice Tarifaire NON AL'!BG744,"0,0000")))</f>
        <v/>
      </c>
      <c r="AQ741" t="str">
        <f>+IF($C741="","",IF(' Matrice Tarifaire NON AL'!BH744="","",TEXT(' Matrice Tarifaire NON AL'!BH744,"0,0000")))</f>
        <v/>
      </c>
      <c r="AR741" t="str">
        <f>+IF($C741="","",IF(' Matrice Tarifaire NON AL'!BI744="","",TEXT(' Matrice Tarifaire NON AL'!BI744,"0,0000")))</f>
        <v/>
      </c>
      <c r="AS741" t="str">
        <f>+IF(C741="","",IF(' Matrice Tarifaire NON AL'!BJ744="","0",IF(' Matrice Tarifaire NON AL'!BJ744="","",' Matrice Tarifaire NON AL'!BJ744)))</f>
        <v/>
      </c>
      <c r="AT741" t="str">
        <f>+IF(C741="","",IF(' Matrice Tarifaire NON AL'!BK744="","",' Matrice Tarifaire NON AL'!$BK$6))</f>
        <v/>
      </c>
      <c r="AU741" t="str">
        <f>+IF(C741="","",IF(' Matrice Tarifaire NON AL'!BK744="","",TEXT(' Matrice Tarifaire NON AL'!BK744,"0,0000")))</f>
        <v/>
      </c>
      <c r="AV741" t="str">
        <f>+IF(C741="","",IF(' Matrice Tarifaire NON AL'!BL744="","",' Matrice Tarifaire NON AL'!$BL$6))</f>
        <v/>
      </c>
      <c r="AW741" t="str">
        <f>+IF(C741="","",IF(' Matrice Tarifaire NON AL'!BL744="","",TEXT(' Matrice Tarifaire NON AL'!BL744,"0,0000")))</f>
        <v/>
      </c>
      <c r="AX741" t="str">
        <f>+IF(C741="","",IF(' Matrice Tarifaire NON AL'!BM744="","",' Matrice Tarifaire NON AL'!$BM$6))</f>
        <v/>
      </c>
      <c r="AY741" t="str">
        <f>+IF(C741="","",IF(' Matrice Tarifaire NON AL'!BM744="","",TEXT(' Matrice Tarifaire NON AL'!BM744,"0,0000")))</f>
        <v/>
      </c>
      <c r="AZ741" t="str">
        <f>+IF(C741="","",IF(' Matrice Tarifaire NON AL'!BN744="","","Taxe DEEE"))</f>
        <v/>
      </c>
      <c r="BA741" t="str">
        <f>+IF(C741="","",IF(' Matrice Tarifaire NON AL'!BN744="","",TEXT(' Matrice Tarifaire NON AL'!BN744,"0,0000")))</f>
        <v/>
      </c>
      <c r="BD741" t="str">
        <f>+IF($C741="","",IF(' Matrice Tarifaire NON AL'!BR744="","",TEXT(' Matrice Tarifaire NON AL'!BR744,"0,000")))</f>
        <v/>
      </c>
      <c r="BE741" t="str">
        <f>+IF($C741="","",IF(' Matrice Tarifaire NON AL'!BS744="","",VALUE(TEXT(' Matrice Tarifaire NON AL'!BS744,"0,00"))))</f>
        <v/>
      </c>
      <c r="BF741" t="str">
        <f>+IF($C741="","",IF(' Matrice Tarifaire NON AL'!BY744="","",' Matrice Tarifaire NON AL'!BY744))</f>
        <v/>
      </c>
      <c r="BG741" t="str">
        <f>+IF(C741="","",IF(' Matrice Tarifaire NON AL'!AK744="Composant de Box","999",IF(' Matrice Tarifaire NON AL'!AP744&lt;&gt;"",' Matrice Tarifaire NON AL'!AP744,IF(' Matrice Tarifaire NON AL'!AO744&lt;&gt;"",' Matrice Tarifaire NON AL'!AO744,' Matrice Tarifaire NON AL'!AN744))))</f>
        <v/>
      </c>
    </row>
    <row r="742" spans="1:59" x14ac:dyDescent="0.25">
      <c r="A742" t="str">
        <f>+IF($C742="","",IF(' Matrice Tarifaire NON AL'!N745="","",IF(' Matrice Tarifaire NON AL'!N745=0,"GTIN A 0 - Ne doit pas être mis dans PRE REF",TEXT(' Matrice Tarifaire NON AL'!N745,"00000000000000"))))</f>
        <v/>
      </c>
      <c r="B742" t="str">
        <f>+IF(C742="","",IF(L742=172,4,VLOOKUP(' Matrice Tarifaire NON AL'!AK745,Feuil3!$A$4:$B$14,2,0)))</f>
        <v/>
      </c>
      <c r="C742" t="str">
        <f>+IF(' Matrice Tarifaire NON AL'!O745="","",SUBSTITUTE(' Matrice Tarifaire NON AL'!O745,"CHAR (10)"," "))</f>
        <v/>
      </c>
      <c r="D742" t="str">
        <f>+IF($C742="","",SUBSTITUTE(' Matrice Tarifaire NON AL'!P745,"CHAR (13)"," "))</f>
        <v/>
      </c>
      <c r="E742" t="str">
        <f t="shared" si="34"/>
        <v/>
      </c>
      <c r="F742" t="str">
        <f>+IF($C742="","",IF(' Matrice Tarifaire NON AL'!AX745="","Non",' Matrice Tarifaire NON AL'!AX745))</f>
        <v/>
      </c>
      <c r="G742" t="str">
        <f>+IF($C742="","",IF(' Matrice Tarifaire NON AL'!Q745="DOMEDIA","MDD",IF(' Matrice Tarifaire NON AL'!Q745="APTA","MDD",IF(' Matrice Tarifaire NON AL'!Q745="TOP BUDGET","Premier Prix","MN"))))</f>
        <v/>
      </c>
      <c r="H742" t="str">
        <f>+IF($C742="","",' Matrice Tarifaire NON AL'!Q745)</f>
        <v/>
      </c>
      <c r="K742" t="str">
        <f>+IF($C742="","",' Matrice Tarifaire NON AL'!X745)</f>
        <v/>
      </c>
      <c r="L742" t="str">
        <f>+IF($C742="","",' Matrice Tarifaire NON AL'!X745)</f>
        <v/>
      </c>
      <c r="M742" t="str">
        <f>+IF($C742="","",' Matrice Tarifaire NON AL'!Y745)</f>
        <v/>
      </c>
      <c r="N742" t="str">
        <f>+IF($C742="","",' Matrice Tarifaire NON AL'!Z745)</f>
        <v/>
      </c>
      <c r="P742" t="str">
        <f>+IF(C742="","",IF(' Matrice Tarifaire NON AL'!X745&lt;&gt;168,"Non",""))</f>
        <v/>
      </c>
      <c r="Q742" t="str">
        <f>+IF($C742="","",' Matrice Tarifaire NON AL'!T745)</f>
        <v/>
      </c>
      <c r="R742" t="str">
        <f>+IF($C742="","",IF(' Matrice Tarifaire NON AL'!R745="","",' Matrice Tarifaire NON AL'!R745))</f>
        <v/>
      </c>
      <c r="S742" t="str">
        <f>+IF($C742="","",LEFT(' Matrice Tarifaire NON AL'!W745,1))</f>
        <v/>
      </c>
      <c r="T742" t="str">
        <f>+IF($C742="","",LEFT(' Matrice Tarifaire NON AL'!AY745,3))</f>
        <v/>
      </c>
      <c r="U742" t="str">
        <f t="shared" si="35"/>
        <v/>
      </c>
      <c r="V742" t="str">
        <f>+IF(C742="","",IF(VLOOKUP(' Matrice Tarifaire NON AL'!AK745,Feuil3!A:F,6,0)="Box",IF(' Matrice Tarifaire NON AL'!AL745="Mono-Référence","Homogène",IF(' Matrice Tarifaire NON AL'!AL745="Multi-Références","Panaché","")),IF(' Matrice Tarifaire NON AL'!AK745="A la Pièce","Composant sans Colisage",IF(' Matrice Tarifaire NON AL'!AK745="Composant de Box","Composant sans Colisage","Homogène"))))</f>
        <v/>
      </c>
      <c r="W742" t="str">
        <f>+IF($V742="","",VLOOKUP(' Matrice Tarifaire NON AL'!AK745,Feuil3!$A$4:$E$14,5,0))</f>
        <v/>
      </c>
      <c r="Y742" t="str">
        <f>+IF($V742="","",IF(VLOOKUP(' Matrice Tarifaire NON AL'!$AK745,Feuil3!$A$4:$D$14,4,0)="Palette",' Matrice Tarifaire NON AL'!AN745,""))</f>
        <v/>
      </c>
      <c r="AA742" t="str">
        <f>+IF($V742="","",IF(VLOOKUP(' Matrice Tarifaire NON AL'!$AK745,Feuil3!$A$4:$D$14,4,0)="Colis",' Matrice Tarifaire NON AL'!AN745,""))</f>
        <v/>
      </c>
      <c r="AC742" t="str">
        <f>+IF(V742="","",IF(VLOOKUP(' Matrice Tarifaire NON AL'!AK745,Feuil3!$A$4:$D$14,4,0)="Colis",IF(' Matrice Tarifaire NON AL'!AO745&gt;0,' Matrice Tarifaire NON AL'!AO745,""),""))</f>
        <v/>
      </c>
      <c r="AD742" t="str">
        <f t="shared" si="36"/>
        <v/>
      </c>
      <c r="AE742" t="str">
        <f>+IF(C742="","",' Matrice Tarifaire NON AL'!C745)</f>
        <v/>
      </c>
      <c r="AF742" t="str">
        <f>+IF(C742="","",' Matrice Tarifaire NON AL'!AQ745)</f>
        <v/>
      </c>
      <c r="AH742" t="str">
        <f>+IF(E742="","",' Matrice Tarifaire NON AL'!$U745)</f>
        <v/>
      </c>
      <c r="AI742" t="str">
        <f>+IF(F742="","",IF(' Matrice Tarifaire NON AL'!$V745="","",' Matrice Tarifaire NON AL'!$V745))</f>
        <v/>
      </c>
      <c r="AJ742" t="str">
        <f>+IF($C742="","",IF(' Matrice Tarifaire NON AL'!AZ745="","",' Matrice Tarifaire NON AL'!AZ745))</f>
        <v/>
      </c>
      <c r="AK742" t="str">
        <f>+IF($C742="","",IF(' Matrice Tarifaire NON AL'!BA745="","",' Matrice Tarifaire NON AL'!BA745))</f>
        <v/>
      </c>
      <c r="AL742" t="str">
        <f>+IF($C742="","",IF(' Matrice Tarifaire NON AL'!BB745="","",TEXT(' Matrice Tarifaire NON AL'!BB745,"0,0000")))</f>
        <v/>
      </c>
      <c r="AO742" t="str">
        <f>+IF($C742="","",IF(' Matrice Tarifaire NON AL'!BF745="","",TEXT(' Matrice Tarifaire NON AL'!BF745,"0,0000")))</f>
        <v/>
      </c>
      <c r="AP742" t="str">
        <f>+IF($C742="","",IF(' Matrice Tarifaire NON AL'!BG745="","",TEXT(' Matrice Tarifaire NON AL'!BG745,"0,0000")))</f>
        <v/>
      </c>
      <c r="AQ742" t="str">
        <f>+IF($C742="","",IF(' Matrice Tarifaire NON AL'!BH745="","",TEXT(' Matrice Tarifaire NON AL'!BH745,"0,0000")))</f>
        <v/>
      </c>
      <c r="AR742" t="str">
        <f>+IF($C742="","",IF(' Matrice Tarifaire NON AL'!BI745="","",TEXT(' Matrice Tarifaire NON AL'!BI745,"0,0000")))</f>
        <v/>
      </c>
      <c r="AS742" t="str">
        <f>+IF(C742="","",IF(' Matrice Tarifaire NON AL'!BJ745="","0",IF(' Matrice Tarifaire NON AL'!BJ745="","",' Matrice Tarifaire NON AL'!BJ745)))</f>
        <v/>
      </c>
      <c r="AT742" t="str">
        <f>+IF(C742="","",IF(' Matrice Tarifaire NON AL'!BK745="","",' Matrice Tarifaire NON AL'!$BK$6))</f>
        <v/>
      </c>
      <c r="AU742" t="str">
        <f>+IF(C742="","",IF(' Matrice Tarifaire NON AL'!BK745="","",TEXT(' Matrice Tarifaire NON AL'!BK745,"0,0000")))</f>
        <v/>
      </c>
      <c r="AV742" t="str">
        <f>+IF(C742="","",IF(' Matrice Tarifaire NON AL'!BL745="","",' Matrice Tarifaire NON AL'!$BL$6))</f>
        <v/>
      </c>
      <c r="AW742" t="str">
        <f>+IF(C742="","",IF(' Matrice Tarifaire NON AL'!BL745="","",TEXT(' Matrice Tarifaire NON AL'!BL745,"0,0000")))</f>
        <v/>
      </c>
      <c r="AX742" t="str">
        <f>+IF(C742="","",IF(' Matrice Tarifaire NON AL'!BM745="","",' Matrice Tarifaire NON AL'!$BM$6))</f>
        <v/>
      </c>
      <c r="AY742" t="str">
        <f>+IF(C742="","",IF(' Matrice Tarifaire NON AL'!BM745="","",TEXT(' Matrice Tarifaire NON AL'!BM745,"0,0000")))</f>
        <v/>
      </c>
      <c r="AZ742" t="str">
        <f>+IF(C742="","",IF(' Matrice Tarifaire NON AL'!BN745="","","Taxe DEEE"))</f>
        <v/>
      </c>
      <c r="BA742" t="str">
        <f>+IF(C742="","",IF(' Matrice Tarifaire NON AL'!BN745="","",TEXT(' Matrice Tarifaire NON AL'!BN745,"0,0000")))</f>
        <v/>
      </c>
      <c r="BD742" t="str">
        <f>+IF($C742="","",IF(' Matrice Tarifaire NON AL'!BR745="","",TEXT(' Matrice Tarifaire NON AL'!BR745,"0,000")))</f>
        <v/>
      </c>
      <c r="BE742" t="str">
        <f>+IF($C742="","",IF(' Matrice Tarifaire NON AL'!BS745="","",VALUE(TEXT(' Matrice Tarifaire NON AL'!BS745,"0,00"))))</f>
        <v/>
      </c>
      <c r="BF742" t="str">
        <f>+IF($C742="","",IF(' Matrice Tarifaire NON AL'!BY745="","",' Matrice Tarifaire NON AL'!BY745))</f>
        <v/>
      </c>
      <c r="BG742" t="str">
        <f>+IF(C742="","",IF(' Matrice Tarifaire NON AL'!AK745="Composant de Box","999",IF(' Matrice Tarifaire NON AL'!AP745&lt;&gt;"",' Matrice Tarifaire NON AL'!AP745,IF(' Matrice Tarifaire NON AL'!AO745&lt;&gt;"",' Matrice Tarifaire NON AL'!AO745,' Matrice Tarifaire NON AL'!AN745))))</f>
        <v/>
      </c>
    </row>
    <row r="743" spans="1:59" x14ac:dyDescent="0.25">
      <c r="A743" t="str">
        <f>+IF($C743="","",IF(' Matrice Tarifaire NON AL'!N746="","",IF(' Matrice Tarifaire NON AL'!N746=0,"GTIN A 0 - Ne doit pas être mis dans PRE REF",TEXT(' Matrice Tarifaire NON AL'!N746,"00000000000000"))))</f>
        <v/>
      </c>
      <c r="B743" t="str">
        <f>+IF(C743="","",IF(L743=172,4,VLOOKUP(' Matrice Tarifaire NON AL'!AK746,Feuil3!$A$4:$B$14,2,0)))</f>
        <v/>
      </c>
      <c r="C743" t="str">
        <f>+IF(' Matrice Tarifaire NON AL'!O746="","",SUBSTITUTE(' Matrice Tarifaire NON AL'!O746,"CHAR (10)"," "))</f>
        <v/>
      </c>
      <c r="D743" t="str">
        <f>+IF($C743="","",SUBSTITUTE(' Matrice Tarifaire NON AL'!P746,"CHAR (13)"," "))</f>
        <v/>
      </c>
      <c r="E743" t="str">
        <f t="shared" si="34"/>
        <v/>
      </c>
      <c r="F743" t="str">
        <f>+IF($C743="","",IF(' Matrice Tarifaire NON AL'!AX746="","Non",' Matrice Tarifaire NON AL'!AX746))</f>
        <v/>
      </c>
      <c r="G743" t="str">
        <f>+IF($C743="","",IF(' Matrice Tarifaire NON AL'!Q746="DOMEDIA","MDD",IF(' Matrice Tarifaire NON AL'!Q746="APTA","MDD",IF(' Matrice Tarifaire NON AL'!Q746="TOP BUDGET","Premier Prix","MN"))))</f>
        <v/>
      </c>
      <c r="H743" t="str">
        <f>+IF($C743="","",' Matrice Tarifaire NON AL'!Q746)</f>
        <v/>
      </c>
      <c r="K743" t="str">
        <f>+IF($C743="","",' Matrice Tarifaire NON AL'!X746)</f>
        <v/>
      </c>
      <c r="L743" t="str">
        <f>+IF($C743="","",' Matrice Tarifaire NON AL'!X746)</f>
        <v/>
      </c>
      <c r="M743" t="str">
        <f>+IF($C743="","",' Matrice Tarifaire NON AL'!Y746)</f>
        <v/>
      </c>
      <c r="N743" t="str">
        <f>+IF($C743="","",' Matrice Tarifaire NON AL'!Z746)</f>
        <v/>
      </c>
      <c r="P743" t="str">
        <f>+IF(C743="","",IF(' Matrice Tarifaire NON AL'!X746&lt;&gt;168,"Non",""))</f>
        <v/>
      </c>
      <c r="Q743" t="str">
        <f>+IF($C743="","",' Matrice Tarifaire NON AL'!T746)</f>
        <v/>
      </c>
      <c r="R743" t="str">
        <f>+IF($C743="","",IF(' Matrice Tarifaire NON AL'!R746="","",' Matrice Tarifaire NON AL'!R746))</f>
        <v/>
      </c>
      <c r="S743" t="str">
        <f>+IF($C743="","",LEFT(' Matrice Tarifaire NON AL'!W746,1))</f>
        <v/>
      </c>
      <c r="T743" t="str">
        <f>+IF($C743="","",LEFT(' Matrice Tarifaire NON AL'!AY746,3))</f>
        <v/>
      </c>
      <c r="U743" t="str">
        <f t="shared" si="35"/>
        <v/>
      </c>
      <c r="V743" t="str">
        <f>+IF(C743="","",IF(VLOOKUP(' Matrice Tarifaire NON AL'!AK746,Feuil3!A:F,6,0)="Box",IF(' Matrice Tarifaire NON AL'!AL746="Mono-Référence","Homogène",IF(' Matrice Tarifaire NON AL'!AL746="Multi-Références","Panaché","")),IF(' Matrice Tarifaire NON AL'!AK746="A la Pièce","Composant sans Colisage",IF(' Matrice Tarifaire NON AL'!AK746="Composant de Box","Composant sans Colisage","Homogène"))))</f>
        <v/>
      </c>
      <c r="W743" t="str">
        <f>+IF($V743="","",VLOOKUP(' Matrice Tarifaire NON AL'!AK746,Feuil3!$A$4:$E$14,5,0))</f>
        <v/>
      </c>
      <c r="Y743" t="str">
        <f>+IF($V743="","",IF(VLOOKUP(' Matrice Tarifaire NON AL'!$AK746,Feuil3!$A$4:$D$14,4,0)="Palette",' Matrice Tarifaire NON AL'!AN746,""))</f>
        <v/>
      </c>
      <c r="AA743" t="str">
        <f>+IF($V743="","",IF(VLOOKUP(' Matrice Tarifaire NON AL'!$AK746,Feuil3!$A$4:$D$14,4,0)="Colis",' Matrice Tarifaire NON AL'!AN746,""))</f>
        <v/>
      </c>
      <c r="AC743" t="str">
        <f>+IF(V743="","",IF(VLOOKUP(' Matrice Tarifaire NON AL'!AK746,Feuil3!$A$4:$D$14,4,0)="Colis",IF(' Matrice Tarifaire NON AL'!AO746&gt;0,' Matrice Tarifaire NON AL'!AO746,""),""))</f>
        <v/>
      </c>
      <c r="AD743" t="str">
        <f t="shared" si="36"/>
        <v/>
      </c>
      <c r="AE743" t="str">
        <f>+IF(C743="","",' Matrice Tarifaire NON AL'!C746)</f>
        <v/>
      </c>
      <c r="AF743" t="str">
        <f>+IF(C743="","",' Matrice Tarifaire NON AL'!AQ746)</f>
        <v/>
      </c>
      <c r="AH743" t="str">
        <f>+IF(E743="","",' Matrice Tarifaire NON AL'!$U746)</f>
        <v/>
      </c>
      <c r="AI743" t="str">
        <f>+IF(F743="","",IF(' Matrice Tarifaire NON AL'!$V746="","",' Matrice Tarifaire NON AL'!$V746))</f>
        <v/>
      </c>
      <c r="AJ743" t="str">
        <f>+IF($C743="","",IF(' Matrice Tarifaire NON AL'!AZ746="","",' Matrice Tarifaire NON AL'!AZ746))</f>
        <v/>
      </c>
      <c r="AK743" t="str">
        <f>+IF($C743="","",IF(' Matrice Tarifaire NON AL'!BA746="","",' Matrice Tarifaire NON AL'!BA746))</f>
        <v/>
      </c>
      <c r="AL743" t="str">
        <f>+IF($C743="","",IF(' Matrice Tarifaire NON AL'!BB746="","",TEXT(' Matrice Tarifaire NON AL'!BB746,"0,0000")))</f>
        <v/>
      </c>
      <c r="AO743" t="str">
        <f>+IF($C743="","",IF(' Matrice Tarifaire NON AL'!BF746="","",TEXT(' Matrice Tarifaire NON AL'!BF746,"0,0000")))</f>
        <v/>
      </c>
      <c r="AP743" t="str">
        <f>+IF($C743="","",IF(' Matrice Tarifaire NON AL'!BG746="","",TEXT(' Matrice Tarifaire NON AL'!BG746,"0,0000")))</f>
        <v/>
      </c>
      <c r="AQ743" t="str">
        <f>+IF($C743="","",IF(' Matrice Tarifaire NON AL'!BH746="","",TEXT(' Matrice Tarifaire NON AL'!BH746,"0,0000")))</f>
        <v/>
      </c>
      <c r="AR743" t="str">
        <f>+IF($C743="","",IF(' Matrice Tarifaire NON AL'!BI746="","",TEXT(' Matrice Tarifaire NON AL'!BI746,"0,0000")))</f>
        <v/>
      </c>
      <c r="AS743" t="str">
        <f>+IF(C743="","",IF(' Matrice Tarifaire NON AL'!BJ746="","0",IF(' Matrice Tarifaire NON AL'!BJ746="","",' Matrice Tarifaire NON AL'!BJ746)))</f>
        <v/>
      </c>
      <c r="AT743" t="str">
        <f>+IF(C743="","",IF(' Matrice Tarifaire NON AL'!BK746="","",' Matrice Tarifaire NON AL'!$BK$6))</f>
        <v/>
      </c>
      <c r="AU743" t="str">
        <f>+IF(C743="","",IF(' Matrice Tarifaire NON AL'!BK746="","",TEXT(' Matrice Tarifaire NON AL'!BK746,"0,0000")))</f>
        <v/>
      </c>
      <c r="AV743" t="str">
        <f>+IF(C743="","",IF(' Matrice Tarifaire NON AL'!BL746="","",' Matrice Tarifaire NON AL'!$BL$6))</f>
        <v/>
      </c>
      <c r="AW743" t="str">
        <f>+IF(C743="","",IF(' Matrice Tarifaire NON AL'!BL746="","",TEXT(' Matrice Tarifaire NON AL'!BL746,"0,0000")))</f>
        <v/>
      </c>
      <c r="AX743" t="str">
        <f>+IF(C743="","",IF(' Matrice Tarifaire NON AL'!BM746="","",' Matrice Tarifaire NON AL'!$BM$6))</f>
        <v/>
      </c>
      <c r="AY743" t="str">
        <f>+IF(C743="","",IF(' Matrice Tarifaire NON AL'!BM746="","",TEXT(' Matrice Tarifaire NON AL'!BM746,"0,0000")))</f>
        <v/>
      </c>
      <c r="AZ743" t="str">
        <f>+IF(C743="","",IF(' Matrice Tarifaire NON AL'!BN746="","","Taxe DEEE"))</f>
        <v/>
      </c>
      <c r="BA743" t="str">
        <f>+IF(C743="","",IF(' Matrice Tarifaire NON AL'!BN746="","",TEXT(' Matrice Tarifaire NON AL'!BN746,"0,0000")))</f>
        <v/>
      </c>
      <c r="BD743" t="str">
        <f>+IF($C743="","",IF(' Matrice Tarifaire NON AL'!BR746="","",TEXT(' Matrice Tarifaire NON AL'!BR746,"0,000")))</f>
        <v/>
      </c>
      <c r="BE743" t="str">
        <f>+IF($C743="","",IF(' Matrice Tarifaire NON AL'!BS746="","",VALUE(TEXT(' Matrice Tarifaire NON AL'!BS746,"0,00"))))</f>
        <v/>
      </c>
      <c r="BF743" t="str">
        <f>+IF($C743="","",IF(' Matrice Tarifaire NON AL'!BY746="","",' Matrice Tarifaire NON AL'!BY746))</f>
        <v/>
      </c>
      <c r="BG743" t="str">
        <f>+IF(C743="","",IF(' Matrice Tarifaire NON AL'!AK746="Composant de Box","999",IF(' Matrice Tarifaire NON AL'!AP746&lt;&gt;"",' Matrice Tarifaire NON AL'!AP746,IF(' Matrice Tarifaire NON AL'!AO746&lt;&gt;"",' Matrice Tarifaire NON AL'!AO746,' Matrice Tarifaire NON AL'!AN746))))</f>
        <v/>
      </c>
    </row>
    <row r="744" spans="1:59" x14ac:dyDescent="0.25">
      <c r="A744" t="str">
        <f>+IF($C744="","",IF(' Matrice Tarifaire NON AL'!N747="","",IF(' Matrice Tarifaire NON AL'!N747=0,"GTIN A 0 - Ne doit pas être mis dans PRE REF",TEXT(' Matrice Tarifaire NON AL'!N747,"00000000000000"))))</f>
        <v/>
      </c>
      <c r="B744" t="str">
        <f>+IF(C744="","",IF(L744=172,4,VLOOKUP(' Matrice Tarifaire NON AL'!AK747,Feuil3!$A$4:$B$14,2,0)))</f>
        <v/>
      </c>
      <c r="C744" t="str">
        <f>+IF(' Matrice Tarifaire NON AL'!O747="","",SUBSTITUTE(' Matrice Tarifaire NON AL'!O747,"CHAR (10)"," "))</f>
        <v/>
      </c>
      <c r="D744" t="str">
        <f>+IF($C744="","",SUBSTITUTE(' Matrice Tarifaire NON AL'!P747,"CHAR (13)"," "))</f>
        <v/>
      </c>
      <c r="E744" t="str">
        <f t="shared" si="34"/>
        <v/>
      </c>
      <c r="F744" t="str">
        <f>+IF($C744="","",IF(' Matrice Tarifaire NON AL'!AX747="","Non",' Matrice Tarifaire NON AL'!AX747))</f>
        <v/>
      </c>
      <c r="G744" t="str">
        <f>+IF($C744="","",IF(' Matrice Tarifaire NON AL'!Q747="DOMEDIA","MDD",IF(' Matrice Tarifaire NON AL'!Q747="APTA","MDD",IF(' Matrice Tarifaire NON AL'!Q747="TOP BUDGET","Premier Prix","MN"))))</f>
        <v/>
      </c>
      <c r="H744" t="str">
        <f>+IF($C744="","",' Matrice Tarifaire NON AL'!Q747)</f>
        <v/>
      </c>
      <c r="K744" t="str">
        <f>+IF($C744="","",' Matrice Tarifaire NON AL'!X747)</f>
        <v/>
      </c>
      <c r="L744" t="str">
        <f>+IF($C744="","",' Matrice Tarifaire NON AL'!X747)</f>
        <v/>
      </c>
      <c r="M744" t="str">
        <f>+IF($C744="","",' Matrice Tarifaire NON AL'!Y747)</f>
        <v/>
      </c>
      <c r="N744" t="str">
        <f>+IF($C744="","",' Matrice Tarifaire NON AL'!Z747)</f>
        <v/>
      </c>
      <c r="P744" t="str">
        <f>+IF(C744="","",IF(' Matrice Tarifaire NON AL'!X747&lt;&gt;168,"Non",""))</f>
        <v/>
      </c>
      <c r="Q744" t="str">
        <f>+IF($C744="","",' Matrice Tarifaire NON AL'!T747)</f>
        <v/>
      </c>
      <c r="R744" t="str">
        <f>+IF($C744="","",IF(' Matrice Tarifaire NON AL'!R747="","",' Matrice Tarifaire NON AL'!R747))</f>
        <v/>
      </c>
      <c r="S744" t="str">
        <f>+IF($C744="","",LEFT(' Matrice Tarifaire NON AL'!W747,1))</f>
        <v/>
      </c>
      <c r="T744" t="str">
        <f>+IF($C744="","",LEFT(' Matrice Tarifaire NON AL'!AY747,3))</f>
        <v/>
      </c>
      <c r="U744" t="str">
        <f t="shared" si="35"/>
        <v/>
      </c>
      <c r="V744" t="str">
        <f>+IF(C744="","",IF(VLOOKUP(' Matrice Tarifaire NON AL'!AK747,Feuil3!A:F,6,0)="Box",IF(' Matrice Tarifaire NON AL'!AL747="Mono-Référence","Homogène",IF(' Matrice Tarifaire NON AL'!AL747="Multi-Références","Panaché","")),IF(' Matrice Tarifaire NON AL'!AK747="A la Pièce","Composant sans Colisage",IF(' Matrice Tarifaire NON AL'!AK747="Composant de Box","Composant sans Colisage","Homogène"))))</f>
        <v/>
      </c>
      <c r="W744" t="str">
        <f>+IF($V744="","",VLOOKUP(' Matrice Tarifaire NON AL'!AK747,Feuil3!$A$4:$E$14,5,0))</f>
        <v/>
      </c>
      <c r="Y744" t="str">
        <f>+IF($V744="","",IF(VLOOKUP(' Matrice Tarifaire NON AL'!$AK747,Feuil3!$A$4:$D$14,4,0)="Palette",' Matrice Tarifaire NON AL'!AN747,""))</f>
        <v/>
      </c>
      <c r="AA744" t="str">
        <f>+IF($V744="","",IF(VLOOKUP(' Matrice Tarifaire NON AL'!$AK747,Feuil3!$A$4:$D$14,4,0)="Colis",' Matrice Tarifaire NON AL'!AN747,""))</f>
        <v/>
      </c>
      <c r="AC744" t="str">
        <f>+IF(V744="","",IF(VLOOKUP(' Matrice Tarifaire NON AL'!AK747,Feuil3!$A$4:$D$14,4,0)="Colis",IF(' Matrice Tarifaire NON AL'!AO747&gt;0,' Matrice Tarifaire NON AL'!AO747,""),""))</f>
        <v/>
      </c>
      <c r="AD744" t="str">
        <f t="shared" si="36"/>
        <v/>
      </c>
      <c r="AE744" t="str">
        <f>+IF(C744="","",' Matrice Tarifaire NON AL'!C747)</f>
        <v/>
      </c>
      <c r="AF744" t="str">
        <f>+IF(C744="","",' Matrice Tarifaire NON AL'!AQ747)</f>
        <v/>
      </c>
      <c r="AH744" t="str">
        <f>+IF(E744="","",' Matrice Tarifaire NON AL'!$U747)</f>
        <v/>
      </c>
      <c r="AI744" t="str">
        <f>+IF(F744="","",IF(' Matrice Tarifaire NON AL'!$V747="","",' Matrice Tarifaire NON AL'!$V747))</f>
        <v/>
      </c>
      <c r="AJ744" t="str">
        <f>+IF($C744="","",IF(' Matrice Tarifaire NON AL'!AZ747="","",' Matrice Tarifaire NON AL'!AZ747))</f>
        <v/>
      </c>
      <c r="AK744" t="str">
        <f>+IF($C744="","",IF(' Matrice Tarifaire NON AL'!BA747="","",' Matrice Tarifaire NON AL'!BA747))</f>
        <v/>
      </c>
      <c r="AL744" t="str">
        <f>+IF($C744="","",IF(' Matrice Tarifaire NON AL'!BB747="","",TEXT(' Matrice Tarifaire NON AL'!BB747,"0,0000")))</f>
        <v/>
      </c>
      <c r="AO744" t="str">
        <f>+IF($C744="","",IF(' Matrice Tarifaire NON AL'!BF747="","",TEXT(' Matrice Tarifaire NON AL'!BF747,"0,0000")))</f>
        <v/>
      </c>
      <c r="AP744" t="str">
        <f>+IF($C744="","",IF(' Matrice Tarifaire NON AL'!BG747="","",TEXT(' Matrice Tarifaire NON AL'!BG747,"0,0000")))</f>
        <v/>
      </c>
      <c r="AQ744" t="str">
        <f>+IF($C744="","",IF(' Matrice Tarifaire NON AL'!BH747="","",TEXT(' Matrice Tarifaire NON AL'!BH747,"0,0000")))</f>
        <v/>
      </c>
      <c r="AR744" t="str">
        <f>+IF($C744="","",IF(' Matrice Tarifaire NON AL'!BI747="","",TEXT(' Matrice Tarifaire NON AL'!BI747,"0,0000")))</f>
        <v/>
      </c>
      <c r="AS744" t="str">
        <f>+IF(C744="","",IF(' Matrice Tarifaire NON AL'!BJ747="","0",IF(' Matrice Tarifaire NON AL'!BJ747="","",' Matrice Tarifaire NON AL'!BJ747)))</f>
        <v/>
      </c>
      <c r="AT744" t="str">
        <f>+IF(C744="","",IF(' Matrice Tarifaire NON AL'!BK747="","",' Matrice Tarifaire NON AL'!$BK$6))</f>
        <v/>
      </c>
      <c r="AU744" t="str">
        <f>+IF(C744="","",IF(' Matrice Tarifaire NON AL'!BK747="","",TEXT(' Matrice Tarifaire NON AL'!BK747,"0,0000")))</f>
        <v/>
      </c>
      <c r="AV744" t="str">
        <f>+IF(C744="","",IF(' Matrice Tarifaire NON AL'!BL747="","",' Matrice Tarifaire NON AL'!$BL$6))</f>
        <v/>
      </c>
      <c r="AW744" t="str">
        <f>+IF(C744="","",IF(' Matrice Tarifaire NON AL'!BL747="","",TEXT(' Matrice Tarifaire NON AL'!BL747,"0,0000")))</f>
        <v/>
      </c>
      <c r="AX744" t="str">
        <f>+IF(C744="","",IF(' Matrice Tarifaire NON AL'!BM747="","",' Matrice Tarifaire NON AL'!$BM$6))</f>
        <v/>
      </c>
      <c r="AY744" t="str">
        <f>+IF(C744="","",IF(' Matrice Tarifaire NON AL'!BM747="","",TEXT(' Matrice Tarifaire NON AL'!BM747,"0,0000")))</f>
        <v/>
      </c>
      <c r="AZ744" t="str">
        <f>+IF(C744="","",IF(' Matrice Tarifaire NON AL'!BN747="","","Taxe DEEE"))</f>
        <v/>
      </c>
      <c r="BA744" t="str">
        <f>+IF(C744="","",IF(' Matrice Tarifaire NON AL'!BN747="","",TEXT(' Matrice Tarifaire NON AL'!BN747,"0,0000")))</f>
        <v/>
      </c>
      <c r="BD744" t="str">
        <f>+IF($C744="","",IF(' Matrice Tarifaire NON AL'!BR747="","",TEXT(' Matrice Tarifaire NON AL'!BR747,"0,000")))</f>
        <v/>
      </c>
      <c r="BE744" t="str">
        <f>+IF($C744="","",IF(' Matrice Tarifaire NON AL'!BS747="","",VALUE(TEXT(' Matrice Tarifaire NON AL'!BS747,"0,00"))))</f>
        <v/>
      </c>
      <c r="BF744" t="str">
        <f>+IF($C744="","",IF(' Matrice Tarifaire NON AL'!BY747="","",' Matrice Tarifaire NON AL'!BY747))</f>
        <v/>
      </c>
      <c r="BG744" t="str">
        <f>+IF(C744="","",IF(' Matrice Tarifaire NON AL'!AK747="Composant de Box","999",IF(' Matrice Tarifaire NON AL'!AP747&lt;&gt;"",' Matrice Tarifaire NON AL'!AP747,IF(' Matrice Tarifaire NON AL'!AO747&lt;&gt;"",' Matrice Tarifaire NON AL'!AO747,' Matrice Tarifaire NON AL'!AN747))))</f>
        <v/>
      </c>
    </row>
    <row r="745" spans="1:59" x14ac:dyDescent="0.25">
      <c r="A745" t="str">
        <f>+IF($C745="","",IF(' Matrice Tarifaire NON AL'!N748="","",IF(' Matrice Tarifaire NON AL'!N748=0,"GTIN A 0 - Ne doit pas être mis dans PRE REF",TEXT(' Matrice Tarifaire NON AL'!N748,"00000000000000"))))</f>
        <v/>
      </c>
      <c r="B745" t="str">
        <f>+IF(C745="","",IF(L745=172,4,VLOOKUP(' Matrice Tarifaire NON AL'!AK748,Feuil3!$A$4:$B$14,2,0)))</f>
        <v/>
      </c>
      <c r="C745" t="str">
        <f>+IF(' Matrice Tarifaire NON AL'!O748="","",SUBSTITUTE(' Matrice Tarifaire NON AL'!O748,"CHAR (10)"," "))</f>
        <v/>
      </c>
      <c r="D745" t="str">
        <f>+IF($C745="","",SUBSTITUTE(' Matrice Tarifaire NON AL'!P748,"CHAR (13)"," "))</f>
        <v/>
      </c>
      <c r="E745" t="str">
        <f t="shared" si="34"/>
        <v/>
      </c>
      <c r="F745" t="str">
        <f>+IF($C745="","",IF(' Matrice Tarifaire NON AL'!AX748="","Non",' Matrice Tarifaire NON AL'!AX748))</f>
        <v/>
      </c>
      <c r="G745" t="str">
        <f>+IF($C745="","",IF(' Matrice Tarifaire NON AL'!Q748="DOMEDIA","MDD",IF(' Matrice Tarifaire NON AL'!Q748="APTA","MDD",IF(' Matrice Tarifaire NON AL'!Q748="TOP BUDGET","Premier Prix","MN"))))</f>
        <v/>
      </c>
      <c r="H745" t="str">
        <f>+IF($C745="","",' Matrice Tarifaire NON AL'!Q748)</f>
        <v/>
      </c>
      <c r="K745" t="str">
        <f>+IF($C745="","",' Matrice Tarifaire NON AL'!X748)</f>
        <v/>
      </c>
      <c r="L745" t="str">
        <f>+IF($C745="","",' Matrice Tarifaire NON AL'!X748)</f>
        <v/>
      </c>
      <c r="M745" t="str">
        <f>+IF($C745="","",' Matrice Tarifaire NON AL'!Y748)</f>
        <v/>
      </c>
      <c r="N745" t="str">
        <f>+IF($C745="","",' Matrice Tarifaire NON AL'!Z748)</f>
        <v/>
      </c>
      <c r="P745" t="str">
        <f>+IF(C745="","",IF(' Matrice Tarifaire NON AL'!X748&lt;&gt;168,"Non",""))</f>
        <v/>
      </c>
      <c r="Q745" t="str">
        <f>+IF($C745="","",' Matrice Tarifaire NON AL'!T748)</f>
        <v/>
      </c>
      <c r="R745" t="str">
        <f>+IF($C745="","",IF(' Matrice Tarifaire NON AL'!R748="","",' Matrice Tarifaire NON AL'!R748))</f>
        <v/>
      </c>
      <c r="S745" t="str">
        <f>+IF($C745="","",LEFT(' Matrice Tarifaire NON AL'!W748,1))</f>
        <v/>
      </c>
      <c r="T745" t="str">
        <f>+IF($C745="","",LEFT(' Matrice Tarifaire NON AL'!AY748,3))</f>
        <v/>
      </c>
      <c r="U745" t="str">
        <f t="shared" si="35"/>
        <v/>
      </c>
      <c r="V745" t="str">
        <f>+IF(C745="","",IF(VLOOKUP(' Matrice Tarifaire NON AL'!AK748,Feuil3!A:F,6,0)="Box",IF(' Matrice Tarifaire NON AL'!AL748="Mono-Référence","Homogène",IF(' Matrice Tarifaire NON AL'!AL748="Multi-Références","Panaché","")),IF(' Matrice Tarifaire NON AL'!AK748="A la Pièce","Composant sans Colisage",IF(' Matrice Tarifaire NON AL'!AK748="Composant de Box","Composant sans Colisage","Homogène"))))</f>
        <v/>
      </c>
      <c r="W745" t="str">
        <f>+IF($V745="","",VLOOKUP(' Matrice Tarifaire NON AL'!AK748,Feuil3!$A$4:$E$14,5,0))</f>
        <v/>
      </c>
      <c r="Y745" t="str">
        <f>+IF($V745="","",IF(VLOOKUP(' Matrice Tarifaire NON AL'!$AK748,Feuil3!$A$4:$D$14,4,0)="Palette",' Matrice Tarifaire NON AL'!AN748,""))</f>
        <v/>
      </c>
      <c r="AA745" t="str">
        <f>+IF($V745="","",IF(VLOOKUP(' Matrice Tarifaire NON AL'!$AK748,Feuil3!$A$4:$D$14,4,0)="Colis",' Matrice Tarifaire NON AL'!AN748,""))</f>
        <v/>
      </c>
      <c r="AC745" t="str">
        <f>+IF(V745="","",IF(VLOOKUP(' Matrice Tarifaire NON AL'!AK748,Feuil3!$A$4:$D$14,4,0)="Colis",IF(' Matrice Tarifaire NON AL'!AO748&gt;0,' Matrice Tarifaire NON AL'!AO748,""),""))</f>
        <v/>
      </c>
      <c r="AD745" t="str">
        <f t="shared" si="36"/>
        <v/>
      </c>
      <c r="AE745" t="str">
        <f>+IF(C745="","",' Matrice Tarifaire NON AL'!C748)</f>
        <v/>
      </c>
      <c r="AF745" t="str">
        <f>+IF(C745="","",' Matrice Tarifaire NON AL'!AQ748)</f>
        <v/>
      </c>
      <c r="AH745" t="str">
        <f>+IF(E745="","",' Matrice Tarifaire NON AL'!$U748)</f>
        <v/>
      </c>
      <c r="AI745" t="str">
        <f>+IF(F745="","",IF(' Matrice Tarifaire NON AL'!$V748="","",' Matrice Tarifaire NON AL'!$V748))</f>
        <v/>
      </c>
      <c r="AJ745" t="str">
        <f>+IF($C745="","",IF(' Matrice Tarifaire NON AL'!AZ748="","",' Matrice Tarifaire NON AL'!AZ748))</f>
        <v/>
      </c>
      <c r="AK745" t="str">
        <f>+IF($C745="","",IF(' Matrice Tarifaire NON AL'!BA748="","",' Matrice Tarifaire NON AL'!BA748))</f>
        <v/>
      </c>
      <c r="AL745" t="str">
        <f>+IF($C745="","",IF(' Matrice Tarifaire NON AL'!BB748="","",TEXT(' Matrice Tarifaire NON AL'!BB748,"0,0000")))</f>
        <v/>
      </c>
      <c r="AO745" t="str">
        <f>+IF($C745="","",IF(' Matrice Tarifaire NON AL'!BF748="","",TEXT(' Matrice Tarifaire NON AL'!BF748,"0,0000")))</f>
        <v/>
      </c>
      <c r="AP745" t="str">
        <f>+IF($C745="","",IF(' Matrice Tarifaire NON AL'!BG748="","",TEXT(' Matrice Tarifaire NON AL'!BG748,"0,0000")))</f>
        <v/>
      </c>
      <c r="AQ745" t="str">
        <f>+IF($C745="","",IF(' Matrice Tarifaire NON AL'!BH748="","",TEXT(' Matrice Tarifaire NON AL'!BH748,"0,0000")))</f>
        <v/>
      </c>
      <c r="AR745" t="str">
        <f>+IF($C745="","",IF(' Matrice Tarifaire NON AL'!BI748="","",TEXT(' Matrice Tarifaire NON AL'!BI748,"0,0000")))</f>
        <v/>
      </c>
      <c r="AS745" t="str">
        <f>+IF(C745="","",IF(' Matrice Tarifaire NON AL'!BJ748="","0",IF(' Matrice Tarifaire NON AL'!BJ748="","",' Matrice Tarifaire NON AL'!BJ748)))</f>
        <v/>
      </c>
      <c r="AT745" t="str">
        <f>+IF(C745="","",IF(' Matrice Tarifaire NON AL'!BK748="","",' Matrice Tarifaire NON AL'!$BK$6))</f>
        <v/>
      </c>
      <c r="AU745" t="str">
        <f>+IF(C745="","",IF(' Matrice Tarifaire NON AL'!BK748="","",TEXT(' Matrice Tarifaire NON AL'!BK748,"0,0000")))</f>
        <v/>
      </c>
      <c r="AV745" t="str">
        <f>+IF(C745="","",IF(' Matrice Tarifaire NON AL'!BL748="","",' Matrice Tarifaire NON AL'!$BL$6))</f>
        <v/>
      </c>
      <c r="AW745" t="str">
        <f>+IF(C745="","",IF(' Matrice Tarifaire NON AL'!BL748="","",TEXT(' Matrice Tarifaire NON AL'!BL748,"0,0000")))</f>
        <v/>
      </c>
      <c r="AX745" t="str">
        <f>+IF(C745="","",IF(' Matrice Tarifaire NON AL'!BM748="","",' Matrice Tarifaire NON AL'!$BM$6))</f>
        <v/>
      </c>
      <c r="AY745" t="str">
        <f>+IF(C745="","",IF(' Matrice Tarifaire NON AL'!BM748="","",TEXT(' Matrice Tarifaire NON AL'!BM748,"0,0000")))</f>
        <v/>
      </c>
      <c r="AZ745" t="str">
        <f>+IF(C745="","",IF(' Matrice Tarifaire NON AL'!BN748="","","Taxe DEEE"))</f>
        <v/>
      </c>
      <c r="BA745" t="str">
        <f>+IF(C745="","",IF(' Matrice Tarifaire NON AL'!BN748="","",TEXT(' Matrice Tarifaire NON AL'!BN748,"0,0000")))</f>
        <v/>
      </c>
      <c r="BD745" t="str">
        <f>+IF($C745="","",IF(' Matrice Tarifaire NON AL'!BR748="","",TEXT(' Matrice Tarifaire NON AL'!BR748,"0,000")))</f>
        <v/>
      </c>
      <c r="BE745" t="str">
        <f>+IF($C745="","",IF(' Matrice Tarifaire NON AL'!BS748="","",VALUE(TEXT(' Matrice Tarifaire NON AL'!BS748,"0,00"))))</f>
        <v/>
      </c>
      <c r="BF745" t="str">
        <f>+IF($C745="","",IF(' Matrice Tarifaire NON AL'!BY748="","",' Matrice Tarifaire NON AL'!BY748))</f>
        <v/>
      </c>
      <c r="BG745" t="str">
        <f>+IF(C745="","",IF(' Matrice Tarifaire NON AL'!AK748="Composant de Box","999",IF(' Matrice Tarifaire NON AL'!AP748&lt;&gt;"",' Matrice Tarifaire NON AL'!AP748,IF(' Matrice Tarifaire NON AL'!AO748&lt;&gt;"",' Matrice Tarifaire NON AL'!AO748,' Matrice Tarifaire NON AL'!AN748))))</f>
        <v/>
      </c>
    </row>
    <row r="746" spans="1:59" x14ac:dyDescent="0.25">
      <c r="A746" t="str">
        <f>+IF($C746="","",IF(' Matrice Tarifaire NON AL'!N749="","",IF(' Matrice Tarifaire NON AL'!N749=0,"GTIN A 0 - Ne doit pas être mis dans PRE REF",TEXT(' Matrice Tarifaire NON AL'!N749,"00000000000000"))))</f>
        <v/>
      </c>
      <c r="B746" t="str">
        <f>+IF(C746="","",IF(L746=172,4,VLOOKUP(' Matrice Tarifaire NON AL'!AK749,Feuil3!$A$4:$B$14,2,0)))</f>
        <v/>
      </c>
      <c r="C746" t="str">
        <f>+IF(' Matrice Tarifaire NON AL'!O749="","",SUBSTITUTE(' Matrice Tarifaire NON AL'!O749,"CHAR (10)"," "))</f>
        <v/>
      </c>
      <c r="D746" t="str">
        <f>+IF($C746="","",SUBSTITUTE(' Matrice Tarifaire NON AL'!P749,"CHAR (13)"," "))</f>
        <v/>
      </c>
      <c r="E746" t="str">
        <f t="shared" si="34"/>
        <v/>
      </c>
      <c r="F746" t="str">
        <f>+IF($C746="","",IF(' Matrice Tarifaire NON AL'!AX749="","Non",' Matrice Tarifaire NON AL'!AX749))</f>
        <v/>
      </c>
      <c r="G746" t="str">
        <f>+IF($C746="","",IF(' Matrice Tarifaire NON AL'!Q749="DOMEDIA","MDD",IF(' Matrice Tarifaire NON AL'!Q749="APTA","MDD",IF(' Matrice Tarifaire NON AL'!Q749="TOP BUDGET","Premier Prix","MN"))))</f>
        <v/>
      </c>
      <c r="H746" t="str">
        <f>+IF($C746="","",' Matrice Tarifaire NON AL'!Q749)</f>
        <v/>
      </c>
      <c r="K746" t="str">
        <f>+IF($C746="","",' Matrice Tarifaire NON AL'!X749)</f>
        <v/>
      </c>
      <c r="L746" t="str">
        <f>+IF($C746="","",' Matrice Tarifaire NON AL'!X749)</f>
        <v/>
      </c>
      <c r="M746" t="str">
        <f>+IF($C746="","",' Matrice Tarifaire NON AL'!Y749)</f>
        <v/>
      </c>
      <c r="N746" t="str">
        <f>+IF($C746="","",' Matrice Tarifaire NON AL'!Z749)</f>
        <v/>
      </c>
      <c r="P746" t="str">
        <f>+IF(C746="","",IF(' Matrice Tarifaire NON AL'!X749&lt;&gt;168,"Non",""))</f>
        <v/>
      </c>
      <c r="Q746" t="str">
        <f>+IF($C746="","",' Matrice Tarifaire NON AL'!T749)</f>
        <v/>
      </c>
      <c r="R746" t="str">
        <f>+IF($C746="","",IF(' Matrice Tarifaire NON AL'!R749="","",' Matrice Tarifaire NON AL'!R749))</f>
        <v/>
      </c>
      <c r="S746" t="str">
        <f>+IF($C746="","",LEFT(' Matrice Tarifaire NON AL'!W749,1))</f>
        <v/>
      </c>
      <c r="T746" t="str">
        <f>+IF($C746="","",LEFT(' Matrice Tarifaire NON AL'!AY749,3))</f>
        <v/>
      </c>
      <c r="U746" t="str">
        <f t="shared" si="35"/>
        <v/>
      </c>
      <c r="V746" t="str">
        <f>+IF(C746="","",IF(VLOOKUP(' Matrice Tarifaire NON AL'!AK749,Feuil3!A:F,6,0)="Box",IF(' Matrice Tarifaire NON AL'!AL749="Mono-Référence","Homogène",IF(' Matrice Tarifaire NON AL'!AL749="Multi-Références","Panaché","")),IF(' Matrice Tarifaire NON AL'!AK749="A la Pièce","Composant sans Colisage",IF(' Matrice Tarifaire NON AL'!AK749="Composant de Box","Composant sans Colisage","Homogène"))))</f>
        <v/>
      </c>
      <c r="W746" t="str">
        <f>+IF($V746="","",VLOOKUP(' Matrice Tarifaire NON AL'!AK749,Feuil3!$A$4:$E$14,5,0))</f>
        <v/>
      </c>
      <c r="Y746" t="str">
        <f>+IF($V746="","",IF(VLOOKUP(' Matrice Tarifaire NON AL'!$AK749,Feuil3!$A$4:$D$14,4,0)="Palette",' Matrice Tarifaire NON AL'!AN749,""))</f>
        <v/>
      </c>
      <c r="AA746" t="str">
        <f>+IF($V746="","",IF(VLOOKUP(' Matrice Tarifaire NON AL'!$AK749,Feuil3!$A$4:$D$14,4,0)="Colis",' Matrice Tarifaire NON AL'!AN749,""))</f>
        <v/>
      </c>
      <c r="AC746" t="str">
        <f>+IF(V746="","",IF(VLOOKUP(' Matrice Tarifaire NON AL'!AK749,Feuil3!$A$4:$D$14,4,0)="Colis",IF(' Matrice Tarifaire NON AL'!AO749&gt;0,' Matrice Tarifaire NON AL'!AO749,""),""))</f>
        <v/>
      </c>
      <c r="AD746" t="str">
        <f t="shared" si="36"/>
        <v/>
      </c>
      <c r="AE746" t="str">
        <f>+IF(C746="","",' Matrice Tarifaire NON AL'!C749)</f>
        <v/>
      </c>
      <c r="AF746" t="str">
        <f>+IF(C746="","",' Matrice Tarifaire NON AL'!AQ749)</f>
        <v/>
      </c>
      <c r="AH746" t="str">
        <f>+IF(E746="","",' Matrice Tarifaire NON AL'!$U749)</f>
        <v/>
      </c>
      <c r="AI746" t="str">
        <f>+IF(F746="","",IF(' Matrice Tarifaire NON AL'!$V749="","",' Matrice Tarifaire NON AL'!$V749))</f>
        <v/>
      </c>
      <c r="AJ746" t="str">
        <f>+IF($C746="","",IF(' Matrice Tarifaire NON AL'!AZ749="","",' Matrice Tarifaire NON AL'!AZ749))</f>
        <v/>
      </c>
      <c r="AK746" t="str">
        <f>+IF($C746="","",IF(' Matrice Tarifaire NON AL'!BA749="","",' Matrice Tarifaire NON AL'!BA749))</f>
        <v/>
      </c>
      <c r="AL746" t="str">
        <f>+IF($C746="","",IF(' Matrice Tarifaire NON AL'!BB749="","",TEXT(' Matrice Tarifaire NON AL'!BB749,"0,0000")))</f>
        <v/>
      </c>
      <c r="AO746" t="str">
        <f>+IF($C746="","",IF(' Matrice Tarifaire NON AL'!BF749="","",TEXT(' Matrice Tarifaire NON AL'!BF749,"0,0000")))</f>
        <v/>
      </c>
      <c r="AP746" t="str">
        <f>+IF($C746="","",IF(' Matrice Tarifaire NON AL'!BG749="","",TEXT(' Matrice Tarifaire NON AL'!BG749,"0,0000")))</f>
        <v/>
      </c>
      <c r="AQ746" t="str">
        <f>+IF($C746="","",IF(' Matrice Tarifaire NON AL'!BH749="","",TEXT(' Matrice Tarifaire NON AL'!BH749,"0,0000")))</f>
        <v/>
      </c>
      <c r="AR746" t="str">
        <f>+IF($C746="","",IF(' Matrice Tarifaire NON AL'!BI749="","",TEXT(' Matrice Tarifaire NON AL'!BI749,"0,0000")))</f>
        <v/>
      </c>
      <c r="AS746" t="str">
        <f>+IF(C746="","",IF(' Matrice Tarifaire NON AL'!BJ749="","0",IF(' Matrice Tarifaire NON AL'!BJ749="","",' Matrice Tarifaire NON AL'!BJ749)))</f>
        <v/>
      </c>
      <c r="AT746" t="str">
        <f>+IF(C746="","",IF(' Matrice Tarifaire NON AL'!BK749="","",' Matrice Tarifaire NON AL'!$BK$6))</f>
        <v/>
      </c>
      <c r="AU746" t="str">
        <f>+IF(C746="","",IF(' Matrice Tarifaire NON AL'!BK749="","",TEXT(' Matrice Tarifaire NON AL'!BK749,"0,0000")))</f>
        <v/>
      </c>
      <c r="AV746" t="str">
        <f>+IF(C746="","",IF(' Matrice Tarifaire NON AL'!BL749="","",' Matrice Tarifaire NON AL'!$BL$6))</f>
        <v/>
      </c>
      <c r="AW746" t="str">
        <f>+IF(C746="","",IF(' Matrice Tarifaire NON AL'!BL749="","",TEXT(' Matrice Tarifaire NON AL'!BL749,"0,0000")))</f>
        <v/>
      </c>
      <c r="AX746" t="str">
        <f>+IF(C746="","",IF(' Matrice Tarifaire NON AL'!BM749="","",' Matrice Tarifaire NON AL'!$BM$6))</f>
        <v/>
      </c>
      <c r="AY746" t="str">
        <f>+IF(C746="","",IF(' Matrice Tarifaire NON AL'!BM749="","",TEXT(' Matrice Tarifaire NON AL'!BM749,"0,0000")))</f>
        <v/>
      </c>
      <c r="AZ746" t="str">
        <f>+IF(C746="","",IF(' Matrice Tarifaire NON AL'!BN749="","","Taxe DEEE"))</f>
        <v/>
      </c>
      <c r="BA746" t="str">
        <f>+IF(C746="","",IF(' Matrice Tarifaire NON AL'!BN749="","",TEXT(' Matrice Tarifaire NON AL'!BN749,"0,0000")))</f>
        <v/>
      </c>
      <c r="BD746" t="str">
        <f>+IF($C746="","",IF(' Matrice Tarifaire NON AL'!BR749="","",TEXT(' Matrice Tarifaire NON AL'!BR749,"0,000")))</f>
        <v/>
      </c>
      <c r="BE746" t="str">
        <f>+IF($C746="","",IF(' Matrice Tarifaire NON AL'!BS749="","",VALUE(TEXT(' Matrice Tarifaire NON AL'!BS749,"0,00"))))</f>
        <v/>
      </c>
      <c r="BF746" t="str">
        <f>+IF($C746="","",IF(' Matrice Tarifaire NON AL'!BY749="","",' Matrice Tarifaire NON AL'!BY749))</f>
        <v/>
      </c>
      <c r="BG746" t="str">
        <f>+IF(C746="","",IF(' Matrice Tarifaire NON AL'!AK749="Composant de Box","999",IF(' Matrice Tarifaire NON AL'!AP749&lt;&gt;"",' Matrice Tarifaire NON AL'!AP749,IF(' Matrice Tarifaire NON AL'!AO749&lt;&gt;"",' Matrice Tarifaire NON AL'!AO749,' Matrice Tarifaire NON AL'!AN749))))</f>
        <v/>
      </c>
    </row>
    <row r="747" spans="1:59" x14ac:dyDescent="0.25">
      <c r="A747" t="str">
        <f>+IF($C747="","",IF(' Matrice Tarifaire NON AL'!N750="","",IF(' Matrice Tarifaire NON AL'!N750=0,"GTIN A 0 - Ne doit pas être mis dans PRE REF",TEXT(' Matrice Tarifaire NON AL'!N750,"00000000000000"))))</f>
        <v/>
      </c>
      <c r="B747" t="str">
        <f>+IF(C747="","",IF(L747=172,4,VLOOKUP(' Matrice Tarifaire NON AL'!AK750,Feuil3!$A$4:$B$14,2,0)))</f>
        <v/>
      </c>
      <c r="C747" t="str">
        <f>+IF(' Matrice Tarifaire NON AL'!O750="","",SUBSTITUTE(' Matrice Tarifaire NON AL'!O750,"CHAR (10)"," "))</f>
        <v/>
      </c>
      <c r="D747" t="str">
        <f>+IF($C747="","",SUBSTITUTE(' Matrice Tarifaire NON AL'!P750,"CHAR (13)"," "))</f>
        <v/>
      </c>
      <c r="E747" t="str">
        <f t="shared" si="34"/>
        <v/>
      </c>
      <c r="F747" t="str">
        <f>+IF($C747="","",IF(' Matrice Tarifaire NON AL'!AX750="","Non",' Matrice Tarifaire NON AL'!AX750))</f>
        <v/>
      </c>
      <c r="G747" t="str">
        <f>+IF($C747="","",IF(' Matrice Tarifaire NON AL'!Q750="DOMEDIA","MDD",IF(' Matrice Tarifaire NON AL'!Q750="APTA","MDD",IF(' Matrice Tarifaire NON AL'!Q750="TOP BUDGET","Premier Prix","MN"))))</f>
        <v/>
      </c>
      <c r="H747" t="str">
        <f>+IF($C747="","",' Matrice Tarifaire NON AL'!Q750)</f>
        <v/>
      </c>
      <c r="K747" t="str">
        <f>+IF($C747="","",' Matrice Tarifaire NON AL'!X750)</f>
        <v/>
      </c>
      <c r="L747" t="str">
        <f>+IF($C747="","",' Matrice Tarifaire NON AL'!X750)</f>
        <v/>
      </c>
      <c r="M747" t="str">
        <f>+IF($C747="","",' Matrice Tarifaire NON AL'!Y750)</f>
        <v/>
      </c>
      <c r="N747" t="str">
        <f>+IF($C747="","",' Matrice Tarifaire NON AL'!Z750)</f>
        <v/>
      </c>
      <c r="P747" t="str">
        <f>+IF(C747="","",IF(' Matrice Tarifaire NON AL'!X750&lt;&gt;168,"Non",""))</f>
        <v/>
      </c>
      <c r="Q747" t="str">
        <f>+IF($C747="","",' Matrice Tarifaire NON AL'!T750)</f>
        <v/>
      </c>
      <c r="R747" t="str">
        <f>+IF($C747="","",IF(' Matrice Tarifaire NON AL'!R750="","",' Matrice Tarifaire NON AL'!R750))</f>
        <v/>
      </c>
      <c r="S747" t="str">
        <f>+IF($C747="","",LEFT(' Matrice Tarifaire NON AL'!W750,1))</f>
        <v/>
      </c>
      <c r="T747" t="str">
        <f>+IF($C747="","",LEFT(' Matrice Tarifaire NON AL'!AY750,3))</f>
        <v/>
      </c>
      <c r="U747" t="str">
        <f t="shared" si="35"/>
        <v/>
      </c>
      <c r="V747" t="str">
        <f>+IF(C747="","",IF(VLOOKUP(' Matrice Tarifaire NON AL'!AK750,Feuil3!A:F,6,0)="Box",IF(' Matrice Tarifaire NON AL'!AL750="Mono-Référence","Homogène",IF(' Matrice Tarifaire NON AL'!AL750="Multi-Références","Panaché","")),IF(' Matrice Tarifaire NON AL'!AK750="A la Pièce","Composant sans Colisage",IF(' Matrice Tarifaire NON AL'!AK750="Composant de Box","Composant sans Colisage","Homogène"))))</f>
        <v/>
      </c>
      <c r="W747" t="str">
        <f>+IF($V747="","",VLOOKUP(' Matrice Tarifaire NON AL'!AK750,Feuil3!$A$4:$E$14,5,0))</f>
        <v/>
      </c>
      <c r="Y747" t="str">
        <f>+IF($V747="","",IF(VLOOKUP(' Matrice Tarifaire NON AL'!$AK750,Feuil3!$A$4:$D$14,4,0)="Palette",' Matrice Tarifaire NON AL'!AN750,""))</f>
        <v/>
      </c>
      <c r="AA747" t="str">
        <f>+IF($V747="","",IF(VLOOKUP(' Matrice Tarifaire NON AL'!$AK750,Feuil3!$A$4:$D$14,4,0)="Colis",' Matrice Tarifaire NON AL'!AN750,""))</f>
        <v/>
      </c>
      <c r="AC747" t="str">
        <f>+IF(V747="","",IF(VLOOKUP(' Matrice Tarifaire NON AL'!AK750,Feuil3!$A$4:$D$14,4,0)="Colis",IF(' Matrice Tarifaire NON AL'!AO750&gt;0,' Matrice Tarifaire NON AL'!AO750,""),""))</f>
        <v/>
      </c>
      <c r="AD747" t="str">
        <f t="shared" si="36"/>
        <v/>
      </c>
      <c r="AE747" t="str">
        <f>+IF(C747="","",' Matrice Tarifaire NON AL'!C750)</f>
        <v/>
      </c>
      <c r="AF747" t="str">
        <f>+IF(C747="","",' Matrice Tarifaire NON AL'!AQ750)</f>
        <v/>
      </c>
      <c r="AH747" t="str">
        <f>+IF(E747="","",' Matrice Tarifaire NON AL'!$U750)</f>
        <v/>
      </c>
      <c r="AI747" t="str">
        <f>+IF(F747="","",IF(' Matrice Tarifaire NON AL'!$V750="","",' Matrice Tarifaire NON AL'!$V750))</f>
        <v/>
      </c>
      <c r="AJ747" t="str">
        <f>+IF($C747="","",IF(' Matrice Tarifaire NON AL'!AZ750="","",' Matrice Tarifaire NON AL'!AZ750))</f>
        <v/>
      </c>
      <c r="AK747" t="str">
        <f>+IF($C747="","",IF(' Matrice Tarifaire NON AL'!BA750="","",' Matrice Tarifaire NON AL'!BA750))</f>
        <v/>
      </c>
      <c r="AL747" t="str">
        <f>+IF($C747="","",IF(' Matrice Tarifaire NON AL'!BB750="","",TEXT(' Matrice Tarifaire NON AL'!BB750,"0,0000")))</f>
        <v/>
      </c>
      <c r="AO747" t="str">
        <f>+IF($C747="","",IF(' Matrice Tarifaire NON AL'!BF750="","",TEXT(' Matrice Tarifaire NON AL'!BF750,"0,0000")))</f>
        <v/>
      </c>
      <c r="AP747" t="str">
        <f>+IF($C747="","",IF(' Matrice Tarifaire NON AL'!BG750="","",TEXT(' Matrice Tarifaire NON AL'!BG750,"0,0000")))</f>
        <v/>
      </c>
      <c r="AQ747" t="str">
        <f>+IF($C747="","",IF(' Matrice Tarifaire NON AL'!BH750="","",TEXT(' Matrice Tarifaire NON AL'!BH750,"0,0000")))</f>
        <v/>
      </c>
      <c r="AR747" t="str">
        <f>+IF($C747="","",IF(' Matrice Tarifaire NON AL'!BI750="","",TEXT(' Matrice Tarifaire NON AL'!BI750,"0,0000")))</f>
        <v/>
      </c>
      <c r="AS747" t="str">
        <f>+IF(C747="","",IF(' Matrice Tarifaire NON AL'!BJ750="","0",IF(' Matrice Tarifaire NON AL'!BJ750="","",' Matrice Tarifaire NON AL'!BJ750)))</f>
        <v/>
      </c>
      <c r="AT747" t="str">
        <f>+IF(C747="","",IF(' Matrice Tarifaire NON AL'!BK750="","",' Matrice Tarifaire NON AL'!$BK$6))</f>
        <v/>
      </c>
      <c r="AU747" t="str">
        <f>+IF(C747="","",IF(' Matrice Tarifaire NON AL'!BK750="","",TEXT(' Matrice Tarifaire NON AL'!BK750,"0,0000")))</f>
        <v/>
      </c>
      <c r="AV747" t="str">
        <f>+IF(C747="","",IF(' Matrice Tarifaire NON AL'!BL750="","",' Matrice Tarifaire NON AL'!$BL$6))</f>
        <v/>
      </c>
      <c r="AW747" t="str">
        <f>+IF(C747="","",IF(' Matrice Tarifaire NON AL'!BL750="","",TEXT(' Matrice Tarifaire NON AL'!BL750,"0,0000")))</f>
        <v/>
      </c>
      <c r="AX747" t="str">
        <f>+IF(C747="","",IF(' Matrice Tarifaire NON AL'!BM750="","",' Matrice Tarifaire NON AL'!$BM$6))</f>
        <v/>
      </c>
      <c r="AY747" t="str">
        <f>+IF(C747="","",IF(' Matrice Tarifaire NON AL'!BM750="","",TEXT(' Matrice Tarifaire NON AL'!BM750,"0,0000")))</f>
        <v/>
      </c>
      <c r="AZ747" t="str">
        <f>+IF(C747="","",IF(' Matrice Tarifaire NON AL'!BN750="","","Taxe DEEE"))</f>
        <v/>
      </c>
      <c r="BA747" t="str">
        <f>+IF(C747="","",IF(' Matrice Tarifaire NON AL'!BN750="","",TEXT(' Matrice Tarifaire NON AL'!BN750,"0,0000")))</f>
        <v/>
      </c>
      <c r="BD747" t="str">
        <f>+IF($C747="","",IF(' Matrice Tarifaire NON AL'!BR750="","",TEXT(' Matrice Tarifaire NON AL'!BR750,"0,000")))</f>
        <v/>
      </c>
      <c r="BE747" t="str">
        <f>+IF($C747="","",IF(' Matrice Tarifaire NON AL'!BS750="","",VALUE(TEXT(' Matrice Tarifaire NON AL'!BS750,"0,00"))))</f>
        <v/>
      </c>
      <c r="BF747" t="str">
        <f>+IF($C747="","",IF(' Matrice Tarifaire NON AL'!BY750="","",' Matrice Tarifaire NON AL'!BY750))</f>
        <v/>
      </c>
      <c r="BG747" t="str">
        <f>+IF(C747="","",IF(' Matrice Tarifaire NON AL'!AK750="Composant de Box","999",IF(' Matrice Tarifaire NON AL'!AP750&lt;&gt;"",' Matrice Tarifaire NON AL'!AP750,IF(' Matrice Tarifaire NON AL'!AO750&lt;&gt;"",' Matrice Tarifaire NON AL'!AO750,' Matrice Tarifaire NON AL'!AN750))))</f>
        <v/>
      </c>
    </row>
    <row r="748" spans="1:59" x14ac:dyDescent="0.25">
      <c r="A748" t="str">
        <f>+IF($C748="","",IF(' Matrice Tarifaire NON AL'!N751="","",IF(' Matrice Tarifaire NON AL'!N751=0,"GTIN A 0 - Ne doit pas être mis dans PRE REF",TEXT(' Matrice Tarifaire NON AL'!N751,"00000000000000"))))</f>
        <v/>
      </c>
      <c r="B748" t="str">
        <f>+IF(C748="","",IF(L748=172,4,VLOOKUP(' Matrice Tarifaire NON AL'!AK751,Feuil3!$A$4:$B$14,2,0)))</f>
        <v/>
      </c>
      <c r="C748" t="str">
        <f>+IF(' Matrice Tarifaire NON AL'!O751="","",SUBSTITUTE(' Matrice Tarifaire NON AL'!O751,"CHAR (10)"," "))</f>
        <v/>
      </c>
      <c r="D748" t="str">
        <f>+IF($C748="","",SUBSTITUTE(' Matrice Tarifaire NON AL'!P751,"CHAR (13)"," "))</f>
        <v/>
      </c>
      <c r="E748" t="str">
        <f t="shared" si="34"/>
        <v/>
      </c>
      <c r="F748" t="str">
        <f>+IF($C748="","",IF(' Matrice Tarifaire NON AL'!AX751="","Non",' Matrice Tarifaire NON AL'!AX751))</f>
        <v/>
      </c>
      <c r="G748" t="str">
        <f>+IF($C748="","",IF(' Matrice Tarifaire NON AL'!Q751="DOMEDIA","MDD",IF(' Matrice Tarifaire NON AL'!Q751="APTA","MDD",IF(' Matrice Tarifaire NON AL'!Q751="TOP BUDGET","Premier Prix","MN"))))</f>
        <v/>
      </c>
      <c r="H748" t="str">
        <f>+IF($C748="","",' Matrice Tarifaire NON AL'!Q751)</f>
        <v/>
      </c>
      <c r="K748" t="str">
        <f>+IF($C748="","",' Matrice Tarifaire NON AL'!X751)</f>
        <v/>
      </c>
      <c r="L748" t="str">
        <f>+IF($C748="","",' Matrice Tarifaire NON AL'!X751)</f>
        <v/>
      </c>
      <c r="M748" t="str">
        <f>+IF($C748="","",' Matrice Tarifaire NON AL'!Y751)</f>
        <v/>
      </c>
      <c r="N748" t="str">
        <f>+IF($C748="","",' Matrice Tarifaire NON AL'!Z751)</f>
        <v/>
      </c>
      <c r="P748" t="str">
        <f>+IF(C748="","",IF(' Matrice Tarifaire NON AL'!X751&lt;&gt;168,"Non",""))</f>
        <v/>
      </c>
      <c r="Q748" t="str">
        <f>+IF($C748="","",' Matrice Tarifaire NON AL'!T751)</f>
        <v/>
      </c>
      <c r="R748" t="str">
        <f>+IF($C748="","",IF(' Matrice Tarifaire NON AL'!R751="","",' Matrice Tarifaire NON AL'!R751))</f>
        <v/>
      </c>
      <c r="S748" t="str">
        <f>+IF($C748="","",LEFT(' Matrice Tarifaire NON AL'!W751,1))</f>
        <v/>
      </c>
      <c r="T748" t="str">
        <f>+IF($C748="","",LEFT(' Matrice Tarifaire NON AL'!AY751,3))</f>
        <v/>
      </c>
      <c r="U748" t="str">
        <f t="shared" si="35"/>
        <v/>
      </c>
      <c r="V748" t="str">
        <f>+IF(C748="","",IF(VLOOKUP(' Matrice Tarifaire NON AL'!AK751,Feuil3!A:F,6,0)="Box",IF(' Matrice Tarifaire NON AL'!AL751="Mono-Référence","Homogène",IF(' Matrice Tarifaire NON AL'!AL751="Multi-Références","Panaché","")),IF(' Matrice Tarifaire NON AL'!AK751="A la Pièce","Composant sans Colisage",IF(' Matrice Tarifaire NON AL'!AK751="Composant de Box","Composant sans Colisage","Homogène"))))</f>
        <v/>
      </c>
      <c r="W748" t="str">
        <f>+IF($V748="","",VLOOKUP(' Matrice Tarifaire NON AL'!AK751,Feuil3!$A$4:$E$14,5,0))</f>
        <v/>
      </c>
      <c r="Y748" t="str">
        <f>+IF($V748="","",IF(VLOOKUP(' Matrice Tarifaire NON AL'!$AK751,Feuil3!$A$4:$D$14,4,0)="Palette",' Matrice Tarifaire NON AL'!AN751,""))</f>
        <v/>
      </c>
      <c r="AA748" t="str">
        <f>+IF($V748="","",IF(VLOOKUP(' Matrice Tarifaire NON AL'!$AK751,Feuil3!$A$4:$D$14,4,0)="Colis",' Matrice Tarifaire NON AL'!AN751,""))</f>
        <v/>
      </c>
      <c r="AC748" t="str">
        <f>+IF(V748="","",IF(VLOOKUP(' Matrice Tarifaire NON AL'!AK751,Feuil3!$A$4:$D$14,4,0)="Colis",IF(' Matrice Tarifaire NON AL'!AO751&gt;0,' Matrice Tarifaire NON AL'!AO751,""),""))</f>
        <v/>
      </c>
      <c r="AD748" t="str">
        <f t="shared" si="36"/>
        <v/>
      </c>
      <c r="AE748" t="str">
        <f>+IF(C748="","",' Matrice Tarifaire NON AL'!C751)</f>
        <v/>
      </c>
      <c r="AF748" t="str">
        <f>+IF(C748="","",' Matrice Tarifaire NON AL'!AQ751)</f>
        <v/>
      </c>
      <c r="AH748" t="str">
        <f>+IF(E748="","",' Matrice Tarifaire NON AL'!$U751)</f>
        <v/>
      </c>
      <c r="AI748" t="str">
        <f>+IF(F748="","",IF(' Matrice Tarifaire NON AL'!$V751="","",' Matrice Tarifaire NON AL'!$V751))</f>
        <v/>
      </c>
      <c r="AJ748" t="str">
        <f>+IF($C748="","",IF(' Matrice Tarifaire NON AL'!AZ751="","",' Matrice Tarifaire NON AL'!AZ751))</f>
        <v/>
      </c>
      <c r="AK748" t="str">
        <f>+IF($C748="","",IF(' Matrice Tarifaire NON AL'!BA751="","",' Matrice Tarifaire NON AL'!BA751))</f>
        <v/>
      </c>
      <c r="AL748" t="str">
        <f>+IF($C748="","",IF(' Matrice Tarifaire NON AL'!BB751="","",TEXT(' Matrice Tarifaire NON AL'!BB751,"0,0000")))</f>
        <v/>
      </c>
      <c r="AO748" t="str">
        <f>+IF($C748="","",IF(' Matrice Tarifaire NON AL'!BF751="","",TEXT(' Matrice Tarifaire NON AL'!BF751,"0,0000")))</f>
        <v/>
      </c>
      <c r="AP748" t="str">
        <f>+IF($C748="","",IF(' Matrice Tarifaire NON AL'!BG751="","",TEXT(' Matrice Tarifaire NON AL'!BG751,"0,0000")))</f>
        <v/>
      </c>
      <c r="AQ748" t="str">
        <f>+IF($C748="","",IF(' Matrice Tarifaire NON AL'!BH751="","",TEXT(' Matrice Tarifaire NON AL'!BH751,"0,0000")))</f>
        <v/>
      </c>
      <c r="AR748" t="str">
        <f>+IF($C748="","",IF(' Matrice Tarifaire NON AL'!BI751="","",TEXT(' Matrice Tarifaire NON AL'!BI751,"0,0000")))</f>
        <v/>
      </c>
      <c r="AS748" t="str">
        <f>+IF(C748="","",IF(' Matrice Tarifaire NON AL'!BJ751="","0",IF(' Matrice Tarifaire NON AL'!BJ751="","",' Matrice Tarifaire NON AL'!BJ751)))</f>
        <v/>
      </c>
      <c r="AT748" t="str">
        <f>+IF(C748="","",IF(' Matrice Tarifaire NON AL'!BK751="","",' Matrice Tarifaire NON AL'!$BK$6))</f>
        <v/>
      </c>
      <c r="AU748" t="str">
        <f>+IF(C748="","",IF(' Matrice Tarifaire NON AL'!BK751="","",TEXT(' Matrice Tarifaire NON AL'!BK751,"0,0000")))</f>
        <v/>
      </c>
      <c r="AV748" t="str">
        <f>+IF(C748="","",IF(' Matrice Tarifaire NON AL'!BL751="","",' Matrice Tarifaire NON AL'!$BL$6))</f>
        <v/>
      </c>
      <c r="AW748" t="str">
        <f>+IF(C748="","",IF(' Matrice Tarifaire NON AL'!BL751="","",TEXT(' Matrice Tarifaire NON AL'!BL751,"0,0000")))</f>
        <v/>
      </c>
      <c r="AX748" t="str">
        <f>+IF(C748="","",IF(' Matrice Tarifaire NON AL'!BM751="","",' Matrice Tarifaire NON AL'!$BM$6))</f>
        <v/>
      </c>
      <c r="AY748" t="str">
        <f>+IF(C748="","",IF(' Matrice Tarifaire NON AL'!BM751="","",TEXT(' Matrice Tarifaire NON AL'!BM751,"0,0000")))</f>
        <v/>
      </c>
      <c r="AZ748" t="str">
        <f>+IF(C748="","",IF(' Matrice Tarifaire NON AL'!BN751="","","Taxe DEEE"))</f>
        <v/>
      </c>
      <c r="BA748" t="str">
        <f>+IF(C748="","",IF(' Matrice Tarifaire NON AL'!BN751="","",TEXT(' Matrice Tarifaire NON AL'!BN751,"0,0000")))</f>
        <v/>
      </c>
      <c r="BD748" t="str">
        <f>+IF($C748="","",IF(' Matrice Tarifaire NON AL'!BR751="","",TEXT(' Matrice Tarifaire NON AL'!BR751,"0,000")))</f>
        <v/>
      </c>
      <c r="BE748" t="str">
        <f>+IF($C748="","",IF(' Matrice Tarifaire NON AL'!BS751="","",VALUE(TEXT(' Matrice Tarifaire NON AL'!BS751,"0,00"))))</f>
        <v/>
      </c>
      <c r="BF748" t="str">
        <f>+IF($C748="","",IF(' Matrice Tarifaire NON AL'!BY751="","",' Matrice Tarifaire NON AL'!BY751))</f>
        <v/>
      </c>
      <c r="BG748" t="str">
        <f>+IF(C748="","",IF(' Matrice Tarifaire NON AL'!AK751="Composant de Box","999",IF(' Matrice Tarifaire NON AL'!AP751&lt;&gt;"",' Matrice Tarifaire NON AL'!AP751,IF(' Matrice Tarifaire NON AL'!AO751&lt;&gt;"",' Matrice Tarifaire NON AL'!AO751,' Matrice Tarifaire NON AL'!AN751))))</f>
        <v/>
      </c>
    </row>
    <row r="749" spans="1:59" x14ac:dyDescent="0.25">
      <c r="A749" t="str">
        <f>+IF($C749="","",IF(' Matrice Tarifaire NON AL'!N752="","",IF(' Matrice Tarifaire NON AL'!N752=0,"GTIN A 0 - Ne doit pas être mis dans PRE REF",TEXT(' Matrice Tarifaire NON AL'!N752,"00000000000000"))))</f>
        <v/>
      </c>
      <c r="B749" t="str">
        <f>+IF(C749="","",IF(L749=172,4,VLOOKUP(' Matrice Tarifaire NON AL'!AK752,Feuil3!$A$4:$B$14,2,0)))</f>
        <v/>
      </c>
      <c r="C749" t="str">
        <f>+IF(' Matrice Tarifaire NON AL'!O752="","",SUBSTITUTE(' Matrice Tarifaire NON AL'!O752,"CHAR (10)"," "))</f>
        <v/>
      </c>
      <c r="D749" t="str">
        <f>+IF($C749="","",SUBSTITUTE(' Matrice Tarifaire NON AL'!P752,"CHAR (13)"," "))</f>
        <v/>
      </c>
      <c r="E749" t="str">
        <f t="shared" si="34"/>
        <v/>
      </c>
      <c r="F749" t="str">
        <f>+IF($C749="","",IF(' Matrice Tarifaire NON AL'!AX752="","Non",' Matrice Tarifaire NON AL'!AX752))</f>
        <v/>
      </c>
      <c r="G749" t="str">
        <f>+IF($C749="","",IF(' Matrice Tarifaire NON AL'!Q752="DOMEDIA","MDD",IF(' Matrice Tarifaire NON AL'!Q752="APTA","MDD",IF(' Matrice Tarifaire NON AL'!Q752="TOP BUDGET","Premier Prix","MN"))))</f>
        <v/>
      </c>
      <c r="H749" t="str">
        <f>+IF($C749="","",' Matrice Tarifaire NON AL'!Q752)</f>
        <v/>
      </c>
      <c r="K749" t="str">
        <f>+IF($C749="","",' Matrice Tarifaire NON AL'!X752)</f>
        <v/>
      </c>
      <c r="L749" t="str">
        <f>+IF($C749="","",' Matrice Tarifaire NON AL'!X752)</f>
        <v/>
      </c>
      <c r="M749" t="str">
        <f>+IF($C749="","",' Matrice Tarifaire NON AL'!Y752)</f>
        <v/>
      </c>
      <c r="N749" t="str">
        <f>+IF($C749="","",' Matrice Tarifaire NON AL'!Z752)</f>
        <v/>
      </c>
      <c r="P749" t="str">
        <f>+IF(C749="","",IF(' Matrice Tarifaire NON AL'!X752&lt;&gt;168,"Non",""))</f>
        <v/>
      </c>
      <c r="Q749" t="str">
        <f>+IF($C749="","",' Matrice Tarifaire NON AL'!T752)</f>
        <v/>
      </c>
      <c r="R749" t="str">
        <f>+IF($C749="","",IF(' Matrice Tarifaire NON AL'!R752="","",' Matrice Tarifaire NON AL'!R752))</f>
        <v/>
      </c>
      <c r="S749" t="str">
        <f>+IF($C749="","",LEFT(' Matrice Tarifaire NON AL'!W752,1))</f>
        <v/>
      </c>
      <c r="T749" t="str">
        <f>+IF($C749="","",LEFT(' Matrice Tarifaire NON AL'!AY752,3))</f>
        <v/>
      </c>
      <c r="U749" t="str">
        <f t="shared" si="35"/>
        <v/>
      </c>
      <c r="V749" t="str">
        <f>+IF(C749="","",IF(VLOOKUP(' Matrice Tarifaire NON AL'!AK752,Feuil3!A:F,6,0)="Box",IF(' Matrice Tarifaire NON AL'!AL752="Mono-Référence","Homogène",IF(' Matrice Tarifaire NON AL'!AL752="Multi-Références","Panaché","")),IF(' Matrice Tarifaire NON AL'!AK752="A la Pièce","Composant sans Colisage",IF(' Matrice Tarifaire NON AL'!AK752="Composant de Box","Composant sans Colisage","Homogène"))))</f>
        <v/>
      </c>
      <c r="W749" t="str">
        <f>+IF($V749="","",VLOOKUP(' Matrice Tarifaire NON AL'!AK752,Feuil3!$A$4:$E$14,5,0))</f>
        <v/>
      </c>
      <c r="Y749" t="str">
        <f>+IF($V749="","",IF(VLOOKUP(' Matrice Tarifaire NON AL'!$AK752,Feuil3!$A$4:$D$14,4,0)="Palette",' Matrice Tarifaire NON AL'!AN752,""))</f>
        <v/>
      </c>
      <c r="AA749" t="str">
        <f>+IF($V749="","",IF(VLOOKUP(' Matrice Tarifaire NON AL'!$AK752,Feuil3!$A$4:$D$14,4,0)="Colis",' Matrice Tarifaire NON AL'!AN752,""))</f>
        <v/>
      </c>
      <c r="AC749" t="str">
        <f>+IF(V749="","",IF(VLOOKUP(' Matrice Tarifaire NON AL'!AK752,Feuil3!$A$4:$D$14,4,0)="Colis",IF(' Matrice Tarifaire NON AL'!AO752&gt;0,' Matrice Tarifaire NON AL'!AO752,""),""))</f>
        <v/>
      </c>
      <c r="AD749" t="str">
        <f t="shared" si="36"/>
        <v/>
      </c>
      <c r="AE749" t="str">
        <f>+IF(C749="","",' Matrice Tarifaire NON AL'!C752)</f>
        <v/>
      </c>
      <c r="AF749" t="str">
        <f>+IF(C749="","",' Matrice Tarifaire NON AL'!AQ752)</f>
        <v/>
      </c>
      <c r="AH749" t="str">
        <f>+IF(E749="","",' Matrice Tarifaire NON AL'!$U752)</f>
        <v/>
      </c>
      <c r="AI749" t="str">
        <f>+IF(F749="","",IF(' Matrice Tarifaire NON AL'!$V752="","",' Matrice Tarifaire NON AL'!$V752))</f>
        <v/>
      </c>
      <c r="AJ749" t="str">
        <f>+IF($C749="","",IF(' Matrice Tarifaire NON AL'!AZ752="","",' Matrice Tarifaire NON AL'!AZ752))</f>
        <v/>
      </c>
      <c r="AK749" t="str">
        <f>+IF($C749="","",IF(' Matrice Tarifaire NON AL'!BA752="","",' Matrice Tarifaire NON AL'!BA752))</f>
        <v/>
      </c>
      <c r="AL749" t="str">
        <f>+IF($C749="","",IF(' Matrice Tarifaire NON AL'!BB752="","",TEXT(' Matrice Tarifaire NON AL'!BB752,"0,0000")))</f>
        <v/>
      </c>
      <c r="AO749" t="str">
        <f>+IF($C749="","",IF(' Matrice Tarifaire NON AL'!BF752="","",TEXT(' Matrice Tarifaire NON AL'!BF752,"0,0000")))</f>
        <v/>
      </c>
      <c r="AP749" t="str">
        <f>+IF($C749="","",IF(' Matrice Tarifaire NON AL'!BG752="","",TEXT(' Matrice Tarifaire NON AL'!BG752,"0,0000")))</f>
        <v/>
      </c>
      <c r="AQ749" t="str">
        <f>+IF($C749="","",IF(' Matrice Tarifaire NON AL'!BH752="","",TEXT(' Matrice Tarifaire NON AL'!BH752,"0,0000")))</f>
        <v/>
      </c>
      <c r="AR749" t="str">
        <f>+IF($C749="","",IF(' Matrice Tarifaire NON AL'!BI752="","",TEXT(' Matrice Tarifaire NON AL'!BI752,"0,0000")))</f>
        <v/>
      </c>
      <c r="AS749" t="str">
        <f>+IF(C749="","",IF(' Matrice Tarifaire NON AL'!BJ752="","0",IF(' Matrice Tarifaire NON AL'!BJ752="","",' Matrice Tarifaire NON AL'!BJ752)))</f>
        <v/>
      </c>
      <c r="AT749" t="str">
        <f>+IF(C749="","",IF(' Matrice Tarifaire NON AL'!BK752="","",' Matrice Tarifaire NON AL'!$BK$6))</f>
        <v/>
      </c>
      <c r="AU749" t="str">
        <f>+IF(C749="","",IF(' Matrice Tarifaire NON AL'!BK752="","",TEXT(' Matrice Tarifaire NON AL'!BK752,"0,0000")))</f>
        <v/>
      </c>
      <c r="AV749" t="str">
        <f>+IF(C749="","",IF(' Matrice Tarifaire NON AL'!BL752="","",' Matrice Tarifaire NON AL'!$BL$6))</f>
        <v/>
      </c>
      <c r="AW749" t="str">
        <f>+IF(C749="","",IF(' Matrice Tarifaire NON AL'!BL752="","",TEXT(' Matrice Tarifaire NON AL'!BL752,"0,0000")))</f>
        <v/>
      </c>
      <c r="AX749" t="str">
        <f>+IF(C749="","",IF(' Matrice Tarifaire NON AL'!BM752="","",' Matrice Tarifaire NON AL'!$BM$6))</f>
        <v/>
      </c>
      <c r="AY749" t="str">
        <f>+IF(C749="","",IF(' Matrice Tarifaire NON AL'!BM752="","",TEXT(' Matrice Tarifaire NON AL'!BM752,"0,0000")))</f>
        <v/>
      </c>
      <c r="AZ749" t="str">
        <f>+IF(C749="","",IF(' Matrice Tarifaire NON AL'!BN752="","","Taxe DEEE"))</f>
        <v/>
      </c>
      <c r="BA749" t="str">
        <f>+IF(C749="","",IF(' Matrice Tarifaire NON AL'!BN752="","",TEXT(' Matrice Tarifaire NON AL'!BN752,"0,0000")))</f>
        <v/>
      </c>
      <c r="BD749" t="str">
        <f>+IF($C749="","",IF(' Matrice Tarifaire NON AL'!BR752="","",TEXT(' Matrice Tarifaire NON AL'!BR752,"0,000")))</f>
        <v/>
      </c>
      <c r="BE749" t="str">
        <f>+IF($C749="","",IF(' Matrice Tarifaire NON AL'!BS752="","",VALUE(TEXT(' Matrice Tarifaire NON AL'!BS752,"0,00"))))</f>
        <v/>
      </c>
      <c r="BF749" t="str">
        <f>+IF($C749="","",IF(' Matrice Tarifaire NON AL'!BY752="","",' Matrice Tarifaire NON AL'!BY752))</f>
        <v/>
      </c>
      <c r="BG749" t="str">
        <f>+IF(C749="","",IF(' Matrice Tarifaire NON AL'!AK752="Composant de Box","999",IF(' Matrice Tarifaire NON AL'!AP752&lt;&gt;"",' Matrice Tarifaire NON AL'!AP752,IF(' Matrice Tarifaire NON AL'!AO752&lt;&gt;"",' Matrice Tarifaire NON AL'!AO752,' Matrice Tarifaire NON AL'!AN752))))</f>
        <v/>
      </c>
    </row>
    <row r="750" spans="1:59" x14ac:dyDescent="0.25">
      <c r="A750" t="str">
        <f>+IF($C750="","",IF(' Matrice Tarifaire NON AL'!N753="","",IF(' Matrice Tarifaire NON AL'!N753=0,"GTIN A 0 - Ne doit pas être mis dans PRE REF",TEXT(' Matrice Tarifaire NON AL'!N753,"00000000000000"))))</f>
        <v/>
      </c>
      <c r="B750" t="str">
        <f>+IF(C750="","",IF(L750=172,4,VLOOKUP(' Matrice Tarifaire NON AL'!AK753,Feuil3!$A$4:$B$14,2,0)))</f>
        <v/>
      </c>
      <c r="C750" t="str">
        <f>+IF(' Matrice Tarifaire NON AL'!O753="","",SUBSTITUTE(' Matrice Tarifaire NON AL'!O753,"CHAR (10)"," "))</f>
        <v/>
      </c>
      <c r="D750" t="str">
        <f>+IF($C750="","",SUBSTITUTE(' Matrice Tarifaire NON AL'!P753,"CHAR (13)"," "))</f>
        <v/>
      </c>
      <c r="E750" t="str">
        <f t="shared" si="34"/>
        <v/>
      </c>
      <c r="F750" t="str">
        <f>+IF($C750="","",IF(' Matrice Tarifaire NON AL'!AX753="","Non",' Matrice Tarifaire NON AL'!AX753))</f>
        <v/>
      </c>
      <c r="G750" t="str">
        <f>+IF($C750="","",IF(' Matrice Tarifaire NON AL'!Q753="DOMEDIA","MDD",IF(' Matrice Tarifaire NON AL'!Q753="APTA","MDD",IF(' Matrice Tarifaire NON AL'!Q753="TOP BUDGET","Premier Prix","MN"))))</f>
        <v/>
      </c>
      <c r="H750" t="str">
        <f>+IF($C750="","",' Matrice Tarifaire NON AL'!Q753)</f>
        <v/>
      </c>
      <c r="K750" t="str">
        <f>+IF($C750="","",' Matrice Tarifaire NON AL'!X753)</f>
        <v/>
      </c>
      <c r="L750" t="str">
        <f>+IF($C750="","",' Matrice Tarifaire NON AL'!X753)</f>
        <v/>
      </c>
      <c r="M750" t="str">
        <f>+IF($C750="","",' Matrice Tarifaire NON AL'!Y753)</f>
        <v/>
      </c>
      <c r="N750" t="str">
        <f>+IF($C750="","",' Matrice Tarifaire NON AL'!Z753)</f>
        <v/>
      </c>
      <c r="P750" t="str">
        <f>+IF(C750="","",IF(' Matrice Tarifaire NON AL'!X753&lt;&gt;168,"Non",""))</f>
        <v/>
      </c>
      <c r="Q750" t="str">
        <f>+IF($C750="","",' Matrice Tarifaire NON AL'!T753)</f>
        <v/>
      </c>
      <c r="R750" t="str">
        <f>+IF($C750="","",IF(' Matrice Tarifaire NON AL'!R753="","",' Matrice Tarifaire NON AL'!R753))</f>
        <v/>
      </c>
      <c r="S750" t="str">
        <f>+IF($C750="","",LEFT(' Matrice Tarifaire NON AL'!W753,1))</f>
        <v/>
      </c>
      <c r="T750" t="str">
        <f>+IF($C750="","",LEFT(' Matrice Tarifaire NON AL'!AY753,3))</f>
        <v/>
      </c>
      <c r="U750" t="str">
        <f t="shared" si="35"/>
        <v/>
      </c>
      <c r="V750" t="str">
        <f>+IF(C750="","",IF(VLOOKUP(' Matrice Tarifaire NON AL'!AK753,Feuil3!A:F,6,0)="Box",IF(' Matrice Tarifaire NON AL'!AL753="Mono-Référence","Homogène",IF(' Matrice Tarifaire NON AL'!AL753="Multi-Références","Panaché","")),IF(' Matrice Tarifaire NON AL'!AK753="A la Pièce","Composant sans Colisage",IF(' Matrice Tarifaire NON AL'!AK753="Composant de Box","Composant sans Colisage","Homogène"))))</f>
        <v/>
      </c>
      <c r="W750" t="str">
        <f>+IF($V750="","",VLOOKUP(' Matrice Tarifaire NON AL'!AK753,Feuil3!$A$4:$E$14,5,0))</f>
        <v/>
      </c>
      <c r="Y750" t="str">
        <f>+IF($V750="","",IF(VLOOKUP(' Matrice Tarifaire NON AL'!$AK753,Feuil3!$A$4:$D$14,4,0)="Palette",' Matrice Tarifaire NON AL'!AN753,""))</f>
        <v/>
      </c>
      <c r="AA750" t="str">
        <f>+IF($V750="","",IF(VLOOKUP(' Matrice Tarifaire NON AL'!$AK753,Feuil3!$A$4:$D$14,4,0)="Colis",' Matrice Tarifaire NON AL'!AN753,""))</f>
        <v/>
      </c>
      <c r="AC750" t="str">
        <f>+IF(V750="","",IF(VLOOKUP(' Matrice Tarifaire NON AL'!AK753,Feuil3!$A$4:$D$14,4,0)="Colis",IF(' Matrice Tarifaire NON AL'!AO753&gt;0,' Matrice Tarifaire NON AL'!AO753,""),""))</f>
        <v/>
      </c>
      <c r="AD750" t="str">
        <f t="shared" si="36"/>
        <v/>
      </c>
      <c r="AE750" t="str">
        <f>+IF(C750="","",' Matrice Tarifaire NON AL'!C753)</f>
        <v/>
      </c>
      <c r="AF750" t="str">
        <f>+IF(C750="","",' Matrice Tarifaire NON AL'!AQ753)</f>
        <v/>
      </c>
      <c r="AH750" t="str">
        <f>+IF(E750="","",' Matrice Tarifaire NON AL'!$U753)</f>
        <v/>
      </c>
      <c r="AI750" t="str">
        <f>+IF(F750="","",IF(' Matrice Tarifaire NON AL'!$V753="","",' Matrice Tarifaire NON AL'!$V753))</f>
        <v/>
      </c>
      <c r="AJ750" t="str">
        <f>+IF($C750="","",IF(' Matrice Tarifaire NON AL'!AZ753="","",' Matrice Tarifaire NON AL'!AZ753))</f>
        <v/>
      </c>
      <c r="AK750" t="str">
        <f>+IF($C750="","",IF(' Matrice Tarifaire NON AL'!BA753="","",' Matrice Tarifaire NON AL'!BA753))</f>
        <v/>
      </c>
      <c r="AL750" t="str">
        <f>+IF($C750="","",IF(' Matrice Tarifaire NON AL'!BB753="","",TEXT(' Matrice Tarifaire NON AL'!BB753,"0,0000")))</f>
        <v/>
      </c>
      <c r="AO750" t="str">
        <f>+IF($C750="","",IF(' Matrice Tarifaire NON AL'!BF753="","",TEXT(' Matrice Tarifaire NON AL'!BF753,"0,0000")))</f>
        <v/>
      </c>
      <c r="AP750" t="str">
        <f>+IF($C750="","",IF(' Matrice Tarifaire NON AL'!BG753="","",TEXT(' Matrice Tarifaire NON AL'!BG753,"0,0000")))</f>
        <v/>
      </c>
      <c r="AQ750" t="str">
        <f>+IF($C750="","",IF(' Matrice Tarifaire NON AL'!BH753="","",TEXT(' Matrice Tarifaire NON AL'!BH753,"0,0000")))</f>
        <v/>
      </c>
      <c r="AR750" t="str">
        <f>+IF($C750="","",IF(' Matrice Tarifaire NON AL'!BI753="","",TEXT(' Matrice Tarifaire NON AL'!BI753,"0,0000")))</f>
        <v/>
      </c>
      <c r="AS750" t="str">
        <f>+IF(C750="","",IF(' Matrice Tarifaire NON AL'!BJ753="","0",IF(' Matrice Tarifaire NON AL'!BJ753="","",' Matrice Tarifaire NON AL'!BJ753)))</f>
        <v/>
      </c>
      <c r="AT750" t="str">
        <f>+IF(C750="","",IF(' Matrice Tarifaire NON AL'!BK753="","",' Matrice Tarifaire NON AL'!$BK$6))</f>
        <v/>
      </c>
      <c r="AU750" t="str">
        <f>+IF(C750="","",IF(' Matrice Tarifaire NON AL'!BK753="","",TEXT(' Matrice Tarifaire NON AL'!BK753,"0,0000")))</f>
        <v/>
      </c>
      <c r="AV750" t="str">
        <f>+IF(C750="","",IF(' Matrice Tarifaire NON AL'!BL753="","",' Matrice Tarifaire NON AL'!$BL$6))</f>
        <v/>
      </c>
      <c r="AW750" t="str">
        <f>+IF(C750="","",IF(' Matrice Tarifaire NON AL'!BL753="","",TEXT(' Matrice Tarifaire NON AL'!BL753,"0,0000")))</f>
        <v/>
      </c>
      <c r="AX750" t="str">
        <f>+IF(C750="","",IF(' Matrice Tarifaire NON AL'!BM753="","",' Matrice Tarifaire NON AL'!$BM$6))</f>
        <v/>
      </c>
      <c r="AY750" t="str">
        <f>+IF(C750="","",IF(' Matrice Tarifaire NON AL'!BM753="","",TEXT(' Matrice Tarifaire NON AL'!BM753,"0,0000")))</f>
        <v/>
      </c>
      <c r="AZ750" t="str">
        <f>+IF(C750="","",IF(' Matrice Tarifaire NON AL'!BN753="","","Taxe DEEE"))</f>
        <v/>
      </c>
      <c r="BA750" t="str">
        <f>+IF(C750="","",IF(' Matrice Tarifaire NON AL'!BN753="","",TEXT(' Matrice Tarifaire NON AL'!BN753,"0,0000")))</f>
        <v/>
      </c>
      <c r="BD750" t="str">
        <f>+IF($C750="","",IF(' Matrice Tarifaire NON AL'!BR753="","",TEXT(' Matrice Tarifaire NON AL'!BR753,"0,000")))</f>
        <v/>
      </c>
      <c r="BE750" t="str">
        <f>+IF($C750="","",IF(' Matrice Tarifaire NON AL'!BS753="","",VALUE(TEXT(' Matrice Tarifaire NON AL'!BS753,"0,00"))))</f>
        <v/>
      </c>
      <c r="BF750" t="str">
        <f>+IF($C750="","",IF(' Matrice Tarifaire NON AL'!BY753="","",' Matrice Tarifaire NON AL'!BY753))</f>
        <v/>
      </c>
      <c r="BG750" t="str">
        <f>+IF(C750="","",IF(' Matrice Tarifaire NON AL'!AK753="Composant de Box","999",IF(' Matrice Tarifaire NON AL'!AP753&lt;&gt;"",' Matrice Tarifaire NON AL'!AP753,IF(' Matrice Tarifaire NON AL'!AO753&lt;&gt;"",' Matrice Tarifaire NON AL'!AO753,' Matrice Tarifaire NON AL'!AN753))))</f>
        <v/>
      </c>
    </row>
    <row r="751" spans="1:59" x14ac:dyDescent="0.25">
      <c r="A751" t="str">
        <f>+IF($C751="","",IF(' Matrice Tarifaire NON AL'!N754="","",IF(' Matrice Tarifaire NON AL'!N754=0,"GTIN A 0 - Ne doit pas être mis dans PRE REF",TEXT(' Matrice Tarifaire NON AL'!N754,"00000000000000"))))</f>
        <v/>
      </c>
      <c r="B751" t="str">
        <f>+IF(C751="","",IF(L751=172,4,VLOOKUP(' Matrice Tarifaire NON AL'!AK754,Feuil3!$A$4:$B$14,2,0)))</f>
        <v/>
      </c>
      <c r="C751" t="str">
        <f>+IF(' Matrice Tarifaire NON AL'!O754="","",SUBSTITUTE(' Matrice Tarifaire NON AL'!O754,"CHAR (10)"," "))</f>
        <v/>
      </c>
      <c r="D751" t="str">
        <f>+IF($C751="","",SUBSTITUTE(' Matrice Tarifaire NON AL'!P754,"CHAR (13)"," "))</f>
        <v/>
      </c>
      <c r="E751" t="str">
        <f t="shared" si="34"/>
        <v/>
      </c>
      <c r="F751" t="str">
        <f>+IF($C751="","",IF(' Matrice Tarifaire NON AL'!AX754="","Non",' Matrice Tarifaire NON AL'!AX754))</f>
        <v/>
      </c>
      <c r="G751" t="str">
        <f>+IF($C751="","",IF(' Matrice Tarifaire NON AL'!Q754="DOMEDIA","MDD",IF(' Matrice Tarifaire NON AL'!Q754="APTA","MDD",IF(' Matrice Tarifaire NON AL'!Q754="TOP BUDGET","Premier Prix","MN"))))</f>
        <v/>
      </c>
      <c r="H751" t="str">
        <f>+IF($C751="","",' Matrice Tarifaire NON AL'!Q754)</f>
        <v/>
      </c>
      <c r="K751" t="str">
        <f>+IF($C751="","",' Matrice Tarifaire NON AL'!X754)</f>
        <v/>
      </c>
      <c r="L751" t="str">
        <f>+IF($C751="","",' Matrice Tarifaire NON AL'!X754)</f>
        <v/>
      </c>
      <c r="M751" t="str">
        <f>+IF($C751="","",' Matrice Tarifaire NON AL'!Y754)</f>
        <v/>
      </c>
      <c r="N751" t="str">
        <f>+IF($C751="","",' Matrice Tarifaire NON AL'!Z754)</f>
        <v/>
      </c>
      <c r="P751" t="str">
        <f>+IF(C751="","",IF(' Matrice Tarifaire NON AL'!X754&lt;&gt;168,"Non",""))</f>
        <v/>
      </c>
      <c r="Q751" t="str">
        <f>+IF($C751="","",' Matrice Tarifaire NON AL'!T754)</f>
        <v/>
      </c>
      <c r="R751" t="str">
        <f>+IF($C751="","",IF(' Matrice Tarifaire NON AL'!R754="","",' Matrice Tarifaire NON AL'!R754))</f>
        <v/>
      </c>
      <c r="S751" t="str">
        <f>+IF($C751="","",LEFT(' Matrice Tarifaire NON AL'!W754,1))</f>
        <v/>
      </c>
      <c r="T751" t="str">
        <f>+IF($C751="","",LEFT(' Matrice Tarifaire NON AL'!AY754,3))</f>
        <v/>
      </c>
      <c r="U751" t="str">
        <f t="shared" si="35"/>
        <v/>
      </c>
      <c r="V751" t="str">
        <f>+IF(C751="","",IF(VLOOKUP(' Matrice Tarifaire NON AL'!AK754,Feuil3!A:F,6,0)="Box",IF(' Matrice Tarifaire NON AL'!AL754="Mono-Référence","Homogène",IF(' Matrice Tarifaire NON AL'!AL754="Multi-Références","Panaché","")),IF(' Matrice Tarifaire NON AL'!AK754="A la Pièce","Composant sans Colisage",IF(' Matrice Tarifaire NON AL'!AK754="Composant de Box","Composant sans Colisage","Homogène"))))</f>
        <v/>
      </c>
      <c r="W751" t="str">
        <f>+IF($V751="","",VLOOKUP(' Matrice Tarifaire NON AL'!AK754,Feuil3!$A$4:$E$14,5,0))</f>
        <v/>
      </c>
      <c r="Y751" t="str">
        <f>+IF($V751="","",IF(VLOOKUP(' Matrice Tarifaire NON AL'!$AK754,Feuil3!$A$4:$D$14,4,0)="Palette",' Matrice Tarifaire NON AL'!AN754,""))</f>
        <v/>
      </c>
      <c r="AA751" t="str">
        <f>+IF($V751="","",IF(VLOOKUP(' Matrice Tarifaire NON AL'!$AK754,Feuil3!$A$4:$D$14,4,0)="Colis",' Matrice Tarifaire NON AL'!AN754,""))</f>
        <v/>
      </c>
      <c r="AC751" t="str">
        <f>+IF(V751="","",IF(VLOOKUP(' Matrice Tarifaire NON AL'!AK754,Feuil3!$A$4:$D$14,4,0)="Colis",IF(' Matrice Tarifaire NON AL'!AO754&gt;0,' Matrice Tarifaire NON AL'!AO754,""),""))</f>
        <v/>
      </c>
      <c r="AD751" t="str">
        <f t="shared" si="36"/>
        <v/>
      </c>
      <c r="AE751" t="str">
        <f>+IF(C751="","",' Matrice Tarifaire NON AL'!C754)</f>
        <v/>
      </c>
      <c r="AF751" t="str">
        <f>+IF(C751="","",' Matrice Tarifaire NON AL'!AQ754)</f>
        <v/>
      </c>
      <c r="AH751" t="str">
        <f>+IF(E751="","",' Matrice Tarifaire NON AL'!$U754)</f>
        <v/>
      </c>
      <c r="AI751" t="str">
        <f>+IF(F751="","",IF(' Matrice Tarifaire NON AL'!$V754="","",' Matrice Tarifaire NON AL'!$V754))</f>
        <v/>
      </c>
      <c r="AJ751" t="str">
        <f>+IF($C751="","",IF(' Matrice Tarifaire NON AL'!AZ754="","",' Matrice Tarifaire NON AL'!AZ754))</f>
        <v/>
      </c>
      <c r="AK751" t="str">
        <f>+IF($C751="","",IF(' Matrice Tarifaire NON AL'!BA754="","",' Matrice Tarifaire NON AL'!BA754))</f>
        <v/>
      </c>
      <c r="AL751" t="str">
        <f>+IF($C751="","",IF(' Matrice Tarifaire NON AL'!BB754="","",TEXT(' Matrice Tarifaire NON AL'!BB754,"0,0000")))</f>
        <v/>
      </c>
      <c r="AO751" t="str">
        <f>+IF($C751="","",IF(' Matrice Tarifaire NON AL'!BF754="","",TEXT(' Matrice Tarifaire NON AL'!BF754,"0,0000")))</f>
        <v/>
      </c>
      <c r="AP751" t="str">
        <f>+IF($C751="","",IF(' Matrice Tarifaire NON AL'!BG754="","",TEXT(' Matrice Tarifaire NON AL'!BG754,"0,0000")))</f>
        <v/>
      </c>
      <c r="AQ751" t="str">
        <f>+IF($C751="","",IF(' Matrice Tarifaire NON AL'!BH754="","",TEXT(' Matrice Tarifaire NON AL'!BH754,"0,0000")))</f>
        <v/>
      </c>
      <c r="AR751" t="str">
        <f>+IF($C751="","",IF(' Matrice Tarifaire NON AL'!BI754="","",TEXT(' Matrice Tarifaire NON AL'!BI754,"0,0000")))</f>
        <v/>
      </c>
      <c r="AS751" t="str">
        <f>+IF(C751="","",IF(' Matrice Tarifaire NON AL'!BJ754="","0",IF(' Matrice Tarifaire NON AL'!BJ754="","",' Matrice Tarifaire NON AL'!BJ754)))</f>
        <v/>
      </c>
      <c r="AT751" t="str">
        <f>+IF(C751="","",IF(' Matrice Tarifaire NON AL'!BK754="","",' Matrice Tarifaire NON AL'!$BK$6))</f>
        <v/>
      </c>
      <c r="AU751" t="str">
        <f>+IF(C751="","",IF(' Matrice Tarifaire NON AL'!BK754="","",TEXT(' Matrice Tarifaire NON AL'!BK754,"0,0000")))</f>
        <v/>
      </c>
      <c r="AV751" t="str">
        <f>+IF(C751="","",IF(' Matrice Tarifaire NON AL'!BL754="","",' Matrice Tarifaire NON AL'!$BL$6))</f>
        <v/>
      </c>
      <c r="AW751" t="str">
        <f>+IF(C751="","",IF(' Matrice Tarifaire NON AL'!BL754="","",TEXT(' Matrice Tarifaire NON AL'!BL754,"0,0000")))</f>
        <v/>
      </c>
      <c r="AX751" t="str">
        <f>+IF(C751="","",IF(' Matrice Tarifaire NON AL'!BM754="","",' Matrice Tarifaire NON AL'!$BM$6))</f>
        <v/>
      </c>
      <c r="AY751" t="str">
        <f>+IF(C751="","",IF(' Matrice Tarifaire NON AL'!BM754="","",TEXT(' Matrice Tarifaire NON AL'!BM754,"0,0000")))</f>
        <v/>
      </c>
      <c r="AZ751" t="str">
        <f>+IF(C751="","",IF(' Matrice Tarifaire NON AL'!BN754="","","Taxe DEEE"))</f>
        <v/>
      </c>
      <c r="BA751" t="str">
        <f>+IF(C751="","",IF(' Matrice Tarifaire NON AL'!BN754="","",TEXT(' Matrice Tarifaire NON AL'!BN754,"0,0000")))</f>
        <v/>
      </c>
      <c r="BD751" t="str">
        <f>+IF($C751="","",IF(' Matrice Tarifaire NON AL'!BR754="","",TEXT(' Matrice Tarifaire NON AL'!BR754,"0,000")))</f>
        <v/>
      </c>
      <c r="BE751" t="str">
        <f>+IF($C751="","",IF(' Matrice Tarifaire NON AL'!BS754="","",VALUE(TEXT(' Matrice Tarifaire NON AL'!BS754,"0,00"))))</f>
        <v/>
      </c>
      <c r="BF751" t="str">
        <f>+IF($C751="","",IF(' Matrice Tarifaire NON AL'!BY754="","",' Matrice Tarifaire NON AL'!BY754))</f>
        <v/>
      </c>
      <c r="BG751" t="str">
        <f>+IF(C751="","",IF(' Matrice Tarifaire NON AL'!AK754="Composant de Box","999",IF(' Matrice Tarifaire NON AL'!AP754&lt;&gt;"",' Matrice Tarifaire NON AL'!AP754,IF(' Matrice Tarifaire NON AL'!AO754&lt;&gt;"",' Matrice Tarifaire NON AL'!AO754,' Matrice Tarifaire NON AL'!AN754))))</f>
        <v/>
      </c>
    </row>
    <row r="752" spans="1:59" x14ac:dyDescent="0.25">
      <c r="A752" t="str">
        <f>+IF($C752="","",IF(' Matrice Tarifaire NON AL'!N755="","",IF(' Matrice Tarifaire NON AL'!N755=0,"GTIN A 0 - Ne doit pas être mis dans PRE REF",TEXT(' Matrice Tarifaire NON AL'!N755,"00000000000000"))))</f>
        <v/>
      </c>
      <c r="B752" t="str">
        <f>+IF(C752="","",IF(L752=172,4,VLOOKUP(' Matrice Tarifaire NON AL'!AK755,Feuil3!$A$4:$B$14,2,0)))</f>
        <v/>
      </c>
      <c r="C752" t="str">
        <f>+IF(' Matrice Tarifaire NON AL'!O755="","",SUBSTITUTE(' Matrice Tarifaire NON AL'!O755,"CHAR (10)"," "))</f>
        <v/>
      </c>
      <c r="D752" t="str">
        <f>+IF($C752="","",SUBSTITUTE(' Matrice Tarifaire NON AL'!P755,"CHAR (13)"," "))</f>
        <v/>
      </c>
      <c r="E752" t="str">
        <f t="shared" si="34"/>
        <v/>
      </c>
      <c r="F752" t="str">
        <f>+IF($C752="","",IF(' Matrice Tarifaire NON AL'!AX755="","Non",' Matrice Tarifaire NON AL'!AX755))</f>
        <v/>
      </c>
      <c r="G752" t="str">
        <f>+IF($C752="","",IF(' Matrice Tarifaire NON AL'!Q755="DOMEDIA","MDD",IF(' Matrice Tarifaire NON AL'!Q755="APTA","MDD",IF(' Matrice Tarifaire NON AL'!Q755="TOP BUDGET","Premier Prix","MN"))))</f>
        <v/>
      </c>
      <c r="H752" t="str">
        <f>+IF($C752="","",' Matrice Tarifaire NON AL'!Q755)</f>
        <v/>
      </c>
      <c r="K752" t="str">
        <f>+IF($C752="","",' Matrice Tarifaire NON AL'!X755)</f>
        <v/>
      </c>
      <c r="L752" t="str">
        <f>+IF($C752="","",' Matrice Tarifaire NON AL'!X755)</f>
        <v/>
      </c>
      <c r="M752" t="str">
        <f>+IF($C752="","",' Matrice Tarifaire NON AL'!Y755)</f>
        <v/>
      </c>
      <c r="N752" t="str">
        <f>+IF($C752="","",' Matrice Tarifaire NON AL'!Z755)</f>
        <v/>
      </c>
      <c r="P752" t="str">
        <f>+IF(C752="","",IF(' Matrice Tarifaire NON AL'!X755&lt;&gt;168,"Non",""))</f>
        <v/>
      </c>
      <c r="Q752" t="str">
        <f>+IF($C752="","",' Matrice Tarifaire NON AL'!T755)</f>
        <v/>
      </c>
      <c r="R752" t="str">
        <f>+IF($C752="","",IF(' Matrice Tarifaire NON AL'!R755="","",' Matrice Tarifaire NON AL'!R755))</f>
        <v/>
      </c>
      <c r="S752" t="str">
        <f>+IF($C752="","",LEFT(' Matrice Tarifaire NON AL'!W755,1))</f>
        <v/>
      </c>
      <c r="T752" t="str">
        <f>+IF($C752="","",LEFT(' Matrice Tarifaire NON AL'!AY755,3))</f>
        <v/>
      </c>
      <c r="U752" t="str">
        <f t="shared" si="35"/>
        <v/>
      </c>
      <c r="V752" t="str">
        <f>+IF(C752="","",IF(VLOOKUP(' Matrice Tarifaire NON AL'!AK755,Feuil3!A:F,6,0)="Box",IF(' Matrice Tarifaire NON AL'!AL755="Mono-Référence","Homogène",IF(' Matrice Tarifaire NON AL'!AL755="Multi-Références","Panaché","")),IF(' Matrice Tarifaire NON AL'!AK755="A la Pièce","Composant sans Colisage",IF(' Matrice Tarifaire NON AL'!AK755="Composant de Box","Composant sans Colisage","Homogène"))))</f>
        <v/>
      </c>
      <c r="W752" t="str">
        <f>+IF($V752="","",VLOOKUP(' Matrice Tarifaire NON AL'!AK755,Feuil3!$A$4:$E$14,5,0))</f>
        <v/>
      </c>
      <c r="Y752" t="str">
        <f>+IF($V752="","",IF(VLOOKUP(' Matrice Tarifaire NON AL'!$AK755,Feuil3!$A$4:$D$14,4,0)="Palette",' Matrice Tarifaire NON AL'!AN755,""))</f>
        <v/>
      </c>
      <c r="AA752" t="str">
        <f>+IF($V752="","",IF(VLOOKUP(' Matrice Tarifaire NON AL'!$AK755,Feuil3!$A$4:$D$14,4,0)="Colis",' Matrice Tarifaire NON AL'!AN755,""))</f>
        <v/>
      </c>
      <c r="AC752" t="str">
        <f>+IF(V752="","",IF(VLOOKUP(' Matrice Tarifaire NON AL'!AK755,Feuil3!$A$4:$D$14,4,0)="Colis",IF(' Matrice Tarifaire NON AL'!AO755&gt;0,' Matrice Tarifaire NON AL'!AO755,""),""))</f>
        <v/>
      </c>
      <c r="AD752" t="str">
        <f t="shared" si="36"/>
        <v/>
      </c>
      <c r="AE752" t="str">
        <f>+IF(C752="","",' Matrice Tarifaire NON AL'!C755)</f>
        <v/>
      </c>
      <c r="AF752" t="str">
        <f>+IF(C752="","",' Matrice Tarifaire NON AL'!AQ755)</f>
        <v/>
      </c>
      <c r="AH752" t="str">
        <f>+IF(E752="","",' Matrice Tarifaire NON AL'!$U755)</f>
        <v/>
      </c>
      <c r="AI752" t="str">
        <f>+IF(F752="","",IF(' Matrice Tarifaire NON AL'!$V755="","",' Matrice Tarifaire NON AL'!$V755))</f>
        <v/>
      </c>
      <c r="AJ752" t="str">
        <f>+IF($C752="","",IF(' Matrice Tarifaire NON AL'!AZ755="","",' Matrice Tarifaire NON AL'!AZ755))</f>
        <v/>
      </c>
      <c r="AK752" t="str">
        <f>+IF($C752="","",IF(' Matrice Tarifaire NON AL'!BA755="","",' Matrice Tarifaire NON AL'!BA755))</f>
        <v/>
      </c>
      <c r="AL752" t="str">
        <f>+IF($C752="","",IF(' Matrice Tarifaire NON AL'!BB755="","",TEXT(' Matrice Tarifaire NON AL'!BB755,"0,0000")))</f>
        <v/>
      </c>
      <c r="AO752" t="str">
        <f>+IF($C752="","",IF(' Matrice Tarifaire NON AL'!BF755="","",TEXT(' Matrice Tarifaire NON AL'!BF755,"0,0000")))</f>
        <v/>
      </c>
      <c r="AP752" t="str">
        <f>+IF($C752="","",IF(' Matrice Tarifaire NON AL'!BG755="","",TEXT(' Matrice Tarifaire NON AL'!BG755,"0,0000")))</f>
        <v/>
      </c>
      <c r="AQ752" t="str">
        <f>+IF($C752="","",IF(' Matrice Tarifaire NON AL'!BH755="","",TEXT(' Matrice Tarifaire NON AL'!BH755,"0,0000")))</f>
        <v/>
      </c>
      <c r="AR752" t="str">
        <f>+IF($C752="","",IF(' Matrice Tarifaire NON AL'!BI755="","",TEXT(' Matrice Tarifaire NON AL'!BI755,"0,0000")))</f>
        <v/>
      </c>
      <c r="AS752" t="str">
        <f>+IF(C752="","",IF(' Matrice Tarifaire NON AL'!BJ755="","0",IF(' Matrice Tarifaire NON AL'!BJ755="","",' Matrice Tarifaire NON AL'!BJ755)))</f>
        <v/>
      </c>
      <c r="AT752" t="str">
        <f>+IF(C752="","",IF(' Matrice Tarifaire NON AL'!BK755="","",' Matrice Tarifaire NON AL'!$BK$6))</f>
        <v/>
      </c>
      <c r="AU752" t="str">
        <f>+IF(C752="","",IF(' Matrice Tarifaire NON AL'!BK755="","",TEXT(' Matrice Tarifaire NON AL'!BK755,"0,0000")))</f>
        <v/>
      </c>
      <c r="AV752" t="str">
        <f>+IF(C752="","",IF(' Matrice Tarifaire NON AL'!BL755="","",' Matrice Tarifaire NON AL'!$BL$6))</f>
        <v/>
      </c>
      <c r="AW752" t="str">
        <f>+IF(C752="","",IF(' Matrice Tarifaire NON AL'!BL755="","",TEXT(' Matrice Tarifaire NON AL'!BL755,"0,0000")))</f>
        <v/>
      </c>
      <c r="AX752" t="str">
        <f>+IF(C752="","",IF(' Matrice Tarifaire NON AL'!BM755="","",' Matrice Tarifaire NON AL'!$BM$6))</f>
        <v/>
      </c>
      <c r="AY752" t="str">
        <f>+IF(C752="","",IF(' Matrice Tarifaire NON AL'!BM755="","",TEXT(' Matrice Tarifaire NON AL'!BM755,"0,0000")))</f>
        <v/>
      </c>
      <c r="AZ752" t="str">
        <f>+IF(C752="","",IF(' Matrice Tarifaire NON AL'!BN755="","","Taxe DEEE"))</f>
        <v/>
      </c>
      <c r="BA752" t="str">
        <f>+IF(C752="","",IF(' Matrice Tarifaire NON AL'!BN755="","",TEXT(' Matrice Tarifaire NON AL'!BN755,"0,0000")))</f>
        <v/>
      </c>
      <c r="BD752" t="str">
        <f>+IF($C752="","",IF(' Matrice Tarifaire NON AL'!BR755="","",TEXT(' Matrice Tarifaire NON AL'!BR755,"0,000")))</f>
        <v/>
      </c>
      <c r="BE752" t="str">
        <f>+IF($C752="","",IF(' Matrice Tarifaire NON AL'!BS755="","",VALUE(TEXT(' Matrice Tarifaire NON AL'!BS755,"0,00"))))</f>
        <v/>
      </c>
      <c r="BF752" t="str">
        <f>+IF($C752="","",IF(' Matrice Tarifaire NON AL'!BY755="","",' Matrice Tarifaire NON AL'!BY755))</f>
        <v/>
      </c>
      <c r="BG752" t="str">
        <f>+IF(C752="","",IF(' Matrice Tarifaire NON AL'!AK755="Composant de Box","999",IF(' Matrice Tarifaire NON AL'!AP755&lt;&gt;"",' Matrice Tarifaire NON AL'!AP755,IF(' Matrice Tarifaire NON AL'!AO755&lt;&gt;"",' Matrice Tarifaire NON AL'!AO755,' Matrice Tarifaire NON AL'!AN755))))</f>
        <v/>
      </c>
    </row>
    <row r="753" spans="1:59" x14ac:dyDescent="0.25">
      <c r="A753" t="str">
        <f>+IF($C753="","",IF(' Matrice Tarifaire NON AL'!N756="","",IF(' Matrice Tarifaire NON AL'!N756=0,"GTIN A 0 - Ne doit pas être mis dans PRE REF",TEXT(' Matrice Tarifaire NON AL'!N756,"00000000000000"))))</f>
        <v/>
      </c>
      <c r="B753" t="str">
        <f>+IF(C753="","",IF(L753=172,4,VLOOKUP(' Matrice Tarifaire NON AL'!AK756,Feuil3!$A$4:$B$14,2,0)))</f>
        <v/>
      </c>
      <c r="C753" t="str">
        <f>+IF(' Matrice Tarifaire NON AL'!O756="","",SUBSTITUTE(' Matrice Tarifaire NON AL'!O756,"CHAR (10)"," "))</f>
        <v/>
      </c>
      <c r="D753" t="str">
        <f>+IF($C753="","",SUBSTITUTE(' Matrice Tarifaire NON AL'!P756,"CHAR (13)"," "))</f>
        <v/>
      </c>
      <c r="E753" t="str">
        <f t="shared" si="34"/>
        <v/>
      </c>
      <c r="F753" t="str">
        <f>+IF($C753="","",IF(' Matrice Tarifaire NON AL'!AX756="","Non",' Matrice Tarifaire NON AL'!AX756))</f>
        <v/>
      </c>
      <c r="G753" t="str">
        <f>+IF($C753="","",IF(' Matrice Tarifaire NON AL'!Q756="DOMEDIA","MDD",IF(' Matrice Tarifaire NON AL'!Q756="APTA","MDD",IF(' Matrice Tarifaire NON AL'!Q756="TOP BUDGET","Premier Prix","MN"))))</f>
        <v/>
      </c>
      <c r="H753" t="str">
        <f>+IF($C753="","",' Matrice Tarifaire NON AL'!Q756)</f>
        <v/>
      </c>
      <c r="K753" t="str">
        <f>+IF($C753="","",' Matrice Tarifaire NON AL'!X756)</f>
        <v/>
      </c>
      <c r="L753" t="str">
        <f>+IF($C753="","",' Matrice Tarifaire NON AL'!X756)</f>
        <v/>
      </c>
      <c r="M753" t="str">
        <f>+IF($C753="","",' Matrice Tarifaire NON AL'!Y756)</f>
        <v/>
      </c>
      <c r="N753" t="str">
        <f>+IF($C753="","",' Matrice Tarifaire NON AL'!Z756)</f>
        <v/>
      </c>
      <c r="P753" t="str">
        <f>+IF(C753="","",IF(' Matrice Tarifaire NON AL'!X756&lt;&gt;168,"Non",""))</f>
        <v/>
      </c>
      <c r="Q753" t="str">
        <f>+IF($C753="","",' Matrice Tarifaire NON AL'!T756)</f>
        <v/>
      </c>
      <c r="R753" t="str">
        <f>+IF($C753="","",IF(' Matrice Tarifaire NON AL'!R756="","",' Matrice Tarifaire NON AL'!R756))</f>
        <v/>
      </c>
      <c r="S753" t="str">
        <f>+IF($C753="","",LEFT(' Matrice Tarifaire NON AL'!W756,1))</f>
        <v/>
      </c>
      <c r="T753" t="str">
        <f>+IF($C753="","",LEFT(' Matrice Tarifaire NON AL'!AY756,3))</f>
        <v/>
      </c>
      <c r="U753" t="str">
        <f t="shared" si="35"/>
        <v/>
      </c>
      <c r="V753" t="str">
        <f>+IF(C753="","",IF(VLOOKUP(' Matrice Tarifaire NON AL'!AK756,Feuil3!A:F,6,0)="Box",IF(' Matrice Tarifaire NON AL'!AL756="Mono-Référence","Homogène",IF(' Matrice Tarifaire NON AL'!AL756="Multi-Références","Panaché","")),IF(' Matrice Tarifaire NON AL'!AK756="A la Pièce","Composant sans Colisage",IF(' Matrice Tarifaire NON AL'!AK756="Composant de Box","Composant sans Colisage","Homogène"))))</f>
        <v/>
      </c>
      <c r="W753" t="str">
        <f>+IF($V753="","",VLOOKUP(' Matrice Tarifaire NON AL'!AK756,Feuil3!$A$4:$E$14,5,0))</f>
        <v/>
      </c>
      <c r="Y753" t="str">
        <f>+IF($V753="","",IF(VLOOKUP(' Matrice Tarifaire NON AL'!$AK756,Feuil3!$A$4:$D$14,4,0)="Palette",' Matrice Tarifaire NON AL'!AN756,""))</f>
        <v/>
      </c>
      <c r="AA753" t="str">
        <f>+IF($V753="","",IF(VLOOKUP(' Matrice Tarifaire NON AL'!$AK756,Feuil3!$A$4:$D$14,4,0)="Colis",' Matrice Tarifaire NON AL'!AN756,""))</f>
        <v/>
      </c>
      <c r="AC753" t="str">
        <f>+IF(V753="","",IF(VLOOKUP(' Matrice Tarifaire NON AL'!AK756,Feuil3!$A$4:$D$14,4,0)="Colis",IF(' Matrice Tarifaire NON AL'!AO756&gt;0,' Matrice Tarifaire NON AL'!AO756,""),""))</f>
        <v/>
      </c>
      <c r="AD753" t="str">
        <f t="shared" si="36"/>
        <v/>
      </c>
      <c r="AE753" t="str">
        <f>+IF(C753="","",' Matrice Tarifaire NON AL'!C756)</f>
        <v/>
      </c>
      <c r="AF753" t="str">
        <f>+IF(C753="","",' Matrice Tarifaire NON AL'!AQ756)</f>
        <v/>
      </c>
      <c r="AH753" t="str">
        <f>+IF(E753="","",' Matrice Tarifaire NON AL'!$U756)</f>
        <v/>
      </c>
      <c r="AI753" t="str">
        <f>+IF(F753="","",IF(' Matrice Tarifaire NON AL'!$V756="","",' Matrice Tarifaire NON AL'!$V756))</f>
        <v/>
      </c>
      <c r="AJ753" t="str">
        <f>+IF($C753="","",IF(' Matrice Tarifaire NON AL'!AZ756="","",' Matrice Tarifaire NON AL'!AZ756))</f>
        <v/>
      </c>
      <c r="AK753" t="str">
        <f>+IF($C753="","",IF(' Matrice Tarifaire NON AL'!BA756="","",' Matrice Tarifaire NON AL'!BA756))</f>
        <v/>
      </c>
      <c r="AL753" t="str">
        <f>+IF($C753="","",IF(' Matrice Tarifaire NON AL'!BB756="","",TEXT(' Matrice Tarifaire NON AL'!BB756,"0,0000")))</f>
        <v/>
      </c>
      <c r="AO753" t="str">
        <f>+IF($C753="","",IF(' Matrice Tarifaire NON AL'!BF756="","",TEXT(' Matrice Tarifaire NON AL'!BF756,"0,0000")))</f>
        <v/>
      </c>
      <c r="AP753" t="str">
        <f>+IF($C753="","",IF(' Matrice Tarifaire NON AL'!BG756="","",TEXT(' Matrice Tarifaire NON AL'!BG756,"0,0000")))</f>
        <v/>
      </c>
      <c r="AQ753" t="str">
        <f>+IF($C753="","",IF(' Matrice Tarifaire NON AL'!BH756="","",TEXT(' Matrice Tarifaire NON AL'!BH756,"0,0000")))</f>
        <v/>
      </c>
      <c r="AR753" t="str">
        <f>+IF($C753="","",IF(' Matrice Tarifaire NON AL'!BI756="","",TEXT(' Matrice Tarifaire NON AL'!BI756,"0,0000")))</f>
        <v/>
      </c>
      <c r="AS753" t="str">
        <f>+IF(C753="","",IF(' Matrice Tarifaire NON AL'!BJ756="","0",IF(' Matrice Tarifaire NON AL'!BJ756="","",' Matrice Tarifaire NON AL'!BJ756)))</f>
        <v/>
      </c>
      <c r="AT753" t="str">
        <f>+IF(C753="","",IF(' Matrice Tarifaire NON AL'!BK756="","",' Matrice Tarifaire NON AL'!$BK$6))</f>
        <v/>
      </c>
      <c r="AU753" t="str">
        <f>+IF(C753="","",IF(' Matrice Tarifaire NON AL'!BK756="","",TEXT(' Matrice Tarifaire NON AL'!BK756,"0,0000")))</f>
        <v/>
      </c>
      <c r="AV753" t="str">
        <f>+IF(C753="","",IF(' Matrice Tarifaire NON AL'!BL756="","",' Matrice Tarifaire NON AL'!$BL$6))</f>
        <v/>
      </c>
      <c r="AW753" t="str">
        <f>+IF(C753="","",IF(' Matrice Tarifaire NON AL'!BL756="","",TEXT(' Matrice Tarifaire NON AL'!BL756,"0,0000")))</f>
        <v/>
      </c>
      <c r="AX753" t="str">
        <f>+IF(C753="","",IF(' Matrice Tarifaire NON AL'!BM756="","",' Matrice Tarifaire NON AL'!$BM$6))</f>
        <v/>
      </c>
      <c r="AY753" t="str">
        <f>+IF(C753="","",IF(' Matrice Tarifaire NON AL'!BM756="","",TEXT(' Matrice Tarifaire NON AL'!BM756,"0,0000")))</f>
        <v/>
      </c>
      <c r="AZ753" t="str">
        <f>+IF(C753="","",IF(' Matrice Tarifaire NON AL'!BN756="","","Taxe DEEE"))</f>
        <v/>
      </c>
      <c r="BA753" t="str">
        <f>+IF(C753="","",IF(' Matrice Tarifaire NON AL'!BN756="","",TEXT(' Matrice Tarifaire NON AL'!BN756,"0,0000")))</f>
        <v/>
      </c>
      <c r="BD753" t="str">
        <f>+IF($C753="","",IF(' Matrice Tarifaire NON AL'!BR756="","",TEXT(' Matrice Tarifaire NON AL'!BR756,"0,000")))</f>
        <v/>
      </c>
      <c r="BE753" t="str">
        <f>+IF($C753="","",IF(' Matrice Tarifaire NON AL'!BS756="","",VALUE(TEXT(' Matrice Tarifaire NON AL'!BS756,"0,00"))))</f>
        <v/>
      </c>
      <c r="BF753" t="str">
        <f>+IF($C753="","",IF(' Matrice Tarifaire NON AL'!BY756="","",' Matrice Tarifaire NON AL'!BY756))</f>
        <v/>
      </c>
      <c r="BG753" t="str">
        <f>+IF(C753="","",IF(' Matrice Tarifaire NON AL'!AK756="Composant de Box","999",IF(' Matrice Tarifaire NON AL'!AP756&lt;&gt;"",' Matrice Tarifaire NON AL'!AP756,IF(' Matrice Tarifaire NON AL'!AO756&lt;&gt;"",' Matrice Tarifaire NON AL'!AO756,' Matrice Tarifaire NON AL'!AN756))))</f>
        <v/>
      </c>
    </row>
    <row r="754" spans="1:59" x14ac:dyDescent="0.25">
      <c r="A754" t="str">
        <f>+IF($C754="","",IF(' Matrice Tarifaire NON AL'!N757="","",IF(' Matrice Tarifaire NON AL'!N757=0,"GTIN A 0 - Ne doit pas être mis dans PRE REF",TEXT(' Matrice Tarifaire NON AL'!N757,"00000000000000"))))</f>
        <v/>
      </c>
      <c r="B754" t="str">
        <f>+IF(C754="","",IF(L754=172,4,VLOOKUP(' Matrice Tarifaire NON AL'!AK757,Feuil3!$A$4:$B$14,2,0)))</f>
        <v/>
      </c>
      <c r="C754" t="str">
        <f>+IF(' Matrice Tarifaire NON AL'!O757="","",SUBSTITUTE(' Matrice Tarifaire NON AL'!O757,"CHAR (10)"," "))</f>
        <v/>
      </c>
      <c r="D754" t="str">
        <f>+IF($C754="","",SUBSTITUTE(' Matrice Tarifaire NON AL'!P757,"CHAR (13)"," "))</f>
        <v/>
      </c>
      <c r="E754" t="str">
        <f t="shared" si="34"/>
        <v/>
      </c>
      <c r="F754" t="str">
        <f>+IF($C754="","",IF(' Matrice Tarifaire NON AL'!AX757="","Non",' Matrice Tarifaire NON AL'!AX757))</f>
        <v/>
      </c>
      <c r="G754" t="str">
        <f>+IF($C754="","",IF(' Matrice Tarifaire NON AL'!Q757="DOMEDIA","MDD",IF(' Matrice Tarifaire NON AL'!Q757="APTA","MDD",IF(' Matrice Tarifaire NON AL'!Q757="TOP BUDGET","Premier Prix","MN"))))</f>
        <v/>
      </c>
      <c r="H754" t="str">
        <f>+IF($C754="","",' Matrice Tarifaire NON AL'!Q757)</f>
        <v/>
      </c>
      <c r="K754" t="str">
        <f>+IF($C754="","",' Matrice Tarifaire NON AL'!X757)</f>
        <v/>
      </c>
      <c r="L754" t="str">
        <f>+IF($C754="","",' Matrice Tarifaire NON AL'!X757)</f>
        <v/>
      </c>
      <c r="M754" t="str">
        <f>+IF($C754="","",' Matrice Tarifaire NON AL'!Y757)</f>
        <v/>
      </c>
      <c r="N754" t="str">
        <f>+IF($C754="","",' Matrice Tarifaire NON AL'!Z757)</f>
        <v/>
      </c>
      <c r="P754" t="str">
        <f>+IF(C754="","",IF(' Matrice Tarifaire NON AL'!X757&lt;&gt;168,"Non",""))</f>
        <v/>
      </c>
      <c r="Q754" t="str">
        <f>+IF($C754="","",' Matrice Tarifaire NON AL'!T757)</f>
        <v/>
      </c>
      <c r="R754" t="str">
        <f>+IF($C754="","",IF(' Matrice Tarifaire NON AL'!R757="","",' Matrice Tarifaire NON AL'!R757))</f>
        <v/>
      </c>
      <c r="S754" t="str">
        <f>+IF($C754="","",LEFT(' Matrice Tarifaire NON AL'!W757,1))</f>
        <v/>
      </c>
      <c r="T754" t="str">
        <f>+IF($C754="","",LEFT(' Matrice Tarifaire NON AL'!AY757,3))</f>
        <v/>
      </c>
      <c r="U754" t="str">
        <f t="shared" si="35"/>
        <v/>
      </c>
      <c r="V754" t="str">
        <f>+IF(C754="","",IF(VLOOKUP(' Matrice Tarifaire NON AL'!AK757,Feuil3!A:F,6,0)="Box",IF(' Matrice Tarifaire NON AL'!AL757="Mono-Référence","Homogène",IF(' Matrice Tarifaire NON AL'!AL757="Multi-Références","Panaché","")),IF(' Matrice Tarifaire NON AL'!AK757="A la Pièce","Composant sans Colisage",IF(' Matrice Tarifaire NON AL'!AK757="Composant de Box","Composant sans Colisage","Homogène"))))</f>
        <v/>
      </c>
      <c r="W754" t="str">
        <f>+IF($V754="","",VLOOKUP(' Matrice Tarifaire NON AL'!AK757,Feuil3!$A$4:$E$14,5,0))</f>
        <v/>
      </c>
      <c r="Y754" t="str">
        <f>+IF($V754="","",IF(VLOOKUP(' Matrice Tarifaire NON AL'!$AK757,Feuil3!$A$4:$D$14,4,0)="Palette",' Matrice Tarifaire NON AL'!AN757,""))</f>
        <v/>
      </c>
      <c r="AA754" t="str">
        <f>+IF($V754="","",IF(VLOOKUP(' Matrice Tarifaire NON AL'!$AK757,Feuil3!$A$4:$D$14,4,0)="Colis",' Matrice Tarifaire NON AL'!AN757,""))</f>
        <v/>
      </c>
      <c r="AC754" t="str">
        <f>+IF(V754="","",IF(VLOOKUP(' Matrice Tarifaire NON AL'!AK757,Feuil3!$A$4:$D$14,4,0)="Colis",IF(' Matrice Tarifaire NON AL'!AO757&gt;0,' Matrice Tarifaire NON AL'!AO757,""),""))</f>
        <v/>
      </c>
      <c r="AD754" t="str">
        <f t="shared" si="36"/>
        <v/>
      </c>
      <c r="AE754" t="str">
        <f>+IF(C754="","",' Matrice Tarifaire NON AL'!C757)</f>
        <v/>
      </c>
      <c r="AF754" t="str">
        <f>+IF(C754="","",' Matrice Tarifaire NON AL'!AQ757)</f>
        <v/>
      </c>
      <c r="AH754" t="str">
        <f>+IF(E754="","",' Matrice Tarifaire NON AL'!$U757)</f>
        <v/>
      </c>
      <c r="AI754" t="str">
        <f>+IF(F754="","",IF(' Matrice Tarifaire NON AL'!$V757="","",' Matrice Tarifaire NON AL'!$V757))</f>
        <v/>
      </c>
      <c r="AJ754" t="str">
        <f>+IF($C754="","",IF(' Matrice Tarifaire NON AL'!AZ757="","",' Matrice Tarifaire NON AL'!AZ757))</f>
        <v/>
      </c>
      <c r="AK754" t="str">
        <f>+IF($C754="","",IF(' Matrice Tarifaire NON AL'!BA757="","",' Matrice Tarifaire NON AL'!BA757))</f>
        <v/>
      </c>
      <c r="AL754" t="str">
        <f>+IF($C754="","",IF(' Matrice Tarifaire NON AL'!BB757="","",TEXT(' Matrice Tarifaire NON AL'!BB757,"0,0000")))</f>
        <v/>
      </c>
      <c r="AO754" t="str">
        <f>+IF($C754="","",IF(' Matrice Tarifaire NON AL'!BF757="","",TEXT(' Matrice Tarifaire NON AL'!BF757,"0,0000")))</f>
        <v/>
      </c>
      <c r="AP754" t="str">
        <f>+IF($C754="","",IF(' Matrice Tarifaire NON AL'!BG757="","",TEXT(' Matrice Tarifaire NON AL'!BG757,"0,0000")))</f>
        <v/>
      </c>
      <c r="AQ754" t="str">
        <f>+IF($C754="","",IF(' Matrice Tarifaire NON AL'!BH757="","",TEXT(' Matrice Tarifaire NON AL'!BH757,"0,0000")))</f>
        <v/>
      </c>
      <c r="AR754" t="str">
        <f>+IF($C754="","",IF(' Matrice Tarifaire NON AL'!BI757="","",TEXT(' Matrice Tarifaire NON AL'!BI757,"0,0000")))</f>
        <v/>
      </c>
      <c r="AS754" t="str">
        <f>+IF(C754="","",IF(' Matrice Tarifaire NON AL'!BJ757="","0",IF(' Matrice Tarifaire NON AL'!BJ757="","",' Matrice Tarifaire NON AL'!BJ757)))</f>
        <v/>
      </c>
      <c r="AT754" t="str">
        <f>+IF(C754="","",IF(' Matrice Tarifaire NON AL'!BK757="","",' Matrice Tarifaire NON AL'!$BK$6))</f>
        <v/>
      </c>
      <c r="AU754" t="str">
        <f>+IF(C754="","",IF(' Matrice Tarifaire NON AL'!BK757="","",TEXT(' Matrice Tarifaire NON AL'!BK757,"0,0000")))</f>
        <v/>
      </c>
      <c r="AV754" t="str">
        <f>+IF(C754="","",IF(' Matrice Tarifaire NON AL'!BL757="","",' Matrice Tarifaire NON AL'!$BL$6))</f>
        <v/>
      </c>
      <c r="AW754" t="str">
        <f>+IF(C754="","",IF(' Matrice Tarifaire NON AL'!BL757="","",TEXT(' Matrice Tarifaire NON AL'!BL757,"0,0000")))</f>
        <v/>
      </c>
      <c r="AX754" t="str">
        <f>+IF(C754="","",IF(' Matrice Tarifaire NON AL'!BM757="","",' Matrice Tarifaire NON AL'!$BM$6))</f>
        <v/>
      </c>
      <c r="AY754" t="str">
        <f>+IF(C754="","",IF(' Matrice Tarifaire NON AL'!BM757="","",TEXT(' Matrice Tarifaire NON AL'!BM757,"0,0000")))</f>
        <v/>
      </c>
      <c r="AZ754" t="str">
        <f>+IF(C754="","",IF(' Matrice Tarifaire NON AL'!BN757="","","Taxe DEEE"))</f>
        <v/>
      </c>
      <c r="BA754" t="str">
        <f>+IF(C754="","",IF(' Matrice Tarifaire NON AL'!BN757="","",TEXT(' Matrice Tarifaire NON AL'!BN757,"0,0000")))</f>
        <v/>
      </c>
      <c r="BD754" t="str">
        <f>+IF($C754="","",IF(' Matrice Tarifaire NON AL'!BR757="","",TEXT(' Matrice Tarifaire NON AL'!BR757,"0,000")))</f>
        <v/>
      </c>
      <c r="BE754" t="str">
        <f>+IF($C754="","",IF(' Matrice Tarifaire NON AL'!BS757="","",VALUE(TEXT(' Matrice Tarifaire NON AL'!BS757,"0,00"))))</f>
        <v/>
      </c>
      <c r="BF754" t="str">
        <f>+IF($C754="","",IF(' Matrice Tarifaire NON AL'!BY757="","",' Matrice Tarifaire NON AL'!BY757))</f>
        <v/>
      </c>
      <c r="BG754" t="str">
        <f>+IF(C754="","",IF(' Matrice Tarifaire NON AL'!AK757="Composant de Box","999",IF(' Matrice Tarifaire NON AL'!AP757&lt;&gt;"",' Matrice Tarifaire NON AL'!AP757,IF(' Matrice Tarifaire NON AL'!AO757&lt;&gt;"",' Matrice Tarifaire NON AL'!AO757,' Matrice Tarifaire NON AL'!AN757))))</f>
        <v/>
      </c>
    </row>
    <row r="755" spans="1:59" x14ac:dyDescent="0.25">
      <c r="A755" t="str">
        <f>+IF($C755="","",IF(' Matrice Tarifaire NON AL'!N758="","",IF(' Matrice Tarifaire NON AL'!N758=0,"GTIN A 0 - Ne doit pas être mis dans PRE REF",TEXT(' Matrice Tarifaire NON AL'!N758,"00000000000000"))))</f>
        <v/>
      </c>
      <c r="B755" t="str">
        <f>+IF(C755="","",IF(L755=172,4,VLOOKUP(' Matrice Tarifaire NON AL'!AK758,Feuil3!$A$4:$B$14,2,0)))</f>
        <v/>
      </c>
      <c r="C755" t="str">
        <f>+IF(' Matrice Tarifaire NON AL'!O758="","",SUBSTITUTE(' Matrice Tarifaire NON AL'!O758,"CHAR (10)"," "))</f>
        <v/>
      </c>
      <c r="D755" t="str">
        <f>+IF($C755="","",SUBSTITUTE(' Matrice Tarifaire NON AL'!P758,"CHAR (13)"," "))</f>
        <v/>
      </c>
      <c r="E755" t="str">
        <f t="shared" si="34"/>
        <v/>
      </c>
      <c r="F755" t="str">
        <f>+IF($C755="","",IF(' Matrice Tarifaire NON AL'!AX758="","Non",' Matrice Tarifaire NON AL'!AX758))</f>
        <v/>
      </c>
      <c r="G755" t="str">
        <f>+IF($C755="","",IF(' Matrice Tarifaire NON AL'!Q758="DOMEDIA","MDD",IF(' Matrice Tarifaire NON AL'!Q758="APTA","MDD",IF(' Matrice Tarifaire NON AL'!Q758="TOP BUDGET","Premier Prix","MN"))))</f>
        <v/>
      </c>
      <c r="H755" t="str">
        <f>+IF($C755="","",' Matrice Tarifaire NON AL'!Q758)</f>
        <v/>
      </c>
      <c r="K755" t="str">
        <f>+IF($C755="","",' Matrice Tarifaire NON AL'!X758)</f>
        <v/>
      </c>
      <c r="L755" t="str">
        <f>+IF($C755="","",' Matrice Tarifaire NON AL'!X758)</f>
        <v/>
      </c>
      <c r="M755" t="str">
        <f>+IF($C755="","",' Matrice Tarifaire NON AL'!Y758)</f>
        <v/>
      </c>
      <c r="N755" t="str">
        <f>+IF($C755="","",' Matrice Tarifaire NON AL'!Z758)</f>
        <v/>
      </c>
      <c r="P755" t="str">
        <f>+IF(C755="","",IF(' Matrice Tarifaire NON AL'!X758&lt;&gt;168,"Non",""))</f>
        <v/>
      </c>
      <c r="Q755" t="str">
        <f>+IF($C755="","",' Matrice Tarifaire NON AL'!T758)</f>
        <v/>
      </c>
      <c r="R755" t="str">
        <f>+IF($C755="","",IF(' Matrice Tarifaire NON AL'!R758="","",' Matrice Tarifaire NON AL'!R758))</f>
        <v/>
      </c>
      <c r="S755" t="str">
        <f>+IF($C755="","",LEFT(' Matrice Tarifaire NON AL'!W758,1))</f>
        <v/>
      </c>
      <c r="T755" t="str">
        <f>+IF($C755="","",LEFT(' Matrice Tarifaire NON AL'!AY758,3))</f>
        <v/>
      </c>
      <c r="U755" t="str">
        <f t="shared" si="35"/>
        <v/>
      </c>
      <c r="V755" t="str">
        <f>+IF(C755="","",IF(VLOOKUP(' Matrice Tarifaire NON AL'!AK758,Feuil3!A:F,6,0)="Box",IF(' Matrice Tarifaire NON AL'!AL758="Mono-Référence","Homogène",IF(' Matrice Tarifaire NON AL'!AL758="Multi-Références","Panaché","")),IF(' Matrice Tarifaire NON AL'!AK758="A la Pièce","Composant sans Colisage",IF(' Matrice Tarifaire NON AL'!AK758="Composant de Box","Composant sans Colisage","Homogène"))))</f>
        <v/>
      </c>
      <c r="W755" t="str">
        <f>+IF($V755="","",VLOOKUP(' Matrice Tarifaire NON AL'!AK758,Feuil3!$A$4:$E$14,5,0))</f>
        <v/>
      </c>
      <c r="Y755" t="str">
        <f>+IF($V755="","",IF(VLOOKUP(' Matrice Tarifaire NON AL'!$AK758,Feuil3!$A$4:$D$14,4,0)="Palette",' Matrice Tarifaire NON AL'!AN758,""))</f>
        <v/>
      </c>
      <c r="AA755" t="str">
        <f>+IF($V755="","",IF(VLOOKUP(' Matrice Tarifaire NON AL'!$AK758,Feuil3!$A$4:$D$14,4,0)="Colis",' Matrice Tarifaire NON AL'!AN758,""))</f>
        <v/>
      </c>
      <c r="AC755" t="str">
        <f>+IF(V755="","",IF(VLOOKUP(' Matrice Tarifaire NON AL'!AK758,Feuil3!$A$4:$D$14,4,0)="Colis",IF(' Matrice Tarifaire NON AL'!AO758&gt;0,' Matrice Tarifaire NON AL'!AO758,""),""))</f>
        <v/>
      </c>
      <c r="AD755" t="str">
        <f t="shared" si="36"/>
        <v/>
      </c>
      <c r="AE755" t="str">
        <f>+IF(C755="","",' Matrice Tarifaire NON AL'!C758)</f>
        <v/>
      </c>
      <c r="AF755" t="str">
        <f>+IF(C755="","",' Matrice Tarifaire NON AL'!AQ758)</f>
        <v/>
      </c>
      <c r="AH755" t="str">
        <f>+IF(E755="","",' Matrice Tarifaire NON AL'!$U758)</f>
        <v/>
      </c>
      <c r="AI755" t="str">
        <f>+IF(F755="","",IF(' Matrice Tarifaire NON AL'!$V758="","",' Matrice Tarifaire NON AL'!$V758))</f>
        <v/>
      </c>
      <c r="AJ755" t="str">
        <f>+IF($C755="","",IF(' Matrice Tarifaire NON AL'!AZ758="","",' Matrice Tarifaire NON AL'!AZ758))</f>
        <v/>
      </c>
      <c r="AK755" t="str">
        <f>+IF($C755="","",IF(' Matrice Tarifaire NON AL'!BA758="","",' Matrice Tarifaire NON AL'!BA758))</f>
        <v/>
      </c>
      <c r="AL755" t="str">
        <f>+IF($C755="","",IF(' Matrice Tarifaire NON AL'!BB758="","",TEXT(' Matrice Tarifaire NON AL'!BB758,"0,0000")))</f>
        <v/>
      </c>
      <c r="AO755" t="str">
        <f>+IF($C755="","",IF(' Matrice Tarifaire NON AL'!BF758="","",TEXT(' Matrice Tarifaire NON AL'!BF758,"0,0000")))</f>
        <v/>
      </c>
      <c r="AP755" t="str">
        <f>+IF($C755="","",IF(' Matrice Tarifaire NON AL'!BG758="","",TEXT(' Matrice Tarifaire NON AL'!BG758,"0,0000")))</f>
        <v/>
      </c>
      <c r="AQ755" t="str">
        <f>+IF($C755="","",IF(' Matrice Tarifaire NON AL'!BH758="","",TEXT(' Matrice Tarifaire NON AL'!BH758,"0,0000")))</f>
        <v/>
      </c>
      <c r="AR755" t="str">
        <f>+IF($C755="","",IF(' Matrice Tarifaire NON AL'!BI758="","",TEXT(' Matrice Tarifaire NON AL'!BI758,"0,0000")))</f>
        <v/>
      </c>
      <c r="AS755" t="str">
        <f>+IF(C755="","",IF(' Matrice Tarifaire NON AL'!BJ758="","0",IF(' Matrice Tarifaire NON AL'!BJ758="","",' Matrice Tarifaire NON AL'!BJ758)))</f>
        <v/>
      </c>
      <c r="AT755" t="str">
        <f>+IF(C755="","",IF(' Matrice Tarifaire NON AL'!BK758="","",' Matrice Tarifaire NON AL'!$BK$6))</f>
        <v/>
      </c>
      <c r="AU755" t="str">
        <f>+IF(C755="","",IF(' Matrice Tarifaire NON AL'!BK758="","",TEXT(' Matrice Tarifaire NON AL'!BK758,"0,0000")))</f>
        <v/>
      </c>
      <c r="AV755" t="str">
        <f>+IF(C755="","",IF(' Matrice Tarifaire NON AL'!BL758="","",' Matrice Tarifaire NON AL'!$BL$6))</f>
        <v/>
      </c>
      <c r="AW755" t="str">
        <f>+IF(C755="","",IF(' Matrice Tarifaire NON AL'!BL758="","",TEXT(' Matrice Tarifaire NON AL'!BL758,"0,0000")))</f>
        <v/>
      </c>
      <c r="AX755" t="str">
        <f>+IF(C755="","",IF(' Matrice Tarifaire NON AL'!BM758="","",' Matrice Tarifaire NON AL'!$BM$6))</f>
        <v/>
      </c>
      <c r="AY755" t="str">
        <f>+IF(C755="","",IF(' Matrice Tarifaire NON AL'!BM758="","",TEXT(' Matrice Tarifaire NON AL'!BM758,"0,0000")))</f>
        <v/>
      </c>
      <c r="AZ755" t="str">
        <f>+IF(C755="","",IF(' Matrice Tarifaire NON AL'!BN758="","","Taxe DEEE"))</f>
        <v/>
      </c>
      <c r="BA755" t="str">
        <f>+IF(C755="","",IF(' Matrice Tarifaire NON AL'!BN758="","",TEXT(' Matrice Tarifaire NON AL'!BN758,"0,0000")))</f>
        <v/>
      </c>
      <c r="BD755" t="str">
        <f>+IF($C755="","",IF(' Matrice Tarifaire NON AL'!BR758="","",TEXT(' Matrice Tarifaire NON AL'!BR758,"0,000")))</f>
        <v/>
      </c>
      <c r="BE755" t="str">
        <f>+IF($C755="","",IF(' Matrice Tarifaire NON AL'!BS758="","",VALUE(TEXT(' Matrice Tarifaire NON AL'!BS758,"0,00"))))</f>
        <v/>
      </c>
      <c r="BF755" t="str">
        <f>+IF($C755="","",IF(' Matrice Tarifaire NON AL'!BY758="","",' Matrice Tarifaire NON AL'!BY758))</f>
        <v/>
      </c>
      <c r="BG755" t="str">
        <f>+IF(C755="","",IF(' Matrice Tarifaire NON AL'!AK758="Composant de Box","999",IF(' Matrice Tarifaire NON AL'!AP758&lt;&gt;"",' Matrice Tarifaire NON AL'!AP758,IF(' Matrice Tarifaire NON AL'!AO758&lt;&gt;"",' Matrice Tarifaire NON AL'!AO758,' Matrice Tarifaire NON AL'!AN758))))</f>
        <v/>
      </c>
    </row>
    <row r="756" spans="1:59" x14ac:dyDescent="0.25">
      <c r="A756" t="str">
        <f>+IF($C756="","",IF(' Matrice Tarifaire NON AL'!N759="","",IF(' Matrice Tarifaire NON AL'!N759=0,"GTIN A 0 - Ne doit pas être mis dans PRE REF",TEXT(' Matrice Tarifaire NON AL'!N759,"00000000000000"))))</f>
        <v/>
      </c>
      <c r="B756" t="str">
        <f>+IF(C756="","",IF(L756=172,4,VLOOKUP(' Matrice Tarifaire NON AL'!AK759,Feuil3!$A$4:$B$14,2,0)))</f>
        <v/>
      </c>
      <c r="C756" t="str">
        <f>+IF(' Matrice Tarifaire NON AL'!O759="","",SUBSTITUTE(' Matrice Tarifaire NON AL'!O759,"CHAR (10)"," "))</f>
        <v/>
      </c>
      <c r="D756" t="str">
        <f>+IF($C756="","",SUBSTITUTE(' Matrice Tarifaire NON AL'!P759,"CHAR (13)"," "))</f>
        <v/>
      </c>
      <c r="E756" t="str">
        <f t="shared" si="34"/>
        <v/>
      </c>
      <c r="F756" t="str">
        <f>+IF($C756="","",IF(' Matrice Tarifaire NON AL'!AX759="","Non",' Matrice Tarifaire NON AL'!AX759))</f>
        <v/>
      </c>
      <c r="G756" t="str">
        <f>+IF($C756="","",IF(' Matrice Tarifaire NON AL'!Q759="DOMEDIA","MDD",IF(' Matrice Tarifaire NON AL'!Q759="APTA","MDD",IF(' Matrice Tarifaire NON AL'!Q759="TOP BUDGET","Premier Prix","MN"))))</f>
        <v/>
      </c>
      <c r="H756" t="str">
        <f>+IF($C756="","",' Matrice Tarifaire NON AL'!Q759)</f>
        <v/>
      </c>
      <c r="K756" t="str">
        <f>+IF($C756="","",' Matrice Tarifaire NON AL'!X759)</f>
        <v/>
      </c>
      <c r="L756" t="str">
        <f>+IF($C756="","",' Matrice Tarifaire NON AL'!X759)</f>
        <v/>
      </c>
      <c r="M756" t="str">
        <f>+IF($C756="","",' Matrice Tarifaire NON AL'!Y759)</f>
        <v/>
      </c>
      <c r="N756" t="str">
        <f>+IF($C756="","",' Matrice Tarifaire NON AL'!Z759)</f>
        <v/>
      </c>
      <c r="P756" t="str">
        <f>+IF(C756="","",IF(' Matrice Tarifaire NON AL'!X759&lt;&gt;168,"Non",""))</f>
        <v/>
      </c>
      <c r="Q756" t="str">
        <f>+IF($C756="","",' Matrice Tarifaire NON AL'!T759)</f>
        <v/>
      </c>
      <c r="R756" t="str">
        <f>+IF($C756="","",IF(' Matrice Tarifaire NON AL'!R759="","",' Matrice Tarifaire NON AL'!R759))</f>
        <v/>
      </c>
      <c r="S756" t="str">
        <f>+IF($C756="","",LEFT(' Matrice Tarifaire NON AL'!W759,1))</f>
        <v/>
      </c>
      <c r="T756" t="str">
        <f>+IF($C756="","",LEFT(' Matrice Tarifaire NON AL'!AY759,3))</f>
        <v/>
      </c>
      <c r="U756" t="str">
        <f t="shared" si="35"/>
        <v/>
      </c>
      <c r="V756" t="str">
        <f>+IF(C756="","",IF(VLOOKUP(' Matrice Tarifaire NON AL'!AK759,Feuil3!A:F,6,0)="Box",IF(' Matrice Tarifaire NON AL'!AL759="Mono-Référence","Homogène",IF(' Matrice Tarifaire NON AL'!AL759="Multi-Références","Panaché","")),IF(' Matrice Tarifaire NON AL'!AK759="A la Pièce","Composant sans Colisage",IF(' Matrice Tarifaire NON AL'!AK759="Composant de Box","Composant sans Colisage","Homogène"))))</f>
        <v/>
      </c>
      <c r="W756" t="str">
        <f>+IF($V756="","",VLOOKUP(' Matrice Tarifaire NON AL'!AK759,Feuil3!$A$4:$E$14,5,0))</f>
        <v/>
      </c>
      <c r="Y756" t="str">
        <f>+IF($V756="","",IF(VLOOKUP(' Matrice Tarifaire NON AL'!$AK759,Feuil3!$A$4:$D$14,4,0)="Palette",' Matrice Tarifaire NON AL'!AN759,""))</f>
        <v/>
      </c>
      <c r="AA756" t="str">
        <f>+IF($V756="","",IF(VLOOKUP(' Matrice Tarifaire NON AL'!$AK759,Feuil3!$A$4:$D$14,4,0)="Colis",' Matrice Tarifaire NON AL'!AN759,""))</f>
        <v/>
      </c>
      <c r="AC756" t="str">
        <f>+IF(V756="","",IF(VLOOKUP(' Matrice Tarifaire NON AL'!AK759,Feuil3!$A$4:$D$14,4,0)="Colis",IF(' Matrice Tarifaire NON AL'!AO759&gt;0,' Matrice Tarifaire NON AL'!AO759,""),""))</f>
        <v/>
      </c>
      <c r="AD756" t="str">
        <f t="shared" si="36"/>
        <v/>
      </c>
      <c r="AE756" t="str">
        <f>+IF(C756="","",' Matrice Tarifaire NON AL'!C759)</f>
        <v/>
      </c>
      <c r="AF756" t="str">
        <f>+IF(C756="","",' Matrice Tarifaire NON AL'!AQ759)</f>
        <v/>
      </c>
      <c r="AH756" t="str">
        <f>+IF(E756="","",' Matrice Tarifaire NON AL'!$U759)</f>
        <v/>
      </c>
      <c r="AI756" t="str">
        <f>+IF(F756="","",IF(' Matrice Tarifaire NON AL'!$V759="","",' Matrice Tarifaire NON AL'!$V759))</f>
        <v/>
      </c>
      <c r="AJ756" t="str">
        <f>+IF($C756="","",IF(' Matrice Tarifaire NON AL'!AZ759="","",' Matrice Tarifaire NON AL'!AZ759))</f>
        <v/>
      </c>
      <c r="AK756" t="str">
        <f>+IF($C756="","",IF(' Matrice Tarifaire NON AL'!BA759="","",' Matrice Tarifaire NON AL'!BA759))</f>
        <v/>
      </c>
      <c r="AL756" t="str">
        <f>+IF($C756="","",IF(' Matrice Tarifaire NON AL'!BB759="","",TEXT(' Matrice Tarifaire NON AL'!BB759,"0,0000")))</f>
        <v/>
      </c>
      <c r="AO756" t="str">
        <f>+IF($C756="","",IF(' Matrice Tarifaire NON AL'!BF759="","",TEXT(' Matrice Tarifaire NON AL'!BF759,"0,0000")))</f>
        <v/>
      </c>
      <c r="AP756" t="str">
        <f>+IF($C756="","",IF(' Matrice Tarifaire NON AL'!BG759="","",TEXT(' Matrice Tarifaire NON AL'!BG759,"0,0000")))</f>
        <v/>
      </c>
      <c r="AQ756" t="str">
        <f>+IF($C756="","",IF(' Matrice Tarifaire NON AL'!BH759="","",TEXT(' Matrice Tarifaire NON AL'!BH759,"0,0000")))</f>
        <v/>
      </c>
      <c r="AR756" t="str">
        <f>+IF($C756="","",IF(' Matrice Tarifaire NON AL'!BI759="","",TEXT(' Matrice Tarifaire NON AL'!BI759,"0,0000")))</f>
        <v/>
      </c>
      <c r="AS756" t="str">
        <f>+IF(C756="","",IF(' Matrice Tarifaire NON AL'!BJ759="","0",IF(' Matrice Tarifaire NON AL'!BJ759="","",' Matrice Tarifaire NON AL'!BJ759)))</f>
        <v/>
      </c>
      <c r="AT756" t="str">
        <f>+IF(C756="","",IF(' Matrice Tarifaire NON AL'!BK759="","",' Matrice Tarifaire NON AL'!$BK$6))</f>
        <v/>
      </c>
      <c r="AU756" t="str">
        <f>+IF(C756="","",IF(' Matrice Tarifaire NON AL'!BK759="","",TEXT(' Matrice Tarifaire NON AL'!BK759,"0,0000")))</f>
        <v/>
      </c>
      <c r="AV756" t="str">
        <f>+IF(C756="","",IF(' Matrice Tarifaire NON AL'!BL759="","",' Matrice Tarifaire NON AL'!$BL$6))</f>
        <v/>
      </c>
      <c r="AW756" t="str">
        <f>+IF(C756="","",IF(' Matrice Tarifaire NON AL'!BL759="","",TEXT(' Matrice Tarifaire NON AL'!BL759,"0,0000")))</f>
        <v/>
      </c>
      <c r="AX756" t="str">
        <f>+IF(C756="","",IF(' Matrice Tarifaire NON AL'!BM759="","",' Matrice Tarifaire NON AL'!$BM$6))</f>
        <v/>
      </c>
      <c r="AY756" t="str">
        <f>+IF(C756="","",IF(' Matrice Tarifaire NON AL'!BM759="","",TEXT(' Matrice Tarifaire NON AL'!BM759,"0,0000")))</f>
        <v/>
      </c>
      <c r="AZ756" t="str">
        <f>+IF(C756="","",IF(' Matrice Tarifaire NON AL'!BN759="","","Taxe DEEE"))</f>
        <v/>
      </c>
      <c r="BA756" t="str">
        <f>+IF(C756="","",IF(' Matrice Tarifaire NON AL'!BN759="","",TEXT(' Matrice Tarifaire NON AL'!BN759,"0,0000")))</f>
        <v/>
      </c>
      <c r="BD756" t="str">
        <f>+IF($C756="","",IF(' Matrice Tarifaire NON AL'!BR759="","",TEXT(' Matrice Tarifaire NON AL'!BR759,"0,000")))</f>
        <v/>
      </c>
      <c r="BE756" t="str">
        <f>+IF($C756="","",IF(' Matrice Tarifaire NON AL'!BS759="","",VALUE(TEXT(' Matrice Tarifaire NON AL'!BS759,"0,00"))))</f>
        <v/>
      </c>
      <c r="BF756" t="str">
        <f>+IF($C756="","",IF(' Matrice Tarifaire NON AL'!BY759="","",' Matrice Tarifaire NON AL'!BY759))</f>
        <v/>
      </c>
      <c r="BG756" t="str">
        <f>+IF(C756="","",IF(' Matrice Tarifaire NON AL'!AK759="Composant de Box","999",IF(' Matrice Tarifaire NON AL'!AP759&lt;&gt;"",' Matrice Tarifaire NON AL'!AP759,IF(' Matrice Tarifaire NON AL'!AO759&lt;&gt;"",' Matrice Tarifaire NON AL'!AO759,' Matrice Tarifaire NON AL'!AN759))))</f>
        <v/>
      </c>
    </row>
    <row r="757" spans="1:59" x14ac:dyDescent="0.25">
      <c r="A757" t="str">
        <f>+IF($C757="","",IF(' Matrice Tarifaire NON AL'!N760="","",IF(' Matrice Tarifaire NON AL'!N760=0,"GTIN A 0 - Ne doit pas être mis dans PRE REF",TEXT(' Matrice Tarifaire NON AL'!N760,"00000000000000"))))</f>
        <v/>
      </c>
      <c r="B757" t="str">
        <f>+IF(C757="","",IF(L757=172,4,VLOOKUP(' Matrice Tarifaire NON AL'!AK760,Feuil3!$A$4:$B$14,2,0)))</f>
        <v/>
      </c>
      <c r="C757" t="str">
        <f>+IF(' Matrice Tarifaire NON AL'!O760="","",SUBSTITUTE(' Matrice Tarifaire NON AL'!O760,"CHAR (10)"," "))</f>
        <v/>
      </c>
      <c r="D757" t="str">
        <f>+IF($C757="","",SUBSTITUTE(' Matrice Tarifaire NON AL'!P760,"CHAR (13)"," "))</f>
        <v/>
      </c>
      <c r="E757" t="str">
        <f t="shared" si="34"/>
        <v/>
      </c>
      <c r="F757" t="str">
        <f>+IF($C757="","",IF(' Matrice Tarifaire NON AL'!AX760="","Non",' Matrice Tarifaire NON AL'!AX760))</f>
        <v/>
      </c>
      <c r="G757" t="str">
        <f>+IF($C757="","",IF(' Matrice Tarifaire NON AL'!Q760="DOMEDIA","MDD",IF(' Matrice Tarifaire NON AL'!Q760="APTA","MDD",IF(' Matrice Tarifaire NON AL'!Q760="TOP BUDGET","Premier Prix","MN"))))</f>
        <v/>
      </c>
      <c r="H757" t="str">
        <f>+IF($C757="","",' Matrice Tarifaire NON AL'!Q760)</f>
        <v/>
      </c>
      <c r="K757" t="str">
        <f>+IF($C757="","",' Matrice Tarifaire NON AL'!X760)</f>
        <v/>
      </c>
      <c r="L757" t="str">
        <f>+IF($C757="","",' Matrice Tarifaire NON AL'!X760)</f>
        <v/>
      </c>
      <c r="M757" t="str">
        <f>+IF($C757="","",' Matrice Tarifaire NON AL'!Y760)</f>
        <v/>
      </c>
      <c r="N757" t="str">
        <f>+IF($C757="","",' Matrice Tarifaire NON AL'!Z760)</f>
        <v/>
      </c>
      <c r="P757" t="str">
        <f>+IF(C757="","",IF(' Matrice Tarifaire NON AL'!X760&lt;&gt;168,"Non",""))</f>
        <v/>
      </c>
      <c r="Q757" t="str">
        <f>+IF($C757="","",' Matrice Tarifaire NON AL'!T760)</f>
        <v/>
      </c>
      <c r="R757" t="str">
        <f>+IF($C757="","",IF(' Matrice Tarifaire NON AL'!R760="","",' Matrice Tarifaire NON AL'!R760))</f>
        <v/>
      </c>
      <c r="S757" t="str">
        <f>+IF($C757="","",LEFT(' Matrice Tarifaire NON AL'!W760,1))</f>
        <v/>
      </c>
      <c r="T757" t="str">
        <f>+IF($C757="","",LEFT(' Matrice Tarifaire NON AL'!AY760,3))</f>
        <v/>
      </c>
      <c r="U757" t="str">
        <f t="shared" si="35"/>
        <v/>
      </c>
      <c r="V757" t="str">
        <f>+IF(C757="","",IF(VLOOKUP(' Matrice Tarifaire NON AL'!AK760,Feuil3!A:F,6,0)="Box",IF(' Matrice Tarifaire NON AL'!AL760="Mono-Référence","Homogène",IF(' Matrice Tarifaire NON AL'!AL760="Multi-Références","Panaché","")),IF(' Matrice Tarifaire NON AL'!AK760="A la Pièce","Composant sans Colisage",IF(' Matrice Tarifaire NON AL'!AK760="Composant de Box","Composant sans Colisage","Homogène"))))</f>
        <v/>
      </c>
      <c r="W757" t="str">
        <f>+IF($V757="","",VLOOKUP(' Matrice Tarifaire NON AL'!AK760,Feuil3!$A$4:$E$14,5,0))</f>
        <v/>
      </c>
      <c r="Y757" t="str">
        <f>+IF($V757="","",IF(VLOOKUP(' Matrice Tarifaire NON AL'!$AK760,Feuil3!$A$4:$D$14,4,0)="Palette",' Matrice Tarifaire NON AL'!AN760,""))</f>
        <v/>
      </c>
      <c r="AA757" t="str">
        <f>+IF($V757="","",IF(VLOOKUP(' Matrice Tarifaire NON AL'!$AK760,Feuil3!$A$4:$D$14,4,0)="Colis",' Matrice Tarifaire NON AL'!AN760,""))</f>
        <v/>
      </c>
      <c r="AC757" t="str">
        <f>+IF(V757="","",IF(VLOOKUP(' Matrice Tarifaire NON AL'!AK760,Feuil3!$A$4:$D$14,4,0)="Colis",IF(' Matrice Tarifaire NON AL'!AO760&gt;0,' Matrice Tarifaire NON AL'!AO760,""),""))</f>
        <v/>
      </c>
      <c r="AD757" t="str">
        <f t="shared" si="36"/>
        <v/>
      </c>
      <c r="AE757" t="str">
        <f>+IF(C757="","",' Matrice Tarifaire NON AL'!C760)</f>
        <v/>
      </c>
      <c r="AF757" t="str">
        <f>+IF(C757="","",' Matrice Tarifaire NON AL'!AQ760)</f>
        <v/>
      </c>
      <c r="AH757" t="str">
        <f>+IF(E757="","",' Matrice Tarifaire NON AL'!$U760)</f>
        <v/>
      </c>
      <c r="AI757" t="str">
        <f>+IF(F757="","",IF(' Matrice Tarifaire NON AL'!$V760="","",' Matrice Tarifaire NON AL'!$V760))</f>
        <v/>
      </c>
      <c r="AJ757" t="str">
        <f>+IF($C757="","",IF(' Matrice Tarifaire NON AL'!AZ760="","",' Matrice Tarifaire NON AL'!AZ760))</f>
        <v/>
      </c>
      <c r="AK757" t="str">
        <f>+IF($C757="","",IF(' Matrice Tarifaire NON AL'!BA760="","",' Matrice Tarifaire NON AL'!BA760))</f>
        <v/>
      </c>
      <c r="AL757" t="str">
        <f>+IF($C757="","",IF(' Matrice Tarifaire NON AL'!BB760="","",TEXT(' Matrice Tarifaire NON AL'!BB760,"0,0000")))</f>
        <v/>
      </c>
      <c r="AO757" t="str">
        <f>+IF($C757="","",IF(' Matrice Tarifaire NON AL'!BF760="","",TEXT(' Matrice Tarifaire NON AL'!BF760,"0,0000")))</f>
        <v/>
      </c>
      <c r="AP757" t="str">
        <f>+IF($C757="","",IF(' Matrice Tarifaire NON AL'!BG760="","",TEXT(' Matrice Tarifaire NON AL'!BG760,"0,0000")))</f>
        <v/>
      </c>
      <c r="AQ757" t="str">
        <f>+IF($C757="","",IF(' Matrice Tarifaire NON AL'!BH760="","",TEXT(' Matrice Tarifaire NON AL'!BH760,"0,0000")))</f>
        <v/>
      </c>
      <c r="AR757" t="str">
        <f>+IF($C757="","",IF(' Matrice Tarifaire NON AL'!BI760="","",TEXT(' Matrice Tarifaire NON AL'!BI760,"0,0000")))</f>
        <v/>
      </c>
      <c r="AS757" t="str">
        <f>+IF(C757="","",IF(' Matrice Tarifaire NON AL'!BJ760="","0",IF(' Matrice Tarifaire NON AL'!BJ760="","",' Matrice Tarifaire NON AL'!BJ760)))</f>
        <v/>
      </c>
      <c r="AT757" t="str">
        <f>+IF(C757="","",IF(' Matrice Tarifaire NON AL'!BK760="","",' Matrice Tarifaire NON AL'!$BK$6))</f>
        <v/>
      </c>
      <c r="AU757" t="str">
        <f>+IF(C757="","",IF(' Matrice Tarifaire NON AL'!BK760="","",TEXT(' Matrice Tarifaire NON AL'!BK760,"0,0000")))</f>
        <v/>
      </c>
      <c r="AV757" t="str">
        <f>+IF(C757="","",IF(' Matrice Tarifaire NON AL'!BL760="","",' Matrice Tarifaire NON AL'!$BL$6))</f>
        <v/>
      </c>
      <c r="AW757" t="str">
        <f>+IF(C757="","",IF(' Matrice Tarifaire NON AL'!BL760="","",TEXT(' Matrice Tarifaire NON AL'!BL760,"0,0000")))</f>
        <v/>
      </c>
      <c r="AX757" t="str">
        <f>+IF(C757="","",IF(' Matrice Tarifaire NON AL'!BM760="","",' Matrice Tarifaire NON AL'!$BM$6))</f>
        <v/>
      </c>
      <c r="AY757" t="str">
        <f>+IF(C757="","",IF(' Matrice Tarifaire NON AL'!BM760="","",TEXT(' Matrice Tarifaire NON AL'!BM760,"0,0000")))</f>
        <v/>
      </c>
      <c r="AZ757" t="str">
        <f>+IF(C757="","",IF(' Matrice Tarifaire NON AL'!BN760="","","Taxe DEEE"))</f>
        <v/>
      </c>
      <c r="BA757" t="str">
        <f>+IF(C757="","",IF(' Matrice Tarifaire NON AL'!BN760="","",TEXT(' Matrice Tarifaire NON AL'!BN760,"0,0000")))</f>
        <v/>
      </c>
      <c r="BD757" t="str">
        <f>+IF($C757="","",IF(' Matrice Tarifaire NON AL'!BR760="","",TEXT(' Matrice Tarifaire NON AL'!BR760,"0,000")))</f>
        <v/>
      </c>
      <c r="BE757" t="str">
        <f>+IF($C757="","",IF(' Matrice Tarifaire NON AL'!BS760="","",VALUE(TEXT(' Matrice Tarifaire NON AL'!BS760,"0,00"))))</f>
        <v/>
      </c>
      <c r="BF757" t="str">
        <f>+IF($C757="","",IF(' Matrice Tarifaire NON AL'!BY760="","",' Matrice Tarifaire NON AL'!BY760))</f>
        <v/>
      </c>
      <c r="BG757" t="str">
        <f>+IF(C757="","",IF(' Matrice Tarifaire NON AL'!AK760="Composant de Box","999",IF(' Matrice Tarifaire NON AL'!AP760&lt;&gt;"",' Matrice Tarifaire NON AL'!AP760,IF(' Matrice Tarifaire NON AL'!AO760&lt;&gt;"",' Matrice Tarifaire NON AL'!AO760,' Matrice Tarifaire NON AL'!AN760))))</f>
        <v/>
      </c>
    </row>
    <row r="758" spans="1:59" x14ac:dyDescent="0.25">
      <c r="A758" t="str">
        <f>+IF($C758="","",IF(' Matrice Tarifaire NON AL'!N761="","",IF(' Matrice Tarifaire NON AL'!N761=0,"GTIN A 0 - Ne doit pas être mis dans PRE REF",TEXT(' Matrice Tarifaire NON AL'!N761,"00000000000000"))))</f>
        <v/>
      </c>
      <c r="B758" t="str">
        <f>+IF(C758="","",IF(L758=172,4,VLOOKUP(' Matrice Tarifaire NON AL'!AK761,Feuil3!$A$4:$B$14,2,0)))</f>
        <v/>
      </c>
      <c r="C758" t="str">
        <f>+IF(' Matrice Tarifaire NON AL'!O761="","",SUBSTITUTE(' Matrice Tarifaire NON AL'!O761,"CHAR (10)"," "))</f>
        <v/>
      </c>
      <c r="D758" t="str">
        <f>+IF($C758="","",SUBSTITUTE(' Matrice Tarifaire NON AL'!P761,"CHAR (13)"," "))</f>
        <v/>
      </c>
      <c r="E758" t="str">
        <f t="shared" si="34"/>
        <v/>
      </c>
      <c r="F758" t="str">
        <f>+IF($C758="","",IF(' Matrice Tarifaire NON AL'!AX761="","Non",' Matrice Tarifaire NON AL'!AX761))</f>
        <v/>
      </c>
      <c r="G758" t="str">
        <f>+IF($C758="","",IF(' Matrice Tarifaire NON AL'!Q761="DOMEDIA","MDD",IF(' Matrice Tarifaire NON AL'!Q761="APTA","MDD",IF(' Matrice Tarifaire NON AL'!Q761="TOP BUDGET","Premier Prix","MN"))))</f>
        <v/>
      </c>
      <c r="H758" t="str">
        <f>+IF($C758="","",' Matrice Tarifaire NON AL'!Q761)</f>
        <v/>
      </c>
      <c r="K758" t="str">
        <f>+IF($C758="","",' Matrice Tarifaire NON AL'!X761)</f>
        <v/>
      </c>
      <c r="L758" t="str">
        <f>+IF($C758="","",' Matrice Tarifaire NON AL'!X761)</f>
        <v/>
      </c>
      <c r="M758" t="str">
        <f>+IF($C758="","",' Matrice Tarifaire NON AL'!Y761)</f>
        <v/>
      </c>
      <c r="N758" t="str">
        <f>+IF($C758="","",' Matrice Tarifaire NON AL'!Z761)</f>
        <v/>
      </c>
      <c r="P758" t="str">
        <f>+IF(C758="","",IF(' Matrice Tarifaire NON AL'!X761&lt;&gt;168,"Non",""))</f>
        <v/>
      </c>
      <c r="Q758" t="str">
        <f>+IF($C758="","",' Matrice Tarifaire NON AL'!T761)</f>
        <v/>
      </c>
      <c r="R758" t="str">
        <f>+IF($C758="","",IF(' Matrice Tarifaire NON AL'!R761="","",' Matrice Tarifaire NON AL'!R761))</f>
        <v/>
      </c>
      <c r="S758" t="str">
        <f>+IF($C758="","",LEFT(' Matrice Tarifaire NON AL'!W761,1))</f>
        <v/>
      </c>
      <c r="T758" t="str">
        <f>+IF($C758="","",LEFT(' Matrice Tarifaire NON AL'!AY761,3))</f>
        <v/>
      </c>
      <c r="U758" t="str">
        <f t="shared" si="35"/>
        <v/>
      </c>
      <c r="V758" t="str">
        <f>+IF(C758="","",IF(VLOOKUP(' Matrice Tarifaire NON AL'!AK761,Feuil3!A:F,6,0)="Box",IF(' Matrice Tarifaire NON AL'!AL761="Mono-Référence","Homogène",IF(' Matrice Tarifaire NON AL'!AL761="Multi-Références","Panaché","")),IF(' Matrice Tarifaire NON AL'!AK761="A la Pièce","Composant sans Colisage",IF(' Matrice Tarifaire NON AL'!AK761="Composant de Box","Composant sans Colisage","Homogène"))))</f>
        <v/>
      </c>
      <c r="W758" t="str">
        <f>+IF($V758="","",VLOOKUP(' Matrice Tarifaire NON AL'!AK761,Feuil3!$A$4:$E$14,5,0))</f>
        <v/>
      </c>
      <c r="Y758" t="str">
        <f>+IF($V758="","",IF(VLOOKUP(' Matrice Tarifaire NON AL'!$AK761,Feuil3!$A$4:$D$14,4,0)="Palette",' Matrice Tarifaire NON AL'!AN761,""))</f>
        <v/>
      </c>
      <c r="AA758" t="str">
        <f>+IF($V758="","",IF(VLOOKUP(' Matrice Tarifaire NON AL'!$AK761,Feuil3!$A$4:$D$14,4,0)="Colis",' Matrice Tarifaire NON AL'!AN761,""))</f>
        <v/>
      </c>
      <c r="AC758" t="str">
        <f>+IF(V758="","",IF(VLOOKUP(' Matrice Tarifaire NON AL'!AK761,Feuil3!$A$4:$D$14,4,0)="Colis",IF(' Matrice Tarifaire NON AL'!AO761&gt;0,' Matrice Tarifaire NON AL'!AO761,""),""))</f>
        <v/>
      </c>
      <c r="AD758" t="str">
        <f t="shared" si="36"/>
        <v/>
      </c>
      <c r="AE758" t="str">
        <f>+IF(C758="","",' Matrice Tarifaire NON AL'!C761)</f>
        <v/>
      </c>
      <c r="AF758" t="str">
        <f>+IF(C758="","",' Matrice Tarifaire NON AL'!AQ761)</f>
        <v/>
      </c>
      <c r="AH758" t="str">
        <f>+IF(E758="","",' Matrice Tarifaire NON AL'!$U761)</f>
        <v/>
      </c>
      <c r="AI758" t="str">
        <f>+IF(F758="","",IF(' Matrice Tarifaire NON AL'!$V761="","",' Matrice Tarifaire NON AL'!$V761))</f>
        <v/>
      </c>
      <c r="AJ758" t="str">
        <f>+IF($C758="","",IF(' Matrice Tarifaire NON AL'!AZ761="","",' Matrice Tarifaire NON AL'!AZ761))</f>
        <v/>
      </c>
      <c r="AK758" t="str">
        <f>+IF($C758="","",IF(' Matrice Tarifaire NON AL'!BA761="","",' Matrice Tarifaire NON AL'!BA761))</f>
        <v/>
      </c>
      <c r="AL758" t="str">
        <f>+IF($C758="","",IF(' Matrice Tarifaire NON AL'!BB761="","",TEXT(' Matrice Tarifaire NON AL'!BB761,"0,0000")))</f>
        <v/>
      </c>
      <c r="AO758" t="str">
        <f>+IF($C758="","",IF(' Matrice Tarifaire NON AL'!BF761="","",TEXT(' Matrice Tarifaire NON AL'!BF761,"0,0000")))</f>
        <v/>
      </c>
      <c r="AP758" t="str">
        <f>+IF($C758="","",IF(' Matrice Tarifaire NON AL'!BG761="","",TEXT(' Matrice Tarifaire NON AL'!BG761,"0,0000")))</f>
        <v/>
      </c>
      <c r="AQ758" t="str">
        <f>+IF($C758="","",IF(' Matrice Tarifaire NON AL'!BH761="","",TEXT(' Matrice Tarifaire NON AL'!BH761,"0,0000")))</f>
        <v/>
      </c>
      <c r="AR758" t="str">
        <f>+IF($C758="","",IF(' Matrice Tarifaire NON AL'!BI761="","",TEXT(' Matrice Tarifaire NON AL'!BI761,"0,0000")))</f>
        <v/>
      </c>
      <c r="AS758" t="str">
        <f>+IF(C758="","",IF(' Matrice Tarifaire NON AL'!BJ761="","0",IF(' Matrice Tarifaire NON AL'!BJ761="","",' Matrice Tarifaire NON AL'!BJ761)))</f>
        <v/>
      </c>
      <c r="AT758" t="str">
        <f>+IF(C758="","",IF(' Matrice Tarifaire NON AL'!BK761="","",' Matrice Tarifaire NON AL'!$BK$6))</f>
        <v/>
      </c>
      <c r="AU758" t="str">
        <f>+IF(C758="","",IF(' Matrice Tarifaire NON AL'!BK761="","",TEXT(' Matrice Tarifaire NON AL'!BK761,"0,0000")))</f>
        <v/>
      </c>
      <c r="AV758" t="str">
        <f>+IF(C758="","",IF(' Matrice Tarifaire NON AL'!BL761="","",' Matrice Tarifaire NON AL'!$BL$6))</f>
        <v/>
      </c>
      <c r="AW758" t="str">
        <f>+IF(C758="","",IF(' Matrice Tarifaire NON AL'!BL761="","",TEXT(' Matrice Tarifaire NON AL'!BL761,"0,0000")))</f>
        <v/>
      </c>
      <c r="AX758" t="str">
        <f>+IF(C758="","",IF(' Matrice Tarifaire NON AL'!BM761="","",' Matrice Tarifaire NON AL'!$BM$6))</f>
        <v/>
      </c>
      <c r="AY758" t="str">
        <f>+IF(C758="","",IF(' Matrice Tarifaire NON AL'!BM761="","",TEXT(' Matrice Tarifaire NON AL'!BM761,"0,0000")))</f>
        <v/>
      </c>
      <c r="AZ758" t="str">
        <f>+IF(C758="","",IF(' Matrice Tarifaire NON AL'!BN761="","","Taxe DEEE"))</f>
        <v/>
      </c>
      <c r="BA758" t="str">
        <f>+IF(C758="","",IF(' Matrice Tarifaire NON AL'!BN761="","",TEXT(' Matrice Tarifaire NON AL'!BN761,"0,0000")))</f>
        <v/>
      </c>
      <c r="BD758" t="str">
        <f>+IF($C758="","",IF(' Matrice Tarifaire NON AL'!BR761="","",TEXT(' Matrice Tarifaire NON AL'!BR761,"0,000")))</f>
        <v/>
      </c>
      <c r="BE758" t="str">
        <f>+IF($C758="","",IF(' Matrice Tarifaire NON AL'!BS761="","",VALUE(TEXT(' Matrice Tarifaire NON AL'!BS761,"0,00"))))</f>
        <v/>
      </c>
      <c r="BF758" t="str">
        <f>+IF($C758="","",IF(' Matrice Tarifaire NON AL'!BY761="","",' Matrice Tarifaire NON AL'!BY761))</f>
        <v/>
      </c>
      <c r="BG758" t="str">
        <f>+IF(C758="","",IF(' Matrice Tarifaire NON AL'!AK761="Composant de Box","999",IF(' Matrice Tarifaire NON AL'!AP761&lt;&gt;"",' Matrice Tarifaire NON AL'!AP761,IF(' Matrice Tarifaire NON AL'!AO761&lt;&gt;"",' Matrice Tarifaire NON AL'!AO761,' Matrice Tarifaire NON AL'!AN761))))</f>
        <v/>
      </c>
    </row>
    <row r="759" spans="1:59" x14ac:dyDescent="0.25">
      <c r="A759" t="str">
        <f>+IF($C759="","",IF(' Matrice Tarifaire NON AL'!N762="","",IF(' Matrice Tarifaire NON AL'!N762=0,"GTIN A 0 - Ne doit pas être mis dans PRE REF",TEXT(' Matrice Tarifaire NON AL'!N762,"00000000000000"))))</f>
        <v/>
      </c>
      <c r="B759" t="str">
        <f>+IF(C759="","",IF(L759=172,4,VLOOKUP(' Matrice Tarifaire NON AL'!AK762,Feuil3!$A$4:$B$14,2,0)))</f>
        <v/>
      </c>
      <c r="C759" t="str">
        <f>+IF(' Matrice Tarifaire NON AL'!O762="","",SUBSTITUTE(' Matrice Tarifaire NON AL'!O762,"CHAR (10)"," "))</f>
        <v/>
      </c>
      <c r="D759" t="str">
        <f>+IF($C759="","",SUBSTITUTE(' Matrice Tarifaire NON AL'!P762,"CHAR (13)"," "))</f>
        <v/>
      </c>
      <c r="E759" t="str">
        <f t="shared" si="34"/>
        <v/>
      </c>
      <c r="F759" t="str">
        <f>+IF($C759="","",IF(' Matrice Tarifaire NON AL'!AX762="","Non",' Matrice Tarifaire NON AL'!AX762))</f>
        <v/>
      </c>
      <c r="G759" t="str">
        <f>+IF($C759="","",IF(' Matrice Tarifaire NON AL'!Q762="DOMEDIA","MDD",IF(' Matrice Tarifaire NON AL'!Q762="APTA","MDD",IF(' Matrice Tarifaire NON AL'!Q762="TOP BUDGET","Premier Prix","MN"))))</f>
        <v/>
      </c>
      <c r="H759" t="str">
        <f>+IF($C759="","",' Matrice Tarifaire NON AL'!Q762)</f>
        <v/>
      </c>
      <c r="K759" t="str">
        <f>+IF($C759="","",' Matrice Tarifaire NON AL'!X762)</f>
        <v/>
      </c>
      <c r="L759" t="str">
        <f>+IF($C759="","",' Matrice Tarifaire NON AL'!X762)</f>
        <v/>
      </c>
      <c r="M759" t="str">
        <f>+IF($C759="","",' Matrice Tarifaire NON AL'!Y762)</f>
        <v/>
      </c>
      <c r="N759" t="str">
        <f>+IF($C759="","",' Matrice Tarifaire NON AL'!Z762)</f>
        <v/>
      </c>
      <c r="P759" t="str">
        <f>+IF(C759="","",IF(' Matrice Tarifaire NON AL'!X762&lt;&gt;168,"Non",""))</f>
        <v/>
      </c>
      <c r="Q759" t="str">
        <f>+IF($C759="","",' Matrice Tarifaire NON AL'!T762)</f>
        <v/>
      </c>
      <c r="R759" t="str">
        <f>+IF($C759="","",IF(' Matrice Tarifaire NON AL'!R762="","",' Matrice Tarifaire NON AL'!R762))</f>
        <v/>
      </c>
      <c r="S759" t="str">
        <f>+IF($C759="","",LEFT(' Matrice Tarifaire NON AL'!W762,1))</f>
        <v/>
      </c>
      <c r="T759" t="str">
        <f>+IF($C759="","",LEFT(' Matrice Tarifaire NON AL'!AY762,3))</f>
        <v/>
      </c>
      <c r="U759" t="str">
        <f t="shared" si="35"/>
        <v/>
      </c>
      <c r="V759" t="str">
        <f>+IF(C759="","",IF(VLOOKUP(' Matrice Tarifaire NON AL'!AK762,Feuil3!A:F,6,0)="Box",IF(' Matrice Tarifaire NON AL'!AL762="Mono-Référence","Homogène",IF(' Matrice Tarifaire NON AL'!AL762="Multi-Références","Panaché","")),IF(' Matrice Tarifaire NON AL'!AK762="A la Pièce","Composant sans Colisage",IF(' Matrice Tarifaire NON AL'!AK762="Composant de Box","Composant sans Colisage","Homogène"))))</f>
        <v/>
      </c>
      <c r="W759" t="str">
        <f>+IF($V759="","",VLOOKUP(' Matrice Tarifaire NON AL'!AK762,Feuil3!$A$4:$E$14,5,0))</f>
        <v/>
      </c>
      <c r="Y759" t="str">
        <f>+IF($V759="","",IF(VLOOKUP(' Matrice Tarifaire NON AL'!$AK762,Feuil3!$A$4:$D$14,4,0)="Palette",' Matrice Tarifaire NON AL'!AN762,""))</f>
        <v/>
      </c>
      <c r="AA759" t="str">
        <f>+IF($V759="","",IF(VLOOKUP(' Matrice Tarifaire NON AL'!$AK762,Feuil3!$A$4:$D$14,4,0)="Colis",' Matrice Tarifaire NON AL'!AN762,""))</f>
        <v/>
      </c>
      <c r="AC759" t="str">
        <f>+IF(V759="","",IF(VLOOKUP(' Matrice Tarifaire NON AL'!AK762,Feuil3!$A$4:$D$14,4,0)="Colis",IF(' Matrice Tarifaire NON AL'!AO762&gt;0,' Matrice Tarifaire NON AL'!AO762,""),""))</f>
        <v/>
      </c>
      <c r="AD759" t="str">
        <f t="shared" si="36"/>
        <v/>
      </c>
      <c r="AE759" t="str">
        <f>+IF(C759="","",' Matrice Tarifaire NON AL'!C762)</f>
        <v/>
      </c>
      <c r="AF759" t="str">
        <f>+IF(C759="","",' Matrice Tarifaire NON AL'!AQ762)</f>
        <v/>
      </c>
      <c r="AH759" t="str">
        <f>+IF(E759="","",' Matrice Tarifaire NON AL'!$U762)</f>
        <v/>
      </c>
      <c r="AI759" t="str">
        <f>+IF(F759="","",IF(' Matrice Tarifaire NON AL'!$V762="","",' Matrice Tarifaire NON AL'!$V762))</f>
        <v/>
      </c>
      <c r="AJ759" t="str">
        <f>+IF($C759="","",IF(' Matrice Tarifaire NON AL'!AZ762="","",' Matrice Tarifaire NON AL'!AZ762))</f>
        <v/>
      </c>
      <c r="AK759" t="str">
        <f>+IF($C759="","",IF(' Matrice Tarifaire NON AL'!BA762="","",' Matrice Tarifaire NON AL'!BA762))</f>
        <v/>
      </c>
      <c r="AL759" t="str">
        <f>+IF($C759="","",IF(' Matrice Tarifaire NON AL'!BB762="","",TEXT(' Matrice Tarifaire NON AL'!BB762,"0,0000")))</f>
        <v/>
      </c>
      <c r="AO759" t="str">
        <f>+IF($C759="","",IF(' Matrice Tarifaire NON AL'!BF762="","",TEXT(' Matrice Tarifaire NON AL'!BF762,"0,0000")))</f>
        <v/>
      </c>
      <c r="AP759" t="str">
        <f>+IF($C759="","",IF(' Matrice Tarifaire NON AL'!BG762="","",TEXT(' Matrice Tarifaire NON AL'!BG762,"0,0000")))</f>
        <v/>
      </c>
      <c r="AQ759" t="str">
        <f>+IF($C759="","",IF(' Matrice Tarifaire NON AL'!BH762="","",TEXT(' Matrice Tarifaire NON AL'!BH762,"0,0000")))</f>
        <v/>
      </c>
      <c r="AR759" t="str">
        <f>+IF($C759="","",IF(' Matrice Tarifaire NON AL'!BI762="","",TEXT(' Matrice Tarifaire NON AL'!BI762,"0,0000")))</f>
        <v/>
      </c>
      <c r="AS759" t="str">
        <f>+IF(C759="","",IF(' Matrice Tarifaire NON AL'!BJ762="","0",IF(' Matrice Tarifaire NON AL'!BJ762="","",' Matrice Tarifaire NON AL'!BJ762)))</f>
        <v/>
      </c>
      <c r="AT759" t="str">
        <f>+IF(C759="","",IF(' Matrice Tarifaire NON AL'!BK762="","",' Matrice Tarifaire NON AL'!$BK$6))</f>
        <v/>
      </c>
      <c r="AU759" t="str">
        <f>+IF(C759="","",IF(' Matrice Tarifaire NON AL'!BK762="","",TEXT(' Matrice Tarifaire NON AL'!BK762,"0,0000")))</f>
        <v/>
      </c>
      <c r="AV759" t="str">
        <f>+IF(C759="","",IF(' Matrice Tarifaire NON AL'!BL762="","",' Matrice Tarifaire NON AL'!$BL$6))</f>
        <v/>
      </c>
      <c r="AW759" t="str">
        <f>+IF(C759="","",IF(' Matrice Tarifaire NON AL'!BL762="","",TEXT(' Matrice Tarifaire NON AL'!BL762,"0,0000")))</f>
        <v/>
      </c>
      <c r="AX759" t="str">
        <f>+IF(C759="","",IF(' Matrice Tarifaire NON AL'!BM762="","",' Matrice Tarifaire NON AL'!$BM$6))</f>
        <v/>
      </c>
      <c r="AY759" t="str">
        <f>+IF(C759="","",IF(' Matrice Tarifaire NON AL'!BM762="","",TEXT(' Matrice Tarifaire NON AL'!BM762,"0,0000")))</f>
        <v/>
      </c>
      <c r="AZ759" t="str">
        <f>+IF(C759="","",IF(' Matrice Tarifaire NON AL'!BN762="","","Taxe DEEE"))</f>
        <v/>
      </c>
      <c r="BA759" t="str">
        <f>+IF(C759="","",IF(' Matrice Tarifaire NON AL'!BN762="","",TEXT(' Matrice Tarifaire NON AL'!BN762,"0,0000")))</f>
        <v/>
      </c>
      <c r="BD759" t="str">
        <f>+IF($C759="","",IF(' Matrice Tarifaire NON AL'!BR762="","",TEXT(' Matrice Tarifaire NON AL'!BR762,"0,000")))</f>
        <v/>
      </c>
      <c r="BE759" t="str">
        <f>+IF($C759="","",IF(' Matrice Tarifaire NON AL'!BS762="","",VALUE(TEXT(' Matrice Tarifaire NON AL'!BS762,"0,00"))))</f>
        <v/>
      </c>
      <c r="BF759" t="str">
        <f>+IF($C759="","",IF(' Matrice Tarifaire NON AL'!BY762="","",' Matrice Tarifaire NON AL'!BY762))</f>
        <v/>
      </c>
      <c r="BG759" t="str">
        <f>+IF(C759="","",IF(' Matrice Tarifaire NON AL'!AK762="Composant de Box","999",IF(' Matrice Tarifaire NON AL'!AP762&lt;&gt;"",' Matrice Tarifaire NON AL'!AP762,IF(' Matrice Tarifaire NON AL'!AO762&lt;&gt;"",' Matrice Tarifaire NON AL'!AO762,' Matrice Tarifaire NON AL'!AN762))))</f>
        <v/>
      </c>
    </row>
    <row r="760" spans="1:59" x14ac:dyDescent="0.25">
      <c r="A760" t="str">
        <f>+IF($C760="","",IF(' Matrice Tarifaire NON AL'!N763="","",IF(' Matrice Tarifaire NON AL'!N763=0,"GTIN A 0 - Ne doit pas être mis dans PRE REF",TEXT(' Matrice Tarifaire NON AL'!N763,"00000000000000"))))</f>
        <v/>
      </c>
      <c r="B760" t="str">
        <f>+IF(C760="","",IF(L760=172,4,VLOOKUP(' Matrice Tarifaire NON AL'!AK763,Feuil3!$A$4:$B$14,2,0)))</f>
        <v/>
      </c>
      <c r="C760" t="str">
        <f>+IF(' Matrice Tarifaire NON AL'!O763="","",SUBSTITUTE(' Matrice Tarifaire NON AL'!O763,"CHAR (10)"," "))</f>
        <v/>
      </c>
      <c r="D760" t="str">
        <f>+IF($C760="","",SUBSTITUTE(' Matrice Tarifaire NON AL'!P763,"CHAR (13)"," "))</f>
        <v/>
      </c>
      <c r="E760" t="str">
        <f t="shared" si="34"/>
        <v/>
      </c>
      <c r="F760" t="str">
        <f>+IF($C760="","",IF(' Matrice Tarifaire NON AL'!AX763="","Non",' Matrice Tarifaire NON AL'!AX763))</f>
        <v/>
      </c>
      <c r="G760" t="str">
        <f>+IF($C760="","",IF(' Matrice Tarifaire NON AL'!Q763="DOMEDIA","MDD",IF(' Matrice Tarifaire NON AL'!Q763="APTA","MDD",IF(' Matrice Tarifaire NON AL'!Q763="TOP BUDGET","Premier Prix","MN"))))</f>
        <v/>
      </c>
      <c r="H760" t="str">
        <f>+IF($C760="","",' Matrice Tarifaire NON AL'!Q763)</f>
        <v/>
      </c>
      <c r="K760" t="str">
        <f>+IF($C760="","",' Matrice Tarifaire NON AL'!X763)</f>
        <v/>
      </c>
      <c r="L760" t="str">
        <f>+IF($C760="","",' Matrice Tarifaire NON AL'!X763)</f>
        <v/>
      </c>
      <c r="M760" t="str">
        <f>+IF($C760="","",' Matrice Tarifaire NON AL'!Y763)</f>
        <v/>
      </c>
      <c r="N760" t="str">
        <f>+IF($C760="","",' Matrice Tarifaire NON AL'!Z763)</f>
        <v/>
      </c>
      <c r="P760" t="str">
        <f>+IF(C760="","",IF(' Matrice Tarifaire NON AL'!X763&lt;&gt;168,"Non",""))</f>
        <v/>
      </c>
      <c r="Q760" t="str">
        <f>+IF($C760="","",' Matrice Tarifaire NON AL'!T763)</f>
        <v/>
      </c>
      <c r="R760" t="str">
        <f>+IF($C760="","",IF(' Matrice Tarifaire NON AL'!R763="","",' Matrice Tarifaire NON AL'!R763))</f>
        <v/>
      </c>
      <c r="S760" t="str">
        <f>+IF($C760="","",LEFT(' Matrice Tarifaire NON AL'!W763,1))</f>
        <v/>
      </c>
      <c r="T760" t="str">
        <f>+IF($C760="","",LEFT(' Matrice Tarifaire NON AL'!AY763,3))</f>
        <v/>
      </c>
      <c r="U760" t="str">
        <f t="shared" si="35"/>
        <v/>
      </c>
      <c r="V760" t="str">
        <f>+IF(C760="","",IF(VLOOKUP(' Matrice Tarifaire NON AL'!AK763,Feuil3!A:F,6,0)="Box",IF(' Matrice Tarifaire NON AL'!AL763="Mono-Référence","Homogène",IF(' Matrice Tarifaire NON AL'!AL763="Multi-Références","Panaché","")),IF(' Matrice Tarifaire NON AL'!AK763="A la Pièce","Composant sans Colisage",IF(' Matrice Tarifaire NON AL'!AK763="Composant de Box","Composant sans Colisage","Homogène"))))</f>
        <v/>
      </c>
      <c r="W760" t="str">
        <f>+IF($V760="","",VLOOKUP(' Matrice Tarifaire NON AL'!AK763,Feuil3!$A$4:$E$14,5,0))</f>
        <v/>
      </c>
      <c r="Y760" t="str">
        <f>+IF($V760="","",IF(VLOOKUP(' Matrice Tarifaire NON AL'!$AK763,Feuil3!$A$4:$D$14,4,0)="Palette",' Matrice Tarifaire NON AL'!AN763,""))</f>
        <v/>
      </c>
      <c r="AA760" t="str">
        <f>+IF($V760="","",IF(VLOOKUP(' Matrice Tarifaire NON AL'!$AK763,Feuil3!$A$4:$D$14,4,0)="Colis",' Matrice Tarifaire NON AL'!AN763,""))</f>
        <v/>
      </c>
      <c r="AC760" t="str">
        <f>+IF(V760="","",IF(VLOOKUP(' Matrice Tarifaire NON AL'!AK763,Feuil3!$A$4:$D$14,4,0)="Colis",IF(' Matrice Tarifaire NON AL'!AO763&gt;0,' Matrice Tarifaire NON AL'!AO763,""),""))</f>
        <v/>
      </c>
      <c r="AD760" t="str">
        <f t="shared" si="36"/>
        <v/>
      </c>
      <c r="AE760" t="str">
        <f>+IF(C760="","",' Matrice Tarifaire NON AL'!C763)</f>
        <v/>
      </c>
      <c r="AF760" t="str">
        <f>+IF(C760="","",' Matrice Tarifaire NON AL'!AQ763)</f>
        <v/>
      </c>
      <c r="AH760" t="str">
        <f>+IF(E760="","",' Matrice Tarifaire NON AL'!$U763)</f>
        <v/>
      </c>
      <c r="AI760" t="str">
        <f>+IF(F760="","",IF(' Matrice Tarifaire NON AL'!$V763="","",' Matrice Tarifaire NON AL'!$V763))</f>
        <v/>
      </c>
      <c r="AJ760" t="str">
        <f>+IF($C760="","",IF(' Matrice Tarifaire NON AL'!AZ763="","",' Matrice Tarifaire NON AL'!AZ763))</f>
        <v/>
      </c>
      <c r="AK760" t="str">
        <f>+IF($C760="","",IF(' Matrice Tarifaire NON AL'!BA763="","",' Matrice Tarifaire NON AL'!BA763))</f>
        <v/>
      </c>
      <c r="AL760" t="str">
        <f>+IF($C760="","",IF(' Matrice Tarifaire NON AL'!BB763="","",TEXT(' Matrice Tarifaire NON AL'!BB763,"0,0000")))</f>
        <v/>
      </c>
      <c r="AO760" t="str">
        <f>+IF($C760="","",IF(' Matrice Tarifaire NON AL'!BF763="","",TEXT(' Matrice Tarifaire NON AL'!BF763,"0,0000")))</f>
        <v/>
      </c>
      <c r="AP760" t="str">
        <f>+IF($C760="","",IF(' Matrice Tarifaire NON AL'!BG763="","",TEXT(' Matrice Tarifaire NON AL'!BG763,"0,0000")))</f>
        <v/>
      </c>
      <c r="AQ760" t="str">
        <f>+IF($C760="","",IF(' Matrice Tarifaire NON AL'!BH763="","",TEXT(' Matrice Tarifaire NON AL'!BH763,"0,0000")))</f>
        <v/>
      </c>
      <c r="AR760" t="str">
        <f>+IF($C760="","",IF(' Matrice Tarifaire NON AL'!BI763="","",TEXT(' Matrice Tarifaire NON AL'!BI763,"0,0000")))</f>
        <v/>
      </c>
      <c r="AS760" t="str">
        <f>+IF(C760="","",IF(' Matrice Tarifaire NON AL'!BJ763="","0",IF(' Matrice Tarifaire NON AL'!BJ763="","",' Matrice Tarifaire NON AL'!BJ763)))</f>
        <v/>
      </c>
      <c r="AT760" t="str">
        <f>+IF(C760="","",IF(' Matrice Tarifaire NON AL'!BK763="","",' Matrice Tarifaire NON AL'!$BK$6))</f>
        <v/>
      </c>
      <c r="AU760" t="str">
        <f>+IF(C760="","",IF(' Matrice Tarifaire NON AL'!BK763="","",TEXT(' Matrice Tarifaire NON AL'!BK763,"0,0000")))</f>
        <v/>
      </c>
      <c r="AV760" t="str">
        <f>+IF(C760="","",IF(' Matrice Tarifaire NON AL'!BL763="","",' Matrice Tarifaire NON AL'!$BL$6))</f>
        <v/>
      </c>
      <c r="AW760" t="str">
        <f>+IF(C760="","",IF(' Matrice Tarifaire NON AL'!BL763="","",TEXT(' Matrice Tarifaire NON AL'!BL763,"0,0000")))</f>
        <v/>
      </c>
      <c r="AX760" t="str">
        <f>+IF(C760="","",IF(' Matrice Tarifaire NON AL'!BM763="","",' Matrice Tarifaire NON AL'!$BM$6))</f>
        <v/>
      </c>
      <c r="AY760" t="str">
        <f>+IF(C760="","",IF(' Matrice Tarifaire NON AL'!BM763="","",TEXT(' Matrice Tarifaire NON AL'!BM763,"0,0000")))</f>
        <v/>
      </c>
      <c r="AZ760" t="str">
        <f>+IF(C760="","",IF(' Matrice Tarifaire NON AL'!BN763="","","Taxe DEEE"))</f>
        <v/>
      </c>
      <c r="BA760" t="str">
        <f>+IF(C760="","",IF(' Matrice Tarifaire NON AL'!BN763="","",TEXT(' Matrice Tarifaire NON AL'!BN763,"0,0000")))</f>
        <v/>
      </c>
      <c r="BD760" t="str">
        <f>+IF($C760="","",IF(' Matrice Tarifaire NON AL'!BR763="","",TEXT(' Matrice Tarifaire NON AL'!BR763,"0,000")))</f>
        <v/>
      </c>
      <c r="BE760" t="str">
        <f>+IF($C760="","",IF(' Matrice Tarifaire NON AL'!BS763="","",VALUE(TEXT(' Matrice Tarifaire NON AL'!BS763,"0,00"))))</f>
        <v/>
      </c>
      <c r="BF760" t="str">
        <f>+IF($C760="","",IF(' Matrice Tarifaire NON AL'!BY763="","",' Matrice Tarifaire NON AL'!BY763))</f>
        <v/>
      </c>
      <c r="BG760" t="str">
        <f>+IF(C760="","",IF(' Matrice Tarifaire NON AL'!AK763="Composant de Box","999",IF(' Matrice Tarifaire NON AL'!AP763&lt;&gt;"",' Matrice Tarifaire NON AL'!AP763,IF(' Matrice Tarifaire NON AL'!AO763&lt;&gt;"",' Matrice Tarifaire NON AL'!AO763,' Matrice Tarifaire NON AL'!AN763))))</f>
        <v/>
      </c>
    </row>
    <row r="761" spans="1:59" x14ac:dyDescent="0.25">
      <c r="A761" t="str">
        <f>+IF($C761="","",IF(' Matrice Tarifaire NON AL'!N764="","",IF(' Matrice Tarifaire NON AL'!N764=0,"GTIN A 0 - Ne doit pas être mis dans PRE REF",TEXT(' Matrice Tarifaire NON AL'!N764,"00000000000000"))))</f>
        <v/>
      </c>
      <c r="B761" t="str">
        <f>+IF(C761="","",IF(L761=172,4,VLOOKUP(' Matrice Tarifaire NON AL'!AK764,Feuil3!$A$4:$B$14,2,0)))</f>
        <v/>
      </c>
      <c r="C761" t="str">
        <f>+IF(' Matrice Tarifaire NON AL'!O764="","",SUBSTITUTE(' Matrice Tarifaire NON AL'!O764,"CHAR (10)"," "))</f>
        <v/>
      </c>
      <c r="D761" t="str">
        <f>+IF($C761="","",SUBSTITUTE(' Matrice Tarifaire NON AL'!P764,"CHAR (13)"," "))</f>
        <v/>
      </c>
      <c r="E761" t="str">
        <f t="shared" si="34"/>
        <v/>
      </c>
      <c r="F761" t="str">
        <f>+IF($C761="","",IF(' Matrice Tarifaire NON AL'!AX764="","Non",' Matrice Tarifaire NON AL'!AX764))</f>
        <v/>
      </c>
      <c r="G761" t="str">
        <f>+IF($C761="","",IF(' Matrice Tarifaire NON AL'!Q764="DOMEDIA","MDD",IF(' Matrice Tarifaire NON AL'!Q764="APTA","MDD",IF(' Matrice Tarifaire NON AL'!Q764="TOP BUDGET","Premier Prix","MN"))))</f>
        <v/>
      </c>
      <c r="H761" t="str">
        <f>+IF($C761="","",' Matrice Tarifaire NON AL'!Q764)</f>
        <v/>
      </c>
      <c r="K761" t="str">
        <f>+IF($C761="","",' Matrice Tarifaire NON AL'!X764)</f>
        <v/>
      </c>
      <c r="L761" t="str">
        <f>+IF($C761="","",' Matrice Tarifaire NON AL'!X764)</f>
        <v/>
      </c>
      <c r="M761" t="str">
        <f>+IF($C761="","",' Matrice Tarifaire NON AL'!Y764)</f>
        <v/>
      </c>
      <c r="N761" t="str">
        <f>+IF($C761="","",' Matrice Tarifaire NON AL'!Z764)</f>
        <v/>
      </c>
      <c r="P761" t="str">
        <f>+IF(C761="","",IF(' Matrice Tarifaire NON AL'!X764&lt;&gt;168,"Non",""))</f>
        <v/>
      </c>
      <c r="Q761" t="str">
        <f>+IF($C761="","",' Matrice Tarifaire NON AL'!T764)</f>
        <v/>
      </c>
      <c r="R761" t="str">
        <f>+IF($C761="","",IF(' Matrice Tarifaire NON AL'!R764="","",' Matrice Tarifaire NON AL'!R764))</f>
        <v/>
      </c>
      <c r="S761" t="str">
        <f>+IF($C761="","",LEFT(' Matrice Tarifaire NON AL'!W764,1))</f>
        <v/>
      </c>
      <c r="T761" t="str">
        <f>+IF($C761="","",LEFT(' Matrice Tarifaire NON AL'!AY764,3))</f>
        <v/>
      </c>
      <c r="U761" t="str">
        <f t="shared" si="35"/>
        <v/>
      </c>
      <c r="V761" t="str">
        <f>+IF(C761="","",IF(VLOOKUP(' Matrice Tarifaire NON AL'!AK764,Feuil3!A:F,6,0)="Box",IF(' Matrice Tarifaire NON AL'!AL764="Mono-Référence","Homogène",IF(' Matrice Tarifaire NON AL'!AL764="Multi-Références","Panaché","")),IF(' Matrice Tarifaire NON AL'!AK764="A la Pièce","Composant sans Colisage",IF(' Matrice Tarifaire NON AL'!AK764="Composant de Box","Composant sans Colisage","Homogène"))))</f>
        <v/>
      </c>
      <c r="W761" t="str">
        <f>+IF($V761="","",VLOOKUP(' Matrice Tarifaire NON AL'!AK764,Feuil3!$A$4:$E$14,5,0))</f>
        <v/>
      </c>
      <c r="Y761" t="str">
        <f>+IF($V761="","",IF(VLOOKUP(' Matrice Tarifaire NON AL'!$AK764,Feuil3!$A$4:$D$14,4,0)="Palette",' Matrice Tarifaire NON AL'!AN764,""))</f>
        <v/>
      </c>
      <c r="AA761" t="str">
        <f>+IF($V761="","",IF(VLOOKUP(' Matrice Tarifaire NON AL'!$AK764,Feuil3!$A$4:$D$14,4,0)="Colis",' Matrice Tarifaire NON AL'!AN764,""))</f>
        <v/>
      </c>
      <c r="AC761" t="str">
        <f>+IF(V761="","",IF(VLOOKUP(' Matrice Tarifaire NON AL'!AK764,Feuil3!$A$4:$D$14,4,0)="Colis",IF(' Matrice Tarifaire NON AL'!AO764&gt;0,' Matrice Tarifaire NON AL'!AO764,""),""))</f>
        <v/>
      </c>
      <c r="AD761" t="str">
        <f t="shared" si="36"/>
        <v/>
      </c>
      <c r="AE761" t="str">
        <f>+IF(C761="","",' Matrice Tarifaire NON AL'!C764)</f>
        <v/>
      </c>
      <c r="AF761" t="str">
        <f>+IF(C761="","",' Matrice Tarifaire NON AL'!AQ764)</f>
        <v/>
      </c>
      <c r="AH761" t="str">
        <f>+IF(E761="","",' Matrice Tarifaire NON AL'!$U764)</f>
        <v/>
      </c>
      <c r="AI761" t="str">
        <f>+IF(F761="","",IF(' Matrice Tarifaire NON AL'!$V764="","",' Matrice Tarifaire NON AL'!$V764))</f>
        <v/>
      </c>
      <c r="AJ761" t="str">
        <f>+IF($C761="","",IF(' Matrice Tarifaire NON AL'!AZ764="","",' Matrice Tarifaire NON AL'!AZ764))</f>
        <v/>
      </c>
      <c r="AK761" t="str">
        <f>+IF($C761="","",IF(' Matrice Tarifaire NON AL'!BA764="","",' Matrice Tarifaire NON AL'!BA764))</f>
        <v/>
      </c>
      <c r="AL761" t="str">
        <f>+IF($C761="","",IF(' Matrice Tarifaire NON AL'!BB764="","",TEXT(' Matrice Tarifaire NON AL'!BB764,"0,0000")))</f>
        <v/>
      </c>
      <c r="AO761" t="str">
        <f>+IF($C761="","",IF(' Matrice Tarifaire NON AL'!BF764="","",TEXT(' Matrice Tarifaire NON AL'!BF764,"0,0000")))</f>
        <v/>
      </c>
      <c r="AP761" t="str">
        <f>+IF($C761="","",IF(' Matrice Tarifaire NON AL'!BG764="","",TEXT(' Matrice Tarifaire NON AL'!BG764,"0,0000")))</f>
        <v/>
      </c>
      <c r="AQ761" t="str">
        <f>+IF($C761="","",IF(' Matrice Tarifaire NON AL'!BH764="","",TEXT(' Matrice Tarifaire NON AL'!BH764,"0,0000")))</f>
        <v/>
      </c>
      <c r="AR761" t="str">
        <f>+IF($C761="","",IF(' Matrice Tarifaire NON AL'!BI764="","",TEXT(' Matrice Tarifaire NON AL'!BI764,"0,0000")))</f>
        <v/>
      </c>
      <c r="AS761" t="str">
        <f>+IF(C761="","",IF(' Matrice Tarifaire NON AL'!BJ764="","0",IF(' Matrice Tarifaire NON AL'!BJ764="","",' Matrice Tarifaire NON AL'!BJ764)))</f>
        <v/>
      </c>
      <c r="AT761" t="str">
        <f>+IF(C761="","",IF(' Matrice Tarifaire NON AL'!BK764="","",' Matrice Tarifaire NON AL'!$BK$6))</f>
        <v/>
      </c>
      <c r="AU761" t="str">
        <f>+IF(C761="","",IF(' Matrice Tarifaire NON AL'!BK764="","",TEXT(' Matrice Tarifaire NON AL'!BK764,"0,0000")))</f>
        <v/>
      </c>
      <c r="AV761" t="str">
        <f>+IF(C761="","",IF(' Matrice Tarifaire NON AL'!BL764="","",' Matrice Tarifaire NON AL'!$BL$6))</f>
        <v/>
      </c>
      <c r="AW761" t="str">
        <f>+IF(C761="","",IF(' Matrice Tarifaire NON AL'!BL764="","",TEXT(' Matrice Tarifaire NON AL'!BL764,"0,0000")))</f>
        <v/>
      </c>
      <c r="AX761" t="str">
        <f>+IF(C761="","",IF(' Matrice Tarifaire NON AL'!BM764="","",' Matrice Tarifaire NON AL'!$BM$6))</f>
        <v/>
      </c>
      <c r="AY761" t="str">
        <f>+IF(C761="","",IF(' Matrice Tarifaire NON AL'!BM764="","",TEXT(' Matrice Tarifaire NON AL'!BM764,"0,0000")))</f>
        <v/>
      </c>
      <c r="AZ761" t="str">
        <f>+IF(C761="","",IF(' Matrice Tarifaire NON AL'!BN764="","","Taxe DEEE"))</f>
        <v/>
      </c>
      <c r="BA761" t="str">
        <f>+IF(C761="","",IF(' Matrice Tarifaire NON AL'!BN764="","",TEXT(' Matrice Tarifaire NON AL'!BN764,"0,0000")))</f>
        <v/>
      </c>
      <c r="BD761" t="str">
        <f>+IF($C761="","",IF(' Matrice Tarifaire NON AL'!BR764="","",TEXT(' Matrice Tarifaire NON AL'!BR764,"0,000")))</f>
        <v/>
      </c>
      <c r="BE761" t="str">
        <f>+IF($C761="","",IF(' Matrice Tarifaire NON AL'!BS764="","",VALUE(TEXT(' Matrice Tarifaire NON AL'!BS764,"0,00"))))</f>
        <v/>
      </c>
      <c r="BF761" t="str">
        <f>+IF($C761="","",IF(' Matrice Tarifaire NON AL'!BY764="","",' Matrice Tarifaire NON AL'!BY764))</f>
        <v/>
      </c>
      <c r="BG761" t="str">
        <f>+IF(C761="","",IF(' Matrice Tarifaire NON AL'!AK764="Composant de Box","999",IF(' Matrice Tarifaire NON AL'!AP764&lt;&gt;"",' Matrice Tarifaire NON AL'!AP764,IF(' Matrice Tarifaire NON AL'!AO764&lt;&gt;"",' Matrice Tarifaire NON AL'!AO764,' Matrice Tarifaire NON AL'!AN764))))</f>
        <v/>
      </c>
    </row>
    <row r="762" spans="1:59" x14ac:dyDescent="0.25">
      <c r="A762" t="str">
        <f>+IF($C762="","",IF(' Matrice Tarifaire NON AL'!N765="","",IF(' Matrice Tarifaire NON AL'!N765=0,"GTIN A 0 - Ne doit pas être mis dans PRE REF",TEXT(' Matrice Tarifaire NON AL'!N765,"00000000000000"))))</f>
        <v/>
      </c>
      <c r="B762" t="str">
        <f>+IF(C762="","",IF(L762=172,4,VLOOKUP(' Matrice Tarifaire NON AL'!AK765,Feuil3!$A$4:$B$14,2,0)))</f>
        <v/>
      </c>
      <c r="C762" t="str">
        <f>+IF(' Matrice Tarifaire NON AL'!O765="","",SUBSTITUTE(' Matrice Tarifaire NON AL'!O765,"CHAR (10)"," "))</f>
        <v/>
      </c>
      <c r="D762" t="str">
        <f>+IF($C762="","",SUBSTITUTE(' Matrice Tarifaire NON AL'!P765,"CHAR (13)"," "))</f>
        <v/>
      </c>
      <c r="E762" t="str">
        <f t="shared" si="34"/>
        <v/>
      </c>
      <c r="F762" t="str">
        <f>+IF($C762="","",IF(' Matrice Tarifaire NON AL'!AX765="","Non",' Matrice Tarifaire NON AL'!AX765))</f>
        <v/>
      </c>
      <c r="G762" t="str">
        <f>+IF($C762="","",IF(' Matrice Tarifaire NON AL'!Q765="DOMEDIA","MDD",IF(' Matrice Tarifaire NON AL'!Q765="APTA","MDD",IF(' Matrice Tarifaire NON AL'!Q765="TOP BUDGET","Premier Prix","MN"))))</f>
        <v/>
      </c>
      <c r="H762" t="str">
        <f>+IF($C762="","",' Matrice Tarifaire NON AL'!Q765)</f>
        <v/>
      </c>
      <c r="K762" t="str">
        <f>+IF($C762="","",' Matrice Tarifaire NON AL'!X765)</f>
        <v/>
      </c>
      <c r="L762" t="str">
        <f>+IF($C762="","",' Matrice Tarifaire NON AL'!X765)</f>
        <v/>
      </c>
      <c r="M762" t="str">
        <f>+IF($C762="","",' Matrice Tarifaire NON AL'!Y765)</f>
        <v/>
      </c>
      <c r="N762" t="str">
        <f>+IF($C762="","",' Matrice Tarifaire NON AL'!Z765)</f>
        <v/>
      </c>
      <c r="P762" t="str">
        <f>+IF(C762="","",IF(' Matrice Tarifaire NON AL'!X765&lt;&gt;168,"Non",""))</f>
        <v/>
      </c>
      <c r="Q762" t="str">
        <f>+IF($C762="","",' Matrice Tarifaire NON AL'!T765)</f>
        <v/>
      </c>
      <c r="R762" t="str">
        <f>+IF($C762="","",IF(' Matrice Tarifaire NON AL'!R765="","",' Matrice Tarifaire NON AL'!R765))</f>
        <v/>
      </c>
      <c r="S762" t="str">
        <f>+IF($C762="","",LEFT(' Matrice Tarifaire NON AL'!W765,1))</f>
        <v/>
      </c>
      <c r="T762" t="str">
        <f>+IF($C762="","",LEFT(' Matrice Tarifaire NON AL'!AY765,3))</f>
        <v/>
      </c>
      <c r="U762" t="str">
        <f t="shared" si="35"/>
        <v/>
      </c>
      <c r="V762" t="str">
        <f>+IF(C762="","",IF(VLOOKUP(' Matrice Tarifaire NON AL'!AK765,Feuil3!A:F,6,0)="Box",IF(' Matrice Tarifaire NON AL'!AL765="Mono-Référence","Homogène",IF(' Matrice Tarifaire NON AL'!AL765="Multi-Références","Panaché","")),IF(' Matrice Tarifaire NON AL'!AK765="A la Pièce","Composant sans Colisage",IF(' Matrice Tarifaire NON AL'!AK765="Composant de Box","Composant sans Colisage","Homogène"))))</f>
        <v/>
      </c>
      <c r="W762" t="str">
        <f>+IF($V762="","",VLOOKUP(' Matrice Tarifaire NON AL'!AK765,Feuil3!$A$4:$E$14,5,0))</f>
        <v/>
      </c>
      <c r="Y762" t="str">
        <f>+IF($V762="","",IF(VLOOKUP(' Matrice Tarifaire NON AL'!$AK765,Feuil3!$A$4:$D$14,4,0)="Palette",' Matrice Tarifaire NON AL'!AN765,""))</f>
        <v/>
      </c>
      <c r="AA762" t="str">
        <f>+IF($V762="","",IF(VLOOKUP(' Matrice Tarifaire NON AL'!$AK765,Feuil3!$A$4:$D$14,4,0)="Colis",' Matrice Tarifaire NON AL'!AN765,""))</f>
        <v/>
      </c>
      <c r="AC762" t="str">
        <f>+IF(V762="","",IF(VLOOKUP(' Matrice Tarifaire NON AL'!AK765,Feuil3!$A$4:$D$14,4,0)="Colis",IF(' Matrice Tarifaire NON AL'!AO765&gt;0,' Matrice Tarifaire NON AL'!AO765,""),""))</f>
        <v/>
      </c>
      <c r="AD762" t="str">
        <f t="shared" si="36"/>
        <v/>
      </c>
      <c r="AE762" t="str">
        <f>+IF(C762="","",' Matrice Tarifaire NON AL'!C765)</f>
        <v/>
      </c>
      <c r="AF762" t="str">
        <f>+IF(C762="","",' Matrice Tarifaire NON AL'!AQ765)</f>
        <v/>
      </c>
      <c r="AH762" t="str">
        <f>+IF(E762="","",' Matrice Tarifaire NON AL'!$U765)</f>
        <v/>
      </c>
      <c r="AI762" t="str">
        <f>+IF(F762="","",IF(' Matrice Tarifaire NON AL'!$V765="","",' Matrice Tarifaire NON AL'!$V765))</f>
        <v/>
      </c>
      <c r="AJ762" t="str">
        <f>+IF($C762="","",IF(' Matrice Tarifaire NON AL'!AZ765="","",' Matrice Tarifaire NON AL'!AZ765))</f>
        <v/>
      </c>
      <c r="AK762" t="str">
        <f>+IF($C762="","",IF(' Matrice Tarifaire NON AL'!BA765="","",' Matrice Tarifaire NON AL'!BA765))</f>
        <v/>
      </c>
      <c r="AL762" t="str">
        <f>+IF($C762="","",IF(' Matrice Tarifaire NON AL'!BB765="","",TEXT(' Matrice Tarifaire NON AL'!BB765,"0,0000")))</f>
        <v/>
      </c>
      <c r="AO762" t="str">
        <f>+IF($C762="","",IF(' Matrice Tarifaire NON AL'!BF765="","",TEXT(' Matrice Tarifaire NON AL'!BF765,"0,0000")))</f>
        <v/>
      </c>
      <c r="AP762" t="str">
        <f>+IF($C762="","",IF(' Matrice Tarifaire NON AL'!BG765="","",TEXT(' Matrice Tarifaire NON AL'!BG765,"0,0000")))</f>
        <v/>
      </c>
      <c r="AQ762" t="str">
        <f>+IF($C762="","",IF(' Matrice Tarifaire NON AL'!BH765="","",TEXT(' Matrice Tarifaire NON AL'!BH765,"0,0000")))</f>
        <v/>
      </c>
      <c r="AR762" t="str">
        <f>+IF($C762="","",IF(' Matrice Tarifaire NON AL'!BI765="","",TEXT(' Matrice Tarifaire NON AL'!BI765,"0,0000")))</f>
        <v/>
      </c>
      <c r="AS762" t="str">
        <f>+IF(C762="","",IF(' Matrice Tarifaire NON AL'!BJ765="","0",IF(' Matrice Tarifaire NON AL'!BJ765="","",' Matrice Tarifaire NON AL'!BJ765)))</f>
        <v/>
      </c>
      <c r="AT762" t="str">
        <f>+IF(C762="","",IF(' Matrice Tarifaire NON AL'!BK765="","",' Matrice Tarifaire NON AL'!$BK$6))</f>
        <v/>
      </c>
      <c r="AU762" t="str">
        <f>+IF(C762="","",IF(' Matrice Tarifaire NON AL'!BK765="","",TEXT(' Matrice Tarifaire NON AL'!BK765,"0,0000")))</f>
        <v/>
      </c>
      <c r="AV762" t="str">
        <f>+IF(C762="","",IF(' Matrice Tarifaire NON AL'!BL765="","",' Matrice Tarifaire NON AL'!$BL$6))</f>
        <v/>
      </c>
      <c r="AW762" t="str">
        <f>+IF(C762="","",IF(' Matrice Tarifaire NON AL'!BL765="","",TEXT(' Matrice Tarifaire NON AL'!BL765,"0,0000")))</f>
        <v/>
      </c>
      <c r="AX762" t="str">
        <f>+IF(C762="","",IF(' Matrice Tarifaire NON AL'!BM765="","",' Matrice Tarifaire NON AL'!$BM$6))</f>
        <v/>
      </c>
      <c r="AY762" t="str">
        <f>+IF(C762="","",IF(' Matrice Tarifaire NON AL'!BM765="","",TEXT(' Matrice Tarifaire NON AL'!BM765,"0,0000")))</f>
        <v/>
      </c>
      <c r="AZ762" t="str">
        <f>+IF(C762="","",IF(' Matrice Tarifaire NON AL'!BN765="","","Taxe DEEE"))</f>
        <v/>
      </c>
      <c r="BA762" t="str">
        <f>+IF(C762="","",IF(' Matrice Tarifaire NON AL'!BN765="","",TEXT(' Matrice Tarifaire NON AL'!BN765,"0,0000")))</f>
        <v/>
      </c>
      <c r="BD762" t="str">
        <f>+IF($C762="","",IF(' Matrice Tarifaire NON AL'!BR765="","",TEXT(' Matrice Tarifaire NON AL'!BR765,"0,000")))</f>
        <v/>
      </c>
      <c r="BE762" t="str">
        <f>+IF($C762="","",IF(' Matrice Tarifaire NON AL'!BS765="","",VALUE(TEXT(' Matrice Tarifaire NON AL'!BS765,"0,00"))))</f>
        <v/>
      </c>
      <c r="BF762" t="str">
        <f>+IF($C762="","",IF(' Matrice Tarifaire NON AL'!BY765="","",' Matrice Tarifaire NON AL'!BY765))</f>
        <v/>
      </c>
      <c r="BG762" t="str">
        <f>+IF(C762="","",IF(' Matrice Tarifaire NON AL'!AK765="Composant de Box","999",IF(' Matrice Tarifaire NON AL'!AP765&lt;&gt;"",' Matrice Tarifaire NON AL'!AP765,IF(' Matrice Tarifaire NON AL'!AO765&lt;&gt;"",' Matrice Tarifaire NON AL'!AO765,' Matrice Tarifaire NON AL'!AN765))))</f>
        <v/>
      </c>
    </row>
    <row r="763" spans="1:59" x14ac:dyDescent="0.25">
      <c r="A763" t="str">
        <f>+IF($C763="","",IF(' Matrice Tarifaire NON AL'!N766="","",IF(' Matrice Tarifaire NON AL'!N766=0,"GTIN A 0 - Ne doit pas être mis dans PRE REF",TEXT(' Matrice Tarifaire NON AL'!N766,"00000000000000"))))</f>
        <v/>
      </c>
      <c r="B763" t="str">
        <f>+IF(C763="","",IF(L763=172,4,VLOOKUP(' Matrice Tarifaire NON AL'!AK766,Feuil3!$A$4:$B$14,2,0)))</f>
        <v/>
      </c>
      <c r="C763" t="str">
        <f>+IF(' Matrice Tarifaire NON AL'!O766="","",SUBSTITUTE(' Matrice Tarifaire NON AL'!O766,"CHAR (10)"," "))</f>
        <v/>
      </c>
      <c r="D763" t="str">
        <f>+IF($C763="","",SUBSTITUTE(' Matrice Tarifaire NON AL'!P766,"CHAR (13)"," "))</f>
        <v/>
      </c>
      <c r="E763" t="str">
        <f t="shared" si="34"/>
        <v/>
      </c>
      <c r="F763" t="str">
        <f>+IF($C763="","",IF(' Matrice Tarifaire NON AL'!AX766="","Non",' Matrice Tarifaire NON AL'!AX766))</f>
        <v/>
      </c>
      <c r="G763" t="str">
        <f>+IF($C763="","",IF(' Matrice Tarifaire NON AL'!Q766="DOMEDIA","MDD",IF(' Matrice Tarifaire NON AL'!Q766="APTA","MDD",IF(' Matrice Tarifaire NON AL'!Q766="TOP BUDGET","Premier Prix","MN"))))</f>
        <v/>
      </c>
      <c r="H763" t="str">
        <f>+IF($C763="","",' Matrice Tarifaire NON AL'!Q766)</f>
        <v/>
      </c>
      <c r="K763" t="str">
        <f>+IF($C763="","",' Matrice Tarifaire NON AL'!X766)</f>
        <v/>
      </c>
      <c r="L763" t="str">
        <f>+IF($C763="","",' Matrice Tarifaire NON AL'!X766)</f>
        <v/>
      </c>
      <c r="M763" t="str">
        <f>+IF($C763="","",' Matrice Tarifaire NON AL'!Y766)</f>
        <v/>
      </c>
      <c r="N763" t="str">
        <f>+IF($C763="","",' Matrice Tarifaire NON AL'!Z766)</f>
        <v/>
      </c>
      <c r="P763" t="str">
        <f>+IF(C763="","",IF(' Matrice Tarifaire NON AL'!X766&lt;&gt;168,"Non",""))</f>
        <v/>
      </c>
      <c r="Q763" t="str">
        <f>+IF($C763="","",' Matrice Tarifaire NON AL'!T766)</f>
        <v/>
      </c>
      <c r="R763" t="str">
        <f>+IF($C763="","",IF(' Matrice Tarifaire NON AL'!R766="","",' Matrice Tarifaire NON AL'!R766))</f>
        <v/>
      </c>
      <c r="S763" t="str">
        <f>+IF($C763="","",LEFT(' Matrice Tarifaire NON AL'!W766,1))</f>
        <v/>
      </c>
      <c r="T763" t="str">
        <f>+IF($C763="","",LEFT(' Matrice Tarifaire NON AL'!AY766,3))</f>
        <v/>
      </c>
      <c r="U763" t="str">
        <f t="shared" si="35"/>
        <v/>
      </c>
      <c r="V763" t="str">
        <f>+IF(C763="","",IF(VLOOKUP(' Matrice Tarifaire NON AL'!AK766,Feuil3!A:F,6,0)="Box",IF(' Matrice Tarifaire NON AL'!AL766="Mono-Référence","Homogène",IF(' Matrice Tarifaire NON AL'!AL766="Multi-Références","Panaché","")),IF(' Matrice Tarifaire NON AL'!AK766="A la Pièce","Composant sans Colisage",IF(' Matrice Tarifaire NON AL'!AK766="Composant de Box","Composant sans Colisage","Homogène"))))</f>
        <v/>
      </c>
      <c r="W763" t="str">
        <f>+IF($V763="","",VLOOKUP(' Matrice Tarifaire NON AL'!AK766,Feuil3!$A$4:$E$14,5,0))</f>
        <v/>
      </c>
      <c r="Y763" t="str">
        <f>+IF($V763="","",IF(VLOOKUP(' Matrice Tarifaire NON AL'!$AK766,Feuil3!$A$4:$D$14,4,0)="Palette",' Matrice Tarifaire NON AL'!AN766,""))</f>
        <v/>
      </c>
      <c r="AA763" t="str">
        <f>+IF($V763="","",IF(VLOOKUP(' Matrice Tarifaire NON AL'!$AK766,Feuil3!$A$4:$D$14,4,0)="Colis",' Matrice Tarifaire NON AL'!AN766,""))</f>
        <v/>
      </c>
      <c r="AC763" t="str">
        <f>+IF(V763="","",IF(VLOOKUP(' Matrice Tarifaire NON AL'!AK766,Feuil3!$A$4:$D$14,4,0)="Colis",IF(' Matrice Tarifaire NON AL'!AO766&gt;0,' Matrice Tarifaire NON AL'!AO766,""),""))</f>
        <v/>
      </c>
      <c r="AD763" t="str">
        <f t="shared" si="36"/>
        <v/>
      </c>
      <c r="AE763" t="str">
        <f>+IF(C763="","",' Matrice Tarifaire NON AL'!C766)</f>
        <v/>
      </c>
      <c r="AF763" t="str">
        <f>+IF(C763="","",' Matrice Tarifaire NON AL'!AQ766)</f>
        <v/>
      </c>
      <c r="AH763" t="str">
        <f>+IF(E763="","",' Matrice Tarifaire NON AL'!$U766)</f>
        <v/>
      </c>
      <c r="AI763" t="str">
        <f>+IF(F763="","",IF(' Matrice Tarifaire NON AL'!$V766="","",' Matrice Tarifaire NON AL'!$V766))</f>
        <v/>
      </c>
      <c r="AJ763" t="str">
        <f>+IF($C763="","",IF(' Matrice Tarifaire NON AL'!AZ766="","",' Matrice Tarifaire NON AL'!AZ766))</f>
        <v/>
      </c>
      <c r="AK763" t="str">
        <f>+IF($C763="","",IF(' Matrice Tarifaire NON AL'!BA766="","",' Matrice Tarifaire NON AL'!BA766))</f>
        <v/>
      </c>
      <c r="AL763" t="str">
        <f>+IF($C763="","",IF(' Matrice Tarifaire NON AL'!BB766="","",TEXT(' Matrice Tarifaire NON AL'!BB766,"0,0000")))</f>
        <v/>
      </c>
      <c r="AO763" t="str">
        <f>+IF($C763="","",IF(' Matrice Tarifaire NON AL'!BF766="","",TEXT(' Matrice Tarifaire NON AL'!BF766,"0,0000")))</f>
        <v/>
      </c>
      <c r="AP763" t="str">
        <f>+IF($C763="","",IF(' Matrice Tarifaire NON AL'!BG766="","",TEXT(' Matrice Tarifaire NON AL'!BG766,"0,0000")))</f>
        <v/>
      </c>
      <c r="AQ763" t="str">
        <f>+IF($C763="","",IF(' Matrice Tarifaire NON AL'!BH766="","",TEXT(' Matrice Tarifaire NON AL'!BH766,"0,0000")))</f>
        <v/>
      </c>
      <c r="AR763" t="str">
        <f>+IF($C763="","",IF(' Matrice Tarifaire NON AL'!BI766="","",TEXT(' Matrice Tarifaire NON AL'!BI766,"0,0000")))</f>
        <v/>
      </c>
      <c r="AS763" t="str">
        <f>+IF(C763="","",IF(' Matrice Tarifaire NON AL'!BJ766="","0",IF(' Matrice Tarifaire NON AL'!BJ766="","",' Matrice Tarifaire NON AL'!BJ766)))</f>
        <v/>
      </c>
      <c r="AT763" t="str">
        <f>+IF(C763="","",IF(' Matrice Tarifaire NON AL'!BK766="","",' Matrice Tarifaire NON AL'!$BK$6))</f>
        <v/>
      </c>
      <c r="AU763" t="str">
        <f>+IF(C763="","",IF(' Matrice Tarifaire NON AL'!BK766="","",TEXT(' Matrice Tarifaire NON AL'!BK766,"0,0000")))</f>
        <v/>
      </c>
      <c r="AV763" t="str">
        <f>+IF(C763="","",IF(' Matrice Tarifaire NON AL'!BL766="","",' Matrice Tarifaire NON AL'!$BL$6))</f>
        <v/>
      </c>
      <c r="AW763" t="str">
        <f>+IF(C763="","",IF(' Matrice Tarifaire NON AL'!BL766="","",TEXT(' Matrice Tarifaire NON AL'!BL766,"0,0000")))</f>
        <v/>
      </c>
      <c r="AX763" t="str">
        <f>+IF(C763="","",IF(' Matrice Tarifaire NON AL'!BM766="","",' Matrice Tarifaire NON AL'!$BM$6))</f>
        <v/>
      </c>
      <c r="AY763" t="str">
        <f>+IF(C763="","",IF(' Matrice Tarifaire NON AL'!BM766="","",TEXT(' Matrice Tarifaire NON AL'!BM766,"0,0000")))</f>
        <v/>
      </c>
      <c r="AZ763" t="str">
        <f>+IF(C763="","",IF(' Matrice Tarifaire NON AL'!BN766="","","Taxe DEEE"))</f>
        <v/>
      </c>
      <c r="BA763" t="str">
        <f>+IF(C763="","",IF(' Matrice Tarifaire NON AL'!BN766="","",TEXT(' Matrice Tarifaire NON AL'!BN766,"0,0000")))</f>
        <v/>
      </c>
      <c r="BD763" t="str">
        <f>+IF($C763="","",IF(' Matrice Tarifaire NON AL'!BR766="","",TEXT(' Matrice Tarifaire NON AL'!BR766,"0,000")))</f>
        <v/>
      </c>
      <c r="BE763" t="str">
        <f>+IF($C763="","",IF(' Matrice Tarifaire NON AL'!BS766="","",VALUE(TEXT(' Matrice Tarifaire NON AL'!BS766,"0,00"))))</f>
        <v/>
      </c>
      <c r="BF763" t="str">
        <f>+IF($C763="","",IF(' Matrice Tarifaire NON AL'!BY766="","",' Matrice Tarifaire NON AL'!BY766))</f>
        <v/>
      </c>
      <c r="BG763" t="str">
        <f>+IF(C763="","",IF(' Matrice Tarifaire NON AL'!AK766="Composant de Box","999",IF(' Matrice Tarifaire NON AL'!AP766&lt;&gt;"",' Matrice Tarifaire NON AL'!AP766,IF(' Matrice Tarifaire NON AL'!AO766&lt;&gt;"",' Matrice Tarifaire NON AL'!AO766,' Matrice Tarifaire NON AL'!AN766))))</f>
        <v/>
      </c>
    </row>
    <row r="764" spans="1:59" x14ac:dyDescent="0.25">
      <c r="A764" t="str">
        <f>+IF($C764="","",IF(' Matrice Tarifaire NON AL'!N767="","",IF(' Matrice Tarifaire NON AL'!N767=0,"GTIN A 0 - Ne doit pas être mis dans PRE REF",TEXT(' Matrice Tarifaire NON AL'!N767,"00000000000000"))))</f>
        <v/>
      </c>
      <c r="B764" t="str">
        <f>+IF(C764="","",IF(L764=172,4,VLOOKUP(' Matrice Tarifaire NON AL'!AK767,Feuil3!$A$4:$B$14,2,0)))</f>
        <v/>
      </c>
      <c r="C764" t="str">
        <f>+IF(' Matrice Tarifaire NON AL'!O767="","",SUBSTITUTE(' Matrice Tarifaire NON AL'!O767,"CHAR (10)"," "))</f>
        <v/>
      </c>
      <c r="D764" t="str">
        <f>+IF($C764="","",SUBSTITUTE(' Matrice Tarifaire NON AL'!P767,"CHAR (13)"," "))</f>
        <v/>
      </c>
      <c r="E764" t="str">
        <f t="shared" si="34"/>
        <v/>
      </c>
      <c r="F764" t="str">
        <f>+IF($C764="","",IF(' Matrice Tarifaire NON AL'!AX767="","Non",' Matrice Tarifaire NON AL'!AX767))</f>
        <v/>
      </c>
      <c r="G764" t="str">
        <f>+IF($C764="","",IF(' Matrice Tarifaire NON AL'!Q767="DOMEDIA","MDD",IF(' Matrice Tarifaire NON AL'!Q767="APTA","MDD",IF(' Matrice Tarifaire NON AL'!Q767="TOP BUDGET","Premier Prix","MN"))))</f>
        <v/>
      </c>
      <c r="H764" t="str">
        <f>+IF($C764="","",' Matrice Tarifaire NON AL'!Q767)</f>
        <v/>
      </c>
      <c r="K764" t="str">
        <f>+IF($C764="","",' Matrice Tarifaire NON AL'!X767)</f>
        <v/>
      </c>
      <c r="L764" t="str">
        <f>+IF($C764="","",' Matrice Tarifaire NON AL'!X767)</f>
        <v/>
      </c>
      <c r="M764" t="str">
        <f>+IF($C764="","",' Matrice Tarifaire NON AL'!Y767)</f>
        <v/>
      </c>
      <c r="N764" t="str">
        <f>+IF($C764="","",' Matrice Tarifaire NON AL'!Z767)</f>
        <v/>
      </c>
      <c r="P764" t="str">
        <f>+IF(C764="","",IF(' Matrice Tarifaire NON AL'!X767&lt;&gt;168,"Non",""))</f>
        <v/>
      </c>
      <c r="Q764" t="str">
        <f>+IF($C764="","",' Matrice Tarifaire NON AL'!T767)</f>
        <v/>
      </c>
      <c r="R764" t="str">
        <f>+IF($C764="","",IF(' Matrice Tarifaire NON AL'!R767="","",' Matrice Tarifaire NON AL'!R767))</f>
        <v/>
      </c>
      <c r="S764" t="str">
        <f>+IF($C764="","",LEFT(' Matrice Tarifaire NON AL'!W767,1))</f>
        <v/>
      </c>
      <c r="T764" t="str">
        <f>+IF($C764="","",LEFT(' Matrice Tarifaire NON AL'!AY767,3))</f>
        <v/>
      </c>
      <c r="U764" t="str">
        <f t="shared" si="35"/>
        <v/>
      </c>
      <c r="V764" t="str">
        <f>+IF(C764="","",IF(VLOOKUP(' Matrice Tarifaire NON AL'!AK767,Feuil3!A:F,6,0)="Box",IF(' Matrice Tarifaire NON AL'!AL767="Mono-Référence","Homogène",IF(' Matrice Tarifaire NON AL'!AL767="Multi-Références","Panaché","")),IF(' Matrice Tarifaire NON AL'!AK767="A la Pièce","Composant sans Colisage",IF(' Matrice Tarifaire NON AL'!AK767="Composant de Box","Composant sans Colisage","Homogène"))))</f>
        <v/>
      </c>
      <c r="W764" t="str">
        <f>+IF($V764="","",VLOOKUP(' Matrice Tarifaire NON AL'!AK767,Feuil3!$A$4:$E$14,5,0))</f>
        <v/>
      </c>
      <c r="Y764" t="str">
        <f>+IF($V764="","",IF(VLOOKUP(' Matrice Tarifaire NON AL'!$AK767,Feuil3!$A$4:$D$14,4,0)="Palette",' Matrice Tarifaire NON AL'!AN767,""))</f>
        <v/>
      </c>
      <c r="AA764" t="str">
        <f>+IF($V764="","",IF(VLOOKUP(' Matrice Tarifaire NON AL'!$AK767,Feuil3!$A$4:$D$14,4,0)="Colis",' Matrice Tarifaire NON AL'!AN767,""))</f>
        <v/>
      </c>
      <c r="AC764" t="str">
        <f>+IF(V764="","",IF(VLOOKUP(' Matrice Tarifaire NON AL'!AK767,Feuil3!$A$4:$D$14,4,0)="Colis",IF(' Matrice Tarifaire NON AL'!AO767&gt;0,' Matrice Tarifaire NON AL'!AO767,""),""))</f>
        <v/>
      </c>
      <c r="AD764" t="str">
        <f t="shared" si="36"/>
        <v/>
      </c>
      <c r="AE764" t="str">
        <f>+IF(C764="","",' Matrice Tarifaire NON AL'!C767)</f>
        <v/>
      </c>
      <c r="AF764" t="str">
        <f>+IF(C764="","",' Matrice Tarifaire NON AL'!AQ767)</f>
        <v/>
      </c>
      <c r="AH764" t="str">
        <f>+IF(E764="","",' Matrice Tarifaire NON AL'!$U767)</f>
        <v/>
      </c>
      <c r="AI764" t="str">
        <f>+IF(F764="","",IF(' Matrice Tarifaire NON AL'!$V767="","",' Matrice Tarifaire NON AL'!$V767))</f>
        <v/>
      </c>
      <c r="AJ764" t="str">
        <f>+IF($C764="","",IF(' Matrice Tarifaire NON AL'!AZ767="","",' Matrice Tarifaire NON AL'!AZ767))</f>
        <v/>
      </c>
      <c r="AK764" t="str">
        <f>+IF($C764="","",IF(' Matrice Tarifaire NON AL'!BA767="","",' Matrice Tarifaire NON AL'!BA767))</f>
        <v/>
      </c>
      <c r="AL764" t="str">
        <f>+IF($C764="","",IF(' Matrice Tarifaire NON AL'!BB767="","",TEXT(' Matrice Tarifaire NON AL'!BB767,"0,0000")))</f>
        <v/>
      </c>
      <c r="AO764" t="str">
        <f>+IF($C764="","",IF(' Matrice Tarifaire NON AL'!BF767="","",TEXT(' Matrice Tarifaire NON AL'!BF767,"0,0000")))</f>
        <v/>
      </c>
      <c r="AP764" t="str">
        <f>+IF($C764="","",IF(' Matrice Tarifaire NON AL'!BG767="","",TEXT(' Matrice Tarifaire NON AL'!BG767,"0,0000")))</f>
        <v/>
      </c>
      <c r="AQ764" t="str">
        <f>+IF($C764="","",IF(' Matrice Tarifaire NON AL'!BH767="","",TEXT(' Matrice Tarifaire NON AL'!BH767,"0,0000")))</f>
        <v/>
      </c>
      <c r="AR764" t="str">
        <f>+IF($C764="","",IF(' Matrice Tarifaire NON AL'!BI767="","",TEXT(' Matrice Tarifaire NON AL'!BI767,"0,0000")))</f>
        <v/>
      </c>
      <c r="AS764" t="str">
        <f>+IF(C764="","",IF(' Matrice Tarifaire NON AL'!BJ767="","0",IF(' Matrice Tarifaire NON AL'!BJ767="","",' Matrice Tarifaire NON AL'!BJ767)))</f>
        <v/>
      </c>
      <c r="AT764" t="str">
        <f>+IF(C764="","",IF(' Matrice Tarifaire NON AL'!BK767="","",' Matrice Tarifaire NON AL'!$BK$6))</f>
        <v/>
      </c>
      <c r="AU764" t="str">
        <f>+IF(C764="","",IF(' Matrice Tarifaire NON AL'!BK767="","",TEXT(' Matrice Tarifaire NON AL'!BK767,"0,0000")))</f>
        <v/>
      </c>
      <c r="AV764" t="str">
        <f>+IF(C764="","",IF(' Matrice Tarifaire NON AL'!BL767="","",' Matrice Tarifaire NON AL'!$BL$6))</f>
        <v/>
      </c>
      <c r="AW764" t="str">
        <f>+IF(C764="","",IF(' Matrice Tarifaire NON AL'!BL767="","",TEXT(' Matrice Tarifaire NON AL'!BL767,"0,0000")))</f>
        <v/>
      </c>
      <c r="AX764" t="str">
        <f>+IF(C764="","",IF(' Matrice Tarifaire NON AL'!BM767="","",' Matrice Tarifaire NON AL'!$BM$6))</f>
        <v/>
      </c>
      <c r="AY764" t="str">
        <f>+IF(C764="","",IF(' Matrice Tarifaire NON AL'!BM767="","",TEXT(' Matrice Tarifaire NON AL'!BM767,"0,0000")))</f>
        <v/>
      </c>
      <c r="AZ764" t="str">
        <f>+IF(C764="","",IF(' Matrice Tarifaire NON AL'!BN767="","","Taxe DEEE"))</f>
        <v/>
      </c>
      <c r="BA764" t="str">
        <f>+IF(C764="","",IF(' Matrice Tarifaire NON AL'!BN767="","",TEXT(' Matrice Tarifaire NON AL'!BN767,"0,0000")))</f>
        <v/>
      </c>
      <c r="BD764" t="str">
        <f>+IF($C764="","",IF(' Matrice Tarifaire NON AL'!BR767="","",TEXT(' Matrice Tarifaire NON AL'!BR767,"0,000")))</f>
        <v/>
      </c>
      <c r="BE764" t="str">
        <f>+IF($C764="","",IF(' Matrice Tarifaire NON AL'!BS767="","",VALUE(TEXT(' Matrice Tarifaire NON AL'!BS767,"0,00"))))</f>
        <v/>
      </c>
      <c r="BF764" t="str">
        <f>+IF($C764="","",IF(' Matrice Tarifaire NON AL'!BY767="","",' Matrice Tarifaire NON AL'!BY767))</f>
        <v/>
      </c>
      <c r="BG764" t="str">
        <f>+IF(C764="","",IF(' Matrice Tarifaire NON AL'!AK767="Composant de Box","999",IF(' Matrice Tarifaire NON AL'!AP767&lt;&gt;"",' Matrice Tarifaire NON AL'!AP767,IF(' Matrice Tarifaire NON AL'!AO767&lt;&gt;"",' Matrice Tarifaire NON AL'!AO767,' Matrice Tarifaire NON AL'!AN767))))</f>
        <v/>
      </c>
    </row>
    <row r="765" spans="1:59" x14ac:dyDescent="0.25">
      <c r="A765" t="str">
        <f>+IF($C765="","",IF(' Matrice Tarifaire NON AL'!N768="","",IF(' Matrice Tarifaire NON AL'!N768=0,"GTIN A 0 - Ne doit pas être mis dans PRE REF",TEXT(' Matrice Tarifaire NON AL'!N768,"00000000000000"))))</f>
        <v/>
      </c>
      <c r="B765" t="str">
        <f>+IF(C765="","",IF(L765=172,4,VLOOKUP(' Matrice Tarifaire NON AL'!AK768,Feuil3!$A$4:$B$14,2,0)))</f>
        <v/>
      </c>
      <c r="C765" t="str">
        <f>+IF(' Matrice Tarifaire NON AL'!O768="","",SUBSTITUTE(' Matrice Tarifaire NON AL'!O768,"CHAR (10)"," "))</f>
        <v/>
      </c>
      <c r="D765" t="str">
        <f>+IF($C765="","",SUBSTITUTE(' Matrice Tarifaire NON AL'!P768,"CHAR (13)"," "))</f>
        <v/>
      </c>
      <c r="E765" t="str">
        <f t="shared" si="34"/>
        <v/>
      </c>
      <c r="F765" t="str">
        <f>+IF($C765="","",IF(' Matrice Tarifaire NON AL'!AX768="","Non",' Matrice Tarifaire NON AL'!AX768))</f>
        <v/>
      </c>
      <c r="G765" t="str">
        <f>+IF($C765="","",IF(' Matrice Tarifaire NON AL'!Q768="DOMEDIA","MDD",IF(' Matrice Tarifaire NON AL'!Q768="APTA","MDD",IF(' Matrice Tarifaire NON AL'!Q768="TOP BUDGET","Premier Prix","MN"))))</f>
        <v/>
      </c>
      <c r="H765" t="str">
        <f>+IF($C765="","",' Matrice Tarifaire NON AL'!Q768)</f>
        <v/>
      </c>
      <c r="K765" t="str">
        <f>+IF($C765="","",' Matrice Tarifaire NON AL'!X768)</f>
        <v/>
      </c>
      <c r="L765" t="str">
        <f>+IF($C765="","",' Matrice Tarifaire NON AL'!X768)</f>
        <v/>
      </c>
      <c r="M765" t="str">
        <f>+IF($C765="","",' Matrice Tarifaire NON AL'!Y768)</f>
        <v/>
      </c>
      <c r="N765" t="str">
        <f>+IF($C765="","",' Matrice Tarifaire NON AL'!Z768)</f>
        <v/>
      </c>
      <c r="P765" t="str">
        <f>+IF(C765="","",IF(' Matrice Tarifaire NON AL'!X768&lt;&gt;168,"Non",""))</f>
        <v/>
      </c>
      <c r="Q765" t="str">
        <f>+IF($C765="","",' Matrice Tarifaire NON AL'!T768)</f>
        <v/>
      </c>
      <c r="R765" t="str">
        <f>+IF($C765="","",IF(' Matrice Tarifaire NON AL'!R768="","",' Matrice Tarifaire NON AL'!R768))</f>
        <v/>
      </c>
      <c r="S765" t="str">
        <f>+IF($C765="","",LEFT(' Matrice Tarifaire NON AL'!W768,1))</f>
        <v/>
      </c>
      <c r="T765" t="str">
        <f>+IF($C765="","",LEFT(' Matrice Tarifaire NON AL'!AY768,3))</f>
        <v/>
      </c>
      <c r="U765" t="str">
        <f t="shared" si="35"/>
        <v/>
      </c>
      <c r="V765" t="str">
        <f>+IF(C765="","",IF(VLOOKUP(' Matrice Tarifaire NON AL'!AK768,Feuil3!A:F,6,0)="Box",IF(' Matrice Tarifaire NON AL'!AL768="Mono-Référence","Homogène",IF(' Matrice Tarifaire NON AL'!AL768="Multi-Références","Panaché","")),IF(' Matrice Tarifaire NON AL'!AK768="A la Pièce","Composant sans Colisage",IF(' Matrice Tarifaire NON AL'!AK768="Composant de Box","Composant sans Colisage","Homogène"))))</f>
        <v/>
      </c>
      <c r="W765" t="str">
        <f>+IF($V765="","",VLOOKUP(' Matrice Tarifaire NON AL'!AK768,Feuil3!$A$4:$E$14,5,0))</f>
        <v/>
      </c>
      <c r="Y765" t="str">
        <f>+IF($V765="","",IF(VLOOKUP(' Matrice Tarifaire NON AL'!$AK768,Feuil3!$A$4:$D$14,4,0)="Palette",' Matrice Tarifaire NON AL'!AN768,""))</f>
        <v/>
      </c>
      <c r="AA765" t="str">
        <f>+IF($V765="","",IF(VLOOKUP(' Matrice Tarifaire NON AL'!$AK768,Feuil3!$A$4:$D$14,4,0)="Colis",' Matrice Tarifaire NON AL'!AN768,""))</f>
        <v/>
      </c>
      <c r="AC765" t="str">
        <f>+IF(V765="","",IF(VLOOKUP(' Matrice Tarifaire NON AL'!AK768,Feuil3!$A$4:$D$14,4,0)="Colis",IF(' Matrice Tarifaire NON AL'!AO768&gt;0,' Matrice Tarifaire NON AL'!AO768,""),""))</f>
        <v/>
      </c>
      <c r="AD765" t="str">
        <f t="shared" si="36"/>
        <v/>
      </c>
      <c r="AE765" t="str">
        <f>+IF(C765="","",' Matrice Tarifaire NON AL'!C768)</f>
        <v/>
      </c>
      <c r="AF765" t="str">
        <f>+IF(C765="","",' Matrice Tarifaire NON AL'!AQ768)</f>
        <v/>
      </c>
      <c r="AH765" t="str">
        <f>+IF(E765="","",' Matrice Tarifaire NON AL'!$U768)</f>
        <v/>
      </c>
      <c r="AI765" t="str">
        <f>+IF(F765="","",IF(' Matrice Tarifaire NON AL'!$V768="","",' Matrice Tarifaire NON AL'!$V768))</f>
        <v/>
      </c>
      <c r="AJ765" t="str">
        <f>+IF($C765="","",IF(' Matrice Tarifaire NON AL'!AZ768="","",' Matrice Tarifaire NON AL'!AZ768))</f>
        <v/>
      </c>
      <c r="AK765" t="str">
        <f>+IF($C765="","",IF(' Matrice Tarifaire NON AL'!BA768="","",' Matrice Tarifaire NON AL'!BA768))</f>
        <v/>
      </c>
      <c r="AL765" t="str">
        <f>+IF($C765="","",IF(' Matrice Tarifaire NON AL'!BB768="","",TEXT(' Matrice Tarifaire NON AL'!BB768,"0,0000")))</f>
        <v/>
      </c>
      <c r="AO765" t="str">
        <f>+IF($C765="","",IF(' Matrice Tarifaire NON AL'!BF768="","",TEXT(' Matrice Tarifaire NON AL'!BF768,"0,0000")))</f>
        <v/>
      </c>
      <c r="AP765" t="str">
        <f>+IF($C765="","",IF(' Matrice Tarifaire NON AL'!BG768="","",TEXT(' Matrice Tarifaire NON AL'!BG768,"0,0000")))</f>
        <v/>
      </c>
      <c r="AQ765" t="str">
        <f>+IF($C765="","",IF(' Matrice Tarifaire NON AL'!BH768="","",TEXT(' Matrice Tarifaire NON AL'!BH768,"0,0000")))</f>
        <v/>
      </c>
      <c r="AR765" t="str">
        <f>+IF($C765="","",IF(' Matrice Tarifaire NON AL'!BI768="","",TEXT(' Matrice Tarifaire NON AL'!BI768,"0,0000")))</f>
        <v/>
      </c>
      <c r="AS765" t="str">
        <f>+IF(C765="","",IF(' Matrice Tarifaire NON AL'!BJ768="","0",IF(' Matrice Tarifaire NON AL'!BJ768="","",' Matrice Tarifaire NON AL'!BJ768)))</f>
        <v/>
      </c>
      <c r="AT765" t="str">
        <f>+IF(C765="","",IF(' Matrice Tarifaire NON AL'!BK768="","",' Matrice Tarifaire NON AL'!$BK$6))</f>
        <v/>
      </c>
      <c r="AU765" t="str">
        <f>+IF(C765="","",IF(' Matrice Tarifaire NON AL'!BK768="","",TEXT(' Matrice Tarifaire NON AL'!BK768,"0,0000")))</f>
        <v/>
      </c>
      <c r="AV765" t="str">
        <f>+IF(C765="","",IF(' Matrice Tarifaire NON AL'!BL768="","",' Matrice Tarifaire NON AL'!$BL$6))</f>
        <v/>
      </c>
      <c r="AW765" t="str">
        <f>+IF(C765="","",IF(' Matrice Tarifaire NON AL'!BL768="","",TEXT(' Matrice Tarifaire NON AL'!BL768,"0,0000")))</f>
        <v/>
      </c>
      <c r="AX765" t="str">
        <f>+IF(C765="","",IF(' Matrice Tarifaire NON AL'!BM768="","",' Matrice Tarifaire NON AL'!$BM$6))</f>
        <v/>
      </c>
      <c r="AY765" t="str">
        <f>+IF(C765="","",IF(' Matrice Tarifaire NON AL'!BM768="","",TEXT(' Matrice Tarifaire NON AL'!BM768,"0,0000")))</f>
        <v/>
      </c>
      <c r="AZ765" t="str">
        <f>+IF(C765="","",IF(' Matrice Tarifaire NON AL'!BN768="","","Taxe DEEE"))</f>
        <v/>
      </c>
      <c r="BA765" t="str">
        <f>+IF(C765="","",IF(' Matrice Tarifaire NON AL'!BN768="","",TEXT(' Matrice Tarifaire NON AL'!BN768,"0,0000")))</f>
        <v/>
      </c>
      <c r="BD765" t="str">
        <f>+IF($C765="","",IF(' Matrice Tarifaire NON AL'!BR768="","",TEXT(' Matrice Tarifaire NON AL'!BR768,"0,000")))</f>
        <v/>
      </c>
      <c r="BE765" t="str">
        <f>+IF($C765="","",IF(' Matrice Tarifaire NON AL'!BS768="","",VALUE(TEXT(' Matrice Tarifaire NON AL'!BS768,"0,00"))))</f>
        <v/>
      </c>
      <c r="BF765" t="str">
        <f>+IF($C765="","",IF(' Matrice Tarifaire NON AL'!BY768="","",' Matrice Tarifaire NON AL'!BY768))</f>
        <v/>
      </c>
      <c r="BG765" t="str">
        <f>+IF(C765="","",IF(' Matrice Tarifaire NON AL'!AK768="Composant de Box","999",IF(' Matrice Tarifaire NON AL'!AP768&lt;&gt;"",' Matrice Tarifaire NON AL'!AP768,IF(' Matrice Tarifaire NON AL'!AO768&lt;&gt;"",' Matrice Tarifaire NON AL'!AO768,' Matrice Tarifaire NON AL'!AN768))))</f>
        <v/>
      </c>
    </row>
    <row r="766" spans="1:59" x14ac:dyDescent="0.25">
      <c r="A766" t="str">
        <f>+IF($C766="","",IF(' Matrice Tarifaire NON AL'!N769="","",IF(' Matrice Tarifaire NON AL'!N769=0,"GTIN A 0 - Ne doit pas être mis dans PRE REF",TEXT(' Matrice Tarifaire NON AL'!N769,"00000000000000"))))</f>
        <v/>
      </c>
      <c r="B766" t="str">
        <f>+IF(C766="","",IF(L766=172,4,VLOOKUP(' Matrice Tarifaire NON AL'!AK769,Feuil3!$A$4:$B$14,2,0)))</f>
        <v/>
      </c>
      <c r="C766" t="str">
        <f>+IF(' Matrice Tarifaire NON AL'!O769="","",SUBSTITUTE(' Matrice Tarifaire NON AL'!O769,"CHAR (10)"," "))</f>
        <v/>
      </c>
      <c r="D766" t="str">
        <f>+IF($C766="","",SUBSTITUTE(' Matrice Tarifaire NON AL'!P769,"CHAR (13)"," "))</f>
        <v/>
      </c>
      <c r="E766" t="str">
        <f t="shared" si="34"/>
        <v/>
      </c>
      <c r="F766" t="str">
        <f>+IF($C766="","",IF(' Matrice Tarifaire NON AL'!AX769="","Non",' Matrice Tarifaire NON AL'!AX769))</f>
        <v/>
      </c>
      <c r="G766" t="str">
        <f>+IF($C766="","",IF(' Matrice Tarifaire NON AL'!Q769="DOMEDIA","MDD",IF(' Matrice Tarifaire NON AL'!Q769="APTA","MDD",IF(' Matrice Tarifaire NON AL'!Q769="TOP BUDGET","Premier Prix","MN"))))</f>
        <v/>
      </c>
      <c r="H766" t="str">
        <f>+IF($C766="","",' Matrice Tarifaire NON AL'!Q769)</f>
        <v/>
      </c>
      <c r="K766" t="str">
        <f>+IF($C766="","",' Matrice Tarifaire NON AL'!X769)</f>
        <v/>
      </c>
      <c r="L766" t="str">
        <f>+IF($C766="","",' Matrice Tarifaire NON AL'!X769)</f>
        <v/>
      </c>
      <c r="M766" t="str">
        <f>+IF($C766="","",' Matrice Tarifaire NON AL'!Y769)</f>
        <v/>
      </c>
      <c r="N766" t="str">
        <f>+IF($C766="","",' Matrice Tarifaire NON AL'!Z769)</f>
        <v/>
      </c>
      <c r="P766" t="str">
        <f>+IF(C766="","",IF(' Matrice Tarifaire NON AL'!X769&lt;&gt;168,"Non",""))</f>
        <v/>
      </c>
      <c r="Q766" t="str">
        <f>+IF($C766="","",' Matrice Tarifaire NON AL'!T769)</f>
        <v/>
      </c>
      <c r="R766" t="str">
        <f>+IF($C766="","",IF(' Matrice Tarifaire NON AL'!R769="","",' Matrice Tarifaire NON AL'!R769))</f>
        <v/>
      </c>
      <c r="S766" t="str">
        <f>+IF($C766="","",LEFT(' Matrice Tarifaire NON AL'!W769,1))</f>
        <v/>
      </c>
      <c r="T766" t="str">
        <f>+IF($C766="","",LEFT(' Matrice Tarifaire NON AL'!AY769,3))</f>
        <v/>
      </c>
      <c r="U766" t="str">
        <f t="shared" si="35"/>
        <v/>
      </c>
      <c r="V766" t="str">
        <f>+IF(C766="","",IF(VLOOKUP(' Matrice Tarifaire NON AL'!AK769,Feuil3!A:F,6,0)="Box",IF(' Matrice Tarifaire NON AL'!AL769="Mono-Référence","Homogène",IF(' Matrice Tarifaire NON AL'!AL769="Multi-Références","Panaché","")),IF(' Matrice Tarifaire NON AL'!AK769="A la Pièce","Composant sans Colisage",IF(' Matrice Tarifaire NON AL'!AK769="Composant de Box","Composant sans Colisage","Homogène"))))</f>
        <v/>
      </c>
      <c r="W766" t="str">
        <f>+IF($V766="","",VLOOKUP(' Matrice Tarifaire NON AL'!AK769,Feuil3!$A$4:$E$14,5,0))</f>
        <v/>
      </c>
      <c r="Y766" t="str">
        <f>+IF($V766="","",IF(VLOOKUP(' Matrice Tarifaire NON AL'!$AK769,Feuil3!$A$4:$D$14,4,0)="Palette",' Matrice Tarifaire NON AL'!AN769,""))</f>
        <v/>
      </c>
      <c r="AA766" t="str">
        <f>+IF($V766="","",IF(VLOOKUP(' Matrice Tarifaire NON AL'!$AK769,Feuil3!$A$4:$D$14,4,0)="Colis",' Matrice Tarifaire NON AL'!AN769,""))</f>
        <v/>
      </c>
      <c r="AC766" t="str">
        <f>+IF(V766="","",IF(VLOOKUP(' Matrice Tarifaire NON AL'!AK769,Feuil3!$A$4:$D$14,4,0)="Colis",IF(' Matrice Tarifaire NON AL'!AO769&gt;0,' Matrice Tarifaire NON AL'!AO769,""),""))</f>
        <v/>
      </c>
      <c r="AD766" t="str">
        <f t="shared" si="36"/>
        <v/>
      </c>
      <c r="AE766" t="str">
        <f>+IF(C766="","",' Matrice Tarifaire NON AL'!C769)</f>
        <v/>
      </c>
      <c r="AF766" t="str">
        <f>+IF(C766="","",' Matrice Tarifaire NON AL'!AQ769)</f>
        <v/>
      </c>
      <c r="AH766" t="str">
        <f>+IF(E766="","",' Matrice Tarifaire NON AL'!$U769)</f>
        <v/>
      </c>
      <c r="AI766" t="str">
        <f>+IF(F766="","",IF(' Matrice Tarifaire NON AL'!$V769="","",' Matrice Tarifaire NON AL'!$V769))</f>
        <v/>
      </c>
      <c r="AJ766" t="str">
        <f>+IF($C766="","",IF(' Matrice Tarifaire NON AL'!AZ769="","",' Matrice Tarifaire NON AL'!AZ769))</f>
        <v/>
      </c>
      <c r="AK766" t="str">
        <f>+IF($C766="","",IF(' Matrice Tarifaire NON AL'!BA769="","",' Matrice Tarifaire NON AL'!BA769))</f>
        <v/>
      </c>
      <c r="AL766" t="str">
        <f>+IF($C766="","",IF(' Matrice Tarifaire NON AL'!BB769="","",TEXT(' Matrice Tarifaire NON AL'!BB769,"0,0000")))</f>
        <v/>
      </c>
      <c r="AO766" t="str">
        <f>+IF($C766="","",IF(' Matrice Tarifaire NON AL'!BF769="","",TEXT(' Matrice Tarifaire NON AL'!BF769,"0,0000")))</f>
        <v/>
      </c>
      <c r="AP766" t="str">
        <f>+IF($C766="","",IF(' Matrice Tarifaire NON AL'!BG769="","",TEXT(' Matrice Tarifaire NON AL'!BG769,"0,0000")))</f>
        <v/>
      </c>
      <c r="AQ766" t="str">
        <f>+IF($C766="","",IF(' Matrice Tarifaire NON AL'!BH769="","",TEXT(' Matrice Tarifaire NON AL'!BH769,"0,0000")))</f>
        <v/>
      </c>
      <c r="AR766" t="str">
        <f>+IF($C766="","",IF(' Matrice Tarifaire NON AL'!BI769="","",TEXT(' Matrice Tarifaire NON AL'!BI769,"0,0000")))</f>
        <v/>
      </c>
      <c r="AS766" t="str">
        <f>+IF(C766="","",IF(' Matrice Tarifaire NON AL'!BJ769="","0",IF(' Matrice Tarifaire NON AL'!BJ769="","",' Matrice Tarifaire NON AL'!BJ769)))</f>
        <v/>
      </c>
      <c r="AT766" t="str">
        <f>+IF(C766="","",IF(' Matrice Tarifaire NON AL'!BK769="","",' Matrice Tarifaire NON AL'!$BK$6))</f>
        <v/>
      </c>
      <c r="AU766" t="str">
        <f>+IF(C766="","",IF(' Matrice Tarifaire NON AL'!BK769="","",TEXT(' Matrice Tarifaire NON AL'!BK769,"0,0000")))</f>
        <v/>
      </c>
      <c r="AV766" t="str">
        <f>+IF(C766="","",IF(' Matrice Tarifaire NON AL'!BL769="","",' Matrice Tarifaire NON AL'!$BL$6))</f>
        <v/>
      </c>
      <c r="AW766" t="str">
        <f>+IF(C766="","",IF(' Matrice Tarifaire NON AL'!BL769="","",TEXT(' Matrice Tarifaire NON AL'!BL769,"0,0000")))</f>
        <v/>
      </c>
      <c r="AX766" t="str">
        <f>+IF(C766="","",IF(' Matrice Tarifaire NON AL'!BM769="","",' Matrice Tarifaire NON AL'!$BM$6))</f>
        <v/>
      </c>
      <c r="AY766" t="str">
        <f>+IF(C766="","",IF(' Matrice Tarifaire NON AL'!BM769="","",TEXT(' Matrice Tarifaire NON AL'!BM769,"0,0000")))</f>
        <v/>
      </c>
      <c r="AZ766" t="str">
        <f>+IF(C766="","",IF(' Matrice Tarifaire NON AL'!BN769="","","Taxe DEEE"))</f>
        <v/>
      </c>
      <c r="BA766" t="str">
        <f>+IF(C766="","",IF(' Matrice Tarifaire NON AL'!BN769="","",TEXT(' Matrice Tarifaire NON AL'!BN769,"0,0000")))</f>
        <v/>
      </c>
      <c r="BD766" t="str">
        <f>+IF($C766="","",IF(' Matrice Tarifaire NON AL'!BR769="","",TEXT(' Matrice Tarifaire NON AL'!BR769,"0,000")))</f>
        <v/>
      </c>
      <c r="BE766" t="str">
        <f>+IF($C766="","",IF(' Matrice Tarifaire NON AL'!BS769="","",VALUE(TEXT(' Matrice Tarifaire NON AL'!BS769,"0,00"))))</f>
        <v/>
      </c>
      <c r="BF766" t="str">
        <f>+IF($C766="","",IF(' Matrice Tarifaire NON AL'!BY769="","",' Matrice Tarifaire NON AL'!BY769))</f>
        <v/>
      </c>
      <c r="BG766" t="str">
        <f>+IF(C766="","",IF(' Matrice Tarifaire NON AL'!AK769="Composant de Box","999",IF(' Matrice Tarifaire NON AL'!AP769&lt;&gt;"",' Matrice Tarifaire NON AL'!AP769,IF(' Matrice Tarifaire NON AL'!AO769&lt;&gt;"",' Matrice Tarifaire NON AL'!AO769,' Matrice Tarifaire NON AL'!AN769))))</f>
        <v/>
      </c>
    </row>
    <row r="767" spans="1:59" x14ac:dyDescent="0.25">
      <c r="A767" t="str">
        <f>+IF($C767="","",IF(' Matrice Tarifaire NON AL'!N770="","",IF(' Matrice Tarifaire NON AL'!N770=0,"GTIN A 0 - Ne doit pas être mis dans PRE REF",TEXT(' Matrice Tarifaire NON AL'!N770,"00000000000000"))))</f>
        <v/>
      </c>
      <c r="B767" t="str">
        <f>+IF(C767="","",IF(L767=172,4,VLOOKUP(' Matrice Tarifaire NON AL'!AK770,Feuil3!$A$4:$B$14,2,0)))</f>
        <v/>
      </c>
      <c r="C767" t="str">
        <f>+IF(' Matrice Tarifaire NON AL'!O770="","",SUBSTITUTE(' Matrice Tarifaire NON AL'!O770,"CHAR (10)"," "))</f>
        <v/>
      </c>
      <c r="D767" t="str">
        <f>+IF($C767="","",SUBSTITUTE(' Matrice Tarifaire NON AL'!P770,"CHAR (13)"," "))</f>
        <v/>
      </c>
      <c r="E767" t="str">
        <f t="shared" si="34"/>
        <v/>
      </c>
      <c r="F767" t="str">
        <f>+IF($C767="","",IF(' Matrice Tarifaire NON AL'!AX770="","Non",' Matrice Tarifaire NON AL'!AX770))</f>
        <v/>
      </c>
      <c r="G767" t="str">
        <f>+IF($C767="","",IF(' Matrice Tarifaire NON AL'!Q770="DOMEDIA","MDD",IF(' Matrice Tarifaire NON AL'!Q770="APTA","MDD",IF(' Matrice Tarifaire NON AL'!Q770="TOP BUDGET","Premier Prix","MN"))))</f>
        <v/>
      </c>
      <c r="H767" t="str">
        <f>+IF($C767="","",' Matrice Tarifaire NON AL'!Q770)</f>
        <v/>
      </c>
      <c r="K767" t="str">
        <f>+IF($C767="","",' Matrice Tarifaire NON AL'!X770)</f>
        <v/>
      </c>
      <c r="L767" t="str">
        <f>+IF($C767="","",' Matrice Tarifaire NON AL'!X770)</f>
        <v/>
      </c>
      <c r="M767" t="str">
        <f>+IF($C767="","",' Matrice Tarifaire NON AL'!Y770)</f>
        <v/>
      </c>
      <c r="N767" t="str">
        <f>+IF($C767="","",' Matrice Tarifaire NON AL'!Z770)</f>
        <v/>
      </c>
      <c r="P767" t="str">
        <f>+IF(C767="","",IF(' Matrice Tarifaire NON AL'!X770&lt;&gt;168,"Non",""))</f>
        <v/>
      </c>
      <c r="Q767" t="str">
        <f>+IF($C767="","",' Matrice Tarifaire NON AL'!T770)</f>
        <v/>
      </c>
      <c r="R767" t="str">
        <f>+IF($C767="","",IF(' Matrice Tarifaire NON AL'!R770="","",' Matrice Tarifaire NON AL'!R770))</f>
        <v/>
      </c>
      <c r="S767" t="str">
        <f>+IF($C767="","",LEFT(' Matrice Tarifaire NON AL'!W770,1))</f>
        <v/>
      </c>
      <c r="T767" t="str">
        <f>+IF($C767="","",LEFT(' Matrice Tarifaire NON AL'!AY770,3))</f>
        <v/>
      </c>
      <c r="U767" t="str">
        <f t="shared" si="35"/>
        <v/>
      </c>
      <c r="V767" t="str">
        <f>+IF(C767="","",IF(VLOOKUP(' Matrice Tarifaire NON AL'!AK770,Feuil3!A:F,6,0)="Box",IF(' Matrice Tarifaire NON AL'!AL770="Mono-Référence","Homogène",IF(' Matrice Tarifaire NON AL'!AL770="Multi-Références","Panaché","")),IF(' Matrice Tarifaire NON AL'!AK770="A la Pièce","Composant sans Colisage",IF(' Matrice Tarifaire NON AL'!AK770="Composant de Box","Composant sans Colisage","Homogène"))))</f>
        <v/>
      </c>
      <c r="W767" t="str">
        <f>+IF($V767="","",VLOOKUP(' Matrice Tarifaire NON AL'!AK770,Feuil3!$A$4:$E$14,5,0))</f>
        <v/>
      </c>
      <c r="Y767" t="str">
        <f>+IF($V767="","",IF(VLOOKUP(' Matrice Tarifaire NON AL'!$AK770,Feuil3!$A$4:$D$14,4,0)="Palette",' Matrice Tarifaire NON AL'!AN770,""))</f>
        <v/>
      </c>
      <c r="AA767" t="str">
        <f>+IF($V767="","",IF(VLOOKUP(' Matrice Tarifaire NON AL'!$AK770,Feuil3!$A$4:$D$14,4,0)="Colis",' Matrice Tarifaire NON AL'!AN770,""))</f>
        <v/>
      </c>
      <c r="AC767" t="str">
        <f>+IF(V767="","",IF(VLOOKUP(' Matrice Tarifaire NON AL'!AK770,Feuil3!$A$4:$D$14,4,0)="Colis",IF(' Matrice Tarifaire NON AL'!AO770&gt;0,' Matrice Tarifaire NON AL'!AO770,""),""))</f>
        <v/>
      </c>
      <c r="AD767" t="str">
        <f t="shared" si="36"/>
        <v/>
      </c>
      <c r="AE767" t="str">
        <f>+IF(C767="","",' Matrice Tarifaire NON AL'!C770)</f>
        <v/>
      </c>
      <c r="AF767" t="str">
        <f>+IF(C767="","",' Matrice Tarifaire NON AL'!AQ770)</f>
        <v/>
      </c>
      <c r="AH767" t="str">
        <f>+IF(E767="","",' Matrice Tarifaire NON AL'!$U770)</f>
        <v/>
      </c>
      <c r="AI767" t="str">
        <f>+IF(F767="","",IF(' Matrice Tarifaire NON AL'!$V770="","",' Matrice Tarifaire NON AL'!$V770))</f>
        <v/>
      </c>
      <c r="AJ767" t="str">
        <f>+IF($C767="","",IF(' Matrice Tarifaire NON AL'!AZ770="","",' Matrice Tarifaire NON AL'!AZ770))</f>
        <v/>
      </c>
      <c r="AK767" t="str">
        <f>+IF($C767="","",IF(' Matrice Tarifaire NON AL'!BA770="","",' Matrice Tarifaire NON AL'!BA770))</f>
        <v/>
      </c>
      <c r="AL767" t="str">
        <f>+IF($C767="","",IF(' Matrice Tarifaire NON AL'!BB770="","",TEXT(' Matrice Tarifaire NON AL'!BB770,"0,0000")))</f>
        <v/>
      </c>
      <c r="AO767" t="str">
        <f>+IF($C767="","",IF(' Matrice Tarifaire NON AL'!BF770="","",TEXT(' Matrice Tarifaire NON AL'!BF770,"0,0000")))</f>
        <v/>
      </c>
      <c r="AP767" t="str">
        <f>+IF($C767="","",IF(' Matrice Tarifaire NON AL'!BG770="","",TEXT(' Matrice Tarifaire NON AL'!BG770,"0,0000")))</f>
        <v/>
      </c>
      <c r="AQ767" t="str">
        <f>+IF($C767="","",IF(' Matrice Tarifaire NON AL'!BH770="","",TEXT(' Matrice Tarifaire NON AL'!BH770,"0,0000")))</f>
        <v/>
      </c>
      <c r="AR767" t="str">
        <f>+IF($C767="","",IF(' Matrice Tarifaire NON AL'!BI770="","",TEXT(' Matrice Tarifaire NON AL'!BI770,"0,0000")))</f>
        <v/>
      </c>
      <c r="AS767" t="str">
        <f>+IF(C767="","",IF(' Matrice Tarifaire NON AL'!BJ770="","0",IF(' Matrice Tarifaire NON AL'!BJ770="","",' Matrice Tarifaire NON AL'!BJ770)))</f>
        <v/>
      </c>
      <c r="AT767" t="str">
        <f>+IF(C767="","",IF(' Matrice Tarifaire NON AL'!BK770="","",' Matrice Tarifaire NON AL'!$BK$6))</f>
        <v/>
      </c>
      <c r="AU767" t="str">
        <f>+IF(C767="","",IF(' Matrice Tarifaire NON AL'!BK770="","",TEXT(' Matrice Tarifaire NON AL'!BK770,"0,0000")))</f>
        <v/>
      </c>
      <c r="AV767" t="str">
        <f>+IF(C767="","",IF(' Matrice Tarifaire NON AL'!BL770="","",' Matrice Tarifaire NON AL'!$BL$6))</f>
        <v/>
      </c>
      <c r="AW767" t="str">
        <f>+IF(C767="","",IF(' Matrice Tarifaire NON AL'!BL770="","",TEXT(' Matrice Tarifaire NON AL'!BL770,"0,0000")))</f>
        <v/>
      </c>
      <c r="AX767" t="str">
        <f>+IF(C767="","",IF(' Matrice Tarifaire NON AL'!BM770="","",' Matrice Tarifaire NON AL'!$BM$6))</f>
        <v/>
      </c>
      <c r="AY767" t="str">
        <f>+IF(C767="","",IF(' Matrice Tarifaire NON AL'!BM770="","",TEXT(' Matrice Tarifaire NON AL'!BM770,"0,0000")))</f>
        <v/>
      </c>
      <c r="AZ767" t="str">
        <f>+IF(C767="","",IF(' Matrice Tarifaire NON AL'!BN770="","","Taxe DEEE"))</f>
        <v/>
      </c>
      <c r="BA767" t="str">
        <f>+IF(C767="","",IF(' Matrice Tarifaire NON AL'!BN770="","",TEXT(' Matrice Tarifaire NON AL'!BN770,"0,0000")))</f>
        <v/>
      </c>
      <c r="BD767" t="str">
        <f>+IF($C767="","",IF(' Matrice Tarifaire NON AL'!BR770="","",TEXT(' Matrice Tarifaire NON AL'!BR770,"0,000")))</f>
        <v/>
      </c>
      <c r="BE767" t="str">
        <f>+IF($C767="","",IF(' Matrice Tarifaire NON AL'!BS770="","",VALUE(TEXT(' Matrice Tarifaire NON AL'!BS770,"0,00"))))</f>
        <v/>
      </c>
      <c r="BF767" t="str">
        <f>+IF($C767="","",IF(' Matrice Tarifaire NON AL'!BY770="","",' Matrice Tarifaire NON AL'!BY770))</f>
        <v/>
      </c>
      <c r="BG767" t="str">
        <f>+IF(C767="","",IF(' Matrice Tarifaire NON AL'!AK770="Composant de Box","999",IF(' Matrice Tarifaire NON AL'!AP770&lt;&gt;"",' Matrice Tarifaire NON AL'!AP770,IF(' Matrice Tarifaire NON AL'!AO770&lt;&gt;"",' Matrice Tarifaire NON AL'!AO770,' Matrice Tarifaire NON AL'!AN770))))</f>
        <v/>
      </c>
    </row>
    <row r="768" spans="1:59" x14ac:dyDescent="0.25">
      <c r="A768" t="str">
        <f>+IF($C768="","",IF(' Matrice Tarifaire NON AL'!N771="","",IF(' Matrice Tarifaire NON AL'!N771=0,"GTIN A 0 - Ne doit pas être mis dans PRE REF",TEXT(' Matrice Tarifaire NON AL'!N771,"00000000000000"))))</f>
        <v/>
      </c>
      <c r="B768" t="str">
        <f>+IF(C768="","",IF(L768=172,4,VLOOKUP(' Matrice Tarifaire NON AL'!AK771,Feuil3!$A$4:$B$14,2,0)))</f>
        <v/>
      </c>
      <c r="C768" t="str">
        <f>+IF(' Matrice Tarifaire NON AL'!O771="","",SUBSTITUTE(' Matrice Tarifaire NON AL'!O771,"CHAR (10)"," "))</f>
        <v/>
      </c>
      <c r="D768" t="str">
        <f>+IF($C768="","",SUBSTITUTE(' Matrice Tarifaire NON AL'!P771,"CHAR (13)"," "))</f>
        <v/>
      </c>
      <c r="E768" t="str">
        <f t="shared" si="34"/>
        <v/>
      </c>
      <c r="F768" t="str">
        <f>+IF($C768="","",IF(' Matrice Tarifaire NON AL'!AX771="","Non",' Matrice Tarifaire NON AL'!AX771))</f>
        <v/>
      </c>
      <c r="G768" t="str">
        <f>+IF($C768="","",IF(' Matrice Tarifaire NON AL'!Q771="DOMEDIA","MDD",IF(' Matrice Tarifaire NON AL'!Q771="APTA","MDD",IF(' Matrice Tarifaire NON AL'!Q771="TOP BUDGET","Premier Prix","MN"))))</f>
        <v/>
      </c>
      <c r="H768" t="str">
        <f>+IF($C768="","",' Matrice Tarifaire NON AL'!Q771)</f>
        <v/>
      </c>
      <c r="K768" t="str">
        <f>+IF($C768="","",' Matrice Tarifaire NON AL'!X771)</f>
        <v/>
      </c>
      <c r="L768" t="str">
        <f>+IF($C768="","",' Matrice Tarifaire NON AL'!X771)</f>
        <v/>
      </c>
      <c r="M768" t="str">
        <f>+IF($C768="","",' Matrice Tarifaire NON AL'!Y771)</f>
        <v/>
      </c>
      <c r="N768" t="str">
        <f>+IF($C768="","",' Matrice Tarifaire NON AL'!Z771)</f>
        <v/>
      </c>
      <c r="P768" t="str">
        <f>+IF(C768="","",IF(' Matrice Tarifaire NON AL'!X771&lt;&gt;168,"Non",""))</f>
        <v/>
      </c>
      <c r="Q768" t="str">
        <f>+IF($C768="","",' Matrice Tarifaire NON AL'!T771)</f>
        <v/>
      </c>
      <c r="R768" t="str">
        <f>+IF($C768="","",IF(' Matrice Tarifaire NON AL'!R771="","",' Matrice Tarifaire NON AL'!R771))</f>
        <v/>
      </c>
      <c r="S768" t="str">
        <f>+IF($C768="","",LEFT(' Matrice Tarifaire NON AL'!W771,1))</f>
        <v/>
      </c>
      <c r="T768" t="str">
        <f>+IF($C768="","",LEFT(' Matrice Tarifaire NON AL'!AY771,3))</f>
        <v/>
      </c>
      <c r="U768" t="str">
        <f t="shared" si="35"/>
        <v/>
      </c>
      <c r="V768" t="str">
        <f>+IF(C768="","",IF(VLOOKUP(' Matrice Tarifaire NON AL'!AK771,Feuil3!A:F,6,0)="Box",IF(' Matrice Tarifaire NON AL'!AL771="Mono-Référence","Homogène",IF(' Matrice Tarifaire NON AL'!AL771="Multi-Références","Panaché","")),IF(' Matrice Tarifaire NON AL'!AK771="A la Pièce","Composant sans Colisage",IF(' Matrice Tarifaire NON AL'!AK771="Composant de Box","Composant sans Colisage","Homogène"))))</f>
        <v/>
      </c>
      <c r="W768" t="str">
        <f>+IF($V768="","",VLOOKUP(' Matrice Tarifaire NON AL'!AK771,Feuil3!$A$4:$E$14,5,0))</f>
        <v/>
      </c>
      <c r="Y768" t="str">
        <f>+IF($V768="","",IF(VLOOKUP(' Matrice Tarifaire NON AL'!$AK771,Feuil3!$A$4:$D$14,4,0)="Palette",' Matrice Tarifaire NON AL'!AN771,""))</f>
        <v/>
      </c>
      <c r="AA768" t="str">
        <f>+IF($V768="","",IF(VLOOKUP(' Matrice Tarifaire NON AL'!$AK771,Feuil3!$A$4:$D$14,4,0)="Colis",' Matrice Tarifaire NON AL'!AN771,""))</f>
        <v/>
      </c>
      <c r="AC768" t="str">
        <f>+IF(V768="","",IF(VLOOKUP(' Matrice Tarifaire NON AL'!AK771,Feuil3!$A$4:$D$14,4,0)="Colis",IF(' Matrice Tarifaire NON AL'!AO771&gt;0,' Matrice Tarifaire NON AL'!AO771,""),""))</f>
        <v/>
      </c>
      <c r="AD768" t="str">
        <f t="shared" si="36"/>
        <v/>
      </c>
      <c r="AE768" t="str">
        <f>+IF(C768="","",' Matrice Tarifaire NON AL'!C771)</f>
        <v/>
      </c>
      <c r="AF768" t="str">
        <f>+IF(C768="","",' Matrice Tarifaire NON AL'!AQ771)</f>
        <v/>
      </c>
      <c r="AH768" t="str">
        <f>+IF(E768="","",' Matrice Tarifaire NON AL'!$U771)</f>
        <v/>
      </c>
      <c r="AI768" t="str">
        <f>+IF(F768="","",IF(' Matrice Tarifaire NON AL'!$V771="","",' Matrice Tarifaire NON AL'!$V771))</f>
        <v/>
      </c>
      <c r="AJ768" t="str">
        <f>+IF($C768="","",IF(' Matrice Tarifaire NON AL'!AZ771="","",' Matrice Tarifaire NON AL'!AZ771))</f>
        <v/>
      </c>
      <c r="AK768" t="str">
        <f>+IF($C768="","",IF(' Matrice Tarifaire NON AL'!BA771="","",' Matrice Tarifaire NON AL'!BA771))</f>
        <v/>
      </c>
      <c r="AL768" t="str">
        <f>+IF($C768="","",IF(' Matrice Tarifaire NON AL'!BB771="","",TEXT(' Matrice Tarifaire NON AL'!BB771,"0,0000")))</f>
        <v/>
      </c>
      <c r="AO768" t="str">
        <f>+IF($C768="","",IF(' Matrice Tarifaire NON AL'!BF771="","",TEXT(' Matrice Tarifaire NON AL'!BF771,"0,0000")))</f>
        <v/>
      </c>
      <c r="AP768" t="str">
        <f>+IF($C768="","",IF(' Matrice Tarifaire NON AL'!BG771="","",TEXT(' Matrice Tarifaire NON AL'!BG771,"0,0000")))</f>
        <v/>
      </c>
      <c r="AQ768" t="str">
        <f>+IF($C768="","",IF(' Matrice Tarifaire NON AL'!BH771="","",TEXT(' Matrice Tarifaire NON AL'!BH771,"0,0000")))</f>
        <v/>
      </c>
      <c r="AR768" t="str">
        <f>+IF($C768="","",IF(' Matrice Tarifaire NON AL'!BI771="","",TEXT(' Matrice Tarifaire NON AL'!BI771,"0,0000")))</f>
        <v/>
      </c>
      <c r="AS768" t="str">
        <f>+IF(C768="","",IF(' Matrice Tarifaire NON AL'!BJ771="","0",IF(' Matrice Tarifaire NON AL'!BJ771="","",' Matrice Tarifaire NON AL'!BJ771)))</f>
        <v/>
      </c>
      <c r="AT768" t="str">
        <f>+IF(C768="","",IF(' Matrice Tarifaire NON AL'!BK771="","",' Matrice Tarifaire NON AL'!$BK$6))</f>
        <v/>
      </c>
      <c r="AU768" t="str">
        <f>+IF(C768="","",IF(' Matrice Tarifaire NON AL'!BK771="","",TEXT(' Matrice Tarifaire NON AL'!BK771,"0,0000")))</f>
        <v/>
      </c>
      <c r="AV768" t="str">
        <f>+IF(C768="","",IF(' Matrice Tarifaire NON AL'!BL771="","",' Matrice Tarifaire NON AL'!$BL$6))</f>
        <v/>
      </c>
      <c r="AW768" t="str">
        <f>+IF(C768="","",IF(' Matrice Tarifaire NON AL'!BL771="","",TEXT(' Matrice Tarifaire NON AL'!BL771,"0,0000")))</f>
        <v/>
      </c>
      <c r="AX768" t="str">
        <f>+IF(C768="","",IF(' Matrice Tarifaire NON AL'!BM771="","",' Matrice Tarifaire NON AL'!$BM$6))</f>
        <v/>
      </c>
      <c r="AY768" t="str">
        <f>+IF(C768="","",IF(' Matrice Tarifaire NON AL'!BM771="","",TEXT(' Matrice Tarifaire NON AL'!BM771,"0,0000")))</f>
        <v/>
      </c>
      <c r="AZ768" t="str">
        <f>+IF(C768="","",IF(' Matrice Tarifaire NON AL'!BN771="","","Taxe DEEE"))</f>
        <v/>
      </c>
      <c r="BA768" t="str">
        <f>+IF(C768="","",IF(' Matrice Tarifaire NON AL'!BN771="","",TEXT(' Matrice Tarifaire NON AL'!BN771,"0,0000")))</f>
        <v/>
      </c>
      <c r="BD768" t="str">
        <f>+IF($C768="","",IF(' Matrice Tarifaire NON AL'!BR771="","",TEXT(' Matrice Tarifaire NON AL'!BR771,"0,000")))</f>
        <v/>
      </c>
      <c r="BE768" t="str">
        <f>+IF($C768="","",IF(' Matrice Tarifaire NON AL'!BS771="","",VALUE(TEXT(' Matrice Tarifaire NON AL'!BS771,"0,00"))))</f>
        <v/>
      </c>
      <c r="BF768" t="str">
        <f>+IF($C768="","",IF(' Matrice Tarifaire NON AL'!BY771="","",' Matrice Tarifaire NON AL'!BY771))</f>
        <v/>
      </c>
      <c r="BG768" t="str">
        <f>+IF(C768="","",IF(' Matrice Tarifaire NON AL'!AK771="Composant de Box","999",IF(' Matrice Tarifaire NON AL'!AP771&lt;&gt;"",' Matrice Tarifaire NON AL'!AP771,IF(' Matrice Tarifaire NON AL'!AO771&lt;&gt;"",' Matrice Tarifaire NON AL'!AO771,' Matrice Tarifaire NON AL'!AN771))))</f>
        <v/>
      </c>
    </row>
    <row r="769" spans="1:59" x14ac:dyDescent="0.25">
      <c r="A769" t="str">
        <f>+IF($C769="","",IF(' Matrice Tarifaire NON AL'!N772="","",IF(' Matrice Tarifaire NON AL'!N772=0,"GTIN A 0 - Ne doit pas être mis dans PRE REF",TEXT(' Matrice Tarifaire NON AL'!N772,"00000000000000"))))</f>
        <v/>
      </c>
      <c r="B769" t="str">
        <f>+IF(C769="","",IF(L769=172,4,VLOOKUP(' Matrice Tarifaire NON AL'!AK772,Feuil3!$A$4:$B$14,2,0)))</f>
        <v/>
      </c>
      <c r="C769" t="str">
        <f>+IF(' Matrice Tarifaire NON AL'!O772="","",SUBSTITUTE(' Matrice Tarifaire NON AL'!O772,"CHAR (10)"," "))</f>
        <v/>
      </c>
      <c r="D769" t="str">
        <f>+IF($C769="","",SUBSTITUTE(' Matrice Tarifaire NON AL'!P772,"CHAR (13)"," "))</f>
        <v/>
      </c>
      <c r="E769" t="str">
        <f t="shared" si="34"/>
        <v/>
      </c>
      <c r="F769" t="str">
        <f>+IF($C769="","",IF(' Matrice Tarifaire NON AL'!AX772="","Non",' Matrice Tarifaire NON AL'!AX772))</f>
        <v/>
      </c>
      <c r="G769" t="str">
        <f>+IF($C769="","",IF(' Matrice Tarifaire NON AL'!Q772="DOMEDIA","MDD",IF(' Matrice Tarifaire NON AL'!Q772="APTA","MDD",IF(' Matrice Tarifaire NON AL'!Q772="TOP BUDGET","Premier Prix","MN"))))</f>
        <v/>
      </c>
      <c r="H769" t="str">
        <f>+IF($C769="","",' Matrice Tarifaire NON AL'!Q772)</f>
        <v/>
      </c>
      <c r="K769" t="str">
        <f>+IF($C769="","",' Matrice Tarifaire NON AL'!X772)</f>
        <v/>
      </c>
      <c r="L769" t="str">
        <f>+IF($C769="","",' Matrice Tarifaire NON AL'!X772)</f>
        <v/>
      </c>
      <c r="M769" t="str">
        <f>+IF($C769="","",' Matrice Tarifaire NON AL'!Y772)</f>
        <v/>
      </c>
      <c r="N769" t="str">
        <f>+IF($C769="","",' Matrice Tarifaire NON AL'!Z772)</f>
        <v/>
      </c>
      <c r="P769" t="str">
        <f>+IF(C769="","",IF(' Matrice Tarifaire NON AL'!X772&lt;&gt;168,"Non",""))</f>
        <v/>
      </c>
      <c r="Q769" t="str">
        <f>+IF($C769="","",' Matrice Tarifaire NON AL'!T772)</f>
        <v/>
      </c>
      <c r="R769" t="str">
        <f>+IF($C769="","",IF(' Matrice Tarifaire NON AL'!R772="","",' Matrice Tarifaire NON AL'!R772))</f>
        <v/>
      </c>
      <c r="S769" t="str">
        <f>+IF($C769="","",LEFT(' Matrice Tarifaire NON AL'!W772,1))</f>
        <v/>
      </c>
      <c r="T769" t="str">
        <f>+IF($C769="","",LEFT(' Matrice Tarifaire NON AL'!AY772,3))</f>
        <v/>
      </c>
      <c r="U769" t="str">
        <f t="shared" si="35"/>
        <v/>
      </c>
      <c r="V769" t="str">
        <f>+IF(C769="","",IF(VLOOKUP(' Matrice Tarifaire NON AL'!AK772,Feuil3!A:F,6,0)="Box",IF(' Matrice Tarifaire NON AL'!AL772="Mono-Référence","Homogène",IF(' Matrice Tarifaire NON AL'!AL772="Multi-Références","Panaché","")),IF(' Matrice Tarifaire NON AL'!AK772="A la Pièce","Composant sans Colisage",IF(' Matrice Tarifaire NON AL'!AK772="Composant de Box","Composant sans Colisage","Homogène"))))</f>
        <v/>
      </c>
      <c r="W769" t="str">
        <f>+IF($V769="","",VLOOKUP(' Matrice Tarifaire NON AL'!AK772,Feuil3!$A$4:$E$14,5,0))</f>
        <v/>
      </c>
      <c r="Y769" t="str">
        <f>+IF($V769="","",IF(VLOOKUP(' Matrice Tarifaire NON AL'!$AK772,Feuil3!$A$4:$D$14,4,0)="Palette",' Matrice Tarifaire NON AL'!AN772,""))</f>
        <v/>
      </c>
      <c r="AA769" t="str">
        <f>+IF($V769="","",IF(VLOOKUP(' Matrice Tarifaire NON AL'!$AK772,Feuil3!$A$4:$D$14,4,0)="Colis",' Matrice Tarifaire NON AL'!AN772,""))</f>
        <v/>
      </c>
      <c r="AC769" t="str">
        <f>+IF(V769="","",IF(VLOOKUP(' Matrice Tarifaire NON AL'!AK772,Feuil3!$A$4:$D$14,4,0)="Colis",IF(' Matrice Tarifaire NON AL'!AO772&gt;0,' Matrice Tarifaire NON AL'!AO772,""),""))</f>
        <v/>
      </c>
      <c r="AD769" t="str">
        <f t="shared" si="36"/>
        <v/>
      </c>
      <c r="AE769" t="str">
        <f>+IF(C769="","",' Matrice Tarifaire NON AL'!C772)</f>
        <v/>
      </c>
      <c r="AF769" t="str">
        <f>+IF(C769="","",' Matrice Tarifaire NON AL'!AQ772)</f>
        <v/>
      </c>
      <c r="AH769" t="str">
        <f>+IF(E769="","",' Matrice Tarifaire NON AL'!$U772)</f>
        <v/>
      </c>
      <c r="AI769" t="str">
        <f>+IF(F769="","",IF(' Matrice Tarifaire NON AL'!$V772="","",' Matrice Tarifaire NON AL'!$V772))</f>
        <v/>
      </c>
      <c r="AJ769" t="str">
        <f>+IF($C769="","",IF(' Matrice Tarifaire NON AL'!AZ772="","",' Matrice Tarifaire NON AL'!AZ772))</f>
        <v/>
      </c>
      <c r="AK769" t="str">
        <f>+IF($C769="","",IF(' Matrice Tarifaire NON AL'!BA772="","",' Matrice Tarifaire NON AL'!BA772))</f>
        <v/>
      </c>
      <c r="AL769" t="str">
        <f>+IF($C769="","",IF(' Matrice Tarifaire NON AL'!BB772="","",TEXT(' Matrice Tarifaire NON AL'!BB772,"0,0000")))</f>
        <v/>
      </c>
      <c r="AO769" t="str">
        <f>+IF($C769="","",IF(' Matrice Tarifaire NON AL'!BF772="","",TEXT(' Matrice Tarifaire NON AL'!BF772,"0,0000")))</f>
        <v/>
      </c>
      <c r="AP769" t="str">
        <f>+IF($C769="","",IF(' Matrice Tarifaire NON AL'!BG772="","",TEXT(' Matrice Tarifaire NON AL'!BG772,"0,0000")))</f>
        <v/>
      </c>
      <c r="AQ769" t="str">
        <f>+IF($C769="","",IF(' Matrice Tarifaire NON AL'!BH772="","",TEXT(' Matrice Tarifaire NON AL'!BH772,"0,0000")))</f>
        <v/>
      </c>
      <c r="AR769" t="str">
        <f>+IF($C769="","",IF(' Matrice Tarifaire NON AL'!BI772="","",TEXT(' Matrice Tarifaire NON AL'!BI772,"0,0000")))</f>
        <v/>
      </c>
      <c r="AS769" t="str">
        <f>+IF(C769="","",IF(' Matrice Tarifaire NON AL'!BJ772="","0",IF(' Matrice Tarifaire NON AL'!BJ772="","",' Matrice Tarifaire NON AL'!BJ772)))</f>
        <v/>
      </c>
      <c r="AT769" t="str">
        <f>+IF(C769="","",IF(' Matrice Tarifaire NON AL'!BK772="","",' Matrice Tarifaire NON AL'!$BK$6))</f>
        <v/>
      </c>
      <c r="AU769" t="str">
        <f>+IF(C769="","",IF(' Matrice Tarifaire NON AL'!BK772="","",TEXT(' Matrice Tarifaire NON AL'!BK772,"0,0000")))</f>
        <v/>
      </c>
      <c r="AV769" t="str">
        <f>+IF(C769="","",IF(' Matrice Tarifaire NON AL'!BL772="","",' Matrice Tarifaire NON AL'!$BL$6))</f>
        <v/>
      </c>
      <c r="AW769" t="str">
        <f>+IF(C769="","",IF(' Matrice Tarifaire NON AL'!BL772="","",TEXT(' Matrice Tarifaire NON AL'!BL772,"0,0000")))</f>
        <v/>
      </c>
      <c r="AX769" t="str">
        <f>+IF(C769="","",IF(' Matrice Tarifaire NON AL'!BM772="","",' Matrice Tarifaire NON AL'!$BM$6))</f>
        <v/>
      </c>
      <c r="AY769" t="str">
        <f>+IF(C769="","",IF(' Matrice Tarifaire NON AL'!BM772="","",TEXT(' Matrice Tarifaire NON AL'!BM772,"0,0000")))</f>
        <v/>
      </c>
      <c r="AZ769" t="str">
        <f>+IF(C769="","",IF(' Matrice Tarifaire NON AL'!BN772="","","Taxe DEEE"))</f>
        <v/>
      </c>
      <c r="BA769" t="str">
        <f>+IF(C769="","",IF(' Matrice Tarifaire NON AL'!BN772="","",TEXT(' Matrice Tarifaire NON AL'!BN772,"0,0000")))</f>
        <v/>
      </c>
      <c r="BD769" t="str">
        <f>+IF($C769="","",IF(' Matrice Tarifaire NON AL'!BR772="","",TEXT(' Matrice Tarifaire NON AL'!BR772,"0,000")))</f>
        <v/>
      </c>
      <c r="BE769" t="str">
        <f>+IF($C769="","",IF(' Matrice Tarifaire NON AL'!BS772="","",VALUE(TEXT(' Matrice Tarifaire NON AL'!BS772,"0,00"))))</f>
        <v/>
      </c>
      <c r="BF769" t="str">
        <f>+IF($C769="","",IF(' Matrice Tarifaire NON AL'!BY772="","",' Matrice Tarifaire NON AL'!BY772))</f>
        <v/>
      </c>
      <c r="BG769" t="str">
        <f>+IF(C769="","",IF(' Matrice Tarifaire NON AL'!AK772="Composant de Box","999",IF(' Matrice Tarifaire NON AL'!AP772&lt;&gt;"",' Matrice Tarifaire NON AL'!AP772,IF(' Matrice Tarifaire NON AL'!AO772&lt;&gt;"",' Matrice Tarifaire NON AL'!AO772,' Matrice Tarifaire NON AL'!AN772))))</f>
        <v/>
      </c>
    </row>
    <row r="770" spans="1:59" x14ac:dyDescent="0.25">
      <c r="A770" t="str">
        <f>+IF($C770="","",IF(' Matrice Tarifaire NON AL'!N773="","",IF(' Matrice Tarifaire NON AL'!N773=0,"GTIN A 0 - Ne doit pas être mis dans PRE REF",TEXT(' Matrice Tarifaire NON AL'!N773,"00000000000000"))))</f>
        <v/>
      </c>
      <c r="B770" t="str">
        <f>+IF(C770="","",IF(L770=172,4,VLOOKUP(' Matrice Tarifaire NON AL'!AK773,Feuil3!$A$4:$B$14,2,0)))</f>
        <v/>
      </c>
      <c r="C770" t="str">
        <f>+IF(' Matrice Tarifaire NON AL'!O773="","",SUBSTITUTE(' Matrice Tarifaire NON AL'!O773,"CHAR (10)"," "))</f>
        <v/>
      </c>
      <c r="D770" t="str">
        <f>+IF($C770="","",SUBSTITUTE(' Matrice Tarifaire NON AL'!P773,"CHAR (13)"," "))</f>
        <v/>
      </c>
      <c r="E770" t="str">
        <f t="shared" si="34"/>
        <v/>
      </c>
      <c r="F770" t="str">
        <f>+IF($C770="","",IF(' Matrice Tarifaire NON AL'!AX773="","Non",' Matrice Tarifaire NON AL'!AX773))</f>
        <v/>
      </c>
      <c r="G770" t="str">
        <f>+IF($C770="","",IF(' Matrice Tarifaire NON AL'!Q773="DOMEDIA","MDD",IF(' Matrice Tarifaire NON AL'!Q773="APTA","MDD",IF(' Matrice Tarifaire NON AL'!Q773="TOP BUDGET","Premier Prix","MN"))))</f>
        <v/>
      </c>
      <c r="H770" t="str">
        <f>+IF($C770="","",' Matrice Tarifaire NON AL'!Q773)</f>
        <v/>
      </c>
      <c r="K770" t="str">
        <f>+IF($C770="","",' Matrice Tarifaire NON AL'!X773)</f>
        <v/>
      </c>
      <c r="L770" t="str">
        <f>+IF($C770="","",' Matrice Tarifaire NON AL'!X773)</f>
        <v/>
      </c>
      <c r="M770" t="str">
        <f>+IF($C770="","",' Matrice Tarifaire NON AL'!Y773)</f>
        <v/>
      </c>
      <c r="N770" t="str">
        <f>+IF($C770="","",' Matrice Tarifaire NON AL'!Z773)</f>
        <v/>
      </c>
      <c r="P770" t="str">
        <f>+IF(C770="","",IF(' Matrice Tarifaire NON AL'!X773&lt;&gt;168,"Non",""))</f>
        <v/>
      </c>
      <c r="Q770" t="str">
        <f>+IF($C770="","",' Matrice Tarifaire NON AL'!T773)</f>
        <v/>
      </c>
      <c r="R770" t="str">
        <f>+IF($C770="","",IF(' Matrice Tarifaire NON AL'!R773="","",' Matrice Tarifaire NON AL'!R773))</f>
        <v/>
      </c>
      <c r="S770" t="str">
        <f>+IF($C770="","",LEFT(' Matrice Tarifaire NON AL'!W773,1))</f>
        <v/>
      </c>
      <c r="T770" t="str">
        <f>+IF($C770="","",LEFT(' Matrice Tarifaire NON AL'!AY773,3))</f>
        <v/>
      </c>
      <c r="U770" t="str">
        <f t="shared" si="35"/>
        <v/>
      </c>
      <c r="V770" t="str">
        <f>+IF(C770="","",IF(VLOOKUP(' Matrice Tarifaire NON AL'!AK773,Feuil3!A:F,6,0)="Box",IF(' Matrice Tarifaire NON AL'!AL773="Mono-Référence","Homogène",IF(' Matrice Tarifaire NON AL'!AL773="Multi-Références","Panaché","")),IF(' Matrice Tarifaire NON AL'!AK773="A la Pièce","Composant sans Colisage",IF(' Matrice Tarifaire NON AL'!AK773="Composant de Box","Composant sans Colisage","Homogène"))))</f>
        <v/>
      </c>
      <c r="W770" t="str">
        <f>+IF($V770="","",VLOOKUP(' Matrice Tarifaire NON AL'!AK773,Feuil3!$A$4:$E$14,5,0))</f>
        <v/>
      </c>
      <c r="Y770" t="str">
        <f>+IF($V770="","",IF(VLOOKUP(' Matrice Tarifaire NON AL'!$AK773,Feuil3!$A$4:$D$14,4,0)="Palette",' Matrice Tarifaire NON AL'!AN773,""))</f>
        <v/>
      </c>
      <c r="AA770" t="str">
        <f>+IF($V770="","",IF(VLOOKUP(' Matrice Tarifaire NON AL'!$AK773,Feuil3!$A$4:$D$14,4,0)="Colis",' Matrice Tarifaire NON AL'!AN773,""))</f>
        <v/>
      </c>
      <c r="AC770" t="str">
        <f>+IF(V770="","",IF(VLOOKUP(' Matrice Tarifaire NON AL'!AK773,Feuil3!$A$4:$D$14,4,0)="Colis",IF(' Matrice Tarifaire NON AL'!AO773&gt;0,' Matrice Tarifaire NON AL'!AO773,""),""))</f>
        <v/>
      </c>
      <c r="AD770" t="str">
        <f t="shared" si="36"/>
        <v/>
      </c>
      <c r="AE770" t="str">
        <f>+IF(C770="","",' Matrice Tarifaire NON AL'!C773)</f>
        <v/>
      </c>
      <c r="AF770" t="str">
        <f>+IF(C770="","",' Matrice Tarifaire NON AL'!AQ773)</f>
        <v/>
      </c>
      <c r="AH770" t="str">
        <f>+IF(E770="","",' Matrice Tarifaire NON AL'!$U773)</f>
        <v/>
      </c>
      <c r="AI770" t="str">
        <f>+IF(F770="","",IF(' Matrice Tarifaire NON AL'!$V773="","",' Matrice Tarifaire NON AL'!$V773))</f>
        <v/>
      </c>
      <c r="AJ770" t="str">
        <f>+IF($C770="","",IF(' Matrice Tarifaire NON AL'!AZ773="","",' Matrice Tarifaire NON AL'!AZ773))</f>
        <v/>
      </c>
      <c r="AK770" t="str">
        <f>+IF($C770="","",IF(' Matrice Tarifaire NON AL'!BA773="","",' Matrice Tarifaire NON AL'!BA773))</f>
        <v/>
      </c>
      <c r="AL770" t="str">
        <f>+IF($C770="","",IF(' Matrice Tarifaire NON AL'!BB773="","",TEXT(' Matrice Tarifaire NON AL'!BB773,"0,0000")))</f>
        <v/>
      </c>
      <c r="AO770" t="str">
        <f>+IF($C770="","",IF(' Matrice Tarifaire NON AL'!BF773="","",TEXT(' Matrice Tarifaire NON AL'!BF773,"0,0000")))</f>
        <v/>
      </c>
      <c r="AP770" t="str">
        <f>+IF($C770="","",IF(' Matrice Tarifaire NON AL'!BG773="","",TEXT(' Matrice Tarifaire NON AL'!BG773,"0,0000")))</f>
        <v/>
      </c>
      <c r="AQ770" t="str">
        <f>+IF($C770="","",IF(' Matrice Tarifaire NON AL'!BH773="","",TEXT(' Matrice Tarifaire NON AL'!BH773,"0,0000")))</f>
        <v/>
      </c>
      <c r="AR770" t="str">
        <f>+IF($C770="","",IF(' Matrice Tarifaire NON AL'!BI773="","",TEXT(' Matrice Tarifaire NON AL'!BI773,"0,0000")))</f>
        <v/>
      </c>
      <c r="AS770" t="str">
        <f>+IF(C770="","",IF(' Matrice Tarifaire NON AL'!BJ773="","0",IF(' Matrice Tarifaire NON AL'!BJ773="","",' Matrice Tarifaire NON AL'!BJ773)))</f>
        <v/>
      </c>
      <c r="AT770" t="str">
        <f>+IF(C770="","",IF(' Matrice Tarifaire NON AL'!BK773="","",' Matrice Tarifaire NON AL'!$BK$6))</f>
        <v/>
      </c>
      <c r="AU770" t="str">
        <f>+IF(C770="","",IF(' Matrice Tarifaire NON AL'!BK773="","",TEXT(' Matrice Tarifaire NON AL'!BK773,"0,0000")))</f>
        <v/>
      </c>
      <c r="AV770" t="str">
        <f>+IF(C770="","",IF(' Matrice Tarifaire NON AL'!BL773="","",' Matrice Tarifaire NON AL'!$BL$6))</f>
        <v/>
      </c>
      <c r="AW770" t="str">
        <f>+IF(C770="","",IF(' Matrice Tarifaire NON AL'!BL773="","",TEXT(' Matrice Tarifaire NON AL'!BL773,"0,0000")))</f>
        <v/>
      </c>
      <c r="AX770" t="str">
        <f>+IF(C770="","",IF(' Matrice Tarifaire NON AL'!BM773="","",' Matrice Tarifaire NON AL'!$BM$6))</f>
        <v/>
      </c>
      <c r="AY770" t="str">
        <f>+IF(C770="","",IF(' Matrice Tarifaire NON AL'!BM773="","",TEXT(' Matrice Tarifaire NON AL'!BM773,"0,0000")))</f>
        <v/>
      </c>
      <c r="AZ770" t="str">
        <f>+IF(C770="","",IF(' Matrice Tarifaire NON AL'!BN773="","","Taxe DEEE"))</f>
        <v/>
      </c>
      <c r="BA770" t="str">
        <f>+IF(C770="","",IF(' Matrice Tarifaire NON AL'!BN773="","",TEXT(' Matrice Tarifaire NON AL'!BN773,"0,0000")))</f>
        <v/>
      </c>
      <c r="BD770" t="str">
        <f>+IF($C770="","",IF(' Matrice Tarifaire NON AL'!BR773="","",TEXT(' Matrice Tarifaire NON AL'!BR773,"0,000")))</f>
        <v/>
      </c>
      <c r="BE770" t="str">
        <f>+IF($C770="","",IF(' Matrice Tarifaire NON AL'!BS773="","",VALUE(TEXT(' Matrice Tarifaire NON AL'!BS773,"0,00"))))</f>
        <v/>
      </c>
      <c r="BF770" t="str">
        <f>+IF($C770="","",IF(' Matrice Tarifaire NON AL'!BY773="","",' Matrice Tarifaire NON AL'!BY773))</f>
        <v/>
      </c>
      <c r="BG770" t="str">
        <f>+IF(C770="","",IF(' Matrice Tarifaire NON AL'!AK773="Composant de Box","999",IF(' Matrice Tarifaire NON AL'!AP773&lt;&gt;"",' Matrice Tarifaire NON AL'!AP773,IF(' Matrice Tarifaire NON AL'!AO773&lt;&gt;"",' Matrice Tarifaire NON AL'!AO773,' Matrice Tarifaire NON AL'!AN773))))</f>
        <v/>
      </c>
    </row>
    <row r="771" spans="1:59" x14ac:dyDescent="0.25">
      <c r="A771" t="str">
        <f>+IF($C771="","",IF(' Matrice Tarifaire NON AL'!N774="","",IF(' Matrice Tarifaire NON AL'!N774=0,"GTIN A 0 - Ne doit pas être mis dans PRE REF",TEXT(' Matrice Tarifaire NON AL'!N774,"00000000000000"))))</f>
        <v/>
      </c>
      <c r="B771" t="str">
        <f>+IF(C771="","",IF(L771=172,4,VLOOKUP(' Matrice Tarifaire NON AL'!AK774,Feuil3!$A$4:$B$14,2,0)))</f>
        <v/>
      </c>
      <c r="C771" t="str">
        <f>+IF(' Matrice Tarifaire NON AL'!O774="","",SUBSTITUTE(' Matrice Tarifaire NON AL'!O774,"CHAR (10)"," "))</f>
        <v/>
      </c>
      <c r="D771" t="str">
        <f>+IF($C771="","",SUBSTITUTE(' Matrice Tarifaire NON AL'!P774,"CHAR (13)"," "))</f>
        <v/>
      </c>
      <c r="E771" t="str">
        <f t="shared" si="34"/>
        <v/>
      </c>
      <c r="F771" t="str">
        <f>+IF($C771="","",IF(' Matrice Tarifaire NON AL'!AX774="","Non",' Matrice Tarifaire NON AL'!AX774))</f>
        <v/>
      </c>
      <c r="G771" t="str">
        <f>+IF($C771="","",IF(' Matrice Tarifaire NON AL'!Q774="DOMEDIA","MDD",IF(' Matrice Tarifaire NON AL'!Q774="APTA","MDD",IF(' Matrice Tarifaire NON AL'!Q774="TOP BUDGET","Premier Prix","MN"))))</f>
        <v/>
      </c>
      <c r="H771" t="str">
        <f>+IF($C771="","",' Matrice Tarifaire NON AL'!Q774)</f>
        <v/>
      </c>
      <c r="K771" t="str">
        <f>+IF($C771="","",' Matrice Tarifaire NON AL'!X774)</f>
        <v/>
      </c>
      <c r="L771" t="str">
        <f>+IF($C771="","",' Matrice Tarifaire NON AL'!X774)</f>
        <v/>
      </c>
      <c r="M771" t="str">
        <f>+IF($C771="","",' Matrice Tarifaire NON AL'!Y774)</f>
        <v/>
      </c>
      <c r="N771" t="str">
        <f>+IF($C771="","",' Matrice Tarifaire NON AL'!Z774)</f>
        <v/>
      </c>
      <c r="P771" t="str">
        <f>+IF(C771="","",IF(' Matrice Tarifaire NON AL'!X774&lt;&gt;168,"Non",""))</f>
        <v/>
      </c>
      <c r="Q771" t="str">
        <f>+IF($C771="","",' Matrice Tarifaire NON AL'!T774)</f>
        <v/>
      </c>
      <c r="R771" t="str">
        <f>+IF($C771="","",IF(' Matrice Tarifaire NON AL'!R774="","",' Matrice Tarifaire NON AL'!R774))</f>
        <v/>
      </c>
      <c r="S771" t="str">
        <f>+IF($C771="","",LEFT(' Matrice Tarifaire NON AL'!W774,1))</f>
        <v/>
      </c>
      <c r="T771" t="str">
        <f>+IF($C771="","",LEFT(' Matrice Tarifaire NON AL'!AY774,3))</f>
        <v/>
      </c>
      <c r="U771" t="str">
        <f t="shared" si="35"/>
        <v/>
      </c>
      <c r="V771" t="str">
        <f>+IF(C771="","",IF(VLOOKUP(' Matrice Tarifaire NON AL'!AK774,Feuil3!A:F,6,0)="Box",IF(' Matrice Tarifaire NON AL'!AL774="Mono-Référence","Homogène",IF(' Matrice Tarifaire NON AL'!AL774="Multi-Références","Panaché","")),IF(' Matrice Tarifaire NON AL'!AK774="A la Pièce","Composant sans Colisage",IF(' Matrice Tarifaire NON AL'!AK774="Composant de Box","Composant sans Colisage","Homogène"))))</f>
        <v/>
      </c>
      <c r="W771" t="str">
        <f>+IF($V771="","",VLOOKUP(' Matrice Tarifaire NON AL'!AK774,Feuil3!$A$4:$E$14,5,0))</f>
        <v/>
      </c>
      <c r="Y771" t="str">
        <f>+IF($V771="","",IF(VLOOKUP(' Matrice Tarifaire NON AL'!$AK774,Feuil3!$A$4:$D$14,4,0)="Palette",' Matrice Tarifaire NON AL'!AN774,""))</f>
        <v/>
      </c>
      <c r="AA771" t="str">
        <f>+IF($V771="","",IF(VLOOKUP(' Matrice Tarifaire NON AL'!$AK774,Feuil3!$A$4:$D$14,4,0)="Colis",' Matrice Tarifaire NON AL'!AN774,""))</f>
        <v/>
      </c>
      <c r="AC771" t="str">
        <f>+IF(V771="","",IF(VLOOKUP(' Matrice Tarifaire NON AL'!AK774,Feuil3!$A$4:$D$14,4,0)="Colis",IF(' Matrice Tarifaire NON AL'!AO774&gt;0,' Matrice Tarifaire NON AL'!AO774,""),""))</f>
        <v/>
      </c>
      <c r="AD771" t="str">
        <f t="shared" si="36"/>
        <v/>
      </c>
      <c r="AE771" t="str">
        <f>+IF(C771="","",' Matrice Tarifaire NON AL'!C774)</f>
        <v/>
      </c>
      <c r="AF771" t="str">
        <f>+IF(C771="","",' Matrice Tarifaire NON AL'!AQ774)</f>
        <v/>
      </c>
      <c r="AH771" t="str">
        <f>+IF(E771="","",' Matrice Tarifaire NON AL'!$U774)</f>
        <v/>
      </c>
      <c r="AI771" t="str">
        <f>+IF(F771="","",IF(' Matrice Tarifaire NON AL'!$V774="","",' Matrice Tarifaire NON AL'!$V774))</f>
        <v/>
      </c>
      <c r="AJ771" t="str">
        <f>+IF($C771="","",IF(' Matrice Tarifaire NON AL'!AZ774="","",' Matrice Tarifaire NON AL'!AZ774))</f>
        <v/>
      </c>
      <c r="AK771" t="str">
        <f>+IF($C771="","",IF(' Matrice Tarifaire NON AL'!BA774="","",' Matrice Tarifaire NON AL'!BA774))</f>
        <v/>
      </c>
      <c r="AL771" t="str">
        <f>+IF($C771="","",IF(' Matrice Tarifaire NON AL'!BB774="","",TEXT(' Matrice Tarifaire NON AL'!BB774,"0,0000")))</f>
        <v/>
      </c>
      <c r="AO771" t="str">
        <f>+IF($C771="","",IF(' Matrice Tarifaire NON AL'!BF774="","",TEXT(' Matrice Tarifaire NON AL'!BF774,"0,0000")))</f>
        <v/>
      </c>
      <c r="AP771" t="str">
        <f>+IF($C771="","",IF(' Matrice Tarifaire NON AL'!BG774="","",TEXT(' Matrice Tarifaire NON AL'!BG774,"0,0000")))</f>
        <v/>
      </c>
      <c r="AQ771" t="str">
        <f>+IF($C771="","",IF(' Matrice Tarifaire NON AL'!BH774="","",TEXT(' Matrice Tarifaire NON AL'!BH774,"0,0000")))</f>
        <v/>
      </c>
      <c r="AR771" t="str">
        <f>+IF($C771="","",IF(' Matrice Tarifaire NON AL'!BI774="","",TEXT(' Matrice Tarifaire NON AL'!BI774,"0,0000")))</f>
        <v/>
      </c>
      <c r="AS771" t="str">
        <f>+IF(C771="","",IF(' Matrice Tarifaire NON AL'!BJ774="","0",IF(' Matrice Tarifaire NON AL'!BJ774="","",' Matrice Tarifaire NON AL'!BJ774)))</f>
        <v/>
      </c>
      <c r="AT771" t="str">
        <f>+IF(C771="","",IF(' Matrice Tarifaire NON AL'!BK774="","",' Matrice Tarifaire NON AL'!$BK$6))</f>
        <v/>
      </c>
      <c r="AU771" t="str">
        <f>+IF(C771="","",IF(' Matrice Tarifaire NON AL'!BK774="","",TEXT(' Matrice Tarifaire NON AL'!BK774,"0,0000")))</f>
        <v/>
      </c>
      <c r="AV771" t="str">
        <f>+IF(C771="","",IF(' Matrice Tarifaire NON AL'!BL774="","",' Matrice Tarifaire NON AL'!$BL$6))</f>
        <v/>
      </c>
      <c r="AW771" t="str">
        <f>+IF(C771="","",IF(' Matrice Tarifaire NON AL'!BL774="","",TEXT(' Matrice Tarifaire NON AL'!BL774,"0,0000")))</f>
        <v/>
      </c>
      <c r="AX771" t="str">
        <f>+IF(C771="","",IF(' Matrice Tarifaire NON AL'!BM774="","",' Matrice Tarifaire NON AL'!$BM$6))</f>
        <v/>
      </c>
      <c r="AY771" t="str">
        <f>+IF(C771="","",IF(' Matrice Tarifaire NON AL'!BM774="","",TEXT(' Matrice Tarifaire NON AL'!BM774,"0,0000")))</f>
        <v/>
      </c>
      <c r="AZ771" t="str">
        <f>+IF(C771="","",IF(' Matrice Tarifaire NON AL'!BN774="","","Taxe DEEE"))</f>
        <v/>
      </c>
      <c r="BA771" t="str">
        <f>+IF(C771="","",IF(' Matrice Tarifaire NON AL'!BN774="","",TEXT(' Matrice Tarifaire NON AL'!BN774,"0,0000")))</f>
        <v/>
      </c>
      <c r="BD771" t="str">
        <f>+IF($C771="","",IF(' Matrice Tarifaire NON AL'!BR774="","",TEXT(' Matrice Tarifaire NON AL'!BR774,"0,000")))</f>
        <v/>
      </c>
      <c r="BE771" t="str">
        <f>+IF($C771="","",IF(' Matrice Tarifaire NON AL'!BS774="","",VALUE(TEXT(' Matrice Tarifaire NON AL'!BS774,"0,00"))))</f>
        <v/>
      </c>
      <c r="BF771" t="str">
        <f>+IF($C771="","",IF(' Matrice Tarifaire NON AL'!BY774="","",' Matrice Tarifaire NON AL'!BY774))</f>
        <v/>
      </c>
      <c r="BG771" t="str">
        <f>+IF(C771="","",IF(' Matrice Tarifaire NON AL'!AK774="Composant de Box","999",IF(' Matrice Tarifaire NON AL'!AP774&lt;&gt;"",' Matrice Tarifaire NON AL'!AP774,IF(' Matrice Tarifaire NON AL'!AO774&lt;&gt;"",' Matrice Tarifaire NON AL'!AO774,' Matrice Tarifaire NON AL'!AN774))))</f>
        <v/>
      </c>
    </row>
    <row r="772" spans="1:59" x14ac:dyDescent="0.25">
      <c r="A772" t="str">
        <f>+IF($C772="","",IF(' Matrice Tarifaire NON AL'!N775="","",IF(' Matrice Tarifaire NON AL'!N775=0,"GTIN A 0 - Ne doit pas être mis dans PRE REF",TEXT(' Matrice Tarifaire NON AL'!N775,"00000000000000"))))</f>
        <v/>
      </c>
      <c r="B772" t="str">
        <f>+IF(C772="","",IF(L772=172,4,VLOOKUP(' Matrice Tarifaire NON AL'!AK775,Feuil3!$A$4:$B$14,2,0)))</f>
        <v/>
      </c>
      <c r="C772" t="str">
        <f>+IF(' Matrice Tarifaire NON AL'!O775="","",SUBSTITUTE(' Matrice Tarifaire NON AL'!O775,"CHAR (10)"," "))</f>
        <v/>
      </c>
      <c r="D772" t="str">
        <f>+IF($C772="","",SUBSTITUTE(' Matrice Tarifaire NON AL'!P775,"CHAR (13)"," "))</f>
        <v/>
      </c>
      <c r="E772" t="str">
        <f t="shared" si="34"/>
        <v/>
      </c>
      <c r="F772" t="str">
        <f>+IF($C772="","",IF(' Matrice Tarifaire NON AL'!AX775="","Non",' Matrice Tarifaire NON AL'!AX775))</f>
        <v/>
      </c>
      <c r="G772" t="str">
        <f>+IF($C772="","",IF(' Matrice Tarifaire NON AL'!Q775="DOMEDIA","MDD",IF(' Matrice Tarifaire NON AL'!Q775="APTA","MDD",IF(' Matrice Tarifaire NON AL'!Q775="TOP BUDGET","Premier Prix","MN"))))</f>
        <v/>
      </c>
      <c r="H772" t="str">
        <f>+IF($C772="","",' Matrice Tarifaire NON AL'!Q775)</f>
        <v/>
      </c>
      <c r="K772" t="str">
        <f>+IF($C772="","",' Matrice Tarifaire NON AL'!X775)</f>
        <v/>
      </c>
      <c r="L772" t="str">
        <f>+IF($C772="","",' Matrice Tarifaire NON AL'!X775)</f>
        <v/>
      </c>
      <c r="M772" t="str">
        <f>+IF($C772="","",' Matrice Tarifaire NON AL'!Y775)</f>
        <v/>
      </c>
      <c r="N772" t="str">
        <f>+IF($C772="","",' Matrice Tarifaire NON AL'!Z775)</f>
        <v/>
      </c>
      <c r="P772" t="str">
        <f>+IF(C772="","",IF(' Matrice Tarifaire NON AL'!X775&lt;&gt;168,"Non",""))</f>
        <v/>
      </c>
      <c r="Q772" t="str">
        <f>+IF($C772="","",' Matrice Tarifaire NON AL'!T775)</f>
        <v/>
      </c>
      <c r="R772" t="str">
        <f>+IF($C772="","",IF(' Matrice Tarifaire NON AL'!R775="","",' Matrice Tarifaire NON AL'!R775))</f>
        <v/>
      </c>
      <c r="S772" t="str">
        <f>+IF($C772="","",LEFT(' Matrice Tarifaire NON AL'!W775,1))</f>
        <v/>
      </c>
      <c r="T772" t="str">
        <f>+IF($C772="","",LEFT(' Matrice Tarifaire NON AL'!AY775,3))</f>
        <v/>
      </c>
      <c r="U772" t="str">
        <f t="shared" si="35"/>
        <v/>
      </c>
      <c r="V772" t="str">
        <f>+IF(C772="","",IF(VLOOKUP(' Matrice Tarifaire NON AL'!AK775,Feuil3!A:F,6,0)="Box",IF(' Matrice Tarifaire NON AL'!AL775="Mono-Référence","Homogène",IF(' Matrice Tarifaire NON AL'!AL775="Multi-Références","Panaché","")),IF(' Matrice Tarifaire NON AL'!AK775="A la Pièce","Composant sans Colisage",IF(' Matrice Tarifaire NON AL'!AK775="Composant de Box","Composant sans Colisage","Homogène"))))</f>
        <v/>
      </c>
      <c r="W772" t="str">
        <f>+IF($V772="","",VLOOKUP(' Matrice Tarifaire NON AL'!AK775,Feuil3!$A$4:$E$14,5,0))</f>
        <v/>
      </c>
      <c r="Y772" t="str">
        <f>+IF($V772="","",IF(VLOOKUP(' Matrice Tarifaire NON AL'!$AK775,Feuil3!$A$4:$D$14,4,0)="Palette",' Matrice Tarifaire NON AL'!AN775,""))</f>
        <v/>
      </c>
      <c r="AA772" t="str">
        <f>+IF($V772="","",IF(VLOOKUP(' Matrice Tarifaire NON AL'!$AK775,Feuil3!$A$4:$D$14,4,0)="Colis",' Matrice Tarifaire NON AL'!AN775,""))</f>
        <v/>
      </c>
      <c r="AC772" t="str">
        <f>+IF(V772="","",IF(VLOOKUP(' Matrice Tarifaire NON AL'!AK775,Feuil3!$A$4:$D$14,4,0)="Colis",IF(' Matrice Tarifaire NON AL'!AO775&gt;0,' Matrice Tarifaire NON AL'!AO775,""),""))</f>
        <v/>
      </c>
      <c r="AD772" t="str">
        <f t="shared" si="36"/>
        <v/>
      </c>
      <c r="AE772" t="str">
        <f>+IF(C772="","",' Matrice Tarifaire NON AL'!C775)</f>
        <v/>
      </c>
      <c r="AF772" t="str">
        <f>+IF(C772="","",' Matrice Tarifaire NON AL'!AQ775)</f>
        <v/>
      </c>
      <c r="AH772" t="str">
        <f>+IF(E772="","",' Matrice Tarifaire NON AL'!$U775)</f>
        <v/>
      </c>
      <c r="AI772" t="str">
        <f>+IF(F772="","",IF(' Matrice Tarifaire NON AL'!$V775="","",' Matrice Tarifaire NON AL'!$V775))</f>
        <v/>
      </c>
      <c r="AJ772" t="str">
        <f>+IF($C772="","",IF(' Matrice Tarifaire NON AL'!AZ775="","",' Matrice Tarifaire NON AL'!AZ775))</f>
        <v/>
      </c>
      <c r="AK772" t="str">
        <f>+IF($C772="","",IF(' Matrice Tarifaire NON AL'!BA775="","",' Matrice Tarifaire NON AL'!BA775))</f>
        <v/>
      </c>
      <c r="AL772" t="str">
        <f>+IF($C772="","",IF(' Matrice Tarifaire NON AL'!BB775="","",TEXT(' Matrice Tarifaire NON AL'!BB775,"0,0000")))</f>
        <v/>
      </c>
      <c r="AO772" t="str">
        <f>+IF($C772="","",IF(' Matrice Tarifaire NON AL'!BF775="","",TEXT(' Matrice Tarifaire NON AL'!BF775,"0,0000")))</f>
        <v/>
      </c>
      <c r="AP772" t="str">
        <f>+IF($C772="","",IF(' Matrice Tarifaire NON AL'!BG775="","",TEXT(' Matrice Tarifaire NON AL'!BG775,"0,0000")))</f>
        <v/>
      </c>
      <c r="AQ772" t="str">
        <f>+IF($C772="","",IF(' Matrice Tarifaire NON AL'!BH775="","",TEXT(' Matrice Tarifaire NON AL'!BH775,"0,0000")))</f>
        <v/>
      </c>
      <c r="AR772" t="str">
        <f>+IF($C772="","",IF(' Matrice Tarifaire NON AL'!BI775="","",TEXT(' Matrice Tarifaire NON AL'!BI775,"0,0000")))</f>
        <v/>
      </c>
      <c r="AS772" t="str">
        <f>+IF(C772="","",IF(' Matrice Tarifaire NON AL'!BJ775="","0",IF(' Matrice Tarifaire NON AL'!BJ775="","",' Matrice Tarifaire NON AL'!BJ775)))</f>
        <v/>
      </c>
      <c r="AT772" t="str">
        <f>+IF(C772="","",IF(' Matrice Tarifaire NON AL'!BK775="","",' Matrice Tarifaire NON AL'!$BK$6))</f>
        <v/>
      </c>
      <c r="AU772" t="str">
        <f>+IF(C772="","",IF(' Matrice Tarifaire NON AL'!BK775="","",TEXT(' Matrice Tarifaire NON AL'!BK775,"0,0000")))</f>
        <v/>
      </c>
      <c r="AV772" t="str">
        <f>+IF(C772="","",IF(' Matrice Tarifaire NON AL'!BL775="","",' Matrice Tarifaire NON AL'!$BL$6))</f>
        <v/>
      </c>
      <c r="AW772" t="str">
        <f>+IF(C772="","",IF(' Matrice Tarifaire NON AL'!BL775="","",TEXT(' Matrice Tarifaire NON AL'!BL775,"0,0000")))</f>
        <v/>
      </c>
      <c r="AX772" t="str">
        <f>+IF(C772="","",IF(' Matrice Tarifaire NON AL'!BM775="","",' Matrice Tarifaire NON AL'!$BM$6))</f>
        <v/>
      </c>
      <c r="AY772" t="str">
        <f>+IF(C772="","",IF(' Matrice Tarifaire NON AL'!BM775="","",TEXT(' Matrice Tarifaire NON AL'!BM775,"0,0000")))</f>
        <v/>
      </c>
      <c r="AZ772" t="str">
        <f>+IF(C772="","",IF(' Matrice Tarifaire NON AL'!BN775="","","Taxe DEEE"))</f>
        <v/>
      </c>
      <c r="BA772" t="str">
        <f>+IF(C772="","",IF(' Matrice Tarifaire NON AL'!BN775="","",TEXT(' Matrice Tarifaire NON AL'!BN775,"0,0000")))</f>
        <v/>
      </c>
      <c r="BD772" t="str">
        <f>+IF($C772="","",IF(' Matrice Tarifaire NON AL'!BR775="","",TEXT(' Matrice Tarifaire NON AL'!BR775,"0,000")))</f>
        <v/>
      </c>
      <c r="BE772" t="str">
        <f>+IF($C772="","",IF(' Matrice Tarifaire NON AL'!BS775="","",VALUE(TEXT(' Matrice Tarifaire NON AL'!BS775,"0,00"))))</f>
        <v/>
      </c>
      <c r="BF772" t="str">
        <f>+IF($C772="","",IF(' Matrice Tarifaire NON AL'!BY775="","",' Matrice Tarifaire NON AL'!BY775))</f>
        <v/>
      </c>
      <c r="BG772" t="str">
        <f>+IF(C772="","",IF(' Matrice Tarifaire NON AL'!AK775="Composant de Box","999",IF(' Matrice Tarifaire NON AL'!AP775&lt;&gt;"",' Matrice Tarifaire NON AL'!AP775,IF(' Matrice Tarifaire NON AL'!AO775&lt;&gt;"",' Matrice Tarifaire NON AL'!AO775,' Matrice Tarifaire NON AL'!AN775))))</f>
        <v/>
      </c>
    </row>
    <row r="773" spans="1:59" x14ac:dyDescent="0.25">
      <c r="A773" t="str">
        <f>+IF($C773="","",IF(' Matrice Tarifaire NON AL'!N776="","",IF(' Matrice Tarifaire NON AL'!N776=0,"GTIN A 0 - Ne doit pas être mis dans PRE REF",TEXT(' Matrice Tarifaire NON AL'!N776,"00000000000000"))))</f>
        <v/>
      </c>
      <c r="B773" t="str">
        <f>+IF(C773="","",IF(L773=172,4,VLOOKUP(' Matrice Tarifaire NON AL'!AK776,Feuil3!$A$4:$B$14,2,0)))</f>
        <v/>
      </c>
      <c r="C773" t="str">
        <f>+IF(' Matrice Tarifaire NON AL'!O776="","",SUBSTITUTE(' Matrice Tarifaire NON AL'!O776,"CHAR (10)"," "))</f>
        <v/>
      </c>
      <c r="D773" t="str">
        <f>+IF($C773="","",SUBSTITUTE(' Matrice Tarifaire NON AL'!P776,"CHAR (13)"," "))</f>
        <v/>
      </c>
      <c r="E773" t="str">
        <f t="shared" ref="E773:E836" si="37">+IF($C773="","",LEFT(D773,25))</f>
        <v/>
      </c>
      <c r="F773" t="str">
        <f>+IF($C773="","",IF(' Matrice Tarifaire NON AL'!AX776="","Non",' Matrice Tarifaire NON AL'!AX776))</f>
        <v/>
      </c>
      <c r="G773" t="str">
        <f>+IF($C773="","",IF(' Matrice Tarifaire NON AL'!Q776="DOMEDIA","MDD",IF(' Matrice Tarifaire NON AL'!Q776="APTA","MDD",IF(' Matrice Tarifaire NON AL'!Q776="TOP BUDGET","Premier Prix","MN"))))</f>
        <v/>
      </c>
      <c r="H773" t="str">
        <f>+IF($C773="","",' Matrice Tarifaire NON AL'!Q776)</f>
        <v/>
      </c>
      <c r="K773" t="str">
        <f>+IF($C773="","",' Matrice Tarifaire NON AL'!X776)</f>
        <v/>
      </c>
      <c r="L773" t="str">
        <f>+IF($C773="","",' Matrice Tarifaire NON AL'!X776)</f>
        <v/>
      </c>
      <c r="M773" t="str">
        <f>+IF($C773="","",' Matrice Tarifaire NON AL'!Y776)</f>
        <v/>
      </c>
      <c r="N773" t="str">
        <f>+IF($C773="","",' Matrice Tarifaire NON AL'!Z776)</f>
        <v/>
      </c>
      <c r="P773" t="str">
        <f>+IF(C773="","",IF(' Matrice Tarifaire NON AL'!X776&lt;&gt;168,"Non",""))</f>
        <v/>
      </c>
      <c r="Q773" t="str">
        <f>+IF($C773="","",' Matrice Tarifaire NON AL'!T776)</f>
        <v/>
      </c>
      <c r="R773" t="str">
        <f>+IF($C773="","",IF(' Matrice Tarifaire NON AL'!R776="","",' Matrice Tarifaire NON AL'!R776))</f>
        <v/>
      </c>
      <c r="S773" t="str">
        <f>+IF($C773="","",LEFT(' Matrice Tarifaire NON AL'!W776,1))</f>
        <v/>
      </c>
      <c r="T773" t="str">
        <f>+IF($C773="","",LEFT(' Matrice Tarifaire NON AL'!AY776,3))</f>
        <v/>
      </c>
      <c r="U773" t="str">
        <f t="shared" ref="U773:U836" si="38">+IF($C773="","",IF(L773&lt;&gt;168,"Salsify",""))</f>
        <v/>
      </c>
      <c r="V773" t="str">
        <f>+IF(C773="","",IF(VLOOKUP(' Matrice Tarifaire NON AL'!AK776,Feuil3!A:F,6,0)="Box",IF(' Matrice Tarifaire NON AL'!AL776="Mono-Référence","Homogène",IF(' Matrice Tarifaire NON AL'!AL776="Multi-Références","Panaché","")),IF(' Matrice Tarifaire NON AL'!AK776="A la Pièce","Composant sans Colisage",IF(' Matrice Tarifaire NON AL'!AK776="Composant de Box","Composant sans Colisage","Homogène"))))</f>
        <v/>
      </c>
      <c r="W773" t="str">
        <f>+IF($V773="","",VLOOKUP(' Matrice Tarifaire NON AL'!AK776,Feuil3!$A$4:$E$14,5,0))</f>
        <v/>
      </c>
      <c r="Y773" t="str">
        <f>+IF($V773="","",IF(VLOOKUP(' Matrice Tarifaire NON AL'!$AK776,Feuil3!$A$4:$D$14,4,0)="Palette",' Matrice Tarifaire NON AL'!AN776,""))</f>
        <v/>
      </c>
      <c r="AA773" t="str">
        <f>+IF($V773="","",IF(VLOOKUP(' Matrice Tarifaire NON AL'!$AK776,Feuil3!$A$4:$D$14,4,0)="Colis",' Matrice Tarifaire NON AL'!AN776,""))</f>
        <v/>
      </c>
      <c r="AC773" t="str">
        <f>+IF(V773="","",IF(VLOOKUP(' Matrice Tarifaire NON AL'!AK776,Feuil3!$A$4:$D$14,4,0)="Colis",IF(' Matrice Tarifaire NON AL'!AO776&gt;0,' Matrice Tarifaire NON AL'!AO776,""),""))</f>
        <v/>
      </c>
      <c r="AD773" t="str">
        <f t="shared" ref="AD773:AD836" si="39">+IF(V773="","",D773)</f>
        <v/>
      </c>
      <c r="AE773" t="str">
        <f>+IF(C773="","",' Matrice Tarifaire NON AL'!C776)</f>
        <v/>
      </c>
      <c r="AF773" t="str">
        <f>+IF(C773="","",' Matrice Tarifaire NON AL'!AQ776)</f>
        <v/>
      </c>
      <c r="AH773" t="str">
        <f>+IF(E773="","",' Matrice Tarifaire NON AL'!$U776)</f>
        <v/>
      </c>
      <c r="AI773" t="str">
        <f>+IF(F773="","",IF(' Matrice Tarifaire NON AL'!$V776="","",' Matrice Tarifaire NON AL'!$V776))</f>
        <v/>
      </c>
      <c r="AJ773" t="str">
        <f>+IF($C773="","",IF(' Matrice Tarifaire NON AL'!AZ776="","",' Matrice Tarifaire NON AL'!AZ776))</f>
        <v/>
      </c>
      <c r="AK773" t="str">
        <f>+IF($C773="","",IF(' Matrice Tarifaire NON AL'!BA776="","",' Matrice Tarifaire NON AL'!BA776))</f>
        <v/>
      </c>
      <c r="AL773" t="str">
        <f>+IF($C773="","",IF(' Matrice Tarifaire NON AL'!BB776="","",TEXT(' Matrice Tarifaire NON AL'!BB776,"0,0000")))</f>
        <v/>
      </c>
      <c r="AO773" t="str">
        <f>+IF($C773="","",IF(' Matrice Tarifaire NON AL'!BF776="","",TEXT(' Matrice Tarifaire NON AL'!BF776,"0,0000")))</f>
        <v/>
      </c>
      <c r="AP773" t="str">
        <f>+IF($C773="","",IF(' Matrice Tarifaire NON AL'!BG776="","",TEXT(' Matrice Tarifaire NON AL'!BG776,"0,0000")))</f>
        <v/>
      </c>
      <c r="AQ773" t="str">
        <f>+IF($C773="","",IF(' Matrice Tarifaire NON AL'!BH776="","",TEXT(' Matrice Tarifaire NON AL'!BH776,"0,0000")))</f>
        <v/>
      </c>
      <c r="AR773" t="str">
        <f>+IF($C773="","",IF(' Matrice Tarifaire NON AL'!BI776="","",TEXT(' Matrice Tarifaire NON AL'!BI776,"0,0000")))</f>
        <v/>
      </c>
      <c r="AS773" t="str">
        <f>+IF(C773="","",IF(' Matrice Tarifaire NON AL'!BJ776="","0",IF(' Matrice Tarifaire NON AL'!BJ776="","",' Matrice Tarifaire NON AL'!BJ776)))</f>
        <v/>
      </c>
      <c r="AT773" t="str">
        <f>+IF(C773="","",IF(' Matrice Tarifaire NON AL'!BK776="","",' Matrice Tarifaire NON AL'!$BK$6))</f>
        <v/>
      </c>
      <c r="AU773" t="str">
        <f>+IF(C773="","",IF(' Matrice Tarifaire NON AL'!BK776="","",TEXT(' Matrice Tarifaire NON AL'!BK776,"0,0000")))</f>
        <v/>
      </c>
      <c r="AV773" t="str">
        <f>+IF(C773="","",IF(' Matrice Tarifaire NON AL'!BL776="","",' Matrice Tarifaire NON AL'!$BL$6))</f>
        <v/>
      </c>
      <c r="AW773" t="str">
        <f>+IF(C773="","",IF(' Matrice Tarifaire NON AL'!BL776="","",TEXT(' Matrice Tarifaire NON AL'!BL776,"0,0000")))</f>
        <v/>
      </c>
      <c r="AX773" t="str">
        <f>+IF(C773="","",IF(' Matrice Tarifaire NON AL'!BM776="","",' Matrice Tarifaire NON AL'!$BM$6))</f>
        <v/>
      </c>
      <c r="AY773" t="str">
        <f>+IF(C773="","",IF(' Matrice Tarifaire NON AL'!BM776="","",TEXT(' Matrice Tarifaire NON AL'!BM776,"0,0000")))</f>
        <v/>
      </c>
      <c r="AZ773" t="str">
        <f>+IF(C773="","",IF(' Matrice Tarifaire NON AL'!BN776="","","Taxe DEEE"))</f>
        <v/>
      </c>
      <c r="BA773" t="str">
        <f>+IF(C773="","",IF(' Matrice Tarifaire NON AL'!BN776="","",TEXT(' Matrice Tarifaire NON AL'!BN776,"0,0000")))</f>
        <v/>
      </c>
      <c r="BD773" t="str">
        <f>+IF($C773="","",IF(' Matrice Tarifaire NON AL'!BR776="","",TEXT(' Matrice Tarifaire NON AL'!BR776,"0,000")))</f>
        <v/>
      </c>
      <c r="BE773" t="str">
        <f>+IF($C773="","",IF(' Matrice Tarifaire NON AL'!BS776="","",VALUE(TEXT(' Matrice Tarifaire NON AL'!BS776,"0,00"))))</f>
        <v/>
      </c>
      <c r="BF773" t="str">
        <f>+IF($C773="","",IF(' Matrice Tarifaire NON AL'!BY776="","",' Matrice Tarifaire NON AL'!BY776))</f>
        <v/>
      </c>
      <c r="BG773" t="str">
        <f>+IF(C773="","",IF(' Matrice Tarifaire NON AL'!AK776="Composant de Box","999",IF(' Matrice Tarifaire NON AL'!AP776&lt;&gt;"",' Matrice Tarifaire NON AL'!AP776,IF(' Matrice Tarifaire NON AL'!AO776&lt;&gt;"",' Matrice Tarifaire NON AL'!AO776,' Matrice Tarifaire NON AL'!AN776))))</f>
        <v/>
      </c>
    </row>
    <row r="774" spans="1:59" x14ac:dyDescent="0.25">
      <c r="A774" t="str">
        <f>+IF($C774="","",IF(' Matrice Tarifaire NON AL'!N777="","",IF(' Matrice Tarifaire NON AL'!N777=0,"GTIN A 0 - Ne doit pas être mis dans PRE REF",TEXT(' Matrice Tarifaire NON AL'!N777,"00000000000000"))))</f>
        <v/>
      </c>
      <c r="B774" t="str">
        <f>+IF(C774="","",IF(L774=172,4,VLOOKUP(' Matrice Tarifaire NON AL'!AK777,Feuil3!$A$4:$B$14,2,0)))</f>
        <v/>
      </c>
      <c r="C774" t="str">
        <f>+IF(' Matrice Tarifaire NON AL'!O777="","",SUBSTITUTE(' Matrice Tarifaire NON AL'!O777,"CHAR (10)"," "))</f>
        <v/>
      </c>
      <c r="D774" t="str">
        <f>+IF($C774="","",SUBSTITUTE(' Matrice Tarifaire NON AL'!P777,"CHAR (13)"," "))</f>
        <v/>
      </c>
      <c r="E774" t="str">
        <f t="shared" si="37"/>
        <v/>
      </c>
      <c r="F774" t="str">
        <f>+IF($C774="","",IF(' Matrice Tarifaire NON AL'!AX777="","Non",' Matrice Tarifaire NON AL'!AX777))</f>
        <v/>
      </c>
      <c r="G774" t="str">
        <f>+IF($C774="","",IF(' Matrice Tarifaire NON AL'!Q777="DOMEDIA","MDD",IF(' Matrice Tarifaire NON AL'!Q777="APTA","MDD",IF(' Matrice Tarifaire NON AL'!Q777="TOP BUDGET","Premier Prix","MN"))))</f>
        <v/>
      </c>
      <c r="H774" t="str">
        <f>+IF($C774="","",' Matrice Tarifaire NON AL'!Q777)</f>
        <v/>
      </c>
      <c r="K774" t="str">
        <f>+IF($C774="","",' Matrice Tarifaire NON AL'!X777)</f>
        <v/>
      </c>
      <c r="L774" t="str">
        <f>+IF($C774="","",' Matrice Tarifaire NON AL'!X777)</f>
        <v/>
      </c>
      <c r="M774" t="str">
        <f>+IF($C774="","",' Matrice Tarifaire NON AL'!Y777)</f>
        <v/>
      </c>
      <c r="N774" t="str">
        <f>+IF($C774="","",' Matrice Tarifaire NON AL'!Z777)</f>
        <v/>
      </c>
      <c r="P774" t="str">
        <f>+IF(C774="","",IF(' Matrice Tarifaire NON AL'!X777&lt;&gt;168,"Non",""))</f>
        <v/>
      </c>
      <c r="Q774" t="str">
        <f>+IF($C774="","",' Matrice Tarifaire NON AL'!T777)</f>
        <v/>
      </c>
      <c r="R774" t="str">
        <f>+IF($C774="","",IF(' Matrice Tarifaire NON AL'!R777="","",' Matrice Tarifaire NON AL'!R777))</f>
        <v/>
      </c>
      <c r="S774" t="str">
        <f>+IF($C774="","",LEFT(' Matrice Tarifaire NON AL'!W777,1))</f>
        <v/>
      </c>
      <c r="T774" t="str">
        <f>+IF($C774="","",LEFT(' Matrice Tarifaire NON AL'!AY777,3))</f>
        <v/>
      </c>
      <c r="U774" t="str">
        <f t="shared" si="38"/>
        <v/>
      </c>
      <c r="V774" t="str">
        <f>+IF(C774="","",IF(VLOOKUP(' Matrice Tarifaire NON AL'!AK777,Feuil3!A:F,6,0)="Box",IF(' Matrice Tarifaire NON AL'!AL777="Mono-Référence","Homogène",IF(' Matrice Tarifaire NON AL'!AL777="Multi-Références","Panaché","")),IF(' Matrice Tarifaire NON AL'!AK777="A la Pièce","Composant sans Colisage",IF(' Matrice Tarifaire NON AL'!AK777="Composant de Box","Composant sans Colisage","Homogène"))))</f>
        <v/>
      </c>
      <c r="W774" t="str">
        <f>+IF($V774="","",VLOOKUP(' Matrice Tarifaire NON AL'!AK777,Feuil3!$A$4:$E$14,5,0))</f>
        <v/>
      </c>
      <c r="Y774" t="str">
        <f>+IF($V774="","",IF(VLOOKUP(' Matrice Tarifaire NON AL'!$AK777,Feuil3!$A$4:$D$14,4,0)="Palette",' Matrice Tarifaire NON AL'!AN777,""))</f>
        <v/>
      </c>
      <c r="AA774" t="str">
        <f>+IF($V774="","",IF(VLOOKUP(' Matrice Tarifaire NON AL'!$AK777,Feuil3!$A$4:$D$14,4,0)="Colis",' Matrice Tarifaire NON AL'!AN777,""))</f>
        <v/>
      </c>
      <c r="AC774" t="str">
        <f>+IF(V774="","",IF(VLOOKUP(' Matrice Tarifaire NON AL'!AK777,Feuil3!$A$4:$D$14,4,0)="Colis",IF(' Matrice Tarifaire NON AL'!AO777&gt;0,' Matrice Tarifaire NON AL'!AO777,""),""))</f>
        <v/>
      </c>
      <c r="AD774" t="str">
        <f t="shared" si="39"/>
        <v/>
      </c>
      <c r="AE774" t="str">
        <f>+IF(C774="","",' Matrice Tarifaire NON AL'!C777)</f>
        <v/>
      </c>
      <c r="AF774" t="str">
        <f>+IF(C774="","",' Matrice Tarifaire NON AL'!AQ777)</f>
        <v/>
      </c>
      <c r="AH774" t="str">
        <f>+IF(E774="","",' Matrice Tarifaire NON AL'!$U777)</f>
        <v/>
      </c>
      <c r="AI774" t="str">
        <f>+IF(F774="","",IF(' Matrice Tarifaire NON AL'!$V777="","",' Matrice Tarifaire NON AL'!$V777))</f>
        <v/>
      </c>
      <c r="AJ774" t="str">
        <f>+IF($C774="","",IF(' Matrice Tarifaire NON AL'!AZ777="","",' Matrice Tarifaire NON AL'!AZ777))</f>
        <v/>
      </c>
      <c r="AK774" t="str">
        <f>+IF($C774="","",IF(' Matrice Tarifaire NON AL'!BA777="","",' Matrice Tarifaire NON AL'!BA777))</f>
        <v/>
      </c>
      <c r="AL774" t="str">
        <f>+IF($C774="","",IF(' Matrice Tarifaire NON AL'!BB777="","",TEXT(' Matrice Tarifaire NON AL'!BB777,"0,0000")))</f>
        <v/>
      </c>
      <c r="AO774" t="str">
        <f>+IF($C774="","",IF(' Matrice Tarifaire NON AL'!BF777="","",TEXT(' Matrice Tarifaire NON AL'!BF777,"0,0000")))</f>
        <v/>
      </c>
      <c r="AP774" t="str">
        <f>+IF($C774="","",IF(' Matrice Tarifaire NON AL'!BG777="","",TEXT(' Matrice Tarifaire NON AL'!BG777,"0,0000")))</f>
        <v/>
      </c>
      <c r="AQ774" t="str">
        <f>+IF($C774="","",IF(' Matrice Tarifaire NON AL'!BH777="","",TEXT(' Matrice Tarifaire NON AL'!BH777,"0,0000")))</f>
        <v/>
      </c>
      <c r="AR774" t="str">
        <f>+IF($C774="","",IF(' Matrice Tarifaire NON AL'!BI777="","",TEXT(' Matrice Tarifaire NON AL'!BI777,"0,0000")))</f>
        <v/>
      </c>
      <c r="AS774" t="str">
        <f>+IF(C774="","",IF(' Matrice Tarifaire NON AL'!BJ777="","0",IF(' Matrice Tarifaire NON AL'!BJ777="","",' Matrice Tarifaire NON AL'!BJ777)))</f>
        <v/>
      </c>
      <c r="AT774" t="str">
        <f>+IF(C774="","",IF(' Matrice Tarifaire NON AL'!BK777="","",' Matrice Tarifaire NON AL'!$BK$6))</f>
        <v/>
      </c>
      <c r="AU774" t="str">
        <f>+IF(C774="","",IF(' Matrice Tarifaire NON AL'!BK777="","",TEXT(' Matrice Tarifaire NON AL'!BK777,"0,0000")))</f>
        <v/>
      </c>
      <c r="AV774" t="str">
        <f>+IF(C774="","",IF(' Matrice Tarifaire NON AL'!BL777="","",' Matrice Tarifaire NON AL'!$BL$6))</f>
        <v/>
      </c>
      <c r="AW774" t="str">
        <f>+IF(C774="","",IF(' Matrice Tarifaire NON AL'!BL777="","",TEXT(' Matrice Tarifaire NON AL'!BL777,"0,0000")))</f>
        <v/>
      </c>
      <c r="AX774" t="str">
        <f>+IF(C774="","",IF(' Matrice Tarifaire NON AL'!BM777="","",' Matrice Tarifaire NON AL'!$BM$6))</f>
        <v/>
      </c>
      <c r="AY774" t="str">
        <f>+IF(C774="","",IF(' Matrice Tarifaire NON AL'!BM777="","",TEXT(' Matrice Tarifaire NON AL'!BM777,"0,0000")))</f>
        <v/>
      </c>
      <c r="AZ774" t="str">
        <f>+IF(C774="","",IF(' Matrice Tarifaire NON AL'!BN777="","","Taxe DEEE"))</f>
        <v/>
      </c>
      <c r="BA774" t="str">
        <f>+IF(C774="","",IF(' Matrice Tarifaire NON AL'!BN777="","",TEXT(' Matrice Tarifaire NON AL'!BN777,"0,0000")))</f>
        <v/>
      </c>
      <c r="BD774" t="str">
        <f>+IF($C774="","",IF(' Matrice Tarifaire NON AL'!BR777="","",TEXT(' Matrice Tarifaire NON AL'!BR777,"0,000")))</f>
        <v/>
      </c>
      <c r="BE774" t="str">
        <f>+IF($C774="","",IF(' Matrice Tarifaire NON AL'!BS777="","",VALUE(TEXT(' Matrice Tarifaire NON AL'!BS777,"0,00"))))</f>
        <v/>
      </c>
      <c r="BF774" t="str">
        <f>+IF($C774="","",IF(' Matrice Tarifaire NON AL'!BY777="","",' Matrice Tarifaire NON AL'!BY777))</f>
        <v/>
      </c>
      <c r="BG774" t="str">
        <f>+IF(C774="","",IF(' Matrice Tarifaire NON AL'!AK777="Composant de Box","999",IF(' Matrice Tarifaire NON AL'!AP777&lt;&gt;"",' Matrice Tarifaire NON AL'!AP777,IF(' Matrice Tarifaire NON AL'!AO777&lt;&gt;"",' Matrice Tarifaire NON AL'!AO777,' Matrice Tarifaire NON AL'!AN777))))</f>
        <v/>
      </c>
    </row>
    <row r="775" spans="1:59" x14ac:dyDescent="0.25">
      <c r="A775" t="str">
        <f>+IF($C775="","",IF(' Matrice Tarifaire NON AL'!N778="","",IF(' Matrice Tarifaire NON AL'!N778=0,"GTIN A 0 - Ne doit pas être mis dans PRE REF",TEXT(' Matrice Tarifaire NON AL'!N778,"00000000000000"))))</f>
        <v/>
      </c>
      <c r="B775" t="str">
        <f>+IF(C775="","",IF(L775=172,4,VLOOKUP(' Matrice Tarifaire NON AL'!AK778,Feuil3!$A$4:$B$14,2,0)))</f>
        <v/>
      </c>
      <c r="C775" t="str">
        <f>+IF(' Matrice Tarifaire NON AL'!O778="","",SUBSTITUTE(' Matrice Tarifaire NON AL'!O778,"CHAR (10)"," "))</f>
        <v/>
      </c>
      <c r="D775" t="str">
        <f>+IF($C775="","",SUBSTITUTE(' Matrice Tarifaire NON AL'!P778,"CHAR (13)"," "))</f>
        <v/>
      </c>
      <c r="E775" t="str">
        <f t="shared" si="37"/>
        <v/>
      </c>
      <c r="F775" t="str">
        <f>+IF($C775="","",IF(' Matrice Tarifaire NON AL'!AX778="","Non",' Matrice Tarifaire NON AL'!AX778))</f>
        <v/>
      </c>
      <c r="G775" t="str">
        <f>+IF($C775="","",IF(' Matrice Tarifaire NON AL'!Q778="DOMEDIA","MDD",IF(' Matrice Tarifaire NON AL'!Q778="APTA","MDD",IF(' Matrice Tarifaire NON AL'!Q778="TOP BUDGET","Premier Prix","MN"))))</f>
        <v/>
      </c>
      <c r="H775" t="str">
        <f>+IF($C775="","",' Matrice Tarifaire NON AL'!Q778)</f>
        <v/>
      </c>
      <c r="K775" t="str">
        <f>+IF($C775="","",' Matrice Tarifaire NON AL'!X778)</f>
        <v/>
      </c>
      <c r="L775" t="str">
        <f>+IF($C775="","",' Matrice Tarifaire NON AL'!X778)</f>
        <v/>
      </c>
      <c r="M775" t="str">
        <f>+IF($C775="","",' Matrice Tarifaire NON AL'!Y778)</f>
        <v/>
      </c>
      <c r="N775" t="str">
        <f>+IF($C775="","",' Matrice Tarifaire NON AL'!Z778)</f>
        <v/>
      </c>
      <c r="P775" t="str">
        <f>+IF(C775="","",IF(' Matrice Tarifaire NON AL'!X778&lt;&gt;168,"Non",""))</f>
        <v/>
      </c>
      <c r="Q775" t="str">
        <f>+IF($C775="","",' Matrice Tarifaire NON AL'!T778)</f>
        <v/>
      </c>
      <c r="R775" t="str">
        <f>+IF($C775="","",IF(' Matrice Tarifaire NON AL'!R778="","",' Matrice Tarifaire NON AL'!R778))</f>
        <v/>
      </c>
      <c r="S775" t="str">
        <f>+IF($C775="","",LEFT(' Matrice Tarifaire NON AL'!W778,1))</f>
        <v/>
      </c>
      <c r="T775" t="str">
        <f>+IF($C775="","",LEFT(' Matrice Tarifaire NON AL'!AY778,3))</f>
        <v/>
      </c>
      <c r="U775" t="str">
        <f t="shared" si="38"/>
        <v/>
      </c>
      <c r="V775" t="str">
        <f>+IF(C775="","",IF(VLOOKUP(' Matrice Tarifaire NON AL'!AK778,Feuil3!A:F,6,0)="Box",IF(' Matrice Tarifaire NON AL'!AL778="Mono-Référence","Homogène",IF(' Matrice Tarifaire NON AL'!AL778="Multi-Références","Panaché","")),IF(' Matrice Tarifaire NON AL'!AK778="A la Pièce","Composant sans Colisage",IF(' Matrice Tarifaire NON AL'!AK778="Composant de Box","Composant sans Colisage","Homogène"))))</f>
        <v/>
      </c>
      <c r="W775" t="str">
        <f>+IF($V775="","",VLOOKUP(' Matrice Tarifaire NON AL'!AK778,Feuil3!$A$4:$E$14,5,0))</f>
        <v/>
      </c>
      <c r="Y775" t="str">
        <f>+IF($V775="","",IF(VLOOKUP(' Matrice Tarifaire NON AL'!$AK778,Feuil3!$A$4:$D$14,4,0)="Palette",' Matrice Tarifaire NON AL'!AN778,""))</f>
        <v/>
      </c>
      <c r="AA775" t="str">
        <f>+IF($V775="","",IF(VLOOKUP(' Matrice Tarifaire NON AL'!$AK778,Feuil3!$A$4:$D$14,4,0)="Colis",' Matrice Tarifaire NON AL'!AN778,""))</f>
        <v/>
      </c>
      <c r="AC775" t="str">
        <f>+IF(V775="","",IF(VLOOKUP(' Matrice Tarifaire NON AL'!AK778,Feuil3!$A$4:$D$14,4,0)="Colis",IF(' Matrice Tarifaire NON AL'!AO778&gt;0,' Matrice Tarifaire NON AL'!AO778,""),""))</f>
        <v/>
      </c>
      <c r="AD775" t="str">
        <f t="shared" si="39"/>
        <v/>
      </c>
      <c r="AE775" t="str">
        <f>+IF(C775="","",' Matrice Tarifaire NON AL'!C778)</f>
        <v/>
      </c>
      <c r="AF775" t="str">
        <f>+IF(C775="","",' Matrice Tarifaire NON AL'!AQ778)</f>
        <v/>
      </c>
      <c r="AH775" t="str">
        <f>+IF(E775="","",' Matrice Tarifaire NON AL'!$U778)</f>
        <v/>
      </c>
      <c r="AI775" t="str">
        <f>+IF(F775="","",IF(' Matrice Tarifaire NON AL'!$V778="","",' Matrice Tarifaire NON AL'!$V778))</f>
        <v/>
      </c>
      <c r="AJ775" t="str">
        <f>+IF($C775="","",IF(' Matrice Tarifaire NON AL'!AZ778="","",' Matrice Tarifaire NON AL'!AZ778))</f>
        <v/>
      </c>
      <c r="AK775" t="str">
        <f>+IF($C775="","",IF(' Matrice Tarifaire NON AL'!BA778="","",' Matrice Tarifaire NON AL'!BA778))</f>
        <v/>
      </c>
      <c r="AL775" t="str">
        <f>+IF($C775="","",IF(' Matrice Tarifaire NON AL'!BB778="","",TEXT(' Matrice Tarifaire NON AL'!BB778,"0,0000")))</f>
        <v/>
      </c>
      <c r="AO775" t="str">
        <f>+IF($C775="","",IF(' Matrice Tarifaire NON AL'!BF778="","",TEXT(' Matrice Tarifaire NON AL'!BF778,"0,0000")))</f>
        <v/>
      </c>
      <c r="AP775" t="str">
        <f>+IF($C775="","",IF(' Matrice Tarifaire NON AL'!BG778="","",TEXT(' Matrice Tarifaire NON AL'!BG778,"0,0000")))</f>
        <v/>
      </c>
      <c r="AQ775" t="str">
        <f>+IF($C775="","",IF(' Matrice Tarifaire NON AL'!BH778="","",TEXT(' Matrice Tarifaire NON AL'!BH778,"0,0000")))</f>
        <v/>
      </c>
      <c r="AR775" t="str">
        <f>+IF($C775="","",IF(' Matrice Tarifaire NON AL'!BI778="","",TEXT(' Matrice Tarifaire NON AL'!BI778,"0,0000")))</f>
        <v/>
      </c>
      <c r="AS775" t="str">
        <f>+IF(C775="","",IF(' Matrice Tarifaire NON AL'!BJ778="","0",IF(' Matrice Tarifaire NON AL'!BJ778="","",' Matrice Tarifaire NON AL'!BJ778)))</f>
        <v/>
      </c>
      <c r="AT775" t="str">
        <f>+IF(C775="","",IF(' Matrice Tarifaire NON AL'!BK778="","",' Matrice Tarifaire NON AL'!$BK$6))</f>
        <v/>
      </c>
      <c r="AU775" t="str">
        <f>+IF(C775="","",IF(' Matrice Tarifaire NON AL'!BK778="","",TEXT(' Matrice Tarifaire NON AL'!BK778,"0,0000")))</f>
        <v/>
      </c>
      <c r="AV775" t="str">
        <f>+IF(C775="","",IF(' Matrice Tarifaire NON AL'!BL778="","",' Matrice Tarifaire NON AL'!$BL$6))</f>
        <v/>
      </c>
      <c r="AW775" t="str">
        <f>+IF(C775="","",IF(' Matrice Tarifaire NON AL'!BL778="","",TEXT(' Matrice Tarifaire NON AL'!BL778,"0,0000")))</f>
        <v/>
      </c>
      <c r="AX775" t="str">
        <f>+IF(C775="","",IF(' Matrice Tarifaire NON AL'!BM778="","",' Matrice Tarifaire NON AL'!$BM$6))</f>
        <v/>
      </c>
      <c r="AY775" t="str">
        <f>+IF(C775="","",IF(' Matrice Tarifaire NON AL'!BM778="","",TEXT(' Matrice Tarifaire NON AL'!BM778,"0,0000")))</f>
        <v/>
      </c>
      <c r="AZ775" t="str">
        <f>+IF(C775="","",IF(' Matrice Tarifaire NON AL'!BN778="","","Taxe DEEE"))</f>
        <v/>
      </c>
      <c r="BA775" t="str">
        <f>+IF(C775="","",IF(' Matrice Tarifaire NON AL'!BN778="","",TEXT(' Matrice Tarifaire NON AL'!BN778,"0,0000")))</f>
        <v/>
      </c>
      <c r="BD775" t="str">
        <f>+IF($C775="","",IF(' Matrice Tarifaire NON AL'!BR778="","",TEXT(' Matrice Tarifaire NON AL'!BR778,"0,000")))</f>
        <v/>
      </c>
      <c r="BE775" t="str">
        <f>+IF($C775="","",IF(' Matrice Tarifaire NON AL'!BS778="","",VALUE(TEXT(' Matrice Tarifaire NON AL'!BS778,"0,00"))))</f>
        <v/>
      </c>
      <c r="BF775" t="str">
        <f>+IF($C775="","",IF(' Matrice Tarifaire NON AL'!BY778="","",' Matrice Tarifaire NON AL'!BY778))</f>
        <v/>
      </c>
      <c r="BG775" t="str">
        <f>+IF(C775="","",IF(' Matrice Tarifaire NON AL'!AK778="Composant de Box","999",IF(' Matrice Tarifaire NON AL'!AP778&lt;&gt;"",' Matrice Tarifaire NON AL'!AP778,IF(' Matrice Tarifaire NON AL'!AO778&lt;&gt;"",' Matrice Tarifaire NON AL'!AO778,' Matrice Tarifaire NON AL'!AN778))))</f>
        <v/>
      </c>
    </row>
    <row r="776" spans="1:59" x14ac:dyDescent="0.25">
      <c r="A776" t="str">
        <f>+IF($C776="","",IF(' Matrice Tarifaire NON AL'!N779="","",IF(' Matrice Tarifaire NON AL'!N779=0,"GTIN A 0 - Ne doit pas être mis dans PRE REF",TEXT(' Matrice Tarifaire NON AL'!N779,"00000000000000"))))</f>
        <v/>
      </c>
      <c r="B776" t="str">
        <f>+IF(C776="","",IF(L776=172,4,VLOOKUP(' Matrice Tarifaire NON AL'!AK779,Feuil3!$A$4:$B$14,2,0)))</f>
        <v/>
      </c>
      <c r="C776" t="str">
        <f>+IF(' Matrice Tarifaire NON AL'!O779="","",SUBSTITUTE(' Matrice Tarifaire NON AL'!O779,"CHAR (10)"," "))</f>
        <v/>
      </c>
      <c r="D776" t="str">
        <f>+IF($C776="","",SUBSTITUTE(' Matrice Tarifaire NON AL'!P779,"CHAR (13)"," "))</f>
        <v/>
      </c>
      <c r="E776" t="str">
        <f t="shared" si="37"/>
        <v/>
      </c>
      <c r="F776" t="str">
        <f>+IF($C776="","",IF(' Matrice Tarifaire NON AL'!AX779="","Non",' Matrice Tarifaire NON AL'!AX779))</f>
        <v/>
      </c>
      <c r="G776" t="str">
        <f>+IF($C776="","",IF(' Matrice Tarifaire NON AL'!Q779="DOMEDIA","MDD",IF(' Matrice Tarifaire NON AL'!Q779="APTA","MDD",IF(' Matrice Tarifaire NON AL'!Q779="TOP BUDGET","Premier Prix","MN"))))</f>
        <v/>
      </c>
      <c r="H776" t="str">
        <f>+IF($C776="","",' Matrice Tarifaire NON AL'!Q779)</f>
        <v/>
      </c>
      <c r="K776" t="str">
        <f>+IF($C776="","",' Matrice Tarifaire NON AL'!X779)</f>
        <v/>
      </c>
      <c r="L776" t="str">
        <f>+IF($C776="","",' Matrice Tarifaire NON AL'!X779)</f>
        <v/>
      </c>
      <c r="M776" t="str">
        <f>+IF($C776="","",' Matrice Tarifaire NON AL'!Y779)</f>
        <v/>
      </c>
      <c r="N776" t="str">
        <f>+IF($C776="","",' Matrice Tarifaire NON AL'!Z779)</f>
        <v/>
      </c>
      <c r="P776" t="str">
        <f>+IF(C776="","",IF(' Matrice Tarifaire NON AL'!X779&lt;&gt;168,"Non",""))</f>
        <v/>
      </c>
      <c r="Q776" t="str">
        <f>+IF($C776="","",' Matrice Tarifaire NON AL'!T779)</f>
        <v/>
      </c>
      <c r="R776" t="str">
        <f>+IF($C776="","",IF(' Matrice Tarifaire NON AL'!R779="","",' Matrice Tarifaire NON AL'!R779))</f>
        <v/>
      </c>
      <c r="S776" t="str">
        <f>+IF($C776="","",LEFT(' Matrice Tarifaire NON AL'!W779,1))</f>
        <v/>
      </c>
      <c r="T776" t="str">
        <f>+IF($C776="","",LEFT(' Matrice Tarifaire NON AL'!AY779,3))</f>
        <v/>
      </c>
      <c r="U776" t="str">
        <f t="shared" si="38"/>
        <v/>
      </c>
      <c r="V776" t="str">
        <f>+IF(C776="","",IF(VLOOKUP(' Matrice Tarifaire NON AL'!AK779,Feuil3!A:F,6,0)="Box",IF(' Matrice Tarifaire NON AL'!AL779="Mono-Référence","Homogène",IF(' Matrice Tarifaire NON AL'!AL779="Multi-Références","Panaché","")),IF(' Matrice Tarifaire NON AL'!AK779="A la Pièce","Composant sans Colisage",IF(' Matrice Tarifaire NON AL'!AK779="Composant de Box","Composant sans Colisage","Homogène"))))</f>
        <v/>
      </c>
      <c r="W776" t="str">
        <f>+IF($V776="","",VLOOKUP(' Matrice Tarifaire NON AL'!AK779,Feuil3!$A$4:$E$14,5,0))</f>
        <v/>
      </c>
      <c r="Y776" t="str">
        <f>+IF($V776="","",IF(VLOOKUP(' Matrice Tarifaire NON AL'!$AK779,Feuil3!$A$4:$D$14,4,0)="Palette",' Matrice Tarifaire NON AL'!AN779,""))</f>
        <v/>
      </c>
      <c r="AA776" t="str">
        <f>+IF($V776="","",IF(VLOOKUP(' Matrice Tarifaire NON AL'!$AK779,Feuil3!$A$4:$D$14,4,0)="Colis",' Matrice Tarifaire NON AL'!AN779,""))</f>
        <v/>
      </c>
      <c r="AC776" t="str">
        <f>+IF(V776="","",IF(VLOOKUP(' Matrice Tarifaire NON AL'!AK779,Feuil3!$A$4:$D$14,4,0)="Colis",IF(' Matrice Tarifaire NON AL'!AO779&gt;0,' Matrice Tarifaire NON AL'!AO779,""),""))</f>
        <v/>
      </c>
      <c r="AD776" t="str">
        <f t="shared" si="39"/>
        <v/>
      </c>
      <c r="AE776" t="str">
        <f>+IF(C776="","",' Matrice Tarifaire NON AL'!C779)</f>
        <v/>
      </c>
      <c r="AF776" t="str">
        <f>+IF(C776="","",' Matrice Tarifaire NON AL'!AQ779)</f>
        <v/>
      </c>
      <c r="AH776" t="str">
        <f>+IF(E776="","",' Matrice Tarifaire NON AL'!$U779)</f>
        <v/>
      </c>
      <c r="AI776" t="str">
        <f>+IF(F776="","",IF(' Matrice Tarifaire NON AL'!$V779="","",' Matrice Tarifaire NON AL'!$V779))</f>
        <v/>
      </c>
      <c r="AJ776" t="str">
        <f>+IF($C776="","",IF(' Matrice Tarifaire NON AL'!AZ779="","",' Matrice Tarifaire NON AL'!AZ779))</f>
        <v/>
      </c>
      <c r="AK776" t="str">
        <f>+IF($C776="","",IF(' Matrice Tarifaire NON AL'!BA779="","",' Matrice Tarifaire NON AL'!BA779))</f>
        <v/>
      </c>
      <c r="AL776" t="str">
        <f>+IF($C776="","",IF(' Matrice Tarifaire NON AL'!BB779="","",TEXT(' Matrice Tarifaire NON AL'!BB779,"0,0000")))</f>
        <v/>
      </c>
      <c r="AO776" t="str">
        <f>+IF($C776="","",IF(' Matrice Tarifaire NON AL'!BF779="","",TEXT(' Matrice Tarifaire NON AL'!BF779,"0,0000")))</f>
        <v/>
      </c>
      <c r="AP776" t="str">
        <f>+IF($C776="","",IF(' Matrice Tarifaire NON AL'!BG779="","",TEXT(' Matrice Tarifaire NON AL'!BG779,"0,0000")))</f>
        <v/>
      </c>
      <c r="AQ776" t="str">
        <f>+IF($C776="","",IF(' Matrice Tarifaire NON AL'!BH779="","",TEXT(' Matrice Tarifaire NON AL'!BH779,"0,0000")))</f>
        <v/>
      </c>
      <c r="AR776" t="str">
        <f>+IF($C776="","",IF(' Matrice Tarifaire NON AL'!BI779="","",TEXT(' Matrice Tarifaire NON AL'!BI779,"0,0000")))</f>
        <v/>
      </c>
      <c r="AS776" t="str">
        <f>+IF(C776="","",IF(' Matrice Tarifaire NON AL'!BJ779="","0",IF(' Matrice Tarifaire NON AL'!BJ779="","",' Matrice Tarifaire NON AL'!BJ779)))</f>
        <v/>
      </c>
      <c r="AT776" t="str">
        <f>+IF(C776="","",IF(' Matrice Tarifaire NON AL'!BK779="","",' Matrice Tarifaire NON AL'!$BK$6))</f>
        <v/>
      </c>
      <c r="AU776" t="str">
        <f>+IF(C776="","",IF(' Matrice Tarifaire NON AL'!BK779="","",TEXT(' Matrice Tarifaire NON AL'!BK779,"0,0000")))</f>
        <v/>
      </c>
      <c r="AV776" t="str">
        <f>+IF(C776="","",IF(' Matrice Tarifaire NON AL'!BL779="","",' Matrice Tarifaire NON AL'!$BL$6))</f>
        <v/>
      </c>
      <c r="AW776" t="str">
        <f>+IF(C776="","",IF(' Matrice Tarifaire NON AL'!BL779="","",TEXT(' Matrice Tarifaire NON AL'!BL779,"0,0000")))</f>
        <v/>
      </c>
      <c r="AX776" t="str">
        <f>+IF(C776="","",IF(' Matrice Tarifaire NON AL'!BM779="","",' Matrice Tarifaire NON AL'!$BM$6))</f>
        <v/>
      </c>
      <c r="AY776" t="str">
        <f>+IF(C776="","",IF(' Matrice Tarifaire NON AL'!BM779="","",TEXT(' Matrice Tarifaire NON AL'!BM779,"0,0000")))</f>
        <v/>
      </c>
      <c r="AZ776" t="str">
        <f>+IF(C776="","",IF(' Matrice Tarifaire NON AL'!BN779="","","Taxe DEEE"))</f>
        <v/>
      </c>
      <c r="BA776" t="str">
        <f>+IF(C776="","",IF(' Matrice Tarifaire NON AL'!BN779="","",TEXT(' Matrice Tarifaire NON AL'!BN779,"0,0000")))</f>
        <v/>
      </c>
      <c r="BD776" t="str">
        <f>+IF($C776="","",IF(' Matrice Tarifaire NON AL'!BR779="","",TEXT(' Matrice Tarifaire NON AL'!BR779,"0,000")))</f>
        <v/>
      </c>
      <c r="BE776" t="str">
        <f>+IF($C776="","",IF(' Matrice Tarifaire NON AL'!BS779="","",VALUE(TEXT(' Matrice Tarifaire NON AL'!BS779,"0,00"))))</f>
        <v/>
      </c>
      <c r="BF776" t="str">
        <f>+IF($C776="","",IF(' Matrice Tarifaire NON AL'!BY779="","",' Matrice Tarifaire NON AL'!BY779))</f>
        <v/>
      </c>
      <c r="BG776" t="str">
        <f>+IF(C776="","",IF(' Matrice Tarifaire NON AL'!AK779="Composant de Box","999",IF(' Matrice Tarifaire NON AL'!AP779&lt;&gt;"",' Matrice Tarifaire NON AL'!AP779,IF(' Matrice Tarifaire NON AL'!AO779&lt;&gt;"",' Matrice Tarifaire NON AL'!AO779,' Matrice Tarifaire NON AL'!AN779))))</f>
        <v/>
      </c>
    </row>
    <row r="777" spans="1:59" x14ac:dyDescent="0.25">
      <c r="A777" t="str">
        <f>+IF($C777="","",IF(' Matrice Tarifaire NON AL'!N780="","",IF(' Matrice Tarifaire NON AL'!N780=0,"GTIN A 0 - Ne doit pas être mis dans PRE REF",TEXT(' Matrice Tarifaire NON AL'!N780,"00000000000000"))))</f>
        <v/>
      </c>
      <c r="B777" t="str">
        <f>+IF(C777="","",IF(L777=172,4,VLOOKUP(' Matrice Tarifaire NON AL'!AK780,Feuil3!$A$4:$B$14,2,0)))</f>
        <v/>
      </c>
      <c r="C777" t="str">
        <f>+IF(' Matrice Tarifaire NON AL'!O780="","",SUBSTITUTE(' Matrice Tarifaire NON AL'!O780,"CHAR (10)"," "))</f>
        <v/>
      </c>
      <c r="D777" t="str">
        <f>+IF($C777="","",SUBSTITUTE(' Matrice Tarifaire NON AL'!P780,"CHAR (13)"," "))</f>
        <v/>
      </c>
      <c r="E777" t="str">
        <f t="shared" si="37"/>
        <v/>
      </c>
      <c r="F777" t="str">
        <f>+IF($C777="","",IF(' Matrice Tarifaire NON AL'!AX780="","Non",' Matrice Tarifaire NON AL'!AX780))</f>
        <v/>
      </c>
      <c r="G777" t="str">
        <f>+IF($C777="","",IF(' Matrice Tarifaire NON AL'!Q780="DOMEDIA","MDD",IF(' Matrice Tarifaire NON AL'!Q780="APTA","MDD",IF(' Matrice Tarifaire NON AL'!Q780="TOP BUDGET","Premier Prix","MN"))))</f>
        <v/>
      </c>
      <c r="H777" t="str">
        <f>+IF($C777="","",' Matrice Tarifaire NON AL'!Q780)</f>
        <v/>
      </c>
      <c r="K777" t="str">
        <f>+IF($C777="","",' Matrice Tarifaire NON AL'!X780)</f>
        <v/>
      </c>
      <c r="L777" t="str">
        <f>+IF($C777="","",' Matrice Tarifaire NON AL'!X780)</f>
        <v/>
      </c>
      <c r="M777" t="str">
        <f>+IF($C777="","",' Matrice Tarifaire NON AL'!Y780)</f>
        <v/>
      </c>
      <c r="N777" t="str">
        <f>+IF($C777="","",' Matrice Tarifaire NON AL'!Z780)</f>
        <v/>
      </c>
      <c r="P777" t="str">
        <f>+IF(C777="","",IF(' Matrice Tarifaire NON AL'!X780&lt;&gt;168,"Non",""))</f>
        <v/>
      </c>
      <c r="Q777" t="str">
        <f>+IF($C777="","",' Matrice Tarifaire NON AL'!T780)</f>
        <v/>
      </c>
      <c r="R777" t="str">
        <f>+IF($C777="","",IF(' Matrice Tarifaire NON AL'!R780="","",' Matrice Tarifaire NON AL'!R780))</f>
        <v/>
      </c>
      <c r="S777" t="str">
        <f>+IF($C777="","",LEFT(' Matrice Tarifaire NON AL'!W780,1))</f>
        <v/>
      </c>
      <c r="T777" t="str">
        <f>+IF($C777="","",LEFT(' Matrice Tarifaire NON AL'!AY780,3))</f>
        <v/>
      </c>
      <c r="U777" t="str">
        <f t="shared" si="38"/>
        <v/>
      </c>
      <c r="V777" t="str">
        <f>+IF(C777="","",IF(VLOOKUP(' Matrice Tarifaire NON AL'!AK780,Feuil3!A:F,6,0)="Box",IF(' Matrice Tarifaire NON AL'!AL780="Mono-Référence","Homogène",IF(' Matrice Tarifaire NON AL'!AL780="Multi-Références","Panaché","")),IF(' Matrice Tarifaire NON AL'!AK780="A la Pièce","Composant sans Colisage",IF(' Matrice Tarifaire NON AL'!AK780="Composant de Box","Composant sans Colisage","Homogène"))))</f>
        <v/>
      </c>
      <c r="W777" t="str">
        <f>+IF($V777="","",VLOOKUP(' Matrice Tarifaire NON AL'!AK780,Feuil3!$A$4:$E$14,5,0))</f>
        <v/>
      </c>
      <c r="Y777" t="str">
        <f>+IF($V777="","",IF(VLOOKUP(' Matrice Tarifaire NON AL'!$AK780,Feuil3!$A$4:$D$14,4,0)="Palette",' Matrice Tarifaire NON AL'!AN780,""))</f>
        <v/>
      </c>
      <c r="AA777" t="str">
        <f>+IF($V777="","",IF(VLOOKUP(' Matrice Tarifaire NON AL'!$AK780,Feuil3!$A$4:$D$14,4,0)="Colis",' Matrice Tarifaire NON AL'!AN780,""))</f>
        <v/>
      </c>
      <c r="AC777" t="str">
        <f>+IF(V777="","",IF(VLOOKUP(' Matrice Tarifaire NON AL'!AK780,Feuil3!$A$4:$D$14,4,0)="Colis",IF(' Matrice Tarifaire NON AL'!AO780&gt;0,' Matrice Tarifaire NON AL'!AO780,""),""))</f>
        <v/>
      </c>
      <c r="AD777" t="str">
        <f t="shared" si="39"/>
        <v/>
      </c>
      <c r="AE777" t="str">
        <f>+IF(C777="","",' Matrice Tarifaire NON AL'!C780)</f>
        <v/>
      </c>
      <c r="AF777" t="str">
        <f>+IF(C777="","",' Matrice Tarifaire NON AL'!AQ780)</f>
        <v/>
      </c>
      <c r="AH777" t="str">
        <f>+IF(E777="","",' Matrice Tarifaire NON AL'!$U780)</f>
        <v/>
      </c>
      <c r="AI777" t="str">
        <f>+IF(F777="","",IF(' Matrice Tarifaire NON AL'!$V780="","",' Matrice Tarifaire NON AL'!$V780))</f>
        <v/>
      </c>
      <c r="AJ777" t="str">
        <f>+IF($C777="","",IF(' Matrice Tarifaire NON AL'!AZ780="","",' Matrice Tarifaire NON AL'!AZ780))</f>
        <v/>
      </c>
      <c r="AK777" t="str">
        <f>+IF($C777="","",IF(' Matrice Tarifaire NON AL'!BA780="","",' Matrice Tarifaire NON AL'!BA780))</f>
        <v/>
      </c>
      <c r="AL777" t="str">
        <f>+IF($C777="","",IF(' Matrice Tarifaire NON AL'!BB780="","",TEXT(' Matrice Tarifaire NON AL'!BB780,"0,0000")))</f>
        <v/>
      </c>
      <c r="AO777" t="str">
        <f>+IF($C777="","",IF(' Matrice Tarifaire NON AL'!BF780="","",TEXT(' Matrice Tarifaire NON AL'!BF780,"0,0000")))</f>
        <v/>
      </c>
      <c r="AP777" t="str">
        <f>+IF($C777="","",IF(' Matrice Tarifaire NON AL'!BG780="","",TEXT(' Matrice Tarifaire NON AL'!BG780,"0,0000")))</f>
        <v/>
      </c>
      <c r="AQ777" t="str">
        <f>+IF($C777="","",IF(' Matrice Tarifaire NON AL'!BH780="","",TEXT(' Matrice Tarifaire NON AL'!BH780,"0,0000")))</f>
        <v/>
      </c>
      <c r="AR777" t="str">
        <f>+IF($C777="","",IF(' Matrice Tarifaire NON AL'!BI780="","",TEXT(' Matrice Tarifaire NON AL'!BI780,"0,0000")))</f>
        <v/>
      </c>
      <c r="AS777" t="str">
        <f>+IF(C777="","",IF(' Matrice Tarifaire NON AL'!BJ780="","0",IF(' Matrice Tarifaire NON AL'!BJ780="","",' Matrice Tarifaire NON AL'!BJ780)))</f>
        <v/>
      </c>
      <c r="AT777" t="str">
        <f>+IF(C777="","",IF(' Matrice Tarifaire NON AL'!BK780="","",' Matrice Tarifaire NON AL'!$BK$6))</f>
        <v/>
      </c>
      <c r="AU777" t="str">
        <f>+IF(C777="","",IF(' Matrice Tarifaire NON AL'!BK780="","",TEXT(' Matrice Tarifaire NON AL'!BK780,"0,0000")))</f>
        <v/>
      </c>
      <c r="AV777" t="str">
        <f>+IF(C777="","",IF(' Matrice Tarifaire NON AL'!BL780="","",' Matrice Tarifaire NON AL'!$BL$6))</f>
        <v/>
      </c>
      <c r="AW777" t="str">
        <f>+IF(C777="","",IF(' Matrice Tarifaire NON AL'!BL780="","",TEXT(' Matrice Tarifaire NON AL'!BL780,"0,0000")))</f>
        <v/>
      </c>
      <c r="AX777" t="str">
        <f>+IF(C777="","",IF(' Matrice Tarifaire NON AL'!BM780="","",' Matrice Tarifaire NON AL'!$BM$6))</f>
        <v/>
      </c>
      <c r="AY777" t="str">
        <f>+IF(C777="","",IF(' Matrice Tarifaire NON AL'!BM780="","",TEXT(' Matrice Tarifaire NON AL'!BM780,"0,0000")))</f>
        <v/>
      </c>
      <c r="AZ777" t="str">
        <f>+IF(C777="","",IF(' Matrice Tarifaire NON AL'!BN780="","","Taxe DEEE"))</f>
        <v/>
      </c>
      <c r="BA777" t="str">
        <f>+IF(C777="","",IF(' Matrice Tarifaire NON AL'!BN780="","",TEXT(' Matrice Tarifaire NON AL'!BN780,"0,0000")))</f>
        <v/>
      </c>
      <c r="BD777" t="str">
        <f>+IF($C777="","",IF(' Matrice Tarifaire NON AL'!BR780="","",TEXT(' Matrice Tarifaire NON AL'!BR780,"0,000")))</f>
        <v/>
      </c>
      <c r="BE777" t="str">
        <f>+IF($C777="","",IF(' Matrice Tarifaire NON AL'!BS780="","",VALUE(TEXT(' Matrice Tarifaire NON AL'!BS780,"0,00"))))</f>
        <v/>
      </c>
      <c r="BF777" t="str">
        <f>+IF($C777="","",IF(' Matrice Tarifaire NON AL'!BY780="","",' Matrice Tarifaire NON AL'!BY780))</f>
        <v/>
      </c>
      <c r="BG777" t="str">
        <f>+IF(C777="","",IF(' Matrice Tarifaire NON AL'!AK780="Composant de Box","999",IF(' Matrice Tarifaire NON AL'!AP780&lt;&gt;"",' Matrice Tarifaire NON AL'!AP780,IF(' Matrice Tarifaire NON AL'!AO780&lt;&gt;"",' Matrice Tarifaire NON AL'!AO780,' Matrice Tarifaire NON AL'!AN780))))</f>
        <v/>
      </c>
    </row>
    <row r="778" spans="1:59" x14ac:dyDescent="0.25">
      <c r="A778" t="str">
        <f>+IF($C778="","",IF(' Matrice Tarifaire NON AL'!N781="","",IF(' Matrice Tarifaire NON AL'!N781=0,"GTIN A 0 - Ne doit pas être mis dans PRE REF",TEXT(' Matrice Tarifaire NON AL'!N781,"00000000000000"))))</f>
        <v/>
      </c>
      <c r="B778" t="str">
        <f>+IF(C778="","",IF(L778=172,4,VLOOKUP(' Matrice Tarifaire NON AL'!AK781,Feuil3!$A$4:$B$14,2,0)))</f>
        <v/>
      </c>
      <c r="C778" t="str">
        <f>+IF(' Matrice Tarifaire NON AL'!O781="","",SUBSTITUTE(' Matrice Tarifaire NON AL'!O781,"CHAR (10)"," "))</f>
        <v/>
      </c>
      <c r="D778" t="str">
        <f>+IF($C778="","",SUBSTITUTE(' Matrice Tarifaire NON AL'!P781,"CHAR (13)"," "))</f>
        <v/>
      </c>
      <c r="E778" t="str">
        <f t="shared" si="37"/>
        <v/>
      </c>
      <c r="F778" t="str">
        <f>+IF($C778="","",IF(' Matrice Tarifaire NON AL'!AX781="","Non",' Matrice Tarifaire NON AL'!AX781))</f>
        <v/>
      </c>
      <c r="G778" t="str">
        <f>+IF($C778="","",IF(' Matrice Tarifaire NON AL'!Q781="DOMEDIA","MDD",IF(' Matrice Tarifaire NON AL'!Q781="APTA","MDD",IF(' Matrice Tarifaire NON AL'!Q781="TOP BUDGET","Premier Prix","MN"))))</f>
        <v/>
      </c>
      <c r="H778" t="str">
        <f>+IF($C778="","",' Matrice Tarifaire NON AL'!Q781)</f>
        <v/>
      </c>
      <c r="K778" t="str">
        <f>+IF($C778="","",' Matrice Tarifaire NON AL'!X781)</f>
        <v/>
      </c>
      <c r="L778" t="str">
        <f>+IF($C778="","",' Matrice Tarifaire NON AL'!X781)</f>
        <v/>
      </c>
      <c r="M778" t="str">
        <f>+IF($C778="","",' Matrice Tarifaire NON AL'!Y781)</f>
        <v/>
      </c>
      <c r="N778" t="str">
        <f>+IF($C778="","",' Matrice Tarifaire NON AL'!Z781)</f>
        <v/>
      </c>
      <c r="P778" t="str">
        <f>+IF(C778="","",IF(' Matrice Tarifaire NON AL'!X781&lt;&gt;168,"Non",""))</f>
        <v/>
      </c>
      <c r="Q778" t="str">
        <f>+IF($C778="","",' Matrice Tarifaire NON AL'!T781)</f>
        <v/>
      </c>
      <c r="R778" t="str">
        <f>+IF($C778="","",IF(' Matrice Tarifaire NON AL'!R781="","",' Matrice Tarifaire NON AL'!R781))</f>
        <v/>
      </c>
      <c r="S778" t="str">
        <f>+IF($C778="","",LEFT(' Matrice Tarifaire NON AL'!W781,1))</f>
        <v/>
      </c>
      <c r="T778" t="str">
        <f>+IF($C778="","",LEFT(' Matrice Tarifaire NON AL'!AY781,3))</f>
        <v/>
      </c>
      <c r="U778" t="str">
        <f t="shared" si="38"/>
        <v/>
      </c>
      <c r="V778" t="str">
        <f>+IF(C778="","",IF(VLOOKUP(' Matrice Tarifaire NON AL'!AK781,Feuil3!A:F,6,0)="Box",IF(' Matrice Tarifaire NON AL'!AL781="Mono-Référence","Homogène",IF(' Matrice Tarifaire NON AL'!AL781="Multi-Références","Panaché","")),IF(' Matrice Tarifaire NON AL'!AK781="A la Pièce","Composant sans Colisage",IF(' Matrice Tarifaire NON AL'!AK781="Composant de Box","Composant sans Colisage","Homogène"))))</f>
        <v/>
      </c>
      <c r="W778" t="str">
        <f>+IF($V778="","",VLOOKUP(' Matrice Tarifaire NON AL'!AK781,Feuil3!$A$4:$E$14,5,0))</f>
        <v/>
      </c>
      <c r="Y778" t="str">
        <f>+IF($V778="","",IF(VLOOKUP(' Matrice Tarifaire NON AL'!$AK781,Feuil3!$A$4:$D$14,4,0)="Palette",' Matrice Tarifaire NON AL'!AN781,""))</f>
        <v/>
      </c>
      <c r="AA778" t="str">
        <f>+IF($V778="","",IF(VLOOKUP(' Matrice Tarifaire NON AL'!$AK781,Feuil3!$A$4:$D$14,4,0)="Colis",' Matrice Tarifaire NON AL'!AN781,""))</f>
        <v/>
      </c>
      <c r="AC778" t="str">
        <f>+IF(V778="","",IF(VLOOKUP(' Matrice Tarifaire NON AL'!AK781,Feuil3!$A$4:$D$14,4,0)="Colis",IF(' Matrice Tarifaire NON AL'!AO781&gt;0,' Matrice Tarifaire NON AL'!AO781,""),""))</f>
        <v/>
      </c>
      <c r="AD778" t="str">
        <f t="shared" si="39"/>
        <v/>
      </c>
      <c r="AE778" t="str">
        <f>+IF(C778="","",' Matrice Tarifaire NON AL'!C781)</f>
        <v/>
      </c>
      <c r="AF778" t="str">
        <f>+IF(C778="","",' Matrice Tarifaire NON AL'!AQ781)</f>
        <v/>
      </c>
      <c r="AH778" t="str">
        <f>+IF(E778="","",' Matrice Tarifaire NON AL'!$U781)</f>
        <v/>
      </c>
      <c r="AI778" t="str">
        <f>+IF(F778="","",IF(' Matrice Tarifaire NON AL'!$V781="","",' Matrice Tarifaire NON AL'!$V781))</f>
        <v/>
      </c>
      <c r="AJ778" t="str">
        <f>+IF($C778="","",IF(' Matrice Tarifaire NON AL'!AZ781="","",' Matrice Tarifaire NON AL'!AZ781))</f>
        <v/>
      </c>
      <c r="AK778" t="str">
        <f>+IF($C778="","",IF(' Matrice Tarifaire NON AL'!BA781="","",' Matrice Tarifaire NON AL'!BA781))</f>
        <v/>
      </c>
      <c r="AL778" t="str">
        <f>+IF($C778="","",IF(' Matrice Tarifaire NON AL'!BB781="","",TEXT(' Matrice Tarifaire NON AL'!BB781,"0,0000")))</f>
        <v/>
      </c>
      <c r="AO778" t="str">
        <f>+IF($C778="","",IF(' Matrice Tarifaire NON AL'!BF781="","",TEXT(' Matrice Tarifaire NON AL'!BF781,"0,0000")))</f>
        <v/>
      </c>
      <c r="AP778" t="str">
        <f>+IF($C778="","",IF(' Matrice Tarifaire NON AL'!BG781="","",TEXT(' Matrice Tarifaire NON AL'!BG781,"0,0000")))</f>
        <v/>
      </c>
      <c r="AQ778" t="str">
        <f>+IF($C778="","",IF(' Matrice Tarifaire NON AL'!BH781="","",TEXT(' Matrice Tarifaire NON AL'!BH781,"0,0000")))</f>
        <v/>
      </c>
      <c r="AR778" t="str">
        <f>+IF($C778="","",IF(' Matrice Tarifaire NON AL'!BI781="","",TEXT(' Matrice Tarifaire NON AL'!BI781,"0,0000")))</f>
        <v/>
      </c>
      <c r="AS778" t="str">
        <f>+IF(C778="","",IF(' Matrice Tarifaire NON AL'!BJ781="","0",IF(' Matrice Tarifaire NON AL'!BJ781="","",' Matrice Tarifaire NON AL'!BJ781)))</f>
        <v/>
      </c>
      <c r="AT778" t="str">
        <f>+IF(C778="","",IF(' Matrice Tarifaire NON AL'!BK781="","",' Matrice Tarifaire NON AL'!$BK$6))</f>
        <v/>
      </c>
      <c r="AU778" t="str">
        <f>+IF(C778="","",IF(' Matrice Tarifaire NON AL'!BK781="","",TEXT(' Matrice Tarifaire NON AL'!BK781,"0,0000")))</f>
        <v/>
      </c>
      <c r="AV778" t="str">
        <f>+IF(C778="","",IF(' Matrice Tarifaire NON AL'!BL781="","",' Matrice Tarifaire NON AL'!$BL$6))</f>
        <v/>
      </c>
      <c r="AW778" t="str">
        <f>+IF(C778="","",IF(' Matrice Tarifaire NON AL'!BL781="","",TEXT(' Matrice Tarifaire NON AL'!BL781,"0,0000")))</f>
        <v/>
      </c>
      <c r="AX778" t="str">
        <f>+IF(C778="","",IF(' Matrice Tarifaire NON AL'!BM781="","",' Matrice Tarifaire NON AL'!$BM$6))</f>
        <v/>
      </c>
      <c r="AY778" t="str">
        <f>+IF(C778="","",IF(' Matrice Tarifaire NON AL'!BM781="","",TEXT(' Matrice Tarifaire NON AL'!BM781,"0,0000")))</f>
        <v/>
      </c>
      <c r="AZ778" t="str">
        <f>+IF(C778="","",IF(' Matrice Tarifaire NON AL'!BN781="","","Taxe DEEE"))</f>
        <v/>
      </c>
      <c r="BA778" t="str">
        <f>+IF(C778="","",IF(' Matrice Tarifaire NON AL'!BN781="","",TEXT(' Matrice Tarifaire NON AL'!BN781,"0,0000")))</f>
        <v/>
      </c>
      <c r="BD778" t="str">
        <f>+IF($C778="","",IF(' Matrice Tarifaire NON AL'!BR781="","",TEXT(' Matrice Tarifaire NON AL'!BR781,"0,000")))</f>
        <v/>
      </c>
      <c r="BE778" t="str">
        <f>+IF($C778="","",IF(' Matrice Tarifaire NON AL'!BS781="","",VALUE(TEXT(' Matrice Tarifaire NON AL'!BS781,"0,00"))))</f>
        <v/>
      </c>
      <c r="BF778" t="str">
        <f>+IF($C778="","",IF(' Matrice Tarifaire NON AL'!BY781="","",' Matrice Tarifaire NON AL'!BY781))</f>
        <v/>
      </c>
      <c r="BG778" t="str">
        <f>+IF(C778="","",IF(' Matrice Tarifaire NON AL'!AK781="Composant de Box","999",IF(' Matrice Tarifaire NON AL'!AP781&lt;&gt;"",' Matrice Tarifaire NON AL'!AP781,IF(' Matrice Tarifaire NON AL'!AO781&lt;&gt;"",' Matrice Tarifaire NON AL'!AO781,' Matrice Tarifaire NON AL'!AN781))))</f>
        <v/>
      </c>
    </row>
    <row r="779" spans="1:59" x14ac:dyDescent="0.25">
      <c r="A779" t="str">
        <f>+IF($C779="","",IF(' Matrice Tarifaire NON AL'!N782="","",IF(' Matrice Tarifaire NON AL'!N782=0,"GTIN A 0 - Ne doit pas être mis dans PRE REF",TEXT(' Matrice Tarifaire NON AL'!N782,"00000000000000"))))</f>
        <v/>
      </c>
      <c r="B779" t="str">
        <f>+IF(C779="","",IF(L779=172,4,VLOOKUP(' Matrice Tarifaire NON AL'!AK782,Feuil3!$A$4:$B$14,2,0)))</f>
        <v/>
      </c>
      <c r="C779" t="str">
        <f>+IF(' Matrice Tarifaire NON AL'!O782="","",SUBSTITUTE(' Matrice Tarifaire NON AL'!O782,"CHAR (10)"," "))</f>
        <v/>
      </c>
      <c r="D779" t="str">
        <f>+IF($C779="","",SUBSTITUTE(' Matrice Tarifaire NON AL'!P782,"CHAR (13)"," "))</f>
        <v/>
      </c>
      <c r="E779" t="str">
        <f t="shared" si="37"/>
        <v/>
      </c>
      <c r="F779" t="str">
        <f>+IF($C779="","",IF(' Matrice Tarifaire NON AL'!AX782="","Non",' Matrice Tarifaire NON AL'!AX782))</f>
        <v/>
      </c>
      <c r="G779" t="str">
        <f>+IF($C779="","",IF(' Matrice Tarifaire NON AL'!Q782="DOMEDIA","MDD",IF(' Matrice Tarifaire NON AL'!Q782="APTA","MDD",IF(' Matrice Tarifaire NON AL'!Q782="TOP BUDGET","Premier Prix","MN"))))</f>
        <v/>
      </c>
      <c r="H779" t="str">
        <f>+IF($C779="","",' Matrice Tarifaire NON AL'!Q782)</f>
        <v/>
      </c>
      <c r="K779" t="str">
        <f>+IF($C779="","",' Matrice Tarifaire NON AL'!X782)</f>
        <v/>
      </c>
      <c r="L779" t="str">
        <f>+IF($C779="","",' Matrice Tarifaire NON AL'!X782)</f>
        <v/>
      </c>
      <c r="M779" t="str">
        <f>+IF($C779="","",' Matrice Tarifaire NON AL'!Y782)</f>
        <v/>
      </c>
      <c r="N779" t="str">
        <f>+IF($C779="","",' Matrice Tarifaire NON AL'!Z782)</f>
        <v/>
      </c>
      <c r="P779" t="str">
        <f>+IF(C779="","",IF(' Matrice Tarifaire NON AL'!X782&lt;&gt;168,"Non",""))</f>
        <v/>
      </c>
      <c r="Q779" t="str">
        <f>+IF($C779="","",' Matrice Tarifaire NON AL'!T782)</f>
        <v/>
      </c>
      <c r="R779" t="str">
        <f>+IF($C779="","",IF(' Matrice Tarifaire NON AL'!R782="","",' Matrice Tarifaire NON AL'!R782))</f>
        <v/>
      </c>
      <c r="S779" t="str">
        <f>+IF($C779="","",LEFT(' Matrice Tarifaire NON AL'!W782,1))</f>
        <v/>
      </c>
      <c r="T779" t="str">
        <f>+IF($C779="","",LEFT(' Matrice Tarifaire NON AL'!AY782,3))</f>
        <v/>
      </c>
      <c r="U779" t="str">
        <f t="shared" si="38"/>
        <v/>
      </c>
      <c r="V779" t="str">
        <f>+IF(C779="","",IF(VLOOKUP(' Matrice Tarifaire NON AL'!AK782,Feuil3!A:F,6,0)="Box",IF(' Matrice Tarifaire NON AL'!AL782="Mono-Référence","Homogène",IF(' Matrice Tarifaire NON AL'!AL782="Multi-Références","Panaché","")),IF(' Matrice Tarifaire NON AL'!AK782="A la Pièce","Composant sans Colisage",IF(' Matrice Tarifaire NON AL'!AK782="Composant de Box","Composant sans Colisage","Homogène"))))</f>
        <v/>
      </c>
      <c r="W779" t="str">
        <f>+IF($V779="","",VLOOKUP(' Matrice Tarifaire NON AL'!AK782,Feuil3!$A$4:$E$14,5,0))</f>
        <v/>
      </c>
      <c r="Y779" t="str">
        <f>+IF($V779="","",IF(VLOOKUP(' Matrice Tarifaire NON AL'!$AK782,Feuil3!$A$4:$D$14,4,0)="Palette",' Matrice Tarifaire NON AL'!AN782,""))</f>
        <v/>
      </c>
      <c r="AA779" t="str">
        <f>+IF($V779="","",IF(VLOOKUP(' Matrice Tarifaire NON AL'!$AK782,Feuil3!$A$4:$D$14,4,0)="Colis",' Matrice Tarifaire NON AL'!AN782,""))</f>
        <v/>
      </c>
      <c r="AC779" t="str">
        <f>+IF(V779="","",IF(VLOOKUP(' Matrice Tarifaire NON AL'!AK782,Feuil3!$A$4:$D$14,4,0)="Colis",IF(' Matrice Tarifaire NON AL'!AO782&gt;0,' Matrice Tarifaire NON AL'!AO782,""),""))</f>
        <v/>
      </c>
      <c r="AD779" t="str">
        <f t="shared" si="39"/>
        <v/>
      </c>
      <c r="AE779" t="str">
        <f>+IF(C779="","",' Matrice Tarifaire NON AL'!C782)</f>
        <v/>
      </c>
      <c r="AF779" t="str">
        <f>+IF(C779="","",' Matrice Tarifaire NON AL'!AQ782)</f>
        <v/>
      </c>
      <c r="AH779" t="str">
        <f>+IF(E779="","",' Matrice Tarifaire NON AL'!$U782)</f>
        <v/>
      </c>
      <c r="AI779" t="str">
        <f>+IF(F779="","",IF(' Matrice Tarifaire NON AL'!$V782="","",' Matrice Tarifaire NON AL'!$V782))</f>
        <v/>
      </c>
      <c r="AJ779" t="str">
        <f>+IF($C779="","",IF(' Matrice Tarifaire NON AL'!AZ782="","",' Matrice Tarifaire NON AL'!AZ782))</f>
        <v/>
      </c>
      <c r="AK779" t="str">
        <f>+IF($C779="","",IF(' Matrice Tarifaire NON AL'!BA782="","",' Matrice Tarifaire NON AL'!BA782))</f>
        <v/>
      </c>
      <c r="AL779" t="str">
        <f>+IF($C779="","",IF(' Matrice Tarifaire NON AL'!BB782="","",TEXT(' Matrice Tarifaire NON AL'!BB782,"0,0000")))</f>
        <v/>
      </c>
      <c r="AO779" t="str">
        <f>+IF($C779="","",IF(' Matrice Tarifaire NON AL'!BF782="","",TEXT(' Matrice Tarifaire NON AL'!BF782,"0,0000")))</f>
        <v/>
      </c>
      <c r="AP779" t="str">
        <f>+IF($C779="","",IF(' Matrice Tarifaire NON AL'!BG782="","",TEXT(' Matrice Tarifaire NON AL'!BG782,"0,0000")))</f>
        <v/>
      </c>
      <c r="AQ779" t="str">
        <f>+IF($C779="","",IF(' Matrice Tarifaire NON AL'!BH782="","",TEXT(' Matrice Tarifaire NON AL'!BH782,"0,0000")))</f>
        <v/>
      </c>
      <c r="AR779" t="str">
        <f>+IF($C779="","",IF(' Matrice Tarifaire NON AL'!BI782="","",TEXT(' Matrice Tarifaire NON AL'!BI782,"0,0000")))</f>
        <v/>
      </c>
      <c r="AS779" t="str">
        <f>+IF(C779="","",IF(' Matrice Tarifaire NON AL'!BJ782="","0",IF(' Matrice Tarifaire NON AL'!BJ782="","",' Matrice Tarifaire NON AL'!BJ782)))</f>
        <v/>
      </c>
      <c r="AT779" t="str">
        <f>+IF(C779="","",IF(' Matrice Tarifaire NON AL'!BK782="","",' Matrice Tarifaire NON AL'!$BK$6))</f>
        <v/>
      </c>
      <c r="AU779" t="str">
        <f>+IF(C779="","",IF(' Matrice Tarifaire NON AL'!BK782="","",TEXT(' Matrice Tarifaire NON AL'!BK782,"0,0000")))</f>
        <v/>
      </c>
      <c r="AV779" t="str">
        <f>+IF(C779="","",IF(' Matrice Tarifaire NON AL'!BL782="","",' Matrice Tarifaire NON AL'!$BL$6))</f>
        <v/>
      </c>
      <c r="AW779" t="str">
        <f>+IF(C779="","",IF(' Matrice Tarifaire NON AL'!BL782="","",TEXT(' Matrice Tarifaire NON AL'!BL782,"0,0000")))</f>
        <v/>
      </c>
      <c r="AX779" t="str">
        <f>+IF(C779="","",IF(' Matrice Tarifaire NON AL'!BM782="","",' Matrice Tarifaire NON AL'!$BM$6))</f>
        <v/>
      </c>
      <c r="AY779" t="str">
        <f>+IF(C779="","",IF(' Matrice Tarifaire NON AL'!BM782="","",TEXT(' Matrice Tarifaire NON AL'!BM782,"0,0000")))</f>
        <v/>
      </c>
      <c r="AZ779" t="str">
        <f>+IF(C779="","",IF(' Matrice Tarifaire NON AL'!BN782="","","Taxe DEEE"))</f>
        <v/>
      </c>
      <c r="BA779" t="str">
        <f>+IF(C779="","",IF(' Matrice Tarifaire NON AL'!BN782="","",TEXT(' Matrice Tarifaire NON AL'!BN782,"0,0000")))</f>
        <v/>
      </c>
      <c r="BD779" t="str">
        <f>+IF($C779="","",IF(' Matrice Tarifaire NON AL'!BR782="","",TEXT(' Matrice Tarifaire NON AL'!BR782,"0,000")))</f>
        <v/>
      </c>
      <c r="BE779" t="str">
        <f>+IF($C779="","",IF(' Matrice Tarifaire NON AL'!BS782="","",VALUE(TEXT(' Matrice Tarifaire NON AL'!BS782,"0,00"))))</f>
        <v/>
      </c>
      <c r="BF779" t="str">
        <f>+IF($C779="","",IF(' Matrice Tarifaire NON AL'!BY782="","",' Matrice Tarifaire NON AL'!BY782))</f>
        <v/>
      </c>
      <c r="BG779" t="str">
        <f>+IF(C779="","",IF(' Matrice Tarifaire NON AL'!AK782="Composant de Box","999",IF(' Matrice Tarifaire NON AL'!AP782&lt;&gt;"",' Matrice Tarifaire NON AL'!AP782,IF(' Matrice Tarifaire NON AL'!AO782&lt;&gt;"",' Matrice Tarifaire NON AL'!AO782,' Matrice Tarifaire NON AL'!AN782))))</f>
        <v/>
      </c>
    </row>
    <row r="780" spans="1:59" x14ac:dyDescent="0.25">
      <c r="A780" t="str">
        <f>+IF($C780="","",IF(' Matrice Tarifaire NON AL'!N783="","",IF(' Matrice Tarifaire NON AL'!N783=0,"GTIN A 0 - Ne doit pas être mis dans PRE REF",TEXT(' Matrice Tarifaire NON AL'!N783,"00000000000000"))))</f>
        <v/>
      </c>
      <c r="B780" t="str">
        <f>+IF(C780="","",IF(L780=172,4,VLOOKUP(' Matrice Tarifaire NON AL'!AK783,Feuil3!$A$4:$B$14,2,0)))</f>
        <v/>
      </c>
      <c r="C780" t="str">
        <f>+IF(' Matrice Tarifaire NON AL'!O783="","",SUBSTITUTE(' Matrice Tarifaire NON AL'!O783,"CHAR (10)"," "))</f>
        <v/>
      </c>
      <c r="D780" t="str">
        <f>+IF($C780="","",SUBSTITUTE(' Matrice Tarifaire NON AL'!P783,"CHAR (13)"," "))</f>
        <v/>
      </c>
      <c r="E780" t="str">
        <f t="shared" si="37"/>
        <v/>
      </c>
      <c r="F780" t="str">
        <f>+IF($C780="","",IF(' Matrice Tarifaire NON AL'!AX783="","Non",' Matrice Tarifaire NON AL'!AX783))</f>
        <v/>
      </c>
      <c r="G780" t="str">
        <f>+IF($C780="","",IF(' Matrice Tarifaire NON AL'!Q783="DOMEDIA","MDD",IF(' Matrice Tarifaire NON AL'!Q783="APTA","MDD",IF(' Matrice Tarifaire NON AL'!Q783="TOP BUDGET","Premier Prix","MN"))))</f>
        <v/>
      </c>
      <c r="H780" t="str">
        <f>+IF($C780="","",' Matrice Tarifaire NON AL'!Q783)</f>
        <v/>
      </c>
      <c r="K780" t="str">
        <f>+IF($C780="","",' Matrice Tarifaire NON AL'!X783)</f>
        <v/>
      </c>
      <c r="L780" t="str">
        <f>+IF($C780="","",' Matrice Tarifaire NON AL'!X783)</f>
        <v/>
      </c>
      <c r="M780" t="str">
        <f>+IF($C780="","",' Matrice Tarifaire NON AL'!Y783)</f>
        <v/>
      </c>
      <c r="N780" t="str">
        <f>+IF($C780="","",' Matrice Tarifaire NON AL'!Z783)</f>
        <v/>
      </c>
      <c r="P780" t="str">
        <f>+IF(C780="","",IF(' Matrice Tarifaire NON AL'!X783&lt;&gt;168,"Non",""))</f>
        <v/>
      </c>
      <c r="Q780" t="str">
        <f>+IF($C780="","",' Matrice Tarifaire NON AL'!T783)</f>
        <v/>
      </c>
      <c r="R780" t="str">
        <f>+IF($C780="","",IF(' Matrice Tarifaire NON AL'!R783="","",' Matrice Tarifaire NON AL'!R783))</f>
        <v/>
      </c>
      <c r="S780" t="str">
        <f>+IF($C780="","",LEFT(' Matrice Tarifaire NON AL'!W783,1))</f>
        <v/>
      </c>
      <c r="T780" t="str">
        <f>+IF($C780="","",LEFT(' Matrice Tarifaire NON AL'!AY783,3))</f>
        <v/>
      </c>
      <c r="U780" t="str">
        <f t="shared" si="38"/>
        <v/>
      </c>
      <c r="V780" t="str">
        <f>+IF(C780="","",IF(VLOOKUP(' Matrice Tarifaire NON AL'!AK783,Feuil3!A:F,6,0)="Box",IF(' Matrice Tarifaire NON AL'!AL783="Mono-Référence","Homogène",IF(' Matrice Tarifaire NON AL'!AL783="Multi-Références","Panaché","")),IF(' Matrice Tarifaire NON AL'!AK783="A la Pièce","Composant sans Colisage",IF(' Matrice Tarifaire NON AL'!AK783="Composant de Box","Composant sans Colisage","Homogène"))))</f>
        <v/>
      </c>
      <c r="W780" t="str">
        <f>+IF($V780="","",VLOOKUP(' Matrice Tarifaire NON AL'!AK783,Feuil3!$A$4:$E$14,5,0))</f>
        <v/>
      </c>
      <c r="Y780" t="str">
        <f>+IF($V780="","",IF(VLOOKUP(' Matrice Tarifaire NON AL'!$AK783,Feuil3!$A$4:$D$14,4,0)="Palette",' Matrice Tarifaire NON AL'!AN783,""))</f>
        <v/>
      </c>
      <c r="AA780" t="str">
        <f>+IF($V780="","",IF(VLOOKUP(' Matrice Tarifaire NON AL'!$AK783,Feuil3!$A$4:$D$14,4,0)="Colis",' Matrice Tarifaire NON AL'!AN783,""))</f>
        <v/>
      </c>
      <c r="AC780" t="str">
        <f>+IF(V780="","",IF(VLOOKUP(' Matrice Tarifaire NON AL'!AK783,Feuil3!$A$4:$D$14,4,0)="Colis",IF(' Matrice Tarifaire NON AL'!AO783&gt;0,' Matrice Tarifaire NON AL'!AO783,""),""))</f>
        <v/>
      </c>
      <c r="AD780" t="str">
        <f t="shared" si="39"/>
        <v/>
      </c>
      <c r="AE780" t="str">
        <f>+IF(C780="","",' Matrice Tarifaire NON AL'!C783)</f>
        <v/>
      </c>
      <c r="AF780" t="str">
        <f>+IF(C780="","",' Matrice Tarifaire NON AL'!AQ783)</f>
        <v/>
      </c>
      <c r="AH780" t="str">
        <f>+IF(E780="","",' Matrice Tarifaire NON AL'!$U783)</f>
        <v/>
      </c>
      <c r="AI780" t="str">
        <f>+IF(F780="","",IF(' Matrice Tarifaire NON AL'!$V783="","",' Matrice Tarifaire NON AL'!$V783))</f>
        <v/>
      </c>
      <c r="AJ780" t="str">
        <f>+IF($C780="","",IF(' Matrice Tarifaire NON AL'!AZ783="","",' Matrice Tarifaire NON AL'!AZ783))</f>
        <v/>
      </c>
      <c r="AK780" t="str">
        <f>+IF($C780="","",IF(' Matrice Tarifaire NON AL'!BA783="","",' Matrice Tarifaire NON AL'!BA783))</f>
        <v/>
      </c>
      <c r="AL780" t="str">
        <f>+IF($C780="","",IF(' Matrice Tarifaire NON AL'!BB783="","",TEXT(' Matrice Tarifaire NON AL'!BB783,"0,0000")))</f>
        <v/>
      </c>
      <c r="AO780" t="str">
        <f>+IF($C780="","",IF(' Matrice Tarifaire NON AL'!BF783="","",TEXT(' Matrice Tarifaire NON AL'!BF783,"0,0000")))</f>
        <v/>
      </c>
      <c r="AP780" t="str">
        <f>+IF($C780="","",IF(' Matrice Tarifaire NON AL'!BG783="","",TEXT(' Matrice Tarifaire NON AL'!BG783,"0,0000")))</f>
        <v/>
      </c>
      <c r="AQ780" t="str">
        <f>+IF($C780="","",IF(' Matrice Tarifaire NON AL'!BH783="","",TEXT(' Matrice Tarifaire NON AL'!BH783,"0,0000")))</f>
        <v/>
      </c>
      <c r="AR780" t="str">
        <f>+IF($C780="","",IF(' Matrice Tarifaire NON AL'!BI783="","",TEXT(' Matrice Tarifaire NON AL'!BI783,"0,0000")))</f>
        <v/>
      </c>
      <c r="AS780" t="str">
        <f>+IF(C780="","",IF(' Matrice Tarifaire NON AL'!BJ783="","0",IF(' Matrice Tarifaire NON AL'!BJ783="","",' Matrice Tarifaire NON AL'!BJ783)))</f>
        <v/>
      </c>
      <c r="AT780" t="str">
        <f>+IF(C780="","",IF(' Matrice Tarifaire NON AL'!BK783="","",' Matrice Tarifaire NON AL'!$BK$6))</f>
        <v/>
      </c>
      <c r="AU780" t="str">
        <f>+IF(C780="","",IF(' Matrice Tarifaire NON AL'!BK783="","",TEXT(' Matrice Tarifaire NON AL'!BK783,"0,0000")))</f>
        <v/>
      </c>
      <c r="AV780" t="str">
        <f>+IF(C780="","",IF(' Matrice Tarifaire NON AL'!BL783="","",' Matrice Tarifaire NON AL'!$BL$6))</f>
        <v/>
      </c>
      <c r="AW780" t="str">
        <f>+IF(C780="","",IF(' Matrice Tarifaire NON AL'!BL783="","",TEXT(' Matrice Tarifaire NON AL'!BL783,"0,0000")))</f>
        <v/>
      </c>
      <c r="AX780" t="str">
        <f>+IF(C780="","",IF(' Matrice Tarifaire NON AL'!BM783="","",' Matrice Tarifaire NON AL'!$BM$6))</f>
        <v/>
      </c>
      <c r="AY780" t="str">
        <f>+IF(C780="","",IF(' Matrice Tarifaire NON AL'!BM783="","",TEXT(' Matrice Tarifaire NON AL'!BM783,"0,0000")))</f>
        <v/>
      </c>
      <c r="AZ780" t="str">
        <f>+IF(C780="","",IF(' Matrice Tarifaire NON AL'!BN783="","","Taxe DEEE"))</f>
        <v/>
      </c>
      <c r="BA780" t="str">
        <f>+IF(C780="","",IF(' Matrice Tarifaire NON AL'!BN783="","",TEXT(' Matrice Tarifaire NON AL'!BN783,"0,0000")))</f>
        <v/>
      </c>
      <c r="BD780" t="str">
        <f>+IF($C780="","",IF(' Matrice Tarifaire NON AL'!BR783="","",TEXT(' Matrice Tarifaire NON AL'!BR783,"0,000")))</f>
        <v/>
      </c>
      <c r="BE780" t="str">
        <f>+IF($C780="","",IF(' Matrice Tarifaire NON AL'!BS783="","",VALUE(TEXT(' Matrice Tarifaire NON AL'!BS783,"0,00"))))</f>
        <v/>
      </c>
      <c r="BF780" t="str">
        <f>+IF($C780="","",IF(' Matrice Tarifaire NON AL'!BY783="","",' Matrice Tarifaire NON AL'!BY783))</f>
        <v/>
      </c>
      <c r="BG780" t="str">
        <f>+IF(C780="","",IF(' Matrice Tarifaire NON AL'!AK783="Composant de Box","999",IF(' Matrice Tarifaire NON AL'!AP783&lt;&gt;"",' Matrice Tarifaire NON AL'!AP783,IF(' Matrice Tarifaire NON AL'!AO783&lt;&gt;"",' Matrice Tarifaire NON AL'!AO783,' Matrice Tarifaire NON AL'!AN783))))</f>
        <v/>
      </c>
    </row>
    <row r="781" spans="1:59" x14ac:dyDescent="0.25">
      <c r="A781" t="str">
        <f>+IF($C781="","",IF(' Matrice Tarifaire NON AL'!N784="","",IF(' Matrice Tarifaire NON AL'!N784=0,"GTIN A 0 - Ne doit pas être mis dans PRE REF",TEXT(' Matrice Tarifaire NON AL'!N784,"00000000000000"))))</f>
        <v/>
      </c>
      <c r="B781" t="str">
        <f>+IF(C781="","",IF(L781=172,4,VLOOKUP(' Matrice Tarifaire NON AL'!AK784,Feuil3!$A$4:$B$14,2,0)))</f>
        <v/>
      </c>
      <c r="C781" t="str">
        <f>+IF(' Matrice Tarifaire NON AL'!O784="","",SUBSTITUTE(' Matrice Tarifaire NON AL'!O784,"CHAR (10)"," "))</f>
        <v/>
      </c>
      <c r="D781" t="str">
        <f>+IF($C781="","",SUBSTITUTE(' Matrice Tarifaire NON AL'!P784,"CHAR (13)"," "))</f>
        <v/>
      </c>
      <c r="E781" t="str">
        <f t="shared" si="37"/>
        <v/>
      </c>
      <c r="F781" t="str">
        <f>+IF($C781="","",IF(' Matrice Tarifaire NON AL'!AX784="","Non",' Matrice Tarifaire NON AL'!AX784))</f>
        <v/>
      </c>
      <c r="G781" t="str">
        <f>+IF($C781="","",IF(' Matrice Tarifaire NON AL'!Q784="DOMEDIA","MDD",IF(' Matrice Tarifaire NON AL'!Q784="APTA","MDD",IF(' Matrice Tarifaire NON AL'!Q784="TOP BUDGET","Premier Prix","MN"))))</f>
        <v/>
      </c>
      <c r="H781" t="str">
        <f>+IF($C781="","",' Matrice Tarifaire NON AL'!Q784)</f>
        <v/>
      </c>
      <c r="K781" t="str">
        <f>+IF($C781="","",' Matrice Tarifaire NON AL'!X784)</f>
        <v/>
      </c>
      <c r="L781" t="str">
        <f>+IF($C781="","",' Matrice Tarifaire NON AL'!X784)</f>
        <v/>
      </c>
      <c r="M781" t="str">
        <f>+IF($C781="","",' Matrice Tarifaire NON AL'!Y784)</f>
        <v/>
      </c>
      <c r="N781" t="str">
        <f>+IF($C781="","",' Matrice Tarifaire NON AL'!Z784)</f>
        <v/>
      </c>
      <c r="P781" t="str">
        <f>+IF(C781="","",IF(' Matrice Tarifaire NON AL'!X784&lt;&gt;168,"Non",""))</f>
        <v/>
      </c>
      <c r="Q781" t="str">
        <f>+IF($C781="","",' Matrice Tarifaire NON AL'!T784)</f>
        <v/>
      </c>
      <c r="R781" t="str">
        <f>+IF($C781="","",IF(' Matrice Tarifaire NON AL'!R784="","",' Matrice Tarifaire NON AL'!R784))</f>
        <v/>
      </c>
      <c r="S781" t="str">
        <f>+IF($C781="","",LEFT(' Matrice Tarifaire NON AL'!W784,1))</f>
        <v/>
      </c>
      <c r="T781" t="str">
        <f>+IF($C781="","",LEFT(' Matrice Tarifaire NON AL'!AY784,3))</f>
        <v/>
      </c>
      <c r="U781" t="str">
        <f t="shared" si="38"/>
        <v/>
      </c>
      <c r="V781" t="str">
        <f>+IF(C781="","",IF(VLOOKUP(' Matrice Tarifaire NON AL'!AK784,Feuil3!A:F,6,0)="Box",IF(' Matrice Tarifaire NON AL'!AL784="Mono-Référence","Homogène",IF(' Matrice Tarifaire NON AL'!AL784="Multi-Références","Panaché","")),IF(' Matrice Tarifaire NON AL'!AK784="A la Pièce","Composant sans Colisage",IF(' Matrice Tarifaire NON AL'!AK784="Composant de Box","Composant sans Colisage","Homogène"))))</f>
        <v/>
      </c>
      <c r="W781" t="str">
        <f>+IF($V781="","",VLOOKUP(' Matrice Tarifaire NON AL'!AK784,Feuil3!$A$4:$E$14,5,0))</f>
        <v/>
      </c>
      <c r="Y781" t="str">
        <f>+IF($V781="","",IF(VLOOKUP(' Matrice Tarifaire NON AL'!$AK784,Feuil3!$A$4:$D$14,4,0)="Palette",' Matrice Tarifaire NON AL'!AN784,""))</f>
        <v/>
      </c>
      <c r="AA781" t="str">
        <f>+IF($V781="","",IF(VLOOKUP(' Matrice Tarifaire NON AL'!$AK784,Feuil3!$A$4:$D$14,4,0)="Colis",' Matrice Tarifaire NON AL'!AN784,""))</f>
        <v/>
      </c>
      <c r="AC781" t="str">
        <f>+IF(V781="","",IF(VLOOKUP(' Matrice Tarifaire NON AL'!AK784,Feuil3!$A$4:$D$14,4,0)="Colis",IF(' Matrice Tarifaire NON AL'!AO784&gt;0,' Matrice Tarifaire NON AL'!AO784,""),""))</f>
        <v/>
      </c>
      <c r="AD781" t="str">
        <f t="shared" si="39"/>
        <v/>
      </c>
      <c r="AE781" t="str">
        <f>+IF(C781="","",' Matrice Tarifaire NON AL'!C784)</f>
        <v/>
      </c>
      <c r="AF781" t="str">
        <f>+IF(C781="","",' Matrice Tarifaire NON AL'!AQ784)</f>
        <v/>
      </c>
      <c r="AH781" t="str">
        <f>+IF(E781="","",' Matrice Tarifaire NON AL'!$U784)</f>
        <v/>
      </c>
      <c r="AI781" t="str">
        <f>+IF(F781="","",IF(' Matrice Tarifaire NON AL'!$V784="","",' Matrice Tarifaire NON AL'!$V784))</f>
        <v/>
      </c>
      <c r="AJ781" t="str">
        <f>+IF($C781="","",IF(' Matrice Tarifaire NON AL'!AZ784="","",' Matrice Tarifaire NON AL'!AZ784))</f>
        <v/>
      </c>
      <c r="AK781" t="str">
        <f>+IF($C781="","",IF(' Matrice Tarifaire NON AL'!BA784="","",' Matrice Tarifaire NON AL'!BA784))</f>
        <v/>
      </c>
      <c r="AL781" t="str">
        <f>+IF($C781="","",IF(' Matrice Tarifaire NON AL'!BB784="","",TEXT(' Matrice Tarifaire NON AL'!BB784,"0,0000")))</f>
        <v/>
      </c>
      <c r="AO781" t="str">
        <f>+IF($C781="","",IF(' Matrice Tarifaire NON AL'!BF784="","",TEXT(' Matrice Tarifaire NON AL'!BF784,"0,0000")))</f>
        <v/>
      </c>
      <c r="AP781" t="str">
        <f>+IF($C781="","",IF(' Matrice Tarifaire NON AL'!BG784="","",TEXT(' Matrice Tarifaire NON AL'!BG784,"0,0000")))</f>
        <v/>
      </c>
      <c r="AQ781" t="str">
        <f>+IF($C781="","",IF(' Matrice Tarifaire NON AL'!BH784="","",TEXT(' Matrice Tarifaire NON AL'!BH784,"0,0000")))</f>
        <v/>
      </c>
      <c r="AR781" t="str">
        <f>+IF($C781="","",IF(' Matrice Tarifaire NON AL'!BI784="","",TEXT(' Matrice Tarifaire NON AL'!BI784,"0,0000")))</f>
        <v/>
      </c>
      <c r="AS781" t="str">
        <f>+IF(C781="","",IF(' Matrice Tarifaire NON AL'!BJ784="","0",IF(' Matrice Tarifaire NON AL'!BJ784="","",' Matrice Tarifaire NON AL'!BJ784)))</f>
        <v/>
      </c>
      <c r="AT781" t="str">
        <f>+IF(C781="","",IF(' Matrice Tarifaire NON AL'!BK784="","",' Matrice Tarifaire NON AL'!$BK$6))</f>
        <v/>
      </c>
      <c r="AU781" t="str">
        <f>+IF(C781="","",IF(' Matrice Tarifaire NON AL'!BK784="","",TEXT(' Matrice Tarifaire NON AL'!BK784,"0,0000")))</f>
        <v/>
      </c>
      <c r="AV781" t="str">
        <f>+IF(C781="","",IF(' Matrice Tarifaire NON AL'!BL784="","",' Matrice Tarifaire NON AL'!$BL$6))</f>
        <v/>
      </c>
      <c r="AW781" t="str">
        <f>+IF(C781="","",IF(' Matrice Tarifaire NON AL'!BL784="","",TEXT(' Matrice Tarifaire NON AL'!BL784,"0,0000")))</f>
        <v/>
      </c>
      <c r="AX781" t="str">
        <f>+IF(C781="","",IF(' Matrice Tarifaire NON AL'!BM784="","",' Matrice Tarifaire NON AL'!$BM$6))</f>
        <v/>
      </c>
      <c r="AY781" t="str">
        <f>+IF(C781="","",IF(' Matrice Tarifaire NON AL'!BM784="","",TEXT(' Matrice Tarifaire NON AL'!BM784,"0,0000")))</f>
        <v/>
      </c>
      <c r="AZ781" t="str">
        <f>+IF(C781="","",IF(' Matrice Tarifaire NON AL'!BN784="","","Taxe DEEE"))</f>
        <v/>
      </c>
      <c r="BA781" t="str">
        <f>+IF(C781="","",IF(' Matrice Tarifaire NON AL'!BN784="","",TEXT(' Matrice Tarifaire NON AL'!BN784,"0,0000")))</f>
        <v/>
      </c>
      <c r="BD781" t="str">
        <f>+IF($C781="","",IF(' Matrice Tarifaire NON AL'!BR784="","",TEXT(' Matrice Tarifaire NON AL'!BR784,"0,000")))</f>
        <v/>
      </c>
      <c r="BE781" t="str">
        <f>+IF($C781="","",IF(' Matrice Tarifaire NON AL'!BS784="","",VALUE(TEXT(' Matrice Tarifaire NON AL'!BS784,"0,00"))))</f>
        <v/>
      </c>
      <c r="BF781" t="str">
        <f>+IF($C781="","",IF(' Matrice Tarifaire NON AL'!BY784="","",' Matrice Tarifaire NON AL'!BY784))</f>
        <v/>
      </c>
      <c r="BG781" t="str">
        <f>+IF(C781="","",IF(' Matrice Tarifaire NON AL'!AK784="Composant de Box","999",IF(' Matrice Tarifaire NON AL'!AP784&lt;&gt;"",' Matrice Tarifaire NON AL'!AP784,IF(' Matrice Tarifaire NON AL'!AO784&lt;&gt;"",' Matrice Tarifaire NON AL'!AO784,' Matrice Tarifaire NON AL'!AN784))))</f>
        <v/>
      </c>
    </row>
    <row r="782" spans="1:59" x14ac:dyDescent="0.25">
      <c r="A782" t="str">
        <f>+IF($C782="","",IF(' Matrice Tarifaire NON AL'!N785="","",IF(' Matrice Tarifaire NON AL'!N785=0,"GTIN A 0 - Ne doit pas être mis dans PRE REF",TEXT(' Matrice Tarifaire NON AL'!N785,"00000000000000"))))</f>
        <v/>
      </c>
      <c r="B782" t="str">
        <f>+IF(C782="","",IF(L782=172,4,VLOOKUP(' Matrice Tarifaire NON AL'!AK785,Feuil3!$A$4:$B$14,2,0)))</f>
        <v/>
      </c>
      <c r="C782" t="str">
        <f>+IF(' Matrice Tarifaire NON AL'!O785="","",SUBSTITUTE(' Matrice Tarifaire NON AL'!O785,"CHAR (10)"," "))</f>
        <v/>
      </c>
      <c r="D782" t="str">
        <f>+IF($C782="","",SUBSTITUTE(' Matrice Tarifaire NON AL'!P785,"CHAR (13)"," "))</f>
        <v/>
      </c>
      <c r="E782" t="str">
        <f t="shared" si="37"/>
        <v/>
      </c>
      <c r="F782" t="str">
        <f>+IF($C782="","",IF(' Matrice Tarifaire NON AL'!AX785="","Non",' Matrice Tarifaire NON AL'!AX785))</f>
        <v/>
      </c>
      <c r="G782" t="str">
        <f>+IF($C782="","",IF(' Matrice Tarifaire NON AL'!Q785="DOMEDIA","MDD",IF(' Matrice Tarifaire NON AL'!Q785="APTA","MDD",IF(' Matrice Tarifaire NON AL'!Q785="TOP BUDGET","Premier Prix","MN"))))</f>
        <v/>
      </c>
      <c r="H782" t="str">
        <f>+IF($C782="","",' Matrice Tarifaire NON AL'!Q785)</f>
        <v/>
      </c>
      <c r="K782" t="str">
        <f>+IF($C782="","",' Matrice Tarifaire NON AL'!X785)</f>
        <v/>
      </c>
      <c r="L782" t="str">
        <f>+IF($C782="","",' Matrice Tarifaire NON AL'!X785)</f>
        <v/>
      </c>
      <c r="M782" t="str">
        <f>+IF($C782="","",' Matrice Tarifaire NON AL'!Y785)</f>
        <v/>
      </c>
      <c r="N782" t="str">
        <f>+IF($C782="","",' Matrice Tarifaire NON AL'!Z785)</f>
        <v/>
      </c>
      <c r="P782" t="str">
        <f>+IF(C782="","",IF(' Matrice Tarifaire NON AL'!X785&lt;&gt;168,"Non",""))</f>
        <v/>
      </c>
      <c r="Q782" t="str">
        <f>+IF($C782="","",' Matrice Tarifaire NON AL'!T785)</f>
        <v/>
      </c>
      <c r="R782" t="str">
        <f>+IF($C782="","",IF(' Matrice Tarifaire NON AL'!R785="","",' Matrice Tarifaire NON AL'!R785))</f>
        <v/>
      </c>
      <c r="S782" t="str">
        <f>+IF($C782="","",LEFT(' Matrice Tarifaire NON AL'!W785,1))</f>
        <v/>
      </c>
      <c r="T782" t="str">
        <f>+IF($C782="","",LEFT(' Matrice Tarifaire NON AL'!AY785,3))</f>
        <v/>
      </c>
      <c r="U782" t="str">
        <f t="shared" si="38"/>
        <v/>
      </c>
      <c r="V782" t="str">
        <f>+IF(C782="","",IF(VLOOKUP(' Matrice Tarifaire NON AL'!AK785,Feuil3!A:F,6,0)="Box",IF(' Matrice Tarifaire NON AL'!AL785="Mono-Référence","Homogène",IF(' Matrice Tarifaire NON AL'!AL785="Multi-Références","Panaché","")),IF(' Matrice Tarifaire NON AL'!AK785="A la Pièce","Composant sans Colisage",IF(' Matrice Tarifaire NON AL'!AK785="Composant de Box","Composant sans Colisage","Homogène"))))</f>
        <v/>
      </c>
      <c r="W782" t="str">
        <f>+IF($V782="","",VLOOKUP(' Matrice Tarifaire NON AL'!AK785,Feuil3!$A$4:$E$14,5,0))</f>
        <v/>
      </c>
      <c r="Y782" t="str">
        <f>+IF($V782="","",IF(VLOOKUP(' Matrice Tarifaire NON AL'!$AK785,Feuil3!$A$4:$D$14,4,0)="Palette",' Matrice Tarifaire NON AL'!AN785,""))</f>
        <v/>
      </c>
      <c r="AA782" t="str">
        <f>+IF($V782="","",IF(VLOOKUP(' Matrice Tarifaire NON AL'!$AK785,Feuil3!$A$4:$D$14,4,0)="Colis",' Matrice Tarifaire NON AL'!AN785,""))</f>
        <v/>
      </c>
      <c r="AC782" t="str">
        <f>+IF(V782="","",IF(VLOOKUP(' Matrice Tarifaire NON AL'!AK785,Feuil3!$A$4:$D$14,4,0)="Colis",IF(' Matrice Tarifaire NON AL'!AO785&gt;0,' Matrice Tarifaire NON AL'!AO785,""),""))</f>
        <v/>
      </c>
      <c r="AD782" t="str">
        <f t="shared" si="39"/>
        <v/>
      </c>
      <c r="AE782" t="str">
        <f>+IF(C782="","",' Matrice Tarifaire NON AL'!C785)</f>
        <v/>
      </c>
      <c r="AF782" t="str">
        <f>+IF(C782="","",' Matrice Tarifaire NON AL'!AQ785)</f>
        <v/>
      </c>
      <c r="AH782" t="str">
        <f>+IF(E782="","",' Matrice Tarifaire NON AL'!$U785)</f>
        <v/>
      </c>
      <c r="AI782" t="str">
        <f>+IF(F782="","",IF(' Matrice Tarifaire NON AL'!$V785="","",' Matrice Tarifaire NON AL'!$V785))</f>
        <v/>
      </c>
      <c r="AJ782" t="str">
        <f>+IF($C782="","",IF(' Matrice Tarifaire NON AL'!AZ785="","",' Matrice Tarifaire NON AL'!AZ785))</f>
        <v/>
      </c>
      <c r="AK782" t="str">
        <f>+IF($C782="","",IF(' Matrice Tarifaire NON AL'!BA785="","",' Matrice Tarifaire NON AL'!BA785))</f>
        <v/>
      </c>
      <c r="AL782" t="str">
        <f>+IF($C782="","",IF(' Matrice Tarifaire NON AL'!BB785="","",TEXT(' Matrice Tarifaire NON AL'!BB785,"0,0000")))</f>
        <v/>
      </c>
      <c r="AO782" t="str">
        <f>+IF($C782="","",IF(' Matrice Tarifaire NON AL'!BF785="","",TEXT(' Matrice Tarifaire NON AL'!BF785,"0,0000")))</f>
        <v/>
      </c>
      <c r="AP782" t="str">
        <f>+IF($C782="","",IF(' Matrice Tarifaire NON AL'!BG785="","",TEXT(' Matrice Tarifaire NON AL'!BG785,"0,0000")))</f>
        <v/>
      </c>
      <c r="AQ782" t="str">
        <f>+IF($C782="","",IF(' Matrice Tarifaire NON AL'!BH785="","",TEXT(' Matrice Tarifaire NON AL'!BH785,"0,0000")))</f>
        <v/>
      </c>
      <c r="AR782" t="str">
        <f>+IF($C782="","",IF(' Matrice Tarifaire NON AL'!BI785="","",TEXT(' Matrice Tarifaire NON AL'!BI785,"0,0000")))</f>
        <v/>
      </c>
      <c r="AS782" t="str">
        <f>+IF(C782="","",IF(' Matrice Tarifaire NON AL'!BJ785="","0",IF(' Matrice Tarifaire NON AL'!BJ785="","",' Matrice Tarifaire NON AL'!BJ785)))</f>
        <v/>
      </c>
      <c r="AT782" t="str">
        <f>+IF(C782="","",IF(' Matrice Tarifaire NON AL'!BK785="","",' Matrice Tarifaire NON AL'!$BK$6))</f>
        <v/>
      </c>
      <c r="AU782" t="str">
        <f>+IF(C782="","",IF(' Matrice Tarifaire NON AL'!BK785="","",TEXT(' Matrice Tarifaire NON AL'!BK785,"0,0000")))</f>
        <v/>
      </c>
      <c r="AV782" t="str">
        <f>+IF(C782="","",IF(' Matrice Tarifaire NON AL'!BL785="","",' Matrice Tarifaire NON AL'!$BL$6))</f>
        <v/>
      </c>
      <c r="AW782" t="str">
        <f>+IF(C782="","",IF(' Matrice Tarifaire NON AL'!BL785="","",TEXT(' Matrice Tarifaire NON AL'!BL785,"0,0000")))</f>
        <v/>
      </c>
      <c r="AX782" t="str">
        <f>+IF(C782="","",IF(' Matrice Tarifaire NON AL'!BM785="","",' Matrice Tarifaire NON AL'!$BM$6))</f>
        <v/>
      </c>
      <c r="AY782" t="str">
        <f>+IF(C782="","",IF(' Matrice Tarifaire NON AL'!BM785="","",TEXT(' Matrice Tarifaire NON AL'!BM785,"0,0000")))</f>
        <v/>
      </c>
      <c r="AZ782" t="str">
        <f>+IF(C782="","",IF(' Matrice Tarifaire NON AL'!BN785="","","Taxe DEEE"))</f>
        <v/>
      </c>
      <c r="BA782" t="str">
        <f>+IF(C782="","",IF(' Matrice Tarifaire NON AL'!BN785="","",TEXT(' Matrice Tarifaire NON AL'!BN785,"0,0000")))</f>
        <v/>
      </c>
      <c r="BD782" t="str">
        <f>+IF($C782="","",IF(' Matrice Tarifaire NON AL'!BR785="","",TEXT(' Matrice Tarifaire NON AL'!BR785,"0,000")))</f>
        <v/>
      </c>
      <c r="BE782" t="str">
        <f>+IF($C782="","",IF(' Matrice Tarifaire NON AL'!BS785="","",VALUE(TEXT(' Matrice Tarifaire NON AL'!BS785,"0,00"))))</f>
        <v/>
      </c>
      <c r="BF782" t="str">
        <f>+IF($C782="","",IF(' Matrice Tarifaire NON AL'!BY785="","",' Matrice Tarifaire NON AL'!BY785))</f>
        <v/>
      </c>
      <c r="BG782" t="str">
        <f>+IF(C782="","",IF(' Matrice Tarifaire NON AL'!AK785="Composant de Box","999",IF(' Matrice Tarifaire NON AL'!AP785&lt;&gt;"",' Matrice Tarifaire NON AL'!AP785,IF(' Matrice Tarifaire NON AL'!AO785&lt;&gt;"",' Matrice Tarifaire NON AL'!AO785,' Matrice Tarifaire NON AL'!AN785))))</f>
        <v/>
      </c>
    </row>
    <row r="783" spans="1:59" x14ac:dyDescent="0.25">
      <c r="A783" t="str">
        <f>+IF($C783="","",IF(' Matrice Tarifaire NON AL'!N786="","",IF(' Matrice Tarifaire NON AL'!N786=0,"GTIN A 0 - Ne doit pas être mis dans PRE REF",TEXT(' Matrice Tarifaire NON AL'!N786,"00000000000000"))))</f>
        <v/>
      </c>
      <c r="B783" t="str">
        <f>+IF(C783="","",IF(L783=172,4,VLOOKUP(' Matrice Tarifaire NON AL'!AK786,Feuil3!$A$4:$B$14,2,0)))</f>
        <v/>
      </c>
      <c r="C783" t="str">
        <f>+IF(' Matrice Tarifaire NON AL'!O786="","",SUBSTITUTE(' Matrice Tarifaire NON AL'!O786,"CHAR (10)"," "))</f>
        <v/>
      </c>
      <c r="D783" t="str">
        <f>+IF($C783="","",SUBSTITUTE(' Matrice Tarifaire NON AL'!P786,"CHAR (13)"," "))</f>
        <v/>
      </c>
      <c r="E783" t="str">
        <f t="shared" si="37"/>
        <v/>
      </c>
      <c r="F783" t="str">
        <f>+IF($C783="","",IF(' Matrice Tarifaire NON AL'!AX786="","Non",' Matrice Tarifaire NON AL'!AX786))</f>
        <v/>
      </c>
      <c r="G783" t="str">
        <f>+IF($C783="","",IF(' Matrice Tarifaire NON AL'!Q786="DOMEDIA","MDD",IF(' Matrice Tarifaire NON AL'!Q786="APTA","MDD",IF(' Matrice Tarifaire NON AL'!Q786="TOP BUDGET","Premier Prix","MN"))))</f>
        <v/>
      </c>
      <c r="H783" t="str">
        <f>+IF($C783="","",' Matrice Tarifaire NON AL'!Q786)</f>
        <v/>
      </c>
      <c r="K783" t="str">
        <f>+IF($C783="","",' Matrice Tarifaire NON AL'!X786)</f>
        <v/>
      </c>
      <c r="L783" t="str">
        <f>+IF($C783="","",' Matrice Tarifaire NON AL'!X786)</f>
        <v/>
      </c>
      <c r="M783" t="str">
        <f>+IF($C783="","",' Matrice Tarifaire NON AL'!Y786)</f>
        <v/>
      </c>
      <c r="N783" t="str">
        <f>+IF($C783="","",' Matrice Tarifaire NON AL'!Z786)</f>
        <v/>
      </c>
      <c r="P783" t="str">
        <f>+IF(C783="","",IF(' Matrice Tarifaire NON AL'!X786&lt;&gt;168,"Non",""))</f>
        <v/>
      </c>
      <c r="Q783" t="str">
        <f>+IF($C783="","",' Matrice Tarifaire NON AL'!T786)</f>
        <v/>
      </c>
      <c r="R783" t="str">
        <f>+IF($C783="","",IF(' Matrice Tarifaire NON AL'!R786="","",' Matrice Tarifaire NON AL'!R786))</f>
        <v/>
      </c>
      <c r="S783" t="str">
        <f>+IF($C783="","",LEFT(' Matrice Tarifaire NON AL'!W786,1))</f>
        <v/>
      </c>
      <c r="T783" t="str">
        <f>+IF($C783="","",LEFT(' Matrice Tarifaire NON AL'!AY786,3))</f>
        <v/>
      </c>
      <c r="U783" t="str">
        <f t="shared" si="38"/>
        <v/>
      </c>
      <c r="V783" t="str">
        <f>+IF(C783="","",IF(VLOOKUP(' Matrice Tarifaire NON AL'!AK786,Feuil3!A:F,6,0)="Box",IF(' Matrice Tarifaire NON AL'!AL786="Mono-Référence","Homogène",IF(' Matrice Tarifaire NON AL'!AL786="Multi-Références","Panaché","")),IF(' Matrice Tarifaire NON AL'!AK786="A la Pièce","Composant sans Colisage",IF(' Matrice Tarifaire NON AL'!AK786="Composant de Box","Composant sans Colisage","Homogène"))))</f>
        <v/>
      </c>
      <c r="W783" t="str">
        <f>+IF($V783="","",VLOOKUP(' Matrice Tarifaire NON AL'!AK786,Feuil3!$A$4:$E$14,5,0))</f>
        <v/>
      </c>
      <c r="Y783" t="str">
        <f>+IF($V783="","",IF(VLOOKUP(' Matrice Tarifaire NON AL'!$AK786,Feuil3!$A$4:$D$14,4,0)="Palette",' Matrice Tarifaire NON AL'!AN786,""))</f>
        <v/>
      </c>
      <c r="AA783" t="str">
        <f>+IF($V783="","",IF(VLOOKUP(' Matrice Tarifaire NON AL'!$AK786,Feuil3!$A$4:$D$14,4,0)="Colis",' Matrice Tarifaire NON AL'!AN786,""))</f>
        <v/>
      </c>
      <c r="AC783" t="str">
        <f>+IF(V783="","",IF(VLOOKUP(' Matrice Tarifaire NON AL'!AK786,Feuil3!$A$4:$D$14,4,0)="Colis",IF(' Matrice Tarifaire NON AL'!AO786&gt;0,' Matrice Tarifaire NON AL'!AO786,""),""))</f>
        <v/>
      </c>
      <c r="AD783" t="str">
        <f t="shared" si="39"/>
        <v/>
      </c>
      <c r="AE783" t="str">
        <f>+IF(C783="","",' Matrice Tarifaire NON AL'!C786)</f>
        <v/>
      </c>
      <c r="AF783" t="str">
        <f>+IF(C783="","",' Matrice Tarifaire NON AL'!AQ786)</f>
        <v/>
      </c>
      <c r="AH783" t="str">
        <f>+IF(E783="","",' Matrice Tarifaire NON AL'!$U786)</f>
        <v/>
      </c>
      <c r="AI783" t="str">
        <f>+IF(F783="","",IF(' Matrice Tarifaire NON AL'!$V786="","",' Matrice Tarifaire NON AL'!$V786))</f>
        <v/>
      </c>
      <c r="AJ783" t="str">
        <f>+IF($C783="","",IF(' Matrice Tarifaire NON AL'!AZ786="","",' Matrice Tarifaire NON AL'!AZ786))</f>
        <v/>
      </c>
      <c r="AK783" t="str">
        <f>+IF($C783="","",IF(' Matrice Tarifaire NON AL'!BA786="","",' Matrice Tarifaire NON AL'!BA786))</f>
        <v/>
      </c>
      <c r="AL783" t="str">
        <f>+IF($C783="","",IF(' Matrice Tarifaire NON AL'!BB786="","",TEXT(' Matrice Tarifaire NON AL'!BB786,"0,0000")))</f>
        <v/>
      </c>
      <c r="AO783" t="str">
        <f>+IF($C783="","",IF(' Matrice Tarifaire NON AL'!BF786="","",TEXT(' Matrice Tarifaire NON AL'!BF786,"0,0000")))</f>
        <v/>
      </c>
      <c r="AP783" t="str">
        <f>+IF($C783="","",IF(' Matrice Tarifaire NON AL'!BG786="","",TEXT(' Matrice Tarifaire NON AL'!BG786,"0,0000")))</f>
        <v/>
      </c>
      <c r="AQ783" t="str">
        <f>+IF($C783="","",IF(' Matrice Tarifaire NON AL'!BH786="","",TEXT(' Matrice Tarifaire NON AL'!BH786,"0,0000")))</f>
        <v/>
      </c>
      <c r="AR783" t="str">
        <f>+IF($C783="","",IF(' Matrice Tarifaire NON AL'!BI786="","",TEXT(' Matrice Tarifaire NON AL'!BI786,"0,0000")))</f>
        <v/>
      </c>
      <c r="AS783" t="str">
        <f>+IF(C783="","",IF(' Matrice Tarifaire NON AL'!BJ786="","0",IF(' Matrice Tarifaire NON AL'!BJ786="","",' Matrice Tarifaire NON AL'!BJ786)))</f>
        <v/>
      </c>
      <c r="AT783" t="str">
        <f>+IF(C783="","",IF(' Matrice Tarifaire NON AL'!BK786="","",' Matrice Tarifaire NON AL'!$BK$6))</f>
        <v/>
      </c>
      <c r="AU783" t="str">
        <f>+IF(C783="","",IF(' Matrice Tarifaire NON AL'!BK786="","",TEXT(' Matrice Tarifaire NON AL'!BK786,"0,0000")))</f>
        <v/>
      </c>
      <c r="AV783" t="str">
        <f>+IF(C783="","",IF(' Matrice Tarifaire NON AL'!BL786="","",' Matrice Tarifaire NON AL'!$BL$6))</f>
        <v/>
      </c>
      <c r="AW783" t="str">
        <f>+IF(C783="","",IF(' Matrice Tarifaire NON AL'!BL786="","",TEXT(' Matrice Tarifaire NON AL'!BL786,"0,0000")))</f>
        <v/>
      </c>
      <c r="AX783" t="str">
        <f>+IF(C783="","",IF(' Matrice Tarifaire NON AL'!BM786="","",' Matrice Tarifaire NON AL'!$BM$6))</f>
        <v/>
      </c>
      <c r="AY783" t="str">
        <f>+IF(C783="","",IF(' Matrice Tarifaire NON AL'!BM786="","",TEXT(' Matrice Tarifaire NON AL'!BM786,"0,0000")))</f>
        <v/>
      </c>
      <c r="AZ783" t="str">
        <f>+IF(C783="","",IF(' Matrice Tarifaire NON AL'!BN786="","","Taxe DEEE"))</f>
        <v/>
      </c>
      <c r="BA783" t="str">
        <f>+IF(C783="","",IF(' Matrice Tarifaire NON AL'!BN786="","",TEXT(' Matrice Tarifaire NON AL'!BN786,"0,0000")))</f>
        <v/>
      </c>
      <c r="BD783" t="str">
        <f>+IF($C783="","",IF(' Matrice Tarifaire NON AL'!BR786="","",TEXT(' Matrice Tarifaire NON AL'!BR786,"0,000")))</f>
        <v/>
      </c>
      <c r="BE783" t="str">
        <f>+IF($C783="","",IF(' Matrice Tarifaire NON AL'!BS786="","",VALUE(TEXT(' Matrice Tarifaire NON AL'!BS786,"0,00"))))</f>
        <v/>
      </c>
      <c r="BF783" t="str">
        <f>+IF($C783="","",IF(' Matrice Tarifaire NON AL'!BY786="","",' Matrice Tarifaire NON AL'!BY786))</f>
        <v/>
      </c>
      <c r="BG783" t="str">
        <f>+IF(C783="","",IF(' Matrice Tarifaire NON AL'!AK786="Composant de Box","999",IF(' Matrice Tarifaire NON AL'!AP786&lt;&gt;"",' Matrice Tarifaire NON AL'!AP786,IF(' Matrice Tarifaire NON AL'!AO786&lt;&gt;"",' Matrice Tarifaire NON AL'!AO786,' Matrice Tarifaire NON AL'!AN786))))</f>
        <v/>
      </c>
    </row>
    <row r="784" spans="1:59" x14ac:dyDescent="0.25">
      <c r="A784" t="str">
        <f>+IF($C784="","",IF(' Matrice Tarifaire NON AL'!N787="","",IF(' Matrice Tarifaire NON AL'!N787=0,"GTIN A 0 - Ne doit pas être mis dans PRE REF",TEXT(' Matrice Tarifaire NON AL'!N787,"00000000000000"))))</f>
        <v/>
      </c>
      <c r="B784" t="str">
        <f>+IF(C784="","",IF(L784=172,4,VLOOKUP(' Matrice Tarifaire NON AL'!AK787,Feuil3!$A$4:$B$14,2,0)))</f>
        <v/>
      </c>
      <c r="C784" t="str">
        <f>+IF(' Matrice Tarifaire NON AL'!O787="","",SUBSTITUTE(' Matrice Tarifaire NON AL'!O787,"CHAR (10)"," "))</f>
        <v/>
      </c>
      <c r="D784" t="str">
        <f>+IF($C784="","",SUBSTITUTE(' Matrice Tarifaire NON AL'!P787,"CHAR (13)"," "))</f>
        <v/>
      </c>
      <c r="E784" t="str">
        <f t="shared" si="37"/>
        <v/>
      </c>
      <c r="F784" t="str">
        <f>+IF($C784="","",IF(' Matrice Tarifaire NON AL'!AX787="","Non",' Matrice Tarifaire NON AL'!AX787))</f>
        <v/>
      </c>
      <c r="G784" t="str">
        <f>+IF($C784="","",IF(' Matrice Tarifaire NON AL'!Q787="DOMEDIA","MDD",IF(' Matrice Tarifaire NON AL'!Q787="APTA","MDD",IF(' Matrice Tarifaire NON AL'!Q787="TOP BUDGET","Premier Prix","MN"))))</f>
        <v/>
      </c>
      <c r="H784" t="str">
        <f>+IF($C784="","",' Matrice Tarifaire NON AL'!Q787)</f>
        <v/>
      </c>
      <c r="K784" t="str">
        <f>+IF($C784="","",' Matrice Tarifaire NON AL'!X787)</f>
        <v/>
      </c>
      <c r="L784" t="str">
        <f>+IF($C784="","",' Matrice Tarifaire NON AL'!X787)</f>
        <v/>
      </c>
      <c r="M784" t="str">
        <f>+IF($C784="","",' Matrice Tarifaire NON AL'!Y787)</f>
        <v/>
      </c>
      <c r="N784" t="str">
        <f>+IF($C784="","",' Matrice Tarifaire NON AL'!Z787)</f>
        <v/>
      </c>
      <c r="P784" t="str">
        <f>+IF(C784="","",IF(' Matrice Tarifaire NON AL'!X787&lt;&gt;168,"Non",""))</f>
        <v/>
      </c>
      <c r="Q784" t="str">
        <f>+IF($C784="","",' Matrice Tarifaire NON AL'!T787)</f>
        <v/>
      </c>
      <c r="R784" t="str">
        <f>+IF($C784="","",IF(' Matrice Tarifaire NON AL'!R787="","",' Matrice Tarifaire NON AL'!R787))</f>
        <v/>
      </c>
      <c r="S784" t="str">
        <f>+IF($C784="","",LEFT(' Matrice Tarifaire NON AL'!W787,1))</f>
        <v/>
      </c>
      <c r="T784" t="str">
        <f>+IF($C784="","",LEFT(' Matrice Tarifaire NON AL'!AY787,3))</f>
        <v/>
      </c>
      <c r="U784" t="str">
        <f t="shared" si="38"/>
        <v/>
      </c>
      <c r="V784" t="str">
        <f>+IF(C784="","",IF(VLOOKUP(' Matrice Tarifaire NON AL'!AK787,Feuil3!A:F,6,0)="Box",IF(' Matrice Tarifaire NON AL'!AL787="Mono-Référence","Homogène",IF(' Matrice Tarifaire NON AL'!AL787="Multi-Références","Panaché","")),IF(' Matrice Tarifaire NON AL'!AK787="A la Pièce","Composant sans Colisage",IF(' Matrice Tarifaire NON AL'!AK787="Composant de Box","Composant sans Colisage","Homogène"))))</f>
        <v/>
      </c>
      <c r="W784" t="str">
        <f>+IF($V784="","",VLOOKUP(' Matrice Tarifaire NON AL'!AK787,Feuil3!$A$4:$E$14,5,0))</f>
        <v/>
      </c>
      <c r="Y784" t="str">
        <f>+IF($V784="","",IF(VLOOKUP(' Matrice Tarifaire NON AL'!$AK787,Feuil3!$A$4:$D$14,4,0)="Palette",' Matrice Tarifaire NON AL'!AN787,""))</f>
        <v/>
      </c>
      <c r="AA784" t="str">
        <f>+IF($V784="","",IF(VLOOKUP(' Matrice Tarifaire NON AL'!$AK787,Feuil3!$A$4:$D$14,4,0)="Colis",' Matrice Tarifaire NON AL'!AN787,""))</f>
        <v/>
      </c>
      <c r="AC784" t="str">
        <f>+IF(V784="","",IF(VLOOKUP(' Matrice Tarifaire NON AL'!AK787,Feuil3!$A$4:$D$14,4,0)="Colis",IF(' Matrice Tarifaire NON AL'!AO787&gt;0,' Matrice Tarifaire NON AL'!AO787,""),""))</f>
        <v/>
      </c>
      <c r="AD784" t="str">
        <f t="shared" si="39"/>
        <v/>
      </c>
      <c r="AE784" t="str">
        <f>+IF(C784="","",' Matrice Tarifaire NON AL'!C787)</f>
        <v/>
      </c>
      <c r="AF784" t="str">
        <f>+IF(C784="","",' Matrice Tarifaire NON AL'!AQ787)</f>
        <v/>
      </c>
      <c r="AH784" t="str">
        <f>+IF(E784="","",' Matrice Tarifaire NON AL'!$U787)</f>
        <v/>
      </c>
      <c r="AI784" t="str">
        <f>+IF(F784="","",IF(' Matrice Tarifaire NON AL'!$V787="","",' Matrice Tarifaire NON AL'!$V787))</f>
        <v/>
      </c>
      <c r="AJ784" t="str">
        <f>+IF($C784="","",IF(' Matrice Tarifaire NON AL'!AZ787="","",' Matrice Tarifaire NON AL'!AZ787))</f>
        <v/>
      </c>
      <c r="AK784" t="str">
        <f>+IF($C784="","",IF(' Matrice Tarifaire NON AL'!BA787="","",' Matrice Tarifaire NON AL'!BA787))</f>
        <v/>
      </c>
      <c r="AL784" t="str">
        <f>+IF($C784="","",IF(' Matrice Tarifaire NON AL'!BB787="","",TEXT(' Matrice Tarifaire NON AL'!BB787,"0,0000")))</f>
        <v/>
      </c>
      <c r="AO784" t="str">
        <f>+IF($C784="","",IF(' Matrice Tarifaire NON AL'!BF787="","",TEXT(' Matrice Tarifaire NON AL'!BF787,"0,0000")))</f>
        <v/>
      </c>
      <c r="AP784" t="str">
        <f>+IF($C784="","",IF(' Matrice Tarifaire NON AL'!BG787="","",TEXT(' Matrice Tarifaire NON AL'!BG787,"0,0000")))</f>
        <v/>
      </c>
      <c r="AQ784" t="str">
        <f>+IF($C784="","",IF(' Matrice Tarifaire NON AL'!BH787="","",TEXT(' Matrice Tarifaire NON AL'!BH787,"0,0000")))</f>
        <v/>
      </c>
      <c r="AR784" t="str">
        <f>+IF($C784="","",IF(' Matrice Tarifaire NON AL'!BI787="","",TEXT(' Matrice Tarifaire NON AL'!BI787,"0,0000")))</f>
        <v/>
      </c>
      <c r="AS784" t="str">
        <f>+IF(C784="","",IF(' Matrice Tarifaire NON AL'!BJ787="","0",IF(' Matrice Tarifaire NON AL'!BJ787="","",' Matrice Tarifaire NON AL'!BJ787)))</f>
        <v/>
      </c>
      <c r="AT784" t="str">
        <f>+IF(C784="","",IF(' Matrice Tarifaire NON AL'!BK787="","",' Matrice Tarifaire NON AL'!$BK$6))</f>
        <v/>
      </c>
      <c r="AU784" t="str">
        <f>+IF(C784="","",IF(' Matrice Tarifaire NON AL'!BK787="","",TEXT(' Matrice Tarifaire NON AL'!BK787,"0,0000")))</f>
        <v/>
      </c>
      <c r="AV784" t="str">
        <f>+IF(C784="","",IF(' Matrice Tarifaire NON AL'!BL787="","",' Matrice Tarifaire NON AL'!$BL$6))</f>
        <v/>
      </c>
      <c r="AW784" t="str">
        <f>+IF(C784="","",IF(' Matrice Tarifaire NON AL'!BL787="","",TEXT(' Matrice Tarifaire NON AL'!BL787,"0,0000")))</f>
        <v/>
      </c>
      <c r="AX784" t="str">
        <f>+IF(C784="","",IF(' Matrice Tarifaire NON AL'!BM787="","",' Matrice Tarifaire NON AL'!$BM$6))</f>
        <v/>
      </c>
      <c r="AY784" t="str">
        <f>+IF(C784="","",IF(' Matrice Tarifaire NON AL'!BM787="","",TEXT(' Matrice Tarifaire NON AL'!BM787,"0,0000")))</f>
        <v/>
      </c>
      <c r="AZ784" t="str">
        <f>+IF(C784="","",IF(' Matrice Tarifaire NON AL'!BN787="","","Taxe DEEE"))</f>
        <v/>
      </c>
      <c r="BA784" t="str">
        <f>+IF(C784="","",IF(' Matrice Tarifaire NON AL'!BN787="","",TEXT(' Matrice Tarifaire NON AL'!BN787,"0,0000")))</f>
        <v/>
      </c>
      <c r="BD784" t="str">
        <f>+IF($C784="","",IF(' Matrice Tarifaire NON AL'!BR787="","",TEXT(' Matrice Tarifaire NON AL'!BR787,"0,000")))</f>
        <v/>
      </c>
      <c r="BE784" t="str">
        <f>+IF($C784="","",IF(' Matrice Tarifaire NON AL'!BS787="","",VALUE(TEXT(' Matrice Tarifaire NON AL'!BS787,"0,00"))))</f>
        <v/>
      </c>
      <c r="BF784" t="str">
        <f>+IF($C784="","",IF(' Matrice Tarifaire NON AL'!BY787="","",' Matrice Tarifaire NON AL'!BY787))</f>
        <v/>
      </c>
      <c r="BG784" t="str">
        <f>+IF(C784="","",IF(' Matrice Tarifaire NON AL'!AK787="Composant de Box","999",IF(' Matrice Tarifaire NON AL'!AP787&lt;&gt;"",' Matrice Tarifaire NON AL'!AP787,IF(' Matrice Tarifaire NON AL'!AO787&lt;&gt;"",' Matrice Tarifaire NON AL'!AO787,' Matrice Tarifaire NON AL'!AN787))))</f>
        <v/>
      </c>
    </row>
    <row r="785" spans="1:59" x14ac:dyDescent="0.25">
      <c r="A785" t="str">
        <f>+IF($C785="","",IF(' Matrice Tarifaire NON AL'!N788="","",IF(' Matrice Tarifaire NON AL'!N788=0,"GTIN A 0 - Ne doit pas être mis dans PRE REF",TEXT(' Matrice Tarifaire NON AL'!N788,"00000000000000"))))</f>
        <v/>
      </c>
      <c r="B785" t="str">
        <f>+IF(C785="","",IF(L785=172,4,VLOOKUP(' Matrice Tarifaire NON AL'!AK788,Feuil3!$A$4:$B$14,2,0)))</f>
        <v/>
      </c>
      <c r="C785" t="str">
        <f>+IF(' Matrice Tarifaire NON AL'!O788="","",SUBSTITUTE(' Matrice Tarifaire NON AL'!O788,"CHAR (10)"," "))</f>
        <v/>
      </c>
      <c r="D785" t="str">
        <f>+IF($C785="","",SUBSTITUTE(' Matrice Tarifaire NON AL'!P788,"CHAR (13)"," "))</f>
        <v/>
      </c>
      <c r="E785" t="str">
        <f t="shared" si="37"/>
        <v/>
      </c>
      <c r="F785" t="str">
        <f>+IF($C785="","",IF(' Matrice Tarifaire NON AL'!AX788="","Non",' Matrice Tarifaire NON AL'!AX788))</f>
        <v/>
      </c>
      <c r="G785" t="str">
        <f>+IF($C785="","",IF(' Matrice Tarifaire NON AL'!Q788="DOMEDIA","MDD",IF(' Matrice Tarifaire NON AL'!Q788="APTA","MDD",IF(' Matrice Tarifaire NON AL'!Q788="TOP BUDGET","Premier Prix","MN"))))</f>
        <v/>
      </c>
      <c r="H785" t="str">
        <f>+IF($C785="","",' Matrice Tarifaire NON AL'!Q788)</f>
        <v/>
      </c>
      <c r="K785" t="str">
        <f>+IF($C785="","",' Matrice Tarifaire NON AL'!X788)</f>
        <v/>
      </c>
      <c r="L785" t="str">
        <f>+IF($C785="","",' Matrice Tarifaire NON AL'!X788)</f>
        <v/>
      </c>
      <c r="M785" t="str">
        <f>+IF($C785="","",' Matrice Tarifaire NON AL'!Y788)</f>
        <v/>
      </c>
      <c r="N785" t="str">
        <f>+IF($C785="","",' Matrice Tarifaire NON AL'!Z788)</f>
        <v/>
      </c>
      <c r="P785" t="str">
        <f>+IF(C785="","",IF(' Matrice Tarifaire NON AL'!X788&lt;&gt;168,"Non",""))</f>
        <v/>
      </c>
      <c r="Q785" t="str">
        <f>+IF($C785="","",' Matrice Tarifaire NON AL'!T788)</f>
        <v/>
      </c>
      <c r="R785" t="str">
        <f>+IF($C785="","",IF(' Matrice Tarifaire NON AL'!R788="","",' Matrice Tarifaire NON AL'!R788))</f>
        <v/>
      </c>
      <c r="S785" t="str">
        <f>+IF($C785="","",LEFT(' Matrice Tarifaire NON AL'!W788,1))</f>
        <v/>
      </c>
      <c r="T785" t="str">
        <f>+IF($C785="","",LEFT(' Matrice Tarifaire NON AL'!AY788,3))</f>
        <v/>
      </c>
      <c r="U785" t="str">
        <f t="shared" si="38"/>
        <v/>
      </c>
      <c r="V785" t="str">
        <f>+IF(C785="","",IF(VLOOKUP(' Matrice Tarifaire NON AL'!AK788,Feuil3!A:F,6,0)="Box",IF(' Matrice Tarifaire NON AL'!AL788="Mono-Référence","Homogène",IF(' Matrice Tarifaire NON AL'!AL788="Multi-Références","Panaché","")),IF(' Matrice Tarifaire NON AL'!AK788="A la Pièce","Composant sans Colisage",IF(' Matrice Tarifaire NON AL'!AK788="Composant de Box","Composant sans Colisage","Homogène"))))</f>
        <v/>
      </c>
      <c r="W785" t="str">
        <f>+IF($V785="","",VLOOKUP(' Matrice Tarifaire NON AL'!AK788,Feuil3!$A$4:$E$14,5,0))</f>
        <v/>
      </c>
      <c r="Y785" t="str">
        <f>+IF($V785="","",IF(VLOOKUP(' Matrice Tarifaire NON AL'!$AK788,Feuil3!$A$4:$D$14,4,0)="Palette",' Matrice Tarifaire NON AL'!AN788,""))</f>
        <v/>
      </c>
      <c r="AA785" t="str">
        <f>+IF($V785="","",IF(VLOOKUP(' Matrice Tarifaire NON AL'!$AK788,Feuil3!$A$4:$D$14,4,0)="Colis",' Matrice Tarifaire NON AL'!AN788,""))</f>
        <v/>
      </c>
      <c r="AC785" t="str">
        <f>+IF(V785="","",IF(VLOOKUP(' Matrice Tarifaire NON AL'!AK788,Feuil3!$A$4:$D$14,4,0)="Colis",IF(' Matrice Tarifaire NON AL'!AO788&gt;0,' Matrice Tarifaire NON AL'!AO788,""),""))</f>
        <v/>
      </c>
      <c r="AD785" t="str">
        <f t="shared" si="39"/>
        <v/>
      </c>
      <c r="AE785" t="str">
        <f>+IF(C785="","",' Matrice Tarifaire NON AL'!C788)</f>
        <v/>
      </c>
      <c r="AF785" t="str">
        <f>+IF(C785="","",' Matrice Tarifaire NON AL'!AQ788)</f>
        <v/>
      </c>
      <c r="AH785" t="str">
        <f>+IF(E785="","",' Matrice Tarifaire NON AL'!$U788)</f>
        <v/>
      </c>
      <c r="AI785" t="str">
        <f>+IF(F785="","",IF(' Matrice Tarifaire NON AL'!$V788="","",' Matrice Tarifaire NON AL'!$V788))</f>
        <v/>
      </c>
      <c r="AJ785" t="str">
        <f>+IF($C785="","",IF(' Matrice Tarifaire NON AL'!AZ788="","",' Matrice Tarifaire NON AL'!AZ788))</f>
        <v/>
      </c>
      <c r="AK785" t="str">
        <f>+IF($C785="","",IF(' Matrice Tarifaire NON AL'!BA788="","",' Matrice Tarifaire NON AL'!BA788))</f>
        <v/>
      </c>
      <c r="AL785" t="str">
        <f>+IF($C785="","",IF(' Matrice Tarifaire NON AL'!BB788="","",TEXT(' Matrice Tarifaire NON AL'!BB788,"0,0000")))</f>
        <v/>
      </c>
      <c r="AO785" t="str">
        <f>+IF($C785="","",IF(' Matrice Tarifaire NON AL'!BF788="","",TEXT(' Matrice Tarifaire NON AL'!BF788,"0,0000")))</f>
        <v/>
      </c>
      <c r="AP785" t="str">
        <f>+IF($C785="","",IF(' Matrice Tarifaire NON AL'!BG788="","",TEXT(' Matrice Tarifaire NON AL'!BG788,"0,0000")))</f>
        <v/>
      </c>
      <c r="AQ785" t="str">
        <f>+IF($C785="","",IF(' Matrice Tarifaire NON AL'!BH788="","",TEXT(' Matrice Tarifaire NON AL'!BH788,"0,0000")))</f>
        <v/>
      </c>
      <c r="AR785" t="str">
        <f>+IF($C785="","",IF(' Matrice Tarifaire NON AL'!BI788="","",TEXT(' Matrice Tarifaire NON AL'!BI788,"0,0000")))</f>
        <v/>
      </c>
      <c r="AS785" t="str">
        <f>+IF(C785="","",IF(' Matrice Tarifaire NON AL'!BJ788="","0",IF(' Matrice Tarifaire NON AL'!BJ788="","",' Matrice Tarifaire NON AL'!BJ788)))</f>
        <v/>
      </c>
      <c r="AT785" t="str">
        <f>+IF(C785="","",IF(' Matrice Tarifaire NON AL'!BK788="","",' Matrice Tarifaire NON AL'!$BK$6))</f>
        <v/>
      </c>
      <c r="AU785" t="str">
        <f>+IF(C785="","",IF(' Matrice Tarifaire NON AL'!BK788="","",TEXT(' Matrice Tarifaire NON AL'!BK788,"0,0000")))</f>
        <v/>
      </c>
      <c r="AV785" t="str">
        <f>+IF(C785="","",IF(' Matrice Tarifaire NON AL'!BL788="","",' Matrice Tarifaire NON AL'!$BL$6))</f>
        <v/>
      </c>
      <c r="AW785" t="str">
        <f>+IF(C785="","",IF(' Matrice Tarifaire NON AL'!BL788="","",TEXT(' Matrice Tarifaire NON AL'!BL788,"0,0000")))</f>
        <v/>
      </c>
      <c r="AX785" t="str">
        <f>+IF(C785="","",IF(' Matrice Tarifaire NON AL'!BM788="","",' Matrice Tarifaire NON AL'!$BM$6))</f>
        <v/>
      </c>
      <c r="AY785" t="str">
        <f>+IF(C785="","",IF(' Matrice Tarifaire NON AL'!BM788="","",TEXT(' Matrice Tarifaire NON AL'!BM788,"0,0000")))</f>
        <v/>
      </c>
      <c r="AZ785" t="str">
        <f>+IF(C785="","",IF(' Matrice Tarifaire NON AL'!BN788="","","Taxe DEEE"))</f>
        <v/>
      </c>
      <c r="BA785" t="str">
        <f>+IF(C785="","",IF(' Matrice Tarifaire NON AL'!BN788="","",TEXT(' Matrice Tarifaire NON AL'!BN788,"0,0000")))</f>
        <v/>
      </c>
      <c r="BD785" t="str">
        <f>+IF($C785="","",IF(' Matrice Tarifaire NON AL'!BR788="","",TEXT(' Matrice Tarifaire NON AL'!BR788,"0,000")))</f>
        <v/>
      </c>
      <c r="BE785" t="str">
        <f>+IF($C785="","",IF(' Matrice Tarifaire NON AL'!BS788="","",VALUE(TEXT(' Matrice Tarifaire NON AL'!BS788,"0,00"))))</f>
        <v/>
      </c>
      <c r="BF785" t="str">
        <f>+IF($C785="","",IF(' Matrice Tarifaire NON AL'!BY788="","",' Matrice Tarifaire NON AL'!BY788))</f>
        <v/>
      </c>
      <c r="BG785" t="str">
        <f>+IF(C785="","",IF(' Matrice Tarifaire NON AL'!AK788="Composant de Box","999",IF(' Matrice Tarifaire NON AL'!AP788&lt;&gt;"",' Matrice Tarifaire NON AL'!AP788,IF(' Matrice Tarifaire NON AL'!AO788&lt;&gt;"",' Matrice Tarifaire NON AL'!AO788,' Matrice Tarifaire NON AL'!AN788))))</f>
        <v/>
      </c>
    </row>
    <row r="786" spans="1:59" x14ac:dyDescent="0.25">
      <c r="A786" t="str">
        <f>+IF($C786="","",IF(' Matrice Tarifaire NON AL'!N789="","",IF(' Matrice Tarifaire NON AL'!N789=0,"GTIN A 0 - Ne doit pas être mis dans PRE REF",TEXT(' Matrice Tarifaire NON AL'!N789,"00000000000000"))))</f>
        <v/>
      </c>
      <c r="B786" t="str">
        <f>+IF(C786="","",IF(L786=172,4,VLOOKUP(' Matrice Tarifaire NON AL'!AK789,Feuil3!$A$4:$B$14,2,0)))</f>
        <v/>
      </c>
      <c r="C786" t="str">
        <f>+IF(' Matrice Tarifaire NON AL'!O789="","",SUBSTITUTE(' Matrice Tarifaire NON AL'!O789,"CHAR (10)"," "))</f>
        <v/>
      </c>
      <c r="D786" t="str">
        <f>+IF($C786="","",SUBSTITUTE(' Matrice Tarifaire NON AL'!P789,"CHAR (13)"," "))</f>
        <v/>
      </c>
      <c r="E786" t="str">
        <f t="shared" si="37"/>
        <v/>
      </c>
      <c r="F786" t="str">
        <f>+IF($C786="","",IF(' Matrice Tarifaire NON AL'!AX789="","Non",' Matrice Tarifaire NON AL'!AX789))</f>
        <v/>
      </c>
      <c r="G786" t="str">
        <f>+IF($C786="","",IF(' Matrice Tarifaire NON AL'!Q789="DOMEDIA","MDD",IF(' Matrice Tarifaire NON AL'!Q789="APTA","MDD",IF(' Matrice Tarifaire NON AL'!Q789="TOP BUDGET","Premier Prix","MN"))))</f>
        <v/>
      </c>
      <c r="H786" t="str">
        <f>+IF($C786="","",' Matrice Tarifaire NON AL'!Q789)</f>
        <v/>
      </c>
      <c r="K786" t="str">
        <f>+IF($C786="","",' Matrice Tarifaire NON AL'!X789)</f>
        <v/>
      </c>
      <c r="L786" t="str">
        <f>+IF($C786="","",' Matrice Tarifaire NON AL'!X789)</f>
        <v/>
      </c>
      <c r="M786" t="str">
        <f>+IF($C786="","",' Matrice Tarifaire NON AL'!Y789)</f>
        <v/>
      </c>
      <c r="N786" t="str">
        <f>+IF($C786="","",' Matrice Tarifaire NON AL'!Z789)</f>
        <v/>
      </c>
      <c r="P786" t="str">
        <f>+IF(C786="","",IF(' Matrice Tarifaire NON AL'!X789&lt;&gt;168,"Non",""))</f>
        <v/>
      </c>
      <c r="Q786" t="str">
        <f>+IF($C786="","",' Matrice Tarifaire NON AL'!T789)</f>
        <v/>
      </c>
      <c r="R786" t="str">
        <f>+IF($C786="","",IF(' Matrice Tarifaire NON AL'!R789="","",' Matrice Tarifaire NON AL'!R789))</f>
        <v/>
      </c>
      <c r="S786" t="str">
        <f>+IF($C786="","",LEFT(' Matrice Tarifaire NON AL'!W789,1))</f>
        <v/>
      </c>
      <c r="T786" t="str">
        <f>+IF($C786="","",LEFT(' Matrice Tarifaire NON AL'!AY789,3))</f>
        <v/>
      </c>
      <c r="U786" t="str">
        <f t="shared" si="38"/>
        <v/>
      </c>
      <c r="V786" t="str">
        <f>+IF(C786="","",IF(VLOOKUP(' Matrice Tarifaire NON AL'!AK789,Feuil3!A:F,6,0)="Box",IF(' Matrice Tarifaire NON AL'!AL789="Mono-Référence","Homogène",IF(' Matrice Tarifaire NON AL'!AL789="Multi-Références","Panaché","")),IF(' Matrice Tarifaire NON AL'!AK789="A la Pièce","Composant sans Colisage",IF(' Matrice Tarifaire NON AL'!AK789="Composant de Box","Composant sans Colisage","Homogène"))))</f>
        <v/>
      </c>
      <c r="W786" t="str">
        <f>+IF($V786="","",VLOOKUP(' Matrice Tarifaire NON AL'!AK789,Feuil3!$A$4:$E$14,5,0))</f>
        <v/>
      </c>
      <c r="Y786" t="str">
        <f>+IF($V786="","",IF(VLOOKUP(' Matrice Tarifaire NON AL'!$AK789,Feuil3!$A$4:$D$14,4,0)="Palette",' Matrice Tarifaire NON AL'!AN789,""))</f>
        <v/>
      </c>
      <c r="AA786" t="str">
        <f>+IF($V786="","",IF(VLOOKUP(' Matrice Tarifaire NON AL'!$AK789,Feuil3!$A$4:$D$14,4,0)="Colis",' Matrice Tarifaire NON AL'!AN789,""))</f>
        <v/>
      </c>
      <c r="AC786" t="str">
        <f>+IF(V786="","",IF(VLOOKUP(' Matrice Tarifaire NON AL'!AK789,Feuil3!$A$4:$D$14,4,0)="Colis",IF(' Matrice Tarifaire NON AL'!AO789&gt;0,' Matrice Tarifaire NON AL'!AO789,""),""))</f>
        <v/>
      </c>
      <c r="AD786" t="str">
        <f t="shared" si="39"/>
        <v/>
      </c>
      <c r="AE786" t="str">
        <f>+IF(C786="","",' Matrice Tarifaire NON AL'!C789)</f>
        <v/>
      </c>
      <c r="AF786" t="str">
        <f>+IF(C786="","",' Matrice Tarifaire NON AL'!AQ789)</f>
        <v/>
      </c>
      <c r="AH786" t="str">
        <f>+IF(E786="","",' Matrice Tarifaire NON AL'!$U789)</f>
        <v/>
      </c>
      <c r="AI786" t="str">
        <f>+IF(F786="","",IF(' Matrice Tarifaire NON AL'!$V789="","",' Matrice Tarifaire NON AL'!$V789))</f>
        <v/>
      </c>
      <c r="AJ786" t="str">
        <f>+IF($C786="","",IF(' Matrice Tarifaire NON AL'!AZ789="","",' Matrice Tarifaire NON AL'!AZ789))</f>
        <v/>
      </c>
      <c r="AK786" t="str">
        <f>+IF($C786="","",IF(' Matrice Tarifaire NON AL'!BA789="","",' Matrice Tarifaire NON AL'!BA789))</f>
        <v/>
      </c>
      <c r="AL786" t="str">
        <f>+IF($C786="","",IF(' Matrice Tarifaire NON AL'!BB789="","",TEXT(' Matrice Tarifaire NON AL'!BB789,"0,0000")))</f>
        <v/>
      </c>
      <c r="AO786" t="str">
        <f>+IF($C786="","",IF(' Matrice Tarifaire NON AL'!BF789="","",TEXT(' Matrice Tarifaire NON AL'!BF789,"0,0000")))</f>
        <v/>
      </c>
      <c r="AP786" t="str">
        <f>+IF($C786="","",IF(' Matrice Tarifaire NON AL'!BG789="","",TEXT(' Matrice Tarifaire NON AL'!BG789,"0,0000")))</f>
        <v/>
      </c>
      <c r="AQ786" t="str">
        <f>+IF($C786="","",IF(' Matrice Tarifaire NON AL'!BH789="","",TEXT(' Matrice Tarifaire NON AL'!BH789,"0,0000")))</f>
        <v/>
      </c>
      <c r="AR786" t="str">
        <f>+IF($C786="","",IF(' Matrice Tarifaire NON AL'!BI789="","",TEXT(' Matrice Tarifaire NON AL'!BI789,"0,0000")))</f>
        <v/>
      </c>
      <c r="AS786" t="str">
        <f>+IF(C786="","",IF(' Matrice Tarifaire NON AL'!BJ789="","0",IF(' Matrice Tarifaire NON AL'!BJ789="","",' Matrice Tarifaire NON AL'!BJ789)))</f>
        <v/>
      </c>
      <c r="AT786" t="str">
        <f>+IF(C786="","",IF(' Matrice Tarifaire NON AL'!BK789="","",' Matrice Tarifaire NON AL'!$BK$6))</f>
        <v/>
      </c>
      <c r="AU786" t="str">
        <f>+IF(C786="","",IF(' Matrice Tarifaire NON AL'!BK789="","",TEXT(' Matrice Tarifaire NON AL'!BK789,"0,0000")))</f>
        <v/>
      </c>
      <c r="AV786" t="str">
        <f>+IF(C786="","",IF(' Matrice Tarifaire NON AL'!BL789="","",' Matrice Tarifaire NON AL'!$BL$6))</f>
        <v/>
      </c>
      <c r="AW786" t="str">
        <f>+IF(C786="","",IF(' Matrice Tarifaire NON AL'!BL789="","",TEXT(' Matrice Tarifaire NON AL'!BL789,"0,0000")))</f>
        <v/>
      </c>
      <c r="AX786" t="str">
        <f>+IF(C786="","",IF(' Matrice Tarifaire NON AL'!BM789="","",' Matrice Tarifaire NON AL'!$BM$6))</f>
        <v/>
      </c>
      <c r="AY786" t="str">
        <f>+IF(C786="","",IF(' Matrice Tarifaire NON AL'!BM789="","",TEXT(' Matrice Tarifaire NON AL'!BM789,"0,0000")))</f>
        <v/>
      </c>
      <c r="AZ786" t="str">
        <f>+IF(C786="","",IF(' Matrice Tarifaire NON AL'!BN789="","","Taxe DEEE"))</f>
        <v/>
      </c>
      <c r="BA786" t="str">
        <f>+IF(C786="","",IF(' Matrice Tarifaire NON AL'!BN789="","",TEXT(' Matrice Tarifaire NON AL'!BN789,"0,0000")))</f>
        <v/>
      </c>
      <c r="BD786" t="str">
        <f>+IF($C786="","",IF(' Matrice Tarifaire NON AL'!BR789="","",TEXT(' Matrice Tarifaire NON AL'!BR789,"0,000")))</f>
        <v/>
      </c>
      <c r="BE786" t="str">
        <f>+IF($C786="","",IF(' Matrice Tarifaire NON AL'!BS789="","",VALUE(TEXT(' Matrice Tarifaire NON AL'!BS789,"0,00"))))</f>
        <v/>
      </c>
      <c r="BF786" t="str">
        <f>+IF($C786="","",IF(' Matrice Tarifaire NON AL'!BY789="","",' Matrice Tarifaire NON AL'!BY789))</f>
        <v/>
      </c>
      <c r="BG786" t="str">
        <f>+IF(C786="","",IF(' Matrice Tarifaire NON AL'!AK789="Composant de Box","999",IF(' Matrice Tarifaire NON AL'!AP789&lt;&gt;"",' Matrice Tarifaire NON AL'!AP789,IF(' Matrice Tarifaire NON AL'!AO789&lt;&gt;"",' Matrice Tarifaire NON AL'!AO789,' Matrice Tarifaire NON AL'!AN789))))</f>
        <v/>
      </c>
    </row>
    <row r="787" spans="1:59" x14ac:dyDescent="0.25">
      <c r="A787" t="str">
        <f>+IF($C787="","",IF(' Matrice Tarifaire NON AL'!N790="","",IF(' Matrice Tarifaire NON AL'!N790=0,"GTIN A 0 - Ne doit pas être mis dans PRE REF",TEXT(' Matrice Tarifaire NON AL'!N790,"00000000000000"))))</f>
        <v/>
      </c>
      <c r="B787" t="str">
        <f>+IF(C787="","",IF(L787=172,4,VLOOKUP(' Matrice Tarifaire NON AL'!AK790,Feuil3!$A$4:$B$14,2,0)))</f>
        <v/>
      </c>
      <c r="C787" t="str">
        <f>+IF(' Matrice Tarifaire NON AL'!O790="","",SUBSTITUTE(' Matrice Tarifaire NON AL'!O790,"CHAR (10)"," "))</f>
        <v/>
      </c>
      <c r="D787" t="str">
        <f>+IF($C787="","",SUBSTITUTE(' Matrice Tarifaire NON AL'!P790,"CHAR (13)"," "))</f>
        <v/>
      </c>
      <c r="E787" t="str">
        <f t="shared" si="37"/>
        <v/>
      </c>
      <c r="F787" t="str">
        <f>+IF($C787="","",IF(' Matrice Tarifaire NON AL'!AX790="","Non",' Matrice Tarifaire NON AL'!AX790))</f>
        <v/>
      </c>
      <c r="G787" t="str">
        <f>+IF($C787="","",IF(' Matrice Tarifaire NON AL'!Q790="DOMEDIA","MDD",IF(' Matrice Tarifaire NON AL'!Q790="APTA","MDD",IF(' Matrice Tarifaire NON AL'!Q790="TOP BUDGET","Premier Prix","MN"))))</f>
        <v/>
      </c>
      <c r="H787" t="str">
        <f>+IF($C787="","",' Matrice Tarifaire NON AL'!Q790)</f>
        <v/>
      </c>
      <c r="K787" t="str">
        <f>+IF($C787="","",' Matrice Tarifaire NON AL'!X790)</f>
        <v/>
      </c>
      <c r="L787" t="str">
        <f>+IF($C787="","",' Matrice Tarifaire NON AL'!X790)</f>
        <v/>
      </c>
      <c r="M787" t="str">
        <f>+IF($C787="","",' Matrice Tarifaire NON AL'!Y790)</f>
        <v/>
      </c>
      <c r="N787" t="str">
        <f>+IF($C787="","",' Matrice Tarifaire NON AL'!Z790)</f>
        <v/>
      </c>
      <c r="P787" t="str">
        <f>+IF(C787="","",IF(' Matrice Tarifaire NON AL'!X790&lt;&gt;168,"Non",""))</f>
        <v/>
      </c>
      <c r="Q787" t="str">
        <f>+IF($C787="","",' Matrice Tarifaire NON AL'!T790)</f>
        <v/>
      </c>
      <c r="R787" t="str">
        <f>+IF($C787="","",IF(' Matrice Tarifaire NON AL'!R790="","",' Matrice Tarifaire NON AL'!R790))</f>
        <v/>
      </c>
      <c r="S787" t="str">
        <f>+IF($C787="","",LEFT(' Matrice Tarifaire NON AL'!W790,1))</f>
        <v/>
      </c>
      <c r="T787" t="str">
        <f>+IF($C787="","",LEFT(' Matrice Tarifaire NON AL'!AY790,3))</f>
        <v/>
      </c>
      <c r="U787" t="str">
        <f t="shared" si="38"/>
        <v/>
      </c>
      <c r="V787" t="str">
        <f>+IF(C787="","",IF(VLOOKUP(' Matrice Tarifaire NON AL'!AK790,Feuil3!A:F,6,0)="Box",IF(' Matrice Tarifaire NON AL'!AL790="Mono-Référence","Homogène",IF(' Matrice Tarifaire NON AL'!AL790="Multi-Références","Panaché","")),IF(' Matrice Tarifaire NON AL'!AK790="A la Pièce","Composant sans Colisage",IF(' Matrice Tarifaire NON AL'!AK790="Composant de Box","Composant sans Colisage","Homogène"))))</f>
        <v/>
      </c>
      <c r="W787" t="str">
        <f>+IF($V787="","",VLOOKUP(' Matrice Tarifaire NON AL'!AK790,Feuil3!$A$4:$E$14,5,0))</f>
        <v/>
      </c>
      <c r="Y787" t="str">
        <f>+IF($V787="","",IF(VLOOKUP(' Matrice Tarifaire NON AL'!$AK790,Feuil3!$A$4:$D$14,4,0)="Palette",' Matrice Tarifaire NON AL'!AN790,""))</f>
        <v/>
      </c>
      <c r="AA787" t="str">
        <f>+IF($V787="","",IF(VLOOKUP(' Matrice Tarifaire NON AL'!$AK790,Feuil3!$A$4:$D$14,4,0)="Colis",' Matrice Tarifaire NON AL'!AN790,""))</f>
        <v/>
      </c>
      <c r="AC787" t="str">
        <f>+IF(V787="","",IF(VLOOKUP(' Matrice Tarifaire NON AL'!AK790,Feuil3!$A$4:$D$14,4,0)="Colis",IF(' Matrice Tarifaire NON AL'!AO790&gt;0,' Matrice Tarifaire NON AL'!AO790,""),""))</f>
        <v/>
      </c>
      <c r="AD787" t="str">
        <f t="shared" si="39"/>
        <v/>
      </c>
      <c r="AE787" t="str">
        <f>+IF(C787="","",' Matrice Tarifaire NON AL'!C790)</f>
        <v/>
      </c>
      <c r="AF787" t="str">
        <f>+IF(C787="","",' Matrice Tarifaire NON AL'!AQ790)</f>
        <v/>
      </c>
      <c r="AH787" t="str">
        <f>+IF(E787="","",' Matrice Tarifaire NON AL'!$U790)</f>
        <v/>
      </c>
      <c r="AI787" t="str">
        <f>+IF(F787="","",IF(' Matrice Tarifaire NON AL'!$V790="","",' Matrice Tarifaire NON AL'!$V790))</f>
        <v/>
      </c>
      <c r="AJ787" t="str">
        <f>+IF($C787="","",IF(' Matrice Tarifaire NON AL'!AZ790="","",' Matrice Tarifaire NON AL'!AZ790))</f>
        <v/>
      </c>
      <c r="AK787" t="str">
        <f>+IF($C787="","",IF(' Matrice Tarifaire NON AL'!BA790="","",' Matrice Tarifaire NON AL'!BA790))</f>
        <v/>
      </c>
      <c r="AL787" t="str">
        <f>+IF($C787="","",IF(' Matrice Tarifaire NON AL'!BB790="","",TEXT(' Matrice Tarifaire NON AL'!BB790,"0,0000")))</f>
        <v/>
      </c>
      <c r="AO787" t="str">
        <f>+IF($C787="","",IF(' Matrice Tarifaire NON AL'!BF790="","",TEXT(' Matrice Tarifaire NON AL'!BF790,"0,0000")))</f>
        <v/>
      </c>
      <c r="AP787" t="str">
        <f>+IF($C787="","",IF(' Matrice Tarifaire NON AL'!BG790="","",TEXT(' Matrice Tarifaire NON AL'!BG790,"0,0000")))</f>
        <v/>
      </c>
      <c r="AQ787" t="str">
        <f>+IF($C787="","",IF(' Matrice Tarifaire NON AL'!BH790="","",TEXT(' Matrice Tarifaire NON AL'!BH790,"0,0000")))</f>
        <v/>
      </c>
      <c r="AR787" t="str">
        <f>+IF($C787="","",IF(' Matrice Tarifaire NON AL'!BI790="","",TEXT(' Matrice Tarifaire NON AL'!BI790,"0,0000")))</f>
        <v/>
      </c>
      <c r="AS787" t="str">
        <f>+IF(C787="","",IF(' Matrice Tarifaire NON AL'!BJ790="","0",IF(' Matrice Tarifaire NON AL'!BJ790="","",' Matrice Tarifaire NON AL'!BJ790)))</f>
        <v/>
      </c>
      <c r="AT787" t="str">
        <f>+IF(C787="","",IF(' Matrice Tarifaire NON AL'!BK790="","",' Matrice Tarifaire NON AL'!$BK$6))</f>
        <v/>
      </c>
      <c r="AU787" t="str">
        <f>+IF(C787="","",IF(' Matrice Tarifaire NON AL'!BK790="","",TEXT(' Matrice Tarifaire NON AL'!BK790,"0,0000")))</f>
        <v/>
      </c>
      <c r="AV787" t="str">
        <f>+IF(C787="","",IF(' Matrice Tarifaire NON AL'!BL790="","",' Matrice Tarifaire NON AL'!$BL$6))</f>
        <v/>
      </c>
      <c r="AW787" t="str">
        <f>+IF(C787="","",IF(' Matrice Tarifaire NON AL'!BL790="","",TEXT(' Matrice Tarifaire NON AL'!BL790,"0,0000")))</f>
        <v/>
      </c>
      <c r="AX787" t="str">
        <f>+IF(C787="","",IF(' Matrice Tarifaire NON AL'!BM790="","",' Matrice Tarifaire NON AL'!$BM$6))</f>
        <v/>
      </c>
      <c r="AY787" t="str">
        <f>+IF(C787="","",IF(' Matrice Tarifaire NON AL'!BM790="","",TEXT(' Matrice Tarifaire NON AL'!BM790,"0,0000")))</f>
        <v/>
      </c>
      <c r="AZ787" t="str">
        <f>+IF(C787="","",IF(' Matrice Tarifaire NON AL'!BN790="","","Taxe DEEE"))</f>
        <v/>
      </c>
      <c r="BA787" t="str">
        <f>+IF(C787="","",IF(' Matrice Tarifaire NON AL'!BN790="","",TEXT(' Matrice Tarifaire NON AL'!BN790,"0,0000")))</f>
        <v/>
      </c>
      <c r="BD787" t="str">
        <f>+IF($C787="","",IF(' Matrice Tarifaire NON AL'!BR790="","",TEXT(' Matrice Tarifaire NON AL'!BR790,"0,000")))</f>
        <v/>
      </c>
      <c r="BE787" t="str">
        <f>+IF($C787="","",IF(' Matrice Tarifaire NON AL'!BS790="","",VALUE(TEXT(' Matrice Tarifaire NON AL'!BS790,"0,00"))))</f>
        <v/>
      </c>
      <c r="BF787" t="str">
        <f>+IF($C787="","",IF(' Matrice Tarifaire NON AL'!BY790="","",' Matrice Tarifaire NON AL'!BY790))</f>
        <v/>
      </c>
      <c r="BG787" t="str">
        <f>+IF(C787="","",IF(' Matrice Tarifaire NON AL'!AK790="Composant de Box","999",IF(' Matrice Tarifaire NON AL'!AP790&lt;&gt;"",' Matrice Tarifaire NON AL'!AP790,IF(' Matrice Tarifaire NON AL'!AO790&lt;&gt;"",' Matrice Tarifaire NON AL'!AO790,' Matrice Tarifaire NON AL'!AN790))))</f>
        <v/>
      </c>
    </row>
    <row r="788" spans="1:59" x14ac:dyDescent="0.25">
      <c r="A788" t="str">
        <f>+IF($C788="","",IF(' Matrice Tarifaire NON AL'!N791="","",IF(' Matrice Tarifaire NON AL'!N791=0,"GTIN A 0 - Ne doit pas être mis dans PRE REF",TEXT(' Matrice Tarifaire NON AL'!N791,"00000000000000"))))</f>
        <v/>
      </c>
      <c r="B788" t="str">
        <f>+IF(C788="","",IF(L788=172,4,VLOOKUP(' Matrice Tarifaire NON AL'!AK791,Feuil3!$A$4:$B$14,2,0)))</f>
        <v/>
      </c>
      <c r="C788" t="str">
        <f>+IF(' Matrice Tarifaire NON AL'!O791="","",SUBSTITUTE(' Matrice Tarifaire NON AL'!O791,"CHAR (10)"," "))</f>
        <v/>
      </c>
      <c r="D788" t="str">
        <f>+IF($C788="","",SUBSTITUTE(' Matrice Tarifaire NON AL'!P791,"CHAR (13)"," "))</f>
        <v/>
      </c>
      <c r="E788" t="str">
        <f t="shared" si="37"/>
        <v/>
      </c>
      <c r="F788" t="str">
        <f>+IF($C788="","",IF(' Matrice Tarifaire NON AL'!AX791="","Non",' Matrice Tarifaire NON AL'!AX791))</f>
        <v/>
      </c>
      <c r="G788" t="str">
        <f>+IF($C788="","",IF(' Matrice Tarifaire NON AL'!Q791="DOMEDIA","MDD",IF(' Matrice Tarifaire NON AL'!Q791="APTA","MDD",IF(' Matrice Tarifaire NON AL'!Q791="TOP BUDGET","Premier Prix","MN"))))</f>
        <v/>
      </c>
      <c r="H788" t="str">
        <f>+IF($C788="","",' Matrice Tarifaire NON AL'!Q791)</f>
        <v/>
      </c>
      <c r="K788" t="str">
        <f>+IF($C788="","",' Matrice Tarifaire NON AL'!X791)</f>
        <v/>
      </c>
      <c r="L788" t="str">
        <f>+IF($C788="","",' Matrice Tarifaire NON AL'!X791)</f>
        <v/>
      </c>
      <c r="M788" t="str">
        <f>+IF($C788="","",' Matrice Tarifaire NON AL'!Y791)</f>
        <v/>
      </c>
      <c r="N788" t="str">
        <f>+IF($C788="","",' Matrice Tarifaire NON AL'!Z791)</f>
        <v/>
      </c>
      <c r="P788" t="str">
        <f>+IF(C788="","",IF(' Matrice Tarifaire NON AL'!X791&lt;&gt;168,"Non",""))</f>
        <v/>
      </c>
      <c r="Q788" t="str">
        <f>+IF($C788="","",' Matrice Tarifaire NON AL'!T791)</f>
        <v/>
      </c>
      <c r="R788" t="str">
        <f>+IF($C788="","",IF(' Matrice Tarifaire NON AL'!R791="","",' Matrice Tarifaire NON AL'!R791))</f>
        <v/>
      </c>
      <c r="S788" t="str">
        <f>+IF($C788="","",LEFT(' Matrice Tarifaire NON AL'!W791,1))</f>
        <v/>
      </c>
      <c r="T788" t="str">
        <f>+IF($C788="","",LEFT(' Matrice Tarifaire NON AL'!AY791,3))</f>
        <v/>
      </c>
      <c r="U788" t="str">
        <f t="shared" si="38"/>
        <v/>
      </c>
      <c r="V788" t="str">
        <f>+IF(C788="","",IF(VLOOKUP(' Matrice Tarifaire NON AL'!AK791,Feuil3!A:F,6,0)="Box",IF(' Matrice Tarifaire NON AL'!AL791="Mono-Référence","Homogène",IF(' Matrice Tarifaire NON AL'!AL791="Multi-Références","Panaché","")),IF(' Matrice Tarifaire NON AL'!AK791="A la Pièce","Composant sans Colisage",IF(' Matrice Tarifaire NON AL'!AK791="Composant de Box","Composant sans Colisage","Homogène"))))</f>
        <v/>
      </c>
      <c r="W788" t="str">
        <f>+IF($V788="","",VLOOKUP(' Matrice Tarifaire NON AL'!AK791,Feuil3!$A$4:$E$14,5,0))</f>
        <v/>
      </c>
      <c r="Y788" t="str">
        <f>+IF($V788="","",IF(VLOOKUP(' Matrice Tarifaire NON AL'!$AK791,Feuil3!$A$4:$D$14,4,0)="Palette",' Matrice Tarifaire NON AL'!AN791,""))</f>
        <v/>
      </c>
      <c r="AA788" t="str">
        <f>+IF($V788="","",IF(VLOOKUP(' Matrice Tarifaire NON AL'!$AK791,Feuil3!$A$4:$D$14,4,0)="Colis",' Matrice Tarifaire NON AL'!AN791,""))</f>
        <v/>
      </c>
      <c r="AC788" t="str">
        <f>+IF(V788="","",IF(VLOOKUP(' Matrice Tarifaire NON AL'!AK791,Feuil3!$A$4:$D$14,4,0)="Colis",IF(' Matrice Tarifaire NON AL'!AO791&gt;0,' Matrice Tarifaire NON AL'!AO791,""),""))</f>
        <v/>
      </c>
      <c r="AD788" t="str">
        <f t="shared" si="39"/>
        <v/>
      </c>
      <c r="AE788" t="str">
        <f>+IF(C788="","",' Matrice Tarifaire NON AL'!C791)</f>
        <v/>
      </c>
      <c r="AF788" t="str">
        <f>+IF(C788="","",' Matrice Tarifaire NON AL'!AQ791)</f>
        <v/>
      </c>
      <c r="AH788" t="str">
        <f>+IF(E788="","",' Matrice Tarifaire NON AL'!$U791)</f>
        <v/>
      </c>
      <c r="AI788" t="str">
        <f>+IF(F788="","",IF(' Matrice Tarifaire NON AL'!$V791="","",' Matrice Tarifaire NON AL'!$V791))</f>
        <v/>
      </c>
      <c r="AJ788" t="str">
        <f>+IF($C788="","",IF(' Matrice Tarifaire NON AL'!AZ791="","",' Matrice Tarifaire NON AL'!AZ791))</f>
        <v/>
      </c>
      <c r="AK788" t="str">
        <f>+IF($C788="","",IF(' Matrice Tarifaire NON AL'!BA791="","",' Matrice Tarifaire NON AL'!BA791))</f>
        <v/>
      </c>
      <c r="AL788" t="str">
        <f>+IF($C788="","",IF(' Matrice Tarifaire NON AL'!BB791="","",TEXT(' Matrice Tarifaire NON AL'!BB791,"0,0000")))</f>
        <v/>
      </c>
      <c r="AO788" t="str">
        <f>+IF($C788="","",IF(' Matrice Tarifaire NON AL'!BF791="","",TEXT(' Matrice Tarifaire NON AL'!BF791,"0,0000")))</f>
        <v/>
      </c>
      <c r="AP788" t="str">
        <f>+IF($C788="","",IF(' Matrice Tarifaire NON AL'!BG791="","",TEXT(' Matrice Tarifaire NON AL'!BG791,"0,0000")))</f>
        <v/>
      </c>
      <c r="AQ788" t="str">
        <f>+IF($C788="","",IF(' Matrice Tarifaire NON AL'!BH791="","",TEXT(' Matrice Tarifaire NON AL'!BH791,"0,0000")))</f>
        <v/>
      </c>
      <c r="AR788" t="str">
        <f>+IF($C788="","",IF(' Matrice Tarifaire NON AL'!BI791="","",TEXT(' Matrice Tarifaire NON AL'!BI791,"0,0000")))</f>
        <v/>
      </c>
      <c r="AS788" t="str">
        <f>+IF(C788="","",IF(' Matrice Tarifaire NON AL'!BJ791="","0",IF(' Matrice Tarifaire NON AL'!BJ791="","",' Matrice Tarifaire NON AL'!BJ791)))</f>
        <v/>
      </c>
      <c r="AT788" t="str">
        <f>+IF(C788="","",IF(' Matrice Tarifaire NON AL'!BK791="","",' Matrice Tarifaire NON AL'!$BK$6))</f>
        <v/>
      </c>
      <c r="AU788" t="str">
        <f>+IF(C788="","",IF(' Matrice Tarifaire NON AL'!BK791="","",TEXT(' Matrice Tarifaire NON AL'!BK791,"0,0000")))</f>
        <v/>
      </c>
      <c r="AV788" t="str">
        <f>+IF(C788="","",IF(' Matrice Tarifaire NON AL'!BL791="","",' Matrice Tarifaire NON AL'!$BL$6))</f>
        <v/>
      </c>
      <c r="AW788" t="str">
        <f>+IF(C788="","",IF(' Matrice Tarifaire NON AL'!BL791="","",TEXT(' Matrice Tarifaire NON AL'!BL791,"0,0000")))</f>
        <v/>
      </c>
      <c r="AX788" t="str">
        <f>+IF(C788="","",IF(' Matrice Tarifaire NON AL'!BM791="","",' Matrice Tarifaire NON AL'!$BM$6))</f>
        <v/>
      </c>
      <c r="AY788" t="str">
        <f>+IF(C788="","",IF(' Matrice Tarifaire NON AL'!BM791="","",TEXT(' Matrice Tarifaire NON AL'!BM791,"0,0000")))</f>
        <v/>
      </c>
      <c r="AZ788" t="str">
        <f>+IF(C788="","",IF(' Matrice Tarifaire NON AL'!BN791="","","Taxe DEEE"))</f>
        <v/>
      </c>
      <c r="BA788" t="str">
        <f>+IF(C788="","",IF(' Matrice Tarifaire NON AL'!BN791="","",TEXT(' Matrice Tarifaire NON AL'!BN791,"0,0000")))</f>
        <v/>
      </c>
      <c r="BD788" t="str">
        <f>+IF($C788="","",IF(' Matrice Tarifaire NON AL'!BR791="","",TEXT(' Matrice Tarifaire NON AL'!BR791,"0,000")))</f>
        <v/>
      </c>
      <c r="BE788" t="str">
        <f>+IF($C788="","",IF(' Matrice Tarifaire NON AL'!BS791="","",VALUE(TEXT(' Matrice Tarifaire NON AL'!BS791,"0,00"))))</f>
        <v/>
      </c>
      <c r="BF788" t="str">
        <f>+IF($C788="","",IF(' Matrice Tarifaire NON AL'!BY791="","",' Matrice Tarifaire NON AL'!BY791))</f>
        <v/>
      </c>
      <c r="BG788" t="str">
        <f>+IF(C788="","",IF(' Matrice Tarifaire NON AL'!AK791="Composant de Box","999",IF(' Matrice Tarifaire NON AL'!AP791&lt;&gt;"",' Matrice Tarifaire NON AL'!AP791,IF(' Matrice Tarifaire NON AL'!AO791&lt;&gt;"",' Matrice Tarifaire NON AL'!AO791,' Matrice Tarifaire NON AL'!AN791))))</f>
        <v/>
      </c>
    </row>
    <row r="789" spans="1:59" x14ac:dyDescent="0.25">
      <c r="A789" t="str">
        <f>+IF($C789="","",IF(' Matrice Tarifaire NON AL'!N792="","",IF(' Matrice Tarifaire NON AL'!N792=0,"GTIN A 0 - Ne doit pas être mis dans PRE REF",TEXT(' Matrice Tarifaire NON AL'!N792,"00000000000000"))))</f>
        <v/>
      </c>
      <c r="B789" t="str">
        <f>+IF(C789="","",IF(L789=172,4,VLOOKUP(' Matrice Tarifaire NON AL'!AK792,Feuil3!$A$4:$B$14,2,0)))</f>
        <v/>
      </c>
      <c r="C789" t="str">
        <f>+IF(' Matrice Tarifaire NON AL'!O792="","",SUBSTITUTE(' Matrice Tarifaire NON AL'!O792,"CHAR (10)"," "))</f>
        <v/>
      </c>
      <c r="D789" t="str">
        <f>+IF($C789="","",SUBSTITUTE(' Matrice Tarifaire NON AL'!P792,"CHAR (13)"," "))</f>
        <v/>
      </c>
      <c r="E789" t="str">
        <f t="shared" si="37"/>
        <v/>
      </c>
      <c r="F789" t="str">
        <f>+IF($C789="","",IF(' Matrice Tarifaire NON AL'!AX792="","Non",' Matrice Tarifaire NON AL'!AX792))</f>
        <v/>
      </c>
      <c r="G789" t="str">
        <f>+IF($C789="","",IF(' Matrice Tarifaire NON AL'!Q792="DOMEDIA","MDD",IF(' Matrice Tarifaire NON AL'!Q792="APTA","MDD",IF(' Matrice Tarifaire NON AL'!Q792="TOP BUDGET","Premier Prix","MN"))))</f>
        <v/>
      </c>
      <c r="H789" t="str">
        <f>+IF($C789="","",' Matrice Tarifaire NON AL'!Q792)</f>
        <v/>
      </c>
      <c r="K789" t="str">
        <f>+IF($C789="","",' Matrice Tarifaire NON AL'!X792)</f>
        <v/>
      </c>
      <c r="L789" t="str">
        <f>+IF($C789="","",' Matrice Tarifaire NON AL'!X792)</f>
        <v/>
      </c>
      <c r="M789" t="str">
        <f>+IF($C789="","",' Matrice Tarifaire NON AL'!Y792)</f>
        <v/>
      </c>
      <c r="N789" t="str">
        <f>+IF($C789="","",' Matrice Tarifaire NON AL'!Z792)</f>
        <v/>
      </c>
      <c r="P789" t="str">
        <f>+IF(C789="","",IF(' Matrice Tarifaire NON AL'!X792&lt;&gt;168,"Non",""))</f>
        <v/>
      </c>
      <c r="Q789" t="str">
        <f>+IF($C789="","",' Matrice Tarifaire NON AL'!T792)</f>
        <v/>
      </c>
      <c r="R789" t="str">
        <f>+IF($C789="","",IF(' Matrice Tarifaire NON AL'!R792="","",' Matrice Tarifaire NON AL'!R792))</f>
        <v/>
      </c>
      <c r="S789" t="str">
        <f>+IF($C789="","",LEFT(' Matrice Tarifaire NON AL'!W792,1))</f>
        <v/>
      </c>
      <c r="T789" t="str">
        <f>+IF($C789="","",LEFT(' Matrice Tarifaire NON AL'!AY792,3))</f>
        <v/>
      </c>
      <c r="U789" t="str">
        <f t="shared" si="38"/>
        <v/>
      </c>
      <c r="V789" t="str">
        <f>+IF(C789="","",IF(VLOOKUP(' Matrice Tarifaire NON AL'!AK792,Feuil3!A:F,6,0)="Box",IF(' Matrice Tarifaire NON AL'!AL792="Mono-Référence","Homogène",IF(' Matrice Tarifaire NON AL'!AL792="Multi-Références","Panaché","")),IF(' Matrice Tarifaire NON AL'!AK792="A la Pièce","Composant sans Colisage",IF(' Matrice Tarifaire NON AL'!AK792="Composant de Box","Composant sans Colisage","Homogène"))))</f>
        <v/>
      </c>
      <c r="W789" t="str">
        <f>+IF($V789="","",VLOOKUP(' Matrice Tarifaire NON AL'!AK792,Feuil3!$A$4:$E$14,5,0))</f>
        <v/>
      </c>
      <c r="Y789" t="str">
        <f>+IF($V789="","",IF(VLOOKUP(' Matrice Tarifaire NON AL'!$AK792,Feuil3!$A$4:$D$14,4,0)="Palette",' Matrice Tarifaire NON AL'!AN792,""))</f>
        <v/>
      </c>
      <c r="AA789" t="str">
        <f>+IF($V789="","",IF(VLOOKUP(' Matrice Tarifaire NON AL'!$AK792,Feuil3!$A$4:$D$14,4,0)="Colis",' Matrice Tarifaire NON AL'!AN792,""))</f>
        <v/>
      </c>
      <c r="AC789" t="str">
        <f>+IF(V789="","",IF(VLOOKUP(' Matrice Tarifaire NON AL'!AK792,Feuil3!$A$4:$D$14,4,0)="Colis",IF(' Matrice Tarifaire NON AL'!AO792&gt;0,' Matrice Tarifaire NON AL'!AO792,""),""))</f>
        <v/>
      </c>
      <c r="AD789" t="str">
        <f t="shared" si="39"/>
        <v/>
      </c>
      <c r="AE789" t="str">
        <f>+IF(C789="","",' Matrice Tarifaire NON AL'!C792)</f>
        <v/>
      </c>
      <c r="AF789" t="str">
        <f>+IF(C789="","",' Matrice Tarifaire NON AL'!AQ792)</f>
        <v/>
      </c>
      <c r="AH789" t="str">
        <f>+IF(E789="","",' Matrice Tarifaire NON AL'!$U792)</f>
        <v/>
      </c>
      <c r="AI789" t="str">
        <f>+IF(F789="","",IF(' Matrice Tarifaire NON AL'!$V792="","",' Matrice Tarifaire NON AL'!$V792))</f>
        <v/>
      </c>
      <c r="AJ789" t="str">
        <f>+IF($C789="","",IF(' Matrice Tarifaire NON AL'!AZ792="","",' Matrice Tarifaire NON AL'!AZ792))</f>
        <v/>
      </c>
      <c r="AK789" t="str">
        <f>+IF($C789="","",IF(' Matrice Tarifaire NON AL'!BA792="","",' Matrice Tarifaire NON AL'!BA792))</f>
        <v/>
      </c>
      <c r="AL789" t="str">
        <f>+IF($C789="","",IF(' Matrice Tarifaire NON AL'!BB792="","",TEXT(' Matrice Tarifaire NON AL'!BB792,"0,0000")))</f>
        <v/>
      </c>
      <c r="AO789" t="str">
        <f>+IF($C789="","",IF(' Matrice Tarifaire NON AL'!BF792="","",TEXT(' Matrice Tarifaire NON AL'!BF792,"0,0000")))</f>
        <v/>
      </c>
      <c r="AP789" t="str">
        <f>+IF($C789="","",IF(' Matrice Tarifaire NON AL'!BG792="","",TEXT(' Matrice Tarifaire NON AL'!BG792,"0,0000")))</f>
        <v/>
      </c>
      <c r="AQ789" t="str">
        <f>+IF($C789="","",IF(' Matrice Tarifaire NON AL'!BH792="","",TEXT(' Matrice Tarifaire NON AL'!BH792,"0,0000")))</f>
        <v/>
      </c>
      <c r="AR789" t="str">
        <f>+IF($C789="","",IF(' Matrice Tarifaire NON AL'!BI792="","",TEXT(' Matrice Tarifaire NON AL'!BI792,"0,0000")))</f>
        <v/>
      </c>
      <c r="AS789" t="str">
        <f>+IF(C789="","",IF(' Matrice Tarifaire NON AL'!BJ792="","0",IF(' Matrice Tarifaire NON AL'!BJ792="","",' Matrice Tarifaire NON AL'!BJ792)))</f>
        <v/>
      </c>
      <c r="AT789" t="str">
        <f>+IF(C789="","",IF(' Matrice Tarifaire NON AL'!BK792="","",' Matrice Tarifaire NON AL'!$BK$6))</f>
        <v/>
      </c>
      <c r="AU789" t="str">
        <f>+IF(C789="","",IF(' Matrice Tarifaire NON AL'!BK792="","",TEXT(' Matrice Tarifaire NON AL'!BK792,"0,0000")))</f>
        <v/>
      </c>
      <c r="AV789" t="str">
        <f>+IF(C789="","",IF(' Matrice Tarifaire NON AL'!BL792="","",' Matrice Tarifaire NON AL'!$BL$6))</f>
        <v/>
      </c>
      <c r="AW789" t="str">
        <f>+IF(C789="","",IF(' Matrice Tarifaire NON AL'!BL792="","",TEXT(' Matrice Tarifaire NON AL'!BL792,"0,0000")))</f>
        <v/>
      </c>
      <c r="AX789" t="str">
        <f>+IF(C789="","",IF(' Matrice Tarifaire NON AL'!BM792="","",' Matrice Tarifaire NON AL'!$BM$6))</f>
        <v/>
      </c>
      <c r="AY789" t="str">
        <f>+IF(C789="","",IF(' Matrice Tarifaire NON AL'!BM792="","",TEXT(' Matrice Tarifaire NON AL'!BM792,"0,0000")))</f>
        <v/>
      </c>
      <c r="AZ789" t="str">
        <f>+IF(C789="","",IF(' Matrice Tarifaire NON AL'!BN792="","","Taxe DEEE"))</f>
        <v/>
      </c>
      <c r="BA789" t="str">
        <f>+IF(C789="","",IF(' Matrice Tarifaire NON AL'!BN792="","",TEXT(' Matrice Tarifaire NON AL'!BN792,"0,0000")))</f>
        <v/>
      </c>
      <c r="BD789" t="str">
        <f>+IF($C789="","",IF(' Matrice Tarifaire NON AL'!BR792="","",TEXT(' Matrice Tarifaire NON AL'!BR792,"0,000")))</f>
        <v/>
      </c>
      <c r="BE789" t="str">
        <f>+IF($C789="","",IF(' Matrice Tarifaire NON AL'!BS792="","",VALUE(TEXT(' Matrice Tarifaire NON AL'!BS792,"0,00"))))</f>
        <v/>
      </c>
      <c r="BF789" t="str">
        <f>+IF($C789="","",IF(' Matrice Tarifaire NON AL'!BY792="","",' Matrice Tarifaire NON AL'!BY792))</f>
        <v/>
      </c>
      <c r="BG789" t="str">
        <f>+IF(C789="","",IF(' Matrice Tarifaire NON AL'!AK792="Composant de Box","999",IF(' Matrice Tarifaire NON AL'!AP792&lt;&gt;"",' Matrice Tarifaire NON AL'!AP792,IF(' Matrice Tarifaire NON AL'!AO792&lt;&gt;"",' Matrice Tarifaire NON AL'!AO792,' Matrice Tarifaire NON AL'!AN792))))</f>
        <v/>
      </c>
    </row>
    <row r="790" spans="1:59" x14ac:dyDescent="0.25">
      <c r="A790" t="str">
        <f>+IF($C790="","",IF(' Matrice Tarifaire NON AL'!N793="","",IF(' Matrice Tarifaire NON AL'!N793=0,"GTIN A 0 - Ne doit pas être mis dans PRE REF",TEXT(' Matrice Tarifaire NON AL'!N793,"00000000000000"))))</f>
        <v/>
      </c>
      <c r="B790" t="str">
        <f>+IF(C790="","",IF(L790=172,4,VLOOKUP(' Matrice Tarifaire NON AL'!AK793,Feuil3!$A$4:$B$14,2,0)))</f>
        <v/>
      </c>
      <c r="C790" t="str">
        <f>+IF(' Matrice Tarifaire NON AL'!O793="","",SUBSTITUTE(' Matrice Tarifaire NON AL'!O793,"CHAR (10)"," "))</f>
        <v/>
      </c>
      <c r="D790" t="str">
        <f>+IF($C790="","",SUBSTITUTE(' Matrice Tarifaire NON AL'!P793,"CHAR (13)"," "))</f>
        <v/>
      </c>
      <c r="E790" t="str">
        <f t="shared" si="37"/>
        <v/>
      </c>
      <c r="F790" t="str">
        <f>+IF($C790="","",IF(' Matrice Tarifaire NON AL'!AX793="","Non",' Matrice Tarifaire NON AL'!AX793))</f>
        <v/>
      </c>
      <c r="G790" t="str">
        <f>+IF($C790="","",IF(' Matrice Tarifaire NON AL'!Q793="DOMEDIA","MDD",IF(' Matrice Tarifaire NON AL'!Q793="APTA","MDD",IF(' Matrice Tarifaire NON AL'!Q793="TOP BUDGET","Premier Prix","MN"))))</f>
        <v/>
      </c>
      <c r="H790" t="str">
        <f>+IF($C790="","",' Matrice Tarifaire NON AL'!Q793)</f>
        <v/>
      </c>
      <c r="K790" t="str">
        <f>+IF($C790="","",' Matrice Tarifaire NON AL'!X793)</f>
        <v/>
      </c>
      <c r="L790" t="str">
        <f>+IF($C790="","",' Matrice Tarifaire NON AL'!X793)</f>
        <v/>
      </c>
      <c r="M790" t="str">
        <f>+IF($C790="","",' Matrice Tarifaire NON AL'!Y793)</f>
        <v/>
      </c>
      <c r="N790" t="str">
        <f>+IF($C790="","",' Matrice Tarifaire NON AL'!Z793)</f>
        <v/>
      </c>
      <c r="P790" t="str">
        <f>+IF(C790="","",IF(' Matrice Tarifaire NON AL'!X793&lt;&gt;168,"Non",""))</f>
        <v/>
      </c>
      <c r="Q790" t="str">
        <f>+IF($C790="","",' Matrice Tarifaire NON AL'!T793)</f>
        <v/>
      </c>
      <c r="R790" t="str">
        <f>+IF($C790="","",IF(' Matrice Tarifaire NON AL'!R793="","",' Matrice Tarifaire NON AL'!R793))</f>
        <v/>
      </c>
      <c r="S790" t="str">
        <f>+IF($C790="","",LEFT(' Matrice Tarifaire NON AL'!W793,1))</f>
        <v/>
      </c>
      <c r="T790" t="str">
        <f>+IF($C790="","",LEFT(' Matrice Tarifaire NON AL'!AY793,3))</f>
        <v/>
      </c>
      <c r="U790" t="str">
        <f t="shared" si="38"/>
        <v/>
      </c>
      <c r="V790" t="str">
        <f>+IF(C790="","",IF(VLOOKUP(' Matrice Tarifaire NON AL'!AK793,Feuil3!A:F,6,0)="Box",IF(' Matrice Tarifaire NON AL'!AL793="Mono-Référence","Homogène",IF(' Matrice Tarifaire NON AL'!AL793="Multi-Références","Panaché","")),IF(' Matrice Tarifaire NON AL'!AK793="A la Pièce","Composant sans Colisage",IF(' Matrice Tarifaire NON AL'!AK793="Composant de Box","Composant sans Colisage","Homogène"))))</f>
        <v/>
      </c>
      <c r="W790" t="str">
        <f>+IF($V790="","",VLOOKUP(' Matrice Tarifaire NON AL'!AK793,Feuil3!$A$4:$E$14,5,0))</f>
        <v/>
      </c>
      <c r="Y790" t="str">
        <f>+IF($V790="","",IF(VLOOKUP(' Matrice Tarifaire NON AL'!$AK793,Feuil3!$A$4:$D$14,4,0)="Palette",' Matrice Tarifaire NON AL'!AN793,""))</f>
        <v/>
      </c>
      <c r="AA790" t="str">
        <f>+IF($V790="","",IF(VLOOKUP(' Matrice Tarifaire NON AL'!$AK793,Feuil3!$A$4:$D$14,4,0)="Colis",' Matrice Tarifaire NON AL'!AN793,""))</f>
        <v/>
      </c>
      <c r="AC790" t="str">
        <f>+IF(V790="","",IF(VLOOKUP(' Matrice Tarifaire NON AL'!AK793,Feuil3!$A$4:$D$14,4,0)="Colis",IF(' Matrice Tarifaire NON AL'!AO793&gt;0,' Matrice Tarifaire NON AL'!AO793,""),""))</f>
        <v/>
      </c>
      <c r="AD790" t="str">
        <f t="shared" si="39"/>
        <v/>
      </c>
      <c r="AE790" t="str">
        <f>+IF(C790="","",' Matrice Tarifaire NON AL'!C793)</f>
        <v/>
      </c>
      <c r="AF790" t="str">
        <f>+IF(C790="","",' Matrice Tarifaire NON AL'!AQ793)</f>
        <v/>
      </c>
      <c r="AH790" t="str">
        <f>+IF(E790="","",' Matrice Tarifaire NON AL'!$U793)</f>
        <v/>
      </c>
      <c r="AI790" t="str">
        <f>+IF(F790="","",IF(' Matrice Tarifaire NON AL'!$V793="","",' Matrice Tarifaire NON AL'!$V793))</f>
        <v/>
      </c>
      <c r="AJ790" t="str">
        <f>+IF($C790="","",IF(' Matrice Tarifaire NON AL'!AZ793="","",' Matrice Tarifaire NON AL'!AZ793))</f>
        <v/>
      </c>
      <c r="AK790" t="str">
        <f>+IF($C790="","",IF(' Matrice Tarifaire NON AL'!BA793="","",' Matrice Tarifaire NON AL'!BA793))</f>
        <v/>
      </c>
      <c r="AL790" t="str">
        <f>+IF($C790="","",IF(' Matrice Tarifaire NON AL'!BB793="","",TEXT(' Matrice Tarifaire NON AL'!BB793,"0,0000")))</f>
        <v/>
      </c>
      <c r="AO790" t="str">
        <f>+IF($C790="","",IF(' Matrice Tarifaire NON AL'!BF793="","",TEXT(' Matrice Tarifaire NON AL'!BF793,"0,0000")))</f>
        <v/>
      </c>
      <c r="AP790" t="str">
        <f>+IF($C790="","",IF(' Matrice Tarifaire NON AL'!BG793="","",TEXT(' Matrice Tarifaire NON AL'!BG793,"0,0000")))</f>
        <v/>
      </c>
      <c r="AQ790" t="str">
        <f>+IF($C790="","",IF(' Matrice Tarifaire NON AL'!BH793="","",TEXT(' Matrice Tarifaire NON AL'!BH793,"0,0000")))</f>
        <v/>
      </c>
      <c r="AR790" t="str">
        <f>+IF($C790="","",IF(' Matrice Tarifaire NON AL'!BI793="","",TEXT(' Matrice Tarifaire NON AL'!BI793,"0,0000")))</f>
        <v/>
      </c>
      <c r="AS790" t="str">
        <f>+IF(C790="","",IF(' Matrice Tarifaire NON AL'!BJ793="","0",IF(' Matrice Tarifaire NON AL'!BJ793="","",' Matrice Tarifaire NON AL'!BJ793)))</f>
        <v/>
      </c>
      <c r="AT790" t="str">
        <f>+IF(C790="","",IF(' Matrice Tarifaire NON AL'!BK793="","",' Matrice Tarifaire NON AL'!$BK$6))</f>
        <v/>
      </c>
      <c r="AU790" t="str">
        <f>+IF(C790="","",IF(' Matrice Tarifaire NON AL'!BK793="","",TEXT(' Matrice Tarifaire NON AL'!BK793,"0,0000")))</f>
        <v/>
      </c>
      <c r="AV790" t="str">
        <f>+IF(C790="","",IF(' Matrice Tarifaire NON AL'!BL793="","",' Matrice Tarifaire NON AL'!$BL$6))</f>
        <v/>
      </c>
      <c r="AW790" t="str">
        <f>+IF(C790="","",IF(' Matrice Tarifaire NON AL'!BL793="","",TEXT(' Matrice Tarifaire NON AL'!BL793,"0,0000")))</f>
        <v/>
      </c>
      <c r="AX790" t="str">
        <f>+IF(C790="","",IF(' Matrice Tarifaire NON AL'!BM793="","",' Matrice Tarifaire NON AL'!$BM$6))</f>
        <v/>
      </c>
      <c r="AY790" t="str">
        <f>+IF(C790="","",IF(' Matrice Tarifaire NON AL'!BM793="","",TEXT(' Matrice Tarifaire NON AL'!BM793,"0,0000")))</f>
        <v/>
      </c>
      <c r="AZ790" t="str">
        <f>+IF(C790="","",IF(' Matrice Tarifaire NON AL'!BN793="","","Taxe DEEE"))</f>
        <v/>
      </c>
      <c r="BA790" t="str">
        <f>+IF(C790="","",IF(' Matrice Tarifaire NON AL'!BN793="","",TEXT(' Matrice Tarifaire NON AL'!BN793,"0,0000")))</f>
        <v/>
      </c>
      <c r="BD790" t="str">
        <f>+IF($C790="","",IF(' Matrice Tarifaire NON AL'!BR793="","",TEXT(' Matrice Tarifaire NON AL'!BR793,"0,000")))</f>
        <v/>
      </c>
      <c r="BE790" t="str">
        <f>+IF($C790="","",IF(' Matrice Tarifaire NON AL'!BS793="","",VALUE(TEXT(' Matrice Tarifaire NON AL'!BS793,"0,00"))))</f>
        <v/>
      </c>
      <c r="BF790" t="str">
        <f>+IF($C790="","",IF(' Matrice Tarifaire NON AL'!BY793="","",' Matrice Tarifaire NON AL'!BY793))</f>
        <v/>
      </c>
      <c r="BG790" t="str">
        <f>+IF(C790="","",IF(' Matrice Tarifaire NON AL'!AK793="Composant de Box","999",IF(' Matrice Tarifaire NON AL'!AP793&lt;&gt;"",' Matrice Tarifaire NON AL'!AP793,IF(' Matrice Tarifaire NON AL'!AO793&lt;&gt;"",' Matrice Tarifaire NON AL'!AO793,' Matrice Tarifaire NON AL'!AN793))))</f>
        <v/>
      </c>
    </row>
    <row r="791" spans="1:59" x14ac:dyDescent="0.25">
      <c r="A791" t="str">
        <f>+IF($C791="","",IF(' Matrice Tarifaire NON AL'!N794="","",IF(' Matrice Tarifaire NON AL'!N794=0,"GTIN A 0 - Ne doit pas être mis dans PRE REF",TEXT(' Matrice Tarifaire NON AL'!N794,"00000000000000"))))</f>
        <v/>
      </c>
      <c r="B791" t="str">
        <f>+IF(C791="","",IF(L791=172,4,VLOOKUP(' Matrice Tarifaire NON AL'!AK794,Feuil3!$A$4:$B$14,2,0)))</f>
        <v/>
      </c>
      <c r="C791" t="str">
        <f>+IF(' Matrice Tarifaire NON AL'!O794="","",SUBSTITUTE(' Matrice Tarifaire NON AL'!O794,"CHAR (10)"," "))</f>
        <v/>
      </c>
      <c r="D791" t="str">
        <f>+IF($C791="","",SUBSTITUTE(' Matrice Tarifaire NON AL'!P794,"CHAR (13)"," "))</f>
        <v/>
      </c>
      <c r="E791" t="str">
        <f t="shared" si="37"/>
        <v/>
      </c>
      <c r="F791" t="str">
        <f>+IF($C791="","",IF(' Matrice Tarifaire NON AL'!AX794="","Non",' Matrice Tarifaire NON AL'!AX794))</f>
        <v/>
      </c>
      <c r="G791" t="str">
        <f>+IF($C791="","",IF(' Matrice Tarifaire NON AL'!Q794="DOMEDIA","MDD",IF(' Matrice Tarifaire NON AL'!Q794="APTA","MDD",IF(' Matrice Tarifaire NON AL'!Q794="TOP BUDGET","Premier Prix","MN"))))</f>
        <v/>
      </c>
      <c r="H791" t="str">
        <f>+IF($C791="","",' Matrice Tarifaire NON AL'!Q794)</f>
        <v/>
      </c>
      <c r="K791" t="str">
        <f>+IF($C791="","",' Matrice Tarifaire NON AL'!X794)</f>
        <v/>
      </c>
      <c r="L791" t="str">
        <f>+IF($C791="","",' Matrice Tarifaire NON AL'!X794)</f>
        <v/>
      </c>
      <c r="M791" t="str">
        <f>+IF($C791="","",' Matrice Tarifaire NON AL'!Y794)</f>
        <v/>
      </c>
      <c r="N791" t="str">
        <f>+IF($C791="","",' Matrice Tarifaire NON AL'!Z794)</f>
        <v/>
      </c>
      <c r="P791" t="str">
        <f>+IF(C791="","",IF(' Matrice Tarifaire NON AL'!X794&lt;&gt;168,"Non",""))</f>
        <v/>
      </c>
      <c r="Q791" t="str">
        <f>+IF($C791="","",' Matrice Tarifaire NON AL'!T794)</f>
        <v/>
      </c>
      <c r="R791" t="str">
        <f>+IF($C791="","",IF(' Matrice Tarifaire NON AL'!R794="","",' Matrice Tarifaire NON AL'!R794))</f>
        <v/>
      </c>
      <c r="S791" t="str">
        <f>+IF($C791="","",LEFT(' Matrice Tarifaire NON AL'!W794,1))</f>
        <v/>
      </c>
      <c r="T791" t="str">
        <f>+IF($C791="","",LEFT(' Matrice Tarifaire NON AL'!AY794,3))</f>
        <v/>
      </c>
      <c r="U791" t="str">
        <f t="shared" si="38"/>
        <v/>
      </c>
      <c r="V791" t="str">
        <f>+IF(C791="","",IF(VLOOKUP(' Matrice Tarifaire NON AL'!AK794,Feuil3!A:F,6,0)="Box",IF(' Matrice Tarifaire NON AL'!AL794="Mono-Référence","Homogène",IF(' Matrice Tarifaire NON AL'!AL794="Multi-Références","Panaché","")),IF(' Matrice Tarifaire NON AL'!AK794="A la Pièce","Composant sans Colisage",IF(' Matrice Tarifaire NON AL'!AK794="Composant de Box","Composant sans Colisage","Homogène"))))</f>
        <v/>
      </c>
      <c r="W791" t="str">
        <f>+IF($V791="","",VLOOKUP(' Matrice Tarifaire NON AL'!AK794,Feuil3!$A$4:$E$14,5,0))</f>
        <v/>
      </c>
      <c r="Y791" t="str">
        <f>+IF($V791="","",IF(VLOOKUP(' Matrice Tarifaire NON AL'!$AK794,Feuil3!$A$4:$D$14,4,0)="Palette",' Matrice Tarifaire NON AL'!AN794,""))</f>
        <v/>
      </c>
      <c r="AA791" t="str">
        <f>+IF($V791="","",IF(VLOOKUP(' Matrice Tarifaire NON AL'!$AK794,Feuil3!$A$4:$D$14,4,0)="Colis",' Matrice Tarifaire NON AL'!AN794,""))</f>
        <v/>
      </c>
      <c r="AC791" t="str">
        <f>+IF(V791="","",IF(VLOOKUP(' Matrice Tarifaire NON AL'!AK794,Feuil3!$A$4:$D$14,4,0)="Colis",IF(' Matrice Tarifaire NON AL'!AO794&gt;0,' Matrice Tarifaire NON AL'!AO794,""),""))</f>
        <v/>
      </c>
      <c r="AD791" t="str">
        <f t="shared" si="39"/>
        <v/>
      </c>
      <c r="AE791" t="str">
        <f>+IF(C791="","",' Matrice Tarifaire NON AL'!C794)</f>
        <v/>
      </c>
      <c r="AF791" t="str">
        <f>+IF(C791="","",' Matrice Tarifaire NON AL'!AQ794)</f>
        <v/>
      </c>
      <c r="AH791" t="str">
        <f>+IF(E791="","",' Matrice Tarifaire NON AL'!$U794)</f>
        <v/>
      </c>
      <c r="AI791" t="str">
        <f>+IF(F791="","",IF(' Matrice Tarifaire NON AL'!$V794="","",' Matrice Tarifaire NON AL'!$V794))</f>
        <v/>
      </c>
      <c r="AJ791" t="str">
        <f>+IF($C791="","",IF(' Matrice Tarifaire NON AL'!AZ794="","",' Matrice Tarifaire NON AL'!AZ794))</f>
        <v/>
      </c>
      <c r="AK791" t="str">
        <f>+IF($C791="","",IF(' Matrice Tarifaire NON AL'!BA794="","",' Matrice Tarifaire NON AL'!BA794))</f>
        <v/>
      </c>
      <c r="AL791" t="str">
        <f>+IF($C791="","",IF(' Matrice Tarifaire NON AL'!BB794="","",TEXT(' Matrice Tarifaire NON AL'!BB794,"0,0000")))</f>
        <v/>
      </c>
      <c r="AO791" t="str">
        <f>+IF($C791="","",IF(' Matrice Tarifaire NON AL'!BF794="","",TEXT(' Matrice Tarifaire NON AL'!BF794,"0,0000")))</f>
        <v/>
      </c>
      <c r="AP791" t="str">
        <f>+IF($C791="","",IF(' Matrice Tarifaire NON AL'!BG794="","",TEXT(' Matrice Tarifaire NON AL'!BG794,"0,0000")))</f>
        <v/>
      </c>
      <c r="AQ791" t="str">
        <f>+IF($C791="","",IF(' Matrice Tarifaire NON AL'!BH794="","",TEXT(' Matrice Tarifaire NON AL'!BH794,"0,0000")))</f>
        <v/>
      </c>
      <c r="AR791" t="str">
        <f>+IF($C791="","",IF(' Matrice Tarifaire NON AL'!BI794="","",TEXT(' Matrice Tarifaire NON AL'!BI794,"0,0000")))</f>
        <v/>
      </c>
      <c r="AS791" t="str">
        <f>+IF(C791="","",IF(' Matrice Tarifaire NON AL'!BJ794="","0",IF(' Matrice Tarifaire NON AL'!BJ794="","",' Matrice Tarifaire NON AL'!BJ794)))</f>
        <v/>
      </c>
      <c r="AT791" t="str">
        <f>+IF(C791="","",IF(' Matrice Tarifaire NON AL'!BK794="","",' Matrice Tarifaire NON AL'!$BK$6))</f>
        <v/>
      </c>
      <c r="AU791" t="str">
        <f>+IF(C791="","",IF(' Matrice Tarifaire NON AL'!BK794="","",TEXT(' Matrice Tarifaire NON AL'!BK794,"0,0000")))</f>
        <v/>
      </c>
      <c r="AV791" t="str">
        <f>+IF(C791="","",IF(' Matrice Tarifaire NON AL'!BL794="","",' Matrice Tarifaire NON AL'!$BL$6))</f>
        <v/>
      </c>
      <c r="AW791" t="str">
        <f>+IF(C791="","",IF(' Matrice Tarifaire NON AL'!BL794="","",TEXT(' Matrice Tarifaire NON AL'!BL794,"0,0000")))</f>
        <v/>
      </c>
      <c r="AX791" t="str">
        <f>+IF(C791="","",IF(' Matrice Tarifaire NON AL'!BM794="","",' Matrice Tarifaire NON AL'!$BM$6))</f>
        <v/>
      </c>
      <c r="AY791" t="str">
        <f>+IF(C791="","",IF(' Matrice Tarifaire NON AL'!BM794="","",TEXT(' Matrice Tarifaire NON AL'!BM794,"0,0000")))</f>
        <v/>
      </c>
      <c r="AZ791" t="str">
        <f>+IF(C791="","",IF(' Matrice Tarifaire NON AL'!BN794="","","Taxe DEEE"))</f>
        <v/>
      </c>
      <c r="BA791" t="str">
        <f>+IF(C791="","",IF(' Matrice Tarifaire NON AL'!BN794="","",TEXT(' Matrice Tarifaire NON AL'!BN794,"0,0000")))</f>
        <v/>
      </c>
      <c r="BD791" t="str">
        <f>+IF($C791="","",IF(' Matrice Tarifaire NON AL'!BR794="","",TEXT(' Matrice Tarifaire NON AL'!BR794,"0,000")))</f>
        <v/>
      </c>
      <c r="BE791" t="str">
        <f>+IF($C791="","",IF(' Matrice Tarifaire NON AL'!BS794="","",VALUE(TEXT(' Matrice Tarifaire NON AL'!BS794,"0,00"))))</f>
        <v/>
      </c>
      <c r="BF791" t="str">
        <f>+IF($C791="","",IF(' Matrice Tarifaire NON AL'!BY794="","",' Matrice Tarifaire NON AL'!BY794))</f>
        <v/>
      </c>
      <c r="BG791" t="str">
        <f>+IF(C791="","",IF(' Matrice Tarifaire NON AL'!AK794="Composant de Box","999",IF(' Matrice Tarifaire NON AL'!AP794&lt;&gt;"",' Matrice Tarifaire NON AL'!AP794,IF(' Matrice Tarifaire NON AL'!AO794&lt;&gt;"",' Matrice Tarifaire NON AL'!AO794,' Matrice Tarifaire NON AL'!AN794))))</f>
        <v/>
      </c>
    </row>
    <row r="792" spans="1:59" x14ac:dyDescent="0.25">
      <c r="A792" t="str">
        <f>+IF($C792="","",IF(' Matrice Tarifaire NON AL'!N795="","",IF(' Matrice Tarifaire NON AL'!N795=0,"GTIN A 0 - Ne doit pas être mis dans PRE REF",TEXT(' Matrice Tarifaire NON AL'!N795,"00000000000000"))))</f>
        <v/>
      </c>
      <c r="B792" t="str">
        <f>+IF(C792="","",IF(L792=172,4,VLOOKUP(' Matrice Tarifaire NON AL'!AK795,Feuil3!$A$4:$B$14,2,0)))</f>
        <v/>
      </c>
      <c r="C792" t="str">
        <f>+IF(' Matrice Tarifaire NON AL'!O795="","",SUBSTITUTE(' Matrice Tarifaire NON AL'!O795,"CHAR (10)"," "))</f>
        <v/>
      </c>
      <c r="D792" t="str">
        <f>+IF($C792="","",SUBSTITUTE(' Matrice Tarifaire NON AL'!P795,"CHAR (13)"," "))</f>
        <v/>
      </c>
      <c r="E792" t="str">
        <f t="shared" si="37"/>
        <v/>
      </c>
      <c r="F792" t="str">
        <f>+IF($C792="","",IF(' Matrice Tarifaire NON AL'!AX795="","Non",' Matrice Tarifaire NON AL'!AX795))</f>
        <v/>
      </c>
      <c r="G792" t="str">
        <f>+IF($C792="","",IF(' Matrice Tarifaire NON AL'!Q795="DOMEDIA","MDD",IF(' Matrice Tarifaire NON AL'!Q795="APTA","MDD",IF(' Matrice Tarifaire NON AL'!Q795="TOP BUDGET","Premier Prix","MN"))))</f>
        <v/>
      </c>
      <c r="H792" t="str">
        <f>+IF($C792="","",' Matrice Tarifaire NON AL'!Q795)</f>
        <v/>
      </c>
      <c r="K792" t="str">
        <f>+IF($C792="","",' Matrice Tarifaire NON AL'!X795)</f>
        <v/>
      </c>
      <c r="L792" t="str">
        <f>+IF($C792="","",' Matrice Tarifaire NON AL'!X795)</f>
        <v/>
      </c>
      <c r="M792" t="str">
        <f>+IF($C792="","",' Matrice Tarifaire NON AL'!Y795)</f>
        <v/>
      </c>
      <c r="N792" t="str">
        <f>+IF($C792="","",' Matrice Tarifaire NON AL'!Z795)</f>
        <v/>
      </c>
      <c r="P792" t="str">
        <f>+IF(C792="","",IF(' Matrice Tarifaire NON AL'!X795&lt;&gt;168,"Non",""))</f>
        <v/>
      </c>
      <c r="Q792" t="str">
        <f>+IF($C792="","",' Matrice Tarifaire NON AL'!T795)</f>
        <v/>
      </c>
      <c r="R792" t="str">
        <f>+IF($C792="","",IF(' Matrice Tarifaire NON AL'!R795="","",' Matrice Tarifaire NON AL'!R795))</f>
        <v/>
      </c>
      <c r="S792" t="str">
        <f>+IF($C792="","",LEFT(' Matrice Tarifaire NON AL'!W795,1))</f>
        <v/>
      </c>
      <c r="T792" t="str">
        <f>+IF($C792="","",LEFT(' Matrice Tarifaire NON AL'!AY795,3))</f>
        <v/>
      </c>
      <c r="U792" t="str">
        <f t="shared" si="38"/>
        <v/>
      </c>
      <c r="V792" t="str">
        <f>+IF(C792="","",IF(VLOOKUP(' Matrice Tarifaire NON AL'!AK795,Feuil3!A:F,6,0)="Box",IF(' Matrice Tarifaire NON AL'!AL795="Mono-Référence","Homogène",IF(' Matrice Tarifaire NON AL'!AL795="Multi-Références","Panaché","")),IF(' Matrice Tarifaire NON AL'!AK795="A la Pièce","Composant sans Colisage",IF(' Matrice Tarifaire NON AL'!AK795="Composant de Box","Composant sans Colisage","Homogène"))))</f>
        <v/>
      </c>
      <c r="W792" t="str">
        <f>+IF($V792="","",VLOOKUP(' Matrice Tarifaire NON AL'!AK795,Feuil3!$A$4:$E$14,5,0))</f>
        <v/>
      </c>
      <c r="Y792" t="str">
        <f>+IF($V792="","",IF(VLOOKUP(' Matrice Tarifaire NON AL'!$AK795,Feuil3!$A$4:$D$14,4,0)="Palette",' Matrice Tarifaire NON AL'!AN795,""))</f>
        <v/>
      </c>
      <c r="AA792" t="str">
        <f>+IF($V792="","",IF(VLOOKUP(' Matrice Tarifaire NON AL'!$AK795,Feuil3!$A$4:$D$14,4,0)="Colis",' Matrice Tarifaire NON AL'!AN795,""))</f>
        <v/>
      </c>
      <c r="AC792" t="str">
        <f>+IF(V792="","",IF(VLOOKUP(' Matrice Tarifaire NON AL'!AK795,Feuil3!$A$4:$D$14,4,0)="Colis",IF(' Matrice Tarifaire NON AL'!AO795&gt;0,' Matrice Tarifaire NON AL'!AO795,""),""))</f>
        <v/>
      </c>
      <c r="AD792" t="str">
        <f t="shared" si="39"/>
        <v/>
      </c>
      <c r="AE792" t="str">
        <f>+IF(C792="","",' Matrice Tarifaire NON AL'!C795)</f>
        <v/>
      </c>
      <c r="AF792" t="str">
        <f>+IF(C792="","",' Matrice Tarifaire NON AL'!AQ795)</f>
        <v/>
      </c>
      <c r="AH792" t="str">
        <f>+IF(E792="","",' Matrice Tarifaire NON AL'!$U795)</f>
        <v/>
      </c>
      <c r="AI792" t="str">
        <f>+IF(F792="","",IF(' Matrice Tarifaire NON AL'!$V795="","",' Matrice Tarifaire NON AL'!$V795))</f>
        <v/>
      </c>
      <c r="AJ792" t="str">
        <f>+IF($C792="","",IF(' Matrice Tarifaire NON AL'!AZ795="","",' Matrice Tarifaire NON AL'!AZ795))</f>
        <v/>
      </c>
      <c r="AK792" t="str">
        <f>+IF($C792="","",IF(' Matrice Tarifaire NON AL'!BA795="","",' Matrice Tarifaire NON AL'!BA795))</f>
        <v/>
      </c>
      <c r="AL792" t="str">
        <f>+IF($C792="","",IF(' Matrice Tarifaire NON AL'!BB795="","",TEXT(' Matrice Tarifaire NON AL'!BB795,"0,0000")))</f>
        <v/>
      </c>
      <c r="AO792" t="str">
        <f>+IF($C792="","",IF(' Matrice Tarifaire NON AL'!BF795="","",TEXT(' Matrice Tarifaire NON AL'!BF795,"0,0000")))</f>
        <v/>
      </c>
      <c r="AP792" t="str">
        <f>+IF($C792="","",IF(' Matrice Tarifaire NON AL'!BG795="","",TEXT(' Matrice Tarifaire NON AL'!BG795,"0,0000")))</f>
        <v/>
      </c>
      <c r="AQ792" t="str">
        <f>+IF($C792="","",IF(' Matrice Tarifaire NON AL'!BH795="","",TEXT(' Matrice Tarifaire NON AL'!BH795,"0,0000")))</f>
        <v/>
      </c>
      <c r="AR792" t="str">
        <f>+IF($C792="","",IF(' Matrice Tarifaire NON AL'!BI795="","",TEXT(' Matrice Tarifaire NON AL'!BI795,"0,0000")))</f>
        <v/>
      </c>
      <c r="AS792" t="str">
        <f>+IF(C792="","",IF(' Matrice Tarifaire NON AL'!BJ795="","0",IF(' Matrice Tarifaire NON AL'!BJ795="","",' Matrice Tarifaire NON AL'!BJ795)))</f>
        <v/>
      </c>
      <c r="AT792" t="str">
        <f>+IF(C792="","",IF(' Matrice Tarifaire NON AL'!BK795="","",' Matrice Tarifaire NON AL'!$BK$6))</f>
        <v/>
      </c>
      <c r="AU792" t="str">
        <f>+IF(C792="","",IF(' Matrice Tarifaire NON AL'!BK795="","",TEXT(' Matrice Tarifaire NON AL'!BK795,"0,0000")))</f>
        <v/>
      </c>
      <c r="AV792" t="str">
        <f>+IF(C792="","",IF(' Matrice Tarifaire NON AL'!BL795="","",' Matrice Tarifaire NON AL'!$BL$6))</f>
        <v/>
      </c>
      <c r="AW792" t="str">
        <f>+IF(C792="","",IF(' Matrice Tarifaire NON AL'!BL795="","",TEXT(' Matrice Tarifaire NON AL'!BL795,"0,0000")))</f>
        <v/>
      </c>
      <c r="AX792" t="str">
        <f>+IF(C792="","",IF(' Matrice Tarifaire NON AL'!BM795="","",' Matrice Tarifaire NON AL'!$BM$6))</f>
        <v/>
      </c>
      <c r="AY792" t="str">
        <f>+IF(C792="","",IF(' Matrice Tarifaire NON AL'!BM795="","",TEXT(' Matrice Tarifaire NON AL'!BM795,"0,0000")))</f>
        <v/>
      </c>
      <c r="AZ792" t="str">
        <f>+IF(C792="","",IF(' Matrice Tarifaire NON AL'!BN795="","","Taxe DEEE"))</f>
        <v/>
      </c>
      <c r="BA792" t="str">
        <f>+IF(C792="","",IF(' Matrice Tarifaire NON AL'!BN795="","",TEXT(' Matrice Tarifaire NON AL'!BN795,"0,0000")))</f>
        <v/>
      </c>
      <c r="BD792" t="str">
        <f>+IF($C792="","",IF(' Matrice Tarifaire NON AL'!BR795="","",TEXT(' Matrice Tarifaire NON AL'!BR795,"0,000")))</f>
        <v/>
      </c>
      <c r="BE792" t="str">
        <f>+IF($C792="","",IF(' Matrice Tarifaire NON AL'!BS795="","",VALUE(TEXT(' Matrice Tarifaire NON AL'!BS795,"0,00"))))</f>
        <v/>
      </c>
      <c r="BF792" t="str">
        <f>+IF($C792="","",IF(' Matrice Tarifaire NON AL'!BY795="","",' Matrice Tarifaire NON AL'!BY795))</f>
        <v/>
      </c>
      <c r="BG792" t="str">
        <f>+IF(C792="","",IF(' Matrice Tarifaire NON AL'!AK795="Composant de Box","999",IF(' Matrice Tarifaire NON AL'!AP795&lt;&gt;"",' Matrice Tarifaire NON AL'!AP795,IF(' Matrice Tarifaire NON AL'!AO795&lt;&gt;"",' Matrice Tarifaire NON AL'!AO795,' Matrice Tarifaire NON AL'!AN795))))</f>
        <v/>
      </c>
    </row>
    <row r="793" spans="1:59" x14ac:dyDescent="0.25">
      <c r="A793" t="str">
        <f>+IF($C793="","",IF(' Matrice Tarifaire NON AL'!N796="","",IF(' Matrice Tarifaire NON AL'!N796=0,"GTIN A 0 - Ne doit pas être mis dans PRE REF",TEXT(' Matrice Tarifaire NON AL'!N796,"00000000000000"))))</f>
        <v/>
      </c>
      <c r="B793" t="str">
        <f>+IF(C793="","",IF(L793=172,4,VLOOKUP(' Matrice Tarifaire NON AL'!AK796,Feuil3!$A$4:$B$14,2,0)))</f>
        <v/>
      </c>
      <c r="C793" t="str">
        <f>+IF(' Matrice Tarifaire NON AL'!O796="","",SUBSTITUTE(' Matrice Tarifaire NON AL'!O796,"CHAR (10)"," "))</f>
        <v/>
      </c>
      <c r="D793" t="str">
        <f>+IF($C793="","",SUBSTITUTE(' Matrice Tarifaire NON AL'!P796,"CHAR (13)"," "))</f>
        <v/>
      </c>
      <c r="E793" t="str">
        <f t="shared" si="37"/>
        <v/>
      </c>
      <c r="F793" t="str">
        <f>+IF($C793="","",IF(' Matrice Tarifaire NON AL'!AX796="","Non",' Matrice Tarifaire NON AL'!AX796))</f>
        <v/>
      </c>
      <c r="G793" t="str">
        <f>+IF($C793="","",IF(' Matrice Tarifaire NON AL'!Q796="DOMEDIA","MDD",IF(' Matrice Tarifaire NON AL'!Q796="APTA","MDD",IF(' Matrice Tarifaire NON AL'!Q796="TOP BUDGET","Premier Prix","MN"))))</f>
        <v/>
      </c>
      <c r="H793" t="str">
        <f>+IF($C793="","",' Matrice Tarifaire NON AL'!Q796)</f>
        <v/>
      </c>
      <c r="K793" t="str">
        <f>+IF($C793="","",' Matrice Tarifaire NON AL'!X796)</f>
        <v/>
      </c>
      <c r="L793" t="str">
        <f>+IF($C793="","",' Matrice Tarifaire NON AL'!X796)</f>
        <v/>
      </c>
      <c r="M793" t="str">
        <f>+IF($C793="","",' Matrice Tarifaire NON AL'!Y796)</f>
        <v/>
      </c>
      <c r="N793" t="str">
        <f>+IF($C793="","",' Matrice Tarifaire NON AL'!Z796)</f>
        <v/>
      </c>
      <c r="P793" t="str">
        <f>+IF(C793="","",IF(' Matrice Tarifaire NON AL'!X796&lt;&gt;168,"Non",""))</f>
        <v/>
      </c>
      <c r="Q793" t="str">
        <f>+IF($C793="","",' Matrice Tarifaire NON AL'!T796)</f>
        <v/>
      </c>
      <c r="R793" t="str">
        <f>+IF($C793="","",IF(' Matrice Tarifaire NON AL'!R796="","",' Matrice Tarifaire NON AL'!R796))</f>
        <v/>
      </c>
      <c r="S793" t="str">
        <f>+IF($C793="","",LEFT(' Matrice Tarifaire NON AL'!W796,1))</f>
        <v/>
      </c>
      <c r="T793" t="str">
        <f>+IF($C793="","",LEFT(' Matrice Tarifaire NON AL'!AY796,3))</f>
        <v/>
      </c>
      <c r="U793" t="str">
        <f t="shared" si="38"/>
        <v/>
      </c>
      <c r="V793" t="str">
        <f>+IF(C793="","",IF(VLOOKUP(' Matrice Tarifaire NON AL'!AK796,Feuil3!A:F,6,0)="Box",IF(' Matrice Tarifaire NON AL'!AL796="Mono-Référence","Homogène",IF(' Matrice Tarifaire NON AL'!AL796="Multi-Références","Panaché","")),IF(' Matrice Tarifaire NON AL'!AK796="A la Pièce","Composant sans Colisage",IF(' Matrice Tarifaire NON AL'!AK796="Composant de Box","Composant sans Colisage","Homogène"))))</f>
        <v/>
      </c>
      <c r="W793" t="str">
        <f>+IF($V793="","",VLOOKUP(' Matrice Tarifaire NON AL'!AK796,Feuil3!$A$4:$E$14,5,0))</f>
        <v/>
      </c>
      <c r="Y793" t="str">
        <f>+IF($V793="","",IF(VLOOKUP(' Matrice Tarifaire NON AL'!$AK796,Feuil3!$A$4:$D$14,4,0)="Palette",' Matrice Tarifaire NON AL'!AN796,""))</f>
        <v/>
      </c>
      <c r="AA793" t="str">
        <f>+IF($V793="","",IF(VLOOKUP(' Matrice Tarifaire NON AL'!$AK796,Feuil3!$A$4:$D$14,4,0)="Colis",' Matrice Tarifaire NON AL'!AN796,""))</f>
        <v/>
      </c>
      <c r="AC793" t="str">
        <f>+IF(V793="","",IF(VLOOKUP(' Matrice Tarifaire NON AL'!AK796,Feuil3!$A$4:$D$14,4,0)="Colis",IF(' Matrice Tarifaire NON AL'!AO796&gt;0,' Matrice Tarifaire NON AL'!AO796,""),""))</f>
        <v/>
      </c>
      <c r="AD793" t="str">
        <f t="shared" si="39"/>
        <v/>
      </c>
      <c r="AE793" t="str">
        <f>+IF(C793="","",' Matrice Tarifaire NON AL'!C796)</f>
        <v/>
      </c>
      <c r="AF793" t="str">
        <f>+IF(C793="","",' Matrice Tarifaire NON AL'!AQ796)</f>
        <v/>
      </c>
      <c r="AH793" t="str">
        <f>+IF(E793="","",' Matrice Tarifaire NON AL'!$U796)</f>
        <v/>
      </c>
      <c r="AI793" t="str">
        <f>+IF(F793="","",IF(' Matrice Tarifaire NON AL'!$V796="","",' Matrice Tarifaire NON AL'!$V796))</f>
        <v/>
      </c>
      <c r="AJ793" t="str">
        <f>+IF($C793="","",IF(' Matrice Tarifaire NON AL'!AZ796="","",' Matrice Tarifaire NON AL'!AZ796))</f>
        <v/>
      </c>
      <c r="AK793" t="str">
        <f>+IF($C793="","",IF(' Matrice Tarifaire NON AL'!BA796="","",' Matrice Tarifaire NON AL'!BA796))</f>
        <v/>
      </c>
      <c r="AL793" t="str">
        <f>+IF($C793="","",IF(' Matrice Tarifaire NON AL'!BB796="","",TEXT(' Matrice Tarifaire NON AL'!BB796,"0,0000")))</f>
        <v/>
      </c>
      <c r="AO793" t="str">
        <f>+IF($C793="","",IF(' Matrice Tarifaire NON AL'!BF796="","",TEXT(' Matrice Tarifaire NON AL'!BF796,"0,0000")))</f>
        <v/>
      </c>
      <c r="AP793" t="str">
        <f>+IF($C793="","",IF(' Matrice Tarifaire NON AL'!BG796="","",TEXT(' Matrice Tarifaire NON AL'!BG796,"0,0000")))</f>
        <v/>
      </c>
      <c r="AQ793" t="str">
        <f>+IF($C793="","",IF(' Matrice Tarifaire NON AL'!BH796="","",TEXT(' Matrice Tarifaire NON AL'!BH796,"0,0000")))</f>
        <v/>
      </c>
      <c r="AR793" t="str">
        <f>+IF($C793="","",IF(' Matrice Tarifaire NON AL'!BI796="","",TEXT(' Matrice Tarifaire NON AL'!BI796,"0,0000")))</f>
        <v/>
      </c>
      <c r="AS793" t="str">
        <f>+IF(C793="","",IF(' Matrice Tarifaire NON AL'!BJ796="","0",IF(' Matrice Tarifaire NON AL'!BJ796="","",' Matrice Tarifaire NON AL'!BJ796)))</f>
        <v/>
      </c>
      <c r="AT793" t="str">
        <f>+IF(C793="","",IF(' Matrice Tarifaire NON AL'!BK796="","",' Matrice Tarifaire NON AL'!$BK$6))</f>
        <v/>
      </c>
      <c r="AU793" t="str">
        <f>+IF(C793="","",IF(' Matrice Tarifaire NON AL'!BK796="","",TEXT(' Matrice Tarifaire NON AL'!BK796,"0,0000")))</f>
        <v/>
      </c>
      <c r="AV793" t="str">
        <f>+IF(C793="","",IF(' Matrice Tarifaire NON AL'!BL796="","",' Matrice Tarifaire NON AL'!$BL$6))</f>
        <v/>
      </c>
      <c r="AW793" t="str">
        <f>+IF(C793="","",IF(' Matrice Tarifaire NON AL'!BL796="","",TEXT(' Matrice Tarifaire NON AL'!BL796,"0,0000")))</f>
        <v/>
      </c>
      <c r="AX793" t="str">
        <f>+IF(C793="","",IF(' Matrice Tarifaire NON AL'!BM796="","",' Matrice Tarifaire NON AL'!$BM$6))</f>
        <v/>
      </c>
      <c r="AY793" t="str">
        <f>+IF(C793="","",IF(' Matrice Tarifaire NON AL'!BM796="","",TEXT(' Matrice Tarifaire NON AL'!BM796,"0,0000")))</f>
        <v/>
      </c>
      <c r="AZ793" t="str">
        <f>+IF(C793="","",IF(' Matrice Tarifaire NON AL'!BN796="","","Taxe DEEE"))</f>
        <v/>
      </c>
      <c r="BA793" t="str">
        <f>+IF(C793="","",IF(' Matrice Tarifaire NON AL'!BN796="","",TEXT(' Matrice Tarifaire NON AL'!BN796,"0,0000")))</f>
        <v/>
      </c>
      <c r="BD793" t="str">
        <f>+IF($C793="","",IF(' Matrice Tarifaire NON AL'!BR796="","",TEXT(' Matrice Tarifaire NON AL'!BR796,"0,000")))</f>
        <v/>
      </c>
      <c r="BE793" t="str">
        <f>+IF($C793="","",IF(' Matrice Tarifaire NON AL'!BS796="","",VALUE(TEXT(' Matrice Tarifaire NON AL'!BS796,"0,00"))))</f>
        <v/>
      </c>
      <c r="BF793" t="str">
        <f>+IF($C793="","",IF(' Matrice Tarifaire NON AL'!BY796="","",' Matrice Tarifaire NON AL'!BY796))</f>
        <v/>
      </c>
      <c r="BG793" t="str">
        <f>+IF(C793="","",IF(' Matrice Tarifaire NON AL'!AK796="Composant de Box","999",IF(' Matrice Tarifaire NON AL'!AP796&lt;&gt;"",' Matrice Tarifaire NON AL'!AP796,IF(' Matrice Tarifaire NON AL'!AO796&lt;&gt;"",' Matrice Tarifaire NON AL'!AO796,' Matrice Tarifaire NON AL'!AN796))))</f>
        <v/>
      </c>
    </row>
    <row r="794" spans="1:59" x14ac:dyDescent="0.25">
      <c r="A794" t="str">
        <f>+IF($C794="","",IF(' Matrice Tarifaire NON AL'!N797="","",IF(' Matrice Tarifaire NON AL'!N797=0,"GTIN A 0 - Ne doit pas être mis dans PRE REF",TEXT(' Matrice Tarifaire NON AL'!N797,"00000000000000"))))</f>
        <v/>
      </c>
      <c r="B794" t="str">
        <f>+IF(C794="","",IF(L794=172,4,VLOOKUP(' Matrice Tarifaire NON AL'!AK797,Feuil3!$A$4:$B$14,2,0)))</f>
        <v/>
      </c>
      <c r="C794" t="str">
        <f>+IF(' Matrice Tarifaire NON AL'!O797="","",SUBSTITUTE(' Matrice Tarifaire NON AL'!O797,"CHAR (10)"," "))</f>
        <v/>
      </c>
      <c r="D794" t="str">
        <f>+IF($C794="","",SUBSTITUTE(' Matrice Tarifaire NON AL'!P797,"CHAR (13)"," "))</f>
        <v/>
      </c>
      <c r="E794" t="str">
        <f t="shared" si="37"/>
        <v/>
      </c>
      <c r="F794" t="str">
        <f>+IF($C794="","",IF(' Matrice Tarifaire NON AL'!AX797="","Non",' Matrice Tarifaire NON AL'!AX797))</f>
        <v/>
      </c>
      <c r="G794" t="str">
        <f>+IF($C794="","",IF(' Matrice Tarifaire NON AL'!Q797="DOMEDIA","MDD",IF(' Matrice Tarifaire NON AL'!Q797="APTA","MDD",IF(' Matrice Tarifaire NON AL'!Q797="TOP BUDGET","Premier Prix","MN"))))</f>
        <v/>
      </c>
      <c r="H794" t="str">
        <f>+IF($C794="","",' Matrice Tarifaire NON AL'!Q797)</f>
        <v/>
      </c>
      <c r="K794" t="str">
        <f>+IF($C794="","",' Matrice Tarifaire NON AL'!X797)</f>
        <v/>
      </c>
      <c r="L794" t="str">
        <f>+IF($C794="","",' Matrice Tarifaire NON AL'!X797)</f>
        <v/>
      </c>
      <c r="M794" t="str">
        <f>+IF($C794="","",' Matrice Tarifaire NON AL'!Y797)</f>
        <v/>
      </c>
      <c r="N794" t="str">
        <f>+IF($C794="","",' Matrice Tarifaire NON AL'!Z797)</f>
        <v/>
      </c>
      <c r="P794" t="str">
        <f>+IF(C794="","",IF(' Matrice Tarifaire NON AL'!X797&lt;&gt;168,"Non",""))</f>
        <v/>
      </c>
      <c r="Q794" t="str">
        <f>+IF($C794="","",' Matrice Tarifaire NON AL'!T797)</f>
        <v/>
      </c>
      <c r="R794" t="str">
        <f>+IF($C794="","",IF(' Matrice Tarifaire NON AL'!R797="","",' Matrice Tarifaire NON AL'!R797))</f>
        <v/>
      </c>
      <c r="S794" t="str">
        <f>+IF($C794="","",LEFT(' Matrice Tarifaire NON AL'!W797,1))</f>
        <v/>
      </c>
      <c r="T794" t="str">
        <f>+IF($C794="","",LEFT(' Matrice Tarifaire NON AL'!AY797,3))</f>
        <v/>
      </c>
      <c r="U794" t="str">
        <f t="shared" si="38"/>
        <v/>
      </c>
      <c r="V794" t="str">
        <f>+IF(C794="","",IF(VLOOKUP(' Matrice Tarifaire NON AL'!AK797,Feuil3!A:F,6,0)="Box",IF(' Matrice Tarifaire NON AL'!AL797="Mono-Référence","Homogène",IF(' Matrice Tarifaire NON AL'!AL797="Multi-Références","Panaché","")),IF(' Matrice Tarifaire NON AL'!AK797="A la Pièce","Composant sans Colisage",IF(' Matrice Tarifaire NON AL'!AK797="Composant de Box","Composant sans Colisage","Homogène"))))</f>
        <v/>
      </c>
      <c r="W794" t="str">
        <f>+IF($V794="","",VLOOKUP(' Matrice Tarifaire NON AL'!AK797,Feuil3!$A$4:$E$14,5,0))</f>
        <v/>
      </c>
      <c r="Y794" t="str">
        <f>+IF($V794="","",IF(VLOOKUP(' Matrice Tarifaire NON AL'!$AK797,Feuil3!$A$4:$D$14,4,0)="Palette",' Matrice Tarifaire NON AL'!AN797,""))</f>
        <v/>
      </c>
      <c r="AA794" t="str">
        <f>+IF($V794="","",IF(VLOOKUP(' Matrice Tarifaire NON AL'!$AK797,Feuil3!$A$4:$D$14,4,0)="Colis",' Matrice Tarifaire NON AL'!AN797,""))</f>
        <v/>
      </c>
      <c r="AC794" t="str">
        <f>+IF(V794="","",IF(VLOOKUP(' Matrice Tarifaire NON AL'!AK797,Feuil3!$A$4:$D$14,4,0)="Colis",IF(' Matrice Tarifaire NON AL'!AO797&gt;0,' Matrice Tarifaire NON AL'!AO797,""),""))</f>
        <v/>
      </c>
      <c r="AD794" t="str">
        <f t="shared" si="39"/>
        <v/>
      </c>
      <c r="AE794" t="str">
        <f>+IF(C794="","",' Matrice Tarifaire NON AL'!C797)</f>
        <v/>
      </c>
      <c r="AF794" t="str">
        <f>+IF(C794="","",' Matrice Tarifaire NON AL'!AQ797)</f>
        <v/>
      </c>
      <c r="AH794" t="str">
        <f>+IF(E794="","",' Matrice Tarifaire NON AL'!$U797)</f>
        <v/>
      </c>
      <c r="AI794" t="str">
        <f>+IF(F794="","",IF(' Matrice Tarifaire NON AL'!$V797="","",' Matrice Tarifaire NON AL'!$V797))</f>
        <v/>
      </c>
      <c r="AJ794" t="str">
        <f>+IF($C794="","",IF(' Matrice Tarifaire NON AL'!AZ797="","",' Matrice Tarifaire NON AL'!AZ797))</f>
        <v/>
      </c>
      <c r="AK794" t="str">
        <f>+IF($C794="","",IF(' Matrice Tarifaire NON AL'!BA797="","",' Matrice Tarifaire NON AL'!BA797))</f>
        <v/>
      </c>
      <c r="AL794" t="str">
        <f>+IF($C794="","",IF(' Matrice Tarifaire NON AL'!BB797="","",TEXT(' Matrice Tarifaire NON AL'!BB797,"0,0000")))</f>
        <v/>
      </c>
      <c r="AO794" t="str">
        <f>+IF($C794="","",IF(' Matrice Tarifaire NON AL'!BF797="","",TEXT(' Matrice Tarifaire NON AL'!BF797,"0,0000")))</f>
        <v/>
      </c>
      <c r="AP794" t="str">
        <f>+IF($C794="","",IF(' Matrice Tarifaire NON AL'!BG797="","",TEXT(' Matrice Tarifaire NON AL'!BG797,"0,0000")))</f>
        <v/>
      </c>
      <c r="AQ794" t="str">
        <f>+IF($C794="","",IF(' Matrice Tarifaire NON AL'!BH797="","",TEXT(' Matrice Tarifaire NON AL'!BH797,"0,0000")))</f>
        <v/>
      </c>
      <c r="AR794" t="str">
        <f>+IF($C794="","",IF(' Matrice Tarifaire NON AL'!BI797="","",TEXT(' Matrice Tarifaire NON AL'!BI797,"0,0000")))</f>
        <v/>
      </c>
      <c r="AS794" t="str">
        <f>+IF(C794="","",IF(' Matrice Tarifaire NON AL'!BJ797="","0",IF(' Matrice Tarifaire NON AL'!BJ797="","",' Matrice Tarifaire NON AL'!BJ797)))</f>
        <v/>
      </c>
      <c r="AT794" t="str">
        <f>+IF(C794="","",IF(' Matrice Tarifaire NON AL'!BK797="","",' Matrice Tarifaire NON AL'!$BK$6))</f>
        <v/>
      </c>
      <c r="AU794" t="str">
        <f>+IF(C794="","",IF(' Matrice Tarifaire NON AL'!BK797="","",TEXT(' Matrice Tarifaire NON AL'!BK797,"0,0000")))</f>
        <v/>
      </c>
      <c r="AV794" t="str">
        <f>+IF(C794="","",IF(' Matrice Tarifaire NON AL'!BL797="","",' Matrice Tarifaire NON AL'!$BL$6))</f>
        <v/>
      </c>
      <c r="AW794" t="str">
        <f>+IF(C794="","",IF(' Matrice Tarifaire NON AL'!BL797="","",TEXT(' Matrice Tarifaire NON AL'!BL797,"0,0000")))</f>
        <v/>
      </c>
      <c r="AX794" t="str">
        <f>+IF(C794="","",IF(' Matrice Tarifaire NON AL'!BM797="","",' Matrice Tarifaire NON AL'!$BM$6))</f>
        <v/>
      </c>
      <c r="AY794" t="str">
        <f>+IF(C794="","",IF(' Matrice Tarifaire NON AL'!BM797="","",TEXT(' Matrice Tarifaire NON AL'!BM797,"0,0000")))</f>
        <v/>
      </c>
      <c r="AZ794" t="str">
        <f>+IF(C794="","",IF(' Matrice Tarifaire NON AL'!BN797="","","Taxe DEEE"))</f>
        <v/>
      </c>
      <c r="BA794" t="str">
        <f>+IF(C794="","",IF(' Matrice Tarifaire NON AL'!BN797="","",TEXT(' Matrice Tarifaire NON AL'!BN797,"0,0000")))</f>
        <v/>
      </c>
      <c r="BD794" t="str">
        <f>+IF($C794="","",IF(' Matrice Tarifaire NON AL'!BR797="","",TEXT(' Matrice Tarifaire NON AL'!BR797,"0,000")))</f>
        <v/>
      </c>
      <c r="BE794" t="str">
        <f>+IF($C794="","",IF(' Matrice Tarifaire NON AL'!BS797="","",VALUE(TEXT(' Matrice Tarifaire NON AL'!BS797,"0,00"))))</f>
        <v/>
      </c>
      <c r="BF794" t="str">
        <f>+IF($C794="","",IF(' Matrice Tarifaire NON AL'!BY797="","",' Matrice Tarifaire NON AL'!BY797))</f>
        <v/>
      </c>
      <c r="BG794" t="str">
        <f>+IF(C794="","",IF(' Matrice Tarifaire NON AL'!AK797="Composant de Box","999",IF(' Matrice Tarifaire NON AL'!AP797&lt;&gt;"",' Matrice Tarifaire NON AL'!AP797,IF(' Matrice Tarifaire NON AL'!AO797&lt;&gt;"",' Matrice Tarifaire NON AL'!AO797,' Matrice Tarifaire NON AL'!AN797))))</f>
        <v/>
      </c>
    </row>
    <row r="795" spans="1:59" x14ac:dyDescent="0.25">
      <c r="A795" t="str">
        <f>+IF($C795="","",IF(' Matrice Tarifaire NON AL'!N798="","",IF(' Matrice Tarifaire NON AL'!N798=0,"GTIN A 0 - Ne doit pas être mis dans PRE REF",TEXT(' Matrice Tarifaire NON AL'!N798,"00000000000000"))))</f>
        <v/>
      </c>
      <c r="B795" t="str">
        <f>+IF(C795="","",IF(L795=172,4,VLOOKUP(' Matrice Tarifaire NON AL'!AK798,Feuil3!$A$4:$B$14,2,0)))</f>
        <v/>
      </c>
      <c r="C795" t="str">
        <f>+IF(' Matrice Tarifaire NON AL'!O798="","",SUBSTITUTE(' Matrice Tarifaire NON AL'!O798,"CHAR (10)"," "))</f>
        <v/>
      </c>
      <c r="D795" t="str">
        <f>+IF($C795="","",SUBSTITUTE(' Matrice Tarifaire NON AL'!P798,"CHAR (13)"," "))</f>
        <v/>
      </c>
      <c r="E795" t="str">
        <f t="shared" si="37"/>
        <v/>
      </c>
      <c r="F795" t="str">
        <f>+IF($C795="","",IF(' Matrice Tarifaire NON AL'!AX798="","Non",' Matrice Tarifaire NON AL'!AX798))</f>
        <v/>
      </c>
      <c r="G795" t="str">
        <f>+IF($C795="","",IF(' Matrice Tarifaire NON AL'!Q798="DOMEDIA","MDD",IF(' Matrice Tarifaire NON AL'!Q798="APTA","MDD",IF(' Matrice Tarifaire NON AL'!Q798="TOP BUDGET","Premier Prix","MN"))))</f>
        <v/>
      </c>
      <c r="H795" t="str">
        <f>+IF($C795="","",' Matrice Tarifaire NON AL'!Q798)</f>
        <v/>
      </c>
      <c r="K795" t="str">
        <f>+IF($C795="","",' Matrice Tarifaire NON AL'!X798)</f>
        <v/>
      </c>
      <c r="L795" t="str">
        <f>+IF($C795="","",' Matrice Tarifaire NON AL'!X798)</f>
        <v/>
      </c>
      <c r="M795" t="str">
        <f>+IF($C795="","",' Matrice Tarifaire NON AL'!Y798)</f>
        <v/>
      </c>
      <c r="N795" t="str">
        <f>+IF($C795="","",' Matrice Tarifaire NON AL'!Z798)</f>
        <v/>
      </c>
      <c r="P795" t="str">
        <f>+IF(C795="","",IF(' Matrice Tarifaire NON AL'!X798&lt;&gt;168,"Non",""))</f>
        <v/>
      </c>
      <c r="Q795" t="str">
        <f>+IF($C795="","",' Matrice Tarifaire NON AL'!T798)</f>
        <v/>
      </c>
      <c r="R795" t="str">
        <f>+IF($C795="","",IF(' Matrice Tarifaire NON AL'!R798="","",' Matrice Tarifaire NON AL'!R798))</f>
        <v/>
      </c>
      <c r="S795" t="str">
        <f>+IF($C795="","",LEFT(' Matrice Tarifaire NON AL'!W798,1))</f>
        <v/>
      </c>
      <c r="T795" t="str">
        <f>+IF($C795="","",LEFT(' Matrice Tarifaire NON AL'!AY798,3))</f>
        <v/>
      </c>
      <c r="U795" t="str">
        <f t="shared" si="38"/>
        <v/>
      </c>
      <c r="V795" t="str">
        <f>+IF(C795="","",IF(VLOOKUP(' Matrice Tarifaire NON AL'!AK798,Feuil3!A:F,6,0)="Box",IF(' Matrice Tarifaire NON AL'!AL798="Mono-Référence","Homogène",IF(' Matrice Tarifaire NON AL'!AL798="Multi-Références","Panaché","")),IF(' Matrice Tarifaire NON AL'!AK798="A la Pièce","Composant sans Colisage",IF(' Matrice Tarifaire NON AL'!AK798="Composant de Box","Composant sans Colisage","Homogène"))))</f>
        <v/>
      </c>
      <c r="W795" t="str">
        <f>+IF($V795="","",VLOOKUP(' Matrice Tarifaire NON AL'!AK798,Feuil3!$A$4:$E$14,5,0))</f>
        <v/>
      </c>
      <c r="Y795" t="str">
        <f>+IF($V795="","",IF(VLOOKUP(' Matrice Tarifaire NON AL'!$AK798,Feuil3!$A$4:$D$14,4,0)="Palette",' Matrice Tarifaire NON AL'!AN798,""))</f>
        <v/>
      </c>
      <c r="AA795" t="str">
        <f>+IF($V795="","",IF(VLOOKUP(' Matrice Tarifaire NON AL'!$AK798,Feuil3!$A$4:$D$14,4,0)="Colis",' Matrice Tarifaire NON AL'!AN798,""))</f>
        <v/>
      </c>
      <c r="AC795" t="str">
        <f>+IF(V795="","",IF(VLOOKUP(' Matrice Tarifaire NON AL'!AK798,Feuil3!$A$4:$D$14,4,0)="Colis",IF(' Matrice Tarifaire NON AL'!AO798&gt;0,' Matrice Tarifaire NON AL'!AO798,""),""))</f>
        <v/>
      </c>
      <c r="AD795" t="str">
        <f t="shared" si="39"/>
        <v/>
      </c>
      <c r="AE795" t="str">
        <f>+IF(C795="","",' Matrice Tarifaire NON AL'!C798)</f>
        <v/>
      </c>
      <c r="AF795" t="str">
        <f>+IF(C795="","",' Matrice Tarifaire NON AL'!AQ798)</f>
        <v/>
      </c>
      <c r="AH795" t="str">
        <f>+IF(E795="","",' Matrice Tarifaire NON AL'!$U798)</f>
        <v/>
      </c>
      <c r="AI795" t="str">
        <f>+IF(F795="","",IF(' Matrice Tarifaire NON AL'!$V798="","",' Matrice Tarifaire NON AL'!$V798))</f>
        <v/>
      </c>
      <c r="AJ795" t="str">
        <f>+IF($C795="","",IF(' Matrice Tarifaire NON AL'!AZ798="","",' Matrice Tarifaire NON AL'!AZ798))</f>
        <v/>
      </c>
      <c r="AK795" t="str">
        <f>+IF($C795="","",IF(' Matrice Tarifaire NON AL'!BA798="","",' Matrice Tarifaire NON AL'!BA798))</f>
        <v/>
      </c>
      <c r="AL795" t="str">
        <f>+IF($C795="","",IF(' Matrice Tarifaire NON AL'!BB798="","",TEXT(' Matrice Tarifaire NON AL'!BB798,"0,0000")))</f>
        <v/>
      </c>
      <c r="AO795" t="str">
        <f>+IF($C795="","",IF(' Matrice Tarifaire NON AL'!BF798="","",TEXT(' Matrice Tarifaire NON AL'!BF798,"0,0000")))</f>
        <v/>
      </c>
      <c r="AP795" t="str">
        <f>+IF($C795="","",IF(' Matrice Tarifaire NON AL'!BG798="","",TEXT(' Matrice Tarifaire NON AL'!BG798,"0,0000")))</f>
        <v/>
      </c>
      <c r="AQ795" t="str">
        <f>+IF($C795="","",IF(' Matrice Tarifaire NON AL'!BH798="","",TEXT(' Matrice Tarifaire NON AL'!BH798,"0,0000")))</f>
        <v/>
      </c>
      <c r="AR795" t="str">
        <f>+IF($C795="","",IF(' Matrice Tarifaire NON AL'!BI798="","",TEXT(' Matrice Tarifaire NON AL'!BI798,"0,0000")))</f>
        <v/>
      </c>
      <c r="AS795" t="str">
        <f>+IF(C795="","",IF(' Matrice Tarifaire NON AL'!BJ798="","0",IF(' Matrice Tarifaire NON AL'!BJ798="","",' Matrice Tarifaire NON AL'!BJ798)))</f>
        <v/>
      </c>
      <c r="AT795" t="str">
        <f>+IF(C795="","",IF(' Matrice Tarifaire NON AL'!BK798="","",' Matrice Tarifaire NON AL'!$BK$6))</f>
        <v/>
      </c>
      <c r="AU795" t="str">
        <f>+IF(C795="","",IF(' Matrice Tarifaire NON AL'!BK798="","",TEXT(' Matrice Tarifaire NON AL'!BK798,"0,0000")))</f>
        <v/>
      </c>
      <c r="AV795" t="str">
        <f>+IF(C795="","",IF(' Matrice Tarifaire NON AL'!BL798="","",' Matrice Tarifaire NON AL'!$BL$6))</f>
        <v/>
      </c>
      <c r="AW795" t="str">
        <f>+IF(C795="","",IF(' Matrice Tarifaire NON AL'!BL798="","",TEXT(' Matrice Tarifaire NON AL'!BL798,"0,0000")))</f>
        <v/>
      </c>
      <c r="AX795" t="str">
        <f>+IF(C795="","",IF(' Matrice Tarifaire NON AL'!BM798="","",' Matrice Tarifaire NON AL'!$BM$6))</f>
        <v/>
      </c>
      <c r="AY795" t="str">
        <f>+IF(C795="","",IF(' Matrice Tarifaire NON AL'!BM798="","",TEXT(' Matrice Tarifaire NON AL'!BM798,"0,0000")))</f>
        <v/>
      </c>
      <c r="AZ795" t="str">
        <f>+IF(C795="","",IF(' Matrice Tarifaire NON AL'!BN798="","","Taxe DEEE"))</f>
        <v/>
      </c>
      <c r="BA795" t="str">
        <f>+IF(C795="","",IF(' Matrice Tarifaire NON AL'!BN798="","",TEXT(' Matrice Tarifaire NON AL'!BN798,"0,0000")))</f>
        <v/>
      </c>
      <c r="BD795" t="str">
        <f>+IF($C795="","",IF(' Matrice Tarifaire NON AL'!BR798="","",TEXT(' Matrice Tarifaire NON AL'!BR798,"0,000")))</f>
        <v/>
      </c>
      <c r="BE795" t="str">
        <f>+IF($C795="","",IF(' Matrice Tarifaire NON AL'!BS798="","",VALUE(TEXT(' Matrice Tarifaire NON AL'!BS798,"0,00"))))</f>
        <v/>
      </c>
      <c r="BF795" t="str">
        <f>+IF($C795="","",IF(' Matrice Tarifaire NON AL'!BY798="","",' Matrice Tarifaire NON AL'!BY798))</f>
        <v/>
      </c>
      <c r="BG795" t="str">
        <f>+IF(C795="","",IF(' Matrice Tarifaire NON AL'!AK798="Composant de Box","999",IF(' Matrice Tarifaire NON AL'!AP798&lt;&gt;"",' Matrice Tarifaire NON AL'!AP798,IF(' Matrice Tarifaire NON AL'!AO798&lt;&gt;"",' Matrice Tarifaire NON AL'!AO798,' Matrice Tarifaire NON AL'!AN798))))</f>
        <v/>
      </c>
    </row>
    <row r="796" spans="1:59" x14ac:dyDescent="0.25">
      <c r="A796" t="str">
        <f>+IF($C796="","",IF(' Matrice Tarifaire NON AL'!N799="","",IF(' Matrice Tarifaire NON AL'!N799=0,"GTIN A 0 - Ne doit pas être mis dans PRE REF",TEXT(' Matrice Tarifaire NON AL'!N799,"00000000000000"))))</f>
        <v/>
      </c>
      <c r="B796" t="str">
        <f>+IF(C796="","",IF(L796=172,4,VLOOKUP(' Matrice Tarifaire NON AL'!AK799,Feuil3!$A$4:$B$14,2,0)))</f>
        <v/>
      </c>
      <c r="C796" t="str">
        <f>+IF(' Matrice Tarifaire NON AL'!O799="","",SUBSTITUTE(' Matrice Tarifaire NON AL'!O799,"CHAR (10)"," "))</f>
        <v/>
      </c>
      <c r="D796" t="str">
        <f>+IF($C796="","",SUBSTITUTE(' Matrice Tarifaire NON AL'!P799,"CHAR (13)"," "))</f>
        <v/>
      </c>
      <c r="E796" t="str">
        <f t="shared" si="37"/>
        <v/>
      </c>
      <c r="F796" t="str">
        <f>+IF($C796="","",IF(' Matrice Tarifaire NON AL'!AX799="","Non",' Matrice Tarifaire NON AL'!AX799))</f>
        <v/>
      </c>
      <c r="G796" t="str">
        <f>+IF($C796="","",IF(' Matrice Tarifaire NON AL'!Q799="DOMEDIA","MDD",IF(' Matrice Tarifaire NON AL'!Q799="APTA","MDD",IF(' Matrice Tarifaire NON AL'!Q799="TOP BUDGET","Premier Prix","MN"))))</f>
        <v/>
      </c>
      <c r="H796" t="str">
        <f>+IF($C796="","",' Matrice Tarifaire NON AL'!Q799)</f>
        <v/>
      </c>
      <c r="K796" t="str">
        <f>+IF($C796="","",' Matrice Tarifaire NON AL'!X799)</f>
        <v/>
      </c>
      <c r="L796" t="str">
        <f>+IF($C796="","",' Matrice Tarifaire NON AL'!X799)</f>
        <v/>
      </c>
      <c r="M796" t="str">
        <f>+IF($C796="","",' Matrice Tarifaire NON AL'!Y799)</f>
        <v/>
      </c>
      <c r="N796" t="str">
        <f>+IF($C796="","",' Matrice Tarifaire NON AL'!Z799)</f>
        <v/>
      </c>
      <c r="P796" t="str">
        <f>+IF(C796="","",IF(' Matrice Tarifaire NON AL'!X799&lt;&gt;168,"Non",""))</f>
        <v/>
      </c>
      <c r="Q796" t="str">
        <f>+IF($C796="","",' Matrice Tarifaire NON AL'!T799)</f>
        <v/>
      </c>
      <c r="R796" t="str">
        <f>+IF($C796="","",IF(' Matrice Tarifaire NON AL'!R799="","",' Matrice Tarifaire NON AL'!R799))</f>
        <v/>
      </c>
      <c r="S796" t="str">
        <f>+IF($C796="","",LEFT(' Matrice Tarifaire NON AL'!W799,1))</f>
        <v/>
      </c>
      <c r="T796" t="str">
        <f>+IF($C796="","",LEFT(' Matrice Tarifaire NON AL'!AY799,3))</f>
        <v/>
      </c>
      <c r="U796" t="str">
        <f t="shared" si="38"/>
        <v/>
      </c>
      <c r="V796" t="str">
        <f>+IF(C796="","",IF(VLOOKUP(' Matrice Tarifaire NON AL'!AK799,Feuil3!A:F,6,0)="Box",IF(' Matrice Tarifaire NON AL'!AL799="Mono-Référence","Homogène",IF(' Matrice Tarifaire NON AL'!AL799="Multi-Références","Panaché","")),IF(' Matrice Tarifaire NON AL'!AK799="A la Pièce","Composant sans Colisage",IF(' Matrice Tarifaire NON AL'!AK799="Composant de Box","Composant sans Colisage","Homogène"))))</f>
        <v/>
      </c>
      <c r="W796" t="str">
        <f>+IF($V796="","",VLOOKUP(' Matrice Tarifaire NON AL'!AK799,Feuil3!$A$4:$E$14,5,0))</f>
        <v/>
      </c>
      <c r="Y796" t="str">
        <f>+IF($V796="","",IF(VLOOKUP(' Matrice Tarifaire NON AL'!$AK799,Feuil3!$A$4:$D$14,4,0)="Palette",' Matrice Tarifaire NON AL'!AN799,""))</f>
        <v/>
      </c>
      <c r="AA796" t="str">
        <f>+IF($V796="","",IF(VLOOKUP(' Matrice Tarifaire NON AL'!$AK799,Feuil3!$A$4:$D$14,4,0)="Colis",' Matrice Tarifaire NON AL'!AN799,""))</f>
        <v/>
      </c>
      <c r="AC796" t="str">
        <f>+IF(V796="","",IF(VLOOKUP(' Matrice Tarifaire NON AL'!AK799,Feuil3!$A$4:$D$14,4,0)="Colis",IF(' Matrice Tarifaire NON AL'!AO799&gt;0,' Matrice Tarifaire NON AL'!AO799,""),""))</f>
        <v/>
      </c>
      <c r="AD796" t="str">
        <f t="shared" si="39"/>
        <v/>
      </c>
      <c r="AE796" t="str">
        <f>+IF(C796="","",' Matrice Tarifaire NON AL'!C799)</f>
        <v/>
      </c>
      <c r="AF796" t="str">
        <f>+IF(C796="","",' Matrice Tarifaire NON AL'!AQ799)</f>
        <v/>
      </c>
      <c r="AH796" t="str">
        <f>+IF(E796="","",' Matrice Tarifaire NON AL'!$U799)</f>
        <v/>
      </c>
      <c r="AI796" t="str">
        <f>+IF(F796="","",IF(' Matrice Tarifaire NON AL'!$V799="","",' Matrice Tarifaire NON AL'!$V799))</f>
        <v/>
      </c>
      <c r="AJ796" t="str">
        <f>+IF($C796="","",IF(' Matrice Tarifaire NON AL'!AZ799="","",' Matrice Tarifaire NON AL'!AZ799))</f>
        <v/>
      </c>
      <c r="AK796" t="str">
        <f>+IF($C796="","",IF(' Matrice Tarifaire NON AL'!BA799="","",' Matrice Tarifaire NON AL'!BA799))</f>
        <v/>
      </c>
      <c r="AL796" t="str">
        <f>+IF($C796="","",IF(' Matrice Tarifaire NON AL'!BB799="","",TEXT(' Matrice Tarifaire NON AL'!BB799,"0,0000")))</f>
        <v/>
      </c>
      <c r="AO796" t="str">
        <f>+IF($C796="","",IF(' Matrice Tarifaire NON AL'!BF799="","",TEXT(' Matrice Tarifaire NON AL'!BF799,"0,0000")))</f>
        <v/>
      </c>
      <c r="AP796" t="str">
        <f>+IF($C796="","",IF(' Matrice Tarifaire NON AL'!BG799="","",TEXT(' Matrice Tarifaire NON AL'!BG799,"0,0000")))</f>
        <v/>
      </c>
      <c r="AQ796" t="str">
        <f>+IF($C796="","",IF(' Matrice Tarifaire NON AL'!BH799="","",TEXT(' Matrice Tarifaire NON AL'!BH799,"0,0000")))</f>
        <v/>
      </c>
      <c r="AR796" t="str">
        <f>+IF($C796="","",IF(' Matrice Tarifaire NON AL'!BI799="","",TEXT(' Matrice Tarifaire NON AL'!BI799,"0,0000")))</f>
        <v/>
      </c>
      <c r="AS796" t="str">
        <f>+IF(C796="","",IF(' Matrice Tarifaire NON AL'!BJ799="","0",IF(' Matrice Tarifaire NON AL'!BJ799="","",' Matrice Tarifaire NON AL'!BJ799)))</f>
        <v/>
      </c>
      <c r="AT796" t="str">
        <f>+IF(C796="","",IF(' Matrice Tarifaire NON AL'!BK799="","",' Matrice Tarifaire NON AL'!$BK$6))</f>
        <v/>
      </c>
      <c r="AU796" t="str">
        <f>+IF(C796="","",IF(' Matrice Tarifaire NON AL'!BK799="","",TEXT(' Matrice Tarifaire NON AL'!BK799,"0,0000")))</f>
        <v/>
      </c>
      <c r="AV796" t="str">
        <f>+IF(C796="","",IF(' Matrice Tarifaire NON AL'!BL799="","",' Matrice Tarifaire NON AL'!$BL$6))</f>
        <v/>
      </c>
      <c r="AW796" t="str">
        <f>+IF(C796="","",IF(' Matrice Tarifaire NON AL'!BL799="","",TEXT(' Matrice Tarifaire NON AL'!BL799,"0,0000")))</f>
        <v/>
      </c>
      <c r="AX796" t="str">
        <f>+IF(C796="","",IF(' Matrice Tarifaire NON AL'!BM799="","",' Matrice Tarifaire NON AL'!$BM$6))</f>
        <v/>
      </c>
      <c r="AY796" t="str">
        <f>+IF(C796="","",IF(' Matrice Tarifaire NON AL'!BM799="","",TEXT(' Matrice Tarifaire NON AL'!BM799,"0,0000")))</f>
        <v/>
      </c>
      <c r="AZ796" t="str">
        <f>+IF(C796="","",IF(' Matrice Tarifaire NON AL'!BN799="","","Taxe DEEE"))</f>
        <v/>
      </c>
      <c r="BA796" t="str">
        <f>+IF(C796="","",IF(' Matrice Tarifaire NON AL'!BN799="","",TEXT(' Matrice Tarifaire NON AL'!BN799,"0,0000")))</f>
        <v/>
      </c>
      <c r="BD796" t="str">
        <f>+IF($C796="","",IF(' Matrice Tarifaire NON AL'!BR799="","",TEXT(' Matrice Tarifaire NON AL'!BR799,"0,000")))</f>
        <v/>
      </c>
      <c r="BE796" t="str">
        <f>+IF($C796="","",IF(' Matrice Tarifaire NON AL'!BS799="","",VALUE(TEXT(' Matrice Tarifaire NON AL'!BS799,"0,00"))))</f>
        <v/>
      </c>
      <c r="BF796" t="str">
        <f>+IF($C796="","",IF(' Matrice Tarifaire NON AL'!BY799="","",' Matrice Tarifaire NON AL'!BY799))</f>
        <v/>
      </c>
      <c r="BG796" t="str">
        <f>+IF(C796="","",IF(' Matrice Tarifaire NON AL'!AK799="Composant de Box","999",IF(' Matrice Tarifaire NON AL'!AP799&lt;&gt;"",' Matrice Tarifaire NON AL'!AP799,IF(' Matrice Tarifaire NON AL'!AO799&lt;&gt;"",' Matrice Tarifaire NON AL'!AO799,' Matrice Tarifaire NON AL'!AN799))))</f>
        <v/>
      </c>
    </row>
    <row r="797" spans="1:59" x14ac:dyDescent="0.25">
      <c r="A797" t="str">
        <f>+IF($C797="","",IF(' Matrice Tarifaire NON AL'!N800="","",IF(' Matrice Tarifaire NON AL'!N800=0,"GTIN A 0 - Ne doit pas être mis dans PRE REF",TEXT(' Matrice Tarifaire NON AL'!N800,"00000000000000"))))</f>
        <v/>
      </c>
      <c r="B797" t="str">
        <f>+IF(C797="","",IF(L797=172,4,VLOOKUP(' Matrice Tarifaire NON AL'!AK800,Feuil3!$A$4:$B$14,2,0)))</f>
        <v/>
      </c>
      <c r="C797" t="str">
        <f>+IF(' Matrice Tarifaire NON AL'!O800="","",SUBSTITUTE(' Matrice Tarifaire NON AL'!O800,"CHAR (10)"," "))</f>
        <v/>
      </c>
      <c r="D797" t="str">
        <f>+IF($C797="","",SUBSTITUTE(' Matrice Tarifaire NON AL'!P800,"CHAR (13)"," "))</f>
        <v/>
      </c>
      <c r="E797" t="str">
        <f t="shared" si="37"/>
        <v/>
      </c>
      <c r="F797" t="str">
        <f>+IF($C797="","",IF(' Matrice Tarifaire NON AL'!AX800="","Non",' Matrice Tarifaire NON AL'!AX800))</f>
        <v/>
      </c>
      <c r="G797" t="str">
        <f>+IF($C797="","",IF(' Matrice Tarifaire NON AL'!Q800="DOMEDIA","MDD",IF(' Matrice Tarifaire NON AL'!Q800="APTA","MDD",IF(' Matrice Tarifaire NON AL'!Q800="TOP BUDGET","Premier Prix","MN"))))</f>
        <v/>
      </c>
      <c r="H797" t="str">
        <f>+IF($C797="","",' Matrice Tarifaire NON AL'!Q800)</f>
        <v/>
      </c>
      <c r="K797" t="str">
        <f>+IF($C797="","",' Matrice Tarifaire NON AL'!X800)</f>
        <v/>
      </c>
      <c r="L797" t="str">
        <f>+IF($C797="","",' Matrice Tarifaire NON AL'!X800)</f>
        <v/>
      </c>
      <c r="M797" t="str">
        <f>+IF($C797="","",' Matrice Tarifaire NON AL'!Y800)</f>
        <v/>
      </c>
      <c r="N797" t="str">
        <f>+IF($C797="","",' Matrice Tarifaire NON AL'!Z800)</f>
        <v/>
      </c>
      <c r="P797" t="str">
        <f>+IF(C797="","",IF(' Matrice Tarifaire NON AL'!X800&lt;&gt;168,"Non",""))</f>
        <v/>
      </c>
      <c r="Q797" t="str">
        <f>+IF($C797="","",' Matrice Tarifaire NON AL'!T800)</f>
        <v/>
      </c>
      <c r="R797" t="str">
        <f>+IF($C797="","",IF(' Matrice Tarifaire NON AL'!R800="","",' Matrice Tarifaire NON AL'!R800))</f>
        <v/>
      </c>
      <c r="S797" t="str">
        <f>+IF($C797="","",LEFT(' Matrice Tarifaire NON AL'!W800,1))</f>
        <v/>
      </c>
      <c r="T797" t="str">
        <f>+IF($C797="","",LEFT(' Matrice Tarifaire NON AL'!AY800,3))</f>
        <v/>
      </c>
      <c r="U797" t="str">
        <f t="shared" si="38"/>
        <v/>
      </c>
      <c r="V797" t="str">
        <f>+IF(C797="","",IF(VLOOKUP(' Matrice Tarifaire NON AL'!AK800,Feuil3!A:F,6,0)="Box",IF(' Matrice Tarifaire NON AL'!AL800="Mono-Référence","Homogène",IF(' Matrice Tarifaire NON AL'!AL800="Multi-Références","Panaché","")),IF(' Matrice Tarifaire NON AL'!AK800="A la Pièce","Composant sans Colisage",IF(' Matrice Tarifaire NON AL'!AK800="Composant de Box","Composant sans Colisage","Homogène"))))</f>
        <v/>
      </c>
      <c r="W797" t="str">
        <f>+IF($V797="","",VLOOKUP(' Matrice Tarifaire NON AL'!AK800,Feuil3!$A$4:$E$14,5,0))</f>
        <v/>
      </c>
      <c r="Y797" t="str">
        <f>+IF($V797="","",IF(VLOOKUP(' Matrice Tarifaire NON AL'!$AK800,Feuil3!$A$4:$D$14,4,0)="Palette",' Matrice Tarifaire NON AL'!AN800,""))</f>
        <v/>
      </c>
      <c r="AA797" t="str">
        <f>+IF($V797="","",IF(VLOOKUP(' Matrice Tarifaire NON AL'!$AK800,Feuil3!$A$4:$D$14,4,0)="Colis",' Matrice Tarifaire NON AL'!AN800,""))</f>
        <v/>
      </c>
      <c r="AC797" t="str">
        <f>+IF(V797="","",IF(VLOOKUP(' Matrice Tarifaire NON AL'!AK800,Feuil3!$A$4:$D$14,4,0)="Colis",IF(' Matrice Tarifaire NON AL'!AO800&gt;0,' Matrice Tarifaire NON AL'!AO800,""),""))</f>
        <v/>
      </c>
      <c r="AD797" t="str">
        <f t="shared" si="39"/>
        <v/>
      </c>
      <c r="AE797" t="str">
        <f>+IF(C797="","",' Matrice Tarifaire NON AL'!C800)</f>
        <v/>
      </c>
      <c r="AF797" t="str">
        <f>+IF(C797="","",' Matrice Tarifaire NON AL'!AQ800)</f>
        <v/>
      </c>
      <c r="AH797" t="str">
        <f>+IF(E797="","",' Matrice Tarifaire NON AL'!$U800)</f>
        <v/>
      </c>
      <c r="AI797" t="str">
        <f>+IF(F797="","",IF(' Matrice Tarifaire NON AL'!$V800="","",' Matrice Tarifaire NON AL'!$V800))</f>
        <v/>
      </c>
      <c r="AJ797" t="str">
        <f>+IF($C797="","",IF(' Matrice Tarifaire NON AL'!AZ800="","",' Matrice Tarifaire NON AL'!AZ800))</f>
        <v/>
      </c>
      <c r="AK797" t="str">
        <f>+IF($C797="","",IF(' Matrice Tarifaire NON AL'!BA800="","",' Matrice Tarifaire NON AL'!BA800))</f>
        <v/>
      </c>
      <c r="AL797" t="str">
        <f>+IF($C797="","",IF(' Matrice Tarifaire NON AL'!BB800="","",TEXT(' Matrice Tarifaire NON AL'!BB800,"0,0000")))</f>
        <v/>
      </c>
      <c r="AO797" t="str">
        <f>+IF($C797="","",IF(' Matrice Tarifaire NON AL'!BF800="","",TEXT(' Matrice Tarifaire NON AL'!BF800,"0,0000")))</f>
        <v/>
      </c>
      <c r="AP797" t="str">
        <f>+IF($C797="","",IF(' Matrice Tarifaire NON AL'!BG800="","",TEXT(' Matrice Tarifaire NON AL'!BG800,"0,0000")))</f>
        <v/>
      </c>
      <c r="AQ797" t="str">
        <f>+IF($C797="","",IF(' Matrice Tarifaire NON AL'!BH800="","",TEXT(' Matrice Tarifaire NON AL'!BH800,"0,0000")))</f>
        <v/>
      </c>
      <c r="AR797" t="str">
        <f>+IF($C797="","",IF(' Matrice Tarifaire NON AL'!BI800="","",TEXT(' Matrice Tarifaire NON AL'!BI800,"0,0000")))</f>
        <v/>
      </c>
      <c r="AS797" t="str">
        <f>+IF(C797="","",IF(' Matrice Tarifaire NON AL'!BJ800="","0",IF(' Matrice Tarifaire NON AL'!BJ800="","",' Matrice Tarifaire NON AL'!BJ800)))</f>
        <v/>
      </c>
      <c r="AT797" t="str">
        <f>+IF(C797="","",IF(' Matrice Tarifaire NON AL'!BK800="","",' Matrice Tarifaire NON AL'!$BK$6))</f>
        <v/>
      </c>
      <c r="AU797" t="str">
        <f>+IF(C797="","",IF(' Matrice Tarifaire NON AL'!BK800="","",TEXT(' Matrice Tarifaire NON AL'!BK800,"0,0000")))</f>
        <v/>
      </c>
      <c r="AV797" t="str">
        <f>+IF(C797="","",IF(' Matrice Tarifaire NON AL'!BL800="","",' Matrice Tarifaire NON AL'!$BL$6))</f>
        <v/>
      </c>
      <c r="AW797" t="str">
        <f>+IF(C797="","",IF(' Matrice Tarifaire NON AL'!BL800="","",TEXT(' Matrice Tarifaire NON AL'!BL800,"0,0000")))</f>
        <v/>
      </c>
      <c r="AX797" t="str">
        <f>+IF(C797="","",IF(' Matrice Tarifaire NON AL'!BM800="","",' Matrice Tarifaire NON AL'!$BM$6))</f>
        <v/>
      </c>
      <c r="AY797" t="str">
        <f>+IF(C797="","",IF(' Matrice Tarifaire NON AL'!BM800="","",TEXT(' Matrice Tarifaire NON AL'!BM800,"0,0000")))</f>
        <v/>
      </c>
      <c r="AZ797" t="str">
        <f>+IF(C797="","",IF(' Matrice Tarifaire NON AL'!BN800="","","Taxe DEEE"))</f>
        <v/>
      </c>
      <c r="BA797" t="str">
        <f>+IF(C797="","",IF(' Matrice Tarifaire NON AL'!BN800="","",TEXT(' Matrice Tarifaire NON AL'!BN800,"0,0000")))</f>
        <v/>
      </c>
      <c r="BD797" t="str">
        <f>+IF($C797="","",IF(' Matrice Tarifaire NON AL'!BR800="","",TEXT(' Matrice Tarifaire NON AL'!BR800,"0,000")))</f>
        <v/>
      </c>
      <c r="BE797" t="str">
        <f>+IF($C797="","",IF(' Matrice Tarifaire NON AL'!BS800="","",VALUE(TEXT(' Matrice Tarifaire NON AL'!BS800,"0,00"))))</f>
        <v/>
      </c>
      <c r="BF797" t="str">
        <f>+IF($C797="","",IF(' Matrice Tarifaire NON AL'!BY800="","",' Matrice Tarifaire NON AL'!BY800))</f>
        <v/>
      </c>
      <c r="BG797" t="str">
        <f>+IF(C797="","",IF(' Matrice Tarifaire NON AL'!AK800="Composant de Box","999",IF(' Matrice Tarifaire NON AL'!AP800&lt;&gt;"",' Matrice Tarifaire NON AL'!AP800,IF(' Matrice Tarifaire NON AL'!AO800&lt;&gt;"",' Matrice Tarifaire NON AL'!AO800,' Matrice Tarifaire NON AL'!AN800))))</f>
        <v/>
      </c>
    </row>
    <row r="798" spans="1:59" x14ac:dyDescent="0.25">
      <c r="A798" t="str">
        <f>+IF($C798="","",IF(' Matrice Tarifaire NON AL'!N801="","",IF(' Matrice Tarifaire NON AL'!N801=0,"GTIN A 0 - Ne doit pas être mis dans PRE REF",TEXT(' Matrice Tarifaire NON AL'!N801,"00000000000000"))))</f>
        <v/>
      </c>
      <c r="B798" t="str">
        <f>+IF(C798="","",IF(L798=172,4,VLOOKUP(' Matrice Tarifaire NON AL'!AK801,Feuil3!$A$4:$B$14,2,0)))</f>
        <v/>
      </c>
      <c r="C798" t="str">
        <f>+IF(' Matrice Tarifaire NON AL'!O801="","",SUBSTITUTE(' Matrice Tarifaire NON AL'!O801,"CHAR (10)"," "))</f>
        <v/>
      </c>
      <c r="D798" t="str">
        <f>+IF($C798="","",SUBSTITUTE(' Matrice Tarifaire NON AL'!P801,"CHAR (13)"," "))</f>
        <v/>
      </c>
      <c r="E798" t="str">
        <f t="shared" si="37"/>
        <v/>
      </c>
      <c r="F798" t="str">
        <f>+IF($C798="","",IF(' Matrice Tarifaire NON AL'!AX801="","Non",' Matrice Tarifaire NON AL'!AX801))</f>
        <v/>
      </c>
      <c r="G798" t="str">
        <f>+IF($C798="","",IF(' Matrice Tarifaire NON AL'!Q801="DOMEDIA","MDD",IF(' Matrice Tarifaire NON AL'!Q801="APTA","MDD",IF(' Matrice Tarifaire NON AL'!Q801="TOP BUDGET","Premier Prix","MN"))))</f>
        <v/>
      </c>
      <c r="H798" t="str">
        <f>+IF($C798="","",' Matrice Tarifaire NON AL'!Q801)</f>
        <v/>
      </c>
      <c r="K798" t="str">
        <f>+IF($C798="","",' Matrice Tarifaire NON AL'!X801)</f>
        <v/>
      </c>
      <c r="L798" t="str">
        <f>+IF($C798="","",' Matrice Tarifaire NON AL'!X801)</f>
        <v/>
      </c>
      <c r="M798" t="str">
        <f>+IF($C798="","",' Matrice Tarifaire NON AL'!Y801)</f>
        <v/>
      </c>
      <c r="N798" t="str">
        <f>+IF($C798="","",' Matrice Tarifaire NON AL'!Z801)</f>
        <v/>
      </c>
      <c r="P798" t="str">
        <f>+IF(C798="","",IF(' Matrice Tarifaire NON AL'!X801&lt;&gt;168,"Non",""))</f>
        <v/>
      </c>
      <c r="Q798" t="str">
        <f>+IF($C798="","",' Matrice Tarifaire NON AL'!T801)</f>
        <v/>
      </c>
      <c r="R798" t="str">
        <f>+IF($C798="","",IF(' Matrice Tarifaire NON AL'!R801="","",' Matrice Tarifaire NON AL'!R801))</f>
        <v/>
      </c>
      <c r="S798" t="str">
        <f>+IF($C798="","",LEFT(' Matrice Tarifaire NON AL'!W801,1))</f>
        <v/>
      </c>
      <c r="T798" t="str">
        <f>+IF($C798="","",LEFT(' Matrice Tarifaire NON AL'!AY801,3))</f>
        <v/>
      </c>
      <c r="U798" t="str">
        <f t="shared" si="38"/>
        <v/>
      </c>
      <c r="V798" t="str">
        <f>+IF(C798="","",IF(VLOOKUP(' Matrice Tarifaire NON AL'!AK801,Feuil3!A:F,6,0)="Box",IF(' Matrice Tarifaire NON AL'!AL801="Mono-Référence","Homogène",IF(' Matrice Tarifaire NON AL'!AL801="Multi-Références","Panaché","")),IF(' Matrice Tarifaire NON AL'!AK801="A la Pièce","Composant sans Colisage",IF(' Matrice Tarifaire NON AL'!AK801="Composant de Box","Composant sans Colisage","Homogène"))))</f>
        <v/>
      </c>
      <c r="W798" t="str">
        <f>+IF($V798="","",VLOOKUP(' Matrice Tarifaire NON AL'!AK801,Feuil3!$A$4:$E$14,5,0))</f>
        <v/>
      </c>
      <c r="Y798" t="str">
        <f>+IF($V798="","",IF(VLOOKUP(' Matrice Tarifaire NON AL'!$AK801,Feuil3!$A$4:$D$14,4,0)="Palette",' Matrice Tarifaire NON AL'!AN801,""))</f>
        <v/>
      </c>
      <c r="AA798" t="str">
        <f>+IF($V798="","",IF(VLOOKUP(' Matrice Tarifaire NON AL'!$AK801,Feuil3!$A$4:$D$14,4,0)="Colis",' Matrice Tarifaire NON AL'!AN801,""))</f>
        <v/>
      </c>
      <c r="AC798" t="str">
        <f>+IF(V798="","",IF(VLOOKUP(' Matrice Tarifaire NON AL'!AK801,Feuil3!$A$4:$D$14,4,0)="Colis",IF(' Matrice Tarifaire NON AL'!AO801&gt;0,' Matrice Tarifaire NON AL'!AO801,""),""))</f>
        <v/>
      </c>
      <c r="AD798" t="str">
        <f t="shared" si="39"/>
        <v/>
      </c>
      <c r="AE798" t="str">
        <f>+IF(C798="","",' Matrice Tarifaire NON AL'!C801)</f>
        <v/>
      </c>
      <c r="AF798" t="str">
        <f>+IF(C798="","",' Matrice Tarifaire NON AL'!AQ801)</f>
        <v/>
      </c>
      <c r="AH798" t="str">
        <f>+IF(E798="","",' Matrice Tarifaire NON AL'!$U801)</f>
        <v/>
      </c>
      <c r="AI798" t="str">
        <f>+IF(F798="","",IF(' Matrice Tarifaire NON AL'!$V801="","",' Matrice Tarifaire NON AL'!$V801))</f>
        <v/>
      </c>
      <c r="AJ798" t="str">
        <f>+IF($C798="","",IF(' Matrice Tarifaire NON AL'!AZ801="","",' Matrice Tarifaire NON AL'!AZ801))</f>
        <v/>
      </c>
      <c r="AK798" t="str">
        <f>+IF($C798="","",IF(' Matrice Tarifaire NON AL'!BA801="","",' Matrice Tarifaire NON AL'!BA801))</f>
        <v/>
      </c>
      <c r="AL798" t="str">
        <f>+IF($C798="","",IF(' Matrice Tarifaire NON AL'!BB801="","",TEXT(' Matrice Tarifaire NON AL'!BB801,"0,0000")))</f>
        <v/>
      </c>
      <c r="AO798" t="str">
        <f>+IF($C798="","",IF(' Matrice Tarifaire NON AL'!BF801="","",TEXT(' Matrice Tarifaire NON AL'!BF801,"0,0000")))</f>
        <v/>
      </c>
      <c r="AP798" t="str">
        <f>+IF($C798="","",IF(' Matrice Tarifaire NON AL'!BG801="","",TEXT(' Matrice Tarifaire NON AL'!BG801,"0,0000")))</f>
        <v/>
      </c>
      <c r="AQ798" t="str">
        <f>+IF($C798="","",IF(' Matrice Tarifaire NON AL'!BH801="","",TEXT(' Matrice Tarifaire NON AL'!BH801,"0,0000")))</f>
        <v/>
      </c>
      <c r="AR798" t="str">
        <f>+IF($C798="","",IF(' Matrice Tarifaire NON AL'!BI801="","",TEXT(' Matrice Tarifaire NON AL'!BI801,"0,0000")))</f>
        <v/>
      </c>
      <c r="AS798" t="str">
        <f>+IF(C798="","",IF(' Matrice Tarifaire NON AL'!BJ801="","0",IF(' Matrice Tarifaire NON AL'!BJ801="","",' Matrice Tarifaire NON AL'!BJ801)))</f>
        <v/>
      </c>
      <c r="AT798" t="str">
        <f>+IF(C798="","",IF(' Matrice Tarifaire NON AL'!BK801="","",' Matrice Tarifaire NON AL'!$BK$6))</f>
        <v/>
      </c>
      <c r="AU798" t="str">
        <f>+IF(C798="","",IF(' Matrice Tarifaire NON AL'!BK801="","",TEXT(' Matrice Tarifaire NON AL'!BK801,"0,0000")))</f>
        <v/>
      </c>
      <c r="AV798" t="str">
        <f>+IF(C798="","",IF(' Matrice Tarifaire NON AL'!BL801="","",' Matrice Tarifaire NON AL'!$BL$6))</f>
        <v/>
      </c>
      <c r="AW798" t="str">
        <f>+IF(C798="","",IF(' Matrice Tarifaire NON AL'!BL801="","",TEXT(' Matrice Tarifaire NON AL'!BL801,"0,0000")))</f>
        <v/>
      </c>
      <c r="AX798" t="str">
        <f>+IF(C798="","",IF(' Matrice Tarifaire NON AL'!BM801="","",' Matrice Tarifaire NON AL'!$BM$6))</f>
        <v/>
      </c>
      <c r="AY798" t="str">
        <f>+IF(C798="","",IF(' Matrice Tarifaire NON AL'!BM801="","",TEXT(' Matrice Tarifaire NON AL'!BM801,"0,0000")))</f>
        <v/>
      </c>
      <c r="AZ798" t="str">
        <f>+IF(C798="","",IF(' Matrice Tarifaire NON AL'!BN801="","","Taxe DEEE"))</f>
        <v/>
      </c>
      <c r="BA798" t="str">
        <f>+IF(C798="","",IF(' Matrice Tarifaire NON AL'!BN801="","",TEXT(' Matrice Tarifaire NON AL'!BN801,"0,0000")))</f>
        <v/>
      </c>
      <c r="BD798" t="str">
        <f>+IF($C798="","",IF(' Matrice Tarifaire NON AL'!BR801="","",TEXT(' Matrice Tarifaire NON AL'!BR801,"0,000")))</f>
        <v/>
      </c>
      <c r="BE798" t="str">
        <f>+IF($C798="","",IF(' Matrice Tarifaire NON AL'!BS801="","",VALUE(TEXT(' Matrice Tarifaire NON AL'!BS801,"0,00"))))</f>
        <v/>
      </c>
      <c r="BF798" t="str">
        <f>+IF($C798="","",IF(' Matrice Tarifaire NON AL'!BY801="","",' Matrice Tarifaire NON AL'!BY801))</f>
        <v/>
      </c>
      <c r="BG798" t="str">
        <f>+IF(C798="","",IF(' Matrice Tarifaire NON AL'!AK801="Composant de Box","999",IF(' Matrice Tarifaire NON AL'!AP801&lt;&gt;"",' Matrice Tarifaire NON AL'!AP801,IF(' Matrice Tarifaire NON AL'!AO801&lt;&gt;"",' Matrice Tarifaire NON AL'!AO801,' Matrice Tarifaire NON AL'!AN801))))</f>
        <v/>
      </c>
    </row>
    <row r="799" spans="1:59" x14ac:dyDescent="0.25">
      <c r="A799" t="str">
        <f>+IF($C799="","",IF(' Matrice Tarifaire NON AL'!N802="","",IF(' Matrice Tarifaire NON AL'!N802=0,"GTIN A 0 - Ne doit pas être mis dans PRE REF",TEXT(' Matrice Tarifaire NON AL'!N802,"00000000000000"))))</f>
        <v/>
      </c>
      <c r="B799" t="str">
        <f>+IF(C799="","",IF(L799=172,4,VLOOKUP(' Matrice Tarifaire NON AL'!AK802,Feuil3!$A$4:$B$14,2,0)))</f>
        <v/>
      </c>
      <c r="C799" t="str">
        <f>+IF(' Matrice Tarifaire NON AL'!O802="","",SUBSTITUTE(' Matrice Tarifaire NON AL'!O802,"CHAR (10)"," "))</f>
        <v/>
      </c>
      <c r="D799" t="str">
        <f>+IF($C799="","",SUBSTITUTE(' Matrice Tarifaire NON AL'!P802,"CHAR (13)"," "))</f>
        <v/>
      </c>
      <c r="E799" t="str">
        <f t="shared" si="37"/>
        <v/>
      </c>
      <c r="F799" t="str">
        <f>+IF($C799="","",IF(' Matrice Tarifaire NON AL'!AX802="","Non",' Matrice Tarifaire NON AL'!AX802))</f>
        <v/>
      </c>
      <c r="G799" t="str">
        <f>+IF($C799="","",IF(' Matrice Tarifaire NON AL'!Q802="DOMEDIA","MDD",IF(' Matrice Tarifaire NON AL'!Q802="APTA","MDD",IF(' Matrice Tarifaire NON AL'!Q802="TOP BUDGET","Premier Prix","MN"))))</f>
        <v/>
      </c>
      <c r="H799" t="str">
        <f>+IF($C799="","",' Matrice Tarifaire NON AL'!Q802)</f>
        <v/>
      </c>
      <c r="K799" t="str">
        <f>+IF($C799="","",' Matrice Tarifaire NON AL'!X802)</f>
        <v/>
      </c>
      <c r="L799" t="str">
        <f>+IF($C799="","",' Matrice Tarifaire NON AL'!X802)</f>
        <v/>
      </c>
      <c r="M799" t="str">
        <f>+IF($C799="","",' Matrice Tarifaire NON AL'!Y802)</f>
        <v/>
      </c>
      <c r="N799" t="str">
        <f>+IF($C799="","",' Matrice Tarifaire NON AL'!Z802)</f>
        <v/>
      </c>
      <c r="P799" t="str">
        <f>+IF(C799="","",IF(' Matrice Tarifaire NON AL'!X802&lt;&gt;168,"Non",""))</f>
        <v/>
      </c>
      <c r="Q799" t="str">
        <f>+IF($C799="","",' Matrice Tarifaire NON AL'!T802)</f>
        <v/>
      </c>
      <c r="R799" t="str">
        <f>+IF($C799="","",IF(' Matrice Tarifaire NON AL'!R802="","",' Matrice Tarifaire NON AL'!R802))</f>
        <v/>
      </c>
      <c r="S799" t="str">
        <f>+IF($C799="","",LEFT(' Matrice Tarifaire NON AL'!W802,1))</f>
        <v/>
      </c>
      <c r="T799" t="str">
        <f>+IF($C799="","",LEFT(' Matrice Tarifaire NON AL'!AY802,3))</f>
        <v/>
      </c>
      <c r="U799" t="str">
        <f t="shared" si="38"/>
        <v/>
      </c>
      <c r="V799" t="str">
        <f>+IF(C799="","",IF(VLOOKUP(' Matrice Tarifaire NON AL'!AK802,Feuil3!A:F,6,0)="Box",IF(' Matrice Tarifaire NON AL'!AL802="Mono-Référence","Homogène",IF(' Matrice Tarifaire NON AL'!AL802="Multi-Références","Panaché","")),IF(' Matrice Tarifaire NON AL'!AK802="A la Pièce","Composant sans Colisage",IF(' Matrice Tarifaire NON AL'!AK802="Composant de Box","Composant sans Colisage","Homogène"))))</f>
        <v/>
      </c>
      <c r="W799" t="str">
        <f>+IF($V799="","",VLOOKUP(' Matrice Tarifaire NON AL'!AK802,Feuil3!$A$4:$E$14,5,0))</f>
        <v/>
      </c>
      <c r="Y799" t="str">
        <f>+IF($V799="","",IF(VLOOKUP(' Matrice Tarifaire NON AL'!$AK802,Feuil3!$A$4:$D$14,4,0)="Palette",' Matrice Tarifaire NON AL'!AN802,""))</f>
        <v/>
      </c>
      <c r="AA799" t="str">
        <f>+IF($V799="","",IF(VLOOKUP(' Matrice Tarifaire NON AL'!$AK802,Feuil3!$A$4:$D$14,4,0)="Colis",' Matrice Tarifaire NON AL'!AN802,""))</f>
        <v/>
      </c>
      <c r="AC799" t="str">
        <f>+IF(V799="","",IF(VLOOKUP(' Matrice Tarifaire NON AL'!AK802,Feuil3!$A$4:$D$14,4,0)="Colis",IF(' Matrice Tarifaire NON AL'!AO802&gt;0,' Matrice Tarifaire NON AL'!AO802,""),""))</f>
        <v/>
      </c>
      <c r="AD799" t="str">
        <f t="shared" si="39"/>
        <v/>
      </c>
      <c r="AE799" t="str">
        <f>+IF(C799="","",' Matrice Tarifaire NON AL'!C802)</f>
        <v/>
      </c>
      <c r="AF799" t="str">
        <f>+IF(C799="","",' Matrice Tarifaire NON AL'!AQ802)</f>
        <v/>
      </c>
      <c r="AH799" t="str">
        <f>+IF(E799="","",' Matrice Tarifaire NON AL'!$U802)</f>
        <v/>
      </c>
      <c r="AI799" t="str">
        <f>+IF(F799="","",IF(' Matrice Tarifaire NON AL'!$V802="","",' Matrice Tarifaire NON AL'!$V802))</f>
        <v/>
      </c>
      <c r="AJ799" t="str">
        <f>+IF($C799="","",IF(' Matrice Tarifaire NON AL'!AZ802="","",' Matrice Tarifaire NON AL'!AZ802))</f>
        <v/>
      </c>
      <c r="AK799" t="str">
        <f>+IF($C799="","",IF(' Matrice Tarifaire NON AL'!BA802="","",' Matrice Tarifaire NON AL'!BA802))</f>
        <v/>
      </c>
      <c r="AL799" t="str">
        <f>+IF($C799="","",IF(' Matrice Tarifaire NON AL'!BB802="","",TEXT(' Matrice Tarifaire NON AL'!BB802,"0,0000")))</f>
        <v/>
      </c>
      <c r="AO799" t="str">
        <f>+IF($C799="","",IF(' Matrice Tarifaire NON AL'!BF802="","",TEXT(' Matrice Tarifaire NON AL'!BF802,"0,0000")))</f>
        <v/>
      </c>
      <c r="AP799" t="str">
        <f>+IF($C799="","",IF(' Matrice Tarifaire NON AL'!BG802="","",TEXT(' Matrice Tarifaire NON AL'!BG802,"0,0000")))</f>
        <v/>
      </c>
      <c r="AQ799" t="str">
        <f>+IF($C799="","",IF(' Matrice Tarifaire NON AL'!BH802="","",TEXT(' Matrice Tarifaire NON AL'!BH802,"0,0000")))</f>
        <v/>
      </c>
      <c r="AR799" t="str">
        <f>+IF($C799="","",IF(' Matrice Tarifaire NON AL'!BI802="","",TEXT(' Matrice Tarifaire NON AL'!BI802,"0,0000")))</f>
        <v/>
      </c>
      <c r="AS799" t="str">
        <f>+IF(C799="","",IF(' Matrice Tarifaire NON AL'!BJ802="","0",IF(' Matrice Tarifaire NON AL'!BJ802="","",' Matrice Tarifaire NON AL'!BJ802)))</f>
        <v/>
      </c>
      <c r="AT799" t="str">
        <f>+IF(C799="","",IF(' Matrice Tarifaire NON AL'!BK802="","",' Matrice Tarifaire NON AL'!$BK$6))</f>
        <v/>
      </c>
      <c r="AU799" t="str">
        <f>+IF(C799="","",IF(' Matrice Tarifaire NON AL'!BK802="","",TEXT(' Matrice Tarifaire NON AL'!BK802,"0,0000")))</f>
        <v/>
      </c>
      <c r="AV799" t="str">
        <f>+IF(C799="","",IF(' Matrice Tarifaire NON AL'!BL802="","",' Matrice Tarifaire NON AL'!$BL$6))</f>
        <v/>
      </c>
      <c r="AW799" t="str">
        <f>+IF(C799="","",IF(' Matrice Tarifaire NON AL'!BL802="","",TEXT(' Matrice Tarifaire NON AL'!BL802,"0,0000")))</f>
        <v/>
      </c>
      <c r="AX799" t="str">
        <f>+IF(C799="","",IF(' Matrice Tarifaire NON AL'!BM802="","",' Matrice Tarifaire NON AL'!$BM$6))</f>
        <v/>
      </c>
      <c r="AY799" t="str">
        <f>+IF(C799="","",IF(' Matrice Tarifaire NON AL'!BM802="","",TEXT(' Matrice Tarifaire NON AL'!BM802,"0,0000")))</f>
        <v/>
      </c>
      <c r="AZ799" t="str">
        <f>+IF(C799="","",IF(' Matrice Tarifaire NON AL'!BN802="","","Taxe DEEE"))</f>
        <v/>
      </c>
      <c r="BA799" t="str">
        <f>+IF(C799="","",IF(' Matrice Tarifaire NON AL'!BN802="","",TEXT(' Matrice Tarifaire NON AL'!BN802,"0,0000")))</f>
        <v/>
      </c>
      <c r="BD799" t="str">
        <f>+IF($C799="","",IF(' Matrice Tarifaire NON AL'!BR802="","",TEXT(' Matrice Tarifaire NON AL'!BR802,"0,000")))</f>
        <v/>
      </c>
      <c r="BE799" t="str">
        <f>+IF($C799="","",IF(' Matrice Tarifaire NON AL'!BS802="","",VALUE(TEXT(' Matrice Tarifaire NON AL'!BS802,"0,00"))))</f>
        <v/>
      </c>
      <c r="BF799" t="str">
        <f>+IF($C799="","",IF(' Matrice Tarifaire NON AL'!BY802="","",' Matrice Tarifaire NON AL'!BY802))</f>
        <v/>
      </c>
      <c r="BG799" t="str">
        <f>+IF(C799="","",IF(' Matrice Tarifaire NON AL'!AK802="Composant de Box","999",IF(' Matrice Tarifaire NON AL'!AP802&lt;&gt;"",' Matrice Tarifaire NON AL'!AP802,IF(' Matrice Tarifaire NON AL'!AO802&lt;&gt;"",' Matrice Tarifaire NON AL'!AO802,' Matrice Tarifaire NON AL'!AN802))))</f>
        <v/>
      </c>
    </row>
    <row r="800" spans="1:59" x14ac:dyDescent="0.25">
      <c r="A800" t="str">
        <f>+IF($C800="","",IF(' Matrice Tarifaire NON AL'!N803="","",IF(' Matrice Tarifaire NON AL'!N803=0,"GTIN A 0 - Ne doit pas être mis dans PRE REF",TEXT(' Matrice Tarifaire NON AL'!N803,"00000000000000"))))</f>
        <v/>
      </c>
      <c r="B800" t="str">
        <f>+IF(C800="","",IF(L800=172,4,VLOOKUP(' Matrice Tarifaire NON AL'!AK803,Feuil3!$A$4:$B$14,2,0)))</f>
        <v/>
      </c>
      <c r="C800" t="str">
        <f>+IF(' Matrice Tarifaire NON AL'!O803="","",SUBSTITUTE(' Matrice Tarifaire NON AL'!O803,"CHAR (10)"," "))</f>
        <v/>
      </c>
      <c r="D800" t="str">
        <f>+IF($C800="","",SUBSTITUTE(' Matrice Tarifaire NON AL'!P803,"CHAR (13)"," "))</f>
        <v/>
      </c>
      <c r="E800" t="str">
        <f t="shared" si="37"/>
        <v/>
      </c>
      <c r="F800" t="str">
        <f>+IF($C800="","",IF(' Matrice Tarifaire NON AL'!AX803="","Non",' Matrice Tarifaire NON AL'!AX803))</f>
        <v/>
      </c>
      <c r="G800" t="str">
        <f>+IF($C800="","",IF(' Matrice Tarifaire NON AL'!Q803="DOMEDIA","MDD",IF(' Matrice Tarifaire NON AL'!Q803="APTA","MDD",IF(' Matrice Tarifaire NON AL'!Q803="TOP BUDGET","Premier Prix","MN"))))</f>
        <v/>
      </c>
      <c r="H800" t="str">
        <f>+IF($C800="","",' Matrice Tarifaire NON AL'!Q803)</f>
        <v/>
      </c>
      <c r="K800" t="str">
        <f>+IF($C800="","",' Matrice Tarifaire NON AL'!X803)</f>
        <v/>
      </c>
      <c r="L800" t="str">
        <f>+IF($C800="","",' Matrice Tarifaire NON AL'!X803)</f>
        <v/>
      </c>
      <c r="M800" t="str">
        <f>+IF($C800="","",' Matrice Tarifaire NON AL'!Y803)</f>
        <v/>
      </c>
      <c r="N800" t="str">
        <f>+IF($C800="","",' Matrice Tarifaire NON AL'!Z803)</f>
        <v/>
      </c>
      <c r="P800" t="str">
        <f>+IF(C800="","",IF(' Matrice Tarifaire NON AL'!X803&lt;&gt;168,"Non",""))</f>
        <v/>
      </c>
      <c r="Q800" t="str">
        <f>+IF($C800="","",' Matrice Tarifaire NON AL'!T803)</f>
        <v/>
      </c>
      <c r="R800" t="str">
        <f>+IF($C800="","",IF(' Matrice Tarifaire NON AL'!R803="","",' Matrice Tarifaire NON AL'!R803))</f>
        <v/>
      </c>
      <c r="S800" t="str">
        <f>+IF($C800="","",LEFT(' Matrice Tarifaire NON AL'!W803,1))</f>
        <v/>
      </c>
      <c r="T800" t="str">
        <f>+IF($C800="","",LEFT(' Matrice Tarifaire NON AL'!AY803,3))</f>
        <v/>
      </c>
      <c r="U800" t="str">
        <f t="shared" si="38"/>
        <v/>
      </c>
      <c r="V800" t="str">
        <f>+IF(C800="","",IF(VLOOKUP(' Matrice Tarifaire NON AL'!AK803,Feuil3!A:F,6,0)="Box",IF(' Matrice Tarifaire NON AL'!AL803="Mono-Référence","Homogène",IF(' Matrice Tarifaire NON AL'!AL803="Multi-Références","Panaché","")),IF(' Matrice Tarifaire NON AL'!AK803="A la Pièce","Composant sans Colisage",IF(' Matrice Tarifaire NON AL'!AK803="Composant de Box","Composant sans Colisage","Homogène"))))</f>
        <v/>
      </c>
      <c r="W800" t="str">
        <f>+IF($V800="","",VLOOKUP(' Matrice Tarifaire NON AL'!AK803,Feuil3!$A$4:$E$14,5,0))</f>
        <v/>
      </c>
      <c r="Y800" t="str">
        <f>+IF($V800="","",IF(VLOOKUP(' Matrice Tarifaire NON AL'!$AK803,Feuil3!$A$4:$D$14,4,0)="Palette",' Matrice Tarifaire NON AL'!AN803,""))</f>
        <v/>
      </c>
      <c r="AA800" t="str">
        <f>+IF($V800="","",IF(VLOOKUP(' Matrice Tarifaire NON AL'!$AK803,Feuil3!$A$4:$D$14,4,0)="Colis",' Matrice Tarifaire NON AL'!AN803,""))</f>
        <v/>
      </c>
      <c r="AC800" t="str">
        <f>+IF(V800="","",IF(VLOOKUP(' Matrice Tarifaire NON AL'!AK803,Feuil3!$A$4:$D$14,4,0)="Colis",IF(' Matrice Tarifaire NON AL'!AO803&gt;0,' Matrice Tarifaire NON AL'!AO803,""),""))</f>
        <v/>
      </c>
      <c r="AD800" t="str">
        <f t="shared" si="39"/>
        <v/>
      </c>
      <c r="AE800" t="str">
        <f>+IF(C800="","",' Matrice Tarifaire NON AL'!C803)</f>
        <v/>
      </c>
      <c r="AF800" t="str">
        <f>+IF(C800="","",' Matrice Tarifaire NON AL'!AQ803)</f>
        <v/>
      </c>
      <c r="AH800" t="str">
        <f>+IF(E800="","",' Matrice Tarifaire NON AL'!$U803)</f>
        <v/>
      </c>
      <c r="AI800" t="str">
        <f>+IF(F800="","",IF(' Matrice Tarifaire NON AL'!$V803="","",' Matrice Tarifaire NON AL'!$V803))</f>
        <v/>
      </c>
      <c r="AJ800" t="str">
        <f>+IF($C800="","",IF(' Matrice Tarifaire NON AL'!AZ803="","",' Matrice Tarifaire NON AL'!AZ803))</f>
        <v/>
      </c>
      <c r="AK800" t="str">
        <f>+IF($C800="","",IF(' Matrice Tarifaire NON AL'!BA803="","",' Matrice Tarifaire NON AL'!BA803))</f>
        <v/>
      </c>
      <c r="AL800" t="str">
        <f>+IF($C800="","",IF(' Matrice Tarifaire NON AL'!BB803="","",TEXT(' Matrice Tarifaire NON AL'!BB803,"0,0000")))</f>
        <v/>
      </c>
      <c r="AO800" t="str">
        <f>+IF($C800="","",IF(' Matrice Tarifaire NON AL'!BF803="","",TEXT(' Matrice Tarifaire NON AL'!BF803,"0,0000")))</f>
        <v/>
      </c>
      <c r="AP800" t="str">
        <f>+IF($C800="","",IF(' Matrice Tarifaire NON AL'!BG803="","",TEXT(' Matrice Tarifaire NON AL'!BG803,"0,0000")))</f>
        <v/>
      </c>
      <c r="AQ800" t="str">
        <f>+IF($C800="","",IF(' Matrice Tarifaire NON AL'!BH803="","",TEXT(' Matrice Tarifaire NON AL'!BH803,"0,0000")))</f>
        <v/>
      </c>
      <c r="AR800" t="str">
        <f>+IF($C800="","",IF(' Matrice Tarifaire NON AL'!BI803="","",TEXT(' Matrice Tarifaire NON AL'!BI803,"0,0000")))</f>
        <v/>
      </c>
      <c r="AS800" t="str">
        <f>+IF(C800="","",IF(' Matrice Tarifaire NON AL'!BJ803="","0",IF(' Matrice Tarifaire NON AL'!BJ803="","",' Matrice Tarifaire NON AL'!BJ803)))</f>
        <v/>
      </c>
      <c r="AT800" t="str">
        <f>+IF(C800="","",IF(' Matrice Tarifaire NON AL'!BK803="","",' Matrice Tarifaire NON AL'!$BK$6))</f>
        <v/>
      </c>
      <c r="AU800" t="str">
        <f>+IF(C800="","",IF(' Matrice Tarifaire NON AL'!BK803="","",TEXT(' Matrice Tarifaire NON AL'!BK803,"0,0000")))</f>
        <v/>
      </c>
      <c r="AV800" t="str">
        <f>+IF(C800="","",IF(' Matrice Tarifaire NON AL'!BL803="","",' Matrice Tarifaire NON AL'!$BL$6))</f>
        <v/>
      </c>
      <c r="AW800" t="str">
        <f>+IF(C800="","",IF(' Matrice Tarifaire NON AL'!BL803="","",TEXT(' Matrice Tarifaire NON AL'!BL803,"0,0000")))</f>
        <v/>
      </c>
      <c r="AX800" t="str">
        <f>+IF(C800="","",IF(' Matrice Tarifaire NON AL'!BM803="","",' Matrice Tarifaire NON AL'!$BM$6))</f>
        <v/>
      </c>
      <c r="AY800" t="str">
        <f>+IF(C800="","",IF(' Matrice Tarifaire NON AL'!BM803="","",TEXT(' Matrice Tarifaire NON AL'!BM803,"0,0000")))</f>
        <v/>
      </c>
      <c r="AZ800" t="str">
        <f>+IF(C800="","",IF(' Matrice Tarifaire NON AL'!BN803="","","Taxe DEEE"))</f>
        <v/>
      </c>
      <c r="BA800" t="str">
        <f>+IF(C800="","",IF(' Matrice Tarifaire NON AL'!BN803="","",TEXT(' Matrice Tarifaire NON AL'!BN803,"0,0000")))</f>
        <v/>
      </c>
      <c r="BD800" t="str">
        <f>+IF($C800="","",IF(' Matrice Tarifaire NON AL'!BR803="","",TEXT(' Matrice Tarifaire NON AL'!BR803,"0,000")))</f>
        <v/>
      </c>
      <c r="BE800" t="str">
        <f>+IF($C800="","",IF(' Matrice Tarifaire NON AL'!BS803="","",VALUE(TEXT(' Matrice Tarifaire NON AL'!BS803,"0,00"))))</f>
        <v/>
      </c>
      <c r="BF800" t="str">
        <f>+IF($C800="","",IF(' Matrice Tarifaire NON AL'!BY803="","",' Matrice Tarifaire NON AL'!BY803))</f>
        <v/>
      </c>
      <c r="BG800" t="str">
        <f>+IF(C800="","",IF(' Matrice Tarifaire NON AL'!AK803="Composant de Box","999",IF(' Matrice Tarifaire NON AL'!AP803&lt;&gt;"",' Matrice Tarifaire NON AL'!AP803,IF(' Matrice Tarifaire NON AL'!AO803&lt;&gt;"",' Matrice Tarifaire NON AL'!AO803,' Matrice Tarifaire NON AL'!AN803))))</f>
        <v/>
      </c>
    </row>
    <row r="801" spans="1:59" x14ac:dyDescent="0.25">
      <c r="A801" t="str">
        <f>+IF($C801="","",IF(' Matrice Tarifaire NON AL'!N804="","",IF(' Matrice Tarifaire NON AL'!N804=0,"GTIN A 0 - Ne doit pas être mis dans PRE REF",TEXT(' Matrice Tarifaire NON AL'!N804,"00000000000000"))))</f>
        <v/>
      </c>
      <c r="B801" t="str">
        <f>+IF(C801="","",IF(L801=172,4,VLOOKUP(' Matrice Tarifaire NON AL'!AK804,Feuil3!$A$4:$B$14,2,0)))</f>
        <v/>
      </c>
      <c r="C801" t="str">
        <f>+IF(' Matrice Tarifaire NON AL'!O804="","",SUBSTITUTE(' Matrice Tarifaire NON AL'!O804,"CHAR (10)"," "))</f>
        <v/>
      </c>
      <c r="D801" t="str">
        <f>+IF($C801="","",SUBSTITUTE(' Matrice Tarifaire NON AL'!P804,"CHAR (13)"," "))</f>
        <v/>
      </c>
      <c r="E801" t="str">
        <f t="shared" si="37"/>
        <v/>
      </c>
      <c r="F801" t="str">
        <f>+IF($C801="","",IF(' Matrice Tarifaire NON AL'!AX804="","Non",' Matrice Tarifaire NON AL'!AX804))</f>
        <v/>
      </c>
      <c r="G801" t="str">
        <f>+IF($C801="","",IF(' Matrice Tarifaire NON AL'!Q804="DOMEDIA","MDD",IF(' Matrice Tarifaire NON AL'!Q804="APTA","MDD",IF(' Matrice Tarifaire NON AL'!Q804="TOP BUDGET","Premier Prix","MN"))))</f>
        <v/>
      </c>
      <c r="H801" t="str">
        <f>+IF($C801="","",' Matrice Tarifaire NON AL'!Q804)</f>
        <v/>
      </c>
      <c r="K801" t="str">
        <f>+IF($C801="","",' Matrice Tarifaire NON AL'!X804)</f>
        <v/>
      </c>
      <c r="L801" t="str">
        <f>+IF($C801="","",' Matrice Tarifaire NON AL'!X804)</f>
        <v/>
      </c>
      <c r="M801" t="str">
        <f>+IF($C801="","",' Matrice Tarifaire NON AL'!Y804)</f>
        <v/>
      </c>
      <c r="N801" t="str">
        <f>+IF($C801="","",' Matrice Tarifaire NON AL'!Z804)</f>
        <v/>
      </c>
      <c r="P801" t="str">
        <f>+IF(C801="","",IF(' Matrice Tarifaire NON AL'!X804&lt;&gt;168,"Non",""))</f>
        <v/>
      </c>
      <c r="Q801" t="str">
        <f>+IF($C801="","",' Matrice Tarifaire NON AL'!T804)</f>
        <v/>
      </c>
      <c r="R801" t="str">
        <f>+IF($C801="","",IF(' Matrice Tarifaire NON AL'!R804="","",' Matrice Tarifaire NON AL'!R804))</f>
        <v/>
      </c>
      <c r="S801" t="str">
        <f>+IF($C801="","",LEFT(' Matrice Tarifaire NON AL'!W804,1))</f>
        <v/>
      </c>
      <c r="T801" t="str">
        <f>+IF($C801="","",LEFT(' Matrice Tarifaire NON AL'!AY804,3))</f>
        <v/>
      </c>
      <c r="U801" t="str">
        <f t="shared" si="38"/>
        <v/>
      </c>
      <c r="V801" t="str">
        <f>+IF(C801="","",IF(VLOOKUP(' Matrice Tarifaire NON AL'!AK804,Feuil3!A:F,6,0)="Box",IF(' Matrice Tarifaire NON AL'!AL804="Mono-Référence","Homogène",IF(' Matrice Tarifaire NON AL'!AL804="Multi-Références","Panaché","")),IF(' Matrice Tarifaire NON AL'!AK804="A la Pièce","Composant sans Colisage",IF(' Matrice Tarifaire NON AL'!AK804="Composant de Box","Composant sans Colisage","Homogène"))))</f>
        <v/>
      </c>
      <c r="W801" t="str">
        <f>+IF($V801="","",VLOOKUP(' Matrice Tarifaire NON AL'!AK804,Feuil3!$A$4:$E$14,5,0))</f>
        <v/>
      </c>
      <c r="Y801" t="str">
        <f>+IF($V801="","",IF(VLOOKUP(' Matrice Tarifaire NON AL'!$AK804,Feuil3!$A$4:$D$14,4,0)="Palette",' Matrice Tarifaire NON AL'!AN804,""))</f>
        <v/>
      </c>
      <c r="AA801" t="str">
        <f>+IF($V801="","",IF(VLOOKUP(' Matrice Tarifaire NON AL'!$AK804,Feuil3!$A$4:$D$14,4,0)="Colis",' Matrice Tarifaire NON AL'!AN804,""))</f>
        <v/>
      </c>
      <c r="AC801" t="str">
        <f>+IF(V801="","",IF(VLOOKUP(' Matrice Tarifaire NON AL'!AK804,Feuil3!$A$4:$D$14,4,0)="Colis",IF(' Matrice Tarifaire NON AL'!AO804&gt;0,' Matrice Tarifaire NON AL'!AO804,""),""))</f>
        <v/>
      </c>
      <c r="AD801" t="str">
        <f t="shared" si="39"/>
        <v/>
      </c>
      <c r="AE801" t="str">
        <f>+IF(C801="","",' Matrice Tarifaire NON AL'!C804)</f>
        <v/>
      </c>
      <c r="AF801" t="str">
        <f>+IF(C801="","",' Matrice Tarifaire NON AL'!AQ804)</f>
        <v/>
      </c>
      <c r="AH801" t="str">
        <f>+IF(E801="","",' Matrice Tarifaire NON AL'!$U804)</f>
        <v/>
      </c>
      <c r="AI801" t="str">
        <f>+IF(F801="","",IF(' Matrice Tarifaire NON AL'!$V804="","",' Matrice Tarifaire NON AL'!$V804))</f>
        <v/>
      </c>
      <c r="AJ801" t="str">
        <f>+IF($C801="","",IF(' Matrice Tarifaire NON AL'!AZ804="","",' Matrice Tarifaire NON AL'!AZ804))</f>
        <v/>
      </c>
      <c r="AK801" t="str">
        <f>+IF($C801="","",IF(' Matrice Tarifaire NON AL'!BA804="","",' Matrice Tarifaire NON AL'!BA804))</f>
        <v/>
      </c>
      <c r="AL801" t="str">
        <f>+IF($C801="","",IF(' Matrice Tarifaire NON AL'!BB804="","",TEXT(' Matrice Tarifaire NON AL'!BB804,"0,0000")))</f>
        <v/>
      </c>
      <c r="AO801" t="str">
        <f>+IF($C801="","",IF(' Matrice Tarifaire NON AL'!BF804="","",TEXT(' Matrice Tarifaire NON AL'!BF804,"0,0000")))</f>
        <v/>
      </c>
      <c r="AP801" t="str">
        <f>+IF($C801="","",IF(' Matrice Tarifaire NON AL'!BG804="","",TEXT(' Matrice Tarifaire NON AL'!BG804,"0,0000")))</f>
        <v/>
      </c>
      <c r="AQ801" t="str">
        <f>+IF($C801="","",IF(' Matrice Tarifaire NON AL'!BH804="","",TEXT(' Matrice Tarifaire NON AL'!BH804,"0,0000")))</f>
        <v/>
      </c>
      <c r="AR801" t="str">
        <f>+IF($C801="","",IF(' Matrice Tarifaire NON AL'!BI804="","",TEXT(' Matrice Tarifaire NON AL'!BI804,"0,0000")))</f>
        <v/>
      </c>
      <c r="AS801" t="str">
        <f>+IF(C801="","",IF(' Matrice Tarifaire NON AL'!BJ804="","0",IF(' Matrice Tarifaire NON AL'!BJ804="","",' Matrice Tarifaire NON AL'!BJ804)))</f>
        <v/>
      </c>
      <c r="AT801" t="str">
        <f>+IF(C801="","",IF(' Matrice Tarifaire NON AL'!BK804="","",' Matrice Tarifaire NON AL'!$BK$6))</f>
        <v/>
      </c>
      <c r="AU801" t="str">
        <f>+IF(C801="","",IF(' Matrice Tarifaire NON AL'!BK804="","",TEXT(' Matrice Tarifaire NON AL'!BK804,"0,0000")))</f>
        <v/>
      </c>
      <c r="AV801" t="str">
        <f>+IF(C801="","",IF(' Matrice Tarifaire NON AL'!BL804="","",' Matrice Tarifaire NON AL'!$BL$6))</f>
        <v/>
      </c>
      <c r="AW801" t="str">
        <f>+IF(C801="","",IF(' Matrice Tarifaire NON AL'!BL804="","",TEXT(' Matrice Tarifaire NON AL'!BL804,"0,0000")))</f>
        <v/>
      </c>
      <c r="AX801" t="str">
        <f>+IF(C801="","",IF(' Matrice Tarifaire NON AL'!BM804="","",' Matrice Tarifaire NON AL'!$BM$6))</f>
        <v/>
      </c>
      <c r="AY801" t="str">
        <f>+IF(C801="","",IF(' Matrice Tarifaire NON AL'!BM804="","",TEXT(' Matrice Tarifaire NON AL'!BM804,"0,0000")))</f>
        <v/>
      </c>
      <c r="AZ801" t="str">
        <f>+IF(C801="","",IF(' Matrice Tarifaire NON AL'!BN804="","","Taxe DEEE"))</f>
        <v/>
      </c>
      <c r="BA801" t="str">
        <f>+IF(C801="","",IF(' Matrice Tarifaire NON AL'!BN804="","",TEXT(' Matrice Tarifaire NON AL'!BN804,"0,0000")))</f>
        <v/>
      </c>
      <c r="BD801" t="str">
        <f>+IF($C801="","",IF(' Matrice Tarifaire NON AL'!BR804="","",TEXT(' Matrice Tarifaire NON AL'!BR804,"0,000")))</f>
        <v/>
      </c>
      <c r="BE801" t="str">
        <f>+IF($C801="","",IF(' Matrice Tarifaire NON AL'!BS804="","",VALUE(TEXT(' Matrice Tarifaire NON AL'!BS804,"0,00"))))</f>
        <v/>
      </c>
      <c r="BF801" t="str">
        <f>+IF($C801="","",IF(' Matrice Tarifaire NON AL'!BY804="","",' Matrice Tarifaire NON AL'!BY804))</f>
        <v/>
      </c>
      <c r="BG801" t="str">
        <f>+IF(C801="","",IF(' Matrice Tarifaire NON AL'!AK804="Composant de Box","999",IF(' Matrice Tarifaire NON AL'!AP804&lt;&gt;"",' Matrice Tarifaire NON AL'!AP804,IF(' Matrice Tarifaire NON AL'!AO804&lt;&gt;"",' Matrice Tarifaire NON AL'!AO804,' Matrice Tarifaire NON AL'!AN804))))</f>
        <v/>
      </c>
    </row>
    <row r="802" spans="1:59" x14ac:dyDescent="0.25">
      <c r="A802" t="str">
        <f>+IF($C802="","",IF(' Matrice Tarifaire NON AL'!N805="","",IF(' Matrice Tarifaire NON AL'!N805=0,"GTIN A 0 - Ne doit pas être mis dans PRE REF",TEXT(' Matrice Tarifaire NON AL'!N805,"00000000000000"))))</f>
        <v/>
      </c>
      <c r="B802" t="str">
        <f>+IF(C802="","",IF(L802=172,4,VLOOKUP(' Matrice Tarifaire NON AL'!AK805,Feuil3!$A$4:$B$14,2,0)))</f>
        <v/>
      </c>
      <c r="C802" t="str">
        <f>+IF(' Matrice Tarifaire NON AL'!O805="","",SUBSTITUTE(' Matrice Tarifaire NON AL'!O805,"CHAR (10)"," "))</f>
        <v/>
      </c>
      <c r="D802" t="str">
        <f>+IF($C802="","",SUBSTITUTE(' Matrice Tarifaire NON AL'!P805,"CHAR (13)"," "))</f>
        <v/>
      </c>
      <c r="E802" t="str">
        <f t="shared" si="37"/>
        <v/>
      </c>
      <c r="F802" t="str">
        <f>+IF($C802="","",IF(' Matrice Tarifaire NON AL'!AX805="","Non",' Matrice Tarifaire NON AL'!AX805))</f>
        <v/>
      </c>
      <c r="G802" t="str">
        <f>+IF($C802="","",IF(' Matrice Tarifaire NON AL'!Q805="DOMEDIA","MDD",IF(' Matrice Tarifaire NON AL'!Q805="APTA","MDD",IF(' Matrice Tarifaire NON AL'!Q805="TOP BUDGET","Premier Prix","MN"))))</f>
        <v/>
      </c>
      <c r="H802" t="str">
        <f>+IF($C802="","",' Matrice Tarifaire NON AL'!Q805)</f>
        <v/>
      </c>
      <c r="K802" t="str">
        <f>+IF($C802="","",' Matrice Tarifaire NON AL'!X805)</f>
        <v/>
      </c>
      <c r="L802" t="str">
        <f>+IF($C802="","",' Matrice Tarifaire NON AL'!X805)</f>
        <v/>
      </c>
      <c r="M802" t="str">
        <f>+IF($C802="","",' Matrice Tarifaire NON AL'!Y805)</f>
        <v/>
      </c>
      <c r="N802" t="str">
        <f>+IF($C802="","",' Matrice Tarifaire NON AL'!Z805)</f>
        <v/>
      </c>
      <c r="P802" t="str">
        <f>+IF(C802="","",IF(' Matrice Tarifaire NON AL'!X805&lt;&gt;168,"Non",""))</f>
        <v/>
      </c>
      <c r="Q802" t="str">
        <f>+IF($C802="","",' Matrice Tarifaire NON AL'!T805)</f>
        <v/>
      </c>
      <c r="R802" t="str">
        <f>+IF($C802="","",IF(' Matrice Tarifaire NON AL'!R805="","",' Matrice Tarifaire NON AL'!R805))</f>
        <v/>
      </c>
      <c r="S802" t="str">
        <f>+IF($C802="","",LEFT(' Matrice Tarifaire NON AL'!W805,1))</f>
        <v/>
      </c>
      <c r="T802" t="str">
        <f>+IF($C802="","",LEFT(' Matrice Tarifaire NON AL'!AY805,3))</f>
        <v/>
      </c>
      <c r="U802" t="str">
        <f t="shared" si="38"/>
        <v/>
      </c>
      <c r="V802" t="str">
        <f>+IF(C802="","",IF(VLOOKUP(' Matrice Tarifaire NON AL'!AK805,Feuil3!A:F,6,0)="Box",IF(' Matrice Tarifaire NON AL'!AL805="Mono-Référence","Homogène",IF(' Matrice Tarifaire NON AL'!AL805="Multi-Références","Panaché","")),IF(' Matrice Tarifaire NON AL'!AK805="A la Pièce","Composant sans Colisage",IF(' Matrice Tarifaire NON AL'!AK805="Composant de Box","Composant sans Colisage","Homogène"))))</f>
        <v/>
      </c>
      <c r="W802" t="str">
        <f>+IF($V802="","",VLOOKUP(' Matrice Tarifaire NON AL'!AK805,Feuil3!$A$4:$E$14,5,0))</f>
        <v/>
      </c>
      <c r="Y802" t="str">
        <f>+IF($V802="","",IF(VLOOKUP(' Matrice Tarifaire NON AL'!$AK805,Feuil3!$A$4:$D$14,4,0)="Palette",' Matrice Tarifaire NON AL'!AN805,""))</f>
        <v/>
      </c>
      <c r="AA802" t="str">
        <f>+IF($V802="","",IF(VLOOKUP(' Matrice Tarifaire NON AL'!$AK805,Feuil3!$A$4:$D$14,4,0)="Colis",' Matrice Tarifaire NON AL'!AN805,""))</f>
        <v/>
      </c>
      <c r="AC802" t="str">
        <f>+IF(V802="","",IF(VLOOKUP(' Matrice Tarifaire NON AL'!AK805,Feuil3!$A$4:$D$14,4,0)="Colis",IF(' Matrice Tarifaire NON AL'!AO805&gt;0,' Matrice Tarifaire NON AL'!AO805,""),""))</f>
        <v/>
      </c>
      <c r="AD802" t="str">
        <f t="shared" si="39"/>
        <v/>
      </c>
      <c r="AE802" t="str">
        <f>+IF(C802="","",' Matrice Tarifaire NON AL'!C805)</f>
        <v/>
      </c>
      <c r="AF802" t="str">
        <f>+IF(C802="","",' Matrice Tarifaire NON AL'!AQ805)</f>
        <v/>
      </c>
      <c r="AH802" t="str">
        <f>+IF(E802="","",' Matrice Tarifaire NON AL'!$U805)</f>
        <v/>
      </c>
      <c r="AI802" t="str">
        <f>+IF(F802="","",IF(' Matrice Tarifaire NON AL'!$V805="","",' Matrice Tarifaire NON AL'!$V805))</f>
        <v/>
      </c>
      <c r="AJ802" t="str">
        <f>+IF($C802="","",IF(' Matrice Tarifaire NON AL'!AZ805="","",' Matrice Tarifaire NON AL'!AZ805))</f>
        <v/>
      </c>
      <c r="AK802" t="str">
        <f>+IF($C802="","",IF(' Matrice Tarifaire NON AL'!BA805="","",' Matrice Tarifaire NON AL'!BA805))</f>
        <v/>
      </c>
      <c r="AL802" t="str">
        <f>+IF($C802="","",IF(' Matrice Tarifaire NON AL'!BB805="","",TEXT(' Matrice Tarifaire NON AL'!BB805,"0,0000")))</f>
        <v/>
      </c>
      <c r="AO802" t="str">
        <f>+IF($C802="","",IF(' Matrice Tarifaire NON AL'!BF805="","",TEXT(' Matrice Tarifaire NON AL'!BF805,"0,0000")))</f>
        <v/>
      </c>
      <c r="AP802" t="str">
        <f>+IF($C802="","",IF(' Matrice Tarifaire NON AL'!BG805="","",TEXT(' Matrice Tarifaire NON AL'!BG805,"0,0000")))</f>
        <v/>
      </c>
      <c r="AQ802" t="str">
        <f>+IF($C802="","",IF(' Matrice Tarifaire NON AL'!BH805="","",TEXT(' Matrice Tarifaire NON AL'!BH805,"0,0000")))</f>
        <v/>
      </c>
      <c r="AR802" t="str">
        <f>+IF($C802="","",IF(' Matrice Tarifaire NON AL'!BI805="","",TEXT(' Matrice Tarifaire NON AL'!BI805,"0,0000")))</f>
        <v/>
      </c>
      <c r="AS802" t="str">
        <f>+IF(C802="","",IF(' Matrice Tarifaire NON AL'!BJ805="","0",IF(' Matrice Tarifaire NON AL'!BJ805="","",' Matrice Tarifaire NON AL'!BJ805)))</f>
        <v/>
      </c>
      <c r="AT802" t="str">
        <f>+IF(C802="","",IF(' Matrice Tarifaire NON AL'!BK805="","",' Matrice Tarifaire NON AL'!$BK$6))</f>
        <v/>
      </c>
      <c r="AU802" t="str">
        <f>+IF(C802="","",IF(' Matrice Tarifaire NON AL'!BK805="","",TEXT(' Matrice Tarifaire NON AL'!BK805,"0,0000")))</f>
        <v/>
      </c>
      <c r="AV802" t="str">
        <f>+IF(C802="","",IF(' Matrice Tarifaire NON AL'!BL805="","",' Matrice Tarifaire NON AL'!$BL$6))</f>
        <v/>
      </c>
      <c r="AW802" t="str">
        <f>+IF(C802="","",IF(' Matrice Tarifaire NON AL'!BL805="","",TEXT(' Matrice Tarifaire NON AL'!BL805,"0,0000")))</f>
        <v/>
      </c>
      <c r="AX802" t="str">
        <f>+IF(C802="","",IF(' Matrice Tarifaire NON AL'!BM805="","",' Matrice Tarifaire NON AL'!$BM$6))</f>
        <v/>
      </c>
      <c r="AY802" t="str">
        <f>+IF(C802="","",IF(' Matrice Tarifaire NON AL'!BM805="","",TEXT(' Matrice Tarifaire NON AL'!BM805,"0,0000")))</f>
        <v/>
      </c>
      <c r="AZ802" t="str">
        <f>+IF(C802="","",IF(' Matrice Tarifaire NON AL'!BN805="","","Taxe DEEE"))</f>
        <v/>
      </c>
      <c r="BA802" t="str">
        <f>+IF(C802="","",IF(' Matrice Tarifaire NON AL'!BN805="","",TEXT(' Matrice Tarifaire NON AL'!BN805,"0,0000")))</f>
        <v/>
      </c>
      <c r="BD802" t="str">
        <f>+IF($C802="","",IF(' Matrice Tarifaire NON AL'!BR805="","",TEXT(' Matrice Tarifaire NON AL'!BR805,"0,000")))</f>
        <v/>
      </c>
      <c r="BE802" t="str">
        <f>+IF($C802="","",IF(' Matrice Tarifaire NON AL'!BS805="","",VALUE(TEXT(' Matrice Tarifaire NON AL'!BS805,"0,00"))))</f>
        <v/>
      </c>
      <c r="BF802" t="str">
        <f>+IF($C802="","",IF(' Matrice Tarifaire NON AL'!BY805="","",' Matrice Tarifaire NON AL'!BY805))</f>
        <v/>
      </c>
      <c r="BG802" t="str">
        <f>+IF(C802="","",IF(' Matrice Tarifaire NON AL'!AK805="Composant de Box","999",IF(' Matrice Tarifaire NON AL'!AP805&lt;&gt;"",' Matrice Tarifaire NON AL'!AP805,IF(' Matrice Tarifaire NON AL'!AO805&lt;&gt;"",' Matrice Tarifaire NON AL'!AO805,' Matrice Tarifaire NON AL'!AN805))))</f>
        <v/>
      </c>
    </row>
    <row r="803" spans="1:59" x14ac:dyDescent="0.25">
      <c r="A803" t="str">
        <f>+IF($C803="","",IF(' Matrice Tarifaire NON AL'!N806="","",IF(' Matrice Tarifaire NON AL'!N806=0,"GTIN A 0 - Ne doit pas être mis dans PRE REF",TEXT(' Matrice Tarifaire NON AL'!N806,"00000000000000"))))</f>
        <v/>
      </c>
      <c r="B803" t="str">
        <f>+IF(C803="","",IF(L803=172,4,VLOOKUP(' Matrice Tarifaire NON AL'!AK806,Feuil3!$A$4:$B$14,2,0)))</f>
        <v/>
      </c>
      <c r="C803" t="str">
        <f>+IF(' Matrice Tarifaire NON AL'!O806="","",SUBSTITUTE(' Matrice Tarifaire NON AL'!O806,"CHAR (10)"," "))</f>
        <v/>
      </c>
      <c r="D803" t="str">
        <f>+IF($C803="","",SUBSTITUTE(' Matrice Tarifaire NON AL'!P806,"CHAR (13)"," "))</f>
        <v/>
      </c>
      <c r="E803" t="str">
        <f t="shared" si="37"/>
        <v/>
      </c>
      <c r="F803" t="str">
        <f>+IF($C803="","",IF(' Matrice Tarifaire NON AL'!AX806="","Non",' Matrice Tarifaire NON AL'!AX806))</f>
        <v/>
      </c>
      <c r="G803" t="str">
        <f>+IF($C803="","",IF(' Matrice Tarifaire NON AL'!Q806="DOMEDIA","MDD",IF(' Matrice Tarifaire NON AL'!Q806="APTA","MDD",IF(' Matrice Tarifaire NON AL'!Q806="TOP BUDGET","Premier Prix","MN"))))</f>
        <v/>
      </c>
      <c r="H803" t="str">
        <f>+IF($C803="","",' Matrice Tarifaire NON AL'!Q806)</f>
        <v/>
      </c>
      <c r="K803" t="str">
        <f>+IF($C803="","",' Matrice Tarifaire NON AL'!X806)</f>
        <v/>
      </c>
      <c r="L803" t="str">
        <f>+IF($C803="","",' Matrice Tarifaire NON AL'!X806)</f>
        <v/>
      </c>
      <c r="M803" t="str">
        <f>+IF($C803="","",' Matrice Tarifaire NON AL'!Y806)</f>
        <v/>
      </c>
      <c r="N803" t="str">
        <f>+IF($C803="","",' Matrice Tarifaire NON AL'!Z806)</f>
        <v/>
      </c>
      <c r="P803" t="str">
        <f>+IF(C803="","",IF(' Matrice Tarifaire NON AL'!X806&lt;&gt;168,"Non",""))</f>
        <v/>
      </c>
      <c r="Q803" t="str">
        <f>+IF($C803="","",' Matrice Tarifaire NON AL'!T806)</f>
        <v/>
      </c>
      <c r="R803" t="str">
        <f>+IF($C803="","",IF(' Matrice Tarifaire NON AL'!R806="","",' Matrice Tarifaire NON AL'!R806))</f>
        <v/>
      </c>
      <c r="S803" t="str">
        <f>+IF($C803="","",LEFT(' Matrice Tarifaire NON AL'!W806,1))</f>
        <v/>
      </c>
      <c r="T803" t="str">
        <f>+IF($C803="","",LEFT(' Matrice Tarifaire NON AL'!AY806,3))</f>
        <v/>
      </c>
      <c r="U803" t="str">
        <f t="shared" si="38"/>
        <v/>
      </c>
      <c r="V803" t="str">
        <f>+IF(C803="","",IF(VLOOKUP(' Matrice Tarifaire NON AL'!AK806,Feuil3!A:F,6,0)="Box",IF(' Matrice Tarifaire NON AL'!AL806="Mono-Référence","Homogène",IF(' Matrice Tarifaire NON AL'!AL806="Multi-Références","Panaché","")),IF(' Matrice Tarifaire NON AL'!AK806="A la Pièce","Composant sans Colisage",IF(' Matrice Tarifaire NON AL'!AK806="Composant de Box","Composant sans Colisage","Homogène"))))</f>
        <v/>
      </c>
      <c r="W803" t="str">
        <f>+IF($V803="","",VLOOKUP(' Matrice Tarifaire NON AL'!AK806,Feuil3!$A$4:$E$14,5,0))</f>
        <v/>
      </c>
      <c r="Y803" t="str">
        <f>+IF($V803="","",IF(VLOOKUP(' Matrice Tarifaire NON AL'!$AK806,Feuil3!$A$4:$D$14,4,0)="Palette",' Matrice Tarifaire NON AL'!AN806,""))</f>
        <v/>
      </c>
      <c r="AA803" t="str">
        <f>+IF($V803="","",IF(VLOOKUP(' Matrice Tarifaire NON AL'!$AK806,Feuil3!$A$4:$D$14,4,0)="Colis",' Matrice Tarifaire NON AL'!AN806,""))</f>
        <v/>
      </c>
      <c r="AC803" t="str">
        <f>+IF(V803="","",IF(VLOOKUP(' Matrice Tarifaire NON AL'!AK806,Feuil3!$A$4:$D$14,4,0)="Colis",IF(' Matrice Tarifaire NON AL'!AO806&gt;0,' Matrice Tarifaire NON AL'!AO806,""),""))</f>
        <v/>
      </c>
      <c r="AD803" t="str">
        <f t="shared" si="39"/>
        <v/>
      </c>
      <c r="AE803" t="str">
        <f>+IF(C803="","",' Matrice Tarifaire NON AL'!C806)</f>
        <v/>
      </c>
      <c r="AF803" t="str">
        <f>+IF(C803="","",' Matrice Tarifaire NON AL'!AQ806)</f>
        <v/>
      </c>
      <c r="AH803" t="str">
        <f>+IF(E803="","",' Matrice Tarifaire NON AL'!$U806)</f>
        <v/>
      </c>
      <c r="AI803" t="str">
        <f>+IF(F803="","",IF(' Matrice Tarifaire NON AL'!$V806="","",' Matrice Tarifaire NON AL'!$V806))</f>
        <v/>
      </c>
      <c r="AJ803" t="str">
        <f>+IF($C803="","",IF(' Matrice Tarifaire NON AL'!AZ806="","",' Matrice Tarifaire NON AL'!AZ806))</f>
        <v/>
      </c>
      <c r="AK803" t="str">
        <f>+IF($C803="","",IF(' Matrice Tarifaire NON AL'!BA806="","",' Matrice Tarifaire NON AL'!BA806))</f>
        <v/>
      </c>
      <c r="AL803" t="str">
        <f>+IF($C803="","",IF(' Matrice Tarifaire NON AL'!BB806="","",TEXT(' Matrice Tarifaire NON AL'!BB806,"0,0000")))</f>
        <v/>
      </c>
      <c r="AO803" t="str">
        <f>+IF($C803="","",IF(' Matrice Tarifaire NON AL'!BF806="","",TEXT(' Matrice Tarifaire NON AL'!BF806,"0,0000")))</f>
        <v/>
      </c>
      <c r="AP803" t="str">
        <f>+IF($C803="","",IF(' Matrice Tarifaire NON AL'!BG806="","",TEXT(' Matrice Tarifaire NON AL'!BG806,"0,0000")))</f>
        <v/>
      </c>
      <c r="AQ803" t="str">
        <f>+IF($C803="","",IF(' Matrice Tarifaire NON AL'!BH806="","",TEXT(' Matrice Tarifaire NON AL'!BH806,"0,0000")))</f>
        <v/>
      </c>
      <c r="AR803" t="str">
        <f>+IF($C803="","",IF(' Matrice Tarifaire NON AL'!BI806="","",TEXT(' Matrice Tarifaire NON AL'!BI806,"0,0000")))</f>
        <v/>
      </c>
      <c r="AS803" t="str">
        <f>+IF(C803="","",IF(' Matrice Tarifaire NON AL'!BJ806="","0",IF(' Matrice Tarifaire NON AL'!BJ806="","",' Matrice Tarifaire NON AL'!BJ806)))</f>
        <v/>
      </c>
      <c r="AT803" t="str">
        <f>+IF(C803="","",IF(' Matrice Tarifaire NON AL'!BK806="","",' Matrice Tarifaire NON AL'!$BK$6))</f>
        <v/>
      </c>
      <c r="AU803" t="str">
        <f>+IF(C803="","",IF(' Matrice Tarifaire NON AL'!BK806="","",TEXT(' Matrice Tarifaire NON AL'!BK806,"0,0000")))</f>
        <v/>
      </c>
      <c r="AV803" t="str">
        <f>+IF(C803="","",IF(' Matrice Tarifaire NON AL'!BL806="","",' Matrice Tarifaire NON AL'!$BL$6))</f>
        <v/>
      </c>
      <c r="AW803" t="str">
        <f>+IF(C803="","",IF(' Matrice Tarifaire NON AL'!BL806="","",TEXT(' Matrice Tarifaire NON AL'!BL806,"0,0000")))</f>
        <v/>
      </c>
      <c r="AX803" t="str">
        <f>+IF(C803="","",IF(' Matrice Tarifaire NON AL'!BM806="","",' Matrice Tarifaire NON AL'!$BM$6))</f>
        <v/>
      </c>
      <c r="AY803" t="str">
        <f>+IF(C803="","",IF(' Matrice Tarifaire NON AL'!BM806="","",TEXT(' Matrice Tarifaire NON AL'!BM806,"0,0000")))</f>
        <v/>
      </c>
      <c r="AZ803" t="str">
        <f>+IF(C803="","",IF(' Matrice Tarifaire NON AL'!BN806="","","Taxe DEEE"))</f>
        <v/>
      </c>
      <c r="BA803" t="str">
        <f>+IF(C803="","",IF(' Matrice Tarifaire NON AL'!BN806="","",TEXT(' Matrice Tarifaire NON AL'!BN806,"0,0000")))</f>
        <v/>
      </c>
      <c r="BD803" t="str">
        <f>+IF($C803="","",IF(' Matrice Tarifaire NON AL'!BR806="","",TEXT(' Matrice Tarifaire NON AL'!BR806,"0,000")))</f>
        <v/>
      </c>
      <c r="BE803" t="str">
        <f>+IF($C803="","",IF(' Matrice Tarifaire NON AL'!BS806="","",VALUE(TEXT(' Matrice Tarifaire NON AL'!BS806,"0,00"))))</f>
        <v/>
      </c>
      <c r="BF803" t="str">
        <f>+IF($C803="","",IF(' Matrice Tarifaire NON AL'!BY806="","",' Matrice Tarifaire NON AL'!BY806))</f>
        <v/>
      </c>
      <c r="BG803" t="str">
        <f>+IF(C803="","",IF(' Matrice Tarifaire NON AL'!AK806="Composant de Box","999",IF(' Matrice Tarifaire NON AL'!AP806&lt;&gt;"",' Matrice Tarifaire NON AL'!AP806,IF(' Matrice Tarifaire NON AL'!AO806&lt;&gt;"",' Matrice Tarifaire NON AL'!AO806,' Matrice Tarifaire NON AL'!AN806))))</f>
        <v/>
      </c>
    </row>
    <row r="804" spans="1:59" x14ac:dyDescent="0.25">
      <c r="A804" t="str">
        <f>+IF($C804="","",IF(' Matrice Tarifaire NON AL'!N807="","",IF(' Matrice Tarifaire NON AL'!N807=0,"GTIN A 0 - Ne doit pas être mis dans PRE REF",TEXT(' Matrice Tarifaire NON AL'!N807,"00000000000000"))))</f>
        <v/>
      </c>
      <c r="B804" t="str">
        <f>+IF(C804="","",IF(L804=172,4,VLOOKUP(' Matrice Tarifaire NON AL'!AK807,Feuil3!$A$4:$B$14,2,0)))</f>
        <v/>
      </c>
      <c r="C804" t="str">
        <f>+IF(' Matrice Tarifaire NON AL'!O807="","",SUBSTITUTE(' Matrice Tarifaire NON AL'!O807,"CHAR (10)"," "))</f>
        <v/>
      </c>
      <c r="D804" t="str">
        <f>+IF($C804="","",SUBSTITUTE(' Matrice Tarifaire NON AL'!P807,"CHAR (13)"," "))</f>
        <v/>
      </c>
      <c r="E804" t="str">
        <f t="shared" si="37"/>
        <v/>
      </c>
      <c r="F804" t="str">
        <f>+IF($C804="","",IF(' Matrice Tarifaire NON AL'!AX807="","Non",' Matrice Tarifaire NON AL'!AX807))</f>
        <v/>
      </c>
      <c r="G804" t="str">
        <f>+IF($C804="","",IF(' Matrice Tarifaire NON AL'!Q807="DOMEDIA","MDD",IF(' Matrice Tarifaire NON AL'!Q807="APTA","MDD",IF(' Matrice Tarifaire NON AL'!Q807="TOP BUDGET","Premier Prix","MN"))))</f>
        <v/>
      </c>
      <c r="H804" t="str">
        <f>+IF($C804="","",' Matrice Tarifaire NON AL'!Q807)</f>
        <v/>
      </c>
      <c r="K804" t="str">
        <f>+IF($C804="","",' Matrice Tarifaire NON AL'!X807)</f>
        <v/>
      </c>
      <c r="L804" t="str">
        <f>+IF($C804="","",' Matrice Tarifaire NON AL'!X807)</f>
        <v/>
      </c>
      <c r="M804" t="str">
        <f>+IF($C804="","",' Matrice Tarifaire NON AL'!Y807)</f>
        <v/>
      </c>
      <c r="N804" t="str">
        <f>+IF($C804="","",' Matrice Tarifaire NON AL'!Z807)</f>
        <v/>
      </c>
      <c r="P804" t="str">
        <f>+IF(C804="","",IF(' Matrice Tarifaire NON AL'!X807&lt;&gt;168,"Non",""))</f>
        <v/>
      </c>
      <c r="Q804" t="str">
        <f>+IF($C804="","",' Matrice Tarifaire NON AL'!T807)</f>
        <v/>
      </c>
      <c r="R804" t="str">
        <f>+IF($C804="","",IF(' Matrice Tarifaire NON AL'!R807="","",' Matrice Tarifaire NON AL'!R807))</f>
        <v/>
      </c>
      <c r="S804" t="str">
        <f>+IF($C804="","",LEFT(' Matrice Tarifaire NON AL'!W807,1))</f>
        <v/>
      </c>
      <c r="T804" t="str">
        <f>+IF($C804="","",LEFT(' Matrice Tarifaire NON AL'!AY807,3))</f>
        <v/>
      </c>
      <c r="U804" t="str">
        <f t="shared" si="38"/>
        <v/>
      </c>
      <c r="V804" t="str">
        <f>+IF(C804="","",IF(VLOOKUP(' Matrice Tarifaire NON AL'!AK807,Feuil3!A:F,6,0)="Box",IF(' Matrice Tarifaire NON AL'!AL807="Mono-Référence","Homogène",IF(' Matrice Tarifaire NON AL'!AL807="Multi-Références","Panaché","")),IF(' Matrice Tarifaire NON AL'!AK807="A la Pièce","Composant sans Colisage",IF(' Matrice Tarifaire NON AL'!AK807="Composant de Box","Composant sans Colisage","Homogène"))))</f>
        <v/>
      </c>
      <c r="W804" t="str">
        <f>+IF($V804="","",VLOOKUP(' Matrice Tarifaire NON AL'!AK807,Feuil3!$A$4:$E$14,5,0))</f>
        <v/>
      </c>
      <c r="Y804" t="str">
        <f>+IF($V804="","",IF(VLOOKUP(' Matrice Tarifaire NON AL'!$AK807,Feuil3!$A$4:$D$14,4,0)="Palette",' Matrice Tarifaire NON AL'!AN807,""))</f>
        <v/>
      </c>
      <c r="AA804" t="str">
        <f>+IF($V804="","",IF(VLOOKUP(' Matrice Tarifaire NON AL'!$AK807,Feuil3!$A$4:$D$14,4,0)="Colis",' Matrice Tarifaire NON AL'!AN807,""))</f>
        <v/>
      </c>
      <c r="AC804" t="str">
        <f>+IF(V804="","",IF(VLOOKUP(' Matrice Tarifaire NON AL'!AK807,Feuil3!$A$4:$D$14,4,0)="Colis",IF(' Matrice Tarifaire NON AL'!AO807&gt;0,' Matrice Tarifaire NON AL'!AO807,""),""))</f>
        <v/>
      </c>
      <c r="AD804" t="str">
        <f t="shared" si="39"/>
        <v/>
      </c>
      <c r="AE804" t="str">
        <f>+IF(C804="","",' Matrice Tarifaire NON AL'!C807)</f>
        <v/>
      </c>
      <c r="AF804" t="str">
        <f>+IF(C804="","",' Matrice Tarifaire NON AL'!AQ807)</f>
        <v/>
      </c>
      <c r="AH804" t="str">
        <f>+IF(E804="","",' Matrice Tarifaire NON AL'!$U807)</f>
        <v/>
      </c>
      <c r="AI804" t="str">
        <f>+IF(F804="","",IF(' Matrice Tarifaire NON AL'!$V807="","",' Matrice Tarifaire NON AL'!$V807))</f>
        <v/>
      </c>
      <c r="AJ804" t="str">
        <f>+IF($C804="","",IF(' Matrice Tarifaire NON AL'!AZ807="","",' Matrice Tarifaire NON AL'!AZ807))</f>
        <v/>
      </c>
      <c r="AK804" t="str">
        <f>+IF($C804="","",IF(' Matrice Tarifaire NON AL'!BA807="","",' Matrice Tarifaire NON AL'!BA807))</f>
        <v/>
      </c>
      <c r="AL804" t="str">
        <f>+IF($C804="","",IF(' Matrice Tarifaire NON AL'!BB807="","",TEXT(' Matrice Tarifaire NON AL'!BB807,"0,0000")))</f>
        <v/>
      </c>
      <c r="AO804" t="str">
        <f>+IF($C804="","",IF(' Matrice Tarifaire NON AL'!BF807="","",TEXT(' Matrice Tarifaire NON AL'!BF807,"0,0000")))</f>
        <v/>
      </c>
      <c r="AP804" t="str">
        <f>+IF($C804="","",IF(' Matrice Tarifaire NON AL'!BG807="","",TEXT(' Matrice Tarifaire NON AL'!BG807,"0,0000")))</f>
        <v/>
      </c>
      <c r="AQ804" t="str">
        <f>+IF($C804="","",IF(' Matrice Tarifaire NON AL'!BH807="","",TEXT(' Matrice Tarifaire NON AL'!BH807,"0,0000")))</f>
        <v/>
      </c>
      <c r="AR804" t="str">
        <f>+IF($C804="","",IF(' Matrice Tarifaire NON AL'!BI807="","",TEXT(' Matrice Tarifaire NON AL'!BI807,"0,0000")))</f>
        <v/>
      </c>
      <c r="AS804" t="str">
        <f>+IF(C804="","",IF(' Matrice Tarifaire NON AL'!BJ807="","0",IF(' Matrice Tarifaire NON AL'!BJ807="","",' Matrice Tarifaire NON AL'!BJ807)))</f>
        <v/>
      </c>
      <c r="AT804" t="str">
        <f>+IF(C804="","",IF(' Matrice Tarifaire NON AL'!BK807="","",' Matrice Tarifaire NON AL'!$BK$6))</f>
        <v/>
      </c>
      <c r="AU804" t="str">
        <f>+IF(C804="","",IF(' Matrice Tarifaire NON AL'!BK807="","",TEXT(' Matrice Tarifaire NON AL'!BK807,"0,0000")))</f>
        <v/>
      </c>
      <c r="AV804" t="str">
        <f>+IF(C804="","",IF(' Matrice Tarifaire NON AL'!BL807="","",' Matrice Tarifaire NON AL'!$BL$6))</f>
        <v/>
      </c>
      <c r="AW804" t="str">
        <f>+IF(C804="","",IF(' Matrice Tarifaire NON AL'!BL807="","",TEXT(' Matrice Tarifaire NON AL'!BL807,"0,0000")))</f>
        <v/>
      </c>
      <c r="AX804" t="str">
        <f>+IF(C804="","",IF(' Matrice Tarifaire NON AL'!BM807="","",' Matrice Tarifaire NON AL'!$BM$6))</f>
        <v/>
      </c>
      <c r="AY804" t="str">
        <f>+IF(C804="","",IF(' Matrice Tarifaire NON AL'!BM807="","",TEXT(' Matrice Tarifaire NON AL'!BM807,"0,0000")))</f>
        <v/>
      </c>
      <c r="AZ804" t="str">
        <f>+IF(C804="","",IF(' Matrice Tarifaire NON AL'!BN807="","","Taxe DEEE"))</f>
        <v/>
      </c>
      <c r="BA804" t="str">
        <f>+IF(C804="","",IF(' Matrice Tarifaire NON AL'!BN807="","",TEXT(' Matrice Tarifaire NON AL'!BN807,"0,0000")))</f>
        <v/>
      </c>
      <c r="BD804" t="str">
        <f>+IF($C804="","",IF(' Matrice Tarifaire NON AL'!BR807="","",TEXT(' Matrice Tarifaire NON AL'!BR807,"0,000")))</f>
        <v/>
      </c>
      <c r="BE804" t="str">
        <f>+IF($C804="","",IF(' Matrice Tarifaire NON AL'!BS807="","",VALUE(TEXT(' Matrice Tarifaire NON AL'!BS807,"0,00"))))</f>
        <v/>
      </c>
      <c r="BF804" t="str">
        <f>+IF($C804="","",IF(' Matrice Tarifaire NON AL'!BY807="","",' Matrice Tarifaire NON AL'!BY807))</f>
        <v/>
      </c>
      <c r="BG804" t="str">
        <f>+IF(C804="","",IF(' Matrice Tarifaire NON AL'!AK807="Composant de Box","999",IF(' Matrice Tarifaire NON AL'!AP807&lt;&gt;"",' Matrice Tarifaire NON AL'!AP807,IF(' Matrice Tarifaire NON AL'!AO807&lt;&gt;"",' Matrice Tarifaire NON AL'!AO807,' Matrice Tarifaire NON AL'!AN807))))</f>
        <v/>
      </c>
    </row>
    <row r="805" spans="1:59" x14ac:dyDescent="0.25">
      <c r="A805" t="str">
        <f>+IF($C805="","",IF(' Matrice Tarifaire NON AL'!N808="","",IF(' Matrice Tarifaire NON AL'!N808=0,"GTIN A 0 - Ne doit pas être mis dans PRE REF",TEXT(' Matrice Tarifaire NON AL'!N808,"00000000000000"))))</f>
        <v/>
      </c>
      <c r="B805" t="str">
        <f>+IF(C805="","",IF(L805=172,4,VLOOKUP(' Matrice Tarifaire NON AL'!AK808,Feuil3!$A$4:$B$14,2,0)))</f>
        <v/>
      </c>
      <c r="C805" t="str">
        <f>+IF(' Matrice Tarifaire NON AL'!O808="","",SUBSTITUTE(' Matrice Tarifaire NON AL'!O808,"CHAR (10)"," "))</f>
        <v/>
      </c>
      <c r="D805" t="str">
        <f>+IF($C805="","",SUBSTITUTE(' Matrice Tarifaire NON AL'!P808,"CHAR (13)"," "))</f>
        <v/>
      </c>
      <c r="E805" t="str">
        <f t="shared" si="37"/>
        <v/>
      </c>
      <c r="F805" t="str">
        <f>+IF($C805="","",IF(' Matrice Tarifaire NON AL'!AX808="","Non",' Matrice Tarifaire NON AL'!AX808))</f>
        <v/>
      </c>
      <c r="G805" t="str">
        <f>+IF($C805="","",IF(' Matrice Tarifaire NON AL'!Q808="DOMEDIA","MDD",IF(' Matrice Tarifaire NON AL'!Q808="APTA","MDD",IF(' Matrice Tarifaire NON AL'!Q808="TOP BUDGET","Premier Prix","MN"))))</f>
        <v/>
      </c>
      <c r="H805" t="str">
        <f>+IF($C805="","",' Matrice Tarifaire NON AL'!Q808)</f>
        <v/>
      </c>
      <c r="K805" t="str">
        <f>+IF($C805="","",' Matrice Tarifaire NON AL'!X808)</f>
        <v/>
      </c>
      <c r="L805" t="str">
        <f>+IF($C805="","",' Matrice Tarifaire NON AL'!X808)</f>
        <v/>
      </c>
      <c r="M805" t="str">
        <f>+IF($C805="","",' Matrice Tarifaire NON AL'!Y808)</f>
        <v/>
      </c>
      <c r="N805" t="str">
        <f>+IF($C805="","",' Matrice Tarifaire NON AL'!Z808)</f>
        <v/>
      </c>
      <c r="P805" t="str">
        <f>+IF(C805="","",IF(' Matrice Tarifaire NON AL'!X808&lt;&gt;168,"Non",""))</f>
        <v/>
      </c>
      <c r="Q805" t="str">
        <f>+IF($C805="","",' Matrice Tarifaire NON AL'!T808)</f>
        <v/>
      </c>
      <c r="R805" t="str">
        <f>+IF($C805="","",IF(' Matrice Tarifaire NON AL'!R808="","",' Matrice Tarifaire NON AL'!R808))</f>
        <v/>
      </c>
      <c r="S805" t="str">
        <f>+IF($C805="","",LEFT(' Matrice Tarifaire NON AL'!W808,1))</f>
        <v/>
      </c>
      <c r="T805" t="str">
        <f>+IF($C805="","",LEFT(' Matrice Tarifaire NON AL'!AY808,3))</f>
        <v/>
      </c>
      <c r="U805" t="str">
        <f t="shared" si="38"/>
        <v/>
      </c>
      <c r="V805" t="str">
        <f>+IF(C805="","",IF(VLOOKUP(' Matrice Tarifaire NON AL'!AK808,Feuil3!A:F,6,0)="Box",IF(' Matrice Tarifaire NON AL'!AL808="Mono-Référence","Homogène",IF(' Matrice Tarifaire NON AL'!AL808="Multi-Références","Panaché","")),IF(' Matrice Tarifaire NON AL'!AK808="A la Pièce","Composant sans Colisage",IF(' Matrice Tarifaire NON AL'!AK808="Composant de Box","Composant sans Colisage","Homogène"))))</f>
        <v/>
      </c>
      <c r="W805" t="str">
        <f>+IF($V805="","",VLOOKUP(' Matrice Tarifaire NON AL'!AK808,Feuil3!$A$4:$E$14,5,0))</f>
        <v/>
      </c>
      <c r="Y805" t="str">
        <f>+IF($V805="","",IF(VLOOKUP(' Matrice Tarifaire NON AL'!$AK808,Feuil3!$A$4:$D$14,4,0)="Palette",' Matrice Tarifaire NON AL'!AN808,""))</f>
        <v/>
      </c>
      <c r="AA805" t="str">
        <f>+IF($V805="","",IF(VLOOKUP(' Matrice Tarifaire NON AL'!$AK808,Feuil3!$A$4:$D$14,4,0)="Colis",' Matrice Tarifaire NON AL'!AN808,""))</f>
        <v/>
      </c>
      <c r="AC805" t="str">
        <f>+IF(V805="","",IF(VLOOKUP(' Matrice Tarifaire NON AL'!AK808,Feuil3!$A$4:$D$14,4,0)="Colis",IF(' Matrice Tarifaire NON AL'!AO808&gt;0,' Matrice Tarifaire NON AL'!AO808,""),""))</f>
        <v/>
      </c>
      <c r="AD805" t="str">
        <f t="shared" si="39"/>
        <v/>
      </c>
      <c r="AE805" t="str">
        <f>+IF(C805="","",' Matrice Tarifaire NON AL'!C808)</f>
        <v/>
      </c>
      <c r="AF805" t="str">
        <f>+IF(C805="","",' Matrice Tarifaire NON AL'!AQ808)</f>
        <v/>
      </c>
      <c r="AH805" t="str">
        <f>+IF(E805="","",' Matrice Tarifaire NON AL'!$U808)</f>
        <v/>
      </c>
      <c r="AI805" t="str">
        <f>+IF(F805="","",IF(' Matrice Tarifaire NON AL'!$V808="","",' Matrice Tarifaire NON AL'!$V808))</f>
        <v/>
      </c>
      <c r="AJ805" t="str">
        <f>+IF($C805="","",IF(' Matrice Tarifaire NON AL'!AZ808="","",' Matrice Tarifaire NON AL'!AZ808))</f>
        <v/>
      </c>
      <c r="AK805" t="str">
        <f>+IF($C805="","",IF(' Matrice Tarifaire NON AL'!BA808="","",' Matrice Tarifaire NON AL'!BA808))</f>
        <v/>
      </c>
      <c r="AL805" t="str">
        <f>+IF($C805="","",IF(' Matrice Tarifaire NON AL'!BB808="","",TEXT(' Matrice Tarifaire NON AL'!BB808,"0,0000")))</f>
        <v/>
      </c>
      <c r="AO805" t="str">
        <f>+IF($C805="","",IF(' Matrice Tarifaire NON AL'!BF808="","",TEXT(' Matrice Tarifaire NON AL'!BF808,"0,0000")))</f>
        <v/>
      </c>
      <c r="AP805" t="str">
        <f>+IF($C805="","",IF(' Matrice Tarifaire NON AL'!BG808="","",TEXT(' Matrice Tarifaire NON AL'!BG808,"0,0000")))</f>
        <v/>
      </c>
      <c r="AQ805" t="str">
        <f>+IF($C805="","",IF(' Matrice Tarifaire NON AL'!BH808="","",TEXT(' Matrice Tarifaire NON AL'!BH808,"0,0000")))</f>
        <v/>
      </c>
      <c r="AR805" t="str">
        <f>+IF($C805="","",IF(' Matrice Tarifaire NON AL'!BI808="","",TEXT(' Matrice Tarifaire NON AL'!BI808,"0,0000")))</f>
        <v/>
      </c>
      <c r="AS805" t="str">
        <f>+IF(C805="","",IF(' Matrice Tarifaire NON AL'!BJ808="","0",IF(' Matrice Tarifaire NON AL'!BJ808="","",' Matrice Tarifaire NON AL'!BJ808)))</f>
        <v/>
      </c>
      <c r="AT805" t="str">
        <f>+IF(C805="","",IF(' Matrice Tarifaire NON AL'!BK808="","",' Matrice Tarifaire NON AL'!$BK$6))</f>
        <v/>
      </c>
      <c r="AU805" t="str">
        <f>+IF(C805="","",IF(' Matrice Tarifaire NON AL'!BK808="","",TEXT(' Matrice Tarifaire NON AL'!BK808,"0,0000")))</f>
        <v/>
      </c>
      <c r="AV805" t="str">
        <f>+IF(C805="","",IF(' Matrice Tarifaire NON AL'!BL808="","",' Matrice Tarifaire NON AL'!$BL$6))</f>
        <v/>
      </c>
      <c r="AW805" t="str">
        <f>+IF(C805="","",IF(' Matrice Tarifaire NON AL'!BL808="","",TEXT(' Matrice Tarifaire NON AL'!BL808,"0,0000")))</f>
        <v/>
      </c>
      <c r="AX805" t="str">
        <f>+IF(C805="","",IF(' Matrice Tarifaire NON AL'!BM808="","",' Matrice Tarifaire NON AL'!$BM$6))</f>
        <v/>
      </c>
      <c r="AY805" t="str">
        <f>+IF(C805="","",IF(' Matrice Tarifaire NON AL'!BM808="","",TEXT(' Matrice Tarifaire NON AL'!BM808,"0,0000")))</f>
        <v/>
      </c>
      <c r="AZ805" t="str">
        <f>+IF(C805="","",IF(' Matrice Tarifaire NON AL'!BN808="","","Taxe DEEE"))</f>
        <v/>
      </c>
      <c r="BA805" t="str">
        <f>+IF(C805="","",IF(' Matrice Tarifaire NON AL'!BN808="","",TEXT(' Matrice Tarifaire NON AL'!BN808,"0,0000")))</f>
        <v/>
      </c>
      <c r="BD805" t="str">
        <f>+IF($C805="","",IF(' Matrice Tarifaire NON AL'!BR808="","",TEXT(' Matrice Tarifaire NON AL'!BR808,"0,000")))</f>
        <v/>
      </c>
      <c r="BE805" t="str">
        <f>+IF($C805="","",IF(' Matrice Tarifaire NON AL'!BS808="","",VALUE(TEXT(' Matrice Tarifaire NON AL'!BS808,"0,00"))))</f>
        <v/>
      </c>
      <c r="BF805" t="str">
        <f>+IF($C805="","",IF(' Matrice Tarifaire NON AL'!BY808="","",' Matrice Tarifaire NON AL'!BY808))</f>
        <v/>
      </c>
      <c r="BG805" t="str">
        <f>+IF(C805="","",IF(' Matrice Tarifaire NON AL'!AK808="Composant de Box","999",IF(' Matrice Tarifaire NON AL'!AP808&lt;&gt;"",' Matrice Tarifaire NON AL'!AP808,IF(' Matrice Tarifaire NON AL'!AO808&lt;&gt;"",' Matrice Tarifaire NON AL'!AO808,' Matrice Tarifaire NON AL'!AN808))))</f>
        <v/>
      </c>
    </row>
    <row r="806" spans="1:59" x14ac:dyDescent="0.25">
      <c r="A806" t="str">
        <f>+IF($C806="","",IF(' Matrice Tarifaire NON AL'!N809="","",IF(' Matrice Tarifaire NON AL'!N809=0,"GTIN A 0 - Ne doit pas être mis dans PRE REF",TEXT(' Matrice Tarifaire NON AL'!N809,"00000000000000"))))</f>
        <v/>
      </c>
      <c r="B806" t="str">
        <f>+IF(C806="","",IF(L806=172,4,VLOOKUP(' Matrice Tarifaire NON AL'!AK809,Feuil3!$A$4:$B$14,2,0)))</f>
        <v/>
      </c>
      <c r="C806" t="str">
        <f>+IF(' Matrice Tarifaire NON AL'!O809="","",SUBSTITUTE(' Matrice Tarifaire NON AL'!O809,"CHAR (10)"," "))</f>
        <v/>
      </c>
      <c r="D806" t="str">
        <f>+IF($C806="","",SUBSTITUTE(' Matrice Tarifaire NON AL'!P809,"CHAR (13)"," "))</f>
        <v/>
      </c>
      <c r="E806" t="str">
        <f t="shared" si="37"/>
        <v/>
      </c>
      <c r="F806" t="str">
        <f>+IF($C806="","",IF(' Matrice Tarifaire NON AL'!AX809="","Non",' Matrice Tarifaire NON AL'!AX809))</f>
        <v/>
      </c>
      <c r="G806" t="str">
        <f>+IF($C806="","",IF(' Matrice Tarifaire NON AL'!Q809="DOMEDIA","MDD",IF(' Matrice Tarifaire NON AL'!Q809="APTA","MDD",IF(' Matrice Tarifaire NON AL'!Q809="TOP BUDGET","Premier Prix","MN"))))</f>
        <v/>
      </c>
      <c r="H806" t="str">
        <f>+IF($C806="","",' Matrice Tarifaire NON AL'!Q809)</f>
        <v/>
      </c>
      <c r="K806" t="str">
        <f>+IF($C806="","",' Matrice Tarifaire NON AL'!X809)</f>
        <v/>
      </c>
      <c r="L806" t="str">
        <f>+IF($C806="","",' Matrice Tarifaire NON AL'!X809)</f>
        <v/>
      </c>
      <c r="M806" t="str">
        <f>+IF($C806="","",' Matrice Tarifaire NON AL'!Y809)</f>
        <v/>
      </c>
      <c r="N806" t="str">
        <f>+IF($C806="","",' Matrice Tarifaire NON AL'!Z809)</f>
        <v/>
      </c>
      <c r="P806" t="str">
        <f>+IF(C806="","",IF(' Matrice Tarifaire NON AL'!X809&lt;&gt;168,"Non",""))</f>
        <v/>
      </c>
      <c r="Q806" t="str">
        <f>+IF($C806="","",' Matrice Tarifaire NON AL'!T809)</f>
        <v/>
      </c>
      <c r="R806" t="str">
        <f>+IF($C806="","",IF(' Matrice Tarifaire NON AL'!R809="","",' Matrice Tarifaire NON AL'!R809))</f>
        <v/>
      </c>
      <c r="S806" t="str">
        <f>+IF($C806="","",LEFT(' Matrice Tarifaire NON AL'!W809,1))</f>
        <v/>
      </c>
      <c r="T806" t="str">
        <f>+IF($C806="","",LEFT(' Matrice Tarifaire NON AL'!AY809,3))</f>
        <v/>
      </c>
      <c r="U806" t="str">
        <f t="shared" si="38"/>
        <v/>
      </c>
      <c r="V806" t="str">
        <f>+IF(C806="","",IF(VLOOKUP(' Matrice Tarifaire NON AL'!AK809,Feuil3!A:F,6,0)="Box",IF(' Matrice Tarifaire NON AL'!AL809="Mono-Référence","Homogène",IF(' Matrice Tarifaire NON AL'!AL809="Multi-Références","Panaché","")),IF(' Matrice Tarifaire NON AL'!AK809="A la Pièce","Composant sans Colisage",IF(' Matrice Tarifaire NON AL'!AK809="Composant de Box","Composant sans Colisage","Homogène"))))</f>
        <v/>
      </c>
      <c r="W806" t="str">
        <f>+IF($V806="","",VLOOKUP(' Matrice Tarifaire NON AL'!AK809,Feuil3!$A$4:$E$14,5,0))</f>
        <v/>
      </c>
      <c r="Y806" t="str">
        <f>+IF($V806="","",IF(VLOOKUP(' Matrice Tarifaire NON AL'!$AK809,Feuil3!$A$4:$D$14,4,0)="Palette",' Matrice Tarifaire NON AL'!AN809,""))</f>
        <v/>
      </c>
      <c r="AA806" t="str">
        <f>+IF($V806="","",IF(VLOOKUP(' Matrice Tarifaire NON AL'!$AK809,Feuil3!$A$4:$D$14,4,0)="Colis",' Matrice Tarifaire NON AL'!AN809,""))</f>
        <v/>
      </c>
      <c r="AC806" t="str">
        <f>+IF(V806="","",IF(VLOOKUP(' Matrice Tarifaire NON AL'!AK809,Feuil3!$A$4:$D$14,4,0)="Colis",IF(' Matrice Tarifaire NON AL'!AO809&gt;0,' Matrice Tarifaire NON AL'!AO809,""),""))</f>
        <v/>
      </c>
      <c r="AD806" t="str">
        <f t="shared" si="39"/>
        <v/>
      </c>
      <c r="AE806" t="str">
        <f>+IF(C806="","",' Matrice Tarifaire NON AL'!C809)</f>
        <v/>
      </c>
      <c r="AF806" t="str">
        <f>+IF(C806="","",' Matrice Tarifaire NON AL'!AQ809)</f>
        <v/>
      </c>
      <c r="AH806" t="str">
        <f>+IF(E806="","",' Matrice Tarifaire NON AL'!$U809)</f>
        <v/>
      </c>
      <c r="AI806" t="str">
        <f>+IF(F806="","",IF(' Matrice Tarifaire NON AL'!$V809="","",' Matrice Tarifaire NON AL'!$V809))</f>
        <v/>
      </c>
      <c r="AJ806" t="str">
        <f>+IF($C806="","",IF(' Matrice Tarifaire NON AL'!AZ809="","",' Matrice Tarifaire NON AL'!AZ809))</f>
        <v/>
      </c>
      <c r="AK806" t="str">
        <f>+IF($C806="","",IF(' Matrice Tarifaire NON AL'!BA809="","",' Matrice Tarifaire NON AL'!BA809))</f>
        <v/>
      </c>
      <c r="AL806" t="str">
        <f>+IF($C806="","",IF(' Matrice Tarifaire NON AL'!BB809="","",TEXT(' Matrice Tarifaire NON AL'!BB809,"0,0000")))</f>
        <v/>
      </c>
      <c r="AO806" t="str">
        <f>+IF($C806="","",IF(' Matrice Tarifaire NON AL'!BF809="","",TEXT(' Matrice Tarifaire NON AL'!BF809,"0,0000")))</f>
        <v/>
      </c>
      <c r="AP806" t="str">
        <f>+IF($C806="","",IF(' Matrice Tarifaire NON AL'!BG809="","",TEXT(' Matrice Tarifaire NON AL'!BG809,"0,0000")))</f>
        <v/>
      </c>
      <c r="AQ806" t="str">
        <f>+IF($C806="","",IF(' Matrice Tarifaire NON AL'!BH809="","",TEXT(' Matrice Tarifaire NON AL'!BH809,"0,0000")))</f>
        <v/>
      </c>
      <c r="AR806" t="str">
        <f>+IF($C806="","",IF(' Matrice Tarifaire NON AL'!BI809="","",TEXT(' Matrice Tarifaire NON AL'!BI809,"0,0000")))</f>
        <v/>
      </c>
      <c r="AS806" t="str">
        <f>+IF(C806="","",IF(' Matrice Tarifaire NON AL'!BJ809="","0",IF(' Matrice Tarifaire NON AL'!BJ809="","",' Matrice Tarifaire NON AL'!BJ809)))</f>
        <v/>
      </c>
      <c r="AT806" t="str">
        <f>+IF(C806="","",IF(' Matrice Tarifaire NON AL'!BK809="","",' Matrice Tarifaire NON AL'!$BK$6))</f>
        <v/>
      </c>
      <c r="AU806" t="str">
        <f>+IF(C806="","",IF(' Matrice Tarifaire NON AL'!BK809="","",TEXT(' Matrice Tarifaire NON AL'!BK809,"0,0000")))</f>
        <v/>
      </c>
      <c r="AV806" t="str">
        <f>+IF(C806="","",IF(' Matrice Tarifaire NON AL'!BL809="","",' Matrice Tarifaire NON AL'!$BL$6))</f>
        <v/>
      </c>
      <c r="AW806" t="str">
        <f>+IF(C806="","",IF(' Matrice Tarifaire NON AL'!BL809="","",TEXT(' Matrice Tarifaire NON AL'!BL809,"0,0000")))</f>
        <v/>
      </c>
      <c r="AX806" t="str">
        <f>+IF(C806="","",IF(' Matrice Tarifaire NON AL'!BM809="","",' Matrice Tarifaire NON AL'!$BM$6))</f>
        <v/>
      </c>
      <c r="AY806" t="str">
        <f>+IF(C806="","",IF(' Matrice Tarifaire NON AL'!BM809="","",TEXT(' Matrice Tarifaire NON AL'!BM809,"0,0000")))</f>
        <v/>
      </c>
      <c r="AZ806" t="str">
        <f>+IF(C806="","",IF(' Matrice Tarifaire NON AL'!BN809="","","Taxe DEEE"))</f>
        <v/>
      </c>
      <c r="BA806" t="str">
        <f>+IF(C806="","",IF(' Matrice Tarifaire NON AL'!BN809="","",TEXT(' Matrice Tarifaire NON AL'!BN809,"0,0000")))</f>
        <v/>
      </c>
      <c r="BD806" t="str">
        <f>+IF($C806="","",IF(' Matrice Tarifaire NON AL'!BR809="","",TEXT(' Matrice Tarifaire NON AL'!BR809,"0,000")))</f>
        <v/>
      </c>
      <c r="BE806" t="str">
        <f>+IF($C806="","",IF(' Matrice Tarifaire NON AL'!BS809="","",VALUE(TEXT(' Matrice Tarifaire NON AL'!BS809,"0,00"))))</f>
        <v/>
      </c>
      <c r="BF806" t="str">
        <f>+IF($C806="","",IF(' Matrice Tarifaire NON AL'!BY809="","",' Matrice Tarifaire NON AL'!BY809))</f>
        <v/>
      </c>
      <c r="BG806" t="str">
        <f>+IF(C806="","",IF(' Matrice Tarifaire NON AL'!AK809="Composant de Box","999",IF(' Matrice Tarifaire NON AL'!AP809&lt;&gt;"",' Matrice Tarifaire NON AL'!AP809,IF(' Matrice Tarifaire NON AL'!AO809&lt;&gt;"",' Matrice Tarifaire NON AL'!AO809,' Matrice Tarifaire NON AL'!AN809))))</f>
        <v/>
      </c>
    </row>
    <row r="807" spans="1:59" x14ac:dyDescent="0.25">
      <c r="A807" t="str">
        <f>+IF($C807="","",IF(' Matrice Tarifaire NON AL'!N810="","",IF(' Matrice Tarifaire NON AL'!N810=0,"GTIN A 0 - Ne doit pas être mis dans PRE REF",TEXT(' Matrice Tarifaire NON AL'!N810,"00000000000000"))))</f>
        <v/>
      </c>
      <c r="B807" t="str">
        <f>+IF(C807="","",IF(L807=172,4,VLOOKUP(' Matrice Tarifaire NON AL'!AK810,Feuil3!$A$4:$B$14,2,0)))</f>
        <v/>
      </c>
      <c r="C807" t="str">
        <f>+IF(' Matrice Tarifaire NON AL'!O810="","",SUBSTITUTE(' Matrice Tarifaire NON AL'!O810,"CHAR (10)"," "))</f>
        <v/>
      </c>
      <c r="D807" t="str">
        <f>+IF($C807="","",SUBSTITUTE(' Matrice Tarifaire NON AL'!P810,"CHAR (13)"," "))</f>
        <v/>
      </c>
      <c r="E807" t="str">
        <f t="shared" si="37"/>
        <v/>
      </c>
      <c r="F807" t="str">
        <f>+IF($C807="","",IF(' Matrice Tarifaire NON AL'!AX810="","Non",' Matrice Tarifaire NON AL'!AX810))</f>
        <v/>
      </c>
      <c r="G807" t="str">
        <f>+IF($C807="","",IF(' Matrice Tarifaire NON AL'!Q810="DOMEDIA","MDD",IF(' Matrice Tarifaire NON AL'!Q810="APTA","MDD",IF(' Matrice Tarifaire NON AL'!Q810="TOP BUDGET","Premier Prix","MN"))))</f>
        <v/>
      </c>
      <c r="H807" t="str">
        <f>+IF($C807="","",' Matrice Tarifaire NON AL'!Q810)</f>
        <v/>
      </c>
      <c r="K807" t="str">
        <f>+IF($C807="","",' Matrice Tarifaire NON AL'!X810)</f>
        <v/>
      </c>
      <c r="L807" t="str">
        <f>+IF($C807="","",' Matrice Tarifaire NON AL'!X810)</f>
        <v/>
      </c>
      <c r="M807" t="str">
        <f>+IF($C807="","",' Matrice Tarifaire NON AL'!Y810)</f>
        <v/>
      </c>
      <c r="N807" t="str">
        <f>+IF($C807="","",' Matrice Tarifaire NON AL'!Z810)</f>
        <v/>
      </c>
      <c r="P807" t="str">
        <f>+IF(C807="","",IF(' Matrice Tarifaire NON AL'!X810&lt;&gt;168,"Non",""))</f>
        <v/>
      </c>
      <c r="Q807" t="str">
        <f>+IF($C807="","",' Matrice Tarifaire NON AL'!T810)</f>
        <v/>
      </c>
      <c r="R807" t="str">
        <f>+IF($C807="","",IF(' Matrice Tarifaire NON AL'!R810="","",' Matrice Tarifaire NON AL'!R810))</f>
        <v/>
      </c>
      <c r="S807" t="str">
        <f>+IF($C807="","",LEFT(' Matrice Tarifaire NON AL'!W810,1))</f>
        <v/>
      </c>
      <c r="T807" t="str">
        <f>+IF($C807="","",LEFT(' Matrice Tarifaire NON AL'!AY810,3))</f>
        <v/>
      </c>
      <c r="U807" t="str">
        <f t="shared" si="38"/>
        <v/>
      </c>
      <c r="V807" t="str">
        <f>+IF(C807="","",IF(VLOOKUP(' Matrice Tarifaire NON AL'!AK810,Feuil3!A:F,6,0)="Box",IF(' Matrice Tarifaire NON AL'!AL810="Mono-Référence","Homogène",IF(' Matrice Tarifaire NON AL'!AL810="Multi-Références","Panaché","")),IF(' Matrice Tarifaire NON AL'!AK810="A la Pièce","Composant sans Colisage",IF(' Matrice Tarifaire NON AL'!AK810="Composant de Box","Composant sans Colisage","Homogène"))))</f>
        <v/>
      </c>
      <c r="W807" t="str">
        <f>+IF($V807="","",VLOOKUP(' Matrice Tarifaire NON AL'!AK810,Feuil3!$A$4:$E$14,5,0))</f>
        <v/>
      </c>
      <c r="Y807" t="str">
        <f>+IF($V807="","",IF(VLOOKUP(' Matrice Tarifaire NON AL'!$AK810,Feuil3!$A$4:$D$14,4,0)="Palette",' Matrice Tarifaire NON AL'!AN810,""))</f>
        <v/>
      </c>
      <c r="AA807" t="str">
        <f>+IF($V807="","",IF(VLOOKUP(' Matrice Tarifaire NON AL'!$AK810,Feuil3!$A$4:$D$14,4,0)="Colis",' Matrice Tarifaire NON AL'!AN810,""))</f>
        <v/>
      </c>
      <c r="AC807" t="str">
        <f>+IF(V807="","",IF(VLOOKUP(' Matrice Tarifaire NON AL'!AK810,Feuil3!$A$4:$D$14,4,0)="Colis",IF(' Matrice Tarifaire NON AL'!AO810&gt;0,' Matrice Tarifaire NON AL'!AO810,""),""))</f>
        <v/>
      </c>
      <c r="AD807" t="str">
        <f t="shared" si="39"/>
        <v/>
      </c>
      <c r="AE807" t="str">
        <f>+IF(C807="","",' Matrice Tarifaire NON AL'!C810)</f>
        <v/>
      </c>
      <c r="AF807" t="str">
        <f>+IF(C807="","",' Matrice Tarifaire NON AL'!AQ810)</f>
        <v/>
      </c>
      <c r="AH807" t="str">
        <f>+IF(E807="","",' Matrice Tarifaire NON AL'!$U810)</f>
        <v/>
      </c>
      <c r="AI807" t="str">
        <f>+IF(F807="","",IF(' Matrice Tarifaire NON AL'!$V810="","",' Matrice Tarifaire NON AL'!$V810))</f>
        <v/>
      </c>
      <c r="AJ807" t="str">
        <f>+IF($C807="","",IF(' Matrice Tarifaire NON AL'!AZ810="","",' Matrice Tarifaire NON AL'!AZ810))</f>
        <v/>
      </c>
      <c r="AK807" t="str">
        <f>+IF($C807="","",IF(' Matrice Tarifaire NON AL'!BA810="","",' Matrice Tarifaire NON AL'!BA810))</f>
        <v/>
      </c>
      <c r="AL807" t="str">
        <f>+IF($C807="","",IF(' Matrice Tarifaire NON AL'!BB810="","",TEXT(' Matrice Tarifaire NON AL'!BB810,"0,0000")))</f>
        <v/>
      </c>
      <c r="AO807" t="str">
        <f>+IF($C807="","",IF(' Matrice Tarifaire NON AL'!BF810="","",TEXT(' Matrice Tarifaire NON AL'!BF810,"0,0000")))</f>
        <v/>
      </c>
      <c r="AP807" t="str">
        <f>+IF($C807="","",IF(' Matrice Tarifaire NON AL'!BG810="","",TEXT(' Matrice Tarifaire NON AL'!BG810,"0,0000")))</f>
        <v/>
      </c>
      <c r="AQ807" t="str">
        <f>+IF($C807="","",IF(' Matrice Tarifaire NON AL'!BH810="","",TEXT(' Matrice Tarifaire NON AL'!BH810,"0,0000")))</f>
        <v/>
      </c>
      <c r="AR807" t="str">
        <f>+IF($C807="","",IF(' Matrice Tarifaire NON AL'!BI810="","",TEXT(' Matrice Tarifaire NON AL'!BI810,"0,0000")))</f>
        <v/>
      </c>
      <c r="AS807" t="str">
        <f>+IF(C807="","",IF(' Matrice Tarifaire NON AL'!BJ810="","0",IF(' Matrice Tarifaire NON AL'!BJ810="","",' Matrice Tarifaire NON AL'!BJ810)))</f>
        <v/>
      </c>
      <c r="AT807" t="str">
        <f>+IF(C807="","",IF(' Matrice Tarifaire NON AL'!BK810="","",' Matrice Tarifaire NON AL'!$BK$6))</f>
        <v/>
      </c>
      <c r="AU807" t="str">
        <f>+IF(C807="","",IF(' Matrice Tarifaire NON AL'!BK810="","",TEXT(' Matrice Tarifaire NON AL'!BK810,"0,0000")))</f>
        <v/>
      </c>
      <c r="AV807" t="str">
        <f>+IF(C807="","",IF(' Matrice Tarifaire NON AL'!BL810="","",' Matrice Tarifaire NON AL'!$BL$6))</f>
        <v/>
      </c>
      <c r="AW807" t="str">
        <f>+IF(C807="","",IF(' Matrice Tarifaire NON AL'!BL810="","",TEXT(' Matrice Tarifaire NON AL'!BL810,"0,0000")))</f>
        <v/>
      </c>
      <c r="AX807" t="str">
        <f>+IF(C807="","",IF(' Matrice Tarifaire NON AL'!BM810="","",' Matrice Tarifaire NON AL'!$BM$6))</f>
        <v/>
      </c>
      <c r="AY807" t="str">
        <f>+IF(C807="","",IF(' Matrice Tarifaire NON AL'!BM810="","",TEXT(' Matrice Tarifaire NON AL'!BM810,"0,0000")))</f>
        <v/>
      </c>
      <c r="AZ807" t="str">
        <f>+IF(C807="","",IF(' Matrice Tarifaire NON AL'!BN810="","","Taxe DEEE"))</f>
        <v/>
      </c>
      <c r="BA807" t="str">
        <f>+IF(C807="","",IF(' Matrice Tarifaire NON AL'!BN810="","",TEXT(' Matrice Tarifaire NON AL'!BN810,"0,0000")))</f>
        <v/>
      </c>
      <c r="BD807" t="str">
        <f>+IF($C807="","",IF(' Matrice Tarifaire NON AL'!BR810="","",TEXT(' Matrice Tarifaire NON AL'!BR810,"0,000")))</f>
        <v/>
      </c>
      <c r="BE807" t="str">
        <f>+IF($C807="","",IF(' Matrice Tarifaire NON AL'!BS810="","",VALUE(TEXT(' Matrice Tarifaire NON AL'!BS810,"0,00"))))</f>
        <v/>
      </c>
      <c r="BF807" t="str">
        <f>+IF($C807="","",IF(' Matrice Tarifaire NON AL'!BY810="","",' Matrice Tarifaire NON AL'!BY810))</f>
        <v/>
      </c>
      <c r="BG807" t="str">
        <f>+IF(C807="","",IF(' Matrice Tarifaire NON AL'!AK810="Composant de Box","999",IF(' Matrice Tarifaire NON AL'!AP810&lt;&gt;"",' Matrice Tarifaire NON AL'!AP810,IF(' Matrice Tarifaire NON AL'!AO810&lt;&gt;"",' Matrice Tarifaire NON AL'!AO810,' Matrice Tarifaire NON AL'!AN810))))</f>
        <v/>
      </c>
    </row>
    <row r="808" spans="1:59" x14ac:dyDescent="0.25">
      <c r="A808" t="str">
        <f>+IF($C808="","",IF(' Matrice Tarifaire NON AL'!N811="","",IF(' Matrice Tarifaire NON AL'!N811=0,"GTIN A 0 - Ne doit pas être mis dans PRE REF",TEXT(' Matrice Tarifaire NON AL'!N811,"00000000000000"))))</f>
        <v/>
      </c>
      <c r="B808" t="str">
        <f>+IF(C808="","",IF(L808=172,4,VLOOKUP(' Matrice Tarifaire NON AL'!AK811,Feuil3!$A$4:$B$14,2,0)))</f>
        <v/>
      </c>
      <c r="C808" t="str">
        <f>+IF(' Matrice Tarifaire NON AL'!O811="","",SUBSTITUTE(' Matrice Tarifaire NON AL'!O811,"CHAR (10)"," "))</f>
        <v/>
      </c>
      <c r="D808" t="str">
        <f>+IF($C808="","",SUBSTITUTE(' Matrice Tarifaire NON AL'!P811,"CHAR (13)"," "))</f>
        <v/>
      </c>
      <c r="E808" t="str">
        <f t="shared" si="37"/>
        <v/>
      </c>
      <c r="F808" t="str">
        <f>+IF($C808="","",IF(' Matrice Tarifaire NON AL'!AX811="","Non",' Matrice Tarifaire NON AL'!AX811))</f>
        <v/>
      </c>
      <c r="G808" t="str">
        <f>+IF($C808="","",IF(' Matrice Tarifaire NON AL'!Q811="DOMEDIA","MDD",IF(' Matrice Tarifaire NON AL'!Q811="APTA","MDD",IF(' Matrice Tarifaire NON AL'!Q811="TOP BUDGET","Premier Prix","MN"))))</f>
        <v/>
      </c>
      <c r="H808" t="str">
        <f>+IF($C808="","",' Matrice Tarifaire NON AL'!Q811)</f>
        <v/>
      </c>
      <c r="K808" t="str">
        <f>+IF($C808="","",' Matrice Tarifaire NON AL'!X811)</f>
        <v/>
      </c>
      <c r="L808" t="str">
        <f>+IF($C808="","",' Matrice Tarifaire NON AL'!X811)</f>
        <v/>
      </c>
      <c r="M808" t="str">
        <f>+IF($C808="","",' Matrice Tarifaire NON AL'!Y811)</f>
        <v/>
      </c>
      <c r="N808" t="str">
        <f>+IF($C808="","",' Matrice Tarifaire NON AL'!Z811)</f>
        <v/>
      </c>
      <c r="P808" t="str">
        <f>+IF(C808="","",IF(' Matrice Tarifaire NON AL'!X811&lt;&gt;168,"Non",""))</f>
        <v/>
      </c>
      <c r="Q808" t="str">
        <f>+IF($C808="","",' Matrice Tarifaire NON AL'!T811)</f>
        <v/>
      </c>
      <c r="R808" t="str">
        <f>+IF($C808="","",IF(' Matrice Tarifaire NON AL'!R811="","",' Matrice Tarifaire NON AL'!R811))</f>
        <v/>
      </c>
      <c r="S808" t="str">
        <f>+IF($C808="","",LEFT(' Matrice Tarifaire NON AL'!W811,1))</f>
        <v/>
      </c>
      <c r="T808" t="str">
        <f>+IF($C808="","",LEFT(' Matrice Tarifaire NON AL'!AY811,3))</f>
        <v/>
      </c>
      <c r="U808" t="str">
        <f t="shared" si="38"/>
        <v/>
      </c>
      <c r="V808" t="str">
        <f>+IF(C808="","",IF(VLOOKUP(' Matrice Tarifaire NON AL'!AK811,Feuil3!A:F,6,0)="Box",IF(' Matrice Tarifaire NON AL'!AL811="Mono-Référence","Homogène",IF(' Matrice Tarifaire NON AL'!AL811="Multi-Références","Panaché","")),IF(' Matrice Tarifaire NON AL'!AK811="A la Pièce","Composant sans Colisage",IF(' Matrice Tarifaire NON AL'!AK811="Composant de Box","Composant sans Colisage","Homogène"))))</f>
        <v/>
      </c>
      <c r="W808" t="str">
        <f>+IF($V808="","",VLOOKUP(' Matrice Tarifaire NON AL'!AK811,Feuil3!$A$4:$E$14,5,0))</f>
        <v/>
      </c>
      <c r="Y808" t="str">
        <f>+IF($V808="","",IF(VLOOKUP(' Matrice Tarifaire NON AL'!$AK811,Feuil3!$A$4:$D$14,4,0)="Palette",' Matrice Tarifaire NON AL'!AN811,""))</f>
        <v/>
      </c>
      <c r="AA808" t="str">
        <f>+IF($V808="","",IF(VLOOKUP(' Matrice Tarifaire NON AL'!$AK811,Feuil3!$A$4:$D$14,4,0)="Colis",' Matrice Tarifaire NON AL'!AN811,""))</f>
        <v/>
      </c>
      <c r="AC808" t="str">
        <f>+IF(V808="","",IF(VLOOKUP(' Matrice Tarifaire NON AL'!AK811,Feuil3!$A$4:$D$14,4,0)="Colis",IF(' Matrice Tarifaire NON AL'!AO811&gt;0,' Matrice Tarifaire NON AL'!AO811,""),""))</f>
        <v/>
      </c>
      <c r="AD808" t="str">
        <f t="shared" si="39"/>
        <v/>
      </c>
      <c r="AE808" t="str">
        <f>+IF(C808="","",' Matrice Tarifaire NON AL'!C811)</f>
        <v/>
      </c>
      <c r="AF808" t="str">
        <f>+IF(C808="","",' Matrice Tarifaire NON AL'!AQ811)</f>
        <v/>
      </c>
      <c r="AH808" t="str">
        <f>+IF(E808="","",' Matrice Tarifaire NON AL'!$U811)</f>
        <v/>
      </c>
      <c r="AI808" t="str">
        <f>+IF(F808="","",IF(' Matrice Tarifaire NON AL'!$V811="","",' Matrice Tarifaire NON AL'!$V811))</f>
        <v/>
      </c>
      <c r="AJ808" t="str">
        <f>+IF($C808="","",IF(' Matrice Tarifaire NON AL'!AZ811="","",' Matrice Tarifaire NON AL'!AZ811))</f>
        <v/>
      </c>
      <c r="AK808" t="str">
        <f>+IF($C808="","",IF(' Matrice Tarifaire NON AL'!BA811="","",' Matrice Tarifaire NON AL'!BA811))</f>
        <v/>
      </c>
      <c r="AL808" t="str">
        <f>+IF($C808="","",IF(' Matrice Tarifaire NON AL'!BB811="","",TEXT(' Matrice Tarifaire NON AL'!BB811,"0,0000")))</f>
        <v/>
      </c>
      <c r="AO808" t="str">
        <f>+IF($C808="","",IF(' Matrice Tarifaire NON AL'!BF811="","",TEXT(' Matrice Tarifaire NON AL'!BF811,"0,0000")))</f>
        <v/>
      </c>
      <c r="AP808" t="str">
        <f>+IF($C808="","",IF(' Matrice Tarifaire NON AL'!BG811="","",TEXT(' Matrice Tarifaire NON AL'!BG811,"0,0000")))</f>
        <v/>
      </c>
      <c r="AQ808" t="str">
        <f>+IF($C808="","",IF(' Matrice Tarifaire NON AL'!BH811="","",TEXT(' Matrice Tarifaire NON AL'!BH811,"0,0000")))</f>
        <v/>
      </c>
      <c r="AR808" t="str">
        <f>+IF($C808="","",IF(' Matrice Tarifaire NON AL'!BI811="","",TEXT(' Matrice Tarifaire NON AL'!BI811,"0,0000")))</f>
        <v/>
      </c>
      <c r="AS808" t="str">
        <f>+IF(C808="","",IF(' Matrice Tarifaire NON AL'!BJ811="","0",IF(' Matrice Tarifaire NON AL'!BJ811="","",' Matrice Tarifaire NON AL'!BJ811)))</f>
        <v/>
      </c>
      <c r="AT808" t="str">
        <f>+IF(C808="","",IF(' Matrice Tarifaire NON AL'!BK811="","",' Matrice Tarifaire NON AL'!$BK$6))</f>
        <v/>
      </c>
      <c r="AU808" t="str">
        <f>+IF(C808="","",IF(' Matrice Tarifaire NON AL'!BK811="","",TEXT(' Matrice Tarifaire NON AL'!BK811,"0,0000")))</f>
        <v/>
      </c>
      <c r="AV808" t="str">
        <f>+IF(C808="","",IF(' Matrice Tarifaire NON AL'!BL811="","",' Matrice Tarifaire NON AL'!$BL$6))</f>
        <v/>
      </c>
      <c r="AW808" t="str">
        <f>+IF(C808="","",IF(' Matrice Tarifaire NON AL'!BL811="","",TEXT(' Matrice Tarifaire NON AL'!BL811,"0,0000")))</f>
        <v/>
      </c>
      <c r="AX808" t="str">
        <f>+IF(C808="","",IF(' Matrice Tarifaire NON AL'!BM811="","",' Matrice Tarifaire NON AL'!$BM$6))</f>
        <v/>
      </c>
      <c r="AY808" t="str">
        <f>+IF(C808="","",IF(' Matrice Tarifaire NON AL'!BM811="","",TEXT(' Matrice Tarifaire NON AL'!BM811,"0,0000")))</f>
        <v/>
      </c>
      <c r="AZ808" t="str">
        <f>+IF(C808="","",IF(' Matrice Tarifaire NON AL'!BN811="","","Taxe DEEE"))</f>
        <v/>
      </c>
      <c r="BA808" t="str">
        <f>+IF(C808="","",IF(' Matrice Tarifaire NON AL'!BN811="","",TEXT(' Matrice Tarifaire NON AL'!BN811,"0,0000")))</f>
        <v/>
      </c>
      <c r="BD808" t="str">
        <f>+IF($C808="","",IF(' Matrice Tarifaire NON AL'!BR811="","",TEXT(' Matrice Tarifaire NON AL'!BR811,"0,000")))</f>
        <v/>
      </c>
      <c r="BE808" t="str">
        <f>+IF($C808="","",IF(' Matrice Tarifaire NON AL'!BS811="","",VALUE(TEXT(' Matrice Tarifaire NON AL'!BS811,"0,00"))))</f>
        <v/>
      </c>
      <c r="BF808" t="str">
        <f>+IF($C808="","",IF(' Matrice Tarifaire NON AL'!BY811="","",' Matrice Tarifaire NON AL'!BY811))</f>
        <v/>
      </c>
      <c r="BG808" t="str">
        <f>+IF(C808="","",IF(' Matrice Tarifaire NON AL'!AK811="Composant de Box","999",IF(' Matrice Tarifaire NON AL'!AP811&lt;&gt;"",' Matrice Tarifaire NON AL'!AP811,IF(' Matrice Tarifaire NON AL'!AO811&lt;&gt;"",' Matrice Tarifaire NON AL'!AO811,' Matrice Tarifaire NON AL'!AN811))))</f>
        <v/>
      </c>
    </row>
    <row r="809" spans="1:59" x14ac:dyDescent="0.25">
      <c r="A809" t="str">
        <f>+IF($C809="","",IF(' Matrice Tarifaire NON AL'!N812="","",IF(' Matrice Tarifaire NON AL'!N812=0,"GTIN A 0 - Ne doit pas être mis dans PRE REF",TEXT(' Matrice Tarifaire NON AL'!N812,"00000000000000"))))</f>
        <v/>
      </c>
      <c r="B809" t="str">
        <f>+IF(C809="","",IF(L809=172,4,VLOOKUP(' Matrice Tarifaire NON AL'!AK812,Feuil3!$A$4:$B$14,2,0)))</f>
        <v/>
      </c>
      <c r="C809" t="str">
        <f>+IF(' Matrice Tarifaire NON AL'!O812="","",SUBSTITUTE(' Matrice Tarifaire NON AL'!O812,"CHAR (10)"," "))</f>
        <v/>
      </c>
      <c r="D809" t="str">
        <f>+IF($C809="","",SUBSTITUTE(' Matrice Tarifaire NON AL'!P812,"CHAR (13)"," "))</f>
        <v/>
      </c>
      <c r="E809" t="str">
        <f t="shared" si="37"/>
        <v/>
      </c>
      <c r="F809" t="str">
        <f>+IF($C809="","",IF(' Matrice Tarifaire NON AL'!AX812="","Non",' Matrice Tarifaire NON AL'!AX812))</f>
        <v/>
      </c>
      <c r="G809" t="str">
        <f>+IF($C809="","",IF(' Matrice Tarifaire NON AL'!Q812="DOMEDIA","MDD",IF(' Matrice Tarifaire NON AL'!Q812="APTA","MDD",IF(' Matrice Tarifaire NON AL'!Q812="TOP BUDGET","Premier Prix","MN"))))</f>
        <v/>
      </c>
      <c r="H809" t="str">
        <f>+IF($C809="","",' Matrice Tarifaire NON AL'!Q812)</f>
        <v/>
      </c>
      <c r="K809" t="str">
        <f>+IF($C809="","",' Matrice Tarifaire NON AL'!X812)</f>
        <v/>
      </c>
      <c r="L809" t="str">
        <f>+IF($C809="","",' Matrice Tarifaire NON AL'!X812)</f>
        <v/>
      </c>
      <c r="M809" t="str">
        <f>+IF($C809="","",' Matrice Tarifaire NON AL'!Y812)</f>
        <v/>
      </c>
      <c r="N809" t="str">
        <f>+IF($C809="","",' Matrice Tarifaire NON AL'!Z812)</f>
        <v/>
      </c>
      <c r="P809" t="str">
        <f>+IF(C809="","",IF(' Matrice Tarifaire NON AL'!X812&lt;&gt;168,"Non",""))</f>
        <v/>
      </c>
      <c r="Q809" t="str">
        <f>+IF($C809="","",' Matrice Tarifaire NON AL'!T812)</f>
        <v/>
      </c>
      <c r="R809" t="str">
        <f>+IF($C809="","",IF(' Matrice Tarifaire NON AL'!R812="","",' Matrice Tarifaire NON AL'!R812))</f>
        <v/>
      </c>
      <c r="S809" t="str">
        <f>+IF($C809="","",LEFT(' Matrice Tarifaire NON AL'!W812,1))</f>
        <v/>
      </c>
      <c r="T809" t="str">
        <f>+IF($C809="","",LEFT(' Matrice Tarifaire NON AL'!AY812,3))</f>
        <v/>
      </c>
      <c r="U809" t="str">
        <f t="shared" si="38"/>
        <v/>
      </c>
      <c r="V809" t="str">
        <f>+IF(C809="","",IF(VLOOKUP(' Matrice Tarifaire NON AL'!AK812,Feuil3!A:F,6,0)="Box",IF(' Matrice Tarifaire NON AL'!AL812="Mono-Référence","Homogène",IF(' Matrice Tarifaire NON AL'!AL812="Multi-Références","Panaché","")),IF(' Matrice Tarifaire NON AL'!AK812="A la Pièce","Composant sans Colisage",IF(' Matrice Tarifaire NON AL'!AK812="Composant de Box","Composant sans Colisage","Homogène"))))</f>
        <v/>
      </c>
      <c r="W809" t="str">
        <f>+IF($V809="","",VLOOKUP(' Matrice Tarifaire NON AL'!AK812,Feuil3!$A$4:$E$14,5,0))</f>
        <v/>
      </c>
      <c r="Y809" t="str">
        <f>+IF($V809="","",IF(VLOOKUP(' Matrice Tarifaire NON AL'!$AK812,Feuil3!$A$4:$D$14,4,0)="Palette",' Matrice Tarifaire NON AL'!AN812,""))</f>
        <v/>
      </c>
      <c r="AA809" t="str">
        <f>+IF($V809="","",IF(VLOOKUP(' Matrice Tarifaire NON AL'!$AK812,Feuil3!$A$4:$D$14,4,0)="Colis",' Matrice Tarifaire NON AL'!AN812,""))</f>
        <v/>
      </c>
      <c r="AC809" t="str">
        <f>+IF(V809="","",IF(VLOOKUP(' Matrice Tarifaire NON AL'!AK812,Feuil3!$A$4:$D$14,4,0)="Colis",IF(' Matrice Tarifaire NON AL'!AO812&gt;0,' Matrice Tarifaire NON AL'!AO812,""),""))</f>
        <v/>
      </c>
      <c r="AD809" t="str">
        <f t="shared" si="39"/>
        <v/>
      </c>
      <c r="AE809" t="str">
        <f>+IF(C809="","",' Matrice Tarifaire NON AL'!C812)</f>
        <v/>
      </c>
      <c r="AF809" t="str">
        <f>+IF(C809="","",' Matrice Tarifaire NON AL'!AQ812)</f>
        <v/>
      </c>
      <c r="AH809" t="str">
        <f>+IF(E809="","",' Matrice Tarifaire NON AL'!$U812)</f>
        <v/>
      </c>
      <c r="AI809" t="str">
        <f>+IF(F809="","",IF(' Matrice Tarifaire NON AL'!$V812="","",' Matrice Tarifaire NON AL'!$V812))</f>
        <v/>
      </c>
      <c r="AJ809" t="str">
        <f>+IF($C809="","",IF(' Matrice Tarifaire NON AL'!AZ812="","",' Matrice Tarifaire NON AL'!AZ812))</f>
        <v/>
      </c>
      <c r="AK809" t="str">
        <f>+IF($C809="","",IF(' Matrice Tarifaire NON AL'!BA812="","",' Matrice Tarifaire NON AL'!BA812))</f>
        <v/>
      </c>
      <c r="AL809" t="str">
        <f>+IF($C809="","",IF(' Matrice Tarifaire NON AL'!BB812="","",TEXT(' Matrice Tarifaire NON AL'!BB812,"0,0000")))</f>
        <v/>
      </c>
      <c r="AO809" t="str">
        <f>+IF($C809="","",IF(' Matrice Tarifaire NON AL'!BF812="","",TEXT(' Matrice Tarifaire NON AL'!BF812,"0,0000")))</f>
        <v/>
      </c>
      <c r="AP809" t="str">
        <f>+IF($C809="","",IF(' Matrice Tarifaire NON AL'!BG812="","",TEXT(' Matrice Tarifaire NON AL'!BG812,"0,0000")))</f>
        <v/>
      </c>
      <c r="AQ809" t="str">
        <f>+IF($C809="","",IF(' Matrice Tarifaire NON AL'!BH812="","",TEXT(' Matrice Tarifaire NON AL'!BH812,"0,0000")))</f>
        <v/>
      </c>
      <c r="AR809" t="str">
        <f>+IF($C809="","",IF(' Matrice Tarifaire NON AL'!BI812="","",TEXT(' Matrice Tarifaire NON AL'!BI812,"0,0000")))</f>
        <v/>
      </c>
      <c r="AS809" t="str">
        <f>+IF(C809="","",IF(' Matrice Tarifaire NON AL'!BJ812="","0",IF(' Matrice Tarifaire NON AL'!BJ812="","",' Matrice Tarifaire NON AL'!BJ812)))</f>
        <v/>
      </c>
      <c r="AT809" t="str">
        <f>+IF(C809="","",IF(' Matrice Tarifaire NON AL'!BK812="","",' Matrice Tarifaire NON AL'!$BK$6))</f>
        <v/>
      </c>
      <c r="AU809" t="str">
        <f>+IF(C809="","",IF(' Matrice Tarifaire NON AL'!BK812="","",TEXT(' Matrice Tarifaire NON AL'!BK812,"0,0000")))</f>
        <v/>
      </c>
      <c r="AV809" t="str">
        <f>+IF(C809="","",IF(' Matrice Tarifaire NON AL'!BL812="","",' Matrice Tarifaire NON AL'!$BL$6))</f>
        <v/>
      </c>
      <c r="AW809" t="str">
        <f>+IF(C809="","",IF(' Matrice Tarifaire NON AL'!BL812="","",TEXT(' Matrice Tarifaire NON AL'!BL812,"0,0000")))</f>
        <v/>
      </c>
      <c r="AX809" t="str">
        <f>+IF(C809="","",IF(' Matrice Tarifaire NON AL'!BM812="","",' Matrice Tarifaire NON AL'!$BM$6))</f>
        <v/>
      </c>
      <c r="AY809" t="str">
        <f>+IF(C809="","",IF(' Matrice Tarifaire NON AL'!BM812="","",TEXT(' Matrice Tarifaire NON AL'!BM812,"0,0000")))</f>
        <v/>
      </c>
      <c r="AZ809" t="str">
        <f>+IF(C809="","",IF(' Matrice Tarifaire NON AL'!BN812="","","Taxe DEEE"))</f>
        <v/>
      </c>
      <c r="BA809" t="str">
        <f>+IF(C809="","",IF(' Matrice Tarifaire NON AL'!BN812="","",TEXT(' Matrice Tarifaire NON AL'!BN812,"0,0000")))</f>
        <v/>
      </c>
      <c r="BD809" t="str">
        <f>+IF($C809="","",IF(' Matrice Tarifaire NON AL'!BR812="","",TEXT(' Matrice Tarifaire NON AL'!BR812,"0,000")))</f>
        <v/>
      </c>
      <c r="BE809" t="str">
        <f>+IF($C809="","",IF(' Matrice Tarifaire NON AL'!BS812="","",VALUE(TEXT(' Matrice Tarifaire NON AL'!BS812,"0,00"))))</f>
        <v/>
      </c>
      <c r="BF809" t="str">
        <f>+IF($C809="","",IF(' Matrice Tarifaire NON AL'!BY812="","",' Matrice Tarifaire NON AL'!BY812))</f>
        <v/>
      </c>
      <c r="BG809" t="str">
        <f>+IF(C809="","",IF(' Matrice Tarifaire NON AL'!AK812="Composant de Box","999",IF(' Matrice Tarifaire NON AL'!AP812&lt;&gt;"",' Matrice Tarifaire NON AL'!AP812,IF(' Matrice Tarifaire NON AL'!AO812&lt;&gt;"",' Matrice Tarifaire NON AL'!AO812,' Matrice Tarifaire NON AL'!AN812))))</f>
        <v/>
      </c>
    </row>
    <row r="810" spans="1:59" x14ac:dyDescent="0.25">
      <c r="A810" t="str">
        <f>+IF($C810="","",IF(' Matrice Tarifaire NON AL'!N813="","",IF(' Matrice Tarifaire NON AL'!N813=0,"GTIN A 0 - Ne doit pas être mis dans PRE REF",TEXT(' Matrice Tarifaire NON AL'!N813,"00000000000000"))))</f>
        <v/>
      </c>
      <c r="B810" t="str">
        <f>+IF(C810="","",IF(L810=172,4,VLOOKUP(' Matrice Tarifaire NON AL'!AK813,Feuil3!$A$4:$B$14,2,0)))</f>
        <v/>
      </c>
      <c r="C810" t="str">
        <f>+IF(' Matrice Tarifaire NON AL'!O813="","",SUBSTITUTE(' Matrice Tarifaire NON AL'!O813,"CHAR (10)"," "))</f>
        <v/>
      </c>
      <c r="D810" t="str">
        <f>+IF($C810="","",SUBSTITUTE(' Matrice Tarifaire NON AL'!P813,"CHAR (13)"," "))</f>
        <v/>
      </c>
      <c r="E810" t="str">
        <f t="shared" si="37"/>
        <v/>
      </c>
      <c r="F810" t="str">
        <f>+IF($C810="","",IF(' Matrice Tarifaire NON AL'!AX813="","Non",' Matrice Tarifaire NON AL'!AX813))</f>
        <v/>
      </c>
      <c r="G810" t="str">
        <f>+IF($C810="","",IF(' Matrice Tarifaire NON AL'!Q813="DOMEDIA","MDD",IF(' Matrice Tarifaire NON AL'!Q813="APTA","MDD",IF(' Matrice Tarifaire NON AL'!Q813="TOP BUDGET","Premier Prix","MN"))))</f>
        <v/>
      </c>
      <c r="H810" t="str">
        <f>+IF($C810="","",' Matrice Tarifaire NON AL'!Q813)</f>
        <v/>
      </c>
      <c r="K810" t="str">
        <f>+IF($C810="","",' Matrice Tarifaire NON AL'!X813)</f>
        <v/>
      </c>
      <c r="L810" t="str">
        <f>+IF($C810="","",' Matrice Tarifaire NON AL'!X813)</f>
        <v/>
      </c>
      <c r="M810" t="str">
        <f>+IF($C810="","",' Matrice Tarifaire NON AL'!Y813)</f>
        <v/>
      </c>
      <c r="N810" t="str">
        <f>+IF($C810="","",' Matrice Tarifaire NON AL'!Z813)</f>
        <v/>
      </c>
      <c r="P810" t="str">
        <f>+IF(C810="","",IF(' Matrice Tarifaire NON AL'!X813&lt;&gt;168,"Non",""))</f>
        <v/>
      </c>
      <c r="Q810" t="str">
        <f>+IF($C810="","",' Matrice Tarifaire NON AL'!T813)</f>
        <v/>
      </c>
      <c r="R810" t="str">
        <f>+IF($C810="","",IF(' Matrice Tarifaire NON AL'!R813="","",' Matrice Tarifaire NON AL'!R813))</f>
        <v/>
      </c>
      <c r="S810" t="str">
        <f>+IF($C810="","",LEFT(' Matrice Tarifaire NON AL'!W813,1))</f>
        <v/>
      </c>
      <c r="T810" t="str">
        <f>+IF($C810="","",LEFT(' Matrice Tarifaire NON AL'!AY813,3))</f>
        <v/>
      </c>
      <c r="U810" t="str">
        <f t="shared" si="38"/>
        <v/>
      </c>
      <c r="V810" t="str">
        <f>+IF(C810="","",IF(VLOOKUP(' Matrice Tarifaire NON AL'!AK813,Feuil3!A:F,6,0)="Box",IF(' Matrice Tarifaire NON AL'!AL813="Mono-Référence","Homogène",IF(' Matrice Tarifaire NON AL'!AL813="Multi-Références","Panaché","")),IF(' Matrice Tarifaire NON AL'!AK813="A la Pièce","Composant sans Colisage",IF(' Matrice Tarifaire NON AL'!AK813="Composant de Box","Composant sans Colisage","Homogène"))))</f>
        <v/>
      </c>
      <c r="W810" t="str">
        <f>+IF($V810="","",VLOOKUP(' Matrice Tarifaire NON AL'!AK813,Feuil3!$A$4:$E$14,5,0))</f>
        <v/>
      </c>
      <c r="Y810" t="str">
        <f>+IF($V810="","",IF(VLOOKUP(' Matrice Tarifaire NON AL'!$AK813,Feuil3!$A$4:$D$14,4,0)="Palette",' Matrice Tarifaire NON AL'!AN813,""))</f>
        <v/>
      </c>
      <c r="AA810" t="str">
        <f>+IF($V810="","",IF(VLOOKUP(' Matrice Tarifaire NON AL'!$AK813,Feuil3!$A$4:$D$14,4,0)="Colis",' Matrice Tarifaire NON AL'!AN813,""))</f>
        <v/>
      </c>
      <c r="AC810" t="str">
        <f>+IF(V810="","",IF(VLOOKUP(' Matrice Tarifaire NON AL'!AK813,Feuil3!$A$4:$D$14,4,0)="Colis",IF(' Matrice Tarifaire NON AL'!AO813&gt;0,' Matrice Tarifaire NON AL'!AO813,""),""))</f>
        <v/>
      </c>
      <c r="AD810" t="str">
        <f t="shared" si="39"/>
        <v/>
      </c>
      <c r="AE810" t="str">
        <f>+IF(C810="","",' Matrice Tarifaire NON AL'!C813)</f>
        <v/>
      </c>
      <c r="AF810" t="str">
        <f>+IF(C810="","",' Matrice Tarifaire NON AL'!AQ813)</f>
        <v/>
      </c>
      <c r="AH810" t="str">
        <f>+IF(E810="","",' Matrice Tarifaire NON AL'!$U813)</f>
        <v/>
      </c>
      <c r="AI810" t="str">
        <f>+IF(F810="","",IF(' Matrice Tarifaire NON AL'!$V813="","",' Matrice Tarifaire NON AL'!$V813))</f>
        <v/>
      </c>
      <c r="AJ810" t="str">
        <f>+IF($C810="","",IF(' Matrice Tarifaire NON AL'!AZ813="","",' Matrice Tarifaire NON AL'!AZ813))</f>
        <v/>
      </c>
      <c r="AK810" t="str">
        <f>+IF($C810="","",IF(' Matrice Tarifaire NON AL'!BA813="","",' Matrice Tarifaire NON AL'!BA813))</f>
        <v/>
      </c>
      <c r="AL810" t="str">
        <f>+IF($C810="","",IF(' Matrice Tarifaire NON AL'!BB813="","",TEXT(' Matrice Tarifaire NON AL'!BB813,"0,0000")))</f>
        <v/>
      </c>
      <c r="AO810" t="str">
        <f>+IF($C810="","",IF(' Matrice Tarifaire NON AL'!BF813="","",TEXT(' Matrice Tarifaire NON AL'!BF813,"0,0000")))</f>
        <v/>
      </c>
      <c r="AP810" t="str">
        <f>+IF($C810="","",IF(' Matrice Tarifaire NON AL'!BG813="","",TEXT(' Matrice Tarifaire NON AL'!BG813,"0,0000")))</f>
        <v/>
      </c>
      <c r="AQ810" t="str">
        <f>+IF($C810="","",IF(' Matrice Tarifaire NON AL'!BH813="","",TEXT(' Matrice Tarifaire NON AL'!BH813,"0,0000")))</f>
        <v/>
      </c>
      <c r="AR810" t="str">
        <f>+IF($C810="","",IF(' Matrice Tarifaire NON AL'!BI813="","",TEXT(' Matrice Tarifaire NON AL'!BI813,"0,0000")))</f>
        <v/>
      </c>
      <c r="AS810" t="str">
        <f>+IF(C810="","",IF(' Matrice Tarifaire NON AL'!BJ813="","0",IF(' Matrice Tarifaire NON AL'!BJ813="","",' Matrice Tarifaire NON AL'!BJ813)))</f>
        <v/>
      </c>
      <c r="AT810" t="str">
        <f>+IF(C810="","",IF(' Matrice Tarifaire NON AL'!BK813="","",' Matrice Tarifaire NON AL'!$BK$6))</f>
        <v/>
      </c>
      <c r="AU810" t="str">
        <f>+IF(C810="","",IF(' Matrice Tarifaire NON AL'!BK813="","",TEXT(' Matrice Tarifaire NON AL'!BK813,"0,0000")))</f>
        <v/>
      </c>
      <c r="AV810" t="str">
        <f>+IF(C810="","",IF(' Matrice Tarifaire NON AL'!BL813="","",' Matrice Tarifaire NON AL'!$BL$6))</f>
        <v/>
      </c>
      <c r="AW810" t="str">
        <f>+IF(C810="","",IF(' Matrice Tarifaire NON AL'!BL813="","",TEXT(' Matrice Tarifaire NON AL'!BL813,"0,0000")))</f>
        <v/>
      </c>
      <c r="AX810" t="str">
        <f>+IF(C810="","",IF(' Matrice Tarifaire NON AL'!BM813="","",' Matrice Tarifaire NON AL'!$BM$6))</f>
        <v/>
      </c>
      <c r="AY810" t="str">
        <f>+IF(C810="","",IF(' Matrice Tarifaire NON AL'!BM813="","",TEXT(' Matrice Tarifaire NON AL'!BM813,"0,0000")))</f>
        <v/>
      </c>
      <c r="AZ810" t="str">
        <f>+IF(C810="","",IF(' Matrice Tarifaire NON AL'!BN813="","","Taxe DEEE"))</f>
        <v/>
      </c>
      <c r="BA810" t="str">
        <f>+IF(C810="","",IF(' Matrice Tarifaire NON AL'!BN813="","",TEXT(' Matrice Tarifaire NON AL'!BN813,"0,0000")))</f>
        <v/>
      </c>
      <c r="BD810" t="str">
        <f>+IF($C810="","",IF(' Matrice Tarifaire NON AL'!BR813="","",TEXT(' Matrice Tarifaire NON AL'!BR813,"0,000")))</f>
        <v/>
      </c>
      <c r="BE810" t="str">
        <f>+IF($C810="","",IF(' Matrice Tarifaire NON AL'!BS813="","",VALUE(TEXT(' Matrice Tarifaire NON AL'!BS813,"0,00"))))</f>
        <v/>
      </c>
      <c r="BF810" t="str">
        <f>+IF($C810="","",IF(' Matrice Tarifaire NON AL'!BY813="","",' Matrice Tarifaire NON AL'!BY813))</f>
        <v/>
      </c>
      <c r="BG810" t="str">
        <f>+IF(C810="","",IF(' Matrice Tarifaire NON AL'!AK813="Composant de Box","999",IF(' Matrice Tarifaire NON AL'!AP813&lt;&gt;"",' Matrice Tarifaire NON AL'!AP813,IF(' Matrice Tarifaire NON AL'!AO813&lt;&gt;"",' Matrice Tarifaire NON AL'!AO813,' Matrice Tarifaire NON AL'!AN813))))</f>
        <v/>
      </c>
    </row>
    <row r="811" spans="1:59" x14ac:dyDescent="0.25">
      <c r="A811" t="str">
        <f>+IF($C811="","",IF(' Matrice Tarifaire NON AL'!N814="","",IF(' Matrice Tarifaire NON AL'!N814=0,"GTIN A 0 - Ne doit pas être mis dans PRE REF",TEXT(' Matrice Tarifaire NON AL'!N814,"00000000000000"))))</f>
        <v/>
      </c>
      <c r="B811" t="str">
        <f>+IF(C811="","",IF(L811=172,4,VLOOKUP(' Matrice Tarifaire NON AL'!AK814,Feuil3!$A$4:$B$14,2,0)))</f>
        <v/>
      </c>
      <c r="C811" t="str">
        <f>+IF(' Matrice Tarifaire NON AL'!O814="","",SUBSTITUTE(' Matrice Tarifaire NON AL'!O814,"CHAR (10)"," "))</f>
        <v/>
      </c>
      <c r="D811" t="str">
        <f>+IF($C811="","",SUBSTITUTE(' Matrice Tarifaire NON AL'!P814,"CHAR (13)"," "))</f>
        <v/>
      </c>
      <c r="E811" t="str">
        <f t="shared" si="37"/>
        <v/>
      </c>
      <c r="F811" t="str">
        <f>+IF($C811="","",IF(' Matrice Tarifaire NON AL'!AX814="","Non",' Matrice Tarifaire NON AL'!AX814))</f>
        <v/>
      </c>
      <c r="G811" t="str">
        <f>+IF($C811="","",IF(' Matrice Tarifaire NON AL'!Q814="DOMEDIA","MDD",IF(' Matrice Tarifaire NON AL'!Q814="APTA","MDD",IF(' Matrice Tarifaire NON AL'!Q814="TOP BUDGET","Premier Prix","MN"))))</f>
        <v/>
      </c>
      <c r="H811" t="str">
        <f>+IF($C811="","",' Matrice Tarifaire NON AL'!Q814)</f>
        <v/>
      </c>
      <c r="K811" t="str">
        <f>+IF($C811="","",' Matrice Tarifaire NON AL'!X814)</f>
        <v/>
      </c>
      <c r="L811" t="str">
        <f>+IF($C811="","",' Matrice Tarifaire NON AL'!X814)</f>
        <v/>
      </c>
      <c r="M811" t="str">
        <f>+IF($C811="","",' Matrice Tarifaire NON AL'!Y814)</f>
        <v/>
      </c>
      <c r="N811" t="str">
        <f>+IF($C811="","",' Matrice Tarifaire NON AL'!Z814)</f>
        <v/>
      </c>
      <c r="P811" t="str">
        <f>+IF(C811="","",IF(' Matrice Tarifaire NON AL'!X814&lt;&gt;168,"Non",""))</f>
        <v/>
      </c>
      <c r="Q811" t="str">
        <f>+IF($C811="","",' Matrice Tarifaire NON AL'!T814)</f>
        <v/>
      </c>
      <c r="R811" t="str">
        <f>+IF($C811="","",IF(' Matrice Tarifaire NON AL'!R814="","",' Matrice Tarifaire NON AL'!R814))</f>
        <v/>
      </c>
      <c r="S811" t="str">
        <f>+IF($C811="","",LEFT(' Matrice Tarifaire NON AL'!W814,1))</f>
        <v/>
      </c>
      <c r="T811" t="str">
        <f>+IF($C811="","",LEFT(' Matrice Tarifaire NON AL'!AY814,3))</f>
        <v/>
      </c>
      <c r="U811" t="str">
        <f t="shared" si="38"/>
        <v/>
      </c>
      <c r="V811" t="str">
        <f>+IF(C811="","",IF(VLOOKUP(' Matrice Tarifaire NON AL'!AK814,Feuil3!A:F,6,0)="Box",IF(' Matrice Tarifaire NON AL'!AL814="Mono-Référence","Homogène",IF(' Matrice Tarifaire NON AL'!AL814="Multi-Références","Panaché","")),IF(' Matrice Tarifaire NON AL'!AK814="A la Pièce","Composant sans Colisage",IF(' Matrice Tarifaire NON AL'!AK814="Composant de Box","Composant sans Colisage","Homogène"))))</f>
        <v/>
      </c>
      <c r="W811" t="str">
        <f>+IF($V811="","",VLOOKUP(' Matrice Tarifaire NON AL'!AK814,Feuil3!$A$4:$E$14,5,0))</f>
        <v/>
      </c>
      <c r="Y811" t="str">
        <f>+IF($V811="","",IF(VLOOKUP(' Matrice Tarifaire NON AL'!$AK814,Feuil3!$A$4:$D$14,4,0)="Palette",' Matrice Tarifaire NON AL'!AN814,""))</f>
        <v/>
      </c>
      <c r="AA811" t="str">
        <f>+IF($V811="","",IF(VLOOKUP(' Matrice Tarifaire NON AL'!$AK814,Feuil3!$A$4:$D$14,4,0)="Colis",' Matrice Tarifaire NON AL'!AN814,""))</f>
        <v/>
      </c>
      <c r="AC811" t="str">
        <f>+IF(V811="","",IF(VLOOKUP(' Matrice Tarifaire NON AL'!AK814,Feuil3!$A$4:$D$14,4,0)="Colis",IF(' Matrice Tarifaire NON AL'!AO814&gt;0,' Matrice Tarifaire NON AL'!AO814,""),""))</f>
        <v/>
      </c>
      <c r="AD811" t="str">
        <f t="shared" si="39"/>
        <v/>
      </c>
      <c r="AE811" t="str">
        <f>+IF(C811="","",' Matrice Tarifaire NON AL'!C814)</f>
        <v/>
      </c>
      <c r="AF811" t="str">
        <f>+IF(C811="","",' Matrice Tarifaire NON AL'!AQ814)</f>
        <v/>
      </c>
      <c r="AH811" t="str">
        <f>+IF(E811="","",' Matrice Tarifaire NON AL'!$U814)</f>
        <v/>
      </c>
      <c r="AI811" t="str">
        <f>+IF(F811="","",IF(' Matrice Tarifaire NON AL'!$V814="","",' Matrice Tarifaire NON AL'!$V814))</f>
        <v/>
      </c>
      <c r="AJ811" t="str">
        <f>+IF($C811="","",IF(' Matrice Tarifaire NON AL'!AZ814="","",' Matrice Tarifaire NON AL'!AZ814))</f>
        <v/>
      </c>
      <c r="AK811" t="str">
        <f>+IF($C811="","",IF(' Matrice Tarifaire NON AL'!BA814="","",' Matrice Tarifaire NON AL'!BA814))</f>
        <v/>
      </c>
      <c r="AL811" t="str">
        <f>+IF($C811="","",IF(' Matrice Tarifaire NON AL'!BB814="","",TEXT(' Matrice Tarifaire NON AL'!BB814,"0,0000")))</f>
        <v/>
      </c>
      <c r="AO811" t="str">
        <f>+IF($C811="","",IF(' Matrice Tarifaire NON AL'!BF814="","",TEXT(' Matrice Tarifaire NON AL'!BF814,"0,0000")))</f>
        <v/>
      </c>
      <c r="AP811" t="str">
        <f>+IF($C811="","",IF(' Matrice Tarifaire NON AL'!BG814="","",TEXT(' Matrice Tarifaire NON AL'!BG814,"0,0000")))</f>
        <v/>
      </c>
      <c r="AQ811" t="str">
        <f>+IF($C811="","",IF(' Matrice Tarifaire NON AL'!BH814="","",TEXT(' Matrice Tarifaire NON AL'!BH814,"0,0000")))</f>
        <v/>
      </c>
      <c r="AR811" t="str">
        <f>+IF($C811="","",IF(' Matrice Tarifaire NON AL'!BI814="","",TEXT(' Matrice Tarifaire NON AL'!BI814,"0,0000")))</f>
        <v/>
      </c>
      <c r="AS811" t="str">
        <f>+IF(C811="","",IF(' Matrice Tarifaire NON AL'!BJ814="","0",IF(' Matrice Tarifaire NON AL'!BJ814="","",' Matrice Tarifaire NON AL'!BJ814)))</f>
        <v/>
      </c>
      <c r="AT811" t="str">
        <f>+IF(C811="","",IF(' Matrice Tarifaire NON AL'!BK814="","",' Matrice Tarifaire NON AL'!$BK$6))</f>
        <v/>
      </c>
      <c r="AU811" t="str">
        <f>+IF(C811="","",IF(' Matrice Tarifaire NON AL'!BK814="","",TEXT(' Matrice Tarifaire NON AL'!BK814,"0,0000")))</f>
        <v/>
      </c>
      <c r="AV811" t="str">
        <f>+IF(C811="","",IF(' Matrice Tarifaire NON AL'!BL814="","",' Matrice Tarifaire NON AL'!$BL$6))</f>
        <v/>
      </c>
      <c r="AW811" t="str">
        <f>+IF(C811="","",IF(' Matrice Tarifaire NON AL'!BL814="","",TEXT(' Matrice Tarifaire NON AL'!BL814,"0,0000")))</f>
        <v/>
      </c>
      <c r="AX811" t="str">
        <f>+IF(C811="","",IF(' Matrice Tarifaire NON AL'!BM814="","",' Matrice Tarifaire NON AL'!$BM$6))</f>
        <v/>
      </c>
      <c r="AY811" t="str">
        <f>+IF(C811="","",IF(' Matrice Tarifaire NON AL'!BM814="","",TEXT(' Matrice Tarifaire NON AL'!BM814,"0,0000")))</f>
        <v/>
      </c>
      <c r="AZ811" t="str">
        <f>+IF(C811="","",IF(' Matrice Tarifaire NON AL'!BN814="","","Taxe DEEE"))</f>
        <v/>
      </c>
      <c r="BA811" t="str">
        <f>+IF(C811="","",IF(' Matrice Tarifaire NON AL'!BN814="","",TEXT(' Matrice Tarifaire NON AL'!BN814,"0,0000")))</f>
        <v/>
      </c>
      <c r="BD811" t="str">
        <f>+IF($C811="","",IF(' Matrice Tarifaire NON AL'!BR814="","",TEXT(' Matrice Tarifaire NON AL'!BR814,"0,000")))</f>
        <v/>
      </c>
      <c r="BE811" t="str">
        <f>+IF($C811="","",IF(' Matrice Tarifaire NON AL'!BS814="","",VALUE(TEXT(' Matrice Tarifaire NON AL'!BS814,"0,00"))))</f>
        <v/>
      </c>
      <c r="BF811" t="str">
        <f>+IF($C811="","",IF(' Matrice Tarifaire NON AL'!BY814="","",' Matrice Tarifaire NON AL'!BY814))</f>
        <v/>
      </c>
      <c r="BG811" t="str">
        <f>+IF(C811="","",IF(' Matrice Tarifaire NON AL'!AK814="Composant de Box","999",IF(' Matrice Tarifaire NON AL'!AP814&lt;&gt;"",' Matrice Tarifaire NON AL'!AP814,IF(' Matrice Tarifaire NON AL'!AO814&lt;&gt;"",' Matrice Tarifaire NON AL'!AO814,' Matrice Tarifaire NON AL'!AN814))))</f>
        <v/>
      </c>
    </row>
    <row r="812" spans="1:59" x14ac:dyDescent="0.25">
      <c r="A812" t="str">
        <f>+IF($C812="","",IF(' Matrice Tarifaire NON AL'!N815="","",IF(' Matrice Tarifaire NON AL'!N815=0,"GTIN A 0 - Ne doit pas être mis dans PRE REF",TEXT(' Matrice Tarifaire NON AL'!N815,"00000000000000"))))</f>
        <v/>
      </c>
      <c r="B812" t="str">
        <f>+IF(C812="","",IF(L812=172,4,VLOOKUP(' Matrice Tarifaire NON AL'!AK815,Feuil3!$A$4:$B$14,2,0)))</f>
        <v/>
      </c>
      <c r="C812" t="str">
        <f>+IF(' Matrice Tarifaire NON AL'!O815="","",SUBSTITUTE(' Matrice Tarifaire NON AL'!O815,"CHAR (10)"," "))</f>
        <v/>
      </c>
      <c r="D812" t="str">
        <f>+IF($C812="","",SUBSTITUTE(' Matrice Tarifaire NON AL'!P815,"CHAR (13)"," "))</f>
        <v/>
      </c>
      <c r="E812" t="str">
        <f t="shared" si="37"/>
        <v/>
      </c>
      <c r="F812" t="str">
        <f>+IF($C812="","",IF(' Matrice Tarifaire NON AL'!AX815="","Non",' Matrice Tarifaire NON AL'!AX815))</f>
        <v/>
      </c>
      <c r="G812" t="str">
        <f>+IF($C812="","",IF(' Matrice Tarifaire NON AL'!Q815="DOMEDIA","MDD",IF(' Matrice Tarifaire NON AL'!Q815="APTA","MDD",IF(' Matrice Tarifaire NON AL'!Q815="TOP BUDGET","Premier Prix","MN"))))</f>
        <v/>
      </c>
      <c r="H812" t="str">
        <f>+IF($C812="","",' Matrice Tarifaire NON AL'!Q815)</f>
        <v/>
      </c>
      <c r="K812" t="str">
        <f>+IF($C812="","",' Matrice Tarifaire NON AL'!X815)</f>
        <v/>
      </c>
      <c r="L812" t="str">
        <f>+IF($C812="","",' Matrice Tarifaire NON AL'!X815)</f>
        <v/>
      </c>
      <c r="M812" t="str">
        <f>+IF($C812="","",' Matrice Tarifaire NON AL'!Y815)</f>
        <v/>
      </c>
      <c r="N812" t="str">
        <f>+IF($C812="","",' Matrice Tarifaire NON AL'!Z815)</f>
        <v/>
      </c>
      <c r="P812" t="str">
        <f>+IF(C812="","",IF(' Matrice Tarifaire NON AL'!X815&lt;&gt;168,"Non",""))</f>
        <v/>
      </c>
      <c r="Q812" t="str">
        <f>+IF($C812="","",' Matrice Tarifaire NON AL'!T815)</f>
        <v/>
      </c>
      <c r="R812" t="str">
        <f>+IF($C812="","",IF(' Matrice Tarifaire NON AL'!R815="","",' Matrice Tarifaire NON AL'!R815))</f>
        <v/>
      </c>
      <c r="S812" t="str">
        <f>+IF($C812="","",LEFT(' Matrice Tarifaire NON AL'!W815,1))</f>
        <v/>
      </c>
      <c r="T812" t="str">
        <f>+IF($C812="","",LEFT(' Matrice Tarifaire NON AL'!AY815,3))</f>
        <v/>
      </c>
      <c r="U812" t="str">
        <f t="shared" si="38"/>
        <v/>
      </c>
      <c r="V812" t="str">
        <f>+IF(C812="","",IF(VLOOKUP(' Matrice Tarifaire NON AL'!AK815,Feuil3!A:F,6,0)="Box",IF(' Matrice Tarifaire NON AL'!AL815="Mono-Référence","Homogène",IF(' Matrice Tarifaire NON AL'!AL815="Multi-Références","Panaché","")),IF(' Matrice Tarifaire NON AL'!AK815="A la Pièce","Composant sans Colisage",IF(' Matrice Tarifaire NON AL'!AK815="Composant de Box","Composant sans Colisage","Homogène"))))</f>
        <v/>
      </c>
      <c r="W812" t="str">
        <f>+IF($V812="","",VLOOKUP(' Matrice Tarifaire NON AL'!AK815,Feuil3!$A$4:$E$14,5,0))</f>
        <v/>
      </c>
      <c r="Y812" t="str">
        <f>+IF($V812="","",IF(VLOOKUP(' Matrice Tarifaire NON AL'!$AK815,Feuil3!$A$4:$D$14,4,0)="Palette",' Matrice Tarifaire NON AL'!AN815,""))</f>
        <v/>
      </c>
      <c r="AA812" t="str">
        <f>+IF($V812="","",IF(VLOOKUP(' Matrice Tarifaire NON AL'!$AK815,Feuil3!$A$4:$D$14,4,0)="Colis",' Matrice Tarifaire NON AL'!AN815,""))</f>
        <v/>
      </c>
      <c r="AC812" t="str">
        <f>+IF(V812="","",IF(VLOOKUP(' Matrice Tarifaire NON AL'!AK815,Feuil3!$A$4:$D$14,4,0)="Colis",IF(' Matrice Tarifaire NON AL'!AO815&gt;0,' Matrice Tarifaire NON AL'!AO815,""),""))</f>
        <v/>
      </c>
      <c r="AD812" t="str">
        <f t="shared" si="39"/>
        <v/>
      </c>
      <c r="AE812" t="str">
        <f>+IF(C812="","",' Matrice Tarifaire NON AL'!C815)</f>
        <v/>
      </c>
      <c r="AF812" t="str">
        <f>+IF(C812="","",' Matrice Tarifaire NON AL'!AQ815)</f>
        <v/>
      </c>
      <c r="AH812" t="str">
        <f>+IF(E812="","",' Matrice Tarifaire NON AL'!$U815)</f>
        <v/>
      </c>
      <c r="AI812" t="str">
        <f>+IF(F812="","",IF(' Matrice Tarifaire NON AL'!$V815="","",' Matrice Tarifaire NON AL'!$V815))</f>
        <v/>
      </c>
      <c r="AJ812" t="str">
        <f>+IF($C812="","",IF(' Matrice Tarifaire NON AL'!AZ815="","",' Matrice Tarifaire NON AL'!AZ815))</f>
        <v/>
      </c>
      <c r="AK812" t="str">
        <f>+IF($C812="","",IF(' Matrice Tarifaire NON AL'!BA815="","",' Matrice Tarifaire NON AL'!BA815))</f>
        <v/>
      </c>
      <c r="AL812" t="str">
        <f>+IF($C812="","",IF(' Matrice Tarifaire NON AL'!BB815="","",TEXT(' Matrice Tarifaire NON AL'!BB815,"0,0000")))</f>
        <v/>
      </c>
      <c r="AO812" t="str">
        <f>+IF($C812="","",IF(' Matrice Tarifaire NON AL'!BF815="","",TEXT(' Matrice Tarifaire NON AL'!BF815,"0,0000")))</f>
        <v/>
      </c>
      <c r="AP812" t="str">
        <f>+IF($C812="","",IF(' Matrice Tarifaire NON AL'!BG815="","",TEXT(' Matrice Tarifaire NON AL'!BG815,"0,0000")))</f>
        <v/>
      </c>
      <c r="AQ812" t="str">
        <f>+IF($C812="","",IF(' Matrice Tarifaire NON AL'!BH815="","",TEXT(' Matrice Tarifaire NON AL'!BH815,"0,0000")))</f>
        <v/>
      </c>
      <c r="AR812" t="str">
        <f>+IF($C812="","",IF(' Matrice Tarifaire NON AL'!BI815="","",TEXT(' Matrice Tarifaire NON AL'!BI815,"0,0000")))</f>
        <v/>
      </c>
      <c r="AS812" t="str">
        <f>+IF(C812="","",IF(' Matrice Tarifaire NON AL'!BJ815="","0",IF(' Matrice Tarifaire NON AL'!BJ815="","",' Matrice Tarifaire NON AL'!BJ815)))</f>
        <v/>
      </c>
      <c r="AT812" t="str">
        <f>+IF(C812="","",IF(' Matrice Tarifaire NON AL'!BK815="","",' Matrice Tarifaire NON AL'!$BK$6))</f>
        <v/>
      </c>
      <c r="AU812" t="str">
        <f>+IF(C812="","",IF(' Matrice Tarifaire NON AL'!BK815="","",TEXT(' Matrice Tarifaire NON AL'!BK815,"0,0000")))</f>
        <v/>
      </c>
      <c r="AV812" t="str">
        <f>+IF(C812="","",IF(' Matrice Tarifaire NON AL'!BL815="","",' Matrice Tarifaire NON AL'!$BL$6))</f>
        <v/>
      </c>
      <c r="AW812" t="str">
        <f>+IF(C812="","",IF(' Matrice Tarifaire NON AL'!BL815="","",TEXT(' Matrice Tarifaire NON AL'!BL815,"0,0000")))</f>
        <v/>
      </c>
      <c r="AX812" t="str">
        <f>+IF(C812="","",IF(' Matrice Tarifaire NON AL'!BM815="","",' Matrice Tarifaire NON AL'!$BM$6))</f>
        <v/>
      </c>
      <c r="AY812" t="str">
        <f>+IF(C812="","",IF(' Matrice Tarifaire NON AL'!BM815="","",TEXT(' Matrice Tarifaire NON AL'!BM815,"0,0000")))</f>
        <v/>
      </c>
      <c r="AZ812" t="str">
        <f>+IF(C812="","",IF(' Matrice Tarifaire NON AL'!BN815="","","Taxe DEEE"))</f>
        <v/>
      </c>
      <c r="BA812" t="str">
        <f>+IF(C812="","",IF(' Matrice Tarifaire NON AL'!BN815="","",TEXT(' Matrice Tarifaire NON AL'!BN815,"0,0000")))</f>
        <v/>
      </c>
      <c r="BD812" t="str">
        <f>+IF($C812="","",IF(' Matrice Tarifaire NON AL'!BR815="","",TEXT(' Matrice Tarifaire NON AL'!BR815,"0,000")))</f>
        <v/>
      </c>
      <c r="BE812" t="str">
        <f>+IF($C812="","",IF(' Matrice Tarifaire NON AL'!BS815="","",VALUE(TEXT(' Matrice Tarifaire NON AL'!BS815,"0,00"))))</f>
        <v/>
      </c>
      <c r="BF812" t="str">
        <f>+IF($C812="","",IF(' Matrice Tarifaire NON AL'!BY815="","",' Matrice Tarifaire NON AL'!BY815))</f>
        <v/>
      </c>
      <c r="BG812" t="str">
        <f>+IF(C812="","",IF(' Matrice Tarifaire NON AL'!AK815="Composant de Box","999",IF(' Matrice Tarifaire NON AL'!AP815&lt;&gt;"",' Matrice Tarifaire NON AL'!AP815,IF(' Matrice Tarifaire NON AL'!AO815&lt;&gt;"",' Matrice Tarifaire NON AL'!AO815,' Matrice Tarifaire NON AL'!AN815))))</f>
        <v/>
      </c>
    </row>
    <row r="813" spans="1:59" x14ac:dyDescent="0.25">
      <c r="A813" t="str">
        <f>+IF($C813="","",IF(' Matrice Tarifaire NON AL'!N816="","",IF(' Matrice Tarifaire NON AL'!N816=0,"GTIN A 0 - Ne doit pas être mis dans PRE REF",TEXT(' Matrice Tarifaire NON AL'!N816,"00000000000000"))))</f>
        <v/>
      </c>
      <c r="B813" t="str">
        <f>+IF(C813="","",IF(L813=172,4,VLOOKUP(' Matrice Tarifaire NON AL'!AK816,Feuil3!$A$4:$B$14,2,0)))</f>
        <v/>
      </c>
      <c r="C813" t="str">
        <f>+IF(' Matrice Tarifaire NON AL'!O816="","",SUBSTITUTE(' Matrice Tarifaire NON AL'!O816,"CHAR (10)"," "))</f>
        <v/>
      </c>
      <c r="D813" t="str">
        <f>+IF($C813="","",SUBSTITUTE(' Matrice Tarifaire NON AL'!P816,"CHAR (13)"," "))</f>
        <v/>
      </c>
      <c r="E813" t="str">
        <f t="shared" si="37"/>
        <v/>
      </c>
      <c r="F813" t="str">
        <f>+IF($C813="","",IF(' Matrice Tarifaire NON AL'!AX816="","Non",' Matrice Tarifaire NON AL'!AX816))</f>
        <v/>
      </c>
      <c r="G813" t="str">
        <f>+IF($C813="","",IF(' Matrice Tarifaire NON AL'!Q816="DOMEDIA","MDD",IF(' Matrice Tarifaire NON AL'!Q816="APTA","MDD",IF(' Matrice Tarifaire NON AL'!Q816="TOP BUDGET","Premier Prix","MN"))))</f>
        <v/>
      </c>
      <c r="H813" t="str">
        <f>+IF($C813="","",' Matrice Tarifaire NON AL'!Q816)</f>
        <v/>
      </c>
      <c r="K813" t="str">
        <f>+IF($C813="","",' Matrice Tarifaire NON AL'!X816)</f>
        <v/>
      </c>
      <c r="L813" t="str">
        <f>+IF($C813="","",' Matrice Tarifaire NON AL'!X816)</f>
        <v/>
      </c>
      <c r="M813" t="str">
        <f>+IF($C813="","",' Matrice Tarifaire NON AL'!Y816)</f>
        <v/>
      </c>
      <c r="N813" t="str">
        <f>+IF($C813="","",' Matrice Tarifaire NON AL'!Z816)</f>
        <v/>
      </c>
      <c r="P813" t="str">
        <f>+IF(C813="","",IF(' Matrice Tarifaire NON AL'!X816&lt;&gt;168,"Non",""))</f>
        <v/>
      </c>
      <c r="Q813" t="str">
        <f>+IF($C813="","",' Matrice Tarifaire NON AL'!T816)</f>
        <v/>
      </c>
      <c r="R813" t="str">
        <f>+IF($C813="","",IF(' Matrice Tarifaire NON AL'!R816="","",' Matrice Tarifaire NON AL'!R816))</f>
        <v/>
      </c>
      <c r="S813" t="str">
        <f>+IF($C813="","",LEFT(' Matrice Tarifaire NON AL'!W816,1))</f>
        <v/>
      </c>
      <c r="T813" t="str">
        <f>+IF($C813="","",LEFT(' Matrice Tarifaire NON AL'!AY816,3))</f>
        <v/>
      </c>
      <c r="U813" t="str">
        <f t="shared" si="38"/>
        <v/>
      </c>
      <c r="V813" t="str">
        <f>+IF(C813="","",IF(VLOOKUP(' Matrice Tarifaire NON AL'!AK816,Feuil3!A:F,6,0)="Box",IF(' Matrice Tarifaire NON AL'!AL816="Mono-Référence","Homogène",IF(' Matrice Tarifaire NON AL'!AL816="Multi-Références","Panaché","")),IF(' Matrice Tarifaire NON AL'!AK816="A la Pièce","Composant sans Colisage",IF(' Matrice Tarifaire NON AL'!AK816="Composant de Box","Composant sans Colisage","Homogène"))))</f>
        <v/>
      </c>
      <c r="W813" t="str">
        <f>+IF($V813="","",VLOOKUP(' Matrice Tarifaire NON AL'!AK816,Feuil3!$A$4:$E$14,5,0))</f>
        <v/>
      </c>
      <c r="Y813" t="str">
        <f>+IF($V813="","",IF(VLOOKUP(' Matrice Tarifaire NON AL'!$AK816,Feuil3!$A$4:$D$14,4,0)="Palette",' Matrice Tarifaire NON AL'!AN816,""))</f>
        <v/>
      </c>
      <c r="AA813" t="str">
        <f>+IF($V813="","",IF(VLOOKUP(' Matrice Tarifaire NON AL'!$AK816,Feuil3!$A$4:$D$14,4,0)="Colis",' Matrice Tarifaire NON AL'!AN816,""))</f>
        <v/>
      </c>
      <c r="AC813" t="str">
        <f>+IF(V813="","",IF(VLOOKUP(' Matrice Tarifaire NON AL'!AK816,Feuil3!$A$4:$D$14,4,0)="Colis",IF(' Matrice Tarifaire NON AL'!AO816&gt;0,' Matrice Tarifaire NON AL'!AO816,""),""))</f>
        <v/>
      </c>
      <c r="AD813" t="str">
        <f t="shared" si="39"/>
        <v/>
      </c>
      <c r="AE813" t="str">
        <f>+IF(C813="","",' Matrice Tarifaire NON AL'!C816)</f>
        <v/>
      </c>
      <c r="AF813" t="str">
        <f>+IF(C813="","",' Matrice Tarifaire NON AL'!AQ816)</f>
        <v/>
      </c>
      <c r="AH813" t="str">
        <f>+IF(E813="","",' Matrice Tarifaire NON AL'!$U816)</f>
        <v/>
      </c>
      <c r="AI813" t="str">
        <f>+IF(F813="","",IF(' Matrice Tarifaire NON AL'!$V816="","",' Matrice Tarifaire NON AL'!$V816))</f>
        <v/>
      </c>
      <c r="AJ813" t="str">
        <f>+IF($C813="","",IF(' Matrice Tarifaire NON AL'!AZ816="","",' Matrice Tarifaire NON AL'!AZ816))</f>
        <v/>
      </c>
      <c r="AK813" t="str">
        <f>+IF($C813="","",IF(' Matrice Tarifaire NON AL'!BA816="","",' Matrice Tarifaire NON AL'!BA816))</f>
        <v/>
      </c>
      <c r="AL813" t="str">
        <f>+IF($C813="","",IF(' Matrice Tarifaire NON AL'!BB816="","",TEXT(' Matrice Tarifaire NON AL'!BB816,"0,0000")))</f>
        <v/>
      </c>
      <c r="AO813" t="str">
        <f>+IF($C813="","",IF(' Matrice Tarifaire NON AL'!BF816="","",TEXT(' Matrice Tarifaire NON AL'!BF816,"0,0000")))</f>
        <v/>
      </c>
      <c r="AP813" t="str">
        <f>+IF($C813="","",IF(' Matrice Tarifaire NON AL'!BG816="","",TEXT(' Matrice Tarifaire NON AL'!BG816,"0,0000")))</f>
        <v/>
      </c>
      <c r="AQ813" t="str">
        <f>+IF($C813="","",IF(' Matrice Tarifaire NON AL'!BH816="","",TEXT(' Matrice Tarifaire NON AL'!BH816,"0,0000")))</f>
        <v/>
      </c>
      <c r="AR813" t="str">
        <f>+IF($C813="","",IF(' Matrice Tarifaire NON AL'!BI816="","",TEXT(' Matrice Tarifaire NON AL'!BI816,"0,0000")))</f>
        <v/>
      </c>
      <c r="AS813" t="str">
        <f>+IF(C813="","",IF(' Matrice Tarifaire NON AL'!BJ816="","0",IF(' Matrice Tarifaire NON AL'!BJ816="","",' Matrice Tarifaire NON AL'!BJ816)))</f>
        <v/>
      </c>
      <c r="AT813" t="str">
        <f>+IF(C813="","",IF(' Matrice Tarifaire NON AL'!BK816="","",' Matrice Tarifaire NON AL'!$BK$6))</f>
        <v/>
      </c>
      <c r="AU813" t="str">
        <f>+IF(C813="","",IF(' Matrice Tarifaire NON AL'!BK816="","",TEXT(' Matrice Tarifaire NON AL'!BK816,"0,0000")))</f>
        <v/>
      </c>
      <c r="AV813" t="str">
        <f>+IF(C813="","",IF(' Matrice Tarifaire NON AL'!BL816="","",' Matrice Tarifaire NON AL'!$BL$6))</f>
        <v/>
      </c>
      <c r="AW813" t="str">
        <f>+IF(C813="","",IF(' Matrice Tarifaire NON AL'!BL816="","",TEXT(' Matrice Tarifaire NON AL'!BL816,"0,0000")))</f>
        <v/>
      </c>
      <c r="AX813" t="str">
        <f>+IF(C813="","",IF(' Matrice Tarifaire NON AL'!BM816="","",' Matrice Tarifaire NON AL'!$BM$6))</f>
        <v/>
      </c>
      <c r="AY813" t="str">
        <f>+IF(C813="","",IF(' Matrice Tarifaire NON AL'!BM816="","",TEXT(' Matrice Tarifaire NON AL'!BM816,"0,0000")))</f>
        <v/>
      </c>
      <c r="AZ813" t="str">
        <f>+IF(C813="","",IF(' Matrice Tarifaire NON AL'!BN816="","","Taxe DEEE"))</f>
        <v/>
      </c>
      <c r="BA813" t="str">
        <f>+IF(C813="","",IF(' Matrice Tarifaire NON AL'!BN816="","",TEXT(' Matrice Tarifaire NON AL'!BN816,"0,0000")))</f>
        <v/>
      </c>
      <c r="BD813" t="str">
        <f>+IF($C813="","",IF(' Matrice Tarifaire NON AL'!BR816="","",TEXT(' Matrice Tarifaire NON AL'!BR816,"0,000")))</f>
        <v/>
      </c>
      <c r="BE813" t="str">
        <f>+IF($C813="","",IF(' Matrice Tarifaire NON AL'!BS816="","",VALUE(TEXT(' Matrice Tarifaire NON AL'!BS816,"0,00"))))</f>
        <v/>
      </c>
      <c r="BF813" t="str">
        <f>+IF($C813="","",IF(' Matrice Tarifaire NON AL'!BY816="","",' Matrice Tarifaire NON AL'!BY816))</f>
        <v/>
      </c>
      <c r="BG813" t="str">
        <f>+IF(C813="","",IF(' Matrice Tarifaire NON AL'!AK816="Composant de Box","999",IF(' Matrice Tarifaire NON AL'!AP816&lt;&gt;"",' Matrice Tarifaire NON AL'!AP816,IF(' Matrice Tarifaire NON AL'!AO816&lt;&gt;"",' Matrice Tarifaire NON AL'!AO816,' Matrice Tarifaire NON AL'!AN816))))</f>
        <v/>
      </c>
    </row>
    <row r="814" spans="1:59" x14ac:dyDescent="0.25">
      <c r="A814" t="str">
        <f>+IF($C814="","",IF(' Matrice Tarifaire NON AL'!N817="","",IF(' Matrice Tarifaire NON AL'!N817=0,"GTIN A 0 - Ne doit pas être mis dans PRE REF",TEXT(' Matrice Tarifaire NON AL'!N817,"00000000000000"))))</f>
        <v/>
      </c>
      <c r="B814" t="str">
        <f>+IF(C814="","",IF(L814=172,4,VLOOKUP(' Matrice Tarifaire NON AL'!AK817,Feuil3!$A$4:$B$14,2,0)))</f>
        <v/>
      </c>
      <c r="C814" t="str">
        <f>+IF(' Matrice Tarifaire NON AL'!O817="","",SUBSTITUTE(' Matrice Tarifaire NON AL'!O817,"CHAR (10)"," "))</f>
        <v/>
      </c>
      <c r="D814" t="str">
        <f>+IF($C814="","",SUBSTITUTE(' Matrice Tarifaire NON AL'!P817,"CHAR (13)"," "))</f>
        <v/>
      </c>
      <c r="E814" t="str">
        <f t="shared" si="37"/>
        <v/>
      </c>
      <c r="F814" t="str">
        <f>+IF($C814="","",IF(' Matrice Tarifaire NON AL'!AX817="","Non",' Matrice Tarifaire NON AL'!AX817))</f>
        <v/>
      </c>
      <c r="G814" t="str">
        <f>+IF($C814="","",IF(' Matrice Tarifaire NON AL'!Q817="DOMEDIA","MDD",IF(' Matrice Tarifaire NON AL'!Q817="APTA","MDD",IF(' Matrice Tarifaire NON AL'!Q817="TOP BUDGET","Premier Prix","MN"))))</f>
        <v/>
      </c>
      <c r="H814" t="str">
        <f>+IF($C814="","",' Matrice Tarifaire NON AL'!Q817)</f>
        <v/>
      </c>
      <c r="K814" t="str">
        <f>+IF($C814="","",' Matrice Tarifaire NON AL'!X817)</f>
        <v/>
      </c>
      <c r="L814" t="str">
        <f>+IF($C814="","",' Matrice Tarifaire NON AL'!X817)</f>
        <v/>
      </c>
      <c r="M814" t="str">
        <f>+IF($C814="","",' Matrice Tarifaire NON AL'!Y817)</f>
        <v/>
      </c>
      <c r="N814" t="str">
        <f>+IF($C814="","",' Matrice Tarifaire NON AL'!Z817)</f>
        <v/>
      </c>
      <c r="P814" t="str">
        <f>+IF(C814="","",IF(' Matrice Tarifaire NON AL'!X817&lt;&gt;168,"Non",""))</f>
        <v/>
      </c>
      <c r="Q814" t="str">
        <f>+IF($C814="","",' Matrice Tarifaire NON AL'!T817)</f>
        <v/>
      </c>
      <c r="R814" t="str">
        <f>+IF($C814="","",IF(' Matrice Tarifaire NON AL'!R817="","",' Matrice Tarifaire NON AL'!R817))</f>
        <v/>
      </c>
      <c r="S814" t="str">
        <f>+IF($C814="","",LEFT(' Matrice Tarifaire NON AL'!W817,1))</f>
        <v/>
      </c>
      <c r="T814" t="str">
        <f>+IF($C814="","",LEFT(' Matrice Tarifaire NON AL'!AY817,3))</f>
        <v/>
      </c>
      <c r="U814" t="str">
        <f t="shared" si="38"/>
        <v/>
      </c>
      <c r="V814" t="str">
        <f>+IF(C814="","",IF(VLOOKUP(' Matrice Tarifaire NON AL'!AK817,Feuil3!A:F,6,0)="Box",IF(' Matrice Tarifaire NON AL'!AL817="Mono-Référence","Homogène",IF(' Matrice Tarifaire NON AL'!AL817="Multi-Références","Panaché","")),IF(' Matrice Tarifaire NON AL'!AK817="A la Pièce","Composant sans Colisage",IF(' Matrice Tarifaire NON AL'!AK817="Composant de Box","Composant sans Colisage","Homogène"))))</f>
        <v/>
      </c>
      <c r="W814" t="str">
        <f>+IF($V814="","",VLOOKUP(' Matrice Tarifaire NON AL'!AK817,Feuil3!$A$4:$E$14,5,0))</f>
        <v/>
      </c>
      <c r="Y814" t="str">
        <f>+IF($V814="","",IF(VLOOKUP(' Matrice Tarifaire NON AL'!$AK817,Feuil3!$A$4:$D$14,4,0)="Palette",' Matrice Tarifaire NON AL'!AN817,""))</f>
        <v/>
      </c>
      <c r="AA814" t="str">
        <f>+IF($V814="","",IF(VLOOKUP(' Matrice Tarifaire NON AL'!$AK817,Feuil3!$A$4:$D$14,4,0)="Colis",' Matrice Tarifaire NON AL'!AN817,""))</f>
        <v/>
      </c>
      <c r="AC814" t="str">
        <f>+IF(V814="","",IF(VLOOKUP(' Matrice Tarifaire NON AL'!AK817,Feuil3!$A$4:$D$14,4,0)="Colis",IF(' Matrice Tarifaire NON AL'!AO817&gt;0,' Matrice Tarifaire NON AL'!AO817,""),""))</f>
        <v/>
      </c>
      <c r="AD814" t="str">
        <f t="shared" si="39"/>
        <v/>
      </c>
      <c r="AE814" t="str">
        <f>+IF(C814="","",' Matrice Tarifaire NON AL'!C817)</f>
        <v/>
      </c>
      <c r="AF814" t="str">
        <f>+IF(C814="","",' Matrice Tarifaire NON AL'!AQ817)</f>
        <v/>
      </c>
      <c r="AH814" t="str">
        <f>+IF(E814="","",' Matrice Tarifaire NON AL'!$U817)</f>
        <v/>
      </c>
      <c r="AI814" t="str">
        <f>+IF(F814="","",IF(' Matrice Tarifaire NON AL'!$V817="","",' Matrice Tarifaire NON AL'!$V817))</f>
        <v/>
      </c>
      <c r="AJ814" t="str">
        <f>+IF($C814="","",IF(' Matrice Tarifaire NON AL'!AZ817="","",' Matrice Tarifaire NON AL'!AZ817))</f>
        <v/>
      </c>
      <c r="AK814" t="str">
        <f>+IF($C814="","",IF(' Matrice Tarifaire NON AL'!BA817="","",' Matrice Tarifaire NON AL'!BA817))</f>
        <v/>
      </c>
      <c r="AL814" t="str">
        <f>+IF($C814="","",IF(' Matrice Tarifaire NON AL'!BB817="","",TEXT(' Matrice Tarifaire NON AL'!BB817,"0,0000")))</f>
        <v/>
      </c>
      <c r="AO814" t="str">
        <f>+IF($C814="","",IF(' Matrice Tarifaire NON AL'!BF817="","",TEXT(' Matrice Tarifaire NON AL'!BF817,"0,0000")))</f>
        <v/>
      </c>
      <c r="AP814" t="str">
        <f>+IF($C814="","",IF(' Matrice Tarifaire NON AL'!BG817="","",TEXT(' Matrice Tarifaire NON AL'!BG817,"0,0000")))</f>
        <v/>
      </c>
      <c r="AQ814" t="str">
        <f>+IF($C814="","",IF(' Matrice Tarifaire NON AL'!BH817="","",TEXT(' Matrice Tarifaire NON AL'!BH817,"0,0000")))</f>
        <v/>
      </c>
      <c r="AR814" t="str">
        <f>+IF($C814="","",IF(' Matrice Tarifaire NON AL'!BI817="","",TEXT(' Matrice Tarifaire NON AL'!BI817,"0,0000")))</f>
        <v/>
      </c>
      <c r="AS814" t="str">
        <f>+IF(C814="","",IF(' Matrice Tarifaire NON AL'!BJ817="","0",IF(' Matrice Tarifaire NON AL'!BJ817="","",' Matrice Tarifaire NON AL'!BJ817)))</f>
        <v/>
      </c>
      <c r="AT814" t="str">
        <f>+IF(C814="","",IF(' Matrice Tarifaire NON AL'!BK817="","",' Matrice Tarifaire NON AL'!$BK$6))</f>
        <v/>
      </c>
      <c r="AU814" t="str">
        <f>+IF(C814="","",IF(' Matrice Tarifaire NON AL'!BK817="","",TEXT(' Matrice Tarifaire NON AL'!BK817,"0,0000")))</f>
        <v/>
      </c>
      <c r="AV814" t="str">
        <f>+IF(C814="","",IF(' Matrice Tarifaire NON AL'!BL817="","",' Matrice Tarifaire NON AL'!$BL$6))</f>
        <v/>
      </c>
      <c r="AW814" t="str">
        <f>+IF(C814="","",IF(' Matrice Tarifaire NON AL'!BL817="","",TEXT(' Matrice Tarifaire NON AL'!BL817,"0,0000")))</f>
        <v/>
      </c>
      <c r="AX814" t="str">
        <f>+IF(C814="","",IF(' Matrice Tarifaire NON AL'!BM817="","",' Matrice Tarifaire NON AL'!$BM$6))</f>
        <v/>
      </c>
      <c r="AY814" t="str">
        <f>+IF(C814="","",IF(' Matrice Tarifaire NON AL'!BM817="","",TEXT(' Matrice Tarifaire NON AL'!BM817,"0,0000")))</f>
        <v/>
      </c>
      <c r="AZ814" t="str">
        <f>+IF(C814="","",IF(' Matrice Tarifaire NON AL'!BN817="","","Taxe DEEE"))</f>
        <v/>
      </c>
      <c r="BA814" t="str">
        <f>+IF(C814="","",IF(' Matrice Tarifaire NON AL'!BN817="","",TEXT(' Matrice Tarifaire NON AL'!BN817,"0,0000")))</f>
        <v/>
      </c>
      <c r="BD814" t="str">
        <f>+IF($C814="","",IF(' Matrice Tarifaire NON AL'!BR817="","",TEXT(' Matrice Tarifaire NON AL'!BR817,"0,000")))</f>
        <v/>
      </c>
      <c r="BE814" t="str">
        <f>+IF($C814="","",IF(' Matrice Tarifaire NON AL'!BS817="","",VALUE(TEXT(' Matrice Tarifaire NON AL'!BS817,"0,00"))))</f>
        <v/>
      </c>
      <c r="BF814" t="str">
        <f>+IF($C814="","",IF(' Matrice Tarifaire NON AL'!BY817="","",' Matrice Tarifaire NON AL'!BY817))</f>
        <v/>
      </c>
      <c r="BG814" t="str">
        <f>+IF(C814="","",IF(' Matrice Tarifaire NON AL'!AK817="Composant de Box","999",IF(' Matrice Tarifaire NON AL'!AP817&lt;&gt;"",' Matrice Tarifaire NON AL'!AP817,IF(' Matrice Tarifaire NON AL'!AO817&lt;&gt;"",' Matrice Tarifaire NON AL'!AO817,' Matrice Tarifaire NON AL'!AN817))))</f>
        <v/>
      </c>
    </row>
    <row r="815" spans="1:59" x14ac:dyDescent="0.25">
      <c r="A815" t="str">
        <f>+IF($C815="","",IF(' Matrice Tarifaire NON AL'!N818="","",IF(' Matrice Tarifaire NON AL'!N818=0,"GTIN A 0 - Ne doit pas être mis dans PRE REF",TEXT(' Matrice Tarifaire NON AL'!N818,"00000000000000"))))</f>
        <v/>
      </c>
      <c r="B815" t="str">
        <f>+IF(C815="","",IF(L815=172,4,VLOOKUP(' Matrice Tarifaire NON AL'!AK818,Feuil3!$A$4:$B$14,2,0)))</f>
        <v/>
      </c>
      <c r="C815" t="str">
        <f>+IF(' Matrice Tarifaire NON AL'!O818="","",SUBSTITUTE(' Matrice Tarifaire NON AL'!O818,"CHAR (10)"," "))</f>
        <v/>
      </c>
      <c r="D815" t="str">
        <f>+IF($C815="","",SUBSTITUTE(' Matrice Tarifaire NON AL'!P818,"CHAR (13)"," "))</f>
        <v/>
      </c>
      <c r="E815" t="str">
        <f t="shared" si="37"/>
        <v/>
      </c>
      <c r="F815" t="str">
        <f>+IF($C815="","",IF(' Matrice Tarifaire NON AL'!AX818="","Non",' Matrice Tarifaire NON AL'!AX818))</f>
        <v/>
      </c>
      <c r="G815" t="str">
        <f>+IF($C815="","",IF(' Matrice Tarifaire NON AL'!Q818="DOMEDIA","MDD",IF(' Matrice Tarifaire NON AL'!Q818="APTA","MDD",IF(' Matrice Tarifaire NON AL'!Q818="TOP BUDGET","Premier Prix","MN"))))</f>
        <v/>
      </c>
      <c r="H815" t="str">
        <f>+IF($C815="","",' Matrice Tarifaire NON AL'!Q818)</f>
        <v/>
      </c>
      <c r="K815" t="str">
        <f>+IF($C815="","",' Matrice Tarifaire NON AL'!X818)</f>
        <v/>
      </c>
      <c r="L815" t="str">
        <f>+IF($C815="","",' Matrice Tarifaire NON AL'!X818)</f>
        <v/>
      </c>
      <c r="M815" t="str">
        <f>+IF($C815="","",' Matrice Tarifaire NON AL'!Y818)</f>
        <v/>
      </c>
      <c r="N815" t="str">
        <f>+IF($C815="","",' Matrice Tarifaire NON AL'!Z818)</f>
        <v/>
      </c>
      <c r="P815" t="str">
        <f>+IF(C815="","",IF(' Matrice Tarifaire NON AL'!X818&lt;&gt;168,"Non",""))</f>
        <v/>
      </c>
      <c r="Q815" t="str">
        <f>+IF($C815="","",' Matrice Tarifaire NON AL'!T818)</f>
        <v/>
      </c>
      <c r="R815" t="str">
        <f>+IF($C815="","",IF(' Matrice Tarifaire NON AL'!R818="","",' Matrice Tarifaire NON AL'!R818))</f>
        <v/>
      </c>
      <c r="S815" t="str">
        <f>+IF($C815="","",LEFT(' Matrice Tarifaire NON AL'!W818,1))</f>
        <v/>
      </c>
      <c r="T815" t="str">
        <f>+IF($C815="","",LEFT(' Matrice Tarifaire NON AL'!AY818,3))</f>
        <v/>
      </c>
      <c r="U815" t="str">
        <f t="shared" si="38"/>
        <v/>
      </c>
      <c r="V815" t="str">
        <f>+IF(C815="","",IF(VLOOKUP(' Matrice Tarifaire NON AL'!AK818,Feuil3!A:F,6,0)="Box",IF(' Matrice Tarifaire NON AL'!AL818="Mono-Référence","Homogène",IF(' Matrice Tarifaire NON AL'!AL818="Multi-Références","Panaché","")),IF(' Matrice Tarifaire NON AL'!AK818="A la Pièce","Composant sans Colisage",IF(' Matrice Tarifaire NON AL'!AK818="Composant de Box","Composant sans Colisage","Homogène"))))</f>
        <v/>
      </c>
      <c r="W815" t="str">
        <f>+IF($V815="","",VLOOKUP(' Matrice Tarifaire NON AL'!AK818,Feuil3!$A$4:$E$14,5,0))</f>
        <v/>
      </c>
      <c r="Y815" t="str">
        <f>+IF($V815="","",IF(VLOOKUP(' Matrice Tarifaire NON AL'!$AK818,Feuil3!$A$4:$D$14,4,0)="Palette",' Matrice Tarifaire NON AL'!AN818,""))</f>
        <v/>
      </c>
      <c r="AA815" t="str">
        <f>+IF($V815="","",IF(VLOOKUP(' Matrice Tarifaire NON AL'!$AK818,Feuil3!$A$4:$D$14,4,0)="Colis",' Matrice Tarifaire NON AL'!AN818,""))</f>
        <v/>
      </c>
      <c r="AC815" t="str">
        <f>+IF(V815="","",IF(VLOOKUP(' Matrice Tarifaire NON AL'!AK818,Feuil3!$A$4:$D$14,4,0)="Colis",IF(' Matrice Tarifaire NON AL'!AO818&gt;0,' Matrice Tarifaire NON AL'!AO818,""),""))</f>
        <v/>
      </c>
      <c r="AD815" t="str">
        <f t="shared" si="39"/>
        <v/>
      </c>
      <c r="AE815" t="str">
        <f>+IF(C815="","",' Matrice Tarifaire NON AL'!C818)</f>
        <v/>
      </c>
      <c r="AF815" t="str">
        <f>+IF(C815="","",' Matrice Tarifaire NON AL'!AQ818)</f>
        <v/>
      </c>
      <c r="AH815" t="str">
        <f>+IF(E815="","",' Matrice Tarifaire NON AL'!$U818)</f>
        <v/>
      </c>
      <c r="AI815" t="str">
        <f>+IF(F815="","",IF(' Matrice Tarifaire NON AL'!$V818="","",' Matrice Tarifaire NON AL'!$V818))</f>
        <v/>
      </c>
      <c r="AJ815" t="str">
        <f>+IF($C815="","",IF(' Matrice Tarifaire NON AL'!AZ818="","",' Matrice Tarifaire NON AL'!AZ818))</f>
        <v/>
      </c>
      <c r="AK815" t="str">
        <f>+IF($C815="","",IF(' Matrice Tarifaire NON AL'!BA818="","",' Matrice Tarifaire NON AL'!BA818))</f>
        <v/>
      </c>
      <c r="AL815" t="str">
        <f>+IF($C815="","",IF(' Matrice Tarifaire NON AL'!BB818="","",TEXT(' Matrice Tarifaire NON AL'!BB818,"0,0000")))</f>
        <v/>
      </c>
      <c r="AO815" t="str">
        <f>+IF($C815="","",IF(' Matrice Tarifaire NON AL'!BF818="","",TEXT(' Matrice Tarifaire NON AL'!BF818,"0,0000")))</f>
        <v/>
      </c>
      <c r="AP815" t="str">
        <f>+IF($C815="","",IF(' Matrice Tarifaire NON AL'!BG818="","",TEXT(' Matrice Tarifaire NON AL'!BG818,"0,0000")))</f>
        <v/>
      </c>
      <c r="AQ815" t="str">
        <f>+IF($C815="","",IF(' Matrice Tarifaire NON AL'!BH818="","",TEXT(' Matrice Tarifaire NON AL'!BH818,"0,0000")))</f>
        <v/>
      </c>
      <c r="AR815" t="str">
        <f>+IF($C815="","",IF(' Matrice Tarifaire NON AL'!BI818="","",TEXT(' Matrice Tarifaire NON AL'!BI818,"0,0000")))</f>
        <v/>
      </c>
      <c r="AS815" t="str">
        <f>+IF(C815="","",IF(' Matrice Tarifaire NON AL'!BJ818="","0",IF(' Matrice Tarifaire NON AL'!BJ818="","",' Matrice Tarifaire NON AL'!BJ818)))</f>
        <v/>
      </c>
      <c r="AT815" t="str">
        <f>+IF(C815="","",IF(' Matrice Tarifaire NON AL'!BK818="","",' Matrice Tarifaire NON AL'!$BK$6))</f>
        <v/>
      </c>
      <c r="AU815" t="str">
        <f>+IF(C815="","",IF(' Matrice Tarifaire NON AL'!BK818="","",TEXT(' Matrice Tarifaire NON AL'!BK818,"0,0000")))</f>
        <v/>
      </c>
      <c r="AV815" t="str">
        <f>+IF(C815="","",IF(' Matrice Tarifaire NON AL'!BL818="","",' Matrice Tarifaire NON AL'!$BL$6))</f>
        <v/>
      </c>
      <c r="AW815" t="str">
        <f>+IF(C815="","",IF(' Matrice Tarifaire NON AL'!BL818="","",TEXT(' Matrice Tarifaire NON AL'!BL818,"0,0000")))</f>
        <v/>
      </c>
      <c r="AX815" t="str">
        <f>+IF(C815="","",IF(' Matrice Tarifaire NON AL'!BM818="","",' Matrice Tarifaire NON AL'!$BM$6))</f>
        <v/>
      </c>
      <c r="AY815" t="str">
        <f>+IF(C815="","",IF(' Matrice Tarifaire NON AL'!BM818="","",TEXT(' Matrice Tarifaire NON AL'!BM818,"0,0000")))</f>
        <v/>
      </c>
      <c r="AZ815" t="str">
        <f>+IF(C815="","",IF(' Matrice Tarifaire NON AL'!BN818="","","Taxe DEEE"))</f>
        <v/>
      </c>
      <c r="BA815" t="str">
        <f>+IF(C815="","",IF(' Matrice Tarifaire NON AL'!BN818="","",TEXT(' Matrice Tarifaire NON AL'!BN818,"0,0000")))</f>
        <v/>
      </c>
      <c r="BD815" t="str">
        <f>+IF($C815="","",IF(' Matrice Tarifaire NON AL'!BR818="","",TEXT(' Matrice Tarifaire NON AL'!BR818,"0,000")))</f>
        <v/>
      </c>
      <c r="BE815" t="str">
        <f>+IF($C815="","",IF(' Matrice Tarifaire NON AL'!BS818="","",VALUE(TEXT(' Matrice Tarifaire NON AL'!BS818,"0,00"))))</f>
        <v/>
      </c>
      <c r="BF815" t="str">
        <f>+IF($C815="","",IF(' Matrice Tarifaire NON AL'!BY818="","",' Matrice Tarifaire NON AL'!BY818))</f>
        <v/>
      </c>
      <c r="BG815" t="str">
        <f>+IF(C815="","",IF(' Matrice Tarifaire NON AL'!AK818="Composant de Box","999",IF(' Matrice Tarifaire NON AL'!AP818&lt;&gt;"",' Matrice Tarifaire NON AL'!AP818,IF(' Matrice Tarifaire NON AL'!AO818&lt;&gt;"",' Matrice Tarifaire NON AL'!AO818,' Matrice Tarifaire NON AL'!AN818))))</f>
        <v/>
      </c>
    </row>
    <row r="816" spans="1:59" x14ac:dyDescent="0.25">
      <c r="A816" t="str">
        <f>+IF($C816="","",IF(' Matrice Tarifaire NON AL'!N819="","",IF(' Matrice Tarifaire NON AL'!N819=0,"GTIN A 0 - Ne doit pas être mis dans PRE REF",TEXT(' Matrice Tarifaire NON AL'!N819,"00000000000000"))))</f>
        <v/>
      </c>
      <c r="B816" t="str">
        <f>+IF(C816="","",IF(L816=172,4,VLOOKUP(' Matrice Tarifaire NON AL'!AK819,Feuil3!$A$4:$B$14,2,0)))</f>
        <v/>
      </c>
      <c r="C816" t="str">
        <f>+IF(' Matrice Tarifaire NON AL'!O819="","",SUBSTITUTE(' Matrice Tarifaire NON AL'!O819,"CHAR (10)"," "))</f>
        <v/>
      </c>
      <c r="D816" t="str">
        <f>+IF($C816="","",SUBSTITUTE(' Matrice Tarifaire NON AL'!P819,"CHAR (13)"," "))</f>
        <v/>
      </c>
      <c r="E816" t="str">
        <f t="shared" si="37"/>
        <v/>
      </c>
      <c r="F816" t="str">
        <f>+IF($C816="","",IF(' Matrice Tarifaire NON AL'!AX819="","Non",' Matrice Tarifaire NON AL'!AX819))</f>
        <v/>
      </c>
      <c r="G816" t="str">
        <f>+IF($C816="","",IF(' Matrice Tarifaire NON AL'!Q819="DOMEDIA","MDD",IF(' Matrice Tarifaire NON AL'!Q819="APTA","MDD",IF(' Matrice Tarifaire NON AL'!Q819="TOP BUDGET","Premier Prix","MN"))))</f>
        <v/>
      </c>
      <c r="H816" t="str">
        <f>+IF($C816="","",' Matrice Tarifaire NON AL'!Q819)</f>
        <v/>
      </c>
      <c r="K816" t="str">
        <f>+IF($C816="","",' Matrice Tarifaire NON AL'!X819)</f>
        <v/>
      </c>
      <c r="L816" t="str">
        <f>+IF($C816="","",' Matrice Tarifaire NON AL'!X819)</f>
        <v/>
      </c>
      <c r="M816" t="str">
        <f>+IF($C816="","",' Matrice Tarifaire NON AL'!Y819)</f>
        <v/>
      </c>
      <c r="N816" t="str">
        <f>+IF($C816="","",' Matrice Tarifaire NON AL'!Z819)</f>
        <v/>
      </c>
      <c r="P816" t="str">
        <f>+IF(C816="","",IF(' Matrice Tarifaire NON AL'!X819&lt;&gt;168,"Non",""))</f>
        <v/>
      </c>
      <c r="Q816" t="str">
        <f>+IF($C816="","",' Matrice Tarifaire NON AL'!T819)</f>
        <v/>
      </c>
      <c r="R816" t="str">
        <f>+IF($C816="","",IF(' Matrice Tarifaire NON AL'!R819="","",' Matrice Tarifaire NON AL'!R819))</f>
        <v/>
      </c>
      <c r="S816" t="str">
        <f>+IF($C816="","",LEFT(' Matrice Tarifaire NON AL'!W819,1))</f>
        <v/>
      </c>
      <c r="T816" t="str">
        <f>+IF($C816="","",LEFT(' Matrice Tarifaire NON AL'!AY819,3))</f>
        <v/>
      </c>
      <c r="U816" t="str">
        <f t="shared" si="38"/>
        <v/>
      </c>
      <c r="V816" t="str">
        <f>+IF(C816="","",IF(VLOOKUP(' Matrice Tarifaire NON AL'!AK819,Feuil3!A:F,6,0)="Box",IF(' Matrice Tarifaire NON AL'!AL819="Mono-Référence","Homogène",IF(' Matrice Tarifaire NON AL'!AL819="Multi-Références","Panaché","")),IF(' Matrice Tarifaire NON AL'!AK819="A la Pièce","Composant sans Colisage",IF(' Matrice Tarifaire NON AL'!AK819="Composant de Box","Composant sans Colisage","Homogène"))))</f>
        <v/>
      </c>
      <c r="W816" t="str">
        <f>+IF($V816="","",VLOOKUP(' Matrice Tarifaire NON AL'!AK819,Feuil3!$A$4:$E$14,5,0))</f>
        <v/>
      </c>
      <c r="Y816" t="str">
        <f>+IF($V816="","",IF(VLOOKUP(' Matrice Tarifaire NON AL'!$AK819,Feuil3!$A$4:$D$14,4,0)="Palette",' Matrice Tarifaire NON AL'!AN819,""))</f>
        <v/>
      </c>
      <c r="AA816" t="str">
        <f>+IF($V816="","",IF(VLOOKUP(' Matrice Tarifaire NON AL'!$AK819,Feuil3!$A$4:$D$14,4,0)="Colis",' Matrice Tarifaire NON AL'!AN819,""))</f>
        <v/>
      </c>
      <c r="AC816" t="str">
        <f>+IF(V816="","",IF(VLOOKUP(' Matrice Tarifaire NON AL'!AK819,Feuil3!$A$4:$D$14,4,0)="Colis",IF(' Matrice Tarifaire NON AL'!AO819&gt;0,' Matrice Tarifaire NON AL'!AO819,""),""))</f>
        <v/>
      </c>
      <c r="AD816" t="str">
        <f t="shared" si="39"/>
        <v/>
      </c>
      <c r="AE816" t="str">
        <f>+IF(C816="","",' Matrice Tarifaire NON AL'!C819)</f>
        <v/>
      </c>
      <c r="AF816" t="str">
        <f>+IF(C816="","",' Matrice Tarifaire NON AL'!AQ819)</f>
        <v/>
      </c>
      <c r="AH816" t="str">
        <f>+IF(E816="","",' Matrice Tarifaire NON AL'!$U819)</f>
        <v/>
      </c>
      <c r="AI816" t="str">
        <f>+IF(F816="","",IF(' Matrice Tarifaire NON AL'!$V819="","",' Matrice Tarifaire NON AL'!$V819))</f>
        <v/>
      </c>
      <c r="AJ816" t="str">
        <f>+IF($C816="","",IF(' Matrice Tarifaire NON AL'!AZ819="","",' Matrice Tarifaire NON AL'!AZ819))</f>
        <v/>
      </c>
      <c r="AK816" t="str">
        <f>+IF($C816="","",IF(' Matrice Tarifaire NON AL'!BA819="","",' Matrice Tarifaire NON AL'!BA819))</f>
        <v/>
      </c>
      <c r="AL816" t="str">
        <f>+IF($C816="","",IF(' Matrice Tarifaire NON AL'!BB819="","",TEXT(' Matrice Tarifaire NON AL'!BB819,"0,0000")))</f>
        <v/>
      </c>
      <c r="AO816" t="str">
        <f>+IF($C816="","",IF(' Matrice Tarifaire NON AL'!BF819="","",TEXT(' Matrice Tarifaire NON AL'!BF819,"0,0000")))</f>
        <v/>
      </c>
      <c r="AP816" t="str">
        <f>+IF($C816="","",IF(' Matrice Tarifaire NON AL'!BG819="","",TEXT(' Matrice Tarifaire NON AL'!BG819,"0,0000")))</f>
        <v/>
      </c>
      <c r="AQ816" t="str">
        <f>+IF($C816="","",IF(' Matrice Tarifaire NON AL'!BH819="","",TEXT(' Matrice Tarifaire NON AL'!BH819,"0,0000")))</f>
        <v/>
      </c>
      <c r="AR816" t="str">
        <f>+IF($C816="","",IF(' Matrice Tarifaire NON AL'!BI819="","",TEXT(' Matrice Tarifaire NON AL'!BI819,"0,0000")))</f>
        <v/>
      </c>
      <c r="AS816" t="str">
        <f>+IF(C816="","",IF(' Matrice Tarifaire NON AL'!BJ819="","0",IF(' Matrice Tarifaire NON AL'!BJ819="","",' Matrice Tarifaire NON AL'!BJ819)))</f>
        <v/>
      </c>
      <c r="AT816" t="str">
        <f>+IF(C816="","",IF(' Matrice Tarifaire NON AL'!BK819="","",' Matrice Tarifaire NON AL'!$BK$6))</f>
        <v/>
      </c>
      <c r="AU816" t="str">
        <f>+IF(C816="","",IF(' Matrice Tarifaire NON AL'!BK819="","",TEXT(' Matrice Tarifaire NON AL'!BK819,"0,0000")))</f>
        <v/>
      </c>
      <c r="AV816" t="str">
        <f>+IF(C816="","",IF(' Matrice Tarifaire NON AL'!BL819="","",' Matrice Tarifaire NON AL'!$BL$6))</f>
        <v/>
      </c>
      <c r="AW816" t="str">
        <f>+IF(C816="","",IF(' Matrice Tarifaire NON AL'!BL819="","",TEXT(' Matrice Tarifaire NON AL'!BL819,"0,0000")))</f>
        <v/>
      </c>
      <c r="AX816" t="str">
        <f>+IF(C816="","",IF(' Matrice Tarifaire NON AL'!BM819="","",' Matrice Tarifaire NON AL'!$BM$6))</f>
        <v/>
      </c>
      <c r="AY816" t="str">
        <f>+IF(C816="","",IF(' Matrice Tarifaire NON AL'!BM819="","",TEXT(' Matrice Tarifaire NON AL'!BM819,"0,0000")))</f>
        <v/>
      </c>
      <c r="AZ816" t="str">
        <f>+IF(C816="","",IF(' Matrice Tarifaire NON AL'!BN819="","","Taxe DEEE"))</f>
        <v/>
      </c>
      <c r="BA816" t="str">
        <f>+IF(C816="","",IF(' Matrice Tarifaire NON AL'!BN819="","",TEXT(' Matrice Tarifaire NON AL'!BN819,"0,0000")))</f>
        <v/>
      </c>
      <c r="BD816" t="str">
        <f>+IF($C816="","",IF(' Matrice Tarifaire NON AL'!BR819="","",TEXT(' Matrice Tarifaire NON AL'!BR819,"0,000")))</f>
        <v/>
      </c>
      <c r="BE816" t="str">
        <f>+IF($C816="","",IF(' Matrice Tarifaire NON AL'!BS819="","",VALUE(TEXT(' Matrice Tarifaire NON AL'!BS819,"0,00"))))</f>
        <v/>
      </c>
      <c r="BF816" t="str">
        <f>+IF($C816="","",IF(' Matrice Tarifaire NON AL'!BY819="","",' Matrice Tarifaire NON AL'!BY819))</f>
        <v/>
      </c>
      <c r="BG816" t="str">
        <f>+IF(C816="","",IF(' Matrice Tarifaire NON AL'!AK819="Composant de Box","999",IF(' Matrice Tarifaire NON AL'!AP819&lt;&gt;"",' Matrice Tarifaire NON AL'!AP819,IF(' Matrice Tarifaire NON AL'!AO819&lt;&gt;"",' Matrice Tarifaire NON AL'!AO819,' Matrice Tarifaire NON AL'!AN819))))</f>
        <v/>
      </c>
    </row>
    <row r="817" spans="1:59" x14ac:dyDescent="0.25">
      <c r="A817" t="str">
        <f>+IF($C817="","",IF(' Matrice Tarifaire NON AL'!N820="","",IF(' Matrice Tarifaire NON AL'!N820=0,"GTIN A 0 - Ne doit pas être mis dans PRE REF",TEXT(' Matrice Tarifaire NON AL'!N820,"00000000000000"))))</f>
        <v/>
      </c>
      <c r="B817" t="str">
        <f>+IF(C817="","",IF(L817=172,4,VLOOKUP(' Matrice Tarifaire NON AL'!AK820,Feuil3!$A$4:$B$14,2,0)))</f>
        <v/>
      </c>
      <c r="C817" t="str">
        <f>+IF(' Matrice Tarifaire NON AL'!O820="","",SUBSTITUTE(' Matrice Tarifaire NON AL'!O820,"CHAR (10)"," "))</f>
        <v/>
      </c>
      <c r="D817" t="str">
        <f>+IF($C817="","",SUBSTITUTE(' Matrice Tarifaire NON AL'!P820,"CHAR (13)"," "))</f>
        <v/>
      </c>
      <c r="E817" t="str">
        <f t="shared" si="37"/>
        <v/>
      </c>
      <c r="F817" t="str">
        <f>+IF($C817="","",IF(' Matrice Tarifaire NON AL'!AX820="","Non",' Matrice Tarifaire NON AL'!AX820))</f>
        <v/>
      </c>
      <c r="G817" t="str">
        <f>+IF($C817="","",IF(' Matrice Tarifaire NON AL'!Q820="DOMEDIA","MDD",IF(' Matrice Tarifaire NON AL'!Q820="APTA","MDD",IF(' Matrice Tarifaire NON AL'!Q820="TOP BUDGET","Premier Prix","MN"))))</f>
        <v/>
      </c>
      <c r="H817" t="str">
        <f>+IF($C817="","",' Matrice Tarifaire NON AL'!Q820)</f>
        <v/>
      </c>
      <c r="K817" t="str">
        <f>+IF($C817="","",' Matrice Tarifaire NON AL'!X820)</f>
        <v/>
      </c>
      <c r="L817" t="str">
        <f>+IF($C817="","",' Matrice Tarifaire NON AL'!X820)</f>
        <v/>
      </c>
      <c r="M817" t="str">
        <f>+IF($C817="","",' Matrice Tarifaire NON AL'!Y820)</f>
        <v/>
      </c>
      <c r="N817" t="str">
        <f>+IF($C817="","",' Matrice Tarifaire NON AL'!Z820)</f>
        <v/>
      </c>
      <c r="P817" t="str">
        <f>+IF(C817="","",IF(' Matrice Tarifaire NON AL'!X820&lt;&gt;168,"Non",""))</f>
        <v/>
      </c>
      <c r="Q817" t="str">
        <f>+IF($C817="","",' Matrice Tarifaire NON AL'!T820)</f>
        <v/>
      </c>
      <c r="R817" t="str">
        <f>+IF($C817="","",IF(' Matrice Tarifaire NON AL'!R820="","",' Matrice Tarifaire NON AL'!R820))</f>
        <v/>
      </c>
      <c r="S817" t="str">
        <f>+IF($C817="","",LEFT(' Matrice Tarifaire NON AL'!W820,1))</f>
        <v/>
      </c>
      <c r="T817" t="str">
        <f>+IF($C817="","",LEFT(' Matrice Tarifaire NON AL'!AY820,3))</f>
        <v/>
      </c>
      <c r="U817" t="str">
        <f t="shared" si="38"/>
        <v/>
      </c>
      <c r="V817" t="str">
        <f>+IF(C817="","",IF(VLOOKUP(' Matrice Tarifaire NON AL'!AK820,Feuil3!A:F,6,0)="Box",IF(' Matrice Tarifaire NON AL'!AL820="Mono-Référence","Homogène",IF(' Matrice Tarifaire NON AL'!AL820="Multi-Références","Panaché","")),IF(' Matrice Tarifaire NON AL'!AK820="A la Pièce","Composant sans Colisage",IF(' Matrice Tarifaire NON AL'!AK820="Composant de Box","Composant sans Colisage","Homogène"))))</f>
        <v/>
      </c>
      <c r="W817" t="str">
        <f>+IF($V817="","",VLOOKUP(' Matrice Tarifaire NON AL'!AK820,Feuil3!$A$4:$E$14,5,0))</f>
        <v/>
      </c>
      <c r="Y817" t="str">
        <f>+IF($V817="","",IF(VLOOKUP(' Matrice Tarifaire NON AL'!$AK820,Feuil3!$A$4:$D$14,4,0)="Palette",' Matrice Tarifaire NON AL'!AN820,""))</f>
        <v/>
      </c>
      <c r="AA817" t="str">
        <f>+IF($V817="","",IF(VLOOKUP(' Matrice Tarifaire NON AL'!$AK820,Feuil3!$A$4:$D$14,4,0)="Colis",' Matrice Tarifaire NON AL'!AN820,""))</f>
        <v/>
      </c>
      <c r="AC817" t="str">
        <f>+IF(V817="","",IF(VLOOKUP(' Matrice Tarifaire NON AL'!AK820,Feuil3!$A$4:$D$14,4,0)="Colis",IF(' Matrice Tarifaire NON AL'!AO820&gt;0,' Matrice Tarifaire NON AL'!AO820,""),""))</f>
        <v/>
      </c>
      <c r="AD817" t="str">
        <f t="shared" si="39"/>
        <v/>
      </c>
      <c r="AE817" t="str">
        <f>+IF(C817="","",' Matrice Tarifaire NON AL'!C820)</f>
        <v/>
      </c>
      <c r="AF817" t="str">
        <f>+IF(C817="","",' Matrice Tarifaire NON AL'!AQ820)</f>
        <v/>
      </c>
      <c r="AH817" t="str">
        <f>+IF(E817="","",' Matrice Tarifaire NON AL'!$U820)</f>
        <v/>
      </c>
      <c r="AI817" t="str">
        <f>+IF(F817="","",IF(' Matrice Tarifaire NON AL'!$V820="","",' Matrice Tarifaire NON AL'!$V820))</f>
        <v/>
      </c>
      <c r="AJ817" t="str">
        <f>+IF($C817="","",IF(' Matrice Tarifaire NON AL'!AZ820="","",' Matrice Tarifaire NON AL'!AZ820))</f>
        <v/>
      </c>
      <c r="AK817" t="str">
        <f>+IF($C817="","",IF(' Matrice Tarifaire NON AL'!BA820="","",' Matrice Tarifaire NON AL'!BA820))</f>
        <v/>
      </c>
      <c r="AL817" t="str">
        <f>+IF($C817="","",IF(' Matrice Tarifaire NON AL'!BB820="","",TEXT(' Matrice Tarifaire NON AL'!BB820,"0,0000")))</f>
        <v/>
      </c>
      <c r="AO817" t="str">
        <f>+IF($C817="","",IF(' Matrice Tarifaire NON AL'!BF820="","",TEXT(' Matrice Tarifaire NON AL'!BF820,"0,0000")))</f>
        <v/>
      </c>
      <c r="AP817" t="str">
        <f>+IF($C817="","",IF(' Matrice Tarifaire NON AL'!BG820="","",TEXT(' Matrice Tarifaire NON AL'!BG820,"0,0000")))</f>
        <v/>
      </c>
      <c r="AQ817" t="str">
        <f>+IF($C817="","",IF(' Matrice Tarifaire NON AL'!BH820="","",TEXT(' Matrice Tarifaire NON AL'!BH820,"0,0000")))</f>
        <v/>
      </c>
      <c r="AR817" t="str">
        <f>+IF($C817="","",IF(' Matrice Tarifaire NON AL'!BI820="","",TEXT(' Matrice Tarifaire NON AL'!BI820,"0,0000")))</f>
        <v/>
      </c>
      <c r="AS817" t="str">
        <f>+IF(C817="","",IF(' Matrice Tarifaire NON AL'!BJ820="","0",IF(' Matrice Tarifaire NON AL'!BJ820="","",' Matrice Tarifaire NON AL'!BJ820)))</f>
        <v/>
      </c>
      <c r="AT817" t="str">
        <f>+IF(C817="","",IF(' Matrice Tarifaire NON AL'!BK820="","",' Matrice Tarifaire NON AL'!$BK$6))</f>
        <v/>
      </c>
      <c r="AU817" t="str">
        <f>+IF(C817="","",IF(' Matrice Tarifaire NON AL'!BK820="","",TEXT(' Matrice Tarifaire NON AL'!BK820,"0,0000")))</f>
        <v/>
      </c>
      <c r="AV817" t="str">
        <f>+IF(C817="","",IF(' Matrice Tarifaire NON AL'!BL820="","",' Matrice Tarifaire NON AL'!$BL$6))</f>
        <v/>
      </c>
      <c r="AW817" t="str">
        <f>+IF(C817="","",IF(' Matrice Tarifaire NON AL'!BL820="","",TEXT(' Matrice Tarifaire NON AL'!BL820,"0,0000")))</f>
        <v/>
      </c>
      <c r="AX817" t="str">
        <f>+IF(C817="","",IF(' Matrice Tarifaire NON AL'!BM820="","",' Matrice Tarifaire NON AL'!$BM$6))</f>
        <v/>
      </c>
      <c r="AY817" t="str">
        <f>+IF(C817="","",IF(' Matrice Tarifaire NON AL'!BM820="","",TEXT(' Matrice Tarifaire NON AL'!BM820,"0,0000")))</f>
        <v/>
      </c>
      <c r="AZ817" t="str">
        <f>+IF(C817="","",IF(' Matrice Tarifaire NON AL'!BN820="","","Taxe DEEE"))</f>
        <v/>
      </c>
      <c r="BA817" t="str">
        <f>+IF(C817="","",IF(' Matrice Tarifaire NON AL'!BN820="","",TEXT(' Matrice Tarifaire NON AL'!BN820,"0,0000")))</f>
        <v/>
      </c>
      <c r="BD817" t="str">
        <f>+IF($C817="","",IF(' Matrice Tarifaire NON AL'!BR820="","",TEXT(' Matrice Tarifaire NON AL'!BR820,"0,000")))</f>
        <v/>
      </c>
      <c r="BE817" t="str">
        <f>+IF($C817="","",IF(' Matrice Tarifaire NON AL'!BS820="","",VALUE(TEXT(' Matrice Tarifaire NON AL'!BS820,"0,00"))))</f>
        <v/>
      </c>
      <c r="BF817" t="str">
        <f>+IF($C817="","",IF(' Matrice Tarifaire NON AL'!BY820="","",' Matrice Tarifaire NON AL'!BY820))</f>
        <v/>
      </c>
      <c r="BG817" t="str">
        <f>+IF(C817="","",IF(' Matrice Tarifaire NON AL'!AK820="Composant de Box","999",IF(' Matrice Tarifaire NON AL'!AP820&lt;&gt;"",' Matrice Tarifaire NON AL'!AP820,IF(' Matrice Tarifaire NON AL'!AO820&lt;&gt;"",' Matrice Tarifaire NON AL'!AO820,' Matrice Tarifaire NON AL'!AN820))))</f>
        <v/>
      </c>
    </row>
    <row r="818" spans="1:59" x14ac:dyDescent="0.25">
      <c r="A818" t="str">
        <f>+IF($C818="","",IF(' Matrice Tarifaire NON AL'!N821="","",IF(' Matrice Tarifaire NON AL'!N821=0,"GTIN A 0 - Ne doit pas être mis dans PRE REF",TEXT(' Matrice Tarifaire NON AL'!N821,"00000000000000"))))</f>
        <v/>
      </c>
      <c r="B818" t="str">
        <f>+IF(C818="","",IF(L818=172,4,VLOOKUP(' Matrice Tarifaire NON AL'!AK821,Feuil3!$A$4:$B$14,2,0)))</f>
        <v/>
      </c>
      <c r="C818" t="str">
        <f>+IF(' Matrice Tarifaire NON AL'!O821="","",SUBSTITUTE(' Matrice Tarifaire NON AL'!O821,"CHAR (10)"," "))</f>
        <v/>
      </c>
      <c r="D818" t="str">
        <f>+IF($C818="","",SUBSTITUTE(' Matrice Tarifaire NON AL'!P821,"CHAR (13)"," "))</f>
        <v/>
      </c>
      <c r="E818" t="str">
        <f t="shared" si="37"/>
        <v/>
      </c>
      <c r="F818" t="str">
        <f>+IF($C818="","",IF(' Matrice Tarifaire NON AL'!AX821="","Non",' Matrice Tarifaire NON AL'!AX821))</f>
        <v/>
      </c>
      <c r="G818" t="str">
        <f>+IF($C818="","",IF(' Matrice Tarifaire NON AL'!Q821="DOMEDIA","MDD",IF(' Matrice Tarifaire NON AL'!Q821="APTA","MDD",IF(' Matrice Tarifaire NON AL'!Q821="TOP BUDGET","Premier Prix","MN"))))</f>
        <v/>
      </c>
      <c r="H818" t="str">
        <f>+IF($C818="","",' Matrice Tarifaire NON AL'!Q821)</f>
        <v/>
      </c>
      <c r="K818" t="str">
        <f>+IF($C818="","",' Matrice Tarifaire NON AL'!X821)</f>
        <v/>
      </c>
      <c r="L818" t="str">
        <f>+IF($C818="","",' Matrice Tarifaire NON AL'!X821)</f>
        <v/>
      </c>
      <c r="M818" t="str">
        <f>+IF($C818="","",' Matrice Tarifaire NON AL'!Y821)</f>
        <v/>
      </c>
      <c r="N818" t="str">
        <f>+IF($C818="","",' Matrice Tarifaire NON AL'!Z821)</f>
        <v/>
      </c>
      <c r="P818" t="str">
        <f>+IF(C818="","",IF(' Matrice Tarifaire NON AL'!X821&lt;&gt;168,"Non",""))</f>
        <v/>
      </c>
      <c r="Q818" t="str">
        <f>+IF($C818="","",' Matrice Tarifaire NON AL'!T821)</f>
        <v/>
      </c>
      <c r="R818" t="str">
        <f>+IF($C818="","",IF(' Matrice Tarifaire NON AL'!R821="","",' Matrice Tarifaire NON AL'!R821))</f>
        <v/>
      </c>
      <c r="S818" t="str">
        <f>+IF($C818="","",LEFT(' Matrice Tarifaire NON AL'!W821,1))</f>
        <v/>
      </c>
      <c r="T818" t="str">
        <f>+IF($C818="","",LEFT(' Matrice Tarifaire NON AL'!AY821,3))</f>
        <v/>
      </c>
      <c r="U818" t="str">
        <f t="shared" si="38"/>
        <v/>
      </c>
      <c r="V818" t="str">
        <f>+IF(C818="","",IF(VLOOKUP(' Matrice Tarifaire NON AL'!AK821,Feuil3!A:F,6,0)="Box",IF(' Matrice Tarifaire NON AL'!AL821="Mono-Référence","Homogène",IF(' Matrice Tarifaire NON AL'!AL821="Multi-Références","Panaché","")),IF(' Matrice Tarifaire NON AL'!AK821="A la Pièce","Composant sans Colisage",IF(' Matrice Tarifaire NON AL'!AK821="Composant de Box","Composant sans Colisage","Homogène"))))</f>
        <v/>
      </c>
      <c r="W818" t="str">
        <f>+IF($V818="","",VLOOKUP(' Matrice Tarifaire NON AL'!AK821,Feuil3!$A$4:$E$14,5,0))</f>
        <v/>
      </c>
      <c r="Y818" t="str">
        <f>+IF($V818="","",IF(VLOOKUP(' Matrice Tarifaire NON AL'!$AK821,Feuil3!$A$4:$D$14,4,0)="Palette",' Matrice Tarifaire NON AL'!AN821,""))</f>
        <v/>
      </c>
      <c r="AA818" t="str">
        <f>+IF($V818="","",IF(VLOOKUP(' Matrice Tarifaire NON AL'!$AK821,Feuil3!$A$4:$D$14,4,0)="Colis",' Matrice Tarifaire NON AL'!AN821,""))</f>
        <v/>
      </c>
      <c r="AC818" t="str">
        <f>+IF(V818="","",IF(VLOOKUP(' Matrice Tarifaire NON AL'!AK821,Feuil3!$A$4:$D$14,4,0)="Colis",IF(' Matrice Tarifaire NON AL'!AO821&gt;0,' Matrice Tarifaire NON AL'!AO821,""),""))</f>
        <v/>
      </c>
      <c r="AD818" t="str">
        <f t="shared" si="39"/>
        <v/>
      </c>
      <c r="AE818" t="str">
        <f>+IF(C818="","",' Matrice Tarifaire NON AL'!C821)</f>
        <v/>
      </c>
      <c r="AF818" t="str">
        <f>+IF(C818="","",' Matrice Tarifaire NON AL'!AQ821)</f>
        <v/>
      </c>
      <c r="AH818" t="str">
        <f>+IF(E818="","",' Matrice Tarifaire NON AL'!$U821)</f>
        <v/>
      </c>
      <c r="AI818" t="str">
        <f>+IF(F818="","",IF(' Matrice Tarifaire NON AL'!$V821="","",' Matrice Tarifaire NON AL'!$V821))</f>
        <v/>
      </c>
      <c r="AJ818" t="str">
        <f>+IF($C818="","",IF(' Matrice Tarifaire NON AL'!AZ821="","",' Matrice Tarifaire NON AL'!AZ821))</f>
        <v/>
      </c>
      <c r="AK818" t="str">
        <f>+IF($C818="","",IF(' Matrice Tarifaire NON AL'!BA821="","",' Matrice Tarifaire NON AL'!BA821))</f>
        <v/>
      </c>
      <c r="AL818" t="str">
        <f>+IF($C818="","",IF(' Matrice Tarifaire NON AL'!BB821="","",TEXT(' Matrice Tarifaire NON AL'!BB821,"0,0000")))</f>
        <v/>
      </c>
      <c r="AO818" t="str">
        <f>+IF($C818="","",IF(' Matrice Tarifaire NON AL'!BF821="","",TEXT(' Matrice Tarifaire NON AL'!BF821,"0,0000")))</f>
        <v/>
      </c>
      <c r="AP818" t="str">
        <f>+IF($C818="","",IF(' Matrice Tarifaire NON AL'!BG821="","",TEXT(' Matrice Tarifaire NON AL'!BG821,"0,0000")))</f>
        <v/>
      </c>
      <c r="AQ818" t="str">
        <f>+IF($C818="","",IF(' Matrice Tarifaire NON AL'!BH821="","",TEXT(' Matrice Tarifaire NON AL'!BH821,"0,0000")))</f>
        <v/>
      </c>
      <c r="AR818" t="str">
        <f>+IF($C818="","",IF(' Matrice Tarifaire NON AL'!BI821="","",TEXT(' Matrice Tarifaire NON AL'!BI821,"0,0000")))</f>
        <v/>
      </c>
      <c r="AS818" t="str">
        <f>+IF(C818="","",IF(' Matrice Tarifaire NON AL'!BJ821="","0",IF(' Matrice Tarifaire NON AL'!BJ821="","",' Matrice Tarifaire NON AL'!BJ821)))</f>
        <v/>
      </c>
      <c r="AT818" t="str">
        <f>+IF(C818="","",IF(' Matrice Tarifaire NON AL'!BK821="","",' Matrice Tarifaire NON AL'!$BK$6))</f>
        <v/>
      </c>
      <c r="AU818" t="str">
        <f>+IF(C818="","",IF(' Matrice Tarifaire NON AL'!BK821="","",TEXT(' Matrice Tarifaire NON AL'!BK821,"0,0000")))</f>
        <v/>
      </c>
      <c r="AV818" t="str">
        <f>+IF(C818="","",IF(' Matrice Tarifaire NON AL'!BL821="","",' Matrice Tarifaire NON AL'!$BL$6))</f>
        <v/>
      </c>
      <c r="AW818" t="str">
        <f>+IF(C818="","",IF(' Matrice Tarifaire NON AL'!BL821="","",TEXT(' Matrice Tarifaire NON AL'!BL821,"0,0000")))</f>
        <v/>
      </c>
      <c r="AX818" t="str">
        <f>+IF(C818="","",IF(' Matrice Tarifaire NON AL'!BM821="","",' Matrice Tarifaire NON AL'!$BM$6))</f>
        <v/>
      </c>
      <c r="AY818" t="str">
        <f>+IF(C818="","",IF(' Matrice Tarifaire NON AL'!BM821="","",TEXT(' Matrice Tarifaire NON AL'!BM821,"0,0000")))</f>
        <v/>
      </c>
      <c r="AZ818" t="str">
        <f>+IF(C818="","",IF(' Matrice Tarifaire NON AL'!BN821="","","Taxe DEEE"))</f>
        <v/>
      </c>
      <c r="BA818" t="str">
        <f>+IF(C818="","",IF(' Matrice Tarifaire NON AL'!BN821="","",TEXT(' Matrice Tarifaire NON AL'!BN821,"0,0000")))</f>
        <v/>
      </c>
      <c r="BD818" t="str">
        <f>+IF($C818="","",IF(' Matrice Tarifaire NON AL'!BR821="","",TEXT(' Matrice Tarifaire NON AL'!BR821,"0,000")))</f>
        <v/>
      </c>
      <c r="BE818" t="str">
        <f>+IF($C818="","",IF(' Matrice Tarifaire NON AL'!BS821="","",VALUE(TEXT(' Matrice Tarifaire NON AL'!BS821,"0,00"))))</f>
        <v/>
      </c>
      <c r="BF818" t="str">
        <f>+IF($C818="","",IF(' Matrice Tarifaire NON AL'!BY821="","",' Matrice Tarifaire NON AL'!BY821))</f>
        <v/>
      </c>
      <c r="BG818" t="str">
        <f>+IF(C818="","",IF(' Matrice Tarifaire NON AL'!AK821="Composant de Box","999",IF(' Matrice Tarifaire NON AL'!AP821&lt;&gt;"",' Matrice Tarifaire NON AL'!AP821,IF(' Matrice Tarifaire NON AL'!AO821&lt;&gt;"",' Matrice Tarifaire NON AL'!AO821,' Matrice Tarifaire NON AL'!AN821))))</f>
        <v/>
      </c>
    </row>
    <row r="819" spans="1:59" x14ac:dyDescent="0.25">
      <c r="A819" t="str">
        <f>+IF($C819="","",IF(' Matrice Tarifaire NON AL'!N822="","",IF(' Matrice Tarifaire NON AL'!N822=0,"GTIN A 0 - Ne doit pas être mis dans PRE REF",TEXT(' Matrice Tarifaire NON AL'!N822,"00000000000000"))))</f>
        <v/>
      </c>
      <c r="B819" t="str">
        <f>+IF(C819="","",IF(L819=172,4,VLOOKUP(' Matrice Tarifaire NON AL'!AK822,Feuil3!$A$4:$B$14,2,0)))</f>
        <v/>
      </c>
      <c r="C819" t="str">
        <f>+IF(' Matrice Tarifaire NON AL'!O822="","",SUBSTITUTE(' Matrice Tarifaire NON AL'!O822,"CHAR (10)"," "))</f>
        <v/>
      </c>
      <c r="D819" t="str">
        <f>+IF($C819="","",SUBSTITUTE(' Matrice Tarifaire NON AL'!P822,"CHAR (13)"," "))</f>
        <v/>
      </c>
      <c r="E819" t="str">
        <f t="shared" si="37"/>
        <v/>
      </c>
      <c r="F819" t="str">
        <f>+IF($C819="","",IF(' Matrice Tarifaire NON AL'!AX822="","Non",' Matrice Tarifaire NON AL'!AX822))</f>
        <v/>
      </c>
      <c r="G819" t="str">
        <f>+IF($C819="","",IF(' Matrice Tarifaire NON AL'!Q822="DOMEDIA","MDD",IF(' Matrice Tarifaire NON AL'!Q822="APTA","MDD",IF(' Matrice Tarifaire NON AL'!Q822="TOP BUDGET","Premier Prix","MN"))))</f>
        <v/>
      </c>
      <c r="H819" t="str">
        <f>+IF($C819="","",' Matrice Tarifaire NON AL'!Q822)</f>
        <v/>
      </c>
      <c r="K819" t="str">
        <f>+IF($C819="","",' Matrice Tarifaire NON AL'!X822)</f>
        <v/>
      </c>
      <c r="L819" t="str">
        <f>+IF($C819="","",' Matrice Tarifaire NON AL'!X822)</f>
        <v/>
      </c>
      <c r="M819" t="str">
        <f>+IF($C819="","",' Matrice Tarifaire NON AL'!Y822)</f>
        <v/>
      </c>
      <c r="N819" t="str">
        <f>+IF($C819="","",' Matrice Tarifaire NON AL'!Z822)</f>
        <v/>
      </c>
      <c r="P819" t="str">
        <f>+IF(C819="","",IF(' Matrice Tarifaire NON AL'!X822&lt;&gt;168,"Non",""))</f>
        <v/>
      </c>
      <c r="Q819" t="str">
        <f>+IF($C819="","",' Matrice Tarifaire NON AL'!T822)</f>
        <v/>
      </c>
      <c r="R819" t="str">
        <f>+IF($C819="","",IF(' Matrice Tarifaire NON AL'!R822="","",' Matrice Tarifaire NON AL'!R822))</f>
        <v/>
      </c>
      <c r="S819" t="str">
        <f>+IF($C819="","",LEFT(' Matrice Tarifaire NON AL'!W822,1))</f>
        <v/>
      </c>
      <c r="T819" t="str">
        <f>+IF($C819="","",LEFT(' Matrice Tarifaire NON AL'!AY822,3))</f>
        <v/>
      </c>
      <c r="U819" t="str">
        <f t="shared" si="38"/>
        <v/>
      </c>
      <c r="V819" t="str">
        <f>+IF(C819="","",IF(VLOOKUP(' Matrice Tarifaire NON AL'!AK822,Feuil3!A:F,6,0)="Box",IF(' Matrice Tarifaire NON AL'!AL822="Mono-Référence","Homogène",IF(' Matrice Tarifaire NON AL'!AL822="Multi-Références","Panaché","")),IF(' Matrice Tarifaire NON AL'!AK822="A la Pièce","Composant sans Colisage",IF(' Matrice Tarifaire NON AL'!AK822="Composant de Box","Composant sans Colisage","Homogène"))))</f>
        <v/>
      </c>
      <c r="W819" t="str">
        <f>+IF($V819="","",VLOOKUP(' Matrice Tarifaire NON AL'!AK822,Feuil3!$A$4:$E$14,5,0))</f>
        <v/>
      </c>
      <c r="Y819" t="str">
        <f>+IF($V819="","",IF(VLOOKUP(' Matrice Tarifaire NON AL'!$AK822,Feuil3!$A$4:$D$14,4,0)="Palette",' Matrice Tarifaire NON AL'!AN822,""))</f>
        <v/>
      </c>
      <c r="AA819" t="str">
        <f>+IF($V819="","",IF(VLOOKUP(' Matrice Tarifaire NON AL'!$AK822,Feuil3!$A$4:$D$14,4,0)="Colis",' Matrice Tarifaire NON AL'!AN822,""))</f>
        <v/>
      </c>
      <c r="AC819" t="str">
        <f>+IF(V819="","",IF(VLOOKUP(' Matrice Tarifaire NON AL'!AK822,Feuil3!$A$4:$D$14,4,0)="Colis",IF(' Matrice Tarifaire NON AL'!AO822&gt;0,' Matrice Tarifaire NON AL'!AO822,""),""))</f>
        <v/>
      </c>
      <c r="AD819" t="str">
        <f t="shared" si="39"/>
        <v/>
      </c>
      <c r="AE819" t="str">
        <f>+IF(C819="","",' Matrice Tarifaire NON AL'!C822)</f>
        <v/>
      </c>
      <c r="AF819" t="str">
        <f>+IF(C819="","",' Matrice Tarifaire NON AL'!AQ822)</f>
        <v/>
      </c>
      <c r="AH819" t="str">
        <f>+IF(E819="","",' Matrice Tarifaire NON AL'!$U822)</f>
        <v/>
      </c>
      <c r="AI819" t="str">
        <f>+IF(F819="","",IF(' Matrice Tarifaire NON AL'!$V822="","",' Matrice Tarifaire NON AL'!$V822))</f>
        <v/>
      </c>
      <c r="AJ819" t="str">
        <f>+IF($C819="","",IF(' Matrice Tarifaire NON AL'!AZ822="","",' Matrice Tarifaire NON AL'!AZ822))</f>
        <v/>
      </c>
      <c r="AK819" t="str">
        <f>+IF($C819="","",IF(' Matrice Tarifaire NON AL'!BA822="","",' Matrice Tarifaire NON AL'!BA822))</f>
        <v/>
      </c>
      <c r="AL819" t="str">
        <f>+IF($C819="","",IF(' Matrice Tarifaire NON AL'!BB822="","",TEXT(' Matrice Tarifaire NON AL'!BB822,"0,0000")))</f>
        <v/>
      </c>
      <c r="AO819" t="str">
        <f>+IF($C819="","",IF(' Matrice Tarifaire NON AL'!BF822="","",TEXT(' Matrice Tarifaire NON AL'!BF822,"0,0000")))</f>
        <v/>
      </c>
      <c r="AP819" t="str">
        <f>+IF($C819="","",IF(' Matrice Tarifaire NON AL'!BG822="","",TEXT(' Matrice Tarifaire NON AL'!BG822,"0,0000")))</f>
        <v/>
      </c>
      <c r="AQ819" t="str">
        <f>+IF($C819="","",IF(' Matrice Tarifaire NON AL'!BH822="","",TEXT(' Matrice Tarifaire NON AL'!BH822,"0,0000")))</f>
        <v/>
      </c>
      <c r="AR819" t="str">
        <f>+IF($C819="","",IF(' Matrice Tarifaire NON AL'!BI822="","",TEXT(' Matrice Tarifaire NON AL'!BI822,"0,0000")))</f>
        <v/>
      </c>
      <c r="AS819" t="str">
        <f>+IF(C819="","",IF(' Matrice Tarifaire NON AL'!BJ822="","0",IF(' Matrice Tarifaire NON AL'!BJ822="","",' Matrice Tarifaire NON AL'!BJ822)))</f>
        <v/>
      </c>
      <c r="AT819" t="str">
        <f>+IF(C819="","",IF(' Matrice Tarifaire NON AL'!BK822="","",' Matrice Tarifaire NON AL'!$BK$6))</f>
        <v/>
      </c>
      <c r="AU819" t="str">
        <f>+IF(C819="","",IF(' Matrice Tarifaire NON AL'!BK822="","",TEXT(' Matrice Tarifaire NON AL'!BK822,"0,0000")))</f>
        <v/>
      </c>
      <c r="AV819" t="str">
        <f>+IF(C819="","",IF(' Matrice Tarifaire NON AL'!BL822="","",' Matrice Tarifaire NON AL'!$BL$6))</f>
        <v/>
      </c>
      <c r="AW819" t="str">
        <f>+IF(C819="","",IF(' Matrice Tarifaire NON AL'!BL822="","",TEXT(' Matrice Tarifaire NON AL'!BL822,"0,0000")))</f>
        <v/>
      </c>
      <c r="AX819" t="str">
        <f>+IF(C819="","",IF(' Matrice Tarifaire NON AL'!BM822="","",' Matrice Tarifaire NON AL'!$BM$6))</f>
        <v/>
      </c>
      <c r="AY819" t="str">
        <f>+IF(C819="","",IF(' Matrice Tarifaire NON AL'!BM822="","",TEXT(' Matrice Tarifaire NON AL'!BM822,"0,0000")))</f>
        <v/>
      </c>
      <c r="AZ819" t="str">
        <f>+IF(C819="","",IF(' Matrice Tarifaire NON AL'!BN822="","","Taxe DEEE"))</f>
        <v/>
      </c>
      <c r="BA819" t="str">
        <f>+IF(C819="","",IF(' Matrice Tarifaire NON AL'!BN822="","",TEXT(' Matrice Tarifaire NON AL'!BN822,"0,0000")))</f>
        <v/>
      </c>
      <c r="BD819" t="str">
        <f>+IF($C819="","",IF(' Matrice Tarifaire NON AL'!BR822="","",TEXT(' Matrice Tarifaire NON AL'!BR822,"0,000")))</f>
        <v/>
      </c>
      <c r="BE819" t="str">
        <f>+IF($C819="","",IF(' Matrice Tarifaire NON AL'!BS822="","",VALUE(TEXT(' Matrice Tarifaire NON AL'!BS822,"0,00"))))</f>
        <v/>
      </c>
      <c r="BF819" t="str">
        <f>+IF($C819="","",IF(' Matrice Tarifaire NON AL'!BY822="","",' Matrice Tarifaire NON AL'!BY822))</f>
        <v/>
      </c>
      <c r="BG819" t="str">
        <f>+IF(C819="","",IF(' Matrice Tarifaire NON AL'!AK822="Composant de Box","999",IF(' Matrice Tarifaire NON AL'!AP822&lt;&gt;"",' Matrice Tarifaire NON AL'!AP822,IF(' Matrice Tarifaire NON AL'!AO822&lt;&gt;"",' Matrice Tarifaire NON AL'!AO822,' Matrice Tarifaire NON AL'!AN822))))</f>
        <v/>
      </c>
    </row>
    <row r="820" spans="1:59" x14ac:dyDescent="0.25">
      <c r="A820" t="str">
        <f>+IF($C820="","",IF(' Matrice Tarifaire NON AL'!N823="","",IF(' Matrice Tarifaire NON AL'!N823=0,"GTIN A 0 - Ne doit pas être mis dans PRE REF",TEXT(' Matrice Tarifaire NON AL'!N823,"00000000000000"))))</f>
        <v/>
      </c>
      <c r="B820" t="str">
        <f>+IF(C820="","",IF(L820=172,4,VLOOKUP(' Matrice Tarifaire NON AL'!AK823,Feuil3!$A$4:$B$14,2,0)))</f>
        <v/>
      </c>
      <c r="C820" t="str">
        <f>+IF(' Matrice Tarifaire NON AL'!O823="","",SUBSTITUTE(' Matrice Tarifaire NON AL'!O823,"CHAR (10)"," "))</f>
        <v/>
      </c>
      <c r="D820" t="str">
        <f>+IF($C820="","",SUBSTITUTE(' Matrice Tarifaire NON AL'!P823,"CHAR (13)"," "))</f>
        <v/>
      </c>
      <c r="E820" t="str">
        <f t="shared" si="37"/>
        <v/>
      </c>
      <c r="F820" t="str">
        <f>+IF($C820="","",IF(' Matrice Tarifaire NON AL'!AX823="","Non",' Matrice Tarifaire NON AL'!AX823))</f>
        <v/>
      </c>
      <c r="G820" t="str">
        <f>+IF($C820="","",IF(' Matrice Tarifaire NON AL'!Q823="DOMEDIA","MDD",IF(' Matrice Tarifaire NON AL'!Q823="APTA","MDD",IF(' Matrice Tarifaire NON AL'!Q823="TOP BUDGET","Premier Prix","MN"))))</f>
        <v/>
      </c>
      <c r="H820" t="str">
        <f>+IF($C820="","",' Matrice Tarifaire NON AL'!Q823)</f>
        <v/>
      </c>
      <c r="K820" t="str">
        <f>+IF($C820="","",' Matrice Tarifaire NON AL'!X823)</f>
        <v/>
      </c>
      <c r="L820" t="str">
        <f>+IF($C820="","",' Matrice Tarifaire NON AL'!X823)</f>
        <v/>
      </c>
      <c r="M820" t="str">
        <f>+IF($C820="","",' Matrice Tarifaire NON AL'!Y823)</f>
        <v/>
      </c>
      <c r="N820" t="str">
        <f>+IF($C820="","",' Matrice Tarifaire NON AL'!Z823)</f>
        <v/>
      </c>
      <c r="P820" t="str">
        <f>+IF(C820="","",IF(' Matrice Tarifaire NON AL'!X823&lt;&gt;168,"Non",""))</f>
        <v/>
      </c>
      <c r="Q820" t="str">
        <f>+IF($C820="","",' Matrice Tarifaire NON AL'!T823)</f>
        <v/>
      </c>
      <c r="R820" t="str">
        <f>+IF($C820="","",IF(' Matrice Tarifaire NON AL'!R823="","",' Matrice Tarifaire NON AL'!R823))</f>
        <v/>
      </c>
      <c r="S820" t="str">
        <f>+IF($C820="","",LEFT(' Matrice Tarifaire NON AL'!W823,1))</f>
        <v/>
      </c>
      <c r="T820" t="str">
        <f>+IF($C820="","",LEFT(' Matrice Tarifaire NON AL'!AY823,3))</f>
        <v/>
      </c>
      <c r="U820" t="str">
        <f t="shared" si="38"/>
        <v/>
      </c>
      <c r="V820" t="str">
        <f>+IF(C820="","",IF(VLOOKUP(' Matrice Tarifaire NON AL'!AK823,Feuil3!A:F,6,0)="Box",IF(' Matrice Tarifaire NON AL'!AL823="Mono-Référence","Homogène",IF(' Matrice Tarifaire NON AL'!AL823="Multi-Références","Panaché","")),IF(' Matrice Tarifaire NON AL'!AK823="A la Pièce","Composant sans Colisage",IF(' Matrice Tarifaire NON AL'!AK823="Composant de Box","Composant sans Colisage","Homogène"))))</f>
        <v/>
      </c>
      <c r="W820" t="str">
        <f>+IF($V820="","",VLOOKUP(' Matrice Tarifaire NON AL'!AK823,Feuil3!$A$4:$E$14,5,0))</f>
        <v/>
      </c>
      <c r="Y820" t="str">
        <f>+IF($V820="","",IF(VLOOKUP(' Matrice Tarifaire NON AL'!$AK823,Feuil3!$A$4:$D$14,4,0)="Palette",' Matrice Tarifaire NON AL'!AN823,""))</f>
        <v/>
      </c>
      <c r="AA820" t="str">
        <f>+IF($V820="","",IF(VLOOKUP(' Matrice Tarifaire NON AL'!$AK823,Feuil3!$A$4:$D$14,4,0)="Colis",' Matrice Tarifaire NON AL'!AN823,""))</f>
        <v/>
      </c>
      <c r="AC820" t="str">
        <f>+IF(V820="","",IF(VLOOKUP(' Matrice Tarifaire NON AL'!AK823,Feuil3!$A$4:$D$14,4,0)="Colis",IF(' Matrice Tarifaire NON AL'!AO823&gt;0,' Matrice Tarifaire NON AL'!AO823,""),""))</f>
        <v/>
      </c>
      <c r="AD820" t="str">
        <f t="shared" si="39"/>
        <v/>
      </c>
      <c r="AE820" t="str">
        <f>+IF(C820="","",' Matrice Tarifaire NON AL'!C823)</f>
        <v/>
      </c>
      <c r="AF820" t="str">
        <f>+IF(C820="","",' Matrice Tarifaire NON AL'!AQ823)</f>
        <v/>
      </c>
      <c r="AH820" t="str">
        <f>+IF(E820="","",' Matrice Tarifaire NON AL'!$U823)</f>
        <v/>
      </c>
      <c r="AI820" t="str">
        <f>+IF(F820="","",IF(' Matrice Tarifaire NON AL'!$V823="","",' Matrice Tarifaire NON AL'!$V823))</f>
        <v/>
      </c>
      <c r="AJ820" t="str">
        <f>+IF($C820="","",IF(' Matrice Tarifaire NON AL'!AZ823="","",' Matrice Tarifaire NON AL'!AZ823))</f>
        <v/>
      </c>
      <c r="AK820" t="str">
        <f>+IF($C820="","",IF(' Matrice Tarifaire NON AL'!BA823="","",' Matrice Tarifaire NON AL'!BA823))</f>
        <v/>
      </c>
      <c r="AL820" t="str">
        <f>+IF($C820="","",IF(' Matrice Tarifaire NON AL'!BB823="","",TEXT(' Matrice Tarifaire NON AL'!BB823,"0,0000")))</f>
        <v/>
      </c>
      <c r="AO820" t="str">
        <f>+IF($C820="","",IF(' Matrice Tarifaire NON AL'!BF823="","",TEXT(' Matrice Tarifaire NON AL'!BF823,"0,0000")))</f>
        <v/>
      </c>
      <c r="AP820" t="str">
        <f>+IF($C820="","",IF(' Matrice Tarifaire NON AL'!BG823="","",TEXT(' Matrice Tarifaire NON AL'!BG823,"0,0000")))</f>
        <v/>
      </c>
      <c r="AQ820" t="str">
        <f>+IF($C820="","",IF(' Matrice Tarifaire NON AL'!BH823="","",TEXT(' Matrice Tarifaire NON AL'!BH823,"0,0000")))</f>
        <v/>
      </c>
      <c r="AR820" t="str">
        <f>+IF($C820="","",IF(' Matrice Tarifaire NON AL'!BI823="","",TEXT(' Matrice Tarifaire NON AL'!BI823,"0,0000")))</f>
        <v/>
      </c>
      <c r="AS820" t="str">
        <f>+IF(C820="","",IF(' Matrice Tarifaire NON AL'!BJ823="","0",IF(' Matrice Tarifaire NON AL'!BJ823="","",' Matrice Tarifaire NON AL'!BJ823)))</f>
        <v/>
      </c>
      <c r="AT820" t="str">
        <f>+IF(C820="","",IF(' Matrice Tarifaire NON AL'!BK823="","",' Matrice Tarifaire NON AL'!$BK$6))</f>
        <v/>
      </c>
      <c r="AU820" t="str">
        <f>+IF(C820="","",IF(' Matrice Tarifaire NON AL'!BK823="","",TEXT(' Matrice Tarifaire NON AL'!BK823,"0,0000")))</f>
        <v/>
      </c>
      <c r="AV820" t="str">
        <f>+IF(C820="","",IF(' Matrice Tarifaire NON AL'!BL823="","",' Matrice Tarifaire NON AL'!$BL$6))</f>
        <v/>
      </c>
      <c r="AW820" t="str">
        <f>+IF(C820="","",IF(' Matrice Tarifaire NON AL'!BL823="","",TEXT(' Matrice Tarifaire NON AL'!BL823,"0,0000")))</f>
        <v/>
      </c>
      <c r="AX820" t="str">
        <f>+IF(C820="","",IF(' Matrice Tarifaire NON AL'!BM823="","",' Matrice Tarifaire NON AL'!$BM$6))</f>
        <v/>
      </c>
      <c r="AY820" t="str">
        <f>+IF(C820="","",IF(' Matrice Tarifaire NON AL'!BM823="","",TEXT(' Matrice Tarifaire NON AL'!BM823,"0,0000")))</f>
        <v/>
      </c>
      <c r="AZ820" t="str">
        <f>+IF(C820="","",IF(' Matrice Tarifaire NON AL'!BN823="","","Taxe DEEE"))</f>
        <v/>
      </c>
      <c r="BA820" t="str">
        <f>+IF(C820="","",IF(' Matrice Tarifaire NON AL'!BN823="","",TEXT(' Matrice Tarifaire NON AL'!BN823,"0,0000")))</f>
        <v/>
      </c>
      <c r="BD820" t="str">
        <f>+IF($C820="","",IF(' Matrice Tarifaire NON AL'!BR823="","",TEXT(' Matrice Tarifaire NON AL'!BR823,"0,000")))</f>
        <v/>
      </c>
      <c r="BE820" t="str">
        <f>+IF($C820="","",IF(' Matrice Tarifaire NON AL'!BS823="","",VALUE(TEXT(' Matrice Tarifaire NON AL'!BS823,"0,00"))))</f>
        <v/>
      </c>
      <c r="BF820" t="str">
        <f>+IF($C820="","",IF(' Matrice Tarifaire NON AL'!BY823="","",' Matrice Tarifaire NON AL'!BY823))</f>
        <v/>
      </c>
      <c r="BG820" t="str">
        <f>+IF(C820="","",IF(' Matrice Tarifaire NON AL'!AK823="Composant de Box","999",IF(' Matrice Tarifaire NON AL'!AP823&lt;&gt;"",' Matrice Tarifaire NON AL'!AP823,IF(' Matrice Tarifaire NON AL'!AO823&lt;&gt;"",' Matrice Tarifaire NON AL'!AO823,' Matrice Tarifaire NON AL'!AN823))))</f>
        <v/>
      </c>
    </row>
    <row r="821" spans="1:59" x14ac:dyDescent="0.25">
      <c r="A821" t="str">
        <f>+IF($C821="","",IF(' Matrice Tarifaire NON AL'!N824="","",IF(' Matrice Tarifaire NON AL'!N824=0,"GTIN A 0 - Ne doit pas être mis dans PRE REF",TEXT(' Matrice Tarifaire NON AL'!N824,"00000000000000"))))</f>
        <v/>
      </c>
      <c r="B821" t="str">
        <f>+IF(C821="","",IF(L821=172,4,VLOOKUP(' Matrice Tarifaire NON AL'!AK824,Feuil3!$A$4:$B$14,2,0)))</f>
        <v/>
      </c>
      <c r="C821" t="str">
        <f>+IF(' Matrice Tarifaire NON AL'!O824="","",SUBSTITUTE(' Matrice Tarifaire NON AL'!O824,"CHAR (10)"," "))</f>
        <v/>
      </c>
      <c r="D821" t="str">
        <f>+IF($C821="","",SUBSTITUTE(' Matrice Tarifaire NON AL'!P824,"CHAR (13)"," "))</f>
        <v/>
      </c>
      <c r="E821" t="str">
        <f t="shared" si="37"/>
        <v/>
      </c>
      <c r="F821" t="str">
        <f>+IF($C821="","",IF(' Matrice Tarifaire NON AL'!AX824="","Non",' Matrice Tarifaire NON AL'!AX824))</f>
        <v/>
      </c>
      <c r="G821" t="str">
        <f>+IF($C821="","",IF(' Matrice Tarifaire NON AL'!Q824="DOMEDIA","MDD",IF(' Matrice Tarifaire NON AL'!Q824="APTA","MDD",IF(' Matrice Tarifaire NON AL'!Q824="TOP BUDGET","Premier Prix","MN"))))</f>
        <v/>
      </c>
      <c r="H821" t="str">
        <f>+IF($C821="","",' Matrice Tarifaire NON AL'!Q824)</f>
        <v/>
      </c>
      <c r="K821" t="str">
        <f>+IF($C821="","",' Matrice Tarifaire NON AL'!X824)</f>
        <v/>
      </c>
      <c r="L821" t="str">
        <f>+IF($C821="","",' Matrice Tarifaire NON AL'!X824)</f>
        <v/>
      </c>
      <c r="M821" t="str">
        <f>+IF($C821="","",' Matrice Tarifaire NON AL'!Y824)</f>
        <v/>
      </c>
      <c r="N821" t="str">
        <f>+IF($C821="","",' Matrice Tarifaire NON AL'!Z824)</f>
        <v/>
      </c>
      <c r="P821" t="str">
        <f>+IF(C821="","",IF(' Matrice Tarifaire NON AL'!X824&lt;&gt;168,"Non",""))</f>
        <v/>
      </c>
      <c r="Q821" t="str">
        <f>+IF($C821="","",' Matrice Tarifaire NON AL'!T824)</f>
        <v/>
      </c>
      <c r="R821" t="str">
        <f>+IF($C821="","",IF(' Matrice Tarifaire NON AL'!R824="","",' Matrice Tarifaire NON AL'!R824))</f>
        <v/>
      </c>
      <c r="S821" t="str">
        <f>+IF($C821="","",LEFT(' Matrice Tarifaire NON AL'!W824,1))</f>
        <v/>
      </c>
      <c r="T821" t="str">
        <f>+IF($C821="","",LEFT(' Matrice Tarifaire NON AL'!AY824,3))</f>
        <v/>
      </c>
      <c r="U821" t="str">
        <f t="shared" si="38"/>
        <v/>
      </c>
      <c r="V821" t="str">
        <f>+IF(C821="","",IF(VLOOKUP(' Matrice Tarifaire NON AL'!AK824,Feuil3!A:F,6,0)="Box",IF(' Matrice Tarifaire NON AL'!AL824="Mono-Référence","Homogène",IF(' Matrice Tarifaire NON AL'!AL824="Multi-Références","Panaché","")),IF(' Matrice Tarifaire NON AL'!AK824="A la Pièce","Composant sans Colisage",IF(' Matrice Tarifaire NON AL'!AK824="Composant de Box","Composant sans Colisage","Homogène"))))</f>
        <v/>
      </c>
      <c r="W821" t="str">
        <f>+IF($V821="","",VLOOKUP(' Matrice Tarifaire NON AL'!AK824,Feuil3!$A$4:$E$14,5,0))</f>
        <v/>
      </c>
      <c r="Y821" t="str">
        <f>+IF($V821="","",IF(VLOOKUP(' Matrice Tarifaire NON AL'!$AK824,Feuil3!$A$4:$D$14,4,0)="Palette",' Matrice Tarifaire NON AL'!AN824,""))</f>
        <v/>
      </c>
      <c r="AA821" t="str">
        <f>+IF($V821="","",IF(VLOOKUP(' Matrice Tarifaire NON AL'!$AK824,Feuil3!$A$4:$D$14,4,0)="Colis",' Matrice Tarifaire NON AL'!AN824,""))</f>
        <v/>
      </c>
      <c r="AC821" t="str">
        <f>+IF(V821="","",IF(VLOOKUP(' Matrice Tarifaire NON AL'!AK824,Feuil3!$A$4:$D$14,4,0)="Colis",IF(' Matrice Tarifaire NON AL'!AO824&gt;0,' Matrice Tarifaire NON AL'!AO824,""),""))</f>
        <v/>
      </c>
      <c r="AD821" t="str">
        <f t="shared" si="39"/>
        <v/>
      </c>
      <c r="AE821" t="str">
        <f>+IF(C821="","",' Matrice Tarifaire NON AL'!C824)</f>
        <v/>
      </c>
      <c r="AF821" t="str">
        <f>+IF(C821="","",' Matrice Tarifaire NON AL'!AQ824)</f>
        <v/>
      </c>
      <c r="AH821" t="str">
        <f>+IF(E821="","",' Matrice Tarifaire NON AL'!$U824)</f>
        <v/>
      </c>
      <c r="AI821" t="str">
        <f>+IF(F821="","",IF(' Matrice Tarifaire NON AL'!$V824="","",' Matrice Tarifaire NON AL'!$V824))</f>
        <v/>
      </c>
      <c r="AJ821" t="str">
        <f>+IF($C821="","",IF(' Matrice Tarifaire NON AL'!AZ824="","",' Matrice Tarifaire NON AL'!AZ824))</f>
        <v/>
      </c>
      <c r="AK821" t="str">
        <f>+IF($C821="","",IF(' Matrice Tarifaire NON AL'!BA824="","",' Matrice Tarifaire NON AL'!BA824))</f>
        <v/>
      </c>
      <c r="AL821" t="str">
        <f>+IF($C821="","",IF(' Matrice Tarifaire NON AL'!BB824="","",TEXT(' Matrice Tarifaire NON AL'!BB824,"0,0000")))</f>
        <v/>
      </c>
      <c r="AO821" t="str">
        <f>+IF($C821="","",IF(' Matrice Tarifaire NON AL'!BF824="","",TEXT(' Matrice Tarifaire NON AL'!BF824,"0,0000")))</f>
        <v/>
      </c>
      <c r="AP821" t="str">
        <f>+IF($C821="","",IF(' Matrice Tarifaire NON AL'!BG824="","",TEXT(' Matrice Tarifaire NON AL'!BG824,"0,0000")))</f>
        <v/>
      </c>
      <c r="AQ821" t="str">
        <f>+IF($C821="","",IF(' Matrice Tarifaire NON AL'!BH824="","",TEXT(' Matrice Tarifaire NON AL'!BH824,"0,0000")))</f>
        <v/>
      </c>
      <c r="AR821" t="str">
        <f>+IF($C821="","",IF(' Matrice Tarifaire NON AL'!BI824="","",TEXT(' Matrice Tarifaire NON AL'!BI824,"0,0000")))</f>
        <v/>
      </c>
      <c r="AS821" t="str">
        <f>+IF(C821="","",IF(' Matrice Tarifaire NON AL'!BJ824="","0",IF(' Matrice Tarifaire NON AL'!BJ824="","",' Matrice Tarifaire NON AL'!BJ824)))</f>
        <v/>
      </c>
      <c r="AT821" t="str">
        <f>+IF(C821="","",IF(' Matrice Tarifaire NON AL'!BK824="","",' Matrice Tarifaire NON AL'!$BK$6))</f>
        <v/>
      </c>
      <c r="AU821" t="str">
        <f>+IF(C821="","",IF(' Matrice Tarifaire NON AL'!BK824="","",TEXT(' Matrice Tarifaire NON AL'!BK824,"0,0000")))</f>
        <v/>
      </c>
      <c r="AV821" t="str">
        <f>+IF(C821="","",IF(' Matrice Tarifaire NON AL'!BL824="","",' Matrice Tarifaire NON AL'!$BL$6))</f>
        <v/>
      </c>
      <c r="AW821" t="str">
        <f>+IF(C821="","",IF(' Matrice Tarifaire NON AL'!BL824="","",TEXT(' Matrice Tarifaire NON AL'!BL824,"0,0000")))</f>
        <v/>
      </c>
      <c r="AX821" t="str">
        <f>+IF(C821="","",IF(' Matrice Tarifaire NON AL'!BM824="","",' Matrice Tarifaire NON AL'!$BM$6))</f>
        <v/>
      </c>
      <c r="AY821" t="str">
        <f>+IF(C821="","",IF(' Matrice Tarifaire NON AL'!BM824="","",TEXT(' Matrice Tarifaire NON AL'!BM824,"0,0000")))</f>
        <v/>
      </c>
      <c r="AZ821" t="str">
        <f>+IF(C821="","",IF(' Matrice Tarifaire NON AL'!BN824="","","Taxe DEEE"))</f>
        <v/>
      </c>
      <c r="BA821" t="str">
        <f>+IF(C821="","",IF(' Matrice Tarifaire NON AL'!BN824="","",TEXT(' Matrice Tarifaire NON AL'!BN824,"0,0000")))</f>
        <v/>
      </c>
      <c r="BD821" t="str">
        <f>+IF($C821="","",IF(' Matrice Tarifaire NON AL'!BR824="","",TEXT(' Matrice Tarifaire NON AL'!BR824,"0,000")))</f>
        <v/>
      </c>
      <c r="BE821" t="str">
        <f>+IF($C821="","",IF(' Matrice Tarifaire NON AL'!BS824="","",VALUE(TEXT(' Matrice Tarifaire NON AL'!BS824,"0,00"))))</f>
        <v/>
      </c>
      <c r="BF821" t="str">
        <f>+IF($C821="","",IF(' Matrice Tarifaire NON AL'!BY824="","",' Matrice Tarifaire NON AL'!BY824))</f>
        <v/>
      </c>
      <c r="BG821" t="str">
        <f>+IF(C821="","",IF(' Matrice Tarifaire NON AL'!AK824="Composant de Box","999",IF(' Matrice Tarifaire NON AL'!AP824&lt;&gt;"",' Matrice Tarifaire NON AL'!AP824,IF(' Matrice Tarifaire NON AL'!AO824&lt;&gt;"",' Matrice Tarifaire NON AL'!AO824,' Matrice Tarifaire NON AL'!AN824))))</f>
        <v/>
      </c>
    </row>
    <row r="822" spans="1:59" x14ac:dyDescent="0.25">
      <c r="A822" t="str">
        <f>+IF($C822="","",IF(' Matrice Tarifaire NON AL'!N825="","",IF(' Matrice Tarifaire NON AL'!N825=0,"GTIN A 0 - Ne doit pas être mis dans PRE REF",TEXT(' Matrice Tarifaire NON AL'!N825,"00000000000000"))))</f>
        <v/>
      </c>
      <c r="B822" t="str">
        <f>+IF(C822="","",IF(L822=172,4,VLOOKUP(' Matrice Tarifaire NON AL'!AK825,Feuil3!$A$4:$B$14,2,0)))</f>
        <v/>
      </c>
      <c r="C822" t="str">
        <f>+IF(' Matrice Tarifaire NON AL'!O825="","",SUBSTITUTE(' Matrice Tarifaire NON AL'!O825,"CHAR (10)"," "))</f>
        <v/>
      </c>
      <c r="D822" t="str">
        <f>+IF($C822="","",SUBSTITUTE(' Matrice Tarifaire NON AL'!P825,"CHAR (13)"," "))</f>
        <v/>
      </c>
      <c r="E822" t="str">
        <f t="shared" si="37"/>
        <v/>
      </c>
      <c r="F822" t="str">
        <f>+IF($C822="","",IF(' Matrice Tarifaire NON AL'!AX825="","Non",' Matrice Tarifaire NON AL'!AX825))</f>
        <v/>
      </c>
      <c r="G822" t="str">
        <f>+IF($C822="","",IF(' Matrice Tarifaire NON AL'!Q825="DOMEDIA","MDD",IF(' Matrice Tarifaire NON AL'!Q825="APTA","MDD",IF(' Matrice Tarifaire NON AL'!Q825="TOP BUDGET","Premier Prix","MN"))))</f>
        <v/>
      </c>
      <c r="H822" t="str">
        <f>+IF($C822="","",' Matrice Tarifaire NON AL'!Q825)</f>
        <v/>
      </c>
      <c r="K822" t="str">
        <f>+IF($C822="","",' Matrice Tarifaire NON AL'!X825)</f>
        <v/>
      </c>
      <c r="L822" t="str">
        <f>+IF($C822="","",' Matrice Tarifaire NON AL'!X825)</f>
        <v/>
      </c>
      <c r="M822" t="str">
        <f>+IF($C822="","",' Matrice Tarifaire NON AL'!Y825)</f>
        <v/>
      </c>
      <c r="N822" t="str">
        <f>+IF($C822="","",' Matrice Tarifaire NON AL'!Z825)</f>
        <v/>
      </c>
      <c r="P822" t="str">
        <f>+IF(C822="","",IF(' Matrice Tarifaire NON AL'!X825&lt;&gt;168,"Non",""))</f>
        <v/>
      </c>
      <c r="Q822" t="str">
        <f>+IF($C822="","",' Matrice Tarifaire NON AL'!T825)</f>
        <v/>
      </c>
      <c r="R822" t="str">
        <f>+IF($C822="","",IF(' Matrice Tarifaire NON AL'!R825="","",' Matrice Tarifaire NON AL'!R825))</f>
        <v/>
      </c>
      <c r="S822" t="str">
        <f>+IF($C822="","",LEFT(' Matrice Tarifaire NON AL'!W825,1))</f>
        <v/>
      </c>
      <c r="T822" t="str">
        <f>+IF($C822="","",LEFT(' Matrice Tarifaire NON AL'!AY825,3))</f>
        <v/>
      </c>
      <c r="U822" t="str">
        <f t="shared" si="38"/>
        <v/>
      </c>
      <c r="V822" t="str">
        <f>+IF(C822="","",IF(VLOOKUP(' Matrice Tarifaire NON AL'!AK825,Feuil3!A:F,6,0)="Box",IF(' Matrice Tarifaire NON AL'!AL825="Mono-Référence","Homogène",IF(' Matrice Tarifaire NON AL'!AL825="Multi-Références","Panaché","")),IF(' Matrice Tarifaire NON AL'!AK825="A la Pièce","Composant sans Colisage",IF(' Matrice Tarifaire NON AL'!AK825="Composant de Box","Composant sans Colisage","Homogène"))))</f>
        <v/>
      </c>
      <c r="W822" t="str">
        <f>+IF($V822="","",VLOOKUP(' Matrice Tarifaire NON AL'!AK825,Feuil3!$A$4:$E$14,5,0))</f>
        <v/>
      </c>
      <c r="Y822" t="str">
        <f>+IF($V822="","",IF(VLOOKUP(' Matrice Tarifaire NON AL'!$AK825,Feuil3!$A$4:$D$14,4,0)="Palette",' Matrice Tarifaire NON AL'!AN825,""))</f>
        <v/>
      </c>
      <c r="AA822" t="str">
        <f>+IF($V822="","",IF(VLOOKUP(' Matrice Tarifaire NON AL'!$AK825,Feuil3!$A$4:$D$14,4,0)="Colis",' Matrice Tarifaire NON AL'!AN825,""))</f>
        <v/>
      </c>
      <c r="AC822" t="str">
        <f>+IF(V822="","",IF(VLOOKUP(' Matrice Tarifaire NON AL'!AK825,Feuil3!$A$4:$D$14,4,0)="Colis",IF(' Matrice Tarifaire NON AL'!AO825&gt;0,' Matrice Tarifaire NON AL'!AO825,""),""))</f>
        <v/>
      </c>
      <c r="AD822" t="str">
        <f t="shared" si="39"/>
        <v/>
      </c>
      <c r="AE822" t="str">
        <f>+IF(C822="","",' Matrice Tarifaire NON AL'!C825)</f>
        <v/>
      </c>
      <c r="AF822" t="str">
        <f>+IF(C822="","",' Matrice Tarifaire NON AL'!AQ825)</f>
        <v/>
      </c>
      <c r="AH822" t="str">
        <f>+IF(E822="","",' Matrice Tarifaire NON AL'!$U825)</f>
        <v/>
      </c>
      <c r="AI822" t="str">
        <f>+IF(F822="","",IF(' Matrice Tarifaire NON AL'!$V825="","",' Matrice Tarifaire NON AL'!$V825))</f>
        <v/>
      </c>
      <c r="AJ822" t="str">
        <f>+IF($C822="","",IF(' Matrice Tarifaire NON AL'!AZ825="","",' Matrice Tarifaire NON AL'!AZ825))</f>
        <v/>
      </c>
      <c r="AK822" t="str">
        <f>+IF($C822="","",IF(' Matrice Tarifaire NON AL'!BA825="","",' Matrice Tarifaire NON AL'!BA825))</f>
        <v/>
      </c>
      <c r="AL822" t="str">
        <f>+IF($C822="","",IF(' Matrice Tarifaire NON AL'!BB825="","",TEXT(' Matrice Tarifaire NON AL'!BB825,"0,0000")))</f>
        <v/>
      </c>
      <c r="AO822" t="str">
        <f>+IF($C822="","",IF(' Matrice Tarifaire NON AL'!BF825="","",TEXT(' Matrice Tarifaire NON AL'!BF825,"0,0000")))</f>
        <v/>
      </c>
      <c r="AP822" t="str">
        <f>+IF($C822="","",IF(' Matrice Tarifaire NON AL'!BG825="","",TEXT(' Matrice Tarifaire NON AL'!BG825,"0,0000")))</f>
        <v/>
      </c>
      <c r="AQ822" t="str">
        <f>+IF($C822="","",IF(' Matrice Tarifaire NON AL'!BH825="","",TEXT(' Matrice Tarifaire NON AL'!BH825,"0,0000")))</f>
        <v/>
      </c>
      <c r="AR822" t="str">
        <f>+IF($C822="","",IF(' Matrice Tarifaire NON AL'!BI825="","",TEXT(' Matrice Tarifaire NON AL'!BI825,"0,0000")))</f>
        <v/>
      </c>
      <c r="AS822" t="str">
        <f>+IF(C822="","",IF(' Matrice Tarifaire NON AL'!BJ825="","0",IF(' Matrice Tarifaire NON AL'!BJ825="","",' Matrice Tarifaire NON AL'!BJ825)))</f>
        <v/>
      </c>
      <c r="AT822" t="str">
        <f>+IF(C822="","",IF(' Matrice Tarifaire NON AL'!BK825="","",' Matrice Tarifaire NON AL'!$BK$6))</f>
        <v/>
      </c>
      <c r="AU822" t="str">
        <f>+IF(C822="","",IF(' Matrice Tarifaire NON AL'!BK825="","",TEXT(' Matrice Tarifaire NON AL'!BK825,"0,0000")))</f>
        <v/>
      </c>
      <c r="AV822" t="str">
        <f>+IF(C822="","",IF(' Matrice Tarifaire NON AL'!BL825="","",' Matrice Tarifaire NON AL'!$BL$6))</f>
        <v/>
      </c>
      <c r="AW822" t="str">
        <f>+IF(C822="","",IF(' Matrice Tarifaire NON AL'!BL825="","",TEXT(' Matrice Tarifaire NON AL'!BL825,"0,0000")))</f>
        <v/>
      </c>
      <c r="AX822" t="str">
        <f>+IF(C822="","",IF(' Matrice Tarifaire NON AL'!BM825="","",' Matrice Tarifaire NON AL'!$BM$6))</f>
        <v/>
      </c>
      <c r="AY822" t="str">
        <f>+IF(C822="","",IF(' Matrice Tarifaire NON AL'!BM825="","",TEXT(' Matrice Tarifaire NON AL'!BM825,"0,0000")))</f>
        <v/>
      </c>
      <c r="AZ822" t="str">
        <f>+IF(C822="","",IF(' Matrice Tarifaire NON AL'!BN825="","","Taxe DEEE"))</f>
        <v/>
      </c>
      <c r="BA822" t="str">
        <f>+IF(C822="","",IF(' Matrice Tarifaire NON AL'!BN825="","",TEXT(' Matrice Tarifaire NON AL'!BN825,"0,0000")))</f>
        <v/>
      </c>
      <c r="BD822" t="str">
        <f>+IF($C822="","",IF(' Matrice Tarifaire NON AL'!BR825="","",TEXT(' Matrice Tarifaire NON AL'!BR825,"0,000")))</f>
        <v/>
      </c>
      <c r="BE822" t="str">
        <f>+IF($C822="","",IF(' Matrice Tarifaire NON AL'!BS825="","",VALUE(TEXT(' Matrice Tarifaire NON AL'!BS825,"0,00"))))</f>
        <v/>
      </c>
      <c r="BF822" t="str">
        <f>+IF($C822="","",IF(' Matrice Tarifaire NON AL'!BY825="","",' Matrice Tarifaire NON AL'!BY825))</f>
        <v/>
      </c>
      <c r="BG822" t="str">
        <f>+IF(C822="","",IF(' Matrice Tarifaire NON AL'!AK825="Composant de Box","999",IF(' Matrice Tarifaire NON AL'!AP825&lt;&gt;"",' Matrice Tarifaire NON AL'!AP825,IF(' Matrice Tarifaire NON AL'!AO825&lt;&gt;"",' Matrice Tarifaire NON AL'!AO825,' Matrice Tarifaire NON AL'!AN825))))</f>
        <v/>
      </c>
    </row>
    <row r="823" spans="1:59" x14ac:dyDescent="0.25">
      <c r="A823" t="str">
        <f>+IF($C823="","",IF(' Matrice Tarifaire NON AL'!N826="","",IF(' Matrice Tarifaire NON AL'!N826=0,"GTIN A 0 - Ne doit pas être mis dans PRE REF",TEXT(' Matrice Tarifaire NON AL'!N826,"00000000000000"))))</f>
        <v/>
      </c>
      <c r="B823" t="str">
        <f>+IF(C823="","",IF(L823=172,4,VLOOKUP(' Matrice Tarifaire NON AL'!AK826,Feuil3!$A$4:$B$14,2,0)))</f>
        <v/>
      </c>
      <c r="C823" t="str">
        <f>+IF(' Matrice Tarifaire NON AL'!O826="","",SUBSTITUTE(' Matrice Tarifaire NON AL'!O826,"CHAR (10)"," "))</f>
        <v/>
      </c>
      <c r="D823" t="str">
        <f>+IF($C823="","",SUBSTITUTE(' Matrice Tarifaire NON AL'!P826,"CHAR (13)"," "))</f>
        <v/>
      </c>
      <c r="E823" t="str">
        <f t="shared" si="37"/>
        <v/>
      </c>
      <c r="F823" t="str">
        <f>+IF($C823="","",IF(' Matrice Tarifaire NON AL'!AX826="","Non",' Matrice Tarifaire NON AL'!AX826))</f>
        <v/>
      </c>
      <c r="G823" t="str">
        <f>+IF($C823="","",IF(' Matrice Tarifaire NON AL'!Q826="DOMEDIA","MDD",IF(' Matrice Tarifaire NON AL'!Q826="APTA","MDD",IF(' Matrice Tarifaire NON AL'!Q826="TOP BUDGET","Premier Prix","MN"))))</f>
        <v/>
      </c>
      <c r="H823" t="str">
        <f>+IF($C823="","",' Matrice Tarifaire NON AL'!Q826)</f>
        <v/>
      </c>
      <c r="K823" t="str">
        <f>+IF($C823="","",' Matrice Tarifaire NON AL'!X826)</f>
        <v/>
      </c>
      <c r="L823" t="str">
        <f>+IF($C823="","",' Matrice Tarifaire NON AL'!X826)</f>
        <v/>
      </c>
      <c r="M823" t="str">
        <f>+IF($C823="","",' Matrice Tarifaire NON AL'!Y826)</f>
        <v/>
      </c>
      <c r="N823" t="str">
        <f>+IF($C823="","",' Matrice Tarifaire NON AL'!Z826)</f>
        <v/>
      </c>
      <c r="P823" t="str">
        <f>+IF(C823="","",IF(' Matrice Tarifaire NON AL'!X826&lt;&gt;168,"Non",""))</f>
        <v/>
      </c>
      <c r="Q823" t="str">
        <f>+IF($C823="","",' Matrice Tarifaire NON AL'!T826)</f>
        <v/>
      </c>
      <c r="R823" t="str">
        <f>+IF($C823="","",IF(' Matrice Tarifaire NON AL'!R826="","",' Matrice Tarifaire NON AL'!R826))</f>
        <v/>
      </c>
      <c r="S823" t="str">
        <f>+IF($C823="","",LEFT(' Matrice Tarifaire NON AL'!W826,1))</f>
        <v/>
      </c>
      <c r="T823" t="str">
        <f>+IF($C823="","",LEFT(' Matrice Tarifaire NON AL'!AY826,3))</f>
        <v/>
      </c>
      <c r="U823" t="str">
        <f t="shared" si="38"/>
        <v/>
      </c>
      <c r="V823" t="str">
        <f>+IF(C823="","",IF(VLOOKUP(' Matrice Tarifaire NON AL'!AK826,Feuil3!A:F,6,0)="Box",IF(' Matrice Tarifaire NON AL'!AL826="Mono-Référence","Homogène",IF(' Matrice Tarifaire NON AL'!AL826="Multi-Références","Panaché","")),IF(' Matrice Tarifaire NON AL'!AK826="A la Pièce","Composant sans Colisage",IF(' Matrice Tarifaire NON AL'!AK826="Composant de Box","Composant sans Colisage","Homogène"))))</f>
        <v/>
      </c>
      <c r="W823" t="str">
        <f>+IF($V823="","",VLOOKUP(' Matrice Tarifaire NON AL'!AK826,Feuil3!$A$4:$E$14,5,0))</f>
        <v/>
      </c>
      <c r="Y823" t="str">
        <f>+IF($V823="","",IF(VLOOKUP(' Matrice Tarifaire NON AL'!$AK826,Feuil3!$A$4:$D$14,4,0)="Palette",' Matrice Tarifaire NON AL'!AN826,""))</f>
        <v/>
      </c>
      <c r="AA823" t="str">
        <f>+IF($V823="","",IF(VLOOKUP(' Matrice Tarifaire NON AL'!$AK826,Feuil3!$A$4:$D$14,4,0)="Colis",' Matrice Tarifaire NON AL'!AN826,""))</f>
        <v/>
      </c>
      <c r="AC823" t="str">
        <f>+IF(V823="","",IF(VLOOKUP(' Matrice Tarifaire NON AL'!AK826,Feuil3!$A$4:$D$14,4,0)="Colis",IF(' Matrice Tarifaire NON AL'!AO826&gt;0,' Matrice Tarifaire NON AL'!AO826,""),""))</f>
        <v/>
      </c>
      <c r="AD823" t="str">
        <f t="shared" si="39"/>
        <v/>
      </c>
      <c r="AE823" t="str">
        <f>+IF(C823="","",' Matrice Tarifaire NON AL'!C826)</f>
        <v/>
      </c>
      <c r="AF823" t="str">
        <f>+IF(C823="","",' Matrice Tarifaire NON AL'!AQ826)</f>
        <v/>
      </c>
      <c r="AH823" t="str">
        <f>+IF(E823="","",' Matrice Tarifaire NON AL'!$U826)</f>
        <v/>
      </c>
      <c r="AI823" t="str">
        <f>+IF(F823="","",IF(' Matrice Tarifaire NON AL'!$V826="","",' Matrice Tarifaire NON AL'!$V826))</f>
        <v/>
      </c>
      <c r="AJ823" t="str">
        <f>+IF($C823="","",IF(' Matrice Tarifaire NON AL'!AZ826="","",' Matrice Tarifaire NON AL'!AZ826))</f>
        <v/>
      </c>
      <c r="AK823" t="str">
        <f>+IF($C823="","",IF(' Matrice Tarifaire NON AL'!BA826="","",' Matrice Tarifaire NON AL'!BA826))</f>
        <v/>
      </c>
      <c r="AL823" t="str">
        <f>+IF($C823="","",IF(' Matrice Tarifaire NON AL'!BB826="","",TEXT(' Matrice Tarifaire NON AL'!BB826,"0,0000")))</f>
        <v/>
      </c>
      <c r="AO823" t="str">
        <f>+IF($C823="","",IF(' Matrice Tarifaire NON AL'!BF826="","",TEXT(' Matrice Tarifaire NON AL'!BF826,"0,0000")))</f>
        <v/>
      </c>
      <c r="AP823" t="str">
        <f>+IF($C823="","",IF(' Matrice Tarifaire NON AL'!BG826="","",TEXT(' Matrice Tarifaire NON AL'!BG826,"0,0000")))</f>
        <v/>
      </c>
      <c r="AQ823" t="str">
        <f>+IF($C823="","",IF(' Matrice Tarifaire NON AL'!BH826="","",TEXT(' Matrice Tarifaire NON AL'!BH826,"0,0000")))</f>
        <v/>
      </c>
      <c r="AR823" t="str">
        <f>+IF($C823="","",IF(' Matrice Tarifaire NON AL'!BI826="","",TEXT(' Matrice Tarifaire NON AL'!BI826,"0,0000")))</f>
        <v/>
      </c>
      <c r="AS823" t="str">
        <f>+IF(C823="","",IF(' Matrice Tarifaire NON AL'!BJ826="","0",IF(' Matrice Tarifaire NON AL'!BJ826="","",' Matrice Tarifaire NON AL'!BJ826)))</f>
        <v/>
      </c>
      <c r="AT823" t="str">
        <f>+IF(C823="","",IF(' Matrice Tarifaire NON AL'!BK826="","",' Matrice Tarifaire NON AL'!$BK$6))</f>
        <v/>
      </c>
      <c r="AU823" t="str">
        <f>+IF(C823="","",IF(' Matrice Tarifaire NON AL'!BK826="","",TEXT(' Matrice Tarifaire NON AL'!BK826,"0,0000")))</f>
        <v/>
      </c>
      <c r="AV823" t="str">
        <f>+IF(C823="","",IF(' Matrice Tarifaire NON AL'!BL826="","",' Matrice Tarifaire NON AL'!$BL$6))</f>
        <v/>
      </c>
      <c r="AW823" t="str">
        <f>+IF(C823="","",IF(' Matrice Tarifaire NON AL'!BL826="","",TEXT(' Matrice Tarifaire NON AL'!BL826,"0,0000")))</f>
        <v/>
      </c>
      <c r="AX823" t="str">
        <f>+IF(C823="","",IF(' Matrice Tarifaire NON AL'!BM826="","",' Matrice Tarifaire NON AL'!$BM$6))</f>
        <v/>
      </c>
      <c r="AY823" t="str">
        <f>+IF(C823="","",IF(' Matrice Tarifaire NON AL'!BM826="","",TEXT(' Matrice Tarifaire NON AL'!BM826,"0,0000")))</f>
        <v/>
      </c>
      <c r="AZ823" t="str">
        <f>+IF(C823="","",IF(' Matrice Tarifaire NON AL'!BN826="","","Taxe DEEE"))</f>
        <v/>
      </c>
      <c r="BA823" t="str">
        <f>+IF(C823="","",IF(' Matrice Tarifaire NON AL'!BN826="","",TEXT(' Matrice Tarifaire NON AL'!BN826,"0,0000")))</f>
        <v/>
      </c>
      <c r="BD823" t="str">
        <f>+IF($C823="","",IF(' Matrice Tarifaire NON AL'!BR826="","",TEXT(' Matrice Tarifaire NON AL'!BR826,"0,000")))</f>
        <v/>
      </c>
      <c r="BE823" t="str">
        <f>+IF($C823="","",IF(' Matrice Tarifaire NON AL'!BS826="","",VALUE(TEXT(' Matrice Tarifaire NON AL'!BS826,"0,00"))))</f>
        <v/>
      </c>
      <c r="BF823" t="str">
        <f>+IF($C823="","",IF(' Matrice Tarifaire NON AL'!BY826="","",' Matrice Tarifaire NON AL'!BY826))</f>
        <v/>
      </c>
      <c r="BG823" t="str">
        <f>+IF(C823="","",IF(' Matrice Tarifaire NON AL'!AK826="Composant de Box","999",IF(' Matrice Tarifaire NON AL'!AP826&lt;&gt;"",' Matrice Tarifaire NON AL'!AP826,IF(' Matrice Tarifaire NON AL'!AO826&lt;&gt;"",' Matrice Tarifaire NON AL'!AO826,' Matrice Tarifaire NON AL'!AN826))))</f>
        <v/>
      </c>
    </row>
    <row r="824" spans="1:59" x14ac:dyDescent="0.25">
      <c r="A824" t="str">
        <f>+IF($C824="","",IF(' Matrice Tarifaire NON AL'!N827="","",IF(' Matrice Tarifaire NON AL'!N827=0,"GTIN A 0 - Ne doit pas être mis dans PRE REF",TEXT(' Matrice Tarifaire NON AL'!N827,"00000000000000"))))</f>
        <v/>
      </c>
      <c r="B824" t="str">
        <f>+IF(C824="","",IF(L824=172,4,VLOOKUP(' Matrice Tarifaire NON AL'!AK827,Feuil3!$A$4:$B$14,2,0)))</f>
        <v/>
      </c>
      <c r="C824" t="str">
        <f>+IF(' Matrice Tarifaire NON AL'!O827="","",SUBSTITUTE(' Matrice Tarifaire NON AL'!O827,"CHAR (10)"," "))</f>
        <v/>
      </c>
      <c r="D824" t="str">
        <f>+IF($C824="","",SUBSTITUTE(' Matrice Tarifaire NON AL'!P827,"CHAR (13)"," "))</f>
        <v/>
      </c>
      <c r="E824" t="str">
        <f t="shared" si="37"/>
        <v/>
      </c>
      <c r="F824" t="str">
        <f>+IF($C824="","",IF(' Matrice Tarifaire NON AL'!AX827="","Non",' Matrice Tarifaire NON AL'!AX827))</f>
        <v/>
      </c>
      <c r="G824" t="str">
        <f>+IF($C824="","",IF(' Matrice Tarifaire NON AL'!Q827="DOMEDIA","MDD",IF(' Matrice Tarifaire NON AL'!Q827="APTA","MDD",IF(' Matrice Tarifaire NON AL'!Q827="TOP BUDGET","Premier Prix","MN"))))</f>
        <v/>
      </c>
      <c r="H824" t="str">
        <f>+IF($C824="","",' Matrice Tarifaire NON AL'!Q827)</f>
        <v/>
      </c>
      <c r="K824" t="str">
        <f>+IF($C824="","",' Matrice Tarifaire NON AL'!X827)</f>
        <v/>
      </c>
      <c r="L824" t="str">
        <f>+IF($C824="","",' Matrice Tarifaire NON AL'!X827)</f>
        <v/>
      </c>
      <c r="M824" t="str">
        <f>+IF($C824="","",' Matrice Tarifaire NON AL'!Y827)</f>
        <v/>
      </c>
      <c r="N824" t="str">
        <f>+IF($C824="","",' Matrice Tarifaire NON AL'!Z827)</f>
        <v/>
      </c>
      <c r="P824" t="str">
        <f>+IF(C824="","",IF(' Matrice Tarifaire NON AL'!X827&lt;&gt;168,"Non",""))</f>
        <v/>
      </c>
      <c r="Q824" t="str">
        <f>+IF($C824="","",' Matrice Tarifaire NON AL'!T827)</f>
        <v/>
      </c>
      <c r="R824" t="str">
        <f>+IF($C824="","",IF(' Matrice Tarifaire NON AL'!R827="","",' Matrice Tarifaire NON AL'!R827))</f>
        <v/>
      </c>
      <c r="S824" t="str">
        <f>+IF($C824="","",LEFT(' Matrice Tarifaire NON AL'!W827,1))</f>
        <v/>
      </c>
      <c r="T824" t="str">
        <f>+IF($C824="","",LEFT(' Matrice Tarifaire NON AL'!AY827,3))</f>
        <v/>
      </c>
      <c r="U824" t="str">
        <f t="shared" si="38"/>
        <v/>
      </c>
      <c r="V824" t="str">
        <f>+IF(C824="","",IF(VLOOKUP(' Matrice Tarifaire NON AL'!AK827,Feuil3!A:F,6,0)="Box",IF(' Matrice Tarifaire NON AL'!AL827="Mono-Référence","Homogène",IF(' Matrice Tarifaire NON AL'!AL827="Multi-Références","Panaché","")),IF(' Matrice Tarifaire NON AL'!AK827="A la Pièce","Composant sans Colisage",IF(' Matrice Tarifaire NON AL'!AK827="Composant de Box","Composant sans Colisage","Homogène"))))</f>
        <v/>
      </c>
      <c r="W824" t="str">
        <f>+IF($V824="","",VLOOKUP(' Matrice Tarifaire NON AL'!AK827,Feuil3!$A$4:$E$14,5,0))</f>
        <v/>
      </c>
      <c r="Y824" t="str">
        <f>+IF($V824="","",IF(VLOOKUP(' Matrice Tarifaire NON AL'!$AK827,Feuil3!$A$4:$D$14,4,0)="Palette",' Matrice Tarifaire NON AL'!AN827,""))</f>
        <v/>
      </c>
      <c r="AA824" t="str">
        <f>+IF($V824="","",IF(VLOOKUP(' Matrice Tarifaire NON AL'!$AK827,Feuil3!$A$4:$D$14,4,0)="Colis",' Matrice Tarifaire NON AL'!AN827,""))</f>
        <v/>
      </c>
      <c r="AC824" t="str">
        <f>+IF(V824="","",IF(VLOOKUP(' Matrice Tarifaire NON AL'!AK827,Feuil3!$A$4:$D$14,4,0)="Colis",IF(' Matrice Tarifaire NON AL'!AO827&gt;0,' Matrice Tarifaire NON AL'!AO827,""),""))</f>
        <v/>
      </c>
      <c r="AD824" t="str">
        <f t="shared" si="39"/>
        <v/>
      </c>
      <c r="AE824" t="str">
        <f>+IF(C824="","",' Matrice Tarifaire NON AL'!C827)</f>
        <v/>
      </c>
      <c r="AF824" t="str">
        <f>+IF(C824="","",' Matrice Tarifaire NON AL'!AQ827)</f>
        <v/>
      </c>
      <c r="AH824" t="str">
        <f>+IF(E824="","",' Matrice Tarifaire NON AL'!$U827)</f>
        <v/>
      </c>
      <c r="AI824" t="str">
        <f>+IF(F824="","",IF(' Matrice Tarifaire NON AL'!$V827="","",' Matrice Tarifaire NON AL'!$V827))</f>
        <v/>
      </c>
      <c r="AJ824" t="str">
        <f>+IF($C824="","",IF(' Matrice Tarifaire NON AL'!AZ827="","",' Matrice Tarifaire NON AL'!AZ827))</f>
        <v/>
      </c>
      <c r="AK824" t="str">
        <f>+IF($C824="","",IF(' Matrice Tarifaire NON AL'!BA827="","",' Matrice Tarifaire NON AL'!BA827))</f>
        <v/>
      </c>
      <c r="AL824" t="str">
        <f>+IF($C824="","",IF(' Matrice Tarifaire NON AL'!BB827="","",TEXT(' Matrice Tarifaire NON AL'!BB827,"0,0000")))</f>
        <v/>
      </c>
      <c r="AO824" t="str">
        <f>+IF($C824="","",IF(' Matrice Tarifaire NON AL'!BF827="","",TEXT(' Matrice Tarifaire NON AL'!BF827,"0,0000")))</f>
        <v/>
      </c>
      <c r="AP824" t="str">
        <f>+IF($C824="","",IF(' Matrice Tarifaire NON AL'!BG827="","",TEXT(' Matrice Tarifaire NON AL'!BG827,"0,0000")))</f>
        <v/>
      </c>
      <c r="AQ824" t="str">
        <f>+IF($C824="","",IF(' Matrice Tarifaire NON AL'!BH827="","",TEXT(' Matrice Tarifaire NON AL'!BH827,"0,0000")))</f>
        <v/>
      </c>
      <c r="AR824" t="str">
        <f>+IF($C824="","",IF(' Matrice Tarifaire NON AL'!BI827="","",TEXT(' Matrice Tarifaire NON AL'!BI827,"0,0000")))</f>
        <v/>
      </c>
      <c r="AS824" t="str">
        <f>+IF(C824="","",IF(' Matrice Tarifaire NON AL'!BJ827="","0",IF(' Matrice Tarifaire NON AL'!BJ827="","",' Matrice Tarifaire NON AL'!BJ827)))</f>
        <v/>
      </c>
      <c r="AT824" t="str">
        <f>+IF(C824="","",IF(' Matrice Tarifaire NON AL'!BK827="","",' Matrice Tarifaire NON AL'!$BK$6))</f>
        <v/>
      </c>
      <c r="AU824" t="str">
        <f>+IF(C824="","",IF(' Matrice Tarifaire NON AL'!BK827="","",TEXT(' Matrice Tarifaire NON AL'!BK827,"0,0000")))</f>
        <v/>
      </c>
      <c r="AV824" t="str">
        <f>+IF(C824="","",IF(' Matrice Tarifaire NON AL'!BL827="","",' Matrice Tarifaire NON AL'!$BL$6))</f>
        <v/>
      </c>
      <c r="AW824" t="str">
        <f>+IF(C824="","",IF(' Matrice Tarifaire NON AL'!BL827="","",TEXT(' Matrice Tarifaire NON AL'!BL827,"0,0000")))</f>
        <v/>
      </c>
      <c r="AX824" t="str">
        <f>+IF(C824="","",IF(' Matrice Tarifaire NON AL'!BM827="","",' Matrice Tarifaire NON AL'!$BM$6))</f>
        <v/>
      </c>
      <c r="AY824" t="str">
        <f>+IF(C824="","",IF(' Matrice Tarifaire NON AL'!BM827="","",TEXT(' Matrice Tarifaire NON AL'!BM827,"0,0000")))</f>
        <v/>
      </c>
      <c r="AZ824" t="str">
        <f>+IF(C824="","",IF(' Matrice Tarifaire NON AL'!BN827="","","Taxe DEEE"))</f>
        <v/>
      </c>
      <c r="BA824" t="str">
        <f>+IF(C824="","",IF(' Matrice Tarifaire NON AL'!BN827="","",TEXT(' Matrice Tarifaire NON AL'!BN827,"0,0000")))</f>
        <v/>
      </c>
      <c r="BD824" t="str">
        <f>+IF($C824="","",IF(' Matrice Tarifaire NON AL'!BR827="","",TEXT(' Matrice Tarifaire NON AL'!BR827,"0,000")))</f>
        <v/>
      </c>
      <c r="BE824" t="str">
        <f>+IF($C824="","",IF(' Matrice Tarifaire NON AL'!BS827="","",VALUE(TEXT(' Matrice Tarifaire NON AL'!BS827,"0,00"))))</f>
        <v/>
      </c>
      <c r="BF824" t="str">
        <f>+IF($C824="","",IF(' Matrice Tarifaire NON AL'!BY827="","",' Matrice Tarifaire NON AL'!BY827))</f>
        <v/>
      </c>
      <c r="BG824" t="str">
        <f>+IF(C824="","",IF(' Matrice Tarifaire NON AL'!AK827="Composant de Box","999",IF(' Matrice Tarifaire NON AL'!AP827&lt;&gt;"",' Matrice Tarifaire NON AL'!AP827,IF(' Matrice Tarifaire NON AL'!AO827&lt;&gt;"",' Matrice Tarifaire NON AL'!AO827,' Matrice Tarifaire NON AL'!AN827))))</f>
        <v/>
      </c>
    </row>
    <row r="825" spans="1:59" x14ac:dyDescent="0.25">
      <c r="A825" t="str">
        <f>+IF($C825="","",IF(' Matrice Tarifaire NON AL'!N828="","",IF(' Matrice Tarifaire NON AL'!N828=0,"GTIN A 0 - Ne doit pas être mis dans PRE REF",TEXT(' Matrice Tarifaire NON AL'!N828,"00000000000000"))))</f>
        <v/>
      </c>
      <c r="B825" t="str">
        <f>+IF(C825="","",IF(L825=172,4,VLOOKUP(' Matrice Tarifaire NON AL'!AK828,Feuil3!$A$4:$B$14,2,0)))</f>
        <v/>
      </c>
      <c r="C825" t="str">
        <f>+IF(' Matrice Tarifaire NON AL'!O828="","",SUBSTITUTE(' Matrice Tarifaire NON AL'!O828,"CHAR (10)"," "))</f>
        <v/>
      </c>
      <c r="D825" t="str">
        <f>+IF($C825="","",SUBSTITUTE(' Matrice Tarifaire NON AL'!P828,"CHAR (13)"," "))</f>
        <v/>
      </c>
      <c r="E825" t="str">
        <f t="shared" si="37"/>
        <v/>
      </c>
      <c r="F825" t="str">
        <f>+IF($C825="","",IF(' Matrice Tarifaire NON AL'!AX828="","Non",' Matrice Tarifaire NON AL'!AX828))</f>
        <v/>
      </c>
      <c r="G825" t="str">
        <f>+IF($C825="","",IF(' Matrice Tarifaire NON AL'!Q828="DOMEDIA","MDD",IF(' Matrice Tarifaire NON AL'!Q828="APTA","MDD",IF(' Matrice Tarifaire NON AL'!Q828="TOP BUDGET","Premier Prix","MN"))))</f>
        <v/>
      </c>
      <c r="H825" t="str">
        <f>+IF($C825="","",' Matrice Tarifaire NON AL'!Q828)</f>
        <v/>
      </c>
      <c r="K825" t="str">
        <f>+IF($C825="","",' Matrice Tarifaire NON AL'!X828)</f>
        <v/>
      </c>
      <c r="L825" t="str">
        <f>+IF($C825="","",' Matrice Tarifaire NON AL'!X828)</f>
        <v/>
      </c>
      <c r="M825" t="str">
        <f>+IF($C825="","",' Matrice Tarifaire NON AL'!Y828)</f>
        <v/>
      </c>
      <c r="N825" t="str">
        <f>+IF($C825="","",' Matrice Tarifaire NON AL'!Z828)</f>
        <v/>
      </c>
      <c r="P825" t="str">
        <f>+IF(C825="","",IF(' Matrice Tarifaire NON AL'!X828&lt;&gt;168,"Non",""))</f>
        <v/>
      </c>
      <c r="Q825" t="str">
        <f>+IF($C825="","",' Matrice Tarifaire NON AL'!T828)</f>
        <v/>
      </c>
      <c r="R825" t="str">
        <f>+IF($C825="","",IF(' Matrice Tarifaire NON AL'!R828="","",' Matrice Tarifaire NON AL'!R828))</f>
        <v/>
      </c>
      <c r="S825" t="str">
        <f>+IF($C825="","",LEFT(' Matrice Tarifaire NON AL'!W828,1))</f>
        <v/>
      </c>
      <c r="T825" t="str">
        <f>+IF($C825="","",LEFT(' Matrice Tarifaire NON AL'!AY828,3))</f>
        <v/>
      </c>
      <c r="U825" t="str">
        <f t="shared" si="38"/>
        <v/>
      </c>
      <c r="V825" t="str">
        <f>+IF(C825="","",IF(VLOOKUP(' Matrice Tarifaire NON AL'!AK828,Feuil3!A:F,6,0)="Box",IF(' Matrice Tarifaire NON AL'!AL828="Mono-Référence","Homogène",IF(' Matrice Tarifaire NON AL'!AL828="Multi-Références","Panaché","")),IF(' Matrice Tarifaire NON AL'!AK828="A la Pièce","Composant sans Colisage",IF(' Matrice Tarifaire NON AL'!AK828="Composant de Box","Composant sans Colisage","Homogène"))))</f>
        <v/>
      </c>
      <c r="W825" t="str">
        <f>+IF($V825="","",VLOOKUP(' Matrice Tarifaire NON AL'!AK828,Feuil3!$A$4:$E$14,5,0))</f>
        <v/>
      </c>
      <c r="Y825" t="str">
        <f>+IF($V825="","",IF(VLOOKUP(' Matrice Tarifaire NON AL'!$AK828,Feuil3!$A$4:$D$14,4,0)="Palette",' Matrice Tarifaire NON AL'!AN828,""))</f>
        <v/>
      </c>
      <c r="AA825" t="str">
        <f>+IF($V825="","",IF(VLOOKUP(' Matrice Tarifaire NON AL'!$AK828,Feuil3!$A$4:$D$14,4,0)="Colis",' Matrice Tarifaire NON AL'!AN828,""))</f>
        <v/>
      </c>
      <c r="AC825" t="str">
        <f>+IF(V825="","",IF(VLOOKUP(' Matrice Tarifaire NON AL'!AK828,Feuil3!$A$4:$D$14,4,0)="Colis",IF(' Matrice Tarifaire NON AL'!AO828&gt;0,' Matrice Tarifaire NON AL'!AO828,""),""))</f>
        <v/>
      </c>
      <c r="AD825" t="str">
        <f t="shared" si="39"/>
        <v/>
      </c>
      <c r="AE825" t="str">
        <f>+IF(C825="","",' Matrice Tarifaire NON AL'!C828)</f>
        <v/>
      </c>
      <c r="AF825" t="str">
        <f>+IF(C825="","",' Matrice Tarifaire NON AL'!AQ828)</f>
        <v/>
      </c>
      <c r="AH825" t="str">
        <f>+IF(E825="","",' Matrice Tarifaire NON AL'!$U828)</f>
        <v/>
      </c>
      <c r="AI825" t="str">
        <f>+IF(F825="","",IF(' Matrice Tarifaire NON AL'!$V828="","",' Matrice Tarifaire NON AL'!$V828))</f>
        <v/>
      </c>
      <c r="AJ825" t="str">
        <f>+IF($C825="","",IF(' Matrice Tarifaire NON AL'!AZ828="","",' Matrice Tarifaire NON AL'!AZ828))</f>
        <v/>
      </c>
      <c r="AK825" t="str">
        <f>+IF($C825="","",IF(' Matrice Tarifaire NON AL'!BA828="","",' Matrice Tarifaire NON AL'!BA828))</f>
        <v/>
      </c>
      <c r="AL825" t="str">
        <f>+IF($C825="","",IF(' Matrice Tarifaire NON AL'!BB828="","",TEXT(' Matrice Tarifaire NON AL'!BB828,"0,0000")))</f>
        <v/>
      </c>
      <c r="AO825" t="str">
        <f>+IF($C825="","",IF(' Matrice Tarifaire NON AL'!BF828="","",TEXT(' Matrice Tarifaire NON AL'!BF828,"0,0000")))</f>
        <v/>
      </c>
      <c r="AP825" t="str">
        <f>+IF($C825="","",IF(' Matrice Tarifaire NON AL'!BG828="","",TEXT(' Matrice Tarifaire NON AL'!BG828,"0,0000")))</f>
        <v/>
      </c>
      <c r="AQ825" t="str">
        <f>+IF($C825="","",IF(' Matrice Tarifaire NON AL'!BH828="","",TEXT(' Matrice Tarifaire NON AL'!BH828,"0,0000")))</f>
        <v/>
      </c>
      <c r="AR825" t="str">
        <f>+IF($C825="","",IF(' Matrice Tarifaire NON AL'!BI828="","",TEXT(' Matrice Tarifaire NON AL'!BI828,"0,0000")))</f>
        <v/>
      </c>
      <c r="AS825" t="str">
        <f>+IF(C825="","",IF(' Matrice Tarifaire NON AL'!BJ828="","0",IF(' Matrice Tarifaire NON AL'!BJ828="","",' Matrice Tarifaire NON AL'!BJ828)))</f>
        <v/>
      </c>
      <c r="AT825" t="str">
        <f>+IF(C825="","",IF(' Matrice Tarifaire NON AL'!BK828="","",' Matrice Tarifaire NON AL'!$BK$6))</f>
        <v/>
      </c>
      <c r="AU825" t="str">
        <f>+IF(C825="","",IF(' Matrice Tarifaire NON AL'!BK828="","",TEXT(' Matrice Tarifaire NON AL'!BK828,"0,0000")))</f>
        <v/>
      </c>
      <c r="AV825" t="str">
        <f>+IF(C825="","",IF(' Matrice Tarifaire NON AL'!BL828="","",' Matrice Tarifaire NON AL'!$BL$6))</f>
        <v/>
      </c>
      <c r="AW825" t="str">
        <f>+IF(C825="","",IF(' Matrice Tarifaire NON AL'!BL828="","",TEXT(' Matrice Tarifaire NON AL'!BL828,"0,0000")))</f>
        <v/>
      </c>
      <c r="AX825" t="str">
        <f>+IF(C825="","",IF(' Matrice Tarifaire NON AL'!BM828="","",' Matrice Tarifaire NON AL'!$BM$6))</f>
        <v/>
      </c>
      <c r="AY825" t="str">
        <f>+IF(C825="","",IF(' Matrice Tarifaire NON AL'!BM828="","",TEXT(' Matrice Tarifaire NON AL'!BM828,"0,0000")))</f>
        <v/>
      </c>
      <c r="AZ825" t="str">
        <f>+IF(C825="","",IF(' Matrice Tarifaire NON AL'!BN828="","","Taxe DEEE"))</f>
        <v/>
      </c>
      <c r="BA825" t="str">
        <f>+IF(C825="","",IF(' Matrice Tarifaire NON AL'!BN828="","",TEXT(' Matrice Tarifaire NON AL'!BN828,"0,0000")))</f>
        <v/>
      </c>
      <c r="BD825" t="str">
        <f>+IF($C825="","",IF(' Matrice Tarifaire NON AL'!BR828="","",TEXT(' Matrice Tarifaire NON AL'!BR828,"0,000")))</f>
        <v/>
      </c>
      <c r="BE825" t="str">
        <f>+IF($C825="","",IF(' Matrice Tarifaire NON AL'!BS828="","",VALUE(TEXT(' Matrice Tarifaire NON AL'!BS828,"0,00"))))</f>
        <v/>
      </c>
      <c r="BF825" t="str">
        <f>+IF($C825="","",IF(' Matrice Tarifaire NON AL'!BY828="","",' Matrice Tarifaire NON AL'!BY828))</f>
        <v/>
      </c>
      <c r="BG825" t="str">
        <f>+IF(C825="","",IF(' Matrice Tarifaire NON AL'!AK828="Composant de Box","999",IF(' Matrice Tarifaire NON AL'!AP828&lt;&gt;"",' Matrice Tarifaire NON AL'!AP828,IF(' Matrice Tarifaire NON AL'!AO828&lt;&gt;"",' Matrice Tarifaire NON AL'!AO828,' Matrice Tarifaire NON AL'!AN828))))</f>
        <v/>
      </c>
    </row>
    <row r="826" spans="1:59" x14ac:dyDescent="0.25">
      <c r="A826" t="str">
        <f>+IF($C826="","",IF(' Matrice Tarifaire NON AL'!N829="","",IF(' Matrice Tarifaire NON AL'!N829=0,"GTIN A 0 - Ne doit pas être mis dans PRE REF",TEXT(' Matrice Tarifaire NON AL'!N829,"00000000000000"))))</f>
        <v/>
      </c>
      <c r="B826" t="str">
        <f>+IF(C826="","",IF(L826=172,4,VLOOKUP(' Matrice Tarifaire NON AL'!AK829,Feuil3!$A$4:$B$14,2,0)))</f>
        <v/>
      </c>
      <c r="C826" t="str">
        <f>+IF(' Matrice Tarifaire NON AL'!O829="","",SUBSTITUTE(' Matrice Tarifaire NON AL'!O829,"CHAR (10)"," "))</f>
        <v/>
      </c>
      <c r="D826" t="str">
        <f>+IF($C826="","",SUBSTITUTE(' Matrice Tarifaire NON AL'!P829,"CHAR (13)"," "))</f>
        <v/>
      </c>
      <c r="E826" t="str">
        <f t="shared" si="37"/>
        <v/>
      </c>
      <c r="F826" t="str">
        <f>+IF($C826="","",IF(' Matrice Tarifaire NON AL'!AX829="","Non",' Matrice Tarifaire NON AL'!AX829))</f>
        <v/>
      </c>
      <c r="G826" t="str">
        <f>+IF($C826="","",IF(' Matrice Tarifaire NON AL'!Q829="DOMEDIA","MDD",IF(' Matrice Tarifaire NON AL'!Q829="APTA","MDD",IF(' Matrice Tarifaire NON AL'!Q829="TOP BUDGET","Premier Prix","MN"))))</f>
        <v/>
      </c>
      <c r="H826" t="str">
        <f>+IF($C826="","",' Matrice Tarifaire NON AL'!Q829)</f>
        <v/>
      </c>
      <c r="K826" t="str">
        <f>+IF($C826="","",' Matrice Tarifaire NON AL'!X829)</f>
        <v/>
      </c>
      <c r="L826" t="str">
        <f>+IF($C826="","",' Matrice Tarifaire NON AL'!X829)</f>
        <v/>
      </c>
      <c r="M826" t="str">
        <f>+IF($C826="","",' Matrice Tarifaire NON AL'!Y829)</f>
        <v/>
      </c>
      <c r="N826" t="str">
        <f>+IF($C826="","",' Matrice Tarifaire NON AL'!Z829)</f>
        <v/>
      </c>
      <c r="P826" t="str">
        <f>+IF(C826="","",IF(' Matrice Tarifaire NON AL'!X829&lt;&gt;168,"Non",""))</f>
        <v/>
      </c>
      <c r="Q826" t="str">
        <f>+IF($C826="","",' Matrice Tarifaire NON AL'!T829)</f>
        <v/>
      </c>
      <c r="R826" t="str">
        <f>+IF($C826="","",IF(' Matrice Tarifaire NON AL'!R829="","",' Matrice Tarifaire NON AL'!R829))</f>
        <v/>
      </c>
      <c r="S826" t="str">
        <f>+IF($C826="","",LEFT(' Matrice Tarifaire NON AL'!W829,1))</f>
        <v/>
      </c>
      <c r="T826" t="str">
        <f>+IF($C826="","",LEFT(' Matrice Tarifaire NON AL'!AY829,3))</f>
        <v/>
      </c>
      <c r="U826" t="str">
        <f t="shared" si="38"/>
        <v/>
      </c>
      <c r="V826" t="str">
        <f>+IF(C826="","",IF(VLOOKUP(' Matrice Tarifaire NON AL'!AK829,Feuil3!A:F,6,0)="Box",IF(' Matrice Tarifaire NON AL'!AL829="Mono-Référence","Homogène",IF(' Matrice Tarifaire NON AL'!AL829="Multi-Références","Panaché","")),IF(' Matrice Tarifaire NON AL'!AK829="A la Pièce","Composant sans Colisage",IF(' Matrice Tarifaire NON AL'!AK829="Composant de Box","Composant sans Colisage","Homogène"))))</f>
        <v/>
      </c>
      <c r="W826" t="str">
        <f>+IF($V826="","",VLOOKUP(' Matrice Tarifaire NON AL'!AK829,Feuil3!$A$4:$E$14,5,0))</f>
        <v/>
      </c>
      <c r="Y826" t="str">
        <f>+IF($V826="","",IF(VLOOKUP(' Matrice Tarifaire NON AL'!$AK829,Feuil3!$A$4:$D$14,4,0)="Palette",' Matrice Tarifaire NON AL'!AN829,""))</f>
        <v/>
      </c>
      <c r="AA826" t="str">
        <f>+IF($V826="","",IF(VLOOKUP(' Matrice Tarifaire NON AL'!$AK829,Feuil3!$A$4:$D$14,4,0)="Colis",' Matrice Tarifaire NON AL'!AN829,""))</f>
        <v/>
      </c>
      <c r="AC826" t="str">
        <f>+IF(V826="","",IF(VLOOKUP(' Matrice Tarifaire NON AL'!AK829,Feuil3!$A$4:$D$14,4,0)="Colis",IF(' Matrice Tarifaire NON AL'!AO829&gt;0,' Matrice Tarifaire NON AL'!AO829,""),""))</f>
        <v/>
      </c>
      <c r="AD826" t="str">
        <f t="shared" si="39"/>
        <v/>
      </c>
      <c r="AE826" t="str">
        <f>+IF(C826="","",' Matrice Tarifaire NON AL'!C829)</f>
        <v/>
      </c>
      <c r="AF826" t="str">
        <f>+IF(C826="","",' Matrice Tarifaire NON AL'!AQ829)</f>
        <v/>
      </c>
      <c r="AH826" t="str">
        <f>+IF(E826="","",' Matrice Tarifaire NON AL'!$U829)</f>
        <v/>
      </c>
      <c r="AI826" t="str">
        <f>+IF(F826="","",IF(' Matrice Tarifaire NON AL'!$V829="","",' Matrice Tarifaire NON AL'!$V829))</f>
        <v/>
      </c>
      <c r="AJ826" t="str">
        <f>+IF($C826="","",IF(' Matrice Tarifaire NON AL'!AZ829="","",' Matrice Tarifaire NON AL'!AZ829))</f>
        <v/>
      </c>
      <c r="AK826" t="str">
        <f>+IF($C826="","",IF(' Matrice Tarifaire NON AL'!BA829="","",' Matrice Tarifaire NON AL'!BA829))</f>
        <v/>
      </c>
      <c r="AL826" t="str">
        <f>+IF($C826="","",IF(' Matrice Tarifaire NON AL'!BB829="","",TEXT(' Matrice Tarifaire NON AL'!BB829,"0,0000")))</f>
        <v/>
      </c>
      <c r="AO826" t="str">
        <f>+IF($C826="","",IF(' Matrice Tarifaire NON AL'!BF829="","",TEXT(' Matrice Tarifaire NON AL'!BF829,"0,0000")))</f>
        <v/>
      </c>
      <c r="AP826" t="str">
        <f>+IF($C826="","",IF(' Matrice Tarifaire NON AL'!BG829="","",TEXT(' Matrice Tarifaire NON AL'!BG829,"0,0000")))</f>
        <v/>
      </c>
      <c r="AQ826" t="str">
        <f>+IF($C826="","",IF(' Matrice Tarifaire NON AL'!BH829="","",TEXT(' Matrice Tarifaire NON AL'!BH829,"0,0000")))</f>
        <v/>
      </c>
      <c r="AR826" t="str">
        <f>+IF($C826="","",IF(' Matrice Tarifaire NON AL'!BI829="","",TEXT(' Matrice Tarifaire NON AL'!BI829,"0,0000")))</f>
        <v/>
      </c>
      <c r="AS826" t="str">
        <f>+IF(C826="","",IF(' Matrice Tarifaire NON AL'!BJ829="","0",IF(' Matrice Tarifaire NON AL'!BJ829="","",' Matrice Tarifaire NON AL'!BJ829)))</f>
        <v/>
      </c>
      <c r="AT826" t="str">
        <f>+IF(C826="","",IF(' Matrice Tarifaire NON AL'!BK829="","",' Matrice Tarifaire NON AL'!$BK$6))</f>
        <v/>
      </c>
      <c r="AU826" t="str">
        <f>+IF(C826="","",IF(' Matrice Tarifaire NON AL'!BK829="","",TEXT(' Matrice Tarifaire NON AL'!BK829,"0,0000")))</f>
        <v/>
      </c>
      <c r="AV826" t="str">
        <f>+IF(C826="","",IF(' Matrice Tarifaire NON AL'!BL829="","",' Matrice Tarifaire NON AL'!$BL$6))</f>
        <v/>
      </c>
      <c r="AW826" t="str">
        <f>+IF(C826="","",IF(' Matrice Tarifaire NON AL'!BL829="","",TEXT(' Matrice Tarifaire NON AL'!BL829,"0,0000")))</f>
        <v/>
      </c>
      <c r="AX826" t="str">
        <f>+IF(C826="","",IF(' Matrice Tarifaire NON AL'!BM829="","",' Matrice Tarifaire NON AL'!$BM$6))</f>
        <v/>
      </c>
      <c r="AY826" t="str">
        <f>+IF(C826="","",IF(' Matrice Tarifaire NON AL'!BM829="","",TEXT(' Matrice Tarifaire NON AL'!BM829,"0,0000")))</f>
        <v/>
      </c>
      <c r="AZ826" t="str">
        <f>+IF(C826="","",IF(' Matrice Tarifaire NON AL'!BN829="","","Taxe DEEE"))</f>
        <v/>
      </c>
      <c r="BA826" t="str">
        <f>+IF(C826="","",IF(' Matrice Tarifaire NON AL'!BN829="","",TEXT(' Matrice Tarifaire NON AL'!BN829,"0,0000")))</f>
        <v/>
      </c>
      <c r="BD826" t="str">
        <f>+IF($C826="","",IF(' Matrice Tarifaire NON AL'!BR829="","",TEXT(' Matrice Tarifaire NON AL'!BR829,"0,000")))</f>
        <v/>
      </c>
      <c r="BE826" t="str">
        <f>+IF($C826="","",IF(' Matrice Tarifaire NON AL'!BS829="","",VALUE(TEXT(' Matrice Tarifaire NON AL'!BS829,"0,00"))))</f>
        <v/>
      </c>
      <c r="BF826" t="str">
        <f>+IF($C826="","",IF(' Matrice Tarifaire NON AL'!BY829="","",' Matrice Tarifaire NON AL'!BY829))</f>
        <v/>
      </c>
      <c r="BG826" t="str">
        <f>+IF(C826="","",IF(' Matrice Tarifaire NON AL'!AK829="Composant de Box","999",IF(' Matrice Tarifaire NON AL'!AP829&lt;&gt;"",' Matrice Tarifaire NON AL'!AP829,IF(' Matrice Tarifaire NON AL'!AO829&lt;&gt;"",' Matrice Tarifaire NON AL'!AO829,' Matrice Tarifaire NON AL'!AN829))))</f>
        <v/>
      </c>
    </row>
    <row r="827" spans="1:59" x14ac:dyDescent="0.25">
      <c r="A827" t="str">
        <f>+IF($C827="","",IF(' Matrice Tarifaire NON AL'!N830="","",IF(' Matrice Tarifaire NON AL'!N830=0,"GTIN A 0 - Ne doit pas être mis dans PRE REF",TEXT(' Matrice Tarifaire NON AL'!N830,"00000000000000"))))</f>
        <v/>
      </c>
      <c r="B827" t="str">
        <f>+IF(C827="","",IF(L827=172,4,VLOOKUP(' Matrice Tarifaire NON AL'!AK830,Feuil3!$A$4:$B$14,2,0)))</f>
        <v/>
      </c>
      <c r="C827" t="str">
        <f>+IF(' Matrice Tarifaire NON AL'!O830="","",SUBSTITUTE(' Matrice Tarifaire NON AL'!O830,"CHAR (10)"," "))</f>
        <v/>
      </c>
      <c r="D827" t="str">
        <f>+IF($C827="","",SUBSTITUTE(' Matrice Tarifaire NON AL'!P830,"CHAR (13)"," "))</f>
        <v/>
      </c>
      <c r="E827" t="str">
        <f t="shared" si="37"/>
        <v/>
      </c>
      <c r="F827" t="str">
        <f>+IF($C827="","",IF(' Matrice Tarifaire NON AL'!AX830="","Non",' Matrice Tarifaire NON AL'!AX830))</f>
        <v/>
      </c>
      <c r="G827" t="str">
        <f>+IF($C827="","",IF(' Matrice Tarifaire NON AL'!Q830="DOMEDIA","MDD",IF(' Matrice Tarifaire NON AL'!Q830="APTA","MDD",IF(' Matrice Tarifaire NON AL'!Q830="TOP BUDGET","Premier Prix","MN"))))</f>
        <v/>
      </c>
      <c r="H827" t="str">
        <f>+IF($C827="","",' Matrice Tarifaire NON AL'!Q830)</f>
        <v/>
      </c>
      <c r="K827" t="str">
        <f>+IF($C827="","",' Matrice Tarifaire NON AL'!X830)</f>
        <v/>
      </c>
      <c r="L827" t="str">
        <f>+IF($C827="","",' Matrice Tarifaire NON AL'!X830)</f>
        <v/>
      </c>
      <c r="M827" t="str">
        <f>+IF($C827="","",' Matrice Tarifaire NON AL'!Y830)</f>
        <v/>
      </c>
      <c r="N827" t="str">
        <f>+IF($C827="","",' Matrice Tarifaire NON AL'!Z830)</f>
        <v/>
      </c>
      <c r="P827" t="str">
        <f>+IF(C827="","",IF(' Matrice Tarifaire NON AL'!X830&lt;&gt;168,"Non",""))</f>
        <v/>
      </c>
      <c r="Q827" t="str">
        <f>+IF($C827="","",' Matrice Tarifaire NON AL'!T830)</f>
        <v/>
      </c>
      <c r="R827" t="str">
        <f>+IF($C827="","",IF(' Matrice Tarifaire NON AL'!R830="","",' Matrice Tarifaire NON AL'!R830))</f>
        <v/>
      </c>
      <c r="S827" t="str">
        <f>+IF($C827="","",LEFT(' Matrice Tarifaire NON AL'!W830,1))</f>
        <v/>
      </c>
      <c r="T827" t="str">
        <f>+IF($C827="","",LEFT(' Matrice Tarifaire NON AL'!AY830,3))</f>
        <v/>
      </c>
      <c r="U827" t="str">
        <f t="shared" si="38"/>
        <v/>
      </c>
      <c r="V827" t="str">
        <f>+IF(C827="","",IF(VLOOKUP(' Matrice Tarifaire NON AL'!AK830,Feuil3!A:F,6,0)="Box",IF(' Matrice Tarifaire NON AL'!AL830="Mono-Référence","Homogène",IF(' Matrice Tarifaire NON AL'!AL830="Multi-Références","Panaché","")),IF(' Matrice Tarifaire NON AL'!AK830="A la Pièce","Composant sans Colisage",IF(' Matrice Tarifaire NON AL'!AK830="Composant de Box","Composant sans Colisage","Homogène"))))</f>
        <v/>
      </c>
      <c r="W827" t="str">
        <f>+IF($V827="","",VLOOKUP(' Matrice Tarifaire NON AL'!AK830,Feuil3!$A$4:$E$14,5,0))</f>
        <v/>
      </c>
      <c r="Y827" t="str">
        <f>+IF($V827="","",IF(VLOOKUP(' Matrice Tarifaire NON AL'!$AK830,Feuil3!$A$4:$D$14,4,0)="Palette",' Matrice Tarifaire NON AL'!AN830,""))</f>
        <v/>
      </c>
      <c r="AA827" t="str">
        <f>+IF($V827="","",IF(VLOOKUP(' Matrice Tarifaire NON AL'!$AK830,Feuil3!$A$4:$D$14,4,0)="Colis",' Matrice Tarifaire NON AL'!AN830,""))</f>
        <v/>
      </c>
      <c r="AC827" t="str">
        <f>+IF(V827="","",IF(VLOOKUP(' Matrice Tarifaire NON AL'!AK830,Feuil3!$A$4:$D$14,4,0)="Colis",IF(' Matrice Tarifaire NON AL'!AO830&gt;0,' Matrice Tarifaire NON AL'!AO830,""),""))</f>
        <v/>
      </c>
      <c r="AD827" t="str">
        <f t="shared" si="39"/>
        <v/>
      </c>
      <c r="AE827" t="str">
        <f>+IF(C827="","",' Matrice Tarifaire NON AL'!C830)</f>
        <v/>
      </c>
      <c r="AF827" t="str">
        <f>+IF(C827="","",' Matrice Tarifaire NON AL'!AQ830)</f>
        <v/>
      </c>
      <c r="AH827" t="str">
        <f>+IF(E827="","",' Matrice Tarifaire NON AL'!$U830)</f>
        <v/>
      </c>
      <c r="AI827" t="str">
        <f>+IF(F827="","",IF(' Matrice Tarifaire NON AL'!$V830="","",' Matrice Tarifaire NON AL'!$V830))</f>
        <v/>
      </c>
      <c r="AJ827" t="str">
        <f>+IF($C827="","",IF(' Matrice Tarifaire NON AL'!AZ830="","",' Matrice Tarifaire NON AL'!AZ830))</f>
        <v/>
      </c>
      <c r="AK827" t="str">
        <f>+IF($C827="","",IF(' Matrice Tarifaire NON AL'!BA830="","",' Matrice Tarifaire NON AL'!BA830))</f>
        <v/>
      </c>
      <c r="AL827" t="str">
        <f>+IF($C827="","",IF(' Matrice Tarifaire NON AL'!BB830="","",TEXT(' Matrice Tarifaire NON AL'!BB830,"0,0000")))</f>
        <v/>
      </c>
      <c r="AO827" t="str">
        <f>+IF($C827="","",IF(' Matrice Tarifaire NON AL'!BF830="","",TEXT(' Matrice Tarifaire NON AL'!BF830,"0,0000")))</f>
        <v/>
      </c>
      <c r="AP827" t="str">
        <f>+IF($C827="","",IF(' Matrice Tarifaire NON AL'!BG830="","",TEXT(' Matrice Tarifaire NON AL'!BG830,"0,0000")))</f>
        <v/>
      </c>
      <c r="AQ827" t="str">
        <f>+IF($C827="","",IF(' Matrice Tarifaire NON AL'!BH830="","",TEXT(' Matrice Tarifaire NON AL'!BH830,"0,0000")))</f>
        <v/>
      </c>
      <c r="AR827" t="str">
        <f>+IF($C827="","",IF(' Matrice Tarifaire NON AL'!BI830="","",TEXT(' Matrice Tarifaire NON AL'!BI830,"0,0000")))</f>
        <v/>
      </c>
      <c r="AS827" t="str">
        <f>+IF(C827="","",IF(' Matrice Tarifaire NON AL'!BJ830="","0",IF(' Matrice Tarifaire NON AL'!BJ830="","",' Matrice Tarifaire NON AL'!BJ830)))</f>
        <v/>
      </c>
      <c r="AT827" t="str">
        <f>+IF(C827="","",IF(' Matrice Tarifaire NON AL'!BK830="","",' Matrice Tarifaire NON AL'!$BK$6))</f>
        <v/>
      </c>
      <c r="AU827" t="str">
        <f>+IF(C827="","",IF(' Matrice Tarifaire NON AL'!BK830="","",TEXT(' Matrice Tarifaire NON AL'!BK830,"0,0000")))</f>
        <v/>
      </c>
      <c r="AV827" t="str">
        <f>+IF(C827="","",IF(' Matrice Tarifaire NON AL'!BL830="","",' Matrice Tarifaire NON AL'!$BL$6))</f>
        <v/>
      </c>
      <c r="AW827" t="str">
        <f>+IF(C827="","",IF(' Matrice Tarifaire NON AL'!BL830="","",TEXT(' Matrice Tarifaire NON AL'!BL830,"0,0000")))</f>
        <v/>
      </c>
      <c r="AX827" t="str">
        <f>+IF(C827="","",IF(' Matrice Tarifaire NON AL'!BM830="","",' Matrice Tarifaire NON AL'!$BM$6))</f>
        <v/>
      </c>
      <c r="AY827" t="str">
        <f>+IF(C827="","",IF(' Matrice Tarifaire NON AL'!BM830="","",TEXT(' Matrice Tarifaire NON AL'!BM830,"0,0000")))</f>
        <v/>
      </c>
      <c r="AZ827" t="str">
        <f>+IF(C827="","",IF(' Matrice Tarifaire NON AL'!BN830="","","Taxe DEEE"))</f>
        <v/>
      </c>
      <c r="BA827" t="str">
        <f>+IF(C827="","",IF(' Matrice Tarifaire NON AL'!BN830="","",TEXT(' Matrice Tarifaire NON AL'!BN830,"0,0000")))</f>
        <v/>
      </c>
      <c r="BD827" t="str">
        <f>+IF($C827="","",IF(' Matrice Tarifaire NON AL'!BR830="","",TEXT(' Matrice Tarifaire NON AL'!BR830,"0,000")))</f>
        <v/>
      </c>
      <c r="BE827" t="str">
        <f>+IF($C827="","",IF(' Matrice Tarifaire NON AL'!BS830="","",VALUE(TEXT(' Matrice Tarifaire NON AL'!BS830,"0,00"))))</f>
        <v/>
      </c>
      <c r="BF827" t="str">
        <f>+IF($C827="","",IF(' Matrice Tarifaire NON AL'!BY830="","",' Matrice Tarifaire NON AL'!BY830))</f>
        <v/>
      </c>
      <c r="BG827" t="str">
        <f>+IF(C827="","",IF(' Matrice Tarifaire NON AL'!AK830="Composant de Box","999",IF(' Matrice Tarifaire NON AL'!AP830&lt;&gt;"",' Matrice Tarifaire NON AL'!AP830,IF(' Matrice Tarifaire NON AL'!AO830&lt;&gt;"",' Matrice Tarifaire NON AL'!AO830,' Matrice Tarifaire NON AL'!AN830))))</f>
        <v/>
      </c>
    </row>
    <row r="828" spans="1:59" x14ac:dyDescent="0.25">
      <c r="A828" t="str">
        <f>+IF($C828="","",IF(' Matrice Tarifaire NON AL'!N831="","",IF(' Matrice Tarifaire NON AL'!N831=0,"GTIN A 0 - Ne doit pas être mis dans PRE REF",TEXT(' Matrice Tarifaire NON AL'!N831,"00000000000000"))))</f>
        <v/>
      </c>
      <c r="B828" t="str">
        <f>+IF(C828="","",IF(L828=172,4,VLOOKUP(' Matrice Tarifaire NON AL'!AK831,Feuil3!$A$4:$B$14,2,0)))</f>
        <v/>
      </c>
      <c r="C828" t="str">
        <f>+IF(' Matrice Tarifaire NON AL'!O831="","",SUBSTITUTE(' Matrice Tarifaire NON AL'!O831,"CHAR (10)"," "))</f>
        <v/>
      </c>
      <c r="D828" t="str">
        <f>+IF($C828="","",SUBSTITUTE(' Matrice Tarifaire NON AL'!P831,"CHAR (13)"," "))</f>
        <v/>
      </c>
      <c r="E828" t="str">
        <f t="shared" si="37"/>
        <v/>
      </c>
      <c r="F828" t="str">
        <f>+IF($C828="","",IF(' Matrice Tarifaire NON AL'!AX831="","Non",' Matrice Tarifaire NON AL'!AX831))</f>
        <v/>
      </c>
      <c r="G828" t="str">
        <f>+IF($C828="","",IF(' Matrice Tarifaire NON AL'!Q831="DOMEDIA","MDD",IF(' Matrice Tarifaire NON AL'!Q831="APTA","MDD",IF(' Matrice Tarifaire NON AL'!Q831="TOP BUDGET","Premier Prix","MN"))))</f>
        <v/>
      </c>
      <c r="H828" t="str">
        <f>+IF($C828="","",' Matrice Tarifaire NON AL'!Q831)</f>
        <v/>
      </c>
      <c r="K828" t="str">
        <f>+IF($C828="","",' Matrice Tarifaire NON AL'!X831)</f>
        <v/>
      </c>
      <c r="L828" t="str">
        <f>+IF($C828="","",' Matrice Tarifaire NON AL'!X831)</f>
        <v/>
      </c>
      <c r="M828" t="str">
        <f>+IF($C828="","",' Matrice Tarifaire NON AL'!Y831)</f>
        <v/>
      </c>
      <c r="N828" t="str">
        <f>+IF($C828="","",' Matrice Tarifaire NON AL'!Z831)</f>
        <v/>
      </c>
      <c r="P828" t="str">
        <f>+IF(C828="","",IF(' Matrice Tarifaire NON AL'!X831&lt;&gt;168,"Non",""))</f>
        <v/>
      </c>
      <c r="Q828" t="str">
        <f>+IF($C828="","",' Matrice Tarifaire NON AL'!T831)</f>
        <v/>
      </c>
      <c r="R828" t="str">
        <f>+IF($C828="","",IF(' Matrice Tarifaire NON AL'!R831="","",' Matrice Tarifaire NON AL'!R831))</f>
        <v/>
      </c>
      <c r="S828" t="str">
        <f>+IF($C828="","",LEFT(' Matrice Tarifaire NON AL'!W831,1))</f>
        <v/>
      </c>
      <c r="T828" t="str">
        <f>+IF($C828="","",LEFT(' Matrice Tarifaire NON AL'!AY831,3))</f>
        <v/>
      </c>
      <c r="U828" t="str">
        <f t="shared" si="38"/>
        <v/>
      </c>
      <c r="V828" t="str">
        <f>+IF(C828="","",IF(VLOOKUP(' Matrice Tarifaire NON AL'!AK831,Feuil3!A:F,6,0)="Box",IF(' Matrice Tarifaire NON AL'!AL831="Mono-Référence","Homogène",IF(' Matrice Tarifaire NON AL'!AL831="Multi-Références","Panaché","")),IF(' Matrice Tarifaire NON AL'!AK831="A la Pièce","Composant sans Colisage",IF(' Matrice Tarifaire NON AL'!AK831="Composant de Box","Composant sans Colisage","Homogène"))))</f>
        <v/>
      </c>
      <c r="W828" t="str">
        <f>+IF($V828="","",VLOOKUP(' Matrice Tarifaire NON AL'!AK831,Feuil3!$A$4:$E$14,5,0))</f>
        <v/>
      </c>
      <c r="Y828" t="str">
        <f>+IF($V828="","",IF(VLOOKUP(' Matrice Tarifaire NON AL'!$AK831,Feuil3!$A$4:$D$14,4,0)="Palette",' Matrice Tarifaire NON AL'!AN831,""))</f>
        <v/>
      </c>
      <c r="AA828" t="str">
        <f>+IF($V828="","",IF(VLOOKUP(' Matrice Tarifaire NON AL'!$AK831,Feuil3!$A$4:$D$14,4,0)="Colis",' Matrice Tarifaire NON AL'!AN831,""))</f>
        <v/>
      </c>
      <c r="AC828" t="str">
        <f>+IF(V828="","",IF(VLOOKUP(' Matrice Tarifaire NON AL'!AK831,Feuil3!$A$4:$D$14,4,0)="Colis",IF(' Matrice Tarifaire NON AL'!AO831&gt;0,' Matrice Tarifaire NON AL'!AO831,""),""))</f>
        <v/>
      </c>
      <c r="AD828" t="str">
        <f t="shared" si="39"/>
        <v/>
      </c>
      <c r="AE828" t="str">
        <f>+IF(C828="","",' Matrice Tarifaire NON AL'!C831)</f>
        <v/>
      </c>
      <c r="AF828" t="str">
        <f>+IF(C828="","",' Matrice Tarifaire NON AL'!AQ831)</f>
        <v/>
      </c>
      <c r="AH828" t="str">
        <f>+IF(E828="","",' Matrice Tarifaire NON AL'!$U831)</f>
        <v/>
      </c>
      <c r="AI828" t="str">
        <f>+IF(F828="","",IF(' Matrice Tarifaire NON AL'!$V831="","",' Matrice Tarifaire NON AL'!$V831))</f>
        <v/>
      </c>
      <c r="AJ828" t="str">
        <f>+IF($C828="","",IF(' Matrice Tarifaire NON AL'!AZ831="","",' Matrice Tarifaire NON AL'!AZ831))</f>
        <v/>
      </c>
      <c r="AK828" t="str">
        <f>+IF($C828="","",IF(' Matrice Tarifaire NON AL'!BA831="","",' Matrice Tarifaire NON AL'!BA831))</f>
        <v/>
      </c>
      <c r="AL828" t="str">
        <f>+IF($C828="","",IF(' Matrice Tarifaire NON AL'!BB831="","",TEXT(' Matrice Tarifaire NON AL'!BB831,"0,0000")))</f>
        <v/>
      </c>
      <c r="AO828" t="str">
        <f>+IF($C828="","",IF(' Matrice Tarifaire NON AL'!BF831="","",TEXT(' Matrice Tarifaire NON AL'!BF831,"0,0000")))</f>
        <v/>
      </c>
      <c r="AP828" t="str">
        <f>+IF($C828="","",IF(' Matrice Tarifaire NON AL'!BG831="","",TEXT(' Matrice Tarifaire NON AL'!BG831,"0,0000")))</f>
        <v/>
      </c>
      <c r="AQ828" t="str">
        <f>+IF($C828="","",IF(' Matrice Tarifaire NON AL'!BH831="","",TEXT(' Matrice Tarifaire NON AL'!BH831,"0,0000")))</f>
        <v/>
      </c>
      <c r="AR828" t="str">
        <f>+IF($C828="","",IF(' Matrice Tarifaire NON AL'!BI831="","",TEXT(' Matrice Tarifaire NON AL'!BI831,"0,0000")))</f>
        <v/>
      </c>
      <c r="AS828" t="str">
        <f>+IF(C828="","",IF(' Matrice Tarifaire NON AL'!BJ831="","0",IF(' Matrice Tarifaire NON AL'!BJ831="","",' Matrice Tarifaire NON AL'!BJ831)))</f>
        <v/>
      </c>
      <c r="AT828" t="str">
        <f>+IF(C828="","",IF(' Matrice Tarifaire NON AL'!BK831="","",' Matrice Tarifaire NON AL'!$BK$6))</f>
        <v/>
      </c>
      <c r="AU828" t="str">
        <f>+IF(C828="","",IF(' Matrice Tarifaire NON AL'!BK831="","",TEXT(' Matrice Tarifaire NON AL'!BK831,"0,0000")))</f>
        <v/>
      </c>
      <c r="AV828" t="str">
        <f>+IF(C828="","",IF(' Matrice Tarifaire NON AL'!BL831="","",' Matrice Tarifaire NON AL'!$BL$6))</f>
        <v/>
      </c>
      <c r="AW828" t="str">
        <f>+IF(C828="","",IF(' Matrice Tarifaire NON AL'!BL831="","",TEXT(' Matrice Tarifaire NON AL'!BL831,"0,0000")))</f>
        <v/>
      </c>
      <c r="AX828" t="str">
        <f>+IF(C828="","",IF(' Matrice Tarifaire NON AL'!BM831="","",' Matrice Tarifaire NON AL'!$BM$6))</f>
        <v/>
      </c>
      <c r="AY828" t="str">
        <f>+IF(C828="","",IF(' Matrice Tarifaire NON AL'!BM831="","",TEXT(' Matrice Tarifaire NON AL'!BM831,"0,0000")))</f>
        <v/>
      </c>
      <c r="AZ828" t="str">
        <f>+IF(C828="","",IF(' Matrice Tarifaire NON AL'!BN831="","","Taxe DEEE"))</f>
        <v/>
      </c>
      <c r="BA828" t="str">
        <f>+IF(C828="","",IF(' Matrice Tarifaire NON AL'!BN831="","",TEXT(' Matrice Tarifaire NON AL'!BN831,"0,0000")))</f>
        <v/>
      </c>
      <c r="BD828" t="str">
        <f>+IF($C828="","",IF(' Matrice Tarifaire NON AL'!BR831="","",TEXT(' Matrice Tarifaire NON AL'!BR831,"0,000")))</f>
        <v/>
      </c>
      <c r="BE828" t="str">
        <f>+IF($C828="","",IF(' Matrice Tarifaire NON AL'!BS831="","",VALUE(TEXT(' Matrice Tarifaire NON AL'!BS831,"0,00"))))</f>
        <v/>
      </c>
      <c r="BF828" t="str">
        <f>+IF($C828="","",IF(' Matrice Tarifaire NON AL'!BY831="","",' Matrice Tarifaire NON AL'!BY831))</f>
        <v/>
      </c>
      <c r="BG828" t="str">
        <f>+IF(C828="","",IF(' Matrice Tarifaire NON AL'!AK831="Composant de Box","999",IF(' Matrice Tarifaire NON AL'!AP831&lt;&gt;"",' Matrice Tarifaire NON AL'!AP831,IF(' Matrice Tarifaire NON AL'!AO831&lt;&gt;"",' Matrice Tarifaire NON AL'!AO831,' Matrice Tarifaire NON AL'!AN831))))</f>
        <v/>
      </c>
    </row>
    <row r="829" spans="1:59" x14ac:dyDescent="0.25">
      <c r="A829" t="str">
        <f>+IF($C829="","",IF(' Matrice Tarifaire NON AL'!N832="","",IF(' Matrice Tarifaire NON AL'!N832=0,"GTIN A 0 - Ne doit pas être mis dans PRE REF",TEXT(' Matrice Tarifaire NON AL'!N832,"00000000000000"))))</f>
        <v/>
      </c>
      <c r="B829" t="str">
        <f>+IF(C829="","",IF(L829=172,4,VLOOKUP(' Matrice Tarifaire NON AL'!AK832,Feuil3!$A$4:$B$14,2,0)))</f>
        <v/>
      </c>
      <c r="C829" t="str">
        <f>+IF(' Matrice Tarifaire NON AL'!O832="","",SUBSTITUTE(' Matrice Tarifaire NON AL'!O832,"CHAR (10)"," "))</f>
        <v/>
      </c>
      <c r="D829" t="str">
        <f>+IF($C829="","",SUBSTITUTE(' Matrice Tarifaire NON AL'!P832,"CHAR (13)"," "))</f>
        <v/>
      </c>
      <c r="E829" t="str">
        <f t="shared" si="37"/>
        <v/>
      </c>
      <c r="F829" t="str">
        <f>+IF($C829="","",IF(' Matrice Tarifaire NON AL'!AX832="","Non",' Matrice Tarifaire NON AL'!AX832))</f>
        <v/>
      </c>
      <c r="G829" t="str">
        <f>+IF($C829="","",IF(' Matrice Tarifaire NON AL'!Q832="DOMEDIA","MDD",IF(' Matrice Tarifaire NON AL'!Q832="APTA","MDD",IF(' Matrice Tarifaire NON AL'!Q832="TOP BUDGET","Premier Prix","MN"))))</f>
        <v/>
      </c>
      <c r="H829" t="str">
        <f>+IF($C829="","",' Matrice Tarifaire NON AL'!Q832)</f>
        <v/>
      </c>
      <c r="K829" t="str">
        <f>+IF($C829="","",' Matrice Tarifaire NON AL'!X832)</f>
        <v/>
      </c>
      <c r="L829" t="str">
        <f>+IF($C829="","",' Matrice Tarifaire NON AL'!X832)</f>
        <v/>
      </c>
      <c r="M829" t="str">
        <f>+IF($C829="","",' Matrice Tarifaire NON AL'!Y832)</f>
        <v/>
      </c>
      <c r="N829" t="str">
        <f>+IF($C829="","",' Matrice Tarifaire NON AL'!Z832)</f>
        <v/>
      </c>
      <c r="P829" t="str">
        <f>+IF(C829="","",IF(' Matrice Tarifaire NON AL'!X832&lt;&gt;168,"Non",""))</f>
        <v/>
      </c>
      <c r="Q829" t="str">
        <f>+IF($C829="","",' Matrice Tarifaire NON AL'!T832)</f>
        <v/>
      </c>
      <c r="R829" t="str">
        <f>+IF($C829="","",IF(' Matrice Tarifaire NON AL'!R832="","",' Matrice Tarifaire NON AL'!R832))</f>
        <v/>
      </c>
      <c r="S829" t="str">
        <f>+IF($C829="","",LEFT(' Matrice Tarifaire NON AL'!W832,1))</f>
        <v/>
      </c>
      <c r="T829" t="str">
        <f>+IF($C829="","",LEFT(' Matrice Tarifaire NON AL'!AY832,3))</f>
        <v/>
      </c>
      <c r="U829" t="str">
        <f t="shared" si="38"/>
        <v/>
      </c>
      <c r="V829" t="str">
        <f>+IF(C829="","",IF(VLOOKUP(' Matrice Tarifaire NON AL'!AK832,Feuil3!A:F,6,0)="Box",IF(' Matrice Tarifaire NON AL'!AL832="Mono-Référence","Homogène",IF(' Matrice Tarifaire NON AL'!AL832="Multi-Références","Panaché","")),IF(' Matrice Tarifaire NON AL'!AK832="A la Pièce","Composant sans Colisage",IF(' Matrice Tarifaire NON AL'!AK832="Composant de Box","Composant sans Colisage","Homogène"))))</f>
        <v/>
      </c>
      <c r="W829" t="str">
        <f>+IF($V829="","",VLOOKUP(' Matrice Tarifaire NON AL'!AK832,Feuil3!$A$4:$E$14,5,0))</f>
        <v/>
      </c>
      <c r="Y829" t="str">
        <f>+IF($V829="","",IF(VLOOKUP(' Matrice Tarifaire NON AL'!$AK832,Feuil3!$A$4:$D$14,4,0)="Palette",' Matrice Tarifaire NON AL'!AN832,""))</f>
        <v/>
      </c>
      <c r="AA829" t="str">
        <f>+IF($V829="","",IF(VLOOKUP(' Matrice Tarifaire NON AL'!$AK832,Feuil3!$A$4:$D$14,4,0)="Colis",' Matrice Tarifaire NON AL'!AN832,""))</f>
        <v/>
      </c>
      <c r="AC829" t="str">
        <f>+IF(V829="","",IF(VLOOKUP(' Matrice Tarifaire NON AL'!AK832,Feuil3!$A$4:$D$14,4,0)="Colis",IF(' Matrice Tarifaire NON AL'!AO832&gt;0,' Matrice Tarifaire NON AL'!AO832,""),""))</f>
        <v/>
      </c>
      <c r="AD829" t="str">
        <f t="shared" si="39"/>
        <v/>
      </c>
      <c r="AE829" t="str">
        <f>+IF(C829="","",' Matrice Tarifaire NON AL'!C832)</f>
        <v/>
      </c>
      <c r="AF829" t="str">
        <f>+IF(C829="","",' Matrice Tarifaire NON AL'!AQ832)</f>
        <v/>
      </c>
      <c r="AH829" t="str">
        <f>+IF(E829="","",' Matrice Tarifaire NON AL'!$U832)</f>
        <v/>
      </c>
      <c r="AI829" t="str">
        <f>+IF(F829="","",IF(' Matrice Tarifaire NON AL'!$V832="","",' Matrice Tarifaire NON AL'!$V832))</f>
        <v/>
      </c>
      <c r="AJ829" t="str">
        <f>+IF($C829="","",IF(' Matrice Tarifaire NON AL'!AZ832="","",' Matrice Tarifaire NON AL'!AZ832))</f>
        <v/>
      </c>
      <c r="AK829" t="str">
        <f>+IF($C829="","",IF(' Matrice Tarifaire NON AL'!BA832="","",' Matrice Tarifaire NON AL'!BA832))</f>
        <v/>
      </c>
      <c r="AL829" t="str">
        <f>+IF($C829="","",IF(' Matrice Tarifaire NON AL'!BB832="","",TEXT(' Matrice Tarifaire NON AL'!BB832,"0,0000")))</f>
        <v/>
      </c>
      <c r="AO829" t="str">
        <f>+IF($C829="","",IF(' Matrice Tarifaire NON AL'!BF832="","",TEXT(' Matrice Tarifaire NON AL'!BF832,"0,0000")))</f>
        <v/>
      </c>
      <c r="AP829" t="str">
        <f>+IF($C829="","",IF(' Matrice Tarifaire NON AL'!BG832="","",TEXT(' Matrice Tarifaire NON AL'!BG832,"0,0000")))</f>
        <v/>
      </c>
      <c r="AQ829" t="str">
        <f>+IF($C829="","",IF(' Matrice Tarifaire NON AL'!BH832="","",TEXT(' Matrice Tarifaire NON AL'!BH832,"0,0000")))</f>
        <v/>
      </c>
      <c r="AR829" t="str">
        <f>+IF($C829="","",IF(' Matrice Tarifaire NON AL'!BI832="","",TEXT(' Matrice Tarifaire NON AL'!BI832,"0,0000")))</f>
        <v/>
      </c>
      <c r="AS829" t="str">
        <f>+IF(C829="","",IF(' Matrice Tarifaire NON AL'!BJ832="","0",IF(' Matrice Tarifaire NON AL'!BJ832="","",' Matrice Tarifaire NON AL'!BJ832)))</f>
        <v/>
      </c>
      <c r="AT829" t="str">
        <f>+IF(C829="","",IF(' Matrice Tarifaire NON AL'!BK832="","",' Matrice Tarifaire NON AL'!$BK$6))</f>
        <v/>
      </c>
      <c r="AU829" t="str">
        <f>+IF(C829="","",IF(' Matrice Tarifaire NON AL'!BK832="","",TEXT(' Matrice Tarifaire NON AL'!BK832,"0,0000")))</f>
        <v/>
      </c>
      <c r="AV829" t="str">
        <f>+IF(C829="","",IF(' Matrice Tarifaire NON AL'!BL832="","",' Matrice Tarifaire NON AL'!$BL$6))</f>
        <v/>
      </c>
      <c r="AW829" t="str">
        <f>+IF(C829="","",IF(' Matrice Tarifaire NON AL'!BL832="","",TEXT(' Matrice Tarifaire NON AL'!BL832,"0,0000")))</f>
        <v/>
      </c>
      <c r="AX829" t="str">
        <f>+IF(C829="","",IF(' Matrice Tarifaire NON AL'!BM832="","",' Matrice Tarifaire NON AL'!$BM$6))</f>
        <v/>
      </c>
      <c r="AY829" t="str">
        <f>+IF(C829="","",IF(' Matrice Tarifaire NON AL'!BM832="","",TEXT(' Matrice Tarifaire NON AL'!BM832,"0,0000")))</f>
        <v/>
      </c>
      <c r="AZ829" t="str">
        <f>+IF(C829="","",IF(' Matrice Tarifaire NON AL'!BN832="","","Taxe DEEE"))</f>
        <v/>
      </c>
      <c r="BA829" t="str">
        <f>+IF(C829="","",IF(' Matrice Tarifaire NON AL'!BN832="","",TEXT(' Matrice Tarifaire NON AL'!BN832,"0,0000")))</f>
        <v/>
      </c>
      <c r="BD829" t="str">
        <f>+IF($C829="","",IF(' Matrice Tarifaire NON AL'!BR832="","",TEXT(' Matrice Tarifaire NON AL'!BR832,"0,000")))</f>
        <v/>
      </c>
      <c r="BE829" t="str">
        <f>+IF($C829="","",IF(' Matrice Tarifaire NON AL'!BS832="","",VALUE(TEXT(' Matrice Tarifaire NON AL'!BS832,"0,00"))))</f>
        <v/>
      </c>
      <c r="BF829" t="str">
        <f>+IF($C829="","",IF(' Matrice Tarifaire NON AL'!BY832="","",' Matrice Tarifaire NON AL'!BY832))</f>
        <v/>
      </c>
      <c r="BG829" t="str">
        <f>+IF(C829="","",IF(' Matrice Tarifaire NON AL'!AK832="Composant de Box","999",IF(' Matrice Tarifaire NON AL'!AP832&lt;&gt;"",' Matrice Tarifaire NON AL'!AP832,IF(' Matrice Tarifaire NON AL'!AO832&lt;&gt;"",' Matrice Tarifaire NON AL'!AO832,' Matrice Tarifaire NON AL'!AN832))))</f>
        <v/>
      </c>
    </row>
    <row r="830" spans="1:59" x14ac:dyDescent="0.25">
      <c r="A830" t="str">
        <f>+IF($C830="","",IF(' Matrice Tarifaire NON AL'!N833="","",IF(' Matrice Tarifaire NON AL'!N833=0,"GTIN A 0 - Ne doit pas être mis dans PRE REF",TEXT(' Matrice Tarifaire NON AL'!N833,"00000000000000"))))</f>
        <v/>
      </c>
      <c r="B830" t="str">
        <f>+IF(C830="","",IF(L830=172,4,VLOOKUP(' Matrice Tarifaire NON AL'!AK833,Feuil3!$A$4:$B$14,2,0)))</f>
        <v/>
      </c>
      <c r="C830" t="str">
        <f>+IF(' Matrice Tarifaire NON AL'!O833="","",SUBSTITUTE(' Matrice Tarifaire NON AL'!O833,"CHAR (10)"," "))</f>
        <v/>
      </c>
      <c r="D830" t="str">
        <f>+IF($C830="","",SUBSTITUTE(' Matrice Tarifaire NON AL'!P833,"CHAR (13)"," "))</f>
        <v/>
      </c>
      <c r="E830" t="str">
        <f t="shared" si="37"/>
        <v/>
      </c>
      <c r="F830" t="str">
        <f>+IF($C830="","",IF(' Matrice Tarifaire NON AL'!AX833="","Non",' Matrice Tarifaire NON AL'!AX833))</f>
        <v/>
      </c>
      <c r="G830" t="str">
        <f>+IF($C830="","",IF(' Matrice Tarifaire NON AL'!Q833="DOMEDIA","MDD",IF(' Matrice Tarifaire NON AL'!Q833="APTA","MDD",IF(' Matrice Tarifaire NON AL'!Q833="TOP BUDGET","Premier Prix","MN"))))</f>
        <v/>
      </c>
      <c r="H830" t="str">
        <f>+IF($C830="","",' Matrice Tarifaire NON AL'!Q833)</f>
        <v/>
      </c>
      <c r="K830" t="str">
        <f>+IF($C830="","",' Matrice Tarifaire NON AL'!X833)</f>
        <v/>
      </c>
      <c r="L830" t="str">
        <f>+IF($C830="","",' Matrice Tarifaire NON AL'!X833)</f>
        <v/>
      </c>
      <c r="M830" t="str">
        <f>+IF($C830="","",' Matrice Tarifaire NON AL'!Y833)</f>
        <v/>
      </c>
      <c r="N830" t="str">
        <f>+IF($C830="","",' Matrice Tarifaire NON AL'!Z833)</f>
        <v/>
      </c>
      <c r="P830" t="str">
        <f>+IF(C830="","",IF(' Matrice Tarifaire NON AL'!X833&lt;&gt;168,"Non",""))</f>
        <v/>
      </c>
      <c r="Q830" t="str">
        <f>+IF($C830="","",' Matrice Tarifaire NON AL'!T833)</f>
        <v/>
      </c>
      <c r="R830" t="str">
        <f>+IF($C830="","",IF(' Matrice Tarifaire NON AL'!R833="","",' Matrice Tarifaire NON AL'!R833))</f>
        <v/>
      </c>
      <c r="S830" t="str">
        <f>+IF($C830="","",LEFT(' Matrice Tarifaire NON AL'!W833,1))</f>
        <v/>
      </c>
      <c r="T830" t="str">
        <f>+IF($C830="","",LEFT(' Matrice Tarifaire NON AL'!AY833,3))</f>
        <v/>
      </c>
      <c r="U830" t="str">
        <f t="shared" si="38"/>
        <v/>
      </c>
      <c r="V830" t="str">
        <f>+IF(C830="","",IF(VLOOKUP(' Matrice Tarifaire NON AL'!AK833,Feuil3!A:F,6,0)="Box",IF(' Matrice Tarifaire NON AL'!AL833="Mono-Référence","Homogène",IF(' Matrice Tarifaire NON AL'!AL833="Multi-Références","Panaché","")),IF(' Matrice Tarifaire NON AL'!AK833="A la Pièce","Composant sans Colisage",IF(' Matrice Tarifaire NON AL'!AK833="Composant de Box","Composant sans Colisage","Homogène"))))</f>
        <v/>
      </c>
      <c r="W830" t="str">
        <f>+IF($V830="","",VLOOKUP(' Matrice Tarifaire NON AL'!AK833,Feuil3!$A$4:$E$14,5,0))</f>
        <v/>
      </c>
      <c r="Y830" t="str">
        <f>+IF($V830="","",IF(VLOOKUP(' Matrice Tarifaire NON AL'!$AK833,Feuil3!$A$4:$D$14,4,0)="Palette",' Matrice Tarifaire NON AL'!AN833,""))</f>
        <v/>
      </c>
      <c r="AA830" t="str">
        <f>+IF($V830="","",IF(VLOOKUP(' Matrice Tarifaire NON AL'!$AK833,Feuil3!$A$4:$D$14,4,0)="Colis",' Matrice Tarifaire NON AL'!AN833,""))</f>
        <v/>
      </c>
      <c r="AC830" t="str">
        <f>+IF(V830="","",IF(VLOOKUP(' Matrice Tarifaire NON AL'!AK833,Feuil3!$A$4:$D$14,4,0)="Colis",IF(' Matrice Tarifaire NON AL'!AO833&gt;0,' Matrice Tarifaire NON AL'!AO833,""),""))</f>
        <v/>
      </c>
      <c r="AD830" t="str">
        <f t="shared" si="39"/>
        <v/>
      </c>
      <c r="AE830" t="str">
        <f>+IF(C830="","",' Matrice Tarifaire NON AL'!C833)</f>
        <v/>
      </c>
      <c r="AF830" t="str">
        <f>+IF(C830="","",' Matrice Tarifaire NON AL'!AQ833)</f>
        <v/>
      </c>
      <c r="AH830" t="str">
        <f>+IF(E830="","",' Matrice Tarifaire NON AL'!$U833)</f>
        <v/>
      </c>
      <c r="AI830" t="str">
        <f>+IF(F830="","",IF(' Matrice Tarifaire NON AL'!$V833="","",' Matrice Tarifaire NON AL'!$V833))</f>
        <v/>
      </c>
      <c r="AJ830" t="str">
        <f>+IF($C830="","",IF(' Matrice Tarifaire NON AL'!AZ833="","",' Matrice Tarifaire NON AL'!AZ833))</f>
        <v/>
      </c>
      <c r="AK830" t="str">
        <f>+IF($C830="","",IF(' Matrice Tarifaire NON AL'!BA833="","",' Matrice Tarifaire NON AL'!BA833))</f>
        <v/>
      </c>
      <c r="AL830" t="str">
        <f>+IF($C830="","",IF(' Matrice Tarifaire NON AL'!BB833="","",TEXT(' Matrice Tarifaire NON AL'!BB833,"0,0000")))</f>
        <v/>
      </c>
      <c r="AO830" t="str">
        <f>+IF($C830="","",IF(' Matrice Tarifaire NON AL'!BF833="","",TEXT(' Matrice Tarifaire NON AL'!BF833,"0,0000")))</f>
        <v/>
      </c>
      <c r="AP830" t="str">
        <f>+IF($C830="","",IF(' Matrice Tarifaire NON AL'!BG833="","",TEXT(' Matrice Tarifaire NON AL'!BG833,"0,0000")))</f>
        <v/>
      </c>
      <c r="AQ830" t="str">
        <f>+IF($C830="","",IF(' Matrice Tarifaire NON AL'!BH833="","",TEXT(' Matrice Tarifaire NON AL'!BH833,"0,0000")))</f>
        <v/>
      </c>
      <c r="AR830" t="str">
        <f>+IF($C830="","",IF(' Matrice Tarifaire NON AL'!BI833="","",TEXT(' Matrice Tarifaire NON AL'!BI833,"0,0000")))</f>
        <v/>
      </c>
      <c r="AS830" t="str">
        <f>+IF(C830="","",IF(' Matrice Tarifaire NON AL'!BJ833="","0",IF(' Matrice Tarifaire NON AL'!BJ833="","",' Matrice Tarifaire NON AL'!BJ833)))</f>
        <v/>
      </c>
      <c r="AT830" t="str">
        <f>+IF(C830="","",IF(' Matrice Tarifaire NON AL'!BK833="","",' Matrice Tarifaire NON AL'!$BK$6))</f>
        <v/>
      </c>
      <c r="AU830" t="str">
        <f>+IF(C830="","",IF(' Matrice Tarifaire NON AL'!BK833="","",TEXT(' Matrice Tarifaire NON AL'!BK833,"0,0000")))</f>
        <v/>
      </c>
      <c r="AV830" t="str">
        <f>+IF(C830="","",IF(' Matrice Tarifaire NON AL'!BL833="","",' Matrice Tarifaire NON AL'!$BL$6))</f>
        <v/>
      </c>
      <c r="AW830" t="str">
        <f>+IF(C830="","",IF(' Matrice Tarifaire NON AL'!BL833="","",TEXT(' Matrice Tarifaire NON AL'!BL833,"0,0000")))</f>
        <v/>
      </c>
      <c r="AX830" t="str">
        <f>+IF(C830="","",IF(' Matrice Tarifaire NON AL'!BM833="","",' Matrice Tarifaire NON AL'!$BM$6))</f>
        <v/>
      </c>
      <c r="AY830" t="str">
        <f>+IF(C830="","",IF(' Matrice Tarifaire NON AL'!BM833="","",TEXT(' Matrice Tarifaire NON AL'!BM833,"0,0000")))</f>
        <v/>
      </c>
      <c r="AZ830" t="str">
        <f>+IF(C830="","",IF(' Matrice Tarifaire NON AL'!BN833="","","Taxe DEEE"))</f>
        <v/>
      </c>
      <c r="BA830" t="str">
        <f>+IF(C830="","",IF(' Matrice Tarifaire NON AL'!BN833="","",TEXT(' Matrice Tarifaire NON AL'!BN833,"0,0000")))</f>
        <v/>
      </c>
      <c r="BD830" t="str">
        <f>+IF($C830="","",IF(' Matrice Tarifaire NON AL'!BR833="","",TEXT(' Matrice Tarifaire NON AL'!BR833,"0,000")))</f>
        <v/>
      </c>
      <c r="BE830" t="str">
        <f>+IF($C830="","",IF(' Matrice Tarifaire NON AL'!BS833="","",VALUE(TEXT(' Matrice Tarifaire NON AL'!BS833,"0,00"))))</f>
        <v/>
      </c>
      <c r="BF830" t="str">
        <f>+IF($C830="","",IF(' Matrice Tarifaire NON AL'!BY833="","",' Matrice Tarifaire NON AL'!BY833))</f>
        <v/>
      </c>
      <c r="BG830" t="str">
        <f>+IF(C830="","",IF(' Matrice Tarifaire NON AL'!AK833="Composant de Box","999",IF(' Matrice Tarifaire NON AL'!AP833&lt;&gt;"",' Matrice Tarifaire NON AL'!AP833,IF(' Matrice Tarifaire NON AL'!AO833&lt;&gt;"",' Matrice Tarifaire NON AL'!AO833,' Matrice Tarifaire NON AL'!AN833))))</f>
        <v/>
      </c>
    </row>
    <row r="831" spans="1:59" x14ac:dyDescent="0.25">
      <c r="A831" t="str">
        <f>+IF($C831="","",IF(' Matrice Tarifaire NON AL'!N834="","",IF(' Matrice Tarifaire NON AL'!N834=0,"GTIN A 0 - Ne doit pas être mis dans PRE REF",TEXT(' Matrice Tarifaire NON AL'!N834,"00000000000000"))))</f>
        <v/>
      </c>
      <c r="B831" t="str">
        <f>+IF(C831="","",IF(L831=172,4,VLOOKUP(' Matrice Tarifaire NON AL'!AK834,Feuil3!$A$4:$B$14,2,0)))</f>
        <v/>
      </c>
      <c r="C831" t="str">
        <f>+IF(' Matrice Tarifaire NON AL'!O834="","",SUBSTITUTE(' Matrice Tarifaire NON AL'!O834,"CHAR (10)"," "))</f>
        <v/>
      </c>
      <c r="D831" t="str">
        <f>+IF($C831="","",SUBSTITUTE(' Matrice Tarifaire NON AL'!P834,"CHAR (13)"," "))</f>
        <v/>
      </c>
      <c r="E831" t="str">
        <f t="shared" si="37"/>
        <v/>
      </c>
      <c r="F831" t="str">
        <f>+IF($C831="","",IF(' Matrice Tarifaire NON AL'!AX834="","Non",' Matrice Tarifaire NON AL'!AX834))</f>
        <v/>
      </c>
      <c r="G831" t="str">
        <f>+IF($C831="","",IF(' Matrice Tarifaire NON AL'!Q834="DOMEDIA","MDD",IF(' Matrice Tarifaire NON AL'!Q834="APTA","MDD",IF(' Matrice Tarifaire NON AL'!Q834="TOP BUDGET","Premier Prix","MN"))))</f>
        <v/>
      </c>
      <c r="H831" t="str">
        <f>+IF($C831="","",' Matrice Tarifaire NON AL'!Q834)</f>
        <v/>
      </c>
      <c r="K831" t="str">
        <f>+IF($C831="","",' Matrice Tarifaire NON AL'!X834)</f>
        <v/>
      </c>
      <c r="L831" t="str">
        <f>+IF($C831="","",' Matrice Tarifaire NON AL'!X834)</f>
        <v/>
      </c>
      <c r="M831" t="str">
        <f>+IF($C831="","",' Matrice Tarifaire NON AL'!Y834)</f>
        <v/>
      </c>
      <c r="N831" t="str">
        <f>+IF($C831="","",' Matrice Tarifaire NON AL'!Z834)</f>
        <v/>
      </c>
      <c r="P831" t="str">
        <f>+IF(C831="","",IF(' Matrice Tarifaire NON AL'!X834&lt;&gt;168,"Non",""))</f>
        <v/>
      </c>
      <c r="Q831" t="str">
        <f>+IF($C831="","",' Matrice Tarifaire NON AL'!T834)</f>
        <v/>
      </c>
      <c r="R831" t="str">
        <f>+IF($C831="","",IF(' Matrice Tarifaire NON AL'!R834="","",' Matrice Tarifaire NON AL'!R834))</f>
        <v/>
      </c>
      <c r="S831" t="str">
        <f>+IF($C831="","",LEFT(' Matrice Tarifaire NON AL'!W834,1))</f>
        <v/>
      </c>
      <c r="T831" t="str">
        <f>+IF($C831="","",LEFT(' Matrice Tarifaire NON AL'!AY834,3))</f>
        <v/>
      </c>
      <c r="U831" t="str">
        <f t="shared" si="38"/>
        <v/>
      </c>
      <c r="V831" t="str">
        <f>+IF(C831="","",IF(VLOOKUP(' Matrice Tarifaire NON AL'!AK834,Feuil3!A:F,6,0)="Box",IF(' Matrice Tarifaire NON AL'!AL834="Mono-Référence","Homogène",IF(' Matrice Tarifaire NON AL'!AL834="Multi-Références","Panaché","")),IF(' Matrice Tarifaire NON AL'!AK834="A la Pièce","Composant sans Colisage",IF(' Matrice Tarifaire NON AL'!AK834="Composant de Box","Composant sans Colisage","Homogène"))))</f>
        <v/>
      </c>
      <c r="W831" t="str">
        <f>+IF($V831="","",VLOOKUP(' Matrice Tarifaire NON AL'!AK834,Feuil3!$A$4:$E$14,5,0))</f>
        <v/>
      </c>
      <c r="Y831" t="str">
        <f>+IF($V831="","",IF(VLOOKUP(' Matrice Tarifaire NON AL'!$AK834,Feuil3!$A$4:$D$14,4,0)="Palette",' Matrice Tarifaire NON AL'!AN834,""))</f>
        <v/>
      </c>
      <c r="AA831" t="str">
        <f>+IF($V831="","",IF(VLOOKUP(' Matrice Tarifaire NON AL'!$AK834,Feuil3!$A$4:$D$14,4,0)="Colis",' Matrice Tarifaire NON AL'!AN834,""))</f>
        <v/>
      </c>
      <c r="AC831" t="str">
        <f>+IF(V831="","",IF(VLOOKUP(' Matrice Tarifaire NON AL'!AK834,Feuil3!$A$4:$D$14,4,0)="Colis",IF(' Matrice Tarifaire NON AL'!AO834&gt;0,' Matrice Tarifaire NON AL'!AO834,""),""))</f>
        <v/>
      </c>
      <c r="AD831" t="str">
        <f t="shared" si="39"/>
        <v/>
      </c>
      <c r="AE831" t="str">
        <f>+IF(C831="","",' Matrice Tarifaire NON AL'!C834)</f>
        <v/>
      </c>
      <c r="AF831" t="str">
        <f>+IF(C831="","",' Matrice Tarifaire NON AL'!AQ834)</f>
        <v/>
      </c>
      <c r="AH831" t="str">
        <f>+IF(E831="","",' Matrice Tarifaire NON AL'!$U834)</f>
        <v/>
      </c>
      <c r="AI831" t="str">
        <f>+IF(F831="","",IF(' Matrice Tarifaire NON AL'!$V834="","",' Matrice Tarifaire NON AL'!$V834))</f>
        <v/>
      </c>
      <c r="AJ831" t="str">
        <f>+IF($C831="","",IF(' Matrice Tarifaire NON AL'!AZ834="","",' Matrice Tarifaire NON AL'!AZ834))</f>
        <v/>
      </c>
      <c r="AK831" t="str">
        <f>+IF($C831="","",IF(' Matrice Tarifaire NON AL'!BA834="","",' Matrice Tarifaire NON AL'!BA834))</f>
        <v/>
      </c>
      <c r="AL831" t="str">
        <f>+IF($C831="","",IF(' Matrice Tarifaire NON AL'!BB834="","",TEXT(' Matrice Tarifaire NON AL'!BB834,"0,0000")))</f>
        <v/>
      </c>
      <c r="AO831" t="str">
        <f>+IF($C831="","",IF(' Matrice Tarifaire NON AL'!BF834="","",TEXT(' Matrice Tarifaire NON AL'!BF834,"0,0000")))</f>
        <v/>
      </c>
      <c r="AP831" t="str">
        <f>+IF($C831="","",IF(' Matrice Tarifaire NON AL'!BG834="","",TEXT(' Matrice Tarifaire NON AL'!BG834,"0,0000")))</f>
        <v/>
      </c>
      <c r="AQ831" t="str">
        <f>+IF($C831="","",IF(' Matrice Tarifaire NON AL'!BH834="","",TEXT(' Matrice Tarifaire NON AL'!BH834,"0,0000")))</f>
        <v/>
      </c>
      <c r="AR831" t="str">
        <f>+IF($C831="","",IF(' Matrice Tarifaire NON AL'!BI834="","",TEXT(' Matrice Tarifaire NON AL'!BI834,"0,0000")))</f>
        <v/>
      </c>
      <c r="AS831" t="str">
        <f>+IF(C831="","",IF(' Matrice Tarifaire NON AL'!BJ834="","0",IF(' Matrice Tarifaire NON AL'!BJ834="","",' Matrice Tarifaire NON AL'!BJ834)))</f>
        <v/>
      </c>
      <c r="AT831" t="str">
        <f>+IF(C831="","",IF(' Matrice Tarifaire NON AL'!BK834="","",' Matrice Tarifaire NON AL'!$BK$6))</f>
        <v/>
      </c>
      <c r="AU831" t="str">
        <f>+IF(C831="","",IF(' Matrice Tarifaire NON AL'!BK834="","",TEXT(' Matrice Tarifaire NON AL'!BK834,"0,0000")))</f>
        <v/>
      </c>
      <c r="AV831" t="str">
        <f>+IF(C831="","",IF(' Matrice Tarifaire NON AL'!BL834="","",' Matrice Tarifaire NON AL'!$BL$6))</f>
        <v/>
      </c>
      <c r="AW831" t="str">
        <f>+IF(C831="","",IF(' Matrice Tarifaire NON AL'!BL834="","",TEXT(' Matrice Tarifaire NON AL'!BL834,"0,0000")))</f>
        <v/>
      </c>
      <c r="AX831" t="str">
        <f>+IF(C831="","",IF(' Matrice Tarifaire NON AL'!BM834="","",' Matrice Tarifaire NON AL'!$BM$6))</f>
        <v/>
      </c>
      <c r="AY831" t="str">
        <f>+IF(C831="","",IF(' Matrice Tarifaire NON AL'!BM834="","",TEXT(' Matrice Tarifaire NON AL'!BM834,"0,0000")))</f>
        <v/>
      </c>
      <c r="AZ831" t="str">
        <f>+IF(C831="","",IF(' Matrice Tarifaire NON AL'!BN834="","","Taxe DEEE"))</f>
        <v/>
      </c>
      <c r="BA831" t="str">
        <f>+IF(C831="","",IF(' Matrice Tarifaire NON AL'!BN834="","",TEXT(' Matrice Tarifaire NON AL'!BN834,"0,0000")))</f>
        <v/>
      </c>
      <c r="BD831" t="str">
        <f>+IF($C831="","",IF(' Matrice Tarifaire NON AL'!BR834="","",TEXT(' Matrice Tarifaire NON AL'!BR834,"0,000")))</f>
        <v/>
      </c>
      <c r="BE831" t="str">
        <f>+IF($C831="","",IF(' Matrice Tarifaire NON AL'!BS834="","",VALUE(TEXT(' Matrice Tarifaire NON AL'!BS834,"0,00"))))</f>
        <v/>
      </c>
      <c r="BF831" t="str">
        <f>+IF($C831="","",IF(' Matrice Tarifaire NON AL'!BY834="","",' Matrice Tarifaire NON AL'!BY834))</f>
        <v/>
      </c>
      <c r="BG831" t="str">
        <f>+IF(C831="","",IF(' Matrice Tarifaire NON AL'!AK834="Composant de Box","999",IF(' Matrice Tarifaire NON AL'!AP834&lt;&gt;"",' Matrice Tarifaire NON AL'!AP834,IF(' Matrice Tarifaire NON AL'!AO834&lt;&gt;"",' Matrice Tarifaire NON AL'!AO834,' Matrice Tarifaire NON AL'!AN834))))</f>
        <v/>
      </c>
    </row>
    <row r="832" spans="1:59" x14ac:dyDescent="0.25">
      <c r="A832" t="str">
        <f>+IF($C832="","",IF(' Matrice Tarifaire NON AL'!N835="","",IF(' Matrice Tarifaire NON AL'!N835=0,"GTIN A 0 - Ne doit pas être mis dans PRE REF",TEXT(' Matrice Tarifaire NON AL'!N835,"00000000000000"))))</f>
        <v/>
      </c>
      <c r="B832" t="str">
        <f>+IF(C832="","",IF(L832=172,4,VLOOKUP(' Matrice Tarifaire NON AL'!AK835,Feuil3!$A$4:$B$14,2,0)))</f>
        <v/>
      </c>
      <c r="C832" t="str">
        <f>+IF(' Matrice Tarifaire NON AL'!O835="","",SUBSTITUTE(' Matrice Tarifaire NON AL'!O835,"CHAR (10)"," "))</f>
        <v/>
      </c>
      <c r="D832" t="str">
        <f>+IF($C832="","",SUBSTITUTE(' Matrice Tarifaire NON AL'!P835,"CHAR (13)"," "))</f>
        <v/>
      </c>
      <c r="E832" t="str">
        <f t="shared" si="37"/>
        <v/>
      </c>
      <c r="F832" t="str">
        <f>+IF($C832="","",IF(' Matrice Tarifaire NON AL'!AX835="","Non",' Matrice Tarifaire NON AL'!AX835))</f>
        <v/>
      </c>
      <c r="G832" t="str">
        <f>+IF($C832="","",IF(' Matrice Tarifaire NON AL'!Q835="DOMEDIA","MDD",IF(' Matrice Tarifaire NON AL'!Q835="APTA","MDD",IF(' Matrice Tarifaire NON AL'!Q835="TOP BUDGET","Premier Prix","MN"))))</f>
        <v/>
      </c>
      <c r="H832" t="str">
        <f>+IF($C832="","",' Matrice Tarifaire NON AL'!Q835)</f>
        <v/>
      </c>
      <c r="K832" t="str">
        <f>+IF($C832="","",' Matrice Tarifaire NON AL'!X835)</f>
        <v/>
      </c>
      <c r="L832" t="str">
        <f>+IF($C832="","",' Matrice Tarifaire NON AL'!X835)</f>
        <v/>
      </c>
      <c r="M832" t="str">
        <f>+IF($C832="","",' Matrice Tarifaire NON AL'!Y835)</f>
        <v/>
      </c>
      <c r="N832" t="str">
        <f>+IF($C832="","",' Matrice Tarifaire NON AL'!Z835)</f>
        <v/>
      </c>
      <c r="P832" t="str">
        <f>+IF(C832="","",IF(' Matrice Tarifaire NON AL'!X835&lt;&gt;168,"Non",""))</f>
        <v/>
      </c>
      <c r="Q832" t="str">
        <f>+IF($C832="","",' Matrice Tarifaire NON AL'!T835)</f>
        <v/>
      </c>
      <c r="R832" t="str">
        <f>+IF($C832="","",IF(' Matrice Tarifaire NON AL'!R835="","",' Matrice Tarifaire NON AL'!R835))</f>
        <v/>
      </c>
      <c r="S832" t="str">
        <f>+IF($C832="","",LEFT(' Matrice Tarifaire NON AL'!W835,1))</f>
        <v/>
      </c>
      <c r="T832" t="str">
        <f>+IF($C832="","",LEFT(' Matrice Tarifaire NON AL'!AY835,3))</f>
        <v/>
      </c>
      <c r="U832" t="str">
        <f t="shared" si="38"/>
        <v/>
      </c>
      <c r="V832" t="str">
        <f>+IF(C832="","",IF(VLOOKUP(' Matrice Tarifaire NON AL'!AK835,Feuil3!A:F,6,0)="Box",IF(' Matrice Tarifaire NON AL'!AL835="Mono-Référence","Homogène",IF(' Matrice Tarifaire NON AL'!AL835="Multi-Références","Panaché","")),IF(' Matrice Tarifaire NON AL'!AK835="A la Pièce","Composant sans Colisage",IF(' Matrice Tarifaire NON AL'!AK835="Composant de Box","Composant sans Colisage","Homogène"))))</f>
        <v/>
      </c>
      <c r="W832" t="str">
        <f>+IF($V832="","",VLOOKUP(' Matrice Tarifaire NON AL'!AK835,Feuil3!$A$4:$E$14,5,0))</f>
        <v/>
      </c>
      <c r="Y832" t="str">
        <f>+IF($V832="","",IF(VLOOKUP(' Matrice Tarifaire NON AL'!$AK835,Feuil3!$A$4:$D$14,4,0)="Palette",' Matrice Tarifaire NON AL'!AN835,""))</f>
        <v/>
      </c>
      <c r="AA832" t="str">
        <f>+IF($V832="","",IF(VLOOKUP(' Matrice Tarifaire NON AL'!$AK835,Feuil3!$A$4:$D$14,4,0)="Colis",' Matrice Tarifaire NON AL'!AN835,""))</f>
        <v/>
      </c>
      <c r="AC832" t="str">
        <f>+IF(V832="","",IF(VLOOKUP(' Matrice Tarifaire NON AL'!AK835,Feuil3!$A$4:$D$14,4,0)="Colis",IF(' Matrice Tarifaire NON AL'!AO835&gt;0,' Matrice Tarifaire NON AL'!AO835,""),""))</f>
        <v/>
      </c>
      <c r="AD832" t="str">
        <f t="shared" si="39"/>
        <v/>
      </c>
      <c r="AE832" t="str">
        <f>+IF(C832="","",' Matrice Tarifaire NON AL'!C835)</f>
        <v/>
      </c>
      <c r="AF832" t="str">
        <f>+IF(C832="","",' Matrice Tarifaire NON AL'!AQ835)</f>
        <v/>
      </c>
      <c r="AH832" t="str">
        <f>+IF(E832="","",' Matrice Tarifaire NON AL'!$U835)</f>
        <v/>
      </c>
      <c r="AI832" t="str">
        <f>+IF(F832="","",IF(' Matrice Tarifaire NON AL'!$V835="","",' Matrice Tarifaire NON AL'!$V835))</f>
        <v/>
      </c>
      <c r="AJ832" t="str">
        <f>+IF($C832="","",IF(' Matrice Tarifaire NON AL'!AZ835="","",' Matrice Tarifaire NON AL'!AZ835))</f>
        <v/>
      </c>
      <c r="AK832" t="str">
        <f>+IF($C832="","",IF(' Matrice Tarifaire NON AL'!BA835="","",' Matrice Tarifaire NON AL'!BA835))</f>
        <v/>
      </c>
      <c r="AL832" t="str">
        <f>+IF($C832="","",IF(' Matrice Tarifaire NON AL'!BB835="","",TEXT(' Matrice Tarifaire NON AL'!BB835,"0,0000")))</f>
        <v/>
      </c>
      <c r="AO832" t="str">
        <f>+IF($C832="","",IF(' Matrice Tarifaire NON AL'!BF835="","",TEXT(' Matrice Tarifaire NON AL'!BF835,"0,0000")))</f>
        <v/>
      </c>
      <c r="AP832" t="str">
        <f>+IF($C832="","",IF(' Matrice Tarifaire NON AL'!BG835="","",TEXT(' Matrice Tarifaire NON AL'!BG835,"0,0000")))</f>
        <v/>
      </c>
      <c r="AQ832" t="str">
        <f>+IF($C832="","",IF(' Matrice Tarifaire NON AL'!BH835="","",TEXT(' Matrice Tarifaire NON AL'!BH835,"0,0000")))</f>
        <v/>
      </c>
      <c r="AR832" t="str">
        <f>+IF($C832="","",IF(' Matrice Tarifaire NON AL'!BI835="","",TEXT(' Matrice Tarifaire NON AL'!BI835,"0,0000")))</f>
        <v/>
      </c>
      <c r="AS832" t="str">
        <f>+IF(C832="","",IF(' Matrice Tarifaire NON AL'!BJ835="","0",IF(' Matrice Tarifaire NON AL'!BJ835="","",' Matrice Tarifaire NON AL'!BJ835)))</f>
        <v/>
      </c>
      <c r="AT832" t="str">
        <f>+IF(C832="","",IF(' Matrice Tarifaire NON AL'!BK835="","",' Matrice Tarifaire NON AL'!$BK$6))</f>
        <v/>
      </c>
      <c r="AU832" t="str">
        <f>+IF(C832="","",IF(' Matrice Tarifaire NON AL'!BK835="","",TEXT(' Matrice Tarifaire NON AL'!BK835,"0,0000")))</f>
        <v/>
      </c>
      <c r="AV832" t="str">
        <f>+IF(C832="","",IF(' Matrice Tarifaire NON AL'!BL835="","",' Matrice Tarifaire NON AL'!$BL$6))</f>
        <v/>
      </c>
      <c r="AW832" t="str">
        <f>+IF(C832="","",IF(' Matrice Tarifaire NON AL'!BL835="","",TEXT(' Matrice Tarifaire NON AL'!BL835,"0,0000")))</f>
        <v/>
      </c>
      <c r="AX832" t="str">
        <f>+IF(C832="","",IF(' Matrice Tarifaire NON AL'!BM835="","",' Matrice Tarifaire NON AL'!$BM$6))</f>
        <v/>
      </c>
      <c r="AY832" t="str">
        <f>+IF(C832="","",IF(' Matrice Tarifaire NON AL'!BM835="","",TEXT(' Matrice Tarifaire NON AL'!BM835,"0,0000")))</f>
        <v/>
      </c>
      <c r="AZ832" t="str">
        <f>+IF(C832="","",IF(' Matrice Tarifaire NON AL'!BN835="","","Taxe DEEE"))</f>
        <v/>
      </c>
      <c r="BA832" t="str">
        <f>+IF(C832="","",IF(' Matrice Tarifaire NON AL'!BN835="","",TEXT(' Matrice Tarifaire NON AL'!BN835,"0,0000")))</f>
        <v/>
      </c>
      <c r="BD832" t="str">
        <f>+IF($C832="","",IF(' Matrice Tarifaire NON AL'!BR835="","",TEXT(' Matrice Tarifaire NON AL'!BR835,"0,000")))</f>
        <v/>
      </c>
      <c r="BE832" t="str">
        <f>+IF($C832="","",IF(' Matrice Tarifaire NON AL'!BS835="","",VALUE(TEXT(' Matrice Tarifaire NON AL'!BS835,"0,00"))))</f>
        <v/>
      </c>
      <c r="BF832" t="str">
        <f>+IF($C832="","",IF(' Matrice Tarifaire NON AL'!BY835="","",' Matrice Tarifaire NON AL'!BY835))</f>
        <v/>
      </c>
      <c r="BG832" t="str">
        <f>+IF(C832="","",IF(' Matrice Tarifaire NON AL'!AK835="Composant de Box","999",IF(' Matrice Tarifaire NON AL'!AP835&lt;&gt;"",' Matrice Tarifaire NON AL'!AP835,IF(' Matrice Tarifaire NON AL'!AO835&lt;&gt;"",' Matrice Tarifaire NON AL'!AO835,' Matrice Tarifaire NON AL'!AN835))))</f>
        <v/>
      </c>
    </row>
    <row r="833" spans="1:59" x14ac:dyDescent="0.25">
      <c r="A833" t="str">
        <f>+IF($C833="","",IF(' Matrice Tarifaire NON AL'!N836="","",IF(' Matrice Tarifaire NON AL'!N836=0,"GTIN A 0 - Ne doit pas être mis dans PRE REF",TEXT(' Matrice Tarifaire NON AL'!N836,"00000000000000"))))</f>
        <v/>
      </c>
      <c r="B833" t="str">
        <f>+IF(C833="","",IF(L833=172,4,VLOOKUP(' Matrice Tarifaire NON AL'!AK836,Feuil3!$A$4:$B$14,2,0)))</f>
        <v/>
      </c>
      <c r="C833" t="str">
        <f>+IF(' Matrice Tarifaire NON AL'!O836="","",SUBSTITUTE(' Matrice Tarifaire NON AL'!O836,"CHAR (10)"," "))</f>
        <v/>
      </c>
      <c r="D833" t="str">
        <f>+IF($C833="","",SUBSTITUTE(' Matrice Tarifaire NON AL'!P836,"CHAR (13)"," "))</f>
        <v/>
      </c>
      <c r="E833" t="str">
        <f t="shared" si="37"/>
        <v/>
      </c>
      <c r="F833" t="str">
        <f>+IF($C833="","",IF(' Matrice Tarifaire NON AL'!AX836="","Non",' Matrice Tarifaire NON AL'!AX836))</f>
        <v/>
      </c>
      <c r="G833" t="str">
        <f>+IF($C833="","",IF(' Matrice Tarifaire NON AL'!Q836="DOMEDIA","MDD",IF(' Matrice Tarifaire NON AL'!Q836="APTA","MDD",IF(' Matrice Tarifaire NON AL'!Q836="TOP BUDGET","Premier Prix","MN"))))</f>
        <v/>
      </c>
      <c r="H833" t="str">
        <f>+IF($C833="","",' Matrice Tarifaire NON AL'!Q836)</f>
        <v/>
      </c>
      <c r="K833" t="str">
        <f>+IF($C833="","",' Matrice Tarifaire NON AL'!X836)</f>
        <v/>
      </c>
      <c r="L833" t="str">
        <f>+IF($C833="","",' Matrice Tarifaire NON AL'!X836)</f>
        <v/>
      </c>
      <c r="M833" t="str">
        <f>+IF($C833="","",' Matrice Tarifaire NON AL'!Y836)</f>
        <v/>
      </c>
      <c r="N833" t="str">
        <f>+IF($C833="","",' Matrice Tarifaire NON AL'!Z836)</f>
        <v/>
      </c>
      <c r="P833" t="str">
        <f>+IF(C833="","",IF(' Matrice Tarifaire NON AL'!X836&lt;&gt;168,"Non",""))</f>
        <v/>
      </c>
      <c r="Q833" t="str">
        <f>+IF($C833="","",' Matrice Tarifaire NON AL'!T836)</f>
        <v/>
      </c>
      <c r="R833" t="str">
        <f>+IF($C833="","",IF(' Matrice Tarifaire NON AL'!R836="","",' Matrice Tarifaire NON AL'!R836))</f>
        <v/>
      </c>
      <c r="S833" t="str">
        <f>+IF($C833="","",LEFT(' Matrice Tarifaire NON AL'!W836,1))</f>
        <v/>
      </c>
      <c r="T833" t="str">
        <f>+IF($C833="","",LEFT(' Matrice Tarifaire NON AL'!AY836,3))</f>
        <v/>
      </c>
      <c r="U833" t="str">
        <f t="shared" si="38"/>
        <v/>
      </c>
      <c r="V833" t="str">
        <f>+IF(C833="","",IF(VLOOKUP(' Matrice Tarifaire NON AL'!AK836,Feuil3!A:F,6,0)="Box",IF(' Matrice Tarifaire NON AL'!AL836="Mono-Référence","Homogène",IF(' Matrice Tarifaire NON AL'!AL836="Multi-Références","Panaché","")),IF(' Matrice Tarifaire NON AL'!AK836="A la Pièce","Composant sans Colisage",IF(' Matrice Tarifaire NON AL'!AK836="Composant de Box","Composant sans Colisage","Homogène"))))</f>
        <v/>
      </c>
      <c r="W833" t="str">
        <f>+IF($V833="","",VLOOKUP(' Matrice Tarifaire NON AL'!AK836,Feuil3!$A$4:$E$14,5,0))</f>
        <v/>
      </c>
      <c r="Y833" t="str">
        <f>+IF($V833="","",IF(VLOOKUP(' Matrice Tarifaire NON AL'!$AK836,Feuil3!$A$4:$D$14,4,0)="Palette",' Matrice Tarifaire NON AL'!AN836,""))</f>
        <v/>
      </c>
      <c r="AA833" t="str">
        <f>+IF($V833="","",IF(VLOOKUP(' Matrice Tarifaire NON AL'!$AK836,Feuil3!$A$4:$D$14,4,0)="Colis",' Matrice Tarifaire NON AL'!AN836,""))</f>
        <v/>
      </c>
      <c r="AC833" t="str">
        <f>+IF(V833="","",IF(VLOOKUP(' Matrice Tarifaire NON AL'!AK836,Feuil3!$A$4:$D$14,4,0)="Colis",IF(' Matrice Tarifaire NON AL'!AO836&gt;0,' Matrice Tarifaire NON AL'!AO836,""),""))</f>
        <v/>
      </c>
      <c r="AD833" t="str">
        <f t="shared" si="39"/>
        <v/>
      </c>
      <c r="AE833" t="str">
        <f>+IF(C833="","",' Matrice Tarifaire NON AL'!C836)</f>
        <v/>
      </c>
      <c r="AF833" t="str">
        <f>+IF(C833="","",' Matrice Tarifaire NON AL'!AQ836)</f>
        <v/>
      </c>
      <c r="AH833" t="str">
        <f>+IF(E833="","",' Matrice Tarifaire NON AL'!$U836)</f>
        <v/>
      </c>
      <c r="AI833" t="str">
        <f>+IF(F833="","",IF(' Matrice Tarifaire NON AL'!$V836="","",' Matrice Tarifaire NON AL'!$V836))</f>
        <v/>
      </c>
      <c r="AJ833" t="str">
        <f>+IF($C833="","",IF(' Matrice Tarifaire NON AL'!AZ836="","",' Matrice Tarifaire NON AL'!AZ836))</f>
        <v/>
      </c>
      <c r="AK833" t="str">
        <f>+IF($C833="","",IF(' Matrice Tarifaire NON AL'!BA836="","",' Matrice Tarifaire NON AL'!BA836))</f>
        <v/>
      </c>
      <c r="AL833" t="str">
        <f>+IF($C833="","",IF(' Matrice Tarifaire NON AL'!BB836="","",TEXT(' Matrice Tarifaire NON AL'!BB836,"0,0000")))</f>
        <v/>
      </c>
      <c r="AO833" t="str">
        <f>+IF($C833="","",IF(' Matrice Tarifaire NON AL'!BF836="","",TEXT(' Matrice Tarifaire NON AL'!BF836,"0,0000")))</f>
        <v/>
      </c>
      <c r="AP833" t="str">
        <f>+IF($C833="","",IF(' Matrice Tarifaire NON AL'!BG836="","",TEXT(' Matrice Tarifaire NON AL'!BG836,"0,0000")))</f>
        <v/>
      </c>
      <c r="AQ833" t="str">
        <f>+IF($C833="","",IF(' Matrice Tarifaire NON AL'!BH836="","",TEXT(' Matrice Tarifaire NON AL'!BH836,"0,0000")))</f>
        <v/>
      </c>
      <c r="AR833" t="str">
        <f>+IF($C833="","",IF(' Matrice Tarifaire NON AL'!BI836="","",TEXT(' Matrice Tarifaire NON AL'!BI836,"0,0000")))</f>
        <v/>
      </c>
      <c r="AS833" t="str">
        <f>+IF(C833="","",IF(' Matrice Tarifaire NON AL'!BJ836="","0",IF(' Matrice Tarifaire NON AL'!BJ836="","",' Matrice Tarifaire NON AL'!BJ836)))</f>
        <v/>
      </c>
      <c r="AT833" t="str">
        <f>+IF(C833="","",IF(' Matrice Tarifaire NON AL'!BK836="","",' Matrice Tarifaire NON AL'!$BK$6))</f>
        <v/>
      </c>
      <c r="AU833" t="str">
        <f>+IF(C833="","",IF(' Matrice Tarifaire NON AL'!BK836="","",TEXT(' Matrice Tarifaire NON AL'!BK836,"0,0000")))</f>
        <v/>
      </c>
      <c r="AV833" t="str">
        <f>+IF(C833="","",IF(' Matrice Tarifaire NON AL'!BL836="","",' Matrice Tarifaire NON AL'!$BL$6))</f>
        <v/>
      </c>
      <c r="AW833" t="str">
        <f>+IF(C833="","",IF(' Matrice Tarifaire NON AL'!BL836="","",TEXT(' Matrice Tarifaire NON AL'!BL836,"0,0000")))</f>
        <v/>
      </c>
      <c r="AX833" t="str">
        <f>+IF(C833="","",IF(' Matrice Tarifaire NON AL'!BM836="","",' Matrice Tarifaire NON AL'!$BM$6))</f>
        <v/>
      </c>
      <c r="AY833" t="str">
        <f>+IF(C833="","",IF(' Matrice Tarifaire NON AL'!BM836="","",TEXT(' Matrice Tarifaire NON AL'!BM836,"0,0000")))</f>
        <v/>
      </c>
      <c r="AZ833" t="str">
        <f>+IF(C833="","",IF(' Matrice Tarifaire NON AL'!BN836="","","Taxe DEEE"))</f>
        <v/>
      </c>
      <c r="BA833" t="str">
        <f>+IF(C833="","",IF(' Matrice Tarifaire NON AL'!BN836="","",TEXT(' Matrice Tarifaire NON AL'!BN836,"0,0000")))</f>
        <v/>
      </c>
      <c r="BD833" t="str">
        <f>+IF($C833="","",IF(' Matrice Tarifaire NON AL'!BR836="","",TEXT(' Matrice Tarifaire NON AL'!BR836,"0,000")))</f>
        <v/>
      </c>
      <c r="BE833" t="str">
        <f>+IF($C833="","",IF(' Matrice Tarifaire NON AL'!BS836="","",VALUE(TEXT(' Matrice Tarifaire NON AL'!BS836,"0,00"))))</f>
        <v/>
      </c>
      <c r="BF833" t="str">
        <f>+IF($C833="","",IF(' Matrice Tarifaire NON AL'!BY836="","",' Matrice Tarifaire NON AL'!BY836))</f>
        <v/>
      </c>
      <c r="BG833" t="str">
        <f>+IF(C833="","",IF(' Matrice Tarifaire NON AL'!AK836="Composant de Box","999",IF(' Matrice Tarifaire NON AL'!AP836&lt;&gt;"",' Matrice Tarifaire NON AL'!AP836,IF(' Matrice Tarifaire NON AL'!AO836&lt;&gt;"",' Matrice Tarifaire NON AL'!AO836,' Matrice Tarifaire NON AL'!AN836))))</f>
        <v/>
      </c>
    </row>
    <row r="834" spans="1:59" x14ac:dyDescent="0.25">
      <c r="A834" t="str">
        <f>+IF($C834="","",IF(' Matrice Tarifaire NON AL'!N837="","",IF(' Matrice Tarifaire NON AL'!N837=0,"GTIN A 0 - Ne doit pas être mis dans PRE REF",TEXT(' Matrice Tarifaire NON AL'!N837,"00000000000000"))))</f>
        <v/>
      </c>
      <c r="B834" t="str">
        <f>+IF(C834="","",IF(L834=172,4,VLOOKUP(' Matrice Tarifaire NON AL'!AK837,Feuil3!$A$4:$B$14,2,0)))</f>
        <v/>
      </c>
      <c r="C834" t="str">
        <f>+IF(' Matrice Tarifaire NON AL'!O837="","",SUBSTITUTE(' Matrice Tarifaire NON AL'!O837,"CHAR (10)"," "))</f>
        <v/>
      </c>
      <c r="D834" t="str">
        <f>+IF($C834="","",SUBSTITUTE(' Matrice Tarifaire NON AL'!P837,"CHAR (13)"," "))</f>
        <v/>
      </c>
      <c r="E834" t="str">
        <f t="shared" si="37"/>
        <v/>
      </c>
      <c r="F834" t="str">
        <f>+IF($C834="","",IF(' Matrice Tarifaire NON AL'!AX837="","Non",' Matrice Tarifaire NON AL'!AX837))</f>
        <v/>
      </c>
      <c r="G834" t="str">
        <f>+IF($C834="","",IF(' Matrice Tarifaire NON AL'!Q837="DOMEDIA","MDD",IF(' Matrice Tarifaire NON AL'!Q837="APTA","MDD",IF(' Matrice Tarifaire NON AL'!Q837="TOP BUDGET","Premier Prix","MN"))))</f>
        <v/>
      </c>
      <c r="H834" t="str">
        <f>+IF($C834="","",' Matrice Tarifaire NON AL'!Q837)</f>
        <v/>
      </c>
      <c r="K834" t="str">
        <f>+IF($C834="","",' Matrice Tarifaire NON AL'!X837)</f>
        <v/>
      </c>
      <c r="L834" t="str">
        <f>+IF($C834="","",' Matrice Tarifaire NON AL'!X837)</f>
        <v/>
      </c>
      <c r="M834" t="str">
        <f>+IF($C834="","",' Matrice Tarifaire NON AL'!Y837)</f>
        <v/>
      </c>
      <c r="N834" t="str">
        <f>+IF($C834="","",' Matrice Tarifaire NON AL'!Z837)</f>
        <v/>
      </c>
      <c r="P834" t="str">
        <f>+IF(C834="","",IF(' Matrice Tarifaire NON AL'!X837&lt;&gt;168,"Non",""))</f>
        <v/>
      </c>
      <c r="Q834" t="str">
        <f>+IF($C834="","",' Matrice Tarifaire NON AL'!T837)</f>
        <v/>
      </c>
      <c r="R834" t="str">
        <f>+IF($C834="","",IF(' Matrice Tarifaire NON AL'!R837="","",' Matrice Tarifaire NON AL'!R837))</f>
        <v/>
      </c>
      <c r="S834" t="str">
        <f>+IF($C834="","",LEFT(' Matrice Tarifaire NON AL'!W837,1))</f>
        <v/>
      </c>
      <c r="T834" t="str">
        <f>+IF($C834="","",LEFT(' Matrice Tarifaire NON AL'!AY837,3))</f>
        <v/>
      </c>
      <c r="U834" t="str">
        <f t="shared" si="38"/>
        <v/>
      </c>
      <c r="V834" t="str">
        <f>+IF(C834="","",IF(VLOOKUP(' Matrice Tarifaire NON AL'!AK837,Feuil3!A:F,6,0)="Box",IF(' Matrice Tarifaire NON AL'!AL837="Mono-Référence","Homogène",IF(' Matrice Tarifaire NON AL'!AL837="Multi-Références","Panaché","")),IF(' Matrice Tarifaire NON AL'!AK837="A la Pièce","Composant sans Colisage",IF(' Matrice Tarifaire NON AL'!AK837="Composant de Box","Composant sans Colisage","Homogène"))))</f>
        <v/>
      </c>
      <c r="W834" t="str">
        <f>+IF($V834="","",VLOOKUP(' Matrice Tarifaire NON AL'!AK837,Feuil3!$A$4:$E$14,5,0))</f>
        <v/>
      </c>
      <c r="Y834" t="str">
        <f>+IF($V834="","",IF(VLOOKUP(' Matrice Tarifaire NON AL'!$AK837,Feuil3!$A$4:$D$14,4,0)="Palette",' Matrice Tarifaire NON AL'!AN837,""))</f>
        <v/>
      </c>
      <c r="AA834" t="str">
        <f>+IF($V834="","",IF(VLOOKUP(' Matrice Tarifaire NON AL'!$AK837,Feuil3!$A$4:$D$14,4,0)="Colis",' Matrice Tarifaire NON AL'!AN837,""))</f>
        <v/>
      </c>
      <c r="AC834" t="str">
        <f>+IF(V834="","",IF(VLOOKUP(' Matrice Tarifaire NON AL'!AK837,Feuil3!$A$4:$D$14,4,0)="Colis",IF(' Matrice Tarifaire NON AL'!AO837&gt;0,' Matrice Tarifaire NON AL'!AO837,""),""))</f>
        <v/>
      </c>
      <c r="AD834" t="str">
        <f t="shared" si="39"/>
        <v/>
      </c>
      <c r="AE834" t="str">
        <f>+IF(C834="","",' Matrice Tarifaire NON AL'!C837)</f>
        <v/>
      </c>
      <c r="AF834" t="str">
        <f>+IF(C834="","",' Matrice Tarifaire NON AL'!AQ837)</f>
        <v/>
      </c>
      <c r="AH834" t="str">
        <f>+IF(E834="","",' Matrice Tarifaire NON AL'!$U837)</f>
        <v/>
      </c>
      <c r="AI834" t="str">
        <f>+IF(F834="","",IF(' Matrice Tarifaire NON AL'!$V837="","",' Matrice Tarifaire NON AL'!$V837))</f>
        <v/>
      </c>
      <c r="AJ834" t="str">
        <f>+IF($C834="","",IF(' Matrice Tarifaire NON AL'!AZ837="","",' Matrice Tarifaire NON AL'!AZ837))</f>
        <v/>
      </c>
      <c r="AK834" t="str">
        <f>+IF($C834="","",IF(' Matrice Tarifaire NON AL'!BA837="","",' Matrice Tarifaire NON AL'!BA837))</f>
        <v/>
      </c>
      <c r="AL834" t="str">
        <f>+IF($C834="","",IF(' Matrice Tarifaire NON AL'!BB837="","",TEXT(' Matrice Tarifaire NON AL'!BB837,"0,0000")))</f>
        <v/>
      </c>
      <c r="AO834" t="str">
        <f>+IF($C834="","",IF(' Matrice Tarifaire NON AL'!BF837="","",TEXT(' Matrice Tarifaire NON AL'!BF837,"0,0000")))</f>
        <v/>
      </c>
      <c r="AP834" t="str">
        <f>+IF($C834="","",IF(' Matrice Tarifaire NON AL'!BG837="","",TEXT(' Matrice Tarifaire NON AL'!BG837,"0,0000")))</f>
        <v/>
      </c>
      <c r="AQ834" t="str">
        <f>+IF($C834="","",IF(' Matrice Tarifaire NON AL'!BH837="","",TEXT(' Matrice Tarifaire NON AL'!BH837,"0,0000")))</f>
        <v/>
      </c>
      <c r="AR834" t="str">
        <f>+IF($C834="","",IF(' Matrice Tarifaire NON AL'!BI837="","",TEXT(' Matrice Tarifaire NON AL'!BI837,"0,0000")))</f>
        <v/>
      </c>
      <c r="AS834" t="str">
        <f>+IF(C834="","",IF(' Matrice Tarifaire NON AL'!BJ837="","0",IF(' Matrice Tarifaire NON AL'!BJ837="","",' Matrice Tarifaire NON AL'!BJ837)))</f>
        <v/>
      </c>
      <c r="AT834" t="str">
        <f>+IF(C834="","",IF(' Matrice Tarifaire NON AL'!BK837="","",' Matrice Tarifaire NON AL'!$BK$6))</f>
        <v/>
      </c>
      <c r="AU834" t="str">
        <f>+IF(C834="","",IF(' Matrice Tarifaire NON AL'!BK837="","",TEXT(' Matrice Tarifaire NON AL'!BK837,"0,0000")))</f>
        <v/>
      </c>
      <c r="AV834" t="str">
        <f>+IF(C834="","",IF(' Matrice Tarifaire NON AL'!BL837="","",' Matrice Tarifaire NON AL'!$BL$6))</f>
        <v/>
      </c>
      <c r="AW834" t="str">
        <f>+IF(C834="","",IF(' Matrice Tarifaire NON AL'!BL837="","",TEXT(' Matrice Tarifaire NON AL'!BL837,"0,0000")))</f>
        <v/>
      </c>
      <c r="AX834" t="str">
        <f>+IF(C834="","",IF(' Matrice Tarifaire NON AL'!BM837="","",' Matrice Tarifaire NON AL'!$BM$6))</f>
        <v/>
      </c>
      <c r="AY834" t="str">
        <f>+IF(C834="","",IF(' Matrice Tarifaire NON AL'!BM837="","",TEXT(' Matrice Tarifaire NON AL'!BM837,"0,0000")))</f>
        <v/>
      </c>
      <c r="AZ834" t="str">
        <f>+IF(C834="","",IF(' Matrice Tarifaire NON AL'!BN837="","","Taxe DEEE"))</f>
        <v/>
      </c>
      <c r="BA834" t="str">
        <f>+IF(C834="","",IF(' Matrice Tarifaire NON AL'!BN837="","",TEXT(' Matrice Tarifaire NON AL'!BN837,"0,0000")))</f>
        <v/>
      </c>
      <c r="BD834" t="str">
        <f>+IF($C834="","",IF(' Matrice Tarifaire NON AL'!BR837="","",TEXT(' Matrice Tarifaire NON AL'!BR837,"0,000")))</f>
        <v/>
      </c>
      <c r="BE834" t="str">
        <f>+IF($C834="","",IF(' Matrice Tarifaire NON AL'!BS837="","",VALUE(TEXT(' Matrice Tarifaire NON AL'!BS837,"0,00"))))</f>
        <v/>
      </c>
      <c r="BF834" t="str">
        <f>+IF($C834="","",IF(' Matrice Tarifaire NON AL'!BY837="","",' Matrice Tarifaire NON AL'!BY837))</f>
        <v/>
      </c>
      <c r="BG834" t="str">
        <f>+IF(C834="","",IF(' Matrice Tarifaire NON AL'!AK837="Composant de Box","999",IF(' Matrice Tarifaire NON AL'!AP837&lt;&gt;"",' Matrice Tarifaire NON AL'!AP837,IF(' Matrice Tarifaire NON AL'!AO837&lt;&gt;"",' Matrice Tarifaire NON AL'!AO837,' Matrice Tarifaire NON AL'!AN837))))</f>
        <v/>
      </c>
    </row>
    <row r="835" spans="1:59" x14ac:dyDescent="0.25">
      <c r="A835" t="str">
        <f>+IF($C835="","",IF(' Matrice Tarifaire NON AL'!N838="","",IF(' Matrice Tarifaire NON AL'!N838=0,"GTIN A 0 - Ne doit pas être mis dans PRE REF",TEXT(' Matrice Tarifaire NON AL'!N838,"00000000000000"))))</f>
        <v/>
      </c>
      <c r="B835" t="str">
        <f>+IF(C835="","",IF(L835=172,4,VLOOKUP(' Matrice Tarifaire NON AL'!AK838,Feuil3!$A$4:$B$14,2,0)))</f>
        <v/>
      </c>
      <c r="C835" t="str">
        <f>+IF(' Matrice Tarifaire NON AL'!O838="","",SUBSTITUTE(' Matrice Tarifaire NON AL'!O838,"CHAR (10)"," "))</f>
        <v/>
      </c>
      <c r="D835" t="str">
        <f>+IF($C835="","",SUBSTITUTE(' Matrice Tarifaire NON AL'!P838,"CHAR (13)"," "))</f>
        <v/>
      </c>
      <c r="E835" t="str">
        <f t="shared" si="37"/>
        <v/>
      </c>
      <c r="F835" t="str">
        <f>+IF($C835="","",IF(' Matrice Tarifaire NON AL'!AX838="","Non",' Matrice Tarifaire NON AL'!AX838))</f>
        <v/>
      </c>
      <c r="G835" t="str">
        <f>+IF($C835="","",IF(' Matrice Tarifaire NON AL'!Q838="DOMEDIA","MDD",IF(' Matrice Tarifaire NON AL'!Q838="APTA","MDD",IF(' Matrice Tarifaire NON AL'!Q838="TOP BUDGET","Premier Prix","MN"))))</f>
        <v/>
      </c>
      <c r="H835" t="str">
        <f>+IF($C835="","",' Matrice Tarifaire NON AL'!Q838)</f>
        <v/>
      </c>
      <c r="K835" t="str">
        <f>+IF($C835="","",' Matrice Tarifaire NON AL'!X838)</f>
        <v/>
      </c>
      <c r="L835" t="str">
        <f>+IF($C835="","",' Matrice Tarifaire NON AL'!X838)</f>
        <v/>
      </c>
      <c r="M835" t="str">
        <f>+IF($C835="","",' Matrice Tarifaire NON AL'!Y838)</f>
        <v/>
      </c>
      <c r="N835" t="str">
        <f>+IF($C835="","",' Matrice Tarifaire NON AL'!Z838)</f>
        <v/>
      </c>
      <c r="P835" t="str">
        <f>+IF(C835="","",IF(' Matrice Tarifaire NON AL'!X838&lt;&gt;168,"Non",""))</f>
        <v/>
      </c>
      <c r="Q835" t="str">
        <f>+IF($C835="","",' Matrice Tarifaire NON AL'!T838)</f>
        <v/>
      </c>
      <c r="R835" t="str">
        <f>+IF($C835="","",IF(' Matrice Tarifaire NON AL'!R838="","",' Matrice Tarifaire NON AL'!R838))</f>
        <v/>
      </c>
      <c r="S835" t="str">
        <f>+IF($C835="","",LEFT(' Matrice Tarifaire NON AL'!W838,1))</f>
        <v/>
      </c>
      <c r="T835" t="str">
        <f>+IF($C835="","",LEFT(' Matrice Tarifaire NON AL'!AY838,3))</f>
        <v/>
      </c>
      <c r="U835" t="str">
        <f t="shared" si="38"/>
        <v/>
      </c>
      <c r="V835" t="str">
        <f>+IF(C835="","",IF(VLOOKUP(' Matrice Tarifaire NON AL'!AK838,Feuil3!A:F,6,0)="Box",IF(' Matrice Tarifaire NON AL'!AL838="Mono-Référence","Homogène",IF(' Matrice Tarifaire NON AL'!AL838="Multi-Références","Panaché","")),IF(' Matrice Tarifaire NON AL'!AK838="A la Pièce","Composant sans Colisage",IF(' Matrice Tarifaire NON AL'!AK838="Composant de Box","Composant sans Colisage","Homogène"))))</f>
        <v/>
      </c>
      <c r="W835" t="str">
        <f>+IF($V835="","",VLOOKUP(' Matrice Tarifaire NON AL'!AK838,Feuil3!$A$4:$E$14,5,0))</f>
        <v/>
      </c>
      <c r="Y835" t="str">
        <f>+IF($V835="","",IF(VLOOKUP(' Matrice Tarifaire NON AL'!$AK838,Feuil3!$A$4:$D$14,4,0)="Palette",' Matrice Tarifaire NON AL'!AN838,""))</f>
        <v/>
      </c>
      <c r="AA835" t="str">
        <f>+IF($V835="","",IF(VLOOKUP(' Matrice Tarifaire NON AL'!$AK838,Feuil3!$A$4:$D$14,4,0)="Colis",' Matrice Tarifaire NON AL'!AN838,""))</f>
        <v/>
      </c>
      <c r="AC835" t="str">
        <f>+IF(V835="","",IF(VLOOKUP(' Matrice Tarifaire NON AL'!AK838,Feuil3!$A$4:$D$14,4,0)="Colis",IF(' Matrice Tarifaire NON AL'!AO838&gt;0,' Matrice Tarifaire NON AL'!AO838,""),""))</f>
        <v/>
      </c>
      <c r="AD835" t="str">
        <f t="shared" si="39"/>
        <v/>
      </c>
      <c r="AE835" t="str">
        <f>+IF(C835="","",' Matrice Tarifaire NON AL'!C838)</f>
        <v/>
      </c>
      <c r="AF835" t="str">
        <f>+IF(C835="","",' Matrice Tarifaire NON AL'!AQ838)</f>
        <v/>
      </c>
      <c r="AH835" t="str">
        <f>+IF(E835="","",' Matrice Tarifaire NON AL'!$U838)</f>
        <v/>
      </c>
      <c r="AI835" t="str">
        <f>+IF(F835="","",IF(' Matrice Tarifaire NON AL'!$V838="","",' Matrice Tarifaire NON AL'!$V838))</f>
        <v/>
      </c>
      <c r="AJ835" t="str">
        <f>+IF($C835="","",IF(' Matrice Tarifaire NON AL'!AZ838="","",' Matrice Tarifaire NON AL'!AZ838))</f>
        <v/>
      </c>
      <c r="AK835" t="str">
        <f>+IF($C835="","",IF(' Matrice Tarifaire NON AL'!BA838="","",' Matrice Tarifaire NON AL'!BA838))</f>
        <v/>
      </c>
      <c r="AL835" t="str">
        <f>+IF($C835="","",IF(' Matrice Tarifaire NON AL'!BB838="","",TEXT(' Matrice Tarifaire NON AL'!BB838,"0,0000")))</f>
        <v/>
      </c>
      <c r="AO835" t="str">
        <f>+IF($C835="","",IF(' Matrice Tarifaire NON AL'!BF838="","",TEXT(' Matrice Tarifaire NON AL'!BF838,"0,0000")))</f>
        <v/>
      </c>
      <c r="AP835" t="str">
        <f>+IF($C835="","",IF(' Matrice Tarifaire NON AL'!BG838="","",TEXT(' Matrice Tarifaire NON AL'!BG838,"0,0000")))</f>
        <v/>
      </c>
      <c r="AQ835" t="str">
        <f>+IF($C835="","",IF(' Matrice Tarifaire NON AL'!BH838="","",TEXT(' Matrice Tarifaire NON AL'!BH838,"0,0000")))</f>
        <v/>
      </c>
      <c r="AR835" t="str">
        <f>+IF($C835="","",IF(' Matrice Tarifaire NON AL'!BI838="","",TEXT(' Matrice Tarifaire NON AL'!BI838,"0,0000")))</f>
        <v/>
      </c>
      <c r="AS835" t="str">
        <f>+IF(C835="","",IF(' Matrice Tarifaire NON AL'!BJ838="","0",IF(' Matrice Tarifaire NON AL'!BJ838="","",' Matrice Tarifaire NON AL'!BJ838)))</f>
        <v/>
      </c>
      <c r="AT835" t="str">
        <f>+IF(C835="","",IF(' Matrice Tarifaire NON AL'!BK838="","",' Matrice Tarifaire NON AL'!$BK$6))</f>
        <v/>
      </c>
      <c r="AU835" t="str">
        <f>+IF(C835="","",IF(' Matrice Tarifaire NON AL'!BK838="","",TEXT(' Matrice Tarifaire NON AL'!BK838,"0,0000")))</f>
        <v/>
      </c>
      <c r="AV835" t="str">
        <f>+IF(C835="","",IF(' Matrice Tarifaire NON AL'!BL838="","",' Matrice Tarifaire NON AL'!$BL$6))</f>
        <v/>
      </c>
      <c r="AW835" t="str">
        <f>+IF(C835="","",IF(' Matrice Tarifaire NON AL'!BL838="","",TEXT(' Matrice Tarifaire NON AL'!BL838,"0,0000")))</f>
        <v/>
      </c>
      <c r="AX835" t="str">
        <f>+IF(C835="","",IF(' Matrice Tarifaire NON AL'!BM838="","",' Matrice Tarifaire NON AL'!$BM$6))</f>
        <v/>
      </c>
      <c r="AY835" t="str">
        <f>+IF(C835="","",IF(' Matrice Tarifaire NON AL'!BM838="","",TEXT(' Matrice Tarifaire NON AL'!BM838,"0,0000")))</f>
        <v/>
      </c>
      <c r="AZ835" t="str">
        <f>+IF(C835="","",IF(' Matrice Tarifaire NON AL'!BN838="","","Taxe DEEE"))</f>
        <v/>
      </c>
      <c r="BA835" t="str">
        <f>+IF(C835="","",IF(' Matrice Tarifaire NON AL'!BN838="","",TEXT(' Matrice Tarifaire NON AL'!BN838,"0,0000")))</f>
        <v/>
      </c>
      <c r="BD835" t="str">
        <f>+IF($C835="","",IF(' Matrice Tarifaire NON AL'!BR838="","",TEXT(' Matrice Tarifaire NON AL'!BR838,"0,000")))</f>
        <v/>
      </c>
      <c r="BE835" t="str">
        <f>+IF($C835="","",IF(' Matrice Tarifaire NON AL'!BS838="","",VALUE(TEXT(' Matrice Tarifaire NON AL'!BS838,"0,00"))))</f>
        <v/>
      </c>
      <c r="BF835" t="str">
        <f>+IF($C835="","",IF(' Matrice Tarifaire NON AL'!BY838="","",' Matrice Tarifaire NON AL'!BY838))</f>
        <v/>
      </c>
      <c r="BG835" t="str">
        <f>+IF(C835="","",IF(' Matrice Tarifaire NON AL'!AK838="Composant de Box","999",IF(' Matrice Tarifaire NON AL'!AP838&lt;&gt;"",' Matrice Tarifaire NON AL'!AP838,IF(' Matrice Tarifaire NON AL'!AO838&lt;&gt;"",' Matrice Tarifaire NON AL'!AO838,' Matrice Tarifaire NON AL'!AN838))))</f>
        <v/>
      </c>
    </row>
    <row r="836" spans="1:59" x14ac:dyDescent="0.25">
      <c r="A836" t="str">
        <f>+IF($C836="","",IF(' Matrice Tarifaire NON AL'!N839="","",IF(' Matrice Tarifaire NON AL'!N839=0,"GTIN A 0 - Ne doit pas être mis dans PRE REF",TEXT(' Matrice Tarifaire NON AL'!N839,"00000000000000"))))</f>
        <v/>
      </c>
      <c r="B836" t="str">
        <f>+IF(C836="","",IF(L836=172,4,VLOOKUP(' Matrice Tarifaire NON AL'!AK839,Feuil3!$A$4:$B$14,2,0)))</f>
        <v/>
      </c>
      <c r="C836" t="str">
        <f>+IF(' Matrice Tarifaire NON AL'!O839="","",SUBSTITUTE(' Matrice Tarifaire NON AL'!O839,"CHAR (10)"," "))</f>
        <v/>
      </c>
      <c r="D836" t="str">
        <f>+IF($C836="","",SUBSTITUTE(' Matrice Tarifaire NON AL'!P839,"CHAR (13)"," "))</f>
        <v/>
      </c>
      <c r="E836" t="str">
        <f t="shared" si="37"/>
        <v/>
      </c>
      <c r="F836" t="str">
        <f>+IF($C836="","",IF(' Matrice Tarifaire NON AL'!AX839="","Non",' Matrice Tarifaire NON AL'!AX839))</f>
        <v/>
      </c>
      <c r="G836" t="str">
        <f>+IF($C836="","",IF(' Matrice Tarifaire NON AL'!Q839="DOMEDIA","MDD",IF(' Matrice Tarifaire NON AL'!Q839="APTA","MDD",IF(' Matrice Tarifaire NON AL'!Q839="TOP BUDGET","Premier Prix","MN"))))</f>
        <v/>
      </c>
      <c r="H836" t="str">
        <f>+IF($C836="","",' Matrice Tarifaire NON AL'!Q839)</f>
        <v/>
      </c>
      <c r="K836" t="str">
        <f>+IF($C836="","",' Matrice Tarifaire NON AL'!X839)</f>
        <v/>
      </c>
      <c r="L836" t="str">
        <f>+IF($C836="","",' Matrice Tarifaire NON AL'!X839)</f>
        <v/>
      </c>
      <c r="M836" t="str">
        <f>+IF($C836="","",' Matrice Tarifaire NON AL'!Y839)</f>
        <v/>
      </c>
      <c r="N836" t="str">
        <f>+IF($C836="","",' Matrice Tarifaire NON AL'!Z839)</f>
        <v/>
      </c>
      <c r="P836" t="str">
        <f>+IF(C836="","",IF(' Matrice Tarifaire NON AL'!X839&lt;&gt;168,"Non",""))</f>
        <v/>
      </c>
      <c r="Q836" t="str">
        <f>+IF($C836="","",' Matrice Tarifaire NON AL'!T839)</f>
        <v/>
      </c>
      <c r="R836" t="str">
        <f>+IF($C836="","",IF(' Matrice Tarifaire NON AL'!R839="","",' Matrice Tarifaire NON AL'!R839))</f>
        <v/>
      </c>
      <c r="S836" t="str">
        <f>+IF($C836="","",LEFT(' Matrice Tarifaire NON AL'!W839,1))</f>
        <v/>
      </c>
      <c r="T836" t="str">
        <f>+IF($C836="","",LEFT(' Matrice Tarifaire NON AL'!AY839,3))</f>
        <v/>
      </c>
      <c r="U836" t="str">
        <f t="shared" si="38"/>
        <v/>
      </c>
      <c r="V836" t="str">
        <f>+IF(C836="","",IF(VLOOKUP(' Matrice Tarifaire NON AL'!AK839,Feuil3!A:F,6,0)="Box",IF(' Matrice Tarifaire NON AL'!AL839="Mono-Référence","Homogène",IF(' Matrice Tarifaire NON AL'!AL839="Multi-Références","Panaché","")),IF(' Matrice Tarifaire NON AL'!AK839="A la Pièce","Composant sans Colisage",IF(' Matrice Tarifaire NON AL'!AK839="Composant de Box","Composant sans Colisage","Homogène"))))</f>
        <v/>
      </c>
      <c r="W836" t="str">
        <f>+IF($V836="","",VLOOKUP(' Matrice Tarifaire NON AL'!AK839,Feuil3!$A$4:$E$14,5,0))</f>
        <v/>
      </c>
      <c r="Y836" t="str">
        <f>+IF($V836="","",IF(VLOOKUP(' Matrice Tarifaire NON AL'!$AK839,Feuil3!$A$4:$D$14,4,0)="Palette",' Matrice Tarifaire NON AL'!AN839,""))</f>
        <v/>
      </c>
      <c r="AA836" t="str">
        <f>+IF($V836="","",IF(VLOOKUP(' Matrice Tarifaire NON AL'!$AK839,Feuil3!$A$4:$D$14,4,0)="Colis",' Matrice Tarifaire NON AL'!AN839,""))</f>
        <v/>
      </c>
      <c r="AC836" t="str">
        <f>+IF(V836="","",IF(VLOOKUP(' Matrice Tarifaire NON AL'!AK839,Feuil3!$A$4:$D$14,4,0)="Colis",IF(' Matrice Tarifaire NON AL'!AO839&gt;0,' Matrice Tarifaire NON AL'!AO839,""),""))</f>
        <v/>
      </c>
      <c r="AD836" t="str">
        <f t="shared" si="39"/>
        <v/>
      </c>
      <c r="AE836" t="str">
        <f>+IF(C836="","",' Matrice Tarifaire NON AL'!C839)</f>
        <v/>
      </c>
      <c r="AF836" t="str">
        <f>+IF(C836="","",' Matrice Tarifaire NON AL'!AQ839)</f>
        <v/>
      </c>
      <c r="AH836" t="str">
        <f>+IF(E836="","",' Matrice Tarifaire NON AL'!$U839)</f>
        <v/>
      </c>
      <c r="AI836" t="str">
        <f>+IF(F836="","",IF(' Matrice Tarifaire NON AL'!$V839="","",' Matrice Tarifaire NON AL'!$V839))</f>
        <v/>
      </c>
      <c r="AJ836" t="str">
        <f>+IF($C836="","",IF(' Matrice Tarifaire NON AL'!AZ839="","",' Matrice Tarifaire NON AL'!AZ839))</f>
        <v/>
      </c>
      <c r="AK836" t="str">
        <f>+IF($C836="","",IF(' Matrice Tarifaire NON AL'!BA839="","",' Matrice Tarifaire NON AL'!BA839))</f>
        <v/>
      </c>
      <c r="AL836" t="str">
        <f>+IF($C836="","",IF(' Matrice Tarifaire NON AL'!BB839="","",TEXT(' Matrice Tarifaire NON AL'!BB839,"0,0000")))</f>
        <v/>
      </c>
      <c r="AO836" t="str">
        <f>+IF($C836="","",IF(' Matrice Tarifaire NON AL'!BF839="","",TEXT(' Matrice Tarifaire NON AL'!BF839,"0,0000")))</f>
        <v/>
      </c>
      <c r="AP836" t="str">
        <f>+IF($C836="","",IF(' Matrice Tarifaire NON AL'!BG839="","",TEXT(' Matrice Tarifaire NON AL'!BG839,"0,0000")))</f>
        <v/>
      </c>
      <c r="AQ836" t="str">
        <f>+IF($C836="","",IF(' Matrice Tarifaire NON AL'!BH839="","",TEXT(' Matrice Tarifaire NON AL'!BH839,"0,0000")))</f>
        <v/>
      </c>
      <c r="AR836" t="str">
        <f>+IF($C836="","",IF(' Matrice Tarifaire NON AL'!BI839="","",TEXT(' Matrice Tarifaire NON AL'!BI839,"0,0000")))</f>
        <v/>
      </c>
      <c r="AS836" t="str">
        <f>+IF(C836="","",IF(' Matrice Tarifaire NON AL'!BJ839="","0",IF(' Matrice Tarifaire NON AL'!BJ839="","",' Matrice Tarifaire NON AL'!BJ839)))</f>
        <v/>
      </c>
      <c r="AT836" t="str">
        <f>+IF(C836="","",IF(' Matrice Tarifaire NON AL'!BK839="","",' Matrice Tarifaire NON AL'!$BK$6))</f>
        <v/>
      </c>
      <c r="AU836" t="str">
        <f>+IF(C836="","",IF(' Matrice Tarifaire NON AL'!BK839="","",TEXT(' Matrice Tarifaire NON AL'!BK839,"0,0000")))</f>
        <v/>
      </c>
      <c r="AV836" t="str">
        <f>+IF(C836="","",IF(' Matrice Tarifaire NON AL'!BL839="","",' Matrice Tarifaire NON AL'!$BL$6))</f>
        <v/>
      </c>
      <c r="AW836" t="str">
        <f>+IF(C836="","",IF(' Matrice Tarifaire NON AL'!BL839="","",TEXT(' Matrice Tarifaire NON AL'!BL839,"0,0000")))</f>
        <v/>
      </c>
      <c r="AX836" t="str">
        <f>+IF(C836="","",IF(' Matrice Tarifaire NON AL'!BM839="","",' Matrice Tarifaire NON AL'!$BM$6))</f>
        <v/>
      </c>
      <c r="AY836" t="str">
        <f>+IF(C836="","",IF(' Matrice Tarifaire NON AL'!BM839="","",TEXT(' Matrice Tarifaire NON AL'!BM839,"0,0000")))</f>
        <v/>
      </c>
      <c r="AZ836" t="str">
        <f>+IF(C836="","",IF(' Matrice Tarifaire NON AL'!BN839="","","Taxe DEEE"))</f>
        <v/>
      </c>
      <c r="BA836" t="str">
        <f>+IF(C836="","",IF(' Matrice Tarifaire NON AL'!BN839="","",TEXT(' Matrice Tarifaire NON AL'!BN839,"0,0000")))</f>
        <v/>
      </c>
      <c r="BD836" t="str">
        <f>+IF($C836="","",IF(' Matrice Tarifaire NON AL'!BR839="","",TEXT(' Matrice Tarifaire NON AL'!BR839,"0,000")))</f>
        <v/>
      </c>
      <c r="BE836" t="str">
        <f>+IF($C836="","",IF(' Matrice Tarifaire NON AL'!BS839="","",VALUE(TEXT(' Matrice Tarifaire NON AL'!BS839,"0,00"))))</f>
        <v/>
      </c>
      <c r="BF836" t="str">
        <f>+IF($C836="","",IF(' Matrice Tarifaire NON AL'!BY839="","",' Matrice Tarifaire NON AL'!BY839))</f>
        <v/>
      </c>
      <c r="BG836" t="str">
        <f>+IF(C836="","",IF(' Matrice Tarifaire NON AL'!AK839="Composant de Box","999",IF(' Matrice Tarifaire NON AL'!AP839&lt;&gt;"",' Matrice Tarifaire NON AL'!AP839,IF(' Matrice Tarifaire NON AL'!AO839&lt;&gt;"",' Matrice Tarifaire NON AL'!AO839,' Matrice Tarifaire NON AL'!AN839))))</f>
        <v/>
      </c>
    </row>
    <row r="837" spans="1:59" x14ac:dyDescent="0.25">
      <c r="A837" t="str">
        <f>+IF($C837="","",IF(' Matrice Tarifaire NON AL'!N840="","",IF(' Matrice Tarifaire NON AL'!N840=0,"GTIN A 0 - Ne doit pas être mis dans PRE REF",TEXT(' Matrice Tarifaire NON AL'!N840,"00000000000000"))))</f>
        <v/>
      </c>
      <c r="B837" t="str">
        <f>+IF(C837="","",IF(L837=172,4,VLOOKUP(' Matrice Tarifaire NON AL'!AK840,Feuil3!$A$4:$B$14,2,0)))</f>
        <v/>
      </c>
      <c r="C837" t="str">
        <f>+IF(' Matrice Tarifaire NON AL'!O840="","",SUBSTITUTE(' Matrice Tarifaire NON AL'!O840,"CHAR (10)"," "))</f>
        <v/>
      </c>
      <c r="D837" t="str">
        <f>+IF($C837="","",SUBSTITUTE(' Matrice Tarifaire NON AL'!P840,"CHAR (13)"," "))</f>
        <v/>
      </c>
      <c r="E837" t="str">
        <f t="shared" ref="E837:E900" si="40">+IF($C837="","",LEFT(D837,25))</f>
        <v/>
      </c>
      <c r="F837" t="str">
        <f>+IF($C837="","",IF(' Matrice Tarifaire NON AL'!AX840="","Non",' Matrice Tarifaire NON AL'!AX840))</f>
        <v/>
      </c>
      <c r="G837" t="str">
        <f>+IF($C837="","",IF(' Matrice Tarifaire NON AL'!Q840="DOMEDIA","MDD",IF(' Matrice Tarifaire NON AL'!Q840="APTA","MDD",IF(' Matrice Tarifaire NON AL'!Q840="TOP BUDGET","Premier Prix","MN"))))</f>
        <v/>
      </c>
      <c r="H837" t="str">
        <f>+IF($C837="","",' Matrice Tarifaire NON AL'!Q840)</f>
        <v/>
      </c>
      <c r="K837" t="str">
        <f>+IF($C837="","",' Matrice Tarifaire NON AL'!X840)</f>
        <v/>
      </c>
      <c r="L837" t="str">
        <f>+IF($C837="","",' Matrice Tarifaire NON AL'!X840)</f>
        <v/>
      </c>
      <c r="M837" t="str">
        <f>+IF($C837="","",' Matrice Tarifaire NON AL'!Y840)</f>
        <v/>
      </c>
      <c r="N837" t="str">
        <f>+IF($C837="","",' Matrice Tarifaire NON AL'!Z840)</f>
        <v/>
      </c>
      <c r="P837" t="str">
        <f>+IF(C837="","",IF(' Matrice Tarifaire NON AL'!X840&lt;&gt;168,"Non",""))</f>
        <v/>
      </c>
      <c r="Q837" t="str">
        <f>+IF($C837="","",' Matrice Tarifaire NON AL'!T840)</f>
        <v/>
      </c>
      <c r="R837" t="str">
        <f>+IF($C837="","",IF(' Matrice Tarifaire NON AL'!R840="","",' Matrice Tarifaire NON AL'!R840))</f>
        <v/>
      </c>
      <c r="S837" t="str">
        <f>+IF($C837="","",LEFT(' Matrice Tarifaire NON AL'!W840,1))</f>
        <v/>
      </c>
      <c r="T837" t="str">
        <f>+IF($C837="","",LEFT(' Matrice Tarifaire NON AL'!AY840,3))</f>
        <v/>
      </c>
      <c r="U837" t="str">
        <f t="shared" ref="U837:U900" si="41">+IF($C837="","",IF(L837&lt;&gt;168,"Salsify",""))</f>
        <v/>
      </c>
      <c r="V837" t="str">
        <f>+IF(C837="","",IF(VLOOKUP(' Matrice Tarifaire NON AL'!AK840,Feuil3!A:F,6,0)="Box",IF(' Matrice Tarifaire NON AL'!AL840="Mono-Référence","Homogène",IF(' Matrice Tarifaire NON AL'!AL840="Multi-Références","Panaché","")),IF(' Matrice Tarifaire NON AL'!AK840="A la Pièce","Composant sans Colisage",IF(' Matrice Tarifaire NON AL'!AK840="Composant de Box","Composant sans Colisage","Homogène"))))</f>
        <v/>
      </c>
      <c r="W837" t="str">
        <f>+IF($V837="","",VLOOKUP(' Matrice Tarifaire NON AL'!AK840,Feuil3!$A$4:$E$14,5,0))</f>
        <v/>
      </c>
      <c r="Y837" t="str">
        <f>+IF($V837="","",IF(VLOOKUP(' Matrice Tarifaire NON AL'!$AK840,Feuil3!$A$4:$D$14,4,0)="Palette",' Matrice Tarifaire NON AL'!AN840,""))</f>
        <v/>
      </c>
      <c r="AA837" t="str">
        <f>+IF($V837="","",IF(VLOOKUP(' Matrice Tarifaire NON AL'!$AK840,Feuil3!$A$4:$D$14,4,0)="Colis",' Matrice Tarifaire NON AL'!AN840,""))</f>
        <v/>
      </c>
      <c r="AC837" t="str">
        <f>+IF(V837="","",IF(VLOOKUP(' Matrice Tarifaire NON AL'!AK840,Feuil3!$A$4:$D$14,4,0)="Colis",IF(' Matrice Tarifaire NON AL'!AO840&gt;0,' Matrice Tarifaire NON AL'!AO840,""),""))</f>
        <v/>
      </c>
      <c r="AD837" t="str">
        <f t="shared" ref="AD837:AD900" si="42">+IF(V837="","",D837)</f>
        <v/>
      </c>
      <c r="AE837" t="str">
        <f>+IF(C837="","",' Matrice Tarifaire NON AL'!C840)</f>
        <v/>
      </c>
      <c r="AF837" t="str">
        <f>+IF(C837="","",' Matrice Tarifaire NON AL'!AQ840)</f>
        <v/>
      </c>
      <c r="AH837" t="str">
        <f>+IF(E837="","",' Matrice Tarifaire NON AL'!$U840)</f>
        <v/>
      </c>
      <c r="AI837" t="str">
        <f>+IF(F837="","",IF(' Matrice Tarifaire NON AL'!$V840="","",' Matrice Tarifaire NON AL'!$V840))</f>
        <v/>
      </c>
      <c r="AJ837" t="str">
        <f>+IF($C837="","",IF(' Matrice Tarifaire NON AL'!AZ840="","",' Matrice Tarifaire NON AL'!AZ840))</f>
        <v/>
      </c>
      <c r="AK837" t="str">
        <f>+IF($C837="","",IF(' Matrice Tarifaire NON AL'!BA840="","",' Matrice Tarifaire NON AL'!BA840))</f>
        <v/>
      </c>
      <c r="AL837" t="str">
        <f>+IF($C837="","",IF(' Matrice Tarifaire NON AL'!BB840="","",TEXT(' Matrice Tarifaire NON AL'!BB840,"0,0000")))</f>
        <v/>
      </c>
      <c r="AO837" t="str">
        <f>+IF($C837="","",IF(' Matrice Tarifaire NON AL'!BF840="","",TEXT(' Matrice Tarifaire NON AL'!BF840,"0,0000")))</f>
        <v/>
      </c>
      <c r="AP837" t="str">
        <f>+IF($C837="","",IF(' Matrice Tarifaire NON AL'!BG840="","",TEXT(' Matrice Tarifaire NON AL'!BG840,"0,0000")))</f>
        <v/>
      </c>
      <c r="AQ837" t="str">
        <f>+IF($C837="","",IF(' Matrice Tarifaire NON AL'!BH840="","",TEXT(' Matrice Tarifaire NON AL'!BH840,"0,0000")))</f>
        <v/>
      </c>
      <c r="AR837" t="str">
        <f>+IF($C837="","",IF(' Matrice Tarifaire NON AL'!BI840="","",TEXT(' Matrice Tarifaire NON AL'!BI840,"0,0000")))</f>
        <v/>
      </c>
      <c r="AS837" t="str">
        <f>+IF(C837="","",IF(' Matrice Tarifaire NON AL'!BJ840="","0",IF(' Matrice Tarifaire NON AL'!BJ840="","",' Matrice Tarifaire NON AL'!BJ840)))</f>
        <v/>
      </c>
      <c r="AT837" t="str">
        <f>+IF(C837="","",IF(' Matrice Tarifaire NON AL'!BK840="","",' Matrice Tarifaire NON AL'!$BK$6))</f>
        <v/>
      </c>
      <c r="AU837" t="str">
        <f>+IF(C837="","",IF(' Matrice Tarifaire NON AL'!BK840="","",TEXT(' Matrice Tarifaire NON AL'!BK840,"0,0000")))</f>
        <v/>
      </c>
      <c r="AV837" t="str">
        <f>+IF(C837="","",IF(' Matrice Tarifaire NON AL'!BL840="","",' Matrice Tarifaire NON AL'!$BL$6))</f>
        <v/>
      </c>
      <c r="AW837" t="str">
        <f>+IF(C837="","",IF(' Matrice Tarifaire NON AL'!BL840="","",TEXT(' Matrice Tarifaire NON AL'!BL840,"0,0000")))</f>
        <v/>
      </c>
      <c r="AX837" t="str">
        <f>+IF(C837="","",IF(' Matrice Tarifaire NON AL'!BM840="","",' Matrice Tarifaire NON AL'!$BM$6))</f>
        <v/>
      </c>
      <c r="AY837" t="str">
        <f>+IF(C837="","",IF(' Matrice Tarifaire NON AL'!BM840="","",TEXT(' Matrice Tarifaire NON AL'!BM840,"0,0000")))</f>
        <v/>
      </c>
      <c r="AZ837" t="str">
        <f>+IF(C837="","",IF(' Matrice Tarifaire NON AL'!BN840="","","Taxe DEEE"))</f>
        <v/>
      </c>
      <c r="BA837" t="str">
        <f>+IF(C837="","",IF(' Matrice Tarifaire NON AL'!BN840="","",TEXT(' Matrice Tarifaire NON AL'!BN840,"0,0000")))</f>
        <v/>
      </c>
      <c r="BD837" t="str">
        <f>+IF($C837="","",IF(' Matrice Tarifaire NON AL'!BR840="","",TEXT(' Matrice Tarifaire NON AL'!BR840,"0,000")))</f>
        <v/>
      </c>
      <c r="BE837" t="str">
        <f>+IF($C837="","",IF(' Matrice Tarifaire NON AL'!BS840="","",VALUE(TEXT(' Matrice Tarifaire NON AL'!BS840,"0,00"))))</f>
        <v/>
      </c>
      <c r="BF837" t="str">
        <f>+IF($C837="","",IF(' Matrice Tarifaire NON AL'!BY840="","",' Matrice Tarifaire NON AL'!BY840))</f>
        <v/>
      </c>
      <c r="BG837" t="str">
        <f>+IF(C837="","",IF(' Matrice Tarifaire NON AL'!AK840="Composant de Box","999",IF(' Matrice Tarifaire NON AL'!AP840&lt;&gt;"",' Matrice Tarifaire NON AL'!AP840,IF(' Matrice Tarifaire NON AL'!AO840&lt;&gt;"",' Matrice Tarifaire NON AL'!AO840,' Matrice Tarifaire NON AL'!AN840))))</f>
        <v/>
      </c>
    </row>
    <row r="838" spans="1:59" x14ac:dyDescent="0.25">
      <c r="A838" t="str">
        <f>+IF($C838="","",IF(' Matrice Tarifaire NON AL'!N841="","",IF(' Matrice Tarifaire NON AL'!N841=0,"GTIN A 0 - Ne doit pas être mis dans PRE REF",TEXT(' Matrice Tarifaire NON AL'!N841,"00000000000000"))))</f>
        <v/>
      </c>
      <c r="B838" t="str">
        <f>+IF(C838="","",IF(L838=172,4,VLOOKUP(' Matrice Tarifaire NON AL'!AK841,Feuil3!$A$4:$B$14,2,0)))</f>
        <v/>
      </c>
      <c r="C838" t="str">
        <f>+IF(' Matrice Tarifaire NON AL'!O841="","",SUBSTITUTE(' Matrice Tarifaire NON AL'!O841,"CHAR (10)"," "))</f>
        <v/>
      </c>
      <c r="D838" t="str">
        <f>+IF($C838="","",SUBSTITUTE(' Matrice Tarifaire NON AL'!P841,"CHAR (13)"," "))</f>
        <v/>
      </c>
      <c r="E838" t="str">
        <f t="shared" si="40"/>
        <v/>
      </c>
      <c r="F838" t="str">
        <f>+IF($C838="","",IF(' Matrice Tarifaire NON AL'!AX841="","Non",' Matrice Tarifaire NON AL'!AX841))</f>
        <v/>
      </c>
      <c r="G838" t="str">
        <f>+IF($C838="","",IF(' Matrice Tarifaire NON AL'!Q841="DOMEDIA","MDD",IF(' Matrice Tarifaire NON AL'!Q841="APTA","MDD",IF(' Matrice Tarifaire NON AL'!Q841="TOP BUDGET","Premier Prix","MN"))))</f>
        <v/>
      </c>
      <c r="H838" t="str">
        <f>+IF($C838="","",' Matrice Tarifaire NON AL'!Q841)</f>
        <v/>
      </c>
      <c r="K838" t="str">
        <f>+IF($C838="","",' Matrice Tarifaire NON AL'!X841)</f>
        <v/>
      </c>
      <c r="L838" t="str">
        <f>+IF($C838="","",' Matrice Tarifaire NON AL'!X841)</f>
        <v/>
      </c>
      <c r="M838" t="str">
        <f>+IF($C838="","",' Matrice Tarifaire NON AL'!Y841)</f>
        <v/>
      </c>
      <c r="N838" t="str">
        <f>+IF($C838="","",' Matrice Tarifaire NON AL'!Z841)</f>
        <v/>
      </c>
      <c r="P838" t="str">
        <f>+IF(C838="","",IF(' Matrice Tarifaire NON AL'!X841&lt;&gt;168,"Non",""))</f>
        <v/>
      </c>
      <c r="Q838" t="str">
        <f>+IF($C838="","",' Matrice Tarifaire NON AL'!T841)</f>
        <v/>
      </c>
      <c r="R838" t="str">
        <f>+IF($C838="","",IF(' Matrice Tarifaire NON AL'!R841="","",' Matrice Tarifaire NON AL'!R841))</f>
        <v/>
      </c>
      <c r="S838" t="str">
        <f>+IF($C838="","",LEFT(' Matrice Tarifaire NON AL'!W841,1))</f>
        <v/>
      </c>
      <c r="T838" t="str">
        <f>+IF($C838="","",LEFT(' Matrice Tarifaire NON AL'!AY841,3))</f>
        <v/>
      </c>
      <c r="U838" t="str">
        <f t="shared" si="41"/>
        <v/>
      </c>
      <c r="V838" t="str">
        <f>+IF(C838="","",IF(VLOOKUP(' Matrice Tarifaire NON AL'!AK841,Feuil3!A:F,6,0)="Box",IF(' Matrice Tarifaire NON AL'!AL841="Mono-Référence","Homogène",IF(' Matrice Tarifaire NON AL'!AL841="Multi-Références","Panaché","")),IF(' Matrice Tarifaire NON AL'!AK841="A la Pièce","Composant sans Colisage",IF(' Matrice Tarifaire NON AL'!AK841="Composant de Box","Composant sans Colisage","Homogène"))))</f>
        <v/>
      </c>
      <c r="W838" t="str">
        <f>+IF($V838="","",VLOOKUP(' Matrice Tarifaire NON AL'!AK841,Feuil3!$A$4:$E$14,5,0))</f>
        <v/>
      </c>
      <c r="Y838" t="str">
        <f>+IF($V838="","",IF(VLOOKUP(' Matrice Tarifaire NON AL'!$AK841,Feuil3!$A$4:$D$14,4,0)="Palette",' Matrice Tarifaire NON AL'!AN841,""))</f>
        <v/>
      </c>
      <c r="AA838" t="str">
        <f>+IF($V838="","",IF(VLOOKUP(' Matrice Tarifaire NON AL'!$AK841,Feuil3!$A$4:$D$14,4,0)="Colis",' Matrice Tarifaire NON AL'!AN841,""))</f>
        <v/>
      </c>
      <c r="AC838" t="str">
        <f>+IF(V838="","",IF(VLOOKUP(' Matrice Tarifaire NON AL'!AK841,Feuil3!$A$4:$D$14,4,0)="Colis",IF(' Matrice Tarifaire NON AL'!AO841&gt;0,' Matrice Tarifaire NON AL'!AO841,""),""))</f>
        <v/>
      </c>
      <c r="AD838" t="str">
        <f t="shared" si="42"/>
        <v/>
      </c>
      <c r="AE838" t="str">
        <f>+IF(C838="","",' Matrice Tarifaire NON AL'!C841)</f>
        <v/>
      </c>
      <c r="AF838" t="str">
        <f>+IF(C838="","",' Matrice Tarifaire NON AL'!AQ841)</f>
        <v/>
      </c>
      <c r="AH838" t="str">
        <f>+IF(E838="","",' Matrice Tarifaire NON AL'!$U841)</f>
        <v/>
      </c>
      <c r="AI838" t="str">
        <f>+IF(F838="","",IF(' Matrice Tarifaire NON AL'!$V841="","",' Matrice Tarifaire NON AL'!$V841))</f>
        <v/>
      </c>
      <c r="AJ838" t="str">
        <f>+IF($C838="","",IF(' Matrice Tarifaire NON AL'!AZ841="","",' Matrice Tarifaire NON AL'!AZ841))</f>
        <v/>
      </c>
      <c r="AK838" t="str">
        <f>+IF($C838="","",IF(' Matrice Tarifaire NON AL'!BA841="","",' Matrice Tarifaire NON AL'!BA841))</f>
        <v/>
      </c>
      <c r="AL838" t="str">
        <f>+IF($C838="","",IF(' Matrice Tarifaire NON AL'!BB841="","",TEXT(' Matrice Tarifaire NON AL'!BB841,"0,0000")))</f>
        <v/>
      </c>
      <c r="AO838" t="str">
        <f>+IF($C838="","",IF(' Matrice Tarifaire NON AL'!BF841="","",TEXT(' Matrice Tarifaire NON AL'!BF841,"0,0000")))</f>
        <v/>
      </c>
      <c r="AP838" t="str">
        <f>+IF($C838="","",IF(' Matrice Tarifaire NON AL'!BG841="","",TEXT(' Matrice Tarifaire NON AL'!BG841,"0,0000")))</f>
        <v/>
      </c>
      <c r="AQ838" t="str">
        <f>+IF($C838="","",IF(' Matrice Tarifaire NON AL'!BH841="","",TEXT(' Matrice Tarifaire NON AL'!BH841,"0,0000")))</f>
        <v/>
      </c>
      <c r="AR838" t="str">
        <f>+IF($C838="","",IF(' Matrice Tarifaire NON AL'!BI841="","",TEXT(' Matrice Tarifaire NON AL'!BI841,"0,0000")))</f>
        <v/>
      </c>
      <c r="AS838" t="str">
        <f>+IF(C838="","",IF(' Matrice Tarifaire NON AL'!BJ841="","0",IF(' Matrice Tarifaire NON AL'!BJ841="","",' Matrice Tarifaire NON AL'!BJ841)))</f>
        <v/>
      </c>
      <c r="AT838" t="str">
        <f>+IF(C838="","",IF(' Matrice Tarifaire NON AL'!BK841="","",' Matrice Tarifaire NON AL'!$BK$6))</f>
        <v/>
      </c>
      <c r="AU838" t="str">
        <f>+IF(C838="","",IF(' Matrice Tarifaire NON AL'!BK841="","",TEXT(' Matrice Tarifaire NON AL'!BK841,"0,0000")))</f>
        <v/>
      </c>
      <c r="AV838" t="str">
        <f>+IF(C838="","",IF(' Matrice Tarifaire NON AL'!BL841="","",' Matrice Tarifaire NON AL'!$BL$6))</f>
        <v/>
      </c>
      <c r="AW838" t="str">
        <f>+IF(C838="","",IF(' Matrice Tarifaire NON AL'!BL841="","",TEXT(' Matrice Tarifaire NON AL'!BL841,"0,0000")))</f>
        <v/>
      </c>
      <c r="AX838" t="str">
        <f>+IF(C838="","",IF(' Matrice Tarifaire NON AL'!BM841="","",' Matrice Tarifaire NON AL'!$BM$6))</f>
        <v/>
      </c>
      <c r="AY838" t="str">
        <f>+IF(C838="","",IF(' Matrice Tarifaire NON AL'!BM841="","",TEXT(' Matrice Tarifaire NON AL'!BM841,"0,0000")))</f>
        <v/>
      </c>
      <c r="AZ838" t="str">
        <f>+IF(C838="","",IF(' Matrice Tarifaire NON AL'!BN841="","","Taxe DEEE"))</f>
        <v/>
      </c>
      <c r="BA838" t="str">
        <f>+IF(C838="","",IF(' Matrice Tarifaire NON AL'!BN841="","",TEXT(' Matrice Tarifaire NON AL'!BN841,"0,0000")))</f>
        <v/>
      </c>
      <c r="BD838" t="str">
        <f>+IF($C838="","",IF(' Matrice Tarifaire NON AL'!BR841="","",TEXT(' Matrice Tarifaire NON AL'!BR841,"0,000")))</f>
        <v/>
      </c>
      <c r="BE838" t="str">
        <f>+IF($C838="","",IF(' Matrice Tarifaire NON AL'!BS841="","",VALUE(TEXT(' Matrice Tarifaire NON AL'!BS841,"0,00"))))</f>
        <v/>
      </c>
      <c r="BF838" t="str">
        <f>+IF($C838="","",IF(' Matrice Tarifaire NON AL'!BY841="","",' Matrice Tarifaire NON AL'!BY841))</f>
        <v/>
      </c>
      <c r="BG838" t="str">
        <f>+IF(C838="","",IF(' Matrice Tarifaire NON AL'!AK841="Composant de Box","999",IF(' Matrice Tarifaire NON AL'!AP841&lt;&gt;"",' Matrice Tarifaire NON AL'!AP841,IF(' Matrice Tarifaire NON AL'!AO841&lt;&gt;"",' Matrice Tarifaire NON AL'!AO841,' Matrice Tarifaire NON AL'!AN841))))</f>
        <v/>
      </c>
    </row>
    <row r="839" spans="1:59" x14ac:dyDescent="0.25">
      <c r="A839" t="str">
        <f>+IF($C839="","",IF(' Matrice Tarifaire NON AL'!N842="","",IF(' Matrice Tarifaire NON AL'!N842=0,"GTIN A 0 - Ne doit pas être mis dans PRE REF",TEXT(' Matrice Tarifaire NON AL'!N842,"00000000000000"))))</f>
        <v/>
      </c>
      <c r="B839" t="str">
        <f>+IF(C839="","",IF(L839=172,4,VLOOKUP(' Matrice Tarifaire NON AL'!AK842,Feuil3!$A$4:$B$14,2,0)))</f>
        <v/>
      </c>
      <c r="C839" t="str">
        <f>+IF(' Matrice Tarifaire NON AL'!O842="","",SUBSTITUTE(' Matrice Tarifaire NON AL'!O842,"CHAR (10)"," "))</f>
        <v/>
      </c>
      <c r="D839" t="str">
        <f>+IF($C839="","",SUBSTITUTE(' Matrice Tarifaire NON AL'!P842,"CHAR (13)"," "))</f>
        <v/>
      </c>
      <c r="E839" t="str">
        <f t="shared" si="40"/>
        <v/>
      </c>
      <c r="F839" t="str">
        <f>+IF($C839="","",IF(' Matrice Tarifaire NON AL'!AX842="","Non",' Matrice Tarifaire NON AL'!AX842))</f>
        <v/>
      </c>
      <c r="G839" t="str">
        <f>+IF($C839="","",IF(' Matrice Tarifaire NON AL'!Q842="DOMEDIA","MDD",IF(' Matrice Tarifaire NON AL'!Q842="APTA","MDD",IF(' Matrice Tarifaire NON AL'!Q842="TOP BUDGET","Premier Prix","MN"))))</f>
        <v/>
      </c>
      <c r="H839" t="str">
        <f>+IF($C839="","",' Matrice Tarifaire NON AL'!Q842)</f>
        <v/>
      </c>
      <c r="K839" t="str">
        <f>+IF($C839="","",' Matrice Tarifaire NON AL'!X842)</f>
        <v/>
      </c>
      <c r="L839" t="str">
        <f>+IF($C839="","",' Matrice Tarifaire NON AL'!X842)</f>
        <v/>
      </c>
      <c r="M839" t="str">
        <f>+IF($C839="","",' Matrice Tarifaire NON AL'!Y842)</f>
        <v/>
      </c>
      <c r="N839" t="str">
        <f>+IF($C839="","",' Matrice Tarifaire NON AL'!Z842)</f>
        <v/>
      </c>
      <c r="P839" t="str">
        <f>+IF(C839="","",IF(' Matrice Tarifaire NON AL'!X842&lt;&gt;168,"Non",""))</f>
        <v/>
      </c>
      <c r="Q839" t="str">
        <f>+IF($C839="","",' Matrice Tarifaire NON AL'!T842)</f>
        <v/>
      </c>
      <c r="R839" t="str">
        <f>+IF($C839="","",IF(' Matrice Tarifaire NON AL'!R842="","",' Matrice Tarifaire NON AL'!R842))</f>
        <v/>
      </c>
      <c r="S839" t="str">
        <f>+IF($C839="","",LEFT(' Matrice Tarifaire NON AL'!W842,1))</f>
        <v/>
      </c>
      <c r="T839" t="str">
        <f>+IF($C839="","",LEFT(' Matrice Tarifaire NON AL'!AY842,3))</f>
        <v/>
      </c>
      <c r="U839" t="str">
        <f t="shared" si="41"/>
        <v/>
      </c>
      <c r="V839" t="str">
        <f>+IF(C839="","",IF(VLOOKUP(' Matrice Tarifaire NON AL'!AK842,Feuil3!A:F,6,0)="Box",IF(' Matrice Tarifaire NON AL'!AL842="Mono-Référence","Homogène",IF(' Matrice Tarifaire NON AL'!AL842="Multi-Références","Panaché","")),IF(' Matrice Tarifaire NON AL'!AK842="A la Pièce","Composant sans Colisage",IF(' Matrice Tarifaire NON AL'!AK842="Composant de Box","Composant sans Colisage","Homogène"))))</f>
        <v/>
      </c>
      <c r="W839" t="str">
        <f>+IF($V839="","",VLOOKUP(' Matrice Tarifaire NON AL'!AK842,Feuil3!$A$4:$E$14,5,0))</f>
        <v/>
      </c>
      <c r="Y839" t="str">
        <f>+IF($V839="","",IF(VLOOKUP(' Matrice Tarifaire NON AL'!$AK842,Feuil3!$A$4:$D$14,4,0)="Palette",' Matrice Tarifaire NON AL'!AN842,""))</f>
        <v/>
      </c>
      <c r="AA839" t="str">
        <f>+IF($V839="","",IF(VLOOKUP(' Matrice Tarifaire NON AL'!$AK842,Feuil3!$A$4:$D$14,4,0)="Colis",' Matrice Tarifaire NON AL'!AN842,""))</f>
        <v/>
      </c>
      <c r="AC839" t="str">
        <f>+IF(V839="","",IF(VLOOKUP(' Matrice Tarifaire NON AL'!AK842,Feuil3!$A$4:$D$14,4,0)="Colis",IF(' Matrice Tarifaire NON AL'!AO842&gt;0,' Matrice Tarifaire NON AL'!AO842,""),""))</f>
        <v/>
      </c>
      <c r="AD839" t="str">
        <f t="shared" si="42"/>
        <v/>
      </c>
      <c r="AE839" t="str">
        <f>+IF(C839="","",' Matrice Tarifaire NON AL'!C842)</f>
        <v/>
      </c>
      <c r="AF839" t="str">
        <f>+IF(C839="","",' Matrice Tarifaire NON AL'!AQ842)</f>
        <v/>
      </c>
      <c r="AH839" t="str">
        <f>+IF(E839="","",' Matrice Tarifaire NON AL'!$U842)</f>
        <v/>
      </c>
      <c r="AI839" t="str">
        <f>+IF(F839="","",IF(' Matrice Tarifaire NON AL'!$V842="","",' Matrice Tarifaire NON AL'!$V842))</f>
        <v/>
      </c>
      <c r="AJ839" t="str">
        <f>+IF($C839="","",IF(' Matrice Tarifaire NON AL'!AZ842="","",' Matrice Tarifaire NON AL'!AZ842))</f>
        <v/>
      </c>
      <c r="AK839" t="str">
        <f>+IF($C839="","",IF(' Matrice Tarifaire NON AL'!BA842="","",' Matrice Tarifaire NON AL'!BA842))</f>
        <v/>
      </c>
      <c r="AL839" t="str">
        <f>+IF($C839="","",IF(' Matrice Tarifaire NON AL'!BB842="","",TEXT(' Matrice Tarifaire NON AL'!BB842,"0,0000")))</f>
        <v/>
      </c>
      <c r="AO839" t="str">
        <f>+IF($C839="","",IF(' Matrice Tarifaire NON AL'!BF842="","",TEXT(' Matrice Tarifaire NON AL'!BF842,"0,0000")))</f>
        <v/>
      </c>
      <c r="AP839" t="str">
        <f>+IF($C839="","",IF(' Matrice Tarifaire NON AL'!BG842="","",TEXT(' Matrice Tarifaire NON AL'!BG842,"0,0000")))</f>
        <v/>
      </c>
      <c r="AQ839" t="str">
        <f>+IF($C839="","",IF(' Matrice Tarifaire NON AL'!BH842="","",TEXT(' Matrice Tarifaire NON AL'!BH842,"0,0000")))</f>
        <v/>
      </c>
      <c r="AR839" t="str">
        <f>+IF($C839="","",IF(' Matrice Tarifaire NON AL'!BI842="","",TEXT(' Matrice Tarifaire NON AL'!BI842,"0,0000")))</f>
        <v/>
      </c>
      <c r="AS839" t="str">
        <f>+IF(C839="","",IF(' Matrice Tarifaire NON AL'!BJ842="","0",IF(' Matrice Tarifaire NON AL'!BJ842="","",' Matrice Tarifaire NON AL'!BJ842)))</f>
        <v/>
      </c>
      <c r="AT839" t="str">
        <f>+IF(C839="","",IF(' Matrice Tarifaire NON AL'!BK842="","",' Matrice Tarifaire NON AL'!$BK$6))</f>
        <v/>
      </c>
      <c r="AU839" t="str">
        <f>+IF(C839="","",IF(' Matrice Tarifaire NON AL'!BK842="","",TEXT(' Matrice Tarifaire NON AL'!BK842,"0,0000")))</f>
        <v/>
      </c>
      <c r="AV839" t="str">
        <f>+IF(C839="","",IF(' Matrice Tarifaire NON AL'!BL842="","",' Matrice Tarifaire NON AL'!$BL$6))</f>
        <v/>
      </c>
      <c r="AW839" t="str">
        <f>+IF(C839="","",IF(' Matrice Tarifaire NON AL'!BL842="","",TEXT(' Matrice Tarifaire NON AL'!BL842,"0,0000")))</f>
        <v/>
      </c>
      <c r="AX839" t="str">
        <f>+IF(C839="","",IF(' Matrice Tarifaire NON AL'!BM842="","",' Matrice Tarifaire NON AL'!$BM$6))</f>
        <v/>
      </c>
      <c r="AY839" t="str">
        <f>+IF(C839="","",IF(' Matrice Tarifaire NON AL'!BM842="","",TEXT(' Matrice Tarifaire NON AL'!BM842,"0,0000")))</f>
        <v/>
      </c>
      <c r="AZ839" t="str">
        <f>+IF(C839="","",IF(' Matrice Tarifaire NON AL'!BN842="","","Taxe DEEE"))</f>
        <v/>
      </c>
      <c r="BA839" t="str">
        <f>+IF(C839="","",IF(' Matrice Tarifaire NON AL'!BN842="","",TEXT(' Matrice Tarifaire NON AL'!BN842,"0,0000")))</f>
        <v/>
      </c>
      <c r="BD839" t="str">
        <f>+IF($C839="","",IF(' Matrice Tarifaire NON AL'!BR842="","",TEXT(' Matrice Tarifaire NON AL'!BR842,"0,000")))</f>
        <v/>
      </c>
      <c r="BE839" t="str">
        <f>+IF($C839="","",IF(' Matrice Tarifaire NON AL'!BS842="","",VALUE(TEXT(' Matrice Tarifaire NON AL'!BS842,"0,00"))))</f>
        <v/>
      </c>
      <c r="BF839" t="str">
        <f>+IF($C839="","",IF(' Matrice Tarifaire NON AL'!BY842="","",' Matrice Tarifaire NON AL'!BY842))</f>
        <v/>
      </c>
      <c r="BG839" t="str">
        <f>+IF(C839="","",IF(' Matrice Tarifaire NON AL'!AK842="Composant de Box","999",IF(' Matrice Tarifaire NON AL'!AP842&lt;&gt;"",' Matrice Tarifaire NON AL'!AP842,IF(' Matrice Tarifaire NON AL'!AO842&lt;&gt;"",' Matrice Tarifaire NON AL'!AO842,' Matrice Tarifaire NON AL'!AN842))))</f>
        <v/>
      </c>
    </row>
    <row r="840" spans="1:59" x14ac:dyDescent="0.25">
      <c r="A840" t="str">
        <f>+IF($C840="","",IF(' Matrice Tarifaire NON AL'!N843="","",IF(' Matrice Tarifaire NON AL'!N843=0,"GTIN A 0 - Ne doit pas être mis dans PRE REF",TEXT(' Matrice Tarifaire NON AL'!N843,"00000000000000"))))</f>
        <v/>
      </c>
      <c r="B840" t="str">
        <f>+IF(C840="","",IF(L840=172,4,VLOOKUP(' Matrice Tarifaire NON AL'!AK843,Feuil3!$A$4:$B$14,2,0)))</f>
        <v/>
      </c>
      <c r="C840" t="str">
        <f>+IF(' Matrice Tarifaire NON AL'!O843="","",SUBSTITUTE(' Matrice Tarifaire NON AL'!O843,"CHAR (10)"," "))</f>
        <v/>
      </c>
      <c r="D840" t="str">
        <f>+IF($C840="","",SUBSTITUTE(' Matrice Tarifaire NON AL'!P843,"CHAR (13)"," "))</f>
        <v/>
      </c>
      <c r="E840" t="str">
        <f t="shared" si="40"/>
        <v/>
      </c>
      <c r="F840" t="str">
        <f>+IF($C840="","",IF(' Matrice Tarifaire NON AL'!AX843="","Non",' Matrice Tarifaire NON AL'!AX843))</f>
        <v/>
      </c>
      <c r="G840" t="str">
        <f>+IF($C840="","",IF(' Matrice Tarifaire NON AL'!Q843="DOMEDIA","MDD",IF(' Matrice Tarifaire NON AL'!Q843="APTA","MDD",IF(' Matrice Tarifaire NON AL'!Q843="TOP BUDGET","Premier Prix","MN"))))</f>
        <v/>
      </c>
      <c r="H840" t="str">
        <f>+IF($C840="","",' Matrice Tarifaire NON AL'!Q843)</f>
        <v/>
      </c>
      <c r="K840" t="str">
        <f>+IF($C840="","",' Matrice Tarifaire NON AL'!X843)</f>
        <v/>
      </c>
      <c r="L840" t="str">
        <f>+IF($C840="","",' Matrice Tarifaire NON AL'!X843)</f>
        <v/>
      </c>
      <c r="M840" t="str">
        <f>+IF($C840="","",' Matrice Tarifaire NON AL'!Y843)</f>
        <v/>
      </c>
      <c r="N840" t="str">
        <f>+IF($C840="","",' Matrice Tarifaire NON AL'!Z843)</f>
        <v/>
      </c>
      <c r="P840" t="str">
        <f>+IF(C840="","",IF(' Matrice Tarifaire NON AL'!X843&lt;&gt;168,"Non",""))</f>
        <v/>
      </c>
      <c r="Q840" t="str">
        <f>+IF($C840="","",' Matrice Tarifaire NON AL'!T843)</f>
        <v/>
      </c>
      <c r="R840" t="str">
        <f>+IF($C840="","",IF(' Matrice Tarifaire NON AL'!R843="","",' Matrice Tarifaire NON AL'!R843))</f>
        <v/>
      </c>
      <c r="S840" t="str">
        <f>+IF($C840="","",LEFT(' Matrice Tarifaire NON AL'!W843,1))</f>
        <v/>
      </c>
      <c r="T840" t="str">
        <f>+IF($C840="","",LEFT(' Matrice Tarifaire NON AL'!AY843,3))</f>
        <v/>
      </c>
      <c r="U840" t="str">
        <f t="shared" si="41"/>
        <v/>
      </c>
      <c r="V840" t="str">
        <f>+IF(C840="","",IF(VLOOKUP(' Matrice Tarifaire NON AL'!AK843,Feuil3!A:F,6,0)="Box",IF(' Matrice Tarifaire NON AL'!AL843="Mono-Référence","Homogène",IF(' Matrice Tarifaire NON AL'!AL843="Multi-Références","Panaché","")),IF(' Matrice Tarifaire NON AL'!AK843="A la Pièce","Composant sans Colisage",IF(' Matrice Tarifaire NON AL'!AK843="Composant de Box","Composant sans Colisage","Homogène"))))</f>
        <v/>
      </c>
      <c r="W840" t="str">
        <f>+IF($V840="","",VLOOKUP(' Matrice Tarifaire NON AL'!AK843,Feuil3!$A$4:$E$14,5,0))</f>
        <v/>
      </c>
      <c r="Y840" t="str">
        <f>+IF($V840="","",IF(VLOOKUP(' Matrice Tarifaire NON AL'!$AK843,Feuil3!$A$4:$D$14,4,0)="Palette",' Matrice Tarifaire NON AL'!AN843,""))</f>
        <v/>
      </c>
      <c r="AA840" t="str">
        <f>+IF($V840="","",IF(VLOOKUP(' Matrice Tarifaire NON AL'!$AK843,Feuil3!$A$4:$D$14,4,0)="Colis",' Matrice Tarifaire NON AL'!AN843,""))</f>
        <v/>
      </c>
      <c r="AC840" t="str">
        <f>+IF(V840="","",IF(VLOOKUP(' Matrice Tarifaire NON AL'!AK843,Feuil3!$A$4:$D$14,4,0)="Colis",IF(' Matrice Tarifaire NON AL'!AO843&gt;0,' Matrice Tarifaire NON AL'!AO843,""),""))</f>
        <v/>
      </c>
      <c r="AD840" t="str">
        <f t="shared" si="42"/>
        <v/>
      </c>
      <c r="AE840" t="str">
        <f>+IF(C840="","",' Matrice Tarifaire NON AL'!C843)</f>
        <v/>
      </c>
      <c r="AF840" t="str">
        <f>+IF(C840="","",' Matrice Tarifaire NON AL'!AQ843)</f>
        <v/>
      </c>
      <c r="AH840" t="str">
        <f>+IF(E840="","",' Matrice Tarifaire NON AL'!$U843)</f>
        <v/>
      </c>
      <c r="AI840" t="str">
        <f>+IF(F840="","",IF(' Matrice Tarifaire NON AL'!$V843="","",' Matrice Tarifaire NON AL'!$V843))</f>
        <v/>
      </c>
      <c r="AJ840" t="str">
        <f>+IF($C840="","",IF(' Matrice Tarifaire NON AL'!AZ843="","",' Matrice Tarifaire NON AL'!AZ843))</f>
        <v/>
      </c>
      <c r="AK840" t="str">
        <f>+IF($C840="","",IF(' Matrice Tarifaire NON AL'!BA843="","",' Matrice Tarifaire NON AL'!BA843))</f>
        <v/>
      </c>
      <c r="AL840" t="str">
        <f>+IF($C840="","",IF(' Matrice Tarifaire NON AL'!BB843="","",TEXT(' Matrice Tarifaire NON AL'!BB843,"0,0000")))</f>
        <v/>
      </c>
      <c r="AO840" t="str">
        <f>+IF($C840="","",IF(' Matrice Tarifaire NON AL'!BF843="","",TEXT(' Matrice Tarifaire NON AL'!BF843,"0,0000")))</f>
        <v/>
      </c>
      <c r="AP840" t="str">
        <f>+IF($C840="","",IF(' Matrice Tarifaire NON AL'!BG843="","",TEXT(' Matrice Tarifaire NON AL'!BG843,"0,0000")))</f>
        <v/>
      </c>
      <c r="AQ840" t="str">
        <f>+IF($C840="","",IF(' Matrice Tarifaire NON AL'!BH843="","",TEXT(' Matrice Tarifaire NON AL'!BH843,"0,0000")))</f>
        <v/>
      </c>
      <c r="AR840" t="str">
        <f>+IF($C840="","",IF(' Matrice Tarifaire NON AL'!BI843="","",TEXT(' Matrice Tarifaire NON AL'!BI843,"0,0000")))</f>
        <v/>
      </c>
      <c r="AS840" t="str">
        <f>+IF(C840="","",IF(' Matrice Tarifaire NON AL'!BJ843="","0",IF(' Matrice Tarifaire NON AL'!BJ843="","",' Matrice Tarifaire NON AL'!BJ843)))</f>
        <v/>
      </c>
      <c r="AT840" t="str">
        <f>+IF(C840="","",IF(' Matrice Tarifaire NON AL'!BK843="","",' Matrice Tarifaire NON AL'!$BK$6))</f>
        <v/>
      </c>
      <c r="AU840" t="str">
        <f>+IF(C840="","",IF(' Matrice Tarifaire NON AL'!BK843="","",TEXT(' Matrice Tarifaire NON AL'!BK843,"0,0000")))</f>
        <v/>
      </c>
      <c r="AV840" t="str">
        <f>+IF(C840="","",IF(' Matrice Tarifaire NON AL'!BL843="","",' Matrice Tarifaire NON AL'!$BL$6))</f>
        <v/>
      </c>
      <c r="AW840" t="str">
        <f>+IF(C840="","",IF(' Matrice Tarifaire NON AL'!BL843="","",TEXT(' Matrice Tarifaire NON AL'!BL843,"0,0000")))</f>
        <v/>
      </c>
      <c r="AX840" t="str">
        <f>+IF(C840="","",IF(' Matrice Tarifaire NON AL'!BM843="","",' Matrice Tarifaire NON AL'!$BM$6))</f>
        <v/>
      </c>
      <c r="AY840" t="str">
        <f>+IF(C840="","",IF(' Matrice Tarifaire NON AL'!BM843="","",TEXT(' Matrice Tarifaire NON AL'!BM843,"0,0000")))</f>
        <v/>
      </c>
      <c r="AZ840" t="str">
        <f>+IF(C840="","",IF(' Matrice Tarifaire NON AL'!BN843="","","Taxe DEEE"))</f>
        <v/>
      </c>
      <c r="BA840" t="str">
        <f>+IF(C840="","",IF(' Matrice Tarifaire NON AL'!BN843="","",TEXT(' Matrice Tarifaire NON AL'!BN843,"0,0000")))</f>
        <v/>
      </c>
      <c r="BD840" t="str">
        <f>+IF($C840="","",IF(' Matrice Tarifaire NON AL'!BR843="","",TEXT(' Matrice Tarifaire NON AL'!BR843,"0,000")))</f>
        <v/>
      </c>
      <c r="BE840" t="str">
        <f>+IF($C840="","",IF(' Matrice Tarifaire NON AL'!BS843="","",VALUE(TEXT(' Matrice Tarifaire NON AL'!BS843,"0,00"))))</f>
        <v/>
      </c>
      <c r="BF840" t="str">
        <f>+IF($C840="","",IF(' Matrice Tarifaire NON AL'!BY843="","",' Matrice Tarifaire NON AL'!BY843))</f>
        <v/>
      </c>
      <c r="BG840" t="str">
        <f>+IF(C840="","",IF(' Matrice Tarifaire NON AL'!AK843="Composant de Box","999",IF(' Matrice Tarifaire NON AL'!AP843&lt;&gt;"",' Matrice Tarifaire NON AL'!AP843,IF(' Matrice Tarifaire NON AL'!AO843&lt;&gt;"",' Matrice Tarifaire NON AL'!AO843,' Matrice Tarifaire NON AL'!AN843))))</f>
        <v/>
      </c>
    </row>
    <row r="841" spans="1:59" x14ac:dyDescent="0.25">
      <c r="A841" t="str">
        <f>+IF($C841="","",IF(' Matrice Tarifaire NON AL'!N844="","",IF(' Matrice Tarifaire NON AL'!N844=0,"GTIN A 0 - Ne doit pas être mis dans PRE REF",TEXT(' Matrice Tarifaire NON AL'!N844,"00000000000000"))))</f>
        <v/>
      </c>
      <c r="B841" t="str">
        <f>+IF(C841="","",IF(L841=172,4,VLOOKUP(' Matrice Tarifaire NON AL'!AK844,Feuil3!$A$4:$B$14,2,0)))</f>
        <v/>
      </c>
      <c r="C841" t="str">
        <f>+IF(' Matrice Tarifaire NON AL'!O844="","",SUBSTITUTE(' Matrice Tarifaire NON AL'!O844,"CHAR (10)"," "))</f>
        <v/>
      </c>
      <c r="D841" t="str">
        <f>+IF($C841="","",SUBSTITUTE(' Matrice Tarifaire NON AL'!P844,"CHAR (13)"," "))</f>
        <v/>
      </c>
      <c r="E841" t="str">
        <f t="shared" si="40"/>
        <v/>
      </c>
      <c r="F841" t="str">
        <f>+IF($C841="","",IF(' Matrice Tarifaire NON AL'!AX844="","Non",' Matrice Tarifaire NON AL'!AX844))</f>
        <v/>
      </c>
      <c r="G841" t="str">
        <f>+IF($C841="","",IF(' Matrice Tarifaire NON AL'!Q844="DOMEDIA","MDD",IF(' Matrice Tarifaire NON AL'!Q844="APTA","MDD",IF(' Matrice Tarifaire NON AL'!Q844="TOP BUDGET","Premier Prix","MN"))))</f>
        <v/>
      </c>
      <c r="H841" t="str">
        <f>+IF($C841="","",' Matrice Tarifaire NON AL'!Q844)</f>
        <v/>
      </c>
      <c r="K841" t="str">
        <f>+IF($C841="","",' Matrice Tarifaire NON AL'!X844)</f>
        <v/>
      </c>
      <c r="L841" t="str">
        <f>+IF($C841="","",' Matrice Tarifaire NON AL'!X844)</f>
        <v/>
      </c>
      <c r="M841" t="str">
        <f>+IF($C841="","",' Matrice Tarifaire NON AL'!Y844)</f>
        <v/>
      </c>
      <c r="N841" t="str">
        <f>+IF($C841="","",' Matrice Tarifaire NON AL'!Z844)</f>
        <v/>
      </c>
      <c r="P841" t="str">
        <f>+IF(C841="","",IF(' Matrice Tarifaire NON AL'!X844&lt;&gt;168,"Non",""))</f>
        <v/>
      </c>
      <c r="Q841" t="str">
        <f>+IF($C841="","",' Matrice Tarifaire NON AL'!T844)</f>
        <v/>
      </c>
      <c r="R841" t="str">
        <f>+IF($C841="","",IF(' Matrice Tarifaire NON AL'!R844="","",' Matrice Tarifaire NON AL'!R844))</f>
        <v/>
      </c>
      <c r="S841" t="str">
        <f>+IF($C841="","",LEFT(' Matrice Tarifaire NON AL'!W844,1))</f>
        <v/>
      </c>
      <c r="T841" t="str">
        <f>+IF($C841="","",LEFT(' Matrice Tarifaire NON AL'!AY844,3))</f>
        <v/>
      </c>
      <c r="U841" t="str">
        <f t="shared" si="41"/>
        <v/>
      </c>
      <c r="V841" t="str">
        <f>+IF(C841="","",IF(VLOOKUP(' Matrice Tarifaire NON AL'!AK844,Feuil3!A:F,6,0)="Box",IF(' Matrice Tarifaire NON AL'!AL844="Mono-Référence","Homogène",IF(' Matrice Tarifaire NON AL'!AL844="Multi-Références","Panaché","")),IF(' Matrice Tarifaire NON AL'!AK844="A la Pièce","Composant sans Colisage",IF(' Matrice Tarifaire NON AL'!AK844="Composant de Box","Composant sans Colisage","Homogène"))))</f>
        <v/>
      </c>
      <c r="W841" t="str">
        <f>+IF($V841="","",VLOOKUP(' Matrice Tarifaire NON AL'!AK844,Feuil3!$A$4:$E$14,5,0))</f>
        <v/>
      </c>
      <c r="Y841" t="str">
        <f>+IF($V841="","",IF(VLOOKUP(' Matrice Tarifaire NON AL'!$AK844,Feuil3!$A$4:$D$14,4,0)="Palette",' Matrice Tarifaire NON AL'!AN844,""))</f>
        <v/>
      </c>
      <c r="AA841" t="str">
        <f>+IF($V841="","",IF(VLOOKUP(' Matrice Tarifaire NON AL'!$AK844,Feuil3!$A$4:$D$14,4,0)="Colis",' Matrice Tarifaire NON AL'!AN844,""))</f>
        <v/>
      </c>
      <c r="AC841" t="str">
        <f>+IF(V841="","",IF(VLOOKUP(' Matrice Tarifaire NON AL'!AK844,Feuil3!$A$4:$D$14,4,0)="Colis",IF(' Matrice Tarifaire NON AL'!AO844&gt;0,' Matrice Tarifaire NON AL'!AO844,""),""))</f>
        <v/>
      </c>
      <c r="AD841" t="str">
        <f t="shared" si="42"/>
        <v/>
      </c>
      <c r="AE841" t="str">
        <f>+IF(C841="","",' Matrice Tarifaire NON AL'!C844)</f>
        <v/>
      </c>
      <c r="AF841" t="str">
        <f>+IF(C841="","",' Matrice Tarifaire NON AL'!AQ844)</f>
        <v/>
      </c>
      <c r="AH841" t="str">
        <f>+IF(E841="","",' Matrice Tarifaire NON AL'!$U844)</f>
        <v/>
      </c>
      <c r="AI841" t="str">
        <f>+IF(F841="","",IF(' Matrice Tarifaire NON AL'!$V844="","",' Matrice Tarifaire NON AL'!$V844))</f>
        <v/>
      </c>
      <c r="AJ841" t="str">
        <f>+IF($C841="","",IF(' Matrice Tarifaire NON AL'!AZ844="","",' Matrice Tarifaire NON AL'!AZ844))</f>
        <v/>
      </c>
      <c r="AK841" t="str">
        <f>+IF($C841="","",IF(' Matrice Tarifaire NON AL'!BA844="","",' Matrice Tarifaire NON AL'!BA844))</f>
        <v/>
      </c>
      <c r="AL841" t="str">
        <f>+IF($C841="","",IF(' Matrice Tarifaire NON AL'!BB844="","",TEXT(' Matrice Tarifaire NON AL'!BB844,"0,0000")))</f>
        <v/>
      </c>
      <c r="AO841" t="str">
        <f>+IF($C841="","",IF(' Matrice Tarifaire NON AL'!BF844="","",TEXT(' Matrice Tarifaire NON AL'!BF844,"0,0000")))</f>
        <v/>
      </c>
      <c r="AP841" t="str">
        <f>+IF($C841="","",IF(' Matrice Tarifaire NON AL'!BG844="","",TEXT(' Matrice Tarifaire NON AL'!BG844,"0,0000")))</f>
        <v/>
      </c>
      <c r="AQ841" t="str">
        <f>+IF($C841="","",IF(' Matrice Tarifaire NON AL'!BH844="","",TEXT(' Matrice Tarifaire NON AL'!BH844,"0,0000")))</f>
        <v/>
      </c>
      <c r="AR841" t="str">
        <f>+IF($C841="","",IF(' Matrice Tarifaire NON AL'!BI844="","",TEXT(' Matrice Tarifaire NON AL'!BI844,"0,0000")))</f>
        <v/>
      </c>
      <c r="AS841" t="str">
        <f>+IF(C841="","",IF(' Matrice Tarifaire NON AL'!BJ844="","0",IF(' Matrice Tarifaire NON AL'!BJ844="","",' Matrice Tarifaire NON AL'!BJ844)))</f>
        <v/>
      </c>
      <c r="AT841" t="str">
        <f>+IF(C841="","",IF(' Matrice Tarifaire NON AL'!BK844="","",' Matrice Tarifaire NON AL'!$BK$6))</f>
        <v/>
      </c>
      <c r="AU841" t="str">
        <f>+IF(C841="","",IF(' Matrice Tarifaire NON AL'!BK844="","",TEXT(' Matrice Tarifaire NON AL'!BK844,"0,0000")))</f>
        <v/>
      </c>
      <c r="AV841" t="str">
        <f>+IF(C841="","",IF(' Matrice Tarifaire NON AL'!BL844="","",' Matrice Tarifaire NON AL'!$BL$6))</f>
        <v/>
      </c>
      <c r="AW841" t="str">
        <f>+IF(C841="","",IF(' Matrice Tarifaire NON AL'!BL844="","",TEXT(' Matrice Tarifaire NON AL'!BL844,"0,0000")))</f>
        <v/>
      </c>
      <c r="AX841" t="str">
        <f>+IF(C841="","",IF(' Matrice Tarifaire NON AL'!BM844="","",' Matrice Tarifaire NON AL'!$BM$6))</f>
        <v/>
      </c>
      <c r="AY841" t="str">
        <f>+IF(C841="","",IF(' Matrice Tarifaire NON AL'!BM844="","",TEXT(' Matrice Tarifaire NON AL'!BM844,"0,0000")))</f>
        <v/>
      </c>
      <c r="AZ841" t="str">
        <f>+IF(C841="","",IF(' Matrice Tarifaire NON AL'!BN844="","","Taxe DEEE"))</f>
        <v/>
      </c>
      <c r="BA841" t="str">
        <f>+IF(C841="","",IF(' Matrice Tarifaire NON AL'!BN844="","",TEXT(' Matrice Tarifaire NON AL'!BN844,"0,0000")))</f>
        <v/>
      </c>
      <c r="BD841" t="str">
        <f>+IF($C841="","",IF(' Matrice Tarifaire NON AL'!BR844="","",TEXT(' Matrice Tarifaire NON AL'!BR844,"0,000")))</f>
        <v/>
      </c>
      <c r="BE841" t="str">
        <f>+IF($C841="","",IF(' Matrice Tarifaire NON AL'!BS844="","",VALUE(TEXT(' Matrice Tarifaire NON AL'!BS844,"0,00"))))</f>
        <v/>
      </c>
      <c r="BF841" t="str">
        <f>+IF($C841="","",IF(' Matrice Tarifaire NON AL'!BY844="","",' Matrice Tarifaire NON AL'!BY844))</f>
        <v/>
      </c>
      <c r="BG841" t="str">
        <f>+IF(C841="","",IF(' Matrice Tarifaire NON AL'!AK844="Composant de Box","999",IF(' Matrice Tarifaire NON AL'!AP844&lt;&gt;"",' Matrice Tarifaire NON AL'!AP844,IF(' Matrice Tarifaire NON AL'!AO844&lt;&gt;"",' Matrice Tarifaire NON AL'!AO844,' Matrice Tarifaire NON AL'!AN844))))</f>
        <v/>
      </c>
    </row>
    <row r="842" spans="1:59" x14ac:dyDescent="0.25">
      <c r="A842" t="str">
        <f>+IF($C842="","",IF(' Matrice Tarifaire NON AL'!N845="","",IF(' Matrice Tarifaire NON AL'!N845=0,"GTIN A 0 - Ne doit pas être mis dans PRE REF",TEXT(' Matrice Tarifaire NON AL'!N845,"00000000000000"))))</f>
        <v/>
      </c>
      <c r="B842" t="str">
        <f>+IF(C842="","",IF(L842=172,4,VLOOKUP(' Matrice Tarifaire NON AL'!AK845,Feuil3!$A$4:$B$14,2,0)))</f>
        <v/>
      </c>
      <c r="C842" t="str">
        <f>+IF(' Matrice Tarifaire NON AL'!O845="","",SUBSTITUTE(' Matrice Tarifaire NON AL'!O845,"CHAR (10)"," "))</f>
        <v/>
      </c>
      <c r="D842" t="str">
        <f>+IF($C842="","",SUBSTITUTE(' Matrice Tarifaire NON AL'!P845,"CHAR (13)"," "))</f>
        <v/>
      </c>
      <c r="E842" t="str">
        <f t="shared" si="40"/>
        <v/>
      </c>
      <c r="F842" t="str">
        <f>+IF($C842="","",IF(' Matrice Tarifaire NON AL'!AX845="","Non",' Matrice Tarifaire NON AL'!AX845))</f>
        <v/>
      </c>
      <c r="G842" t="str">
        <f>+IF($C842="","",IF(' Matrice Tarifaire NON AL'!Q845="DOMEDIA","MDD",IF(' Matrice Tarifaire NON AL'!Q845="APTA","MDD",IF(' Matrice Tarifaire NON AL'!Q845="TOP BUDGET","Premier Prix","MN"))))</f>
        <v/>
      </c>
      <c r="H842" t="str">
        <f>+IF($C842="","",' Matrice Tarifaire NON AL'!Q845)</f>
        <v/>
      </c>
      <c r="K842" t="str">
        <f>+IF($C842="","",' Matrice Tarifaire NON AL'!X845)</f>
        <v/>
      </c>
      <c r="L842" t="str">
        <f>+IF($C842="","",' Matrice Tarifaire NON AL'!X845)</f>
        <v/>
      </c>
      <c r="M842" t="str">
        <f>+IF($C842="","",' Matrice Tarifaire NON AL'!Y845)</f>
        <v/>
      </c>
      <c r="N842" t="str">
        <f>+IF($C842="","",' Matrice Tarifaire NON AL'!Z845)</f>
        <v/>
      </c>
      <c r="P842" t="str">
        <f>+IF(C842="","",IF(' Matrice Tarifaire NON AL'!X845&lt;&gt;168,"Non",""))</f>
        <v/>
      </c>
      <c r="Q842" t="str">
        <f>+IF($C842="","",' Matrice Tarifaire NON AL'!T845)</f>
        <v/>
      </c>
      <c r="R842" t="str">
        <f>+IF($C842="","",IF(' Matrice Tarifaire NON AL'!R845="","",' Matrice Tarifaire NON AL'!R845))</f>
        <v/>
      </c>
      <c r="S842" t="str">
        <f>+IF($C842="","",LEFT(' Matrice Tarifaire NON AL'!W845,1))</f>
        <v/>
      </c>
      <c r="T842" t="str">
        <f>+IF($C842="","",LEFT(' Matrice Tarifaire NON AL'!AY845,3))</f>
        <v/>
      </c>
      <c r="U842" t="str">
        <f t="shared" si="41"/>
        <v/>
      </c>
      <c r="V842" t="str">
        <f>+IF(C842="","",IF(VLOOKUP(' Matrice Tarifaire NON AL'!AK845,Feuil3!A:F,6,0)="Box",IF(' Matrice Tarifaire NON AL'!AL845="Mono-Référence","Homogène",IF(' Matrice Tarifaire NON AL'!AL845="Multi-Références","Panaché","")),IF(' Matrice Tarifaire NON AL'!AK845="A la Pièce","Composant sans Colisage",IF(' Matrice Tarifaire NON AL'!AK845="Composant de Box","Composant sans Colisage","Homogène"))))</f>
        <v/>
      </c>
      <c r="W842" t="str">
        <f>+IF($V842="","",VLOOKUP(' Matrice Tarifaire NON AL'!AK845,Feuil3!$A$4:$E$14,5,0))</f>
        <v/>
      </c>
      <c r="Y842" t="str">
        <f>+IF($V842="","",IF(VLOOKUP(' Matrice Tarifaire NON AL'!$AK845,Feuil3!$A$4:$D$14,4,0)="Palette",' Matrice Tarifaire NON AL'!AN845,""))</f>
        <v/>
      </c>
      <c r="AA842" t="str">
        <f>+IF($V842="","",IF(VLOOKUP(' Matrice Tarifaire NON AL'!$AK845,Feuil3!$A$4:$D$14,4,0)="Colis",' Matrice Tarifaire NON AL'!AN845,""))</f>
        <v/>
      </c>
      <c r="AC842" t="str">
        <f>+IF(V842="","",IF(VLOOKUP(' Matrice Tarifaire NON AL'!AK845,Feuil3!$A$4:$D$14,4,0)="Colis",IF(' Matrice Tarifaire NON AL'!AO845&gt;0,' Matrice Tarifaire NON AL'!AO845,""),""))</f>
        <v/>
      </c>
      <c r="AD842" t="str">
        <f t="shared" si="42"/>
        <v/>
      </c>
      <c r="AE842" t="str">
        <f>+IF(C842="","",' Matrice Tarifaire NON AL'!C845)</f>
        <v/>
      </c>
      <c r="AF842" t="str">
        <f>+IF(C842="","",' Matrice Tarifaire NON AL'!AQ845)</f>
        <v/>
      </c>
      <c r="AH842" t="str">
        <f>+IF(E842="","",' Matrice Tarifaire NON AL'!$U845)</f>
        <v/>
      </c>
      <c r="AI842" t="str">
        <f>+IF(F842="","",IF(' Matrice Tarifaire NON AL'!$V845="","",' Matrice Tarifaire NON AL'!$V845))</f>
        <v/>
      </c>
      <c r="AJ842" t="str">
        <f>+IF($C842="","",IF(' Matrice Tarifaire NON AL'!AZ845="","",' Matrice Tarifaire NON AL'!AZ845))</f>
        <v/>
      </c>
      <c r="AK842" t="str">
        <f>+IF($C842="","",IF(' Matrice Tarifaire NON AL'!BA845="","",' Matrice Tarifaire NON AL'!BA845))</f>
        <v/>
      </c>
      <c r="AL842" t="str">
        <f>+IF($C842="","",IF(' Matrice Tarifaire NON AL'!BB845="","",TEXT(' Matrice Tarifaire NON AL'!BB845,"0,0000")))</f>
        <v/>
      </c>
      <c r="AO842" t="str">
        <f>+IF($C842="","",IF(' Matrice Tarifaire NON AL'!BF845="","",TEXT(' Matrice Tarifaire NON AL'!BF845,"0,0000")))</f>
        <v/>
      </c>
      <c r="AP842" t="str">
        <f>+IF($C842="","",IF(' Matrice Tarifaire NON AL'!BG845="","",TEXT(' Matrice Tarifaire NON AL'!BG845,"0,0000")))</f>
        <v/>
      </c>
      <c r="AQ842" t="str">
        <f>+IF($C842="","",IF(' Matrice Tarifaire NON AL'!BH845="","",TEXT(' Matrice Tarifaire NON AL'!BH845,"0,0000")))</f>
        <v/>
      </c>
      <c r="AR842" t="str">
        <f>+IF($C842="","",IF(' Matrice Tarifaire NON AL'!BI845="","",TEXT(' Matrice Tarifaire NON AL'!BI845,"0,0000")))</f>
        <v/>
      </c>
      <c r="AS842" t="str">
        <f>+IF(C842="","",IF(' Matrice Tarifaire NON AL'!BJ845="","0",IF(' Matrice Tarifaire NON AL'!BJ845="","",' Matrice Tarifaire NON AL'!BJ845)))</f>
        <v/>
      </c>
      <c r="AT842" t="str">
        <f>+IF(C842="","",IF(' Matrice Tarifaire NON AL'!BK845="","",' Matrice Tarifaire NON AL'!$BK$6))</f>
        <v/>
      </c>
      <c r="AU842" t="str">
        <f>+IF(C842="","",IF(' Matrice Tarifaire NON AL'!BK845="","",TEXT(' Matrice Tarifaire NON AL'!BK845,"0,0000")))</f>
        <v/>
      </c>
      <c r="AV842" t="str">
        <f>+IF(C842="","",IF(' Matrice Tarifaire NON AL'!BL845="","",' Matrice Tarifaire NON AL'!$BL$6))</f>
        <v/>
      </c>
      <c r="AW842" t="str">
        <f>+IF(C842="","",IF(' Matrice Tarifaire NON AL'!BL845="","",TEXT(' Matrice Tarifaire NON AL'!BL845,"0,0000")))</f>
        <v/>
      </c>
      <c r="AX842" t="str">
        <f>+IF(C842="","",IF(' Matrice Tarifaire NON AL'!BM845="","",' Matrice Tarifaire NON AL'!$BM$6))</f>
        <v/>
      </c>
      <c r="AY842" t="str">
        <f>+IF(C842="","",IF(' Matrice Tarifaire NON AL'!BM845="","",TEXT(' Matrice Tarifaire NON AL'!BM845,"0,0000")))</f>
        <v/>
      </c>
      <c r="AZ842" t="str">
        <f>+IF(C842="","",IF(' Matrice Tarifaire NON AL'!BN845="","","Taxe DEEE"))</f>
        <v/>
      </c>
      <c r="BA842" t="str">
        <f>+IF(C842="","",IF(' Matrice Tarifaire NON AL'!BN845="","",TEXT(' Matrice Tarifaire NON AL'!BN845,"0,0000")))</f>
        <v/>
      </c>
      <c r="BD842" t="str">
        <f>+IF($C842="","",IF(' Matrice Tarifaire NON AL'!BR845="","",TEXT(' Matrice Tarifaire NON AL'!BR845,"0,000")))</f>
        <v/>
      </c>
      <c r="BE842" t="str">
        <f>+IF($C842="","",IF(' Matrice Tarifaire NON AL'!BS845="","",VALUE(TEXT(' Matrice Tarifaire NON AL'!BS845,"0,00"))))</f>
        <v/>
      </c>
      <c r="BF842" t="str">
        <f>+IF($C842="","",IF(' Matrice Tarifaire NON AL'!BY845="","",' Matrice Tarifaire NON AL'!BY845))</f>
        <v/>
      </c>
      <c r="BG842" t="str">
        <f>+IF(C842="","",IF(' Matrice Tarifaire NON AL'!AK845="Composant de Box","999",IF(' Matrice Tarifaire NON AL'!AP845&lt;&gt;"",' Matrice Tarifaire NON AL'!AP845,IF(' Matrice Tarifaire NON AL'!AO845&lt;&gt;"",' Matrice Tarifaire NON AL'!AO845,' Matrice Tarifaire NON AL'!AN845))))</f>
        <v/>
      </c>
    </row>
    <row r="843" spans="1:59" x14ac:dyDescent="0.25">
      <c r="A843" t="str">
        <f>+IF($C843="","",IF(' Matrice Tarifaire NON AL'!N846="","",IF(' Matrice Tarifaire NON AL'!N846=0,"GTIN A 0 - Ne doit pas être mis dans PRE REF",TEXT(' Matrice Tarifaire NON AL'!N846,"00000000000000"))))</f>
        <v/>
      </c>
      <c r="B843" t="str">
        <f>+IF(C843="","",IF(L843=172,4,VLOOKUP(' Matrice Tarifaire NON AL'!AK846,Feuil3!$A$4:$B$14,2,0)))</f>
        <v/>
      </c>
      <c r="C843" t="str">
        <f>+IF(' Matrice Tarifaire NON AL'!O846="","",SUBSTITUTE(' Matrice Tarifaire NON AL'!O846,"CHAR (10)"," "))</f>
        <v/>
      </c>
      <c r="D843" t="str">
        <f>+IF($C843="","",SUBSTITUTE(' Matrice Tarifaire NON AL'!P846,"CHAR (13)"," "))</f>
        <v/>
      </c>
      <c r="E843" t="str">
        <f t="shared" si="40"/>
        <v/>
      </c>
      <c r="F843" t="str">
        <f>+IF($C843="","",IF(' Matrice Tarifaire NON AL'!AX846="","Non",' Matrice Tarifaire NON AL'!AX846))</f>
        <v/>
      </c>
      <c r="G843" t="str">
        <f>+IF($C843="","",IF(' Matrice Tarifaire NON AL'!Q846="DOMEDIA","MDD",IF(' Matrice Tarifaire NON AL'!Q846="APTA","MDD",IF(' Matrice Tarifaire NON AL'!Q846="TOP BUDGET","Premier Prix","MN"))))</f>
        <v/>
      </c>
      <c r="H843" t="str">
        <f>+IF($C843="","",' Matrice Tarifaire NON AL'!Q846)</f>
        <v/>
      </c>
      <c r="K843" t="str">
        <f>+IF($C843="","",' Matrice Tarifaire NON AL'!X846)</f>
        <v/>
      </c>
      <c r="L843" t="str">
        <f>+IF($C843="","",' Matrice Tarifaire NON AL'!X846)</f>
        <v/>
      </c>
      <c r="M843" t="str">
        <f>+IF($C843="","",' Matrice Tarifaire NON AL'!Y846)</f>
        <v/>
      </c>
      <c r="N843" t="str">
        <f>+IF($C843="","",' Matrice Tarifaire NON AL'!Z846)</f>
        <v/>
      </c>
      <c r="P843" t="str">
        <f>+IF(C843="","",IF(' Matrice Tarifaire NON AL'!X846&lt;&gt;168,"Non",""))</f>
        <v/>
      </c>
      <c r="Q843" t="str">
        <f>+IF($C843="","",' Matrice Tarifaire NON AL'!T846)</f>
        <v/>
      </c>
      <c r="R843" t="str">
        <f>+IF($C843="","",IF(' Matrice Tarifaire NON AL'!R846="","",' Matrice Tarifaire NON AL'!R846))</f>
        <v/>
      </c>
      <c r="S843" t="str">
        <f>+IF($C843="","",LEFT(' Matrice Tarifaire NON AL'!W846,1))</f>
        <v/>
      </c>
      <c r="T843" t="str">
        <f>+IF($C843="","",LEFT(' Matrice Tarifaire NON AL'!AY846,3))</f>
        <v/>
      </c>
      <c r="U843" t="str">
        <f t="shared" si="41"/>
        <v/>
      </c>
      <c r="V843" t="str">
        <f>+IF(C843="","",IF(VLOOKUP(' Matrice Tarifaire NON AL'!AK846,Feuil3!A:F,6,0)="Box",IF(' Matrice Tarifaire NON AL'!AL846="Mono-Référence","Homogène",IF(' Matrice Tarifaire NON AL'!AL846="Multi-Références","Panaché","")),IF(' Matrice Tarifaire NON AL'!AK846="A la Pièce","Composant sans Colisage",IF(' Matrice Tarifaire NON AL'!AK846="Composant de Box","Composant sans Colisage","Homogène"))))</f>
        <v/>
      </c>
      <c r="W843" t="str">
        <f>+IF($V843="","",VLOOKUP(' Matrice Tarifaire NON AL'!AK846,Feuil3!$A$4:$E$14,5,0))</f>
        <v/>
      </c>
      <c r="Y843" t="str">
        <f>+IF($V843="","",IF(VLOOKUP(' Matrice Tarifaire NON AL'!$AK846,Feuil3!$A$4:$D$14,4,0)="Palette",' Matrice Tarifaire NON AL'!AN846,""))</f>
        <v/>
      </c>
      <c r="AA843" t="str">
        <f>+IF($V843="","",IF(VLOOKUP(' Matrice Tarifaire NON AL'!$AK846,Feuil3!$A$4:$D$14,4,0)="Colis",' Matrice Tarifaire NON AL'!AN846,""))</f>
        <v/>
      </c>
      <c r="AC843" t="str">
        <f>+IF(V843="","",IF(VLOOKUP(' Matrice Tarifaire NON AL'!AK846,Feuil3!$A$4:$D$14,4,0)="Colis",IF(' Matrice Tarifaire NON AL'!AO846&gt;0,' Matrice Tarifaire NON AL'!AO846,""),""))</f>
        <v/>
      </c>
      <c r="AD843" t="str">
        <f t="shared" si="42"/>
        <v/>
      </c>
      <c r="AE843" t="str">
        <f>+IF(C843="","",' Matrice Tarifaire NON AL'!C846)</f>
        <v/>
      </c>
      <c r="AF843" t="str">
        <f>+IF(C843="","",' Matrice Tarifaire NON AL'!AQ846)</f>
        <v/>
      </c>
      <c r="AH843" t="str">
        <f>+IF(E843="","",' Matrice Tarifaire NON AL'!$U846)</f>
        <v/>
      </c>
      <c r="AI843" t="str">
        <f>+IF(F843="","",IF(' Matrice Tarifaire NON AL'!$V846="","",' Matrice Tarifaire NON AL'!$V846))</f>
        <v/>
      </c>
      <c r="AJ843" t="str">
        <f>+IF($C843="","",IF(' Matrice Tarifaire NON AL'!AZ846="","",' Matrice Tarifaire NON AL'!AZ846))</f>
        <v/>
      </c>
      <c r="AK843" t="str">
        <f>+IF($C843="","",IF(' Matrice Tarifaire NON AL'!BA846="","",' Matrice Tarifaire NON AL'!BA846))</f>
        <v/>
      </c>
      <c r="AL843" t="str">
        <f>+IF($C843="","",IF(' Matrice Tarifaire NON AL'!BB846="","",TEXT(' Matrice Tarifaire NON AL'!BB846,"0,0000")))</f>
        <v/>
      </c>
      <c r="AO843" t="str">
        <f>+IF($C843="","",IF(' Matrice Tarifaire NON AL'!BF846="","",TEXT(' Matrice Tarifaire NON AL'!BF846,"0,0000")))</f>
        <v/>
      </c>
      <c r="AP843" t="str">
        <f>+IF($C843="","",IF(' Matrice Tarifaire NON AL'!BG846="","",TEXT(' Matrice Tarifaire NON AL'!BG846,"0,0000")))</f>
        <v/>
      </c>
      <c r="AQ843" t="str">
        <f>+IF($C843="","",IF(' Matrice Tarifaire NON AL'!BH846="","",TEXT(' Matrice Tarifaire NON AL'!BH846,"0,0000")))</f>
        <v/>
      </c>
      <c r="AR843" t="str">
        <f>+IF($C843="","",IF(' Matrice Tarifaire NON AL'!BI846="","",TEXT(' Matrice Tarifaire NON AL'!BI846,"0,0000")))</f>
        <v/>
      </c>
      <c r="AS843" t="str">
        <f>+IF(C843="","",IF(' Matrice Tarifaire NON AL'!BJ846="","0",IF(' Matrice Tarifaire NON AL'!BJ846="","",' Matrice Tarifaire NON AL'!BJ846)))</f>
        <v/>
      </c>
      <c r="AT843" t="str">
        <f>+IF(C843="","",IF(' Matrice Tarifaire NON AL'!BK846="","",' Matrice Tarifaire NON AL'!$BK$6))</f>
        <v/>
      </c>
      <c r="AU843" t="str">
        <f>+IF(C843="","",IF(' Matrice Tarifaire NON AL'!BK846="","",TEXT(' Matrice Tarifaire NON AL'!BK846,"0,0000")))</f>
        <v/>
      </c>
      <c r="AV843" t="str">
        <f>+IF(C843="","",IF(' Matrice Tarifaire NON AL'!BL846="","",' Matrice Tarifaire NON AL'!$BL$6))</f>
        <v/>
      </c>
      <c r="AW843" t="str">
        <f>+IF(C843="","",IF(' Matrice Tarifaire NON AL'!BL846="","",TEXT(' Matrice Tarifaire NON AL'!BL846,"0,0000")))</f>
        <v/>
      </c>
      <c r="AX843" t="str">
        <f>+IF(C843="","",IF(' Matrice Tarifaire NON AL'!BM846="","",' Matrice Tarifaire NON AL'!$BM$6))</f>
        <v/>
      </c>
      <c r="AY843" t="str">
        <f>+IF(C843="","",IF(' Matrice Tarifaire NON AL'!BM846="","",TEXT(' Matrice Tarifaire NON AL'!BM846,"0,0000")))</f>
        <v/>
      </c>
      <c r="AZ843" t="str">
        <f>+IF(C843="","",IF(' Matrice Tarifaire NON AL'!BN846="","","Taxe DEEE"))</f>
        <v/>
      </c>
      <c r="BA843" t="str">
        <f>+IF(C843="","",IF(' Matrice Tarifaire NON AL'!BN846="","",TEXT(' Matrice Tarifaire NON AL'!BN846,"0,0000")))</f>
        <v/>
      </c>
      <c r="BD843" t="str">
        <f>+IF($C843="","",IF(' Matrice Tarifaire NON AL'!BR846="","",TEXT(' Matrice Tarifaire NON AL'!BR846,"0,000")))</f>
        <v/>
      </c>
      <c r="BE843" t="str">
        <f>+IF($C843="","",IF(' Matrice Tarifaire NON AL'!BS846="","",VALUE(TEXT(' Matrice Tarifaire NON AL'!BS846,"0,00"))))</f>
        <v/>
      </c>
      <c r="BF843" t="str">
        <f>+IF($C843="","",IF(' Matrice Tarifaire NON AL'!BY846="","",' Matrice Tarifaire NON AL'!BY846))</f>
        <v/>
      </c>
      <c r="BG843" t="str">
        <f>+IF(C843="","",IF(' Matrice Tarifaire NON AL'!AK846="Composant de Box","999",IF(' Matrice Tarifaire NON AL'!AP846&lt;&gt;"",' Matrice Tarifaire NON AL'!AP846,IF(' Matrice Tarifaire NON AL'!AO846&lt;&gt;"",' Matrice Tarifaire NON AL'!AO846,' Matrice Tarifaire NON AL'!AN846))))</f>
        <v/>
      </c>
    </row>
    <row r="844" spans="1:59" x14ac:dyDescent="0.25">
      <c r="A844" t="str">
        <f>+IF($C844="","",IF(' Matrice Tarifaire NON AL'!N847="","",IF(' Matrice Tarifaire NON AL'!N847=0,"GTIN A 0 - Ne doit pas être mis dans PRE REF",TEXT(' Matrice Tarifaire NON AL'!N847,"00000000000000"))))</f>
        <v/>
      </c>
      <c r="B844" t="str">
        <f>+IF(C844="","",IF(L844=172,4,VLOOKUP(' Matrice Tarifaire NON AL'!AK847,Feuil3!$A$4:$B$14,2,0)))</f>
        <v/>
      </c>
      <c r="C844" t="str">
        <f>+IF(' Matrice Tarifaire NON AL'!O847="","",SUBSTITUTE(' Matrice Tarifaire NON AL'!O847,"CHAR (10)"," "))</f>
        <v/>
      </c>
      <c r="D844" t="str">
        <f>+IF($C844="","",SUBSTITUTE(' Matrice Tarifaire NON AL'!P847,"CHAR (13)"," "))</f>
        <v/>
      </c>
      <c r="E844" t="str">
        <f t="shared" si="40"/>
        <v/>
      </c>
      <c r="F844" t="str">
        <f>+IF($C844="","",IF(' Matrice Tarifaire NON AL'!AX847="","Non",' Matrice Tarifaire NON AL'!AX847))</f>
        <v/>
      </c>
      <c r="G844" t="str">
        <f>+IF($C844="","",IF(' Matrice Tarifaire NON AL'!Q847="DOMEDIA","MDD",IF(' Matrice Tarifaire NON AL'!Q847="APTA","MDD",IF(' Matrice Tarifaire NON AL'!Q847="TOP BUDGET","Premier Prix","MN"))))</f>
        <v/>
      </c>
      <c r="H844" t="str">
        <f>+IF($C844="","",' Matrice Tarifaire NON AL'!Q847)</f>
        <v/>
      </c>
      <c r="K844" t="str">
        <f>+IF($C844="","",' Matrice Tarifaire NON AL'!X847)</f>
        <v/>
      </c>
      <c r="L844" t="str">
        <f>+IF($C844="","",' Matrice Tarifaire NON AL'!X847)</f>
        <v/>
      </c>
      <c r="M844" t="str">
        <f>+IF($C844="","",' Matrice Tarifaire NON AL'!Y847)</f>
        <v/>
      </c>
      <c r="N844" t="str">
        <f>+IF($C844="","",' Matrice Tarifaire NON AL'!Z847)</f>
        <v/>
      </c>
      <c r="P844" t="str">
        <f>+IF(C844="","",IF(' Matrice Tarifaire NON AL'!X847&lt;&gt;168,"Non",""))</f>
        <v/>
      </c>
      <c r="Q844" t="str">
        <f>+IF($C844="","",' Matrice Tarifaire NON AL'!T847)</f>
        <v/>
      </c>
      <c r="R844" t="str">
        <f>+IF($C844="","",IF(' Matrice Tarifaire NON AL'!R847="","",' Matrice Tarifaire NON AL'!R847))</f>
        <v/>
      </c>
      <c r="S844" t="str">
        <f>+IF($C844="","",LEFT(' Matrice Tarifaire NON AL'!W847,1))</f>
        <v/>
      </c>
      <c r="T844" t="str">
        <f>+IF($C844="","",LEFT(' Matrice Tarifaire NON AL'!AY847,3))</f>
        <v/>
      </c>
      <c r="U844" t="str">
        <f t="shared" si="41"/>
        <v/>
      </c>
      <c r="V844" t="str">
        <f>+IF(C844="","",IF(VLOOKUP(' Matrice Tarifaire NON AL'!AK847,Feuil3!A:F,6,0)="Box",IF(' Matrice Tarifaire NON AL'!AL847="Mono-Référence","Homogène",IF(' Matrice Tarifaire NON AL'!AL847="Multi-Références","Panaché","")),IF(' Matrice Tarifaire NON AL'!AK847="A la Pièce","Composant sans Colisage",IF(' Matrice Tarifaire NON AL'!AK847="Composant de Box","Composant sans Colisage","Homogène"))))</f>
        <v/>
      </c>
      <c r="W844" t="str">
        <f>+IF($V844="","",VLOOKUP(' Matrice Tarifaire NON AL'!AK847,Feuil3!$A$4:$E$14,5,0))</f>
        <v/>
      </c>
      <c r="Y844" t="str">
        <f>+IF($V844="","",IF(VLOOKUP(' Matrice Tarifaire NON AL'!$AK847,Feuil3!$A$4:$D$14,4,0)="Palette",' Matrice Tarifaire NON AL'!AN847,""))</f>
        <v/>
      </c>
      <c r="AA844" t="str">
        <f>+IF($V844="","",IF(VLOOKUP(' Matrice Tarifaire NON AL'!$AK847,Feuil3!$A$4:$D$14,4,0)="Colis",' Matrice Tarifaire NON AL'!AN847,""))</f>
        <v/>
      </c>
      <c r="AC844" t="str">
        <f>+IF(V844="","",IF(VLOOKUP(' Matrice Tarifaire NON AL'!AK847,Feuil3!$A$4:$D$14,4,0)="Colis",IF(' Matrice Tarifaire NON AL'!AO847&gt;0,' Matrice Tarifaire NON AL'!AO847,""),""))</f>
        <v/>
      </c>
      <c r="AD844" t="str">
        <f t="shared" si="42"/>
        <v/>
      </c>
      <c r="AE844" t="str">
        <f>+IF(C844="","",' Matrice Tarifaire NON AL'!C847)</f>
        <v/>
      </c>
      <c r="AF844" t="str">
        <f>+IF(C844="","",' Matrice Tarifaire NON AL'!AQ847)</f>
        <v/>
      </c>
      <c r="AH844" t="str">
        <f>+IF(E844="","",' Matrice Tarifaire NON AL'!$U847)</f>
        <v/>
      </c>
      <c r="AI844" t="str">
        <f>+IF(F844="","",IF(' Matrice Tarifaire NON AL'!$V847="","",' Matrice Tarifaire NON AL'!$V847))</f>
        <v/>
      </c>
      <c r="AJ844" t="str">
        <f>+IF($C844="","",IF(' Matrice Tarifaire NON AL'!AZ847="","",' Matrice Tarifaire NON AL'!AZ847))</f>
        <v/>
      </c>
      <c r="AK844" t="str">
        <f>+IF($C844="","",IF(' Matrice Tarifaire NON AL'!BA847="","",' Matrice Tarifaire NON AL'!BA847))</f>
        <v/>
      </c>
      <c r="AL844" t="str">
        <f>+IF($C844="","",IF(' Matrice Tarifaire NON AL'!BB847="","",TEXT(' Matrice Tarifaire NON AL'!BB847,"0,0000")))</f>
        <v/>
      </c>
      <c r="AO844" t="str">
        <f>+IF($C844="","",IF(' Matrice Tarifaire NON AL'!BF847="","",TEXT(' Matrice Tarifaire NON AL'!BF847,"0,0000")))</f>
        <v/>
      </c>
      <c r="AP844" t="str">
        <f>+IF($C844="","",IF(' Matrice Tarifaire NON AL'!BG847="","",TEXT(' Matrice Tarifaire NON AL'!BG847,"0,0000")))</f>
        <v/>
      </c>
      <c r="AQ844" t="str">
        <f>+IF($C844="","",IF(' Matrice Tarifaire NON AL'!BH847="","",TEXT(' Matrice Tarifaire NON AL'!BH847,"0,0000")))</f>
        <v/>
      </c>
      <c r="AR844" t="str">
        <f>+IF($C844="","",IF(' Matrice Tarifaire NON AL'!BI847="","",TEXT(' Matrice Tarifaire NON AL'!BI847,"0,0000")))</f>
        <v/>
      </c>
      <c r="AS844" t="str">
        <f>+IF(C844="","",IF(' Matrice Tarifaire NON AL'!BJ847="","0",IF(' Matrice Tarifaire NON AL'!BJ847="","",' Matrice Tarifaire NON AL'!BJ847)))</f>
        <v/>
      </c>
      <c r="AT844" t="str">
        <f>+IF(C844="","",IF(' Matrice Tarifaire NON AL'!BK847="","",' Matrice Tarifaire NON AL'!$BK$6))</f>
        <v/>
      </c>
      <c r="AU844" t="str">
        <f>+IF(C844="","",IF(' Matrice Tarifaire NON AL'!BK847="","",TEXT(' Matrice Tarifaire NON AL'!BK847,"0,0000")))</f>
        <v/>
      </c>
      <c r="AV844" t="str">
        <f>+IF(C844="","",IF(' Matrice Tarifaire NON AL'!BL847="","",' Matrice Tarifaire NON AL'!$BL$6))</f>
        <v/>
      </c>
      <c r="AW844" t="str">
        <f>+IF(C844="","",IF(' Matrice Tarifaire NON AL'!BL847="","",TEXT(' Matrice Tarifaire NON AL'!BL847,"0,0000")))</f>
        <v/>
      </c>
      <c r="AX844" t="str">
        <f>+IF(C844="","",IF(' Matrice Tarifaire NON AL'!BM847="","",' Matrice Tarifaire NON AL'!$BM$6))</f>
        <v/>
      </c>
      <c r="AY844" t="str">
        <f>+IF(C844="","",IF(' Matrice Tarifaire NON AL'!BM847="","",TEXT(' Matrice Tarifaire NON AL'!BM847,"0,0000")))</f>
        <v/>
      </c>
      <c r="AZ844" t="str">
        <f>+IF(C844="","",IF(' Matrice Tarifaire NON AL'!BN847="","","Taxe DEEE"))</f>
        <v/>
      </c>
      <c r="BA844" t="str">
        <f>+IF(C844="","",IF(' Matrice Tarifaire NON AL'!BN847="","",TEXT(' Matrice Tarifaire NON AL'!BN847,"0,0000")))</f>
        <v/>
      </c>
      <c r="BD844" t="str">
        <f>+IF($C844="","",IF(' Matrice Tarifaire NON AL'!BR847="","",TEXT(' Matrice Tarifaire NON AL'!BR847,"0,000")))</f>
        <v/>
      </c>
      <c r="BE844" t="str">
        <f>+IF($C844="","",IF(' Matrice Tarifaire NON AL'!BS847="","",VALUE(TEXT(' Matrice Tarifaire NON AL'!BS847,"0,00"))))</f>
        <v/>
      </c>
      <c r="BF844" t="str">
        <f>+IF($C844="","",IF(' Matrice Tarifaire NON AL'!BY847="","",' Matrice Tarifaire NON AL'!BY847))</f>
        <v/>
      </c>
      <c r="BG844" t="str">
        <f>+IF(C844="","",IF(' Matrice Tarifaire NON AL'!AK847="Composant de Box","999",IF(' Matrice Tarifaire NON AL'!AP847&lt;&gt;"",' Matrice Tarifaire NON AL'!AP847,IF(' Matrice Tarifaire NON AL'!AO847&lt;&gt;"",' Matrice Tarifaire NON AL'!AO847,' Matrice Tarifaire NON AL'!AN847))))</f>
        <v/>
      </c>
    </row>
    <row r="845" spans="1:59" x14ac:dyDescent="0.25">
      <c r="A845" t="str">
        <f>+IF($C845="","",IF(' Matrice Tarifaire NON AL'!N848="","",IF(' Matrice Tarifaire NON AL'!N848=0,"GTIN A 0 - Ne doit pas être mis dans PRE REF",TEXT(' Matrice Tarifaire NON AL'!N848,"00000000000000"))))</f>
        <v/>
      </c>
      <c r="B845" t="str">
        <f>+IF(C845="","",IF(L845=172,4,VLOOKUP(' Matrice Tarifaire NON AL'!AK848,Feuil3!$A$4:$B$14,2,0)))</f>
        <v/>
      </c>
      <c r="C845" t="str">
        <f>+IF(' Matrice Tarifaire NON AL'!O848="","",SUBSTITUTE(' Matrice Tarifaire NON AL'!O848,"CHAR (10)"," "))</f>
        <v/>
      </c>
      <c r="D845" t="str">
        <f>+IF($C845="","",SUBSTITUTE(' Matrice Tarifaire NON AL'!P848,"CHAR (13)"," "))</f>
        <v/>
      </c>
      <c r="E845" t="str">
        <f t="shared" si="40"/>
        <v/>
      </c>
      <c r="F845" t="str">
        <f>+IF($C845="","",IF(' Matrice Tarifaire NON AL'!AX848="","Non",' Matrice Tarifaire NON AL'!AX848))</f>
        <v/>
      </c>
      <c r="G845" t="str">
        <f>+IF($C845="","",IF(' Matrice Tarifaire NON AL'!Q848="DOMEDIA","MDD",IF(' Matrice Tarifaire NON AL'!Q848="APTA","MDD",IF(' Matrice Tarifaire NON AL'!Q848="TOP BUDGET","Premier Prix","MN"))))</f>
        <v/>
      </c>
      <c r="H845" t="str">
        <f>+IF($C845="","",' Matrice Tarifaire NON AL'!Q848)</f>
        <v/>
      </c>
      <c r="K845" t="str">
        <f>+IF($C845="","",' Matrice Tarifaire NON AL'!X848)</f>
        <v/>
      </c>
      <c r="L845" t="str">
        <f>+IF($C845="","",' Matrice Tarifaire NON AL'!X848)</f>
        <v/>
      </c>
      <c r="M845" t="str">
        <f>+IF($C845="","",' Matrice Tarifaire NON AL'!Y848)</f>
        <v/>
      </c>
      <c r="N845" t="str">
        <f>+IF($C845="","",' Matrice Tarifaire NON AL'!Z848)</f>
        <v/>
      </c>
      <c r="P845" t="str">
        <f>+IF(C845="","",IF(' Matrice Tarifaire NON AL'!X848&lt;&gt;168,"Non",""))</f>
        <v/>
      </c>
      <c r="Q845" t="str">
        <f>+IF($C845="","",' Matrice Tarifaire NON AL'!T848)</f>
        <v/>
      </c>
      <c r="R845" t="str">
        <f>+IF($C845="","",IF(' Matrice Tarifaire NON AL'!R848="","",' Matrice Tarifaire NON AL'!R848))</f>
        <v/>
      </c>
      <c r="S845" t="str">
        <f>+IF($C845="","",LEFT(' Matrice Tarifaire NON AL'!W848,1))</f>
        <v/>
      </c>
      <c r="T845" t="str">
        <f>+IF($C845="","",LEFT(' Matrice Tarifaire NON AL'!AY848,3))</f>
        <v/>
      </c>
      <c r="U845" t="str">
        <f t="shared" si="41"/>
        <v/>
      </c>
      <c r="V845" t="str">
        <f>+IF(C845="","",IF(VLOOKUP(' Matrice Tarifaire NON AL'!AK848,Feuil3!A:F,6,0)="Box",IF(' Matrice Tarifaire NON AL'!AL848="Mono-Référence","Homogène",IF(' Matrice Tarifaire NON AL'!AL848="Multi-Références","Panaché","")),IF(' Matrice Tarifaire NON AL'!AK848="A la Pièce","Composant sans Colisage",IF(' Matrice Tarifaire NON AL'!AK848="Composant de Box","Composant sans Colisage","Homogène"))))</f>
        <v/>
      </c>
      <c r="W845" t="str">
        <f>+IF($V845="","",VLOOKUP(' Matrice Tarifaire NON AL'!AK848,Feuil3!$A$4:$E$14,5,0))</f>
        <v/>
      </c>
      <c r="Y845" t="str">
        <f>+IF($V845="","",IF(VLOOKUP(' Matrice Tarifaire NON AL'!$AK848,Feuil3!$A$4:$D$14,4,0)="Palette",' Matrice Tarifaire NON AL'!AN848,""))</f>
        <v/>
      </c>
      <c r="AA845" t="str">
        <f>+IF($V845="","",IF(VLOOKUP(' Matrice Tarifaire NON AL'!$AK848,Feuil3!$A$4:$D$14,4,0)="Colis",' Matrice Tarifaire NON AL'!AN848,""))</f>
        <v/>
      </c>
      <c r="AC845" t="str">
        <f>+IF(V845="","",IF(VLOOKUP(' Matrice Tarifaire NON AL'!AK848,Feuil3!$A$4:$D$14,4,0)="Colis",IF(' Matrice Tarifaire NON AL'!AO848&gt;0,' Matrice Tarifaire NON AL'!AO848,""),""))</f>
        <v/>
      </c>
      <c r="AD845" t="str">
        <f t="shared" si="42"/>
        <v/>
      </c>
      <c r="AE845" t="str">
        <f>+IF(C845="","",' Matrice Tarifaire NON AL'!C848)</f>
        <v/>
      </c>
      <c r="AF845" t="str">
        <f>+IF(C845="","",' Matrice Tarifaire NON AL'!AQ848)</f>
        <v/>
      </c>
      <c r="AH845" t="str">
        <f>+IF(E845="","",' Matrice Tarifaire NON AL'!$U848)</f>
        <v/>
      </c>
      <c r="AI845" t="str">
        <f>+IF(F845="","",IF(' Matrice Tarifaire NON AL'!$V848="","",' Matrice Tarifaire NON AL'!$V848))</f>
        <v/>
      </c>
      <c r="AJ845" t="str">
        <f>+IF($C845="","",IF(' Matrice Tarifaire NON AL'!AZ848="","",' Matrice Tarifaire NON AL'!AZ848))</f>
        <v/>
      </c>
      <c r="AK845" t="str">
        <f>+IF($C845="","",IF(' Matrice Tarifaire NON AL'!BA848="","",' Matrice Tarifaire NON AL'!BA848))</f>
        <v/>
      </c>
      <c r="AL845" t="str">
        <f>+IF($C845="","",IF(' Matrice Tarifaire NON AL'!BB848="","",TEXT(' Matrice Tarifaire NON AL'!BB848,"0,0000")))</f>
        <v/>
      </c>
      <c r="AO845" t="str">
        <f>+IF($C845="","",IF(' Matrice Tarifaire NON AL'!BF848="","",TEXT(' Matrice Tarifaire NON AL'!BF848,"0,0000")))</f>
        <v/>
      </c>
      <c r="AP845" t="str">
        <f>+IF($C845="","",IF(' Matrice Tarifaire NON AL'!BG848="","",TEXT(' Matrice Tarifaire NON AL'!BG848,"0,0000")))</f>
        <v/>
      </c>
      <c r="AQ845" t="str">
        <f>+IF($C845="","",IF(' Matrice Tarifaire NON AL'!BH848="","",TEXT(' Matrice Tarifaire NON AL'!BH848,"0,0000")))</f>
        <v/>
      </c>
      <c r="AR845" t="str">
        <f>+IF($C845="","",IF(' Matrice Tarifaire NON AL'!BI848="","",TEXT(' Matrice Tarifaire NON AL'!BI848,"0,0000")))</f>
        <v/>
      </c>
      <c r="AS845" t="str">
        <f>+IF(C845="","",IF(' Matrice Tarifaire NON AL'!BJ848="","0",IF(' Matrice Tarifaire NON AL'!BJ848="","",' Matrice Tarifaire NON AL'!BJ848)))</f>
        <v/>
      </c>
      <c r="AT845" t="str">
        <f>+IF(C845="","",IF(' Matrice Tarifaire NON AL'!BK848="","",' Matrice Tarifaire NON AL'!$BK$6))</f>
        <v/>
      </c>
      <c r="AU845" t="str">
        <f>+IF(C845="","",IF(' Matrice Tarifaire NON AL'!BK848="","",TEXT(' Matrice Tarifaire NON AL'!BK848,"0,0000")))</f>
        <v/>
      </c>
      <c r="AV845" t="str">
        <f>+IF(C845="","",IF(' Matrice Tarifaire NON AL'!BL848="","",' Matrice Tarifaire NON AL'!$BL$6))</f>
        <v/>
      </c>
      <c r="AW845" t="str">
        <f>+IF(C845="","",IF(' Matrice Tarifaire NON AL'!BL848="","",TEXT(' Matrice Tarifaire NON AL'!BL848,"0,0000")))</f>
        <v/>
      </c>
      <c r="AX845" t="str">
        <f>+IF(C845="","",IF(' Matrice Tarifaire NON AL'!BM848="","",' Matrice Tarifaire NON AL'!$BM$6))</f>
        <v/>
      </c>
      <c r="AY845" t="str">
        <f>+IF(C845="","",IF(' Matrice Tarifaire NON AL'!BM848="","",TEXT(' Matrice Tarifaire NON AL'!BM848,"0,0000")))</f>
        <v/>
      </c>
      <c r="AZ845" t="str">
        <f>+IF(C845="","",IF(' Matrice Tarifaire NON AL'!BN848="","","Taxe DEEE"))</f>
        <v/>
      </c>
      <c r="BA845" t="str">
        <f>+IF(C845="","",IF(' Matrice Tarifaire NON AL'!BN848="","",TEXT(' Matrice Tarifaire NON AL'!BN848,"0,0000")))</f>
        <v/>
      </c>
      <c r="BD845" t="str">
        <f>+IF($C845="","",IF(' Matrice Tarifaire NON AL'!BR848="","",TEXT(' Matrice Tarifaire NON AL'!BR848,"0,000")))</f>
        <v/>
      </c>
      <c r="BE845" t="str">
        <f>+IF($C845="","",IF(' Matrice Tarifaire NON AL'!BS848="","",VALUE(TEXT(' Matrice Tarifaire NON AL'!BS848,"0,00"))))</f>
        <v/>
      </c>
      <c r="BF845" t="str">
        <f>+IF($C845="","",IF(' Matrice Tarifaire NON AL'!BY848="","",' Matrice Tarifaire NON AL'!BY848))</f>
        <v/>
      </c>
      <c r="BG845" t="str">
        <f>+IF(C845="","",IF(' Matrice Tarifaire NON AL'!AK848="Composant de Box","999",IF(' Matrice Tarifaire NON AL'!AP848&lt;&gt;"",' Matrice Tarifaire NON AL'!AP848,IF(' Matrice Tarifaire NON AL'!AO848&lt;&gt;"",' Matrice Tarifaire NON AL'!AO848,' Matrice Tarifaire NON AL'!AN848))))</f>
        <v/>
      </c>
    </row>
    <row r="846" spans="1:59" x14ac:dyDescent="0.25">
      <c r="A846" t="str">
        <f>+IF($C846="","",IF(' Matrice Tarifaire NON AL'!N849="","",IF(' Matrice Tarifaire NON AL'!N849=0,"GTIN A 0 - Ne doit pas être mis dans PRE REF",TEXT(' Matrice Tarifaire NON AL'!N849,"00000000000000"))))</f>
        <v/>
      </c>
      <c r="B846" t="str">
        <f>+IF(C846="","",IF(L846=172,4,VLOOKUP(' Matrice Tarifaire NON AL'!AK849,Feuil3!$A$4:$B$14,2,0)))</f>
        <v/>
      </c>
      <c r="C846" t="str">
        <f>+IF(' Matrice Tarifaire NON AL'!O849="","",SUBSTITUTE(' Matrice Tarifaire NON AL'!O849,"CHAR (10)"," "))</f>
        <v/>
      </c>
      <c r="D846" t="str">
        <f>+IF($C846="","",SUBSTITUTE(' Matrice Tarifaire NON AL'!P849,"CHAR (13)"," "))</f>
        <v/>
      </c>
      <c r="E846" t="str">
        <f t="shared" si="40"/>
        <v/>
      </c>
      <c r="F846" t="str">
        <f>+IF($C846="","",IF(' Matrice Tarifaire NON AL'!AX849="","Non",' Matrice Tarifaire NON AL'!AX849))</f>
        <v/>
      </c>
      <c r="G846" t="str">
        <f>+IF($C846="","",IF(' Matrice Tarifaire NON AL'!Q849="DOMEDIA","MDD",IF(' Matrice Tarifaire NON AL'!Q849="APTA","MDD",IF(' Matrice Tarifaire NON AL'!Q849="TOP BUDGET","Premier Prix","MN"))))</f>
        <v/>
      </c>
      <c r="H846" t="str">
        <f>+IF($C846="","",' Matrice Tarifaire NON AL'!Q849)</f>
        <v/>
      </c>
      <c r="K846" t="str">
        <f>+IF($C846="","",' Matrice Tarifaire NON AL'!X849)</f>
        <v/>
      </c>
      <c r="L846" t="str">
        <f>+IF($C846="","",' Matrice Tarifaire NON AL'!X849)</f>
        <v/>
      </c>
      <c r="M846" t="str">
        <f>+IF($C846="","",' Matrice Tarifaire NON AL'!Y849)</f>
        <v/>
      </c>
      <c r="N846" t="str">
        <f>+IF($C846="","",' Matrice Tarifaire NON AL'!Z849)</f>
        <v/>
      </c>
      <c r="P846" t="str">
        <f>+IF(C846="","",IF(' Matrice Tarifaire NON AL'!X849&lt;&gt;168,"Non",""))</f>
        <v/>
      </c>
      <c r="Q846" t="str">
        <f>+IF($C846="","",' Matrice Tarifaire NON AL'!T849)</f>
        <v/>
      </c>
      <c r="R846" t="str">
        <f>+IF($C846="","",IF(' Matrice Tarifaire NON AL'!R849="","",' Matrice Tarifaire NON AL'!R849))</f>
        <v/>
      </c>
      <c r="S846" t="str">
        <f>+IF($C846="","",LEFT(' Matrice Tarifaire NON AL'!W849,1))</f>
        <v/>
      </c>
      <c r="T846" t="str">
        <f>+IF($C846="","",LEFT(' Matrice Tarifaire NON AL'!AY849,3))</f>
        <v/>
      </c>
      <c r="U846" t="str">
        <f t="shared" si="41"/>
        <v/>
      </c>
      <c r="V846" t="str">
        <f>+IF(C846="","",IF(VLOOKUP(' Matrice Tarifaire NON AL'!AK849,Feuil3!A:F,6,0)="Box",IF(' Matrice Tarifaire NON AL'!AL849="Mono-Référence","Homogène",IF(' Matrice Tarifaire NON AL'!AL849="Multi-Références","Panaché","")),IF(' Matrice Tarifaire NON AL'!AK849="A la Pièce","Composant sans Colisage",IF(' Matrice Tarifaire NON AL'!AK849="Composant de Box","Composant sans Colisage","Homogène"))))</f>
        <v/>
      </c>
      <c r="W846" t="str">
        <f>+IF($V846="","",VLOOKUP(' Matrice Tarifaire NON AL'!AK849,Feuil3!$A$4:$E$14,5,0))</f>
        <v/>
      </c>
      <c r="Y846" t="str">
        <f>+IF($V846="","",IF(VLOOKUP(' Matrice Tarifaire NON AL'!$AK849,Feuil3!$A$4:$D$14,4,0)="Palette",' Matrice Tarifaire NON AL'!AN849,""))</f>
        <v/>
      </c>
      <c r="AA846" t="str">
        <f>+IF($V846="","",IF(VLOOKUP(' Matrice Tarifaire NON AL'!$AK849,Feuil3!$A$4:$D$14,4,0)="Colis",' Matrice Tarifaire NON AL'!AN849,""))</f>
        <v/>
      </c>
      <c r="AC846" t="str">
        <f>+IF(V846="","",IF(VLOOKUP(' Matrice Tarifaire NON AL'!AK849,Feuil3!$A$4:$D$14,4,0)="Colis",IF(' Matrice Tarifaire NON AL'!AO849&gt;0,' Matrice Tarifaire NON AL'!AO849,""),""))</f>
        <v/>
      </c>
      <c r="AD846" t="str">
        <f t="shared" si="42"/>
        <v/>
      </c>
      <c r="AE846" t="str">
        <f>+IF(C846="","",' Matrice Tarifaire NON AL'!C849)</f>
        <v/>
      </c>
      <c r="AF846" t="str">
        <f>+IF(C846="","",' Matrice Tarifaire NON AL'!AQ849)</f>
        <v/>
      </c>
      <c r="AH846" t="str">
        <f>+IF(E846="","",' Matrice Tarifaire NON AL'!$U849)</f>
        <v/>
      </c>
      <c r="AI846" t="str">
        <f>+IF(F846="","",IF(' Matrice Tarifaire NON AL'!$V849="","",' Matrice Tarifaire NON AL'!$V849))</f>
        <v/>
      </c>
      <c r="AJ846" t="str">
        <f>+IF($C846="","",IF(' Matrice Tarifaire NON AL'!AZ849="","",' Matrice Tarifaire NON AL'!AZ849))</f>
        <v/>
      </c>
      <c r="AK846" t="str">
        <f>+IF($C846="","",IF(' Matrice Tarifaire NON AL'!BA849="","",' Matrice Tarifaire NON AL'!BA849))</f>
        <v/>
      </c>
      <c r="AL846" t="str">
        <f>+IF($C846="","",IF(' Matrice Tarifaire NON AL'!BB849="","",TEXT(' Matrice Tarifaire NON AL'!BB849,"0,0000")))</f>
        <v/>
      </c>
      <c r="AO846" t="str">
        <f>+IF($C846="","",IF(' Matrice Tarifaire NON AL'!BF849="","",TEXT(' Matrice Tarifaire NON AL'!BF849,"0,0000")))</f>
        <v/>
      </c>
      <c r="AP846" t="str">
        <f>+IF($C846="","",IF(' Matrice Tarifaire NON AL'!BG849="","",TEXT(' Matrice Tarifaire NON AL'!BG849,"0,0000")))</f>
        <v/>
      </c>
      <c r="AQ846" t="str">
        <f>+IF($C846="","",IF(' Matrice Tarifaire NON AL'!BH849="","",TEXT(' Matrice Tarifaire NON AL'!BH849,"0,0000")))</f>
        <v/>
      </c>
      <c r="AR846" t="str">
        <f>+IF($C846="","",IF(' Matrice Tarifaire NON AL'!BI849="","",TEXT(' Matrice Tarifaire NON AL'!BI849,"0,0000")))</f>
        <v/>
      </c>
      <c r="AS846" t="str">
        <f>+IF(C846="","",IF(' Matrice Tarifaire NON AL'!BJ849="","0",IF(' Matrice Tarifaire NON AL'!BJ849="","",' Matrice Tarifaire NON AL'!BJ849)))</f>
        <v/>
      </c>
      <c r="AT846" t="str">
        <f>+IF(C846="","",IF(' Matrice Tarifaire NON AL'!BK849="","",' Matrice Tarifaire NON AL'!$BK$6))</f>
        <v/>
      </c>
      <c r="AU846" t="str">
        <f>+IF(C846="","",IF(' Matrice Tarifaire NON AL'!BK849="","",TEXT(' Matrice Tarifaire NON AL'!BK849,"0,0000")))</f>
        <v/>
      </c>
      <c r="AV846" t="str">
        <f>+IF(C846="","",IF(' Matrice Tarifaire NON AL'!BL849="","",' Matrice Tarifaire NON AL'!$BL$6))</f>
        <v/>
      </c>
      <c r="AW846" t="str">
        <f>+IF(C846="","",IF(' Matrice Tarifaire NON AL'!BL849="","",TEXT(' Matrice Tarifaire NON AL'!BL849,"0,0000")))</f>
        <v/>
      </c>
      <c r="AX846" t="str">
        <f>+IF(C846="","",IF(' Matrice Tarifaire NON AL'!BM849="","",' Matrice Tarifaire NON AL'!$BM$6))</f>
        <v/>
      </c>
      <c r="AY846" t="str">
        <f>+IF(C846="","",IF(' Matrice Tarifaire NON AL'!BM849="","",TEXT(' Matrice Tarifaire NON AL'!BM849,"0,0000")))</f>
        <v/>
      </c>
      <c r="AZ846" t="str">
        <f>+IF(C846="","",IF(' Matrice Tarifaire NON AL'!BN849="","","Taxe DEEE"))</f>
        <v/>
      </c>
      <c r="BA846" t="str">
        <f>+IF(C846="","",IF(' Matrice Tarifaire NON AL'!BN849="","",TEXT(' Matrice Tarifaire NON AL'!BN849,"0,0000")))</f>
        <v/>
      </c>
      <c r="BD846" t="str">
        <f>+IF($C846="","",IF(' Matrice Tarifaire NON AL'!BR849="","",TEXT(' Matrice Tarifaire NON AL'!BR849,"0,000")))</f>
        <v/>
      </c>
      <c r="BE846" t="str">
        <f>+IF($C846="","",IF(' Matrice Tarifaire NON AL'!BS849="","",VALUE(TEXT(' Matrice Tarifaire NON AL'!BS849,"0,00"))))</f>
        <v/>
      </c>
      <c r="BF846" t="str">
        <f>+IF($C846="","",IF(' Matrice Tarifaire NON AL'!BY849="","",' Matrice Tarifaire NON AL'!BY849))</f>
        <v/>
      </c>
      <c r="BG846" t="str">
        <f>+IF(C846="","",IF(' Matrice Tarifaire NON AL'!AK849="Composant de Box","999",IF(' Matrice Tarifaire NON AL'!AP849&lt;&gt;"",' Matrice Tarifaire NON AL'!AP849,IF(' Matrice Tarifaire NON AL'!AO849&lt;&gt;"",' Matrice Tarifaire NON AL'!AO849,' Matrice Tarifaire NON AL'!AN849))))</f>
        <v/>
      </c>
    </row>
    <row r="847" spans="1:59" x14ac:dyDescent="0.25">
      <c r="A847" t="str">
        <f>+IF($C847="","",IF(' Matrice Tarifaire NON AL'!N850="","",IF(' Matrice Tarifaire NON AL'!N850=0,"GTIN A 0 - Ne doit pas être mis dans PRE REF",TEXT(' Matrice Tarifaire NON AL'!N850,"00000000000000"))))</f>
        <v/>
      </c>
      <c r="B847" t="str">
        <f>+IF(C847="","",IF(L847=172,4,VLOOKUP(' Matrice Tarifaire NON AL'!AK850,Feuil3!$A$4:$B$14,2,0)))</f>
        <v/>
      </c>
      <c r="C847" t="str">
        <f>+IF(' Matrice Tarifaire NON AL'!O850="","",SUBSTITUTE(' Matrice Tarifaire NON AL'!O850,"CHAR (10)"," "))</f>
        <v/>
      </c>
      <c r="D847" t="str">
        <f>+IF($C847="","",SUBSTITUTE(' Matrice Tarifaire NON AL'!P850,"CHAR (13)"," "))</f>
        <v/>
      </c>
      <c r="E847" t="str">
        <f t="shared" si="40"/>
        <v/>
      </c>
      <c r="F847" t="str">
        <f>+IF($C847="","",IF(' Matrice Tarifaire NON AL'!AX850="","Non",' Matrice Tarifaire NON AL'!AX850))</f>
        <v/>
      </c>
      <c r="G847" t="str">
        <f>+IF($C847="","",IF(' Matrice Tarifaire NON AL'!Q850="DOMEDIA","MDD",IF(' Matrice Tarifaire NON AL'!Q850="APTA","MDD",IF(' Matrice Tarifaire NON AL'!Q850="TOP BUDGET","Premier Prix","MN"))))</f>
        <v/>
      </c>
      <c r="H847" t="str">
        <f>+IF($C847="","",' Matrice Tarifaire NON AL'!Q850)</f>
        <v/>
      </c>
      <c r="K847" t="str">
        <f>+IF($C847="","",' Matrice Tarifaire NON AL'!X850)</f>
        <v/>
      </c>
      <c r="L847" t="str">
        <f>+IF($C847="","",' Matrice Tarifaire NON AL'!X850)</f>
        <v/>
      </c>
      <c r="M847" t="str">
        <f>+IF($C847="","",' Matrice Tarifaire NON AL'!Y850)</f>
        <v/>
      </c>
      <c r="N847" t="str">
        <f>+IF($C847="","",' Matrice Tarifaire NON AL'!Z850)</f>
        <v/>
      </c>
      <c r="P847" t="str">
        <f>+IF(C847="","",IF(' Matrice Tarifaire NON AL'!X850&lt;&gt;168,"Non",""))</f>
        <v/>
      </c>
      <c r="Q847" t="str">
        <f>+IF($C847="","",' Matrice Tarifaire NON AL'!T850)</f>
        <v/>
      </c>
      <c r="R847" t="str">
        <f>+IF($C847="","",IF(' Matrice Tarifaire NON AL'!R850="","",' Matrice Tarifaire NON AL'!R850))</f>
        <v/>
      </c>
      <c r="S847" t="str">
        <f>+IF($C847="","",LEFT(' Matrice Tarifaire NON AL'!W850,1))</f>
        <v/>
      </c>
      <c r="T847" t="str">
        <f>+IF($C847="","",LEFT(' Matrice Tarifaire NON AL'!AY850,3))</f>
        <v/>
      </c>
      <c r="U847" t="str">
        <f t="shared" si="41"/>
        <v/>
      </c>
      <c r="V847" t="str">
        <f>+IF(C847="","",IF(VLOOKUP(' Matrice Tarifaire NON AL'!AK850,Feuil3!A:F,6,0)="Box",IF(' Matrice Tarifaire NON AL'!AL850="Mono-Référence","Homogène",IF(' Matrice Tarifaire NON AL'!AL850="Multi-Références","Panaché","")),IF(' Matrice Tarifaire NON AL'!AK850="A la Pièce","Composant sans Colisage",IF(' Matrice Tarifaire NON AL'!AK850="Composant de Box","Composant sans Colisage","Homogène"))))</f>
        <v/>
      </c>
      <c r="W847" t="str">
        <f>+IF($V847="","",VLOOKUP(' Matrice Tarifaire NON AL'!AK850,Feuil3!$A$4:$E$14,5,0))</f>
        <v/>
      </c>
      <c r="Y847" t="str">
        <f>+IF($V847="","",IF(VLOOKUP(' Matrice Tarifaire NON AL'!$AK850,Feuil3!$A$4:$D$14,4,0)="Palette",' Matrice Tarifaire NON AL'!AN850,""))</f>
        <v/>
      </c>
      <c r="AA847" t="str">
        <f>+IF($V847="","",IF(VLOOKUP(' Matrice Tarifaire NON AL'!$AK850,Feuil3!$A$4:$D$14,4,0)="Colis",' Matrice Tarifaire NON AL'!AN850,""))</f>
        <v/>
      </c>
      <c r="AC847" t="str">
        <f>+IF(V847="","",IF(VLOOKUP(' Matrice Tarifaire NON AL'!AK850,Feuil3!$A$4:$D$14,4,0)="Colis",IF(' Matrice Tarifaire NON AL'!AO850&gt;0,' Matrice Tarifaire NON AL'!AO850,""),""))</f>
        <v/>
      </c>
      <c r="AD847" t="str">
        <f t="shared" si="42"/>
        <v/>
      </c>
      <c r="AE847" t="str">
        <f>+IF(C847="","",' Matrice Tarifaire NON AL'!C850)</f>
        <v/>
      </c>
      <c r="AF847" t="str">
        <f>+IF(C847="","",' Matrice Tarifaire NON AL'!AQ850)</f>
        <v/>
      </c>
      <c r="AH847" t="str">
        <f>+IF(E847="","",' Matrice Tarifaire NON AL'!$U850)</f>
        <v/>
      </c>
      <c r="AI847" t="str">
        <f>+IF(F847="","",IF(' Matrice Tarifaire NON AL'!$V850="","",' Matrice Tarifaire NON AL'!$V850))</f>
        <v/>
      </c>
      <c r="AJ847" t="str">
        <f>+IF($C847="","",IF(' Matrice Tarifaire NON AL'!AZ850="","",' Matrice Tarifaire NON AL'!AZ850))</f>
        <v/>
      </c>
      <c r="AK847" t="str">
        <f>+IF($C847="","",IF(' Matrice Tarifaire NON AL'!BA850="","",' Matrice Tarifaire NON AL'!BA850))</f>
        <v/>
      </c>
      <c r="AL847" t="str">
        <f>+IF($C847="","",IF(' Matrice Tarifaire NON AL'!BB850="","",TEXT(' Matrice Tarifaire NON AL'!BB850,"0,0000")))</f>
        <v/>
      </c>
      <c r="AO847" t="str">
        <f>+IF($C847="","",IF(' Matrice Tarifaire NON AL'!BF850="","",TEXT(' Matrice Tarifaire NON AL'!BF850,"0,0000")))</f>
        <v/>
      </c>
      <c r="AP847" t="str">
        <f>+IF($C847="","",IF(' Matrice Tarifaire NON AL'!BG850="","",TEXT(' Matrice Tarifaire NON AL'!BG850,"0,0000")))</f>
        <v/>
      </c>
      <c r="AQ847" t="str">
        <f>+IF($C847="","",IF(' Matrice Tarifaire NON AL'!BH850="","",TEXT(' Matrice Tarifaire NON AL'!BH850,"0,0000")))</f>
        <v/>
      </c>
      <c r="AR847" t="str">
        <f>+IF($C847="","",IF(' Matrice Tarifaire NON AL'!BI850="","",TEXT(' Matrice Tarifaire NON AL'!BI850,"0,0000")))</f>
        <v/>
      </c>
      <c r="AS847" t="str">
        <f>+IF(C847="","",IF(' Matrice Tarifaire NON AL'!BJ850="","0",IF(' Matrice Tarifaire NON AL'!BJ850="","",' Matrice Tarifaire NON AL'!BJ850)))</f>
        <v/>
      </c>
      <c r="AT847" t="str">
        <f>+IF(C847="","",IF(' Matrice Tarifaire NON AL'!BK850="","",' Matrice Tarifaire NON AL'!$BK$6))</f>
        <v/>
      </c>
      <c r="AU847" t="str">
        <f>+IF(C847="","",IF(' Matrice Tarifaire NON AL'!BK850="","",TEXT(' Matrice Tarifaire NON AL'!BK850,"0,0000")))</f>
        <v/>
      </c>
      <c r="AV847" t="str">
        <f>+IF(C847="","",IF(' Matrice Tarifaire NON AL'!BL850="","",' Matrice Tarifaire NON AL'!$BL$6))</f>
        <v/>
      </c>
      <c r="AW847" t="str">
        <f>+IF(C847="","",IF(' Matrice Tarifaire NON AL'!BL850="","",TEXT(' Matrice Tarifaire NON AL'!BL850,"0,0000")))</f>
        <v/>
      </c>
      <c r="AX847" t="str">
        <f>+IF(C847="","",IF(' Matrice Tarifaire NON AL'!BM850="","",' Matrice Tarifaire NON AL'!$BM$6))</f>
        <v/>
      </c>
      <c r="AY847" t="str">
        <f>+IF(C847="","",IF(' Matrice Tarifaire NON AL'!BM850="","",TEXT(' Matrice Tarifaire NON AL'!BM850,"0,0000")))</f>
        <v/>
      </c>
      <c r="AZ847" t="str">
        <f>+IF(C847="","",IF(' Matrice Tarifaire NON AL'!BN850="","","Taxe DEEE"))</f>
        <v/>
      </c>
      <c r="BA847" t="str">
        <f>+IF(C847="","",IF(' Matrice Tarifaire NON AL'!BN850="","",TEXT(' Matrice Tarifaire NON AL'!BN850,"0,0000")))</f>
        <v/>
      </c>
      <c r="BD847" t="str">
        <f>+IF($C847="","",IF(' Matrice Tarifaire NON AL'!BR850="","",TEXT(' Matrice Tarifaire NON AL'!BR850,"0,000")))</f>
        <v/>
      </c>
      <c r="BE847" t="str">
        <f>+IF($C847="","",IF(' Matrice Tarifaire NON AL'!BS850="","",VALUE(TEXT(' Matrice Tarifaire NON AL'!BS850,"0,00"))))</f>
        <v/>
      </c>
      <c r="BF847" t="str">
        <f>+IF($C847="","",IF(' Matrice Tarifaire NON AL'!BY850="","",' Matrice Tarifaire NON AL'!BY850))</f>
        <v/>
      </c>
      <c r="BG847" t="str">
        <f>+IF(C847="","",IF(' Matrice Tarifaire NON AL'!AK850="Composant de Box","999",IF(' Matrice Tarifaire NON AL'!AP850&lt;&gt;"",' Matrice Tarifaire NON AL'!AP850,IF(' Matrice Tarifaire NON AL'!AO850&lt;&gt;"",' Matrice Tarifaire NON AL'!AO850,' Matrice Tarifaire NON AL'!AN850))))</f>
        <v/>
      </c>
    </row>
    <row r="848" spans="1:59" x14ac:dyDescent="0.25">
      <c r="A848" t="str">
        <f>+IF($C848="","",IF(' Matrice Tarifaire NON AL'!N851="","",IF(' Matrice Tarifaire NON AL'!N851=0,"GTIN A 0 - Ne doit pas être mis dans PRE REF",TEXT(' Matrice Tarifaire NON AL'!N851,"00000000000000"))))</f>
        <v/>
      </c>
      <c r="B848" t="str">
        <f>+IF(C848="","",IF(L848=172,4,VLOOKUP(' Matrice Tarifaire NON AL'!AK851,Feuil3!$A$4:$B$14,2,0)))</f>
        <v/>
      </c>
      <c r="C848" t="str">
        <f>+IF(' Matrice Tarifaire NON AL'!O851="","",SUBSTITUTE(' Matrice Tarifaire NON AL'!O851,"CHAR (10)"," "))</f>
        <v/>
      </c>
      <c r="D848" t="str">
        <f>+IF($C848="","",SUBSTITUTE(' Matrice Tarifaire NON AL'!P851,"CHAR (13)"," "))</f>
        <v/>
      </c>
      <c r="E848" t="str">
        <f t="shared" si="40"/>
        <v/>
      </c>
      <c r="F848" t="str">
        <f>+IF($C848="","",IF(' Matrice Tarifaire NON AL'!AX851="","Non",' Matrice Tarifaire NON AL'!AX851))</f>
        <v/>
      </c>
      <c r="G848" t="str">
        <f>+IF($C848="","",IF(' Matrice Tarifaire NON AL'!Q851="DOMEDIA","MDD",IF(' Matrice Tarifaire NON AL'!Q851="APTA","MDD",IF(' Matrice Tarifaire NON AL'!Q851="TOP BUDGET","Premier Prix","MN"))))</f>
        <v/>
      </c>
      <c r="H848" t="str">
        <f>+IF($C848="","",' Matrice Tarifaire NON AL'!Q851)</f>
        <v/>
      </c>
      <c r="K848" t="str">
        <f>+IF($C848="","",' Matrice Tarifaire NON AL'!X851)</f>
        <v/>
      </c>
      <c r="L848" t="str">
        <f>+IF($C848="","",' Matrice Tarifaire NON AL'!X851)</f>
        <v/>
      </c>
      <c r="M848" t="str">
        <f>+IF($C848="","",' Matrice Tarifaire NON AL'!Y851)</f>
        <v/>
      </c>
      <c r="N848" t="str">
        <f>+IF($C848="","",' Matrice Tarifaire NON AL'!Z851)</f>
        <v/>
      </c>
      <c r="P848" t="str">
        <f>+IF(C848="","",IF(' Matrice Tarifaire NON AL'!X851&lt;&gt;168,"Non",""))</f>
        <v/>
      </c>
      <c r="Q848" t="str">
        <f>+IF($C848="","",' Matrice Tarifaire NON AL'!T851)</f>
        <v/>
      </c>
      <c r="R848" t="str">
        <f>+IF($C848="","",IF(' Matrice Tarifaire NON AL'!R851="","",' Matrice Tarifaire NON AL'!R851))</f>
        <v/>
      </c>
      <c r="S848" t="str">
        <f>+IF($C848="","",LEFT(' Matrice Tarifaire NON AL'!W851,1))</f>
        <v/>
      </c>
      <c r="T848" t="str">
        <f>+IF($C848="","",LEFT(' Matrice Tarifaire NON AL'!AY851,3))</f>
        <v/>
      </c>
      <c r="U848" t="str">
        <f t="shared" si="41"/>
        <v/>
      </c>
      <c r="V848" t="str">
        <f>+IF(C848="","",IF(VLOOKUP(' Matrice Tarifaire NON AL'!AK851,Feuil3!A:F,6,0)="Box",IF(' Matrice Tarifaire NON AL'!AL851="Mono-Référence","Homogène",IF(' Matrice Tarifaire NON AL'!AL851="Multi-Références","Panaché","")),IF(' Matrice Tarifaire NON AL'!AK851="A la Pièce","Composant sans Colisage",IF(' Matrice Tarifaire NON AL'!AK851="Composant de Box","Composant sans Colisage","Homogène"))))</f>
        <v/>
      </c>
      <c r="W848" t="str">
        <f>+IF($V848="","",VLOOKUP(' Matrice Tarifaire NON AL'!AK851,Feuil3!$A$4:$E$14,5,0))</f>
        <v/>
      </c>
      <c r="Y848" t="str">
        <f>+IF($V848="","",IF(VLOOKUP(' Matrice Tarifaire NON AL'!$AK851,Feuil3!$A$4:$D$14,4,0)="Palette",' Matrice Tarifaire NON AL'!AN851,""))</f>
        <v/>
      </c>
      <c r="AA848" t="str">
        <f>+IF($V848="","",IF(VLOOKUP(' Matrice Tarifaire NON AL'!$AK851,Feuil3!$A$4:$D$14,4,0)="Colis",' Matrice Tarifaire NON AL'!AN851,""))</f>
        <v/>
      </c>
      <c r="AC848" t="str">
        <f>+IF(V848="","",IF(VLOOKUP(' Matrice Tarifaire NON AL'!AK851,Feuil3!$A$4:$D$14,4,0)="Colis",IF(' Matrice Tarifaire NON AL'!AO851&gt;0,' Matrice Tarifaire NON AL'!AO851,""),""))</f>
        <v/>
      </c>
      <c r="AD848" t="str">
        <f t="shared" si="42"/>
        <v/>
      </c>
      <c r="AE848" t="str">
        <f>+IF(C848="","",' Matrice Tarifaire NON AL'!C851)</f>
        <v/>
      </c>
      <c r="AF848" t="str">
        <f>+IF(C848="","",' Matrice Tarifaire NON AL'!AQ851)</f>
        <v/>
      </c>
      <c r="AH848" t="str">
        <f>+IF(E848="","",' Matrice Tarifaire NON AL'!$U851)</f>
        <v/>
      </c>
      <c r="AI848" t="str">
        <f>+IF(F848="","",IF(' Matrice Tarifaire NON AL'!$V851="","",' Matrice Tarifaire NON AL'!$V851))</f>
        <v/>
      </c>
      <c r="AJ848" t="str">
        <f>+IF($C848="","",IF(' Matrice Tarifaire NON AL'!AZ851="","",' Matrice Tarifaire NON AL'!AZ851))</f>
        <v/>
      </c>
      <c r="AK848" t="str">
        <f>+IF($C848="","",IF(' Matrice Tarifaire NON AL'!BA851="","",' Matrice Tarifaire NON AL'!BA851))</f>
        <v/>
      </c>
      <c r="AL848" t="str">
        <f>+IF($C848="","",IF(' Matrice Tarifaire NON AL'!BB851="","",TEXT(' Matrice Tarifaire NON AL'!BB851,"0,0000")))</f>
        <v/>
      </c>
      <c r="AO848" t="str">
        <f>+IF($C848="","",IF(' Matrice Tarifaire NON AL'!BF851="","",TEXT(' Matrice Tarifaire NON AL'!BF851,"0,0000")))</f>
        <v/>
      </c>
      <c r="AP848" t="str">
        <f>+IF($C848="","",IF(' Matrice Tarifaire NON AL'!BG851="","",TEXT(' Matrice Tarifaire NON AL'!BG851,"0,0000")))</f>
        <v/>
      </c>
      <c r="AQ848" t="str">
        <f>+IF($C848="","",IF(' Matrice Tarifaire NON AL'!BH851="","",TEXT(' Matrice Tarifaire NON AL'!BH851,"0,0000")))</f>
        <v/>
      </c>
      <c r="AR848" t="str">
        <f>+IF($C848="","",IF(' Matrice Tarifaire NON AL'!BI851="","",TEXT(' Matrice Tarifaire NON AL'!BI851,"0,0000")))</f>
        <v/>
      </c>
      <c r="AS848" t="str">
        <f>+IF(C848="","",IF(' Matrice Tarifaire NON AL'!BJ851="","0",IF(' Matrice Tarifaire NON AL'!BJ851="","",' Matrice Tarifaire NON AL'!BJ851)))</f>
        <v/>
      </c>
      <c r="AT848" t="str">
        <f>+IF(C848="","",IF(' Matrice Tarifaire NON AL'!BK851="","",' Matrice Tarifaire NON AL'!$BK$6))</f>
        <v/>
      </c>
      <c r="AU848" t="str">
        <f>+IF(C848="","",IF(' Matrice Tarifaire NON AL'!BK851="","",TEXT(' Matrice Tarifaire NON AL'!BK851,"0,0000")))</f>
        <v/>
      </c>
      <c r="AV848" t="str">
        <f>+IF(C848="","",IF(' Matrice Tarifaire NON AL'!BL851="","",' Matrice Tarifaire NON AL'!$BL$6))</f>
        <v/>
      </c>
      <c r="AW848" t="str">
        <f>+IF(C848="","",IF(' Matrice Tarifaire NON AL'!BL851="","",TEXT(' Matrice Tarifaire NON AL'!BL851,"0,0000")))</f>
        <v/>
      </c>
      <c r="AX848" t="str">
        <f>+IF(C848="","",IF(' Matrice Tarifaire NON AL'!BM851="","",' Matrice Tarifaire NON AL'!$BM$6))</f>
        <v/>
      </c>
      <c r="AY848" t="str">
        <f>+IF(C848="","",IF(' Matrice Tarifaire NON AL'!BM851="","",TEXT(' Matrice Tarifaire NON AL'!BM851,"0,0000")))</f>
        <v/>
      </c>
      <c r="AZ848" t="str">
        <f>+IF(C848="","",IF(' Matrice Tarifaire NON AL'!BN851="","","Taxe DEEE"))</f>
        <v/>
      </c>
      <c r="BA848" t="str">
        <f>+IF(C848="","",IF(' Matrice Tarifaire NON AL'!BN851="","",TEXT(' Matrice Tarifaire NON AL'!BN851,"0,0000")))</f>
        <v/>
      </c>
      <c r="BD848" t="str">
        <f>+IF($C848="","",IF(' Matrice Tarifaire NON AL'!BR851="","",TEXT(' Matrice Tarifaire NON AL'!BR851,"0,000")))</f>
        <v/>
      </c>
      <c r="BE848" t="str">
        <f>+IF($C848="","",IF(' Matrice Tarifaire NON AL'!BS851="","",VALUE(TEXT(' Matrice Tarifaire NON AL'!BS851,"0,00"))))</f>
        <v/>
      </c>
      <c r="BF848" t="str">
        <f>+IF($C848="","",IF(' Matrice Tarifaire NON AL'!BY851="","",' Matrice Tarifaire NON AL'!BY851))</f>
        <v/>
      </c>
      <c r="BG848" t="str">
        <f>+IF(C848="","",IF(' Matrice Tarifaire NON AL'!AK851="Composant de Box","999",IF(' Matrice Tarifaire NON AL'!AP851&lt;&gt;"",' Matrice Tarifaire NON AL'!AP851,IF(' Matrice Tarifaire NON AL'!AO851&lt;&gt;"",' Matrice Tarifaire NON AL'!AO851,' Matrice Tarifaire NON AL'!AN851))))</f>
        <v/>
      </c>
    </row>
    <row r="849" spans="1:59" x14ac:dyDescent="0.25">
      <c r="A849" t="str">
        <f>+IF($C849="","",IF(' Matrice Tarifaire NON AL'!N852="","",IF(' Matrice Tarifaire NON AL'!N852=0,"GTIN A 0 - Ne doit pas être mis dans PRE REF",TEXT(' Matrice Tarifaire NON AL'!N852,"00000000000000"))))</f>
        <v/>
      </c>
      <c r="B849" t="str">
        <f>+IF(C849="","",IF(L849=172,4,VLOOKUP(' Matrice Tarifaire NON AL'!AK852,Feuil3!$A$4:$B$14,2,0)))</f>
        <v/>
      </c>
      <c r="C849" t="str">
        <f>+IF(' Matrice Tarifaire NON AL'!O852="","",SUBSTITUTE(' Matrice Tarifaire NON AL'!O852,"CHAR (10)"," "))</f>
        <v/>
      </c>
      <c r="D849" t="str">
        <f>+IF($C849="","",SUBSTITUTE(' Matrice Tarifaire NON AL'!P852,"CHAR (13)"," "))</f>
        <v/>
      </c>
      <c r="E849" t="str">
        <f t="shared" si="40"/>
        <v/>
      </c>
      <c r="F849" t="str">
        <f>+IF($C849="","",IF(' Matrice Tarifaire NON AL'!AX852="","Non",' Matrice Tarifaire NON AL'!AX852))</f>
        <v/>
      </c>
      <c r="G849" t="str">
        <f>+IF($C849="","",IF(' Matrice Tarifaire NON AL'!Q852="DOMEDIA","MDD",IF(' Matrice Tarifaire NON AL'!Q852="APTA","MDD",IF(' Matrice Tarifaire NON AL'!Q852="TOP BUDGET","Premier Prix","MN"))))</f>
        <v/>
      </c>
      <c r="H849" t="str">
        <f>+IF($C849="","",' Matrice Tarifaire NON AL'!Q852)</f>
        <v/>
      </c>
      <c r="K849" t="str">
        <f>+IF($C849="","",' Matrice Tarifaire NON AL'!X852)</f>
        <v/>
      </c>
      <c r="L849" t="str">
        <f>+IF($C849="","",' Matrice Tarifaire NON AL'!X852)</f>
        <v/>
      </c>
      <c r="M849" t="str">
        <f>+IF($C849="","",' Matrice Tarifaire NON AL'!Y852)</f>
        <v/>
      </c>
      <c r="N849" t="str">
        <f>+IF($C849="","",' Matrice Tarifaire NON AL'!Z852)</f>
        <v/>
      </c>
      <c r="P849" t="str">
        <f>+IF(C849="","",IF(' Matrice Tarifaire NON AL'!X852&lt;&gt;168,"Non",""))</f>
        <v/>
      </c>
      <c r="Q849" t="str">
        <f>+IF($C849="","",' Matrice Tarifaire NON AL'!T852)</f>
        <v/>
      </c>
      <c r="R849" t="str">
        <f>+IF($C849="","",IF(' Matrice Tarifaire NON AL'!R852="","",' Matrice Tarifaire NON AL'!R852))</f>
        <v/>
      </c>
      <c r="S849" t="str">
        <f>+IF($C849="","",LEFT(' Matrice Tarifaire NON AL'!W852,1))</f>
        <v/>
      </c>
      <c r="T849" t="str">
        <f>+IF($C849="","",LEFT(' Matrice Tarifaire NON AL'!AY852,3))</f>
        <v/>
      </c>
      <c r="U849" t="str">
        <f t="shared" si="41"/>
        <v/>
      </c>
      <c r="V849" t="str">
        <f>+IF(C849="","",IF(VLOOKUP(' Matrice Tarifaire NON AL'!AK852,Feuil3!A:F,6,0)="Box",IF(' Matrice Tarifaire NON AL'!AL852="Mono-Référence","Homogène",IF(' Matrice Tarifaire NON AL'!AL852="Multi-Références","Panaché","")),IF(' Matrice Tarifaire NON AL'!AK852="A la Pièce","Composant sans Colisage",IF(' Matrice Tarifaire NON AL'!AK852="Composant de Box","Composant sans Colisage","Homogène"))))</f>
        <v/>
      </c>
      <c r="W849" t="str">
        <f>+IF($V849="","",VLOOKUP(' Matrice Tarifaire NON AL'!AK852,Feuil3!$A$4:$E$14,5,0))</f>
        <v/>
      </c>
      <c r="Y849" t="str">
        <f>+IF($V849="","",IF(VLOOKUP(' Matrice Tarifaire NON AL'!$AK852,Feuil3!$A$4:$D$14,4,0)="Palette",' Matrice Tarifaire NON AL'!AN852,""))</f>
        <v/>
      </c>
      <c r="AA849" t="str">
        <f>+IF($V849="","",IF(VLOOKUP(' Matrice Tarifaire NON AL'!$AK852,Feuil3!$A$4:$D$14,4,0)="Colis",' Matrice Tarifaire NON AL'!AN852,""))</f>
        <v/>
      </c>
      <c r="AC849" t="str">
        <f>+IF(V849="","",IF(VLOOKUP(' Matrice Tarifaire NON AL'!AK852,Feuil3!$A$4:$D$14,4,0)="Colis",IF(' Matrice Tarifaire NON AL'!AO852&gt;0,' Matrice Tarifaire NON AL'!AO852,""),""))</f>
        <v/>
      </c>
      <c r="AD849" t="str">
        <f t="shared" si="42"/>
        <v/>
      </c>
      <c r="AE849" t="str">
        <f>+IF(C849="","",' Matrice Tarifaire NON AL'!C852)</f>
        <v/>
      </c>
      <c r="AF849" t="str">
        <f>+IF(C849="","",' Matrice Tarifaire NON AL'!AQ852)</f>
        <v/>
      </c>
      <c r="AH849" t="str">
        <f>+IF(E849="","",' Matrice Tarifaire NON AL'!$U852)</f>
        <v/>
      </c>
      <c r="AI849" t="str">
        <f>+IF(F849="","",IF(' Matrice Tarifaire NON AL'!$V852="","",' Matrice Tarifaire NON AL'!$V852))</f>
        <v/>
      </c>
      <c r="AJ849" t="str">
        <f>+IF($C849="","",IF(' Matrice Tarifaire NON AL'!AZ852="","",' Matrice Tarifaire NON AL'!AZ852))</f>
        <v/>
      </c>
      <c r="AK849" t="str">
        <f>+IF($C849="","",IF(' Matrice Tarifaire NON AL'!BA852="","",' Matrice Tarifaire NON AL'!BA852))</f>
        <v/>
      </c>
      <c r="AL849" t="str">
        <f>+IF($C849="","",IF(' Matrice Tarifaire NON AL'!BB852="","",TEXT(' Matrice Tarifaire NON AL'!BB852,"0,0000")))</f>
        <v/>
      </c>
      <c r="AO849" t="str">
        <f>+IF($C849="","",IF(' Matrice Tarifaire NON AL'!BF852="","",TEXT(' Matrice Tarifaire NON AL'!BF852,"0,0000")))</f>
        <v/>
      </c>
      <c r="AP849" t="str">
        <f>+IF($C849="","",IF(' Matrice Tarifaire NON AL'!BG852="","",TEXT(' Matrice Tarifaire NON AL'!BG852,"0,0000")))</f>
        <v/>
      </c>
      <c r="AQ849" t="str">
        <f>+IF($C849="","",IF(' Matrice Tarifaire NON AL'!BH852="","",TEXT(' Matrice Tarifaire NON AL'!BH852,"0,0000")))</f>
        <v/>
      </c>
      <c r="AR849" t="str">
        <f>+IF($C849="","",IF(' Matrice Tarifaire NON AL'!BI852="","",TEXT(' Matrice Tarifaire NON AL'!BI852,"0,0000")))</f>
        <v/>
      </c>
      <c r="AS849" t="str">
        <f>+IF(C849="","",IF(' Matrice Tarifaire NON AL'!BJ852="","0",IF(' Matrice Tarifaire NON AL'!BJ852="","",' Matrice Tarifaire NON AL'!BJ852)))</f>
        <v/>
      </c>
      <c r="AT849" t="str">
        <f>+IF(C849="","",IF(' Matrice Tarifaire NON AL'!BK852="","",' Matrice Tarifaire NON AL'!$BK$6))</f>
        <v/>
      </c>
      <c r="AU849" t="str">
        <f>+IF(C849="","",IF(' Matrice Tarifaire NON AL'!BK852="","",TEXT(' Matrice Tarifaire NON AL'!BK852,"0,0000")))</f>
        <v/>
      </c>
      <c r="AV849" t="str">
        <f>+IF(C849="","",IF(' Matrice Tarifaire NON AL'!BL852="","",' Matrice Tarifaire NON AL'!$BL$6))</f>
        <v/>
      </c>
      <c r="AW849" t="str">
        <f>+IF(C849="","",IF(' Matrice Tarifaire NON AL'!BL852="","",TEXT(' Matrice Tarifaire NON AL'!BL852,"0,0000")))</f>
        <v/>
      </c>
      <c r="AX849" t="str">
        <f>+IF(C849="","",IF(' Matrice Tarifaire NON AL'!BM852="","",' Matrice Tarifaire NON AL'!$BM$6))</f>
        <v/>
      </c>
      <c r="AY849" t="str">
        <f>+IF(C849="","",IF(' Matrice Tarifaire NON AL'!BM852="","",TEXT(' Matrice Tarifaire NON AL'!BM852,"0,0000")))</f>
        <v/>
      </c>
      <c r="AZ849" t="str">
        <f>+IF(C849="","",IF(' Matrice Tarifaire NON AL'!BN852="","","Taxe DEEE"))</f>
        <v/>
      </c>
      <c r="BA849" t="str">
        <f>+IF(C849="","",IF(' Matrice Tarifaire NON AL'!BN852="","",TEXT(' Matrice Tarifaire NON AL'!BN852,"0,0000")))</f>
        <v/>
      </c>
      <c r="BD849" t="str">
        <f>+IF($C849="","",IF(' Matrice Tarifaire NON AL'!BR852="","",TEXT(' Matrice Tarifaire NON AL'!BR852,"0,000")))</f>
        <v/>
      </c>
      <c r="BE849" t="str">
        <f>+IF($C849="","",IF(' Matrice Tarifaire NON AL'!BS852="","",VALUE(TEXT(' Matrice Tarifaire NON AL'!BS852,"0,00"))))</f>
        <v/>
      </c>
      <c r="BF849" t="str">
        <f>+IF($C849="","",IF(' Matrice Tarifaire NON AL'!BY852="","",' Matrice Tarifaire NON AL'!BY852))</f>
        <v/>
      </c>
      <c r="BG849" t="str">
        <f>+IF(C849="","",IF(' Matrice Tarifaire NON AL'!AK852="Composant de Box","999",IF(' Matrice Tarifaire NON AL'!AP852&lt;&gt;"",' Matrice Tarifaire NON AL'!AP852,IF(' Matrice Tarifaire NON AL'!AO852&lt;&gt;"",' Matrice Tarifaire NON AL'!AO852,' Matrice Tarifaire NON AL'!AN852))))</f>
        <v/>
      </c>
    </row>
    <row r="850" spans="1:59" x14ac:dyDescent="0.25">
      <c r="A850" t="str">
        <f>+IF($C850="","",IF(' Matrice Tarifaire NON AL'!N853="","",IF(' Matrice Tarifaire NON AL'!N853=0,"GTIN A 0 - Ne doit pas être mis dans PRE REF",TEXT(' Matrice Tarifaire NON AL'!N853,"00000000000000"))))</f>
        <v/>
      </c>
      <c r="B850" t="str">
        <f>+IF(C850="","",IF(L850=172,4,VLOOKUP(' Matrice Tarifaire NON AL'!AK853,Feuil3!$A$4:$B$14,2,0)))</f>
        <v/>
      </c>
      <c r="C850" t="str">
        <f>+IF(' Matrice Tarifaire NON AL'!O853="","",SUBSTITUTE(' Matrice Tarifaire NON AL'!O853,"CHAR (10)"," "))</f>
        <v/>
      </c>
      <c r="D850" t="str">
        <f>+IF($C850="","",SUBSTITUTE(' Matrice Tarifaire NON AL'!P853,"CHAR (13)"," "))</f>
        <v/>
      </c>
      <c r="E850" t="str">
        <f t="shared" si="40"/>
        <v/>
      </c>
      <c r="F850" t="str">
        <f>+IF($C850="","",IF(' Matrice Tarifaire NON AL'!AX853="","Non",' Matrice Tarifaire NON AL'!AX853))</f>
        <v/>
      </c>
      <c r="G850" t="str">
        <f>+IF($C850="","",IF(' Matrice Tarifaire NON AL'!Q853="DOMEDIA","MDD",IF(' Matrice Tarifaire NON AL'!Q853="APTA","MDD",IF(' Matrice Tarifaire NON AL'!Q853="TOP BUDGET","Premier Prix","MN"))))</f>
        <v/>
      </c>
      <c r="H850" t="str">
        <f>+IF($C850="","",' Matrice Tarifaire NON AL'!Q853)</f>
        <v/>
      </c>
      <c r="K850" t="str">
        <f>+IF($C850="","",' Matrice Tarifaire NON AL'!X853)</f>
        <v/>
      </c>
      <c r="L850" t="str">
        <f>+IF($C850="","",' Matrice Tarifaire NON AL'!X853)</f>
        <v/>
      </c>
      <c r="M850" t="str">
        <f>+IF($C850="","",' Matrice Tarifaire NON AL'!Y853)</f>
        <v/>
      </c>
      <c r="N850" t="str">
        <f>+IF($C850="","",' Matrice Tarifaire NON AL'!Z853)</f>
        <v/>
      </c>
      <c r="P850" t="str">
        <f>+IF(C850="","",IF(' Matrice Tarifaire NON AL'!X853&lt;&gt;168,"Non",""))</f>
        <v/>
      </c>
      <c r="Q850" t="str">
        <f>+IF($C850="","",' Matrice Tarifaire NON AL'!T853)</f>
        <v/>
      </c>
      <c r="R850" t="str">
        <f>+IF($C850="","",IF(' Matrice Tarifaire NON AL'!R853="","",' Matrice Tarifaire NON AL'!R853))</f>
        <v/>
      </c>
      <c r="S850" t="str">
        <f>+IF($C850="","",LEFT(' Matrice Tarifaire NON AL'!W853,1))</f>
        <v/>
      </c>
      <c r="T850" t="str">
        <f>+IF($C850="","",LEFT(' Matrice Tarifaire NON AL'!AY853,3))</f>
        <v/>
      </c>
      <c r="U850" t="str">
        <f t="shared" si="41"/>
        <v/>
      </c>
      <c r="V850" t="str">
        <f>+IF(C850="","",IF(VLOOKUP(' Matrice Tarifaire NON AL'!AK853,Feuil3!A:F,6,0)="Box",IF(' Matrice Tarifaire NON AL'!AL853="Mono-Référence","Homogène",IF(' Matrice Tarifaire NON AL'!AL853="Multi-Références","Panaché","")),IF(' Matrice Tarifaire NON AL'!AK853="A la Pièce","Composant sans Colisage",IF(' Matrice Tarifaire NON AL'!AK853="Composant de Box","Composant sans Colisage","Homogène"))))</f>
        <v/>
      </c>
      <c r="W850" t="str">
        <f>+IF($V850="","",VLOOKUP(' Matrice Tarifaire NON AL'!AK853,Feuil3!$A$4:$E$14,5,0))</f>
        <v/>
      </c>
      <c r="Y850" t="str">
        <f>+IF($V850="","",IF(VLOOKUP(' Matrice Tarifaire NON AL'!$AK853,Feuil3!$A$4:$D$14,4,0)="Palette",' Matrice Tarifaire NON AL'!AN853,""))</f>
        <v/>
      </c>
      <c r="AA850" t="str">
        <f>+IF($V850="","",IF(VLOOKUP(' Matrice Tarifaire NON AL'!$AK853,Feuil3!$A$4:$D$14,4,0)="Colis",' Matrice Tarifaire NON AL'!AN853,""))</f>
        <v/>
      </c>
      <c r="AC850" t="str">
        <f>+IF(V850="","",IF(VLOOKUP(' Matrice Tarifaire NON AL'!AK853,Feuil3!$A$4:$D$14,4,0)="Colis",IF(' Matrice Tarifaire NON AL'!AO853&gt;0,' Matrice Tarifaire NON AL'!AO853,""),""))</f>
        <v/>
      </c>
      <c r="AD850" t="str">
        <f t="shared" si="42"/>
        <v/>
      </c>
      <c r="AE850" t="str">
        <f>+IF(C850="","",' Matrice Tarifaire NON AL'!C853)</f>
        <v/>
      </c>
      <c r="AF850" t="str">
        <f>+IF(C850="","",' Matrice Tarifaire NON AL'!AQ853)</f>
        <v/>
      </c>
      <c r="AH850" t="str">
        <f>+IF(E850="","",' Matrice Tarifaire NON AL'!$U853)</f>
        <v/>
      </c>
      <c r="AI850" t="str">
        <f>+IF(F850="","",IF(' Matrice Tarifaire NON AL'!$V853="","",' Matrice Tarifaire NON AL'!$V853))</f>
        <v/>
      </c>
      <c r="AJ850" t="str">
        <f>+IF($C850="","",IF(' Matrice Tarifaire NON AL'!AZ853="","",' Matrice Tarifaire NON AL'!AZ853))</f>
        <v/>
      </c>
      <c r="AK850" t="str">
        <f>+IF($C850="","",IF(' Matrice Tarifaire NON AL'!BA853="","",' Matrice Tarifaire NON AL'!BA853))</f>
        <v/>
      </c>
      <c r="AL850" t="str">
        <f>+IF($C850="","",IF(' Matrice Tarifaire NON AL'!BB853="","",TEXT(' Matrice Tarifaire NON AL'!BB853,"0,0000")))</f>
        <v/>
      </c>
      <c r="AO850" t="str">
        <f>+IF($C850="","",IF(' Matrice Tarifaire NON AL'!BF853="","",TEXT(' Matrice Tarifaire NON AL'!BF853,"0,0000")))</f>
        <v/>
      </c>
      <c r="AP850" t="str">
        <f>+IF($C850="","",IF(' Matrice Tarifaire NON AL'!BG853="","",TEXT(' Matrice Tarifaire NON AL'!BG853,"0,0000")))</f>
        <v/>
      </c>
      <c r="AQ850" t="str">
        <f>+IF($C850="","",IF(' Matrice Tarifaire NON AL'!BH853="","",TEXT(' Matrice Tarifaire NON AL'!BH853,"0,0000")))</f>
        <v/>
      </c>
      <c r="AR850" t="str">
        <f>+IF($C850="","",IF(' Matrice Tarifaire NON AL'!BI853="","",TEXT(' Matrice Tarifaire NON AL'!BI853,"0,0000")))</f>
        <v/>
      </c>
      <c r="AS850" t="str">
        <f>+IF(C850="","",IF(' Matrice Tarifaire NON AL'!BJ853="","0",IF(' Matrice Tarifaire NON AL'!BJ853="","",' Matrice Tarifaire NON AL'!BJ853)))</f>
        <v/>
      </c>
      <c r="AT850" t="str">
        <f>+IF(C850="","",IF(' Matrice Tarifaire NON AL'!BK853="","",' Matrice Tarifaire NON AL'!$BK$6))</f>
        <v/>
      </c>
      <c r="AU850" t="str">
        <f>+IF(C850="","",IF(' Matrice Tarifaire NON AL'!BK853="","",TEXT(' Matrice Tarifaire NON AL'!BK853,"0,0000")))</f>
        <v/>
      </c>
      <c r="AV850" t="str">
        <f>+IF(C850="","",IF(' Matrice Tarifaire NON AL'!BL853="","",' Matrice Tarifaire NON AL'!$BL$6))</f>
        <v/>
      </c>
      <c r="AW850" t="str">
        <f>+IF(C850="","",IF(' Matrice Tarifaire NON AL'!BL853="","",TEXT(' Matrice Tarifaire NON AL'!BL853,"0,0000")))</f>
        <v/>
      </c>
      <c r="AX850" t="str">
        <f>+IF(C850="","",IF(' Matrice Tarifaire NON AL'!BM853="","",' Matrice Tarifaire NON AL'!$BM$6))</f>
        <v/>
      </c>
      <c r="AY850" t="str">
        <f>+IF(C850="","",IF(' Matrice Tarifaire NON AL'!BM853="","",TEXT(' Matrice Tarifaire NON AL'!BM853,"0,0000")))</f>
        <v/>
      </c>
      <c r="AZ850" t="str">
        <f>+IF(C850="","",IF(' Matrice Tarifaire NON AL'!BN853="","","Taxe DEEE"))</f>
        <v/>
      </c>
      <c r="BA850" t="str">
        <f>+IF(C850="","",IF(' Matrice Tarifaire NON AL'!BN853="","",TEXT(' Matrice Tarifaire NON AL'!BN853,"0,0000")))</f>
        <v/>
      </c>
      <c r="BD850" t="str">
        <f>+IF($C850="","",IF(' Matrice Tarifaire NON AL'!BR853="","",TEXT(' Matrice Tarifaire NON AL'!BR853,"0,000")))</f>
        <v/>
      </c>
      <c r="BE850" t="str">
        <f>+IF($C850="","",IF(' Matrice Tarifaire NON AL'!BS853="","",VALUE(TEXT(' Matrice Tarifaire NON AL'!BS853,"0,00"))))</f>
        <v/>
      </c>
      <c r="BF850" t="str">
        <f>+IF($C850="","",IF(' Matrice Tarifaire NON AL'!BY853="","",' Matrice Tarifaire NON AL'!BY853))</f>
        <v/>
      </c>
      <c r="BG850" t="str">
        <f>+IF(C850="","",IF(' Matrice Tarifaire NON AL'!AK853="Composant de Box","999",IF(' Matrice Tarifaire NON AL'!AP853&lt;&gt;"",' Matrice Tarifaire NON AL'!AP853,IF(' Matrice Tarifaire NON AL'!AO853&lt;&gt;"",' Matrice Tarifaire NON AL'!AO853,' Matrice Tarifaire NON AL'!AN853))))</f>
        <v/>
      </c>
    </row>
    <row r="851" spans="1:59" x14ac:dyDescent="0.25">
      <c r="A851" t="str">
        <f>+IF($C851="","",IF(' Matrice Tarifaire NON AL'!N854="","",IF(' Matrice Tarifaire NON AL'!N854=0,"GTIN A 0 - Ne doit pas être mis dans PRE REF",TEXT(' Matrice Tarifaire NON AL'!N854,"00000000000000"))))</f>
        <v/>
      </c>
      <c r="B851" t="str">
        <f>+IF(C851="","",IF(L851=172,4,VLOOKUP(' Matrice Tarifaire NON AL'!AK854,Feuil3!$A$4:$B$14,2,0)))</f>
        <v/>
      </c>
      <c r="C851" t="str">
        <f>+IF(' Matrice Tarifaire NON AL'!O854="","",SUBSTITUTE(' Matrice Tarifaire NON AL'!O854,"CHAR (10)"," "))</f>
        <v/>
      </c>
      <c r="D851" t="str">
        <f>+IF($C851="","",SUBSTITUTE(' Matrice Tarifaire NON AL'!P854,"CHAR (13)"," "))</f>
        <v/>
      </c>
      <c r="E851" t="str">
        <f t="shared" si="40"/>
        <v/>
      </c>
      <c r="F851" t="str">
        <f>+IF($C851="","",IF(' Matrice Tarifaire NON AL'!AX854="","Non",' Matrice Tarifaire NON AL'!AX854))</f>
        <v/>
      </c>
      <c r="G851" t="str">
        <f>+IF($C851="","",IF(' Matrice Tarifaire NON AL'!Q854="DOMEDIA","MDD",IF(' Matrice Tarifaire NON AL'!Q854="APTA","MDD",IF(' Matrice Tarifaire NON AL'!Q854="TOP BUDGET","Premier Prix","MN"))))</f>
        <v/>
      </c>
      <c r="H851" t="str">
        <f>+IF($C851="","",' Matrice Tarifaire NON AL'!Q854)</f>
        <v/>
      </c>
      <c r="K851" t="str">
        <f>+IF($C851="","",' Matrice Tarifaire NON AL'!X854)</f>
        <v/>
      </c>
      <c r="L851" t="str">
        <f>+IF($C851="","",' Matrice Tarifaire NON AL'!X854)</f>
        <v/>
      </c>
      <c r="M851" t="str">
        <f>+IF($C851="","",' Matrice Tarifaire NON AL'!Y854)</f>
        <v/>
      </c>
      <c r="N851" t="str">
        <f>+IF($C851="","",' Matrice Tarifaire NON AL'!Z854)</f>
        <v/>
      </c>
      <c r="P851" t="str">
        <f>+IF(C851="","",IF(' Matrice Tarifaire NON AL'!X854&lt;&gt;168,"Non",""))</f>
        <v/>
      </c>
      <c r="Q851" t="str">
        <f>+IF($C851="","",' Matrice Tarifaire NON AL'!T854)</f>
        <v/>
      </c>
      <c r="R851" t="str">
        <f>+IF($C851="","",IF(' Matrice Tarifaire NON AL'!R854="","",' Matrice Tarifaire NON AL'!R854))</f>
        <v/>
      </c>
      <c r="S851" t="str">
        <f>+IF($C851="","",LEFT(' Matrice Tarifaire NON AL'!W854,1))</f>
        <v/>
      </c>
      <c r="T851" t="str">
        <f>+IF($C851="","",LEFT(' Matrice Tarifaire NON AL'!AY854,3))</f>
        <v/>
      </c>
      <c r="U851" t="str">
        <f t="shared" si="41"/>
        <v/>
      </c>
      <c r="V851" t="str">
        <f>+IF(C851="","",IF(VLOOKUP(' Matrice Tarifaire NON AL'!AK854,Feuil3!A:F,6,0)="Box",IF(' Matrice Tarifaire NON AL'!AL854="Mono-Référence","Homogène",IF(' Matrice Tarifaire NON AL'!AL854="Multi-Références","Panaché","")),IF(' Matrice Tarifaire NON AL'!AK854="A la Pièce","Composant sans Colisage",IF(' Matrice Tarifaire NON AL'!AK854="Composant de Box","Composant sans Colisage","Homogène"))))</f>
        <v/>
      </c>
      <c r="W851" t="str">
        <f>+IF($V851="","",VLOOKUP(' Matrice Tarifaire NON AL'!AK854,Feuil3!$A$4:$E$14,5,0))</f>
        <v/>
      </c>
      <c r="Y851" t="str">
        <f>+IF($V851="","",IF(VLOOKUP(' Matrice Tarifaire NON AL'!$AK854,Feuil3!$A$4:$D$14,4,0)="Palette",' Matrice Tarifaire NON AL'!AN854,""))</f>
        <v/>
      </c>
      <c r="AA851" t="str">
        <f>+IF($V851="","",IF(VLOOKUP(' Matrice Tarifaire NON AL'!$AK854,Feuil3!$A$4:$D$14,4,0)="Colis",' Matrice Tarifaire NON AL'!AN854,""))</f>
        <v/>
      </c>
      <c r="AC851" t="str">
        <f>+IF(V851="","",IF(VLOOKUP(' Matrice Tarifaire NON AL'!AK854,Feuil3!$A$4:$D$14,4,0)="Colis",IF(' Matrice Tarifaire NON AL'!AO854&gt;0,' Matrice Tarifaire NON AL'!AO854,""),""))</f>
        <v/>
      </c>
      <c r="AD851" t="str">
        <f t="shared" si="42"/>
        <v/>
      </c>
      <c r="AE851" t="str">
        <f>+IF(C851="","",' Matrice Tarifaire NON AL'!C854)</f>
        <v/>
      </c>
      <c r="AF851" t="str">
        <f>+IF(C851="","",' Matrice Tarifaire NON AL'!AQ854)</f>
        <v/>
      </c>
      <c r="AH851" t="str">
        <f>+IF(E851="","",' Matrice Tarifaire NON AL'!$U854)</f>
        <v/>
      </c>
      <c r="AI851" t="str">
        <f>+IF(F851="","",IF(' Matrice Tarifaire NON AL'!$V854="","",' Matrice Tarifaire NON AL'!$V854))</f>
        <v/>
      </c>
      <c r="AJ851" t="str">
        <f>+IF($C851="","",IF(' Matrice Tarifaire NON AL'!AZ854="","",' Matrice Tarifaire NON AL'!AZ854))</f>
        <v/>
      </c>
      <c r="AK851" t="str">
        <f>+IF($C851="","",IF(' Matrice Tarifaire NON AL'!BA854="","",' Matrice Tarifaire NON AL'!BA854))</f>
        <v/>
      </c>
      <c r="AL851" t="str">
        <f>+IF($C851="","",IF(' Matrice Tarifaire NON AL'!BB854="","",TEXT(' Matrice Tarifaire NON AL'!BB854,"0,0000")))</f>
        <v/>
      </c>
      <c r="AO851" t="str">
        <f>+IF($C851="","",IF(' Matrice Tarifaire NON AL'!BF854="","",TEXT(' Matrice Tarifaire NON AL'!BF854,"0,0000")))</f>
        <v/>
      </c>
      <c r="AP851" t="str">
        <f>+IF($C851="","",IF(' Matrice Tarifaire NON AL'!BG854="","",TEXT(' Matrice Tarifaire NON AL'!BG854,"0,0000")))</f>
        <v/>
      </c>
      <c r="AQ851" t="str">
        <f>+IF($C851="","",IF(' Matrice Tarifaire NON AL'!BH854="","",TEXT(' Matrice Tarifaire NON AL'!BH854,"0,0000")))</f>
        <v/>
      </c>
      <c r="AR851" t="str">
        <f>+IF($C851="","",IF(' Matrice Tarifaire NON AL'!BI854="","",TEXT(' Matrice Tarifaire NON AL'!BI854,"0,0000")))</f>
        <v/>
      </c>
      <c r="AS851" t="str">
        <f>+IF(C851="","",IF(' Matrice Tarifaire NON AL'!BJ854="","0",IF(' Matrice Tarifaire NON AL'!BJ854="","",' Matrice Tarifaire NON AL'!BJ854)))</f>
        <v/>
      </c>
      <c r="AT851" t="str">
        <f>+IF(C851="","",IF(' Matrice Tarifaire NON AL'!BK854="","",' Matrice Tarifaire NON AL'!$BK$6))</f>
        <v/>
      </c>
      <c r="AU851" t="str">
        <f>+IF(C851="","",IF(' Matrice Tarifaire NON AL'!BK854="","",TEXT(' Matrice Tarifaire NON AL'!BK854,"0,0000")))</f>
        <v/>
      </c>
      <c r="AV851" t="str">
        <f>+IF(C851="","",IF(' Matrice Tarifaire NON AL'!BL854="","",' Matrice Tarifaire NON AL'!$BL$6))</f>
        <v/>
      </c>
      <c r="AW851" t="str">
        <f>+IF(C851="","",IF(' Matrice Tarifaire NON AL'!BL854="","",TEXT(' Matrice Tarifaire NON AL'!BL854,"0,0000")))</f>
        <v/>
      </c>
      <c r="AX851" t="str">
        <f>+IF(C851="","",IF(' Matrice Tarifaire NON AL'!BM854="","",' Matrice Tarifaire NON AL'!$BM$6))</f>
        <v/>
      </c>
      <c r="AY851" t="str">
        <f>+IF(C851="","",IF(' Matrice Tarifaire NON AL'!BM854="","",TEXT(' Matrice Tarifaire NON AL'!BM854,"0,0000")))</f>
        <v/>
      </c>
      <c r="AZ851" t="str">
        <f>+IF(C851="","",IF(' Matrice Tarifaire NON AL'!BN854="","","Taxe DEEE"))</f>
        <v/>
      </c>
      <c r="BA851" t="str">
        <f>+IF(C851="","",IF(' Matrice Tarifaire NON AL'!BN854="","",TEXT(' Matrice Tarifaire NON AL'!BN854,"0,0000")))</f>
        <v/>
      </c>
      <c r="BD851" t="str">
        <f>+IF($C851="","",IF(' Matrice Tarifaire NON AL'!BR854="","",TEXT(' Matrice Tarifaire NON AL'!BR854,"0,000")))</f>
        <v/>
      </c>
      <c r="BE851" t="str">
        <f>+IF($C851="","",IF(' Matrice Tarifaire NON AL'!BS854="","",VALUE(TEXT(' Matrice Tarifaire NON AL'!BS854,"0,00"))))</f>
        <v/>
      </c>
      <c r="BF851" t="str">
        <f>+IF($C851="","",IF(' Matrice Tarifaire NON AL'!BY854="","",' Matrice Tarifaire NON AL'!BY854))</f>
        <v/>
      </c>
      <c r="BG851" t="str">
        <f>+IF(C851="","",IF(' Matrice Tarifaire NON AL'!AK854="Composant de Box","999",IF(' Matrice Tarifaire NON AL'!AP854&lt;&gt;"",' Matrice Tarifaire NON AL'!AP854,IF(' Matrice Tarifaire NON AL'!AO854&lt;&gt;"",' Matrice Tarifaire NON AL'!AO854,' Matrice Tarifaire NON AL'!AN854))))</f>
        <v/>
      </c>
    </row>
    <row r="852" spans="1:59" x14ac:dyDescent="0.25">
      <c r="A852" t="str">
        <f>+IF($C852="","",IF(' Matrice Tarifaire NON AL'!N855="","",IF(' Matrice Tarifaire NON AL'!N855=0,"GTIN A 0 - Ne doit pas être mis dans PRE REF",TEXT(' Matrice Tarifaire NON AL'!N855,"00000000000000"))))</f>
        <v/>
      </c>
      <c r="B852" t="str">
        <f>+IF(C852="","",IF(L852=172,4,VLOOKUP(' Matrice Tarifaire NON AL'!AK855,Feuil3!$A$4:$B$14,2,0)))</f>
        <v/>
      </c>
      <c r="C852" t="str">
        <f>+IF(' Matrice Tarifaire NON AL'!O855="","",SUBSTITUTE(' Matrice Tarifaire NON AL'!O855,"CHAR (10)"," "))</f>
        <v/>
      </c>
      <c r="D852" t="str">
        <f>+IF($C852="","",SUBSTITUTE(' Matrice Tarifaire NON AL'!P855,"CHAR (13)"," "))</f>
        <v/>
      </c>
      <c r="E852" t="str">
        <f t="shared" si="40"/>
        <v/>
      </c>
      <c r="F852" t="str">
        <f>+IF($C852="","",IF(' Matrice Tarifaire NON AL'!AX855="","Non",' Matrice Tarifaire NON AL'!AX855))</f>
        <v/>
      </c>
      <c r="G852" t="str">
        <f>+IF($C852="","",IF(' Matrice Tarifaire NON AL'!Q855="DOMEDIA","MDD",IF(' Matrice Tarifaire NON AL'!Q855="APTA","MDD",IF(' Matrice Tarifaire NON AL'!Q855="TOP BUDGET","Premier Prix","MN"))))</f>
        <v/>
      </c>
      <c r="H852" t="str">
        <f>+IF($C852="","",' Matrice Tarifaire NON AL'!Q855)</f>
        <v/>
      </c>
      <c r="K852" t="str">
        <f>+IF($C852="","",' Matrice Tarifaire NON AL'!X855)</f>
        <v/>
      </c>
      <c r="L852" t="str">
        <f>+IF($C852="","",' Matrice Tarifaire NON AL'!X855)</f>
        <v/>
      </c>
      <c r="M852" t="str">
        <f>+IF($C852="","",' Matrice Tarifaire NON AL'!Y855)</f>
        <v/>
      </c>
      <c r="N852" t="str">
        <f>+IF($C852="","",' Matrice Tarifaire NON AL'!Z855)</f>
        <v/>
      </c>
      <c r="P852" t="str">
        <f>+IF(C852="","",IF(' Matrice Tarifaire NON AL'!X855&lt;&gt;168,"Non",""))</f>
        <v/>
      </c>
      <c r="Q852" t="str">
        <f>+IF($C852="","",' Matrice Tarifaire NON AL'!T855)</f>
        <v/>
      </c>
      <c r="R852" t="str">
        <f>+IF($C852="","",IF(' Matrice Tarifaire NON AL'!R855="","",' Matrice Tarifaire NON AL'!R855))</f>
        <v/>
      </c>
      <c r="S852" t="str">
        <f>+IF($C852="","",LEFT(' Matrice Tarifaire NON AL'!W855,1))</f>
        <v/>
      </c>
      <c r="T852" t="str">
        <f>+IF($C852="","",LEFT(' Matrice Tarifaire NON AL'!AY855,3))</f>
        <v/>
      </c>
      <c r="U852" t="str">
        <f t="shared" si="41"/>
        <v/>
      </c>
      <c r="V852" t="str">
        <f>+IF(C852="","",IF(VLOOKUP(' Matrice Tarifaire NON AL'!AK855,Feuil3!A:F,6,0)="Box",IF(' Matrice Tarifaire NON AL'!AL855="Mono-Référence","Homogène",IF(' Matrice Tarifaire NON AL'!AL855="Multi-Références","Panaché","")),IF(' Matrice Tarifaire NON AL'!AK855="A la Pièce","Composant sans Colisage",IF(' Matrice Tarifaire NON AL'!AK855="Composant de Box","Composant sans Colisage","Homogène"))))</f>
        <v/>
      </c>
      <c r="W852" t="str">
        <f>+IF($V852="","",VLOOKUP(' Matrice Tarifaire NON AL'!AK855,Feuil3!$A$4:$E$14,5,0))</f>
        <v/>
      </c>
      <c r="Y852" t="str">
        <f>+IF($V852="","",IF(VLOOKUP(' Matrice Tarifaire NON AL'!$AK855,Feuil3!$A$4:$D$14,4,0)="Palette",' Matrice Tarifaire NON AL'!AN855,""))</f>
        <v/>
      </c>
      <c r="AA852" t="str">
        <f>+IF($V852="","",IF(VLOOKUP(' Matrice Tarifaire NON AL'!$AK855,Feuil3!$A$4:$D$14,4,0)="Colis",' Matrice Tarifaire NON AL'!AN855,""))</f>
        <v/>
      </c>
      <c r="AC852" t="str">
        <f>+IF(V852="","",IF(VLOOKUP(' Matrice Tarifaire NON AL'!AK855,Feuil3!$A$4:$D$14,4,0)="Colis",IF(' Matrice Tarifaire NON AL'!AO855&gt;0,' Matrice Tarifaire NON AL'!AO855,""),""))</f>
        <v/>
      </c>
      <c r="AD852" t="str">
        <f t="shared" si="42"/>
        <v/>
      </c>
      <c r="AE852" t="str">
        <f>+IF(C852="","",' Matrice Tarifaire NON AL'!C855)</f>
        <v/>
      </c>
      <c r="AF852" t="str">
        <f>+IF(C852="","",' Matrice Tarifaire NON AL'!AQ855)</f>
        <v/>
      </c>
      <c r="AH852" t="str">
        <f>+IF(E852="","",' Matrice Tarifaire NON AL'!$U855)</f>
        <v/>
      </c>
      <c r="AI852" t="str">
        <f>+IF(F852="","",IF(' Matrice Tarifaire NON AL'!$V855="","",' Matrice Tarifaire NON AL'!$V855))</f>
        <v/>
      </c>
      <c r="AJ852" t="str">
        <f>+IF($C852="","",IF(' Matrice Tarifaire NON AL'!AZ855="","",' Matrice Tarifaire NON AL'!AZ855))</f>
        <v/>
      </c>
      <c r="AK852" t="str">
        <f>+IF($C852="","",IF(' Matrice Tarifaire NON AL'!BA855="","",' Matrice Tarifaire NON AL'!BA855))</f>
        <v/>
      </c>
      <c r="AL852" t="str">
        <f>+IF($C852="","",IF(' Matrice Tarifaire NON AL'!BB855="","",TEXT(' Matrice Tarifaire NON AL'!BB855,"0,0000")))</f>
        <v/>
      </c>
      <c r="AO852" t="str">
        <f>+IF($C852="","",IF(' Matrice Tarifaire NON AL'!BF855="","",TEXT(' Matrice Tarifaire NON AL'!BF855,"0,0000")))</f>
        <v/>
      </c>
      <c r="AP852" t="str">
        <f>+IF($C852="","",IF(' Matrice Tarifaire NON AL'!BG855="","",TEXT(' Matrice Tarifaire NON AL'!BG855,"0,0000")))</f>
        <v/>
      </c>
      <c r="AQ852" t="str">
        <f>+IF($C852="","",IF(' Matrice Tarifaire NON AL'!BH855="","",TEXT(' Matrice Tarifaire NON AL'!BH855,"0,0000")))</f>
        <v/>
      </c>
      <c r="AR852" t="str">
        <f>+IF($C852="","",IF(' Matrice Tarifaire NON AL'!BI855="","",TEXT(' Matrice Tarifaire NON AL'!BI855,"0,0000")))</f>
        <v/>
      </c>
      <c r="AS852" t="str">
        <f>+IF(C852="","",IF(' Matrice Tarifaire NON AL'!BJ855="","0",IF(' Matrice Tarifaire NON AL'!BJ855="","",' Matrice Tarifaire NON AL'!BJ855)))</f>
        <v/>
      </c>
      <c r="AT852" t="str">
        <f>+IF(C852="","",IF(' Matrice Tarifaire NON AL'!BK855="","",' Matrice Tarifaire NON AL'!$BK$6))</f>
        <v/>
      </c>
      <c r="AU852" t="str">
        <f>+IF(C852="","",IF(' Matrice Tarifaire NON AL'!BK855="","",TEXT(' Matrice Tarifaire NON AL'!BK855,"0,0000")))</f>
        <v/>
      </c>
      <c r="AV852" t="str">
        <f>+IF(C852="","",IF(' Matrice Tarifaire NON AL'!BL855="","",' Matrice Tarifaire NON AL'!$BL$6))</f>
        <v/>
      </c>
      <c r="AW852" t="str">
        <f>+IF(C852="","",IF(' Matrice Tarifaire NON AL'!BL855="","",TEXT(' Matrice Tarifaire NON AL'!BL855,"0,0000")))</f>
        <v/>
      </c>
      <c r="AX852" t="str">
        <f>+IF(C852="","",IF(' Matrice Tarifaire NON AL'!BM855="","",' Matrice Tarifaire NON AL'!$BM$6))</f>
        <v/>
      </c>
      <c r="AY852" t="str">
        <f>+IF(C852="","",IF(' Matrice Tarifaire NON AL'!BM855="","",TEXT(' Matrice Tarifaire NON AL'!BM855,"0,0000")))</f>
        <v/>
      </c>
      <c r="AZ852" t="str">
        <f>+IF(C852="","",IF(' Matrice Tarifaire NON AL'!BN855="","","Taxe DEEE"))</f>
        <v/>
      </c>
      <c r="BA852" t="str">
        <f>+IF(C852="","",IF(' Matrice Tarifaire NON AL'!BN855="","",TEXT(' Matrice Tarifaire NON AL'!BN855,"0,0000")))</f>
        <v/>
      </c>
      <c r="BD852" t="str">
        <f>+IF($C852="","",IF(' Matrice Tarifaire NON AL'!BR855="","",TEXT(' Matrice Tarifaire NON AL'!BR855,"0,000")))</f>
        <v/>
      </c>
      <c r="BE852" t="str">
        <f>+IF($C852="","",IF(' Matrice Tarifaire NON AL'!BS855="","",VALUE(TEXT(' Matrice Tarifaire NON AL'!BS855,"0,00"))))</f>
        <v/>
      </c>
      <c r="BF852" t="str">
        <f>+IF($C852="","",IF(' Matrice Tarifaire NON AL'!BY855="","",' Matrice Tarifaire NON AL'!BY855))</f>
        <v/>
      </c>
      <c r="BG852" t="str">
        <f>+IF(C852="","",IF(' Matrice Tarifaire NON AL'!AK855="Composant de Box","999",IF(' Matrice Tarifaire NON AL'!AP855&lt;&gt;"",' Matrice Tarifaire NON AL'!AP855,IF(' Matrice Tarifaire NON AL'!AO855&lt;&gt;"",' Matrice Tarifaire NON AL'!AO855,' Matrice Tarifaire NON AL'!AN855))))</f>
        <v/>
      </c>
    </row>
    <row r="853" spans="1:59" x14ac:dyDescent="0.25">
      <c r="A853" t="str">
        <f>+IF($C853="","",IF(' Matrice Tarifaire NON AL'!N856="","",IF(' Matrice Tarifaire NON AL'!N856=0,"GTIN A 0 - Ne doit pas être mis dans PRE REF",TEXT(' Matrice Tarifaire NON AL'!N856,"00000000000000"))))</f>
        <v/>
      </c>
      <c r="B853" t="str">
        <f>+IF(C853="","",IF(L853=172,4,VLOOKUP(' Matrice Tarifaire NON AL'!AK856,Feuil3!$A$4:$B$14,2,0)))</f>
        <v/>
      </c>
      <c r="C853" t="str">
        <f>+IF(' Matrice Tarifaire NON AL'!O856="","",SUBSTITUTE(' Matrice Tarifaire NON AL'!O856,"CHAR (10)"," "))</f>
        <v/>
      </c>
      <c r="D853" t="str">
        <f>+IF($C853="","",SUBSTITUTE(' Matrice Tarifaire NON AL'!P856,"CHAR (13)"," "))</f>
        <v/>
      </c>
      <c r="E853" t="str">
        <f t="shared" si="40"/>
        <v/>
      </c>
      <c r="F853" t="str">
        <f>+IF($C853="","",IF(' Matrice Tarifaire NON AL'!AX856="","Non",' Matrice Tarifaire NON AL'!AX856))</f>
        <v/>
      </c>
      <c r="G853" t="str">
        <f>+IF($C853="","",IF(' Matrice Tarifaire NON AL'!Q856="DOMEDIA","MDD",IF(' Matrice Tarifaire NON AL'!Q856="APTA","MDD",IF(' Matrice Tarifaire NON AL'!Q856="TOP BUDGET","Premier Prix","MN"))))</f>
        <v/>
      </c>
      <c r="H853" t="str">
        <f>+IF($C853="","",' Matrice Tarifaire NON AL'!Q856)</f>
        <v/>
      </c>
      <c r="K853" t="str">
        <f>+IF($C853="","",' Matrice Tarifaire NON AL'!X856)</f>
        <v/>
      </c>
      <c r="L853" t="str">
        <f>+IF($C853="","",' Matrice Tarifaire NON AL'!X856)</f>
        <v/>
      </c>
      <c r="M853" t="str">
        <f>+IF($C853="","",' Matrice Tarifaire NON AL'!Y856)</f>
        <v/>
      </c>
      <c r="N853" t="str">
        <f>+IF($C853="","",' Matrice Tarifaire NON AL'!Z856)</f>
        <v/>
      </c>
      <c r="P853" t="str">
        <f>+IF(C853="","",IF(' Matrice Tarifaire NON AL'!X856&lt;&gt;168,"Non",""))</f>
        <v/>
      </c>
      <c r="Q853" t="str">
        <f>+IF($C853="","",' Matrice Tarifaire NON AL'!T856)</f>
        <v/>
      </c>
      <c r="R853" t="str">
        <f>+IF($C853="","",IF(' Matrice Tarifaire NON AL'!R856="","",' Matrice Tarifaire NON AL'!R856))</f>
        <v/>
      </c>
      <c r="S853" t="str">
        <f>+IF($C853="","",LEFT(' Matrice Tarifaire NON AL'!W856,1))</f>
        <v/>
      </c>
      <c r="T853" t="str">
        <f>+IF($C853="","",LEFT(' Matrice Tarifaire NON AL'!AY856,3))</f>
        <v/>
      </c>
      <c r="U853" t="str">
        <f t="shared" si="41"/>
        <v/>
      </c>
      <c r="V853" t="str">
        <f>+IF(C853="","",IF(VLOOKUP(' Matrice Tarifaire NON AL'!AK856,Feuil3!A:F,6,0)="Box",IF(' Matrice Tarifaire NON AL'!AL856="Mono-Référence","Homogène",IF(' Matrice Tarifaire NON AL'!AL856="Multi-Références","Panaché","")),IF(' Matrice Tarifaire NON AL'!AK856="A la Pièce","Composant sans Colisage",IF(' Matrice Tarifaire NON AL'!AK856="Composant de Box","Composant sans Colisage","Homogène"))))</f>
        <v/>
      </c>
      <c r="W853" t="str">
        <f>+IF($V853="","",VLOOKUP(' Matrice Tarifaire NON AL'!AK856,Feuil3!$A$4:$E$14,5,0))</f>
        <v/>
      </c>
      <c r="Y853" t="str">
        <f>+IF($V853="","",IF(VLOOKUP(' Matrice Tarifaire NON AL'!$AK856,Feuil3!$A$4:$D$14,4,0)="Palette",' Matrice Tarifaire NON AL'!AN856,""))</f>
        <v/>
      </c>
      <c r="AA853" t="str">
        <f>+IF($V853="","",IF(VLOOKUP(' Matrice Tarifaire NON AL'!$AK856,Feuil3!$A$4:$D$14,4,0)="Colis",' Matrice Tarifaire NON AL'!AN856,""))</f>
        <v/>
      </c>
      <c r="AC853" t="str">
        <f>+IF(V853="","",IF(VLOOKUP(' Matrice Tarifaire NON AL'!AK856,Feuil3!$A$4:$D$14,4,0)="Colis",IF(' Matrice Tarifaire NON AL'!AO856&gt;0,' Matrice Tarifaire NON AL'!AO856,""),""))</f>
        <v/>
      </c>
      <c r="AD853" t="str">
        <f t="shared" si="42"/>
        <v/>
      </c>
      <c r="AE853" t="str">
        <f>+IF(C853="","",' Matrice Tarifaire NON AL'!C856)</f>
        <v/>
      </c>
      <c r="AF853" t="str">
        <f>+IF(C853="","",' Matrice Tarifaire NON AL'!AQ856)</f>
        <v/>
      </c>
      <c r="AH853" t="str">
        <f>+IF(E853="","",' Matrice Tarifaire NON AL'!$U856)</f>
        <v/>
      </c>
      <c r="AI853" t="str">
        <f>+IF(F853="","",IF(' Matrice Tarifaire NON AL'!$V856="","",' Matrice Tarifaire NON AL'!$V856))</f>
        <v/>
      </c>
      <c r="AJ853" t="str">
        <f>+IF($C853="","",IF(' Matrice Tarifaire NON AL'!AZ856="","",' Matrice Tarifaire NON AL'!AZ856))</f>
        <v/>
      </c>
      <c r="AK853" t="str">
        <f>+IF($C853="","",IF(' Matrice Tarifaire NON AL'!BA856="","",' Matrice Tarifaire NON AL'!BA856))</f>
        <v/>
      </c>
      <c r="AL853" t="str">
        <f>+IF($C853="","",IF(' Matrice Tarifaire NON AL'!BB856="","",TEXT(' Matrice Tarifaire NON AL'!BB856,"0,0000")))</f>
        <v/>
      </c>
      <c r="AO853" t="str">
        <f>+IF($C853="","",IF(' Matrice Tarifaire NON AL'!BF856="","",TEXT(' Matrice Tarifaire NON AL'!BF856,"0,0000")))</f>
        <v/>
      </c>
      <c r="AP853" t="str">
        <f>+IF($C853="","",IF(' Matrice Tarifaire NON AL'!BG856="","",TEXT(' Matrice Tarifaire NON AL'!BG856,"0,0000")))</f>
        <v/>
      </c>
      <c r="AQ853" t="str">
        <f>+IF($C853="","",IF(' Matrice Tarifaire NON AL'!BH856="","",TEXT(' Matrice Tarifaire NON AL'!BH856,"0,0000")))</f>
        <v/>
      </c>
      <c r="AR853" t="str">
        <f>+IF($C853="","",IF(' Matrice Tarifaire NON AL'!BI856="","",TEXT(' Matrice Tarifaire NON AL'!BI856,"0,0000")))</f>
        <v/>
      </c>
      <c r="AS853" t="str">
        <f>+IF(C853="","",IF(' Matrice Tarifaire NON AL'!BJ856="","0",IF(' Matrice Tarifaire NON AL'!BJ856="","",' Matrice Tarifaire NON AL'!BJ856)))</f>
        <v/>
      </c>
      <c r="AT853" t="str">
        <f>+IF(C853="","",IF(' Matrice Tarifaire NON AL'!BK856="","",' Matrice Tarifaire NON AL'!$BK$6))</f>
        <v/>
      </c>
      <c r="AU853" t="str">
        <f>+IF(C853="","",IF(' Matrice Tarifaire NON AL'!BK856="","",TEXT(' Matrice Tarifaire NON AL'!BK856,"0,0000")))</f>
        <v/>
      </c>
      <c r="AV853" t="str">
        <f>+IF(C853="","",IF(' Matrice Tarifaire NON AL'!BL856="","",' Matrice Tarifaire NON AL'!$BL$6))</f>
        <v/>
      </c>
      <c r="AW853" t="str">
        <f>+IF(C853="","",IF(' Matrice Tarifaire NON AL'!BL856="","",TEXT(' Matrice Tarifaire NON AL'!BL856,"0,0000")))</f>
        <v/>
      </c>
      <c r="AX853" t="str">
        <f>+IF(C853="","",IF(' Matrice Tarifaire NON AL'!BM856="","",' Matrice Tarifaire NON AL'!$BM$6))</f>
        <v/>
      </c>
      <c r="AY853" t="str">
        <f>+IF(C853="","",IF(' Matrice Tarifaire NON AL'!BM856="","",TEXT(' Matrice Tarifaire NON AL'!BM856,"0,0000")))</f>
        <v/>
      </c>
      <c r="AZ853" t="str">
        <f>+IF(C853="","",IF(' Matrice Tarifaire NON AL'!BN856="","","Taxe DEEE"))</f>
        <v/>
      </c>
      <c r="BA853" t="str">
        <f>+IF(C853="","",IF(' Matrice Tarifaire NON AL'!BN856="","",TEXT(' Matrice Tarifaire NON AL'!BN856,"0,0000")))</f>
        <v/>
      </c>
      <c r="BD853" t="str">
        <f>+IF($C853="","",IF(' Matrice Tarifaire NON AL'!BR856="","",TEXT(' Matrice Tarifaire NON AL'!BR856,"0,000")))</f>
        <v/>
      </c>
      <c r="BE853" t="str">
        <f>+IF($C853="","",IF(' Matrice Tarifaire NON AL'!BS856="","",VALUE(TEXT(' Matrice Tarifaire NON AL'!BS856,"0,00"))))</f>
        <v/>
      </c>
      <c r="BF853" t="str">
        <f>+IF($C853="","",IF(' Matrice Tarifaire NON AL'!BY856="","",' Matrice Tarifaire NON AL'!BY856))</f>
        <v/>
      </c>
      <c r="BG853" t="str">
        <f>+IF(C853="","",IF(' Matrice Tarifaire NON AL'!AK856="Composant de Box","999",IF(' Matrice Tarifaire NON AL'!AP856&lt;&gt;"",' Matrice Tarifaire NON AL'!AP856,IF(' Matrice Tarifaire NON AL'!AO856&lt;&gt;"",' Matrice Tarifaire NON AL'!AO856,' Matrice Tarifaire NON AL'!AN856))))</f>
        <v/>
      </c>
    </row>
    <row r="854" spans="1:59" x14ac:dyDescent="0.25">
      <c r="A854" t="str">
        <f>+IF($C854="","",IF(' Matrice Tarifaire NON AL'!N857="","",IF(' Matrice Tarifaire NON AL'!N857=0,"GTIN A 0 - Ne doit pas être mis dans PRE REF",TEXT(' Matrice Tarifaire NON AL'!N857,"00000000000000"))))</f>
        <v/>
      </c>
      <c r="B854" t="str">
        <f>+IF(C854="","",IF(L854=172,4,VLOOKUP(' Matrice Tarifaire NON AL'!AK857,Feuil3!$A$4:$B$14,2,0)))</f>
        <v/>
      </c>
      <c r="C854" t="str">
        <f>+IF(' Matrice Tarifaire NON AL'!O857="","",SUBSTITUTE(' Matrice Tarifaire NON AL'!O857,"CHAR (10)"," "))</f>
        <v/>
      </c>
      <c r="D854" t="str">
        <f>+IF($C854="","",SUBSTITUTE(' Matrice Tarifaire NON AL'!P857,"CHAR (13)"," "))</f>
        <v/>
      </c>
      <c r="E854" t="str">
        <f t="shared" si="40"/>
        <v/>
      </c>
      <c r="F854" t="str">
        <f>+IF($C854="","",IF(' Matrice Tarifaire NON AL'!AX857="","Non",' Matrice Tarifaire NON AL'!AX857))</f>
        <v/>
      </c>
      <c r="G854" t="str">
        <f>+IF($C854="","",IF(' Matrice Tarifaire NON AL'!Q857="DOMEDIA","MDD",IF(' Matrice Tarifaire NON AL'!Q857="APTA","MDD",IF(' Matrice Tarifaire NON AL'!Q857="TOP BUDGET","Premier Prix","MN"))))</f>
        <v/>
      </c>
      <c r="H854" t="str">
        <f>+IF($C854="","",' Matrice Tarifaire NON AL'!Q857)</f>
        <v/>
      </c>
      <c r="K854" t="str">
        <f>+IF($C854="","",' Matrice Tarifaire NON AL'!X857)</f>
        <v/>
      </c>
      <c r="L854" t="str">
        <f>+IF($C854="","",' Matrice Tarifaire NON AL'!X857)</f>
        <v/>
      </c>
      <c r="M854" t="str">
        <f>+IF($C854="","",' Matrice Tarifaire NON AL'!Y857)</f>
        <v/>
      </c>
      <c r="N854" t="str">
        <f>+IF($C854="","",' Matrice Tarifaire NON AL'!Z857)</f>
        <v/>
      </c>
      <c r="P854" t="str">
        <f>+IF(C854="","",IF(' Matrice Tarifaire NON AL'!X857&lt;&gt;168,"Non",""))</f>
        <v/>
      </c>
      <c r="Q854" t="str">
        <f>+IF($C854="","",' Matrice Tarifaire NON AL'!T857)</f>
        <v/>
      </c>
      <c r="R854" t="str">
        <f>+IF($C854="","",IF(' Matrice Tarifaire NON AL'!R857="","",' Matrice Tarifaire NON AL'!R857))</f>
        <v/>
      </c>
      <c r="S854" t="str">
        <f>+IF($C854="","",LEFT(' Matrice Tarifaire NON AL'!W857,1))</f>
        <v/>
      </c>
      <c r="T854" t="str">
        <f>+IF($C854="","",LEFT(' Matrice Tarifaire NON AL'!AY857,3))</f>
        <v/>
      </c>
      <c r="U854" t="str">
        <f t="shared" si="41"/>
        <v/>
      </c>
      <c r="V854" t="str">
        <f>+IF(C854="","",IF(VLOOKUP(' Matrice Tarifaire NON AL'!AK857,Feuil3!A:F,6,0)="Box",IF(' Matrice Tarifaire NON AL'!AL857="Mono-Référence","Homogène",IF(' Matrice Tarifaire NON AL'!AL857="Multi-Références","Panaché","")),IF(' Matrice Tarifaire NON AL'!AK857="A la Pièce","Composant sans Colisage",IF(' Matrice Tarifaire NON AL'!AK857="Composant de Box","Composant sans Colisage","Homogène"))))</f>
        <v/>
      </c>
      <c r="W854" t="str">
        <f>+IF($V854="","",VLOOKUP(' Matrice Tarifaire NON AL'!AK857,Feuil3!$A$4:$E$14,5,0))</f>
        <v/>
      </c>
      <c r="Y854" t="str">
        <f>+IF($V854="","",IF(VLOOKUP(' Matrice Tarifaire NON AL'!$AK857,Feuil3!$A$4:$D$14,4,0)="Palette",' Matrice Tarifaire NON AL'!AN857,""))</f>
        <v/>
      </c>
      <c r="AA854" t="str">
        <f>+IF($V854="","",IF(VLOOKUP(' Matrice Tarifaire NON AL'!$AK857,Feuil3!$A$4:$D$14,4,0)="Colis",' Matrice Tarifaire NON AL'!AN857,""))</f>
        <v/>
      </c>
      <c r="AC854" t="str">
        <f>+IF(V854="","",IF(VLOOKUP(' Matrice Tarifaire NON AL'!AK857,Feuil3!$A$4:$D$14,4,0)="Colis",IF(' Matrice Tarifaire NON AL'!AO857&gt;0,' Matrice Tarifaire NON AL'!AO857,""),""))</f>
        <v/>
      </c>
      <c r="AD854" t="str">
        <f t="shared" si="42"/>
        <v/>
      </c>
      <c r="AE854" t="str">
        <f>+IF(C854="","",' Matrice Tarifaire NON AL'!C857)</f>
        <v/>
      </c>
      <c r="AF854" t="str">
        <f>+IF(C854="","",' Matrice Tarifaire NON AL'!AQ857)</f>
        <v/>
      </c>
      <c r="AH854" t="str">
        <f>+IF(E854="","",' Matrice Tarifaire NON AL'!$U857)</f>
        <v/>
      </c>
      <c r="AI854" t="str">
        <f>+IF(F854="","",IF(' Matrice Tarifaire NON AL'!$V857="","",' Matrice Tarifaire NON AL'!$V857))</f>
        <v/>
      </c>
      <c r="AJ854" t="str">
        <f>+IF($C854="","",IF(' Matrice Tarifaire NON AL'!AZ857="","",' Matrice Tarifaire NON AL'!AZ857))</f>
        <v/>
      </c>
      <c r="AK854" t="str">
        <f>+IF($C854="","",IF(' Matrice Tarifaire NON AL'!BA857="","",' Matrice Tarifaire NON AL'!BA857))</f>
        <v/>
      </c>
      <c r="AL854" t="str">
        <f>+IF($C854="","",IF(' Matrice Tarifaire NON AL'!BB857="","",TEXT(' Matrice Tarifaire NON AL'!BB857,"0,0000")))</f>
        <v/>
      </c>
      <c r="AO854" t="str">
        <f>+IF($C854="","",IF(' Matrice Tarifaire NON AL'!BF857="","",TEXT(' Matrice Tarifaire NON AL'!BF857,"0,0000")))</f>
        <v/>
      </c>
      <c r="AP854" t="str">
        <f>+IF($C854="","",IF(' Matrice Tarifaire NON AL'!BG857="","",TEXT(' Matrice Tarifaire NON AL'!BG857,"0,0000")))</f>
        <v/>
      </c>
      <c r="AQ854" t="str">
        <f>+IF($C854="","",IF(' Matrice Tarifaire NON AL'!BH857="","",TEXT(' Matrice Tarifaire NON AL'!BH857,"0,0000")))</f>
        <v/>
      </c>
      <c r="AR854" t="str">
        <f>+IF($C854="","",IF(' Matrice Tarifaire NON AL'!BI857="","",TEXT(' Matrice Tarifaire NON AL'!BI857,"0,0000")))</f>
        <v/>
      </c>
      <c r="AS854" t="str">
        <f>+IF(C854="","",IF(' Matrice Tarifaire NON AL'!BJ857="","0",IF(' Matrice Tarifaire NON AL'!BJ857="","",' Matrice Tarifaire NON AL'!BJ857)))</f>
        <v/>
      </c>
      <c r="AT854" t="str">
        <f>+IF(C854="","",IF(' Matrice Tarifaire NON AL'!BK857="","",' Matrice Tarifaire NON AL'!$BK$6))</f>
        <v/>
      </c>
      <c r="AU854" t="str">
        <f>+IF(C854="","",IF(' Matrice Tarifaire NON AL'!BK857="","",TEXT(' Matrice Tarifaire NON AL'!BK857,"0,0000")))</f>
        <v/>
      </c>
      <c r="AV854" t="str">
        <f>+IF(C854="","",IF(' Matrice Tarifaire NON AL'!BL857="","",' Matrice Tarifaire NON AL'!$BL$6))</f>
        <v/>
      </c>
      <c r="AW854" t="str">
        <f>+IF(C854="","",IF(' Matrice Tarifaire NON AL'!BL857="","",TEXT(' Matrice Tarifaire NON AL'!BL857,"0,0000")))</f>
        <v/>
      </c>
      <c r="AX854" t="str">
        <f>+IF(C854="","",IF(' Matrice Tarifaire NON AL'!BM857="","",' Matrice Tarifaire NON AL'!$BM$6))</f>
        <v/>
      </c>
      <c r="AY854" t="str">
        <f>+IF(C854="","",IF(' Matrice Tarifaire NON AL'!BM857="","",TEXT(' Matrice Tarifaire NON AL'!BM857,"0,0000")))</f>
        <v/>
      </c>
      <c r="AZ854" t="str">
        <f>+IF(C854="","",IF(' Matrice Tarifaire NON AL'!BN857="","","Taxe DEEE"))</f>
        <v/>
      </c>
      <c r="BA854" t="str">
        <f>+IF(C854="","",IF(' Matrice Tarifaire NON AL'!BN857="","",TEXT(' Matrice Tarifaire NON AL'!BN857,"0,0000")))</f>
        <v/>
      </c>
      <c r="BD854" t="str">
        <f>+IF($C854="","",IF(' Matrice Tarifaire NON AL'!BR857="","",TEXT(' Matrice Tarifaire NON AL'!BR857,"0,000")))</f>
        <v/>
      </c>
      <c r="BE854" t="str">
        <f>+IF($C854="","",IF(' Matrice Tarifaire NON AL'!BS857="","",VALUE(TEXT(' Matrice Tarifaire NON AL'!BS857,"0,00"))))</f>
        <v/>
      </c>
      <c r="BF854" t="str">
        <f>+IF($C854="","",IF(' Matrice Tarifaire NON AL'!BY857="","",' Matrice Tarifaire NON AL'!BY857))</f>
        <v/>
      </c>
      <c r="BG854" t="str">
        <f>+IF(C854="","",IF(' Matrice Tarifaire NON AL'!AK857="Composant de Box","999",IF(' Matrice Tarifaire NON AL'!AP857&lt;&gt;"",' Matrice Tarifaire NON AL'!AP857,IF(' Matrice Tarifaire NON AL'!AO857&lt;&gt;"",' Matrice Tarifaire NON AL'!AO857,' Matrice Tarifaire NON AL'!AN857))))</f>
        <v/>
      </c>
    </row>
    <row r="855" spans="1:59" x14ac:dyDescent="0.25">
      <c r="A855" t="str">
        <f>+IF($C855="","",IF(' Matrice Tarifaire NON AL'!N858="","",IF(' Matrice Tarifaire NON AL'!N858=0,"GTIN A 0 - Ne doit pas être mis dans PRE REF",TEXT(' Matrice Tarifaire NON AL'!N858,"00000000000000"))))</f>
        <v/>
      </c>
      <c r="B855" t="str">
        <f>+IF(C855="","",IF(L855=172,4,VLOOKUP(' Matrice Tarifaire NON AL'!AK858,Feuil3!$A$4:$B$14,2,0)))</f>
        <v/>
      </c>
      <c r="C855" t="str">
        <f>+IF(' Matrice Tarifaire NON AL'!O858="","",SUBSTITUTE(' Matrice Tarifaire NON AL'!O858,"CHAR (10)"," "))</f>
        <v/>
      </c>
      <c r="D855" t="str">
        <f>+IF($C855="","",SUBSTITUTE(' Matrice Tarifaire NON AL'!P858,"CHAR (13)"," "))</f>
        <v/>
      </c>
      <c r="E855" t="str">
        <f t="shared" si="40"/>
        <v/>
      </c>
      <c r="F855" t="str">
        <f>+IF($C855="","",IF(' Matrice Tarifaire NON AL'!AX858="","Non",' Matrice Tarifaire NON AL'!AX858))</f>
        <v/>
      </c>
      <c r="G855" t="str">
        <f>+IF($C855="","",IF(' Matrice Tarifaire NON AL'!Q858="DOMEDIA","MDD",IF(' Matrice Tarifaire NON AL'!Q858="APTA","MDD",IF(' Matrice Tarifaire NON AL'!Q858="TOP BUDGET","Premier Prix","MN"))))</f>
        <v/>
      </c>
      <c r="H855" t="str">
        <f>+IF($C855="","",' Matrice Tarifaire NON AL'!Q858)</f>
        <v/>
      </c>
      <c r="K855" t="str">
        <f>+IF($C855="","",' Matrice Tarifaire NON AL'!X858)</f>
        <v/>
      </c>
      <c r="L855" t="str">
        <f>+IF($C855="","",' Matrice Tarifaire NON AL'!X858)</f>
        <v/>
      </c>
      <c r="M855" t="str">
        <f>+IF($C855="","",' Matrice Tarifaire NON AL'!Y858)</f>
        <v/>
      </c>
      <c r="N855" t="str">
        <f>+IF($C855="","",' Matrice Tarifaire NON AL'!Z858)</f>
        <v/>
      </c>
      <c r="P855" t="str">
        <f>+IF(C855="","",IF(' Matrice Tarifaire NON AL'!X858&lt;&gt;168,"Non",""))</f>
        <v/>
      </c>
      <c r="Q855" t="str">
        <f>+IF($C855="","",' Matrice Tarifaire NON AL'!T858)</f>
        <v/>
      </c>
      <c r="R855" t="str">
        <f>+IF($C855="","",IF(' Matrice Tarifaire NON AL'!R858="","",' Matrice Tarifaire NON AL'!R858))</f>
        <v/>
      </c>
      <c r="S855" t="str">
        <f>+IF($C855="","",LEFT(' Matrice Tarifaire NON AL'!W858,1))</f>
        <v/>
      </c>
      <c r="T855" t="str">
        <f>+IF($C855="","",LEFT(' Matrice Tarifaire NON AL'!AY858,3))</f>
        <v/>
      </c>
      <c r="U855" t="str">
        <f t="shared" si="41"/>
        <v/>
      </c>
      <c r="V855" t="str">
        <f>+IF(C855="","",IF(VLOOKUP(' Matrice Tarifaire NON AL'!AK858,Feuil3!A:F,6,0)="Box",IF(' Matrice Tarifaire NON AL'!AL858="Mono-Référence","Homogène",IF(' Matrice Tarifaire NON AL'!AL858="Multi-Références","Panaché","")),IF(' Matrice Tarifaire NON AL'!AK858="A la Pièce","Composant sans Colisage",IF(' Matrice Tarifaire NON AL'!AK858="Composant de Box","Composant sans Colisage","Homogène"))))</f>
        <v/>
      </c>
      <c r="W855" t="str">
        <f>+IF($V855="","",VLOOKUP(' Matrice Tarifaire NON AL'!AK858,Feuil3!$A$4:$E$14,5,0))</f>
        <v/>
      </c>
      <c r="Y855" t="str">
        <f>+IF($V855="","",IF(VLOOKUP(' Matrice Tarifaire NON AL'!$AK858,Feuil3!$A$4:$D$14,4,0)="Palette",' Matrice Tarifaire NON AL'!AN858,""))</f>
        <v/>
      </c>
      <c r="AA855" t="str">
        <f>+IF($V855="","",IF(VLOOKUP(' Matrice Tarifaire NON AL'!$AK858,Feuil3!$A$4:$D$14,4,0)="Colis",' Matrice Tarifaire NON AL'!AN858,""))</f>
        <v/>
      </c>
      <c r="AC855" t="str">
        <f>+IF(V855="","",IF(VLOOKUP(' Matrice Tarifaire NON AL'!AK858,Feuil3!$A$4:$D$14,4,0)="Colis",IF(' Matrice Tarifaire NON AL'!AO858&gt;0,' Matrice Tarifaire NON AL'!AO858,""),""))</f>
        <v/>
      </c>
      <c r="AD855" t="str">
        <f t="shared" si="42"/>
        <v/>
      </c>
      <c r="AE855" t="str">
        <f>+IF(C855="","",' Matrice Tarifaire NON AL'!C858)</f>
        <v/>
      </c>
      <c r="AF855" t="str">
        <f>+IF(C855="","",' Matrice Tarifaire NON AL'!AQ858)</f>
        <v/>
      </c>
      <c r="AH855" t="str">
        <f>+IF(E855="","",' Matrice Tarifaire NON AL'!$U858)</f>
        <v/>
      </c>
      <c r="AI855" t="str">
        <f>+IF(F855="","",IF(' Matrice Tarifaire NON AL'!$V858="","",' Matrice Tarifaire NON AL'!$V858))</f>
        <v/>
      </c>
      <c r="AJ855" t="str">
        <f>+IF($C855="","",IF(' Matrice Tarifaire NON AL'!AZ858="","",' Matrice Tarifaire NON AL'!AZ858))</f>
        <v/>
      </c>
      <c r="AK855" t="str">
        <f>+IF($C855="","",IF(' Matrice Tarifaire NON AL'!BA858="","",' Matrice Tarifaire NON AL'!BA858))</f>
        <v/>
      </c>
      <c r="AL855" t="str">
        <f>+IF($C855="","",IF(' Matrice Tarifaire NON AL'!BB858="","",TEXT(' Matrice Tarifaire NON AL'!BB858,"0,0000")))</f>
        <v/>
      </c>
      <c r="AO855" t="str">
        <f>+IF($C855="","",IF(' Matrice Tarifaire NON AL'!BF858="","",TEXT(' Matrice Tarifaire NON AL'!BF858,"0,0000")))</f>
        <v/>
      </c>
      <c r="AP855" t="str">
        <f>+IF($C855="","",IF(' Matrice Tarifaire NON AL'!BG858="","",TEXT(' Matrice Tarifaire NON AL'!BG858,"0,0000")))</f>
        <v/>
      </c>
      <c r="AQ855" t="str">
        <f>+IF($C855="","",IF(' Matrice Tarifaire NON AL'!BH858="","",TEXT(' Matrice Tarifaire NON AL'!BH858,"0,0000")))</f>
        <v/>
      </c>
      <c r="AR855" t="str">
        <f>+IF($C855="","",IF(' Matrice Tarifaire NON AL'!BI858="","",TEXT(' Matrice Tarifaire NON AL'!BI858,"0,0000")))</f>
        <v/>
      </c>
      <c r="AS855" t="str">
        <f>+IF(C855="","",IF(' Matrice Tarifaire NON AL'!BJ858="","0",IF(' Matrice Tarifaire NON AL'!BJ858="","",' Matrice Tarifaire NON AL'!BJ858)))</f>
        <v/>
      </c>
      <c r="AT855" t="str">
        <f>+IF(C855="","",IF(' Matrice Tarifaire NON AL'!BK858="","",' Matrice Tarifaire NON AL'!$BK$6))</f>
        <v/>
      </c>
      <c r="AU855" t="str">
        <f>+IF(C855="","",IF(' Matrice Tarifaire NON AL'!BK858="","",TEXT(' Matrice Tarifaire NON AL'!BK858,"0,0000")))</f>
        <v/>
      </c>
      <c r="AV855" t="str">
        <f>+IF(C855="","",IF(' Matrice Tarifaire NON AL'!BL858="","",' Matrice Tarifaire NON AL'!$BL$6))</f>
        <v/>
      </c>
      <c r="AW855" t="str">
        <f>+IF(C855="","",IF(' Matrice Tarifaire NON AL'!BL858="","",TEXT(' Matrice Tarifaire NON AL'!BL858,"0,0000")))</f>
        <v/>
      </c>
      <c r="AX855" t="str">
        <f>+IF(C855="","",IF(' Matrice Tarifaire NON AL'!BM858="","",' Matrice Tarifaire NON AL'!$BM$6))</f>
        <v/>
      </c>
      <c r="AY855" t="str">
        <f>+IF(C855="","",IF(' Matrice Tarifaire NON AL'!BM858="","",TEXT(' Matrice Tarifaire NON AL'!BM858,"0,0000")))</f>
        <v/>
      </c>
      <c r="AZ855" t="str">
        <f>+IF(C855="","",IF(' Matrice Tarifaire NON AL'!BN858="","","Taxe DEEE"))</f>
        <v/>
      </c>
      <c r="BA855" t="str">
        <f>+IF(C855="","",IF(' Matrice Tarifaire NON AL'!BN858="","",TEXT(' Matrice Tarifaire NON AL'!BN858,"0,0000")))</f>
        <v/>
      </c>
      <c r="BD855" t="str">
        <f>+IF($C855="","",IF(' Matrice Tarifaire NON AL'!BR858="","",TEXT(' Matrice Tarifaire NON AL'!BR858,"0,000")))</f>
        <v/>
      </c>
      <c r="BE855" t="str">
        <f>+IF($C855="","",IF(' Matrice Tarifaire NON AL'!BS858="","",VALUE(TEXT(' Matrice Tarifaire NON AL'!BS858,"0,00"))))</f>
        <v/>
      </c>
      <c r="BF855" t="str">
        <f>+IF($C855="","",IF(' Matrice Tarifaire NON AL'!BY858="","",' Matrice Tarifaire NON AL'!BY858))</f>
        <v/>
      </c>
      <c r="BG855" t="str">
        <f>+IF(C855="","",IF(' Matrice Tarifaire NON AL'!AK858="Composant de Box","999",IF(' Matrice Tarifaire NON AL'!AP858&lt;&gt;"",' Matrice Tarifaire NON AL'!AP858,IF(' Matrice Tarifaire NON AL'!AO858&lt;&gt;"",' Matrice Tarifaire NON AL'!AO858,' Matrice Tarifaire NON AL'!AN858))))</f>
        <v/>
      </c>
    </row>
    <row r="856" spans="1:59" x14ac:dyDescent="0.25">
      <c r="A856" t="str">
        <f>+IF($C856="","",IF(' Matrice Tarifaire NON AL'!N859="","",IF(' Matrice Tarifaire NON AL'!N859=0,"GTIN A 0 - Ne doit pas être mis dans PRE REF",TEXT(' Matrice Tarifaire NON AL'!N859,"00000000000000"))))</f>
        <v/>
      </c>
      <c r="B856" t="str">
        <f>+IF(C856="","",IF(L856=172,4,VLOOKUP(' Matrice Tarifaire NON AL'!AK859,Feuil3!$A$4:$B$14,2,0)))</f>
        <v/>
      </c>
      <c r="C856" t="str">
        <f>+IF(' Matrice Tarifaire NON AL'!O859="","",SUBSTITUTE(' Matrice Tarifaire NON AL'!O859,"CHAR (10)"," "))</f>
        <v/>
      </c>
      <c r="D856" t="str">
        <f>+IF($C856="","",SUBSTITUTE(' Matrice Tarifaire NON AL'!P859,"CHAR (13)"," "))</f>
        <v/>
      </c>
      <c r="E856" t="str">
        <f t="shared" si="40"/>
        <v/>
      </c>
      <c r="F856" t="str">
        <f>+IF($C856="","",IF(' Matrice Tarifaire NON AL'!AX859="","Non",' Matrice Tarifaire NON AL'!AX859))</f>
        <v/>
      </c>
      <c r="G856" t="str">
        <f>+IF($C856="","",IF(' Matrice Tarifaire NON AL'!Q859="DOMEDIA","MDD",IF(' Matrice Tarifaire NON AL'!Q859="APTA","MDD",IF(' Matrice Tarifaire NON AL'!Q859="TOP BUDGET","Premier Prix","MN"))))</f>
        <v/>
      </c>
      <c r="H856" t="str">
        <f>+IF($C856="","",' Matrice Tarifaire NON AL'!Q859)</f>
        <v/>
      </c>
      <c r="K856" t="str">
        <f>+IF($C856="","",' Matrice Tarifaire NON AL'!X859)</f>
        <v/>
      </c>
      <c r="L856" t="str">
        <f>+IF($C856="","",' Matrice Tarifaire NON AL'!X859)</f>
        <v/>
      </c>
      <c r="M856" t="str">
        <f>+IF($C856="","",' Matrice Tarifaire NON AL'!Y859)</f>
        <v/>
      </c>
      <c r="N856" t="str">
        <f>+IF($C856="","",' Matrice Tarifaire NON AL'!Z859)</f>
        <v/>
      </c>
      <c r="P856" t="str">
        <f>+IF(C856="","",IF(' Matrice Tarifaire NON AL'!X859&lt;&gt;168,"Non",""))</f>
        <v/>
      </c>
      <c r="Q856" t="str">
        <f>+IF($C856="","",' Matrice Tarifaire NON AL'!T859)</f>
        <v/>
      </c>
      <c r="R856" t="str">
        <f>+IF($C856="","",IF(' Matrice Tarifaire NON AL'!R859="","",' Matrice Tarifaire NON AL'!R859))</f>
        <v/>
      </c>
      <c r="S856" t="str">
        <f>+IF($C856="","",LEFT(' Matrice Tarifaire NON AL'!W859,1))</f>
        <v/>
      </c>
      <c r="T856" t="str">
        <f>+IF($C856="","",LEFT(' Matrice Tarifaire NON AL'!AY859,3))</f>
        <v/>
      </c>
      <c r="U856" t="str">
        <f t="shared" si="41"/>
        <v/>
      </c>
      <c r="V856" t="str">
        <f>+IF(C856="","",IF(VLOOKUP(' Matrice Tarifaire NON AL'!AK859,Feuil3!A:F,6,0)="Box",IF(' Matrice Tarifaire NON AL'!AL859="Mono-Référence","Homogène",IF(' Matrice Tarifaire NON AL'!AL859="Multi-Références","Panaché","")),IF(' Matrice Tarifaire NON AL'!AK859="A la Pièce","Composant sans Colisage",IF(' Matrice Tarifaire NON AL'!AK859="Composant de Box","Composant sans Colisage","Homogène"))))</f>
        <v/>
      </c>
      <c r="W856" t="str">
        <f>+IF($V856="","",VLOOKUP(' Matrice Tarifaire NON AL'!AK859,Feuil3!$A$4:$E$14,5,0))</f>
        <v/>
      </c>
      <c r="Y856" t="str">
        <f>+IF($V856="","",IF(VLOOKUP(' Matrice Tarifaire NON AL'!$AK859,Feuil3!$A$4:$D$14,4,0)="Palette",' Matrice Tarifaire NON AL'!AN859,""))</f>
        <v/>
      </c>
      <c r="AA856" t="str">
        <f>+IF($V856="","",IF(VLOOKUP(' Matrice Tarifaire NON AL'!$AK859,Feuil3!$A$4:$D$14,4,0)="Colis",' Matrice Tarifaire NON AL'!AN859,""))</f>
        <v/>
      </c>
      <c r="AC856" t="str">
        <f>+IF(V856="","",IF(VLOOKUP(' Matrice Tarifaire NON AL'!AK859,Feuil3!$A$4:$D$14,4,0)="Colis",IF(' Matrice Tarifaire NON AL'!AO859&gt;0,' Matrice Tarifaire NON AL'!AO859,""),""))</f>
        <v/>
      </c>
      <c r="AD856" t="str">
        <f t="shared" si="42"/>
        <v/>
      </c>
      <c r="AE856" t="str">
        <f>+IF(C856="","",' Matrice Tarifaire NON AL'!C859)</f>
        <v/>
      </c>
      <c r="AF856" t="str">
        <f>+IF(C856="","",' Matrice Tarifaire NON AL'!AQ859)</f>
        <v/>
      </c>
      <c r="AH856" t="str">
        <f>+IF(E856="","",' Matrice Tarifaire NON AL'!$U859)</f>
        <v/>
      </c>
      <c r="AI856" t="str">
        <f>+IF(F856="","",IF(' Matrice Tarifaire NON AL'!$V859="","",' Matrice Tarifaire NON AL'!$V859))</f>
        <v/>
      </c>
      <c r="AJ856" t="str">
        <f>+IF($C856="","",IF(' Matrice Tarifaire NON AL'!AZ859="","",' Matrice Tarifaire NON AL'!AZ859))</f>
        <v/>
      </c>
      <c r="AK856" t="str">
        <f>+IF($C856="","",IF(' Matrice Tarifaire NON AL'!BA859="","",' Matrice Tarifaire NON AL'!BA859))</f>
        <v/>
      </c>
      <c r="AL856" t="str">
        <f>+IF($C856="","",IF(' Matrice Tarifaire NON AL'!BB859="","",TEXT(' Matrice Tarifaire NON AL'!BB859,"0,0000")))</f>
        <v/>
      </c>
      <c r="AO856" t="str">
        <f>+IF($C856="","",IF(' Matrice Tarifaire NON AL'!BF859="","",TEXT(' Matrice Tarifaire NON AL'!BF859,"0,0000")))</f>
        <v/>
      </c>
      <c r="AP856" t="str">
        <f>+IF($C856="","",IF(' Matrice Tarifaire NON AL'!BG859="","",TEXT(' Matrice Tarifaire NON AL'!BG859,"0,0000")))</f>
        <v/>
      </c>
      <c r="AQ856" t="str">
        <f>+IF($C856="","",IF(' Matrice Tarifaire NON AL'!BH859="","",TEXT(' Matrice Tarifaire NON AL'!BH859,"0,0000")))</f>
        <v/>
      </c>
      <c r="AR856" t="str">
        <f>+IF($C856="","",IF(' Matrice Tarifaire NON AL'!BI859="","",TEXT(' Matrice Tarifaire NON AL'!BI859,"0,0000")))</f>
        <v/>
      </c>
      <c r="AS856" t="str">
        <f>+IF(C856="","",IF(' Matrice Tarifaire NON AL'!BJ859="","0",IF(' Matrice Tarifaire NON AL'!BJ859="","",' Matrice Tarifaire NON AL'!BJ859)))</f>
        <v/>
      </c>
      <c r="AT856" t="str">
        <f>+IF(C856="","",IF(' Matrice Tarifaire NON AL'!BK859="","",' Matrice Tarifaire NON AL'!$BK$6))</f>
        <v/>
      </c>
      <c r="AU856" t="str">
        <f>+IF(C856="","",IF(' Matrice Tarifaire NON AL'!BK859="","",TEXT(' Matrice Tarifaire NON AL'!BK859,"0,0000")))</f>
        <v/>
      </c>
      <c r="AV856" t="str">
        <f>+IF(C856="","",IF(' Matrice Tarifaire NON AL'!BL859="","",' Matrice Tarifaire NON AL'!$BL$6))</f>
        <v/>
      </c>
      <c r="AW856" t="str">
        <f>+IF(C856="","",IF(' Matrice Tarifaire NON AL'!BL859="","",TEXT(' Matrice Tarifaire NON AL'!BL859,"0,0000")))</f>
        <v/>
      </c>
      <c r="AX856" t="str">
        <f>+IF(C856="","",IF(' Matrice Tarifaire NON AL'!BM859="","",' Matrice Tarifaire NON AL'!$BM$6))</f>
        <v/>
      </c>
      <c r="AY856" t="str">
        <f>+IF(C856="","",IF(' Matrice Tarifaire NON AL'!BM859="","",TEXT(' Matrice Tarifaire NON AL'!BM859,"0,0000")))</f>
        <v/>
      </c>
      <c r="AZ856" t="str">
        <f>+IF(C856="","",IF(' Matrice Tarifaire NON AL'!BN859="","","Taxe DEEE"))</f>
        <v/>
      </c>
      <c r="BA856" t="str">
        <f>+IF(C856="","",IF(' Matrice Tarifaire NON AL'!BN859="","",TEXT(' Matrice Tarifaire NON AL'!BN859,"0,0000")))</f>
        <v/>
      </c>
      <c r="BD856" t="str">
        <f>+IF($C856="","",IF(' Matrice Tarifaire NON AL'!BR859="","",TEXT(' Matrice Tarifaire NON AL'!BR859,"0,000")))</f>
        <v/>
      </c>
      <c r="BE856" t="str">
        <f>+IF($C856="","",IF(' Matrice Tarifaire NON AL'!BS859="","",VALUE(TEXT(' Matrice Tarifaire NON AL'!BS859,"0,00"))))</f>
        <v/>
      </c>
      <c r="BF856" t="str">
        <f>+IF($C856="","",IF(' Matrice Tarifaire NON AL'!BY859="","",' Matrice Tarifaire NON AL'!BY859))</f>
        <v/>
      </c>
      <c r="BG856" t="str">
        <f>+IF(C856="","",IF(' Matrice Tarifaire NON AL'!AK859="Composant de Box","999",IF(' Matrice Tarifaire NON AL'!AP859&lt;&gt;"",' Matrice Tarifaire NON AL'!AP859,IF(' Matrice Tarifaire NON AL'!AO859&lt;&gt;"",' Matrice Tarifaire NON AL'!AO859,' Matrice Tarifaire NON AL'!AN859))))</f>
        <v/>
      </c>
    </row>
    <row r="857" spans="1:59" x14ac:dyDescent="0.25">
      <c r="A857" t="str">
        <f>+IF($C857="","",IF(' Matrice Tarifaire NON AL'!N860="","",IF(' Matrice Tarifaire NON AL'!N860=0,"GTIN A 0 - Ne doit pas être mis dans PRE REF",TEXT(' Matrice Tarifaire NON AL'!N860,"00000000000000"))))</f>
        <v/>
      </c>
      <c r="B857" t="str">
        <f>+IF(C857="","",IF(L857=172,4,VLOOKUP(' Matrice Tarifaire NON AL'!AK860,Feuil3!$A$4:$B$14,2,0)))</f>
        <v/>
      </c>
      <c r="C857" t="str">
        <f>+IF(' Matrice Tarifaire NON AL'!O860="","",SUBSTITUTE(' Matrice Tarifaire NON AL'!O860,"CHAR (10)"," "))</f>
        <v/>
      </c>
      <c r="D857" t="str">
        <f>+IF($C857="","",SUBSTITUTE(' Matrice Tarifaire NON AL'!P860,"CHAR (13)"," "))</f>
        <v/>
      </c>
      <c r="E857" t="str">
        <f t="shared" si="40"/>
        <v/>
      </c>
      <c r="F857" t="str">
        <f>+IF($C857="","",IF(' Matrice Tarifaire NON AL'!AX860="","Non",' Matrice Tarifaire NON AL'!AX860))</f>
        <v/>
      </c>
      <c r="G857" t="str">
        <f>+IF($C857="","",IF(' Matrice Tarifaire NON AL'!Q860="DOMEDIA","MDD",IF(' Matrice Tarifaire NON AL'!Q860="APTA","MDD",IF(' Matrice Tarifaire NON AL'!Q860="TOP BUDGET","Premier Prix","MN"))))</f>
        <v/>
      </c>
      <c r="H857" t="str">
        <f>+IF($C857="","",' Matrice Tarifaire NON AL'!Q860)</f>
        <v/>
      </c>
      <c r="K857" t="str">
        <f>+IF($C857="","",' Matrice Tarifaire NON AL'!X860)</f>
        <v/>
      </c>
      <c r="L857" t="str">
        <f>+IF($C857="","",' Matrice Tarifaire NON AL'!X860)</f>
        <v/>
      </c>
      <c r="M857" t="str">
        <f>+IF($C857="","",' Matrice Tarifaire NON AL'!Y860)</f>
        <v/>
      </c>
      <c r="N857" t="str">
        <f>+IF($C857="","",' Matrice Tarifaire NON AL'!Z860)</f>
        <v/>
      </c>
      <c r="P857" t="str">
        <f>+IF(C857="","",IF(' Matrice Tarifaire NON AL'!X860&lt;&gt;168,"Non",""))</f>
        <v/>
      </c>
      <c r="Q857" t="str">
        <f>+IF($C857="","",' Matrice Tarifaire NON AL'!T860)</f>
        <v/>
      </c>
      <c r="R857" t="str">
        <f>+IF($C857="","",IF(' Matrice Tarifaire NON AL'!R860="","",' Matrice Tarifaire NON AL'!R860))</f>
        <v/>
      </c>
      <c r="S857" t="str">
        <f>+IF($C857="","",LEFT(' Matrice Tarifaire NON AL'!W860,1))</f>
        <v/>
      </c>
      <c r="T857" t="str">
        <f>+IF($C857="","",LEFT(' Matrice Tarifaire NON AL'!AY860,3))</f>
        <v/>
      </c>
      <c r="U857" t="str">
        <f t="shared" si="41"/>
        <v/>
      </c>
      <c r="V857" t="str">
        <f>+IF(C857="","",IF(VLOOKUP(' Matrice Tarifaire NON AL'!AK860,Feuil3!A:F,6,0)="Box",IF(' Matrice Tarifaire NON AL'!AL860="Mono-Référence","Homogène",IF(' Matrice Tarifaire NON AL'!AL860="Multi-Références","Panaché","")),IF(' Matrice Tarifaire NON AL'!AK860="A la Pièce","Composant sans Colisage",IF(' Matrice Tarifaire NON AL'!AK860="Composant de Box","Composant sans Colisage","Homogène"))))</f>
        <v/>
      </c>
      <c r="W857" t="str">
        <f>+IF($V857="","",VLOOKUP(' Matrice Tarifaire NON AL'!AK860,Feuil3!$A$4:$E$14,5,0))</f>
        <v/>
      </c>
      <c r="Y857" t="str">
        <f>+IF($V857="","",IF(VLOOKUP(' Matrice Tarifaire NON AL'!$AK860,Feuil3!$A$4:$D$14,4,0)="Palette",' Matrice Tarifaire NON AL'!AN860,""))</f>
        <v/>
      </c>
      <c r="AA857" t="str">
        <f>+IF($V857="","",IF(VLOOKUP(' Matrice Tarifaire NON AL'!$AK860,Feuil3!$A$4:$D$14,4,0)="Colis",' Matrice Tarifaire NON AL'!AN860,""))</f>
        <v/>
      </c>
      <c r="AC857" t="str">
        <f>+IF(V857="","",IF(VLOOKUP(' Matrice Tarifaire NON AL'!AK860,Feuil3!$A$4:$D$14,4,0)="Colis",IF(' Matrice Tarifaire NON AL'!AO860&gt;0,' Matrice Tarifaire NON AL'!AO860,""),""))</f>
        <v/>
      </c>
      <c r="AD857" t="str">
        <f t="shared" si="42"/>
        <v/>
      </c>
      <c r="AE857" t="str">
        <f>+IF(C857="","",' Matrice Tarifaire NON AL'!C860)</f>
        <v/>
      </c>
      <c r="AF857" t="str">
        <f>+IF(C857="","",' Matrice Tarifaire NON AL'!AQ860)</f>
        <v/>
      </c>
      <c r="AH857" t="str">
        <f>+IF(E857="","",' Matrice Tarifaire NON AL'!$U860)</f>
        <v/>
      </c>
      <c r="AI857" t="str">
        <f>+IF(F857="","",IF(' Matrice Tarifaire NON AL'!$V860="","",' Matrice Tarifaire NON AL'!$V860))</f>
        <v/>
      </c>
      <c r="AJ857" t="str">
        <f>+IF($C857="","",IF(' Matrice Tarifaire NON AL'!AZ860="","",' Matrice Tarifaire NON AL'!AZ860))</f>
        <v/>
      </c>
      <c r="AK857" t="str">
        <f>+IF($C857="","",IF(' Matrice Tarifaire NON AL'!BA860="","",' Matrice Tarifaire NON AL'!BA860))</f>
        <v/>
      </c>
      <c r="AL857" t="str">
        <f>+IF($C857="","",IF(' Matrice Tarifaire NON AL'!BB860="","",TEXT(' Matrice Tarifaire NON AL'!BB860,"0,0000")))</f>
        <v/>
      </c>
      <c r="AO857" t="str">
        <f>+IF($C857="","",IF(' Matrice Tarifaire NON AL'!BF860="","",TEXT(' Matrice Tarifaire NON AL'!BF860,"0,0000")))</f>
        <v/>
      </c>
      <c r="AP857" t="str">
        <f>+IF($C857="","",IF(' Matrice Tarifaire NON AL'!BG860="","",TEXT(' Matrice Tarifaire NON AL'!BG860,"0,0000")))</f>
        <v/>
      </c>
      <c r="AQ857" t="str">
        <f>+IF($C857="","",IF(' Matrice Tarifaire NON AL'!BH860="","",TEXT(' Matrice Tarifaire NON AL'!BH860,"0,0000")))</f>
        <v/>
      </c>
      <c r="AR857" t="str">
        <f>+IF($C857="","",IF(' Matrice Tarifaire NON AL'!BI860="","",TEXT(' Matrice Tarifaire NON AL'!BI860,"0,0000")))</f>
        <v/>
      </c>
      <c r="AS857" t="str">
        <f>+IF(C857="","",IF(' Matrice Tarifaire NON AL'!BJ860="","0",IF(' Matrice Tarifaire NON AL'!BJ860="","",' Matrice Tarifaire NON AL'!BJ860)))</f>
        <v/>
      </c>
      <c r="AT857" t="str">
        <f>+IF(C857="","",IF(' Matrice Tarifaire NON AL'!BK860="","",' Matrice Tarifaire NON AL'!$BK$6))</f>
        <v/>
      </c>
      <c r="AU857" t="str">
        <f>+IF(C857="","",IF(' Matrice Tarifaire NON AL'!BK860="","",TEXT(' Matrice Tarifaire NON AL'!BK860,"0,0000")))</f>
        <v/>
      </c>
      <c r="AV857" t="str">
        <f>+IF(C857="","",IF(' Matrice Tarifaire NON AL'!BL860="","",' Matrice Tarifaire NON AL'!$BL$6))</f>
        <v/>
      </c>
      <c r="AW857" t="str">
        <f>+IF(C857="","",IF(' Matrice Tarifaire NON AL'!BL860="","",TEXT(' Matrice Tarifaire NON AL'!BL860,"0,0000")))</f>
        <v/>
      </c>
      <c r="AX857" t="str">
        <f>+IF(C857="","",IF(' Matrice Tarifaire NON AL'!BM860="","",' Matrice Tarifaire NON AL'!$BM$6))</f>
        <v/>
      </c>
      <c r="AY857" t="str">
        <f>+IF(C857="","",IF(' Matrice Tarifaire NON AL'!BM860="","",TEXT(' Matrice Tarifaire NON AL'!BM860,"0,0000")))</f>
        <v/>
      </c>
      <c r="AZ857" t="str">
        <f>+IF(C857="","",IF(' Matrice Tarifaire NON AL'!BN860="","","Taxe DEEE"))</f>
        <v/>
      </c>
      <c r="BA857" t="str">
        <f>+IF(C857="","",IF(' Matrice Tarifaire NON AL'!BN860="","",TEXT(' Matrice Tarifaire NON AL'!BN860,"0,0000")))</f>
        <v/>
      </c>
      <c r="BD857" t="str">
        <f>+IF($C857="","",IF(' Matrice Tarifaire NON AL'!BR860="","",TEXT(' Matrice Tarifaire NON AL'!BR860,"0,000")))</f>
        <v/>
      </c>
      <c r="BE857" t="str">
        <f>+IF($C857="","",IF(' Matrice Tarifaire NON AL'!BS860="","",VALUE(TEXT(' Matrice Tarifaire NON AL'!BS860,"0,00"))))</f>
        <v/>
      </c>
      <c r="BF857" t="str">
        <f>+IF($C857="","",IF(' Matrice Tarifaire NON AL'!BY860="","",' Matrice Tarifaire NON AL'!BY860))</f>
        <v/>
      </c>
      <c r="BG857" t="str">
        <f>+IF(C857="","",IF(' Matrice Tarifaire NON AL'!AK860="Composant de Box","999",IF(' Matrice Tarifaire NON AL'!AP860&lt;&gt;"",' Matrice Tarifaire NON AL'!AP860,IF(' Matrice Tarifaire NON AL'!AO860&lt;&gt;"",' Matrice Tarifaire NON AL'!AO860,' Matrice Tarifaire NON AL'!AN860))))</f>
        <v/>
      </c>
    </row>
    <row r="858" spans="1:59" x14ac:dyDescent="0.25">
      <c r="A858" t="str">
        <f>+IF($C858="","",IF(' Matrice Tarifaire NON AL'!N861="","",IF(' Matrice Tarifaire NON AL'!N861=0,"GTIN A 0 - Ne doit pas être mis dans PRE REF",TEXT(' Matrice Tarifaire NON AL'!N861,"00000000000000"))))</f>
        <v/>
      </c>
      <c r="B858" t="str">
        <f>+IF(C858="","",IF(L858=172,4,VLOOKUP(' Matrice Tarifaire NON AL'!AK861,Feuil3!$A$4:$B$14,2,0)))</f>
        <v/>
      </c>
      <c r="C858" t="str">
        <f>+IF(' Matrice Tarifaire NON AL'!O861="","",SUBSTITUTE(' Matrice Tarifaire NON AL'!O861,"CHAR (10)"," "))</f>
        <v/>
      </c>
      <c r="D858" t="str">
        <f>+IF($C858="","",SUBSTITUTE(' Matrice Tarifaire NON AL'!P861,"CHAR (13)"," "))</f>
        <v/>
      </c>
      <c r="E858" t="str">
        <f t="shared" si="40"/>
        <v/>
      </c>
      <c r="F858" t="str">
        <f>+IF($C858="","",IF(' Matrice Tarifaire NON AL'!AX861="","Non",' Matrice Tarifaire NON AL'!AX861))</f>
        <v/>
      </c>
      <c r="G858" t="str">
        <f>+IF($C858="","",IF(' Matrice Tarifaire NON AL'!Q861="DOMEDIA","MDD",IF(' Matrice Tarifaire NON AL'!Q861="APTA","MDD",IF(' Matrice Tarifaire NON AL'!Q861="TOP BUDGET","Premier Prix","MN"))))</f>
        <v/>
      </c>
      <c r="H858" t="str">
        <f>+IF($C858="","",' Matrice Tarifaire NON AL'!Q861)</f>
        <v/>
      </c>
      <c r="K858" t="str">
        <f>+IF($C858="","",' Matrice Tarifaire NON AL'!X861)</f>
        <v/>
      </c>
      <c r="L858" t="str">
        <f>+IF($C858="","",' Matrice Tarifaire NON AL'!X861)</f>
        <v/>
      </c>
      <c r="M858" t="str">
        <f>+IF($C858="","",' Matrice Tarifaire NON AL'!Y861)</f>
        <v/>
      </c>
      <c r="N858" t="str">
        <f>+IF($C858="","",' Matrice Tarifaire NON AL'!Z861)</f>
        <v/>
      </c>
      <c r="P858" t="str">
        <f>+IF(C858="","",IF(' Matrice Tarifaire NON AL'!X861&lt;&gt;168,"Non",""))</f>
        <v/>
      </c>
      <c r="Q858" t="str">
        <f>+IF($C858="","",' Matrice Tarifaire NON AL'!T861)</f>
        <v/>
      </c>
      <c r="R858" t="str">
        <f>+IF($C858="","",IF(' Matrice Tarifaire NON AL'!R861="","",' Matrice Tarifaire NON AL'!R861))</f>
        <v/>
      </c>
      <c r="S858" t="str">
        <f>+IF($C858="","",LEFT(' Matrice Tarifaire NON AL'!W861,1))</f>
        <v/>
      </c>
      <c r="T858" t="str">
        <f>+IF($C858="","",LEFT(' Matrice Tarifaire NON AL'!AY861,3))</f>
        <v/>
      </c>
      <c r="U858" t="str">
        <f t="shared" si="41"/>
        <v/>
      </c>
      <c r="V858" t="str">
        <f>+IF(C858="","",IF(VLOOKUP(' Matrice Tarifaire NON AL'!AK861,Feuil3!A:F,6,0)="Box",IF(' Matrice Tarifaire NON AL'!AL861="Mono-Référence","Homogène",IF(' Matrice Tarifaire NON AL'!AL861="Multi-Références","Panaché","")),IF(' Matrice Tarifaire NON AL'!AK861="A la Pièce","Composant sans Colisage",IF(' Matrice Tarifaire NON AL'!AK861="Composant de Box","Composant sans Colisage","Homogène"))))</f>
        <v/>
      </c>
      <c r="W858" t="str">
        <f>+IF($V858="","",VLOOKUP(' Matrice Tarifaire NON AL'!AK861,Feuil3!$A$4:$E$14,5,0))</f>
        <v/>
      </c>
      <c r="Y858" t="str">
        <f>+IF($V858="","",IF(VLOOKUP(' Matrice Tarifaire NON AL'!$AK861,Feuil3!$A$4:$D$14,4,0)="Palette",' Matrice Tarifaire NON AL'!AN861,""))</f>
        <v/>
      </c>
      <c r="AA858" t="str">
        <f>+IF($V858="","",IF(VLOOKUP(' Matrice Tarifaire NON AL'!$AK861,Feuil3!$A$4:$D$14,4,0)="Colis",' Matrice Tarifaire NON AL'!AN861,""))</f>
        <v/>
      </c>
      <c r="AC858" t="str">
        <f>+IF(V858="","",IF(VLOOKUP(' Matrice Tarifaire NON AL'!AK861,Feuil3!$A$4:$D$14,4,0)="Colis",IF(' Matrice Tarifaire NON AL'!AO861&gt;0,' Matrice Tarifaire NON AL'!AO861,""),""))</f>
        <v/>
      </c>
      <c r="AD858" t="str">
        <f t="shared" si="42"/>
        <v/>
      </c>
      <c r="AE858" t="str">
        <f>+IF(C858="","",' Matrice Tarifaire NON AL'!C861)</f>
        <v/>
      </c>
      <c r="AF858" t="str">
        <f>+IF(C858="","",' Matrice Tarifaire NON AL'!AQ861)</f>
        <v/>
      </c>
      <c r="AH858" t="str">
        <f>+IF(E858="","",' Matrice Tarifaire NON AL'!$U861)</f>
        <v/>
      </c>
      <c r="AI858" t="str">
        <f>+IF(F858="","",IF(' Matrice Tarifaire NON AL'!$V861="","",' Matrice Tarifaire NON AL'!$V861))</f>
        <v/>
      </c>
      <c r="AJ858" t="str">
        <f>+IF($C858="","",IF(' Matrice Tarifaire NON AL'!AZ861="","",' Matrice Tarifaire NON AL'!AZ861))</f>
        <v/>
      </c>
      <c r="AK858" t="str">
        <f>+IF($C858="","",IF(' Matrice Tarifaire NON AL'!BA861="","",' Matrice Tarifaire NON AL'!BA861))</f>
        <v/>
      </c>
      <c r="AL858" t="str">
        <f>+IF($C858="","",IF(' Matrice Tarifaire NON AL'!BB861="","",TEXT(' Matrice Tarifaire NON AL'!BB861,"0,0000")))</f>
        <v/>
      </c>
      <c r="AO858" t="str">
        <f>+IF($C858="","",IF(' Matrice Tarifaire NON AL'!BF861="","",TEXT(' Matrice Tarifaire NON AL'!BF861,"0,0000")))</f>
        <v/>
      </c>
      <c r="AP858" t="str">
        <f>+IF($C858="","",IF(' Matrice Tarifaire NON AL'!BG861="","",TEXT(' Matrice Tarifaire NON AL'!BG861,"0,0000")))</f>
        <v/>
      </c>
      <c r="AQ858" t="str">
        <f>+IF($C858="","",IF(' Matrice Tarifaire NON AL'!BH861="","",TEXT(' Matrice Tarifaire NON AL'!BH861,"0,0000")))</f>
        <v/>
      </c>
      <c r="AR858" t="str">
        <f>+IF($C858="","",IF(' Matrice Tarifaire NON AL'!BI861="","",TEXT(' Matrice Tarifaire NON AL'!BI861,"0,0000")))</f>
        <v/>
      </c>
      <c r="AS858" t="str">
        <f>+IF(C858="","",IF(' Matrice Tarifaire NON AL'!BJ861="","0",IF(' Matrice Tarifaire NON AL'!BJ861="","",' Matrice Tarifaire NON AL'!BJ861)))</f>
        <v/>
      </c>
      <c r="AT858" t="str">
        <f>+IF(C858="","",IF(' Matrice Tarifaire NON AL'!BK861="","",' Matrice Tarifaire NON AL'!$BK$6))</f>
        <v/>
      </c>
      <c r="AU858" t="str">
        <f>+IF(C858="","",IF(' Matrice Tarifaire NON AL'!BK861="","",TEXT(' Matrice Tarifaire NON AL'!BK861,"0,0000")))</f>
        <v/>
      </c>
      <c r="AV858" t="str">
        <f>+IF(C858="","",IF(' Matrice Tarifaire NON AL'!BL861="","",' Matrice Tarifaire NON AL'!$BL$6))</f>
        <v/>
      </c>
      <c r="AW858" t="str">
        <f>+IF(C858="","",IF(' Matrice Tarifaire NON AL'!BL861="","",TEXT(' Matrice Tarifaire NON AL'!BL861,"0,0000")))</f>
        <v/>
      </c>
      <c r="AX858" t="str">
        <f>+IF(C858="","",IF(' Matrice Tarifaire NON AL'!BM861="","",' Matrice Tarifaire NON AL'!$BM$6))</f>
        <v/>
      </c>
      <c r="AY858" t="str">
        <f>+IF(C858="","",IF(' Matrice Tarifaire NON AL'!BM861="","",TEXT(' Matrice Tarifaire NON AL'!BM861,"0,0000")))</f>
        <v/>
      </c>
      <c r="AZ858" t="str">
        <f>+IF(C858="","",IF(' Matrice Tarifaire NON AL'!BN861="","","Taxe DEEE"))</f>
        <v/>
      </c>
      <c r="BA858" t="str">
        <f>+IF(C858="","",IF(' Matrice Tarifaire NON AL'!BN861="","",TEXT(' Matrice Tarifaire NON AL'!BN861,"0,0000")))</f>
        <v/>
      </c>
      <c r="BD858" t="str">
        <f>+IF($C858="","",IF(' Matrice Tarifaire NON AL'!BR861="","",TEXT(' Matrice Tarifaire NON AL'!BR861,"0,000")))</f>
        <v/>
      </c>
      <c r="BE858" t="str">
        <f>+IF($C858="","",IF(' Matrice Tarifaire NON AL'!BS861="","",VALUE(TEXT(' Matrice Tarifaire NON AL'!BS861,"0,00"))))</f>
        <v/>
      </c>
      <c r="BF858" t="str">
        <f>+IF($C858="","",IF(' Matrice Tarifaire NON AL'!BY861="","",' Matrice Tarifaire NON AL'!BY861))</f>
        <v/>
      </c>
      <c r="BG858" t="str">
        <f>+IF(C858="","",IF(' Matrice Tarifaire NON AL'!AK861="Composant de Box","999",IF(' Matrice Tarifaire NON AL'!AP861&lt;&gt;"",' Matrice Tarifaire NON AL'!AP861,IF(' Matrice Tarifaire NON AL'!AO861&lt;&gt;"",' Matrice Tarifaire NON AL'!AO861,' Matrice Tarifaire NON AL'!AN861))))</f>
        <v/>
      </c>
    </row>
    <row r="859" spans="1:59" x14ac:dyDescent="0.25">
      <c r="A859" t="str">
        <f>+IF($C859="","",IF(' Matrice Tarifaire NON AL'!N862="","",IF(' Matrice Tarifaire NON AL'!N862=0,"GTIN A 0 - Ne doit pas être mis dans PRE REF",TEXT(' Matrice Tarifaire NON AL'!N862,"00000000000000"))))</f>
        <v/>
      </c>
      <c r="B859" t="str">
        <f>+IF(C859="","",IF(L859=172,4,VLOOKUP(' Matrice Tarifaire NON AL'!AK862,Feuil3!$A$4:$B$14,2,0)))</f>
        <v/>
      </c>
      <c r="C859" t="str">
        <f>+IF(' Matrice Tarifaire NON AL'!O862="","",SUBSTITUTE(' Matrice Tarifaire NON AL'!O862,"CHAR (10)"," "))</f>
        <v/>
      </c>
      <c r="D859" t="str">
        <f>+IF($C859="","",SUBSTITUTE(' Matrice Tarifaire NON AL'!P862,"CHAR (13)"," "))</f>
        <v/>
      </c>
      <c r="E859" t="str">
        <f t="shared" si="40"/>
        <v/>
      </c>
      <c r="F859" t="str">
        <f>+IF($C859="","",IF(' Matrice Tarifaire NON AL'!AX862="","Non",' Matrice Tarifaire NON AL'!AX862))</f>
        <v/>
      </c>
      <c r="G859" t="str">
        <f>+IF($C859="","",IF(' Matrice Tarifaire NON AL'!Q862="DOMEDIA","MDD",IF(' Matrice Tarifaire NON AL'!Q862="APTA","MDD",IF(' Matrice Tarifaire NON AL'!Q862="TOP BUDGET","Premier Prix","MN"))))</f>
        <v/>
      </c>
      <c r="H859" t="str">
        <f>+IF($C859="","",' Matrice Tarifaire NON AL'!Q862)</f>
        <v/>
      </c>
      <c r="K859" t="str">
        <f>+IF($C859="","",' Matrice Tarifaire NON AL'!X862)</f>
        <v/>
      </c>
      <c r="L859" t="str">
        <f>+IF($C859="","",' Matrice Tarifaire NON AL'!X862)</f>
        <v/>
      </c>
      <c r="M859" t="str">
        <f>+IF($C859="","",' Matrice Tarifaire NON AL'!Y862)</f>
        <v/>
      </c>
      <c r="N859" t="str">
        <f>+IF($C859="","",' Matrice Tarifaire NON AL'!Z862)</f>
        <v/>
      </c>
      <c r="P859" t="str">
        <f>+IF(C859="","",IF(' Matrice Tarifaire NON AL'!X862&lt;&gt;168,"Non",""))</f>
        <v/>
      </c>
      <c r="Q859" t="str">
        <f>+IF($C859="","",' Matrice Tarifaire NON AL'!T862)</f>
        <v/>
      </c>
      <c r="R859" t="str">
        <f>+IF($C859="","",IF(' Matrice Tarifaire NON AL'!R862="","",' Matrice Tarifaire NON AL'!R862))</f>
        <v/>
      </c>
      <c r="S859" t="str">
        <f>+IF($C859="","",LEFT(' Matrice Tarifaire NON AL'!W862,1))</f>
        <v/>
      </c>
      <c r="T859" t="str">
        <f>+IF($C859="","",LEFT(' Matrice Tarifaire NON AL'!AY862,3))</f>
        <v/>
      </c>
      <c r="U859" t="str">
        <f t="shared" si="41"/>
        <v/>
      </c>
      <c r="V859" t="str">
        <f>+IF(C859="","",IF(VLOOKUP(' Matrice Tarifaire NON AL'!AK862,Feuil3!A:F,6,0)="Box",IF(' Matrice Tarifaire NON AL'!AL862="Mono-Référence","Homogène",IF(' Matrice Tarifaire NON AL'!AL862="Multi-Références","Panaché","")),IF(' Matrice Tarifaire NON AL'!AK862="A la Pièce","Composant sans Colisage",IF(' Matrice Tarifaire NON AL'!AK862="Composant de Box","Composant sans Colisage","Homogène"))))</f>
        <v/>
      </c>
      <c r="W859" t="str">
        <f>+IF($V859="","",VLOOKUP(' Matrice Tarifaire NON AL'!AK862,Feuil3!$A$4:$E$14,5,0))</f>
        <v/>
      </c>
      <c r="Y859" t="str">
        <f>+IF($V859="","",IF(VLOOKUP(' Matrice Tarifaire NON AL'!$AK862,Feuil3!$A$4:$D$14,4,0)="Palette",' Matrice Tarifaire NON AL'!AN862,""))</f>
        <v/>
      </c>
      <c r="AA859" t="str">
        <f>+IF($V859="","",IF(VLOOKUP(' Matrice Tarifaire NON AL'!$AK862,Feuil3!$A$4:$D$14,4,0)="Colis",' Matrice Tarifaire NON AL'!AN862,""))</f>
        <v/>
      </c>
      <c r="AC859" t="str">
        <f>+IF(V859="","",IF(VLOOKUP(' Matrice Tarifaire NON AL'!AK862,Feuil3!$A$4:$D$14,4,0)="Colis",IF(' Matrice Tarifaire NON AL'!AO862&gt;0,' Matrice Tarifaire NON AL'!AO862,""),""))</f>
        <v/>
      </c>
      <c r="AD859" t="str">
        <f t="shared" si="42"/>
        <v/>
      </c>
      <c r="AE859" t="str">
        <f>+IF(C859="","",' Matrice Tarifaire NON AL'!C862)</f>
        <v/>
      </c>
      <c r="AF859" t="str">
        <f>+IF(C859="","",' Matrice Tarifaire NON AL'!AQ862)</f>
        <v/>
      </c>
      <c r="AH859" t="str">
        <f>+IF(E859="","",' Matrice Tarifaire NON AL'!$U862)</f>
        <v/>
      </c>
      <c r="AI859" t="str">
        <f>+IF(F859="","",IF(' Matrice Tarifaire NON AL'!$V862="","",' Matrice Tarifaire NON AL'!$V862))</f>
        <v/>
      </c>
      <c r="AJ859" t="str">
        <f>+IF($C859="","",IF(' Matrice Tarifaire NON AL'!AZ862="","",' Matrice Tarifaire NON AL'!AZ862))</f>
        <v/>
      </c>
      <c r="AK859" t="str">
        <f>+IF($C859="","",IF(' Matrice Tarifaire NON AL'!BA862="","",' Matrice Tarifaire NON AL'!BA862))</f>
        <v/>
      </c>
      <c r="AL859" t="str">
        <f>+IF($C859="","",IF(' Matrice Tarifaire NON AL'!BB862="","",TEXT(' Matrice Tarifaire NON AL'!BB862,"0,0000")))</f>
        <v/>
      </c>
      <c r="AO859" t="str">
        <f>+IF($C859="","",IF(' Matrice Tarifaire NON AL'!BF862="","",TEXT(' Matrice Tarifaire NON AL'!BF862,"0,0000")))</f>
        <v/>
      </c>
      <c r="AP859" t="str">
        <f>+IF($C859="","",IF(' Matrice Tarifaire NON AL'!BG862="","",TEXT(' Matrice Tarifaire NON AL'!BG862,"0,0000")))</f>
        <v/>
      </c>
      <c r="AQ859" t="str">
        <f>+IF($C859="","",IF(' Matrice Tarifaire NON AL'!BH862="","",TEXT(' Matrice Tarifaire NON AL'!BH862,"0,0000")))</f>
        <v/>
      </c>
      <c r="AR859" t="str">
        <f>+IF($C859="","",IF(' Matrice Tarifaire NON AL'!BI862="","",TEXT(' Matrice Tarifaire NON AL'!BI862,"0,0000")))</f>
        <v/>
      </c>
      <c r="AS859" t="str">
        <f>+IF(C859="","",IF(' Matrice Tarifaire NON AL'!BJ862="","0",IF(' Matrice Tarifaire NON AL'!BJ862="","",' Matrice Tarifaire NON AL'!BJ862)))</f>
        <v/>
      </c>
      <c r="AT859" t="str">
        <f>+IF(C859="","",IF(' Matrice Tarifaire NON AL'!BK862="","",' Matrice Tarifaire NON AL'!$BK$6))</f>
        <v/>
      </c>
      <c r="AU859" t="str">
        <f>+IF(C859="","",IF(' Matrice Tarifaire NON AL'!BK862="","",TEXT(' Matrice Tarifaire NON AL'!BK862,"0,0000")))</f>
        <v/>
      </c>
      <c r="AV859" t="str">
        <f>+IF(C859="","",IF(' Matrice Tarifaire NON AL'!BL862="","",' Matrice Tarifaire NON AL'!$BL$6))</f>
        <v/>
      </c>
      <c r="AW859" t="str">
        <f>+IF(C859="","",IF(' Matrice Tarifaire NON AL'!BL862="","",TEXT(' Matrice Tarifaire NON AL'!BL862,"0,0000")))</f>
        <v/>
      </c>
      <c r="AX859" t="str">
        <f>+IF(C859="","",IF(' Matrice Tarifaire NON AL'!BM862="","",' Matrice Tarifaire NON AL'!$BM$6))</f>
        <v/>
      </c>
      <c r="AY859" t="str">
        <f>+IF(C859="","",IF(' Matrice Tarifaire NON AL'!BM862="","",TEXT(' Matrice Tarifaire NON AL'!BM862,"0,0000")))</f>
        <v/>
      </c>
      <c r="AZ859" t="str">
        <f>+IF(C859="","",IF(' Matrice Tarifaire NON AL'!BN862="","","Taxe DEEE"))</f>
        <v/>
      </c>
      <c r="BA859" t="str">
        <f>+IF(C859="","",IF(' Matrice Tarifaire NON AL'!BN862="","",TEXT(' Matrice Tarifaire NON AL'!BN862,"0,0000")))</f>
        <v/>
      </c>
      <c r="BD859" t="str">
        <f>+IF($C859="","",IF(' Matrice Tarifaire NON AL'!BR862="","",TEXT(' Matrice Tarifaire NON AL'!BR862,"0,000")))</f>
        <v/>
      </c>
      <c r="BE859" t="str">
        <f>+IF($C859="","",IF(' Matrice Tarifaire NON AL'!BS862="","",VALUE(TEXT(' Matrice Tarifaire NON AL'!BS862,"0,00"))))</f>
        <v/>
      </c>
      <c r="BF859" t="str">
        <f>+IF($C859="","",IF(' Matrice Tarifaire NON AL'!BY862="","",' Matrice Tarifaire NON AL'!BY862))</f>
        <v/>
      </c>
      <c r="BG859" t="str">
        <f>+IF(C859="","",IF(' Matrice Tarifaire NON AL'!AK862="Composant de Box","999",IF(' Matrice Tarifaire NON AL'!AP862&lt;&gt;"",' Matrice Tarifaire NON AL'!AP862,IF(' Matrice Tarifaire NON AL'!AO862&lt;&gt;"",' Matrice Tarifaire NON AL'!AO862,' Matrice Tarifaire NON AL'!AN862))))</f>
        <v/>
      </c>
    </row>
    <row r="860" spans="1:59" x14ac:dyDescent="0.25">
      <c r="A860" t="str">
        <f>+IF($C860="","",IF(' Matrice Tarifaire NON AL'!N863="","",IF(' Matrice Tarifaire NON AL'!N863=0,"GTIN A 0 - Ne doit pas être mis dans PRE REF",TEXT(' Matrice Tarifaire NON AL'!N863,"00000000000000"))))</f>
        <v/>
      </c>
      <c r="B860" t="str">
        <f>+IF(C860="","",IF(L860=172,4,VLOOKUP(' Matrice Tarifaire NON AL'!AK863,Feuil3!$A$4:$B$14,2,0)))</f>
        <v/>
      </c>
      <c r="C860" t="str">
        <f>+IF(' Matrice Tarifaire NON AL'!O863="","",SUBSTITUTE(' Matrice Tarifaire NON AL'!O863,"CHAR (10)"," "))</f>
        <v/>
      </c>
      <c r="D860" t="str">
        <f>+IF($C860="","",SUBSTITUTE(' Matrice Tarifaire NON AL'!P863,"CHAR (13)"," "))</f>
        <v/>
      </c>
      <c r="E860" t="str">
        <f t="shared" si="40"/>
        <v/>
      </c>
      <c r="F860" t="str">
        <f>+IF($C860="","",IF(' Matrice Tarifaire NON AL'!AX863="","Non",' Matrice Tarifaire NON AL'!AX863))</f>
        <v/>
      </c>
      <c r="G860" t="str">
        <f>+IF($C860="","",IF(' Matrice Tarifaire NON AL'!Q863="DOMEDIA","MDD",IF(' Matrice Tarifaire NON AL'!Q863="APTA","MDD",IF(' Matrice Tarifaire NON AL'!Q863="TOP BUDGET","Premier Prix","MN"))))</f>
        <v/>
      </c>
      <c r="H860" t="str">
        <f>+IF($C860="","",' Matrice Tarifaire NON AL'!Q863)</f>
        <v/>
      </c>
      <c r="K860" t="str">
        <f>+IF($C860="","",' Matrice Tarifaire NON AL'!X863)</f>
        <v/>
      </c>
      <c r="L860" t="str">
        <f>+IF($C860="","",' Matrice Tarifaire NON AL'!X863)</f>
        <v/>
      </c>
      <c r="M860" t="str">
        <f>+IF($C860="","",' Matrice Tarifaire NON AL'!Y863)</f>
        <v/>
      </c>
      <c r="N860" t="str">
        <f>+IF($C860="","",' Matrice Tarifaire NON AL'!Z863)</f>
        <v/>
      </c>
      <c r="P860" t="str">
        <f>+IF(C860="","",IF(' Matrice Tarifaire NON AL'!X863&lt;&gt;168,"Non",""))</f>
        <v/>
      </c>
      <c r="Q860" t="str">
        <f>+IF($C860="","",' Matrice Tarifaire NON AL'!T863)</f>
        <v/>
      </c>
      <c r="R860" t="str">
        <f>+IF($C860="","",IF(' Matrice Tarifaire NON AL'!R863="","",' Matrice Tarifaire NON AL'!R863))</f>
        <v/>
      </c>
      <c r="S860" t="str">
        <f>+IF($C860="","",LEFT(' Matrice Tarifaire NON AL'!W863,1))</f>
        <v/>
      </c>
      <c r="T860" t="str">
        <f>+IF($C860="","",LEFT(' Matrice Tarifaire NON AL'!AY863,3))</f>
        <v/>
      </c>
      <c r="U860" t="str">
        <f t="shared" si="41"/>
        <v/>
      </c>
      <c r="V860" t="str">
        <f>+IF(C860="","",IF(VLOOKUP(' Matrice Tarifaire NON AL'!AK863,Feuil3!A:F,6,0)="Box",IF(' Matrice Tarifaire NON AL'!AL863="Mono-Référence","Homogène",IF(' Matrice Tarifaire NON AL'!AL863="Multi-Références","Panaché","")),IF(' Matrice Tarifaire NON AL'!AK863="A la Pièce","Composant sans Colisage",IF(' Matrice Tarifaire NON AL'!AK863="Composant de Box","Composant sans Colisage","Homogène"))))</f>
        <v/>
      </c>
      <c r="W860" t="str">
        <f>+IF($V860="","",VLOOKUP(' Matrice Tarifaire NON AL'!AK863,Feuil3!$A$4:$E$14,5,0))</f>
        <v/>
      </c>
      <c r="Y860" t="str">
        <f>+IF($V860="","",IF(VLOOKUP(' Matrice Tarifaire NON AL'!$AK863,Feuil3!$A$4:$D$14,4,0)="Palette",' Matrice Tarifaire NON AL'!AN863,""))</f>
        <v/>
      </c>
      <c r="AA860" t="str">
        <f>+IF($V860="","",IF(VLOOKUP(' Matrice Tarifaire NON AL'!$AK863,Feuil3!$A$4:$D$14,4,0)="Colis",' Matrice Tarifaire NON AL'!AN863,""))</f>
        <v/>
      </c>
      <c r="AC860" t="str">
        <f>+IF(V860="","",IF(VLOOKUP(' Matrice Tarifaire NON AL'!AK863,Feuil3!$A$4:$D$14,4,0)="Colis",IF(' Matrice Tarifaire NON AL'!AO863&gt;0,' Matrice Tarifaire NON AL'!AO863,""),""))</f>
        <v/>
      </c>
      <c r="AD860" t="str">
        <f t="shared" si="42"/>
        <v/>
      </c>
      <c r="AE860" t="str">
        <f>+IF(C860="","",' Matrice Tarifaire NON AL'!C863)</f>
        <v/>
      </c>
      <c r="AF860" t="str">
        <f>+IF(C860="","",' Matrice Tarifaire NON AL'!AQ863)</f>
        <v/>
      </c>
      <c r="AH860" t="str">
        <f>+IF(E860="","",' Matrice Tarifaire NON AL'!$U863)</f>
        <v/>
      </c>
      <c r="AI860" t="str">
        <f>+IF(F860="","",IF(' Matrice Tarifaire NON AL'!$V863="","",' Matrice Tarifaire NON AL'!$V863))</f>
        <v/>
      </c>
      <c r="AJ860" t="str">
        <f>+IF($C860="","",IF(' Matrice Tarifaire NON AL'!AZ863="","",' Matrice Tarifaire NON AL'!AZ863))</f>
        <v/>
      </c>
      <c r="AK860" t="str">
        <f>+IF($C860="","",IF(' Matrice Tarifaire NON AL'!BA863="","",' Matrice Tarifaire NON AL'!BA863))</f>
        <v/>
      </c>
      <c r="AL860" t="str">
        <f>+IF($C860="","",IF(' Matrice Tarifaire NON AL'!BB863="","",TEXT(' Matrice Tarifaire NON AL'!BB863,"0,0000")))</f>
        <v/>
      </c>
      <c r="AO860" t="str">
        <f>+IF($C860="","",IF(' Matrice Tarifaire NON AL'!BF863="","",TEXT(' Matrice Tarifaire NON AL'!BF863,"0,0000")))</f>
        <v/>
      </c>
      <c r="AP860" t="str">
        <f>+IF($C860="","",IF(' Matrice Tarifaire NON AL'!BG863="","",TEXT(' Matrice Tarifaire NON AL'!BG863,"0,0000")))</f>
        <v/>
      </c>
      <c r="AQ860" t="str">
        <f>+IF($C860="","",IF(' Matrice Tarifaire NON AL'!BH863="","",TEXT(' Matrice Tarifaire NON AL'!BH863,"0,0000")))</f>
        <v/>
      </c>
      <c r="AR860" t="str">
        <f>+IF($C860="","",IF(' Matrice Tarifaire NON AL'!BI863="","",TEXT(' Matrice Tarifaire NON AL'!BI863,"0,0000")))</f>
        <v/>
      </c>
      <c r="AS860" t="str">
        <f>+IF(C860="","",IF(' Matrice Tarifaire NON AL'!BJ863="","0",IF(' Matrice Tarifaire NON AL'!BJ863="","",' Matrice Tarifaire NON AL'!BJ863)))</f>
        <v/>
      </c>
      <c r="AT860" t="str">
        <f>+IF(C860="","",IF(' Matrice Tarifaire NON AL'!BK863="","",' Matrice Tarifaire NON AL'!$BK$6))</f>
        <v/>
      </c>
      <c r="AU860" t="str">
        <f>+IF(C860="","",IF(' Matrice Tarifaire NON AL'!BK863="","",TEXT(' Matrice Tarifaire NON AL'!BK863,"0,0000")))</f>
        <v/>
      </c>
      <c r="AV860" t="str">
        <f>+IF(C860="","",IF(' Matrice Tarifaire NON AL'!BL863="","",' Matrice Tarifaire NON AL'!$BL$6))</f>
        <v/>
      </c>
      <c r="AW860" t="str">
        <f>+IF(C860="","",IF(' Matrice Tarifaire NON AL'!BL863="","",TEXT(' Matrice Tarifaire NON AL'!BL863,"0,0000")))</f>
        <v/>
      </c>
      <c r="AX860" t="str">
        <f>+IF(C860="","",IF(' Matrice Tarifaire NON AL'!BM863="","",' Matrice Tarifaire NON AL'!$BM$6))</f>
        <v/>
      </c>
      <c r="AY860" t="str">
        <f>+IF(C860="","",IF(' Matrice Tarifaire NON AL'!BM863="","",TEXT(' Matrice Tarifaire NON AL'!BM863,"0,0000")))</f>
        <v/>
      </c>
      <c r="AZ860" t="str">
        <f>+IF(C860="","",IF(' Matrice Tarifaire NON AL'!BN863="","","Taxe DEEE"))</f>
        <v/>
      </c>
      <c r="BA860" t="str">
        <f>+IF(C860="","",IF(' Matrice Tarifaire NON AL'!BN863="","",TEXT(' Matrice Tarifaire NON AL'!BN863,"0,0000")))</f>
        <v/>
      </c>
      <c r="BD860" t="str">
        <f>+IF($C860="","",IF(' Matrice Tarifaire NON AL'!BR863="","",TEXT(' Matrice Tarifaire NON AL'!BR863,"0,000")))</f>
        <v/>
      </c>
      <c r="BE860" t="str">
        <f>+IF($C860="","",IF(' Matrice Tarifaire NON AL'!BS863="","",VALUE(TEXT(' Matrice Tarifaire NON AL'!BS863,"0,00"))))</f>
        <v/>
      </c>
      <c r="BF860" t="str">
        <f>+IF($C860="","",IF(' Matrice Tarifaire NON AL'!BY863="","",' Matrice Tarifaire NON AL'!BY863))</f>
        <v/>
      </c>
      <c r="BG860" t="str">
        <f>+IF(C860="","",IF(' Matrice Tarifaire NON AL'!AK863="Composant de Box","999",IF(' Matrice Tarifaire NON AL'!AP863&lt;&gt;"",' Matrice Tarifaire NON AL'!AP863,IF(' Matrice Tarifaire NON AL'!AO863&lt;&gt;"",' Matrice Tarifaire NON AL'!AO863,' Matrice Tarifaire NON AL'!AN863))))</f>
        <v/>
      </c>
    </row>
    <row r="861" spans="1:59" x14ac:dyDescent="0.25">
      <c r="A861" t="str">
        <f>+IF($C861="","",IF(' Matrice Tarifaire NON AL'!N864="","",IF(' Matrice Tarifaire NON AL'!N864=0,"GTIN A 0 - Ne doit pas être mis dans PRE REF",TEXT(' Matrice Tarifaire NON AL'!N864,"00000000000000"))))</f>
        <v/>
      </c>
      <c r="B861" t="str">
        <f>+IF(C861="","",IF(L861=172,4,VLOOKUP(' Matrice Tarifaire NON AL'!AK864,Feuil3!$A$4:$B$14,2,0)))</f>
        <v/>
      </c>
      <c r="C861" t="str">
        <f>+IF(' Matrice Tarifaire NON AL'!O864="","",SUBSTITUTE(' Matrice Tarifaire NON AL'!O864,"CHAR (10)"," "))</f>
        <v/>
      </c>
      <c r="D861" t="str">
        <f>+IF($C861="","",SUBSTITUTE(' Matrice Tarifaire NON AL'!P864,"CHAR (13)"," "))</f>
        <v/>
      </c>
      <c r="E861" t="str">
        <f t="shared" si="40"/>
        <v/>
      </c>
      <c r="F861" t="str">
        <f>+IF($C861="","",IF(' Matrice Tarifaire NON AL'!AX864="","Non",' Matrice Tarifaire NON AL'!AX864))</f>
        <v/>
      </c>
      <c r="G861" t="str">
        <f>+IF($C861="","",IF(' Matrice Tarifaire NON AL'!Q864="DOMEDIA","MDD",IF(' Matrice Tarifaire NON AL'!Q864="APTA","MDD",IF(' Matrice Tarifaire NON AL'!Q864="TOP BUDGET","Premier Prix","MN"))))</f>
        <v/>
      </c>
      <c r="H861" t="str">
        <f>+IF($C861="","",' Matrice Tarifaire NON AL'!Q864)</f>
        <v/>
      </c>
      <c r="K861" t="str">
        <f>+IF($C861="","",' Matrice Tarifaire NON AL'!X864)</f>
        <v/>
      </c>
      <c r="L861" t="str">
        <f>+IF($C861="","",' Matrice Tarifaire NON AL'!X864)</f>
        <v/>
      </c>
      <c r="M861" t="str">
        <f>+IF($C861="","",' Matrice Tarifaire NON AL'!Y864)</f>
        <v/>
      </c>
      <c r="N861" t="str">
        <f>+IF($C861="","",' Matrice Tarifaire NON AL'!Z864)</f>
        <v/>
      </c>
      <c r="P861" t="str">
        <f>+IF(C861="","",IF(' Matrice Tarifaire NON AL'!X864&lt;&gt;168,"Non",""))</f>
        <v/>
      </c>
      <c r="Q861" t="str">
        <f>+IF($C861="","",' Matrice Tarifaire NON AL'!T864)</f>
        <v/>
      </c>
      <c r="R861" t="str">
        <f>+IF($C861="","",IF(' Matrice Tarifaire NON AL'!R864="","",' Matrice Tarifaire NON AL'!R864))</f>
        <v/>
      </c>
      <c r="S861" t="str">
        <f>+IF($C861="","",LEFT(' Matrice Tarifaire NON AL'!W864,1))</f>
        <v/>
      </c>
      <c r="T861" t="str">
        <f>+IF($C861="","",LEFT(' Matrice Tarifaire NON AL'!AY864,3))</f>
        <v/>
      </c>
      <c r="U861" t="str">
        <f t="shared" si="41"/>
        <v/>
      </c>
      <c r="V861" t="str">
        <f>+IF(C861="","",IF(VLOOKUP(' Matrice Tarifaire NON AL'!AK864,Feuil3!A:F,6,0)="Box",IF(' Matrice Tarifaire NON AL'!AL864="Mono-Référence","Homogène",IF(' Matrice Tarifaire NON AL'!AL864="Multi-Références","Panaché","")),IF(' Matrice Tarifaire NON AL'!AK864="A la Pièce","Composant sans Colisage",IF(' Matrice Tarifaire NON AL'!AK864="Composant de Box","Composant sans Colisage","Homogène"))))</f>
        <v/>
      </c>
      <c r="W861" t="str">
        <f>+IF($V861="","",VLOOKUP(' Matrice Tarifaire NON AL'!AK864,Feuil3!$A$4:$E$14,5,0))</f>
        <v/>
      </c>
      <c r="Y861" t="str">
        <f>+IF($V861="","",IF(VLOOKUP(' Matrice Tarifaire NON AL'!$AK864,Feuil3!$A$4:$D$14,4,0)="Palette",' Matrice Tarifaire NON AL'!AN864,""))</f>
        <v/>
      </c>
      <c r="AA861" t="str">
        <f>+IF($V861="","",IF(VLOOKUP(' Matrice Tarifaire NON AL'!$AK864,Feuil3!$A$4:$D$14,4,0)="Colis",' Matrice Tarifaire NON AL'!AN864,""))</f>
        <v/>
      </c>
      <c r="AC861" t="str">
        <f>+IF(V861="","",IF(VLOOKUP(' Matrice Tarifaire NON AL'!AK864,Feuil3!$A$4:$D$14,4,0)="Colis",IF(' Matrice Tarifaire NON AL'!AO864&gt;0,' Matrice Tarifaire NON AL'!AO864,""),""))</f>
        <v/>
      </c>
      <c r="AD861" t="str">
        <f t="shared" si="42"/>
        <v/>
      </c>
      <c r="AE861" t="str">
        <f>+IF(C861="","",' Matrice Tarifaire NON AL'!C864)</f>
        <v/>
      </c>
      <c r="AF861" t="str">
        <f>+IF(C861="","",' Matrice Tarifaire NON AL'!AQ864)</f>
        <v/>
      </c>
      <c r="AH861" t="str">
        <f>+IF(E861="","",' Matrice Tarifaire NON AL'!$U864)</f>
        <v/>
      </c>
      <c r="AI861" t="str">
        <f>+IF(F861="","",IF(' Matrice Tarifaire NON AL'!$V864="","",' Matrice Tarifaire NON AL'!$V864))</f>
        <v/>
      </c>
      <c r="AJ861" t="str">
        <f>+IF($C861="","",IF(' Matrice Tarifaire NON AL'!AZ864="","",' Matrice Tarifaire NON AL'!AZ864))</f>
        <v/>
      </c>
      <c r="AK861" t="str">
        <f>+IF($C861="","",IF(' Matrice Tarifaire NON AL'!BA864="","",' Matrice Tarifaire NON AL'!BA864))</f>
        <v/>
      </c>
      <c r="AL861" t="str">
        <f>+IF($C861="","",IF(' Matrice Tarifaire NON AL'!BB864="","",TEXT(' Matrice Tarifaire NON AL'!BB864,"0,0000")))</f>
        <v/>
      </c>
      <c r="AO861" t="str">
        <f>+IF($C861="","",IF(' Matrice Tarifaire NON AL'!BF864="","",TEXT(' Matrice Tarifaire NON AL'!BF864,"0,0000")))</f>
        <v/>
      </c>
      <c r="AP861" t="str">
        <f>+IF($C861="","",IF(' Matrice Tarifaire NON AL'!BG864="","",TEXT(' Matrice Tarifaire NON AL'!BG864,"0,0000")))</f>
        <v/>
      </c>
      <c r="AQ861" t="str">
        <f>+IF($C861="","",IF(' Matrice Tarifaire NON AL'!BH864="","",TEXT(' Matrice Tarifaire NON AL'!BH864,"0,0000")))</f>
        <v/>
      </c>
      <c r="AR861" t="str">
        <f>+IF($C861="","",IF(' Matrice Tarifaire NON AL'!BI864="","",TEXT(' Matrice Tarifaire NON AL'!BI864,"0,0000")))</f>
        <v/>
      </c>
      <c r="AS861" t="str">
        <f>+IF(C861="","",IF(' Matrice Tarifaire NON AL'!BJ864="","0",IF(' Matrice Tarifaire NON AL'!BJ864="","",' Matrice Tarifaire NON AL'!BJ864)))</f>
        <v/>
      </c>
      <c r="AT861" t="str">
        <f>+IF(C861="","",IF(' Matrice Tarifaire NON AL'!BK864="","",' Matrice Tarifaire NON AL'!$BK$6))</f>
        <v/>
      </c>
      <c r="AU861" t="str">
        <f>+IF(C861="","",IF(' Matrice Tarifaire NON AL'!BK864="","",TEXT(' Matrice Tarifaire NON AL'!BK864,"0,0000")))</f>
        <v/>
      </c>
      <c r="AV861" t="str">
        <f>+IF(C861="","",IF(' Matrice Tarifaire NON AL'!BL864="","",' Matrice Tarifaire NON AL'!$BL$6))</f>
        <v/>
      </c>
      <c r="AW861" t="str">
        <f>+IF(C861="","",IF(' Matrice Tarifaire NON AL'!BL864="","",TEXT(' Matrice Tarifaire NON AL'!BL864,"0,0000")))</f>
        <v/>
      </c>
      <c r="AX861" t="str">
        <f>+IF(C861="","",IF(' Matrice Tarifaire NON AL'!BM864="","",' Matrice Tarifaire NON AL'!$BM$6))</f>
        <v/>
      </c>
      <c r="AY861" t="str">
        <f>+IF(C861="","",IF(' Matrice Tarifaire NON AL'!BM864="","",TEXT(' Matrice Tarifaire NON AL'!BM864,"0,0000")))</f>
        <v/>
      </c>
      <c r="AZ861" t="str">
        <f>+IF(C861="","",IF(' Matrice Tarifaire NON AL'!BN864="","","Taxe DEEE"))</f>
        <v/>
      </c>
      <c r="BA861" t="str">
        <f>+IF(C861="","",IF(' Matrice Tarifaire NON AL'!BN864="","",TEXT(' Matrice Tarifaire NON AL'!BN864,"0,0000")))</f>
        <v/>
      </c>
      <c r="BD861" t="str">
        <f>+IF($C861="","",IF(' Matrice Tarifaire NON AL'!BR864="","",TEXT(' Matrice Tarifaire NON AL'!BR864,"0,000")))</f>
        <v/>
      </c>
      <c r="BE861" t="str">
        <f>+IF($C861="","",IF(' Matrice Tarifaire NON AL'!BS864="","",VALUE(TEXT(' Matrice Tarifaire NON AL'!BS864,"0,00"))))</f>
        <v/>
      </c>
      <c r="BF861" t="str">
        <f>+IF($C861="","",IF(' Matrice Tarifaire NON AL'!BY864="","",' Matrice Tarifaire NON AL'!BY864))</f>
        <v/>
      </c>
      <c r="BG861" t="str">
        <f>+IF(C861="","",IF(' Matrice Tarifaire NON AL'!AK864="Composant de Box","999",IF(' Matrice Tarifaire NON AL'!AP864&lt;&gt;"",' Matrice Tarifaire NON AL'!AP864,IF(' Matrice Tarifaire NON AL'!AO864&lt;&gt;"",' Matrice Tarifaire NON AL'!AO864,' Matrice Tarifaire NON AL'!AN864))))</f>
        <v/>
      </c>
    </row>
    <row r="862" spans="1:59" x14ac:dyDescent="0.25">
      <c r="A862" t="str">
        <f>+IF($C862="","",IF(' Matrice Tarifaire NON AL'!N865="","",IF(' Matrice Tarifaire NON AL'!N865=0,"GTIN A 0 - Ne doit pas être mis dans PRE REF",TEXT(' Matrice Tarifaire NON AL'!N865,"00000000000000"))))</f>
        <v/>
      </c>
      <c r="B862" t="str">
        <f>+IF(C862="","",IF(L862=172,4,VLOOKUP(' Matrice Tarifaire NON AL'!AK865,Feuil3!$A$4:$B$14,2,0)))</f>
        <v/>
      </c>
      <c r="C862" t="str">
        <f>+IF(' Matrice Tarifaire NON AL'!O865="","",SUBSTITUTE(' Matrice Tarifaire NON AL'!O865,"CHAR (10)"," "))</f>
        <v/>
      </c>
      <c r="D862" t="str">
        <f>+IF($C862="","",SUBSTITUTE(' Matrice Tarifaire NON AL'!P865,"CHAR (13)"," "))</f>
        <v/>
      </c>
      <c r="E862" t="str">
        <f t="shared" si="40"/>
        <v/>
      </c>
      <c r="F862" t="str">
        <f>+IF($C862="","",IF(' Matrice Tarifaire NON AL'!AX865="","Non",' Matrice Tarifaire NON AL'!AX865))</f>
        <v/>
      </c>
      <c r="G862" t="str">
        <f>+IF($C862="","",IF(' Matrice Tarifaire NON AL'!Q865="DOMEDIA","MDD",IF(' Matrice Tarifaire NON AL'!Q865="APTA","MDD",IF(' Matrice Tarifaire NON AL'!Q865="TOP BUDGET","Premier Prix","MN"))))</f>
        <v/>
      </c>
      <c r="H862" t="str">
        <f>+IF($C862="","",' Matrice Tarifaire NON AL'!Q865)</f>
        <v/>
      </c>
      <c r="K862" t="str">
        <f>+IF($C862="","",' Matrice Tarifaire NON AL'!X865)</f>
        <v/>
      </c>
      <c r="L862" t="str">
        <f>+IF($C862="","",' Matrice Tarifaire NON AL'!X865)</f>
        <v/>
      </c>
      <c r="M862" t="str">
        <f>+IF($C862="","",' Matrice Tarifaire NON AL'!Y865)</f>
        <v/>
      </c>
      <c r="N862" t="str">
        <f>+IF($C862="","",' Matrice Tarifaire NON AL'!Z865)</f>
        <v/>
      </c>
      <c r="P862" t="str">
        <f>+IF(C862="","",IF(' Matrice Tarifaire NON AL'!X865&lt;&gt;168,"Non",""))</f>
        <v/>
      </c>
      <c r="Q862" t="str">
        <f>+IF($C862="","",' Matrice Tarifaire NON AL'!T865)</f>
        <v/>
      </c>
      <c r="R862" t="str">
        <f>+IF($C862="","",IF(' Matrice Tarifaire NON AL'!R865="","",' Matrice Tarifaire NON AL'!R865))</f>
        <v/>
      </c>
      <c r="S862" t="str">
        <f>+IF($C862="","",LEFT(' Matrice Tarifaire NON AL'!W865,1))</f>
        <v/>
      </c>
      <c r="T862" t="str">
        <f>+IF($C862="","",LEFT(' Matrice Tarifaire NON AL'!AY865,3))</f>
        <v/>
      </c>
      <c r="U862" t="str">
        <f t="shared" si="41"/>
        <v/>
      </c>
      <c r="V862" t="str">
        <f>+IF(C862="","",IF(VLOOKUP(' Matrice Tarifaire NON AL'!AK865,Feuil3!A:F,6,0)="Box",IF(' Matrice Tarifaire NON AL'!AL865="Mono-Référence","Homogène",IF(' Matrice Tarifaire NON AL'!AL865="Multi-Références","Panaché","")),IF(' Matrice Tarifaire NON AL'!AK865="A la Pièce","Composant sans Colisage",IF(' Matrice Tarifaire NON AL'!AK865="Composant de Box","Composant sans Colisage","Homogène"))))</f>
        <v/>
      </c>
      <c r="W862" t="str">
        <f>+IF($V862="","",VLOOKUP(' Matrice Tarifaire NON AL'!AK865,Feuil3!$A$4:$E$14,5,0))</f>
        <v/>
      </c>
      <c r="Y862" t="str">
        <f>+IF($V862="","",IF(VLOOKUP(' Matrice Tarifaire NON AL'!$AK865,Feuil3!$A$4:$D$14,4,0)="Palette",' Matrice Tarifaire NON AL'!AN865,""))</f>
        <v/>
      </c>
      <c r="AA862" t="str">
        <f>+IF($V862="","",IF(VLOOKUP(' Matrice Tarifaire NON AL'!$AK865,Feuil3!$A$4:$D$14,4,0)="Colis",' Matrice Tarifaire NON AL'!AN865,""))</f>
        <v/>
      </c>
      <c r="AC862" t="str">
        <f>+IF(V862="","",IF(VLOOKUP(' Matrice Tarifaire NON AL'!AK865,Feuil3!$A$4:$D$14,4,0)="Colis",IF(' Matrice Tarifaire NON AL'!AO865&gt;0,' Matrice Tarifaire NON AL'!AO865,""),""))</f>
        <v/>
      </c>
      <c r="AD862" t="str">
        <f t="shared" si="42"/>
        <v/>
      </c>
      <c r="AE862" t="str">
        <f>+IF(C862="","",' Matrice Tarifaire NON AL'!C865)</f>
        <v/>
      </c>
      <c r="AF862" t="str">
        <f>+IF(C862="","",' Matrice Tarifaire NON AL'!AQ865)</f>
        <v/>
      </c>
      <c r="AH862" t="str">
        <f>+IF(E862="","",' Matrice Tarifaire NON AL'!$U865)</f>
        <v/>
      </c>
      <c r="AI862" t="str">
        <f>+IF(F862="","",IF(' Matrice Tarifaire NON AL'!$V865="","",' Matrice Tarifaire NON AL'!$V865))</f>
        <v/>
      </c>
      <c r="AJ862" t="str">
        <f>+IF($C862="","",IF(' Matrice Tarifaire NON AL'!AZ865="","",' Matrice Tarifaire NON AL'!AZ865))</f>
        <v/>
      </c>
      <c r="AK862" t="str">
        <f>+IF($C862="","",IF(' Matrice Tarifaire NON AL'!BA865="","",' Matrice Tarifaire NON AL'!BA865))</f>
        <v/>
      </c>
      <c r="AL862" t="str">
        <f>+IF($C862="","",IF(' Matrice Tarifaire NON AL'!BB865="","",TEXT(' Matrice Tarifaire NON AL'!BB865,"0,0000")))</f>
        <v/>
      </c>
      <c r="AO862" t="str">
        <f>+IF($C862="","",IF(' Matrice Tarifaire NON AL'!BF865="","",TEXT(' Matrice Tarifaire NON AL'!BF865,"0,0000")))</f>
        <v/>
      </c>
      <c r="AP862" t="str">
        <f>+IF($C862="","",IF(' Matrice Tarifaire NON AL'!BG865="","",TEXT(' Matrice Tarifaire NON AL'!BG865,"0,0000")))</f>
        <v/>
      </c>
      <c r="AQ862" t="str">
        <f>+IF($C862="","",IF(' Matrice Tarifaire NON AL'!BH865="","",TEXT(' Matrice Tarifaire NON AL'!BH865,"0,0000")))</f>
        <v/>
      </c>
      <c r="AR862" t="str">
        <f>+IF($C862="","",IF(' Matrice Tarifaire NON AL'!BI865="","",TEXT(' Matrice Tarifaire NON AL'!BI865,"0,0000")))</f>
        <v/>
      </c>
      <c r="AS862" t="str">
        <f>+IF(C862="","",IF(' Matrice Tarifaire NON AL'!BJ865="","0",IF(' Matrice Tarifaire NON AL'!BJ865="","",' Matrice Tarifaire NON AL'!BJ865)))</f>
        <v/>
      </c>
      <c r="AT862" t="str">
        <f>+IF(C862="","",IF(' Matrice Tarifaire NON AL'!BK865="","",' Matrice Tarifaire NON AL'!$BK$6))</f>
        <v/>
      </c>
      <c r="AU862" t="str">
        <f>+IF(C862="","",IF(' Matrice Tarifaire NON AL'!BK865="","",TEXT(' Matrice Tarifaire NON AL'!BK865,"0,0000")))</f>
        <v/>
      </c>
      <c r="AV862" t="str">
        <f>+IF(C862="","",IF(' Matrice Tarifaire NON AL'!BL865="","",' Matrice Tarifaire NON AL'!$BL$6))</f>
        <v/>
      </c>
      <c r="AW862" t="str">
        <f>+IF(C862="","",IF(' Matrice Tarifaire NON AL'!BL865="","",TEXT(' Matrice Tarifaire NON AL'!BL865,"0,0000")))</f>
        <v/>
      </c>
      <c r="AX862" t="str">
        <f>+IF(C862="","",IF(' Matrice Tarifaire NON AL'!BM865="","",' Matrice Tarifaire NON AL'!$BM$6))</f>
        <v/>
      </c>
      <c r="AY862" t="str">
        <f>+IF(C862="","",IF(' Matrice Tarifaire NON AL'!BM865="","",TEXT(' Matrice Tarifaire NON AL'!BM865,"0,0000")))</f>
        <v/>
      </c>
      <c r="AZ862" t="str">
        <f>+IF(C862="","",IF(' Matrice Tarifaire NON AL'!BN865="","","Taxe DEEE"))</f>
        <v/>
      </c>
      <c r="BA862" t="str">
        <f>+IF(C862="","",IF(' Matrice Tarifaire NON AL'!BN865="","",TEXT(' Matrice Tarifaire NON AL'!BN865,"0,0000")))</f>
        <v/>
      </c>
      <c r="BD862" t="str">
        <f>+IF($C862="","",IF(' Matrice Tarifaire NON AL'!BR865="","",TEXT(' Matrice Tarifaire NON AL'!BR865,"0,000")))</f>
        <v/>
      </c>
      <c r="BE862" t="str">
        <f>+IF($C862="","",IF(' Matrice Tarifaire NON AL'!BS865="","",VALUE(TEXT(' Matrice Tarifaire NON AL'!BS865,"0,00"))))</f>
        <v/>
      </c>
      <c r="BF862" t="str">
        <f>+IF($C862="","",IF(' Matrice Tarifaire NON AL'!BY865="","",' Matrice Tarifaire NON AL'!BY865))</f>
        <v/>
      </c>
      <c r="BG862" t="str">
        <f>+IF(C862="","",IF(' Matrice Tarifaire NON AL'!AK865="Composant de Box","999",IF(' Matrice Tarifaire NON AL'!AP865&lt;&gt;"",' Matrice Tarifaire NON AL'!AP865,IF(' Matrice Tarifaire NON AL'!AO865&lt;&gt;"",' Matrice Tarifaire NON AL'!AO865,' Matrice Tarifaire NON AL'!AN865))))</f>
        <v/>
      </c>
    </row>
    <row r="863" spans="1:59" x14ac:dyDescent="0.25">
      <c r="A863" t="str">
        <f>+IF($C863="","",IF(' Matrice Tarifaire NON AL'!N866="","",IF(' Matrice Tarifaire NON AL'!N866=0,"GTIN A 0 - Ne doit pas être mis dans PRE REF",TEXT(' Matrice Tarifaire NON AL'!N866,"00000000000000"))))</f>
        <v/>
      </c>
      <c r="B863" t="str">
        <f>+IF(C863="","",IF(L863=172,4,VLOOKUP(' Matrice Tarifaire NON AL'!AK866,Feuil3!$A$4:$B$14,2,0)))</f>
        <v/>
      </c>
      <c r="C863" t="str">
        <f>+IF(' Matrice Tarifaire NON AL'!O866="","",SUBSTITUTE(' Matrice Tarifaire NON AL'!O866,"CHAR (10)"," "))</f>
        <v/>
      </c>
      <c r="D863" t="str">
        <f>+IF($C863="","",SUBSTITUTE(' Matrice Tarifaire NON AL'!P866,"CHAR (13)"," "))</f>
        <v/>
      </c>
      <c r="E863" t="str">
        <f t="shared" si="40"/>
        <v/>
      </c>
      <c r="F863" t="str">
        <f>+IF($C863="","",IF(' Matrice Tarifaire NON AL'!AX866="","Non",' Matrice Tarifaire NON AL'!AX866))</f>
        <v/>
      </c>
      <c r="G863" t="str">
        <f>+IF($C863="","",IF(' Matrice Tarifaire NON AL'!Q866="DOMEDIA","MDD",IF(' Matrice Tarifaire NON AL'!Q866="APTA","MDD",IF(' Matrice Tarifaire NON AL'!Q866="TOP BUDGET","Premier Prix","MN"))))</f>
        <v/>
      </c>
      <c r="H863" t="str">
        <f>+IF($C863="","",' Matrice Tarifaire NON AL'!Q866)</f>
        <v/>
      </c>
      <c r="K863" t="str">
        <f>+IF($C863="","",' Matrice Tarifaire NON AL'!X866)</f>
        <v/>
      </c>
      <c r="L863" t="str">
        <f>+IF($C863="","",' Matrice Tarifaire NON AL'!X866)</f>
        <v/>
      </c>
      <c r="M863" t="str">
        <f>+IF($C863="","",' Matrice Tarifaire NON AL'!Y866)</f>
        <v/>
      </c>
      <c r="N863" t="str">
        <f>+IF($C863="","",' Matrice Tarifaire NON AL'!Z866)</f>
        <v/>
      </c>
      <c r="P863" t="str">
        <f>+IF(C863="","",IF(' Matrice Tarifaire NON AL'!X866&lt;&gt;168,"Non",""))</f>
        <v/>
      </c>
      <c r="Q863" t="str">
        <f>+IF($C863="","",' Matrice Tarifaire NON AL'!T866)</f>
        <v/>
      </c>
      <c r="R863" t="str">
        <f>+IF($C863="","",IF(' Matrice Tarifaire NON AL'!R866="","",' Matrice Tarifaire NON AL'!R866))</f>
        <v/>
      </c>
      <c r="S863" t="str">
        <f>+IF($C863="","",LEFT(' Matrice Tarifaire NON AL'!W866,1))</f>
        <v/>
      </c>
      <c r="T863" t="str">
        <f>+IF($C863="","",LEFT(' Matrice Tarifaire NON AL'!AY866,3))</f>
        <v/>
      </c>
      <c r="U863" t="str">
        <f t="shared" si="41"/>
        <v/>
      </c>
      <c r="V863" t="str">
        <f>+IF(C863="","",IF(VLOOKUP(' Matrice Tarifaire NON AL'!AK866,Feuil3!A:F,6,0)="Box",IF(' Matrice Tarifaire NON AL'!AL866="Mono-Référence","Homogène",IF(' Matrice Tarifaire NON AL'!AL866="Multi-Références","Panaché","")),IF(' Matrice Tarifaire NON AL'!AK866="A la Pièce","Composant sans Colisage",IF(' Matrice Tarifaire NON AL'!AK866="Composant de Box","Composant sans Colisage","Homogène"))))</f>
        <v/>
      </c>
      <c r="W863" t="str">
        <f>+IF($V863="","",VLOOKUP(' Matrice Tarifaire NON AL'!AK866,Feuil3!$A$4:$E$14,5,0))</f>
        <v/>
      </c>
      <c r="Y863" t="str">
        <f>+IF($V863="","",IF(VLOOKUP(' Matrice Tarifaire NON AL'!$AK866,Feuil3!$A$4:$D$14,4,0)="Palette",' Matrice Tarifaire NON AL'!AN866,""))</f>
        <v/>
      </c>
      <c r="AA863" t="str">
        <f>+IF($V863="","",IF(VLOOKUP(' Matrice Tarifaire NON AL'!$AK866,Feuil3!$A$4:$D$14,4,0)="Colis",' Matrice Tarifaire NON AL'!AN866,""))</f>
        <v/>
      </c>
      <c r="AC863" t="str">
        <f>+IF(V863="","",IF(VLOOKUP(' Matrice Tarifaire NON AL'!AK866,Feuil3!$A$4:$D$14,4,0)="Colis",IF(' Matrice Tarifaire NON AL'!AO866&gt;0,' Matrice Tarifaire NON AL'!AO866,""),""))</f>
        <v/>
      </c>
      <c r="AD863" t="str">
        <f t="shared" si="42"/>
        <v/>
      </c>
      <c r="AE863" t="str">
        <f>+IF(C863="","",' Matrice Tarifaire NON AL'!C866)</f>
        <v/>
      </c>
      <c r="AF863" t="str">
        <f>+IF(C863="","",' Matrice Tarifaire NON AL'!AQ866)</f>
        <v/>
      </c>
      <c r="AH863" t="str">
        <f>+IF(E863="","",' Matrice Tarifaire NON AL'!$U866)</f>
        <v/>
      </c>
      <c r="AI863" t="str">
        <f>+IF(F863="","",IF(' Matrice Tarifaire NON AL'!$V866="","",' Matrice Tarifaire NON AL'!$V866))</f>
        <v/>
      </c>
      <c r="AJ863" t="str">
        <f>+IF($C863="","",IF(' Matrice Tarifaire NON AL'!AZ866="","",' Matrice Tarifaire NON AL'!AZ866))</f>
        <v/>
      </c>
      <c r="AK863" t="str">
        <f>+IF($C863="","",IF(' Matrice Tarifaire NON AL'!BA866="","",' Matrice Tarifaire NON AL'!BA866))</f>
        <v/>
      </c>
      <c r="AL863" t="str">
        <f>+IF($C863="","",IF(' Matrice Tarifaire NON AL'!BB866="","",TEXT(' Matrice Tarifaire NON AL'!BB866,"0,0000")))</f>
        <v/>
      </c>
      <c r="AO863" t="str">
        <f>+IF($C863="","",IF(' Matrice Tarifaire NON AL'!BF866="","",TEXT(' Matrice Tarifaire NON AL'!BF866,"0,0000")))</f>
        <v/>
      </c>
      <c r="AP863" t="str">
        <f>+IF($C863="","",IF(' Matrice Tarifaire NON AL'!BG866="","",TEXT(' Matrice Tarifaire NON AL'!BG866,"0,0000")))</f>
        <v/>
      </c>
      <c r="AQ863" t="str">
        <f>+IF($C863="","",IF(' Matrice Tarifaire NON AL'!BH866="","",TEXT(' Matrice Tarifaire NON AL'!BH866,"0,0000")))</f>
        <v/>
      </c>
      <c r="AR863" t="str">
        <f>+IF($C863="","",IF(' Matrice Tarifaire NON AL'!BI866="","",TEXT(' Matrice Tarifaire NON AL'!BI866,"0,0000")))</f>
        <v/>
      </c>
      <c r="AS863" t="str">
        <f>+IF(C863="","",IF(' Matrice Tarifaire NON AL'!BJ866="","0",IF(' Matrice Tarifaire NON AL'!BJ866="","",' Matrice Tarifaire NON AL'!BJ866)))</f>
        <v/>
      </c>
      <c r="AT863" t="str">
        <f>+IF(C863="","",IF(' Matrice Tarifaire NON AL'!BK866="","",' Matrice Tarifaire NON AL'!$BK$6))</f>
        <v/>
      </c>
      <c r="AU863" t="str">
        <f>+IF(C863="","",IF(' Matrice Tarifaire NON AL'!BK866="","",TEXT(' Matrice Tarifaire NON AL'!BK866,"0,0000")))</f>
        <v/>
      </c>
      <c r="AV863" t="str">
        <f>+IF(C863="","",IF(' Matrice Tarifaire NON AL'!BL866="","",' Matrice Tarifaire NON AL'!$BL$6))</f>
        <v/>
      </c>
      <c r="AW863" t="str">
        <f>+IF(C863="","",IF(' Matrice Tarifaire NON AL'!BL866="","",TEXT(' Matrice Tarifaire NON AL'!BL866,"0,0000")))</f>
        <v/>
      </c>
      <c r="AX863" t="str">
        <f>+IF(C863="","",IF(' Matrice Tarifaire NON AL'!BM866="","",' Matrice Tarifaire NON AL'!$BM$6))</f>
        <v/>
      </c>
      <c r="AY863" t="str">
        <f>+IF(C863="","",IF(' Matrice Tarifaire NON AL'!BM866="","",TEXT(' Matrice Tarifaire NON AL'!BM866,"0,0000")))</f>
        <v/>
      </c>
      <c r="AZ863" t="str">
        <f>+IF(C863="","",IF(' Matrice Tarifaire NON AL'!BN866="","","Taxe DEEE"))</f>
        <v/>
      </c>
      <c r="BA863" t="str">
        <f>+IF(C863="","",IF(' Matrice Tarifaire NON AL'!BN866="","",TEXT(' Matrice Tarifaire NON AL'!BN866,"0,0000")))</f>
        <v/>
      </c>
      <c r="BD863" t="str">
        <f>+IF($C863="","",IF(' Matrice Tarifaire NON AL'!BR866="","",TEXT(' Matrice Tarifaire NON AL'!BR866,"0,000")))</f>
        <v/>
      </c>
      <c r="BE863" t="str">
        <f>+IF($C863="","",IF(' Matrice Tarifaire NON AL'!BS866="","",VALUE(TEXT(' Matrice Tarifaire NON AL'!BS866,"0,00"))))</f>
        <v/>
      </c>
      <c r="BF863" t="str">
        <f>+IF($C863="","",IF(' Matrice Tarifaire NON AL'!BY866="","",' Matrice Tarifaire NON AL'!BY866))</f>
        <v/>
      </c>
      <c r="BG863" t="str">
        <f>+IF(C863="","",IF(' Matrice Tarifaire NON AL'!AK866="Composant de Box","999",IF(' Matrice Tarifaire NON AL'!AP866&lt;&gt;"",' Matrice Tarifaire NON AL'!AP866,IF(' Matrice Tarifaire NON AL'!AO866&lt;&gt;"",' Matrice Tarifaire NON AL'!AO866,' Matrice Tarifaire NON AL'!AN866))))</f>
        <v/>
      </c>
    </row>
    <row r="864" spans="1:59" x14ac:dyDescent="0.25">
      <c r="A864" t="str">
        <f>+IF($C864="","",IF(' Matrice Tarifaire NON AL'!N867="","",IF(' Matrice Tarifaire NON AL'!N867=0,"GTIN A 0 - Ne doit pas être mis dans PRE REF",TEXT(' Matrice Tarifaire NON AL'!N867,"00000000000000"))))</f>
        <v/>
      </c>
      <c r="B864" t="str">
        <f>+IF(C864="","",IF(L864=172,4,VLOOKUP(' Matrice Tarifaire NON AL'!AK867,Feuil3!$A$4:$B$14,2,0)))</f>
        <v/>
      </c>
      <c r="C864" t="str">
        <f>+IF(' Matrice Tarifaire NON AL'!O867="","",SUBSTITUTE(' Matrice Tarifaire NON AL'!O867,"CHAR (10)"," "))</f>
        <v/>
      </c>
      <c r="D864" t="str">
        <f>+IF($C864="","",SUBSTITUTE(' Matrice Tarifaire NON AL'!P867,"CHAR (13)"," "))</f>
        <v/>
      </c>
      <c r="E864" t="str">
        <f t="shared" si="40"/>
        <v/>
      </c>
      <c r="F864" t="str">
        <f>+IF($C864="","",IF(' Matrice Tarifaire NON AL'!AX867="","Non",' Matrice Tarifaire NON AL'!AX867))</f>
        <v/>
      </c>
      <c r="G864" t="str">
        <f>+IF($C864="","",IF(' Matrice Tarifaire NON AL'!Q867="DOMEDIA","MDD",IF(' Matrice Tarifaire NON AL'!Q867="APTA","MDD",IF(' Matrice Tarifaire NON AL'!Q867="TOP BUDGET","Premier Prix","MN"))))</f>
        <v/>
      </c>
      <c r="H864" t="str">
        <f>+IF($C864="","",' Matrice Tarifaire NON AL'!Q867)</f>
        <v/>
      </c>
      <c r="K864" t="str">
        <f>+IF($C864="","",' Matrice Tarifaire NON AL'!X867)</f>
        <v/>
      </c>
      <c r="L864" t="str">
        <f>+IF($C864="","",' Matrice Tarifaire NON AL'!X867)</f>
        <v/>
      </c>
      <c r="M864" t="str">
        <f>+IF($C864="","",' Matrice Tarifaire NON AL'!Y867)</f>
        <v/>
      </c>
      <c r="N864" t="str">
        <f>+IF($C864="","",' Matrice Tarifaire NON AL'!Z867)</f>
        <v/>
      </c>
      <c r="P864" t="str">
        <f>+IF(C864="","",IF(' Matrice Tarifaire NON AL'!X867&lt;&gt;168,"Non",""))</f>
        <v/>
      </c>
      <c r="Q864" t="str">
        <f>+IF($C864="","",' Matrice Tarifaire NON AL'!T867)</f>
        <v/>
      </c>
      <c r="R864" t="str">
        <f>+IF($C864="","",IF(' Matrice Tarifaire NON AL'!R867="","",' Matrice Tarifaire NON AL'!R867))</f>
        <v/>
      </c>
      <c r="S864" t="str">
        <f>+IF($C864="","",LEFT(' Matrice Tarifaire NON AL'!W867,1))</f>
        <v/>
      </c>
      <c r="T864" t="str">
        <f>+IF($C864="","",LEFT(' Matrice Tarifaire NON AL'!AY867,3))</f>
        <v/>
      </c>
      <c r="U864" t="str">
        <f t="shared" si="41"/>
        <v/>
      </c>
      <c r="V864" t="str">
        <f>+IF(C864="","",IF(VLOOKUP(' Matrice Tarifaire NON AL'!AK867,Feuil3!A:F,6,0)="Box",IF(' Matrice Tarifaire NON AL'!AL867="Mono-Référence","Homogène",IF(' Matrice Tarifaire NON AL'!AL867="Multi-Références","Panaché","")),IF(' Matrice Tarifaire NON AL'!AK867="A la Pièce","Composant sans Colisage",IF(' Matrice Tarifaire NON AL'!AK867="Composant de Box","Composant sans Colisage","Homogène"))))</f>
        <v/>
      </c>
      <c r="W864" t="str">
        <f>+IF($V864="","",VLOOKUP(' Matrice Tarifaire NON AL'!AK867,Feuil3!$A$4:$E$14,5,0))</f>
        <v/>
      </c>
      <c r="Y864" t="str">
        <f>+IF($V864="","",IF(VLOOKUP(' Matrice Tarifaire NON AL'!$AK867,Feuil3!$A$4:$D$14,4,0)="Palette",' Matrice Tarifaire NON AL'!AN867,""))</f>
        <v/>
      </c>
      <c r="AA864" t="str">
        <f>+IF($V864="","",IF(VLOOKUP(' Matrice Tarifaire NON AL'!$AK867,Feuil3!$A$4:$D$14,4,0)="Colis",' Matrice Tarifaire NON AL'!AN867,""))</f>
        <v/>
      </c>
      <c r="AC864" t="str">
        <f>+IF(V864="","",IF(VLOOKUP(' Matrice Tarifaire NON AL'!AK867,Feuil3!$A$4:$D$14,4,0)="Colis",IF(' Matrice Tarifaire NON AL'!AO867&gt;0,' Matrice Tarifaire NON AL'!AO867,""),""))</f>
        <v/>
      </c>
      <c r="AD864" t="str">
        <f t="shared" si="42"/>
        <v/>
      </c>
      <c r="AE864" t="str">
        <f>+IF(C864="","",' Matrice Tarifaire NON AL'!C867)</f>
        <v/>
      </c>
      <c r="AF864" t="str">
        <f>+IF(C864="","",' Matrice Tarifaire NON AL'!AQ867)</f>
        <v/>
      </c>
      <c r="AH864" t="str">
        <f>+IF(E864="","",' Matrice Tarifaire NON AL'!$U867)</f>
        <v/>
      </c>
      <c r="AI864" t="str">
        <f>+IF(F864="","",IF(' Matrice Tarifaire NON AL'!$V867="","",' Matrice Tarifaire NON AL'!$V867))</f>
        <v/>
      </c>
      <c r="AJ864" t="str">
        <f>+IF($C864="","",IF(' Matrice Tarifaire NON AL'!AZ867="","",' Matrice Tarifaire NON AL'!AZ867))</f>
        <v/>
      </c>
      <c r="AK864" t="str">
        <f>+IF($C864="","",IF(' Matrice Tarifaire NON AL'!BA867="","",' Matrice Tarifaire NON AL'!BA867))</f>
        <v/>
      </c>
      <c r="AL864" t="str">
        <f>+IF($C864="","",IF(' Matrice Tarifaire NON AL'!BB867="","",TEXT(' Matrice Tarifaire NON AL'!BB867,"0,0000")))</f>
        <v/>
      </c>
      <c r="AO864" t="str">
        <f>+IF($C864="","",IF(' Matrice Tarifaire NON AL'!BF867="","",TEXT(' Matrice Tarifaire NON AL'!BF867,"0,0000")))</f>
        <v/>
      </c>
      <c r="AP864" t="str">
        <f>+IF($C864="","",IF(' Matrice Tarifaire NON AL'!BG867="","",TEXT(' Matrice Tarifaire NON AL'!BG867,"0,0000")))</f>
        <v/>
      </c>
      <c r="AQ864" t="str">
        <f>+IF($C864="","",IF(' Matrice Tarifaire NON AL'!BH867="","",TEXT(' Matrice Tarifaire NON AL'!BH867,"0,0000")))</f>
        <v/>
      </c>
      <c r="AR864" t="str">
        <f>+IF($C864="","",IF(' Matrice Tarifaire NON AL'!BI867="","",TEXT(' Matrice Tarifaire NON AL'!BI867,"0,0000")))</f>
        <v/>
      </c>
      <c r="AS864" t="str">
        <f>+IF(C864="","",IF(' Matrice Tarifaire NON AL'!BJ867="","0",IF(' Matrice Tarifaire NON AL'!BJ867="","",' Matrice Tarifaire NON AL'!BJ867)))</f>
        <v/>
      </c>
      <c r="AT864" t="str">
        <f>+IF(C864="","",IF(' Matrice Tarifaire NON AL'!BK867="","",' Matrice Tarifaire NON AL'!$BK$6))</f>
        <v/>
      </c>
      <c r="AU864" t="str">
        <f>+IF(C864="","",IF(' Matrice Tarifaire NON AL'!BK867="","",TEXT(' Matrice Tarifaire NON AL'!BK867,"0,0000")))</f>
        <v/>
      </c>
      <c r="AV864" t="str">
        <f>+IF(C864="","",IF(' Matrice Tarifaire NON AL'!BL867="","",' Matrice Tarifaire NON AL'!$BL$6))</f>
        <v/>
      </c>
      <c r="AW864" t="str">
        <f>+IF(C864="","",IF(' Matrice Tarifaire NON AL'!BL867="","",TEXT(' Matrice Tarifaire NON AL'!BL867,"0,0000")))</f>
        <v/>
      </c>
      <c r="AX864" t="str">
        <f>+IF(C864="","",IF(' Matrice Tarifaire NON AL'!BM867="","",' Matrice Tarifaire NON AL'!$BM$6))</f>
        <v/>
      </c>
      <c r="AY864" t="str">
        <f>+IF(C864="","",IF(' Matrice Tarifaire NON AL'!BM867="","",TEXT(' Matrice Tarifaire NON AL'!BM867,"0,0000")))</f>
        <v/>
      </c>
      <c r="AZ864" t="str">
        <f>+IF(C864="","",IF(' Matrice Tarifaire NON AL'!BN867="","","Taxe DEEE"))</f>
        <v/>
      </c>
      <c r="BA864" t="str">
        <f>+IF(C864="","",IF(' Matrice Tarifaire NON AL'!BN867="","",TEXT(' Matrice Tarifaire NON AL'!BN867,"0,0000")))</f>
        <v/>
      </c>
      <c r="BD864" t="str">
        <f>+IF($C864="","",IF(' Matrice Tarifaire NON AL'!BR867="","",TEXT(' Matrice Tarifaire NON AL'!BR867,"0,000")))</f>
        <v/>
      </c>
      <c r="BE864" t="str">
        <f>+IF($C864="","",IF(' Matrice Tarifaire NON AL'!BS867="","",VALUE(TEXT(' Matrice Tarifaire NON AL'!BS867,"0,00"))))</f>
        <v/>
      </c>
      <c r="BF864" t="str">
        <f>+IF($C864="","",IF(' Matrice Tarifaire NON AL'!BY867="","",' Matrice Tarifaire NON AL'!BY867))</f>
        <v/>
      </c>
      <c r="BG864" t="str">
        <f>+IF(C864="","",IF(' Matrice Tarifaire NON AL'!AK867="Composant de Box","999",IF(' Matrice Tarifaire NON AL'!AP867&lt;&gt;"",' Matrice Tarifaire NON AL'!AP867,IF(' Matrice Tarifaire NON AL'!AO867&lt;&gt;"",' Matrice Tarifaire NON AL'!AO867,' Matrice Tarifaire NON AL'!AN867))))</f>
        <v/>
      </c>
    </row>
    <row r="865" spans="1:59" x14ac:dyDescent="0.25">
      <c r="A865" t="str">
        <f>+IF($C865="","",IF(' Matrice Tarifaire NON AL'!N868="","",IF(' Matrice Tarifaire NON AL'!N868=0,"GTIN A 0 - Ne doit pas être mis dans PRE REF",TEXT(' Matrice Tarifaire NON AL'!N868,"00000000000000"))))</f>
        <v/>
      </c>
      <c r="B865" t="str">
        <f>+IF(C865="","",IF(L865=172,4,VLOOKUP(' Matrice Tarifaire NON AL'!AK868,Feuil3!$A$4:$B$14,2,0)))</f>
        <v/>
      </c>
      <c r="C865" t="str">
        <f>+IF(' Matrice Tarifaire NON AL'!O868="","",SUBSTITUTE(' Matrice Tarifaire NON AL'!O868,"CHAR (10)"," "))</f>
        <v/>
      </c>
      <c r="D865" t="str">
        <f>+IF($C865="","",SUBSTITUTE(' Matrice Tarifaire NON AL'!P868,"CHAR (13)"," "))</f>
        <v/>
      </c>
      <c r="E865" t="str">
        <f t="shared" si="40"/>
        <v/>
      </c>
      <c r="F865" t="str">
        <f>+IF($C865="","",IF(' Matrice Tarifaire NON AL'!AX868="","Non",' Matrice Tarifaire NON AL'!AX868))</f>
        <v/>
      </c>
      <c r="G865" t="str">
        <f>+IF($C865="","",IF(' Matrice Tarifaire NON AL'!Q868="DOMEDIA","MDD",IF(' Matrice Tarifaire NON AL'!Q868="APTA","MDD",IF(' Matrice Tarifaire NON AL'!Q868="TOP BUDGET","Premier Prix","MN"))))</f>
        <v/>
      </c>
      <c r="H865" t="str">
        <f>+IF($C865="","",' Matrice Tarifaire NON AL'!Q868)</f>
        <v/>
      </c>
      <c r="K865" t="str">
        <f>+IF($C865="","",' Matrice Tarifaire NON AL'!X868)</f>
        <v/>
      </c>
      <c r="L865" t="str">
        <f>+IF($C865="","",' Matrice Tarifaire NON AL'!X868)</f>
        <v/>
      </c>
      <c r="M865" t="str">
        <f>+IF($C865="","",' Matrice Tarifaire NON AL'!Y868)</f>
        <v/>
      </c>
      <c r="N865" t="str">
        <f>+IF($C865="","",' Matrice Tarifaire NON AL'!Z868)</f>
        <v/>
      </c>
      <c r="P865" t="str">
        <f>+IF(C865="","",IF(' Matrice Tarifaire NON AL'!X868&lt;&gt;168,"Non",""))</f>
        <v/>
      </c>
      <c r="Q865" t="str">
        <f>+IF($C865="","",' Matrice Tarifaire NON AL'!T868)</f>
        <v/>
      </c>
      <c r="R865" t="str">
        <f>+IF($C865="","",IF(' Matrice Tarifaire NON AL'!R868="","",' Matrice Tarifaire NON AL'!R868))</f>
        <v/>
      </c>
      <c r="S865" t="str">
        <f>+IF($C865="","",LEFT(' Matrice Tarifaire NON AL'!W868,1))</f>
        <v/>
      </c>
      <c r="T865" t="str">
        <f>+IF($C865="","",LEFT(' Matrice Tarifaire NON AL'!AY868,3))</f>
        <v/>
      </c>
      <c r="U865" t="str">
        <f t="shared" si="41"/>
        <v/>
      </c>
      <c r="V865" t="str">
        <f>+IF(C865="","",IF(VLOOKUP(' Matrice Tarifaire NON AL'!AK868,Feuil3!A:F,6,0)="Box",IF(' Matrice Tarifaire NON AL'!AL868="Mono-Référence","Homogène",IF(' Matrice Tarifaire NON AL'!AL868="Multi-Références","Panaché","")),IF(' Matrice Tarifaire NON AL'!AK868="A la Pièce","Composant sans Colisage",IF(' Matrice Tarifaire NON AL'!AK868="Composant de Box","Composant sans Colisage","Homogène"))))</f>
        <v/>
      </c>
      <c r="W865" t="str">
        <f>+IF($V865="","",VLOOKUP(' Matrice Tarifaire NON AL'!AK868,Feuil3!$A$4:$E$14,5,0))</f>
        <v/>
      </c>
      <c r="Y865" t="str">
        <f>+IF($V865="","",IF(VLOOKUP(' Matrice Tarifaire NON AL'!$AK868,Feuil3!$A$4:$D$14,4,0)="Palette",' Matrice Tarifaire NON AL'!AN868,""))</f>
        <v/>
      </c>
      <c r="AA865" t="str">
        <f>+IF($V865="","",IF(VLOOKUP(' Matrice Tarifaire NON AL'!$AK868,Feuil3!$A$4:$D$14,4,0)="Colis",' Matrice Tarifaire NON AL'!AN868,""))</f>
        <v/>
      </c>
      <c r="AC865" t="str">
        <f>+IF(V865="","",IF(VLOOKUP(' Matrice Tarifaire NON AL'!AK868,Feuil3!$A$4:$D$14,4,0)="Colis",IF(' Matrice Tarifaire NON AL'!AO868&gt;0,' Matrice Tarifaire NON AL'!AO868,""),""))</f>
        <v/>
      </c>
      <c r="AD865" t="str">
        <f t="shared" si="42"/>
        <v/>
      </c>
      <c r="AE865" t="str">
        <f>+IF(C865="","",' Matrice Tarifaire NON AL'!C868)</f>
        <v/>
      </c>
      <c r="AF865" t="str">
        <f>+IF(C865="","",' Matrice Tarifaire NON AL'!AQ868)</f>
        <v/>
      </c>
      <c r="AH865" t="str">
        <f>+IF(E865="","",' Matrice Tarifaire NON AL'!$U868)</f>
        <v/>
      </c>
      <c r="AI865" t="str">
        <f>+IF(F865="","",IF(' Matrice Tarifaire NON AL'!$V868="","",' Matrice Tarifaire NON AL'!$V868))</f>
        <v/>
      </c>
      <c r="AJ865" t="str">
        <f>+IF($C865="","",IF(' Matrice Tarifaire NON AL'!AZ868="","",' Matrice Tarifaire NON AL'!AZ868))</f>
        <v/>
      </c>
      <c r="AK865" t="str">
        <f>+IF($C865="","",IF(' Matrice Tarifaire NON AL'!BA868="","",' Matrice Tarifaire NON AL'!BA868))</f>
        <v/>
      </c>
      <c r="AL865" t="str">
        <f>+IF($C865="","",IF(' Matrice Tarifaire NON AL'!BB868="","",TEXT(' Matrice Tarifaire NON AL'!BB868,"0,0000")))</f>
        <v/>
      </c>
      <c r="AO865" t="str">
        <f>+IF($C865="","",IF(' Matrice Tarifaire NON AL'!BF868="","",TEXT(' Matrice Tarifaire NON AL'!BF868,"0,0000")))</f>
        <v/>
      </c>
      <c r="AP865" t="str">
        <f>+IF($C865="","",IF(' Matrice Tarifaire NON AL'!BG868="","",TEXT(' Matrice Tarifaire NON AL'!BG868,"0,0000")))</f>
        <v/>
      </c>
      <c r="AQ865" t="str">
        <f>+IF($C865="","",IF(' Matrice Tarifaire NON AL'!BH868="","",TEXT(' Matrice Tarifaire NON AL'!BH868,"0,0000")))</f>
        <v/>
      </c>
      <c r="AR865" t="str">
        <f>+IF($C865="","",IF(' Matrice Tarifaire NON AL'!BI868="","",TEXT(' Matrice Tarifaire NON AL'!BI868,"0,0000")))</f>
        <v/>
      </c>
      <c r="AS865" t="str">
        <f>+IF(C865="","",IF(' Matrice Tarifaire NON AL'!BJ868="","0",IF(' Matrice Tarifaire NON AL'!BJ868="","",' Matrice Tarifaire NON AL'!BJ868)))</f>
        <v/>
      </c>
      <c r="AT865" t="str">
        <f>+IF(C865="","",IF(' Matrice Tarifaire NON AL'!BK868="","",' Matrice Tarifaire NON AL'!$BK$6))</f>
        <v/>
      </c>
      <c r="AU865" t="str">
        <f>+IF(C865="","",IF(' Matrice Tarifaire NON AL'!BK868="","",TEXT(' Matrice Tarifaire NON AL'!BK868,"0,0000")))</f>
        <v/>
      </c>
      <c r="AV865" t="str">
        <f>+IF(C865="","",IF(' Matrice Tarifaire NON AL'!BL868="","",' Matrice Tarifaire NON AL'!$BL$6))</f>
        <v/>
      </c>
      <c r="AW865" t="str">
        <f>+IF(C865="","",IF(' Matrice Tarifaire NON AL'!BL868="","",TEXT(' Matrice Tarifaire NON AL'!BL868,"0,0000")))</f>
        <v/>
      </c>
      <c r="AX865" t="str">
        <f>+IF(C865="","",IF(' Matrice Tarifaire NON AL'!BM868="","",' Matrice Tarifaire NON AL'!$BM$6))</f>
        <v/>
      </c>
      <c r="AY865" t="str">
        <f>+IF(C865="","",IF(' Matrice Tarifaire NON AL'!BM868="","",TEXT(' Matrice Tarifaire NON AL'!BM868,"0,0000")))</f>
        <v/>
      </c>
      <c r="AZ865" t="str">
        <f>+IF(C865="","",IF(' Matrice Tarifaire NON AL'!BN868="","","Taxe DEEE"))</f>
        <v/>
      </c>
      <c r="BA865" t="str">
        <f>+IF(C865="","",IF(' Matrice Tarifaire NON AL'!BN868="","",TEXT(' Matrice Tarifaire NON AL'!BN868,"0,0000")))</f>
        <v/>
      </c>
      <c r="BD865" t="str">
        <f>+IF($C865="","",IF(' Matrice Tarifaire NON AL'!BR868="","",TEXT(' Matrice Tarifaire NON AL'!BR868,"0,000")))</f>
        <v/>
      </c>
      <c r="BE865" t="str">
        <f>+IF($C865="","",IF(' Matrice Tarifaire NON AL'!BS868="","",VALUE(TEXT(' Matrice Tarifaire NON AL'!BS868,"0,00"))))</f>
        <v/>
      </c>
      <c r="BF865" t="str">
        <f>+IF($C865="","",IF(' Matrice Tarifaire NON AL'!BY868="","",' Matrice Tarifaire NON AL'!BY868))</f>
        <v/>
      </c>
      <c r="BG865" t="str">
        <f>+IF(C865="","",IF(' Matrice Tarifaire NON AL'!AK868="Composant de Box","999",IF(' Matrice Tarifaire NON AL'!AP868&lt;&gt;"",' Matrice Tarifaire NON AL'!AP868,IF(' Matrice Tarifaire NON AL'!AO868&lt;&gt;"",' Matrice Tarifaire NON AL'!AO868,' Matrice Tarifaire NON AL'!AN868))))</f>
        <v/>
      </c>
    </row>
    <row r="866" spans="1:59" x14ac:dyDescent="0.25">
      <c r="A866" t="str">
        <f>+IF($C866="","",IF(' Matrice Tarifaire NON AL'!N869="","",IF(' Matrice Tarifaire NON AL'!N869=0,"GTIN A 0 - Ne doit pas être mis dans PRE REF",TEXT(' Matrice Tarifaire NON AL'!N869,"00000000000000"))))</f>
        <v/>
      </c>
      <c r="B866" t="str">
        <f>+IF(C866="","",IF(L866=172,4,VLOOKUP(' Matrice Tarifaire NON AL'!AK869,Feuil3!$A$4:$B$14,2,0)))</f>
        <v/>
      </c>
      <c r="C866" t="str">
        <f>+IF(' Matrice Tarifaire NON AL'!O869="","",SUBSTITUTE(' Matrice Tarifaire NON AL'!O869,"CHAR (10)"," "))</f>
        <v/>
      </c>
      <c r="D866" t="str">
        <f>+IF($C866="","",SUBSTITUTE(' Matrice Tarifaire NON AL'!P869,"CHAR (13)"," "))</f>
        <v/>
      </c>
      <c r="E866" t="str">
        <f t="shared" si="40"/>
        <v/>
      </c>
      <c r="F866" t="str">
        <f>+IF($C866="","",IF(' Matrice Tarifaire NON AL'!AX869="","Non",' Matrice Tarifaire NON AL'!AX869))</f>
        <v/>
      </c>
      <c r="G866" t="str">
        <f>+IF($C866="","",IF(' Matrice Tarifaire NON AL'!Q869="DOMEDIA","MDD",IF(' Matrice Tarifaire NON AL'!Q869="APTA","MDD",IF(' Matrice Tarifaire NON AL'!Q869="TOP BUDGET","Premier Prix","MN"))))</f>
        <v/>
      </c>
      <c r="H866" t="str">
        <f>+IF($C866="","",' Matrice Tarifaire NON AL'!Q869)</f>
        <v/>
      </c>
      <c r="K866" t="str">
        <f>+IF($C866="","",' Matrice Tarifaire NON AL'!X869)</f>
        <v/>
      </c>
      <c r="L866" t="str">
        <f>+IF($C866="","",' Matrice Tarifaire NON AL'!X869)</f>
        <v/>
      </c>
      <c r="M866" t="str">
        <f>+IF($C866="","",' Matrice Tarifaire NON AL'!Y869)</f>
        <v/>
      </c>
      <c r="N866" t="str">
        <f>+IF($C866="","",' Matrice Tarifaire NON AL'!Z869)</f>
        <v/>
      </c>
      <c r="P866" t="str">
        <f>+IF(C866="","",IF(' Matrice Tarifaire NON AL'!X869&lt;&gt;168,"Non",""))</f>
        <v/>
      </c>
      <c r="Q866" t="str">
        <f>+IF($C866="","",' Matrice Tarifaire NON AL'!T869)</f>
        <v/>
      </c>
      <c r="R866" t="str">
        <f>+IF($C866="","",IF(' Matrice Tarifaire NON AL'!R869="","",' Matrice Tarifaire NON AL'!R869))</f>
        <v/>
      </c>
      <c r="S866" t="str">
        <f>+IF($C866="","",LEFT(' Matrice Tarifaire NON AL'!W869,1))</f>
        <v/>
      </c>
      <c r="T866" t="str">
        <f>+IF($C866="","",LEFT(' Matrice Tarifaire NON AL'!AY869,3))</f>
        <v/>
      </c>
      <c r="U866" t="str">
        <f t="shared" si="41"/>
        <v/>
      </c>
      <c r="V866" t="str">
        <f>+IF(C866="","",IF(VLOOKUP(' Matrice Tarifaire NON AL'!AK869,Feuil3!A:F,6,0)="Box",IF(' Matrice Tarifaire NON AL'!AL869="Mono-Référence","Homogène",IF(' Matrice Tarifaire NON AL'!AL869="Multi-Références","Panaché","")),IF(' Matrice Tarifaire NON AL'!AK869="A la Pièce","Composant sans Colisage",IF(' Matrice Tarifaire NON AL'!AK869="Composant de Box","Composant sans Colisage","Homogène"))))</f>
        <v/>
      </c>
      <c r="W866" t="str">
        <f>+IF($V866="","",VLOOKUP(' Matrice Tarifaire NON AL'!AK869,Feuil3!$A$4:$E$14,5,0))</f>
        <v/>
      </c>
      <c r="Y866" t="str">
        <f>+IF($V866="","",IF(VLOOKUP(' Matrice Tarifaire NON AL'!$AK869,Feuil3!$A$4:$D$14,4,0)="Palette",' Matrice Tarifaire NON AL'!AN869,""))</f>
        <v/>
      </c>
      <c r="AA866" t="str">
        <f>+IF($V866="","",IF(VLOOKUP(' Matrice Tarifaire NON AL'!$AK869,Feuil3!$A$4:$D$14,4,0)="Colis",' Matrice Tarifaire NON AL'!AN869,""))</f>
        <v/>
      </c>
      <c r="AC866" t="str">
        <f>+IF(V866="","",IF(VLOOKUP(' Matrice Tarifaire NON AL'!AK869,Feuil3!$A$4:$D$14,4,0)="Colis",IF(' Matrice Tarifaire NON AL'!AO869&gt;0,' Matrice Tarifaire NON AL'!AO869,""),""))</f>
        <v/>
      </c>
      <c r="AD866" t="str">
        <f t="shared" si="42"/>
        <v/>
      </c>
      <c r="AE866" t="str">
        <f>+IF(C866="","",' Matrice Tarifaire NON AL'!C869)</f>
        <v/>
      </c>
      <c r="AF866" t="str">
        <f>+IF(C866="","",' Matrice Tarifaire NON AL'!AQ869)</f>
        <v/>
      </c>
      <c r="AH866" t="str">
        <f>+IF(E866="","",' Matrice Tarifaire NON AL'!$U869)</f>
        <v/>
      </c>
      <c r="AI866" t="str">
        <f>+IF(F866="","",IF(' Matrice Tarifaire NON AL'!$V869="","",' Matrice Tarifaire NON AL'!$V869))</f>
        <v/>
      </c>
      <c r="AJ866" t="str">
        <f>+IF($C866="","",IF(' Matrice Tarifaire NON AL'!AZ869="","",' Matrice Tarifaire NON AL'!AZ869))</f>
        <v/>
      </c>
      <c r="AK866" t="str">
        <f>+IF($C866="","",IF(' Matrice Tarifaire NON AL'!BA869="","",' Matrice Tarifaire NON AL'!BA869))</f>
        <v/>
      </c>
      <c r="AL866" t="str">
        <f>+IF($C866="","",IF(' Matrice Tarifaire NON AL'!BB869="","",TEXT(' Matrice Tarifaire NON AL'!BB869,"0,0000")))</f>
        <v/>
      </c>
      <c r="AO866" t="str">
        <f>+IF($C866="","",IF(' Matrice Tarifaire NON AL'!BF869="","",TEXT(' Matrice Tarifaire NON AL'!BF869,"0,0000")))</f>
        <v/>
      </c>
      <c r="AP866" t="str">
        <f>+IF($C866="","",IF(' Matrice Tarifaire NON AL'!BG869="","",TEXT(' Matrice Tarifaire NON AL'!BG869,"0,0000")))</f>
        <v/>
      </c>
      <c r="AQ866" t="str">
        <f>+IF($C866="","",IF(' Matrice Tarifaire NON AL'!BH869="","",TEXT(' Matrice Tarifaire NON AL'!BH869,"0,0000")))</f>
        <v/>
      </c>
      <c r="AR866" t="str">
        <f>+IF($C866="","",IF(' Matrice Tarifaire NON AL'!BI869="","",TEXT(' Matrice Tarifaire NON AL'!BI869,"0,0000")))</f>
        <v/>
      </c>
      <c r="AS866" t="str">
        <f>+IF(C866="","",IF(' Matrice Tarifaire NON AL'!BJ869="","0",IF(' Matrice Tarifaire NON AL'!BJ869="","",' Matrice Tarifaire NON AL'!BJ869)))</f>
        <v/>
      </c>
      <c r="AT866" t="str">
        <f>+IF(C866="","",IF(' Matrice Tarifaire NON AL'!BK869="","",' Matrice Tarifaire NON AL'!$BK$6))</f>
        <v/>
      </c>
      <c r="AU866" t="str">
        <f>+IF(C866="","",IF(' Matrice Tarifaire NON AL'!BK869="","",TEXT(' Matrice Tarifaire NON AL'!BK869,"0,0000")))</f>
        <v/>
      </c>
      <c r="AV866" t="str">
        <f>+IF(C866="","",IF(' Matrice Tarifaire NON AL'!BL869="","",' Matrice Tarifaire NON AL'!$BL$6))</f>
        <v/>
      </c>
      <c r="AW866" t="str">
        <f>+IF(C866="","",IF(' Matrice Tarifaire NON AL'!BL869="","",TEXT(' Matrice Tarifaire NON AL'!BL869,"0,0000")))</f>
        <v/>
      </c>
      <c r="AX866" t="str">
        <f>+IF(C866="","",IF(' Matrice Tarifaire NON AL'!BM869="","",' Matrice Tarifaire NON AL'!$BM$6))</f>
        <v/>
      </c>
      <c r="AY866" t="str">
        <f>+IF(C866="","",IF(' Matrice Tarifaire NON AL'!BM869="","",TEXT(' Matrice Tarifaire NON AL'!BM869,"0,0000")))</f>
        <v/>
      </c>
      <c r="AZ866" t="str">
        <f>+IF(C866="","",IF(' Matrice Tarifaire NON AL'!BN869="","","Taxe DEEE"))</f>
        <v/>
      </c>
      <c r="BA866" t="str">
        <f>+IF(C866="","",IF(' Matrice Tarifaire NON AL'!BN869="","",TEXT(' Matrice Tarifaire NON AL'!BN869,"0,0000")))</f>
        <v/>
      </c>
      <c r="BD866" t="str">
        <f>+IF($C866="","",IF(' Matrice Tarifaire NON AL'!BR869="","",TEXT(' Matrice Tarifaire NON AL'!BR869,"0,000")))</f>
        <v/>
      </c>
      <c r="BE866" t="str">
        <f>+IF($C866="","",IF(' Matrice Tarifaire NON AL'!BS869="","",VALUE(TEXT(' Matrice Tarifaire NON AL'!BS869,"0,00"))))</f>
        <v/>
      </c>
      <c r="BF866" t="str">
        <f>+IF($C866="","",IF(' Matrice Tarifaire NON AL'!BY869="","",' Matrice Tarifaire NON AL'!BY869))</f>
        <v/>
      </c>
      <c r="BG866" t="str">
        <f>+IF(C866="","",IF(' Matrice Tarifaire NON AL'!AK869="Composant de Box","999",IF(' Matrice Tarifaire NON AL'!AP869&lt;&gt;"",' Matrice Tarifaire NON AL'!AP869,IF(' Matrice Tarifaire NON AL'!AO869&lt;&gt;"",' Matrice Tarifaire NON AL'!AO869,' Matrice Tarifaire NON AL'!AN869))))</f>
        <v/>
      </c>
    </row>
    <row r="867" spans="1:59" x14ac:dyDescent="0.25">
      <c r="A867" t="str">
        <f>+IF($C867="","",IF(' Matrice Tarifaire NON AL'!N870="","",IF(' Matrice Tarifaire NON AL'!N870=0,"GTIN A 0 - Ne doit pas être mis dans PRE REF",TEXT(' Matrice Tarifaire NON AL'!N870,"00000000000000"))))</f>
        <v/>
      </c>
      <c r="B867" t="str">
        <f>+IF(C867="","",IF(L867=172,4,VLOOKUP(' Matrice Tarifaire NON AL'!AK870,Feuil3!$A$4:$B$14,2,0)))</f>
        <v/>
      </c>
      <c r="C867" t="str">
        <f>+IF(' Matrice Tarifaire NON AL'!O870="","",SUBSTITUTE(' Matrice Tarifaire NON AL'!O870,"CHAR (10)"," "))</f>
        <v/>
      </c>
      <c r="D867" t="str">
        <f>+IF($C867="","",SUBSTITUTE(' Matrice Tarifaire NON AL'!P870,"CHAR (13)"," "))</f>
        <v/>
      </c>
      <c r="E867" t="str">
        <f t="shared" si="40"/>
        <v/>
      </c>
      <c r="F867" t="str">
        <f>+IF($C867="","",IF(' Matrice Tarifaire NON AL'!AX870="","Non",' Matrice Tarifaire NON AL'!AX870))</f>
        <v/>
      </c>
      <c r="G867" t="str">
        <f>+IF($C867="","",IF(' Matrice Tarifaire NON AL'!Q870="DOMEDIA","MDD",IF(' Matrice Tarifaire NON AL'!Q870="APTA","MDD",IF(' Matrice Tarifaire NON AL'!Q870="TOP BUDGET","Premier Prix","MN"))))</f>
        <v/>
      </c>
      <c r="H867" t="str">
        <f>+IF($C867="","",' Matrice Tarifaire NON AL'!Q870)</f>
        <v/>
      </c>
      <c r="K867" t="str">
        <f>+IF($C867="","",' Matrice Tarifaire NON AL'!X870)</f>
        <v/>
      </c>
      <c r="L867" t="str">
        <f>+IF($C867="","",' Matrice Tarifaire NON AL'!X870)</f>
        <v/>
      </c>
      <c r="M867" t="str">
        <f>+IF($C867="","",' Matrice Tarifaire NON AL'!Y870)</f>
        <v/>
      </c>
      <c r="N867" t="str">
        <f>+IF($C867="","",' Matrice Tarifaire NON AL'!Z870)</f>
        <v/>
      </c>
      <c r="P867" t="str">
        <f>+IF(C867="","",IF(' Matrice Tarifaire NON AL'!X870&lt;&gt;168,"Non",""))</f>
        <v/>
      </c>
      <c r="Q867" t="str">
        <f>+IF($C867="","",' Matrice Tarifaire NON AL'!T870)</f>
        <v/>
      </c>
      <c r="R867" t="str">
        <f>+IF($C867="","",IF(' Matrice Tarifaire NON AL'!R870="","",' Matrice Tarifaire NON AL'!R870))</f>
        <v/>
      </c>
      <c r="S867" t="str">
        <f>+IF($C867="","",LEFT(' Matrice Tarifaire NON AL'!W870,1))</f>
        <v/>
      </c>
      <c r="T867" t="str">
        <f>+IF($C867="","",LEFT(' Matrice Tarifaire NON AL'!AY870,3))</f>
        <v/>
      </c>
      <c r="U867" t="str">
        <f t="shared" si="41"/>
        <v/>
      </c>
      <c r="V867" t="str">
        <f>+IF(C867="","",IF(VLOOKUP(' Matrice Tarifaire NON AL'!AK870,Feuil3!A:F,6,0)="Box",IF(' Matrice Tarifaire NON AL'!AL870="Mono-Référence","Homogène",IF(' Matrice Tarifaire NON AL'!AL870="Multi-Références","Panaché","")),IF(' Matrice Tarifaire NON AL'!AK870="A la Pièce","Composant sans Colisage",IF(' Matrice Tarifaire NON AL'!AK870="Composant de Box","Composant sans Colisage","Homogène"))))</f>
        <v/>
      </c>
      <c r="W867" t="str">
        <f>+IF($V867="","",VLOOKUP(' Matrice Tarifaire NON AL'!AK870,Feuil3!$A$4:$E$14,5,0))</f>
        <v/>
      </c>
      <c r="Y867" t="str">
        <f>+IF($V867="","",IF(VLOOKUP(' Matrice Tarifaire NON AL'!$AK870,Feuil3!$A$4:$D$14,4,0)="Palette",' Matrice Tarifaire NON AL'!AN870,""))</f>
        <v/>
      </c>
      <c r="AA867" t="str">
        <f>+IF($V867="","",IF(VLOOKUP(' Matrice Tarifaire NON AL'!$AK870,Feuil3!$A$4:$D$14,4,0)="Colis",' Matrice Tarifaire NON AL'!AN870,""))</f>
        <v/>
      </c>
      <c r="AC867" t="str">
        <f>+IF(V867="","",IF(VLOOKUP(' Matrice Tarifaire NON AL'!AK870,Feuil3!$A$4:$D$14,4,0)="Colis",IF(' Matrice Tarifaire NON AL'!AO870&gt;0,' Matrice Tarifaire NON AL'!AO870,""),""))</f>
        <v/>
      </c>
      <c r="AD867" t="str">
        <f t="shared" si="42"/>
        <v/>
      </c>
      <c r="AE867" t="str">
        <f>+IF(C867="","",' Matrice Tarifaire NON AL'!C870)</f>
        <v/>
      </c>
      <c r="AF867" t="str">
        <f>+IF(C867="","",' Matrice Tarifaire NON AL'!AQ870)</f>
        <v/>
      </c>
      <c r="AH867" t="str">
        <f>+IF(E867="","",' Matrice Tarifaire NON AL'!$U870)</f>
        <v/>
      </c>
      <c r="AI867" t="str">
        <f>+IF(F867="","",IF(' Matrice Tarifaire NON AL'!$V870="","",' Matrice Tarifaire NON AL'!$V870))</f>
        <v/>
      </c>
      <c r="AJ867" t="str">
        <f>+IF($C867="","",IF(' Matrice Tarifaire NON AL'!AZ870="","",' Matrice Tarifaire NON AL'!AZ870))</f>
        <v/>
      </c>
      <c r="AK867" t="str">
        <f>+IF($C867="","",IF(' Matrice Tarifaire NON AL'!BA870="","",' Matrice Tarifaire NON AL'!BA870))</f>
        <v/>
      </c>
      <c r="AL867" t="str">
        <f>+IF($C867="","",IF(' Matrice Tarifaire NON AL'!BB870="","",TEXT(' Matrice Tarifaire NON AL'!BB870,"0,0000")))</f>
        <v/>
      </c>
      <c r="AO867" t="str">
        <f>+IF($C867="","",IF(' Matrice Tarifaire NON AL'!BF870="","",TEXT(' Matrice Tarifaire NON AL'!BF870,"0,0000")))</f>
        <v/>
      </c>
      <c r="AP867" t="str">
        <f>+IF($C867="","",IF(' Matrice Tarifaire NON AL'!BG870="","",TEXT(' Matrice Tarifaire NON AL'!BG870,"0,0000")))</f>
        <v/>
      </c>
      <c r="AQ867" t="str">
        <f>+IF($C867="","",IF(' Matrice Tarifaire NON AL'!BH870="","",TEXT(' Matrice Tarifaire NON AL'!BH870,"0,0000")))</f>
        <v/>
      </c>
      <c r="AR867" t="str">
        <f>+IF($C867="","",IF(' Matrice Tarifaire NON AL'!BI870="","",TEXT(' Matrice Tarifaire NON AL'!BI870,"0,0000")))</f>
        <v/>
      </c>
      <c r="AS867" t="str">
        <f>+IF(C867="","",IF(' Matrice Tarifaire NON AL'!BJ870="","0",IF(' Matrice Tarifaire NON AL'!BJ870="","",' Matrice Tarifaire NON AL'!BJ870)))</f>
        <v/>
      </c>
      <c r="AT867" t="str">
        <f>+IF(C867="","",IF(' Matrice Tarifaire NON AL'!BK870="","",' Matrice Tarifaire NON AL'!$BK$6))</f>
        <v/>
      </c>
      <c r="AU867" t="str">
        <f>+IF(C867="","",IF(' Matrice Tarifaire NON AL'!BK870="","",TEXT(' Matrice Tarifaire NON AL'!BK870,"0,0000")))</f>
        <v/>
      </c>
      <c r="AV867" t="str">
        <f>+IF(C867="","",IF(' Matrice Tarifaire NON AL'!BL870="","",' Matrice Tarifaire NON AL'!$BL$6))</f>
        <v/>
      </c>
      <c r="AW867" t="str">
        <f>+IF(C867="","",IF(' Matrice Tarifaire NON AL'!BL870="","",TEXT(' Matrice Tarifaire NON AL'!BL870,"0,0000")))</f>
        <v/>
      </c>
      <c r="AX867" t="str">
        <f>+IF(C867="","",IF(' Matrice Tarifaire NON AL'!BM870="","",' Matrice Tarifaire NON AL'!$BM$6))</f>
        <v/>
      </c>
      <c r="AY867" t="str">
        <f>+IF(C867="","",IF(' Matrice Tarifaire NON AL'!BM870="","",TEXT(' Matrice Tarifaire NON AL'!BM870,"0,0000")))</f>
        <v/>
      </c>
      <c r="AZ867" t="str">
        <f>+IF(C867="","",IF(' Matrice Tarifaire NON AL'!BN870="","","Taxe DEEE"))</f>
        <v/>
      </c>
      <c r="BA867" t="str">
        <f>+IF(C867="","",IF(' Matrice Tarifaire NON AL'!BN870="","",TEXT(' Matrice Tarifaire NON AL'!BN870,"0,0000")))</f>
        <v/>
      </c>
      <c r="BD867" t="str">
        <f>+IF($C867="","",IF(' Matrice Tarifaire NON AL'!BR870="","",TEXT(' Matrice Tarifaire NON AL'!BR870,"0,000")))</f>
        <v/>
      </c>
      <c r="BE867" t="str">
        <f>+IF($C867="","",IF(' Matrice Tarifaire NON AL'!BS870="","",VALUE(TEXT(' Matrice Tarifaire NON AL'!BS870,"0,00"))))</f>
        <v/>
      </c>
      <c r="BF867" t="str">
        <f>+IF($C867="","",IF(' Matrice Tarifaire NON AL'!BY870="","",' Matrice Tarifaire NON AL'!BY870))</f>
        <v/>
      </c>
      <c r="BG867" t="str">
        <f>+IF(C867="","",IF(' Matrice Tarifaire NON AL'!AK870="Composant de Box","999",IF(' Matrice Tarifaire NON AL'!AP870&lt;&gt;"",' Matrice Tarifaire NON AL'!AP870,IF(' Matrice Tarifaire NON AL'!AO870&lt;&gt;"",' Matrice Tarifaire NON AL'!AO870,' Matrice Tarifaire NON AL'!AN870))))</f>
        <v/>
      </c>
    </row>
    <row r="868" spans="1:59" x14ac:dyDescent="0.25">
      <c r="A868" t="str">
        <f>+IF($C868="","",IF(' Matrice Tarifaire NON AL'!N871="","",IF(' Matrice Tarifaire NON AL'!N871=0,"GTIN A 0 - Ne doit pas être mis dans PRE REF",TEXT(' Matrice Tarifaire NON AL'!N871,"00000000000000"))))</f>
        <v/>
      </c>
      <c r="B868" t="str">
        <f>+IF(C868="","",IF(L868=172,4,VLOOKUP(' Matrice Tarifaire NON AL'!AK871,Feuil3!$A$4:$B$14,2,0)))</f>
        <v/>
      </c>
      <c r="C868" t="str">
        <f>+IF(' Matrice Tarifaire NON AL'!O871="","",SUBSTITUTE(' Matrice Tarifaire NON AL'!O871,"CHAR (10)"," "))</f>
        <v/>
      </c>
      <c r="D868" t="str">
        <f>+IF($C868="","",SUBSTITUTE(' Matrice Tarifaire NON AL'!P871,"CHAR (13)"," "))</f>
        <v/>
      </c>
      <c r="E868" t="str">
        <f t="shared" si="40"/>
        <v/>
      </c>
      <c r="F868" t="str">
        <f>+IF($C868="","",IF(' Matrice Tarifaire NON AL'!AX871="","Non",' Matrice Tarifaire NON AL'!AX871))</f>
        <v/>
      </c>
      <c r="G868" t="str">
        <f>+IF($C868="","",IF(' Matrice Tarifaire NON AL'!Q871="DOMEDIA","MDD",IF(' Matrice Tarifaire NON AL'!Q871="APTA","MDD",IF(' Matrice Tarifaire NON AL'!Q871="TOP BUDGET","Premier Prix","MN"))))</f>
        <v/>
      </c>
      <c r="H868" t="str">
        <f>+IF($C868="","",' Matrice Tarifaire NON AL'!Q871)</f>
        <v/>
      </c>
      <c r="K868" t="str">
        <f>+IF($C868="","",' Matrice Tarifaire NON AL'!X871)</f>
        <v/>
      </c>
      <c r="L868" t="str">
        <f>+IF($C868="","",' Matrice Tarifaire NON AL'!X871)</f>
        <v/>
      </c>
      <c r="M868" t="str">
        <f>+IF($C868="","",' Matrice Tarifaire NON AL'!Y871)</f>
        <v/>
      </c>
      <c r="N868" t="str">
        <f>+IF($C868="","",' Matrice Tarifaire NON AL'!Z871)</f>
        <v/>
      </c>
      <c r="P868" t="str">
        <f>+IF(C868="","",IF(' Matrice Tarifaire NON AL'!X871&lt;&gt;168,"Non",""))</f>
        <v/>
      </c>
      <c r="Q868" t="str">
        <f>+IF($C868="","",' Matrice Tarifaire NON AL'!T871)</f>
        <v/>
      </c>
      <c r="R868" t="str">
        <f>+IF($C868="","",IF(' Matrice Tarifaire NON AL'!R871="","",' Matrice Tarifaire NON AL'!R871))</f>
        <v/>
      </c>
      <c r="S868" t="str">
        <f>+IF($C868="","",LEFT(' Matrice Tarifaire NON AL'!W871,1))</f>
        <v/>
      </c>
      <c r="T868" t="str">
        <f>+IF($C868="","",LEFT(' Matrice Tarifaire NON AL'!AY871,3))</f>
        <v/>
      </c>
      <c r="U868" t="str">
        <f t="shared" si="41"/>
        <v/>
      </c>
      <c r="V868" t="str">
        <f>+IF(C868="","",IF(VLOOKUP(' Matrice Tarifaire NON AL'!AK871,Feuil3!A:F,6,0)="Box",IF(' Matrice Tarifaire NON AL'!AL871="Mono-Référence","Homogène",IF(' Matrice Tarifaire NON AL'!AL871="Multi-Références","Panaché","")),IF(' Matrice Tarifaire NON AL'!AK871="A la Pièce","Composant sans Colisage",IF(' Matrice Tarifaire NON AL'!AK871="Composant de Box","Composant sans Colisage","Homogène"))))</f>
        <v/>
      </c>
      <c r="W868" t="str">
        <f>+IF($V868="","",VLOOKUP(' Matrice Tarifaire NON AL'!AK871,Feuil3!$A$4:$E$14,5,0))</f>
        <v/>
      </c>
      <c r="Y868" t="str">
        <f>+IF($V868="","",IF(VLOOKUP(' Matrice Tarifaire NON AL'!$AK871,Feuil3!$A$4:$D$14,4,0)="Palette",' Matrice Tarifaire NON AL'!AN871,""))</f>
        <v/>
      </c>
      <c r="AA868" t="str">
        <f>+IF($V868="","",IF(VLOOKUP(' Matrice Tarifaire NON AL'!$AK871,Feuil3!$A$4:$D$14,4,0)="Colis",' Matrice Tarifaire NON AL'!AN871,""))</f>
        <v/>
      </c>
      <c r="AC868" t="str">
        <f>+IF(V868="","",IF(VLOOKUP(' Matrice Tarifaire NON AL'!AK871,Feuil3!$A$4:$D$14,4,0)="Colis",IF(' Matrice Tarifaire NON AL'!AO871&gt;0,' Matrice Tarifaire NON AL'!AO871,""),""))</f>
        <v/>
      </c>
      <c r="AD868" t="str">
        <f t="shared" si="42"/>
        <v/>
      </c>
      <c r="AE868" t="str">
        <f>+IF(C868="","",' Matrice Tarifaire NON AL'!C871)</f>
        <v/>
      </c>
      <c r="AF868" t="str">
        <f>+IF(C868="","",' Matrice Tarifaire NON AL'!AQ871)</f>
        <v/>
      </c>
      <c r="AH868" t="str">
        <f>+IF(E868="","",' Matrice Tarifaire NON AL'!$U871)</f>
        <v/>
      </c>
      <c r="AI868" t="str">
        <f>+IF(F868="","",IF(' Matrice Tarifaire NON AL'!$V871="","",' Matrice Tarifaire NON AL'!$V871))</f>
        <v/>
      </c>
      <c r="AJ868" t="str">
        <f>+IF($C868="","",IF(' Matrice Tarifaire NON AL'!AZ871="","",' Matrice Tarifaire NON AL'!AZ871))</f>
        <v/>
      </c>
      <c r="AK868" t="str">
        <f>+IF($C868="","",IF(' Matrice Tarifaire NON AL'!BA871="","",' Matrice Tarifaire NON AL'!BA871))</f>
        <v/>
      </c>
      <c r="AL868" t="str">
        <f>+IF($C868="","",IF(' Matrice Tarifaire NON AL'!BB871="","",TEXT(' Matrice Tarifaire NON AL'!BB871,"0,0000")))</f>
        <v/>
      </c>
      <c r="AO868" t="str">
        <f>+IF($C868="","",IF(' Matrice Tarifaire NON AL'!BF871="","",TEXT(' Matrice Tarifaire NON AL'!BF871,"0,0000")))</f>
        <v/>
      </c>
      <c r="AP868" t="str">
        <f>+IF($C868="","",IF(' Matrice Tarifaire NON AL'!BG871="","",TEXT(' Matrice Tarifaire NON AL'!BG871,"0,0000")))</f>
        <v/>
      </c>
      <c r="AQ868" t="str">
        <f>+IF($C868="","",IF(' Matrice Tarifaire NON AL'!BH871="","",TEXT(' Matrice Tarifaire NON AL'!BH871,"0,0000")))</f>
        <v/>
      </c>
      <c r="AR868" t="str">
        <f>+IF($C868="","",IF(' Matrice Tarifaire NON AL'!BI871="","",TEXT(' Matrice Tarifaire NON AL'!BI871,"0,0000")))</f>
        <v/>
      </c>
      <c r="AS868" t="str">
        <f>+IF(C868="","",IF(' Matrice Tarifaire NON AL'!BJ871="","0",IF(' Matrice Tarifaire NON AL'!BJ871="","",' Matrice Tarifaire NON AL'!BJ871)))</f>
        <v/>
      </c>
      <c r="AT868" t="str">
        <f>+IF(C868="","",IF(' Matrice Tarifaire NON AL'!BK871="","",' Matrice Tarifaire NON AL'!$BK$6))</f>
        <v/>
      </c>
      <c r="AU868" t="str">
        <f>+IF(C868="","",IF(' Matrice Tarifaire NON AL'!BK871="","",TEXT(' Matrice Tarifaire NON AL'!BK871,"0,0000")))</f>
        <v/>
      </c>
      <c r="AV868" t="str">
        <f>+IF(C868="","",IF(' Matrice Tarifaire NON AL'!BL871="","",' Matrice Tarifaire NON AL'!$BL$6))</f>
        <v/>
      </c>
      <c r="AW868" t="str">
        <f>+IF(C868="","",IF(' Matrice Tarifaire NON AL'!BL871="","",TEXT(' Matrice Tarifaire NON AL'!BL871,"0,0000")))</f>
        <v/>
      </c>
      <c r="AX868" t="str">
        <f>+IF(C868="","",IF(' Matrice Tarifaire NON AL'!BM871="","",' Matrice Tarifaire NON AL'!$BM$6))</f>
        <v/>
      </c>
      <c r="AY868" t="str">
        <f>+IF(C868="","",IF(' Matrice Tarifaire NON AL'!BM871="","",TEXT(' Matrice Tarifaire NON AL'!BM871,"0,0000")))</f>
        <v/>
      </c>
      <c r="AZ868" t="str">
        <f>+IF(C868="","",IF(' Matrice Tarifaire NON AL'!BN871="","","Taxe DEEE"))</f>
        <v/>
      </c>
      <c r="BA868" t="str">
        <f>+IF(C868="","",IF(' Matrice Tarifaire NON AL'!BN871="","",TEXT(' Matrice Tarifaire NON AL'!BN871,"0,0000")))</f>
        <v/>
      </c>
      <c r="BD868" t="str">
        <f>+IF($C868="","",IF(' Matrice Tarifaire NON AL'!BR871="","",TEXT(' Matrice Tarifaire NON AL'!BR871,"0,000")))</f>
        <v/>
      </c>
      <c r="BE868" t="str">
        <f>+IF($C868="","",IF(' Matrice Tarifaire NON AL'!BS871="","",VALUE(TEXT(' Matrice Tarifaire NON AL'!BS871,"0,00"))))</f>
        <v/>
      </c>
      <c r="BF868" t="str">
        <f>+IF($C868="","",IF(' Matrice Tarifaire NON AL'!BY871="","",' Matrice Tarifaire NON AL'!BY871))</f>
        <v/>
      </c>
      <c r="BG868" t="str">
        <f>+IF(C868="","",IF(' Matrice Tarifaire NON AL'!AK871="Composant de Box","999",IF(' Matrice Tarifaire NON AL'!AP871&lt;&gt;"",' Matrice Tarifaire NON AL'!AP871,IF(' Matrice Tarifaire NON AL'!AO871&lt;&gt;"",' Matrice Tarifaire NON AL'!AO871,' Matrice Tarifaire NON AL'!AN871))))</f>
        <v/>
      </c>
    </row>
    <row r="869" spans="1:59" x14ac:dyDescent="0.25">
      <c r="A869" t="str">
        <f>+IF($C869="","",IF(' Matrice Tarifaire NON AL'!N872="","",IF(' Matrice Tarifaire NON AL'!N872=0,"GTIN A 0 - Ne doit pas être mis dans PRE REF",TEXT(' Matrice Tarifaire NON AL'!N872,"00000000000000"))))</f>
        <v/>
      </c>
      <c r="B869" t="str">
        <f>+IF(C869="","",IF(L869=172,4,VLOOKUP(' Matrice Tarifaire NON AL'!AK872,Feuil3!$A$4:$B$14,2,0)))</f>
        <v/>
      </c>
      <c r="C869" t="str">
        <f>+IF(' Matrice Tarifaire NON AL'!O872="","",SUBSTITUTE(' Matrice Tarifaire NON AL'!O872,"CHAR (10)"," "))</f>
        <v/>
      </c>
      <c r="D869" t="str">
        <f>+IF($C869="","",SUBSTITUTE(' Matrice Tarifaire NON AL'!P872,"CHAR (13)"," "))</f>
        <v/>
      </c>
      <c r="E869" t="str">
        <f t="shared" si="40"/>
        <v/>
      </c>
      <c r="F869" t="str">
        <f>+IF($C869="","",IF(' Matrice Tarifaire NON AL'!AX872="","Non",' Matrice Tarifaire NON AL'!AX872))</f>
        <v/>
      </c>
      <c r="G869" t="str">
        <f>+IF($C869="","",IF(' Matrice Tarifaire NON AL'!Q872="DOMEDIA","MDD",IF(' Matrice Tarifaire NON AL'!Q872="APTA","MDD",IF(' Matrice Tarifaire NON AL'!Q872="TOP BUDGET","Premier Prix","MN"))))</f>
        <v/>
      </c>
      <c r="H869" t="str">
        <f>+IF($C869="","",' Matrice Tarifaire NON AL'!Q872)</f>
        <v/>
      </c>
      <c r="K869" t="str">
        <f>+IF($C869="","",' Matrice Tarifaire NON AL'!X872)</f>
        <v/>
      </c>
      <c r="L869" t="str">
        <f>+IF($C869="","",' Matrice Tarifaire NON AL'!X872)</f>
        <v/>
      </c>
      <c r="M869" t="str">
        <f>+IF($C869="","",' Matrice Tarifaire NON AL'!Y872)</f>
        <v/>
      </c>
      <c r="N869" t="str">
        <f>+IF($C869="","",' Matrice Tarifaire NON AL'!Z872)</f>
        <v/>
      </c>
      <c r="P869" t="str">
        <f>+IF(C869="","",IF(' Matrice Tarifaire NON AL'!X872&lt;&gt;168,"Non",""))</f>
        <v/>
      </c>
      <c r="Q869" t="str">
        <f>+IF($C869="","",' Matrice Tarifaire NON AL'!T872)</f>
        <v/>
      </c>
      <c r="R869" t="str">
        <f>+IF($C869="","",IF(' Matrice Tarifaire NON AL'!R872="","",' Matrice Tarifaire NON AL'!R872))</f>
        <v/>
      </c>
      <c r="S869" t="str">
        <f>+IF($C869="","",LEFT(' Matrice Tarifaire NON AL'!W872,1))</f>
        <v/>
      </c>
      <c r="T869" t="str">
        <f>+IF($C869="","",LEFT(' Matrice Tarifaire NON AL'!AY872,3))</f>
        <v/>
      </c>
      <c r="U869" t="str">
        <f t="shared" si="41"/>
        <v/>
      </c>
      <c r="V869" t="str">
        <f>+IF(C869="","",IF(VLOOKUP(' Matrice Tarifaire NON AL'!AK872,Feuil3!A:F,6,0)="Box",IF(' Matrice Tarifaire NON AL'!AL872="Mono-Référence","Homogène",IF(' Matrice Tarifaire NON AL'!AL872="Multi-Références","Panaché","")),IF(' Matrice Tarifaire NON AL'!AK872="A la Pièce","Composant sans Colisage",IF(' Matrice Tarifaire NON AL'!AK872="Composant de Box","Composant sans Colisage","Homogène"))))</f>
        <v/>
      </c>
      <c r="W869" t="str">
        <f>+IF($V869="","",VLOOKUP(' Matrice Tarifaire NON AL'!AK872,Feuil3!$A$4:$E$14,5,0))</f>
        <v/>
      </c>
      <c r="Y869" t="str">
        <f>+IF($V869="","",IF(VLOOKUP(' Matrice Tarifaire NON AL'!$AK872,Feuil3!$A$4:$D$14,4,0)="Palette",' Matrice Tarifaire NON AL'!AN872,""))</f>
        <v/>
      </c>
      <c r="AA869" t="str">
        <f>+IF($V869="","",IF(VLOOKUP(' Matrice Tarifaire NON AL'!$AK872,Feuil3!$A$4:$D$14,4,0)="Colis",' Matrice Tarifaire NON AL'!AN872,""))</f>
        <v/>
      </c>
      <c r="AC869" t="str">
        <f>+IF(V869="","",IF(VLOOKUP(' Matrice Tarifaire NON AL'!AK872,Feuil3!$A$4:$D$14,4,0)="Colis",IF(' Matrice Tarifaire NON AL'!AO872&gt;0,' Matrice Tarifaire NON AL'!AO872,""),""))</f>
        <v/>
      </c>
      <c r="AD869" t="str">
        <f t="shared" si="42"/>
        <v/>
      </c>
      <c r="AE869" t="str">
        <f>+IF(C869="","",' Matrice Tarifaire NON AL'!C872)</f>
        <v/>
      </c>
      <c r="AF869" t="str">
        <f>+IF(C869="","",' Matrice Tarifaire NON AL'!AQ872)</f>
        <v/>
      </c>
      <c r="AH869" t="str">
        <f>+IF(E869="","",' Matrice Tarifaire NON AL'!$U872)</f>
        <v/>
      </c>
      <c r="AI869" t="str">
        <f>+IF(F869="","",IF(' Matrice Tarifaire NON AL'!$V872="","",' Matrice Tarifaire NON AL'!$V872))</f>
        <v/>
      </c>
      <c r="AJ869" t="str">
        <f>+IF($C869="","",IF(' Matrice Tarifaire NON AL'!AZ872="","",' Matrice Tarifaire NON AL'!AZ872))</f>
        <v/>
      </c>
      <c r="AK869" t="str">
        <f>+IF($C869="","",IF(' Matrice Tarifaire NON AL'!BA872="","",' Matrice Tarifaire NON AL'!BA872))</f>
        <v/>
      </c>
      <c r="AL869" t="str">
        <f>+IF($C869="","",IF(' Matrice Tarifaire NON AL'!BB872="","",TEXT(' Matrice Tarifaire NON AL'!BB872,"0,0000")))</f>
        <v/>
      </c>
      <c r="AO869" t="str">
        <f>+IF($C869="","",IF(' Matrice Tarifaire NON AL'!BF872="","",TEXT(' Matrice Tarifaire NON AL'!BF872,"0,0000")))</f>
        <v/>
      </c>
      <c r="AP869" t="str">
        <f>+IF($C869="","",IF(' Matrice Tarifaire NON AL'!BG872="","",TEXT(' Matrice Tarifaire NON AL'!BG872,"0,0000")))</f>
        <v/>
      </c>
      <c r="AQ869" t="str">
        <f>+IF($C869="","",IF(' Matrice Tarifaire NON AL'!BH872="","",TEXT(' Matrice Tarifaire NON AL'!BH872,"0,0000")))</f>
        <v/>
      </c>
      <c r="AR869" t="str">
        <f>+IF($C869="","",IF(' Matrice Tarifaire NON AL'!BI872="","",TEXT(' Matrice Tarifaire NON AL'!BI872,"0,0000")))</f>
        <v/>
      </c>
      <c r="AS869" t="str">
        <f>+IF(C869="","",IF(' Matrice Tarifaire NON AL'!BJ872="","0",IF(' Matrice Tarifaire NON AL'!BJ872="","",' Matrice Tarifaire NON AL'!BJ872)))</f>
        <v/>
      </c>
      <c r="AT869" t="str">
        <f>+IF(C869="","",IF(' Matrice Tarifaire NON AL'!BK872="","",' Matrice Tarifaire NON AL'!$BK$6))</f>
        <v/>
      </c>
      <c r="AU869" t="str">
        <f>+IF(C869="","",IF(' Matrice Tarifaire NON AL'!BK872="","",TEXT(' Matrice Tarifaire NON AL'!BK872,"0,0000")))</f>
        <v/>
      </c>
      <c r="AV869" t="str">
        <f>+IF(C869="","",IF(' Matrice Tarifaire NON AL'!BL872="","",' Matrice Tarifaire NON AL'!$BL$6))</f>
        <v/>
      </c>
      <c r="AW869" t="str">
        <f>+IF(C869="","",IF(' Matrice Tarifaire NON AL'!BL872="","",TEXT(' Matrice Tarifaire NON AL'!BL872,"0,0000")))</f>
        <v/>
      </c>
      <c r="AX869" t="str">
        <f>+IF(C869="","",IF(' Matrice Tarifaire NON AL'!BM872="","",' Matrice Tarifaire NON AL'!$BM$6))</f>
        <v/>
      </c>
      <c r="AY869" t="str">
        <f>+IF(C869="","",IF(' Matrice Tarifaire NON AL'!BM872="","",TEXT(' Matrice Tarifaire NON AL'!BM872,"0,0000")))</f>
        <v/>
      </c>
      <c r="AZ869" t="str">
        <f>+IF(C869="","",IF(' Matrice Tarifaire NON AL'!BN872="","","Taxe DEEE"))</f>
        <v/>
      </c>
      <c r="BA869" t="str">
        <f>+IF(C869="","",IF(' Matrice Tarifaire NON AL'!BN872="","",TEXT(' Matrice Tarifaire NON AL'!BN872,"0,0000")))</f>
        <v/>
      </c>
      <c r="BD869" t="str">
        <f>+IF($C869="","",IF(' Matrice Tarifaire NON AL'!BR872="","",TEXT(' Matrice Tarifaire NON AL'!BR872,"0,000")))</f>
        <v/>
      </c>
      <c r="BE869" t="str">
        <f>+IF($C869="","",IF(' Matrice Tarifaire NON AL'!BS872="","",VALUE(TEXT(' Matrice Tarifaire NON AL'!BS872,"0,00"))))</f>
        <v/>
      </c>
      <c r="BF869" t="str">
        <f>+IF($C869="","",IF(' Matrice Tarifaire NON AL'!BY872="","",' Matrice Tarifaire NON AL'!BY872))</f>
        <v/>
      </c>
      <c r="BG869" t="str">
        <f>+IF(C869="","",IF(' Matrice Tarifaire NON AL'!AK872="Composant de Box","999",IF(' Matrice Tarifaire NON AL'!AP872&lt;&gt;"",' Matrice Tarifaire NON AL'!AP872,IF(' Matrice Tarifaire NON AL'!AO872&lt;&gt;"",' Matrice Tarifaire NON AL'!AO872,' Matrice Tarifaire NON AL'!AN872))))</f>
        <v/>
      </c>
    </row>
    <row r="870" spans="1:59" x14ac:dyDescent="0.25">
      <c r="A870" t="str">
        <f>+IF($C870="","",IF(' Matrice Tarifaire NON AL'!N873="","",IF(' Matrice Tarifaire NON AL'!N873=0,"GTIN A 0 - Ne doit pas être mis dans PRE REF",TEXT(' Matrice Tarifaire NON AL'!N873,"00000000000000"))))</f>
        <v/>
      </c>
      <c r="B870" t="str">
        <f>+IF(C870="","",IF(L870=172,4,VLOOKUP(' Matrice Tarifaire NON AL'!AK873,Feuil3!$A$4:$B$14,2,0)))</f>
        <v/>
      </c>
      <c r="C870" t="str">
        <f>+IF(' Matrice Tarifaire NON AL'!O873="","",SUBSTITUTE(' Matrice Tarifaire NON AL'!O873,"CHAR (10)"," "))</f>
        <v/>
      </c>
      <c r="D870" t="str">
        <f>+IF($C870="","",SUBSTITUTE(' Matrice Tarifaire NON AL'!P873,"CHAR (13)"," "))</f>
        <v/>
      </c>
      <c r="E870" t="str">
        <f t="shared" si="40"/>
        <v/>
      </c>
      <c r="F870" t="str">
        <f>+IF($C870="","",IF(' Matrice Tarifaire NON AL'!AX873="","Non",' Matrice Tarifaire NON AL'!AX873))</f>
        <v/>
      </c>
      <c r="G870" t="str">
        <f>+IF($C870="","",IF(' Matrice Tarifaire NON AL'!Q873="DOMEDIA","MDD",IF(' Matrice Tarifaire NON AL'!Q873="APTA","MDD",IF(' Matrice Tarifaire NON AL'!Q873="TOP BUDGET","Premier Prix","MN"))))</f>
        <v/>
      </c>
      <c r="H870" t="str">
        <f>+IF($C870="","",' Matrice Tarifaire NON AL'!Q873)</f>
        <v/>
      </c>
      <c r="K870" t="str">
        <f>+IF($C870="","",' Matrice Tarifaire NON AL'!X873)</f>
        <v/>
      </c>
      <c r="L870" t="str">
        <f>+IF($C870="","",' Matrice Tarifaire NON AL'!X873)</f>
        <v/>
      </c>
      <c r="M870" t="str">
        <f>+IF($C870="","",' Matrice Tarifaire NON AL'!Y873)</f>
        <v/>
      </c>
      <c r="N870" t="str">
        <f>+IF($C870="","",' Matrice Tarifaire NON AL'!Z873)</f>
        <v/>
      </c>
      <c r="P870" t="str">
        <f>+IF(C870="","",IF(' Matrice Tarifaire NON AL'!X873&lt;&gt;168,"Non",""))</f>
        <v/>
      </c>
      <c r="Q870" t="str">
        <f>+IF($C870="","",' Matrice Tarifaire NON AL'!T873)</f>
        <v/>
      </c>
      <c r="R870" t="str">
        <f>+IF($C870="","",IF(' Matrice Tarifaire NON AL'!R873="","",' Matrice Tarifaire NON AL'!R873))</f>
        <v/>
      </c>
      <c r="S870" t="str">
        <f>+IF($C870="","",LEFT(' Matrice Tarifaire NON AL'!W873,1))</f>
        <v/>
      </c>
      <c r="T870" t="str">
        <f>+IF($C870="","",LEFT(' Matrice Tarifaire NON AL'!AY873,3))</f>
        <v/>
      </c>
      <c r="U870" t="str">
        <f t="shared" si="41"/>
        <v/>
      </c>
      <c r="V870" t="str">
        <f>+IF(C870="","",IF(VLOOKUP(' Matrice Tarifaire NON AL'!AK873,Feuil3!A:F,6,0)="Box",IF(' Matrice Tarifaire NON AL'!AL873="Mono-Référence","Homogène",IF(' Matrice Tarifaire NON AL'!AL873="Multi-Références","Panaché","")),IF(' Matrice Tarifaire NON AL'!AK873="A la Pièce","Composant sans Colisage",IF(' Matrice Tarifaire NON AL'!AK873="Composant de Box","Composant sans Colisage","Homogène"))))</f>
        <v/>
      </c>
      <c r="W870" t="str">
        <f>+IF($V870="","",VLOOKUP(' Matrice Tarifaire NON AL'!AK873,Feuil3!$A$4:$E$14,5,0))</f>
        <v/>
      </c>
      <c r="Y870" t="str">
        <f>+IF($V870="","",IF(VLOOKUP(' Matrice Tarifaire NON AL'!$AK873,Feuil3!$A$4:$D$14,4,0)="Palette",' Matrice Tarifaire NON AL'!AN873,""))</f>
        <v/>
      </c>
      <c r="AA870" t="str">
        <f>+IF($V870="","",IF(VLOOKUP(' Matrice Tarifaire NON AL'!$AK873,Feuil3!$A$4:$D$14,4,0)="Colis",' Matrice Tarifaire NON AL'!AN873,""))</f>
        <v/>
      </c>
      <c r="AC870" t="str">
        <f>+IF(V870="","",IF(VLOOKUP(' Matrice Tarifaire NON AL'!AK873,Feuil3!$A$4:$D$14,4,0)="Colis",IF(' Matrice Tarifaire NON AL'!AO873&gt;0,' Matrice Tarifaire NON AL'!AO873,""),""))</f>
        <v/>
      </c>
      <c r="AD870" t="str">
        <f t="shared" si="42"/>
        <v/>
      </c>
      <c r="AE870" t="str">
        <f>+IF(C870="","",' Matrice Tarifaire NON AL'!C873)</f>
        <v/>
      </c>
      <c r="AF870" t="str">
        <f>+IF(C870="","",' Matrice Tarifaire NON AL'!AQ873)</f>
        <v/>
      </c>
      <c r="AH870" t="str">
        <f>+IF(E870="","",' Matrice Tarifaire NON AL'!$U873)</f>
        <v/>
      </c>
      <c r="AI870" t="str">
        <f>+IF(F870="","",IF(' Matrice Tarifaire NON AL'!$V873="","",' Matrice Tarifaire NON AL'!$V873))</f>
        <v/>
      </c>
      <c r="AJ870" t="str">
        <f>+IF($C870="","",IF(' Matrice Tarifaire NON AL'!AZ873="","",' Matrice Tarifaire NON AL'!AZ873))</f>
        <v/>
      </c>
      <c r="AK870" t="str">
        <f>+IF($C870="","",IF(' Matrice Tarifaire NON AL'!BA873="","",' Matrice Tarifaire NON AL'!BA873))</f>
        <v/>
      </c>
      <c r="AL870" t="str">
        <f>+IF($C870="","",IF(' Matrice Tarifaire NON AL'!BB873="","",TEXT(' Matrice Tarifaire NON AL'!BB873,"0,0000")))</f>
        <v/>
      </c>
      <c r="AO870" t="str">
        <f>+IF($C870="","",IF(' Matrice Tarifaire NON AL'!BF873="","",TEXT(' Matrice Tarifaire NON AL'!BF873,"0,0000")))</f>
        <v/>
      </c>
      <c r="AP870" t="str">
        <f>+IF($C870="","",IF(' Matrice Tarifaire NON AL'!BG873="","",TEXT(' Matrice Tarifaire NON AL'!BG873,"0,0000")))</f>
        <v/>
      </c>
      <c r="AQ870" t="str">
        <f>+IF($C870="","",IF(' Matrice Tarifaire NON AL'!BH873="","",TEXT(' Matrice Tarifaire NON AL'!BH873,"0,0000")))</f>
        <v/>
      </c>
      <c r="AR870" t="str">
        <f>+IF($C870="","",IF(' Matrice Tarifaire NON AL'!BI873="","",TEXT(' Matrice Tarifaire NON AL'!BI873,"0,0000")))</f>
        <v/>
      </c>
      <c r="AS870" t="str">
        <f>+IF(C870="","",IF(' Matrice Tarifaire NON AL'!BJ873="","0",IF(' Matrice Tarifaire NON AL'!BJ873="","",' Matrice Tarifaire NON AL'!BJ873)))</f>
        <v/>
      </c>
      <c r="AT870" t="str">
        <f>+IF(C870="","",IF(' Matrice Tarifaire NON AL'!BK873="","",' Matrice Tarifaire NON AL'!$BK$6))</f>
        <v/>
      </c>
      <c r="AU870" t="str">
        <f>+IF(C870="","",IF(' Matrice Tarifaire NON AL'!BK873="","",TEXT(' Matrice Tarifaire NON AL'!BK873,"0,0000")))</f>
        <v/>
      </c>
      <c r="AV870" t="str">
        <f>+IF(C870="","",IF(' Matrice Tarifaire NON AL'!BL873="","",' Matrice Tarifaire NON AL'!$BL$6))</f>
        <v/>
      </c>
      <c r="AW870" t="str">
        <f>+IF(C870="","",IF(' Matrice Tarifaire NON AL'!BL873="","",TEXT(' Matrice Tarifaire NON AL'!BL873,"0,0000")))</f>
        <v/>
      </c>
      <c r="AX870" t="str">
        <f>+IF(C870="","",IF(' Matrice Tarifaire NON AL'!BM873="","",' Matrice Tarifaire NON AL'!$BM$6))</f>
        <v/>
      </c>
      <c r="AY870" t="str">
        <f>+IF(C870="","",IF(' Matrice Tarifaire NON AL'!BM873="","",TEXT(' Matrice Tarifaire NON AL'!BM873,"0,0000")))</f>
        <v/>
      </c>
      <c r="AZ870" t="str">
        <f>+IF(C870="","",IF(' Matrice Tarifaire NON AL'!BN873="","","Taxe DEEE"))</f>
        <v/>
      </c>
      <c r="BA870" t="str">
        <f>+IF(C870="","",IF(' Matrice Tarifaire NON AL'!BN873="","",TEXT(' Matrice Tarifaire NON AL'!BN873,"0,0000")))</f>
        <v/>
      </c>
      <c r="BD870" t="str">
        <f>+IF($C870="","",IF(' Matrice Tarifaire NON AL'!BR873="","",TEXT(' Matrice Tarifaire NON AL'!BR873,"0,000")))</f>
        <v/>
      </c>
      <c r="BE870" t="str">
        <f>+IF($C870="","",IF(' Matrice Tarifaire NON AL'!BS873="","",VALUE(TEXT(' Matrice Tarifaire NON AL'!BS873,"0,00"))))</f>
        <v/>
      </c>
      <c r="BF870" t="str">
        <f>+IF($C870="","",IF(' Matrice Tarifaire NON AL'!BY873="","",' Matrice Tarifaire NON AL'!BY873))</f>
        <v/>
      </c>
      <c r="BG870" t="str">
        <f>+IF(C870="","",IF(' Matrice Tarifaire NON AL'!AK873="Composant de Box","999",IF(' Matrice Tarifaire NON AL'!AP873&lt;&gt;"",' Matrice Tarifaire NON AL'!AP873,IF(' Matrice Tarifaire NON AL'!AO873&lt;&gt;"",' Matrice Tarifaire NON AL'!AO873,' Matrice Tarifaire NON AL'!AN873))))</f>
        <v/>
      </c>
    </row>
    <row r="871" spans="1:59" x14ac:dyDescent="0.25">
      <c r="A871" t="str">
        <f>+IF($C871="","",IF(' Matrice Tarifaire NON AL'!N874="","",IF(' Matrice Tarifaire NON AL'!N874=0,"GTIN A 0 - Ne doit pas être mis dans PRE REF",TEXT(' Matrice Tarifaire NON AL'!N874,"00000000000000"))))</f>
        <v/>
      </c>
      <c r="B871" t="str">
        <f>+IF(C871="","",IF(L871=172,4,VLOOKUP(' Matrice Tarifaire NON AL'!AK874,Feuil3!$A$4:$B$14,2,0)))</f>
        <v/>
      </c>
      <c r="C871" t="str">
        <f>+IF(' Matrice Tarifaire NON AL'!O874="","",SUBSTITUTE(' Matrice Tarifaire NON AL'!O874,"CHAR (10)"," "))</f>
        <v/>
      </c>
      <c r="D871" t="str">
        <f>+IF($C871="","",SUBSTITUTE(' Matrice Tarifaire NON AL'!P874,"CHAR (13)"," "))</f>
        <v/>
      </c>
      <c r="E871" t="str">
        <f t="shared" si="40"/>
        <v/>
      </c>
      <c r="F871" t="str">
        <f>+IF($C871="","",IF(' Matrice Tarifaire NON AL'!AX874="","Non",' Matrice Tarifaire NON AL'!AX874))</f>
        <v/>
      </c>
      <c r="G871" t="str">
        <f>+IF($C871="","",IF(' Matrice Tarifaire NON AL'!Q874="DOMEDIA","MDD",IF(' Matrice Tarifaire NON AL'!Q874="APTA","MDD",IF(' Matrice Tarifaire NON AL'!Q874="TOP BUDGET","Premier Prix","MN"))))</f>
        <v/>
      </c>
      <c r="H871" t="str">
        <f>+IF($C871="","",' Matrice Tarifaire NON AL'!Q874)</f>
        <v/>
      </c>
      <c r="K871" t="str">
        <f>+IF($C871="","",' Matrice Tarifaire NON AL'!X874)</f>
        <v/>
      </c>
      <c r="L871" t="str">
        <f>+IF($C871="","",' Matrice Tarifaire NON AL'!X874)</f>
        <v/>
      </c>
      <c r="M871" t="str">
        <f>+IF($C871="","",' Matrice Tarifaire NON AL'!Y874)</f>
        <v/>
      </c>
      <c r="N871" t="str">
        <f>+IF($C871="","",' Matrice Tarifaire NON AL'!Z874)</f>
        <v/>
      </c>
      <c r="P871" t="str">
        <f>+IF(C871="","",IF(' Matrice Tarifaire NON AL'!X874&lt;&gt;168,"Non",""))</f>
        <v/>
      </c>
      <c r="Q871" t="str">
        <f>+IF($C871="","",' Matrice Tarifaire NON AL'!T874)</f>
        <v/>
      </c>
      <c r="R871" t="str">
        <f>+IF($C871="","",IF(' Matrice Tarifaire NON AL'!R874="","",' Matrice Tarifaire NON AL'!R874))</f>
        <v/>
      </c>
      <c r="S871" t="str">
        <f>+IF($C871="","",LEFT(' Matrice Tarifaire NON AL'!W874,1))</f>
        <v/>
      </c>
      <c r="T871" t="str">
        <f>+IF($C871="","",LEFT(' Matrice Tarifaire NON AL'!AY874,3))</f>
        <v/>
      </c>
      <c r="U871" t="str">
        <f t="shared" si="41"/>
        <v/>
      </c>
      <c r="V871" t="str">
        <f>+IF(C871="","",IF(VLOOKUP(' Matrice Tarifaire NON AL'!AK874,Feuil3!A:F,6,0)="Box",IF(' Matrice Tarifaire NON AL'!AL874="Mono-Référence","Homogène",IF(' Matrice Tarifaire NON AL'!AL874="Multi-Références","Panaché","")),IF(' Matrice Tarifaire NON AL'!AK874="A la Pièce","Composant sans Colisage",IF(' Matrice Tarifaire NON AL'!AK874="Composant de Box","Composant sans Colisage","Homogène"))))</f>
        <v/>
      </c>
      <c r="W871" t="str">
        <f>+IF($V871="","",VLOOKUP(' Matrice Tarifaire NON AL'!AK874,Feuil3!$A$4:$E$14,5,0))</f>
        <v/>
      </c>
      <c r="Y871" t="str">
        <f>+IF($V871="","",IF(VLOOKUP(' Matrice Tarifaire NON AL'!$AK874,Feuil3!$A$4:$D$14,4,0)="Palette",' Matrice Tarifaire NON AL'!AN874,""))</f>
        <v/>
      </c>
      <c r="AA871" t="str">
        <f>+IF($V871="","",IF(VLOOKUP(' Matrice Tarifaire NON AL'!$AK874,Feuil3!$A$4:$D$14,4,0)="Colis",' Matrice Tarifaire NON AL'!AN874,""))</f>
        <v/>
      </c>
      <c r="AC871" t="str">
        <f>+IF(V871="","",IF(VLOOKUP(' Matrice Tarifaire NON AL'!AK874,Feuil3!$A$4:$D$14,4,0)="Colis",IF(' Matrice Tarifaire NON AL'!AO874&gt;0,' Matrice Tarifaire NON AL'!AO874,""),""))</f>
        <v/>
      </c>
      <c r="AD871" t="str">
        <f t="shared" si="42"/>
        <v/>
      </c>
      <c r="AE871" t="str">
        <f>+IF(C871="","",' Matrice Tarifaire NON AL'!C874)</f>
        <v/>
      </c>
      <c r="AF871" t="str">
        <f>+IF(C871="","",' Matrice Tarifaire NON AL'!AQ874)</f>
        <v/>
      </c>
      <c r="AH871" t="str">
        <f>+IF(E871="","",' Matrice Tarifaire NON AL'!$U874)</f>
        <v/>
      </c>
      <c r="AI871" t="str">
        <f>+IF(F871="","",IF(' Matrice Tarifaire NON AL'!$V874="","",' Matrice Tarifaire NON AL'!$V874))</f>
        <v/>
      </c>
      <c r="AJ871" t="str">
        <f>+IF($C871="","",IF(' Matrice Tarifaire NON AL'!AZ874="","",' Matrice Tarifaire NON AL'!AZ874))</f>
        <v/>
      </c>
      <c r="AK871" t="str">
        <f>+IF($C871="","",IF(' Matrice Tarifaire NON AL'!BA874="","",' Matrice Tarifaire NON AL'!BA874))</f>
        <v/>
      </c>
      <c r="AL871" t="str">
        <f>+IF($C871="","",IF(' Matrice Tarifaire NON AL'!BB874="","",TEXT(' Matrice Tarifaire NON AL'!BB874,"0,0000")))</f>
        <v/>
      </c>
      <c r="AO871" t="str">
        <f>+IF($C871="","",IF(' Matrice Tarifaire NON AL'!BF874="","",TEXT(' Matrice Tarifaire NON AL'!BF874,"0,0000")))</f>
        <v/>
      </c>
      <c r="AP871" t="str">
        <f>+IF($C871="","",IF(' Matrice Tarifaire NON AL'!BG874="","",TEXT(' Matrice Tarifaire NON AL'!BG874,"0,0000")))</f>
        <v/>
      </c>
      <c r="AQ871" t="str">
        <f>+IF($C871="","",IF(' Matrice Tarifaire NON AL'!BH874="","",TEXT(' Matrice Tarifaire NON AL'!BH874,"0,0000")))</f>
        <v/>
      </c>
      <c r="AR871" t="str">
        <f>+IF($C871="","",IF(' Matrice Tarifaire NON AL'!BI874="","",TEXT(' Matrice Tarifaire NON AL'!BI874,"0,0000")))</f>
        <v/>
      </c>
      <c r="AS871" t="str">
        <f>+IF(C871="","",IF(' Matrice Tarifaire NON AL'!BJ874="","0",IF(' Matrice Tarifaire NON AL'!BJ874="","",' Matrice Tarifaire NON AL'!BJ874)))</f>
        <v/>
      </c>
      <c r="AT871" t="str">
        <f>+IF(C871="","",IF(' Matrice Tarifaire NON AL'!BK874="","",' Matrice Tarifaire NON AL'!$BK$6))</f>
        <v/>
      </c>
      <c r="AU871" t="str">
        <f>+IF(C871="","",IF(' Matrice Tarifaire NON AL'!BK874="","",TEXT(' Matrice Tarifaire NON AL'!BK874,"0,0000")))</f>
        <v/>
      </c>
      <c r="AV871" t="str">
        <f>+IF(C871="","",IF(' Matrice Tarifaire NON AL'!BL874="","",' Matrice Tarifaire NON AL'!$BL$6))</f>
        <v/>
      </c>
      <c r="AW871" t="str">
        <f>+IF(C871="","",IF(' Matrice Tarifaire NON AL'!BL874="","",TEXT(' Matrice Tarifaire NON AL'!BL874,"0,0000")))</f>
        <v/>
      </c>
      <c r="AX871" t="str">
        <f>+IF(C871="","",IF(' Matrice Tarifaire NON AL'!BM874="","",' Matrice Tarifaire NON AL'!$BM$6))</f>
        <v/>
      </c>
      <c r="AY871" t="str">
        <f>+IF(C871="","",IF(' Matrice Tarifaire NON AL'!BM874="","",TEXT(' Matrice Tarifaire NON AL'!BM874,"0,0000")))</f>
        <v/>
      </c>
      <c r="AZ871" t="str">
        <f>+IF(C871="","",IF(' Matrice Tarifaire NON AL'!BN874="","","Taxe DEEE"))</f>
        <v/>
      </c>
      <c r="BA871" t="str">
        <f>+IF(C871="","",IF(' Matrice Tarifaire NON AL'!BN874="","",TEXT(' Matrice Tarifaire NON AL'!BN874,"0,0000")))</f>
        <v/>
      </c>
      <c r="BD871" t="str">
        <f>+IF($C871="","",IF(' Matrice Tarifaire NON AL'!BR874="","",TEXT(' Matrice Tarifaire NON AL'!BR874,"0,000")))</f>
        <v/>
      </c>
      <c r="BE871" t="str">
        <f>+IF($C871="","",IF(' Matrice Tarifaire NON AL'!BS874="","",VALUE(TEXT(' Matrice Tarifaire NON AL'!BS874,"0,00"))))</f>
        <v/>
      </c>
      <c r="BF871" t="str">
        <f>+IF($C871="","",IF(' Matrice Tarifaire NON AL'!BY874="","",' Matrice Tarifaire NON AL'!BY874))</f>
        <v/>
      </c>
      <c r="BG871" t="str">
        <f>+IF(C871="","",IF(' Matrice Tarifaire NON AL'!AK874="Composant de Box","999",IF(' Matrice Tarifaire NON AL'!AP874&lt;&gt;"",' Matrice Tarifaire NON AL'!AP874,IF(' Matrice Tarifaire NON AL'!AO874&lt;&gt;"",' Matrice Tarifaire NON AL'!AO874,' Matrice Tarifaire NON AL'!AN874))))</f>
        <v/>
      </c>
    </row>
    <row r="872" spans="1:59" x14ac:dyDescent="0.25">
      <c r="A872" t="str">
        <f>+IF($C872="","",IF(' Matrice Tarifaire NON AL'!N875="","",IF(' Matrice Tarifaire NON AL'!N875=0,"GTIN A 0 - Ne doit pas être mis dans PRE REF",TEXT(' Matrice Tarifaire NON AL'!N875,"00000000000000"))))</f>
        <v/>
      </c>
      <c r="B872" t="str">
        <f>+IF(C872="","",IF(L872=172,4,VLOOKUP(' Matrice Tarifaire NON AL'!AK875,Feuil3!$A$4:$B$14,2,0)))</f>
        <v/>
      </c>
      <c r="C872" t="str">
        <f>+IF(' Matrice Tarifaire NON AL'!O875="","",SUBSTITUTE(' Matrice Tarifaire NON AL'!O875,"CHAR (10)"," "))</f>
        <v/>
      </c>
      <c r="D872" t="str">
        <f>+IF($C872="","",SUBSTITUTE(' Matrice Tarifaire NON AL'!P875,"CHAR (13)"," "))</f>
        <v/>
      </c>
      <c r="E872" t="str">
        <f t="shared" si="40"/>
        <v/>
      </c>
      <c r="F872" t="str">
        <f>+IF($C872="","",IF(' Matrice Tarifaire NON AL'!AX875="","Non",' Matrice Tarifaire NON AL'!AX875))</f>
        <v/>
      </c>
      <c r="G872" t="str">
        <f>+IF($C872="","",IF(' Matrice Tarifaire NON AL'!Q875="DOMEDIA","MDD",IF(' Matrice Tarifaire NON AL'!Q875="APTA","MDD",IF(' Matrice Tarifaire NON AL'!Q875="TOP BUDGET","Premier Prix","MN"))))</f>
        <v/>
      </c>
      <c r="H872" t="str">
        <f>+IF($C872="","",' Matrice Tarifaire NON AL'!Q875)</f>
        <v/>
      </c>
      <c r="K872" t="str">
        <f>+IF($C872="","",' Matrice Tarifaire NON AL'!X875)</f>
        <v/>
      </c>
      <c r="L872" t="str">
        <f>+IF($C872="","",' Matrice Tarifaire NON AL'!X875)</f>
        <v/>
      </c>
      <c r="M872" t="str">
        <f>+IF($C872="","",' Matrice Tarifaire NON AL'!Y875)</f>
        <v/>
      </c>
      <c r="N872" t="str">
        <f>+IF($C872="","",' Matrice Tarifaire NON AL'!Z875)</f>
        <v/>
      </c>
      <c r="P872" t="str">
        <f>+IF(C872="","",IF(' Matrice Tarifaire NON AL'!X875&lt;&gt;168,"Non",""))</f>
        <v/>
      </c>
      <c r="Q872" t="str">
        <f>+IF($C872="","",' Matrice Tarifaire NON AL'!T875)</f>
        <v/>
      </c>
      <c r="R872" t="str">
        <f>+IF($C872="","",IF(' Matrice Tarifaire NON AL'!R875="","",' Matrice Tarifaire NON AL'!R875))</f>
        <v/>
      </c>
      <c r="S872" t="str">
        <f>+IF($C872="","",LEFT(' Matrice Tarifaire NON AL'!W875,1))</f>
        <v/>
      </c>
      <c r="T872" t="str">
        <f>+IF($C872="","",LEFT(' Matrice Tarifaire NON AL'!AY875,3))</f>
        <v/>
      </c>
      <c r="U872" t="str">
        <f t="shared" si="41"/>
        <v/>
      </c>
      <c r="V872" t="str">
        <f>+IF(C872="","",IF(VLOOKUP(' Matrice Tarifaire NON AL'!AK875,Feuil3!A:F,6,0)="Box",IF(' Matrice Tarifaire NON AL'!AL875="Mono-Référence","Homogène",IF(' Matrice Tarifaire NON AL'!AL875="Multi-Références","Panaché","")),IF(' Matrice Tarifaire NON AL'!AK875="A la Pièce","Composant sans Colisage",IF(' Matrice Tarifaire NON AL'!AK875="Composant de Box","Composant sans Colisage","Homogène"))))</f>
        <v/>
      </c>
      <c r="W872" t="str">
        <f>+IF($V872="","",VLOOKUP(' Matrice Tarifaire NON AL'!AK875,Feuil3!$A$4:$E$14,5,0))</f>
        <v/>
      </c>
      <c r="Y872" t="str">
        <f>+IF($V872="","",IF(VLOOKUP(' Matrice Tarifaire NON AL'!$AK875,Feuil3!$A$4:$D$14,4,0)="Palette",' Matrice Tarifaire NON AL'!AN875,""))</f>
        <v/>
      </c>
      <c r="AA872" t="str">
        <f>+IF($V872="","",IF(VLOOKUP(' Matrice Tarifaire NON AL'!$AK875,Feuil3!$A$4:$D$14,4,0)="Colis",' Matrice Tarifaire NON AL'!AN875,""))</f>
        <v/>
      </c>
      <c r="AC872" t="str">
        <f>+IF(V872="","",IF(VLOOKUP(' Matrice Tarifaire NON AL'!AK875,Feuil3!$A$4:$D$14,4,0)="Colis",IF(' Matrice Tarifaire NON AL'!AO875&gt;0,' Matrice Tarifaire NON AL'!AO875,""),""))</f>
        <v/>
      </c>
      <c r="AD872" t="str">
        <f t="shared" si="42"/>
        <v/>
      </c>
      <c r="AE872" t="str">
        <f>+IF(C872="","",' Matrice Tarifaire NON AL'!C875)</f>
        <v/>
      </c>
      <c r="AF872" t="str">
        <f>+IF(C872="","",' Matrice Tarifaire NON AL'!AQ875)</f>
        <v/>
      </c>
      <c r="AH872" t="str">
        <f>+IF(E872="","",' Matrice Tarifaire NON AL'!$U875)</f>
        <v/>
      </c>
      <c r="AI872" t="str">
        <f>+IF(F872="","",IF(' Matrice Tarifaire NON AL'!$V875="","",' Matrice Tarifaire NON AL'!$V875))</f>
        <v/>
      </c>
      <c r="AJ872" t="str">
        <f>+IF($C872="","",IF(' Matrice Tarifaire NON AL'!AZ875="","",' Matrice Tarifaire NON AL'!AZ875))</f>
        <v/>
      </c>
      <c r="AK872" t="str">
        <f>+IF($C872="","",IF(' Matrice Tarifaire NON AL'!BA875="","",' Matrice Tarifaire NON AL'!BA875))</f>
        <v/>
      </c>
      <c r="AL872" t="str">
        <f>+IF($C872="","",IF(' Matrice Tarifaire NON AL'!BB875="","",TEXT(' Matrice Tarifaire NON AL'!BB875,"0,0000")))</f>
        <v/>
      </c>
      <c r="AO872" t="str">
        <f>+IF($C872="","",IF(' Matrice Tarifaire NON AL'!BF875="","",TEXT(' Matrice Tarifaire NON AL'!BF875,"0,0000")))</f>
        <v/>
      </c>
      <c r="AP872" t="str">
        <f>+IF($C872="","",IF(' Matrice Tarifaire NON AL'!BG875="","",TEXT(' Matrice Tarifaire NON AL'!BG875,"0,0000")))</f>
        <v/>
      </c>
      <c r="AQ872" t="str">
        <f>+IF($C872="","",IF(' Matrice Tarifaire NON AL'!BH875="","",TEXT(' Matrice Tarifaire NON AL'!BH875,"0,0000")))</f>
        <v/>
      </c>
      <c r="AR872" t="str">
        <f>+IF($C872="","",IF(' Matrice Tarifaire NON AL'!BI875="","",TEXT(' Matrice Tarifaire NON AL'!BI875,"0,0000")))</f>
        <v/>
      </c>
      <c r="AS872" t="str">
        <f>+IF(C872="","",IF(' Matrice Tarifaire NON AL'!BJ875="","0",IF(' Matrice Tarifaire NON AL'!BJ875="","",' Matrice Tarifaire NON AL'!BJ875)))</f>
        <v/>
      </c>
      <c r="AT872" t="str">
        <f>+IF(C872="","",IF(' Matrice Tarifaire NON AL'!BK875="","",' Matrice Tarifaire NON AL'!$BK$6))</f>
        <v/>
      </c>
      <c r="AU872" t="str">
        <f>+IF(C872="","",IF(' Matrice Tarifaire NON AL'!BK875="","",TEXT(' Matrice Tarifaire NON AL'!BK875,"0,0000")))</f>
        <v/>
      </c>
      <c r="AV872" t="str">
        <f>+IF(C872="","",IF(' Matrice Tarifaire NON AL'!BL875="","",' Matrice Tarifaire NON AL'!$BL$6))</f>
        <v/>
      </c>
      <c r="AW872" t="str">
        <f>+IF(C872="","",IF(' Matrice Tarifaire NON AL'!BL875="","",TEXT(' Matrice Tarifaire NON AL'!BL875,"0,0000")))</f>
        <v/>
      </c>
      <c r="AX872" t="str">
        <f>+IF(C872="","",IF(' Matrice Tarifaire NON AL'!BM875="","",' Matrice Tarifaire NON AL'!$BM$6))</f>
        <v/>
      </c>
      <c r="AY872" t="str">
        <f>+IF(C872="","",IF(' Matrice Tarifaire NON AL'!BM875="","",TEXT(' Matrice Tarifaire NON AL'!BM875,"0,0000")))</f>
        <v/>
      </c>
      <c r="AZ872" t="str">
        <f>+IF(C872="","",IF(' Matrice Tarifaire NON AL'!BN875="","","Taxe DEEE"))</f>
        <v/>
      </c>
      <c r="BA872" t="str">
        <f>+IF(C872="","",IF(' Matrice Tarifaire NON AL'!BN875="","",TEXT(' Matrice Tarifaire NON AL'!BN875,"0,0000")))</f>
        <v/>
      </c>
      <c r="BD872" t="str">
        <f>+IF($C872="","",IF(' Matrice Tarifaire NON AL'!BR875="","",TEXT(' Matrice Tarifaire NON AL'!BR875,"0,000")))</f>
        <v/>
      </c>
      <c r="BE872" t="str">
        <f>+IF($C872="","",IF(' Matrice Tarifaire NON AL'!BS875="","",VALUE(TEXT(' Matrice Tarifaire NON AL'!BS875,"0,00"))))</f>
        <v/>
      </c>
      <c r="BF872" t="str">
        <f>+IF($C872="","",IF(' Matrice Tarifaire NON AL'!BY875="","",' Matrice Tarifaire NON AL'!BY875))</f>
        <v/>
      </c>
      <c r="BG872" t="str">
        <f>+IF(C872="","",IF(' Matrice Tarifaire NON AL'!AK875="Composant de Box","999",IF(' Matrice Tarifaire NON AL'!AP875&lt;&gt;"",' Matrice Tarifaire NON AL'!AP875,IF(' Matrice Tarifaire NON AL'!AO875&lt;&gt;"",' Matrice Tarifaire NON AL'!AO875,' Matrice Tarifaire NON AL'!AN875))))</f>
        <v/>
      </c>
    </row>
    <row r="873" spans="1:59" x14ac:dyDescent="0.25">
      <c r="A873" t="str">
        <f>+IF($C873="","",IF(' Matrice Tarifaire NON AL'!N876="","",IF(' Matrice Tarifaire NON AL'!N876=0,"GTIN A 0 - Ne doit pas être mis dans PRE REF",TEXT(' Matrice Tarifaire NON AL'!N876,"00000000000000"))))</f>
        <v/>
      </c>
      <c r="B873" t="str">
        <f>+IF(C873="","",IF(L873=172,4,VLOOKUP(' Matrice Tarifaire NON AL'!AK876,Feuil3!$A$4:$B$14,2,0)))</f>
        <v/>
      </c>
      <c r="C873" t="str">
        <f>+IF(' Matrice Tarifaire NON AL'!O876="","",SUBSTITUTE(' Matrice Tarifaire NON AL'!O876,"CHAR (10)"," "))</f>
        <v/>
      </c>
      <c r="D873" t="str">
        <f>+IF($C873="","",SUBSTITUTE(' Matrice Tarifaire NON AL'!P876,"CHAR (13)"," "))</f>
        <v/>
      </c>
      <c r="E873" t="str">
        <f t="shared" si="40"/>
        <v/>
      </c>
      <c r="F873" t="str">
        <f>+IF($C873="","",IF(' Matrice Tarifaire NON AL'!AX876="","Non",' Matrice Tarifaire NON AL'!AX876))</f>
        <v/>
      </c>
      <c r="G873" t="str">
        <f>+IF($C873="","",IF(' Matrice Tarifaire NON AL'!Q876="DOMEDIA","MDD",IF(' Matrice Tarifaire NON AL'!Q876="APTA","MDD",IF(' Matrice Tarifaire NON AL'!Q876="TOP BUDGET","Premier Prix","MN"))))</f>
        <v/>
      </c>
      <c r="H873" t="str">
        <f>+IF($C873="","",' Matrice Tarifaire NON AL'!Q876)</f>
        <v/>
      </c>
      <c r="K873" t="str">
        <f>+IF($C873="","",' Matrice Tarifaire NON AL'!X876)</f>
        <v/>
      </c>
      <c r="L873" t="str">
        <f>+IF($C873="","",' Matrice Tarifaire NON AL'!X876)</f>
        <v/>
      </c>
      <c r="M873" t="str">
        <f>+IF($C873="","",' Matrice Tarifaire NON AL'!Y876)</f>
        <v/>
      </c>
      <c r="N873" t="str">
        <f>+IF($C873="","",' Matrice Tarifaire NON AL'!Z876)</f>
        <v/>
      </c>
      <c r="P873" t="str">
        <f>+IF(C873="","",IF(' Matrice Tarifaire NON AL'!X876&lt;&gt;168,"Non",""))</f>
        <v/>
      </c>
      <c r="Q873" t="str">
        <f>+IF($C873="","",' Matrice Tarifaire NON AL'!T876)</f>
        <v/>
      </c>
      <c r="R873" t="str">
        <f>+IF($C873="","",IF(' Matrice Tarifaire NON AL'!R876="","",' Matrice Tarifaire NON AL'!R876))</f>
        <v/>
      </c>
      <c r="S873" t="str">
        <f>+IF($C873="","",LEFT(' Matrice Tarifaire NON AL'!W876,1))</f>
        <v/>
      </c>
      <c r="T873" t="str">
        <f>+IF($C873="","",LEFT(' Matrice Tarifaire NON AL'!AY876,3))</f>
        <v/>
      </c>
      <c r="U873" t="str">
        <f t="shared" si="41"/>
        <v/>
      </c>
      <c r="V873" t="str">
        <f>+IF(C873="","",IF(VLOOKUP(' Matrice Tarifaire NON AL'!AK876,Feuil3!A:F,6,0)="Box",IF(' Matrice Tarifaire NON AL'!AL876="Mono-Référence","Homogène",IF(' Matrice Tarifaire NON AL'!AL876="Multi-Références","Panaché","")),IF(' Matrice Tarifaire NON AL'!AK876="A la Pièce","Composant sans Colisage",IF(' Matrice Tarifaire NON AL'!AK876="Composant de Box","Composant sans Colisage","Homogène"))))</f>
        <v/>
      </c>
      <c r="W873" t="str">
        <f>+IF($V873="","",VLOOKUP(' Matrice Tarifaire NON AL'!AK876,Feuil3!$A$4:$E$14,5,0))</f>
        <v/>
      </c>
      <c r="Y873" t="str">
        <f>+IF($V873="","",IF(VLOOKUP(' Matrice Tarifaire NON AL'!$AK876,Feuil3!$A$4:$D$14,4,0)="Palette",' Matrice Tarifaire NON AL'!AN876,""))</f>
        <v/>
      </c>
      <c r="AA873" t="str">
        <f>+IF($V873="","",IF(VLOOKUP(' Matrice Tarifaire NON AL'!$AK876,Feuil3!$A$4:$D$14,4,0)="Colis",' Matrice Tarifaire NON AL'!AN876,""))</f>
        <v/>
      </c>
      <c r="AC873" t="str">
        <f>+IF(V873="","",IF(VLOOKUP(' Matrice Tarifaire NON AL'!AK876,Feuil3!$A$4:$D$14,4,0)="Colis",IF(' Matrice Tarifaire NON AL'!AO876&gt;0,' Matrice Tarifaire NON AL'!AO876,""),""))</f>
        <v/>
      </c>
      <c r="AD873" t="str">
        <f t="shared" si="42"/>
        <v/>
      </c>
      <c r="AE873" t="str">
        <f>+IF(C873="","",' Matrice Tarifaire NON AL'!C876)</f>
        <v/>
      </c>
      <c r="AF873" t="str">
        <f>+IF(C873="","",' Matrice Tarifaire NON AL'!AQ876)</f>
        <v/>
      </c>
      <c r="AH873" t="str">
        <f>+IF(E873="","",' Matrice Tarifaire NON AL'!$U876)</f>
        <v/>
      </c>
      <c r="AI873" t="str">
        <f>+IF(F873="","",IF(' Matrice Tarifaire NON AL'!$V876="","",' Matrice Tarifaire NON AL'!$V876))</f>
        <v/>
      </c>
      <c r="AJ873" t="str">
        <f>+IF($C873="","",IF(' Matrice Tarifaire NON AL'!AZ876="","",' Matrice Tarifaire NON AL'!AZ876))</f>
        <v/>
      </c>
      <c r="AK873" t="str">
        <f>+IF($C873="","",IF(' Matrice Tarifaire NON AL'!BA876="","",' Matrice Tarifaire NON AL'!BA876))</f>
        <v/>
      </c>
      <c r="AL873" t="str">
        <f>+IF($C873="","",IF(' Matrice Tarifaire NON AL'!BB876="","",TEXT(' Matrice Tarifaire NON AL'!BB876,"0,0000")))</f>
        <v/>
      </c>
      <c r="AO873" t="str">
        <f>+IF($C873="","",IF(' Matrice Tarifaire NON AL'!BF876="","",TEXT(' Matrice Tarifaire NON AL'!BF876,"0,0000")))</f>
        <v/>
      </c>
      <c r="AP873" t="str">
        <f>+IF($C873="","",IF(' Matrice Tarifaire NON AL'!BG876="","",TEXT(' Matrice Tarifaire NON AL'!BG876,"0,0000")))</f>
        <v/>
      </c>
      <c r="AQ873" t="str">
        <f>+IF($C873="","",IF(' Matrice Tarifaire NON AL'!BH876="","",TEXT(' Matrice Tarifaire NON AL'!BH876,"0,0000")))</f>
        <v/>
      </c>
      <c r="AR873" t="str">
        <f>+IF($C873="","",IF(' Matrice Tarifaire NON AL'!BI876="","",TEXT(' Matrice Tarifaire NON AL'!BI876,"0,0000")))</f>
        <v/>
      </c>
      <c r="AS873" t="str">
        <f>+IF(C873="","",IF(' Matrice Tarifaire NON AL'!BJ876="","0",IF(' Matrice Tarifaire NON AL'!BJ876="","",' Matrice Tarifaire NON AL'!BJ876)))</f>
        <v/>
      </c>
      <c r="AT873" t="str">
        <f>+IF(C873="","",IF(' Matrice Tarifaire NON AL'!BK876="","",' Matrice Tarifaire NON AL'!$BK$6))</f>
        <v/>
      </c>
      <c r="AU873" t="str">
        <f>+IF(C873="","",IF(' Matrice Tarifaire NON AL'!BK876="","",TEXT(' Matrice Tarifaire NON AL'!BK876,"0,0000")))</f>
        <v/>
      </c>
      <c r="AV873" t="str">
        <f>+IF(C873="","",IF(' Matrice Tarifaire NON AL'!BL876="","",' Matrice Tarifaire NON AL'!$BL$6))</f>
        <v/>
      </c>
      <c r="AW873" t="str">
        <f>+IF(C873="","",IF(' Matrice Tarifaire NON AL'!BL876="","",TEXT(' Matrice Tarifaire NON AL'!BL876,"0,0000")))</f>
        <v/>
      </c>
      <c r="AX873" t="str">
        <f>+IF(C873="","",IF(' Matrice Tarifaire NON AL'!BM876="","",' Matrice Tarifaire NON AL'!$BM$6))</f>
        <v/>
      </c>
      <c r="AY873" t="str">
        <f>+IF(C873="","",IF(' Matrice Tarifaire NON AL'!BM876="","",TEXT(' Matrice Tarifaire NON AL'!BM876,"0,0000")))</f>
        <v/>
      </c>
      <c r="AZ873" t="str">
        <f>+IF(C873="","",IF(' Matrice Tarifaire NON AL'!BN876="","","Taxe DEEE"))</f>
        <v/>
      </c>
      <c r="BA873" t="str">
        <f>+IF(C873="","",IF(' Matrice Tarifaire NON AL'!BN876="","",TEXT(' Matrice Tarifaire NON AL'!BN876,"0,0000")))</f>
        <v/>
      </c>
      <c r="BD873" t="str">
        <f>+IF($C873="","",IF(' Matrice Tarifaire NON AL'!BR876="","",TEXT(' Matrice Tarifaire NON AL'!BR876,"0,000")))</f>
        <v/>
      </c>
      <c r="BE873" t="str">
        <f>+IF($C873="","",IF(' Matrice Tarifaire NON AL'!BS876="","",VALUE(TEXT(' Matrice Tarifaire NON AL'!BS876,"0,00"))))</f>
        <v/>
      </c>
      <c r="BF873" t="str">
        <f>+IF($C873="","",IF(' Matrice Tarifaire NON AL'!BY876="","",' Matrice Tarifaire NON AL'!BY876))</f>
        <v/>
      </c>
      <c r="BG873" t="str">
        <f>+IF(C873="","",IF(' Matrice Tarifaire NON AL'!AK876="Composant de Box","999",IF(' Matrice Tarifaire NON AL'!AP876&lt;&gt;"",' Matrice Tarifaire NON AL'!AP876,IF(' Matrice Tarifaire NON AL'!AO876&lt;&gt;"",' Matrice Tarifaire NON AL'!AO876,' Matrice Tarifaire NON AL'!AN876))))</f>
        <v/>
      </c>
    </row>
    <row r="874" spans="1:59" x14ac:dyDescent="0.25">
      <c r="A874" t="str">
        <f>+IF($C874="","",IF(' Matrice Tarifaire NON AL'!N877="","",IF(' Matrice Tarifaire NON AL'!N877=0,"GTIN A 0 - Ne doit pas être mis dans PRE REF",TEXT(' Matrice Tarifaire NON AL'!N877,"00000000000000"))))</f>
        <v/>
      </c>
      <c r="B874" t="str">
        <f>+IF(C874="","",IF(L874=172,4,VLOOKUP(' Matrice Tarifaire NON AL'!AK877,Feuil3!$A$4:$B$14,2,0)))</f>
        <v/>
      </c>
      <c r="C874" t="str">
        <f>+IF(' Matrice Tarifaire NON AL'!O877="","",SUBSTITUTE(' Matrice Tarifaire NON AL'!O877,"CHAR (10)"," "))</f>
        <v/>
      </c>
      <c r="D874" t="str">
        <f>+IF($C874="","",SUBSTITUTE(' Matrice Tarifaire NON AL'!P877,"CHAR (13)"," "))</f>
        <v/>
      </c>
      <c r="E874" t="str">
        <f t="shared" si="40"/>
        <v/>
      </c>
      <c r="F874" t="str">
        <f>+IF($C874="","",IF(' Matrice Tarifaire NON AL'!AX877="","Non",' Matrice Tarifaire NON AL'!AX877))</f>
        <v/>
      </c>
      <c r="G874" t="str">
        <f>+IF($C874="","",IF(' Matrice Tarifaire NON AL'!Q877="DOMEDIA","MDD",IF(' Matrice Tarifaire NON AL'!Q877="APTA","MDD",IF(' Matrice Tarifaire NON AL'!Q877="TOP BUDGET","Premier Prix","MN"))))</f>
        <v/>
      </c>
      <c r="H874" t="str">
        <f>+IF($C874="","",' Matrice Tarifaire NON AL'!Q877)</f>
        <v/>
      </c>
      <c r="K874" t="str">
        <f>+IF($C874="","",' Matrice Tarifaire NON AL'!X877)</f>
        <v/>
      </c>
      <c r="L874" t="str">
        <f>+IF($C874="","",' Matrice Tarifaire NON AL'!X877)</f>
        <v/>
      </c>
      <c r="M874" t="str">
        <f>+IF($C874="","",' Matrice Tarifaire NON AL'!Y877)</f>
        <v/>
      </c>
      <c r="N874" t="str">
        <f>+IF($C874="","",' Matrice Tarifaire NON AL'!Z877)</f>
        <v/>
      </c>
      <c r="P874" t="str">
        <f>+IF(C874="","",IF(' Matrice Tarifaire NON AL'!X877&lt;&gt;168,"Non",""))</f>
        <v/>
      </c>
      <c r="Q874" t="str">
        <f>+IF($C874="","",' Matrice Tarifaire NON AL'!T877)</f>
        <v/>
      </c>
      <c r="R874" t="str">
        <f>+IF($C874="","",IF(' Matrice Tarifaire NON AL'!R877="","",' Matrice Tarifaire NON AL'!R877))</f>
        <v/>
      </c>
      <c r="S874" t="str">
        <f>+IF($C874="","",LEFT(' Matrice Tarifaire NON AL'!W877,1))</f>
        <v/>
      </c>
      <c r="T874" t="str">
        <f>+IF($C874="","",LEFT(' Matrice Tarifaire NON AL'!AY877,3))</f>
        <v/>
      </c>
      <c r="U874" t="str">
        <f t="shared" si="41"/>
        <v/>
      </c>
      <c r="V874" t="str">
        <f>+IF(C874="","",IF(VLOOKUP(' Matrice Tarifaire NON AL'!AK877,Feuil3!A:F,6,0)="Box",IF(' Matrice Tarifaire NON AL'!AL877="Mono-Référence","Homogène",IF(' Matrice Tarifaire NON AL'!AL877="Multi-Références","Panaché","")),IF(' Matrice Tarifaire NON AL'!AK877="A la Pièce","Composant sans Colisage",IF(' Matrice Tarifaire NON AL'!AK877="Composant de Box","Composant sans Colisage","Homogène"))))</f>
        <v/>
      </c>
      <c r="W874" t="str">
        <f>+IF($V874="","",VLOOKUP(' Matrice Tarifaire NON AL'!AK877,Feuil3!$A$4:$E$14,5,0))</f>
        <v/>
      </c>
      <c r="Y874" t="str">
        <f>+IF($V874="","",IF(VLOOKUP(' Matrice Tarifaire NON AL'!$AK877,Feuil3!$A$4:$D$14,4,0)="Palette",' Matrice Tarifaire NON AL'!AN877,""))</f>
        <v/>
      </c>
      <c r="AA874" t="str">
        <f>+IF($V874="","",IF(VLOOKUP(' Matrice Tarifaire NON AL'!$AK877,Feuil3!$A$4:$D$14,4,0)="Colis",' Matrice Tarifaire NON AL'!AN877,""))</f>
        <v/>
      </c>
      <c r="AC874" t="str">
        <f>+IF(V874="","",IF(VLOOKUP(' Matrice Tarifaire NON AL'!AK877,Feuil3!$A$4:$D$14,4,0)="Colis",IF(' Matrice Tarifaire NON AL'!AO877&gt;0,' Matrice Tarifaire NON AL'!AO877,""),""))</f>
        <v/>
      </c>
      <c r="AD874" t="str">
        <f t="shared" si="42"/>
        <v/>
      </c>
      <c r="AE874" t="str">
        <f>+IF(C874="","",' Matrice Tarifaire NON AL'!C877)</f>
        <v/>
      </c>
      <c r="AF874" t="str">
        <f>+IF(C874="","",' Matrice Tarifaire NON AL'!AQ877)</f>
        <v/>
      </c>
      <c r="AH874" t="str">
        <f>+IF(E874="","",' Matrice Tarifaire NON AL'!$U877)</f>
        <v/>
      </c>
      <c r="AI874" t="str">
        <f>+IF(F874="","",IF(' Matrice Tarifaire NON AL'!$V877="","",' Matrice Tarifaire NON AL'!$V877))</f>
        <v/>
      </c>
      <c r="AJ874" t="str">
        <f>+IF($C874="","",IF(' Matrice Tarifaire NON AL'!AZ877="","",' Matrice Tarifaire NON AL'!AZ877))</f>
        <v/>
      </c>
      <c r="AK874" t="str">
        <f>+IF($C874="","",IF(' Matrice Tarifaire NON AL'!BA877="","",' Matrice Tarifaire NON AL'!BA877))</f>
        <v/>
      </c>
      <c r="AL874" t="str">
        <f>+IF($C874="","",IF(' Matrice Tarifaire NON AL'!BB877="","",TEXT(' Matrice Tarifaire NON AL'!BB877,"0,0000")))</f>
        <v/>
      </c>
      <c r="AO874" t="str">
        <f>+IF($C874="","",IF(' Matrice Tarifaire NON AL'!BF877="","",TEXT(' Matrice Tarifaire NON AL'!BF877,"0,0000")))</f>
        <v/>
      </c>
      <c r="AP874" t="str">
        <f>+IF($C874="","",IF(' Matrice Tarifaire NON AL'!BG877="","",TEXT(' Matrice Tarifaire NON AL'!BG877,"0,0000")))</f>
        <v/>
      </c>
      <c r="AQ874" t="str">
        <f>+IF($C874="","",IF(' Matrice Tarifaire NON AL'!BH877="","",TEXT(' Matrice Tarifaire NON AL'!BH877,"0,0000")))</f>
        <v/>
      </c>
      <c r="AR874" t="str">
        <f>+IF($C874="","",IF(' Matrice Tarifaire NON AL'!BI877="","",TEXT(' Matrice Tarifaire NON AL'!BI877,"0,0000")))</f>
        <v/>
      </c>
      <c r="AS874" t="str">
        <f>+IF(C874="","",IF(' Matrice Tarifaire NON AL'!BJ877="","0",IF(' Matrice Tarifaire NON AL'!BJ877="","",' Matrice Tarifaire NON AL'!BJ877)))</f>
        <v/>
      </c>
      <c r="AT874" t="str">
        <f>+IF(C874="","",IF(' Matrice Tarifaire NON AL'!BK877="","",' Matrice Tarifaire NON AL'!$BK$6))</f>
        <v/>
      </c>
      <c r="AU874" t="str">
        <f>+IF(C874="","",IF(' Matrice Tarifaire NON AL'!BK877="","",TEXT(' Matrice Tarifaire NON AL'!BK877,"0,0000")))</f>
        <v/>
      </c>
      <c r="AV874" t="str">
        <f>+IF(C874="","",IF(' Matrice Tarifaire NON AL'!BL877="","",' Matrice Tarifaire NON AL'!$BL$6))</f>
        <v/>
      </c>
      <c r="AW874" t="str">
        <f>+IF(C874="","",IF(' Matrice Tarifaire NON AL'!BL877="","",TEXT(' Matrice Tarifaire NON AL'!BL877,"0,0000")))</f>
        <v/>
      </c>
      <c r="AX874" t="str">
        <f>+IF(C874="","",IF(' Matrice Tarifaire NON AL'!BM877="","",' Matrice Tarifaire NON AL'!$BM$6))</f>
        <v/>
      </c>
      <c r="AY874" t="str">
        <f>+IF(C874="","",IF(' Matrice Tarifaire NON AL'!BM877="","",TEXT(' Matrice Tarifaire NON AL'!BM877,"0,0000")))</f>
        <v/>
      </c>
      <c r="AZ874" t="str">
        <f>+IF(C874="","",IF(' Matrice Tarifaire NON AL'!BN877="","","Taxe DEEE"))</f>
        <v/>
      </c>
      <c r="BA874" t="str">
        <f>+IF(C874="","",IF(' Matrice Tarifaire NON AL'!BN877="","",TEXT(' Matrice Tarifaire NON AL'!BN877,"0,0000")))</f>
        <v/>
      </c>
      <c r="BD874" t="str">
        <f>+IF($C874="","",IF(' Matrice Tarifaire NON AL'!BR877="","",TEXT(' Matrice Tarifaire NON AL'!BR877,"0,000")))</f>
        <v/>
      </c>
      <c r="BE874" t="str">
        <f>+IF($C874="","",IF(' Matrice Tarifaire NON AL'!BS877="","",VALUE(TEXT(' Matrice Tarifaire NON AL'!BS877,"0,00"))))</f>
        <v/>
      </c>
      <c r="BF874" t="str">
        <f>+IF($C874="","",IF(' Matrice Tarifaire NON AL'!BY877="","",' Matrice Tarifaire NON AL'!BY877))</f>
        <v/>
      </c>
      <c r="BG874" t="str">
        <f>+IF(C874="","",IF(' Matrice Tarifaire NON AL'!AK877="Composant de Box","999",IF(' Matrice Tarifaire NON AL'!AP877&lt;&gt;"",' Matrice Tarifaire NON AL'!AP877,IF(' Matrice Tarifaire NON AL'!AO877&lt;&gt;"",' Matrice Tarifaire NON AL'!AO877,' Matrice Tarifaire NON AL'!AN877))))</f>
        <v/>
      </c>
    </row>
    <row r="875" spans="1:59" x14ac:dyDescent="0.25">
      <c r="A875" t="str">
        <f>+IF($C875="","",IF(' Matrice Tarifaire NON AL'!N878="","",IF(' Matrice Tarifaire NON AL'!N878=0,"GTIN A 0 - Ne doit pas être mis dans PRE REF",TEXT(' Matrice Tarifaire NON AL'!N878,"00000000000000"))))</f>
        <v/>
      </c>
      <c r="B875" t="str">
        <f>+IF(C875="","",IF(L875=172,4,VLOOKUP(' Matrice Tarifaire NON AL'!AK878,Feuil3!$A$4:$B$14,2,0)))</f>
        <v/>
      </c>
      <c r="C875" t="str">
        <f>+IF(' Matrice Tarifaire NON AL'!O878="","",SUBSTITUTE(' Matrice Tarifaire NON AL'!O878,"CHAR (10)"," "))</f>
        <v/>
      </c>
      <c r="D875" t="str">
        <f>+IF($C875="","",SUBSTITUTE(' Matrice Tarifaire NON AL'!P878,"CHAR (13)"," "))</f>
        <v/>
      </c>
      <c r="E875" t="str">
        <f t="shared" si="40"/>
        <v/>
      </c>
      <c r="F875" t="str">
        <f>+IF($C875="","",IF(' Matrice Tarifaire NON AL'!AX878="","Non",' Matrice Tarifaire NON AL'!AX878))</f>
        <v/>
      </c>
      <c r="G875" t="str">
        <f>+IF($C875="","",IF(' Matrice Tarifaire NON AL'!Q878="DOMEDIA","MDD",IF(' Matrice Tarifaire NON AL'!Q878="APTA","MDD",IF(' Matrice Tarifaire NON AL'!Q878="TOP BUDGET","Premier Prix","MN"))))</f>
        <v/>
      </c>
      <c r="H875" t="str">
        <f>+IF($C875="","",' Matrice Tarifaire NON AL'!Q878)</f>
        <v/>
      </c>
      <c r="K875" t="str">
        <f>+IF($C875="","",' Matrice Tarifaire NON AL'!X878)</f>
        <v/>
      </c>
      <c r="L875" t="str">
        <f>+IF($C875="","",' Matrice Tarifaire NON AL'!X878)</f>
        <v/>
      </c>
      <c r="M875" t="str">
        <f>+IF($C875="","",' Matrice Tarifaire NON AL'!Y878)</f>
        <v/>
      </c>
      <c r="N875" t="str">
        <f>+IF($C875="","",' Matrice Tarifaire NON AL'!Z878)</f>
        <v/>
      </c>
      <c r="P875" t="str">
        <f>+IF(C875="","",IF(' Matrice Tarifaire NON AL'!X878&lt;&gt;168,"Non",""))</f>
        <v/>
      </c>
      <c r="Q875" t="str">
        <f>+IF($C875="","",' Matrice Tarifaire NON AL'!T878)</f>
        <v/>
      </c>
      <c r="R875" t="str">
        <f>+IF($C875="","",IF(' Matrice Tarifaire NON AL'!R878="","",' Matrice Tarifaire NON AL'!R878))</f>
        <v/>
      </c>
      <c r="S875" t="str">
        <f>+IF($C875="","",LEFT(' Matrice Tarifaire NON AL'!W878,1))</f>
        <v/>
      </c>
      <c r="T875" t="str">
        <f>+IF($C875="","",LEFT(' Matrice Tarifaire NON AL'!AY878,3))</f>
        <v/>
      </c>
      <c r="U875" t="str">
        <f t="shared" si="41"/>
        <v/>
      </c>
      <c r="V875" t="str">
        <f>+IF(C875="","",IF(VLOOKUP(' Matrice Tarifaire NON AL'!AK878,Feuil3!A:F,6,0)="Box",IF(' Matrice Tarifaire NON AL'!AL878="Mono-Référence","Homogène",IF(' Matrice Tarifaire NON AL'!AL878="Multi-Références","Panaché","")),IF(' Matrice Tarifaire NON AL'!AK878="A la Pièce","Composant sans Colisage",IF(' Matrice Tarifaire NON AL'!AK878="Composant de Box","Composant sans Colisage","Homogène"))))</f>
        <v/>
      </c>
      <c r="W875" t="str">
        <f>+IF($V875="","",VLOOKUP(' Matrice Tarifaire NON AL'!AK878,Feuil3!$A$4:$E$14,5,0))</f>
        <v/>
      </c>
      <c r="Y875" t="str">
        <f>+IF($V875="","",IF(VLOOKUP(' Matrice Tarifaire NON AL'!$AK878,Feuil3!$A$4:$D$14,4,0)="Palette",' Matrice Tarifaire NON AL'!AN878,""))</f>
        <v/>
      </c>
      <c r="AA875" t="str">
        <f>+IF($V875="","",IF(VLOOKUP(' Matrice Tarifaire NON AL'!$AK878,Feuil3!$A$4:$D$14,4,0)="Colis",' Matrice Tarifaire NON AL'!AN878,""))</f>
        <v/>
      </c>
      <c r="AC875" t="str">
        <f>+IF(V875="","",IF(VLOOKUP(' Matrice Tarifaire NON AL'!AK878,Feuil3!$A$4:$D$14,4,0)="Colis",IF(' Matrice Tarifaire NON AL'!AO878&gt;0,' Matrice Tarifaire NON AL'!AO878,""),""))</f>
        <v/>
      </c>
      <c r="AD875" t="str">
        <f t="shared" si="42"/>
        <v/>
      </c>
      <c r="AE875" t="str">
        <f>+IF(C875="","",' Matrice Tarifaire NON AL'!C878)</f>
        <v/>
      </c>
      <c r="AF875" t="str">
        <f>+IF(C875="","",' Matrice Tarifaire NON AL'!AQ878)</f>
        <v/>
      </c>
      <c r="AH875" t="str">
        <f>+IF(E875="","",' Matrice Tarifaire NON AL'!$U878)</f>
        <v/>
      </c>
      <c r="AI875" t="str">
        <f>+IF(F875="","",IF(' Matrice Tarifaire NON AL'!$V878="","",' Matrice Tarifaire NON AL'!$V878))</f>
        <v/>
      </c>
      <c r="AJ875" t="str">
        <f>+IF($C875="","",IF(' Matrice Tarifaire NON AL'!AZ878="","",' Matrice Tarifaire NON AL'!AZ878))</f>
        <v/>
      </c>
      <c r="AK875" t="str">
        <f>+IF($C875="","",IF(' Matrice Tarifaire NON AL'!BA878="","",' Matrice Tarifaire NON AL'!BA878))</f>
        <v/>
      </c>
      <c r="AL875" t="str">
        <f>+IF($C875="","",IF(' Matrice Tarifaire NON AL'!BB878="","",TEXT(' Matrice Tarifaire NON AL'!BB878,"0,0000")))</f>
        <v/>
      </c>
      <c r="AO875" t="str">
        <f>+IF($C875="","",IF(' Matrice Tarifaire NON AL'!BF878="","",TEXT(' Matrice Tarifaire NON AL'!BF878,"0,0000")))</f>
        <v/>
      </c>
      <c r="AP875" t="str">
        <f>+IF($C875="","",IF(' Matrice Tarifaire NON AL'!BG878="","",TEXT(' Matrice Tarifaire NON AL'!BG878,"0,0000")))</f>
        <v/>
      </c>
      <c r="AQ875" t="str">
        <f>+IF($C875="","",IF(' Matrice Tarifaire NON AL'!BH878="","",TEXT(' Matrice Tarifaire NON AL'!BH878,"0,0000")))</f>
        <v/>
      </c>
      <c r="AR875" t="str">
        <f>+IF($C875="","",IF(' Matrice Tarifaire NON AL'!BI878="","",TEXT(' Matrice Tarifaire NON AL'!BI878,"0,0000")))</f>
        <v/>
      </c>
      <c r="AS875" t="str">
        <f>+IF(C875="","",IF(' Matrice Tarifaire NON AL'!BJ878="","0",IF(' Matrice Tarifaire NON AL'!BJ878="","",' Matrice Tarifaire NON AL'!BJ878)))</f>
        <v/>
      </c>
      <c r="AT875" t="str">
        <f>+IF(C875="","",IF(' Matrice Tarifaire NON AL'!BK878="","",' Matrice Tarifaire NON AL'!$BK$6))</f>
        <v/>
      </c>
      <c r="AU875" t="str">
        <f>+IF(C875="","",IF(' Matrice Tarifaire NON AL'!BK878="","",TEXT(' Matrice Tarifaire NON AL'!BK878,"0,0000")))</f>
        <v/>
      </c>
      <c r="AV875" t="str">
        <f>+IF(C875="","",IF(' Matrice Tarifaire NON AL'!BL878="","",' Matrice Tarifaire NON AL'!$BL$6))</f>
        <v/>
      </c>
      <c r="AW875" t="str">
        <f>+IF(C875="","",IF(' Matrice Tarifaire NON AL'!BL878="","",TEXT(' Matrice Tarifaire NON AL'!BL878,"0,0000")))</f>
        <v/>
      </c>
      <c r="AX875" t="str">
        <f>+IF(C875="","",IF(' Matrice Tarifaire NON AL'!BM878="","",' Matrice Tarifaire NON AL'!$BM$6))</f>
        <v/>
      </c>
      <c r="AY875" t="str">
        <f>+IF(C875="","",IF(' Matrice Tarifaire NON AL'!BM878="","",TEXT(' Matrice Tarifaire NON AL'!BM878,"0,0000")))</f>
        <v/>
      </c>
      <c r="AZ875" t="str">
        <f>+IF(C875="","",IF(' Matrice Tarifaire NON AL'!BN878="","","Taxe DEEE"))</f>
        <v/>
      </c>
      <c r="BA875" t="str">
        <f>+IF(C875="","",IF(' Matrice Tarifaire NON AL'!BN878="","",TEXT(' Matrice Tarifaire NON AL'!BN878,"0,0000")))</f>
        <v/>
      </c>
      <c r="BD875" t="str">
        <f>+IF($C875="","",IF(' Matrice Tarifaire NON AL'!BR878="","",TEXT(' Matrice Tarifaire NON AL'!BR878,"0,000")))</f>
        <v/>
      </c>
      <c r="BE875" t="str">
        <f>+IF($C875="","",IF(' Matrice Tarifaire NON AL'!BS878="","",VALUE(TEXT(' Matrice Tarifaire NON AL'!BS878,"0,00"))))</f>
        <v/>
      </c>
      <c r="BF875" t="str">
        <f>+IF($C875="","",IF(' Matrice Tarifaire NON AL'!BY878="","",' Matrice Tarifaire NON AL'!BY878))</f>
        <v/>
      </c>
      <c r="BG875" t="str">
        <f>+IF(C875="","",IF(' Matrice Tarifaire NON AL'!AK878="Composant de Box","999",IF(' Matrice Tarifaire NON AL'!AP878&lt;&gt;"",' Matrice Tarifaire NON AL'!AP878,IF(' Matrice Tarifaire NON AL'!AO878&lt;&gt;"",' Matrice Tarifaire NON AL'!AO878,' Matrice Tarifaire NON AL'!AN878))))</f>
        <v/>
      </c>
    </row>
    <row r="876" spans="1:59" x14ac:dyDescent="0.25">
      <c r="A876" t="str">
        <f>+IF($C876="","",IF(' Matrice Tarifaire NON AL'!N879="","",IF(' Matrice Tarifaire NON AL'!N879=0,"GTIN A 0 - Ne doit pas être mis dans PRE REF",TEXT(' Matrice Tarifaire NON AL'!N879,"00000000000000"))))</f>
        <v/>
      </c>
      <c r="B876" t="str">
        <f>+IF(C876="","",IF(L876=172,4,VLOOKUP(' Matrice Tarifaire NON AL'!AK879,Feuil3!$A$4:$B$14,2,0)))</f>
        <v/>
      </c>
      <c r="C876" t="str">
        <f>+IF(' Matrice Tarifaire NON AL'!O879="","",SUBSTITUTE(' Matrice Tarifaire NON AL'!O879,"CHAR (10)"," "))</f>
        <v/>
      </c>
      <c r="D876" t="str">
        <f>+IF($C876="","",SUBSTITUTE(' Matrice Tarifaire NON AL'!P879,"CHAR (13)"," "))</f>
        <v/>
      </c>
      <c r="E876" t="str">
        <f t="shared" si="40"/>
        <v/>
      </c>
      <c r="F876" t="str">
        <f>+IF($C876="","",IF(' Matrice Tarifaire NON AL'!AX879="","Non",' Matrice Tarifaire NON AL'!AX879))</f>
        <v/>
      </c>
      <c r="G876" t="str">
        <f>+IF($C876="","",IF(' Matrice Tarifaire NON AL'!Q879="DOMEDIA","MDD",IF(' Matrice Tarifaire NON AL'!Q879="APTA","MDD",IF(' Matrice Tarifaire NON AL'!Q879="TOP BUDGET","Premier Prix","MN"))))</f>
        <v/>
      </c>
      <c r="H876" t="str">
        <f>+IF($C876="","",' Matrice Tarifaire NON AL'!Q879)</f>
        <v/>
      </c>
      <c r="K876" t="str">
        <f>+IF($C876="","",' Matrice Tarifaire NON AL'!X879)</f>
        <v/>
      </c>
      <c r="L876" t="str">
        <f>+IF($C876="","",' Matrice Tarifaire NON AL'!X879)</f>
        <v/>
      </c>
      <c r="M876" t="str">
        <f>+IF($C876="","",' Matrice Tarifaire NON AL'!Y879)</f>
        <v/>
      </c>
      <c r="N876" t="str">
        <f>+IF($C876="","",' Matrice Tarifaire NON AL'!Z879)</f>
        <v/>
      </c>
      <c r="P876" t="str">
        <f>+IF(C876="","",IF(' Matrice Tarifaire NON AL'!X879&lt;&gt;168,"Non",""))</f>
        <v/>
      </c>
      <c r="Q876" t="str">
        <f>+IF($C876="","",' Matrice Tarifaire NON AL'!T879)</f>
        <v/>
      </c>
      <c r="R876" t="str">
        <f>+IF($C876="","",IF(' Matrice Tarifaire NON AL'!R879="","",' Matrice Tarifaire NON AL'!R879))</f>
        <v/>
      </c>
      <c r="S876" t="str">
        <f>+IF($C876="","",LEFT(' Matrice Tarifaire NON AL'!W879,1))</f>
        <v/>
      </c>
      <c r="T876" t="str">
        <f>+IF($C876="","",LEFT(' Matrice Tarifaire NON AL'!AY879,3))</f>
        <v/>
      </c>
      <c r="U876" t="str">
        <f t="shared" si="41"/>
        <v/>
      </c>
      <c r="V876" t="str">
        <f>+IF(C876="","",IF(VLOOKUP(' Matrice Tarifaire NON AL'!AK879,Feuil3!A:F,6,0)="Box",IF(' Matrice Tarifaire NON AL'!AL879="Mono-Référence","Homogène",IF(' Matrice Tarifaire NON AL'!AL879="Multi-Références","Panaché","")),IF(' Matrice Tarifaire NON AL'!AK879="A la Pièce","Composant sans Colisage",IF(' Matrice Tarifaire NON AL'!AK879="Composant de Box","Composant sans Colisage","Homogène"))))</f>
        <v/>
      </c>
      <c r="W876" t="str">
        <f>+IF($V876="","",VLOOKUP(' Matrice Tarifaire NON AL'!AK879,Feuil3!$A$4:$E$14,5,0))</f>
        <v/>
      </c>
      <c r="Y876" t="str">
        <f>+IF($V876="","",IF(VLOOKUP(' Matrice Tarifaire NON AL'!$AK879,Feuil3!$A$4:$D$14,4,0)="Palette",' Matrice Tarifaire NON AL'!AN879,""))</f>
        <v/>
      </c>
      <c r="AA876" t="str">
        <f>+IF($V876="","",IF(VLOOKUP(' Matrice Tarifaire NON AL'!$AK879,Feuil3!$A$4:$D$14,4,0)="Colis",' Matrice Tarifaire NON AL'!AN879,""))</f>
        <v/>
      </c>
      <c r="AC876" t="str">
        <f>+IF(V876="","",IF(VLOOKUP(' Matrice Tarifaire NON AL'!AK879,Feuil3!$A$4:$D$14,4,0)="Colis",IF(' Matrice Tarifaire NON AL'!AO879&gt;0,' Matrice Tarifaire NON AL'!AO879,""),""))</f>
        <v/>
      </c>
      <c r="AD876" t="str">
        <f t="shared" si="42"/>
        <v/>
      </c>
      <c r="AE876" t="str">
        <f>+IF(C876="","",' Matrice Tarifaire NON AL'!C879)</f>
        <v/>
      </c>
      <c r="AF876" t="str">
        <f>+IF(C876="","",' Matrice Tarifaire NON AL'!AQ879)</f>
        <v/>
      </c>
      <c r="AH876" t="str">
        <f>+IF(E876="","",' Matrice Tarifaire NON AL'!$U879)</f>
        <v/>
      </c>
      <c r="AI876" t="str">
        <f>+IF(F876="","",IF(' Matrice Tarifaire NON AL'!$V879="","",' Matrice Tarifaire NON AL'!$V879))</f>
        <v/>
      </c>
      <c r="AJ876" t="str">
        <f>+IF($C876="","",IF(' Matrice Tarifaire NON AL'!AZ879="","",' Matrice Tarifaire NON AL'!AZ879))</f>
        <v/>
      </c>
      <c r="AK876" t="str">
        <f>+IF($C876="","",IF(' Matrice Tarifaire NON AL'!BA879="","",' Matrice Tarifaire NON AL'!BA879))</f>
        <v/>
      </c>
      <c r="AL876" t="str">
        <f>+IF($C876="","",IF(' Matrice Tarifaire NON AL'!BB879="","",TEXT(' Matrice Tarifaire NON AL'!BB879,"0,0000")))</f>
        <v/>
      </c>
      <c r="AO876" t="str">
        <f>+IF($C876="","",IF(' Matrice Tarifaire NON AL'!BF879="","",TEXT(' Matrice Tarifaire NON AL'!BF879,"0,0000")))</f>
        <v/>
      </c>
      <c r="AP876" t="str">
        <f>+IF($C876="","",IF(' Matrice Tarifaire NON AL'!BG879="","",TEXT(' Matrice Tarifaire NON AL'!BG879,"0,0000")))</f>
        <v/>
      </c>
      <c r="AQ876" t="str">
        <f>+IF($C876="","",IF(' Matrice Tarifaire NON AL'!BH879="","",TEXT(' Matrice Tarifaire NON AL'!BH879,"0,0000")))</f>
        <v/>
      </c>
      <c r="AR876" t="str">
        <f>+IF($C876="","",IF(' Matrice Tarifaire NON AL'!BI879="","",TEXT(' Matrice Tarifaire NON AL'!BI879,"0,0000")))</f>
        <v/>
      </c>
      <c r="AS876" t="str">
        <f>+IF(C876="","",IF(' Matrice Tarifaire NON AL'!BJ879="","0",IF(' Matrice Tarifaire NON AL'!BJ879="","",' Matrice Tarifaire NON AL'!BJ879)))</f>
        <v/>
      </c>
      <c r="AT876" t="str">
        <f>+IF(C876="","",IF(' Matrice Tarifaire NON AL'!BK879="","",' Matrice Tarifaire NON AL'!$BK$6))</f>
        <v/>
      </c>
      <c r="AU876" t="str">
        <f>+IF(C876="","",IF(' Matrice Tarifaire NON AL'!BK879="","",TEXT(' Matrice Tarifaire NON AL'!BK879,"0,0000")))</f>
        <v/>
      </c>
      <c r="AV876" t="str">
        <f>+IF(C876="","",IF(' Matrice Tarifaire NON AL'!BL879="","",' Matrice Tarifaire NON AL'!$BL$6))</f>
        <v/>
      </c>
      <c r="AW876" t="str">
        <f>+IF(C876="","",IF(' Matrice Tarifaire NON AL'!BL879="","",TEXT(' Matrice Tarifaire NON AL'!BL879,"0,0000")))</f>
        <v/>
      </c>
      <c r="AX876" t="str">
        <f>+IF(C876="","",IF(' Matrice Tarifaire NON AL'!BM879="","",' Matrice Tarifaire NON AL'!$BM$6))</f>
        <v/>
      </c>
      <c r="AY876" t="str">
        <f>+IF(C876="","",IF(' Matrice Tarifaire NON AL'!BM879="","",TEXT(' Matrice Tarifaire NON AL'!BM879,"0,0000")))</f>
        <v/>
      </c>
      <c r="AZ876" t="str">
        <f>+IF(C876="","",IF(' Matrice Tarifaire NON AL'!BN879="","","Taxe DEEE"))</f>
        <v/>
      </c>
      <c r="BA876" t="str">
        <f>+IF(C876="","",IF(' Matrice Tarifaire NON AL'!BN879="","",TEXT(' Matrice Tarifaire NON AL'!BN879,"0,0000")))</f>
        <v/>
      </c>
      <c r="BD876" t="str">
        <f>+IF($C876="","",IF(' Matrice Tarifaire NON AL'!BR879="","",TEXT(' Matrice Tarifaire NON AL'!BR879,"0,000")))</f>
        <v/>
      </c>
      <c r="BE876" t="str">
        <f>+IF($C876="","",IF(' Matrice Tarifaire NON AL'!BS879="","",VALUE(TEXT(' Matrice Tarifaire NON AL'!BS879,"0,00"))))</f>
        <v/>
      </c>
      <c r="BF876" t="str">
        <f>+IF($C876="","",IF(' Matrice Tarifaire NON AL'!BY879="","",' Matrice Tarifaire NON AL'!BY879))</f>
        <v/>
      </c>
      <c r="BG876" t="str">
        <f>+IF(C876="","",IF(' Matrice Tarifaire NON AL'!AK879="Composant de Box","999",IF(' Matrice Tarifaire NON AL'!AP879&lt;&gt;"",' Matrice Tarifaire NON AL'!AP879,IF(' Matrice Tarifaire NON AL'!AO879&lt;&gt;"",' Matrice Tarifaire NON AL'!AO879,' Matrice Tarifaire NON AL'!AN879))))</f>
        <v/>
      </c>
    </row>
    <row r="877" spans="1:59" x14ac:dyDescent="0.25">
      <c r="A877" t="str">
        <f>+IF($C877="","",IF(' Matrice Tarifaire NON AL'!N880="","",IF(' Matrice Tarifaire NON AL'!N880=0,"GTIN A 0 - Ne doit pas être mis dans PRE REF",TEXT(' Matrice Tarifaire NON AL'!N880,"00000000000000"))))</f>
        <v/>
      </c>
      <c r="B877" t="str">
        <f>+IF(C877="","",IF(L877=172,4,VLOOKUP(' Matrice Tarifaire NON AL'!AK880,Feuil3!$A$4:$B$14,2,0)))</f>
        <v/>
      </c>
      <c r="C877" t="str">
        <f>+IF(' Matrice Tarifaire NON AL'!O880="","",SUBSTITUTE(' Matrice Tarifaire NON AL'!O880,"CHAR (10)"," "))</f>
        <v/>
      </c>
      <c r="D877" t="str">
        <f>+IF($C877="","",SUBSTITUTE(' Matrice Tarifaire NON AL'!P880,"CHAR (13)"," "))</f>
        <v/>
      </c>
      <c r="E877" t="str">
        <f t="shared" si="40"/>
        <v/>
      </c>
      <c r="F877" t="str">
        <f>+IF($C877="","",IF(' Matrice Tarifaire NON AL'!AX880="","Non",' Matrice Tarifaire NON AL'!AX880))</f>
        <v/>
      </c>
      <c r="G877" t="str">
        <f>+IF($C877="","",IF(' Matrice Tarifaire NON AL'!Q880="DOMEDIA","MDD",IF(' Matrice Tarifaire NON AL'!Q880="APTA","MDD",IF(' Matrice Tarifaire NON AL'!Q880="TOP BUDGET","Premier Prix","MN"))))</f>
        <v/>
      </c>
      <c r="H877" t="str">
        <f>+IF($C877="","",' Matrice Tarifaire NON AL'!Q880)</f>
        <v/>
      </c>
      <c r="K877" t="str">
        <f>+IF($C877="","",' Matrice Tarifaire NON AL'!X880)</f>
        <v/>
      </c>
      <c r="L877" t="str">
        <f>+IF($C877="","",' Matrice Tarifaire NON AL'!X880)</f>
        <v/>
      </c>
      <c r="M877" t="str">
        <f>+IF($C877="","",' Matrice Tarifaire NON AL'!Y880)</f>
        <v/>
      </c>
      <c r="N877" t="str">
        <f>+IF($C877="","",' Matrice Tarifaire NON AL'!Z880)</f>
        <v/>
      </c>
      <c r="P877" t="str">
        <f>+IF(C877="","",IF(' Matrice Tarifaire NON AL'!X880&lt;&gt;168,"Non",""))</f>
        <v/>
      </c>
      <c r="Q877" t="str">
        <f>+IF($C877="","",' Matrice Tarifaire NON AL'!T880)</f>
        <v/>
      </c>
      <c r="R877" t="str">
        <f>+IF($C877="","",IF(' Matrice Tarifaire NON AL'!R880="","",' Matrice Tarifaire NON AL'!R880))</f>
        <v/>
      </c>
      <c r="S877" t="str">
        <f>+IF($C877="","",LEFT(' Matrice Tarifaire NON AL'!W880,1))</f>
        <v/>
      </c>
      <c r="T877" t="str">
        <f>+IF($C877="","",LEFT(' Matrice Tarifaire NON AL'!AY880,3))</f>
        <v/>
      </c>
      <c r="U877" t="str">
        <f t="shared" si="41"/>
        <v/>
      </c>
      <c r="V877" t="str">
        <f>+IF(C877="","",IF(VLOOKUP(' Matrice Tarifaire NON AL'!AK880,Feuil3!A:F,6,0)="Box",IF(' Matrice Tarifaire NON AL'!AL880="Mono-Référence","Homogène",IF(' Matrice Tarifaire NON AL'!AL880="Multi-Références","Panaché","")),IF(' Matrice Tarifaire NON AL'!AK880="A la Pièce","Composant sans Colisage",IF(' Matrice Tarifaire NON AL'!AK880="Composant de Box","Composant sans Colisage","Homogène"))))</f>
        <v/>
      </c>
      <c r="W877" t="str">
        <f>+IF($V877="","",VLOOKUP(' Matrice Tarifaire NON AL'!AK880,Feuil3!$A$4:$E$14,5,0))</f>
        <v/>
      </c>
      <c r="Y877" t="str">
        <f>+IF($V877="","",IF(VLOOKUP(' Matrice Tarifaire NON AL'!$AK880,Feuil3!$A$4:$D$14,4,0)="Palette",' Matrice Tarifaire NON AL'!AN880,""))</f>
        <v/>
      </c>
      <c r="AA877" t="str">
        <f>+IF($V877="","",IF(VLOOKUP(' Matrice Tarifaire NON AL'!$AK880,Feuil3!$A$4:$D$14,4,0)="Colis",' Matrice Tarifaire NON AL'!AN880,""))</f>
        <v/>
      </c>
      <c r="AC877" t="str">
        <f>+IF(V877="","",IF(VLOOKUP(' Matrice Tarifaire NON AL'!AK880,Feuil3!$A$4:$D$14,4,0)="Colis",IF(' Matrice Tarifaire NON AL'!AO880&gt;0,' Matrice Tarifaire NON AL'!AO880,""),""))</f>
        <v/>
      </c>
      <c r="AD877" t="str">
        <f t="shared" si="42"/>
        <v/>
      </c>
      <c r="AE877" t="str">
        <f>+IF(C877="","",' Matrice Tarifaire NON AL'!C880)</f>
        <v/>
      </c>
      <c r="AF877" t="str">
        <f>+IF(C877="","",' Matrice Tarifaire NON AL'!AQ880)</f>
        <v/>
      </c>
      <c r="AH877" t="str">
        <f>+IF(E877="","",' Matrice Tarifaire NON AL'!$U880)</f>
        <v/>
      </c>
      <c r="AI877" t="str">
        <f>+IF(F877="","",IF(' Matrice Tarifaire NON AL'!$V880="","",' Matrice Tarifaire NON AL'!$V880))</f>
        <v/>
      </c>
      <c r="AJ877" t="str">
        <f>+IF($C877="","",IF(' Matrice Tarifaire NON AL'!AZ880="","",' Matrice Tarifaire NON AL'!AZ880))</f>
        <v/>
      </c>
      <c r="AK877" t="str">
        <f>+IF($C877="","",IF(' Matrice Tarifaire NON AL'!BA880="","",' Matrice Tarifaire NON AL'!BA880))</f>
        <v/>
      </c>
      <c r="AL877" t="str">
        <f>+IF($C877="","",IF(' Matrice Tarifaire NON AL'!BB880="","",TEXT(' Matrice Tarifaire NON AL'!BB880,"0,0000")))</f>
        <v/>
      </c>
      <c r="AO877" t="str">
        <f>+IF($C877="","",IF(' Matrice Tarifaire NON AL'!BF880="","",TEXT(' Matrice Tarifaire NON AL'!BF880,"0,0000")))</f>
        <v/>
      </c>
      <c r="AP877" t="str">
        <f>+IF($C877="","",IF(' Matrice Tarifaire NON AL'!BG880="","",TEXT(' Matrice Tarifaire NON AL'!BG880,"0,0000")))</f>
        <v/>
      </c>
      <c r="AQ877" t="str">
        <f>+IF($C877="","",IF(' Matrice Tarifaire NON AL'!BH880="","",TEXT(' Matrice Tarifaire NON AL'!BH880,"0,0000")))</f>
        <v/>
      </c>
      <c r="AR877" t="str">
        <f>+IF($C877="","",IF(' Matrice Tarifaire NON AL'!BI880="","",TEXT(' Matrice Tarifaire NON AL'!BI880,"0,0000")))</f>
        <v/>
      </c>
      <c r="AS877" t="str">
        <f>+IF(C877="","",IF(' Matrice Tarifaire NON AL'!BJ880="","0",IF(' Matrice Tarifaire NON AL'!BJ880="","",' Matrice Tarifaire NON AL'!BJ880)))</f>
        <v/>
      </c>
      <c r="AT877" t="str">
        <f>+IF(C877="","",IF(' Matrice Tarifaire NON AL'!BK880="","",' Matrice Tarifaire NON AL'!$BK$6))</f>
        <v/>
      </c>
      <c r="AU877" t="str">
        <f>+IF(C877="","",IF(' Matrice Tarifaire NON AL'!BK880="","",TEXT(' Matrice Tarifaire NON AL'!BK880,"0,0000")))</f>
        <v/>
      </c>
      <c r="AV877" t="str">
        <f>+IF(C877="","",IF(' Matrice Tarifaire NON AL'!BL880="","",' Matrice Tarifaire NON AL'!$BL$6))</f>
        <v/>
      </c>
      <c r="AW877" t="str">
        <f>+IF(C877="","",IF(' Matrice Tarifaire NON AL'!BL880="","",TEXT(' Matrice Tarifaire NON AL'!BL880,"0,0000")))</f>
        <v/>
      </c>
      <c r="AX877" t="str">
        <f>+IF(C877="","",IF(' Matrice Tarifaire NON AL'!BM880="","",' Matrice Tarifaire NON AL'!$BM$6))</f>
        <v/>
      </c>
      <c r="AY877" t="str">
        <f>+IF(C877="","",IF(' Matrice Tarifaire NON AL'!BM880="","",TEXT(' Matrice Tarifaire NON AL'!BM880,"0,0000")))</f>
        <v/>
      </c>
      <c r="AZ877" t="str">
        <f>+IF(C877="","",IF(' Matrice Tarifaire NON AL'!BN880="","","Taxe DEEE"))</f>
        <v/>
      </c>
      <c r="BA877" t="str">
        <f>+IF(C877="","",IF(' Matrice Tarifaire NON AL'!BN880="","",TEXT(' Matrice Tarifaire NON AL'!BN880,"0,0000")))</f>
        <v/>
      </c>
      <c r="BD877" t="str">
        <f>+IF($C877="","",IF(' Matrice Tarifaire NON AL'!BR880="","",TEXT(' Matrice Tarifaire NON AL'!BR880,"0,000")))</f>
        <v/>
      </c>
      <c r="BE877" t="str">
        <f>+IF($C877="","",IF(' Matrice Tarifaire NON AL'!BS880="","",VALUE(TEXT(' Matrice Tarifaire NON AL'!BS880,"0,00"))))</f>
        <v/>
      </c>
      <c r="BF877" t="str">
        <f>+IF($C877="","",IF(' Matrice Tarifaire NON AL'!BY880="","",' Matrice Tarifaire NON AL'!BY880))</f>
        <v/>
      </c>
      <c r="BG877" t="str">
        <f>+IF(C877="","",IF(' Matrice Tarifaire NON AL'!AK880="Composant de Box","999",IF(' Matrice Tarifaire NON AL'!AP880&lt;&gt;"",' Matrice Tarifaire NON AL'!AP880,IF(' Matrice Tarifaire NON AL'!AO880&lt;&gt;"",' Matrice Tarifaire NON AL'!AO880,' Matrice Tarifaire NON AL'!AN880))))</f>
        <v/>
      </c>
    </row>
    <row r="878" spans="1:59" x14ac:dyDescent="0.25">
      <c r="A878" t="str">
        <f>+IF($C878="","",IF(' Matrice Tarifaire NON AL'!N881="","",IF(' Matrice Tarifaire NON AL'!N881=0,"GTIN A 0 - Ne doit pas être mis dans PRE REF",TEXT(' Matrice Tarifaire NON AL'!N881,"00000000000000"))))</f>
        <v/>
      </c>
      <c r="B878" t="str">
        <f>+IF(C878="","",IF(L878=172,4,VLOOKUP(' Matrice Tarifaire NON AL'!AK881,Feuil3!$A$4:$B$14,2,0)))</f>
        <v/>
      </c>
      <c r="C878" t="str">
        <f>+IF(' Matrice Tarifaire NON AL'!O881="","",SUBSTITUTE(' Matrice Tarifaire NON AL'!O881,"CHAR (10)"," "))</f>
        <v/>
      </c>
      <c r="D878" t="str">
        <f>+IF($C878="","",SUBSTITUTE(' Matrice Tarifaire NON AL'!P881,"CHAR (13)"," "))</f>
        <v/>
      </c>
      <c r="E878" t="str">
        <f t="shared" si="40"/>
        <v/>
      </c>
      <c r="F878" t="str">
        <f>+IF($C878="","",IF(' Matrice Tarifaire NON AL'!AX881="","Non",' Matrice Tarifaire NON AL'!AX881))</f>
        <v/>
      </c>
      <c r="G878" t="str">
        <f>+IF($C878="","",IF(' Matrice Tarifaire NON AL'!Q881="DOMEDIA","MDD",IF(' Matrice Tarifaire NON AL'!Q881="APTA","MDD",IF(' Matrice Tarifaire NON AL'!Q881="TOP BUDGET","Premier Prix","MN"))))</f>
        <v/>
      </c>
      <c r="H878" t="str">
        <f>+IF($C878="","",' Matrice Tarifaire NON AL'!Q881)</f>
        <v/>
      </c>
      <c r="K878" t="str">
        <f>+IF($C878="","",' Matrice Tarifaire NON AL'!X881)</f>
        <v/>
      </c>
      <c r="L878" t="str">
        <f>+IF($C878="","",' Matrice Tarifaire NON AL'!X881)</f>
        <v/>
      </c>
      <c r="M878" t="str">
        <f>+IF($C878="","",' Matrice Tarifaire NON AL'!Y881)</f>
        <v/>
      </c>
      <c r="N878" t="str">
        <f>+IF($C878="","",' Matrice Tarifaire NON AL'!Z881)</f>
        <v/>
      </c>
      <c r="P878" t="str">
        <f>+IF(C878="","",IF(' Matrice Tarifaire NON AL'!X881&lt;&gt;168,"Non",""))</f>
        <v/>
      </c>
      <c r="Q878" t="str">
        <f>+IF($C878="","",' Matrice Tarifaire NON AL'!T881)</f>
        <v/>
      </c>
      <c r="R878" t="str">
        <f>+IF($C878="","",IF(' Matrice Tarifaire NON AL'!R881="","",' Matrice Tarifaire NON AL'!R881))</f>
        <v/>
      </c>
      <c r="S878" t="str">
        <f>+IF($C878="","",LEFT(' Matrice Tarifaire NON AL'!W881,1))</f>
        <v/>
      </c>
      <c r="T878" t="str">
        <f>+IF($C878="","",LEFT(' Matrice Tarifaire NON AL'!AY881,3))</f>
        <v/>
      </c>
      <c r="U878" t="str">
        <f t="shared" si="41"/>
        <v/>
      </c>
      <c r="V878" t="str">
        <f>+IF(C878="","",IF(VLOOKUP(' Matrice Tarifaire NON AL'!AK881,Feuil3!A:F,6,0)="Box",IF(' Matrice Tarifaire NON AL'!AL881="Mono-Référence","Homogène",IF(' Matrice Tarifaire NON AL'!AL881="Multi-Références","Panaché","")),IF(' Matrice Tarifaire NON AL'!AK881="A la Pièce","Composant sans Colisage",IF(' Matrice Tarifaire NON AL'!AK881="Composant de Box","Composant sans Colisage","Homogène"))))</f>
        <v/>
      </c>
      <c r="W878" t="str">
        <f>+IF($V878="","",VLOOKUP(' Matrice Tarifaire NON AL'!AK881,Feuil3!$A$4:$E$14,5,0))</f>
        <v/>
      </c>
      <c r="Y878" t="str">
        <f>+IF($V878="","",IF(VLOOKUP(' Matrice Tarifaire NON AL'!$AK881,Feuil3!$A$4:$D$14,4,0)="Palette",' Matrice Tarifaire NON AL'!AN881,""))</f>
        <v/>
      </c>
      <c r="AA878" t="str">
        <f>+IF($V878="","",IF(VLOOKUP(' Matrice Tarifaire NON AL'!$AK881,Feuil3!$A$4:$D$14,4,0)="Colis",' Matrice Tarifaire NON AL'!AN881,""))</f>
        <v/>
      </c>
      <c r="AC878" t="str">
        <f>+IF(V878="","",IF(VLOOKUP(' Matrice Tarifaire NON AL'!AK881,Feuil3!$A$4:$D$14,4,0)="Colis",IF(' Matrice Tarifaire NON AL'!AO881&gt;0,' Matrice Tarifaire NON AL'!AO881,""),""))</f>
        <v/>
      </c>
      <c r="AD878" t="str">
        <f t="shared" si="42"/>
        <v/>
      </c>
      <c r="AE878" t="str">
        <f>+IF(C878="","",' Matrice Tarifaire NON AL'!C881)</f>
        <v/>
      </c>
      <c r="AF878" t="str">
        <f>+IF(C878="","",' Matrice Tarifaire NON AL'!AQ881)</f>
        <v/>
      </c>
      <c r="AH878" t="str">
        <f>+IF(E878="","",' Matrice Tarifaire NON AL'!$U881)</f>
        <v/>
      </c>
      <c r="AI878" t="str">
        <f>+IF(F878="","",IF(' Matrice Tarifaire NON AL'!$V881="","",' Matrice Tarifaire NON AL'!$V881))</f>
        <v/>
      </c>
      <c r="AJ878" t="str">
        <f>+IF($C878="","",IF(' Matrice Tarifaire NON AL'!AZ881="","",' Matrice Tarifaire NON AL'!AZ881))</f>
        <v/>
      </c>
      <c r="AK878" t="str">
        <f>+IF($C878="","",IF(' Matrice Tarifaire NON AL'!BA881="","",' Matrice Tarifaire NON AL'!BA881))</f>
        <v/>
      </c>
      <c r="AL878" t="str">
        <f>+IF($C878="","",IF(' Matrice Tarifaire NON AL'!BB881="","",TEXT(' Matrice Tarifaire NON AL'!BB881,"0,0000")))</f>
        <v/>
      </c>
      <c r="AO878" t="str">
        <f>+IF($C878="","",IF(' Matrice Tarifaire NON AL'!BF881="","",TEXT(' Matrice Tarifaire NON AL'!BF881,"0,0000")))</f>
        <v/>
      </c>
      <c r="AP878" t="str">
        <f>+IF($C878="","",IF(' Matrice Tarifaire NON AL'!BG881="","",TEXT(' Matrice Tarifaire NON AL'!BG881,"0,0000")))</f>
        <v/>
      </c>
      <c r="AQ878" t="str">
        <f>+IF($C878="","",IF(' Matrice Tarifaire NON AL'!BH881="","",TEXT(' Matrice Tarifaire NON AL'!BH881,"0,0000")))</f>
        <v/>
      </c>
      <c r="AR878" t="str">
        <f>+IF($C878="","",IF(' Matrice Tarifaire NON AL'!BI881="","",TEXT(' Matrice Tarifaire NON AL'!BI881,"0,0000")))</f>
        <v/>
      </c>
      <c r="AS878" t="str">
        <f>+IF(C878="","",IF(' Matrice Tarifaire NON AL'!BJ881="","0",IF(' Matrice Tarifaire NON AL'!BJ881="","",' Matrice Tarifaire NON AL'!BJ881)))</f>
        <v/>
      </c>
      <c r="AT878" t="str">
        <f>+IF(C878="","",IF(' Matrice Tarifaire NON AL'!BK881="","",' Matrice Tarifaire NON AL'!$BK$6))</f>
        <v/>
      </c>
      <c r="AU878" t="str">
        <f>+IF(C878="","",IF(' Matrice Tarifaire NON AL'!BK881="","",TEXT(' Matrice Tarifaire NON AL'!BK881,"0,0000")))</f>
        <v/>
      </c>
      <c r="AV878" t="str">
        <f>+IF(C878="","",IF(' Matrice Tarifaire NON AL'!BL881="","",' Matrice Tarifaire NON AL'!$BL$6))</f>
        <v/>
      </c>
      <c r="AW878" t="str">
        <f>+IF(C878="","",IF(' Matrice Tarifaire NON AL'!BL881="","",TEXT(' Matrice Tarifaire NON AL'!BL881,"0,0000")))</f>
        <v/>
      </c>
      <c r="AX878" t="str">
        <f>+IF(C878="","",IF(' Matrice Tarifaire NON AL'!BM881="","",' Matrice Tarifaire NON AL'!$BM$6))</f>
        <v/>
      </c>
      <c r="AY878" t="str">
        <f>+IF(C878="","",IF(' Matrice Tarifaire NON AL'!BM881="","",TEXT(' Matrice Tarifaire NON AL'!BM881,"0,0000")))</f>
        <v/>
      </c>
      <c r="AZ878" t="str">
        <f>+IF(C878="","",IF(' Matrice Tarifaire NON AL'!BN881="","","Taxe DEEE"))</f>
        <v/>
      </c>
      <c r="BA878" t="str">
        <f>+IF(C878="","",IF(' Matrice Tarifaire NON AL'!BN881="","",TEXT(' Matrice Tarifaire NON AL'!BN881,"0,0000")))</f>
        <v/>
      </c>
      <c r="BD878" t="str">
        <f>+IF($C878="","",IF(' Matrice Tarifaire NON AL'!BR881="","",TEXT(' Matrice Tarifaire NON AL'!BR881,"0,000")))</f>
        <v/>
      </c>
      <c r="BE878" t="str">
        <f>+IF($C878="","",IF(' Matrice Tarifaire NON AL'!BS881="","",VALUE(TEXT(' Matrice Tarifaire NON AL'!BS881,"0,00"))))</f>
        <v/>
      </c>
      <c r="BF878" t="str">
        <f>+IF($C878="","",IF(' Matrice Tarifaire NON AL'!BY881="","",' Matrice Tarifaire NON AL'!BY881))</f>
        <v/>
      </c>
      <c r="BG878" t="str">
        <f>+IF(C878="","",IF(' Matrice Tarifaire NON AL'!AK881="Composant de Box","999",IF(' Matrice Tarifaire NON AL'!AP881&lt;&gt;"",' Matrice Tarifaire NON AL'!AP881,IF(' Matrice Tarifaire NON AL'!AO881&lt;&gt;"",' Matrice Tarifaire NON AL'!AO881,' Matrice Tarifaire NON AL'!AN881))))</f>
        <v/>
      </c>
    </row>
    <row r="879" spans="1:59" x14ac:dyDescent="0.25">
      <c r="A879" t="str">
        <f>+IF($C879="","",IF(' Matrice Tarifaire NON AL'!N882="","",IF(' Matrice Tarifaire NON AL'!N882=0,"GTIN A 0 - Ne doit pas être mis dans PRE REF",TEXT(' Matrice Tarifaire NON AL'!N882,"00000000000000"))))</f>
        <v/>
      </c>
      <c r="B879" t="str">
        <f>+IF(C879="","",IF(L879=172,4,VLOOKUP(' Matrice Tarifaire NON AL'!AK882,Feuil3!$A$4:$B$14,2,0)))</f>
        <v/>
      </c>
      <c r="C879" t="str">
        <f>+IF(' Matrice Tarifaire NON AL'!O882="","",SUBSTITUTE(' Matrice Tarifaire NON AL'!O882,"CHAR (10)"," "))</f>
        <v/>
      </c>
      <c r="D879" t="str">
        <f>+IF($C879="","",SUBSTITUTE(' Matrice Tarifaire NON AL'!P882,"CHAR (13)"," "))</f>
        <v/>
      </c>
      <c r="E879" t="str">
        <f t="shared" si="40"/>
        <v/>
      </c>
      <c r="F879" t="str">
        <f>+IF($C879="","",IF(' Matrice Tarifaire NON AL'!AX882="","Non",' Matrice Tarifaire NON AL'!AX882))</f>
        <v/>
      </c>
      <c r="G879" t="str">
        <f>+IF($C879="","",IF(' Matrice Tarifaire NON AL'!Q882="DOMEDIA","MDD",IF(' Matrice Tarifaire NON AL'!Q882="APTA","MDD",IF(' Matrice Tarifaire NON AL'!Q882="TOP BUDGET","Premier Prix","MN"))))</f>
        <v/>
      </c>
      <c r="H879" t="str">
        <f>+IF($C879="","",' Matrice Tarifaire NON AL'!Q882)</f>
        <v/>
      </c>
      <c r="K879" t="str">
        <f>+IF($C879="","",' Matrice Tarifaire NON AL'!X882)</f>
        <v/>
      </c>
      <c r="L879" t="str">
        <f>+IF($C879="","",' Matrice Tarifaire NON AL'!X882)</f>
        <v/>
      </c>
      <c r="M879" t="str">
        <f>+IF($C879="","",' Matrice Tarifaire NON AL'!Y882)</f>
        <v/>
      </c>
      <c r="N879" t="str">
        <f>+IF($C879="","",' Matrice Tarifaire NON AL'!Z882)</f>
        <v/>
      </c>
      <c r="P879" t="str">
        <f>+IF(C879="","",IF(' Matrice Tarifaire NON AL'!X882&lt;&gt;168,"Non",""))</f>
        <v/>
      </c>
      <c r="Q879" t="str">
        <f>+IF($C879="","",' Matrice Tarifaire NON AL'!T882)</f>
        <v/>
      </c>
      <c r="R879" t="str">
        <f>+IF($C879="","",IF(' Matrice Tarifaire NON AL'!R882="","",' Matrice Tarifaire NON AL'!R882))</f>
        <v/>
      </c>
      <c r="S879" t="str">
        <f>+IF($C879="","",LEFT(' Matrice Tarifaire NON AL'!W882,1))</f>
        <v/>
      </c>
      <c r="T879" t="str">
        <f>+IF($C879="","",LEFT(' Matrice Tarifaire NON AL'!AY882,3))</f>
        <v/>
      </c>
      <c r="U879" t="str">
        <f t="shared" si="41"/>
        <v/>
      </c>
      <c r="V879" t="str">
        <f>+IF(C879="","",IF(VLOOKUP(' Matrice Tarifaire NON AL'!AK882,Feuil3!A:F,6,0)="Box",IF(' Matrice Tarifaire NON AL'!AL882="Mono-Référence","Homogène",IF(' Matrice Tarifaire NON AL'!AL882="Multi-Références","Panaché","")),IF(' Matrice Tarifaire NON AL'!AK882="A la Pièce","Composant sans Colisage",IF(' Matrice Tarifaire NON AL'!AK882="Composant de Box","Composant sans Colisage","Homogène"))))</f>
        <v/>
      </c>
      <c r="W879" t="str">
        <f>+IF($V879="","",VLOOKUP(' Matrice Tarifaire NON AL'!AK882,Feuil3!$A$4:$E$14,5,0))</f>
        <v/>
      </c>
      <c r="Y879" t="str">
        <f>+IF($V879="","",IF(VLOOKUP(' Matrice Tarifaire NON AL'!$AK882,Feuil3!$A$4:$D$14,4,0)="Palette",' Matrice Tarifaire NON AL'!AN882,""))</f>
        <v/>
      </c>
      <c r="AA879" t="str">
        <f>+IF($V879="","",IF(VLOOKUP(' Matrice Tarifaire NON AL'!$AK882,Feuil3!$A$4:$D$14,4,0)="Colis",' Matrice Tarifaire NON AL'!AN882,""))</f>
        <v/>
      </c>
      <c r="AC879" t="str">
        <f>+IF(V879="","",IF(VLOOKUP(' Matrice Tarifaire NON AL'!AK882,Feuil3!$A$4:$D$14,4,0)="Colis",IF(' Matrice Tarifaire NON AL'!AO882&gt;0,' Matrice Tarifaire NON AL'!AO882,""),""))</f>
        <v/>
      </c>
      <c r="AD879" t="str">
        <f t="shared" si="42"/>
        <v/>
      </c>
      <c r="AE879" t="str">
        <f>+IF(C879="","",' Matrice Tarifaire NON AL'!C882)</f>
        <v/>
      </c>
      <c r="AF879" t="str">
        <f>+IF(C879="","",' Matrice Tarifaire NON AL'!AQ882)</f>
        <v/>
      </c>
      <c r="AH879" t="str">
        <f>+IF(E879="","",' Matrice Tarifaire NON AL'!$U882)</f>
        <v/>
      </c>
      <c r="AI879" t="str">
        <f>+IF(F879="","",IF(' Matrice Tarifaire NON AL'!$V882="","",' Matrice Tarifaire NON AL'!$V882))</f>
        <v/>
      </c>
      <c r="AJ879" t="str">
        <f>+IF($C879="","",IF(' Matrice Tarifaire NON AL'!AZ882="","",' Matrice Tarifaire NON AL'!AZ882))</f>
        <v/>
      </c>
      <c r="AK879" t="str">
        <f>+IF($C879="","",IF(' Matrice Tarifaire NON AL'!BA882="","",' Matrice Tarifaire NON AL'!BA882))</f>
        <v/>
      </c>
      <c r="AL879" t="str">
        <f>+IF($C879="","",IF(' Matrice Tarifaire NON AL'!BB882="","",TEXT(' Matrice Tarifaire NON AL'!BB882,"0,0000")))</f>
        <v/>
      </c>
      <c r="AO879" t="str">
        <f>+IF($C879="","",IF(' Matrice Tarifaire NON AL'!BF882="","",TEXT(' Matrice Tarifaire NON AL'!BF882,"0,0000")))</f>
        <v/>
      </c>
      <c r="AP879" t="str">
        <f>+IF($C879="","",IF(' Matrice Tarifaire NON AL'!BG882="","",TEXT(' Matrice Tarifaire NON AL'!BG882,"0,0000")))</f>
        <v/>
      </c>
      <c r="AQ879" t="str">
        <f>+IF($C879="","",IF(' Matrice Tarifaire NON AL'!BH882="","",TEXT(' Matrice Tarifaire NON AL'!BH882,"0,0000")))</f>
        <v/>
      </c>
      <c r="AR879" t="str">
        <f>+IF($C879="","",IF(' Matrice Tarifaire NON AL'!BI882="","",TEXT(' Matrice Tarifaire NON AL'!BI882,"0,0000")))</f>
        <v/>
      </c>
      <c r="AS879" t="str">
        <f>+IF(C879="","",IF(' Matrice Tarifaire NON AL'!BJ882="","0",IF(' Matrice Tarifaire NON AL'!BJ882="","",' Matrice Tarifaire NON AL'!BJ882)))</f>
        <v/>
      </c>
      <c r="AT879" t="str">
        <f>+IF(C879="","",IF(' Matrice Tarifaire NON AL'!BK882="","",' Matrice Tarifaire NON AL'!$BK$6))</f>
        <v/>
      </c>
      <c r="AU879" t="str">
        <f>+IF(C879="","",IF(' Matrice Tarifaire NON AL'!BK882="","",TEXT(' Matrice Tarifaire NON AL'!BK882,"0,0000")))</f>
        <v/>
      </c>
      <c r="AV879" t="str">
        <f>+IF(C879="","",IF(' Matrice Tarifaire NON AL'!BL882="","",' Matrice Tarifaire NON AL'!$BL$6))</f>
        <v/>
      </c>
      <c r="AW879" t="str">
        <f>+IF(C879="","",IF(' Matrice Tarifaire NON AL'!BL882="","",TEXT(' Matrice Tarifaire NON AL'!BL882,"0,0000")))</f>
        <v/>
      </c>
      <c r="AX879" t="str">
        <f>+IF(C879="","",IF(' Matrice Tarifaire NON AL'!BM882="","",' Matrice Tarifaire NON AL'!$BM$6))</f>
        <v/>
      </c>
      <c r="AY879" t="str">
        <f>+IF(C879="","",IF(' Matrice Tarifaire NON AL'!BM882="","",TEXT(' Matrice Tarifaire NON AL'!BM882,"0,0000")))</f>
        <v/>
      </c>
      <c r="AZ879" t="str">
        <f>+IF(C879="","",IF(' Matrice Tarifaire NON AL'!BN882="","","Taxe DEEE"))</f>
        <v/>
      </c>
      <c r="BA879" t="str">
        <f>+IF(C879="","",IF(' Matrice Tarifaire NON AL'!BN882="","",TEXT(' Matrice Tarifaire NON AL'!BN882,"0,0000")))</f>
        <v/>
      </c>
      <c r="BD879" t="str">
        <f>+IF($C879="","",IF(' Matrice Tarifaire NON AL'!BR882="","",TEXT(' Matrice Tarifaire NON AL'!BR882,"0,000")))</f>
        <v/>
      </c>
      <c r="BE879" t="str">
        <f>+IF($C879="","",IF(' Matrice Tarifaire NON AL'!BS882="","",VALUE(TEXT(' Matrice Tarifaire NON AL'!BS882,"0,00"))))</f>
        <v/>
      </c>
      <c r="BF879" t="str">
        <f>+IF($C879="","",IF(' Matrice Tarifaire NON AL'!BY882="","",' Matrice Tarifaire NON AL'!BY882))</f>
        <v/>
      </c>
      <c r="BG879" t="str">
        <f>+IF(C879="","",IF(' Matrice Tarifaire NON AL'!AK882="Composant de Box","999",IF(' Matrice Tarifaire NON AL'!AP882&lt;&gt;"",' Matrice Tarifaire NON AL'!AP882,IF(' Matrice Tarifaire NON AL'!AO882&lt;&gt;"",' Matrice Tarifaire NON AL'!AO882,' Matrice Tarifaire NON AL'!AN882))))</f>
        <v/>
      </c>
    </row>
    <row r="880" spans="1:59" x14ac:dyDescent="0.25">
      <c r="A880" t="str">
        <f>+IF($C880="","",IF(' Matrice Tarifaire NON AL'!N883="","",IF(' Matrice Tarifaire NON AL'!N883=0,"GTIN A 0 - Ne doit pas être mis dans PRE REF",TEXT(' Matrice Tarifaire NON AL'!N883,"00000000000000"))))</f>
        <v/>
      </c>
      <c r="B880" t="str">
        <f>+IF(C880="","",IF(L880=172,4,VLOOKUP(' Matrice Tarifaire NON AL'!AK883,Feuil3!$A$4:$B$14,2,0)))</f>
        <v/>
      </c>
      <c r="C880" t="str">
        <f>+IF(' Matrice Tarifaire NON AL'!O883="","",SUBSTITUTE(' Matrice Tarifaire NON AL'!O883,"CHAR (10)"," "))</f>
        <v/>
      </c>
      <c r="D880" t="str">
        <f>+IF($C880="","",SUBSTITUTE(' Matrice Tarifaire NON AL'!P883,"CHAR (13)"," "))</f>
        <v/>
      </c>
      <c r="E880" t="str">
        <f t="shared" si="40"/>
        <v/>
      </c>
      <c r="F880" t="str">
        <f>+IF($C880="","",IF(' Matrice Tarifaire NON AL'!AX883="","Non",' Matrice Tarifaire NON AL'!AX883))</f>
        <v/>
      </c>
      <c r="G880" t="str">
        <f>+IF($C880="","",IF(' Matrice Tarifaire NON AL'!Q883="DOMEDIA","MDD",IF(' Matrice Tarifaire NON AL'!Q883="APTA","MDD",IF(' Matrice Tarifaire NON AL'!Q883="TOP BUDGET","Premier Prix","MN"))))</f>
        <v/>
      </c>
      <c r="H880" t="str">
        <f>+IF($C880="","",' Matrice Tarifaire NON AL'!Q883)</f>
        <v/>
      </c>
      <c r="K880" t="str">
        <f>+IF($C880="","",' Matrice Tarifaire NON AL'!X883)</f>
        <v/>
      </c>
      <c r="L880" t="str">
        <f>+IF($C880="","",' Matrice Tarifaire NON AL'!X883)</f>
        <v/>
      </c>
      <c r="M880" t="str">
        <f>+IF($C880="","",' Matrice Tarifaire NON AL'!Y883)</f>
        <v/>
      </c>
      <c r="N880" t="str">
        <f>+IF($C880="","",' Matrice Tarifaire NON AL'!Z883)</f>
        <v/>
      </c>
      <c r="P880" t="str">
        <f>+IF(C880="","",IF(' Matrice Tarifaire NON AL'!X883&lt;&gt;168,"Non",""))</f>
        <v/>
      </c>
      <c r="Q880" t="str">
        <f>+IF($C880="","",' Matrice Tarifaire NON AL'!T883)</f>
        <v/>
      </c>
      <c r="R880" t="str">
        <f>+IF($C880="","",IF(' Matrice Tarifaire NON AL'!R883="","",' Matrice Tarifaire NON AL'!R883))</f>
        <v/>
      </c>
      <c r="S880" t="str">
        <f>+IF($C880="","",LEFT(' Matrice Tarifaire NON AL'!W883,1))</f>
        <v/>
      </c>
      <c r="T880" t="str">
        <f>+IF($C880="","",LEFT(' Matrice Tarifaire NON AL'!AY883,3))</f>
        <v/>
      </c>
      <c r="U880" t="str">
        <f t="shared" si="41"/>
        <v/>
      </c>
      <c r="V880" t="str">
        <f>+IF(C880="","",IF(VLOOKUP(' Matrice Tarifaire NON AL'!AK883,Feuil3!A:F,6,0)="Box",IF(' Matrice Tarifaire NON AL'!AL883="Mono-Référence","Homogène",IF(' Matrice Tarifaire NON AL'!AL883="Multi-Références","Panaché","")),IF(' Matrice Tarifaire NON AL'!AK883="A la Pièce","Composant sans Colisage",IF(' Matrice Tarifaire NON AL'!AK883="Composant de Box","Composant sans Colisage","Homogène"))))</f>
        <v/>
      </c>
      <c r="W880" t="str">
        <f>+IF($V880="","",VLOOKUP(' Matrice Tarifaire NON AL'!AK883,Feuil3!$A$4:$E$14,5,0))</f>
        <v/>
      </c>
      <c r="Y880" t="str">
        <f>+IF($V880="","",IF(VLOOKUP(' Matrice Tarifaire NON AL'!$AK883,Feuil3!$A$4:$D$14,4,0)="Palette",' Matrice Tarifaire NON AL'!AN883,""))</f>
        <v/>
      </c>
      <c r="AA880" t="str">
        <f>+IF($V880="","",IF(VLOOKUP(' Matrice Tarifaire NON AL'!$AK883,Feuil3!$A$4:$D$14,4,0)="Colis",' Matrice Tarifaire NON AL'!AN883,""))</f>
        <v/>
      </c>
      <c r="AC880" t="str">
        <f>+IF(V880="","",IF(VLOOKUP(' Matrice Tarifaire NON AL'!AK883,Feuil3!$A$4:$D$14,4,0)="Colis",IF(' Matrice Tarifaire NON AL'!AO883&gt;0,' Matrice Tarifaire NON AL'!AO883,""),""))</f>
        <v/>
      </c>
      <c r="AD880" t="str">
        <f t="shared" si="42"/>
        <v/>
      </c>
      <c r="AE880" t="str">
        <f>+IF(C880="","",' Matrice Tarifaire NON AL'!C883)</f>
        <v/>
      </c>
      <c r="AF880" t="str">
        <f>+IF(C880="","",' Matrice Tarifaire NON AL'!AQ883)</f>
        <v/>
      </c>
      <c r="AH880" t="str">
        <f>+IF(E880="","",' Matrice Tarifaire NON AL'!$U883)</f>
        <v/>
      </c>
      <c r="AI880" t="str">
        <f>+IF(F880="","",IF(' Matrice Tarifaire NON AL'!$V883="","",' Matrice Tarifaire NON AL'!$V883))</f>
        <v/>
      </c>
      <c r="AJ880" t="str">
        <f>+IF($C880="","",IF(' Matrice Tarifaire NON AL'!AZ883="","",' Matrice Tarifaire NON AL'!AZ883))</f>
        <v/>
      </c>
      <c r="AK880" t="str">
        <f>+IF($C880="","",IF(' Matrice Tarifaire NON AL'!BA883="","",' Matrice Tarifaire NON AL'!BA883))</f>
        <v/>
      </c>
      <c r="AL880" t="str">
        <f>+IF($C880="","",IF(' Matrice Tarifaire NON AL'!BB883="","",TEXT(' Matrice Tarifaire NON AL'!BB883,"0,0000")))</f>
        <v/>
      </c>
      <c r="AO880" t="str">
        <f>+IF($C880="","",IF(' Matrice Tarifaire NON AL'!BF883="","",TEXT(' Matrice Tarifaire NON AL'!BF883,"0,0000")))</f>
        <v/>
      </c>
      <c r="AP880" t="str">
        <f>+IF($C880="","",IF(' Matrice Tarifaire NON AL'!BG883="","",TEXT(' Matrice Tarifaire NON AL'!BG883,"0,0000")))</f>
        <v/>
      </c>
      <c r="AQ880" t="str">
        <f>+IF($C880="","",IF(' Matrice Tarifaire NON AL'!BH883="","",TEXT(' Matrice Tarifaire NON AL'!BH883,"0,0000")))</f>
        <v/>
      </c>
      <c r="AR880" t="str">
        <f>+IF($C880="","",IF(' Matrice Tarifaire NON AL'!BI883="","",TEXT(' Matrice Tarifaire NON AL'!BI883,"0,0000")))</f>
        <v/>
      </c>
      <c r="AS880" t="str">
        <f>+IF(C880="","",IF(' Matrice Tarifaire NON AL'!BJ883="","0",IF(' Matrice Tarifaire NON AL'!BJ883="","",' Matrice Tarifaire NON AL'!BJ883)))</f>
        <v/>
      </c>
      <c r="AT880" t="str">
        <f>+IF(C880="","",IF(' Matrice Tarifaire NON AL'!BK883="","",' Matrice Tarifaire NON AL'!$BK$6))</f>
        <v/>
      </c>
      <c r="AU880" t="str">
        <f>+IF(C880="","",IF(' Matrice Tarifaire NON AL'!BK883="","",TEXT(' Matrice Tarifaire NON AL'!BK883,"0,0000")))</f>
        <v/>
      </c>
      <c r="AV880" t="str">
        <f>+IF(C880="","",IF(' Matrice Tarifaire NON AL'!BL883="","",' Matrice Tarifaire NON AL'!$BL$6))</f>
        <v/>
      </c>
      <c r="AW880" t="str">
        <f>+IF(C880="","",IF(' Matrice Tarifaire NON AL'!BL883="","",TEXT(' Matrice Tarifaire NON AL'!BL883,"0,0000")))</f>
        <v/>
      </c>
      <c r="AX880" t="str">
        <f>+IF(C880="","",IF(' Matrice Tarifaire NON AL'!BM883="","",' Matrice Tarifaire NON AL'!$BM$6))</f>
        <v/>
      </c>
      <c r="AY880" t="str">
        <f>+IF(C880="","",IF(' Matrice Tarifaire NON AL'!BM883="","",TEXT(' Matrice Tarifaire NON AL'!BM883,"0,0000")))</f>
        <v/>
      </c>
      <c r="AZ880" t="str">
        <f>+IF(C880="","",IF(' Matrice Tarifaire NON AL'!BN883="","","Taxe DEEE"))</f>
        <v/>
      </c>
      <c r="BA880" t="str">
        <f>+IF(C880="","",IF(' Matrice Tarifaire NON AL'!BN883="","",TEXT(' Matrice Tarifaire NON AL'!BN883,"0,0000")))</f>
        <v/>
      </c>
      <c r="BD880" t="str">
        <f>+IF($C880="","",IF(' Matrice Tarifaire NON AL'!BR883="","",TEXT(' Matrice Tarifaire NON AL'!BR883,"0,000")))</f>
        <v/>
      </c>
      <c r="BE880" t="str">
        <f>+IF($C880="","",IF(' Matrice Tarifaire NON AL'!BS883="","",VALUE(TEXT(' Matrice Tarifaire NON AL'!BS883,"0,00"))))</f>
        <v/>
      </c>
      <c r="BF880" t="str">
        <f>+IF($C880="","",IF(' Matrice Tarifaire NON AL'!BY883="","",' Matrice Tarifaire NON AL'!BY883))</f>
        <v/>
      </c>
      <c r="BG880" t="str">
        <f>+IF(C880="","",IF(' Matrice Tarifaire NON AL'!AK883="Composant de Box","999",IF(' Matrice Tarifaire NON AL'!AP883&lt;&gt;"",' Matrice Tarifaire NON AL'!AP883,IF(' Matrice Tarifaire NON AL'!AO883&lt;&gt;"",' Matrice Tarifaire NON AL'!AO883,' Matrice Tarifaire NON AL'!AN883))))</f>
        <v/>
      </c>
    </row>
    <row r="881" spans="1:59" x14ac:dyDescent="0.25">
      <c r="A881" t="str">
        <f>+IF($C881="","",IF(' Matrice Tarifaire NON AL'!N884="","",IF(' Matrice Tarifaire NON AL'!N884=0,"GTIN A 0 - Ne doit pas être mis dans PRE REF",TEXT(' Matrice Tarifaire NON AL'!N884,"00000000000000"))))</f>
        <v/>
      </c>
      <c r="B881" t="str">
        <f>+IF(C881="","",IF(L881=172,4,VLOOKUP(' Matrice Tarifaire NON AL'!AK884,Feuil3!$A$4:$B$14,2,0)))</f>
        <v/>
      </c>
      <c r="C881" t="str">
        <f>+IF(' Matrice Tarifaire NON AL'!O884="","",SUBSTITUTE(' Matrice Tarifaire NON AL'!O884,"CHAR (10)"," "))</f>
        <v/>
      </c>
      <c r="D881" t="str">
        <f>+IF($C881="","",SUBSTITUTE(' Matrice Tarifaire NON AL'!P884,"CHAR (13)"," "))</f>
        <v/>
      </c>
      <c r="E881" t="str">
        <f t="shared" si="40"/>
        <v/>
      </c>
      <c r="F881" t="str">
        <f>+IF($C881="","",IF(' Matrice Tarifaire NON AL'!AX884="","Non",' Matrice Tarifaire NON AL'!AX884))</f>
        <v/>
      </c>
      <c r="G881" t="str">
        <f>+IF($C881="","",IF(' Matrice Tarifaire NON AL'!Q884="DOMEDIA","MDD",IF(' Matrice Tarifaire NON AL'!Q884="APTA","MDD",IF(' Matrice Tarifaire NON AL'!Q884="TOP BUDGET","Premier Prix","MN"))))</f>
        <v/>
      </c>
      <c r="H881" t="str">
        <f>+IF($C881="","",' Matrice Tarifaire NON AL'!Q884)</f>
        <v/>
      </c>
      <c r="K881" t="str">
        <f>+IF($C881="","",' Matrice Tarifaire NON AL'!X884)</f>
        <v/>
      </c>
      <c r="L881" t="str">
        <f>+IF($C881="","",' Matrice Tarifaire NON AL'!X884)</f>
        <v/>
      </c>
      <c r="M881" t="str">
        <f>+IF($C881="","",' Matrice Tarifaire NON AL'!Y884)</f>
        <v/>
      </c>
      <c r="N881" t="str">
        <f>+IF($C881="","",' Matrice Tarifaire NON AL'!Z884)</f>
        <v/>
      </c>
      <c r="P881" t="str">
        <f>+IF(C881="","",IF(' Matrice Tarifaire NON AL'!X884&lt;&gt;168,"Non",""))</f>
        <v/>
      </c>
      <c r="Q881" t="str">
        <f>+IF($C881="","",' Matrice Tarifaire NON AL'!T884)</f>
        <v/>
      </c>
      <c r="R881" t="str">
        <f>+IF($C881="","",IF(' Matrice Tarifaire NON AL'!R884="","",' Matrice Tarifaire NON AL'!R884))</f>
        <v/>
      </c>
      <c r="S881" t="str">
        <f>+IF($C881="","",LEFT(' Matrice Tarifaire NON AL'!W884,1))</f>
        <v/>
      </c>
      <c r="T881" t="str">
        <f>+IF($C881="","",LEFT(' Matrice Tarifaire NON AL'!AY884,3))</f>
        <v/>
      </c>
      <c r="U881" t="str">
        <f t="shared" si="41"/>
        <v/>
      </c>
      <c r="V881" t="str">
        <f>+IF(C881="","",IF(VLOOKUP(' Matrice Tarifaire NON AL'!AK884,Feuil3!A:F,6,0)="Box",IF(' Matrice Tarifaire NON AL'!AL884="Mono-Référence","Homogène",IF(' Matrice Tarifaire NON AL'!AL884="Multi-Références","Panaché","")),IF(' Matrice Tarifaire NON AL'!AK884="A la Pièce","Composant sans Colisage",IF(' Matrice Tarifaire NON AL'!AK884="Composant de Box","Composant sans Colisage","Homogène"))))</f>
        <v/>
      </c>
      <c r="W881" t="str">
        <f>+IF($V881="","",VLOOKUP(' Matrice Tarifaire NON AL'!AK884,Feuil3!$A$4:$E$14,5,0))</f>
        <v/>
      </c>
      <c r="Y881" t="str">
        <f>+IF($V881="","",IF(VLOOKUP(' Matrice Tarifaire NON AL'!$AK884,Feuil3!$A$4:$D$14,4,0)="Palette",' Matrice Tarifaire NON AL'!AN884,""))</f>
        <v/>
      </c>
      <c r="AA881" t="str">
        <f>+IF($V881="","",IF(VLOOKUP(' Matrice Tarifaire NON AL'!$AK884,Feuil3!$A$4:$D$14,4,0)="Colis",' Matrice Tarifaire NON AL'!AN884,""))</f>
        <v/>
      </c>
      <c r="AC881" t="str">
        <f>+IF(V881="","",IF(VLOOKUP(' Matrice Tarifaire NON AL'!AK884,Feuil3!$A$4:$D$14,4,0)="Colis",IF(' Matrice Tarifaire NON AL'!AO884&gt;0,' Matrice Tarifaire NON AL'!AO884,""),""))</f>
        <v/>
      </c>
      <c r="AD881" t="str">
        <f t="shared" si="42"/>
        <v/>
      </c>
      <c r="AE881" t="str">
        <f>+IF(C881="","",' Matrice Tarifaire NON AL'!C884)</f>
        <v/>
      </c>
      <c r="AF881" t="str">
        <f>+IF(C881="","",' Matrice Tarifaire NON AL'!AQ884)</f>
        <v/>
      </c>
      <c r="AH881" t="str">
        <f>+IF(E881="","",' Matrice Tarifaire NON AL'!$U884)</f>
        <v/>
      </c>
      <c r="AI881" t="str">
        <f>+IF(F881="","",IF(' Matrice Tarifaire NON AL'!$V884="","",' Matrice Tarifaire NON AL'!$V884))</f>
        <v/>
      </c>
      <c r="AJ881" t="str">
        <f>+IF($C881="","",IF(' Matrice Tarifaire NON AL'!AZ884="","",' Matrice Tarifaire NON AL'!AZ884))</f>
        <v/>
      </c>
      <c r="AK881" t="str">
        <f>+IF($C881="","",IF(' Matrice Tarifaire NON AL'!BA884="","",' Matrice Tarifaire NON AL'!BA884))</f>
        <v/>
      </c>
      <c r="AL881" t="str">
        <f>+IF($C881="","",IF(' Matrice Tarifaire NON AL'!BB884="","",TEXT(' Matrice Tarifaire NON AL'!BB884,"0,0000")))</f>
        <v/>
      </c>
      <c r="AO881" t="str">
        <f>+IF($C881="","",IF(' Matrice Tarifaire NON AL'!BF884="","",TEXT(' Matrice Tarifaire NON AL'!BF884,"0,0000")))</f>
        <v/>
      </c>
      <c r="AP881" t="str">
        <f>+IF($C881="","",IF(' Matrice Tarifaire NON AL'!BG884="","",TEXT(' Matrice Tarifaire NON AL'!BG884,"0,0000")))</f>
        <v/>
      </c>
      <c r="AQ881" t="str">
        <f>+IF($C881="","",IF(' Matrice Tarifaire NON AL'!BH884="","",TEXT(' Matrice Tarifaire NON AL'!BH884,"0,0000")))</f>
        <v/>
      </c>
      <c r="AR881" t="str">
        <f>+IF($C881="","",IF(' Matrice Tarifaire NON AL'!BI884="","",TEXT(' Matrice Tarifaire NON AL'!BI884,"0,0000")))</f>
        <v/>
      </c>
      <c r="AS881" t="str">
        <f>+IF(C881="","",IF(' Matrice Tarifaire NON AL'!BJ884="","0",IF(' Matrice Tarifaire NON AL'!BJ884="","",' Matrice Tarifaire NON AL'!BJ884)))</f>
        <v/>
      </c>
      <c r="AT881" t="str">
        <f>+IF(C881="","",IF(' Matrice Tarifaire NON AL'!BK884="","",' Matrice Tarifaire NON AL'!$BK$6))</f>
        <v/>
      </c>
      <c r="AU881" t="str">
        <f>+IF(C881="","",IF(' Matrice Tarifaire NON AL'!BK884="","",TEXT(' Matrice Tarifaire NON AL'!BK884,"0,0000")))</f>
        <v/>
      </c>
      <c r="AV881" t="str">
        <f>+IF(C881="","",IF(' Matrice Tarifaire NON AL'!BL884="","",' Matrice Tarifaire NON AL'!$BL$6))</f>
        <v/>
      </c>
      <c r="AW881" t="str">
        <f>+IF(C881="","",IF(' Matrice Tarifaire NON AL'!BL884="","",TEXT(' Matrice Tarifaire NON AL'!BL884,"0,0000")))</f>
        <v/>
      </c>
      <c r="AX881" t="str">
        <f>+IF(C881="","",IF(' Matrice Tarifaire NON AL'!BM884="","",' Matrice Tarifaire NON AL'!$BM$6))</f>
        <v/>
      </c>
      <c r="AY881" t="str">
        <f>+IF(C881="","",IF(' Matrice Tarifaire NON AL'!BM884="","",TEXT(' Matrice Tarifaire NON AL'!BM884,"0,0000")))</f>
        <v/>
      </c>
      <c r="AZ881" t="str">
        <f>+IF(C881="","",IF(' Matrice Tarifaire NON AL'!BN884="","","Taxe DEEE"))</f>
        <v/>
      </c>
      <c r="BA881" t="str">
        <f>+IF(C881="","",IF(' Matrice Tarifaire NON AL'!BN884="","",TEXT(' Matrice Tarifaire NON AL'!BN884,"0,0000")))</f>
        <v/>
      </c>
      <c r="BD881" t="str">
        <f>+IF($C881="","",IF(' Matrice Tarifaire NON AL'!BR884="","",TEXT(' Matrice Tarifaire NON AL'!BR884,"0,000")))</f>
        <v/>
      </c>
      <c r="BE881" t="str">
        <f>+IF($C881="","",IF(' Matrice Tarifaire NON AL'!BS884="","",VALUE(TEXT(' Matrice Tarifaire NON AL'!BS884,"0,00"))))</f>
        <v/>
      </c>
      <c r="BF881" t="str">
        <f>+IF($C881="","",IF(' Matrice Tarifaire NON AL'!BY884="","",' Matrice Tarifaire NON AL'!BY884))</f>
        <v/>
      </c>
      <c r="BG881" t="str">
        <f>+IF(C881="","",IF(' Matrice Tarifaire NON AL'!AK884="Composant de Box","999",IF(' Matrice Tarifaire NON AL'!AP884&lt;&gt;"",' Matrice Tarifaire NON AL'!AP884,IF(' Matrice Tarifaire NON AL'!AO884&lt;&gt;"",' Matrice Tarifaire NON AL'!AO884,' Matrice Tarifaire NON AL'!AN884))))</f>
        <v/>
      </c>
    </row>
    <row r="882" spans="1:59" x14ac:dyDescent="0.25">
      <c r="A882" t="str">
        <f>+IF($C882="","",IF(' Matrice Tarifaire NON AL'!N885="","",IF(' Matrice Tarifaire NON AL'!N885=0,"GTIN A 0 - Ne doit pas être mis dans PRE REF",TEXT(' Matrice Tarifaire NON AL'!N885,"00000000000000"))))</f>
        <v/>
      </c>
      <c r="B882" t="str">
        <f>+IF(C882="","",IF(L882=172,4,VLOOKUP(' Matrice Tarifaire NON AL'!AK885,Feuil3!$A$4:$B$14,2,0)))</f>
        <v/>
      </c>
      <c r="C882" t="str">
        <f>+IF(' Matrice Tarifaire NON AL'!O885="","",SUBSTITUTE(' Matrice Tarifaire NON AL'!O885,"CHAR (10)"," "))</f>
        <v/>
      </c>
      <c r="D882" t="str">
        <f>+IF($C882="","",SUBSTITUTE(' Matrice Tarifaire NON AL'!P885,"CHAR (13)"," "))</f>
        <v/>
      </c>
      <c r="E882" t="str">
        <f t="shared" si="40"/>
        <v/>
      </c>
      <c r="F882" t="str">
        <f>+IF($C882="","",IF(' Matrice Tarifaire NON AL'!AX885="","Non",' Matrice Tarifaire NON AL'!AX885))</f>
        <v/>
      </c>
      <c r="G882" t="str">
        <f>+IF($C882="","",IF(' Matrice Tarifaire NON AL'!Q885="DOMEDIA","MDD",IF(' Matrice Tarifaire NON AL'!Q885="APTA","MDD",IF(' Matrice Tarifaire NON AL'!Q885="TOP BUDGET","Premier Prix","MN"))))</f>
        <v/>
      </c>
      <c r="H882" t="str">
        <f>+IF($C882="","",' Matrice Tarifaire NON AL'!Q885)</f>
        <v/>
      </c>
      <c r="K882" t="str">
        <f>+IF($C882="","",' Matrice Tarifaire NON AL'!X885)</f>
        <v/>
      </c>
      <c r="L882" t="str">
        <f>+IF($C882="","",' Matrice Tarifaire NON AL'!X885)</f>
        <v/>
      </c>
      <c r="M882" t="str">
        <f>+IF($C882="","",' Matrice Tarifaire NON AL'!Y885)</f>
        <v/>
      </c>
      <c r="N882" t="str">
        <f>+IF($C882="","",' Matrice Tarifaire NON AL'!Z885)</f>
        <v/>
      </c>
      <c r="P882" t="str">
        <f>+IF(C882="","",IF(' Matrice Tarifaire NON AL'!X885&lt;&gt;168,"Non",""))</f>
        <v/>
      </c>
      <c r="Q882" t="str">
        <f>+IF($C882="","",' Matrice Tarifaire NON AL'!T885)</f>
        <v/>
      </c>
      <c r="R882" t="str">
        <f>+IF($C882="","",IF(' Matrice Tarifaire NON AL'!R885="","",' Matrice Tarifaire NON AL'!R885))</f>
        <v/>
      </c>
      <c r="S882" t="str">
        <f>+IF($C882="","",LEFT(' Matrice Tarifaire NON AL'!W885,1))</f>
        <v/>
      </c>
      <c r="T882" t="str">
        <f>+IF($C882="","",LEFT(' Matrice Tarifaire NON AL'!AY885,3))</f>
        <v/>
      </c>
      <c r="U882" t="str">
        <f t="shared" si="41"/>
        <v/>
      </c>
      <c r="V882" t="str">
        <f>+IF(C882="","",IF(VLOOKUP(' Matrice Tarifaire NON AL'!AK885,Feuil3!A:F,6,0)="Box",IF(' Matrice Tarifaire NON AL'!AL885="Mono-Référence","Homogène",IF(' Matrice Tarifaire NON AL'!AL885="Multi-Références","Panaché","")),IF(' Matrice Tarifaire NON AL'!AK885="A la Pièce","Composant sans Colisage",IF(' Matrice Tarifaire NON AL'!AK885="Composant de Box","Composant sans Colisage","Homogène"))))</f>
        <v/>
      </c>
      <c r="W882" t="str">
        <f>+IF($V882="","",VLOOKUP(' Matrice Tarifaire NON AL'!AK885,Feuil3!$A$4:$E$14,5,0))</f>
        <v/>
      </c>
      <c r="Y882" t="str">
        <f>+IF($V882="","",IF(VLOOKUP(' Matrice Tarifaire NON AL'!$AK885,Feuil3!$A$4:$D$14,4,0)="Palette",' Matrice Tarifaire NON AL'!AN885,""))</f>
        <v/>
      </c>
      <c r="AA882" t="str">
        <f>+IF($V882="","",IF(VLOOKUP(' Matrice Tarifaire NON AL'!$AK885,Feuil3!$A$4:$D$14,4,0)="Colis",' Matrice Tarifaire NON AL'!AN885,""))</f>
        <v/>
      </c>
      <c r="AC882" t="str">
        <f>+IF(V882="","",IF(VLOOKUP(' Matrice Tarifaire NON AL'!AK885,Feuil3!$A$4:$D$14,4,0)="Colis",IF(' Matrice Tarifaire NON AL'!AO885&gt;0,' Matrice Tarifaire NON AL'!AO885,""),""))</f>
        <v/>
      </c>
      <c r="AD882" t="str">
        <f t="shared" si="42"/>
        <v/>
      </c>
      <c r="AE882" t="str">
        <f>+IF(C882="","",' Matrice Tarifaire NON AL'!C885)</f>
        <v/>
      </c>
      <c r="AF882" t="str">
        <f>+IF(C882="","",' Matrice Tarifaire NON AL'!AQ885)</f>
        <v/>
      </c>
      <c r="AH882" t="str">
        <f>+IF(E882="","",' Matrice Tarifaire NON AL'!$U885)</f>
        <v/>
      </c>
      <c r="AI882" t="str">
        <f>+IF(F882="","",IF(' Matrice Tarifaire NON AL'!$V885="","",' Matrice Tarifaire NON AL'!$V885))</f>
        <v/>
      </c>
      <c r="AJ882" t="str">
        <f>+IF($C882="","",IF(' Matrice Tarifaire NON AL'!AZ885="","",' Matrice Tarifaire NON AL'!AZ885))</f>
        <v/>
      </c>
      <c r="AK882" t="str">
        <f>+IF($C882="","",IF(' Matrice Tarifaire NON AL'!BA885="","",' Matrice Tarifaire NON AL'!BA885))</f>
        <v/>
      </c>
      <c r="AL882" t="str">
        <f>+IF($C882="","",IF(' Matrice Tarifaire NON AL'!BB885="","",TEXT(' Matrice Tarifaire NON AL'!BB885,"0,0000")))</f>
        <v/>
      </c>
      <c r="AO882" t="str">
        <f>+IF($C882="","",IF(' Matrice Tarifaire NON AL'!BF885="","",TEXT(' Matrice Tarifaire NON AL'!BF885,"0,0000")))</f>
        <v/>
      </c>
      <c r="AP882" t="str">
        <f>+IF($C882="","",IF(' Matrice Tarifaire NON AL'!BG885="","",TEXT(' Matrice Tarifaire NON AL'!BG885,"0,0000")))</f>
        <v/>
      </c>
      <c r="AQ882" t="str">
        <f>+IF($C882="","",IF(' Matrice Tarifaire NON AL'!BH885="","",TEXT(' Matrice Tarifaire NON AL'!BH885,"0,0000")))</f>
        <v/>
      </c>
      <c r="AR882" t="str">
        <f>+IF($C882="","",IF(' Matrice Tarifaire NON AL'!BI885="","",TEXT(' Matrice Tarifaire NON AL'!BI885,"0,0000")))</f>
        <v/>
      </c>
      <c r="AS882" t="str">
        <f>+IF(C882="","",IF(' Matrice Tarifaire NON AL'!BJ885="","0",IF(' Matrice Tarifaire NON AL'!BJ885="","",' Matrice Tarifaire NON AL'!BJ885)))</f>
        <v/>
      </c>
      <c r="AT882" t="str">
        <f>+IF(C882="","",IF(' Matrice Tarifaire NON AL'!BK885="","",' Matrice Tarifaire NON AL'!$BK$6))</f>
        <v/>
      </c>
      <c r="AU882" t="str">
        <f>+IF(C882="","",IF(' Matrice Tarifaire NON AL'!BK885="","",TEXT(' Matrice Tarifaire NON AL'!BK885,"0,0000")))</f>
        <v/>
      </c>
      <c r="AV882" t="str">
        <f>+IF(C882="","",IF(' Matrice Tarifaire NON AL'!BL885="","",' Matrice Tarifaire NON AL'!$BL$6))</f>
        <v/>
      </c>
      <c r="AW882" t="str">
        <f>+IF(C882="","",IF(' Matrice Tarifaire NON AL'!BL885="","",TEXT(' Matrice Tarifaire NON AL'!BL885,"0,0000")))</f>
        <v/>
      </c>
      <c r="AX882" t="str">
        <f>+IF(C882="","",IF(' Matrice Tarifaire NON AL'!BM885="","",' Matrice Tarifaire NON AL'!$BM$6))</f>
        <v/>
      </c>
      <c r="AY882" t="str">
        <f>+IF(C882="","",IF(' Matrice Tarifaire NON AL'!BM885="","",TEXT(' Matrice Tarifaire NON AL'!BM885,"0,0000")))</f>
        <v/>
      </c>
      <c r="AZ882" t="str">
        <f>+IF(C882="","",IF(' Matrice Tarifaire NON AL'!BN885="","","Taxe DEEE"))</f>
        <v/>
      </c>
      <c r="BA882" t="str">
        <f>+IF(C882="","",IF(' Matrice Tarifaire NON AL'!BN885="","",TEXT(' Matrice Tarifaire NON AL'!BN885,"0,0000")))</f>
        <v/>
      </c>
      <c r="BD882" t="str">
        <f>+IF($C882="","",IF(' Matrice Tarifaire NON AL'!BR885="","",TEXT(' Matrice Tarifaire NON AL'!BR885,"0,000")))</f>
        <v/>
      </c>
      <c r="BE882" t="str">
        <f>+IF($C882="","",IF(' Matrice Tarifaire NON AL'!BS885="","",VALUE(TEXT(' Matrice Tarifaire NON AL'!BS885,"0,00"))))</f>
        <v/>
      </c>
      <c r="BF882" t="str">
        <f>+IF($C882="","",IF(' Matrice Tarifaire NON AL'!BY885="","",' Matrice Tarifaire NON AL'!BY885))</f>
        <v/>
      </c>
      <c r="BG882" t="str">
        <f>+IF(C882="","",IF(' Matrice Tarifaire NON AL'!AK885="Composant de Box","999",IF(' Matrice Tarifaire NON AL'!AP885&lt;&gt;"",' Matrice Tarifaire NON AL'!AP885,IF(' Matrice Tarifaire NON AL'!AO885&lt;&gt;"",' Matrice Tarifaire NON AL'!AO885,' Matrice Tarifaire NON AL'!AN885))))</f>
        <v/>
      </c>
    </row>
    <row r="883" spans="1:59" x14ac:dyDescent="0.25">
      <c r="A883" t="str">
        <f>+IF($C883="","",IF(' Matrice Tarifaire NON AL'!N886="","",IF(' Matrice Tarifaire NON AL'!N886=0,"GTIN A 0 - Ne doit pas être mis dans PRE REF",TEXT(' Matrice Tarifaire NON AL'!N886,"00000000000000"))))</f>
        <v/>
      </c>
      <c r="B883" t="str">
        <f>+IF(C883="","",IF(L883=172,4,VLOOKUP(' Matrice Tarifaire NON AL'!AK886,Feuil3!$A$4:$B$14,2,0)))</f>
        <v/>
      </c>
      <c r="C883" t="str">
        <f>+IF(' Matrice Tarifaire NON AL'!O886="","",SUBSTITUTE(' Matrice Tarifaire NON AL'!O886,"CHAR (10)"," "))</f>
        <v/>
      </c>
      <c r="D883" t="str">
        <f>+IF($C883="","",SUBSTITUTE(' Matrice Tarifaire NON AL'!P886,"CHAR (13)"," "))</f>
        <v/>
      </c>
      <c r="E883" t="str">
        <f t="shared" si="40"/>
        <v/>
      </c>
      <c r="F883" t="str">
        <f>+IF($C883="","",IF(' Matrice Tarifaire NON AL'!AX886="","Non",' Matrice Tarifaire NON AL'!AX886))</f>
        <v/>
      </c>
      <c r="G883" t="str">
        <f>+IF($C883="","",IF(' Matrice Tarifaire NON AL'!Q886="DOMEDIA","MDD",IF(' Matrice Tarifaire NON AL'!Q886="APTA","MDD",IF(' Matrice Tarifaire NON AL'!Q886="TOP BUDGET","Premier Prix","MN"))))</f>
        <v/>
      </c>
      <c r="H883" t="str">
        <f>+IF($C883="","",' Matrice Tarifaire NON AL'!Q886)</f>
        <v/>
      </c>
      <c r="K883" t="str">
        <f>+IF($C883="","",' Matrice Tarifaire NON AL'!X886)</f>
        <v/>
      </c>
      <c r="L883" t="str">
        <f>+IF($C883="","",' Matrice Tarifaire NON AL'!X886)</f>
        <v/>
      </c>
      <c r="M883" t="str">
        <f>+IF($C883="","",' Matrice Tarifaire NON AL'!Y886)</f>
        <v/>
      </c>
      <c r="N883" t="str">
        <f>+IF($C883="","",' Matrice Tarifaire NON AL'!Z886)</f>
        <v/>
      </c>
      <c r="P883" t="str">
        <f>+IF(C883="","",IF(' Matrice Tarifaire NON AL'!X886&lt;&gt;168,"Non",""))</f>
        <v/>
      </c>
      <c r="Q883" t="str">
        <f>+IF($C883="","",' Matrice Tarifaire NON AL'!T886)</f>
        <v/>
      </c>
      <c r="R883" t="str">
        <f>+IF($C883="","",IF(' Matrice Tarifaire NON AL'!R886="","",' Matrice Tarifaire NON AL'!R886))</f>
        <v/>
      </c>
      <c r="S883" t="str">
        <f>+IF($C883="","",LEFT(' Matrice Tarifaire NON AL'!W886,1))</f>
        <v/>
      </c>
      <c r="T883" t="str">
        <f>+IF($C883="","",LEFT(' Matrice Tarifaire NON AL'!AY886,3))</f>
        <v/>
      </c>
      <c r="U883" t="str">
        <f t="shared" si="41"/>
        <v/>
      </c>
      <c r="V883" t="str">
        <f>+IF(C883="","",IF(VLOOKUP(' Matrice Tarifaire NON AL'!AK886,Feuil3!A:F,6,0)="Box",IF(' Matrice Tarifaire NON AL'!AL886="Mono-Référence","Homogène",IF(' Matrice Tarifaire NON AL'!AL886="Multi-Références","Panaché","")),IF(' Matrice Tarifaire NON AL'!AK886="A la Pièce","Composant sans Colisage",IF(' Matrice Tarifaire NON AL'!AK886="Composant de Box","Composant sans Colisage","Homogène"))))</f>
        <v/>
      </c>
      <c r="W883" t="str">
        <f>+IF($V883="","",VLOOKUP(' Matrice Tarifaire NON AL'!AK886,Feuil3!$A$4:$E$14,5,0))</f>
        <v/>
      </c>
      <c r="Y883" t="str">
        <f>+IF($V883="","",IF(VLOOKUP(' Matrice Tarifaire NON AL'!$AK886,Feuil3!$A$4:$D$14,4,0)="Palette",' Matrice Tarifaire NON AL'!AN886,""))</f>
        <v/>
      </c>
      <c r="AA883" t="str">
        <f>+IF($V883="","",IF(VLOOKUP(' Matrice Tarifaire NON AL'!$AK886,Feuil3!$A$4:$D$14,4,0)="Colis",' Matrice Tarifaire NON AL'!AN886,""))</f>
        <v/>
      </c>
      <c r="AC883" t="str">
        <f>+IF(V883="","",IF(VLOOKUP(' Matrice Tarifaire NON AL'!AK886,Feuil3!$A$4:$D$14,4,0)="Colis",IF(' Matrice Tarifaire NON AL'!AO886&gt;0,' Matrice Tarifaire NON AL'!AO886,""),""))</f>
        <v/>
      </c>
      <c r="AD883" t="str">
        <f t="shared" si="42"/>
        <v/>
      </c>
      <c r="AE883" t="str">
        <f>+IF(C883="","",' Matrice Tarifaire NON AL'!C886)</f>
        <v/>
      </c>
      <c r="AF883" t="str">
        <f>+IF(C883="","",' Matrice Tarifaire NON AL'!AQ886)</f>
        <v/>
      </c>
      <c r="AH883" t="str">
        <f>+IF(E883="","",' Matrice Tarifaire NON AL'!$U886)</f>
        <v/>
      </c>
      <c r="AI883" t="str">
        <f>+IF(F883="","",IF(' Matrice Tarifaire NON AL'!$V886="","",' Matrice Tarifaire NON AL'!$V886))</f>
        <v/>
      </c>
      <c r="AJ883" t="str">
        <f>+IF($C883="","",IF(' Matrice Tarifaire NON AL'!AZ886="","",' Matrice Tarifaire NON AL'!AZ886))</f>
        <v/>
      </c>
      <c r="AK883" t="str">
        <f>+IF($C883="","",IF(' Matrice Tarifaire NON AL'!BA886="","",' Matrice Tarifaire NON AL'!BA886))</f>
        <v/>
      </c>
      <c r="AL883" t="str">
        <f>+IF($C883="","",IF(' Matrice Tarifaire NON AL'!BB886="","",TEXT(' Matrice Tarifaire NON AL'!BB886,"0,0000")))</f>
        <v/>
      </c>
      <c r="AO883" t="str">
        <f>+IF($C883="","",IF(' Matrice Tarifaire NON AL'!BF886="","",TEXT(' Matrice Tarifaire NON AL'!BF886,"0,0000")))</f>
        <v/>
      </c>
      <c r="AP883" t="str">
        <f>+IF($C883="","",IF(' Matrice Tarifaire NON AL'!BG886="","",TEXT(' Matrice Tarifaire NON AL'!BG886,"0,0000")))</f>
        <v/>
      </c>
      <c r="AQ883" t="str">
        <f>+IF($C883="","",IF(' Matrice Tarifaire NON AL'!BH886="","",TEXT(' Matrice Tarifaire NON AL'!BH886,"0,0000")))</f>
        <v/>
      </c>
      <c r="AR883" t="str">
        <f>+IF($C883="","",IF(' Matrice Tarifaire NON AL'!BI886="","",TEXT(' Matrice Tarifaire NON AL'!BI886,"0,0000")))</f>
        <v/>
      </c>
      <c r="AS883" t="str">
        <f>+IF(C883="","",IF(' Matrice Tarifaire NON AL'!BJ886="","0",IF(' Matrice Tarifaire NON AL'!BJ886="","",' Matrice Tarifaire NON AL'!BJ886)))</f>
        <v/>
      </c>
      <c r="AT883" t="str">
        <f>+IF(C883="","",IF(' Matrice Tarifaire NON AL'!BK886="","",' Matrice Tarifaire NON AL'!$BK$6))</f>
        <v/>
      </c>
      <c r="AU883" t="str">
        <f>+IF(C883="","",IF(' Matrice Tarifaire NON AL'!BK886="","",TEXT(' Matrice Tarifaire NON AL'!BK886,"0,0000")))</f>
        <v/>
      </c>
      <c r="AV883" t="str">
        <f>+IF(C883="","",IF(' Matrice Tarifaire NON AL'!BL886="","",' Matrice Tarifaire NON AL'!$BL$6))</f>
        <v/>
      </c>
      <c r="AW883" t="str">
        <f>+IF(C883="","",IF(' Matrice Tarifaire NON AL'!BL886="","",TEXT(' Matrice Tarifaire NON AL'!BL886,"0,0000")))</f>
        <v/>
      </c>
      <c r="AX883" t="str">
        <f>+IF(C883="","",IF(' Matrice Tarifaire NON AL'!BM886="","",' Matrice Tarifaire NON AL'!$BM$6))</f>
        <v/>
      </c>
      <c r="AY883" t="str">
        <f>+IF(C883="","",IF(' Matrice Tarifaire NON AL'!BM886="","",TEXT(' Matrice Tarifaire NON AL'!BM886,"0,0000")))</f>
        <v/>
      </c>
      <c r="AZ883" t="str">
        <f>+IF(C883="","",IF(' Matrice Tarifaire NON AL'!BN886="","","Taxe DEEE"))</f>
        <v/>
      </c>
      <c r="BA883" t="str">
        <f>+IF(C883="","",IF(' Matrice Tarifaire NON AL'!BN886="","",TEXT(' Matrice Tarifaire NON AL'!BN886,"0,0000")))</f>
        <v/>
      </c>
      <c r="BD883" t="str">
        <f>+IF($C883="","",IF(' Matrice Tarifaire NON AL'!BR886="","",TEXT(' Matrice Tarifaire NON AL'!BR886,"0,000")))</f>
        <v/>
      </c>
      <c r="BE883" t="str">
        <f>+IF($C883="","",IF(' Matrice Tarifaire NON AL'!BS886="","",VALUE(TEXT(' Matrice Tarifaire NON AL'!BS886,"0,00"))))</f>
        <v/>
      </c>
      <c r="BF883" t="str">
        <f>+IF($C883="","",IF(' Matrice Tarifaire NON AL'!BY886="","",' Matrice Tarifaire NON AL'!BY886))</f>
        <v/>
      </c>
      <c r="BG883" t="str">
        <f>+IF(C883="","",IF(' Matrice Tarifaire NON AL'!AK886="Composant de Box","999",IF(' Matrice Tarifaire NON AL'!AP886&lt;&gt;"",' Matrice Tarifaire NON AL'!AP886,IF(' Matrice Tarifaire NON AL'!AO886&lt;&gt;"",' Matrice Tarifaire NON AL'!AO886,' Matrice Tarifaire NON AL'!AN886))))</f>
        <v/>
      </c>
    </row>
    <row r="884" spans="1:59" x14ac:dyDescent="0.25">
      <c r="A884" t="str">
        <f>+IF($C884="","",IF(' Matrice Tarifaire NON AL'!N887="","",IF(' Matrice Tarifaire NON AL'!N887=0,"GTIN A 0 - Ne doit pas être mis dans PRE REF",TEXT(' Matrice Tarifaire NON AL'!N887,"00000000000000"))))</f>
        <v/>
      </c>
      <c r="B884" t="str">
        <f>+IF(C884="","",IF(L884=172,4,VLOOKUP(' Matrice Tarifaire NON AL'!AK887,Feuil3!$A$4:$B$14,2,0)))</f>
        <v/>
      </c>
      <c r="C884" t="str">
        <f>+IF(' Matrice Tarifaire NON AL'!O887="","",SUBSTITUTE(' Matrice Tarifaire NON AL'!O887,"CHAR (10)"," "))</f>
        <v/>
      </c>
      <c r="D884" t="str">
        <f>+IF($C884="","",SUBSTITUTE(' Matrice Tarifaire NON AL'!P887,"CHAR (13)"," "))</f>
        <v/>
      </c>
      <c r="E884" t="str">
        <f t="shared" si="40"/>
        <v/>
      </c>
      <c r="F884" t="str">
        <f>+IF($C884="","",IF(' Matrice Tarifaire NON AL'!AX887="","Non",' Matrice Tarifaire NON AL'!AX887))</f>
        <v/>
      </c>
      <c r="G884" t="str">
        <f>+IF($C884="","",IF(' Matrice Tarifaire NON AL'!Q887="DOMEDIA","MDD",IF(' Matrice Tarifaire NON AL'!Q887="APTA","MDD",IF(' Matrice Tarifaire NON AL'!Q887="TOP BUDGET","Premier Prix","MN"))))</f>
        <v/>
      </c>
      <c r="H884" t="str">
        <f>+IF($C884="","",' Matrice Tarifaire NON AL'!Q887)</f>
        <v/>
      </c>
      <c r="K884" t="str">
        <f>+IF($C884="","",' Matrice Tarifaire NON AL'!X887)</f>
        <v/>
      </c>
      <c r="L884" t="str">
        <f>+IF($C884="","",' Matrice Tarifaire NON AL'!X887)</f>
        <v/>
      </c>
      <c r="M884" t="str">
        <f>+IF($C884="","",' Matrice Tarifaire NON AL'!Y887)</f>
        <v/>
      </c>
      <c r="N884" t="str">
        <f>+IF($C884="","",' Matrice Tarifaire NON AL'!Z887)</f>
        <v/>
      </c>
      <c r="P884" t="str">
        <f>+IF(C884="","",IF(' Matrice Tarifaire NON AL'!X887&lt;&gt;168,"Non",""))</f>
        <v/>
      </c>
      <c r="Q884" t="str">
        <f>+IF($C884="","",' Matrice Tarifaire NON AL'!T887)</f>
        <v/>
      </c>
      <c r="R884" t="str">
        <f>+IF($C884="","",IF(' Matrice Tarifaire NON AL'!R887="","",' Matrice Tarifaire NON AL'!R887))</f>
        <v/>
      </c>
      <c r="S884" t="str">
        <f>+IF($C884="","",LEFT(' Matrice Tarifaire NON AL'!W887,1))</f>
        <v/>
      </c>
      <c r="T884" t="str">
        <f>+IF($C884="","",LEFT(' Matrice Tarifaire NON AL'!AY887,3))</f>
        <v/>
      </c>
      <c r="U884" t="str">
        <f t="shared" si="41"/>
        <v/>
      </c>
      <c r="V884" t="str">
        <f>+IF(C884="","",IF(VLOOKUP(' Matrice Tarifaire NON AL'!AK887,Feuil3!A:F,6,0)="Box",IF(' Matrice Tarifaire NON AL'!AL887="Mono-Référence","Homogène",IF(' Matrice Tarifaire NON AL'!AL887="Multi-Références","Panaché","")),IF(' Matrice Tarifaire NON AL'!AK887="A la Pièce","Composant sans Colisage",IF(' Matrice Tarifaire NON AL'!AK887="Composant de Box","Composant sans Colisage","Homogène"))))</f>
        <v/>
      </c>
      <c r="W884" t="str">
        <f>+IF($V884="","",VLOOKUP(' Matrice Tarifaire NON AL'!AK887,Feuil3!$A$4:$E$14,5,0))</f>
        <v/>
      </c>
      <c r="Y884" t="str">
        <f>+IF($V884="","",IF(VLOOKUP(' Matrice Tarifaire NON AL'!$AK887,Feuil3!$A$4:$D$14,4,0)="Palette",' Matrice Tarifaire NON AL'!AN887,""))</f>
        <v/>
      </c>
      <c r="AA884" t="str">
        <f>+IF($V884="","",IF(VLOOKUP(' Matrice Tarifaire NON AL'!$AK887,Feuil3!$A$4:$D$14,4,0)="Colis",' Matrice Tarifaire NON AL'!AN887,""))</f>
        <v/>
      </c>
      <c r="AC884" t="str">
        <f>+IF(V884="","",IF(VLOOKUP(' Matrice Tarifaire NON AL'!AK887,Feuil3!$A$4:$D$14,4,0)="Colis",IF(' Matrice Tarifaire NON AL'!AO887&gt;0,' Matrice Tarifaire NON AL'!AO887,""),""))</f>
        <v/>
      </c>
      <c r="AD884" t="str">
        <f t="shared" si="42"/>
        <v/>
      </c>
      <c r="AE884" t="str">
        <f>+IF(C884="","",' Matrice Tarifaire NON AL'!C887)</f>
        <v/>
      </c>
      <c r="AF884" t="str">
        <f>+IF(C884="","",' Matrice Tarifaire NON AL'!AQ887)</f>
        <v/>
      </c>
      <c r="AH884" t="str">
        <f>+IF(E884="","",' Matrice Tarifaire NON AL'!$U887)</f>
        <v/>
      </c>
      <c r="AI884" t="str">
        <f>+IF(F884="","",IF(' Matrice Tarifaire NON AL'!$V887="","",' Matrice Tarifaire NON AL'!$V887))</f>
        <v/>
      </c>
      <c r="AJ884" t="str">
        <f>+IF($C884="","",IF(' Matrice Tarifaire NON AL'!AZ887="","",' Matrice Tarifaire NON AL'!AZ887))</f>
        <v/>
      </c>
      <c r="AK884" t="str">
        <f>+IF($C884="","",IF(' Matrice Tarifaire NON AL'!BA887="","",' Matrice Tarifaire NON AL'!BA887))</f>
        <v/>
      </c>
      <c r="AL884" t="str">
        <f>+IF($C884="","",IF(' Matrice Tarifaire NON AL'!BB887="","",TEXT(' Matrice Tarifaire NON AL'!BB887,"0,0000")))</f>
        <v/>
      </c>
      <c r="AO884" t="str">
        <f>+IF($C884="","",IF(' Matrice Tarifaire NON AL'!BF887="","",TEXT(' Matrice Tarifaire NON AL'!BF887,"0,0000")))</f>
        <v/>
      </c>
      <c r="AP884" t="str">
        <f>+IF($C884="","",IF(' Matrice Tarifaire NON AL'!BG887="","",TEXT(' Matrice Tarifaire NON AL'!BG887,"0,0000")))</f>
        <v/>
      </c>
      <c r="AQ884" t="str">
        <f>+IF($C884="","",IF(' Matrice Tarifaire NON AL'!BH887="","",TEXT(' Matrice Tarifaire NON AL'!BH887,"0,0000")))</f>
        <v/>
      </c>
      <c r="AR884" t="str">
        <f>+IF($C884="","",IF(' Matrice Tarifaire NON AL'!BI887="","",TEXT(' Matrice Tarifaire NON AL'!BI887,"0,0000")))</f>
        <v/>
      </c>
      <c r="AS884" t="str">
        <f>+IF(C884="","",IF(' Matrice Tarifaire NON AL'!BJ887="","0",IF(' Matrice Tarifaire NON AL'!BJ887="","",' Matrice Tarifaire NON AL'!BJ887)))</f>
        <v/>
      </c>
      <c r="AT884" t="str">
        <f>+IF(C884="","",IF(' Matrice Tarifaire NON AL'!BK887="","",' Matrice Tarifaire NON AL'!$BK$6))</f>
        <v/>
      </c>
      <c r="AU884" t="str">
        <f>+IF(C884="","",IF(' Matrice Tarifaire NON AL'!BK887="","",TEXT(' Matrice Tarifaire NON AL'!BK887,"0,0000")))</f>
        <v/>
      </c>
      <c r="AV884" t="str">
        <f>+IF(C884="","",IF(' Matrice Tarifaire NON AL'!BL887="","",' Matrice Tarifaire NON AL'!$BL$6))</f>
        <v/>
      </c>
      <c r="AW884" t="str">
        <f>+IF(C884="","",IF(' Matrice Tarifaire NON AL'!BL887="","",TEXT(' Matrice Tarifaire NON AL'!BL887,"0,0000")))</f>
        <v/>
      </c>
      <c r="AX884" t="str">
        <f>+IF(C884="","",IF(' Matrice Tarifaire NON AL'!BM887="","",' Matrice Tarifaire NON AL'!$BM$6))</f>
        <v/>
      </c>
      <c r="AY884" t="str">
        <f>+IF(C884="","",IF(' Matrice Tarifaire NON AL'!BM887="","",TEXT(' Matrice Tarifaire NON AL'!BM887,"0,0000")))</f>
        <v/>
      </c>
      <c r="AZ884" t="str">
        <f>+IF(C884="","",IF(' Matrice Tarifaire NON AL'!BN887="","","Taxe DEEE"))</f>
        <v/>
      </c>
      <c r="BA884" t="str">
        <f>+IF(C884="","",IF(' Matrice Tarifaire NON AL'!BN887="","",TEXT(' Matrice Tarifaire NON AL'!BN887,"0,0000")))</f>
        <v/>
      </c>
      <c r="BD884" t="str">
        <f>+IF($C884="","",IF(' Matrice Tarifaire NON AL'!BR887="","",TEXT(' Matrice Tarifaire NON AL'!BR887,"0,000")))</f>
        <v/>
      </c>
      <c r="BE884" t="str">
        <f>+IF($C884="","",IF(' Matrice Tarifaire NON AL'!BS887="","",VALUE(TEXT(' Matrice Tarifaire NON AL'!BS887,"0,00"))))</f>
        <v/>
      </c>
      <c r="BF884" t="str">
        <f>+IF($C884="","",IF(' Matrice Tarifaire NON AL'!BY887="","",' Matrice Tarifaire NON AL'!BY887))</f>
        <v/>
      </c>
      <c r="BG884" t="str">
        <f>+IF(C884="","",IF(' Matrice Tarifaire NON AL'!AK887="Composant de Box","999",IF(' Matrice Tarifaire NON AL'!AP887&lt;&gt;"",' Matrice Tarifaire NON AL'!AP887,IF(' Matrice Tarifaire NON AL'!AO887&lt;&gt;"",' Matrice Tarifaire NON AL'!AO887,' Matrice Tarifaire NON AL'!AN887))))</f>
        <v/>
      </c>
    </row>
    <row r="885" spans="1:59" x14ac:dyDescent="0.25">
      <c r="A885" t="str">
        <f>+IF($C885="","",IF(' Matrice Tarifaire NON AL'!N888="","",IF(' Matrice Tarifaire NON AL'!N888=0,"GTIN A 0 - Ne doit pas être mis dans PRE REF",TEXT(' Matrice Tarifaire NON AL'!N888,"00000000000000"))))</f>
        <v/>
      </c>
      <c r="B885" t="str">
        <f>+IF(C885="","",IF(L885=172,4,VLOOKUP(' Matrice Tarifaire NON AL'!AK888,Feuil3!$A$4:$B$14,2,0)))</f>
        <v/>
      </c>
      <c r="C885" t="str">
        <f>+IF(' Matrice Tarifaire NON AL'!O888="","",SUBSTITUTE(' Matrice Tarifaire NON AL'!O888,"CHAR (10)"," "))</f>
        <v/>
      </c>
      <c r="D885" t="str">
        <f>+IF($C885="","",SUBSTITUTE(' Matrice Tarifaire NON AL'!P888,"CHAR (13)"," "))</f>
        <v/>
      </c>
      <c r="E885" t="str">
        <f t="shared" si="40"/>
        <v/>
      </c>
      <c r="F885" t="str">
        <f>+IF($C885="","",IF(' Matrice Tarifaire NON AL'!AX888="","Non",' Matrice Tarifaire NON AL'!AX888))</f>
        <v/>
      </c>
      <c r="G885" t="str">
        <f>+IF($C885="","",IF(' Matrice Tarifaire NON AL'!Q888="DOMEDIA","MDD",IF(' Matrice Tarifaire NON AL'!Q888="APTA","MDD",IF(' Matrice Tarifaire NON AL'!Q888="TOP BUDGET","Premier Prix","MN"))))</f>
        <v/>
      </c>
      <c r="H885" t="str">
        <f>+IF($C885="","",' Matrice Tarifaire NON AL'!Q888)</f>
        <v/>
      </c>
      <c r="K885" t="str">
        <f>+IF($C885="","",' Matrice Tarifaire NON AL'!X888)</f>
        <v/>
      </c>
      <c r="L885" t="str">
        <f>+IF($C885="","",' Matrice Tarifaire NON AL'!X888)</f>
        <v/>
      </c>
      <c r="M885" t="str">
        <f>+IF($C885="","",' Matrice Tarifaire NON AL'!Y888)</f>
        <v/>
      </c>
      <c r="N885" t="str">
        <f>+IF($C885="","",' Matrice Tarifaire NON AL'!Z888)</f>
        <v/>
      </c>
      <c r="P885" t="str">
        <f>+IF(C885="","",IF(' Matrice Tarifaire NON AL'!X888&lt;&gt;168,"Non",""))</f>
        <v/>
      </c>
      <c r="Q885" t="str">
        <f>+IF($C885="","",' Matrice Tarifaire NON AL'!T888)</f>
        <v/>
      </c>
      <c r="R885" t="str">
        <f>+IF($C885="","",IF(' Matrice Tarifaire NON AL'!R888="","",' Matrice Tarifaire NON AL'!R888))</f>
        <v/>
      </c>
      <c r="S885" t="str">
        <f>+IF($C885="","",LEFT(' Matrice Tarifaire NON AL'!W888,1))</f>
        <v/>
      </c>
      <c r="T885" t="str">
        <f>+IF($C885="","",LEFT(' Matrice Tarifaire NON AL'!AY888,3))</f>
        <v/>
      </c>
      <c r="U885" t="str">
        <f t="shared" si="41"/>
        <v/>
      </c>
      <c r="V885" t="str">
        <f>+IF(C885="","",IF(VLOOKUP(' Matrice Tarifaire NON AL'!AK888,Feuil3!A:F,6,0)="Box",IF(' Matrice Tarifaire NON AL'!AL888="Mono-Référence","Homogène",IF(' Matrice Tarifaire NON AL'!AL888="Multi-Références","Panaché","")),IF(' Matrice Tarifaire NON AL'!AK888="A la Pièce","Composant sans Colisage",IF(' Matrice Tarifaire NON AL'!AK888="Composant de Box","Composant sans Colisage","Homogène"))))</f>
        <v/>
      </c>
      <c r="W885" t="str">
        <f>+IF($V885="","",VLOOKUP(' Matrice Tarifaire NON AL'!AK888,Feuil3!$A$4:$E$14,5,0))</f>
        <v/>
      </c>
      <c r="Y885" t="str">
        <f>+IF($V885="","",IF(VLOOKUP(' Matrice Tarifaire NON AL'!$AK888,Feuil3!$A$4:$D$14,4,0)="Palette",' Matrice Tarifaire NON AL'!AN888,""))</f>
        <v/>
      </c>
      <c r="AA885" t="str">
        <f>+IF($V885="","",IF(VLOOKUP(' Matrice Tarifaire NON AL'!$AK888,Feuil3!$A$4:$D$14,4,0)="Colis",' Matrice Tarifaire NON AL'!AN888,""))</f>
        <v/>
      </c>
      <c r="AC885" t="str">
        <f>+IF(V885="","",IF(VLOOKUP(' Matrice Tarifaire NON AL'!AK888,Feuil3!$A$4:$D$14,4,0)="Colis",IF(' Matrice Tarifaire NON AL'!AO888&gt;0,' Matrice Tarifaire NON AL'!AO888,""),""))</f>
        <v/>
      </c>
      <c r="AD885" t="str">
        <f t="shared" si="42"/>
        <v/>
      </c>
      <c r="AE885" t="str">
        <f>+IF(C885="","",' Matrice Tarifaire NON AL'!C888)</f>
        <v/>
      </c>
      <c r="AF885" t="str">
        <f>+IF(C885="","",' Matrice Tarifaire NON AL'!AQ888)</f>
        <v/>
      </c>
      <c r="AH885" t="str">
        <f>+IF(E885="","",' Matrice Tarifaire NON AL'!$U888)</f>
        <v/>
      </c>
      <c r="AI885" t="str">
        <f>+IF(F885="","",IF(' Matrice Tarifaire NON AL'!$V888="","",' Matrice Tarifaire NON AL'!$V888))</f>
        <v/>
      </c>
      <c r="AJ885" t="str">
        <f>+IF($C885="","",IF(' Matrice Tarifaire NON AL'!AZ888="","",' Matrice Tarifaire NON AL'!AZ888))</f>
        <v/>
      </c>
      <c r="AK885" t="str">
        <f>+IF($C885="","",IF(' Matrice Tarifaire NON AL'!BA888="","",' Matrice Tarifaire NON AL'!BA888))</f>
        <v/>
      </c>
      <c r="AL885" t="str">
        <f>+IF($C885="","",IF(' Matrice Tarifaire NON AL'!BB888="","",TEXT(' Matrice Tarifaire NON AL'!BB888,"0,0000")))</f>
        <v/>
      </c>
      <c r="AO885" t="str">
        <f>+IF($C885="","",IF(' Matrice Tarifaire NON AL'!BF888="","",TEXT(' Matrice Tarifaire NON AL'!BF888,"0,0000")))</f>
        <v/>
      </c>
      <c r="AP885" t="str">
        <f>+IF($C885="","",IF(' Matrice Tarifaire NON AL'!BG888="","",TEXT(' Matrice Tarifaire NON AL'!BG888,"0,0000")))</f>
        <v/>
      </c>
      <c r="AQ885" t="str">
        <f>+IF($C885="","",IF(' Matrice Tarifaire NON AL'!BH888="","",TEXT(' Matrice Tarifaire NON AL'!BH888,"0,0000")))</f>
        <v/>
      </c>
      <c r="AR885" t="str">
        <f>+IF($C885="","",IF(' Matrice Tarifaire NON AL'!BI888="","",TEXT(' Matrice Tarifaire NON AL'!BI888,"0,0000")))</f>
        <v/>
      </c>
      <c r="AS885" t="str">
        <f>+IF(C885="","",IF(' Matrice Tarifaire NON AL'!BJ888="","0",IF(' Matrice Tarifaire NON AL'!BJ888="","",' Matrice Tarifaire NON AL'!BJ888)))</f>
        <v/>
      </c>
      <c r="AT885" t="str">
        <f>+IF(C885="","",IF(' Matrice Tarifaire NON AL'!BK888="","",' Matrice Tarifaire NON AL'!$BK$6))</f>
        <v/>
      </c>
      <c r="AU885" t="str">
        <f>+IF(C885="","",IF(' Matrice Tarifaire NON AL'!BK888="","",TEXT(' Matrice Tarifaire NON AL'!BK888,"0,0000")))</f>
        <v/>
      </c>
      <c r="AV885" t="str">
        <f>+IF(C885="","",IF(' Matrice Tarifaire NON AL'!BL888="","",' Matrice Tarifaire NON AL'!$BL$6))</f>
        <v/>
      </c>
      <c r="AW885" t="str">
        <f>+IF(C885="","",IF(' Matrice Tarifaire NON AL'!BL888="","",TEXT(' Matrice Tarifaire NON AL'!BL888,"0,0000")))</f>
        <v/>
      </c>
      <c r="AX885" t="str">
        <f>+IF(C885="","",IF(' Matrice Tarifaire NON AL'!BM888="","",' Matrice Tarifaire NON AL'!$BM$6))</f>
        <v/>
      </c>
      <c r="AY885" t="str">
        <f>+IF(C885="","",IF(' Matrice Tarifaire NON AL'!BM888="","",TEXT(' Matrice Tarifaire NON AL'!BM888,"0,0000")))</f>
        <v/>
      </c>
      <c r="AZ885" t="str">
        <f>+IF(C885="","",IF(' Matrice Tarifaire NON AL'!BN888="","","Taxe DEEE"))</f>
        <v/>
      </c>
      <c r="BA885" t="str">
        <f>+IF(C885="","",IF(' Matrice Tarifaire NON AL'!BN888="","",TEXT(' Matrice Tarifaire NON AL'!BN888,"0,0000")))</f>
        <v/>
      </c>
      <c r="BD885" t="str">
        <f>+IF($C885="","",IF(' Matrice Tarifaire NON AL'!BR888="","",TEXT(' Matrice Tarifaire NON AL'!BR888,"0,000")))</f>
        <v/>
      </c>
      <c r="BE885" t="str">
        <f>+IF($C885="","",IF(' Matrice Tarifaire NON AL'!BS888="","",VALUE(TEXT(' Matrice Tarifaire NON AL'!BS888,"0,00"))))</f>
        <v/>
      </c>
      <c r="BF885" t="str">
        <f>+IF($C885="","",IF(' Matrice Tarifaire NON AL'!BY888="","",' Matrice Tarifaire NON AL'!BY888))</f>
        <v/>
      </c>
      <c r="BG885" t="str">
        <f>+IF(C885="","",IF(' Matrice Tarifaire NON AL'!AK888="Composant de Box","999",IF(' Matrice Tarifaire NON AL'!AP888&lt;&gt;"",' Matrice Tarifaire NON AL'!AP888,IF(' Matrice Tarifaire NON AL'!AO888&lt;&gt;"",' Matrice Tarifaire NON AL'!AO888,' Matrice Tarifaire NON AL'!AN888))))</f>
        <v/>
      </c>
    </row>
    <row r="886" spans="1:59" x14ac:dyDescent="0.25">
      <c r="A886" t="str">
        <f>+IF($C886="","",IF(' Matrice Tarifaire NON AL'!N889="","",IF(' Matrice Tarifaire NON AL'!N889=0,"GTIN A 0 - Ne doit pas être mis dans PRE REF",TEXT(' Matrice Tarifaire NON AL'!N889,"00000000000000"))))</f>
        <v/>
      </c>
      <c r="B886" t="str">
        <f>+IF(C886="","",IF(L886=172,4,VLOOKUP(' Matrice Tarifaire NON AL'!AK889,Feuil3!$A$4:$B$14,2,0)))</f>
        <v/>
      </c>
      <c r="C886" t="str">
        <f>+IF(' Matrice Tarifaire NON AL'!O889="","",SUBSTITUTE(' Matrice Tarifaire NON AL'!O889,"CHAR (10)"," "))</f>
        <v/>
      </c>
      <c r="D886" t="str">
        <f>+IF($C886="","",SUBSTITUTE(' Matrice Tarifaire NON AL'!P889,"CHAR (13)"," "))</f>
        <v/>
      </c>
      <c r="E886" t="str">
        <f t="shared" si="40"/>
        <v/>
      </c>
      <c r="F886" t="str">
        <f>+IF($C886="","",IF(' Matrice Tarifaire NON AL'!AX889="","Non",' Matrice Tarifaire NON AL'!AX889))</f>
        <v/>
      </c>
      <c r="G886" t="str">
        <f>+IF($C886="","",IF(' Matrice Tarifaire NON AL'!Q889="DOMEDIA","MDD",IF(' Matrice Tarifaire NON AL'!Q889="APTA","MDD",IF(' Matrice Tarifaire NON AL'!Q889="TOP BUDGET","Premier Prix","MN"))))</f>
        <v/>
      </c>
      <c r="H886" t="str">
        <f>+IF($C886="","",' Matrice Tarifaire NON AL'!Q889)</f>
        <v/>
      </c>
      <c r="K886" t="str">
        <f>+IF($C886="","",' Matrice Tarifaire NON AL'!X889)</f>
        <v/>
      </c>
      <c r="L886" t="str">
        <f>+IF($C886="","",' Matrice Tarifaire NON AL'!X889)</f>
        <v/>
      </c>
      <c r="M886" t="str">
        <f>+IF($C886="","",' Matrice Tarifaire NON AL'!Y889)</f>
        <v/>
      </c>
      <c r="N886" t="str">
        <f>+IF($C886="","",' Matrice Tarifaire NON AL'!Z889)</f>
        <v/>
      </c>
      <c r="P886" t="str">
        <f>+IF(C886="","",IF(' Matrice Tarifaire NON AL'!X889&lt;&gt;168,"Non",""))</f>
        <v/>
      </c>
      <c r="Q886" t="str">
        <f>+IF($C886="","",' Matrice Tarifaire NON AL'!T889)</f>
        <v/>
      </c>
      <c r="R886" t="str">
        <f>+IF($C886="","",IF(' Matrice Tarifaire NON AL'!R889="","",' Matrice Tarifaire NON AL'!R889))</f>
        <v/>
      </c>
      <c r="S886" t="str">
        <f>+IF($C886="","",LEFT(' Matrice Tarifaire NON AL'!W889,1))</f>
        <v/>
      </c>
      <c r="T886" t="str">
        <f>+IF($C886="","",LEFT(' Matrice Tarifaire NON AL'!AY889,3))</f>
        <v/>
      </c>
      <c r="U886" t="str">
        <f t="shared" si="41"/>
        <v/>
      </c>
      <c r="V886" t="str">
        <f>+IF(C886="","",IF(VLOOKUP(' Matrice Tarifaire NON AL'!AK889,Feuil3!A:F,6,0)="Box",IF(' Matrice Tarifaire NON AL'!AL889="Mono-Référence","Homogène",IF(' Matrice Tarifaire NON AL'!AL889="Multi-Références","Panaché","")),IF(' Matrice Tarifaire NON AL'!AK889="A la Pièce","Composant sans Colisage",IF(' Matrice Tarifaire NON AL'!AK889="Composant de Box","Composant sans Colisage","Homogène"))))</f>
        <v/>
      </c>
      <c r="W886" t="str">
        <f>+IF($V886="","",VLOOKUP(' Matrice Tarifaire NON AL'!AK889,Feuil3!$A$4:$E$14,5,0))</f>
        <v/>
      </c>
      <c r="Y886" t="str">
        <f>+IF($V886="","",IF(VLOOKUP(' Matrice Tarifaire NON AL'!$AK889,Feuil3!$A$4:$D$14,4,0)="Palette",' Matrice Tarifaire NON AL'!AN889,""))</f>
        <v/>
      </c>
      <c r="AA886" t="str">
        <f>+IF($V886="","",IF(VLOOKUP(' Matrice Tarifaire NON AL'!$AK889,Feuil3!$A$4:$D$14,4,0)="Colis",' Matrice Tarifaire NON AL'!AN889,""))</f>
        <v/>
      </c>
      <c r="AC886" t="str">
        <f>+IF(V886="","",IF(VLOOKUP(' Matrice Tarifaire NON AL'!AK889,Feuil3!$A$4:$D$14,4,0)="Colis",IF(' Matrice Tarifaire NON AL'!AO889&gt;0,' Matrice Tarifaire NON AL'!AO889,""),""))</f>
        <v/>
      </c>
      <c r="AD886" t="str">
        <f t="shared" si="42"/>
        <v/>
      </c>
      <c r="AE886" t="str">
        <f>+IF(C886="","",' Matrice Tarifaire NON AL'!C889)</f>
        <v/>
      </c>
      <c r="AF886" t="str">
        <f>+IF(C886="","",' Matrice Tarifaire NON AL'!AQ889)</f>
        <v/>
      </c>
      <c r="AH886" t="str">
        <f>+IF(E886="","",' Matrice Tarifaire NON AL'!$U889)</f>
        <v/>
      </c>
      <c r="AI886" t="str">
        <f>+IF(F886="","",IF(' Matrice Tarifaire NON AL'!$V889="","",' Matrice Tarifaire NON AL'!$V889))</f>
        <v/>
      </c>
      <c r="AJ886" t="str">
        <f>+IF($C886="","",IF(' Matrice Tarifaire NON AL'!AZ889="","",' Matrice Tarifaire NON AL'!AZ889))</f>
        <v/>
      </c>
      <c r="AK886" t="str">
        <f>+IF($C886="","",IF(' Matrice Tarifaire NON AL'!BA889="","",' Matrice Tarifaire NON AL'!BA889))</f>
        <v/>
      </c>
      <c r="AL886" t="str">
        <f>+IF($C886="","",IF(' Matrice Tarifaire NON AL'!BB889="","",TEXT(' Matrice Tarifaire NON AL'!BB889,"0,0000")))</f>
        <v/>
      </c>
      <c r="AO886" t="str">
        <f>+IF($C886="","",IF(' Matrice Tarifaire NON AL'!BF889="","",TEXT(' Matrice Tarifaire NON AL'!BF889,"0,0000")))</f>
        <v/>
      </c>
      <c r="AP886" t="str">
        <f>+IF($C886="","",IF(' Matrice Tarifaire NON AL'!BG889="","",TEXT(' Matrice Tarifaire NON AL'!BG889,"0,0000")))</f>
        <v/>
      </c>
      <c r="AQ886" t="str">
        <f>+IF($C886="","",IF(' Matrice Tarifaire NON AL'!BH889="","",TEXT(' Matrice Tarifaire NON AL'!BH889,"0,0000")))</f>
        <v/>
      </c>
      <c r="AR886" t="str">
        <f>+IF($C886="","",IF(' Matrice Tarifaire NON AL'!BI889="","",TEXT(' Matrice Tarifaire NON AL'!BI889,"0,0000")))</f>
        <v/>
      </c>
      <c r="AS886" t="str">
        <f>+IF(C886="","",IF(' Matrice Tarifaire NON AL'!BJ889="","0",IF(' Matrice Tarifaire NON AL'!BJ889="","",' Matrice Tarifaire NON AL'!BJ889)))</f>
        <v/>
      </c>
      <c r="AT886" t="str">
        <f>+IF(C886="","",IF(' Matrice Tarifaire NON AL'!BK889="","",' Matrice Tarifaire NON AL'!$BK$6))</f>
        <v/>
      </c>
      <c r="AU886" t="str">
        <f>+IF(C886="","",IF(' Matrice Tarifaire NON AL'!BK889="","",TEXT(' Matrice Tarifaire NON AL'!BK889,"0,0000")))</f>
        <v/>
      </c>
      <c r="AV886" t="str">
        <f>+IF(C886="","",IF(' Matrice Tarifaire NON AL'!BL889="","",' Matrice Tarifaire NON AL'!$BL$6))</f>
        <v/>
      </c>
      <c r="AW886" t="str">
        <f>+IF(C886="","",IF(' Matrice Tarifaire NON AL'!BL889="","",TEXT(' Matrice Tarifaire NON AL'!BL889,"0,0000")))</f>
        <v/>
      </c>
      <c r="AX886" t="str">
        <f>+IF(C886="","",IF(' Matrice Tarifaire NON AL'!BM889="","",' Matrice Tarifaire NON AL'!$BM$6))</f>
        <v/>
      </c>
      <c r="AY886" t="str">
        <f>+IF(C886="","",IF(' Matrice Tarifaire NON AL'!BM889="","",TEXT(' Matrice Tarifaire NON AL'!BM889,"0,0000")))</f>
        <v/>
      </c>
      <c r="AZ886" t="str">
        <f>+IF(C886="","",IF(' Matrice Tarifaire NON AL'!BN889="","","Taxe DEEE"))</f>
        <v/>
      </c>
      <c r="BA886" t="str">
        <f>+IF(C886="","",IF(' Matrice Tarifaire NON AL'!BN889="","",TEXT(' Matrice Tarifaire NON AL'!BN889,"0,0000")))</f>
        <v/>
      </c>
      <c r="BD886" t="str">
        <f>+IF($C886="","",IF(' Matrice Tarifaire NON AL'!BR889="","",TEXT(' Matrice Tarifaire NON AL'!BR889,"0,000")))</f>
        <v/>
      </c>
      <c r="BE886" t="str">
        <f>+IF($C886="","",IF(' Matrice Tarifaire NON AL'!BS889="","",VALUE(TEXT(' Matrice Tarifaire NON AL'!BS889,"0,00"))))</f>
        <v/>
      </c>
      <c r="BF886" t="str">
        <f>+IF($C886="","",IF(' Matrice Tarifaire NON AL'!BY889="","",' Matrice Tarifaire NON AL'!BY889))</f>
        <v/>
      </c>
      <c r="BG886" t="str">
        <f>+IF(C886="","",IF(' Matrice Tarifaire NON AL'!AK889="Composant de Box","999",IF(' Matrice Tarifaire NON AL'!AP889&lt;&gt;"",' Matrice Tarifaire NON AL'!AP889,IF(' Matrice Tarifaire NON AL'!AO889&lt;&gt;"",' Matrice Tarifaire NON AL'!AO889,' Matrice Tarifaire NON AL'!AN889))))</f>
        <v/>
      </c>
    </row>
    <row r="887" spans="1:59" x14ac:dyDescent="0.25">
      <c r="A887" t="str">
        <f>+IF($C887="","",IF(' Matrice Tarifaire NON AL'!N890="","",IF(' Matrice Tarifaire NON AL'!N890=0,"GTIN A 0 - Ne doit pas être mis dans PRE REF",TEXT(' Matrice Tarifaire NON AL'!N890,"00000000000000"))))</f>
        <v/>
      </c>
      <c r="B887" t="str">
        <f>+IF(C887="","",IF(L887=172,4,VLOOKUP(' Matrice Tarifaire NON AL'!AK890,Feuil3!$A$4:$B$14,2,0)))</f>
        <v/>
      </c>
      <c r="C887" t="str">
        <f>+IF(' Matrice Tarifaire NON AL'!O890="","",SUBSTITUTE(' Matrice Tarifaire NON AL'!O890,"CHAR (10)"," "))</f>
        <v/>
      </c>
      <c r="D887" t="str">
        <f>+IF($C887="","",SUBSTITUTE(' Matrice Tarifaire NON AL'!P890,"CHAR (13)"," "))</f>
        <v/>
      </c>
      <c r="E887" t="str">
        <f t="shared" si="40"/>
        <v/>
      </c>
      <c r="F887" t="str">
        <f>+IF($C887="","",IF(' Matrice Tarifaire NON AL'!AX890="","Non",' Matrice Tarifaire NON AL'!AX890))</f>
        <v/>
      </c>
      <c r="G887" t="str">
        <f>+IF($C887="","",IF(' Matrice Tarifaire NON AL'!Q890="DOMEDIA","MDD",IF(' Matrice Tarifaire NON AL'!Q890="APTA","MDD",IF(' Matrice Tarifaire NON AL'!Q890="TOP BUDGET","Premier Prix","MN"))))</f>
        <v/>
      </c>
      <c r="H887" t="str">
        <f>+IF($C887="","",' Matrice Tarifaire NON AL'!Q890)</f>
        <v/>
      </c>
      <c r="K887" t="str">
        <f>+IF($C887="","",' Matrice Tarifaire NON AL'!X890)</f>
        <v/>
      </c>
      <c r="L887" t="str">
        <f>+IF($C887="","",' Matrice Tarifaire NON AL'!X890)</f>
        <v/>
      </c>
      <c r="M887" t="str">
        <f>+IF($C887="","",' Matrice Tarifaire NON AL'!Y890)</f>
        <v/>
      </c>
      <c r="N887" t="str">
        <f>+IF($C887="","",' Matrice Tarifaire NON AL'!Z890)</f>
        <v/>
      </c>
      <c r="P887" t="str">
        <f>+IF(C887="","",IF(' Matrice Tarifaire NON AL'!X890&lt;&gt;168,"Non",""))</f>
        <v/>
      </c>
      <c r="Q887" t="str">
        <f>+IF($C887="","",' Matrice Tarifaire NON AL'!T890)</f>
        <v/>
      </c>
      <c r="R887" t="str">
        <f>+IF($C887="","",IF(' Matrice Tarifaire NON AL'!R890="","",' Matrice Tarifaire NON AL'!R890))</f>
        <v/>
      </c>
      <c r="S887" t="str">
        <f>+IF($C887="","",LEFT(' Matrice Tarifaire NON AL'!W890,1))</f>
        <v/>
      </c>
      <c r="T887" t="str">
        <f>+IF($C887="","",LEFT(' Matrice Tarifaire NON AL'!AY890,3))</f>
        <v/>
      </c>
      <c r="U887" t="str">
        <f t="shared" si="41"/>
        <v/>
      </c>
      <c r="V887" t="str">
        <f>+IF(C887="","",IF(VLOOKUP(' Matrice Tarifaire NON AL'!AK890,Feuil3!A:F,6,0)="Box",IF(' Matrice Tarifaire NON AL'!AL890="Mono-Référence","Homogène",IF(' Matrice Tarifaire NON AL'!AL890="Multi-Références","Panaché","")),IF(' Matrice Tarifaire NON AL'!AK890="A la Pièce","Composant sans Colisage",IF(' Matrice Tarifaire NON AL'!AK890="Composant de Box","Composant sans Colisage","Homogène"))))</f>
        <v/>
      </c>
      <c r="W887" t="str">
        <f>+IF($V887="","",VLOOKUP(' Matrice Tarifaire NON AL'!AK890,Feuil3!$A$4:$E$14,5,0))</f>
        <v/>
      </c>
      <c r="Y887" t="str">
        <f>+IF($V887="","",IF(VLOOKUP(' Matrice Tarifaire NON AL'!$AK890,Feuil3!$A$4:$D$14,4,0)="Palette",' Matrice Tarifaire NON AL'!AN890,""))</f>
        <v/>
      </c>
      <c r="AA887" t="str">
        <f>+IF($V887="","",IF(VLOOKUP(' Matrice Tarifaire NON AL'!$AK890,Feuil3!$A$4:$D$14,4,0)="Colis",' Matrice Tarifaire NON AL'!AN890,""))</f>
        <v/>
      </c>
      <c r="AC887" t="str">
        <f>+IF(V887="","",IF(VLOOKUP(' Matrice Tarifaire NON AL'!AK890,Feuil3!$A$4:$D$14,4,0)="Colis",IF(' Matrice Tarifaire NON AL'!AO890&gt;0,' Matrice Tarifaire NON AL'!AO890,""),""))</f>
        <v/>
      </c>
      <c r="AD887" t="str">
        <f t="shared" si="42"/>
        <v/>
      </c>
      <c r="AE887" t="str">
        <f>+IF(C887="","",' Matrice Tarifaire NON AL'!C890)</f>
        <v/>
      </c>
      <c r="AF887" t="str">
        <f>+IF(C887="","",' Matrice Tarifaire NON AL'!AQ890)</f>
        <v/>
      </c>
      <c r="AH887" t="str">
        <f>+IF(E887="","",' Matrice Tarifaire NON AL'!$U890)</f>
        <v/>
      </c>
      <c r="AI887" t="str">
        <f>+IF(F887="","",IF(' Matrice Tarifaire NON AL'!$V890="","",' Matrice Tarifaire NON AL'!$V890))</f>
        <v/>
      </c>
      <c r="AJ887" t="str">
        <f>+IF($C887="","",IF(' Matrice Tarifaire NON AL'!AZ890="","",' Matrice Tarifaire NON AL'!AZ890))</f>
        <v/>
      </c>
      <c r="AK887" t="str">
        <f>+IF($C887="","",IF(' Matrice Tarifaire NON AL'!BA890="","",' Matrice Tarifaire NON AL'!BA890))</f>
        <v/>
      </c>
      <c r="AL887" t="str">
        <f>+IF($C887="","",IF(' Matrice Tarifaire NON AL'!BB890="","",TEXT(' Matrice Tarifaire NON AL'!BB890,"0,0000")))</f>
        <v/>
      </c>
      <c r="AO887" t="str">
        <f>+IF($C887="","",IF(' Matrice Tarifaire NON AL'!BF890="","",TEXT(' Matrice Tarifaire NON AL'!BF890,"0,0000")))</f>
        <v/>
      </c>
      <c r="AP887" t="str">
        <f>+IF($C887="","",IF(' Matrice Tarifaire NON AL'!BG890="","",TEXT(' Matrice Tarifaire NON AL'!BG890,"0,0000")))</f>
        <v/>
      </c>
      <c r="AQ887" t="str">
        <f>+IF($C887="","",IF(' Matrice Tarifaire NON AL'!BH890="","",TEXT(' Matrice Tarifaire NON AL'!BH890,"0,0000")))</f>
        <v/>
      </c>
      <c r="AR887" t="str">
        <f>+IF($C887="","",IF(' Matrice Tarifaire NON AL'!BI890="","",TEXT(' Matrice Tarifaire NON AL'!BI890,"0,0000")))</f>
        <v/>
      </c>
      <c r="AS887" t="str">
        <f>+IF(C887="","",IF(' Matrice Tarifaire NON AL'!BJ890="","0",IF(' Matrice Tarifaire NON AL'!BJ890="","",' Matrice Tarifaire NON AL'!BJ890)))</f>
        <v/>
      </c>
      <c r="AT887" t="str">
        <f>+IF(C887="","",IF(' Matrice Tarifaire NON AL'!BK890="","",' Matrice Tarifaire NON AL'!$BK$6))</f>
        <v/>
      </c>
      <c r="AU887" t="str">
        <f>+IF(C887="","",IF(' Matrice Tarifaire NON AL'!BK890="","",TEXT(' Matrice Tarifaire NON AL'!BK890,"0,0000")))</f>
        <v/>
      </c>
      <c r="AV887" t="str">
        <f>+IF(C887="","",IF(' Matrice Tarifaire NON AL'!BL890="","",' Matrice Tarifaire NON AL'!$BL$6))</f>
        <v/>
      </c>
      <c r="AW887" t="str">
        <f>+IF(C887="","",IF(' Matrice Tarifaire NON AL'!BL890="","",TEXT(' Matrice Tarifaire NON AL'!BL890,"0,0000")))</f>
        <v/>
      </c>
      <c r="AX887" t="str">
        <f>+IF(C887="","",IF(' Matrice Tarifaire NON AL'!BM890="","",' Matrice Tarifaire NON AL'!$BM$6))</f>
        <v/>
      </c>
      <c r="AY887" t="str">
        <f>+IF(C887="","",IF(' Matrice Tarifaire NON AL'!BM890="","",TEXT(' Matrice Tarifaire NON AL'!BM890,"0,0000")))</f>
        <v/>
      </c>
      <c r="AZ887" t="str">
        <f>+IF(C887="","",IF(' Matrice Tarifaire NON AL'!BN890="","","Taxe DEEE"))</f>
        <v/>
      </c>
      <c r="BA887" t="str">
        <f>+IF(C887="","",IF(' Matrice Tarifaire NON AL'!BN890="","",TEXT(' Matrice Tarifaire NON AL'!BN890,"0,0000")))</f>
        <v/>
      </c>
      <c r="BD887" t="str">
        <f>+IF($C887="","",IF(' Matrice Tarifaire NON AL'!BR890="","",TEXT(' Matrice Tarifaire NON AL'!BR890,"0,000")))</f>
        <v/>
      </c>
      <c r="BE887" t="str">
        <f>+IF($C887="","",IF(' Matrice Tarifaire NON AL'!BS890="","",VALUE(TEXT(' Matrice Tarifaire NON AL'!BS890,"0,00"))))</f>
        <v/>
      </c>
      <c r="BF887" t="str">
        <f>+IF($C887="","",IF(' Matrice Tarifaire NON AL'!BY890="","",' Matrice Tarifaire NON AL'!BY890))</f>
        <v/>
      </c>
      <c r="BG887" t="str">
        <f>+IF(C887="","",IF(' Matrice Tarifaire NON AL'!AK890="Composant de Box","999",IF(' Matrice Tarifaire NON AL'!AP890&lt;&gt;"",' Matrice Tarifaire NON AL'!AP890,IF(' Matrice Tarifaire NON AL'!AO890&lt;&gt;"",' Matrice Tarifaire NON AL'!AO890,' Matrice Tarifaire NON AL'!AN890))))</f>
        <v/>
      </c>
    </row>
    <row r="888" spans="1:59" x14ac:dyDescent="0.25">
      <c r="A888" t="str">
        <f>+IF($C888="","",IF(' Matrice Tarifaire NON AL'!N891="","",IF(' Matrice Tarifaire NON AL'!N891=0,"GTIN A 0 - Ne doit pas être mis dans PRE REF",TEXT(' Matrice Tarifaire NON AL'!N891,"00000000000000"))))</f>
        <v/>
      </c>
      <c r="B888" t="str">
        <f>+IF(C888="","",IF(L888=172,4,VLOOKUP(' Matrice Tarifaire NON AL'!AK891,Feuil3!$A$4:$B$14,2,0)))</f>
        <v/>
      </c>
      <c r="C888" t="str">
        <f>+IF(' Matrice Tarifaire NON AL'!O891="","",SUBSTITUTE(' Matrice Tarifaire NON AL'!O891,"CHAR (10)"," "))</f>
        <v/>
      </c>
      <c r="D888" t="str">
        <f>+IF($C888="","",SUBSTITUTE(' Matrice Tarifaire NON AL'!P891,"CHAR (13)"," "))</f>
        <v/>
      </c>
      <c r="E888" t="str">
        <f t="shared" si="40"/>
        <v/>
      </c>
      <c r="F888" t="str">
        <f>+IF($C888="","",IF(' Matrice Tarifaire NON AL'!AX891="","Non",' Matrice Tarifaire NON AL'!AX891))</f>
        <v/>
      </c>
      <c r="G888" t="str">
        <f>+IF($C888="","",IF(' Matrice Tarifaire NON AL'!Q891="DOMEDIA","MDD",IF(' Matrice Tarifaire NON AL'!Q891="APTA","MDD",IF(' Matrice Tarifaire NON AL'!Q891="TOP BUDGET","Premier Prix","MN"))))</f>
        <v/>
      </c>
      <c r="H888" t="str">
        <f>+IF($C888="","",' Matrice Tarifaire NON AL'!Q891)</f>
        <v/>
      </c>
      <c r="K888" t="str">
        <f>+IF($C888="","",' Matrice Tarifaire NON AL'!X891)</f>
        <v/>
      </c>
      <c r="L888" t="str">
        <f>+IF($C888="","",' Matrice Tarifaire NON AL'!X891)</f>
        <v/>
      </c>
      <c r="M888" t="str">
        <f>+IF($C888="","",' Matrice Tarifaire NON AL'!Y891)</f>
        <v/>
      </c>
      <c r="N888" t="str">
        <f>+IF($C888="","",' Matrice Tarifaire NON AL'!Z891)</f>
        <v/>
      </c>
      <c r="P888" t="str">
        <f>+IF(C888="","",IF(' Matrice Tarifaire NON AL'!X891&lt;&gt;168,"Non",""))</f>
        <v/>
      </c>
      <c r="Q888" t="str">
        <f>+IF($C888="","",' Matrice Tarifaire NON AL'!T891)</f>
        <v/>
      </c>
      <c r="R888" t="str">
        <f>+IF($C888="","",IF(' Matrice Tarifaire NON AL'!R891="","",' Matrice Tarifaire NON AL'!R891))</f>
        <v/>
      </c>
      <c r="S888" t="str">
        <f>+IF($C888="","",LEFT(' Matrice Tarifaire NON AL'!W891,1))</f>
        <v/>
      </c>
      <c r="T888" t="str">
        <f>+IF($C888="","",LEFT(' Matrice Tarifaire NON AL'!AY891,3))</f>
        <v/>
      </c>
      <c r="U888" t="str">
        <f t="shared" si="41"/>
        <v/>
      </c>
      <c r="V888" t="str">
        <f>+IF(C888="","",IF(VLOOKUP(' Matrice Tarifaire NON AL'!AK891,Feuil3!A:F,6,0)="Box",IF(' Matrice Tarifaire NON AL'!AL891="Mono-Référence","Homogène",IF(' Matrice Tarifaire NON AL'!AL891="Multi-Références","Panaché","")),IF(' Matrice Tarifaire NON AL'!AK891="A la Pièce","Composant sans Colisage",IF(' Matrice Tarifaire NON AL'!AK891="Composant de Box","Composant sans Colisage","Homogène"))))</f>
        <v/>
      </c>
      <c r="W888" t="str">
        <f>+IF($V888="","",VLOOKUP(' Matrice Tarifaire NON AL'!AK891,Feuil3!$A$4:$E$14,5,0))</f>
        <v/>
      </c>
      <c r="Y888" t="str">
        <f>+IF($V888="","",IF(VLOOKUP(' Matrice Tarifaire NON AL'!$AK891,Feuil3!$A$4:$D$14,4,0)="Palette",' Matrice Tarifaire NON AL'!AN891,""))</f>
        <v/>
      </c>
      <c r="AA888" t="str">
        <f>+IF($V888="","",IF(VLOOKUP(' Matrice Tarifaire NON AL'!$AK891,Feuil3!$A$4:$D$14,4,0)="Colis",' Matrice Tarifaire NON AL'!AN891,""))</f>
        <v/>
      </c>
      <c r="AC888" t="str">
        <f>+IF(V888="","",IF(VLOOKUP(' Matrice Tarifaire NON AL'!AK891,Feuil3!$A$4:$D$14,4,0)="Colis",IF(' Matrice Tarifaire NON AL'!AO891&gt;0,' Matrice Tarifaire NON AL'!AO891,""),""))</f>
        <v/>
      </c>
      <c r="AD888" t="str">
        <f t="shared" si="42"/>
        <v/>
      </c>
      <c r="AE888" t="str">
        <f>+IF(C888="","",' Matrice Tarifaire NON AL'!C891)</f>
        <v/>
      </c>
      <c r="AF888" t="str">
        <f>+IF(C888="","",' Matrice Tarifaire NON AL'!AQ891)</f>
        <v/>
      </c>
      <c r="AH888" t="str">
        <f>+IF(E888="","",' Matrice Tarifaire NON AL'!$U891)</f>
        <v/>
      </c>
      <c r="AI888" t="str">
        <f>+IF(F888="","",IF(' Matrice Tarifaire NON AL'!$V891="","",' Matrice Tarifaire NON AL'!$V891))</f>
        <v/>
      </c>
      <c r="AJ888" t="str">
        <f>+IF($C888="","",IF(' Matrice Tarifaire NON AL'!AZ891="","",' Matrice Tarifaire NON AL'!AZ891))</f>
        <v/>
      </c>
      <c r="AK888" t="str">
        <f>+IF($C888="","",IF(' Matrice Tarifaire NON AL'!BA891="","",' Matrice Tarifaire NON AL'!BA891))</f>
        <v/>
      </c>
      <c r="AL888" t="str">
        <f>+IF($C888="","",IF(' Matrice Tarifaire NON AL'!BB891="","",TEXT(' Matrice Tarifaire NON AL'!BB891,"0,0000")))</f>
        <v/>
      </c>
      <c r="AO888" t="str">
        <f>+IF($C888="","",IF(' Matrice Tarifaire NON AL'!BF891="","",TEXT(' Matrice Tarifaire NON AL'!BF891,"0,0000")))</f>
        <v/>
      </c>
      <c r="AP888" t="str">
        <f>+IF($C888="","",IF(' Matrice Tarifaire NON AL'!BG891="","",TEXT(' Matrice Tarifaire NON AL'!BG891,"0,0000")))</f>
        <v/>
      </c>
      <c r="AQ888" t="str">
        <f>+IF($C888="","",IF(' Matrice Tarifaire NON AL'!BH891="","",TEXT(' Matrice Tarifaire NON AL'!BH891,"0,0000")))</f>
        <v/>
      </c>
      <c r="AR888" t="str">
        <f>+IF($C888="","",IF(' Matrice Tarifaire NON AL'!BI891="","",TEXT(' Matrice Tarifaire NON AL'!BI891,"0,0000")))</f>
        <v/>
      </c>
      <c r="AS888" t="str">
        <f>+IF(C888="","",IF(' Matrice Tarifaire NON AL'!BJ891="","0",IF(' Matrice Tarifaire NON AL'!BJ891="","",' Matrice Tarifaire NON AL'!BJ891)))</f>
        <v/>
      </c>
      <c r="AT888" t="str">
        <f>+IF(C888="","",IF(' Matrice Tarifaire NON AL'!BK891="","",' Matrice Tarifaire NON AL'!$BK$6))</f>
        <v/>
      </c>
      <c r="AU888" t="str">
        <f>+IF(C888="","",IF(' Matrice Tarifaire NON AL'!BK891="","",TEXT(' Matrice Tarifaire NON AL'!BK891,"0,0000")))</f>
        <v/>
      </c>
      <c r="AV888" t="str">
        <f>+IF(C888="","",IF(' Matrice Tarifaire NON AL'!BL891="","",' Matrice Tarifaire NON AL'!$BL$6))</f>
        <v/>
      </c>
      <c r="AW888" t="str">
        <f>+IF(C888="","",IF(' Matrice Tarifaire NON AL'!BL891="","",TEXT(' Matrice Tarifaire NON AL'!BL891,"0,0000")))</f>
        <v/>
      </c>
      <c r="AX888" t="str">
        <f>+IF(C888="","",IF(' Matrice Tarifaire NON AL'!BM891="","",' Matrice Tarifaire NON AL'!$BM$6))</f>
        <v/>
      </c>
      <c r="AY888" t="str">
        <f>+IF(C888="","",IF(' Matrice Tarifaire NON AL'!BM891="","",TEXT(' Matrice Tarifaire NON AL'!BM891,"0,0000")))</f>
        <v/>
      </c>
      <c r="AZ888" t="str">
        <f>+IF(C888="","",IF(' Matrice Tarifaire NON AL'!BN891="","","Taxe DEEE"))</f>
        <v/>
      </c>
      <c r="BA888" t="str">
        <f>+IF(C888="","",IF(' Matrice Tarifaire NON AL'!BN891="","",TEXT(' Matrice Tarifaire NON AL'!BN891,"0,0000")))</f>
        <v/>
      </c>
      <c r="BD888" t="str">
        <f>+IF($C888="","",IF(' Matrice Tarifaire NON AL'!BR891="","",TEXT(' Matrice Tarifaire NON AL'!BR891,"0,000")))</f>
        <v/>
      </c>
      <c r="BE888" t="str">
        <f>+IF($C888="","",IF(' Matrice Tarifaire NON AL'!BS891="","",VALUE(TEXT(' Matrice Tarifaire NON AL'!BS891,"0,00"))))</f>
        <v/>
      </c>
      <c r="BF888" t="str">
        <f>+IF($C888="","",IF(' Matrice Tarifaire NON AL'!BY891="","",' Matrice Tarifaire NON AL'!BY891))</f>
        <v/>
      </c>
      <c r="BG888" t="str">
        <f>+IF(C888="","",IF(' Matrice Tarifaire NON AL'!AK891="Composant de Box","999",IF(' Matrice Tarifaire NON AL'!AP891&lt;&gt;"",' Matrice Tarifaire NON AL'!AP891,IF(' Matrice Tarifaire NON AL'!AO891&lt;&gt;"",' Matrice Tarifaire NON AL'!AO891,' Matrice Tarifaire NON AL'!AN891))))</f>
        <v/>
      </c>
    </row>
    <row r="889" spans="1:59" x14ac:dyDescent="0.25">
      <c r="A889" t="str">
        <f>+IF($C889="","",IF(' Matrice Tarifaire NON AL'!N892="","",IF(' Matrice Tarifaire NON AL'!N892=0,"GTIN A 0 - Ne doit pas être mis dans PRE REF",TEXT(' Matrice Tarifaire NON AL'!N892,"00000000000000"))))</f>
        <v/>
      </c>
      <c r="B889" t="str">
        <f>+IF(C889="","",IF(L889=172,4,VLOOKUP(' Matrice Tarifaire NON AL'!AK892,Feuil3!$A$4:$B$14,2,0)))</f>
        <v/>
      </c>
      <c r="C889" t="str">
        <f>+IF(' Matrice Tarifaire NON AL'!O892="","",SUBSTITUTE(' Matrice Tarifaire NON AL'!O892,"CHAR (10)"," "))</f>
        <v/>
      </c>
      <c r="D889" t="str">
        <f>+IF($C889="","",SUBSTITUTE(' Matrice Tarifaire NON AL'!P892,"CHAR (13)"," "))</f>
        <v/>
      </c>
      <c r="E889" t="str">
        <f t="shared" si="40"/>
        <v/>
      </c>
      <c r="F889" t="str">
        <f>+IF($C889="","",IF(' Matrice Tarifaire NON AL'!AX892="","Non",' Matrice Tarifaire NON AL'!AX892))</f>
        <v/>
      </c>
      <c r="G889" t="str">
        <f>+IF($C889="","",IF(' Matrice Tarifaire NON AL'!Q892="DOMEDIA","MDD",IF(' Matrice Tarifaire NON AL'!Q892="APTA","MDD",IF(' Matrice Tarifaire NON AL'!Q892="TOP BUDGET","Premier Prix","MN"))))</f>
        <v/>
      </c>
      <c r="H889" t="str">
        <f>+IF($C889="","",' Matrice Tarifaire NON AL'!Q892)</f>
        <v/>
      </c>
      <c r="K889" t="str">
        <f>+IF($C889="","",' Matrice Tarifaire NON AL'!X892)</f>
        <v/>
      </c>
      <c r="L889" t="str">
        <f>+IF($C889="","",' Matrice Tarifaire NON AL'!X892)</f>
        <v/>
      </c>
      <c r="M889" t="str">
        <f>+IF($C889="","",' Matrice Tarifaire NON AL'!Y892)</f>
        <v/>
      </c>
      <c r="N889" t="str">
        <f>+IF($C889="","",' Matrice Tarifaire NON AL'!Z892)</f>
        <v/>
      </c>
      <c r="P889" t="str">
        <f>+IF(C889="","",IF(' Matrice Tarifaire NON AL'!X892&lt;&gt;168,"Non",""))</f>
        <v/>
      </c>
      <c r="Q889" t="str">
        <f>+IF($C889="","",' Matrice Tarifaire NON AL'!T892)</f>
        <v/>
      </c>
      <c r="R889" t="str">
        <f>+IF($C889="","",IF(' Matrice Tarifaire NON AL'!R892="","",' Matrice Tarifaire NON AL'!R892))</f>
        <v/>
      </c>
      <c r="S889" t="str">
        <f>+IF($C889="","",LEFT(' Matrice Tarifaire NON AL'!W892,1))</f>
        <v/>
      </c>
      <c r="T889" t="str">
        <f>+IF($C889="","",LEFT(' Matrice Tarifaire NON AL'!AY892,3))</f>
        <v/>
      </c>
      <c r="U889" t="str">
        <f t="shared" si="41"/>
        <v/>
      </c>
      <c r="V889" t="str">
        <f>+IF(C889="","",IF(VLOOKUP(' Matrice Tarifaire NON AL'!AK892,Feuil3!A:F,6,0)="Box",IF(' Matrice Tarifaire NON AL'!AL892="Mono-Référence","Homogène",IF(' Matrice Tarifaire NON AL'!AL892="Multi-Références","Panaché","")),IF(' Matrice Tarifaire NON AL'!AK892="A la Pièce","Composant sans Colisage",IF(' Matrice Tarifaire NON AL'!AK892="Composant de Box","Composant sans Colisage","Homogène"))))</f>
        <v/>
      </c>
      <c r="W889" t="str">
        <f>+IF($V889="","",VLOOKUP(' Matrice Tarifaire NON AL'!AK892,Feuil3!$A$4:$E$14,5,0))</f>
        <v/>
      </c>
      <c r="Y889" t="str">
        <f>+IF($V889="","",IF(VLOOKUP(' Matrice Tarifaire NON AL'!$AK892,Feuil3!$A$4:$D$14,4,0)="Palette",' Matrice Tarifaire NON AL'!AN892,""))</f>
        <v/>
      </c>
      <c r="AA889" t="str">
        <f>+IF($V889="","",IF(VLOOKUP(' Matrice Tarifaire NON AL'!$AK892,Feuil3!$A$4:$D$14,4,0)="Colis",' Matrice Tarifaire NON AL'!AN892,""))</f>
        <v/>
      </c>
      <c r="AC889" t="str">
        <f>+IF(V889="","",IF(VLOOKUP(' Matrice Tarifaire NON AL'!AK892,Feuil3!$A$4:$D$14,4,0)="Colis",IF(' Matrice Tarifaire NON AL'!AO892&gt;0,' Matrice Tarifaire NON AL'!AO892,""),""))</f>
        <v/>
      </c>
      <c r="AD889" t="str">
        <f t="shared" si="42"/>
        <v/>
      </c>
      <c r="AE889" t="str">
        <f>+IF(C889="","",' Matrice Tarifaire NON AL'!C892)</f>
        <v/>
      </c>
      <c r="AF889" t="str">
        <f>+IF(C889="","",' Matrice Tarifaire NON AL'!AQ892)</f>
        <v/>
      </c>
      <c r="AH889" t="str">
        <f>+IF(E889="","",' Matrice Tarifaire NON AL'!$U892)</f>
        <v/>
      </c>
      <c r="AI889" t="str">
        <f>+IF(F889="","",IF(' Matrice Tarifaire NON AL'!$V892="","",' Matrice Tarifaire NON AL'!$V892))</f>
        <v/>
      </c>
      <c r="AJ889" t="str">
        <f>+IF($C889="","",IF(' Matrice Tarifaire NON AL'!AZ892="","",' Matrice Tarifaire NON AL'!AZ892))</f>
        <v/>
      </c>
      <c r="AK889" t="str">
        <f>+IF($C889="","",IF(' Matrice Tarifaire NON AL'!BA892="","",' Matrice Tarifaire NON AL'!BA892))</f>
        <v/>
      </c>
      <c r="AL889" t="str">
        <f>+IF($C889="","",IF(' Matrice Tarifaire NON AL'!BB892="","",TEXT(' Matrice Tarifaire NON AL'!BB892,"0,0000")))</f>
        <v/>
      </c>
      <c r="AO889" t="str">
        <f>+IF($C889="","",IF(' Matrice Tarifaire NON AL'!BF892="","",TEXT(' Matrice Tarifaire NON AL'!BF892,"0,0000")))</f>
        <v/>
      </c>
      <c r="AP889" t="str">
        <f>+IF($C889="","",IF(' Matrice Tarifaire NON AL'!BG892="","",TEXT(' Matrice Tarifaire NON AL'!BG892,"0,0000")))</f>
        <v/>
      </c>
      <c r="AQ889" t="str">
        <f>+IF($C889="","",IF(' Matrice Tarifaire NON AL'!BH892="","",TEXT(' Matrice Tarifaire NON AL'!BH892,"0,0000")))</f>
        <v/>
      </c>
      <c r="AR889" t="str">
        <f>+IF($C889="","",IF(' Matrice Tarifaire NON AL'!BI892="","",TEXT(' Matrice Tarifaire NON AL'!BI892,"0,0000")))</f>
        <v/>
      </c>
      <c r="AS889" t="str">
        <f>+IF(C889="","",IF(' Matrice Tarifaire NON AL'!BJ892="","0",IF(' Matrice Tarifaire NON AL'!BJ892="","",' Matrice Tarifaire NON AL'!BJ892)))</f>
        <v/>
      </c>
      <c r="AT889" t="str">
        <f>+IF(C889="","",IF(' Matrice Tarifaire NON AL'!BK892="","",' Matrice Tarifaire NON AL'!$BK$6))</f>
        <v/>
      </c>
      <c r="AU889" t="str">
        <f>+IF(C889="","",IF(' Matrice Tarifaire NON AL'!BK892="","",TEXT(' Matrice Tarifaire NON AL'!BK892,"0,0000")))</f>
        <v/>
      </c>
      <c r="AV889" t="str">
        <f>+IF(C889="","",IF(' Matrice Tarifaire NON AL'!BL892="","",' Matrice Tarifaire NON AL'!$BL$6))</f>
        <v/>
      </c>
      <c r="AW889" t="str">
        <f>+IF(C889="","",IF(' Matrice Tarifaire NON AL'!BL892="","",TEXT(' Matrice Tarifaire NON AL'!BL892,"0,0000")))</f>
        <v/>
      </c>
      <c r="AX889" t="str">
        <f>+IF(C889="","",IF(' Matrice Tarifaire NON AL'!BM892="","",' Matrice Tarifaire NON AL'!$BM$6))</f>
        <v/>
      </c>
      <c r="AY889" t="str">
        <f>+IF(C889="","",IF(' Matrice Tarifaire NON AL'!BM892="","",TEXT(' Matrice Tarifaire NON AL'!BM892,"0,0000")))</f>
        <v/>
      </c>
      <c r="AZ889" t="str">
        <f>+IF(C889="","",IF(' Matrice Tarifaire NON AL'!BN892="","","Taxe DEEE"))</f>
        <v/>
      </c>
      <c r="BA889" t="str">
        <f>+IF(C889="","",IF(' Matrice Tarifaire NON AL'!BN892="","",TEXT(' Matrice Tarifaire NON AL'!BN892,"0,0000")))</f>
        <v/>
      </c>
      <c r="BD889" t="str">
        <f>+IF($C889="","",IF(' Matrice Tarifaire NON AL'!BR892="","",TEXT(' Matrice Tarifaire NON AL'!BR892,"0,000")))</f>
        <v/>
      </c>
      <c r="BE889" t="str">
        <f>+IF($C889="","",IF(' Matrice Tarifaire NON AL'!BS892="","",VALUE(TEXT(' Matrice Tarifaire NON AL'!BS892,"0,00"))))</f>
        <v/>
      </c>
      <c r="BF889" t="str">
        <f>+IF($C889="","",IF(' Matrice Tarifaire NON AL'!BY892="","",' Matrice Tarifaire NON AL'!BY892))</f>
        <v/>
      </c>
      <c r="BG889" t="str">
        <f>+IF(C889="","",IF(' Matrice Tarifaire NON AL'!AK892="Composant de Box","999",IF(' Matrice Tarifaire NON AL'!AP892&lt;&gt;"",' Matrice Tarifaire NON AL'!AP892,IF(' Matrice Tarifaire NON AL'!AO892&lt;&gt;"",' Matrice Tarifaire NON AL'!AO892,' Matrice Tarifaire NON AL'!AN892))))</f>
        <v/>
      </c>
    </row>
    <row r="890" spans="1:59" x14ac:dyDescent="0.25">
      <c r="A890" t="str">
        <f>+IF($C890="","",IF(' Matrice Tarifaire NON AL'!N893="","",IF(' Matrice Tarifaire NON AL'!N893=0,"GTIN A 0 - Ne doit pas être mis dans PRE REF",TEXT(' Matrice Tarifaire NON AL'!N893,"00000000000000"))))</f>
        <v/>
      </c>
      <c r="B890" t="str">
        <f>+IF(C890="","",IF(L890=172,4,VLOOKUP(' Matrice Tarifaire NON AL'!AK893,Feuil3!$A$4:$B$14,2,0)))</f>
        <v/>
      </c>
      <c r="C890" t="str">
        <f>+IF(' Matrice Tarifaire NON AL'!O893="","",SUBSTITUTE(' Matrice Tarifaire NON AL'!O893,"CHAR (10)"," "))</f>
        <v/>
      </c>
      <c r="D890" t="str">
        <f>+IF($C890="","",SUBSTITUTE(' Matrice Tarifaire NON AL'!P893,"CHAR (13)"," "))</f>
        <v/>
      </c>
      <c r="E890" t="str">
        <f t="shared" si="40"/>
        <v/>
      </c>
      <c r="F890" t="str">
        <f>+IF($C890="","",IF(' Matrice Tarifaire NON AL'!AX893="","Non",' Matrice Tarifaire NON AL'!AX893))</f>
        <v/>
      </c>
      <c r="G890" t="str">
        <f>+IF($C890="","",IF(' Matrice Tarifaire NON AL'!Q893="DOMEDIA","MDD",IF(' Matrice Tarifaire NON AL'!Q893="APTA","MDD",IF(' Matrice Tarifaire NON AL'!Q893="TOP BUDGET","Premier Prix","MN"))))</f>
        <v/>
      </c>
      <c r="H890" t="str">
        <f>+IF($C890="","",' Matrice Tarifaire NON AL'!Q893)</f>
        <v/>
      </c>
      <c r="K890" t="str">
        <f>+IF($C890="","",' Matrice Tarifaire NON AL'!X893)</f>
        <v/>
      </c>
      <c r="L890" t="str">
        <f>+IF($C890="","",' Matrice Tarifaire NON AL'!X893)</f>
        <v/>
      </c>
      <c r="M890" t="str">
        <f>+IF($C890="","",' Matrice Tarifaire NON AL'!Y893)</f>
        <v/>
      </c>
      <c r="N890" t="str">
        <f>+IF($C890="","",' Matrice Tarifaire NON AL'!Z893)</f>
        <v/>
      </c>
      <c r="P890" t="str">
        <f>+IF(C890="","",IF(' Matrice Tarifaire NON AL'!X893&lt;&gt;168,"Non",""))</f>
        <v/>
      </c>
      <c r="Q890" t="str">
        <f>+IF($C890="","",' Matrice Tarifaire NON AL'!T893)</f>
        <v/>
      </c>
      <c r="R890" t="str">
        <f>+IF($C890="","",IF(' Matrice Tarifaire NON AL'!R893="","",' Matrice Tarifaire NON AL'!R893))</f>
        <v/>
      </c>
      <c r="S890" t="str">
        <f>+IF($C890="","",LEFT(' Matrice Tarifaire NON AL'!W893,1))</f>
        <v/>
      </c>
      <c r="T890" t="str">
        <f>+IF($C890="","",LEFT(' Matrice Tarifaire NON AL'!AY893,3))</f>
        <v/>
      </c>
      <c r="U890" t="str">
        <f t="shared" si="41"/>
        <v/>
      </c>
      <c r="V890" t="str">
        <f>+IF(C890="","",IF(VLOOKUP(' Matrice Tarifaire NON AL'!AK893,Feuil3!A:F,6,0)="Box",IF(' Matrice Tarifaire NON AL'!AL893="Mono-Référence","Homogène",IF(' Matrice Tarifaire NON AL'!AL893="Multi-Références","Panaché","")),IF(' Matrice Tarifaire NON AL'!AK893="A la Pièce","Composant sans Colisage",IF(' Matrice Tarifaire NON AL'!AK893="Composant de Box","Composant sans Colisage","Homogène"))))</f>
        <v/>
      </c>
      <c r="W890" t="str">
        <f>+IF($V890="","",VLOOKUP(' Matrice Tarifaire NON AL'!AK893,Feuil3!$A$4:$E$14,5,0))</f>
        <v/>
      </c>
      <c r="Y890" t="str">
        <f>+IF($V890="","",IF(VLOOKUP(' Matrice Tarifaire NON AL'!$AK893,Feuil3!$A$4:$D$14,4,0)="Palette",' Matrice Tarifaire NON AL'!AN893,""))</f>
        <v/>
      </c>
      <c r="AA890" t="str">
        <f>+IF($V890="","",IF(VLOOKUP(' Matrice Tarifaire NON AL'!$AK893,Feuil3!$A$4:$D$14,4,0)="Colis",' Matrice Tarifaire NON AL'!AN893,""))</f>
        <v/>
      </c>
      <c r="AC890" t="str">
        <f>+IF(V890="","",IF(VLOOKUP(' Matrice Tarifaire NON AL'!AK893,Feuil3!$A$4:$D$14,4,0)="Colis",IF(' Matrice Tarifaire NON AL'!AO893&gt;0,' Matrice Tarifaire NON AL'!AO893,""),""))</f>
        <v/>
      </c>
      <c r="AD890" t="str">
        <f t="shared" si="42"/>
        <v/>
      </c>
      <c r="AE890" t="str">
        <f>+IF(C890="","",' Matrice Tarifaire NON AL'!C893)</f>
        <v/>
      </c>
      <c r="AF890" t="str">
        <f>+IF(C890="","",' Matrice Tarifaire NON AL'!AQ893)</f>
        <v/>
      </c>
      <c r="AH890" t="str">
        <f>+IF(E890="","",' Matrice Tarifaire NON AL'!$U893)</f>
        <v/>
      </c>
      <c r="AI890" t="str">
        <f>+IF(F890="","",IF(' Matrice Tarifaire NON AL'!$V893="","",' Matrice Tarifaire NON AL'!$V893))</f>
        <v/>
      </c>
      <c r="AJ890" t="str">
        <f>+IF($C890="","",IF(' Matrice Tarifaire NON AL'!AZ893="","",' Matrice Tarifaire NON AL'!AZ893))</f>
        <v/>
      </c>
      <c r="AK890" t="str">
        <f>+IF($C890="","",IF(' Matrice Tarifaire NON AL'!BA893="","",' Matrice Tarifaire NON AL'!BA893))</f>
        <v/>
      </c>
      <c r="AL890" t="str">
        <f>+IF($C890="","",IF(' Matrice Tarifaire NON AL'!BB893="","",TEXT(' Matrice Tarifaire NON AL'!BB893,"0,0000")))</f>
        <v/>
      </c>
      <c r="AO890" t="str">
        <f>+IF($C890="","",IF(' Matrice Tarifaire NON AL'!BF893="","",TEXT(' Matrice Tarifaire NON AL'!BF893,"0,0000")))</f>
        <v/>
      </c>
      <c r="AP890" t="str">
        <f>+IF($C890="","",IF(' Matrice Tarifaire NON AL'!BG893="","",TEXT(' Matrice Tarifaire NON AL'!BG893,"0,0000")))</f>
        <v/>
      </c>
      <c r="AQ890" t="str">
        <f>+IF($C890="","",IF(' Matrice Tarifaire NON AL'!BH893="","",TEXT(' Matrice Tarifaire NON AL'!BH893,"0,0000")))</f>
        <v/>
      </c>
      <c r="AR890" t="str">
        <f>+IF($C890="","",IF(' Matrice Tarifaire NON AL'!BI893="","",TEXT(' Matrice Tarifaire NON AL'!BI893,"0,0000")))</f>
        <v/>
      </c>
      <c r="AS890" t="str">
        <f>+IF(C890="","",IF(' Matrice Tarifaire NON AL'!BJ893="","0",IF(' Matrice Tarifaire NON AL'!BJ893="","",' Matrice Tarifaire NON AL'!BJ893)))</f>
        <v/>
      </c>
      <c r="AT890" t="str">
        <f>+IF(C890="","",IF(' Matrice Tarifaire NON AL'!BK893="","",' Matrice Tarifaire NON AL'!$BK$6))</f>
        <v/>
      </c>
      <c r="AU890" t="str">
        <f>+IF(C890="","",IF(' Matrice Tarifaire NON AL'!BK893="","",TEXT(' Matrice Tarifaire NON AL'!BK893,"0,0000")))</f>
        <v/>
      </c>
      <c r="AV890" t="str">
        <f>+IF(C890="","",IF(' Matrice Tarifaire NON AL'!BL893="","",' Matrice Tarifaire NON AL'!$BL$6))</f>
        <v/>
      </c>
      <c r="AW890" t="str">
        <f>+IF(C890="","",IF(' Matrice Tarifaire NON AL'!BL893="","",TEXT(' Matrice Tarifaire NON AL'!BL893,"0,0000")))</f>
        <v/>
      </c>
      <c r="AX890" t="str">
        <f>+IF(C890="","",IF(' Matrice Tarifaire NON AL'!BM893="","",' Matrice Tarifaire NON AL'!$BM$6))</f>
        <v/>
      </c>
      <c r="AY890" t="str">
        <f>+IF(C890="","",IF(' Matrice Tarifaire NON AL'!BM893="","",TEXT(' Matrice Tarifaire NON AL'!BM893,"0,0000")))</f>
        <v/>
      </c>
      <c r="AZ890" t="str">
        <f>+IF(C890="","",IF(' Matrice Tarifaire NON AL'!BN893="","","Taxe DEEE"))</f>
        <v/>
      </c>
      <c r="BA890" t="str">
        <f>+IF(C890="","",IF(' Matrice Tarifaire NON AL'!BN893="","",TEXT(' Matrice Tarifaire NON AL'!BN893,"0,0000")))</f>
        <v/>
      </c>
      <c r="BD890" t="str">
        <f>+IF($C890="","",IF(' Matrice Tarifaire NON AL'!BR893="","",TEXT(' Matrice Tarifaire NON AL'!BR893,"0,000")))</f>
        <v/>
      </c>
      <c r="BE890" t="str">
        <f>+IF($C890="","",IF(' Matrice Tarifaire NON AL'!BS893="","",VALUE(TEXT(' Matrice Tarifaire NON AL'!BS893,"0,00"))))</f>
        <v/>
      </c>
      <c r="BF890" t="str">
        <f>+IF($C890="","",IF(' Matrice Tarifaire NON AL'!BY893="","",' Matrice Tarifaire NON AL'!BY893))</f>
        <v/>
      </c>
      <c r="BG890" t="str">
        <f>+IF(C890="","",IF(' Matrice Tarifaire NON AL'!AK893="Composant de Box","999",IF(' Matrice Tarifaire NON AL'!AP893&lt;&gt;"",' Matrice Tarifaire NON AL'!AP893,IF(' Matrice Tarifaire NON AL'!AO893&lt;&gt;"",' Matrice Tarifaire NON AL'!AO893,' Matrice Tarifaire NON AL'!AN893))))</f>
        <v/>
      </c>
    </row>
    <row r="891" spans="1:59" x14ac:dyDescent="0.25">
      <c r="A891" t="str">
        <f>+IF($C891="","",IF(' Matrice Tarifaire NON AL'!N894="","",IF(' Matrice Tarifaire NON AL'!N894=0,"GTIN A 0 - Ne doit pas être mis dans PRE REF",TEXT(' Matrice Tarifaire NON AL'!N894,"00000000000000"))))</f>
        <v/>
      </c>
      <c r="B891" t="str">
        <f>+IF(C891="","",IF(L891=172,4,VLOOKUP(' Matrice Tarifaire NON AL'!AK894,Feuil3!$A$4:$B$14,2,0)))</f>
        <v/>
      </c>
      <c r="C891" t="str">
        <f>+IF(' Matrice Tarifaire NON AL'!O894="","",SUBSTITUTE(' Matrice Tarifaire NON AL'!O894,"CHAR (10)"," "))</f>
        <v/>
      </c>
      <c r="D891" t="str">
        <f>+IF($C891="","",SUBSTITUTE(' Matrice Tarifaire NON AL'!P894,"CHAR (13)"," "))</f>
        <v/>
      </c>
      <c r="E891" t="str">
        <f t="shared" si="40"/>
        <v/>
      </c>
      <c r="F891" t="str">
        <f>+IF($C891="","",IF(' Matrice Tarifaire NON AL'!AX894="","Non",' Matrice Tarifaire NON AL'!AX894))</f>
        <v/>
      </c>
      <c r="G891" t="str">
        <f>+IF($C891="","",IF(' Matrice Tarifaire NON AL'!Q894="DOMEDIA","MDD",IF(' Matrice Tarifaire NON AL'!Q894="APTA","MDD",IF(' Matrice Tarifaire NON AL'!Q894="TOP BUDGET","Premier Prix","MN"))))</f>
        <v/>
      </c>
      <c r="H891" t="str">
        <f>+IF($C891="","",' Matrice Tarifaire NON AL'!Q894)</f>
        <v/>
      </c>
      <c r="K891" t="str">
        <f>+IF($C891="","",' Matrice Tarifaire NON AL'!X894)</f>
        <v/>
      </c>
      <c r="L891" t="str">
        <f>+IF($C891="","",' Matrice Tarifaire NON AL'!X894)</f>
        <v/>
      </c>
      <c r="M891" t="str">
        <f>+IF($C891="","",' Matrice Tarifaire NON AL'!Y894)</f>
        <v/>
      </c>
      <c r="N891" t="str">
        <f>+IF($C891="","",' Matrice Tarifaire NON AL'!Z894)</f>
        <v/>
      </c>
      <c r="P891" t="str">
        <f>+IF(C891="","",IF(' Matrice Tarifaire NON AL'!X894&lt;&gt;168,"Non",""))</f>
        <v/>
      </c>
      <c r="Q891" t="str">
        <f>+IF($C891="","",' Matrice Tarifaire NON AL'!T894)</f>
        <v/>
      </c>
      <c r="R891" t="str">
        <f>+IF($C891="","",IF(' Matrice Tarifaire NON AL'!R894="","",' Matrice Tarifaire NON AL'!R894))</f>
        <v/>
      </c>
      <c r="S891" t="str">
        <f>+IF($C891="","",LEFT(' Matrice Tarifaire NON AL'!W894,1))</f>
        <v/>
      </c>
      <c r="T891" t="str">
        <f>+IF($C891="","",LEFT(' Matrice Tarifaire NON AL'!AY894,3))</f>
        <v/>
      </c>
      <c r="U891" t="str">
        <f t="shared" si="41"/>
        <v/>
      </c>
      <c r="V891" t="str">
        <f>+IF(C891="","",IF(VLOOKUP(' Matrice Tarifaire NON AL'!AK894,Feuil3!A:F,6,0)="Box",IF(' Matrice Tarifaire NON AL'!AL894="Mono-Référence","Homogène",IF(' Matrice Tarifaire NON AL'!AL894="Multi-Références","Panaché","")),IF(' Matrice Tarifaire NON AL'!AK894="A la Pièce","Composant sans Colisage",IF(' Matrice Tarifaire NON AL'!AK894="Composant de Box","Composant sans Colisage","Homogène"))))</f>
        <v/>
      </c>
      <c r="W891" t="str">
        <f>+IF($V891="","",VLOOKUP(' Matrice Tarifaire NON AL'!AK894,Feuil3!$A$4:$E$14,5,0))</f>
        <v/>
      </c>
      <c r="Y891" t="str">
        <f>+IF($V891="","",IF(VLOOKUP(' Matrice Tarifaire NON AL'!$AK894,Feuil3!$A$4:$D$14,4,0)="Palette",' Matrice Tarifaire NON AL'!AN894,""))</f>
        <v/>
      </c>
      <c r="AA891" t="str">
        <f>+IF($V891="","",IF(VLOOKUP(' Matrice Tarifaire NON AL'!$AK894,Feuil3!$A$4:$D$14,4,0)="Colis",' Matrice Tarifaire NON AL'!AN894,""))</f>
        <v/>
      </c>
      <c r="AC891" t="str">
        <f>+IF(V891="","",IF(VLOOKUP(' Matrice Tarifaire NON AL'!AK894,Feuil3!$A$4:$D$14,4,0)="Colis",IF(' Matrice Tarifaire NON AL'!AO894&gt;0,' Matrice Tarifaire NON AL'!AO894,""),""))</f>
        <v/>
      </c>
      <c r="AD891" t="str">
        <f t="shared" si="42"/>
        <v/>
      </c>
      <c r="AE891" t="str">
        <f>+IF(C891="","",' Matrice Tarifaire NON AL'!C894)</f>
        <v/>
      </c>
      <c r="AF891" t="str">
        <f>+IF(C891="","",' Matrice Tarifaire NON AL'!AQ894)</f>
        <v/>
      </c>
      <c r="AH891" t="str">
        <f>+IF(E891="","",' Matrice Tarifaire NON AL'!$U894)</f>
        <v/>
      </c>
      <c r="AI891" t="str">
        <f>+IF(F891="","",IF(' Matrice Tarifaire NON AL'!$V894="","",' Matrice Tarifaire NON AL'!$V894))</f>
        <v/>
      </c>
      <c r="AJ891" t="str">
        <f>+IF($C891="","",IF(' Matrice Tarifaire NON AL'!AZ894="","",' Matrice Tarifaire NON AL'!AZ894))</f>
        <v/>
      </c>
      <c r="AK891" t="str">
        <f>+IF($C891="","",IF(' Matrice Tarifaire NON AL'!BA894="","",' Matrice Tarifaire NON AL'!BA894))</f>
        <v/>
      </c>
      <c r="AL891" t="str">
        <f>+IF($C891="","",IF(' Matrice Tarifaire NON AL'!BB894="","",TEXT(' Matrice Tarifaire NON AL'!BB894,"0,0000")))</f>
        <v/>
      </c>
      <c r="AO891" t="str">
        <f>+IF($C891="","",IF(' Matrice Tarifaire NON AL'!BF894="","",TEXT(' Matrice Tarifaire NON AL'!BF894,"0,0000")))</f>
        <v/>
      </c>
      <c r="AP891" t="str">
        <f>+IF($C891="","",IF(' Matrice Tarifaire NON AL'!BG894="","",TEXT(' Matrice Tarifaire NON AL'!BG894,"0,0000")))</f>
        <v/>
      </c>
      <c r="AQ891" t="str">
        <f>+IF($C891="","",IF(' Matrice Tarifaire NON AL'!BH894="","",TEXT(' Matrice Tarifaire NON AL'!BH894,"0,0000")))</f>
        <v/>
      </c>
      <c r="AR891" t="str">
        <f>+IF($C891="","",IF(' Matrice Tarifaire NON AL'!BI894="","",TEXT(' Matrice Tarifaire NON AL'!BI894,"0,0000")))</f>
        <v/>
      </c>
      <c r="AS891" t="str">
        <f>+IF(C891="","",IF(' Matrice Tarifaire NON AL'!BJ894="","0",IF(' Matrice Tarifaire NON AL'!BJ894="","",' Matrice Tarifaire NON AL'!BJ894)))</f>
        <v/>
      </c>
      <c r="AT891" t="str">
        <f>+IF(C891="","",IF(' Matrice Tarifaire NON AL'!BK894="","",' Matrice Tarifaire NON AL'!$BK$6))</f>
        <v/>
      </c>
      <c r="AU891" t="str">
        <f>+IF(C891="","",IF(' Matrice Tarifaire NON AL'!BK894="","",TEXT(' Matrice Tarifaire NON AL'!BK894,"0,0000")))</f>
        <v/>
      </c>
      <c r="AV891" t="str">
        <f>+IF(C891="","",IF(' Matrice Tarifaire NON AL'!BL894="","",' Matrice Tarifaire NON AL'!$BL$6))</f>
        <v/>
      </c>
      <c r="AW891" t="str">
        <f>+IF(C891="","",IF(' Matrice Tarifaire NON AL'!BL894="","",TEXT(' Matrice Tarifaire NON AL'!BL894,"0,0000")))</f>
        <v/>
      </c>
      <c r="AX891" t="str">
        <f>+IF(C891="","",IF(' Matrice Tarifaire NON AL'!BM894="","",' Matrice Tarifaire NON AL'!$BM$6))</f>
        <v/>
      </c>
      <c r="AY891" t="str">
        <f>+IF(C891="","",IF(' Matrice Tarifaire NON AL'!BM894="","",TEXT(' Matrice Tarifaire NON AL'!BM894,"0,0000")))</f>
        <v/>
      </c>
      <c r="AZ891" t="str">
        <f>+IF(C891="","",IF(' Matrice Tarifaire NON AL'!BN894="","","Taxe DEEE"))</f>
        <v/>
      </c>
      <c r="BA891" t="str">
        <f>+IF(C891="","",IF(' Matrice Tarifaire NON AL'!BN894="","",TEXT(' Matrice Tarifaire NON AL'!BN894,"0,0000")))</f>
        <v/>
      </c>
      <c r="BD891" t="str">
        <f>+IF($C891="","",IF(' Matrice Tarifaire NON AL'!BR894="","",TEXT(' Matrice Tarifaire NON AL'!BR894,"0,000")))</f>
        <v/>
      </c>
      <c r="BE891" t="str">
        <f>+IF($C891="","",IF(' Matrice Tarifaire NON AL'!BS894="","",VALUE(TEXT(' Matrice Tarifaire NON AL'!BS894,"0,00"))))</f>
        <v/>
      </c>
      <c r="BF891" t="str">
        <f>+IF($C891="","",IF(' Matrice Tarifaire NON AL'!BY894="","",' Matrice Tarifaire NON AL'!BY894))</f>
        <v/>
      </c>
      <c r="BG891" t="str">
        <f>+IF(C891="","",IF(' Matrice Tarifaire NON AL'!AK894="Composant de Box","999",IF(' Matrice Tarifaire NON AL'!AP894&lt;&gt;"",' Matrice Tarifaire NON AL'!AP894,IF(' Matrice Tarifaire NON AL'!AO894&lt;&gt;"",' Matrice Tarifaire NON AL'!AO894,' Matrice Tarifaire NON AL'!AN894))))</f>
        <v/>
      </c>
    </row>
    <row r="892" spans="1:59" x14ac:dyDescent="0.25">
      <c r="A892" t="str">
        <f>+IF($C892="","",IF(' Matrice Tarifaire NON AL'!N895="","",IF(' Matrice Tarifaire NON AL'!N895=0,"GTIN A 0 - Ne doit pas être mis dans PRE REF",TEXT(' Matrice Tarifaire NON AL'!N895,"00000000000000"))))</f>
        <v/>
      </c>
      <c r="B892" t="str">
        <f>+IF(C892="","",IF(L892=172,4,VLOOKUP(' Matrice Tarifaire NON AL'!AK895,Feuil3!$A$4:$B$14,2,0)))</f>
        <v/>
      </c>
      <c r="C892" t="str">
        <f>+IF(' Matrice Tarifaire NON AL'!O895="","",SUBSTITUTE(' Matrice Tarifaire NON AL'!O895,"CHAR (10)"," "))</f>
        <v/>
      </c>
      <c r="D892" t="str">
        <f>+IF($C892="","",SUBSTITUTE(' Matrice Tarifaire NON AL'!P895,"CHAR (13)"," "))</f>
        <v/>
      </c>
      <c r="E892" t="str">
        <f t="shared" si="40"/>
        <v/>
      </c>
      <c r="F892" t="str">
        <f>+IF($C892="","",IF(' Matrice Tarifaire NON AL'!AX895="","Non",' Matrice Tarifaire NON AL'!AX895))</f>
        <v/>
      </c>
      <c r="G892" t="str">
        <f>+IF($C892="","",IF(' Matrice Tarifaire NON AL'!Q895="DOMEDIA","MDD",IF(' Matrice Tarifaire NON AL'!Q895="APTA","MDD",IF(' Matrice Tarifaire NON AL'!Q895="TOP BUDGET","Premier Prix","MN"))))</f>
        <v/>
      </c>
      <c r="H892" t="str">
        <f>+IF($C892="","",' Matrice Tarifaire NON AL'!Q895)</f>
        <v/>
      </c>
      <c r="K892" t="str">
        <f>+IF($C892="","",' Matrice Tarifaire NON AL'!X895)</f>
        <v/>
      </c>
      <c r="L892" t="str">
        <f>+IF($C892="","",' Matrice Tarifaire NON AL'!X895)</f>
        <v/>
      </c>
      <c r="M892" t="str">
        <f>+IF($C892="","",' Matrice Tarifaire NON AL'!Y895)</f>
        <v/>
      </c>
      <c r="N892" t="str">
        <f>+IF($C892="","",' Matrice Tarifaire NON AL'!Z895)</f>
        <v/>
      </c>
      <c r="P892" t="str">
        <f>+IF(C892="","",IF(' Matrice Tarifaire NON AL'!X895&lt;&gt;168,"Non",""))</f>
        <v/>
      </c>
      <c r="Q892" t="str">
        <f>+IF($C892="","",' Matrice Tarifaire NON AL'!T895)</f>
        <v/>
      </c>
      <c r="R892" t="str">
        <f>+IF($C892="","",IF(' Matrice Tarifaire NON AL'!R895="","",' Matrice Tarifaire NON AL'!R895))</f>
        <v/>
      </c>
      <c r="S892" t="str">
        <f>+IF($C892="","",LEFT(' Matrice Tarifaire NON AL'!W895,1))</f>
        <v/>
      </c>
      <c r="T892" t="str">
        <f>+IF($C892="","",LEFT(' Matrice Tarifaire NON AL'!AY895,3))</f>
        <v/>
      </c>
      <c r="U892" t="str">
        <f t="shared" si="41"/>
        <v/>
      </c>
      <c r="V892" t="str">
        <f>+IF(C892="","",IF(VLOOKUP(' Matrice Tarifaire NON AL'!AK895,Feuil3!A:F,6,0)="Box",IF(' Matrice Tarifaire NON AL'!AL895="Mono-Référence","Homogène",IF(' Matrice Tarifaire NON AL'!AL895="Multi-Références","Panaché","")),IF(' Matrice Tarifaire NON AL'!AK895="A la Pièce","Composant sans Colisage",IF(' Matrice Tarifaire NON AL'!AK895="Composant de Box","Composant sans Colisage","Homogène"))))</f>
        <v/>
      </c>
      <c r="W892" t="str">
        <f>+IF($V892="","",VLOOKUP(' Matrice Tarifaire NON AL'!AK895,Feuil3!$A$4:$E$14,5,0))</f>
        <v/>
      </c>
      <c r="Y892" t="str">
        <f>+IF($V892="","",IF(VLOOKUP(' Matrice Tarifaire NON AL'!$AK895,Feuil3!$A$4:$D$14,4,0)="Palette",' Matrice Tarifaire NON AL'!AN895,""))</f>
        <v/>
      </c>
      <c r="AA892" t="str">
        <f>+IF($V892="","",IF(VLOOKUP(' Matrice Tarifaire NON AL'!$AK895,Feuil3!$A$4:$D$14,4,0)="Colis",' Matrice Tarifaire NON AL'!AN895,""))</f>
        <v/>
      </c>
      <c r="AC892" t="str">
        <f>+IF(V892="","",IF(VLOOKUP(' Matrice Tarifaire NON AL'!AK895,Feuil3!$A$4:$D$14,4,0)="Colis",IF(' Matrice Tarifaire NON AL'!AO895&gt;0,' Matrice Tarifaire NON AL'!AO895,""),""))</f>
        <v/>
      </c>
      <c r="AD892" t="str">
        <f t="shared" si="42"/>
        <v/>
      </c>
      <c r="AE892" t="str">
        <f>+IF(C892="","",' Matrice Tarifaire NON AL'!C895)</f>
        <v/>
      </c>
      <c r="AF892" t="str">
        <f>+IF(C892="","",' Matrice Tarifaire NON AL'!AQ895)</f>
        <v/>
      </c>
      <c r="AH892" t="str">
        <f>+IF(E892="","",' Matrice Tarifaire NON AL'!$U895)</f>
        <v/>
      </c>
      <c r="AI892" t="str">
        <f>+IF(F892="","",IF(' Matrice Tarifaire NON AL'!$V895="","",' Matrice Tarifaire NON AL'!$V895))</f>
        <v/>
      </c>
      <c r="AJ892" t="str">
        <f>+IF($C892="","",IF(' Matrice Tarifaire NON AL'!AZ895="","",' Matrice Tarifaire NON AL'!AZ895))</f>
        <v/>
      </c>
      <c r="AK892" t="str">
        <f>+IF($C892="","",IF(' Matrice Tarifaire NON AL'!BA895="","",' Matrice Tarifaire NON AL'!BA895))</f>
        <v/>
      </c>
      <c r="AL892" t="str">
        <f>+IF($C892="","",IF(' Matrice Tarifaire NON AL'!BB895="","",TEXT(' Matrice Tarifaire NON AL'!BB895,"0,0000")))</f>
        <v/>
      </c>
      <c r="AO892" t="str">
        <f>+IF($C892="","",IF(' Matrice Tarifaire NON AL'!BF895="","",TEXT(' Matrice Tarifaire NON AL'!BF895,"0,0000")))</f>
        <v/>
      </c>
      <c r="AP892" t="str">
        <f>+IF($C892="","",IF(' Matrice Tarifaire NON AL'!BG895="","",TEXT(' Matrice Tarifaire NON AL'!BG895,"0,0000")))</f>
        <v/>
      </c>
      <c r="AQ892" t="str">
        <f>+IF($C892="","",IF(' Matrice Tarifaire NON AL'!BH895="","",TEXT(' Matrice Tarifaire NON AL'!BH895,"0,0000")))</f>
        <v/>
      </c>
      <c r="AR892" t="str">
        <f>+IF($C892="","",IF(' Matrice Tarifaire NON AL'!BI895="","",TEXT(' Matrice Tarifaire NON AL'!BI895,"0,0000")))</f>
        <v/>
      </c>
      <c r="AS892" t="str">
        <f>+IF(C892="","",IF(' Matrice Tarifaire NON AL'!BJ895="","0",IF(' Matrice Tarifaire NON AL'!BJ895="","",' Matrice Tarifaire NON AL'!BJ895)))</f>
        <v/>
      </c>
      <c r="AT892" t="str">
        <f>+IF(C892="","",IF(' Matrice Tarifaire NON AL'!BK895="","",' Matrice Tarifaire NON AL'!$BK$6))</f>
        <v/>
      </c>
      <c r="AU892" t="str">
        <f>+IF(C892="","",IF(' Matrice Tarifaire NON AL'!BK895="","",TEXT(' Matrice Tarifaire NON AL'!BK895,"0,0000")))</f>
        <v/>
      </c>
      <c r="AV892" t="str">
        <f>+IF(C892="","",IF(' Matrice Tarifaire NON AL'!BL895="","",' Matrice Tarifaire NON AL'!$BL$6))</f>
        <v/>
      </c>
      <c r="AW892" t="str">
        <f>+IF(C892="","",IF(' Matrice Tarifaire NON AL'!BL895="","",TEXT(' Matrice Tarifaire NON AL'!BL895,"0,0000")))</f>
        <v/>
      </c>
      <c r="AX892" t="str">
        <f>+IF(C892="","",IF(' Matrice Tarifaire NON AL'!BM895="","",' Matrice Tarifaire NON AL'!$BM$6))</f>
        <v/>
      </c>
      <c r="AY892" t="str">
        <f>+IF(C892="","",IF(' Matrice Tarifaire NON AL'!BM895="","",TEXT(' Matrice Tarifaire NON AL'!BM895,"0,0000")))</f>
        <v/>
      </c>
      <c r="AZ892" t="str">
        <f>+IF(C892="","",IF(' Matrice Tarifaire NON AL'!BN895="","","Taxe DEEE"))</f>
        <v/>
      </c>
      <c r="BA892" t="str">
        <f>+IF(C892="","",IF(' Matrice Tarifaire NON AL'!BN895="","",TEXT(' Matrice Tarifaire NON AL'!BN895,"0,0000")))</f>
        <v/>
      </c>
      <c r="BD892" t="str">
        <f>+IF($C892="","",IF(' Matrice Tarifaire NON AL'!BR895="","",TEXT(' Matrice Tarifaire NON AL'!BR895,"0,000")))</f>
        <v/>
      </c>
      <c r="BE892" t="str">
        <f>+IF($C892="","",IF(' Matrice Tarifaire NON AL'!BS895="","",VALUE(TEXT(' Matrice Tarifaire NON AL'!BS895,"0,00"))))</f>
        <v/>
      </c>
      <c r="BF892" t="str">
        <f>+IF($C892="","",IF(' Matrice Tarifaire NON AL'!BY895="","",' Matrice Tarifaire NON AL'!BY895))</f>
        <v/>
      </c>
      <c r="BG892" t="str">
        <f>+IF(C892="","",IF(' Matrice Tarifaire NON AL'!AK895="Composant de Box","999",IF(' Matrice Tarifaire NON AL'!AP895&lt;&gt;"",' Matrice Tarifaire NON AL'!AP895,IF(' Matrice Tarifaire NON AL'!AO895&lt;&gt;"",' Matrice Tarifaire NON AL'!AO895,' Matrice Tarifaire NON AL'!AN895))))</f>
        <v/>
      </c>
    </row>
    <row r="893" spans="1:59" x14ac:dyDescent="0.25">
      <c r="A893" t="str">
        <f>+IF($C893="","",IF(' Matrice Tarifaire NON AL'!N896="","",IF(' Matrice Tarifaire NON AL'!N896=0,"GTIN A 0 - Ne doit pas être mis dans PRE REF",TEXT(' Matrice Tarifaire NON AL'!N896,"00000000000000"))))</f>
        <v/>
      </c>
      <c r="B893" t="str">
        <f>+IF(C893="","",IF(L893=172,4,VLOOKUP(' Matrice Tarifaire NON AL'!AK896,Feuil3!$A$4:$B$14,2,0)))</f>
        <v/>
      </c>
      <c r="C893" t="str">
        <f>+IF(' Matrice Tarifaire NON AL'!O896="","",SUBSTITUTE(' Matrice Tarifaire NON AL'!O896,"CHAR (10)"," "))</f>
        <v/>
      </c>
      <c r="D893" t="str">
        <f>+IF($C893="","",SUBSTITUTE(' Matrice Tarifaire NON AL'!P896,"CHAR (13)"," "))</f>
        <v/>
      </c>
      <c r="E893" t="str">
        <f t="shared" si="40"/>
        <v/>
      </c>
      <c r="F893" t="str">
        <f>+IF($C893="","",IF(' Matrice Tarifaire NON AL'!AX896="","Non",' Matrice Tarifaire NON AL'!AX896))</f>
        <v/>
      </c>
      <c r="G893" t="str">
        <f>+IF($C893="","",IF(' Matrice Tarifaire NON AL'!Q896="DOMEDIA","MDD",IF(' Matrice Tarifaire NON AL'!Q896="APTA","MDD",IF(' Matrice Tarifaire NON AL'!Q896="TOP BUDGET","Premier Prix","MN"))))</f>
        <v/>
      </c>
      <c r="H893" t="str">
        <f>+IF($C893="","",' Matrice Tarifaire NON AL'!Q896)</f>
        <v/>
      </c>
      <c r="K893" t="str">
        <f>+IF($C893="","",' Matrice Tarifaire NON AL'!X896)</f>
        <v/>
      </c>
      <c r="L893" t="str">
        <f>+IF($C893="","",' Matrice Tarifaire NON AL'!X896)</f>
        <v/>
      </c>
      <c r="M893" t="str">
        <f>+IF($C893="","",' Matrice Tarifaire NON AL'!Y896)</f>
        <v/>
      </c>
      <c r="N893" t="str">
        <f>+IF($C893="","",' Matrice Tarifaire NON AL'!Z896)</f>
        <v/>
      </c>
      <c r="P893" t="str">
        <f>+IF(C893="","",IF(' Matrice Tarifaire NON AL'!X896&lt;&gt;168,"Non",""))</f>
        <v/>
      </c>
      <c r="Q893" t="str">
        <f>+IF($C893="","",' Matrice Tarifaire NON AL'!T896)</f>
        <v/>
      </c>
      <c r="R893" t="str">
        <f>+IF($C893="","",IF(' Matrice Tarifaire NON AL'!R896="","",' Matrice Tarifaire NON AL'!R896))</f>
        <v/>
      </c>
      <c r="S893" t="str">
        <f>+IF($C893="","",LEFT(' Matrice Tarifaire NON AL'!W896,1))</f>
        <v/>
      </c>
      <c r="T893" t="str">
        <f>+IF($C893="","",LEFT(' Matrice Tarifaire NON AL'!AY896,3))</f>
        <v/>
      </c>
      <c r="U893" t="str">
        <f t="shared" si="41"/>
        <v/>
      </c>
      <c r="V893" t="str">
        <f>+IF(C893="","",IF(VLOOKUP(' Matrice Tarifaire NON AL'!AK896,Feuil3!A:F,6,0)="Box",IF(' Matrice Tarifaire NON AL'!AL896="Mono-Référence","Homogène",IF(' Matrice Tarifaire NON AL'!AL896="Multi-Références","Panaché","")),IF(' Matrice Tarifaire NON AL'!AK896="A la Pièce","Composant sans Colisage",IF(' Matrice Tarifaire NON AL'!AK896="Composant de Box","Composant sans Colisage","Homogène"))))</f>
        <v/>
      </c>
      <c r="W893" t="str">
        <f>+IF($V893="","",VLOOKUP(' Matrice Tarifaire NON AL'!AK896,Feuil3!$A$4:$E$14,5,0))</f>
        <v/>
      </c>
      <c r="Y893" t="str">
        <f>+IF($V893="","",IF(VLOOKUP(' Matrice Tarifaire NON AL'!$AK896,Feuil3!$A$4:$D$14,4,0)="Palette",' Matrice Tarifaire NON AL'!AN896,""))</f>
        <v/>
      </c>
      <c r="AA893" t="str">
        <f>+IF($V893="","",IF(VLOOKUP(' Matrice Tarifaire NON AL'!$AK896,Feuil3!$A$4:$D$14,4,0)="Colis",' Matrice Tarifaire NON AL'!AN896,""))</f>
        <v/>
      </c>
      <c r="AC893" t="str">
        <f>+IF(V893="","",IF(VLOOKUP(' Matrice Tarifaire NON AL'!AK896,Feuil3!$A$4:$D$14,4,0)="Colis",IF(' Matrice Tarifaire NON AL'!AO896&gt;0,' Matrice Tarifaire NON AL'!AO896,""),""))</f>
        <v/>
      </c>
      <c r="AD893" t="str">
        <f t="shared" si="42"/>
        <v/>
      </c>
      <c r="AE893" t="str">
        <f>+IF(C893="","",' Matrice Tarifaire NON AL'!C896)</f>
        <v/>
      </c>
      <c r="AF893" t="str">
        <f>+IF(C893="","",' Matrice Tarifaire NON AL'!AQ896)</f>
        <v/>
      </c>
      <c r="AH893" t="str">
        <f>+IF(E893="","",' Matrice Tarifaire NON AL'!$U896)</f>
        <v/>
      </c>
      <c r="AI893" t="str">
        <f>+IF(F893="","",IF(' Matrice Tarifaire NON AL'!$V896="","",' Matrice Tarifaire NON AL'!$V896))</f>
        <v/>
      </c>
      <c r="AJ893" t="str">
        <f>+IF($C893="","",IF(' Matrice Tarifaire NON AL'!AZ896="","",' Matrice Tarifaire NON AL'!AZ896))</f>
        <v/>
      </c>
      <c r="AK893" t="str">
        <f>+IF($C893="","",IF(' Matrice Tarifaire NON AL'!BA896="","",' Matrice Tarifaire NON AL'!BA896))</f>
        <v/>
      </c>
      <c r="AL893" t="str">
        <f>+IF($C893="","",IF(' Matrice Tarifaire NON AL'!BB896="","",TEXT(' Matrice Tarifaire NON AL'!BB896,"0,0000")))</f>
        <v/>
      </c>
      <c r="AO893" t="str">
        <f>+IF($C893="","",IF(' Matrice Tarifaire NON AL'!BF896="","",TEXT(' Matrice Tarifaire NON AL'!BF896,"0,0000")))</f>
        <v/>
      </c>
      <c r="AP893" t="str">
        <f>+IF($C893="","",IF(' Matrice Tarifaire NON AL'!BG896="","",TEXT(' Matrice Tarifaire NON AL'!BG896,"0,0000")))</f>
        <v/>
      </c>
      <c r="AQ893" t="str">
        <f>+IF($C893="","",IF(' Matrice Tarifaire NON AL'!BH896="","",TEXT(' Matrice Tarifaire NON AL'!BH896,"0,0000")))</f>
        <v/>
      </c>
      <c r="AR893" t="str">
        <f>+IF($C893="","",IF(' Matrice Tarifaire NON AL'!BI896="","",TEXT(' Matrice Tarifaire NON AL'!BI896,"0,0000")))</f>
        <v/>
      </c>
      <c r="AS893" t="str">
        <f>+IF(C893="","",IF(' Matrice Tarifaire NON AL'!BJ896="","0",IF(' Matrice Tarifaire NON AL'!BJ896="","",' Matrice Tarifaire NON AL'!BJ896)))</f>
        <v/>
      </c>
      <c r="AT893" t="str">
        <f>+IF(C893="","",IF(' Matrice Tarifaire NON AL'!BK896="","",' Matrice Tarifaire NON AL'!$BK$6))</f>
        <v/>
      </c>
      <c r="AU893" t="str">
        <f>+IF(C893="","",IF(' Matrice Tarifaire NON AL'!BK896="","",TEXT(' Matrice Tarifaire NON AL'!BK896,"0,0000")))</f>
        <v/>
      </c>
      <c r="AV893" t="str">
        <f>+IF(C893="","",IF(' Matrice Tarifaire NON AL'!BL896="","",' Matrice Tarifaire NON AL'!$BL$6))</f>
        <v/>
      </c>
      <c r="AW893" t="str">
        <f>+IF(C893="","",IF(' Matrice Tarifaire NON AL'!BL896="","",TEXT(' Matrice Tarifaire NON AL'!BL896,"0,0000")))</f>
        <v/>
      </c>
      <c r="AX893" t="str">
        <f>+IF(C893="","",IF(' Matrice Tarifaire NON AL'!BM896="","",' Matrice Tarifaire NON AL'!$BM$6))</f>
        <v/>
      </c>
      <c r="AY893" t="str">
        <f>+IF(C893="","",IF(' Matrice Tarifaire NON AL'!BM896="","",TEXT(' Matrice Tarifaire NON AL'!BM896,"0,0000")))</f>
        <v/>
      </c>
      <c r="AZ893" t="str">
        <f>+IF(C893="","",IF(' Matrice Tarifaire NON AL'!BN896="","","Taxe DEEE"))</f>
        <v/>
      </c>
      <c r="BA893" t="str">
        <f>+IF(C893="","",IF(' Matrice Tarifaire NON AL'!BN896="","",TEXT(' Matrice Tarifaire NON AL'!BN896,"0,0000")))</f>
        <v/>
      </c>
      <c r="BD893" t="str">
        <f>+IF($C893="","",IF(' Matrice Tarifaire NON AL'!BR896="","",TEXT(' Matrice Tarifaire NON AL'!BR896,"0,000")))</f>
        <v/>
      </c>
      <c r="BE893" t="str">
        <f>+IF($C893="","",IF(' Matrice Tarifaire NON AL'!BS896="","",VALUE(TEXT(' Matrice Tarifaire NON AL'!BS896,"0,00"))))</f>
        <v/>
      </c>
      <c r="BF893" t="str">
        <f>+IF($C893="","",IF(' Matrice Tarifaire NON AL'!BY896="","",' Matrice Tarifaire NON AL'!BY896))</f>
        <v/>
      </c>
      <c r="BG893" t="str">
        <f>+IF(C893="","",IF(' Matrice Tarifaire NON AL'!AK896="Composant de Box","999",IF(' Matrice Tarifaire NON AL'!AP896&lt;&gt;"",' Matrice Tarifaire NON AL'!AP896,IF(' Matrice Tarifaire NON AL'!AO896&lt;&gt;"",' Matrice Tarifaire NON AL'!AO896,' Matrice Tarifaire NON AL'!AN896))))</f>
        <v/>
      </c>
    </row>
    <row r="894" spans="1:59" x14ac:dyDescent="0.25">
      <c r="A894" t="str">
        <f>+IF($C894="","",IF(' Matrice Tarifaire NON AL'!N897="","",IF(' Matrice Tarifaire NON AL'!N897=0,"GTIN A 0 - Ne doit pas être mis dans PRE REF",TEXT(' Matrice Tarifaire NON AL'!N897,"00000000000000"))))</f>
        <v/>
      </c>
      <c r="B894" t="str">
        <f>+IF(C894="","",IF(L894=172,4,VLOOKUP(' Matrice Tarifaire NON AL'!AK897,Feuil3!$A$4:$B$14,2,0)))</f>
        <v/>
      </c>
      <c r="C894" t="str">
        <f>+IF(' Matrice Tarifaire NON AL'!O897="","",SUBSTITUTE(' Matrice Tarifaire NON AL'!O897,"CHAR (10)"," "))</f>
        <v/>
      </c>
      <c r="D894" t="str">
        <f>+IF($C894="","",SUBSTITUTE(' Matrice Tarifaire NON AL'!P897,"CHAR (13)"," "))</f>
        <v/>
      </c>
      <c r="E894" t="str">
        <f t="shared" si="40"/>
        <v/>
      </c>
      <c r="F894" t="str">
        <f>+IF($C894="","",IF(' Matrice Tarifaire NON AL'!AX897="","Non",' Matrice Tarifaire NON AL'!AX897))</f>
        <v/>
      </c>
      <c r="G894" t="str">
        <f>+IF($C894="","",IF(' Matrice Tarifaire NON AL'!Q897="DOMEDIA","MDD",IF(' Matrice Tarifaire NON AL'!Q897="APTA","MDD",IF(' Matrice Tarifaire NON AL'!Q897="TOP BUDGET","Premier Prix","MN"))))</f>
        <v/>
      </c>
      <c r="H894" t="str">
        <f>+IF($C894="","",' Matrice Tarifaire NON AL'!Q897)</f>
        <v/>
      </c>
      <c r="K894" t="str">
        <f>+IF($C894="","",' Matrice Tarifaire NON AL'!X897)</f>
        <v/>
      </c>
      <c r="L894" t="str">
        <f>+IF($C894="","",' Matrice Tarifaire NON AL'!X897)</f>
        <v/>
      </c>
      <c r="M894" t="str">
        <f>+IF($C894="","",' Matrice Tarifaire NON AL'!Y897)</f>
        <v/>
      </c>
      <c r="N894" t="str">
        <f>+IF($C894="","",' Matrice Tarifaire NON AL'!Z897)</f>
        <v/>
      </c>
      <c r="P894" t="str">
        <f>+IF(C894="","",IF(' Matrice Tarifaire NON AL'!X897&lt;&gt;168,"Non",""))</f>
        <v/>
      </c>
      <c r="Q894" t="str">
        <f>+IF($C894="","",' Matrice Tarifaire NON AL'!T897)</f>
        <v/>
      </c>
      <c r="R894" t="str">
        <f>+IF($C894="","",IF(' Matrice Tarifaire NON AL'!R897="","",' Matrice Tarifaire NON AL'!R897))</f>
        <v/>
      </c>
      <c r="S894" t="str">
        <f>+IF($C894="","",LEFT(' Matrice Tarifaire NON AL'!W897,1))</f>
        <v/>
      </c>
      <c r="T894" t="str">
        <f>+IF($C894="","",LEFT(' Matrice Tarifaire NON AL'!AY897,3))</f>
        <v/>
      </c>
      <c r="U894" t="str">
        <f t="shared" si="41"/>
        <v/>
      </c>
      <c r="V894" t="str">
        <f>+IF(C894="","",IF(VLOOKUP(' Matrice Tarifaire NON AL'!AK897,Feuil3!A:F,6,0)="Box",IF(' Matrice Tarifaire NON AL'!AL897="Mono-Référence","Homogène",IF(' Matrice Tarifaire NON AL'!AL897="Multi-Références","Panaché","")),IF(' Matrice Tarifaire NON AL'!AK897="A la Pièce","Composant sans Colisage",IF(' Matrice Tarifaire NON AL'!AK897="Composant de Box","Composant sans Colisage","Homogène"))))</f>
        <v/>
      </c>
      <c r="W894" t="str">
        <f>+IF($V894="","",VLOOKUP(' Matrice Tarifaire NON AL'!AK897,Feuil3!$A$4:$E$14,5,0))</f>
        <v/>
      </c>
      <c r="Y894" t="str">
        <f>+IF($V894="","",IF(VLOOKUP(' Matrice Tarifaire NON AL'!$AK897,Feuil3!$A$4:$D$14,4,0)="Palette",' Matrice Tarifaire NON AL'!AN897,""))</f>
        <v/>
      </c>
      <c r="AA894" t="str">
        <f>+IF($V894="","",IF(VLOOKUP(' Matrice Tarifaire NON AL'!$AK897,Feuil3!$A$4:$D$14,4,0)="Colis",' Matrice Tarifaire NON AL'!AN897,""))</f>
        <v/>
      </c>
      <c r="AC894" t="str">
        <f>+IF(V894="","",IF(VLOOKUP(' Matrice Tarifaire NON AL'!AK897,Feuil3!$A$4:$D$14,4,0)="Colis",IF(' Matrice Tarifaire NON AL'!AO897&gt;0,' Matrice Tarifaire NON AL'!AO897,""),""))</f>
        <v/>
      </c>
      <c r="AD894" t="str">
        <f t="shared" si="42"/>
        <v/>
      </c>
      <c r="AE894" t="str">
        <f>+IF(C894="","",' Matrice Tarifaire NON AL'!C897)</f>
        <v/>
      </c>
      <c r="AF894" t="str">
        <f>+IF(C894="","",' Matrice Tarifaire NON AL'!AQ897)</f>
        <v/>
      </c>
      <c r="AH894" t="str">
        <f>+IF(E894="","",' Matrice Tarifaire NON AL'!$U897)</f>
        <v/>
      </c>
      <c r="AI894" t="str">
        <f>+IF(F894="","",IF(' Matrice Tarifaire NON AL'!$V897="","",' Matrice Tarifaire NON AL'!$V897))</f>
        <v/>
      </c>
      <c r="AJ894" t="str">
        <f>+IF($C894="","",IF(' Matrice Tarifaire NON AL'!AZ897="","",' Matrice Tarifaire NON AL'!AZ897))</f>
        <v/>
      </c>
      <c r="AK894" t="str">
        <f>+IF($C894="","",IF(' Matrice Tarifaire NON AL'!BA897="","",' Matrice Tarifaire NON AL'!BA897))</f>
        <v/>
      </c>
      <c r="AL894" t="str">
        <f>+IF($C894="","",IF(' Matrice Tarifaire NON AL'!BB897="","",TEXT(' Matrice Tarifaire NON AL'!BB897,"0,0000")))</f>
        <v/>
      </c>
      <c r="AO894" t="str">
        <f>+IF($C894="","",IF(' Matrice Tarifaire NON AL'!BF897="","",TEXT(' Matrice Tarifaire NON AL'!BF897,"0,0000")))</f>
        <v/>
      </c>
      <c r="AP894" t="str">
        <f>+IF($C894="","",IF(' Matrice Tarifaire NON AL'!BG897="","",TEXT(' Matrice Tarifaire NON AL'!BG897,"0,0000")))</f>
        <v/>
      </c>
      <c r="AQ894" t="str">
        <f>+IF($C894="","",IF(' Matrice Tarifaire NON AL'!BH897="","",TEXT(' Matrice Tarifaire NON AL'!BH897,"0,0000")))</f>
        <v/>
      </c>
      <c r="AR894" t="str">
        <f>+IF($C894="","",IF(' Matrice Tarifaire NON AL'!BI897="","",TEXT(' Matrice Tarifaire NON AL'!BI897,"0,0000")))</f>
        <v/>
      </c>
      <c r="AS894" t="str">
        <f>+IF(C894="","",IF(' Matrice Tarifaire NON AL'!BJ897="","0",IF(' Matrice Tarifaire NON AL'!BJ897="","",' Matrice Tarifaire NON AL'!BJ897)))</f>
        <v/>
      </c>
      <c r="AT894" t="str">
        <f>+IF(C894="","",IF(' Matrice Tarifaire NON AL'!BK897="","",' Matrice Tarifaire NON AL'!$BK$6))</f>
        <v/>
      </c>
      <c r="AU894" t="str">
        <f>+IF(C894="","",IF(' Matrice Tarifaire NON AL'!BK897="","",TEXT(' Matrice Tarifaire NON AL'!BK897,"0,0000")))</f>
        <v/>
      </c>
      <c r="AV894" t="str">
        <f>+IF(C894="","",IF(' Matrice Tarifaire NON AL'!BL897="","",' Matrice Tarifaire NON AL'!$BL$6))</f>
        <v/>
      </c>
      <c r="AW894" t="str">
        <f>+IF(C894="","",IF(' Matrice Tarifaire NON AL'!BL897="","",TEXT(' Matrice Tarifaire NON AL'!BL897,"0,0000")))</f>
        <v/>
      </c>
      <c r="AX894" t="str">
        <f>+IF(C894="","",IF(' Matrice Tarifaire NON AL'!BM897="","",' Matrice Tarifaire NON AL'!$BM$6))</f>
        <v/>
      </c>
      <c r="AY894" t="str">
        <f>+IF(C894="","",IF(' Matrice Tarifaire NON AL'!BM897="","",TEXT(' Matrice Tarifaire NON AL'!BM897,"0,0000")))</f>
        <v/>
      </c>
      <c r="AZ894" t="str">
        <f>+IF(C894="","",IF(' Matrice Tarifaire NON AL'!BN897="","","Taxe DEEE"))</f>
        <v/>
      </c>
      <c r="BA894" t="str">
        <f>+IF(C894="","",IF(' Matrice Tarifaire NON AL'!BN897="","",TEXT(' Matrice Tarifaire NON AL'!BN897,"0,0000")))</f>
        <v/>
      </c>
      <c r="BD894" t="str">
        <f>+IF($C894="","",IF(' Matrice Tarifaire NON AL'!BR897="","",TEXT(' Matrice Tarifaire NON AL'!BR897,"0,000")))</f>
        <v/>
      </c>
      <c r="BE894" t="str">
        <f>+IF($C894="","",IF(' Matrice Tarifaire NON AL'!BS897="","",VALUE(TEXT(' Matrice Tarifaire NON AL'!BS897,"0,00"))))</f>
        <v/>
      </c>
      <c r="BF894" t="str">
        <f>+IF($C894="","",IF(' Matrice Tarifaire NON AL'!BY897="","",' Matrice Tarifaire NON AL'!BY897))</f>
        <v/>
      </c>
      <c r="BG894" t="str">
        <f>+IF(C894="","",IF(' Matrice Tarifaire NON AL'!AK897="Composant de Box","999",IF(' Matrice Tarifaire NON AL'!AP897&lt;&gt;"",' Matrice Tarifaire NON AL'!AP897,IF(' Matrice Tarifaire NON AL'!AO897&lt;&gt;"",' Matrice Tarifaire NON AL'!AO897,' Matrice Tarifaire NON AL'!AN897))))</f>
        <v/>
      </c>
    </row>
    <row r="895" spans="1:59" x14ac:dyDescent="0.25">
      <c r="A895" t="str">
        <f>+IF($C895="","",IF(' Matrice Tarifaire NON AL'!N898="","",IF(' Matrice Tarifaire NON AL'!N898=0,"GTIN A 0 - Ne doit pas être mis dans PRE REF",TEXT(' Matrice Tarifaire NON AL'!N898,"00000000000000"))))</f>
        <v/>
      </c>
      <c r="B895" t="str">
        <f>+IF(C895="","",IF(L895=172,4,VLOOKUP(' Matrice Tarifaire NON AL'!AK898,Feuil3!$A$4:$B$14,2,0)))</f>
        <v/>
      </c>
      <c r="C895" t="str">
        <f>+IF(' Matrice Tarifaire NON AL'!O898="","",SUBSTITUTE(' Matrice Tarifaire NON AL'!O898,"CHAR (10)"," "))</f>
        <v/>
      </c>
      <c r="D895" t="str">
        <f>+IF($C895="","",SUBSTITUTE(' Matrice Tarifaire NON AL'!P898,"CHAR (13)"," "))</f>
        <v/>
      </c>
      <c r="E895" t="str">
        <f t="shared" si="40"/>
        <v/>
      </c>
      <c r="F895" t="str">
        <f>+IF($C895="","",IF(' Matrice Tarifaire NON AL'!AX898="","Non",' Matrice Tarifaire NON AL'!AX898))</f>
        <v/>
      </c>
      <c r="G895" t="str">
        <f>+IF($C895="","",IF(' Matrice Tarifaire NON AL'!Q898="DOMEDIA","MDD",IF(' Matrice Tarifaire NON AL'!Q898="APTA","MDD",IF(' Matrice Tarifaire NON AL'!Q898="TOP BUDGET","Premier Prix","MN"))))</f>
        <v/>
      </c>
      <c r="H895" t="str">
        <f>+IF($C895="","",' Matrice Tarifaire NON AL'!Q898)</f>
        <v/>
      </c>
      <c r="K895" t="str">
        <f>+IF($C895="","",' Matrice Tarifaire NON AL'!X898)</f>
        <v/>
      </c>
      <c r="L895" t="str">
        <f>+IF($C895="","",' Matrice Tarifaire NON AL'!X898)</f>
        <v/>
      </c>
      <c r="M895" t="str">
        <f>+IF($C895="","",' Matrice Tarifaire NON AL'!Y898)</f>
        <v/>
      </c>
      <c r="N895" t="str">
        <f>+IF($C895="","",' Matrice Tarifaire NON AL'!Z898)</f>
        <v/>
      </c>
      <c r="P895" t="str">
        <f>+IF(C895="","",IF(' Matrice Tarifaire NON AL'!X898&lt;&gt;168,"Non",""))</f>
        <v/>
      </c>
      <c r="Q895" t="str">
        <f>+IF($C895="","",' Matrice Tarifaire NON AL'!T898)</f>
        <v/>
      </c>
      <c r="R895" t="str">
        <f>+IF($C895="","",IF(' Matrice Tarifaire NON AL'!R898="","",' Matrice Tarifaire NON AL'!R898))</f>
        <v/>
      </c>
      <c r="S895" t="str">
        <f>+IF($C895="","",LEFT(' Matrice Tarifaire NON AL'!W898,1))</f>
        <v/>
      </c>
      <c r="T895" t="str">
        <f>+IF($C895="","",LEFT(' Matrice Tarifaire NON AL'!AY898,3))</f>
        <v/>
      </c>
      <c r="U895" t="str">
        <f t="shared" si="41"/>
        <v/>
      </c>
      <c r="V895" t="str">
        <f>+IF(C895="","",IF(VLOOKUP(' Matrice Tarifaire NON AL'!AK898,Feuil3!A:F,6,0)="Box",IF(' Matrice Tarifaire NON AL'!AL898="Mono-Référence","Homogène",IF(' Matrice Tarifaire NON AL'!AL898="Multi-Références","Panaché","")),IF(' Matrice Tarifaire NON AL'!AK898="A la Pièce","Composant sans Colisage",IF(' Matrice Tarifaire NON AL'!AK898="Composant de Box","Composant sans Colisage","Homogène"))))</f>
        <v/>
      </c>
      <c r="W895" t="str">
        <f>+IF($V895="","",VLOOKUP(' Matrice Tarifaire NON AL'!AK898,Feuil3!$A$4:$E$14,5,0))</f>
        <v/>
      </c>
      <c r="Y895" t="str">
        <f>+IF($V895="","",IF(VLOOKUP(' Matrice Tarifaire NON AL'!$AK898,Feuil3!$A$4:$D$14,4,0)="Palette",' Matrice Tarifaire NON AL'!AN898,""))</f>
        <v/>
      </c>
      <c r="AA895" t="str">
        <f>+IF($V895="","",IF(VLOOKUP(' Matrice Tarifaire NON AL'!$AK898,Feuil3!$A$4:$D$14,4,0)="Colis",' Matrice Tarifaire NON AL'!AN898,""))</f>
        <v/>
      </c>
      <c r="AC895" t="str">
        <f>+IF(V895="","",IF(VLOOKUP(' Matrice Tarifaire NON AL'!AK898,Feuil3!$A$4:$D$14,4,0)="Colis",IF(' Matrice Tarifaire NON AL'!AO898&gt;0,' Matrice Tarifaire NON AL'!AO898,""),""))</f>
        <v/>
      </c>
      <c r="AD895" t="str">
        <f t="shared" si="42"/>
        <v/>
      </c>
      <c r="AE895" t="str">
        <f>+IF(C895="","",' Matrice Tarifaire NON AL'!C898)</f>
        <v/>
      </c>
      <c r="AF895" t="str">
        <f>+IF(C895="","",' Matrice Tarifaire NON AL'!AQ898)</f>
        <v/>
      </c>
      <c r="AH895" t="str">
        <f>+IF(E895="","",' Matrice Tarifaire NON AL'!$U898)</f>
        <v/>
      </c>
      <c r="AI895" t="str">
        <f>+IF(F895="","",IF(' Matrice Tarifaire NON AL'!$V898="","",' Matrice Tarifaire NON AL'!$V898))</f>
        <v/>
      </c>
      <c r="AJ895" t="str">
        <f>+IF($C895="","",IF(' Matrice Tarifaire NON AL'!AZ898="","",' Matrice Tarifaire NON AL'!AZ898))</f>
        <v/>
      </c>
      <c r="AK895" t="str">
        <f>+IF($C895="","",IF(' Matrice Tarifaire NON AL'!BA898="","",' Matrice Tarifaire NON AL'!BA898))</f>
        <v/>
      </c>
      <c r="AL895" t="str">
        <f>+IF($C895="","",IF(' Matrice Tarifaire NON AL'!BB898="","",TEXT(' Matrice Tarifaire NON AL'!BB898,"0,0000")))</f>
        <v/>
      </c>
      <c r="AO895" t="str">
        <f>+IF($C895="","",IF(' Matrice Tarifaire NON AL'!BF898="","",TEXT(' Matrice Tarifaire NON AL'!BF898,"0,0000")))</f>
        <v/>
      </c>
      <c r="AP895" t="str">
        <f>+IF($C895="","",IF(' Matrice Tarifaire NON AL'!BG898="","",TEXT(' Matrice Tarifaire NON AL'!BG898,"0,0000")))</f>
        <v/>
      </c>
      <c r="AQ895" t="str">
        <f>+IF($C895="","",IF(' Matrice Tarifaire NON AL'!BH898="","",TEXT(' Matrice Tarifaire NON AL'!BH898,"0,0000")))</f>
        <v/>
      </c>
      <c r="AR895" t="str">
        <f>+IF($C895="","",IF(' Matrice Tarifaire NON AL'!BI898="","",TEXT(' Matrice Tarifaire NON AL'!BI898,"0,0000")))</f>
        <v/>
      </c>
      <c r="AS895" t="str">
        <f>+IF(C895="","",IF(' Matrice Tarifaire NON AL'!BJ898="","0",IF(' Matrice Tarifaire NON AL'!BJ898="","",' Matrice Tarifaire NON AL'!BJ898)))</f>
        <v/>
      </c>
      <c r="AT895" t="str">
        <f>+IF(C895="","",IF(' Matrice Tarifaire NON AL'!BK898="","",' Matrice Tarifaire NON AL'!$BK$6))</f>
        <v/>
      </c>
      <c r="AU895" t="str">
        <f>+IF(C895="","",IF(' Matrice Tarifaire NON AL'!BK898="","",TEXT(' Matrice Tarifaire NON AL'!BK898,"0,0000")))</f>
        <v/>
      </c>
      <c r="AV895" t="str">
        <f>+IF(C895="","",IF(' Matrice Tarifaire NON AL'!BL898="","",' Matrice Tarifaire NON AL'!$BL$6))</f>
        <v/>
      </c>
      <c r="AW895" t="str">
        <f>+IF(C895="","",IF(' Matrice Tarifaire NON AL'!BL898="","",TEXT(' Matrice Tarifaire NON AL'!BL898,"0,0000")))</f>
        <v/>
      </c>
      <c r="AX895" t="str">
        <f>+IF(C895="","",IF(' Matrice Tarifaire NON AL'!BM898="","",' Matrice Tarifaire NON AL'!$BM$6))</f>
        <v/>
      </c>
      <c r="AY895" t="str">
        <f>+IF(C895="","",IF(' Matrice Tarifaire NON AL'!BM898="","",TEXT(' Matrice Tarifaire NON AL'!BM898,"0,0000")))</f>
        <v/>
      </c>
      <c r="AZ895" t="str">
        <f>+IF(C895="","",IF(' Matrice Tarifaire NON AL'!BN898="","","Taxe DEEE"))</f>
        <v/>
      </c>
      <c r="BA895" t="str">
        <f>+IF(C895="","",IF(' Matrice Tarifaire NON AL'!BN898="","",TEXT(' Matrice Tarifaire NON AL'!BN898,"0,0000")))</f>
        <v/>
      </c>
      <c r="BD895" t="str">
        <f>+IF($C895="","",IF(' Matrice Tarifaire NON AL'!BR898="","",TEXT(' Matrice Tarifaire NON AL'!BR898,"0,000")))</f>
        <v/>
      </c>
      <c r="BE895" t="str">
        <f>+IF($C895="","",IF(' Matrice Tarifaire NON AL'!BS898="","",VALUE(TEXT(' Matrice Tarifaire NON AL'!BS898,"0,00"))))</f>
        <v/>
      </c>
      <c r="BF895" t="str">
        <f>+IF($C895="","",IF(' Matrice Tarifaire NON AL'!BY898="","",' Matrice Tarifaire NON AL'!BY898))</f>
        <v/>
      </c>
      <c r="BG895" t="str">
        <f>+IF(C895="","",IF(' Matrice Tarifaire NON AL'!AK898="Composant de Box","999",IF(' Matrice Tarifaire NON AL'!AP898&lt;&gt;"",' Matrice Tarifaire NON AL'!AP898,IF(' Matrice Tarifaire NON AL'!AO898&lt;&gt;"",' Matrice Tarifaire NON AL'!AO898,' Matrice Tarifaire NON AL'!AN898))))</f>
        <v/>
      </c>
    </row>
    <row r="896" spans="1:59" x14ac:dyDescent="0.25">
      <c r="A896" t="str">
        <f>+IF($C896="","",IF(' Matrice Tarifaire NON AL'!N899="","",IF(' Matrice Tarifaire NON AL'!N899=0,"GTIN A 0 - Ne doit pas être mis dans PRE REF",TEXT(' Matrice Tarifaire NON AL'!N899,"00000000000000"))))</f>
        <v/>
      </c>
      <c r="B896" t="str">
        <f>+IF(C896="","",IF(L896=172,4,VLOOKUP(' Matrice Tarifaire NON AL'!AK899,Feuil3!$A$4:$B$14,2,0)))</f>
        <v/>
      </c>
      <c r="C896" t="str">
        <f>+IF(' Matrice Tarifaire NON AL'!O899="","",SUBSTITUTE(' Matrice Tarifaire NON AL'!O899,"CHAR (10)"," "))</f>
        <v/>
      </c>
      <c r="D896" t="str">
        <f>+IF($C896="","",SUBSTITUTE(' Matrice Tarifaire NON AL'!P899,"CHAR (13)"," "))</f>
        <v/>
      </c>
      <c r="E896" t="str">
        <f t="shared" si="40"/>
        <v/>
      </c>
      <c r="F896" t="str">
        <f>+IF($C896="","",IF(' Matrice Tarifaire NON AL'!AX899="","Non",' Matrice Tarifaire NON AL'!AX899))</f>
        <v/>
      </c>
      <c r="G896" t="str">
        <f>+IF($C896="","",IF(' Matrice Tarifaire NON AL'!Q899="DOMEDIA","MDD",IF(' Matrice Tarifaire NON AL'!Q899="APTA","MDD",IF(' Matrice Tarifaire NON AL'!Q899="TOP BUDGET","Premier Prix","MN"))))</f>
        <v/>
      </c>
      <c r="H896" t="str">
        <f>+IF($C896="","",' Matrice Tarifaire NON AL'!Q899)</f>
        <v/>
      </c>
      <c r="K896" t="str">
        <f>+IF($C896="","",' Matrice Tarifaire NON AL'!X899)</f>
        <v/>
      </c>
      <c r="L896" t="str">
        <f>+IF($C896="","",' Matrice Tarifaire NON AL'!X899)</f>
        <v/>
      </c>
      <c r="M896" t="str">
        <f>+IF($C896="","",' Matrice Tarifaire NON AL'!Y899)</f>
        <v/>
      </c>
      <c r="N896" t="str">
        <f>+IF($C896="","",' Matrice Tarifaire NON AL'!Z899)</f>
        <v/>
      </c>
      <c r="P896" t="str">
        <f>+IF(C896="","",IF(' Matrice Tarifaire NON AL'!X899&lt;&gt;168,"Non",""))</f>
        <v/>
      </c>
      <c r="Q896" t="str">
        <f>+IF($C896="","",' Matrice Tarifaire NON AL'!T899)</f>
        <v/>
      </c>
      <c r="R896" t="str">
        <f>+IF($C896="","",IF(' Matrice Tarifaire NON AL'!R899="","",' Matrice Tarifaire NON AL'!R899))</f>
        <v/>
      </c>
      <c r="S896" t="str">
        <f>+IF($C896="","",LEFT(' Matrice Tarifaire NON AL'!W899,1))</f>
        <v/>
      </c>
      <c r="T896" t="str">
        <f>+IF($C896="","",LEFT(' Matrice Tarifaire NON AL'!AY899,3))</f>
        <v/>
      </c>
      <c r="U896" t="str">
        <f t="shared" si="41"/>
        <v/>
      </c>
      <c r="V896" t="str">
        <f>+IF(C896="","",IF(VLOOKUP(' Matrice Tarifaire NON AL'!AK899,Feuil3!A:F,6,0)="Box",IF(' Matrice Tarifaire NON AL'!AL899="Mono-Référence","Homogène",IF(' Matrice Tarifaire NON AL'!AL899="Multi-Références","Panaché","")),IF(' Matrice Tarifaire NON AL'!AK899="A la Pièce","Composant sans Colisage",IF(' Matrice Tarifaire NON AL'!AK899="Composant de Box","Composant sans Colisage","Homogène"))))</f>
        <v/>
      </c>
      <c r="W896" t="str">
        <f>+IF($V896="","",VLOOKUP(' Matrice Tarifaire NON AL'!AK899,Feuil3!$A$4:$E$14,5,0))</f>
        <v/>
      </c>
      <c r="Y896" t="str">
        <f>+IF($V896="","",IF(VLOOKUP(' Matrice Tarifaire NON AL'!$AK899,Feuil3!$A$4:$D$14,4,0)="Palette",' Matrice Tarifaire NON AL'!AN899,""))</f>
        <v/>
      </c>
      <c r="AA896" t="str">
        <f>+IF($V896="","",IF(VLOOKUP(' Matrice Tarifaire NON AL'!$AK899,Feuil3!$A$4:$D$14,4,0)="Colis",' Matrice Tarifaire NON AL'!AN899,""))</f>
        <v/>
      </c>
      <c r="AC896" t="str">
        <f>+IF(V896="","",IF(VLOOKUP(' Matrice Tarifaire NON AL'!AK899,Feuil3!$A$4:$D$14,4,0)="Colis",IF(' Matrice Tarifaire NON AL'!AO899&gt;0,' Matrice Tarifaire NON AL'!AO899,""),""))</f>
        <v/>
      </c>
      <c r="AD896" t="str">
        <f t="shared" si="42"/>
        <v/>
      </c>
      <c r="AE896" t="str">
        <f>+IF(C896="","",' Matrice Tarifaire NON AL'!C899)</f>
        <v/>
      </c>
      <c r="AF896" t="str">
        <f>+IF(C896="","",' Matrice Tarifaire NON AL'!AQ899)</f>
        <v/>
      </c>
      <c r="AH896" t="str">
        <f>+IF(E896="","",' Matrice Tarifaire NON AL'!$U899)</f>
        <v/>
      </c>
      <c r="AI896" t="str">
        <f>+IF(F896="","",IF(' Matrice Tarifaire NON AL'!$V899="","",' Matrice Tarifaire NON AL'!$V899))</f>
        <v/>
      </c>
      <c r="AJ896" t="str">
        <f>+IF($C896="","",IF(' Matrice Tarifaire NON AL'!AZ899="","",' Matrice Tarifaire NON AL'!AZ899))</f>
        <v/>
      </c>
      <c r="AK896" t="str">
        <f>+IF($C896="","",IF(' Matrice Tarifaire NON AL'!BA899="","",' Matrice Tarifaire NON AL'!BA899))</f>
        <v/>
      </c>
      <c r="AL896" t="str">
        <f>+IF($C896="","",IF(' Matrice Tarifaire NON AL'!BB899="","",TEXT(' Matrice Tarifaire NON AL'!BB899,"0,0000")))</f>
        <v/>
      </c>
      <c r="AO896" t="str">
        <f>+IF($C896="","",IF(' Matrice Tarifaire NON AL'!BF899="","",TEXT(' Matrice Tarifaire NON AL'!BF899,"0,0000")))</f>
        <v/>
      </c>
      <c r="AP896" t="str">
        <f>+IF($C896="","",IF(' Matrice Tarifaire NON AL'!BG899="","",TEXT(' Matrice Tarifaire NON AL'!BG899,"0,0000")))</f>
        <v/>
      </c>
      <c r="AQ896" t="str">
        <f>+IF($C896="","",IF(' Matrice Tarifaire NON AL'!BH899="","",TEXT(' Matrice Tarifaire NON AL'!BH899,"0,0000")))</f>
        <v/>
      </c>
      <c r="AR896" t="str">
        <f>+IF($C896="","",IF(' Matrice Tarifaire NON AL'!BI899="","",TEXT(' Matrice Tarifaire NON AL'!BI899,"0,0000")))</f>
        <v/>
      </c>
      <c r="AS896" t="str">
        <f>+IF(C896="","",IF(' Matrice Tarifaire NON AL'!BJ899="","0",IF(' Matrice Tarifaire NON AL'!BJ899="","",' Matrice Tarifaire NON AL'!BJ899)))</f>
        <v/>
      </c>
      <c r="AT896" t="str">
        <f>+IF(C896="","",IF(' Matrice Tarifaire NON AL'!BK899="","",' Matrice Tarifaire NON AL'!$BK$6))</f>
        <v/>
      </c>
      <c r="AU896" t="str">
        <f>+IF(C896="","",IF(' Matrice Tarifaire NON AL'!BK899="","",TEXT(' Matrice Tarifaire NON AL'!BK899,"0,0000")))</f>
        <v/>
      </c>
      <c r="AV896" t="str">
        <f>+IF(C896="","",IF(' Matrice Tarifaire NON AL'!BL899="","",' Matrice Tarifaire NON AL'!$BL$6))</f>
        <v/>
      </c>
      <c r="AW896" t="str">
        <f>+IF(C896="","",IF(' Matrice Tarifaire NON AL'!BL899="","",TEXT(' Matrice Tarifaire NON AL'!BL899,"0,0000")))</f>
        <v/>
      </c>
      <c r="AX896" t="str">
        <f>+IF(C896="","",IF(' Matrice Tarifaire NON AL'!BM899="","",' Matrice Tarifaire NON AL'!$BM$6))</f>
        <v/>
      </c>
      <c r="AY896" t="str">
        <f>+IF(C896="","",IF(' Matrice Tarifaire NON AL'!BM899="","",TEXT(' Matrice Tarifaire NON AL'!BM899,"0,0000")))</f>
        <v/>
      </c>
      <c r="AZ896" t="str">
        <f>+IF(C896="","",IF(' Matrice Tarifaire NON AL'!BN899="","","Taxe DEEE"))</f>
        <v/>
      </c>
      <c r="BA896" t="str">
        <f>+IF(C896="","",IF(' Matrice Tarifaire NON AL'!BN899="","",TEXT(' Matrice Tarifaire NON AL'!BN899,"0,0000")))</f>
        <v/>
      </c>
      <c r="BD896" t="str">
        <f>+IF($C896="","",IF(' Matrice Tarifaire NON AL'!BR899="","",TEXT(' Matrice Tarifaire NON AL'!BR899,"0,000")))</f>
        <v/>
      </c>
      <c r="BE896" t="str">
        <f>+IF($C896="","",IF(' Matrice Tarifaire NON AL'!BS899="","",VALUE(TEXT(' Matrice Tarifaire NON AL'!BS899,"0,00"))))</f>
        <v/>
      </c>
      <c r="BF896" t="str">
        <f>+IF($C896="","",IF(' Matrice Tarifaire NON AL'!BY899="","",' Matrice Tarifaire NON AL'!BY899))</f>
        <v/>
      </c>
      <c r="BG896" t="str">
        <f>+IF(C896="","",IF(' Matrice Tarifaire NON AL'!AK899="Composant de Box","999",IF(' Matrice Tarifaire NON AL'!AP899&lt;&gt;"",' Matrice Tarifaire NON AL'!AP899,IF(' Matrice Tarifaire NON AL'!AO899&lt;&gt;"",' Matrice Tarifaire NON AL'!AO899,' Matrice Tarifaire NON AL'!AN899))))</f>
        <v/>
      </c>
    </row>
    <row r="897" spans="1:59" x14ac:dyDescent="0.25">
      <c r="A897" t="str">
        <f>+IF($C897="","",IF(' Matrice Tarifaire NON AL'!N900="","",IF(' Matrice Tarifaire NON AL'!N900=0,"GTIN A 0 - Ne doit pas être mis dans PRE REF",TEXT(' Matrice Tarifaire NON AL'!N900,"00000000000000"))))</f>
        <v/>
      </c>
      <c r="B897" t="str">
        <f>+IF(C897="","",IF(L897=172,4,VLOOKUP(' Matrice Tarifaire NON AL'!AK900,Feuil3!$A$4:$B$14,2,0)))</f>
        <v/>
      </c>
      <c r="C897" t="str">
        <f>+IF(' Matrice Tarifaire NON AL'!O900="","",SUBSTITUTE(' Matrice Tarifaire NON AL'!O900,"CHAR (10)"," "))</f>
        <v/>
      </c>
      <c r="D897" t="str">
        <f>+IF($C897="","",SUBSTITUTE(' Matrice Tarifaire NON AL'!P900,"CHAR (13)"," "))</f>
        <v/>
      </c>
      <c r="E897" t="str">
        <f t="shared" si="40"/>
        <v/>
      </c>
      <c r="F897" t="str">
        <f>+IF($C897="","",IF(' Matrice Tarifaire NON AL'!AX900="","Non",' Matrice Tarifaire NON AL'!AX900))</f>
        <v/>
      </c>
      <c r="G897" t="str">
        <f>+IF($C897="","",IF(' Matrice Tarifaire NON AL'!Q900="DOMEDIA","MDD",IF(' Matrice Tarifaire NON AL'!Q900="APTA","MDD",IF(' Matrice Tarifaire NON AL'!Q900="TOP BUDGET","Premier Prix","MN"))))</f>
        <v/>
      </c>
      <c r="H897" t="str">
        <f>+IF($C897="","",' Matrice Tarifaire NON AL'!Q900)</f>
        <v/>
      </c>
      <c r="K897" t="str">
        <f>+IF($C897="","",' Matrice Tarifaire NON AL'!X900)</f>
        <v/>
      </c>
      <c r="L897" t="str">
        <f>+IF($C897="","",' Matrice Tarifaire NON AL'!X900)</f>
        <v/>
      </c>
      <c r="M897" t="str">
        <f>+IF($C897="","",' Matrice Tarifaire NON AL'!Y900)</f>
        <v/>
      </c>
      <c r="N897" t="str">
        <f>+IF($C897="","",' Matrice Tarifaire NON AL'!Z900)</f>
        <v/>
      </c>
      <c r="P897" t="str">
        <f>+IF(C897="","",IF(' Matrice Tarifaire NON AL'!X900&lt;&gt;168,"Non",""))</f>
        <v/>
      </c>
      <c r="Q897" t="str">
        <f>+IF($C897="","",' Matrice Tarifaire NON AL'!T900)</f>
        <v/>
      </c>
      <c r="R897" t="str">
        <f>+IF($C897="","",IF(' Matrice Tarifaire NON AL'!R900="","",' Matrice Tarifaire NON AL'!R900))</f>
        <v/>
      </c>
      <c r="S897" t="str">
        <f>+IF($C897="","",LEFT(' Matrice Tarifaire NON AL'!W900,1))</f>
        <v/>
      </c>
      <c r="T897" t="str">
        <f>+IF($C897="","",LEFT(' Matrice Tarifaire NON AL'!AY900,3))</f>
        <v/>
      </c>
      <c r="U897" t="str">
        <f t="shared" si="41"/>
        <v/>
      </c>
      <c r="V897" t="str">
        <f>+IF(C897="","",IF(VLOOKUP(' Matrice Tarifaire NON AL'!AK900,Feuil3!A:F,6,0)="Box",IF(' Matrice Tarifaire NON AL'!AL900="Mono-Référence","Homogène",IF(' Matrice Tarifaire NON AL'!AL900="Multi-Références","Panaché","")),IF(' Matrice Tarifaire NON AL'!AK900="A la Pièce","Composant sans Colisage",IF(' Matrice Tarifaire NON AL'!AK900="Composant de Box","Composant sans Colisage","Homogène"))))</f>
        <v/>
      </c>
      <c r="W897" t="str">
        <f>+IF($V897="","",VLOOKUP(' Matrice Tarifaire NON AL'!AK900,Feuil3!$A$4:$E$14,5,0))</f>
        <v/>
      </c>
      <c r="Y897" t="str">
        <f>+IF($V897="","",IF(VLOOKUP(' Matrice Tarifaire NON AL'!$AK900,Feuil3!$A$4:$D$14,4,0)="Palette",' Matrice Tarifaire NON AL'!AN900,""))</f>
        <v/>
      </c>
      <c r="AA897" t="str">
        <f>+IF($V897="","",IF(VLOOKUP(' Matrice Tarifaire NON AL'!$AK900,Feuil3!$A$4:$D$14,4,0)="Colis",' Matrice Tarifaire NON AL'!AN900,""))</f>
        <v/>
      </c>
      <c r="AC897" t="str">
        <f>+IF(V897="","",IF(VLOOKUP(' Matrice Tarifaire NON AL'!AK900,Feuil3!$A$4:$D$14,4,0)="Colis",IF(' Matrice Tarifaire NON AL'!AO900&gt;0,' Matrice Tarifaire NON AL'!AO900,""),""))</f>
        <v/>
      </c>
      <c r="AD897" t="str">
        <f t="shared" si="42"/>
        <v/>
      </c>
      <c r="AE897" t="str">
        <f>+IF(C897="","",' Matrice Tarifaire NON AL'!C900)</f>
        <v/>
      </c>
      <c r="AF897" t="str">
        <f>+IF(C897="","",' Matrice Tarifaire NON AL'!AQ900)</f>
        <v/>
      </c>
      <c r="AH897" t="str">
        <f>+IF(E897="","",' Matrice Tarifaire NON AL'!$U900)</f>
        <v/>
      </c>
      <c r="AI897" t="str">
        <f>+IF(F897="","",IF(' Matrice Tarifaire NON AL'!$V900="","",' Matrice Tarifaire NON AL'!$V900))</f>
        <v/>
      </c>
      <c r="AJ897" t="str">
        <f>+IF($C897="","",IF(' Matrice Tarifaire NON AL'!AZ900="","",' Matrice Tarifaire NON AL'!AZ900))</f>
        <v/>
      </c>
      <c r="AK897" t="str">
        <f>+IF($C897="","",IF(' Matrice Tarifaire NON AL'!BA900="","",' Matrice Tarifaire NON AL'!BA900))</f>
        <v/>
      </c>
      <c r="AL897" t="str">
        <f>+IF($C897="","",IF(' Matrice Tarifaire NON AL'!BB900="","",TEXT(' Matrice Tarifaire NON AL'!BB900,"0,0000")))</f>
        <v/>
      </c>
      <c r="AO897" t="str">
        <f>+IF($C897="","",IF(' Matrice Tarifaire NON AL'!BF900="","",TEXT(' Matrice Tarifaire NON AL'!BF900,"0,0000")))</f>
        <v/>
      </c>
      <c r="AP897" t="str">
        <f>+IF($C897="","",IF(' Matrice Tarifaire NON AL'!BG900="","",TEXT(' Matrice Tarifaire NON AL'!BG900,"0,0000")))</f>
        <v/>
      </c>
      <c r="AQ897" t="str">
        <f>+IF($C897="","",IF(' Matrice Tarifaire NON AL'!BH900="","",TEXT(' Matrice Tarifaire NON AL'!BH900,"0,0000")))</f>
        <v/>
      </c>
      <c r="AR897" t="str">
        <f>+IF($C897="","",IF(' Matrice Tarifaire NON AL'!BI900="","",TEXT(' Matrice Tarifaire NON AL'!BI900,"0,0000")))</f>
        <v/>
      </c>
      <c r="AS897" t="str">
        <f>+IF(C897="","",IF(' Matrice Tarifaire NON AL'!BJ900="","0",IF(' Matrice Tarifaire NON AL'!BJ900="","",' Matrice Tarifaire NON AL'!BJ900)))</f>
        <v/>
      </c>
      <c r="AT897" t="str">
        <f>+IF(C897="","",IF(' Matrice Tarifaire NON AL'!BK900="","",' Matrice Tarifaire NON AL'!$BK$6))</f>
        <v/>
      </c>
      <c r="AU897" t="str">
        <f>+IF(C897="","",IF(' Matrice Tarifaire NON AL'!BK900="","",TEXT(' Matrice Tarifaire NON AL'!BK900,"0,0000")))</f>
        <v/>
      </c>
      <c r="AV897" t="str">
        <f>+IF(C897="","",IF(' Matrice Tarifaire NON AL'!BL900="","",' Matrice Tarifaire NON AL'!$BL$6))</f>
        <v/>
      </c>
      <c r="AW897" t="str">
        <f>+IF(C897="","",IF(' Matrice Tarifaire NON AL'!BL900="","",TEXT(' Matrice Tarifaire NON AL'!BL900,"0,0000")))</f>
        <v/>
      </c>
      <c r="AX897" t="str">
        <f>+IF(C897="","",IF(' Matrice Tarifaire NON AL'!BM900="","",' Matrice Tarifaire NON AL'!$BM$6))</f>
        <v/>
      </c>
      <c r="AY897" t="str">
        <f>+IF(C897="","",IF(' Matrice Tarifaire NON AL'!BM900="","",TEXT(' Matrice Tarifaire NON AL'!BM900,"0,0000")))</f>
        <v/>
      </c>
      <c r="AZ897" t="str">
        <f>+IF(C897="","",IF(' Matrice Tarifaire NON AL'!BN900="","","Taxe DEEE"))</f>
        <v/>
      </c>
      <c r="BA897" t="str">
        <f>+IF(C897="","",IF(' Matrice Tarifaire NON AL'!BN900="","",TEXT(' Matrice Tarifaire NON AL'!BN900,"0,0000")))</f>
        <v/>
      </c>
      <c r="BD897" t="str">
        <f>+IF($C897="","",IF(' Matrice Tarifaire NON AL'!BR900="","",TEXT(' Matrice Tarifaire NON AL'!BR900,"0,000")))</f>
        <v/>
      </c>
      <c r="BE897" t="str">
        <f>+IF($C897="","",IF(' Matrice Tarifaire NON AL'!BS900="","",VALUE(TEXT(' Matrice Tarifaire NON AL'!BS900,"0,00"))))</f>
        <v/>
      </c>
      <c r="BF897" t="str">
        <f>+IF($C897="","",IF(' Matrice Tarifaire NON AL'!BY900="","",' Matrice Tarifaire NON AL'!BY900))</f>
        <v/>
      </c>
      <c r="BG897" t="str">
        <f>+IF(C897="","",IF(' Matrice Tarifaire NON AL'!AK900="Composant de Box","999",IF(' Matrice Tarifaire NON AL'!AP900&lt;&gt;"",' Matrice Tarifaire NON AL'!AP900,IF(' Matrice Tarifaire NON AL'!AO900&lt;&gt;"",' Matrice Tarifaire NON AL'!AO900,' Matrice Tarifaire NON AL'!AN900))))</f>
        <v/>
      </c>
    </row>
    <row r="898" spans="1:59" x14ac:dyDescent="0.25">
      <c r="A898" t="str">
        <f>+IF($C898="","",IF(' Matrice Tarifaire NON AL'!N901="","",IF(' Matrice Tarifaire NON AL'!N901=0,"GTIN A 0 - Ne doit pas être mis dans PRE REF",TEXT(' Matrice Tarifaire NON AL'!N901,"00000000000000"))))</f>
        <v/>
      </c>
      <c r="B898" t="str">
        <f>+IF(C898="","",IF(L898=172,4,VLOOKUP(' Matrice Tarifaire NON AL'!AK901,Feuil3!$A$4:$B$14,2,0)))</f>
        <v/>
      </c>
      <c r="C898" t="str">
        <f>+IF(' Matrice Tarifaire NON AL'!O901="","",SUBSTITUTE(' Matrice Tarifaire NON AL'!O901,"CHAR (10)"," "))</f>
        <v/>
      </c>
      <c r="D898" t="str">
        <f>+IF($C898="","",SUBSTITUTE(' Matrice Tarifaire NON AL'!P901,"CHAR (13)"," "))</f>
        <v/>
      </c>
      <c r="E898" t="str">
        <f t="shared" si="40"/>
        <v/>
      </c>
      <c r="F898" t="str">
        <f>+IF($C898="","",IF(' Matrice Tarifaire NON AL'!AX901="","Non",' Matrice Tarifaire NON AL'!AX901))</f>
        <v/>
      </c>
      <c r="G898" t="str">
        <f>+IF($C898="","",IF(' Matrice Tarifaire NON AL'!Q901="DOMEDIA","MDD",IF(' Matrice Tarifaire NON AL'!Q901="APTA","MDD",IF(' Matrice Tarifaire NON AL'!Q901="TOP BUDGET","Premier Prix","MN"))))</f>
        <v/>
      </c>
      <c r="H898" t="str">
        <f>+IF($C898="","",' Matrice Tarifaire NON AL'!Q901)</f>
        <v/>
      </c>
      <c r="K898" t="str">
        <f>+IF($C898="","",' Matrice Tarifaire NON AL'!X901)</f>
        <v/>
      </c>
      <c r="L898" t="str">
        <f>+IF($C898="","",' Matrice Tarifaire NON AL'!X901)</f>
        <v/>
      </c>
      <c r="M898" t="str">
        <f>+IF($C898="","",' Matrice Tarifaire NON AL'!Y901)</f>
        <v/>
      </c>
      <c r="N898" t="str">
        <f>+IF($C898="","",' Matrice Tarifaire NON AL'!Z901)</f>
        <v/>
      </c>
      <c r="P898" t="str">
        <f>+IF(C898="","",IF(' Matrice Tarifaire NON AL'!X901&lt;&gt;168,"Non",""))</f>
        <v/>
      </c>
      <c r="Q898" t="str">
        <f>+IF($C898="","",' Matrice Tarifaire NON AL'!T901)</f>
        <v/>
      </c>
      <c r="R898" t="str">
        <f>+IF($C898="","",IF(' Matrice Tarifaire NON AL'!R901="","",' Matrice Tarifaire NON AL'!R901))</f>
        <v/>
      </c>
      <c r="S898" t="str">
        <f>+IF($C898="","",LEFT(' Matrice Tarifaire NON AL'!W901,1))</f>
        <v/>
      </c>
      <c r="T898" t="str">
        <f>+IF($C898="","",LEFT(' Matrice Tarifaire NON AL'!AY901,3))</f>
        <v/>
      </c>
      <c r="U898" t="str">
        <f t="shared" si="41"/>
        <v/>
      </c>
      <c r="V898" t="str">
        <f>+IF(C898="","",IF(VLOOKUP(' Matrice Tarifaire NON AL'!AK901,Feuil3!A:F,6,0)="Box",IF(' Matrice Tarifaire NON AL'!AL901="Mono-Référence","Homogène",IF(' Matrice Tarifaire NON AL'!AL901="Multi-Références","Panaché","")),IF(' Matrice Tarifaire NON AL'!AK901="A la Pièce","Composant sans Colisage",IF(' Matrice Tarifaire NON AL'!AK901="Composant de Box","Composant sans Colisage","Homogène"))))</f>
        <v/>
      </c>
      <c r="W898" t="str">
        <f>+IF($V898="","",VLOOKUP(' Matrice Tarifaire NON AL'!AK901,Feuil3!$A$4:$E$14,5,0))</f>
        <v/>
      </c>
      <c r="Y898" t="str">
        <f>+IF($V898="","",IF(VLOOKUP(' Matrice Tarifaire NON AL'!$AK901,Feuil3!$A$4:$D$14,4,0)="Palette",' Matrice Tarifaire NON AL'!AN901,""))</f>
        <v/>
      </c>
      <c r="AA898" t="str">
        <f>+IF($V898="","",IF(VLOOKUP(' Matrice Tarifaire NON AL'!$AK901,Feuil3!$A$4:$D$14,4,0)="Colis",' Matrice Tarifaire NON AL'!AN901,""))</f>
        <v/>
      </c>
      <c r="AC898" t="str">
        <f>+IF(V898="","",IF(VLOOKUP(' Matrice Tarifaire NON AL'!AK901,Feuil3!$A$4:$D$14,4,0)="Colis",IF(' Matrice Tarifaire NON AL'!AO901&gt;0,' Matrice Tarifaire NON AL'!AO901,""),""))</f>
        <v/>
      </c>
      <c r="AD898" t="str">
        <f t="shared" si="42"/>
        <v/>
      </c>
      <c r="AE898" t="str">
        <f>+IF(C898="","",' Matrice Tarifaire NON AL'!C901)</f>
        <v/>
      </c>
      <c r="AF898" t="str">
        <f>+IF(C898="","",' Matrice Tarifaire NON AL'!AQ901)</f>
        <v/>
      </c>
      <c r="AH898" t="str">
        <f>+IF(E898="","",' Matrice Tarifaire NON AL'!$U901)</f>
        <v/>
      </c>
      <c r="AI898" t="str">
        <f>+IF(F898="","",IF(' Matrice Tarifaire NON AL'!$V901="","",' Matrice Tarifaire NON AL'!$V901))</f>
        <v/>
      </c>
      <c r="AJ898" t="str">
        <f>+IF($C898="","",IF(' Matrice Tarifaire NON AL'!AZ901="","",' Matrice Tarifaire NON AL'!AZ901))</f>
        <v/>
      </c>
      <c r="AK898" t="str">
        <f>+IF($C898="","",IF(' Matrice Tarifaire NON AL'!BA901="","",' Matrice Tarifaire NON AL'!BA901))</f>
        <v/>
      </c>
      <c r="AL898" t="str">
        <f>+IF($C898="","",IF(' Matrice Tarifaire NON AL'!BB901="","",TEXT(' Matrice Tarifaire NON AL'!BB901,"0,0000")))</f>
        <v/>
      </c>
      <c r="AO898" t="str">
        <f>+IF($C898="","",IF(' Matrice Tarifaire NON AL'!BF901="","",TEXT(' Matrice Tarifaire NON AL'!BF901,"0,0000")))</f>
        <v/>
      </c>
      <c r="AP898" t="str">
        <f>+IF($C898="","",IF(' Matrice Tarifaire NON AL'!BG901="","",TEXT(' Matrice Tarifaire NON AL'!BG901,"0,0000")))</f>
        <v/>
      </c>
      <c r="AQ898" t="str">
        <f>+IF($C898="","",IF(' Matrice Tarifaire NON AL'!BH901="","",TEXT(' Matrice Tarifaire NON AL'!BH901,"0,0000")))</f>
        <v/>
      </c>
      <c r="AR898" t="str">
        <f>+IF($C898="","",IF(' Matrice Tarifaire NON AL'!BI901="","",TEXT(' Matrice Tarifaire NON AL'!BI901,"0,0000")))</f>
        <v/>
      </c>
      <c r="AS898" t="str">
        <f>+IF(C898="","",IF(' Matrice Tarifaire NON AL'!BJ901="","0",IF(' Matrice Tarifaire NON AL'!BJ901="","",' Matrice Tarifaire NON AL'!BJ901)))</f>
        <v/>
      </c>
      <c r="AT898" t="str">
        <f>+IF(C898="","",IF(' Matrice Tarifaire NON AL'!BK901="","",' Matrice Tarifaire NON AL'!$BK$6))</f>
        <v/>
      </c>
      <c r="AU898" t="str">
        <f>+IF(C898="","",IF(' Matrice Tarifaire NON AL'!BK901="","",TEXT(' Matrice Tarifaire NON AL'!BK901,"0,0000")))</f>
        <v/>
      </c>
      <c r="AV898" t="str">
        <f>+IF(C898="","",IF(' Matrice Tarifaire NON AL'!BL901="","",' Matrice Tarifaire NON AL'!$BL$6))</f>
        <v/>
      </c>
      <c r="AW898" t="str">
        <f>+IF(C898="","",IF(' Matrice Tarifaire NON AL'!BL901="","",TEXT(' Matrice Tarifaire NON AL'!BL901,"0,0000")))</f>
        <v/>
      </c>
      <c r="AX898" t="str">
        <f>+IF(C898="","",IF(' Matrice Tarifaire NON AL'!BM901="","",' Matrice Tarifaire NON AL'!$BM$6))</f>
        <v/>
      </c>
      <c r="AY898" t="str">
        <f>+IF(C898="","",IF(' Matrice Tarifaire NON AL'!BM901="","",TEXT(' Matrice Tarifaire NON AL'!BM901,"0,0000")))</f>
        <v/>
      </c>
      <c r="AZ898" t="str">
        <f>+IF(C898="","",IF(' Matrice Tarifaire NON AL'!BN901="","","Taxe DEEE"))</f>
        <v/>
      </c>
      <c r="BA898" t="str">
        <f>+IF(C898="","",IF(' Matrice Tarifaire NON AL'!BN901="","",TEXT(' Matrice Tarifaire NON AL'!BN901,"0,0000")))</f>
        <v/>
      </c>
      <c r="BD898" t="str">
        <f>+IF($C898="","",IF(' Matrice Tarifaire NON AL'!BR901="","",TEXT(' Matrice Tarifaire NON AL'!BR901,"0,000")))</f>
        <v/>
      </c>
      <c r="BE898" t="str">
        <f>+IF($C898="","",IF(' Matrice Tarifaire NON AL'!BS901="","",VALUE(TEXT(' Matrice Tarifaire NON AL'!BS901,"0,00"))))</f>
        <v/>
      </c>
      <c r="BF898" t="str">
        <f>+IF($C898="","",IF(' Matrice Tarifaire NON AL'!BY901="","",' Matrice Tarifaire NON AL'!BY901))</f>
        <v/>
      </c>
      <c r="BG898" t="str">
        <f>+IF(C898="","",IF(' Matrice Tarifaire NON AL'!AK901="Composant de Box","999",IF(' Matrice Tarifaire NON AL'!AP901&lt;&gt;"",' Matrice Tarifaire NON AL'!AP901,IF(' Matrice Tarifaire NON AL'!AO901&lt;&gt;"",' Matrice Tarifaire NON AL'!AO901,' Matrice Tarifaire NON AL'!AN901))))</f>
        <v/>
      </c>
    </row>
    <row r="899" spans="1:59" x14ac:dyDescent="0.25">
      <c r="A899" t="str">
        <f>+IF($C899="","",IF(' Matrice Tarifaire NON AL'!N902="","",IF(' Matrice Tarifaire NON AL'!N902=0,"GTIN A 0 - Ne doit pas être mis dans PRE REF",TEXT(' Matrice Tarifaire NON AL'!N902,"00000000000000"))))</f>
        <v/>
      </c>
      <c r="B899" t="str">
        <f>+IF(C899="","",IF(L899=172,4,VLOOKUP(' Matrice Tarifaire NON AL'!AK902,Feuil3!$A$4:$B$14,2,0)))</f>
        <v/>
      </c>
      <c r="C899" t="str">
        <f>+IF(' Matrice Tarifaire NON AL'!O902="","",SUBSTITUTE(' Matrice Tarifaire NON AL'!O902,"CHAR (10)"," "))</f>
        <v/>
      </c>
      <c r="D899" t="str">
        <f>+IF($C899="","",SUBSTITUTE(' Matrice Tarifaire NON AL'!P902,"CHAR (13)"," "))</f>
        <v/>
      </c>
      <c r="E899" t="str">
        <f t="shared" si="40"/>
        <v/>
      </c>
      <c r="F899" t="str">
        <f>+IF($C899="","",IF(' Matrice Tarifaire NON AL'!AX902="","Non",' Matrice Tarifaire NON AL'!AX902))</f>
        <v/>
      </c>
      <c r="G899" t="str">
        <f>+IF($C899="","",IF(' Matrice Tarifaire NON AL'!Q902="DOMEDIA","MDD",IF(' Matrice Tarifaire NON AL'!Q902="APTA","MDD",IF(' Matrice Tarifaire NON AL'!Q902="TOP BUDGET","Premier Prix","MN"))))</f>
        <v/>
      </c>
      <c r="H899" t="str">
        <f>+IF($C899="","",' Matrice Tarifaire NON AL'!Q902)</f>
        <v/>
      </c>
      <c r="K899" t="str">
        <f>+IF($C899="","",' Matrice Tarifaire NON AL'!X902)</f>
        <v/>
      </c>
      <c r="L899" t="str">
        <f>+IF($C899="","",' Matrice Tarifaire NON AL'!X902)</f>
        <v/>
      </c>
      <c r="M899" t="str">
        <f>+IF($C899="","",' Matrice Tarifaire NON AL'!Y902)</f>
        <v/>
      </c>
      <c r="N899" t="str">
        <f>+IF($C899="","",' Matrice Tarifaire NON AL'!Z902)</f>
        <v/>
      </c>
      <c r="P899" t="str">
        <f>+IF(C899="","",IF(' Matrice Tarifaire NON AL'!X902&lt;&gt;168,"Non",""))</f>
        <v/>
      </c>
      <c r="Q899" t="str">
        <f>+IF($C899="","",' Matrice Tarifaire NON AL'!T902)</f>
        <v/>
      </c>
      <c r="R899" t="str">
        <f>+IF($C899="","",IF(' Matrice Tarifaire NON AL'!R902="","",' Matrice Tarifaire NON AL'!R902))</f>
        <v/>
      </c>
      <c r="S899" t="str">
        <f>+IF($C899="","",LEFT(' Matrice Tarifaire NON AL'!W902,1))</f>
        <v/>
      </c>
      <c r="T899" t="str">
        <f>+IF($C899="","",LEFT(' Matrice Tarifaire NON AL'!AY902,3))</f>
        <v/>
      </c>
      <c r="U899" t="str">
        <f t="shared" si="41"/>
        <v/>
      </c>
      <c r="V899" t="str">
        <f>+IF(C899="","",IF(VLOOKUP(' Matrice Tarifaire NON AL'!AK902,Feuil3!A:F,6,0)="Box",IF(' Matrice Tarifaire NON AL'!AL902="Mono-Référence","Homogène",IF(' Matrice Tarifaire NON AL'!AL902="Multi-Références","Panaché","")),IF(' Matrice Tarifaire NON AL'!AK902="A la Pièce","Composant sans Colisage",IF(' Matrice Tarifaire NON AL'!AK902="Composant de Box","Composant sans Colisage","Homogène"))))</f>
        <v/>
      </c>
      <c r="W899" t="str">
        <f>+IF($V899="","",VLOOKUP(' Matrice Tarifaire NON AL'!AK902,Feuil3!$A$4:$E$14,5,0))</f>
        <v/>
      </c>
      <c r="Y899" t="str">
        <f>+IF($V899="","",IF(VLOOKUP(' Matrice Tarifaire NON AL'!$AK902,Feuil3!$A$4:$D$14,4,0)="Palette",' Matrice Tarifaire NON AL'!AN902,""))</f>
        <v/>
      </c>
      <c r="AA899" t="str">
        <f>+IF($V899="","",IF(VLOOKUP(' Matrice Tarifaire NON AL'!$AK902,Feuil3!$A$4:$D$14,4,0)="Colis",' Matrice Tarifaire NON AL'!AN902,""))</f>
        <v/>
      </c>
      <c r="AC899" t="str">
        <f>+IF(V899="","",IF(VLOOKUP(' Matrice Tarifaire NON AL'!AK902,Feuil3!$A$4:$D$14,4,0)="Colis",IF(' Matrice Tarifaire NON AL'!AO902&gt;0,' Matrice Tarifaire NON AL'!AO902,""),""))</f>
        <v/>
      </c>
      <c r="AD899" t="str">
        <f t="shared" si="42"/>
        <v/>
      </c>
      <c r="AE899" t="str">
        <f>+IF(C899="","",' Matrice Tarifaire NON AL'!C902)</f>
        <v/>
      </c>
      <c r="AF899" t="str">
        <f>+IF(C899="","",' Matrice Tarifaire NON AL'!AQ902)</f>
        <v/>
      </c>
      <c r="AH899" t="str">
        <f>+IF(E899="","",' Matrice Tarifaire NON AL'!$U902)</f>
        <v/>
      </c>
      <c r="AI899" t="str">
        <f>+IF(F899="","",IF(' Matrice Tarifaire NON AL'!$V902="","",' Matrice Tarifaire NON AL'!$V902))</f>
        <v/>
      </c>
      <c r="AJ899" t="str">
        <f>+IF($C899="","",IF(' Matrice Tarifaire NON AL'!AZ902="","",' Matrice Tarifaire NON AL'!AZ902))</f>
        <v/>
      </c>
      <c r="AK899" t="str">
        <f>+IF($C899="","",IF(' Matrice Tarifaire NON AL'!BA902="","",' Matrice Tarifaire NON AL'!BA902))</f>
        <v/>
      </c>
      <c r="AL899" t="str">
        <f>+IF($C899="","",IF(' Matrice Tarifaire NON AL'!BB902="","",TEXT(' Matrice Tarifaire NON AL'!BB902,"0,0000")))</f>
        <v/>
      </c>
      <c r="AO899" t="str">
        <f>+IF($C899="","",IF(' Matrice Tarifaire NON AL'!BF902="","",TEXT(' Matrice Tarifaire NON AL'!BF902,"0,0000")))</f>
        <v/>
      </c>
      <c r="AP899" t="str">
        <f>+IF($C899="","",IF(' Matrice Tarifaire NON AL'!BG902="","",TEXT(' Matrice Tarifaire NON AL'!BG902,"0,0000")))</f>
        <v/>
      </c>
      <c r="AQ899" t="str">
        <f>+IF($C899="","",IF(' Matrice Tarifaire NON AL'!BH902="","",TEXT(' Matrice Tarifaire NON AL'!BH902,"0,0000")))</f>
        <v/>
      </c>
      <c r="AR899" t="str">
        <f>+IF($C899="","",IF(' Matrice Tarifaire NON AL'!BI902="","",TEXT(' Matrice Tarifaire NON AL'!BI902,"0,0000")))</f>
        <v/>
      </c>
      <c r="AS899" t="str">
        <f>+IF(C899="","",IF(' Matrice Tarifaire NON AL'!BJ902="","0",IF(' Matrice Tarifaire NON AL'!BJ902="","",' Matrice Tarifaire NON AL'!BJ902)))</f>
        <v/>
      </c>
      <c r="AT899" t="str">
        <f>+IF(C899="","",IF(' Matrice Tarifaire NON AL'!BK902="","",' Matrice Tarifaire NON AL'!$BK$6))</f>
        <v/>
      </c>
      <c r="AU899" t="str">
        <f>+IF(C899="","",IF(' Matrice Tarifaire NON AL'!BK902="","",TEXT(' Matrice Tarifaire NON AL'!BK902,"0,0000")))</f>
        <v/>
      </c>
      <c r="AV899" t="str">
        <f>+IF(C899="","",IF(' Matrice Tarifaire NON AL'!BL902="","",' Matrice Tarifaire NON AL'!$BL$6))</f>
        <v/>
      </c>
      <c r="AW899" t="str">
        <f>+IF(C899="","",IF(' Matrice Tarifaire NON AL'!BL902="","",TEXT(' Matrice Tarifaire NON AL'!BL902,"0,0000")))</f>
        <v/>
      </c>
      <c r="AX899" t="str">
        <f>+IF(C899="","",IF(' Matrice Tarifaire NON AL'!BM902="","",' Matrice Tarifaire NON AL'!$BM$6))</f>
        <v/>
      </c>
      <c r="AY899" t="str">
        <f>+IF(C899="","",IF(' Matrice Tarifaire NON AL'!BM902="","",TEXT(' Matrice Tarifaire NON AL'!BM902,"0,0000")))</f>
        <v/>
      </c>
      <c r="AZ899" t="str">
        <f>+IF(C899="","",IF(' Matrice Tarifaire NON AL'!BN902="","","Taxe DEEE"))</f>
        <v/>
      </c>
      <c r="BA899" t="str">
        <f>+IF(C899="","",IF(' Matrice Tarifaire NON AL'!BN902="","",TEXT(' Matrice Tarifaire NON AL'!BN902,"0,0000")))</f>
        <v/>
      </c>
      <c r="BD899" t="str">
        <f>+IF($C899="","",IF(' Matrice Tarifaire NON AL'!BR902="","",TEXT(' Matrice Tarifaire NON AL'!BR902,"0,000")))</f>
        <v/>
      </c>
      <c r="BE899" t="str">
        <f>+IF($C899="","",IF(' Matrice Tarifaire NON AL'!BS902="","",VALUE(TEXT(' Matrice Tarifaire NON AL'!BS902,"0,00"))))</f>
        <v/>
      </c>
      <c r="BF899" t="str">
        <f>+IF($C899="","",IF(' Matrice Tarifaire NON AL'!BY902="","",' Matrice Tarifaire NON AL'!BY902))</f>
        <v/>
      </c>
      <c r="BG899" t="str">
        <f>+IF(C899="","",IF(' Matrice Tarifaire NON AL'!AK902="Composant de Box","999",IF(' Matrice Tarifaire NON AL'!AP902&lt;&gt;"",' Matrice Tarifaire NON AL'!AP902,IF(' Matrice Tarifaire NON AL'!AO902&lt;&gt;"",' Matrice Tarifaire NON AL'!AO902,' Matrice Tarifaire NON AL'!AN902))))</f>
        <v/>
      </c>
    </row>
    <row r="900" spans="1:59" x14ac:dyDescent="0.25">
      <c r="A900" t="str">
        <f>+IF($C900="","",IF(' Matrice Tarifaire NON AL'!N903="","",IF(' Matrice Tarifaire NON AL'!N903=0,"GTIN A 0 - Ne doit pas être mis dans PRE REF",TEXT(' Matrice Tarifaire NON AL'!N903,"00000000000000"))))</f>
        <v/>
      </c>
      <c r="B900" t="str">
        <f>+IF(C900="","",IF(L900=172,4,VLOOKUP(' Matrice Tarifaire NON AL'!AK903,Feuil3!$A$4:$B$14,2,0)))</f>
        <v/>
      </c>
      <c r="C900" t="str">
        <f>+IF(' Matrice Tarifaire NON AL'!O903="","",SUBSTITUTE(' Matrice Tarifaire NON AL'!O903,"CHAR (10)"," "))</f>
        <v/>
      </c>
      <c r="D900" t="str">
        <f>+IF($C900="","",SUBSTITUTE(' Matrice Tarifaire NON AL'!P903,"CHAR (13)"," "))</f>
        <v/>
      </c>
      <c r="E900" t="str">
        <f t="shared" si="40"/>
        <v/>
      </c>
      <c r="F900" t="str">
        <f>+IF($C900="","",IF(' Matrice Tarifaire NON AL'!AX903="","Non",' Matrice Tarifaire NON AL'!AX903))</f>
        <v/>
      </c>
      <c r="G900" t="str">
        <f>+IF($C900="","",IF(' Matrice Tarifaire NON AL'!Q903="DOMEDIA","MDD",IF(' Matrice Tarifaire NON AL'!Q903="APTA","MDD",IF(' Matrice Tarifaire NON AL'!Q903="TOP BUDGET","Premier Prix","MN"))))</f>
        <v/>
      </c>
      <c r="H900" t="str">
        <f>+IF($C900="","",' Matrice Tarifaire NON AL'!Q903)</f>
        <v/>
      </c>
      <c r="K900" t="str">
        <f>+IF($C900="","",' Matrice Tarifaire NON AL'!X903)</f>
        <v/>
      </c>
      <c r="L900" t="str">
        <f>+IF($C900="","",' Matrice Tarifaire NON AL'!X903)</f>
        <v/>
      </c>
      <c r="M900" t="str">
        <f>+IF($C900="","",' Matrice Tarifaire NON AL'!Y903)</f>
        <v/>
      </c>
      <c r="N900" t="str">
        <f>+IF($C900="","",' Matrice Tarifaire NON AL'!Z903)</f>
        <v/>
      </c>
      <c r="P900" t="str">
        <f>+IF(C900="","",IF(' Matrice Tarifaire NON AL'!X903&lt;&gt;168,"Non",""))</f>
        <v/>
      </c>
      <c r="Q900" t="str">
        <f>+IF($C900="","",' Matrice Tarifaire NON AL'!T903)</f>
        <v/>
      </c>
      <c r="R900" t="str">
        <f>+IF($C900="","",IF(' Matrice Tarifaire NON AL'!R903="","",' Matrice Tarifaire NON AL'!R903))</f>
        <v/>
      </c>
      <c r="S900" t="str">
        <f>+IF($C900="","",LEFT(' Matrice Tarifaire NON AL'!W903,1))</f>
        <v/>
      </c>
      <c r="T900" t="str">
        <f>+IF($C900="","",LEFT(' Matrice Tarifaire NON AL'!AY903,3))</f>
        <v/>
      </c>
      <c r="U900" t="str">
        <f t="shared" si="41"/>
        <v/>
      </c>
      <c r="V900" t="str">
        <f>+IF(C900="","",IF(VLOOKUP(' Matrice Tarifaire NON AL'!AK903,Feuil3!A:F,6,0)="Box",IF(' Matrice Tarifaire NON AL'!AL903="Mono-Référence","Homogène",IF(' Matrice Tarifaire NON AL'!AL903="Multi-Références","Panaché","")),IF(' Matrice Tarifaire NON AL'!AK903="A la Pièce","Composant sans Colisage",IF(' Matrice Tarifaire NON AL'!AK903="Composant de Box","Composant sans Colisage","Homogène"))))</f>
        <v/>
      </c>
      <c r="W900" t="str">
        <f>+IF($V900="","",VLOOKUP(' Matrice Tarifaire NON AL'!AK903,Feuil3!$A$4:$E$14,5,0))</f>
        <v/>
      </c>
      <c r="Y900" t="str">
        <f>+IF($V900="","",IF(VLOOKUP(' Matrice Tarifaire NON AL'!$AK903,Feuil3!$A$4:$D$14,4,0)="Palette",' Matrice Tarifaire NON AL'!AN903,""))</f>
        <v/>
      </c>
      <c r="AA900" t="str">
        <f>+IF($V900="","",IF(VLOOKUP(' Matrice Tarifaire NON AL'!$AK903,Feuil3!$A$4:$D$14,4,0)="Colis",' Matrice Tarifaire NON AL'!AN903,""))</f>
        <v/>
      </c>
      <c r="AC900" t="str">
        <f>+IF(V900="","",IF(VLOOKUP(' Matrice Tarifaire NON AL'!AK903,Feuil3!$A$4:$D$14,4,0)="Colis",IF(' Matrice Tarifaire NON AL'!AO903&gt;0,' Matrice Tarifaire NON AL'!AO903,""),""))</f>
        <v/>
      </c>
      <c r="AD900" t="str">
        <f t="shared" si="42"/>
        <v/>
      </c>
      <c r="AE900" t="str">
        <f>+IF(C900="","",' Matrice Tarifaire NON AL'!C903)</f>
        <v/>
      </c>
      <c r="AF900" t="str">
        <f>+IF(C900="","",' Matrice Tarifaire NON AL'!AQ903)</f>
        <v/>
      </c>
      <c r="AH900" t="str">
        <f>+IF(E900="","",' Matrice Tarifaire NON AL'!$U903)</f>
        <v/>
      </c>
      <c r="AI900" t="str">
        <f>+IF(F900="","",IF(' Matrice Tarifaire NON AL'!$V903="","",' Matrice Tarifaire NON AL'!$V903))</f>
        <v/>
      </c>
      <c r="AJ900" t="str">
        <f>+IF($C900="","",IF(' Matrice Tarifaire NON AL'!AZ903="","",' Matrice Tarifaire NON AL'!AZ903))</f>
        <v/>
      </c>
      <c r="AK900" t="str">
        <f>+IF($C900="","",IF(' Matrice Tarifaire NON AL'!BA903="","",' Matrice Tarifaire NON AL'!BA903))</f>
        <v/>
      </c>
      <c r="AL900" t="str">
        <f>+IF($C900="","",IF(' Matrice Tarifaire NON AL'!BB903="","",TEXT(' Matrice Tarifaire NON AL'!BB903,"0,0000")))</f>
        <v/>
      </c>
      <c r="AO900" t="str">
        <f>+IF($C900="","",IF(' Matrice Tarifaire NON AL'!BF903="","",TEXT(' Matrice Tarifaire NON AL'!BF903,"0,0000")))</f>
        <v/>
      </c>
      <c r="AP900" t="str">
        <f>+IF($C900="","",IF(' Matrice Tarifaire NON AL'!BG903="","",TEXT(' Matrice Tarifaire NON AL'!BG903,"0,0000")))</f>
        <v/>
      </c>
      <c r="AQ900" t="str">
        <f>+IF($C900="","",IF(' Matrice Tarifaire NON AL'!BH903="","",TEXT(' Matrice Tarifaire NON AL'!BH903,"0,0000")))</f>
        <v/>
      </c>
      <c r="AR900" t="str">
        <f>+IF($C900="","",IF(' Matrice Tarifaire NON AL'!BI903="","",TEXT(' Matrice Tarifaire NON AL'!BI903,"0,0000")))</f>
        <v/>
      </c>
      <c r="AS900" t="str">
        <f>+IF(C900="","",IF(' Matrice Tarifaire NON AL'!BJ903="","0",IF(' Matrice Tarifaire NON AL'!BJ903="","",' Matrice Tarifaire NON AL'!BJ903)))</f>
        <v/>
      </c>
      <c r="AT900" t="str">
        <f>+IF(C900="","",IF(' Matrice Tarifaire NON AL'!BK903="","",' Matrice Tarifaire NON AL'!$BK$6))</f>
        <v/>
      </c>
      <c r="AU900" t="str">
        <f>+IF(C900="","",IF(' Matrice Tarifaire NON AL'!BK903="","",TEXT(' Matrice Tarifaire NON AL'!BK903,"0,0000")))</f>
        <v/>
      </c>
      <c r="AV900" t="str">
        <f>+IF(C900="","",IF(' Matrice Tarifaire NON AL'!BL903="","",' Matrice Tarifaire NON AL'!$BL$6))</f>
        <v/>
      </c>
      <c r="AW900" t="str">
        <f>+IF(C900="","",IF(' Matrice Tarifaire NON AL'!BL903="","",TEXT(' Matrice Tarifaire NON AL'!BL903,"0,0000")))</f>
        <v/>
      </c>
      <c r="AX900" t="str">
        <f>+IF(C900="","",IF(' Matrice Tarifaire NON AL'!BM903="","",' Matrice Tarifaire NON AL'!$BM$6))</f>
        <v/>
      </c>
      <c r="AY900" t="str">
        <f>+IF(C900="","",IF(' Matrice Tarifaire NON AL'!BM903="","",TEXT(' Matrice Tarifaire NON AL'!BM903,"0,0000")))</f>
        <v/>
      </c>
      <c r="AZ900" t="str">
        <f>+IF(C900="","",IF(' Matrice Tarifaire NON AL'!BN903="","","Taxe DEEE"))</f>
        <v/>
      </c>
      <c r="BA900" t="str">
        <f>+IF(C900="","",IF(' Matrice Tarifaire NON AL'!BN903="","",TEXT(' Matrice Tarifaire NON AL'!BN903,"0,0000")))</f>
        <v/>
      </c>
      <c r="BD900" t="str">
        <f>+IF($C900="","",IF(' Matrice Tarifaire NON AL'!BR903="","",TEXT(' Matrice Tarifaire NON AL'!BR903,"0,000")))</f>
        <v/>
      </c>
      <c r="BE900" t="str">
        <f>+IF($C900="","",IF(' Matrice Tarifaire NON AL'!BS903="","",VALUE(TEXT(' Matrice Tarifaire NON AL'!BS903,"0,00"))))</f>
        <v/>
      </c>
      <c r="BF900" t="str">
        <f>+IF($C900="","",IF(' Matrice Tarifaire NON AL'!BY903="","",' Matrice Tarifaire NON AL'!BY903))</f>
        <v/>
      </c>
      <c r="BG900" t="str">
        <f>+IF(C900="","",IF(' Matrice Tarifaire NON AL'!AK903="Composant de Box","999",IF(' Matrice Tarifaire NON AL'!AP903&lt;&gt;"",' Matrice Tarifaire NON AL'!AP903,IF(' Matrice Tarifaire NON AL'!AO903&lt;&gt;"",' Matrice Tarifaire NON AL'!AO903,' Matrice Tarifaire NON AL'!AN903))))</f>
        <v/>
      </c>
    </row>
    <row r="901" spans="1:59" x14ac:dyDescent="0.25">
      <c r="A901" t="str">
        <f>+IF($C901="","",IF(' Matrice Tarifaire NON AL'!N904="","",IF(' Matrice Tarifaire NON AL'!N904=0,"GTIN A 0 - Ne doit pas être mis dans PRE REF",TEXT(' Matrice Tarifaire NON AL'!N904,"00000000000000"))))</f>
        <v/>
      </c>
      <c r="B901" t="str">
        <f>+IF(C901="","",IF(L901=172,4,VLOOKUP(' Matrice Tarifaire NON AL'!AK904,Feuil3!$A$4:$B$14,2,0)))</f>
        <v/>
      </c>
      <c r="C901" t="str">
        <f>+IF(' Matrice Tarifaire NON AL'!O904="","",SUBSTITUTE(' Matrice Tarifaire NON AL'!O904,"CHAR (10)"," "))</f>
        <v/>
      </c>
      <c r="D901" t="str">
        <f>+IF($C901="","",SUBSTITUTE(' Matrice Tarifaire NON AL'!P904,"CHAR (13)"," "))</f>
        <v/>
      </c>
      <c r="E901" t="str">
        <f t="shared" ref="E901:E964" si="43">+IF($C901="","",LEFT(D901,25))</f>
        <v/>
      </c>
      <c r="F901" t="str">
        <f>+IF($C901="","",IF(' Matrice Tarifaire NON AL'!AX904="","Non",' Matrice Tarifaire NON AL'!AX904))</f>
        <v/>
      </c>
      <c r="G901" t="str">
        <f>+IF($C901="","",IF(' Matrice Tarifaire NON AL'!Q904="DOMEDIA","MDD",IF(' Matrice Tarifaire NON AL'!Q904="APTA","MDD",IF(' Matrice Tarifaire NON AL'!Q904="TOP BUDGET","Premier Prix","MN"))))</f>
        <v/>
      </c>
      <c r="H901" t="str">
        <f>+IF($C901="","",' Matrice Tarifaire NON AL'!Q904)</f>
        <v/>
      </c>
      <c r="K901" t="str">
        <f>+IF($C901="","",' Matrice Tarifaire NON AL'!X904)</f>
        <v/>
      </c>
      <c r="L901" t="str">
        <f>+IF($C901="","",' Matrice Tarifaire NON AL'!X904)</f>
        <v/>
      </c>
      <c r="M901" t="str">
        <f>+IF($C901="","",' Matrice Tarifaire NON AL'!Y904)</f>
        <v/>
      </c>
      <c r="N901" t="str">
        <f>+IF($C901="","",' Matrice Tarifaire NON AL'!Z904)</f>
        <v/>
      </c>
      <c r="P901" t="str">
        <f>+IF(C901="","",IF(' Matrice Tarifaire NON AL'!X904&lt;&gt;168,"Non",""))</f>
        <v/>
      </c>
      <c r="Q901" t="str">
        <f>+IF($C901="","",' Matrice Tarifaire NON AL'!T904)</f>
        <v/>
      </c>
      <c r="R901" t="str">
        <f>+IF($C901="","",IF(' Matrice Tarifaire NON AL'!R904="","",' Matrice Tarifaire NON AL'!R904))</f>
        <v/>
      </c>
      <c r="S901" t="str">
        <f>+IF($C901="","",LEFT(' Matrice Tarifaire NON AL'!W904,1))</f>
        <v/>
      </c>
      <c r="T901" t="str">
        <f>+IF($C901="","",LEFT(' Matrice Tarifaire NON AL'!AY904,3))</f>
        <v/>
      </c>
      <c r="U901" t="str">
        <f t="shared" ref="U901:U964" si="44">+IF($C901="","",IF(L901&lt;&gt;168,"Salsify",""))</f>
        <v/>
      </c>
      <c r="V901" t="str">
        <f>+IF(C901="","",IF(VLOOKUP(' Matrice Tarifaire NON AL'!AK904,Feuil3!A:F,6,0)="Box",IF(' Matrice Tarifaire NON AL'!AL904="Mono-Référence","Homogène",IF(' Matrice Tarifaire NON AL'!AL904="Multi-Références","Panaché","")),IF(' Matrice Tarifaire NON AL'!AK904="A la Pièce","Composant sans Colisage",IF(' Matrice Tarifaire NON AL'!AK904="Composant de Box","Composant sans Colisage","Homogène"))))</f>
        <v/>
      </c>
      <c r="W901" t="str">
        <f>+IF($V901="","",VLOOKUP(' Matrice Tarifaire NON AL'!AK904,Feuil3!$A$4:$E$14,5,0))</f>
        <v/>
      </c>
      <c r="Y901" t="str">
        <f>+IF($V901="","",IF(VLOOKUP(' Matrice Tarifaire NON AL'!$AK904,Feuil3!$A$4:$D$14,4,0)="Palette",' Matrice Tarifaire NON AL'!AN904,""))</f>
        <v/>
      </c>
      <c r="AA901" t="str">
        <f>+IF($V901="","",IF(VLOOKUP(' Matrice Tarifaire NON AL'!$AK904,Feuil3!$A$4:$D$14,4,0)="Colis",' Matrice Tarifaire NON AL'!AN904,""))</f>
        <v/>
      </c>
      <c r="AC901" t="str">
        <f>+IF(V901="","",IF(VLOOKUP(' Matrice Tarifaire NON AL'!AK904,Feuil3!$A$4:$D$14,4,0)="Colis",IF(' Matrice Tarifaire NON AL'!AO904&gt;0,' Matrice Tarifaire NON AL'!AO904,""),""))</f>
        <v/>
      </c>
      <c r="AD901" t="str">
        <f t="shared" ref="AD901:AD964" si="45">+IF(V901="","",D901)</f>
        <v/>
      </c>
      <c r="AE901" t="str">
        <f>+IF(C901="","",' Matrice Tarifaire NON AL'!C904)</f>
        <v/>
      </c>
      <c r="AF901" t="str">
        <f>+IF(C901="","",' Matrice Tarifaire NON AL'!AQ904)</f>
        <v/>
      </c>
      <c r="AH901" t="str">
        <f>+IF(E901="","",' Matrice Tarifaire NON AL'!$U904)</f>
        <v/>
      </c>
      <c r="AI901" t="str">
        <f>+IF(F901="","",IF(' Matrice Tarifaire NON AL'!$V904="","",' Matrice Tarifaire NON AL'!$V904))</f>
        <v/>
      </c>
      <c r="AJ901" t="str">
        <f>+IF($C901="","",IF(' Matrice Tarifaire NON AL'!AZ904="","",' Matrice Tarifaire NON AL'!AZ904))</f>
        <v/>
      </c>
      <c r="AK901" t="str">
        <f>+IF($C901="","",IF(' Matrice Tarifaire NON AL'!BA904="","",' Matrice Tarifaire NON AL'!BA904))</f>
        <v/>
      </c>
      <c r="AL901" t="str">
        <f>+IF($C901="","",IF(' Matrice Tarifaire NON AL'!BB904="","",TEXT(' Matrice Tarifaire NON AL'!BB904,"0,0000")))</f>
        <v/>
      </c>
      <c r="AO901" t="str">
        <f>+IF($C901="","",IF(' Matrice Tarifaire NON AL'!BF904="","",TEXT(' Matrice Tarifaire NON AL'!BF904,"0,0000")))</f>
        <v/>
      </c>
      <c r="AP901" t="str">
        <f>+IF($C901="","",IF(' Matrice Tarifaire NON AL'!BG904="","",TEXT(' Matrice Tarifaire NON AL'!BG904,"0,0000")))</f>
        <v/>
      </c>
      <c r="AQ901" t="str">
        <f>+IF($C901="","",IF(' Matrice Tarifaire NON AL'!BH904="","",TEXT(' Matrice Tarifaire NON AL'!BH904,"0,0000")))</f>
        <v/>
      </c>
      <c r="AR901" t="str">
        <f>+IF($C901="","",IF(' Matrice Tarifaire NON AL'!BI904="","",TEXT(' Matrice Tarifaire NON AL'!BI904,"0,0000")))</f>
        <v/>
      </c>
      <c r="AS901" t="str">
        <f>+IF(C901="","",IF(' Matrice Tarifaire NON AL'!BJ904="","0",IF(' Matrice Tarifaire NON AL'!BJ904="","",' Matrice Tarifaire NON AL'!BJ904)))</f>
        <v/>
      </c>
      <c r="AT901" t="str">
        <f>+IF(C901="","",IF(' Matrice Tarifaire NON AL'!BK904="","",' Matrice Tarifaire NON AL'!$BK$6))</f>
        <v/>
      </c>
      <c r="AU901" t="str">
        <f>+IF(C901="","",IF(' Matrice Tarifaire NON AL'!BK904="","",TEXT(' Matrice Tarifaire NON AL'!BK904,"0,0000")))</f>
        <v/>
      </c>
      <c r="AV901" t="str">
        <f>+IF(C901="","",IF(' Matrice Tarifaire NON AL'!BL904="","",' Matrice Tarifaire NON AL'!$BL$6))</f>
        <v/>
      </c>
      <c r="AW901" t="str">
        <f>+IF(C901="","",IF(' Matrice Tarifaire NON AL'!BL904="","",TEXT(' Matrice Tarifaire NON AL'!BL904,"0,0000")))</f>
        <v/>
      </c>
      <c r="AX901" t="str">
        <f>+IF(C901="","",IF(' Matrice Tarifaire NON AL'!BM904="","",' Matrice Tarifaire NON AL'!$BM$6))</f>
        <v/>
      </c>
      <c r="AY901" t="str">
        <f>+IF(C901="","",IF(' Matrice Tarifaire NON AL'!BM904="","",TEXT(' Matrice Tarifaire NON AL'!BM904,"0,0000")))</f>
        <v/>
      </c>
      <c r="AZ901" t="str">
        <f>+IF(C901="","",IF(' Matrice Tarifaire NON AL'!BN904="","","Taxe DEEE"))</f>
        <v/>
      </c>
      <c r="BA901" t="str">
        <f>+IF(C901="","",IF(' Matrice Tarifaire NON AL'!BN904="","",TEXT(' Matrice Tarifaire NON AL'!BN904,"0,0000")))</f>
        <v/>
      </c>
      <c r="BD901" t="str">
        <f>+IF($C901="","",IF(' Matrice Tarifaire NON AL'!BR904="","",TEXT(' Matrice Tarifaire NON AL'!BR904,"0,000")))</f>
        <v/>
      </c>
      <c r="BE901" t="str">
        <f>+IF($C901="","",IF(' Matrice Tarifaire NON AL'!BS904="","",VALUE(TEXT(' Matrice Tarifaire NON AL'!BS904,"0,00"))))</f>
        <v/>
      </c>
      <c r="BF901" t="str">
        <f>+IF($C901="","",IF(' Matrice Tarifaire NON AL'!BY904="","",' Matrice Tarifaire NON AL'!BY904))</f>
        <v/>
      </c>
      <c r="BG901" t="str">
        <f>+IF(C901="","",IF(' Matrice Tarifaire NON AL'!AK904="Composant de Box","999",IF(' Matrice Tarifaire NON AL'!AP904&lt;&gt;"",' Matrice Tarifaire NON AL'!AP904,IF(' Matrice Tarifaire NON AL'!AO904&lt;&gt;"",' Matrice Tarifaire NON AL'!AO904,' Matrice Tarifaire NON AL'!AN904))))</f>
        <v/>
      </c>
    </row>
    <row r="902" spans="1:59" x14ac:dyDescent="0.25">
      <c r="A902" t="str">
        <f>+IF($C902="","",IF(' Matrice Tarifaire NON AL'!N905="","",IF(' Matrice Tarifaire NON AL'!N905=0,"GTIN A 0 - Ne doit pas être mis dans PRE REF",TEXT(' Matrice Tarifaire NON AL'!N905,"00000000000000"))))</f>
        <v/>
      </c>
      <c r="B902" t="str">
        <f>+IF(C902="","",IF(L902=172,4,VLOOKUP(' Matrice Tarifaire NON AL'!AK905,Feuil3!$A$4:$B$14,2,0)))</f>
        <v/>
      </c>
      <c r="C902" t="str">
        <f>+IF(' Matrice Tarifaire NON AL'!O905="","",SUBSTITUTE(' Matrice Tarifaire NON AL'!O905,"CHAR (10)"," "))</f>
        <v/>
      </c>
      <c r="D902" t="str">
        <f>+IF($C902="","",SUBSTITUTE(' Matrice Tarifaire NON AL'!P905,"CHAR (13)"," "))</f>
        <v/>
      </c>
      <c r="E902" t="str">
        <f t="shared" si="43"/>
        <v/>
      </c>
      <c r="F902" t="str">
        <f>+IF($C902="","",IF(' Matrice Tarifaire NON AL'!AX905="","Non",' Matrice Tarifaire NON AL'!AX905))</f>
        <v/>
      </c>
      <c r="G902" t="str">
        <f>+IF($C902="","",IF(' Matrice Tarifaire NON AL'!Q905="DOMEDIA","MDD",IF(' Matrice Tarifaire NON AL'!Q905="APTA","MDD",IF(' Matrice Tarifaire NON AL'!Q905="TOP BUDGET","Premier Prix","MN"))))</f>
        <v/>
      </c>
      <c r="H902" t="str">
        <f>+IF($C902="","",' Matrice Tarifaire NON AL'!Q905)</f>
        <v/>
      </c>
      <c r="K902" t="str">
        <f>+IF($C902="","",' Matrice Tarifaire NON AL'!X905)</f>
        <v/>
      </c>
      <c r="L902" t="str">
        <f>+IF($C902="","",' Matrice Tarifaire NON AL'!X905)</f>
        <v/>
      </c>
      <c r="M902" t="str">
        <f>+IF($C902="","",' Matrice Tarifaire NON AL'!Y905)</f>
        <v/>
      </c>
      <c r="N902" t="str">
        <f>+IF($C902="","",' Matrice Tarifaire NON AL'!Z905)</f>
        <v/>
      </c>
      <c r="P902" t="str">
        <f>+IF(C902="","",IF(' Matrice Tarifaire NON AL'!X905&lt;&gt;168,"Non",""))</f>
        <v/>
      </c>
      <c r="Q902" t="str">
        <f>+IF($C902="","",' Matrice Tarifaire NON AL'!T905)</f>
        <v/>
      </c>
      <c r="R902" t="str">
        <f>+IF($C902="","",IF(' Matrice Tarifaire NON AL'!R905="","",' Matrice Tarifaire NON AL'!R905))</f>
        <v/>
      </c>
      <c r="S902" t="str">
        <f>+IF($C902="","",LEFT(' Matrice Tarifaire NON AL'!W905,1))</f>
        <v/>
      </c>
      <c r="T902" t="str">
        <f>+IF($C902="","",LEFT(' Matrice Tarifaire NON AL'!AY905,3))</f>
        <v/>
      </c>
      <c r="U902" t="str">
        <f t="shared" si="44"/>
        <v/>
      </c>
      <c r="V902" t="str">
        <f>+IF(C902="","",IF(VLOOKUP(' Matrice Tarifaire NON AL'!AK905,Feuil3!A:F,6,0)="Box",IF(' Matrice Tarifaire NON AL'!AL905="Mono-Référence","Homogène",IF(' Matrice Tarifaire NON AL'!AL905="Multi-Références","Panaché","")),IF(' Matrice Tarifaire NON AL'!AK905="A la Pièce","Composant sans Colisage",IF(' Matrice Tarifaire NON AL'!AK905="Composant de Box","Composant sans Colisage","Homogène"))))</f>
        <v/>
      </c>
      <c r="W902" t="str">
        <f>+IF($V902="","",VLOOKUP(' Matrice Tarifaire NON AL'!AK905,Feuil3!$A$4:$E$14,5,0))</f>
        <v/>
      </c>
      <c r="Y902" t="str">
        <f>+IF($V902="","",IF(VLOOKUP(' Matrice Tarifaire NON AL'!$AK905,Feuil3!$A$4:$D$14,4,0)="Palette",' Matrice Tarifaire NON AL'!AN905,""))</f>
        <v/>
      </c>
      <c r="AA902" t="str">
        <f>+IF($V902="","",IF(VLOOKUP(' Matrice Tarifaire NON AL'!$AK905,Feuil3!$A$4:$D$14,4,0)="Colis",' Matrice Tarifaire NON AL'!AN905,""))</f>
        <v/>
      </c>
      <c r="AC902" t="str">
        <f>+IF(V902="","",IF(VLOOKUP(' Matrice Tarifaire NON AL'!AK905,Feuil3!$A$4:$D$14,4,0)="Colis",IF(' Matrice Tarifaire NON AL'!AO905&gt;0,' Matrice Tarifaire NON AL'!AO905,""),""))</f>
        <v/>
      </c>
      <c r="AD902" t="str">
        <f t="shared" si="45"/>
        <v/>
      </c>
      <c r="AE902" t="str">
        <f>+IF(C902="","",' Matrice Tarifaire NON AL'!C905)</f>
        <v/>
      </c>
      <c r="AF902" t="str">
        <f>+IF(C902="","",' Matrice Tarifaire NON AL'!AQ905)</f>
        <v/>
      </c>
      <c r="AH902" t="str">
        <f>+IF(E902="","",' Matrice Tarifaire NON AL'!$U905)</f>
        <v/>
      </c>
      <c r="AI902" t="str">
        <f>+IF(F902="","",IF(' Matrice Tarifaire NON AL'!$V905="","",' Matrice Tarifaire NON AL'!$V905))</f>
        <v/>
      </c>
      <c r="AJ902" t="str">
        <f>+IF($C902="","",IF(' Matrice Tarifaire NON AL'!AZ905="","",' Matrice Tarifaire NON AL'!AZ905))</f>
        <v/>
      </c>
      <c r="AK902" t="str">
        <f>+IF($C902="","",IF(' Matrice Tarifaire NON AL'!BA905="","",' Matrice Tarifaire NON AL'!BA905))</f>
        <v/>
      </c>
      <c r="AL902" t="str">
        <f>+IF($C902="","",IF(' Matrice Tarifaire NON AL'!BB905="","",TEXT(' Matrice Tarifaire NON AL'!BB905,"0,0000")))</f>
        <v/>
      </c>
      <c r="AO902" t="str">
        <f>+IF($C902="","",IF(' Matrice Tarifaire NON AL'!BF905="","",TEXT(' Matrice Tarifaire NON AL'!BF905,"0,0000")))</f>
        <v/>
      </c>
      <c r="AP902" t="str">
        <f>+IF($C902="","",IF(' Matrice Tarifaire NON AL'!BG905="","",TEXT(' Matrice Tarifaire NON AL'!BG905,"0,0000")))</f>
        <v/>
      </c>
      <c r="AQ902" t="str">
        <f>+IF($C902="","",IF(' Matrice Tarifaire NON AL'!BH905="","",TEXT(' Matrice Tarifaire NON AL'!BH905,"0,0000")))</f>
        <v/>
      </c>
      <c r="AR902" t="str">
        <f>+IF($C902="","",IF(' Matrice Tarifaire NON AL'!BI905="","",TEXT(' Matrice Tarifaire NON AL'!BI905,"0,0000")))</f>
        <v/>
      </c>
      <c r="AS902" t="str">
        <f>+IF(C902="","",IF(' Matrice Tarifaire NON AL'!BJ905="","0",IF(' Matrice Tarifaire NON AL'!BJ905="","",' Matrice Tarifaire NON AL'!BJ905)))</f>
        <v/>
      </c>
      <c r="AT902" t="str">
        <f>+IF(C902="","",IF(' Matrice Tarifaire NON AL'!BK905="","",' Matrice Tarifaire NON AL'!$BK$6))</f>
        <v/>
      </c>
      <c r="AU902" t="str">
        <f>+IF(C902="","",IF(' Matrice Tarifaire NON AL'!BK905="","",TEXT(' Matrice Tarifaire NON AL'!BK905,"0,0000")))</f>
        <v/>
      </c>
      <c r="AV902" t="str">
        <f>+IF(C902="","",IF(' Matrice Tarifaire NON AL'!BL905="","",' Matrice Tarifaire NON AL'!$BL$6))</f>
        <v/>
      </c>
      <c r="AW902" t="str">
        <f>+IF(C902="","",IF(' Matrice Tarifaire NON AL'!BL905="","",TEXT(' Matrice Tarifaire NON AL'!BL905,"0,0000")))</f>
        <v/>
      </c>
      <c r="AX902" t="str">
        <f>+IF(C902="","",IF(' Matrice Tarifaire NON AL'!BM905="","",' Matrice Tarifaire NON AL'!$BM$6))</f>
        <v/>
      </c>
      <c r="AY902" t="str">
        <f>+IF(C902="","",IF(' Matrice Tarifaire NON AL'!BM905="","",TEXT(' Matrice Tarifaire NON AL'!BM905,"0,0000")))</f>
        <v/>
      </c>
      <c r="AZ902" t="str">
        <f>+IF(C902="","",IF(' Matrice Tarifaire NON AL'!BN905="","","Taxe DEEE"))</f>
        <v/>
      </c>
      <c r="BA902" t="str">
        <f>+IF(C902="","",IF(' Matrice Tarifaire NON AL'!BN905="","",TEXT(' Matrice Tarifaire NON AL'!BN905,"0,0000")))</f>
        <v/>
      </c>
      <c r="BD902" t="str">
        <f>+IF($C902="","",IF(' Matrice Tarifaire NON AL'!BR905="","",TEXT(' Matrice Tarifaire NON AL'!BR905,"0,000")))</f>
        <v/>
      </c>
      <c r="BE902" t="str">
        <f>+IF($C902="","",IF(' Matrice Tarifaire NON AL'!BS905="","",VALUE(TEXT(' Matrice Tarifaire NON AL'!BS905,"0,00"))))</f>
        <v/>
      </c>
      <c r="BF902" t="str">
        <f>+IF($C902="","",IF(' Matrice Tarifaire NON AL'!BY905="","",' Matrice Tarifaire NON AL'!BY905))</f>
        <v/>
      </c>
      <c r="BG902" t="str">
        <f>+IF(C902="","",IF(' Matrice Tarifaire NON AL'!AK905="Composant de Box","999",IF(' Matrice Tarifaire NON AL'!AP905&lt;&gt;"",' Matrice Tarifaire NON AL'!AP905,IF(' Matrice Tarifaire NON AL'!AO905&lt;&gt;"",' Matrice Tarifaire NON AL'!AO905,' Matrice Tarifaire NON AL'!AN905))))</f>
        <v/>
      </c>
    </row>
    <row r="903" spans="1:59" x14ac:dyDescent="0.25">
      <c r="A903" t="str">
        <f>+IF($C903="","",IF(' Matrice Tarifaire NON AL'!N906="","",IF(' Matrice Tarifaire NON AL'!N906=0,"GTIN A 0 - Ne doit pas être mis dans PRE REF",TEXT(' Matrice Tarifaire NON AL'!N906,"00000000000000"))))</f>
        <v/>
      </c>
      <c r="B903" t="str">
        <f>+IF(C903="","",IF(L903=172,4,VLOOKUP(' Matrice Tarifaire NON AL'!AK906,Feuil3!$A$4:$B$14,2,0)))</f>
        <v/>
      </c>
      <c r="C903" t="str">
        <f>+IF(' Matrice Tarifaire NON AL'!O906="","",SUBSTITUTE(' Matrice Tarifaire NON AL'!O906,"CHAR (10)"," "))</f>
        <v/>
      </c>
      <c r="D903" t="str">
        <f>+IF($C903="","",SUBSTITUTE(' Matrice Tarifaire NON AL'!P906,"CHAR (13)"," "))</f>
        <v/>
      </c>
      <c r="E903" t="str">
        <f t="shared" si="43"/>
        <v/>
      </c>
      <c r="F903" t="str">
        <f>+IF($C903="","",IF(' Matrice Tarifaire NON AL'!AX906="","Non",' Matrice Tarifaire NON AL'!AX906))</f>
        <v/>
      </c>
      <c r="G903" t="str">
        <f>+IF($C903="","",IF(' Matrice Tarifaire NON AL'!Q906="DOMEDIA","MDD",IF(' Matrice Tarifaire NON AL'!Q906="APTA","MDD",IF(' Matrice Tarifaire NON AL'!Q906="TOP BUDGET","Premier Prix","MN"))))</f>
        <v/>
      </c>
      <c r="H903" t="str">
        <f>+IF($C903="","",' Matrice Tarifaire NON AL'!Q906)</f>
        <v/>
      </c>
      <c r="K903" t="str">
        <f>+IF($C903="","",' Matrice Tarifaire NON AL'!X906)</f>
        <v/>
      </c>
      <c r="L903" t="str">
        <f>+IF($C903="","",' Matrice Tarifaire NON AL'!X906)</f>
        <v/>
      </c>
      <c r="M903" t="str">
        <f>+IF($C903="","",' Matrice Tarifaire NON AL'!Y906)</f>
        <v/>
      </c>
      <c r="N903" t="str">
        <f>+IF($C903="","",' Matrice Tarifaire NON AL'!Z906)</f>
        <v/>
      </c>
      <c r="P903" t="str">
        <f>+IF(C903="","",IF(' Matrice Tarifaire NON AL'!X906&lt;&gt;168,"Non",""))</f>
        <v/>
      </c>
      <c r="Q903" t="str">
        <f>+IF($C903="","",' Matrice Tarifaire NON AL'!T906)</f>
        <v/>
      </c>
      <c r="R903" t="str">
        <f>+IF($C903="","",IF(' Matrice Tarifaire NON AL'!R906="","",' Matrice Tarifaire NON AL'!R906))</f>
        <v/>
      </c>
      <c r="S903" t="str">
        <f>+IF($C903="","",LEFT(' Matrice Tarifaire NON AL'!W906,1))</f>
        <v/>
      </c>
      <c r="T903" t="str">
        <f>+IF($C903="","",LEFT(' Matrice Tarifaire NON AL'!AY906,3))</f>
        <v/>
      </c>
      <c r="U903" t="str">
        <f t="shared" si="44"/>
        <v/>
      </c>
      <c r="V903" t="str">
        <f>+IF(C903="","",IF(VLOOKUP(' Matrice Tarifaire NON AL'!AK906,Feuil3!A:F,6,0)="Box",IF(' Matrice Tarifaire NON AL'!AL906="Mono-Référence","Homogène",IF(' Matrice Tarifaire NON AL'!AL906="Multi-Références","Panaché","")),IF(' Matrice Tarifaire NON AL'!AK906="A la Pièce","Composant sans Colisage",IF(' Matrice Tarifaire NON AL'!AK906="Composant de Box","Composant sans Colisage","Homogène"))))</f>
        <v/>
      </c>
      <c r="W903" t="str">
        <f>+IF($V903="","",VLOOKUP(' Matrice Tarifaire NON AL'!AK906,Feuil3!$A$4:$E$14,5,0))</f>
        <v/>
      </c>
      <c r="Y903" t="str">
        <f>+IF($V903="","",IF(VLOOKUP(' Matrice Tarifaire NON AL'!$AK906,Feuil3!$A$4:$D$14,4,0)="Palette",' Matrice Tarifaire NON AL'!AN906,""))</f>
        <v/>
      </c>
      <c r="AA903" t="str">
        <f>+IF($V903="","",IF(VLOOKUP(' Matrice Tarifaire NON AL'!$AK906,Feuil3!$A$4:$D$14,4,0)="Colis",' Matrice Tarifaire NON AL'!AN906,""))</f>
        <v/>
      </c>
      <c r="AC903" t="str">
        <f>+IF(V903="","",IF(VLOOKUP(' Matrice Tarifaire NON AL'!AK906,Feuil3!$A$4:$D$14,4,0)="Colis",IF(' Matrice Tarifaire NON AL'!AO906&gt;0,' Matrice Tarifaire NON AL'!AO906,""),""))</f>
        <v/>
      </c>
      <c r="AD903" t="str">
        <f t="shared" si="45"/>
        <v/>
      </c>
      <c r="AE903" t="str">
        <f>+IF(C903="","",' Matrice Tarifaire NON AL'!C906)</f>
        <v/>
      </c>
      <c r="AF903" t="str">
        <f>+IF(C903="","",' Matrice Tarifaire NON AL'!AQ906)</f>
        <v/>
      </c>
      <c r="AH903" t="str">
        <f>+IF(E903="","",' Matrice Tarifaire NON AL'!$U906)</f>
        <v/>
      </c>
      <c r="AI903" t="str">
        <f>+IF(F903="","",IF(' Matrice Tarifaire NON AL'!$V906="","",' Matrice Tarifaire NON AL'!$V906))</f>
        <v/>
      </c>
      <c r="AJ903" t="str">
        <f>+IF($C903="","",IF(' Matrice Tarifaire NON AL'!AZ906="","",' Matrice Tarifaire NON AL'!AZ906))</f>
        <v/>
      </c>
      <c r="AK903" t="str">
        <f>+IF($C903="","",IF(' Matrice Tarifaire NON AL'!BA906="","",' Matrice Tarifaire NON AL'!BA906))</f>
        <v/>
      </c>
      <c r="AL903" t="str">
        <f>+IF($C903="","",IF(' Matrice Tarifaire NON AL'!BB906="","",TEXT(' Matrice Tarifaire NON AL'!BB906,"0,0000")))</f>
        <v/>
      </c>
      <c r="AO903" t="str">
        <f>+IF($C903="","",IF(' Matrice Tarifaire NON AL'!BF906="","",TEXT(' Matrice Tarifaire NON AL'!BF906,"0,0000")))</f>
        <v/>
      </c>
      <c r="AP903" t="str">
        <f>+IF($C903="","",IF(' Matrice Tarifaire NON AL'!BG906="","",TEXT(' Matrice Tarifaire NON AL'!BG906,"0,0000")))</f>
        <v/>
      </c>
      <c r="AQ903" t="str">
        <f>+IF($C903="","",IF(' Matrice Tarifaire NON AL'!BH906="","",TEXT(' Matrice Tarifaire NON AL'!BH906,"0,0000")))</f>
        <v/>
      </c>
      <c r="AR903" t="str">
        <f>+IF($C903="","",IF(' Matrice Tarifaire NON AL'!BI906="","",TEXT(' Matrice Tarifaire NON AL'!BI906,"0,0000")))</f>
        <v/>
      </c>
      <c r="AS903" t="str">
        <f>+IF(C903="","",IF(' Matrice Tarifaire NON AL'!BJ906="","0",IF(' Matrice Tarifaire NON AL'!BJ906="","",' Matrice Tarifaire NON AL'!BJ906)))</f>
        <v/>
      </c>
      <c r="AT903" t="str">
        <f>+IF(C903="","",IF(' Matrice Tarifaire NON AL'!BK906="","",' Matrice Tarifaire NON AL'!$BK$6))</f>
        <v/>
      </c>
      <c r="AU903" t="str">
        <f>+IF(C903="","",IF(' Matrice Tarifaire NON AL'!BK906="","",TEXT(' Matrice Tarifaire NON AL'!BK906,"0,0000")))</f>
        <v/>
      </c>
      <c r="AV903" t="str">
        <f>+IF(C903="","",IF(' Matrice Tarifaire NON AL'!BL906="","",' Matrice Tarifaire NON AL'!$BL$6))</f>
        <v/>
      </c>
      <c r="AW903" t="str">
        <f>+IF(C903="","",IF(' Matrice Tarifaire NON AL'!BL906="","",TEXT(' Matrice Tarifaire NON AL'!BL906,"0,0000")))</f>
        <v/>
      </c>
      <c r="AX903" t="str">
        <f>+IF(C903="","",IF(' Matrice Tarifaire NON AL'!BM906="","",' Matrice Tarifaire NON AL'!$BM$6))</f>
        <v/>
      </c>
      <c r="AY903" t="str">
        <f>+IF(C903="","",IF(' Matrice Tarifaire NON AL'!BM906="","",TEXT(' Matrice Tarifaire NON AL'!BM906,"0,0000")))</f>
        <v/>
      </c>
      <c r="AZ903" t="str">
        <f>+IF(C903="","",IF(' Matrice Tarifaire NON AL'!BN906="","","Taxe DEEE"))</f>
        <v/>
      </c>
      <c r="BA903" t="str">
        <f>+IF(C903="","",IF(' Matrice Tarifaire NON AL'!BN906="","",TEXT(' Matrice Tarifaire NON AL'!BN906,"0,0000")))</f>
        <v/>
      </c>
      <c r="BD903" t="str">
        <f>+IF($C903="","",IF(' Matrice Tarifaire NON AL'!BR906="","",TEXT(' Matrice Tarifaire NON AL'!BR906,"0,000")))</f>
        <v/>
      </c>
      <c r="BE903" t="str">
        <f>+IF($C903="","",IF(' Matrice Tarifaire NON AL'!BS906="","",VALUE(TEXT(' Matrice Tarifaire NON AL'!BS906,"0,00"))))</f>
        <v/>
      </c>
      <c r="BF903" t="str">
        <f>+IF($C903="","",IF(' Matrice Tarifaire NON AL'!BY906="","",' Matrice Tarifaire NON AL'!BY906))</f>
        <v/>
      </c>
      <c r="BG903" t="str">
        <f>+IF(C903="","",IF(' Matrice Tarifaire NON AL'!AK906="Composant de Box","999",IF(' Matrice Tarifaire NON AL'!AP906&lt;&gt;"",' Matrice Tarifaire NON AL'!AP906,IF(' Matrice Tarifaire NON AL'!AO906&lt;&gt;"",' Matrice Tarifaire NON AL'!AO906,' Matrice Tarifaire NON AL'!AN906))))</f>
        <v/>
      </c>
    </row>
    <row r="904" spans="1:59" x14ac:dyDescent="0.25">
      <c r="A904" t="str">
        <f>+IF($C904="","",IF(' Matrice Tarifaire NON AL'!N907="","",IF(' Matrice Tarifaire NON AL'!N907=0,"GTIN A 0 - Ne doit pas être mis dans PRE REF",TEXT(' Matrice Tarifaire NON AL'!N907,"00000000000000"))))</f>
        <v/>
      </c>
      <c r="B904" t="str">
        <f>+IF(C904="","",IF(L904=172,4,VLOOKUP(' Matrice Tarifaire NON AL'!AK907,Feuil3!$A$4:$B$14,2,0)))</f>
        <v/>
      </c>
      <c r="C904" t="str">
        <f>+IF(' Matrice Tarifaire NON AL'!O907="","",SUBSTITUTE(' Matrice Tarifaire NON AL'!O907,"CHAR (10)"," "))</f>
        <v/>
      </c>
      <c r="D904" t="str">
        <f>+IF($C904="","",SUBSTITUTE(' Matrice Tarifaire NON AL'!P907,"CHAR (13)"," "))</f>
        <v/>
      </c>
      <c r="E904" t="str">
        <f t="shared" si="43"/>
        <v/>
      </c>
      <c r="F904" t="str">
        <f>+IF($C904="","",IF(' Matrice Tarifaire NON AL'!AX907="","Non",' Matrice Tarifaire NON AL'!AX907))</f>
        <v/>
      </c>
      <c r="G904" t="str">
        <f>+IF($C904="","",IF(' Matrice Tarifaire NON AL'!Q907="DOMEDIA","MDD",IF(' Matrice Tarifaire NON AL'!Q907="APTA","MDD",IF(' Matrice Tarifaire NON AL'!Q907="TOP BUDGET","Premier Prix","MN"))))</f>
        <v/>
      </c>
      <c r="H904" t="str">
        <f>+IF($C904="","",' Matrice Tarifaire NON AL'!Q907)</f>
        <v/>
      </c>
      <c r="K904" t="str">
        <f>+IF($C904="","",' Matrice Tarifaire NON AL'!X907)</f>
        <v/>
      </c>
      <c r="L904" t="str">
        <f>+IF($C904="","",' Matrice Tarifaire NON AL'!X907)</f>
        <v/>
      </c>
      <c r="M904" t="str">
        <f>+IF($C904="","",' Matrice Tarifaire NON AL'!Y907)</f>
        <v/>
      </c>
      <c r="N904" t="str">
        <f>+IF($C904="","",' Matrice Tarifaire NON AL'!Z907)</f>
        <v/>
      </c>
      <c r="P904" t="str">
        <f>+IF(C904="","",IF(' Matrice Tarifaire NON AL'!X907&lt;&gt;168,"Non",""))</f>
        <v/>
      </c>
      <c r="Q904" t="str">
        <f>+IF($C904="","",' Matrice Tarifaire NON AL'!T907)</f>
        <v/>
      </c>
      <c r="R904" t="str">
        <f>+IF($C904="","",IF(' Matrice Tarifaire NON AL'!R907="","",' Matrice Tarifaire NON AL'!R907))</f>
        <v/>
      </c>
      <c r="S904" t="str">
        <f>+IF($C904="","",LEFT(' Matrice Tarifaire NON AL'!W907,1))</f>
        <v/>
      </c>
      <c r="T904" t="str">
        <f>+IF($C904="","",LEFT(' Matrice Tarifaire NON AL'!AY907,3))</f>
        <v/>
      </c>
      <c r="U904" t="str">
        <f t="shared" si="44"/>
        <v/>
      </c>
      <c r="V904" t="str">
        <f>+IF(C904="","",IF(VLOOKUP(' Matrice Tarifaire NON AL'!AK907,Feuil3!A:F,6,0)="Box",IF(' Matrice Tarifaire NON AL'!AL907="Mono-Référence","Homogène",IF(' Matrice Tarifaire NON AL'!AL907="Multi-Références","Panaché","")),IF(' Matrice Tarifaire NON AL'!AK907="A la Pièce","Composant sans Colisage",IF(' Matrice Tarifaire NON AL'!AK907="Composant de Box","Composant sans Colisage","Homogène"))))</f>
        <v/>
      </c>
      <c r="W904" t="str">
        <f>+IF($V904="","",VLOOKUP(' Matrice Tarifaire NON AL'!AK907,Feuil3!$A$4:$E$14,5,0))</f>
        <v/>
      </c>
      <c r="Y904" t="str">
        <f>+IF($V904="","",IF(VLOOKUP(' Matrice Tarifaire NON AL'!$AK907,Feuil3!$A$4:$D$14,4,0)="Palette",' Matrice Tarifaire NON AL'!AN907,""))</f>
        <v/>
      </c>
      <c r="AA904" t="str">
        <f>+IF($V904="","",IF(VLOOKUP(' Matrice Tarifaire NON AL'!$AK907,Feuil3!$A$4:$D$14,4,0)="Colis",' Matrice Tarifaire NON AL'!AN907,""))</f>
        <v/>
      </c>
      <c r="AC904" t="str">
        <f>+IF(V904="","",IF(VLOOKUP(' Matrice Tarifaire NON AL'!AK907,Feuil3!$A$4:$D$14,4,0)="Colis",IF(' Matrice Tarifaire NON AL'!AO907&gt;0,' Matrice Tarifaire NON AL'!AO907,""),""))</f>
        <v/>
      </c>
      <c r="AD904" t="str">
        <f t="shared" si="45"/>
        <v/>
      </c>
      <c r="AE904" t="str">
        <f>+IF(C904="","",' Matrice Tarifaire NON AL'!C907)</f>
        <v/>
      </c>
      <c r="AF904" t="str">
        <f>+IF(C904="","",' Matrice Tarifaire NON AL'!AQ907)</f>
        <v/>
      </c>
      <c r="AH904" t="str">
        <f>+IF(E904="","",' Matrice Tarifaire NON AL'!$U907)</f>
        <v/>
      </c>
      <c r="AI904" t="str">
        <f>+IF(F904="","",IF(' Matrice Tarifaire NON AL'!$V907="","",' Matrice Tarifaire NON AL'!$V907))</f>
        <v/>
      </c>
      <c r="AJ904" t="str">
        <f>+IF($C904="","",IF(' Matrice Tarifaire NON AL'!AZ907="","",' Matrice Tarifaire NON AL'!AZ907))</f>
        <v/>
      </c>
      <c r="AK904" t="str">
        <f>+IF($C904="","",IF(' Matrice Tarifaire NON AL'!BA907="","",' Matrice Tarifaire NON AL'!BA907))</f>
        <v/>
      </c>
      <c r="AL904" t="str">
        <f>+IF($C904="","",IF(' Matrice Tarifaire NON AL'!BB907="","",TEXT(' Matrice Tarifaire NON AL'!BB907,"0,0000")))</f>
        <v/>
      </c>
      <c r="AO904" t="str">
        <f>+IF($C904="","",IF(' Matrice Tarifaire NON AL'!BF907="","",TEXT(' Matrice Tarifaire NON AL'!BF907,"0,0000")))</f>
        <v/>
      </c>
      <c r="AP904" t="str">
        <f>+IF($C904="","",IF(' Matrice Tarifaire NON AL'!BG907="","",TEXT(' Matrice Tarifaire NON AL'!BG907,"0,0000")))</f>
        <v/>
      </c>
      <c r="AQ904" t="str">
        <f>+IF($C904="","",IF(' Matrice Tarifaire NON AL'!BH907="","",TEXT(' Matrice Tarifaire NON AL'!BH907,"0,0000")))</f>
        <v/>
      </c>
      <c r="AR904" t="str">
        <f>+IF($C904="","",IF(' Matrice Tarifaire NON AL'!BI907="","",TEXT(' Matrice Tarifaire NON AL'!BI907,"0,0000")))</f>
        <v/>
      </c>
      <c r="AS904" t="str">
        <f>+IF(C904="","",IF(' Matrice Tarifaire NON AL'!BJ907="","0",IF(' Matrice Tarifaire NON AL'!BJ907="","",' Matrice Tarifaire NON AL'!BJ907)))</f>
        <v/>
      </c>
      <c r="AT904" t="str">
        <f>+IF(C904="","",IF(' Matrice Tarifaire NON AL'!BK907="","",' Matrice Tarifaire NON AL'!$BK$6))</f>
        <v/>
      </c>
      <c r="AU904" t="str">
        <f>+IF(C904="","",IF(' Matrice Tarifaire NON AL'!BK907="","",TEXT(' Matrice Tarifaire NON AL'!BK907,"0,0000")))</f>
        <v/>
      </c>
      <c r="AV904" t="str">
        <f>+IF(C904="","",IF(' Matrice Tarifaire NON AL'!BL907="","",' Matrice Tarifaire NON AL'!$BL$6))</f>
        <v/>
      </c>
      <c r="AW904" t="str">
        <f>+IF(C904="","",IF(' Matrice Tarifaire NON AL'!BL907="","",TEXT(' Matrice Tarifaire NON AL'!BL907,"0,0000")))</f>
        <v/>
      </c>
      <c r="AX904" t="str">
        <f>+IF(C904="","",IF(' Matrice Tarifaire NON AL'!BM907="","",' Matrice Tarifaire NON AL'!$BM$6))</f>
        <v/>
      </c>
      <c r="AY904" t="str">
        <f>+IF(C904="","",IF(' Matrice Tarifaire NON AL'!BM907="","",TEXT(' Matrice Tarifaire NON AL'!BM907,"0,0000")))</f>
        <v/>
      </c>
      <c r="AZ904" t="str">
        <f>+IF(C904="","",IF(' Matrice Tarifaire NON AL'!BN907="","","Taxe DEEE"))</f>
        <v/>
      </c>
      <c r="BA904" t="str">
        <f>+IF(C904="","",IF(' Matrice Tarifaire NON AL'!BN907="","",TEXT(' Matrice Tarifaire NON AL'!BN907,"0,0000")))</f>
        <v/>
      </c>
      <c r="BD904" t="str">
        <f>+IF($C904="","",IF(' Matrice Tarifaire NON AL'!BR907="","",TEXT(' Matrice Tarifaire NON AL'!BR907,"0,000")))</f>
        <v/>
      </c>
      <c r="BE904" t="str">
        <f>+IF($C904="","",IF(' Matrice Tarifaire NON AL'!BS907="","",VALUE(TEXT(' Matrice Tarifaire NON AL'!BS907,"0,00"))))</f>
        <v/>
      </c>
      <c r="BF904" t="str">
        <f>+IF($C904="","",IF(' Matrice Tarifaire NON AL'!BY907="","",' Matrice Tarifaire NON AL'!BY907))</f>
        <v/>
      </c>
      <c r="BG904" t="str">
        <f>+IF(C904="","",IF(' Matrice Tarifaire NON AL'!AK907="Composant de Box","999",IF(' Matrice Tarifaire NON AL'!AP907&lt;&gt;"",' Matrice Tarifaire NON AL'!AP907,IF(' Matrice Tarifaire NON AL'!AO907&lt;&gt;"",' Matrice Tarifaire NON AL'!AO907,' Matrice Tarifaire NON AL'!AN907))))</f>
        <v/>
      </c>
    </row>
    <row r="905" spans="1:59" x14ac:dyDescent="0.25">
      <c r="A905" t="str">
        <f>+IF($C905="","",IF(' Matrice Tarifaire NON AL'!N908="","",IF(' Matrice Tarifaire NON AL'!N908=0,"GTIN A 0 - Ne doit pas être mis dans PRE REF",TEXT(' Matrice Tarifaire NON AL'!N908,"00000000000000"))))</f>
        <v/>
      </c>
      <c r="B905" t="str">
        <f>+IF(C905="","",IF(L905=172,4,VLOOKUP(' Matrice Tarifaire NON AL'!AK908,Feuil3!$A$4:$B$14,2,0)))</f>
        <v/>
      </c>
      <c r="C905" t="str">
        <f>+IF(' Matrice Tarifaire NON AL'!O908="","",SUBSTITUTE(' Matrice Tarifaire NON AL'!O908,"CHAR (10)"," "))</f>
        <v/>
      </c>
      <c r="D905" t="str">
        <f>+IF($C905="","",SUBSTITUTE(' Matrice Tarifaire NON AL'!P908,"CHAR (13)"," "))</f>
        <v/>
      </c>
      <c r="E905" t="str">
        <f t="shared" si="43"/>
        <v/>
      </c>
      <c r="F905" t="str">
        <f>+IF($C905="","",IF(' Matrice Tarifaire NON AL'!AX908="","Non",' Matrice Tarifaire NON AL'!AX908))</f>
        <v/>
      </c>
      <c r="G905" t="str">
        <f>+IF($C905="","",IF(' Matrice Tarifaire NON AL'!Q908="DOMEDIA","MDD",IF(' Matrice Tarifaire NON AL'!Q908="APTA","MDD",IF(' Matrice Tarifaire NON AL'!Q908="TOP BUDGET","Premier Prix","MN"))))</f>
        <v/>
      </c>
      <c r="H905" t="str">
        <f>+IF($C905="","",' Matrice Tarifaire NON AL'!Q908)</f>
        <v/>
      </c>
      <c r="K905" t="str">
        <f>+IF($C905="","",' Matrice Tarifaire NON AL'!X908)</f>
        <v/>
      </c>
      <c r="L905" t="str">
        <f>+IF($C905="","",' Matrice Tarifaire NON AL'!X908)</f>
        <v/>
      </c>
      <c r="M905" t="str">
        <f>+IF($C905="","",' Matrice Tarifaire NON AL'!Y908)</f>
        <v/>
      </c>
      <c r="N905" t="str">
        <f>+IF($C905="","",' Matrice Tarifaire NON AL'!Z908)</f>
        <v/>
      </c>
      <c r="P905" t="str">
        <f>+IF(C905="","",IF(' Matrice Tarifaire NON AL'!X908&lt;&gt;168,"Non",""))</f>
        <v/>
      </c>
      <c r="Q905" t="str">
        <f>+IF($C905="","",' Matrice Tarifaire NON AL'!T908)</f>
        <v/>
      </c>
      <c r="R905" t="str">
        <f>+IF($C905="","",IF(' Matrice Tarifaire NON AL'!R908="","",' Matrice Tarifaire NON AL'!R908))</f>
        <v/>
      </c>
      <c r="S905" t="str">
        <f>+IF($C905="","",LEFT(' Matrice Tarifaire NON AL'!W908,1))</f>
        <v/>
      </c>
      <c r="T905" t="str">
        <f>+IF($C905="","",LEFT(' Matrice Tarifaire NON AL'!AY908,3))</f>
        <v/>
      </c>
      <c r="U905" t="str">
        <f t="shared" si="44"/>
        <v/>
      </c>
      <c r="V905" t="str">
        <f>+IF(C905="","",IF(VLOOKUP(' Matrice Tarifaire NON AL'!AK908,Feuil3!A:F,6,0)="Box",IF(' Matrice Tarifaire NON AL'!AL908="Mono-Référence","Homogène",IF(' Matrice Tarifaire NON AL'!AL908="Multi-Références","Panaché","")),IF(' Matrice Tarifaire NON AL'!AK908="A la Pièce","Composant sans Colisage",IF(' Matrice Tarifaire NON AL'!AK908="Composant de Box","Composant sans Colisage","Homogène"))))</f>
        <v/>
      </c>
      <c r="W905" t="str">
        <f>+IF($V905="","",VLOOKUP(' Matrice Tarifaire NON AL'!AK908,Feuil3!$A$4:$E$14,5,0))</f>
        <v/>
      </c>
      <c r="Y905" t="str">
        <f>+IF($V905="","",IF(VLOOKUP(' Matrice Tarifaire NON AL'!$AK908,Feuil3!$A$4:$D$14,4,0)="Palette",' Matrice Tarifaire NON AL'!AN908,""))</f>
        <v/>
      </c>
      <c r="AA905" t="str">
        <f>+IF($V905="","",IF(VLOOKUP(' Matrice Tarifaire NON AL'!$AK908,Feuil3!$A$4:$D$14,4,0)="Colis",' Matrice Tarifaire NON AL'!AN908,""))</f>
        <v/>
      </c>
      <c r="AC905" t="str">
        <f>+IF(V905="","",IF(VLOOKUP(' Matrice Tarifaire NON AL'!AK908,Feuil3!$A$4:$D$14,4,0)="Colis",IF(' Matrice Tarifaire NON AL'!AO908&gt;0,' Matrice Tarifaire NON AL'!AO908,""),""))</f>
        <v/>
      </c>
      <c r="AD905" t="str">
        <f t="shared" si="45"/>
        <v/>
      </c>
      <c r="AE905" t="str">
        <f>+IF(C905="","",' Matrice Tarifaire NON AL'!C908)</f>
        <v/>
      </c>
      <c r="AF905" t="str">
        <f>+IF(C905="","",' Matrice Tarifaire NON AL'!AQ908)</f>
        <v/>
      </c>
      <c r="AH905" t="str">
        <f>+IF(E905="","",' Matrice Tarifaire NON AL'!$U908)</f>
        <v/>
      </c>
      <c r="AI905" t="str">
        <f>+IF(F905="","",IF(' Matrice Tarifaire NON AL'!$V908="","",' Matrice Tarifaire NON AL'!$V908))</f>
        <v/>
      </c>
      <c r="AJ905" t="str">
        <f>+IF($C905="","",IF(' Matrice Tarifaire NON AL'!AZ908="","",' Matrice Tarifaire NON AL'!AZ908))</f>
        <v/>
      </c>
      <c r="AK905" t="str">
        <f>+IF($C905="","",IF(' Matrice Tarifaire NON AL'!BA908="","",' Matrice Tarifaire NON AL'!BA908))</f>
        <v/>
      </c>
      <c r="AL905" t="str">
        <f>+IF($C905="","",IF(' Matrice Tarifaire NON AL'!BB908="","",TEXT(' Matrice Tarifaire NON AL'!BB908,"0,0000")))</f>
        <v/>
      </c>
      <c r="AO905" t="str">
        <f>+IF($C905="","",IF(' Matrice Tarifaire NON AL'!BF908="","",TEXT(' Matrice Tarifaire NON AL'!BF908,"0,0000")))</f>
        <v/>
      </c>
      <c r="AP905" t="str">
        <f>+IF($C905="","",IF(' Matrice Tarifaire NON AL'!BG908="","",TEXT(' Matrice Tarifaire NON AL'!BG908,"0,0000")))</f>
        <v/>
      </c>
      <c r="AQ905" t="str">
        <f>+IF($C905="","",IF(' Matrice Tarifaire NON AL'!BH908="","",TEXT(' Matrice Tarifaire NON AL'!BH908,"0,0000")))</f>
        <v/>
      </c>
      <c r="AR905" t="str">
        <f>+IF($C905="","",IF(' Matrice Tarifaire NON AL'!BI908="","",TEXT(' Matrice Tarifaire NON AL'!BI908,"0,0000")))</f>
        <v/>
      </c>
      <c r="AS905" t="str">
        <f>+IF(C905="","",IF(' Matrice Tarifaire NON AL'!BJ908="","0",IF(' Matrice Tarifaire NON AL'!BJ908="","",' Matrice Tarifaire NON AL'!BJ908)))</f>
        <v/>
      </c>
      <c r="AT905" t="str">
        <f>+IF(C905="","",IF(' Matrice Tarifaire NON AL'!BK908="","",' Matrice Tarifaire NON AL'!$BK$6))</f>
        <v/>
      </c>
      <c r="AU905" t="str">
        <f>+IF(C905="","",IF(' Matrice Tarifaire NON AL'!BK908="","",TEXT(' Matrice Tarifaire NON AL'!BK908,"0,0000")))</f>
        <v/>
      </c>
      <c r="AV905" t="str">
        <f>+IF(C905="","",IF(' Matrice Tarifaire NON AL'!BL908="","",' Matrice Tarifaire NON AL'!$BL$6))</f>
        <v/>
      </c>
      <c r="AW905" t="str">
        <f>+IF(C905="","",IF(' Matrice Tarifaire NON AL'!BL908="","",TEXT(' Matrice Tarifaire NON AL'!BL908,"0,0000")))</f>
        <v/>
      </c>
      <c r="AX905" t="str">
        <f>+IF(C905="","",IF(' Matrice Tarifaire NON AL'!BM908="","",' Matrice Tarifaire NON AL'!$BM$6))</f>
        <v/>
      </c>
      <c r="AY905" t="str">
        <f>+IF(C905="","",IF(' Matrice Tarifaire NON AL'!BM908="","",TEXT(' Matrice Tarifaire NON AL'!BM908,"0,0000")))</f>
        <v/>
      </c>
      <c r="AZ905" t="str">
        <f>+IF(C905="","",IF(' Matrice Tarifaire NON AL'!BN908="","","Taxe DEEE"))</f>
        <v/>
      </c>
      <c r="BA905" t="str">
        <f>+IF(C905="","",IF(' Matrice Tarifaire NON AL'!BN908="","",TEXT(' Matrice Tarifaire NON AL'!BN908,"0,0000")))</f>
        <v/>
      </c>
      <c r="BD905" t="str">
        <f>+IF($C905="","",IF(' Matrice Tarifaire NON AL'!BR908="","",TEXT(' Matrice Tarifaire NON AL'!BR908,"0,000")))</f>
        <v/>
      </c>
      <c r="BE905" t="str">
        <f>+IF($C905="","",IF(' Matrice Tarifaire NON AL'!BS908="","",VALUE(TEXT(' Matrice Tarifaire NON AL'!BS908,"0,00"))))</f>
        <v/>
      </c>
      <c r="BF905" t="str">
        <f>+IF($C905="","",IF(' Matrice Tarifaire NON AL'!BY908="","",' Matrice Tarifaire NON AL'!BY908))</f>
        <v/>
      </c>
      <c r="BG905" t="str">
        <f>+IF(C905="","",IF(' Matrice Tarifaire NON AL'!AK908="Composant de Box","999",IF(' Matrice Tarifaire NON AL'!AP908&lt;&gt;"",' Matrice Tarifaire NON AL'!AP908,IF(' Matrice Tarifaire NON AL'!AO908&lt;&gt;"",' Matrice Tarifaire NON AL'!AO908,' Matrice Tarifaire NON AL'!AN908))))</f>
        <v/>
      </c>
    </row>
    <row r="906" spans="1:59" x14ac:dyDescent="0.25">
      <c r="A906" t="str">
        <f>+IF($C906="","",IF(' Matrice Tarifaire NON AL'!N909="","",IF(' Matrice Tarifaire NON AL'!N909=0,"GTIN A 0 - Ne doit pas être mis dans PRE REF",TEXT(' Matrice Tarifaire NON AL'!N909,"00000000000000"))))</f>
        <v/>
      </c>
      <c r="B906" t="str">
        <f>+IF(C906="","",IF(L906=172,4,VLOOKUP(' Matrice Tarifaire NON AL'!AK909,Feuil3!$A$4:$B$14,2,0)))</f>
        <v/>
      </c>
      <c r="C906" t="str">
        <f>+IF(' Matrice Tarifaire NON AL'!O909="","",SUBSTITUTE(' Matrice Tarifaire NON AL'!O909,"CHAR (10)"," "))</f>
        <v/>
      </c>
      <c r="D906" t="str">
        <f>+IF($C906="","",SUBSTITUTE(' Matrice Tarifaire NON AL'!P909,"CHAR (13)"," "))</f>
        <v/>
      </c>
      <c r="E906" t="str">
        <f t="shared" si="43"/>
        <v/>
      </c>
      <c r="F906" t="str">
        <f>+IF($C906="","",IF(' Matrice Tarifaire NON AL'!AX909="","Non",' Matrice Tarifaire NON AL'!AX909))</f>
        <v/>
      </c>
      <c r="G906" t="str">
        <f>+IF($C906="","",IF(' Matrice Tarifaire NON AL'!Q909="DOMEDIA","MDD",IF(' Matrice Tarifaire NON AL'!Q909="APTA","MDD",IF(' Matrice Tarifaire NON AL'!Q909="TOP BUDGET","Premier Prix","MN"))))</f>
        <v/>
      </c>
      <c r="H906" t="str">
        <f>+IF($C906="","",' Matrice Tarifaire NON AL'!Q909)</f>
        <v/>
      </c>
      <c r="K906" t="str">
        <f>+IF($C906="","",' Matrice Tarifaire NON AL'!X909)</f>
        <v/>
      </c>
      <c r="L906" t="str">
        <f>+IF($C906="","",' Matrice Tarifaire NON AL'!X909)</f>
        <v/>
      </c>
      <c r="M906" t="str">
        <f>+IF($C906="","",' Matrice Tarifaire NON AL'!Y909)</f>
        <v/>
      </c>
      <c r="N906" t="str">
        <f>+IF($C906="","",' Matrice Tarifaire NON AL'!Z909)</f>
        <v/>
      </c>
      <c r="P906" t="str">
        <f>+IF(C906="","",IF(' Matrice Tarifaire NON AL'!X909&lt;&gt;168,"Non",""))</f>
        <v/>
      </c>
      <c r="Q906" t="str">
        <f>+IF($C906="","",' Matrice Tarifaire NON AL'!T909)</f>
        <v/>
      </c>
      <c r="R906" t="str">
        <f>+IF($C906="","",IF(' Matrice Tarifaire NON AL'!R909="","",' Matrice Tarifaire NON AL'!R909))</f>
        <v/>
      </c>
      <c r="S906" t="str">
        <f>+IF($C906="","",LEFT(' Matrice Tarifaire NON AL'!W909,1))</f>
        <v/>
      </c>
      <c r="T906" t="str">
        <f>+IF($C906="","",LEFT(' Matrice Tarifaire NON AL'!AY909,3))</f>
        <v/>
      </c>
      <c r="U906" t="str">
        <f t="shared" si="44"/>
        <v/>
      </c>
      <c r="V906" t="str">
        <f>+IF(C906="","",IF(VLOOKUP(' Matrice Tarifaire NON AL'!AK909,Feuil3!A:F,6,0)="Box",IF(' Matrice Tarifaire NON AL'!AL909="Mono-Référence","Homogène",IF(' Matrice Tarifaire NON AL'!AL909="Multi-Références","Panaché","")),IF(' Matrice Tarifaire NON AL'!AK909="A la Pièce","Composant sans Colisage",IF(' Matrice Tarifaire NON AL'!AK909="Composant de Box","Composant sans Colisage","Homogène"))))</f>
        <v/>
      </c>
      <c r="W906" t="str">
        <f>+IF($V906="","",VLOOKUP(' Matrice Tarifaire NON AL'!AK909,Feuil3!$A$4:$E$14,5,0))</f>
        <v/>
      </c>
      <c r="Y906" t="str">
        <f>+IF($V906="","",IF(VLOOKUP(' Matrice Tarifaire NON AL'!$AK909,Feuil3!$A$4:$D$14,4,0)="Palette",' Matrice Tarifaire NON AL'!AN909,""))</f>
        <v/>
      </c>
      <c r="AA906" t="str">
        <f>+IF($V906="","",IF(VLOOKUP(' Matrice Tarifaire NON AL'!$AK909,Feuil3!$A$4:$D$14,4,0)="Colis",' Matrice Tarifaire NON AL'!AN909,""))</f>
        <v/>
      </c>
      <c r="AC906" t="str">
        <f>+IF(V906="","",IF(VLOOKUP(' Matrice Tarifaire NON AL'!AK909,Feuil3!$A$4:$D$14,4,0)="Colis",IF(' Matrice Tarifaire NON AL'!AO909&gt;0,' Matrice Tarifaire NON AL'!AO909,""),""))</f>
        <v/>
      </c>
      <c r="AD906" t="str">
        <f t="shared" si="45"/>
        <v/>
      </c>
      <c r="AE906" t="str">
        <f>+IF(C906="","",' Matrice Tarifaire NON AL'!C909)</f>
        <v/>
      </c>
      <c r="AF906" t="str">
        <f>+IF(C906="","",' Matrice Tarifaire NON AL'!AQ909)</f>
        <v/>
      </c>
      <c r="AH906" t="str">
        <f>+IF(E906="","",' Matrice Tarifaire NON AL'!$U909)</f>
        <v/>
      </c>
      <c r="AI906" t="str">
        <f>+IF(F906="","",IF(' Matrice Tarifaire NON AL'!$V909="","",' Matrice Tarifaire NON AL'!$V909))</f>
        <v/>
      </c>
      <c r="AJ906" t="str">
        <f>+IF($C906="","",IF(' Matrice Tarifaire NON AL'!AZ909="","",' Matrice Tarifaire NON AL'!AZ909))</f>
        <v/>
      </c>
      <c r="AK906" t="str">
        <f>+IF($C906="","",IF(' Matrice Tarifaire NON AL'!BA909="","",' Matrice Tarifaire NON AL'!BA909))</f>
        <v/>
      </c>
      <c r="AL906" t="str">
        <f>+IF($C906="","",IF(' Matrice Tarifaire NON AL'!BB909="","",TEXT(' Matrice Tarifaire NON AL'!BB909,"0,0000")))</f>
        <v/>
      </c>
      <c r="AO906" t="str">
        <f>+IF($C906="","",IF(' Matrice Tarifaire NON AL'!BF909="","",TEXT(' Matrice Tarifaire NON AL'!BF909,"0,0000")))</f>
        <v/>
      </c>
      <c r="AP906" t="str">
        <f>+IF($C906="","",IF(' Matrice Tarifaire NON AL'!BG909="","",TEXT(' Matrice Tarifaire NON AL'!BG909,"0,0000")))</f>
        <v/>
      </c>
      <c r="AQ906" t="str">
        <f>+IF($C906="","",IF(' Matrice Tarifaire NON AL'!BH909="","",TEXT(' Matrice Tarifaire NON AL'!BH909,"0,0000")))</f>
        <v/>
      </c>
      <c r="AR906" t="str">
        <f>+IF($C906="","",IF(' Matrice Tarifaire NON AL'!BI909="","",TEXT(' Matrice Tarifaire NON AL'!BI909,"0,0000")))</f>
        <v/>
      </c>
      <c r="AS906" t="str">
        <f>+IF(C906="","",IF(' Matrice Tarifaire NON AL'!BJ909="","0",IF(' Matrice Tarifaire NON AL'!BJ909="","",' Matrice Tarifaire NON AL'!BJ909)))</f>
        <v/>
      </c>
      <c r="AT906" t="str">
        <f>+IF(C906="","",IF(' Matrice Tarifaire NON AL'!BK909="","",' Matrice Tarifaire NON AL'!$BK$6))</f>
        <v/>
      </c>
      <c r="AU906" t="str">
        <f>+IF(C906="","",IF(' Matrice Tarifaire NON AL'!BK909="","",TEXT(' Matrice Tarifaire NON AL'!BK909,"0,0000")))</f>
        <v/>
      </c>
      <c r="AV906" t="str">
        <f>+IF(C906="","",IF(' Matrice Tarifaire NON AL'!BL909="","",' Matrice Tarifaire NON AL'!$BL$6))</f>
        <v/>
      </c>
      <c r="AW906" t="str">
        <f>+IF(C906="","",IF(' Matrice Tarifaire NON AL'!BL909="","",TEXT(' Matrice Tarifaire NON AL'!BL909,"0,0000")))</f>
        <v/>
      </c>
      <c r="AX906" t="str">
        <f>+IF(C906="","",IF(' Matrice Tarifaire NON AL'!BM909="","",' Matrice Tarifaire NON AL'!$BM$6))</f>
        <v/>
      </c>
      <c r="AY906" t="str">
        <f>+IF(C906="","",IF(' Matrice Tarifaire NON AL'!BM909="","",TEXT(' Matrice Tarifaire NON AL'!BM909,"0,0000")))</f>
        <v/>
      </c>
      <c r="AZ906" t="str">
        <f>+IF(C906="","",IF(' Matrice Tarifaire NON AL'!BN909="","","Taxe DEEE"))</f>
        <v/>
      </c>
      <c r="BA906" t="str">
        <f>+IF(C906="","",IF(' Matrice Tarifaire NON AL'!BN909="","",TEXT(' Matrice Tarifaire NON AL'!BN909,"0,0000")))</f>
        <v/>
      </c>
      <c r="BD906" t="str">
        <f>+IF($C906="","",IF(' Matrice Tarifaire NON AL'!BR909="","",TEXT(' Matrice Tarifaire NON AL'!BR909,"0,000")))</f>
        <v/>
      </c>
      <c r="BE906" t="str">
        <f>+IF($C906="","",IF(' Matrice Tarifaire NON AL'!BS909="","",VALUE(TEXT(' Matrice Tarifaire NON AL'!BS909,"0,00"))))</f>
        <v/>
      </c>
      <c r="BF906" t="str">
        <f>+IF($C906="","",IF(' Matrice Tarifaire NON AL'!BY909="","",' Matrice Tarifaire NON AL'!BY909))</f>
        <v/>
      </c>
      <c r="BG906" t="str">
        <f>+IF(C906="","",IF(' Matrice Tarifaire NON AL'!AK909="Composant de Box","999",IF(' Matrice Tarifaire NON AL'!AP909&lt;&gt;"",' Matrice Tarifaire NON AL'!AP909,IF(' Matrice Tarifaire NON AL'!AO909&lt;&gt;"",' Matrice Tarifaire NON AL'!AO909,' Matrice Tarifaire NON AL'!AN909))))</f>
        <v/>
      </c>
    </row>
    <row r="907" spans="1:59" x14ac:dyDescent="0.25">
      <c r="A907" t="str">
        <f>+IF($C907="","",IF(' Matrice Tarifaire NON AL'!N910="","",IF(' Matrice Tarifaire NON AL'!N910=0,"GTIN A 0 - Ne doit pas être mis dans PRE REF",TEXT(' Matrice Tarifaire NON AL'!N910,"00000000000000"))))</f>
        <v/>
      </c>
      <c r="B907" t="str">
        <f>+IF(C907="","",IF(L907=172,4,VLOOKUP(' Matrice Tarifaire NON AL'!AK910,Feuil3!$A$4:$B$14,2,0)))</f>
        <v/>
      </c>
      <c r="C907" t="str">
        <f>+IF(' Matrice Tarifaire NON AL'!O910="","",SUBSTITUTE(' Matrice Tarifaire NON AL'!O910,"CHAR (10)"," "))</f>
        <v/>
      </c>
      <c r="D907" t="str">
        <f>+IF($C907="","",SUBSTITUTE(' Matrice Tarifaire NON AL'!P910,"CHAR (13)"," "))</f>
        <v/>
      </c>
      <c r="E907" t="str">
        <f t="shared" si="43"/>
        <v/>
      </c>
      <c r="F907" t="str">
        <f>+IF($C907="","",IF(' Matrice Tarifaire NON AL'!AX910="","Non",' Matrice Tarifaire NON AL'!AX910))</f>
        <v/>
      </c>
      <c r="G907" t="str">
        <f>+IF($C907="","",IF(' Matrice Tarifaire NON AL'!Q910="DOMEDIA","MDD",IF(' Matrice Tarifaire NON AL'!Q910="APTA","MDD",IF(' Matrice Tarifaire NON AL'!Q910="TOP BUDGET","Premier Prix","MN"))))</f>
        <v/>
      </c>
      <c r="H907" t="str">
        <f>+IF($C907="","",' Matrice Tarifaire NON AL'!Q910)</f>
        <v/>
      </c>
      <c r="K907" t="str">
        <f>+IF($C907="","",' Matrice Tarifaire NON AL'!X910)</f>
        <v/>
      </c>
      <c r="L907" t="str">
        <f>+IF($C907="","",' Matrice Tarifaire NON AL'!X910)</f>
        <v/>
      </c>
      <c r="M907" t="str">
        <f>+IF($C907="","",' Matrice Tarifaire NON AL'!Y910)</f>
        <v/>
      </c>
      <c r="N907" t="str">
        <f>+IF($C907="","",' Matrice Tarifaire NON AL'!Z910)</f>
        <v/>
      </c>
      <c r="P907" t="str">
        <f>+IF(C907="","",IF(' Matrice Tarifaire NON AL'!X910&lt;&gt;168,"Non",""))</f>
        <v/>
      </c>
      <c r="Q907" t="str">
        <f>+IF($C907="","",' Matrice Tarifaire NON AL'!T910)</f>
        <v/>
      </c>
      <c r="R907" t="str">
        <f>+IF($C907="","",IF(' Matrice Tarifaire NON AL'!R910="","",' Matrice Tarifaire NON AL'!R910))</f>
        <v/>
      </c>
      <c r="S907" t="str">
        <f>+IF($C907="","",LEFT(' Matrice Tarifaire NON AL'!W910,1))</f>
        <v/>
      </c>
      <c r="T907" t="str">
        <f>+IF($C907="","",LEFT(' Matrice Tarifaire NON AL'!AY910,3))</f>
        <v/>
      </c>
      <c r="U907" t="str">
        <f t="shared" si="44"/>
        <v/>
      </c>
      <c r="V907" t="str">
        <f>+IF(C907="","",IF(VLOOKUP(' Matrice Tarifaire NON AL'!AK910,Feuil3!A:F,6,0)="Box",IF(' Matrice Tarifaire NON AL'!AL910="Mono-Référence","Homogène",IF(' Matrice Tarifaire NON AL'!AL910="Multi-Références","Panaché","")),IF(' Matrice Tarifaire NON AL'!AK910="A la Pièce","Composant sans Colisage",IF(' Matrice Tarifaire NON AL'!AK910="Composant de Box","Composant sans Colisage","Homogène"))))</f>
        <v/>
      </c>
      <c r="W907" t="str">
        <f>+IF($V907="","",VLOOKUP(' Matrice Tarifaire NON AL'!AK910,Feuil3!$A$4:$E$14,5,0))</f>
        <v/>
      </c>
      <c r="Y907" t="str">
        <f>+IF($V907="","",IF(VLOOKUP(' Matrice Tarifaire NON AL'!$AK910,Feuil3!$A$4:$D$14,4,0)="Palette",' Matrice Tarifaire NON AL'!AN910,""))</f>
        <v/>
      </c>
      <c r="AA907" t="str">
        <f>+IF($V907="","",IF(VLOOKUP(' Matrice Tarifaire NON AL'!$AK910,Feuil3!$A$4:$D$14,4,0)="Colis",' Matrice Tarifaire NON AL'!AN910,""))</f>
        <v/>
      </c>
      <c r="AC907" t="str">
        <f>+IF(V907="","",IF(VLOOKUP(' Matrice Tarifaire NON AL'!AK910,Feuil3!$A$4:$D$14,4,0)="Colis",IF(' Matrice Tarifaire NON AL'!AO910&gt;0,' Matrice Tarifaire NON AL'!AO910,""),""))</f>
        <v/>
      </c>
      <c r="AD907" t="str">
        <f t="shared" si="45"/>
        <v/>
      </c>
      <c r="AE907" t="str">
        <f>+IF(C907="","",' Matrice Tarifaire NON AL'!C910)</f>
        <v/>
      </c>
      <c r="AF907" t="str">
        <f>+IF(C907="","",' Matrice Tarifaire NON AL'!AQ910)</f>
        <v/>
      </c>
      <c r="AH907" t="str">
        <f>+IF(E907="","",' Matrice Tarifaire NON AL'!$U910)</f>
        <v/>
      </c>
      <c r="AI907" t="str">
        <f>+IF(F907="","",IF(' Matrice Tarifaire NON AL'!$V910="","",' Matrice Tarifaire NON AL'!$V910))</f>
        <v/>
      </c>
      <c r="AJ907" t="str">
        <f>+IF($C907="","",IF(' Matrice Tarifaire NON AL'!AZ910="","",' Matrice Tarifaire NON AL'!AZ910))</f>
        <v/>
      </c>
      <c r="AK907" t="str">
        <f>+IF($C907="","",IF(' Matrice Tarifaire NON AL'!BA910="","",' Matrice Tarifaire NON AL'!BA910))</f>
        <v/>
      </c>
      <c r="AL907" t="str">
        <f>+IF($C907="","",IF(' Matrice Tarifaire NON AL'!BB910="","",TEXT(' Matrice Tarifaire NON AL'!BB910,"0,0000")))</f>
        <v/>
      </c>
      <c r="AO907" t="str">
        <f>+IF($C907="","",IF(' Matrice Tarifaire NON AL'!BF910="","",TEXT(' Matrice Tarifaire NON AL'!BF910,"0,0000")))</f>
        <v/>
      </c>
      <c r="AP907" t="str">
        <f>+IF($C907="","",IF(' Matrice Tarifaire NON AL'!BG910="","",TEXT(' Matrice Tarifaire NON AL'!BG910,"0,0000")))</f>
        <v/>
      </c>
      <c r="AQ907" t="str">
        <f>+IF($C907="","",IF(' Matrice Tarifaire NON AL'!BH910="","",TEXT(' Matrice Tarifaire NON AL'!BH910,"0,0000")))</f>
        <v/>
      </c>
      <c r="AR907" t="str">
        <f>+IF($C907="","",IF(' Matrice Tarifaire NON AL'!BI910="","",TEXT(' Matrice Tarifaire NON AL'!BI910,"0,0000")))</f>
        <v/>
      </c>
      <c r="AS907" t="str">
        <f>+IF(C907="","",IF(' Matrice Tarifaire NON AL'!BJ910="","0",IF(' Matrice Tarifaire NON AL'!BJ910="","",' Matrice Tarifaire NON AL'!BJ910)))</f>
        <v/>
      </c>
      <c r="AT907" t="str">
        <f>+IF(C907="","",IF(' Matrice Tarifaire NON AL'!BK910="","",' Matrice Tarifaire NON AL'!$BK$6))</f>
        <v/>
      </c>
      <c r="AU907" t="str">
        <f>+IF(C907="","",IF(' Matrice Tarifaire NON AL'!BK910="","",TEXT(' Matrice Tarifaire NON AL'!BK910,"0,0000")))</f>
        <v/>
      </c>
      <c r="AV907" t="str">
        <f>+IF(C907="","",IF(' Matrice Tarifaire NON AL'!BL910="","",' Matrice Tarifaire NON AL'!$BL$6))</f>
        <v/>
      </c>
      <c r="AW907" t="str">
        <f>+IF(C907="","",IF(' Matrice Tarifaire NON AL'!BL910="","",TEXT(' Matrice Tarifaire NON AL'!BL910,"0,0000")))</f>
        <v/>
      </c>
      <c r="AX907" t="str">
        <f>+IF(C907="","",IF(' Matrice Tarifaire NON AL'!BM910="","",' Matrice Tarifaire NON AL'!$BM$6))</f>
        <v/>
      </c>
      <c r="AY907" t="str">
        <f>+IF(C907="","",IF(' Matrice Tarifaire NON AL'!BM910="","",TEXT(' Matrice Tarifaire NON AL'!BM910,"0,0000")))</f>
        <v/>
      </c>
      <c r="AZ907" t="str">
        <f>+IF(C907="","",IF(' Matrice Tarifaire NON AL'!BN910="","","Taxe DEEE"))</f>
        <v/>
      </c>
      <c r="BA907" t="str">
        <f>+IF(C907="","",IF(' Matrice Tarifaire NON AL'!BN910="","",TEXT(' Matrice Tarifaire NON AL'!BN910,"0,0000")))</f>
        <v/>
      </c>
      <c r="BD907" t="str">
        <f>+IF($C907="","",IF(' Matrice Tarifaire NON AL'!BR910="","",TEXT(' Matrice Tarifaire NON AL'!BR910,"0,000")))</f>
        <v/>
      </c>
      <c r="BE907" t="str">
        <f>+IF($C907="","",IF(' Matrice Tarifaire NON AL'!BS910="","",VALUE(TEXT(' Matrice Tarifaire NON AL'!BS910,"0,00"))))</f>
        <v/>
      </c>
      <c r="BF907" t="str">
        <f>+IF($C907="","",IF(' Matrice Tarifaire NON AL'!BY910="","",' Matrice Tarifaire NON AL'!BY910))</f>
        <v/>
      </c>
      <c r="BG907" t="str">
        <f>+IF(C907="","",IF(' Matrice Tarifaire NON AL'!AK910="Composant de Box","999",IF(' Matrice Tarifaire NON AL'!AP910&lt;&gt;"",' Matrice Tarifaire NON AL'!AP910,IF(' Matrice Tarifaire NON AL'!AO910&lt;&gt;"",' Matrice Tarifaire NON AL'!AO910,' Matrice Tarifaire NON AL'!AN910))))</f>
        <v/>
      </c>
    </row>
    <row r="908" spans="1:59" x14ac:dyDescent="0.25">
      <c r="A908" t="str">
        <f>+IF($C908="","",IF(' Matrice Tarifaire NON AL'!N911="","",IF(' Matrice Tarifaire NON AL'!N911=0,"GTIN A 0 - Ne doit pas être mis dans PRE REF",TEXT(' Matrice Tarifaire NON AL'!N911,"00000000000000"))))</f>
        <v/>
      </c>
      <c r="B908" t="str">
        <f>+IF(C908="","",IF(L908=172,4,VLOOKUP(' Matrice Tarifaire NON AL'!AK911,Feuil3!$A$4:$B$14,2,0)))</f>
        <v/>
      </c>
      <c r="C908" t="str">
        <f>+IF(' Matrice Tarifaire NON AL'!O911="","",SUBSTITUTE(' Matrice Tarifaire NON AL'!O911,"CHAR (10)"," "))</f>
        <v/>
      </c>
      <c r="D908" t="str">
        <f>+IF($C908="","",SUBSTITUTE(' Matrice Tarifaire NON AL'!P911,"CHAR (13)"," "))</f>
        <v/>
      </c>
      <c r="E908" t="str">
        <f t="shared" si="43"/>
        <v/>
      </c>
      <c r="F908" t="str">
        <f>+IF($C908="","",IF(' Matrice Tarifaire NON AL'!AX911="","Non",' Matrice Tarifaire NON AL'!AX911))</f>
        <v/>
      </c>
      <c r="G908" t="str">
        <f>+IF($C908="","",IF(' Matrice Tarifaire NON AL'!Q911="DOMEDIA","MDD",IF(' Matrice Tarifaire NON AL'!Q911="APTA","MDD",IF(' Matrice Tarifaire NON AL'!Q911="TOP BUDGET","Premier Prix","MN"))))</f>
        <v/>
      </c>
      <c r="H908" t="str">
        <f>+IF($C908="","",' Matrice Tarifaire NON AL'!Q911)</f>
        <v/>
      </c>
      <c r="K908" t="str">
        <f>+IF($C908="","",' Matrice Tarifaire NON AL'!X911)</f>
        <v/>
      </c>
      <c r="L908" t="str">
        <f>+IF($C908="","",' Matrice Tarifaire NON AL'!X911)</f>
        <v/>
      </c>
      <c r="M908" t="str">
        <f>+IF($C908="","",' Matrice Tarifaire NON AL'!Y911)</f>
        <v/>
      </c>
      <c r="N908" t="str">
        <f>+IF($C908="","",' Matrice Tarifaire NON AL'!Z911)</f>
        <v/>
      </c>
      <c r="P908" t="str">
        <f>+IF(C908="","",IF(' Matrice Tarifaire NON AL'!X911&lt;&gt;168,"Non",""))</f>
        <v/>
      </c>
      <c r="Q908" t="str">
        <f>+IF($C908="","",' Matrice Tarifaire NON AL'!T911)</f>
        <v/>
      </c>
      <c r="R908" t="str">
        <f>+IF($C908="","",IF(' Matrice Tarifaire NON AL'!R911="","",' Matrice Tarifaire NON AL'!R911))</f>
        <v/>
      </c>
      <c r="S908" t="str">
        <f>+IF($C908="","",LEFT(' Matrice Tarifaire NON AL'!W911,1))</f>
        <v/>
      </c>
      <c r="T908" t="str">
        <f>+IF($C908="","",LEFT(' Matrice Tarifaire NON AL'!AY911,3))</f>
        <v/>
      </c>
      <c r="U908" t="str">
        <f t="shared" si="44"/>
        <v/>
      </c>
      <c r="V908" t="str">
        <f>+IF(C908="","",IF(VLOOKUP(' Matrice Tarifaire NON AL'!AK911,Feuil3!A:F,6,0)="Box",IF(' Matrice Tarifaire NON AL'!AL911="Mono-Référence","Homogène",IF(' Matrice Tarifaire NON AL'!AL911="Multi-Références","Panaché","")),IF(' Matrice Tarifaire NON AL'!AK911="A la Pièce","Composant sans Colisage",IF(' Matrice Tarifaire NON AL'!AK911="Composant de Box","Composant sans Colisage","Homogène"))))</f>
        <v/>
      </c>
      <c r="W908" t="str">
        <f>+IF($V908="","",VLOOKUP(' Matrice Tarifaire NON AL'!AK911,Feuil3!$A$4:$E$14,5,0))</f>
        <v/>
      </c>
      <c r="Y908" t="str">
        <f>+IF($V908="","",IF(VLOOKUP(' Matrice Tarifaire NON AL'!$AK911,Feuil3!$A$4:$D$14,4,0)="Palette",' Matrice Tarifaire NON AL'!AN911,""))</f>
        <v/>
      </c>
      <c r="AA908" t="str">
        <f>+IF($V908="","",IF(VLOOKUP(' Matrice Tarifaire NON AL'!$AK911,Feuil3!$A$4:$D$14,4,0)="Colis",' Matrice Tarifaire NON AL'!AN911,""))</f>
        <v/>
      </c>
      <c r="AC908" t="str">
        <f>+IF(V908="","",IF(VLOOKUP(' Matrice Tarifaire NON AL'!AK911,Feuil3!$A$4:$D$14,4,0)="Colis",IF(' Matrice Tarifaire NON AL'!AO911&gt;0,' Matrice Tarifaire NON AL'!AO911,""),""))</f>
        <v/>
      </c>
      <c r="AD908" t="str">
        <f t="shared" si="45"/>
        <v/>
      </c>
      <c r="AE908" t="str">
        <f>+IF(C908="","",' Matrice Tarifaire NON AL'!C911)</f>
        <v/>
      </c>
      <c r="AF908" t="str">
        <f>+IF(C908="","",' Matrice Tarifaire NON AL'!AQ911)</f>
        <v/>
      </c>
      <c r="AH908" t="str">
        <f>+IF(E908="","",' Matrice Tarifaire NON AL'!$U911)</f>
        <v/>
      </c>
      <c r="AI908" t="str">
        <f>+IF(F908="","",IF(' Matrice Tarifaire NON AL'!$V911="","",' Matrice Tarifaire NON AL'!$V911))</f>
        <v/>
      </c>
      <c r="AJ908" t="str">
        <f>+IF($C908="","",IF(' Matrice Tarifaire NON AL'!AZ911="","",' Matrice Tarifaire NON AL'!AZ911))</f>
        <v/>
      </c>
      <c r="AK908" t="str">
        <f>+IF($C908="","",IF(' Matrice Tarifaire NON AL'!BA911="","",' Matrice Tarifaire NON AL'!BA911))</f>
        <v/>
      </c>
      <c r="AL908" t="str">
        <f>+IF($C908="","",IF(' Matrice Tarifaire NON AL'!BB911="","",TEXT(' Matrice Tarifaire NON AL'!BB911,"0,0000")))</f>
        <v/>
      </c>
      <c r="AO908" t="str">
        <f>+IF($C908="","",IF(' Matrice Tarifaire NON AL'!BF911="","",TEXT(' Matrice Tarifaire NON AL'!BF911,"0,0000")))</f>
        <v/>
      </c>
      <c r="AP908" t="str">
        <f>+IF($C908="","",IF(' Matrice Tarifaire NON AL'!BG911="","",TEXT(' Matrice Tarifaire NON AL'!BG911,"0,0000")))</f>
        <v/>
      </c>
      <c r="AQ908" t="str">
        <f>+IF($C908="","",IF(' Matrice Tarifaire NON AL'!BH911="","",TEXT(' Matrice Tarifaire NON AL'!BH911,"0,0000")))</f>
        <v/>
      </c>
      <c r="AR908" t="str">
        <f>+IF($C908="","",IF(' Matrice Tarifaire NON AL'!BI911="","",TEXT(' Matrice Tarifaire NON AL'!BI911,"0,0000")))</f>
        <v/>
      </c>
      <c r="AS908" t="str">
        <f>+IF(C908="","",IF(' Matrice Tarifaire NON AL'!BJ911="","0",IF(' Matrice Tarifaire NON AL'!BJ911="","",' Matrice Tarifaire NON AL'!BJ911)))</f>
        <v/>
      </c>
      <c r="AT908" t="str">
        <f>+IF(C908="","",IF(' Matrice Tarifaire NON AL'!BK911="","",' Matrice Tarifaire NON AL'!$BK$6))</f>
        <v/>
      </c>
      <c r="AU908" t="str">
        <f>+IF(C908="","",IF(' Matrice Tarifaire NON AL'!BK911="","",TEXT(' Matrice Tarifaire NON AL'!BK911,"0,0000")))</f>
        <v/>
      </c>
      <c r="AV908" t="str">
        <f>+IF(C908="","",IF(' Matrice Tarifaire NON AL'!BL911="","",' Matrice Tarifaire NON AL'!$BL$6))</f>
        <v/>
      </c>
      <c r="AW908" t="str">
        <f>+IF(C908="","",IF(' Matrice Tarifaire NON AL'!BL911="","",TEXT(' Matrice Tarifaire NON AL'!BL911,"0,0000")))</f>
        <v/>
      </c>
      <c r="AX908" t="str">
        <f>+IF(C908="","",IF(' Matrice Tarifaire NON AL'!BM911="","",' Matrice Tarifaire NON AL'!$BM$6))</f>
        <v/>
      </c>
      <c r="AY908" t="str">
        <f>+IF(C908="","",IF(' Matrice Tarifaire NON AL'!BM911="","",TEXT(' Matrice Tarifaire NON AL'!BM911,"0,0000")))</f>
        <v/>
      </c>
      <c r="AZ908" t="str">
        <f>+IF(C908="","",IF(' Matrice Tarifaire NON AL'!BN911="","","Taxe DEEE"))</f>
        <v/>
      </c>
      <c r="BA908" t="str">
        <f>+IF(C908="","",IF(' Matrice Tarifaire NON AL'!BN911="","",TEXT(' Matrice Tarifaire NON AL'!BN911,"0,0000")))</f>
        <v/>
      </c>
      <c r="BD908" t="str">
        <f>+IF($C908="","",IF(' Matrice Tarifaire NON AL'!BR911="","",TEXT(' Matrice Tarifaire NON AL'!BR911,"0,000")))</f>
        <v/>
      </c>
      <c r="BE908" t="str">
        <f>+IF($C908="","",IF(' Matrice Tarifaire NON AL'!BS911="","",VALUE(TEXT(' Matrice Tarifaire NON AL'!BS911,"0,00"))))</f>
        <v/>
      </c>
      <c r="BF908" t="str">
        <f>+IF($C908="","",IF(' Matrice Tarifaire NON AL'!BY911="","",' Matrice Tarifaire NON AL'!BY911))</f>
        <v/>
      </c>
      <c r="BG908" t="str">
        <f>+IF(C908="","",IF(' Matrice Tarifaire NON AL'!AK911="Composant de Box","999",IF(' Matrice Tarifaire NON AL'!AP911&lt;&gt;"",' Matrice Tarifaire NON AL'!AP911,IF(' Matrice Tarifaire NON AL'!AO911&lt;&gt;"",' Matrice Tarifaire NON AL'!AO911,' Matrice Tarifaire NON AL'!AN911))))</f>
        <v/>
      </c>
    </row>
    <row r="909" spans="1:59" x14ac:dyDescent="0.25">
      <c r="A909" t="str">
        <f>+IF($C909="","",IF(' Matrice Tarifaire NON AL'!N912="","",IF(' Matrice Tarifaire NON AL'!N912=0,"GTIN A 0 - Ne doit pas être mis dans PRE REF",TEXT(' Matrice Tarifaire NON AL'!N912,"00000000000000"))))</f>
        <v/>
      </c>
      <c r="B909" t="str">
        <f>+IF(C909="","",IF(L909=172,4,VLOOKUP(' Matrice Tarifaire NON AL'!AK912,Feuil3!$A$4:$B$14,2,0)))</f>
        <v/>
      </c>
      <c r="C909" t="str">
        <f>+IF(' Matrice Tarifaire NON AL'!O912="","",SUBSTITUTE(' Matrice Tarifaire NON AL'!O912,"CHAR (10)"," "))</f>
        <v/>
      </c>
      <c r="D909" t="str">
        <f>+IF($C909="","",SUBSTITUTE(' Matrice Tarifaire NON AL'!P912,"CHAR (13)"," "))</f>
        <v/>
      </c>
      <c r="E909" t="str">
        <f t="shared" si="43"/>
        <v/>
      </c>
      <c r="F909" t="str">
        <f>+IF($C909="","",IF(' Matrice Tarifaire NON AL'!AX912="","Non",' Matrice Tarifaire NON AL'!AX912))</f>
        <v/>
      </c>
      <c r="G909" t="str">
        <f>+IF($C909="","",IF(' Matrice Tarifaire NON AL'!Q912="DOMEDIA","MDD",IF(' Matrice Tarifaire NON AL'!Q912="APTA","MDD",IF(' Matrice Tarifaire NON AL'!Q912="TOP BUDGET","Premier Prix","MN"))))</f>
        <v/>
      </c>
      <c r="H909" t="str">
        <f>+IF($C909="","",' Matrice Tarifaire NON AL'!Q912)</f>
        <v/>
      </c>
      <c r="K909" t="str">
        <f>+IF($C909="","",' Matrice Tarifaire NON AL'!X912)</f>
        <v/>
      </c>
      <c r="L909" t="str">
        <f>+IF($C909="","",' Matrice Tarifaire NON AL'!X912)</f>
        <v/>
      </c>
      <c r="M909" t="str">
        <f>+IF($C909="","",' Matrice Tarifaire NON AL'!Y912)</f>
        <v/>
      </c>
      <c r="N909" t="str">
        <f>+IF($C909="","",' Matrice Tarifaire NON AL'!Z912)</f>
        <v/>
      </c>
      <c r="P909" t="str">
        <f>+IF(C909="","",IF(' Matrice Tarifaire NON AL'!X912&lt;&gt;168,"Non",""))</f>
        <v/>
      </c>
      <c r="Q909" t="str">
        <f>+IF($C909="","",' Matrice Tarifaire NON AL'!T912)</f>
        <v/>
      </c>
      <c r="R909" t="str">
        <f>+IF($C909="","",IF(' Matrice Tarifaire NON AL'!R912="","",' Matrice Tarifaire NON AL'!R912))</f>
        <v/>
      </c>
      <c r="S909" t="str">
        <f>+IF($C909="","",LEFT(' Matrice Tarifaire NON AL'!W912,1))</f>
        <v/>
      </c>
      <c r="T909" t="str">
        <f>+IF($C909="","",LEFT(' Matrice Tarifaire NON AL'!AY912,3))</f>
        <v/>
      </c>
      <c r="U909" t="str">
        <f t="shared" si="44"/>
        <v/>
      </c>
      <c r="V909" t="str">
        <f>+IF(C909="","",IF(VLOOKUP(' Matrice Tarifaire NON AL'!AK912,Feuil3!A:F,6,0)="Box",IF(' Matrice Tarifaire NON AL'!AL912="Mono-Référence","Homogène",IF(' Matrice Tarifaire NON AL'!AL912="Multi-Références","Panaché","")),IF(' Matrice Tarifaire NON AL'!AK912="A la Pièce","Composant sans Colisage",IF(' Matrice Tarifaire NON AL'!AK912="Composant de Box","Composant sans Colisage","Homogène"))))</f>
        <v/>
      </c>
      <c r="W909" t="str">
        <f>+IF($V909="","",VLOOKUP(' Matrice Tarifaire NON AL'!AK912,Feuil3!$A$4:$E$14,5,0))</f>
        <v/>
      </c>
      <c r="Y909" t="str">
        <f>+IF($V909="","",IF(VLOOKUP(' Matrice Tarifaire NON AL'!$AK912,Feuil3!$A$4:$D$14,4,0)="Palette",' Matrice Tarifaire NON AL'!AN912,""))</f>
        <v/>
      </c>
      <c r="AA909" t="str">
        <f>+IF($V909="","",IF(VLOOKUP(' Matrice Tarifaire NON AL'!$AK912,Feuil3!$A$4:$D$14,4,0)="Colis",' Matrice Tarifaire NON AL'!AN912,""))</f>
        <v/>
      </c>
      <c r="AC909" t="str">
        <f>+IF(V909="","",IF(VLOOKUP(' Matrice Tarifaire NON AL'!AK912,Feuil3!$A$4:$D$14,4,0)="Colis",IF(' Matrice Tarifaire NON AL'!AO912&gt;0,' Matrice Tarifaire NON AL'!AO912,""),""))</f>
        <v/>
      </c>
      <c r="AD909" t="str">
        <f t="shared" si="45"/>
        <v/>
      </c>
      <c r="AE909" t="str">
        <f>+IF(C909="","",' Matrice Tarifaire NON AL'!C912)</f>
        <v/>
      </c>
      <c r="AF909" t="str">
        <f>+IF(C909="","",' Matrice Tarifaire NON AL'!AQ912)</f>
        <v/>
      </c>
      <c r="AH909" t="str">
        <f>+IF(E909="","",' Matrice Tarifaire NON AL'!$U912)</f>
        <v/>
      </c>
      <c r="AI909" t="str">
        <f>+IF(F909="","",IF(' Matrice Tarifaire NON AL'!$V912="","",' Matrice Tarifaire NON AL'!$V912))</f>
        <v/>
      </c>
      <c r="AJ909" t="str">
        <f>+IF($C909="","",IF(' Matrice Tarifaire NON AL'!AZ912="","",' Matrice Tarifaire NON AL'!AZ912))</f>
        <v/>
      </c>
      <c r="AK909" t="str">
        <f>+IF($C909="","",IF(' Matrice Tarifaire NON AL'!BA912="","",' Matrice Tarifaire NON AL'!BA912))</f>
        <v/>
      </c>
      <c r="AL909" t="str">
        <f>+IF($C909="","",IF(' Matrice Tarifaire NON AL'!BB912="","",TEXT(' Matrice Tarifaire NON AL'!BB912,"0,0000")))</f>
        <v/>
      </c>
      <c r="AO909" t="str">
        <f>+IF($C909="","",IF(' Matrice Tarifaire NON AL'!BF912="","",TEXT(' Matrice Tarifaire NON AL'!BF912,"0,0000")))</f>
        <v/>
      </c>
      <c r="AP909" t="str">
        <f>+IF($C909="","",IF(' Matrice Tarifaire NON AL'!BG912="","",TEXT(' Matrice Tarifaire NON AL'!BG912,"0,0000")))</f>
        <v/>
      </c>
      <c r="AQ909" t="str">
        <f>+IF($C909="","",IF(' Matrice Tarifaire NON AL'!BH912="","",TEXT(' Matrice Tarifaire NON AL'!BH912,"0,0000")))</f>
        <v/>
      </c>
      <c r="AR909" t="str">
        <f>+IF($C909="","",IF(' Matrice Tarifaire NON AL'!BI912="","",TEXT(' Matrice Tarifaire NON AL'!BI912,"0,0000")))</f>
        <v/>
      </c>
      <c r="AS909" t="str">
        <f>+IF(C909="","",IF(' Matrice Tarifaire NON AL'!BJ912="","0",IF(' Matrice Tarifaire NON AL'!BJ912="","",' Matrice Tarifaire NON AL'!BJ912)))</f>
        <v/>
      </c>
      <c r="AT909" t="str">
        <f>+IF(C909="","",IF(' Matrice Tarifaire NON AL'!BK912="","",' Matrice Tarifaire NON AL'!$BK$6))</f>
        <v/>
      </c>
      <c r="AU909" t="str">
        <f>+IF(C909="","",IF(' Matrice Tarifaire NON AL'!BK912="","",TEXT(' Matrice Tarifaire NON AL'!BK912,"0,0000")))</f>
        <v/>
      </c>
      <c r="AV909" t="str">
        <f>+IF(C909="","",IF(' Matrice Tarifaire NON AL'!BL912="","",' Matrice Tarifaire NON AL'!$BL$6))</f>
        <v/>
      </c>
      <c r="AW909" t="str">
        <f>+IF(C909="","",IF(' Matrice Tarifaire NON AL'!BL912="","",TEXT(' Matrice Tarifaire NON AL'!BL912,"0,0000")))</f>
        <v/>
      </c>
      <c r="AX909" t="str">
        <f>+IF(C909="","",IF(' Matrice Tarifaire NON AL'!BM912="","",' Matrice Tarifaire NON AL'!$BM$6))</f>
        <v/>
      </c>
      <c r="AY909" t="str">
        <f>+IF(C909="","",IF(' Matrice Tarifaire NON AL'!BM912="","",TEXT(' Matrice Tarifaire NON AL'!BM912,"0,0000")))</f>
        <v/>
      </c>
      <c r="AZ909" t="str">
        <f>+IF(C909="","",IF(' Matrice Tarifaire NON AL'!BN912="","","Taxe DEEE"))</f>
        <v/>
      </c>
      <c r="BA909" t="str">
        <f>+IF(C909="","",IF(' Matrice Tarifaire NON AL'!BN912="","",TEXT(' Matrice Tarifaire NON AL'!BN912,"0,0000")))</f>
        <v/>
      </c>
      <c r="BD909" t="str">
        <f>+IF($C909="","",IF(' Matrice Tarifaire NON AL'!BR912="","",TEXT(' Matrice Tarifaire NON AL'!BR912,"0,000")))</f>
        <v/>
      </c>
      <c r="BE909" t="str">
        <f>+IF($C909="","",IF(' Matrice Tarifaire NON AL'!BS912="","",VALUE(TEXT(' Matrice Tarifaire NON AL'!BS912,"0,00"))))</f>
        <v/>
      </c>
      <c r="BF909" t="str">
        <f>+IF($C909="","",IF(' Matrice Tarifaire NON AL'!BY912="","",' Matrice Tarifaire NON AL'!BY912))</f>
        <v/>
      </c>
      <c r="BG909" t="str">
        <f>+IF(C909="","",IF(' Matrice Tarifaire NON AL'!AK912="Composant de Box","999",IF(' Matrice Tarifaire NON AL'!AP912&lt;&gt;"",' Matrice Tarifaire NON AL'!AP912,IF(' Matrice Tarifaire NON AL'!AO912&lt;&gt;"",' Matrice Tarifaire NON AL'!AO912,' Matrice Tarifaire NON AL'!AN912))))</f>
        <v/>
      </c>
    </row>
    <row r="910" spans="1:59" x14ac:dyDescent="0.25">
      <c r="A910" t="str">
        <f>+IF($C910="","",IF(' Matrice Tarifaire NON AL'!N913="","",IF(' Matrice Tarifaire NON AL'!N913=0,"GTIN A 0 - Ne doit pas être mis dans PRE REF",TEXT(' Matrice Tarifaire NON AL'!N913,"00000000000000"))))</f>
        <v/>
      </c>
      <c r="B910" t="str">
        <f>+IF(C910="","",IF(L910=172,4,VLOOKUP(' Matrice Tarifaire NON AL'!AK913,Feuil3!$A$4:$B$14,2,0)))</f>
        <v/>
      </c>
      <c r="C910" t="str">
        <f>+IF(' Matrice Tarifaire NON AL'!O913="","",SUBSTITUTE(' Matrice Tarifaire NON AL'!O913,"CHAR (10)"," "))</f>
        <v/>
      </c>
      <c r="D910" t="str">
        <f>+IF($C910="","",SUBSTITUTE(' Matrice Tarifaire NON AL'!P913,"CHAR (13)"," "))</f>
        <v/>
      </c>
      <c r="E910" t="str">
        <f t="shared" si="43"/>
        <v/>
      </c>
      <c r="F910" t="str">
        <f>+IF($C910="","",IF(' Matrice Tarifaire NON AL'!AX913="","Non",' Matrice Tarifaire NON AL'!AX913))</f>
        <v/>
      </c>
      <c r="G910" t="str">
        <f>+IF($C910="","",IF(' Matrice Tarifaire NON AL'!Q913="DOMEDIA","MDD",IF(' Matrice Tarifaire NON AL'!Q913="APTA","MDD",IF(' Matrice Tarifaire NON AL'!Q913="TOP BUDGET","Premier Prix","MN"))))</f>
        <v/>
      </c>
      <c r="H910" t="str">
        <f>+IF($C910="","",' Matrice Tarifaire NON AL'!Q913)</f>
        <v/>
      </c>
      <c r="K910" t="str">
        <f>+IF($C910="","",' Matrice Tarifaire NON AL'!X913)</f>
        <v/>
      </c>
      <c r="L910" t="str">
        <f>+IF($C910="","",' Matrice Tarifaire NON AL'!X913)</f>
        <v/>
      </c>
      <c r="M910" t="str">
        <f>+IF($C910="","",' Matrice Tarifaire NON AL'!Y913)</f>
        <v/>
      </c>
      <c r="N910" t="str">
        <f>+IF($C910="","",' Matrice Tarifaire NON AL'!Z913)</f>
        <v/>
      </c>
      <c r="P910" t="str">
        <f>+IF(C910="","",IF(' Matrice Tarifaire NON AL'!X913&lt;&gt;168,"Non",""))</f>
        <v/>
      </c>
      <c r="Q910" t="str">
        <f>+IF($C910="","",' Matrice Tarifaire NON AL'!T913)</f>
        <v/>
      </c>
      <c r="R910" t="str">
        <f>+IF($C910="","",IF(' Matrice Tarifaire NON AL'!R913="","",' Matrice Tarifaire NON AL'!R913))</f>
        <v/>
      </c>
      <c r="S910" t="str">
        <f>+IF($C910="","",LEFT(' Matrice Tarifaire NON AL'!W913,1))</f>
        <v/>
      </c>
      <c r="T910" t="str">
        <f>+IF($C910="","",LEFT(' Matrice Tarifaire NON AL'!AY913,3))</f>
        <v/>
      </c>
      <c r="U910" t="str">
        <f t="shared" si="44"/>
        <v/>
      </c>
      <c r="V910" t="str">
        <f>+IF(C910="","",IF(VLOOKUP(' Matrice Tarifaire NON AL'!AK913,Feuil3!A:F,6,0)="Box",IF(' Matrice Tarifaire NON AL'!AL913="Mono-Référence","Homogène",IF(' Matrice Tarifaire NON AL'!AL913="Multi-Références","Panaché","")),IF(' Matrice Tarifaire NON AL'!AK913="A la Pièce","Composant sans Colisage",IF(' Matrice Tarifaire NON AL'!AK913="Composant de Box","Composant sans Colisage","Homogène"))))</f>
        <v/>
      </c>
      <c r="W910" t="str">
        <f>+IF($V910="","",VLOOKUP(' Matrice Tarifaire NON AL'!AK913,Feuil3!$A$4:$E$14,5,0))</f>
        <v/>
      </c>
      <c r="Y910" t="str">
        <f>+IF($V910="","",IF(VLOOKUP(' Matrice Tarifaire NON AL'!$AK913,Feuil3!$A$4:$D$14,4,0)="Palette",' Matrice Tarifaire NON AL'!AN913,""))</f>
        <v/>
      </c>
      <c r="AA910" t="str">
        <f>+IF($V910="","",IF(VLOOKUP(' Matrice Tarifaire NON AL'!$AK913,Feuil3!$A$4:$D$14,4,0)="Colis",' Matrice Tarifaire NON AL'!AN913,""))</f>
        <v/>
      </c>
      <c r="AC910" t="str">
        <f>+IF(V910="","",IF(VLOOKUP(' Matrice Tarifaire NON AL'!AK913,Feuil3!$A$4:$D$14,4,0)="Colis",IF(' Matrice Tarifaire NON AL'!AO913&gt;0,' Matrice Tarifaire NON AL'!AO913,""),""))</f>
        <v/>
      </c>
      <c r="AD910" t="str">
        <f t="shared" si="45"/>
        <v/>
      </c>
      <c r="AE910" t="str">
        <f>+IF(C910="","",' Matrice Tarifaire NON AL'!C913)</f>
        <v/>
      </c>
      <c r="AF910" t="str">
        <f>+IF(C910="","",' Matrice Tarifaire NON AL'!AQ913)</f>
        <v/>
      </c>
      <c r="AH910" t="str">
        <f>+IF(E910="","",' Matrice Tarifaire NON AL'!$U913)</f>
        <v/>
      </c>
      <c r="AI910" t="str">
        <f>+IF(F910="","",IF(' Matrice Tarifaire NON AL'!$V913="","",' Matrice Tarifaire NON AL'!$V913))</f>
        <v/>
      </c>
      <c r="AJ910" t="str">
        <f>+IF($C910="","",IF(' Matrice Tarifaire NON AL'!AZ913="","",' Matrice Tarifaire NON AL'!AZ913))</f>
        <v/>
      </c>
      <c r="AK910" t="str">
        <f>+IF($C910="","",IF(' Matrice Tarifaire NON AL'!BA913="","",' Matrice Tarifaire NON AL'!BA913))</f>
        <v/>
      </c>
      <c r="AL910" t="str">
        <f>+IF($C910="","",IF(' Matrice Tarifaire NON AL'!BB913="","",TEXT(' Matrice Tarifaire NON AL'!BB913,"0,0000")))</f>
        <v/>
      </c>
      <c r="AO910" t="str">
        <f>+IF($C910="","",IF(' Matrice Tarifaire NON AL'!BF913="","",TEXT(' Matrice Tarifaire NON AL'!BF913,"0,0000")))</f>
        <v/>
      </c>
      <c r="AP910" t="str">
        <f>+IF($C910="","",IF(' Matrice Tarifaire NON AL'!BG913="","",TEXT(' Matrice Tarifaire NON AL'!BG913,"0,0000")))</f>
        <v/>
      </c>
      <c r="AQ910" t="str">
        <f>+IF($C910="","",IF(' Matrice Tarifaire NON AL'!BH913="","",TEXT(' Matrice Tarifaire NON AL'!BH913,"0,0000")))</f>
        <v/>
      </c>
      <c r="AR910" t="str">
        <f>+IF($C910="","",IF(' Matrice Tarifaire NON AL'!BI913="","",TEXT(' Matrice Tarifaire NON AL'!BI913,"0,0000")))</f>
        <v/>
      </c>
      <c r="AS910" t="str">
        <f>+IF(C910="","",IF(' Matrice Tarifaire NON AL'!BJ913="","0",IF(' Matrice Tarifaire NON AL'!BJ913="","",' Matrice Tarifaire NON AL'!BJ913)))</f>
        <v/>
      </c>
      <c r="AT910" t="str">
        <f>+IF(C910="","",IF(' Matrice Tarifaire NON AL'!BK913="","",' Matrice Tarifaire NON AL'!$BK$6))</f>
        <v/>
      </c>
      <c r="AU910" t="str">
        <f>+IF(C910="","",IF(' Matrice Tarifaire NON AL'!BK913="","",TEXT(' Matrice Tarifaire NON AL'!BK913,"0,0000")))</f>
        <v/>
      </c>
      <c r="AV910" t="str">
        <f>+IF(C910="","",IF(' Matrice Tarifaire NON AL'!BL913="","",' Matrice Tarifaire NON AL'!$BL$6))</f>
        <v/>
      </c>
      <c r="AW910" t="str">
        <f>+IF(C910="","",IF(' Matrice Tarifaire NON AL'!BL913="","",TEXT(' Matrice Tarifaire NON AL'!BL913,"0,0000")))</f>
        <v/>
      </c>
      <c r="AX910" t="str">
        <f>+IF(C910="","",IF(' Matrice Tarifaire NON AL'!BM913="","",' Matrice Tarifaire NON AL'!$BM$6))</f>
        <v/>
      </c>
      <c r="AY910" t="str">
        <f>+IF(C910="","",IF(' Matrice Tarifaire NON AL'!BM913="","",TEXT(' Matrice Tarifaire NON AL'!BM913,"0,0000")))</f>
        <v/>
      </c>
      <c r="AZ910" t="str">
        <f>+IF(C910="","",IF(' Matrice Tarifaire NON AL'!BN913="","","Taxe DEEE"))</f>
        <v/>
      </c>
      <c r="BA910" t="str">
        <f>+IF(C910="","",IF(' Matrice Tarifaire NON AL'!BN913="","",TEXT(' Matrice Tarifaire NON AL'!BN913,"0,0000")))</f>
        <v/>
      </c>
      <c r="BD910" t="str">
        <f>+IF($C910="","",IF(' Matrice Tarifaire NON AL'!BR913="","",TEXT(' Matrice Tarifaire NON AL'!BR913,"0,000")))</f>
        <v/>
      </c>
      <c r="BE910" t="str">
        <f>+IF($C910="","",IF(' Matrice Tarifaire NON AL'!BS913="","",VALUE(TEXT(' Matrice Tarifaire NON AL'!BS913,"0,00"))))</f>
        <v/>
      </c>
      <c r="BF910" t="str">
        <f>+IF($C910="","",IF(' Matrice Tarifaire NON AL'!BY913="","",' Matrice Tarifaire NON AL'!BY913))</f>
        <v/>
      </c>
      <c r="BG910" t="str">
        <f>+IF(C910="","",IF(' Matrice Tarifaire NON AL'!AK913="Composant de Box","999",IF(' Matrice Tarifaire NON AL'!AP913&lt;&gt;"",' Matrice Tarifaire NON AL'!AP913,IF(' Matrice Tarifaire NON AL'!AO913&lt;&gt;"",' Matrice Tarifaire NON AL'!AO913,' Matrice Tarifaire NON AL'!AN913))))</f>
        <v/>
      </c>
    </row>
    <row r="911" spans="1:59" x14ac:dyDescent="0.25">
      <c r="A911" t="str">
        <f>+IF($C911="","",IF(' Matrice Tarifaire NON AL'!N914="","",IF(' Matrice Tarifaire NON AL'!N914=0,"GTIN A 0 - Ne doit pas être mis dans PRE REF",TEXT(' Matrice Tarifaire NON AL'!N914,"00000000000000"))))</f>
        <v/>
      </c>
      <c r="B911" t="str">
        <f>+IF(C911="","",IF(L911=172,4,VLOOKUP(' Matrice Tarifaire NON AL'!AK914,Feuil3!$A$4:$B$14,2,0)))</f>
        <v/>
      </c>
      <c r="C911" t="str">
        <f>+IF(' Matrice Tarifaire NON AL'!O914="","",SUBSTITUTE(' Matrice Tarifaire NON AL'!O914,"CHAR (10)"," "))</f>
        <v/>
      </c>
      <c r="D911" t="str">
        <f>+IF($C911="","",SUBSTITUTE(' Matrice Tarifaire NON AL'!P914,"CHAR (13)"," "))</f>
        <v/>
      </c>
      <c r="E911" t="str">
        <f t="shared" si="43"/>
        <v/>
      </c>
      <c r="F911" t="str">
        <f>+IF($C911="","",IF(' Matrice Tarifaire NON AL'!AX914="","Non",' Matrice Tarifaire NON AL'!AX914))</f>
        <v/>
      </c>
      <c r="G911" t="str">
        <f>+IF($C911="","",IF(' Matrice Tarifaire NON AL'!Q914="DOMEDIA","MDD",IF(' Matrice Tarifaire NON AL'!Q914="APTA","MDD",IF(' Matrice Tarifaire NON AL'!Q914="TOP BUDGET","Premier Prix","MN"))))</f>
        <v/>
      </c>
      <c r="H911" t="str">
        <f>+IF($C911="","",' Matrice Tarifaire NON AL'!Q914)</f>
        <v/>
      </c>
      <c r="K911" t="str">
        <f>+IF($C911="","",' Matrice Tarifaire NON AL'!X914)</f>
        <v/>
      </c>
      <c r="L911" t="str">
        <f>+IF($C911="","",' Matrice Tarifaire NON AL'!X914)</f>
        <v/>
      </c>
      <c r="M911" t="str">
        <f>+IF($C911="","",' Matrice Tarifaire NON AL'!Y914)</f>
        <v/>
      </c>
      <c r="N911" t="str">
        <f>+IF($C911="","",' Matrice Tarifaire NON AL'!Z914)</f>
        <v/>
      </c>
      <c r="P911" t="str">
        <f>+IF(C911="","",IF(' Matrice Tarifaire NON AL'!X914&lt;&gt;168,"Non",""))</f>
        <v/>
      </c>
      <c r="Q911" t="str">
        <f>+IF($C911="","",' Matrice Tarifaire NON AL'!T914)</f>
        <v/>
      </c>
      <c r="R911" t="str">
        <f>+IF($C911="","",IF(' Matrice Tarifaire NON AL'!R914="","",' Matrice Tarifaire NON AL'!R914))</f>
        <v/>
      </c>
      <c r="S911" t="str">
        <f>+IF($C911="","",LEFT(' Matrice Tarifaire NON AL'!W914,1))</f>
        <v/>
      </c>
      <c r="T911" t="str">
        <f>+IF($C911="","",LEFT(' Matrice Tarifaire NON AL'!AY914,3))</f>
        <v/>
      </c>
      <c r="U911" t="str">
        <f t="shared" si="44"/>
        <v/>
      </c>
      <c r="V911" t="str">
        <f>+IF(C911="","",IF(VLOOKUP(' Matrice Tarifaire NON AL'!AK914,Feuil3!A:F,6,0)="Box",IF(' Matrice Tarifaire NON AL'!AL914="Mono-Référence","Homogène",IF(' Matrice Tarifaire NON AL'!AL914="Multi-Références","Panaché","")),IF(' Matrice Tarifaire NON AL'!AK914="A la Pièce","Composant sans Colisage",IF(' Matrice Tarifaire NON AL'!AK914="Composant de Box","Composant sans Colisage","Homogène"))))</f>
        <v/>
      </c>
      <c r="W911" t="str">
        <f>+IF($V911="","",VLOOKUP(' Matrice Tarifaire NON AL'!AK914,Feuil3!$A$4:$E$14,5,0))</f>
        <v/>
      </c>
      <c r="Y911" t="str">
        <f>+IF($V911="","",IF(VLOOKUP(' Matrice Tarifaire NON AL'!$AK914,Feuil3!$A$4:$D$14,4,0)="Palette",' Matrice Tarifaire NON AL'!AN914,""))</f>
        <v/>
      </c>
      <c r="AA911" t="str">
        <f>+IF($V911="","",IF(VLOOKUP(' Matrice Tarifaire NON AL'!$AK914,Feuil3!$A$4:$D$14,4,0)="Colis",' Matrice Tarifaire NON AL'!AN914,""))</f>
        <v/>
      </c>
      <c r="AC911" t="str">
        <f>+IF(V911="","",IF(VLOOKUP(' Matrice Tarifaire NON AL'!AK914,Feuil3!$A$4:$D$14,4,0)="Colis",IF(' Matrice Tarifaire NON AL'!AO914&gt;0,' Matrice Tarifaire NON AL'!AO914,""),""))</f>
        <v/>
      </c>
      <c r="AD911" t="str">
        <f t="shared" si="45"/>
        <v/>
      </c>
      <c r="AE911" t="str">
        <f>+IF(C911="","",' Matrice Tarifaire NON AL'!C914)</f>
        <v/>
      </c>
      <c r="AF911" t="str">
        <f>+IF(C911="","",' Matrice Tarifaire NON AL'!AQ914)</f>
        <v/>
      </c>
      <c r="AH911" t="str">
        <f>+IF(E911="","",' Matrice Tarifaire NON AL'!$U914)</f>
        <v/>
      </c>
      <c r="AI911" t="str">
        <f>+IF(F911="","",IF(' Matrice Tarifaire NON AL'!$V914="","",' Matrice Tarifaire NON AL'!$V914))</f>
        <v/>
      </c>
      <c r="AJ911" t="str">
        <f>+IF($C911="","",IF(' Matrice Tarifaire NON AL'!AZ914="","",' Matrice Tarifaire NON AL'!AZ914))</f>
        <v/>
      </c>
      <c r="AK911" t="str">
        <f>+IF($C911="","",IF(' Matrice Tarifaire NON AL'!BA914="","",' Matrice Tarifaire NON AL'!BA914))</f>
        <v/>
      </c>
      <c r="AL911" t="str">
        <f>+IF($C911="","",IF(' Matrice Tarifaire NON AL'!BB914="","",TEXT(' Matrice Tarifaire NON AL'!BB914,"0,0000")))</f>
        <v/>
      </c>
      <c r="AO911" t="str">
        <f>+IF($C911="","",IF(' Matrice Tarifaire NON AL'!BF914="","",TEXT(' Matrice Tarifaire NON AL'!BF914,"0,0000")))</f>
        <v/>
      </c>
      <c r="AP911" t="str">
        <f>+IF($C911="","",IF(' Matrice Tarifaire NON AL'!BG914="","",TEXT(' Matrice Tarifaire NON AL'!BG914,"0,0000")))</f>
        <v/>
      </c>
      <c r="AQ911" t="str">
        <f>+IF($C911="","",IF(' Matrice Tarifaire NON AL'!BH914="","",TEXT(' Matrice Tarifaire NON AL'!BH914,"0,0000")))</f>
        <v/>
      </c>
      <c r="AR911" t="str">
        <f>+IF($C911="","",IF(' Matrice Tarifaire NON AL'!BI914="","",TEXT(' Matrice Tarifaire NON AL'!BI914,"0,0000")))</f>
        <v/>
      </c>
      <c r="AS911" t="str">
        <f>+IF(C911="","",IF(' Matrice Tarifaire NON AL'!BJ914="","0",IF(' Matrice Tarifaire NON AL'!BJ914="","",' Matrice Tarifaire NON AL'!BJ914)))</f>
        <v/>
      </c>
      <c r="AT911" t="str">
        <f>+IF(C911="","",IF(' Matrice Tarifaire NON AL'!BK914="","",' Matrice Tarifaire NON AL'!$BK$6))</f>
        <v/>
      </c>
      <c r="AU911" t="str">
        <f>+IF(C911="","",IF(' Matrice Tarifaire NON AL'!BK914="","",TEXT(' Matrice Tarifaire NON AL'!BK914,"0,0000")))</f>
        <v/>
      </c>
      <c r="AV911" t="str">
        <f>+IF(C911="","",IF(' Matrice Tarifaire NON AL'!BL914="","",' Matrice Tarifaire NON AL'!$BL$6))</f>
        <v/>
      </c>
      <c r="AW911" t="str">
        <f>+IF(C911="","",IF(' Matrice Tarifaire NON AL'!BL914="","",TEXT(' Matrice Tarifaire NON AL'!BL914,"0,0000")))</f>
        <v/>
      </c>
      <c r="AX911" t="str">
        <f>+IF(C911="","",IF(' Matrice Tarifaire NON AL'!BM914="","",' Matrice Tarifaire NON AL'!$BM$6))</f>
        <v/>
      </c>
      <c r="AY911" t="str">
        <f>+IF(C911="","",IF(' Matrice Tarifaire NON AL'!BM914="","",TEXT(' Matrice Tarifaire NON AL'!BM914,"0,0000")))</f>
        <v/>
      </c>
      <c r="AZ911" t="str">
        <f>+IF(C911="","",IF(' Matrice Tarifaire NON AL'!BN914="","","Taxe DEEE"))</f>
        <v/>
      </c>
      <c r="BA911" t="str">
        <f>+IF(C911="","",IF(' Matrice Tarifaire NON AL'!BN914="","",TEXT(' Matrice Tarifaire NON AL'!BN914,"0,0000")))</f>
        <v/>
      </c>
      <c r="BD911" t="str">
        <f>+IF($C911="","",IF(' Matrice Tarifaire NON AL'!BR914="","",TEXT(' Matrice Tarifaire NON AL'!BR914,"0,000")))</f>
        <v/>
      </c>
      <c r="BE911" t="str">
        <f>+IF($C911="","",IF(' Matrice Tarifaire NON AL'!BS914="","",VALUE(TEXT(' Matrice Tarifaire NON AL'!BS914,"0,00"))))</f>
        <v/>
      </c>
      <c r="BF911" t="str">
        <f>+IF($C911="","",IF(' Matrice Tarifaire NON AL'!BY914="","",' Matrice Tarifaire NON AL'!BY914))</f>
        <v/>
      </c>
      <c r="BG911" t="str">
        <f>+IF(C911="","",IF(' Matrice Tarifaire NON AL'!AK914="Composant de Box","999",IF(' Matrice Tarifaire NON AL'!AP914&lt;&gt;"",' Matrice Tarifaire NON AL'!AP914,IF(' Matrice Tarifaire NON AL'!AO914&lt;&gt;"",' Matrice Tarifaire NON AL'!AO914,' Matrice Tarifaire NON AL'!AN914))))</f>
        <v/>
      </c>
    </row>
    <row r="912" spans="1:59" x14ac:dyDescent="0.25">
      <c r="A912" t="str">
        <f>+IF($C912="","",IF(' Matrice Tarifaire NON AL'!N915="","",IF(' Matrice Tarifaire NON AL'!N915=0,"GTIN A 0 - Ne doit pas être mis dans PRE REF",TEXT(' Matrice Tarifaire NON AL'!N915,"00000000000000"))))</f>
        <v/>
      </c>
      <c r="B912" t="str">
        <f>+IF(C912="","",IF(L912=172,4,VLOOKUP(' Matrice Tarifaire NON AL'!AK915,Feuil3!$A$4:$B$14,2,0)))</f>
        <v/>
      </c>
      <c r="C912" t="str">
        <f>+IF(' Matrice Tarifaire NON AL'!O915="","",SUBSTITUTE(' Matrice Tarifaire NON AL'!O915,"CHAR (10)"," "))</f>
        <v/>
      </c>
      <c r="D912" t="str">
        <f>+IF($C912="","",SUBSTITUTE(' Matrice Tarifaire NON AL'!P915,"CHAR (13)"," "))</f>
        <v/>
      </c>
      <c r="E912" t="str">
        <f t="shared" si="43"/>
        <v/>
      </c>
      <c r="F912" t="str">
        <f>+IF($C912="","",IF(' Matrice Tarifaire NON AL'!AX915="","Non",' Matrice Tarifaire NON AL'!AX915))</f>
        <v/>
      </c>
      <c r="G912" t="str">
        <f>+IF($C912="","",IF(' Matrice Tarifaire NON AL'!Q915="DOMEDIA","MDD",IF(' Matrice Tarifaire NON AL'!Q915="APTA","MDD",IF(' Matrice Tarifaire NON AL'!Q915="TOP BUDGET","Premier Prix","MN"))))</f>
        <v/>
      </c>
      <c r="H912" t="str">
        <f>+IF($C912="","",' Matrice Tarifaire NON AL'!Q915)</f>
        <v/>
      </c>
      <c r="K912" t="str">
        <f>+IF($C912="","",' Matrice Tarifaire NON AL'!X915)</f>
        <v/>
      </c>
      <c r="L912" t="str">
        <f>+IF($C912="","",' Matrice Tarifaire NON AL'!X915)</f>
        <v/>
      </c>
      <c r="M912" t="str">
        <f>+IF($C912="","",' Matrice Tarifaire NON AL'!Y915)</f>
        <v/>
      </c>
      <c r="N912" t="str">
        <f>+IF($C912="","",' Matrice Tarifaire NON AL'!Z915)</f>
        <v/>
      </c>
      <c r="P912" t="str">
        <f>+IF(C912="","",IF(' Matrice Tarifaire NON AL'!X915&lt;&gt;168,"Non",""))</f>
        <v/>
      </c>
      <c r="Q912" t="str">
        <f>+IF($C912="","",' Matrice Tarifaire NON AL'!T915)</f>
        <v/>
      </c>
      <c r="R912" t="str">
        <f>+IF($C912="","",IF(' Matrice Tarifaire NON AL'!R915="","",' Matrice Tarifaire NON AL'!R915))</f>
        <v/>
      </c>
      <c r="S912" t="str">
        <f>+IF($C912="","",LEFT(' Matrice Tarifaire NON AL'!W915,1))</f>
        <v/>
      </c>
      <c r="T912" t="str">
        <f>+IF($C912="","",LEFT(' Matrice Tarifaire NON AL'!AY915,3))</f>
        <v/>
      </c>
      <c r="U912" t="str">
        <f t="shared" si="44"/>
        <v/>
      </c>
      <c r="V912" t="str">
        <f>+IF(C912="","",IF(VLOOKUP(' Matrice Tarifaire NON AL'!AK915,Feuil3!A:F,6,0)="Box",IF(' Matrice Tarifaire NON AL'!AL915="Mono-Référence","Homogène",IF(' Matrice Tarifaire NON AL'!AL915="Multi-Références","Panaché","")),IF(' Matrice Tarifaire NON AL'!AK915="A la Pièce","Composant sans Colisage",IF(' Matrice Tarifaire NON AL'!AK915="Composant de Box","Composant sans Colisage","Homogène"))))</f>
        <v/>
      </c>
      <c r="W912" t="str">
        <f>+IF($V912="","",VLOOKUP(' Matrice Tarifaire NON AL'!AK915,Feuil3!$A$4:$E$14,5,0))</f>
        <v/>
      </c>
      <c r="Y912" t="str">
        <f>+IF($V912="","",IF(VLOOKUP(' Matrice Tarifaire NON AL'!$AK915,Feuil3!$A$4:$D$14,4,0)="Palette",' Matrice Tarifaire NON AL'!AN915,""))</f>
        <v/>
      </c>
      <c r="AA912" t="str">
        <f>+IF($V912="","",IF(VLOOKUP(' Matrice Tarifaire NON AL'!$AK915,Feuil3!$A$4:$D$14,4,0)="Colis",' Matrice Tarifaire NON AL'!AN915,""))</f>
        <v/>
      </c>
      <c r="AC912" t="str">
        <f>+IF(V912="","",IF(VLOOKUP(' Matrice Tarifaire NON AL'!AK915,Feuil3!$A$4:$D$14,4,0)="Colis",IF(' Matrice Tarifaire NON AL'!AO915&gt;0,' Matrice Tarifaire NON AL'!AO915,""),""))</f>
        <v/>
      </c>
      <c r="AD912" t="str">
        <f t="shared" si="45"/>
        <v/>
      </c>
      <c r="AE912" t="str">
        <f>+IF(C912="","",' Matrice Tarifaire NON AL'!C915)</f>
        <v/>
      </c>
      <c r="AF912" t="str">
        <f>+IF(C912="","",' Matrice Tarifaire NON AL'!AQ915)</f>
        <v/>
      </c>
      <c r="AH912" t="str">
        <f>+IF(E912="","",' Matrice Tarifaire NON AL'!$U915)</f>
        <v/>
      </c>
      <c r="AI912" t="str">
        <f>+IF(F912="","",IF(' Matrice Tarifaire NON AL'!$V915="","",' Matrice Tarifaire NON AL'!$V915))</f>
        <v/>
      </c>
      <c r="AJ912" t="str">
        <f>+IF($C912="","",IF(' Matrice Tarifaire NON AL'!AZ915="","",' Matrice Tarifaire NON AL'!AZ915))</f>
        <v/>
      </c>
      <c r="AK912" t="str">
        <f>+IF($C912="","",IF(' Matrice Tarifaire NON AL'!BA915="","",' Matrice Tarifaire NON AL'!BA915))</f>
        <v/>
      </c>
      <c r="AL912" t="str">
        <f>+IF($C912="","",IF(' Matrice Tarifaire NON AL'!BB915="","",TEXT(' Matrice Tarifaire NON AL'!BB915,"0,0000")))</f>
        <v/>
      </c>
      <c r="AO912" t="str">
        <f>+IF($C912="","",IF(' Matrice Tarifaire NON AL'!BF915="","",TEXT(' Matrice Tarifaire NON AL'!BF915,"0,0000")))</f>
        <v/>
      </c>
      <c r="AP912" t="str">
        <f>+IF($C912="","",IF(' Matrice Tarifaire NON AL'!BG915="","",TEXT(' Matrice Tarifaire NON AL'!BG915,"0,0000")))</f>
        <v/>
      </c>
      <c r="AQ912" t="str">
        <f>+IF($C912="","",IF(' Matrice Tarifaire NON AL'!BH915="","",TEXT(' Matrice Tarifaire NON AL'!BH915,"0,0000")))</f>
        <v/>
      </c>
      <c r="AR912" t="str">
        <f>+IF($C912="","",IF(' Matrice Tarifaire NON AL'!BI915="","",TEXT(' Matrice Tarifaire NON AL'!BI915,"0,0000")))</f>
        <v/>
      </c>
      <c r="AS912" t="str">
        <f>+IF(C912="","",IF(' Matrice Tarifaire NON AL'!BJ915="","0",IF(' Matrice Tarifaire NON AL'!BJ915="","",' Matrice Tarifaire NON AL'!BJ915)))</f>
        <v/>
      </c>
      <c r="AT912" t="str">
        <f>+IF(C912="","",IF(' Matrice Tarifaire NON AL'!BK915="","",' Matrice Tarifaire NON AL'!$BK$6))</f>
        <v/>
      </c>
      <c r="AU912" t="str">
        <f>+IF(C912="","",IF(' Matrice Tarifaire NON AL'!BK915="","",TEXT(' Matrice Tarifaire NON AL'!BK915,"0,0000")))</f>
        <v/>
      </c>
      <c r="AV912" t="str">
        <f>+IF(C912="","",IF(' Matrice Tarifaire NON AL'!BL915="","",' Matrice Tarifaire NON AL'!$BL$6))</f>
        <v/>
      </c>
      <c r="AW912" t="str">
        <f>+IF(C912="","",IF(' Matrice Tarifaire NON AL'!BL915="","",TEXT(' Matrice Tarifaire NON AL'!BL915,"0,0000")))</f>
        <v/>
      </c>
      <c r="AX912" t="str">
        <f>+IF(C912="","",IF(' Matrice Tarifaire NON AL'!BM915="","",' Matrice Tarifaire NON AL'!$BM$6))</f>
        <v/>
      </c>
      <c r="AY912" t="str">
        <f>+IF(C912="","",IF(' Matrice Tarifaire NON AL'!BM915="","",TEXT(' Matrice Tarifaire NON AL'!BM915,"0,0000")))</f>
        <v/>
      </c>
      <c r="AZ912" t="str">
        <f>+IF(C912="","",IF(' Matrice Tarifaire NON AL'!BN915="","","Taxe DEEE"))</f>
        <v/>
      </c>
      <c r="BA912" t="str">
        <f>+IF(C912="","",IF(' Matrice Tarifaire NON AL'!BN915="","",TEXT(' Matrice Tarifaire NON AL'!BN915,"0,0000")))</f>
        <v/>
      </c>
      <c r="BD912" t="str">
        <f>+IF($C912="","",IF(' Matrice Tarifaire NON AL'!BR915="","",TEXT(' Matrice Tarifaire NON AL'!BR915,"0,000")))</f>
        <v/>
      </c>
      <c r="BE912" t="str">
        <f>+IF($C912="","",IF(' Matrice Tarifaire NON AL'!BS915="","",VALUE(TEXT(' Matrice Tarifaire NON AL'!BS915,"0,00"))))</f>
        <v/>
      </c>
      <c r="BF912" t="str">
        <f>+IF($C912="","",IF(' Matrice Tarifaire NON AL'!BY915="","",' Matrice Tarifaire NON AL'!BY915))</f>
        <v/>
      </c>
      <c r="BG912" t="str">
        <f>+IF(C912="","",IF(' Matrice Tarifaire NON AL'!AK915="Composant de Box","999",IF(' Matrice Tarifaire NON AL'!AP915&lt;&gt;"",' Matrice Tarifaire NON AL'!AP915,IF(' Matrice Tarifaire NON AL'!AO915&lt;&gt;"",' Matrice Tarifaire NON AL'!AO915,' Matrice Tarifaire NON AL'!AN915))))</f>
        <v/>
      </c>
    </row>
    <row r="913" spans="1:59" x14ac:dyDescent="0.25">
      <c r="A913" t="str">
        <f>+IF($C913="","",IF(' Matrice Tarifaire NON AL'!N916="","",IF(' Matrice Tarifaire NON AL'!N916=0,"GTIN A 0 - Ne doit pas être mis dans PRE REF",TEXT(' Matrice Tarifaire NON AL'!N916,"00000000000000"))))</f>
        <v/>
      </c>
      <c r="B913" t="str">
        <f>+IF(C913="","",IF(L913=172,4,VLOOKUP(' Matrice Tarifaire NON AL'!AK916,Feuil3!$A$4:$B$14,2,0)))</f>
        <v/>
      </c>
      <c r="C913" t="str">
        <f>+IF(' Matrice Tarifaire NON AL'!O916="","",SUBSTITUTE(' Matrice Tarifaire NON AL'!O916,"CHAR (10)"," "))</f>
        <v/>
      </c>
      <c r="D913" t="str">
        <f>+IF($C913="","",SUBSTITUTE(' Matrice Tarifaire NON AL'!P916,"CHAR (13)"," "))</f>
        <v/>
      </c>
      <c r="E913" t="str">
        <f t="shared" si="43"/>
        <v/>
      </c>
      <c r="F913" t="str">
        <f>+IF($C913="","",IF(' Matrice Tarifaire NON AL'!AX916="","Non",' Matrice Tarifaire NON AL'!AX916))</f>
        <v/>
      </c>
      <c r="G913" t="str">
        <f>+IF($C913="","",IF(' Matrice Tarifaire NON AL'!Q916="DOMEDIA","MDD",IF(' Matrice Tarifaire NON AL'!Q916="APTA","MDD",IF(' Matrice Tarifaire NON AL'!Q916="TOP BUDGET","Premier Prix","MN"))))</f>
        <v/>
      </c>
      <c r="H913" t="str">
        <f>+IF($C913="","",' Matrice Tarifaire NON AL'!Q916)</f>
        <v/>
      </c>
      <c r="K913" t="str">
        <f>+IF($C913="","",' Matrice Tarifaire NON AL'!X916)</f>
        <v/>
      </c>
      <c r="L913" t="str">
        <f>+IF($C913="","",' Matrice Tarifaire NON AL'!X916)</f>
        <v/>
      </c>
      <c r="M913" t="str">
        <f>+IF($C913="","",' Matrice Tarifaire NON AL'!Y916)</f>
        <v/>
      </c>
      <c r="N913" t="str">
        <f>+IF($C913="","",' Matrice Tarifaire NON AL'!Z916)</f>
        <v/>
      </c>
      <c r="P913" t="str">
        <f>+IF(C913="","",IF(' Matrice Tarifaire NON AL'!X916&lt;&gt;168,"Non",""))</f>
        <v/>
      </c>
      <c r="Q913" t="str">
        <f>+IF($C913="","",' Matrice Tarifaire NON AL'!T916)</f>
        <v/>
      </c>
      <c r="R913" t="str">
        <f>+IF($C913="","",IF(' Matrice Tarifaire NON AL'!R916="","",' Matrice Tarifaire NON AL'!R916))</f>
        <v/>
      </c>
      <c r="S913" t="str">
        <f>+IF($C913="","",LEFT(' Matrice Tarifaire NON AL'!W916,1))</f>
        <v/>
      </c>
      <c r="T913" t="str">
        <f>+IF($C913="","",LEFT(' Matrice Tarifaire NON AL'!AY916,3))</f>
        <v/>
      </c>
      <c r="U913" t="str">
        <f t="shared" si="44"/>
        <v/>
      </c>
      <c r="V913" t="str">
        <f>+IF(C913="","",IF(VLOOKUP(' Matrice Tarifaire NON AL'!AK916,Feuil3!A:F,6,0)="Box",IF(' Matrice Tarifaire NON AL'!AL916="Mono-Référence","Homogène",IF(' Matrice Tarifaire NON AL'!AL916="Multi-Références","Panaché","")),IF(' Matrice Tarifaire NON AL'!AK916="A la Pièce","Composant sans Colisage",IF(' Matrice Tarifaire NON AL'!AK916="Composant de Box","Composant sans Colisage","Homogène"))))</f>
        <v/>
      </c>
      <c r="W913" t="str">
        <f>+IF($V913="","",VLOOKUP(' Matrice Tarifaire NON AL'!AK916,Feuil3!$A$4:$E$14,5,0))</f>
        <v/>
      </c>
      <c r="Y913" t="str">
        <f>+IF($V913="","",IF(VLOOKUP(' Matrice Tarifaire NON AL'!$AK916,Feuil3!$A$4:$D$14,4,0)="Palette",' Matrice Tarifaire NON AL'!AN916,""))</f>
        <v/>
      </c>
      <c r="AA913" t="str">
        <f>+IF($V913="","",IF(VLOOKUP(' Matrice Tarifaire NON AL'!$AK916,Feuil3!$A$4:$D$14,4,0)="Colis",' Matrice Tarifaire NON AL'!AN916,""))</f>
        <v/>
      </c>
      <c r="AC913" t="str">
        <f>+IF(V913="","",IF(VLOOKUP(' Matrice Tarifaire NON AL'!AK916,Feuil3!$A$4:$D$14,4,0)="Colis",IF(' Matrice Tarifaire NON AL'!AO916&gt;0,' Matrice Tarifaire NON AL'!AO916,""),""))</f>
        <v/>
      </c>
      <c r="AD913" t="str">
        <f t="shared" si="45"/>
        <v/>
      </c>
      <c r="AE913" t="str">
        <f>+IF(C913="","",' Matrice Tarifaire NON AL'!C916)</f>
        <v/>
      </c>
      <c r="AF913" t="str">
        <f>+IF(C913="","",' Matrice Tarifaire NON AL'!AQ916)</f>
        <v/>
      </c>
      <c r="AH913" t="str">
        <f>+IF(E913="","",' Matrice Tarifaire NON AL'!$U916)</f>
        <v/>
      </c>
      <c r="AI913" t="str">
        <f>+IF(F913="","",IF(' Matrice Tarifaire NON AL'!$V916="","",' Matrice Tarifaire NON AL'!$V916))</f>
        <v/>
      </c>
      <c r="AJ913" t="str">
        <f>+IF($C913="","",IF(' Matrice Tarifaire NON AL'!AZ916="","",' Matrice Tarifaire NON AL'!AZ916))</f>
        <v/>
      </c>
      <c r="AK913" t="str">
        <f>+IF($C913="","",IF(' Matrice Tarifaire NON AL'!BA916="","",' Matrice Tarifaire NON AL'!BA916))</f>
        <v/>
      </c>
      <c r="AL913" t="str">
        <f>+IF($C913="","",IF(' Matrice Tarifaire NON AL'!BB916="","",TEXT(' Matrice Tarifaire NON AL'!BB916,"0,0000")))</f>
        <v/>
      </c>
      <c r="AO913" t="str">
        <f>+IF($C913="","",IF(' Matrice Tarifaire NON AL'!BF916="","",TEXT(' Matrice Tarifaire NON AL'!BF916,"0,0000")))</f>
        <v/>
      </c>
      <c r="AP913" t="str">
        <f>+IF($C913="","",IF(' Matrice Tarifaire NON AL'!BG916="","",TEXT(' Matrice Tarifaire NON AL'!BG916,"0,0000")))</f>
        <v/>
      </c>
      <c r="AQ913" t="str">
        <f>+IF($C913="","",IF(' Matrice Tarifaire NON AL'!BH916="","",TEXT(' Matrice Tarifaire NON AL'!BH916,"0,0000")))</f>
        <v/>
      </c>
      <c r="AR913" t="str">
        <f>+IF($C913="","",IF(' Matrice Tarifaire NON AL'!BI916="","",TEXT(' Matrice Tarifaire NON AL'!BI916,"0,0000")))</f>
        <v/>
      </c>
      <c r="AS913" t="str">
        <f>+IF(C913="","",IF(' Matrice Tarifaire NON AL'!BJ916="","0",IF(' Matrice Tarifaire NON AL'!BJ916="","",' Matrice Tarifaire NON AL'!BJ916)))</f>
        <v/>
      </c>
      <c r="AT913" t="str">
        <f>+IF(C913="","",IF(' Matrice Tarifaire NON AL'!BK916="","",' Matrice Tarifaire NON AL'!$BK$6))</f>
        <v/>
      </c>
      <c r="AU913" t="str">
        <f>+IF(C913="","",IF(' Matrice Tarifaire NON AL'!BK916="","",TEXT(' Matrice Tarifaire NON AL'!BK916,"0,0000")))</f>
        <v/>
      </c>
      <c r="AV913" t="str">
        <f>+IF(C913="","",IF(' Matrice Tarifaire NON AL'!BL916="","",' Matrice Tarifaire NON AL'!$BL$6))</f>
        <v/>
      </c>
      <c r="AW913" t="str">
        <f>+IF(C913="","",IF(' Matrice Tarifaire NON AL'!BL916="","",TEXT(' Matrice Tarifaire NON AL'!BL916,"0,0000")))</f>
        <v/>
      </c>
      <c r="AX913" t="str">
        <f>+IF(C913="","",IF(' Matrice Tarifaire NON AL'!BM916="","",' Matrice Tarifaire NON AL'!$BM$6))</f>
        <v/>
      </c>
      <c r="AY913" t="str">
        <f>+IF(C913="","",IF(' Matrice Tarifaire NON AL'!BM916="","",TEXT(' Matrice Tarifaire NON AL'!BM916,"0,0000")))</f>
        <v/>
      </c>
      <c r="AZ913" t="str">
        <f>+IF(C913="","",IF(' Matrice Tarifaire NON AL'!BN916="","","Taxe DEEE"))</f>
        <v/>
      </c>
      <c r="BA913" t="str">
        <f>+IF(C913="","",IF(' Matrice Tarifaire NON AL'!BN916="","",TEXT(' Matrice Tarifaire NON AL'!BN916,"0,0000")))</f>
        <v/>
      </c>
      <c r="BD913" t="str">
        <f>+IF($C913="","",IF(' Matrice Tarifaire NON AL'!BR916="","",TEXT(' Matrice Tarifaire NON AL'!BR916,"0,000")))</f>
        <v/>
      </c>
      <c r="BE913" t="str">
        <f>+IF($C913="","",IF(' Matrice Tarifaire NON AL'!BS916="","",VALUE(TEXT(' Matrice Tarifaire NON AL'!BS916,"0,00"))))</f>
        <v/>
      </c>
      <c r="BF913" t="str">
        <f>+IF($C913="","",IF(' Matrice Tarifaire NON AL'!BY916="","",' Matrice Tarifaire NON AL'!BY916))</f>
        <v/>
      </c>
      <c r="BG913" t="str">
        <f>+IF(C913="","",IF(' Matrice Tarifaire NON AL'!AK916="Composant de Box","999",IF(' Matrice Tarifaire NON AL'!AP916&lt;&gt;"",' Matrice Tarifaire NON AL'!AP916,IF(' Matrice Tarifaire NON AL'!AO916&lt;&gt;"",' Matrice Tarifaire NON AL'!AO916,' Matrice Tarifaire NON AL'!AN916))))</f>
        <v/>
      </c>
    </row>
    <row r="914" spans="1:59" x14ac:dyDescent="0.25">
      <c r="A914" t="str">
        <f>+IF($C914="","",IF(' Matrice Tarifaire NON AL'!N917="","",IF(' Matrice Tarifaire NON AL'!N917=0,"GTIN A 0 - Ne doit pas être mis dans PRE REF",TEXT(' Matrice Tarifaire NON AL'!N917,"00000000000000"))))</f>
        <v/>
      </c>
      <c r="B914" t="str">
        <f>+IF(C914="","",IF(L914=172,4,VLOOKUP(' Matrice Tarifaire NON AL'!AK917,Feuil3!$A$4:$B$14,2,0)))</f>
        <v/>
      </c>
      <c r="C914" t="str">
        <f>+IF(' Matrice Tarifaire NON AL'!O917="","",SUBSTITUTE(' Matrice Tarifaire NON AL'!O917,"CHAR (10)"," "))</f>
        <v/>
      </c>
      <c r="D914" t="str">
        <f>+IF($C914="","",SUBSTITUTE(' Matrice Tarifaire NON AL'!P917,"CHAR (13)"," "))</f>
        <v/>
      </c>
      <c r="E914" t="str">
        <f t="shared" si="43"/>
        <v/>
      </c>
      <c r="F914" t="str">
        <f>+IF($C914="","",IF(' Matrice Tarifaire NON AL'!AX917="","Non",' Matrice Tarifaire NON AL'!AX917))</f>
        <v/>
      </c>
      <c r="G914" t="str">
        <f>+IF($C914="","",IF(' Matrice Tarifaire NON AL'!Q917="DOMEDIA","MDD",IF(' Matrice Tarifaire NON AL'!Q917="APTA","MDD",IF(' Matrice Tarifaire NON AL'!Q917="TOP BUDGET","Premier Prix","MN"))))</f>
        <v/>
      </c>
      <c r="H914" t="str">
        <f>+IF($C914="","",' Matrice Tarifaire NON AL'!Q917)</f>
        <v/>
      </c>
      <c r="K914" t="str">
        <f>+IF($C914="","",' Matrice Tarifaire NON AL'!X917)</f>
        <v/>
      </c>
      <c r="L914" t="str">
        <f>+IF($C914="","",' Matrice Tarifaire NON AL'!X917)</f>
        <v/>
      </c>
      <c r="M914" t="str">
        <f>+IF($C914="","",' Matrice Tarifaire NON AL'!Y917)</f>
        <v/>
      </c>
      <c r="N914" t="str">
        <f>+IF($C914="","",' Matrice Tarifaire NON AL'!Z917)</f>
        <v/>
      </c>
      <c r="P914" t="str">
        <f>+IF(C914="","",IF(' Matrice Tarifaire NON AL'!X917&lt;&gt;168,"Non",""))</f>
        <v/>
      </c>
      <c r="Q914" t="str">
        <f>+IF($C914="","",' Matrice Tarifaire NON AL'!T917)</f>
        <v/>
      </c>
      <c r="R914" t="str">
        <f>+IF($C914="","",IF(' Matrice Tarifaire NON AL'!R917="","",' Matrice Tarifaire NON AL'!R917))</f>
        <v/>
      </c>
      <c r="S914" t="str">
        <f>+IF($C914="","",LEFT(' Matrice Tarifaire NON AL'!W917,1))</f>
        <v/>
      </c>
      <c r="T914" t="str">
        <f>+IF($C914="","",LEFT(' Matrice Tarifaire NON AL'!AY917,3))</f>
        <v/>
      </c>
      <c r="U914" t="str">
        <f t="shared" si="44"/>
        <v/>
      </c>
      <c r="V914" t="str">
        <f>+IF(C914="","",IF(VLOOKUP(' Matrice Tarifaire NON AL'!AK917,Feuil3!A:F,6,0)="Box",IF(' Matrice Tarifaire NON AL'!AL917="Mono-Référence","Homogène",IF(' Matrice Tarifaire NON AL'!AL917="Multi-Références","Panaché","")),IF(' Matrice Tarifaire NON AL'!AK917="A la Pièce","Composant sans Colisage",IF(' Matrice Tarifaire NON AL'!AK917="Composant de Box","Composant sans Colisage","Homogène"))))</f>
        <v/>
      </c>
      <c r="W914" t="str">
        <f>+IF($V914="","",VLOOKUP(' Matrice Tarifaire NON AL'!AK917,Feuil3!$A$4:$E$14,5,0))</f>
        <v/>
      </c>
      <c r="Y914" t="str">
        <f>+IF($V914="","",IF(VLOOKUP(' Matrice Tarifaire NON AL'!$AK917,Feuil3!$A$4:$D$14,4,0)="Palette",' Matrice Tarifaire NON AL'!AN917,""))</f>
        <v/>
      </c>
      <c r="AA914" t="str">
        <f>+IF($V914="","",IF(VLOOKUP(' Matrice Tarifaire NON AL'!$AK917,Feuil3!$A$4:$D$14,4,0)="Colis",' Matrice Tarifaire NON AL'!AN917,""))</f>
        <v/>
      </c>
      <c r="AC914" t="str">
        <f>+IF(V914="","",IF(VLOOKUP(' Matrice Tarifaire NON AL'!AK917,Feuil3!$A$4:$D$14,4,0)="Colis",IF(' Matrice Tarifaire NON AL'!AO917&gt;0,' Matrice Tarifaire NON AL'!AO917,""),""))</f>
        <v/>
      </c>
      <c r="AD914" t="str">
        <f t="shared" si="45"/>
        <v/>
      </c>
      <c r="AE914" t="str">
        <f>+IF(C914="","",' Matrice Tarifaire NON AL'!C917)</f>
        <v/>
      </c>
      <c r="AF914" t="str">
        <f>+IF(C914="","",' Matrice Tarifaire NON AL'!AQ917)</f>
        <v/>
      </c>
      <c r="AH914" t="str">
        <f>+IF(E914="","",' Matrice Tarifaire NON AL'!$U917)</f>
        <v/>
      </c>
      <c r="AI914" t="str">
        <f>+IF(F914="","",IF(' Matrice Tarifaire NON AL'!$V917="","",' Matrice Tarifaire NON AL'!$V917))</f>
        <v/>
      </c>
      <c r="AJ914" t="str">
        <f>+IF($C914="","",IF(' Matrice Tarifaire NON AL'!AZ917="","",' Matrice Tarifaire NON AL'!AZ917))</f>
        <v/>
      </c>
      <c r="AK914" t="str">
        <f>+IF($C914="","",IF(' Matrice Tarifaire NON AL'!BA917="","",' Matrice Tarifaire NON AL'!BA917))</f>
        <v/>
      </c>
      <c r="AL914" t="str">
        <f>+IF($C914="","",IF(' Matrice Tarifaire NON AL'!BB917="","",TEXT(' Matrice Tarifaire NON AL'!BB917,"0,0000")))</f>
        <v/>
      </c>
      <c r="AO914" t="str">
        <f>+IF($C914="","",IF(' Matrice Tarifaire NON AL'!BF917="","",TEXT(' Matrice Tarifaire NON AL'!BF917,"0,0000")))</f>
        <v/>
      </c>
      <c r="AP914" t="str">
        <f>+IF($C914="","",IF(' Matrice Tarifaire NON AL'!BG917="","",TEXT(' Matrice Tarifaire NON AL'!BG917,"0,0000")))</f>
        <v/>
      </c>
      <c r="AQ914" t="str">
        <f>+IF($C914="","",IF(' Matrice Tarifaire NON AL'!BH917="","",TEXT(' Matrice Tarifaire NON AL'!BH917,"0,0000")))</f>
        <v/>
      </c>
      <c r="AR914" t="str">
        <f>+IF($C914="","",IF(' Matrice Tarifaire NON AL'!BI917="","",TEXT(' Matrice Tarifaire NON AL'!BI917,"0,0000")))</f>
        <v/>
      </c>
      <c r="AS914" t="str">
        <f>+IF(C914="","",IF(' Matrice Tarifaire NON AL'!BJ917="","0",IF(' Matrice Tarifaire NON AL'!BJ917="","",' Matrice Tarifaire NON AL'!BJ917)))</f>
        <v/>
      </c>
      <c r="AT914" t="str">
        <f>+IF(C914="","",IF(' Matrice Tarifaire NON AL'!BK917="","",' Matrice Tarifaire NON AL'!$BK$6))</f>
        <v/>
      </c>
      <c r="AU914" t="str">
        <f>+IF(C914="","",IF(' Matrice Tarifaire NON AL'!BK917="","",TEXT(' Matrice Tarifaire NON AL'!BK917,"0,0000")))</f>
        <v/>
      </c>
      <c r="AV914" t="str">
        <f>+IF(C914="","",IF(' Matrice Tarifaire NON AL'!BL917="","",' Matrice Tarifaire NON AL'!$BL$6))</f>
        <v/>
      </c>
      <c r="AW914" t="str">
        <f>+IF(C914="","",IF(' Matrice Tarifaire NON AL'!BL917="","",TEXT(' Matrice Tarifaire NON AL'!BL917,"0,0000")))</f>
        <v/>
      </c>
      <c r="AX914" t="str">
        <f>+IF(C914="","",IF(' Matrice Tarifaire NON AL'!BM917="","",' Matrice Tarifaire NON AL'!$BM$6))</f>
        <v/>
      </c>
      <c r="AY914" t="str">
        <f>+IF(C914="","",IF(' Matrice Tarifaire NON AL'!BM917="","",TEXT(' Matrice Tarifaire NON AL'!BM917,"0,0000")))</f>
        <v/>
      </c>
      <c r="AZ914" t="str">
        <f>+IF(C914="","",IF(' Matrice Tarifaire NON AL'!BN917="","","Taxe DEEE"))</f>
        <v/>
      </c>
      <c r="BA914" t="str">
        <f>+IF(C914="","",IF(' Matrice Tarifaire NON AL'!BN917="","",TEXT(' Matrice Tarifaire NON AL'!BN917,"0,0000")))</f>
        <v/>
      </c>
      <c r="BD914" t="str">
        <f>+IF($C914="","",IF(' Matrice Tarifaire NON AL'!BR917="","",TEXT(' Matrice Tarifaire NON AL'!BR917,"0,000")))</f>
        <v/>
      </c>
      <c r="BE914" t="str">
        <f>+IF($C914="","",IF(' Matrice Tarifaire NON AL'!BS917="","",VALUE(TEXT(' Matrice Tarifaire NON AL'!BS917,"0,00"))))</f>
        <v/>
      </c>
      <c r="BF914" t="str">
        <f>+IF($C914="","",IF(' Matrice Tarifaire NON AL'!BY917="","",' Matrice Tarifaire NON AL'!BY917))</f>
        <v/>
      </c>
      <c r="BG914" t="str">
        <f>+IF(C914="","",IF(' Matrice Tarifaire NON AL'!AK917="Composant de Box","999",IF(' Matrice Tarifaire NON AL'!AP917&lt;&gt;"",' Matrice Tarifaire NON AL'!AP917,IF(' Matrice Tarifaire NON AL'!AO917&lt;&gt;"",' Matrice Tarifaire NON AL'!AO917,' Matrice Tarifaire NON AL'!AN917))))</f>
        <v/>
      </c>
    </row>
    <row r="915" spans="1:59" x14ac:dyDescent="0.25">
      <c r="A915" t="str">
        <f>+IF($C915="","",IF(' Matrice Tarifaire NON AL'!N918="","",IF(' Matrice Tarifaire NON AL'!N918=0,"GTIN A 0 - Ne doit pas être mis dans PRE REF",TEXT(' Matrice Tarifaire NON AL'!N918,"00000000000000"))))</f>
        <v/>
      </c>
      <c r="B915" t="str">
        <f>+IF(C915="","",IF(L915=172,4,VLOOKUP(' Matrice Tarifaire NON AL'!AK918,Feuil3!$A$4:$B$14,2,0)))</f>
        <v/>
      </c>
      <c r="C915" t="str">
        <f>+IF(' Matrice Tarifaire NON AL'!O918="","",SUBSTITUTE(' Matrice Tarifaire NON AL'!O918,"CHAR (10)"," "))</f>
        <v/>
      </c>
      <c r="D915" t="str">
        <f>+IF($C915="","",SUBSTITUTE(' Matrice Tarifaire NON AL'!P918,"CHAR (13)"," "))</f>
        <v/>
      </c>
      <c r="E915" t="str">
        <f t="shared" si="43"/>
        <v/>
      </c>
      <c r="F915" t="str">
        <f>+IF($C915="","",IF(' Matrice Tarifaire NON AL'!AX918="","Non",' Matrice Tarifaire NON AL'!AX918))</f>
        <v/>
      </c>
      <c r="G915" t="str">
        <f>+IF($C915="","",IF(' Matrice Tarifaire NON AL'!Q918="DOMEDIA","MDD",IF(' Matrice Tarifaire NON AL'!Q918="APTA","MDD",IF(' Matrice Tarifaire NON AL'!Q918="TOP BUDGET","Premier Prix","MN"))))</f>
        <v/>
      </c>
      <c r="H915" t="str">
        <f>+IF($C915="","",' Matrice Tarifaire NON AL'!Q918)</f>
        <v/>
      </c>
      <c r="K915" t="str">
        <f>+IF($C915="","",' Matrice Tarifaire NON AL'!X918)</f>
        <v/>
      </c>
      <c r="L915" t="str">
        <f>+IF($C915="","",' Matrice Tarifaire NON AL'!X918)</f>
        <v/>
      </c>
      <c r="M915" t="str">
        <f>+IF($C915="","",' Matrice Tarifaire NON AL'!Y918)</f>
        <v/>
      </c>
      <c r="N915" t="str">
        <f>+IF($C915="","",' Matrice Tarifaire NON AL'!Z918)</f>
        <v/>
      </c>
      <c r="P915" t="str">
        <f>+IF(C915="","",IF(' Matrice Tarifaire NON AL'!X918&lt;&gt;168,"Non",""))</f>
        <v/>
      </c>
      <c r="Q915" t="str">
        <f>+IF($C915="","",' Matrice Tarifaire NON AL'!T918)</f>
        <v/>
      </c>
      <c r="R915" t="str">
        <f>+IF($C915="","",IF(' Matrice Tarifaire NON AL'!R918="","",' Matrice Tarifaire NON AL'!R918))</f>
        <v/>
      </c>
      <c r="S915" t="str">
        <f>+IF($C915="","",LEFT(' Matrice Tarifaire NON AL'!W918,1))</f>
        <v/>
      </c>
      <c r="T915" t="str">
        <f>+IF($C915="","",LEFT(' Matrice Tarifaire NON AL'!AY918,3))</f>
        <v/>
      </c>
      <c r="U915" t="str">
        <f t="shared" si="44"/>
        <v/>
      </c>
      <c r="V915" t="str">
        <f>+IF(C915="","",IF(VLOOKUP(' Matrice Tarifaire NON AL'!AK918,Feuil3!A:F,6,0)="Box",IF(' Matrice Tarifaire NON AL'!AL918="Mono-Référence","Homogène",IF(' Matrice Tarifaire NON AL'!AL918="Multi-Références","Panaché","")),IF(' Matrice Tarifaire NON AL'!AK918="A la Pièce","Composant sans Colisage",IF(' Matrice Tarifaire NON AL'!AK918="Composant de Box","Composant sans Colisage","Homogène"))))</f>
        <v/>
      </c>
      <c r="W915" t="str">
        <f>+IF($V915="","",VLOOKUP(' Matrice Tarifaire NON AL'!AK918,Feuil3!$A$4:$E$14,5,0))</f>
        <v/>
      </c>
      <c r="Y915" t="str">
        <f>+IF($V915="","",IF(VLOOKUP(' Matrice Tarifaire NON AL'!$AK918,Feuil3!$A$4:$D$14,4,0)="Palette",' Matrice Tarifaire NON AL'!AN918,""))</f>
        <v/>
      </c>
      <c r="AA915" t="str">
        <f>+IF($V915="","",IF(VLOOKUP(' Matrice Tarifaire NON AL'!$AK918,Feuil3!$A$4:$D$14,4,0)="Colis",' Matrice Tarifaire NON AL'!AN918,""))</f>
        <v/>
      </c>
      <c r="AC915" t="str">
        <f>+IF(V915="","",IF(VLOOKUP(' Matrice Tarifaire NON AL'!AK918,Feuil3!$A$4:$D$14,4,0)="Colis",IF(' Matrice Tarifaire NON AL'!AO918&gt;0,' Matrice Tarifaire NON AL'!AO918,""),""))</f>
        <v/>
      </c>
      <c r="AD915" t="str">
        <f t="shared" si="45"/>
        <v/>
      </c>
      <c r="AE915" t="str">
        <f>+IF(C915="","",' Matrice Tarifaire NON AL'!C918)</f>
        <v/>
      </c>
      <c r="AF915" t="str">
        <f>+IF(C915="","",' Matrice Tarifaire NON AL'!AQ918)</f>
        <v/>
      </c>
      <c r="AH915" t="str">
        <f>+IF(E915="","",' Matrice Tarifaire NON AL'!$U918)</f>
        <v/>
      </c>
      <c r="AI915" t="str">
        <f>+IF(F915="","",IF(' Matrice Tarifaire NON AL'!$V918="","",' Matrice Tarifaire NON AL'!$V918))</f>
        <v/>
      </c>
      <c r="AJ915" t="str">
        <f>+IF($C915="","",IF(' Matrice Tarifaire NON AL'!AZ918="","",' Matrice Tarifaire NON AL'!AZ918))</f>
        <v/>
      </c>
      <c r="AK915" t="str">
        <f>+IF($C915="","",IF(' Matrice Tarifaire NON AL'!BA918="","",' Matrice Tarifaire NON AL'!BA918))</f>
        <v/>
      </c>
      <c r="AL915" t="str">
        <f>+IF($C915="","",IF(' Matrice Tarifaire NON AL'!BB918="","",TEXT(' Matrice Tarifaire NON AL'!BB918,"0,0000")))</f>
        <v/>
      </c>
      <c r="AO915" t="str">
        <f>+IF($C915="","",IF(' Matrice Tarifaire NON AL'!BF918="","",TEXT(' Matrice Tarifaire NON AL'!BF918,"0,0000")))</f>
        <v/>
      </c>
      <c r="AP915" t="str">
        <f>+IF($C915="","",IF(' Matrice Tarifaire NON AL'!BG918="","",TEXT(' Matrice Tarifaire NON AL'!BG918,"0,0000")))</f>
        <v/>
      </c>
      <c r="AQ915" t="str">
        <f>+IF($C915="","",IF(' Matrice Tarifaire NON AL'!BH918="","",TEXT(' Matrice Tarifaire NON AL'!BH918,"0,0000")))</f>
        <v/>
      </c>
      <c r="AR915" t="str">
        <f>+IF($C915="","",IF(' Matrice Tarifaire NON AL'!BI918="","",TEXT(' Matrice Tarifaire NON AL'!BI918,"0,0000")))</f>
        <v/>
      </c>
      <c r="AS915" t="str">
        <f>+IF(C915="","",IF(' Matrice Tarifaire NON AL'!BJ918="","0",IF(' Matrice Tarifaire NON AL'!BJ918="","",' Matrice Tarifaire NON AL'!BJ918)))</f>
        <v/>
      </c>
      <c r="AT915" t="str">
        <f>+IF(C915="","",IF(' Matrice Tarifaire NON AL'!BK918="","",' Matrice Tarifaire NON AL'!$BK$6))</f>
        <v/>
      </c>
      <c r="AU915" t="str">
        <f>+IF(C915="","",IF(' Matrice Tarifaire NON AL'!BK918="","",TEXT(' Matrice Tarifaire NON AL'!BK918,"0,0000")))</f>
        <v/>
      </c>
      <c r="AV915" t="str">
        <f>+IF(C915="","",IF(' Matrice Tarifaire NON AL'!BL918="","",' Matrice Tarifaire NON AL'!$BL$6))</f>
        <v/>
      </c>
      <c r="AW915" t="str">
        <f>+IF(C915="","",IF(' Matrice Tarifaire NON AL'!BL918="","",TEXT(' Matrice Tarifaire NON AL'!BL918,"0,0000")))</f>
        <v/>
      </c>
      <c r="AX915" t="str">
        <f>+IF(C915="","",IF(' Matrice Tarifaire NON AL'!BM918="","",' Matrice Tarifaire NON AL'!$BM$6))</f>
        <v/>
      </c>
      <c r="AY915" t="str">
        <f>+IF(C915="","",IF(' Matrice Tarifaire NON AL'!BM918="","",TEXT(' Matrice Tarifaire NON AL'!BM918,"0,0000")))</f>
        <v/>
      </c>
      <c r="AZ915" t="str">
        <f>+IF(C915="","",IF(' Matrice Tarifaire NON AL'!BN918="","","Taxe DEEE"))</f>
        <v/>
      </c>
      <c r="BA915" t="str">
        <f>+IF(C915="","",IF(' Matrice Tarifaire NON AL'!BN918="","",TEXT(' Matrice Tarifaire NON AL'!BN918,"0,0000")))</f>
        <v/>
      </c>
      <c r="BD915" t="str">
        <f>+IF($C915="","",IF(' Matrice Tarifaire NON AL'!BR918="","",TEXT(' Matrice Tarifaire NON AL'!BR918,"0,000")))</f>
        <v/>
      </c>
      <c r="BE915" t="str">
        <f>+IF($C915="","",IF(' Matrice Tarifaire NON AL'!BS918="","",VALUE(TEXT(' Matrice Tarifaire NON AL'!BS918,"0,00"))))</f>
        <v/>
      </c>
      <c r="BF915" t="str">
        <f>+IF($C915="","",IF(' Matrice Tarifaire NON AL'!BY918="","",' Matrice Tarifaire NON AL'!BY918))</f>
        <v/>
      </c>
      <c r="BG915" t="str">
        <f>+IF(C915="","",IF(' Matrice Tarifaire NON AL'!AK918="Composant de Box","999",IF(' Matrice Tarifaire NON AL'!AP918&lt;&gt;"",' Matrice Tarifaire NON AL'!AP918,IF(' Matrice Tarifaire NON AL'!AO918&lt;&gt;"",' Matrice Tarifaire NON AL'!AO918,' Matrice Tarifaire NON AL'!AN918))))</f>
        <v/>
      </c>
    </row>
    <row r="916" spans="1:59" x14ac:dyDescent="0.25">
      <c r="A916" t="str">
        <f>+IF($C916="","",IF(' Matrice Tarifaire NON AL'!N919="","",IF(' Matrice Tarifaire NON AL'!N919=0,"GTIN A 0 - Ne doit pas être mis dans PRE REF",TEXT(' Matrice Tarifaire NON AL'!N919,"00000000000000"))))</f>
        <v/>
      </c>
      <c r="B916" t="str">
        <f>+IF(C916="","",IF(L916=172,4,VLOOKUP(' Matrice Tarifaire NON AL'!AK919,Feuil3!$A$4:$B$14,2,0)))</f>
        <v/>
      </c>
      <c r="C916" t="str">
        <f>+IF(' Matrice Tarifaire NON AL'!O919="","",SUBSTITUTE(' Matrice Tarifaire NON AL'!O919,"CHAR (10)"," "))</f>
        <v/>
      </c>
      <c r="D916" t="str">
        <f>+IF($C916="","",SUBSTITUTE(' Matrice Tarifaire NON AL'!P919,"CHAR (13)"," "))</f>
        <v/>
      </c>
      <c r="E916" t="str">
        <f t="shared" si="43"/>
        <v/>
      </c>
      <c r="F916" t="str">
        <f>+IF($C916="","",IF(' Matrice Tarifaire NON AL'!AX919="","Non",' Matrice Tarifaire NON AL'!AX919))</f>
        <v/>
      </c>
      <c r="G916" t="str">
        <f>+IF($C916="","",IF(' Matrice Tarifaire NON AL'!Q919="DOMEDIA","MDD",IF(' Matrice Tarifaire NON AL'!Q919="APTA","MDD",IF(' Matrice Tarifaire NON AL'!Q919="TOP BUDGET","Premier Prix","MN"))))</f>
        <v/>
      </c>
      <c r="H916" t="str">
        <f>+IF($C916="","",' Matrice Tarifaire NON AL'!Q919)</f>
        <v/>
      </c>
      <c r="K916" t="str">
        <f>+IF($C916="","",' Matrice Tarifaire NON AL'!X919)</f>
        <v/>
      </c>
      <c r="L916" t="str">
        <f>+IF($C916="","",' Matrice Tarifaire NON AL'!X919)</f>
        <v/>
      </c>
      <c r="M916" t="str">
        <f>+IF($C916="","",' Matrice Tarifaire NON AL'!Y919)</f>
        <v/>
      </c>
      <c r="N916" t="str">
        <f>+IF($C916="","",' Matrice Tarifaire NON AL'!Z919)</f>
        <v/>
      </c>
      <c r="P916" t="str">
        <f>+IF(C916="","",IF(' Matrice Tarifaire NON AL'!X919&lt;&gt;168,"Non",""))</f>
        <v/>
      </c>
      <c r="Q916" t="str">
        <f>+IF($C916="","",' Matrice Tarifaire NON AL'!T919)</f>
        <v/>
      </c>
      <c r="R916" t="str">
        <f>+IF($C916="","",IF(' Matrice Tarifaire NON AL'!R919="","",' Matrice Tarifaire NON AL'!R919))</f>
        <v/>
      </c>
      <c r="S916" t="str">
        <f>+IF($C916="","",LEFT(' Matrice Tarifaire NON AL'!W919,1))</f>
        <v/>
      </c>
      <c r="T916" t="str">
        <f>+IF($C916="","",LEFT(' Matrice Tarifaire NON AL'!AY919,3))</f>
        <v/>
      </c>
      <c r="U916" t="str">
        <f t="shared" si="44"/>
        <v/>
      </c>
      <c r="V916" t="str">
        <f>+IF(C916="","",IF(VLOOKUP(' Matrice Tarifaire NON AL'!AK919,Feuil3!A:F,6,0)="Box",IF(' Matrice Tarifaire NON AL'!AL919="Mono-Référence","Homogène",IF(' Matrice Tarifaire NON AL'!AL919="Multi-Références","Panaché","")),IF(' Matrice Tarifaire NON AL'!AK919="A la Pièce","Composant sans Colisage",IF(' Matrice Tarifaire NON AL'!AK919="Composant de Box","Composant sans Colisage","Homogène"))))</f>
        <v/>
      </c>
      <c r="W916" t="str">
        <f>+IF($V916="","",VLOOKUP(' Matrice Tarifaire NON AL'!AK919,Feuil3!$A$4:$E$14,5,0))</f>
        <v/>
      </c>
      <c r="Y916" t="str">
        <f>+IF($V916="","",IF(VLOOKUP(' Matrice Tarifaire NON AL'!$AK919,Feuil3!$A$4:$D$14,4,0)="Palette",' Matrice Tarifaire NON AL'!AN919,""))</f>
        <v/>
      </c>
      <c r="AA916" t="str">
        <f>+IF($V916="","",IF(VLOOKUP(' Matrice Tarifaire NON AL'!$AK919,Feuil3!$A$4:$D$14,4,0)="Colis",' Matrice Tarifaire NON AL'!AN919,""))</f>
        <v/>
      </c>
      <c r="AC916" t="str">
        <f>+IF(V916="","",IF(VLOOKUP(' Matrice Tarifaire NON AL'!AK919,Feuil3!$A$4:$D$14,4,0)="Colis",IF(' Matrice Tarifaire NON AL'!AO919&gt;0,' Matrice Tarifaire NON AL'!AO919,""),""))</f>
        <v/>
      </c>
      <c r="AD916" t="str">
        <f t="shared" si="45"/>
        <v/>
      </c>
      <c r="AE916" t="str">
        <f>+IF(C916="","",' Matrice Tarifaire NON AL'!C919)</f>
        <v/>
      </c>
      <c r="AF916" t="str">
        <f>+IF(C916="","",' Matrice Tarifaire NON AL'!AQ919)</f>
        <v/>
      </c>
      <c r="AH916" t="str">
        <f>+IF(E916="","",' Matrice Tarifaire NON AL'!$U919)</f>
        <v/>
      </c>
      <c r="AI916" t="str">
        <f>+IF(F916="","",IF(' Matrice Tarifaire NON AL'!$V919="","",' Matrice Tarifaire NON AL'!$V919))</f>
        <v/>
      </c>
      <c r="AJ916" t="str">
        <f>+IF($C916="","",IF(' Matrice Tarifaire NON AL'!AZ919="","",' Matrice Tarifaire NON AL'!AZ919))</f>
        <v/>
      </c>
      <c r="AK916" t="str">
        <f>+IF($C916="","",IF(' Matrice Tarifaire NON AL'!BA919="","",' Matrice Tarifaire NON AL'!BA919))</f>
        <v/>
      </c>
      <c r="AL916" t="str">
        <f>+IF($C916="","",IF(' Matrice Tarifaire NON AL'!BB919="","",TEXT(' Matrice Tarifaire NON AL'!BB919,"0,0000")))</f>
        <v/>
      </c>
      <c r="AO916" t="str">
        <f>+IF($C916="","",IF(' Matrice Tarifaire NON AL'!BF919="","",TEXT(' Matrice Tarifaire NON AL'!BF919,"0,0000")))</f>
        <v/>
      </c>
      <c r="AP916" t="str">
        <f>+IF($C916="","",IF(' Matrice Tarifaire NON AL'!BG919="","",TEXT(' Matrice Tarifaire NON AL'!BG919,"0,0000")))</f>
        <v/>
      </c>
      <c r="AQ916" t="str">
        <f>+IF($C916="","",IF(' Matrice Tarifaire NON AL'!BH919="","",TEXT(' Matrice Tarifaire NON AL'!BH919,"0,0000")))</f>
        <v/>
      </c>
      <c r="AR916" t="str">
        <f>+IF($C916="","",IF(' Matrice Tarifaire NON AL'!BI919="","",TEXT(' Matrice Tarifaire NON AL'!BI919,"0,0000")))</f>
        <v/>
      </c>
      <c r="AS916" t="str">
        <f>+IF(C916="","",IF(' Matrice Tarifaire NON AL'!BJ919="","0",IF(' Matrice Tarifaire NON AL'!BJ919="","",' Matrice Tarifaire NON AL'!BJ919)))</f>
        <v/>
      </c>
      <c r="AT916" t="str">
        <f>+IF(C916="","",IF(' Matrice Tarifaire NON AL'!BK919="","",' Matrice Tarifaire NON AL'!$BK$6))</f>
        <v/>
      </c>
      <c r="AU916" t="str">
        <f>+IF(C916="","",IF(' Matrice Tarifaire NON AL'!BK919="","",TEXT(' Matrice Tarifaire NON AL'!BK919,"0,0000")))</f>
        <v/>
      </c>
      <c r="AV916" t="str">
        <f>+IF(C916="","",IF(' Matrice Tarifaire NON AL'!BL919="","",' Matrice Tarifaire NON AL'!$BL$6))</f>
        <v/>
      </c>
      <c r="AW916" t="str">
        <f>+IF(C916="","",IF(' Matrice Tarifaire NON AL'!BL919="","",TEXT(' Matrice Tarifaire NON AL'!BL919,"0,0000")))</f>
        <v/>
      </c>
      <c r="AX916" t="str">
        <f>+IF(C916="","",IF(' Matrice Tarifaire NON AL'!BM919="","",' Matrice Tarifaire NON AL'!$BM$6))</f>
        <v/>
      </c>
      <c r="AY916" t="str">
        <f>+IF(C916="","",IF(' Matrice Tarifaire NON AL'!BM919="","",TEXT(' Matrice Tarifaire NON AL'!BM919,"0,0000")))</f>
        <v/>
      </c>
      <c r="AZ916" t="str">
        <f>+IF(C916="","",IF(' Matrice Tarifaire NON AL'!BN919="","","Taxe DEEE"))</f>
        <v/>
      </c>
      <c r="BA916" t="str">
        <f>+IF(C916="","",IF(' Matrice Tarifaire NON AL'!BN919="","",TEXT(' Matrice Tarifaire NON AL'!BN919,"0,0000")))</f>
        <v/>
      </c>
      <c r="BD916" t="str">
        <f>+IF($C916="","",IF(' Matrice Tarifaire NON AL'!BR919="","",TEXT(' Matrice Tarifaire NON AL'!BR919,"0,000")))</f>
        <v/>
      </c>
      <c r="BE916" t="str">
        <f>+IF($C916="","",IF(' Matrice Tarifaire NON AL'!BS919="","",VALUE(TEXT(' Matrice Tarifaire NON AL'!BS919,"0,00"))))</f>
        <v/>
      </c>
      <c r="BF916" t="str">
        <f>+IF($C916="","",IF(' Matrice Tarifaire NON AL'!BY919="","",' Matrice Tarifaire NON AL'!BY919))</f>
        <v/>
      </c>
      <c r="BG916" t="str">
        <f>+IF(C916="","",IF(' Matrice Tarifaire NON AL'!AK919="Composant de Box","999",IF(' Matrice Tarifaire NON AL'!AP919&lt;&gt;"",' Matrice Tarifaire NON AL'!AP919,IF(' Matrice Tarifaire NON AL'!AO919&lt;&gt;"",' Matrice Tarifaire NON AL'!AO919,' Matrice Tarifaire NON AL'!AN919))))</f>
        <v/>
      </c>
    </row>
    <row r="917" spans="1:59" x14ac:dyDescent="0.25">
      <c r="A917" t="str">
        <f>+IF($C917="","",IF(' Matrice Tarifaire NON AL'!N920="","",IF(' Matrice Tarifaire NON AL'!N920=0,"GTIN A 0 - Ne doit pas être mis dans PRE REF",TEXT(' Matrice Tarifaire NON AL'!N920,"00000000000000"))))</f>
        <v/>
      </c>
      <c r="B917" t="str">
        <f>+IF(C917="","",IF(L917=172,4,VLOOKUP(' Matrice Tarifaire NON AL'!AK920,Feuil3!$A$4:$B$14,2,0)))</f>
        <v/>
      </c>
      <c r="C917" t="str">
        <f>+IF(' Matrice Tarifaire NON AL'!O920="","",SUBSTITUTE(' Matrice Tarifaire NON AL'!O920,"CHAR (10)"," "))</f>
        <v/>
      </c>
      <c r="D917" t="str">
        <f>+IF($C917="","",SUBSTITUTE(' Matrice Tarifaire NON AL'!P920,"CHAR (13)"," "))</f>
        <v/>
      </c>
      <c r="E917" t="str">
        <f t="shared" si="43"/>
        <v/>
      </c>
      <c r="F917" t="str">
        <f>+IF($C917="","",IF(' Matrice Tarifaire NON AL'!AX920="","Non",' Matrice Tarifaire NON AL'!AX920))</f>
        <v/>
      </c>
      <c r="G917" t="str">
        <f>+IF($C917="","",IF(' Matrice Tarifaire NON AL'!Q920="DOMEDIA","MDD",IF(' Matrice Tarifaire NON AL'!Q920="APTA","MDD",IF(' Matrice Tarifaire NON AL'!Q920="TOP BUDGET","Premier Prix","MN"))))</f>
        <v/>
      </c>
      <c r="H917" t="str">
        <f>+IF($C917="","",' Matrice Tarifaire NON AL'!Q920)</f>
        <v/>
      </c>
      <c r="K917" t="str">
        <f>+IF($C917="","",' Matrice Tarifaire NON AL'!X920)</f>
        <v/>
      </c>
      <c r="L917" t="str">
        <f>+IF($C917="","",' Matrice Tarifaire NON AL'!X920)</f>
        <v/>
      </c>
      <c r="M917" t="str">
        <f>+IF($C917="","",' Matrice Tarifaire NON AL'!Y920)</f>
        <v/>
      </c>
      <c r="N917" t="str">
        <f>+IF($C917="","",' Matrice Tarifaire NON AL'!Z920)</f>
        <v/>
      </c>
      <c r="P917" t="str">
        <f>+IF(C917="","",IF(' Matrice Tarifaire NON AL'!X920&lt;&gt;168,"Non",""))</f>
        <v/>
      </c>
      <c r="Q917" t="str">
        <f>+IF($C917="","",' Matrice Tarifaire NON AL'!T920)</f>
        <v/>
      </c>
      <c r="R917" t="str">
        <f>+IF($C917="","",IF(' Matrice Tarifaire NON AL'!R920="","",' Matrice Tarifaire NON AL'!R920))</f>
        <v/>
      </c>
      <c r="S917" t="str">
        <f>+IF($C917="","",LEFT(' Matrice Tarifaire NON AL'!W920,1))</f>
        <v/>
      </c>
      <c r="T917" t="str">
        <f>+IF($C917="","",LEFT(' Matrice Tarifaire NON AL'!AY920,3))</f>
        <v/>
      </c>
      <c r="U917" t="str">
        <f t="shared" si="44"/>
        <v/>
      </c>
      <c r="V917" t="str">
        <f>+IF(C917="","",IF(VLOOKUP(' Matrice Tarifaire NON AL'!AK920,Feuil3!A:F,6,0)="Box",IF(' Matrice Tarifaire NON AL'!AL920="Mono-Référence","Homogène",IF(' Matrice Tarifaire NON AL'!AL920="Multi-Références","Panaché","")),IF(' Matrice Tarifaire NON AL'!AK920="A la Pièce","Composant sans Colisage",IF(' Matrice Tarifaire NON AL'!AK920="Composant de Box","Composant sans Colisage","Homogène"))))</f>
        <v/>
      </c>
      <c r="W917" t="str">
        <f>+IF($V917="","",VLOOKUP(' Matrice Tarifaire NON AL'!AK920,Feuil3!$A$4:$E$14,5,0))</f>
        <v/>
      </c>
      <c r="Y917" t="str">
        <f>+IF($V917="","",IF(VLOOKUP(' Matrice Tarifaire NON AL'!$AK920,Feuil3!$A$4:$D$14,4,0)="Palette",' Matrice Tarifaire NON AL'!AN920,""))</f>
        <v/>
      </c>
      <c r="AA917" t="str">
        <f>+IF($V917="","",IF(VLOOKUP(' Matrice Tarifaire NON AL'!$AK920,Feuil3!$A$4:$D$14,4,0)="Colis",' Matrice Tarifaire NON AL'!AN920,""))</f>
        <v/>
      </c>
      <c r="AC917" t="str">
        <f>+IF(V917="","",IF(VLOOKUP(' Matrice Tarifaire NON AL'!AK920,Feuil3!$A$4:$D$14,4,0)="Colis",IF(' Matrice Tarifaire NON AL'!AO920&gt;0,' Matrice Tarifaire NON AL'!AO920,""),""))</f>
        <v/>
      </c>
      <c r="AD917" t="str">
        <f t="shared" si="45"/>
        <v/>
      </c>
      <c r="AE917" t="str">
        <f>+IF(C917="","",' Matrice Tarifaire NON AL'!C920)</f>
        <v/>
      </c>
      <c r="AF917" t="str">
        <f>+IF(C917="","",' Matrice Tarifaire NON AL'!AQ920)</f>
        <v/>
      </c>
      <c r="AH917" t="str">
        <f>+IF(E917="","",' Matrice Tarifaire NON AL'!$U920)</f>
        <v/>
      </c>
      <c r="AI917" t="str">
        <f>+IF(F917="","",IF(' Matrice Tarifaire NON AL'!$V920="","",' Matrice Tarifaire NON AL'!$V920))</f>
        <v/>
      </c>
      <c r="AJ917" t="str">
        <f>+IF($C917="","",IF(' Matrice Tarifaire NON AL'!AZ920="","",' Matrice Tarifaire NON AL'!AZ920))</f>
        <v/>
      </c>
      <c r="AK917" t="str">
        <f>+IF($C917="","",IF(' Matrice Tarifaire NON AL'!BA920="","",' Matrice Tarifaire NON AL'!BA920))</f>
        <v/>
      </c>
      <c r="AL917" t="str">
        <f>+IF($C917="","",IF(' Matrice Tarifaire NON AL'!BB920="","",TEXT(' Matrice Tarifaire NON AL'!BB920,"0,0000")))</f>
        <v/>
      </c>
      <c r="AO917" t="str">
        <f>+IF($C917="","",IF(' Matrice Tarifaire NON AL'!BF920="","",TEXT(' Matrice Tarifaire NON AL'!BF920,"0,0000")))</f>
        <v/>
      </c>
      <c r="AP917" t="str">
        <f>+IF($C917="","",IF(' Matrice Tarifaire NON AL'!BG920="","",TEXT(' Matrice Tarifaire NON AL'!BG920,"0,0000")))</f>
        <v/>
      </c>
      <c r="AQ917" t="str">
        <f>+IF($C917="","",IF(' Matrice Tarifaire NON AL'!BH920="","",TEXT(' Matrice Tarifaire NON AL'!BH920,"0,0000")))</f>
        <v/>
      </c>
      <c r="AR917" t="str">
        <f>+IF($C917="","",IF(' Matrice Tarifaire NON AL'!BI920="","",TEXT(' Matrice Tarifaire NON AL'!BI920,"0,0000")))</f>
        <v/>
      </c>
      <c r="AS917" t="str">
        <f>+IF(C917="","",IF(' Matrice Tarifaire NON AL'!BJ920="","0",IF(' Matrice Tarifaire NON AL'!BJ920="","",' Matrice Tarifaire NON AL'!BJ920)))</f>
        <v/>
      </c>
      <c r="AT917" t="str">
        <f>+IF(C917="","",IF(' Matrice Tarifaire NON AL'!BK920="","",' Matrice Tarifaire NON AL'!$BK$6))</f>
        <v/>
      </c>
      <c r="AU917" t="str">
        <f>+IF(C917="","",IF(' Matrice Tarifaire NON AL'!BK920="","",TEXT(' Matrice Tarifaire NON AL'!BK920,"0,0000")))</f>
        <v/>
      </c>
      <c r="AV917" t="str">
        <f>+IF(C917="","",IF(' Matrice Tarifaire NON AL'!BL920="","",' Matrice Tarifaire NON AL'!$BL$6))</f>
        <v/>
      </c>
      <c r="AW917" t="str">
        <f>+IF(C917="","",IF(' Matrice Tarifaire NON AL'!BL920="","",TEXT(' Matrice Tarifaire NON AL'!BL920,"0,0000")))</f>
        <v/>
      </c>
      <c r="AX917" t="str">
        <f>+IF(C917="","",IF(' Matrice Tarifaire NON AL'!BM920="","",' Matrice Tarifaire NON AL'!$BM$6))</f>
        <v/>
      </c>
      <c r="AY917" t="str">
        <f>+IF(C917="","",IF(' Matrice Tarifaire NON AL'!BM920="","",TEXT(' Matrice Tarifaire NON AL'!BM920,"0,0000")))</f>
        <v/>
      </c>
      <c r="AZ917" t="str">
        <f>+IF(C917="","",IF(' Matrice Tarifaire NON AL'!BN920="","","Taxe DEEE"))</f>
        <v/>
      </c>
      <c r="BA917" t="str">
        <f>+IF(C917="","",IF(' Matrice Tarifaire NON AL'!BN920="","",TEXT(' Matrice Tarifaire NON AL'!BN920,"0,0000")))</f>
        <v/>
      </c>
      <c r="BD917" t="str">
        <f>+IF($C917="","",IF(' Matrice Tarifaire NON AL'!BR920="","",TEXT(' Matrice Tarifaire NON AL'!BR920,"0,000")))</f>
        <v/>
      </c>
      <c r="BE917" t="str">
        <f>+IF($C917="","",IF(' Matrice Tarifaire NON AL'!BS920="","",VALUE(TEXT(' Matrice Tarifaire NON AL'!BS920,"0,00"))))</f>
        <v/>
      </c>
      <c r="BF917" t="str">
        <f>+IF($C917="","",IF(' Matrice Tarifaire NON AL'!BY920="","",' Matrice Tarifaire NON AL'!BY920))</f>
        <v/>
      </c>
      <c r="BG917" t="str">
        <f>+IF(C917="","",IF(' Matrice Tarifaire NON AL'!AK920="Composant de Box","999",IF(' Matrice Tarifaire NON AL'!AP920&lt;&gt;"",' Matrice Tarifaire NON AL'!AP920,IF(' Matrice Tarifaire NON AL'!AO920&lt;&gt;"",' Matrice Tarifaire NON AL'!AO920,' Matrice Tarifaire NON AL'!AN920))))</f>
        <v/>
      </c>
    </row>
    <row r="918" spans="1:59" x14ac:dyDescent="0.25">
      <c r="A918" t="str">
        <f>+IF($C918="","",IF(' Matrice Tarifaire NON AL'!N921="","",IF(' Matrice Tarifaire NON AL'!N921=0,"GTIN A 0 - Ne doit pas être mis dans PRE REF",TEXT(' Matrice Tarifaire NON AL'!N921,"00000000000000"))))</f>
        <v/>
      </c>
      <c r="B918" t="str">
        <f>+IF(C918="","",IF(L918=172,4,VLOOKUP(' Matrice Tarifaire NON AL'!AK921,Feuil3!$A$4:$B$14,2,0)))</f>
        <v/>
      </c>
      <c r="C918" t="str">
        <f>+IF(' Matrice Tarifaire NON AL'!O921="","",SUBSTITUTE(' Matrice Tarifaire NON AL'!O921,"CHAR (10)"," "))</f>
        <v/>
      </c>
      <c r="D918" t="str">
        <f>+IF($C918="","",SUBSTITUTE(' Matrice Tarifaire NON AL'!P921,"CHAR (13)"," "))</f>
        <v/>
      </c>
      <c r="E918" t="str">
        <f t="shared" si="43"/>
        <v/>
      </c>
      <c r="F918" t="str">
        <f>+IF($C918="","",IF(' Matrice Tarifaire NON AL'!AX921="","Non",' Matrice Tarifaire NON AL'!AX921))</f>
        <v/>
      </c>
      <c r="G918" t="str">
        <f>+IF($C918="","",IF(' Matrice Tarifaire NON AL'!Q921="DOMEDIA","MDD",IF(' Matrice Tarifaire NON AL'!Q921="APTA","MDD",IF(' Matrice Tarifaire NON AL'!Q921="TOP BUDGET","Premier Prix","MN"))))</f>
        <v/>
      </c>
      <c r="H918" t="str">
        <f>+IF($C918="","",' Matrice Tarifaire NON AL'!Q921)</f>
        <v/>
      </c>
      <c r="K918" t="str">
        <f>+IF($C918="","",' Matrice Tarifaire NON AL'!X921)</f>
        <v/>
      </c>
      <c r="L918" t="str">
        <f>+IF($C918="","",' Matrice Tarifaire NON AL'!X921)</f>
        <v/>
      </c>
      <c r="M918" t="str">
        <f>+IF($C918="","",' Matrice Tarifaire NON AL'!Y921)</f>
        <v/>
      </c>
      <c r="N918" t="str">
        <f>+IF($C918="","",' Matrice Tarifaire NON AL'!Z921)</f>
        <v/>
      </c>
      <c r="P918" t="str">
        <f>+IF(C918="","",IF(' Matrice Tarifaire NON AL'!X921&lt;&gt;168,"Non",""))</f>
        <v/>
      </c>
      <c r="Q918" t="str">
        <f>+IF($C918="","",' Matrice Tarifaire NON AL'!T921)</f>
        <v/>
      </c>
      <c r="R918" t="str">
        <f>+IF($C918="","",IF(' Matrice Tarifaire NON AL'!R921="","",' Matrice Tarifaire NON AL'!R921))</f>
        <v/>
      </c>
      <c r="S918" t="str">
        <f>+IF($C918="","",LEFT(' Matrice Tarifaire NON AL'!W921,1))</f>
        <v/>
      </c>
      <c r="T918" t="str">
        <f>+IF($C918="","",LEFT(' Matrice Tarifaire NON AL'!AY921,3))</f>
        <v/>
      </c>
      <c r="U918" t="str">
        <f t="shared" si="44"/>
        <v/>
      </c>
      <c r="V918" t="str">
        <f>+IF(C918="","",IF(VLOOKUP(' Matrice Tarifaire NON AL'!AK921,Feuil3!A:F,6,0)="Box",IF(' Matrice Tarifaire NON AL'!AL921="Mono-Référence","Homogène",IF(' Matrice Tarifaire NON AL'!AL921="Multi-Références","Panaché","")),IF(' Matrice Tarifaire NON AL'!AK921="A la Pièce","Composant sans Colisage",IF(' Matrice Tarifaire NON AL'!AK921="Composant de Box","Composant sans Colisage","Homogène"))))</f>
        <v/>
      </c>
      <c r="W918" t="str">
        <f>+IF($V918="","",VLOOKUP(' Matrice Tarifaire NON AL'!AK921,Feuil3!$A$4:$E$14,5,0))</f>
        <v/>
      </c>
      <c r="Y918" t="str">
        <f>+IF($V918="","",IF(VLOOKUP(' Matrice Tarifaire NON AL'!$AK921,Feuil3!$A$4:$D$14,4,0)="Palette",' Matrice Tarifaire NON AL'!AN921,""))</f>
        <v/>
      </c>
      <c r="AA918" t="str">
        <f>+IF($V918="","",IF(VLOOKUP(' Matrice Tarifaire NON AL'!$AK921,Feuil3!$A$4:$D$14,4,0)="Colis",' Matrice Tarifaire NON AL'!AN921,""))</f>
        <v/>
      </c>
      <c r="AC918" t="str">
        <f>+IF(V918="","",IF(VLOOKUP(' Matrice Tarifaire NON AL'!AK921,Feuil3!$A$4:$D$14,4,0)="Colis",IF(' Matrice Tarifaire NON AL'!AO921&gt;0,' Matrice Tarifaire NON AL'!AO921,""),""))</f>
        <v/>
      </c>
      <c r="AD918" t="str">
        <f t="shared" si="45"/>
        <v/>
      </c>
      <c r="AE918" t="str">
        <f>+IF(C918="","",' Matrice Tarifaire NON AL'!C921)</f>
        <v/>
      </c>
      <c r="AF918" t="str">
        <f>+IF(C918="","",' Matrice Tarifaire NON AL'!AQ921)</f>
        <v/>
      </c>
      <c r="AH918" t="str">
        <f>+IF(E918="","",' Matrice Tarifaire NON AL'!$U921)</f>
        <v/>
      </c>
      <c r="AI918" t="str">
        <f>+IF(F918="","",IF(' Matrice Tarifaire NON AL'!$V921="","",' Matrice Tarifaire NON AL'!$V921))</f>
        <v/>
      </c>
      <c r="AJ918" t="str">
        <f>+IF($C918="","",IF(' Matrice Tarifaire NON AL'!AZ921="","",' Matrice Tarifaire NON AL'!AZ921))</f>
        <v/>
      </c>
      <c r="AK918" t="str">
        <f>+IF($C918="","",IF(' Matrice Tarifaire NON AL'!BA921="","",' Matrice Tarifaire NON AL'!BA921))</f>
        <v/>
      </c>
      <c r="AL918" t="str">
        <f>+IF($C918="","",IF(' Matrice Tarifaire NON AL'!BB921="","",TEXT(' Matrice Tarifaire NON AL'!BB921,"0,0000")))</f>
        <v/>
      </c>
      <c r="AO918" t="str">
        <f>+IF($C918="","",IF(' Matrice Tarifaire NON AL'!BF921="","",TEXT(' Matrice Tarifaire NON AL'!BF921,"0,0000")))</f>
        <v/>
      </c>
      <c r="AP918" t="str">
        <f>+IF($C918="","",IF(' Matrice Tarifaire NON AL'!BG921="","",TEXT(' Matrice Tarifaire NON AL'!BG921,"0,0000")))</f>
        <v/>
      </c>
      <c r="AQ918" t="str">
        <f>+IF($C918="","",IF(' Matrice Tarifaire NON AL'!BH921="","",TEXT(' Matrice Tarifaire NON AL'!BH921,"0,0000")))</f>
        <v/>
      </c>
      <c r="AR918" t="str">
        <f>+IF($C918="","",IF(' Matrice Tarifaire NON AL'!BI921="","",TEXT(' Matrice Tarifaire NON AL'!BI921,"0,0000")))</f>
        <v/>
      </c>
      <c r="AS918" t="str">
        <f>+IF(C918="","",IF(' Matrice Tarifaire NON AL'!BJ921="","0",IF(' Matrice Tarifaire NON AL'!BJ921="","",' Matrice Tarifaire NON AL'!BJ921)))</f>
        <v/>
      </c>
      <c r="AT918" t="str">
        <f>+IF(C918="","",IF(' Matrice Tarifaire NON AL'!BK921="","",' Matrice Tarifaire NON AL'!$BK$6))</f>
        <v/>
      </c>
      <c r="AU918" t="str">
        <f>+IF(C918="","",IF(' Matrice Tarifaire NON AL'!BK921="","",TEXT(' Matrice Tarifaire NON AL'!BK921,"0,0000")))</f>
        <v/>
      </c>
      <c r="AV918" t="str">
        <f>+IF(C918="","",IF(' Matrice Tarifaire NON AL'!BL921="","",' Matrice Tarifaire NON AL'!$BL$6))</f>
        <v/>
      </c>
      <c r="AW918" t="str">
        <f>+IF(C918="","",IF(' Matrice Tarifaire NON AL'!BL921="","",TEXT(' Matrice Tarifaire NON AL'!BL921,"0,0000")))</f>
        <v/>
      </c>
      <c r="AX918" t="str">
        <f>+IF(C918="","",IF(' Matrice Tarifaire NON AL'!BM921="","",' Matrice Tarifaire NON AL'!$BM$6))</f>
        <v/>
      </c>
      <c r="AY918" t="str">
        <f>+IF(C918="","",IF(' Matrice Tarifaire NON AL'!BM921="","",TEXT(' Matrice Tarifaire NON AL'!BM921,"0,0000")))</f>
        <v/>
      </c>
      <c r="AZ918" t="str">
        <f>+IF(C918="","",IF(' Matrice Tarifaire NON AL'!BN921="","","Taxe DEEE"))</f>
        <v/>
      </c>
      <c r="BA918" t="str">
        <f>+IF(C918="","",IF(' Matrice Tarifaire NON AL'!BN921="","",TEXT(' Matrice Tarifaire NON AL'!BN921,"0,0000")))</f>
        <v/>
      </c>
      <c r="BD918" t="str">
        <f>+IF($C918="","",IF(' Matrice Tarifaire NON AL'!BR921="","",TEXT(' Matrice Tarifaire NON AL'!BR921,"0,000")))</f>
        <v/>
      </c>
      <c r="BE918" t="str">
        <f>+IF($C918="","",IF(' Matrice Tarifaire NON AL'!BS921="","",VALUE(TEXT(' Matrice Tarifaire NON AL'!BS921,"0,00"))))</f>
        <v/>
      </c>
      <c r="BF918" t="str">
        <f>+IF($C918="","",IF(' Matrice Tarifaire NON AL'!BY921="","",' Matrice Tarifaire NON AL'!BY921))</f>
        <v/>
      </c>
      <c r="BG918" t="str">
        <f>+IF(C918="","",IF(' Matrice Tarifaire NON AL'!AK921="Composant de Box","999",IF(' Matrice Tarifaire NON AL'!AP921&lt;&gt;"",' Matrice Tarifaire NON AL'!AP921,IF(' Matrice Tarifaire NON AL'!AO921&lt;&gt;"",' Matrice Tarifaire NON AL'!AO921,' Matrice Tarifaire NON AL'!AN921))))</f>
        <v/>
      </c>
    </row>
    <row r="919" spans="1:59" x14ac:dyDescent="0.25">
      <c r="A919" t="str">
        <f>+IF($C919="","",IF(' Matrice Tarifaire NON AL'!N922="","",IF(' Matrice Tarifaire NON AL'!N922=0,"GTIN A 0 - Ne doit pas être mis dans PRE REF",TEXT(' Matrice Tarifaire NON AL'!N922,"00000000000000"))))</f>
        <v/>
      </c>
      <c r="B919" t="str">
        <f>+IF(C919="","",IF(L919=172,4,VLOOKUP(' Matrice Tarifaire NON AL'!AK922,Feuil3!$A$4:$B$14,2,0)))</f>
        <v/>
      </c>
      <c r="C919" t="str">
        <f>+IF(' Matrice Tarifaire NON AL'!O922="","",SUBSTITUTE(' Matrice Tarifaire NON AL'!O922,"CHAR (10)"," "))</f>
        <v/>
      </c>
      <c r="D919" t="str">
        <f>+IF($C919="","",SUBSTITUTE(' Matrice Tarifaire NON AL'!P922,"CHAR (13)"," "))</f>
        <v/>
      </c>
      <c r="E919" t="str">
        <f t="shared" si="43"/>
        <v/>
      </c>
      <c r="F919" t="str">
        <f>+IF($C919="","",IF(' Matrice Tarifaire NON AL'!AX922="","Non",' Matrice Tarifaire NON AL'!AX922))</f>
        <v/>
      </c>
      <c r="G919" t="str">
        <f>+IF($C919="","",IF(' Matrice Tarifaire NON AL'!Q922="DOMEDIA","MDD",IF(' Matrice Tarifaire NON AL'!Q922="APTA","MDD",IF(' Matrice Tarifaire NON AL'!Q922="TOP BUDGET","Premier Prix","MN"))))</f>
        <v/>
      </c>
      <c r="H919" t="str">
        <f>+IF($C919="","",' Matrice Tarifaire NON AL'!Q922)</f>
        <v/>
      </c>
      <c r="K919" t="str">
        <f>+IF($C919="","",' Matrice Tarifaire NON AL'!X922)</f>
        <v/>
      </c>
      <c r="L919" t="str">
        <f>+IF($C919="","",' Matrice Tarifaire NON AL'!X922)</f>
        <v/>
      </c>
      <c r="M919" t="str">
        <f>+IF($C919="","",' Matrice Tarifaire NON AL'!Y922)</f>
        <v/>
      </c>
      <c r="N919" t="str">
        <f>+IF($C919="","",' Matrice Tarifaire NON AL'!Z922)</f>
        <v/>
      </c>
      <c r="P919" t="str">
        <f>+IF(C919="","",IF(' Matrice Tarifaire NON AL'!X922&lt;&gt;168,"Non",""))</f>
        <v/>
      </c>
      <c r="Q919" t="str">
        <f>+IF($C919="","",' Matrice Tarifaire NON AL'!T922)</f>
        <v/>
      </c>
      <c r="R919" t="str">
        <f>+IF($C919="","",IF(' Matrice Tarifaire NON AL'!R922="","",' Matrice Tarifaire NON AL'!R922))</f>
        <v/>
      </c>
      <c r="S919" t="str">
        <f>+IF($C919="","",LEFT(' Matrice Tarifaire NON AL'!W922,1))</f>
        <v/>
      </c>
      <c r="T919" t="str">
        <f>+IF($C919="","",LEFT(' Matrice Tarifaire NON AL'!AY922,3))</f>
        <v/>
      </c>
      <c r="U919" t="str">
        <f t="shared" si="44"/>
        <v/>
      </c>
      <c r="V919" t="str">
        <f>+IF(C919="","",IF(VLOOKUP(' Matrice Tarifaire NON AL'!AK922,Feuil3!A:F,6,0)="Box",IF(' Matrice Tarifaire NON AL'!AL922="Mono-Référence","Homogène",IF(' Matrice Tarifaire NON AL'!AL922="Multi-Références","Panaché","")),IF(' Matrice Tarifaire NON AL'!AK922="A la Pièce","Composant sans Colisage",IF(' Matrice Tarifaire NON AL'!AK922="Composant de Box","Composant sans Colisage","Homogène"))))</f>
        <v/>
      </c>
      <c r="W919" t="str">
        <f>+IF($V919="","",VLOOKUP(' Matrice Tarifaire NON AL'!AK922,Feuil3!$A$4:$E$14,5,0))</f>
        <v/>
      </c>
      <c r="Y919" t="str">
        <f>+IF($V919="","",IF(VLOOKUP(' Matrice Tarifaire NON AL'!$AK922,Feuil3!$A$4:$D$14,4,0)="Palette",' Matrice Tarifaire NON AL'!AN922,""))</f>
        <v/>
      </c>
      <c r="AA919" t="str">
        <f>+IF($V919="","",IF(VLOOKUP(' Matrice Tarifaire NON AL'!$AK922,Feuil3!$A$4:$D$14,4,0)="Colis",' Matrice Tarifaire NON AL'!AN922,""))</f>
        <v/>
      </c>
      <c r="AC919" t="str">
        <f>+IF(V919="","",IF(VLOOKUP(' Matrice Tarifaire NON AL'!AK922,Feuil3!$A$4:$D$14,4,0)="Colis",IF(' Matrice Tarifaire NON AL'!AO922&gt;0,' Matrice Tarifaire NON AL'!AO922,""),""))</f>
        <v/>
      </c>
      <c r="AD919" t="str">
        <f t="shared" si="45"/>
        <v/>
      </c>
      <c r="AE919" t="str">
        <f>+IF(C919="","",' Matrice Tarifaire NON AL'!C922)</f>
        <v/>
      </c>
      <c r="AF919" t="str">
        <f>+IF(C919="","",' Matrice Tarifaire NON AL'!AQ922)</f>
        <v/>
      </c>
      <c r="AH919" t="str">
        <f>+IF(E919="","",' Matrice Tarifaire NON AL'!$U922)</f>
        <v/>
      </c>
      <c r="AI919" t="str">
        <f>+IF(F919="","",IF(' Matrice Tarifaire NON AL'!$V922="","",' Matrice Tarifaire NON AL'!$V922))</f>
        <v/>
      </c>
      <c r="AJ919" t="str">
        <f>+IF($C919="","",IF(' Matrice Tarifaire NON AL'!AZ922="","",' Matrice Tarifaire NON AL'!AZ922))</f>
        <v/>
      </c>
      <c r="AK919" t="str">
        <f>+IF($C919="","",IF(' Matrice Tarifaire NON AL'!BA922="","",' Matrice Tarifaire NON AL'!BA922))</f>
        <v/>
      </c>
      <c r="AL919" t="str">
        <f>+IF($C919="","",IF(' Matrice Tarifaire NON AL'!BB922="","",TEXT(' Matrice Tarifaire NON AL'!BB922,"0,0000")))</f>
        <v/>
      </c>
      <c r="AO919" t="str">
        <f>+IF($C919="","",IF(' Matrice Tarifaire NON AL'!BF922="","",TEXT(' Matrice Tarifaire NON AL'!BF922,"0,0000")))</f>
        <v/>
      </c>
      <c r="AP919" t="str">
        <f>+IF($C919="","",IF(' Matrice Tarifaire NON AL'!BG922="","",TEXT(' Matrice Tarifaire NON AL'!BG922,"0,0000")))</f>
        <v/>
      </c>
      <c r="AQ919" t="str">
        <f>+IF($C919="","",IF(' Matrice Tarifaire NON AL'!BH922="","",TEXT(' Matrice Tarifaire NON AL'!BH922,"0,0000")))</f>
        <v/>
      </c>
      <c r="AR919" t="str">
        <f>+IF($C919="","",IF(' Matrice Tarifaire NON AL'!BI922="","",TEXT(' Matrice Tarifaire NON AL'!BI922,"0,0000")))</f>
        <v/>
      </c>
      <c r="AS919" t="str">
        <f>+IF(C919="","",IF(' Matrice Tarifaire NON AL'!BJ922="","0",IF(' Matrice Tarifaire NON AL'!BJ922="","",' Matrice Tarifaire NON AL'!BJ922)))</f>
        <v/>
      </c>
      <c r="AT919" t="str">
        <f>+IF(C919="","",IF(' Matrice Tarifaire NON AL'!BK922="","",' Matrice Tarifaire NON AL'!$BK$6))</f>
        <v/>
      </c>
      <c r="AU919" t="str">
        <f>+IF(C919="","",IF(' Matrice Tarifaire NON AL'!BK922="","",TEXT(' Matrice Tarifaire NON AL'!BK922,"0,0000")))</f>
        <v/>
      </c>
      <c r="AV919" t="str">
        <f>+IF(C919="","",IF(' Matrice Tarifaire NON AL'!BL922="","",' Matrice Tarifaire NON AL'!$BL$6))</f>
        <v/>
      </c>
      <c r="AW919" t="str">
        <f>+IF(C919="","",IF(' Matrice Tarifaire NON AL'!BL922="","",TEXT(' Matrice Tarifaire NON AL'!BL922,"0,0000")))</f>
        <v/>
      </c>
      <c r="AX919" t="str">
        <f>+IF(C919="","",IF(' Matrice Tarifaire NON AL'!BM922="","",' Matrice Tarifaire NON AL'!$BM$6))</f>
        <v/>
      </c>
      <c r="AY919" t="str">
        <f>+IF(C919="","",IF(' Matrice Tarifaire NON AL'!BM922="","",TEXT(' Matrice Tarifaire NON AL'!BM922,"0,0000")))</f>
        <v/>
      </c>
      <c r="AZ919" t="str">
        <f>+IF(C919="","",IF(' Matrice Tarifaire NON AL'!BN922="","","Taxe DEEE"))</f>
        <v/>
      </c>
      <c r="BA919" t="str">
        <f>+IF(C919="","",IF(' Matrice Tarifaire NON AL'!BN922="","",TEXT(' Matrice Tarifaire NON AL'!BN922,"0,0000")))</f>
        <v/>
      </c>
      <c r="BD919" t="str">
        <f>+IF($C919="","",IF(' Matrice Tarifaire NON AL'!BR922="","",TEXT(' Matrice Tarifaire NON AL'!BR922,"0,000")))</f>
        <v/>
      </c>
      <c r="BE919" t="str">
        <f>+IF($C919="","",IF(' Matrice Tarifaire NON AL'!BS922="","",VALUE(TEXT(' Matrice Tarifaire NON AL'!BS922,"0,00"))))</f>
        <v/>
      </c>
      <c r="BF919" t="str">
        <f>+IF($C919="","",IF(' Matrice Tarifaire NON AL'!BY922="","",' Matrice Tarifaire NON AL'!BY922))</f>
        <v/>
      </c>
      <c r="BG919" t="str">
        <f>+IF(C919="","",IF(' Matrice Tarifaire NON AL'!AK922="Composant de Box","999",IF(' Matrice Tarifaire NON AL'!AP922&lt;&gt;"",' Matrice Tarifaire NON AL'!AP922,IF(' Matrice Tarifaire NON AL'!AO922&lt;&gt;"",' Matrice Tarifaire NON AL'!AO922,' Matrice Tarifaire NON AL'!AN922))))</f>
        <v/>
      </c>
    </row>
    <row r="920" spans="1:59" x14ac:dyDescent="0.25">
      <c r="A920" t="str">
        <f>+IF($C920="","",IF(' Matrice Tarifaire NON AL'!N923="","",IF(' Matrice Tarifaire NON AL'!N923=0,"GTIN A 0 - Ne doit pas être mis dans PRE REF",TEXT(' Matrice Tarifaire NON AL'!N923,"00000000000000"))))</f>
        <v/>
      </c>
      <c r="B920" t="str">
        <f>+IF(C920="","",IF(L920=172,4,VLOOKUP(' Matrice Tarifaire NON AL'!AK923,Feuil3!$A$4:$B$14,2,0)))</f>
        <v/>
      </c>
      <c r="C920" t="str">
        <f>+IF(' Matrice Tarifaire NON AL'!O923="","",SUBSTITUTE(' Matrice Tarifaire NON AL'!O923,"CHAR (10)"," "))</f>
        <v/>
      </c>
      <c r="D920" t="str">
        <f>+IF($C920="","",SUBSTITUTE(' Matrice Tarifaire NON AL'!P923,"CHAR (13)"," "))</f>
        <v/>
      </c>
      <c r="E920" t="str">
        <f t="shared" si="43"/>
        <v/>
      </c>
      <c r="F920" t="str">
        <f>+IF($C920="","",IF(' Matrice Tarifaire NON AL'!AX923="","Non",' Matrice Tarifaire NON AL'!AX923))</f>
        <v/>
      </c>
      <c r="G920" t="str">
        <f>+IF($C920="","",IF(' Matrice Tarifaire NON AL'!Q923="DOMEDIA","MDD",IF(' Matrice Tarifaire NON AL'!Q923="APTA","MDD",IF(' Matrice Tarifaire NON AL'!Q923="TOP BUDGET","Premier Prix","MN"))))</f>
        <v/>
      </c>
      <c r="H920" t="str">
        <f>+IF($C920="","",' Matrice Tarifaire NON AL'!Q923)</f>
        <v/>
      </c>
      <c r="K920" t="str">
        <f>+IF($C920="","",' Matrice Tarifaire NON AL'!X923)</f>
        <v/>
      </c>
      <c r="L920" t="str">
        <f>+IF($C920="","",' Matrice Tarifaire NON AL'!X923)</f>
        <v/>
      </c>
      <c r="M920" t="str">
        <f>+IF($C920="","",' Matrice Tarifaire NON AL'!Y923)</f>
        <v/>
      </c>
      <c r="N920" t="str">
        <f>+IF($C920="","",' Matrice Tarifaire NON AL'!Z923)</f>
        <v/>
      </c>
      <c r="P920" t="str">
        <f>+IF(C920="","",IF(' Matrice Tarifaire NON AL'!X923&lt;&gt;168,"Non",""))</f>
        <v/>
      </c>
      <c r="Q920" t="str">
        <f>+IF($C920="","",' Matrice Tarifaire NON AL'!T923)</f>
        <v/>
      </c>
      <c r="R920" t="str">
        <f>+IF($C920="","",IF(' Matrice Tarifaire NON AL'!R923="","",' Matrice Tarifaire NON AL'!R923))</f>
        <v/>
      </c>
      <c r="S920" t="str">
        <f>+IF($C920="","",LEFT(' Matrice Tarifaire NON AL'!W923,1))</f>
        <v/>
      </c>
      <c r="T920" t="str">
        <f>+IF($C920="","",LEFT(' Matrice Tarifaire NON AL'!AY923,3))</f>
        <v/>
      </c>
      <c r="U920" t="str">
        <f t="shared" si="44"/>
        <v/>
      </c>
      <c r="V920" t="str">
        <f>+IF(C920="","",IF(VLOOKUP(' Matrice Tarifaire NON AL'!AK923,Feuil3!A:F,6,0)="Box",IF(' Matrice Tarifaire NON AL'!AL923="Mono-Référence","Homogène",IF(' Matrice Tarifaire NON AL'!AL923="Multi-Références","Panaché","")),IF(' Matrice Tarifaire NON AL'!AK923="A la Pièce","Composant sans Colisage",IF(' Matrice Tarifaire NON AL'!AK923="Composant de Box","Composant sans Colisage","Homogène"))))</f>
        <v/>
      </c>
      <c r="W920" t="str">
        <f>+IF($V920="","",VLOOKUP(' Matrice Tarifaire NON AL'!AK923,Feuil3!$A$4:$E$14,5,0))</f>
        <v/>
      </c>
      <c r="Y920" t="str">
        <f>+IF($V920="","",IF(VLOOKUP(' Matrice Tarifaire NON AL'!$AK923,Feuil3!$A$4:$D$14,4,0)="Palette",' Matrice Tarifaire NON AL'!AN923,""))</f>
        <v/>
      </c>
      <c r="AA920" t="str">
        <f>+IF($V920="","",IF(VLOOKUP(' Matrice Tarifaire NON AL'!$AK923,Feuil3!$A$4:$D$14,4,0)="Colis",' Matrice Tarifaire NON AL'!AN923,""))</f>
        <v/>
      </c>
      <c r="AC920" t="str">
        <f>+IF(V920="","",IF(VLOOKUP(' Matrice Tarifaire NON AL'!AK923,Feuil3!$A$4:$D$14,4,0)="Colis",IF(' Matrice Tarifaire NON AL'!AO923&gt;0,' Matrice Tarifaire NON AL'!AO923,""),""))</f>
        <v/>
      </c>
      <c r="AD920" t="str">
        <f t="shared" si="45"/>
        <v/>
      </c>
      <c r="AE920" t="str">
        <f>+IF(C920="","",' Matrice Tarifaire NON AL'!C923)</f>
        <v/>
      </c>
      <c r="AF920" t="str">
        <f>+IF(C920="","",' Matrice Tarifaire NON AL'!AQ923)</f>
        <v/>
      </c>
      <c r="AH920" t="str">
        <f>+IF(E920="","",' Matrice Tarifaire NON AL'!$U923)</f>
        <v/>
      </c>
      <c r="AI920" t="str">
        <f>+IF(F920="","",IF(' Matrice Tarifaire NON AL'!$V923="","",' Matrice Tarifaire NON AL'!$V923))</f>
        <v/>
      </c>
      <c r="AJ920" t="str">
        <f>+IF($C920="","",IF(' Matrice Tarifaire NON AL'!AZ923="","",' Matrice Tarifaire NON AL'!AZ923))</f>
        <v/>
      </c>
      <c r="AK920" t="str">
        <f>+IF($C920="","",IF(' Matrice Tarifaire NON AL'!BA923="","",' Matrice Tarifaire NON AL'!BA923))</f>
        <v/>
      </c>
      <c r="AL920" t="str">
        <f>+IF($C920="","",IF(' Matrice Tarifaire NON AL'!BB923="","",TEXT(' Matrice Tarifaire NON AL'!BB923,"0,0000")))</f>
        <v/>
      </c>
      <c r="AO920" t="str">
        <f>+IF($C920="","",IF(' Matrice Tarifaire NON AL'!BF923="","",TEXT(' Matrice Tarifaire NON AL'!BF923,"0,0000")))</f>
        <v/>
      </c>
      <c r="AP920" t="str">
        <f>+IF($C920="","",IF(' Matrice Tarifaire NON AL'!BG923="","",TEXT(' Matrice Tarifaire NON AL'!BG923,"0,0000")))</f>
        <v/>
      </c>
      <c r="AQ920" t="str">
        <f>+IF($C920="","",IF(' Matrice Tarifaire NON AL'!BH923="","",TEXT(' Matrice Tarifaire NON AL'!BH923,"0,0000")))</f>
        <v/>
      </c>
      <c r="AR920" t="str">
        <f>+IF($C920="","",IF(' Matrice Tarifaire NON AL'!BI923="","",TEXT(' Matrice Tarifaire NON AL'!BI923,"0,0000")))</f>
        <v/>
      </c>
      <c r="AS920" t="str">
        <f>+IF(C920="","",IF(' Matrice Tarifaire NON AL'!BJ923="","0",IF(' Matrice Tarifaire NON AL'!BJ923="","",' Matrice Tarifaire NON AL'!BJ923)))</f>
        <v/>
      </c>
      <c r="AT920" t="str">
        <f>+IF(C920="","",IF(' Matrice Tarifaire NON AL'!BK923="","",' Matrice Tarifaire NON AL'!$BK$6))</f>
        <v/>
      </c>
      <c r="AU920" t="str">
        <f>+IF(C920="","",IF(' Matrice Tarifaire NON AL'!BK923="","",TEXT(' Matrice Tarifaire NON AL'!BK923,"0,0000")))</f>
        <v/>
      </c>
      <c r="AV920" t="str">
        <f>+IF(C920="","",IF(' Matrice Tarifaire NON AL'!BL923="","",' Matrice Tarifaire NON AL'!$BL$6))</f>
        <v/>
      </c>
      <c r="AW920" t="str">
        <f>+IF(C920="","",IF(' Matrice Tarifaire NON AL'!BL923="","",TEXT(' Matrice Tarifaire NON AL'!BL923,"0,0000")))</f>
        <v/>
      </c>
      <c r="AX920" t="str">
        <f>+IF(C920="","",IF(' Matrice Tarifaire NON AL'!BM923="","",' Matrice Tarifaire NON AL'!$BM$6))</f>
        <v/>
      </c>
      <c r="AY920" t="str">
        <f>+IF(C920="","",IF(' Matrice Tarifaire NON AL'!BM923="","",TEXT(' Matrice Tarifaire NON AL'!BM923,"0,0000")))</f>
        <v/>
      </c>
      <c r="AZ920" t="str">
        <f>+IF(C920="","",IF(' Matrice Tarifaire NON AL'!BN923="","","Taxe DEEE"))</f>
        <v/>
      </c>
      <c r="BA920" t="str">
        <f>+IF(C920="","",IF(' Matrice Tarifaire NON AL'!BN923="","",TEXT(' Matrice Tarifaire NON AL'!BN923,"0,0000")))</f>
        <v/>
      </c>
      <c r="BD920" t="str">
        <f>+IF($C920="","",IF(' Matrice Tarifaire NON AL'!BR923="","",TEXT(' Matrice Tarifaire NON AL'!BR923,"0,000")))</f>
        <v/>
      </c>
      <c r="BE920" t="str">
        <f>+IF($C920="","",IF(' Matrice Tarifaire NON AL'!BS923="","",VALUE(TEXT(' Matrice Tarifaire NON AL'!BS923,"0,00"))))</f>
        <v/>
      </c>
      <c r="BF920" t="str">
        <f>+IF($C920="","",IF(' Matrice Tarifaire NON AL'!BY923="","",' Matrice Tarifaire NON AL'!BY923))</f>
        <v/>
      </c>
      <c r="BG920" t="str">
        <f>+IF(C920="","",IF(' Matrice Tarifaire NON AL'!AK923="Composant de Box","999",IF(' Matrice Tarifaire NON AL'!AP923&lt;&gt;"",' Matrice Tarifaire NON AL'!AP923,IF(' Matrice Tarifaire NON AL'!AO923&lt;&gt;"",' Matrice Tarifaire NON AL'!AO923,' Matrice Tarifaire NON AL'!AN923))))</f>
        <v/>
      </c>
    </row>
    <row r="921" spans="1:59" x14ac:dyDescent="0.25">
      <c r="A921" t="str">
        <f>+IF($C921="","",IF(' Matrice Tarifaire NON AL'!N924="","",IF(' Matrice Tarifaire NON AL'!N924=0,"GTIN A 0 - Ne doit pas être mis dans PRE REF",TEXT(' Matrice Tarifaire NON AL'!N924,"00000000000000"))))</f>
        <v/>
      </c>
      <c r="B921" t="str">
        <f>+IF(C921="","",IF(L921=172,4,VLOOKUP(' Matrice Tarifaire NON AL'!AK924,Feuil3!$A$4:$B$14,2,0)))</f>
        <v/>
      </c>
      <c r="C921" t="str">
        <f>+IF(' Matrice Tarifaire NON AL'!O924="","",SUBSTITUTE(' Matrice Tarifaire NON AL'!O924,"CHAR (10)"," "))</f>
        <v/>
      </c>
      <c r="D921" t="str">
        <f>+IF($C921="","",SUBSTITUTE(' Matrice Tarifaire NON AL'!P924,"CHAR (13)"," "))</f>
        <v/>
      </c>
      <c r="E921" t="str">
        <f t="shared" si="43"/>
        <v/>
      </c>
      <c r="F921" t="str">
        <f>+IF($C921="","",IF(' Matrice Tarifaire NON AL'!AX924="","Non",' Matrice Tarifaire NON AL'!AX924))</f>
        <v/>
      </c>
      <c r="G921" t="str">
        <f>+IF($C921="","",IF(' Matrice Tarifaire NON AL'!Q924="DOMEDIA","MDD",IF(' Matrice Tarifaire NON AL'!Q924="APTA","MDD",IF(' Matrice Tarifaire NON AL'!Q924="TOP BUDGET","Premier Prix","MN"))))</f>
        <v/>
      </c>
      <c r="H921" t="str">
        <f>+IF($C921="","",' Matrice Tarifaire NON AL'!Q924)</f>
        <v/>
      </c>
      <c r="K921" t="str">
        <f>+IF($C921="","",' Matrice Tarifaire NON AL'!X924)</f>
        <v/>
      </c>
      <c r="L921" t="str">
        <f>+IF($C921="","",' Matrice Tarifaire NON AL'!X924)</f>
        <v/>
      </c>
      <c r="M921" t="str">
        <f>+IF($C921="","",' Matrice Tarifaire NON AL'!Y924)</f>
        <v/>
      </c>
      <c r="N921" t="str">
        <f>+IF($C921="","",' Matrice Tarifaire NON AL'!Z924)</f>
        <v/>
      </c>
      <c r="P921" t="str">
        <f>+IF(C921="","",IF(' Matrice Tarifaire NON AL'!X924&lt;&gt;168,"Non",""))</f>
        <v/>
      </c>
      <c r="Q921" t="str">
        <f>+IF($C921="","",' Matrice Tarifaire NON AL'!T924)</f>
        <v/>
      </c>
      <c r="R921" t="str">
        <f>+IF($C921="","",IF(' Matrice Tarifaire NON AL'!R924="","",' Matrice Tarifaire NON AL'!R924))</f>
        <v/>
      </c>
      <c r="S921" t="str">
        <f>+IF($C921="","",LEFT(' Matrice Tarifaire NON AL'!W924,1))</f>
        <v/>
      </c>
      <c r="T921" t="str">
        <f>+IF($C921="","",LEFT(' Matrice Tarifaire NON AL'!AY924,3))</f>
        <v/>
      </c>
      <c r="U921" t="str">
        <f t="shared" si="44"/>
        <v/>
      </c>
      <c r="V921" t="str">
        <f>+IF(C921="","",IF(VLOOKUP(' Matrice Tarifaire NON AL'!AK924,Feuil3!A:F,6,0)="Box",IF(' Matrice Tarifaire NON AL'!AL924="Mono-Référence","Homogène",IF(' Matrice Tarifaire NON AL'!AL924="Multi-Références","Panaché","")),IF(' Matrice Tarifaire NON AL'!AK924="A la Pièce","Composant sans Colisage",IF(' Matrice Tarifaire NON AL'!AK924="Composant de Box","Composant sans Colisage","Homogène"))))</f>
        <v/>
      </c>
      <c r="W921" t="str">
        <f>+IF($V921="","",VLOOKUP(' Matrice Tarifaire NON AL'!AK924,Feuil3!$A$4:$E$14,5,0))</f>
        <v/>
      </c>
      <c r="Y921" t="str">
        <f>+IF($V921="","",IF(VLOOKUP(' Matrice Tarifaire NON AL'!$AK924,Feuil3!$A$4:$D$14,4,0)="Palette",' Matrice Tarifaire NON AL'!AN924,""))</f>
        <v/>
      </c>
      <c r="AA921" t="str">
        <f>+IF($V921="","",IF(VLOOKUP(' Matrice Tarifaire NON AL'!$AK924,Feuil3!$A$4:$D$14,4,0)="Colis",' Matrice Tarifaire NON AL'!AN924,""))</f>
        <v/>
      </c>
      <c r="AC921" t="str">
        <f>+IF(V921="","",IF(VLOOKUP(' Matrice Tarifaire NON AL'!AK924,Feuil3!$A$4:$D$14,4,0)="Colis",IF(' Matrice Tarifaire NON AL'!AO924&gt;0,' Matrice Tarifaire NON AL'!AO924,""),""))</f>
        <v/>
      </c>
      <c r="AD921" t="str">
        <f t="shared" si="45"/>
        <v/>
      </c>
      <c r="AE921" t="str">
        <f>+IF(C921="","",' Matrice Tarifaire NON AL'!C924)</f>
        <v/>
      </c>
      <c r="AF921" t="str">
        <f>+IF(C921="","",' Matrice Tarifaire NON AL'!AQ924)</f>
        <v/>
      </c>
      <c r="AH921" t="str">
        <f>+IF(E921="","",' Matrice Tarifaire NON AL'!$U924)</f>
        <v/>
      </c>
      <c r="AI921" t="str">
        <f>+IF(F921="","",IF(' Matrice Tarifaire NON AL'!$V924="","",' Matrice Tarifaire NON AL'!$V924))</f>
        <v/>
      </c>
      <c r="AJ921" t="str">
        <f>+IF($C921="","",IF(' Matrice Tarifaire NON AL'!AZ924="","",' Matrice Tarifaire NON AL'!AZ924))</f>
        <v/>
      </c>
      <c r="AK921" t="str">
        <f>+IF($C921="","",IF(' Matrice Tarifaire NON AL'!BA924="","",' Matrice Tarifaire NON AL'!BA924))</f>
        <v/>
      </c>
      <c r="AL921" t="str">
        <f>+IF($C921="","",IF(' Matrice Tarifaire NON AL'!BB924="","",TEXT(' Matrice Tarifaire NON AL'!BB924,"0,0000")))</f>
        <v/>
      </c>
      <c r="AO921" t="str">
        <f>+IF($C921="","",IF(' Matrice Tarifaire NON AL'!BF924="","",TEXT(' Matrice Tarifaire NON AL'!BF924,"0,0000")))</f>
        <v/>
      </c>
      <c r="AP921" t="str">
        <f>+IF($C921="","",IF(' Matrice Tarifaire NON AL'!BG924="","",TEXT(' Matrice Tarifaire NON AL'!BG924,"0,0000")))</f>
        <v/>
      </c>
      <c r="AQ921" t="str">
        <f>+IF($C921="","",IF(' Matrice Tarifaire NON AL'!BH924="","",TEXT(' Matrice Tarifaire NON AL'!BH924,"0,0000")))</f>
        <v/>
      </c>
      <c r="AR921" t="str">
        <f>+IF($C921="","",IF(' Matrice Tarifaire NON AL'!BI924="","",TEXT(' Matrice Tarifaire NON AL'!BI924,"0,0000")))</f>
        <v/>
      </c>
      <c r="AS921" t="str">
        <f>+IF(C921="","",IF(' Matrice Tarifaire NON AL'!BJ924="","0",IF(' Matrice Tarifaire NON AL'!BJ924="","",' Matrice Tarifaire NON AL'!BJ924)))</f>
        <v/>
      </c>
      <c r="AT921" t="str">
        <f>+IF(C921="","",IF(' Matrice Tarifaire NON AL'!BK924="","",' Matrice Tarifaire NON AL'!$BK$6))</f>
        <v/>
      </c>
      <c r="AU921" t="str">
        <f>+IF(C921="","",IF(' Matrice Tarifaire NON AL'!BK924="","",TEXT(' Matrice Tarifaire NON AL'!BK924,"0,0000")))</f>
        <v/>
      </c>
      <c r="AV921" t="str">
        <f>+IF(C921="","",IF(' Matrice Tarifaire NON AL'!BL924="","",' Matrice Tarifaire NON AL'!$BL$6))</f>
        <v/>
      </c>
      <c r="AW921" t="str">
        <f>+IF(C921="","",IF(' Matrice Tarifaire NON AL'!BL924="","",TEXT(' Matrice Tarifaire NON AL'!BL924,"0,0000")))</f>
        <v/>
      </c>
      <c r="AX921" t="str">
        <f>+IF(C921="","",IF(' Matrice Tarifaire NON AL'!BM924="","",' Matrice Tarifaire NON AL'!$BM$6))</f>
        <v/>
      </c>
      <c r="AY921" t="str">
        <f>+IF(C921="","",IF(' Matrice Tarifaire NON AL'!BM924="","",TEXT(' Matrice Tarifaire NON AL'!BM924,"0,0000")))</f>
        <v/>
      </c>
      <c r="AZ921" t="str">
        <f>+IF(C921="","",IF(' Matrice Tarifaire NON AL'!BN924="","","Taxe DEEE"))</f>
        <v/>
      </c>
      <c r="BA921" t="str">
        <f>+IF(C921="","",IF(' Matrice Tarifaire NON AL'!BN924="","",TEXT(' Matrice Tarifaire NON AL'!BN924,"0,0000")))</f>
        <v/>
      </c>
      <c r="BD921" t="str">
        <f>+IF($C921="","",IF(' Matrice Tarifaire NON AL'!BR924="","",TEXT(' Matrice Tarifaire NON AL'!BR924,"0,000")))</f>
        <v/>
      </c>
      <c r="BE921" t="str">
        <f>+IF($C921="","",IF(' Matrice Tarifaire NON AL'!BS924="","",VALUE(TEXT(' Matrice Tarifaire NON AL'!BS924,"0,00"))))</f>
        <v/>
      </c>
      <c r="BF921" t="str">
        <f>+IF($C921="","",IF(' Matrice Tarifaire NON AL'!BY924="","",' Matrice Tarifaire NON AL'!BY924))</f>
        <v/>
      </c>
      <c r="BG921" t="str">
        <f>+IF(C921="","",IF(' Matrice Tarifaire NON AL'!AK924="Composant de Box","999",IF(' Matrice Tarifaire NON AL'!AP924&lt;&gt;"",' Matrice Tarifaire NON AL'!AP924,IF(' Matrice Tarifaire NON AL'!AO924&lt;&gt;"",' Matrice Tarifaire NON AL'!AO924,' Matrice Tarifaire NON AL'!AN924))))</f>
        <v/>
      </c>
    </row>
    <row r="922" spans="1:59" x14ac:dyDescent="0.25">
      <c r="A922" t="str">
        <f>+IF($C922="","",IF(' Matrice Tarifaire NON AL'!N925="","",IF(' Matrice Tarifaire NON AL'!N925=0,"GTIN A 0 - Ne doit pas être mis dans PRE REF",TEXT(' Matrice Tarifaire NON AL'!N925,"00000000000000"))))</f>
        <v/>
      </c>
      <c r="B922" t="str">
        <f>+IF(C922="","",IF(L922=172,4,VLOOKUP(' Matrice Tarifaire NON AL'!AK925,Feuil3!$A$4:$B$14,2,0)))</f>
        <v/>
      </c>
      <c r="C922" t="str">
        <f>+IF(' Matrice Tarifaire NON AL'!O925="","",SUBSTITUTE(' Matrice Tarifaire NON AL'!O925,"CHAR (10)"," "))</f>
        <v/>
      </c>
      <c r="D922" t="str">
        <f>+IF($C922="","",SUBSTITUTE(' Matrice Tarifaire NON AL'!P925,"CHAR (13)"," "))</f>
        <v/>
      </c>
      <c r="E922" t="str">
        <f t="shared" si="43"/>
        <v/>
      </c>
      <c r="F922" t="str">
        <f>+IF($C922="","",IF(' Matrice Tarifaire NON AL'!AX925="","Non",' Matrice Tarifaire NON AL'!AX925))</f>
        <v/>
      </c>
      <c r="G922" t="str">
        <f>+IF($C922="","",IF(' Matrice Tarifaire NON AL'!Q925="DOMEDIA","MDD",IF(' Matrice Tarifaire NON AL'!Q925="APTA","MDD",IF(' Matrice Tarifaire NON AL'!Q925="TOP BUDGET","Premier Prix","MN"))))</f>
        <v/>
      </c>
      <c r="H922" t="str">
        <f>+IF($C922="","",' Matrice Tarifaire NON AL'!Q925)</f>
        <v/>
      </c>
      <c r="K922" t="str">
        <f>+IF($C922="","",' Matrice Tarifaire NON AL'!X925)</f>
        <v/>
      </c>
      <c r="L922" t="str">
        <f>+IF($C922="","",' Matrice Tarifaire NON AL'!X925)</f>
        <v/>
      </c>
      <c r="M922" t="str">
        <f>+IF($C922="","",' Matrice Tarifaire NON AL'!Y925)</f>
        <v/>
      </c>
      <c r="N922" t="str">
        <f>+IF($C922="","",' Matrice Tarifaire NON AL'!Z925)</f>
        <v/>
      </c>
      <c r="P922" t="str">
        <f>+IF(C922="","",IF(' Matrice Tarifaire NON AL'!X925&lt;&gt;168,"Non",""))</f>
        <v/>
      </c>
      <c r="Q922" t="str">
        <f>+IF($C922="","",' Matrice Tarifaire NON AL'!T925)</f>
        <v/>
      </c>
      <c r="R922" t="str">
        <f>+IF($C922="","",IF(' Matrice Tarifaire NON AL'!R925="","",' Matrice Tarifaire NON AL'!R925))</f>
        <v/>
      </c>
      <c r="S922" t="str">
        <f>+IF($C922="","",LEFT(' Matrice Tarifaire NON AL'!W925,1))</f>
        <v/>
      </c>
      <c r="T922" t="str">
        <f>+IF($C922="","",LEFT(' Matrice Tarifaire NON AL'!AY925,3))</f>
        <v/>
      </c>
      <c r="U922" t="str">
        <f t="shared" si="44"/>
        <v/>
      </c>
      <c r="V922" t="str">
        <f>+IF(C922="","",IF(VLOOKUP(' Matrice Tarifaire NON AL'!AK925,Feuil3!A:F,6,0)="Box",IF(' Matrice Tarifaire NON AL'!AL925="Mono-Référence","Homogène",IF(' Matrice Tarifaire NON AL'!AL925="Multi-Références","Panaché","")),IF(' Matrice Tarifaire NON AL'!AK925="A la Pièce","Composant sans Colisage",IF(' Matrice Tarifaire NON AL'!AK925="Composant de Box","Composant sans Colisage","Homogène"))))</f>
        <v/>
      </c>
      <c r="W922" t="str">
        <f>+IF($V922="","",VLOOKUP(' Matrice Tarifaire NON AL'!AK925,Feuil3!$A$4:$E$14,5,0))</f>
        <v/>
      </c>
      <c r="Y922" t="str">
        <f>+IF($V922="","",IF(VLOOKUP(' Matrice Tarifaire NON AL'!$AK925,Feuil3!$A$4:$D$14,4,0)="Palette",' Matrice Tarifaire NON AL'!AN925,""))</f>
        <v/>
      </c>
      <c r="AA922" t="str">
        <f>+IF($V922="","",IF(VLOOKUP(' Matrice Tarifaire NON AL'!$AK925,Feuil3!$A$4:$D$14,4,0)="Colis",' Matrice Tarifaire NON AL'!AN925,""))</f>
        <v/>
      </c>
      <c r="AC922" t="str">
        <f>+IF(V922="","",IF(VLOOKUP(' Matrice Tarifaire NON AL'!AK925,Feuil3!$A$4:$D$14,4,0)="Colis",IF(' Matrice Tarifaire NON AL'!AO925&gt;0,' Matrice Tarifaire NON AL'!AO925,""),""))</f>
        <v/>
      </c>
      <c r="AD922" t="str">
        <f t="shared" si="45"/>
        <v/>
      </c>
      <c r="AE922" t="str">
        <f>+IF(C922="","",' Matrice Tarifaire NON AL'!C925)</f>
        <v/>
      </c>
      <c r="AF922" t="str">
        <f>+IF(C922="","",' Matrice Tarifaire NON AL'!AQ925)</f>
        <v/>
      </c>
      <c r="AH922" t="str">
        <f>+IF(E922="","",' Matrice Tarifaire NON AL'!$U925)</f>
        <v/>
      </c>
      <c r="AI922" t="str">
        <f>+IF(F922="","",IF(' Matrice Tarifaire NON AL'!$V925="","",' Matrice Tarifaire NON AL'!$V925))</f>
        <v/>
      </c>
      <c r="AJ922" t="str">
        <f>+IF($C922="","",IF(' Matrice Tarifaire NON AL'!AZ925="","",' Matrice Tarifaire NON AL'!AZ925))</f>
        <v/>
      </c>
      <c r="AK922" t="str">
        <f>+IF($C922="","",IF(' Matrice Tarifaire NON AL'!BA925="","",' Matrice Tarifaire NON AL'!BA925))</f>
        <v/>
      </c>
      <c r="AL922" t="str">
        <f>+IF($C922="","",IF(' Matrice Tarifaire NON AL'!BB925="","",TEXT(' Matrice Tarifaire NON AL'!BB925,"0,0000")))</f>
        <v/>
      </c>
      <c r="AO922" t="str">
        <f>+IF($C922="","",IF(' Matrice Tarifaire NON AL'!BF925="","",TEXT(' Matrice Tarifaire NON AL'!BF925,"0,0000")))</f>
        <v/>
      </c>
      <c r="AP922" t="str">
        <f>+IF($C922="","",IF(' Matrice Tarifaire NON AL'!BG925="","",TEXT(' Matrice Tarifaire NON AL'!BG925,"0,0000")))</f>
        <v/>
      </c>
      <c r="AQ922" t="str">
        <f>+IF($C922="","",IF(' Matrice Tarifaire NON AL'!BH925="","",TEXT(' Matrice Tarifaire NON AL'!BH925,"0,0000")))</f>
        <v/>
      </c>
      <c r="AR922" t="str">
        <f>+IF($C922="","",IF(' Matrice Tarifaire NON AL'!BI925="","",TEXT(' Matrice Tarifaire NON AL'!BI925,"0,0000")))</f>
        <v/>
      </c>
      <c r="AS922" t="str">
        <f>+IF(C922="","",IF(' Matrice Tarifaire NON AL'!BJ925="","0",IF(' Matrice Tarifaire NON AL'!BJ925="","",' Matrice Tarifaire NON AL'!BJ925)))</f>
        <v/>
      </c>
      <c r="AT922" t="str">
        <f>+IF(C922="","",IF(' Matrice Tarifaire NON AL'!BK925="","",' Matrice Tarifaire NON AL'!$BK$6))</f>
        <v/>
      </c>
      <c r="AU922" t="str">
        <f>+IF(C922="","",IF(' Matrice Tarifaire NON AL'!BK925="","",TEXT(' Matrice Tarifaire NON AL'!BK925,"0,0000")))</f>
        <v/>
      </c>
      <c r="AV922" t="str">
        <f>+IF(C922="","",IF(' Matrice Tarifaire NON AL'!BL925="","",' Matrice Tarifaire NON AL'!$BL$6))</f>
        <v/>
      </c>
      <c r="AW922" t="str">
        <f>+IF(C922="","",IF(' Matrice Tarifaire NON AL'!BL925="","",TEXT(' Matrice Tarifaire NON AL'!BL925,"0,0000")))</f>
        <v/>
      </c>
      <c r="AX922" t="str">
        <f>+IF(C922="","",IF(' Matrice Tarifaire NON AL'!BM925="","",' Matrice Tarifaire NON AL'!$BM$6))</f>
        <v/>
      </c>
      <c r="AY922" t="str">
        <f>+IF(C922="","",IF(' Matrice Tarifaire NON AL'!BM925="","",TEXT(' Matrice Tarifaire NON AL'!BM925,"0,0000")))</f>
        <v/>
      </c>
      <c r="AZ922" t="str">
        <f>+IF(C922="","",IF(' Matrice Tarifaire NON AL'!BN925="","","Taxe DEEE"))</f>
        <v/>
      </c>
      <c r="BA922" t="str">
        <f>+IF(C922="","",IF(' Matrice Tarifaire NON AL'!BN925="","",TEXT(' Matrice Tarifaire NON AL'!BN925,"0,0000")))</f>
        <v/>
      </c>
      <c r="BD922" t="str">
        <f>+IF($C922="","",IF(' Matrice Tarifaire NON AL'!BR925="","",TEXT(' Matrice Tarifaire NON AL'!BR925,"0,000")))</f>
        <v/>
      </c>
      <c r="BE922" t="str">
        <f>+IF($C922="","",IF(' Matrice Tarifaire NON AL'!BS925="","",VALUE(TEXT(' Matrice Tarifaire NON AL'!BS925,"0,00"))))</f>
        <v/>
      </c>
      <c r="BF922" t="str">
        <f>+IF($C922="","",IF(' Matrice Tarifaire NON AL'!BY925="","",' Matrice Tarifaire NON AL'!BY925))</f>
        <v/>
      </c>
      <c r="BG922" t="str">
        <f>+IF(C922="","",IF(' Matrice Tarifaire NON AL'!AK925="Composant de Box","999",IF(' Matrice Tarifaire NON AL'!AP925&lt;&gt;"",' Matrice Tarifaire NON AL'!AP925,IF(' Matrice Tarifaire NON AL'!AO925&lt;&gt;"",' Matrice Tarifaire NON AL'!AO925,' Matrice Tarifaire NON AL'!AN925))))</f>
        <v/>
      </c>
    </row>
    <row r="923" spans="1:59" x14ac:dyDescent="0.25">
      <c r="A923" t="str">
        <f>+IF($C923="","",IF(' Matrice Tarifaire NON AL'!N926="","",IF(' Matrice Tarifaire NON AL'!N926=0,"GTIN A 0 - Ne doit pas être mis dans PRE REF",TEXT(' Matrice Tarifaire NON AL'!N926,"00000000000000"))))</f>
        <v/>
      </c>
      <c r="B923" t="str">
        <f>+IF(C923="","",IF(L923=172,4,VLOOKUP(' Matrice Tarifaire NON AL'!AK926,Feuil3!$A$4:$B$14,2,0)))</f>
        <v/>
      </c>
      <c r="C923" t="str">
        <f>+IF(' Matrice Tarifaire NON AL'!O926="","",SUBSTITUTE(' Matrice Tarifaire NON AL'!O926,"CHAR (10)"," "))</f>
        <v/>
      </c>
      <c r="D923" t="str">
        <f>+IF($C923="","",SUBSTITUTE(' Matrice Tarifaire NON AL'!P926,"CHAR (13)"," "))</f>
        <v/>
      </c>
      <c r="E923" t="str">
        <f t="shared" si="43"/>
        <v/>
      </c>
      <c r="F923" t="str">
        <f>+IF($C923="","",IF(' Matrice Tarifaire NON AL'!AX926="","Non",' Matrice Tarifaire NON AL'!AX926))</f>
        <v/>
      </c>
      <c r="G923" t="str">
        <f>+IF($C923="","",IF(' Matrice Tarifaire NON AL'!Q926="DOMEDIA","MDD",IF(' Matrice Tarifaire NON AL'!Q926="APTA","MDD",IF(' Matrice Tarifaire NON AL'!Q926="TOP BUDGET","Premier Prix","MN"))))</f>
        <v/>
      </c>
      <c r="H923" t="str">
        <f>+IF($C923="","",' Matrice Tarifaire NON AL'!Q926)</f>
        <v/>
      </c>
      <c r="K923" t="str">
        <f>+IF($C923="","",' Matrice Tarifaire NON AL'!X926)</f>
        <v/>
      </c>
      <c r="L923" t="str">
        <f>+IF($C923="","",' Matrice Tarifaire NON AL'!X926)</f>
        <v/>
      </c>
      <c r="M923" t="str">
        <f>+IF($C923="","",' Matrice Tarifaire NON AL'!Y926)</f>
        <v/>
      </c>
      <c r="N923" t="str">
        <f>+IF($C923="","",' Matrice Tarifaire NON AL'!Z926)</f>
        <v/>
      </c>
      <c r="P923" t="str">
        <f>+IF(C923="","",IF(' Matrice Tarifaire NON AL'!X926&lt;&gt;168,"Non",""))</f>
        <v/>
      </c>
      <c r="Q923" t="str">
        <f>+IF($C923="","",' Matrice Tarifaire NON AL'!T926)</f>
        <v/>
      </c>
      <c r="R923" t="str">
        <f>+IF($C923="","",IF(' Matrice Tarifaire NON AL'!R926="","",' Matrice Tarifaire NON AL'!R926))</f>
        <v/>
      </c>
      <c r="S923" t="str">
        <f>+IF($C923="","",LEFT(' Matrice Tarifaire NON AL'!W926,1))</f>
        <v/>
      </c>
      <c r="T923" t="str">
        <f>+IF($C923="","",LEFT(' Matrice Tarifaire NON AL'!AY926,3))</f>
        <v/>
      </c>
      <c r="U923" t="str">
        <f t="shared" si="44"/>
        <v/>
      </c>
      <c r="V923" t="str">
        <f>+IF(C923="","",IF(VLOOKUP(' Matrice Tarifaire NON AL'!AK926,Feuil3!A:F,6,0)="Box",IF(' Matrice Tarifaire NON AL'!AL926="Mono-Référence","Homogène",IF(' Matrice Tarifaire NON AL'!AL926="Multi-Références","Panaché","")),IF(' Matrice Tarifaire NON AL'!AK926="A la Pièce","Composant sans Colisage",IF(' Matrice Tarifaire NON AL'!AK926="Composant de Box","Composant sans Colisage","Homogène"))))</f>
        <v/>
      </c>
      <c r="W923" t="str">
        <f>+IF($V923="","",VLOOKUP(' Matrice Tarifaire NON AL'!AK926,Feuil3!$A$4:$E$14,5,0))</f>
        <v/>
      </c>
      <c r="Y923" t="str">
        <f>+IF($V923="","",IF(VLOOKUP(' Matrice Tarifaire NON AL'!$AK926,Feuil3!$A$4:$D$14,4,0)="Palette",' Matrice Tarifaire NON AL'!AN926,""))</f>
        <v/>
      </c>
      <c r="AA923" t="str">
        <f>+IF($V923="","",IF(VLOOKUP(' Matrice Tarifaire NON AL'!$AK926,Feuil3!$A$4:$D$14,4,0)="Colis",' Matrice Tarifaire NON AL'!AN926,""))</f>
        <v/>
      </c>
      <c r="AC923" t="str">
        <f>+IF(V923="","",IF(VLOOKUP(' Matrice Tarifaire NON AL'!AK926,Feuil3!$A$4:$D$14,4,0)="Colis",IF(' Matrice Tarifaire NON AL'!AO926&gt;0,' Matrice Tarifaire NON AL'!AO926,""),""))</f>
        <v/>
      </c>
      <c r="AD923" t="str">
        <f t="shared" si="45"/>
        <v/>
      </c>
      <c r="AE923" t="str">
        <f>+IF(C923="","",' Matrice Tarifaire NON AL'!C926)</f>
        <v/>
      </c>
      <c r="AF923" t="str">
        <f>+IF(C923="","",' Matrice Tarifaire NON AL'!AQ926)</f>
        <v/>
      </c>
      <c r="AH923" t="str">
        <f>+IF(E923="","",' Matrice Tarifaire NON AL'!$U926)</f>
        <v/>
      </c>
      <c r="AI923" t="str">
        <f>+IF(F923="","",IF(' Matrice Tarifaire NON AL'!$V926="","",' Matrice Tarifaire NON AL'!$V926))</f>
        <v/>
      </c>
      <c r="AJ923" t="str">
        <f>+IF($C923="","",IF(' Matrice Tarifaire NON AL'!AZ926="","",' Matrice Tarifaire NON AL'!AZ926))</f>
        <v/>
      </c>
      <c r="AK923" t="str">
        <f>+IF($C923="","",IF(' Matrice Tarifaire NON AL'!BA926="","",' Matrice Tarifaire NON AL'!BA926))</f>
        <v/>
      </c>
      <c r="AL923" t="str">
        <f>+IF($C923="","",IF(' Matrice Tarifaire NON AL'!BB926="","",TEXT(' Matrice Tarifaire NON AL'!BB926,"0,0000")))</f>
        <v/>
      </c>
      <c r="AO923" t="str">
        <f>+IF($C923="","",IF(' Matrice Tarifaire NON AL'!BF926="","",TEXT(' Matrice Tarifaire NON AL'!BF926,"0,0000")))</f>
        <v/>
      </c>
      <c r="AP923" t="str">
        <f>+IF($C923="","",IF(' Matrice Tarifaire NON AL'!BG926="","",TEXT(' Matrice Tarifaire NON AL'!BG926,"0,0000")))</f>
        <v/>
      </c>
      <c r="AQ923" t="str">
        <f>+IF($C923="","",IF(' Matrice Tarifaire NON AL'!BH926="","",TEXT(' Matrice Tarifaire NON AL'!BH926,"0,0000")))</f>
        <v/>
      </c>
      <c r="AR923" t="str">
        <f>+IF($C923="","",IF(' Matrice Tarifaire NON AL'!BI926="","",TEXT(' Matrice Tarifaire NON AL'!BI926,"0,0000")))</f>
        <v/>
      </c>
      <c r="AS923" t="str">
        <f>+IF(C923="","",IF(' Matrice Tarifaire NON AL'!BJ926="","0",IF(' Matrice Tarifaire NON AL'!BJ926="","",' Matrice Tarifaire NON AL'!BJ926)))</f>
        <v/>
      </c>
      <c r="AT923" t="str">
        <f>+IF(C923="","",IF(' Matrice Tarifaire NON AL'!BK926="","",' Matrice Tarifaire NON AL'!$BK$6))</f>
        <v/>
      </c>
      <c r="AU923" t="str">
        <f>+IF(C923="","",IF(' Matrice Tarifaire NON AL'!BK926="","",TEXT(' Matrice Tarifaire NON AL'!BK926,"0,0000")))</f>
        <v/>
      </c>
      <c r="AV923" t="str">
        <f>+IF(C923="","",IF(' Matrice Tarifaire NON AL'!BL926="","",' Matrice Tarifaire NON AL'!$BL$6))</f>
        <v/>
      </c>
      <c r="AW923" t="str">
        <f>+IF(C923="","",IF(' Matrice Tarifaire NON AL'!BL926="","",TEXT(' Matrice Tarifaire NON AL'!BL926,"0,0000")))</f>
        <v/>
      </c>
      <c r="AX923" t="str">
        <f>+IF(C923="","",IF(' Matrice Tarifaire NON AL'!BM926="","",' Matrice Tarifaire NON AL'!$BM$6))</f>
        <v/>
      </c>
      <c r="AY923" t="str">
        <f>+IF(C923="","",IF(' Matrice Tarifaire NON AL'!BM926="","",TEXT(' Matrice Tarifaire NON AL'!BM926,"0,0000")))</f>
        <v/>
      </c>
      <c r="AZ923" t="str">
        <f>+IF(C923="","",IF(' Matrice Tarifaire NON AL'!BN926="","","Taxe DEEE"))</f>
        <v/>
      </c>
      <c r="BA923" t="str">
        <f>+IF(C923="","",IF(' Matrice Tarifaire NON AL'!BN926="","",TEXT(' Matrice Tarifaire NON AL'!BN926,"0,0000")))</f>
        <v/>
      </c>
      <c r="BD923" t="str">
        <f>+IF($C923="","",IF(' Matrice Tarifaire NON AL'!BR926="","",TEXT(' Matrice Tarifaire NON AL'!BR926,"0,000")))</f>
        <v/>
      </c>
      <c r="BE923" t="str">
        <f>+IF($C923="","",IF(' Matrice Tarifaire NON AL'!BS926="","",VALUE(TEXT(' Matrice Tarifaire NON AL'!BS926,"0,00"))))</f>
        <v/>
      </c>
      <c r="BF923" t="str">
        <f>+IF($C923="","",IF(' Matrice Tarifaire NON AL'!BY926="","",' Matrice Tarifaire NON AL'!BY926))</f>
        <v/>
      </c>
      <c r="BG923" t="str">
        <f>+IF(C923="","",IF(' Matrice Tarifaire NON AL'!AK926="Composant de Box","999",IF(' Matrice Tarifaire NON AL'!AP926&lt;&gt;"",' Matrice Tarifaire NON AL'!AP926,IF(' Matrice Tarifaire NON AL'!AO926&lt;&gt;"",' Matrice Tarifaire NON AL'!AO926,' Matrice Tarifaire NON AL'!AN926))))</f>
        <v/>
      </c>
    </row>
    <row r="924" spans="1:59" x14ac:dyDescent="0.25">
      <c r="A924" t="str">
        <f>+IF($C924="","",IF(' Matrice Tarifaire NON AL'!N927="","",IF(' Matrice Tarifaire NON AL'!N927=0,"GTIN A 0 - Ne doit pas être mis dans PRE REF",TEXT(' Matrice Tarifaire NON AL'!N927,"00000000000000"))))</f>
        <v/>
      </c>
      <c r="B924" t="str">
        <f>+IF(C924="","",IF(L924=172,4,VLOOKUP(' Matrice Tarifaire NON AL'!AK927,Feuil3!$A$4:$B$14,2,0)))</f>
        <v/>
      </c>
      <c r="C924" t="str">
        <f>+IF(' Matrice Tarifaire NON AL'!O927="","",SUBSTITUTE(' Matrice Tarifaire NON AL'!O927,"CHAR (10)"," "))</f>
        <v/>
      </c>
      <c r="D924" t="str">
        <f>+IF($C924="","",SUBSTITUTE(' Matrice Tarifaire NON AL'!P927,"CHAR (13)"," "))</f>
        <v/>
      </c>
      <c r="E924" t="str">
        <f t="shared" si="43"/>
        <v/>
      </c>
      <c r="F924" t="str">
        <f>+IF($C924="","",IF(' Matrice Tarifaire NON AL'!AX927="","Non",' Matrice Tarifaire NON AL'!AX927))</f>
        <v/>
      </c>
      <c r="G924" t="str">
        <f>+IF($C924="","",IF(' Matrice Tarifaire NON AL'!Q927="DOMEDIA","MDD",IF(' Matrice Tarifaire NON AL'!Q927="APTA","MDD",IF(' Matrice Tarifaire NON AL'!Q927="TOP BUDGET","Premier Prix","MN"))))</f>
        <v/>
      </c>
      <c r="H924" t="str">
        <f>+IF($C924="","",' Matrice Tarifaire NON AL'!Q927)</f>
        <v/>
      </c>
      <c r="K924" t="str">
        <f>+IF($C924="","",' Matrice Tarifaire NON AL'!X927)</f>
        <v/>
      </c>
      <c r="L924" t="str">
        <f>+IF($C924="","",' Matrice Tarifaire NON AL'!X927)</f>
        <v/>
      </c>
      <c r="M924" t="str">
        <f>+IF($C924="","",' Matrice Tarifaire NON AL'!Y927)</f>
        <v/>
      </c>
      <c r="N924" t="str">
        <f>+IF($C924="","",' Matrice Tarifaire NON AL'!Z927)</f>
        <v/>
      </c>
      <c r="P924" t="str">
        <f>+IF(C924="","",IF(' Matrice Tarifaire NON AL'!X927&lt;&gt;168,"Non",""))</f>
        <v/>
      </c>
      <c r="Q924" t="str">
        <f>+IF($C924="","",' Matrice Tarifaire NON AL'!T927)</f>
        <v/>
      </c>
      <c r="R924" t="str">
        <f>+IF($C924="","",IF(' Matrice Tarifaire NON AL'!R927="","",' Matrice Tarifaire NON AL'!R927))</f>
        <v/>
      </c>
      <c r="S924" t="str">
        <f>+IF($C924="","",LEFT(' Matrice Tarifaire NON AL'!W927,1))</f>
        <v/>
      </c>
      <c r="T924" t="str">
        <f>+IF($C924="","",LEFT(' Matrice Tarifaire NON AL'!AY927,3))</f>
        <v/>
      </c>
      <c r="U924" t="str">
        <f t="shared" si="44"/>
        <v/>
      </c>
      <c r="V924" t="str">
        <f>+IF(C924="","",IF(VLOOKUP(' Matrice Tarifaire NON AL'!AK927,Feuil3!A:F,6,0)="Box",IF(' Matrice Tarifaire NON AL'!AL927="Mono-Référence","Homogène",IF(' Matrice Tarifaire NON AL'!AL927="Multi-Références","Panaché","")),IF(' Matrice Tarifaire NON AL'!AK927="A la Pièce","Composant sans Colisage",IF(' Matrice Tarifaire NON AL'!AK927="Composant de Box","Composant sans Colisage","Homogène"))))</f>
        <v/>
      </c>
      <c r="W924" t="str">
        <f>+IF($V924="","",VLOOKUP(' Matrice Tarifaire NON AL'!AK927,Feuil3!$A$4:$E$14,5,0))</f>
        <v/>
      </c>
      <c r="Y924" t="str">
        <f>+IF($V924="","",IF(VLOOKUP(' Matrice Tarifaire NON AL'!$AK927,Feuil3!$A$4:$D$14,4,0)="Palette",' Matrice Tarifaire NON AL'!AN927,""))</f>
        <v/>
      </c>
      <c r="AA924" t="str">
        <f>+IF($V924="","",IF(VLOOKUP(' Matrice Tarifaire NON AL'!$AK927,Feuil3!$A$4:$D$14,4,0)="Colis",' Matrice Tarifaire NON AL'!AN927,""))</f>
        <v/>
      </c>
      <c r="AC924" t="str">
        <f>+IF(V924="","",IF(VLOOKUP(' Matrice Tarifaire NON AL'!AK927,Feuil3!$A$4:$D$14,4,0)="Colis",IF(' Matrice Tarifaire NON AL'!AO927&gt;0,' Matrice Tarifaire NON AL'!AO927,""),""))</f>
        <v/>
      </c>
      <c r="AD924" t="str">
        <f t="shared" si="45"/>
        <v/>
      </c>
      <c r="AE924" t="str">
        <f>+IF(C924="","",' Matrice Tarifaire NON AL'!C927)</f>
        <v/>
      </c>
      <c r="AF924" t="str">
        <f>+IF(C924="","",' Matrice Tarifaire NON AL'!AQ927)</f>
        <v/>
      </c>
      <c r="AH924" t="str">
        <f>+IF(E924="","",' Matrice Tarifaire NON AL'!$U927)</f>
        <v/>
      </c>
      <c r="AI924" t="str">
        <f>+IF(F924="","",IF(' Matrice Tarifaire NON AL'!$V927="","",' Matrice Tarifaire NON AL'!$V927))</f>
        <v/>
      </c>
      <c r="AJ924" t="str">
        <f>+IF($C924="","",IF(' Matrice Tarifaire NON AL'!AZ927="","",' Matrice Tarifaire NON AL'!AZ927))</f>
        <v/>
      </c>
      <c r="AK924" t="str">
        <f>+IF($C924="","",IF(' Matrice Tarifaire NON AL'!BA927="","",' Matrice Tarifaire NON AL'!BA927))</f>
        <v/>
      </c>
      <c r="AL924" t="str">
        <f>+IF($C924="","",IF(' Matrice Tarifaire NON AL'!BB927="","",TEXT(' Matrice Tarifaire NON AL'!BB927,"0,0000")))</f>
        <v/>
      </c>
      <c r="AO924" t="str">
        <f>+IF($C924="","",IF(' Matrice Tarifaire NON AL'!BF927="","",TEXT(' Matrice Tarifaire NON AL'!BF927,"0,0000")))</f>
        <v/>
      </c>
      <c r="AP924" t="str">
        <f>+IF($C924="","",IF(' Matrice Tarifaire NON AL'!BG927="","",TEXT(' Matrice Tarifaire NON AL'!BG927,"0,0000")))</f>
        <v/>
      </c>
      <c r="AQ924" t="str">
        <f>+IF($C924="","",IF(' Matrice Tarifaire NON AL'!BH927="","",TEXT(' Matrice Tarifaire NON AL'!BH927,"0,0000")))</f>
        <v/>
      </c>
      <c r="AR924" t="str">
        <f>+IF($C924="","",IF(' Matrice Tarifaire NON AL'!BI927="","",TEXT(' Matrice Tarifaire NON AL'!BI927,"0,0000")))</f>
        <v/>
      </c>
      <c r="AS924" t="str">
        <f>+IF(C924="","",IF(' Matrice Tarifaire NON AL'!BJ927="","0",IF(' Matrice Tarifaire NON AL'!BJ927="","",' Matrice Tarifaire NON AL'!BJ927)))</f>
        <v/>
      </c>
      <c r="AT924" t="str">
        <f>+IF(C924="","",IF(' Matrice Tarifaire NON AL'!BK927="","",' Matrice Tarifaire NON AL'!$BK$6))</f>
        <v/>
      </c>
      <c r="AU924" t="str">
        <f>+IF(C924="","",IF(' Matrice Tarifaire NON AL'!BK927="","",TEXT(' Matrice Tarifaire NON AL'!BK927,"0,0000")))</f>
        <v/>
      </c>
      <c r="AV924" t="str">
        <f>+IF(C924="","",IF(' Matrice Tarifaire NON AL'!BL927="","",' Matrice Tarifaire NON AL'!$BL$6))</f>
        <v/>
      </c>
      <c r="AW924" t="str">
        <f>+IF(C924="","",IF(' Matrice Tarifaire NON AL'!BL927="","",TEXT(' Matrice Tarifaire NON AL'!BL927,"0,0000")))</f>
        <v/>
      </c>
      <c r="AX924" t="str">
        <f>+IF(C924="","",IF(' Matrice Tarifaire NON AL'!BM927="","",' Matrice Tarifaire NON AL'!$BM$6))</f>
        <v/>
      </c>
      <c r="AY924" t="str">
        <f>+IF(C924="","",IF(' Matrice Tarifaire NON AL'!BM927="","",TEXT(' Matrice Tarifaire NON AL'!BM927,"0,0000")))</f>
        <v/>
      </c>
      <c r="AZ924" t="str">
        <f>+IF(C924="","",IF(' Matrice Tarifaire NON AL'!BN927="","","Taxe DEEE"))</f>
        <v/>
      </c>
      <c r="BA924" t="str">
        <f>+IF(C924="","",IF(' Matrice Tarifaire NON AL'!BN927="","",TEXT(' Matrice Tarifaire NON AL'!BN927,"0,0000")))</f>
        <v/>
      </c>
      <c r="BD924" t="str">
        <f>+IF($C924="","",IF(' Matrice Tarifaire NON AL'!BR927="","",TEXT(' Matrice Tarifaire NON AL'!BR927,"0,000")))</f>
        <v/>
      </c>
      <c r="BE924" t="str">
        <f>+IF($C924="","",IF(' Matrice Tarifaire NON AL'!BS927="","",VALUE(TEXT(' Matrice Tarifaire NON AL'!BS927,"0,00"))))</f>
        <v/>
      </c>
      <c r="BF924" t="str">
        <f>+IF($C924="","",IF(' Matrice Tarifaire NON AL'!BY927="","",' Matrice Tarifaire NON AL'!BY927))</f>
        <v/>
      </c>
      <c r="BG924" t="str">
        <f>+IF(C924="","",IF(' Matrice Tarifaire NON AL'!AK927="Composant de Box","999",IF(' Matrice Tarifaire NON AL'!AP927&lt;&gt;"",' Matrice Tarifaire NON AL'!AP927,IF(' Matrice Tarifaire NON AL'!AO927&lt;&gt;"",' Matrice Tarifaire NON AL'!AO927,' Matrice Tarifaire NON AL'!AN927))))</f>
        <v/>
      </c>
    </row>
    <row r="925" spans="1:59" x14ac:dyDescent="0.25">
      <c r="A925" t="str">
        <f>+IF($C925="","",IF(' Matrice Tarifaire NON AL'!N928="","",IF(' Matrice Tarifaire NON AL'!N928=0,"GTIN A 0 - Ne doit pas être mis dans PRE REF",TEXT(' Matrice Tarifaire NON AL'!N928,"00000000000000"))))</f>
        <v/>
      </c>
      <c r="B925" t="str">
        <f>+IF(C925="","",IF(L925=172,4,VLOOKUP(' Matrice Tarifaire NON AL'!AK928,Feuil3!$A$4:$B$14,2,0)))</f>
        <v/>
      </c>
      <c r="C925" t="str">
        <f>+IF(' Matrice Tarifaire NON AL'!O928="","",SUBSTITUTE(' Matrice Tarifaire NON AL'!O928,"CHAR (10)"," "))</f>
        <v/>
      </c>
      <c r="D925" t="str">
        <f>+IF($C925="","",SUBSTITUTE(' Matrice Tarifaire NON AL'!P928,"CHAR (13)"," "))</f>
        <v/>
      </c>
      <c r="E925" t="str">
        <f t="shared" si="43"/>
        <v/>
      </c>
      <c r="F925" t="str">
        <f>+IF($C925="","",IF(' Matrice Tarifaire NON AL'!AX928="","Non",' Matrice Tarifaire NON AL'!AX928))</f>
        <v/>
      </c>
      <c r="G925" t="str">
        <f>+IF($C925="","",IF(' Matrice Tarifaire NON AL'!Q928="DOMEDIA","MDD",IF(' Matrice Tarifaire NON AL'!Q928="APTA","MDD",IF(' Matrice Tarifaire NON AL'!Q928="TOP BUDGET","Premier Prix","MN"))))</f>
        <v/>
      </c>
      <c r="H925" t="str">
        <f>+IF($C925="","",' Matrice Tarifaire NON AL'!Q928)</f>
        <v/>
      </c>
      <c r="K925" t="str">
        <f>+IF($C925="","",' Matrice Tarifaire NON AL'!X928)</f>
        <v/>
      </c>
      <c r="L925" t="str">
        <f>+IF($C925="","",' Matrice Tarifaire NON AL'!X928)</f>
        <v/>
      </c>
      <c r="M925" t="str">
        <f>+IF($C925="","",' Matrice Tarifaire NON AL'!Y928)</f>
        <v/>
      </c>
      <c r="N925" t="str">
        <f>+IF($C925="","",' Matrice Tarifaire NON AL'!Z928)</f>
        <v/>
      </c>
      <c r="P925" t="str">
        <f>+IF(C925="","",IF(' Matrice Tarifaire NON AL'!X928&lt;&gt;168,"Non",""))</f>
        <v/>
      </c>
      <c r="Q925" t="str">
        <f>+IF($C925="","",' Matrice Tarifaire NON AL'!T928)</f>
        <v/>
      </c>
      <c r="R925" t="str">
        <f>+IF($C925="","",IF(' Matrice Tarifaire NON AL'!R928="","",' Matrice Tarifaire NON AL'!R928))</f>
        <v/>
      </c>
      <c r="S925" t="str">
        <f>+IF($C925="","",LEFT(' Matrice Tarifaire NON AL'!W928,1))</f>
        <v/>
      </c>
      <c r="T925" t="str">
        <f>+IF($C925="","",LEFT(' Matrice Tarifaire NON AL'!AY928,3))</f>
        <v/>
      </c>
      <c r="U925" t="str">
        <f t="shared" si="44"/>
        <v/>
      </c>
      <c r="V925" t="str">
        <f>+IF(C925="","",IF(VLOOKUP(' Matrice Tarifaire NON AL'!AK928,Feuil3!A:F,6,0)="Box",IF(' Matrice Tarifaire NON AL'!AL928="Mono-Référence","Homogène",IF(' Matrice Tarifaire NON AL'!AL928="Multi-Références","Panaché","")),IF(' Matrice Tarifaire NON AL'!AK928="A la Pièce","Composant sans Colisage",IF(' Matrice Tarifaire NON AL'!AK928="Composant de Box","Composant sans Colisage","Homogène"))))</f>
        <v/>
      </c>
      <c r="W925" t="str">
        <f>+IF($V925="","",VLOOKUP(' Matrice Tarifaire NON AL'!AK928,Feuil3!$A$4:$E$14,5,0))</f>
        <v/>
      </c>
      <c r="Y925" t="str">
        <f>+IF($V925="","",IF(VLOOKUP(' Matrice Tarifaire NON AL'!$AK928,Feuil3!$A$4:$D$14,4,0)="Palette",' Matrice Tarifaire NON AL'!AN928,""))</f>
        <v/>
      </c>
      <c r="AA925" t="str">
        <f>+IF($V925="","",IF(VLOOKUP(' Matrice Tarifaire NON AL'!$AK928,Feuil3!$A$4:$D$14,4,0)="Colis",' Matrice Tarifaire NON AL'!AN928,""))</f>
        <v/>
      </c>
      <c r="AC925" t="str">
        <f>+IF(V925="","",IF(VLOOKUP(' Matrice Tarifaire NON AL'!AK928,Feuil3!$A$4:$D$14,4,0)="Colis",IF(' Matrice Tarifaire NON AL'!AO928&gt;0,' Matrice Tarifaire NON AL'!AO928,""),""))</f>
        <v/>
      </c>
      <c r="AD925" t="str">
        <f t="shared" si="45"/>
        <v/>
      </c>
      <c r="AE925" t="str">
        <f>+IF(C925="","",' Matrice Tarifaire NON AL'!C928)</f>
        <v/>
      </c>
      <c r="AF925" t="str">
        <f>+IF(C925="","",' Matrice Tarifaire NON AL'!AQ928)</f>
        <v/>
      </c>
      <c r="AH925" t="str">
        <f>+IF(E925="","",' Matrice Tarifaire NON AL'!$U928)</f>
        <v/>
      </c>
      <c r="AI925" t="str">
        <f>+IF(F925="","",IF(' Matrice Tarifaire NON AL'!$V928="","",' Matrice Tarifaire NON AL'!$V928))</f>
        <v/>
      </c>
      <c r="AJ925" t="str">
        <f>+IF($C925="","",IF(' Matrice Tarifaire NON AL'!AZ928="","",' Matrice Tarifaire NON AL'!AZ928))</f>
        <v/>
      </c>
      <c r="AK925" t="str">
        <f>+IF($C925="","",IF(' Matrice Tarifaire NON AL'!BA928="","",' Matrice Tarifaire NON AL'!BA928))</f>
        <v/>
      </c>
      <c r="AL925" t="str">
        <f>+IF($C925="","",IF(' Matrice Tarifaire NON AL'!BB928="","",TEXT(' Matrice Tarifaire NON AL'!BB928,"0,0000")))</f>
        <v/>
      </c>
      <c r="AO925" t="str">
        <f>+IF($C925="","",IF(' Matrice Tarifaire NON AL'!BF928="","",TEXT(' Matrice Tarifaire NON AL'!BF928,"0,0000")))</f>
        <v/>
      </c>
      <c r="AP925" t="str">
        <f>+IF($C925="","",IF(' Matrice Tarifaire NON AL'!BG928="","",TEXT(' Matrice Tarifaire NON AL'!BG928,"0,0000")))</f>
        <v/>
      </c>
      <c r="AQ925" t="str">
        <f>+IF($C925="","",IF(' Matrice Tarifaire NON AL'!BH928="","",TEXT(' Matrice Tarifaire NON AL'!BH928,"0,0000")))</f>
        <v/>
      </c>
      <c r="AR925" t="str">
        <f>+IF($C925="","",IF(' Matrice Tarifaire NON AL'!BI928="","",TEXT(' Matrice Tarifaire NON AL'!BI928,"0,0000")))</f>
        <v/>
      </c>
      <c r="AS925" t="str">
        <f>+IF(C925="","",IF(' Matrice Tarifaire NON AL'!BJ928="","0",IF(' Matrice Tarifaire NON AL'!BJ928="","",' Matrice Tarifaire NON AL'!BJ928)))</f>
        <v/>
      </c>
      <c r="AT925" t="str">
        <f>+IF(C925="","",IF(' Matrice Tarifaire NON AL'!BK928="","",' Matrice Tarifaire NON AL'!$BK$6))</f>
        <v/>
      </c>
      <c r="AU925" t="str">
        <f>+IF(C925="","",IF(' Matrice Tarifaire NON AL'!BK928="","",TEXT(' Matrice Tarifaire NON AL'!BK928,"0,0000")))</f>
        <v/>
      </c>
      <c r="AV925" t="str">
        <f>+IF(C925="","",IF(' Matrice Tarifaire NON AL'!BL928="","",' Matrice Tarifaire NON AL'!$BL$6))</f>
        <v/>
      </c>
      <c r="AW925" t="str">
        <f>+IF(C925="","",IF(' Matrice Tarifaire NON AL'!BL928="","",TEXT(' Matrice Tarifaire NON AL'!BL928,"0,0000")))</f>
        <v/>
      </c>
      <c r="AX925" t="str">
        <f>+IF(C925="","",IF(' Matrice Tarifaire NON AL'!BM928="","",' Matrice Tarifaire NON AL'!$BM$6))</f>
        <v/>
      </c>
      <c r="AY925" t="str">
        <f>+IF(C925="","",IF(' Matrice Tarifaire NON AL'!BM928="","",TEXT(' Matrice Tarifaire NON AL'!BM928,"0,0000")))</f>
        <v/>
      </c>
      <c r="AZ925" t="str">
        <f>+IF(C925="","",IF(' Matrice Tarifaire NON AL'!BN928="","","Taxe DEEE"))</f>
        <v/>
      </c>
      <c r="BA925" t="str">
        <f>+IF(C925="","",IF(' Matrice Tarifaire NON AL'!BN928="","",TEXT(' Matrice Tarifaire NON AL'!BN928,"0,0000")))</f>
        <v/>
      </c>
      <c r="BD925" t="str">
        <f>+IF($C925="","",IF(' Matrice Tarifaire NON AL'!BR928="","",TEXT(' Matrice Tarifaire NON AL'!BR928,"0,000")))</f>
        <v/>
      </c>
      <c r="BE925" t="str">
        <f>+IF($C925="","",IF(' Matrice Tarifaire NON AL'!BS928="","",VALUE(TEXT(' Matrice Tarifaire NON AL'!BS928,"0,00"))))</f>
        <v/>
      </c>
      <c r="BF925" t="str">
        <f>+IF($C925="","",IF(' Matrice Tarifaire NON AL'!BY928="","",' Matrice Tarifaire NON AL'!BY928))</f>
        <v/>
      </c>
      <c r="BG925" t="str">
        <f>+IF(C925="","",IF(' Matrice Tarifaire NON AL'!AK928="Composant de Box","999",IF(' Matrice Tarifaire NON AL'!AP928&lt;&gt;"",' Matrice Tarifaire NON AL'!AP928,IF(' Matrice Tarifaire NON AL'!AO928&lt;&gt;"",' Matrice Tarifaire NON AL'!AO928,' Matrice Tarifaire NON AL'!AN928))))</f>
        <v/>
      </c>
    </row>
    <row r="926" spans="1:59" x14ac:dyDescent="0.25">
      <c r="A926" t="str">
        <f>+IF($C926="","",IF(' Matrice Tarifaire NON AL'!N929="","",IF(' Matrice Tarifaire NON AL'!N929=0,"GTIN A 0 - Ne doit pas être mis dans PRE REF",TEXT(' Matrice Tarifaire NON AL'!N929,"00000000000000"))))</f>
        <v/>
      </c>
      <c r="B926" t="str">
        <f>+IF(C926="","",IF(L926=172,4,VLOOKUP(' Matrice Tarifaire NON AL'!AK929,Feuil3!$A$4:$B$14,2,0)))</f>
        <v/>
      </c>
      <c r="C926" t="str">
        <f>+IF(' Matrice Tarifaire NON AL'!O929="","",SUBSTITUTE(' Matrice Tarifaire NON AL'!O929,"CHAR (10)"," "))</f>
        <v/>
      </c>
      <c r="D926" t="str">
        <f>+IF($C926="","",SUBSTITUTE(' Matrice Tarifaire NON AL'!P929,"CHAR (13)"," "))</f>
        <v/>
      </c>
      <c r="E926" t="str">
        <f t="shared" si="43"/>
        <v/>
      </c>
      <c r="F926" t="str">
        <f>+IF($C926="","",IF(' Matrice Tarifaire NON AL'!AX929="","Non",' Matrice Tarifaire NON AL'!AX929))</f>
        <v/>
      </c>
      <c r="G926" t="str">
        <f>+IF($C926="","",IF(' Matrice Tarifaire NON AL'!Q929="DOMEDIA","MDD",IF(' Matrice Tarifaire NON AL'!Q929="APTA","MDD",IF(' Matrice Tarifaire NON AL'!Q929="TOP BUDGET","Premier Prix","MN"))))</f>
        <v/>
      </c>
      <c r="H926" t="str">
        <f>+IF($C926="","",' Matrice Tarifaire NON AL'!Q929)</f>
        <v/>
      </c>
      <c r="K926" t="str">
        <f>+IF($C926="","",' Matrice Tarifaire NON AL'!X929)</f>
        <v/>
      </c>
      <c r="L926" t="str">
        <f>+IF($C926="","",' Matrice Tarifaire NON AL'!X929)</f>
        <v/>
      </c>
      <c r="M926" t="str">
        <f>+IF($C926="","",' Matrice Tarifaire NON AL'!Y929)</f>
        <v/>
      </c>
      <c r="N926" t="str">
        <f>+IF($C926="","",' Matrice Tarifaire NON AL'!Z929)</f>
        <v/>
      </c>
      <c r="P926" t="str">
        <f>+IF(C926="","",IF(' Matrice Tarifaire NON AL'!X929&lt;&gt;168,"Non",""))</f>
        <v/>
      </c>
      <c r="Q926" t="str">
        <f>+IF($C926="","",' Matrice Tarifaire NON AL'!T929)</f>
        <v/>
      </c>
      <c r="R926" t="str">
        <f>+IF($C926="","",IF(' Matrice Tarifaire NON AL'!R929="","",' Matrice Tarifaire NON AL'!R929))</f>
        <v/>
      </c>
      <c r="S926" t="str">
        <f>+IF($C926="","",LEFT(' Matrice Tarifaire NON AL'!W929,1))</f>
        <v/>
      </c>
      <c r="T926" t="str">
        <f>+IF($C926="","",LEFT(' Matrice Tarifaire NON AL'!AY929,3))</f>
        <v/>
      </c>
      <c r="U926" t="str">
        <f t="shared" si="44"/>
        <v/>
      </c>
      <c r="V926" t="str">
        <f>+IF(C926="","",IF(VLOOKUP(' Matrice Tarifaire NON AL'!AK929,Feuil3!A:F,6,0)="Box",IF(' Matrice Tarifaire NON AL'!AL929="Mono-Référence","Homogène",IF(' Matrice Tarifaire NON AL'!AL929="Multi-Références","Panaché","")),IF(' Matrice Tarifaire NON AL'!AK929="A la Pièce","Composant sans Colisage",IF(' Matrice Tarifaire NON AL'!AK929="Composant de Box","Composant sans Colisage","Homogène"))))</f>
        <v/>
      </c>
      <c r="W926" t="str">
        <f>+IF($V926="","",VLOOKUP(' Matrice Tarifaire NON AL'!AK929,Feuil3!$A$4:$E$14,5,0))</f>
        <v/>
      </c>
      <c r="Y926" t="str">
        <f>+IF($V926="","",IF(VLOOKUP(' Matrice Tarifaire NON AL'!$AK929,Feuil3!$A$4:$D$14,4,0)="Palette",' Matrice Tarifaire NON AL'!AN929,""))</f>
        <v/>
      </c>
      <c r="AA926" t="str">
        <f>+IF($V926="","",IF(VLOOKUP(' Matrice Tarifaire NON AL'!$AK929,Feuil3!$A$4:$D$14,4,0)="Colis",' Matrice Tarifaire NON AL'!AN929,""))</f>
        <v/>
      </c>
      <c r="AC926" t="str">
        <f>+IF(V926="","",IF(VLOOKUP(' Matrice Tarifaire NON AL'!AK929,Feuil3!$A$4:$D$14,4,0)="Colis",IF(' Matrice Tarifaire NON AL'!AO929&gt;0,' Matrice Tarifaire NON AL'!AO929,""),""))</f>
        <v/>
      </c>
      <c r="AD926" t="str">
        <f t="shared" si="45"/>
        <v/>
      </c>
      <c r="AE926" t="str">
        <f>+IF(C926="","",' Matrice Tarifaire NON AL'!C929)</f>
        <v/>
      </c>
      <c r="AF926" t="str">
        <f>+IF(C926="","",' Matrice Tarifaire NON AL'!AQ929)</f>
        <v/>
      </c>
      <c r="AH926" t="str">
        <f>+IF(E926="","",' Matrice Tarifaire NON AL'!$U929)</f>
        <v/>
      </c>
      <c r="AI926" t="str">
        <f>+IF(F926="","",IF(' Matrice Tarifaire NON AL'!$V929="","",' Matrice Tarifaire NON AL'!$V929))</f>
        <v/>
      </c>
      <c r="AJ926" t="str">
        <f>+IF($C926="","",IF(' Matrice Tarifaire NON AL'!AZ929="","",' Matrice Tarifaire NON AL'!AZ929))</f>
        <v/>
      </c>
      <c r="AK926" t="str">
        <f>+IF($C926="","",IF(' Matrice Tarifaire NON AL'!BA929="","",' Matrice Tarifaire NON AL'!BA929))</f>
        <v/>
      </c>
      <c r="AL926" t="str">
        <f>+IF($C926="","",IF(' Matrice Tarifaire NON AL'!BB929="","",TEXT(' Matrice Tarifaire NON AL'!BB929,"0,0000")))</f>
        <v/>
      </c>
      <c r="AO926" t="str">
        <f>+IF($C926="","",IF(' Matrice Tarifaire NON AL'!BF929="","",TEXT(' Matrice Tarifaire NON AL'!BF929,"0,0000")))</f>
        <v/>
      </c>
      <c r="AP926" t="str">
        <f>+IF($C926="","",IF(' Matrice Tarifaire NON AL'!BG929="","",TEXT(' Matrice Tarifaire NON AL'!BG929,"0,0000")))</f>
        <v/>
      </c>
      <c r="AQ926" t="str">
        <f>+IF($C926="","",IF(' Matrice Tarifaire NON AL'!BH929="","",TEXT(' Matrice Tarifaire NON AL'!BH929,"0,0000")))</f>
        <v/>
      </c>
      <c r="AR926" t="str">
        <f>+IF($C926="","",IF(' Matrice Tarifaire NON AL'!BI929="","",TEXT(' Matrice Tarifaire NON AL'!BI929,"0,0000")))</f>
        <v/>
      </c>
      <c r="AS926" t="str">
        <f>+IF(C926="","",IF(' Matrice Tarifaire NON AL'!BJ929="","0",IF(' Matrice Tarifaire NON AL'!BJ929="","",' Matrice Tarifaire NON AL'!BJ929)))</f>
        <v/>
      </c>
      <c r="AT926" t="str">
        <f>+IF(C926="","",IF(' Matrice Tarifaire NON AL'!BK929="","",' Matrice Tarifaire NON AL'!$BK$6))</f>
        <v/>
      </c>
      <c r="AU926" t="str">
        <f>+IF(C926="","",IF(' Matrice Tarifaire NON AL'!BK929="","",TEXT(' Matrice Tarifaire NON AL'!BK929,"0,0000")))</f>
        <v/>
      </c>
      <c r="AV926" t="str">
        <f>+IF(C926="","",IF(' Matrice Tarifaire NON AL'!BL929="","",' Matrice Tarifaire NON AL'!$BL$6))</f>
        <v/>
      </c>
      <c r="AW926" t="str">
        <f>+IF(C926="","",IF(' Matrice Tarifaire NON AL'!BL929="","",TEXT(' Matrice Tarifaire NON AL'!BL929,"0,0000")))</f>
        <v/>
      </c>
      <c r="AX926" t="str">
        <f>+IF(C926="","",IF(' Matrice Tarifaire NON AL'!BM929="","",' Matrice Tarifaire NON AL'!$BM$6))</f>
        <v/>
      </c>
      <c r="AY926" t="str">
        <f>+IF(C926="","",IF(' Matrice Tarifaire NON AL'!BM929="","",TEXT(' Matrice Tarifaire NON AL'!BM929,"0,0000")))</f>
        <v/>
      </c>
      <c r="AZ926" t="str">
        <f>+IF(C926="","",IF(' Matrice Tarifaire NON AL'!BN929="","","Taxe DEEE"))</f>
        <v/>
      </c>
      <c r="BA926" t="str">
        <f>+IF(C926="","",IF(' Matrice Tarifaire NON AL'!BN929="","",TEXT(' Matrice Tarifaire NON AL'!BN929,"0,0000")))</f>
        <v/>
      </c>
      <c r="BD926" t="str">
        <f>+IF($C926="","",IF(' Matrice Tarifaire NON AL'!BR929="","",TEXT(' Matrice Tarifaire NON AL'!BR929,"0,000")))</f>
        <v/>
      </c>
      <c r="BE926" t="str">
        <f>+IF($C926="","",IF(' Matrice Tarifaire NON AL'!BS929="","",VALUE(TEXT(' Matrice Tarifaire NON AL'!BS929,"0,00"))))</f>
        <v/>
      </c>
      <c r="BF926" t="str">
        <f>+IF($C926="","",IF(' Matrice Tarifaire NON AL'!BY929="","",' Matrice Tarifaire NON AL'!BY929))</f>
        <v/>
      </c>
      <c r="BG926" t="str">
        <f>+IF(C926="","",IF(' Matrice Tarifaire NON AL'!AK929="Composant de Box","999",IF(' Matrice Tarifaire NON AL'!AP929&lt;&gt;"",' Matrice Tarifaire NON AL'!AP929,IF(' Matrice Tarifaire NON AL'!AO929&lt;&gt;"",' Matrice Tarifaire NON AL'!AO929,' Matrice Tarifaire NON AL'!AN929))))</f>
        <v/>
      </c>
    </row>
    <row r="927" spans="1:59" x14ac:dyDescent="0.25">
      <c r="A927" t="str">
        <f>+IF($C927="","",IF(' Matrice Tarifaire NON AL'!N930="","",IF(' Matrice Tarifaire NON AL'!N930=0,"GTIN A 0 - Ne doit pas être mis dans PRE REF",TEXT(' Matrice Tarifaire NON AL'!N930,"00000000000000"))))</f>
        <v/>
      </c>
      <c r="B927" t="str">
        <f>+IF(C927="","",IF(L927=172,4,VLOOKUP(' Matrice Tarifaire NON AL'!AK930,Feuil3!$A$4:$B$14,2,0)))</f>
        <v/>
      </c>
      <c r="C927" t="str">
        <f>+IF(' Matrice Tarifaire NON AL'!O930="","",SUBSTITUTE(' Matrice Tarifaire NON AL'!O930,"CHAR (10)"," "))</f>
        <v/>
      </c>
      <c r="D927" t="str">
        <f>+IF($C927="","",SUBSTITUTE(' Matrice Tarifaire NON AL'!P930,"CHAR (13)"," "))</f>
        <v/>
      </c>
      <c r="E927" t="str">
        <f t="shared" si="43"/>
        <v/>
      </c>
      <c r="F927" t="str">
        <f>+IF($C927="","",IF(' Matrice Tarifaire NON AL'!AX930="","Non",' Matrice Tarifaire NON AL'!AX930))</f>
        <v/>
      </c>
      <c r="G927" t="str">
        <f>+IF($C927="","",IF(' Matrice Tarifaire NON AL'!Q930="DOMEDIA","MDD",IF(' Matrice Tarifaire NON AL'!Q930="APTA","MDD",IF(' Matrice Tarifaire NON AL'!Q930="TOP BUDGET","Premier Prix","MN"))))</f>
        <v/>
      </c>
      <c r="H927" t="str">
        <f>+IF($C927="","",' Matrice Tarifaire NON AL'!Q930)</f>
        <v/>
      </c>
      <c r="K927" t="str">
        <f>+IF($C927="","",' Matrice Tarifaire NON AL'!X930)</f>
        <v/>
      </c>
      <c r="L927" t="str">
        <f>+IF($C927="","",' Matrice Tarifaire NON AL'!X930)</f>
        <v/>
      </c>
      <c r="M927" t="str">
        <f>+IF($C927="","",' Matrice Tarifaire NON AL'!Y930)</f>
        <v/>
      </c>
      <c r="N927" t="str">
        <f>+IF($C927="","",' Matrice Tarifaire NON AL'!Z930)</f>
        <v/>
      </c>
      <c r="P927" t="str">
        <f>+IF(C927="","",IF(' Matrice Tarifaire NON AL'!X930&lt;&gt;168,"Non",""))</f>
        <v/>
      </c>
      <c r="Q927" t="str">
        <f>+IF($C927="","",' Matrice Tarifaire NON AL'!T930)</f>
        <v/>
      </c>
      <c r="R927" t="str">
        <f>+IF($C927="","",IF(' Matrice Tarifaire NON AL'!R930="","",' Matrice Tarifaire NON AL'!R930))</f>
        <v/>
      </c>
      <c r="S927" t="str">
        <f>+IF($C927="","",LEFT(' Matrice Tarifaire NON AL'!W930,1))</f>
        <v/>
      </c>
      <c r="T927" t="str">
        <f>+IF($C927="","",LEFT(' Matrice Tarifaire NON AL'!AY930,3))</f>
        <v/>
      </c>
      <c r="U927" t="str">
        <f t="shared" si="44"/>
        <v/>
      </c>
      <c r="V927" t="str">
        <f>+IF(C927="","",IF(VLOOKUP(' Matrice Tarifaire NON AL'!AK930,Feuil3!A:F,6,0)="Box",IF(' Matrice Tarifaire NON AL'!AL930="Mono-Référence","Homogène",IF(' Matrice Tarifaire NON AL'!AL930="Multi-Références","Panaché","")),IF(' Matrice Tarifaire NON AL'!AK930="A la Pièce","Composant sans Colisage",IF(' Matrice Tarifaire NON AL'!AK930="Composant de Box","Composant sans Colisage","Homogène"))))</f>
        <v/>
      </c>
      <c r="W927" t="str">
        <f>+IF($V927="","",VLOOKUP(' Matrice Tarifaire NON AL'!AK930,Feuil3!$A$4:$E$14,5,0))</f>
        <v/>
      </c>
      <c r="Y927" t="str">
        <f>+IF($V927="","",IF(VLOOKUP(' Matrice Tarifaire NON AL'!$AK930,Feuil3!$A$4:$D$14,4,0)="Palette",' Matrice Tarifaire NON AL'!AN930,""))</f>
        <v/>
      </c>
      <c r="AA927" t="str">
        <f>+IF($V927="","",IF(VLOOKUP(' Matrice Tarifaire NON AL'!$AK930,Feuil3!$A$4:$D$14,4,0)="Colis",' Matrice Tarifaire NON AL'!AN930,""))</f>
        <v/>
      </c>
      <c r="AC927" t="str">
        <f>+IF(V927="","",IF(VLOOKUP(' Matrice Tarifaire NON AL'!AK930,Feuil3!$A$4:$D$14,4,0)="Colis",IF(' Matrice Tarifaire NON AL'!AO930&gt;0,' Matrice Tarifaire NON AL'!AO930,""),""))</f>
        <v/>
      </c>
      <c r="AD927" t="str">
        <f t="shared" si="45"/>
        <v/>
      </c>
      <c r="AE927" t="str">
        <f>+IF(C927="","",' Matrice Tarifaire NON AL'!C930)</f>
        <v/>
      </c>
      <c r="AF927" t="str">
        <f>+IF(C927="","",' Matrice Tarifaire NON AL'!AQ930)</f>
        <v/>
      </c>
      <c r="AH927" t="str">
        <f>+IF(E927="","",' Matrice Tarifaire NON AL'!$U930)</f>
        <v/>
      </c>
      <c r="AI927" t="str">
        <f>+IF(F927="","",IF(' Matrice Tarifaire NON AL'!$V930="","",' Matrice Tarifaire NON AL'!$V930))</f>
        <v/>
      </c>
      <c r="AJ927" t="str">
        <f>+IF($C927="","",IF(' Matrice Tarifaire NON AL'!AZ930="","",' Matrice Tarifaire NON AL'!AZ930))</f>
        <v/>
      </c>
      <c r="AK927" t="str">
        <f>+IF($C927="","",IF(' Matrice Tarifaire NON AL'!BA930="","",' Matrice Tarifaire NON AL'!BA930))</f>
        <v/>
      </c>
      <c r="AL927" t="str">
        <f>+IF($C927="","",IF(' Matrice Tarifaire NON AL'!BB930="","",TEXT(' Matrice Tarifaire NON AL'!BB930,"0,0000")))</f>
        <v/>
      </c>
      <c r="AO927" t="str">
        <f>+IF($C927="","",IF(' Matrice Tarifaire NON AL'!BF930="","",TEXT(' Matrice Tarifaire NON AL'!BF930,"0,0000")))</f>
        <v/>
      </c>
      <c r="AP927" t="str">
        <f>+IF($C927="","",IF(' Matrice Tarifaire NON AL'!BG930="","",TEXT(' Matrice Tarifaire NON AL'!BG930,"0,0000")))</f>
        <v/>
      </c>
      <c r="AQ927" t="str">
        <f>+IF($C927="","",IF(' Matrice Tarifaire NON AL'!BH930="","",TEXT(' Matrice Tarifaire NON AL'!BH930,"0,0000")))</f>
        <v/>
      </c>
      <c r="AR927" t="str">
        <f>+IF($C927="","",IF(' Matrice Tarifaire NON AL'!BI930="","",TEXT(' Matrice Tarifaire NON AL'!BI930,"0,0000")))</f>
        <v/>
      </c>
      <c r="AS927" t="str">
        <f>+IF(C927="","",IF(' Matrice Tarifaire NON AL'!BJ930="","0",IF(' Matrice Tarifaire NON AL'!BJ930="","",' Matrice Tarifaire NON AL'!BJ930)))</f>
        <v/>
      </c>
      <c r="AT927" t="str">
        <f>+IF(C927="","",IF(' Matrice Tarifaire NON AL'!BK930="","",' Matrice Tarifaire NON AL'!$BK$6))</f>
        <v/>
      </c>
      <c r="AU927" t="str">
        <f>+IF(C927="","",IF(' Matrice Tarifaire NON AL'!BK930="","",TEXT(' Matrice Tarifaire NON AL'!BK930,"0,0000")))</f>
        <v/>
      </c>
      <c r="AV927" t="str">
        <f>+IF(C927="","",IF(' Matrice Tarifaire NON AL'!BL930="","",' Matrice Tarifaire NON AL'!$BL$6))</f>
        <v/>
      </c>
      <c r="AW927" t="str">
        <f>+IF(C927="","",IF(' Matrice Tarifaire NON AL'!BL930="","",TEXT(' Matrice Tarifaire NON AL'!BL930,"0,0000")))</f>
        <v/>
      </c>
      <c r="AX927" t="str">
        <f>+IF(C927="","",IF(' Matrice Tarifaire NON AL'!BM930="","",' Matrice Tarifaire NON AL'!$BM$6))</f>
        <v/>
      </c>
      <c r="AY927" t="str">
        <f>+IF(C927="","",IF(' Matrice Tarifaire NON AL'!BM930="","",TEXT(' Matrice Tarifaire NON AL'!BM930,"0,0000")))</f>
        <v/>
      </c>
      <c r="AZ927" t="str">
        <f>+IF(C927="","",IF(' Matrice Tarifaire NON AL'!BN930="","","Taxe DEEE"))</f>
        <v/>
      </c>
      <c r="BA927" t="str">
        <f>+IF(C927="","",IF(' Matrice Tarifaire NON AL'!BN930="","",TEXT(' Matrice Tarifaire NON AL'!BN930,"0,0000")))</f>
        <v/>
      </c>
      <c r="BD927" t="str">
        <f>+IF($C927="","",IF(' Matrice Tarifaire NON AL'!BR930="","",TEXT(' Matrice Tarifaire NON AL'!BR930,"0,000")))</f>
        <v/>
      </c>
      <c r="BE927" t="str">
        <f>+IF($C927="","",IF(' Matrice Tarifaire NON AL'!BS930="","",VALUE(TEXT(' Matrice Tarifaire NON AL'!BS930,"0,00"))))</f>
        <v/>
      </c>
      <c r="BF927" t="str">
        <f>+IF($C927="","",IF(' Matrice Tarifaire NON AL'!BY930="","",' Matrice Tarifaire NON AL'!BY930))</f>
        <v/>
      </c>
      <c r="BG927" t="str">
        <f>+IF(C927="","",IF(' Matrice Tarifaire NON AL'!AK930="Composant de Box","999",IF(' Matrice Tarifaire NON AL'!AP930&lt;&gt;"",' Matrice Tarifaire NON AL'!AP930,IF(' Matrice Tarifaire NON AL'!AO930&lt;&gt;"",' Matrice Tarifaire NON AL'!AO930,' Matrice Tarifaire NON AL'!AN930))))</f>
        <v/>
      </c>
    </row>
    <row r="928" spans="1:59" x14ac:dyDescent="0.25">
      <c r="A928" t="str">
        <f>+IF($C928="","",IF(' Matrice Tarifaire NON AL'!N931="","",IF(' Matrice Tarifaire NON AL'!N931=0,"GTIN A 0 - Ne doit pas être mis dans PRE REF",TEXT(' Matrice Tarifaire NON AL'!N931,"00000000000000"))))</f>
        <v/>
      </c>
      <c r="B928" t="str">
        <f>+IF(C928="","",IF(L928=172,4,VLOOKUP(' Matrice Tarifaire NON AL'!AK931,Feuil3!$A$4:$B$14,2,0)))</f>
        <v/>
      </c>
      <c r="C928" t="str">
        <f>+IF(' Matrice Tarifaire NON AL'!O931="","",SUBSTITUTE(' Matrice Tarifaire NON AL'!O931,"CHAR (10)"," "))</f>
        <v/>
      </c>
      <c r="D928" t="str">
        <f>+IF($C928="","",SUBSTITUTE(' Matrice Tarifaire NON AL'!P931,"CHAR (13)"," "))</f>
        <v/>
      </c>
      <c r="E928" t="str">
        <f t="shared" si="43"/>
        <v/>
      </c>
      <c r="F928" t="str">
        <f>+IF($C928="","",IF(' Matrice Tarifaire NON AL'!AX931="","Non",' Matrice Tarifaire NON AL'!AX931))</f>
        <v/>
      </c>
      <c r="G928" t="str">
        <f>+IF($C928="","",IF(' Matrice Tarifaire NON AL'!Q931="DOMEDIA","MDD",IF(' Matrice Tarifaire NON AL'!Q931="APTA","MDD",IF(' Matrice Tarifaire NON AL'!Q931="TOP BUDGET","Premier Prix","MN"))))</f>
        <v/>
      </c>
      <c r="H928" t="str">
        <f>+IF($C928="","",' Matrice Tarifaire NON AL'!Q931)</f>
        <v/>
      </c>
      <c r="K928" t="str">
        <f>+IF($C928="","",' Matrice Tarifaire NON AL'!X931)</f>
        <v/>
      </c>
      <c r="L928" t="str">
        <f>+IF($C928="","",' Matrice Tarifaire NON AL'!X931)</f>
        <v/>
      </c>
      <c r="M928" t="str">
        <f>+IF($C928="","",' Matrice Tarifaire NON AL'!Y931)</f>
        <v/>
      </c>
      <c r="N928" t="str">
        <f>+IF($C928="","",' Matrice Tarifaire NON AL'!Z931)</f>
        <v/>
      </c>
      <c r="P928" t="str">
        <f>+IF(C928="","",IF(' Matrice Tarifaire NON AL'!X931&lt;&gt;168,"Non",""))</f>
        <v/>
      </c>
      <c r="Q928" t="str">
        <f>+IF($C928="","",' Matrice Tarifaire NON AL'!T931)</f>
        <v/>
      </c>
      <c r="R928" t="str">
        <f>+IF($C928="","",IF(' Matrice Tarifaire NON AL'!R931="","",' Matrice Tarifaire NON AL'!R931))</f>
        <v/>
      </c>
      <c r="S928" t="str">
        <f>+IF($C928="","",LEFT(' Matrice Tarifaire NON AL'!W931,1))</f>
        <v/>
      </c>
      <c r="T928" t="str">
        <f>+IF($C928="","",LEFT(' Matrice Tarifaire NON AL'!AY931,3))</f>
        <v/>
      </c>
      <c r="U928" t="str">
        <f t="shared" si="44"/>
        <v/>
      </c>
      <c r="V928" t="str">
        <f>+IF(C928="","",IF(VLOOKUP(' Matrice Tarifaire NON AL'!AK931,Feuil3!A:F,6,0)="Box",IF(' Matrice Tarifaire NON AL'!AL931="Mono-Référence","Homogène",IF(' Matrice Tarifaire NON AL'!AL931="Multi-Références","Panaché","")),IF(' Matrice Tarifaire NON AL'!AK931="A la Pièce","Composant sans Colisage",IF(' Matrice Tarifaire NON AL'!AK931="Composant de Box","Composant sans Colisage","Homogène"))))</f>
        <v/>
      </c>
      <c r="W928" t="str">
        <f>+IF($V928="","",VLOOKUP(' Matrice Tarifaire NON AL'!AK931,Feuil3!$A$4:$E$14,5,0))</f>
        <v/>
      </c>
      <c r="Y928" t="str">
        <f>+IF($V928="","",IF(VLOOKUP(' Matrice Tarifaire NON AL'!$AK931,Feuil3!$A$4:$D$14,4,0)="Palette",' Matrice Tarifaire NON AL'!AN931,""))</f>
        <v/>
      </c>
      <c r="AA928" t="str">
        <f>+IF($V928="","",IF(VLOOKUP(' Matrice Tarifaire NON AL'!$AK931,Feuil3!$A$4:$D$14,4,0)="Colis",' Matrice Tarifaire NON AL'!AN931,""))</f>
        <v/>
      </c>
      <c r="AC928" t="str">
        <f>+IF(V928="","",IF(VLOOKUP(' Matrice Tarifaire NON AL'!AK931,Feuil3!$A$4:$D$14,4,0)="Colis",IF(' Matrice Tarifaire NON AL'!AO931&gt;0,' Matrice Tarifaire NON AL'!AO931,""),""))</f>
        <v/>
      </c>
      <c r="AD928" t="str">
        <f t="shared" si="45"/>
        <v/>
      </c>
      <c r="AE928" t="str">
        <f>+IF(C928="","",' Matrice Tarifaire NON AL'!C931)</f>
        <v/>
      </c>
      <c r="AF928" t="str">
        <f>+IF(C928="","",' Matrice Tarifaire NON AL'!AQ931)</f>
        <v/>
      </c>
      <c r="AH928" t="str">
        <f>+IF(E928="","",' Matrice Tarifaire NON AL'!$U931)</f>
        <v/>
      </c>
      <c r="AI928" t="str">
        <f>+IF(F928="","",IF(' Matrice Tarifaire NON AL'!$V931="","",' Matrice Tarifaire NON AL'!$V931))</f>
        <v/>
      </c>
      <c r="AJ928" t="str">
        <f>+IF($C928="","",IF(' Matrice Tarifaire NON AL'!AZ931="","",' Matrice Tarifaire NON AL'!AZ931))</f>
        <v/>
      </c>
      <c r="AK928" t="str">
        <f>+IF($C928="","",IF(' Matrice Tarifaire NON AL'!BA931="","",' Matrice Tarifaire NON AL'!BA931))</f>
        <v/>
      </c>
      <c r="AL928" t="str">
        <f>+IF($C928="","",IF(' Matrice Tarifaire NON AL'!BB931="","",TEXT(' Matrice Tarifaire NON AL'!BB931,"0,0000")))</f>
        <v/>
      </c>
      <c r="AO928" t="str">
        <f>+IF($C928="","",IF(' Matrice Tarifaire NON AL'!BF931="","",TEXT(' Matrice Tarifaire NON AL'!BF931,"0,0000")))</f>
        <v/>
      </c>
      <c r="AP928" t="str">
        <f>+IF($C928="","",IF(' Matrice Tarifaire NON AL'!BG931="","",TEXT(' Matrice Tarifaire NON AL'!BG931,"0,0000")))</f>
        <v/>
      </c>
      <c r="AQ928" t="str">
        <f>+IF($C928="","",IF(' Matrice Tarifaire NON AL'!BH931="","",TEXT(' Matrice Tarifaire NON AL'!BH931,"0,0000")))</f>
        <v/>
      </c>
      <c r="AR928" t="str">
        <f>+IF($C928="","",IF(' Matrice Tarifaire NON AL'!BI931="","",TEXT(' Matrice Tarifaire NON AL'!BI931,"0,0000")))</f>
        <v/>
      </c>
      <c r="AS928" t="str">
        <f>+IF(C928="","",IF(' Matrice Tarifaire NON AL'!BJ931="","0",IF(' Matrice Tarifaire NON AL'!BJ931="","",' Matrice Tarifaire NON AL'!BJ931)))</f>
        <v/>
      </c>
      <c r="AT928" t="str">
        <f>+IF(C928="","",IF(' Matrice Tarifaire NON AL'!BK931="","",' Matrice Tarifaire NON AL'!$BK$6))</f>
        <v/>
      </c>
      <c r="AU928" t="str">
        <f>+IF(C928="","",IF(' Matrice Tarifaire NON AL'!BK931="","",TEXT(' Matrice Tarifaire NON AL'!BK931,"0,0000")))</f>
        <v/>
      </c>
      <c r="AV928" t="str">
        <f>+IF(C928="","",IF(' Matrice Tarifaire NON AL'!BL931="","",' Matrice Tarifaire NON AL'!$BL$6))</f>
        <v/>
      </c>
      <c r="AW928" t="str">
        <f>+IF(C928="","",IF(' Matrice Tarifaire NON AL'!BL931="","",TEXT(' Matrice Tarifaire NON AL'!BL931,"0,0000")))</f>
        <v/>
      </c>
      <c r="AX928" t="str">
        <f>+IF(C928="","",IF(' Matrice Tarifaire NON AL'!BM931="","",' Matrice Tarifaire NON AL'!$BM$6))</f>
        <v/>
      </c>
      <c r="AY928" t="str">
        <f>+IF(C928="","",IF(' Matrice Tarifaire NON AL'!BM931="","",TEXT(' Matrice Tarifaire NON AL'!BM931,"0,0000")))</f>
        <v/>
      </c>
      <c r="AZ928" t="str">
        <f>+IF(C928="","",IF(' Matrice Tarifaire NON AL'!BN931="","","Taxe DEEE"))</f>
        <v/>
      </c>
      <c r="BA928" t="str">
        <f>+IF(C928="","",IF(' Matrice Tarifaire NON AL'!BN931="","",TEXT(' Matrice Tarifaire NON AL'!BN931,"0,0000")))</f>
        <v/>
      </c>
      <c r="BD928" t="str">
        <f>+IF($C928="","",IF(' Matrice Tarifaire NON AL'!BR931="","",TEXT(' Matrice Tarifaire NON AL'!BR931,"0,000")))</f>
        <v/>
      </c>
      <c r="BE928" t="str">
        <f>+IF($C928="","",IF(' Matrice Tarifaire NON AL'!BS931="","",VALUE(TEXT(' Matrice Tarifaire NON AL'!BS931,"0,00"))))</f>
        <v/>
      </c>
      <c r="BF928" t="str">
        <f>+IF($C928="","",IF(' Matrice Tarifaire NON AL'!BY931="","",' Matrice Tarifaire NON AL'!BY931))</f>
        <v/>
      </c>
      <c r="BG928" t="str">
        <f>+IF(C928="","",IF(' Matrice Tarifaire NON AL'!AK931="Composant de Box","999",IF(' Matrice Tarifaire NON AL'!AP931&lt;&gt;"",' Matrice Tarifaire NON AL'!AP931,IF(' Matrice Tarifaire NON AL'!AO931&lt;&gt;"",' Matrice Tarifaire NON AL'!AO931,' Matrice Tarifaire NON AL'!AN931))))</f>
        <v/>
      </c>
    </row>
    <row r="929" spans="1:59" x14ac:dyDescent="0.25">
      <c r="A929" t="str">
        <f>+IF($C929="","",IF(' Matrice Tarifaire NON AL'!N932="","",IF(' Matrice Tarifaire NON AL'!N932=0,"GTIN A 0 - Ne doit pas être mis dans PRE REF",TEXT(' Matrice Tarifaire NON AL'!N932,"00000000000000"))))</f>
        <v/>
      </c>
      <c r="B929" t="str">
        <f>+IF(C929="","",IF(L929=172,4,VLOOKUP(' Matrice Tarifaire NON AL'!AK932,Feuil3!$A$4:$B$14,2,0)))</f>
        <v/>
      </c>
      <c r="C929" t="str">
        <f>+IF(' Matrice Tarifaire NON AL'!O932="","",SUBSTITUTE(' Matrice Tarifaire NON AL'!O932,"CHAR (10)"," "))</f>
        <v/>
      </c>
      <c r="D929" t="str">
        <f>+IF($C929="","",SUBSTITUTE(' Matrice Tarifaire NON AL'!P932,"CHAR (13)"," "))</f>
        <v/>
      </c>
      <c r="E929" t="str">
        <f t="shared" si="43"/>
        <v/>
      </c>
      <c r="F929" t="str">
        <f>+IF($C929="","",IF(' Matrice Tarifaire NON AL'!AX932="","Non",' Matrice Tarifaire NON AL'!AX932))</f>
        <v/>
      </c>
      <c r="G929" t="str">
        <f>+IF($C929="","",IF(' Matrice Tarifaire NON AL'!Q932="DOMEDIA","MDD",IF(' Matrice Tarifaire NON AL'!Q932="APTA","MDD",IF(' Matrice Tarifaire NON AL'!Q932="TOP BUDGET","Premier Prix","MN"))))</f>
        <v/>
      </c>
      <c r="H929" t="str">
        <f>+IF($C929="","",' Matrice Tarifaire NON AL'!Q932)</f>
        <v/>
      </c>
      <c r="K929" t="str">
        <f>+IF($C929="","",' Matrice Tarifaire NON AL'!X932)</f>
        <v/>
      </c>
      <c r="L929" t="str">
        <f>+IF($C929="","",' Matrice Tarifaire NON AL'!X932)</f>
        <v/>
      </c>
      <c r="M929" t="str">
        <f>+IF($C929="","",' Matrice Tarifaire NON AL'!Y932)</f>
        <v/>
      </c>
      <c r="N929" t="str">
        <f>+IF($C929="","",' Matrice Tarifaire NON AL'!Z932)</f>
        <v/>
      </c>
      <c r="P929" t="str">
        <f>+IF(C929="","",IF(' Matrice Tarifaire NON AL'!X932&lt;&gt;168,"Non",""))</f>
        <v/>
      </c>
      <c r="Q929" t="str">
        <f>+IF($C929="","",' Matrice Tarifaire NON AL'!T932)</f>
        <v/>
      </c>
      <c r="R929" t="str">
        <f>+IF($C929="","",IF(' Matrice Tarifaire NON AL'!R932="","",' Matrice Tarifaire NON AL'!R932))</f>
        <v/>
      </c>
      <c r="S929" t="str">
        <f>+IF($C929="","",LEFT(' Matrice Tarifaire NON AL'!W932,1))</f>
        <v/>
      </c>
      <c r="T929" t="str">
        <f>+IF($C929="","",LEFT(' Matrice Tarifaire NON AL'!AY932,3))</f>
        <v/>
      </c>
      <c r="U929" t="str">
        <f t="shared" si="44"/>
        <v/>
      </c>
      <c r="V929" t="str">
        <f>+IF(C929="","",IF(VLOOKUP(' Matrice Tarifaire NON AL'!AK932,Feuil3!A:F,6,0)="Box",IF(' Matrice Tarifaire NON AL'!AL932="Mono-Référence","Homogène",IF(' Matrice Tarifaire NON AL'!AL932="Multi-Références","Panaché","")),IF(' Matrice Tarifaire NON AL'!AK932="A la Pièce","Composant sans Colisage",IF(' Matrice Tarifaire NON AL'!AK932="Composant de Box","Composant sans Colisage","Homogène"))))</f>
        <v/>
      </c>
      <c r="W929" t="str">
        <f>+IF($V929="","",VLOOKUP(' Matrice Tarifaire NON AL'!AK932,Feuil3!$A$4:$E$14,5,0))</f>
        <v/>
      </c>
      <c r="Y929" t="str">
        <f>+IF($V929="","",IF(VLOOKUP(' Matrice Tarifaire NON AL'!$AK932,Feuil3!$A$4:$D$14,4,0)="Palette",' Matrice Tarifaire NON AL'!AN932,""))</f>
        <v/>
      </c>
      <c r="AA929" t="str">
        <f>+IF($V929="","",IF(VLOOKUP(' Matrice Tarifaire NON AL'!$AK932,Feuil3!$A$4:$D$14,4,0)="Colis",' Matrice Tarifaire NON AL'!AN932,""))</f>
        <v/>
      </c>
      <c r="AC929" t="str">
        <f>+IF(V929="","",IF(VLOOKUP(' Matrice Tarifaire NON AL'!AK932,Feuil3!$A$4:$D$14,4,0)="Colis",IF(' Matrice Tarifaire NON AL'!AO932&gt;0,' Matrice Tarifaire NON AL'!AO932,""),""))</f>
        <v/>
      </c>
      <c r="AD929" t="str">
        <f t="shared" si="45"/>
        <v/>
      </c>
      <c r="AE929" t="str">
        <f>+IF(C929="","",' Matrice Tarifaire NON AL'!C932)</f>
        <v/>
      </c>
      <c r="AF929" t="str">
        <f>+IF(C929="","",' Matrice Tarifaire NON AL'!AQ932)</f>
        <v/>
      </c>
      <c r="AH929" t="str">
        <f>+IF(E929="","",' Matrice Tarifaire NON AL'!$U932)</f>
        <v/>
      </c>
      <c r="AI929" t="str">
        <f>+IF(F929="","",IF(' Matrice Tarifaire NON AL'!$V932="","",' Matrice Tarifaire NON AL'!$V932))</f>
        <v/>
      </c>
      <c r="AJ929" t="str">
        <f>+IF($C929="","",IF(' Matrice Tarifaire NON AL'!AZ932="","",' Matrice Tarifaire NON AL'!AZ932))</f>
        <v/>
      </c>
      <c r="AK929" t="str">
        <f>+IF($C929="","",IF(' Matrice Tarifaire NON AL'!BA932="","",' Matrice Tarifaire NON AL'!BA932))</f>
        <v/>
      </c>
      <c r="AL929" t="str">
        <f>+IF($C929="","",IF(' Matrice Tarifaire NON AL'!BB932="","",TEXT(' Matrice Tarifaire NON AL'!BB932,"0,0000")))</f>
        <v/>
      </c>
      <c r="AO929" t="str">
        <f>+IF($C929="","",IF(' Matrice Tarifaire NON AL'!BF932="","",TEXT(' Matrice Tarifaire NON AL'!BF932,"0,0000")))</f>
        <v/>
      </c>
      <c r="AP929" t="str">
        <f>+IF($C929="","",IF(' Matrice Tarifaire NON AL'!BG932="","",TEXT(' Matrice Tarifaire NON AL'!BG932,"0,0000")))</f>
        <v/>
      </c>
      <c r="AQ929" t="str">
        <f>+IF($C929="","",IF(' Matrice Tarifaire NON AL'!BH932="","",TEXT(' Matrice Tarifaire NON AL'!BH932,"0,0000")))</f>
        <v/>
      </c>
      <c r="AR929" t="str">
        <f>+IF($C929="","",IF(' Matrice Tarifaire NON AL'!BI932="","",TEXT(' Matrice Tarifaire NON AL'!BI932,"0,0000")))</f>
        <v/>
      </c>
      <c r="AS929" t="str">
        <f>+IF(C929="","",IF(' Matrice Tarifaire NON AL'!BJ932="","0",IF(' Matrice Tarifaire NON AL'!BJ932="","",' Matrice Tarifaire NON AL'!BJ932)))</f>
        <v/>
      </c>
      <c r="AT929" t="str">
        <f>+IF(C929="","",IF(' Matrice Tarifaire NON AL'!BK932="","",' Matrice Tarifaire NON AL'!$BK$6))</f>
        <v/>
      </c>
      <c r="AU929" t="str">
        <f>+IF(C929="","",IF(' Matrice Tarifaire NON AL'!BK932="","",TEXT(' Matrice Tarifaire NON AL'!BK932,"0,0000")))</f>
        <v/>
      </c>
      <c r="AV929" t="str">
        <f>+IF(C929="","",IF(' Matrice Tarifaire NON AL'!BL932="","",' Matrice Tarifaire NON AL'!$BL$6))</f>
        <v/>
      </c>
      <c r="AW929" t="str">
        <f>+IF(C929="","",IF(' Matrice Tarifaire NON AL'!BL932="","",TEXT(' Matrice Tarifaire NON AL'!BL932,"0,0000")))</f>
        <v/>
      </c>
      <c r="AX929" t="str">
        <f>+IF(C929="","",IF(' Matrice Tarifaire NON AL'!BM932="","",' Matrice Tarifaire NON AL'!$BM$6))</f>
        <v/>
      </c>
      <c r="AY929" t="str">
        <f>+IF(C929="","",IF(' Matrice Tarifaire NON AL'!BM932="","",TEXT(' Matrice Tarifaire NON AL'!BM932,"0,0000")))</f>
        <v/>
      </c>
      <c r="AZ929" t="str">
        <f>+IF(C929="","",IF(' Matrice Tarifaire NON AL'!BN932="","","Taxe DEEE"))</f>
        <v/>
      </c>
      <c r="BA929" t="str">
        <f>+IF(C929="","",IF(' Matrice Tarifaire NON AL'!BN932="","",TEXT(' Matrice Tarifaire NON AL'!BN932,"0,0000")))</f>
        <v/>
      </c>
      <c r="BD929" t="str">
        <f>+IF($C929="","",IF(' Matrice Tarifaire NON AL'!BR932="","",TEXT(' Matrice Tarifaire NON AL'!BR932,"0,000")))</f>
        <v/>
      </c>
      <c r="BE929" t="str">
        <f>+IF($C929="","",IF(' Matrice Tarifaire NON AL'!BS932="","",VALUE(TEXT(' Matrice Tarifaire NON AL'!BS932,"0,00"))))</f>
        <v/>
      </c>
      <c r="BF929" t="str">
        <f>+IF($C929="","",IF(' Matrice Tarifaire NON AL'!BY932="","",' Matrice Tarifaire NON AL'!BY932))</f>
        <v/>
      </c>
      <c r="BG929" t="str">
        <f>+IF(C929="","",IF(' Matrice Tarifaire NON AL'!AK932="Composant de Box","999",IF(' Matrice Tarifaire NON AL'!AP932&lt;&gt;"",' Matrice Tarifaire NON AL'!AP932,IF(' Matrice Tarifaire NON AL'!AO932&lt;&gt;"",' Matrice Tarifaire NON AL'!AO932,' Matrice Tarifaire NON AL'!AN932))))</f>
        <v/>
      </c>
    </row>
    <row r="930" spans="1:59" x14ac:dyDescent="0.25">
      <c r="A930" t="str">
        <f>+IF($C930="","",IF(' Matrice Tarifaire NON AL'!N933="","",IF(' Matrice Tarifaire NON AL'!N933=0,"GTIN A 0 - Ne doit pas être mis dans PRE REF",TEXT(' Matrice Tarifaire NON AL'!N933,"00000000000000"))))</f>
        <v/>
      </c>
      <c r="B930" t="str">
        <f>+IF(C930="","",IF(L930=172,4,VLOOKUP(' Matrice Tarifaire NON AL'!AK933,Feuil3!$A$4:$B$14,2,0)))</f>
        <v/>
      </c>
      <c r="C930" t="str">
        <f>+IF(' Matrice Tarifaire NON AL'!O933="","",SUBSTITUTE(' Matrice Tarifaire NON AL'!O933,"CHAR (10)"," "))</f>
        <v/>
      </c>
      <c r="D930" t="str">
        <f>+IF($C930="","",SUBSTITUTE(' Matrice Tarifaire NON AL'!P933,"CHAR (13)"," "))</f>
        <v/>
      </c>
      <c r="E930" t="str">
        <f t="shared" si="43"/>
        <v/>
      </c>
      <c r="F930" t="str">
        <f>+IF($C930="","",IF(' Matrice Tarifaire NON AL'!AX933="","Non",' Matrice Tarifaire NON AL'!AX933))</f>
        <v/>
      </c>
      <c r="G930" t="str">
        <f>+IF($C930="","",IF(' Matrice Tarifaire NON AL'!Q933="DOMEDIA","MDD",IF(' Matrice Tarifaire NON AL'!Q933="APTA","MDD",IF(' Matrice Tarifaire NON AL'!Q933="TOP BUDGET","Premier Prix","MN"))))</f>
        <v/>
      </c>
      <c r="H930" t="str">
        <f>+IF($C930="","",' Matrice Tarifaire NON AL'!Q933)</f>
        <v/>
      </c>
      <c r="K930" t="str">
        <f>+IF($C930="","",' Matrice Tarifaire NON AL'!X933)</f>
        <v/>
      </c>
      <c r="L930" t="str">
        <f>+IF($C930="","",' Matrice Tarifaire NON AL'!X933)</f>
        <v/>
      </c>
      <c r="M930" t="str">
        <f>+IF($C930="","",' Matrice Tarifaire NON AL'!Y933)</f>
        <v/>
      </c>
      <c r="N930" t="str">
        <f>+IF($C930="","",' Matrice Tarifaire NON AL'!Z933)</f>
        <v/>
      </c>
      <c r="P930" t="str">
        <f>+IF(C930="","",IF(' Matrice Tarifaire NON AL'!X933&lt;&gt;168,"Non",""))</f>
        <v/>
      </c>
      <c r="Q930" t="str">
        <f>+IF($C930="","",' Matrice Tarifaire NON AL'!T933)</f>
        <v/>
      </c>
      <c r="R930" t="str">
        <f>+IF($C930="","",IF(' Matrice Tarifaire NON AL'!R933="","",' Matrice Tarifaire NON AL'!R933))</f>
        <v/>
      </c>
      <c r="S930" t="str">
        <f>+IF($C930="","",LEFT(' Matrice Tarifaire NON AL'!W933,1))</f>
        <v/>
      </c>
      <c r="T930" t="str">
        <f>+IF($C930="","",LEFT(' Matrice Tarifaire NON AL'!AY933,3))</f>
        <v/>
      </c>
      <c r="U930" t="str">
        <f t="shared" si="44"/>
        <v/>
      </c>
      <c r="V930" t="str">
        <f>+IF(C930="","",IF(VLOOKUP(' Matrice Tarifaire NON AL'!AK933,Feuil3!A:F,6,0)="Box",IF(' Matrice Tarifaire NON AL'!AL933="Mono-Référence","Homogène",IF(' Matrice Tarifaire NON AL'!AL933="Multi-Références","Panaché","")),IF(' Matrice Tarifaire NON AL'!AK933="A la Pièce","Composant sans Colisage",IF(' Matrice Tarifaire NON AL'!AK933="Composant de Box","Composant sans Colisage","Homogène"))))</f>
        <v/>
      </c>
      <c r="W930" t="str">
        <f>+IF($V930="","",VLOOKUP(' Matrice Tarifaire NON AL'!AK933,Feuil3!$A$4:$E$14,5,0))</f>
        <v/>
      </c>
      <c r="Y930" t="str">
        <f>+IF($V930="","",IF(VLOOKUP(' Matrice Tarifaire NON AL'!$AK933,Feuil3!$A$4:$D$14,4,0)="Palette",' Matrice Tarifaire NON AL'!AN933,""))</f>
        <v/>
      </c>
      <c r="AA930" t="str">
        <f>+IF($V930="","",IF(VLOOKUP(' Matrice Tarifaire NON AL'!$AK933,Feuil3!$A$4:$D$14,4,0)="Colis",' Matrice Tarifaire NON AL'!AN933,""))</f>
        <v/>
      </c>
      <c r="AC930" t="str">
        <f>+IF(V930="","",IF(VLOOKUP(' Matrice Tarifaire NON AL'!AK933,Feuil3!$A$4:$D$14,4,0)="Colis",IF(' Matrice Tarifaire NON AL'!AO933&gt;0,' Matrice Tarifaire NON AL'!AO933,""),""))</f>
        <v/>
      </c>
      <c r="AD930" t="str">
        <f t="shared" si="45"/>
        <v/>
      </c>
      <c r="AE930" t="str">
        <f>+IF(C930="","",' Matrice Tarifaire NON AL'!C933)</f>
        <v/>
      </c>
      <c r="AF930" t="str">
        <f>+IF(C930="","",' Matrice Tarifaire NON AL'!AQ933)</f>
        <v/>
      </c>
      <c r="AH930" t="str">
        <f>+IF(E930="","",' Matrice Tarifaire NON AL'!$U933)</f>
        <v/>
      </c>
      <c r="AI930" t="str">
        <f>+IF(F930="","",IF(' Matrice Tarifaire NON AL'!$V933="","",' Matrice Tarifaire NON AL'!$V933))</f>
        <v/>
      </c>
      <c r="AJ930" t="str">
        <f>+IF($C930="","",IF(' Matrice Tarifaire NON AL'!AZ933="","",' Matrice Tarifaire NON AL'!AZ933))</f>
        <v/>
      </c>
      <c r="AK930" t="str">
        <f>+IF($C930="","",IF(' Matrice Tarifaire NON AL'!BA933="","",' Matrice Tarifaire NON AL'!BA933))</f>
        <v/>
      </c>
      <c r="AL930" t="str">
        <f>+IF($C930="","",IF(' Matrice Tarifaire NON AL'!BB933="","",TEXT(' Matrice Tarifaire NON AL'!BB933,"0,0000")))</f>
        <v/>
      </c>
      <c r="AO930" t="str">
        <f>+IF($C930="","",IF(' Matrice Tarifaire NON AL'!BF933="","",TEXT(' Matrice Tarifaire NON AL'!BF933,"0,0000")))</f>
        <v/>
      </c>
      <c r="AP930" t="str">
        <f>+IF($C930="","",IF(' Matrice Tarifaire NON AL'!BG933="","",TEXT(' Matrice Tarifaire NON AL'!BG933,"0,0000")))</f>
        <v/>
      </c>
      <c r="AQ930" t="str">
        <f>+IF($C930="","",IF(' Matrice Tarifaire NON AL'!BH933="","",TEXT(' Matrice Tarifaire NON AL'!BH933,"0,0000")))</f>
        <v/>
      </c>
      <c r="AR930" t="str">
        <f>+IF($C930="","",IF(' Matrice Tarifaire NON AL'!BI933="","",TEXT(' Matrice Tarifaire NON AL'!BI933,"0,0000")))</f>
        <v/>
      </c>
      <c r="AS930" t="str">
        <f>+IF(C930="","",IF(' Matrice Tarifaire NON AL'!BJ933="","0",IF(' Matrice Tarifaire NON AL'!BJ933="","",' Matrice Tarifaire NON AL'!BJ933)))</f>
        <v/>
      </c>
      <c r="AT930" t="str">
        <f>+IF(C930="","",IF(' Matrice Tarifaire NON AL'!BK933="","",' Matrice Tarifaire NON AL'!$BK$6))</f>
        <v/>
      </c>
      <c r="AU930" t="str">
        <f>+IF(C930="","",IF(' Matrice Tarifaire NON AL'!BK933="","",TEXT(' Matrice Tarifaire NON AL'!BK933,"0,0000")))</f>
        <v/>
      </c>
      <c r="AV930" t="str">
        <f>+IF(C930="","",IF(' Matrice Tarifaire NON AL'!BL933="","",' Matrice Tarifaire NON AL'!$BL$6))</f>
        <v/>
      </c>
      <c r="AW930" t="str">
        <f>+IF(C930="","",IF(' Matrice Tarifaire NON AL'!BL933="","",TEXT(' Matrice Tarifaire NON AL'!BL933,"0,0000")))</f>
        <v/>
      </c>
      <c r="AX930" t="str">
        <f>+IF(C930="","",IF(' Matrice Tarifaire NON AL'!BM933="","",' Matrice Tarifaire NON AL'!$BM$6))</f>
        <v/>
      </c>
      <c r="AY930" t="str">
        <f>+IF(C930="","",IF(' Matrice Tarifaire NON AL'!BM933="","",TEXT(' Matrice Tarifaire NON AL'!BM933,"0,0000")))</f>
        <v/>
      </c>
      <c r="AZ930" t="str">
        <f>+IF(C930="","",IF(' Matrice Tarifaire NON AL'!BN933="","","Taxe DEEE"))</f>
        <v/>
      </c>
      <c r="BA930" t="str">
        <f>+IF(C930="","",IF(' Matrice Tarifaire NON AL'!BN933="","",TEXT(' Matrice Tarifaire NON AL'!BN933,"0,0000")))</f>
        <v/>
      </c>
      <c r="BD930" t="str">
        <f>+IF($C930="","",IF(' Matrice Tarifaire NON AL'!BR933="","",TEXT(' Matrice Tarifaire NON AL'!BR933,"0,000")))</f>
        <v/>
      </c>
      <c r="BE930" t="str">
        <f>+IF($C930="","",IF(' Matrice Tarifaire NON AL'!BS933="","",VALUE(TEXT(' Matrice Tarifaire NON AL'!BS933,"0,00"))))</f>
        <v/>
      </c>
      <c r="BF930" t="str">
        <f>+IF($C930="","",IF(' Matrice Tarifaire NON AL'!BY933="","",' Matrice Tarifaire NON AL'!BY933))</f>
        <v/>
      </c>
      <c r="BG930" t="str">
        <f>+IF(C930="","",IF(' Matrice Tarifaire NON AL'!AK933="Composant de Box","999",IF(' Matrice Tarifaire NON AL'!AP933&lt;&gt;"",' Matrice Tarifaire NON AL'!AP933,IF(' Matrice Tarifaire NON AL'!AO933&lt;&gt;"",' Matrice Tarifaire NON AL'!AO933,' Matrice Tarifaire NON AL'!AN933))))</f>
        <v/>
      </c>
    </row>
    <row r="931" spans="1:59" x14ac:dyDescent="0.25">
      <c r="A931" t="str">
        <f>+IF($C931="","",IF(' Matrice Tarifaire NON AL'!N934="","",IF(' Matrice Tarifaire NON AL'!N934=0,"GTIN A 0 - Ne doit pas être mis dans PRE REF",TEXT(' Matrice Tarifaire NON AL'!N934,"00000000000000"))))</f>
        <v/>
      </c>
      <c r="B931" t="str">
        <f>+IF(C931="","",IF(L931=172,4,VLOOKUP(' Matrice Tarifaire NON AL'!AK934,Feuil3!$A$4:$B$14,2,0)))</f>
        <v/>
      </c>
      <c r="C931" t="str">
        <f>+IF(' Matrice Tarifaire NON AL'!O934="","",SUBSTITUTE(' Matrice Tarifaire NON AL'!O934,"CHAR (10)"," "))</f>
        <v/>
      </c>
      <c r="D931" t="str">
        <f>+IF($C931="","",SUBSTITUTE(' Matrice Tarifaire NON AL'!P934,"CHAR (13)"," "))</f>
        <v/>
      </c>
      <c r="E931" t="str">
        <f t="shared" si="43"/>
        <v/>
      </c>
      <c r="F931" t="str">
        <f>+IF($C931="","",IF(' Matrice Tarifaire NON AL'!AX934="","Non",' Matrice Tarifaire NON AL'!AX934))</f>
        <v/>
      </c>
      <c r="G931" t="str">
        <f>+IF($C931="","",IF(' Matrice Tarifaire NON AL'!Q934="DOMEDIA","MDD",IF(' Matrice Tarifaire NON AL'!Q934="APTA","MDD",IF(' Matrice Tarifaire NON AL'!Q934="TOP BUDGET","Premier Prix","MN"))))</f>
        <v/>
      </c>
      <c r="H931" t="str">
        <f>+IF($C931="","",' Matrice Tarifaire NON AL'!Q934)</f>
        <v/>
      </c>
      <c r="K931" t="str">
        <f>+IF($C931="","",' Matrice Tarifaire NON AL'!X934)</f>
        <v/>
      </c>
      <c r="L931" t="str">
        <f>+IF($C931="","",' Matrice Tarifaire NON AL'!X934)</f>
        <v/>
      </c>
      <c r="M931" t="str">
        <f>+IF($C931="","",' Matrice Tarifaire NON AL'!Y934)</f>
        <v/>
      </c>
      <c r="N931" t="str">
        <f>+IF($C931="","",' Matrice Tarifaire NON AL'!Z934)</f>
        <v/>
      </c>
      <c r="P931" t="str">
        <f>+IF(C931="","",IF(' Matrice Tarifaire NON AL'!X934&lt;&gt;168,"Non",""))</f>
        <v/>
      </c>
      <c r="Q931" t="str">
        <f>+IF($C931="","",' Matrice Tarifaire NON AL'!T934)</f>
        <v/>
      </c>
      <c r="R931" t="str">
        <f>+IF($C931="","",IF(' Matrice Tarifaire NON AL'!R934="","",' Matrice Tarifaire NON AL'!R934))</f>
        <v/>
      </c>
      <c r="S931" t="str">
        <f>+IF($C931="","",LEFT(' Matrice Tarifaire NON AL'!W934,1))</f>
        <v/>
      </c>
      <c r="T931" t="str">
        <f>+IF($C931="","",LEFT(' Matrice Tarifaire NON AL'!AY934,3))</f>
        <v/>
      </c>
      <c r="U931" t="str">
        <f t="shared" si="44"/>
        <v/>
      </c>
      <c r="V931" t="str">
        <f>+IF(C931="","",IF(VLOOKUP(' Matrice Tarifaire NON AL'!AK934,Feuil3!A:F,6,0)="Box",IF(' Matrice Tarifaire NON AL'!AL934="Mono-Référence","Homogène",IF(' Matrice Tarifaire NON AL'!AL934="Multi-Références","Panaché","")),IF(' Matrice Tarifaire NON AL'!AK934="A la Pièce","Composant sans Colisage",IF(' Matrice Tarifaire NON AL'!AK934="Composant de Box","Composant sans Colisage","Homogène"))))</f>
        <v/>
      </c>
      <c r="W931" t="str">
        <f>+IF($V931="","",VLOOKUP(' Matrice Tarifaire NON AL'!AK934,Feuil3!$A$4:$E$14,5,0))</f>
        <v/>
      </c>
      <c r="Y931" t="str">
        <f>+IF($V931="","",IF(VLOOKUP(' Matrice Tarifaire NON AL'!$AK934,Feuil3!$A$4:$D$14,4,0)="Palette",' Matrice Tarifaire NON AL'!AN934,""))</f>
        <v/>
      </c>
      <c r="AA931" t="str">
        <f>+IF($V931="","",IF(VLOOKUP(' Matrice Tarifaire NON AL'!$AK934,Feuil3!$A$4:$D$14,4,0)="Colis",' Matrice Tarifaire NON AL'!AN934,""))</f>
        <v/>
      </c>
      <c r="AC931" t="str">
        <f>+IF(V931="","",IF(VLOOKUP(' Matrice Tarifaire NON AL'!AK934,Feuil3!$A$4:$D$14,4,0)="Colis",IF(' Matrice Tarifaire NON AL'!AO934&gt;0,' Matrice Tarifaire NON AL'!AO934,""),""))</f>
        <v/>
      </c>
      <c r="AD931" t="str">
        <f t="shared" si="45"/>
        <v/>
      </c>
      <c r="AE931" t="str">
        <f>+IF(C931="","",' Matrice Tarifaire NON AL'!C934)</f>
        <v/>
      </c>
      <c r="AF931" t="str">
        <f>+IF(C931="","",' Matrice Tarifaire NON AL'!AQ934)</f>
        <v/>
      </c>
      <c r="AH931" t="str">
        <f>+IF(E931="","",' Matrice Tarifaire NON AL'!$U934)</f>
        <v/>
      </c>
      <c r="AI931" t="str">
        <f>+IF(F931="","",IF(' Matrice Tarifaire NON AL'!$V934="","",' Matrice Tarifaire NON AL'!$V934))</f>
        <v/>
      </c>
      <c r="AJ931" t="str">
        <f>+IF($C931="","",IF(' Matrice Tarifaire NON AL'!AZ934="","",' Matrice Tarifaire NON AL'!AZ934))</f>
        <v/>
      </c>
      <c r="AK931" t="str">
        <f>+IF($C931="","",IF(' Matrice Tarifaire NON AL'!BA934="","",' Matrice Tarifaire NON AL'!BA934))</f>
        <v/>
      </c>
      <c r="AL931" t="str">
        <f>+IF($C931="","",IF(' Matrice Tarifaire NON AL'!BB934="","",TEXT(' Matrice Tarifaire NON AL'!BB934,"0,0000")))</f>
        <v/>
      </c>
      <c r="AO931" t="str">
        <f>+IF($C931="","",IF(' Matrice Tarifaire NON AL'!BF934="","",TEXT(' Matrice Tarifaire NON AL'!BF934,"0,0000")))</f>
        <v/>
      </c>
      <c r="AP931" t="str">
        <f>+IF($C931="","",IF(' Matrice Tarifaire NON AL'!BG934="","",TEXT(' Matrice Tarifaire NON AL'!BG934,"0,0000")))</f>
        <v/>
      </c>
      <c r="AQ931" t="str">
        <f>+IF($C931="","",IF(' Matrice Tarifaire NON AL'!BH934="","",TEXT(' Matrice Tarifaire NON AL'!BH934,"0,0000")))</f>
        <v/>
      </c>
      <c r="AR931" t="str">
        <f>+IF($C931="","",IF(' Matrice Tarifaire NON AL'!BI934="","",TEXT(' Matrice Tarifaire NON AL'!BI934,"0,0000")))</f>
        <v/>
      </c>
      <c r="AS931" t="str">
        <f>+IF(C931="","",IF(' Matrice Tarifaire NON AL'!BJ934="","0",IF(' Matrice Tarifaire NON AL'!BJ934="","",' Matrice Tarifaire NON AL'!BJ934)))</f>
        <v/>
      </c>
      <c r="AT931" t="str">
        <f>+IF(C931="","",IF(' Matrice Tarifaire NON AL'!BK934="","",' Matrice Tarifaire NON AL'!$BK$6))</f>
        <v/>
      </c>
      <c r="AU931" t="str">
        <f>+IF(C931="","",IF(' Matrice Tarifaire NON AL'!BK934="","",TEXT(' Matrice Tarifaire NON AL'!BK934,"0,0000")))</f>
        <v/>
      </c>
      <c r="AV931" t="str">
        <f>+IF(C931="","",IF(' Matrice Tarifaire NON AL'!BL934="","",' Matrice Tarifaire NON AL'!$BL$6))</f>
        <v/>
      </c>
      <c r="AW931" t="str">
        <f>+IF(C931="","",IF(' Matrice Tarifaire NON AL'!BL934="","",TEXT(' Matrice Tarifaire NON AL'!BL934,"0,0000")))</f>
        <v/>
      </c>
      <c r="AX931" t="str">
        <f>+IF(C931="","",IF(' Matrice Tarifaire NON AL'!BM934="","",' Matrice Tarifaire NON AL'!$BM$6))</f>
        <v/>
      </c>
      <c r="AY931" t="str">
        <f>+IF(C931="","",IF(' Matrice Tarifaire NON AL'!BM934="","",TEXT(' Matrice Tarifaire NON AL'!BM934,"0,0000")))</f>
        <v/>
      </c>
      <c r="AZ931" t="str">
        <f>+IF(C931="","",IF(' Matrice Tarifaire NON AL'!BN934="","","Taxe DEEE"))</f>
        <v/>
      </c>
      <c r="BA931" t="str">
        <f>+IF(C931="","",IF(' Matrice Tarifaire NON AL'!BN934="","",TEXT(' Matrice Tarifaire NON AL'!BN934,"0,0000")))</f>
        <v/>
      </c>
      <c r="BD931" t="str">
        <f>+IF($C931="","",IF(' Matrice Tarifaire NON AL'!BR934="","",TEXT(' Matrice Tarifaire NON AL'!BR934,"0,000")))</f>
        <v/>
      </c>
      <c r="BE931" t="str">
        <f>+IF($C931="","",IF(' Matrice Tarifaire NON AL'!BS934="","",VALUE(TEXT(' Matrice Tarifaire NON AL'!BS934,"0,00"))))</f>
        <v/>
      </c>
      <c r="BF931" t="str">
        <f>+IF($C931="","",IF(' Matrice Tarifaire NON AL'!BY934="","",' Matrice Tarifaire NON AL'!BY934))</f>
        <v/>
      </c>
      <c r="BG931" t="str">
        <f>+IF(C931="","",IF(' Matrice Tarifaire NON AL'!AK934="Composant de Box","999",IF(' Matrice Tarifaire NON AL'!AP934&lt;&gt;"",' Matrice Tarifaire NON AL'!AP934,IF(' Matrice Tarifaire NON AL'!AO934&lt;&gt;"",' Matrice Tarifaire NON AL'!AO934,' Matrice Tarifaire NON AL'!AN934))))</f>
        <v/>
      </c>
    </row>
    <row r="932" spans="1:59" x14ac:dyDescent="0.25">
      <c r="A932" t="str">
        <f>+IF($C932="","",IF(' Matrice Tarifaire NON AL'!N935="","",IF(' Matrice Tarifaire NON AL'!N935=0,"GTIN A 0 - Ne doit pas être mis dans PRE REF",TEXT(' Matrice Tarifaire NON AL'!N935,"00000000000000"))))</f>
        <v/>
      </c>
      <c r="B932" t="str">
        <f>+IF(C932="","",IF(L932=172,4,VLOOKUP(' Matrice Tarifaire NON AL'!AK935,Feuil3!$A$4:$B$14,2,0)))</f>
        <v/>
      </c>
      <c r="C932" t="str">
        <f>+IF(' Matrice Tarifaire NON AL'!O935="","",SUBSTITUTE(' Matrice Tarifaire NON AL'!O935,"CHAR (10)"," "))</f>
        <v/>
      </c>
      <c r="D932" t="str">
        <f>+IF($C932="","",SUBSTITUTE(' Matrice Tarifaire NON AL'!P935,"CHAR (13)"," "))</f>
        <v/>
      </c>
      <c r="E932" t="str">
        <f t="shared" si="43"/>
        <v/>
      </c>
      <c r="F932" t="str">
        <f>+IF($C932="","",IF(' Matrice Tarifaire NON AL'!AX935="","Non",' Matrice Tarifaire NON AL'!AX935))</f>
        <v/>
      </c>
      <c r="G932" t="str">
        <f>+IF($C932="","",IF(' Matrice Tarifaire NON AL'!Q935="DOMEDIA","MDD",IF(' Matrice Tarifaire NON AL'!Q935="APTA","MDD",IF(' Matrice Tarifaire NON AL'!Q935="TOP BUDGET","Premier Prix","MN"))))</f>
        <v/>
      </c>
      <c r="H932" t="str">
        <f>+IF($C932="","",' Matrice Tarifaire NON AL'!Q935)</f>
        <v/>
      </c>
      <c r="K932" t="str">
        <f>+IF($C932="","",' Matrice Tarifaire NON AL'!X935)</f>
        <v/>
      </c>
      <c r="L932" t="str">
        <f>+IF($C932="","",' Matrice Tarifaire NON AL'!X935)</f>
        <v/>
      </c>
      <c r="M932" t="str">
        <f>+IF($C932="","",' Matrice Tarifaire NON AL'!Y935)</f>
        <v/>
      </c>
      <c r="N932" t="str">
        <f>+IF($C932="","",' Matrice Tarifaire NON AL'!Z935)</f>
        <v/>
      </c>
      <c r="P932" t="str">
        <f>+IF(C932="","",IF(' Matrice Tarifaire NON AL'!X935&lt;&gt;168,"Non",""))</f>
        <v/>
      </c>
      <c r="Q932" t="str">
        <f>+IF($C932="","",' Matrice Tarifaire NON AL'!T935)</f>
        <v/>
      </c>
      <c r="R932" t="str">
        <f>+IF($C932="","",IF(' Matrice Tarifaire NON AL'!R935="","",' Matrice Tarifaire NON AL'!R935))</f>
        <v/>
      </c>
      <c r="S932" t="str">
        <f>+IF($C932="","",LEFT(' Matrice Tarifaire NON AL'!W935,1))</f>
        <v/>
      </c>
      <c r="T932" t="str">
        <f>+IF($C932="","",LEFT(' Matrice Tarifaire NON AL'!AY935,3))</f>
        <v/>
      </c>
      <c r="U932" t="str">
        <f t="shared" si="44"/>
        <v/>
      </c>
      <c r="V932" t="str">
        <f>+IF(C932="","",IF(VLOOKUP(' Matrice Tarifaire NON AL'!AK935,Feuil3!A:F,6,0)="Box",IF(' Matrice Tarifaire NON AL'!AL935="Mono-Référence","Homogène",IF(' Matrice Tarifaire NON AL'!AL935="Multi-Références","Panaché","")),IF(' Matrice Tarifaire NON AL'!AK935="A la Pièce","Composant sans Colisage",IF(' Matrice Tarifaire NON AL'!AK935="Composant de Box","Composant sans Colisage","Homogène"))))</f>
        <v/>
      </c>
      <c r="W932" t="str">
        <f>+IF($V932="","",VLOOKUP(' Matrice Tarifaire NON AL'!AK935,Feuil3!$A$4:$E$14,5,0))</f>
        <v/>
      </c>
      <c r="Y932" t="str">
        <f>+IF($V932="","",IF(VLOOKUP(' Matrice Tarifaire NON AL'!$AK935,Feuil3!$A$4:$D$14,4,0)="Palette",' Matrice Tarifaire NON AL'!AN935,""))</f>
        <v/>
      </c>
      <c r="AA932" t="str">
        <f>+IF($V932="","",IF(VLOOKUP(' Matrice Tarifaire NON AL'!$AK935,Feuil3!$A$4:$D$14,4,0)="Colis",' Matrice Tarifaire NON AL'!AN935,""))</f>
        <v/>
      </c>
      <c r="AC932" t="str">
        <f>+IF(V932="","",IF(VLOOKUP(' Matrice Tarifaire NON AL'!AK935,Feuil3!$A$4:$D$14,4,0)="Colis",IF(' Matrice Tarifaire NON AL'!AO935&gt;0,' Matrice Tarifaire NON AL'!AO935,""),""))</f>
        <v/>
      </c>
      <c r="AD932" t="str">
        <f t="shared" si="45"/>
        <v/>
      </c>
      <c r="AE932" t="str">
        <f>+IF(C932="","",' Matrice Tarifaire NON AL'!C935)</f>
        <v/>
      </c>
      <c r="AF932" t="str">
        <f>+IF(C932="","",' Matrice Tarifaire NON AL'!AQ935)</f>
        <v/>
      </c>
      <c r="AH932" t="str">
        <f>+IF(E932="","",' Matrice Tarifaire NON AL'!$U935)</f>
        <v/>
      </c>
      <c r="AI932" t="str">
        <f>+IF(F932="","",IF(' Matrice Tarifaire NON AL'!$V935="","",' Matrice Tarifaire NON AL'!$V935))</f>
        <v/>
      </c>
      <c r="AJ932" t="str">
        <f>+IF($C932="","",IF(' Matrice Tarifaire NON AL'!AZ935="","",' Matrice Tarifaire NON AL'!AZ935))</f>
        <v/>
      </c>
      <c r="AK932" t="str">
        <f>+IF($C932="","",IF(' Matrice Tarifaire NON AL'!BA935="","",' Matrice Tarifaire NON AL'!BA935))</f>
        <v/>
      </c>
      <c r="AL932" t="str">
        <f>+IF($C932="","",IF(' Matrice Tarifaire NON AL'!BB935="","",TEXT(' Matrice Tarifaire NON AL'!BB935,"0,0000")))</f>
        <v/>
      </c>
      <c r="AO932" t="str">
        <f>+IF($C932="","",IF(' Matrice Tarifaire NON AL'!BF935="","",TEXT(' Matrice Tarifaire NON AL'!BF935,"0,0000")))</f>
        <v/>
      </c>
      <c r="AP932" t="str">
        <f>+IF($C932="","",IF(' Matrice Tarifaire NON AL'!BG935="","",TEXT(' Matrice Tarifaire NON AL'!BG935,"0,0000")))</f>
        <v/>
      </c>
      <c r="AQ932" t="str">
        <f>+IF($C932="","",IF(' Matrice Tarifaire NON AL'!BH935="","",TEXT(' Matrice Tarifaire NON AL'!BH935,"0,0000")))</f>
        <v/>
      </c>
      <c r="AR932" t="str">
        <f>+IF($C932="","",IF(' Matrice Tarifaire NON AL'!BI935="","",TEXT(' Matrice Tarifaire NON AL'!BI935,"0,0000")))</f>
        <v/>
      </c>
      <c r="AS932" t="str">
        <f>+IF(C932="","",IF(' Matrice Tarifaire NON AL'!BJ935="","0",IF(' Matrice Tarifaire NON AL'!BJ935="","",' Matrice Tarifaire NON AL'!BJ935)))</f>
        <v/>
      </c>
      <c r="AT932" t="str">
        <f>+IF(C932="","",IF(' Matrice Tarifaire NON AL'!BK935="","",' Matrice Tarifaire NON AL'!$BK$6))</f>
        <v/>
      </c>
      <c r="AU932" t="str">
        <f>+IF(C932="","",IF(' Matrice Tarifaire NON AL'!BK935="","",TEXT(' Matrice Tarifaire NON AL'!BK935,"0,0000")))</f>
        <v/>
      </c>
      <c r="AV932" t="str">
        <f>+IF(C932="","",IF(' Matrice Tarifaire NON AL'!BL935="","",' Matrice Tarifaire NON AL'!$BL$6))</f>
        <v/>
      </c>
      <c r="AW932" t="str">
        <f>+IF(C932="","",IF(' Matrice Tarifaire NON AL'!BL935="","",TEXT(' Matrice Tarifaire NON AL'!BL935,"0,0000")))</f>
        <v/>
      </c>
      <c r="AX932" t="str">
        <f>+IF(C932="","",IF(' Matrice Tarifaire NON AL'!BM935="","",' Matrice Tarifaire NON AL'!$BM$6))</f>
        <v/>
      </c>
      <c r="AY932" t="str">
        <f>+IF(C932="","",IF(' Matrice Tarifaire NON AL'!BM935="","",TEXT(' Matrice Tarifaire NON AL'!BM935,"0,0000")))</f>
        <v/>
      </c>
      <c r="AZ932" t="str">
        <f>+IF(C932="","",IF(' Matrice Tarifaire NON AL'!BN935="","","Taxe DEEE"))</f>
        <v/>
      </c>
      <c r="BA932" t="str">
        <f>+IF(C932="","",IF(' Matrice Tarifaire NON AL'!BN935="","",TEXT(' Matrice Tarifaire NON AL'!BN935,"0,0000")))</f>
        <v/>
      </c>
      <c r="BD932" t="str">
        <f>+IF($C932="","",IF(' Matrice Tarifaire NON AL'!BR935="","",TEXT(' Matrice Tarifaire NON AL'!BR935,"0,000")))</f>
        <v/>
      </c>
      <c r="BE932" t="str">
        <f>+IF($C932="","",IF(' Matrice Tarifaire NON AL'!BS935="","",VALUE(TEXT(' Matrice Tarifaire NON AL'!BS935,"0,00"))))</f>
        <v/>
      </c>
      <c r="BF932" t="str">
        <f>+IF($C932="","",IF(' Matrice Tarifaire NON AL'!BY935="","",' Matrice Tarifaire NON AL'!BY935))</f>
        <v/>
      </c>
      <c r="BG932" t="str">
        <f>+IF(C932="","",IF(' Matrice Tarifaire NON AL'!AK935="Composant de Box","999",IF(' Matrice Tarifaire NON AL'!AP935&lt;&gt;"",' Matrice Tarifaire NON AL'!AP935,IF(' Matrice Tarifaire NON AL'!AO935&lt;&gt;"",' Matrice Tarifaire NON AL'!AO935,' Matrice Tarifaire NON AL'!AN935))))</f>
        <v/>
      </c>
    </row>
    <row r="933" spans="1:59" x14ac:dyDescent="0.25">
      <c r="A933" t="str">
        <f>+IF($C933="","",IF(' Matrice Tarifaire NON AL'!N936="","",IF(' Matrice Tarifaire NON AL'!N936=0,"GTIN A 0 - Ne doit pas être mis dans PRE REF",TEXT(' Matrice Tarifaire NON AL'!N936,"00000000000000"))))</f>
        <v/>
      </c>
      <c r="B933" t="str">
        <f>+IF(C933="","",IF(L933=172,4,VLOOKUP(' Matrice Tarifaire NON AL'!AK936,Feuil3!$A$4:$B$14,2,0)))</f>
        <v/>
      </c>
      <c r="C933" t="str">
        <f>+IF(' Matrice Tarifaire NON AL'!O936="","",SUBSTITUTE(' Matrice Tarifaire NON AL'!O936,"CHAR (10)"," "))</f>
        <v/>
      </c>
      <c r="D933" t="str">
        <f>+IF($C933="","",SUBSTITUTE(' Matrice Tarifaire NON AL'!P936,"CHAR (13)"," "))</f>
        <v/>
      </c>
      <c r="E933" t="str">
        <f t="shared" si="43"/>
        <v/>
      </c>
      <c r="F933" t="str">
        <f>+IF($C933="","",IF(' Matrice Tarifaire NON AL'!AX936="","Non",' Matrice Tarifaire NON AL'!AX936))</f>
        <v/>
      </c>
      <c r="G933" t="str">
        <f>+IF($C933="","",IF(' Matrice Tarifaire NON AL'!Q936="DOMEDIA","MDD",IF(' Matrice Tarifaire NON AL'!Q936="APTA","MDD",IF(' Matrice Tarifaire NON AL'!Q936="TOP BUDGET","Premier Prix","MN"))))</f>
        <v/>
      </c>
      <c r="H933" t="str">
        <f>+IF($C933="","",' Matrice Tarifaire NON AL'!Q936)</f>
        <v/>
      </c>
      <c r="K933" t="str">
        <f>+IF($C933="","",' Matrice Tarifaire NON AL'!X936)</f>
        <v/>
      </c>
      <c r="L933" t="str">
        <f>+IF($C933="","",' Matrice Tarifaire NON AL'!X936)</f>
        <v/>
      </c>
      <c r="M933" t="str">
        <f>+IF($C933="","",' Matrice Tarifaire NON AL'!Y936)</f>
        <v/>
      </c>
      <c r="N933" t="str">
        <f>+IF($C933="","",' Matrice Tarifaire NON AL'!Z936)</f>
        <v/>
      </c>
      <c r="P933" t="str">
        <f>+IF(C933="","",IF(' Matrice Tarifaire NON AL'!X936&lt;&gt;168,"Non",""))</f>
        <v/>
      </c>
      <c r="Q933" t="str">
        <f>+IF($C933="","",' Matrice Tarifaire NON AL'!T936)</f>
        <v/>
      </c>
      <c r="R933" t="str">
        <f>+IF($C933="","",IF(' Matrice Tarifaire NON AL'!R936="","",' Matrice Tarifaire NON AL'!R936))</f>
        <v/>
      </c>
      <c r="S933" t="str">
        <f>+IF($C933="","",LEFT(' Matrice Tarifaire NON AL'!W936,1))</f>
        <v/>
      </c>
      <c r="T933" t="str">
        <f>+IF($C933="","",LEFT(' Matrice Tarifaire NON AL'!AY936,3))</f>
        <v/>
      </c>
      <c r="U933" t="str">
        <f t="shared" si="44"/>
        <v/>
      </c>
      <c r="V933" t="str">
        <f>+IF(C933="","",IF(VLOOKUP(' Matrice Tarifaire NON AL'!AK936,Feuil3!A:F,6,0)="Box",IF(' Matrice Tarifaire NON AL'!AL936="Mono-Référence","Homogène",IF(' Matrice Tarifaire NON AL'!AL936="Multi-Références","Panaché","")),IF(' Matrice Tarifaire NON AL'!AK936="A la Pièce","Composant sans Colisage",IF(' Matrice Tarifaire NON AL'!AK936="Composant de Box","Composant sans Colisage","Homogène"))))</f>
        <v/>
      </c>
      <c r="W933" t="str">
        <f>+IF($V933="","",VLOOKUP(' Matrice Tarifaire NON AL'!AK936,Feuil3!$A$4:$E$14,5,0))</f>
        <v/>
      </c>
      <c r="Y933" t="str">
        <f>+IF($V933="","",IF(VLOOKUP(' Matrice Tarifaire NON AL'!$AK936,Feuil3!$A$4:$D$14,4,0)="Palette",' Matrice Tarifaire NON AL'!AN936,""))</f>
        <v/>
      </c>
      <c r="AA933" t="str">
        <f>+IF($V933="","",IF(VLOOKUP(' Matrice Tarifaire NON AL'!$AK936,Feuil3!$A$4:$D$14,4,0)="Colis",' Matrice Tarifaire NON AL'!AN936,""))</f>
        <v/>
      </c>
      <c r="AC933" t="str">
        <f>+IF(V933="","",IF(VLOOKUP(' Matrice Tarifaire NON AL'!AK936,Feuil3!$A$4:$D$14,4,0)="Colis",IF(' Matrice Tarifaire NON AL'!AO936&gt;0,' Matrice Tarifaire NON AL'!AO936,""),""))</f>
        <v/>
      </c>
      <c r="AD933" t="str">
        <f t="shared" si="45"/>
        <v/>
      </c>
      <c r="AE933" t="str">
        <f>+IF(C933="","",' Matrice Tarifaire NON AL'!C936)</f>
        <v/>
      </c>
      <c r="AF933" t="str">
        <f>+IF(C933="","",' Matrice Tarifaire NON AL'!AQ936)</f>
        <v/>
      </c>
      <c r="AH933" t="str">
        <f>+IF(E933="","",' Matrice Tarifaire NON AL'!$U936)</f>
        <v/>
      </c>
      <c r="AI933" t="str">
        <f>+IF(F933="","",IF(' Matrice Tarifaire NON AL'!$V936="","",' Matrice Tarifaire NON AL'!$V936))</f>
        <v/>
      </c>
      <c r="AJ933" t="str">
        <f>+IF($C933="","",IF(' Matrice Tarifaire NON AL'!AZ936="","",' Matrice Tarifaire NON AL'!AZ936))</f>
        <v/>
      </c>
      <c r="AK933" t="str">
        <f>+IF($C933="","",IF(' Matrice Tarifaire NON AL'!BA936="","",' Matrice Tarifaire NON AL'!BA936))</f>
        <v/>
      </c>
      <c r="AL933" t="str">
        <f>+IF($C933="","",IF(' Matrice Tarifaire NON AL'!BB936="","",TEXT(' Matrice Tarifaire NON AL'!BB936,"0,0000")))</f>
        <v/>
      </c>
      <c r="AO933" t="str">
        <f>+IF($C933="","",IF(' Matrice Tarifaire NON AL'!BF936="","",TEXT(' Matrice Tarifaire NON AL'!BF936,"0,0000")))</f>
        <v/>
      </c>
      <c r="AP933" t="str">
        <f>+IF($C933="","",IF(' Matrice Tarifaire NON AL'!BG936="","",TEXT(' Matrice Tarifaire NON AL'!BG936,"0,0000")))</f>
        <v/>
      </c>
      <c r="AQ933" t="str">
        <f>+IF($C933="","",IF(' Matrice Tarifaire NON AL'!BH936="","",TEXT(' Matrice Tarifaire NON AL'!BH936,"0,0000")))</f>
        <v/>
      </c>
      <c r="AR933" t="str">
        <f>+IF($C933="","",IF(' Matrice Tarifaire NON AL'!BI936="","",TEXT(' Matrice Tarifaire NON AL'!BI936,"0,0000")))</f>
        <v/>
      </c>
      <c r="AS933" t="str">
        <f>+IF(C933="","",IF(' Matrice Tarifaire NON AL'!BJ936="","0",IF(' Matrice Tarifaire NON AL'!BJ936="","",' Matrice Tarifaire NON AL'!BJ936)))</f>
        <v/>
      </c>
      <c r="AT933" t="str">
        <f>+IF(C933="","",IF(' Matrice Tarifaire NON AL'!BK936="","",' Matrice Tarifaire NON AL'!$BK$6))</f>
        <v/>
      </c>
      <c r="AU933" t="str">
        <f>+IF(C933="","",IF(' Matrice Tarifaire NON AL'!BK936="","",TEXT(' Matrice Tarifaire NON AL'!BK936,"0,0000")))</f>
        <v/>
      </c>
      <c r="AV933" t="str">
        <f>+IF(C933="","",IF(' Matrice Tarifaire NON AL'!BL936="","",' Matrice Tarifaire NON AL'!$BL$6))</f>
        <v/>
      </c>
      <c r="AW933" t="str">
        <f>+IF(C933="","",IF(' Matrice Tarifaire NON AL'!BL936="","",TEXT(' Matrice Tarifaire NON AL'!BL936,"0,0000")))</f>
        <v/>
      </c>
      <c r="AX933" t="str">
        <f>+IF(C933="","",IF(' Matrice Tarifaire NON AL'!BM936="","",' Matrice Tarifaire NON AL'!$BM$6))</f>
        <v/>
      </c>
      <c r="AY933" t="str">
        <f>+IF(C933="","",IF(' Matrice Tarifaire NON AL'!BM936="","",TEXT(' Matrice Tarifaire NON AL'!BM936,"0,0000")))</f>
        <v/>
      </c>
      <c r="AZ933" t="str">
        <f>+IF(C933="","",IF(' Matrice Tarifaire NON AL'!BN936="","","Taxe DEEE"))</f>
        <v/>
      </c>
      <c r="BA933" t="str">
        <f>+IF(C933="","",IF(' Matrice Tarifaire NON AL'!BN936="","",TEXT(' Matrice Tarifaire NON AL'!BN936,"0,0000")))</f>
        <v/>
      </c>
      <c r="BD933" t="str">
        <f>+IF($C933="","",IF(' Matrice Tarifaire NON AL'!BR936="","",TEXT(' Matrice Tarifaire NON AL'!BR936,"0,000")))</f>
        <v/>
      </c>
      <c r="BE933" t="str">
        <f>+IF($C933="","",IF(' Matrice Tarifaire NON AL'!BS936="","",VALUE(TEXT(' Matrice Tarifaire NON AL'!BS936,"0,00"))))</f>
        <v/>
      </c>
      <c r="BF933" t="str">
        <f>+IF($C933="","",IF(' Matrice Tarifaire NON AL'!BY936="","",' Matrice Tarifaire NON AL'!BY936))</f>
        <v/>
      </c>
      <c r="BG933" t="str">
        <f>+IF(C933="","",IF(' Matrice Tarifaire NON AL'!AK936="Composant de Box","999",IF(' Matrice Tarifaire NON AL'!AP936&lt;&gt;"",' Matrice Tarifaire NON AL'!AP936,IF(' Matrice Tarifaire NON AL'!AO936&lt;&gt;"",' Matrice Tarifaire NON AL'!AO936,' Matrice Tarifaire NON AL'!AN936))))</f>
        <v/>
      </c>
    </row>
    <row r="934" spans="1:59" x14ac:dyDescent="0.25">
      <c r="A934" t="str">
        <f>+IF($C934="","",IF(' Matrice Tarifaire NON AL'!N937="","",IF(' Matrice Tarifaire NON AL'!N937=0,"GTIN A 0 - Ne doit pas être mis dans PRE REF",TEXT(' Matrice Tarifaire NON AL'!N937,"00000000000000"))))</f>
        <v/>
      </c>
      <c r="B934" t="str">
        <f>+IF(C934="","",IF(L934=172,4,VLOOKUP(' Matrice Tarifaire NON AL'!AK937,Feuil3!$A$4:$B$14,2,0)))</f>
        <v/>
      </c>
      <c r="C934" t="str">
        <f>+IF(' Matrice Tarifaire NON AL'!O937="","",SUBSTITUTE(' Matrice Tarifaire NON AL'!O937,"CHAR (10)"," "))</f>
        <v/>
      </c>
      <c r="D934" t="str">
        <f>+IF($C934="","",SUBSTITUTE(' Matrice Tarifaire NON AL'!P937,"CHAR (13)"," "))</f>
        <v/>
      </c>
      <c r="E934" t="str">
        <f t="shared" si="43"/>
        <v/>
      </c>
      <c r="F934" t="str">
        <f>+IF($C934="","",IF(' Matrice Tarifaire NON AL'!AX937="","Non",' Matrice Tarifaire NON AL'!AX937))</f>
        <v/>
      </c>
      <c r="G934" t="str">
        <f>+IF($C934="","",IF(' Matrice Tarifaire NON AL'!Q937="DOMEDIA","MDD",IF(' Matrice Tarifaire NON AL'!Q937="APTA","MDD",IF(' Matrice Tarifaire NON AL'!Q937="TOP BUDGET","Premier Prix","MN"))))</f>
        <v/>
      </c>
      <c r="H934" t="str">
        <f>+IF($C934="","",' Matrice Tarifaire NON AL'!Q937)</f>
        <v/>
      </c>
      <c r="K934" t="str">
        <f>+IF($C934="","",' Matrice Tarifaire NON AL'!X937)</f>
        <v/>
      </c>
      <c r="L934" t="str">
        <f>+IF($C934="","",' Matrice Tarifaire NON AL'!X937)</f>
        <v/>
      </c>
      <c r="M934" t="str">
        <f>+IF($C934="","",' Matrice Tarifaire NON AL'!Y937)</f>
        <v/>
      </c>
      <c r="N934" t="str">
        <f>+IF($C934="","",' Matrice Tarifaire NON AL'!Z937)</f>
        <v/>
      </c>
      <c r="P934" t="str">
        <f>+IF(C934="","",IF(' Matrice Tarifaire NON AL'!X937&lt;&gt;168,"Non",""))</f>
        <v/>
      </c>
      <c r="Q934" t="str">
        <f>+IF($C934="","",' Matrice Tarifaire NON AL'!T937)</f>
        <v/>
      </c>
      <c r="R934" t="str">
        <f>+IF($C934="","",IF(' Matrice Tarifaire NON AL'!R937="","",' Matrice Tarifaire NON AL'!R937))</f>
        <v/>
      </c>
      <c r="S934" t="str">
        <f>+IF($C934="","",LEFT(' Matrice Tarifaire NON AL'!W937,1))</f>
        <v/>
      </c>
      <c r="T934" t="str">
        <f>+IF($C934="","",LEFT(' Matrice Tarifaire NON AL'!AY937,3))</f>
        <v/>
      </c>
      <c r="U934" t="str">
        <f t="shared" si="44"/>
        <v/>
      </c>
      <c r="V934" t="str">
        <f>+IF(C934="","",IF(VLOOKUP(' Matrice Tarifaire NON AL'!AK937,Feuil3!A:F,6,0)="Box",IF(' Matrice Tarifaire NON AL'!AL937="Mono-Référence","Homogène",IF(' Matrice Tarifaire NON AL'!AL937="Multi-Références","Panaché","")),IF(' Matrice Tarifaire NON AL'!AK937="A la Pièce","Composant sans Colisage",IF(' Matrice Tarifaire NON AL'!AK937="Composant de Box","Composant sans Colisage","Homogène"))))</f>
        <v/>
      </c>
      <c r="W934" t="str">
        <f>+IF($V934="","",VLOOKUP(' Matrice Tarifaire NON AL'!AK937,Feuil3!$A$4:$E$14,5,0))</f>
        <v/>
      </c>
      <c r="Y934" t="str">
        <f>+IF($V934="","",IF(VLOOKUP(' Matrice Tarifaire NON AL'!$AK937,Feuil3!$A$4:$D$14,4,0)="Palette",' Matrice Tarifaire NON AL'!AN937,""))</f>
        <v/>
      </c>
      <c r="AA934" t="str">
        <f>+IF($V934="","",IF(VLOOKUP(' Matrice Tarifaire NON AL'!$AK937,Feuil3!$A$4:$D$14,4,0)="Colis",' Matrice Tarifaire NON AL'!AN937,""))</f>
        <v/>
      </c>
      <c r="AC934" t="str">
        <f>+IF(V934="","",IF(VLOOKUP(' Matrice Tarifaire NON AL'!AK937,Feuil3!$A$4:$D$14,4,0)="Colis",IF(' Matrice Tarifaire NON AL'!AO937&gt;0,' Matrice Tarifaire NON AL'!AO937,""),""))</f>
        <v/>
      </c>
      <c r="AD934" t="str">
        <f t="shared" si="45"/>
        <v/>
      </c>
      <c r="AE934" t="str">
        <f>+IF(C934="","",' Matrice Tarifaire NON AL'!C937)</f>
        <v/>
      </c>
      <c r="AF934" t="str">
        <f>+IF(C934="","",' Matrice Tarifaire NON AL'!AQ937)</f>
        <v/>
      </c>
      <c r="AH934" t="str">
        <f>+IF(E934="","",' Matrice Tarifaire NON AL'!$U937)</f>
        <v/>
      </c>
      <c r="AI934" t="str">
        <f>+IF(F934="","",IF(' Matrice Tarifaire NON AL'!$V937="","",' Matrice Tarifaire NON AL'!$V937))</f>
        <v/>
      </c>
      <c r="AJ934" t="str">
        <f>+IF($C934="","",IF(' Matrice Tarifaire NON AL'!AZ937="","",' Matrice Tarifaire NON AL'!AZ937))</f>
        <v/>
      </c>
      <c r="AK934" t="str">
        <f>+IF($C934="","",IF(' Matrice Tarifaire NON AL'!BA937="","",' Matrice Tarifaire NON AL'!BA937))</f>
        <v/>
      </c>
      <c r="AL934" t="str">
        <f>+IF($C934="","",IF(' Matrice Tarifaire NON AL'!BB937="","",TEXT(' Matrice Tarifaire NON AL'!BB937,"0,0000")))</f>
        <v/>
      </c>
      <c r="AO934" t="str">
        <f>+IF($C934="","",IF(' Matrice Tarifaire NON AL'!BF937="","",TEXT(' Matrice Tarifaire NON AL'!BF937,"0,0000")))</f>
        <v/>
      </c>
      <c r="AP934" t="str">
        <f>+IF($C934="","",IF(' Matrice Tarifaire NON AL'!BG937="","",TEXT(' Matrice Tarifaire NON AL'!BG937,"0,0000")))</f>
        <v/>
      </c>
      <c r="AQ934" t="str">
        <f>+IF($C934="","",IF(' Matrice Tarifaire NON AL'!BH937="","",TEXT(' Matrice Tarifaire NON AL'!BH937,"0,0000")))</f>
        <v/>
      </c>
      <c r="AR934" t="str">
        <f>+IF($C934="","",IF(' Matrice Tarifaire NON AL'!BI937="","",TEXT(' Matrice Tarifaire NON AL'!BI937,"0,0000")))</f>
        <v/>
      </c>
      <c r="AS934" t="str">
        <f>+IF(C934="","",IF(' Matrice Tarifaire NON AL'!BJ937="","0",IF(' Matrice Tarifaire NON AL'!BJ937="","",' Matrice Tarifaire NON AL'!BJ937)))</f>
        <v/>
      </c>
      <c r="AT934" t="str">
        <f>+IF(C934="","",IF(' Matrice Tarifaire NON AL'!BK937="","",' Matrice Tarifaire NON AL'!$BK$6))</f>
        <v/>
      </c>
      <c r="AU934" t="str">
        <f>+IF(C934="","",IF(' Matrice Tarifaire NON AL'!BK937="","",TEXT(' Matrice Tarifaire NON AL'!BK937,"0,0000")))</f>
        <v/>
      </c>
      <c r="AV934" t="str">
        <f>+IF(C934="","",IF(' Matrice Tarifaire NON AL'!BL937="","",' Matrice Tarifaire NON AL'!$BL$6))</f>
        <v/>
      </c>
      <c r="AW934" t="str">
        <f>+IF(C934="","",IF(' Matrice Tarifaire NON AL'!BL937="","",TEXT(' Matrice Tarifaire NON AL'!BL937,"0,0000")))</f>
        <v/>
      </c>
      <c r="AX934" t="str">
        <f>+IF(C934="","",IF(' Matrice Tarifaire NON AL'!BM937="","",' Matrice Tarifaire NON AL'!$BM$6))</f>
        <v/>
      </c>
      <c r="AY934" t="str">
        <f>+IF(C934="","",IF(' Matrice Tarifaire NON AL'!BM937="","",TEXT(' Matrice Tarifaire NON AL'!BM937,"0,0000")))</f>
        <v/>
      </c>
      <c r="AZ934" t="str">
        <f>+IF(C934="","",IF(' Matrice Tarifaire NON AL'!BN937="","","Taxe DEEE"))</f>
        <v/>
      </c>
      <c r="BA934" t="str">
        <f>+IF(C934="","",IF(' Matrice Tarifaire NON AL'!BN937="","",TEXT(' Matrice Tarifaire NON AL'!BN937,"0,0000")))</f>
        <v/>
      </c>
      <c r="BD934" t="str">
        <f>+IF($C934="","",IF(' Matrice Tarifaire NON AL'!BR937="","",TEXT(' Matrice Tarifaire NON AL'!BR937,"0,000")))</f>
        <v/>
      </c>
      <c r="BE934" t="str">
        <f>+IF($C934="","",IF(' Matrice Tarifaire NON AL'!BS937="","",VALUE(TEXT(' Matrice Tarifaire NON AL'!BS937,"0,00"))))</f>
        <v/>
      </c>
      <c r="BF934" t="str">
        <f>+IF($C934="","",IF(' Matrice Tarifaire NON AL'!BY937="","",' Matrice Tarifaire NON AL'!BY937))</f>
        <v/>
      </c>
      <c r="BG934" t="str">
        <f>+IF(C934="","",IF(' Matrice Tarifaire NON AL'!AK937="Composant de Box","999",IF(' Matrice Tarifaire NON AL'!AP937&lt;&gt;"",' Matrice Tarifaire NON AL'!AP937,IF(' Matrice Tarifaire NON AL'!AO937&lt;&gt;"",' Matrice Tarifaire NON AL'!AO937,' Matrice Tarifaire NON AL'!AN937))))</f>
        <v/>
      </c>
    </row>
    <row r="935" spans="1:59" x14ac:dyDescent="0.25">
      <c r="A935" t="str">
        <f>+IF($C935="","",IF(' Matrice Tarifaire NON AL'!N938="","",IF(' Matrice Tarifaire NON AL'!N938=0,"GTIN A 0 - Ne doit pas être mis dans PRE REF",TEXT(' Matrice Tarifaire NON AL'!N938,"00000000000000"))))</f>
        <v/>
      </c>
      <c r="B935" t="str">
        <f>+IF(C935="","",IF(L935=172,4,VLOOKUP(' Matrice Tarifaire NON AL'!AK938,Feuil3!$A$4:$B$14,2,0)))</f>
        <v/>
      </c>
      <c r="C935" t="str">
        <f>+IF(' Matrice Tarifaire NON AL'!O938="","",SUBSTITUTE(' Matrice Tarifaire NON AL'!O938,"CHAR (10)"," "))</f>
        <v/>
      </c>
      <c r="D935" t="str">
        <f>+IF($C935="","",SUBSTITUTE(' Matrice Tarifaire NON AL'!P938,"CHAR (13)"," "))</f>
        <v/>
      </c>
      <c r="E935" t="str">
        <f t="shared" si="43"/>
        <v/>
      </c>
      <c r="F935" t="str">
        <f>+IF($C935="","",IF(' Matrice Tarifaire NON AL'!AX938="","Non",' Matrice Tarifaire NON AL'!AX938))</f>
        <v/>
      </c>
      <c r="G935" t="str">
        <f>+IF($C935="","",IF(' Matrice Tarifaire NON AL'!Q938="DOMEDIA","MDD",IF(' Matrice Tarifaire NON AL'!Q938="APTA","MDD",IF(' Matrice Tarifaire NON AL'!Q938="TOP BUDGET","Premier Prix","MN"))))</f>
        <v/>
      </c>
      <c r="H935" t="str">
        <f>+IF($C935="","",' Matrice Tarifaire NON AL'!Q938)</f>
        <v/>
      </c>
      <c r="K935" t="str">
        <f>+IF($C935="","",' Matrice Tarifaire NON AL'!X938)</f>
        <v/>
      </c>
      <c r="L935" t="str">
        <f>+IF($C935="","",' Matrice Tarifaire NON AL'!X938)</f>
        <v/>
      </c>
      <c r="M935" t="str">
        <f>+IF($C935="","",' Matrice Tarifaire NON AL'!Y938)</f>
        <v/>
      </c>
      <c r="N935" t="str">
        <f>+IF($C935="","",' Matrice Tarifaire NON AL'!Z938)</f>
        <v/>
      </c>
      <c r="P935" t="str">
        <f>+IF(C935="","",IF(' Matrice Tarifaire NON AL'!X938&lt;&gt;168,"Non",""))</f>
        <v/>
      </c>
      <c r="Q935" t="str">
        <f>+IF($C935="","",' Matrice Tarifaire NON AL'!T938)</f>
        <v/>
      </c>
      <c r="R935" t="str">
        <f>+IF($C935="","",IF(' Matrice Tarifaire NON AL'!R938="","",' Matrice Tarifaire NON AL'!R938))</f>
        <v/>
      </c>
      <c r="S935" t="str">
        <f>+IF($C935="","",LEFT(' Matrice Tarifaire NON AL'!W938,1))</f>
        <v/>
      </c>
      <c r="T935" t="str">
        <f>+IF($C935="","",LEFT(' Matrice Tarifaire NON AL'!AY938,3))</f>
        <v/>
      </c>
      <c r="U935" t="str">
        <f t="shared" si="44"/>
        <v/>
      </c>
      <c r="V935" t="str">
        <f>+IF(C935="","",IF(VLOOKUP(' Matrice Tarifaire NON AL'!AK938,Feuil3!A:F,6,0)="Box",IF(' Matrice Tarifaire NON AL'!AL938="Mono-Référence","Homogène",IF(' Matrice Tarifaire NON AL'!AL938="Multi-Références","Panaché","")),IF(' Matrice Tarifaire NON AL'!AK938="A la Pièce","Composant sans Colisage",IF(' Matrice Tarifaire NON AL'!AK938="Composant de Box","Composant sans Colisage","Homogène"))))</f>
        <v/>
      </c>
      <c r="W935" t="str">
        <f>+IF($V935="","",VLOOKUP(' Matrice Tarifaire NON AL'!AK938,Feuil3!$A$4:$E$14,5,0))</f>
        <v/>
      </c>
      <c r="Y935" t="str">
        <f>+IF($V935="","",IF(VLOOKUP(' Matrice Tarifaire NON AL'!$AK938,Feuil3!$A$4:$D$14,4,0)="Palette",' Matrice Tarifaire NON AL'!AN938,""))</f>
        <v/>
      </c>
      <c r="AA935" t="str">
        <f>+IF($V935="","",IF(VLOOKUP(' Matrice Tarifaire NON AL'!$AK938,Feuil3!$A$4:$D$14,4,0)="Colis",' Matrice Tarifaire NON AL'!AN938,""))</f>
        <v/>
      </c>
      <c r="AC935" t="str">
        <f>+IF(V935="","",IF(VLOOKUP(' Matrice Tarifaire NON AL'!AK938,Feuil3!$A$4:$D$14,4,0)="Colis",IF(' Matrice Tarifaire NON AL'!AO938&gt;0,' Matrice Tarifaire NON AL'!AO938,""),""))</f>
        <v/>
      </c>
      <c r="AD935" t="str">
        <f t="shared" si="45"/>
        <v/>
      </c>
      <c r="AE935" t="str">
        <f>+IF(C935="","",' Matrice Tarifaire NON AL'!C938)</f>
        <v/>
      </c>
      <c r="AF935" t="str">
        <f>+IF(C935="","",' Matrice Tarifaire NON AL'!AQ938)</f>
        <v/>
      </c>
      <c r="AH935" t="str">
        <f>+IF(E935="","",' Matrice Tarifaire NON AL'!$U938)</f>
        <v/>
      </c>
      <c r="AI935" t="str">
        <f>+IF(F935="","",IF(' Matrice Tarifaire NON AL'!$V938="","",' Matrice Tarifaire NON AL'!$V938))</f>
        <v/>
      </c>
      <c r="AJ935" t="str">
        <f>+IF($C935="","",IF(' Matrice Tarifaire NON AL'!AZ938="","",' Matrice Tarifaire NON AL'!AZ938))</f>
        <v/>
      </c>
      <c r="AK935" t="str">
        <f>+IF($C935="","",IF(' Matrice Tarifaire NON AL'!BA938="","",' Matrice Tarifaire NON AL'!BA938))</f>
        <v/>
      </c>
      <c r="AL935" t="str">
        <f>+IF($C935="","",IF(' Matrice Tarifaire NON AL'!BB938="","",TEXT(' Matrice Tarifaire NON AL'!BB938,"0,0000")))</f>
        <v/>
      </c>
      <c r="AO935" t="str">
        <f>+IF($C935="","",IF(' Matrice Tarifaire NON AL'!BF938="","",TEXT(' Matrice Tarifaire NON AL'!BF938,"0,0000")))</f>
        <v/>
      </c>
      <c r="AP935" t="str">
        <f>+IF($C935="","",IF(' Matrice Tarifaire NON AL'!BG938="","",TEXT(' Matrice Tarifaire NON AL'!BG938,"0,0000")))</f>
        <v/>
      </c>
      <c r="AQ935" t="str">
        <f>+IF($C935="","",IF(' Matrice Tarifaire NON AL'!BH938="","",TEXT(' Matrice Tarifaire NON AL'!BH938,"0,0000")))</f>
        <v/>
      </c>
      <c r="AR935" t="str">
        <f>+IF($C935="","",IF(' Matrice Tarifaire NON AL'!BI938="","",TEXT(' Matrice Tarifaire NON AL'!BI938,"0,0000")))</f>
        <v/>
      </c>
      <c r="AS935" t="str">
        <f>+IF(C935="","",IF(' Matrice Tarifaire NON AL'!BJ938="","0",IF(' Matrice Tarifaire NON AL'!BJ938="","",' Matrice Tarifaire NON AL'!BJ938)))</f>
        <v/>
      </c>
      <c r="AT935" t="str">
        <f>+IF(C935="","",IF(' Matrice Tarifaire NON AL'!BK938="","",' Matrice Tarifaire NON AL'!$BK$6))</f>
        <v/>
      </c>
      <c r="AU935" t="str">
        <f>+IF(C935="","",IF(' Matrice Tarifaire NON AL'!BK938="","",TEXT(' Matrice Tarifaire NON AL'!BK938,"0,0000")))</f>
        <v/>
      </c>
      <c r="AV935" t="str">
        <f>+IF(C935="","",IF(' Matrice Tarifaire NON AL'!BL938="","",' Matrice Tarifaire NON AL'!$BL$6))</f>
        <v/>
      </c>
      <c r="AW935" t="str">
        <f>+IF(C935="","",IF(' Matrice Tarifaire NON AL'!BL938="","",TEXT(' Matrice Tarifaire NON AL'!BL938,"0,0000")))</f>
        <v/>
      </c>
      <c r="AX935" t="str">
        <f>+IF(C935="","",IF(' Matrice Tarifaire NON AL'!BM938="","",' Matrice Tarifaire NON AL'!$BM$6))</f>
        <v/>
      </c>
      <c r="AY935" t="str">
        <f>+IF(C935="","",IF(' Matrice Tarifaire NON AL'!BM938="","",TEXT(' Matrice Tarifaire NON AL'!BM938,"0,0000")))</f>
        <v/>
      </c>
      <c r="AZ935" t="str">
        <f>+IF(C935="","",IF(' Matrice Tarifaire NON AL'!BN938="","","Taxe DEEE"))</f>
        <v/>
      </c>
      <c r="BA935" t="str">
        <f>+IF(C935="","",IF(' Matrice Tarifaire NON AL'!BN938="","",TEXT(' Matrice Tarifaire NON AL'!BN938,"0,0000")))</f>
        <v/>
      </c>
      <c r="BD935" t="str">
        <f>+IF($C935="","",IF(' Matrice Tarifaire NON AL'!BR938="","",TEXT(' Matrice Tarifaire NON AL'!BR938,"0,000")))</f>
        <v/>
      </c>
      <c r="BE935" t="str">
        <f>+IF($C935="","",IF(' Matrice Tarifaire NON AL'!BS938="","",VALUE(TEXT(' Matrice Tarifaire NON AL'!BS938,"0,00"))))</f>
        <v/>
      </c>
      <c r="BF935" t="str">
        <f>+IF($C935="","",IF(' Matrice Tarifaire NON AL'!BY938="","",' Matrice Tarifaire NON AL'!BY938))</f>
        <v/>
      </c>
      <c r="BG935" t="str">
        <f>+IF(C935="","",IF(' Matrice Tarifaire NON AL'!AK938="Composant de Box","999",IF(' Matrice Tarifaire NON AL'!AP938&lt;&gt;"",' Matrice Tarifaire NON AL'!AP938,IF(' Matrice Tarifaire NON AL'!AO938&lt;&gt;"",' Matrice Tarifaire NON AL'!AO938,' Matrice Tarifaire NON AL'!AN938))))</f>
        <v/>
      </c>
    </row>
    <row r="936" spans="1:59" x14ac:dyDescent="0.25">
      <c r="A936" t="str">
        <f>+IF($C936="","",IF(' Matrice Tarifaire NON AL'!N939="","",IF(' Matrice Tarifaire NON AL'!N939=0,"GTIN A 0 - Ne doit pas être mis dans PRE REF",TEXT(' Matrice Tarifaire NON AL'!N939,"00000000000000"))))</f>
        <v/>
      </c>
      <c r="B936" t="str">
        <f>+IF(C936="","",IF(L936=172,4,VLOOKUP(' Matrice Tarifaire NON AL'!AK939,Feuil3!$A$4:$B$14,2,0)))</f>
        <v/>
      </c>
      <c r="C936" t="str">
        <f>+IF(' Matrice Tarifaire NON AL'!O939="","",SUBSTITUTE(' Matrice Tarifaire NON AL'!O939,"CHAR (10)"," "))</f>
        <v/>
      </c>
      <c r="D936" t="str">
        <f>+IF($C936="","",SUBSTITUTE(' Matrice Tarifaire NON AL'!P939,"CHAR (13)"," "))</f>
        <v/>
      </c>
      <c r="E936" t="str">
        <f t="shared" si="43"/>
        <v/>
      </c>
      <c r="F936" t="str">
        <f>+IF($C936="","",IF(' Matrice Tarifaire NON AL'!AX939="","Non",' Matrice Tarifaire NON AL'!AX939))</f>
        <v/>
      </c>
      <c r="G936" t="str">
        <f>+IF($C936="","",IF(' Matrice Tarifaire NON AL'!Q939="DOMEDIA","MDD",IF(' Matrice Tarifaire NON AL'!Q939="APTA","MDD",IF(' Matrice Tarifaire NON AL'!Q939="TOP BUDGET","Premier Prix","MN"))))</f>
        <v/>
      </c>
      <c r="H936" t="str">
        <f>+IF($C936="","",' Matrice Tarifaire NON AL'!Q939)</f>
        <v/>
      </c>
      <c r="K936" t="str">
        <f>+IF($C936="","",' Matrice Tarifaire NON AL'!X939)</f>
        <v/>
      </c>
      <c r="L936" t="str">
        <f>+IF($C936="","",' Matrice Tarifaire NON AL'!X939)</f>
        <v/>
      </c>
      <c r="M936" t="str">
        <f>+IF($C936="","",' Matrice Tarifaire NON AL'!Y939)</f>
        <v/>
      </c>
      <c r="N936" t="str">
        <f>+IF($C936="","",' Matrice Tarifaire NON AL'!Z939)</f>
        <v/>
      </c>
      <c r="P936" t="str">
        <f>+IF(C936="","",IF(' Matrice Tarifaire NON AL'!X939&lt;&gt;168,"Non",""))</f>
        <v/>
      </c>
      <c r="Q936" t="str">
        <f>+IF($C936="","",' Matrice Tarifaire NON AL'!T939)</f>
        <v/>
      </c>
      <c r="R936" t="str">
        <f>+IF($C936="","",IF(' Matrice Tarifaire NON AL'!R939="","",' Matrice Tarifaire NON AL'!R939))</f>
        <v/>
      </c>
      <c r="S936" t="str">
        <f>+IF($C936="","",LEFT(' Matrice Tarifaire NON AL'!W939,1))</f>
        <v/>
      </c>
      <c r="T936" t="str">
        <f>+IF($C936="","",LEFT(' Matrice Tarifaire NON AL'!AY939,3))</f>
        <v/>
      </c>
      <c r="U936" t="str">
        <f t="shared" si="44"/>
        <v/>
      </c>
      <c r="V936" t="str">
        <f>+IF(C936="","",IF(VLOOKUP(' Matrice Tarifaire NON AL'!AK939,Feuil3!A:F,6,0)="Box",IF(' Matrice Tarifaire NON AL'!AL939="Mono-Référence","Homogène",IF(' Matrice Tarifaire NON AL'!AL939="Multi-Références","Panaché","")),IF(' Matrice Tarifaire NON AL'!AK939="A la Pièce","Composant sans Colisage",IF(' Matrice Tarifaire NON AL'!AK939="Composant de Box","Composant sans Colisage","Homogène"))))</f>
        <v/>
      </c>
      <c r="W936" t="str">
        <f>+IF($V936="","",VLOOKUP(' Matrice Tarifaire NON AL'!AK939,Feuil3!$A$4:$E$14,5,0))</f>
        <v/>
      </c>
      <c r="Y936" t="str">
        <f>+IF($V936="","",IF(VLOOKUP(' Matrice Tarifaire NON AL'!$AK939,Feuil3!$A$4:$D$14,4,0)="Palette",' Matrice Tarifaire NON AL'!AN939,""))</f>
        <v/>
      </c>
      <c r="AA936" t="str">
        <f>+IF($V936="","",IF(VLOOKUP(' Matrice Tarifaire NON AL'!$AK939,Feuil3!$A$4:$D$14,4,0)="Colis",' Matrice Tarifaire NON AL'!AN939,""))</f>
        <v/>
      </c>
      <c r="AC936" t="str">
        <f>+IF(V936="","",IF(VLOOKUP(' Matrice Tarifaire NON AL'!AK939,Feuil3!$A$4:$D$14,4,0)="Colis",IF(' Matrice Tarifaire NON AL'!AO939&gt;0,' Matrice Tarifaire NON AL'!AO939,""),""))</f>
        <v/>
      </c>
      <c r="AD936" t="str">
        <f t="shared" si="45"/>
        <v/>
      </c>
      <c r="AE936" t="str">
        <f>+IF(C936="","",' Matrice Tarifaire NON AL'!C939)</f>
        <v/>
      </c>
      <c r="AF936" t="str">
        <f>+IF(C936="","",' Matrice Tarifaire NON AL'!AQ939)</f>
        <v/>
      </c>
      <c r="AH936" t="str">
        <f>+IF(E936="","",' Matrice Tarifaire NON AL'!$U939)</f>
        <v/>
      </c>
      <c r="AI936" t="str">
        <f>+IF(F936="","",IF(' Matrice Tarifaire NON AL'!$V939="","",' Matrice Tarifaire NON AL'!$V939))</f>
        <v/>
      </c>
      <c r="AJ936" t="str">
        <f>+IF($C936="","",IF(' Matrice Tarifaire NON AL'!AZ939="","",' Matrice Tarifaire NON AL'!AZ939))</f>
        <v/>
      </c>
      <c r="AK936" t="str">
        <f>+IF($C936="","",IF(' Matrice Tarifaire NON AL'!BA939="","",' Matrice Tarifaire NON AL'!BA939))</f>
        <v/>
      </c>
      <c r="AL936" t="str">
        <f>+IF($C936="","",IF(' Matrice Tarifaire NON AL'!BB939="","",TEXT(' Matrice Tarifaire NON AL'!BB939,"0,0000")))</f>
        <v/>
      </c>
      <c r="AO936" t="str">
        <f>+IF($C936="","",IF(' Matrice Tarifaire NON AL'!BF939="","",TEXT(' Matrice Tarifaire NON AL'!BF939,"0,0000")))</f>
        <v/>
      </c>
      <c r="AP936" t="str">
        <f>+IF($C936="","",IF(' Matrice Tarifaire NON AL'!BG939="","",TEXT(' Matrice Tarifaire NON AL'!BG939,"0,0000")))</f>
        <v/>
      </c>
      <c r="AQ936" t="str">
        <f>+IF($C936="","",IF(' Matrice Tarifaire NON AL'!BH939="","",TEXT(' Matrice Tarifaire NON AL'!BH939,"0,0000")))</f>
        <v/>
      </c>
      <c r="AR936" t="str">
        <f>+IF($C936="","",IF(' Matrice Tarifaire NON AL'!BI939="","",TEXT(' Matrice Tarifaire NON AL'!BI939,"0,0000")))</f>
        <v/>
      </c>
      <c r="AS936" t="str">
        <f>+IF(C936="","",IF(' Matrice Tarifaire NON AL'!BJ939="","0",IF(' Matrice Tarifaire NON AL'!BJ939="","",' Matrice Tarifaire NON AL'!BJ939)))</f>
        <v/>
      </c>
      <c r="AT936" t="str">
        <f>+IF(C936="","",IF(' Matrice Tarifaire NON AL'!BK939="","",' Matrice Tarifaire NON AL'!$BK$6))</f>
        <v/>
      </c>
      <c r="AU936" t="str">
        <f>+IF(C936="","",IF(' Matrice Tarifaire NON AL'!BK939="","",TEXT(' Matrice Tarifaire NON AL'!BK939,"0,0000")))</f>
        <v/>
      </c>
      <c r="AV936" t="str">
        <f>+IF(C936="","",IF(' Matrice Tarifaire NON AL'!BL939="","",' Matrice Tarifaire NON AL'!$BL$6))</f>
        <v/>
      </c>
      <c r="AW936" t="str">
        <f>+IF(C936="","",IF(' Matrice Tarifaire NON AL'!BL939="","",TEXT(' Matrice Tarifaire NON AL'!BL939,"0,0000")))</f>
        <v/>
      </c>
      <c r="AX936" t="str">
        <f>+IF(C936="","",IF(' Matrice Tarifaire NON AL'!BM939="","",' Matrice Tarifaire NON AL'!$BM$6))</f>
        <v/>
      </c>
      <c r="AY936" t="str">
        <f>+IF(C936="","",IF(' Matrice Tarifaire NON AL'!BM939="","",TEXT(' Matrice Tarifaire NON AL'!BM939,"0,0000")))</f>
        <v/>
      </c>
      <c r="AZ936" t="str">
        <f>+IF(C936="","",IF(' Matrice Tarifaire NON AL'!BN939="","","Taxe DEEE"))</f>
        <v/>
      </c>
      <c r="BA936" t="str">
        <f>+IF(C936="","",IF(' Matrice Tarifaire NON AL'!BN939="","",TEXT(' Matrice Tarifaire NON AL'!BN939,"0,0000")))</f>
        <v/>
      </c>
      <c r="BD936" t="str">
        <f>+IF($C936="","",IF(' Matrice Tarifaire NON AL'!BR939="","",TEXT(' Matrice Tarifaire NON AL'!BR939,"0,000")))</f>
        <v/>
      </c>
      <c r="BE936" t="str">
        <f>+IF($C936="","",IF(' Matrice Tarifaire NON AL'!BS939="","",VALUE(TEXT(' Matrice Tarifaire NON AL'!BS939,"0,00"))))</f>
        <v/>
      </c>
      <c r="BF936" t="str">
        <f>+IF($C936="","",IF(' Matrice Tarifaire NON AL'!BY939="","",' Matrice Tarifaire NON AL'!BY939))</f>
        <v/>
      </c>
      <c r="BG936" t="str">
        <f>+IF(C936="","",IF(' Matrice Tarifaire NON AL'!AK939="Composant de Box","999",IF(' Matrice Tarifaire NON AL'!AP939&lt;&gt;"",' Matrice Tarifaire NON AL'!AP939,IF(' Matrice Tarifaire NON AL'!AO939&lt;&gt;"",' Matrice Tarifaire NON AL'!AO939,' Matrice Tarifaire NON AL'!AN939))))</f>
        <v/>
      </c>
    </row>
    <row r="937" spans="1:59" x14ac:dyDescent="0.25">
      <c r="A937" t="str">
        <f>+IF($C937="","",IF(' Matrice Tarifaire NON AL'!N940="","",IF(' Matrice Tarifaire NON AL'!N940=0,"GTIN A 0 - Ne doit pas être mis dans PRE REF",TEXT(' Matrice Tarifaire NON AL'!N940,"00000000000000"))))</f>
        <v/>
      </c>
      <c r="B937" t="str">
        <f>+IF(C937="","",IF(L937=172,4,VLOOKUP(' Matrice Tarifaire NON AL'!AK940,Feuil3!$A$4:$B$14,2,0)))</f>
        <v/>
      </c>
      <c r="C937" t="str">
        <f>+IF(' Matrice Tarifaire NON AL'!O940="","",SUBSTITUTE(' Matrice Tarifaire NON AL'!O940,"CHAR (10)"," "))</f>
        <v/>
      </c>
      <c r="D937" t="str">
        <f>+IF($C937="","",SUBSTITUTE(' Matrice Tarifaire NON AL'!P940,"CHAR (13)"," "))</f>
        <v/>
      </c>
      <c r="E937" t="str">
        <f t="shared" si="43"/>
        <v/>
      </c>
      <c r="F937" t="str">
        <f>+IF($C937="","",IF(' Matrice Tarifaire NON AL'!AX940="","Non",' Matrice Tarifaire NON AL'!AX940))</f>
        <v/>
      </c>
      <c r="G937" t="str">
        <f>+IF($C937="","",IF(' Matrice Tarifaire NON AL'!Q940="DOMEDIA","MDD",IF(' Matrice Tarifaire NON AL'!Q940="APTA","MDD",IF(' Matrice Tarifaire NON AL'!Q940="TOP BUDGET","Premier Prix","MN"))))</f>
        <v/>
      </c>
      <c r="H937" t="str">
        <f>+IF($C937="","",' Matrice Tarifaire NON AL'!Q940)</f>
        <v/>
      </c>
      <c r="K937" t="str">
        <f>+IF($C937="","",' Matrice Tarifaire NON AL'!X940)</f>
        <v/>
      </c>
      <c r="L937" t="str">
        <f>+IF($C937="","",' Matrice Tarifaire NON AL'!X940)</f>
        <v/>
      </c>
      <c r="M937" t="str">
        <f>+IF($C937="","",' Matrice Tarifaire NON AL'!Y940)</f>
        <v/>
      </c>
      <c r="N937" t="str">
        <f>+IF($C937="","",' Matrice Tarifaire NON AL'!Z940)</f>
        <v/>
      </c>
      <c r="P937" t="str">
        <f>+IF(C937="","",IF(' Matrice Tarifaire NON AL'!X940&lt;&gt;168,"Non",""))</f>
        <v/>
      </c>
      <c r="Q937" t="str">
        <f>+IF($C937="","",' Matrice Tarifaire NON AL'!T940)</f>
        <v/>
      </c>
      <c r="R937" t="str">
        <f>+IF($C937="","",IF(' Matrice Tarifaire NON AL'!R940="","",' Matrice Tarifaire NON AL'!R940))</f>
        <v/>
      </c>
      <c r="S937" t="str">
        <f>+IF($C937="","",LEFT(' Matrice Tarifaire NON AL'!W940,1))</f>
        <v/>
      </c>
      <c r="T937" t="str">
        <f>+IF($C937="","",LEFT(' Matrice Tarifaire NON AL'!AY940,3))</f>
        <v/>
      </c>
      <c r="U937" t="str">
        <f t="shared" si="44"/>
        <v/>
      </c>
      <c r="V937" t="str">
        <f>+IF(C937="","",IF(VLOOKUP(' Matrice Tarifaire NON AL'!AK940,Feuil3!A:F,6,0)="Box",IF(' Matrice Tarifaire NON AL'!AL940="Mono-Référence","Homogène",IF(' Matrice Tarifaire NON AL'!AL940="Multi-Références","Panaché","")),IF(' Matrice Tarifaire NON AL'!AK940="A la Pièce","Composant sans Colisage",IF(' Matrice Tarifaire NON AL'!AK940="Composant de Box","Composant sans Colisage","Homogène"))))</f>
        <v/>
      </c>
      <c r="W937" t="str">
        <f>+IF($V937="","",VLOOKUP(' Matrice Tarifaire NON AL'!AK940,Feuil3!$A$4:$E$14,5,0))</f>
        <v/>
      </c>
      <c r="Y937" t="str">
        <f>+IF($V937="","",IF(VLOOKUP(' Matrice Tarifaire NON AL'!$AK940,Feuil3!$A$4:$D$14,4,0)="Palette",' Matrice Tarifaire NON AL'!AN940,""))</f>
        <v/>
      </c>
      <c r="AA937" t="str">
        <f>+IF($V937="","",IF(VLOOKUP(' Matrice Tarifaire NON AL'!$AK940,Feuil3!$A$4:$D$14,4,0)="Colis",' Matrice Tarifaire NON AL'!AN940,""))</f>
        <v/>
      </c>
      <c r="AC937" t="str">
        <f>+IF(V937="","",IF(VLOOKUP(' Matrice Tarifaire NON AL'!AK940,Feuil3!$A$4:$D$14,4,0)="Colis",IF(' Matrice Tarifaire NON AL'!AO940&gt;0,' Matrice Tarifaire NON AL'!AO940,""),""))</f>
        <v/>
      </c>
      <c r="AD937" t="str">
        <f t="shared" si="45"/>
        <v/>
      </c>
      <c r="AE937" t="str">
        <f>+IF(C937="","",' Matrice Tarifaire NON AL'!C940)</f>
        <v/>
      </c>
      <c r="AF937" t="str">
        <f>+IF(C937="","",' Matrice Tarifaire NON AL'!AQ940)</f>
        <v/>
      </c>
      <c r="AH937" t="str">
        <f>+IF(E937="","",' Matrice Tarifaire NON AL'!$U940)</f>
        <v/>
      </c>
      <c r="AI937" t="str">
        <f>+IF(F937="","",IF(' Matrice Tarifaire NON AL'!$V940="","",' Matrice Tarifaire NON AL'!$V940))</f>
        <v/>
      </c>
      <c r="AJ937" t="str">
        <f>+IF($C937="","",IF(' Matrice Tarifaire NON AL'!AZ940="","",' Matrice Tarifaire NON AL'!AZ940))</f>
        <v/>
      </c>
      <c r="AK937" t="str">
        <f>+IF($C937="","",IF(' Matrice Tarifaire NON AL'!BA940="","",' Matrice Tarifaire NON AL'!BA940))</f>
        <v/>
      </c>
      <c r="AL937" t="str">
        <f>+IF($C937="","",IF(' Matrice Tarifaire NON AL'!BB940="","",TEXT(' Matrice Tarifaire NON AL'!BB940,"0,0000")))</f>
        <v/>
      </c>
      <c r="AO937" t="str">
        <f>+IF($C937="","",IF(' Matrice Tarifaire NON AL'!BF940="","",TEXT(' Matrice Tarifaire NON AL'!BF940,"0,0000")))</f>
        <v/>
      </c>
      <c r="AP937" t="str">
        <f>+IF($C937="","",IF(' Matrice Tarifaire NON AL'!BG940="","",TEXT(' Matrice Tarifaire NON AL'!BG940,"0,0000")))</f>
        <v/>
      </c>
      <c r="AQ937" t="str">
        <f>+IF($C937="","",IF(' Matrice Tarifaire NON AL'!BH940="","",TEXT(' Matrice Tarifaire NON AL'!BH940,"0,0000")))</f>
        <v/>
      </c>
      <c r="AR937" t="str">
        <f>+IF($C937="","",IF(' Matrice Tarifaire NON AL'!BI940="","",TEXT(' Matrice Tarifaire NON AL'!BI940,"0,0000")))</f>
        <v/>
      </c>
      <c r="AS937" t="str">
        <f>+IF(C937="","",IF(' Matrice Tarifaire NON AL'!BJ940="","0",IF(' Matrice Tarifaire NON AL'!BJ940="","",' Matrice Tarifaire NON AL'!BJ940)))</f>
        <v/>
      </c>
      <c r="AT937" t="str">
        <f>+IF(C937="","",IF(' Matrice Tarifaire NON AL'!BK940="","",' Matrice Tarifaire NON AL'!$BK$6))</f>
        <v/>
      </c>
      <c r="AU937" t="str">
        <f>+IF(C937="","",IF(' Matrice Tarifaire NON AL'!BK940="","",TEXT(' Matrice Tarifaire NON AL'!BK940,"0,0000")))</f>
        <v/>
      </c>
      <c r="AV937" t="str">
        <f>+IF(C937="","",IF(' Matrice Tarifaire NON AL'!BL940="","",' Matrice Tarifaire NON AL'!$BL$6))</f>
        <v/>
      </c>
      <c r="AW937" t="str">
        <f>+IF(C937="","",IF(' Matrice Tarifaire NON AL'!BL940="","",TEXT(' Matrice Tarifaire NON AL'!BL940,"0,0000")))</f>
        <v/>
      </c>
      <c r="AX937" t="str">
        <f>+IF(C937="","",IF(' Matrice Tarifaire NON AL'!BM940="","",' Matrice Tarifaire NON AL'!$BM$6))</f>
        <v/>
      </c>
      <c r="AY937" t="str">
        <f>+IF(C937="","",IF(' Matrice Tarifaire NON AL'!BM940="","",TEXT(' Matrice Tarifaire NON AL'!BM940,"0,0000")))</f>
        <v/>
      </c>
      <c r="AZ937" t="str">
        <f>+IF(C937="","",IF(' Matrice Tarifaire NON AL'!BN940="","","Taxe DEEE"))</f>
        <v/>
      </c>
      <c r="BA937" t="str">
        <f>+IF(C937="","",IF(' Matrice Tarifaire NON AL'!BN940="","",TEXT(' Matrice Tarifaire NON AL'!BN940,"0,0000")))</f>
        <v/>
      </c>
      <c r="BD937" t="str">
        <f>+IF($C937="","",IF(' Matrice Tarifaire NON AL'!BR940="","",TEXT(' Matrice Tarifaire NON AL'!BR940,"0,000")))</f>
        <v/>
      </c>
      <c r="BE937" t="str">
        <f>+IF($C937="","",IF(' Matrice Tarifaire NON AL'!BS940="","",VALUE(TEXT(' Matrice Tarifaire NON AL'!BS940,"0,00"))))</f>
        <v/>
      </c>
      <c r="BF937" t="str">
        <f>+IF($C937="","",IF(' Matrice Tarifaire NON AL'!BY940="","",' Matrice Tarifaire NON AL'!BY940))</f>
        <v/>
      </c>
      <c r="BG937" t="str">
        <f>+IF(C937="","",IF(' Matrice Tarifaire NON AL'!AK940="Composant de Box","999",IF(' Matrice Tarifaire NON AL'!AP940&lt;&gt;"",' Matrice Tarifaire NON AL'!AP940,IF(' Matrice Tarifaire NON AL'!AO940&lt;&gt;"",' Matrice Tarifaire NON AL'!AO940,' Matrice Tarifaire NON AL'!AN940))))</f>
        <v/>
      </c>
    </row>
    <row r="938" spans="1:59" x14ac:dyDescent="0.25">
      <c r="A938" t="str">
        <f>+IF($C938="","",IF(' Matrice Tarifaire NON AL'!N941="","",IF(' Matrice Tarifaire NON AL'!N941=0,"GTIN A 0 - Ne doit pas être mis dans PRE REF",TEXT(' Matrice Tarifaire NON AL'!N941,"00000000000000"))))</f>
        <v/>
      </c>
      <c r="B938" t="str">
        <f>+IF(C938="","",IF(L938=172,4,VLOOKUP(' Matrice Tarifaire NON AL'!AK941,Feuil3!$A$4:$B$14,2,0)))</f>
        <v/>
      </c>
      <c r="C938" t="str">
        <f>+IF(' Matrice Tarifaire NON AL'!O941="","",SUBSTITUTE(' Matrice Tarifaire NON AL'!O941,"CHAR (10)"," "))</f>
        <v/>
      </c>
      <c r="D938" t="str">
        <f>+IF($C938="","",SUBSTITUTE(' Matrice Tarifaire NON AL'!P941,"CHAR (13)"," "))</f>
        <v/>
      </c>
      <c r="E938" t="str">
        <f t="shared" si="43"/>
        <v/>
      </c>
      <c r="F938" t="str">
        <f>+IF($C938="","",IF(' Matrice Tarifaire NON AL'!AX941="","Non",' Matrice Tarifaire NON AL'!AX941))</f>
        <v/>
      </c>
      <c r="G938" t="str">
        <f>+IF($C938="","",IF(' Matrice Tarifaire NON AL'!Q941="DOMEDIA","MDD",IF(' Matrice Tarifaire NON AL'!Q941="APTA","MDD",IF(' Matrice Tarifaire NON AL'!Q941="TOP BUDGET","Premier Prix","MN"))))</f>
        <v/>
      </c>
      <c r="H938" t="str">
        <f>+IF($C938="","",' Matrice Tarifaire NON AL'!Q941)</f>
        <v/>
      </c>
      <c r="K938" t="str">
        <f>+IF($C938="","",' Matrice Tarifaire NON AL'!X941)</f>
        <v/>
      </c>
      <c r="L938" t="str">
        <f>+IF($C938="","",' Matrice Tarifaire NON AL'!X941)</f>
        <v/>
      </c>
      <c r="M938" t="str">
        <f>+IF($C938="","",' Matrice Tarifaire NON AL'!Y941)</f>
        <v/>
      </c>
      <c r="N938" t="str">
        <f>+IF($C938="","",' Matrice Tarifaire NON AL'!Z941)</f>
        <v/>
      </c>
      <c r="P938" t="str">
        <f>+IF(C938="","",IF(' Matrice Tarifaire NON AL'!X941&lt;&gt;168,"Non",""))</f>
        <v/>
      </c>
      <c r="Q938" t="str">
        <f>+IF($C938="","",' Matrice Tarifaire NON AL'!T941)</f>
        <v/>
      </c>
      <c r="R938" t="str">
        <f>+IF($C938="","",IF(' Matrice Tarifaire NON AL'!R941="","",' Matrice Tarifaire NON AL'!R941))</f>
        <v/>
      </c>
      <c r="S938" t="str">
        <f>+IF($C938="","",LEFT(' Matrice Tarifaire NON AL'!W941,1))</f>
        <v/>
      </c>
      <c r="T938" t="str">
        <f>+IF($C938="","",LEFT(' Matrice Tarifaire NON AL'!AY941,3))</f>
        <v/>
      </c>
      <c r="U938" t="str">
        <f t="shared" si="44"/>
        <v/>
      </c>
      <c r="V938" t="str">
        <f>+IF(C938="","",IF(VLOOKUP(' Matrice Tarifaire NON AL'!AK941,Feuil3!A:F,6,0)="Box",IF(' Matrice Tarifaire NON AL'!AL941="Mono-Référence","Homogène",IF(' Matrice Tarifaire NON AL'!AL941="Multi-Références","Panaché","")),IF(' Matrice Tarifaire NON AL'!AK941="A la Pièce","Composant sans Colisage",IF(' Matrice Tarifaire NON AL'!AK941="Composant de Box","Composant sans Colisage","Homogène"))))</f>
        <v/>
      </c>
      <c r="W938" t="str">
        <f>+IF($V938="","",VLOOKUP(' Matrice Tarifaire NON AL'!AK941,Feuil3!$A$4:$E$14,5,0))</f>
        <v/>
      </c>
      <c r="Y938" t="str">
        <f>+IF($V938="","",IF(VLOOKUP(' Matrice Tarifaire NON AL'!$AK941,Feuil3!$A$4:$D$14,4,0)="Palette",' Matrice Tarifaire NON AL'!AN941,""))</f>
        <v/>
      </c>
      <c r="AA938" t="str">
        <f>+IF($V938="","",IF(VLOOKUP(' Matrice Tarifaire NON AL'!$AK941,Feuil3!$A$4:$D$14,4,0)="Colis",' Matrice Tarifaire NON AL'!AN941,""))</f>
        <v/>
      </c>
      <c r="AC938" t="str">
        <f>+IF(V938="","",IF(VLOOKUP(' Matrice Tarifaire NON AL'!AK941,Feuil3!$A$4:$D$14,4,0)="Colis",IF(' Matrice Tarifaire NON AL'!AO941&gt;0,' Matrice Tarifaire NON AL'!AO941,""),""))</f>
        <v/>
      </c>
      <c r="AD938" t="str">
        <f t="shared" si="45"/>
        <v/>
      </c>
      <c r="AE938" t="str">
        <f>+IF(C938="","",' Matrice Tarifaire NON AL'!C941)</f>
        <v/>
      </c>
      <c r="AF938" t="str">
        <f>+IF(C938="","",' Matrice Tarifaire NON AL'!AQ941)</f>
        <v/>
      </c>
      <c r="AH938" t="str">
        <f>+IF(E938="","",' Matrice Tarifaire NON AL'!$U941)</f>
        <v/>
      </c>
      <c r="AI938" t="str">
        <f>+IF(F938="","",IF(' Matrice Tarifaire NON AL'!$V941="","",' Matrice Tarifaire NON AL'!$V941))</f>
        <v/>
      </c>
      <c r="AJ938" t="str">
        <f>+IF($C938="","",IF(' Matrice Tarifaire NON AL'!AZ941="","",' Matrice Tarifaire NON AL'!AZ941))</f>
        <v/>
      </c>
      <c r="AK938" t="str">
        <f>+IF($C938="","",IF(' Matrice Tarifaire NON AL'!BA941="","",' Matrice Tarifaire NON AL'!BA941))</f>
        <v/>
      </c>
      <c r="AL938" t="str">
        <f>+IF($C938="","",IF(' Matrice Tarifaire NON AL'!BB941="","",TEXT(' Matrice Tarifaire NON AL'!BB941,"0,0000")))</f>
        <v/>
      </c>
      <c r="AO938" t="str">
        <f>+IF($C938="","",IF(' Matrice Tarifaire NON AL'!BF941="","",TEXT(' Matrice Tarifaire NON AL'!BF941,"0,0000")))</f>
        <v/>
      </c>
      <c r="AP938" t="str">
        <f>+IF($C938="","",IF(' Matrice Tarifaire NON AL'!BG941="","",TEXT(' Matrice Tarifaire NON AL'!BG941,"0,0000")))</f>
        <v/>
      </c>
      <c r="AQ938" t="str">
        <f>+IF($C938="","",IF(' Matrice Tarifaire NON AL'!BH941="","",TEXT(' Matrice Tarifaire NON AL'!BH941,"0,0000")))</f>
        <v/>
      </c>
      <c r="AR938" t="str">
        <f>+IF($C938="","",IF(' Matrice Tarifaire NON AL'!BI941="","",TEXT(' Matrice Tarifaire NON AL'!BI941,"0,0000")))</f>
        <v/>
      </c>
      <c r="AS938" t="str">
        <f>+IF(C938="","",IF(' Matrice Tarifaire NON AL'!BJ941="","0",IF(' Matrice Tarifaire NON AL'!BJ941="","",' Matrice Tarifaire NON AL'!BJ941)))</f>
        <v/>
      </c>
      <c r="AT938" t="str">
        <f>+IF(C938="","",IF(' Matrice Tarifaire NON AL'!BK941="","",' Matrice Tarifaire NON AL'!$BK$6))</f>
        <v/>
      </c>
      <c r="AU938" t="str">
        <f>+IF(C938="","",IF(' Matrice Tarifaire NON AL'!BK941="","",TEXT(' Matrice Tarifaire NON AL'!BK941,"0,0000")))</f>
        <v/>
      </c>
      <c r="AV938" t="str">
        <f>+IF(C938="","",IF(' Matrice Tarifaire NON AL'!BL941="","",' Matrice Tarifaire NON AL'!$BL$6))</f>
        <v/>
      </c>
      <c r="AW938" t="str">
        <f>+IF(C938="","",IF(' Matrice Tarifaire NON AL'!BL941="","",TEXT(' Matrice Tarifaire NON AL'!BL941,"0,0000")))</f>
        <v/>
      </c>
      <c r="AX938" t="str">
        <f>+IF(C938="","",IF(' Matrice Tarifaire NON AL'!BM941="","",' Matrice Tarifaire NON AL'!$BM$6))</f>
        <v/>
      </c>
      <c r="AY938" t="str">
        <f>+IF(C938="","",IF(' Matrice Tarifaire NON AL'!BM941="","",TEXT(' Matrice Tarifaire NON AL'!BM941,"0,0000")))</f>
        <v/>
      </c>
      <c r="AZ938" t="str">
        <f>+IF(C938="","",IF(' Matrice Tarifaire NON AL'!BN941="","","Taxe DEEE"))</f>
        <v/>
      </c>
      <c r="BA938" t="str">
        <f>+IF(C938="","",IF(' Matrice Tarifaire NON AL'!BN941="","",TEXT(' Matrice Tarifaire NON AL'!BN941,"0,0000")))</f>
        <v/>
      </c>
      <c r="BD938" t="str">
        <f>+IF($C938="","",IF(' Matrice Tarifaire NON AL'!BR941="","",TEXT(' Matrice Tarifaire NON AL'!BR941,"0,000")))</f>
        <v/>
      </c>
      <c r="BE938" t="str">
        <f>+IF($C938="","",IF(' Matrice Tarifaire NON AL'!BS941="","",VALUE(TEXT(' Matrice Tarifaire NON AL'!BS941,"0,00"))))</f>
        <v/>
      </c>
      <c r="BF938" t="str">
        <f>+IF($C938="","",IF(' Matrice Tarifaire NON AL'!BY941="","",' Matrice Tarifaire NON AL'!BY941))</f>
        <v/>
      </c>
      <c r="BG938" t="str">
        <f>+IF(C938="","",IF(' Matrice Tarifaire NON AL'!AK941="Composant de Box","999",IF(' Matrice Tarifaire NON AL'!AP941&lt;&gt;"",' Matrice Tarifaire NON AL'!AP941,IF(' Matrice Tarifaire NON AL'!AO941&lt;&gt;"",' Matrice Tarifaire NON AL'!AO941,' Matrice Tarifaire NON AL'!AN941))))</f>
        <v/>
      </c>
    </row>
    <row r="939" spans="1:59" x14ac:dyDescent="0.25">
      <c r="A939" t="str">
        <f>+IF($C939="","",IF(' Matrice Tarifaire NON AL'!N942="","",IF(' Matrice Tarifaire NON AL'!N942=0,"GTIN A 0 - Ne doit pas être mis dans PRE REF",TEXT(' Matrice Tarifaire NON AL'!N942,"00000000000000"))))</f>
        <v/>
      </c>
      <c r="B939" t="str">
        <f>+IF(C939="","",IF(L939=172,4,VLOOKUP(' Matrice Tarifaire NON AL'!AK942,Feuil3!$A$4:$B$14,2,0)))</f>
        <v/>
      </c>
      <c r="C939" t="str">
        <f>+IF(' Matrice Tarifaire NON AL'!O942="","",SUBSTITUTE(' Matrice Tarifaire NON AL'!O942,"CHAR (10)"," "))</f>
        <v/>
      </c>
      <c r="D939" t="str">
        <f>+IF($C939="","",SUBSTITUTE(' Matrice Tarifaire NON AL'!P942,"CHAR (13)"," "))</f>
        <v/>
      </c>
      <c r="E939" t="str">
        <f t="shared" si="43"/>
        <v/>
      </c>
      <c r="F939" t="str">
        <f>+IF($C939="","",IF(' Matrice Tarifaire NON AL'!AX942="","Non",' Matrice Tarifaire NON AL'!AX942))</f>
        <v/>
      </c>
      <c r="G939" t="str">
        <f>+IF($C939="","",IF(' Matrice Tarifaire NON AL'!Q942="DOMEDIA","MDD",IF(' Matrice Tarifaire NON AL'!Q942="APTA","MDD",IF(' Matrice Tarifaire NON AL'!Q942="TOP BUDGET","Premier Prix","MN"))))</f>
        <v/>
      </c>
      <c r="H939" t="str">
        <f>+IF($C939="","",' Matrice Tarifaire NON AL'!Q942)</f>
        <v/>
      </c>
      <c r="K939" t="str">
        <f>+IF($C939="","",' Matrice Tarifaire NON AL'!X942)</f>
        <v/>
      </c>
      <c r="L939" t="str">
        <f>+IF($C939="","",' Matrice Tarifaire NON AL'!X942)</f>
        <v/>
      </c>
      <c r="M939" t="str">
        <f>+IF($C939="","",' Matrice Tarifaire NON AL'!Y942)</f>
        <v/>
      </c>
      <c r="N939" t="str">
        <f>+IF($C939="","",' Matrice Tarifaire NON AL'!Z942)</f>
        <v/>
      </c>
      <c r="P939" t="str">
        <f>+IF(C939="","",IF(' Matrice Tarifaire NON AL'!X942&lt;&gt;168,"Non",""))</f>
        <v/>
      </c>
      <c r="Q939" t="str">
        <f>+IF($C939="","",' Matrice Tarifaire NON AL'!T942)</f>
        <v/>
      </c>
      <c r="R939" t="str">
        <f>+IF($C939="","",IF(' Matrice Tarifaire NON AL'!R942="","",' Matrice Tarifaire NON AL'!R942))</f>
        <v/>
      </c>
      <c r="S939" t="str">
        <f>+IF($C939="","",LEFT(' Matrice Tarifaire NON AL'!W942,1))</f>
        <v/>
      </c>
      <c r="T939" t="str">
        <f>+IF($C939="","",LEFT(' Matrice Tarifaire NON AL'!AY942,3))</f>
        <v/>
      </c>
      <c r="U939" t="str">
        <f t="shared" si="44"/>
        <v/>
      </c>
      <c r="V939" t="str">
        <f>+IF(C939="","",IF(VLOOKUP(' Matrice Tarifaire NON AL'!AK942,Feuil3!A:F,6,0)="Box",IF(' Matrice Tarifaire NON AL'!AL942="Mono-Référence","Homogène",IF(' Matrice Tarifaire NON AL'!AL942="Multi-Références","Panaché","")),IF(' Matrice Tarifaire NON AL'!AK942="A la Pièce","Composant sans Colisage",IF(' Matrice Tarifaire NON AL'!AK942="Composant de Box","Composant sans Colisage","Homogène"))))</f>
        <v/>
      </c>
      <c r="W939" t="str">
        <f>+IF($V939="","",VLOOKUP(' Matrice Tarifaire NON AL'!AK942,Feuil3!$A$4:$E$14,5,0))</f>
        <v/>
      </c>
      <c r="Y939" t="str">
        <f>+IF($V939="","",IF(VLOOKUP(' Matrice Tarifaire NON AL'!$AK942,Feuil3!$A$4:$D$14,4,0)="Palette",' Matrice Tarifaire NON AL'!AN942,""))</f>
        <v/>
      </c>
      <c r="AA939" t="str">
        <f>+IF($V939="","",IF(VLOOKUP(' Matrice Tarifaire NON AL'!$AK942,Feuil3!$A$4:$D$14,4,0)="Colis",' Matrice Tarifaire NON AL'!AN942,""))</f>
        <v/>
      </c>
      <c r="AC939" t="str">
        <f>+IF(V939="","",IF(VLOOKUP(' Matrice Tarifaire NON AL'!AK942,Feuil3!$A$4:$D$14,4,0)="Colis",IF(' Matrice Tarifaire NON AL'!AO942&gt;0,' Matrice Tarifaire NON AL'!AO942,""),""))</f>
        <v/>
      </c>
      <c r="AD939" t="str">
        <f t="shared" si="45"/>
        <v/>
      </c>
      <c r="AE939" t="str">
        <f>+IF(C939="","",' Matrice Tarifaire NON AL'!C942)</f>
        <v/>
      </c>
      <c r="AF939" t="str">
        <f>+IF(C939="","",' Matrice Tarifaire NON AL'!AQ942)</f>
        <v/>
      </c>
      <c r="AH939" t="str">
        <f>+IF(E939="","",' Matrice Tarifaire NON AL'!$U942)</f>
        <v/>
      </c>
      <c r="AI939" t="str">
        <f>+IF(F939="","",IF(' Matrice Tarifaire NON AL'!$V942="","",' Matrice Tarifaire NON AL'!$V942))</f>
        <v/>
      </c>
      <c r="AJ939" t="str">
        <f>+IF($C939="","",IF(' Matrice Tarifaire NON AL'!AZ942="","",' Matrice Tarifaire NON AL'!AZ942))</f>
        <v/>
      </c>
      <c r="AK939" t="str">
        <f>+IF($C939="","",IF(' Matrice Tarifaire NON AL'!BA942="","",' Matrice Tarifaire NON AL'!BA942))</f>
        <v/>
      </c>
      <c r="AL939" t="str">
        <f>+IF($C939="","",IF(' Matrice Tarifaire NON AL'!BB942="","",TEXT(' Matrice Tarifaire NON AL'!BB942,"0,0000")))</f>
        <v/>
      </c>
      <c r="AO939" t="str">
        <f>+IF($C939="","",IF(' Matrice Tarifaire NON AL'!BF942="","",TEXT(' Matrice Tarifaire NON AL'!BF942,"0,0000")))</f>
        <v/>
      </c>
      <c r="AP939" t="str">
        <f>+IF($C939="","",IF(' Matrice Tarifaire NON AL'!BG942="","",TEXT(' Matrice Tarifaire NON AL'!BG942,"0,0000")))</f>
        <v/>
      </c>
      <c r="AQ939" t="str">
        <f>+IF($C939="","",IF(' Matrice Tarifaire NON AL'!BH942="","",TEXT(' Matrice Tarifaire NON AL'!BH942,"0,0000")))</f>
        <v/>
      </c>
      <c r="AR939" t="str">
        <f>+IF($C939="","",IF(' Matrice Tarifaire NON AL'!BI942="","",TEXT(' Matrice Tarifaire NON AL'!BI942,"0,0000")))</f>
        <v/>
      </c>
      <c r="AS939" t="str">
        <f>+IF(C939="","",IF(' Matrice Tarifaire NON AL'!BJ942="","0",IF(' Matrice Tarifaire NON AL'!BJ942="","",' Matrice Tarifaire NON AL'!BJ942)))</f>
        <v/>
      </c>
      <c r="AT939" t="str">
        <f>+IF(C939="","",IF(' Matrice Tarifaire NON AL'!BK942="","",' Matrice Tarifaire NON AL'!$BK$6))</f>
        <v/>
      </c>
      <c r="AU939" t="str">
        <f>+IF(C939="","",IF(' Matrice Tarifaire NON AL'!BK942="","",TEXT(' Matrice Tarifaire NON AL'!BK942,"0,0000")))</f>
        <v/>
      </c>
      <c r="AV939" t="str">
        <f>+IF(C939="","",IF(' Matrice Tarifaire NON AL'!BL942="","",' Matrice Tarifaire NON AL'!$BL$6))</f>
        <v/>
      </c>
      <c r="AW939" t="str">
        <f>+IF(C939="","",IF(' Matrice Tarifaire NON AL'!BL942="","",TEXT(' Matrice Tarifaire NON AL'!BL942,"0,0000")))</f>
        <v/>
      </c>
      <c r="AX939" t="str">
        <f>+IF(C939="","",IF(' Matrice Tarifaire NON AL'!BM942="","",' Matrice Tarifaire NON AL'!$BM$6))</f>
        <v/>
      </c>
      <c r="AY939" t="str">
        <f>+IF(C939="","",IF(' Matrice Tarifaire NON AL'!BM942="","",TEXT(' Matrice Tarifaire NON AL'!BM942,"0,0000")))</f>
        <v/>
      </c>
      <c r="AZ939" t="str">
        <f>+IF(C939="","",IF(' Matrice Tarifaire NON AL'!BN942="","","Taxe DEEE"))</f>
        <v/>
      </c>
      <c r="BA939" t="str">
        <f>+IF(C939="","",IF(' Matrice Tarifaire NON AL'!BN942="","",TEXT(' Matrice Tarifaire NON AL'!BN942,"0,0000")))</f>
        <v/>
      </c>
      <c r="BD939" t="str">
        <f>+IF($C939="","",IF(' Matrice Tarifaire NON AL'!BR942="","",TEXT(' Matrice Tarifaire NON AL'!BR942,"0,000")))</f>
        <v/>
      </c>
      <c r="BE939" t="str">
        <f>+IF($C939="","",IF(' Matrice Tarifaire NON AL'!BS942="","",VALUE(TEXT(' Matrice Tarifaire NON AL'!BS942,"0,00"))))</f>
        <v/>
      </c>
      <c r="BF939" t="str">
        <f>+IF($C939="","",IF(' Matrice Tarifaire NON AL'!BY942="","",' Matrice Tarifaire NON AL'!BY942))</f>
        <v/>
      </c>
      <c r="BG939" t="str">
        <f>+IF(C939="","",IF(' Matrice Tarifaire NON AL'!AK942="Composant de Box","999",IF(' Matrice Tarifaire NON AL'!AP942&lt;&gt;"",' Matrice Tarifaire NON AL'!AP942,IF(' Matrice Tarifaire NON AL'!AO942&lt;&gt;"",' Matrice Tarifaire NON AL'!AO942,' Matrice Tarifaire NON AL'!AN942))))</f>
        <v/>
      </c>
    </row>
    <row r="940" spans="1:59" x14ac:dyDescent="0.25">
      <c r="A940" t="str">
        <f>+IF($C940="","",IF(' Matrice Tarifaire NON AL'!N943="","",IF(' Matrice Tarifaire NON AL'!N943=0,"GTIN A 0 - Ne doit pas être mis dans PRE REF",TEXT(' Matrice Tarifaire NON AL'!N943,"00000000000000"))))</f>
        <v/>
      </c>
      <c r="B940" t="str">
        <f>+IF(C940="","",IF(L940=172,4,VLOOKUP(' Matrice Tarifaire NON AL'!AK943,Feuil3!$A$4:$B$14,2,0)))</f>
        <v/>
      </c>
      <c r="C940" t="str">
        <f>+IF(' Matrice Tarifaire NON AL'!O943="","",SUBSTITUTE(' Matrice Tarifaire NON AL'!O943,"CHAR (10)"," "))</f>
        <v/>
      </c>
      <c r="D940" t="str">
        <f>+IF($C940="","",SUBSTITUTE(' Matrice Tarifaire NON AL'!P943,"CHAR (13)"," "))</f>
        <v/>
      </c>
      <c r="E940" t="str">
        <f t="shared" si="43"/>
        <v/>
      </c>
      <c r="F940" t="str">
        <f>+IF($C940="","",IF(' Matrice Tarifaire NON AL'!AX943="","Non",' Matrice Tarifaire NON AL'!AX943))</f>
        <v/>
      </c>
      <c r="G940" t="str">
        <f>+IF($C940="","",IF(' Matrice Tarifaire NON AL'!Q943="DOMEDIA","MDD",IF(' Matrice Tarifaire NON AL'!Q943="APTA","MDD",IF(' Matrice Tarifaire NON AL'!Q943="TOP BUDGET","Premier Prix","MN"))))</f>
        <v/>
      </c>
      <c r="H940" t="str">
        <f>+IF($C940="","",' Matrice Tarifaire NON AL'!Q943)</f>
        <v/>
      </c>
      <c r="K940" t="str">
        <f>+IF($C940="","",' Matrice Tarifaire NON AL'!X943)</f>
        <v/>
      </c>
      <c r="L940" t="str">
        <f>+IF($C940="","",' Matrice Tarifaire NON AL'!X943)</f>
        <v/>
      </c>
      <c r="M940" t="str">
        <f>+IF($C940="","",' Matrice Tarifaire NON AL'!Y943)</f>
        <v/>
      </c>
      <c r="N940" t="str">
        <f>+IF($C940="","",' Matrice Tarifaire NON AL'!Z943)</f>
        <v/>
      </c>
      <c r="P940" t="str">
        <f>+IF(C940="","",IF(' Matrice Tarifaire NON AL'!X943&lt;&gt;168,"Non",""))</f>
        <v/>
      </c>
      <c r="Q940" t="str">
        <f>+IF($C940="","",' Matrice Tarifaire NON AL'!T943)</f>
        <v/>
      </c>
      <c r="R940" t="str">
        <f>+IF($C940="","",IF(' Matrice Tarifaire NON AL'!R943="","",' Matrice Tarifaire NON AL'!R943))</f>
        <v/>
      </c>
      <c r="S940" t="str">
        <f>+IF($C940="","",LEFT(' Matrice Tarifaire NON AL'!W943,1))</f>
        <v/>
      </c>
      <c r="T940" t="str">
        <f>+IF($C940="","",LEFT(' Matrice Tarifaire NON AL'!AY943,3))</f>
        <v/>
      </c>
      <c r="U940" t="str">
        <f t="shared" si="44"/>
        <v/>
      </c>
      <c r="V940" t="str">
        <f>+IF(C940="","",IF(VLOOKUP(' Matrice Tarifaire NON AL'!AK943,Feuil3!A:F,6,0)="Box",IF(' Matrice Tarifaire NON AL'!AL943="Mono-Référence","Homogène",IF(' Matrice Tarifaire NON AL'!AL943="Multi-Références","Panaché","")),IF(' Matrice Tarifaire NON AL'!AK943="A la Pièce","Composant sans Colisage",IF(' Matrice Tarifaire NON AL'!AK943="Composant de Box","Composant sans Colisage","Homogène"))))</f>
        <v/>
      </c>
      <c r="W940" t="str">
        <f>+IF($V940="","",VLOOKUP(' Matrice Tarifaire NON AL'!AK943,Feuil3!$A$4:$E$14,5,0))</f>
        <v/>
      </c>
      <c r="Y940" t="str">
        <f>+IF($V940="","",IF(VLOOKUP(' Matrice Tarifaire NON AL'!$AK943,Feuil3!$A$4:$D$14,4,0)="Palette",' Matrice Tarifaire NON AL'!AN943,""))</f>
        <v/>
      </c>
      <c r="AA940" t="str">
        <f>+IF($V940="","",IF(VLOOKUP(' Matrice Tarifaire NON AL'!$AK943,Feuil3!$A$4:$D$14,4,0)="Colis",' Matrice Tarifaire NON AL'!AN943,""))</f>
        <v/>
      </c>
      <c r="AC940" t="str">
        <f>+IF(V940="","",IF(VLOOKUP(' Matrice Tarifaire NON AL'!AK943,Feuil3!$A$4:$D$14,4,0)="Colis",IF(' Matrice Tarifaire NON AL'!AO943&gt;0,' Matrice Tarifaire NON AL'!AO943,""),""))</f>
        <v/>
      </c>
      <c r="AD940" t="str">
        <f t="shared" si="45"/>
        <v/>
      </c>
      <c r="AE940" t="str">
        <f>+IF(C940="","",' Matrice Tarifaire NON AL'!C943)</f>
        <v/>
      </c>
      <c r="AF940" t="str">
        <f>+IF(C940="","",' Matrice Tarifaire NON AL'!AQ943)</f>
        <v/>
      </c>
      <c r="AH940" t="str">
        <f>+IF(E940="","",' Matrice Tarifaire NON AL'!$U943)</f>
        <v/>
      </c>
      <c r="AI940" t="str">
        <f>+IF(F940="","",IF(' Matrice Tarifaire NON AL'!$V943="","",' Matrice Tarifaire NON AL'!$V943))</f>
        <v/>
      </c>
      <c r="AJ940" t="str">
        <f>+IF($C940="","",IF(' Matrice Tarifaire NON AL'!AZ943="","",' Matrice Tarifaire NON AL'!AZ943))</f>
        <v/>
      </c>
      <c r="AK940" t="str">
        <f>+IF($C940="","",IF(' Matrice Tarifaire NON AL'!BA943="","",' Matrice Tarifaire NON AL'!BA943))</f>
        <v/>
      </c>
      <c r="AL940" t="str">
        <f>+IF($C940="","",IF(' Matrice Tarifaire NON AL'!BB943="","",TEXT(' Matrice Tarifaire NON AL'!BB943,"0,0000")))</f>
        <v/>
      </c>
      <c r="AO940" t="str">
        <f>+IF($C940="","",IF(' Matrice Tarifaire NON AL'!BF943="","",TEXT(' Matrice Tarifaire NON AL'!BF943,"0,0000")))</f>
        <v/>
      </c>
      <c r="AP940" t="str">
        <f>+IF($C940="","",IF(' Matrice Tarifaire NON AL'!BG943="","",TEXT(' Matrice Tarifaire NON AL'!BG943,"0,0000")))</f>
        <v/>
      </c>
      <c r="AQ940" t="str">
        <f>+IF($C940="","",IF(' Matrice Tarifaire NON AL'!BH943="","",TEXT(' Matrice Tarifaire NON AL'!BH943,"0,0000")))</f>
        <v/>
      </c>
      <c r="AR940" t="str">
        <f>+IF($C940="","",IF(' Matrice Tarifaire NON AL'!BI943="","",TEXT(' Matrice Tarifaire NON AL'!BI943,"0,0000")))</f>
        <v/>
      </c>
      <c r="AS940" t="str">
        <f>+IF(C940="","",IF(' Matrice Tarifaire NON AL'!BJ943="","0",IF(' Matrice Tarifaire NON AL'!BJ943="","",' Matrice Tarifaire NON AL'!BJ943)))</f>
        <v/>
      </c>
      <c r="AT940" t="str">
        <f>+IF(C940="","",IF(' Matrice Tarifaire NON AL'!BK943="","",' Matrice Tarifaire NON AL'!$BK$6))</f>
        <v/>
      </c>
      <c r="AU940" t="str">
        <f>+IF(C940="","",IF(' Matrice Tarifaire NON AL'!BK943="","",TEXT(' Matrice Tarifaire NON AL'!BK943,"0,0000")))</f>
        <v/>
      </c>
      <c r="AV940" t="str">
        <f>+IF(C940="","",IF(' Matrice Tarifaire NON AL'!BL943="","",' Matrice Tarifaire NON AL'!$BL$6))</f>
        <v/>
      </c>
      <c r="AW940" t="str">
        <f>+IF(C940="","",IF(' Matrice Tarifaire NON AL'!BL943="","",TEXT(' Matrice Tarifaire NON AL'!BL943,"0,0000")))</f>
        <v/>
      </c>
      <c r="AX940" t="str">
        <f>+IF(C940="","",IF(' Matrice Tarifaire NON AL'!BM943="","",' Matrice Tarifaire NON AL'!$BM$6))</f>
        <v/>
      </c>
      <c r="AY940" t="str">
        <f>+IF(C940="","",IF(' Matrice Tarifaire NON AL'!BM943="","",TEXT(' Matrice Tarifaire NON AL'!BM943,"0,0000")))</f>
        <v/>
      </c>
      <c r="AZ940" t="str">
        <f>+IF(C940="","",IF(' Matrice Tarifaire NON AL'!BN943="","","Taxe DEEE"))</f>
        <v/>
      </c>
      <c r="BA940" t="str">
        <f>+IF(C940="","",IF(' Matrice Tarifaire NON AL'!BN943="","",TEXT(' Matrice Tarifaire NON AL'!BN943,"0,0000")))</f>
        <v/>
      </c>
      <c r="BD940" t="str">
        <f>+IF($C940="","",IF(' Matrice Tarifaire NON AL'!BR943="","",TEXT(' Matrice Tarifaire NON AL'!BR943,"0,000")))</f>
        <v/>
      </c>
      <c r="BE940" t="str">
        <f>+IF($C940="","",IF(' Matrice Tarifaire NON AL'!BS943="","",VALUE(TEXT(' Matrice Tarifaire NON AL'!BS943,"0,00"))))</f>
        <v/>
      </c>
      <c r="BF940" t="str">
        <f>+IF($C940="","",IF(' Matrice Tarifaire NON AL'!BY943="","",' Matrice Tarifaire NON AL'!BY943))</f>
        <v/>
      </c>
      <c r="BG940" t="str">
        <f>+IF(C940="","",IF(' Matrice Tarifaire NON AL'!AK943="Composant de Box","999",IF(' Matrice Tarifaire NON AL'!AP943&lt;&gt;"",' Matrice Tarifaire NON AL'!AP943,IF(' Matrice Tarifaire NON AL'!AO943&lt;&gt;"",' Matrice Tarifaire NON AL'!AO943,' Matrice Tarifaire NON AL'!AN943))))</f>
        <v/>
      </c>
    </row>
    <row r="941" spans="1:59" x14ac:dyDescent="0.25">
      <c r="A941" t="str">
        <f>+IF($C941="","",IF(' Matrice Tarifaire NON AL'!N944="","",IF(' Matrice Tarifaire NON AL'!N944=0,"GTIN A 0 - Ne doit pas être mis dans PRE REF",TEXT(' Matrice Tarifaire NON AL'!N944,"00000000000000"))))</f>
        <v/>
      </c>
      <c r="B941" t="str">
        <f>+IF(C941="","",IF(L941=172,4,VLOOKUP(' Matrice Tarifaire NON AL'!AK944,Feuil3!$A$4:$B$14,2,0)))</f>
        <v/>
      </c>
      <c r="C941" t="str">
        <f>+IF(' Matrice Tarifaire NON AL'!O944="","",SUBSTITUTE(' Matrice Tarifaire NON AL'!O944,"CHAR (10)"," "))</f>
        <v/>
      </c>
      <c r="D941" t="str">
        <f>+IF($C941="","",SUBSTITUTE(' Matrice Tarifaire NON AL'!P944,"CHAR (13)"," "))</f>
        <v/>
      </c>
      <c r="E941" t="str">
        <f t="shared" si="43"/>
        <v/>
      </c>
      <c r="F941" t="str">
        <f>+IF($C941="","",IF(' Matrice Tarifaire NON AL'!AX944="","Non",' Matrice Tarifaire NON AL'!AX944))</f>
        <v/>
      </c>
      <c r="G941" t="str">
        <f>+IF($C941="","",IF(' Matrice Tarifaire NON AL'!Q944="DOMEDIA","MDD",IF(' Matrice Tarifaire NON AL'!Q944="APTA","MDD",IF(' Matrice Tarifaire NON AL'!Q944="TOP BUDGET","Premier Prix","MN"))))</f>
        <v/>
      </c>
      <c r="H941" t="str">
        <f>+IF($C941="","",' Matrice Tarifaire NON AL'!Q944)</f>
        <v/>
      </c>
      <c r="K941" t="str">
        <f>+IF($C941="","",' Matrice Tarifaire NON AL'!X944)</f>
        <v/>
      </c>
      <c r="L941" t="str">
        <f>+IF($C941="","",' Matrice Tarifaire NON AL'!X944)</f>
        <v/>
      </c>
      <c r="M941" t="str">
        <f>+IF($C941="","",' Matrice Tarifaire NON AL'!Y944)</f>
        <v/>
      </c>
      <c r="N941" t="str">
        <f>+IF($C941="","",' Matrice Tarifaire NON AL'!Z944)</f>
        <v/>
      </c>
      <c r="P941" t="str">
        <f>+IF(C941="","",IF(' Matrice Tarifaire NON AL'!X944&lt;&gt;168,"Non",""))</f>
        <v/>
      </c>
      <c r="Q941" t="str">
        <f>+IF($C941="","",' Matrice Tarifaire NON AL'!T944)</f>
        <v/>
      </c>
      <c r="R941" t="str">
        <f>+IF($C941="","",IF(' Matrice Tarifaire NON AL'!R944="","",' Matrice Tarifaire NON AL'!R944))</f>
        <v/>
      </c>
      <c r="S941" t="str">
        <f>+IF($C941="","",LEFT(' Matrice Tarifaire NON AL'!W944,1))</f>
        <v/>
      </c>
      <c r="T941" t="str">
        <f>+IF($C941="","",LEFT(' Matrice Tarifaire NON AL'!AY944,3))</f>
        <v/>
      </c>
      <c r="U941" t="str">
        <f t="shared" si="44"/>
        <v/>
      </c>
      <c r="V941" t="str">
        <f>+IF(C941="","",IF(VLOOKUP(' Matrice Tarifaire NON AL'!AK944,Feuil3!A:F,6,0)="Box",IF(' Matrice Tarifaire NON AL'!AL944="Mono-Référence","Homogène",IF(' Matrice Tarifaire NON AL'!AL944="Multi-Références","Panaché","")),IF(' Matrice Tarifaire NON AL'!AK944="A la Pièce","Composant sans Colisage",IF(' Matrice Tarifaire NON AL'!AK944="Composant de Box","Composant sans Colisage","Homogène"))))</f>
        <v/>
      </c>
      <c r="W941" t="str">
        <f>+IF($V941="","",VLOOKUP(' Matrice Tarifaire NON AL'!AK944,Feuil3!$A$4:$E$14,5,0))</f>
        <v/>
      </c>
      <c r="Y941" t="str">
        <f>+IF($V941="","",IF(VLOOKUP(' Matrice Tarifaire NON AL'!$AK944,Feuil3!$A$4:$D$14,4,0)="Palette",' Matrice Tarifaire NON AL'!AN944,""))</f>
        <v/>
      </c>
      <c r="AA941" t="str">
        <f>+IF($V941="","",IF(VLOOKUP(' Matrice Tarifaire NON AL'!$AK944,Feuil3!$A$4:$D$14,4,0)="Colis",' Matrice Tarifaire NON AL'!AN944,""))</f>
        <v/>
      </c>
      <c r="AC941" t="str">
        <f>+IF(V941="","",IF(VLOOKUP(' Matrice Tarifaire NON AL'!AK944,Feuil3!$A$4:$D$14,4,0)="Colis",IF(' Matrice Tarifaire NON AL'!AO944&gt;0,' Matrice Tarifaire NON AL'!AO944,""),""))</f>
        <v/>
      </c>
      <c r="AD941" t="str">
        <f t="shared" si="45"/>
        <v/>
      </c>
      <c r="AE941" t="str">
        <f>+IF(C941="","",' Matrice Tarifaire NON AL'!C944)</f>
        <v/>
      </c>
      <c r="AF941" t="str">
        <f>+IF(C941="","",' Matrice Tarifaire NON AL'!AQ944)</f>
        <v/>
      </c>
      <c r="AH941" t="str">
        <f>+IF(E941="","",' Matrice Tarifaire NON AL'!$U944)</f>
        <v/>
      </c>
      <c r="AI941" t="str">
        <f>+IF(F941="","",IF(' Matrice Tarifaire NON AL'!$V944="","",' Matrice Tarifaire NON AL'!$V944))</f>
        <v/>
      </c>
      <c r="AJ941" t="str">
        <f>+IF($C941="","",IF(' Matrice Tarifaire NON AL'!AZ944="","",' Matrice Tarifaire NON AL'!AZ944))</f>
        <v/>
      </c>
      <c r="AK941" t="str">
        <f>+IF($C941="","",IF(' Matrice Tarifaire NON AL'!BA944="","",' Matrice Tarifaire NON AL'!BA944))</f>
        <v/>
      </c>
      <c r="AL941" t="str">
        <f>+IF($C941="","",IF(' Matrice Tarifaire NON AL'!BB944="","",TEXT(' Matrice Tarifaire NON AL'!BB944,"0,0000")))</f>
        <v/>
      </c>
      <c r="AO941" t="str">
        <f>+IF($C941="","",IF(' Matrice Tarifaire NON AL'!BF944="","",TEXT(' Matrice Tarifaire NON AL'!BF944,"0,0000")))</f>
        <v/>
      </c>
      <c r="AP941" t="str">
        <f>+IF($C941="","",IF(' Matrice Tarifaire NON AL'!BG944="","",TEXT(' Matrice Tarifaire NON AL'!BG944,"0,0000")))</f>
        <v/>
      </c>
      <c r="AQ941" t="str">
        <f>+IF($C941="","",IF(' Matrice Tarifaire NON AL'!BH944="","",TEXT(' Matrice Tarifaire NON AL'!BH944,"0,0000")))</f>
        <v/>
      </c>
      <c r="AR941" t="str">
        <f>+IF($C941="","",IF(' Matrice Tarifaire NON AL'!BI944="","",TEXT(' Matrice Tarifaire NON AL'!BI944,"0,0000")))</f>
        <v/>
      </c>
      <c r="AS941" t="str">
        <f>+IF(C941="","",IF(' Matrice Tarifaire NON AL'!BJ944="","0",IF(' Matrice Tarifaire NON AL'!BJ944="","",' Matrice Tarifaire NON AL'!BJ944)))</f>
        <v/>
      </c>
      <c r="AT941" t="str">
        <f>+IF(C941="","",IF(' Matrice Tarifaire NON AL'!BK944="","",' Matrice Tarifaire NON AL'!$BK$6))</f>
        <v/>
      </c>
      <c r="AU941" t="str">
        <f>+IF(C941="","",IF(' Matrice Tarifaire NON AL'!BK944="","",TEXT(' Matrice Tarifaire NON AL'!BK944,"0,0000")))</f>
        <v/>
      </c>
      <c r="AV941" t="str">
        <f>+IF(C941="","",IF(' Matrice Tarifaire NON AL'!BL944="","",' Matrice Tarifaire NON AL'!$BL$6))</f>
        <v/>
      </c>
      <c r="AW941" t="str">
        <f>+IF(C941="","",IF(' Matrice Tarifaire NON AL'!BL944="","",TEXT(' Matrice Tarifaire NON AL'!BL944,"0,0000")))</f>
        <v/>
      </c>
      <c r="AX941" t="str">
        <f>+IF(C941="","",IF(' Matrice Tarifaire NON AL'!BM944="","",' Matrice Tarifaire NON AL'!$BM$6))</f>
        <v/>
      </c>
      <c r="AY941" t="str">
        <f>+IF(C941="","",IF(' Matrice Tarifaire NON AL'!BM944="","",TEXT(' Matrice Tarifaire NON AL'!BM944,"0,0000")))</f>
        <v/>
      </c>
      <c r="AZ941" t="str">
        <f>+IF(C941="","",IF(' Matrice Tarifaire NON AL'!BN944="","","Taxe DEEE"))</f>
        <v/>
      </c>
      <c r="BA941" t="str">
        <f>+IF(C941="","",IF(' Matrice Tarifaire NON AL'!BN944="","",TEXT(' Matrice Tarifaire NON AL'!BN944,"0,0000")))</f>
        <v/>
      </c>
      <c r="BD941" t="str">
        <f>+IF($C941="","",IF(' Matrice Tarifaire NON AL'!BR944="","",TEXT(' Matrice Tarifaire NON AL'!BR944,"0,000")))</f>
        <v/>
      </c>
      <c r="BE941" t="str">
        <f>+IF($C941="","",IF(' Matrice Tarifaire NON AL'!BS944="","",VALUE(TEXT(' Matrice Tarifaire NON AL'!BS944,"0,00"))))</f>
        <v/>
      </c>
      <c r="BF941" t="str">
        <f>+IF($C941="","",IF(' Matrice Tarifaire NON AL'!BY944="","",' Matrice Tarifaire NON AL'!BY944))</f>
        <v/>
      </c>
      <c r="BG941" t="str">
        <f>+IF(C941="","",IF(' Matrice Tarifaire NON AL'!AK944="Composant de Box","999",IF(' Matrice Tarifaire NON AL'!AP944&lt;&gt;"",' Matrice Tarifaire NON AL'!AP944,IF(' Matrice Tarifaire NON AL'!AO944&lt;&gt;"",' Matrice Tarifaire NON AL'!AO944,' Matrice Tarifaire NON AL'!AN944))))</f>
        <v/>
      </c>
    </row>
    <row r="942" spans="1:59" x14ac:dyDescent="0.25">
      <c r="A942" t="str">
        <f>+IF($C942="","",IF(' Matrice Tarifaire NON AL'!N945="","",IF(' Matrice Tarifaire NON AL'!N945=0,"GTIN A 0 - Ne doit pas être mis dans PRE REF",TEXT(' Matrice Tarifaire NON AL'!N945,"00000000000000"))))</f>
        <v/>
      </c>
      <c r="B942" t="str">
        <f>+IF(C942="","",IF(L942=172,4,VLOOKUP(' Matrice Tarifaire NON AL'!AK945,Feuil3!$A$4:$B$14,2,0)))</f>
        <v/>
      </c>
      <c r="C942" t="str">
        <f>+IF(' Matrice Tarifaire NON AL'!O945="","",SUBSTITUTE(' Matrice Tarifaire NON AL'!O945,"CHAR (10)"," "))</f>
        <v/>
      </c>
      <c r="D942" t="str">
        <f>+IF($C942="","",SUBSTITUTE(' Matrice Tarifaire NON AL'!P945,"CHAR (13)"," "))</f>
        <v/>
      </c>
      <c r="E942" t="str">
        <f t="shared" si="43"/>
        <v/>
      </c>
      <c r="F942" t="str">
        <f>+IF($C942="","",IF(' Matrice Tarifaire NON AL'!AX945="","Non",' Matrice Tarifaire NON AL'!AX945))</f>
        <v/>
      </c>
      <c r="G942" t="str">
        <f>+IF($C942="","",IF(' Matrice Tarifaire NON AL'!Q945="DOMEDIA","MDD",IF(' Matrice Tarifaire NON AL'!Q945="APTA","MDD",IF(' Matrice Tarifaire NON AL'!Q945="TOP BUDGET","Premier Prix","MN"))))</f>
        <v/>
      </c>
      <c r="H942" t="str">
        <f>+IF($C942="","",' Matrice Tarifaire NON AL'!Q945)</f>
        <v/>
      </c>
      <c r="K942" t="str">
        <f>+IF($C942="","",' Matrice Tarifaire NON AL'!X945)</f>
        <v/>
      </c>
      <c r="L942" t="str">
        <f>+IF($C942="","",' Matrice Tarifaire NON AL'!X945)</f>
        <v/>
      </c>
      <c r="M942" t="str">
        <f>+IF($C942="","",' Matrice Tarifaire NON AL'!Y945)</f>
        <v/>
      </c>
      <c r="N942" t="str">
        <f>+IF($C942="","",' Matrice Tarifaire NON AL'!Z945)</f>
        <v/>
      </c>
      <c r="P942" t="str">
        <f>+IF(C942="","",IF(' Matrice Tarifaire NON AL'!X945&lt;&gt;168,"Non",""))</f>
        <v/>
      </c>
      <c r="Q942" t="str">
        <f>+IF($C942="","",' Matrice Tarifaire NON AL'!T945)</f>
        <v/>
      </c>
      <c r="R942" t="str">
        <f>+IF($C942="","",IF(' Matrice Tarifaire NON AL'!R945="","",' Matrice Tarifaire NON AL'!R945))</f>
        <v/>
      </c>
      <c r="S942" t="str">
        <f>+IF($C942="","",LEFT(' Matrice Tarifaire NON AL'!W945,1))</f>
        <v/>
      </c>
      <c r="T942" t="str">
        <f>+IF($C942="","",LEFT(' Matrice Tarifaire NON AL'!AY945,3))</f>
        <v/>
      </c>
      <c r="U942" t="str">
        <f t="shared" si="44"/>
        <v/>
      </c>
      <c r="V942" t="str">
        <f>+IF(C942="","",IF(VLOOKUP(' Matrice Tarifaire NON AL'!AK945,Feuil3!A:F,6,0)="Box",IF(' Matrice Tarifaire NON AL'!AL945="Mono-Référence","Homogène",IF(' Matrice Tarifaire NON AL'!AL945="Multi-Références","Panaché","")),IF(' Matrice Tarifaire NON AL'!AK945="A la Pièce","Composant sans Colisage",IF(' Matrice Tarifaire NON AL'!AK945="Composant de Box","Composant sans Colisage","Homogène"))))</f>
        <v/>
      </c>
      <c r="W942" t="str">
        <f>+IF($V942="","",VLOOKUP(' Matrice Tarifaire NON AL'!AK945,Feuil3!$A$4:$E$14,5,0))</f>
        <v/>
      </c>
      <c r="Y942" t="str">
        <f>+IF($V942="","",IF(VLOOKUP(' Matrice Tarifaire NON AL'!$AK945,Feuil3!$A$4:$D$14,4,0)="Palette",' Matrice Tarifaire NON AL'!AN945,""))</f>
        <v/>
      </c>
      <c r="AA942" t="str">
        <f>+IF($V942="","",IF(VLOOKUP(' Matrice Tarifaire NON AL'!$AK945,Feuil3!$A$4:$D$14,4,0)="Colis",' Matrice Tarifaire NON AL'!AN945,""))</f>
        <v/>
      </c>
      <c r="AC942" t="str">
        <f>+IF(V942="","",IF(VLOOKUP(' Matrice Tarifaire NON AL'!AK945,Feuil3!$A$4:$D$14,4,0)="Colis",IF(' Matrice Tarifaire NON AL'!AO945&gt;0,' Matrice Tarifaire NON AL'!AO945,""),""))</f>
        <v/>
      </c>
      <c r="AD942" t="str">
        <f t="shared" si="45"/>
        <v/>
      </c>
      <c r="AE942" t="str">
        <f>+IF(C942="","",' Matrice Tarifaire NON AL'!C945)</f>
        <v/>
      </c>
      <c r="AF942" t="str">
        <f>+IF(C942="","",' Matrice Tarifaire NON AL'!AQ945)</f>
        <v/>
      </c>
      <c r="AH942" t="str">
        <f>+IF(E942="","",' Matrice Tarifaire NON AL'!$U945)</f>
        <v/>
      </c>
      <c r="AI942" t="str">
        <f>+IF(F942="","",IF(' Matrice Tarifaire NON AL'!$V945="","",' Matrice Tarifaire NON AL'!$V945))</f>
        <v/>
      </c>
      <c r="AJ942" t="str">
        <f>+IF($C942="","",IF(' Matrice Tarifaire NON AL'!AZ945="","",' Matrice Tarifaire NON AL'!AZ945))</f>
        <v/>
      </c>
      <c r="AK942" t="str">
        <f>+IF($C942="","",IF(' Matrice Tarifaire NON AL'!BA945="","",' Matrice Tarifaire NON AL'!BA945))</f>
        <v/>
      </c>
      <c r="AL942" t="str">
        <f>+IF($C942="","",IF(' Matrice Tarifaire NON AL'!BB945="","",TEXT(' Matrice Tarifaire NON AL'!BB945,"0,0000")))</f>
        <v/>
      </c>
      <c r="AO942" t="str">
        <f>+IF($C942="","",IF(' Matrice Tarifaire NON AL'!BF945="","",TEXT(' Matrice Tarifaire NON AL'!BF945,"0,0000")))</f>
        <v/>
      </c>
      <c r="AP942" t="str">
        <f>+IF($C942="","",IF(' Matrice Tarifaire NON AL'!BG945="","",TEXT(' Matrice Tarifaire NON AL'!BG945,"0,0000")))</f>
        <v/>
      </c>
      <c r="AQ942" t="str">
        <f>+IF($C942="","",IF(' Matrice Tarifaire NON AL'!BH945="","",TEXT(' Matrice Tarifaire NON AL'!BH945,"0,0000")))</f>
        <v/>
      </c>
      <c r="AR942" t="str">
        <f>+IF($C942="","",IF(' Matrice Tarifaire NON AL'!BI945="","",TEXT(' Matrice Tarifaire NON AL'!BI945,"0,0000")))</f>
        <v/>
      </c>
      <c r="AS942" t="str">
        <f>+IF(C942="","",IF(' Matrice Tarifaire NON AL'!BJ945="","0",IF(' Matrice Tarifaire NON AL'!BJ945="","",' Matrice Tarifaire NON AL'!BJ945)))</f>
        <v/>
      </c>
      <c r="AT942" t="str">
        <f>+IF(C942="","",IF(' Matrice Tarifaire NON AL'!BK945="","",' Matrice Tarifaire NON AL'!$BK$6))</f>
        <v/>
      </c>
      <c r="AU942" t="str">
        <f>+IF(C942="","",IF(' Matrice Tarifaire NON AL'!BK945="","",TEXT(' Matrice Tarifaire NON AL'!BK945,"0,0000")))</f>
        <v/>
      </c>
      <c r="AV942" t="str">
        <f>+IF(C942="","",IF(' Matrice Tarifaire NON AL'!BL945="","",' Matrice Tarifaire NON AL'!$BL$6))</f>
        <v/>
      </c>
      <c r="AW942" t="str">
        <f>+IF(C942="","",IF(' Matrice Tarifaire NON AL'!BL945="","",TEXT(' Matrice Tarifaire NON AL'!BL945,"0,0000")))</f>
        <v/>
      </c>
      <c r="AX942" t="str">
        <f>+IF(C942="","",IF(' Matrice Tarifaire NON AL'!BM945="","",' Matrice Tarifaire NON AL'!$BM$6))</f>
        <v/>
      </c>
      <c r="AY942" t="str">
        <f>+IF(C942="","",IF(' Matrice Tarifaire NON AL'!BM945="","",TEXT(' Matrice Tarifaire NON AL'!BM945,"0,0000")))</f>
        <v/>
      </c>
      <c r="AZ942" t="str">
        <f>+IF(C942="","",IF(' Matrice Tarifaire NON AL'!BN945="","","Taxe DEEE"))</f>
        <v/>
      </c>
      <c r="BA942" t="str">
        <f>+IF(C942="","",IF(' Matrice Tarifaire NON AL'!BN945="","",TEXT(' Matrice Tarifaire NON AL'!BN945,"0,0000")))</f>
        <v/>
      </c>
      <c r="BD942" t="str">
        <f>+IF($C942="","",IF(' Matrice Tarifaire NON AL'!BR945="","",TEXT(' Matrice Tarifaire NON AL'!BR945,"0,000")))</f>
        <v/>
      </c>
      <c r="BE942" t="str">
        <f>+IF($C942="","",IF(' Matrice Tarifaire NON AL'!BS945="","",VALUE(TEXT(' Matrice Tarifaire NON AL'!BS945,"0,00"))))</f>
        <v/>
      </c>
      <c r="BF942" t="str">
        <f>+IF($C942="","",IF(' Matrice Tarifaire NON AL'!BY945="","",' Matrice Tarifaire NON AL'!BY945))</f>
        <v/>
      </c>
      <c r="BG942" t="str">
        <f>+IF(C942="","",IF(' Matrice Tarifaire NON AL'!AK945="Composant de Box","999",IF(' Matrice Tarifaire NON AL'!AP945&lt;&gt;"",' Matrice Tarifaire NON AL'!AP945,IF(' Matrice Tarifaire NON AL'!AO945&lt;&gt;"",' Matrice Tarifaire NON AL'!AO945,' Matrice Tarifaire NON AL'!AN945))))</f>
        <v/>
      </c>
    </row>
    <row r="943" spans="1:59" x14ac:dyDescent="0.25">
      <c r="A943" t="str">
        <f>+IF($C943="","",IF(' Matrice Tarifaire NON AL'!N946="","",IF(' Matrice Tarifaire NON AL'!N946=0,"GTIN A 0 - Ne doit pas être mis dans PRE REF",TEXT(' Matrice Tarifaire NON AL'!N946,"00000000000000"))))</f>
        <v/>
      </c>
      <c r="B943" t="str">
        <f>+IF(C943="","",IF(L943=172,4,VLOOKUP(' Matrice Tarifaire NON AL'!AK946,Feuil3!$A$4:$B$14,2,0)))</f>
        <v/>
      </c>
      <c r="C943" t="str">
        <f>+IF(' Matrice Tarifaire NON AL'!O946="","",SUBSTITUTE(' Matrice Tarifaire NON AL'!O946,"CHAR (10)"," "))</f>
        <v/>
      </c>
      <c r="D943" t="str">
        <f>+IF($C943="","",SUBSTITUTE(' Matrice Tarifaire NON AL'!P946,"CHAR (13)"," "))</f>
        <v/>
      </c>
      <c r="E943" t="str">
        <f t="shared" si="43"/>
        <v/>
      </c>
      <c r="F943" t="str">
        <f>+IF($C943="","",IF(' Matrice Tarifaire NON AL'!AX946="","Non",' Matrice Tarifaire NON AL'!AX946))</f>
        <v/>
      </c>
      <c r="G943" t="str">
        <f>+IF($C943="","",IF(' Matrice Tarifaire NON AL'!Q946="DOMEDIA","MDD",IF(' Matrice Tarifaire NON AL'!Q946="APTA","MDD",IF(' Matrice Tarifaire NON AL'!Q946="TOP BUDGET","Premier Prix","MN"))))</f>
        <v/>
      </c>
      <c r="H943" t="str">
        <f>+IF($C943="","",' Matrice Tarifaire NON AL'!Q946)</f>
        <v/>
      </c>
      <c r="K943" t="str">
        <f>+IF($C943="","",' Matrice Tarifaire NON AL'!X946)</f>
        <v/>
      </c>
      <c r="L943" t="str">
        <f>+IF($C943="","",' Matrice Tarifaire NON AL'!X946)</f>
        <v/>
      </c>
      <c r="M943" t="str">
        <f>+IF($C943="","",' Matrice Tarifaire NON AL'!Y946)</f>
        <v/>
      </c>
      <c r="N943" t="str">
        <f>+IF($C943="","",' Matrice Tarifaire NON AL'!Z946)</f>
        <v/>
      </c>
      <c r="P943" t="str">
        <f>+IF(C943="","",IF(' Matrice Tarifaire NON AL'!X946&lt;&gt;168,"Non",""))</f>
        <v/>
      </c>
      <c r="Q943" t="str">
        <f>+IF($C943="","",' Matrice Tarifaire NON AL'!T946)</f>
        <v/>
      </c>
      <c r="R943" t="str">
        <f>+IF($C943="","",IF(' Matrice Tarifaire NON AL'!R946="","",' Matrice Tarifaire NON AL'!R946))</f>
        <v/>
      </c>
      <c r="S943" t="str">
        <f>+IF($C943="","",LEFT(' Matrice Tarifaire NON AL'!W946,1))</f>
        <v/>
      </c>
      <c r="T943" t="str">
        <f>+IF($C943="","",LEFT(' Matrice Tarifaire NON AL'!AY946,3))</f>
        <v/>
      </c>
      <c r="U943" t="str">
        <f t="shared" si="44"/>
        <v/>
      </c>
      <c r="V943" t="str">
        <f>+IF(C943="","",IF(VLOOKUP(' Matrice Tarifaire NON AL'!AK946,Feuil3!A:F,6,0)="Box",IF(' Matrice Tarifaire NON AL'!AL946="Mono-Référence","Homogène",IF(' Matrice Tarifaire NON AL'!AL946="Multi-Références","Panaché","")),IF(' Matrice Tarifaire NON AL'!AK946="A la Pièce","Composant sans Colisage",IF(' Matrice Tarifaire NON AL'!AK946="Composant de Box","Composant sans Colisage","Homogène"))))</f>
        <v/>
      </c>
      <c r="W943" t="str">
        <f>+IF($V943="","",VLOOKUP(' Matrice Tarifaire NON AL'!AK946,Feuil3!$A$4:$E$14,5,0))</f>
        <v/>
      </c>
      <c r="Y943" t="str">
        <f>+IF($V943="","",IF(VLOOKUP(' Matrice Tarifaire NON AL'!$AK946,Feuil3!$A$4:$D$14,4,0)="Palette",' Matrice Tarifaire NON AL'!AN946,""))</f>
        <v/>
      </c>
      <c r="AA943" t="str">
        <f>+IF($V943="","",IF(VLOOKUP(' Matrice Tarifaire NON AL'!$AK946,Feuil3!$A$4:$D$14,4,0)="Colis",' Matrice Tarifaire NON AL'!AN946,""))</f>
        <v/>
      </c>
      <c r="AC943" t="str">
        <f>+IF(V943="","",IF(VLOOKUP(' Matrice Tarifaire NON AL'!AK946,Feuil3!$A$4:$D$14,4,0)="Colis",IF(' Matrice Tarifaire NON AL'!AO946&gt;0,' Matrice Tarifaire NON AL'!AO946,""),""))</f>
        <v/>
      </c>
      <c r="AD943" t="str">
        <f t="shared" si="45"/>
        <v/>
      </c>
      <c r="AE943" t="str">
        <f>+IF(C943="","",' Matrice Tarifaire NON AL'!C946)</f>
        <v/>
      </c>
      <c r="AF943" t="str">
        <f>+IF(C943="","",' Matrice Tarifaire NON AL'!AQ946)</f>
        <v/>
      </c>
      <c r="AH943" t="str">
        <f>+IF(E943="","",' Matrice Tarifaire NON AL'!$U946)</f>
        <v/>
      </c>
      <c r="AI943" t="str">
        <f>+IF(F943="","",IF(' Matrice Tarifaire NON AL'!$V946="","",' Matrice Tarifaire NON AL'!$V946))</f>
        <v/>
      </c>
      <c r="AJ943" t="str">
        <f>+IF($C943="","",IF(' Matrice Tarifaire NON AL'!AZ946="","",' Matrice Tarifaire NON AL'!AZ946))</f>
        <v/>
      </c>
      <c r="AK943" t="str">
        <f>+IF($C943="","",IF(' Matrice Tarifaire NON AL'!BA946="","",' Matrice Tarifaire NON AL'!BA946))</f>
        <v/>
      </c>
      <c r="AL943" t="str">
        <f>+IF($C943="","",IF(' Matrice Tarifaire NON AL'!BB946="","",TEXT(' Matrice Tarifaire NON AL'!BB946,"0,0000")))</f>
        <v/>
      </c>
      <c r="AO943" t="str">
        <f>+IF($C943="","",IF(' Matrice Tarifaire NON AL'!BF946="","",TEXT(' Matrice Tarifaire NON AL'!BF946,"0,0000")))</f>
        <v/>
      </c>
      <c r="AP943" t="str">
        <f>+IF($C943="","",IF(' Matrice Tarifaire NON AL'!BG946="","",TEXT(' Matrice Tarifaire NON AL'!BG946,"0,0000")))</f>
        <v/>
      </c>
      <c r="AQ943" t="str">
        <f>+IF($C943="","",IF(' Matrice Tarifaire NON AL'!BH946="","",TEXT(' Matrice Tarifaire NON AL'!BH946,"0,0000")))</f>
        <v/>
      </c>
      <c r="AR943" t="str">
        <f>+IF($C943="","",IF(' Matrice Tarifaire NON AL'!BI946="","",TEXT(' Matrice Tarifaire NON AL'!BI946,"0,0000")))</f>
        <v/>
      </c>
      <c r="AS943" t="str">
        <f>+IF(C943="","",IF(' Matrice Tarifaire NON AL'!BJ946="","0",IF(' Matrice Tarifaire NON AL'!BJ946="","",' Matrice Tarifaire NON AL'!BJ946)))</f>
        <v/>
      </c>
      <c r="AT943" t="str">
        <f>+IF(C943="","",IF(' Matrice Tarifaire NON AL'!BK946="","",' Matrice Tarifaire NON AL'!$BK$6))</f>
        <v/>
      </c>
      <c r="AU943" t="str">
        <f>+IF(C943="","",IF(' Matrice Tarifaire NON AL'!BK946="","",TEXT(' Matrice Tarifaire NON AL'!BK946,"0,0000")))</f>
        <v/>
      </c>
      <c r="AV943" t="str">
        <f>+IF(C943="","",IF(' Matrice Tarifaire NON AL'!BL946="","",' Matrice Tarifaire NON AL'!$BL$6))</f>
        <v/>
      </c>
      <c r="AW943" t="str">
        <f>+IF(C943="","",IF(' Matrice Tarifaire NON AL'!BL946="","",TEXT(' Matrice Tarifaire NON AL'!BL946,"0,0000")))</f>
        <v/>
      </c>
      <c r="AX943" t="str">
        <f>+IF(C943="","",IF(' Matrice Tarifaire NON AL'!BM946="","",' Matrice Tarifaire NON AL'!$BM$6))</f>
        <v/>
      </c>
      <c r="AY943" t="str">
        <f>+IF(C943="","",IF(' Matrice Tarifaire NON AL'!BM946="","",TEXT(' Matrice Tarifaire NON AL'!BM946,"0,0000")))</f>
        <v/>
      </c>
      <c r="AZ943" t="str">
        <f>+IF(C943="","",IF(' Matrice Tarifaire NON AL'!BN946="","","Taxe DEEE"))</f>
        <v/>
      </c>
      <c r="BA943" t="str">
        <f>+IF(C943="","",IF(' Matrice Tarifaire NON AL'!BN946="","",TEXT(' Matrice Tarifaire NON AL'!BN946,"0,0000")))</f>
        <v/>
      </c>
      <c r="BD943" t="str">
        <f>+IF($C943="","",IF(' Matrice Tarifaire NON AL'!BR946="","",TEXT(' Matrice Tarifaire NON AL'!BR946,"0,000")))</f>
        <v/>
      </c>
      <c r="BE943" t="str">
        <f>+IF($C943="","",IF(' Matrice Tarifaire NON AL'!BS946="","",VALUE(TEXT(' Matrice Tarifaire NON AL'!BS946,"0,00"))))</f>
        <v/>
      </c>
      <c r="BF943" t="str">
        <f>+IF($C943="","",IF(' Matrice Tarifaire NON AL'!BY946="","",' Matrice Tarifaire NON AL'!BY946))</f>
        <v/>
      </c>
      <c r="BG943" t="str">
        <f>+IF(C943="","",IF(' Matrice Tarifaire NON AL'!AK946="Composant de Box","999",IF(' Matrice Tarifaire NON AL'!AP946&lt;&gt;"",' Matrice Tarifaire NON AL'!AP946,IF(' Matrice Tarifaire NON AL'!AO946&lt;&gt;"",' Matrice Tarifaire NON AL'!AO946,' Matrice Tarifaire NON AL'!AN946))))</f>
        <v/>
      </c>
    </row>
    <row r="944" spans="1:59" x14ac:dyDescent="0.25">
      <c r="A944" t="str">
        <f>+IF($C944="","",IF(' Matrice Tarifaire NON AL'!N947="","",IF(' Matrice Tarifaire NON AL'!N947=0,"GTIN A 0 - Ne doit pas être mis dans PRE REF",TEXT(' Matrice Tarifaire NON AL'!N947,"00000000000000"))))</f>
        <v/>
      </c>
      <c r="B944" t="str">
        <f>+IF(C944="","",IF(L944=172,4,VLOOKUP(' Matrice Tarifaire NON AL'!AK947,Feuil3!$A$4:$B$14,2,0)))</f>
        <v/>
      </c>
      <c r="C944" t="str">
        <f>+IF(' Matrice Tarifaire NON AL'!O947="","",SUBSTITUTE(' Matrice Tarifaire NON AL'!O947,"CHAR (10)"," "))</f>
        <v/>
      </c>
      <c r="D944" t="str">
        <f>+IF($C944="","",SUBSTITUTE(' Matrice Tarifaire NON AL'!P947,"CHAR (13)"," "))</f>
        <v/>
      </c>
      <c r="E944" t="str">
        <f t="shared" si="43"/>
        <v/>
      </c>
      <c r="F944" t="str">
        <f>+IF($C944="","",IF(' Matrice Tarifaire NON AL'!AX947="","Non",' Matrice Tarifaire NON AL'!AX947))</f>
        <v/>
      </c>
      <c r="G944" t="str">
        <f>+IF($C944="","",IF(' Matrice Tarifaire NON AL'!Q947="DOMEDIA","MDD",IF(' Matrice Tarifaire NON AL'!Q947="APTA","MDD",IF(' Matrice Tarifaire NON AL'!Q947="TOP BUDGET","Premier Prix","MN"))))</f>
        <v/>
      </c>
      <c r="H944" t="str">
        <f>+IF($C944="","",' Matrice Tarifaire NON AL'!Q947)</f>
        <v/>
      </c>
      <c r="K944" t="str">
        <f>+IF($C944="","",' Matrice Tarifaire NON AL'!X947)</f>
        <v/>
      </c>
      <c r="L944" t="str">
        <f>+IF($C944="","",' Matrice Tarifaire NON AL'!X947)</f>
        <v/>
      </c>
      <c r="M944" t="str">
        <f>+IF($C944="","",' Matrice Tarifaire NON AL'!Y947)</f>
        <v/>
      </c>
      <c r="N944" t="str">
        <f>+IF($C944="","",' Matrice Tarifaire NON AL'!Z947)</f>
        <v/>
      </c>
      <c r="P944" t="str">
        <f>+IF(C944="","",IF(' Matrice Tarifaire NON AL'!X947&lt;&gt;168,"Non",""))</f>
        <v/>
      </c>
      <c r="Q944" t="str">
        <f>+IF($C944="","",' Matrice Tarifaire NON AL'!T947)</f>
        <v/>
      </c>
      <c r="R944" t="str">
        <f>+IF($C944="","",IF(' Matrice Tarifaire NON AL'!R947="","",' Matrice Tarifaire NON AL'!R947))</f>
        <v/>
      </c>
      <c r="S944" t="str">
        <f>+IF($C944="","",LEFT(' Matrice Tarifaire NON AL'!W947,1))</f>
        <v/>
      </c>
      <c r="T944" t="str">
        <f>+IF($C944="","",LEFT(' Matrice Tarifaire NON AL'!AY947,3))</f>
        <v/>
      </c>
      <c r="U944" t="str">
        <f t="shared" si="44"/>
        <v/>
      </c>
      <c r="V944" t="str">
        <f>+IF(C944="","",IF(VLOOKUP(' Matrice Tarifaire NON AL'!AK947,Feuil3!A:F,6,0)="Box",IF(' Matrice Tarifaire NON AL'!AL947="Mono-Référence","Homogène",IF(' Matrice Tarifaire NON AL'!AL947="Multi-Références","Panaché","")),IF(' Matrice Tarifaire NON AL'!AK947="A la Pièce","Composant sans Colisage",IF(' Matrice Tarifaire NON AL'!AK947="Composant de Box","Composant sans Colisage","Homogène"))))</f>
        <v/>
      </c>
      <c r="W944" t="str">
        <f>+IF($V944="","",VLOOKUP(' Matrice Tarifaire NON AL'!AK947,Feuil3!$A$4:$E$14,5,0))</f>
        <v/>
      </c>
      <c r="Y944" t="str">
        <f>+IF($V944="","",IF(VLOOKUP(' Matrice Tarifaire NON AL'!$AK947,Feuil3!$A$4:$D$14,4,0)="Palette",' Matrice Tarifaire NON AL'!AN947,""))</f>
        <v/>
      </c>
      <c r="AA944" t="str">
        <f>+IF($V944="","",IF(VLOOKUP(' Matrice Tarifaire NON AL'!$AK947,Feuil3!$A$4:$D$14,4,0)="Colis",' Matrice Tarifaire NON AL'!AN947,""))</f>
        <v/>
      </c>
      <c r="AC944" t="str">
        <f>+IF(V944="","",IF(VLOOKUP(' Matrice Tarifaire NON AL'!AK947,Feuil3!$A$4:$D$14,4,0)="Colis",IF(' Matrice Tarifaire NON AL'!AO947&gt;0,' Matrice Tarifaire NON AL'!AO947,""),""))</f>
        <v/>
      </c>
      <c r="AD944" t="str">
        <f t="shared" si="45"/>
        <v/>
      </c>
      <c r="AE944" t="str">
        <f>+IF(C944="","",' Matrice Tarifaire NON AL'!C947)</f>
        <v/>
      </c>
      <c r="AF944" t="str">
        <f>+IF(C944="","",' Matrice Tarifaire NON AL'!AQ947)</f>
        <v/>
      </c>
      <c r="AH944" t="str">
        <f>+IF(E944="","",' Matrice Tarifaire NON AL'!$U947)</f>
        <v/>
      </c>
      <c r="AI944" t="str">
        <f>+IF(F944="","",IF(' Matrice Tarifaire NON AL'!$V947="","",' Matrice Tarifaire NON AL'!$V947))</f>
        <v/>
      </c>
      <c r="AJ944" t="str">
        <f>+IF($C944="","",IF(' Matrice Tarifaire NON AL'!AZ947="","",' Matrice Tarifaire NON AL'!AZ947))</f>
        <v/>
      </c>
      <c r="AK944" t="str">
        <f>+IF($C944="","",IF(' Matrice Tarifaire NON AL'!BA947="","",' Matrice Tarifaire NON AL'!BA947))</f>
        <v/>
      </c>
      <c r="AL944" t="str">
        <f>+IF($C944="","",IF(' Matrice Tarifaire NON AL'!BB947="","",TEXT(' Matrice Tarifaire NON AL'!BB947,"0,0000")))</f>
        <v/>
      </c>
      <c r="AO944" t="str">
        <f>+IF($C944="","",IF(' Matrice Tarifaire NON AL'!BF947="","",TEXT(' Matrice Tarifaire NON AL'!BF947,"0,0000")))</f>
        <v/>
      </c>
      <c r="AP944" t="str">
        <f>+IF($C944="","",IF(' Matrice Tarifaire NON AL'!BG947="","",TEXT(' Matrice Tarifaire NON AL'!BG947,"0,0000")))</f>
        <v/>
      </c>
      <c r="AQ944" t="str">
        <f>+IF($C944="","",IF(' Matrice Tarifaire NON AL'!BH947="","",TEXT(' Matrice Tarifaire NON AL'!BH947,"0,0000")))</f>
        <v/>
      </c>
      <c r="AR944" t="str">
        <f>+IF($C944="","",IF(' Matrice Tarifaire NON AL'!BI947="","",TEXT(' Matrice Tarifaire NON AL'!BI947,"0,0000")))</f>
        <v/>
      </c>
      <c r="AS944" t="str">
        <f>+IF(C944="","",IF(' Matrice Tarifaire NON AL'!BJ947="","0",IF(' Matrice Tarifaire NON AL'!BJ947="","",' Matrice Tarifaire NON AL'!BJ947)))</f>
        <v/>
      </c>
      <c r="AT944" t="str">
        <f>+IF(C944="","",IF(' Matrice Tarifaire NON AL'!BK947="","",' Matrice Tarifaire NON AL'!$BK$6))</f>
        <v/>
      </c>
      <c r="AU944" t="str">
        <f>+IF(C944="","",IF(' Matrice Tarifaire NON AL'!BK947="","",TEXT(' Matrice Tarifaire NON AL'!BK947,"0,0000")))</f>
        <v/>
      </c>
      <c r="AV944" t="str">
        <f>+IF(C944="","",IF(' Matrice Tarifaire NON AL'!BL947="","",' Matrice Tarifaire NON AL'!$BL$6))</f>
        <v/>
      </c>
      <c r="AW944" t="str">
        <f>+IF(C944="","",IF(' Matrice Tarifaire NON AL'!BL947="","",TEXT(' Matrice Tarifaire NON AL'!BL947,"0,0000")))</f>
        <v/>
      </c>
      <c r="AX944" t="str">
        <f>+IF(C944="","",IF(' Matrice Tarifaire NON AL'!BM947="","",' Matrice Tarifaire NON AL'!$BM$6))</f>
        <v/>
      </c>
      <c r="AY944" t="str">
        <f>+IF(C944="","",IF(' Matrice Tarifaire NON AL'!BM947="","",TEXT(' Matrice Tarifaire NON AL'!BM947,"0,0000")))</f>
        <v/>
      </c>
      <c r="AZ944" t="str">
        <f>+IF(C944="","",IF(' Matrice Tarifaire NON AL'!BN947="","","Taxe DEEE"))</f>
        <v/>
      </c>
      <c r="BA944" t="str">
        <f>+IF(C944="","",IF(' Matrice Tarifaire NON AL'!BN947="","",TEXT(' Matrice Tarifaire NON AL'!BN947,"0,0000")))</f>
        <v/>
      </c>
      <c r="BD944" t="str">
        <f>+IF($C944="","",IF(' Matrice Tarifaire NON AL'!BR947="","",TEXT(' Matrice Tarifaire NON AL'!BR947,"0,000")))</f>
        <v/>
      </c>
      <c r="BE944" t="str">
        <f>+IF($C944="","",IF(' Matrice Tarifaire NON AL'!BS947="","",VALUE(TEXT(' Matrice Tarifaire NON AL'!BS947,"0,00"))))</f>
        <v/>
      </c>
      <c r="BF944" t="str">
        <f>+IF($C944="","",IF(' Matrice Tarifaire NON AL'!BY947="","",' Matrice Tarifaire NON AL'!BY947))</f>
        <v/>
      </c>
      <c r="BG944" t="str">
        <f>+IF(C944="","",IF(' Matrice Tarifaire NON AL'!AK947="Composant de Box","999",IF(' Matrice Tarifaire NON AL'!AP947&lt;&gt;"",' Matrice Tarifaire NON AL'!AP947,IF(' Matrice Tarifaire NON AL'!AO947&lt;&gt;"",' Matrice Tarifaire NON AL'!AO947,' Matrice Tarifaire NON AL'!AN947))))</f>
        <v/>
      </c>
    </row>
    <row r="945" spans="1:59" x14ac:dyDescent="0.25">
      <c r="A945" t="str">
        <f>+IF($C945="","",IF(' Matrice Tarifaire NON AL'!N948="","",IF(' Matrice Tarifaire NON AL'!N948=0,"GTIN A 0 - Ne doit pas être mis dans PRE REF",TEXT(' Matrice Tarifaire NON AL'!N948,"00000000000000"))))</f>
        <v/>
      </c>
      <c r="B945" t="str">
        <f>+IF(C945="","",IF(L945=172,4,VLOOKUP(' Matrice Tarifaire NON AL'!AK948,Feuil3!$A$4:$B$14,2,0)))</f>
        <v/>
      </c>
      <c r="C945" t="str">
        <f>+IF(' Matrice Tarifaire NON AL'!O948="","",SUBSTITUTE(' Matrice Tarifaire NON AL'!O948,"CHAR (10)"," "))</f>
        <v/>
      </c>
      <c r="D945" t="str">
        <f>+IF($C945="","",SUBSTITUTE(' Matrice Tarifaire NON AL'!P948,"CHAR (13)"," "))</f>
        <v/>
      </c>
      <c r="E945" t="str">
        <f t="shared" si="43"/>
        <v/>
      </c>
      <c r="F945" t="str">
        <f>+IF($C945="","",IF(' Matrice Tarifaire NON AL'!AX948="","Non",' Matrice Tarifaire NON AL'!AX948))</f>
        <v/>
      </c>
      <c r="G945" t="str">
        <f>+IF($C945="","",IF(' Matrice Tarifaire NON AL'!Q948="DOMEDIA","MDD",IF(' Matrice Tarifaire NON AL'!Q948="APTA","MDD",IF(' Matrice Tarifaire NON AL'!Q948="TOP BUDGET","Premier Prix","MN"))))</f>
        <v/>
      </c>
      <c r="H945" t="str">
        <f>+IF($C945="","",' Matrice Tarifaire NON AL'!Q948)</f>
        <v/>
      </c>
      <c r="K945" t="str">
        <f>+IF($C945="","",' Matrice Tarifaire NON AL'!X948)</f>
        <v/>
      </c>
      <c r="L945" t="str">
        <f>+IF($C945="","",' Matrice Tarifaire NON AL'!X948)</f>
        <v/>
      </c>
      <c r="M945" t="str">
        <f>+IF($C945="","",' Matrice Tarifaire NON AL'!Y948)</f>
        <v/>
      </c>
      <c r="N945" t="str">
        <f>+IF($C945="","",' Matrice Tarifaire NON AL'!Z948)</f>
        <v/>
      </c>
      <c r="P945" t="str">
        <f>+IF(C945="","",IF(' Matrice Tarifaire NON AL'!X948&lt;&gt;168,"Non",""))</f>
        <v/>
      </c>
      <c r="Q945" t="str">
        <f>+IF($C945="","",' Matrice Tarifaire NON AL'!T948)</f>
        <v/>
      </c>
      <c r="R945" t="str">
        <f>+IF($C945="","",IF(' Matrice Tarifaire NON AL'!R948="","",' Matrice Tarifaire NON AL'!R948))</f>
        <v/>
      </c>
      <c r="S945" t="str">
        <f>+IF($C945="","",LEFT(' Matrice Tarifaire NON AL'!W948,1))</f>
        <v/>
      </c>
      <c r="T945" t="str">
        <f>+IF($C945="","",LEFT(' Matrice Tarifaire NON AL'!AY948,3))</f>
        <v/>
      </c>
      <c r="U945" t="str">
        <f t="shared" si="44"/>
        <v/>
      </c>
      <c r="V945" t="str">
        <f>+IF(C945="","",IF(VLOOKUP(' Matrice Tarifaire NON AL'!AK948,Feuil3!A:F,6,0)="Box",IF(' Matrice Tarifaire NON AL'!AL948="Mono-Référence","Homogène",IF(' Matrice Tarifaire NON AL'!AL948="Multi-Références","Panaché","")),IF(' Matrice Tarifaire NON AL'!AK948="A la Pièce","Composant sans Colisage",IF(' Matrice Tarifaire NON AL'!AK948="Composant de Box","Composant sans Colisage","Homogène"))))</f>
        <v/>
      </c>
      <c r="W945" t="str">
        <f>+IF($V945="","",VLOOKUP(' Matrice Tarifaire NON AL'!AK948,Feuil3!$A$4:$E$14,5,0))</f>
        <v/>
      </c>
      <c r="Y945" t="str">
        <f>+IF($V945="","",IF(VLOOKUP(' Matrice Tarifaire NON AL'!$AK948,Feuil3!$A$4:$D$14,4,0)="Palette",' Matrice Tarifaire NON AL'!AN948,""))</f>
        <v/>
      </c>
      <c r="AA945" t="str">
        <f>+IF($V945="","",IF(VLOOKUP(' Matrice Tarifaire NON AL'!$AK948,Feuil3!$A$4:$D$14,4,0)="Colis",' Matrice Tarifaire NON AL'!AN948,""))</f>
        <v/>
      </c>
      <c r="AC945" t="str">
        <f>+IF(V945="","",IF(VLOOKUP(' Matrice Tarifaire NON AL'!AK948,Feuil3!$A$4:$D$14,4,0)="Colis",IF(' Matrice Tarifaire NON AL'!AO948&gt;0,' Matrice Tarifaire NON AL'!AO948,""),""))</f>
        <v/>
      </c>
      <c r="AD945" t="str">
        <f t="shared" si="45"/>
        <v/>
      </c>
      <c r="AE945" t="str">
        <f>+IF(C945="","",' Matrice Tarifaire NON AL'!C948)</f>
        <v/>
      </c>
      <c r="AF945" t="str">
        <f>+IF(C945="","",' Matrice Tarifaire NON AL'!AQ948)</f>
        <v/>
      </c>
      <c r="AH945" t="str">
        <f>+IF(E945="","",' Matrice Tarifaire NON AL'!$U948)</f>
        <v/>
      </c>
      <c r="AI945" t="str">
        <f>+IF(F945="","",IF(' Matrice Tarifaire NON AL'!$V948="","",' Matrice Tarifaire NON AL'!$V948))</f>
        <v/>
      </c>
      <c r="AJ945" t="str">
        <f>+IF($C945="","",IF(' Matrice Tarifaire NON AL'!AZ948="","",' Matrice Tarifaire NON AL'!AZ948))</f>
        <v/>
      </c>
      <c r="AK945" t="str">
        <f>+IF($C945="","",IF(' Matrice Tarifaire NON AL'!BA948="","",' Matrice Tarifaire NON AL'!BA948))</f>
        <v/>
      </c>
      <c r="AL945" t="str">
        <f>+IF($C945="","",IF(' Matrice Tarifaire NON AL'!BB948="","",TEXT(' Matrice Tarifaire NON AL'!BB948,"0,0000")))</f>
        <v/>
      </c>
      <c r="AO945" t="str">
        <f>+IF($C945="","",IF(' Matrice Tarifaire NON AL'!BF948="","",TEXT(' Matrice Tarifaire NON AL'!BF948,"0,0000")))</f>
        <v/>
      </c>
      <c r="AP945" t="str">
        <f>+IF($C945="","",IF(' Matrice Tarifaire NON AL'!BG948="","",TEXT(' Matrice Tarifaire NON AL'!BG948,"0,0000")))</f>
        <v/>
      </c>
      <c r="AQ945" t="str">
        <f>+IF($C945="","",IF(' Matrice Tarifaire NON AL'!BH948="","",TEXT(' Matrice Tarifaire NON AL'!BH948,"0,0000")))</f>
        <v/>
      </c>
      <c r="AR945" t="str">
        <f>+IF($C945="","",IF(' Matrice Tarifaire NON AL'!BI948="","",TEXT(' Matrice Tarifaire NON AL'!BI948,"0,0000")))</f>
        <v/>
      </c>
      <c r="AS945" t="str">
        <f>+IF(C945="","",IF(' Matrice Tarifaire NON AL'!BJ948="","0",IF(' Matrice Tarifaire NON AL'!BJ948="","",' Matrice Tarifaire NON AL'!BJ948)))</f>
        <v/>
      </c>
      <c r="AT945" t="str">
        <f>+IF(C945="","",IF(' Matrice Tarifaire NON AL'!BK948="","",' Matrice Tarifaire NON AL'!$BK$6))</f>
        <v/>
      </c>
      <c r="AU945" t="str">
        <f>+IF(C945="","",IF(' Matrice Tarifaire NON AL'!BK948="","",TEXT(' Matrice Tarifaire NON AL'!BK948,"0,0000")))</f>
        <v/>
      </c>
      <c r="AV945" t="str">
        <f>+IF(C945="","",IF(' Matrice Tarifaire NON AL'!BL948="","",' Matrice Tarifaire NON AL'!$BL$6))</f>
        <v/>
      </c>
      <c r="AW945" t="str">
        <f>+IF(C945="","",IF(' Matrice Tarifaire NON AL'!BL948="","",TEXT(' Matrice Tarifaire NON AL'!BL948,"0,0000")))</f>
        <v/>
      </c>
      <c r="AX945" t="str">
        <f>+IF(C945="","",IF(' Matrice Tarifaire NON AL'!BM948="","",' Matrice Tarifaire NON AL'!$BM$6))</f>
        <v/>
      </c>
      <c r="AY945" t="str">
        <f>+IF(C945="","",IF(' Matrice Tarifaire NON AL'!BM948="","",TEXT(' Matrice Tarifaire NON AL'!BM948,"0,0000")))</f>
        <v/>
      </c>
      <c r="AZ945" t="str">
        <f>+IF(C945="","",IF(' Matrice Tarifaire NON AL'!BN948="","","Taxe DEEE"))</f>
        <v/>
      </c>
      <c r="BA945" t="str">
        <f>+IF(C945="","",IF(' Matrice Tarifaire NON AL'!BN948="","",TEXT(' Matrice Tarifaire NON AL'!BN948,"0,0000")))</f>
        <v/>
      </c>
      <c r="BD945" t="str">
        <f>+IF($C945="","",IF(' Matrice Tarifaire NON AL'!BR948="","",TEXT(' Matrice Tarifaire NON AL'!BR948,"0,000")))</f>
        <v/>
      </c>
      <c r="BE945" t="str">
        <f>+IF($C945="","",IF(' Matrice Tarifaire NON AL'!BS948="","",VALUE(TEXT(' Matrice Tarifaire NON AL'!BS948,"0,00"))))</f>
        <v/>
      </c>
      <c r="BF945" t="str">
        <f>+IF($C945="","",IF(' Matrice Tarifaire NON AL'!BY948="","",' Matrice Tarifaire NON AL'!BY948))</f>
        <v/>
      </c>
      <c r="BG945" t="str">
        <f>+IF(C945="","",IF(' Matrice Tarifaire NON AL'!AK948="Composant de Box","999",IF(' Matrice Tarifaire NON AL'!AP948&lt;&gt;"",' Matrice Tarifaire NON AL'!AP948,IF(' Matrice Tarifaire NON AL'!AO948&lt;&gt;"",' Matrice Tarifaire NON AL'!AO948,' Matrice Tarifaire NON AL'!AN948))))</f>
        <v/>
      </c>
    </row>
    <row r="946" spans="1:59" x14ac:dyDescent="0.25">
      <c r="A946" t="str">
        <f>+IF($C946="","",IF(' Matrice Tarifaire NON AL'!N949="","",IF(' Matrice Tarifaire NON AL'!N949=0,"GTIN A 0 - Ne doit pas être mis dans PRE REF",TEXT(' Matrice Tarifaire NON AL'!N949,"00000000000000"))))</f>
        <v/>
      </c>
      <c r="B946" t="str">
        <f>+IF(C946="","",IF(L946=172,4,VLOOKUP(' Matrice Tarifaire NON AL'!AK949,Feuil3!$A$4:$B$14,2,0)))</f>
        <v/>
      </c>
      <c r="C946" t="str">
        <f>+IF(' Matrice Tarifaire NON AL'!O949="","",SUBSTITUTE(' Matrice Tarifaire NON AL'!O949,"CHAR (10)"," "))</f>
        <v/>
      </c>
      <c r="D946" t="str">
        <f>+IF($C946="","",SUBSTITUTE(' Matrice Tarifaire NON AL'!P949,"CHAR (13)"," "))</f>
        <v/>
      </c>
      <c r="E946" t="str">
        <f t="shared" si="43"/>
        <v/>
      </c>
      <c r="F946" t="str">
        <f>+IF($C946="","",IF(' Matrice Tarifaire NON AL'!AX949="","Non",' Matrice Tarifaire NON AL'!AX949))</f>
        <v/>
      </c>
      <c r="G946" t="str">
        <f>+IF($C946="","",IF(' Matrice Tarifaire NON AL'!Q949="DOMEDIA","MDD",IF(' Matrice Tarifaire NON AL'!Q949="APTA","MDD",IF(' Matrice Tarifaire NON AL'!Q949="TOP BUDGET","Premier Prix","MN"))))</f>
        <v/>
      </c>
      <c r="H946" t="str">
        <f>+IF($C946="","",' Matrice Tarifaire NON AL'!Q949)</f>
        <v/>
      </c>
      <c r="K946" t="str">
        <f>+IF($C946="","",' Matrice Tarifaire NON AL'!X949)</f>
        <v/>
      </c>
      <c r="L946" t="str">
        <f>+IF($C946="","",' Matrice Tarifaire NON AL'!X949)</f>
        <v/>
      </c>
      <c r="M946" t="str">
        <f>+IF($C946="","",' Matrice Tarifaire NON AL'!Y949)</f>
        <v/>
      </c>
      <c r="N946" t="str">
        <f>+IF($C946="","",' Matrice Tarifaire NON AL'!Z949)</f>
        <v/>
      </c>
      <c r="P946" t="str">
        <f>+IF(C946="","",IF(' Matrice Tarifaire NON AL'!X949&lt;&gt;168,"Non",""))</f>
        <v/>
      </c>
      <c r="Q946" t="str">
        <f>+IF($C946="","",' Matrice Tarifaire NON AL'!T949)</f>
        <v/>
      </c>
      <c r="R946" t="str">
        <f>+IF($C946="","",IF(' Matrice Tarifaire NON AL'!R949="","",' Matrice Tarifaire NON AL'!R949))</f>
        <v/>
      </c>
      <c r="S946" t="str">
        <f>+IF($C946="","",LEFT(' Matrice Tarifaire NON AL'!W949,1))</f>
        <v/>
      </c>
      <c r="T946" t="str">
        <f>+IF($C946="","",LEFT(' Matrice Tarifaire NON AL'!AY949,3))</f>
        <v/>
      </c>
      <c r="U946" t="str">
        <f t="shared" si="44"/>
        <v/>
      </c>
      <c r="V946" t="str">
        <f>+IF(C946="","",IF(VLOOKUP(' Matrice Tarifaire NON AL'!AK949,Feuil3!A:F,6,0)="Box",IF(' Matrice Tarifaire NON AL'!AL949="Mono-Référence","Homogène",IF(' Matrice Tarifaire NON AL'!AL949="Multi-Références","Panaché","")),IF(' Matrice Tarifaire NON AL'!AK949="A la Pièce","Composant sans Colisage",IF(' Matrice Tarifaire NON AL'!AK949="Composant de Box","Composant sans Colisage","Homogène"))))</f>
        <v/>
      </c>
      <c r="W946" t="str">
        <f>+IF($V946="","",VLOOKUP(' Matrice Tarifaire NON AL'!AK949,Feuil3!$A$4:$E$14,5,0))</f>
        <v/>
      </c>
      <c r="Y946" t="str">
        <f>+IF($V946="","",IF(VLOOKUP(' Matrice Tarifaire NON AL'!$AK949,Feuil3!$A$4:$D$14,4,0)="Palette",' Matrice Tarifaire NON AL'!AN949,""))</f>
        <v/>
      </c>
      <c r="AA946" t="str">
        <f>+IF($V946="","",IF(VLOOKUP(' Matrice Tarifaire NON AL'!$AK949,Feuil3!$A$4:$D$14,4,0)="Colis",' Matrice Tarifaire NON AL'!AN949,""))</f>
        <v/>
      </c>
      <c r="AC946" t="str">
        <f>+IF(V946="","",IF(VLOOKUP(' Matrice Tarifaire NON AL'!AK949,Feuil3!$A$4:$D$14,4,0)="Colis",IF(' Matrice Tarifaire NON AL'!AO949&gt;0,' Matrice Tarifaire NON AL'!AO949,""),""))</f>
        <v/>
      </c>
      <c r="AD946" t="str">
        <f t="shared" si="45"/>
        <v/>
      </c>
      <c r="AE946" t="str">
        <f>+IF(C946="","",' Matrice Tarifaire NON AL'!C949)</f>
        <v/>
      </c>
      <c r="AF946" t="str">
        <f>+IF(C946="","",' Matrice Tarifaire NON AL'!AQ949)</f>
        <v/>
      </c>
      <c r="AH946" t="str">
        <f>+IF(E946="","",' Matrice Tarifaire NON AL'!$U949)</f>
        <v/>
      </c>
      <c r="AI946" t="str">
        <f>+IF(F946="","",IF(' Matrice Tarifaire NON AL'!$V949="","",' Matrice Tarifaire NON AL'!$V949))</f>
        <v/>
      </c>
      <c r="AJ946" t="str">
        <f>+IF($C946="","",IF(' Matrice Tarifaire NON AL'!AZ949="","",' Matrice Tarifaire NON AL'!AZ949))</f>
        <v/>
      </c>
      <c r="AK946" t="str">
        <f>+IF($C946="","",IF(' Matrice Tarifaire NON AL'!BA949="","",' Matrice Tarifaire NON AL'!BA949))</f>
        <v/>
      </c>
      <c r="AL946" t="str">
        <f>+IF($C946="","",IF(' Matrice Tarifaire NON AL'!BB949="","",TEXT(' Matrice Tarifaire NON AL'!BB949,"0,0000")))</f>
        <v/>
      </c>
      <c r="AO946" t="str">
        <f>+IF($C946="","",IF(' Matrice Tarifaire NON AL'!BF949="","",TEXT(' Matrice Tarifaire NON AL'!BF949,"0,0000")))</f>
        <v/>
      </c>
      <c r="AP946" t="str">
        <f>+IF($C946="","",IF(' Matrice Tarifaire NON AL'!BG949="","",TEXT(' Matrice Tarifaire NON AL'!BG949,"0,0000")))</f>
        <v/>
      </c>
      <c r="AQ946" t="str">
        <f>+IF($C946="","",IF(' Matrice Tarifaire NON AL'!BH949="","",TEXT(' Matrice Tarifaire NON AL'!BH949,"0,0000")))</f>
        <v/>
      </c>
      <c r="AR946" t="str">
        <f>+IF($C946="","",IF(' Matrice Tarifaire NON AL'!BI949="","",TEXT(' Matrice Tarifaire NON AL'!BI949,"0,0000")))</f>
        <v/>
      </c>
      <c r="AS946" t="str">
        <f>+IF(C946="","",IF(' Matrice Tarifaire NON AL'!BJ949="","0",IF(' Matrice Tarifaire NON AL'!BJ949="","",' Matrice Tarifaire NON AL'!BJ949)))</f>
        <v/>
      </c>
      <c r="AT946" t="str">
        <f>+IF(C946="","",IF(' Matrice Tarifaire NON AL'!BK949="","",' Matrice Tarifaire NON AL'!$BK$6))</f>
        <v/>
      </c>
      <c r="AU946" t="str">
        <f>+IF(C946="","",IF(' Matrice Tarifaire NON AL'!BK949="","",TEXT(' Matrice Tarifaire NON AL'!BK949,"0,0000")))</f>
        <v/>
      </c>
      <c r="AV946" t="str">
        <f>+IF(C946="","",IF(' Matrice Tarifaire NON AL'!BL949="","",' Matrice Tarifaire NON AL'!$BL$6))</f>
        <v/>
      </c>
      <c r="AW946" t="str">
        <f>+IF(C946="","",IF(' Matrice Tarifaire NON AL'!BL949="","",TEXT(' Matrice Tarifaire NON AL'!BL949,"0,0000")))</f>
        <v/>
      </c>
      <c r="AX946" t="str">
        <f>+IF(C946="","",IF(' Matrice Tarifaire NON AL'!BM949="","",' Matrice Tarifaire NON AL'!$BM$6))</f>
        <v/>
      </c>
      <c r="AY946" t="str">
        <f>+IF(C946="","",IF(' Matrice Tarifaire NON AL'!BM949="","",TEXT(' Matrice Tarifaire NON AL'!BM949,"0,0000")))</f>
        <v/>
      </c>
      <c r="AZ946" t="str">
        <f>+IF(C946="","",IF(' Matrice Tarifaire NON AL'!BN949="","","Taxe DEEE"))</f>
        <v/>
      </c>
      <c r="BA946" t="str">
        <f>+IF(C946="","",IF(' Matrice Tarifaire NON AL'!BN949="","",TEXT(' Matrice Tarifaire NON AL'!BN949,"0,0000")))</f>
        <v/>
      </c>
      <c r="BD946" t="str">
        <f>+IF($C946="","",IF(' Matrice Tarifaire NON AL'!BR949="","",TEXT(' Matrice Tarifaire NON AL'!BR949,"0,000")))</f>
        <v/>
      </c>
      <c r="BE946" t="str">
        <f>+IF($C946="","",IF(' Matrice Tarifaire NON AL'!BS949="","",VALUE(TEXT(' Matrice Tarifaire NON AL'!BS949,"0,00"))))</f>
        <v/>
      </c>
      <c r="BF946" t="str">
        <f>+IF($C946="","",IF(' Matrice Tarifaire NON AL'!BY949="","",' Matrice Tarifaire NON AL'!BY949))</f>
        <v/>
      </c>
      <c r="BG946" t="str">
        <f>+IF(C946="","",IF(' Matrice Tarifaire NON AL'!AK949="Composant de Box","999",IF(' Matrice Tarifaire NON AL'!AP949&lt;&gt;"",' Matrice Tarifaire NON AL'!AP949,IF(' Matrice Tarifaire NON AL'!AO949&lt;&gt;"",' Matrice Tarifaire NON AL'!AO949,' Matrice Tarifaire NON AL'!AN949))))</f>
        <v/>
      </c>
    </row>
    <row r="947" spans="1:59" x14ac:dyDescent="0.25">
      <c r="A947" t="str">
        <f>+IF($C947="","",IF(' Matrice Tarifaire NON AL'!N950="","",IF(' Matrice Tarifaire NON AL'!N950=0,"GTIN A 0 - Ne doit pas être mis dans PRE REF",TEXT(' Matrice Tarifaire NON AL'!N950,"00000000000000"))))</f>
        <v/>
      </c>
      <c r="B947" t="str">
        <f>+IF(C947="","",IF(L947=172,4,VLOOKUP(' Matrice Tarifaire NON AL'!AK950,Feuil3!$A$4:$B$14,2,0)))</f>
        <v/>
      </c>
      <c r="C947" t="str">
        <f>+IF(' Matrice Tarifaire NON AL'!O950="","",SUBSTITUTE(' Matrice Tarifaire NON AL'!O950,"CHAR (10)"," "))</f>
        <v/>
      </c>
      <c r="D947" t="str">
        <f>+IF($C947="","",SUBSTITUTE(' Matrice Tarifaire NON AL'!P950,"CHAR (13)"," "))</f>
        <v/>
      </c>
      <c r="E947" t="str">
        <f t="shared" si="43"/>
        <v/>
      </c>
      <c r="F947" t="str">
        <f>+IF($C947="","",IF(' Matrice Tarifaire NON AL'!AX950="","Non",' Matrice Tarifaire NON AL'!AX950))</f>
        <v/>
      </c>
      <c r="G947" t="str">
        <f>+IF($C947="","",IF(' Matrice Tarifaire NON AL'!Q950="DOMEDIA","MDD",IF(' Matrice Tarifaire NON AL'!Q950="APTA","MDD",IF(' Matrice Tarifaire NON AL'!Q950="TOP BUDGET","Premier Prix","MN"))))</f>
        <v/>
      </c>
      <c r="H947" t="str">
        <f>+IF($C947="","",' Matrice Tarifaire NON AL'!Q950)</f>
        <v/>
      </c>
      <c r="K947" t="str">
        <f>+IF($C947="","",' Matrice Tarifaire NON AL'!X950)</f>
        <v/>
      </c>
      <c r="L947" t="str">
        <f>+IF($C947="","",' Matrice Tarifaire NON AL'!X950)</f>
        <v/>
      </c>
      <c r="M947" t="str">
        <f>+IF($C947="","",' Matrice Tarifaire NON AL'!Y950)</f>
        <v/>
      </c>
      <c r="N947" t="str">
        <f>+IF($C947="","",' Matrice Tarifaire NON AL'!Z950)</f>
        <v/>
      </c>
      <c r="P947" t="str">
        <f>+IF(C947="","",IF(' Matrice Tarifaire NON AL'!X950&lt;&gt;168,"Non",""))</f>
        <v/>
      </c>
      <c r="Q947" t="str">
        <f>+IF($C947="","",' Matrice Tarifaire NON AL'!T950)</f>
        <v/>
      </c>
      <c r="R947" t="str">
        <f>+IF($C947="","",IF(' Matrice Tarifaire NON AL'!R950="","",' Matrice Tarifaire NON AL'!R950))</f>
        <v/>
      </c>
      <c r="S947" t="str">
        <f>+IF($C947="","",LEFT(' Matrice Tarifaire NON AL'!W950,1))</f>
        <v/>
      </c>
      <c r="T947" t="str">
        <f>+IF($C947="","",LEFT(' Matrice Tarifaire NON AL'!AY950,3))</f>
        <v/>
      </c>
      <c r="U947" t="str">
        <f t="shared" si="44"/>
        <v/>
      </c>
      <c r="V947" t="str">
        <f>+IF(C947="","",IF(VLOOKUP(' Matrice Tarifaire NON AL'!AK950,Feuil3!A:F,6,0)="Box",IF(' Matrice Tarifaire NON AL'!AL950="Mono-Référence","Homogène",IF(' Matrice Tarifaire NON AL'!AL950="Multi-Références","Panaché","")),IF(' Matrice Tarifaire NON AL'!AK950="A la Pièce","Composant sans Colisage",IF(' Matrice Tarifaire NON AL'!AK950="Composant de Box","Composant sans Colisage","Homogène"))))</f>
        <v/>
      </c>
      <c r="W947" t="str">
        <f>+IF($V947="","",VLOOKUP(' Matrice Tarifaire NON AL'!AK950,Feuil3!$A$4:$E$14,5,0))</f>
        <v/>
      </c>
      <c r="Y947" t="str">
        <f>+IF($V947="","",IF(VLOOKUP(' Matrice Tarifaire NON AL'!$AK950,Feuil3!$A$4:$D$14,4,0)="Palette",' Matrice Tarifaire NON AL'!AN950,""))</f>
        <v/>
      </c>
      <c r="AA947" t="str">
        <f>+IF($V947="","",IF(VLOOKUP(' Matrice Tarifaire NON AL'!$AK950,Feuil3!$A$4:$D$14,4,0)="Colis",' Matrice Tarifaire NON AL'!AN950,""))</f>
        <v/>
      </c>
      <c r="AC947" t="str">
        <f>+IF(V947="","",IF(VLOOKUP(' Matrice Tarifaire NON AL'!AK950,Feuil3!$A$4:$D$14,4,0)="Colis",IF(' Matrice Tarifaire NON AL'!AO950&gt;0,' Matrice Tarifaire NON AL'!AO950,""),""))</f>
        <v/>
      </c>
      <c r="AD947" t="str">
        <f t="shared" si="45"/>
        <v/>
      </c>
      <c r="AE947" t="str">
        <f>+IF(C947="","",' Matrice Tarifaire NON AL'!C950)</f>
        <v/>
      </c>
      <c r="AF947" t="str">
        <f>+IF(C947="","",' Matrice Tarifaire NON AL'!AQ950)</f>
        <v/>
      </c>
      <c r="AH947" t="str">
        <f>+IF(E947="","",' Matrice Tarifaire NON AL'!$U950)</f>
        <v/>
      </c>
      <c r="AI947" t="str">
        <f>+IF(F947="","",IF(' Matrice Tarifaire NON AL'!$V950="","",' Matrice Tarifaire NON AL'!$V950))</f>
        <v/>
      </c>
      <c r="AJ947" t="str">
        <f>+IF($C947="","",IF(' Matrice Tarifaire NON AL'!AZ950="","",' Matrice Tarifaire NON AL'!AZ950))</f>
        <v/>
      </c>
      <c r="AK947" t="str">
        <f>+IF($C947="","",IF(' Matrice Tarifaire NON AL'!BA950="","",' Matrice Tarifaire NON AL'!BA950))</f>
        <v/>
      </c>
      <c r="AL947" t="str">
        <f>+IF($C947="","",IF(' Matrice Tarifaire NON AL'!BB950="","",TEXT(' Matrice Tarifaire NON AL'!BB950,"0,0000")))</f>
        <v/>
      </c>
      <c r="AO947" t="str">
        <f>+IF($C947="","",IF(' Matrice Tarifaire NON AL'!BF950="","",TEXT(' Matrice Tarifaire NON AL'!BF950,"0,0000")))</f>
        <v/>
      </c>
      <c r="AP947" t="str">
        <f>+IF($C947="","",IF(' Matrice Tarifaire NON AL'!BG950="","",TEXT(' Matrice Tarifaire NON AL'!BG950,"0,0000")))</f>
        <v/>
      </c>
      <c r="AQ947" t="str">
        <f>+IF($C947="","",IF(' Matrice Tarifaire NON AL'!BH950="","",TEXT(' Matrice Tarifaire NON AL'!BH950,"0,0000")))</f>
        <v/>
      </c>
      <c r="AR947" t="str">
        <f>+IF($C947="","",IF(' Matrice Tarifaire NON AL'!BI950="","",TEXT(' Matrice Tarifaire NON AL'!BI950,"0,0000")))</f>
        <v/>
      </c>
      <c r="AS947" t="str">
        <f>+IF(C947="","",IF(' Matrice Tarifaire NON AL'!BJ950="","0",IF(' Matrice Tarifaire NON AL'!BJ950="","",' Matrice Tarifaire NON AL'!BJ950)))</f>
        <v/>
      </c>
      <c r="AT947" t="str">
        <f>+IF(C947="","",IF(' Matrice Tarifaire NON AL'!BK950="","",' Matrice Tarifaire NON AL'!$BK$6))</f>
        <v/>
      </c>
      <c r="AU947" t="str">
        <f>+IF(C947="","",IF(' Matrice Tarifaire NON AL'!BK950="","",TEXT(' Matrice Tarifaire NON AL'!BK950,"0,0000")))</f>
        <v/>
      </c>
      <c r="AV947" t="str">
        <f>+IF(C947="","",IF(' Matrice Tarifaire NON AL'!BL950="","",' Matrice Tarifaire NON AL'!$BL$6))</f>
        <v/>
      </c>
      <c r="AW947" t="str">
        <f>+IF(C947="","",IF(' Matrice Tarifaire NON AL'!BL950="","",TEXT(' Matrice Tarifaire NON AL'!BL950,"0,0000")))</f>
        <v/>
      </c>
      <c r="AX947" t="str">
        <f>+IF(C947="","",IF(' Matrice Tarifaire NON AL'!BM950="","",' Matrice Tarifaire NON AL'!$BM$6))</f>
        <v/>
      </c>
      <c r="AY947" t="str">
        <f>+IF(C947="","",IF(' Matrice Tarifaire NON AL'!BM950="","",TEXT(' Matrice Tarifaire NON AL'!BM950,"0,0000")))</f>
        <v/>
      </c>
      <c r="AZ947" t="str">
        <f>+IF(C947="","",IF(' Matrice Tarifaire NON AL'!BN950="","","Taxe DEEE"))</f>
        <v/>
      </c>
      <c r="BA947" t="str">
        <f>+IF(C947="","",IF(' Matrice Tarifaire NON AL'!BN950="","",TEXT(' Matrice Tarifaire NON AL'!BN950,"0,0000")))</f>
        <v/>
      </c>
      <c r="BD947" t="str">
        <f>+IF($C947="","",IF(' Matrice Tarifaire NON AL'!BR950="","",TEXT(' Matrice Tarifaire NON AL'!BR950,"0,000")))</f>
        <v/>
      </c>
      <c r="BE947" t="str">
        <f>+IF($C947="","",IF(' Matrice Tarifaire NON AL'!BS950="","",VALUE(TEXT(' Matrice Tarifaire NON AL'!BS950,"0,00"))))</f>
        <v/>
      </c>
      <c r="BF947" t="str">
        <f>+IF($C947="","",IF(' Matrice Tarifaire NON AL'!BY950="","",' Matrice Tarifaire NON AL'!BY950))</f>
        <v/>
      </c>
      <c r="BG947" t="str">
        <f>+IF(C947="","",IF(' Matrice Tarifaire NON AL'!AK950="Composant de Box","999",IF(' Matrice Tarifaire NON AL'!AP950&lt;&gt;"",' Matrice Tarifaire NON AL'!AP950,IF(' Matrice Tarifaire NON AL'!AO950&lt;&gt;"",' Matrice Tarifaire NON AL'!AO950,' Matrice Tarifaire NON AL'!AN950))))</f>
        <v/>
      </c>
    </row>
    <row r="948" spans="1:59" x14ac:dyDescent="0.25">
      <c r="A948" t="str">
        <f>+IF($C948="","",IF(' Matrice Tarifaire NON AL'!N951="","",IF(' Matrice Tarifaire NON AL'!N951=0,"GTIN A 0 - Ne doit pas être mis dans PRE REF",TEXT(' Matrice Tarifaire NON AL'!N951,"00000000000000"))))</f>
        <v/>
      </c>
      <c r="B948" t="str">
        <f>+IF(C948="","",IF(L948=172,4,VLOOKUP(' Matrice Tarifaire NON AL'!AK951,Feuil3!$A$4:$B$14,2,0)))</f>
        <v/>
      </c>
      <c r="C948" t="str">
        <f>+IF(' Matrice Tarifaire NON AL'!O951="","",SUBSTITUTE(' Matrice Tarifaire NON AL'!O951,"CHAR (10)"," "))</f>
        <v/>
      </c>
      <c r="D948" t="str">
        <f>+IF($C948="","",SUBSTITUTE(' Matrice Tarifaire NON AL'!P951,"CHAR (13)"," "))</f>
        <v/>
      </c>
      <c r="E948" t="str">
        <f t="shared" si="43"/>
        <v/>
      </c>
      <c r="F948" t="str">
        <f>+IF($C948="","",IF(' Matrice Tarifaire NON AL'!AX951="","Non",' Matrice Tarifaire NON AL'!AX951))</f>
        <v/>
      </c>
      <c r="G948" t="str">
        <f>+IF($C948="","",IF(' Matrice Tarifaire NON AL'!Q951="DOMEDIA","MDD",IF(' Matrice Tarifaire NON AL'!Q951="APTA","MDD",IF(' Matrice Tarifaire NON AL'!Q951="TOP BUDGET","Premier Prix","MN"))))</f>
        <v/>
      </c>
      <c r="H948" t="str">
        <f>+IF($C948="","",' Matrice Tarifaire NON AL'!Q951)</f>
        <v/>
      </c>
      <c r="K948" t="str">
        <f>+IF($C948="","",' Matrice Tarifaire NON AL'!X951)</f>
        <v/>
      </c>
      <c r="L948" t="str">
        <f>+IF($C948="","",' Matrice Tarifaire NON AL'!X951)</f>
        <v/>
      </c>
      <c r="M948" t="str">
        <f>+IF($C948="","",' Matrice Tarifaire NON AL'!Y951)</f>
        <v/>
      </c>
      <c r="N948" t="str">
        <f>+IF($C948="","",' Matrice Tarifaire NON AL'!Z951)</f>
        <v/>
      </c>
      <c r="P948" t="str">
        <f>+IF(C948="","",IF(' Matrice Tarifaire NON AL'!X951&lt;&gt;168,"Non",""))</f>
        <v/>
      </c>
      <c r="Q948" t="str">
        <f>+IF($C948="","",' Matrice Tarifaire NON AL'!T951)</f>
        <v/>
      </c>
      <c r="R948" t="str">
        <f>+IF($C948="","",IF(' Matrice Tarifaire NON AL'!R951="","",' Matrice Tarifaire NON AL'!R951))</f>
        <v/>
      </c>
      <c r="S948" t="str">
        <f>+IF($C948="","",LEFT(' Matrice Tarifaire NON AL'!W951,1))</f>
        <v/>
      </c>
      <c r="T948" t="str">
        <f>+IF($C948="","",LEFT(' Matrice Tarifaire NON AL'!AY951,3))</f>
        <v/>
      </c>
      <c r="U948" t="str">
        <f t="shared" si="44"/>
        <v/>
      </c>
      <c r="V948" t="str">
        <f>+IF(C948="","",IF(VLOOKUP(' Matrice Tarifaire NON AL'!AK951,Feuil3!A:F,6,0)="Box",IF(' Matrice Tarifaire NON AL'!AL951="Mono-Référence","Homogène",IF(' Matrice Tarifaire NON AL'!AL951="Multi-Références","Panaché","")),IF(' Matrice Tarifaire NON AL'!AK951="A la Pièce","Composant sans Colisage",IF(' Matrice Tarifaire NON AL'!AK951="Composant de Box","Composant sans Colisage","Homogène"))))</f>
        <v/>
      </c>
      <c r="W948" t="str">
        <f>+IF($V948="","",VLOOKUP(' Matrice Tarifaire NON AL'!AK951,Feuil3!$A$4:$E$14,5,0))</f>
        <v/>
      </c>
      <c r="Y948" t="str">
        <f>+IF($V948="","",IF(VLOOKUP(' Matrice Tarifaire NON AL'!$AK951,Feuil3!$A$4:$D$14,4,0)="Palette",' Matrice Tarifaire NON AL'!AN951,""))</f>
        <v/>
      </c>
      <c r="AA948" t="str">
        <f>+IF($V948="","",IF(VLOOKUP(' Matrice Tarifaire NON AL'!$AK951,Feuil3!$A$4:$D$14,4,0)="Colis",' Matrice Tarifaire NON AL'!AN951,""))</f>
        <v/>
      </c>
      <c r="AC948" t="str">
        <f>+IF(V948="","",IF(VLOOKUP(' Matrice Tarifaire NON AL'!AK951,Feuil3!$A$4:$D$14,4,0)="Colis",IF(' Matrice Tarifaire NON AL'!AO951&gt;0,' Matrice Tarifaire NON AL'!AO951,""),""))</f>
        <v/>
      </c>
      <c r="AD948" t="str">
        <f t="shared" si="45"/>
        <v/>
      </c>
      <c r="AE948" t="str">
        <f>+IF(C948="","",' Matrice Tarifaire NON AL'!C951)</f>
        <v/>
      </c>
      <c r="AF948" t="str">
        <f>+IF(C948="","",' Matrice Tarifaire NON AL'!AQ951)</f>
        <v/>
      </c>
      <c r="AH948" t="str">
        <f>+IF(E948="","",' Matrice Tarifaire NON AL'!$U951)</f>
        <v/>
      </c>
      <c r="AI948" t="str">
        <f>+IF(F948="","",IF(' Matrice Tarifaire NON AL'!$V951="","",' Matrice Tarifaire NON AL'!$V951))</f>
        <v/>
      </c>
      <c r="AJ948" t="str">
        <f>+IF($C948="","",IF(' Matrice Tarifaire NON AL'!AZ951="","",' Matrice Tarifaire NON AL'!AZ951))</f>
        <v/>
      </c>
      <c r="AK948" t="str">
        <f>+IF($C948="","",IF(' Matrice Tarifaire NON AL'!BA951="","",' Matrice Tarifaire NON AL'!BA951))</f>
        <v/>
      </c>
      <c r="AL948" t="str">
        <f>+IF($C948="","",IF(' Matrice Tarifaire NON AL'!BB951="","",TEXT(' Matrice Tarifaire NON AL'!BB951,"0,0000")))</f>
        <v/>
      </c>
      <c r="AO948" t="str">
        <f>+IF($C948="","",IF(' Matrice Tarifaire NON AL'!BF951="","",TEXT(' Matrice Tarifaire NON AL'!BF951,"0,0000")))</f>
        <v/>
      </c>
      <c r="AP948" t="str">
        <f>+IF($C948="","",IF(' Matrice Tarifaire NON AL'!BG951="","",TEXT(' Matrice Tarifaire NON AL'!BG951,"0,0000")))</f>
        <v/>
      </c>
      <c r="AQ948" t="str">
        <f>+IF($C948="","",IF(' Matrice Tarifaire NON AL'!BH951="","",TEXT(' Matrice Tarifaire NON AL'!BH951,"0,0000")))</f>
        <v/>
      </c>
      <c r="AR948" t="str">
        <f>+IF($C948="","",IF(' Matrice Tarifaire NON AL'!BI951="","",TEXT(' Matrice Tarifaire NON AL'!BI951,"0,0000")))</f>
        <v/>
      </c>
      <c r="AS948" t="str">
        <f>+IF(C948="","",IF(' Matrice Tarifaire NON AL'!BJ951="","0",IF(' Matrice Tarifaire NON AL'!BJ951="","",' Matrice Tarifaire NON AL'!BJ951)))</f>
        <v/>
      </c>
      <c r="AT948" t="str">
        <f>+IF(C948="","",IF(' Matrice Tarifaire NON AL'!BK951="","",' Matrice Tarifaire NON AL'!$BK$6))</f>
        <v/>
      </c>
      <c r="AU948" t="str">
        <f>+IF(C948="","",IF(' Matrice Tarifaire NON AL'!BK951="","",TEXT(' Matrice Tarifaire NON AL'!BK951,"0,0000")))</f>
        <v/>
      </c>
      <c r="AV948" t="str">
        <f>+IF(C948="","",IF(' Matrice Tarifaire NON AL'!BL951="","",' Matrice Tarifaire NON AL'!$BL$6))</f>
        <v/>
      </c>
      <c r="AW948" t="str">
        <f>+IF(C948="","",IF(' Matrice Tarifaire NON AL'!BL951="","",TEXT(' Matrice Tarifaire NON AL'!BL951,"0,0000")))</f>
        <v/>
      </c>
      <c r="AX948" t="str">
        <f>+IF(C948="","",IF(' Matrice Tarifaire NON AL'!BM951="","",' Matrice Tarifaire NON AL'!$BM$6))</f>
        <v/>
      </c>
      <c r="AY948" t="str">
        <f>+IF(C948="","",IF(' Matrice Tarifaire NON AL'!BM951="","",TEXT(' Matrice Tarifaire NON AL'!BM951,"0,0000")))</f>
        <v/>
      </c>
      <c r="AZ948" t="str">
        <f>+IF(C948="","",IF(' Matrice Tarifaire NON AL'!BN951="","","Taxe DEEE"))</f>
        <v/>
      </c>
      <c r="BA948" t="str">
        <f>+IF(C948="","",IF(' Matrice Tarifaire NON AL'!BN951="","",TEXT(' Matrice Tarifaire NON AL'!BN951,"0,0000")))</f>
        <v/>
      </c>
      <c r="BD948" t="str">
        <f>+IF($C948="","",IF(' Matrice Tarifaire NON AL'!BR951="","",TEXT(' Matrice Tarifaire NON AL'!BR951,"0,000")))</f>
        <v/>
      </c>
      <c r="BE948" t="str">
        <f>+IF($C948="","",IF(' Matrice Tarifaire NON AL'!BS951="","",VALUE(TEXT(' Matrice Tarifaire NON AL'!BS951,"0,00"))))</f>
        <v/>
      </c>
      <c r="BF948" t="str">
        <f>+IF($C948="","",IF(' Matrice Tarifaire NON AL'!BY951="","",' Matrice Tarifaire NON AL'!BY951))</f>
        <v/>
      </c>
      <c r="BG948" t="str">
        <f>+IF(C948="","",IF(' Matrice Tarifaire NON AL'!AK951="Composant de Box","999",IF(' Matrice Tarifaire NON AL'!AP951&lt;&gt;"",' Matrice Tarifaire NON AL'!AP951,IF(' Matrice Tarifaire NON AL'!AO951&lt;&gt;"",' Matrice Tarifaire NON AL'!AO951,' Matrice Tarifaire NON AL'!AN951))))</f>
        <v/>
      </c>
    </row>
    <row r="949" spans="1:59" x14ac:dyDescent="0.25">
      <c r="A949" t="str">
        <f>+IF($C949="","",IF(' Matrice Tarifaire NON AL'!N952="","",IF(' Matrice Tarifaire NON AL'!N952=0,"GTIN A 0 - Ne doit pas être mis dans PRE REF",TEXT(' Matrice Tarifaire NON AL'!N952,"00000000000000"))))</f>
        <v/>
      </c>
      <c r="B949" t="str">
        <f>+IF(C949="","",IF(L949=172,4,VLOOKUP(' Matrice Tarifaire NON AL'!AK952,Feuil3!$A$4:$B$14,2,0)))</f>
        <v/>
      </c>
      <c r="C949" t="str">
        <f>+IF(' Matrice Tarifaire NON AL'!O952="","",SUBSTITUTE(' Matrice Tarifaire NON AL'!O952,"CHAR (10)"," "))</f>
        <v/>
      </c>
      <c r="D949" t="str">
        <f>+IF($C949="","",SUBSTITUTE(' Matrice Tarifaire NON AL'!P952,"CHAR (13)"," "))</f>
        <v/>
      </c>
      <c r="E949" t="str">
        <f t="shared" si="43"/>
        <v/>
      </c>
      <c r="F949" t="str">
        <f>+IF($C949="","",IF(' Matrice Tarifaire NON AL'!AX952="","Non",' Matrice Tarifaire NON AL'!AX952))</f>
        <v/>
      </c>
      <c r="G949" t="str">
        <f>+IF($C949="","",IF(' Matrice Tarifaire NON AL'!Q952="DOMEDIA","MDD",IF(' Matrice Tarifaire NON AL'!Q952="APTA","MDD",IF(' Matrice Tarifaire NON AL'!Q952="TOP BUDGET","Premier Prix","MN"))))</f>
        <v/>
      </c>
      <c r="H949" t="str">
        <f>+IF($C949="","",' Matrice Tarifaire NON AL'!Q952)</f>
        <v/>
      </c>
      <c r="K949" t="str">
        <f>+IF($C949="","",' Matrice Tarifaire NON AL'!X952)</f>
        <v/>
      </c>
      <c r="L949" t="str">
        <f>+IF($C949="","",' Matrice Tarifaire NON AL'!X952)</f>
        <v/>
      </c>
      <c r="M949" t="str">
        <f>+IF($C949="","",' Matrice Tarifaire NON AL'!Y952)</f>
        <v/>
      </c>
      <c r="N949" t="str">
        <f>+IF($C949="","",' Matrice Tarifaire NON AL'!Z952)</f>
        <v/>
      </c>
      <c r="P949" t="str">
        <f>+IF(C949="","",IF(' Matrice Tarifaire NON AL'!X952&lt;&gt;168,"Non",""))</f>
        <v/>
      </c>
      <c r="Q949" t="str">
        <f>+IF($C949="","",' Matrice Tarifaire NON AL'!T952)</f>
        <v/>
      </c>
      <c r="R949" t="str">
        <f>+IF($C949="","",IF(' Matrice Tarifaire NON AL'!R952="","",' Matrice Tarifaire NON AL'!R952))</f>
        <v/>
      </c>
      <c r="S949" t="str">
        <f>+IF($C949="","",LEFT(' Matrice Tarifaire NON AL'!W952,1))</f>
        <v/>
      </c>
      <c r="T949" t="str">
        <f>+IF($C949="","",LEFT(' Matrice Tarifaire NON AL'!AY952,3))</f>
        <v/>
      </c>
      <c r="U949" t="str">
        <f t="shared" si="44"/>
        <v/>
      </c>
      <c r="V949" t="str">
        <f>+IF(C949="","",IF(VLOOKUP(' Matrice Tarifaire NON AL'!AK952,Feuil3!A:F,6,0)="Box",IF(' Matrice Tarifaire NON AL'!AL952="Mono-Référence","Homogène",IF(' Matrice Tarifaire NON AL'!AL952="Multi-Références","Panaché","")),IF(' Matrice Tarifaire NON AL'!AK952="A la Pièce","Composant sans Colisage",IF(' Matrice Tarifaire NON AL'!AK952="Composant de Box","Composant sans Colisage","Homogène"))))</f>
        <v/>
      </c>
      <c r="W949" t="str">
        <f>+IF($V949="","",VLOOKUP(' Matrice Tarifaire NON AL'!AK952,Feuil3!$A$4:$E$14,5,0))</f>
        <v/>
      </c>
      <c r="Y949" t="str">
        <f>+IF($V949="","",IF(VLOOKUP(' Matrice Tarifaire NON AL'!$AK952,Feuil3!$A$4:$D$14,4,0)="Palette",' Matrice Tarifaire NON AL'!AN952,""))</f>
        <v/>
      </c>
      <c r="AA949" t="str">
        <f>+IF($V949="","",IF(VLOOKUP(' Matrice Tarifaire NON AL'!$AK952,Feuil3!$A$4:$D$14,4,0)="Colis",' Matrice Tarifaire NON AL'!AN952,""))</f>
        <v/>
      </c>
      <c r="AC949" t="str">
        <f>+IF(V949="","",IF(VLOOKUP(' Matrice Tarifaire NON AL'!AK952,Feuil3!$A$4:$D$14,4,0)="Colis",IF(' Matrice Tarifaire NON AL'!AO952&gt;0,' Matrice Tarifaire NON AL'!AO952,""),""))</f>
        <v/>
      </c>
      <c r="AD949" t="str">
        <f t="shared" si="45"/>
        <v/>
      </c>
      <c r="AE949" t="str">
        <f>+IF(C949="","",' Matrice Tarifaire NON AL'!C952)</f>
        <v/>
      </c>
      <c r="AF949" t="str">
        <f>+IF(C949="","",' Matrice Tarifaire NON AL'!AQ952)</f>
        <v/>
      </c>
      <c r="AH949" t="str">
        <f>+IF(E949="","",' Matrice Tarifaire NON AL'!$U952)</f>
        <v/>
      </c>
      <c r="AI949" t="str">
        <f>+IF(F949="","",IF(' Matrice Tarifaire NON AL'!$V952="","",' Matrice Tarifaire NON AL'!$V952))</f>
        <v/>
      </c>
      <c r="AJ949" t="str">
        <f>+IF($C949="","",IF(' Matrice Tarifaire NON AL'!AZ952="","",' Matrice Tarifaire NON AL'!AZ952))</f>
        <v/>
      </c>
      <c r="AK949" t="str">
        <f>+IF($C949="","",IF(' Matrice Tarifaire NON AL'!BA952="","",' Matrice Tarifaire NON AL'!BA952))</f>
        <v/>
      </c>
      <c r="AL949" t="str">
        <f>+IF($C949="","",IF(' Matrice Tarifaire NON AL'!BB952="","",TEXT(' Matrice Tarifaire NON AL'!BB952,"0,0000")))</f>
        <v/>
      </c>
      <c r="AO949" t="str">
        <f>+IF($C949="","",IF(' Matrice Tarifaire NON AL'!BF952="","",TEXT(' Matrice Tarifaire NON AL'!BF952,"0,0000")))</f>
        <v/>
      </c>
      <c r="AP949" t="str">
        <f>+IF($C949="","",IF(' Matrice Tarifaire NON AL'!BG952="","",TEXT(' Matrice Tarifaire NON AL'!BG952,"0,0000")))</f>
        <v/>
      </c>
      <c r="AQ949" t="str">
        <f>+IF($C949="","",IF(' Matrice Tarifaire NON AL'!BH952="","",TEXT(' Matrice Tarifaire NON AL'!BH952,"0,0000")))</f>
        <v/>
      </c>
      <c r="AR949" t="str">
        <f>+IF($C949="","",IF(' Matrice Tarifaire NON AL'!BI952="","",TEXT(' Matrice Tarifaire NON AL'!BI952,"0,0000")))</f>
        <v/>
      </c>
      <c r="AS949" t="str">
        <f>+IF(C949="","",IF(' Matrice Tarifaire NON AL'!BJ952="","0",IF(' Matrice Tarifaire NON AL'!BJ952="","",' Matrice Tarifaire NON AL'!BJ952)))</f>
        <v/>
      </c>
      <c r="AT949" t="str">
        <f>+IF(C949="","",IF(' Matrice Tarifaire NON AL'!BK952="","",' Matrice Tarifaire NON AL'!$BK$6))</f>
        <v/>
      </c>
      <c r="AU949" t="str">
        <f>+IF(C949="","",IF(' Matrice Tarifaire NON AL'!BK952="","",TEXT(' Matrice Tarifaire NON AL'!BK952,"0,0000")))</f>
        <v/>
      </c>
      <c r="AV949" t="str">
        <f>+IF(C949="","",IF(' Matrice Tarifaire NON AL'!BL952="","",' Matrice Tarifaire NON AL'!$BL$6))</f>
        <v/>
      </c>
      <c r="AW949" t="str">
        <f>+IF(C949="","",IF(' Matrice Tarifaire NON AL'!BL952="","",TEXT(' Matrice Tarifaire NON AL'!BL952,"0,0000")))</f>
        <v/>
      </c>
      <c r="AX949" t="str">
        <f>+IF(C949="","",IF(' Matrice Tarifaire NON AL'!BM952="","",' Matrice Tarifaire NON AL'!$BM$6))</f>
        <v/>
      </c>
      <c r="AY949" t="str">
        <f>+IF(C949="","",IF(' Matrice Tarifaire NON AL'!BM952="","",TEXT(' Matrice Tarifaire NON AL'!BM952,"0,0000")))</f>
        <v/>
      </c>
      <c r="AZ949" t="str">
        <f>+IF(C949="","",IF(' Matrice Tarifaire NON AL'!BN952="","","Taxe DEEE"))</f>
        <v/>
      </c>
      <c r="BA949" t="str">
        <f>+IF(C949="","",IF(' Matrice Tarifaire NON AL'!BN952="","",TEXT(' Matrice Tarifaire NON AL'!BN952,"0,0000")))</f>
        <v/>
      </c>
      <c r="BD949" t="str">
        <f>+IF($C949="","",IF(' Matrice Tarifaire NON AL'!BR952="","",TEXT(' Matrice Tarifaire NON AL'!BR952,"0,000")))</f>
        <v/>
      </c>
      <c r="BE949" t="str">
        <f>+IF($C949="","",IF(' Matrice Tarifaire NON AL'!BS952="","",VALUE(TEXT(' Matrice Tarifaire NON AL'!BS952,"0,00"))))</f>
        <v/>
      </c>
      <c r="BF949" t="str">
        <f>+IF($C949="","",IF(' Matrice Tarifaire NON AL'!BY952="","",' Matrice Tarifaire NON AL'!BY952))</f>
        <v/>
      </c>
      <c r="BG949" t="str">
        <f>+IF(C949="","",IF(' Matrice Tarifaire NON AL'!AK952="Composant de Box","999",IF(' Matrice Tarifaire NON AL'!AP952&lt;&gt;"",' Matrice Tarifaire NON AL'!AP952,IF(' Matrice Tarifaire NON AL'!AO952&lt;&gt;"",' Matrice Tarifaire NON AL'!AO952,' Matrice Tarifaire NON AL'!AN952))))</f>
        <v/>
      </c>
    </row>
    <row r="950" spans="1:59" x14ac:dyDescent="0.25">
      <c r="A950" t="str">
        <f>+IF($C950="","",IF(' Matrice Tarifaire NON AL'!N953="","",IF(' Matrice Tarifaire NON AL'!N953=0,"GTIN A 0 - Ne doit pas être mis dans PRE REF",TEXT(' Matrice Tarifaire NON AL'!N953,"00000000000000"))))</f>
        <v/>
      </c>
      <c r="B950" t="str">
        <f>+IF(C950="","",IF(L950=172,4,VLOOKUP(' Matrice Tarifaire NON AL'!AK953,Feuil3!$A$4:$B$14,2,0)))</f>
        <v/>
      </c>
      <c r="C950" t="str">
        <f>+IF(' Matrice Tarifaire NON AL'!O953="","",SUBSTITUTE(' Matrice Tarifaire NON AL'!O953,"CHAR (10)"," "))</f>
        <v/>
      </c>
      <c r="D950" t="str">
        <f>+IF($C950="","",SUBSTITUTE(' Matrice Tarifaire NON AL'!P953,"CHAR (13)"," "))</f>
        <v/>
      </c>
      <c r="E950" t="str">
        <f t="shared" si="43"/>
        <v/>
      </c>
      <c r="F950" t="str">
        <f>+IF($C950="","",IF(' Matrice Tarifaire NON AL'!AX953="","Non",' Matrice Tarifaire NON AL'!AX953))</f>
        <v/>
      </c>
      <c r="G950" t="str">
        <f>+IF($C950="","",IF(' Matrice Tarifaire NON AL'!Q953="DOMEDIA","MDD",IF(' Matrice Tarifaire NON AL'!Q953="APTA","MDD",IF(' Matrice Tarifaire NON AL'!Q953="TOP BUDGET","Premier Prix","MN"))))</f>
        <v/>
      </c>
      <c r="H950" t="str">
        <f>+IF($C950="","",' Matrice Tarifaire NON AL'!Q953)</f>
        <v/>
      </c>
      <c r="K950" t="str">
        <f>+IF($C950="","",' Matrice Tarifaire NON AL'!X953)</f>
        <v/>
      </c>
      <c r="L950" t="str">
        <f>+IF($C950="","",' Matrice Tarifaire NON AL'!X953)</f>
        <v/>
      </c>
      <c r="M950" t="str">
        <f>+IF($C950="","",' Matrice Tarifaire NON AL'!Y953)</f>
        <v/>
      </c>
      <c r="N950" t="str">
        <f>+IF($C950="","",' Matrice Tarifaire NON AL'!Z953)</f>
        <v/>
      </c>
      <c r="P950" t="str">
        <f>+IF(C950="","",IF(' Matrice Tarifaire NON AL'!X953&lt;&gt;168,"Non",""))</f>
        <v/>
      </c>
      <c r="Q950" t="str">
        <f>+IF($C950="","",' Matrice Tarifaire NON AL'!T953)</f>
        <v/>
      </c>
      <c r="R950" t="str">
        <f>+IF($C950="","",IF(' Matrice Tarifaire NON AL'!R953="","",' Matrice Tarifaire NON AL'!R953))</f>
        <v/>
      </c>
      <c r="S950" t="str">
        <f>+IF($C950="","",LEFT(' Matrice Tarifaire NON AL'!W953,1))</f>
        <v/>
      </c>
      <c r="T950" t="str">
        <f>+IF($C950="","",LEFT(' Matrice Tarifaire NON AL'!AY953,3))</f>
        <v/>
      </c>
      <c r="U950" t="str">
        <f t="shared" si="44"/>
        <v/>
      </c>
      <c r="V950" t="str">
        <f>+IF(C950="","",IF(VLOOKUP(' Matrice Tarifaire NON AL'!AK953,Feuil3!A:F,6,0)="Box",IF(' Matrice Tarifaire NON AL'!AL953="Mono-Référence","Homogène",IF(' Matrice Tarifaire NON AL'!AL953="Multi-Références","Panaché","")),IF(' Matrice Tarifaire NON AL'!AK953="A la Pièce","Composant sans Colisage",IF(' Matrice Tarifaire NON AL'!AK953="Composant de Box","Composant sans Colisage","Homogène"))))</f>
        <v/>
      </c>
      <c r="W950" t="str">
        <f>+IF($V950="","",VLOOKUP(' Matrice Tarifaire NON AL'!AK953,Feuil3!$A$4:$E$14,5,0))</f>
        <v/>
      </c>
      <c r="Y950" t="str">
        <f>+IF($V950="","",IF(VLOOKUP(' Matrice Tarifaire NON AL'!$AK953,Feuil3!$A$4:$D$14,4,0)="Palette",' Matrice Tarifaire NON AL'!AN953,""))</f>
        <v/>
      </c>
      <c r="AA950" t="str">
        <f>+IF($V950="","",IF(VLOOKUP(' Matrice Tarifaire NON AL'!$AK953,Feuil3!$A$4:$D$14,4,0)="Colis",' Matrice Tarifaire NON AL'!AN953,""))</f>
        <v/>
      </c>
      <c r="AC950" t="str">
        <f>+IF(V950="","",IF(VLOOKUP(' Matrice Tarifaire NON AL'!AK953,Feuil3!$A$4:$D$14,4,0)="Colis",IF(' Matrice Tarifaire NON AL'!AO953&gt;0,' Matrice Tarifaire NON AL'!AO953,""),""))</f>
        <v/>
      </c>
      <c r="AD950" t="str">
        <f t="shared" si="45"/>
        <v/>
      </c>
      <c r="AE950" t="str">
        <f>+IF(C950="","",' Matrice Tarifaire NON AL'!C953)</f>
        <v/>
      </c>
      <c r="AF950" t="str">
        <f>+IF(C950="","",' Matrice Tarifaire NON AL'!AQ953)</f>
        <v/>
      </c>
      <c r="AH950" t="str">
        <f>+IF(E950="","",' Matrice Tarifaire NON AL'!$U953)</f>
        <v/>
      </c>
      <c r="AI950" t="str">
        <f>+IF(F950="","",IF(' Matrice Tarifaire NON AL'!$V953="","",' Matrice Tarifaire NON AL'!$V953))</f>
        <v/>
      </c>
      <c r="AJ950" t="str">
        <f>+IF($C950="","",IF(' Matrice Tarifaire NON AL'!AZ953="","",' Matrice Tarifaire NON AL'!AZ953))</f>
        <v/>
      </c>
      <c r="AK950" t="str">
        <f>+IF($C950="","",IF(' Matrice Tarifaire NON AL'!BA953="","",' Matrice Tarifaire NON AL'!BA953))</f>
        <v/>
      </c>
      <c r="AL950" t="str">
        <f>+IF($C950="","",IF(' Matrice Tarifaire NON AL'!BB953="","",TEXT(' Matrice Tarifaire NON AL'!BB953,"0,0000")))</f>
        <v/>
      </c>
      <c r="AO950" t="str">
        <f>+IF($C950="","",IF(' Matrice Tarifaire NON AL'!BF953="","",TEXT(' Matrice Tarifaire NON AL'!BF953,"0,0000")))</f>
        <v/>
      </c>
      <c r="AP950" t="str">
        <f>+IF($C950="","",IF(' Matrice Tarifaire NON AL'!BG953="","",TEXT(' Matrice Tarifaire NON AL'!BG953,"0,0000")))</f>
        <v/>
      </c>
      <c r="AQ950" t="str">
        <f>+IF($C950="","",IF(' Matrice Tarifaire NON AL'!BH953="","",TEXT(' Matrice Tarifaire NON AL'!BH953,"0,0000")))</f>
        <v/>
      </c>
      <c r="AR950" t="str">
        <f>+IF($C950="","",IF(' Matrice Tarifaire NON AL'!BI953="","",TEXT(' Matrice Tarifaire NON AL'!BI953,"0,0000")))</f>
        <v/>
      </c>
      <c r="AS950" t="str">
        <f>+IF(C950="","",IF(' Matrice Tarifaire NON AL'!BJ953="","0",IF(' Matrice Tarifaire NON AL'!BJ953="","",' Matrice Tarifaire NON AL'!BJ953)))</f>
        <v/>
      </c>
      <c r="AT950" t="str">
        <f>+IF(C950="","",IF(' Matrice Tarifaire NON AL'!BK953="","",' Matrice Tarifaire NON AL'!$BK$6))</f>
        <v/>
      </c>
      <c r="AU950" t="str">
        <f>+IF(C950="","",IF(' Matrice Tarifaire NON AL'!BK953="","",TEXT(' Matrice Tarifaire NON AL'!BK953,"0,0000")))</f>
        <v/>
      </c>
      <c r="AV950" t="str">
        <f>+IF(C950="","",IF(' Matrice Tarifaire NON AL'!BL953="","",' Matrice Tarifaire NON AL'!$BL$6))</f>
        <v/>
      </c>
      <c r="AW950" t="str">
        <f>+IF(C950="","",IF(' Matrice Tarifaire NON AL'!BL953="","",TEXT(' Matrice Tarifaire NON AL'!BL953,"0,0000")))</f>
        <v/>
      </c>
      <c r="AX950" t="str">
        <f>+IF(C950="","",IF(' Matrice Tarifaire NON AL'!BM953="","",' Matrice Tarifaire NON AL'!$BM$6))</f>
        <v/>
      </c>
      <c r="AY950" t="str">
        <f>+IF(C950="","",IF(' Matrice Tarifaire NON AL'!BM953="","",TEXT(' Matrice Tarifaire NON AL'!BM953,"0,0000")))</f>
        <v/>
      </c>
      <c r="AZ950" t="str">
        <f>+IF(C950="","",IF(' Matrice Tarifaire NON AL'!BN953="","","Taxe DEEE"))</f>
        <v/>
      </c>
      <c r="BA950" t="str">
        <f>+IF(C950="","",IF(' Matrice Tarifaire NON AL'!BN953="","",TEXT(' Matrice Tarifaire NON AL'!BN953,"0,0000")))</f>
        <v/>
      </c>
      <c r="BD950" t="str">
        <f>+IF($C950="","",IF(' Matrice Tarifaire NON AL'!BR953="","",TEXT(' Matrice Tarifaire NON AL'!BR953,"0,000")))</f>
        <v/>
      </c>
      <c r="BE950" t="str">
        <f>+IF($C950="","",IF(' Matrice Tarifaire NON AL'!BS953="","",VALUE(TEXT(' Matrice Tarifaire NON AL'!BS953,"0,00"))))</f>
        <v/>
      </c>
      <c r="BF950" t="str">
        <f>+IF($C950="","",IF(' Matrice Tarifaire NON AL'!BY953="","",' Matrice Tarifaire NON AL'!BY953))</f>
        <v/>
      </c>
      <c r="BG950" t="str">
        <f>+IF(C950="","",IF(' Matrice Tarifaire NON AL'!AK953="Composant de Box","999",IF(' Matrice Tarifaire NON AL'!AP953&lt;&gt;"",' Matrice Tarifaire NON AL'!AP953,IF(' Matrice Tarifaire NON AL'!AO953&lt;&gt;"",' Matrice Tarifaire NON AL'!AO953,' Matrice Tarifaire NON AL'!AN953))))</f>
        <v/>
      </c>
    </row>
    <row r="951" spans="1:59" x14ac:dyDescent="0.25">
      <c r="A951" t="str">
        <f>+IF($C951="","",IF(' Matrice Tarifaire NON AL'!N954="","",IF(' Matrice Tarifaire NON AL'!N954=0,"GTIN A 0 - Ne doit pas être mis dans PRE REF",TEXT(' Matrice Tarifaire NON AL'!N954,"00000000000000"))))</f>
        <v/>
      </c>
      <c r="B951" t="str">
        <f>+IF(C951="","",IF(L951=172,4,VLOOKUP(' Matrice Tarifaire NON AL'!AK954,Feuil3!$A$4:$B$14,2,0)))</f>
        <v/>
      </c>
      <c r="C951" t="str">
        <f>+IF(' Matrice Tarifaire NON AL'!O954="","",SUBSTITUTE(' Matrice Tarifaire NON AL'!O954,"CHAR (10)"," "))</f>
        <v/>
      </c>
      <c r="D951" t="str">
        <f>+IF($C951="","",SUBSTITUTE(' Matrice Tarifaire NON AL'!P954,"CHAR (13)"," "))</f>
        <v/>
      </c>
      <c r="E951" t="str">
        <f t="shared" si="43"/>
        <v/>
      </c>
      <c r="F951" t="str">
        <f>+IF($C951="","",IF(' Matrice Tarifaire NON AL'!AX954="","Non",' Matrice Tarifaire NON AL'!AX954))</f>
        <v/>
      </c>
      <c r="G951" t="str">
        <f>+IF($C951="","",IF(' Matrice Tarifaire NON AL'!Q954="DOMEDIA","MDD",IF(' Matrice Tarifaire NON AL'!Q954="APTA","MDD",IF(' Matrice Tarifaire NON AL'!Q954="TOP BUDGET","Premier Prix","MN"))))</f>
        <v/>
      </c>
      <c r="H951" t="str">
        <f>+IF($C951="","",' Matrice Tarifaire NON AL'!Q954)</f>
        <v/>
      </c>
      <c r="K951" t="str">
        <f>+IF($C951="","",' Matrice Tarifaire NON AL'!X954)</f>
        <v/>
      </c>
      <c r="L951" t="str">
        <f>+IF($C951="","",' Matrice Tarifaire NON AL'!X954)</f>
        <v/>
      </c>
      <c r="M951" t="str">
        <f>+IF($C951="","",' Matrice Tarifaire NON AL'!Y954)</f>
        <v/>
      </c>
      <c r="N951" t="str">
        <f>+IF($C951="","",' Matrice Tarifaire NON AL'!Z954)</f>
        <v/>
      </c>
      <c r="P951" t="str">
        <f>+IF(C951="","",IF(' Matrice Tarifaire NON AL'!X954&lt;&gt;168,"Non",""))</f>
        <v/>
      </c>
      <c r="Q951" t="str">
        <f>+IF($C951="","",' Matrice Tarifaire NON AL'!T954)</f>
        <v/>
      </c>
      <c r="R951" t="str">
        <f>+IF($C951="","",IF(' Matrice Tarifaire NON AL'!R954="","",' Matrice Tarifaire NON AL'!R954))</f>
        <v/>
      </c>
      <c r="S951" t="str">
        <f>+IF($C951="","",LEFT(' Matrice Tarifaire NON AL'!W954,1))</f>
        <v/>
      </c>
      <c r="T951" t="str">
        <f>+IF($C951="","",LEFT(' Matrice Tarifaire NON AL'!AY954,3))</f>
        <v/>
      </c>
      <c r="U951" t="str">
        <f t="shared" si="44"/>
        <v/>
      </c>
      <c r="V951" t="str">
        <f>+IF(C951="","",IF(VLOOKUP(' Matrice Tarifaire NON AL'!AK954,Feuil3!A:F,6,0)="Box",IF(' Matrice Tarifaire NON AL'!AL954="Mono-Référence","Homogène",IF(' Matrice Tarifaire NON AL'!AL954="Multi-Références","Panaché","")),IF(' Matrice Tarifaire NON AL'!AK954="A la Pièce","Composant sans Colisage",IF(' Matrice Tarifaire NON AL'!AK954="Composant de Box","Composant sans Colisage","Homogène"))))</f>
        <v/>
      </c>
      <c r="W951" t="str">
        <f>+IF($V951="","",VLOOKUP(' Matrice Tarifaire NON AL'!AK954,Feuil3!$A$4:$E$14,5,0))</f>
        <v/>
      </c>
      <c r="Y951" t="str">
        <f>+IF($V951="","",IF(VLOOKUP(' Matrice Tarifaire NON AL'!$AK954,Feuil3!$A$4:$D$14,4,0)="Palette",' Matrice Tarifaire NON AL'!AN954,""))</f>
        <v/>
      </c>
      <c r="AA951" t="str">
        <f>+IF($V951="","",IF(VLOOKUP(' Matrice Tarifaire NON AL'!$AK954,Feuil3!$A$4:$D$14,4,0)="Colis",' Matrice Tarifaire NON AL'!AN954,""))</f>
        <v/>
      </c>
      <c r="AC951" t="str">
        <f>+IF(V951="","",IF(VLOOKUP(' Matrice Tarifaire NON AL'!AK954,Feuil3!$A$4:$D$14,4,0)="Colis",IF(' Matrice Tarifaire NON AL'!AO954&gt;0,' Matrice Tarifaire NON AL'!AO954,""),""))</f>
        <v/>
      </c>
      <c r="AD951" t="str">
        <f t="shared" si="45"/>
        <v/>
      </c>
      <c r="AE951" t="str">
        <f>+IF(C951="","",' Matrice Tarifaire NON AL'!C954)</f>
        <v/>
      </c>
      <c r="AF951" t="str">
        <f>+IF(C951="","",' Matrice Tarifaire NON AL'!AQ954)</f>
        <v/>
      </c>
      <c r="AH951" t="str">
        <f>+IF(E951="","",' Matrice Tarifaire NON AL'!$U954)</f>
        <v/>
      </c>
      <c r="AI951" t="str">
        <f>+IF(F951="","",IF(' Matrice Tarifaire NON AL'!$V954="","",' Matrice Tarifaire NON AL'!$V954))</f>
        <v/>
      </c>
      <c r="AJ951" t="str">
        <f>+IF($C951="","",IF(' Matrice Tarifaire NON AL'!AZ954="","",' Matrice Tarifaire NON AL'!AZ954))</f>
        <v/>
      </c>
      <c r="AK951" t="str">
        <f>+IF($C951="","",IF(' Matrice Tarifaire NON AL'!BA954="","",' Matrice Tarifaire NON AL'!BA954))</f>
        <v/>
      </c>
      <c r="AL951" t="str">
        <f>+IF($C951="","",IF(' Matrice Tarifaire NON AL'!BB954="","",TEXT(' Matrice Tarifaire NON AL'!BB954,"0,0000")))</f>
        <v/>
      </c>
      <c r="AO951" t="str">
        <f>+IF($C951="","",IF(' Matrice Tarifaire NON AL'!BF954="","",TEXT(' Matrice Tarifaire NON AL'!BF954,"0,0000")))</f>
        <v/>
      </c>
      <c r="AP951" t="str">
        <f>+IF($C951="","",IF(' Matrice Tarifaire NON AL'!BG954="","",TEXT(' Matrice Tarifaire NON AL'!BG954,"0,0000")))</f>
        <v/>
      </c>
      <c r="AQ951" t="str">
        <f>+IF($C951="","",IF(' Matrice Tarifaire NON AL'!BH954="","",TEXT(' Matrice Tarifaire NON AL'!BH954,"0,0000")))</f>
        <v/>
      </c>
      <c r="AR951" t="str">
        <f>+IF($C951="","",IF(' Matrice Tarifaire NON AL'!BI954="","",TEXT(' Matrice Tarifaire NON AL'!BI954,"0,0000")))</f>
        <v/>
      </c>
      <c r="AS951" t="str">
        <f>+IF(C951="","",IF(' Matrice Tarifaire NON AL'!BJ954="","0",IF(' Matrice Tarifaire NON AL'!BJ954="","",' Matrice Tarifaire NON AL'!BJ954)))</f>
        <v/>
      </c>
      <c r="AT951" t="str">
        <f>+IF(C951="","",IF(' Matrice Tarifaire NON AL'!BK954="","",' Matrice Tarifaire NON AL'!$BK$6))</f>
        <v/>
      </c>
      <c r="AU951" t="str">
        <f>+IF(C951="","",IF(' Matrice Tarifaire NON AL'!BK954="","",TEXT(' Matrice Tarifaire NON AL'!BK954,"0,0000")))</f>
        <v/>
      </c>
      <c r="AV951" t="str">
        <f>+IF(C951="","",IF(' Matrice Tarifaire NON AL'!BL954="","",' Matrice Tarifaire NON AL'!$BL$6))</f>
        <v/>
      </c>
      <c r="AW951" t="str">
        <f>+IF(C951="","",IF(' Matrice Tarifaire NON AL'!BL954="","",TEXT(' Matrice Tarifaire NON AL'!BL954,"0,0000")))</f>
        <v/>
      </c>
      <c r="AX951" t="str">
        <f>+IF(C951="","",IF(' Matrice Tarifaire NON AL'!BM954="","",' Matrice Tarifaire NON AL'!$BM$6))</f>
        <v/>
      </c>
      <c r="AY951" t="str">
        <f>+IF(C951="","",IF(' Matrice Tarifaire NON AL'!BM954="","",TEXT(' Matrice Tarifaire NON AL'!BM954,"0,0000")))</f>
        <v/>
      </c>
      <c r="AZ951" t="str">
        <f>+IF(C951="","",IF(' Matrice Tarifaire NON AL'!BN954="","","Taxe DEEE"))</f>
        <v/>
      </c>
      <c r="BA951" t="str">
        <f>+IF(C951="","",IF(' Matrice Tarifaire NON AL'!BN954="","",TEXT(' Matrice Tarifaire NON AL'!BN954,"0,0000")))</f>
        <v/>
      </c>
      <c r="BD951" t="str">
        <f>+IF($C951="","",IF(' Matrice Tarifaire NON AL'!BR954="","",TEXT(' Matrice Tarifaire NON AL'!BR954,"0,000")))</f>
        <v/>
      </c>
      <c r="BE951" t="str">
        <f>+IF($C951="","",IF(' Matrice Tarifaire NON AL'!BS954="","",VALUE(TEXT(' Matrice Tarifaire NON AL'!BS954,"0,00"))))</f>
        <v/>
      </c>
      <c r="BF951" t="str">
        <f>+IF($C951="","",IF(' Matrice Tarifaire NON AL'!BY954="","",' Matrice Tarifaire NON AL'!BY954))</f>
        <v/>
      </c>
      <c r="BG951" t="str">
        <f>+IF(C951="","",IF(' Matrice Tarifaire NON AL'!AK954="Composant de Box","999",IF(' Matrice Tarifaire NON AL'!AP954&lt;&gt;"",' Matrice Tarifaire NON AL'!AP954,IF(' Matrice Tarifaire NON AL'!AO954&lt;&gt;"",' Matrice Tarifaire NON AL'!AO954,' Matrice Tarifaire NON AL'!AN954))))</f>
        <v/>
      </c>
    </row>
    <row r="952" spans="1:59" x14ac:dyDescent="0.25">
      <c r="A952" t="str">
        <f>+IF($C952="","",IF(' Matrice Tarifaire NON AL'!N955="","",IF(' Matrice Tarifaire NON AL'!N955=0,"GTIN A 0 - Ne doit pas être mis dans PRE REF",TEXT(' Matrice Tarifaire NON AL'!N955,"00000000000000"))))</f>
        <v/>
      </c>
      <c r="B952" t="str">
        <f>+IF(C952="","",IF(L952=172,4,VLOOKUP(' Matrice Tarifaire NON AL'!AK955,Feuil3!$A$4:$B$14,2,0)))</f>
        <v/>
      </c>
      <c r="C952" t="str">
        <f>+IF(' Matrice Tarifaire NON AL'!O955="","",SUBSTITUTE(' Matrice Tarifaire NON AL'!O955,"CHAR (10)"," "))</f>
        <v/>
      </c>
      <c r="D952" t="str">
        <f>+IF($C952="","",SUBSTITUTE(' Matrice Tarifaire NON AL'!P955,"CHAR (13)"," "))</f>
        <v/>
      </c>
      <c r="E952" t="str">
        <f t="shared" si="43"/>
        <v/>
      </c>
      <c r="F952" t="str">
        <f>+IF($C952="","",IF(' Matrice Tarifaire NON AL'!AX955="","Non",' Matrice Tarifaire NON AL'!AX955))</f>
        <v/>
      </c>
      <c r="G952" t="str">
        <f>+IF($C952="","",IF(' Matrice Tarifaire NON AL'!Q955="DOMEDIA","MDD",IF(' Matrice Tarifaire NON AL'!Q955="APTA","MDD",IF(' Matrice Tarifaire NON AL'!Q955="TOP BUDGET","Premier Prix","MN"))))</f>
        <v/>
      </c>
      <c r="H952" t="str">
        <f>+IF($C952="","",' Matrice Tarifaire NON AL'!Q955)</f>
        <v/>
      </c>
      <c r="K952" t="str">
        <f>+IF($C952="","",' Matrice Tarifaire NON AL'!X955)</f>
        <v/>
      </c>
      <c r="L952" t="str">
        <f>+IF($C952="","",' Matrice Tarifaire NON AL'!X955)</f>
        <v/>
      </c>
      <c r="M952" t="str">
        <f>+IF($C952="","",' Matrice Tarifaire NON AL'!Y955)</f>
        <v/>
      </c>
      <c r="N952" t="str">
        <f>+IF($C952="","",' Matrice Tarifaire NON AL'!Z955)</f>
        <v/>
      </c>
      <c r="P952" t="str">
        <f>+IF(C952="","",IF(' Matrice Tarifaire NON AL'!X955&lt;&gt;168,"Non",""))</f>
        <v/>
      </c>
      <c r="Q952" t="str">
        <f>+IF($C952="","",' Matrice Tarifaire NON AL'!T955)</f>
        <v/>
      </c>
      <c r="R952" t="str">
        <f>+IF($C952="","",IF(' Matrice Tarifaire NON AL'!R955="","",' Matrice Tarifaire NON AL'!R955))</f>
        <v/>
      </c>
      <c r="S952" t="str">
        <f>+IF($C952="","",LEFT(' Matrice Tarifaire NON AL'!W955,1))</f>
        <v/>
      </c>
      <c r="T952" t="str">
        <f>+IF($C952="","",LEFT(' Matrice Tarifaire NON AL'!AY955,3))</f>
        <v/>
      </c>
      <c r="U952" t="str">
        <f t="shared" si="44"/>
        <v/>
      </c>
      <c r="V952" t="str">
        <f>+IF(C952="","",IF(VLOOKUP(' Matrice Tarifaire NON AL'!AK955,Feuil3!A:F,6,0)="Box",IF(' Matrice Tarifaire NON AL'!AL955="Mono-Référence","Homogène",IF(' Matrice Tarifaire NON AL'!AL955="Multi-Références","Panaché","")),IF(' Matrice Tarifaire NON AL'!AK955="A la Pièce","Composant sans Colisage",IF(' Matrice Tarifaire NON AL'!AK955="Composant de Box","Composant sans Colisage","Homogène"))))</f>
        <v/>
      </c>
      <c r="W952" t="str">
        <f>+IF($V952="","",VLOOKUP(' Matrice Tarifaire NON AL'!AK955,Feuil3!$A$4:$E$14,5,0))</f>
        <v/>
      </c>
      <c r="Y952" t="str">
        <f>+IF($V952="","",IF(VLOOKUP(' Matrice Tarifaire NON AL'!$AK955,Feuil3!$A$4:$D$14,4,0)="Palette",' Matrice Tarifaire NON AL'!AN955,""))</f>
        <v/>
      </c>
      <c r="AA952" t="str">
        <f>+IF($V952="","",IF(VLOOKUP(' Matrice Tarifaire NON AL'!$AK955,Feuil3!$A$4:$D$14,4,0)="Colis",' Matrice Tarifaire NON AL'!AN955,""))</f>
        <v/>
      </c>
      <c r="AC952" t="str">
        <f>+IF(V952="","",IF(VLOOKUP(' Matrice Tarifaire NON AL'!AK955,Feuil3!$A$4:$D$14,4,0)="Colis",IF(' Matrice Tarifaire NON AL'!AO955&gt;0,' Matrice Tarifaire NON AL'!AO955,""),""))</f>
        <v/>
      </c>
      <c r="AD952" t="str">
        <f t="shared" si="45"/>
        <v/>
      </c>
      <c r="AE952" t="str">
        <f>+IF(C952="","",' Matrice Tarifaire NON AL'!C955)</f>
        <v/>
      </c>
      <c r="AF952" t="str">
        <f>+IF(C952="","",' Matrice Tarifaire NON AL'!AQ955)</f>
        <v/>
      </c>
      <c r="AH952" t="str">
        <f>+IF(E952="","",' Matrice Tarifaire NON AL'!$U955)</f>
        <v/>
      </c>
      <c r="AI952" t="str">
        <f>+IF(F952="","",IF(' Matrice Tarifaire NON AL'!$V955="","",' Matrice Tarifaire NON AL'!$V955))</f>
        <v/>
      </c>
      <c r="AJ952" t="str">
        <f>+IF($C952="","",IF(' Matrice Tarifaire NON AL'!AZ955="","",' Matrice Tarifaire NON AL'!AZ955))</f>
        <v/>
      </c>
      <c r="AK952" t="str">
        <f>+IF($C952="","",IF(' Matrice Tarifaire NON AL'!BA955="","",' Matrice Tarifaire NON AL'!BA955))</f>
        <v/>
      </c>
      <c r="AL952" t="str">
        <f>+IF($C952="","",IF(' Matrice Tarifaire NON AL'!BB955="","",TEXT(' Matrice Tarifaire NON AL'!BB955,"0,0000")))</f>
        <v/>
      </c>
      <c r="AO952" t="str">
        <f>+IF($C952="","",IF(' Matrice Tarifaire NON AL'!BF955="","",TEXT(' Matrice Tarifaire NON AL'!BF955,"0,0000")))</f>
        <v/>
      </c>
      <c r="AP952" t="str">
        <f>+IF($C952="","",IF(' Matrice Tarifaire NON AL'!BG955="","",TEXT(' Matrice Tarifaire NON AL'!BG955,"0,0000")))</f>
        <v/>
      </c>
      <c r="AQ952" t="str">
        <f>+IF($C952="","",IF(' Matrice Tarifaire NON AL'!BH955="","",TEXT(' Matrice Tarifaire NON AL'!BH955,"0,0000")))</f>
        <v/>
      </c>
      <c r="AR952" t="str">
        <f>+IF($C952="","",IF(' Matrice Tarifaire NON AL'!BI955="","",TEXT(' Matrice Tarifaire NON AL'!BI955,"0,0000")))</f>
        <v/>
      </c>
      <c r="AS952" t="str">
        <f>+IF(C952="","",IF(' Matrice Tarifaire NON AL'!BJ955="","0",IF(' Matrice Tarifaire NON AL'!BJ955="","",' Matrice Tarifaire NON AL'!BJ955)))</f>
        <v/>
      </c>
      <c r="AT952" t="str">
        <f>+IF(C952="","",IF(' Matrice Tarifaire NON AL'!BK955="","",' Matrice Tarifaire NON AL'!$BK$6))</f>
        <v/>
      </c>
      <c r="AU952" t="str">
        <f>+IF(C952="","",IF(' Matrice Tarifaire NON AL'!BK955="","",TEXT(' Matrice Tarifaire NON AL'!BK955,"0,0000")))</f>
        <v/>
      </c>
      <c r="AV952" t="str">
        <f>+IF(C952="","",IF(' Matrice Tarifaire NON AL'!BL955="","",' Matrice Tarifaire NON AL'!$BL$6))</f>
        <v/>
      </c>
      <c r="AW952" t="str">
        <f>+IF(C952="","",IF(' Matrice Tarifaire NON AL'!BL955="","",TEXT(' Matrice Tarifaire NON AL'!BL955,"0,0000")))</f>
        <v/>
      </c>
      <c r="AX952" t="str">
        <f>+IF(C952="","",IF(' Matrice Tarifaire NON AL'!BM955="","",' Matrice Tarifaire NON AL'!$BM$6))</f>
        <v/>
      </c>
      <c r="AY952" t="str">
        <f>+IF(C952="","",IF(' Matrice Tarifaire NON AL'!BM955="","",TEXT(' Matrice Tarifaire NON AL'!BM955,"0,0000")))</f>
        <v/>
      </c>
      <c r="AZ952" t="str">
        <f>+IF(C952="","",IF(' Matrice Tarifaire NON AL'!BN955="","","Taxe DEEE"))</f>
        <v/>
      </c>
      <c r="BA952" t="str">
        <f>+IF(C952="","",IF(' Matrice Tarifaire NON AL'!BN955="","",TEXT(' Matrice Tarifaire NON AL'!BN955,"0,0000")))</f>
        <v/>
      </c>
      <c r="BD952" t="str">
        <f>+IF($C952="","",IF(' Matrice Tarifaire NON AL'!BR955="","",TEXT(' Matrice Tarifaire NON AL'!BR955,"0,000")))</f>
        <v/>
      </c>
      <c r="BE952" t="str">
        <f>+IF($C952="","",IF(' Matrice Tarifaire NON AL'!BS955="","",VALUE(TEXT(' Matrice Tarifaire NON AL'!BS955,"0,00"))))</f>
        <v/>
      </c>
      <c r="BF952" t="str">
        <f>+IF($C952="","",IF(' Matrice Tarifaire NON AL'!BY955="","",' Matrice Tarifaire NON AL'!BY955))</f>
        <v/>
      </c>
      <c r="BG952" t="str">
        <f>+IF(C952="","",IF(' Matrice Tarifaire NON AL'!AK955="Composant de Box","999",IF(' Matrice Tarifaire NON AL'!AP955&lt;&gt;"",' Matrice Tarifaire NON AL'!AP955,IF(' Matrice Tarifaire NON AL'!AO955&lt;&gt;"",' Matrice Tarifaire NON AL'!AO955,' Matrice Tarifaire NON AL'!AN955))))</f>
        <v/>
      </c>
    </row>
    <row r="953" spans="1:59" x14ac:dyDescent="0.25">
      <c r="A953" t="str">
        <f>+IF($C953="","",IF(' Matrice Tarifaire NON AL'!N956="","",IF(' Matrice Tarifaire NON AL'!N956=0,"GTIN A 0 - Ne doit pas être mis dans PRE REF",TEXT(' Matrice Tarifaire NON AL'!N956,"00000000000000"))))</f>
        <v/>
      </c>
      <c r="B953" t="str">
        <f>+IF(C953="","",IF(L953=172,4,VLOOKUP(' Matrice Tarifaire NON AL'!AK956,Feuil3!$A$4:$B$14,2,0)))</f>
        <v/>
      </c>
      <c r="C953" t="str">
        <f>+IF(' Matrice Tarifaire NON AL'!O956="","",SUBSTITUTE(' Matrice Tarifaire NON AL'!O956,"CHAR (10)"," "))</f>
        <v/>
      </c>
      <c r="D953" t="str">
        <f>+IF($C953="","",SUBSTITUTE(' Matrice Tarifaire NON AL'!P956,"CHAR (13)"," "))</f>
        <v/>
      </c>
      <c r="E953" t="str">
        <f t="shared" si="43"/>
        <v/>
      </c>
      <c r="F953" t="str">
        <f>+IF($C953="","",IF(' Matrice Tarifaire NON AL'!AX956="","Non",' Matrice Tarifaire NON AL'!AX956))</f>
        <v/>
      </c>
      <c r="G953" t="str">
        <f>+IF($C953="","",IF(' Matrice Tarifaire NON AL'!Q956="DOMEDIA","MDD",IF(' Matrice Tarifaire NON AL'!Q956="APTA","MDD",IF(' Matrice Tarifaire NON AL'!Q956="TOP BUDGET","Premier Prix","MN"))))</f>
        <v/>
      </c>
      <c r="H953" t="str">
        <f>+IF($C953="","",' Matrice Tarifaire NON AL'!Q956)</f>
        <v/>
      </c>
      <c r="K953" t="str">
        <f>+IF($C953="","",' Matrice Tarifaire NON AL'!X956)</f>
        <v/>
      </c>
      <c r="L953" t="str">
        <f>+IF($C953="","",' Matrice Tarifaire NON AL'!X956)</f>
        <v/>
      </c>
      <c r="M953" t="str">
        <f>+IF($C953="","",' Matrice Tarifaire NON AL'!Y956)</f>
        <v/>
      </c>
      <c r="N953" t="str">
        <f>+IF($C953="","",' Matrice Tarifaire NON AL'!Z956)</f>
        <v/>
      </c>
      <c r="P953" t="str">
        <f>+IF(C953="","",IF(' Matrice Tarifaire NON AL'!X956&lt;&gt;168,"Non",""))</f>
        <v/>
      </c>
      <c r="Q953" t="str">
        <f>+IF($C953="","",' Matrice Tarifaire NON AL'!T956)</f>
        <v/>
      </c>
      <c r="R953" t="str">
        <f>+IF($C953="","",IF(' Matrice Tarifaire NON AL'!R956="","",' Matrice Tarifaire NON AL'!R956))</f>
        <v/>
      </c>
      <c r="S953" t="str">
        <f>+IF($C953="","",LEFT(' Matrice Tarifaire NON AL'!W956,1))</f>
        <v/>
      </c>
      <c r="T953" t="str">
        <f>+IF($C953="","",LEFT(' Matrice Tarifaire NON AL'!AY956,3))</f>
        <v/>
      </c>
      <c r="U953" t="str">
        <f t="shared" si="44"/>
        <v/>
      </c>
      <c r="V953" t="str">
        <f>+IF(C953="","",IF(VLOOKUP(' Matrice Tarifaire NON AL'!AK956,Feuil3!A:F,6,0)="Box",IF(' Matrice Tarifaire NON AL'!AL956="Mono-Référence","Homogène",IF(' Matrice Tarifaire NON AL'!AL956="Multi-Références","Panaché","")),IF(' Matrice Tarifaire NON AL'!AK956="A la Pièce","Composant sans Colisage",IF(' Matrice Tarifaire NON AL'!AK956="Composant de Box","Composant sans Colisage","Homogène"))))</f>
        <v/>
      </c>
      <c r="W953" t="str">
        <f>+IF($V953="","",VLOOKUP(' Matrice Tarifaire NON AL'!AK956,Feuil3!$A$4:$E$14,5,0))</f>
        <v/>
      </c>
      <c r="Y953" t="str">
        <f>+IF($V953="","",IF(VLOOKUP(' Matrice Tarifaire NON AL'!$AK956,Feuil3!$A$4:$D$14,4,0)="Palette",' Matrice Tarifaire NON AL'!AN956,""))</f>
        <v/>
      </c>
      <c r="AA953" t="str">
        <f>+IF($V953="","",IF(VLOOKUP(' Matrice Tarifaire NON AL'!$AK956,Feuil3!$A$4:$D$14,4,0)="Colis",' Matrice Tarifaire NON AL'!AN956,""))</f>
        <v/>
      </c>
      <c r="AC953" t="str">
        <f>+IF(V953="","",IF(VLOOKUP(' Matrice Tarifaire NON AL'!AK956,Feuil3!$A$4:$D$14,4,0)="Colis",IF(' Matrice Tarifaire NON AL'!AO956&gt;0,' Matrice Tarifaire NON AL'!AO956,""),""))</f>
        <v/>
      </c>
      <c r="AD953" t="str">
        <f t="shared" si="45"/>
        <v/>
      </c>
      <c r="AE953" t="str">
        <f>+IF(C953="","",' Matrice Tarifaire NON AL'!C956)</f>
        <v/>
      </c>
      <c r="AF953" t="str">
        <f>+IF(C953="","",' Matrice Tarifaire NON AL'!AQ956)</f>
        <v/>
      </c>
      <c r="AH953" t="str">
        <f>+IF(E953="","",' Matrice Tarifaire NON AL'!$U956)</f>
        <v/>
      </c>
      <c r="AI953" t="str">
        <f>+IF(F953="","",IF(' Matrice Tarifaire NON AL'!$V956="","",' Matrice Tarifaire NON AL'!$V956))</f>
        <v/>
      </c>
      <c r="AJ953" t="str">
        <f>+IF($C953="","",IF(' Matrice Tarifaire NON AL'!AZ956="","",' Matrice Tarifaire NON AL'!AZ956))</f>
        <v/>
      </c>
      <c r="AK953" t="str">
        <f>+IF($C953="","",IF(' Matrice Tarifaire NON AL'!BA956="","",' Matrice Tarifaire NON AL'!BA956))</f>
        <v/>
      </c>
      <c r="AL953" t="str">
        <f>+IF($C953="","",IF(' Matrice Tarifaire NON AL'!BB956="","",TEXT(' Matrice Tarifaire NON AL'!BB956,"0,0000")))</f>
        <v/>
      </c>
      <c r="AO953" t="str">
        <f>+IF($C953="","",IF(' Matrice Tarifaire NON AL'!BF956="","",TEXT(' Matrice Tarifaire NON AL'!BF956,"0,0000")))</f>
        <v/>
      </c>
      <c r="AP953" t="str">
        <f>+IF($C953="","",IF(' Matrice Tarifaire NON AL'!BG956="","",TEXT(' Matrice Tarifaire NON AL'!BG956,"0,0000")))</f>
        <v/>
      </c>
      <c r="AQ953" t="str">
        <f>+IF($C953="","",IF(' Matrice Tarifaire NON AL'!BH956="","",TEXT(' Matrice Tarifaire NON AL'!BH956,"0,0000")))</f>
        <v/>
      </c>
      <c r="AR953" t="str">
        <f>+IF($C953="","",IF(' Matrice Tarifaire NON AL'!BI956="","",TEXT(' Matrice Tarifaire NON AL'!BI956,"0,0000")))</f>
        <v/>
      </c>
      <c r="AS953" t="str">
        <f>+IF(C953="","",IF(' Matrice Tarifaire NON AL'!BJ956="","0",IF(' Matrice Tarifaire NON AL'!BJ956="","",' Matrice Tarifaire NON AL'!BJ956)))</f>
        <v/>
      </c>
      <c r="AT953" t="str">
        <f>+IF(C953="","",IF(' Matrice Tarifaire NON AL'!BK956="","",' Matrice Tarifaire NON AL'!$BK$6))</f>
        <v/>
      </c>
      <c r="AU953" t="str">
        <f>+IF(C953="","",IF(' Matrice Tarifaire NON AL'!BK956="","",TEXT(' Matrice Tarifaire NON AL'!BK956,"0,0000")))</f>
        <v/>
      </c>
      <c r="AV953" t="str">
        <f>+IF(C953="","",IF(' Matrice Tarifaire NON AL'!BL956="","",' Matrice Tarifaire NON AL'!$BL$6))</f>
        <v/>
      </c>
      <c r="AW953" t="str">
        <f>+IF(C953="","",IF(' Matrice Tarifaire NON AL'!BL956="","",TEXT(' Matrice Tarifaire NON AL'!BL956,"0,0000")))</f>
        <v/>
      </c>
      <c r="AX953" t="str">
        <f>+IF(C953="","",IF(' Matrice Tarifaire NON AL'!BM956="","",' Matrice Tarifaire NON AL'!$BM$6))</f>
        <v/>
      </c>
      <c r="AY953" t="str">
        <f>+IF(C953="","",IF(' Matrice Tarifaire NON AL'!BM956="","",TEXT(' Matrice Tarifaire NON AL'!BM956,"0,0000")))</f>
        <v/>
      </c>
      <c r="AZ953" t="str">
        <f>+IF(C953="","",IF(' Matrice Tarifaire NON AL'!BN956="","","Taxe DEEE"))</f>
        <v/>
      </c>
      <c r="BA953" t="str">
        <f>+IF(C953="","",IF(' Matrice Tarifaire NON AL'!BN956="","",TEXT(' Matrice Tarifaire NON AL'!BN956,"0,0000")))</f>
        <v/>
      </c>
      <c r="BD953" t="str">
        <f>+IF($C953="","",IF(' Matrice Tarifaire NON AL'!BR956="","",TEXT(' Matrice Tarifaire NON AL'!BR956,"0,000")))</f>
        <v/>
      </c>
      <c r="BE953" t="str">
        <f>+IF($C953="","",IF(' Matrice Tarifaire NON AL'!BS956="","",VALUE(TEXT(' Matrice Tarifaire NON AL'!BS956,"0,00"))))</f>
        <v/>
      </c>
      <c r="BF953" t="str">
        <f>+IF($C953="","",IF(' Matrice Tarifaire NON AL'!BY956="","",' Matrice Tarifaire NON AL'!BY956))</f>
        <v/>
      </c>
      <c r="BG953" t="str">
        <f>+IF(C953="","",IF(' Matrice Tarifaire NON AL'!AK956="Composant de Box","999",IF(' Matrice Tarifaire NON AL'!AP956&lt;&gt;"",' Matrice Tarifaire NON AL'!AP956,IF(' Matrice Tarifaire NON AL'!AO956&lt;&gt;"",' Matrice Tarifaire NON AL'!AO956,' Matrice Tarifaire NON AL'!AN956))))</f>
        <v/>
      </c>
    </row>
    <row r="954" spans="1:59" x14ac:dyDescent="0.25">
      <c r="A954" t="str">
        <f>+IF($C954="","",IF(' Matrice Tarifaire NON AL'!N957="","",IF(' Matrice Tarifaire NON AL'!N957=0,"GTIN A 0 - Ne doit pas être mis dans PRE REF",TEXT(' Matrice Tarifaire NON AL'!N957,"00000000000000"))))</f>
        <v/>
      </c>
      <c r="B954" t="str">
        <f>+IF(C954="","",IF(L954=172,4,VLOOKUP(' Matrice Tarifaire NON AL'!AK957,Feuil3!$A$4:$B$14,2,0)))</f>
        <v/>
      </c>
      <c r="C954" t="str">
        <f>+IF(' Matrice Tarifaire NON AL'!O957="","",SUBSTITUTE(' Matrice Tarifaire NON AL'!O957,"CHAR (10)"," "))</f>
        <v/>
      </c>
      <c r="D954" t="str">
        <f>+IF($C954="","",SUBSTITUTE(' Matrice Tarifaire NON AL'!P957,"CHAR (13)"," "))</f>
        <v/>
      </c>
      <c r="E954" t="str">
        <f t="shared" si="43"/>
        <v/>
      </c>
      <c r="F954" t="str">
        <f>+IF($C954="","",IF(' Matrice Tarifaire NON AL'!AX957="","Non",' Matrice Tarifaire NON AL'!AX957))</f>
        <v/>
      </c>
      <c r="G954" t="str">
        <f>+IF($C954="","",IF(' Matrice Tarifaire NON AL'!Q957="DOMEDIA","MDD",IF(' Matrice Tarifaire NON AL'!Q957="APTA","MDD",IF(' Matrice Tarifaire NON AL'!Q957="TOP BUDGET","Premier Prix","MN"))))</f>
        <v/>
      </c>
      <c r="H954" t="str">
        <f>+IF($C954="","",' Matrice Tarifaire NON AL'!Q957)</f>
        <v/>
      </c>
      <c r="K954" t="str">
        <f>+IF($C954="","",' Matrice Tarifaire NON AL'!X957)</f>
        <v/>
      </c>
      <c r="L954" t="str">
        <f>+IF($C954="","",' Matrice Tarifaire NON AL'!X957)</f>
        <v/>
      </c>
      <c r="M954" t="str">
        <f>+IF($C954="","",' Matrice Tarifaire NON AL'!Y957)</f>
        <v/>
      </c>
      <c r="N954" t="str">
        <f>+IF($C954="","",' Matrice Tarifaire NON AL'!Z957)</f>
        <v/>
      </c>
      <c r="P954" t="str">
        <f>+IF(C954="","",IF(' Matrice Tarifaire NON AL'!X957&lt;&gt;168,"Non",""))</f>
        <v/>
      </c>
      <c r="Q954" t="str">
        <f>+IF($C954="","",' Matrice Tarifaire NON AL'!T957)</f>
        <v/>
      </c>
      <c r="R954" t="str">
        <f>+IF($C954="","",IF(' Matrice Tarifaire NON AL'!R957="","",' Matrice Tarifaire NON AL'!R957))</f>
        <v/>
      </c>
      <c r="S954" t="str">
        <f>+IF($C954="","",LEFT(' Matrice Tarifaire NON AL'!W957,1))</f>
        <v/>
      </c>
      <c r="T954" t="str">
        <f>+IF($C954="","",LEFT(' Matrice Tarifaire NON AL'!AY957,3))</f>
        <v/>
      </c>
      <c r="U954" t="str">
        <f t="shared" si="44"/>
        <v/>
      </c>
      <c r="V954" t="str">
        <f>+IF(C954="","",IF(VLOOKUP(' Matrice Tarifaire NON AL'!AK957,Feuil3!A:F,6,0)="Box",IF(' Matrice Tarifaire NON AL'!AL957="Mono-Référence","Homogène",IF(' Matrice Tarifaire NON AL'!AL957="Multi-Références","Panaché","")),IF(' Matrice Tarifaire NON AL'!AK957="A la Pièce","Composant sans Colisage",IF(' Matrice Tarifaire NON AL'!AK957="Composant de Box","Composant sans Colisage","Homogène"))))</f>
        <v/>
      </c>
      <c r="W954" t="str">
        <f>+IF($V954="","",VLOOKUP(' Matrice Tarifaire NON AL'!AK957,Feuil3!$A$4:$E$14,5,0))</f>
        <v/>
      </c>
      <c r="Y954" t="str">
        <f>+IF($V954="","",IF(VLOOKUP(' Matrice Tarifaire NON AL'!$AK957,Feuil3!$A$4:$D$14,4,0)="Palette",' Matrice Tarifaire NON AL'!AN957,""))</f>
        <v/>
      </c>
      <c r="AA954" t="str">
        <f>+IF($V954="","",IF(VLOOKUP(' Matrice Tarifaire NON AL'!$AK957,Feuil3!$A$4:$D$14,4,0)="Colis",' Matrice Tarifaire NON AL'!AN957,""))</f>
        <v/>
      </c>
      <c r="AC954" t="str">
        <f>+IF(V954="","",IF(VLOOKUP(' Matrice Tarifaire NON AL'!AK957,Feuil3!$A$4:$D$14,4,0)="Colis",IF(' Matrice Tarifaire NON AL'!AO957&gt;0,' Matrice Tarifaire NON AL'!AO957,""),""))</f>
        <v/>
      </c>
      <c r="AD954" t="str">
        <f t="shared" si="45"/>
        <v/>
      </c>
      <c r="AE954" t="str">
        <f>+IF(C954="","",' Matrice Tarifaire NON AL'!C957)</f>
        <v/>
      </c>
      <c r="AF954" t="str">
        <f>+IF(C954="","",' Matrice Tarifaire NON AL'!AQ957)</f>
        <v/>
      </c>
      <c r="AH954" t="str">
        <f>+IF(E954="","",' Matrice Tarifaire NON AL'!$U957)</f>
        <v/>
      </c>
      <c r="AI954" t="str">
        <f>+IF(F954="","",IF(' Matrice Tarifaire NON AL'!$V957="","",' Matrice Tarifaire NON AL'!$V957))</f>
        <v/>
      </c>
      <c r="AJ954" t="str">
        <f>+IF($C954="","",IF(' Matrice Tarifaire NON AL'!AZ957="","",' Matrice Tarifaire NON AL'!AZ957))</f>
        <v/>
      </c>
      <c r="AK954" t="str">
        <f>+IF($C954="","",IF(' Matrice Tarifaire NON AL'!BA957="","",' Matrice Tarifaire NON AL'!BA957))</f>
        <v/>
      </c>
      <c r="AL954" t="str">
        <f>+IF($C954="","",IF(' Matrice Tarifaire NON AL'!BB957="","",TEXT(' Matrice Tarifaire NON AL'!BB957,"0,0000")))</f>
        <v/>
      </c>
      <c r="AO954" t="str">
        <f>+IF($C954="","",IF(' Matrice Tarifaire NON AL'!BF957="","",TEXT(' Matrice Tarifaire NON AL'!BF957,"0,0000")))</f>
        <v/>
      </c>
      <c r="AP954" t="str">
        <f>+IF($C954="","",IF(' Matrice Tarifaire NON AL'!BG957="","",TEXT(' Matrice Tarifaire NON AL'!BG957,"0,0000")))</f>
        <v/>
      </c>
      <c r="AQ954" t="str">
        <f>+IF($C954="","",IF(' Matrice Tarifaire NON AL'!BH957="","",TEXT(' Matrice Tarifaire NON AL'!BH957,"0,0000")))</f>
        <v/>
      </c>
      <c r="AR954" t="str">
        <f>+IF($C954="","",IF(' Matrice Tarifaire NON AL'!BI957="","",TEXT(' Matrice Tarifaire NON AL'!BI957,"0,0000")))</f>
        <v/>
      </c>
      <c r="AS954" t="str">
        <f>+IF(C954="","",IF(' Matrice Tarifaire NON AL'!BJ957="","0",IF(' Matrice Tarifaire NON AL'!BJ957="","",' Matrice Tarifaire NON AL'!BJ957)))</f>
        <v/>
      </c>
      <c r="AT954" t="str">
        <f>+IF(C954="","",IF(' Matrice Tarifaire NON AL'!BK957="","",' Matrice Tarifaire NON AL'!$BK$6))</f>
        <v/>
      </c>
      <c r="AU954" t="str">
        <f>+IF(C954="","",IF(' Matrice Tarifaire NON AL'!BK957="","",TEXT(' Matrice Tarifaire NON AL'!BK957,"0,0000")))</f>
        <v/>
      </c>
      <c r="AV954" t="str">
        <f>+IF(C954="","",IF(' Matrice Tarifaire NON AL'!BL957="","",' Matrice Tarifaire NON AL'!$BL$6))</f>
        <v/>
      </c>
      <c r="AW954" t="str">
        <f>+IF(C954="","",IF(' Matrice Tarifaire NON AL'!BL957="","",TEXT(' Matrice Tarifaire NON AL'!BL957,"0,0000")))</f>
        <v/>
      </c>
      <c r="AX954" t="str">
        <f>+IF(C954="","",IF(' Matrice Tarifaire NON AL'!BM957="","",' Matrice Tarifaire NON AL'!$BM$6))</f>
        <v/>
      </c>
      <c r="AY954" t="str">
        <f>+IF(C954="","",IF(' Matrice Tarifaire NON AL'!BM957="","",TEXT(' Matrice Tarifaire NON AL'!BM957,"0,0000")))</f>
        <v/>
      </c>
      <c r="AZ954" t="str">
        <f>+IF(C954="","",IF(' Matrice Tarifaire NON AL'!BN957="","","Taxe DEEE"))</f>
        <v/>
      </c>
      <c r="BA954" t="str">
        <f>+IF(C954="","",IF(' Matrice Tarifaire NON AL'!BN957="","",TEXT(' Matrice Tarifaire NON AL'!BN957,"0,0000")))</f>
        <v/>
      </c>
      <c r="BD954" t="str">
        <f>+IF($C954="","",IF(' Matrice Tarifaire NON AL'!BR957="","",TEXT(' Matrice Tarifaire NON AL'!BR957,"0,000")))</f>
        <v/>
      </c>
      <c r="BE954" t="str">
        <f>+IF($C954="","",IF(' Matrice Tarifaire NON AL'!BS957="","",VALUE(TEXT(' Matrice Tarifaire NON AL'!BS957,"0,00"))))</f>
        <v/>
      </c>
      <c r="BF954" t="str">
        <f>+IF($C954="","",IF(' Matrice Tarifaire NON AL'!BY957="","",' Matrice Tarifaire NON AL'!BY957))</f>
        <v/>
      </c>
      <c r="BG954" t="str">
        <f>+IF(C954="","",IF(' Matrice Tarifaire NON AL'!AK957="Composant de Box","999",IF(' Matrice Tarifaire NON AL'!AP957&lt;&gt;"",' Matrice Tarifaire NON AL'!AP957,IF(' Matrice Tarifaire NON AL'!AO957&lt;&gt;"",' Matrice Tarifaire NON AL'!AO957,' Matrice Tarifaire NON AL'!AN957))))</f>
        <v/>
      </c>
    </row>
    <row r="955" spans="1:59" x14ac:dyDescent="0.25">
      <c r="A955" t="str">
        <f>+IF($C955="","",IF(' Matrice Tarifaire NON AL'!N958="","",IF(' Matrice Tarifaire NON AL'!N958=0,"GTIN A 0 - Ne doit pas être mis dans PRE REF",TEXT(' Matrice Tarifaire NON AL'!N958,"00000000000000"))))</f>
        <v/>
      </c>
      <c r="B955" t="str">
        <f>+IF(C955="","",IF(L955=172,4,VLOOKUP(' Matrice Tarifaire NON AL'!AK958,Feuil3!$A$4:$B$14,2,0)))</f>
        <v/>
      </c>
      <c r="C955" t="str">
        <f>+IF(' Matrice Tarifaire NON AL'!O958="","",SUBSTITUTE(' Matrice Tarifaire NON AL'!O958,"CHAR (10)"," "))</f>
        <v/>
      </c>
      <c r="D955" t="str">
        <f>+IF($C955="","",SUBSTITUTE(' Matrice Tarifaire NON AL'!P958,"CHAR (13)"," "))</f>
        <v/>
      </c>
      <c r="E955" t="str">
        <f t="shared" si="43"/>
        <v/>
      </c>
      <c r="F955" t="str">
        <f>+IF($C955="","",IF(' Matrice Tarifaire NON AL'!AX958="","Non",' Matrice Tarifaire NON AL'!AX958))</f>
        <v/>
      </c>
      <c r="G955" t="str">
        <f>+IF($C955="","",IF(' Matrice Tarifaire NON AL'!Q958="DOMEDIA","MDD",IF(' Matrice Tarifaire NON AL'!Q958="APTA","MDD",IF(' Matrice Tarifaire NON AL'!Q958="TOP BUDGET","Premier Prix","MN"))))</f>
        <v/>
      </c>
      <c r="H955" t="str">
        <f>+IF($C955="","",' Matrice Tarifaire NON AL'!Q958)</f>
        <v/>
      </c>
      <c r="K955" t="str">
        <f>+IF($C955="","",' Matrice Tarifaire NON AL'!X958)</f>
        <v/>
      </c>
      <c r="L955" t="str">
        <f>+IF($C955="","",' Matrice Tarifaire NON AL'!X958)</f>
        <v/>
      </c>
      <c r="M955" t="str">
        <f>+IF($C955="","",' Matrice Tarifaire NON AL'!Y958)</f>
        <v/>
      </c>
      <c r="N955" t="str">
        <f>+IF($C955="","",' Matrice Tarifaire NON AL'!Z958)</f>
        <v/>
      </c>
      <c r="P955" t="str">
        <f>+IF(C955="","",IF(' Matrice Tarifaire NON AL'!X958&lt;&gt;168,"Non",""))</f>
        <v/>
      </c>
      <c r="Q955" t="str">
        <f>+IF($C955="","",' Matrice Tarifaire NON AL'!T958)</f>
        <v/>
      </c>
      <c r="R955" t="str">
        <f>+IF($C955="","",IF(' Matrice Tarifaire NON AL'!R958="","",' Matrice Tarifaire NON AL'!R958))</f>
        <v/>
      </c>
      <c r="S955" t="str">
        <f>+IF($C955="","",LEFT(' Matrice Tarifaire NON AL'!W958,1))</f>
        <v/>
      </c>
      <c r="T955" t="str">
        <f>+IF($C955="","",LEFT(' Matrice Tarifaire NON AL'!AY958,3))</f>
        <v/>
      </c>
      <c r="U955" t="str">
        <f t="shared" si="44"/>
        <v/>
      </c>
      <c r="V955" t="str">
        <f>+IF(C955="","",IF(VLOOKUP(' Matrice Tarifaire NON AL'!AK958,Feuil3!A:F,6,0)="Box",IF(' Matrice Tarifaire NON AL'!AL958="Mono-Référence","Homogène",IF(' Matrice Tarifaire NON AL'!AL958="Multi-Références","Panaché","")),IF(' Matrice Tarifaire NON AL'!AK958="A la Pièce","Composant sans Colisage",IF(' Matrice Tarifaire NON AL'!AK958="Composant de Box","Composant sans Colisage","Homogène"))))</f>
        <v/>
      </c>
      <c r="W955" t="str">
        <f>+IF($V955="","",VLOOKUP(' Matrice Tarifaire NON AL'!AK958,Feuil3!$A$4:$E$14,5,0))</f>
        <v/>
      </c>
      <c r="Y955" t="str">
        <f>+IF($V955="","",IF(VLOOKUP(' Matrice Tarifaire NON AL'!$AK958,Feuil3!$A$4:$D$14,4,0)="Palette",' Matrice Tarifaire NON AL'!AN958,""))</f>
        <v/>
      </c>
      <c r="AA955" t="str">
        <f>+IF($V955="","",IF(VLOOKUP(' Matrice Tarifaire NON AL'!$AK958,Feuil3!$A$4:$D$14,4,0)="Colis",' Matrice Tarifaire NON AL'!AN958,""))</f>
        <v/>
      </c>
      <c r="AC955" t="str">
        <f>+IF(V955="","",IF(VLOOKUP(' Matrice Tarifaire NON AL'!AK958,Feuil3!$A$4:$D$14,4,0)="Colis",IF(' Matrice Tarifaire NON AL'!AO958&gt;0,' Matrice Tarifaire NON AL'!AO958,""),""))</f>
        <v/>
      </c>
      <c r="AD955" t="str">
        <f t="shared" si="45"/>
        <v/>
      </c>
      <c r="AE955" t="str">
        <f>+IF(C955="","",' Matrice Tarifaire NON AL'!C958)</f>
        <v/>
      </c>
      <c r="AF955" t="str">
        <f>+IF(C955="","",' Matrice Tarifaire NON AL'!AQ958)</f>
        <v/>
      </c>
      <c r="AH955" t="str">
        <f>+IF(E955="","",' Matrice Tarifaire NON AL'!$U958)</f>
        <v/>
      </c>
      <c r="AI955" t="str">
        <f>+IF(F955="","",IF(' Matrice Tarifaire NON AL'!$V958="","",' Matrice Tarifaire NON AL'!$V958))</f>
        <v/>
      </c>
      <c r="AJ955" t="str">
        <f>+IF($C955="","",IF(' Matrice Tarifaire NON AL'!AZ958="","",' Matrice Tarifaire NON AL'!AZ958))</f>
        <v/>
      </c>
      <c r="AK955" t="str">
        <f>+IF($C955="","",IF(' Matrice Tarifaire NON AL'!BA958="","",' Matrice Tarifaire NON AL'!BA958))</f>
        <v/>
      </c>
      <c r="AL955" t="str">
        <f>+IF($C955="","",IF(' Matrice Tarifaire NON AL'!BB958="","",TEXT(' Matrice Tarifaire NON AL'!BB958,"0,0000")))</f>
        <v/>
      </c>
      <c r="AO955" t="str">
        <f>+IF($C955="","",IF(' Matrice Tarifaire NON AL'!BF958="","",TEXT(' Matrice Tarifaire NON AL'!BF958,"0,0000")))</f>
        <v/>
      </c>
      <c r="AP955" t="str">
        <f>+IF($C955="","",IF(' Matrice Tarifaire NON AL'!BG958="","",TEXT(' Matrice Tarifaire NON AL'!BG958,"0,0000")))</f>
        <v/>
      </c>
      <c r="AQ955" t="str">
        <f>+IF($C955="","",IF(' Matrice Tarifaire NON AL'!BH958="","",TEXT(' Matrice Tarifaire NON AL'!BH958,"0,0000")))</f>
        <v/>
      </c>
      <c r="AR955" t="str">
        <f>+IF($C955="","",IF(' Matrice Tarifaire NON AL'!BI958="","",TEXT(' Matrice Tarifaire NON AL'!BI958,"0,0000")))</f>
        <v/>
      </c>
      <c r="AS955" t="str">
        <f>+IF(C955="","",IF(' Matrice Tarifaire NON AL'!BJ958="","0",IF(' Matrice Tarifaire NON AL'!BJ958="","",' Matrice Tarifaire NON AL'!BJ958)))</f>
        <v/>
      </c>
      <c r="AT955" t="str">
        <f>+IF(C955="","",IF(' Matrice Tarifaire NON AL'!BK958="","",' Matrice Tarifaire NON AL'!$BK$6))</f>
        <v/>
      </c>
      <c r="AU955" t="str">
        <f>+IF(C955="","",IF(' Matrice Tarifaire NON AL'!BK958="","",TEXT(' Matrice Tarifaire NON AL'!BK958,"0,0000")))</f>
        <v/>
      </c>
      <c r="AV955" t="str">
        <f>+IF(C955="","",IF(' Matrice Tarifaire NON AL'!BL958="","",' Matrice Tarifaire NON AL'!$BL$6))</f>
        <v/>
      </c>
      <c r="AW955" t="str">
        <f>+IF(C955="","",IF(' Matrice Tarifaire NON AL'!BL958="","",TEXT(' Matrice Tarifaire NON AL'!BL958,"0,0000")))</f>
        <v/>
      </c>
      <c r="AX955" t="str">
        <f>+IF(C955="","",IF(' Matrice Tarifaire NON AL'!BM958="","",' Matrice Tarifaire NON AL'!$BM$6))</f>
        <v/>
      </c>
      <c r="AY955" t="str">
        <f>+IF(C955="","",IF(' Matrice Tarifaire NON AL'!BM958="","",TEXT(' Matrice Tarifaire NON AL'!BM958,"0,0000")))</f>
        <v/>
      </c>
      <c r="AZ955" t="str">
        <f>+IF(C955="","",IF(' Matrice Tarifaire NON AL'!BN958="","","Taxe DEEE"))</f>
        <v/>
      </c>
      <c r="BA955" t="str">
        <f>+IF(C955="","",IF(' Matrice Tarifaire NON AL'!BN958="","",TEXT(' Matrice Tarifaire NON AL'!BN958,"0,0000")))</f>
        <v/>
      </c>
      <c r="BD955" t="str">
        <f>+IF($C955="","",IF(' Matrice Tarifaire NON AL'!BR958="","",TEXT(' Matrice Tarifaire NON AL'!BR958,"0,000")))</f>
        <v/>
      </c>
      <c r="BE955" t="str">
        <f>+IF($C955="","",IF(' Matrice Tarifaire NON AL'!BS958="","",VALUE(TEXT(' Matrice Tarifaire NON AL'!BS958,"0,00"))))</f>
        <v/>
      </c>
      <c r="BF955" t="str">
        <f>+IF($C955="","",IF(' Matrice Tarifaire NON AL'!BY958="","",' Matrice Tarifaire NON AL'!BY958))</f>
        <v/>
      </c>
      <c r="BG955" t="str">
        <f>+IF(C955="","",IF(' Matrice Tarifaire NON AL'!AK958="Composant de Box","999",IF(' Matrice Tarifaire NON AL'!AP958&lt;&gt;"",' Matrice Tarifaire NON AL'!AP958,IF(' Matrice Tarifaire NON AL'!AO958&lt;&gt;"",' Matrice Tarifaire NON AL'!AO958,' Matrice Tarifaire NON AL'!AN958))))</f>
        <v/>
      </c>
    </row>
    <row r="956" spans="1:59" x14ac:dyDescent="0.25">
      <c r="A956" t="str">
        <f>+IF($C956="","",IF(' Matrice Tarifaire NON AL'!N959="","",IF(' Matrice Tarifaire NON AL'!N959=0,"GTIN A 0 - Ne doit pas être mis dans PRE REF",TEXT(' Matrice Tarifaire NON AL'!N959,"00000000000000"))))</f>
        <v/>
      </c>
      <c r="B956" t="str">
        <f>+IF(C956="","",IF(L956=172,4,VLOOKUP(' Matrice Tarifaire NON AL'!AK959,Feuil3!$A$4:$B$14,2,0)))</f>
        <v/>
      </c>
      <c r="C956" t="str">
        <f>+IF(' Matrice Tarifaire NON AL'!O959="","",SUBSTITUTE(' Matrice Tarifaire NON AL'!O959,"CHAR (10)"," "))</f>
        <v/>
      </c>
      <c r="D956" t="str">
        <f>+IF($C956="","",SUBSTITUTE(' Matrice Tarifaire NON AL'!P959,"CHAR (13)"," "))</f>
        <v/>
      </c>
      <c r="E956" t="str">
        <f t="shared" si="43"/>
        <v/>
      </c>
      <c r="F956" t="str">
        <f>+IF($C956="","",IF(' Matrice Tarifaire NON AL'!AX959="","Non",' Matrice Tarifaire NON AL'!AX959))</f>
        <v/>
      </c>
      <c r="G956" t="str">
        <f>+IF($C956="","",IF(' Matrice Tarifaire NON AL'!Q959="DOMEDIA","MDD",IF(' Matrice Tarifaire NON AL'!Q959="APTA","MDD",IF(' Matrice Tarifaire NON AL'!Q959="TOP BUDGET","Premier Prix","MN"))))</f>
        <v/>
      </c>
      <c r="H956" t="str">
        <f>+IF($C956="","",' Matrice Tarifaire NON AL'!Q959)</f>
        <v/>
      </c>
      <c r="K956" t="str">
        <f>+IF($C956="","",' Matrice Tarifaire NON AL'!X959)</f>
        <v/>
      </c>
      <c r="L956" t="str">
        <f>+IF($C956="","",' Matrice Tarifaire NON AL'!X959)</f>
        <v/>
      </c>
      <c r="M956" t="str">
        <f>+IF($C956="","",' Matrice Tarifaire NON AL'!Y959)</f>
        <v/>
      </c>
      <c r="N956" t="str">
        <f>+IF($C956="","",' Matrice Tarifaire NON AL'!Z959)</f>
        <v/>
      </c>
      <c r="P956" t="str">
        <f>+IF(C956="","",IF(' Matrice Tarifaire NON AL'!X959&lt;&gt;168,"Non",""))</f>
        <v/>
      </c>
      <c r="Q956" t="str">
        <f>+IF($C956="","",' Matrice Tarifaire NON AL'!T959)</f>
        <v/>
      </c>
      <c r="R956" t="str">
        <f>+IF($C956="","",IF(' Matrice Tarifaire NON AL'!R959="","",' Matrice Tarifaire NON AL'!R959))</f>
        <v/>
      </c>
      <c r="S956" t="str">
        <f>+IF($C956="","",LEFT(' Matrice Tarifaire NON AL'!W959,1))</f>
        <v/>
      </c>
      <c r="T956" t="str">
        <f>+IF($C956="","",LEFT(' Matrice Tarifaire NON AL'!AY959,3))</f>
        <v/>
      </c>
      <c r="U956" t="str">
        <f t="shared" si="44"/>
        <v/>
      </c>
      <c r="V956" t="str">
        <f>+IF(C956="","",IF(VLOOKUP(' Matrice Tarifaire NON AL'!AK959,Feuil3!A:F,6,0)="Box",IF(' Matrice Tarifaire NON AL'!AL959="Mono-Référence","Homogène",IF(' Matrice Tarifaire NON AL'!AL959="Multi-Références","Panaché","")),IF(' Matrice Tarifaire NON AL'!AK959="A la Pièce","Composant sans Colisage",IF(' Matrice Tarifaire NON AL'!AK959="Composant de Box","Composant sans Colisage","Homogène"))))</f>
        <v/>
      </c>
      <c r="W956" t="str">
        <f>+IF($V956="","",VLOOKUP(' Matrice Tarifaire NON AL'!AK959,Feuil3!$A$4:$E$14,5,0))</f>
        <v/>
      </c>
      <c r="Y956" t="str">
        <f>+IF($V956="","",IF(VLOOKUP(' Matrice Tarifaire NON AL'!$AK959,Feuil3!$A$4:$D$14,4,0)="Palette",' Matrice Tarifaire NON AL'!AN959,""))</f>
        <v/>
      </c>
      <c r="AA956" t="str">
        <f>+IF($V956="","",IF(VLOOKUP(' Matrice Tarifaire NON AL'!$AK959,Feuil3!$A$4:$D$14,4,0)="Colis",' Matrice Tarifaire NON AL'!AN959,""))</f>
        <v/>
      </c>
      <c r="AC956" t="str">
        <f>+IF(V956="","",IF(VLOOKUP(' Matrice Tarifaire NON AL'!AK959,Feuil3!$A$4:$D$14,4,0)="Colis",IF(' Matrice Tarifaire NON AL'!AO959&gt;0,' Matrice Tarifaire NON AL'!AO959,""),""))</f>
        <v/>
      </c>
      <c r="AD956" t="str">
        <f t="shared" si="45"/>
        <v/>
      </c>
      <c r="AE956" t="str">
        <f>+IF(C956="","",' Matrice Tarifaire NON AL'!C959)</f>
        <v/>
      </c>
      <c r="AF956" t="str">
        <f>+IF(C956="","",' Matrice Tarifaire NON AL'!AQ959)</f>
        <v/>
      </c>
      <c r="AH956" t="str">
        <f>+IF(E956="","",' Matrice Tarifaire NON AL'!$U959)</f>
        <v/>
      </c>
      <c r="AI956" t="str">
        <f>+IF(F956="","",IF(' Matrice Tarifaire NON AL'!$V959="","",' Matrice Tarifaire NON AL'!$V959))</f>
        <v/>
      </c>
      <c r="AJ956" t="str">
        <f>+IF($C956="","",IF(' Matrice Tarifaire NON AL'!AZ959="","",' Matrice Tarifaire NON AL'!AZ959))</f>
        <v/>
      </c>
      <c r="AK956" t="str">
        <f>+IF($C956="","",IF(' Matrice Tarifaire NON AL'!BA959="","",' Matrice Tarifaire NON AL'!BA959))</f>
        <v/>
      </c>
      <c r="AL956" t="str">
        <f>+IF($C956="","",IF(' Matrice Tarifaire NON AL'!BB959="","",TEXT(' Matrice Tarifaire NON AL'!BB959,"0,0000")))</f>
        <v/>
      </c>
      <c r="AO956" t="str">
        <f>+IF($C956="","",IF(' Matrice Tarifaire NON AL'!BF959="","",TEXT(' Matrice Tarifaire NON AL'!BF959,"0,0000")))</f>
        <v/>
      </c>
      <c r="AP956" t="str">
        <f>+IF($C956="","",IF(' Matrice Tarifaire NON AL'!BG959="","",TEXT(' Matrice Tarifaire NON AL'!BG959,"0,0000")))</f>
        <v/>
      </c>
      <c r="AQ956" t="str">
        <f>+IF($C956="","",IF(' Matrice Tarifaire NON AL'!BH959="","",TEXT(' Matrice Tarifaire NON AL'!BH959,"0,0000")))</f>
        <v/>
      </c>
      <c r="AR956" t="str">
        <f>+IF($C956="","",IF(' Matrice Tarifaire NON AL'!BI959="","",TEXT(' Matrice Tarifaire NON AL'!BI959,"0,0000")))</f>
        <v/>
      </c>
      <c r="AS956" t="str">
        <f>+IF(C956="","",IF(' Matrice Tarifaire NON AL'!BJ959="","0",IF(' Matrice Tarifaire NON AL'!BJ959="","",' Matrice Tarifaire NON AL'!BJ959)))</f>
        <v/>
      </c>
      <c r="AT956" t="str">
        <f>+IF(C956="","",IF(' Matrice Tarifaire NON AL'!BK959="","",' Matrice Tarifaire NON AL'!$BK$6))</f>
        <v/>
      </c>
      <c r="AU956" t="str">
        <f>+IF(C956="","",IF(' Matrice Tarifaire NON AL'!BK959="","",TEXT(' Matrice Tarifaire NON AL'!BK959,"0,0000")))</f>
        <v/>
      </c>
      <c r="AV956" t="str">
        <f>+IF(C956="","",IF(' Matrice Tarifaire NON AL'!BL959="","",' Matrice Tarifaire NON AL'!$BL$6))</f>
        <v/>
      </c>
      <c r="AW956" t="str">
        <f>+IF(C956="","",IF(' Matrice Tarifaire NON AL'!BL959="","",TEXT(' Matrice Tarifaire NON AL'!BL959,"0,0000")))</f>
        <v/>
      </c>
      <c r="AX956" t="str">
        <f>+IF(C956="","",IF(' Matrice Tarifaire NON AL'!BM959="","",' Matrice Tarifaire NON AL'!$BM$6))</f>
        <v/>
      </c>
      <c r="AY956" t="str">
        <f>+IF(C956="","",IF(' Matrice Tarifaire NON AL'!BM959="","",TEXT(' Matrice Tarifaire NON AL'!BM959,"0,0000")))</f>
        <v/>
      </c>
      <c r="AZ956" t="str">
        <f>+IF(C956="","",IF(' Matrice Tarifaire NON AL'!BN959="","","Taxe DEEE"))</f>
        <v/>
      </c>
      <c r="BA956" t="str">
        <f>+IF(C956="","",IF(' Matrice Tarifaire NON AL'!BN959="","",TEXT(' Matrice Tarifaire NON AL'!BN959,"0,0000")))</f>
        <v/>
      </c>
      <c r="BD956" t="str">
        <f>+IF($C956="","",IF(' Matrice Tarifaire NON AL'!BR959="","",TEXT(' Matrice Tarifaire NON AL'!BR959,"0,000")))</f>
        <v/>
      </c>
      <c r="BE956" t="str">
        <f>+IF($C956="","",IF(' Matrice Tarifaire NON AL'!BS959="","",VALUE(TEXT(' Matrice Tarifaire NON AL'!BS959,"0,00"))))</f>
        <v/>
      </c>
      <c r="BF956" t="str">
        <f>+IF($C956="","",IF(' Matrice Tarifaire NON AL'!BY959="","",' Matrice Tarifaire NON AL'!BY959))</f>
        <v/>
      </c>
      <c r="BG956" t="str">
        <f>+IF(C956="","",IF(' Matrice Tarifaire NON AL'!AK959="Composant de Box","999",IF(' Matrice Tarifaire NON AL'!AP959&lt;&gt;"",' Matrice Tarifaire NON AL'!AP959,IF(' Matrice Tarifaire NON AL'!AO959&lt;&gt;"",' Matrice Tarifaire NON AL'!AO959,' Matrice Tarifaire NON AL'!AN959))))</f>
        <v/>
      </c>
    </row>
    <row r="957" spans="1:59" x14ac:dyDescent="0.25">
      <c r="A957" t="str">
        <f>+IF($C957="","",IF(' Matrice Tarifaire NON AL'!N960="","",IF(' Matrice Tarifaire NON AL'!N960=0,"GTIN A 0 - Ne doit pas être mis dans PRE REF",TEXT(' Matrice Tarifaire NON AL'!N960,"00000000000000"))))</f>
        <v/>
      </c>
      <c r="B957" t="str">
        <f>+IF(C957="","",IF(L957=172,4,VLOOKUP(' Matrice Tarifaire NON AL'!AK960,Feuil3!$A$4:$B$14,2,0)))</f>
        <v/>
      </c>
      <c r="C957" t="str">
        <f>+IF(' Matrice Tarifaire NON AL'!O960="","",SUBSTITUTE(' Matrice Tarifaire NON AL'!O960,"CHAR (10)"," "))</f>
        <v/>
      </c>
      <c r="D957" t="str">
        <f>+IF($C957="","",SUBSTITUTE(' Matrice Tarifaire NON AL'!P960,"CHAR (13)"," "))</f>
        <v/>
      </c>
      <c r="E957" t="str">
        <f t="shared" si="43"/>
        <v/>
      </c>
      <c r="F957" t="str">
        <f>+IF($C957="","",IF(' Matrice Tarifaire NON AL'!AX960="","Non",' Matrice Tarifaire NON AL'!AX960))</f>
        <v/>
      </c>
      <c r="G957" t="str">
        <f>+IF($C957="","",IF(' Matrice Tarifaire NON AL'!Q960="DOMEDIA","MDD",IF(' Matrice Tarifaire NON AL'!Q960="APTA","MDD",IF(' Matrice Tarifaire NON AL'!Q960="TOP BUDGET","Premier Prix","MN"))))</f>
        <v/>
      </c>
      <c r="H957" t="str">
        <f>+IF($C957="","",' Matrice Tarifaire NON AL'!Q960)</f>
        <v/>
      </c>
      <c r="K957" t="str">
        <f>+IF($C957="","",' Matrice Tarifaire NON AL'!X960)</f>
        <v/>
      </c>
      <c r="L957" t="str">
        <f>+IF($C957="","",' Matrice Tarifaire NON AL'!X960)</f>
        <v/>
      </c>
      <c r="M957" t="str">
        <f>+IF($C957="","",' Matrice Tarifaire NON AL'!Y960)</f>
        <v/>
      </c>
      <c r="N957" t="str">
        <f>+IF($C957="","",' Matrice Tarifaire NON AL'!Z960)</f>
        <v/>
      </c>
      <c r="P957" t="str">
        <f>+IF(C957="","",IF(' Matrice Tarifaire NON AL'!X960&lt;&gt;168,"Non",""))</f>
        <v/>
      </c>
      <c r="Q957" t="str">
        <f>+IF($C957="","",' Matrice Tarifaire NON AL'!T960)</f>
        <v/>
      </c>
      <c r="R957" t="str">
        <f>+IF($C957="","",IF(' Matrice Tarifaire NON AL'!R960="","",' Matrice Tarifaire NON AL'!R960))</f>
        <v/>
      </c>
      <c r="S957" t="str">
        <f>+IF($C957="","",LEFT(' Matrice Tarifaire NON AL'!W960,1))</f>
        <v/>
      </c>
      <c r="T957" t="str">
        <f>+IF($C957="","",LEFT(' Matrice Tarifaire NON AL'!AY960,3))</f>
        <v/>
      </c>
      <c r="U957" t="str">
        <f t="shared" si="44"/>
        <v/>
      </c>
      <c r="V957" t="str">
        <f>+IF(C957="","",IF(VLOOKUP(' Matrice Tarifaire NON AL'!AK960,Feuil3!A:F,6,0)="Box",IF(' Matrice Tarifaire NON AL'!AL960="Mono-Référence","Homogène",IF(' Matrice Tarifaire NON AL'!AL960="Multi-Références","Panaché","")),IF(' Matrice Tarifaire NON AL'!AK960="A la Pièce","Composant sans Colisage",IF(' Matrice Tarifaire NON AL'!AK960="Composant de Box","Composant sans Colisage","Homogène"))))</f>
        <v/>
      </c>
      <c r="W957" t="str">
        <f>+IF($V957="","",VLOOKUP(' Matrice Tarifaire NON AL'!AK960,Feuil3!$A$4:$E$14,5,0))</f>
        <v/>
      </c>
      <c r="Y957" t="str">
        <f>+IF($V957="","",IF(VLOOKUP(' Matrice Tarifaire NON AL'!$AK960,Feuil3!$A$4:$D$14,4,0)="Palette",' Matrice Tarifaire NON AL'!AN960,""))</f>
        <v/>
      </c>
      <c r="AA957" t="str">
        <f>+IF($V957="","",IF(VLOOKUP(' Matrice Tarifaire NON AL'!$AK960,Feuil3!$A$4:$D$14,4,0)="Colis",' Matrice Tarifaire NON AL'!AN960,""))</f>
        <v/>
      </c>
      <c r="AC957" t="str">
        <f>+IF(V957="","",IF(VLOOKUP(' Matrice Tarifaire NON AL'!AK960,Feuil3!$A$4:$D$14,4,0)="Colis",IF(' Matrice Tarifaire NON AL'!AO960&gt;0,' Matrice Tarifaire NON AL'!AO960,""),""))</f>
        <v/>
      </c>
      <c r="AD957" t="str">
        <f t="shared" si="45"/>
        <v/>
      </c>
      <c r="AE957" t="str">
        <f>+IF(C957="","",' Matrice Tarifaire NON AL'!C960)</f>
        <v/>
      </c>
      <c r="AF957" t="str">
        <f>+IF(C957="","",' Matrice Tarifaire NON AL'!AQ960)</f>
        <v/>
      </c>
      <c r="AH957" t="str">
        <f>+IF(E957="","",' Matrice Tarifaire NON AL'!$U960)</f>
        <v/>
      </c>
      <c r="AI957" t="str">
        <f>+IF(F957="","",IF(' Matrice Tarifaire NON AL'!$V960="","",' Matrice Tarifaire NON AL'!$V960))</f>
        <v/>
      </c>
      <c r="AJ957" t="str">
        <f>+IF($C957="","",IF(' Matrice Tarifaire NON AL'!AZ960="","",' Matrice Tarifaire NON AL'!AZ960))</f>
        <v/>
      </c>
      <c r="AK957" t="str">
        <f>+IF($C957="","",IF(' Matrice Tarifaire NON AL'!BA960="","",' Matrice Tarifaire NON AL'!BA960))</f>
        <v/>
      </c>
      <c r="AL957" t="str">
        <f>+IF($C957="","",IF(' Matrice Tarifaire NON AL'!BB960="","",TEXT(' Matrice Tarifaire NON AL'!BB960,"0,0000")))</f>
        <v/>
      </c>
      <c r="AO957" t="str">
        <f>+IF($C957="","",IF(' Matrice Tarifaire NON AL'!BF960="","",TEXT(' Matrice Tarifaire NON AL'!BF960,"0,0000")))</f>
        <v/>
      </c>
      <c r="AP957" t="str">
        <f>+IF($C957="","",IF(' Matrice Tarifaire NON AL'!BG960="","",TEXT(' Matrice Tarifaire NON AL'!BG960,"0,0000")))</f>
        <v/>
      </c>
      <c r="AQ957" t="str">
        <f>+IF($C957="","",IF(' Matrice Tarifaire NON AL'!BH960="","",TEXT(' Matrice Tarifaire NON AL'!BH960,"0,0000")))</f>
        <v/>
      </c>
      <c r="AR957" t="str">
        <f>+IF($C957="","",IF(' Matrice Tarifaire NON AL'!BI960="","",TEXT(' Matrice Tarifaire NON AL'!BI960,"0,0000")))</f>
        <v/>
      </c>
      <c r="AS957" t="str">
        <f>+IF(C957="","",IF(' Matrice Tarifaire NON AL'!BJ960="","0",IF(' Matrice Tarifaire NON AL'!BJ960="","",' Matrice Tarifaire NON AL'!BJ960)))</f>
        <v/>
      </c>
      <c r="AT957" t="str">
        <f>+IF(C957="","",IF(' Matrice Tarifaire NON AL'!BK960="","",' Matrice Tarifaire NON AL'!$BK$6))</f>
        <v/>
      </c>
      <c r="AU957" t="str">
        <f>+IF(C957="","",IF(' Matrice Tarifaire NON AL'!BK960="","",TEXT(' Matrice Tarifaire NON AL'!BK960,"0,0000")))</f>
        <v/>
      </c>
      <c r="AV957" t="str">
        <f>+IF(C957="","",IF(' Matrice Tarifaire NON AL'!BL960="","",' Matrice Tarifaire NON AL'!$BL$6))</f>
        <v/>
      </c>
      <c r="AW957" t="str">
        <f>+IF(C957="","",IF(' Matrice Tarifaire NON AL'!BL960="","",TEXT(' Matrice Tarifaire NON AL'!BL960,"0,0000")))</f>
        <v/>
      </c>
      <c r="AX957" t="str">
        <f>+IF(C957="","",IF(' Matrice Tarifaire NON AL'!BM960="","",' Matrice Tarifaire NON AL'!$BM$6))</f>
        <v/>
      </c>
      <c r="AY957" t="str">
        <f>+IF(C957="","",IF(' Matrice Tarifaire NON AL'!BM960="","",TEXT(' Matrice Tarifaire NON AL'!BM960,"0,0000")))</f>
        <v/>
      </c>
      <c r="AZ957" t="str">
        <f>+IF(C957="","",IF(' Matrice Tarifaire NON AL'!BN960="","","Taxe DEEE"))</f>
        <v/>
      </c>
      <c r="BA957" t="str">
        <f>+IF(C957="","",IF(' Matrice Tarifaire NON AL'!BN960="","",TEXT(' Matrice Tarifaire NON AL'!BN960,"0,0000")))</f>
        <v/>
      </c>
      <c r="BD957" t="str">
        <f>+IF($C957="","",IF(' Matrice Tarifaire NON AL'!BR960="","",TEXT(' Matrice Tarifaire NON AL'!BR960,"0,000")))</f>
        <v/>
      </c>
      <c r="BE957" t="str">
        <f>+IF($C957="","",IF(' Matrice Tarifaire NON AL'!BS960="","",VALUE(TEXT(' Matrice Tarifaire NON AL'!BS960,"0,00"))))</f>
        <v/>
      </c>
      <c r="BF957" t="str">
        <f>+IF($C957="","",IF(' Matrice Tarifaire NON AL'!BY960="","",' Matrice Tarifaire NON AL'!BY960))</f>
        <v/>
      </c>
      <c r="BG957" t="str">
        <f>+IF(C957="","",IF(' Matrice Tarifaire NON AL'!AK960="Composant de Box","999",IF(' Matrice Tarifaire NON AL'!AP960&lt;&gt;"",' Matrice Tarifaire NON AL'!AP960,IF(' Matrice Tarifaire NON AL'!AO960&lt;&gt;"",' Matrice Tarifaire NON AL'!AO960,' Matrice Tarifaire NON AL'!AN960))))</f>
        <v/>
      </c>
    </row>
    <row r="958" spans="1:59" x14ac:dyDescent="0.25">
      <c r="A958" t="str">
        <f>+IF($C958="","",IF(' Matrice Tarifaire NON AL'!N961="","",IF(' Matrice Tarifaire NON AL'!N961=0,"GTIN A 0 - Ne doit pas être mis dans PRE REF",TEXT(' Matrice Tarifaire NON AL'!N961,"00000000000000"))))</f>
        <v/>
      </c>
      <c r="B958" t="str">
        <f>+IF(C958="","",IF(L958=172,4,VLOOKUP(' Matrice Tarifaire NON AL'!AK961,Feuil3!$A$4:$B$14,2,0)))</f>
        <v/>
      </c>
      <c r="C958" t="str">
        <f>+IF(' Matrice Tarifaire NON AL'!O961="","",SUBSTITUTE(' Matrice Tarifaire NON AL'!O961,"CHAR (10)"," "))</f>
        <v/>
      </c>
      <c r="D958" t="str">
        <f>+IF($C958="","",SUBSTITUTE(' Matrice Tarifaire NON AL'!P961,"CHAR (13)"," "))</f>
        <v/>
      </c>
      <c r="E958" t="str">
        <f t="shared" si="43"/>
        <v/>
      </c>
      <c r="F958" t="str">
        <f>+IF($C958="","",IF(' Matrice Tarifaire NON AL'!AX961="","Non",' Matrice Tarifaire NON AL'!AX961))</f>
        <v/>
      </c>
      <c r="G958" t="str">
        <f>+IF($C958="","",IF(' Matrice Tarifaire NON AL'!Q961="DOMEDIA","MDD",IF(' Matrice Tarifaire NON AL'!Q961="APTA","MDD",IF(' Matrice Tarifaire NON AL'!Q961="TOP BUDGET","Premier Prix","MN"))))</f>
        <v/>
      </c>
      <c r="H958" t="str">
        <f>+IF($C958="","",' Matrice Tarifaire NON AL'!Q961)</f>
        <v/>
      </c>
      <c r="K958" t="str">
        <f>+IF($C958="","",' Matrice Tarifaire NON AL'!X961)</f>
        <v/>
      </c>
      <c r="L958" t="str">
        <f>+IF($C958="","",' Matrice Tarifaire NON AL'!X961)</f>
        <v/>
      </c>
      <c r="M958" t="str">
        <f>+IF($C958="","",' Matrice Tarifaire NON AL'!Y961)</f>
        <v/>
      </c>
      <c r="N958" t="str">
        <f>+IF($C958="","",' Matrice Tarifaire NON AL'!Z961)</f>
        <v/>
      </c>
      <c r="P958" t="str">
        <f>+IF(C958="","",IF(' Matrice Tarifaire NON AL'!X961&lt;&gt;168,"Non",""))</f>
        <v/>
      </c>
      <c r="Q958" t="str">
        <f>+IF($C958="","",' Matrice Tarifaire NON AL'!T961)</f>
        <v/>
      </c>
      <c r="R958" t="str">
        <f>+IF($C958="","",IF(' Matrice Tarifaire NON AL'!R961="","",' Matrice Tarifaire NON AL'!R961))</f>
        <v/>
      </c>
      <c r="S958" t="str">
        <f>+IF($C958="","",LEFT(' Matrice Tarifaire NON AL'!W961,1))</f>
        <v/>
      </c>
      <c r="T958" t="str">
        <f>+IF($C958="","",LEFT(' Matrice Tarifaire NON AL'!AY961,3))</f>
        <v/>
      </c>
      <c r="U958" t="str">
        <f t="shared" si="44"/>
        <v/>
      </c>
      <c r="V958" t="str">
        <f>+IF(C958="","",IF(VLOOKUP(' Matrice Tarifaire NON AL'!AK961,Feuil3!A:F,6,0)="Box",IF(' Matrice Tarifaire NON AL'!AL961="Mono-Référence","Homogène",IF(' Matrice Tarifaire NON AL'!AL961="Multi-Références","Panaché","")),IF(' Matrice Tarifaire NON AL'!AK961="A la Pièce","Composant sans Colisage",IF(' Matrice Tarifaire NON AL'!AK961="Composant de Box","Composant sans Colisage","Homogène"))))</f>
        <v/>
      </c>
      <c r="W958" t="str">
        <f>+IF($V958="","",VLOOKUP(' Matrice Tarifaire NON AL'!AK961,Feuil3!$A$4:$E$14,5,0))</f>
        <v/>
      </c>
      <c r="Y958" t="str">
        <f>+IF($V958="","",IF(VLOOKUP(' Matrice Tarifaire NON AL'!$AK961,Feuil3!$A$4:$D$14,4,0)="Palette",' Matrice Tarifaire NON AL'!AN961,""))</f>
        <v/>
      </c>
      <c r="AA958" t="str">
        <f>+IF($V958="","",IF(VLOOKUP(' Matrice Tarifaire NON AL'!$AK961,Feuil3!$A$4:$D$14,4,0)="Colis",' Matrice Tarifaire NON AL'!AN961,""))</f>
        <v/>
      </c>
      <c r="AC958" t="str">
        <f>+IF(V958="","",IF(VLOOKUP(' Matrice Tarifaire NON AL'!AK961,Feuil3!$A$4:$D$14,4,0)="Colis",IF(' Matrice Tarifaire NON AL'!AO961&gt;0,' Matrice Tarifaire NON AL'!AO961,""),""))</f>
        <v/>
      </c>
      <c r="AD958" t="str">
        <f t="shared" si="45"/>
        <v/>
      </c>
      <c r="AE958" t="str">
        <f>+IF(C958="","",' Matrice Tarifaire NON AL'!C961)</f>
        <v/>
      </c>
      <c r="AF958" t="str">
        <f>+IF(C958="","",' Matrice Tarifaire NON AL'!AQ961)</f>
        <v/>
      </c>
      <c r="AH958" t="str">
        <f>+IF(E958="","",' Matrice Tarifaire NON AL'!$U961)</f>
        <v/>
      </c>
      <c r="AI958" t="str">
        <f>+IF(F958="","",IF(' Matrice Tarifaire NON AL'!$V961="","",' Matrice Tarifaire NON AL'!$V961))</f>
        <v/>
      </c>
      <c r="AJ958" t="str">
        <f>+IF($C958="","",IF(' Matrice Tarifaire NON AL'!AZ961="","",' Matrice Tarifaire NON AL'!AZ961))</f>
        <v/>
      </c>
      <c r="AK958" t="str">
        <f>+IF($C958="","",IF(' Matrice Tarifaire NON AL'!BA961="","",' Matrice Tarifaire NON AL'!BA961))</f>
        <v/>
      </c>
      <c r="AL958" t="str">
        <f>+IF($C958="","",IF(' Matrice Tarifaire NON AL'!BB961="","",TEXT(' Matrice Tarifaire NON AL'!BB961,"0,0000")))</f>
        <v/>
      </c>
      <c r="AO958" t="str">
        <f>+IF($C958="","",IF(' Matrice Tarifaire NON AL'!BF961="","",TEXT(' Matrice Tarifaire NON AL'!BF961,"0,0000")))</f>
        <v/>
      </c>
      <c r="AP958" t="str">
        <f>+IF($C958="","",IF(' Matrice Tarifaire NON AL'!BG961="","",TEXT(' Matrice Tarifaire NON AL'!BG961,"0,0000")))</f>
        <v/>
      </c>
      <c r="AQ958" t="str">
        <f>+IF($C958="","",IF(' Matrice Tarifaire NON AL'!BH961="","",TEXT(' Matrice Tarifaire NON AL'!BH961,"0,0000")))</f>
        <v/>
      </c>
      <c r="AR958" t="str">
        <f>+IF($C958="","",IF(' Matrice Tarifaire NON AL'!BI961="","",TEXT(' Matrice Tarifaire NON AL'!BI961,"0,0000")))</f>
        <v/>
      </c>
      <c r="AS958" t="str">
        <f>+IF(C958="","",IF(' Matrice Tarifaire NON AL'!BJ961="","0",IF(' Matrice Tarifaire NON AL'!BJ961="","",' Matrice Tarifaire NON AL'!BJ961)))</f>
        <v/>
      </c>
      <c r="AT958" t="str">
        <f>+IF(C958="","",IF(' Matrice Tarifaire NON AL'!BK961="","",' Matrice Tarifaire NON AL'!$BK$6))</f>
        <v/>
      </c>
      <c r="AU958" t="str">
        <f>+IF(C958="","",IF(' Matrice Tarifaire NON AL'!BK961="","",TEXT(' Matrice Tarifaire NON AL'!BK961,"0,0000")))</f>
        <v/>
      </c>
      <c r="AV958" t="str">
        <f>+IF(C958="","",IF(' Matrice Tarifaire NON AL'!BL961="","",' Matrice Tarifaire NON AL'!$BL$6))</f>
        <v/>
      </c>
      <c r="AW958" t="str">
        <f>+IF(C958="","",IF(' Matrice Tarifaire NON AL'!BL961="","",TEXT(' Matrice Tarifaire NON AL'!BL961,"0,0000")))</f>
        <v/>
      </c>
      <c r="AX958" t="str">
        <f>+IF(C958="","",IF(' Matrice Tarifaire NON AL'!BM961="","",' Matrice Tarifaire NON AL'!$BM$6))</f>
        <v/>
      </c>
      <c r="AY958" t="str">
        <f>+IF(C958="","",IF(' Matrice Tarifaire NON AL'!BM961="","",TEXT(' Matrice Tarifaire NON AL'!BM961,"0,0000")))</f>
        <v/>
      </c>
      <c r="AZ958" t="str">
        <f>+IF(C958="","",IF(' Matrice Tarifaire NON AL'!BN961="","","Taxe DEEE"))</f>
        <v/>
      </c>
      <c r="BA958" t="str">
        <f>+IF(C958="","",IF(' Matrice Tarifaire NON AL'!BN961="","",TEXT(' Matrice Tarifaire NON AL'!BN961,"0,0000")))</f>
        <v/>
      </c>
      <c r="BD958" t="str">
        <f>+IF($C958="","",IF(' Matrice Tarifaire NON AL'!BR961="","",TEXT(' Matrice Tarifaire NON AL'!BR961,"0,000")))</f>
        <v/>
      </c>
      <c r="BE958" t="str">
        <f>+IF($C958="","",IF(' Matrice Tarifaire NON AL'!BS961="","",VALUE(TEXT(' Matrice Tarifaire NON AL'!BS961,"0,00"))))</f>
        <v/>
      </c>
      <c r="BF958" t="str">
        <f>+IF($C958="","",IF(' Matrice Tarifaire NON AL'!BY961="","",' Matrice Tarifaire NON AL'!BY961))</f>
        <v/>
      </c>
      <c r="BG958" t="str">
        <f>+IF(C958="","",IF(' Matrice Tarifaire NON AL'!AK961="Composant de Box","999",IF(' Matrice Tarifaire NON AL'!AP961&lt;&gt;"",' Matrice Tarifaire NON AL'!AP961,IF(' Matrice Tarifaire NON AL'!AO961&lt;&gt;"",' Matrice Tarifaire NON AL'!AO961,' Matrice Tarifaire NON AL'!AN961))))</f>
        <v/>
      </c>
    </row>
    <row r="959" spans="1:59" x14ac:dyDescent="0.25">
      <c r="A959" t="str">
        <f>+IF($C959="","",IF(' Matrice Tarifaire NON AL'!N962="","",IF(' Matrice Tarifaire NON AL'!N962=0,"GTIN A 0 - Ne doit pas être mis dans PRE REF",TEXT(' Matrice Tarifaire NON AL'!N962,"00000000000000"))))</f>
        <v/>
      </c>
      <c r="B959" t="str">
        <f>+IF(C959="","",IF(L959=172,4,VLOOKUP(' Matrice Tarifaire NON AL'!AK962,Feuil3!$A$4:$B$14,2,0)))</f>
        <v/>
      </c>
      <c r="C959" t="str">
        <f>+IF(' Matrice Tarifaire NON AL'!O962="","",SUBSTITUTE(' Matrice Tarifaire NON AL'!O962,"CHAR (10)"," "))</f>
        <v/>
      </c>
      <c r="D959" t="str">
        <f>+IF($C959="","",SUBSTITUTE(' Matrice Tarifaire NON AL'!P962,"CHAR (13)"," "))</f>
        <v/>
      </c>
      <c r="E959" t="str">
        <f t="shared" si="43"/>
        <v/>
      </c>
      <c r="F959" t="str">
        <f>+IF($C959="","",IF(' Matrice Tarifaire NON AL'!AX962="","Non",' Matrice Tarifaire NON AL'!AX962))</f>
        <v/>
      </c>
      <c r="G959" t="str">
        <f>+IF($C959="","",IF(' Matrice Tarifaire NON AL'!Q962="DOMEDIA","MDD",IF(' Matrice Tarifaire NON AL'!Q962="APTA","MDD",IF(' Matrice Tarifaire NON AL'!Q962="TOP BUDGET","Premier Prix","MN"))))</f>
        <v/>
      </c>
      <c r="H959" t="str">
        <f>+IF($C959="","",' Matrice Tarifaire NON AL'!Q962)</f>
        <v/>
      </c>
      <c r="K959" t="str">
        <f>+IF($C959="","",' Matrice Tarifaire NON AL'!X962)</f>
        <v/>
      </c>
      <c r="L959" t="str">
        <f>+IF($C959="","",' Matrice Tarifaire NON AL'!X962)</f>
        <v/>
      </c>
      <c r="M959" t="str">
        <f>+IF($C959="","",' Matrice Tarifaire NON AL'!Y962)</f>
        <v/>
      </c>
      <c r="N959" t="str">
        <f>+IF($C959="","",' Matrice Tarifaire NON AL'!Z962)</f>
        <v/>
      </c>
      <c r="P959" t="str">
        <f>+IF(C959="","",IF(' Matrice Tarifaire NON AL'!X962&lt;&gt;168,"Non",""))</f>
        <v/>
      </c>
      <c r="Q959" t="str">
        <f>+IF($C959="","",' Matrice Tarifaire NON AL'!T962)</f>
        <v/>
      </c>
      <c r="R959" t="str">
        <f>+IF($C959="","",IF(' Matrice Tarifaire NON AL'!R962="","",' Matrice Tarifaire NON AL'!R962))</f>
        <v/>
      </c>
      <c r="S959" t="str">
        <f>+IF($C959="","",LEFT(' Matrice Tarifaire NON AL'!W962,1))</f>
        <v/>
      </c>
      <c r="T959" t="str">
        <f>+IF($C959="","",LEFT(' Matrice Tarifaire NON AL'!AY962,3))</f>
        <v/>
      </c>
      <c r="U959" t="str">
        <f t="shared" si="44"/>
        <v/>
      </c>
      <c r="V959" t="str">
        <f>+IF(C959="","",IF(VLOOKUP(' Matrice Tarifaire NON AL'!AK962,Feuil3!A:F,6,0)="Box",IF(' Matrice Tarifaire NON AL'!AL962="Mono-Référence","Homogène",IF(' Matrice Tarifaire NON AL'!AL962="Multi-Références","Panaché","")),IF(' Matrice Tarifaire NON AL'!AK962="A la Pièce","Composant sans Colisage",IF(' Matrice Tarifaire NON AL'!AK962="Composant de Box","Composant sans Colisage","Homogène"))))</f>
        <v/>
      </c>
      <c r="W959" t="str">
        <f>+IF($V959="","",VLOOKUP(' Matrice Tarifaire NON AL'!AK962,Feuil3!$A$4:$E$14,5,0))</f>
        <v/>
      </c>
      <c r="Y959" t="str">
        <f>+IF($V959="","",IF(VLOOKUP(' Matrice Tarifaire NON AL'!$AK962,Feuil3!$A$4:$D$14,4,0)="Palette",' Matrice Tarifaire NON AL'!AN962,""))</f>
        <v/>
      </c>
      <c r="AA959" t="str">
        <f>+IF($V959="","",IF(VLOOKUP(' Matrice Tarifaire NON AL'!$AK962,Feuil3!$A$4:$D$14,4,0)="Colis",' Matrice Tarifaire NON AL'!AN962,""))</f>
        <v/>
      </c>
      <c r="AC959" t="str">
        <f>+IF(V959="","",IF(VLOOKUP(' Matrice Tarifaire NON AL'!AK962,Feuil3!$A$4:$D$14,4,0)="Colis",IF(' Matrice Tarifaire NON AL'!AO962&gt;0,' Matrice Tarifaire NON AL'!AO962,""),""))</f>
        <v/>
      </c>
      <c r="AD959" t="str">
        <f t="shared" si="45"/>
        <v/>
      </c>
      <c r="AE959" t="str">
        <f>+IF(C959="","",' Matrice Tarifaire NON AL'!C962)</f>
        <v/>
      </c>
      <c r="AF959" t="str">
        <f>+IF(C959="","",' Matrice Tarifaire NON AL'!AQ962)</f>
        <v/>
      </c>
      <c r="AH959" t="str">
        <f>+IF(E959="","",' Matrice Tarifaire NON AL'!$U962)</f>
        <v/>
      </c>
      <c r="AI959" t="str">
        <f>+IF(F959="","",IF(' Matrice Tarifaire NON AL'!$V962="","",' Matrice Tarifaire NON AL'!$V962))</f>
        <v/>
      </c>
      <c r="AJ959" t="str">
        <f>+IF($C959="","",IF(' Matrice Tarifaire NON AL'!AZ962="","",' Matrice Tarifaire NON AL'!AZ962))</f>
        <v/>
      </c>
      <c r="AK959" t="str">
        <f>+IF($C959="","",IF(' Matrice Tarifaire NON AL'!BA962="","",' Matrice Tarifaire NON AL'!BA962))</f>
        <v/>
      </c>
      <c r="AL959" t="str">
        <f>+IF($C959="","",IF(' Matrice Tarifaire NON AL'!BB962="","",TEXT(' Matrice Tarifaire NON AL'!BB962,"0,0000")))</f>
        <v/>
      </c>
      <c r="AO959" t="str">
        <f>+IF($C959="","",IF(' Matrice Tarifaire NON AL'!BF962="","",TEXT(' Matrice Tarifaire NON AL'!BF962,"0,0000")))</f>
        <v/>
      </c>
      <c r="AP959" t="str">
        <f>+IF($C959="","",IF(' Matrice Tarifaire NON AL'!BG962="","",TEXT(' Matrice Tarifaire NON AL'!BG962,"0,0000")))</f>
        <v/>
      </c>
      <c r="AQ959" t="str">
        <f>+IF($C959="","",IF(' Matrice Tarifaire NON AL'!BH962="","",TEXT(' Matrice Tarifaire NON AL'!BH962,"0,0000")))</f>
        <v/>
      </c>
      <c r="AR959" t="str">
        <f>+IF($C959="","",IF(' Matrice Tarifaire NON AL'!BI962="","",TEXT(' Matrice Tarifaire NON AL'!BI962,"0,0000")))</f>
        <v/>
      </c>
      <c r="AS959" t="str">
        <f>+IF(C959="","",IF(' Matrice Tarifaire NON AL'!BJ962="","0",IF(' Matrice Tarifaire NON AL'!BJ962="","",' Matrice Tarifaire NON AL'!BJ962)))</f>
        <v/>
      </c>
      <c r="AT959" t="str">
        <f>+IF(C959="","",IF(' Matrice Tarifaire NON AL'!BK962="","",' Matrice Tarifaire NON AL'!$BK$6))</f>
        <v/>
      </c>
      <c r="AU959" t="str">
        <f>+IF(C959="","",IF(' Matrice Tarifaire NON AL'!BK962="","",TEXT(' Matrice Tarifaire NON AL'!BK962,"0,0000")))</f>
        <v/>
      </c>
      <c r="AV959" t="str">
        <f>+IF(C959="","",IF(' Matrice Tarifaire NON AL'!BL962="","",' Matrice Tarifaire NON AL'!$BL$6))</f>
        <v/>
      </c>
      <c r="AW959" t="str">
        <f>+IF(C959="","",IF(' Matrice Tarifaire NON AL'!BL962="","",TEXT(' Matrice Tarifaire NON AL'!BL962,"0,0000")))</f>
        <v/>
      </c>
      <c r="AX959" t="str">
        <f>+IF(C959="","",IF(' Matrice Tarifaire NON AL'!BM962="","",' Matrice Tarifaire NON AL'!$BM$6))</f>
        <v/>
      </c>
      <c r="AY959" t="str">
        <f>+IF(C959="","",IF(' Matrice Tarifaire NON AL'!BM962="","",TEXT(' Matrice Tarifaire NON AL'!BM962,"0,0000")))</f>
        <v/>
      </c>
      <c r="AZ959" t="str">
        <f>+IF(C959="","",IF(' Matrice Tarifaire NON AL'!BN962="","","Taxe DEEE"))</f>
        <v/>
      </c>
      <c r="BA959" t="str">
        <f>+IF(C959="","",IF(' Matrice Tarifaire NON AL'!BN962="","",TEXT(' Matrice Tarifaire NON AL'!BN962,"0,0000")))</f>
        <v/>
      </c>
      <c r="BD959" t="str">
        <f>+IF($C959="","",IF(' Matrice Tarifaire NON AL'!BR962="","",TEXT(' Matrice Tarifaire NON AL'!BR962,"0,000")))</f>
        <v/>
      </c>
      <c r="BE959" t="str">
        <f>+IF($C959="","",IF(' Matrice Tarifaire NON AL'!BS962="","",VALUE(TEXT(' Matrice Tarifaire NON AL'!BS962,"0,00"))))</f>
        <v/>
      </c>
      <c r="BF959" t="str">
        <f>+IF($C959="","",IF(' Matrice Tarifaire NON AL'!BY962="","",' Matrice Tarifaire NON AL'!BY962))</f>
        <v/>
      </c>
      <c r="BG959" t="str">
        <f>+IF(C959="","",IF(' Matrice Tarifaire NON AL'!AK962="Composant de Box","999",IF(' Matrice Tarifaire NON AL'!AP962&lt;&gt;"",' Matrice Tarifaire NON AL'!AP962,IF(' Matrice Tarifaire NON AL'!AO962&lt;&gt;"",' Matrice Tarifaire NON AL'!AO962,' Matrice Tarifaire NON AL'!AN962))))</f>
        <v/>
      </c>
    </row>
    <row r="960" spans="1:59" x14ac:dyDescent="0.25">
      <c r="A960" t="str">
        <f>+IF($C960="","",IF(' Matrice Tarifaire NON AL'!N963="","",IF(' Matrice Tarifaire NON AL'!N963=0,"GTIN A 0 - Ne doit pas être mis dans PRE REF",TEXT(' Matrice Tarifaire NON AL'!N963,"00000000000000"))))</f>
        <v/>
      </c>
      <c r="B960" t="str">
        <f>+IF(C960="","",IF(L960=172,4,VLOOKUP(' Matrice Tarifaire NON AL'!AK963,Feuil3!$A$4:$B$14,2,0)))</f>
        <v/>
      </c>
      <c r="C960" t="str">
        <f>+IF(' Matrice Tarifaire NON AL'!O963="","",SUBSTITUTE(' Matrice Tarifaire NON AL'!O963,"CHAR (10)"," "))</f>
        <v/>
      </c>
      <c r="D960" t="str">
        <f>+IF($C960="","",SUBSTITUTE(' Matrice Tarifaire NON AL'!P963,"CHAR (13)"," "))</f>
        <v/>
      </c>
      <c r="E960" t="str">
        <f t="shared" si="43"/>
        <v/>
      </c>
      <c r="F960" t="str">
        <f>+IF($C960="","",IF(' Matrice Tarifaire NON AL'!AX963="","Non",' Matrice Tarifaire NON AL'!AX963))</f>
        <v/>
      </c>
      <c r="G960" t="str">
        <f>+IF($C960="","",IF(' Matrice Tarifaire NON AL'!Q963="DOMEDIA","MDD",IF(' Matrice Tarifaire NON AL'!Q963="APTA","MDD",IF(' Matrice Tarifaire NON AL'!Q963="TOP BUDGET","Premier Prix","MN"))))</f>
        <v/>
      </c>
      <c r="H960" t="str">
        <f>+IF($C960="","",' Matrice Tarifaire NON AL'!Q963)</f>
        <v/>
      </c>
      <c r="K960" t="str">
        <f>+IF($C960="","",' Matrice Tarifaire NON AL'!X963)</f>
        <v/>
      </c>
      <c r="L960" t="str">
        <f>+IF($C960="","",' Matrice Tarifaire NON AL'!X963)</f>
        <v/>
      </c>
      <c r="M960" t="str">
        <f>+IF($C960="","",' Matrice Tarifaire NON AL'!Y963)</f>
        <v/>
      </c>
      <c r="N960" t="str">
        <f>+IF($C960="","",' Matrice Tarifaire NON AL'!Z963)</f>
        <v/>
      </c>
      <c r="P960" t="str">
        <f>+IF(C960="","",IF(' Matrice Tarifaire NON AL'!X963&lt;&gt;168,"Non",""))</f>
        <v/>
      </c>
      <c r="Q960" t="str">
        <f>+IF($C960="","",' Matrice Tarifaire NON AL'!T963)</f>
        <v/>
      </c>
      <c r="R960" t="str">
        <f>+IF($C960="","",IF(' Matrice Tarifaire NON AL'!R963="","",' Matrice Tarifaire NON AL'!R963))</f>
        <v/>
      </c>
      <c r="S960" t="str">
        <f>+IF($C960="","",LEFT(' Matrice Tarifaire NON AL'!W963,1))</f>
        <v/>
      </c>
      <c r="T960" t="str">
        <f>+IF($C960="","",LEFT(' Matrice Tarifaire NON AL'!AY963,3))</f>
        <v/>
      </c>
      <c r="U960" t="str">
        <f t="shared" si="44"/>
        <v/>
      </c>
      <c r="V960" t="str">
        <f>+IF(C960="","",IF(VLOOKUP(' Matrice Tarifaire NON AL'!AK963,Feuil3!A:F,6,0)="Box",IF(' Matrice Tarifaire NON AL'!AL963="Mono-Référence","Homogène",IF(' Matrice Tarifaire NON AL'!AL963="Multi-Références","Panaché","")),IF(' Matrice Tarifaire NON AL'!AK963="A la Pièce","Composant sans Colisage",IF(' Matrice Tarifaire NON AL'!AK963="Composant de Box","Composant sans Colisage","Homogène"))))</f>
        <v/>
      </c>
      <c r="W960" t="str">
        <f>+IF($V960="","",VLOOKUP(' Matrice Tarifaire NON AL'!AK963,Feuil3!$A$4:$E$14,5,0))</f>
        <v/>
      </c>
      <c r="Y960" t="str">
        <f>+IF($V960="","",IF(VLOOKUP(' Matrice Tarifaire NON AL'!$AK963,Feuil3!$A$4:$D$14,4,0)="Palette",' Matrice Tarifaire NON AL'!AN963,""))</f>
        <v/>
      </c>
      <c r="AA960" t="str">
        <f>+IF($V960="","",IF(VLOOKUP(' Matrice Tarifaire NON AL'!$AK963,Feuil3!$A$4:$D$14,4,0)="Colis",' Matrice Tarifaire NON AL'!AN963,""))</f>
        <v/>
      </c>
      <c r="AC960" t="str">
        <f>+IF(V960="","",IF(VLOOKUP(' Matrice Tarifaire NON AL'!AK963,Feuil3!$A$4:$D$14,4,0)="Colis",IF(' Matrice Tarifaire NON AL'!AO963&gt;0,' Matrice Tarifaire NON AL'!AO963,""),""))</f>
        <v/>
      </c>
      <c r="AD960" t="str">
        <f t="shared" si="45"/>
        <v/>
      </c>
      <c r="AE960" t="str">
        <f>+IF(C960="","",' Matrice Tarifaire NON AL'!C963)</f>
        <v/>
      </c>
      <c r="AF960" t="str">
        <f>+IF(C960="","",' Matrice Tarifaire NON AL'!AQ963)</f>
        <v/>
      </c>
      <c r="AH960" t="str">
        <f>+IF(E960="","",' Matrice Tarifaire NON AL'!$U963)</f>
        <v/>
      </c>
      <c r="AI960" t="str">
        <f>+IF(F960="","",IF(' Matrice Tarifaire NON AL'!$V963="","",' Matrice Tarifaire NON AL'!$V963))</f>
        <v/>
      </c>
      <c r="AJ960" t="str">
        <f>+IF($C960="","",IF(' Matrice Tarifaire NON AL'!AZ963="","",' Matrice Tarifaire NON AL'!AZ963))</f>
        <v/>
      </c>
      <c r="AK960" t="str">
        <f>+IF($C960="","",IF(' Matrice Tarifaire NON AL'!BA963="","",' Matrice Tarifaire NON AL'!BA963))</f>
        <v/>
      </c>
      <c r="AL960" t="str">
        <f>+IF($C960="","",IF(' Matrice Tarifaire NON AL'!BB963="","",TEXT(' Matrice Tarifaire NON AL'!BB963,"0,0000")))</f>
        <v/>
      </c>
      <c r="AO960" t="str">
        <f>+IF($C960="","",IF(' Matrice Tarifaire NON AL'!BF963="","",TEXT(' Matrice Tarifaire NON AL'!BF963,"0,0000")))</f>
        <v/>
      </c>
      <c r="AP960" t="str">
        <f>+IF($C960="","",IF(' Matrice Tarifaire NON AL'!BG963="","",TEXT(' Matrice Tarifaire NON AL'!BG963,"0,0000")))</f>
        <v/>
      </c>
      <c r="AQ960" t="str">
        <f>+IF($C960="","",IF(' Matrice Tarifaire NON AL'!BH963="","",TEXT(' Matrice Tarifaire NON AL'!BH963,"0,0000")))</f>
        <v/>
      </c>
      <c r="AR960" t="str">
        <f>+IF($C960="","",IF(' Matrice Tarifaire NON AL'!BI963="","",TEXT(' Matrice Tarifaire NON AL'!BI963,"0,0000")))</f>
        <v/>
      </c>
      <c r="AS960" t="str">
        <f>+IF(C960="","",IF(' Matrice Tarifaire NON AL'!BJ963="","0",IF(' Matrice Tarifaire NON AL'!BJ963="","",' Matrice Tarifaire NON AL'!BJ963)))</f>
        <v/>
      </c>
      <c r="AT960" t="str">
        <f>+IF(C960="","",IF(' Matrice Tarifaire NON AL'!BK963="","",' Matrice Tarifaire NON AL'!$BK$6))</f>
        <v/>
      </c>
      <c r="AU960" t="str">
        <f>+IF(C960="","",IF(' Matrice Tarifaire NON AL'!BK963="","",TEXT(' Matrice Tarifaire NON AL'!BK963,"0,0000")))</f>
        <v/>
      </c>
      <c r="AV960" t="str">
        <f>+IF(C960="","",IF(' Matrice Tarifaire NON AL'!BL963="","",' Matrice Tarifaire NON AL'!$BL$6))</f>
        <v/>
      </c>
      <c r="AW960" t="str">
        <f>+IF(C960="","",IF(' Matrice Tarifaire NON AL'!BL963="","",TEXT(' Matrice Tarifaire NON AL'!BL963,"0,0000")))</f>
        <v/>
      </c>
      <c r="AX960" t="str">
        <f>+IF(C960="","",IF(' Matrice Tarifaire NON AL'!BM963="","",' Matrice Tarifaire NON AL'!$BM$6))</f>
        <v/>
      </c>
      <c r="AY960" t="str">
        <f>+IF(C960="","",IF(' Matrice Tarifaire NON AL'!BM963="","",TEXT(' Matrice Tarifaire NON AL'!BM963,"0,0000")))</f>
        <v/>
      </c>
      <c r="AZ960" t="str">
        <f>+IF(C960="","",IF(' Matrice Tarifaire NON AL'!BN963="","","Taxe DEEE"))</f>
        <v/>
      </c>
      <c r="BA960" t="str">
        <f>+IF(C960="","",IF(' Matrice Tarifaire NON AL'!BN963="","",TEXT(' Matrice Tarifaire NON AL'!BN963,"0,0000")))</f>
        <v/>
      </c>
      <c r="BD960" t="str">
        <f>+IF($C960="","",IF(' Matrice Tarifaire NON AL'!BR963="","",TEXT(' Matrice Tarifaire NON AL'!BR963,"0,000")))</f>
        <v/>
      </c>
      <c r="BE960" t="str">
        <f>+IF($C960="","",IF(' Matrice Tarifaire NON AL'!BS963="","",VALUE(TEXT(' Matrice Tarifaire NON AL'!BS963,"0,00"))))</f>
        <v/>
      </c>
      <c r="BF960" t="str">
        <f>+IF($C960="","",IF(' Matrice Tarifaire NON AL'!BY963="","",' Matrice Tarifaire NON AL'!BY963))</f>
        <v/>
      </c>
      <c r="BG960" t="str">
        <f>+IF(C960="","",IF(' Matrice Tarifaire NON AL'!AK963="Composant de Box","999",IF(' Matrice Tarifaire NON AL'!AP963&lt;&gt;"",' Matrice Tarifaire NON AL'!AP963,IF(' Matrice Tarifaire NON AL'!AO963&lt;&gt;"",' Matrice Tarifaire NON AL'!AO963,' Matrice Tarifaire NON AL'!AN963))))</f>
        <v/>
      </c>
    </row>
    <row r="961" spans="1:59" x14ac:dyDescent="0.25">
      <c r="A961" t="str">
        <f>+IF($C961="","",IF(' Matrice Tarifaire NON AL'!N964="","",IF(' Matrice Tarifaire NON AL'!N964=0,"GTIN A 0 - Ne doit pas être mis dans PRE REF",TEXT(' Matrice Tarifaire NON AL'!N964,"00000000000000"))))</f>
        <v/>
      </c>
      <c r="B961" t="str">
        <f>+IF(C961="","",IF(L961=172,4,VLOOKUP(' Matrice Tarifaire NON AL'!AK964,Feuil3!$A$4:$B$14,2,0)))</f>
        <v/>
      </c>
      <c r="C961" t="str">
        <f>+IF(' Matrice Tarifaire NON AL'!O964="","",SUBSTITUTE(' Matrice Tarifaire NON AL'!O964,"CHAR (10)"," "))</f>
        <v/>
      </c>
      <c r="D961" t="str">
        <f>+IF($C961="","",SUBSTITUTE(' Matrice Tarifaire NON AL'!P964,"CHAR (13)"," "))</f>
        <v/>
      </c>
      <c r="E961" t="str">
        <f t="shared" si="43"/>
        <v/>
      </c>
      <c r="F961" t="str">
        <f>+IF($C961="","",IF(' Matrice Tarifaire NON AL'!AX964="","Non",' Matrice Tarifaire NON AL'!AX964))</f>
        <v/>
      </c>
      <c r="G961" t="str">
        <f>+IF($C961="","",IF(' Matrice Tarifaire NON AL'!Q964="DOMEDIA","MDD",IF(' Matrice Tarifaire NON AL'!Q964="APTA","MDD",IF(' Matrice Tarifaire NON AL'!Q964="TOP BUDGET","Premier Prix","MN"))))</f>
        <v/>
      </c>
      <c r="H961" t="str">
        <f>+IF($C961="","",' Matrice Tarifaire NON AL'!Q964)</f>
        <v/>
      </c>
      <c r="K961" t="str">
        <f>+IF($C961="","",' Matrice Tarifaire NON AL'!X964)</f>
        <v/>
      </c>
      <c r="L961" t="str">
        <f>+IF($C961="","",' Matrice Tarifaire NON AL'!X964)</f>
        <v/>
      </c>
      <c r="M961" t="str">
        <f>+IF($C961="","",' Matrice Tarifaire NON AL'!Y964)</f>
        <v/>
      </c>
      <c r="N961" t="str">
        <f>+IF($C961="","",' Matrice Tarifaire NON AL'!Z964)</f>
        <v/>
      </c>
      <c r="P961" t="str">
        <f>+IF(C961="","",IF(' Matrice Tarifaire NON AL'!X964&lt;&gt;168,"Non",""))</f>
        <v/>
      </c>
      <c r="Q961" t="str">
        <f>+IF($C961="","",' Matrice Tarifaire NON AL'!T964)</f>
        <v/>
      </c>
      <c r="R961" t="str">
        <f>+IF($C961="","",IF(' Matrice Tarifaire NON AL'!R964="","",' Matrice Tarifaire NON AL'!R964))</f>
        <v/>
      </c>
      <c r="S961" t="str">
        <f>+IF($C961="","",LEFT(' Matrice Tarifaire NON AL'!W964,1))</f>
        <v/>
      </c>
      <c r="T961" t="str">
        <f>+IF($C961="","",LEFT(' Matrice Tarifaire NON AL'!AY964,3))</f>
        <v/>
      </c>
      <c r="U961" t="str">
        <f t="shared" si="44"/>
        <v/>
      </c>
      <c r="V961" t="str">
        <f>+IF(C961="","",IF(VLOOKUP(' Matrice Tarifaire NON AL'!AK964,Feuil3!A:F,6,0)="Box",IF(' Matrice Tarifaire NON AL'!AL964="Mono-Référence","Homogène",IF(' Matrice Tarifaire NON AL'!AL964="Multi-Références","Panaché","")),IF(' Matrice Tarifaire NON AL'!AK964="A la Pièce","Composant sans Colisage",IF(' Matrice Tarifaire NON AL'!AK964="Composant de Box","Composant sans Colisage","Homogène"))))</f>
        <v/>
      </c>
      <c r="W961" t="str">
        <f>+IF($V961="","",VLOOKUP(' Matrice Tarifaire NON AL'!AK964,Feuil3!$A$4:$E$14,5,0))</f>
        <v/>
      </c>
      <c r="Y961" t="str">
        <f>+IF($V961="","",IF(VLOOKUP(' Matrice Tarifaire NON AL'!$AK964,Feuil3!$A$4:$D$14,4,0)="Palette",' Matrice Tarifaire NON AL'!AN964,""))</f>
        <v/>
      </c>
      <c r="AA961" t="str">
        <f>+IF($V961="","",IF(VLOOKUP(' Matrice Tarifaire NON AL'!$AK964,Feuil3!$A$4:$D$14,4,0)="Colis",' Matrice Tarifaire NON AL'!AN964,""))</f>
        <v/>
      </c>
      <c r="AC961" t="str">
        <f>+IF(V961="","",IF(VLOOKUP(' Matrice Tarifaire NON AL'!AK964,Feuil3!$A$4:$D$14,4,0)="Colis",IF(' Matrice Tarifaire NON AL'!AO964&gt;0,' Matrice Tarifaire NON AL'!AO964,""),""))</f>
        <v/>
      </c>
      <c r="AD961" t="str">
        <f t="shared" si="45"/>
        <v/>
      </c>
      <c r="AE961" t="str">
        <f>+IF(C961="","",' Matrice Tarifaire NON AL'!C964)</f>
        <v/>
      </c>
      <c r="AF961" t="str">
        <f>+IF(C961="","",' Matrice Tarifaire NON AL'!AQ964)</f>
        <v/>
      </c>
      <c r="AH961" t="str">
        <f>+IF(E961="","",' Matrice Tarifaire NON AL'!$U964)</f>
        <v/>
      </c>
      <c r="AI961" t="str">
        <f>+IF(F961="","",IF(' Matrice Tarifaire NON AL'!$V964="","",' Matrice Tarifaire NON AL'!$V964))</f>
        <v/>
      </c>
      <c r="AJ961" t="str">
        <f>+IF($C961="","",IF(' Matrice Tarifaire NON AL'!AZ964="","",' Matrice Tarifaire NON AL'!AZ964))</f>
        <v/>
      </c>
      <c r="AK961" t="str">
        <f>+IF($C961="","",IF(' Matrice Tarifaire NON AL'!BA964="","",' Matrice Tarifaire NON AL'!BA964))</f>
        <v/>
      </c>
      <c r="AL961" t="str">
        <f>+IF($C961="","",IF(' Matrice Tarifaire NON AL'!BB964="","",TEXT(' Matrice Tarifaire NON AL'!BB964,"0,0000")))</f>
        <v/>
      </c>
      <c r="AO961" t="str">
        <f>+IF($C961="","",IF(' Matrice Tarifaire NON AL'!BF964="","",TEXT(' Matrice Tarifaire NON AL'!BF964,"0,0000")))</f>
        <v/>
      </c>
      <c r="AP961" t="str">
        <f>+IF($C961="","",IF(' Matrice Tarifaire NON AL'!BG964="","",TEXT(' Matrice Tarifaire NON AL'!BG964,"0,0000")))</f>
        <v/>
      </c>
      <c r="AQ961" t="str">
        <f>+IF($C961="","",IF(' Matrice Tarifaire NON AL'!BH964="","",TEXT(' Matrice Tarifaire NON AL'!BH964,"0,0000")))</f>
        <v/>
      </c>
      <c r="AR961" t="str">
        <f>+IF($C961="","",IF(' Matrice Tarifaire NON AL'!BI964="","",TEXT(' Matrice Tarifaire NON AL'!BI964,"0,0000")))</f>
        <v/>
      </c>
      <c r="AS961" t="str">
        <f>+IF(C961="","",IF(' Matrice Tarifaire NON AL'!BJ964="","0",IF(' Matrice Tarifaire NON AL'!BJ964="","",' Matrice Tarifaire NON AL'!BJ964)))</f>
        <v/>
      </c>
      <c r="AT961" t="str">
        <f>+IF(C961="","",IF(' Matrice Tarifaire NON AL'!BK964="","",' Matrice Tarifaire NON AL'!$BK$6))</f>
        <v/>
      </c>
      <c r="AU961" t="str">
        <f>+IF(C961="","",IF(' Matrice Tarifaire NON AL'!BK964="","",TEXT(' Matrice Tarifaire NON AL'!BK964,"0,0000")))</f>
        <v/>
      </c>
      <c r="AV961" t="str">
        <f>+IF(C961="","",IF(' Matrice Tarifaire NON AL'!BL964="","",' Matrice Tarifaire NON AL'!$BL$6))</f>
        <v/>
      </c>
      <c r="AW961" t="str">
        <f>+IF(C961="","",IF(' Matrice Tarifaire NON AL'!BL964="","",TEXT(' Matrice Tarifaire NON AL'!BL964,"0,0000")))</f>
        <v/>
      </c>
      <c r="AX961" t="str">
        <f>+IF(C961="","",IF(' Matrice Tarifaire NON AL'!BM964="","",' Matrice Tarifaire NON AL'!$BM$6))</f>
        <v/>
      </c>
      <c r="AY961" t="str">
        <f>+IF(C961="","",IF(' Matrice Tarifaire NON AL'!BM964="","",TEXT(' Matrice Tarifaire NON AL'!BM964,"0,0000")))</f>
        <v/>
      </c>
      <c r="AZ961" t="str">
        <f>+IF(C961="","",IF(' Matrice Tarifaire NON AL'!BN964="","","Taxe DEEE"))</f>
        <v/>
      </c>
      <c r="BA961" t="str">
        <f>+IF(C961="","",IF(' Matrice Tarifaire NON AL'!BN964="","",TEXT(' Matrice Tarifaire NON AL'!BN964,"0,0000")))</f>
        <v/>
      </c>
      <c r="BD961" t="str">
        <f>+IF($C961="","",IF(' Matrice Tarifaire NON AL'!BR964="","",TEXT(' Matrice Tarifaire NON AL'!BR964,"0,000")))</f>
        <v/>
      </c>
      <c r="BE961" t="str">
        <f>+IF($C961="","",IF(' Matrice Tarifaire NON AL'!BS964="","",VALUE(TEXT(' Matrice Tarifaire NON AL'!BS964,"0,00"))))</f>
        <v/>
      </c>
      <c r="BF961" t="str">
        <f>+IF($C961="","",IF(' Matrice Tarifaire NON AL'!BY964="","",' Matrice Tarifaire NON AL'!BY964))</f>
        <v/>
      </c>
      <c r="BG961" t="str">
        <f>+IF(C961="","",IF(' Matrice Tarifaire NON AL'!AK964="Composant de Box","999",IF(' Matrice Tarifaire NON AL'!AP964&lt;&gt;"",' Matrice Tarifaire NON AL'!AP964,IF(' Matrice Tarifaire NON AL'!AO964&lt;&gt;"",' Matrice Tarifaire NON AL'!AO964,' Matrice Tarifaire NON AL'!AN964))))</f>
        <v/>
      </c>
    </row>
    <row r="962" spans="1:59" x14ac:dyDescent="0.25">
      <c r="A962" t="str">
        <f>+IF($C962="","",IF(' Matrice Tarifaire NON AL'!N965="","",IF(' Matrice Tarifaire NON AL'!N965=0,"GTIN A 0 - Ne doit pas être mis dans PRE REF",TEXT(' Matrice Tarifaire NON AL'!N965,"00000000000000"))))</f>
        <v/>
      </c>
      <c r="B962" t="str">
        <f>+IF(C962="","",IF(L962=172,4,VLOOKUP(' Matrice Tarifaire NON AL'!AK965,Feuil3!$A$4:$B$14,2,0)))</f>
        <v/>
      </c>
      <c r="C962" t="str">
        <f>+IF(' Matrice Tarifaire NON AL'!O965="","",SUBSTITUTE(' Matrice Tarifaire NON AL'!O965,"CHAR (10)"," "))</f>
        <v/>
      </c>
      <c r="D962" t="str">
        <f>+IF($C962="","",SUBSTITUTE(' Matrice Tarifaire NON AL'!P965,"CHAR (13)"," "))</f>
        <v/>
      </c>
      <c r="E962" t="str">
        <f t="shared" si="43"/>
        <v/>
      </c>
      <c r="F962" t="str">
        <f>+IF($C962="","",IF(' Matrice Tarifaire NON AL'!AX965="","Non",' Matrice Tarifaire NON AL'!AX965))</f>
        <v/>
      </c>
      <c r="G962" t="str">
        <f>+IF($C962="","",IF(' Matrice Tarifaire NON AL'!Q965="DOMEDIA","MDD",IF(' Matrice Tarifaire NON AL'!Q965="APTA","MDD",IF(' Matrice Tarifaire NON AL'!Q965="TOP BUDGET","Premier Prix","MN"))))</f>
        <v/>
      </c>
      <c r="H962" t="str">
        <f>+IF($C962="","",' Matrice Tarifaire NON AL'!Q965)</f>
        <v/>
      </c>
      <c r="K962" t="str">
        <f>+IF($C962="","",' Matrice Tarifaire NON AL'!X965)</f>
        <v/>
      </c>
      <c r="L962" t="str">
        <f>+IF($C962="","",' Matrice Tarifaire NON AL'!X965)</f>
        <v/>
      </c>
      <c r="M962" t="str">
        <f>+IF($C962="","",' Matrice Tarifaire NON AL'!Y965)</f>
        <v/>
      </c>
      <c r="N962" t="str">
        <f>+IF($C962="","",' Matrice Tarifaire NON AL'!Z965)</f>
        <v/>
      </c>
      <c r="P962" t="str">
        <f>+IF(C962="","",IF(' Matrice Tarifaire NON AL'!X965&lt;&gt;168,"Non",""))</f>
        <v/>
      </c>
      <c r="Q962" t="str">
        <f>+IF($C962="","",' Matrice Tarifaire NON AL'!T965)</f>
        <v/>
      </c>
      <c r="R962" t="str">
        <f>+IF($C962="","",IF(' Matrice Tarifaire NON AL'!R965="","",' Matrice Tarifaire NON AL'!R965))</f>
        <v/>
      </c>
      <c r="S962" t="str">
        <f>+IF($C962="","",LEFT(' Matrice Tarifaire NON AL'!W965,1))</f>
        <v/>
      </c>
      <c r="T962" t="str">
        <f>+IF($C962="","",LEFT(' Matrice Tarifaire NON AL'!AY965,3))</f>
        <v/>
      </c>
      <c r="U962" t="str">
        <f t="shared" si="44"/>
        <v/>
      </c>
      <c r="V962" t="str">
        <f>+IF(C962="","",IF(VLOOKUP(' Matrice Tarifaire NON AL'!AK965,Feuil3!A:F,6,0)="Box",IF(' Matrice Tarifaire NON AL'!AL965="Mono-Référence","Homogène",IF(' Matrice Tarifaire NON AL'!AL965="Multi-Références","Panaché","")),IF(' Matrice Tarifaire NON AL'!AK965="A la Pièce","Composant sans Colisage",IF(' Matrice Tarifaire NON AL'!AK965="Composant de Box","Composant sans Colisage","Homogène"))))</f>
        <v/>
      </c>
      <c r="W962" t="str">
        <f>+IF($V962="","",VLOOKUP(' Matrice Tarifaire NON AL'!AK965,Feuil3!$A$4:$E$14,5,0))</f>
        <v/>
      </c>
      <c r="Y962" t="str">
        <f>+IF($V962="","",IF(VLOOKUP(' Matrice Tarifaire NON AL'!$AK965,Feuil3!$A$4:$D$14,4,0)="Palette",' Matrice Tarifaire NON AL'!AN965,""))</f>
        <v/>
      </c>
      <c r="AA962" t="str">
        <f>+IF($V962="","",IF(VLOOKUP(' Matrice Tarifaire NON AL'!$AK965,Feuil3!$A$4:$D$14,4,0)="Colis",' Matrice Tarifaire NON AL'!AN965,""))</f>
        <v/>
      </c>
      <c r="AC962" t="str">
        <f>+IF(V962="","",IF(VLOOKUP(' Matrice Tarifaire NON AL'!AK965,Feuil3!$A$4:$D$14,4,0)="Colis",IF(' Matrice Tarifaire NON AL'!AO965&gt;0,' Matrice Tarifaire NON AL'!AO965,""),""))</f>
        <v/>
      </c>
      <c r="AD962" t="str">
        <f t="shared" si="45"/>
        <v/>
      </c>
      <c r="AE962" t="str">
        <f>+IF(C962="","",' Matrice Tarifaire NON AL'!C965)</f>
        <v/>
      </c>
      <c r="AF962" t="str">
        <f>+IF(C962="","",' Matrice Tarifaire NON AL'!AQ965)</f>
        <v/>
      </c>
      <c r="AH962" t="str">
        <f>+IF(E962="","",' Matrice Tarifaire NON AL'!$U965)</f>
        <v/>
      </c>
      <c r="AI962" t="str">
        <f>+IF(F962="","",IF(' Matrice Tarifaire NON AL'!$V965="","",' Matrice Tarifaire NON AL'!$V965))</f>
        <v/>
      </c>
      <c r="AJ962" t="str">
        <f>+IF($C962="","",IF(' Matrice Tarifaire NON AL'!AZ965="","",' Matrice Tarifaire NON AL'!AZ965))</f>
        <v/>
      </c>
      <c r="AK962" t="str">
        <f>+IF($C962="","",IF(' Matrice Tarifaire NON AL'!BA965="","",' Matrice Tarifaire NON AL'!BA965))</f>
        <v/>
      </c>
      <c r="AL962" t="str">
        <f>+IF($C962="","",IF(' Matrice Tarifaire NON AL'!BB965="","",TEXT(' Matrice Tarifaire NON AL'!BB965,"0,0000")))</f>
        <v/>
      </c>
      <c r="AO962" t="str">
        <f>+IF($C962="","",IF(' Matrice Tarifaire NON AL'!BF965="","",TEXT(' Matrice Tarifaire NON AL'!BF965,"0,0000")))</f>
        <v/>
      </c>
      <c r="AP962" t="str">
        <f>+IF($C962="","",IF(' Matrice Tarifaire NON AL'!BG965="","",TEXT(' Matrice Tarifaire NON AL'!BG965,"0,0000")))</f>
        <v/>
      </c>
      <c r="AQ962" t="str">
        <f>+IF($C962="","",IF(' Matrice Tarifaire NON AL'!BH965="","",TEXT(' Matrice Tarifaire NON AL'!BH965,"0,0000")))</f>
        <v/>
      </c>
      <c r="AR962" t="str">
        <f>+IF($C962="","",IF(' Matrice Tarifaire NON AL'!BI965="","",TEXT(' Matrice Tarifaire NON AL'!BI965,"0,0000")))</f>
        <v/>
      </c>
      <c r="AS962" t="str">
        <f>+IF(C962="","",IF(' Matrice Tarifaire NON AL'!BJ965="","0",IF(' Matrice Tarifaire NON AL'!BJ965="","",' Matrice Tarifaire NON AL'!BJ965)))</f>
        <v/>
      </c>
      <c r="AT962" t="str">
        <f>+IF(C962="","",IF(' Matrice Tarifaire NON AL'!BK965="","",' Matrice Tarifaire NON AL'!$BK$6))</f>
        <v/>
      </c>
      <c r="AU962" t="str">
        <f>+IF(C962="","",IF(' Matrice Tarifaire NON AL'!BK965="","",TEXT(' Matrice Tarifaire NON AL'!BK965,"0,0000")))</f>
        <v/>
      </c>
      <c r="AV962" t="str">
        <f>+IF(C962="","",IF(' Matrice Tarifaire NON AL'!BL965="","",' Matrice Tarifaire NON AL'!$BL$6))</f>
        <v/>
      </c>
      <c r="AW962" t="str">
        <f>+IF(C962="","",IF(' Matrice Tarifaire NON AL'!BL965="","",TEXT(' Matrice Tarifaire NON AL'!BL965,"0,0000")))</f>
        <v/>
      </c>
      <c r="AX962" t="str">
        <f>+IF(C962="","",IF(' Matrice Tarifaire NON AL'!BM965="","",' Matrice Tarifaire NON AL'!$BM$6))</f>
        <v/>
      </c>
      <c r="AY962" t="str">
        <f>+IF(C962="","",IF(' Matrice Tarifaire NON AL'!BM965="","",TEXT(' Matrice Tarifaire NON AL'!BM965,"0,0000")))</f>
        <v/>
      </c>
      <c r="AZ962" t="str">
        <f>+IF(C962="","",IF(' Matrice Tarifaire NON AL'!BN965="","","Taxe DEEE"))</f>
        <v/>
      </c>
      <c r="BA962" t="str">
        <f>+IF(C962="","",IF(' Matrice Tarifaire NON AL'!BN965="","",TEXT(' Matrice Tarifaire NON AL'!BN965,"0,0000")))</f>
        <v/>
      </c>
      <c r="BD962" t="str">
        <f>+IF($C962="","",IF(' Matrice Tarifaire NON AL'!BR965="","",TEXT(' Matrice Tarifaire NON AL'!BR965,"0,000")))</f>
        <v/>
      </c>
      <c r="BE962" t="str">
        <f>+IF($C962="","",IF(' Matrice Tarifaire NON AL'!BS965="","",VALUE(TEXT(' Matrice Tarifaire NON AL'!BS965,"0,00"))))</f>
        <v/>
      </c>
      <c r="BF962" t="str">
        <f>+IF($C962="","",IF(' Matrice Tarifaire NON AL'!BY965="","",' Matrice Tarifaire NON AL'!BY965))</f>
        <v/>
      </c>
      <c r="BG962" t="str">
        <f>+IF(C962="","",IF(' Matrice Tarifaire NON AL'!AK965="Composant de Box","999",IF(' Matrice Tarifaire NON AL'!AP965&lt;&gt;"",' Matrice Tarifaire NON AL'!AP965,IF(' Matrice Tarifaire NON AL'!AO965&lt;&gt;"",' Matrice Tarifaire NON AL'!AO965,' Matrice Tarifaire NON AL'!AN965))))</f>
        <v/>
      </c>
    </row>
    <row r="963" spans="1:59" x14ac:dyDescent="0.25">
      <c r="A963" t="str">
        <f>+IF($C963="","",IF(' Matrice Tarifaire NON AL'!N966="","",IF(' Matrice Tarifaire NON AL'!N966=0,"GTIN A 0 - Ne doit pas être mis dans PRE REF",TEXT(' Matrice Tarifaire NON AL'!N966,"00000000000000"))))</f>
        <v/>
      </c>
      <c r="B963" t="str">
        <f>+IF(C963="","",IF(L963=172,4,VLOOKUP(' Matrice Tarifaire NON AL'!AK966,Feuil3!$A$4:$B$14,2,0)))</f>
        <v/>
      </c>
      <c r="C963" t="str">
        <f>+IF(' Matrice Tarifaire NON AL'!O966="","",SUBSTITUTE(' Matrice Tarifaire NON AL'!O966,"CHAR (10)"," "))</f>
        <v/>
      </c>
      <c r="D963" t="str">
        <f>+IF($C963="","",SUBSTITUTE(' Matrice Tarifaire NON AL'!P966,"CHAR (13)"," "))</f>
        <v/>
      </c>
      <c r="E963" t="str">
        <f t="shared" si="43"/>
        <v/>
      </c>
      <c r="F963" t="str">
        <f>+IF($C963="","",IF(' Matrice Tarifaire NON AL'!AX966="","Non",' Matrice Tarifaire NON AL'!AX966))</f>
        <v/>
      </c>
      <c r="G963" t="str">
        <f>+IF($C963="","",IF(' Matrice Tarifaire NON AL'!Q966="DOMEDIA","MDD",IF(' Matrice Tarifaire NON AL'!Q966="APTA","MDD",IF(' Matrice Tarifaire NON AL'!Q966="TOP BUDGET","Premier Prix","MN"))))</f>
        <v/>
      </c>
      <c r="H963" t="str">
        <f>+IF($C963="","",' Matrice Tarifaire NON AL'!Q966)</f>
        <v/>
      </c>
      <c r="K963" t="str">
        <f>+IF($C963="","",' Matrice Tarifaire NON AL'!X966)</f>
        <v/>
      </c>
      <c r="L963" t="str">
        <f>+IF($C963="","",' Matrice Tarifaire NON AL'!X966)</f>
        <v/>
      </c>
      <c r="M963" t="str">
        <f>+IF($C963="","",' Matrice Tarifaire NON AL'!Y966)</f>
        <v/>
      </c>
      <c r="N963" t="str">
        <f>+IF($C963="","",' Matrice Tarifaire NON AL'!Z966)</f>
        <v/>
      </c>
      <c r="P963" t="str">
        <f>+IF(C963="","",IF(' Matrice Tarifaire NON AL'!X966&lt;&gt;168,"Non",""))</f>
        <v/>
      </c>
      <c r="Q963" t="str">
        <f>+IF($C963="","",' Matrice Tarifaire NON AL'!T966)</f>
        <v/>
      </c>
      <c r="R963" t="str">
        <f>+IF($C963="","",IF(' Matrice Tarifaire NON AL'!R966="","",' Matrice Tarifaire NON AL'!R966))</f>
        <v/>
      </c>
      <c r="S963" t="str">
        <f>+IF($C963="","",LEFT(' Matrice Tarifaire NON AL'!W966,1))</f>
        <v/>
      </c>
      <c r="T963" t="str">
        <f>+IF($C963="","",LEFT(' Matrice Tarifaire NON AL'!AY966,3))</f>
        <v/>
      </c>
      <c r="U963" t="str">
        <f t="shared" si="44"/>
        <v/>
      </c>
      <c r="V963" t="str">
        <f>+IF(C963="","",IF(VLOOKUP(' Matrice Tarifaire NON AL'!AK966,Feuil3!A:F,6,0)="Box",IF(' Matrice Tarifaire NON AL'!AL966="Mono-Référence","Homogène",IF(' Matrice Tarifaire NON AL'!AL966="Multi-Références","Panaché","")),IF(' Matrice Tarifaire NON AL'!AK966="A la Pièce","Composant sans Colisage",IF(' Matrice Tarifaire NON AL'!AK966="Composant de Box","Composant sans Colisage","Homogène"))))</f>
        <v/>
      </c>
      <c r="W963" t="str">
        <f>+IF($V963="","",VLOOKUP(' Matrice Tarifaire NON AL'!AK966,Feuil3!$A$4:$E$14,5,0))</f>
        <v/>
      </c>
      <c r="Y963" t="str">
        <f>+IF($V963="","",IF(VLOOKUP(' Matrice Tarifaire NON AL'!$AK966,Feuil3!$A$4:$D$14,4,0)="Palette",' Matrice Tarifaire NON AL'!AN966,""))</f>
        <v/>
      </c>
      <c r="AA963" t="str">
        <f>+IF($V963="","",IF(VLOOKUP(' Matrice Tarifaire NON AL'!$AK966,Feuil3!$A$4:$D$14,4,0)="Colis",' Matrice Tarifaire NON AL'!AN966,""))</f>
        <v/>
      </c>
      <c r="AC963" t="str">
        <f>+IF(V963="","",IF(VLOOKUP(' Matrice Tarifaire NON AL'!AK966,Feuil3!$A$4:$D$14,4,0)="Colis",IF(' Matrice Tarifaire NON AL'!AO966&gt;0,' Matrice Tarifaire NON AL'!AO966,""),""))</f>
        <v/>
      </c>
      <c r="AD963" t="str">
        <f t="shared" si="45"/>
        <v/>
      </c>
      <c r="AE963" t="str">
        <f>+IF(C963="","",' Matrice Tarifaire NON AL'!C966)</f>
        <v/>
      </c>
      <c r="AF963" t="str">
        <f>+IF(C963="","",' Matrice Tarifaire NON AL'!AQ966)</f>
        <v/>
      </c>
      <c r="AH963" t="str">
        <f>+IF(E963="","",' Matrice Tarifaire NON AL'!$U966)</f>
        <v/>
      </c>
      <c r="AI963" t="str">
        <f>+IF(F963="","",IF(' Matrice Tarifaire NON AL'!$V966="","",' Matrice Tarifaire NON AL'!$V966))</f>
        <v/>
      </c>
      <c r="AJ963" t="str">
        <f>+IF($C963="","",IF(' Matrice Tarifaire NON AL'!AZ966="","",' Matrice Tarifaire NON AL'!AZ966))</f>
        <v/>
      </c>
      <c r="AK963" t="str">
        <f>+IF($C963="","",IF(' Matrice Tarifaire NON AL'!BA966="","",' Matrice Tarifaire NON AL'!BA966))</f>
        <v/>
      </c>
      <c r="AL963" t="str">
        <f>+IF($C963="","",IF(' Matrice Tarifaire NON AL'!BB966="","",TEXT(' Matrice Tarifaire NON AL'!BB966,"0,0000")))</f>
        <v/>
      </c>
      <c r="AO963" t="str">
        <f>+IF($C963="","",IF(' Matrice Tarifaire NON AL'!BF966="","",TEXT(' Matrice Tarifaire NON AL'!BF966,"0,0000")))</f>
        <v/>
      </c>
      <c r="AP963" t="str">
        <f>+IF($C963="","",IF(' Matrice Tarifaire NON AL'!BG966="","",TEXT(' Matrice Tarifaire NON AL'!BG966,"0,0000")))</f>
        <v/>
      </c>
      <c r="AQ963" t="str">
        <f>+IF($C963="","",IF(' Matrice Tarifaire NON AL'!BH966="","",TEXT(' Matrice Tarifaire NON AL'!BH966,"0,0000")))</f>
        <v/>
      </c>
      <c r="AR963" t="str">
        <f>+IF($C963="","",IF(' Matrice Tarifaire NON AL'!BI966="","",TEXT(' Matrice Tarifaire NON AL'!BI966,"0,0000")))</f>
        <v/>
      </c>
      <c r="AS963" t="str">
        <f>+IF(C963="","",IF(' Matrice Tarifaire NON AL'!BJ966="","0",IF(' Matrice Tarifaire NON AL'!BJ966="","",' Matrice Tarifaire NON AL'!BJ966)))</f>
        <v/>
      </c>
      <c r="AT963" t="str">
        <f>+IF(C963="","",IF(' Matrice Tarifaire NON AL'!BK966="","",' Matrice Tarifaire NON AL'!$BK$6))</f>
        <v/>
      </c>
      <c r="AU963" t="str">
        <f>+IF(C963="","",IF(' Matrice Tarifaire NON AL'!BK966="","",TEXT(' Matrice Tarifaire NON AL'!BK966,"0,0000")))</f>
        <v/>
      </c>
      <c r="AV963" t="str">
        <f>+IF(C963="","",IF(' Matrice Tarifaire NON AL'!BL966="","",' Matrice Tarifaire NON AL'!$BL$6))</f>
        <v/>
      </c>
      <c r="AW963" t="str">
        <f>+IF(C963="","",IF(' Matrice Tarifaire NON AL'!BL966="","",TEXT(' Matrice Tarifaire NON AL'!BL966,"0,0000")))</f>
        <v/>
      </c>
      <c r="AX963" t="str">
        <f>+IF(C963="","",IF(' Matrice Tarifaire NON AL'!BM966="","",' Matrice Tarifaire NON AL'!$BM$6))</f>
        <v/>
      </c>
      <c r="AY963" t="str">
        <f>+IF(C963="","",IF(' Matrice Tarifaire NON AL'!BM966="","",TEXT(' Matrice Tarifaire NON AL'!BM966,"0,0000")))</f>
        <v/>
      </c>
      <c r="AZ963" t="str">
        <f>+IF(C963="","",IF(' Matrice Tarifaire NON AL'!BN966="","","Taxe DEEE"))</f>
        <v/>
      </c>
      <c r="BA963" t="str">
        <f>+IF(C963="","",IF(' Matrice Tarifaire NON AL'!BN966="","",TEXT(' Matrice Tarifaire NON AL'!BN966,"0,0000")))</f>
        <v/>
      </c>
      <c r="BD963" t="str">
        <f>+IF($C963="","",IF(' Matrice Tarifaire NON AL'!BR966="","",TEXT(' Matrice Tarifaire NON AL'!BR966,"0,000")))</f>
        <v/>
      </c>
      <c r="BE963" t="str">
        <f>+IF($C963="","",IF(' Matrice Tarifaire NON AL'!BS966="","",VALUE(TEXT(' Matrice Tarifaire NON AL'!BS966,"0,00"))))</f>
        <v/>
      </c>
      <c r="BF963" t="str">
        <f>+IF($C963="","",IF(' Matrice Tarifaire NON AL'!BY966="","",' Matrice Tarifaire NON AL'!BY966))</f>
        <v/>
      </c>
      <c r="BG963" t="str">
        <f>+IF(C963="","",IF(' Matrice Tarifaire NON AL'!AK966="Composant de Box","999",IF(' Matrice Tarifaire NON AL'!AP966&lt;&gt;"",' Matrice Tarifaire NON AL'!AP966,IF(' Matrice Tarifaire NON AL'!AO966&lt;&gt;"",' Matrice Tarifaire NON AL'!AO966,' Matrice Tarifaire NON AL'!AN966))))</f>
        <v/>
      </c>
    </row>
    <row r="964" spans="1:59" x14ac:dyDescent="0.25">
      <c r="A964" t="str">
        <f>+IF($C964="","",IF(' Matrice Tarifaire NON AL'!N967="","",IF(' Matrice Tarifaire NON AL'!N967=0,"GTIN A 0 - Ne doit pas être mis dans PRE REF",TEXT(' Matrice Tarifaire NON AL'!N967,"00000000000000"))))</f>
        <v/>
      </c>
      <c r="B964" t="str">
        <f>+IF(C964="","",IF(L964=172,4,VLOOKUP(' Matrice Tarifaire NON AL'!AK967,Feuil3!$A$4:$B$14,2,0)))</f>
        <v/>
      </c>
      <c r="C964" t="str">
        <f>+IF(' Matrice Tarifaire NON AL'!O967="","",SUBSTITUTE(' Matrice Tarifaire NON AL'!O967,"CHAR (10)"," "))</f>
        <v/>
      </c>
      <c r="D964" t="str">
        <f>+IF($C964="","",SUBSTITUTE(' Matrice Tarifaire NON AL'!P967,"CHAR (13)"," "))</f>
        <v/>
      </c>
      <c r="E964" t="str">
        <f t="shared" si="43"/>
        <v/>
      </c>
      <c r="F964" t="str">
        <f>+IF($C964="","",IF(' Matrice Tarifaire NON AL'!AX967="","Non",' Matrice Tarifaire NON AL'!AX967))</f>
        <v/>
      </c>
      <c r="G964" t="str">
        <f>+IF($C964="","",IF(' Matrice Tarifaire NON AL'!Q967="DOMEDIA","MDD",IF(' Matrice Tarifaire NON AL'!Q967="APTA","MDD",IF(' Matrice Tarifaire NON AL'!Q967="TOP BUDGET","Premier Prix","MN"))))</f>
        <v/>
      </c>
      <c r="H964" t="str">
        <f>+IF($C964="","",' Matrice Tarifaire NON AL'!Q967)</f>
        <v/>
      </c>
      <c r="K964" t="str">
        <f>+IF($C964="","",' Matrice Tarifaire NON AL'!X967)</f>
        <v/>
      </c>
      <c r="L964" t="str">
        <f>+IF($C964="","",' Matrice Tarifaire NON AL'!X967)</f>
        <v/>
      </c>
      <c r="M964" t="str">
        <f>+IF($C964="","",' Matrice Tarifaire NON AL'!Y967)</f>
        <v/>
      </c>
      <c r="N964" t="str">
        <f>+IF($C964="","",' Matrice Tarifaire NON AL'!Z967)</f>
        <v/>
      </c>
      <c r="P964" t="str">
        <f>+IF(C964="","",IF(' Matrice Tarifaire NON AL'!X967&lt;&gt;168,"Non",""))</f>
        <v/>
      </c>
      <c r="Q964" t="str">
        <f>+IF($C964="","",' Matrice Tarifaire NON AL'!T967)</f>
        <v/>
      </c>
      <c r="R964" t="str">
        <f>+IF($C964="","",IF(' Matrice Tarifaire NON AL'!R967="","",' Matrice Tarifaire NON AL'!R967))</f>
        <v/>
      </c>
      <c r="S964" t="str">
        <f>+IF($C964="","",LEFT(' Matrice Tarifaire NON AL'!W967,1))</f>
        <v/>
      </c>
      <c r="T964" t="str">
        <f>+IF($C964="","",LEFT(' Matrice Tarifaire NON AL'!AY967,3))</f>
        <v/>
      </c>
      <c r="U964" t="str">
        <f t="shared" si="44"/>
        <v/>
      </c>
      <c r="V964" t="str">
        <f>+IF(C964="","",IF(VLOOKUP(' Matrice Tarifaire NON AL'!AK967,Feuil3!A:F,6,0)="Box",IF(' Matrice Tarifaire NON AL'!AL967="Mono-Référence","Homogène",IF(' Matrice Tarifaire NON AL'!AL967="Multi-Références","Panaché","")),IF(' Matrice Tarifaire NON AL'!AK967="A la Pièce","Composant sans Colisage",IF(' Matrice Tarifaire NON AL'!AK967="Composant de Box","Composant sans Colisage","Homogène"))))</f>
        <v/>
      </c>
      <c r="W964" t="str">
        <f>+IF($V964="","",VLOOKUP(' Matrice Tarifaire NON AL'!AK967,Feuil3!$A$4:$E$14,5,0))</f>
        <v/>
      </c>
      <c r="Y964" t="str">
        <f>+IF($V964="","",IF(VLOOKUP(' Matrice Tarifaire NON AL'!$AK967,Feuil3!$A$4:$D$14,4,0)="Palette",' Matrice Tarifaire NON AL'!AN967,""))</f>
        <v/>
      </c>
      <c r="AA964" t="str">
        <f>+IF($V964="","",IF(VLOOKUP(' Matrice Tarifaire NON AL'!$AK967,Feuil3!$A$4:$D$14,4,0)="Colis",' Matrice Tarifaire NON AL'!AN967,""))</f>
        <v/>
      </c>
      <c r="AC964" t="str">
        <f>+IF(V964="","",IF(VLOOKUP(' Matrice Tarifaire NON AL'!AK967,Feuil3!$A$4:$D$14,4,0)="Colis",IF(' Matrice Tarifaire NON AL'!AO967&gt;0,' Matrice Tarifaire NON AL'!AO967,""),""))</f>
        <v/>
      </c>
      <c r="AD964" t="str">
        <f t="shared" si="45"/>
        <v/>
      </c>
      <c r="AE964" t="str">
        <f>+IF(C964="","",' Matrice Tarifaire NON AL'!C967)</f>
        <v/>
      </c>
      <c r="AF964" t="str">
        <f>+IF(C964="","",' Matrice Tarifaire NON AL'!AQ967)</f>
        <v/>
      </c>
      <c r="AH964" t="str">
        <f>+IF(E964="","",' Matrice Tarifaire NON AL'!$U967)</f>
        <v/>
      </c>
      <c r="AI964" t="str">
        <f>+IF(F964="","",IF(' Matrice Tarifaire NON AL'!$V967="","",' Matrice Tarifaire NON AL'!$V967))</f>
        <v/>
      </c>
      <c r="AJ964" t="str">
        <f>+IF($C964="","",IF(' Matrice Tarifaire NON AL'!AZ967="","",' Matrice Tarifaire NON AL'!AZ967))</f>
        <v/>
      </c>
      <c r="AK964" t="str">
        <f>+IF($C964="","",IF(' Matrice Tarifaire NON AL'!BA967="","",' Matrice Tarifaire NON AL'!BA967))</f>
        <v/>
      </c>
      <c r="AL964" t="str">
        <f>+IF($C964="","",IF(' Matrice Tarifaire NON AL'!BB967="","",TEXT(' Matrice Tarifaire NON AL'!BB967,"0,0000")))</f>
        <v/>
      </c>
      <c r="AO964" t="str">
        <f>+IF($C964="","",IF(' Matrice Tarifaire NON AL'!BF967="","",TEXT(' Matrice Tarifaire NON AL'!BF967,"0,0000")))</f>
        <v/>
      </c>
      <c r="AP964" t="str">
        <f>+IF($C964="","",IF(' Matrice Tarifaire NON AL'!BG967="","",TEXT(' Matrice Tarifaire NON AL'!BG967,"0,0000")))</f>
        <v/>
      </c>
      <c r="AQ964" t="str">
        <f>+IF($C964="","",IF(' Matrice Tarifaire NON AL'!BH967="","",TEXT(' Matrice Tarifaire NON AL'!BH967,"0,0000")))</f>
        <v/>
      </c>
      <c r="AR964" t="str">
        <f>+IF($C964="","",IF(' Matrice Tarifaire NON AL'!BI967="","",TEXT(' Matrice Tarifaire NON AL'!BI967,"0,0000")))</f>
        <v/>
      </c>
      <c r="AS964" t="str">
        <f>+IF(C964="","",IF(' Matrice Tarifaire NON AL'!BJ967="","0",IF(' Matrice Tarifaire NON AL'!BJ967="","",' Matrice Tarifaire NON AL'!BJ967)))</f>
        <v/>
      </c>
      <c r="AT964" t="str">
        <f>+IF(C964="","",IF(' Matrice Tarifaire NON AL'!BK967="","",' Matrice Tarifaire NON AL'!$BK$6))</f>
        <v/>
      </c>
      <c r="AU964" t="str">
        <f>+IF(C964="","",IF(' Matrice Tarifaire NON AL'!BK967="","",TEXT(' Matrice Tarifaire NON AL'!BK967,"0,0000")))</f>
        <v/>
      </c>
      <c r="AV964" t="str">
        <f>+IF(C964="","",IF(' Matrice Tarifaire NON AL'!BL967="","",' Matrice Tarifaire NON AL'!$BL$6))</f>
        <v/>
      </c>
      <c r="AW964" t="str">
        <f>+IF(C964="","",IF(' Matrice Tarifaire NON AL'!BL967="","",TEXT(' Matrice Tarifaire NON AL'!BL967,"0,0000")))</f>
        <v/>
      </c>
      <c r="AX964" t="str">
        <f>+IF(C964="","",IF(' Matrice Tarifaire NON AL'!BM967="","",' Matrice Tarifaire NON AL'!$BM$6))</f>
        <v/>
      </c>
      <c r="AY964" t="str">
        <f>+IF(C964="","",IF(' Matrice Tarifaire NON AL'!BM967="","",TEXT(' Matrice Tarifaire NON AL'!BM967,"0,0000")))</f>
        <v/>
      </c>
      <c r="AZ964" t="str">
        <f>+IF(C964="","",IF(' Matrice Tarifaire NON AL'!BN967="","","Taxe DEEE"))</f>
        <v/>
      </c>
      <c r="BA964" t="str">
        <f>+IF(C964="","",IF(' Matrice Tarifaire NON AL'!BN967="","",TEXT(' Matrice Tarifaire NON AL'!BN967,"0,0000")))</f>
        <v/>
      </c>
      <c r="BD964" t="str">
        <f>+IF($C964="","",IF(' Matrice Tarifaire NON AL'!BR967="","",TEXT(' Matrice Tarifaire NON AL'!BR967,"0,000")))</f>
        <v/>
      </c>
      <c r="BE964" t="str">
        <f>+IF($C964="","",IF(' Matrice Tarifaire NON AL'!BS967="","",VALUE(TEXT(' Matrice Tarifaire NON AL'!BS967,"0,00"))))</f>
        <v/>
      </c>
      <c r="BF964" t="str">
        <f>+IF($C964="","",IF(' Matrice Tarifaire NON AL'!BY967="","",' Matrice Tarifaire NON AL'!BY967))</f>
        <v/>
      </c>
      <c r="BG964" t="str">
        <f>+IF(C964="","",IF(' Matrice Tarifaire NON AL'!AK967="Composant de Box","999",IF(' Matrice Tarifaire NON AL'!AP967&lt;&gt;"",' Matrice Tarifaire NON AL'!AP967,IF(' Matrice Tarifaire NON AL'!AO967&lt;&gt;"",' Matrice Tarifaire NON AL'!AO967,' Matrice Tarifaire NON AL'!AN967))))</f>
        <v/>
      </c>
    </row>
    <row r="965" spans="1:59" x14ac:dyDescent="0.25">
      <c r="A965" t="str">
        <f>+IF($C965="","",IF(' Matrice Tarifaire NON AL'!N968="","",IF(' Matrice Tarifaire NON AL'!N968=0,"GTIN A 0 - Ne doit pas être mis dans PRE REF",TEXT(' Matrice Tarifaire NON AL'!N968,"00000000000000"))))</f>
        <v/>
      </c>
      <c r="B965" t="str">
        <f>+IF(C965="","",IF(L965=172,4,VLOOKUP(' Matrice Tarifaire NON AL'!AK968,Feuil3!$A$4:$B$14,2,0)))</f>
        <v/>
      </c>
      <c r="C965" t="str">
        <f>+IF(' Matrice Tarifaire NON AL'!O968="","",SUBSTITUTE(' Matrice Tarifaire NON AL'!O968,"CHAR (10)"," "))</f>
        <v/>
      </c>
      <c r="D965" t="str">
        <f>+IF($C965="","",SUBSTITUTE(' Matrice Tarifaire NON AL'!P968,"CHAR (13)"," "))</f>
        <v/>
      </c>
      <c r="E965" t="str">
        <f t="shared" ref="E965:E1000" si="46">+IF($C965="","",LEFT(D965,25))</f>
        <v/>
      </c>
      <c r="F965" t="str">
        <f>+IF($C965="","",IF(' Matrice Tarifaire NON AL'!AX968="","Non",' Matrice Tarifaire NON AL'!AX968))</f>
        <v/>
      </c>
      <c r="G965" t="str">
        <f>+IF($C965="","",IF(' Matrice Tarifaire NON AL'!Q968="DOMEDIA","MDD",IF(' Matrice Tarifaire NON AL'!Q968="APTA","MDD",IF(' Matrice Tarifaire NON AL'!Q968="TOP BUDGET","Premier Prix","MN"))))</f>
        <v/>
      </c>
      <c r="H965" t="str">
        <f>+IF($C965="","",' Matrice Tarifaire NON AL'!Q968)</f>
        <v/>
      </c>
      <c r="K965" t="str">
        <f>+IF($C965="","",' Matrice Tarifaire NON AL'!X968)</f>
        <v/>
      </c>
      <c r="L965" t="str">
        <f>+IF($C965="","",' Matrice Tarifaire NON AL'!X968)</f>
        <v/>
      </c>
      <c r="M965" t="str">
        <f>+IF($C965="","",' Matrice Tarifaire NON AL'!Y968)</f>
        <v/>
      </c>
      <c r="N965" t="str">
        <f>+IF($C965="","",' Matrice Tarifaire NON AL'!Z968)</f>
        <v/>
      </c>
      <c r="P965" t="str">
        <f>+IF(C965="","",IF(' Matrice Tarifaire NON AL'!X968&lt;&gt;168,"Non",""))</f>
        <v/>
      </c>
      <c r="Q965" t="str">
        <f>+IF($C965="","",' Matrice Tarifaire NON AL'!T968)</f>
        <v/>
      </c>
      <c r="R965" t="str">
        <f>+IF($C965="","",IF(' Matrice Tarifaire NON AL'!R968="","",' Matrice Tarifaire NON AL'!R968))</f>
        <v/>
      </c>
      <c r="S965" t="str">
        <f>+IF($C965="","",LEFT(' Matrice Tarifaire NON AL'!W968,1))</f>
        <v/>
      </c>
      <c r="T965" t="str">
        <f>+IF($C965="","",LEFT(' Matrice Tarifaire NON AL'!AY968,3))</f>
        <v/>
      </c>
      <c r="U965" t="str">
        <f t="shared" ref="U965:U1000" si="47">+IF($C965="","",IF(L965&lt;&gt;168,"Salsify",""))</f>
        <v/>
      </c>
      <c r="V965" t="str">
        <f>+IF(C965="","",IF(VLOOKUP(' Matrice Tarifaire NON AL'!AK968,Feuil3!A:F,6,0)="Box",IF(' Matrice Tarifaire NON AL'!AL968="Mono-Référence","Homogène",IF(' Matrice Tarifaire NON AL'!AL968="Multi-Références","Panaché","")),IF(' Matrice Tarifaire NON AL'!AK968="A la Pièce","Composant sans Colisage",IF(' Matrice Tarifaire NON AL'!AK968="Composant de Box","Composant sans Colisage","Homogène"))))</f>
        <v/>
      </c>
      <c r="W965" t="str">
        <f>+IF($V965="","",VLOOKUP(' Matrice Tarifaire NON AL'!AK968,Feuil3!$A$4:$E$14,5,0))</f>
        <v/>
      </c>
      <c r="Y965" t="str">
        <f>+IF($V965="","",IF(VLOOKUP(' Matrice Tarifaire NON AL'!$AK968,Feuil3!$A$4:$D$14,4,0)="Palette",' Matrice Tarifaire NON AL'!AN968,""))</f>
        <v/>
      </c>
      <c r="AA965" t="str">
        <f>+IF($V965="","",IF(VLOOKUP(' Matrice Tarifaire NON AL'!$AK968,Feuil3!$A$4:$D$14,4,0)="Colis",' Matrice Tarifaire NON AL'!AN968,""))</f>
        <v/>
      </c>
      <c r="AC965" t="str">
        <f>+IF(V965="","",IF(VLOOKUP(' Matrice Tarifaire NON AL'!AK968,Feuil3!$A$4:$D$14,4,0)="Colis",IF(' Matrice Tarifaire NON AL'!AO968&gt;0,' Matrice Tarifaire NON AL'!AO968,""),""))</f>
        <v/>
      </c>
      <c r="AD965" t="str">
        <f t="shared" ref="AD965:AD1000" si="48">+IF(V965="","",D965)</f>
        <v/>
      </c>
      <c r="AE965" t="str">
        <f>+IF(C965="","",' Matrice Tarifaire NON AL'!C968)</f>
        <v/>
      </c>
      <c r="AF965" t="str">
        <f>+IF(C965="","",' Matrice Tarifaire NON AL'!AQ968)</f>
        <v/>
      </c>
      <c r="AH965" t="str">
        <f>+IF(E965="","",' Matrice Tarifaire NON AL'!$U968)</f>
        <v/>
      </c>
      <c r="AI965" t="str">
        <f>+IF(F965="","",IF(' Matrice Tarifaire NON AL'!$V968="","",' Matrice Tarifaire NON AL'!$V968))</f>
        <v/>
      </c>
      <c r="AJ965" t="str">
        <f>+IF($C965="","",IF(' Matrice Tarifaire NON AL'!AZ968="","",' Matrice Tarifaire NON AL'!AZ968))</f>
        <v/>
      </c>
      <c r="AK965" t="str">
        <f>+IF($C965="","",IF(' Matrice Tarifaire NON AL'!BA968="","",' Matrice Tarifaire NON AL'!BA968))</f>
        <v/>
      </c>
      <c r="AL965" t="str">
        <f>+IF($C965="","",IF(' Matrice Tarifaire NON AL'!BB968="","",TEXT(' Matrice Tarifaire NON AL'!BB968,"0,0000")))</f>
        <v/>
      </c>
      <c r="AO965" t="str">
        <f>+IF($C965="","",IF(' Matrice Tarifaire NON AL'!BF968="","",TEXT(' Matrice Tarifaire NON AL'!BF968,"0,0000")))</f>
        <v/>
      </c>
      <c r="AP965" t="str">
        <f>+IF($C965="","",IF(' Matrice Tarifaire NON AL'!BG968="","",TEXT(' Matrice Tarifaire NON AL'!BG968,"0,0000")))</f>
        <v/>
      </c>
      <c r="AQ965" t="str">
        <f>+IF($C965="","",IF(' Matrice Tarifaire NON AL'!BH968="","",TEXT(' Matrice Tarifaire NON AL'!BH968,"0,0000")))</f>
        <v/>
      </c>
      <c r="AR965" t="str">
        <f>+IF($C965="","",IF(' Matrice Tarifaire NON AL'!BI968="","",TEXT(' Matrice Tarifaire NON AL'!BI968,"0,0000")))</f>
        <v/>
      </c>
      <c r="AS965" t="str">
        <f>+IF(C965="","",IF(' Matrice Tarifaire NON AL'!BJ968="","0",IF(' Matrice Tarifaire NON AL'!BJ968="","",' Matrice Tarifaire NON AL'!BJ968)))</f>
        <v/>
      </c>
      <c r="AT965" t="str">
        <f>+IF(C965="","",IF(' Matrice Tarifaire NON AL'!BK968="","",' Matrice Tarifaire NON AL'!$BK$6))</f>
        <v/>
      </c>
      <c r="AU965" t="str">
        <f>+IF(C965="","",IF(' Matrice Tarifaire NON AL'!BK968="","",TEXT(' Matrice Tarifaire NON AL'!BK968,"0,0000")))</f>
        <v/>
      </c>
      <c r="AV965" t="str">
        <f>+IF(C965="","",IF(' Matrice Tarifaire NON AL'!BL968="","",' Matrice Tarifaire NON AL'!$BL$6))</f>
        <v/>
      </c>
      <c r="AW965" t="str">
        <f>+IF(C965="","",IF(' Matrice Tarifaire NON AL'!BL968="","",TEXT(' Matrice Tarifaire NON AL'!BL968,"0,0000")))</f>
        <v/>
      </c>
      <c r="AX965" t="str">
        <f>+IF(C965="","",IF(' Matrice Tarifaire NON AL'!BM968="","",' Matrice Tarifaire NON AL'!$BM$6))</f>
        <v/>
      </c>
      <c r="AY965" t="str">
        <f>+IF(C965="","",IF(' Matrice Tarifaire NON AL'!BM968="","",TEXT(' Matrice Tarifaire NON AL'!BM968,"0,0000")))</f>
        <v/>
      </c>
      <c r="AZ965" t="str">
        <f>+IF(C965="","",IF(' Matrice Tarifaire NON AL'!BN968="","","Taxe DEEE"))</f>
        <v/>
      </c>
      <c r="BA965" t="str">
        <f>+IF(C965="","",IF(' Matrice Tarifaire NON AL'!BN968="","",TEXT(' Matrice Tarifaire NON AL'!BN968,"0,0000")))</f>
        <v/>
      </c>
      <c r="BD965" t="str">
        <f>+IF($C965="","",IF(' Matrice Tarifaire NON AL'!BR968="","",TEXT(' Matrice Tarifaire NON AL'!BR968,"0,000")))</f>
        <v/>
      </c>
      <c r="BE965" t="str">
        <f>+IF($C965="","",IF(' Matrice Tarifaire NON AL'!BS968="","",VALUE(TEXT(' Matrice Tarifaire NON AL'!BS968,"0,00"))))</f>
        <v/>
      </c>
      <c r="BF965" t="str">
        <f>+IF($C965="","",IF(' Matrice Tarifaire NON AL'!BY968="","",' Matrice Tarifaire NON AL'!BY968))</f>
        <v/>
      </c>
      <c r="BG965" t="str">
        <f>+IF(C965="","",IF(' Matrice Tarifaire NON AL'!AK968="Composant de Box","999",IF(' Matrice Tarifaire NON AL'!AP968&lt;&gt;"",' Matrice Tarifaire NON AL'!AP968,IF(' Matrice Tarifaire NON AL'!AO968&lt;&gt;"",' Matrice Tarifaire NON AL'!AO968,' Matrice Tarifaire NON AL'!AN968))))</f>
        <v/>
      </c>
    </row>
    <row r="966" spans="1:59" x14ac:dyDescent="0.25">
      <c r="A966" t="str">
        <f>+IF($C966="","",IF(' Matrice Tarifaire NON AL'!N969="","",IF(' Matrice Tarifaire NON AL'!N969=0,"GTIN A 0 - Ne doit pas être mis dans PRE REF",TEXT(' Matrice Tarifaire NON AL'!N969,"00000000000000"))))</f>
        <v/>
      </c>
      <c r="B966" t="str">
        <f>+IF(C966="","",IF(L966=172,4,VLOOKUP(' Matrice Tarifaire NON AL'!AK969,Feuil3!$A$4:$B$14,2,0)))</f>
        <v/>
      </c>
      <c r="C966" t="str">
        <f>+IF(' Matrice Tarifaire NON AL'!O969="","",SUBSTITUTE(' Matrice Tarifaire NON AL'!O969,"CHAR (10)"," "))</f>
        <v/>
      </c>
      <c r="D966" t="str">
        <f>+IF($C966="","",SUBSTITUTE(' Matrice Tarifaire NON AL'!P969,"CHAR (13)"," "))</f>
        <v/>
      </c>
      <c r="E966" t="str">
        <f t="shared" si="46"/>
        <v/>
      </c>
      <c r="F966" t="str">
        <f>+IF($C966="","",IF(' Matrice Tarifaire NON AL'!AX969="","Non",' Matrice Tarifaire NON AL'!AX969))</f>
        <v/>
      </c>
      <c r="G966" t="str">
        <f>+IF($C966="","",IF(' Matrice Tarifaire NON AL'!Q969="DOMEDIA","MDD",IF(' Matrice Tarifaire NON AL'!Q969="APTA","MDD",IF(' Matrice Tarifaire NON AL'!Q969="TOP BUDGET","Premier Prix","MN"))))</f>
        <v/>
      </c>
      <c r="H966" t="str">
        <f>+IF($C966="","",' Matrice Tarifaire NON AL'!Q969)</f>
        <v/>
      </c>
      <c r="K966" t="str">
        <f>+IF($C966="","",' Matrice Tarifaire NON AL'!X969)</f>
        <v/>
      </c>
      <c r="L966" t="str">
        <f>+IF($C966="","",' Matrice Tarifaire NON AL'!X969)</f>
        <v/>
      </c>
      <c r="M966" t="str">
        <f>+IF($C966="","",' Matrice Tarifaire NON AL'!Y969)</f>
        <v/>
      </c>
      <c r="N966" t="str">
        <f>+IF($C966="","",' Matrice Tarifaire NON AL'!Z969)</f>
        <v/>
      </c>
      <c r="P966" t="str">
        <f>+IF(C966="","",IF(' Matrice Tarifaire NON AL'!X969&lt;&gt;168,"Non",""))</f>
        <v/>
      </c>
      <c r="Q966" t="str">
        <f>+IF($C966="","",' Matrice Tarifaire NON AL'!T969)</f>
        <v/>
      </c>
      <c r="R966" t="str">
        <f>+IF($C966="","",IF(' Matrice Tarifaire NON AL'!R969="","",' Matrice Tarifaire NON AL'!R969))</f>
        <v/>
      </c>
      <c r="S966" t="str">
        <f>+IF($C966="","",LEFT(' Matrice Tarifaire NON AL'!W969,1))</f>
        <v/>
      </c>
      <c r="T966" t="str">
        <f>+IF($C966="","",LEFT(' Matrice Tarifaire NON AL'!AY969,3))</f>
        <v/>
      </c>
      <c r="U966" t="str">
        <f t="shared" si="47"/>
        <v/>
      </c>
      <c r="V966" t="str">
        <f>+IF(C966="","",IF(VLOOKUP(' Matrice Tarifaire NON AL'!AK969,Feuil3!A:F,6,0)="Box",IF(' Matrice Tarifaire NON AL'!AL969="Mono-Référence","Homogène",IF(' Matrice Tarifaire NON AL'!AL969="Multi-Références","Panaché","")),IF(' Matrice Tarifaire NON AL'!AK969="A la Pièce","Composant sans Colisage",IF(' Matrice Tarifaire NON AL'!AK969="Composant de Box","Composant sans Colisage","Homogène"))))</f>
        <v/>
      </c>
      <c r="W966" t="str">
        <f>+IF($V966="","",VLOOKUP(' Matrice Tarifaire NON AL'!AK969,Feuil3!$A$4:$E$14,5,0))</f>
        <v/>
      </c>
      <c r="Y966" t="str">
        <f>+IF($V966="","",IF(VLOOKUP(' Matrice Tarifaire NON AL'!$AK969,Feuil3!$A$4:$D$14,4,0)="Palette",' Matrice Tarifaire NON AL'!AN969,""))</f>
        <v/>
      </c>
      <c r="AA966" t="str">
        <f>+IF($V966="","",IF(VLOOKUP(' Matrice Tarifaire NON AL'!$AK969,Feuil3!$A$4:$D$14,4,0)="Colis",' Matrice Tarifaire NON AL'!AN969,""))</f>
        <v/>
      </c>
      <c r="AC966" t="str">
        <f>+IF(V966="","",IF(VLOOKUP(' Matrice Tarifaire NON AL'!AK969,Feuil3!$A$4:$D$14,4,0)="Colis",IF(' Matrice Tarifaire NON AL'!AO969&gt;0,' Matrice Tarifaire NON AL'!AO969,""),""))</f>
        <v/>
      </c>
      <c r="AD966" t="str">
        <f t="shared" si="48"/>
        <v/>
      </c>
      <c r="AE966" t="str">
        <f>+IF(C966="","",' Matrice Tarifaire NON AL'!C969)</f>
        <v/>
      </c>
      <c r="AF966" t="str">
        <f>+IF(C966="","",' Matrice Tarifaire NON AL'!AQ969)</f>
        <v/>
      </c>
      <c r="AH966" t="str">
        <f>+IF(E966="","",' Matrice Tarifaire NON AL'!$U969)</f>
        <v/>
      </c>
      <c r="AI966" t="str">
        <f>+IF(F966="","",IF(' Matrice Tarifaire NON AL'!$V969="","",' Matrice Tarifaire NON AL'!$V969))</f>
        <v/>
      </c>
      <c r="AJ966" t="str">
        <f>+IF($C966="","",IF(' Matrice Tarifaire NON AL'!AZ969="","",' Matrice Tarifaire NON AL'!AZ969))</f>
        <v/>
      </c>
      <c r="AK966" t="str">
        <f>+IF($C966="","",IF(' Matrice Tarifaire NON AL'!BA969="","",' Matrice Tarifaire NON AL'!BA969))</f>
        <v/>
      </c>
      <c r="AL966" t="str">
        <f>+IF($C966="","",IF(' Matrice Tarifaire NON AL'!BB969="","",TEXT(' Matrice Tarifaire NON AL'!BB969,"0,0000")))</f>
        <v/>
      </c>
      <c r="AO966" t="str">
        <f>+IF($C966="","",IF(' Matrice Tarifaire NON AL'!BF969="","",TEXT(' Matrice Tarifaire NON AL'!BF969,"0,0000")))</f>
        <v/>
      </c>
      <c r="AP966" t="str">
        <f>+IF($C966="","",IF(' Matrice Tarifaire NON AL'!BG969="","",TEXT(' Matrice Tarifaire NON AL'!BG969,"0,0000")))</f>
        <v/>
      </c>
      <c r="AQ966" t="str">
        <f>+IF($C966="","",IF(' Matrice Tarifaire NON AL'!BH969="","",TEXT(' Matrice Tarifaire NON AL'!BH969,"0,0000")))</f>
        <v/>
      </c>
      <c r="AR966" t="str">
        <f>+IF($C966="","",IF(' Matrice Tarifaire NON AL'!BI969="","",TEXT(' Matrice Tarifaire NON AL'!BI969,"0,0000")))</f>
        <v/>
      </c>
      <c r="AS966" t="str">
        <f>+IF(C966="","",IF(' Matrice Tarifaire NON AL'!BJ969="","0",IF(' Matrice Tarifaire NON AL'!BJ969="","",' Matrice Tarifaire NON AL'!BJ969)))</f>
        <v/>
      </c>
      <c r="AT966" t="str">
        <f>+IF(C966="","",IF(' Matrice Tarifaire NON AL'!BK969="","",' Matrice Tarifaire NON AL'!$BK$6))</f>
        <v/>
      </c>
      <c r="AU966" t="str">
        <f>+IF(C966="","",IF(' Matrice Tarifaire NON AL'!BK969="","",TEXT(' Matrice Tarifaire NON AL'!BK969,"0,0000")))</f>
        <v/>
      </c>
      <c r="AV966" t="str">
        <f>+IF(C966="","",IF(' Matrice Tarifaire NON AL'!BL969="","",' Matrice Tarifaire NON AL'!$BL$6))</f>
        <v/>
      </c>
      <c r="AW966" t="str">
        <f>+IF(C966="","",IF(' Matrice Tarifaire NON AL'!BL969="","",TEXT(' Matrice Tarifaire NON AL'!BL969,"0,0000")))</f>
        <v/>
      </c>
      <c r="AX966" t="str">
        <f>+IF(C966="","",IF(' Matrice Tarifaire NON AL'!BM969="","",' Matrice Tarifaire NON AL'!$BM$6))</f>
        <v/>
      </c>
      <c r="AY966" t="str">
        <f>+IF(C966="","",IF(' Matrice Tarifaire NON AL'!BM969="","",TEXT(' Matrice Tarifaire NON AL'!BM969,"0,0000")))</f>
        <v/>
      </c>
      <c r="AZ966" t="str">
        <f>+IF(C966="","",IF(' Matrice Tarifaire NON AL'!BN969="","","Taxe DEEE"))</f>
        <v/>
      </c>
      <c r="BA966" t="str">
        <f>+IF(C966="","",IF(' Matrice Tarifaire NON AL'!BN969="","",TEXT(' Matrice Tarifaire NON AL'!BN969,"0,0000")))</f>
        <v/>
      </c>
      <c r="BD966" t="str">
        <f>+IF($C966="","",IF(' Matrice Tarifaire NON AL'!BR969="","",TEXT(' Matrice Tarifaire NON AL'!BR969,"0,000")))</f>
        <v/>
      </c>
      <c r="BE966" t="str">
        <f>+IF($C966="","",IF(' Matrice Tarifaire NON AL'!BS969="","",VALUE(TEXT(' Matrice Tarifaire NON AL'!BS969,"0,00"))))</f>
        <v/>
      </c>
      <c r="BF966" t="str">
        <f>+IF($C966="","",IF(' Matrice Tarifaire NON AL'!BY969="","",' Matrice Tarifaire NON AL'!BY969))</f>
        <v/>
      </c>
      <c r="BG966" t="str">
        <f>+IF(C966="","",IF(' Matrice Tarifaire NON AL'!AK969="Composant de Box","999",IF(' Matrice Tarifaire NON AL'!AP969&lt;&gt;"",' Matrice Tarifaire NON AL'!AP969,IF(' Matrice Tarifaire NON AL'!AO969&lt;&gt;"",' Matrice Tarifaire NON AL'!AO969,' Matrice Tarifaire NON AL'!AN969))))</f>
        <v/>
      </c>
    </row>
    <row r="967" spans="1:59" x14ac:dyDescent="0.25">
      <c r="A967" t="str">
        <f>+IF($C967="","",IF(' Matrice Tarifaire NON AL'!N970="","",IF(' Matrice Tarifaire NON AL'!N970=0,"GTIN A 0 - Ne doit pas être mis dans PRE REF",TEXT(' Matrice Tarifaire NON AL'!N970,"00000000000000"))))</f>
        <v/>
      </c>
      <c r="B967" t="str">
        <f>+IF(C967="","",IF(L967=172,4,VLOOKUP(' Matrice Tarifaire NON AL'!AK970,Feuil3!$A$4:$B$14,2,0)))</f>
        <v/>
      </c>
      <c r="C967" t="str">
        <f>+IF(' Matrice Tarifaire NON AL'!O970="","",SUBSTITUTE(' Matrice Tarifaire NON AL'!O970,"CHAR (10)"," "))</f>
        <v/>
      </c>
      <c r="D967" t="str">
        <f>+IF($C967="","",SUBSTITUTE(' Matrice Tarifaire NON AL'!P970,"CHAR (13)"," "))</f>
        <v/>
      </c>
      <c r="E967" t="str">
        <f t="shared" si="46"/>
        <v/>
      </c>
      <c r="F967" t="str">
        <f>+IF($C967="","",IF(' Matrice Tarifaire NON AL'!AX970="","Non",' Matrice Tarifaire NON AL'!AX970))</f>
        <v/>
      </c>
      <c r="G967" t="str">
        <f>+IF($C967="","",IF(' Matrice Tarifaire NON AL'!Q970="DOMEDIA","MDD",IF(' Matrice Tarifaire NON AL'!Q970="APTA","MDD",IF(' Matrice Tarifaire NON AL'!Q970="TOP BUDGET","Premier Prix","MN"))))</f>
        <v/>
      </c>
      <c r="H967" t="str">
        <f>+IF($C967="","",' Matrice Tarifaire NON AL'!Q970)</f>
        <v/>
      </c>
      <c r="K967" t="str">
        <f>+IF($C967="","",' Matrice Tarifaire NON AL'!X970)</f>
        <v/>
      </c>
      <c r="L967" t="str">
        <f>+IF($C967="","",' Matrice Tarifaire NON AL'!X970)</f>
        <v/>
      </c>
      <c r="M967" t="str">
        <f>+IF($C967="","",' Matrice Tarifaire NON AL'!Y970)</f>
        <v/>
      </c>
      <c r="N967" t="str">
        <f>+IF($C967="","",' Matrice Tarifaire NON AL'!Z970)</f>
        <v/>
      </c>
      <c r="P967" t="str">
        <f>+IF(C967="","",IF(' Matrice Tarifaire NON AL'!X970&lt;&gt;168,"Non",""))</f>
        <v/>
      </c>
      <c r="Q967" t="str">
        <f>+IF($C967="","",' Matrice Tarifaire NON AL'!T970)</f>
        <v/>
      </c>
      <c r="R967" t="str">
        <f>+IF($C967="","",IF(' Matrice Tarifaire NON AL'!R970="","",' Matrice Tarifaire NON AL'!R970))</f>
        <v/>
      </c>
      <c r="S967" t="str">
        <f>+IF($C967="","",LEFT(' Matrice Tarifaire NON AL'!W970,1))</f>
        <v/>
      </c>
      <c r="T967" t="str">
        <f>+IF($C967="","",LEFT(' Matrice Tarifaire NON AL'!AY970,3))</f>
        <v/>
      </c>
      <c r="U967" t="str">
        <f t="shared" si="47"/>
        <v/>
      </c>
      <c r="V967" t="str">
        <f>+IF(C967="","",IF(VLOOKUP(' Matrice Tarifaire NON AL'!AK970,Feuil3!A:F,6,0)="Box",IF(' Matrice Tarifaire NON AL'!AL970="Mono-Référence","Homogène",IF(' Matrice Tarifaire NON AL'!AL970="Multi-Références","Panaché","")),IF(' Matrice Tarifaire NON AL'!AK970="A la Pièce","Composant sans Colisage",IF(' Matrice Tarifaire NON AL'!AK970="Composant de Box","Composant sans Colisage","Homogène"))))</f>
        <v/>
      </c>
      <c r="W967" t="str">
        <f>+IF($V967="","",VLOOKUP(' Matrice Tarifaire NON AL'!AK970,Feuil3!$A$4:$E$14,5,0))</f>
        <v/>
      </c>
      <c r="Y967" t="str">
        <f>+IF($V967="","",IF(VLOOKUP(' Matrice Tarifaire NON AL'!$AK970,Feuil3!$A$4:$D$14,4,0)="Palette",' Matrice Tarifaire NON AL'!AN970,""))</f>
        <v/>
      </c>
      <c r="AA967" t="str">
        <f>+IF($V967="","",IF(VLOOKUP(' Matrice Tarifaire NON AL'!$AK970,Feuil3!$A$4:$D$14,4,0)="Colis",' Matrice Tarifaire NON AL'!AN970,""))</f>
        <v/>
      </c>
      <c r="AC967" t="str">
        <f>+IF(V967="","",IF(VLOOKUP(' Matrice Tarifaire NON AL'!AK970,Feuil3!$A$4:$D$14,4,0)="Colis",IF(' Matrice Tarifaire NON AL'!AO970&gt;0,' Matrice Tarifaire NON AL'!AO970,""),""))</f>
        <v/>
      </c>
      <c r="AD967" t="str">
        <f t="shared" si="48"/>
        <v/>
      </c>
      <c r="AE967" t="str">
        <f>+IF(C967="","",' Matrice Tarifaire NON AL'!C970)</f>
        <v/>
      </c>
      <c r="AF967" t="str">
        <f>+IF(C967="","",' Matrice Tarifaire NON AL'!AQ970)</f>
        <v/>
      </c>
      <c r="AH967" t="str">
        <f>+IF(E967="","",' Matrice Tarifaire NON AL'!$U970)</f>
        <v/>
      </c>
      <c r="AI967" t="str">
        <f>+IF(F967="","",IF(' Matrice Tarifaire NON AL'!$V970="","",' Matrice Tarifaire NON AL'!$V970))</f>
        <v/>
      </c>
      <c r="AJ967" t="str">
        <f>+IF($C967="","",IF(' Matrice Tarifaire NON AL'!AZ970="","",' Matrice Tarifaire NON AL'!AZ970))</f>
        <v/>
      </c>
      <c r="AK967" t="str">
        <f>+IF($C967="","",IF(' Matrice Tarifaire NON AL'!BA970="","",' Matrice Tarifaire NON AL'!BA970))</f>
        <v/>
      </c>
      <c r="AL967" t="str">
        <f>+IF($C967="","",IF(' Matrice Tarifaire NON AL'!BB970="","",TEXT(' Matrice Tarifaire NON AL'!BB970,"0,0000")))</f>
        <v/>
      </c>
      <c r="AO967" t="str">
        <f>+IF($C967="","",IF(' Matrice Tarifaire NON AL'!BF970="","",TEXT(' Matrice Tarifaire NON AL'!BF970,"0,0000")))</f>
        <v/>
      </c>
      <c r="AP967" t="str">
        <f>+IF($C967="","",IF(' Matrice Tarifaire NON AL'!BG970="","",TEXT(' Matrice Tarifaire NON AL'!BG970,"0,0000")))</f>
        <v/>
      </c>
      <c r="AQ967" t="str">
        <f>+IF($C967="","",IF(' Matrice Tarifaire NON AL'!BH970="","",TEXT(' Matrice Tarifaire NON AL'!BH970,"0,0000")))</f>
        <v/>
      </c>
      <c r="AR967" t="str">
        <f>+IF($C967="","",IF(' Matrice Tarifaire NON AL'!BI970="","",TEXT(' Matrice Tarifaire NON AL'!BI970,"0,0000")))</f>
        <v/>
      </c>
      <c r="AS967" t="str">
        <f>+IF(C967="","",IF(' Matrice Tarifaire NON AL'!BJ970="","0",IF(' Matrice Tarifaire NON AL'!BJ970="","",' Matrice Tarifaire NON AL'!BJ970)))</f>
        <v/>
      </c>
      <c r="AT967" t="str">
        <f>+IF(C967="","",IF(' Matrice Tarifaire NON AL'!BK970="","",' Matrice Tarifaire NON AL'!$BK$6))</f>
        <v/>
      </c>
      <c r="AU967" t="str">
        <f>+IF(C967="","",IF(' Matrice Tarifaire NON AL'!BK970="","",TEXT(' Matrice Tarifaire NON AL'!BK970,"0,0000")))</f>
        <v/>
      </c>
      <c r="AV967" t="str">
        <f>+IF(C967="","",IF(' Matrice Tarifaire NON AL'!BL970="","",' Matrice Tarifaire NON AL'!$BL$6))</f>
        <v/>
      </c>
      <c r="AW967" t="str">
        <f>+IF(C967="","",IF(' Matrice Tarifaire NON AL'!BL970="","",TEXT(' Matrice Tarifaire NON AL'!BL970,"0,0000")))</f>
        <v/>
      </c>
      <c r="AX967" t="str">
        <f>+IF(C967="","",IF(' Matrice Tarifaire NON AL'!BM970="","",' Matrice Tarifaire NON AL'!$BM$6))</f>
        <v/>
      </c>
      <c r="AY967" t="str">
        <f>+IF(C967="","",IF(' Matrice Tarifaire NON AL'!BM970="","",TEXT(' Matrice Tarifaire NON AL'!BM970,"0,0000")))</f>
        <v/>
      </c>
      <c r="AZ967" t="str">
        <f>+IF(C967="","",IF(' Matrice Tarifaire NON AL'!BN970="","","Taxe DEEE"))</f>
        <v/>
      </c>
      <c r="BA967" t="str">
        <f>+IF(C967="","",IF(' Matrice Tarifaire NON AL'!BN970="","",TEXT(' Matrice Tarifaire NON AL'!BN970,"0,0000")))</f>
        <v/>
      </c>
      <c r="BD967" t="str">
        <f>+IF($C967="","",IF(' Matrice Tarifaire NON AL'!BR970="","",TEXT(' Matrice Tarifaire NON AL'!BR970,"0,000")))</f>
        <v/>
      </c>
      <c r="BE967" t="str">
        <f>+IF($C967="","",IF(' Matrice Tarifaire NON AL'!BS970="","",VALUE(TEXT(' Matrice Tarifaire NON AL'!BS970,"0,00"))))</f>
        <v/>
      </c>
      <c r="BF967" t="str">
        <f>+IF($C967="","",IF(' Matrice Tarifaire NON AL'!BY970="","",' Matrice Tarifaire NON AL'!BY970))</f>
        <v/>
      </c>
      <c r="BG967" t="str">
        <f>+IF(C967="","",IF(' Matrice Tarifaire NON AL'!AK970="Composant de Box","999",IF(' Matrice Tarifaire NON AL'!AP970&lt;&gt;"",' Matrice Tarifaire NON AL'!AP970,IF(' Matrice Tarifaire NON AL'!AO970&lt;&gt;"",' Matrice Tarifaire NON AL'!AO970,' Matrice Tarifaire NON AL'!AN970))))</f>
        <v/>
      </c>
    </row>
    <row r="968" spans="1:59" x14ac:dyDescent="0.25">
      <c r="A968" t="str">
        <f>+IF($C968="","",IF(' Matrice Tarifaire NON AL'!N971="","",IF(' Matrice Tarifaire NON AL'!N971=0,"GTIN A 0 - Ne doit pas être mis dans PRE REF",TEXT(' Matrice Tarifaire NON AL'!N971,"00000000000000"))))</f>
        <v/>
      </c>
      <c r="B968" t="str">
        <f>+IF(C968="","",IF(L968=172,4,VLOOKUP(' Matrice Tarifaire NON AL'!AK971,Feuil3!$A$4:$B$14,2,0)))</f>
        <v/>
      </c>
      <c r="C968" t="str">
        <f>+IF(' Matrice Tarifaire NON AL'!O971="","",SUBSTITUTE(' Matrice Tarifaire NON AL'!O971,"CHAR (10)"," "))</f>
        <v/>
      </c>
      <c r="D968" t="str">
        <f>+IF($C968="","",SUBSTITUTE(' Matrice Tarifaire NON AL'!P971,"CHAR (13)"," "))</f>
        <v/>
      </c>
      <c r="E968" t="str">
        <f t="shared" si="46"/>
        <v/>
      </c>
      <c r="F968" t="str">
        <f>+IF($C968="","",IF(' Matrice Tarifaire NON AL'!AX971="","Non",' Matrice Tarifaire NON AL'!AX971))</f>
        <v/>
      </c>
      <c r="G968" t="str">
        <f>+IF($C968="","",IF(' Matrice Tarifaire NON AL'!Q971="DOMEDIA","MDD",IF(' Matrice Tarifaire NON AL'!Q971="APTA","MDD",IF(' Matrice Tarifaire NON AL'!Q971="TOP BUDGET","Premier Prix","MN"))))</f>
        <v/>
      </c>
      <c r="H968" t="str">
        <f>+IF($C968="","",' Matrice Tarifaire NON AL'!Q971)</f>
        <v/>
      </c>
      <c r="K968" t="str">
        <f>+IF($C968="","",' Matrice Tarifaire NON AL'!X971)</f>
        <v/>
      </c>
      <c r="L968" t="str">
        <f>+IF($C968="","",' Matrice Tarifaire NON AL'!X971)</f>
        <v/>
      </c>
      <c r="M968" t="str">
        <f>+IF($C968="","",' Matrice Tarifaire NON AL'!Y971)</f>
        <v/>
      </c>
      <c r="N968" t="str">
        <f>+IF($C968="","",' Matrice Tarifaire NON AL'!Z971)</f>
        <v/>
      </c>
      <c r="P968" t="str">
        <f>+IF(C968="","",IF(' Matrice Tarifaire NON AL'!X971&lt;&gt;168,"Non",""))</f>
        <v/>
      </c>
      <c r="Q968" t="str">
        <f>+IF($C968="","",' Matrice Tarifaire NON AL'!T971)</f>
        <v/>
      </c>
      <c r="R968" t="str">
        <f>+IF($C968="","",IF(' Matrice Tarifaire NON AL'!R971="","",' Matrice Tarifaire NON AL'!R971))</f>
        <v/>
      </c>
      <c r="S968" t="str">
        <f>+IF($C968="","",LEFT(' Matrice Tarifaire NON AL'!W971,1))</f>
        <v/>
      </c>
      <c r="T968" t="str">
        <f>+IF($C968="","",LEFT(' Matrice Tarifaire NON AL'!AY971,3))</f>
        <v/>
      </c>
      <c r="U968" t="str">
        <f t="shared" si="47"/>
        <v/>
      </c>
      <c r="V968" t="str">
        <f>+IF(C968="","",IF(VLOOKUP(' Matrice Tarifaire NON AL'!AK971,Feuil3!A:F,6,0)="Box",IF(' Matrice Tarifaire NON AL'!AL971="Mono-Référence","Homogène",IF(' Matrice Tarifaire NON AL'!AL971="Multi-Références","Panaché","")),IF(' Matrice Tarifaire NON AL'!AK971="A la Pièce","Composant sans Colisage",IF(' Matrice Tarifaire NON AL'!AK971="Composant de Box","Composant sans Colisage","Homogène"))))</f>
        <v/>
      </c>
      <c r="W968" t="str">
        <f>+IF($V968="","",VLOOKUP(' Matrice Tarifaire NON AL'!AK971,Feuil3!$A$4:$E$14,5,0))</f>
        <v/>
      </c>
      <c r="Y968" t="str">
        <f>+IF($V968="","",IF(VLOOKUP(' Matrice Tarifaire NON AL'!$AK971,Feuil3!$A$4:$D$14,4,0)="Palette",' Matrice Tarifaire NON AL'!AN971,""))</f>
        <v/>
      </c>
      <c r="AA968" t="str">
        <f>+IF($V968="","",IF(VLOOKUP(' Matrice Tarifaire NON AL'!$AK971,Feuil3!$A$4:$D$14,4,0)="Colis",' Matrice Tarifaire NON AL'!AN971,""))</f>
        <v/>
      </c>
      <c r="AC968" t="str">
        <f>+IF(V968="","",IF(VLOOKUP(' Matrice Tarifaire NON AL'!AK971,Feuil3!$A$4:$D$14,4,0)="Colis",IF(' Matrice Tarifaire NON AL'!AO971&gt;0,' Matrice Tarifaire NON AL'!AO971,""),""))</f>
        <v/>
      </c>
      <c r="AD968" t="str">
        <f t="shared" si="48"/>
        <v/>
      </c>
      <c r="AE968" t="str">
        <f>+IF(C968="","",' Matrice Tarifaire NON AL'!C971)</f>
        <v/>
      </c>
      <c r="AF968" t="str">
        <f>+IF(C968="","",' Matrice Tarifaire NON AL'!AQ971)</f>
        <v/>
      </c>
      <c r="AH968" t="str">
        <f>+IF(E968="","",' Matrice Tarifaire NON AL'!$U971)</f>
        <v/>
      </c>
      <c r="AI968" t="str">
        <f>+IF(F968="","",IF(' Matrice Tarifaire NON AL'!$V971="","",' Matrice Tarifaire NON AL'!$V971))</f>
        <v/>
      </c>
      <c r="AJ968" t="str">
        <f>+IF($C968="","",IF(' Matrice Tarifaire NON AL'!AZ971="","",' Matrice Tarifaire NON AL'!AZ971))</f>
        <v/>
      </c>
      <c r="AK968" t="str">
        <f>+IF($C968="","",IF(' Matrice Tarifaire NON AL'!BA971="","",' Matrice Tarifaire NON AL'!BA971))</f>
        <v/>
      </c>
      <c r="AL968" t="str">
        <f>+IF($C968="","",IF(' Matrice Tarifaire NON AL'!BB971="","",TEXT(' Matrice Tarifaire NON AL'!BB971,"0,0000")))</f>
        <v/>
      </c>
      <c r="AO968" t="str">
        <f>+IF($C968="","",IF(' Matrice Tarifaire NON AL'!BF971="","",TEXT(' Matrice Tarifaire NON AL'!BF971,"0,0000")))</f>
        <v/>
      </c>
      <c r="AP968" t="str">
        <f>+IF($C968="","",IF(' Matrice Tarifaire NON AL'!BG971="","",TEXT(' Matrice Tarifaire NON AL'!BG971,"0,0000")))</f>
        <v/>
      </c>
      <c r="AQ968" t="str">
        <f>+IF($C968="","",IF(' Matrice Tarifaire NON AL'!BH971="","",TEXT(' Matrice Tarifaire NON AL'!BH971,"0,0000")))</f>
        <v/>
      </c>
      <c r="AR968" t="str">
        <f>+IF($C968="","",IF(' Matrice Tarifaire NON AL'!BI971="","",TEXT(' Matrice Tarifaire NON AL'!BI971,"0,0000")))</f>
        <v/>
      </c>
      <c r="AS968" t="str">
        <f>+IF(C968="","",IF(' Matrice Tarifaire NON AL'!BJ971="","0",IF(' Matrice Tarifaire NON AL'!BJ971="","",' Matrice Tarifaire NON AL'!BJ971)))</f>
        <v/>
      </c>
      <c r="AT968" t="str">
        <f>+IF(C968="","",IF(' Matrice Tarifaire NON AL'!BK971="","",' Matrice Tarifaire NON AL'!$BK$6))</f>
        <v/>
      </c>
      <c r="AU968" t="str">
        <f>+IF(C968="","",IF(' Matrice Tarifaire NON AL'!BK971="","",TEXT(' Matrice Tarifaire NON AL'!BK971,"0,0000")))</f>
        <v/>
      </c>
      <c r="AV968" t="str">
        <f>+IF(C968="","",IF(' Matrice Tarifaire NON AL'!BL971="","",' Matrice Tarifaire NON AL'!$BL$6))</f>
        <v/>
      </c>
      <c r="AW968" t="str">
        <f>+IF(C968="","",IF(' Matrice Tarifaire NON AL'!BL971="","",TEXT(' Matrice Tarifaire NON AL'!BL971,"0,0000")))</f>
        <v/>
      </c>
      <c r="AX968" t="str">
        <f>+IF(C968="","",IF(' Matrice Tarifaire NON AL'!BM971="","",' Matrice Tarifaire NON AL'!$BM$6))</f>
        <v/>
      </c>
      <c r="AY968" t="str">
        <f>+IF(C968="","",IF(' Matrice Tarifaire NON AL'!BM971="","",TEXT(' Matrice Tarifaire NON AL'!BM971,"0,0000")))</f>
        <v/>
      </c>
      <c r="AZ968" t="str">
        <f>+IF(C968="","",IF(' Matrice Tarifaire NON AL'!BN971="","","Taxe DEEE"))</f>
        <v/>
      </c>
      <c r="BA968" t="str">
        <f>+IF(C968="","",IF(' Matrice Tarifaire NON AL'!BN971="","",TEXT(' Matrice Tarifaire NON AL'!BN971,"0,0000")))</f>
        <v/>
      </c>
      <c r="BD968" t="str">
        <f>+IF($C968="","",IF(' Matrice Tarifaire NON AL'!BR971="","",TEXT(' Matrice Tarifaire NON AL'!BR971,"0,000")))</f>
        <v/>
      </c>
      <c r="BE968" t="str">
        <f>+IF($C968="","",IF(' Matrice Tarifaire NON AL'!BS971="","",VALUE(TEXT(' Matrice Tarifaire NON AL'!BS971,"0,00"))))</f>
        <v/>
      </c>
      <c r="BF968" t="str">
        <f>+IF($C968="","",IF(' Matrice Tarifaire NON AL'!BY971="","",' Matrice Tarifaire NON AL'!BY971))</f>
        <v/>
      </c>
      <c r="BG968" t="str">
        <f>+IF(C968="","",IF(' Matrice Tarifaire NON AL'!AK971="Composant de Box","999",IF(' Matrice Tarifaire NON AL'!AP971&lt;&gt;"",' Matrice Tarifaire NON AL'!AP971,IF(' Matrice Tarifaire NON AL'!AO971&lt;&gt;"",' Matrice Tarifaire NON AL'!AO971,' Matrice Tarifaire NON AL'!AN971))))</f>
        <v/>
      </c>
    </row>
    <row r="969" spans="1:59" x14ac:dyDescent="0.25">
      <c r="A969" t="str">
        <f>+IF($C969="","",IF(' Matrice Tarifaire NON AL'!N972="","",IF(' Matrice Tarifaire NON AL'!N972=0,"GTIN A 0 - Ne doit pas être mis dans PRE REF",TEXT(' Matrice Tarifaire NON AL'!N972,"00000000000000"))))</f>
        <v/>
      </c>
      <c r="B969" t="str">
        <f>+IF(C969="","",IF(L969=172,4,VLOOKUP(' Matrice Tarifaire NON AL'!AK972,Feuil3!$A$4:$B$14,2,0)))</f>
        <v/>
      </c>
      <c r="C969" t="str">
        <f>+IF(' Matrice Tarifaire NON AL'!O972="","",SUBSTITUTE(' Matrice Tarifaire NON AL'!O972,"CHAR (10)"," "))</f>
        <v/>
      </c>
      <c r="D969" t="str">
        <f>+IF($C969="","",SUBSTITUTE(' Matrice Tarifaire NON AL'!P972,"CHAR (13)"," "))</f>
        <v/>
      </c>
      <c r="E969" t="str">
        <f t="shared" si="46"/>
        <v/>
      </c>
      <c r="F969" t="str">
        <f>+IF($C969="","",IF(' Matrice Tarifaire NON AL'!AX972="","Non",' Matrice Tarifaire NON AL'!AX972))</f>
        <v/>
      </c>
      <c r="G969" t="str">
        <f>+IF($C969="","",IF(' Matrice Tarifaire NON AL'!Q972="DOMEDIA","MDD",IF(' Matrice Tarifaire NON AL'!Q972="APTA","MDD",IF(' Matrice Tarifaire NON AL'!Q972="TOP BUDGET","Premier Prix","MN"))))</f>
        <v/>
      </c>
      <c r="H969" t="str">
        <f>+IF($C969="","",' Matrice Tarifaire NON AL'!Q972)</f>
        <v/>
      </c>
      <c r="K969" t="str">
        <f>+IF($C969="","",' Matrice Tarifaire NON AL'!X972)</f>
        <v/>
      </c>
      <c r="L969" t="str">
        <f>+IF($C969="","",' Matrice Tarifaire NON AL'!X972)</f>
        <v/>
      </c>
      <c r="M969" t="str">
        <f>+IF($C969="","",' Matrice Tarifaire NON AL'!Y972)</f>
        <v/>
      </c>
      <c r="N969" t="str">
        <f>+IF($C969="","",' Matrice Tarifaire NON AL'!Z972)</f>
        <v/>
      </c>
      <c r="P969" t="str">
        <f>+IF(C969="","",IF(' Matrice Tarifaire NON AL'!X972&lt;&gt;168,"Non",""))</f>
        <v/>
      </c>
      <c r="Q969" t="str">
        <f>+IF($C969="","",' Matrice Tarifaire NON AL'!T972)</f>
        <v/>
      </c>
      <c r="R969" t="str">
        <f>+IF($C969="","",IF(' Matrice Tarifaire NON AL'!R972="","",' Matrice Tarifaire NON AL'!R972))</f>
        <v/>
      </c>
      <c r="S969" t="str">
        <f>+IF($C969="","",LEFT(' Matrice Tarifaire NON AL'!W972,1))</f>
        <v/>
      </c>
      <c r="T969" t="str">
        <f>+IF($C969="","",LEFT(' Matrice Tarifaire NON AL'!AY972,3))</f>
        <v/>
      </c>
      <c r="U969" t="str">
        <f t="shared" si="47"/>
        <v/>
      </c>
      <c r="V969" t="str">
        <f>+IF(C969="","",IF(VLOOKUP(' Matrice Tarifaire NON AL'!AK972,Feuil3!A:F,6,0)="Box",IF(' Matrice Tarifaire NON AL'!AL972="Mono-Référence","Homogène",IF(' Matrice Tarifaire NON AL'!AL972="Multi-Références","Panaché","")),IF(' Matrice Tarifaire NON AL'!AK972="A la Pièce","Composant sans Colisage",IF(' Matrice Tarifaire NON AL'!AK972="Composant de Box","Composant sans Colisage","Homogène"))))</f>
        <v/>
      </c>
      <c r="W969" t="str">
        <f>+IF($V969="","",VLOOKUP(' Matrice Tarifaire NON AL'!AK972,Feuil3!$A$4:$E$14,5,0))</f>
        <v/>
      </c>
      <c r="Y969" t="str">
        <f>+IF($V969="","",IF(VLOOKUP(' Matrice Tarifaire NON AL'!$AK972,Feuil3!$A$4:$D$14,4,0)="Palette",' Matrice Tarifaire NON AL'!AN972,""))</f>
        <v/>
      </c>
      <c r="AA969" t="str">
        <f>+IF($V969="","",IF(VLOOKUP(' Matrice Tarifaire NON AL'!$AK972,Feuil3!$A$4:$D$14,4,0)="Colis",' Matrice Tarifaire NON AL'!AN972,""))</f>
        <v/>
      </c>
      <c r="AC969" t="str">
        <f>+IF(V969="","",IF(VLOOKUP(' Matrice Tarifaire NON AL'!AK972,Feuil3!$A$4:$D$14,4,0)="Colis",IF(' Matrice Tarifaire NON AL'!AO972&gt;0,' Matrice Tarifaire NON AL'!AO972,""),""))</f>
        <v/>
      </c>
      <c r="AD969" t="str">
        <f t="shared" si="48"/>
        <v/>
      </c>
      <c r="AE969" t="str">
        <f>+IF(C969="","",' Matrice Tarifaire NON AL'!C972)</f>
        <v/>
      </c>
      <c r="AF969" t="str">
        <f>+IF(C969="","",' Matrice Tarifaire NON AL'!AQ972)</f>
        <v/>
      </c>
      <c r="AH969" t="str">
        <f>+IF(E969="","",' Matrice Tarifaire NON AL'!$U972)</f>
        <v/>
      </c>
      <c r="AI969" t="str">
        <f>+IF(F969="","",IF(' Matrice Tarifaire NON AL'!$V972="","",' Matrice Tarifaire NON AL'!$V972))</f>
        <v/>
      </c>
      <c r="AJ969" t="str">
        <f>+IF($C969="","",IF(' Matrice Tarifaire NON AL'!AZ972="","",' Matrice Tarifaire NON AL'!AZ972))</f>
        <v/>
      </c>
      <c r="AK969" t="str">
        <f>+IF($C969="","",IF(' Matrice Tarifaire NON AL'!BA972="","",' Matrice Tarifaire NON AL'!BA972))</f>
        <v/>
      </c>
      <c r="AL969" t="str">
        <f>+IF($C969="","",IF(' Matrice Tarifaire NON AL'!BB972="","",TEXT(' Matrice Tarifaire NON AL'!BB972,"0,0000")))</f>
        <v/>
      </c>
      <c r="AO969" t="str">
        <f>+IF($C969="","",IF(' Matrice Tarifaire NON AL'!BF972="","",TEXT(' Matrice Tarifaire NON AL'!BF972,"0,0000")))</f>
        <v/>
      </c>
      <c r="AP969" t="str">
        <f>+IF($C969="","",IF(' Matrice Tarifaire NON AL'!BG972="","",TEXT(' Matrice Tarifaire NON AL'!BG972,"0,0000")))</f>
        <v/>
      </c>
      <c r="AQ969" t="str">
        <f>+IF($C969="","",IF(' Matrice Tarifaire NON AL'!BH972="","",TEXT(' Matrice Tarifaire NON AL'!BH972,"0,0000")))</f>
        <v/>
      </c>
      <c r="AR969" t="str">
        <f>+IF($C969="","",IF(' Matrice Tarifaire NON AL'!BI972="","",TEXT(' Matrice Tarifaire NON AL'!BI972,"0,0000")))</f>
        <v/>
      </c>
      <c r="AS969" t="str">
        <f>+IF(C969="","",IF(' Matrice Tarifaire NON AL'!BJ972="","0",IF(' Matrice Tarifaire NON AL'!BJ972="","",' Matrice Tarifaire NON AL'!BJ972)))</f>
        <v/>
      </c>
      <c r="AT969" t="str">
        <f>+IF(C969="","",IF(' Matrice Tarifaire NON AL'!BK972="","",' Matrice Tarifaire NON AL'!$BK$6))</f>
        <v/>
      </c>
      <c r="AU969" t="str">
        <f>+IF(C969="","",IF(' Matrice Tarifaire NON AL'!BK972="","",TEXT(' Matrice Tarifaire NON AL'!BK972,"0,0000")))</f>
        <v/>
      </c>
      <c r="AV969" t="str">
        <f>+IF(C969="","",IF(' Matrice Tarifaire NON AL'!BL972="","",' Matrice Tarifaire NON AL'!$BL$6))</f>
        <v/>
      </c>
      <c r="AW969" t="str">
        <f>+IF(C969="","",IF(' Matrice Tarifaire NON AL'!BL972="","",TEXT(' Matrice Tarifaire NON AL'!BL972,"0,0000")))</f>
        <v/>
      </c>
      <c r="AX969" t="str">
        <f>+IF(C969="","",IF(' Matrice Tarifaire NON AL'!BM972="","",' Matrice Tarifaire NON AL'!$BM$6))</f>
        <v/>
      </c>
      <c r="AY969" t="str">
        <f>+IF(C969="","",IF(' Matrice Tarifaire NON AL'!BM972="","",TEXT(' Matrice Tarifaire NON AL'!BM972,"0,0000")))</f>
        <v/>
      </c>
      <c r="AZ969" t="str">
        <f>+IF(C969="","",IF(' Matrice Tarifaire NON AL'!BN972="","","Taxe DEEE"))</f>
        <v/>
      </c>
      <c r="BA969" t="str">
        <f>+IF(C969="","",IF(' Matrice Tarifaire NON AL'!BN972="","",TEXT(' Matrice Tarifaire NON AL'!BN972,"0,0000")))</f>
        <v/>
      </c>
      <c r="BD969" t="str">
        <f>+IF($C969="","",IF(' Matrice Tarifaire NON AL'!BR972="","",TEXT(' Matrice Tarifaire NON AL'!BR972,"0,000")))</f>
        <v/>
      </c>
      <c r="BE969" t="str">
        <f>+IF($C969="","",IF(' Matrice Tarifaire NON AL'!BS972="","",VALUE(TEXT(' Matrice Tarifaire NON AL'!BS972,"0,00"))))</f>
        <v/>
      </c>
      <c r="BF969" t="str">
        <f>+IF($C969="","",IF(' Matrice Tarifaire NON AL'!BY972="","",' Matrice Tarifaire NON AL'!BY972))</f>
        <v/>
      </c>
      <c r="BG969" t="str">
        <f>+IF(C969="","",IF(' Matrice Tarifaire NON AL'!AK972="Composant de Box","999",IF(' Matrice Tarifaire NON AL'!AP972&lt;&gt;"",' Matrice Tarifaire NON AL'!AP972,IF(' Matrice Tarifaire NON AL'!AO972&lt;&gt;"",' Matrice Tarifaire NON AL'!AO972,' Matrice Tarifaire NON AL'!AN972))))</f>
        <v/>
      </c>
    </row>
    <row r="970" spans="1:59" x14ac:dyDescent="0.25">
      <c r="A970" t="str">
        <f>+IF($C970="","",IF(' Matrice Tarifaire NON AL'!N973="","",IF(' Matrice Tarifaire NON AL'!N973=0,"GTIN A 0 - Ne doit pas être mis dans PRE REF",TEXT(' Matrice Tarifaire NON AL'!N973,"00000000000000"))))</f>
        <v/>
      </c>
      <c r="B970" t="str">
        <f>+IF(C970="","",IF(L970=172,4,VLOOKUP(' Matrice Tarifaire NON AL'!AK973,Feuil3!$A$4:$B$14,2,0)))</f>
        <v/>
      </c>
      <c r="C970" t="str">
        <f>+IF(' Matrice Tarifaire NON AL'!O973="","",SUBSTITUTE(' Matrice Tarifaire NON AL'!O973,"CHAR (10)"," "))</f>
        <v/>
      </c>
      <c r="D970" t="str">
        <f>+IF($C970="","",SUBSTITUTE(' Matrice Tarifaire NON AL'!P973,"CHAR (13)"," "))</f>
        <v/>
      </c>
      <c r="E970" t="str">
        <f t="shared" si="46"/>
        <v/>
      </c>
      <c r="F970" t="str">
        <f>+IF($C970="","",IF(' Matrice Tarifaire NON AL'!AX973="","Non",' Matrice Tarifaire NON AL'!AX973))</f>
        <v/>
      </c>
      <c r="G970" t="str">
        <f>+IF($C970="","",IF(' Matrice Tarifaire NON AL'!Q973="DOMEDIA","MDD",IF(' Matrice Tarifaire NON AL'!Q973="APTA","MDD",IF(' Matrice Tarifaire NON AL'!Q973="TOP BUDGET","Premier Prix","MN"))))</f>
        <v/>
      </c>
      <c r="H970" t="str">
        <f>+IF($C970="","",' Matrice Tarifaire NON AL'!Q973)</f>
        <v/>
      </c>
      <c r="K970" t="str">
        <f>+IF($C970="","",' Matrice Tarifaire NON AL'!X973)</f>
        <v/>
      </c>
      <c r="L970" t="str">
        <f>+IF($C970="","",' Matrice Tarifaire NON AL'!X973)</f>
        <v/>
      </c>
      <c r="M970" t="str">
        <f>+IF($C970="","",' Matrice Tarifaire NON AL'!Y973)</f>
        <v/>
      </c>
      <c r="N970" t="str">
        <f>+IF($C970="","",' Matrice Tarifaire NON AL'!Z973)</f>
        <v/>
      </c>
      <c r="P970" t="str">
        <f>+IF(C970="","",IF(' Matrice Tarifaire NON AL'!X973&lt;&gt;168,"Non",""))</f>
        <v/>
      </c>
      <c r="Q970" t="str">
        <f>+IF($C970="","",' Matrice Tarifaire NON AL'!T973)</f>
        <v/>
      </c>
      <c r="R970" t="str">
        <f>+IF($C970="","",IF(' Matrice Tarifaire NON AL'!R973="","",' Matrice Tarifaire NON AL'!R973))</f>
        <v/>
      </c>
      <c r="S970" t="str">
        <f>+IF($C970="","",LEFT(' Matrice Tarifaire NON AL'!W973,1))</f>
        <v/>
      </c>
      <c r="T970" t="str">
        <f>+IF($C970="","",LEFT(' Matrice Tarifaire NON AL'!AY973,3))</f>
        <v/>
      </c>
      <c r="U970" t="str">
        <f t="shared" si="47"/>
        <v/>
      </c>
      <c r="V970" t="str">
        <f>+IF(C970="","",IF(VLOOKUP(' Matrice Tarifaire NON AL'!AK973,Feuil3!A:F,6,0)="Box",IF(' Matrice Tarifaire NON AL'!AL973="Mono-Référence","Homogène",IF(' Matrice Tarifaire NON AL'!AL973="Multi-Références","Panaché","")),IF(' Matrice Tarifaire NON AL'!AK973="A la Pièce","Composant sans Colisage",IF(' Matrice Tarifaire NON AL'!AK973="Composant de Box","Composant sans Colisage","Homogène"))))</f>
        <v/>
      </c>
      <c r="W970" t="str">
        <f>+IF($V970="","",VLOOKUP(' Matrice Tarifaire NON AL'!AK973,Feuil3!$A$4:$E$14,5,0))</f>
        <v/>
      </c>
      <c r="Y970" t="str">
        <f>+IF($V970="","",IF(VLOOKUP(' Matrice Tarifaire NON AL'!$AK973,Feuil3!$A$4:$D$14,4,0)="Palette",' Matrice Tarifaire NON AL'!AN973,""))</f>
        <v/>
      </c>
      <c r="AA970" t="str">
        <f>+IF($V970="","",IF(VLOOKUP(' Matrice Tarifaire NON AL'!$AK973,Feuil3!$A$4:$D$14,4,0)="Colis",' Matrice Tarifaire NON AL'!AN973,""))</f>
        <v/>
      </c>
      <c r="AC970" t="str">
        <f>+IF(V970="","",IF(VLOOKUP(' Matrice Tarifaire NON AL'!AK973,Feuil3!$A$4:$D$14,4,0)="Colis",IF(' Matrice Tarifaire NON AL'!AO973&gt;0,' Matrice Tarifaire NON AL'!AO973,""),""))</f>
        <v/>
      </c>
      <c r="AD970" t="str">
        <f t="shared" si="48"/>
        <v/>
      </c>
      <c r="AE970" t="str">
        <f>+IF(C970="","",' Matrice Tarifaire NON AL'!C973)</f>
        <v/>
      </c>
      <c r="AF970" t="str">
        <f>+IF(C970="","",' Matrice Tarifaire NON AL'!AQ973)</f>
        <v/>
      </c>
      <c r="AH970" t="str">
        <f>+IF(E970="","",' Matrice Tarifaire NON AL'!$U973)</f>
        <v/>
      </c>
      <c r="AI970" t="str">
        <f>+IF(F970="","",IF(' Matrice Tarifaire NON AL'!$V973="","",' Matrice Tarifaire NON AL'!$V973))</f>
        <v/>
      </c>
      <c r="AJ970" t="str">
        <f>+IF($C970="","",IF(' Matrice Tarifaire NON AL'!AZ973="","",' Matrice Tarifaire NON AL'!AZ973))</f>
        <v/>
      </c>
      <c r="AK970" t="str">
        <f>+IF($C970="","",IF(' Matrice Tarifaire NON AL'!BA973="","",' Matrice Tarifaire NON AL'!BA973))</f>
        <v/>
      </c>
      <c r="AL970" t="str">
        <f>+IF($C970="","",IF(' Matrice Tarifaire NON AL'!BB973="","",TEXT(' Matrice Tarifaire NON AL'!BB973,"0,0000")))</f>
        <v/>
      </c>
      <c r="AO970" t="str">
        <f>+IF($C970="","",IF(' Matrice Tarifaire NON AL'!BF973="","",TEXT(' Matrice Tarifaire NON AL'!BF973,"0,0000")))</f>
        <v/>
      </c>
      <c r="AP970" t="str">
        <f>+IF($C970="","",IF(' Matrice Tarifaire NON AL'!BG973="","",TEXT(' Matrice Tarifaire NON AL'!BG973,"0,0000")))</f>
        <v/>
      </c>
      <c r="AQ970" t="str">
        <f>+IF($C970="","",IF(' Matrice Tarifaire NON AL'!BH973="","",TEXT(' Matrice Tarifaire NON AL'!BH973,"0,0000")))</f>
        <v/>
      </c>
      <c r="AR970" t="str">
        <f>+IF($C970="","",IF(' Matrice Tarifaire NON AL'!BI973="","",TEXT(' Matrice Tarifaire NON AL'!BI973,"0,0000")))</f>
        <v/>
      </c>
      <c r="AS970" t="str">
        <f>+IF(C970="","",IF(' Matrice Tarifaire NON AL'!BJ973="","0",IF(' Matrice Tarifaire NON AL'!BJ973="","",' Matrice Tarifaire NON AL'!BJ973)))</f>
        <v/>
      </c>
      <c r="AT970" t="str">
        <f>+IF(C970="","",IF(' Matrice Tarifaire NON AL'!BK973="","",' Matrice Tarifaire NON AL'!$BK$6))</f>
        <v/>
      </c>
      <c r="AU970" t="str">
        <f>+IF(C970="","",IF(' Matrice Tarifaire NON AL'!BK973="","",TEXT(' Matrice Tarifaire NON AL'!BK973,"0,0000")))</f>
        <v/>
      </c>
      <c r="AV970" t="str">
        <f>+IF(C970="","",IF(' Matrice Tarifaire NON AL'!BL973="","",' Matrice Tarifaire NON AL'!$BL$6))</f>
        <v/>
      </c>
      <c r="AW970" t="str">
        <f>+IF(C970="","",IF(' Matrice Tarifaire NON AL'!BL973="","",TEXT(' Matrice Tarifaire NON AL'!BL973,"0,0000")))</f>
        <v/>
      </c>
      <c r="AX970" t="str">
        <f>+IF(C970="","",IF(' Matrice Tarifaire NON AL'!BM973="","",' Matrice Tarifaire NON AL'!$BM$6))</f>
        <v/>
      </c>
      <c r="AY970" t="str">
        <f>+IF(C970="","",IF(' Matrice Tarifaire NON AL'!BM973="","",TEXT(' Matrice Tarifaire NON AL'!BM973,"0,0000")))</f>
        <v/>
      </c>
      <c r="AZ970" t="str">
        <f>+IF(C970="","",IF(' Matrice Tarifaire NON AL'!BN973="","","Taxe DEEE"))</f>
        <v/>
      </c>
      <c r="BA970" t="str">
        <f>+IF(C970="","",IF(' Matrice Tarifaire NON AL'!BN973="","",TEXT(' Matrice Tarifaire NON AL'!BN973,"0,0000")))</f>
        <v/>
      </c>
      <c r="BD970" t="str">
        <f>+IF($C970="","",IF(' Matrice Tarifaire NON AL'!BR973="","",TEXT(' Matrice Tarifaire NON AL'!BR973,"0,000")))</f>
        <v/>
      </c>
      <c r="BE970" t="str">
        <f>+IF($C970="","",IF(' Matrice Tarifaire NON AL'!BS973="","",VALUE(TEXT(' Matrice Tarifaire NON AL'!BS973,"0,00"))))</f>
        <v/>
      </c>
      <c r="BF970" t="str">
        <f>+IF($C970="","",IF(' Matrice Tarifaire NON AL'!BY973="","",' Matrice Tarifaire NON AL'!BY973))</f>
        <v/>
      </c>
      <c r="BG970" t="str">
        <f>+IF(C970="","",IF(' Matrice Tarifaire NON AL'!AK973="Composant de Box","999",IF(' Matrice Tarifaire NON AL'!AP973&lt;&gt;"",' Matrice Tarifaire NON AL'!AP973,IF(' Matrice Tarifaire NON AL'!AO973&lt;&gt;"",' Matrice Tarifaire NON AL'!AO973,' Matrice Tarifaire NON AL'!AN973))))</f>
        <v/>
      </c>
    </row>
    <row r="971" spans="1:59" x14ac:dyDescent="0.25">
      <c r="A971" t="str">
        <f>+IF($C971="","",IF(' Matrice Tarifaire NON AL'!N974="","",IF(' Matrice Tarifaire NON AL'!N974=0,"GTIN A 0 - Ne doit pas être mis dans PRE REF",TEXT(' Matrice Tarifaire NON AL'!N974,"00000000000000"))))</f>
        <v/>
      </c>
      <c r="B971" t="str">
        <f>+IF(C971="","",IF(L971=172,4,VLOOKUP(' Matrice Tarifaire NON AL'!AK974,Feuil3!$A$4:$B$14,2,0)))</f>
        <v/>
      </c>
      <c r="C971" t="str">
        <f>+IF(' Matrice Tarifaire NON AL'!O974="","",SUBSTITUTE(' Matrice Tarifaire NON AL'!O974,"CHAR (10)"," "))</f>
        <v/>
      </c>
      <c r="D971" t="str">
        <f>+IF($C971="","",SUBSTITUTE(' Matrice Tarifaire NON AL'!P974,"CHAR (13)"," "))</f>
        <v/>
      </c>
      <c r="E971" t="str">
        <f t="shared" si="46"/>
        <v/>
      </c>
      <c r="F971" t="str">
        <f>+IF($C971="","",IF(' Matrice Tarifaire NON AL'!AX974="","Non",' Matrice Tarifaire NON AL'!AX974))</f>
        <v/>
      </c>
      <c r="G971" t="str">
        <f>+IF($C971="","",IF(' Matrice Tarifaire NON AL'!Q974="DOMEDIA","MDD",IF(' Matrice Tarifaire NON AL'!Q974="APTA","MDD",IF(' Matrice Tarifaire NON AL'!Q974="TOP BUDGET","Premier Prix","MN"))))</f>
        <v/>
      </c>
      <c r="H971" t="str">
        <f>+IF($C971="","",' Matrice Tarifaire NON AL'!Q974)</f>
        <v/>
      </c>
      <c r="K971" t="str">
        <f>+IF($C971="","",' Matrice Tarifaire NON AL'!X974)</f>
        <v/>
      </c>
      <c r="L971" t="str">
        <f>+IF($C971="","",' Matrice Tarifaire NON AL'!X974)</f>
        <v/>
      </c>
      <c r="M971" t="str">
        <f>+IF($C971="","",' Matrice Tarifaire NON AL'!Y974)</f>
        <v/>
      </c>
      <c r="N971" t="str">
        <f>+IF($C971="","",' Matrice Tarifaire NON AL'!Z974)</f>
        <v/>
      </c>
      <c r="P971" t="str">
        <f>+IF(C971="","",IF(' Matrice Tarifaire NON AL'!X974&lt;&gt;168,"Non",""))</f>
        <v/>
      </c>
      <c r="Q971" t="str">
        <f>+IF($C971="","",' Matrice Tarifaire NON AL'!T974)</f>
        <v/>
      </c>
      <c r="R971" t="str">
        <f>+IF($C971="","",IF(' Matrice Tarifaire NON AL'!R974="","",' Matrice Tarifaire NON AL'!R974))</f>
        <v/>
      </c>
      <c r="S971" t="str">
        <f>+IF($C971="","",LEFT(' Matrice Tarifaire NON AL'!W974,1))</f>
        <v/>
      </c>
      <c r="T971" t="str">
        <f>+IF($C971="","",LEFT(' Matrice Tarifaire NON AL'!AY974,3))</f>
        <v/>
      </c>
      <c r="U971" t="str">
        <f t="shared" si="47"/>
        <v/>
      </c>
      <c r="V971" t="str">
        <f>+IF(C971="","",IF(VLOOKUP(' Matrice Tarifaire NON AL'!AK974,Feuil3!A:F,6,0)="Box",IF(' Matrice Tarifaire NON AL'!AL974="Mono-Référence","Homogène",IF(' Matrice Tarifaire NON AL'!AL974="Multi-Références","Panaché","")),IF(' Matrice Tarifaire NON AL'!AK974="A la Pièce","Composant sans Colisage",IF(' Matrice Tarifaire NON AL'!AK974="Composant de Box","Composant sans Colisage","Homogène"))))</f>
        <v/>
      </c>
      <c r="W971" t="str">
        <f>+IF($V971="","",VLOOKUP(' Matrice Tarifaire NON AL'!AK974,Feuil3!$A$4:$E$14,5,0))</f>
        <v/>
      </c>
      <c r="Y971" t="str">
        <f>+IF($V971="","",IF(VLOOKUP(' Matrice Tarifaire NON AL'!$AK974,Feuil3!$A$4:$D$14,4,0)="Palette",' Matrice Tarifaire NON AL'!AN974,""))</f>
        <v/>
      </c>
      <c r="AA971" t="str">
        <f>+IF($V971="","",IF(VLOOKUP(' Matrice Tarifaire NON AL'!$AK974,Feuil3!$A$4:$D$14,4,0)="Colis",' Matrice Tarifaire NON AL'!AN974,""))</f>
        <v/>
      </c>
      <c r="AC971" t="str">
        <f>+IF(V971="","",IF(VLOOKUP(' Matrice Tarifaire NON AL'!AK974,Feuil3!$A$4:$D$14,4,0)="Colis",IF(' Matrice Tarifaire NON AL'!AO974&gt;0,' Matrice Tarifaire NON AL'!AO974,""),""))</f>
        <v/>
      </c>
      <c r="AD971" t="str">
        <f t="shared" si="48"/>
        <v/>
      </c>
      <c r="AE971" t="str">
        <f>+IF(C971="","",' Matrice Tarifaire NON AL'!C974)</f>
        <v/>
      </c>
      <c r="AF971" t="str">
        <f>+IF(C971="","",' Matrice Tarifaire NON AL'!AQ974)</f>
        <v/>
      </c>
      <c r="AH971" t="str">
        <f>+IF(E971="","",' Matrice Tarifaire NON AL'!$U974)</f>
        <v/>
      </c>
      <c r="AI971" t="str">
        <f>+IF(F971="","",IF(' Matrice Tarifaire NON AL'!$V974="","",' Matrice Tarifaire NON AL'!$V974))</f>
        <v/>
      </c>
      <c r="AJ971" t="str">
        <f>+IF($C971="","",IF(' Matrice Tarifaire NON AL'!AZ974="","",' Matrice Tarifaire NON AL'!AZ974))</f>
        <v/>
      </c>
      <c r="AK971" t="str">
        <f>+IF($C971="","",IF(' Matrice Tarifaire NON AL'!BA974="","",' Matrice Tarifaire NON AL'!BA974))</f>
        <v/>
      </c>
      <c r="AL971" t="str">
        <f>+IF($C971="","",IF(' Matrice Tarifaire NON AL'!BB974="","",TEXT(' Matrice Tarifaire NON AL'!BB974,"0,0000")))</f>
        <v/>
      </c>
      <c r="AO971" t="str">
        <f>+IF($C971="","",IF(' Matrice Tarifaire NON AL'!BF974="","",TEXT(' Matrice Tarifaire NON AL'!BF974,"0,0000")))</f>
        <v/>
      </c>
      <c r="AP971" t="str">
        <f>+IF($C971="","",IF(' Matrice Tarifaire NON AL'!BG974="","",TEXT(' Matrice Tarifaire NON AL'!BG974,"0,0000")))</f>
        <v/>
      </c>
      <c r="AQ971" t="str">
        <f>+IF($C971="","",IF(' Matrice Tarifaire NON AL'!BH974="","",TEXT(' Matrice Tarifaire NON AL'!BH974,"0,0000")))</f>
        <v/>
      </c>
      <c r="AR971" t="str">
        <f>+IF($C971="","",IF(' Matrice Tarifaire NON AL'!BI974="","",TEXT(' Matrice Tarifaire NON AL'!BI974,"0,0000")))</f>
        <v/>
      </c>
      <c r="AS971" t="str">
        <f>+IF(C971="","",IF(' Matrice Tarifaire NON AL'!BJ974="","0",IF(' Matrice Tarifaire NON AL'!BJ974="","",' Matrice Tarifaire NON AL'!BJ974)))</f>
        <v/>
      </c>
      <c r="AT971" t="str">
        <f>+IF(C971="","",IF(' Matrice Tarifaire NON AL'!BK974="","",' Matrice Tarifaire NON AL'!$BK$6))</f>
        <v/>
      </c>
      <c r="AU971" t="str">
        <f>+IF(C971="","",IF(' Matrice Tarifaire NON AL'!BK974="","",TEXT(' Matrice Tarifaire NON AL'!BK974,"0,0000")))</f>
        <v/>
      </c>
      <c r="AV971" t="str">
        <f>+IF(C971="","",IF(' Matrice Tarifaire NON AL'!BL974="","",' Matrice Tarifaire NON AL'!$BL$6))</f>
        <v/>
      </c>
      <c r="AW971" t="str">
        <f>+IF(C971="","",IF(' Matrice Tarifaire NON AL'!BL974="","",TEXT(' Matrice Tarifaire NON AL'!BL974,"0,0000")))</f>
        <v/>
      </c>
      <c r="AX971" t="str">
        <f>+IF(C971="","",IF(' Matrice Tarifaire NON AL'!BM974="","",' Matrice Tarifaire NON AL'!$BM$6))</f>
        <v/>
      </c>
      <c r="AY971" t="str">
        <f>+IF(C971="","",IF(' Matrice Tarifaire NON AL'!BM974="","",TEXT(' Matrice Tarifaire NON AL'!BM974,"0,0000")))</f>
        <v/>
      </c>
      <c r="AZ971" t="str">
        <f>+IF(C971="","",IF(' Matrice Tarifaire NON AL'!BN974="","","Taxe DEEE"))</f>
        <v/>
      </c>
      <c r="BA971" t="str">
        <f>+IF(C971="","",IF(' Matrice Tarifaire NON AL'!BN974="","",TEXT(' Matrice Tarifaire NON AL'!BN974,"0,0000")))</f>
        <v/>
      </c>
      <c r="BD971" t="str">
        <f>+IF($C971="","",IF(' Matrice Tarifaire NON AL'!BR974="","",TEXT(' Matrice Tarifaire NON AL'!BR974,"0,000")))</f>
        <v/>
      </c>
      <c r="BE971" t="str">
        <f>+IF($C971="","",IF(' Matrice Tarifaire NON AL'!BS974="","",VALUE(TEXT(' Matrice Tarifaire NON AL'!BS974,"0,00"))))</f>
        <v/>
      </c>
      <c r="BF971" t="str">
        <f>+IF($C971="","",IF(' Matrice Tarifaire NON AL'!BY974="","",' Matrice Tarifaire NON AL'!BY974))</f>
        <v/>
      </c>
      <c r="BG971" t="str">
        <f>+IF(C971="","",IF(' Matrice Tarifaire NON AL'!AK974="Composant de Box","999",IF(' Matrice Tarifaire NON AL'!AP974&lt;&gt;"",' Matrice Tarifaire NON AL'!AP974,IF(' Matrice Tarifaire NON AL'!AO974&lt;&gt;"",' Matrice Tarifaire NON AL'!AO974,' Matrice Tarifaire NON AL'!AN974))))</f>
        <v/>
      </c>
    </row>
    <row r="972" spans="1:59" x14ac:dyDescent="0.25">
      <c r="A972" t="str">
        <f>+IF($C972="","",IF(' Matrice Tarifaire NON AL'!N975="","",IF(' Matrice Tarifaire NON AL'!N975=0,"GTIN A 0 - Ne doit pas être mis dans PRE REF",TEXT(' Matrice Tarifaire NON AL'!N975,"00000000000000"))))</f>
        <v/>
      </c>
      <c r="B972" t="str">
        <f>+IF(C972="","",IF(L972=172,4,VLOOKUP(' Matrice Tarifaire NON AL'!AK975,Feuil3!$A$4:$B$14,2,0)))</f>
        <v/>
      </c>
      <c r="C972" t="str">
        <f>+IF(' Matrice Tarifaire NON AL'!O975="","",SUBSTITUTE(' Matrice Tarifaire NON AL'!O975,"CHAR (10)"," "))</f>
        <v/>
      </c>
      <c r="D972" t="str">
        <f>+IF($C972="","",SUBSTITUTE(' Matrice Tarifaire NON AL'!P975,"CHAR (13)"," "))</f>
        <v/>
      </c>
      <c r="E972" t="str">
        <f t="shared" si="46"/>
        <v/>
      </c>
      <c r="F972" t="str">
        <f>+IF($C972="","",IF(' Matrice Tarifaire NON AL'!AX975="","Non",' Matrice Tarifaire NON AL'!AX975))</f>
        <v/>
      </c>
      <c r="G972" t="str">
        <f>+IF($C972="","",IF(' Matrice Tarifaire NON AL'!Q975="DOMEDIA","MDD",IF(' Matrice Tarifaire NON AL'!Q975="APTA","MDD",IF(' Matrice Tarifaire NON AL'!Q975="TOP BUDGET","Premier Prix","MN"))))</f>
        <v/>
      </c>
      <c r="H972" t="str">
        <f>+IF($C972="","",' Matrice Tarifaire NON AL'!Q975)</f>
        <v/>
      </c>
      <c r="K972" t="str">
        <f>+IF($C972="","",' Matrice Tarifaire NON AL'!X975)</f>
        <v/>
      </c>
      <c r="L972" t="str">
        <f>+IF($C972="","",' Matrice Tarifaire NON AL'!X975)</f>
        <v/>
      </c>
      <c r="M972" t="str">
        <f>+IF($C972="","",' Matrice Tarifaire NON AL'!Y975)</f>
        <v/>
      </c>
      <c r="N972" t="str">
        <f>+IF($C972="","",' Matrice Tarifaire NON AL'!Z975)</f>
        <v/>
      </c>
      <c r="P972" t="str">
        <f>+IF(C972="","",IF(' Matrice Tarifaire NON AL'!X975&lt;&gt;168,"Non",""))</f>
        <v/>
      </c>
      <c r="Q972" t="str">
        <f>+IF($C972="","",' Matrice Tarifaire NON AL'!T975)</f>
        <v/>
      </c>
      <c r="R972" t="str">
        <f>+IF($C972="","",IF(' Matrice Tarifaire NON AL'!R975="","",' Matrice Tarifaire NON AL'!R975))</f>
        <v/>
      </c>
      <c r="S972" t="str">
        <f>+IF($C972="","",LEFT(' Matrice Tarifaire NON AL'!W975,1))</f>
        <v/>
      </c>
      <c r="T972" t="str">
        <f>+IF($C972="","",LEFT(' Matrice Tarifaire NON AL'!AY975,3))</f>
        <v/>
      </c>
      <c r="U972" t="str">
        <f t="shared" si="47"/>
        <v/>
      </c>
      <c r="V972" t="str">
        <f>+IF(C972="","",IF(VLOOKUP(' Matrice Tarifaire NON AL'!AK975,Feuil3!A:F,6,0)="Box",IF(' Matrice Tarifaire NON AL'!AL975="Mono-Référence","Homogène",IF(' Matrice Tarifaire NON AL'!AL975="Multi-Références","Panaché","")),IF(' Matrice Tarifaire NON AL'!AK975="A la Pièce","Composant sans Colisage",IF(' Matrice Tarifaire NON AL'!AK975="Composant de Box","Composant sans Colisage","Homogène"))))</f>
        <v/>
      </c>
      <c r="W972" t="str">
        <f>+IF($V972="","",VLOOKUP(' Matrice Tarifaire NON AL'!AK975,Feuil3!$A$4:$E$14,5,0))</f>
        <v/>
      </c>
      <c r="Y972" t="str">
        <f>+IF($V972="","",IF(VLOOKUP(' Matrice Tarifaire NON AL'!$AK975,Feuil3!$A$4:$D$14,4,0)="Palette",' Matrice Tarifaire NON AL'!AN975,""))</f>
        <v/>
      </c>
      <c r="AA972" t="str">
        <f>+IF($V972="","",IF(VLOOKUP(' Matrice Tarifaire NON AL'!$AK975,Feuil3!$A$4:$D$14,4,0)="Colis",' Matrice Tarifaire NON AL'!AN975,""))</f>
        <v/>
      </c>
      <c r="AC972" t="str">
        <f>+IF(V972="","",IF(VLOOKUP(' Matrice Tarifaire NON AL'!AK975,Feuil3!$A$4:$D$14,4,0)="Colis",IF(' Matrice Tarifaire NON AL'!AO975&gt;0,' Matrice Tarifaire NON AL'!AO975,""),""))</f>
        <v/>
      </c>
      <c r="AD972" t="str">
        <f t="shared" si="48"/>
        <v/>
      </c>
      <c r="AE972" t="str">
        <f>+IF(C972="","",' Matrice Tarifaire NON AL'!C975)</f>
        <v/>
      </c>
      <c r="AF972" t="str">
        <f>+IF(C972="","",' Matrice Tarifaire NON AL'!AQ975)</f>
        <v/>
      </c>
      <c r="AH972" t="str">
        <f>+IF(E972="","",' Matrice Tarifaire NON AL'!$U975)</f>
        <v/>
      </c>
      <c r="AI972" t="str">
        <f>+IF(F972="","",IF(' Matrice Tarifaire NON AL'!$V975="","",' Matrice Tarifaire NON AL'!$V975))</f>
        <v/>
      </c>
      <c r="AJ972" t="str">
        <f>+IF($C972="","",IF(' Matrice Tarifaire NON AL'!AZ975="","",' Matrice Tarifaire NON AL'!AZ975))</f>
        <v/>
      </c>
      <c r="AK972" t="str">
        <f>+IF($C972="","",IF(' Matrice Tarifaire NON AL'!BA975="","",' Matrice Tarifaire NON AL'!BA975))</f>
        <v/>
      </c>
      <c r="AL972" t="str">
        <f>+IF($C972="","",IF(' Matrice Tarifaire NON AL'!BB975="","",TEXT(' Matrice Tarifaire NON AL'!BB975,"0,0000")))</f>
        <v/>
      </c>
      <c r="AO972" t="str">
        <f>+IF($C972="","",IF(' Matrice Tarifaire NON AL'!BF975="","",TEXT(' Matrice Tarifaire NON AL'!BF975,"0,0000")))</f>
        <v/>
      </c>
      <c r="AP972" t="str">
        <f>+IF($C972="","",IF(' Matrice Tarifaire NON AL'!BG975="","",TEXT(' Matrice Tarifaire NON AL'!BG975,"0,0000")))</f>
        <v/>
      </c>
      <c r="AQ972" t="str">
        <f>+IF($C972="","",IF(' Matrice Tarifaire NON AL'!BH975="","",TEXT(' Matrice Tarifaire NON AL'!BH975,"0,0000")))</f>
        <v/>
      </c>
      <c r="AR972" t="str">
        <f>+IF($C972="","",IF(' Matrice Tarifaire NON AL'!BI975="","",TEXT(' Matrice Tarifaire NON AL'!BI975,"0,0000")))</f>
        <v/>
      </c>
      <c r="AS972" t="str">
        <f>+IF(C972="","",IF(' Matrice Tarifaire NON AL'!BJ975="","0",IF(' Matrice Tarifaire NON AL'!BJ975="","",' Matrice Tarifaire NON AL'!BJ975)))</f>
        <v/>
      </c>
      <c r="AT972" t="str">
        <f>+IF(C972="","",IF(' Matrice Tarifaire NON AL'!BK975="","",' Matrice Tarifaire NON AL'!$BK$6))</f>
        <v/>
      </c>
      <c r="AU972" t="str">
        <f>+IF(C972="","",IF(' Matrice Tarifaire NON AL'!BK975="","",TEXT(' Matrice Tarifaire NON AL'!BK975,"0,0000")))</f>
        <v/>
      </c>
      <c r="AV972" t="str">
        <f>+IF(C972="","",IF(' Matrice Tarifaire NON AL'!BL975="","",' Matrice Tarifaire NON AL'!$BL$6))</f>
        <v/>
      </c>
      <c r="AW972" t="str">
        <f>+IF(C972="","",IF(' Matrice Tarifaire NON AL'!BL975="","",TEXT(' Matrice Tarifaire NON AL'!BL975,"0,0000")))</f>
        <v/>
      </c>
      <c r="AX972" t="str">
        <f>+IF(C972="","",IF(' Matrice Tarifaire NON AL'!BM975="","",' Matrice Tarifaire NON AL'!$BM$6))</f>
        <v/>
      </c>
      <c r="AY972" t="str">
        <f>+IF(C972="","",IF(' Matrice Tarifaire NON AL'!BM975="","",TEXT(' Matrice Tarifaire NON AL'!BM975,"0,0000")))</f>
        <v/>
      </c>
      <c r="AZ972" t="str">
        <f>+IF(C972="","",IF(' Matrice Tarifaire NON AL'!BN975="","","Taxe DEEE"))</f>
        <v/>
      </c>
      <c r="BA972" t="str">
        <f>+IF(C972="","",IF(' Matrice Tarifaire NON AL'!BN975="","",TEXT(' Matrice Tarifaire NON AL'!BN975,"0,0000")))</f>
        <v/>
      </c>
      <c r="BD972" t="str">
        <f>+IF($C972="","",IF(' Matrice Tarifaire NON AL'!BR975="","",TEXT(' Matrice Tarifaire NON AL'!BR975,"0,000")))</f>
        <v/>
      </c>
      <c r="BE972" t="str">
        <f>+IF($C972="","",IF(' Matrice Tarifaire NON AL'!BS975="","",VALUE(TEXT(' Matrice Tarifaire NON AL'!BS975,"0,00"))))</f>
        <v/>
      </c>
      <c r="BF972" t="str">
        <f>+IF($C972="","",IF(' Matrice Tarifaire NON AL'!BY975="","",' Matrice Tarifaire NON AL'!BY975))</f>
        <v/>
      </c>
      <c r="BG972" t="str">
        <f>+IF(C972="","",IF(' Matrice Tarifaire NON AL'!AK975="Composant de Box","999",IF(' Matrice Tarifaire NON AL'!AP975&lt;&gt;"",' Matrice Tarifaire NON AL'!AP975,IF(' Matrice Tarifaire NON AL'!AO975&lt;&gt;"",' Matrice Tarifaire NON AL'!AO975,' Matrice Tarifaire NON AL'!AN975))))</f>
        <v/>
      </c>
    </row>
    <row r="973" spans="1:59" x14ac:dyDescent="0.25">
      <c r="A973" t="str">
        <f>+IF($C973="","",IF(' Matrice Tarifaire NON AL'!N976="","",IF(' Matrice Tarifaire NON AL'!N976=0,"GTIN A 0 - Ne doit pas être mis dans PRE REF",TEXT(' Matrice Tarifaire NON AL'!N976,"00000000000000"))))</f>
        <v/>
      </c>
      <c r="B973" t="str">
        <f>+IF(C973="","",IF(L973=172,4,VLOOKUP(' Matrice Tarifaire NON AL'!AK976,Feuil3!$A$4:$B$14,2,0)))</f>
        <v/>
      </c>
      <c r="C973" t="str">
        <f>+IF(' Matrice Tarifaire NON AL'!O976="","",SUBSTITUTE(' Matrice Tarifaire NON AL'!O976,"CHAR (10)"," "))</f>
        <v/>
      </c>
      <c r="D973" t="str">
        <f>+IF($C973="","",SUBSTITUTE(' Matrice Tarifaire NON AL'!P976,"CHAR (13)"," "))</f>
        <v/>
      </c>
      <c r="E973" t="str">
        <f t="shared" si="46"/>
        <v/>
      </c>
      <c r="F973" t="str">
        <f>+IF($C973="","",IF(' Matrice Tarifaire NON AL'!AX976="","Non",' Matrice Tarifaire NON AL'!AX976))</f>
        <v/>
      </c>
      <c r="G973" t="str">
        <f>+IF($C973="","",IF(' Matrice Tarifaire NON AL'!Q976="DOMEDIA","MDD",IF(' Matrice Tarifaire NON AL'!Q976="APTA","MDD",IF(' Matrice Tarifaire NON AL'!Q976="TOP BUDGET","Premier Prix","MN"))))</f>
        <v/>
      </c>
      <c r="H973" t="str">
        <f>+IF($C973="","",' Matrice Tarifaire NON AL'!Q976)</f>
        <v/>
      </c>
      <c r="K973" t="str">
        <f>+IF($C973="","",' Matrice Tarifaire NON AL'!X976)</f>
        <v/>
      </c>
      <c r="L973" t="str">
        <f>+IF($C973="","",' Matrice Tarifaire NON AL'!X976)</f>
        <v/>
      </c>
      <c r="M973" t="str">
        <f>+IF($C973="","",' Matrice Tarifaire NON AL'!Y976)</f>
        <v/>
      </c>
      <c r="N973" t="str">
        <f>+IF($C973="","",' Matrice Tarifaire NON AL'!Z976)</f>
        <v/>
      </c>
      <c r="P973" t="str">
        <f>+IF(C973="","",IF(' Matrice Tarifaire NON AL'!X976&lt;&gt;168,"Non",""))</f>
        <v/>
      </c>
      <c r="Q973" t="str">
        <f>+IF($C973="","",' Matrice Tarifaire NON AL'!T976)</f>
        <v/>
      </c>
      <c r="R973" t="str">
        <f>+IF($C973="","",IF(' Matrice Tarifaire NON AL'!R976="","",' Matrice Tarifaire NON AL'!R976))</f>
        <v/>
      </c>
      <c r="S973" t="str">
        <f>+IF($C973="","",LEFT(' Matrice Tarifaire NON AL'!W976,1))</f>
        <v/>
      </c>
      <c r="T973" t="str">
        <f>+IF($C973="","",LEFT(' Matrice Tarifaire NON AL'!AY976,3))</f>
        <v/>
      </c>
      <c r="U973" t="str">
        <f t="shared" si="47"/>
        <v/>
      </c>
      <c r="V973" t="str">
        <f>+IF(C973="","",IF(VLOOKUP(' Matrice Tarifaire NON AL'!AK976,Feuil3!A:F,6,0)="Box",IF(' Matrice Tarifaire NON AL'!AL976="Mono-Référence","Homogène",IF(' Matrice Tarifaire NON AL'!AL976="Multi-Références","Panaché","")),IF(' Matrice Tarifaire NON AL'!AK976="A la Pièce","Composant sans Colisage",IF(' Matrice Tarifaire NON AL'!AK976="Composant de Box","Composant sans Colisage","Homogène"))))</f>
        <v/>
      </c>
      <c r="W973" t="str">
        <f>+IF($V973="","",VLOOKUP(' Matrice Tarifaire NON AL'!AK976,Feuil3!$A$4:$E$14,5,0))</f>
        <v/>
      </c>
      <c r="Y973" t="str">
        <f>+IF($V973="","",IF(VLOOKUP(' Matrice Tarifaire NON AL'!$AK976,Feuil3!$A$4:$D$14,4,0)="Palette",' Matrice Tarifaire NON AL'!AN976,""))</f>
        <v/>
      </c>
      <c r="AA973" t="str">
        <f>+IF($V973="","",IF(VLOOKUP(' Matrice Tarifaire NON AL'!$AK976,Feuil3!$A$4:$D$14,4,0)="Colis",' Matrice Tarifaire NON AL'!AN976,""))</f>
        <v/>
      </c>
      <c r="AC973" t="str">
        <f>+IF(V973="","",IF(VLOOKUP(' Matrice Tarifaire NON AL'!AK976,Feuil3!$A$4:$D$14,4,0)="Colis",IF(' Matrice Tarifaire NON AL'!AO976&gt;0,' Matrice Tarifaire NON AL'!AO976,""),""))</f>
        <v/>
      </c>
      <c r="AD973" t="str">
        <f t="shared" si="48"/>
        <v/>
      </c>
      <c r="AE973" t="str">
        <f>+IF(C973="","",' Matrice Tarifaire NON AL'!C976)</f>
        <v/>
      </c>
      <c r="AF973" t="str">
        <f>+IF(C973="","",' Matrice Tarifaire NON AL'!AQ976)</f>
        <v/>
      </c>
      <c r="AH973" t="str">
        <f>+IF(E973="","",' Matrice Tarifaire NON AL'!$U976)</f>
        <v/>
      </c>
      <c r="AI973" t="str">
        <f>+IF(F973="","",IF(' Matrice Tarifaire NON AL'!$V976="","",' Matrice Tarifaire NON AL'!$V976))</f>
        <v/>
      </c>
      <c r="AJ973" t="str">
        <f>+IF($C973="","",IF(' Matrice Tarifaire NON AL'!AZ976="","",' Matrice Tarifaire NON AL'!AZ976))</f>
        <v/>
      </c>
      <c r="AK973" t="str">
        <f>+IF($C973="","",IF(' Matrice Tarifaire NON AL'!BA976="","",' Matrice Tarifaire NON AL'!BA976))</f>
        <v/>
      </c>
      <c r="AL973" t="str">
        <f>+IF($C973="","",IF(' Matrice Tarifaire NON AL'!BB976="","",TEXT(' Matrice Tarifaire NON AL'!BB976,"0,0000")))</f>
        <v/>
      </c>
      <c r="AO973" t="str">
        <f>+IF($C973="","",IF(' Matrice Tarifaire NON AL'!BF976="","",TEXT(' Matrice Tarifaire NON AL'!BF976,"0,0000")))</f>
        <v/>
      </c>
      <c r="AP973" t="str">
        <f>+IF($C973="","",IF(' Matrice Tarifaire NON AL'!BG976="","",TEXT(' Matrice Tarifaire NON AL'!BG976,"0,0000")))</f>
        <v/>
      </c>
      <c r="AQ973" t="str">
        <f>+IF($C973="","",IF(' Matrice Tarifaire NON AL'!BH976="","",TEXT(' Matrice Tarifaire NON AL'!BH976,"0,0000")))</f>
        <v/>
      </c>
      <c r="AR973" t="str">
        <f>+IF($C973="","",IF(' Matrice Tarifaire NON AL'!BI976="","",TEXT(' Matrice Tarifaire NON AL'!BI976,"0,0000")))</f>
        <v/>
      </c>
      <c r="AS973" t="str">
        <f>+IF(C973="","",IF(' Matrice Tarifaire NON AL'!BJ976="","0",IF(' Matrice Tarifaire NON AL'!BJ976="","",' Matrice Tarifaire NON AL'!BJ976)))</f>
        <v/>
      </c>
      <c r="AT973" t="str">
        <f>+IF(C973="","",IF(' Matrice Tarifaire NON AL'!BK976="","",' Matrice Tarifaire NON AL'!$BK$6))</f>
        <v/>
      </c>
      <c r="AU973" t="str">
        <f>+IF(C973="","",IF(' Matrice Tarifaire NON AL'!BK976="","",TEXT(' Matrice Tarifaire NON AL'!BK976,"0,0000")))</f>
        <v/>
      </c>
      <c r="AV973" t="str">
        <f>+IF(C973="","",IF(' Matrice Tarifaire NON AL'!BL976="","",' Matrice Tarifaire NON AL'!$BL$6))</f>
        <v/>
      </c>
      <c r="AW973" t="str">
        <f>+IF(C973="","",IF(' Matrice Tarifaire NON AL'!BL976="","",TEXT(' Matrice Tarifaire NON AL'!BL976,"0,0000")))</f>
        <v/>
      </c>
      <c r="AX973" t="str">
        <f>+IF(C973="","",IF(' Matrice Tarifaire NON AL'!BM976="","",' Matrice Tarifaire NON AL'!$BM$6))</f>
        <v/>
      </c>
      <c r="AY973" t="str">
        <f>+IF(C973="","",IF(' Matrice Tarifaire NON AL'!BM976="","",TEXT(' Matrice Tarifaire NON AL'!BM976,"0,0000")))</f>
        <v/>
      </c>
      <c r="AZ973" t="str">
        <f>+IF(C973="","",IF(' Matrice Tarifaire NON AL'!BN976="","","Taxe DEEE"))</f>
        <v/>
      </c>
      <c r="BA973" t="str">
        <f>+IF(C973="","",IF(' Matrice Tarifaire NON AL'!BN976="","",TEXT(' Matrice Tarifaire NON AL'!BN976,"0,0000")))</f>
        <v/>
      </c>
      <c r="BD973" t="str">
        <f>+IF($C973="","",IF(' Matrice Tarifaire NON AL'!BR976="","",TEXT(' Matrice Tarifaire NON AL'!BR976,"0,000")))</f>
        <v/>
      </c>
      <c r="BE973" t="str">
        <f>+IF($C973="","",IF(' Matrice Tarifaire NON AL'!BS976="","",VALUE(TEXT(' Matrice Tarifaire NON AL'!BS976,"0,00"))))</f>
        <v/>
      </c>
      <c r="BF973" t="str">
        <f>+IF($C973="","",IF(' Matrice Tarifaire NON AL'!BY976="","",' Matrice Tarifaire NON AL'!BY976))</f>
        <v/>
      </c>
      <c r="BG973" t="str">
        <f>+IF(C973="","",IF(' Matrice Tarifaire NON AL'!AK976="Composant de Box","999",IF(' Matrice Tarifaire NON AL'!AP976&lt;&gt;"",' Matrice Tarifaire NON AL'!AP976,IF(' Matrice Tarifaire NON AL'!AO976&lt;&gt;"",' Matrice Tarifaire NON AL'!AO976,' Matrice Tarifaire NON AL'!AN976))))</f>
        <v/>
      </c>
    </row>
    <row r="974" spans="1:59" x14ac:dyDescent="0.25">
      <c r="A974" t="str">
        <f>+IF($C974="","",IF(' Matrice Tarifaire NON AL'!N977="","",IF(' Matrice Tarifaire NON AL'!N977=0,"GTIN A 0 - Ne doit pas être mis dans PRE REF",TEXT(' Matrice Tarifaire NON AL'!N977,"00000000000000"))))</f>
        <v/>
      </c>
      <c r="B974" t="str">
        <f>+IF(C974="","",IF(L974=172,4,VLOOKUP(' Matrice Tarifaire NON AL'!AK977,Feuil3!$A$4:$B$14,2,0)))</f>
        <v/>
      </c>
      <c r="C974" t="str">
        <f>+IF(' Matrice Tarifaire NON AL'!O977="","",SUBSTITUTE(' Matrice Tarifaire NON AL'!O977,"CHAR (10)"," "))</f>
        <v/>
      </c>
      <c r="D974" t="str">
        <f>+IF($C974="","",SUBSTITUTE(' Matrice Tarifaire NON AL'!P977,"CHAR (13)"," "))</f>
        <v/>
      </c>
      <c r="E974" t="str">
        <f t="shared" si="46"/>
        <v/>
      </c>
      <c r="F974" t="str">
        <f>+IF($C974="","",IF(' Matrice Tarifaire NON AL'!AX977="","Non",' Matrice Tarifaire NON AL'!AX977))</f>
        <v/>
      </c>
      <c r="G974" t="str">
        <f>+IF($C974="","",IF(' Matrice Tarifaire NON AL'!Q977="DOMEDIA","MDD",IF(' Matrice Tarifaire NON AL'!Q977="APTA","MDD",IF(' Matrice Tarifaire NON AL'!Q977="TOP BUDGET","Premier Prix","MN"))))</f>
        <v/>
      </c>
      <c r="H974" t="str">
        <f>+IF($C974="","",' Matrice Tarifaire NON AL'!Q977)</f>
        <v/>
      </c>
      <c r="K974" t="str">
        <f>+IF($C974="","",' Matrice Tarifaire NON AL'!X977)</f>
        <v/>
      </c>
      <c r="L974" t="str">
        <f>+IF($C974="","",' Matrice Tarifaire NON AL'!X977)</f>
        <v/>
      </c>
      <c r="M974" t="str">
        <f>+IF($C974="","",' Matrice Tarifaire NON AL'!Y977)</f>
        <v/>
      </c>
      <c r="N974" t="str">
        <f>+IF($C974="","",' Matrice Tarifaire NON AL'!Z977)</f>
        <v/>
      </c>
      <c r="P974" t="str">
        <f>+IF(C974="","",IF(' Matrice Tarifaire NON AL'!X977&lt;&gt;168,"Non",""))</f>
        <v/>
      </c>
      <c r="Q974" t="str">
        <f>+IF($C974="","",' Matrice Tarifaire NON AL'!T977)</f>
        <v/>
      </c>
      <c r="R974" t="str">
        <f>+IF($C974="","",IF(' Matrice Tarifaire NON AL'!R977="","",' Matrice Tarifaire NON AL'!R977))</f>
        <v/>
      </c>
      <c r="S974" t="str">
        <f>+IF($C974="","",LEFT(' Matrice Tarifaire NON AL'!W977,1))</f>
        <v/>
      </c>
      <c r="T974" t="str">
        <f>+IF($C974="","",LEFT(' Matrice Tarifaire NON AL'!AY977,3))</f>
        <v/>
      </c>
      <c r="U974" t="str">
        <f t="shared" si="47"/>
        <v/>
      </c>
      <c r="V974" t="str">
        <f>+IF(C974="","",IF(VLOOKUP(' Matrice Tarifaire NON AL'!AK977,Feuil3!A:F,6,0)="Box",IF(' Matrice Tarifaire NON AL'!AL977="Mono-Référence","Homogène",IF(' Matrice Tarifaire NON AL'!AL977="Multi-Références","Panaché","")),IF(' Matrice Tarifaire NON AL'!AK977="A la Pièce","Composant sans Colisage",IF(' Matrice Tarifaire NON AL'!AK977="Composant de Box","Composant sans Colisage","Homogène"))))</f>
        <v/>
      </c>
      <c r="W974" t="str">
        <f>+IF($V974="","",VLOOKUP(' Matrice Tarifaire NON AL'!AK977,Feuil3!$A$4:$E$14,5,0))</f>
        <v/>
      </c>
      <c r="Y974" t="str">
        <f>+IF($V974="","",IF(VLOOKUP(' Matrice Tarifaire NON AL'!$AK977,Feuil3!$A$4:$D$14,4,0)="Palette",' Matrice Tarifaire NON AL'!AN977,""))</f>
        <v/>
      </c>
      <c r="AA974" t="str">
        <f>+IF($V974="","",IF(VLOOKUP(' Matrice Tarifaire NON AL'!$AK977,Feuil3!$A$4:$D$14,4,0)="Colis",' Matrice Tarifaire NON AL'!AN977,""))</f>
        <v/>
      </c>
      <c r="AC974" t="str">
        <f>+IF(V974="","",IF(VLOOKUP(' Matrice Tarifaire NON AL'!AK977,Feuil3!$A$4:$D$14,4,0)="Colis",IF(' Matrice Tarifaire NON AL'!AO977&gt;0,' Matrice Tarifaire NON AL'!AO977,""),""))</f>
        <v/>
      </c>
      <c r="AD974" t="str">
        <f t="shared" si="48"/>
        <v/>
      </c>
      <c r="AE974" t="str">
        <f>+IF(C974="","",' Matrice Tarifaire NON AL'!C977)</f>
        <v/>
      </c>
      <c r="AF974" t="str">
        <f>+IF(C974="","",' Matrice Tarifaire NON AL'!AQ977)</f>
        <v/>
      </c>
      <c r="AH974" t="str">
        <f>+IF(E974="","",' Matrice Tarifaire NON AL'!$U977)</f>
        <v/>
      </c>
      <c r="AI974" t="str">
        <f>+IF(F974="","",IF(' Matrice Tarifaire NON AL'!$V977="","",' Matrice Tarifaire NON AL'!$V977))</f>
        <v/>
      </c>
      <c r="AJ974" t="str">
        <f>+IF($C974="","",IF(' Matrice Tarifaire NON AL'!AZ977="","",' Matrice Tarifaire NON AL'!AZ977))</f>
        <v/>
      </c>
      <c r="AK974" t="str">
        <f>+IF($C974="","",IF(' Matrice Tarifaire NON AL'!BA977="","",' Matrice Tarifaire NON AL'!BA977))</f>
        <v/>
      </c>
      <c r="AL974" t="str">
        <f>+IF($C974="","",IF(' Matrice Tarifaire NON AL'!BB977="","",TEXT(' Matrice Tarifaire NON AL'!BB977,"0,0000")))</f>
        <v/>
      </c>
      <c r="AO974" t="str">
        <f>+IF($C974="","",IF(' Matrice Tarifaire NON AL'!BF977="","",TEXT(' Matrice Tarifaire NON AL'!BF977,"0,0000")))</f>
        <v/>
      </c>
      <c r="AP974" t="str">
        <f>+IF($C974="","",IF(' Matrice Tarifaire NON AL'!BG977="","",TEXT(' Matrice Tarifaire NON AL'!BG977,"0,0000")))</f>
        <v/>
      </c>
      <c r="AQ974" t="str">
        <f>+IF($C974="","",IF(' Matrice Tarifaire NON AL'!BH977="","",TEXT(' Matrice Tarifaire NON AL'!BH977,"0,0000")))</f>
        <v/>
      </c>
      <c r="AR974" t="str">
        <f>+IF($C974="","",IF(' Matrice Tarifaire NON AL'!BI977="","",TEXT(' Matrice Tarifaire NON AL'!BI977,"0,0000")))</f>
        <v/>
      </c>
      <c r="AS974" t="str">
        <f>+IF(C974="","",IF(' Matrice Tarifaire NON AL'!BJ977="","0",IF(' Matrice Tarifaire NON AL'!BJ977="","",' Matrice Tarifaire NON AL'!BJ977)))</f>
        <v/>
      </c>
      <c r="AT974" t="str">
        <f>+IF(C974="","",IF(' Matrice Tarifaire NON AL'!BK977="","",' Matrice Tarifaire NON AL'!$BK$6))</f>
        <v/>
      </c>
      <c r="AU974" t="str">
        <f>+IF(C974="","",IF(' Matrice Tarifaire NON AL'!BK977="","",TEXT(' Matrice Tarifaire NON AL'!BK977,"0,0000")))</f>
        <v/>
      </c>
      <c r="AV974" t="str">
        <f>+IF(C974="","",IF(' Matrice Tarifaire NON AL'!BL977="","",' Matrice Tarifaire NON AL'!$BL$6))</f>
        <v/>
      </c>
      <c r="AW974" t="str">
        <f>+IF(C974="","",IF(' Matrice Tarifaire NON AL'!BL977="","",TEXT(' Matrice Tarifaire NON AL'!BL977,"0,0000")))</f>
        <v/>
      </c>
      <c r="AX974" t="str">
        <f>+IF(C974="","",IF(' Matrice Tarifaire NON AL'!BM977="","",' Matrice Tarifaire NON AL'!$BM$6))</f>
        <v/>
      </c>
      <c r="AY974" t="str">
        <f>+IF(C974="","",IF(' Matrice Tarifaire NON AL'!BM977="","",TEXT(' Matrice Tarifaire NON AL'!BM977,"0,0000")))</f>
        <v/>
      </c>
      <c r="AZ974" t="str">
        <f>+IF(C974="","",IF(' Matrice Tarifaire NON AL'!BN977="","","Taxe DEEE"))</f>
        <v/>
      </c>
      <c r="BA974" t="str">
        <f>+IF(C974="","",IF(' Matrice Tarifaire NON AL'!BN977="","",TEXT(' Matrice Tarifaire NON AL'!BN977,"0,0000")))</f>
        <v/>
      </c>
      <c r="BD974" t="str">
        <f>+IF($C974="","",IF(' Matrice Tarifaire NON AL'!BR977="","",TEXT(' Matrice Tarifaire NON AL'!BR977,"0,000")))</f>
        <v/>
      </c>
      <c r="BE974" t="str">
        <f>+IF($C974="","",IF(' Matrice Tarifaire NON AL'!BS977="","",VALUE(TEXT(' Matrice Tarifaire NON AL'!BS977,"0,00"))))</f>
        <v/>
      </c>
      <c r="BF974" t="str">
        <f>+IF($C974="","",IF(' Matrice Tarifaire NON AL'!BY977="","",' Matrice Tarifaire NON AL'!BY977))</f>
        <v/>
      </c>
      <c r="BG974" t="str">
        <f>+IF(C974="","",IF(' Matrice Tarifaire NON AL'!AK977="Composant de Box","999",IF(' Matrice Tarifaire NON AL'!AP977&lt;&gt;"",' Matrice Tarifaire NON AL'!AP977,IF(' Matrice Tarifaire NON AL'!AO977&lt;&gt;"",' Matrice Tarifaire NON AL'!AO977,' Matrice Tarifaire NON AL'!AN977))))</f>
        <v/>
      </c>
    </row>
    <row r="975" spans="1:59" x14ac:dyDescent="0.25">
      <c r="A975" t="str">
        <f>+IF($C975="","",IF(' Matrice Tarifaire NON AL'!N978="","",IF(' Matrice Tarifaire NON AL'!N978=0,"GTIN A 0 - Ne doit pas être mis dans PRE REF",TEXT(' Matrice Tarifaire NON AL'!N978,"00000000000000"))))</f>
        <v/>
      </c>
      <c r="B975" t="str">
        <f>+IF(C975="","",IF(L975=172,4,VLOOKUP(' Matrice Tarifaire NON AL'!AK978,Feuil3!$A$4:$B$14,2,0)))</f>
        <v/>
      </c>
      <c r="C975" t="str">
        <f>+IF(' Matrice Tarifaire NON AL'!O978="","",SUBSTITUTE(' Matrice Tarifaire NON AL'!O978,"CHAR (10)"," "))</f>
        <v/>
      </c>
      <c r="D975" t="str">
        <f>+IF($C975="","",SUBSTITUTE(' Matrice Tarifaire NON AL'!P978,"CHAR (13)"," "))</f>
        <v/>
      </c>
      <c r="E975" t="str">
        <f t="shared" si="46"/>
        <v/>
      </c>
      <c r="F975" t="str">
        <f>+IF($C975="","",IF(' Matrice Tarifaire NON AL'!AX978="","Non",' Matrice Tarifaire NON AL'!AX978))</f>
        <v/>
      </c>
      <c r="G975" t="str">
        <f>+IF($C975="","",IF(' Matrice Tarifaire NON AL'!Q978="DOMEDIA","MDD",IF(' Matrice Tarifaire NON AL'!Q978="APTA","MDD",IF(' Matrice Tarifaire NON AL'!Q978="TOP BUDGET","Premier Prix","MN"))))</f>
        <v/>
      </c>
      <c r="H975" t="str">
        <f>+IF($C975="","",' Matrice Tarifaire NON AL'!Q978)</f>
        <v/>
      </c>
      <c r="K975" t="str">
        <f>+IF($C975="","",' Matrice Tarifaire NON AL'!X978)</f>
        <v/>
      </c>
      <c r="L975" t="str">
        <f>+IF($C975="","",' Matrice Tarifaire NON AL'!X978)</f>
        <v/>
      </c>
      <c r="M975" t="str">
        <f>+IF($C975="","",' Matrice Tarifaire NON AL'!Y978)</f>
        <v/>
      </c>
      <c r="N975" t="str">
        <f>+IF($C975="","",' Matrice Tarifaire NON AL'!Z978)</f>
        <v/>
      </c>
      <c r="P975" t="str">
        <f>+IF(C975="","",IF(' Matrice Tarifaire NON AL'!X978&lt;&gt;168,"Non",""))</f>
        <v/>
      </c>
      <c r="Q975" t="str">
        <f>+IF($C975="","",' Matrice Tarifaire NON AL'!T978)</f>
        <v/>
      </c>
      <c r="R975" t="str">
        <f>+IF($C975="","",IF(' Matrice Tarifaire NON AL'!R978="","",' Matrice Tarifaire NON AL'!R978))</f>
        <v/>
      </c>
      <c r="S975" t="str">
        <f>+IF($C975="","",LEFT(' Matrice Tarifaire NON AL'!W978,1))</f>
        <v/>
      </c>
      <c r="T975" t="str">
        <f>+IF($C975="","",LEFT(' Matrice Tarifaire NON AL'!AY978,3))</f>
        <v/>
      </c>
      <c r="U975" t="str">
        <f t="shared" si="47"/>
        <v/>
      </c>
      <c r="V975" t="str">
        <f>+IF(C975="","",IF(VLOOKUP(' Matrice Tarifaire NON AL'!AK978,Feuil3!A:F,6,0)="Box",IF(' Matrice Tarifaire NON AL'!AL978="Mono-Référence","Homogène",IF(' Matrice Tarifaire NON AL'!AL978="Multi-Références","Panaché","")),IF(' Matrice Tarifaire NON AL'!AK978="A la Pièce","Composant sans Colisage",IF(' Matrice Tarifaire NON AL'!AK978="Composant de Box","Composant sans Colisage","Homogène"))))</f>
        <v/>
      </c>
      <c r="W975" t="str">
        <f>+IF($V975="","",VLOOKUP(' Matrice Tarifaire NON AL'!AK978,Feuil3!$A$4:$E$14,5,0))</f>
        <v/>
      </c>
      <c r="Y975" t="str">
        <f>+IF($V975="","",IF(VLOOKUP(' Matrice Tarifaire NON AL'!$AK978,Feuil3!$A$4:$D$14,4,0)="Palette",' Matrice Tarifaire NON AL'!AN978,""))</f>
        <v/>
      </c>
      <c r="AA975" t="str">
        <f>+IF($V975="","",IF(VLOOKUP(' Matrice Tarifaire NON AL'!$AK978,Feuil3!$A$4:$D$14,4,0)="Colis",' Matrice Tarifaire NON AL'!AN978,""))</f>
        <v/>
      </c>
      <c r="AC975" t="str">
        <f>+IF(V975="","",IF(VLOOKUP(' Matrice Tarifaire NON AL'!AK978,Feuil3!$A$4:$D$14,4,0)="Colis",IF(' Matrice Tarifaire NON AL'!AO978&gt;0,' Matrice Tarifaire NON AL'!AO978,""),""))</f>
        <v/>
      </c>
      <c r="AD975" t="str">
        <f t="shared" si="48"/>
        <v/>
      </c>
      <c r="AE975" t="str">
        <f>+IF(C975="","",' Matrice Tarifaire NON AL'!C978)</f>
        <v/>
      </c>
      <c r="AF975" t="str">
        <f>+IF(C975="","",' Matrice Tarifaire NON AL'!AQ978)</f>
        <v/>
      </c>
      <c r="AH975" t="str">
        <f>+IF(E975="","",' Matrice Tarifaire NON AL'!$U978)</f>
        <v/>
      </c>
      <c r="AI975" t="str">
        <f>+IF(F975="","",IF(' Matrice Tarifaire NON AL'!$V978="","",' Matrice Tarifaire NON AL'!$V978))</f>
        <v/>
      </c>
      <c r="AJ975" t="str">
        <f>+IF($C975="","",IF(' Matrice Tarifaire NON AL'!AZ978="","",' Matrice Tarifaire NON AL'!AZ978))</f>
        <v/>
      </c>
      <c r="AK975" t="str">
        <f>+IF($C975="","",IF(' Matrice Tarifaire NON AL'!BA978="","",' Matrice Tarifaire NON AL'!BA978))</f>
        <v/>
      </c>
      <c r="AL975" t="str">
        <f>+IF($C975="","",IF(' Matrice Tarifaire NON AL'!BB978="","",TEXT(' Matrice Tarifaire NON AL'!BB978,"0,0000")))</f>
        <v/>
      </c>
      <c r="AO975" t="str">
        <f>+IF($C975="","",IF(' Matrice Tarifaire NON AL'!BF978="","",TEXT(' Matrice Tarifaire NON AL'!BF978,"0,0000")))</f>
        <v/>
      </c>
      <c r="AP975" t="str">
        <f>+IF($C975="","",IF(' Matrice Tarifaire NON AL'!BG978="","",TEXT(' Matrice Tarifaire NON AL'!BG978,"0,0000")))</f>
        <v/>
      </c>
      <c r="AQ975" t="str">
        <f>+IF($C975="","",IF(' Matrice Tarifaire NON AL'!BH978="","",TEXT(' Matrice Tarifaire NON AL'!BH978,"0,0000")))</f>
        <v/>
      </c>
      <c r="AR975" t="str">
        <f>+IF($C975="","",IF(' Matrice Tarifaire NON AL'!BI978="","",TEXT(' Matrice Tarifaire NON AL'!BI978,"0,0000")))</f>
        <v/>
      </c>
      <c r="AS975" t="str">
        <f>+IF(C975="","",IF(' Matrice Tarifaire NON AL'!BJ978="","0",IF(' Matrice Tarifaire NON AL'!BJ978="","",' Matrice Tarifaire NON AL'!BJ978)))</f>
        <v/>
      </c>
      <c r="AT975" t="str">
        <f>+IF(C975="","",IF(' Matrice Tarifaire NON AL'!BK978="","",' Matrice Tarifaire NON AL'!$BK$6))</f>
        <v/>
      </c>
      <c r="AU975" t="str">
        <f>+IF(C975="","",IF(' Matrice Tarifaire NON AL'!BK978="","",TEXT(' Matrice Tarifaire NON AL'!BK978,"0,0000")))</f>
        <v/>
      </c>
      <c r="AV975" t="str">
        <f>+IF(C975="","",IF(' Matrice Tarifaire NON AL'!BL978="","",' Matrice Tarifaire NON AL'!$BL$6))</f>
        <v/>
      </c>
      <c r="AW975" t="str">
        <f>+IF(C975="","",IF(' Matrice Tarifaire NON AL'!BL978="","",TEXT(' Matrice Tarifaire NON AL'!BL978,"0,0000")))</f>
        <v/>
      </c>
      <c r="AX975" t="str">
        <f>+IF(C975="","",IF(' Matrice Tarifaire NON AL'!BM978="","",' Matrice Tarifaire NON AL'!$BM$6))</f>
        <v/>
      </c>
      <c r="AY975" t="str">
        <f>+IF(C975="","",IF(' Matrice Tarifaire NON AL'!BM978="","",TEXT(' Matrice Tarifaire NON AL'!BM978,"0,0000")))</f>
        <v/>
      </c>
      <c r="AZ975" t="str">
        <f>+IF(C975="","",IF(' Matrice Tarifaire NON AL'!BN978="","","Taxe DEEE"))</f>
        <v/>
      </c>
      <c r="BA975" t="str">
        <f>+IF(C975="","",IF(' Matrice Tarifaire NON AL'!BN978="","",TEXT(' Matrice Tarifaire NON AL'!BN978,"0,0000")))</f>
        <v/>
      </c>
      <c r="BD975" t="str">
        <f>+IF($C975="","",IF(' Matrice Tarifaire NON AL'!BR978="","",TEXT(' Matrice Tarifaire NON AL'!BR978,"0,000")))</f>
        <v/>
      </c>
      <c r="BE975" t="str">
        <f>+IF($C975="","",IF(' Matrice Tarifaire NON AL'!BS978="","",VALUE(TEXT(' Matrice Tarifaire NON AL'!BS978,"0,00"))))</f>
        <v/>
      </c>
      <c r="BF975" t="str">
        <f>+IF($C975="","",IF(' Matrice Tarifaire NON AL'!BY978="","",' Matrice Tarifaire NON AL'!BY978))</f>
        <v/>
      </c>
      <c r="BG975" t="str">
        <f>+IF(C975="","",IF(' Matrice Tarifaire NON AL'!AK978="Composant de Box","999",IF(' Matrice Tarifaire NON AL'!AP978&lt;&gt;"",' Matrice Tarifaire NON AL'!AP978,IF(' Matrice Tarifaire NON AL'!AO978&lt;&gt;"",' Matrice Tarifaire NON AL'!AO978,' Matrice Tarifaire NON AL'!AN978))))</f>
        <v/>
      </c>
    </row>
    <row r="976" spans="1:59" x14ac:dyDescent="0.25">
      <c r="A976" t="str">
        <f>+IF($C976="","",IF(' Matrice Tarifaire NON AL'!N979="","",IF(' Matrice Tarifaire NON AL'!N979=0,"GTIN A 0 - Ne doit pas être mis dans PRE REF",TEXT(' Matrice Tarifaire NON AL'!N979,"00000000000000"))))</f>
        <v/>
      </c>
      <c r="B976" t="str">
        <f>+IF(C976="","",IF(L976=172,4,VLOOKUP(' Matrice Tarifaire NON AL'!AK979,Feuil3!$A$4:$B$14,2,0)))</f>
        <v/>
      </c>
      <c r="C976" t="str">
        <f>+IF(' Matrice Tarifaire NON AL'!O979="","",SUBSTITUTE(' Matrice Tarifaire NON AL'!O979,"CHAR (10)"," "))</f>
        <v/>
      </c>
      <c r="D976" t="str">
        <f>+IF($C976="","",SUBSTITUTE(' Matrice Tarifaire NON AL'!P979,"CHAR (13)"," "))</f>
        <v/>
      </c>
      <c r="E976" t="str">
        <f t="shared" si="46"/>
        <v/>
      </c>
      <c r="F976" t="str">
        <f>+IF($C976="","",IF(' Matrice Tarifaire NON AL'!AX979="","Non",' Matrice Tarifaire NON AL'!AX979))</f>
        <v/>
      </c>
      <c r="G976" t="str">
        <f>+IF($C976="","",IF(' Matrice Tarifaire NON AL'!Q979="DOMEDIA","MDD",IF(' Matrice Tarifaire NON AL'!Q979="APTA","MDD",IF(' Matrice Tarifaire NON AL'!Q979="TOP BUDGET","Premier Prix","MN"))))</f>
        <v/>
      </c>
      <c r="H976" t="str">
        <f>+IF($C976="","",' Matrice Tarifaire NON AL'!Q979)</f>
        <v/>
      </c>
      <c r="K976" t="str">
        <f>+IF($C976="","",' Matrice Tarifaire NON AL'!X979)</f>
        <v/>
      </c>
      <c r="L976" t="str">
        <f>+IF($C976="","",' Matrice Tarifaire NON AL'!X979)</f>
        <v/>
      </c>
      <c r="M976" t="str">
        <f>+IF($C976="","",' Matrice Tarifaire NON AL'!Y979)</f>
        <v/>
      </c>
      <c r="N976" t="str">
        <f>+IF($C976="","",' Matrice Tarifaire NON AL'!Z979)</f>
        <v/>
      </c>
      <c r="P976" t="str">
        <f>+IF(C976="","",IF(' Matrice Tarifaire NON AL'!X979&lt;&gt;168,"Non",""))</f>
        <v/>
      </c>
      <c r="Q976" t="str">
        <f>+IF($C976="","",' Matrice Tarifaire NON AL'!T979)</f>
        <v/>
      </c>
      <c r="R976" t="str">
        <f>+IF($C976="","",IF(' Matrice Tarifaire NON AL'!R979="","",' Matrice Tarifaire NON AL'!R979))</f>
        <v/>
      </c>
      <c r="S976" t="str">
        <f>+IF($C976="","",LEFT(' Matrice Tarifaire NON AL'!W979,1))</f>
        <v/>
      </c>
      <c r="T976" t="str">
        <f>+IF($C976="","",LEFT(' Matrice Tarifaire NON AL'!AY979,3))</f>
        <v/>
      </c>
      <c r="U976" t="str">
        <f t="shared" si="47"/>
        <v/>
      </c>
      <c r="V976" t="str">
        <f>+IF(C976="","",IF(VLOOKUP(' Matrice Tarifaire NON AL'!AK979,Feuil3!A:F,6,0)="Box",IF(' Matrice Tarifaire NON AL'!AL979="Mono-Référence","Homogène",IF(' Matrice Tarifaire NON AL'!AL979="Multi-Références","Panaché","")),IF(' Matrice Tarifaire NON AL'!AK979="A la Pièce","Composant sans Colisage",IF(' Matrice Tarifaire NON AL'!AK979="Composant de Box","Composant sans Colisage","Homogène"))))</f>
        <v/>
      </c>
      <c r="W976" t="str">
        <f>+IF($V976="","",VLOOKUP(' Matrice Tarifaire NON AL'!AK979,Feuil3!$A$4:$E$14,5,0))</f>
        <v/>
      </c>
      <c r="Y976" t="str">
        <f>+IF($V976="","",IF(VLOOKUP(' Matrice Tarifaire NON AL'!$AK979,Feuil3!$A$4:$D$14,4,0)="Palette",' Matrice Tarifaire NON AL'!AN979,""))</f>
        <v/>
      </c>
      <c r="AA976" t="str">
        <f>+IF($V976="","",IF(VLOOKUP(' Matrice Tarifaire NON AL'!$AK979,Feuil3!$A$4:$D$14,4,0)="Colis",' Matrice Tarifaire NON AL'!AN979,""))</f>
        <v/>
      </c>
      <c r="AC976" t="str">
        <f>+IF(V976="","",IF(VLOOKUP(' Matrice Tarifaire NON AL'!AK979,Feuil3!$A$4:$D$14,4,0)="Colis",IF(' Matrice Tarifaire NON AL'!AO979&gt;0,' Matrice Tarifaire NON AL'!AO979,""),""))</f>
        <v/>
      </c>
      <c r="AD976" t="str">
        <f t="shared" si="48"/>
        <v/>
      </c>
      <c r="AE976" t="str">
        <f>+IF(C976="","",' Matrice Tarifaire NON AL'!C979)</f>
        <v/>
      </c>
      <c r="AF976" t="str">
        <f>+IF(C976="","",' Matrice Tarifaire NON AL'!AQ979)</f>
        <v/>
      </c>
      <c r="AH976" t="str">
        <f>+IF(E976="","",' Matrice Tarifaire NON AL'!$U979)</f>
        <v/>
      </c>
      <c r="AI976" t="str">
        <f>+IF(F976="","",IF(' Matrice Tarifaire NON AL'!$V979="","",' Matrice Tarifaire NON AL'!$V979))</f>
        <v/>
      </c>
      <c r="AJ976" t="str">
        <f>+IF($C976="","",IF(' Matrice Tarifaire NON AL'!AZ979="","",' Matrice Tarifaire NON AL'!AZ979))</f>
        <v/>
      </c>
      <c r="AK976" t="str">
        <f>+IF($C976="","",IF(' Matrice Tarifaire NON AL'!BA979="","",' Matrice Tarifaire NON AL'!BA979))</f>
        <v/>
      </c>
      <c r="AL976" t="str">
        <f>+IF($C976="","",IF(' Matrice Tarifaire NON AL'!BB979="","",TEXT(' Matrice Tarifaire NON AL'!BB979,"0,0000")))</f>
        <v/>
      </c>
      <c r="AO976" t="str">
        <f>+IF($C976="","",IF(' Matrice Tarifaire NON AL'!BF979="","",TEXT(' Matrice Tarifaire NON AL'!BF979,"0,0000")))</f>
        <v/>
      </c>
      <c r="AP976" t="str">
        <f>+IF($C976="","",IF(' Matrice Tarifaire NON AL'!BG979="","",TEXT(' Matrice Tarifaire NON AL'!BG979,"0,0000")))</f>
        <v/>
      </c>
      <c r="AQ976" t="str">
        <f>+IF($C976="","",IF(' Matrice Tarifaire NON AL'!BH979="","",TEXT(' Matrice Tarifaire NON AL'!BH979,"0,0000")))</f>
        <v/>
      </c>
      <c r="AR976" t="str">
        <f>+IF($C976="","",IF(' Matrice Tarifaire NON AL'!BI979="","",TEXT(' Matrice Tarifaire NON AL'!BI979,"0,0000")))</f>
        <v/>
      </c>
      <c r="AS976" t="str">
        <f>+IF(C976="","",IF(' Matrice Tarifaire NON AL'!BJ979="","0",IF(' Matrice Tarifaire NON AL'!BJ979="","",' Matrice Tarifaire NON AL'!BJ979)))</f>
        <v/>
      </c>
      <c r="AT976" t="str">
        <f>+IF(C976="","",IF(' Matrice Tarifaire NON AL'!BK979="","",' Matrice Tarifaire NON AL'!$BK$6))</f>
        <v/>
      </c>
      <c r="AU976" t="str">
        <f>+IF(C976="","",IF(' Matrice Tarifaire NON AL'!BK979="","",TEXT(' Matrice Tarifaire NON AL'!BK979,"0,0000")))</f>
        <v/>
      </c>
      <c r="AV976" t="str">
        <f>+IF(C976="","",IF(' Matrice Tarifaire NON AL'!BL979="","",' Matrice Tarifaire NON AL'!$BL$6))</f>
        <v/>
      </c>
      <c r="AW976" t="str">
        <f>+IF(C976="","",IF(' Matrice Tarifaire NON AL'!BL979="","",TEXT(' Matrice Tarifaire NON AL'!BL979,"0,0000")))</f>
        <v/>
      </c>
      <c r="AX976" t="str">
        <f>+IF(C976="","",IF(' Matrice Tarifaire NON AL'!BM979="","",' Matrice Tarifaire NON AL'!$BM$6))</f>
        <v/>
      </c>
      <c r="AY976" t="str">
        <f>+IF(C976="","",IF(' Matrice Tarifaire NON AL'!BM979="","",TEXT(' Matrice Tarifaire NON AL'!BM979,"0,0000")))</f>
        <v/>
      </c>
      <c r="AZ976" t="str">
        <f>+IF(C976="","",IF(' Matrice Tarifaire NON AL'!BN979="","","Taxe DEEE"))</f>
        <v/>
      </c>
      <c r="BA976" t="str">
        <f>+IF(C976="","",IF(' Matrice Tarifaire NON AL'!BN979="","",TEXT(' Matrice Tarifaire NON AL'!BN979,"0,0000")))</f>
        <v/>
      </c>
      <c r="BD976" t="str">
        <f>+IF($C976="","",IF(' Matrice Tarifaire NON AL'!BR979="","",TEXT(' Matrice Tarifaire NON AL'!BR979,"0,000")))</f>
        <v/>
      </c>
      <c r="BE976" t="str">
        <f>+IF($C976="","",IF(' Matrice Tarifaire NON AL'!BS979="","",VALUE(TEXT(' Matrice Tarifaire NON AL'!BS979,"0,00"))))</f>
        <v/>
      </c>
      <c r="BF976" t="str">
        <f>+IF($C976="","",IF(' Matrice Tarifaire NON AL'!BY979="","",' Matrice Tarifaire NON AL'!BY979))</f>
        <v/>
      </c>
      <c r="BG976" t="str">
        <f>+IF(C976="","",IF(' Matrice Tarifaire NON AL'!AK979="Composant de Box","999",IF(' Matrice Tarifaire NON AL'!AP979&lt;&gt;"",' Matrice Tarifaire NON AL'!AP979,IF(' Matrice Tarifaire NON AL'!AO979&lt;&gt;"",' Matrice Tarifaire NON AL'!AO979,' Matrice Tarifaire NON AL'!AN979))))</f>
        <v/>
      </c>
    </row>
    <row r="977" spans="1:59" x14ac:dyDescent="0.25">
      <c r="A977" t="str">
        <f>+IF($C977="","",IF(' Matrice Tarifaire NON AL'!N980="","",IF(' Matrice Tarifaire NON AL'!N980=0,"GTIN A 0 - Ne doit pas être mis dans PRE REF",TEXT(' Matrice Tarifaire NON AL'!N980,"00000000000000"))))</f>
        <v/>
      </c>
      <c r="B977" t="str">
        <f>+IF(C977="","",IF(L977=172,4,VLOOKUP(' Matrice Tarifaire NON AL'!AK980,Feuil3!$A$4:$B$14,2,0)))</f>
        <v/>
      </c>
      <c r="C977" t="str">
        <f>+IF(' Matrice Tarifaire NON AL'!O980="","",SUBSTITUTE(' Matrice Tarifaire NON AL'!O980,"CHAR (10)"," "))</f>
        <v/>
      </c>
      <c r="D977" t="str">
        <f>+IF($C977="","",SUBSTITUTE(' Matrice Tarifaire NON AL'!P980,"CHAR (13)"," "))</f>
        <v/>
      </c>
      <c r="E977" t="str">
        <f t="shared" si="46"/>
        <v/>
      </c>
      <c r="F977" t="str">
        <f>+IF($C977="","",IF(' Matrice Tarifaire NON AL'!AX980="","Non",' Matrice Tarifaire NON AL'!AX980))</f>
        <v/>
      </c>
      <c r="G977" t="str">
        <f>+IF($C977="","",IF(' Matrice Tarifaire NON AL'!Q980="DOMEDIA","MDD",IF(' Matrice Tarifaire NON AL'!Q980="APTA","MDD",IF(' Matrice Tarifaire NON AL'!Q980="TOP BUDGET","Premier Prix","MN"))))</f>
        <v/>
      </c>
      <c r="H977" t="str">
        <f>+IF($C977="","",' Matrice Tarifaire NON AL'!Q980)</f>
        <v/>
      </c>
      <c r="K977" t="str">
        <f>+IF($C977="","",' Matrice Tarifaire NON AL'!X980)</f>
        <v/>
      </c>
      <c r="L977" t="str">
        <f>+IF($C977="","",' Matrice Tarifaire NON AL'!X980)</f>
        <v/>
      </c>
      <c r="M977" t="str">
        <f>+IF($C977="","",' Matrice Tarifaire NON AL'!Y980)</f>
        <v/>
      </c>
      <c r="N977" t="str">
        <f>+IF($C977="","",' Matrice Tarifaire NON AL'!Z980)</f>
        <v/>
      </c>
      <c r="P977" t="str">
        <f>+IF(C977="","",IF(' Matrice Tarifaire NON AL'!X980&lt;&gt;168,"Non",""))</f>
        <v/>
      </c>
      <c r="Q977" t="str">
        <f>+IF($C977="","",' Matrice Tarifaire NON AL'!T980)</f>
        <v/>
      </c>
      <c r="R977" t="str">
        <f>+IF($C977="","",IF(' Matrice Tarifaire NON AL'!R980="","",' Matrice Tarifaire NON AL'!R980))</f>
        <v/>
      </c>
      <c r="S977" t="str">
        <f>+IF($C977="","",LEFT(' Matrice Tarifaire NON AL'!W980,1))</f>
        <v/>
      </c>
      <c r="T977" t="str">
        <f>+IF($C977="","",LEFT(' Matrice Tarifaire NON AL'!AY980,3))</f>
        <v/>
      </c>
      <c r="U977" t="str">
        <f t="shared" si="47"/>
        <v/>
      </c>
      <c r="V977" t="str">
        <f>+IF(C977="","",IF(VLOOKUP(' Matrice Tarifaire NON AL'!AK980,Feuil3!A:F,6,0)="Box",IF(' Matrice Tarifaire NON AL'!AL980="Mono-Référence","Homogène",IF(' Matrice Tarifaire NON AL'!AL980="Multi-Références","Panaché","")),IF(' Matrice Tarifaire NON AL'!AK980="A la Pièce","Composant sans Colisage",IF(' Matrice Tarifaire NON AL'!AK980="Composant de Box","Composant sans Colisage","Homogène"))))</f>
        <v/>
      </c>
      <c r="W977" t="str">
        <f>+IF($V977="","",VLOOKUP(' Matrice Tarifaire NON AL'!AK980,Feuil3!$A$4:$E$14,5,0))</f>
        <v/>
      </c>
      <c r="Y977" t="str">
        <f>+IF($V977="","",IF(VLOOKUP(' Matrice Tarifaire NON AL'!$AK980,Feuil3!$A$4:$D$14,4,0)="Palette",' Matrice Tarifaire NON AL'!AN980,""))</f>
        <v/>
      </c>
      <c r="AA977" t="str">
        <f>+IF($V977="","",IF(VLOOKUP(' Matrice Tarifaire NON AL'!$AK980,Feuil3!$A$4:$D$14,4,0)="Colis",' Matrice Tarifaire NON AL'!AN980,""))</f>
        <v/>
      </c>
      <c r="AC977" t="str">
        <f>+IF(V977="","",IF(VLOOKUP(' Matrice Tarifaire NON AL'!AK980,Feuil3!$A$4:$D$14,4,0)="Colis",IF(' Matrice Tarifaire NON AL'!AO980&gt;0,' Matrice Tarifaire NON AL'!AO980,""),""))</f>
        <v/>
      </c>
      <c r="AD977" t="str">
        <f t="shared" si="48"/>
        <v/>
      </c>
      <c r="AE977" t="str">
        <f>+IF(C977="","",' Matrice Tarifaire NON AL'!C980)</f>
        <v/>
      </c>
      <c r="AF977" t="str">
        <f>+IF(C977="","",' Matrice Tarifaire NON AL'!AQ980)</f>
        <v/>
      </c>
      <c r="AH977" t="str">
        <f>+IF(E977="","",' Matrice Tarifaire NON AL'!$U980)</f>
        <v/>
      </c>
      <c r="AI977" t="str">
        <f>+IF(F977="","",IF(' Matrice Tarifaire NON AL'!$V980="","",' Matrice Tarifaire NON AL'!$V980))</f>
        <v/>
      </c>
      <c r="AJ977" t="str">
        <f>+IF($C977="","",IF(' Matrice Tarifaire NON AL'!AZ980="","",' Matrice Tarifaire NON AL'!AZ980))</f>
        <v/>
      </c>
      <c r="AK977" t="str">
        <f>+IF($C977="","",IF(' Matrice Tarifaire NON AL'!BA980="","",' Matrice Tarifaire NON AL'!BA980))</f>
        <v/>
      </c>
      <c r="AL977" t="str">
        <f>+IF($C977="","",IF(' Matrice Tarifaire NON AL'!BB980="","",TEXT(' Matrice Tarifaire NON AL'!BB980,"0,0000")))</f>
        <v/>
      </c>
      <c r="AO977" t="str">
        <f>+IF($C977="","",IF(' Matrice Tarifaire NON AL'!BF980="","",TEXT(' Matrice Tarifaire NON AL'!BF980,"0,0000")))</f>
        <v/>
      </c>
      <c r="AP977" t="str">
        <f>+IF($C977="","",IF(' Matrice Tarifaire NON AL'!BG980="","",TEXT(' Matrice Tarifaire NON AL'!BG980,"0,0000")))</f>
        <v/>
      </c>
      <c r="AQ977" t="str">
        <f>+IF($C977="","",IF(' Matrice Tarifaire NON AL'!BH980="","",TEXT(' Matrice Tarifaire NON AL'!BH980,"0,0000")))</f>
        <v/>
      </c>
      <c r="AR977" t="str">
        <f>+IF($C977="","",IF(' Matrice Tarifaire NON AL'!BI980="","",TEXT(' Matrice Tarifaire NON AL'!BI980,"0,0000")))</f>
        <v/>
      </c>
      <c r="AS977" t="str">
        <f>+IF(C977="","",IF(' Matrice Tarifaire NON AL'!BJ980="","0",IF(' Matrice Tarifaire NON AL'!BJ980="","",' Matrice Tarifaire NON AL'!BJ980)))</f>
        <v/>
      </c>
      <c r="AT977" t="str">
        <f>+IF(C977="","",IF(' Matrice Tarifaire NON AL'!BK980="","",' Matrice Tarifaire NON AL'!$BK$6))</f>
        <v/>
      </c>
      <c r="AU977" t="str">
        <f>+IF(C977="","",IF(' Matrice Tarifaire NON AL'!BK980="","",TEXT(' Matrice Tarifaire NON AL'!BK980,"0,0000")))</f>
        <v/>
      </c>
      <c r="AV977" t="str">
        <f>+IF(C977="","",IF(' Matrice Tarifaire NON AL'!BL980="","",' Matrice Tarifaire NON AL'!$BL$6))</f>
        <v/>
      </c>
      <c r="AW977" t="str">
        <f>+IF(C977="","",IF(' Matrice Tarifaire NON AL'!BL980="","",TEXT(' Matrice Tarifaire NON AL'!BL980,"0,0000")))</f>
        <v/>
      </c>
      <c r="AX977" t="str">
        <f>+IF(C977="","",IF(' Matrice Tarifaire NON AL'!BM980="","",' Matrice Tarifaire NON AL'!$BM$6))</f>
        <v/>
      </c>
      <c r="AY977" t="str">
        <f>+IF(C977="","",IF(' Matrice Tarifaire NON AL'!BM980="","",TEXT(' Matrice Tarifaire NON AL'!BM980,"0,0000")))</f>
        <v/>
      </c>
      <c r="AZ977" t="str">
        <f>+IF(C977="","",IF(' Matrice Tarifaire NON AL'!BN980="","","Taxe DEEE"))</f>
        <v/>
      </c>
      <c r="BA977" t="str">
        <f>+IF(C977="","",IF(' Matrice Tarifaire NON AL'!BN980="","",TEXT(' Matrice Tarifaire NON AL'!BN980,"0,0000")))</f>
        <v/>
      </c>
      <c r="BD977" t="str">
        <f>+IF($C977="","",IF(' Matrice Tarifaire NON AL'!BR980="","",TEXT(' Matrice Tarifaire NON AL'!BR980,"0,000")))</f>
        <v/>
      </c>
      <c r="BE977" t="str">
        <f>+IF($C977="","",IF(' Matrice Tarifaire NON AL'!BS980="","",VALUE(TEXT(' Matrice Tarifaire NON AL'!BS980,"0,00"))))</f>
        <v/>
      </c>
      <c r="BF977" t="str">
        <f>+IF($C977="","",IF(' Matrice Tarifaire NON AL'!BY980="","",' Matrice Tarifaire NON AL'!BY980))</f>
        <v/>
      </c>
      <c r="BG977" t="str">
        <f>+IF(C977="","",IF(' Matrice Tarifaire NON AL'!AK980="Composant de Box","999",IF(' Matrice Tarifaire NON AL'!AP980&lt;&gt;"",' Matrice Tarifaire NON AL'!AP980,IF(' Matrice Tarifaire NON AL'!AO980&lt;&gt;"",' Matrice Tarifaire NON AL'!AO980,' Matrice Tarifaire NON AL'!AN980))))</f>
        <v/>
      </c>
    </row>
    <row r="978" spans="1:59" x14ac:dyDescent="0.25">
      <c r="A978" t="str">
        <f>+IF($C978="","",IF(' Matrice Tarifaire NON AL'!N981="","",IF(' Matrice Tarifaire NON AL'!N981=0,"GTIN A 0 - Ne doit pas être mis dans PRE REF",TEXT(' Matrice Tarifaire NON AL'!N981,"00000000000000"))))</f>
        <v/>
      </c>
      <c r="B978" t="str">
        <f>+IF(C978="","",IF(L978=172,4,VLOOKUP(' Matrice Tarifaire NON AL'!AK981,Feuil3!$A$4:$B$14,2,0)))</f>
        <v/>
      </c>
      <c r="C978" t="str">
        <f>+IF(' Matrice Tarifaire NON AL'!O981="","",SUBSTITUTE(' Matrice Tarifaire NON AL'!O981,"CHAR (10)"," "))</f>
        <v/>
      </c>
      <c r="D978" t="str">
        <f>+IF($C978="","",SUBSTITUTE(' Matrice Tarifaire NON AL'!P981,"CHAR (13)"," "))</f>
        <v/>
      </c>
      <c r="E978" t="str">
        <f t="shared" si="46"/>
        <v/>
      </c>
      <c r="F978" t="str">
        <f>+IF($C978="","",IF(' Matrice Tarifaire NON AL'!AX981="","Non",' Matrice Tarifaire NON AL'!AX981))</f>
        <v/>
      </c>
      <c r="G978" t="str">
        <f>+IF($C978="","",IF(' Matrice Tarifaire NON AL'!Q981="DOMEDIA","MDD",IF(' Matrice Tarifaire NON AL'!Q981="APTA","MDD",IF(' Matrice Tarifaire NON AL'!Q981="TOP BUDGET","Premier Prix","MN"))))</f>
        <v/>
      </c>
      <c r="H978" t="str">
        <f>+IF($C978="","",' Matrice Tarifaire NON AL'!Q981)</f>
        <v/>
      </c>
      <c r="K978" t="str">
        <f>+IF($C978="","",' Matrice Tarifaire NON AL'!X981)</f>
        <v/>
      </c>
      <c r="L978" t="str">
        <f>+IF($C978="","",' Matrice Tarifaire NON AL'!X981)</f>
        <v/>
      </c>
      <c r="M978" t="str">
        <f>+IF($C978="","",' Matrice Tarifaire NON AL'!Y981)</f>
        <v/>
      </c>
      <c r="N978" t="str">
        <f>+IF($C978="","",' Matrice Tarifaire NON AL'!Z981)</f>
        <v/>
      </c>
      <c r="P978" t="str">
        <f>+IF(C978="","",IF(' Matrice Tarifaire NON AL'!X981&lt;&gt;168,"Non",""))</f>
        <v/>
      </c>
      <c r="Q978" t="str">
        <f>+IF($C978="","",' Matrice Tarifaire NON AL'!T981)</f>
        <v/>
      </c>
      <c r="R978" t="str">
        <f>+IF($C978="","",IF(' Matrice Tarifaire NON AL'!R981="","",' Matrice Tarifaire NON AL'!R981))</f>
        <v/>
      </c>
      <c r="S978" t="str">
        <f>+IF($C978="","",LEFT(' Matrice Tarifaire NON AL'!W981,1))</f>
        <v/>
      </c>
      <c r="T978" t="str">
        <f>+IF($C978="","",LEFT(' Matrice Tarifaire NON AL'!AY981,3))</f>
        <v/>
      </c>
      <c r="U978" t="str">
        <f t="shared" si="47"/>
        <v/>
      </c>
      <c r="V978" t="str">
        <f>+IF(C978="","",IF(VLOOKUP(' Matrice Tarifaire NON AL'!AK981,Feuil3!A:F,6,0)="Box",IF(' Matrice Tarifaire NON AL'!AL981="Mono-Référence","Homogène",IF(' Matrice Tarifaire NON AL'!AL981="Multi-Références","Panaché","")),IF(' Matrice Tarifaire NON AL'!AK981="A la Pièce","Composant sans Colisage",IF(' Matrice Tarifaire NON AL'!AK981="Composant de Box","Composant sans Colisage","Homogène"))))</f>
        <v/>
      </c>
      <c r="W978" t="str">
        <f>+IF($V978="","",VLOOKUP(' Matrice Tarifaire NON AL'!AK981,Feuil3!$A$4:$E$14,5,0))</f>
        <v/>
      </c>
      <c r="Y978" t="str">
        <f>+IF($V978="","",IF(VLOOKUP(' Matrice Tarifaire NON AL'!$AK981,Feuil3!$A$4:$D$14,4,0)="Palette",' Matrice Tarifaire NON AL'!AN981,""))</f>
        <v/>
      </c>
      <c r="AA978" t="str">
        <f>+IF($V978="","",IF(VLOOKUP(' Matrice Tarifaire NON AL'!$AK981,Feuil3!$A$4:$D$14,4,0)="Colis",' Matrice Tarifaire NON AL'!AN981,""))</f>
        <v/>
      </c>
      <c r="AC978" t="str">
        <f>+IF(V978="","",IF(VLOOKUP(' Matrice Tarifaire NON AL'!AK981,Feuil3!$A$4:$D$14,4,0)="Colis",IF(' Matrice Tarifaire NON AL'!AO981&gt;0,' Matrice Tarifaire NON AL'!AO981,""),""))</f>
        <v/>
      </c>
      <c r="AD978" t="str">
        <f t="shared" si="48"/>
        <v/>
      </c>
      <c r="AE978" t="str">
        <f>+IF(C978="","",' Matrice Tarifaire NON AL'!C981)</f>
        <v/>
      </c>
      <c r="AF978" t="str">
        <f>+IF(C978="","",' Matrice Tarifaire NON AL'!AQ981)</f>
        <v/>
      </c>
      <c r="AH978" t="str">
        <f>+IF(E978="","",' Matrice Tarifaire NON AL'!$U981)</f>
        <v/>
      </c>
      <c r="AI978" t="str">
        <f>+IF(F978="","",IF(' Matrice Tarifaire NON AL'!$V981="","",' Matrice Tarifaire NON AL'!$V981))</f>
        <v/>
      </c>
      <c r="AJ978" t="str">
        <f>+IF($C978="","",IF(' Matrice Tarifaire NON AL'!AZ981="","",' Matrice Tarifaire NON AL'!AZ981))</f>
        <v/>
      </c>
      <c r="AK978" t="str">
        <f>+IF($C978="","",IF(' Matrice Tarifaire NON AL'!BA981="","",' Matrice Tarifaire NON AL'!BA981))</f>
        <v/>
      </c>
      <c r="AL978" t="str">
        <f>+IF($C978="","",IF(' Matrice Tarifaire NON AL'!BB981="","",TEXT(' Matrice Tarifaire NON AL'!BB981,"0,0000")))</f>
        <v/>
      </c>
      <c r="AO978" t="str">
        <f>+IF($C978="","",IF(' Matrice Tarifaire NON AL'!BF981="","",TEXT(' Matrice Tarifaire NON AL'!BF981,"0,0000")))</f>
        <v/>
      </c>
      <c r="AP978" t="str">
        <f>+IF($C978="","",IF(' Matrice Tarifaire NON AL'!BG981="","",TEXT(' Matrice Tarifaire NON AL'!BG981,"0,0000")))</f>
        <v/>
      </c>
      <c r="AQ978" t="str">
        <f>+IF($C978="","",IF(' Matrice Tarifaire NON AL'!BH981="","",TEXT(' Matrice Tarifaire NON AL'!BH981,"0,0000")))</f>
        <v/>
      </c>
      <c r="AR978" t="str">
        <f>+IF($C978="","",IF(' Matrice Tarifaire NON AL'!BI981="","",TEXT(' Matrice Tarifaire NON AL'!BI981,"0,0000")))</f>
        <v/>
      </c>
      <c r="AS978" t="str">
        <f>+IF(C978="","",IF(' Matrice Tarifaire NON AL'!BJ981="","0",IF(' Matrice Tarifaire NON AL'!BJ981="","",' Matrice Tarifaire NON AL'!BJ981)))</f>
        <v/>
      </c>
      <c r="AT978" t="str">
        <f>+IF(C978="","",IF(' Matrice Tarifaire NON AL'!BK981="","",' Matrice Tarifaire NON AL'!$BK$6))</f>
        <v/>
      </c>
      <c r="AU978" t="str">
        <f>+IF(C978="","",IF(' Matrice Tarifaire NON AL'!BK981="","",TEXT(' Matrice Tarifaire NON AL'!BK981,"0,0000")))</f>
        <v/>
      </c>
      <c r="AV978" t="str">
        <f>+IF(C978="","",IF(' Matrice Tarifaire NON AL'!BL981="","",' Matrice Tarifaire NON AL'!$BL$6))</f>
        <v/>
      </c>
      <c r="AW978" t="str">
        <f>+IF(C978="","",IF(' Matrice Tarifaire NON AL'!BL981="","",TEXT(' Matrice Tarifaire NON AL'!BL981,"0,0000")))</f>
        <v/>
      </c>
      <c r="AX978" t="str">
        <f>+IF(C978="","",IF(' Matrice Tarifaire NON AL'!BM981="","",' Matrice Tarifaire NON AL'!$BM$6))</f>
        <v/>
      </c>
      <c r="AY978" t="str">
        <f>+IF(C978="","",IF(' Matrice Tarifaire NON AL'!BM981="","",TEXT(' Matrice Tarifaire NON AL'!BM981,"0,0000")))</f>
        <v/>
      </c>
      <c r="AZ978" t="str">
        <f>+IF(C978="","",IF(' Matrice Tarifaire NON AL'!BN981="","","Taxe DEEE"))</f>
        <v/>
      </c>
      <c r="BA978" t="str">
        <f>+IF(C978="","",IF(' Matrice Tarifaire NON AL'!BN981="","",TEXT(' Matrice Tarifaire NON AL'!BN981,"0,0000")))</f>
        <v/>
      </c>
      <c r="BD978" t="str">
        <f>+IF($C978="","",IF(' Matrice Tarifaire NON AL'!BR981="","",TEXT(' Matrice Tarifaire NON AL'!BR981,"0,000")))</f>
        <v/>
      </c>
      <c r="BE978" t="str">
        <f>+IF($C978="","",IF(' Matrice Tarifaire NON AL'!BS981="","",VALUE(TEXT(' Matrice Tarifaire NON AL'!BS981,"0,00"))))</f>
        <v/>
      </c>
      <c r="BF978" t="str">
        <f>+IF($C978="","",IF(' Matrice Tarifaire NON AL'!BY981="","",' Matrice Tarifaire NON AL'!BY981))</f>
        <v/>
      </c>
      <c r="BG978" t="str">
        <f>+IF(C978="","",IF(' Matrice Tarifaire NON AL'!AK981="Composant de Box","999",IF(' Matrice Tarifaire NON AL'!AP981&lt;&gt;"",' Matrice Tarifaire NON AL'!AP981,IF(' Matrice Tarifaire NON AL'!AO981&lt;&gt;"",' Matrice Tarifaire NON AL'!AO981,' Matrice Tarifaire NON AL'!AN981))))</f>
        <v/>
      </c>
    </row>
    <row r="979" spans="1:59" x14ac:dyDescent="0.25">
      <c r="A979" t="str">
        <f>+IF($C979="","",IF(' Matrice Tarifaire NON AL'!N982="","",IF(' Matrice Tarifaire NON AL'!N982=0,"GTIN A 0 - Ne doit pas être mis dans PRE REF",TEXT(' Matrice Tarifaire NON AL'!N982,"00000000000000"))))</f>
        <v/>
      </c>
      <c r="B979" t="str">
        <f>+IF(C979="","",IF(L979=172,4,VLOOKUP(' Matrice Tarifaire NON AL'!AK982,Feuil3!$A$4:$B$14,2,0)))</f>
        <v/>
      </c>
      <c r="C979" t="str">
        <f>+IF(' Matrice Tarifaire NON AL'!O982="","",SUBSTITUTE(' Matrice Tarifaire NON AL'!O982,"CHAR (10)"," "))</f>
        <v/>
      </c>
      <c r="D979" t="str">
        <f>+IF($C979="","",SUBSTITUTE(' Matrice Tarifaire NON AL'!P982,"CHAR (13)"," "))</f>
        <v/>
      </c>
      <c r="E979" t="str">
        <f t="shared" si="46"/>
        <v/>
      </c>
      <c r="F979" t="str">
        <f>+IF($C979="","",IF(' Matrice Tarifaire NON AL'!AX982="","Non",' Matrice Tarifaire NON AL'!AX982))</f>
        <v/>
      </c>
      <c r="G979" t="str">
        <f>+IF($C979="","",IF(' Matrice Tarifaire NON AL'!Q982="DOMEDIA","MDD",IF(' Matrice Tarifaire NON AL'!Q982="APTA","MDD",IF(' Matrice Tarifaire NON AL'!Q982="TOP BUDGET","Premier Prix","MN"))))</f>
        <v/>
      </c>
      <c r="H979" t="str">
        <f>+IF($C979="","",' Matrice Tarifaire NON AL'!Q982)</f>
        <v/>
      </c>
      <c r="K979" t="str">
        <f>+IF($C979="","",' Matrice Tarifaire NON AL'!X982)</f>
        <v/>
      </c>
      <c r="L979" t="str">
        <f>+IF($C979="","",' Matrice Tarifaire NON AL'!X982)</f>
        <v/>
      </c>
      <c r="M979" t="str">
        <f>+IF($C979="","",' Matrice Tarifaire NON AL'!Y982)</f>
        <v/>
      </c>
      <c r="N979" t="str">
        <f>+IF($C979="","",' Matrice Tarifaire NON AL'!Z982)</f>
        <v/>
      </c>
      <c r="P979" t="str">
        <f>+IF(C979="","",IF(' Matrice Tarifaire NON AL'!X982&lt;&gt;168,"Non",""))</f>
        <v/>
      </c>
      <c r="Q979" t="str">
        <f>+IF($C979="","",' Matrice Tarifaire NON AL'!T982)</f>
        <v/>
      </c>
      <c r="R979" t="str">
        <f>+IF($C979="","",IF(' Matrice Tarifaire NON AL'!R982="","",' Matrice Tarifaire NON AL'!R982))</f>
        <v/>
      </c>
      <c r="S979" t="str">
        <f>+IF($C979="","",LEFT(' Matrice Tarifaire NON AL'!W982,1))</f>
        <v/>
      </c>
      <c r="T979" t="str">
        <f>+IF($C979="","",LEFT(' Matrice Tarifaire NON AL'!AY982,3))</f>
        <v/>
      </c>
      <c r="U979" t="str">
        <f t="shared" si="47"/>
        <v/>
      </c>
      <c r="V979" t="str">
        <f>+IF(C979="","",IF(VLOOKUP(' Matrice Tarifaire NON AL'!AK982,Feuil3!A:F,6,0)="Box",IF(' Matrice Tarifaire NON AL'!AL982="Mono-Référence","Homogène",IF(' Matrice Tarifaire NON AL'!AL982="Multi-Références","Panaché","")),IF(' Matrice Tarifaire NON AL'!AK982="A la Pièce","Composant sans Colisage",IF(' Matrice Tarifaire NON AL'!AK982="Composant de Box","Composant sans Colisage","Homogène"))))</f>
        <v/>
      </c>
      <c r="W979" t="str">
        <f>+IF($V979="","",VLOOKUP(' Matrice Tarifaire NON AL'!AK982,Feuil3!$A$4:$E$14,5,0))</f>
        <v/>
      </c>
      <c r="Y979" t="str">
        <f>+IF($V979="","",IF(VLOOKUP(' Matrice Tarifaire NON AL'!$AK982,Feuil3!$A$4:$D$14,4,0)="Palette",' Matrice Tarifaire NON AL'!AN982,""))</f>
        <v/>
      </c>
      <c r="AA979" t="str">
        <f>+IF($V979="","",IF(VLOOKUP(' Matrice Tarifaire NON AL'!$AK982,Feuil3!$A$4:$D$14,4,0)="Colis",' Matrice Tarifaire NON AL'!AN982,""))</f>
        <v/>
      </c>
      <c r="AC979" t="str">
        <f>+IF(V979="","",IF(VLOOKUP(' Matrice Tarifaire NON AL'!AK982,Feuil3!$A$4:$D$14,4,0)="Colis",IF(' Matrice Tarifaire NON AL'!AO982&gt;0,' Matrice Tarifaire NON AL'!AO982,""),""))</f>
        <v/>
      </c>
      <c r="AD979" t="str">
        <f t="shared" si="48"/>
        <v/>
      </c>
      <c r="AE979" t="str">
        <f>+IF(C979="","",' Matrice Tarifaire NON AL'!C982)</f>
        <v/>
      </c>
      <c r="AF979" t="str">
        <f>+IF(C979="","",' Matrice Tarifaire NON AL'!AQ982)</f>
        <v/>
      </c>
      <c r="AH979" t="str">
        <f>+IF(E979="","",' Matrice Tarifaire NON AL'!$U982)</f>
        <v/>
      </c>
      <c r="AI979" t="str">
        <f>+IF(F979="","",IF(' Matrice Tarifaire NON AL'!$V982="","",' Matrice Tarifaire NON AL'!$V982))</f>
        <v/>
      </c>
      <c r="AJ979" t="str">
        <f>+IF($C979="","",IF(' Matrice Tarifaire NON AL'!AZ982="","",' Matrice Tarifaire NON AL'!AZ982))</f>
        <v/>
      </c>
      <c r="AK979" t="str">
        <f>+IF($C979="","",IF(' Matrice Tarifaire NON AL'!BA982="","",' Matrice Tarifaire NON AL'!BA982))</f>
        <v/>
      </c>
      <c r="AL979" t="str">
        <f>+IF($C979="","",IF(' Matrice Tarifaire NON AL'!BB982="","",TEXT(' Matrice Tarifaire NON AL'!BB982,"0,0000")))</f>
        <v/>
      </c>
      <c r="AO979" t="str">
        <f>+IF($C979="","",IF(' Matrice Tarifaire NON AL'!BF982="","",TEXT(' Matrice Tarifaire NON AL'!BF982,"0,0000")))</f>
        <v/>
      </c>
      <c r="AP979" t="str">
        <f>+IF($C979="","",IF(' Matrice Tarifaire NON AL'!BG982="","",TEXT(' Matrice Tarifaire NON AL'!BG982,"0,0000")))</f>
        <v/>
      </c>
      <c r="AQ979" t="str">
        <f>+IF($C979="","",IF(' Matrice Tarifaire NON AL'!BH982="","",TEXT(' Matrice Tarifaire NON AL'!BH982,"0,0000")))</f>
        <v/>
      </c>
      <c r="AR979" t="str">
        <f>+IF($C979="","",IF(' Matrice Tarifaire NON AL'!BI982="","",TEXT(' Matrice Tarifaire NON AL'!BI982,"0,0000")))</f>
        <v/>
      </c>
      <c r="AS979" t="str">
        <f>+IF(C979="","",IF(' Matrice Tarifaire NON AL'!BJ982="","0",IF(' Matrice Tarifaire NON AL'!BJ982="","",' Matrice Tarifaire NON AL'!BJ982)))</f>
        <v/>
      </c>
      <c r="AT979" t="str">
        <f>+IF(C979="","",IF(' Matrice Tarifaire NON AL'!BK982="","",' Matrice Tarifaire NON AL'!$BK$6))</f>
        <v/>
      </c>
      <c r="AU979" t="str">
        <f>+IF(C979="","",IF(' Matrice Tarifaire NON AL'!BK982="","",TEXT(' Matrice Tarifaire NON AL'!BK982,"0,0000")))</f>
        <v/>
      </c>
      <c r="AV979" t="str">
        <f>+IF(C979="","",IF(' Matrice Tarifaire NON AL'!BL982="","",' Matrice Tarifaire NON AL'!$BL$6))</f>
        <v/>
      </c>
      <c r="AW979" t="str">
        <f>+IF(C979="","",IF(' Matrice Tarifaire NON AL'!BL982="","",TEXT(' Matrice Tarifaire NON AL'!BL982,"0,0000")))</f>
        <v/>
      </c>
      <c r="AX979" t="str">
        <f>+IF(C979="","",IF(' Matrice Tarifaire NON AL'!BM982="","",' Matrice Tarifaire NON AL'!$BM$6))</f>
        <v/>
      </c>
      <c r="AY979" t="str">
        <f>+IF(C979="","",IF(' Matrice Tarifaire NON AL'!BM982="","",TEXT(' Matrice Tarifaire NON AL'!BM982,"0,0000")))</f>
        <v/>
      </c>
      <c r="AZ979" t="str">
        <f>+IF(C979="","",IF(' Matrice Tarifaire NON AL'!BN982="","","Taxe DEEE"))</f>
        <v/>
      </c>
      <c r="BA979" t="str">
        <f>+IF(C979="","",IF(' Matrice Tarifaire NON AL'!BN982="","",TEXT(' Matrice Tarifaire NON AL'!BN982,"0,0000")))</f>
        <v/>
      </c>
      <c r="BD979" t="str">
        <f>+IF($C979="","",IF(' Matrice Tarifaire NON AL'!BR982="","",TEXT(' Matrice Tarifaire NON AL'!BR982,"0,000")))</f>
        <v/>
      </c>
      <c r="BE979" t="str">
        <f>+IF($C979="","",IF(' Matrice Tarifaire NON AL'!BS982="","",VALUE(TEXT(' Matrice Tarifaire NON AL'!BS982,"0,00"))))</f>
        <v/>
      </c>
      <c r="BF979" t="str">
        <f>+IF($C979="","",IF(' Matrice Tarifaire NON AL'!BY982="","",' Matrice Tarifaire NON AL'!BY982))</f>
        <v/>
      </c>
      <c r="BG979" t="str">
        <f>+IF(C979="","",IF(' Matrice Tarifaire NON AL'!AK982="Composant de Box","999",IF(' Matrice Tarifaire NON AL'!AP982&lt;&gt;"",' Matrice Tarifaire NON AL'!AP982,IF(' Matrice Tarifaire NON AL'!AO982&lt;&gt;"",' Matrice Tarifaire NON AL'!AO982,' Matrice Tarifaire NON AL'!AN982))))</f>
        <v/>
      </c>
    </row>
    <row r="980" spans="1:59" x14ac:dyDescent="0.25">
      <c r="A980" t="str">
        <f>+IF($C980="","",IF(' Matrice Tarifaire NON AL'!N983="","",IF(' Matrice Tarifaire NON AL'!N983=0,"GTIN A 0 - Ne doit pas être mis dans PRE REF",TEXT(' Matrice Tarifaire NON AL'!N983,"00000000000000"))))</f>
        <v/>
      </c>
      <c r="B980" t="str">
        <f>+IF(C980="","",IF(L980=172,4,VLOOKUP(' Matrice Tarifaire NON AL'!AK983,Feuil3!$A$4:$B$14,2,0)))</f>
        <v/>
      </c>
      <c r="C980" t="str">
        <f>+IF(' Matrice Tarifaire NON AL'!O983="","",SUBSTITUTE(' Matrice Tarifaire NON AL'!O983,"CHAR (10)"," "))</f>
        <v/>
      </c>
      <c r="D980" t="str">
        <f>+IF($C980="","",SUBSTITUTE(' Matrice Tarifaire NON AL'!P983,"CHAR (13)"," "))</f>
        <v/>
      </c>
      <c r="E980" t="str">
        <f t="shared" si="46"/>
        <v/>
      </c>
      <c r="F980" t="str">
        <f>+IF($C980="","",IF(' Matrice Tarifaire NON AL'!AX983="","Non",' Matrice Tarifaire NON AL'!AX983))</f>
        <v/>
      </c>
      <c r="G980" t="str">
        <f>+IF($C980="","",IF(' Matrice Tarifaire NON AL'!Q983="DOMEDIA","MDD",IF(' Matrice Tarifaire NON AL'!Q983="APTA","MDD",IF(' Matrice Tarifaire NON AL'!Q983="TOP BUDGET","Premier Prix","MN"))))</f>
        <v/>
      </c>
      <c r="H980" t="str">
        <f>+IF($C980="","",' Matrice Tarifaire NON AL'!Q983)</f>
        <v/>
      </c>
      <c r="K980" t="str">
        <f>+IF($C980="","",' Matrice Tarifaire NON AL'!X983)</f>
        <v/>
      </c>
      <c r="L980" t="str">
        <f>+IF($C980="","",' Matrice Tarifaire NON AL'!X983)</f>
        <v/>
      </c>
      <c r="M980" t="str">
        <f>+IF($C980="","",' Matrice Tarifaire NON AL'!Y983)</f>
        <v/>
      </c>
      <c r="N980" t="str">
        <f>+IF($C980="","",' Matrice Tarifaire NON AL'!Z983)</f>
        <v/>
      </c>
      <c r="P980" t="str">
        <f>+IF(C980="","",IF(' Matrice Tarifaire NON AL'!X983&lt;&gt;168,"Non",""))</f>
        <v/>
      </c>
      <c r="Q980" t="str">
        <f>+IF($C980="","",' Matrice Tarifaire NON AL'!T983)</f>
        <v/>
      </c>
      <c r="R980" t="str">
        <f>+IF($C980="","",IF(' Matrice Tarifaire NON AL'!R983="","",' Matrice Tarifaire NON AL'!R983))</f>
        <v/>
      </c>
      <c r="S980" t="str">
        <f>+IF($C980="","",LEFT(' Matrice Tarifaire NON AL'!W983,1))</f>
        <v/>
      </c>
      <c r="T980" t="str">
        <f>+IF($C980="","",LEFT(' Matrice Tarifaire NON AL'!AY983,3))</f>
        <v/>
      </c>
      <c r="U980" t="str">
        <f t="shared" si="47"/>
        <v/>
      </c>
      <c r="V980" t="str">
        <f>+IF(C980="","",IF(VLOOKUP(' Matrice Tarifaire NON AL'!AK983,Feuil3!A:F,6,0)="Box",IF(' Matrice Tarifaire NON AL'!AL983="Mono-Référence","Homogène",IF(' Matrice Tarifaire NON AL'!AL983="Multi-Références","Panaché","")),IF(' Matrice Tarifaire NON AL'!AK983="A la Pièce","Composant sans Colisage",IF(' Matrice Tarifaire NON AL'!AK983="Composant de Box","Composant sans Colisage","Homogène"))))</f>
        <v/>
      </c>
      <c r="W980" t="str">
        <f>+IF($V980="","",VLOOKUP(' Matrice Tarifaire NON AL'!AK983,Feuil3!$A$4:$E$14,5,0))</f>
        <v/>
      </c>
      <c r="Y980" t="str">
        <f>+IF($V980="","",IF(VLOOKUP(' Matrice Tarifaire NON AL'!$AK983,Feuil3!$A$4:$D$14,4,0)="Palette",' Matrice Tarifaire NON AL'!AN983,""))</f>
        <v/>
      </c>
      <c r="AA980" t="str">
        <f>+IF($V980="","",IF(VLOOKUP(' Matrice Tarifaire NON AL'!$AK983,Feuil3!$A$4:$D$14,4,0)="Colis",' Matrice Tarifaire NON AL'!AN983,""))</f>
        <v/>
      </c>
      <c r="AC980" t="str">
        <f>+IF(V980="","",IF(VLOOKUP(' Matrice Tarifaire NON AL'!AK983,Feuil3!$A$4:$D$14,4,0)="Colis",IF(' Matrice Tarifaire NON AL'!AO983&gt;0,' Matrice Tarifaire NON AL'!AO983,""),""))</f>
        <v/>
      </c>
      <c r="AD980" t="str">
        <f t="shared" si="48"/>
        <v/>
      </c>
      <c r="AE980" t="str">
        <f>+IF(C980="","",' Matrice Tarifaire NON AL'!C983)</f>
        <v/>
      </c>
      <c r="AF980" t="str">
        <f>+IF(C980="","",' Matrice Tarifaire NON AL'!AQ983)</f>
        <v/>
      </c>
      <c r="AH980" t="str">
        <f>+IF(E980="","",' Matrice Tarifaire NON AL'!$U983)</f>
        <v/>
      </c>
      <c r="AI980" t="str">
        <f>+IF(F980="","",IF(' Matrice Tarifaire NON AL'!$V983="","",' Matrice Tarifaire NON AL'!$V983))</f>
        <v/>
      </c>
      <c r="AJ980" t="str">
        <f>+IF($C980="","",IF(' Matrice Tarifaire NON AL'!AZ983="","",' Matrice Tarifaire NON AL'!AZ983))</f>
        <v/>
      </c>
      <c r="AK980" t="str">
        <f>+IF($C980="","",IF(' Matrice Tarifaire NON AL'!BA983="","",' Matrice Tarifaire NON AL'!BA983))</f>
        <v/>
      </c>
      <c r="AL980" t="str">
        <f>+IF($C980="","",IF(' Matrice Tarifaire NON AL'!BB983="","",TEXT(' Matrice Tarifaire NON AL'!BB983,"0,0000")))</f>
        <v/>
      </c>
      <c r="AO980" t="str">
        <f>+IF($C980="","",IF(' Matrice Tarifaire NON AL'!BF983="","",TEXT(' Matrice Tarifaire NON AL'!BF983,"0,0000")))</f>
        <v/>
      </c>
      <c r="AP980" t="str">
        <f>+IF($C980="","",IF(' Matrice Tarifaire NON AL'!BG983="","",TEXT(' Matrice Tarifaire NON AL'!BG983,"0,0000")))</f>
        <v/>
      </c>
      <c r="AQ980" t="str">
        <f>+IF($C980="","",IF(' Matrice Tarifaire NON AL'!BH983="","",TEXT(' Matrice Tarifaire NON AL'!BH983,"0,0000")))</f>
        <v/>
      </c>
      <c r="AR980" t="str">
        <f>+IF($C980="","",IF(' Matrice Tarifaire NON AL'!BI983="","",TEXT(' Matrice Tarifaire NON AL'!BI983,"0,0000")))</f>
        <v/>
      </c>
      <c r="AS980" t="str">
        <f>+IF(C980="","",IF(' Matrice Tarifaire NON AL'!BJ983="","0",IF(' Matrice Tarifaire NON AL'!BJ983="","",' Matrice Tarifaire NON AL'!BJ983)))</f>
        <v/>
      </c>
      <c r="AT980" t="str">
        <f>+IF(C980="","",IF(' Matrice Tarifaire NON AL'!BK983="","",' Matrice Tarifaire NON AL'!$BK$6))</f>
        <v/>
      </c>
      <c r="AU980" t="str">
        <f>+IF(C980="","",IF(' Matrice Tarifaire NON AL'!BK983="","",TEXT(' Matrice Tarifaire NON AL'!BK983,"0,0000")))</f>
        <v/>
      </c>
      <c r="AV980" t="str">
        <f>+IF(C980="","",IF(' Matrice Tarifaire NON AL'!BL983="","",' Matrice Tarifaire NON AL'!$BL$6))</f>
        <v/>
      </c>
      <c r="AW980" t="str">
        <f>+IF(C980="","",IF(' Matrice Tarifaire NON AL'!BL983="","",TEXT(' Matrice Tarifaire NON AL'!BL983,"0,0000")))</f>
        <v/>
      </c>
      <c r="AX980" t="str">
        <f>+IF(C980="","",IF(' Matrice Tarifaire NON AL'!BM983="","",' Matrice Tarifaire NON AL'!$BM$6))</f>
        <v/>
      </c>
      <c r="AY980" t="str">
        <f>+IF(C980="","",IF(' Matrice Tarifaire NON AL'!BM983="","",TEXT(' Matrice Tarifaire NON AL'!BM983,"0,0000")))</f>
        <v/>
      </c>
      <c r="AZ980" t="str">
        <f>+IF(C980="","",IF(' Matrice Tarifaire NON AL'!BN983="","","Taxe DEEE"))</f>
        <v/>
      </c>
      <c r="BA980" t="str">
        <f>+IF(C980="","",IF(' Matrice Tarifaire NON AL'!BN983="","",TEXT(' Matrice Tarifaire NON AL'!BN983,"0,0000")))</f>
        <v/>
      </c>
      <c r="BD980" t="str">
        <f>+IF($C980="","",IF(' Matrice Tarifaire NON AL'!BR983="","",TEXT(' Matrice Tarifaire NON AL'!BR983,"0,000")))</f>
        <v/>
      </c>
      <c r="BE980" t="str">
        <f>+IF($C980="","",IF(' Matrice Tarifaire NON AL'!BS983="","",VALUE(TEXT(' Matrice Tarifaire NON AL'!BS983,"0,00"))))</f>
        <v/>
      </c>
      <c r="BF980" t="str">
        <f>+IF($C980="","",IF(' Matrice Tarifaire NON AL'!BY983="","",' Matrice Tarifaire NON AL'!BY983))</f>
        <v/>
      </c>
      <c r="BG980" t="str">
        <f>+IF(C980="","",IF(' Matrice Tarifaire NON AL'!AK983="Composant de Box","999",IF(' Matrice Tarifaire NON AL'!AP983&lt;&gt;"",' Matrice Tarifaire NON AL'!AP983,IF(' Matrice Tarifaire NON AL'!AO983&lt;&gt;"",' Matrice Tarifaire NON AL'!AO983,' Matrice Tarifaire NON AL'!AN983))))</f>
        <v/>
      </c>
    </row>
    <row r="981" spans="1:59" x14ac:dyDescent="0.25">
      <c r="A981" t="str">
        <f>+IF($C981="","",IF(' Matrice Tarifaire NON AL'!N984="","",IF(' Matrice Tarifaire NON AL'!N984=0,"GTIN A 0 - Ne doit pas être mis dans PRE REF",TEXT(' Matrice Tarifaire NON AL'!N984,"00000000000000"))))</f>
        <v/>
      </c>
      <c r="B981" t="str">
        <f>+IF(C981="","",IF(L981=172,4,VLOOKUP(' Matrice Tarifaire NON AL'!AK984,Feuil3!$A$4:$B$14,2,0)))</f>
        <v/>
      </c>
      <c r="C981" t="str">
        <f>+IF(' Matrice Tarifaire NON AL'!O984="","",SUBSTITUTE(' Matrice Tarifaire NON AL'!O984,"CHAR (10)"," "))</f>
        <v/>
      </c>
      <c r="D981" t="str">
        <f>+IF($C981="","",SUBSTITUTE(' Matrice Tarifaire NON AL'!P984,"CHAR (13)"," "))</f>
        <v/>
      </c>
      <c r="E981" t="str">
        <f t="shared" si="46"/>
        <v/>
      </c>
      <c r="F981" t="str">
        <f>+IF($C981="","",IF(' Matrice Tarifaire NON AL'!AX984="","Non",' Matrice Tarifaire NON AL'!AX984))</f>
        <v/>
      </c>
      <c r="G981" t="str">
        <f>+IF($C981="","",IF(' Matrice Tarifaire NON AL'!Q984="DOMEDIA","MDD",IF(' Matrice Tarifaire NON AL'!Q984="APTA","MDD",IF(' Matrice Tarifaire NON AL'!Q984="TOP BUDGET","Premier Prix","MN"))))</f>
        <v/>
      </c>
      <c r="H981" t="str">
        <f>+IF($C981="","",' Matrice Tarifaire NON AL'!Q984)</f>
        <v/>
      </c>
      <c r="K981" t="str">
        <f>+IF($C981="","",' Matrice Tarifaire NON AL'!X984)</f>
        <v/>
      </c>
      <c r="L981" t="str">
        <f>+IF($C981="","",' Matrice Tarifaire NON AL'!X984)</f>
        <v/>
      </c>
      <c r="M981" t="str">
        <f>+IF($C981="","",' Matrice Tarifaire NON AL'!Y984)</f>
        <v/>
      </c>
      <c r="N981" t="str">
        <f>+IF($C981="","",' Matrice Tarifaire NON AL'!Z984)</f>
        <v/>
      </c>
      <c r="P981" t="str">
        <f>+IF(C981="","",IF(' Matrice Tarifaire NON AL'!X984&lt;&gt;168,"Non",""))</f>
        <v/>
      </c>
      <c r="Q981" t="str">
        <f>+IF($C981="","",' Matrice Tarifaire NON AL'!T984)</f>
        <v/>
      </c>
      <c r="R981" t="str">
        <f>+IF($C981="","",IF(' Matrice Tarifaire NON AL'!R984="","",' Matrice Tarifaire NON AL'!R984))</f>
        <v/>
      </c>
      <c r="S981" t="str">
        <f>+IF($C981="","",LEFT(' Matrice Tarifaire NON AL'!W984,1))</f>
        <v/>
      </c>
      <c r="T981" t="str">
        <f>+IF($C981="","",LEFT(' Matrice Tarifaire NON AL'!AY984,3))</f>
        <v/>
      </c>
      <c r="U981" t="str">
        <f t="shared" si="47"/>
        <v/>
      </c>
      <c r="V981" t="str">
        <f>+IF(C981="","",IF(VLOOKUP(' Matrice Tarifaire NON AL'!AK984,Feuil3!A:F,6,0)="Box",IF(' Matrice Tarifaire NON AL'!AL984="Mono-Référence","Homogène",IF(' Matrice Tarifaire NON AL'!AL984="Multi-Références","Panaché","")),IF(' Matrice Tarifaire NON AL'!AK984="A la Pièce","Composant sans Colisage",IF(' Matrice Tarifaire NON AL'!AK984="Composant de Box","Composant sans Colisage","Homogène"))))</f>
        <v/>
      </c>
      <c r="W981" t="str">
        <f>+IF($V981="","",VLOOKUP(' Matrice Tarifaire NON AL'!AK984,Feuil3!$A$4:$E$14,5,0))</f>
        <v/>
      </c>
      <c r="Y981" t="str">
        <f>+IF($V981="","",IF(VLOOKUP(' Matrice Tarifaire NON AL'!$AK984,Feuil3!$A$4:$D$14,4,0)="Palette",' Matrice Tarifaire NON AL'!AN984,""))</f>
        <v/>
      </c>
      <c r="AA981" t="str">
        <f>+IF($V981="","",IF(VLOOKUP(' Matrice Tarifaire NON AL'!$AK984,Feuil3!$A$4:$D$14,4,0)="Colis",' Matrice Tarifaire NON AL'!AN984,""))</f>
        <v/>
      </c>
      <c r="AC981" t="str">
        <f>+IF(V981="","",IF(VLOOKUP(' Matrice Tarifaire NON AL'!AK984,Feuil3!$A$4:$D$14,4,0)="Colis",IF(' Matrice Tarifaire NON AL'!AO984&gt;0,' Matrice Tarifaire NON AL'!AO984,""),""))</f>
        <v/>
      </c>
      <c r="AD981" t="str">
        <f t="shared" si="48"/>
        <v/>
      </c>
      <c r="AE981" t="str">
        <f>+IF(C981="","",' Matrice Tarifaire NON AL'!C984)</f>
        <v/>
      </c>
      <c r="AF981" t="str">
        <f>+IF(C981="","",' Matrice Tarifaire NON AL'!AQ984)</f>
        <v/>
      </c>
      <c r="AH981" t="str">
        <f>+IF(E981="","",' Matrice Tarifaire NON AL'!$U984)</f>
        <v/>
      </c>
      <c r="AI981" t="str">
        <f>+IF(F981="","",IF(' Matrice Tarifaire NON AL'!$V984="","",' Matrice Tarifaire NON AL'!$V984))</f>
        <v/>
      </c>
      <c r="AJ981" t="str">
        <f>+IF($C981="","",IF(' Matrice Tarifaire NON AL'!AZ984="","",' Matrice Tarifaire NON AL'!AZ984))</f>
        <v/>
      </c>
      <c r="AK981" t="str">
        <f>+IF($C981="","",IF(' Matrice Tarifaire NON AL'!BA984="","",' Matrice Tarifaire NON AL'!BA984))</f>
        <v/>
      </c>
      <c r="AL981" t="str">
        <f>+IF($C981="","",IF(' Matrice Tarifaire NON AL'!BB984="","",TEXT(' Matrice Tarifaire NON AL'!BB984,"0,0000")))</f>
        <v/>
      </c>
      <c r="AO981" t="str">
        <f>+IF($C981="","",IF(' Matrice Tarifaire NON AL'!BF984="","",TEXT(' Matrice Tarifaire NON AL'!BF984,"0,0000")))</f>
        <v/>
      </c>
      <c r="AP981" t="str">
        <f>+IF($C981="","",IF(' Matrice Tarifaire NON AL'!BG984="","",TEXT(' Matrice Tarifaire NON AL'!BG984,"0,0000")))</f>
        <v/>
      </c>
      <c r="AQ981" t="str">
        <f>+IF($C981="","",IF(' Matrice Tarifaire NON AL'!BH984="","",TEXT(' Matrice Tarifaire NON AL'!BH984,"0,0000")))</f>
        <v/>
      </c>
      <c r="AR981" t="str">
        <f>+IF($C981="","",IF(' Matrice Tarifaire NON AL'!BI984="","",TEXT(' Matrice Tarifaire NON AL'!BI984,"0,0000")))</f>
        <v/>
      </c>
      <c r="AS981" t="str">
        <f>+IF(C981="","",IF(' Matrice Tarifaire NON AL'!BJ984="","0",IF(' Matrice Tarifaire NON AL'!BJ984="","",' Matrice Tarifaire NON AL'!BJ984)))</f>
        <v/>
      </c>
      <c r="AT981" t="str">
        <f>+IF(C981="","",IF(' Matrice Tarifaire NON AL'!BK984="","",' Matrice Tarifaire NON AL'!$BK$6))</f>
        <v/>
      </c>
      <c r="AU981" t="str">
        <f>+IF(C981="","",IF(' Matrice Tarifaire NON AL'!BK984="","",TEXT(' Matrice Tarifaire NON AL'!BK984,"0,0000")))</f>
        <v/>
      </c>
      <c r="AV981" t="str">
        <f>+IF(C981="","",IF(' Matrice Tarifaire NON AL'!BL984="","",' Matrice Tarifaire NON AL'!$BL$6))</f>
        <v/>
      </c>
      <c r="AW981" t="str">
        <f>+IF(C981="","",IF(' Matrice Tarifaire NON AL'!BL984="","",TEXT(' Matrice Tarifaire NON AL'!BL984,"0,0000")))</f>
        <v/>
      </c>
      <c r="AX981" t="str">
        <f>+IF(C981="","",IF(' Matrice Tarifaire NON AL'!BM984="","",' Matrice Tarifaire NON AL'!$BM$6))</f>
        <v/>
      </c>
      <c r="AY981" t="str">
        <f>+IF(C981="","",IF(' Matrice Tarifaire NON AL'!BM984="","",TEXT(' Matrice Tarifaire NON AL'!BM984,"0,0000")))</f>
        <v/>
      </c>
      <c r="AZ981" t="str">
        <f>+IF(C981="","",IF(' Matrice Tarifaire NON AL'!BN984="","","Taxe DEEE"))</f>
        <v/>
      </c>
      <c r="BA981" t="str">
        <f>+IF(C981="","",IF(' Matrice Tarifaire NON AL'!BN984="","",TEXT(' Matrice Tarifaire NON AL'!BN984,"0,0000")))</f>
        <v/>
      </c>
      <c r="BD981" t="str">
        <f>+IF($C981="","",IF(' Matrice Tarifaire NON AL'!BR984="","",TEXT(' Matrice Tarifaire NON AL'!BR984,"0,000")))</f>
        <v/>
      </c>
      <c r="BE981" t="str">
        <f>+IF($C981="","",IF(' Matrice Tarifaire NON AL'!BS984="","",VALUE(TEXT(' Matrice Tarifaire NON AL'!BS984,"0,00"))))</f>
        <v/>
      </c>
      <c r="BF981" t="str">
        <f>+IF($C981="","",IF(' Matrice Tarifaire NON AL'!BY984="","",' Matrice Tarifaire NON AL'!BY984))</f>
        <v/>
      </c>
      <c r="BG981" t="str">
        <f>+IF(C981="","",IF(' Matrice Tarifaire NON AL'!AK984="Composant de Box","999",IF(' Matrice Tarifaire NON AL'!AP984&lt;&gt;"",' Matrice Tarifaire NON AL'!AP984,IF(' Matrice Tarifaire NON AL'!AO984&lt;&gt;"",' Matrice Tarifaire NON AL'!AO984,' Matrice Tarifaire NON AL'!AN984))))</f>
        <v/>
      </c>
    </row>
    <row r="982" spans="1:59" x14ac:dyDescent="0.25">
      <c r="A982" t="str">
        <f>+IF($C982="","",IF(' Matrice Tarifaire NON AL'!N985="","",IF(' Matrice Tarifaire NON AL'!N985=0,"GTIN A 0 - Ne doit pas être mis dans PRE REF",TEXT(' Matrice Tarifaire NON AL'!N985,"00000000000000"))))</f>
        <v/>
      </c>
      <c r="B982" t="str">
        <f>+IF(C982="","",IF(L982=172,4,VLOOKUP(' Matrice Tarifaire NON AL'!AK985,Feuil3!$A$4:$B$14,2,0)))</f>
        <v/>
      </c>
      <c r="C982" t="str">
        <f>+IF(' Matrice Tarifaire NON AL'!O985="","",SUBSTITUTE(' Matrice Tarifaire NON AL'!O985,"CHAR (10)"," "))</f>
        <v/>
      </c>
      <c r="D982" t="str">
        <f>+IF($C982="","",SUBSTITUTE(' Matrice Tarifaire NON AL'!P985,"CHAR (13)"," "))</f>
        <v/>
      </c>
      <c r="E982" t="str">
        <f t="shared" si="46"/>
        <v/>
      </c>
      <c r="F982" t="str">
        <f>+IF($C982="","",IF(' Matrice Tarifaire NON AL'!AX985="","Non",' Matrice Tarifaire NON AL'!AX985))</f>
        <v/>
      </c>
      <c r="G982" t="str">
        <f>+IF($C982="","",IF(' Matrice Tarifaire NON AL'!Q985="DOMEDIA","MDD",IF(' Matrice Tarifaire NON AL'!Q985="APTA","MDD",IF(' Matrice Tarifaire NON AL'!Q985="TOP BUDGET","Premier Prix","MN"))))</f>
        <v/>
      </c>
      <c r="H982" t="str">
        <f>+IF($C982="","",' Matrice Tarifaire NON AL'!Q985)</f>
        <v/>
      </c>
      <c r="K982" t="str">
        <f>+IF($C982="","",' Matrice Tarifaire NON AL'!X985)</f>
        <v/>
      </c>
      <c r="L982" t="str">
        <f>+IF($C982="","",' Matrice Tarifaire NON AL'!X985)</f>
        <v/>
      </c>
      <c r="M982" t="str">
        <f>+IF($C982="","",' Matrice Tarifaire NON AL'!Y985)</f>
        <v/>
      </c>
      <c r="N982" t="str">
        <f>+IF($C982="","",' Matrice Tarifaire NON AL'!Z985)</f>
        <v/>
      </c>
      <c r="P982" t="str">
        <f>+IF(C982="","",IF(' Matrice Tarifaire NON AL'!X985&lt;&gt;168,"Non",""))</f>
        <v/>
      </c>
      <c r="Q982" t="str">
        <f>+IF($C982="","",' Matrice Tarifaire NON AL'!T985)</f>
        <v/>
      </c>
      <c r="R982" t="str">
        <f>+IF($C982="","",IF(' Matrice Tarifaire NON AL'!R985="","",' Matrice Tarifaire NON AL'!R985))</f>
        <v/>
      </c>
      <c r="S982" t="str">
        <f>+IF($C982="","",LEFT(' Matrice Tarifaire NON AL'!W985,1))</f>
        <v/>
      </c>
      <c r="T982" t="str">
        <f>+IF($C982="","",LEFT(' Matrice Tarifaire NON AL'!AY985,3))</f>
        <v/>
      </c>
      <c r="U982" t="str">
        <f t="shared" si="47"/>
        <v/>
      </c>
      <c r="V982" t="str">
        <f>+IF(C982="","",IF(VLOOKUP(' Matrice Tarifaire NON AL'!AK985,Feuil3!A:F,6,0)="Box",IF(' Matrice Tarifaire NON AL'!AL985="Mono-Référence","Homogène",IF(' Matrice Tarifaire NON AL'!AL985="Multi-Références","Panaché","")),IF(' Matrice Tarifaire NON AL'!AK985="A la Pièce","Composant sans Colisage",IF(' Matrice Tarifaire NON AL'!AK985="Composant de Box","Composant sans Colisage","Homogène"))))</f>
        <v/>
      </c>
      <c r="W982" t="str">
        <f>+IF($V982="","",VLOOKUP(' Matrice Tarifaire NON AL'!AK985,Feuil3!$A$4:$E$14,5,0))</f>
        <v/>
      </c>
      <c r="Y982" t="str">
        <f>+IF($V982="","",IF(VLOOKUP(' Matrice Tarifaire NON AL'!$AK985,Feuil3!$A$4:$D$14,4,0)="Palette",' Matrice Tarifaire NON AL'!AN985,""))</f>
        <v/>
      </c>
      <c r="AA982" t="str">
        <f>+IF($V982="","",IF(VLOOKUP(' Matrice Tarifaire NON AL'!$AK985,Feuil3!$A$4:$D$14,4,0)="Colis",' Matrice Tarifaire NON AL'!AN985,""))</f>
        <v/>
      </c>
      <c r="AC982" t="str">
        <f>+IF(V982="","",IF(VLOOKUP(' Matrice Tarifaire NON AL'!AK985,Feuil3!$A$4:$D$14,4,0)="Colis",IF(' Matrice Tarifaire NON AL'!AO985&gt;0,' Matrice Tarifaire NON AL'!AO985,""),""))</f>
        <v/>
      </c>
      <c r="AD982" t="str">
        <f t="shared" si="48"/>
        <v/>
      </c>
      <c r="AE982" t="str">
        <f>+IF(C982="","",' Matrice Tarifaire NON AL'!C985)</f>
        <v/>
      </c>
      <c r="AF982" t="str">
        <f>+IF(C982="","",' Matrice Tarifaire NON AL'!AQ985)</f>
        <v/>
      </c>
      <c r="AH982" t="str">
        <f>+IF(E982="","",' Matrice Tarifaire NON AL'!$U985)</f>
        <v/>
      </c>
      <c r="AI982" t="str">
        <f>+IF(F982="","",IF(' Matrice Tarifaire NON AL'!$V985="","",' Matrice Tarifaire NON AL'!$V985))</f>
        <v/>
      </c>
      <c r="AJ982" t="str">
        <f>+IF($C982="","",IF(' Matrice Tarifaire NON AL'!AZ985="","",' Matrice Tarifaire NON AL'!AZ985))</f>
        <v/>
      </c>
      <c r="AK982" t="str">
        <f>+IF($C982="","",IF(' Matrice Tarifaire NON AL'!BA985="","",' Matrice Tarifaire NON AL'!BA985))</f>
        <v/>
      </c>
      <c r="AL982" t="str">
        <f>+IF($C982="","",IF(' Matrice Tarifaire NON AL'!BB985="","",TEXT(' Matrice Tarifaire NON AL'!BB985,"0,0000")))</f>
        <v/>
      </c>
      <c r="AO982" t="str">
        <f>+IF($C982="","",IF(' Matrice Tarifaire NON AL'!BF985="","",TEXT(' Matrice Tarifaire NON AL'!BF985,"0,0000")))</f>
        <v/>
      </c>
      <c r="AP982" t="str">
        <f>+IF($C982="","",IF(' Matrice Tarifaire NON AL'!BG985="","",TEXT(' Matrice Tarifaire NON AL'!BG985,"0,0000")))</f>
        <v/>
      </c>
      <c r="AQ982" t="str">
        <f>+IF($C982="","",IF(' Matrice Tarifaire NON AL'!BH985="","",TEXT(' Matrice Tarifaire NON AL'!BH985,"0,0000")))</f>
        <v/>
      </c>
      <c r="AR982" t="str">
        <f>+IF($C982="","",IF(' Matrice Tarifaire NON AL'!BI985="","",TEXT(' Matrice Tarifaire NON AL'!BI985,"0,0000")))</f>
        <v/>
      </c>
      <c r="AS982" t="str">
        <f>+IF(C982="","",IF(' Matrice Tarifaire NON AL'!BJ985="","0",IF(' Matrice Tarifaire NON AL'!BJ985="","",' Matrice Tarifaire NON AL'!BJ985)))</f>
        <v/>
      </c>
      <c r="AT982" t="str">
        <f>+IF(C982="","",IF(' Matrice Tarifaire NON AL'!BK985="","",' Matrice Tarifaire NON AL'!$BK$6))</f>
        <v/>
      </c>
      <c r="AU982" t="str">
        <f>+IF(C982="","",IF(' Matrice Tarifaire NON AL'!BK985="","",TEXT(' Matrice Tarifaire NON AL'!BK985,"0,0000")))</f>
        <v/>
      </c>
      <c r="AV982" t="str">
        <f>+IF(C982="","",IF(' Matrice Tarifaire NON AL'!BL985="","",' Matrice Tarifaire NON AL'!$BL$6))</f>
        <v/>
      </c>
      <c r="AW982" t="str">
        <f>+IF(C982="","",IF(' Matrice Tarifaire NON AL'!BL985="","",TEXT(' Matrice Tarifaire NON AL'!BL985,"0,0000")))</f>
        <v/>
      </c>
      <c r="AX982" t="str">
        <f>+IF(C982="","",IF(' Matrice Tarifaire NON AL'!BM985="","",' Matrice Tarifaire NON AL'!$BM$6))</f>
        <v/>
      </c>
      <c r="AY982" t="str">
        <f>+IF(C982="","",IF(' Matrice Tarifaire NON AL'!BM985="","",TEXT(' Matrice Tarifaire NON AL'!BM985,"0,0000")))</f>
        <v/>
      </c>
      <c r="AZ982" t="str">
        <f>+IF(C982="","",IF(' Matrice Tarifaire NON AL'!BN985="","","Taxe DEEE"))</f>
        <v/>
      </c>
      <c r="BA982" t="str">
        <f>+IF(C982="","",IF(' Matrice Tarifaire NON AL'!BN985="","",TEXT(' Matrice Tarifaire NON AL'!BN985,"0,0000")))</f>
        <v/>
      </c>
      <c r="BD982" t="str">
        <f>+IF($C982="","",IF(' Matrice Tarifaire NON AL'!BR985="","",TEXT(' Matrice Tarifaire NON AL'!BR985,"0,000")))</f>
        <v/>
      </c>
      <c r="BE982" t="str">
        <f>+IF($C982="","",IF(' Matrice Tarifaire NON AL'!BS985="","",VALUE(TEXT(' Matrice Tarifaire NON AL'!BS985,"0,00"))))</f>
        <v/>
      </c>
      <c r="BF982" t="str">
        <f>+IF($C982="","",IF(' Matrice Tarifaire NON AL'!BY985="","",' Matrice Tarifaire NON AL'!BY985))</f>
        <v/>
      </c>
      <c r="BG982" t="str">
        <f>+IF(C982="","",IF(' Matrice Tarifaire NON AL'!AK985="Composant de Box","999",IF(' Matrice Tarifaire NON AL'!AP985&lt;&gt;"",' Matrice Tarifaire NON AL'!AP985,IF(' Matrice Tarifaire NON AL'!AO985&lt;&gt;"",' Matrice Tarifaire NON AL'!AO985,' Matrice Tarifaire NON AL'!AN985))))</f>
        <v/>
      </c>
    </row>
    <row r="983" spans="1:59" x14ac:dyDescent="0.25">
      <c r="A983" t="str">
        <f>+IF($C983="","",IF(' Matrice Tarifaire NON AL'!N986="","",IF(' Matrice Tarifaire NON AL'!N986=0,"GTIN A 0 - Ne doit pas être mis dans PRE REF",TEXT(' Matrice Tarifaire NON AL'!N986,"00000000000000"))))</f>
        <v/>
      </c>
      <c r="B983" t="str">
        <f>+IF(C983="","",IF(L983=172,4,VLOOKUP(' Matrice Tarifaire NON AL'!AK986,Feuil3!$A$4:$B$14,2,0)))</f>
        <v/>
      </c>
      <c r="C983" t="str">
        <f>+IF(' Matrice Tarifaire NON AL'!O986="","",SUBSTITUTE(' Matrice Tarifaire NON AL'!O986,"CHAR (10)"," "))</f>
        <v/>
      </c>
      <c r="D983" t="str">
        <f>+IF($C983="","",SUBSTITUTE(' Matrice Tarifaire NON AL'!P986,"CHAR (13)"," "))</f>
        <v/>
      </c>
      <c r="E983" t="str">
        <f t="shared" si="46"/>
        <v/>
      </c>
      <c r="F983" t="str">
        <f>+IF($C983="","",IF(' Matrice Tarifaire NON AL'!AX986="","Non",' Matrice Tarifaire NON AL'!AX986))</f>
        <v/>
      </c>
      <c r="G983" t="str">
        <f>+IF($C983="","",IF(' Matrice Tarifaire NON AL'!Q986="DOMEDIA","MDD",IF(' Matrice Tarifaire NON AL'!Q986="APTA","MDD",IF(' Matrice Tarifaire NON AL'!Q986="TOP BUDGET","Premier Prix","MN"))))</f>
        <v/>
      </c>
      <c r="H983" t="str">
        <f>+IF($C983="","",' Matrice Tarifaire NON AL'!Q986)</f>
        <v/>
      </c>
      <c r="K983" t="str">
        <f>+IF($C983="","",' Matrice Tarifaire NON AL'!X986)</f>
        <v/>
      </c>
      <c r="L983" t="str">
        <f>+IF($C983="","",' Matrice Tarifaire NON AL'!X986)</f>
        <v/>
      </c>
      <c r="M983" t="str">
        <f>+IF($C983="","",' Matrice Tarifaire NON AL'!Y986)</f>
        <v/>
      </c>
      <c r="N983" t="str">
        <f>+IF($C983="","",' Matrice Tarifaire NON AL'!Z986)</f>
        <v/>
      </c>
      <c r="P983" t="str">
        <f>+IF(C983="","",IF(' Matrice Tarifaire NON AL'!X986&lt;&gt;168,"Non",""))</f>
        <v/>
      </c>
      <c r="Q983" t="str">
        <f>+IF($C983="","",' Matrice Tarifaire NON AL'!T986)</f>
        <v/>
      </c>
      <c r="R983" t="str">
        <f>+IF($C983="","",IF(' Matrice Tarifaire NON AL'!R986="","",' Matrice Tarifaire NON AL'!R986))</f>
        <v/>
      </c>
      <c r="S983" t="str">
        <f>+IF($C983="","",LEFT(' Matrice Tarifaire NON AL'!W986,1))</f>
        <v/>
      </c>
      <c r="T983" t="str">
        <f>+IF($C983="","",LEFT(' Matrice Tarifaire NON AL'!AY986,3))</f>
        <v/>
      </c>
      <c r="U983" t="str">
        <f t="shared" si="47"/>
        <v/>
      </c>
      <c r="V983" t="str">
        <f>+IF(C983="","",IF(VLOOKUP(' Matrice Tarifaire NON AL'!AK986,Feuil3!A:F,6,0)="Box",IF(' Matrice Tarifaire NON AL'!AL986="Mono-Référence","Homogène",IF(' Matrice Tarifaire NON AL'!AL986="Multi-Références","Panaché","")),IF(' Matrice Tarifaire NON AL'!AK986="A la Pièce","Composant sans Colisage",IF(' Matrice Tarifaire NON AL'!AK986="Composant de Box","Composant sans Colisage","Homogène"))))</f>
        <v/>
      </c>
      <c r="W983" t="str">
        <f>+IF($V983="","",VLOOKUP(' Matrice Tarifaire NON AL'!AK986,Feuil3!$A$4:$E$14,5,0))</f>
        <v/>
      </c>
      <c r="Y983" t="str">
        <f>+IF($V983="","",IF(VLOOKUP(' Matrice Tarifaire NON AL'!$AK986,Feuil3!$A$4:$D$14,4,0)="Palette",' Matrice Tarifaire NON AL'!AN986,""))</f>
        <v/>
      </c>
      <c r="AA983" t="str">
        <f>+IF($V983="","",IF(VLOOKUP(' Matrice Tarifaire NON AL'!$AK986,Feuil3!$A$4:$D$14,4,0)="Colis",' Matrice Tarifaire NON AL'!AN986,""))</f>
        <v/>
      </c>
      <c r="AC983" t="str">
        <f>+IF(V983="","",IF(VLOOKUP(' Matrice Tarifaire NON AL'!AK986,Feuil3!$A$4:$D$14,4,0)="Colis",IF(' Matrice Tarifaire NON AL'!AO986&gt;0,' Matrice Tarifaire NON AL'!AO986,""),""))</f>
        <v/>
      </c>
      <c r="AD983" t="str">
        <f t="shared" si="48"/>
        <v/>
      </c>
      <c r="AE983" t="str">
        <f>+IF(C983="","",' Matrice Tarifaire NON AL'!C986)</f>
        <v/>
      </c>
      <c r="AF983" t="str">
        <f>+IF(C983="","",' Matrice Tarifaire NON AL'!AQ986)</f>
        <v/>
      </c>
      <c r="AH983" t="str">
        <f>+IF(E983="","",' Matrice Tarifaire NON AL'!$U986)</f>
        <v/>
      </c>
      <c r="AI983" t="str">
        <f>+IF(F983="","",IF(' Matrice Tarifaire NON AL'!$V986="","",' Matrice Tarifaire NON AL'!$V986))</f>
        <v/>
      </c>
      <c r="AJ983" t="str">
        <f>+IF($C983="","",IF(' Matrice Tarifaire NON AL'!AZ986="","",' Matrice Tarifaire NON AL'!AZ986))</f>
        <v/>
      </c>
      <c r="AK983" t="str">
        <f>+IF($C983="","",IF(' Matrice Tarifaire NON AL'!BA986="","",' Matrice Tarifaire NON AL'!BA986))</f>
        <v/>
      </c>
      <c r="AL983" t="str">
        <f>+IF($C983="","",IF(' Matrice Tarifaire NON AL'!BB986="","",TEXT(' Matrice Tarifaire NON AL'!BB986,"0,0000")))</f>
        <v/>
      </c>
      <c r="AO983" t="str">
        <f>+IF($C983="","",IF(' Matrice Tarifaire NON AL'!BF986="","",TEXT(' Matrice Tarifaire NON AL'!BF986,"0,0000")))</f>
        <v/>
      </c>
      <c r="AP983" t="str">
        <f>+IF($C983="","",IF(' Matrice Tarifaire NON AL'!BG986="","",TEXT(' Matrice Tarifaire NON AL'!BG986,"0,0000")))</f>
        <v/>
      </c>
      <c r="AQ983" t="str">
        <f>+IF($C983="","",IF(' Matrice Tarifaire NON AL'!BH986="","",TEXT(' Matrice Tarifaire NON AL'!BH986,"0,0000")))</f>
        <v/>
      </c>
      <c r="AR983" t="str">
        <f>+IF($C983="","",IF(' Matrice Tarifaire NON AL'!BI986="","",TEXT(' Matrice Tarifaire NON AL'!BI986,"0,0000")))</f>
        <v/>
      </c>
      <c r="AS983" t="str">
        <f>+IF(C983="","",IF(' Matrice Tarifaire NON AL'!BJ986="","0",IF(' Matrice Tarifaire NON AL'!BJ986="","",' Matrice Tarifaire NON AL'!BJ986)))</f>
        <v/>
      </c>
      <c r="AT983" t="str">
        <f>+IF(C983="","",IF(' Matrice Tarifaire NON AL'!BK986="","",' Matrice Tarifaire NON AL'!$BK$6))</f>
        <v/>
      </c>
      <c r="AU983" t="str">
        <f>+IF(C983="","",IF(' Matrice Tarifaire NON AL'!BK986="","",TEXT(' Matrice Tarifaire NON AL'!BK986,"0,0000")))</f>
        <v/>
      </c>
      <c r="AV983" t="str">
        <f>+IF(C983="","",IF(' Matrice Tarifaire NON AL'!BL986="","",' Matrice Tarifaire NON AL'!$BL$6))</f>
        <v/>
      </c>
      <c r="AW983" t="str">
        <f>+IF(C983="","",IF(' Matrice Tarifaire NON AL'!BL986="","",TEXT(' Matrice Tarifaire NON AL'!BL986,"0,0000")))</f>
        <v/>
      </c>
      <c r="AX983" t="str">
        <f>+IF(C983="","",IF(' Matrice Tarifaire NON AL'!BM986="","",' Matrice Tarifaire NON AL'!$BM$6))</f>
        <v/>
      </c>
      <c r="AY983" t="str">
        <f>+IF(C983="","",IF(' Matrice Tarifaire NON AL'!BM986="","",TEXT(' Matrice Tarifaire NON AL'!BM986,"0,0000")))</f>
        <v/>
      </c>
      <c r="AZ983" t="str">
        <f>+IF(C983="","",IF(' Matrice Tarifaire NON AL'!BN986="","","Taxe DEEE"))</f>
        <v/>
      </c>
      <c r="BA983" t="str">
        <f>+IF(C983="","",IF(' Matrice Tarifaire NON AL'!BN986="","",TEXT(' Matrice Tarifaire NON AL'!BN986,"0,0000")))</f>
        <v/>
      </c>
      <c r="BD983" t="str">
        <f>+IF($C983="","",IF(' Matrice Tarifaire NON AL'!BR986="","",TEXT(' Matrice Tarifaire NON AL'!BR986,"0,000")))</f>
        <v/>
      </c>
      <c r="BE983" t="str">
        <f>+IF($C983="","",IF(' Matrice Tarifaire NON AL'!BS986="","",VALUE(TEXT(' Matrice Tarifaire NON AL'!BS986,"0,00"))))</f>
        <v/>
      </c>
      <c r="BF983" t="str">
        <f>+IF($C983="","",IF(' Matrice Tarifaire NON AL'!BY986="","",' Matrice Tarifaire NON AL'!BY986))</f>
        <v/>
      </c>
      <c r="BG983" t="str">
        <f>+IF(C983="","",IF(' Matrice Tarifaire NON AL'!AK986="Composant de Box","999",IF(' Matrice Tarifaire NON AL'!AP986&lt;&gt;"",' Matrice Tarifaire NON AL'!AP986,IF(' Matrice Tarifaire NON AL'!AO986&lt;&gt;"",' Matrice Tarifaire NON AL'!AO986,' Matrice Tarifaire NON AL'!AN986))))</f>
        <v/>
      </c>
    </row>
    <row r="984" spans="1:59" x14ac:dyDescent="0.25">
      <c r="A984" t="str">
        <f>+IF($C984="","",IF(' Matrice Tarifaire NON AL'!N987="","",IF(' Matrice Tarifaire NON AL'!N987=0,"GTIN A 0 - Ne doit pas être mis dans PRE REF",TEXT(' Matrice Tarifaire NON AL'!N987,"00000000000000"))))</f>
        <v/>
      </c>
      <c r="B984" t="str">
        <f>+IF(C984="","",IF(L984=172,4,VLOOKUP(' Matrice Tarifaire NON AL'!AK987,Feuil3!$A$4:$B$14,2,0)))</f>
        <v/>
      </c>
      <c r="C984" t="str">
        <f>+IF(' Matrice Tarifaire NON AL'!O987="","",SUBSTITUTE(' Matrice Tarifaire NON AL'!O987,"CHAR (10)"," "))</f>
        <v/>
      </c>
      <c r="D984" t="str">
        <f>+IF($C984="","",SUBSTITUTE(' Matrice Tarifaire NON AL'!P987,"CHAR (13)"," "))</f>
        <v/>
      </c>
      <c r="E984" t="str">
        <f t="shared" si="46"/>
        <v/>
      </c>
      <c r="F984" t="str">
        <f>+IF($C984="","",IF(' Matrice Tarifaire NON AL'!AX987="","Non",' Matrice Tarifaire NON AL'!AX987))</f>
        <v/>
      </c>
      <c r="G984" t="str">
        <f>+IF($C984="","",IF(' Matrice Tarifaire NON AL'!Q987="DOMEDIA","MDD",IF(' Matrice Tarifaire NON AL'!Q987="APTA","MDD",IF(' Matrice Tarifaire NON AL'!Q987="TOP BUDGET","Premier Prix","MN"))))</f>
        <v/>
      </c>
      <c r="H984" t="str">
        <f>+IF($C984="","",' Matrice Tarifaire NON AL'!Q987)</f>
        <v/>
      </c>
      <c r="K984" t="str">
        <f>+IF($C984="","",' Matrice Tarifaire NON AL'!X987)</f>
        <v/>
      </c>
      <c r="L984" t="str">
        <f>+IF($C984="","",' Matrice Tarifaire NON AL'!X987)</f>
        <v/>
      </c>
      <c r="M984" t="str">
        <f>+IF($C984="","",' Matrice Tarifaire NON AL'!Y987)</f>
        <v/>
      </c>
      <c r="N984" t="str">
        <f>+IF($C984="","",' Matrice Tarifaire NON AL'!Z987)</f>
        <v/>
      </c>
      <c r="P984" t="str">
        <f>+IF(C984="","",IF(' Matrice Tarifaire NON AL'!X987&lt;&gt;168,"Non",""))</f>
        <v/>
      </c>
      <c r="Q984" t="str">
        <f>+IF($C984="","",' Matrice Tarifaire NON AL'!T987)</f>
        <v/>
      </c>
      <c r="R984" t="str">
        <f>+IF($C984="","",IF(' Matrice Tarifaire NON AL'!R987="","",' Matrice Tarifaire NON AL'!R987))</f>
        <v/>
      </c>
      <c r="S984" t="str">
        <f>+IF($C984="","",LEFT(' Matrice Tarifaire NON AL'!W987,1))</f>
        <v/>
      </c>
      <c r="T984" t="str">
        <f>+IF($C984="","",LEFT(' Matrice Tarifaire NON AL'!AY987,3))</f>
        <v/>
      </c>
      <c r="U984" t="str">
        <f t="shared" si="47"/>
        <v/>
      </c>
      <c r="V984" t="str">
        <f>+IF(C984="","",IF(VLOOKUP(' Matrice Tarifaire NON AL'!AK987,Feuil3!A:F,6,0)="Box",IF(' Matrice Tarifaire NON AL'!AL987="Mono-Référence","Homogène",IF(' Matrice Tarifaire NON AL'!AL987="Multi-Références","Panaché","")),IF(' Matrice Tarifaire NON AL'!AK987="A la Pièce","Composant sans Colisage",IF(' Matrice Tarifaire NON AL'!AK987="Composant de Box","Composant sans Colisage","Homogène"))))</f>
        <v/>
      </c>
      <c r="W984" t="str">
        <f>+IF($V984="","",VLOOKUP(' Matrice Tarifaire NON AL'!AK987,Feuil3!$A$4:$E$14,5,0))</f>
        <v/>
      </c>
      <c r="Y984" t="str">
        <f>+IF($V984="","",IF(VLOOKUP(' Matrice Tarifaire NON AL'!$AK987,Feuil3!$A$4:$D$14,4,0)="Palette",' Matrice Tarifaire NON AL'!AN987,""))</f>
        <v/>
      </c>
      <c r="AA984" t="str">
        <f>+IF($V984="","",IF(VLOOKUP(' Matrice Tarifaire NON AL'!$AK987,Feuil3!$A$4:$D$14,4,0)="Colis",' Matrice Tarifaire NON AL'!AN987,""))</f>
        <v/>
      </c>
      <c r="AC984" t="str">
        <f>+IF(V984="","",IF(VLOOKUP(' Matrice Tarifaire NON AL'!AK987,Feuil3!$A$4:$D$14,4,0)="Colis",IF(' Matrice Tarifaire NON AL'!AO987&gt;0,' Matrice Tarifaire NON AL'!AO987,""),""))</f>
        <v/>
      </c>
      <c r="AD984" t="str">
        <f t="shared" si="48"/>
        <v/>
      </c>
      <c r="AE984" t="str">
        <f>+IF(C984="","",' Matrice Tarifaire NON AL'!C987)</f>
        <v/>
      </c>
      <c r="AF984" t="str">
        <f>+IF(C984="","",' Matrice Tarifaire NON AL'!AQ987)</f>
        <v/>
      </c>
      <c r="AH984" t="str">
        <f>+IF(E984="","",' Matrice Tarifaire NON AL'!$U987)</f>
        <v/>
      </c>
      <c r="AI984" t="str">
        <f>+IF(F984="","",IF(' Matrice Tarifaire NON AL'!$V987="","",' Matrice Tarifaire NON AL'!$V987))</f>
        <v/>
      </c>
      <c r="AJ984" t="str">
        <f>+IF($C984="","",IF(' Matrice Tarifaire NON AL'!AZ987="","",' Matrice Tarifaire NON AL'!AZ987))</f>
        <v/>
      </c>
      <c r="AK984" t="str">
        <f>+IF($C984="","",IF(' Matrice Tarifaire NON AL'!BA987="","",' Matrice Tarifaire NON AL'!BA987))</f>
        <v/>
      </c>
      <c r="AL984" t="str">
        <f>+IF($C984="","",IF(' Matrice Tarifaire NON AL'!BB987="","",TEXT(' Matrice Tarifaire NON AL'!BB987,"0,0000")))</f>
        <v/>
      </c>
      <c r="AO984" t="str">
        <f>+IF($C984="","",IF(' Matrice Tarifaire NON AL'!BF987="","",TEXT(' Matrice Tarifaire NON AL'!BF987,"0,0000")))</f>
        <v/>
      </c>
      <c r="AP984" t="str">
        <f>+IF($C984="","",IF(' Matrice Tarifaire NON AL'!BG987="","",TEXT(' Matrice Tarifaire NON AL'!BG987,"0,0000")))</f>
        <v/>
      </c>
      <c r="AQ984" t="str">
        <f>+IF($C984="","",IF(' Matrice Tarifaire NON AL'!BH987="","",TEXT(' Matrice Tarifaire NON AL'!BH987,"0,0000")))</f>
        <v/>
      </c>
      <c r="AR984" t="str">
        <f>+IF($C984="","",IF(' Matrice Tarifaire NON AL'!BI987="","",TEXT(' Matrice Tarifaire NON AL'!BI987,"0,0000")))</f>
        <v/>
      </c>
      <c r="AS984" t="str">
        <f>+IF(C984="","",IF(' Matrice Tarifaire NON AL'!BJ987="","0",IF(' Matrice Tarifaire NON AL'!BJ987="","",' Matrice Tarifaire NON AL'!BJ987)))</f>
        <v/>
      </c>
      <c r="AT984" t="str">
        <f>+IF(C984="","",IF(' Matrice Tarifaire NON AL'!BK987="","",' Matrice Tarifaire NON AL'!$BK$6))</f>
        <v/>
      </c>
      <c r="AU984" t="str">
        <f>+IF(C984="","",IF(' Matrice Tarifaire NON AL'!BK987="","",TEXT(' Matrice Tarifaire NON AL'!BK987,"0,0000")))</f>
        <v/>
      </c>
      <c r="AV984" t="str">
        <f>+IF(C984="","",IF(' Matrice Tarifaire NON AL'!BL987="","",' Matrice Tarifaire NON AL'!$BL$6))</f>
        <v/>
      </c>
      <c r="AW984" t="str">
        <f>+IF(C984="","",IF(' Matrice Tarifaire NON AL'!BL987="","",TEXT(' Matrice Tarifaire NON AL'!BL987,"0,0000")))</f>
        <v/>
      </c>
      <c r="AX984" t="str">
        <f>+IF(C984="","",IF(' Matrice Tarifaire NON AL'!BM987="","",' Matrice Tarifaire NON AL'!$BM$6))</f>
        <v/>
      </c>
      <c r="AY984" t="str">
        <f>+IF(C984="","",IF(' Matrice Tarifaire NON AL'!BM987="","",TEXT(' Matrice Tarifaire NON AL'!BM987,"0,0000")))</f>
        <v/>
      </c>
      <c r="AZ984" t="str">
        <f>+IF(C984="","",IF(' Matrice Tarifaire NON AL'!BN987="","","Taxe DEEE"))</f>
        <v/>
      </c>
      <c r="BA984" t="str">
        <f>+IF(C984="","",IF(' Matrice Tarifaire NON AL'!BN987="","",TEXT(' Matrice Tarifaire NON AL'!BN987,"0,0000")))</f>
        <v/>
      </c>
      <c r="BD984" t="str">
        <f>+IF($C984="","",IF(' Matrice Tarifaire NON AL'!BR987="","",TEXT(' Matrice Tarifaire NON AL'!BR987,"0,000")))</f>
        <v/>
      </c>
      <c r="BE984" t="str">
        <f>+IF($C984="","",IF(' Matrice Tarifaire NON AL'!BS987="","",VALUE(TEXT(' Matrice Tarifaire NON AL'!BS987,"0,00"))))</f>
        <v/>
      </c>
      <c r="BF984" t="str">
        <f>+IF($C984="","",IF(' Matrice Tarifaire NON AL'!BY987="","",' Matrice Tarifaire NON AL'!BY987))</f>
        <v/>
      </c>
      <c r="BG984" t="str">
        <f>+IF(C984="","",IF(' Matrice Tarifaire NON AL'!AK987="Composant de Box","999",IF(' Matrice Tarifaire NON AL'!AP987&lt;&gt;"",' Matrice Tarifaire NON AL'!AP987,IF(' Matrice Tarifaire NON AL'!AO987&lt;&gt;"",' Matrice Tarifaire NON AL'!AO987,' Matrice Tarifaire NON AL'!AN987))))</f>
        <v/>
      </c>
    </row>
    <row r="985" spans="1:59" x14ac:dyDescent="0.25">
      <c r="A985" t="str">
        <f>+IF($C985="","",IF(' Matrice Tarifaire NON AL'!N988="","",IF(' Matrice Tarifaire NON AL'!N988=0,"GTIN A 0 - Ne doit pas être mis dans PRE REF",TEXT(' Matrice Tarifaire NON AL'!N988,"00000000000000"))))</f>
        <v/>
      </c>
      <c r="B985" t="str">
        <f>+IF(C985="","",IF(L985=172,4,VLOOKUP(' Matrice Tarifaire NON AL'!AK988,Feuil3!$A$4:$B$14,2,0)))</f>
        <v/>
      </c>
      <c r="C985" t="str">
        <f>+IF(' Matrice Tarifaire NON AL'!O988="","",SUBSTITUTE(' Matrice Tarifaire NON AL'!O988,"CHAR (10)"," "))</f>
        <v/>
      </c>
      <c r="D985" t="str">
        <f>+IF($C985="","",SUBSTITUTE(' Matrice Tarifaire NON AL'!P988,"CHAR (13)"," "))</f>
        <v/>
      </c>
      <c r="E985" t="str">
        <f t="shared" si="46"/>
        <v/>
      </c>
      <c r="F985" t="str">
        <f>+IF($C985="","",IF(' Matrice Tarifaire NON AL'!AX988="","Non",' Matrice Tarifaire NON AL'!AX988))</f>
        <v/>
      </c>
      <c r="G985" t="str">
        <f>+IF($C985="","",IF(' Matrice Tarifaire NON AL'!Q988="DOMEDIA","MDD",IF(' Matrice Tarifaire NON AL'!Q988="APTA","MDD",IF(' Matrice Tarifaire NON AL'!Q988="TOP BUDGET","Premier Prix","MN"))))</f>
        <v/>
      </c>
      <c r="H985" t="str">
        <f>+IF($C985="","",' Matrice Tarifaire NON AL'!Q988)</f>
        <v/>
      </c>
      <c r="K985" t="str">
        <f>+IF($C985="","",' Matrice Tarifaire NON AL'!X988)</f>
        <v/>
      </c>
      <c r="L985" t="str">
        <f>+IF($C985="","",' Matrice Tarifaire NON AL'!X988)</f>
        <v/>
      </c>
      <c r="M985" t="str">
        <f>+IF($C985="","",' Matrice Tarifaire NON AL'!Y988)</f>
        <v/>
      </c>
      <c r="N985" t="str">
        <f>+IF($C985="","",' Matrice Tarifaire NON AL'!Z988)</f>
        <v/>
      </c>
      <c r="P985" t="str">
        <f>+IF(C985="","",IF(' Matrice Tarifaire NON AL'!X988&lt;&gt;168,"Non",""))</f>
        <v/>
      </c>
      <c r="Q985" t="str">
        <f>+IF($C985="","",' Matrice Tarifaire NON AL'!T988)</f>
        <v/>
      </c>
      <c r="R985" t="str">
        <f>+IF($C985="","",IF(' Matrice Tarifaire NON AL'!R988="","",' Matrice Tarifaire NON AL'!R988))</f>
        <v/>
      </c>
      <c r="S985" t="str">
        <f>+IF($C985="","",LEFT(' Matrice Tarifaire NON AL'!W988,1))</f>
        <v/>
      </c>
      <c r="T985" t="str">
        <f>+IF($C985="","",LEFT(' Matrice Tarifaire NON AL'!AY988,3))</f>
        <v/>
      </c>
      <c r="U985" t="str">
        <f t="shared" si="47"/>
        <v/>
      </c>
      <c r="V985" t="str">
        <f>+IF(C985="","",IF(VLOOKUP(' Matrice Tarifaire NON AL'!AK988,Feuil3!A:F,6,0)="Box",IF(' Matrice Tarifaire NON AL'!AL988="Mono-Référence","Homogène",IF(' Matrice Tarifaire NON AL'!AL988="Multi-Références","Panaché","")),IF(' Matrice Tarifaire NON AL'!AK988="A la Pièce","Composant sans Colisage",IF(' Matrice Tarifaire NON AL'!AK988="Composant de Box","Composant sans Colisage","Homogène"))))</f>
        <v/>
      </c>
      <c r="W985" t="str">
        <f>+IF($V985="","",VLOOKUP(' Matrice Tarifaire NON AL'!AK988,Feuil3!$A$4:$E$14,5,0))</f>
        <v/>
      </c>
      <c r="Y985" t="str">
        <f>+IF($V985="","",IF(VLOOKUP(' Matrice Tarifaire NON AL'!$AK988,Feuil3!$A$4:$D$14,4,0)="Palette",' Matrice Tarifaire NON AL'!AN988,""))</f>
        <v/>
      </c>
      <c r="AA985" t="str">
        <f>+IF($V985="","",IF(VLOOKUP(' Matrice Tarifaire NON AL'!$AK988,Feuil3!$A$4:$D$14,4,0)="Colis",' Matrice Tarifaire NON AL'!AN988,""))</f>
        <v/>
      </c>
      <c r="AC985" t="str">
        <f>+IF(V985="","",IF(VLOOKUP(' Matrice Tarifaire NON AL'!AK988,Feuil3!$A$4:$D$14,4,0)="Colis",IF(' Matrice Tarifaire NON AL'!AO988&gt;0,' Matrice Tarifaire NON AL'!AO988,""),""))</f>
        <v/>
      </c>
      <c r="AD985" t="str">
        <f t="shared" si="48"/>
        <v/>
      </c>
      <c r="AE985" t="str">
        <f>+IF(C985="","",' Matrice Tarifaire NON AL'!C988)</f>
        <v/>
      </c>
      <c r="AF985" t="str">
        <f>+IF(C985="","",' Matrice Tarifaire NON AL'!AQ988)</f>
        <v/>
      </c>
      <c r="AH985" t="str">
        <f>+IF(E985="","",' Matrice Tarifaire NON AL'!$U988)</f>
        <v/>
      </c>
      <c r="AI985" t="str">
        <f>+IF(F985="","",IF(' Matrice Tarifaire NON AL'!$V988="","",' Matrice Tarifaire NON AL'!$V988))</f>
        <v/>
      </c>
      <c r="AJ985" t="str">
        <f>+IF($C985="","",IF(' Matrice Tarifaire NON AL'!AZ988="","",' Matrice Tarifaire NON AL'!AZ988))</f>
        <v/>
      </c>
      <c r="AK985" t="str">
        <f>+IF($C985="","",IF(' Matrice Tarifaire NON AL'!BA988="","",' Matrice Tarifaire NON AL'!BA988))</f>
        <v/>
      </c>
      <c r="AL985" t="str">
        <f>+IF($C985="","",IF(' Matrice Tarifaire NON AL'!BB988="","",TEXT(' Matrice Tarifaire NON AL'!BB988,"0,0000")))</f>
        <v/>
      </c>
      <c r="AO985" t="str">
        <f>+IF($C985="","",IF(' Matrice Tarifaire NON AL'!BF988="","",TEXT(' Matrice Tarifaire NON AL'!BF988,"0,0000")))</f>
        <v/>
      </c>
      <c r="AP985" t="str">
        <f>+IF($C985="","",IF(' Matrice Tarifaire NON AL'!BG988="","",TEXT(' Matrice Tarifaire NON AL'!BG988,"0,0000")))</f>
        <v/>
      </c>
      <c r="AQ985" t="str">
        <f>+IF($C985="","",IF(' Matrice Tarifaire NON AL'!BH988="","",TEXT(' Matrice Tarifaire NON AL'!BH988,"0,0000")))</f>
        <v/>
      </c>
      <c r="AR985" t="str">
        <f>+IF($C985="","",IF(' Matrice Tarifaire NON AL'!BI988="","",TEXT(' Matrice Tarifaire NON AL'!BI988,"0,0000")))</f>
        <v/>
      </c>
      <c r="AS985" t="str">
        <f>+IF(C985="","",IF(' Matrice Tarifaire NON AL'!BJ988="","0",IF(' Matrice Tarifaire NON AL'!BJ988="","",' Matrice Tarifaire NON AL'!BJ988)))</f>
        <v/>
      </c>
      <c r="AT985" t="str">
        <f>+IF(C985="","",IF(' Matrice Tarifaire NON AL'!BK988="","",' Matrice Tarifaire NON AL'!$BK$6))</f>
        <v/>
      </c>
      <c r="AU985" t="str">
        <f>+IF(C985="","",IF(' Matrice Tarifaire NON AL'!BK988="","",TEXT(' Matrice Tarifaire NON AL'!BK988,"0,0000")))</f>
        <v/>
      </c>
      <c r="AV985" t="str">
        <f>+IF(C985="","",IF(' Matrice Tarifaire NON AL'!BL988="","",' Matrice Tarifaire NON AL'!$BL$6))</f>
        <v/>
      </c>
      <c r="AW985" t="str">
        <f>+IF(C985="","",IF(' Matrice Tarifaire NON AL'!BL988="","",TEXT(' Matrice Tarifaire NON AL'!BL988,"0,0000")))</f>
        <v/>
      </c>
      <c r="AX985" t="str">
        <f>+IF(C985="","",IF(' Matrice Tarifaire NON AL'!BM988="","",' Matrice Tarifaire NON AL'!$BM$6))</f>
        <v/>
      </c>
      <c r="AY985" t="str">
        <f>+IF(C985="","",IF(' Matrice Tarifaire NON AL'!BM988="","",TEXT(' Matrice Tarifaire NON AL'!BM988,"0,0000")))</f>
        <v/>
      </c>
      <c r="AZ985" t="str">
        <f>+IF(C985="","",IF(' Matrice Tarifaire NON AL'!BN988="","","Taxe DEEE"))</f>
        <v/>
      </c>
      <c r="BA985" t="str">
        <f>+IF(C985="","",IF(' Matrice Tarifaire NON AL'!BN988="","",TEXT(' Matrice Tarifaire NON AL'!BN988,"0,0000")))</f>
        <v/>
      </c>
      <c r="BD985" t="str">
        <f>+IF($C985="","",IF(' Matrice Tarifaire NON AL'!BR988="","",TEXT(' Matrice Tarifaire NON AL'!BR988,"0,000")))</f>
        <v/>
      </c>
      <c r="BE985" t="str">
        <f>+IF($C985="","",IF(' Matrice Tarifaire NON AL'!BS988="","",VALUE(TEXT(' Matrice Tarifaire NON AL'!BS988,"0,00"))))</f>
        <v/>
      </c>
      <c r="BF985" t="str">
        <f>+IF($C985="","",IF(' Matrice Tarifaire NON AL'!BY988="","",' Matrice Tarifaire NON AL'!BY988))</f>
        <v/>
      </c>
      <c r="BG985" t="str">
        <f>+IF(C985="","",IF(' Matrice Tarifaire NON AL'!AK988="Composant de Box","999",IF(' Matrice Tarifaire NON AL'!AP988&lt;&gt;"",' Matrice Tarifaire NON AL'!AP988,IF(' Matrice Tarifaire NON AL'!AO988&lt;&gt;"",' Matrice Tarifaire NON AL'!AO988,' Matrice Tarifaire NON AL'!AN988))))</f>
        <v/>
      </c>
    </row>
    <row r="986" spans="1:59" x14ac:dyDescent="0.25">
      <c r="A986" t="str">
        <f>+IF($C986="","",IF(' Matrice Tarifaire NON AL'!N989="","",IF(' Matrice Tarifaire NON AL'!N989=0,"GTIN A 0 - Ne doit pas être mis dans PRE REF",TEXT(' Matrice Tarifaire NON AL'!N989,"00000000000000"))))</f>
        <v/>
      </c>
      <c r="B986" t="str">
        <f>+IF(C986="","",IF(L986=172,4,VLOOKUP(' Matrice Tarifaire NON AL'!AK989,Feuil3!$A$4:$B$14,2,0)))</f>
        <v/>
      </c>
      <c r="C986" t="str">
        <f>+IF(' Matrice Tarifaire NON AL'!O989="","",SUBSTITUTE(' Matrice Tarifaire NON AL'!O989,"CHAR (10)"," "))</f>
        <v/>
      </c>
      <c r="D986" t="str">
        <f>+IF($C986="","",SUBSTITUTE(' Matrice Tarifaire NON AL'!P989,"CHAR (13)"," "))</f>
        <v/>
      </c>
      <c r="E986" t="str">
        <f t="shared" si="46"/>
        <v/>
      </c>
      <c r="F986" t="str">
        <f>+IF($C986="","",IF(' Matrice Tarifaire NON AL'!AX989="","Non",' Matrice Tarifaire NON AL'!AX989))</f>
        <v/>
      </c>
      <c r="G986" t="str">
        <f>+IF($C986="","",IF(' Matrice Tarifaire NON AL'!Q989="DOMEDIA","MDD",IF(' Matrice Tarifaire NON AL'!Q989="APTA","MDD",IF(' Matrice Tarifaire NON AL'!Q989="TOP BUDGET","Premier Prix","MN"))))</f>
        <v/>
      </c>
      <c r="H986" t="str">
        <f>+IF($C986="","",' Matrice Tarifaire NON AL'!Q989)</f>
        <v/>
      </c>
      <c r="K986" t="str">
        <f>+IF($C986="","",' Matrice Tarifaire NON AL'!X989)</f>
        <v/>
      </c>
      <c r="L986" t="str">
        <f>+IF($C986="","",' Matrice Tarifaire NON AL'!X989)</f>
        <v/>
      </c>
      <c r="M986" t="str">
        <f>+IF($C986="","",' Matrice Tarifaire NON AL'!Y989)</f>
        <v/>
      </c>
      <c r="N986" t="str">
        <f>+IF($C986="","",' Matrice Tarifaire NON AL'!Z989)</f>
        <v/>
      </c>
      <c r="P986" t="str">
        <f>+IF(C986="","",IF(' Matrice Tarifaire NON AL'!X989&lt;&gt;168,"Non",""))</f>
        <v/>
      </c>
      <c r="Q986" t="str">
        <f>+IF($C986="","",' Matrice Tarifaire NON AL'!T989)</f>
        <v/>
      </c>
      <c r="R986" t="str">
        <f>+IF($C986="","",IF(' Matrice Tarifaire NON AL'!R989="","",' Matrice Tarifaire NON AL'!R989))</f>
        <v/>
      </c>
      <c r="S986" t="str">
        <f>+IF($C986="","",LEFT(' Matrice Tarifaire NON AL'!W989,1))</f>
        <v/>
      </c>
      <c r="T986" t="str">
        <f>+IF($C986="","",LEFT(' Matrice Tarifaire NON AL'!AY989,3))</f>
        <v/>
      </c>
      <c r="U986" t="str">
        <f t="shared" si="47"/>
        <v/>
      </c>
      <c r="V986" t="str">
        <f>+IF(C986="","",IF(VLOOKUP(' Matrice Tarifaire NON AL'!AK989,Feuil3!A:F,6,0)="Box",IF(' Matrice Tarifaire NON AL'!AL989="Mono-Référence","Homogène",IF(' Matrice Tarifaire NON AL'!AL989="Multi-Références","Panaché","")),IF(' Matrice Tarifaire NON AL'!AK989="A la Pièce","Composant sans Colisage",IF(' Matrice Tarifaire NON AL'!AK989="Composant de Box","Composant sans Colisage","Homogène"))))</f>
        <v/>
      </c>
      <c r="W986" t="str">
        <f>+IF($V986="","",VLOOKUP(' Matrice Tarifaire NON AL'!AK989,Feuil3!$A$4:$E$14,5,0))</f>
        <v/>
      </c>
      <c r="Y986" t="str">
        <f>+IF($V986="","",IF(VLOOKUP(' Matrice Tarifaire NON AL'!$AK989,Feuil3!$A$4:$D$14,4,0)="Palette",' Matrice Tarifaire NON AL'!AN989,""))</f>
        <v/>
      </c>
      <c r="AA986" t="str">
        <f>+IF($V986="","",IF(VLOOKUP(' Matrice Tarifaire NON AL'!$AK989,Feuil3!$A$4:$D$14,4,0)="Colis",' Matrice Tarifaire NON AL'!AN989,""))</f>
        <v/>
      </c>
      <c r="AC986" t="str">
        <f>+IF(V986="","",IF(VLOOKUP(' Matrice Tarifaire NON AL'!AK989,Feuil3!$A$4:$D$14,4,0)="Colis",IF(' Matrice Tarifaire NON AL'!AO989&gt;0,' Matrice Tarifaire NON AL'!AO989,""),""))</f>
        <v/>
      </c>
      <c r="AD986" t="str">
        <f t="shared" si="48"/>
        <v/>
      </c>
      <c r="AE986" t="str">
        <f>+IF(C986="","",' Matrice Tarifaire NON AL'!C989)</f>
        <v/>
      </c>
      <c r="AF986" t="str">
        <f>+IF(C986="","",' Matrice Tarifaire NON AL'!AQ989)</f>
        <v/>
      </c>
      <c r="AH986" t="str">
        <f>+IF(E986="","",' Matrice Tarifaire NON AL'!$U989)</f>
        <v/>
      </c>
      <c r="AI986" t="str">
        <f>+IF(F986="","",IF(' Matrice Tarifaire NON AL'!$V989="","",' Matrice Tarifaire NON AL'!$V989))</f>
        <v/>
      </c>
      <c r="AJ986" t="str">
        <f>+IF($C986="","",IF(' Matrice Tarifaire NON AL'!AZ989="","",' Matrice Tarifaire NON AL'!AZ989))</f>
        <v/>
      </c>
      <c r="AK986" t="str">
        <f>+IF($C986="","",IF(' Matrice Tarifaire NON AL'!BA989="","",' Matrice Tarifaire NON AL'!BA989))</f>
        <v/>
      </c>
      <c r="AL986" t="str">
        <f>+IF($C986="","",IF(' Matrice Tarifaire NON AL'!BB989="","",TEXT(' Matrice Tarifaire NON AL'!BB989,"0,0000")))</f>
        <v/>
      </c>
      <c r="AO986" t="str">
        <f>+IF($C986="","",IF(' Matrice Tarifaire NON AL'!BF989="","",TEXT(' Matrice Tarifaire NON AL'!BF989,"0,0000")))</f>
        <v/>
      </c>
      <c r="AP986" t="str">
        <f>+IF($C986="","",IF(' Matrice Tarifaire NON AL'!BG989="","",TEXT(' Matrice Tarifaire NON AL'!BG989,"0,0000")))</f>
        <v/>
      </c>
      <c r="AQ986" t="str">
        <f>+IF($C986="","",IF(' Matrice Tarifaire NON AL'!BH989="","",TEXT(' Matrice Tarifaire NON AL'!BH989,"0,0000")))</f>
        <v/>
      </c>
      <c r="AR986" t="str">
        <f>+IF($C986="","",IF(' Matrice Tarifaire NON AL'!BI989="","",TEXT(' Matrice Tarifaire NON AL'!BI989,"0,0000")))</f>
        <v/>
      </c>
      <c r="AS986" t="str">
        <f>+IF(C986="","",IF(' Matrice Tarifaire NON AL'!BJ989="","0",IF(' Matrice Tarifaire NON AL'!BJ989="","",' Matrice Tarifaire NON AL'!BJ989)))</f>
        <v/>
      </c>
      <c r="AT986" t="str">
        <f>+IF(C986="","",IF(' Matrice Tarifaire NON AL'!BK989="","",' Matrice Tarifaire NON AL'!$BK$6))</f>
        <v/>
      </c>
      <c r="AU986" t="str">
        <f>+IF(C986="","",IF(' Matrice Tarifaire NON AL'!BK989="","",TEXT(' Matrice Tarifaire NON AL'!BK989,"0,0000")))</f>
        <v/>
      </c>
      <c r="AV986" t="str">
        <f>+IF(C986="","",IF(' Matrice Tarifaire NON AL'!BL989="","",' Matrice Tarifaire NON AL'!$BL$6))</f>
        <v/>
      </c>
      <c r="AW986" t="str">
        <f>+IF(C986="","",IF(' Matrice Tarifaire NON AL'!BL989="","",TEXT(' Matrice Tarifaire NON AL'!BL989,"0,0000")))</f>
        <v/>
      </c>
      <c r="AX986" t="str">
        <f>+IF(C986="","",IF(' Matrice Tarifaire NON AL'!BM989="","",' Matrice Tarifaire NON AL'!$BM$6))</f>
        <v/>
      </c>
      <c r="AY986" t="str">
        <f>+IF(C986="","",IF(' Matrice Tarifaire NON AL'!BM989="","",TEXT(' Matrice Tarifaire NON AL'!BM989,"0,0000")))</f>
        <v/>
      </c>
      <c r="AZ986" t="str">
        <f>+IF(C986="","",IF(' Matrice Tarifaire NON AL'!BN989="","","Taxe DEEE"))</f>
        <v/>
      </c>
      <c r="BA986" t="str">
        <f>+IF(C986="","",IF(' Matrice Tarifaire NON AL'!BN989="","",TEXT(' Matrice Tarifaire NON AL'!BN989,"0,0000")))</f>
        <v/>
      </c>
      <c r="BD986" t="str">
        <f>+IF($C986="","",IF(' Matrice Tarifaire NON AL'!BR989="","",TEXT(' Matrice Tarifaire NON AL'!BR989,"0,000")))</f>
        <v/>
      </c>
      <c r="BE986" t="str">
        <f>+IF($C986="","",IF(' Matrice Tarifaire NON AL'!BS989="","",VALUE(TEXT(' Matrice Tarifaire NON AL'!BS989,"0,00"))))</f>
        <v/>
      </c>
      <c r="BF986" t="str">
        <f>+IF($C986="","",IF(' Matrice Tarifaire NON AL'!BY989="","",' Matrice Tarifaire NON AL'!BY989))</f>
        <v/>
      </c>
      <c r="BG986" t="str">
        <f>+IF(C986="","",IF(' Matrice Tarifaire NON AL'!AK989="Composant de Box","999",IF(' Matrice Tarifaire NON AL'!AP989&lt;&gt;"",' Matrice Tarifaire NON AL'!AP989,IF(' Matrice Tarifaire NON AL'!AO989&lt;&gt;"",' Matrice Tarifaire NON AL'!AO989,' Matrice Tarifaire NON AL'!AN989))))</f>
        <v/>
      </c>
    </row>
    <row r="987" spans="1:59" x14ac:dyDescent="0.25">
      <c r="A987" t="str">
        <f>+IF($C987="","",IF(' Matrice Tarifaire NON AL'!N990="","",IF(' Matrice Tarifaire NON AL'!N990=0,"GTIN A 0 - Ne doit pas être mis dans PRE REF",TEXT(' Matrice Tarifaire NON AL'!N990,"00000000000000"))))</f>
        <v/>
      </c>
      <c r="B987" t="str">
        <f>+IF(C987="","",IF(L987=172,4,VLOOKUP(' Matrice Tarifaire NON AL'!AK990,Feuil3!$A$4:$B$14,2,0)))</f>
        <v/>
      </c>
      <c r="C987" t="str">
        <f>+IF(' Matrice Tarifaire NON AL'!O990="","",SUBSTITUTE(' Matrice Tarifaire NON AL'!O990,"CHAR (10)"," "))</f>
        <v/>
      </c>
      <c r="D987" t="str">
        <f>+IF($C987="","",SUBSTITUTE(' Matrice Tarifaire NON AL'!P990,"CHAR (13)"," "))</f>
        <v/>
      </c>
      <c r="E987" t="str">
        <f t="shared" si="46"/>
        <v/>
      </c>
      <c r="F987" t="str">
        <f>+IF($C987="","",IF(' Matrice Tarifaire NON AL'!AX990="","Non",' Matrice Tarifaire NON AL'!AX990))</f>
        <v/>
      </c>
      <c r="G987" t="str">
        <f>+IF($C987="","",IF(' Matrice Tarifaire NON AL'!Q990="DOMEDIA","MDD",IF(' Matrice Tarifaire NON AL'!Q990="APTA","MDD",IF(' Matrice Tarifaire NON AL'!Q990="TOP BUDGET","Premier Prix","MN"))))</f>
        <v/>
      </c>
      <c r="H987" t="str">
        <f>+IF($C987="","",' Matrice Tarifaire NON AL'!Q990)</f>
        <v/>
      </c>
      <c r="K987" t="str">
        <f>+IF($C987="","",' Matrice Tarifaire NON AL'!X990)</f>
        <v/>
      </c>
      <c r="L987" t="str">
        <f>+IF($C987="","",' Matrice Tarifaire NON AL'!X990)</f>
        <v/>
      </c>
      <c r="M987" t="str">
        <f>+IF($C987="","",' Matrice Tarifaire NON AL'!Y990)</f>
        <v/>
      </c>
      <c r="N987" t="str">
        <f>+IF($C987="","",' Matrice Tarifaire NON AL'!Z990)</f>
        <v/>
      </c>
      <c r="P987" t="str">
        <f>+IF(C987="","",IF(' Matrice Tarifaire NON AL'!X990&lt;&gt;168,"Non",""))</f>
        <v/>
      </c>
      <c r="Q987" t="str">
        <f>+IF($C987="","",' Matrice Tarifaire NON AL'!T990)</f>
        <v/>
      </c>
      <c r="R987" t="str">
        <f>+IF($C987="","",IF(' Matrice Tarifaire NON AL'!R990="","",' Matrice Tarifaire NON AL'!R990))</f>
        <v/>
      </c>
      <c r="S987" t="str">
        <f>+IF($C987="","",LEFT(' Matrice Tarifaire NON AL'!W990,1))</f>
        <v/>
      </c>
      <c r="T987" t="str">
        <f>+IF($C987="","",LEFT(' Matrice Tarifaire NON AL'!AY990,3))</f>
        <v/>
      </c>
      <c r="U987" t="str">
        <f t="shared" si="47"/>
        <v/>
      </c>
      <c r="V987" t="str">
        <f>+IF(C987="","",IF(VLOOKUP(' Matrice Tarifaire NON AL'!AK990,Feuil3!A:F,6,0)="Box",IF(' Matrice Tarifaire NON AL'!AL990="Mono-Référence","Homogène",IF(' Matrice Tarifaire NON AL'!AL990="Multi-Références","Panaché","")),IF(' Matrice Tarifaire NON AL'!AK990="A la Pièce","Composant sans Colisage",IF(' Matrice Tarifaire NON AL'!AK990="Composant de Box","Composant sans Colisage","Homogène"))))</f>
        <v/>
      </c>
      <c r="W987" t="str">
        <f>+IF($V987="","",VLOOKUP(' Matrice Tarifaire NON AL'!AK990,Feuil3!$A$4:$E$14,5,0))</f>
        <v/>
      </c>
      <c r="Y987" t="str">
        <f>+IF($V987="","",IF(VLOOKUP(' Matrice Tarifaire NON AL'!$AK990,Feuil3!$A$4:$D$14,4,0)="Palette",' Matrice Tarifaire NON AL'!AN990,""))</f>
        <v/>
      </c>
      <c r="AA987" t="str">
        <f>+IF($V987="","",IF(VLOOKUP(' Matrice Tarifaire NON AL'!$AK990,Feuil3!$A$4:$D$14,4,0)="Colis",' Matrice Tarifaire NON AL'!AN990,""))</f>
        <v/>
      </c>
      <c r="AC987" t="str">
        <f>+IF(V987="","",IF(VLOOKUP(' Matrice Tarifaire NON AL'!AK990,Feuil3!$A$4:$D$14,4,0)="Colis",IF(' Matrice Tarifaire NON AL'!AO990&gt;0,' Matrice Tarifaire NON AL'!AO990,""),""))</f>
        <v/>
      </c>
      <c r="AD987" t="str">
        <f t="shared" si="48"/>
        <v/>
      </c>
      <c r="AE987" t="str">
        <f>+IF(C987="","",' Matrice Tarifaire NON AL'!C990)</f>
        <v/>
      </c>
      <c r="AF987" t="str">
        <f>+IF(C987="","",' Matrice Tarifaire NON AL'!AQ990)</f>
        <v/>
      </c>
      <c r="AH987" t="str">
        <f>+IF(E987="","",' Matrice Tarifaire NON AL'!$U990)</f>
        <v/>
      </c>
      <c r="AI987" t="str">
        <f>+IF(F987="","",IF(' Matrice Tarifaire NON AL'!$V990="","",' Matrice Tarifaire NON AL'!$V990))</f>
        <v/>
      </c>
      <c r="AJ987" t="str">
        <f>+IF($C987="","",IF(' Matrice Tarifaire NON AL'!AZ990="","",' Matrice Tarifaire NON AL'!AZ990))</f>
        <v/>
      </c>
      <c r="AK987" t="str">
        <f>+IF($C987="","",IF(' Matrice Tarifaire NON AL'!BA990="","",' Matrice Tarifaire NON AL'!BA990))</f>
        <v/>
      </c>
      <c r="AL987" t="str">
        <f>+IF($C987="","",IF(' Matrice Tarifaire NON AL'!BB990="","",TEXT(' Matrice Tarifaire NON AL'!BB990,"0,0000")))</f>
        <v/>
      </c>
      <c r="AO987" t="str">
        <f>+IF($C987="","",IF(' Matrice Tarifaire NON AL'!BF990="","",TEXT(' Matrice Tarifaire NON AL'!BF990,"0,0000")))</f>
        <v/>
      </c>
      <c r="AP987" t="str">
        <f>+IF($C987="","",IF(' Matrice Tarifaire NON AL'!BG990="","",TEXT(' Matrice Tarifaire NON AL'!BG990,"0,0000")))</f>
        <v/>
      </c>
      <c r="AQ987" t="str">
        <f>+IF($C987="","",IF(' Matrice Tarifaire NON AL'!BH990="","",TEXT(' Matrice Tarifaire NON AL'!BH990,"0,0000")))</f>
        <v/>
      </c>
      <c r="AR987" t="str">
        <f>+IF($C987="","",IF(' Matrice Tarifaire NON AL'!BI990="","",TEXT(' Matrice Tarifaire NON AL'!BI990,"0,0000")))</f>
        <v/>
      </c>
      <c r="AS987" t="str">
        <f>+IF(C987="","",IF(' Matrice Tarifaire NON AL'!BJ990="","0",IF(' Matrice Tarifaire NON AL'!BJ990="","",' Matrice Tarifaire NON AL'!BJ990)))</f>
        <v/>
      </c>
      <c r="AT987" t="str">
        <f>+IF(C987="","",IF(' Matrice Tarifaire NON AL'!BK990="","",' Matrice Tarifaire NON AL'!$BK$6))</f>
        <v/>
      </c>
      <c r="AU987" t="str">
        <f>+IF(C987="","",IF(' Matrice Tarifaire NON AL'!BK990="","",TEXT(' Matrice Tarifaire NON AL'!BK990,"0,0000")))</f>
        <v/>
      </c>
      <c r="AV987" t="str">
        <f>+IF(C987="","",IF(' Matrice Tarifaire NON AL'!BL990="","",' Matrice Tarifaire NON AL'!$BL$6))</f>
        <v/>
      </c>
      <c r="AW987" t="str">
        <f>+IF(C987="","",IF(' Matrice Tarifaire NON AL'!BL990="","",TEXT(' Matrice Tarifaire NON AL'!BL990,"0,0000")))</f>
        <v/>
      </c>
      <c r="AX987" t="str">
        <f>+IF(C987="","",IF(' Matrice Tarifaire NON AL'!BM990="","",' Matrice Tarifaire NON AL'!$BM$6))</f>
        <v/>
      </c>
      <c r="AY987" t="str">
        <f>+IF(C987="","",IF(' Matrice Tarifaire NON AL'!BM990="","",TEXT(' Matrice Tarifaire NON AL'!BM990,"0,0000")))</f>
        <v/>
      </c>
      <c r="AZ987" t="str">
        <f>+IF(C987="","",IF(' Matrice Tarifaire NON AL'!BN990="","","Taxe DEEE"))</f>
        <v/>
      </c>
      <c r="BA987" t="str">
        <f>+IF(C987="","",IF(' Matrice Tarifaire NON AL'!BN990="","",TEXT(' Matrice Tarifaire NON AL'!BN990,"0,0000")))</f>
        <v/>
      </c>
      <c r="BD987" t="str">
        <f>+IF($C987="","",IF(' Matrice Tarifaire NON AL'!BR990="","",TEXT(' Matrice Tarifaire NON AL'!BR990,"0,000")))</f>
        <v/>
      </c>
      <c r="BE987" t="str">
        <f>+IF($C987="","",IF(' Matrice Tarifaire NON AL'!BS990="","",VALUE(TEXT(' Matrice Tarifaire NON AL'!BS990,"0,00"))))</f>
        <v/>
      </c>
      <c r="BF987" t="str">
        <f>+IF($C987="","",IF(' Matrice Tarifaire NON AL'!BY990="","",' Matrice Tarifaire NON AL'!BY990))</f>
        <v/>
      </c>
      <c r="BG987" t="str">
        <f>+IF(C987="","",IF(' Matrice Tarifaire NON AL'!AK990="Composant de Box","999",IF(' Matrice Tarifaire NON AL'!AP990&lt;&gt;"",' Matrice Tarifaire NON AL'!AP990,IF(' Matrice Tarifaire NON AL'!AO990&lt;&gt;"",' Matrice Tarifaire NON AL'!AO990,' Matrice Tarifaire NON AL'!AN990))))</f>
        <v/>
      </c>
    </row>
    <row r="988" spans="1:59" x14ac:dyDescent="0.25">
      <c r="A988" t="str">
        <f>+IF($C988="","",IF(' Matrice Tarifaire NON AL'!N991="","",IF(' Matrice Tarifaire NON AL'!N991=0,"GTIN A 0 - Ne doit pas être mis dans PRE REF",TEXT(' Matrice Tarifaire NON AL'!N991,"00000000000000"))))</f>
        <v/>
      </c>
      <c r="B988" t="str">
        <f>+IF(C988="","",IF(L988=172,4,VLOOKUP(' Matrice Tarifaire NON AL'!AK991,Feuil3!$A$4:$B$14,2,0)))</f>
        <v/>
      </c>
      <c r="C988" t="str">
        <f>+IF(' Matrice Tarifaire NON AL'!O991="","",SUBSTITUTE(' Matrice Tarifaire NON AL'!O991,"CHAR (10)"," "))</f>
        <v/>
      </c>
      <c r="D988" t="str">
        <f>+IF($C988="","",SUBSTITUTE(' Matrice Tarifaire NON AL'!P991,"CHAR (13)"," "))</f>
        <v/>
      </c>
      <c r="E988" t="str">
        <f t="shared" si="46"/>
        <v/>
      </c>
      <c r="F988" t="str">
        <f>+IF($C988="","",IF(' Matrice Tarifaire NON AL'!AX991="","Non",' Matrice Tarifaire NON AL'!AX991))</f>
        <v/>
      </c>
      <c r="G988" t="str">
        <f>+IF($C988="","",IF(' Matrice Tarifaire NON AL'!Q991="DOMEDIA","MDD",IF(' Matrice Tarifaire NON AL'!Q991="APTA","MDD",IF(' Matrice Tarifaire NON AL'!Q991="TOP BUDGET","Premier Prix","MN"))))</f>
        <v/>
      </c>
      <c r="H988" t="str">
        <f>+IF($C988="","",' Matrice Tarifaire NON AL'!Q991)</f>
        <v/>
      </c>
      <c r="K988" t="str">
        <f>+IF($C988="","",' Matrice Tarifaire NON AL'!X991)</f>
        <v/>
      </c>
      <c r="L988" t="str">
        <f>+IF($C988="","",' Matrice Tarifaire NON AL'!X991)</f>
        <v/>
      </c>
      <c r="M988" t="str">
        <f>+IF($C988="","",' Matrice Tarifaire NON AL'!Y991)</f>
        <v/>
      </c>
      <c r="N988" t="str">
        <f>+IF($C988="","",' Matrice Tarifaire NON AL'!Z991)</f>
        <v/>
      </c>
      <c r="P988" t="str">
        <f>+IF(C988="","",IF(' Matrice Tarifaire NON AL'!X991&lt;&gt;168,"Non",""))</f>
        <v/>
      </c>
      <c r="Q988" t="str">
        <f>+IF($C988="","",' Matrice Tarifaire NON AL'!T991)</f>
        <v/>
      </c>
      <c r="R988" t="str">
        <f>+IF($C988="","",IF(' Matrice Tarifaire NON AL'!R991="","",' Matrice Tarifaire NON AL'!R991))</f>
        <v/>
      </c>
      <c r="S988" t="str">
        <f>+IF($C988="","",LEFT(' Matrice Tarifaire NON AL'!W991,1))</f>
        <v/>
      </c>
      <c r="T988" t="str">
        <f>+IF($C988="","",LEFT(' Matrice Tarifaire NON AL'!AY991,3))</f>
        <v/>
      </c>
      <c r="U988" t="str">
        <f t="shared" si="47"/>
        <v/>
      </c>
      <c r="V988" t="str">
        <f>+IF(C988="","",IF(VLOOKUP(' Matrice Tarifaire NON AL'!AK991,Feuil3!A:F,6,0)="Box",IF(' Matrice Tarifaire NON AL'!AL991="Mono-Référence","Homogène",IF(' Matrice Tarifaire NON AL'!AL991="Multi-Références","Panaché","")),IF(' Matrice Tarifaire NON AL'!AK991="A la Pièce","Composant sans Colisage",IF(' Matrice Tarifaire NON AL'!AK991="Composant de Box","Composant sans Colisage","Homogène"))))</f>
        <v/>
      </c>
      <c r="W988" t="str">
        <f>+IF($V988="","",VLOOKUP(' Matrice Tarifaire NON AL'!AK991,Feuil3!$A$4:$E$14,5,0))</f>
        <v/>
      </c>
      <c r="Y988" t="str">
        <f>+IF($V988="","",IF(VLOOKUP(' Matrice Tarifaire NON AL'!$AK991,Feuil3!$A$4:$D$14,4,0)="Palette",' Matrice Tarifaire NON AL'!AN991,""))</f>
        <v/>
      </c>
      <c r="AA988" t="str">
        <f>+IF($V988="","",IF(VLOOKUP(' Matrice Tarifaire NON AL'!$AK991,Feuil3!$A$4:$D$14,4,0)="Colis",' Matrice Tarifaire NON AL'!AN991,""))</f>
        <v/>
      </c>
      <c r="AC988" t="str">
        <f>+IF(V988="","",IF(VLOOKUP(' Matrice Tarifaire NON AL'!AK991,Feuil3!$A$4:$D$14,4,0)="Colis",IF(' Matrice Tarifaire NON AL'!AO991&gt;0,' Matrice Tarifaire NON AL'!AO991,""),""))</f>
        <v/>
      </c>
      <c r="AD988" t="str">
        <f t="shared" si="48"/>
        <v/>
      </c>
      <c r="AE988" t="str">
        <f>+IF(C988="","",' Matrice Tarifaire NON AL'!C991)</f>
        <v/>
      </c>
      <c r="AF988" t="str">
        <f>+IF(C988="","",' Matrice Tarifaire NON AL'!AQ991)</f>
        <v/>
      </c>
      <c r="AH988" t="str">
        <f>+IF(E988="","",' Matrice Tarifaire NON AL'!$U991)</f>
        <v/>
      </c>
      <c r="AI988" t="str">
        <f>+IF(F988="","",IF(' Matrice Tarifaire NON AL'!$V991="","",' Matrice Tarifaire NON AL'!$V991))</f>
        <v/>
      </c>
      <c r="AJ988" t="str">
        <f>+IF($C988="","",IF(' Matrice Tarifaire NON AL'!AZ991="","",' Matrice Tarifaire NON AL'!AZ991))</f>
        <v/>
      </c>
      <c r="AK988" t="str">
        <f>+IF($C988="","",IF(' Matrice Tarifaire NON AL'!BA991="","",' Matrice Tarifaire NON AL'!BA991))</f>
        <v/>
      </c>
      <c r="AL988" t="str">
        <f>+IF($C988="","",IF(' Matrice Tarifaire NON AL'!BB991="","",TEXT(' Matrice Tarifaire NON AL'!BB991,"0,0000")))</f>
        <v/>
      </c>
      <c r="AO988" t="str">
        <f>+IF($C988="","",IF(' Matrice Tarifaire NON AL'!BF991="","",TEXT(' Matrice Tarifaire NON AL'!BF991,"0,0000")))</f>
        <v/>
      </c>
      <c r="AP988" t="str">
        <f>+IF($C988="","",IF(' Matrice Tarifaire NON AL'!BG991="","",TEXT(' Matrice Tarifaire NON AL'!BG991,"0,0000")))</f>
        <v/>
      </c>
      <c r="AQ988" t="str">
        <f>+IF($C988="","",IF(' Matrice Tarifaire NON AL'!BH991="","",TEXT(' Matrice Tarifaire NON AL'!BH991,"0,0000")))</f>
        <v/>
      </c>
      <c r="AR988" t="str">
        <f>+IF($C988="","",IF(' Matrice Tarifaire NON AL'!BI991="","",TEXT(' Matrice Tarifaire NON AL'!BI991,"0,0000")))</f>
        <v/>
      </c>
      <c r="AS988" t="str">
        <f>+IF(C988="","",IF(' Matrice Tarifaire NON AL'!BJ991="","0",IF(' Matrice Tarifaire NON AL'!BJ991="","",' Matrice Tarifaire NON AL'!BJ991)))</f>
        <v/>
      </c>
      <c r="AT988" t="str">
        <f>+IF(C988="","",IF(' Matrice Tarifaire NON AL'!BK991="","",' Matrice Tarifaire NON AL'!$BK$6))</f>
        <v/>
      </c>
      <c r="AU988" t="str">
        <f>+IF(C988="","",IF(' Matrice Tarifaire NON AL'!BK991="","",TEXT(' Matrice Tarifaire NON AL'!BK991,"0,0000")))</f>
        <v/>
      </c>
      <c r="AV988" t="str">
        <f>+IF(C988="","",IF(' Matrice Tarifaire NON AL'!BL991="","",' Matrice Tarifaire NON AL'!$BL$6))</f>
        <v/>
      </c>
      <c r="AW988" t="str">
        <f>+IF(C988="","",IF(' Matrice Tarifaire NON AL'!BL991="","",TEXT(' Matrice Tarifaire NON AL'!BL991,"0,0000")))</f>
        <v/>
      </c>
      <c r="AX988" t="str">
        <f>+IF(C988="","",IF(' Matrice Tarifaire NON AL'!BM991="","",' Matrice Tarifaire NON AL'!$BM$6))</f>
        <v/>
      </c>
      <c r="AY988" t="str">
        <f>+IF(C988="","",IF(' Matrice Tarifaire NON AL'!BM991="","",TEXT(' Matrice Tarifaire NON AL'!BM991,"0,0000")))</f>
        <v/>
      </c>
      <c r="AZ988" t="str">
        <f>+IF(C988="","",IF(' Matrice Tarifaire NON AL'!BN991="","","Taxe DEEE"))</f>
        <v/>
      </c>
      <c r="BA988" t="str">
        <f>+IF(C988="","",IF(' Matrice Tarifaire NON AL'!BN991="","",TEXT(' Matrice Tarifaire NON AL'!BN991,"0,0000")))</f>
        <v/>
      </c>
      <c r="BD988" t="str">
        <f>+IF($C988="","",IF(' Matrice Tarifaire NON AL'!BR991="","",TEXT(' Matrice Tarifaire NON AL'!BR991,"0,000")))</f>
        <v/>
      </c>
      <c r="BE988" t="str">
        <f>+IF($C988="","",IF(' Matrice Tarifaire NON AL'!BS991="","",VALUE(TEXT(' Matrice Tarifaire NON AL'!BS991,"0,00"))))</f>
        <v/>
      </c>
      <c r="BF988" t="str">
        <f>+IF($C988="","",IF(' Matrice Tarifaire NON AL'!BY991="","",' Matrice Tarifaire NON AL'!BY991))</f>
        <v/>
      </c>
      <c r="BG988" t="str">
        <f>+IF(C988="","",IF(' Matrice Tarifaire NON AL'!AK991="Composant de Box","999",IF(' Matrice Tarifaire NON AL'!AP991&lt;&gt;"",' Matrice Tarifaire NON AL'!AP991,IF(' Matrice Tarifaire NON AL'!AO991&lt;&gt;"",' Matrice Tarifaire NON AL'!AO991,' Matrice Tarifaire NON AL'!AN991))))</f>
        <v/>
      </c>
    </row>
    <row r="989" spans="1:59" x14ac:dyDescent="0.25">
      <c r="A989" t="str">
        <f>+IF($C989="","",IF(' Matrice Tarifaire NON AL'!N992="","",IF(' Matrice Tarifaire NON AL'!N992=0,"GTIN A 0 - Ne doit pas être mis dans PRE REF",TEXT(' Matrice Tarifaire NON AL'!N992,"00000000000000"))))</f>
        <v/>
      </c>
      <c r="B989" t="str">
        <f>+IF(C989="","",IF(L989=172,4,VLOOKUP(' Matrice Tarifaire NON AL'!AK992,Feuil3!$A$4:$B$14,2,0)))</f>
        <v/>
      </c>
      <c r="C989" t="str">
        <f>+IF(' Matrice Tarifaire NON AL'!O992="","",SUBSTITUTE(' Matrice Tarifaire NON AL'!O992,"CHAR (10)"," "))</f>
        <v/>
      </c>
      <c r="D989" t="str">
        <f>+IF($C989="","",SUBSTITUTE(' Matrice Tarifaire NON AL'!P992,"CHAR (13)"," "))</f>
        <v/>
      </c>
      <c r="E989" t="str">
        <f t="shared" si="46"/>
        <v/>
      </c>
      <c r="F989" t="str">
        <f>+IF($C989="","",IF(' Matrice Tarifaire NON AL'!AX992="","Non",' Matrice Tarifaire NON AL'!AX992))</f>
        <v/>
      </c>
      <c r="G989" t="str">
        <f>+IF($C989="","",IF(' Matrice Tarifaire NON AL'!Q992="DOMEDIA","MDD",IF(' Matrice Tarifaire NON AL'!Q992="APTA","MDD",IF(' Matrice Tarifaire NON AL'!Q992="TOP BUDGET","Premier Prix","MN"))))</f>
        <v/>
      </c>
      <c r="H989" t="str">
        <f>+IF($C989="","",' Matrice Tarifaire NON AL'!Q992)</f>
        <v/>
      </c>
      <c r="K989" t="str">
        <f>+IF($C989="","",' Matrice Tarifaire NON AL'!X992)</f>
        <v/>
      </c>
      <c r="L989" t="str">
        <f>+IF($C989="","",' Matrice Tarifaire NON AL'!X992)</f>
        <v/>
      </c>
      <c r="M989" t="str">
        <f>+IF($C989="","",' Matrice Tarifaire NON AL'!Y992)</f>
        <v/>
      </c>
      <c r="N989" t="str">
        <f>+IF($C989="","",' Matrice Tarifaire NON AL'!Z992)</f>
        <v/>
      </c>
      <c r="P989" t="str">
        <f>+IF(C989="","",IF(' Matrice Tarifaire NON AL'!X992&lt;&gt;168,"Non",""))</f>
        <v/>
      </c>
      <c r="Q989" t="str">
        <f>+IF($C989="","",' Matrice Tarifaire NON AL'!T992)</f>
        <v/>
      </c>
      <c r="R989" t="str">
        <f>+IF($C989="","",IF(' Matrice Tarifaire NON AL'!R992="","",' Matrice Tarifaire NON AL'!R992))</f>
        <v/>
      </c>
      <c r="S989" t="str">
        <f>+IF($C989="","",LEFT(' Matrice Tarifaire NON AL'!W992,1))</f>
        <v/>
      </c>
      <c r="T989" t="str">
        <f>+IF($C989="","",LEFT(' Matrice Tarifaire NON AL'!AY992,3))</f>
        <v/>
      </c>
      <c r="U989" t="str">
        <f t="shared" si="47"/>
        <v/>
      </c>
      <c r="V989" t="str">
        <f>+IF(C989="","",IF(VLOOKUP(' Matrice Tarifaire NON AL'!AK992,Feuil3!A:F,6,0)="Box",IF(' Matrice Tarifaire NON AL'!AL992="Mono-Référence","Homogène",IF(' Matrice Tarifaire NON AL'!AL992="Multi-Références","Panaché","")),IF(' Matrice Tarifaire NON AL'!AK992="A la Pièce","Composant sans Colisage",IF(' Matrice Tarifaire NON AL'!AK992="Composant de Box","Composant sans Colisage","Homogène"))))</f>
        <v/>
      </c>
      <c r="W989" t="str">
        <f>+IF($V989="","",VLOOKUP(' Matrice Tarifaire NON AL'!AK992,Feuil3!$A$4:$E$14,5,0))</f>
        <v/>
      </c>
      <c r="Y989" t="str">
        <f>+IF($V989="","",IF(VLOOKUP(' Matrice Tarifaire NON AL'!$AK992,Feuil3!$A$4:$D$14,4,0)="Palette",' Matrice Tarifaire NON AL'!AN992,""))</f>
        <v/>
      </c>
      <c r="AA989" t="str">
        <f>+IF($V989="","",IF(VLOOKUP(' Matrice Tarifaire NON AL'!$AK992,Feuil3!$A$4:$D$14,4,0)="Colis",' Matrice Tarifaire NON AL'!AN992,""))</f>
        <v/>
      </c>
      <c r="AC989" t="str">
        <f>+IF(V989="","",IF(VLOOKUP(' Matrice Tarifaire NON AL'!AK992,Feuil3!$A$4:$D$14,4,0)="Colis",IF(' Matrice Tarifaire NON AL'!AO992&gt;0,' Matrice Tarifaire NON AL'!AO992,""),""))</f>
        <v/>
      </c>
      <c r="AD989" t="str">
        <f t="shared" si="48"/>
        <v/>
      </c>
      <c r="AE989" t="str">
        <f>+IF(C989="","",' Matrice Tarifaire NON AL'!C992)</f>
        <v/>
      </c>
      <c r="AF989" t="str">
        <f>+IF(C989="","",' Matrice Tarifaire NON AL'!AQ992)</f>
        <v/>
      </c>
      <c r="AH989" t="str">
        <f>+IF(E989="","",' Matrice Tarifaire NON AL'!$U992)</f>
        <v/>
      </c>
      <c r="AI989" t="str">
        <f>+IF(F989="","",IF(' Matrice Tarifaire NON AL'!$V992="","",' Matrice Tarifaire NON AL'!$V992))</f>
        <v/>
      </c>
      <c r="AJ989" t="str">
        <f>+IF($C989="","",IF(' Matrice Tarifaire NON AL'!AZ992="","",' Matrice Tarifaire NON AL'!AZ992))</f>
        <v/>
      </c>
      <c r="AK989" t="str">
        <f>+IF($C989="","",IF(' Matrice Tarifaire NON AL'!BA992="","",' Matrice Tarifaire NON AL'!BA992))</f>
        <v/>
      </c>
      <c r="AL989" t="str">
        <f>+IF($C989="","",IF(' Matrice Tarifaire NON AL'!BB992="","",TEXT(' Matrice Tarifaire NON AL'!BB992,"0,0000")))</f>
        <v/>
      </c>
      <c r="AO989" t="str">
        <f>+IF($C989="","",IF(' Matrice Tarifaire NON AL'!BF992="","",TEXT(' Matrice Tarifaire NON AL'!BF992,"0,0000")))</f>
        <v/>
      </c>
      <c r="AP989" t="str">
        <f>+IF($C989="","",IF(' Matrice Tarifaire NON AL'!BG992="","",TEXT(' Matrice Tarifaire NON AL'!BG992,"0,0000")))</f>
        <v/>
      </c>
      <c r="AQ989" t="str">
        <f>+IF($C989="","",IF(' Matrice Tarifaire NON AL'!BH992="","",TEXT(' Matrice Tarifaire NON AL'!BH992,"0,0000")))</f>
        <v/>
      </c>
      <c r="AR989" t="str">
        <f>+IF($C989="","",IF(' Matrice Tarifaire NON AL'!BI992="","",TEXT(' Matrice Tarifaire NON AL'!BI992,"0,0000")))</f>
        <v/>
      </c>
      <c r="AS989" t="str">
        <f>+IF(C989="","",IF(' Matrice Tarifaire NON AL'!BJ992="","0",IF(' Matrice Tarifaire NON AL'!BJ992="","",' Matrice Tarifaire NON AL'!BJ992)))</f>
        <v/>
      </c>
      <c r="AT989" t="str">
        <f>+IF(C989="","",IF(' Matrice Tarifaire NON AL'!BK992="","",' Matrice Tarifaire NON AL'!$BK$6))</f>
        <v/>
      </c>
      <c r="AU989" t="str">
        <f>+IF(C989="","",IF(' Matrice Tarifaire NON AL'!BK992="","",TEXT(' Matrice Tarifaire NON AL'!BK992,"0,0000")))</f>
        <v/>
      </c>
      <c r="AV989" t="str">
        <f>+IF(C989="","",IF(' Matrice Tarifaire NON AL'!BL992="","",' Matrice Tarifaire NON AL'!$BL$6))</f>
        <v/>
      </c>
      <c r="AW989" t="str">
        <f>+IF(C989="","",IF(' Matrice Tarifaire NON AL'!BL992="","",TEXT(' Matrice Tarifaire NON AL'!BL992,"0,0000")))</f>
        <v/>
      </c>
      <c r="AX989" t="str">
        <f>+IF(C989="","",IF(' Matrice Tarifaire NON AL'!BM992="","",' Matrice Tarifaire NON AL'!$BM$6))</f>
        <v/>
      </c>
      <c r="AY989" t="str">
        <f>+IF(C989="","",IF(' Matrice Tarifaire NON AL'!BM992="","",TEXT(' Matrice Tarifaire NON AL'!BM992,"0,0000")))</f>
        <v/>
      </c>
      <c r="AZ989" t="str">
        <f>+IF(C989="","",IF(' Matrice Tarifaire NON AL'!BN992="","","Taxe DEEE"))</f>
        <v/>
      </c>
      <c r="BA989" t="str">
        <f>+IF(C989="","",IF(' Matrice Tarifaire NON AL'!BN992="","",TEXT(' Matrice Tarifaire NON AL'!BN992,"0,0000")))</f>
        <v/>
      </c>
      <c r="BD989" t="str">
        <f>+IF($C989="","",IF(' Matrice Tarifaire NON AL'!BR992="","",TEXT(' Matrice Tarifaire NON AL'!BR992,"0,000")))</f>
        <v/>
      </c>
      <c r="BE989" t="str">
        <f>+IF($C989="","",IF(' Matrice Tarifaire NON AL'!BS992="","",VALUE(TEXT(' Matrice Tarifaire NON AL'!BS992,"0,00"))))</f>
        <v/>
      </c>
      <c r="BF989" t="str">
        <f>+IF($C989="","",IF(' Matrice Tarifaire NON AL'!BY992="","",' Matrice Tarifaire NON AL'!BY992))</f>
        <v/>
      </c>
      <c r="BG989" t="str">
        <f>+IF(C989="","",IF(' Matrice Tarifaire NON AL'!AK992="Composant de Box","999",IF(' Matrice Tarifaire NON AL'!AP992&lt;&gt;"",' Matrice Tarifaire NON AL'!AP992,IF(' Matrice Tarifaire NON AL'!AO992&lt;&gt;"",' Matrice Tarifaire NON AL'!AO992,' Matrice Tarifaire NON AL'!AN992))))</f>
        <v/>
      </c>
    </row>
    <row r="990" spans="1:59" x14ac:dyDescent="0.25">
      <c r="A990" t="str">
        <f>+IF($C990="","",IF(' Matrice Tarifaire NON AL'!N993="","",IF(' Matrice Tarifaire NON AL'!N993=0,"GTIN A 0 - Ne doit pas être mis dans PRE REF",TEXT(' Matrice Tarifaire NON AL'!N993,"00000000000000"))))</f>
        <v/>
      </c>
      <c r="B990" t="str">
        <f>+IF(C990="","",IF(L990=172,4,VLOOKUP(' Matrice Tarifaire NON AL'!AK993,Feuil3!$A$4:$B$14,2,0)))</f>
        <v/>
      </c>
      <c r="C990" t="str">
        <f>+IF(' Matrice Tarifaire NON AL'!O993="","",SUBSTITUTE(' Matrice Tarifaire NON AL'!O993,"CHAR (10)"," "))</f>
        <v/>
      </c>
      <c r="D990" t="str">
        <f>+IF($C990="","",SUBSTITUTE(' Matrice Tarifaire NON AL'!P993,"CHAR (13)"," "))</f>
        <v/>
      </c>
      <c r="E990" t="str">
        <f t="shared" si="46"/>
        <v/>
      </c>
      <c r="F990" t="str">
        <f>+IF($C990="","",IF(' Matrice Tarifaire NON AL'!AX993="","Non",' Matrice Tarifaire NON AL'!AX993))</f>
        <v/>
      </c>
      <c r="G990" t="str">
        <f>+IF($C990="","",IF(' Matrice Tarifaire NON AL'!Q993="DOMEDIA","MDD",IF(' Matrice Tarifaire NON AL'!Q993="APTA","MDD",IF(' Matrice Tarifaire NON AL'!Q993="TOP BUDGET","Premier Prix","MN"))))</f>
        <v/>
      </c>
      <c r="H990" t="str">
        <f>+IF($C990="","",' Matrice Tarifaire NON AL'!Q993)</f>
        <v/>
      </c>
      <c r="K990" t="str">
        <f>+IF($C990="","",' Matrice Tarifaire NON AL'!X993)</f>
        <v/>
      </c>
      <c r="L990" t="str">
        <f>+IF($C990="","",' Matrice Tarifaire NON AL'!X993)</f>
        <v/>
      </c>
      <c r="M990" t="str">
        <f>+IF($C990="","",' Matrice Tarifaire NON AL'!Y993)</f>
        <v/>
      </c>
      <c r="N990" t="str">
        <f>+IF($C990="","",' Matrice Tarifaire NON AL'!Z993)</f>
        <v/>
      </c>
      <c r="P990" t="str">
        <f>+IF(C990="","",IF(' Matrice Tarifaire NON AL'!X993&lt;&gt;168,"Non",""))</f>
        <v/>
      </c>
      <c r="Q990" t="str">
        <f>+IF($C990="","",' Matrice Tarifaire NON AL'!T993)</f>
        <v/>
      </c>
      <c r="R990" t="str">
        <f>+IF($C990="","",IF(' Matrice Tarifaire NON AL'!R993="","",' Matrice Tarifaire NON AL'!R993))</f>
        <v/>
      </c>
      <c r="S990" t="str">
        <f>+IF($C990="","",LEFT(' Matrice Tarifaire NON AL'!W993,1))</f>
        <v/>
      </c>
      <c r="T990" t="str">
        <f>+IF($C990="","",LEFT(' Matrice Tarifaire NON AL'!AY993,3))</f>
        <v/>
      </c>
      <c r="U990" t="str">
        <f t="shared" si="47"/>
        <v/>
      </c>
      <c r="V990" t="str">
        <f>+IF(C990="","",IF(VLOOKUP(' Matrice Tarifaire NON AL'!AK993,Feuil3!A:F,6,0)="Box",IF(' Matrice Tarifaire NON AL'!AL993="Mono-Référence","Homogène",IF(' Matrice Tarifaire NON AL'!AL993="Multi-Références","Panaché","")),IF(' Matrice Tarifaire NON AL'!AK993="A la Pièce","Composant sans Colisage",IF(' Matrice Tarifaire NON AL'!AK993="Composant de Box","Composant sans Colisage","Homogène"))))</f>
        <v/>
      </c>
      <c r="W990" t="str">
        <f>+IF($V990="","",VLOOKUP(' Matrice Tarifaire NON AL'!AK993,Feuil3!$A$4:$E$14,5,0))</f>
        <v/>
      </c>
      <c r="Y990" t="str">
        <f>+IF($V990="","",IF(VLOOKUP(' Matrice Tarifaire NON AL'!$AK993,Feuil3!$A$4:$D$14,4,0)="Palette",' Matrice Tarifaire NON AL'!AN993,""))</f>
        <v/>
      </c>
      <c r="AA990" t="str">
        <f>+IF($V990="","",IF(VLOOKUP(' Matrice Tarifaire NON AL'!$AK993,Feuil3!$A$4:$D$14,4,0)="Colis",' Matrice Tarifaire NON AL'!AN993,""))</f>
        <v/>
      </c>
      <c r="AC990" t="str">
        <f>+IF(V990="","",IF(VLOOKUP(' Matrice Tarifaire NON AL'!AK993,Feuil3!$A$4:$D$14,4,0)="Colis",IF(' Matrice Tarifaire NON AL'!AO993&gt;0,' Matrice Tarifaire NON AL'!AO993,""),""))</f>
        <v/>
      </c>
      <c r="AD990" t="str">
        <f t="shared" si="48"/>
        <v/>
      </c>
      <c r="AE990" t="str">
        <f>+IF(C990="","",' Matrice Tarifaire NON AL'!C993)</f>
        <v/>
      </c>
      <c r="AF990" t="str">
        <f>+IF(C990="","",' Matrice Tarifaire NON AL'!AQ993)</f>
        <v/>
      </c>
      <c r="AH990" t="str">
        <f>+IF(E990="","",' Matrice Tarifaire NON AL'!$U993)</f>
        <v/>
      </c>
      <c r="AI990" t="str">
        <f>+IF(F990="","",IF(' Matrice Tarifaire NON AL'!$V993="","",' Matrice Tarifaire NON AL'!$V993))</f>
        <v/>
      </c>
      <c r="AJ990" t="str">
        <f>+IF($C990="","",IF(' Matrice Tarifaire NON AL'!AZ993="","",' Matrice Tarifaire NON AL'!AZ993))</f>
        <v/>
      </c>
      <c r="AK990" t="str">
        <f>+IF($C990="","",IF(' Matrice Tarifaire NON AL'!BA993="","",' Matrice Tarifaire NON AL'!BA993))</f>
        <v/>
      </c>
      <c r="AL990" t="str">
        <f>+IF($C990="","",IF(' Matrice Tarifaire NON AL'!BB993="","",TEXT(' Matrice Tarifaire NON AL'!BB993,"0,0000")))</f>
        <v/>
      </c>
      <c r="AO990" t="str">
        <f>+IF($C990="","",IF(' Matrice Tarifaire NON AL'!BF993="","",TEXT(' Matrice Tarifaire NON AL'!BF993,"0,0000")))</f>
        <v/>
      </c>
      <c r="AP990" t="str">
        <f>+IF($C990="","",IF(' Matrice Tarifaire NON AL'!BG993="","",TEXT(' Matrice Tarifaire NON AL'!BG993,"0,0000")))</f>
        <v/>
      </c>
      <c r="AQ990" t="str">
        <f>+IF($C990="","",IF(' Matrice Tarifaire NON AL'!BH993="","",TEXT(' Matrice Tarifaire NON AL'!BH993,"0,0000")))</f>
        <v/>
      </c>
      <c r="AR990" t="str">
        <f>+IF($C990="","",IF(' Matrice Tarifaire NON AL'!BI993="","",TEXT(' Matrice Tarifaire NON AL'!BI993,"0,0000")))</f>
        <v/>
      </c>
      <c r="AS990" t="str">
        <f>+IF(C990="","",IF(' Matrice Tarifaire NON AL'!BJ993="","0",IF(' Matrice Tarifaire NON AL'!BJ993="","",' Matrice Tarifaire NON AL'!BJ993)))</f>
        <v/>
      </c>
      <c r="AT990" t="str">
        <f>+IF(C990="","",IF(' Matrice Tarifaire NON AL'!BK993="","",' Matrice Tarifaire NON AL'!$BK$6))</f>
        <v/>
      </c>
      <c r="AU990" t="str">
        <f>+IF(C990="","",IF(' Matrice Tarifaire NON AL'!BK993="","",TEXT(' Matrice Tarifaire NON AL'!BK993,"0,0000")))</f>
        <v/>
      </c>
      <c r="AV990" t="str">
        <f>+IF(C990="","",IF(' Matrice Tarifaire NON AL'!BL993="","",' Matrice Tarifaire NON AL'!$BL$6))</f>
        <v/>
      </c>
      <c r="AW990" t="str">
        <f>+IF(C990="","",IF(' Matrice Tarifaire NON AL'!BL993="","",TEXT(' Matrice Tarifaire NON AL'!BL993,"0,0000")))</f>
        <v/>
      </c>
      <c r="AX990" t="str">
        <f>+IF(C990="","",IF(' Matrice Tarifaire NON AL'!BM993="","",' Matrice Tarifaire NON AL'!$BM$6))</f>
        <v/>
      </c>
      <c r="AY990" t="str">
        <f>+IF(C990="","",IF(' Matrice Tarifaire NON AL'!BM993="","",TEXT(' Matrice Tarifaire NON AL'!BM993,"0,0000")))</f>
        <v/>
      </c>
      <c r="AZ990" t="str">
        <f>+IF(C990="","",IF(' Matrice Tarifaire NON AL'!BN993="","","Taxe DEEE"))</f>
        <v/>
      </c>
      <c r="BA990" t="str">
        <f>+IF(C990="","",IF(' Matrice Tarifaire NON AL'!BN993="","",TEXT(' Matrice Tarifaire NON AL'!BN993,"0,0000")))</f>
        <v/>
      </c>
      <c r="BD990" t="str">
        <f>+IF($C990="","",IF(' Matrice Tarifaire NON AL'!BR993="","",TEXT(' Matrice Tarifaire NON AL'!BR993,"0,000")))</f>
        <v/>
      </c>
      <c r="BE990" t="str">
        <f>+IF($C990="","",IF(' Matrice Tarifaire NON AL'!BS993="","",VALUE(TEXT(' Matrice Tarifaire NON AL'!BS993,"0,00"))))</f>
        <v/>
      </c>
      <c r="BF990" t="str">
        <f>+IF($C990="","",IF(' Matrice Tarifaire NON AL'!BY993="","",' Matrice Tarifaire NON AL'!BY993))</f>
        <v/>
      </c>
      <c r="BG990" t="str">
        <f>+IF(C990="","",IF(' Matrice Tarifaire NON AL'!AK993="Composant de Box","999",IF(' Matrice Tarifaire NON AL'!AP993&lt;&gt;"",' Matrice Tarifaire NON AL'!AP993,IF(' Matrice Tarifaire NON AL'!AO993&lt;&gt;"",' Matrice Tarifaire NON AL'!AO993,' Matrice Tarifaire NON AL'!AN993))))</f>
        <v/>
      </c>
    </row>
    <row r="991" spans="1:59" x14ac:dyDescent="0.25">
      <c r="A991" t="str">
        <f>+IF($C991="","",IF(' Matrice Tarifaire NON AL'!N994="","",IF(' Matrice Tarifaire NON AL'!N994=0,"GTIN A 0 - Ne doit pas être mis dans PRE REF",TEXT(' Matrice Tarifaire NON AL'!N994,"00000000000000"))))</f>
        <v/>
      </c>
      <c r="B991" t="str">
        <f>+IF(C991="","",IF(L991=172,4,VLOOKUP(' Matrice Tarifaire NON AL'!AK994,Feuil3!$A$4:$B$14,2,0)))</f>
        <v/>
      </c>
      <c r="C991" t="str">
        <f>+IF(' Matrice Tarifaire NON AL'!O994="","",SUBSTITUTE(' Matrice Tarifaire NON AL'!O994,"CHAR (10)"," "))</f>
        <v/>
      </c>
      <c r="D991" t="str">
        <f>+IF($C991="","",SUBSTITUTE(' Matrice Tarifaire NON AL'!P994,"CHAR (13)"," "))</f>
        <v/>
      </c>
      <c r="E991" t="str">
        <f t="shared" si="46"/>
        <v/>
      </c>
      <c r="F991" t="str">
        <f>+IF($C991="","",IF(' Matrice Tarifaire NON AL'!AX994="","Non",' Matrice Tarifaire NON AL'!AX994))</f>
        <v/>
      </c>
      <c r="G991" t="str">
        <f>+IF($C991="","",IF(' Matrice Tarifaire NON AL'!Q994="DOMEDIA","MDD",IF(' Matrice Tarifaire NON AL'!Q994="APTA","MDD",IF(' Matrice Tarifaire NON AL'!Q994="TOP BUDGET","Premier Prix","MN"))))</f>
        <v/>
      </c>
      <c r="H991" t="str">
        <f>+IF($C991="","",' Matrice Tarifaire NON AL'!Q994)</f>
        <v/>
      </c>
      <c r="K991" t="str">
        <f>+IF($C991="","",' Matrice Tarifaire NON AL'!X994)</f>
        <v/>
      </c>
      <c r="L991" t="str">
        <f>+IF($C991="","",' Matrice Tarifaire NON AL'!X994)</f>
        <v/>
      </c>
      <c r="M991" t="str">
        <f>+IF($C991="","",' Matrice Tarifaire NON AL'!Y994)</f>
        <v/>
      </c>
      <c r="N991" t="str">
        <f>+IF($C991="","",' Matrice Tarifaire NON AL'!Z994)</f>
        <v/>
      </c>
      <c r="P991" t="str">
        <f>+IF(C991="","",IF(' Matrice Tarifaire NON AL'!X994&lt;&gt;168,"Non",""))</f>
        <v/>
      </c>
      <c r="Q991" t="str">
        <f>+IF($C991="","",' Matrice Tarifaire NON AL'!T994)</f>
        <v/>
      </c>
      <c r="R991" t="str">
        <f>+IF($C991="","",IF(' Matrice Tarifaire NON AL'!R994="","",' Matrice Tarifaire NON AL'!R994))</f>
        <v/>
      </c>
      <c r="S991" t="str">
        <f>+IF($C991="","",LEFT(' Matrice Tarifaire NON AL'!W994,1))</f>
        <v/>
      </c>
      <c r="T991" t="str">
        <f>+IF($C991="","",LEFT(' Matrice Tarifaire NON AL'!AY994,3))</f>
        <v/>
      </c>
      <c r="U991" t="str">
        <f t="shared" si="47"/>
        <v/>
      </c>
      <c r="V991" t="str">
        <f>+IF(C991="","",IF(VLOOKUP(' Matrice Tarifaire NON AL'!AK994,Feuil3!A:F,6,0)="Box",IF(' Matrice Tarifaire NON AL'!AL994="Mono-Référence","Homogène",IF(' Matrice Tarifaire NON AL'!AL994="Multi-Références","Panaché","")),IF(' Matrice Tarifaire NON AL'!AK994="A la Pièce","Composant sans Colisage",IF(' Matrice Tarifaire NON AL'!AK994="Composant de Box","Composant sans Colisage","Homogène"))))</f>
        <v/>
      </c>
      <c r="W991" t="str">
        <f>+IF($V991="","",VLOOKUP(' Matrice Tarifaire NON AL'!AK994,Feuil3!$A$4:$E$14,5,0))</f>
        <v/>
      </c>
      <c r="Y991" t="str">
        <f>+IF($V991="","",IF(VLOOKUP(' Matrice Tarifaire NON AL'!$AK994,Feuil3!$A$4:$D$14,4,0)="Palette",' Matrice Tarifaire NON AL'!AN994,""))</f>
        <v/>
      </c>
      <c r="AA991" t="str">
        <f>+IF($V991="","",IF(VLOOKUP(' Matrice Tarifaire NON AL'!$AK994,Feuil3!$A$4:$D$14,4,0)="Colis",' Matrice Tarifaire NON AL'!AN994,""))</f>
        <v/>
      </c>
      <c r="AC991" t="str">
        <f>+IF(V991="","",IF(VLOOKUP(' Matrice Tarifaire NON AL'!AK994,Feuil3!$A$4:$D$14,4,0)="Colis",IF(' Matrice Tarifaire NON AL'!AO994&gt;0,' Matrice Tarifaire NON AL'!AO994,""),""))</f>
        <v/>
      </c>
      <c r="AD991" t="str">
        <f t="shared" si="48"/>
        <v/>
      </c>
      <c r="AE991" t="str">
        <f>+IF(C991="","",' Matrice Tarifaire NON AL'!C994)</f>
        <v/>
      </c>
      <c r="AF991" t="str">
        <f>+IF(C991="","",' Matrice Tarifaire NON AL'!AQ994)</f>
        <v/>
      </c>
      <c r="AH991" t="str">
        <f>+IF(E991="","",' Matrice Tarifaire NON AL'!$U994)</f>
        <v/>
      </c>
      <c r="AI991" t="str">
        <f>+IF(F991="","",IF(' Matrice Tarifaire NON AL'!$V994="","",' Matrice Tarifaire NON AL'!$V994))</f>
        <v/>
      </c>
      <c r="AJ991" t="str">
        <f>+IF($C991="","",IF(' Matrice Tarifaire NON AL'!AZ994="","",' Matrice Tarifaire NON AL'!AZ994))</f>
        <v/>
      </c>
      <c r="AK991" t="str">
        <f>+IF($C991="","",IF(' Matrice Tarifaire NON AL'!BA994="","",' Matrice Tarifaire NON AL'!BA994))</f>
        <v/>
      </c>
      <c r="AL991" t="str">
        <f>+IF($C991="","",IF(' Matrice Tarifaire NON AL'!BB994="","",TEXT(' Matrice Tarifaire NON AL'!BB994,"0,0000")))</f>
        <v/>
      </c>
      <c r="AO991" t="str">
        <f>+IF($C991="","",IF(' Matrice Tarifaire NON AL'!BF994="","",TEXT(' Matrice Tarifaire NON AL'!BF994,"0,0000")))</f>
        <v/>
      </c>
      <c r="AP991" t="str">
        <f>+IF($C991="","",IF(' Matrice Tarifaire NON AL'!BG994="","",TEXT(' Matrice Tarifaire NON AL'!BG994,"0,0000")))</f>
        <v/>
      </c>
      <c r="AQ991" t="str">
        <f>+IF($C991="","",IF(' Matrice Tarifaire NON AL'!BH994="","",TEXT(' Matrice Tarifaire NON AL'!BH994,"0,0000")))</f>
        <v/>
      </c>
      <c r="AR991" t="str">
        <f>+IF($C991="","",IF(' Matrice Tarifaire NON AL'!BI994="","",TEXT(' Matrice Tarifaire NON AL'!BI994,"0,0000")))</f>
        <v/>
      </c>
      <c r="AS991" t="str">
        <f>+IF(C991="","",IF(' Matrice Tarifaire NON AL'!BJ994="","0",IF(' Matrice Tarifaire NON AL'!BJ994="","",' Matrice Tarifaire NON AL'!BJ994)))</f>
        <v/>
      </c>
      <c r="AT991" t="str">
        <f>+IF(C991="","",IF(' Matrice Tarifaire NON AL'!BK994="","",' Matrice Tarifaire NON AL'!$BK$6))</f>
        <v/>
      </c>
      <c r="AU991" t="str">
        <f>+IF(C991="","",IF(' Matrice Tarifaire NON AL'!BK994="","",TEXT(' Matrice Tarifaire NON AL'!BK994,"0,0000")))</f>
        <v/>
      </c>
      <c r="AV991" t="str">
        <f>+IF(C991="","",IF(' Matrice Tarifaire NON AL'!BL994="","",' Matrice Tarifaire NON AL'!$BL$6))</f>
        <v/>
      </c>
      <c r="AW991" t="str">
        <f>+IF(C991="","",IF(' Matrice Tarifaire NON AL'!BL994="","",TEXT(' Matrice Tarifaire NON AL'!BL994,"0,0000")))</f>
        <v/>
      </c>
      <c r="AX991" t="str">
        <f>+IF(C991="","",IF(' Matrice Tarifaire NON AL'!BM994="","",' Matrice Tarifaire NON AL'!$BM$6))</f>
        <v/>
      </c>
      <c r="AY991" t="str">
        <f>+IF(C991="","",IF(' Matrice Tarifaire NON AL'!BM994="","",TEXT(' Matrice Tarifaire NON AL'!BM994,"0,0000")))</f>
        <v/>
      </c>
      <c r="AZ991" t="str">
        <f>+IF(C991="","",IF(' Matrice Tarifaire NON AL'!BN994="","","Taxe DEEE"))</f>
        <v/>
      </c>
      <c r="BA991" t="str">
        <f>+IF(C991="","",IF(' Matrice Tarifaire NON AL'!BN994="","",TEXT(' Matrice Tarifaire NON AL'!BN994,"0,0000")))</f>
        <v/>
      </c>
      <c r="BD991" t="str">
        <f>+IF($C991="","",IF(' Matrice Tarifaire NON AL'!BR994="","",TEXT(' Matrice Tarifaire NON AL'!BR994,"0,000")))</f>
        <v/>
      </c>
      <c r="BE991" t="str">
        <f>+IF($C991="","",IF(' Matrice Tarifaire NON AL'!BS994="","",VALUE(TEXT(' Matrice Tarifaire NON AL'!BS994,"0,00"))))</f>
        <v/>
      </c>
      <c r="BF991" t="str">
        <f>+IF($C991="","",IF(' Matrice Tarifaire NON AL'!BY994="","",' Matrice Tarifaire NON AL'!BY994))</f>
        <v/>
      </c>
      <c r="BG991" t="str">
        <f>+IF(C991="","",IF(' Matrice Tarifaire NON AL'!AK994="Composant de Box","999",IF(' Matrice Tarifaire NON AL'!AP994&lt;&gt;"",' Matrice Tarifaire NON AL'!AP994,IF(' Matrice Tarifaire NON AL'!AO994&lt;&gt;"",' Matrice Tarifaire NON AL'!AO994,' Matrice Tarifaire NON AL'!AN994))))</f>
        <v/>
      </c>
    </row>
    <row r="992" spans="1:59" x14ac:dyDescent="0.25">
      <c r="A992" t="str">
        <f>+IF($C992="","",IF(' Matrice Tarifaire NON AL'!N995="","",IF(' Matrice Tarifaire NON AL'!N995=0,"GTIN A 0 - Ne doit pas être mis dans PRE REF",TEXT(' Matrice Tarifaire NON AL'!N995,"00000000000000"))))</f>
        <v/>
      </c>
      <c r="B992" t="str">
        <f>+IF(C992="","",IF(L992=172,4,VLOOKUP(' Matrice Tarifaire NON AL'!AK995,Feuil3!$A$4:$B$14,2,0)))</f>
        <v/>
      </c>
      <c r="C992" t="str">
        <f>+IF(' Matrice Tarifaire NON AL'!O995="","",SUBSTITUTE(' Matrice Tarifaire NON AL'!O995,"CHAR (10)"," "))</f>
        <v/>
      </c>
      <c r="D992" t="str">
        <f>+IF($C992="","",SUBSTITUTE(' Matrice Tarifaire NON AL'!P995,"CHAR (13)"," "))</f>
        <v/>
      </c>
      <c r="E992" t="str">
        <f t="shared" si="46"/>
        <v/>
      </c>
      <c r="F992" t="str">
        <f>+IF($C992="","",IF(' Matrice Tarifaire NON AL'!AX995="","Non",' Matrice Tarifaire NON AL'!AX995))</f>
        <v/>
      </c>
      <c r="G992" t="str">
        <f>+IF($C992="","",IF(' Matrice Tarifaire NON AL'!Q995="DOMEDIA","MDD",IF(' Matrice Tarifaire NON AL'!Q995="APTA","MDD",IF(' Matrice Tarifaire NON AL'!Q995="TOP BUDGET","Premier Prix","MN"))))</f>
        <v/>
      </c>
      <c r="H992" t="str">
        <f>+IF($C992="","",' Matrice Tarifaire NON AL'!Q995)</f>
        <v/>
      </c>
      <c r="K992" t="str">
        <f>+IF($C992="","",' Matrice Tarifaire NON AL'!X995)</f>
        <v/>
      </c>
      <c r="L992" t="str">
        <f>+IF($C992="","",' Matrice Tarifaire NON AL'!X995)</f>
        <v/>
      </c>
      <c r="M992" t="str">
        <f>+IF($C992="","",' Matrice Tarifaire NON AL'!Y995)</f>
        <v/>
      </c>
      <c r="N992" t="str">
        <f>+IF($C992="","",' Matrice Tarifaire NON AL'!Z995)</f>
        <v/>
      </c>
      <c r="P992" t="str">
        <f>+IF(C992="","",IF(' Matrice Tarifaire NON AL'!X995&lt;&gt;168,"Non",""))</f>
        <v/>
      </c>
      <c r="Q992" t="str">
        <f>+IF($C992="","",' Matrice Tarifaire NON AL'!T995)</f>
        <v/>
      </c>
      <c r="R992" t="str">
        <f>+IF($C992="","",IF(' Matrice Tarifaire NON AL'!R995="","",' Matrice Tarifaire NON AL'!R995))</f>
        <v/>
      </c>
      <c r="S992" t="str">
        <f>+IF($C992="","",LEFT(' Matrice Tarifaire NON AL'!W995,1))</f>
        <v/>
      </c>
      <c r="T992" t="str">
        <f>+IF($C992="","",LEFT(' Matrice Tarifaire NON AL'!AY995,3))</f>
        <v/>
      </c>
      <c r="U992" t="str">
        <f t="shared" si="47"/>
        <v/>
      </c>
      <c r="V992" t="str">
        <f>+IF(C992="","",IF(VLOOKUP(' Matrice Tarifaire NON AL'!AK995,Feuil3!A:F,6,0)="Box",IF(' Matrice Tarifaire NON AL'!AL995="Mono-Référence","Homogène",IF(' Matrice Tarifaire NON AL'!AL995="Multi-Références","Panaché","")),IF(' Matrice Tarifaire NON AL'!AK995="A la Pièce","Composant sans Colisage",IF(' Matrice Tarifaire NON AL'!AK995="Composant de Box","Composant sans Colisage","Homogène"))))</f>
        <v/>
      </c>
      <c r="W992" t="str">
        <f>+IF($V992="","",VLOOKUP(' Matrice Tarifaire NON AL'!AK995,Feuil3!$A$4:$E$14,5,0))</f>
        <v/>
      </c>
      <c r="Y992" t="str">
        <f>+IF($V992="","",IF(VLOOKUP(' Matrice Tarifaire NON AL'!$AK995,Feuil3!$A$4:$D$14,4,0)="Palette",' Matrice Tarifaire NON AL'!AN995,""))</f>
        <v/>
      </c>
      <c r="AA992" t="str">
        <f>+IF($V992="","",IF(VLOOKUP(' Matrice Tarifaire NON AL'!$AK995,Feuil3!$A$4:$D$14,4,0)="Colis",' Matrice Tarifaire NON AL'!AN995,""))</f>
        <v/>
      </c>
      <c r="AC992" t="str">
        <f>+IF(V992="","",IF(VLOOKUP(' Matrice Tarifaire NON AL'!AK995,Feuil3!$A$4:$D$14,4,0)="Colis",IF(' Matrice Tarifaire NON AL'!AO995&gt;0,' Matrice Tarifaire NON AL'!AO995,""),""))</f>
        <v/>
      </c>
      <c r="AD992" t="str">
        <f t="shared" si="48"/>
        <v/>
      </c>
      <c r="AE992" t="str">
        <f>+IF(C992="","",' Matrice Tarifaire NON AL'!C995)</f>
        <v/>
      </c>
      <c r="AF992" t="str">
        <f>+IF(C992="","",' Matrice Tarifaire NON AL'!AQ995)</f>
        <v/>
      </c>
      <c r="AH992" t="str">
        <f>+IF(E992="","",' Matrice Tarifaire NON AL'!$U995)</f>
        <v/>
      </c>
      <c r="AI992" t="str">
        <f>+IF(F992="","",IF(' Matrice Tarifaire NON AL'!$V995="","",' Matrice Tarifaire NON AL'!$V995))</f>
        <v/>
      </c>
      <c r="AJ992" t="str">
        <f>+IF($C992="","",IF(' Matrice Tarifaire NON AL'!AZ995="","",' Matrice Tarifaire NON AL'!AZ995))</f>
        <v/>
      </c>
      <c r="AK992" t="str">
        <f>+IF($C992="","",IF(' Matrice Tarifaire NON AL'!BA995="","",' Matrice Tarifaire NON AL'!BA995))</f>
        <v/>
      </c>
      <c r="AL992" t="str">
        <f>+IF($C992="","",IF(' Matrice Tarifaire NON AL'!BB995="","",TEXT(' Matrice Tarifaire NON AL'!BB995,"0,0000")))</f>
        <v/>
      </c>
      <c r="AO992" t="str">
        <f>+IF($C992="","",IF(' Matrice Tarifaire NON AL'!BF995="","",TEXT(' Matrice Tarifaire NON AL'!BF995,"0,0000")))</f>
        <v/>
      </c>
      <c r="AP992" t="str">
        <f>+IF($C992="","",IF(' Matrice Tarifaire NON AL'!BG995="","",TEXT(' Matrice Tarifaire NON AL'!BG995,"0,0000")))</f>
        <v/>
      </c>
      <c r="AQ992" t="str">
        <f>+IF($C992="","",IF(' Matrice Tarifaire NON AL'!BH995="","",TEXT(' Matrice Tarifaire NON AL'!BH995,"0,0000")))</f>
        <v/>
      </c>
      <c r="AR992" t="str">
        <f>+IF($C992="","",IF(' Matrice Tarifaire NON AL'!BI995="","",TEXT(' Matrice Tarifaire NON AL'!BI995,"0,0000")))</f>
        <v/>
      </c>
      <c r="AS992" t="str">
        <f>+IF(C992="","",IF(' Matrice Tarifaire NON AL'!BJ995="","0",IF(' Matrice Tarifaire NON AL'!BJ995="","",' Matrice Tarifaire NON AL'!BJ995)))</f>
        <v/>
      </c>
      <c r="AT992" t="str">
        <f>+IF(C992="","",IF(' Matrice Tarifaire NON AL'!BK995="","",' Matrice Tarifaire NON AL'!$BK$6))</f>
        <v/>
      </c>
      <c r="AU992" t="str">
        <f>+IF(C992="","",IF(' Matrice Tarifaire NON AL'!BK995="","",TEXT(' Matrice Tarifaire NON AL'!BK995,"0,0000")))</f>
        <v/>
      </c>
      <c r="AV992" t="str">
        <f>+IF(C992="","",IF(' Matrice Tarifaire NON AL'!BL995="","",' Matrice Tarifaire NON AL'!$BL$6))</f>
        <v/>
      </c>
      <c r="AW992" t="str">
        <f>+IF(C992="","",IF(' Matrice Tarifaire NON AL'!BL995="","",TEXT(' Matrice Tarifaire NON AL'!BL995,"0,0000")))</f>
        <v/>
      </c>
      <c r="AX992" t="str">
        <f>+IF(C992="","",IF(' Matrice Tarifaire NON AL'!BM995="","",' Matrice Tarifaire NON AL'!$BM$6))</f>
        <v/>
      </c>
      <c r="AY992" t="str">
        <f>+IF(C992="","",IF(' Matrice Tarifaire NON AL'!BM995="","",TEXT(' Matrice Tarifaire NON AL'!BM995,"0,0000")))</f>
        <v/>
      </c>
      <c r="AZ992" t="str">
        <f>+IF(C992="","",IF(' Matrice Tarifaire NON AL'!BN995="","","Taxe DEEE"))</f>
        <v/>
      </c>
      <c r="BA992" t="str">
        <f>+IF(C992="","",IF(' Matrice Tarifaire NON AL'!BN995="","",TEXT(' Matrice Tarifaire NON AL'!BN995,"0,0000")))</f>
        <v/>
      </c>
      <c r="BD992" t="str">
        <f>+IF($C992="","",IF(' Matrice Tarifaire NON AL'!BR995="","",TEXT(' Matrice Tarifaire NON AL'!BR995,"0,000")))</f>
        <v/>
      </c>
      <c r="BE992" t="str">
        <f>+IF($C992="","",IF(' Matrice Tarifaire NON AL'!BS995="","",VALUE(TEXT(' Matrice Tarifaire NON AL'!BS995,"0,00"))))</f>
        <v/>
      </c>
      <c r="BF992" t="str">
        <f>+IF($C992="","",IF(' Matrice Tarifaire NON AL'!BY995="","",' Matrice Tarifaire NON AL'!BY995))</f>
        <v/>
      </c>
      <c r="BG992" t="str">
        <f>+IF(C992="","",IF(' Matrice Tarifaire NON AL'!AK995="Composant de Box","999",IF(' Matrice Tarifaire NON AL'!AP995&lt;&gt;"",' Matrice Tarifaire NON AL'!AP995,IF(' Matrice Tarifaire NON AL'!AO995&lt;&gt;"",' Matrice Tarifaire NON AL'!AO995,' Matrice Tarifaire NON AL'!AN995))))</f>
        <v/>
      </c>
    </row>
    <row r="993" spans="1:59" x14ac:dyDescent="0.25">
      <c r="A993" t="str">
        <f>+IF($C993="","",IF(' Matrice Tarifaire NON AL'!N996="","",IF(' Matrice Tarifaire NON AL'!N996=0,"GTIN A 0 - Ne doit pas être mis dans PRE REF",TEXT(' Matrice Tarifaire NON AL'!N996,"00000000000000"))))</f>
        <v/>
      </c>
      <c r="B993" t="str">
        <f>+IF(C993="","",IF(L993=172,4,VLOOKUP(' Matrice Tarifaire NON AL'!AK996,Feuil3!$A$4:$B$14,2,0)))</f>
        <v/>
      </c>
      <c r="C993" t="str">
        <f>+IF(' Matrice Tarifaire NON AL'!O996="","",SUBSTITUTE(' Matrice Tarifaire NON AL'!O996,"CHAR (10)"," "))</f>
        <v/>
      </c>
      <c r="D993" t="str">
        <f>+IF($C993="","",SUBSTITUTE(' Matrice Tarifaire NON AL'!P996,"CHAR (13)"," "))</f>
        <v/>
      </c>
      <c r="E993" t="str">
        <f t="shared" si="46"/>
        <v/>
      </c>
      <c r="F993" t="str">
        <f>+IF($C993="","",IF(' Matrice Tarifaire NON AL'!AX996="","Non",' Matrice Tarifaire NON AL'!AX996))</f>
        <v/>
      </c>
      <c r="G993" t="str">
        <f>+IF($C993="","",IF(' Matrice Tarifaire NON AL'!Q996="DOMEDIA","MDD",IF(' Matrice Tarifaire NON AL'!Q996="APTA","MDD",IF(' Matrice Tarifaire NON AL'!Q996="TOP BUDGET","Premier Prix","MN"))))</f>
        <v/>
      </c>
      <c r="H993" t="str">
        <f>+IF($C993="","",' Matrice Tarifaire NON AL'!Q996)</f>
        <v/>
      </c>
      <c r="K993" t="str">
        <f>+IF($C993="","",' Matrice Tarifaire NON AL'!X996)</f>
        <v/>
      </c>
      <c r="L993" t="str">
        <f>+IF($C993="","",' Matrice Tarifaire NON AL'!X996)</f>
        <v/>
      </c>
      <c r="M993" t="str">
        <f>+IF($C993="","",' Matrice Tarifaire NON AL'!Y996)</f>
        <v/>
      </c>
      <c r="N993" t="str">
        <f>+IF($C993="","",' Matrice Tarifaire NON AL'!Z996)</f>
        <v/>
      </c>
      <c r="P993" t="str">
        <f>+IF(C993="","",IF(' Matrice Tarifaire NON AL'!X996&lt;&gt;168,"Non",""))</f>
        <v/>
      </c>
      <c r="Q993" t="str">
        <f>+IF($C993="","",' Matrice Tarifaire NON AL'!T996)</f>
        <v/>
      </c>
      <c r="R993" t="str">
        <f>+IF($C993="","",IF(' Matrice Tarifaire NON AL'!R996="","",' Matrice Tarifaire NON AL'!R996))</f>
        <v/>
      </c>
      <c r="S993" t="str">
        <f>+IF($C993="","",LEFT(' Matrice Tarifaire NON AL'!W996,1))</f>
        <v/>
      </c>
      <c r="T993" t="str">
        <f>+IF($C993="","",LEFT(' Matrice Tarifaire NON AL'!AY996,3))</f>
        <v/>
      </c>
      <c r="U993" t="str">
        <f t="shared" si="47"/>
        <v/>
      </c>
      <c r="V993" t="str">
        <f>+IF(C993="","",IF(VLOOKUP(' Matrice Tarifaire NON AL'!AK996,Feuil3!A:F,6,0)="Box",IF(' Matrice Tarifaire NON AL'!AL996="Mono-Référence","Homogène",IF(' Matrice Tarifaire NON AL'!AL996="Multi-Références","Panaché","")),IF(' Matrice Tarifaire NON AL'!AK996="A la Pièce","Composant sans Colisage",IF(' Matrice Tarifaire NON AL'!AK996="Composant de Box","Composant sans Colisage","Homogène"))))</f>
        <v/>
      </c>
      <c r="W993" t="str">
        <f>+IF($V993="","",VLOOKUP(' Matrice Tarifaire NON AL'!AK996,Feuil3!$A$4:$E$14,5,0))</f>
        <v/>
      </c>
      <c r="Y993" t="str">
        <f>+IF($V993="","",IF(VLOOKUP(' Matrice Tarifaire NON AL'!$AK996,Feuil3!$A$4:$D$14,4,0)="Palette",' Matrice Tarifaire NON AL'!AN996,""))</f>
        <v/>
      </c>
      <c r="AA993" t="str">
        <f>+IF($V993="","",IF(VLOOKUP(' Matrice Tarifaire NON AL'!$AK996,Feuil3!$A$4:$D$14,4,0)="Colis",' Matrice Tarifaire NON AL'!AN996,""))</f>
        <v/>
      </c>
      <c r="AC993" t="str">
        <f>+IF(V993="","",IF(VLOOKUP(' Matrice Tarifaire NON AL'!AK996,Feuil3!$A$4:$D$14,4,0)="Colis",IF(' Matrice Tarifaire NON AL'!AO996&gt;0,' Matrice Tarifaire NON AL'!AO996,""),""))</f>
        <v/>
      </c>
      <c r="AD993" t="str">
        <f t="shared" si="48"/>
        <v/>
      </c>
      <c r="AE993" t="str">
        <f>+IF(C993="","",' Matrice Tarifaire NON AL'!C996)</f>
        <v/>
      </c>
      <c r="AF993" t="str">
        <f>+IF(C993="","",' Matrice Tarifaire NON AL'!AQ996)</f>
        <v/>
      </c>
      <c r="AH993" t="str">
        <f>+IF(E993="","",' Matrice Tarifaire NON AL'!$U996)</f>
        <v/>
      </c>
      <c r="AI993" t="str">
        <f>+IF(F993="","",IF(' Matrice Tarifaire NON AL'!$V996="","",' Matrice Tarifaire NON AL'!$V996))</f>
        <v/>
      </c>
      <c r="AJ993" t="str">
        <f>+IF($C993="","",IF(' Matrice Tarifaire NON AL'!AZ996="","",' Matrice Tarifaire NON AL'!AZ996))</f>
        <v/>
      </c>
      <c r="AK993" t="str">
        <f>+IF($C993="","",IF(' Matrice Tarifaire NON AL'!BA996="","",' Matrice Tarifaire NON AL'!BA996))</f>
        <v/>
      </c>
      <c r="AL993" t="str">
        <f>+IF($C993="","",IF(' Matrice Tarifaire NON AL'!BB996="","",TEXT(' Matrice Tarifaire NON AL'!BB996,"0,0000")))</f>
        <v/>
      </c>
      <c r="AO993" t="str">
        <f>+IF($C993="","",IF(' Matrice Tarifaire NON AL'!BF996="","",TEXT(' Matrice Tarifaire NON AL'!BF996,"0,0000")))</f>
        <v/>
      </c>
      <c r="AP993" t="str">
        <f>+IF($C993="","",IF(' Matrice Tarifaire NON AL'!BG996="","",TEXT(' Matrice Tarifaire NON AL'!BG996,"0,0000")))</f>
        <v/>
      </c>
      <c r="AQ993" t="str">
        <f>+IF($C993="","",IF(' Matrice Tarifaire NON AL'!BH996="","",TEXT(' Matrice Tarifaire NON AL'!BH996,"0,0000")))</f>
        <v/>
      </c>
      <c r="AR993" t="str">
        <f>+IF($C993="","",IF(' Matrice Tarifaire NON AL'!BI996="","",TEXT(' Matrice Tarifaire NON AL'!BI996,"0,0000")))</f>
        <v/>
      </c>
      <c r="AS993" t="str">
        <f>+IF(C993="","",IF(' Matrice Tarifaire NON AL'!BJ996="","0",IF(' Matrice Tarifaire NON AL'!BJ996="","",' Matrice Tarifaire NON AL'!BJ996)))</f>
        <v/>
      </c>
      <c r="AT993" t="str">
        <f>+IF(C993="","",IF(' Matrice Tarifaire NON AL'!BK996="","",' Matrice Tarifaire NON AL'!$BK$6))</f>
        <v/>
      </c>
      <c r="AU993" t="str">
        <f>+IF(C993="","",IF(' Matrice Tarifaire NON AL'!BK996="","",TEXT(' Matrice Tarifaire NON AL'!BK996,"0,0000")))</f>
        <v/>
      </c>
      <c r="AV993" t="str">
        <f>+IF(C993="","",IF(' Matrice Tarifaire NON AL'!BL996="","",' Matrice Tarifaire NON AL'!$BL$6))</f>
        <v/>
      </c>
      <c r="AW993" t="str">
        <f>+IF(C993="","",IF(' Matrice Tarifaire NON AL'!BL996="","",TEXT(' Matrice Tarifaire NON AL'!BL996,"0,0000")))</f>
        <v/>
      </c>
      <c r="AX993" t="str">
        <f>+IF(C993="","",IF(' Matrice Tarifaire NON AL'!BM996="","",' Matrice Tarifaire NON AL'!$BM$6))</f>
        <v/>
      </c>
      <c r="AY993" t="str">
        <f>+IF(C993="","",IF(' Matrice Tarifaire NON AL'!BM996="","",TEXT(' Matrice Tarifaire NON AL'!BM996,"0,0000")))</f>
        <v/>
      </c>
      <c r="AZ993" t="str">
        <f>+IF(C993="","",IF(' Matrice Tarifaire NON AL'!BN996="","","Taxe DEEE"))</f>
        <v/>
      </c>
      <c r="BA993" t="str">
        <f>+IF(C993="","",IF(' Matrice Tarifaire NON AL'!BN996="","",TEXT(' Matrice Tarifaire NON AL'!BN996,"0,0000")))</f>
        <v/>
      </c>
      <c r="BD993" t="str">
        <f>+IF($C993="","",IF(' Matrice Tarifaire NON AL'!BR996="","",TEXT(' Matrice Tarifaire NON AL'!BR996,"0,000")))</f>
        <v/>
      </c>
      <c r="BE993" t="str">
        <f>+IF($C993="","",IF(' Matrice Tarifaire NON AL'!BS996="","",VALUE(TEXT(' Matrice Tarifaire NON AL'!BS996,"0,00"))))</f>
        <v/>
      </c>
      <c r="BF993" t="str">
        <f>+IF($C993="","",IF(' Matrice Tarifaire NON AL'!BY996="","",' Matrice Tarifaire NON AL'!BY996))</f>
        <v/>
      </c>
      <c r="BG993" t="str">
        <f>+IF(C993="","",IF(' Matrice Tarifaire NON AL'!AK996="Composant de Box","999",IF(' Matrice Tarifaire NON AL'!AP996&lt;&gt;"",' Matrice Tarifaire NON AL'!AP996,IF(' Matrice Tarifaire NON AL'!AO996&lt;&gt;"",' Matrice Tarifaire NON AL'!AO996,' Matrice Tarifaire NON AL'!AN996))))</f>
        <v/>
      </c>
    </row>
    <row r="994" spans="1:59" x14ac:dyDescent="0.25">
      <c r="A994" t="str">
        <f>+IF($C994="","",IF(' Matrice Tarifaire NON AL'!N997="","",IF(' Matrice Tarifaire NON AL'!N997=0,"GTIN A 0 - Ne doit pas être mis dans PRE REF",TEXT(' Matrice Tarifaire NON AL'!N997,"00000000000000"))))</f>
        <v/>
      </c>
      <c r="B994" t="str">
        <f>+IF(C994="","",IF(L994=172,4,VLOOKUP(' Matrice Tarifaire NON AL'!AK997,Feuil3!$A$4:$B$14,2,0)))</f>
        <v/>
      </c>
      <c r="C994" t="str">
        <f>+IF(' Matrice Tarifaire NON AL'!O997="","",SUBSTITUTE(' Matrice Tarifaire NON AL'!O997,"CHAR (10)"," "))</f>
        <v/>
      </c>
      <c r="D994" t="str">
        <f>+IF($C994="","",SUBSTITUTE(' Matrice Tarifaire NON AL'!P997,"CHAR (13)"," "))</f>
        <v/>
      </c>
      <c r="E994" t="str">
        <f t="shared" si="46"/>
        <v/>
      </c>
      <c r="F994" t="str">
        <f>+IF($C994="","",IF(' Matrice Tarifaire NON AL'!AX997="","Non",' Matrice Tarifaire NON AL'!AX997))</f>
        <v/>
      </c>
      <c r="G994" t="str">
        <f>+IF($C994="","",IF(' Matrice Tarifaire NON AL'!Q997="DOMEDIA","MDD",IF(' Matrice Tarifaire NON AL'!Q997="APTA","MDD",IF(' Matrice Tarifaire NON AL'!Q997="TOP BUDGET","Premier Prix","MN"))))</f>
        <v/>
      </c>
      <c r="H994" t="str">
        <f>+IF($C994="","",' Matrice Tarifaire NON AL'!Q997)</f>
        <v/>
      </c>
      <c r="K994" t="str">
        <f>+IF($C994="","",' Matrice Tarifaire NON AL'!X997)</f>
        <v/>
      </c>
      <c r="L994" t="str">
        <f>+IF($C994="","",' Matrice Tarifaire NON AL'!X997)</f>
        <v/>
      </c>
      <c r="M994" t="str">
        <f>+IF($C994="","",' Matrice Tarifaire NON AL'!Y997)</f>
        <v/>
      </c>
      <c r="N994" t="str">
        <f>+IF($C994="","",' Matrice Tarifaire NON AL'!Z997)</f>
        <v/>
      </c>
      <c r="P994" t="str">
        <f>+IF(C994="","",IF(' Matrice Tarifaire NON AL'!X997&lt;&gt;168,"Non",""))</f>
        <v/>
      </c>
      <c r="Q994" t="str">
        <f>+IF($C994="","",' Matrice Tarifaire NON AL'!T997)</f>
        <v/>
      </c>
      <c r="R994" t="str">
        <f>+IF($C994="","",IF(' Matrice Tarifaire NON AL'!R997="","",' Matrice Tarifaire NON AL'!R997))</f>
        <v/>
      </c>
      <c r="S994" t="str">
        <f>+IF($C994="","",LEFT(' Matrice Tarifaire NON AL'!W997,1))</f>
        <v/>
      </c>
      <c r="T994" t="str">
        <f>+IF($C994="","",LEFT(' Matrice Tarifaire NON AL'!AY997,3))</f>
        <v/>
      </c>
      <c r="U994" t="str">
        <f t="shared" si="47"/>
        <v/>
      </c>
      <c r="V994" t="str">
        <f>+IF(C994="","",IF(VLOOKUP(' Matrice Tarifaire NON AL'!AK997,Feuil3!A:F,6,0)="Box",IF(' Matrice Tarifaire NON AL'!AL997="Mono-Référence","Homogène",IF(' Matrice Tarifaire NON AL'!AL997="Multi-Références","Panaché","")),IF(' Matrice Tarifaire NON AL'!AK997="A la Pièce","Composant sans Colisage",IF(' Matrice Tarifaire NON AL'!AK997="Composant de Box","Composant sans Colisage","Homogène"))))</f>
        <v/>
      </c>
      <c r="W994" t="str">
        <f>+IF($V994="","",VLOOKUP(' Matrice Tarifaire NON AL'!AK997,Feuil3!$A$4:$E$14,5,0))</f>
        <v/>
      </c>
      <c r="Y994" t="str">
        <f>+IF($V994="","",IF(VLOOKUP(' Matrice Tarifaire NON AL'!$AK997,Feuil3!$A$4:$D$14,4,0)="Palette",' Matrice Tarifaire NON AL'!AN997,""))</f>
        <v/>
      </c>
      <c r="AA994" t="str">
        <f>+IF($V994="","",IF(VLOOKUP(' Matrice Tarifaire NON AL'!$AK997,Feuil3!$A$4:$D$14,4,0)="Colis",' Matrice Tarifaire NON AL'!AN997,""))</f>
        <v/>
      </c>
      <c r="AC994" t="str">
        <f>+IF(V994="","",IF(VLOOKUP(' Matrice Tarifaire NON AL'!AK997,Feuil3!$A$4:$D$14,4,0)="Colis",IF(' Matrice Tarifaire NON AL'!AO997&gt;0,' Matrice Tarifaire NON AL'!AO997,""),""))</f>
        <v/>
      </c>
      <c r="AD994" t="str">
        <f t="shared" si="48"/>
        <v/>
      </c>
      <c r="AE994" t="str">
        <f>+IF(C994="","",' Matrice Tarifaire NON AL'!C997)</f>
        <v/>
      </c>
      <c r="AF994" t="str">
        <f>+IF(C994="","",' Matrice Tarifaire NON AL'!AQ997)</f>
        <v/>
      </c>
      <c r="AH994" t="str">
        <f>+IF(E994="","",' Matrice Tarifaire NON AL'!$U997)</f>
        <v/>
      </c>
      <c r="AI994" t="str">
        <f>+IF(F994="","",IF(' Matrice Tarifaire NON AL'!$V997="","",' Matrice Tarifaire NON AL'!$V997))</f>
        <v/>
      </c>
      <c r="AJ994" t="str">
        <f>+IF($C994="","",IF(' Matrice Tarifaire NON AL'!AZ997="","",' Matrice Tarifaire NON AL'!AZ997))</f>
        <v/>
      </c>
      <c r="AK994" t="str">
        <f>+IF($C994="","",IF(' Matrice Tarifaire NON AL'!BA997="","",' Matrice Tarifaire NON AL'!BA997))</f>
        <v/>
      </c>
      <c r="AL994" t="str">
        <f>+IF($C994="","",IF(' Matrice Tarifaire NON AL'!BB997="","",TEXT(' Matrice Tarifaire NON AL'!BB997,"0,0000")))</f>
        <v/>
      </c>
      <c r="AO994" t="str">
        <f>+IF($C994="","",IF(' Matrice Tarifaire NON AL'!BF997="","",TEXT(' Matrice Tarifaire NON AL'!BF997,"0,0000")))</f>
        <v/>
      </c>
      <c r="AP994" t="str">
        <f>+IF($C994="","",IF(' Matrice Tarifaire NON AL'!BG997="","",TEXT(' Matrice Tarifaire NON AL'!BG997,"0,0000")))</f>
        <v/>
      </c>
      <c r="AQ994" t="str">
        <f>+IF($C994="","",IF(' Matrice Tarifaire NON AL'!BH997="","",TEXT(' Matrice Tarifaire NON AL'!BH997,"0,0000")))</f>
        <v/>
      </c>
      <c r="AR994" t="str">
        <f>+IF($C994="","",IF(' Matrice Tarifaire NON AL'!BI997="","",TEXT(' Matrice Tarifaire NON AL'!BI997,"0,0000")))</f>
        <v/>
      </c>
      <c r="AS994" t="str">
        <f>+IF(C994="","",IF(' Matrice Tarifaire NON AL'!BJ997="","0",IF(' Matrice Tarifaire NON AL'!BJ997="","",' Matrice Tarifaire NON AL'!BJ997)))</f>
        <v/>
      </c>
      <c r="AT994" t="str">
        <f>+IF(C994="","",IF(' Matrice Tarifaire NON AL'!BK997="","",' Matrice Tarifaire NON AL'!$BK$6))</f>
        <v/>
      </c>
      <c r="AU994" t="str">
        <f>+IF(C994="","",IF(' Matrice Tarifaire NON AL'!BK997="","",TEXT(' Matrice Tarifaire NON AL'!BK997,"0,0000")))</f>
        <v/>
      </c>
      <c r="AV994" t="str">
        <f>+IF(C994="","",IF(' Matrice Tarifaire NON AL'!BL997="","",' Matrice Tarifaire NON AL'!$BL$6))</f>
        <v/>
      </c>
      <c r="AW994" t="str">
        <f>+IF(C994="","",IF(' Matrice Tarifaire NON AL'!BL997="","",TEXT(' Matrice Tarifaire NON AL'!BL997,"0,0000")))</f>
        <v/>
      </c>
      <c r="AX994" t="str">
        <f>+IF(C994="","",IF(' Matrice Tarifaire NON AL'!BM997="","",' Matrice Tarifaire NON AL'!$BM$6))</f>
        <v/>
      </c>
      <c r="AY994" t="str">
        <f>+IF(C994="","",IF(' Matrice Tarifaire NON AL'!BM997="","",TEXT(' Matrice Tarifaire NON AL'!BM997,"0,0000")))</f>
        <v/>
      </c>
      <c r="AZ994" t="str">
        <f>+IF(C994="","",IF(' Matrice Tarifaire NON AL'!BN997="","","Taxe DEEE"))</f>
        <v/>
      </c>
      <c r="BA994" t="str">
        <f>+IF(C994="","",IF(' Matrice Tarifaire NON AL'!BN997="","",TEXT(' Matrice Tarifaire NON AL'!BN997,"0,0000")))</f>
        <v/>
      </c>
      <c r="BD994" t="str">
        <f>+IF($C994="","",IF(' Matrice Tarifaire NON AL'!BR997="","",TEXT(' Matrice Tarifaire NON AL'!BR997,"0,000")))</f>
        <v/>
      </c>
      <c r="BE994" t="str">
        <f>+IF($C994="","",IF(' Matrice Tarifaire NON AL'!BS997="","",VALUE(TEXT(' Matrice Tarifaire NON AL'!BS997,"0,00"))))</f>
        <v/>
      </c>
      <c r="BF994" t="str">
        <f>+IF($C994="","",IF(' Matrice Tarifaire NON AL'!BY997="","",' Matrice Tarifaire NON AL'!BY997))</f>
        <v/>
      </c>
      <c r="BG994" t="str">
        <f>+IF(C994="","",IF(' Matrice Tarifaire NON AL'!AK997="Composant de Box","999",IF(' Matrice Tarifaire NON AL'!AP997&lt;&gt;"",' Matrice Tarifaire NON AL'!AP997,IF(' Matrice Tarifaire NON AL'!AO997&lt;&gt;"",' Matrice Tarifaire NON AL'!AO997,' Matrice Tarifaire NON AL'!AN997))))</f>
        <v/>
      </c>
    </row>
    <row r="995" spans="1:59" x14ac:dyDescent="0.25">
      <c r="A995" t="str">
        <f>+IF($C995="","",IF(' Matrice Tarifaire NON AL'!N998="","",IF(' Matrice Tarifaire NON AL'!N998=0,"GTIN A 0 - Ne doit pas être mis dans PRE REF",TEXT(' Matrice Tarifaire NON AL'!N998,"00000000000000"))))</f>
        <v/>
      </c>
      <c r="B995" t="str">
        <f>+IF(C995="","",IF(L995=172,4,VLOOKUP(' Matrice Tarifaire NON AL'!AK998,Feuil3!$A$4:$B$14,2,0)))</f>
        <v/>
      </c>
      <c r="C995" t="str">
        <f>+IF(' Matrice Tarifaire NON AL'!O998="","",SUBSTITUTE(' Matrice Tarifaire NON AL'!O998,"CHAR (10)"," "))</f>
        <v/>
      </c>
      <c r="D995" t="str">
        <f>+IF($C995="","",SUBSTITUTE(' Matrice Tarifaire NON AL'!P998,"CHAR (13)"," "))</f>
        <v/>
      </c>
      <c r="E995" t="str">
        <f t="shared" si="46"/>
        <v/>
      </c>
      <c r="F995" t="str">
        <f>+IF($C995="","",IF(' Matrice Tarifaire NON AL'!AX998="","Non",' Matrice Tarifaire NON AL'!AX998))</f>
        <v/>
      </c>
      <c r="G995" t="str">
        <f>+IF($C995="","",IF(' Matrice Tarifaire NON AL'!Q998="DOMEDIA","MDD",IF(' Matrice Tarifaire NON AL'!Q998="APTA","MDD",IF(' Matrice Tarifaire NON AL'!Q998="TOP BUDGET","Premier Prix","MN"))))</f>
        <v/>
      </c>
      <c r="H995" t="str">
        <f>+IF($C995="","",' Matrice Tarifaire NON AL'!Q998)</f>
        <v/>
      </c>
      <c r="K995" t="str">
        <f>+IF($C995="","",' Matrice Tarifaire NON AL'!X998)</f>
        <v/>
      </c>
      <c r="L995" t="str">
        <f>+IF($C995="","",' Matrice Tarifaire NON AL'!X998)</f>
        <v/>
      </c>
      <c r="M995" t="str">
        <f>+IF($C995="","",' Matrice Tarifaire NON AL'!Y998)</f>
        <v/>
      </c>
      <c r="N995" t="str">
        <f>+IF($C995="","",' Matrice Tarifaire NON AL'!Z998)</f>
        <v/>
      </c>
      <c r="P995" t="str">
        <f>+IF(C995="","",IF(' Matrice Tarifaire NON AL'!X998&lt;&gt;168,"Non",""))</f>
        <v/>
      </c>
      <c r="Q995" t="str">
        <f>+IF($C995="","",' Matrice Tarifaire NON AL'!T998)</f>
        <v/>
      </c>
      <c r="R995" t="str">
        <f>+IF($C995="","",IF(' Matrice Tarifaire NON AL'!R998="","",' Matrice Tarifaire NON AL'!R998))</f>
        <v/>
      </c>
      <c r="S995" t="str">
        <f>+IF($C995="","",LEFT(' Matrice Tarifaire NON AL'!W998,1))</f>
        <v/>
      </c>
      <c r="T995" t="str">
        <f>+IF($C995="","",LEFT(' Matrice Tarifaire NON AL'!AY998,3))</f>
        <v/>
      </c>
      <c r="U995" t="str">
        <f t="shared" si="47"/>
        <v/>
      </c>
      <c r="V995" t="str">
        <f>+IF(C995="","",IF(VLOOKUP(' Matrice Tarifaire NON AL'!AK998,Feuil3!A:F,6,0)="Box",IF(' Matrice Tarifaire NON AL'!AL998="Mono-Référence","Homogène",IF(' Matrice Tarifaire NON AL'!AL998="Multi-Références","Panaché","")),IF(' Matrice Tarifaire NON AL'!AK998="A la Pièce","Composant sans Colisage",IF(' Matrice Tarifaire NON AL'!AK998="Composant de Box","Composant sans Colisage","Homogène"))))</f>
        <v/>
      </c>
      <c r="W995" t="str">
        <f>+IF($V995="","",VLOOKUP(' Matrice Tarifaire NON AL'!AK998,Feuil3!$A$4:$E$14,5,0))</f>
        <v/>
      </c>
      <c r="Y995" t="str">
        <f>+IF($V995="","",IF(VLOOKUP(' Matrice Tarifaire NON AL'!$AK998,Feuil3!$A$4:$D$14,4,0)="Palette",' Matrice Tarifaire NON AL'!AN998,""))</f>
        <v/>
      </c>
      <c r="AA995" t="str">
        <f>+IF($V995="","",IF(VLOOKUP(' Matrice Tarifaire NON AL'!$AK998,Feuil3!$A$4:$D$14,4,0)="Colis",' Matrice Tarifaire NON AL'!AN998,""))</f>
        <v/>
      </c>
      <c r="AC995" t="str">
        <f>+IF(V995="","",IF(VLOOKUP(' Matrice Tarifaire NON AL'!AK998,Feuil3!$A$4:$D$14,4,0)="Colis",IF(' Matrice Tarifaire NON AL'!AO998&gt;0,' Matrice Tarifaire NON AL'!AO998,""),""))</f>
        <v/>
      </c>
      <c r="AD995" t="str">
        <f t="shared" si="48"/>
        <v/>
      </c>
      <c r="AE995" t="str">
        <f>+IF(C995="","",' Matrice Tarifaire NON AL'!C998)</f>
        <v/>
      </c>
      <c r="AF995" t="str">
        <f>+IF(C995="","",' Matrice Tarifaire NON AL'!AQ998)</f>
        <v/>
      </c>
      <c r="AH995" t="str">
        <f>+IF(E995="","",' Matrice Tarifaire NON AL'!$U998)</f>
        <v/>
      </c>
      <c r="AI995" t="str">
        <f>+IF(F995="","",IF(' Matrice Tarifaire NON AL'!$V998="","",' Matrice Tarifaire NON AL'!$V998))</f>
        <v/>
      </c>
      <c r="AJ995" t="str">
        <f>+IF($C995="","",IF(' Matrice Tarifaire NON AL'!AZ998="","",' Matrice Tarifaire NON AL'!AZ998))</f>
        <v/>
      </c>
      <c r="AK995" t="str">
        <f>+IF($C995="","",IF(' Matrice Tarifaire NON AL'!BA998="","",' Matrice Tarifaire NON AL'!BA998))</f>
        <v/>
      </c>
      <c r="AL995" t="str">
        <f>+IF($C995="","",IF(' Matrice Tarifaire NON AL'!BB998="","",TEXT(' Matrice Tarifaire NON AL'!BB998,"0,0000")))</f>
        <v/>
      </c>
      <c r="AO995" t="str">
        <f>+IF($C995="","",IF(' Matrice Tarifaire NON AL'!BF998="","",TEXT(' Matrice Tarifaire NON AL'!BF998,"0,0000")))</f>
        <v/>
      </c>
      <c r="AP995" t="str">
        <f>+IF($C995="","",IF(' Matrice Tarifaire NON AL'!BG998="","",TEXT(' Matrice Tarifaire NON AL'!BG998,"0,0000")))</f>
        <v/>
      </c>
      <c r="AQ995" t="str">
        <f>+IF($C995="","",IF(' Matrice Tarifaire NON AL'!BH998="","",TEXT(' Matrice Tarifaire NON AL'!BH998,"0,0000")))</f>
        <v/>
      </c>
      <c r="AR995" t="str">
        <f>+IF($C995="","",IF(' Matrice Tarifaire NON AL'!BI998="","",TEXT(' Matrice Tarifaire NON AL'!BI998,"0,0000")))</f>
        <v/>
      </c>
      <c r="AS995" t="str">
        <f>+IF(C995="","",IF(' Matrice Tarifaire NON AL'!BJ998="","0",IF(' Matrice Tarifaire NON AL'!BJ998="","",' Matrice Tarifaire NON AL'!BJ998)))</f>
        <v/>
      </c>
      <c r="AT995" t="str">
        <f>+IF(C995="","",IF(' Matrice Tarifaire NON AL'!BK998="","",' Matrice Tarifaire NON AL'!$BK$6))</f>
        <v/>
      </c>
      <c r="AU995" t="str">
        <f>+IF(C995="","",IF(' Matrice Tarifaire NON AL'!BK998="","",TEXT(' Matrice Tarifaire NON AL'!BK998,"0,0000")))</f>
        <v/>
      </c>
      <c r="AV995" t="str">
        <f>+IF(C995="","",IF(' Matrice Tarifaire NON AL'!BL998="","",' Matrice Tarifaire NON AL'!$BL$6))</f>
        <v/>
      </c>
      <c r="AW995" t="str">
        <f>+IF(C995="","",IF(' Matrice Tarifaire NON AL'!BL998="","",TEXT(' Matrice Tarifaire NON AL'!BL998,"0,0000")))</f>
        <v/>
      </c>
      <c r="AX995" t="str">
        <f>+IF(C995="","",IF(' Matrice Tarifaire NON AL'!BM998="","",' Matrice Tarifaire NON AL'!$BM$6))</f>
        <v/>
      </c>
      <c r="AY995" t="str">
        <f>+IF(C995="","",IF(' Matrice Tarifaire NON AL'!BM998="","",TEXT(' Matrice Tarifaire NON AL'!BM998,"0,0000")))</f>
        <v/>
      </c>
      <c r="AZ995" t="str">
        <f>+IF(C995="","",IF(' Matrice Tarifaire NON AL'!BN998="","","Taxe DEEE"))</f>
        <v/>
      </c>
      <c r="BA995" t="str">
        <f>+IF(C995="","",IF(' Matrice Tarifaire NON AL'!BN998="","",TEXT(' Matrice Tarifaire NON AL'!BN998,"0,0000")))</f>
        <v/>
      </c>
      <c r="BD995" t="str">
        <f>+IF($C995="","",IF(' Matrice Tarifaire NON AL'!BR998="","",TEXT(' Matrice Tarifaire NON AL'!BR998,"0,000")))</f>
        <v/>
      </c>
      <c r="BE995" t="str">
        <f>+IF($C995="","",IF(' Matrice Tarifaire NON AL'!BS998="","",VALUE(TEXT(' Matrice Tarifaire NON AL'!BS998,"0,00"))))</f>
        <v/>
      </c>
      <c r="BF995" t="str">
        <f>+IF($C995="","",IF(' Matrice Tarifaire NON AL'!BY998="","",' Matrice Tarifaire NON AL'!BY998))</f>
        <v/>
      </c>
      <c r="BG995" t="str">
        <f>+IF(C995="","",IF(' Matrice Tarifaire NON AL'!AK998="Composant de Box","999",IF(' Matrice Tarifaire NON AL'!AP998&lt;&gt;"",' Matrice Tarifaire NON AL'!AP998,IF(' Matrice Tarifaire NON AL'!AO998&lt;&gt;"",' Matrice Tarifaire NON AL'!AO998,' Matrice Tarifaire NON AL'!AN998))))</f>
        <v/>
      </c>
    </row>
    <row r="996" spans="1:59" x14ac:dyDescent="0.25">
      <c r="A996" t="str">
        <f>+IF($C996="","",IF(' Matrice Tarifaire NON AL'!N999="","",IF(' Matrice Tarifaire NON AL'!N999=0,"GTIN A 0 - Ne doit pas être mis dans PRE REF",TEXT(' Matrice Tarifaire NON AL'!N999,"00000000000000"))))</f>
        <v/>
      </c>
      <c r="B996" t="str">
        <f>+IF(C996="","",IF(L996=172,4,VLOOKUP(' Matrice Tarifaire NON AL'!AK999,Feuil3!$A$4:$B$14,2,0)))</f>
        <v/>
      </c>
      <c r="C996" t="str">
        <f>+IF(' Matrice Tarifaire NON AL'!O999="","",SUBSTITUTE(' Matrice Tarifaire NON AL'!O999,"CHAR (10)"," "))</f>
        <v/>
      </c>
      <c r="D996" t="str">
        <f>+IF($C996="","",SUBSTITUTE(' Matrice Tarifaire NON AL'!P999,"CHAR (13)"," "))</f>
        <v/>
      </c>
      <c r="E996" t="str">
        <f t="shared" si="46"/>
        <v/>
      </c>
      <c r="F996" t="str">
        <f>+IF($C996="","",IF(' Matrice Tarifaire NON AL'!AX999="","Non",' Matrice Tarifaire NON AL'!AX999))</f>
        <v/>
      </c>
      <c r="G996" t="str">
        <f>+IF($C996="","",IF(' Matrice Tarifaire NON AL'!Q999="DOMEDIA","MDD",IF(' Matrice Tarifaire NON AL'!Q999="APTA","MDD",IF(' Matrice Tarifaire NON AL'!Q999="TOP BUDGET","Premier Prix","MN"))))</f>
        <v/>
      </c>
      <c r="H996" t="str">
        <f>+IF($C996="","",' Matrice Tarifaire NON AL'!Q999)</f>
        <v/>
      </c>
      <c r="K996" t="str">
        <f>+IF($C996="","",' Matrice Tarifaire NON AL'!X999)</f>
        <v/>
      </c>
      <c r="L996" t="str">
        <f>+IF($C996="","",' Matrice Tarifaire NON AL'!X999)</f>
        <v/>
      </c>
      <c r="M996" t="str">
        <f>+IF($C996="","",' Matrice Tarifaire NON AL'!Y999)</f>
        <v/>
      </c>
      <c r="N996" t="str">
        <f>+IF($C996="","",' Matrice Tarifaire NON AL'!Z999)</f>
        <v/>
      </c>
      <c r="P996" t="str">
        <f>+IF(C996="","",IF(' Matrice Tarifaire NON AL'!X999&lt;&gt;168,"Non",""))</f>
        <v/>
      </c>
      <c r="Q996" t="str">
        <f>+IF($C996="","",' Matrice Tarifaire NON AL'!T999)</f>
        <v/>
      </c>
      <c r="R996" t="str">
        <f>+IF($C996="","",IF(' Matrice Tarifaire NON AL'!R999="","",' Matrice Tarifaire NON AL'!R999))</f>
        <v/>
      </c>
      <c r="S996" t="str">
        <f>+IF($C996="","",LEFT(' Matrice Tarifaire NON AL'!W999,1))</f>
        <v/>
      </c>
      <c r="T996" t="str">
        <f>+IF($C996="","",LEFT(' Matrice Tarifaire NON AL'!AY999,3))</f>
        <v/>
      </c>
      <c r="U996" t="str">
        <f t="shared" si="47"/>
        <v/>
      </c>
      <c r="V996" t="str">
        <f>+IF(C996="","",IF(VLOOKUP(' Matrice Tarifaire NON AL'!AK999,Feuil3!A:F,6,0)="Box",IF(' Matrice Tarifaire NON AL'!AL999="Mono-Référence","Homogène",IF(' Matrice Tarifaire NON AL'!AL999="Multi-Références","Panaché","")),IF(' Matrice Tarifaire NON AL'!AK999="A la Pièce","Composant sans Colisage",IF(' Matrice Tarifaire NON AL'!AK999="Composant de Box","Composant sans Colisage","Homogène"))))</f>
        <v/>
      </c>
      <c r="W996" t="str">
        <f>+IF($V996="","",VLOOKUP(' Matrice Tarifaire NON AL'!AK999,Feuil3!$A$4:$E$14,5,0))</f>
        <v/>
      </c>
      <c r="Y996" t="str">
        <f>+IF($V996="","",IF(VLOOKUP(' Matrice Tarifaire NON AL'!$AK999,Feuil3!$A$4:$D$14,4,0)="Palette",' Matrice Tarifaire NON AL'!AN999,""))</f>
        <v/>
      </c>
      <c r="AA996" t="str">
        <f>+IF($V996="","",IF(VLOOKUP(' Matrice Tarifaire NON AL'!$AK999,Feuil3!$A$4:$D$14,4,0)="Colis",' Matrice Tarifaire NON AL'!AN999,""))</f>
        <v/>
      </c>
      <c r="AC996" t="str">
        <f>+IF(V996="","",IF(VLOOKUP(' Matrice Tarifaire NON AL'!AK999,Feuil3!$A$4:$D$14,4,0)="Colis",IF(' Matrice Tarifaire NON AL'!AO999&gt;0,' Matrice Tarifaire NON AL'!AO999,""),""))</f>
        <v/>
      </c>
      <c r="AD996" t="str">
        <f t="shared" si="48"/>
        <v/>
      </c>
      <c r="AE996" t="str">
        <f>+IF(C996="","",' Matrice Tarifaire NON AL'!C999)</f>
        <v/>
      </c>
      <c r="AF996" t="str">
        <f>+IF(C996="","",' Matrice Tarifaire NON AL'!AQ999)</f>
        <v/>
      </c>
      <c r="AH996" t="str">
        <f>+IF(E996="","",' Matrice Tarifaire NON AL'!$U999)</f>
        <v/>
      </c>
      <c r="AI996" t="str">
        <f>+IF(F996="","",IF(' Matrice Tarifaire NON AL'!$V999="","",' Matrice Tarifaire NON AL'!$V999))</f>
        <v/>
      </c>
      <c r="AJ996" t="str">
        <f>+IF($C996="","",IF(' Matrice Tarifaire NON AL'!AZ999="","",' Matrice Tarifaire NON AL'!AZ999))</f>
        <v/>
      </c>
      <c r="AK996" t="str">
        <f>+IF($C996="","",IF(' Matrice Tarifaire NON AL'!BA999="","",' Matrice Tarifaire NON AL'!BA999))</f>
        <v/>
      </c>
      <c r="AL996" t="str">
        <f>+IF($C996="","",IF(' Matrice Tarifaire NON AL'!BB999="","",TEXT(' Matrice Tarifaire NON AL'!BB999,"0,0000")))</f>
        <v/>
      </c>
      <c r="AO996" t="str">
        <f>+IF($C996="","",IF(' Matrice Tarifaire NON AL'!BF999="","",TEXT(' Matrice Tarifaire NON AL'!BF999,"0,0000")))</f>
        <v/>
      </c>
      <c r="AP996" t="str">
        <f>+IF($C996="","",IF(' Matrice Tarifaire NON AL'!BG999="","",TEXT(' Matrice Tarifaire NON AL'!BG999,"0,0000")))</f>
        <v/>
      </c>
      <c r="AQ996" t="str">
        <f>+IF($C996="","",IF(' Matrice Tarifaire NON AL'!BH999="","",TEXT(' Matrice Tarifaire NON AL'!BH999,"0,0000")))</f>
        <v/>
      </c>
      <c r="AR996" t="str">
        <f>+IF($C996="","",IF(' Matrice Tarifaire NON AL'!BI999="","",TEXT(' Matrice Tarifaire NON AL'!BI999,"0,0000")))</f>
        <v/>
      </c>
      <c r="AS996" t="str">
        <f>+IF(C996="","",IF(' Matrice Tarifaire NON AL'!BJ999="","0",IF(' Matrice Tarifaire NON AL'!BJ999="","",' Matrice Tarifaire NON AL'!BJ999)))</f>
        <v/>
      </c>
      <c r="AT996" t="str">
        <f>+IF(C996="","",IF(' Matrice Tarifaire NON AL'!BK999="","",' Matrice Tarifaire NON AL'!$BK$6))</f>
        <v/>
      </c>
      <c r="AU996" t="str">
        <f>+IF(C996="","",IF(' Matrice Tarifaire NON AL'!BK999="","",TEXT(' Matrice Tarifaire NON AL'!BK999,"0,0000")))</f>
        <v/>
      </c>
      <c r="AV996" t="str">
        <f>+IF(C996="","",IF(' Matrice Tarifaire NON AL'!BL999="","",' Matrice Tarifaire NON AL'!$BL$6))</f>
        <v/>
      </c>
      <c r="AW996" t="str">
        <f>+IF(C996="","",IF(' Matrice Tarifaire NON AL'!BL999="","",TEXT(' Matrice Tarifaire NON AL'!BL999,"0,0000")))</f>
        <v/>
      </c>
      <c r="AX996" t="str">
        <f>+IF(C996="","",IF(' Matrice Tarifaire NON AL'!BM999="","",' Matrice Tarifaire NON AL'!$BM$6))</f>
        <v/>
      </c>
      <c r="AY996" t="str">
        <f>+IF(C996="","",IF(' Matrice Tarifaire NON AL'!BM999="","",TEXT(' Matrice Tarifaire NON AL'!BM999,"0,0000")))</f>
        <v/>
      </c>
      <c r="AZ996" t="str">
        <f>+IF(C996="","",IF(' Matrice Tarifaire NON AL'!BN999="","","Taxe DEEE"))</f>
        <v/>
      </c>
      <c r="BA996" t="str">
        <f>+IF(C996="","",IF(' Matrice Tarifaire NON AL'!BN999="","",TEXT(' Matrice Tarifaire NON AL'!BN999,"0,0000")))</f>
        <v/>
      </c>
      <c r="BD996" t="str">
        <f>+IF($C996="","",IF(' Matrice Tarifaire NON AL'!BR999="","",TEXT(' Matrice Tarifaire NON AL'!BR999,"0,000")))</f>
        <v/>
      </c>
      <c r="BE996" t="str">
        <f>+IF($C996="","",IF(' Matrice Tarifaire NON AL'!BS999="","",VALUE(TEXT(' Matrice Tarifaire NON AL'!BS999,"0,00"))))</f>
        <v/>
      </c>
      <c r="BF996" t="str">
        <f>+IF($C996="","",IF(' Matrice Tarifaire NON AL'!BY999="","",' Matrice Tarifaire NON AL'!BY999))</f>
        <v/>
      </c>
      <c r="BG996" t="str">
        <f>+IF(C996="","",IF(' Matrice Tarifaire NON AL'!AK999="Composant de Box","999",IF(' Matrice Tarifaire NON AL'!AP999&lt;&gt;"",' Matrice Tarifaire NON AL'!AP999,IF(' Matrice Tarifaire NON AL'!AO999&lt;&gt;"",' Matrice Tarifaire NON AL'!AO999,' Matrice Tarifaire NON AL'!AN999))))</f>
        <v/>
      </c>
    </row>
    <row r="997" spans="1:59" x14ac:dyDescent="0.25">
      <c r="A997" t="str">
        <f>+IF($C997="","",IF(' Matrice Tarifaire NON AL'!N1000="","",IF(' Matrice Tarifaire NON AL'!N1000=0,"GTIN A 0 - Ne doit pas être mis dans PRE REF",TEXT(' Matrice Tarifaire NON AL'!N1000,"00000000000000"))))</f>
        <v/>
      </c>
      <c r="B997" t="str">
        <f>+IF(C997="","",IF(L997=172,4,VLOOKUP(' Matrice Tarifaire NON AL'!AK1000,Feuil3!$A$4:$B$14,2,0)))</f>
        <v/>
      </c>
      <c r="C997" t="str">
        <f>+IF(' Matrice Tarifaire NON AL'!O1000="","",SUBSTITUTE(' Matrice Tarifaire NON AL'!O1000,"CHAR (10)"," "))</f>
        <v/>
      </c>
      <c r="D997" t="str">
        <f>+IF($C997="","",SUBSTITUTE(' Matrice Tarifaire NON AL'!P1000,"CHAR (13)"," "))</f>
        <v/>
      </c>
      <c r="E997" t="str">
        <f t="shared" si="46"/>
        <v/>
      </c>
      <c r="F997" t="str">
        <f>+IF($C997="","",IF(' Matrice Tarifaire NON AL'!AX1000="","Non",' Matrice Tarifaire NON AL'!AX1000))</f>
        <v/>
      </c>
      <c r="G997" t="str">
        <f>+IF($C997="","",IF(' Matrice Tarifaire NON AL'!Q1000="DOMEDIA","MDD",IF(' Matrice Tarifaire NON AL'!Q1000="APTA","MDD",IF(' Matrice Tarifaire NON AL'!Q1000="TOP BUDGET","Premier Prix","MN"))))</f>
        <v/>
      </c>
      <c r="H997" t="str">
        <f>+IF($C997="","",' Matrice Tarifaire NON AL'!Q1000)</f>
        <v/>
      </c>
      <c r="K997" t="str">
        <f>+IF($C997="","",' Matrice Tarifaire NON AL'!X1000)</f>
        <v/>
      </c>
      <c r="L997" t="str">
        <f>+IF($C997="","",' Matrice Tarifaire NON AL'!X1000)</f>
        <v/>
      </c>
      <c r="M997" t="str">
        <f>+IF($C997="","",' Matrice Tarifaire NON AL'!Y1000)</f>
        <v/>
      </c>
      <c r="N997" t="str">
        <f>+IF($C997="","",' Matrice Tarifaire NON AL'!Z1000)</f>
        <v/>
      </c>
      <c r="P997" t="str">
        <f>+IF(C997="","",IF(' Matrice Tarifaire NON AL'!X1000&lt;&gt;168,"Non",""))</f>
        <v/>
      </c>
      <c r="Q997" t="str">
        <f>+IF($C997="","",' Matrice Tarifaire NON AL'!T1000)</f>
        <v/>
      </c>
      <c r="R997" t="str">
        <f>+IF($C997="","",IF(' Matrice Tarifaire NON AL'!R1000="","",' Matrice Tarifaire NON AL'!R1000))</f>
        <v/>
      </c>
      <c r="S997" t="str">
        <f>+IF($C997="","",LEFT(' Matrice Tarifaire NON AL'!W1000,1))</f>
        <v/>
      </c>
      <c r="T997" t="str">
        <f>+IF($C997="","",LEFT(' Matrice Tarifaire NON AL'!AY1000,3))</f>
        <v/>
      </c>
      <c r="U997" t="str">
        <f t="shared" si="47"/>
        <v/>
      </c>
      <c r="V997" t="str">
        <f>+IF(C997="","",IF(VLOOKUP(' Matrice Tarifaire NON AL'!AK1000,Feuil3!A:F,6,0)="Box",IF(' Matrice Tarifaire NON AL'!AL1000="Mono-Référence","Homogène",IF(' Matrice Tarifaire NON AL'!AL1000="Multi-Références","Panaché","")),IF(' Matrice Tarifaire NON AL'!AK1000="A la Pièce","Composant sans Colisage",IF(' Matrice Tarifaire NON AL'!AK1000="Composant de Box","Composant sans Colisage","Homogène"))))</f>
        <v/>
      </c>
      <c r="W997" t="str">
        <f>+IF($V997="","",VLOOKUP(' Matrice Tarifaire NON AL'!AK1000,Feuil3!$A$4:$E$14,5,0))</f>
        <v/>
      </c>
      <c r="Y997" t="str">
        <f>+IF($V997="","",IF(VLOOKUP(' Matrice Tarifaire NON AL'!$AK1000,Feuil3!$A$4:$D$14,4,0)="Palette",' Matrice Tarifaire NON AL'!AN1000,""))</f>
        <v/>
      </c>
      <c r="AA997" t="str">
        <f>+IF($V997="","",IF(VLOOKUP(' Matrice Tarifaire NON AL'!$AK1000,Feuil3!$A$4:$D$14,4,0)="Colis",' Matrice Tarifaire NON AL'!AN1000,""))</f>
        <v/>
      </c>
      <c r="AC997" t="str">
        <f>+IF(V997="","",IF(VLOOKUP(' Matrice Tarifaire NON AL'!AK1000,Feuil3!$A$4:$D$14,4,0)="Colis",IF(' Matrice Tarifaire NON AL'!AO1000&gt;0,' Matrice Tarifaire NON AL'!AO1000,""),""))</f>
        <v/>
      </c>
      <c r="AD997" t="str">
        <f t="shared" si="48"/>
        <v/>
      </c>
      <c r="AE997" t="str">
        <f>+IF(C997="","",' Matrice Tarifaire NON AL'!C1000)</f>
        <v/>
      </c>
      <c r="AF997" t="str">
        <f>+IF(C997="","",' Matrice Tarifaire NON AL'!AQ1000)</f>
        <v/>
      </c>
      <c r="AH997" t="str">
        <f>+IF(E997="","",' Matrice Tarifaire NON AL'!$U1000)</f>
        <v/>
      </c>
      <c r="AI997" t="str">
        <f>+IF(F997="","",IF(' Matrice Tarifaire NON AL'!$V1000="","",' Matrice Tarifaire NON AL'!$V1000))</f>
        <v/>
      </c>
      <c r="AJ997" t="str">
        <f>+IF($C997="","",IF(' Matrice Tarifaire NON AL'!AZ1000="","",' Matrice Tarifaire NON AL'!AZ1000))</f>
        <v/>
      </c>
      <c r="AK997" t="str">
        <f>+IF($C997="","",IF(' Matrice Tarifaire NON AL'!BA1000="","",' Matrice Tarifaire NON AL'!BA1000))</f>
        <v/>
      </c>
      <c r="AL997" t="str">
        <f>+IF($C997="","",IF(' Matrice Tarifaire NON AL'!BB1000="","",TEXT(' Matrice Tarifaire NON AL'!BB1000,"0,0000")))</f>
        <v/>
      </c>
      <c r="AO997" t="str">
        <f>+IF($C997="","",IF(' Matrice Tarifaire NON AL'!BF1000="","",TEXT(' Matrice Tarifaire NON AL'!BF1000,"0,0000")))</f>
        <v/>
      </c>
      <c r="AP997" t="str">
        <f>+IF($C997="","",IF(' Matrice Tarifaire NON AL'!BG1000="","",TEXT(' Matrice Tarifaire NON AL'!BG1000,"0,0000")))</f>
        <v/>
      </c>
      <c r="AQ997" t="str">
        <f>+IF($C997="","",IF(' Matrice Tarifaire NON AL'!BH1000="","",TEXT(' Matrice Tarifaire NON AL'!BH1000,"0,0000")))</f>
        <v/>
      </c>
      <c r="AR997" t="str">
        <f>+IF($C997="","",IF(' Matrice Tarifaire NON AL'!BI1000="","",TEXT(' Matrice Tarifaire NON AL'!BI1000,"0,0000")))</f>
        <v/>
      </c>
      <c r="AS997" t="str">
        <f>+IF(C997="","",IF(' Matrice Tarifaire NON AL'!BJ1000="","0",IF(' Matrice Tarifaire NON AL'!BJ1000="","",' Matrice Tarifaire NON AL'!BJ1000)))</f>
        <v/>
      </c>
      <c r="AT997" t="str">
        <f>+IF(C997="","",IF(' Matrice Tarifaire NON AL'!BK1000="","",' Matrice Tarifaire NON AL'!$BK$6))</f>
        <v/>
      </c>
      <c r="AU997" t="str">
        <f>+IF(C997="","",IF(' Matrice Tarifaire NON AL'!BK1000="","",TEXT(' Matrice Tarifaire NON AL'!BK1000,"0,0000")))</f>
        <v/>
      </c>
      <c r="AV997" t="str">
        <f>+IF(C997="","",IF(' Matrice Tarifaire NON AL'!BL1000="","",' Matrice Tarifaire NON AL'!$BL$6))</f>
        <v/>
      </c>
      <c r="AW997" t="str">
        <f>+IF(C997="","",IF(' Matrice Tarifaire NON AL'!BL1000="","",TEXT(' Matrice Tarifaire NON AL'!BL1000,"0,0000")))</f>
        <v/>
      </c>
      <c r="AX997" t="str">
        <f>+IF(C997="","",IF(' Matrice Tarifaire NON AL'!BM1000="","",' Matrice Tarifaire NON AL'!$BM$6))</f>
        <v/>
      </c>
      <c r="AY997" t="str">
        <f>+IF(C997="","",IF(' Matrice Tarifaire NON AL'!BM1000="","",TEXT(' Matrice Tarifaire NON AL'!BM1000,"0,0000")))</f>
        <v/>
      </c>
      <c r="AZ997" t="str">
        <f>+IF(C997="","",IF(' Matrice Tarifaire NON AL'!BN1000="","","Taxe DEEE"))</f>
        <v/>
      </c>
      <c r="BA997" t="str">
        <f>+IF(C997="","",IF(' Matrice Tarifaire NON AL'!BN1000="","",TEXT(' Matrice Tarifaire NON AL'!BN1000,"0,0000")))</f>
        <v/>
      </c>
      <c r="BD997" t="str">
        <f>+IF($C997="","",IF(' Matrice Tarifaire NON AL'!BR1000="","",TEXT(' Matrice Tarifaire NON AL'!BR1000,"0,000")))</f>
        <v/>
      </c>
      <c r="BE997" t="str">
        <f>+IF($C997="","",IF(' Matrice Tarifaire NON AL'!BS1000="","",VALUE(TEXT(' Matrice Tarifaire NON AL'!BS1000,"0,00"))))</f>
        <v/>
      </c>
      <c r="BF997" t="str">
        <f>+IF($C997="","",IF(' Matrice Tarifaire NON AL'!BY1000="","",' Matrice Tarifaire NON AL'!BY1000))</f>
        <v/>
      </c>
      <c r="BG997" t="str">
        <f>+IF(C997="","",IF(' Matrice Tarifaire NON AL'!AK1000="Composant de Box","999",IF(' Matrice Tarifaire NON AL'!AP1000&lt;&gt;"",' Matrice Tarifaire NON AL'!AP1000,IF(' Matrice Tarifaire NON AL'!AO1000&lt;&gt;"",' Matrice Tarifaire NON AL'!AO1000,' Matrice Tarifaire NON AL'!AN1000))))</f>
        <v/>
      </c>
    </row>
    <row r="998" spans="1:59" x14ac:dyDescent="0.25">
      <c r="A998" t="str">
        <f>+IF($C998="","",IF(' Matrice Tarifaire NON AL'!N1001="","",IF(' Matrice Tarifaire NON AL'!N1001=0,"GTIN A 0 - Ne doit pas être mis dans PRE REF",TEXT(' Matrice Tarifaire NON AL'!N1001,"00000000000000"))))</f>
        <v/>
      </c>
      <c r="B998" t="str">
        <f>+IF(C998="","",IF(L998=172,4,VLOOKUP(' Matrice Tarifaire NON AL'!AK1001,Feuil3!$A$4:$B$14,2,0)))</f>
        <v/>
      </c>
      <c r="C998" t="str">
        <f>+IF(' Matrice Tarifaire NON AL'!O1001="","",SUBSTITUTE(' Matrice Tarifaire NON AL'!O1001,"CHAR (10)"," "))</f>
        <v/>
      </c>
      <c r="D998" t="str">
        <f>+IF($C998="","",SUBSTITUTE(' Matrice Tarifaire NON AL'!P1001,"CHAR (13)"," "))</f>
        <v/>
      </c>
      <c r="E998" t="str">
        <f t="shared" si="46"/>
        <v/>
      </c>
      <c r="F998" t="str">
        <f>+IF($C998="","",IF(' Matrice Tarifaire NON AL'!AX1001="","Non",' Matrice Tarifaire NON AL'!AX1001))</f>
        <v/>
      </c>
      <c r="G998" t="str">
        <f>+IF($C998="","",IF(' Matrice Tarifaire NON AL'!Q1001="DOMEDIA","MDD",IF(' Matrice Tarifaire NON AL'!Q1001="APTA","MDD",IF(' Matrice Tarifaire NON AL'!Q1001="TOP BUDGET","Premier Prix","MN"))))</f>
        <v/>
      </c>
      <c r="H998" t="str">
        <f>+IF($C998="","",' Matrice Tarifaire NON AL'!Q1001)</f>
        <v/>
      </c>
      <c r="K998" t="str">
        <f>+IF($C998="","",' Matrice Tarifaire NON AL'!X1001)</f>
        <v/>
      </c>
      <c r="L998" t="str">
        <f>+IF($C998="","",' Matrice Tarifaire NON AL'!X1001)</f>
        <v/>
      </c>
      <c r="M998" t="str">
        <f>+IF($C998="","",' Matrice Tarifaire NON AL'!Y1001)</f>
        <v/>
      </c>
      <c r="N998" t="str">
        <f>+IF($C998="","",' Matrice Tarifaire NON AL'!Z1001)</f>
        <v/>
      </c>
      <c r="P998" t="str">
        <f>+IF(C998="","",IF(' Matrice Tarifaire NON AL'!X1001&lt;&gt;168,"Non",""))</f>
        <v/>
      </c>
      <c r="Q998" t="str">
        <f>+IF($C998="","",' Matrice Tarifaire NON AL'!T1001)</f>
        <v/>
      </c>
      <c r="R998" t="str">
        <f>+IF($C998="","",IF(' Matrice Tarifaire NON AL'!R1001="","",' Matrice Tarifaire NON AL'!R1001))</f>
        <v/>
      </c>
      <c r="S998" t="str">
        <f>+IF($C998="","",LEFT(' Matrice Tarifaire NON AL'!W1001,1))</f>
        <v/>
      </c>
      <c r="T998" t="str">
        <f>+IF($C998="","",LEFT(' Matrice Tarifaire NON AL'!AY1001,3))</f>
        <v/>
      </c>
      <c r="U998" t="str">
        <f t="shared" si="47"/>
        <v/>
      </c>
      <c r="V998" t="str">
        <f>+IF(C998="","",IF(VLOOKUP(' Matrice Tarifaire NON AL'!AK1001,Feuil3!A:F,6,0)="Box",IF(' Matrice Tarifaire NON AL'!AL1001="Mono-Référence","Homogène",IF(' Matrice Tarifaire NON AL'!AL1001="Multi-Références","Panaché","")),IF(' Matrice Tarifaire NON AL'!AK1001="A la Pièce","Composant sans Colisage",IF(' Matrice Tarifaire NON AL'!AK1001="Composant de Box","Composant sans Colisage","Homogène"))))</f>
        <v/>
      </c>
      <c r="W998" t="str">
        <f>+IF($V998="","",VLOOKUP(' Matrice Tarifaire NON AL'!AK1001,Feuil3!$A$4:$E$14,5,0))</f>
        <v/>
      </c>
      <c r="Y998" t="str">
        <f>+IF($V998="","",IF(VLOOKUP(' Matrice Tarifaire NON AL'!$AK1001,Feuil3!$A$4:$D$14,4,0)="Palette",' Matrice Tarifaire NON AL'!AN1001,""))</f>
        <v/>
      </c>
      <c r="AA998" t="str">
        <f>+IF($V998="","",IF(VLOOKUP(' Matrice Tarifaire NON AL'!$AK1001,Feuil3!$A$4:$D$14,4,0)="Colis",' Matrice Tarifaire NON AL'!AN1001,""))</f>
        <v/>
      </c>
      <c r="AC998" t="str">
        <f>+IF(V998="","",IF(VLOOKUP(' Matrice Tarifaire NON AL'!AK1001,Feuil3!$A$4:$D$14,4,0)="Colis",IF(' Matrice Tarifaire NON AL'!AO1001&gt;0,' Matrice Tarifaire NON AL'!AO1001,""),""))</f>
        <v/>
      </c>
      <c r="AD998" t="str">
        <f t="shared" si="48"/>
        <v/>
      </c>
      <c r="AE998" t="str">
        <f>+IF(C998="","",' Matrice Tarifaire NON AL'!C1001)</f>
        <v/>
      </c>
      <c r="AF998" t="str">
        <f>+IF(C998="","",' Matrice Tarifaire NON AL'!AQ1001)</f>
        <v/>
      </c>
      <c r="AH998" t="str">
        <f>+IF(E998="","",' Matrice Tarifaire NON AL'!$U1001)</f>
        <v/>
      </c>
      <c r="AI998" t="str">
        <f>+IF(F998="","",IF(' Matrice Tarifaire NON AL'!$V1001="","",' Matrice Tarifaire NON AL'!$V1001))</f>
        <v/>
      </c>
      <c r="AJ998" t="str">
        <f>+IF($C998="","",IF(' Matrice Tarifaire NON AL'!AZ1001="","",' Matrice Tarifaire NON AL'!AZ1001))</f>
        <v/>
      </c>
      <c r="AK998" t="str">
        <f>+IF($C998="","",IF(' Matrice Tarifaire NON AL'!BA1001="","",' Matrice Tarifaire NON AL'!BA1001))</f>
        <v/>
      </c>
      <c r="AL998" t="str">
        <f>+IF($C998="","",IF(' Matrice Tarifaire NON AL'!BB1001="","",TEXT(' Matrice Tarifaire NON AL'!BB1001,"0,0000")))</f>
        <v/>
      </c>
      <c r="AO998" t="str">
        <f>+IF($C998="","",IF(' Matrice Tarifaire NON AL'!BF1001="","",TEXT(' Matrice Tarifaire NON AL'!BF1001,"0,0000")))</f>
        <v/>
      </c>
      <c r="AP998" t="str">
        <f>+IF($C998="","",IF(' Matrice Tarifaire NON AL'!BG1001="","",TEXT(' Matrice Tarifaire NON AL'!BG1001,"0,0000")))</f>
        <v/>
      </c>
      <c r="AQ998" t="str">
        <f>+IF($C998="","",IF(' Matrice Tarifaire NON AL'!BH1001="","",TEXT(' Matrice Tarifaire NON AL'!BH1001,"0,0000")))</f>
        <v/>
      </c>
      <c r="AR998" t="str">
        <f>+IF($C998="","",IF(' Matrice Tarifaire NON AL'!BI1001="","",TEXT(' Matrice Tarifaire NON AL'!BI1001,"0,0000")))</f>
        <v/>
      </c>
      <c r="AS998" t="str">
        <f>+IF(C998="","",IF(' Matrice Tarifaire NON AL'!BJ1001="","0",IF(' Matrice Tarifaire NON AL'!BJ1001="","",' Matrice Tarifaire NON AL'!BJ1001)))</f>
        <v/>
      </c>
      <c r="AT998" t="str">
        <f>+IF(C998="","",IF(' Matrice Tarifaire NON AL'!BK1001="","",' Matrice Tarifaire NON AL'!$BK$6))</f>
        <v/>
      </c>
      <c r="AU998" t="str">
        <f>+IF(C998="","",IF(' Matrice Tarifaire NON AL'!BK1001="","",TEXT(' Matrice Tarifaire NON AL'!BK1001,"0,0000")))</f>
        <v/>
      </c>
      <c r="AV998" t="str">
        <f>+IF(C998="","",IF(' Matrice Tarifaire NON AL'!BL1001="","",' Matrice Tarifaire NON AL'!$BL$6))</f>
        <v/>
      </c>
      <c r="AW998" t="str">
        <f>+IF(C998="","",IF(' Matrice Tarifaire NON AL'!BL1001="","",TEXT(' Matrice Tarifaire NON AL'!BL1001,"0,0000")))</f>
        <v/>
      </c>
      <c r="AX998" t="str">
        <f>+IF(C998="","",IF(' Matrice Tarifaire NON AL'!BM1001="","",' Matrice Tarifaire NON AL'!$BM$6))</f>
        <v/>
      </c>
      <c r="AY998" t="str">
        <f>+IF(C998="","",IF(' Matrice Tarifaire NON AL'!BM1001="","",TEXT(' Matrice Tarifaire NON AL'!BM1001,"0,0000")))</f>
        <v/>
      </c>
      <c r="AZ998" t="str">
        <f>+IF(C998="","",IF(' Matrice Tarifaire NON AL'!BN1001="","","Taxe DEEE"))</f>
        <v/>
      </c>
      <c r="BA998" t="str">
        <f>+IF(C998="","",IF(' Matrice Tarifaire NON AL'!BN1001="","",TEXT(' Matrice Tarifaire NON AL'!BN1001,"0,0000")))</f>
        <v/>
      </c>
      <c r="BD998" t="str">
        <f>+IF($C998="","",IF(' Matrice Tarifaire NON AL'!BR1001="","",TEXT(' Matrice Tarifaire NON AL'!BR1001,"0,000")))</f>
        <v/>
      </c>
      <c r="BE998" t="str">
        <f>+IF($C998="","",IF(' Matrice Tarifaire NON AL'!BS1001="","",VALUE(TEXT(' Matrice Tarifaire NON AL'!BS1001,"0,00"))))</f>
        <v/>
      </c>
      <c r="BF998" t="str">
        <f>+IF($C998="","",IF(' Matrice Tarifaire NON AL'!BY1001="","",' Matrice Tarifaire NON AL'!BY1001))</f>
        <v/>
      </c>
      <c r="BG998" t="str">
        <f>+IF(C998="","",IF(' Matrice Tarifaire NON AL'!AK1001="Composant de Box","999",IF(' Matrice Tarifaire NON AL'!AP1001&lt;&gt;"",' Matrice Tarifaire NON AL'!AP1001,IF(' Matrice Tarifaire NON AL'!AO1001&lt;&gt;"",' Matrice Tarifaire NON AL'!AO1001,' Matrice Tarifaire NON AL'!AN1001))))</f>
        <v/>
      </c>
    </row>
    <row r="999" spans="1:59" x14ac:dyDescent="0.25">
      <c r="A999" t="str">
        <f>+IF($C999="","",IF(' Matrice Tarifaire NON AL'!N1002="","",IF(' Matrice Tarifaire NON AL'!N1002=0,"GTIN A 0 - Ne doit pas être mis dans PRE REF",TEXT(' Matrice Tarifaire NON AL'!N1002,"00000000000000"))))</f>
        <v/>
      </c>
      <c r="B999" t="str">
        <f>+IF(C999="","",IF(L999=172,4,VLOOKUP(' Matrice Tarifaire NON AL'!AK1002,Feuil3!$A$4:$B$14,2,0)))</f>
        <v/>
      </c>
      <c r="C999" t="str">
        <f>+IF(' Matrice Tarifaire NON AL'!O1002="","",SUBSTITUTE(' Matrice Tarifaire NON AL'!O1002,"CHAR (10)"," "))</f>
        <v/>
      </c>
      <c r="D999" t="str">
        <f>+IF($C999="","",SUBSTITUTE(' Matrice Tarifaire NON AL'!P1002,"CHAR (13)"," "))</f>
        <v/>
      </c>
      <c r="E999" t="str">
        <f t="shared" si="46"/>
        <v/>
      </c>
      <c r="F999" t="str">
        <f>+IF($C999="","",IF(' Matrice Tarifaire NON AL'!AX1002="","Non",' Matrice Tarifaire NON AL'!AX1002))</f>
        <v/>
      </c>
      <c r="G999" t="str">
        <f>+IF($C999="","",IF(' Matrice Tarifaire NON AL'!Q1002="DOMEDIA","MDD",IF(' Matrice Tarifaire NON AL'!Q1002="APTA","MDD",IF(' Matrice Tarifaire NON AL'!Q1002="TOP BUDGET","Premier Prix","MN"))))</f>
        <v/>
      </c>
      <c r="H999" t="str">
        <f>+IF($C999="","",' Matrice Tarifaire NON AL'!Q1002)</f>
        <v/>
      </c>
      <c r="K999" t="str">
        <f>+IF($C999="","",' Matrice Tarifaire NON AL'!X1002)</f>
        <v/>
      </c>
      <c r="L999" t="str">
        <f>+IF($C999="","",' Matrice Tarifaire NON AL'!X1002)</f>
        <v/>
      </c>
      <c r="M999" t="str">
        <f>+IF($C999="","",' Matrice Tarifaire NON AL'!Y1002)</f>
        <v/>
      </c>
      <c r="N999" t="str">
        <f>+IF($C999="","",' Matrice Tarifaire NON AL'!Z1002)</f>
        <v/>
      </c>
      <c r="P999" t="str">
        <f>+IF(C999="","",IF(' Matrice Tarifaire NON AL'!X1002&lt;&gt;168,"Non",""))</f>
        <v/>
      </c>
      <c r="Q999" t="str">
        <f>+IF($C999="","",' Matrice Tarifaire NON AL'!T1002)</f>
        <v/>
      </c>
      <c r="R999" t="str">
        <f>+IF($C999="","",IF(' Matrice Tarifaire NON AL'!R1002="","",' Matrice Tarifaire NON AL'!R1002))</f>
        <v/>
      </c>
      <c r="S999" t="str">
        <f>+IF($C999="","",LEFT(' Matrice Tarifaire NON AL'!W1002,1))</f>
        <v/>
      </c>
      <c r="T999" t="str">
        <f>+IF($C999="","",LEFT(' Matrice Tarifaire NON AL'!AY1002,3))</f>
        <v/>
      </c>
      <c r="U999" t="str">
        <f t="shared" si="47"/>
        <v/>
      </c>
      <c r="V999" t="str">
        <f>+IF(C999="","",IF(VLOOKUP(' Matrice Tarifaire NON AL'!AK1002,Feuil3!A:F,6,0)="Box",IF(' Matrice Tarifaire NON AL'!AL1002="Mono-Référence","Homogène",IF(' Matrice Tarifaire NON AL'!AL1002="Multi-Références","Panaché","")),IF(' Matrice Tarifaire NON AL'!AK1002="A la Pièce","Composant sans Colisage",IF(' Matrice Tarifaire NON AL'!AK1002="Composant de Box","Composant sans Colisage","Homogène"))))</f>
        <v/>
      </c>
      <c r="W999" t="str">
        <f>+IF($V999="","",VLOOKUP(' Matrice Tarifaire NON AL'!AK1002,Feuil3!$A$4:$E$14,5,0))</f>
        <v/>
      </c>
      <c r="Y999" t="str">
        <f>+IF($V999="","",IF(VLOOKUP(' Matrice Tarifaire NON AL'!$AK1002,Feuil3!$A$4:$D$14,4,0)="Palette",' Matrice Tarifaire NON AL'!AN1002,""))</f>
        <v/>
      </c>
      <c r="AA999" t="str">
        <f>+IF($V999="","",IF(VLOOKUP(' Matrice Tarifaire NON AL'!$AK1002,Feuil3!$A$4:$D$14,4,0)="Colis",' Matrice Tarifaire NON AL'!AN1002,""))</f>
        <v/>
      </c>
      <c r="AC999" t="str">
        <f>+IF(V999="","",IF(VLOOKUP(' Matrice Tarifaire NON AL'!AK1002,Feuil3!$A$4:$D$14,4,0)="Colis",IF(' Matrice Tarifaire NON AL'!AO1002&gt;0,' Matrice Tarifaire NON AL'!AO1002,""),""))</f>
        <v/>
      </c>
      <c r="AD999" t="str">
        <f t="shared" si="48"/>
        <v/>
      </c>
      <c r="AE999" t="str">
        <f>+IF(C999="","",' Matrice Tarifaire NON AL'!C1002)</f>
        <v/>
      </c>
      <c r="AF999" t="str">
        <f>+IF(C999="","",' Matrice Tarifaire NON AL'!AQ1002)</f>
        <v/>
      </c>
      <c r="AH999" t="str">
        <f>+IF(E999="","",' Matrice Tarifaire NON AL'!$U1002)</f>
        <v/>
      </c>
      <c r="AI999" t="str">
        <f>+IF(F999="","",IF(' Matrice Tarifaire NON AL'!$V1002="","",' Matrice Tarifaire NON AL'!$V1002))</f>
        <v/>
      </c>
      <c r="AJ999" t="str">
        <f>+IF($C999="","",IF(' Matrice Tarifaire NON AL'!AZ1002="","",' Matrice Tarifaire NON AL'!AZ1002))</f>
        <v/>
      </c>
      <c r="AK999" t="str">
        <f>+IF($C999="","",IF(' Matrice Tarifaire NON AL'!BA1002="","",' Matrice Tarifaire NON AL'!BA1002))</f>
        <v/>
      </c>
      <c r="AL999" t="str">
        <f>+IF($C999="","",IF(' Matrice Tarifaire NON AL'!BB1002="","",TEXT(' Matrice Tarifaire NON AL'!BB1002,"0,0000")))</f>
        <v/>
      </c>
      <c r="AO999" t="str">
        <f>+IF($C999="","",IF(' Matrice Tarifaire NON AL'!BF1002="","",TEXT(' Matrice Tarifaire NON AL'!BF1002,"0,0000")))</f>
        <v/>
      </c>
      <c r="AP999" t="str">
        <f>+IF($C999="","",IF(' Matrice Tarifaire NON AL'!BG1002="","",TEXT(' Matrice Tarifaire NON AL'!BG1002,"0,0000")))</f>
        <v/>
      </c>
      <c r="AQ999" t="str">
        <f>+IF($C999="","",IF(' Matrice Tarifaire NON AL'!BH1002="","",TEXT(' Matrice Tarifaire NON AL'!BH1002,"0,0000")))</f>
        <v/>
      </c>
      <c r="AR999" t="str">
        <f>+IF($C999="","",IF(' Matrice Tarifaire NON AL'!BI1002="","",TEXT(' Matrice Tarifaire NON AL'!BI1002,"0,0000")))</f>
        <v/>
      </c>
      <c r="AS999" t="str">
        <f>+IF(C999="","",IF(' Matrice Tarifaire NON AL'!BJ1002="","0",IF(' Matrice Tarifaire NON AL'!BJ1002="","",' Matrice Tarifaire NON AL'!BJ1002)))</f>
        <v/>
      </c>
      <c r="AT999" t="str">
        <f>+IF(C999="","",IF(' Matrice Tarifaire NON AL'!BK1002="","",' Matrice Tarifaire NON AL'!$BK$6))</f>
        <v/>
      </c>
      <c r="AU999" t="str">
        <f>+IF(C999="","",IF(' Matrice Tarifaire NON AL'!BK1002="","",TEXT(' Matrice Tarifaire NON AL'!BK1002,"0,0000")))</f>
        <v/>
      </c>
      <c r="AV999" t="str">
        <f>+IF(C999="","",IF(' Matrice Tarifaire NON AL'!BL1002="","",' Matrice Tarifaire NON AL'!$BL$6))</f>
        <v/>
      </c>
      <c r="AW999" t="str">
        <f>+IF(C999="","",IF(' Matrice Tarifaire NON AL'!BL1002="","",TEXT(' Matrice Tarifaire NON AL'!BL1002,"0,0000")))</f>
        <v/>
      </c>
      <c r="AX999" t="str">
        <f>+IF(C999="","",IF(' Matrice Tarifaire NON AL'!BM1002="","",' Matrice Tarifaire NON AL'!$BM$6))</f>
        <v/>
      </c>
      <c r="AY999" t="str">
        <f>+IF(C999="","",IF(' Matrice Tarifaire NON AL'!BM1002="","",TEXT(' Matrice Tarifaire NON AL'!BM1002,"0,0000")))</f>
        <v/>
      </c>
      <c r="AZ999" t="str">
        <f>+IF(C999="","",IF(' Matrice Tarifaire NON AL'!BN1002="","","Taxe DEEE"))</f>
        <v/>
      </c>
      <c r="BA999" t="str">
        <f>+IF(C999="","",IF(' Matrice Tarifaire NON AL'!BN1002="","",TEXT(' Matrice Tarifaire NON AL'!BN1002,"0,0000")))</f>
        <v/>
      </c>
      <c r="BD999" t="str">
        <f>+IF($C999="","",IF(' Matrice Tarifaire NON AL'!BR1002="","",TEXT(' Matrice Tarifaire NON AL'!BR1002,"0,000")))</f>
        <v/>
      </c>
      <c r="BE999" t="str">
        <f>+IF($C999="","",IF(' Matrice Tarifaire NON AL'!BS1002="","",VALUE(TEXT(' Matrice Tarifaire NON AL'!BS1002,"0,00"))))</f>
        <v/>
      </c>
      <c r="BF999" t="str">
        <f>+IF($C999="","",IF(' Matrice Tarifaire NON AL'!BY1002="","",' Matrice Tarifaire NON AL'!BY1002))</f>
        <v/>
      </c>
      <c r="BG999" t="str">
        <f>+IF(C999="","",IF(' Matrice Tarifaire NON AL'!AK1002="Composant de Box","999",IF(' Matrice Tarifaire NON AL'!AP1002&lt;&gt;"",' Matrice Tarifaire NON AL'!AP1002,IF(' Matrice Tarifaire NON AL'!AO1002&lt;&gt;"",' Matrice Tarifaire NON AL'!AO1002,' Matrice Tarifaire NON AL'!AN1002))))</f>
        <v/>
      </c>
    </row>
    <row r="1000" spans="1:59" x14ac:dyDescent="0.25">
      <c r="A1000" t="str">
        <f>+IF($C1000="","",IF(' Matrice Tarifaire NON AL'!N1003="","",IF(' Matrice Tarifaire NON AL'!N1003=0,"GTIN A 0 - Ne doit pas être mis dans PRE REF",TEXT(' Matrice Tarifaire NON AL'!N1003,"00000000000000"))))</f>
        <v/>
      </c>
      <c r="B1000" t="str">
        <f>+IF(C1000="","",IF(L1000=172,4,VLOOKUP(' Matrice Tarifaire NON AL'!AK1003,Feuil3!$A$4:$B$14,2,0)))</f>
        <v/>
      </c>
      <c r="C1000" t="str">
        <f>+IF(' Matrice Tarifaire NON AL'!O1003="","",SUBSTITUTE(' Matrice Tarifaire NON AL'!O1003,"CHAR (10)"," "))</f>
        <v/>
      </c>
      <c r="D1000" t="str">
        <f>+IF($C1000="","",SUBSTITUTE(' Matrice Tarifaire NON AL'!P1003,"CHAR (13)"," "))</f>
        <v/>
      </c>
      <c r="E1000" t="str">
        <f t="shared" si="46"/>
        <v/>
      </c>
      <c r="F1000" t="str">
        <f>+IF($C1000="","",IF(' Matrice Tarifaire NON AL'!AX1003="","Non",' Matrice Tarifaire NON AL'!AX1003))</f>
        <v/>
      </c>
      <c r="G1000" t="str">
        <f>+IF($C1000="","",IF(' Matrice Tarifaire NON AL'!Q1003="DOMEDIA","MDD",IF(' Matrice Tarifaire NON AL'!Q1003="APTA","MDD",IF(' Matrice Tarifaire NON AL'!Q1003="TOP BUDGET","Premier Prix","MN"))))</f>
        <v/>
      </c>
      <c r="H1000" t="str">
        <f>+IF($C1000="","",' Matrice Tarifaire NON AL'!Q1003)</f>
        <v/>
      </c>
      <c r="K1000" t="str">
        <f>+IF($C1000="","",' Matrice Tarifaire NON AL'!X1003)</f>
        <v/>
      </c>
      <c r="L1000" t="str">
        <f>+IF($C1000="","",' Matrice Tarifaire NON AL'!X1003)</f>
        <v/>
      </c>
      <c r="M1000" t="str">
        <f>+IF($C1000="","",' Matrice Tarifaire NON AL'!Y1003)</f>
        <v/>
      </c>
      <c r="N1000" t="str">
        <f>+IF($C1000="","",' Matrice Tarifaire NON AL'!Z1003)</f>
        <v/>
      </c>
      <c r="P1000" t="str">
        <f>+IF(C1000="","",IF(' Matrice Tarifaire NON AL'!X1003&lt;&gt;168,"Non",""))</f>
        <v/>
      </c>
      <c r="Q1000" t="str">
        <f>+IF($C1000="","",' Matrice Tarifaire NON AL'!T1003)</f>
        <v/>
      </c>
      <c r="R1000" t="str">
        <f>+IF($C1000="","",IF(' Matrice Tarifaire NON AL'!R1003="","",' Matrice Tarifaire NON AL'!R1003))</f>
        <v/>
      </c>
      <c r="S1000" t="str">
        <f>+IF($C1000="","",LEFT(' Matrice Tarifaire NON AL'!W1003,1))</f>
        <v/>
      </c>
      <c r="T1000" t="str">
        <f>+IF($C1000="","",LEFT(' Matrice Tarifaire NON AL'!AY1003,3))</f>
        <v/>
      </c>
      <c r="U1000" t="str">
        <f t="shared" si="47"/>
        <v/>
      </c>
      <c r="V1000" t="str">
        <f>+IF(C1000="","",IF(VLOOKUP(' Matrice Tarifaire NON AL'!AK1003,Feuil3!A:F,6,0)="Box",IF(' Matrice Tarifaire NON AL'!AL1003="Mono-Référence","Homogène",IF(' Matrice Tarifaire NON AL'!AL1003="Multi-Références","Panaché","")),IF(' Matrice Tarifaire NON AL'!AK1003="A la Pièce","Composant sans Colisage",IF(' Matrice Tarifaire NON AL'!AK1003="Composant de Box","Composant sans Colisage","Homogène"))))</f>
        <v/>
      </c>
      <c r="W1000" t="str">
        <f>+IF($V1000="","",VLOOKUP(' Matrice Tarifaire NON AL'!AK1003,Feuil3!$A$4:$E$14,5,0))</f>
        <v/>
      </c>
      <c r="Y1000" t="str">
        <f>+IF($V1000="","",IF(VLOOKUP(' Matrice Tarifaire NON AL'!$AK1003,Feuil3!$A$4:$D$14,4,0)="Palette",' Matrice Tarifaire NON AL'!AN1003,""))</f>
        <v/>
      </c>
      <c r="AA1000" t="str">
        <f>+IF($V1000="","",IF(VLOOKUP(' Matrice Tarifaire NON AL'!$AK1003,Feuil3!$A$4:$D$14,4,0)="Colis",' Matrice Tarifaire NON AL'!AN1003,""))</f>
        <v/>
      </c>
      <c r="AC1000" t="str">
        <f>+IF(V1000="","",IF(VLOOKUP(' Matrice Tarifaire NON AL'!AK1003,Feuil3!$A$4:$D$14,4,0)="Colis",IF(' Matrice Tarifaire NON AL'!AO1003&gt;0,' Matrice Tarifaire NON AL'!AO1003,""),""))</f>
        <v/>
      </c>
      <c r="AD1000" t="str">
        <f t="shared" si="48"/>
        <v/>
      </c>
      <c r="AE1000" t="str">
        <f>+IF(C1000="","",' Matrice Tarifaire NON AL'!C1003)</f>
        <v/>
      </c>
      <c r="AF1000" t="str">
        <f>+IF(C1000="","",' Matrice Tarifaire NON AL'!AQ1003)</f>
        <v/>
      </c>
      <c r="AH1000" t="str">
        <f>+IF(E1000="","",' Matrice Tarifaire NON AL'!$U1003)</f>
        <v/>
      </c>
      <c r="AI1000" t="str">
        <f>+IF(F1000="","",IF(' Matrice Tarifaire NON AL'!$V1003="","",' Matrice Tarifaire NON AL'!$V1003))</f>
        <v/>
      </c>
      <c r="AJ1000" t="str">
        <f>+IF($C1000="","",IF(' Matrice Tarifaire NON AL'!AZ1003="","",' Matrice Tarifaire NON AL'!AZ1003))</f>
        <v/>
      </c>
      <c r="AK1000" t="str">
        <f>+IF($C1000="","",IF(' Matrice Tarifaire NON AL'!BA1003="","",' Matrice Tarifaire NON AL'!BA1003))</f>
        <v/>
      </c>
      <c r="AL1000" t="str">
        <f>+IF($C1000="","",IF(' Matrice Tarifaire NON AL'!BB1003="","",TEXT(' Matrice Tarifaire NON AL'!BB1003,"0,0000")))</f>
        <v/>
      </c>
      <c r="AO1000" t="str">
        <f>+IF($C1000="","",IF(' Matrice Tarifaire NON AL'!BF1003="","",TEXT(' Matrice Tarifaire NON AL'!BF1003,"0,0000")))</f>
        <v/>
      </c>
      <c r="AP1000" t="str">
        <f>+IF($C1000="","",IF(' Matrice Tarifaire NON AL'!BG1003="","",TEXT(' Matrice Tarifaire NON AL'!BG1003,"0,0000")))</f>
        <v/>
      </c>
      <c r="AQ1000" t="str">
        <f>+IF($C1000="","",IF(' Matrice Tarifaire NON AL'!BH1003="","",TEXT(' Matrice Tarifaire NON AL'!BH1003,"0,0000")))</f>
        <v/>
      </c>
      <c r="AR1000" t="str">
        <f>+IF($C1000="","",IF(' Matrice Tarifaire NON AL'!BI1003="","",TEXT(' Matrice Tarifaire NON AL'!BI1003,"0,0000")))</f>
        <v/>
      </c>
      <c r="AS1000" t="str">
        <f>+IF(C1000="","",IF(' Matrice Tarifaire NON AL'!BJ1003="","0",IF(' Matrice Tarifaire NON AL'!BJ1003="","",' Matrice Tarifaire NON AL'!BJ1003)))</f>
        <v/>
      </c>
      <c r="AT1000" t="str">
        <f>+IF(C1000="","",IF(' Matrice Tarifaire NON AL'!BK1003="","",' Matrice Tarifaire NON AL'!$BK$6))</f>
        <v/>
      </c>
      <c r="AU1000" t="str">
        <f>+IF(C1000="","",IF(' Matrice Tarifaire NON AL'!BK1003="","",TEXT(' Matrice Tarifaire NON AL'!BK1003,"0,0000")))</f>
        <v/>
      </c>
      <c r="AV1000" t="str">
        <f>+IF(C1000="","",IF(' Matrice Tarifaire NON AL'!BL1003="","",' Matrice Tarifaire NON AL'!$BL$6))</f>
        <v/>
      </c>
      <c r="AW1000" t="str">
        <f>+IF(C1000="","",IF(' Matrice Tarifaire NON AL'!BL1003="","",TEXT(' Matrice Tarifaire NON AL'!BL1003,"0,0000")))</f>
        <v/>
      </c>
      <c r="AX1000" t="str">
        <f>+IF(C1000="","",IF(' Matrice Tarifaire NON AL'!BM1003="","",' Matrice Tarifaire NON AL'!$BM$6))</f>
        <v/>
      </c>
      <c r="AY1000" t="str">
        <f>+IF(C1000="","",IF(' Matrice Tarifaire NON AL'!BM1003="","",TEXT(' Matrice Tarifaire NON AL'!BM1003,"0,0000")))</f>
        <v/>
      </c>
      <c r="AZ1000" t="str">
        <f>+IF(C1000="","",IF(' Matrice Tarifaire NON AL'!BN1003="","","Taxe DEEE"))</f>
        <v/>
      </c>
      <c r="BA1000" t="str">
        <f>+IF(C1000="","",IF(' Matrice Tarifaire NON AL'!BN1003="","",TEXT(' Matrice Tarifaire NON AL'!BN1003,"0,0000")))</f>
        <v/>
      </c>
      <c r="BD1000" t="str">
        <f>+IF($C1000="","",IF(' Matrice Tarifaire NON AL'!BR1003="","",TEXT(' Matrice Tarifaire NON AL'!BR1003,"0,000")))</f>
        <v/>
      </c>
      <c r="BE1000" t="str">
        <f>+IF($C1000="","",IF(' Matrice Tarifaire NON AL'!BS1003="","",VALUE(TEXT(' Matrice Tarifaire NON AL'!BS1003,"0,00"))))</f>
        <v/>
      </c>
      <c r="BF1000" t="str">
        <f>+IF($C1000="","",IF(' Matrice Tarifaire NON AL'!BY1003="","",' Matrice Tarifaire NON AL'!BY1003))</f>
        <v/>
      </c>
      <c r="BG1000" t="str">
        <f>+IF(C1000="","",IF(' Matrice Tarifaire NON AL'!AK1003="Composant de Box","999",IF(' Matrice Tarifaire NON AL'!AP1003&lt;&gt;"",' Matrice Tarifaire NON AL'!AP1003,IF(' Matrice Tarifaire NON AL'!AO1003&lt;&gt;"",' Matrice Tarifaire NON AL'!AO1003,' Matrice Tarifaire NON AL'!AN1003))))</f>
        <v/>
      </c>
    </row>
  </sheetData>
  <conditionalFormatting sqref="A4:A1000">
    <cfRule type="expression" dxfId="2" priority="1">
      <formula>$A$4=0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AC8D-BB3B-4D44-AAB7-BD95D4DBAB61}">
  <sheetPr codeName="Feuil5"/>
  <dimension ref="A1:H7050"/>
  <sheetViews>
    <sheetView topLeftCell="A3" workbookViewId="0">
      <selection activeCell="A4" sqref="A4:XFD4"/>
    </sheetView>
  </sheetViews>
  <sheetFormatPr baseColWidth="10" defaultColWidth="11.42578125" defaultRowHeight="15" x14ac:dyDescent="0.25"/>
  <cols>
    <col min="1" max="1" width="26.7109375" bestFit="1" customWidth="1"/>
    <col min="2" max="2" width="24.28515625" bestFit="1" customWidth="1"/>
    <col min="3" max="3" width="37.28515625" bestFit="1" customWidth="1"/>
    <col min="4" max="4" width="12.85546875" bestFit="1" customWidth="1"/>
    <col min="5" max="5" width="10.5703125" bestFit="1" customWidth="1"/>
    <col min="8" max="8" width="17.28515625" customWidth="1"/>
  </cols>
  <sheetData>
    <row r="1" spans="1:8" x14ac:dyDescent="0.25">
      <c r="A1" s="66" t="s">
        <v>376</v>
      </c>
      <c r="B1" s="66" t="s">
        <v>377</v>
      </c>
    </row>
    <row r="2" spans="1:8" x14ac:dyDescent="0.25">
      <c r="A2" s="67" t="s">
        <v>378</v>
      </c>
      <c r="B2" t="s">
        <v>379</v>
      </c>
    </row>
    <row r="4" spans="1:8" x14ac:dyDescent="0.25">
      <c r="A4" s="171" t="s">
        <v>380</v>
      </c>
      <c r="B4" s="171" t="s">
        <v>381</v>
      </c>
      <c r="C4" s="171" t="s">
        <v>273</v>
      </c>
      <c r="D4" s="171" t="s">
        <v>382</v>
      </c>
      <c r="E4" s="171" t="s">
        <v>383</v>
      </c>
      <c r="H4" s="66"/>
    </row>
    <row r="5" spans="1:8" x14ac:dyDescent="0.25">
      <c r="A5" t="s">
        <v>384</v>
      </c>
      <c r="B5" t="s">
        <v>385</v>
      </c>
      <c r="C5" t="s">
        <v>385</v>
      </c>
      <c r="D5" s="29">
        <v>45096</v>
      </c>
      <c r="E5" s="29">
        <v>54788</v>
      </c>
    </row>
    <row r="6" spans="1:8" x14ac:dyDescent="0.25">
      <c r="A6" t="s">
        <v>386</v>
      </c>
      <c r="B6" t="s">
        <v>387</v>
      </c>
      <c r="C6" t="s">
        <v>387</v>
      </c>
      <c r="D6" s="29">
        <v>45097</v>
      </c>
      <c r="E6" s="29">
        <v>54788</v>
      </c>
    </row>
    <row r="7" spans="1:8" x14ac:dyDescent="0.25">
      <c r="A7" t="s">
        <v>388</v>
      </c>
      <c r="B7" t="s">
        <v>389</v>
      </c>
      <c r="C7" t="s">
        <v>389</v>
      </c>
      <c r="D7" s="29">
        <v>45098</v>
      </c>
      <c r="E7" s="29">
        <v>54788</v>
      </c>
    </row>
    <row r="8" spans="1:8" x14ac:dyDescent="0.25">
      <c r="A8" t="s">
        <v>390</v>
      </c>
      <c r="B8" t="s">
        <v>391</v>
      </c>
      <c r="C8" t="s">
        <v>392</v>
      </c>
      <c r="D8" s="29">
        <v>45098</v>
      </c>
      <c r="E8" s="29">
        <v>54788</v>
      </c>
    </row>
    <row r="9" spans="1:8" x14ac:dyDescent="0.25">
      <c r="A9" t="s">
        <v>393</v>
      </c>
      <c r="B9" t="s">
        <v>394</v>
      </c>
      <c r="C9" t="s">
        <v>394</v>
      </c>
      <c r="D9" s="29">
        <v>45098</v>
      </c>
      <c r="E9" s="29">
        <v>54788</v>
      </c>
    </row>
    <row r="10" spans="1:8" x14ac:dyDescent="0.25">
      <c r="A10" t="s">
        <v>395</v>
      </c>
      <c r="B10" t="s">
        <v>396</v>
      </c>
      <c r="C10" t="s">
        <v>397</v>
      </c>
      <c r="D10" s="29">
        <v>45098</v>
      </c>
      <c r="E10" s="29">
        <v>54788</v>
      </c>
    </row>
    <row r="11" spans="1:8" x14ac:dyDescent="0.25">
      <c r="A11" t="s">
        <v>398</v>
      </c>
      <c r="B11" t="s">
        <v>399</v>
      </c>
      <c r="C11" t="s">
        <v>399</v>
      </c>
      <c r="D11" s="29">
        <v>45098</v>
      </c>
      <c r="E11" s="29">
        <v>54788</v>
      </c>
    </row>
    <row r="12" spans="1:8" x14ac:dyDescent="0.25">
      <c r="A12" t="s">
        <v>400</v>
      </c>
      <c r="B12" t="s">
        <v>401</v>
      </c>
      <c r="C12" t="s">
        <v>401</v>
      </c>
      <c r="D12" s="29">
        <v>45098</v>
      </c>
      <c r="E12" s="29">
        <v>54788</v>
      </c>
    </row>
    <row r="13" spans="1:8" x14ac:dyDescent="0.25">
      <c r="A13" t="s">
        <v>402</v>
      </c>
      <c r="B13" t="s">
        <v>403</v>
      </c>
      <c r="C13" t="s">
        <v>404</v>
      </c>
      <c r="D13" s="29">
        <v>42370</v>
      </c>
      <c r="E13" s="29">
        <v>54788</v>
      </c>
    </row>
    <row r="14" spans="1:8" x14ac:dyDescent="0.25">
      <c r="A14" t="s">
        <v>405</v>
      </c>
      <c r="B14" t="s">
        <v>406</v>
      </c>
      <c r="C14" t="s">
        <v>407</v>
      </c>
      <c r="D14" s="29">
        <v>45098</v>
      </c>
      <c r="E14" s="29">
        <v>54788</v>
      </c>
    </row>
    <row r="15" spans="1:8" x14ac:dyDescent="0.25">
      <c r="A15" t="s">
        <v>408</v>
      </c>
      <c r="B15" t="s">
        <v>409</v>
      </c>
      <c r="C15" t="s">
        <v>409</v>
      </c>
      <c r="D15" s="29">
        <v>45098</v>
      </c>
      <c r="E15" s="29">
        <v>54788</v>
      </c>
    </row>
    <row r="16" spans="1:8" x14ac:dyDescent="0.25">
      <c r="A16" t="s">
        <v>410</v>
      </c>
      <c r="B16" t="s">
        <v>411</v>
      </c>
      <c r="C16" t="s">
        <v>411</v>
      </c>
      <c r="D16" s="29">
        <v>45098</v>
      </c>
      <c r="E16" s="29">
        <v>54788</v>
      </c>
    </row>
    <row r="17" spans="1:5" x14ac:dyDescent="0.25">
      <c r="A17" t="s">
        <v>412</v>
      </c>
      <c r="B17" t="s">
        <v>413</v>
      </c>
      <c r="C17" t="s">
        <v>413</v>
      </c>
      <c r="D17" s="29">
        <v>45098</v>
      </c>
      <c r="E17" s="29">
        <v>54788</v>
      </c>
    </row>
    <row r="18" spans="1:5" x14ac:dyDescent="0.25">
      <c r="A18" t="s">
        <v>414</v>
      </c>
      <c r="B18" t="s">
        <v>415</v>
      </c>
      <c r="C18" t="s">
        <v>416</v>
      </c>
      <c r="D18" s="29">
        <v>45098</v>
      </c>
      <c r="E18" s="29">
        <v>54788</v>
      </c>
    </row>
    <row r="19" spans="1:5" x14ac:dyDescent="0.25">
      <c r="A19" t="s">
        <v>417</v>
      </c>
      <c r="B19" t="s">
        <v>418</v>
      </c>
      <c r="C19" t="s">
        <v>418</v>
      </c>
      <c r="D19" s="29">
        <v>45098</v>
      </c>
      <c r="E19" s="29">
        <v>54788</v>
      </c>
    </row>
    <row r="20" spans="1:5" x14ac:dyDescent="0.25">
      <c r="A20" t="s">
        <v>419</v>
      </c>
      <c r="B20" t="s">
        <v>420</v>
      </c>
      <c r="C20" t="s">
        <v>420</v>
      </c>
      <c r="D20" s="29">
        <v>45098</v>
      </c>
      <c r="E20" s="29">
        <v>54788</v>
      </c>
    </row>
    <row r="21" spans="1:5" x14ac:dyDescent="0.25">
      <c r="A21" t="s">
        <v>421</v>
      </c>
      <c r="B21" t="s">
        <v>422</v>
      </c>
      <c r="C21" t="s">
        <v>423</v>
      </c>
      <c r="D21" s="29">
        <v>45098</v>
      </c>
      <c r="E21" s="29">
        <v>54788</v>
      </c>
    </row>
    <row r="22" spans="1:5" x14ac:dyDescent="0.25">
      <c r="A22" t="s">
        <v>424</v>
      </c>
      <c r="B22" t="s">
        <v>425</v>
      </c>
      <c r="C22" t="s">
        <v>426</v>
      </c>
      <c r="D22" s="29">
        <v>45098</v>
      </c>
      <c r="E22" s="29">
        <v>54788</v>
      </c>
    </row>
    <row r="23" spans="1:5" x14ac:dyDescent="0.25">
      <c r="A23" t="s">
        <v>427</v>
      </c>
      <c r="B23" t="s">
        <v>428</v>
      </c>
      <c r="C23" t="s">
        <v>429</v>
      </c>
      <c r="D23" s="29">
        <v>45098</v>
      </c>
      <c r="E23" s="29">
        <v>54788</v>
      </c>
    </row>
    <row r="24" spans="1:5" x14ac:dyDescent="0.25">
      <c r="A24" t="s">
        <v>430</v>
      </c>
      <c r="B24" t="s">
        <v>431</v>
      </c>
      <c r="C24" t="s">
        <v>432</v>
      </c>
      <c r="D24" s="29">
        <v>45098</v>
      </c>
      <c r="E24" s="29">
        <v>54788</v>
      </c>
    </row>
    <row r="25" spans="1:5" x14ac:dyDescent="0.25">
      <c r="A25" t="s">
        <v>433</v>
      </c>
      <c r="B25" t="s">
        <v>434</v>
      </c>
      <c r="C25" t="s">
        <v>434</v>
      </c>
      <c r="D25" s="29">
        <v>45098</v>
      </c>
      <c r="E25" s="29">
        <v>54788</v>
      </c>
    </row>
    <row r="26" spans="1:5" x14ac:dyDescent="0.25">
      <c r="A26" t="s">
        <v>435</v>
      </c>
      <c r="B26" t="s">
        <v>436</v>
      </c>
      <c r="C26" t="s">
        <v>436</v>
      </c>
      <c r="D26" s="29">
        <v>45098</v>
      </c>
      <c r="E26" s="29">
        <v>54788</v>
      </c>
    </row>
    <row r="27" spans="1:5" x14ac:dyDescent="0.25">
      <c r="A27" t="s">
        <v>437</v>
      </c>
      <c r="B27" t="s">
        <v>438</v>
      </c>
      <c r="C27" t="s">
        <v>438</v>
      </c>
      <c r="D27" s="29">
        <v>45098</v>
      </c>
      <c r="E27" s="29">
        <v>54788</v>
      </c>
    </row>
    <row r="28" spans="1:5" x14ac:dyDescent="0.25">
      <c r="A28" t="s">
        <v>439</v>
      </c>
      <c r="B28" t="s">
        <v>440</v>
      </c>
      <c r="C28" t="s">
        <v>441</v>
      </c>
      <c r="D28" s="29">
        <v>45098</v>
      </c>
      <c r="E28" s="29">
        <v>54788</v>
      </c>
    </row>
    <row r="29" spans="1:5" x14ac:dyDescent="0.25">
      <c r="A29" t="s">
        <v>442</v>
      </c>
      <c r="B29" t="s">
        <v>443</v>
      </c>
      <c r="C29" t="s">
        <v>444</v>
      </c>
      <c r="D29" s="29">
        <v>45098</v>
      </c>
      <c r="E29" s="29">
        <v>54788</v>
      </c>
    </row>
    <row r="30" spans="1:5" x14ac:dyDescent="0.25">
      <c r="A30" t="s">
        <v>445</v>
      </c>
      <c r="B30" t="s">
        <v>446</v>
      </c>
      <c r="C30" t="s">
        <v>447</v>
      </c>
      <c r="D30" s="29">
        <v>45098</v>
      </c>
      <c r="E30" s="29">
        <v>54788</v>
      </c>
    </row>
    <row r="31" spans="1:5" x14ac:dyDescent="0.25">
      <c r="A31" t="s">
        <v>448</v>
      </c>
      <c r="B31" t="s">
        <v>449</v>
      </c>
      <c r="C31" t="s">
        <v>449</v>
      </c>
      <c r="D31" s="29">
        <v>45098</v>
      </c>
      <c r="E31" s="29">
        <v>54788</v>
      </c>
    </row>
    <row r="32" spans="1:5" x14ac:dyDescent="0.25">
      <c r="A32" t="s">
        <v>450</v>
      </c>
      <c r="B32" t="s">
        <v>451</v>
      </c>
      <c r="C32" t="s">
        <v>452</v>
      </c>
      <c r="D32" s="29">
        <v>45098</v>
      </c>
      <c r="E32" s="29">
        <v>54788</v>
      </c>
    </row>
    <row r="33" spans="1:5" x14ac:dyDescent="0.25">
      <c r="A33" t="s">
        <v>453</v>
      </c>
      <c r="B33" t="s">
        <v>454</v>
      </c>
      <c r="C33" t="s">
        <v>454</v>
      </c>
      <c r="D33" s="29">
        <v>45098</v>
      </c>
      <c r="E33" s="29">
        <v>54788</v>
      </c>
    </row>
    <row r="34" spans="1:5" x14ac:dyDescent="0.25">
      <c r="A34" t="s">
        <v>455</v>
      </c>
      <c r="B34" t="s">
        <v>456</v>
      </c>
      <c r="C34" t="s">
        <v>456</v>
      </c>
      <c r="D34" s="29">
        <v>45098</v>
      </c>
      <c r="E34" s="29">
        <v>54788</v>
      </c>
    </row>
    <row r="35" spans="1:5" x14ac:dyDescent="0.25">
      <c r="A35" t="s">
        <v>457</v>
      </c>
      <c r="B35" t="s">
        <v>458</v>
      </c>
      <c r="C35" t="s">
        <v>458</v>
      </c>
      <c r="D35" s="29">
        <v>45098</v>
      </c>
      <c r="E35" s="29">
        <v>54788</v>
      </c>
    </row>
    <row r="36" spans="1:5" x14ac:dyDescent="0.25">
      <c r="A36" t="s">
        <v>459</v>
      </c>
      <c r="B36" t="s">
        <v>460</v>
      </c>
      <c r="C36" t="s">
        <v>460</v>
      </c>
      <c r="D36" s="29">
        <v>45098</v>
      </c>
      <c r="E36" s="29">
        <v>54788</v>
      </c>
    </row>
    <row r="37" spans="1:5" x14ac:dyDescent="0.25">
      <c r="A37" t="s">
        <v>461</v>
      </c>
      <c r="B37" t="s">
        <v>462</v>
      </c>
      <c r="C37" t="s">
        <v>462</v>
      </c>
      <c r="D37" s="29">
        <v>45098</v>
      </c>
      <c r="E37" s="29">
        <v>54788</v>
      </c>
    </row>
    <row r="38" spans="1:5" x14ac:dyDescent="0.25">
      <c r="A38" t="s">
        <v>463</v>
      </c>
      <c r="B38" t="s">
        <v>464</v>
      </c>
      <c r="C38" t="s">
        <v>465</v>
      </c>
      <c r="D38" s="29">
        <v>42370</v>
      </c>
      <c r="E38" s="29">
        <v>54788</v>
      </c>
    </row>
    <row r="39" spans="1:5" x14ac:dyDescent="0.25">
      <c r="A39" t="s">
        <v>466</v>
      </c>
      <c r="B39" t="s">
        <v>467</v>
      </c>
      <c r="C39" t="s">
        <v>468</v>
      </c>
      <c r="D39" s="29">
        <v>45098</v>
      </c>
      <c r="E39" s="29">
        <v>54788</v>
      </c>
    </row>
    <row r="40" spans="1:5" x14ac:dyDescent="0.25">
      <c r="A40" t="s">
        <v>469</v>
      </c>
      <c r="B40" t="s">
        <v>470</v>
      </c>
      <c r="C40" t="s">
        <v>471</v>
      </c>
      <c r="D40" s="29">
        <v>45098</v>
      </c>
      <c r="E40" s="29">
        <v>54788</v>
      </c>
    </row>
    <row r="41" spans="1:5" x14ac:dyDescent="0.25">
      <c r="A41" t="s">
        <v>472</v>
      </c>
      <c r="B41" t="s">
        <v>473</v>
      </c>
      <c r="C41" t="s">
        <v>474</v>
      </c>
      <c r="D41" s="29">
        <v>45098</v>
      </c>
      <c r="E41" s="29">
        <v>54788</v>
      </c>
    </row>
    <row r="42" spans="1:5" x14ac:dyDescent="0.25">
      <c r="A42" t="s">
        <v>475</v>
      </c>
      <c r="B42" t="s">
        <v>476</v>
      </c>
      <c r="C42" t="s">
        <v>476</v>
      </c>
      <c r="D42" s="29">
        <v>42370</v>
      </c>
      <c r="E42" s="29">
        <v>54788</v>
      </c>
    </row>
    <row r="43" spans="1:5" x14ac:dyDescent="0.25">
      <c r="A43" t="s">
        <v>477</v>
      </c>
      <c r="B43" t="s">
        <v>478</v>
      </c>
      <c r="C43" t="s">
        <v>479</v>
      </c>
      <c r="D43" s="29">
        <v>42370</v>
      </c>
      <c r="E43" s="29">
        <v>54788</v>
      </c>
    </row>
    <row r="44" spans="1:5" x14ac:dyDescent="0.25">
      <c r="A44" t="s">
        <v>480</v>
      </c>
      <c r="B44" t="s">
        <v>481</v>
      </c>
      <c r="C44" t="s">
        <v>482</v>
      </c>
      <c r="D44" s="29">
        <v>42370</v>
      </c>
      <c r="E44" s="29">
        <v>54788</v>
      </c>
    </row>
    <row r="45" spans="1:5" x14ac:dyDescent="0.25">
      <c r="A45" t="s">
        <v>483</v>
      </c>
      <c r="B45" t="s">
        <v>484</v>
      </c>
      <c r="C45" t="s">
        <v>485</v>
      </c>
      <c r="D45" s="29">
        <v>45110</v>
      </c>
      <c r="E45" s="29">
        <v>54788</v>
      </c>
    </row>
    <row r="46" spans="1:5" x14ac:dyDescent="0.25">
      <c r="A46" t="s">
        <v>486</v>
      </c>
      <c r="B46" t="s">
        <v>487</v>
      </c>
      <c r="C46" t="s">
        <v>488</v>
      </c>
      <c r="D46" s="29">
        <v>45110</v>
      </c>
      <c r="E46" s="29">
        <v>54788</v>
      </c>
    </row>
    <row r="47" spans="1:5" x14ac:dyDescent="0.25">
      <c r="A47" t="s">
        <v>489</v>
      </c>
      <c r="B47" t="s">
        <v>490</v>
      </c>
      <c r="C47" t="s">
        <v>491</v>
      </c>
      <c r="D47" s="29">
        <v>42370</v>
      </c>
      <c r="E47" s="29">
        <v>54788</v>
      </c>
    </row>
    <row r="48" spans="1:5" x14ac:dyDescent="0.25">
      <c r="A48" t="s">
        <v>492</v>
      </c>
      <c r="B48" t="s">
        <v>493</v>
      </c>
      <c r="C48" t="s">
        <v>494</v>
      </c>
      <c r="D48" s="29">
        <v>42370</v>
      </c>
      <c r="E48" s="29">
        <v>54788</v>
      </c>
    </row>
    <row r="49" spans="1:5" x14ac:dyDescent="0.25">
      <c r="A49" t="s">
        <v>495</v>
      </c>
      <c r="B49" t="s">
        <v>496</v>
      </c>
      <c r="C49" t="s">
        <v>496</v>
      </c>
      <c r="D49" s="29">
        <v>42370</v>
      </c>
      <c r="E49" s="29">
        <v>54788</v>
      </c>
    </row>
    <row r="50" spans="1:5" x14ac:dyDescent="0.25">
      <c r="A50" t="s">
        <v>497</v>
      </c>
      <c r="B50" t="s">
        <v>498</v>
      </c>
      <c r="C50" t="s">
        <v>499</v>
      </c>
      <c r="D50" s="29">
        <v>45112</v>
      </c>
      <c r="E50" s="29">
        <v>54788</v>
      </c>
    </row>
    <row r="51" spans="1:5" x14ac:dyDescent="0.25">
      <c r="A51" t="s">
        <v>500</v>
      </c>
      <c r="B51" t="s">
        <v>501</v>
      </c>
      <c r="C51" t="s">
        <v>501</v>
      </c>
      <c r="D51" s="29">
        <v>45098</v>
      </c>
      <c r="E51" s="29">
        <v>54788</v>
      </c>
    </row>
    <row r="52" spans="1:5" x14ac:dyDescent="0.25">
      <c r="A52" t="s">
        <v>502</v>
      </c>
      <c r="B52" t="s">
        <v>503</v>
      </c>
      <c r="C52" t="s">
        <v>503</v>
      </c>
      <c r="D52" s="29">
        <v>45099</v>
      </c>
      <c r="E52" s="29">
        <v>54788</v>
      </c>
    </row>
    <row r="53" spans="1:5" x14ac:dyDescent="0.25">
      <c r="A53" t="s">
        <v>504</v>
      </c>
      <c r="B53" t="s">
        <v>505</v>
      </c>
      <c r="C53" t="s">
        <v>505</v>
      </c>
      <c r="D53" s="29">
        <v>45099</v>
      </c>
      <c r="E53" s="29">
        <v>54788</v>
      </c>
    </row>
    <row r="54" spans="1:5" x14ac:dyDescent="0.25">
      <c r="A54" t="s">
        <v>506</v>
      </c>
      <c r="B54" t="s">
        <v>507</v>
      </c>
      <c r="C54" t="s">
        <v>507</v>
      </c>
      <c r="D54" s="29">
        <v>45100</v>
      </c>
      <c r="E54" s="29">
        <v>54788</v>
      </c>
    </row>
    <row r="55" spans="1:5" x14ac:dyDescent="0.25">
      <c r="A55" t="s">
        <v>508</v>
      </c>
      <c r="B55" t="s">
        <v>509</v>
      </c>
      <c r="C55" t="s">
        <v>510</v>
      </c>
      <c r="D55" s="29">
        <v>45103</v>
      </c>
      <c r="E55" s="29">
        <v>54788</v>
      </c>
    </row>
    <row r="56" spans="1:5" x14ac:dyDescent="0.25">
      <c r="A56" t="s">
        <v>511</v>
      </c>
      <c r="B56" t="s">
        <v>512</v>
      </c>
      <c r="C56" t="s">
        <v>513</v>
      </c>
      <c r="D56" s="29">
        <v>45104</v>
      </c>
      <c r="E56" s="29">
        <v>54788</v>
      </c>
    </row>
    <row r="57" spans="1:5" x14ac:dyDescent="0.25">
      <c r="A57" t="s">
        <v>514</v>
      </c>
      <c r="B57" t="s">
        <v>515</v>
      </c>
      <c r="C57" t="s">
        <v>516</v>
      </c>
      <c r="D57" s="29">
        <v>45104</v>
      </c>
      <c r="E57" s="29">
        <v>54788</v>
      </c>
    </row>
    <row r="58" spans="1:5" x14ac:dyDescent="0.25">
      <c r="A58" t="s">
        <v>517</v>
      </c>
      <c r="B58" t="s">
        <v>518</v>
      </c>
      <c r="C58" t="s">
        <v>519</v>
      </c>
      <c r="D58" s="29">
        <v>45104</v>
      </c>
      <c r="E58" s="29">
        <v>54788</v>
      </c>
    </row>
    <row r="59" spans="1:5" x14ac:dyDescent="0.25">
      <c r="A59" t="s">
        <v>520</v>
      </c>
      <c r="B59" t="s">
        <v>521</v>
      </c>
      <c r="C59" t="s">
        <v>521</v>
      </c>
      <c r="D59" s="29">
        <v>42370</v>
      </c>
      <c r="E59" s="29">
        <v>54788</v>
      </c>
    </row>
    <row r="60" spans="1:5" x14ac:dyDescent="0.25">
      <c r="A60" t="s">
        <v>522</v>
      </c>
      <c r="B60" t="s">
        <v>523</v>
      </c>
      <c r="C60" t="s">
        <v>524</v>
      </c>
      <c r="D60" s="29">
        <v>42370</v>
      </c>
      <c r="E60" s="29">
        <v>54788</v>
      </c>
    </row>
    <row r="61" spans="1:5" x14ac:dyDescent="0.25">
      <c r="A61" t="s">
        <v>525</v>
      </c>
      <c r="B61" t="s">
        <v>526</v>
      </c>
      <c r="C61" t="s">
        <v>526</v>
      </c>
      <c r="D61" s="29">
        <v>45105</v>
      </c>
      <c r="E61" s="29">
        <v>54788</v>
      </c>
    </row>
    <row r="62" spans="1:5" x14ac:dyDescent="0.25">
      <c r="A62" t="s">
        <v>527</v>
      </c>
      <c r="B62" t="s">
        <v>528</v>
      </c>
      <c r="C62" t="s">
        <v>528</v>
      </c>
      <c r="D62" s="29">
        <v>45105</v>
      </c>
      <c r="E62" s="29">
        <v>54788</v>
      </c>
    </row>
    <row r="63" spans="1:5" x14ac:dyDescent="0.25">
      <c r="A63" t="s">
        <v>529</v>
      </c>
      <c r="B63" t="s">
        <v>530</v>
      </c>
      <c r="C63" t="s">
        <v>531</v>
      </c>
      <c r="D63" s="29">
        <v>45105</v>
      </c>
      <c r="E63" s="29">
        <v>54788</v>
      </c>
    </row>
    <row r="64" spans="1:5" x14ac:dyDescent="0.25">
      <c r="A64" t="s">
        <v>532</v>
      </c>
      <c r="B64" t="s">
        <v>533</v>
      </c>
      <c r="C64" t="s">
        <v>533</v>
      </c>
      <c r="D64" s="29">
        <v>45105</v>
      </c>
      <c r="E64" s="29">
        <v>54788</v>
      </c>
    </row>
    <row r="65" spans="1:5" x14ac:dyDescent="0.25">
      <c r="A65" t="s">
        <v>534</v>
      </c>
      <c r="B65" t="s">
        <v>366</v>
      </c>
      <c r="C65" t="s">
        <v>366</v>
      </c>
      <c r="D65" s="29">
        <v>42370</v>
      </c>
      <c r="E65" s="29">
        <v>54788</v>
      </c>
    </row>
    <row r="66" spans="1:5" x14ac:dyDescent="0.25">
      <c r="A66" t="s">
        <v>535</v>
      </c>
      <c r="B66" t="s">
        <v>536</v>
      </c>
      <c r="C66" t="s">
        <v>536</v>
      </c>
      <c r="D66" s="29">
        <v>42370</v>
      </c>
      <c r="E66" s="29">
        <v>54788</v>
      </c>
    </row>
    <row r="67" spans="1:5" x14ac:dyDescent="0.25">
      <c r="A67" t="s">
        <v>537</v>
      </c>
      <c r="B67" t="s">
        <v>538</v>
      </c>
      <c r="C67" t="s">
        <v>538</v>
      </c>
      <c r="D67" s="29">
        <v>42370</v>
      </c>
      <c r="E67" s="29">
        <v>54788</v>
      </c>
    </row>
    <row r="68" spans="1:5" x14ac:dyDescent="0.25">
      <c r="A68" t="s">
        <v>539</v>
      </c>
      <c r="B68" t="s">
        <v>540</v>
      </c>
      <c r="C68" t="s">
        <v>540</v>
      </c>
      <c r="D68" s="29">
        <v>42370</v>
      </c>
      <c r="E68" s="29">
        <v>54788</v>
      </c>
    </row>
    <row r="69" spans="1:5" x14ac:dyDescent="0.25">
      <c r="A69" t="s">
        <v>541</v>
      </c>
      <c r="B69" t="s">
        <v>542</v>
      </c>
      <c r="C69" t="s">
        <v>543</v>
      </c>
      <c r="D69" s="29">
        <v>42370</v>
      </c>
      <c r="E69" s="29">
        <v>54788</v>
      </c>
    </row>
    <row r="70" spans="1:5" x14ac:dyDescent="0.25">
      <c r="A70" t="s">
        <v>544</v>
      </c>
      <c r="B70" t="s">
        <v>545</v>
      </c>
      <c r="C70" t="s">
        <v>545</v>
      </c>
      <c r="D70" s="29">
        <v>42370</v>
      </c>
      <c r="E70" s="29">
        <v>54788</v>
      </c>
    </row>
    <row r="71" spans="1:5" x14ac:dyDescent="0.25">
      <c r="A71" t="s">
        <v>546</v>
      </c>
      <c r="B71" t="s">
        <v>547</v>
      </c>
      <c r="C71" t="s">
        <v>547</v>
      </c>
      <c r="D71" s="29">
        <v>42370</v>
      </c>
      <c r="E71" s="29">
        <v>54788</v>
      </c>
    </row>
    <row r="72" spans="1:5" x14ac:dyDescent="0.25">
      <c r="A72" t="s">
        <v>548</v>
      </c>
      <c r="B72" t="s">
        <v>549</v>
      </c>
      <c r="C72" t="s">
        <v>549</v>
      </c>
      <c r="D72" s="29">
        <v>42370</v>
      </c>
      <c r="E72" s="29">
        <v>54788</v>
      </c>
    </row>
    <row r="73" spans="1:5" x14ac:dyDescent="0.25">
      <c r="A73" t="s">
        <v>550</v>
      </c>
      <c r="B73" t="s">
        <v>551</v>
      </c>
      <c r="C73" t="s">
        <v>551</v>
      </c>
      <c r="D73" s="29">
        <v>42370</v>
      </c>
      <c r="E73" s="29">
        <v>54788</v>
      </c>
    </row>
    <row r="74" spans="1:5" x14ac:dyDescent="0.25">
      <c r="A74" t="s">
        <v>552</v>
      </c>
      <c r="B74" t="s">
        <v>553</v>
      </c>
      <c r="C74" t="s">
        <v>554</v>
      </c>
      <c r="D74" s="29">
        <v>42370</v>
      </c>
      <c r="E74" s="29">
        <v>54788</v>
      </c>
    </row>
    <row r="75" spans="1:5" x14ac:dyDescent="0.25">
      <c r="A75" t="s">
        <v>555</v>
      </c>
      <c r="B75" t="s">
        <v>556</v>
      </c>
      <c r="C75" t="s">
        <v>557</v>
      </c>
      <c r="D75" s="29">
        <v>42370</v>
      </c>
      <c r="E75" s="29">
        <v>54788</v>
      </c>
    </row>
    <row r="76" spans="1:5" x14ac:dyDescent="0.25">
      <c r="A76" t="s">
        <v>558</v>
      </c>
      <c r="B76" t="s">
        <v>559</v>
      </c>
      <c r="C76" t="s">
        <v>560</v>
      </c>
      <c r="D76" s="29">
        <v>42370</v>
      </c>
      <c r="E76" s="29">
        <v>54788</v>
      </c>
    </row>
    <row r="77" spans="1:5" x14ac:dyDescent="0.25">
      <c r="A77" t="s">
        <v>561</v>
      </c>
      <c r="B77" t="s">
        <v>562</v>
      </c>
      <c r="C77" t="s">
        <v>563</v>
      </c>
      <c r="D77" s="29">
        <v>42370</v>
      </c>
      <c r="E77" s="29">
        <v>54788</v>
      </c>
    </row>
    <row r="78" spans="1:5" x14ac:dyDescent="0.25">
      <c r="A78" t="s">
        <v>564</v>
      </c>
      <c r="B78" t="s">
        <v>565</v>
      </c>
      <c r="C78" t="s">
        <v>565</v>
      </c>
      <c r="D78" s="29">
        <v>42370</v>
      </c>
      <c r="E78" s="29">
        <v>54788</v>
      </c>
    </row>
    <row r="79" spans="1:5" x14ac:dyDescent="0.25">
      <c r="A79" t="s">
        <v>566</v>
      </c>
      <c r="B79" t="s">
        <v>567</v>
      </c>
      <c r="C79" t="s">
        <v>567</v>
      </c>
      <c r="D79" s="29">
        <v>42370</v>
      </c>
      <c r="E79" s="29">
        <v>54788</v>
      </c>
    </row>
    <row r="80" spans="1:5" x14ac:dyDescent="0.25">
      <c r="A80" t="s">
        <v>568</v>
      </c>
      <c r="B80" t="s">
        <v>569</v>
      </c>
      <c r="C80" t="s">
        <v>569</v>
      </c>
      <c r="D80" s="29">
        <v>42370</v>
      </c>
      <c r="E80" s="29">
        <v>54788</v>
      </c>
    </row>
    <row r="81" spans="1:5" x14ac:dyDescent="0.25">
      <c r="A81" t="s">
        <v>570</v>
      </c>
      <c r="B81" t="s">
        <v>571</v>
      </c>
      <c r="C81" t="s">
        <v>571</v>
      </c>
      <c r="D81" s="29">
        <v>42370</v>
      </c>
      <c r="E81" s="29">
        <v>54788</v>
      </c>
    </row>
    <row r="82" spans="1:5" x14ac:dyDescent="0.25">
      <c r="A82" t="s">
        <v>572</v>
      </c>
      <c r="B82" t="s">
        <v>573</v>
      </c>
      <c r="C82" t="s">
        <v>574</v>
      </c>
      <c r="D82" s="29">
        <v>42370</v>
      </c>
      <c r="E82" s="29">
        <v>54788</v>
      </c>
    </row>
    <row r="83" spans="1:5" x14ac:dyDescent="0.25">
      <c r="A83" t="s">
        <v>575</v>
      </c>
      <c r="B83" t="s">
        <v>576</v>
      </c>
      <c r="C83" t="s">
        <v>576</v>
      </c>
      <c r="D83" s="29">
        <v>42370</v>
      </c>
      <c r="E83" s="29">
        <v>54788</v>
      </c>
    </row>
    <row r="84" spans="1:5" x14ac:dyDescent="0.25">
      <c r="A84" t="s">
        <v>577</v>
      </c>
      <c r="B84" t="s">
        <v>578</v>
      </c>
      <c r="C84" t="s">
        <v>579</v>
      </c>
      <c r="D84" s="29">
        <v>42370</v>
      </c>
      <c r="E84" s="29">
        <v>54788</v>
      </c>
    </row>
    <row r="85" spans="1:5" x14ac:dyDescent="0.25">
      <c r="A85" t="s">
        <v>580</v>
      </c>
      <c r="B85" t="s">
        <v>581</v>
      </c>
      <c r="C85" t="s">
        <v>581</v>
      </c>
      <c r="D85" s="29">
        <v>42370</v>
      </c>
      <c r="E85" s="29">
        <v>54788</v>
      </c>
    </row>
    <row r="86" spans="1:5" x14ac:dyDescent="0.25">
      <c r="A86" t="s">
        <v>582</v>
      </c>
      <c r="B86" t="s">
        <v>583</v>
      </c>
      <c r="C86" t="s">
        <v>583</v>
      </c>
      <c r="D86" s="29">
        <v>42370</v>
      </c>
      <c r="E86" s="29">
        <v>54788</v>
      </c>
    </row>
    <row r="87" spans="1:5" x14ac:dyDescent="0.25">
      <c r="A87" t="s">
        <v>584</v>
      </c>
      <c r="B87" t="s">
        <v>585</v>
      </c>
      <c r="C87" t="s">
        <v>585</v>
      </c>
      <c r="D87" s="29">
        <v>42370</v>
      </c>
      <c r="E87" s="29">
        <v>54788</v>
      </c>
    </row>
    <row r="88" spans="1:5" x14ac:dyDescent="0.25">
      <c r="A88" t="s">
        <v>586</v>
      </c>
      <c r="B88" t="s">
        <v>587</v>
      </c>
      <c r="C88" t="s">
        <v>588</v>
      </c>
      <c r="D88" s="29">
        <v>42370</v>
      </c>
      <c r="E88" s="29">
        <v>54788</v>
      </c>
    </row>
    <row r="89" spans="1:5" x14ac:dyDescent="0.25">
      <c r="A89" t="s">
        <v>589</v>
      </c>
      <c r="B89" t="s">
        <v>590</v>
      </c>
      <c r="C89" t="s">
        <v>590</v>
      </c>
      <c r="D89" s="29">
        <v>42370</v>
      </c>
      <c r="E89" s="29">
        <v>54788</v>
      </c>
    </row>
    <row r="90" spans="1:5" x14ac:dyDescent="0.25">
      <c r="A90" t="s">
        <v>591</v>
      </c>
      <c r="B90" t="s">
        <v>592</v>
      </c>
      <c r="C90" t="s">
        <v>592</v>
      </c>
      <c r="D90" s="29">
        <v>42370</v>
      </c>
      <c r="E90" s="29">
        <v>54788</v>
      </c>
    </row>
    <row r="91" spans="1:5" x14ac:dyDescent="0.25">
      <c r="A91" t="s">
        <v>593</v>
      </c>
      <c r="B91" t="s">
        <v>594</v>
      </c>
      <c r="C91" t="s">
        <v>595</v>
      </c>
      <c r="D91" s="29">
        <v>42370</v>
      </c>
      <c r="E91" s="29">
        <v>54788</v>
      </c>
    </row>
    <row r="92" spans="1:5" x14ac:dyDescent="0.25">
      <c r="A92" t="s">
        <v>378</v>
      </c>
      <c r="B92" t="s">
        <v>596</v>
      </c>
      <c r="C92" t="s">
        <v>597</v>
      </c>
      <c r="D92" s="29">
        <v>42370</v>
      </c>
      <c r="E92" s="29">
        <v>54788</v>
      </c>
    </row>
    <row r="93" spans="1:5" x14ac:dyDescent="0.25">
      <c r="A93" t="s">
        <v>598</v>
      </c>
      <c r="B93" t="s">
        <v>599</v>
      </c>
      <c r="C93" t="s">
        <v>600</v>
      </c>
      <c r="D93" s="29">
        <v>42370</v>
      </c>
      <c r="E93" s="29">
        <v>54788</v>
      </c>
    </row>
    <row r="94" spans="1:5" x14ac:dyDescent="0.25">
      <c r="A94" t="s">
        <v>601</v>
      </c>
      <c r="B94" t="s">
        <v>602</v>
      </c>
      <c r="C94" t="s">
        <v>602</v>
      </c>
      <c r="D94" s="29">
        <v>42370</v>
      </c>
      <c r="E94" s="29">
        <v>54788</v>
      </c>
    </row>
    <row r="95" spans="1:5" x14ac:dyDescent="0.25">
      <c r="A95" t="s">
        <v>603</v>
      </c>
      <c r="B95" t="s">
        <v>604</v>
      </c>
      <c r="C95" t="s">
        <v>604</v>
      </c>
      <c r="D95" s="29">
        <v>42370</v>
      </c>
      <c r="E95" s="29">
        <v>54788</v>
      </c>
    </row>
    <row r="96" spans="1:5" x14ac:dyDescent="0.25">
      <c r="A96" t="s">
        <v>605</v>
      </c>
      <c r="B96" t="s">
        <v>606</v>
      </c>
      <c r="C96" t="s">
        <v>607</v>
      </c>
      <c r="D96" s="29">
        <v>42370</v>
      </c>
      <c r="E96" s="29">
        <v>54788</v>
      </c>
    </row>
    <row r="97" spans="1:5" x14ac:dyDescent="0.25">
      <c r="A97" t="s">
        <v>608</v>
      </c>
      <c r="B97" t="s">
        <v>609</v>
      </c>
      <c r="C97" t="s">
        <v>610</v>
      </c>
      <c r="D97" s="29">
        <v>42370</v>
      </c>
      <c r="E97" s="29">
        <v>54788</v>
      </c>
    </row>
    <row r="98" spans="1:5" x14ac:dyDescent="0.25">
      <c r="A98" t="s">
        <v>611</v>
      </c>
      <c r="B98" t="s">
        <v>612</v>
      </c>
      <c r="C98" t="s">
        <v>612</v>
      </c>
      <c r="D98" s="29">
        <v>42370</v>
      </c>
      <c r="E98" s="29">
        <v>54788</v>
      </c>
    </row>
    <row r="99" spans="1:5" x14ac:dyDescent="0.25">
      <c r="A99" t="s">
        <v>613</v>
      </c>
      <c r="B99" t="s">
        <v>614</v>
      </c>
      <c r="C99" t="s">
        <v>614</v>
      </c>
      <c r="D99" s="29">
        <v>42370</v>
      </c>
      <c r="E99" s="29">
        <v>54788</v>
      </c>
    </row>
    <row r="100" spans="1:5" x14ac:dyDescent="0.25">
      <c r="A100" t="s">
        <v>615</v>
      </c>
      <c r="B100" t="s">
        <v>616</v>
      </c>
      <c r="C100" t="s">
        <v>617</v>
      </c>
      <c r="D100" s="29">
        <v>42370</v>
      </c>
      <c r="E100" s="29">
        <v>54788</v>
      </c>
    </row>
    <row r="101" spans="1:5" x14ac:dyDescent="0.25">
      <c r="A101" t="s">
        <v>618</v>
      </c>
      <c r="B101" t="s">
        <v>619</v>
      </c>
      <c r="C101" t="s">
        <v>620</v>
      </c>
      <c r="D101" s="29">
        <v>42370</v>
      </c>
      <c r="E101" s="29">
        <v>54788</v>
      </c>
    </row>
    <row r="102" spans="1:5" x14ac:dyDescent="0.25">
      <c r="A102" t="s">
        <v>621</v>
      </c>
      <c r="B102" t="s">
        <v>622</v>
      </c>
      <c r="C102" t="s">
        <v>623</v>
      </c>
      <c r="D102" s="29">
        <v>42370</v>
      </c>
      <c r="E102" s="29">
        <v>54788</v>
      </c>
    </row>
    <row r="103" spans="1:5" x14ac:dyDescent="0.25">
      <c r="A103" t="s">
        <v>624</v>
      </c>
      <c r="B103" t="s">
        <v>625</v>
      </c>
      <c r="C103" t="s">
        <v>625</v>
      </c>
      <c r="D103" s="29">
        <v>42370</v>
      </c>
      <c r="E103" s="29">
        <v>54788</v>
      </c>
    </row>
    <row r="104" spans="1:5" x14ac:dyDescent="0.25">
      <c r="A104" t="s">
        <v>626</v>
      </c>
      <c r="B104" t="s">
        <v>627</v>
      </c>
      <c r="C104" t="s">
        <v>628</v>
      </c>
      <c r="D104" s="29">
        <v>42370</v>
      </c>
      <c r="E104" s="29">
        <v>54788</v>
      </c>
    </row>
    <row r="105" spans="1:5" x14ac:dyDescent="0.25">
      <c r="A105" t="s">
        <v>629</v>
      </c>
      <c r="B105" t="s">
        <v>630</v>
      </c>
      <c r="C105" t="s">
        <v>631</v>
      </c>
      <c r="D105" s="29">
        <v>42370</v>
      </c>
      <c r="E105" s="29">
        <v>54788</v>
      </c>
    </row>
    <row r="106" spans="1:5" x14ac:dyDescent="0.25">
      <c r="A106" t="s">
        <v>632</v>
      </c>
      <c r="B106" t="s">
        <v>633</v>
      </c>
      <c r="C106" t="s">
        <v>633</v>
      </c>
      <c r="D106" s="29">
        <v>42370</v>
      </c>
      <c r="E106" s="29">
        <v>54788</v>
      </c>
    </row>
    <row r="107" spans="1:5" x14ac:dyDescent="0.25">
      <c r="A107" t="s">
        <v>634</v>
      </c>
      <c r="B107" t="s">
        <v>635</v>
      </c>
      <c r="C107" t="s">
        <v>635</v>
      </c>
      <c r="D107" s="29">
        <v>42370</v>
      </c>
      <c r="E107" s="29">
        <v>54788</v>
      </c>
    </row>
    <row r="108" spans="1:5" x14ac:dyDescent="0.25">
      <c r="A108" t="s">
        <v>636</v>
      </c>
      <c r="B108" t="s">
        <v>637</v>
      </c>
      <c r="C108" t="s">
        <v>637</v>
      </c>
      <c r="D108" s="29">
        <v>42370</v>
      </c>
      <c r="E108" s="29">
        <v>54788</v>
      </c>
    </row>
    <row r="109" spans="1:5" x14ac:dyDescent="0.25">
      <c r="A109" t="s">
        <v>638</v>
      </c>
      <c r="B109" t="s">
        <v>639</v>
      </c>
      <c r="C109" t="s">
        <v>640</v>
      </c>
      <c r="D109" s="29">
        <v>42370</v>
      </c>
      <c r="E109" s="29">
        <v>54788</v>
      </c>
    </row>
    <row r="110" spans="1:5" x14ac:dyDescent="0.25">
      <c r="A110" t="s">
        <v>641</v>
      </c>
      <c r="B110" t="s">
        <v>642</v>
      </c>
      <c r="C110" t="s">
        <v>642</v>
      </c>
      <c r="D110" s="29">
        <v>42370</v>
      </c>
      <c r="E110" s="29">
        <v>54788</v>
      </c>
    </row>
    <row r="111" spans="1:5" x14ac:dyDescent="0.25">
      <c r="A111" t="s">
        <v>643</v>
      </c>
      <c r="B111" t="s">
        <v>644</v>
      </c>
      <c r="C111" t="s">
        <v>644</v>
      </c>
      <c r="D111" s="29">
        <v>42370</v>
      </c>
      <c r="E111" s="29">
        <v>54788</v>
      </c>
    </row>
    <row r="112" spans="1:5" x14ac:dyDescent="0.25">
      <c r="A112" t="s">
        <v>645</v>
      </c>
      <c r="B112" t="s">
        <v>646</v>
      </c>
      <c r="C112" t="s">
        <v>646</v>
      </c>
      <c r="D112" s="29">
        <v>42370</v>
      </c>
      <c r="E112" s="29">
        <v>54788</v>
      </c>
    </row>
    <row r="113" spans="1:5" x14ac:dyDescent="0.25">
      <c r="A113" t="s">
        <v>647</v>
      </c>
      <c r="B113" t="s">
        <v>648</v>
      </c>
      <c r="C113" t="s">
        <v>648</v>
      </c>
      <c r="D113" s="29">
        <v>42370</v>
      </c>
      <c r="E113" s="29">
        <v>54788</v>
      </c>
    </row>
    <row r="114" spans="1:5" x14ac:dyDescent="0.25">
      <c r="A114" t="s">
        <v>649</v>
      </c>
      <c r="B114" t="s">
        <v>650</v>
      </c>
      <c r="C114" t="s">
        <v>650</v>
      </c>
      <c r="D114" s="29">
        <v>42370</v>
      </c>
      <c r="E114" s="29">
        <v>54788</v>
      </c>
    </row>
    <row r="115" spans="1:5" x14ac:dyDescent="0.25">
      <c r="A115" t="s">
        <v>651</v>
      </c>
      <c r="B115" t="s">
        <v>652</v>
      </c>
      <c r="C115" t="s">
        <v>652</v>
      </c>
      <c r="D115" s="29">
        <v>42370</v>
      </c>
      <c r="E115" s="29">
        <v>54788</v>
      </c>
    </row>
    <row r="116" spans="1:5" x14ac:dyDescent="0.25">
      <c r="A116" t="s">
        <v>653</v>
      </c>
      <c r="B116" t="s">
        <v>654</v>
      </c>
      <c r="C116" t="s">
        <v>654</v>
      </c>
      <c r="D116" s="29">
        <v>42370</v>
      </c>
      <c r="E116" s="29">
        <v>54788</v>
      </c>
    </row>
    <row r="117" spans="1:5" x14ac:dyDescent="0.25">
      <c r="A117" t="s">
        <v>655</v>
      </c>
      <c r="B117" t="s">
        <v>656</v>
      </c>
      <c r="C117" t="s">
        <v>656</v>
      </c>
      <c r="D117" s="29">
        <v>42370</v>
      </c>
      <c r="E117" s="29">
        <v>54788</v>
      </c>
    </row>
    <row r="118" spans="1:5" x14ac:dyDescent="0.25">
      <c r="A118" t="s">
        <v>657</v>
      </c>
      <c r="B118" t="s">
        <v>658</v>
      </c>
      <c r="C118" t="s">
        <v>658</v>
      </c>
      <c r="D118" s="29">
        <v>42370</v>
      </c>
      <c r="E118" s="29">
        <v>54788</v>
      </c>
    </row>
    <row r="119" spans="1:5" x14ac:dyDescent="0.25">
      <c r="A119" t="s">
        <v>659</v>
      </c>
      <c r="B119" t="s">
        <v>660</v>
      </c>
      <c r="C119" t="s">
        <v>660</v>
      </c>
      <c r="D119" s="29">
        <v>42370</v>
      </c>
      <c r="E119" s="29">
        <v>54788</v>
      </c>
    </row>
    <row r="120" spans="1:5" x14ac:dyDescent="0.25">
      <c r="A120" t="s">
        <v>661</v>
      </c>
      <c r="B120" t="s">
        <v>662</v>
      </c>
      <c r="C120" t="s">
        <v>662</v>
      </c>
      <c r="D120" s="29">
        <v>42370</v>
      </c>
      <c r="E120" s="29">
        <v>54788</v>
      </c>
    </row>
    <row r="121" spans="1:5" x14ac:dyDescent="0.25">
      <c r="A121" t="s">
        <v>663</v>
      </c>
      <c r="B121" t="s">
        <v>664</v>
      </c>
      <c r="C121" t="s">
        <v>664</v>
      </c>
      <c r="D121" s="29">
        <v>42370</v>
      </c>
      <c r="E121" s="29">
        <v>54788</v>
      </c>
    </row>
    <row r="122" spans="1:5" x14ac:dyDescent="0.25">
      <c r="A122" t="s">
        <v>665</v>
      </c>
      <c r="B122" t="s">
        <v>666</v>
      </c>
      <c r="C122" t="s">
        <v>666</v>
      </c>
      <c r="D122" s="29">
        <v>42370</v>
      </c>
      <c r="E122" s="29">
        <v>54788</v>
      </c>
    </row>
    <row r="123" spans="1:5" x14ac:dyDescent="0.25">
      <c r="A123" t="s">
        <v>667</v>
      </c>
      <c r="B123" t="s">
        <v>668</v>
      </c>
      <c r="C123" t="s">
        <v>668</v>
      </c>
      <c r="D123" s="29">
        <v>42370</v>
      </c>
      <c r="E123" s="29">
        <v>54788</v>
      </c>
    </row>
    <row r="124" spans="1:5" x14ac:dyDescent="0.25">
      <c r="A124" t="s">
        <v>669</v>
      </c>
      <c r="B124" t="s">
        <v>670</v>
      </c>
      <c r="C124" t="s">
        <v>670</v>
      </c>
      <c r="D124" s="29">
        <v>42370</v>
      </c>
      <c r="E124" s="29">
        <v>54788</v>
      </c>
    </row>
    <row r="125" spans="1:5" x14ac:dyDescent="0.25">
      <c r="A125" t="s">
        <v>671</v>
      </c>
      <c r="B125" t="s">
        <v>672</v>
      </c>
      <c r="C125" t="s">
        <v>672</v>
      </c>
      <c r="D125" s="29">
        <v>42370</v>
      </c>
      <c r="E125" s="29">
        <v>54788</v>
      </c>
    </row>
    <row r="126" spans="1:5" x14ac:dyDescent="0.25">
      <c r="A126" t="s">
        <v>673</v>
      </c>
      <c r="B126" t="s">
        <v>674</v>
      </c>
      <c r="C126" t="s">
        <v>675</v>
      </c>
      <c r="D126" s="29">
        <v>42370</v>
      </c>
      <c r="E126" s="29">
        <v>54788</v>
      </c>
    </row>
    <row r="127" spans="1:5" x14ac:dyDescent="0.25">
      <c r="A127" t="s">
        <v>676</v>
      </c>
      <c r="B127" t="s">
        <v>677</v>
      </c>
      <c r="C127" t="s">
        <v>677</v>
      </c>
      <c r="D127" s="29">
        <v>42370</v>
      </c>
      <c r="E127" s="29">
        <v>54788</v>
      </c>
    </row>
    <row r="128" spans="1:5" x14ac:dyDescent="0.25">
      <c r="A128" t="s">
        <v>678</v>
      </c>
      <c r="B128" t="s">
        <v>679</v>
      </c>
      <c r="C128" t="s">
        <v>679</v>
      </c>
      <c r="D128" s="29">
        <v>42370</v>
      </c>
      <c r="E128" s="29">
        <v>54788</v>
      </c>
    </row>
    <row r="129" spans="1:5" x14ac:dyDescent="0.25">
      <c r="A129" t="s">
        <v>680</v>
      </c>
      <c r="B129" t="s">
        <v>681</v>
      </c>
      <c r="C129" t="s">
        <v>681</v>
      </c>
      <c r="D129" s="29">
        <v>42370</v>
      </c>
      <c r="E129" s="29">
        <v>54788</v>
      </c>
    </row>
    <row r="130" spans="1:5" x14ac:dyDescent="0.25">
      <c r="A130" t="s">
        <v>682</v>
      </c>
      <c r="B130" t="s">
        <v>683</v>
      </c>
      <c r="C130" t="s">
        <v>683</v>
      </c>
      <c r="D130" s="29">
        <v>42370</v>
      </c>
      <c r="E130" s="29">
        <v>54788</v>
      </c>
    </row>
    <row r="131" spans="1:5" x14ac:dyDescent="0.25">
      <c r="A131" t="s">
        <v>684</v>
      </c>
      <c r="B131" t="s">
        <v>685</v>
      </c>
      <c r="C131" t="s">
        <v>685</v>
      </c>
      <c r="D131" s="29">
        <v>42370</v>
      </c>
      <c r="E131" s="29">
        <v>54788</v>
      </c>
    </row>
    <row r="132" spans="1:5" x14ac:dyDescent="0.25">
      <c r="A132" t="s">
        <v>686</v>
      </c>
      <c r="B132" t="s">
        <v>687</v>
      </c>
      <c r="C132" t="s">
        <v>687</v>
      </c>
      <c r="D132" s="29">
        <v>42370</v>
      </c>
      <c r="E132" s="29">
        <v>54788</v>
      </c>
    </row>
    <row r="133" spans="1:5" x14ac:dyDescent="0.25">
      <c r="A133" t="s">
        <v>688</v>
      </c>
      <c r="B133" t="s">
        <v>689</v>
      </c>
      <c r="C133" t="s">
        <v>689</v>
      </c>
      <c r="D133" s="29">
        <v>42370</v>
      </c>
      <c r="E133" s="29">
        <v>54788</v>
      </c>
    </row>
    <row r="134" spans="1:5" x14ac:dyDescent="0.25">
      <c r="A134" t="s">
        <v>690</v>
      </c>
      <c r="B134" t="s">
        <v>691</v>
      </c>
      <c r="C134" t="s">
        <v>691</v>
      </c>
      <c r="D134" s="29">
        <v>42370</v>
      </c>
      <c r="E134" s="29">
        <v>54788</v>
      </c>
    </row>
    <row r="135" spans="1:5" x14ac:dyDescent="0.25">
      <c r="A135" t="s">
        <v>692</v>
      </c>
      <c r="B135" t="s">
        <v>693</v>
      </c>
      <c r="C135" t="s">
        <v>693</v>
      </c>
      <c r="D135" s="29">
        <v>42370</v>
      </c>
      <c r="E135" s="29">
        <v>54788</v>
      </c>
    </row>
    <row r="136" spans="1:5" x14ac:dyDescent="0.25">
      <c r="A136" t="s">
        <v>694</v>
      </c>
      <c r="B136" t="s">
        <v>695</v>
      </c>
      <c r="C136" t="s">
        <v>695</v>
      </c>
      <c r="D136" s="29">
        <v>42370</v>
      </c>
      <c r="E136" s="29">
        <v>54788</v>
      </c>
    </row>
    <row r="137" spans="1:5" x14ac:dyDescent="0.25">
      <c r="A137" t="s">
        <v>696</v>
      </c>
      <c r="B137" t="s">
        <v>697</v>
      </c>
      <c r="C137" t="s">
        <v>697</v>
      </c>
      <c r="D137" s="29">
        <v>42370</v>
      </c>
      <c r="E137" s="29">
        <v>54788</v>
      </c>
    </row>
    <row r="138" spans="1:5" x14ac:dyDescent="0.25">
      <c r="A138" t="s">
        <v>698</v>
      </c>
      <c r="B138" t="s">
        <v>699</v>
      </c>
      <c r="C138" t="s">
        <v>699</v>
      </c>
      <c r="D138" s="29">
        <v>42370</v>
      </c>
      <c r="E138" s="29">
        <v>54788</v>
      </c>
    </row>
    <row r="139" spans="1:5" x14ac:dyDescent="0.25">
      <c r="A139" t="s">
        <v>700</v>
      </c>
      <c r="B139" t="s">
        <v>701</v>
      </c>
      <c r="C139" t="s">
        <v>701</v>
      </c>
      <c r="D139" s="29">
        <v>42370</v>
      </c>
      <c r="E139" s="29">
        <v>54788</v>
      </c>
    </row>
    <row r="140" spans="1:5" x14ac:dyDescent="0.25">
      <c r="A140" t="s">
        <v>702</v>
      </c>
      <c r="B140" t="s">
        <v>703</v>
      </c>
      <c r="C140" t="s">
        <v>703</v>
      </c>
      <c r="D140" s="29">
        <v>42370</v>
      </c>
      <c r="E140" s="29">
        <v>54788</v>
      </c>
    </row>
    <row r="141" spans="1:5" x14ac:dyDescent="0.25">
      <c r="A141" t="s">
        <v>704</v>
      </c>
      <c r="B141" t="s">
        <v>705</v>
      </c>
      <c r="C141" t="s">
        <v>705</v>
      </c>
      <c r="D141" s="29">
        <v>42370</v>
      </c>
      <c r="E141" s="29">
        <v>54788</v>
      </c>
    </row>
    <row r="142" spans="1:5" x14ac:dyDescent="0.25">
      <c r="A142" t="s">
        <v>706</v>
      </c>
      <c r="B142" t="s">
        <v>707</v>
      </c>
      <c r="C142" t="s">
        <v>707</v>
      </c>
      <c r="D142" s="29">
        <v>42370</v>
      </c>
      <c r="E142" s="29">
        <v>54788</v>
      </c>
    </row>
    <row r="143" spans="1:5" x14ac:dyDescent="0.25">
      <c r="A143" t="s">
        <v>708</v>
      </c>
      <c r="B143" t="s">
        <v>709</v>
      </c>
      <c r="C143" t="s">
        <v>710</v>
      </c>
      <c r="D143" s="29">
        <v>42370</v>
      </c>
      <c r="E143" s="29">
        <v>54788</v>
      </c>
    </row>
    <row r="144" spans="1:5" x14ac:dyDescent="0.25">
      <c r="A144" t="s">
        <v>711</v>
      </c>
      <c r="B144" t="s">
        <v>712</v>
      </c>
      <c r="C144" t="s">
        <v>712</v>
      </c>
      <c r="D144" s="29">
        <v>42370</v>
      </c>
      <c r="E144" s="29">
        <v>54788</v>
      </c>
    </row>
    <row r="145" spans="1:5" x14ac:dyDescent="0.25">
      <c r="A145" t="s">
        <v>713</v>
      </c>
      <c r="B145" t="s">
        <v>714</v>
      </c>
      <c r="C145" t="s">
        <v>715</v>
      </c>
      <c r="D145" s="29">
        <v>42370</v>
      </c>
      <c r="E145" s="29">
        <v>54788</v>
      </c>
    </row>
    <row r="146" spans="1:5" x14ac:dyDescent="0.25">
      <c r="A146" t="s">
        <v>716</v>
      </c>
      <c r="B146" t="s">
        <v>717</v>
      </c>
      <c r="C146" t="s">
        <v>717</v>
      </c>
      <c r="D146" s="29">
        <v>42370</v>
      </c>
      <c r="E146" s="29">
        <v>54788</v>
      </c>
    </row>
    <row r="147" spans="1:5" x14ac:dyDescent="0.25">
      <c r="A147" t="s">
        <v>718</v>
      </c>
      <c r="B147" t="s">
        <v>719</v>
      </c>
      <c r="C147" t="s">
        <v>719</v>
      </c>
      <c r="D147" s="29">
        <v>42370</v>
      </c>
      <c r="E147" s="29">
        <v>54788</v>
      </c>
    </row>
    <row r="148" spans="1:5" x14ac:dyDescent="0.25">
      <c r="A148" t="s">
        <v>720</v>
      </c>
      <c r="B148" t="s">
        <v>721</v>
      </c>
      <c r="C148" t="s">
        <v>721</v>
      </c>
      <c r="D148" s="29">
        <v>42370</v>
      </c>
      <c r="E148" s="29">
        <v>54788</v>
      </c>
    </row>
    <row r="149" spans="1:5" x14ac:dyDescent="0.25">
      <c r="A149" t="s">
        <v>722</v>
      </c>
      <c r="B149" t="s">
        <v>723</v>
      </c>
      <c r="C149" t="s">
        <v>723</v>
      </c>
      <c r="D149" s="29">
        <v>42370</v>
      </c>
      <c r="E149" s="29">
        <v>54788</v>
      </c>
    </row>
    <row r="150" spans="1:5" x14ac:dyDescent="0.25">
      <c r="A150" t="s">
        <v>724</v>
      </c>
      <c r="B150" t="s">
        <v>725</v>
      </c>
      <c r="C150" t="s">
        <v>725</v>
      </c>
      <c r="D150" s="29">
        <v>42370</v>
      </c>
      <c r="E150" s="29">
        <v>54788</v>
      </c>
    </row>
    <row r="151" spans="1:5" x14ac:dyDescent="0.25">
      <c r="A151" t="s">
        <v>726</v>
      </c>
      <c r="B151" t="s">
        <v>727</v>
      </c>
      <c r="C151" t="s">
        <v>727</v>
      </c>
      <c r="D151" s="29">
        <v>42370</v>
      </c>
      <c r="E151" s="29">
        <v>54788</v>
      </c>
    </row>
    <row r="152" spans="1:5" x14ac:dyDescent="0.25">
      <c r="A152" t="s">
        <v>728</v>
      </c>
      <c r="B152" t="s">
        <v>729</v>
      </c>
      <c r="C152" t="s">
        <v>729</v>
      </c>
      <c r="D152" s="29">
        <v>42370</v>
      </c>
      <c r="E152" s="29">
        <v>54788</v>
      </c>
    </row>
    <row r="153" spans="1:5" x14ac:dyDescent="0.25">
      <c r="A153" t="s">
        <v>730</v>
      </c>
      <c r="B153" t="s">
        <v>731</v>
      </c>
      <c r="C153" t="s">
        <v>731</v>
      </c>
      <c r="D153" s="29">
        <v>42370</v>
      </c>
      <c r="E153" s="29">
        <v>54788</v>
      </c>
    </row>
    <row r="154" spans="1:5" x14ac:dyDescent="0.25">
      <c r="A154" t="s">
        <v>732</v>
      </c>
      <c r="B154" t="s">
        <v>733</v>
      </c>
      <c r="C154" t="s">
        <v>733</v>
      </c>
      <c r="D154" s="29">
        <v>42370</v>
      </c>
      <c r="E154" s="29">
        <v>54788</v>
      </c>
    </row>
    <row r="155" spans="1:5" x14ac:dyDescent="0.25">
      <c r="A155" t="s">
        <v>734</v>
      </c>
      <c r="B155" t="s">
        <v>735</v>
      </c>
      <c r="C155" t="s">
        <v>735</v>
      </c>
      <c r="D155" s="29">
        <v>42370</v>
      </c>
      <c r="E155" s="29">
        <v>54788</v>
      </c>
    </row>
    <row r="156" spans="1:5" x14ac:dyDescent="0.25">
      <c r="A156" t="s">
        <v>736</v>
      </c>
      <c r="B156" t="s">
        <v>737</v>
      </c>
      <c r="C156" t="s">
        <v>737</v>
      </c>
      <c r="D156" s="29">
        <v>42370</v>
      </c>
      <c r="E156" s="29">
        <v>54788</v>
      </c>
    </row>
    <row r="157" spans="1:5" x14ac:dyDescent="0.25">
      <c r="A157" t="s">
        <v>738</v>
      </c>
      <c r="B157" t="s">
        <v>739</v>
      </c>
      <c r="C157" t="s">
        <v>739</v>
      </c>
      <c r="D157" s="29">
        <v>42370</v>
      </c>
      <c r="E157" s="29">
        <v>54788</v>
      </c>
    </row>
    <row r="158" spans="1:5" x14ac:dyDescent="0.25">
      <c r="A158" t="s">
        <v>740</v>
      </c>
      <c r="B158" t="s">
        <v>741</v>
      </c>
      <c r="C158" t="s">
        <v>741</v>
      </c>
      <c r="D158" s="29">
        <v>42370</v>
      </c>
      <c r="E158" s="29">
        <v>54788</v>
      </c>
    </row>
    <row r="159" spans="1:5" x14ac:dyDescent="0.25">
      <c r="A159" t="s">
        <v>742</v>
      </c>
      <c r="B159" t="s">
        <v>743</v>
      </c>
      <c r="C159" t="s">
        <v>743</v>
      </c>
      <c r="D159" s="29">
        <v>42370</v>
      </c>
      <c r="E159" s="29">
        <v>54788</v>
      </c>
    </row>
    <row r="160" spans="1:5" x14ac:dyDescent="0.25">
      <c r="A160" t="s">
        <v>744</v>
      </c>
      <c r="B160" t="s">
        <v>745</v>
      </c>
      <c r="C160" t="s">
        <v>745</v>
      </c>
      <c r="D160" s="29">
        <v>42370</v>
      </c>
      <c r="E160" s="29">
        <v>54788</v>
      </c>
    </row>
    <row r="161" spans="1:5" x14ac:dyDescent="0.25">
      <c r="A161" t="s">
        <v>746</v>
      </c>
      <c r="B161" t="s">
        <v>747</v>
      </c>
      <c r="C161" t="s">
        <v>747</v>
      </c>
      <c r="D161" s="29">
        <v>42370</v>
      </c>
      <c r="E161" s="29">
        <v>54788</v>
      </c>
    </row>
    <row r="162" spans="1:5" x14ac:dyDescent="0.25">
      <c r="A162" t="s">
        <v>748</v>
      </c>
      <c r="B162" t="s">
        <v>749</v>
      </c>
      <c r="C162" t="s">
        <v>749</v>
      </c>
      <c r="D162" s="29">
        <v>42370</v>
      </c>
      <c r="E162" s="29">
        <v>54788</v>
      </c>
    </row>
    <row r="163" spans="1:5" x14ac:dyDescent="0.25">
      <c r="A163" t="s">
        <v>750</v>
      </c>
      <c r="B163" t="s">
        <v>751</v>
      </c>
      <c r="C163" t="s">
        <v>751</v>
      </c>
      <c r="D163" s="29">
        <v>42370</v>
      </c>
      <c r="E163" s="29">
        <v>54788</v>
      </c>
    </row>
    <row r="164" spans="1:5" x14ac:dyDescent="0.25">
      <c r="A164" t="s">
        <v>752</v>
      </c>
      <c r="B164" t="s">
        <v>753</v>
      </c>
      <c r="C164" t="s">
        <v>753</v>
      </c>
      <c r="D164" s="29">
        <v>42370</v>
      </c>
      <c r="E164" s="29">
        <v>54788</v>
      </c>
    </row>
    <row r="165" spans="1:5" x14ac:dyDescent="0.25">
      <c r="A165" t="s">
        <v>754</v>
      </c>
      <c r="B165" t="s">
        <v>755</v>
      </c>
      <c r="C165" t="s">
        <v>755</v>
      </c>
      <c r="D165" s="29">
        <v>42370</v>
      </c>
      <c r="E165" s="29">
        <v>54788</v>
      </c>
    </row>
    <row r="166" spans="1:5" x14ac:dyDescent="0.25">
      <c r="A166" t="s">
        <v>756</v>
      </c>
      <c r="B166" t="s">
        <v>757</v>
      </c>
      <c r="C166" t="s">
        <v>757</v>
      </c>
      <c r="D166" s="29">
        <v>42370</v>
      </c>
      <c r="E166" s="29">
        <v>54788</v>
      </c>
    </row>
    <row r="167" spans="1:5" x14ac:dyDescent="0.25">
      <c r="A167" t="s">
        <v>758</v>
      </c>
      <c r="B167" t="s">
        <v>759</v>
      </c>
      <c r="C167" t="s">
        <v>759</v>
      </c>
      <c r="D167" s="29">
        <v>42370</v>
      </c>
      <c r="E167" s="29">
        <v>54788</v>
      </c>
    </row>
    <row r="168" spans="1:5" x14ac:dyDescent="0.25">
      <c r="A168" t="s">
        <v>760</v>
      </c>
      <c r="B168" t="s">
        <v>761</v>
      </c>
      <c r="C168" t="s">
        <v>762</v>
      </c>
      <c r="D168" s="29">
        <v>42370</v>
      </c>
      <c r="E168" s="29">
        <v>54788</v>
      </c>
    </row>
    <row r="169" spans="1:5" x14ac:dyDescent="0.25">
      <c r="A169" t="s">
        <v>763</v>
      </c>
      <c r="B169" t="s">
        <v>764</v>
      </c>
      <c r="C169" t="s">
        <v>764</v>
      </c>
      <c r="D169" s="29">
        <v>42370</v>
      </c>
      <c r="E169" s="29">
        <v>54788</v>
      </c>
    </row>
    <row r="170" spans="1:5" x14ac:dyDescent="0.25">
      <c r="A170" t="s">
        <v>765</v>
      </c>
      <c r="B170" t="s">
        <v>766</v>
      </c>
      <c r="C170" t="s">
        <v>766</v>
      </c>
      <c r="D170" s="29">
        <v>42370</v>
      </c>
      <c r="E170" s="29">
        <v>54788</v>
      </c>
    </row>
    <row r="171" spans="1:5" x14ac:dyDescent="0.25">
      <c r="A171" t="s">
        <v>767</v>
      </c>
      <c r="B171" t="s">
        <v>768</v>
      </c>
      <c r="C171" t="s">
        <v>768</v>
      </c>
      <c r="D171" s="29">
        <v>42370</v>
      </c>
      <c r="E171" s="29">
        <v>54788</v>
      </c>
    </row>
    <row r="172" spans="1:5" x14ac:dyDescent="0.25">
      <c r="A172" t="s">
        <v>769</v>
      </c>
      <c r="B172" t="s">
        <v>770</v>
      </c>
      <c r="C172" t="s">
        <v>770</v>
      </c>
      <c r="D172" s="29">
        <v>42370</v>
      </c>
      <c r="E172" s="29">
        <v>54788</v>
      </c>
    </row>
    <row r="173" spans="1:5" x14ac:dyDescent="0.25">
      <c r="A173" t="s">
        <v>771</v>
      </c>
      <c r="B173" t="s">
        <v>772</v>
      </c>
      <c r="C173" t="s">
        <v>772</v>
      </c>
      <c r="D173" s="29">
        <v>42370</v>
      </c>
      <c r="E173" s="29">
        <v>54788</v>
      </c>
    </row>
    <row r="174" spans="1:5" x14ac:dyDescent="0.25">
      <c r="A174" t="s">
        <v>773</v>
      </c>
      <c r="B174" t="s">
        <v>774</v>
      </c>
      <c r="C174" t="s">
        <v>774</v>
      </c>
      <c r="D174" s="29">
        <v>42370</v>
      </c>
      <c r="E174" s="29">
        <v>54788</v>
      </c>
    </row>
    <row r="175" spans="1:5" x14ac:dyDescent="0.25">
      <c r="A175" t="s">
        <v>775</v>
      </c>
      <c r="B175" t="s">
        <v>776</v>
      </c>
      <c r="C175" t="s">
        <v>776</v>
      </c>
      <c r="D175" s="29">
        <v>42370</v>
      </c>
      <c r="E175" s="29">
        <v>54788</v>
      </c>
    </row>
    <row r="176" spans="1:5" x14ac:dyDescent="0.25">
      <c r="A176" t="s">
        <v>777</v>
      </c>
      <c r="B176" t="s">
        <v>778</v>
      </c>
      <c r="C176" t="s">
        <v>778</v>
      </c>
      <c r="D176" s="29">
        <v>42370</v>
      </c>
      <c r="E176" s="29">
        <v>54788</v>
      </c>
    </row>
    <row r="177" spans="1:5" x14ac:dyDescent="0.25">
      <c r="A177" t="s">
        <v>779</v>
      </c>
      <c r="B177" t="s">
        <v>780</v>
      </c>
      <c r="C177" t="s">
        <v>780</v>
      </c>
      <c r="D177" s="29">
        <v>42370</v>
      </c>
      <c r="E177" s="29">
        <v>54788</v>
      </c>
    </row>
    <row r="178" spans="1:5" x14ac:dyDescent="0.25">
      <c r="A178" t="s">
        <v>781</v>
      </c>
      <c r="B178" t="s">
        <v>782</v>
      </c>
      <c r="C178" t="s">
        <v>782</v>
      </c>
      <c r="D178" s="29">
        <v>42370</v>
      </c>
      <c r="E178" s="29">
        <v>54788</v>
      </c>
    </row>
    <row r="179" spans="1:5" x14ac:dyDescent="0.25">
      <c r="A179" t="s">
        <v>783</v>
      </c>
      <c r="B179" t="s">
        <v>784</v>
      </c>
      <c r="C179" t="s">
        <v>784</v>
      </c>
      <c r="D179" s="29">
        <v>42370</v>
      </c>
      <c r="E179" s="29">
        <v>54788</v>
      </c>
    </row>
    <row r="180" spans="1:5" x14ac:dyDescent="0.25">
      <c r="A180" t="s">
        <v>785</v>
      </c>
      <c r="B180" t="s">
        <v>786</v>
      </c>
      <c r="C180" t="s">
        <v>786</v>
      </c>
      <c r="D180" s="29">
        <v>42370</v>
      </c>
      <c r="E180" s="29">
        <v>54788</v>
      </c>
    </row>
    <row r="181" spans="1:5" x14ac:dyDescent="0.25">
      <c r="A181" t="s">
        <v>787</v>
      </c>
      <c r="B181" t="s">
        <v>788</v>
      </c>
      <c r="C181" t="s">
        <v>788</v>
      </c>
      <c r="D181" s="29">
        <v>42370</v>
      </c>
      <c r="E181" s="29">
        <v>54788</v>
      </c>
    </row>
    <row r="182" spans="1:5" x14ac:dyDescent="0.25">
      <c r="A182" t="s">
        <v>789</v>
      </c>
      <c r="B182" t="s">
        <v>790</v>
      </c>
      <c r="C182" t="s">
        <v>790</v>
      </c>
      <c r="D182" s="29">
        <v>42370</v>
      </c>
      <c r="E182" s="29">
        <v>54788</v>
      </c>
    </row>
    <row r="183" spans="1:5" x14ac:dyDescent="0.25">
      <c r="A183" t="s">
        <v>791</v>
      </c>
      <c r="B183" t="s">
        <v>792</v>
      </c>
      <c r="C183" t="s">
        <v>793</v>
      </c>
      <c r="D183" s="29">
        <v>42370</v>
      </c>
      <c r="E183" s="29">
        <v>54788</v>
      </c>
    </row>
    <row r="184" spans="1:5" x14ac:dyDescent="0.25">
      <c r="A184" t="s">
        <v>794</v>
      </c>
      <c r="B184" t="s">
        <v>795</v>
      </c>
      <c r="C184" t="s">
        <v>795</v>
      </c>
      <c r="D184" s="29">
        <v>42370</v>
      </c>
      <c r="E184" s="29">
        <v>54788</v>
      </c>
    </row>
    <row r="185" spans="1:5" x14ac:dyDescent="0.25">
      <c r="A185" t="s">
        <v>796</v>
      </c>
      <c r="B185" t="s">
        <v>797</v>
      </c>
      <c r="C185" t="s">
        <v>798</v>
      </c>
      <c r="D185" s="29">
        <v>42370</v>
      </c>
      <c r="E185" s="29">
        <v>54788</v>
      </c>
    </row>
    <row r="186" spans="1:5" x14ac:dyDescent="0.25">
      <c r="A186" t="s">
        <v>799</v>
      </c>
      <c r="B186" t="s">
        <v>800</v>
      </c>
      <c r="C186" t="s">
        <v>800</v>
      </c>
      <c r="D186" s="29">
        <v>42370</v>
      </c>
      <c r="E186" s="29">
        <v>54788</v>
      </c>
    </row>
    <row r="187" spans="1:5" x14ac:dyDescent="0.25">
      <c r="A187" t="s">
        <v>801</v>
      </c>
      <c r="B187" t="s">
        <v>802</v>
      </c>
      <c r="C187" t="s">
        <v>802</v>
      </c>
      <c r="D187" s="29">
        <v>42370</v>
      </c>
      <c r="E187" s="29">
        <v>54788</v>
      </c>
    </row>
    <row r="188" spans="1:5" x14ac:dyDescent="0.25">
      <c r="A188" t="s">
        <v>803</v>
      </c>
      <c r="B188" t="s">
        <v>804</v>
      </c>
      <c r="C188" t="s">
        <v>804</v>
      </c>
      <c r="D188" s="29">
        <v>42370</v>
      </c>
      <c r="E188" s="29">
        <v>54788</v>
      </c>
    </row>
    <row r="189" spans="1:5" x14ac:dyDescent="0.25">
      <c r="A189" t="s">
        <v>805</v>
      </c>
      <c r="B189" t="s">
        <v>806</v>
      </c>
      <c r="C189" t="s">
        <v>806</v>
      </c>
      <c r="D189" s="29">
        <v>42370</v>
      </c>
      <c r="E189" s="29">
        <v>54788</v>
      </c>
    </row>
    <row r="190" spans="1:5" x14ac:dyDescent="0.25">
      <c r="A190" t="s">
        <v>807</v>
      </c>
      <c r="B190" t="s">
        <v>808</v>
      </c>
      <c r="C190" t="s">
        <v>808</v>
      </c>
      <c r="D190" s="29">
        <v>42370</v>
      </c>
      <c r="E190" s="29">
        <v>54788</v>
      </c>
    </row>
    <row r="191" spans="1:5" x14ac:dyDescent="0.25">
      <c r="A191" t="s">
        <v>809</v>
      </c>
      <c r="B191" t="s">
        <v>810</v>
      </c>
      <c r="C191" t="s">
        <v>810</v>
      </c>
      <c r="D191" s="29">
        <v>42370</v>
      </c>
      <c r="E191" s="29">
        <v>54788</v>
      </c>
    </row>
    <row r="192" spans="1:5" x14ac:dyDescent="0.25">
      <c r="A192" t="s">
        <v>811</v>
      </c>
      <c r="B192" t="s">
        <v>812</v>
      </c>
      <c r="C192" t="s">
        <v>812</v>
      </c>
      <c r="D192" s="29">
        <v>42370</v>
      </c>
      <c r="E192" s="29">
        <v>54788</v>
      </c>
    </row>
    <row r="193" spans="1:5" x14ac:dyDescent="0.25">
      <c r="A193" t="s">
        <v>813</v>
      </c>
      <c r="B193" t="s">
        <v>814</v>
      </c>
      <c r="C193" t="s">
        <v>815</v>
      </c>
      <c r="D193" s="29">
        <v>42370</v>
      </c>
      <c r="E193" s="29">
        <v>54788</v>
      </c>
    </row>
    <row r="194" spans="1:5" x14ac:dyDescent="0.25">
      <c r="A194" t="s">
        <v>816</v>
      </c>
      <c r="B194" t="s">
        <v>817</v>
      </c>
      <c r="C194" t="s">
        <v>817</v>
      </c>
      <c r="D194" s="29">
        <v>42370</v>
      </c>
      <c r="E194" s="29">
        <v>54788</v>
      </c>
    </row>
    <row r="195" spans="1:5" x14ac:dyDescent="0.25">
      <c r="A195" t="s">
        <v>818</v>
      </c>
      <c r="B195" t="s">
        <v>819</v>
      </c>
      <c r="C195" t="s">
        <v>819</v>
      </c>
      <c r="D195" s="29">
        <v>42370</v>
      </c>
      <c r="E195" s="29">
        <v>54788</v>
      </c>
    </row>
    <row r="196" spans="1:5" x14ac:dyDescent="0.25">
      <c r="A196" t="s">
        <v>820</v>
      </c>
      <c r="B196" t="s">
        <v>821</v>
      </c>
      <c r="C196" t="s">
        <v>821</v>
      </c>
      <c r="D196" s="29">
        <v>42370</v>
      </c>
      <c r="E196" s="29">
        <v>54788</v>
      </c>
    </row>
    <row r="197" spans="1:5" x14ac:dyDescent="0.25">
      <c r="A197" t="s">
        <v>822</v>
      </c>
      <c r="B197" t="s">
        <v>823</v>
      </c>
      <c r="C197" t="s">
        <v>823</v>
      </c>
      <c r="D197" s="29">
        <v>42370</v>
      </c>
      <c r="E197" s="29">
        <v>54788</v>
      </c>
    </row>
    <row r="198" spans="1:5" x14ac:dyDescent="0.25">
      <c r="A198" t="s">
        <v>824</v>
      </c>
      <c r="B198" t="s">
        <v>825</v>
      </c>
      <c r="C198" t="s">
        <v>825</v>
      </c>
      <c r="D198" s="29">
        <v>42370</v>
      </c>
      <c r="E198" s="29">
        <v>54788</v>
      </c>
    </row>
    <row r="199" spans="1:5" x14ac:dyDescent="0.25">
      <c r="A199" t="s">
        <v>826</v>
      </c>
      <c r="B199" t="s">
        <v>827</v>
      </c>
      <c r="C199" t="s">
        <v>827</v>
      </c>
      <c r="D199" s="29">
        <v>42370</v>
      </c>
      <c r="E199" s="29">
        <v>54788</v>
      </c>
    </row>
    <row r="200" spans="1:5" x14ac:dyDescent="0.25">
      <c r="A200" t="s">
        <v>828</v>
      </c>
      <c r="B200" t="s">
        <v>829</v>
      </c>
      <c r="C200" t="s">
        <v>829</v>
      </c>
      <c r="D200" s="29">
        <v>42370</v>
      </c>
      <c r="E200" s="29">
        <v>54788</v>
      </c>
    </row>
    <row r="201" spans="1:5" x14ac:dyDescent="0.25">
      <c r="A201" t="s">
        <v>830</v>
      </c>
      <c r="B201" t="s">
        <v>831</v>
      </c>
      <c r="C201" t="s">
        <v>831</v>
      </c>
      <c r="D201" s="29">
        <v>42370</v>
      </c>
      <c r="E201" s="29">
        <v>54788</v>
      </c>
    </row>
    <row r="202" spans="1:5" x14ac:dyDescent="0.25">
      <c r="A202" t="s">
        <v>832</v>
      </c>
      <c r="B202" t="s">
        <v>833</v>
      </c>
      <c r="C202" t="s">
        <v>833</v>
      </c>
      <c r="D202" s="29">
        <v>42370</v>
      </c>
      <c r="E202" s="29">
        <v>54788</v>
      </c>
    </row>
    <row r="203" spans="1:5" x14ac:dyDescent="0.25">
      <c r="A203" t="s">
        <v>834</v>
      </c>
      <c r="B203" t="s">
        <v>835</v>
      </c>
      <c r="C203" t="s">
        <v>835</v>
      </c>
      <c r="D203" s="29">
        <v>42370</v>
      </c>
      <c r="E203" s="29">
        <v>54788</v>
      </c>
    </row>
    <row r="204" spans="1:5" x14ac:dyDescent="0.25">
      <c r="A204" t="s">
        <v>836</v>
      </c>
      <c r="B204" t="s">
        <v>837</v>
      </c>
      <c r="C204" t="s">
        <v>838</v>
      </c>
      <c r="D204" s="29">
        <v>42370</v>
      </c>
      <c r="E204" s="29">
        <v>54788</v>
      </c>
    </row>
    <row r="205" spans="1:5" x14ac:dyDescent="0.25">
      <c r="A205" t="s">
        <v>839</v>
      </c>
      <c r="B205" t="s">
        <v>840</v>
      </c>
      <c r="C205" t="s">
        <v>840</v>
      </c>
      <c r="D205" s="29">
        <v>42370</v>
      </c>
      <c r="E205" s="29">
        <v>54788</v>
      </c>
    </row>
    <row r="206" spans="1:5" x14ac:dyDescent="0.25">
      <c r="A206" t="s">
        <v>841</v>
      </c>
      <c r="B206" t="s">
        <v>842</v>
      </c>
      <c r="C206" t="s">
        <v>842</v>
      </c>
      <c r="D206" s="29">
        <v>42370</v>
      </c>
      <c r="E206" s="29">
        <v>54788</v>
      </c>
    </row>
    <row r="207" spans="1:5" x14ac:dyDescent="0.25">
      <c r="A207" t="s">
        <v>843</v>
      </c>
      <c r="B207" t="s">
        <v>844</v>
      </c>
      <c r="C207" t="s">
        <v>845</v>
      </c>
      <c r="D207" s="29">
        <v>42370</v>
      </c>
      <c r="E207" s="29">
        <v>54788</v>
      </c>
    </row>
    <row r="208" spans="1:5" x14ac:dyDescent="0.25">
      <c r="A208" t="s">
        <v>846</v>
      </c>
      <c r="B208" t="s">
        <v>847</v>
      </c>
      <c r="C208" t="s">
        <v>847</v>
      </c>
      <c r="D208" s="29">
        <v>42370</v>
      </c>
      <c r="E208" s="29">
        <v>54788</v>
      </c>
    </row>
    <row r="209" spans="1:5" x14ac:dyDescent="0.25">
      <c r="A209" t="s">
        <v>848</v>
      </c>
      <c r="B209" t="s">
        <v>849</v>
      </c>
      <c r="C209" t="s">
        <v>849</v>
      </c>
      <c r="D209" s="29">
        <v>42370</v>
      </c>
      <c r="E209" s="29">
        <v>54788</v>
      </c>
    </row>
    <row r="210" spans="1:5" x14ac:dyDescent="0.25">
      <c r="A210" t="s">
        <v>850</v>
      </c>
      <c r="B210" t="s">
        <v>851</v>
      </c>
      <c r="C210" t="s">
        <v>852</v>
      </c>
      <c r="D210" s="29">
        <v>42370</v>
      </c>
      <c r="E210" s="29">
        <v>54788</v>
      </c>
    </row>
    <row r="211" spans="1:5" x14ac:dyDescent="0.25">
      <c r="A211" t="s">
        <v>853</v>
      </c>
      <c r="B211" t="s">
        <v>854</v>
      </c>
      <c r="C211" t="s">
        <v>854</v>
      </c>
      <c r="D211" s="29">
        <v>42370</v>
      </c>
      <c r="E211" s="29">
        <v>54788</v>
      </c>
    </row>
    <row r="212" spans="1:5" x14ac:dyDescent="0.25">
      <c r="A212" t="s">
        <v>855</v>
      </c>
      <c r="B212" t="s">
        <v>856</v>
      </c>
      <c r="C212" t="s">
        <v>856</v>
      </c>
      <c r="D212" s="29">
        <v>42370</v>
      </c>
      <c r="E212" s="29">
        <v>54788</v>
      </c>
    </row>
    <row r="213" spans="1:5" x14ac:dyDescent="0.25">
      <c r="A213" t="s">
        <v>857</v>
      </c>
      <c r="B213" t="s">
        <v>858</v>
      </c>
      <c r="C213" t="s">
        <v>858</v>
      </c>
      <c r="D213" s="29">
        <v>42370</v>
      </c>
      <c r="E213" s="29">
        <v>54788</v>
      </c>
    </row>
    <row r="214" spans="1:5" x14ac:dyDescent="0.25">
      <c r="A214" t="s">
        <v>859</v>
      </c>
      <c r="B214" t="s">
        <v>860</v>
      </c>
      <c r="C214" t="s">
        <v>860</v>
      </c>
      <c r="D214" s="29">
        <v>42370</v>
      </c>
      <c r="E214" s="29">
        <v>54788</v>
      </c>
    </row>
    <row r="215" spans="1:5" x14ac:dyDescent="0.25">
      <c r="A215" t="s">
        <v>861</v>
      </c>
      <c r="B215" t="s">
        <v>862</v>
      </c>
      <c r="C215" t="s">
        <v>862</v>
      </c>
      <c r="D215" s="29">
        <v>42370</v>
      </c>
      <c r="E215" s="29">
        <v>54788</v>
      </c>
    </row>
    <row r="216" spans="1:5" x14ac:dyDescent="0.25">
      <c r="A216" t="s">
        <v>863</v>
      </c>
      <c r="B216" t="s">
        <v>864</v>
      </c>
      <c r="C216" t="s">
        <v>864</v>
      </c>
      <c r="D216" s="29">
        <v>42370</v>
      </c>
      <c r="E216" s="29">
        <v>54788</v>
      </c>
    </row>
    <row r="217" spans="1:5" x14ac:dyDescent="0.25">
      <c r="A217" t="s">
        <v>865</v>
      </c>
      <c r="B217" t="s">
        <v>866</v>
      </c>
      <c r="C217" t="s">
        <v>866</v>
      </c>
      <c r="D217" s="29">
        <v>42370</v>
      </c>
      <c r="E217" s="29">
        <v>54788</v>
      </c>
    </row>
    <row r="218" spans="1:5" x14ac:dyDescent="0.25">
      <c r="A218" t="s">
        <v>867</v>
      </c>
      <c r="B218" t="s">
        <v>868</v>
      </c>
      <c r="C218" t="s">
        <v>868</v>
      </c>
      <c r="D218" s="29">
        <v>42370</v>
      </c>
      <c r="E218" s="29">
        <v>54788</v>
      </c>
    </row>
    <row r="219" spans="1:5" x14ac:dyDescent="0.25">
      <c r="A219" t="s">
        <v>869</v>
      </c>
      <c r="B219" t="s">
        <v>870</v>
      </c>
      <c r="C219" t="s">
        <v>870</v>
      </c>
      <c r="D219" s="29">
        <v>42370</v>
      </c>
      <c r="E219" s="29">
        <v>54788</v>
      </c>
    </row>
    <row r="220" spans="1:5" x14ac:dyDescent="0.25">
      <c r="A220" t="s">
        <v>871</v>
      </c>
      <c r="B220" t="s">
        <v>872</v>
      </c>
      <c r="C220" t="s">
        <v>872</v>
      </c>
      <c r="D220" s="29">
        <v>42370</v>
      </c>
      <c r="E220" s="29">
        <v>54788</v>
      </c>
    </row>
    <row r="221" spans="1:5" x14ac:dyDescent="0.25">
      <c r="A221" t="s">
        <v>873</v>
      </c>
      <c r="B221" t="s">
        <v>874</v>
      </c>
      <c r="C221" t="s">
        <v>874</v>
      </c>
      <c r="D221" s="29">
        <v>42370</v>
      </c>
      <c r="E221" s="29">
        <v>54788</v>
      </c>
    </row>
    <row r="222" spans="1:5" x14ac:dyDescent="0.25">
      <c r="A222" t="s">
        <v>875</v>
      </c>
      <c r="B222" t="s">
        <v>876</v>
      </c>
      <c r="C222" t="s">
        <v>877</v>
      </c>
      <c r="D222" s="29">
        <v>42370</v>
      </c>
      <c r="E222" s="29">
        <v>54788</v>
      </c>
    </row>
    <row r="223" spans="1:5" x14ac:dyDescent="0.25">
      <c r="A223" t="s">
        <v>878</v>
      </c>
      <c r="B223" t="s">
        <v>879</v>
      </c>
      <c r="C223" t="s">
        <v>879</v>
      </c>
      <c r="D223" s="29">
        <v>42370</v>
      </c>
      <c r="E223" s="29">
        <v>54788</v>
      </c>
    </row>
    <row r="224" spans="1:5" x14ac:dyDescent="0.25">
      <c r="A224" t="s">
        <v>880</v>
      </c>
      <c r="B224" t="s">
        <v>881</v>
      </c>
      <c r="C224" t="s">
        <v>882</v>
      </c>
      <c r="D224" s="29">
        <v>42370</v>
      </c>
      <c r="E224" s="29">
        <v>54788</v>
      </c>
    </row>
    <row r="225" spans="1:5" x14ac:dyDescent="0.25">
      <c r="A225" t="s">
        <v>883</v>
      </c>
      <c r="B225" t="s">
        <v>884</v>
      </c>
      <c r="C225" t="s">
        <v>884</v>
      </c>
      <c r="D225" s="29">
        <v>42370</v>
      </c>
      <c r="E225" s="29">
        <v>54788</v>
      </c>
    </row>
    <row r="226" spans="1:5" x14ac:dyDescent="0.25">
      <c r="A226" t="s">
        <v>885</v>
      </c>
      <c r="B226" t="s">
        <v>886</v>
      </c>
      <c r="C226" t="s">
        <v>887</v>
      </c>
      <c r="D226" s="29">
        <v>42370</v>
      </c>
      <c r="E226" s="29">
        <v>54788</v>
      </c>
    </row>
    <row r="227" spans="1:5" x14ac:dyDescent="0.25">
      <c r="A227" t="s">
        <v>888</v>
      </c>
      <c r="B227" t="s">
        <v>889</v>
      </c>
      <c r="C227" t="s">
        <v>889</v>
      </c>
      <c r="D227" s="29">
        <v>42370</v>
      </c>
      <c r="E227" s="29">
        <v>54788</v>
      </c>
    </row>
    <row r="228" spans="1:5" x14ac:dyDescent="0.25">
      <c r="A228" t="s">
        <v>890</v>
      </c>
      <c r="B228" t="s">
        <v>891</v>
      </c>
      <c r="C228" t="s">
        <v>891</v>
      </c>
      <c r="D228" s="29">
        <v>42370</v>
      </c>
      <c r="E228" s="29">
        <v>54788</v>
      </c>
    </row>
    <row r="229" spans="1:5" x14ac:dyDescent="0.25">
      <c r="A229" t="s">
        <v>892</v>
      </c>
      <c r="B229" t="s">
        <v>893</v>
      </c>
      <c r="C229" t="s">
        <v>893</v>
      </c>
      <c r="D229" s="29">
        <v>42370</v>
      </c>
      <c r="E229" s="29">
        <v>54788</v>
      </c>
    </row>
    <row r="230" spans="1:5" x14ac:dyDescent="0.25">
      <c r="A230" t="s">
        <v>894</v>
      </c>
      <c r="B230" t="s">
        <v>895</v>
      </c>
      <c r="C230" t="s">
        <v>895</v>
      </c>
      <c r="D230" s="29">
        <v>42370</v>
      </c>
      <c r="E230" s="29">
        <v>54788</v>
      </c>
    </row>
    <row r="231" spans="1:5" x14ac:dyDescent="0.25">
      <c r="A231" t="s">
        <v>896</v>
      </c>
      <c r="B231" t="s">
        <v>897</v>
      </c>
      <c r="C231" t="s">
        <v>897</v>
      </c>
      <c r="D231" s="29">
        <v>42370</v>
      </c>
      <c r="E231" s="29">
        <v>54788</v>
      </c>
    </row>
    <row r="232" spans="1:5" x14ac:dyDescent="0.25">
      <c r="A232" t="s">
        <v>898</v>
      </c>
      <c r="B232" t="s">
        <v>899</v>
      </c>
      <c r="C232" t="s">
        <v>899</v>
      </c>
      <c r="D232" s="29">
        <v>42370</v>
      </c>
      <c r="E232" s="29">
        <v>54788</v>
      </c>
    </row>
    <row r="233" spans="1:5" x14ac:dyDescent="0.25">
      <c r="A233" t="s">
        <v>900</v>
      </c>
      <c r="B233" t="s">
        <v>901</v>
      </c>
      <c r="C233" t="s">
        <v>901</v>
      </c>
      <c r="D233" s="29">
        <v>42370</v>
      </c>
      <c r="E233" s="29">
        <v>54788</v>
      </c>
    </row>
    <row r="234" spans="1:5" x14ac:dyDescent="0.25">
      <c r="A234" t="s">
        <v>902</v>
      </c>
      <c r="B234" t="s">
        <v>903</v>
      </c>
      <c r="C234" t="s">
        <v>903</v>
      </c>
      <c r="D234" s="29">
        <v>42370</v>
      </c>
      <c r="E234" s="29">
        <v>54788</v>
      </c>
    </row>
    <row r="235" spans="1:5" x14ac:dyDescent="0.25">
      <c r="A235" t="s">
        <v>904</v>
      </c>
      <c r="B235" t="s">
        <v>905</v>
      </c>
      <c r="C235" t="s">
        <v>906</v>
      </c>
      <c r="D235" s="29">
        <v>42370</v>
      </c>
      <c r="E235" s="29">
        <v>54788</v>
      </c>
    </row>
    <row r="236" spans="1:5" x14ac:dyDescent="0.25">
      <c r="A236" t="s">
        <v>907</v>
      </c>
      <c r="B236" t="s">
        <v>908</v>
      </c>
      <c r="C236" t="s">
        <v>908</v>
      </c>
      <c r="D236" s="29">
        <v>42370</v>
      </c>
      <c r="E236" s="29">
        <v>54788</v>
      </c>
    </row>
    <row r="237" spans="1:5" x14ac:dyDescent="0.25">
      <c r="A237" t="s">
        <v>909</v>
      </c>
      <c r="B237" t="s">
        <v>910</v>
      </c>
      <c r="C237" t="s">
        <v>910</v>
      </c>
      <c r="D237" s="29">
        <v>42370</v>
      </c>
      <c r="E237" s="29">
        <v>54788</v>
      </c>
    </row>
    <row r="238" spans="1:5" x14ac:dyDescent="0.25">
      <c r="A238" t="s">
        <v>911</v>
      </c>
      <c r="B238" t="s">
        <v>912</v>
      </c>
      <c r="C238" t="s">
        <v>912</v>
      </c>
      <c r="D238" s="29">
        <v>42370</v>
      </c>
      <c r="E238" s="29">
        <v>54788</v>
      </c>
    </row>
    <row r="239" spans="1:5" x14ac:dyDescent="0.25">
      <c r="A239" t="s">
        <v>913</v>
      </c>
      <c r="B239" t="s">
        <v>914</v>
      </c>
      <c r="C239" t="s">
        <v>914</v>
      </c>
      <c r="D239" s="29">
        <v>42370</v>
      </c>
      <c r="E239" s="29">
        <v>54788</v>
      </c>
    </row>
    <row r="240" spans="1:5" x14ac:dyDescent="0.25">
      <c r="A240" t="s">
        <v>915</v>
      </c>
      <c r="B240" t="s">
        <v>916</v>
      </c>
      <c r="C240" t="s">
        <v>917</v>
      </c>
      <c r="D240" s="29">
        <v>42370</v>
      </c>
      <c r="E240" s="29">
        <v>54788</v>
      </c>
    </row>
    <row r="241" spans="1:5" x14ac:dyDescent="0.25">
      <c r="A241" t="s">
        <v>918</v>
      </c>
      <c r="B241" t="s">
        <v>919</v>
      </c>
      <c r="C241" t="s">
        <v>919</v>
      </c>
      <c r="D241" s="29">
        <v>42370</v>
      </c>
      <c r="E241" s="29">
        <v>54788</v>
      </c>
    </row>
    <row r="242" spans="1:5" x14ac:dyDescent="0.25">
      <c r="A242" t="s">
        <v>920</v>
      </c>
      <c r="B242" t="s">
        <v>921</v>
      </c>
      <c r="C242" t="s">
        <v>921</v>
      </c>
      <c r="D242" s="29">
        <v>42370</v>
      </c>
      <c r="E242" s="29">
        <v>54788</v>
      </c>
    </row>
    <row r="243" spans="1:5" x14ac:dyDescent="0.25">
      <c r="A243" t="s">
        <v>922</v>
      </c>
      <c r="B243" t="s">
        <v>923</v>
      </c>
      <c r="C243" t="s">
        <v>923</v>
      </c>
      <c r="D243" s="29">
        <v>42370</v>
      </c>
      <c r="E243" s="29">
        <v>54788</v>
      </c>
    </row>
    <row r="244" spans="1:5" x14ac:dyDescent="0.25">
      <c r="A244" t="s">
        <v>924</v>
      </c>
      <c r="B244" t="s">
        <v>925</v>
      </c>
      <c r="C244" t="s">
        <v>926</v>
      </c>
      <c r="D244" s="29">
        <v>42370</v>
      </c>
      <c r="E244" s="29">
        <v>54788</v>
      </c>
    </row>
    <row r="245" spans="1:5" x14ac:dyDescent="0.25">
      <c r="A245" t="s">
        <v>927</v>
      </c>
      <c r="B245" t="s">
        <v>928</v>
      </c>
      <c r="C245" t="s">
        <v>928</v>
      </c>
      <c r="D245" s="29">
        <v>42370</v>
      </c>
      <c r="E245" s="29">
        <v>54788</v>
      </c>
    </row>
    <row r="246" spans="1:5" x14ac:dyDescent="0.25">
      <c r="A246" t="s">
        <v>929</v>
      </c>
      <c r="B246" t="s">
        <v>930</v>
      </c>
      <c r="C246" t="s">
        <v>931</v>
      </c>
      <c r="D246" s="29">
        <v>42370</v>
      </c>
      <c r="E246" s="29">
        <v>54788</v>
      </c>
    </row>
    <row r="247" spans="1:5" x14ac:dyDescent="0.25">
      <c r="A247" t="s">
        <v>932</v>
      </c>
      <c r="B247" t="s">
        <v>933</v>
      </c>
      <c r="C247" t="s">
        <v>933</v>
      </c>
      <c r="D247" s="29">
        <v>42370</v>
      </c>
      <c r="E247" s="29">
        <v>54788</v>
      </c>
    </row>
    <row r="248" spans="1:5" x14ac:dyDescent="0.25">
      <c r="A248" t="s">
        <v>934</v>
      </c>
      <c r="B248" t="s">
        <v>935</v>
      </c>
      <c r="C248" t="s">
        <v>936</v>
      </c>
      <c r="D248" s="29">
        <v>42370</v>
      </c>
      <c r="E248" s="29">
        <v>54788</v>
      </c>
    </row>
    <row r="249" spans="1:5" x14ac:dyDescent="0.25">
      <c r="A249" t="s">
        <v>937</v>
      </c>
      <c r="B249" t="s">
        <v>938</v>
      </c>
      <c r="C249" t="s">
        <v>938</v>
      </c>
      <c r="D249" s="29">
        <v>42370</v>
      </c>
      <c r="E249" s="29">
        <v>54788</v>
      </c>
    </row>
    <row r="250" spans="1:5" x14ac:dyDescent="0.25">
      <c r="A250" t="s">
        <v>939</v>
      </c>
      <c r="B250" t="s">
        <v>940</v>
      </c>
      <c r="C250" t="s">
        <v>940</v>
      </c>
      <c r="D250" s="29">
        <v>42370</v>
      </c>
      <c r="E250" s="29">
        <v>54788</v>
      </c>
    </row>
    <row r="251" spans="1:5" x14ac:dyDescent="0.25">
      <c r="A251" t="s">
        <v>941</v>
      </c>
      <c r="B251" t="s">
        <v>942</v>
      </c>
      <c r="C251" t="s">
        <v>942</v>
      </c>
      <c r="D251" s="29">
        <v>42370</v>
      </c>
      <c r="E251" s="29">
        <v>54788</v>
      </c>
    </row>
    <row r="252" spans="1:5" x14ac:dyDescent="0.25">
      <c r="A252" t="s">
        <v>943</v>
      </c>
      <c r="B252" t="s">
        <v>944</v>
      </c>
      <c r="C252" t="s">
        <v>945</v>
      </c>
      <c r="D252" s="29">
        <v>42370</v>
      </c>
      <c r="E252" s="29">
        <v>54788</v>
      </c>
    </row>
    <row r="253" spans="1:5" x14ac:dyDescent="0.25">
      <c r="A253" t="s">
        <v>946</v>
      </c>
      <c r="B253" t="s">
        <v>947</v>
      </c>
      <c r="C253" t="s">
        <v>947</v>
      </c>
      <c r="D253" s="29">
        <v>42370</v>
      </c>
      <c r="E253" s="29">
        <v>54788</v>
      </c>
    </row>
    <row r="254" spans="1:5" x14ac:dyDescent="0.25">
      <c r="A254" t="s">
        <v>948</v>
      </c>
      <c r="B254" t="s">
        <v>949</v>
      </c>
      <c r="C254" t="s">
        <v>950</v>
      </c>
      <c r="D254" s="29">
        <v>42370</v>
      </c>
      <c r="E254" s="29">
        <v>54788</v>
      </c>
    </row>
    <row r="255" spans="1:5" x14ac:dyDescent="0.25">
      <c r="A255" t="s">
        <v>951</v>
      </c>
      <c r="B255" t="s">
        <v>952</v>
      </c>
      <c r="C255" t="s">
        <v>953</v>
      </c>
      <c r="D255" s="29">
        <v>42370</v>
      </c>
      <c r="E255" s="29">
        <v>54788</v>
      </c>
    </row>
    <row r="256" spans="1:5" x14ac:dyDescent="0.25">
      <c r="A256" t="s">
        <v>954</v>
      </c>
      <c r="B256" t="s">
        <v>955</v>
      </c>
      <c r="C256" t="s">
        <v>955</v>
      </c>
      <c r="D256" s="29">
        <v>42370</v>
      </c>
      <c r="E256" s="29">
        <v>54788</v>
      </c>
    </row>
    <row r="257" spans="1:5" x14ac:dyDescent="0.25">
      <c r="A257" t="s">
        <v>956</v>
      </c>
      <c r="B257" t="s">
        <v>957</v>
      </c>
      <c r="C257" t="s">
        <v>958</v>
      </c>
      <c r="D257" s="29">
        <v>42370</v>
      </c>
      <c r="E257" s="29">
        <v>54788</v>
      </c>
    </row>
    <row r="258" spans="1:5" x14ac:dyDescent="0.25">
      <c r="A258" t="s">
        <v>959</v>
      </c>
      <c r="B258" t="s">
        <v>960</v>
      </c>
      <c r="C258" t="s">
        <v>960</v>
      </c>
      <c r="D258" s="29">
        <v>42370</v>
      </c>
      <c r="E258" s="29">
        <v>54788</v>
      </c>
    </row>
    <row r="259" spans="1:5" x14ac:dyDescent="0.25">
      <c r="A259" t="s">
        <v>961</v>
      </c>
      <c r="B259" t="s">
        <v>962</v>
      </c>
      <c r="C259" t="s">
        <v>962</v>
      </c>
      <c r="D259" s="29">
        <v>42370</v>
      </c>
      <c r="E259" s="29">
        <v>54788</v>
      </c>
    </row>
    <row r="260" spans="1:5" x14ac:dyDescent="0.25">
      <c r="A260" t="s">
        <v>963</v>
      </c>
      <c r="B260" t="s">
        <v>964</v>
      </c>
      <c r="C260" t="s">
        <v>965</v>
      </c>
      <c r="D260" s="29">
        <v>42370</v>
      </c>
      <c r="E260" s="29">
        <v>54788</v>
      </c>
    </row>
    <row r="261" spans="1:5" x14ac:dyDescent="0.25">
      <c r="A261" t="s">
        <v>966</v>
      </c>
      <c r="B261" t="s">
        <v>967</v>
      </c>
      <c r="C261" t="s">
        <v>967</v>
      </c>
      <c r="D261" s="29">
        <v>42370</v>
      </c>
      <c r="E261" s="29">
        <v>54788</v>
      </c>
    </row>
    <row r="262" spans="1:5" x14ac:dyDescent="0.25">
      <c r="A262" t="s">
        <v>968</v>
      </c>
      <c r="B262" t="s">
        <v>969</v>
      </c>
      <c r="C262" t="s">
        <v>969</v>
      </c>
      <c r="D262" s="29">
        <v>42370</v>
      </c>
      <c r="E262" s="29">
        <v>54788</v>
      </c>
    </row>
    <row r="263" spans="1:5" x14ac:dyDescent="0.25">
      <c r="A263" t="s">
        <v>970</v>
      </c>
      <c r="B263" t="s">
        <v>971</v>
      </c>
      <c r="C263" t="s">
        <v>971</v>
      </c>
      <c r="D263" s="29">
        <v>42370</v>
      </c>
      <c r="E263" s="29">
        <v>54788</v>
      </c>
    </row>
    <row r="264" spans="1:5" x14ac:dyDescent="0.25">
      <c r="A264" t="s">
        <v>972</v>
      </c>
      <c r="B264" t="s">
        <v>973</v>
      </c>
      <c r="C264" t="s">
        <v>973</v>
      </c>
      <c r="D264" s="29">
        <v>42370</v>
      </c>
      <c r="E264" s="29">
        <v>54788</v>
      </c>
    </row>
    <row r="265" spans="1:5" x14ac:dyDescent="0.25">
      <c r="A265" t="s">
        <v>974</v>
      </c>
      <c r="B265" t="s">
        <v>975</v>
      </c>
      <c r="C265" t="s">
        <v>975</v>
      </c>
      <c r="D265" s="29">
        <v>42370</v>
      </c>
      <c r="E265" s="29">
        <v>54788</v>
      </c>
    </row>
    <row r="266" spans="1:5" x14ac:dyDescent="0.25">
      <c r="A266" t="s">
        <v>976</v>
      </c>
      <c r="B266" t="s">
        <v>977</v>
      </c>
      <c r="C266" t="s">
        <v>978</v>
      </c>
      <c r="D266" s="29">
        <v>42370</v>
      </c>
      <c r="E266" s="29">
        <v>54788</v>
      </c>
    </row>
    <row r="267" spans="1:5" x14ac:dyDescent="0.25">
      <c r="A267" t="s">
        <v>979</v>
      </c>
      <c r="B267" t="s">
        <v>980</v>
      </c>
      <c r="C267" t="s">
        <v>980</v>
      </c>
      <c r="D267" s="29">
        <v>42370</v>
      </c>
      <c r="E267" s="29">
        <v>54788</v>
      </c>
    </row>
    <row r="268" spans="1:5" x14ac:dyDescent="0.25">
      <c r="A268" t="s">
        <v>981</v>
      </c>
      <c r="B268" t="s">
        <v>982</v>
      </c>
      <c r="C268" t="s">
        <v>982</v>
      </c>
      <c r="D268" s="29">
        <v>42370</v>
      </c>
      <c r="E268" s="29">
        <v>54788</v>
      </c>
    </row>
    <row r="269" spans="1:5" x14ac:dyDescent="0.25">
      <c r="A269" t="s">
        <v>983</v>
      </c>
      <c r="B269" t="s">
        <v>984</v>
      </c>
      <c r="C269" t="s">
        <v>984</v>
      </c>
      <c r="D269" s="29">
        <v>42370</v>
      </c>
      <c r="E269" s="29">
        <v>54788</v>
      </c>
    </row>
    <row r="270" spans="1:5" x14ac:dyDescent="0.25">
      <c r="A270" t="s">
        <v>985</v>
      </c>
      <c r="B270" t="s">
        <v>986</v>
      </c>
      <c r="C270" t="s">
        <v>987</v>
      </c>
      <c r="D270" s="29">
        <v>42370</v>
      </c>
      <c r="E270" s="29">
        <v>54788</v>
      </c>
    </row>
    <row r="271" spans="1:5" x14ac:dyDescent="0.25">
      <c r="A271" t="s">
        <v>988</v>
      </c>
      <c r="B271" t="s">
        <v>989</v>
      </c>
      <c r="C271" t="s">
        <v>990</v>
      </c>
      <c r="D271" s="29">
        <v>42370</v>
      </c>
      <c r="E271" s="29">
        <v>54788</v>
      </c>
    </row>
    <row r="272" spans="1:5" x14ac:dyDescent="0.25">
      <c r="A272" t="s">
        <v>991</v>
      </c>
      <c r="B272" t="s">
        <v>992</v>
      </c>
      <c r="C272" t="s">
        <v>992</v>
      </c>
      <c r="D272" s="29">
        <v>42370</v>
      </c>
      <c r="E272" s="29">
        <v>54788</v>
      </c>
    </row>
    <row r="273" spans="1:5" x14ac:dyDescent="0.25">
      <c r="A273" t="s">
        <v>993</v>
      </c>
      <c r="B273" t="s">
        <v>994</v>
      </c>
      <c r="C273" t="s">
        <v>994</v>
      </c>
      <c r="D273" s="29">
        <v>42370</v>
      </c>
      <c r="E273" s="29">
        <v>54788</v>
      </c>
    </row>
    <row r="274" spans="1:5" x14ac:dyDescent="0.25">
      <c r="A274" t="s">
        <v>995</v>
      </c>
      <c r="B274" t="s">
        <v>996</v>
      </c>
      <c r="C274" t="s">
        <v>996</v>
      </c>
      <c r="D274" s="29">
        <v>42370</v>
      </c>
      <c r="E274" s="29">
        <v>54788</v>
      </c>
    </row>
    <row r="275" spans="1:5" x14ac:dyDescent="0.25">
      <c r="A275" t="s">
        <v>997</v>
      </c>
      <c r="B275" t="s">
        <v>998</v>
      </c>
      <c r="C275" t="s">
        <v>998</v>
      </c>
      <c r="D275" s="29">
        <v>42370</v>
      </c>
      <c r="E275" s="29">
        <v>54788</v>
      </c>
    </row>
    <row r="276" spans="1:5" x14ac:dyDescent="0.25">
      <c r="A276" t="s">
        <v>999</v>
      </c>
      <c r="B276" t="s">
        <v>1000</v>
      </c>
      <c r="C276" t="s">
        <v>1000</v>
      </c>
      <c r="D276" s="29">
        <v>42370</v>
      </c>
      <c r="E276" s="29">
        <v>54788</v>
      </c>
    </row>
    <row r="277" spans="1:5" x14ac:dyDescent="0.25">
      <c r="A277" t="s">
        <v>1001</v>
      </c>
      <c r="B277" t="s">
        <v>1002</v>
      </c>
      <c r="C277" t="s">
        <v>1002</v>
      </c>
      <c r="D277" s="29">
        <v>42370</v>
      </c>
      <c r="E277" s="29">
        <v>54788</v>
      </c>
    </row>
    <row r="278" spans="1:5" x14ac:dyDescent="0.25">
      <c r="A278" t="s">
        <v>1003</v>
      </c>
      <c r="B278" t="s">
        <v>1004</v>
      </c>
      <c r="C278" t="s">
        <v>1004</v>
      </c>
      <c r="D278" s="29">
        <v>42370</v>
      </c>
      <c r="E278" s="29">
        <v>54788</v>
      </c>
    </row>
    <row r="279" spans="1:5" x14ac:dyDescent="0.25">
      <c r="A279" t="s">
        <v>1005</v>
      </c>
      <c r="B279" t="s">
        <v>1006</v>
      </c>
      <c r="C279" t="s">
        <v>1006</v>
      </c>
      <c r="D279" s="29">
        <v>42370</v>
      </c>
      <c r="E279" s="29">
        <v>54788</v>
      </c>
    </row>
    <row r="280" spans="1:5" x14ac:dyDescent="0.25">
      <c r="A280" t="s">
        <v>1007</v>
      </c>
      <c r="B280" t="s">
        <v>1008</v>
      </c>
      <c r="C280" t="s">
        <v>1008</v>
      </c>
      <c r="D280" s="29">
        <v>42370</v>
      </c>
      <c r="E280" s="29">
        <v>54788</v>
      </c>
    </row>
    <row r="281" spans="1:5" x14ac:dyDescent="0.25">
      <c r="A281" t="s">
        <v>1009</v>
      </c>
      <c r="B281" t="s">
        <v>1010</v>
      </c>
      <c r="C281" t="s">
        <v>1010</v>
      </c>
      <c r="D281" s="29">
        <v>42370</v>
      </c>
      <c r="E281" s="29">
        <v>54788</v>
      </c>
    </row>
    <row r="282" spans="1:5" x14ac:dyDescent="0.25">
      <c r="A282" t="s">
        <v>1011</v>
      </c>
      <c r="B282" t="s">
        <v>1012</v>
      </c>
      <c r="C282" t="s">
        <v>1012</v>
      </c>
      <c r="D282" s="29">
        <v>42370</v>
      </c>
      <c r="E282" s="29">
        <v>54788</v>
      </c>
    </row>
    <row r="283" spans="1:5" x14ac:dyDescent="0.25">
      <c r="A283" t="s">
        <v>1013</v>
      </c>
      <c r="B283" t="s">
        <v>1014</v>
      </c>
      <c r="C283" t="s">
        <v>1014</v>
      </c>
      <c r="D283" s="29">
        <v>42370</v>
      </c>
      <c r="E283" s="29">
        <v>54788</v>
      </c>
    </row>
    <row r="284" spans="1:5" x14ac:dyDescent="0.25">
      <c r="A284" t="s">
        <v>1015</v>
      </c>
      <c r="B284" t="s">
        <v>1016</v>
      </c>
      <c r="C284" t="s">
        <v>1016</v>
      </c>
      <c r="D284" s="29">
        <v>42370</v>
      </c>
      <c r="E284" s="29">
        <v>54788</v>
      </c>
    </row>
    <row r="285" spans="1:5" x14ac:dyDescent="0.25">
      <c r="A285" t="s">
        <v>1017</v>
      </c>
      <c r="B285" t="s">
        <v>1018</v>
      </c>
      <c r="C285" t="s">
        <v>1018</v>
      </c>
      <c r="D285" s="29">
        <v>42370</v>
      </c>
      <c r="E285" s="29">
        <v>54788</v>
      </c>
    </row>
    <row r="286" spans="1:5" x14ac:dyDescent="0.25">
      <c r="A286" t="s">
        <v>1019</v>
      </c>
      <c r="B286" t="s">
        <v>1020</v>
      </c>
      <c r="C286" t="s">
        <v>1020</v>
      </c>
      <c r="D286" s="29">
        <v>42370</v>
      </c>
      <c r="E286" s="29">
        <v>54788</v>
      </c>
    </row>
    <row r="287" spans="1:5" x14ac:dyDescent="0.25">
      <c r="A287" t="s">
        <v>1021</v>
      </c>
      <c r="B287" t="s">
        <v>1022</v>
      </c>
      <c r="C287" t="s">
        <v>1022</v>
      </c>
      <c r="D287" s="29">
        <v>42370</v>
      </c>
      <c r="E287" s="29">
        <v>54788</v>
      </c>
    </row>
    <row r="288" spans="1:5" x14ac:dyDescent="0.25">
      <c r="A288" t="s">
        <v>1023</v>
      </c>
      <c r="B288" t="s">
        <v>1024</v>
      </c>
      <c r="C288" t="s">
        <v>1024</v>
      </c>
      <c r="D288" s="29">
        <v>42370</v>
      </c>
      <c r="E288" s="29">
        <v>54788</v>
      </c>
    </row>
    <row r="289" spans="1:5" x14ac:dyDescent="0.25">
      <c r="A289" t="s">
        <v>1025</v>
      </c>
      <c r="B289" t="s">
        <v>1026</v>
      </c>
      <c r="C289" t="s">
        <v>1026</v>
      </c>
      <c r="D289" s="29">
        <v>42370</v>
      </c>
      <c r="E289" s="29">
        <v>54788</v>
      </c>
    </row>
    <row r="290" spans="1:5" x14ac:dyDescent="0.25">
      <c r="A290" t="s">
        <v>1027</v>
      </c>
      <c r="B290" t="s">
        <v>1028</v>
      </c>
      <c r="C290" t="s">
        <v>1028</v>
      </c>
      <c r="D290" s="29">
        <v>42370</v>
      </c>
      <c r="E290" s="29">
        <v>54788</v>
      </c>
    </row>
    <row r="291" spans="1:5" x14ac:dyDescent="0.25">
      <c r="A291" t="s">
        <v>1029</v>
      </c>
      <c r="B291" t="s">
        <v>1030</v>
      </c>
      <c r="C291" t="s">
        <v>1030</v>
      </c>
      <c r="D291" s="29">
        <v>42370</v>
      </c>
      <c r="E291" s="29">
        <v>54788</v>
      </c>
    </row>
    <row r="292" spans="1:5" x14ac:dyDescent="0.25">
      <c r="A292" t="s">
        <v>1031</v>
      </c>
      <c r="B292" t="s">
        <v>1032</v>
      </c>
      <c r="C292" t="s">
        <v>1032</v>
      </c>
      <c r="D292" s="29">
        <v>42370</v>
      </c>
      <c r="E292" s="29">
        <v>54788</v>
      </c>
    </row>
    <row r="293" spans="1:5" x14ac:dyDescent="0.25">
      <c r="A293" t="s">
        <v>1033</v>
      </c>
      <c r="B293" t="s">
        <v>1034</v>
      </c>
      <c r="C293" t="s">
        <v>1034</v>
      </c>
      <c r="D293" s="29">
        <v>42370</v>
      </c>
      <c r="E293" s="29">
        <v>54788</v>
      </c>
    </row>
    <row r="294" spans="1:5" x14ac:dyDescent="0.25">
      <c r="A294" t="s">
        <v>1035</v>
      </c>
      <c r="B294" t="s">
        <v>1036</v>
      </c>
      <c r="C294" t="s">
        <v>1036</v>
      </c>
      <c r="D294" s="29">
        <v>42370</v>
      </c>
      <c r="E294" s="29">
        <v>54788</v>
      </c>
    </row>
    <row r="295" spans="1:5" x14ac:dyDescent="0.25">
      <c r="A295" t="s">
        <v>1037</v>
      </c>
      <c r="B295" t="s">
        <v>1038</v>
      </c>
      <c r="C295" t="s">
        <v>1039</v>
      </c>
      <c r="D295" s="29">
        <v>42370</v>
      </c>
      <c r="E295" s="29">
        <v>54788</v>
      </c>
    </row>
    <row r="296" spans="1:5" x14ac:dyDescent="0.25">
      <c r="A296" t="s">
        <v>1040</v>
      </c>
      <c r="B296" t="s">
        <v>1041</v>
      </c>
      <c r="C296" t="s">
        <v>1041</v>
      </c>
      <c r="D296" s="29">
        <v>42370</v>
      </c>
      <c r="E296" s="29">
        <v>54788</v>
      </c>
    </row>
    <row r="297" spans="1:5" x14ac:dyDescent="0.25">
      <c r="A297" t="s">
        <v>1042</v>
      </c>
      <c r="B297" t="s">
        <v>1043</v>
      </c>
      <c r="C297" t="s">
        <v>1043</v>
      </c>
      <c r="D297" s="29">
        <v>42370</v>
      </c>
      <c r="E297" s="29">
        <v>54788</v>
      </c>
    </row>
    <row r="298" spans="1:5" x14ac:dyDescent="0.25">
      <c r="A298" t="s">
        <v>1044</v>
      </c>
      <c r="B298" t="s">
        <v>1045</v>
      </c>
      <c r="C298" t="s">
        <v>1045</v>
      </c>
      <c r="D298" s="29">
        <v>42370</v>
      </c>
      <c r="E298" s="29">
        <v>54788</v>
      </c>
    </row>
    <row r="299" spans="1:5" x14ac:dyDescent="0.25">
      <c r="A299" t="s">
        <v>1046</v>
      </c>
      <c r="B299" t="s">
        <v>1047</v>
      </c>
      <c r="C299" t="s">
        <v>1047</v>
      </c>
      <c r="D299" s="29">
        <v>42370</v>
      </c>
      <c r="E299" s="29">
        <v>54788</v>
      </c>
    </row>
    <row r="300" spans="1:5" x14ac:dyDescent="0.25">
      <c r="A300" t="s">
        <v>1048</v>
      </c>
      <c r="B300" t="s">
        <v>1049</v>
      </c>
      <c r="C300" t="s">
        <v>1049</v>
      </c>
      <c r="D300" s="29">
        <v>42370</v>
      </c>
      <c r="E300" s="29">
        <v>54788</v>
      </c>
    </row>
    <row r="301" spans="1:5" x14ac:dyDescent="0.25">
      <c r="A301" t="s">
        <v>1050</v>
      </c>
      <c r="B301" t="s">
        <v>1051</v>
      </c>
      <c r="C301" t="s">
        <v>1051</v>
      </c>
      <c r="D301" s="29">
        <v>42370</v>
      </c>
      <c r="E301" s="29">
        <v>54788</v>
      </c>
    </row>
    <row r="302" spans="1:5" x14ac:dyDescent="0.25">
      <c r="A302" t="s">
        <v>1052</v>
      </c>
      <c r="B302" t="s">
        <v>1053</v>
      </c>
      <c r="C302" t="s">
        <v>1053</v>
      </c>
      <c r="D302" s="29">
        <v>42370</v>
      </c>
      <c r="E302" s="29">
        <v>54788</v>
      </c>
    </row>
    <row r="303" spans="1:5" x14ac:dyDescent="0.25">
      <c r="A303" t="s">
        <v>1054</v>
      </c>
      <c r="B303" t="s">
        <v>1055</v>
      </c>
      <c r="C303" t="s">
        <v>1055</v>
      </c>
      <c r="D303" s="29">
        <v>42370</v>
      </c>
      <c r="E303" s="29">
        <v>54788</v>
      </c>
    </row>
    <row r="304" spans="1:5" x14ac:dyDescent="0.25">
      <c r="A304" t="s">
        <v>1056</v>
      </c>
      <c r="B304" t="s">
        <v>1057</v>
      </c>
      <c r="C304" t="s">
        <v>1057</v>
      </c>
      <c r="D304" s="29">
        <v>42370</v>
      </c>
      <c r="E304" s="29">
        <v>54788</v>
      </c>
    </row>
    <row r="305" spans="1:5" x14ac:dyDescent="0.25">
      <c r="A305" t="s">
        <v>1058</v>
      </c>
      <c r="B305" t="s">
        <v>1059</v>
      </c>
      <c r="C305" t="s">
        <v>1059</v>
      </c>
      <c r="D305" s="29">
        <v>42370</v>
      </c>
      <c r="E305" s="29">
        <v>54788</v>
      </c>
    </row>
    <row r="306" spans="1:5" x14ac:dyDescent="0.25">
      <c r="A306" t="s">
        <v>1060</v>
      </c>
      <c r="B306" t="s">
        <v>1061</v>
      </c>
      <c r="C306" t="s">
        <v>1061</v>
      </c>
      <c r="D306" s="29">
        <v>42370</v>
      </c>
      <c r="E306" s="29">
        <v>54788</v>
      </c>
    </row>
    <row r="307" spans="1:5" x14ac:dyDescent="0.25">
      <c r="A307" t="s">
        <v>1062</v>
      </c>
      <c r="B307" t="s">
        <v>1063</v>
      </c>
      <c r="C307" t="s">
        <v>1063</v>
      </c>
      <c r="D307" s="29">
        <v>42370</v>
      </c>
      <c r="E307" s="29">
        <v>54788</v>
      </c>
    </row>
    <row r="308" spans="1:5" x14ac:dyDescent="0.25">
      <c r="A308" t="s">
        <v>1064</v>
      </c>
      <c r="B308" t="s">
        <v>1065</v>
      </c>
      <c r="C308" t="s">
        <v>1065</v>
      </c>
      <c r="D308" s="29">
        <v>42370</v>
      </c>
      <c r="E308" s="29">
        <v>54788</v>
      </c>
    </row>
    <row r="309" spans="1:5" x14ac:dyDescent="0.25">
      <c r="A309" t="s">
        <v>1066</v>
      </c>
      <c r="B309" t="s">
        <v>1067</v>
      </c>
      <c r="C309" t="s">
        <v>1067</v>
      </c>
      <c r="D309" s="29">
        <v>42370</v>
      </c>
      <c r="E309" s="29">
        <v>54788</v>
      </c>
    </row>
    <row r="310" spans="1:5" x14ac:dyDescent="0.25">
      <c r="A310" t="s">
        <v>1068</v>
      </c>
      <c r="B310" t="s">
        <v>1069</v>
      </c>
      <c r="C310" t="s">
        <v>1069</v>
      </c>
      <c r="D310" s="29">
        <v>42370</v>
      </c>
      <c r="E310" s="29">
        <v>54788</v>
      </c>
    </row>
    <row r="311" spans="1:5" x14ac:dyDescent="0.25">
      <c r="A311" t="s">
        <v>1070</v>
      </c>
      <c r="B311" t="s">
        <v>1071</v>
      </c>
      <c r="C311" t="s">
        <v>1071</v>
      </c>
      <c r="D311" s="29">
        <v>42370</v>
      </c>
      <c r="E311" s="29">
        <v>54788</v>
      </c>
    </row>
    <row r="312" spans="1:5" x14ac:dyDescent="0.25">
      <c r="A312" t="s">
        <v>1072</v>
      </c>
      <c r="B312" t="s">
        <v>1073</v>
      </c>
      <c r="C312" t="s">
        <v>1073</v>
      </c>
      <c r="D312" s="29">
        <v>42370</v>
      </c>
      <c r="E312" s="29">
        <v>54788</v>
      </c>
    </row>
    <row r="313" spans="1:5" x14ac:dyDescent="0.25">
      <c r="A313" t="s">
        <v>1074</v>
      </c>
      <c r="B313" t="s">
        <v>1075</v>
      </c>
      <c r="C313" t="s">
        <v>1075</v>
      </c>
      <c r="D313" s="29">
        <v>42370</v>
      </c>
      <c r="E313" s="29">
        <v>54788</v>
      </c>
    </row>
    <row r="314" spans="1:5" x14ac:dyDescent="0.25">
      <c r="A314" t="s">
        <v>1076</v>
      </c>
      <c r="B314" t="s">
        <v>1077</v>
      </c>
      <c r="C314" t="s">
        <v>1077</v>
      </c>
      <c r="D314" s="29">
        <v>42370</v>
      </c>
      <c r="E314" s="29">
        <v>54788</v>
      </c>
    </row>
    <row r="315" spans="1:5" x14ac:dyDescent="0.25">
      <c r="A315" t="s">
        <v>1078</v>
      </c>
      <c r="B315" t="s">
        <v>1079</v>
      </c>
      <c r="C315" t="s">
        <v>1079</v>
      </c>
      <c r="D315" s="29">
        <v>42370</v>
      </c>
      <c r="E315" s="29">
        <v>54788</v>
      </c>
    </row>
    <row r="316" spans="1:5" x14ac:dyDescent="0.25">
      <c r="A316" t="s">
        <v>1080</v>
      </c>
      <c r="B316" t="s">
        <v>1081</v>
      </c>
      <c r="C316" t="s">
        <v>1081</v>
      </c>
      <c r="D316" s="29">
        <v>42370</v>
      </c>
      <c r="E316" s="29">
        <v>54788</v>
      </c>
    </row>
    <row r="317" spans="1:5" x14ac:dyDescent="0.25">
      <c r="A317" t="s">
        <v>1082</v>
      </c>
      <c r="B317" t="s">
        <v>1083</v>
      </c>
      <c r="C317" t="s">
        <v>1083</v>
      </c>
      <c r="D317" s="29">
        <v>42370</v>
      </c>
      <c r="E317" s="29">
        <v>54788</v>
      </c>
    </row>
    <row r="318" spans="1:5" x14ac:dyDescent="0.25">
      <c r="A318" t="s">
        <v>1084</v>
      </c>
      <c r="B318" t="s">
        <v>1085</v>
      </c>
      <c r="C318" t="s">
        <v>1085</v>
      </c>
      <c r="D318" s="29">
        <v>42370</v>
      </c>
      <c r="E318" s="29">
        <v>54788</v>
      </c>
    </row>
    <row r="319" spans="1:5" x14ac:dyDescent="0.25">
      <c r="A319" t="s">
        <v>1086</v>
      </c>
      <c r="B319" t="s">
        <v>1087</v>
      </c>
      <c r="C319" t="s">
        <v>1088</v>
      </c>
      <c r="D319" s="29">
        <v>42370</v>
      </c>
      <c r="E319" s="29">
        <v>54788</v>
      </c>
    </row>
    <row r="320" spans="1:5" x14ac:dyDescent="0.25">
      <c r="A320" t="s">
        <v>1089</v>
      </c>
      <c r="B320" t="s">
        <v>1090</v>
      </c>
      <c r="C320" t="s">
        <v>1091</v>
      </c>
      <c r="D320" s="29">
        <v>42370</v>
      </c>
      <c r="E320" s="29">
        <v>54788</v>
      </c>
    </row>
    <row r="321" spans="1:5" x14ac:dyDescent="0.25">
      <c r="A321" t="s">
        <v>1092</v>
      </c>
      <c r="B321" t="s">
        <v>1093</v>
      </c>
      <c r="C321" t="s">
        <v>1094</v>
      </c>
      <c r="D321" s="29">
        <v>42370</v>
      </c>
      <c r="E321" s="29">
        <v>54788</v>
      </c>
    </row>
    <row r="322" spans="1:5" x14ac:dyDescent="0.25">
      <c r="A322" t="s">
        <v>1095</v>
      </c>
      <c r="B322" t="s">
        <v>1096</v>
      </c>
      <c r="C322" t="s">
        <v>1096</v>
      </c>
      <c r="D322" s="29">
        <v>42370</v>
      </c>
      <c r="E322" s="29">
        <v>54788</v>
      </c>
    </row>
    <row r="323" spans="1:5" x14ac:dyDescent="0.25">
      <c r="A323" t="s">
        <v>1097</v>
      </c>
      <c r="B323" t="s">
        <v>1098</v>
      </c>
      <c r="C323" t="s">
        <v>1098</v>
      </c>
      <c r="D323" s="29">
        <v>42370</v>
      </c>
      <c r="E323" s="29">
        <v>54788</v>
      </c>
    </row>
    <row r="324" spans="1:5" x14ac:dyDescent="0.25">
      <c r="A324" t="s">
        <v>1099</v>
      </c>
      <c r="B324" t="s">
        <v>1100</v>
      </c>
      <c r="C324" t="s">
        <v>1100</v>
      </c>
      <c r="D324" s="29">
        <v>42370</v>
      </c>
      <c r="E324" s="29">
        <v>54788</v>
      </c>
    </row>
    <row r="325" spans="1:5" x14ac:dyDescent="0.25">
      <c r="A325" t="s">
        <v>1101</v>
      </c>
      <c r="B325" t="s">
        <v>1102</v>
      </c>
      <c r="C325" t="s">
        <v>1102</v>
      </c>
      <c r="D325" s="29">
        <v>42370</v>
      </c>
      <c r="E325" s="29">
        <v>54788</v>
      </c>
    </row>
    <row r="326" spans="1:5" x14ac:dyDescent="0.25">
      <c r="A326" t="s">
        <v>1103</v>
      </c>
      <c r="B326" t="s">
        <v>1104</v>
      </c>
      <c r="C326" t="s">
        <v>1104</v>
      </c>
      <c r="D326" s="29">
        <v>42370</v>
      </c>
      <c r="E326" s="29">
        <v>54788</v>
      </c>
    </row>
    <row r="327" spans="1:5" x14ac:dyDescent="0.25">
      <c r="A327" t="s">
        <v>1105</v>
      </c>
      <c r="B327" t="s">
        <v>1106</v>
      </c>
      <c r="C327" t="s">
        <v>1107</v>
      </c>
      <c r="D327" s="29">
        <v>42370</v>
      </c>
      <c r="E327" s="29">
        <v>54788</v>
      </c>
    </row>
    <row r="328" spans="1:5" x14ac:dyDescent="0.25">
      <c r="A328" t="s">
        <v>1108</v>
      </c>
      <c r="B328" t="s">
        <v>1109</v>
      </c>
      <c r="C328" t="s">
        <v>1109</v>
      </c>
      <c r="D328" s="29">
        <v>42370</v>
      </c>
      <c r="E328" s="29">
        <v>54788</v>
      </c>
    </row>
    <row r="329" spans="1:5" x14ac:dyDescent="0.25">
      <c r="A329" t="s">
        <v>1110</v>
      </c>
      <c r="B329" t="s">
        <v>1111</v>
      </c>
      <c r="C329" t="s">
        <v>1111</v>
      </c>
      <c r="D329" s="29">
        <v>42370</v>
      </c>
      <c r="E329" s="29">
        <v>54788</v>
      </c>
    </row>
    <row r="330" spans="1:5" x14ac:dyDescent="0.25">
      <c r="A330" t="s">
        <v>1112</v>
      </c>
      <c r="B330" t="s">
        <v>1113</v>
      </c>
      <c r="C330" t="s">
        <v>1113</v>
      </c>
      <c r="D330" s="29">
        <v>42370</v>
      </c>
      <c r="E330" s="29">
        <v>54788</v>
      </c>
    </row>
    <row r="331" spans="1:5" x14ac:dyDescent="0.25">
      <c r="A331" t="s">
        <v>1114</v>
      </c>
      <c r="B331" t="s">
        <v>1115</v>
      </c>
      <c r="C331" t="s">
        <v>1115</v>
      </c>
      <c r="D331" s="29">
        <v>42370</v>
      </c>
      <c r="E331" s="29">
        <v>54788</v>
      </c>
    </row>
    <row r="332" spans="1:5" x14ac:dyDescent="0.25">
      <c r="A332" t="s">
        <v>1116</v>
      </c>
      <c r="B332" t="s">
        <v>1117</v>
      </c>
      <c r="C332" t="s">
        <v>1118</v>
      </c>
      <c r="D332" s="29">
        <v>42370</v>
      </c>
      <c r="E332" s="29">
        <v>54788</v>
      </c>
    </row>
    <row r="333" spans="1:5" x14ac:dyDescent="0.25">
      <c r="A333" t="s">
        <v>1119</v>
      </c>
      <c r="B333" t="s">
        <v>1120</v>
      </c>
      <c r="C333" t="s">
        <v>1120</v>
      </c>
      <c r="D333" s="29">
        <v>42370</v>
      </c>
      <c r="E333" s="29">
        <v>54788</v>
      </c>
    </row>
    <row r="334" spans="1:5" x14ac:dyDescent="0.25">
      <c r="A334" t="s">
        <v>1121</v>
      </c>
      <c r="B334" t="s">
        <v>1122</v>
      </c>
      <c r="C334" t="s">
        <v>1122</v>
      </c>
      <c r="D334" s="29">
        <v>42370</v>
      </c>
      <c r="E334" s="29">
        <v>54788</v>
      </c>
    </row>
    <row r="335" spans="1:5" x14ac:dyDescent="0.25">
      <c r="A335" t="s">
        <v>1123</v>
      </c>
      <c r="B335" t="s">
        <v>1124</v>
      </c>
      <c r="C335" t="s">
        <v>1124</v>
      </c>
      <c r="D335" s="29">
        <v>42370</v>
      </c>
      <c r="E335" s="29">
        <v>54788</v>
      </c>
    </row>
    <row r="336" spans="1:5" x14ac:dyDescent="0.25">
      <c r="A336" t="s">
        <v>1125</v>
      </c>
      <c r="B336" t="s">
        <v>1126</v>
      </c>
      <c r="C336" t="s">
        <v>1126</v>
      </c>
      <c r="D336" s="29">
        <v>42370</v>
      </c>
      <c r="E336" s="29">
        <v>54788</v>
      </c>
    </row>
    <row r="337" spans="1:5" x14ac:dyDescent="0.25">
      <c r="A337" t="s">
        <v>1127</v>
      </c>
      <c r="B337" t="s">
        <v>1128</v>
      </c>
      <c r="C337" t="s">
        <v>1128</v>
      </c>
      <c r="D337" s="29">
        <v>42370</v>
      </c>
      <c r="E337" s="29">
        <v>54788</v>
      </c>
    </row>
    <row r="338" spans="1:5" x14ac:dyDescent="0.25">
      <c r="A338" t="s">
        <v>1129</v>
      </c>
      <c r="B338" t="s">
        <v>1130</v>
      </c>
      <c r="C338" t="s">
        <v>1131</v>
      </c>
      <c r="D338" s="29">
        <v>42370</v>
      </c>
      <c r="E338" s="29">
        <v>54788</v>
      </c>
    </row>
    <row r="339" spans="1:5" x14ac:dyDescent="0.25">
      <c r="A339" t="s">
        <v>1132</v>
      </c>
      <c r="B339" t="s">
        <v>1133</v>
      </c>
      <c r="C339" t="s">
        <v>1134</v>
      </c>
      <c r="D339" s="29">
        <v>42370</v>
      </c>
      <c r="E339" s="29">
        <v>54788</v>
      </c>
    </row>
    <row r="340" spans="1:5" x14ac:dyDescent="0.25">
      <c r="A340" t="s">
        <v>1135</v>
      </c>
      <c r="B340" t="s">
        <v>1136</v>
      </c>
      <c r="C340" t="s">
        <v>1137</v>
      </c>
      <c r="D340" s="29">
        <v>42370</v>
      </c>
      <c r="E340" s="29">
        <v>54788</v>
      </c>
    </row>
    <row r="341" spans="1:5" x14ac:dyDescent="0.25">
      <c r="A341" t="s">
        <v>1138</v>
      </c>
      <c r="B341" t="s">
        <v>1139</v>
      </c>
      <c r="C341" t="s">
        <v>1139</v>
      </c>
      <c r="D341" s="29">
        <v>42370</v>
      </c>
      <c r="E341" s="29">
        <v>54788</v>
      </c>
    </row>
    <row r="342" spans="1:5" x14ac:dyDescent="0.25">
      <c r="A342" t="s">
        <v>1140</v>
      </c>
      <c r="B342" t="s">
        <v>1141</v>
      </c>
      <c r="C342" t="s">
        <v>1141</v>
      </c>
      <c r="D342" s="29">
        <v>42370</v>
      </c>
      <c r="E342" s="29">
        <v>54788</v>
      </c>
    </row>
    <row r="343" spans="1:5" x14ac:dyDescent="0.25">
      <c r="A343" t="s">
        <v>1142</v>
      </c>
      <c r="B343" t="s">
        <v>1143</v>
      </c>
      <c r="C343" t="s">
        <v>1143</v>
      </c>
      <c r="D343" s="29">
        <v>42370</v>
      </c>
      <c r="E343" s="29">
        <v>54788</v>
      </c>
    </row>
    <row r="344" spans="1:5" x14ac:dyDescent="0.25">
      <c r="A344" t="s">
        <v>1144</v>
      </c>
      <c r="B344" t="s">
        <v>1145</v>
      </c>
      <c r="C344" t="s">
        <v>1145</v>
      </c>
      <c r="D344" s="29">
        <v>42370</v>
      </c>
      <c r="E344" s="29">
        <v>54788</v>
      </c>
    </row>
    <row r="345" spans="1:5" x14ac:dyDescent="0.25">
      <c r="A345" t="s">
        <v>1146</v>
      </c>
      <c r="B345" t="s">
        <v>1147</v>
      </c>
      <c r="C345" t="s">
        <v>1147</v>
      </c>
      <c r="D345" s="29">
        <v>42370</v>
      </c>
      <c r="E345" s="29">
        <v>54788</v>
      </c>
    </row>
    <row r="346" spans="1:5" x14ac:dyDescent="0.25">
      <c r="A346" t="s">
        <v>1148</v>
      </c>
      <c r="B346" t="s">
        <v>1149</v>
      </c>
      <c r="C346" t="s">
        <v>1149</v>
      </c>
      <c r="D346" s="29">
        <v>42370</v>
      </c>
      <c r="E346" s="29">
        <v>54788</v>
      </c>
    </row>
    <row r="347" spans="1:5" x14ac:dyDescent="0.25">
      <c r="A347" t="s">
        <v>1150</v>
      </c>
      <c r="B347" t="s">
        <v>1151</v>
      </c>
      <c r="C347" t="s">
        <v>1151</v>
      </c>
      <c r="D347" s="29">
        <v>42370</v>
      </c>
      <c r="E347" s="29">
        <v>54788</v>
      </c>
    </row>
    <row r="348" spans="1:5" x14ac:dyDescent="0.25">
      <c r="A348" t="s">
        <v>1152</v>
      </c>
      <c r="B348" t="s">
        <v>1153</v>
      </c>
      <c r="C348" t="s">
        <v>1153</v>
      </c>
      <c r="D348" s="29">
        <v>42370</v>
      </c>
      <c r="E348" s="29">
        <v>54788</v>
      </c>
    </row>
    <row r="349" spans="1:5" x14ac:dyDescent="0.25">
      <c r="A349" t="s">
        <v>1154</v>
      </c>
      <c r="B349" t="s">
        <v>1155</v>
      </c>
      <c r="C349" t="s">
        <v>1155</v>
      </c>
      <c r="D349" s="29">
        <v>42370</v>
      </c>
      <c r="E349" s="29">
        <v>54788</v>
      </c>
    </row>
    <row r="350" spans="1:5" x14ac:dyDescent="0.25">
      <c r="A350" t="s">
        <v>1156</v>
      </c>
      <c r="B350" t="s">
        <v>1157</v>
      </c>
      <c r="C350" t="s">
        <v>1157</v>
      </c>
      <c r="D350" s="29">
        <v>42370</v>
      </c>
      <c r="E350" s="29">
        <v>54788</v>
      </c>
    </row>
    <row r="351" spans="1:5" x14ac:dyDescent="0.25">
      <c r="A351" t="s">
        <v>1158</v>
      </c>
      <c r="B351" t="s">
        <v>1159</v>
      </c>
      <c r="C351" t="s">
        <v>1159</v>
      </c>
      <c r="D351" s="29">
        <v>42370</v>
      </c>
      <c r="E351" s="29">
        <v>54788</v>
      </c>
    </row>
    <row r="352" spans="1:5" x14ac:dyDescent="0.25">
      <c r="A352" t="s">
        <v>1160</v>
      </c>
      <c r="B352" t="s">
        <v>1161</v>
      </c>
      <c r="C352" t="s">
        <v>1162</v>
      </c>
      <c r="D352" s="29">
        <v>42370</v>
      </c>
      <c r="E352" s="29">
        <v>54788</v>
      </c>
    </row>
    <row r="353" spans="1:5" x14ac:dyDescent="0.25">
      <c r="A353" t="s">
        <v>1163</v>
      </c>
      <c r="B353" t="s">
        <v>1164</v>
      </c>
      <c r="C353" t="s">
        <v>1165</v>
      </c>
      <c r="D353" s="29">
        <v>42370</v>
      </c>
      <c r="E353" s="29">
        <v>54788</v>
      </c>
    </row>
    <row r="354" spans="1:5" x14ac:dyDescent="0.25">
      <c r="A354" t="s">
        <v>1166</v>
      </c>
      <c r="B354" t="s">
        <v>1167</v>
      </c>
      <c r="C354" t="s">
        <v>1167</v>
      </c>
      <c r="D354" s="29">
        <v>42370</v>
      </c>
      <c r="E354" s="29">
        <v>54788</v>
      </c>
    </row>
    <row r="355" spans="1:5" x14ac:dyDescent="0.25">
      <c r="A355" t="s">
        <v>1168</v>
      </c>
      <c r="B355" t="s">
        <v>1169</v>
      </c>
      <c r="C355" t="s">
        <v>1169</v>
      </c>
      <c r="D355" s="29">
        <v>42370</v>
      </c>
      <c r="E355" s="29">
        <v>54788</v>
      </c>
    </row>
    <row r="356" spans="1:5" x14ac:dyDescent="0.25">
      <c r="A356" t="s">
        <v>1170</v>
      </c>
      <c r="B356" t="s">
        <v>1171</v>
      </c>
      <c r="C356" t="s">
        <v>1171</v>
      </c>
      <c r="D356" s="29">
        <v>42370</v>
      </c>
      <c r="E356" s="29">
        <v>54788</v>
      </c>
    </row>
    <row r="357" spans="1:5" x14ac:dyDescent="0.25">
      <c r="A357" t="s">
        <v>1172</v>
      </c>
      <c r="B357" t="s">
        <v>1173</v>
      </c>
      <c r="C357" t="s">
        <v>1173</v>
      </c>
      <c r="D357" s="29">
        <v>42370</v>
      </c>
      <c r="E357" s="29">
        <v>54788</v>
      </c>
    </row>
    <row r="358" spans="1:5" x14ac:dyDescent="0.25">
      <c r="A358" t="s">
        <v>1174</v>
      </c>
      <c r="B358" t="s">
        <v>1175</v>
      </c>
      <c r="C358" t="s">
        <v>1175</v>
      </c>
      <c r="D358" s="29">
        <v>42370</v>
      </c>
      <c r="E358" s="29">
        <v>54788</v>
      </c>
    </row>
    <row r="359" spans="1:5" x14ac:dyDescent="0.25">
      <c r="A359" t="s">
        <v>1176</v>
      </c>
      <c r="B359" t="s">
        <v>1177</v>
      </c>
      <c r="C359" t="s">
        <v>1177</v>
      </c>
      <c r="D359" s="29">
        <v>42370</v>
      </c>
      <c r="E359" s="29">
        <v>54788</v>
      </c>
    </row>
    <row r="360" spans="1:5" x14ac:dyDescent="0.25">
      <c r="A360" t="s">
        <v>1178</v>
      </c>
      <c r="B360" t="s">
        <v>1179</v>
      </c>
      <c r="C360" t="s">
        <v>1179</v>
      </c>
      <c r="D360" s="29">
        <v>42370</v>
      </c>
      <c r="E360" s="29">
        <v>54788</v>
      </c>
    </row>
    <row r="361" spans="1:5" x14ac:dyDescent="0.25">
      <c r="A361" t="s">
        <v>1180</v>
      </c>
      <c r="B361" t="s">
        <v>1181</v>
      </c>
      <c r="C361" t="s">
        <v>1182</v>
      </c>
      <c r="D361" s="29">
        <v>42370</v>
      </c>
      <c r="E361" s="29">
        <v>54788</v>
      </c>
    </row>
    <row r="362" spans="1:5" x14ac:dyDescent="0.25">
      <c r="A362" t="s">
        <v>1183</v>
      </c>
      <c r="B362" t="s">
        <v>1184</v>
      </c>
      <c r="C362" t="s">
        <v>1184</v>
      </c>
      <c r="D362" s="29">
        <v>42370</v>
      </c>
      <c r="E362" s="29">
        <v>54788</v>
      </c>
    </row>
    <row r="363" spans="1:5" x14ac:dyDescent="0.25">
      <c r="A363" t="s">
        <v>1185</v>
      </c>
      <c r="B363" t="s">
        <v>1186</v>
      </c>
      <c r="C363" t="s">
        <v>1186</v>
      </c>
      <c r="D363" s="29">
        <v>42370</v>
      </c>
      <c r="E363" s="29">
        <v>54788</v>
      </c>
    </row>
    <row r="364" spans="1:5" x14ac:dyDescent="0.25">
      <c r="A364" t="s">
        <v>1187</v>
      </c>
      <c r="B364" t="s">
        <v>1188</v>
      </c>
      <c r="C364" t="s">
        <v>1188</v>
      </c>
      <c r="D364" s="29">
        <v>42370</v>
      </c>
      <c r="E364" s="29">
        <v>54788</v>
      </c>
    </row>
    <row r="365" spans="1:5" x14ac:dyDescent="0.25">
      <c r="A365" t="s">
        <v>1189</v>
      </c>
      <c r="B365" t="s">
        <v>1190</v>
      </c>
      <c r="C365" t="s">
        <v>1190</v>
      </c>
      <c r="D365" s="29">
        <v>42370</v>
      </c>
      <c r="E365" s="29">
        <v>54788</v>
      </c>
    </row>
    <row r="366" spans="1:5" x14ac:dyDescent="0.25">
      <c r="A366" t="s">
        <v>1191</v>
      </c>
      <c r="B366" t="s">
        <v>1192</v>
      </c>
      <c r="C366" t="s">
        <v>1192</v>
      </c>
      <c r="D366" s="29">
        <v>42370</v>
      </c>
      <c r="E366" s="29">
        <v>54788</v>
      </c>
    </row>
    <row r="367" spans="1:5" x14ac:dyDescent="0.25">
      <c r="A367" t="s">
        <v>1193</v>
      </c>
      <c r="B367" t="s">
        <v>1194</v>
      </c>
      <c r="C367" t="s">
        <v>1195</v>
      </c>
      <c r="D367" s="29">
        <v>42370</v>
      </c>
      <c r="E367" s="29">
        <v>54788</v>
      </c>
    </row>
    <row r="368" spans="1:5" x14ac:dyDescent="0.25">
      <c r="A368" t="s">
        <v>1196</v>
      </c>
      <c r="B368" t="s">
        <v>1197</v>
      </c>
      <c r="C368" t="s">
        <v>1198</v>
      </c>
      <c r="D368" s="29">
        <v>42370</v>
      </c>
      <c r="E368" s="29">
        <v>54788</v>
      </c>
    </row>
    <row r="369" spans="1:5" x14ac:dyDescent="0.25">
      <c r="A369" t="s">
        <v>1199</v>
      </c>
      <c r="B369" t="s">
        <v>1200</v>
      </c>
      <c r="C369" t="s">
        <v>1200</v>
      </c>
      <c r="D369" s="29">
        <v>42370</v>
      </c>
      <c r="E369" s="29">
        <v>54788</v>
      </c>
    </row>
    <row r="370" spans="1:5" x14ac:dyDescent="0.25">
      <c r="A370" t="s">
        <v>1201</v>
      </c>
      <c r="B370" t="s">
        <v>1202</v>
      </c>
      <c r="C370" t="s">
        <v>1202</v>
      </c>
      <c r="D370" s="29">
        <v>42370</v>
      </c>
      <c r="E370" s="29">
        <v>54788</v>
      </c>
    </row>
    <row r="371" spans="1:5" x14ac:dyDescent="0.25">
      <c r="A371" t="s">
        <v>1203</v>
      </c>
      <c r="B371" t="s">
        <v>1204</v>
      </c>
      <c r="C371" t="s">
        <v>1204</v>
      </c>
      <c r="D371" s="29">
        <v>42370</v>
      </c>
      <c r="E371" s="29">
        <v>54788</v>
      </c>
    </row>
    <row r="372" spans="1:5" x14ac:dyDescent="0.25">
      <c r="A372" t="s">
        <v>1205</v>
      </c>
      <c r="B372" t="s">
        <v>1206</v>
      </c>
      <c r="C372" t="s">
        <v>1206</v>
      </c>
      <c r="D372" s="29">
        <v>42370</v>
      </c>
      <c r="E372" s="29">
        <v>54788</v>
      </c>
    </row>
    <row r="373" spans="1:5" x14ac:dyDescent="0.25">
      <c r="A373" t="s">
        <v>1207</v>
      </c>
      <c r="B373" t="s">
        <v>1208</v>
      </c>
      <c r="C373" t="s">
        <v>1209</v>
      </c>
      <c r="D373" s="29">
        <v>42370</v>
      </c>
      <c r="E373" s="29">
        <v>54788</v>
      </c>
    </row>
    <row r="374" spans="1:5" x14ac:dyDescent="0.25">
      <c r="A374" t="s">
        <v>1210</v>
      </c>
      <c r="B374" t="s">
        <v>1211</v>
      </c>
      <c r="C374" t="s">
        <v>1211</v>
      </c>
      <c r="D374" s="29">
        <v>42370</v>
      </c>
      <c r="E374" s="29">
        <v>54788</v>
      </c>
    </row>
    <row r="375" spans="1:5" x14ac:dyDescent="0.25">
      <c r="A375" t="s">
        <v>1212</v>
      </c>
      <c r="B375" t="s">
        <v>1213</v>
      </c>
      <c r="C375" t="s">
        <v>1213</v>
      </c>
      <c r="D375" s="29">
        <v>42370</v>
      </c>
      <c r="E375" s="29">
        <v>54788</v>
      </c>
    </row>
    <row r="376" spans="1:5" x14ac:dyDescent="0.25">
      <c r="A376" t="s">
        <v>1214</v>
      </c>
      <c r="B376" t="s">
        <v>1215</v>
      </c>
      <c r="C376" t="s">
        <v>1215</v>
      </c>
      <c r="D376" s="29">
        <v>42370</v>
      </c>
      <c r="E376" s="29">
        <v>54788</v>
      </c>
    </row>
    <row r="377" spans="1:5" x14ac:dyDescent="0.25">
      <c r="A377" t="s">
        <v>1216</v>
      </c>
      <c r="B377" t="s">
        <v>1217</v>
      </c>
      <c r="C377" t="s">
        <v>1217</v>
      </c>
      <c r="D377" s="29">
        <v>42370</v>
      </c>
      <c r="E377" s="29">
        <v>54788</v>
      </c>
    </row>
    <row r="378" spans="1:5" x14ac:dyDescent="0.25">
      <c r="A378" t="s">
        <v>1218</v>
      </c>
      <c r="B378" t="s">
        <v>1219</v>
      </c>
      <c r="C378" t="s">
        <v>1219</v>
      </c>
      <c r="D378" s="29">
        <v>42370</v>
      </c>
      <c r="E378" s="29">
        <v>54788</v>
      </c>
    </row>
    <row r="379" spans="1:5" x14ac:dyDescent="0.25">
      <c r="A379" t="s">
        <v>1220</v>
      </c>
      <c r="B379" t="s">
        <v>1221</v>
      </c>
      <c r="C379" t="s">
        <v>1221</v>
      </c>
      <c r="D379" s="29">
        <v>42370</v>
      </c>
      <c r="E379" s="29">
        <v>54788</v>
      </c>
    </row>
    <row r="380" spans="1:5" x14ac:dyDescent="0.25">
      <c r="A380" t="s">
        <v>1222</v>
      </c>
      <c r="B380" t="s">
        <v>1223</v>
      </c>
      <c r="C380" t="s">
        <v>1223</v>
      </c>
      <c r="D380" s="29">
        <v>42370</v>
      </c>
      <c r="E380" s="29">
        <v>54788</v>
      </c>
    </row>
    <row r="381" spans="1:5" x14ac:dyDescent="0.25">
      <c r="A381" t="s">
        <v>1224</v>
      </c>
      <c r="B381" t="s">
        <v>1225</v>
      </c>
      <c r="C381" t="s">
        <v>1225</v>
      </c>
      <c r="D381" s="29">
        <v>42370</v>
      </c>
      <c r="E381" s="29">
        <v>54788</v>
      </c>
    </row>
    <row r="382" spans="1:5" x14ac:dyDescent="0.25">
      <c r="A382" t="s">
        <v>1226</v>
      </c>
      <c r="B382" t="s">
        <v>1227</v>
      </c>
      <c r="C382" t="s">
        <v>1228</v>
      </c>
      <c r="D382" s="29">
        <v>42370</v>
      </c>
      <c r="E382" s="29">
        <v>54788</v>
      </c>
    </row>
    <row r="383" spans="1:5" x14ac:dyDescent="0.25">
      <c r="A383" t="s">
        <v>1229</v>
      </c>
      <c r="B383" t="s">
        <v>1230</v>
      </c>
      <c r="C383" t="s">
        <v>1230</v>
      </c>
      <c r="D383" s="29">
        <v>42370</v>
      </c>
      <c r="E383" s="29">
        <v>54788</v>
      </c>
    </row>
    <row r="384" spans="1:5" x14ac:dyDescent="0.25">
      <c r="A384" t="s">
        <v>1231</v>
      </c>
      <c r="B384" t="s">
        <v>1232</v>
      </c>
      <c r="C384" t="s">
        <v>1232</v>
      </c>
      <c r="D384" s="29">
        <v>42370</v>
      </c>
      <c r="E384" s="29">
        <v>54788</v>
      </c>
    </row>
    <row r="385" spans="1:5" x14ac:dyDescent="0.25">
      <c r="A385" t="s">
        <v>1233</v>
      </c>
      <c r="B385" t="s">
        <v>1234</v>
      </c>
      <c r="C385" t="s">
        <v>1234</v>
      </c>
      <c r="D385" s="29">
        <v>42370</v>
      </c>
      <c r="E385" s="29">
        <v>54788</v>
      </c>
    </row>
    <row r="386" spans="1:5" x14ac:dyDescent="0.25">
      <c r="A386" t="s">
        <v>1235</v>
      </c>
      <c r="B386" t="s">
        <v>1236</v>
      </c>
      <c r="C386" t="s">
        <v>1236</v>
      </c>
      <c r="D386" s="29">
        <v>42370</v>
      </c>
      <c r="E386" s="29">
        <v>54788</v>
      </c>
    </row>
    <row r="387" spans="1:5" x14ac:dyDescent="0.25">
      <c r="A387" t="s">
        <v>1237</v>
      </c>
      <c r="B387" t="s">
        <v>1238</v>
      </c>
      <c r="C387" t="s">
        <v>1239</v>
      </c>
      <c r="D387" s="29">
        <v>42370</v>
      </c>
      <c r="E387" s="29">
        <v>54788</v>
      </c>
    </row>
    <row r="388" spans="1:5" x14ac:dyDescent="0.25">
      <c r="A388" t="s">
        <v>1240</v>
      </c>
      <c r="B388" t="s">
        <v>1241</v>
      </c>
      <c r="C388" t="s">
        <v>1241</v>
      </c>
      <c r="D388" s="29">
        <v>42370</v>
      </c>
      <c r="E388" s="29">
        <v>54788</v>
      </c>
    </row>
    <row r="389" spans="1:5" x14ac:dyDescent="0.25">
      <c r="A389" t="s">
        <v>1242</v>
      </c>
      <c r="B389" t="s">
        <v>1243</v>
      </c>
      <c r="C389" t="s">
        <v>1243</v>
      </c>
      <c r="D389" s="29">
        <v>42370</v>
      </c>
      <c r="E389" s="29">
        <v>54788</v>
      </c>
    </row>
    <row r="390" spans="1:5" x14ac:dyDescent="0.25">
      <c r="A390" t="s">
        <v>1244</v>
      </c>
      <c r="B390" t="s">
        <v>1245</v>
      </c>
      <c r="C390" t="s">
        <v>1245</v>
      </c>
      <c r="D390" s="29">
        <v>42370</v>
      </c>
      <c r="E390" s="29">
        <v>54788</v>
      </c>
    </row>
    <row r="391" spans="1:5" x14ac:dyDescent="0.25">
      <c r="A391" t="s">
        <v>1246</v>
      </c>
      <c r="B391" t="s">
        <v>1247</v>
      </c>
      <c r="C391" t="s">
        <v>1247</v>
      </c>
      <c r="D391" s="29">
        <v>42370</v>
      </c>
      <c r="E391" s="29">
        <v>54788</v>
      </c>
    </row>
    <row r="392" spans="1:5" x14ac:dyDescent="0.25">
      <c r="A392" t="s">
        <v>1248</v>
      </c>
      <c r="B392" t="s">
        <v>1249</v>
      </c>
      <c r="C392" t="s">
        <v>1250</v>
      </c>
      <c r="D392" s="29">
        <v>42370</v>
      </c>
      <c r="E392" s="29">
        <v>54788</v>
      </c>
    </row>
    <row r="393" spans="1:5" x14ac:dyDescent="0.25">
      <c r="A393" t="s">
        <v>1251</v>
      </c>
      <c r="B393" t="s">
        <v>1252</v>
      </c>
      <c r="C393" t="s">
        <v>1252</v>
      </c>
      <c r="D393" s="29">
        <v>42370</v>
      </c>
      <c r="E393" s="29">
        <v>54788</v>
      </c>
    </row>
    <row r="394" spans="1:5" x14ac:dyDescent="0.25">
      <c r="A394" t="s">
        <v>1253</v>
      </c>
      <c r="B394" t="s">
        <v>1254</v>
      </c>
      <c r="C394" t="s">
        <v>1254</v>
      </c>
      <c r="D394" s="29">
        <v>42370</v>
      </c>
      <c r="E394" s="29">
        <v>54788</v>
      </c>
    </row>
    <row r="395" spans="1:5" x14ac:dyDescent="0.25">
      <c r="A395" t="s">
        <v>1255</v>
      </c>
      <c r="B395" t="s">
        <v>1256</v>
      </c>
      <c r="C395" t="s">
        <v>1256</v>
      </c>
      <c r="D395" s="29">
        <v>42370</v>
      </c>
      <c r="E395" s="29">
        <v>54788</v>
      </c>
    </row>
    <row r="396" spans="1:5" x14ac:dyDescent="0.25">
      <c r="A396" t="s">
        <v>1257</v>
      </c>
      <c r="B396" t="s">
        <v>1258</v>
      </c>
      <c r="C396" t="s">
        <v>1258</v>
      </c>
      <c r="D396" s="29">
        <v>42370</v>
      </c>
      <c r="E396" s="29">
        <v>54788</v>
      </c>
    </row>
    <row r="397" spans="1:5" x14ac:dyDescent="0.25">
      <c r="A397" t="s">
        <v>1259</v>
      </c>
      <c r="B397" t="s">
        <v>1260</v>
      </c>
      <c r="C397" t="s">
        <v>1260</v>
      </c>
      <c r="D397" s="29">
        <v>42370</v>
      </c>
      <c r="E397" s="29">
        <v>54788</v>
      </c>
    </row>
    <row r="398" spans="1:5" x14ac:dyDescent="0.25">
      <c r="A398" t="s">
        <v>1261</v>
      </c>
      <c r="B398" t="s">
        <v>1262</v>
      </c>
      <c r="C398" t="s">
        <v>1262</v>
      </c>
      <c r="D398" s="29">
        <v>42370</v>
      </c>
      <c r="E398" s="29">
        <v>54788</v>
      </c>
    </row>
    <row r="399" spans="1:5" x14ac:dyDescent="0.25">
      <c r="A399" t="s">
        <v>1263</v>
      </c>
      <c r="B399" t="s">
        <v>1264</v>
      </c>
      <c r="C399" t="s">
        <v>1264</v>
      </c>
      <c r="D399" s="29">
        <v>42370</v>
      </c>
      <c r="E399" s="29">
        <v>54788</v>
      </c>
    </row>
    <row r="400" spans="1:5" x14ac:dyDescent="0.25">
      <c r="A400" t="s">
        <v>1265</v>
      </c>
      <c r="B400" t="s">
        <v>1266</v>
      </c>
      <c r="C400" t="s">
        <v>1266</v>
      </c>
      <c r="D400" s="29">
        <v>42370</v>
      </c>
      <c r="E400" s="29">
        <v>54788</v>
      </c>
    </row>
    <row r="401" spans="1:5" x14ac:dyDescent="0.25">
      <c r="A401" t="s">
        <v>1267</v>
      </c>
      <c r="B401" t="s">
        <v>1268</v>
      </c>
      <c r="C401" t="s">
        <v>1269</v>
      </c>
      <c r="D401" s="29">
        <v>42370</v>
      </c>
      <c r="E401" s="29">
        <v>54788</v>
      </c>
    </row>
    <row r="402" spans="1:5" x14ac:dyDescent="0.25">
      <c r="A402" t="s">
        <v>1270</v>
      </c>
      <c r="B402" t="s">
        <v>1271</v>
      </c>
      <c r="C402" t="s">
        <v>1271</v>
      </c>
      <c r="D402" s="29">
        <v>42370</v>
      </c>
      <c r="E402" s="29">
        <v>54788</v>
      </c>
    </row>
    <row r="403" spans="1:5" x14ac:dyDescent="0.25">
      <c r="A403" t="s">
        <v>1272</v>
      </c>
      <c r="B403" t="s">
        <v>1273</v>
      </c>
      <c r="C403" t="s">
        <v>1273</v>
      </c>
      <c r="D403" s="29">
        <v>42370</v>
      </c>
      <c r="E403" s="29">
        <v>54788</v>
      </c>
    </row>
    <row r="404" spans="1:5" x14ac:dyDescent="0.25">
      <c r="A404" t="s">
        <v>1274</v>
      </c>
      <c r="B404" t="s">
        <v>1275</v>
      </c>
      <c r="C404" t="s">
        <v>1275</v>
      </c>
      <c r="D404" s="29">
        <v>42370</v>
      </c>
      <c r="E404" s="29">
        <v>54788</v>
      </c>
    </row>
    <row r="405" spans="1:5" x14ac:dyDescent="0.25">
      <c r="A405" t="s">
        <v>1276</v>
      </c>
      <c r="B405" t="s">
        <v>1277</v>
      </c>
      <c r="C405" t="s">
        <v>1277</v>
      </c>
      <c r="D405" s="29">
        <v>42370</v>
      </c>
      <c r="E405" s="29">
        <v>54788</v>
      </c>
    </row>
    <row r="406" spans="1:5" x14ac:dyDescent="0.25">
      <c r="A406" t="s">
        <v>1278</v>
      </c>
      <c r="B406" t="s">
        <v>1279</v>
      </c>
      <c r="C406" t="s">
        <v>1279</v>
      </c>
      <c r="D406" s="29">
        <v>42370</v>
      </c>
      <c r="E406" s="29">
        <v>54788</v>
      </c>
    </row>
    <row r="407" spans="1:5" x14ac:dyDescent="0.25">
      <c r="A407" t="s">
        <v>1280</v>
      </c>
      <c r="B407" t="s">
        <v>1281</v>
      </c>
      <c r="C407" t="s">
        <v>1281</v>
      </c>
      <c r="D407" s="29">
        <v>42370</v>
      </c>
      <c r="E407" s="29">
        <v>54788</v>
      </c>
    </row>
    <row r="408" spans="1:5" x14ac:dyDescent="0.25">
      <c r="A408" t="s">
        <v>1282</v>
      </c>
      <c r="B408" t="s">
        <v>1283</v>
      </c>
      <c r="C408" t="s">
        <v>1283</v>
      </c>
      <c r="D408" s="29">
        <v>42370</v>
      </c>
      <c r="E408" s="29">
        <v>54788</v>
      </c>
    </row>
    <row r="409" spans="1:5" x14ac:dyDescent="0.25">
      <c r="A409" t="s">
        <v>1284</v>
      </c>
      <c r="B409" t="s">
        <v>1285</v>
      </c>
      <c r="C409" t="s">
        <v>1285</v>
      </c>
      <c r="D409" s="29">
        <v>42370</v>
      </c>
      <c r="E409" s="29">
        <v>54788</v>
      </c>
    </row>
    <row r="410" spans="1:5" x14ac:dyDescent="0.25">
      <c r="A410" t="s">
        <v>1286</v>
      </c>
      <c r="B410" t="s">
        <v>1287</v>
      </c>
      <c r="C410" t="s">
        <v>1288</v>
      </c>
      <c r="D410" s="29">
        <v>42370</v>
      </c>
      <c r="E410" s="29">
        <v>54788</v>
      </c>
    </row>
    <row r="411" spans="1:5" x14ac:dyDescent="0.25">
      <c r="A411" t="s">
        <v>1289</v>
      </c>
      <c r="B411" t="s">
        <v>1290</v>
      </c>
      <c r="C411" t="s">
        <v>1290</v>
      </c>
      <c r="D411" s="29">
        <v>42370</v>
      </c>
      <c r="E411" s="29">
        <v>54788</v>
      </c>
    </row>
    <row r="412" spans="1:5" x14ac:dyDescent="0.25">
      <c r="A412" t="s">
        <v>1291</v>
      </c>
      <c r="B412" t="s">
        <v>1292</v>
      </c>
      <c r="C412" t="s">
        <v>1292</v>
      </c>
      <c r="D412" s="29">
        <v>42370</v>
      </c>
      <c r="E412" s="29">
        <v>54788</v>
      </c>
    </row>
    <row r="413" spans="1:5" x14ac:dyDescent="0.25">
      <c r="A413" t="s">
        <v>1293</v>
      </c>
      <c r="B413" t="s">
        <v>1294</v>
      </c>
      <c r="C413" t="s">
        <v>1294</v>
      </c>
      <c r="D413" s="29">
        <v>42370</v>
      </c>
      <c r="E413" s="29">
        <v>54788</v>
      </c>
    </row>
    <row r="414" spans="1:5" x14ac:dyDescent="0.25">
      <c r="A414" t="s">
        <v>1295</v>
      </c>
      <c r="B414" t="s">
        <v>1296</v>
      </c>
      <c r="C414" t="s">
        <v>1296</v>
      </c>
      <c r="D414" s="29">
        <v>42370</v>
      </c>
      <c r="E414" s="29">
        <v>54788</v>
      </c>
    </row>
    <row r="415" spans="1:5" x14ac:dyDescent="0.25">
      <c r="A415" t="s">
        <v>1297</v>
      </c>
      <c r="B415" t="s">
        <v>1298</v>
      </c>
      <c r="C415" t="s">
        <v>1298</v>
      </c>
      <c r="D415" s="29">
        <v>42370</v>
      </c>
      <c r="E415" s="29">
        <v>54788</v>
      </c>
    </row>
    <row r="416" spans="1:5" x14ac:dyDescent="0.25">
      <c r="A416" t="s">
        <v>1299</v>
      </c>
      <c r="B416" t="s">
        <v>1300</v>
      </c>
      <c r="C416" t="s">
        <v>1300</v>
      </c>
      <c r="D416" s="29">
        <v>42370</v>
      </c>
      <c r="E416" s="29">
        <v>54788</v>
      </c>
    </row>
    <row r="417" spans="1:5" x14ac:dyDescent="0.25">
      <c r="A417" t="s">
        <v>1301</v>
      </c>
      <c r="B417" t="s">
        <v>1302</v>
      </c>
      <c r="C417" t="s">
        <v>1302</v>
      </c>
      <c r="D417" s="29">
        <v>42370</v>
      </c>
      <c r="E417" s="29">
        <v>54788</v>
      </c>
    </row>
    <row r="418" spans="1:5" x14ac:dyDescent="0.25">
      <c r="A418" t="s">
        <v>1303</v>
      </c>
      <c r="B418" t="s">
        <v>1304</v>
      </c>
      <c r="C418" t="s">
        <v>1304</v>
      </c>
      <c r="D418" s="29">
        <v>42370</v>
      </c>
      <c r="E418" s="29">
        <v>54788</v>
      </c>
    </row>
    <row r="419" spans="1:5" x14ac:dyDescent="0.25">
      <c r="A419" t="s">
        <v>1305</v>
      </c>
      <c r="B419" t="s">
        <v>1306</v>
      </c>
      <c r="C419" t="s">
        <v>1306</v>
      </c>
      <c r="D419" s="29">
        <v>42370</v>
      </c>
      <c r="E419" s="29">
        <v>54788</v>
      </c>
    </row>
    <row r="420" spans="1:5" x14ac:dyDescent="0.25">
      <c r="A420" t="s">
        <v>1307</v>
      </c>
      <c r="B420" t="s">
        <v>1308</v>
      </c>
      <c r="C420" t="s">
        <v>1308</v>
      </c>
      <c r="D420" s="29">
        <v>42370</v>
      </c>
      <c r="E420" s="29">
        <v>54788</v>
      </c>
    </row>
    <row r="421" spans="1:5" x14ac:dyDescent="0.25">
      <c r="A421" t="s">
        <v>1309</v>
      </c>
      <c r="B421" t="s">
        <v>1310</v>
      </c>
      <c r="C421" t="s">
        <v>1310</v>
      </c>
      <c r="D421" s="29">
        <v>42370</v>
      </c>
      <c r="E421" s="29">
        <v>54788</v>
      </c>
    </row>
    <row r="422" spans="1:5" x14ac:dyDescent="0.25">
      <c r="A422" t="s">
        <v>1311</v>
      </c>
      <c r="B422" t="s">
        <v>1312</v>
      </c>
      <c r="C422" t="s">
        <v>1313</v>
      </c>
      <c r="D422" s="29">
        <v>42370</v>
      </c>
      <c r="E422" s="29">
        <v>54788</v>
      </c>
    </row>
    <row r="423" spans="1:5" x14ac:dyDescent="0.25">
      <c r="A423" t="s">
        <v>1314</v>
      </c>
      <c r="B423" t="s">
        <v>1315</v>
      </c>
      <c r="C423" t="s">
        <v>1316</v>
      </c>
      <c r="D423" s="29">
        <v>42370</v>
      </c>
      <c r="E423" s="29">
        <v>54788</v>
      </c>
    </row>
    <row r="424" spans="1:5" x14ac:dyDescent="0.25">
      <c r="A424" t="s">
        <v>1317</v>
      </c>
      <c r="B424" t="s">
        <v>1318</v>
      </c>
      <c r="C424" t="s">
        <v>1319</v>
      </c>
      <c r="D424" s="29">
        <v>42370</v>
      </c>
      <c r="E424" s="29">
        <v>54788</v>
      </c>
    </row>
    <row r="425" spans="1:5" x14ac:dyDescent="0.25">
      <c r="A425" t="s">
        <v>1320</v>
      </c>
      <c r="B425" t="s">
        <v>1321</v>
      </c>
      <c r="C425" t="s">
        <v>1321</v>
      </c>
      <c r="D425" s="29">
        <v>42370</v>
      </c>
      <c r="E425" s="29">
        <v>54788</v>
      </c>
    </row>
    <row r="426" spans="1:5" x14ac:dyDescent="0.25">
      <c r="A426" t="s">
        <v>1322</v>
      </c>
      <c r="B426" t="s">
        <v>1323</v>
      </c>
      <c r="C426" t="s">
        <v>1324</v>
      </c>
      <c r="D426" s="29">
        <v>42370</v>
      </c>
      <c r="E426" s="29">
        <v>54788</v>
      </c>
    </row>
    <row r="427" spans="1:5" x14ac:dyDescent="0.25">
      <c r="A427" t="s">
        <v>1325</v>
      </c>
      <c r="B427" t="s">
        <v>1326</v>
      </c>
      <c r="C427" t="s">
        <v>1327</v>
      </c>
      <c r="D427" s="29">
        <v>42370</v>
      </c>
      <c r="E427" s="29">
        <v>54788</v>
      </c>
    </row>
    <row r="428" spans="1:5" x14ac:dyDescent="0.25">
      <c r="A428" t="s">
        <v>1328</v>
      </c>
      <c r="B428" t="s">
        <v>1329</v>
      </c>
      <c r="C428" t="s">
        <v>1330</v>
      </c>
      <c r="D428" s="29">
        <v>42370</v>
      </c>
      <c r="E428" s="29">
        <v>54788</v>
      </c>
    </row>
    <row r="429" spans="1:5" x14ac:dyDescent="0.25">
      <c r="A429" t="s">
        <v>1331</v>
      </c>
      <c r="B429" t="s">
        <v>1332</v>
      </c>
      <c r="C429" t="s">
        <v>1333</v>
      </c>
      <c r="D429" s="29">
        <v>42370</v>
      </c>
      <c r="E429" s="29">
        <v>54788</v>
      </c>
    </row>
    <row r="430" spans="1:5" x14ac:dyDescent="0.25">
      <c r="A430" t="s">
        <v>1334</v>
      </c>
      <c r="B430" t="s">
        <v>1335</v>
      </c>
      <c r="C430" t="s">
        <v>1335</v>
      </c>
      <c r="D430" s="29">
        <v>42370</v>
      </c>
      <c r="E430" s="29">
        <v>54788</v>
      </c>
    </row>
    <row r="431" spans="1:5" x14ac:dyDescent="0.25">
      <c r="A431" t="s">
        <v>1336</v>
      </c>
      <c r="B431" t="s">
        <v>1337</v>
      </c>
      <c r="C431" t="s">
        <v>1338</v>
      </c>
      <c r="D431" s="29">
        <v>42370</v>
      </c>
      <c r="E431" s="29">
        <v>54788</v>
      </c>
    </row>
    <row r="432" spans="1:5" x14ac:dyDescent="0.25">
      <c r="A432" t="s">
        <v>1339</v>
      </c>
      <c r="B432" t="s">
        <v>1340</v>
      </c>
      <c r="C432" t="s">
        <v>1341</v>
      </c>
      <c r="D432" s="29">
        <v>42370</v>
      </c>
      <c r="E432" s="29">
        <v>54788</v>
      </c>
    </row>
    <row r="433" spans="1:5" x14ac:dyDescent="0.25">
      <c r="A433" t="s">
        <v>1342</v>
      </c>
      <c r="B433" t="s">
        <v>1343</v>
      </c>
      <c r="C433" t="s">
        <v>1344</v>
      </c>
      <c r="D433" s="29">
        <v>42370</v>
      </c>
      <c r="E433" s="29">
        <v>54788</v>
      </c>
    </row>
    <row r="434" spans="1:5" x14ac:dyDescent="0.25">
      <c r="A434" t="s">
        <v>1345</v>
      </c>
      <c r="B434" t="s">
        <v>1346</v>
      </c>
      <c r="C434" t="s">
        <v>1346</v>
      </c>
      <c r="D434" s="29">
        <v>42370</v>
      </c>
      <c r="E434" s="29">
        <v>54788</v>
      </c>
    </row>
    <row r="435" spans="1:5" x14ac:dyDescent="0.25">
      <c r="A435" t="s">
        <v>1347</v>
      </c>
      <c r="B435" t="s">
        <v>1348</v>
      </c>
      <c r="C435" t="s">
        <v>1349</v>
      </c>
      <c r="D435" s="29">
        <v>42370</v>
      </c>
      <c r="E435" s="29">
        <v>54788</v>
      </c>
    </row>
    <row r="436" spans="1:5" x14ac:dyDescent="0.25">
      <c r="A436" t="s">
        <v>1350</v>
      </c>
      <c r="B436" t="s">
        <v>1351</v>
      </c>
      <c r="C436" t="s">
        <v>1352</v>
      </c>
      <c r="D436" s="29">
        <v>42370</v>
      </c>
      <c r="E436" s="29">
        <v>54788</v>
      </c>
    </row>
    <row r="437" spans="1:5" x14ac:dyDescent="0.25">
      <c r="A437" t="s">
        <v>1353</v>
      </c>
      <c r="B437" t="s">
        <v>1354</v>
      </c>
      <c r="C437" t="s">
        <v>1355</v>
      </c>
      <c r="D437" s="29">
        <v>42370</v>
      </c>
      <c r="E437" s="29">
        <v>54788</v>
      </c>
    </row>
    <row r="438" spans="1:5" x14ac:dyDescent="0.25">
      <c r="A438" t="s">
        <v>1356</v>
      </c>
      <c r="B438" t="s">
        <v>1357</v>
      </c>
      <c r="C438" t="s">
        <v>1357</v>
      </c>
      <c r="D438" s="29">
        <v>42370</v>
      </c>
      <c r="E438" s="29">
        <v>54788</v>
      </c>
    </row>
    <row r="439" spans="1:5" x14ac:dyDescent="0.25">
      <c r="A439" t="s">
        <v>1358</v>
      </c>
      <c r="B439" t="s">
        <v>1359</v>
      </c>
      <c r="C439" t="s">
        <v>1359</v>
      </c>
      <c r="D439" s="29">
        <v>42370</v>
      </c>
      <c r="E439" s="29">
        <v>54788</v>
      </c>
    </row>
    <row r="440" spans="1:5" x14ac:dyDescent="0.25">
      <c r="A440" t="s">
        <v>1360</v>
      </c>
      <c r="B440" t="s">
        <v>1361</v>
      </c>
      <c r="C440" t="s">
        <v>1362</v>
      </c>
      <c r="D440" s="29">
        <v>42370</v>
      </c>
      <c r="E440" s="29">
        <v>54788</v>
      </c>
    </row>
    <row r="441" spans="1:5" x14ac:dyDescent="0.25">
      <c r="A441" t="s">
        <v>1363</v>
      </c>
      <c r="B441" t="s">
        <v>1364</v>
      </c>
      <c r="C441" t="s">
        <v>1365</v>
      </c>
      <c r="D441" s="29">
        <v>42370</v>
      </c>
      <c r="E441" s="29">
        <v>54788</v>
      </c>
    </row>
    <row r="442" spans="1:5" x14ac:dyDescent="0.25">
      <c r="A442" t="s">
        <v>1366</v>
      </c>
      <c r="B442" t="s">
        <v>1367</v>
      </c>
      <c r="C442" t="s">
        <v>1367</v>
      </c>
      <c r="D442" s="29">
        <v>42370</v>
      </c>
      <c r="E442" s="29">
        <v>54788</v>
      </c>
    </row>
    <row r="443" spans="1:5" x14ac:dyDescent="0.25">
      <c r="A443" t="s">
        <v>1368</v>
      </c>
      <c r="B443" t="s">
        <v>1369</v>
      </c>
      <c r="C443" t="s">
        <v>1370</v>
      </c>
      <c r="D443" s="29">
        <v>42370</v>
      </c>
      <c r="E443" s="29">
        <v>54788</v>
      </c>
    </row>
    <row r="444" spans="1:5" x14ac:dyDescent="0.25">
      <c r="A444" t="s">
        <v>1371</v>
      </c>
      <c r="B444" t="s">
        <v>1372</v>
      </c>
      <c r="C444" t="s">
        <v>1372</v>
      </c>
      <c r="D444" s="29">
        <v>42370</v>
      </c>
      <c r="E444" s="29">
        <v>54788</v>
      </c>
    </row>
    <row r="445" spans="1:5" x14ac:dyDescent="0.25">
      <c r="A445" t="s">
        <v>1373</v>
      </c>
      <c r="B445" t="s">
        <v>1374</v>
      </c>
      <c r="C445" t="s">
        <v>1374</v>
      </c>
      <c r="D445" s="29">
        <v>42370</v>
      </c>
      <c r="E445" s="29">
        <v>54788</v>
      </c>
    </row>
    <row r="446" spans="1:5" x14ac:dyDescent="0.25">
      <c r="A446" t="s">
        <v>1375</v>
      </c>
      <c r="B446" t="s">
        <v>1376</v>
      </c>
      <c r="C446" t="s">
        <v>1376</v>
      </c>
      <c r="D446" s="29">
        <v>42370</v>
      </c>
      <c r="E446" s="29">
        <v>54788</v>
      </c>
    </row>
    <row r="447" spans="1:5" x14ac:dyDescent="0.25">
      <c r="A447" t="s">
        <v>1377</v>
      </c>
      <c r="B447" t="s">
        <v>1378</v>
      </c>
      <c r="C447" t="s">
        <v>1378</v>
      </c>
      <c r="D447" s="29">
        <v>42370</v>
      </c>
      <c r="E447" s="29">
        <v>54788</v>
      </c>
    </row>
    <row r="448" spans="1:5" x14ac:dyDescent="0.25">
      <c r="A448" t="s">
        <v>1379</v>
      </c>
      <c r="B448" t="s">
        <v>1380</v>
      </c>
      <c r="C448" t="s">
        <v>1380</v>
      </c>
      <c r="D448" s="29">
        <v>42370</v>
      </c>
      <c r="E448" s="29">
        <v>54788</v>
      </c>
    </row>
    <row r="449" spans="1:5" x14ac:dyDescent="0.25">
      <c r="A449" t="s">
        <v>1381</v>
      </c>
      <c r="B449" t="s">
        <v>1382</v>
      </c>
      <c r="C449" t="s">
        <v>1382</v>
      </c>
      <c r="D449" s="29">
        <v>42370</v>
      </c>
      <c r="E449" s="29">
        <v>54788</v>
      </c>
    </row>
    <row r="450" spans="1:5" x14ac:dyDescent="0.25">
      <c r="A450" t="s">
        <v>1383</v>
      </c>
      <c r="B450" t="s">
        <v>1384</v>
      </c>
      <c r="C450" t="s">
        <v>1384</v>
      </c>
      <c r="D450" s="29">
        <v>42370</v>
      </c>
      <c r="E450" s="29">
        <v>54788</v>
      </c>
    </row>
    <row r="451" spans="1:5" x14ac:dyDescent="0.25">
      <c r="A451" t="s">
        <v>1385</v>
      </c>
      <c r="B451" t="s">
        <v>1386</v>
      </c>
      <c r="C451" t="s">
        <v>1386</v>
      </c>
      <c r="D451" s="29">
        <v>42370</v>
      </c>
      <c r="E451" s="29">
        <v>54788</v>
      </c>
    </row>
    <row r="452" spans="1:5" x14ac:dyDescent="0.25">
      <c r="A452" t="s">
        <v>1387</v>
      </c>
      <c r="B452" t="s">
        <v>1388</v>
      </c>
      <c r="C452" t="s">
        <v>1388</v>
      </c>
      <c r="D452" s="29">
        <v>42370</v>
      </c>
      <c r="E452" s="29">
        <v>54788</v>
      </c>
    </row>
    <row r="453" spans="1:5" x14ac:dyDescent="0.25">
      <c r="A453" t="s">
        <v>1389</v>
      </c>
      <c r="B453" t="s">
        <v>1390</v>
      </c>
      <c r="C453" t="s">
        <v>1390</v>
      </c>
      <c r="D453" s="29">
        <v>42370</v>
      </c>
      <c r="E453" s="29">
        <v>54788</v>
      </c>
    </row>
    <row r="454" spans="1:5" x14ac:dyDescent="0.25">
      <c r="A454" t="s">
        <v>1391</v>
      </c>
      <c r="B454" t="s">
        <v>1392</v>
      </c>
      <c r="C454" t="s">
        <v>1392</v>
      </c>
      <c r="D454" s="29">
        <v>42370</v>
      </c>
      <c r="E454" s="29">
        <v>54788</v>
      </c>
    </row>
    <row r="455" spans="1:5" x14ac:dyDescent="0.25">
      <c r="A455" t="s">
        <v>1393</v>
      </c>
      <c r="B455" t="s">
        <v>1394</v>
      </c>
      <c r="C455" t="s">
        <v>1394</v>
      </c>
      <c r="D455" s="29">
        <v>42370</v>
      </c>
      <c r="E455" s="29">
        <v>54788</v>
      </c>
    </row>
    <row r="456" spans="1:5" x14ac:dyDescent="0.25">
      <c r="A456" t="s">
        <v>1395</v>
      </c>
      <c r="B456" t="s">
        <v>1396</v>
      </c>
      <c r="C456" t="s">
        <v>1396</v>
      </c>
      <c r="D456" s="29">
        <v>42370</v>
      </c>
      <c r="E456" s="29">
        <v>54788</v>
      </c>
    </row>
    <row r="457" spans="1:5" x14ac:dyDescent="0.25">
      <c r="A457" t="s">
        <v>1397</v>
      </c>
      <c r="B457" t="s">
        <v>1398</v>
      </c>
      <c r="C457" t="s">
        <v>1398</v>
      </c>
      <c r="D457" s="29">
        <v>42370</v>
      </c>
      <c r="E457" s="29">
        <v>54788</v>
      </c>
    </row>
    <row r="458" spans="1:5" x14ac:dyDescent="0.25">
      <c r="A458" t="s">
        <v>1399</v>
      </c>
      <c r="B458" t="s">
        <v>1400</v>
      </c>
      <c r="C458" t="s">
        <v>1400</v>
      </c>
      <c r="D458" s="29">
        <v>42370</v>
      </c>
      <c r="E458" s="29">
        <v>54788</v>
      </c>
    </row>
    <row r="459" spans="1:5" x14ac:dyDescent="0.25">
      <c r="A459" t="s">
        <v>1401</v>
      </c>
      <c r="B459" t="s">
        <v>1402</v>
      </c>
      <c r="C459" t="s">
        <v>1403</v>
      </c>
      <c r="D459" s="29">
        <v>42370</v>
      </c>
      <c r="E459" s="29">
        <v>54788</v>
      </c>
    </row>
    <row r="460" spans="1:5" x14ac:dyDescent="0.25">
      <c r="A460" t="s">
        <v>1404</v>
      </c>
      <c r="B460" t="s">
        <v>1405</v>
      </c>
      <c r="C460" t="s">
        <v>1405</v>
      </c>
      <c r="D460" s="29">
        <v>42370</v>
      </c>
      <c r="E460" s="29">
        <v>54788</v>
      </c>
    </row>
    <row r="461" spans="1:5" x14ac:dyDescent="0.25">
      <c r="A461" t="s">
        <v>1406</v>
      </c>
      <c r="B461" t="s">
        <v>1407</v>
      </c>
      <c r="C461" t="s">
        <v>1407</v>
      </c>
      <c r="D461" s="29">
        <v>42370</v>
      </c>
      <c r="E461" s="29">
        <v>54788</v>
      </c>
    </row>
    <row r="462" spans="1:5" x14ac:dyDescent="0.25">
      <c r="A462" t="s">
        <v>1408</v>
      </c>
      <c r="B462" t="s">
        <v>1409</v>
      </c>
      <c r="C462" t="s">
        <v>1409</v>
      </c>
      <c r="D462" s="29">
        <v>42370</v>
      </c>
      <c r="E462" s="29">
        <v>54788</v>
      </c>
    </row>
    <row r="463" spans="1:5" x14ac:dyDescent="0.25">
      <c r="A463" t="s">
        <v>1410</v>
      </c>
      <c r="B463" t="s">
        <v>1411</v>
      </c>
      <c r="C463" t="s">
        <v>1411</v>
      </c>
      <c r="D463" s="29">
        <v>42370</v>
      </c>
      <c r="E463" s="29">
        <v>54788</v>
      </c>
    </row>
    <row r="464" spans="1:5" x14ac:dyDescent="0.25">
      <c r="A464" t="s">
        <v>1412</v>
      </c>
      <c r="B464" t="s">
        <v>1413</v>
      </c>
      <c r="C464" t="s">
        <v>1414</v>
      </c>
      <c r="D464" s="29">
        <v>42370</v>
      </c>
      <c r="E464" s="29">
        <v>54788</v>
      </c>
    </row>
    <row r="465" spans="1:5" x14ac:dyDescent="0.25">
      <c r="A465" t="s">
        <v>1415</v>
      </c>
      <c r="B465" t="s">
        <v>1416</v>
      </c>
      <c r="C465" t="s">
        <v>1416</v>
      </c>
      <c r="D465" s="29">
        <v>42370</v>
      </c>
      <c r="E465" s="29">
        <v>54788</v>
      </c>
    </row>
    <row r="466" spans="1:5" x14ac:dyDescent="0.25">
      <c r="A466" t="s">
        <v>1417</v>
      </c>
      <c r="B466" t="s">
        <v>1418</v>
      </c>
      <c r="C466" t="s">
        <v>1418</v>
      </c>
      <c r="D466" s="29">
        <v>42370</v>
      </c>
      <c r="E466" s="29">
        <v>54788</v>
      </c>
    </row>
    <row r="467" spans="1:5" x14ac:dyDescent="0.25">
      <c r="A467" t="s">
        <v>1419</v>
      </c>
      <c r="B467" t="s">
        <v>1420</v>
      </c>
      <c r="C467" t="s">
        <v>1420</v>
      </c>
      <c r="D467" s="29">
        <v>42370</v>
      </c>
      <c r="E467" s="29">
        <v>54788</v>
      </c>
    </row>
    <row r="468" spans="1:5" x14ac:dyDescent="0.25">
      <c r="A468" t="s">
        <v>1421</v>
      </c>
      <c r="B468" t="s">
        <v>1422</v>
      </c>
      <c r="C468" t="s">
        <v>1423</v>
      </c>
      <c r="D468" s="29">
        <v>42370</v>
      </c>
      <c r="E468" s="29">
        <v>54788</v>
      </c>
    </row>
    <row r="469" spans="1:5" x14ac:dyDescent="0.25">
      <c r="A469" t="s">
        <v>1424</v>
      </c>
      <c r="B469" t="s">
        <v>1425</v>
      </c>
      <c r="C469" t="s">
        <v>1425</v>
      </c>
      <c r="D469" s="29">
        <v>42370</v>
      </c>
      <c r="E469" s="29">
        <v>54788</v>
      </c>
    </row>
    <row r="470" spans="1:5" x14ac:dyDescent="0.25">
      <c r="A470" t="s">
        <v>1426</v>
      </c>
      <c r="B470" t="s">
        <v>1427</v>
      </c>
      <c r="C470" t="s">
        <v>1428</v>
      </c>
      <c r="D470" s="29">
        <v>42370</v>
      </c>
      <c r="E470" s="29">
        <v>54788</v>
      </c>
    </row>
    <row r="471" spans="1:5" x14ac:dyDescent="0.25">
      <c r="A471" t="s">
        <v>1429</v>
      </c>
      <c r="B471" t="s">
        <v>1430</v>
      </c>
      <c r="C471" t="s">
        <v>1430</v>
      </c>
      <c r="D471" s="29">
        <v>42370</v>
      </c>
      <c r="E471" s="29">
        <v>54788</v>
      </c>
    </row>
    <row r="472" spans="1:5" x14ac:dyDescent="0.25">
      <c r="A472" t="s">
        <v>1431</v>
      </c>
      <c r="B472" t="s">
        <v>1432</v>
      </c>
      <c r="C472" t="s">
        <v>1432</v>
      </c>
      <c r="D472" s="29">
        <v>42370</v>
      </c>
      <c r="E472" s="29">
        <v>54788</v>
      </c>
    </row>
    <row r="473" spans="1:5" x14ac:dyDescent="0.25">
      <c r="A473" t="s">
        <v>1433</v>
      </c>
      <c r="B473" t="s">
        <v>1434</v>
      </c>
      <c r="C473" t="s">
        <v>1434</v>
      </c>
      <c r="D473" s="29">
        <v>42370</v>
      </c>
      <c r="E473" s="29">
        <v>54788</v>
      </c>
    </row>
    <row r="474" spans="1:5" x14ac:dyDescent="0.25">
      <c r="A474" t="s">
        <v>1435</v>
      </c>
      <c r="B474" t="s">
        <v>1436</v>
      </c>
      <c r="C474" t="s">
        <v>1436</v>
      </c>
      <c r="D474" s="29">
        <v>42370</v>
      </c>
      <c r="E474" s="29">
        <v>54788</v>
      </c>
    </row>
    <row r="475" spans="1:5" x14ac:dyDescent="0.25">
      <c r="A475" t="s">
        <v>1437</v>
      </c>
      <c r="B475" t="s">
        <v>1438</v>
      </c>
      <c r="C475" t="s">
        <v>1438</v>
      </c>
      <c r="D475" s="29">
        <v>42370</v>
      </c>
      <c r="E475" s="29">
        <v>54788</v>
      </c>
    </row>
    <row r="476" spans="1:5" x14ac:dyDescent="0.25">
      <c r="A476" t="s">
        <v>1439</v>
      </c>
      <c r="B476" t="s">
        <v>1440</v>
      </c>
      <c r="C476" t="s">
        <v>1441</v>
      </c>
      <c r="D476" s="29">
        <v>42370</v>
      </c>
      <c r="E476" s="29">
        <v>54788</v>
      </c>
    </row>
    <row r="477" spans="1:5" x14ac:dyDescent="0.25">
      <c r="A477" t="s">
        <v>1442</v>
      </c>
      <c r="B477" t="s">
        <v>1443</v>
      </c>
      <c r="C477" t="s">
        <v>1443</v>
      </c>
      <c r="D477" s="29">
        <v>42370</v>
      </c>
      <c r="E477" s="29">
        <v>54788</v>
      </c>
    </row>
    <row r="478" spans="1:5" x14ac:dyDescent="0.25">
      <c r="A478" t="s">
        <v>1444</v>
      </c>
      <c r="B478" t="s">
        <v>1445</v>
      </c>
      <c r="C478" t="s">
        <v>1445</v>
      </c>
      <c r="D478" s="29">
        <v>42370</v>
      </c>
      <c r="E478" s="29">
        <v>54788</v>
      </c>
    </row>
    <row r="479" spans="1:5" x14ac:dyDescent="0.25">
      <c r="A479" t="s">
        <v>1446</v>
      </c>
      <c r="B479" t="s">
        <v>1447</v>
      </c>
      <c r="C479" t="s">
        <v>1448</v>
      </c>
      <c r="D479" s="29">
        <v>42370</v>
      </c>
      <c r="E479" s="29">
        <v>54788</v>
      </c>
    </row>
    <row r="480" spans="1:5" x14ac:dyDescent="0.25">
      <c r="A480" t="s">
        <v>1449</v>
      </c>
      <c r="B480" t="s">
        <v>1450</v>
      </c>
      <c r="C480" t="s">
        <v>1450</v>
      </c>
      <c r="D480" s="29">
        <v>42370</v>
      </c>
      <c r="E480" s="29">
        <v>54788</v>
      </c>
    </row>
    <row r="481" spans="1:5" x14ac:dyDescent="0.25">
      <c r="A481" t="s">
        <v>1451</v>
      </c>
      <c r="B481" t="s">
        <v>1452</v>
      </c>
      <c r="C481" t="s">
        <v>1452</v>
      </c>
      <c r="D481" s="29">
        <v>42370</v>
      </c>
      <c r="E481" s="29">
        <v>54788</v>
      </c>
    </row>
    <row r="482" spans="1:5" x14ac:dyDescent="0.25">
      <c r="A482" t="s">
        <v>1453</v>
      </c>
      <c r="B482" t="s">
        <v>1454</v>
      </c>
      <c r="C482" t="s">
        <v>1454</v>
      </c>
      <c r="D482" s="29">
        <v>42370</v>
      </c>
      <c r="E482" s="29">
        <v>54788</v>
      </c>
    </row>
    <row r="483" spans="1:5" x14ac:dyDescent="0.25">
      <c r="A483" t="s">
        <v>1455</v>
      </c>
      <c r="B483" t="s">
        <v>1456</v>
      </c>
      <c r="C483" t="s">
        <v>1456</v>
      </c>
      <c r="D483" s="29">
        <v>42370</v>
      </c>
      <c r="E483" s="29">
        <v>54788</v>
      </c>
    </row>
    <row r="484" spans="1:5" x14ac:dyDescent="0.25">
      <c r="A484" t="s">
        <v>1457</v>
      </c>
      <c r="B484" t="s">
        <v>1458</v>
      </c>
      <c r="C484" t="s">
        <v>1458</v>
      </c>
      <c r="D484" s="29">
        <v>42370</v>
      </c>
      <c r="E484" s="29">
        <v>54788</v>
      </c>
    </row>
    <row r="485" spans="1:5" x14ac:dyDescent="0.25">
      <c r="A485" t="s">
        <v>1459</v>
      </c>
      <c r="B485" t="s">
        <v>1460</v>
      </c>
      <c r="C485" t="s">
        <v>1460</v>
      </c>
      <c r="D485" s="29">
        <v>42370</v>
      </c>
      <c r="E485" s="29">
        <v>54788</v>
      </c>
    </row>
    <row r="486" spans="1:5" x14ac:dyDescent="0.25">
      <c r="A486" t="s">
        <v>1461</v>
      </c>
      <c r="B486" t="s">
        <v>1462</v>
      </c>
      <c r="C486" t="s">
        <v>1462</v>
      </c>
      <c r="D486" s="29">
        <v>42370</v>
      </c>
      <c r="E486" s="29">
        <v>54788</v>
      </c>
    </row>
    <row r="487" spans="1:5" x14ac:dyDescent="0.25">
      <c r="A487" t="s">
        <v>1463</v>
      </c>
      <c r="B487" t="s">
        <v>1464</v>
      </c>
      <c r="C487" t="s">
        <v>1464</v>
      </c>
      <c r="D487" s="29">
        <v>42370</v>
      </c>
      <c r="E487" s="29">
        <v>54788</v>
      </c>
    </row>
    <row r="488" spans="1:5" x14ac:dyDescent="0.25">
      <c r="A488" t="s">
        <v>1465</v>
      </c>
      <c r="B488" t="s">
        <v>1466</v>
      </c>
      <c r="C488" t="s">
        <v>1466</v>
      </c>
      <c r="D488" s="29">
        <v>42370</v>
      </c>
      <c r="E488" s="29">
        <v>54788</v>
      </c>
    </row>
    <row r="489" spans="1:5" x14ac:dyDescent="0.25">
      <c r="A489" t="s">
        <v>1467</v>
      </c>
      <c r="B489" t="s">
        <v>1468</v>
      </c>
      <c r="C489" t="s">
        <v>1468</v>
      </c>
      <c r="D489" s="29">
        <v>42370</v>
      </c>
      <c r="E489" s="29">
        <v>54788</v>
      </c>
    </row>
    <row r="490" spans="1:5" x14ac:dyDescent="0.25">
      <c r="A490" t="s">
        <v>1469</v>
      </c>
      <c r="B490" t="s">
        <v>1470</v>
      </c>
      <c r="C490" t="s">
        <v>1471</v>
      </c>
      <c r="D490" s="29">
        <v>42370</v>
      </c>
      <c r="E490" s="29">
        <v>54788</v>
      </c>
    </row>
    <row r="491" spans="1:5" x14ac:dyDescent="0.25">
      <c r="A491" t="s">
        <v>1472</v>
      </c>
      <c r="B491" t="s">
        <v>1473</v>
      </c>
      <c r="C491" t="s">
        <v>1474</v>
      </c>
      <c r="D491" s="29">
        <v>42370</v>
      </c>
      <c r="E491" s="29">
        <v>54788</v>
      </c>
    </row>
    <row r="492" spans="1:5" x14ac:dyDescent="0.25">
      <c r="A492" t="s">
        <v>1475</v>
      </c>
      <c r="B492" t="s">
        <v>1476</v>
      </c>
      <c r="C492" t="s">
        <v>1476</v>
      </c>
      <c r="D492" s="29">
        <v>42370</v>
      </c>
      <c r="E492" s="29">
        <v>54788</v>
      </c>
    </row>
    <row r="493" spans="1:5" x14ac:dyDescent="0.25">
      <c r="A493" t="s">
        <v>1477</v>
      </c>
      <c r="B493" t="s">
        <v>1478</v>
      </c>
      <c r="C493" t="s">
        <v>1478</v>
      </c>
      <c r="D493" s="29">
        <v>42370</v>
      </c>
      <c r="E493" s="29">
        <v>54788</v>
      </c>
    </row>
    <row r="494" spans="1:5" x14ac:dyDescent="0.25">
      <c r="A494" t="s">
        <v>1479</v>
      </c>
      <c r="B494" t="s">
        <v>1480</v>
      </c>
      <c r="C494" t="s">
        <v>1480</v>
      </c>
      <c r="D494" s="29">
        <v>42370</v>
      </c>
      <c r="E494" s="29">
        <v>54788</v>
      </c>
    </row>
    <row r="495" spans="1:5" x14ac:dyDescent="0.25">
      <c r="A495" t="s">
        <v>1481</v>
      </c>
      <c r="B495" t="s">
        <v>1482</v>
      </c>
      <c r="C495" t="s">
        <v>1482</v>
      </c>
      <c r="D495" s="29">
        <v>42370</v>
      </c>
      <c r="E495" s="29">
        <v>54788</v>
      </c>
    </row>
    <row r="496" spans="1:5" x14ac:dyDescent="0.25">
      <c r="A496" t="s">
        <v>1483</v>
      </c>
      <c r="B496" t="s">
        <v>1484</v>
      </c>
      <c r="C496" t="s">
        <v>1485</v>
      </c>
      <c r="D496" s="29">
        <v>42370</v>
      </c>
      <c r="E496" s="29">
        <v>54788</v>
      </c>
    </row>
    <row r="497" spans="1:5" x14ac:dyDescent="0.25">
      <c r="A497" t="s">
        <v>1486</v>
      </c>
      <c r="B497" t="s">
        <v>1487</v>
      </c>
      <c r="C497" t="s">
        <v>1488</v>
      </c>
      <c r="D497" s="29">
        <v>42370</v>
      </c>
      <c r="E497" s="29">
        <v>54788</v>
      </c>
    </row>
    <row r="498" spans="1:5" x14ac:dyDescent="0.25">
      <c r="A498" t="s">
        <v>1489</v>
      </c>
      <c r="B498" t="s">
        <v>1490</v>
      </c>
      <c r="C498" t="s">
        <v>1490</v>
      </c>
      <c r="D498" s="29">
        <v>42370</v>
      </c>
      <c r="E498" s="29">
        <v>54788</v>
      </c>
    </row>
    <row r="499" spans="1:5" x14ac:dyDescent="0.25">
      <c r="A499" t="s">
        <v>1491</v>
      </c>
      <c r="B499" t="s">
        <v>1492</v>
      </c>
      <c r="C499" t="s">
        <v>1492</v>
      </c>
      <c r="D499" s="29">
        <v>42370</v>
      </c>
      <c r="E499" s="29">
        <v>54788</v>
      </c>
    </row>
    <row r="500" spans="1:5" x14ac:dyDescent="0.25">
      <c r="A500" t="s">
        <v>1493</v>
      </c>
      <c r="B500" t="s">
        <v>1494</v>
      </c>
      <c r="C500" t="s">
        <v>1494</v>
      </c>
      <c r="D500" s="29">
        <v>42370</v>
      </c>
      <c r="E500" s="29">
        <v>54788</v>
      </c>
    </row>
    <row r="501" spans="1:5" x14ac:dyDescent="0.25">
      <c r="A501" t="s">
        <v>1495</v>
      </c>
      <c r="B501" t="s">
        <v>1496</v>
      </c>
      <c r="C501" t="s">
        <v>1496</v>
      </c>
      <c r="D501" s="29">
        <v>42370</v>
      </c>
      <c r="E501" s="29">
        <v>54788</v>
      </c>
    </row>
    <row r="502" spans="1:5" x14ac:dyDescent="0.25">
      <c r="A502" t="s">
        <v>1497</v>
      </c>
      <c r="B502" t="s">
        <v>1498</v>
      </c>
      <c r="C502" t="s">
        <v>1498</v>
      </c>
      <c r="D502" s="29">
        <v>42370</v>
      </c>
      <c r="E502" s="29">
        <v>54788</v>
      </c>
    </row>
    <row r="503" spans="1:5" x14ac:dyDescent="0.25">
      <c r="A503" t="s">
        <v>1499</v>
      </c>
      <c r="B503" t="s">
        <v>1500</v>
      </c>
      <c r="C503" t="s">
        <v>1501</v>
      </c>
      <c r="D503" s="29">
        <v>42370</v>
      </c>
      <c r="E503" s="29">
        <v>54788</v>
      </c>
    </row>
    <row r="504" spans="1:5" x14ac:dyDescent="0.25">
      <c r="A504" t="s">
        <v>1502</v>
      </c>
      <c r="B504" t="s">
        <v>1503</v>
      </c>
      <c r="C504" t="s">
        <v>1503</v>
      </c>
      <c r="D504" s="29">
        <v>42370</v>
      </c>
      <c r="E504" s="29">
        <v>54788</v>
      </c>
    </row>
    <row r="505" spans="1:5" x14ac:dyDescent="0.25">
      <c r="A505" t="s">
        <v>1504</v>
      </c>
      <c r="B505" t="s">
        <v>1505</v>
      </c>
      <c r="C505" t="s">
        <v>1506</v>
      </c>
      <c r="D505" s="29">
        <v>42370</v>
      </c>
      <c r="E505" s="29">
        <v>54788</v>
      </c>
    </row>
    <row r="506" spans="1:5" x14ac:dyDescent="0.25">
      <c r="A506" t="s">
        <v>1507</v>
      </c>
      <c r="B506" t="s">
        <v>1508</v>
      </c>
      <c r="C506" t="s">
        <v>1508</v>
      </c>
      <c r="D506" s="29">
        <v>42370</v>
      </c>
      <c r="E506" s="29">
        <v>54788</v>
      </c>
    </row>
    <row r="507" spans="1:5" x14ac:dyDescent="0.25">
      <c r="A507" t="s">
        <v>1509</v>
      </c>
      <c r="B507" t="s">
        <v>1510</v>
      </c>
      <c r="C507" t="s">
        <v>1510</v>
      </c>
      <c r="D507" s="29">
        <v>42370</v>
      </c>
      <c r="E507" s="29">
        <v>54788</v>
      </c>
    </row>
    <row r="508" spans="1:5" x14ac:dyDescent="0.25">
      <c r="A508" t="s">
        <v>1511</v>
      </c>
      <c r="B508" t="s">
        <v>1512</v>
      </c>
      <c r="C508" t="s">
        <v>1512</v>
      </c>
      <c r="D508" s="29">
        <v>42370</v>
      </c>
      <c r="E508" s="29">
        <v>54788</v>
      </c>
    </row>
    <row r="509" spans="1:5" x14ac:dyDescent="0.25">
      <c r="A509" t="s">
        <v>1513</v>
      </c>
      <c r="B509" t="s">
        <v>1514</v>
      </c>
      <c r="C509" t="s">
        <v>1514</v>
      </c>
      <c r="D509" s="29">
        <v>42370</v>
      </c>
      <c r="E509" s="29">
        <v>54788</v>
      </c>
    </row>
    <row r="510" spans="1:5" x14ac:dyDescent="0.25">
      <c r="A510" t="s">
        <v>1515</v>
      </c>
      <c r="B510" t="s">
        <v>1516</v>
      </c>
      <c r="C510" t="s">
        <v>1516</v>
      </c>
      <c r="D510" s="29">
        <v>42370</v>
      </c>
      <c r="E510" s="29">
        <v>54788</v>
      </c>
    </row>
    <row r="511" spans="1:5" x14ac:dyDescent="0.25">
      <c r="A511" t="s">
        <v>1517</v>
      </c>
      <c r="B511" t="s">
        <v>1518</v>
      </c>
      <c r="C511" t="s">
        <v>1519</v>
      </c>
      <c r="D511" s="29">
        <v>42370</v>
      </c>
      <c r="E511" s="29">
        <v>54788</v>
      </c>
    </row>
    <row r="512" spans="1:5" x14ac:dyDescent="0.25">
      <c r="A512" t="s">
        <v>1520</v>
      </c>
      <c r="B512" t="s">
        <v>1521</v>
      </c>
      <c r="C512" t="s">
        <v>1521</v>
      </c>
      <c r="D512" s="29">
        <v>42370</v>
      </c>
      <c r="E512" s="29">
        <v>54788</v>
      </c>
    </row>
    <row r="513" spans="1:5" x14ac:dyDescent="0.25">
      <c r="A513" t="s">
        <v>1522</v>
      </c>
      <c r="B513" t="s">
        <v>1523</v>
      </c>
      <c r="C513" t="s">
        <v>1523</v>
      </c>
      <c r="D513" s="29">
        <v>42370</v>
      </c>
      <c r="E513" s="29">
        <v>54788</v>
      </c>
    </row>
    <row r="514" spans="1:5" x14ac:dyDescent="0.25">
      <c r="A514" t="s">
        <v>1524</v>
      </c>
      <c r="B514" t="s">
        <v>1525</v>
      </c>
      <c r="C514" t="s">
        <v>1526</v>
      </c>
      <c r="D514" s="29">
        <v>42370</v>
      </c>
      <c r="E514" s="29">
        <v>54788</v>
      </c>
    </row>
    <row r="515" spans="1:5" x14ac:dyDescent="0.25">
      <c r="A515" t="s">
        <v>1527</v>
      </c>
      <c r="B515" t="s">
        <v>1528</v>
      </c>
      <c r="C515" t="s">
        <v>1528</v>
      </c>
      <c r="D515" s="29">
        <v>42370</v>
      </c>
      <c r="E515" s="29">
        <v>54788</v>
      </c>
    </row>
    <row r="516" spans="1:5" x14ac:dyDescent="0.25">
      <c r="A516" t="s">
        <v>1529</v>
      </c>
      <c r="B516" t="s">
        <v>1530</v>
      </c>
      <c r="C516" t="s">
        <v>1530</v>
      </c>
      <c r="D516" s="29">
        <v>42370</v>
      </c>
      <c r="E516" s="29">
        <v>54788</v>
      </c>
    </row>
    <row r="517" spans="1:5" x14ac:dyDescent="0.25">
      <c r="A517" t="s">
        <v>1531</v>
      </c>
      <c r="B517" t="s">
        <v>1532</v>
      </c>
      <c r="C517" t="s">
        <v>1532</v>
      </c>
      <c r="D517" s="29">
        <v>42370</v>
      </c>
      <c r="E517" s="29">
        <v>54788</v>
      </c>
    </row>
    <row r="518" spans="1:5" x14ac:dyDescent="0.25">
      <c r="A518" t="s">
        <v>1533</v>
      </c>
      <c r="B518" t="s">
        <v>1534</v>
      </c>
      <c r="C518" t="s">
        <v>1534</v>
      </c>
      <c r="D518" s="29">
        <v>42370</v>
      </c>
      <c r="E518" s="29">
        <v>54788</v>
      </c>
    </row>
    <row r="519" spans="1:5" x14ac:dyDescent="0.25">
      <c r="A519" t="s">
        <v>1535</v>
      </c>
      <c r="B519" t="s">
        <v>1536</v>
      </c>
      <c r="C519" t="s">
        <v>1536</v>
      </c>
      <c r="D519" s="29">
        <v>42370</v>
      </c>
      <c r="E519" s="29">
        <v>54788</v>
      </c>
    </row>
    <row r="520" spans="1:5" x14ac:dyDescent="0.25">
      <c r="A520" t="s">
        <v>1537</v>
      </c>
      <c r="B520" t="s">
        <v>1538</v>
      </c>
      <c r="C520" t="s">
        <v>1538</v>
      </c>
      <c r="D520" s="29">
        <v>42370</v>
      </c>
      <c r="E520" s="29">
        <v>54788</v>
      </c>
    </row>
    <row r="521" spans="1:5" x14ac:dyDescent="0.25">
      <c r="A521" t="s">
        <v>1539</v>
      </c>
      <c r="B521" t="s">
        <v>1540</v>
      </c>
      <c r="C521" t="s">
        <v>1540</v>
      </c>
      <c r="D521" s="29">
        <v>42370</v>
      </c>
      <c r="E521" s="29">
        <v>54788</v>
      </c>
    </row>
    <row r="522" spans="1:5" x14ac:dyDescent="0.25">
      <c r="A522" t="s">
        <v>1541</v>
      </c>
      <c r="B522" t="s">
        <v>1542</v>
      </c>
      <c r="C522" t="s">
        <v>1542</v>
      </c>
      <c r="D522" s="29">
        <v>42370</v>
      </c>
      <c r="E522" s="29">
        <v>54788</v>
      </c>
    </row>
    <row r="523" spans="1:5" x14ac:dyDescent="0.25">
      <c r="A523" t="s">
        <v>1543</v>
      </c>
      <c r="B523" t="s">
        <v>1544</v>
      </c>
      <c r="C523" t="s">
        <v>1544</v>
      </c>
      <c r="D523" s="29">
        <v>42370</v>
      </c>
      <c r="E523" s="29">
        <v>54788</v>
      </c>
    </row>
    <row r="524" spans="1:5" x14ac:dyDescent="0.25">
      <c r="A524" t="s">
        <v>1545</v>
      </c>
      <c r="B524" t="s">
        <v>1546</v>
      </c>
      <c r="C524" t="s">
        <v>1546</v>
      </c>
      <c r="D524" s="29">
        <v>42370</v>
      </c>
      <c r="E524" s="29">
        <v>54788</v>
      </c>
    </row>
    <row r="525" spans="1:5" x14ac:dyDescent="0.25">
      <c r="A525" t="s">
        <v>1547</v>
      </c>
      <c r="B525" t="s">
        <v>1548</v>
      </c>
      <c r="C525" t="s">
        <v>1548</v>
      </c>
      <c r="D525" s="29">
        <v>42370</v>
      </c>
      <c r="E525" s="29">
        <v>54788</v>
      </c>
    </row>
    <row r="526" spans="1:5" x14ac:dyDescent="0.25">
      <c r="A526" t="s">
        <v>1549</v>
      </c>
      <c r="B526" t="s">
        <v>1550</v>
      </c>
      <c r="C526" t="s">
        <v>1550</v>
      </c>
      <c r="D526" s="29">
        <v>42370</v>
      </c>
      <c r="E526" s="29">
        <v>54788</v>
      </c>
    </row>
    <row r="527" spans="1:5" x14ac:dyDescent="0.25">
      <c r="A527" t="s">
        <v>1551</v>
      </c>
      <c r="B527" t="s">
        <v>1552</v>
      </c>
      <c r="C527" t="s">
        <v>1552</v>
      </c>
      <c r="D527" s="29">
        <v>42370</v>
      </c>
      <c r="E527" s="29">
        <v>54788</v>
      </c>
    </row>
    <row r="528" spans="1:5" x14ac:dyDescent="0.25">
      <c r="A528" t="s">
        <v>1553</v>
      </c>
      <c r="B528" t="s">
        <v>1554</v>
      </c>
      <c r="C528" t="s">
        <v>1554</v>
      </c>
      <c r="D528" s="29">
        <v>42370</v>
      </c>
      <c r="E528" s="29">
        <v>54788</v>
      </c>
    </row>
    <row r="529" spans="1:5" x14ac:dyDescent="0.25">
      <c r="A529" t="s">
        <v>1555</v>
      </c>
      <c r="B529" t="s">
        <v>1556</v>
      </c>
      <c r="C529" t="s">
        <v>1556</v>
      </c>
      <c r="D529" s="29">
        <v>42370</v>
      </c>
      <c r="E529" s="29">
        <v>54788</v>
      </c>
    </row>
    <row r="530" spans="1:5" x14ac:dyDescent="0.25">
      <c r="A530" t="s">
        <v>1557</v>
      </c>
      <c r="B530" t="s">
        <v>1558</v>
      </c>
      <c r="C530" t="s">
        <v>1559</v>
      </c>
      <c r="D530" s="29">
        <v>42370</v>
      </c>
      <c r="E530" s="29">
        <v>54788</v>
      </c>
    </row>
    <row r="531" spans="1:5" x14ac:dyDescent="0.25">
      <c r="A531" t="s">
        <v>1560</v>
      </c>
      <c r="B531" t="s">
        <v>1561</v>
      </c>
      <c r="C531" t="s">
        <v>1562</v>
      </c>
      <c r="D531" s="29">
        <v>42370</v>
      </c>
      <c r="E531" s="29">
        <v>54788</v>
      </c>
    </row>
    <row r="532" spans="1:5" x14ac:dyDescent="0.25">
      <c r="A532" t="s">
        <v>1563</v>
      </c>
      <c r="B532" t="s">
        <v>1564</v>
      </c>
      <c r="C532" t="s">
        <v>1565</v>
      </c>
      <c r="D532" s="29">
        <v>42370</v>
      </c>
      <c r="E532" s="29">
        <v>54788</v>
      </c>
    </row>
    <row r="533" spans="1:5" x14ac:dyDescent="0.25">
      <c r="A533" t="s">
        <v>1566</v>
      </c>
      <c r="B533" t="s">
        <v>1567</v>
      </c>
      <c r="C533" t="s">
        <v>1567</v>
      </c>
      <c r="D533" s="29">
        <v>42370</v>
      </c>
      <c r="E533" s="29">
        <v>54788</v>
      </c>
    </row>
    <row r="534" spans="1:5" x14ac:dyDescent="0.25">
      <c r="A534" t="s">
        <v>1568</v>
      </c>
      <c r="B534" t="s">
        <v>1569</v>
      </c>
      <c r="C534" t="s">
        <v>1569</v>
      </c>
      <c r="D534" s="29">
        <v>42370</v>
      </c>
      <c r="E534" s="29">
        <v>54788</v>
      </c>
    </row>
    <row r="535" spans="1:5" x14ac:dyDescent="0.25">
      <c r="A535" t="s">
        <v>1570</v>
      </c>
      <c r="B535" t="s">
        <v>1571</v>
      </c>
      <c r="C535" t="s">
        <v>1572</v>
      </c>
      <c r="D535" s="29">
        <v>42370</v>
      </c>
      <c r="E535" s="29">
        <v>54788</v>
      </c>
    </row>
    <row r="536" spans="1:5" x14ac:dyDescent="0.25">
      <c r="A536" t="s">
        <v>1573</v>
      </c>
      <c r="B536" t="s">
        <v>1574</v>
      </c>
      <c r="C536" t="s">
        <v>1574</v>
      </c>
      <c r="D536" s="29">
        <v>42370</v>
      </c>
      <c r="E536" s="29">
        <v>54788</v>
      </c>
    </row>
    <row r="537" spans="1:5" x14ac:dyDescent="0.25">
      <c r="A537" t="s">
        <v>1575</v>
      </c>
      <c r="B537" t="s">
        <v>1576</v>
      </c>
      <c r="C537" t="s">
        <v>1577</v>
      </c>
      <c r="D537" s="29">
        <v>42370</v>
      </c>
      <c r="E537" s="29">
        <v>54788</v>
      </c>
    </row>
    <row r="538" spans="1:5" x14ac:dyDescent="0.25">
      <c r="A538" t="s">
        <v>1578</v>
      </c>
      <c r="B538" t="s">
        <v>1579</v>
      </c>
      <c r="C538" t="s">
        <v>1580</v>
      </c>
      <c r="D538" s="29">
        <v>42370</v>
      </c>
      <c r="E538" s="29">
        <v>54788</v>
      </c>
    </row>
    <row r="539" spans="1:5" x14ac:dyDescent="0.25">
      <c r="A539" t="s">
        <v>1581</v>
      </c>
      <c r="B539" t="s">
        <v>1582</v>
      </c>
      <c r="C539" t="s">
        <v>1582</v>
      </c>
      <c r="D539" s="29">
        <v>42370</v>
      </c>
      <c r="E539" s="29">
        <v>54788</v>
      </c>
    </row>
    <row r="540" spans="1:5" x14ac:dyDescent="0.25">
      <c r="A540" t="s">
        <v>1583</v>
      </c>
      <c r="B540" t="s">
        <v>1584</v>
      </c>
      <c r="C540" t="s">
        <v>1584</v>
      </c>
      <c r="D540" s="29">
        <v>42370</v>
      </c>
      <c r="E540" s="29">
        <v>54788</v>
      </c>
    </row>
    <row r="541" spans="1:5" x14ac:dyDescent="0.25">
      <c r="A541" t="s">
        <v>1585</v>
      </c>
      <c r="B541" t="s">
        <v>1586</v>
      </c>
      <c r="C541" t="s">
        <v>1586</v>
      </c>
      <c r="D541" s="29">
        <v>42370</v>
      </c>
      <c r="E541" s="29">
        <v>54788</v>
      </c>
    </row>
    <row r="542" spans="1:5" x14ac:dyDescent="0.25">
      <c r="A542" t="s">
        <v>1587</v>
      </c>
      <c r="B542" t="s">
        <v>1588</v>
      </c>
      <c r="C542" t="s">
        <v>1589</v>
      </c>
      <c r="D542" s="29">
        <v>42370</v>
      </c>
      <c r="E542" s="29">
        <v>54788</v>
      </c>
    </row>
    <row r="543" spans="1:5" x14ac:dyDescent="0.25">
      <c r="A543" t="s">
        <v>1590</v>
      </c>
      <c r="B543" t="s">
        <v>1591</v>
      </c>
      <c r="C543" t="s">
        <v>1591</v>
      </c>
      <c r="D543" s="29">
        <v>42370</v>
      </c>
      <c r="E543" s="29">
        <v>54788</v>
      </c>
    </row>
    <row r="544" spans="1:5" x14ac:dyDescent="0.25">
      <c r="A544" t="s">
        <v>1592</v>
      </c>
      <c r="B544" t="s">
        <v>1593</v>
      </c>
      <c r="C544" t="s">
        <v>1593</v>
      </c>
      <c r="D544" s="29">
        <v>42370</v>
      </c>
      <c r="E544" s="29">
        <v>54788</v>
      </c>
    </row>
    <row r="545" spans="1:5" x14ac:dyDescent="0.25">
      <c r="A545" t="s">
        <v>1594</v>
      </c>
      <c r="B545" t="s">
        <v>1595</v>
      </c>
      <c r="C545" t="s">
        <v>1595</v>
      </c>
      <c r="D545" s="29">
        <v>42370</v>
      </c>
      <c r="E545" s="29">
        <v>54788</v>
      </c>
    </row>
    <row r="546" spans="1:5" x14ac:dyDescent="0.25">
      <c r="A546" t="s">
        <v>1596</v>
      </c>
      <c r="B546" t="s">
        <v>1597</v>
      </c>
      <c r="C546" t="s">
        <v>1597</v>
      </c>
      <c r="D546" s="29">
        <v>42370</v>
      </c>
      <c r="E546" s="29">
        <v>54788</v>
      </c>
    </row>
    <row r="547" spans="1:5" x14ac:dyDescent="0.25">
      <c r="A547" t="s">
        <v>1598</v>
      </c>
      <c r="B547" t="s">
        <v>1599</v>
      </c>
      <c r="C547" t="s">
        <v>1599</v>
      </c>
      <c r="D547" s="29">
        <v>42370</v>
      </c>
      <c r="E547" s="29">
        <v>54788</v>
      </c>
    </row>
    <row r="548" spans="1:5" x14ac:dyDescent="0.25">
      <c r="A548" t="s">
        <v>1600</v>
      </c>
      <c r="B548" t="s">
        <v>1601</v>
      </c>
      <c r="C548" t="s">
        <v>1601</v>
      </c>
      <c r="D548" s="29">
        <v>42370</v>
      </c>
      <c r="E548" s="29">
        <v>54788</v>
      </c>
    </row>
    <row r="549" spans="1:5" x14ac:dyDescent="0.25">
      <c r="A549" t="s">
        <v>1602</v>
      </c>
      <c r="B549" t="s">
        <v>1603</v>
      </c>
      <c r="C549" t="s">
        <v>1603</v>
      </c>
      <c r="D549" s="29">
        <v>42370</v>
      </c>
      <c r="E549" s="29">
        <v>54788</v>
      </c>
    </row>
    <row r="550" spans="1:5" x14ac:dyDescent="0.25">
      <c r="A550" t="s">
        <v>1604</v>
      </c>
      <c r="B550" t="s">
        <v>1605</v>
      </c>
      <c r="C550" t="s">
        <v>1605</v>
      </c>
      <c r="D550" s="29">
        <v>42370</v>
      </c>
      <c r="E550" s="29">
        <v>54788</v>
      </c>
    </row>
    <row r="551" spans="1:5" x14ac:dyDescent="0.25">
      <c r="A551" t="s">
        <v>1606</v>
      </c>
      <c r="B551" t="s">
        <v>1607</v>
      </c>
      <c r="C551" t="s">
        <v>1607</v>
      </c>
      <c r="D551" s="29">
        <v>42370</v>
      </c>
      <c r="E551" s="29">
        <v>54788</v>
      </c>
    </row>
    <row r="552" spans="1:5" x14ac:dyDescent="0.25">
      <c r="A552" t="s">
        <v>1608</v>
      </c>
      <c r="B552" t="s">
        <v>1609</v>
      </c>
      <c r="C552" t="s">
        <v>1609</v>
      </c>
      <c r="D552" s="29">
        <v>42370</v>
      </c>
      <c r="E552" s="29">
        <v>54788</v>
      </c>
    </row>
    <row r="553" spans="1:5" x14ac:dyDescent="0.25">
      <c r="A553" t="s">
        <v>1610</v>
      </c>
      <c r="B553" t="s">
        <v>1611</v>
      </c>
      <c r="C553" t="s">
        <v>1611</v>
      </c>
      <c r="D553" s="29">
        <v>42370</v>
      </c>
      <c r="E553" s="29">
        <v>54788</v>
      </c>
    </row>
    <row r="554" spans="1:5" x14ac:dyDescent="0.25">
      <c r="A554" t="s">
        <v>1612</v>
      </c>
      <c r="B554" t="s">
        <v>1613</v>
      </c>
      <c r="C554" t="s">
        <v>1613</v>
      </c>
      <c r="D554" s="29">
        <v>42370</v>
      </c>
      <c r="E554" s="29">
        <v>54788</v>
      </c>
    </row>
    <row r="555" spans="1:5" x14ac:dyDescent="0.25">
      <c r="A555" t="s">
        <v>1614</v>
      </c>
      <c r="B555" t="s">
        <v>1615</v>
      </c>
      <c r="C555" t="s">
        <v>1615</v>
      </c>
      <c r="D555" s="29">
        <v>42370</v>
      </c>
      <c r="E555" s="29">
        <v>54788</v>
      </c>
    </row>
    <row r="556" spans="1:5" x14ac:dyDescent="0.25">
      <c r="A556" t="s">
        <v>1616</v>
      </c>
      <c r="B556" t="s">
        <v>1617</v>
      </c>
      <c r="C556" t="s">
        <v>1618</v>
      </c>
      <c r="D556" s="29">
        <v>42370</v>
      </c>
      <c r="E556" s="29">
        <v>54788</v>
      </c>
    </row>
    <row r="557" spans="1:5" x14ac:dyDescent="0.25">
      <c r="A557" t="s">
        <v>1619</v>
      </c>
      <c r="B557" t="s">
        <v>1620</v>
      </c>
      <c r="C557" t="s">
        <v>1620</v>
      </c>
      <c r="D557" s="29">
        <v>42370</v>
      </c>
      <c r="E557" s="29">
        <v>54788</v>
      </c>
    </row>
    <row r="558" spans="1:5" x14ac:dyDescent="0.25">
      <c r="A558" t="s">
        <v>1621</v>
      </c>
      <c r="B558" t="s">
        <v>1622</v>
      </c>
      <c r="C558" t="s">
        <v>1622</v>
      </c>
      <c r="D558" s="29">
        <v>42370</v>
      </c>
      <c r="E558" s="29">
        <v>54788</v>
      </c>
    </row>
    <row r="559" spans="1:5" x14ac:dyDescent="0.25">
      <c r="A559" t="s">
        <v>1623</v>
      </c>
      <c r="B559" t="s">
        <v>1624</v>
      </c>
      <c r="C559" t="s">
        <v>1625</v>
      </c>
      <c r="D559" s="29">
        <v>42370</v>
      </c>
      <c r="E559" s="29">
        <v>54788</v>
      </c>
    </row>
    <row r="560" spans="1:5" x14ac:dyDescent="0.25">
      <c r="A560" t="s">
        <v>1626</v>
      </c>
      <c r="B560" t="s">
        <v>1627</v>
      </c>
      <c r="C560" t="s">
        <v>1627</v>
      </c>
      <c r="D560" s="29">
        <v>42370</v>
      </c>
      <c r="E560" s="29">
        <v>54788</v>
      </c>
    </row>
    <row r="561" spans="1:5" x14ac:dyDescent="0.25">
      <c r="A561" t="s">
        <v>1628</v>
      </c>
      <c r="B561" t="s">
        <v>1629</v>
      </c>
      <c r="C561" t="s">
        <v>1629</v>
      </c>
      <c r="D561" s="29">
        <v>42370</v>
      </c>
      <c r="E561" s="29">
        <v>54788</v>
      </c>
    </row>
    <row r="562" spans="1:5" x14ac:dyDescent="0.25">
      <c r="A562" t="s">
        <v>1630</v>
      </c>
      <c r="B562" t="s">
        <v>1631</v>
      </c>
      <c r="C562" t="s">
        <v>1631</v>
      </c>
      <c r="D562" s="29">
        <v>42370</v>
      </c>
      <c r="E562" s="29">
        <v>54788</v>
      </c>
    </row>
    <row r="563" spans="1:5" x14ac:dyDescent="0.25">
      <c r="A563" t="s">
        <v>1632</v>
      </c>
      <c r="B563" t="s">
        <v>1633</v>
      </c>
      <c r="C563" t="s">
        <v>1633</v>
      </c>
      <c r="D563" s="29">
        <v>42370</v>
      </c>
      <c r="E563" s="29">
        <v>54788</v>
      </c>
    </row>
    <row r="564" spans="1:5" x14ac:dyDescent="0.25">
      <c r="A564" t="s">
        <v>1634</v>
      </c>
      <c r="B564" t="s">
        <v>1635</v>
      </c>
      <c r="C564" t="s">
        <v>1635</v>
      </c>
      <c r="D564" s="29">
        <v>42370</v>
      </c>
      <c r="E564" s="29">
        <v>54788</v>
      </c>
    </row>
    <row r="565" spans="1:5" x14ac:dyDescent="0.25">
      <c r="A565" t="s">
        <v>1636</v>
      </c>
      <c r="B565" t="s">
        <v>1637</v>
      </c>
      <c r="C565" t="s">
        <v>1637</v>
      </c>
      <c r="D565" s="29">
        <v>42370</v>
      </c>
      <c r="E565" s="29">
        <v>54788</v>
      </c>
    </row>
    <row r="566" spans="1:5" x14ac:dyDescent="0.25">
      <c r="A566" t="s">
        <v>1638</v>
      </c>
      <c r="B566" t="s">
        <v>1639</v>
      </c>
      <c r="C566" t="s">
        <v>1640</v>
      </c>
      <c r="D566" s="29">
        <v>42370</v>
      </c>
      <c r="E566" s="29">
        <v>54788</v>
      </c>
    </row>
    <row r="567" spans="1:5" x14ac:dyDescent="0.25">
      <c r="A567" t="s">
        <v>1641</v>
      </c>
      <c r="B567" t="s">
        <v>1642</v>
      </c>
      <c r="C567" t="s">
        <v>1642</v>
      </c>
      <c r="D567" s="29">
        <v>42370</v>
      </c>
      <c r="E567" s="29">
        <v>54788</v>
      </c>
    </row>
    <row r="568" spans="1:5" x14ac:dyDescent="0.25">
      <c r="A568" t="s">
        <v>1643</v>
      </c>
      <c r="B568" t="s">
        <v>1644</v>
      </c>
      <c r="C568" t="s">
        <v>1645</v>
      </c>
      <c r="D568" s="29">
        <v>42370</v>
      </c>
      <c r="E568" s="29">
        <v>54788</v>
      </c>
    </row>
    <row r="569" spans="1:5" x14ac:dyDescent="0.25">
      <c r="A569" t="s">
        <v>1646</v>
      </c>
      <c r="B569" t="s">
        <v>1647</v>
      </c>
      <c r="C569" t="s">
        <v>1648</v>
      </c>
      <c r="D569" s="29">
        <v>42370</v>
      </c>
      <c r="E569" s="29">
        <v>54788</v>
      </c>
    </row>
    <row r="570" spans="1:5" x14ac:dyDescent="0.25">
      <c r="A570" t="s">
        <v>1649</v>
      </c>
      <c r="B570" t="s">
        <v>1650</v>
      </c>
      <c r="C570" t="s">
        <v>1651</v>
      </c>
      <c r="D570" s="29">
        <v>42370</v>
      </c>
      <c r="E570" s="29">
        <v>54788</v>
      </c>
    </row>
    <row r="571" spans="1:5" x14ac:dyDescent="0.25">
      <c r="A571" t="s">
        <v>1652</v>
      </c>
      <c r="B571" t="s">
        <v>1653</v>
      </c>
      <c r="C571" t="s">
        <v>1653</v>
      </c>
      <c r="D571" s="29">
        <v>42370</v>
      </c>
      <c r="E571" s="29">
        <v>54788</v>
      </c>
    </row>
    <row r="572" spans="1:5" x14ac:dyDescent="0.25">
      <c r="A572" t="s">
        <v>1654</v>
      </c>
      <c r="B572" t="s">
        <v>1655</v>
      </c>
      <c r="C572" t="s">
        <v>1655</v>
      </c>
      <c r="D572" s="29">
        <v>42370</v>
      </c>
      <c r="E572" s="29">
        <v>54788</v>
      </c>
    </row>
    <row r="573" spans="1:5" x14ac:dyDescent="0.25">
      <c r="A573" t="s">
        <v>1656</v>
      </c>
      <c r="B573" t="s">
        <v>1657</v>
      </c>
      <c r="C573" t="s">
        <v>1657</v>
      </c>
      <c r="D573" s="29">
        <v>42370</v>
      </c>
      <c r="E573" s="29">
        <v>54788</v>
      </c>
    </row>
    <row r="574" spans="1:5" x14ac:dyDescent="0.25">
      <c r="A574" t="s">
        <v>1658</v>
      </c>
      <c r="B574" t="s">
        <v>1659</v>
      </c>
      <c r="C574" t="s">
        <v>1659</v>
      </c>
      <c r="D574" s="29">
        <v>42370</v>
      </c>
      <c r="E574" s="29">
        <v>54788</v>
      </c>
    </row>
    <row r="575" spans="1:5" x14ac:dyDescent="0.25">
      <c r="A575" t="s">
        <v>1660</v>
      </c>
      <c r="B575" t="s">
        <v>1661</v>
      </c>
      <c r="C575" t="s">
        <v>1661</v>
      </c>
      <c r="D575" s="29">
        <v>42370</v>
      </c>
      <c r="E575" s="29">
        <v>54788</v>
      </c>
    </row>
    <row r="576" spans="1:5" x14ac:dyDescent="0.25">
      <c r="A576" t="s">
        <v>1662</v>
      </c>
      <c r="B576" t="s">
        <v>1663</v>
      </c>
      <c r="C576" t="s">
        <v>1663</v>
      </c>
      <c r="D576" s="29">
        <v>42370</v>
      </c>
      <c r="E576" s="29">
        <v>54788</v>
      </c>
    </row>
    <row r="577" spans="1:5" x14ac:dyDescent="0.25">
      <c r="A577" t="s">
        <v>1664</v>
      </c>
      <c r="B577" t="s">
        <v>1665</v>
      </c>
      <c r="C577" t="s">
        <v>1665</v>
      </c>
      <c r="D577" s="29">
        <v>42370</v>
      </c>
      <c r="E577" s="29">
        <v>54788</v>
      </c>
    </row>
    <row r="578" spans="1:5" x14ac:dyDescent="0.25">
      <c r="A578" t="s">
        <v>1666</v>
      </c>
      <c r="B578" t="s">
        <v>1667</v>
      </c>
      <c r="C578" t="s">
        <v>1667</v>
      </c>
      <c r="D578" s="29">
        <v>42370</v>
      </c>
      <c r="E578" s="29">
        <v>54788</v>
      </c>
    </row>
    <row r="579" spans="1:5" x14ac:dyDescent="0.25">
      <c r="A579" t="s">
        <v>1668</v>
      </c>
      <c r="B579" t="s">
        <v>1669</v>
      </c>
      <c r="C579" t="s">
        <v>1669</v>
      </c>
      <c r="D579" s="29">
        <v>42370</v>
      </c>
      <c r="E579" s="29">
        <v>54788</v>
      </c>
    </row>
    <row r="580" spans="1:5" x14ac:dyDescent="0.25">
      <c r="A580" t="s">
        <v>1670</v>
      </c>
      <c r="B580" t="s">
        <v>1671</v>
      </c>
      <c r="C580" t="s">
        <v>1671</v>
      </c>
      <c r="D580" s="29">
        <v>42370</v>
      </c>
      <c r="E580" s="29">
        <v>54788</v>
      </c>
    </row>
    <row r="581" spans="1:5" x14ac:dyDescent="0.25">
      <c r="A581" t="s">
        <v>1672</v>
      </c>
      <c r="B581" t="s">
        <v>1673</v>
      </c>
      <c r="C581" t="s">
        <v>1673</v>
      </c>
      <c r="D581" s="29">
        <v>42370</v>
      </c>
      <c r="E581" s="29">
        <v>54788</v>
      </c>
    </row>
    <row r="582" spans="1:5" x14ac:dyDescent="0.25">
      <c r="A582" t="s">
        <v>1674</v>
      </c>
      <c r="B582" t="s">
        <v>1675</v>
      </c>
      <c r="C582" t="s">
        <v>1675</v>
      </c>
      <c r="D582" s="29">
        <v>42370</v>
      </c>
      <c r="E582" s="29">
        <v>54788</v>
      </c>
    </row>
    <row r="583" spans="1:5" x14ac:dyDescent="0.25">
      <c r="A583" t="s">
        <v>1676</v>
      </c>
      <c r="B583" t="s">
        <v>1677</v>
      </c>
      <c r="C583" t="s">
        <v>1677</v>
      </c>
      <c r="D583" s="29">
        <v>42370</v>
      </c>
      <c r="E583" s="29">
        <v>54788</v>
      </c>
    </row>
    <row r="584" spans="1:5" x14ac:dyDescent="0.25">
      <c r="A584" t="s">
        <v>1678</v>
      </c>
      <c r="B584" t="s">
        <v>1679</v>
      </c>
      <c r="C584" t="s">
        <v>1679</v>
      </c>
      <c r="D584" s="29">
        <v>42370</v>
      </c>
      <c r="E584" s="29">
        <v>54788</v>
      </c>
    </row>
    <row r="585" spans="1:5" x14ac:dyDescent="0.25">
      <c r="A585" t="s">
        <v>1680</v>
      </c>
      <c r="B585" t="s">
        <v>1681</v>
      </c>
      <c r="C585" t="s">
        <v>1682</v>
      </c>
      <c r="D585" s="29">
        <v>42370</v>
      </c>
      <c r="E585" s="29">
        <v>54788</v>
      </c>
    </row>
    <row r="586" spans="1:5" x14ac:dyDescent="0.25">
      <c r="A586" t="s">
        <v>1683</v>
      </c>
      <c r="B586" t="s">
        <v>1684</v>
      </c>
      <c r="C586" t="s">
        <v>1684</v>
      </c>
      <c r="D586" s="29">
        <v>42370</v>
      </c>
      <c r="E586" s="29">
        <v>54788</v>
      </c>
    </row>
    <row r="587" spans="1:5" x14ac:dyDescent="0.25">
      <c r="A587" t="s">
        <v>1685</v>
      </c>
      <c r="B587" t="s">
        <v>1686</v>
      </c>
      <c r="C587" t="s">
        <v>1686</v>
      </c>
      <c r="D587" s="29">
        <v>42370</v>
      </c>
      <c r="E587" s="29">
        <v>54788</v>
      </c>
    </row>
    <row r="588" spans="1:5" x14ac:dyDescent="0.25">
      <c r="A588" t="s">
        <v>1687</v>
      </c>
      <c r="B588" t="s">
        <v>1688</v>
      </c>
      <c r="C588" t="s">
        <v>1688</v>
      </c>
      <c r="D588" s="29">
        <v>42370</v>
      </c>
      <c r="E588" s="29">
        <v>54788</v>
      </c>
    </row>
    <row r="589" spans="1:5" x14ac:dyDescent="0.25">
      <c r="A589" t="s">
        <v>1689</v>
      </c>
      <c r="B589" t="s">
        <v>1690</v>
      </c>
      <c r="C589" t="s">
        <v>1690</v>
      </c>
      <c r="D589" s="29">
        <v>42370</v>
      </c>
      <c r="E589" s="29">
        <v>54788</v>
      </c>
    </row>
    <row r="590" spans="1:5" x14ac:dyDescent="0.25">
      <c r="A590" t="s">
        <v>1691</v>
      </c>
      <c r="B590" t="s">
        <v>1692</v>
      </c>
      <c r="C590" t="s">
        <v>1692</v>
      </c>
      <c r="D590" s="29">
        <v>42370</v>
      </c>
      <c r="E590" s="29">
        <v>54788</v>
      </c>
    </row>
    <row r="591" spans="1:5" x14ac:dyDescent="0.25">
      <c r="A591" t="s">
        <v>1693</v>
      </c>
      <c r="B591" t="s">
        <v>1694</v>
      </c>
      <c r="C591" t="s">
        <v>1694</v>
      </c>
      <c r="D591" s="29">
        <v>42370</v>
      </c>
      <c r="E591" s="29">
        <v>54788</v>
      </c>
    </row>
    <row r="592" spans="1:5" x14ac:dyDescent="0.25">
      <c r="A592" t="s">
        <v>1695</v>
      </c>
      <c r="B592" t="s">
        <v>1696</v>
      </c>
      <c r="C592" t="s">
        <v>1696</v>
      </c>
      <c r="D592" s="29">
        <v>42370</v>
      </c>
      <c r="E592" s="29">
        <v>54788</v>
      </c>
    </row>
    <row r="593" spans="1:5" x14ac:dyDescent="0.25">
      <c r="A593" t="s">
        <v>1697</v>
      </c>
      <c r="B593" t="s">
        <v>1698</v>
      </c>
      <c r="C593" t="s">
        <v>1699</v>
      </c>
      <c r="D593" s="29">
        <v>42370</v>
      </c>
      <c r="E593" s="29">
        <v>54788</v>
      </c>
    </row>
    <row r="594" spans="1:5" x14ac:dyDescent="0.25">
      <c r="A594" t="s">
        <v>1700</v>
      </c>
      <c r="B594" t="s">
        <v>1701</v>
      </c>
      <c r="C594" t="s">
        <v>1701</v>
      </c>
      <c r="D594" s="29">
        <v>42370</v>
      </c>
      <c r="E594" s="29">
        <v>54788</v>
      </c>
    </row>
    <row r="595" spans="1:5" x14ac:dyDescent="0.25">
      <c r="A595" t="s">
        <v>1702</v>
      </c>
      <c r="B595" t="s">
        <v>1703</v>
      </c>
      <c r="C595" t="s">
        <v>1703</v>
      </c>
      <c r="D595" s="29">
        <v>42370</v>
      </c>
      <c r="E595" s="29">
        <v>54788</v>
      </c>
    </row>
    <row r="596" spans="1:5" x14ac:dyDescent="0.25">
      <c r="A596" t="s">
        <v>1704</v>
      </c>
      <c r="B596" t="s">
        <v>1705</v>
      </c>
      <c r="C596" t="s">
        <v>1706</v>
      </c>
      <c r="D596" s="29">
        <v>42370</v>
      </c>
      <c r="E596" s="29">
        <v>54788</v>
      </c>
    </row>
    <row r="597" spans="1:5" x14ac:dyDescent="0.25">
      <c r="A597" t="s">
        <v>1707</v>
      </c>
      <c r="B597" t="s">
        <v>1708</v>
      </c>
      <c r="C597" t="s">
        <v>1708</v>
      </c>
      <c r="D597" s="29">
        <v>42370</v>
      </c>
      <c r="E597" s="29">
        <v>54788</v>
      </c>
    </row>
    <row r="598" spans="1:5" x14ac:dyDescent="0.25">
      <c r="A598" t="s">
        <v>1709</v>
      </c>
      <c r="B598" t="s">
        <v>1710</v>
      </c>
      <c r="C598" t="s">
        <v>1710</v>
      </c>
      <c r="D598" s="29">
        <v>42370</v>
      </c>
      <c r="E598" s="29">
        <v>54788</v>
      </c>
    </row>
    <row r="599" spans="1:5" x14ac:dyDescent="0.25">
      <c r="A599" t="s">
        <v>1711</v>
      </c>
      <c r="B599" t="s">
        <v>1712</v>
      </c>
      <c r="C599" t="s">
        <v>1713</v>
      </c>
      <c r="D599" s="29">
        <v>42370</v>
      </c>
      <c r="E599" s="29">
        <v>54788</v>
      </c>
    </row>
    <row r="600" spans="1:5" x14ac:dyDescent="0.25">
      <c r="A600" t="s">
        <v>1714</v>
      </c>
      <c r="B600" t="s">
        <v>1715</v>
      </c>
      <c r="C600" t="s">
        <v>1716</v>
      </c>
      <c r="D600" s="29">
        <v>42370</v>
      </c>
      <c r="E600" s="29">
        <v>54788</v>
      </c>
    </row>
    <row r="601" spans="1:5" x14ac:dyDescent="0.25">
      <c r="A601" t="s">
        <v>1717</v>
      </c>
      <c r="B601" t="s">
        <v>1718</v>
      </c>
      <c r="C601" t="s">
        <v>1718</v>
      </c>
      <c r="D601" s="29">
        <v>42370</v>
      </c>
      <c r="E601" s="29">
        <v>54788</v>
      </c>
    </row>
    <row r="602" spans="1:5" x14ac:dyDescent="0.25">
      <c r="A602" t="s">
        <v>1719</v>
      </c>
      <c r="B602" t="s">
        <v>1720</v>
      </c>
      <c r="C602" t="s">
        <v>1720</v>
      </c>
      <c r="D602" s="29">
        <v>42370</v>
      </c>
      <c r="E602" s="29">
        <v>54788</v>
      </c>
    </row>
    <row r="603" spans="1:5" x14ac:dyDescent="0.25">
      <c r="A603" t="s">
        <v>1721</v>
      </c>
      <c r="B603" t="s">
        <v>1722</v>
      </c>
      <c r="C603" t="s">
        <v>1722</v>
      </c>
      <c r="D603" s="29">
        <v>42370</v>
      </c>
      <c r="E603" s="29">
        <v>54788</v>
      </c>
    </row>
    <row r="604" spans="1:5" x14ac:dyDescent="0.25">
      <c r="A604" t="s">
        <v>1723</v>
      </c>
      <c r="B604" t="s">
        <v>1724</v>
      </c>
      <c r="C604" t="s">
        <v>1724</v>
      </c>
      <c r="D604" s="29">
        <v>42370</v>
      </c>
      <c r="E604" s="29">
        <v>54788</v>
      </c>
    </row>
    <row r="605" spans="1:5" x14ac:dyDescent="0.25">
      <c r="A605" t="s">
        <v>1725</v>
      </c>
      <c r="B605" t="s">
        <v>1726</v>
      </c>
      <c r="C605" t="s">
        <v>1726</v>
      </c>
      <c r="D605" s="29">
        <v>42370</v>
      </c>
      <c r="E605" s="29">
        <v>54788</v>
      </c>
    </row>
    <row r="606" spans="1:5" x14ac:dyDescent="0.25">
      <c r="A606" t="s">
        <v>1727</v>
      </c>
      <c r="B606" t="s">
        <v>1728</v>
      </c>
      <c r="C606" t="s">
        <v>1728</v>
      </c>
      <c r="D606" s="29">
        <v>42370</v>
      </c>
      <c r="E606" s="29">
        <v>54788</v>
      </c>
    </row>
    <row r="607" spans="1:5" x14ac:dyDescent="0.25">
      <c r="A607" t="s">
        <v>1729</v>
      </c>
      <c r="B607" t="s">
        <v>1730</v>
      </c>
      <c r="C607" t="s">
        <v>1730</v>
      </c>
      <c r="D607" s="29">
        <v>42370</v>
      </c>
      <c r="E607" s="29">
        <v>54788</v>
      </c>
    </row>
    <row r="608" spans="1:5" x14ac:dyDescent="0.25">
      <c r="A608" t="s">
        <v>1731</v>
      </c>
      <c r="B608" t="s">
        <v>1732</v>
      </c>
      <c r="C608" t="s">
        <v>1732</v>
      </c>
      <c r="D608" s="29">
        <v>42370</v>
      </c>
      <c r="E608" s="29">
        <v>54788</v>
      </c>
    </row>
    <row r="609" spans="1:5" x14ac:dyDescent="0.25">
      <c r="A609" t="s">
        <v>1733</v>
      </c>
      <c r="B609" t="s">
        <v>1734</v>
      </c>
      <c r="C609" t="s">
        <v>1734</v>
      </c>
      <c r="D609" s="29">
        <v>42370</v>
      </c>
      <c r="E609" s="29">
        <v>54788</v>
      </c>
    </row>
    <row r="610" spans="1:5" x14ac:dyDescent="0.25">
      <c r="A610" t="s">
        <v>1735</v>
      </c>
      <c r="B610" t="s">
        <v>1736</v>
      </c>
      <c r="C610" t="s">
        <v>1736</v>
      </c>
      <c r="D610" s="29">
        <v>42370</v>
      </c>
      <c r="E610" s="29">
        <v>54788</v>
      </c>
    </row>
    <row r="611" spans="1:5" x14ac:dyDescent="0.25">
      <c r="A611" t="s">
        <v>1737</v>
      </c>
      <c r="B611" t="s">
        <v>1738</v>
      </c>
      <c r="C611" t="s">
        <v>1739</v>
      </c>
      <c r="D611" s="29">
        <v>42370</v>
      </c>
      <c r="E611" s="29">
        <v>54788</v>
      </c>
    </row>
    <row r="612" spans="1:5" x14ac:dyDescent="0.25">
      <c r="A612" t="s">
        <v>1740</v>
      </c>
      <c r="B612" t="s">
        <v>1741</v>
      </c>
      <c r="C612" t="s">
        <v>1742</v>
      </c>
      <c r="D612" s="29">
        <v>42370</v>
      </c>
      <c r="E612" s="29">
        <v>54788</v>
      </c>
    </row>
    <row r="613" spans="1:5" x14ac:dyDescent="0.25">
      <c r="A613" t="s">
        <v>1743</v>
      </c>
      <c r="B613" t="s">
        <v>1744</v>
      </c>
      <c r="C613" t="s">
        <v>1745</v>
      </c>
      <c r="D613" s="29">
        <v>42370</v>
      </c>
      <c r="E613" s="29">
        <v>54788</v>
      </c>
    </row>
    <row r="614" spans="1:5" x14ac:dyDescent="0.25">
      <c r="A614" t="s">
        <v>1746</v>
      </c>
      <c r="B614" t="s">
        <v>1747</v>
      </c>
      <c r="C614" t="s">
        <v>1747</v>
      </c>
      <c r="D614" s="29">
        <v>42370</v>
      </c>
      <c r="E614" s="29">
        <v>54788</v>
      </c>
    </row>
    <row r="615" spans="1:5" x14ac:dyDescent="0.25">
      <c r="A615" t="s">
        <v>1748</v>
      </c>
      <c r="B615" t="s">
        <v>1749</v>
      </c>
      <c r="C615" t="s">
        <v>1749</v>
      </c>
      <c r="D615" s="29">
        <v>42370</v>
      </c>
      <c r="E615" s="29">
        <v>54788</v>
      </c>
    </row>
    <row r="616" spans="1:5" x14ac:dyDescent="0.25">
      <c r="A616" t="s">
        <v>1750</v>
      </c>
      <c r="B616" t="s">
        <v>1751</v>
      </c>
      <c r="C616" t="s">
        <v>1751</v>
      </c>
      <c r="D616" s="29">
        <v>42370</v>
      </c>
      <c r="E616" s="29">
        <v>54788</v>
      </c>
    </row>
    <row r="617" spans="1:5" x14ac:dyDescent="0.25">
      <c r="A617" t="s">
        <v>1752</v>
      </c>
      <c r="B617" t="s">
        <v>1753</v>
      </c>
      <c r="C617" t="s">
        <v>1753</v>
      </c>
      <c r="D617" s="29">
        <v>42370</v>
      </c>
      <c r="E617" s="29">
        <v>54788</v>
      </c>
    </row>
    <row r="618" spans="1:5" x14ac:dyDescent="0.25">
      <c r="A618" t="s">
        <v>1754</v>
      </c>
      <c r="B618" t="s">
        <v>1755</v>
      </c>
      <c r="C618" t="s">
        <v>1755</v>
      </c>
      <c r="D618" s="29">
        <v>42370</v>
      </c>
      <c r="E618" s="29">
        <v>54788</v>
      </c>
    </row>
    <row r="619" spans="1:5" x14ac:dyDescent="0.25">
      <c r="A619" t="s">
        <v>1756</v>
      </c>
      <c r="B619" t="s">
        <v>1757</v>
      </c>
      <c r="C619" t="s">
        <v>1757</v>
      </c>
      <c r="D619" s="29">
        <v>42370</v>
      </c>
      <c r="E619" s="29">
        <v>54788</v>
      </c>
    </row>
    <row r="620" spans="1:5" x14ac:dyDescent="0.25">
      <c r="A620" t="s">
        <v>1758</v>
      </c>
      <c r="B620" t="s">
        <v>1759</v>
      </c>
      <c r="C620" t="s">
        <v>1759</v>
      </c>
      <c r="D620" s="29">
        <v>42370</v>
      </c>
      <c r="E620" s="29">
        <v>54788</v>
      </c>
    </row>
    <row r="621" spans="1:5" x14ac:dyDescent="0.25">
      <c r="A621" t="s">
        <v>1760</v>
      </c>
      <c r="B621" t="s">
        <v>1761</v>
      </c>
      <c r="C621" t="s">
        <v>1761</v>
      </c>
      <c r="D621" s="29">
        <v>42370</v>
      </c>
      <c r="E621" s="29">
        <v>54788</v>
      </c>
    </row>
    <row r="622" spans="1:5" x14ac:dyDescent="0.25">
      <c r="A622" t="s">
        <v>1762</v>
      </c>
      <c r="B622" t="s">
        <v>1763</v>
      </c>
      <c r="C622" t="s">
        <v>1763</v>
      </c>
      <c r="D622" s="29">
        <v>42370</v>
      </c>
      <c r="E622" s="29">
        <v>54788</v>
      </c>
    </row>
    <row r="623" spans="1:5" x14ac:dyDescent="0.25">
      <c r="A623" t="s">
        <v>1764</v>
      </c>
      <c r="B623" t="s">
        <v>1765</v>
      </c>
      <c r="C623" t="s">
        <v>1765</v>
      </c>
      <c r="D623" s="29">
        <v>42370</v>
      </c>
      <c r="E623" s="29">
        <v>54788</v>
      </c>
    </row>
    <row r="624" spans="1:5" x14ac:dyDescent="0.25">
      <c r="A624" t="s">
        <v>1766</v>
      </c>
      <c r="B624" t="s">
        <v>1767</v>
      </c>
      <c r="C624" t="s">
        <v>1768</v>
      </c>
      <c r="D624" s="29">
        <v>42370</v>
      </c>
      <c r="E624" s="29">
        <v>54788</v>
      </c>
    </row>
    <row r="625" spans="1:5" x14ac:dyDescent="0.25">
      <c r="A625" t="s">
        <v>1769</v>
      </c>
      <c r="B625" t="s">
        <v>1770</v>
      </c>
      <c r="C625" t="s">
        <v>1770</v>
      </c>
      <c r="D625" s="29">
        <v>42370</v>
      </c>
      <c r="E625" s="29">
        <v>54788</v>
      </c>
    </row>
    <row r="626" spans="1:5" x14ac:dyDescent="0.25">
      <c r="A626" t="s">
        <v>1771</v>
      </c>
      <c r="B626" t="s">
        <v>1772</v>
      </c>
      <c r="C626" t="s">
        <v>1772</v>
      </c>
      <c r="D626" s="29">
        <v>42370</v>
      </c>
      <c r="E626" s="29">
        <v>54788</v>
      </c>
    </row>
    <row r="627" spans="1:5" x14ac:dyDescent="0.25">
      <c r="A627" t="s">
        <v>1773</v>
      </c>
      <c r="B627" t="s">
        <v>1774</v>
      </c>
      <c r="C627" t="s">
        <v>1775</v>
      </c>
      <c r="D627" s="29">
        <v>42370</v>
      </c>
      <c r="E627" s="29">
        <v>54788</v>
      </c>
    </row>
    <row r="628" spans="1:5" x14ac:dyDescent="0.25">
      <c r="A628" t="s">
        <v>1776</v>
      </c>
      <c r="B628" t="s">
        <v>1777</v>
      </c>
      <c r="C628" t="s">
        <v>1777</v>
      </c>
      <c r="D628" s="29">
        <v>42370</v>
      </c>
      <c r="E628" s="29">
        <v>54788</v>
      </c>
    </row>
    <row r="629" spans="1:5" x14ac:dyDescent="0.25">
      <c r="A629" t="s">
        <v>1778</v>
      </c>
      <c r="B629" t="s">
        <v>1779</v>
      </c>
      <c r="C629" t="s">
        <v>1779</v>
      </c>
      <c r="D629" s="29">
        <v>42370</v>
      </c>
      <c r="E629" s="29">
        <v>54788</v>
      </c>
    </row>
    <row r="630" spans="1:5" x14ac:dyDescent="0.25">
      <c r="A630" t="s">
        <v>1780</v>
      </c>
      <c r="B630" t="s">
        <v>1781</v>
      </c>
      <c r="C630" t="s">
        <v>1781</v>
      </c>
      <c r="D630" s="29">
        <v>42370</v>
      </c>
      <c r="E630" s="29">
        <v>54788</v>
      </c>
    </row>
    <row r="631" spans="1:5" x14ac:dyDescent="0.25">
      <c r="A631" t="s">
        <v>1782</v>
      </c>
      <c r="B631" t="s">
        <v>1783</v>
      </c>
      <c r="C631" t="s">
        <v>1783</v>
      </c>
      <c r="D631" s="29">
        <v>42370</v>
      </c>
      <c r="E631" s="29">
        <v>54788</v>
      </c>
    </row>
    <row r="632" spans="1:5" x14ac:dyDescent="0.25">
      <c r="A632" t="s">
        <v>1784</v>
      </c>
      <c r="B632" t="s">
        <v>1785</v>
      </c>
      <c r="C632" t="s">
        <v>1785</v>
      </c>
      <c r="D632" s="29">
        <v>42370</v>
      </c>
      <c r="E632" s="29">
        <v>54788</v>
      </c>
    </row>
    <row r="633" spans="1:5" x14ac:dyDescent="0.25">
      <c r="A633" t="s">
        <v>1786</v>
      </c>
      <c r="B633" t="s">
        <v>1787</v>
      </c>
      <c r="C633" t="s">
        <v>1787</v>
      </c>
      <c r="D633" s="29">
        <v>42370</v>
      </c>
      <c r="E633" s="29">
        <v>54788</v>
      </c>
    </row>
    <row r="634" spans="1:5" x14ac:dyDescent="0.25">
      <c r="A634" t="s">
        <v>1788</v>
      </c>
      <c r="B634" t="s">
        <v>1789</v>
      </c>
      <c r="C634" t="s">
        <v>1789</v>
      </c>
      <c r="D634" s="29">
        <v>42370</v>
      </c>
      <c r="E634" s="29">
        <v>54788</v>
      </c>
    </row>
    <row r="635" spans="1:5" x14ac:dyDescent="0.25">
      <c r="A635" t="s">
        <v>1790</v>
      </c>
      <c r="B635" t="s">
        <v>1791</v>
      </c>
      <c r="C635" t="s">
        <v>1791</v>
      </c>
      <c r="D635" s="29">
        <v>42370</v>
      </c>
      <c r="E635" s="29">
        <v>54788</v>
      </c>
    </row>
    <row r="636" spans="1:5" x14ac:dyDescent="0.25">
      <c r="A636" t="s">
        <v>1792</v>
      </c>
      <c r="B636" t="s">
        <v>1793</v>
      </c>
      <c r="C636" t="s">
        <v>1793</v>
      </c>
      <c r="D636" s="29">
        <v>42370</v>
      </c>
      <c r="E636" s="29">
        <v>54788</v>
      </c>
    </row>
    <row r="637" spans="1:5" x14ac:dyDescent="0.25">
      <c r="A637" t="s">
        <v>1794</v>
      </c>
      <c r="B637" t="s">
        <v>1795</v>
      </c>
      <c r="C637" t="s">
        <v>1795</v>
      </c>
      <c r="D637" s="29">
        <v>42370</v>
      </c>
      <c r="E637" s="29">
        <v>54788</v>
      </c>
    </row>
    <row r="638" spans="1:5" x14ac:dyDescent="0.25">
      <c r="A638" t="s">
        <v>1796</v>
      </c>
      <c r="B638" t="s">
        <v>1797</v>
      </c>
      <c r="C638" t="s">
        <v>1797</v>
      </c>
      <c r="D638" s="29">
        <v>42370</v>
      </c>
      <c r="E638" s="29">
        <v>54788</v>
      </c>
    </row>
    <row r="639" spans="1:5" x14ac:dyDescent="0.25">
      <c r="A639" t="s">
        <v>1798</v>
      </c>
      <c r="B639" t="s">
        <v>1799</v>
      </c>
      <c r="C639" t="s">
        <v>1799</v>
      </c>
      <c r="D639" s="29">
        <v>42370</v>
      </c>
      <c r="E639" s="29">
        <v>54788</v>
      </c>
    </row>
    <row r="640" spans="1:5" x14ac:dyDescent="0.25">
      <c r="A640" t="s">
        <v>1800</v>
      </c>
      <c r="B640" t="s">
        <v>1801</v>
      </c>
      <c r="C640" t="s">
        <v>1802</v>
      </c>
      <c r="D640" s="29">
        <v>42370</v>
      </c>
      <c r="E640" s="29">
        <v>54788</v>
      </c>
    </row>
    <row r="641" spans="1:5" x14ac:dyDescent="0.25">
      <c r="A641" t="s">
        <v>1803</v>
      </c>
      <c r="B641" t="s">
        <v>1804</v>
      </c>
      <c r="C641" t="s">
        <v>1805</v>
      </c>
      <c r="D641" s="29">
        <v>42370</v>
      </c>
      <c r="E641" s="29">
        <v>54788</v>
      </c>
    </row>
    <row r="642" spans="1:5" x14ac:dyDescent="0.25">
      <c r="A642" t="s">
        <v>1806</v>
      </c>
      <c r="B642" t="s">
        <v>1807</v>
      </c>
      <c r="C642" t="s">
        <v>1807</v>
      </c>
      <c r="D642" s="29">
        <v>42370</v>
      </c>
      <c r="E642" s="29">
        <v>54788</v>
      </c>
    </row>
    <row r="643" spans="1:5" x14ac:dyDescent="0.25">
      <c r="A643" t="s">
        <v>1808</v>
      </c>
      <c r="B643" t="s">
        <v>1809</v>
      </c>
      <c r="C643" t="s">
        <v>1809</v>
      </c>
      <c r="D643" s="29">
        <v>42370</v>
      </c>
      <c r="E643" s="29">
        <v>54788</v>
      </c>
    </row>
    <row r="644" spans="1:5" x14ac:dyDescent="0.25">
      <c r="A644" t="s">
        <v>1810</v>
      </c>
      <c r="B644" t="s">
        <v>1811</v>
      </c>
      <c r="C644" t="s">
        <v>1811</v>
      </c>
      <c r="D644" s="29">
        <v>42370</v>
      </c>
      <c r="E644" s="29">
        <v>54788</v>
      </c>
    </row>
    <row r="645" spans="1:5" x14ac:dyDescent="0.25">
      <c r="A645" t="s">
        <v>1812</v>
      </c>
      <c r="B645" t="s">
        <v>1813</v>
      </c>
      <c r="C645" t="s">
        <v>1813</v>
      </c>
      <c r="D645" s="29">
        <v>42370</v>
      </c>
      <c r="E645" s="29">
        <v>54788</v>
      </c>
    </row>
    <row r="646" spans="1:5" x14ac:dyDescent="0.25">
      <c r="A646" t="s">
        <v>1814</v>
      </c>
      <c r="B646" t="s">
        <v>1815</v>
      </c>
      <c r="C646" t="s">
        <v>1815</v>
      </c>
      <c r="D646" s="29">
        <v>42370</v>
      </c>
      <c r="E646" s="29">
        <v>54788</v>
      </c>
    </row>
    <row r="647" spans="1:5" x14ac:dyDescent="0.25">
      <c r="A647" t="s">
        <v>1816</v>
      </c>
      <c r="B647" t="s">
        <v>1817</v>
      </c>
      <c r="C647" t="s">
        <v>1817</v>
      </c>
      <c r="D647" s="29">
        <v>42370</v>
      </c>
      <c r="E647" s="29">
        <v>54788</v>
      </c>
    </row>
    <row r="648" spans="1:5" x14ac:dyDescent="0.25">
      <c r="A648" t="s">
        <v>1818</v>
      </c>
      <c r="B648" t="s">
        <v>1819</v>
      </c>
      <c r="C648" t="s">
        <v>1819</v>
      </c>
      <c r="D648" s="29">
        <v>42370</v>
      </c>
      <c r="E648" s="29">
        <v>54788</v>
      </c>
    </row>
    <row r="649" spans="1:5" x14ac:dyDescent="0.25">
      <c r="A649" t="s">
        <v>1820</v>
      </c>
      <c r="B649" t="s">
        <v>1821</v>
      </c>
      <c r="C649" t="s">
        <v>1821</v>
      </c>
      <c r="D649" s="29">
        <v>42370</v>
      </c>
      <c r="E649" s="29">
        <v>54788</v>
      </c>
    </row>
    <row r="650" spans="1:5" x14ac:dyDescent="0.25">
      <c r="A650" t="s">
        <v>1822</v>
      </c>
      <c r="B650" t="s">
        <v>1823</v>
      </c>
      <c r="C650" t="s">
        <v>1823</v>
      </c>
      <c r="D650" s="29">
        <v>42370</v>
      </c>
      <c r="E650" s="29">
        <v>54788</v>
      </c>
    </row>
    <row r="651" spans="1:5" x14ac:dyDescent="0.25">
      <c r="A651" t="s">
        <v>1824</v>
      </c>
      <c r="B651" t="s">
        <v>1825</v>
      </c>
      <c r="C651" t="s">
        <v>1825</v>
      </c>
      <c r="D651" s="29">
        <v>42370</v>
      </c>
      <c r="E651" s="29">
        <v>54788</v>
      </c>
    </row>
    <row r="652" spans="1:5" x14ac:dyDescent="0.25">
      <c r="A652" t="s">
        <v>1826</v>
      </c>
      <c r="B652" t="s">
        <v>1827</v>
      </c>
      <c r="C652" t="s">
        <v>1828</v>
      </c>
      <c r="D652" s="29">
        <v>42370</v>
      </c>
      <c r="E652" s="29">
        <v>54788</v>
      </c>
    </row>
    <row r="653" spans="1:5" x14ac:dyDescent="0.25">
      <c r="A653" t="s">
        <v>1829</v>
      </c>
      <c r="B653" t="s">
        <v>1830</v>
      </c>
      <c r="C653" t="s">
        <v>1831</v>
      </c>
      <c r="D653" s="29">
        <v>42370</v>
      </c>
      <c r="E653" s="29">
        <v>54788</v>
      </c>
    </row>
    <row r="654" spans="1:5" x14ac:dyDescent="0.25">
      <c r="A654" t="s">
        <v>1832</v>
      </c>
      <c r="B654" t="s">
        <v>1833</v>
      </c>
      <c r="C654" t="s">
        <v>1834</v>
      </c>
      <c r="D654" s="29">
        <v>42370</v>
      </c>
      <c r="E654" s="29">
        <v>54788</v>
      </c>
    </row>
    <row r="655" spans="1:5" x14ac:dyDescent="0.25">
      <c r="A655" t="s">
        <v>1835</v>
      </c>
      <c r="B655" t="s">
        <v>1836</v>
      </c>
      <c r="C655" t="s">
        <v>1836</v>
      </c>
      <c r="D655" s="29">
        <v>42370</v>
      </c>
      <c r="E655" s="29">
        <v>54788</v>
      </c>
    </row>
    <row r="656" spans="1:5" x14ac:dyDescent="0.25">
      <c r="A656" t="s">
        <v>1837</v>
      </c>
      <c r="B656" t="s">
        <v>1838</v>
      </c>
      <c r="C656" t="s">
        <v>1839</v>
      </c>
      <c r="D656" s="29">
        <v>42370</v>
      </c>
      <c r="E656" s="29">
        <v>54788</v>
      </c>
    </row>
    <row r="657" spans="1:5" x14ac:dyDescent="0.25">
      <c r="A657" t="s">
        <v>1840</v>
      </c>
      <c r="B657" t="s">
        <v>1841</v>
      </c>
      <c r="C657" t="s">
        <v>1842</v>
      </c>
      <c r="D657" s="29">
        <v>42370</v>
      </c>
      <c r="E657" s="29">
        <v>54788</v>
      </c>
    </row>
    <row r="658" spans="1:5" x14ac:dyDescent="0.25">
      <c r="A658" t="s">
        <v>1843</v>
      </c>
      <c r="B658" t="s">
        <v>1844</v>
      </c>
      <c r="C658" t="s">
        <v>1844</v>
      </c>
      <c r="D658" s="29">
        <v>42370</v>
      </c>
      <c r="E658" s="29">
        <v>54788</v>
      </c>
    </row>
    <row r="659" spans="1:5" x14ac:dyDescent="0.25">
      <c r="A659" t="s">
        <v>1845</v>
      </c>
      <c r="B659" t="s">
        <v>1846</v>
      </c>
      <c r="C659" t="s">
        <v>1846</v>
      </c>
      <c r="D659" s="29">
        <v>42370</v>
      </c>
      <c r="E659" s="29">
        <v>54788</v>
      </c>
    </row>
    <row r="660" spans="1:5" x14ac:dyDescent="0.25">
      <c r="A660" t="s">
        <v>1847</v>
      </c>
      <c r="B660" t="s">
        <v>1848</v>
      </c>
      <c r="C660" t="s">
        <v>1848</v>
      </c>
      <c r="D660" s="29">
        <v>42370</v>
      </c>
      <c r="E660" s="29">
        <v>54788</v>
      </c>
    </row>
    <row r="661" spans="1:5" x14ac:dyDescent="0.25">
      <c r="A661" t="s">
        <v>1849</v>
      </c>
      <c r="B661" t="s">
        <v>1850</v>
      </c>
      <c r="C661" t="s">
        <v>1850</v>
      </c>
      <c r="D661" s="29">
        <v>42370</v>
      </c>
      <c r="E661" s="29">
        <v>54788</v>
      </c>
    </row>
    <row r="662" spans="1:5" x14ac:dyDescent="0.25">
      <c r="A662" t="s">
        <v>1851</v>
      </c>
      <c r="B662" t="s">
        <v>1852</v>
      </c>
      <c r="C662" t="s">
        <v>1852</v>
      </c>
      <c r="D662" s="29">
        <v>42370</v>
      </c>
      <c r="E662" s="29">
        <v>54788</v>
      </c>
    </row>
    <row r="663" spans="1:5" x14ac:dyDescent="0.25">
      <c r="A663" t="s">
        <v>1853</v>
      </c>
      <c r="B663" t="s">
        <v>1854</v>
      </c>
      <c r="C663" t="s">
        <v>1854</v>
      </c>
      <c r="D663" s="29">
        <v>42370</v>
      </c>
      <c r="E663" s="29">
        <v>54788</v>
      </c>
    </row>
    <row r="664" spans="1:5" x14ac:dyDescent="0.25">
      <c r="A664" t="s">
        <v>1855</v>
      </c>
      <c r="B664" t="s">
        <v>1856</v>
      </c>
      <c r="C664" t="s">
        <v>1856</v>
      </c>
      <c r="D664" s="29">
        <v>42370</v>
      </c>
      <c r="E664" s="29">
        <v>54788</v>
      </c>
    </row>
    <row r="665" spans="1:5" x14ac:dyDescent="0.25">
      <c r="A665" t="s">
        <v>1857</v>
      </c>
      <c r="B665" t="s">
        <v>1858</v>
      </c>
      <c r="C665" t="s">
        <v>1858</v>
      </c>
      <c r="D665" s="29">
        <v>42370</v>
      </c>
      <c r="E665" s="29">
        <v>54788</v>
      </c>
    </row>
    <row r="666" spans="1:5" x14ac:dyDescent="0.25">
      <c r="A666" t="s">
        <v>1859</v>
      </c>
      <c r="B666" t="s">
        <v>1860</v>
      </c>
      <c r="C666" t="s">
        <v>1861</v>
      </c>
      <c r="D666" s="29">
        <v>42370</v>
      </c>
      <c r="E666" s="29">
        <v>54788</v>
      </c>
    </row>
    <row r="667" spans="1:5" x14ac:dyDescent="0.25">
      <c r="A667" t="s">
        <v>1862</v>
      </c>
      <c r="B667" t="s">
        <v>1863</v>
      </c>
      <c r="C667" t="s">
        <v>1863</v>
      </c>
      <c r="D667" s="29">
        <v>42370</v>
      </c>
      <c r="E667" s="29">
        <v>54788</v>
      </c>
    </row>
    <row r="668" spans="1:5" x14ac:dyDescent="0.25">
      <c r="A668" t="s">
        <v>1864</v>
      </c>
      <c r="B668" t="s">
        <v>1865</v>
      </c>
      <c r="C668" t="s">
        <v>1865</v>
      </c>
      <c r="D668" s="29">
        <v>42370</v>
      </c>
      <c r="E668" s="29">
        <v>54788</v>
      </c>
    </row>
    <row r="669" spans="1:5" x14ac:dyDescent="0.25">
      <c r="A669" t="s">
        <v>1866</v>
      </c>
      <c r="B669" t="s">
        <v>1867</v>
      </c>
      <c r="C669" t="s">
        <v>1867</v>
      </c>
      <c r="D669" s="29">
        <v>42370</v>
      </c>
      <c r="E669" s="29">
        <v>54788</v>
      </c>
    </row>
    <row r="670" spans="1:5" x14ac:dyDescent="0.25">
      <c r="A670" t="s">
        <v>1868</v>
      </c>
      <c r="B670" t="s">
        <v>1869</v>
      </c>
      <c r="C670" t="s">
        <v>1869</v>
      </c>
      <c r="D670" s="29">
        <v>42370</v>
      </c>
      <c r="E670" s="29">
        <v>54788</v>
      </c>
    </row>
    <row r="671" spans="1:5" x14ac:dyDescent="0.25">
      <c r="A671" t="s">
        <v>1870</v>
      </c>
      <c r="B671" t="s">
        <v>1871</v>
      </c>
      <c r="C671" t="s">
        <v>1871</v>
      </c>
      <c r="D671" s="29">
        <v>42370</v>
      </c>
      <c r="E671" s="29">
        <v>54788</v>
      </c>
    </row>
    <row r="672" spans="1:5" x14ac:dyDescent="0.25">
      <c r="A672" t="s">
        <v>1872</v>
      </c>
      <c r="B672" t="s">
        <v>1873</v>
      </c>
      <c r="C672" t="s">
        <v>1873</v>
      </c>
      <c r="D672" s="29">
        <v>42370</v>
      </c>
      <c r="E672" s="29">
        <v>54788</v>
      </c>
    </row>
    <row r="673" spans="1:5" x14ac:dyDescent="0.25">
      <c r="A673" t="s">
        <v>1874</v>
      </c>
      <c r="B673" t="s">
        <v>1875</v>
      </c>
      <c r="C673" t="s">
        <v>1875</v>
      </c>
      <c r="D673" s="29">
        <v>42370</v>
      </c>
      <c r="E673" s="29">
        <v>54788</v>
      </c>
    </row>
    <row r="674" spans="1:5" x14ac:dyDescent="0.25">
      <c r="A674" t="s">
        <v>1876</v>
      </c>
      <c r="B674" t="s">
        <v>1877</v>
      </c>
      <c r="C674" t="s">
        <v>1877</v>
      </c>
      <c r="D674" s="29">
        <v>42370</v>
      </c>
      <c r="E674" s="29">
        <v>54788</v>
      </c>
    </row>
    <row r="675" spans="1:5" x14ac:dyDescent="0.25">
      <c r="A675" t="s">
        <v>1878</v>
      </c>
      <c r="B675" t="s">
        <v>1879</v>
      </c>
      <c r="C675" t="s">
        <v>1880</v>
      </c>
      <c r="D675" s="29">
        <v>42370</v>
      </c>
      <c r="E675" s="29">
        <v>54788</v>
      </c>
    </row>
    <row r="676" spans="1:5" x14ac:dyDescent="0.25">
      <c r="A676" t="s">
        <v>1881</v>
      </c>
      <c r="B676" t="s">
        <v>1882</v>
      </c>
      <c r="C676" t="s">
        <v>1882</v>
      </c>
      <c r="D676" s="29">
        <v>42370</v>
      </c>
      <c r="E676" s="29">
        <v>54788</v>
      </c>
    </row>
    <row r="677" spans="1:5" x14ac:dyDescent="0.25">
      <c r="A677" t="s">
        <v>1883</v>
      </c>
      <c r="B677" t="s">
        <v>1884</v>
      </c>
      <c r="C677" t="s">
        <v>1884</v>
      </c>
      <c r="D677" s="29">
        <v>42370</v>
      </c>
      <c r="E677" s="29">
        <v>54788</v>
      </c>
    </row>
    <row r="678" spans="1:5" x14ac:dyDescent="0.25">
      <c r="A678" t="s">
        <v>1885</v>
      </c>
      <c r="B678" t="s">
        <v>1886</v>
      </c>
      <c r="C678" t="s">
        <v>1886</v>
      </c>
      <c r="D678" s="29">
        <v>42370</v>
      </c>
      <c r="E678" s="29">
        <v>54788</v>
      </c>
    </row>
    <row r="679" spans="1:5" x14ac:dyDescent="0.25">
      <c r="A679" t="s">
        <v>1887</v>
      </c>
      <c r="B679" t="s">
        <v>1888</v>
      </c>
      <c r="C679" t="s">
        <v>1889</v>
      </c>
      <c r="D679" s="29">
        <v>42370</v>
      </c>
      <c r="E679" s="29">
        <v>54788</v>
      </c>
    </row>
    <row r="680" spans="1:5" x14ac:dyDescent="0.25">
      <c r="A680" t="s">
        <v>1890</v>
      </c>
      <c r="B680" t="s">
        <v>1891</v>
      </c>
      <c r="C680" t="s">
        <v>1892</v>
      </c>
      <c r="D680" s="29">
        <v>42370</v>
      </c>
      <c r="E680" s="29">
        <v>54788</v>
      </c>
    </row>
    <row r="681" spans="1:5" x14ac:dyDescent="0.25">
      <c r="A681" t="s">
        <v>1893</v>
      </c>
      <c r="B681" t="s">
        <v>1894</v>
      </c>
      <c r="C681" t="s">
        <v>1894</v>
      </c>
      <c r="D681" s="29">
        <v>42370</v>
      </c>
      <c r="E681" s="29">
        <v>54788</v>
      </c>
    </row>
    <row r="682" spans="1:5" x14ac:dyDescent="0.25">
      <c r="A682" t="s">
        <v>1895</v>
      </c>
      <c r="B682" t="s">
        <v>1896</v>
      </c>
      <c r="C682" t="s">
        <v>1897</v>
      </c>
      <c r="D682" s="29">
        <v>42370</v>
      </c>
      <c r="E682" s="29">
        <v>54788</v>
      </c>
    </row>
    <row r="683" spans="1:5" x14ac:dyDescent="0.25">
      <c r="A683" t="s">
        <v>1898</v>
      </c>
      <c r="B683" t="s">
        <v>1899</v>
      </c>
      <c r="C683" t="s">
        <v>1899</v>
      </c>
      <c r="D683" s="29">
        <v>42370</v>
      </c>
      <c r="E683" s="29">
        <v>54788</v>
      </c>
    </row>
    <row r="684" spans="1:5" x14ac:dyDescent="0.25">
      <c r="A684" t="s">
        <v>1900</v>
      </c>
      <c r="B684" t="s">
        <v>1901</v>
      </c>
      <c r="C684" t="s">
        <v>1901</v>
      </c>
      <c r="D684" s="29">
        <v>42370</v>
      </c>
      <c r="E684" s="29">
        <v>54788</v>
      </c>
    </row>
    <row r="685" spans="1:5" x14ac:dyDescent="0.25">
      <c r="A685" t="s">
        <v>1902</v>
      </c>
      <c r="B685" t="s">
        <v>1903</v>
      </c>
      <c r="C685" t="s">
        <v>1904</v>
      </c>
      <c r="D685" s="29">
        <v>42370</v>
      </c>
      <c r="E685" s="29">
        <v>54788</v>
      </c>
    </row>
    <row r="686" spans="1:5" x14ac:dyDescent="0.25">
      <c r="A686" t="s">
        <v>1905</v>
      </c>
      <c r="B686" t="s">
        <v>1906</v>
      </c>
      <c r="C686" t="s">
        <v>1907</v>
      </c>
      <c r="D686" s="29">
        <v>42370</v>
      </c>
      <c r="E686" s="29">
        <v>54788</v>
      </c>
    </row>
    <row r="687" spans="1:5" x14ac:dyDescent="0.25">
      <c r="A687" t="s">
        <v>1908</v>
      </c>
      <c r="B687" t="s">
        <v>1909</v>
      </c>
      <c r="C687" t="s">
        <v>1909</v>
      </c>
      <c r="D687" s="29">
        <v>42370</v>
      </c>
      <c r="E687" s="29">
        <v>54788</v>
      </c>
    </row>
    <row r="688" spans="1:5" x14ac:dyDescent="0.25">
      <c r="A688" t="s">
        <v>1910</v>
      </c>
      <c r="B688" t="s">
        <v>1911</v>
      </c>
      <c r="C688" t="s">
        <v>1911</v>
      </c>
      <c r="D688" s="29">
        <v>42370</v>
      </c>
      <c r="E688" s="29">
        <v>54788</v>
      </c>
    </row>
    <row r="689" spans="1:5" x14ac:dyDescent="0.25">
      <c r="A689" t="s">
        <v>1912</v>
      </c>
      <c r="B689" t="s">
        <v>1913</v>
      </c>
      <c r="C689" t="s">
        <v>1913</v>
      </c>
      <c r="D689" s="29">
        <v>42370</v>
      </c>
      <c r="E689" s="29">
        <v>54788</v>
      </c>
    </row>
    <row r="690" spans="1:5" x14ac:dyDescent="0.25">
      <c r="A690" t="s">
        <v>1914</v>
      </c>
      <c r="B690" t="s">
        <v>1915</v>
      </c>
      <c r="C690" t="s">
        <v>1915</v>
      </c>
      <c r="D690" s="29">
        <v>42370</v>
      </c>
      <c r="E690" s="29">
        <v>54788</v>
      </c>
    </row>
    <row r="691" spans="1:5" x14ac:dyDescent="0.25">
      <c r="A691" t="s">
        <v>1916</v>
      </c>
      <c r="B691" t="s">
        <v>1917</v>
      </c>
      <c r="C691" t="s">
        <v>1917</v>
      </c>
      <c r="D691" s="29">
        <v>42370</v>
      </c>
      <c r="E691" s="29">
        <v>54788</v>
      </c>
    </row>
    <row r="692" spans="1:5" x14ac:dyDescent="0.25">
      <c r="A692" t="s">
        <v>1918</v>
      </c>
      <c r="B692" t="s">
        <v>1919</v>
      </c>
      <c r="C692" t="s">
        <v>1920</v>
      </c>
      <c r="D692" s="29">
        <v>42370</v>
      </c>
      <c r="E692" s="29">
        <v>54788</v>
      </c>
    </row>
    <row r="693" spans="1:5" x14ac:dyDescent="0.25">
      <c r="A693" t="s">
        <v>1921</v>
      </c>
      <c r="B693" t="s">
        <v>1922</v>
      </c>
      <c r="C693" t="s">
        <v>1922</v>
      </c>
      <c r="D693" s="29">
        <v>42370</v>
      </c>
      <c r="E693" s="29">
        <v>54788</v>
      </c>
    </row>
    <row r="694" spans="1:5" x14ac:dyDescent="0.25">
      <c r="A694" t="s">
        <v>1923</v>
      </c>
      <c r="B694" t="s">
        <v>1924</v>
      </c>
      <c r="C694" t="s">
        <v>1925</v>
      </c>
      <c r="D694" s="29">
        <v>42370</v>
      </c>
      <c r="E694" s="29">
        <v>54788</v>
      </c>
    </row>
    <row r="695" spans="1:5" x14ac:dyDescent="0.25">
      <c r="A695" t="s">
        <v>1926</v>
      </c>
      <c r="B695" t="s">
        <v>1927</v>
      </c>
      <c r="C695" t="s">
        <v>1927</v>
      </c>
      <c r="D695" s="29">
        <v>42370</v>
      </c>
      <c r="E695" s="29">
        <v>54788</v>
      </c>
    </row>
    <row r="696" spans="1:5" x14ac:dyDescent="0.25">
      <c r="A696" t="s">
        <v>1928</v>
      </c>
      <c r="B696" t="s">
        <v>1929</v>
      </c>
      <c r="C696" t="s">
        <v>1929</v>
      </c>
      <c r="D696" s="29">
        <v>42370</v>
      </c>
      <c r="E696" s="29">
        <v>54788</v>
      </c>
    </row>
    <row r="697" spans="1:5" x14ac:dyDescent="0.25">
      <c r="A697" t="s">
        <v>1930</v>
      </c>
      <c r="B697" t="s">
        <v>1931</v>
      </c>
      <c r="C697" t="s">
        <v>1931</v>
      </c>
      <c r="D697" s="29">
        <v>42370</v>
      </c>
      <c r="E697" s="29">
        <v>54788</v>
      </c>
    </row>
    <row r="698" spans="1:5" x14ac:dyDescent="0.25">
      <c r="A698" t="s">
        <v>1932</v>
      </c>
      <c r="B698" t="s">
        <v>1933</v>
      </c>
      <c r="C698" t="s">
        <v>1933</v>
      </c>
      <c r="D698" s="29">
        <v>42370</v>
      </c>
      <c r="E698" s="29">
        <v>54788</v>
      </c>
    </row>
    <row r="699" spans="1:5" x14ac:dyDescent="0.25">
      <c r="A699" t="s">
        <v>1934</v>
      </c>
      <c r="B699" t="s">
        <v>1935</v>
      </c>
      <c r="C699" t="s">
        <v>1935</v>
      </c>
      <c r="D699" s="29">
        <v>42370</v>
      </c>
      <c r="E699" s="29">
        <v>54788</v>
      </c>
    </row>
    <row r="700" spans="1:5" x14ac:dyDescent="0.25">
      <c r="A700" t="s">
        <v>1936</v>
      </c>
      <c r="B700" t="s">
        <v>1937</v>
      </c>
      <c r="C700" t="s">
        <v>1938</v>
      </c>
      <c r="D700" s="29">
        <v>42370</v>
      </c>
      <c r="E700" s="29">
        <v>54788</v>
      </c>
    </row>
    <row r="701" spans="1:5" x14ac:dyDescent="0.25">
      <c r="A701" t="s">
        <v>1939</v>
      </c>
      <c r="B701" t="s">
        <v>1940</v>
      </c>
      <c r="C701" t="s">
        <v>1941</v>
      </c>
      <c r="D701" s="29">
        <v>42370</v>
      </c>
      <c r="E701" s="29">
        <v>54788</v>
      </c>
    </row>
    <row r="702" spans="1:5" x14ac:dyDescent="0.25">
      <c r="A702" t="s">
        <v>1942</v>
      </c>
      <c r="B702" t="s">
        <v>1943</v>
      </c>
      <c r="C702" t="s">
        <v>1944</v>
      </c>
      <c r="D702" s="29">
        <v>42370</v>
      </c>
      <c r="E702" s="29">
        <v>54788</v>
      </c>
    </row>
    <row r="703" spans="1:5" x14ac:dyDescent="0.25">
      <c r="A703" t="s">
        <v>1945</v>
      </c>
      <c r="B703" t="s">
        <v>1946</v>
      </c>
      <c r="C703" t="s">
        <v>1946</v>
      </c>
      <c r="D703" s="29">
        <v>42370</v>
      </c>
      <c r="E703" s="29">
        <v>54788</v>
      </c>
    </row>
    <row r="704" spans="1:5" x14ac:dyDescent="0.25">
      <c r="A704" t="s">
        <v>1947</v>
      </c>
      <c r="B704" t="s">
        <v>1948</v>
      </c>
      <c r="C704" t="s">
        <v>1948</v>
      </c>
      <c r="D704" s="29">
        <v>42370</v>
      </c>
      <c r="E704" s="29">
        <v>54788</v>
      </c>
    </row>
    <row r="705" spans="1:5" x14ac:dyDescent="0.25">
      <c r="A705" t="s">
        <v>1949</v>
      </c>
      <c r="B705" t="s">
        <v>1950</v>
      </c>
      <c r="C705" t="s">
        <v>1951</v>
      </c>
      <c r="D705" s="29">
        <v>42370</v>
      </c>
      <c r="E705" s="29">
        <v>54788</v>
      </c>
    </row>
    <row r="706" spans="1:5" x14ac:dyDescent="0.25">
      <c r="A706" t="s">
        <v>1952</v>
      </c>
      <c r="B706" t="s">
        <v>1953</v>
      </c>
      <c r="C706" t="s">
        <v>1953</v>
      </c>
      <c r="D706" s="29">
        <v>42370</v>
      </c>
      <c r="E706" s="29">
        <v>54788</v>
      </c>
    </row>
    <row r="707" spans="1:5" x14ac:dyDescent="0.25">
      <c r="A707" t="s">
        <v>1954</v>
      </c>
      <c r="B707" t="s">
        <v>1955</v>
      </c>
      <c r="C707" t="s">
        <v>1955</v>
      </c>
      <c r="D707" s="29">
        <v>42370</v>
      </c>
      <c r="E707" s="29">
        <v>54788</v>
      </c>
    </row>
    <row r="708" spans="1:5" x14ac:dyDescent="0.25">
      <c r="A708" t="s">
        <v>1956</v>
      </c>
      <c r="B708" t="s">
        <v>1957</v>
      </c>
      <c r="C708" t="s">
        <v>1957</v>
      </c>
      <c r="D708" s="29">
        <v>42370</v>
      </c>
      <c r="E708" s="29">
        <v>54788</v>
      </c>
    </row>
    <row r="709" spans="1:5" x14ac:dyDescent="0.25">
      <c r="A709" t="s">
        <v>1958</v>
      </c>
      <c r="B709" t="s">
        <v>1959</v>
      </c>
      <c r="C709" t="s">
        <v>1959</v>
      </c>
      <c r="D709" s="29">
        <v>42370</v>
      </c>
      <c r="E709" s="29">
        <v>54788</v>
      </c>
    </row>
    <row r="710" spans="1:5" x14ac:dyDescent="0.25">
      <c r="A710" t="s">
        <v>1960</v>
      </c>
      <c r="B710" t="s">
        <v>1961</v>
      </c>
      <c r="C710" t="s">
        <v>1961</v>
      </c>
      <c r="D710" s="29">
        <v>42370</v>
      </c>
      <c r="E710" s="29">
        <v>54788</v>
      </c>
    </row>
    <row r="711" spans="1:5" x14ac:dyDescent="0.25">
      <c r="A711" t="s">
        <v>1962</v>
      </c>
      <c r="B711" t="s">
        <v>1963</v>
      </c>
      <c r="C711" t="s">
        <v>1963</v>
      </c>
      <c r="D711" s="29">
        <v>42370</v>
      </c>
      <c r="E711" s="29">
        <v>54788</v>
      </c>
    </row>
    <row r="712" spans="1:5" x14ac:dyDescent="0.25">
      <c r="A712" t="s">
        <v>1964</v>
      </c>
      <c r="B712" t="s">
        <v>1965</v>
      </c>
      <c r="C712" t="s">
        <v>1965</v>
      </c>
      <c r="D712" s="29">
        <v>42370</v>
      </c>
      <c r="E712" s="29">
        <v>54788</v>
      </c>
    </row>
    <row r="713" spans="1:5" x14ac:dyDescent="0.25">
      <c r="A713" t="s">
        <v>1966</v>
      </c>
      <c r="B713" t="s">
        <v>1967</v>
      </c>
      <c r="C713" t="s">
        <v>1967</v>
      </c>
      <c r="D713" s="29">
        <v>42370</v>
      </c>
      <c r="E713" s="29">
        <v>54788</v>
      </c>
    </row>
    <row r="714" spans="1:5" x14ac:dyDescent="0.25">
      <c r="A714" t="s">
        <v>1968</v>
      </c>
      <c r="B714" t="s">
        <v>1969</v>
      </c>
      <c r="C714" t="s">
        <v>1969</v>
      </c>
      <c r="D714" s="29">
        <v>42370</v>
      </c>
      <c r="E714" s="29">
        <v>54788</v>
      </c>
    </row>
    <row r="715" spans="1:5" x14ac:dyDescent="0.25">
      <c r="A715" t="s">
        <v>1970</v>
      </c>
      <c r="B715" t="s">
        <v>1971</v>
      </c>
      <c r="C715" t="s">
        <v>1971</v>
      </c>
      <c r="D715" s="29">
        <v>42370</v>
      </c>
      <c r="E715" s="29">
        <v>54788</v>
      </c>
    </row>
    <row r="716" spans="1:5" x14ac:dyDescent="0.25">
      <c r="A716" t="s">
        <v>1972</v>
      </c>
      <c r="B716" t="s">
        <v>1973</v>
      </c>
      <c r="C716" t="s">
        <v>1973</v>
      </c>
      <c r="D716" s="29">
        <v>42370</v>
      </c>
      <c r="E716" s="29">
        <v>54788</v>
      </c>
    </row>
    <row r="717" spans="1:5" x14ac:dyDescent="0.25">
      <c r="A717" t="s">
        <v>1974</v>
      </c>
      <c r="B717" t="s">
        <v>1975</v>
      </c>
      <c r="C717" t="s">
        <v>1975</v>
      </c>
      <c r="D717" s="29">
        <v>42370</v>
      </c>
      <c r="E717" s="29">
        <v>54788</v>
      </c>
    </row>
    <row r="718" spans="1:5" x14ac:dyDescent="0.25">
      <c r="A718" t="s">
        <v>1976</v>
      </c>
      <c r="B718" t="s">
        <v>1977</v>
      </c>
      <c r="C718" t="s">
        <v>1977</v>
      </c>
      <c r="D718" s="29">
        <v>42370</v>
      </c>
      <c r="E718" s="29">
        <v>54788</v>
      </c>
    </row>
    <row r="719" spans="1:5" x14ac:dyDescent="0.25">
      <c r="A719" t="s">
        <v>1978</v>
      </c>
      <c r="B719" t="s">
        <v>1979</v>
      </c>
      <c r="C719" t="s">
        <v>1979</v>
      </c>
      <c r="D719" s="29">
        <v>42370</v>
      </c>
      <c r="E719" s="29">
        <v>54788</v>
      </c>
    </row>
    <row r="720" spans="1:5" x14ac:dyDescent="0.25">
      <c r="A720" t="s">
        <v>1980</v>
      </c>
      <c r="B720" t="s">
        <v>1981</v>
      </c>
      <c r="C720" t="s">
        <v>1981</v>
      </c>
      <c r="D720" s="29">
        <v>42370</v>
      </c>
      <c r="E720" s="29">
        <v>54788</v>
      </c>
    </row>
    <row r="721" spans="1:5" x14ac:dyDescent="0.25">
      <c r="A721" t="s">
        <v>1982</v>
      </c>
      <c r="B721" t="s">
        <v>1983</v>
      </c>
      <c r="C721" t="s">
        <v>1983</v>
      </c>
      <c r="D721" s="29">
        <v>42370</v>
      </c>
      <c r="E721" s="29">
        <v>54788</v>
      </c>
    </row>
    <row r="722" spans="1:5" x14ac:dyDescent="0.25">
      <c r="A722" t="s">
        <v>1984</v>
      </c>
      <c r="B722" t="s">
        <v>1985</v>
      </c>
      <c r="C722" t="s">
        <v>1985</v>
      </c>
      <c r="D722" s="29">
        <v>42370</v>
      </c>
      <c r="E722" s="29">
        <v>54788</v>
      </c>
    </row>
    <row r="723" spans="1:5" x14ac:dyDescent="0.25">
      <c r="A723" t="s">
        <v>1986</v>
      </c>
      <c r="B723" t="s">
        <v>1987</v>
      </c>
      <c r="C723" t="s">
        <v>1987</v>
      </c>
      <c r="D723" s="29">
        <v>42370</v>
      </c>
      <c r="E723" s="29">
        <v>54788</v>
      </c>
    </row>
    <row r="724" spans="1:5" x14ac:dyDescent="0.25">
      <c r="A724" t="s">
        <v>1988</v>
      </c>
      <c r="B724" t="s">
        <v>1989</v>
      </c>
      <c r="C724" t="s">
        <v>1989</v>
      </c>
      <c r="D724" s="29">
        <v>42370</v>
      </c>
      <c r="E724" s="29">
        <v>54788</v>
      </c>
    </row>
    <row r="725" spans="1:5" x14ac:dyDescent="0.25">
      <c r="A725" t="s">
        <v>1990</v>
      </c>
      <c r="B725" t="s">
        <v>1991</v>
      </c>
      <c r="C725" t="s">
        <v>1992</v>
      </c>
      <c r="D725" s="29">
        <v>42370</v>
      </c>
      <c r="E725" s="29">
        <v>54788</v>
      </c>
    </row>
    <row r="726" spans="1:5" x14ac:dyDescent="0.25">
      <c r="A726" t="s">
        <v>1993</v>
      </c>
      <c r="B726" t="s">
        <v>1994</v>
      </c>
      <c r="C726" t="s">
        <v>1994</v>
      </c>
      <c r="D726" s="29">
        <v>42370</v>
      </c>
      <c r="E726" s="29">
        <v>54788</v>
      </c>
    </row>
    <row r="727" spans="1:5" x14ac:dyDescent="0.25">
      <c r="A727" t="s">
        <v>1995</v>
      </c>
      <c r="B727" t="s">
        <v>1996</v>
      </c>
      <c r="C727" t="s">
        <v>1996</v>
      </c>
      <c r="D727" s="29">
        <v>42370</v>
      </c>
      <c r="E727" s="29">
        <v>54788</v>
      </c>
    </row>
    <row r="728" spans="1:5" x14ac:dyDescent="0.25">
      <c r="A728" t="s">
        <v>1997</v>
      </c>
      <c r="B728" t="s">
        <v>1998</v>
      </c>
      <c r="C728" t="s">
        <v>1999</v>
      </c>
      <c r="D728" s="29">
        <v>42370</v>
      </c>
      <c r="E728" s="29">
        <v>54788</v>
      </c>
    </row>
    <row r="729" spans="1:5" x14ac:dyDescent="0.25">
      <c r="A729" t="s">
        <v>2000</v>
      </c>
      <c r="B729" t="s">
        <v>2001</v>
      </c>
      <c r="C729" t="s">
        <v>2001</v>
      </c>
      <c r="D729" s="29">
        <v>42370</v>
      </c>
      <c r="E729" s="29">
        <v>54788</v>
      </c>
    </row>
    <row r="730" spans="1:5" x14ac:dyDescent="0.25">
      <c r="A730" t="s">
        <v>2002</v>
      </c>
      <c r="B730" t="s">
        <v>2003</v>
      </c>
      <c r="C730" t="s">
        <v>2003</v>
      </c>
      <c r="D730" s="29">
        <v>42370</v>
      </c>
      <c r="E730" s="29">
        <v>54788</v>
      </c>
    </row>
    <row r="731" spans="1:5" x14ac:dyDescent="0.25">
      <c r="A731" t="s">
        <v>2004</v>
      </c>
      <c r="B731" t="s">
        <v>2005</v>
      </c>
      <c r="C731" t="s">
        <v>2006</v>
      </c>
      <c r="D731" s="29">
        <v>42370</v>
      </c>
      <c r="E731" s="29">
        <v>54788</v>
      </c>
    </row>
    <row r="732" spans="1:5" x14ac:dyDescent="0.25">
      <c r="A732" t="s">
        <v>2007</v>
      </c>
      <c r="B732" t="s">
        <v>2008</v>
      </c>
      <c r="C732" t="s">
        <v>2009</v>
      </c>
      <c r="D732" s="29">
        <v>42370</v>
      </c>
      <c r="E732" s="29">
        <v>54788</v>
      </c>
    </row>
    <row r="733" spans="1:5" x14ac:dyDescent="0.25">
      <c r="A733" t="s">
        <v>2010</v>
      </c>
      <c r="B733" t="s">
        <v>2011</v>
      </c>
      <c r="C733" t="s">
        <v>2012</v>
      </c>
      <c r="D733" s="29">
        <v>42370</v>
      </c>
      <c r="E733" s="29">
        <v>54788</v>
      </c>
    </row>
    <row r="734" spans="1:5" x14ac:dyDescent="0.25">
      <c r="A734" t="s">
        <v>2013</v>
      </c>
      <c r="B734" t="s">
        <v>2014</v>
      </c>
      <c r="C734" t="s">
        <v>2015</v>
      </c>
      <c r="D734" s="29">
        <v>42370</v>
      </c>
      <c r="E734" s="29">
        <v>54788</v>
      </c>
    </row>
    <row r="735" spans="1:5" x14ac:dyDescent="0.25">
      <c r="A735" t="s">
        <v>2016</v>
      </c>
      <c r="B735" t="s">
        <v>2017</v>
      </c>
      <c r="C735" t="s">
        <v>2018</v>
      </c>
      <c r="D735" s="29">
        <v>42370</v>
      </c>
      <c r="E735" s="29">
        <v>54788</v>
      </c>
    </row>
    <row r="736" spans="1:5" x14ac:dyDescent="0.25">
      <c r="A736" t="s">
        <v>2019</v>
      </c>
      <c r="B736" t="s">
        <v>2020</v>
      </c>
      <c r="C736" t="s">
        <v>2020</v>
      </c>
      <c r="D736" s="29">
        <v>42370</v>
      </c>
      <c r="E736" s="29">
        <v>54788</v>
      </c>
    </row>
    <row r="737" spans="1:5" x14ac:dyDescent="0.25">
      <c r="A737" t="s">
        <v>2021</v>
      </c>
      <c r="B737" t="s">
        <v>2022</v>
      </c>
      <c r="C737" t="s">
        <v>2022</v>
      </c>
      <c r="D737" s="29">
        <v>42370</v>
      </c>
      <c r="E737" s="29">
        <v>54788</v>
      </c>
    </row>
    <row r="738" spans="1:5" x14ac:dyDescent="0.25">
      <c r="A738" t="s">
        <v>2023</v>
      </c>
      <c r="B738" t="s">
        <v>2024</v>
      </c>
      <c r="C738" t="s">
        <v>2024</v>
      </c>
      <c r="D738" s="29">
        <v>42370</v>
      </c>
      <c r="E738" s="29">
        <v>54788</v>
      </c>
    </row>
    <row r="739" spans="1:5" x14ac:dyDescent="0.25">
      <c r="A739" t="s">
        <v>2025</v>
      </c>
      <c r="B739" t="s">
        <v>2026</v>
      </c>
      <c r="C739" t="s">
        <v>2026</v>
      </c>
      <c r="D739" s="29">
        <v>42370</v>
      </c>
      <c r="E739" s="29">
        <v>54788</v>
      </c>
    </row>
    <row r="740" spans="1:5" x14ac:dyDescent="0.25">
      <c r="A740" t="s">
        <v>2027</v>
      </c>
      <c r="B740" t="s">
        <v>2028</v>
      </c>
      <c r="C740" t="s">
        <v>2028</v>
      </c>
      <c r="D740" s="29">
        <v>42370</v>
      </c>
      <c r="E740" s="29">
        <v>54788</v>
      </c>
    </row>
    <row r="741" spans="1:5" x14ac:dyDescent="0.25">
      <c r="A741" t="s">
        <v>2029</v>
      </c>
      <c r="B741" t="s">
        <v>2030</v>
      </c>
      <c r="C741" t="s">
        <v>2030</v>
      </c>
      <c r="D741" s="29">
        <v>42370</v>
      </c>
      <c r="E741" s="29">
        <v>54788</v>
      </c>
    </row>
    <row r="742" spans="1:5" x14ac:dyDescent="0.25">
      <c r="A742" t="s">
        <v>2031</v>
      </c>
      <c r="B742" t="s">
        <v>2032</v>
      </c>
      <c r="C742" t="s">
        <v>2032</v>
      </c>
      <c r="D742" s="29">
        <v>42370</v>
      </c>
      <c r="E742" s="29">
        <v>54788</v>
      </c>
    </row>
    <row r="743" spans="1:5" x14ac:dyDescent="0.25">
      <c r="A743" t="s">
        <v>2033</v>
      </c>
      <c r="B743" t="s">
        <v>2034</v>
      </c>
      <c r="C743" t="s">
        <v>2035</v>
      </c>
      <c r="D743" s="29">
        <v>42370</v>
      </c>
      <c r="E743" s="29">
        <v>54788</v>
      </c>
    </row>
    <row r="744" spans="1:5" x14ac:dyDescent="0.25">
      <c r="A744" t="s">
        <v>2036</v>
      </c>
      <c r="B744" t="s">
        <v>2037</v>
      </c>
      <c r="C744" t="s">
        <v>2038</v>
      </c>
      <c r="D744" s="29">
        <v>42370</v>
      </c>
      <c r="E744" s="29">
        <v>54788</v>
      </c>
    </row>
    <row r="745" spans="1:5" x14ac:dyDescent="0.25">
      <c r="A745" t="s">
        <v>2039</v>
      </c>
      <c r="B745" t="s">
        <v>2040</v>
      </c>
      <c r="C745" t="s">
        <v>2041</v>
      </c>
      <c r="D745" s="29">
        <v>42370</v>
      </c>
      <c r="E745" s="29">
        <v>54788</v>
      </c>
    </row>
    <row r="746" spans="1:5" x14ac:dyDescent="0.25">
      <c r="A746" t="s">
        <v>2042</v>
      </c>
      <c r="B746" t="s">
        <v>2043</v>
      </c>
      <c r="C746" t="s">
        <v>2043</v>
      </c>
      <c r="D746" s="29">
        <v>42370</v>
      </c>
      <c r="E746" s="29">
        <v>54788</v>
      </c>
    </row>
    <row r="747" spans="1:5" x14ac:dyDescent="0.25">
      <c r="A747" t="s">
        <v>2044</v>
      </c>
      <c r="B747" t="s">
        <v>2045</v>
      </c>
      <c r="C747" t="s">
        <v>2046</v>
      </c>
      <c r="D747" s="29">
        <v>42370</v>
      </c>
      <c r="E747" s="29">
        <v>54788</v>
      </c>
    </row>
    <row r="748" spans="1:5" x14ac:dyDescent="0.25">
      <c r="A748" t="s">
        <v>2047</v>
      </c>
      <c r="B748" t="s">
        <v>2048</v>
      </c>
      <c r="C748" t="s">
        <v>2048</v>
      </c>
      <c r="D748" s="29">
        <v>42370</v>
      </c>
      <c r="E748" s="29">
        <v>54788</v>
      </c>
    </row>
    <row r="749" spans="1:5" x14ac:dyDescent="0.25">
      <c r="A749" t="s">
        <v>2049</v>
      </c>
      <c r="B749" t="s">
        <v>2050</v>
      </c>
      <c r="C749" t="s">
        <v>2050</v>
      </c>
      <c r="D749" s="29">
        <v>42370</v>
      </c>
      <c r="E749" s="29">
        <v>54788</v>
      </c>
    </row>
    <row r="750" spans="1:5" x14ac:dyDescent="0.25">
      <c r="A750" t="s">
        <v>2051</v>
      </c>
      <c r="B750" t="s">
        <v>2052</v>
      </c>
      <c r="C750" t="s">
        <v>2052</v>
      </c>
      <c r="D750" s="29">
        <v>42370</v>
      </c>
      <c r="E750" s="29">
        <v>54788</v>
      </c>
    </row>
    <row r="751" spans="1:5" x14ac:dyDescent="0.25">
      <c r="A751" t="s">
        <v>2053</v>
      </c>
      <c r="B751" t="s">
        <v>2054</v>
      </c>
      <c r="C751" t="s">
        <v>2054</v>
      </c>
      <c r="D751" s="29">
        <v>42370</v>
      </c>
      <c r="E751" s="29">
        <v>54788</v>
      </c>
    </row>
    <row r="752" spans="1:5" x14ac:dyDescent="0.25">
      <c r="A752" t="s">
        <v>2055</v>
      </c>
      <c r="B752" t="s">
        <v>2056</v>
      </c>
      <c r="C752" t="s">
        <v>2056</v>
      </c>
      <c r="D752" s="29">
        <v>42370</v>
      </c>
      <c r="E752" s="29">
        <v>54788</v>
      </c>
    </row>
    <row r="753" spans="1:5" x14ac:dyDescent="0.25">
      <c r="A753" t="s">
        <v>2057</v>
      </c>
      <c r="B753" t="s">
        <v>2058</v>
      </c>
      <c r="C753" t="s">
        <v>2058</v>
      </c>
      <c r="D753" s="29">
        <v>42370</v>
      </c>
      <c r="E753" s="29">
        <v>54788</v>
      </c>
    </row>
    <row r="754" spans="1:5" x14ac:dyDescent="0.25">
      <c r="A754" t="s">
        <v>2059</v>
      </c>
      <c r="B754" t="s">
        <v>2060</v>
      </c>
      <c r="C754" t="s">
        <v>2060</v>
      </c>
      <c r="D754" s="29">
        <v>42370</v>
      </c>
      <c r="E754" s="29">
        <v>54788</v>
      </c>
    </row>
    <row r="755" spans="1:5" x14ac:dyDescent="0.25">
      <c r="A755" t="s">
        <v>2061</v>
      </c>
      <c r="B755" t="s">
        <v>2062</v>
      </c>
      <c r="C755" t="s">
        <v>2062</v>
      </c>
      <c r="D755" s="29">
        <v>42370</v>
      </c>
      <c r="E755" s="29">
        <v>54788</v>
      </c>
    </row>
    <row r="756" spans="1:5" x14ac:dyDescent="0.25">
      <c r="A756" t="s">
        <v>2063</v>
      </c>
      <c r="B756" t="s">
        <v>2064</v>
      </c>
      <c r="C756" t="s">
        <v>2064</v>
      </c>
      <c r="D756" s="29">
        <v>42370</v>
      </c>
      <c r="E756" s="29">
        <v>54788</v>
      </c>
    </row>
    <row r="757" spans="1:5" x14ac:dyDescent="0.25">
      <c r="A757" t="s">
        <v>2065</v>
      </c>
      <c r="B757" t="s">
        <v>2066</v>
      </c>
      <c r="C757" t="s">
        <v>2066</v>
      </c>
      <c r="D757" s="29">
        <v>42370</v>
      </c>
      <c r="E757" s="29">
        <v>54788</v>
      </c>
    </row>
    <row r="758" spans="1:5" x14ac:dyDescent="0.25">
      <c r="A758" t="s">
        <v>2067</v>
      </c>
      <c r="B758" t="s">
        <v>2068</v>
      </c>
      <c r="C758" t="s">
        <v>2068</v>
      </c>
      <c r="D758" s="29">
        <v>42370</v>
      </c>
      <c r="E758" s="29">
        <v>54788</v>
      </c>
    </row>
    <row r="759" spans="1:5" x14ac:dyDescent="0.25">
      <c r="A759" t="s">
        <v>2069</v>
      </c>
      <c r="B759" t="s">
        <v>2070</v>
      </c>
      <c r="C759" t="s">
        <v>2070</v>
      </c>
      <c r="D759" s="29">
        <v>42370</v>
      </c>
      <c r="E759" s="29">
        <v>54788</v>
      </c>
    </row>
    <row r="760" spans="1:5" x14ac:dyDescent="0.25">
      <c r="A760" t="s">
        <v>2071</v>
      </c>
      <c r="B760" t="s">
        <v>2072</v>
      </c>
      <c r="C760" t="s">
        <v>2072</v>
      </c>
      <c r="D760" s="29">
        <v>42370</v>
      </c>
      <c r="E760" s="29">
        <v>54788</v>
      </c>
    </row>
    <row r="761" spans="1:5" x14ac:dyDescent="0.25">
      <c r="A761" t="s">
        <v>2073</v>
      </c>
      <c r="B761" t="s">
        <v>2074</v>
      </c>
      <c r="C761" t="s">
        <v>2074</v>
      </c>
      <c r="D761" s="29">
        <v>42370</v>
      </c>
      <c r="E761" s="29">
        <v>54788</v>
      </c>
    </row>
    <row r="762" spans="1:5" x14ac:dyDescent="0.25">
      <c r="A762" t="s">
        <v>2075</v>
      </c>
      <c r="B762" t="s">
        <v>2076</v>
      </c>
      <c r="C762" t="s">
        <v>2076</v>
      </c>
      <c r="D762" s="29">
        <v>42370</v>
      </c>
      <c r="E762" s="29">
        <v>54788</v>
      </c>
    </row>
    <row r="763" spans="1:5" x14ac:dyDescent="0.25">
      <c r="A763" t="s">
        <v>2077</v>
      </c>
      <c r="B763" t="s">
        <v>2078</v>
      </c>
      <c r="C763" t="s">
        <v>2078</v>
      </c>
      <c r="D763" s="29">
        <v>42370</v>
      </c>
      <c r="E763" s="29">
        <v>54788</v>
      </c>
    </row>
    <row r="764" spans="1:5" x14ac:dyDescent="0.25">
      <c r="A764" t="s">
        <v>2079</v>
      </c>
      <c r="B764" t="s">
        <v>2080</v>
      </c>
      <c r="C764" t="s">
        <v>2080</v>
      </c>
      <c r="D764" s="29">
        <v>42370</v>
      </c>
      <c r="E764" s="29">
        <v>54788</v>
      </c>
    </row>
    <row r="765" spans="1:5" x14ac:dyDescent="0.25">
      <c r="A765" t="s">
        <v>2081</v>
      </c>
      <c r="B765" t="s">
        <v>2082</v>
      </c>
      <c r="C765" t="s">
        <v>2083</v>
      </c>
      <c r="D765" s="29">
        <v>42370</v>
      </c>
      <c r="E765" s="29">
        <v>54788</v>
      </c>
    </row>
    <row r="766" spans="1:5" x14ac:dyDescent="0.25">
      <c r="A766" t="s">
        <v>2084</v>
      </c>
      <c r="B766" t="s">
        <v>2085</v>
      </c>
      <c r="C766" t="s">
        <v>2086</v>
      </c>
      <c r="D766" s="29">
        <v>42370</v>
      </c>
      <c r="E766" s="29">
        <v>54788</v>
      </c>
    </row>
    <row r="767" spans="1:5" x14ac:dyDescent="0.25">
      <c r="A767" t="s">
        <v>2087</v>
      </c>
      <c r="B767" t="s">
        <v>2088</v>
      </c>
      <c r="C767" t="s">
        <v>2088</v>
      </c>
      <c r="D767" s="29">
        <v>42370</v>
      </c>
      <c r="E767" s="29">
        <v>54788</v>
      </c>
    </row>
    <row r="768" spans="1:5" x14ac:dyDescent="0.25">
      <c r="A768" t="s">
        <v>2089</v>
      </c>
      <c r="B768" t="s">
        <v>2090</v>
      </c>
      <c r="C768" t="s">
        <v>2091</v>
      </c>
      <c r="D768" s="29">
        <v>42370</v>
      </c>
      <c r="E768" s="29">
        <v>54788</v>
      </c>
    </row>
    <row r="769" spans="1:5" x14ac:dyDescent="0.25">
      <c r="A769" t="s">
        <v>2092</v>
      </c>
      <c r="B769" t="s">
        <v>2093</v>
      </c>
      <c r="C769" t="s">
        <v>2093</v>
      </c>
      <c r="D769" s="29">
        <v>42370</v>
      </c>
      <c r="E769" s="29">
        <v>54788</v>
      </c>
    </row>
    <row r="770" spans="1:5" x14ac:dyDescent="0.25">
      <c r="A770" t="s">
        <v>2094</v>
      </c>
      <c r="B770" t="s">
        <v>2095</v>
      </c>
      <c r="C770" t="s">
        <v>2095</v>
      </c>
      <c r="D770" s="29">
        <v>42370</v>
      </c>
      <c r="E770" s="29">
        <v>54788</v>
      </c>
    </row>
    <row r="771" spans="1:5" x14ac:dyDescent="0.25">
      <c r="A771" t="s">
        <v>2096</v>
      </c>
      <c r="B771" t="s">
        <v>2097</v>
      </c>
      <c r="C771" t="s">
        <v>2097</v>
      </c>
      <c r="D771" s="29">
        <v>42370</v>
      </c>
      <c r="E771" s="29">
        <v>54788</v>
      </c>
    </row>
    <row r="772" spans="1:5" x14ac:dyDescent="0.25">
      <c r="A772" t="s">
        <v>2098</v>
      </c>
      <c r="B772" t="s">
        <v>2099</v>
      </c>
      <c r="C772" t="s">
        <v>2099</v>
      </c>
      <c r="D772" s="29">
        <v>42370</v>
      </c>
      <c r="E772" s="29">
        <v>54788</v>
      </c>
    </row>
    <row r="773" spans="1:5" x14ac:dyDescent="0.25">
      <c r="A773" t="s">
        <v>2100</v>
      </c>
      <c r="B773" t="s">
        <v>2101</v>
      </c>
      <c r="C773" t="s">
        <v>2101</v>
      </c>
      <c r="D773" s="29">
        <v>42370</v>
      </c>
      <c r="E773" s="29">
        <v>54788</v>
      </c>
    </row>
    <row r="774" spans="1:5" x14ac:dyDescent="0.25">
      <c r="A774" t="s">
        <v>2102</v>
      </c>
      <c r="B774" t="s">
        <v>2103</v>
      </c>
      <c r="C774" t="s">
        <v>2103</v>
      </c>
      <c r="D774" s="29">
        <v>42370</v>
      </c>
      <c r="E774" s="29">
        <v>54788</v>
      </c>
    </row>
    <row r="775" spans="1:5" x14ac:dyDescent="0.25">
      <c r="A775" t="s">
        <v>2104</v>
      </c>
      <c r="B775" t="s">
        <v>2105</v>
      </c>
      <c r="C775" t="s">
        <v>2105</v>
      </c>
      <c r="D775" s="29">
        <v>42370</v>
      </c>
      <c r="E775" s="29">
        <v>54788</v>
      </c>
    </row>
    <row r="776" spans="1:5" x14ac:dyDescent="0.25">
      <c r="A776" t="s">
        <v>2106</v>
      </c>
      <c r="B776" t="s">
        <v>2107</v>
      </c>
      <c r="C776" t="s">
        <v>2108</v>
      </c>
      <c r="D776" s="29">
        <v>42370</v>
      </c>
      <c r="E776" s="29">
        <v>54788</v>
      </c>
    </row>
    <row r="777" spans="1:5" x14ac:dyDescent="0.25">
      <c r="A777" t="s">
        <v>2109</v>
      </c>
      <c r="B777" t="s">
        <v>2110</v>
      </c>
      <c r="C777" t="s">
        <v>2110</v>
      </c>
      <c r="D777" s="29">
        <v>42370</v>
      </c>
      <c r="E777" s="29">
        <v>54788</v>
      </c>
    </row>
    <row r="778" spans="1:5" x14ac:dyDescent="0.25">
      <c r="A778" t="s">
        <v>2111</v>
      </c>
      <c r="B778" t="s">
        <v>2112</v>
      </c>
      <c r="C778" t="s">
        <v>2112</v>
      </c>
      <c r="D778" s="29">
        <v>42370</v>
      </c>
      <c r="E778" s="29">
        <v>54788</v>
      </c>
    </row>
    <row r="779" spans="1:5" x14ac:dyDescent="0.25">
      <c r="A779" t="s">
        <v>2113</v>
      </c>
      <c r="B779" t="s">
        <v>2114</v>
      </c>
      <c r="C779" t="s">
        <v>2114</v>
      </c>
      <c r="D779" s="29">
        <v>42370</v>
      </c>
      <c r="E779" s="29">
        <v>54788</v>
      </c>
    </row>
    <row r="780" spans="1:5" x14ac:dyDescent="0.25">
      <c r="A780" t="s">
        <v>2115</v>
      </c>
      <c r="B780" t="s">
        <v>2116</v>
      </c>
      <c r="C780" t="s">
        <v>2116</v>
      </c>
      <c r="D780" s="29">
        <v>42370</v>
      </c>
      <c r="E780" s="29">
        <v>54788</v>
      </c>
    </row>
    <row r="781" spans="1:5" x14ac:dyDescent="0.25">
      <c r="A781" t="s">
        <v>2117</v>
      </c>
      <c r="B781" t="s">
        <v>2118</v>
      </c>
      <c r="C781" t="s">
        <v>2118</v>
      </c>
      <c r="D781" s="29">
        <v>42370</v>
      </c>
      <c r="E781" s="29">
        <v>54788</v>
      </c>
    </row>
    <row r="782" spans="1:5" x14ac:dyDescent="0.25">
      <c r="A782" t="s">
        <v>2119</v>
      </c>
      <c r="B782" t="s">
        <v>2120</v>
      </c>
      <c r="C782" t="s">
        <v>2121</v>
      </c>
      <c r="D782" s="29">
        <v>42370</v>
      </c>
      <c r="E782" s="29">
        <v>54788</v>
      </c>
    </row>
    <row r="783" spans="1:5" x14ac:dyDescent="0.25">
      <c r="A783" t="s">
        <v>2122</v>
      </c>
      <c r="B783" t="s">
        <v>2123</v>
      </c>
      <c r="C783" t="s">
        <v>2123</v>
      </c>
      <c r="D783" s="29">
        <v>42370</v>
      </c>
      <c r="E783" s="29">
        <v>54788</v>
      </c>
    </row>
    <row r="784" spans="1:5" x14ac:dyDescent="0.25">
      <c r="A784" t="s">
        <v>2124</v>
      </c>
      <c r="B784" t="s">
        <v>2125</v>
      </c>
      <c r="C784" t="s">
        <v>2125</v>
      </c>
      <c r="D784" s="29">
        <v>42370</v>
      </c>
      <c r="E784" s="29">
        <v>54788</v>
      </c>
    </row>
    <row r="785" spans="1:5" x14ac:dyDescent="0.25">
      <c r="A785" t="s">
        <v>2126</v>
      </c>
      <c r="B785" t="s">
        <v>2127</v>
      </c>
      <c r="C785" t="s">
        <v>2127</v>
      </c>
      <c r="D785" s="29">
        <v>42370</v>
      </c>
      <c r="E785" s="29">
        <v>54788</v>
      </c>
    </row>
    <row r="786" spans="1:5" x14ac:dyDescent="0.25">
      <c r="A786" t="s">
        <v>2128</v>
      </c>
      <c r="B786" t="s">
        <v>2129</v>
      </c>
      <c r="C786" t="s">
        <v>2129</v>
      </c>
      <c r="D786" s="29">
        <v>42370</v>
      </c>
      <c r="E786" s="29">
        <v>54788</v>
      </c>
    </row>
    <row r="787" spans="1:5" x14ac:dyDescent="0.25">
      <c r="A787" t="s">
        <v>2130</v>
      </c>
      <c r="B787" t="s">
        <v>2131</v>
      </c>
      <c r="C787" t="s">
        <v>2131</v>
      </c>
      <c r="D787" s="29">
        <v>42370</v>
      </c>
      <c r="E787" s="29">
        <v>54788</v>
      </c>
    </row>
    <row r="788" spans="1:5" x14ac:dyDescent="0.25">
      <c r="A788" t="s">
        <v>2132</v>
      </c>
      <c r="B788" t="s">
        <v>2133</v>
      </c>
      <c r="C788" t="s">
        <v>2133</v>
      </c>
      <c r="D788" s="29">
        <v>42370</v>
      </c>
      <c r="E788" s="29">
        <v>54788</v>
      </c>
    </row>
    <row r="789" spans="1:5" x14ac:dyDescent="0.25">
      <c r="A789" t="s">
        <v>2134</v>
      </c>
      <c r="B789" t="s">
        <v>2135</v>
      </c>
      <c r="C789" t="s">
        <v>2135</v>
      </c>
      <c r="D789" s="29">
        <v>42370</v>
      </c>
      <c r="E789" s="29">
        <v>54788</v>
      </c>
    </row>
    <row r="790" spans="1:5" x14ac:dyDescent="0.25">
      <c r="A790" t="s">
        <v>2136</v>
      </c>
      <c r="B790" t="s">
        <v>2137</v>
      </c>
      <c r="C790" t="s">
        <v>2137</v>
      </c>
      <c r="D790" s="29">
        <v>42370</v>
      </c>
      <c r="E790" s="29">
        <v>54788</v>
      </c>
    </row>
    <row r="791" spans="1:5" x14ac:dyDescent="0.25">
      <c r="A791" t="s">
        <v>2138</v>
      </c>
      <c r="B791" t="s">
        <v>2139</v>
      </c>
      <c r="C791" t="s">
        <v>2140</v>
      </c>
      <c r="D791" s="29">
        <v>42370</v>
      </c>
      <c r="E791" s="29">
        <v>54788</v>
      </c>
    </row>
    <row r="792" spans="1:5" x14ac:dyDescent="0.25">
      <c r="A792" t="s">
        <v>2141</v>
      </c>
      <c r="B792" t="s">
        <v>2142</v>
      </c>
      <c r="C792" t="s">
        <v>2142</v>
      </c>
      <c r="D792" s="29">
        <v>42370</v>
      </c>
      <c r="E792" s="29">
        <v>54788</v>
      </c>
    </row>
    <row r="793" spans="1:5" x14ac:dyDescent="0.25">
      <c r="A793" t="s">
        <v>2143</v>
      </c>
      <c r="B793" t="s">
        <v>2144</v>
      </c>
      <c r="C793" t="s">
        <v>2144</v>
      </c>
      <c r="D793" s="29">
        <v>42370</v>
      </c>
      <c r="E793" s="29">
        <v>54788</v>
      </c>
    </row>
    <row r="794" spans="1:5" x14ac:dyDescent="0.25">
      <c r="A794" t="s">
        <v>2145</v>
      </c>
      <c r="B794" t="s">
        <v>2146</v>
      </c>
      <c r="C794" t="s">
        <v>2146</v>
      </c>
      <c r="D794" s="29">
        <v>42370</v>
      </c>
      <c r="E794" s="29">
        <v>54788</v>
      </c>
    </row>
    <row r="795" spans="1:5" x14ac:dyDescent="0.25">
      <c r="A795" t="s">
        <v>2147</v>
      </c>
      <c r="B795" t="s">
        <v>2148</v>
      </c>
      <c r="C795" t="s">
        <v>2149</v>
      </c>
      <c r="D795" s="29">
        <v>42370</v>
      </c>
      <c r="E795" s="29">
        <v>54788</v>
      </c>
    </row>
    <row r="796" spans="1:5" x14ac:dyDescent="0.25">
      <c r="A796" t="s">
        <v>2150</v>
      </c>
      <c r="B796" t="s">
        <v>2151</v>
      </c>
      <c r="C796" t="s">
        <v>2152</v>
      </c>
      <c r="D796" s="29">
        <v>42370</v>
      </c>
      <c r="E796" s="29">
        <v>54788</v>
      </c>
    </row>
    <row r="797" spans="1:5" x14ac:dyDescent="0.25">
      <c r="A797" t="s">
        <v>2153</v>
      </c>
      <c r="B797" t="s">
        <v>2154</v>
      </c>
      <c r="C797" t="s">
        <v>2155</v>
      </c>
      <c r="D797" s="29">
        <v>42370</v>
      </c>
      <c r="E797" s="29">
        <v>54788</v>
      </c>
    </row>
    <row r="798" spans="1:5" x14ac:dyDescent="0.25">
      <c r="A798" t="s">
        <v>2156</v>
      </c>
      <c r="B798" t="s">
        <v>2157</v>
      </c>
      <c r="C798" t="s">
        <v>2157</v>
      </c>
      <c r="D798" s="29">
        <v>42370</v>
      </c>
      <c r="E798" s="29">
        <v>54788</v>
      </c>
    </row>
    <row r="799" spans="1:5" x14ac:dyDescent="0.25">
      <c r="A799" t="s">
        <v>2158</v>
      </c>
      <c r="B799" t="s">
        <v>2159</v>
      </c>
      <c r="C799" t="s">
        <v>2159</v>
      </c>
      <c r="D799" s="29">
        <v>42370</v>
      </c>
      <c r="E799" s="29">
        <v>54788</v>
      </c>
    </row>
    <row r="800" spans="1:5" x14ac:dyDescent="0.25">
      <c r="A800" t="s">
        <v>2160</v>
      </c>
      <c r="B800" t="s">
        <v>2161</v>
      </c>
      <c r="C800" t="s">
        <v>2162</v>
      </c>
      <c r="D800" s="29">
        <v>42370</v>
      </c>
      <c r="E800" s="29">
        <v>54788</v>
      </c>
    </row>
    <row r="801" spans="1:5" x14ac:dyDescent="0.25">
      <c r="A801" t="s">
        <v>2163</v>
      </c>
      <c r="B801" t="s">
        <v>2164</v>
      </c>
      <c r="C801" t="s">
        <v>2164</v>
      </c>
      <c r="D801" s="29">
        <v>42370</v>
      </c>
      <c r="E801" s="29">
        <v>54788</v>
      </c>
    </row>
    <row r="802" spans="1:5" x14ac:dyDescent="0.25">
      <c r="A802" t="s">
        <v>2165</v>
      </c>
      <c r="B802" t="s">
        <v>2166</v>
      </c>
      <c r="C802" t="s">
        <v>2166</v>
      </c>
      <c r="D802" s="29">
        <v>42370</v>
      </c>
      <c r="E802" s="29">
        <v>54788</v>
      </c>
    </row>
    <row r="803" spans="1:5" x14ac:dyDescent="0.25">
      <c r="A803" t="s">
        <v>2167</v>
      </c>
      <c r="B803" t="s">
        <v>2168</v>
      </c>
      <c r="C803" t="s">
        <v>2168</v>
      </c>
      <c r="D803" s="29">
        <v>42370</v>
      </c>
      <c r="E803" s="29">
        <v>54788</v>
      </c>
    </row>
    <row r="804" spans="1:5" x14ac:dyDescent="0.25">
      <c r="A804" t="s">
        <v>2169</v>
      </c>
      <c r="B804" t="s">
        <v>2170</v>
      </c>
      <c r="C804" t="s">
        <v>2170</v>
      </c>
      <c r="D804" s="29">
        <v>42370</v>
      </c>
      <c r="E804" s="29">
        <v>54788</v>
      </c>
    </row>
    <row r="805" spans="1:5" x14ac:dyDescent="0.25">
      <c r="A805" t="s">
        <v>2171</v>
      </c>
      <c r="B805" t="s">
        <v>2172</v>
      </c>
      <c r="C805" t="s">
        <v>2172</v>
      </c>
      <c r="D805" s="29">
        <v>42370</v>
      </c>
      <c r="E805" s="29">
        <v>54788</v>
      </c>
    </row>
    <row r="806" spans="1:5" x14ac:dyDescent="0.25">
      <c r="A806" t="s">
        <v>2173</v>
      </c>
      <c r="B806" t="s">
        <v>2174</v>
      </c>
      <c r="C806" t="s">
        <v>2174</v>
      </c>
      <c r="D806" s="29">
        <v>42370</v>
      </c>
      <c r="E806" s="29">
        <v>54788</v>
      </c>
    </row>
    <row r="807" spans="1:5" x14ac:dyDescent="0.25">
      <c r="A807" t="s">
        <v>2175</v>
      </c>
      <c r="B807" t="s">
        <v>2176</v>
      </c>
      <c r="C807" t="s">
        <v>2176</v>
      </c>
      <c r="D807" s="29">
        <v>42370</v>
      </c>
      <c r="E807" s="29">
        <v>54788</v>
      </c>
    </row>
    <row r="808" spans="1:5" x14ac:dyDescent="0.25">
      <c r="A808" t="s">
        <v>2177</v>
      </c>
      <c r="B808" t="s">
        <v>2178</v>
      </c>
      <c r="C808" t="s">
        <v>2178</v>
      </c>
      <c r="D808" s="29">
        <v>42370</v>
      </c>
      <c r="E808" s="29">
        <v>54788</v>
      </c>
    </row>
    <row r="809" spans="1:5" x14ac:dyDescent="0.25">
      <c r="A809" t="s">
        <v>2179</v>
      </c>
      <c r="B809" t="s">
        <v>2180</v>
      </c>
      <c r="C809" t="s">
        <v>2180</v>
      </c>
      <c r="D809" s="29">
        <v>42370</v>
      </c>
      <c r="E809" s="29">
        <v>54788</v>
      </c>
    </row>
    <row r="810" spans="1:5" x14ac:dyDescent="0.25">
      <c r="A810" t="s">
        <v>2181</v>
      </c>
      <c r="B810" t="s">
        <v>2182</v>
      </c>
      <c r="C810" t="s">
        <v>2182</v>
      </c>
      <c r="D810" s="29">
        <v>42370</v>
      </c>
      <c r="E810" s="29">
        <v>54788</v>
      </c>
    </row>
    <row r="811" spans="1:5" x14ac:dyDescent="0.25">
      <c r="A811" t="s">
        <v>2183</v>
      </c>
      <c r="B811" t="s">
        <v>2184</v>
      </c>
      <c r="C811" t="s">
        <v>2184</v>
      </c>
      <c r="D811" s="29">
        <v>42370</v>
      </c>
      <c r="E811" s="29">
        <v>54788</v>
      </c>
    </row>
    <row r="812" spans="1:5" x14ac:dyDescent="0.25">
      <c r="A812" t="s">
        <v>2185</v>
      </c>
      <c r="B812" t="s">
        <v>2186</v>
      </c>
      <c r="C812" t="s">
        <v>2187</v>
      </c>
      <c r="D812" s="29">
        <v>42370</v>
      </c>
      <c r="E812" s="29">
        <v>54788</v>
      </c>
    </row>
    <row r="813" spans="1:5" x14ac:dyDescent="0.25">
      <c r="A813" t="s">
        <v>2188</v>
      </c>
      <c r="B813" t="s">
        <v>2189</v>
      </c>
      <c r="C813" t="s">
        <v>2190</v>
      </c>
      <c r="D813" s="29">
        <v>42370</v>
      </c>
      <c r="E813" s="29">
        <v>54788</v>
      </c>
    </row>
    <row r="814" spans="1:5" x14ac:dyDescent="0.25">
      <c r="A814" t="s">
        <v>2191</v>
      </c>
      <c r="B814" t="s">
        <v>2192</v>
      </c>
      <c r="C814" t="s">
        <v>2192</v>
      </c>
      <c r="D814" s="29">
        <v>42370</v>
      </c>
      <c r="E814" s="29">
        <v>54788</v>
      </c>
    </row>
    <row r="815" spans="1:5" x14ac:dyDescent="0.25">
      <c r="A815" t="s">
        <v>2193</v>
      </c>
      <c r="B815" t="s">
        <v>2194</v>
      </c>
      <c r="C815" t="s">
        <v>2195</v>
      </c>
      <c r="D815" s="29">
        <v>42370</v>
      </c>
      <c r="E815" s="29">
        <v>54788</v>
      </c>
    </row>
    <row r="816" spans="1:5" x14ac:dyDescent="0.25">
      <c r="A816" t="s">
        <v>2196</v>
      </c>
      <c r="B816" t="s">
        <v>2197</v>
      </c>
      <c r="C816" t="s">
        <v>2198</v>
      </c>
      <c r="D816" s="29">
        <v>42370</v>
      </c>
      <c r="E816" s="29">
        <v>54788</v>
      </c>
    </row>
    <row r="817" spans="1:5" x14ac:dyDescent="0.25">
      <c r="A817" t="s">
        <v>2199</v>
      </c>
      <c r="B817" t="s">
        <v>2200</v>
      </c>
      <c r="C817" t="s">
        <v>2201</v>
      </c>
      <c r="D817" s="29">
        <v>42370</v>
      </c>
      <c r="E817" s="29">
        <v>54788</v>
      </c>
    </row>
    <row r="818" spans="1:5" x14ac:dyDescent="0.25">
      <c r="A818" t="s">
        <v>2202</v>
      </c>
      <c r="B818" t="s">
        <v>2203</v>
      </c>
      <c r="C818" t="s">
        <v>2203</v>
      </c>
      <c r="D818" s="29">
        <v>42370</v>
      </c>
      <c r="E818" s="29">
        <v>54788</v>
      </c>
    </row>
    <row r="819" spans="1:5" x14ac:dyDescent="0.25">
      <c r="A819" t="s">
        <v>2204</v>
      </c>
      <c r="B819" t="s">
        <v>2205</v>
      </c>
      <c r="C819" t="s">
        <v>2206</v>
      </c>
      <c r="D819" s="29">
        <v>42370</v>
      </c>
      <c r="E819" s="29">
        <v>54788</v>
      </c>
    </row>
    <row r="820" spans="1:5" x14ac:dyDescent="0.25">
      <c r="A820" t="s">
        <v>2207</v>
      </c>
      <c r="B820" t="s">
        <v>2208</v>
      </c>
      <c r="C820" t="s">
        <v>2209</v>
      </c>
      <c r="D820" s="29">
        <v>42370</v>
      </c>
      <c r="E820" s="29">
        <v>54788</v>
      </c>
    </row>
    <row r="821" spans="1:5" x14ac:dyDescent="0.25">
      <c r="A821" t="s">
        <v>2210</v>
      </c>
      <c r="B821" t="s">
        <v>2211</v>
      </c>
      <c r="C821" t="s">
        <v>2212</v>
      </c>
      <c r="D821" s="29">
        <v>42370</v>
      </c>
      <c r="E821" s="29">
        <v>54788</v>
      </c>
    </row>
    <row r="822" spans="1:5" x14ac:dyDescent="0.25">
      <c r="A822" t="s">
        <v>2213</v>
      </c>
      <c r="B822" t="s">
        <v>2214</v>
      </c>
      <c r="C822" t="s">
        <v>2215</v>
      </c>
      <c r="D822" s="29">
        <v>42370</v>
      </c>
      <c r="E822" s="29">
        <v>54788</v>
      </c>
    </row>
    <row r="823" spans="1:5" x14ac:dyDescent="0.25">
      <c r="A823" t="s">
        <v>2216</v>
      </c>
      <c r="B823" t="s">
        <v>2217</v>
      </c>
      <c r="C823" t="s">
        <v>2217</v>
      </c>
      <c r="D823" s="29">
        <v>42370</v>
      </c>
      <c r="E823" s="29">
        <v>54788</v>
      </c>
    </row>
    <row r="824" spans="1:5" x14ac:dyDescent="0.25">
      <c r="A824" t="s">
        <v>2218</v>
      </c>
      <c r="B824" t="s">
        <v>2219</v>
      </c>
      <c r="C824" t="s">
        <v>2219</v>
      </c>
      <c r="D824" s="29">
        <v>42370</v>
      </c>
      <c r="E824" s="29">
        <v>54788</v>
      </c>
    </row>
    <row r="825" spans="1:5" x14ac:dyDescent="0.25">
      <c r="A825" t="s">
        <v>2220</v>
      </c>
      <c r="B825" t="s">
        <v>2221</v>
      </c>
      <c r="C825" t="s">
        <v>2221</v>
      </c>
      <c r="D825" s="29">
        <v>42370</v>
      </c>
      <c r="E825" s="29">
        <v>54788</v>
      </c>
    </row>
    <row r="826" spans="1:5" x14ac:dyDescent="0.25">
      <c r="A826" t="s">
        <v>2222</v>
      </c>
      <c r="B826" t="s">
        <v>2223</v>
      </c>
      <c r="C826" t="s">
        <v>2223</v>
      </c>
      <c r="D826" s="29">
        <v>42370</v>
      </c>
      <c r="E826" s="29">
        <v>54788</v>
      </c>
    </row>
    <row r="827" spans="1:5" x14ac:dyDescent="0.25">
      <c r="A827" t="s">
        <v>2224</v>
      </c>
      <c r="B827" t="s">
        <v>2225</v>
      </c>
      <c r="C827" t="s">
        <v>2226</v>
      </c>
      <c r="D827" s="29">
        <v>42370</v>
      </c>
      <c r="E827" s="29">
        <v>54788</v>
      </c>
    </row>
    <row r="828" spans="1:5" x14ac:dyDescent="0.25">
      <c r="A828" t="s">
        <v>2227</v>
      </c>
      <c r="B828" t="s">
        <v>2228</v>
      </c>
      <c r="C828" t="s">
        <v>2229</v>
      </c>
      <c r="D828" s="29">
        <v>42370</v>
      </c>
      <c r="E828" s="29">
        <v>54788</v>
      </c>
    </row>
    <row r="829" spans="1:5" x14ac:dyDescent="0.25">
      <c r="A829" t="s">
        <v>2230</v>
      </c>
      <c r="B829" t="s">
        <v>2231</v>
      </c>
      <c r="C829" t="s">
        <v>2231</v>
      </c>
      <c r="D829" s="29">
        <v>42370</v>
      </c>
      <c r="E829" s="29">
        <v>54788</v>
      </c>
    </row>
    <row r="830" spans="1:5" x14ac:dyDescent="0.25">
      <c r="A830" t="s">
        <v>2232</v>
      </c>
      <c r="B830" t="s">
        <v>2233</v>
      </c>
      <c r="C830" t="s">
        <v>2234</v>
      </c>
      <c r="D830" s="29">
        <v>42370</v>
      </c>
      <c r="E830" s="29">
        <v>54788</v>
      </c>
    </row>
    <row r="831" spans="1:5" x14ac:dyDescent="0.25">
      <c r="A831" t="s">
        <v>2235</v>
      </c>
      <c r="B831" t="s">
        <v>2236</v>
      </c>
      <c r="C831" t="s">
        <v>2236</v>
      </c>
      <c r="D831" s="29">
        <v>42370</v>
      </c>
      <c r="E831" s="29">
        <v>54788</v>
      </c>
    </row>
    <row r="832" spans="1:5" x14ac:dyDescent="0.25">
      <c r="A832" t="s">
        <v>2237</v>
      </c>
      <c r="B832" t="s">
        <v>2238</v>
      </c>
      <c r="C832" t="s">
        <v>2238</v>
      </c>
      <c r="D832" s="29">
        <v>42370</v>
      </c>
      <c r="E832" s="29">
        <v>54788</v>
      </c>
    </row>
    <row r="833" spans="1:5" x14ac:dyDescent="0.25">
      <c r="A833" t="s">
        <v>2239</v>
      </c>
      <c r="B833" t="s">
        <v>2240</v>
      </c>
      <c r="C833" t="s">
        <v>2240</v>
      </c>
      <c r="D833" s="29">
        <v>42370</v>
      </c>
      <c r="E833" s="29">
        <v>54788</v>
      </c>
    </row>
    <row r="834" spans="1:5" x14ac:dyDescent="0.25">
      <c r="A834" t="s">
        <v>2241</v>
      </c>
      <c r="B834" t="s">
        <v>2242</v>
      </c>
      <c r="C834" t="s">
        <v>2242</v>
      </c>
      <c r="D834" s="29">
        <v>42370</v>
      </c>
      <c r="E834" s="29">
        <v>54788</v>
      </c>
    </row>
    <row r="835" spans="1:5" x14ac:dyDescent="0.25">
      <c r="A835" t="s">
        <v>2243</v>
      </c>
      <c r="B835" t="s">
        <v>2244</v>
      </c>
      <c r="C835" t="s">
        <v>2244</v>
      </c>
      <c r="D835" s="29">
        <v>42370</v>
      </c>
      <c r="E835" s="29">
        <v>54788</v>
      </c>
    </row>
    <row r="836" spans="1:5" x14ac:dyDescent="0.25">
      <c r="A836" t="s">
        <v>2245</v>
      </c>
      <c r="B836" t="s">
        <v>2246</v>
      </c>
      <c r="C836" t="s">
        <v>2246</v>
      </c>
      <c r="D836" s="29">
        <v>42370</v>
      </c>
      <c r="E836" s="29">
        <v>54788</v>
      </c>
    </row>
    <row r="837" spans="1:5" x14ac:dyDescent="0.25">
      <c r="A837" t="s">
        <v>2247</v>
      </c>
      <c r="B837" t="s">
        <v>2248</v>
      </c>
      <c r="C837" t="s">
        <v>2248</v>
      </c>
      <c r="D837" s="29">
        <v>42370</v>
      </c>
      <c r="E837" s="29">
        <v>54788</v>
      </c>
    </row>
    <row r="838" spans="1:5" x14ac:dyDescent="0.25">
      <c r="A838" t="s">
        <v>2249</v>
      </c>
      <c r="B838" t="s">
        <v>2250</v>
      </c>
      <c r="C838" t="s">
        <v>2250</v>
      </c>
      <c r="D838" s="29">
        <v>42370</v>
      </c>
      <c r="E838" s="29">
        <v>54788</v>
      </c>
    </row>
    <row r="839" spans="1:5" x14ac:dyDescent="0.25">
      <c r="A839" t="s">
        <v>2251</v>
      </c>
      <c r="B839" t="s">
        <v>2252</v>
      </c>
      <c r="C839" t="s">
        <v>2252</v>
      </c>
      <c r="D839" s="29">
        <v>42370</v>
      </c>
      <c r="E839" s="29">
        <v>54788</v>
      </c>
    </row>
    <row r="840" spans="1:5" x14ac:dyDescent="0.25">
      <c r="A840" t="s">
        <v>2253</v>
      </c>
      <c r="B840" t="s">
        <v>2254</v>
      </c>
      <c r="C840" t="s">
        <v>2254</v>
      </c>
      <c r="D840" s="29">
        <v>42370</v>
      </c>
      <c r="E840" s="29">
        <v>54788</v>
      </c>
    </row>
    <row r="841" spans="1:5" x14ac:dyDescent="0.25">
      <c r="A841" t="s">
        <v>2255</v>
      </c>
      <c r="B841" t="s">
        <v>2256</v>
      </c>
      <c r="C841" t="s">
        <v>2256</v>
      </c>
      <c r="D841" s="29">
        <v>42370</v>
      </c>
      <c r="E841" s="29">
        <v>54788</v>
      </c>
    </row>
    <row r="842" spans="1:5" x14ac:dyDescent="0.25">
      <c r="A842" t="s">
        <v>2257</v>
      </c>
      <c r="B842" t="s">
        <v>2258</v>
      </c>
      <c r="C842" t="s">
        <v>2259</v>
      </c>
      <c r="D842" s="29">
        <v>42370</v>
      </c>
      <c r="E842" s="29">
        <v>54788</v>
      </c>
    </row>
    <row r="843" spans="1:5" x14ac:dyDescent="0.25">
      <c r="A843" t="s">
        <v>2260</v>
      </c>
      <c r="B843" t="s">
        <v>2261</v>
      </c>
      <c r="C843" t="s">
        <v>2261</v>
      </c>
      <c r="D843" s="29">
        <v>42370</v>
      </c>
      <c r="E843" s="29">
        <v>54788</v>
      </c>
    </row>
    <row r="844" spans="1:5" x14ac:dyDescent="0.25">
      <c r="A844" t="s">
        <v>2262</v>
      </c>
      <c r="B844" t="s">
        <v>2263</v>
      </c>
      <c r="C844" t="s">
        <v>2264</v>
      </c>
      <c r="D844" s="29">
        <v>42370</v>
      </c>
      <c r="E844" s="29">
        <v>54788</v>
      </c>
    </row>
    <row r="845" spans="1:5" x14ac:dyDescent="0.25">
      <c r="A845" t="s">
        <v>2265</v>
      </c>
      <c r="B845" t="s">
        <v>2266</v>
      </c>
      <c r="C845" t="s">
        <v>2266</v>
      </c>
      <c r="D845" s="29">
        <v>42370</v>
      </c>
      <c r="E845" s="29">
        <v>54788</v>
      </c>
    </row>
    <row r="846" spans="1:5" x14ac:dyDescent="0.25">
      <c r="A846" t="s">
        <v>2267</v>
      </c>
      <c r="B846" t="s">
        <v>2268</v>
      </c>
      <c r="C846" t="s">
        <v>2268</v>
      </c>
      <c r="D846" s="29">
        <v>42370</v>
      </c>
      <c r="E846" s="29">
        <v>54788</v>
      </c>
    </row>
    <row r="847" spans="1:5" x14ac:dyDescent="0.25">
      <c r="A847" t="s">
        <v>2269</v>
      </c>
      <c r="B847" t="s">
        <v>2270</v>
      </c>
      <c r="C847" t="s">
        <v>2271</v>
      </c>
      <c r="D847" s="29">
        <v>42370</v>
      </c>
      <c r="E847" s="29">
        <v>54788</v>
      </c>
    </row>
    <row r="848" spans="1:5" x14ac:dyDescent="0.25">
      <c r="A848" t="s">
        <v>2272</v>
      </c>
      <c r="B848" t="s">
        <v>2273</v>
      </c>
      <c r="C848" t="s">
        <v>2274</v>
      </c>
      <c r="D848" s="29">
        <v>42370</v>
      </c>
      <c r="E848" s="29">
        <v>54788</v>
      </c>
    </row>
    <row r="849" spans="1:5" x14ac:dyDescent="0.25">
      <c r="A849" t="s">
        <v>2275</v>
      </c>
      <c r="B849" t="s">
        <v>2276</v>
      </c>
      <c r="C849" t="s">
        <v>2276</v>
      </c>
      <c r="D849" s="29">
        <v>42370</v>
      </c>
      <c r="E849" s="29">
        <v>54788</v>
      </c>
    </row>
    <row r="850" spans="1:5" x14ac:dyDescent="0.25">
      <c r="A850" t="s">
        <v>2277</v>
      </c>
      <c r="B850" t="s">
        <v>2278</v>
      </c>
      <c r="C850" t="s">
        <v>2278</v>
      </c>
      <c r="D850" s="29">
        <v>42370</v>
      </c>
      <c r="E850" s="29">
        <v>54788</v>
      </c>
    </row>
    <row r="851" spans="1:5" x14ac:dyDescent="0.25">
      <c r="A851" t="s">
        <v>2279</v>
      </c>
      <c r="B851" t="s">
        <v>2280</v>
      </c>
      <c r="C851" t="s">
        <v>2280</v>
      </c>
      <c r="D851" s="29">
        <v>42370</v>
      </c>
      <c r="E851" s="29">
        <v>54788</v>
      </c>
    </row>
    <row r="852" spans="1:5" x14ac:dyDescent="0.25">
      <c r="A852" t="s">
        <v>2281</v>
      </c>
      <c r="B852" t="s">
        <v>2282</v>
      </c>
      <c r="C852" t="s">
        <v>2283</v>
      </c>
      <c r="D852" s="29">
        <v>42370</v>
      </c>
      <c r="E852" s="29">
        <v>54788</v>
      </c>
    </row>
    <row r="853" spans="1:5" x14ac:dyDescent="0.25">
      <c r="A853" t="s">
        <v>2284</v>
      </c>
      <c r="B853" t="s">
        <v>2285</v>
      </c>
      <c r="C853" t="s">
        <v>2285</v>
      </c>
      <c r="D853" s="29">
        <v>42370</v>
      </c>
      <c r="E853" s="29">
        <v>54788</v>
      </c>
    </row>
    <row r="854" spans="1:5" x14ac:dyDescent="0.25">
      <c r="A854" t="s">
        <v>2286</v>
      </c>
      <c r="B854" t="s">
        <v>2287</v>
      </c>
      <c r="C854" t="s">
        <v>2288</v>
      </c>
      <c r="D854" s="29">
        <v>42370</v>
      </c>
      <c r="E854" s="29">
        <v>54788</v>
      </c>
    </row>
    <row r="855" spans="1:5" x14ac:dyDescent="0.25">
      <c r="A855" t="s">
        <v>2289</v>
      </c>
      <c r="B855" t="s">
        <v>2290</v>
      </c>
      <c r="C855" t="s">
        <v>2290</v>
      </c>
      <c r="D855" s="29">
        <v>42370</v>
      </c>
      <c r="E855" s="29">
        <v>54788</v>
      </c>
    </row>
    <row r="856" spans="1:5" x14ac:dyDescent="0.25">
      <c r="A856" t="s">
        <v>2291</v>
      </c>
      <c r="B856" t="s">
        <v>2292</v>
      </c>
      <c r="C856" t="s">
        <v>2292</v>
      </c>
      <c r="D856" s="29">
        <v>42370</v>
      </c>
      <c r="E856" s="29">
        <v>54788</v>
      </c>
    </row>
    <row r="857" spans="1:5" x14ac:dyDescent="0.25">
      <c r="A857" t="s">
        <v>2293</v>
      </c>
      <c r="B857" t="s">
        <v>2294</v>
      </c>
      <c r="C857" t="s">
        <v>2295</v>
      </c>
      <c r="D857" s="29">
        <v>42370</v>
      </c>
      <c r="E857" s="29">
        <v>54788</v>
      </c>
    </row>
    <row r="858" spans="1:5" x14ac:dyDescent="0.25">
      <c r="A858" t="s">
        <v>2296</v>
      </c>
      <c r="B858" t="s">
        <v>2297</v>
      </c>
      <c r="C858" t="s">
        <v>2298</v>
      </c>
      <c r="D858" s="29">
        <v>42370</v>
      </c>
      <c r="E858" s="29">
        <v>54788</v>
      </c>
    </row>
    <row r="859" spans="1:5" x14ac:dyDescent="0.25">
      <c r="A859" t="s">
        <v>2299</v>
      </c>
      <c r="B859" t="s">
        <v>2300</v>
      </c>
      <c r="C859" t="s">
        <v>2300</v>
      </c>
      <c r="D859" s="29">
        <v>42370</v>
      </c>
      <c r="E859" s="29">
        <v>54788</v>
      </c>
    </row>
    <row r="860" spans="1:5" x14ac:dyDescent="0.25">
      <c r="A860" t="s">
        <v>2301</v>
      </c>
      <c r="B860" t="s">
        <v>2302</v>
      </c>
      <c r="C860" t="s">
        <v>2303</v>
      </c>
      <c r="D860" s="29">
        <v>42370</v>
      </c>
      <c r="E860" s="29">
        <v>54788</v>
      </c>
    </row>
    <row r="861" spans="1:5" x14ac:dyDescent="0.25">
      <c r="A861" t="s">
        <v>2304</v>
      </c>
      <c r="B861" t="s">
        <v>2305</v>
      </c>
      <c r="C861" t="s">
        <v>2306</v>
      </c>
      <c r="D861" s="29">
        <v>42370</v>
      </c>
      <c r="E861" s="29">
        <v>54788</v>
      </c>
    </row>
    <row r="862" spans="1:5" x14ac:dyDescent="0.25">
      <c r="A862" t="s">
        <v>2307</v>
      </c>
      <c r="B862" t="s">
        <v>2308</v>
      </c>
      <c r="C862" t="s">
        <v>2308</v>
      </c>
      <c r="D862" s="29">
        <v>42370</v>
      </c>
      <c r="E862" s="29">
        <v>54788</v>
      </c>
    </row>
    <row r="863" spans="1:5" x14ac:dyDescent="0.25">
      <c r="A863" t="s">
        <v>2309</v>
      </c>
      <c r="B863" t="s">
        <v>2310</v>
      </c>
      <c r="C863" t="s">
        <v>2310</v>
      </c>
      <c r="D863" s="29">
        <v>42370</v>
      </c>
      <c r="E863" s="29">
        <v>54788</v>
      </c>
    </row>
    <row r="864" spans="1:5" x14ac:dyDescent="0.25">
      <c r="A864" t="s">
        <v>2311</v>
      </c>
      <c r="B864" t="s">
        <v>2312</v>
      </c>
      <c r="C864" t="s">
        <v>2313</v>
      </c>
      <c r="D864" s="29">
        <v>42370</v>
      </c>
      <c r="E864" s="29">
        <v>54788</v>
      </c>
    </row>
    <row r="865" spans="1:5" x14ac:dyDescent="0.25">
      <c r="A865" t="s">
        <v>2314</v>
      </c>
      <c r="B865" t="s">
        <v>2315</v>
      </c>
      <c r="C865" t="s">
        <v>2315</v>
      </c>
      <c r="D865" s="29">
        <v>42370</v>
      </c>
      <c r="E865" s="29">
        <v>54788</v>
      </c>
    </row>
    <row r="866" spans="1:5" x14ac:dyDescent="0.25">
      <c r="A866" t="s">
        <v>2316</v>
      </c>
      <c r="B866" t="s">
        <v>2317</v>
      </c>
      <c r="C866" t="s">
        <v>2317</v>
      </c>
      <c r="D866" s="29">
        <v>42370</v>
      </c>
      <c r="E866" s="29">
        <v>54788</v>
      </c>
    </row>
    <row r="867" spans="1:5" x14ac:dyDescent="0.25">
      <c r="A867" t="s">
        <v>2318</v>
      </c>
      <c r="B867" t="s">
        <v>2319</v>
      </c>
      <c r="C867" t="s">
        <v>2319</v>
      </c>
      <c r="D867" s="29">
        <v>42370</v>
      </c>
      <c r="E867" s="29">
        <v>54788</v>
      </c>
    </row>
    <row r="868" spans="1:5" x14ac:dyDescent="0.25">
      <c r="A868" t="s">
        <v>2320</v>
      </c>
      <c r="B868" t="s">
        <v>2321</v>
      </c>
      <c r="C868" t="s">
        <v>2321</v>
      </c>
      <c r="D868" s="29">
        <v>42370</v>
      </c>
      <c r="E868" s="29">
        <v>54788</v>
      </c>
    </row>
    <row r="869" spans="1:5" x14ac:dyDescent="0.25">
      <c r="A869" t="s">
        <v>2322</v>
      </c>
      <c r="B869" t="s">
        <v>2323</v>
      </c>
      <c r="C869" t="s">
        <v>2324</v>
      </c>
      <c r="D869" s="29">
        <v>42370</v>
      </c>
      <c r="E869" s="29">
        <v>54788</v>
      </c>
    </row>
    <row r="870" spans="1:5" x14ac:dyDescent="0.25">
      <c r="A870" t="s">
        <v>2325</v>
      </c>
      <c r="B870" t="s">
        <v>2326</v>
      </c>
      <c r="C870" t="s">
        <v>2326</v>
      </c>
      <c r="D870" s="29">
        <v>42370</v>
      </c>
      <c r="E870" s="29">
        <v>54788</v>
      </c>
    </row>
    <row r="871" spans="1:5" x14ac:dyDescent="0.25">
      <c r="A871" t="s">
        <v>2327</v>
      </c>
      <c r="B871" t="s">
        <v>2328</v>
      </c>
      <c r="C871" t="s">
        <v>2328</v>
      </c>
      <c r="D871" s="29">
        <v>42370</v>
      </c>
      <c r="E871" s="29">
        <v>54788</v>
      </c>
    </row>
    <row r="872" spans="1:5" x14ac:dyDescent="0.25">
      <c r="A872" t="s">
        <v>2329</v>
      </c>
      <c r="B872" t="s">
        <v>2330</v>
      </c>
      <c r="C872" t="s">
        <v>2330</v>
      </c>
      <c r="D872" s="29">
        <v>42370</v>
      </c>
      <c r="E872" s="29">
        <v>54788</v>
      </c>
    </row>
    <row r="873" spans="1:5" x14ac:dyDescent="0.25">
      <c r="A873" t="s">
        <v>2331</v>
      </c>
      <c r="B873" t="s">
        <v>2332</v>
      </c>
      <c r="C873" t="s">
        <v>2332</v>
      </c>
      <c r="D873" s="29">
        <v>42370</v>
      </c>
      <c r="E873" s="29">
        <v>54788</v>
      </c>
    </row>
    <row r="874" spans="1:5" x14ac:dyDescent="0.25">
      <c r="A874" t="s">
        <v>2333</v>
      </c>
      <c r="B874" t="s">
        <v>2334</v>
      </c>
      <c r="C874" t="s">
        <v>2334</v>
      </c>
      <c r="D874" s="29">
        <v>42370</v>
      </c>
      <c r="E874" s="29">
        <v>54788</v>
      </c>
    </row>
    <row r="875" spans="1:5" x14ac:dyDescent="0.25">
      <c r="A875" t="s">
        <v>2335</v>
      </c>
      <c r="B875" t="s">
        <v>2336</v>
      </c>
      <c r="C875" t="s">
        <v>2336</v>
      </c>
      <c r="D875" s="29">
        <v>42370</v>
      </c>
      <c r="E875" s="29">
        <v>54788</v>
      </c>
    </row>
    <row r="876" spans="1:5" x14ac:dyDescent="0.25">
      <c r="A876" t="s">
        <v>2337</v>
      </c>
      <c r="B876" t="s">
        <v>2338</v>
      </c>
      <c r="C876" t="s">
        <v>2338</v>
      </c>
      <c r="D876" s="29">
        <v>42370</v>
      </c>
      <c r="E876" s="29">
        <v>54788</v>
      </c>
    </row>
    <row r="877" spans="1:5" x14ac:dyDescent="0.25">
      <c r="A877" t="s">
        <v>2339</v>
      </c>
      <c r="B877" t="s">
        <v>2340</v>
      </c>
      <c r="C877" t="s">
        <v>2340</v>
      </c>
      <c r="D877" s="29">
        <v>42370</v>
      </c>
      <c r="E877" s="29">
        <v>54788</v>
      </c>
    </row>
    <row r="878" spans="1:5" x14ac:dyDescent="0.25">
      <c r="A878" t="s">
        <v>2341</v>
      </c>
      <c r="B878" t="s">
        <v>2342</v>
      </c>
      <c r="C878" t="s">
        <v>2342</v>
      </c>
      <c r="D878" s="29">
        <v>42370</v>
      </c>
      <c r="E878" s="29">
        <v>54788</v>
      </c>
    </row>
    <row r="879" spans="1:5" x14ac:dyDescent="0.25">
      <c r="A879" t="s">
        <v>2343</v>
      </c>
      <c r="B879" t="s">
        <v>2344</v>
      </c>
      <c r="C879" t="s">
        <v>2344</v>
      </c>
      <c r="D879" s="29">
        <v>42370</v>
      </c>
      <c r="E879" s="29">
        <v>54788</v>
      </c>
    </row>
    <row r="880" spans="1:5" x14ac:dyDescent="0.25">
      <c r="A880" t="s">
        <v>2345</v>
      </c>
      <c r="B880" t="s">
        <v>2346</v>
      </c>
      <c r="C880" t="s">
        <v>2346</v>
      </c>
      <c r="D880" s="29">
        <v>42370</v>
      </c>
      <c r="E880" s="29">
        <v>54788</v>
      </c>
    </row>
    <row r="881" spans="1:5" x14ac:dyDescent="0.25">
      <c r="A881" t="s">
        <v>2347</v>
      </c>
      <c r="B881" t="s">
        <v>2348</v>
      </c>
      <c r="C881" t="s">
        <v>2348</v>
      </c>
      <c r="D881" s="29">
        <v>42370</v>
      </c>
      <c r="E881" s="29">
        <v>54788</v>
      </c>
    </row>
    <row r="882" spans="1:5" x14ac:dyDescent="0.25">
      <c r="A882" t="s">
        <v>2349</v>
      </c>
      <c r="B882" t="s">
        <v>2350</v>
      </c>
      <c r="C882" t="s">
        <v>2350</v>
      </c>
      <c r="D882" s="29">
        <v>42370</v>
      </c>
      <c r="E882" s="29">
        <v>54788</v>
      </c>
    </row>
    <row r="883" spans="1:5" x14ac:dyDescent="0.25">
      <c r="A883" t="s">
        <v>2351</v>
      </c>
      <c r="B883" t="s">
        <v>2352</v>
      </c>
      <c r="C883" t="s">
        <v>2352</v>
      </c>
      <c r="D883" s="29">
        <v>42370</v>
      </c>
      <c r="E883" s="29">
        <v>54788</v>
      </c>
    </row>
    <row r="884" spans="1:5" x14ac:dyDescent="0.25">
      <c r="A884" t="s">
        <v>2353</v>
      </c>
      <c r="B884" t="s">
        <v>2354</v>
      </c>
      <c r="C884" t="s">
        <v>2354</v>
      </c>
      <c r="D884" s="29">
        <v>42370</v>
      </c>
      <c r="E884" s="29">
        <v>54788</v>
      </c>
    </row>
    <row r="885" spans="1:5" x14ac:dyDescent="0.25">
      <c r="A885" t="s">
        <v>2355</v>
      </c>
      <c r="B885" t="s">
        <v>2356</v>
      </c>
      <c r="C885" t="s">
        <v>2356</v>
      </c>
      <c r="D885" s="29">
        <v>42370</v>
      </c>
      <c r="E885" s="29">
        <v>54788</v>
      </c>
    </row>
    <row r="886" spans="1:5" x14ac:dyDescent="0.25">
      <c r="A886" t="s">
        <v>2357</v>
      </c>
      <c r="B886" t="s">
        <v>2358</v>
      </c>
      <c r="C886" t="s">
        <v>2359</v>
      </c>
      <c r="D886" s="29">
        <v>42370</v>
      </c>
      <c r="E886" s="29">
        <v>54788</v>
      </c>
    </row>
    <row r="887" spans="1:5" x14ac:dyDescent="0.25">
      <c r="A887" t="s">
        <v>2360</v>
      </c>
      <c r="B887" t="s">
        <v>2361</v>
      </c>
      <c r="C887" t="s">
        <v>2362</v>
      </c>
      <c r="D887" s="29">
        <v>42370</v>
      </c>
      <c r="E887" s="29">
        <v>54788</v>
      </c>
    </row>
    <row r="888" spans="1:5" x14ac:dyDescent="0.25">
      <c r="A888" t="s">
        <v>2363</v>
      </c>
      <c r="B888" t="s">
        <v>2364</v>
      </c>
      <c r="C888" t="s">
        <v>2365</v>
      </c>
      <c r="D888" s="29">
        <v>42370</v>
      </c>
      <c r="E888" s="29">
        <v>54788</v>
      </c>
    </row>
    <row r="889" spans="1:5" x14ac:dyDescent="0.25">
      <c r="A889" t="s">
        <v>2366</v>
      </c>
      <c r="B889" t="s">
        <v>2367</v>
      </c>
      <c r="C889" t="s">
        <v>2368</v>
      </c>
      <c r="D889" s="29">
        <v>42370</v>
      </c>
      <c r="E889" s="29">
        <v>54788</v>
      </c>
    </row>
    <row r="890" spans="1:5" x14ac:dyDescent="0.25">
      <c r="A890" t="s">
        <v>2369</v>
      </c>
      <c r="B890" t="s">
        <v>2370</v>
      </c>
      <c r="C890" t="s">
        <v>2371</v>
      </c>
      <c r="D890" s="29">
        <v>42370</v>
      </c>
      <c r="E890" s="29">
        <v>54788</v>
      </c>
    </row>
    <row r="891" spans="1:5" x14ac:dyDescent="0.25">
      <c r="A891" t="s">
        <v>2372</v>
      </c>
      <c r="B891" t="s">
        <v>2373</v>
      </c>
      <c r="C891" t="s">
        <v>2374</v>
      </c>
      <c r="D891" s="29">
        <v>42370</v>
      </c>
      <c r="E891" s="29">
        <v>54788</v>
      </c>
    </row>
    <row r="892" spans="1:5" x14ac:dyDescent="0.25">
      <c r="A892" t="s">
        <v>2375</v>
      </c>
      <c r="B892" t="s">
        <v>2376</v>
      </c>
      <c r="C892" t="s">
        <v>2377</v>
      </c>
      <c r="D892" s="29">
        <v>42370</v>
      </c>
      <c r="E892" s="29">
        <v>54788</v>
      </c>
    </row>
    <row r="893" spans="1:5" x14ac:dyDescent="0.25">
      <c r="A893" t="s">
        <v>2378</v>
      </c>
      <c r="B893" t="s">
        <v>2379</v>
      </c>
      <c r="C893" t="s">
        <v>2380</v>
      </c>
      <c r="D893" s="29">
        <v>42370</v>
      </c>
      <c r="E893" s="29">
        <v>54788</v>
      </c>
    </row>
    <row r="894" spans="1:5" x14ac:dyDescent="0.25">
      <c r="A894" t="s">
        <v>2381</v>
      </c>
      <c r="B894" t="s">
        <v>2382</v>
      </c>
      <c r="C894" t="s">
        <v>2382</v>
      </c>
      <c r="D894" s="29">
        <v>42370</v>
      </c>
      <c r="E894" s="29">
        <v>54788</v>
      </c>
    </row>
    <row r="895" spans="1:5" x14ac:dyDescent="0.25">
      <c r="A895" t="s">
        <v>2383</v>
      </c>
      <c r="B895" t="s">
        <v>2384</v>
      </c>
      <c r="C895" t="s">
        <v>2384</v>
      </c>
      <c r="D895" s="29">
        <v>42370</v>
      </c>
      <c r="E895" s="29">
        <v>54788</v>
      </c>
    </row>
    <row r="896" spans="1:5" x14ac:dyDescent="0.25">
      <c r="A896" t="s">
        <v>2385</v>
      </c>
      <c r="B896" t="s">
        <v>2386</v>
      </c>
      <c r="C896" t="s">
        <v>2387</v>
      </c>
      <c r="D896" s="29">
        <v>42370</v>
      </c>
      <c r="E896" s="29">
        <v>54788</v>
      </c>
    </row>
    <row r="897" spans="1:5" x14ac:dyDescent="0.25">
      <c r="A897" t="s">
        <v>2388</v>
      </c>
      <c r="B897" t="s">
        <v>2389</v>
      </c>
      <c r="C897" t="s">
        <v>2390</v>
      </c>
      <c r="D897" s="29">
        <v>42370</v>
      </c>
      <c r="E897" s="29">
        <v>54788</v>
      </c>
    </row>
    <row r="898" spans="1:5" x14ac:dyDescent="0.25">
      <c r="A898" t="s">
        <v>2391</v>
      </c>
      <c r="B898" t="s">
        <v>2392</v>
      </c>
      <c r="C898" t="s">
        <v>2393</v>
      </c>
      <c r="D898" s="29">
        <v>42370</v>
      </c>
      <c r="E898" s="29">
        <v>54788</v>
      </c>
    </row>
    <row r="899" spans="1:5" x14ac:dyDescent="0.25">
      <c r="A899" t="s">
        <v>2394</v>
      </c>
      <c r="B899" t="s">
        <v>2395</v>
      </c>
      <c r="C899" t="s">
        <v>2395</v>
      </c>
      <c r="D899" s="29">
        <v>42370</v>
      </c>
      <c r="E899" s="29">
        <v>54788</v>
      </c>
    </row>
    <row r="900" spans="1:5" x14ac:dyDescent="0.25">
      <c r="A900" t="s">
        <v>2396</v>
      </c>
      <c r="B900" t="s">
        <v>2397</v>
      </c>
      <c r="C900" t="s">
        <v>2398</v>
      </c>
      <c r="D900" s="29">
        <v>42370</v>
      </c>
      <c r="E900" s="29">
        <v>54788</v>
      </c>
    </row>
    <row r="901" spans="1:5" x14ac:dyDescent="0.25">
      <c r="A901" t="s">
        <v>2399</v>
      </c>
      <c r="B901" t="s">
        <v>2400</v>
      </c>
      <c r="C901" t="s">
        <v>2400</v>
      </c>
      <c r="D901" s="29">
        <v>42370</v>
      </c>
      <c r="E901" s="29">
        <v>54788</v>
      </c>
    </row>
    <row r="902" spans="1:5" x14ac:dyDescent="0.25">
      <c r="A902" t="s">
        <v>2401</v>
      </c>
      <c r="B902" t="s">
        <v>2402</v>
      </c>
      <c r="C902" t="s">
        <v>2403</v>
      </c>
      <c r="D902" s="29">
        <v>42370</v>
      </c>
      <c r="E902" s="29">
        <v>54788</v>
      </c>
    </row>
    <row r="903" spans="1:5" x14ac:dyDescent="0.25">
      <c r="A903" t="s">
        <v>2404</v>
      </c>
      <c r="B903" t="s">
        <v>2405</v>
      </c>
      <c r="C903" t="s">
        <v>2406</v>
      </c>
      <c r="D903" s="29">
        <v>42370</v>
      </c>
      <c r="E903" s="29">
        <v>54788</v>
      </c>
    </row>
    <row r="904" spans="1:5" x14ac:dyDescent="0.25">
      <c r="A904" t="s">
        <v>2407</v>
      </c>
      <c r="B904" t="s">
        <v>2408</v>
      </c>
      <c r="C904" t="s">
        <v>2408</v>
      </c>
      <c r="D904" s="29">
        <v>42370</v>
      </c>
      <c r="E904" s="29">
        <v>54788</v>
      </c>
    </row>
    <row r="905" spans="1:5" x14ac:dyDescent="0.25">
      <c r="A905" t="s">
        <v>2409</v>
      </c>
      <c r="B905" t="s">
        <v>2410</v>
      </c>
      <c r="C905" t="s">
        <v>2411</v>
      </c>
      <c r="D905" s="29">
        <v>42370</v>
      </c>
      <c r="E905" s="29">
        <v>54788</v>
      </c>
    </row>
    <row r="906" spans="1:5" x14ac:dyDescent="0.25">
      <c r="A906" t="s">
        <v>2412</v>
      </c>
      <c r="B906" t="s">
        <v>2413</v>
      </c>
      <c r="C906" t="s">
        <v>2414</v>
      </c>
      <c r="D906" s="29">
        <v>42370</v>
      </c>
      <c r="E906" s="29">
        <v>54788</v>
      </c>
    </row>
    <row r="907" spans="1:5" x14ac:dyDescent="0.25">
      <c r="A907" t="s">
        <v>2415</v>
      </c>
      <c r="B907" t="s">
        <v>2416</v>
      </c>
      <c r="C907" t="s">
        <v>2416</v>
      </c>
      <c r="D907" s="29">
        <v>42370</v>
      </c>
      <c r="E907" s="29">
        <v>54788</v>
      </c>
    </row>
    <row r="908" spans="1:5" x14ac:dyDescent="0.25">
      <c r="A908" t="s">
        <v>2417</v>
      </c>
      <c r="B908" t="s">
        <v>2418</v>
      </c>
      <c r="C908" t="s">
        <v>2419</v>
      </c>
      <c r="D908" s="29">
        <v>42370</v>
      </c>
      <c r="E908" s="29">
        <v>54788</v>
      </c>
    </row>
    <row r="909" spans="1:5" x14ac:dyDescent="0.25">
      <c r="A909" t="s">
        <v>2420</v>
      </c>
      <c r="B909" t="s">
        <v>2421</v>
      </c>
      <c r="C909" t="s">
        <v>2422</v>
      </c>
      <c r="D909" s="29">
        <v>42370</v>
      </c>
      <c r="E909" s="29">
        <v>54788</v>
      </c>
    </row>
    <row r="910" spans="1:5" x14ac:dyDescent="0.25">
      <c r="A910" t="s">
        <v>2423</v>
      </c>
      <c r="B910" t="s">
        <v>2424</v>
      </c>
      <c r="C910" t="s">
        <v>2425</v>
      </c>
      <c r="D910" s="29">
        <v>42370</v>
      </c>
      <c r="E910" s="29">
        <v>54788</v>
      </c>
    </row>
    <row r="911" spans="1:5" x14ac:dyDescent="0.25">
      <c r="A911" t="s">
        <v>2426</v>
      </c>
      <c r="B911" t="s">
        <v>2427</v>
      </c>
      <c r="C911" t="s">
        <v>2428</v>
      </c>
      <c r="D911" s="29">
        <v>42370</v>
      </c>
      <c r="E911" s="29">
        <v>54788</v>
      </c>
    </row>
    <row r="912" spans="1:5" x14ac:dyDescent="0.25">
      <c r="A912" t="s">
        <v>2429</v>
      </c>
      <c r="B912" t="s">
        <v>2430</v>
      </c>
      <c r="C912" t="s">
        <v>2431</v>
      </c>
      <c r="D912" s="29">
        <v>42370</v>
      </c>
      <c r="E912" s="29">
        <v>54788</v>
      </c>
    </row>
    <row r="913" spans="1:5" x14ac:dyDescent="0.25">
      <c r="A913" t="s">
        <v>2432</v>
      </c>
      <c r="B913" t="s">
        <v>2433</v>
      </c>
      <c r="C913" t="s">
        <v>2434</v>
      </c>
      <c r="D913" s="29">
        <v>42370</v>
      </c>
      <c r="E913" s="29">
        <v>54788</v>
      </c>
    </row>
    <row r="914" spans="1:5" x14ac:dyDescent="0.25">
      <c r="A914" t="s">
        <v>2435</v>
      </c>
      <c r="B914" t="s">
        <v>2436</v>
      </c>
      <c r="C914" t="s">
        <v>2436</v>
      </c>
      <c r="D914" s="29">
        <v>42370</v>
      </c>
      <c r="E914" s="29">
        <v>54788</v>
      </c>
    </row>
    <row r="915" spans="1:5" x14ac:dyDescent="0.25">
      <c r="A915" t="s">
        <v>2437</v>
      </c>
      <c r="B915" t="s">
        <v>2438</v>
      </c>
      <c r="C915" t="s">
        <v>2438</v>
      </c>
      <c r="D915" s="29">
        <v>42370</v>
      </c>
      <c r="E915" s="29">
        <v>54788</v>
      </c>
    </row>
    <row r="916" spans="1:5" x14ac:dyDescent="0.25">
      <c r="A916" t="s">
        <v>2439</v>
      </c>
      <c r="B916" t="s">
        <v>2440</v>
      </c>
      <c r="C916" t="s">
        <v>2440</v>
      </c>
      <c r="D916" s="29">
        <v>42370</v>
      </c>
      <c r="E916" s="29">
        <v>54788</v>
      </c>
    </row>
    <row r="917" spans="1:5" x14ac:dyDescent="0.25">
      <c r="A917" t="s">
        <v>2441</v>
      </c>
      <c r="B917" t="s">
        <v>2442</v>
      </c>
      <c r="C917" t="s">
        <v>2442</v>
      </c>
      <c r="D917" s="29">
        <v>42370</v>
      </c>
      <c r="E917" s="29">
        <v>54788</v>
      </c>
    </row>
    <row r="918" spans="1:5" x14ac:dyDescent="0.25">
      <c r="A918" t="s">
        <v>2443</v>
      </c>
      <c r="B918" t="s">
        <v>2444</v>
      </c>
      <c r="C918" t="s">
        <v>2444</v>
      </c>
      <c r="D918" s="29">
        <v>42370</v>
      </c>
      <c r="E918" s="29">
        <v>54788</v>
      </c>
    </row>
    <row r="919" spans="1:5" x14ac:dyDescent="0.25">
      <c r="A919" t="s">
        <v>2445</v>
      </c>
      <c r="B919" t="s">
        <v>2446</v>
      </c>
      <c r="C919" t="s">
        <v>2446</v>
      </c>
      <c r="D919" s="29">
        <v>42370</v>
      </c>
      <c r="E919" s="29">
        <v>54788</v>
      </c>
    </row>
    <row r="920" spans="1:5" x14ac:dyDescent="0.25">
      <c r="A920" t="s">
        <v>2447</v>
      </c>
      <c r="B920" t="s">
        <v>2448</v>
      </c>
      <c r="C920" t="s">
        <v>2449</v>
      </c>
      <c r="D920" s="29">
        <v>42370</v>
      </c>
      <c r="E920" s="29">
        <v>54788</v>
      </c>
    </row>
    <row r="921" spans="1:5" x14ac:dyDescent="0.25">
      <c r="A921" t="s">
        <v>2450</v>
      </c>
      <c r="B921" t="s">
        <v>2451</v>
      </c>
      <c r="C921" t="s">
        <v>2451</v>
      </c>
      <c r="D921" s="29">
        <v>42370</v>
      </c>
      <c r="E921" s="29">
        <v>54788</v>
      </c>
    </row>
    <row r="922" spans="1:5" x14ac:dyDescent="0.25">
      <c r="A922" t="s">
        <v>2452</v>
      </c>
      <c r="B922" t="s">
        <v>2453</v>
      </c>
      <c r="C922" t="s">
        <v>2453</v>
      </c>
      <c r="D922" s="29">
        <v>42370</v>
      </c>
      <c r="E922" s="29">
        <v>54788</v>
      </c>
    </row>
    <row r="923" spans="1:5" x14ac:dyDescent="0.25">
      <c r="A923" t="s">
        <v>2454</v>
      </c>
      <c r="B923" t="s">
        <v>2455</v>
      </c>
      <c r="C923" t="s">
        <v>2455</v>
      </c>
      <c r="D923" s="29">
        <v>42370</v>
      </c>
      <c r="E923" s="29">
        <v>54788</v>
      </c>
    </row>
    <row r="924" spans="1:5" x14ac:dyDescent="0.25">
      <c r="A924" t="s">
        <v>2456</v>
      </c>
      <c r="B924" t="s">
        <v>2457</v>
      </c>
      <c r="C924" t="s">
        <v>2458</v>
      </c>
      <c r="D924" s="29">
        <v>42370</v>
      </c>
      <c r="E924" s="29">
        <v>54788</v>
      </c>
    </row>
    <row r="925" spans="1:5" x14ac:dyDescent="0.25">
      <c r="A925" t="s">
        <v>2459</v>
      </c>
      <c r="B925" t="s">
        <v>2460</v>
      </c>
      <c r="C925" t="s">
        <v>2460</v>
      </c>
      <c r="D925" s="29">
        <v>42370</v>
      </c>
      <c r="E925" s="29">
        <v>54788</v>
      </c>
    </row>
    <row r="926" spans="1:5" x14ac:dyDescent="0.25">
      <c r="A926" t="s">
        <v>2461</v>
      </c>
      <c r="B926" t="s">
        <v>2462</v>
      </c>
      <c r="C926" t="s">
        <v>2462</v>
      </c>
      <c r="D926" s="29">
        <v>42370</v>
      </c>
      <c r="E926" s="29">
        <v>54788</v>
      </c>
    </row>
    <row r="927" spans="1:5" x14ac:dyDescent="0.25">
      <c r="A927" t="s">
        <v>2463</v>
      </c>
      <c r="B927" t="s">
        <v>2464</v>
      </c>
      <c r="C927" t="s">
        <v>2464</v>
      </c>
      <c r="D927" s="29">
        <v>42370</v>
      </c>
      <c r="E927" s="29">
        <v>54788</v>
      </c>
    </row>
    <row r="928" spans="1:5" x14ac:dyDescent="0.25">
      <c r="A928" t="s">
        <v>2465</v>
      </c>
      <c r="B928" t="s">
        <v>2466</v>
      </c>
      <c r="C928" t="s">
        <v>2466</v>
      </c>
      <c r="D928" s="29">
        <v>42370</v>
      </c>
      <c r="E928" s="29">
        <v>54788</v>
      </c>
    </row>
    <row r="929" spans="1:5" x14ac:dyDescent="0.25">
      <c r="A929" t="s">
        <v>2467</v>
      </c>
      <c r="B929" t="s">
        <v>2468</v>
      </c>
      <c r="C929" t="s">
        <v>2469</v>
      </c>
      <c r="D929" s="29">
        <v>42370</v>
      </c>
      <c r="E929" s="29">
        <v>54788</v>
      </c>
    </row>
    <row r="930" spans="1:5" x14ac:dyDescent="0.25">
      <c r="A930" t="s">
        <v>2470</v>
      </c>
      <c r="B930" t="s">
        <v>2471</v>
      </c>
      <c r="C930" t="s">
        <v>2472</v>
      </c>
      <c r="D930" s="29">
        <v>42370</v>
      </c>
      <c r="E930" s="29">
        <v>54788</v>
      </c>
    </row>
    <row r="931" spans="1:5" x14ac:dyDescent="0.25">
      <c r="A931" t="s">
        <v>2473</v>
      </c>
      <c r="B931" t="s">
        <v>2474</v>
      </c>
      <c r="C931" t="s">
        <v>2475</v>
      </c>
      <c r="D931" s="29">
        <v>42370</v>
      </c>
      <c r="E931" s="29">
        <v>54788</v>
      </c>
    </row>
    <row r="932" spans="1:5" x14ac:dyDescent="0.25">
      <c r="A932" t="s">
        <v>2476</v>
      </c>
      <c r="B932" t="s">
        <v>2477</v>
      </c>
      <c r="C932" t="s">
        <v>2477</v>
      </c>
      <c r="D932" s="29">
        <v>42370</v>
      </c>
      <c r="E932" s="29">
        <v>54788</v>
      </c>
    </row>
    <row r="933" spans="1:5" x14ac:dyDescent="0.25">
      <c r="A933" t="s">
        <v>2478</v>
      </c>
      <c r="B933" t="s">
        <v>2479</v>
      </c>
      <c r="C933" t="s">
        <v>2479</v>
      </c>
      <c r="D933" s="29">
        <v>42370</v>
      </c>
      <c r="E933" s="29">
        <v>54788</v>
      </c>
    </row>
    <row r="934" spans="1:5" x14ac:dyDescent="0.25">
      <c r="A934" t="s">
        <v>2480</v>
      </c>
      <c r="B934" t="s">
        <v>2481</v>
      </c>
      <c r="C934" t="s">
        <v>2481</v>
      </c>
      <c r="D934" s="29">
        <v>42370</v>
      </c>
      <c r="E934" s="29">
        <v>54788</v>
      </c>
    </row>
    <row r="935" spans="1:5" x14ac:dyDescent="0.25">
      <c r="A935" t="s">
        <v>2482</v>
      </c>
      <c r="B935" t="s">
        <v>2483</v>
      </c>
      <c r="C935" t="s">
        <v>2483</v>
      </c>
      <c r="D935" s="29">
        <v>42370</v>
      </c>
      <c r="E935" s="29">
        <v>54788</v>
      </c>
    </row>
    <row r="936" spans="1:5" x14ac:dyDescent="0.25">
      <c r="A936" t="s">
        <v>2484</v>
      </c>
      <c r="B936" t="s">
        <v>2485</v>
      </c>
      <c r="C936" t="s">
        <v>2485</v>
      </c>
      <c r="D936" s="29">
        <v>42370</v>
      </c>
      <c r="E936" s="29">
        <v>54788</v>
      </c>
    </row>
    <row r="937" spans="1:5" x14ac:dyDescent="0.25">
      <c r="A937" t="s">
        <v>2486</v>
      </c>
      <c r="B937" t="s">
        <v>2487</v>
      </c>
      <c r="C937" t="s">
        <v>2487</v>
      </c>
      <c r="D937" s="29">
        <v>42370</v>
      </c>
      <c r="E937" s="29">
        <v>54788</v>
      </c>
    </row>
    <row r="938" spans="1:5" x14ac:dyDescent="0.25">
      <c r="A938" t="s">
        <v>2488</v>
      </c>
      <c r="B938" t="s">
        <v>2489</v>
      </c>
      <c r="C938" t="s">
        <v>2489</v>
      </c>
      <c r="D938" s="29">
        <v>42370</v>
      </c>
      <c r="E938" s="29">
        <v>54788</v>
      </c>
    </row>
    <row r="939" spans="1:5" x14ac:dyDescent="0.25">
      <c r="A939" t="s">
        <v>2490</v>
      </c>
      <c r="B939" t="s">
        <v>2491</v>
      </c>
      <c r="C939" t="s">
        <v>2491</v>
      </c>
      <c r="D939" s="29">
        <v>42370</v>
      </c>
      <c r="E939" s="29">
        <v>54788</v>
      </c>
    </row>
    <row r="940" spans="1:5" x14ac:dyDescent="0.25">
      <c r="A940" t="s">
        <v>2492</v>
      </c>
      <c r="B940" t="s">
        <v>2493</v>
      </c>
      <c r="C940" t="s">
        <v>2493</v>
      </c>
      <c r="D940" s="29">
        <v>42370</v>
      </c>
      <c r="E940" s="29">
        <v>54788</v>
      </c>
    </row>
    <row r="941" spans="1:5" x14ac:dyDescent="0.25">
      <c r="A941" t="s">
        <v>2494</v>
      </c>
      <c r="B941" t="s">
        <v>2495</v>
      </c>
      <c r="C941" t="s">
        <v>2495</v>
      </c>
      <c r="D941" s="29">
        <v>42370</v>
      </c>
      <c r="E941" s="29">
        <v>54788</v>
      </c>
    </row>
    <row r="942" spans="1:5" x14ac:dyDescent="0.25">
      <c r="A942" t="s">
        <v>2496</v>
      </c>
      <c r="B942" t="s">
        <v>2497</v>
      </c>
      <c r="C942" t="s">
        <v>2497</v>
      </c>
      <c r="D942" s="29">
        <v>42370</v>
      </c>
      <c r="E942" s="29">
        <v>54788</v>
      </c>
    </row>
    <row r="943" spans="1:5" x14ac:dyDescent="0.25">
      <c r="A943" t="s">
        <v>2498</v>
      </c>
      <c r="B943" t="s">
        <v>2499</v>
      </c>
      <c r="C943" t="s">
        <v>2499</v>
      </c>
      <c r="D943" s="29">
        <v>42370</v>
      </c>
      <c r="E943" s="29">
        <v>54788</v>
      </c>
    </row>
    <row r="944" spans="1:5" x14ac:dyDescent="0.25">
      <c r="A944" t="s">
        <v>2500</v>
      </c>
      <c r="B944" t="s">
        <v>2501</v>
      </c>
      <c r="C944" t="s">
        <v>2502</v>
      </c>
      <c r="D944" s="29">
        <v>42370</v>
      </c>
      <c r="E944" s="29">
        <v>54788</v>
      </c>
    </row>
    <row r="945" spans="1:5" x14ac:dyDescent="0.25">
      <c r="A945" t="s">
        <v>2503</v>
      </c>
      <c r="B945" t="s">
        <v>2504</v>
      </c>
      <c r="C945" t="s">
        <v>2504</v>
      </c>
      <c r="D945" s="29">
        <v>42370</v>
      </c>
      <c r="E945" s="29">
        <v>54788</v>
      </c>
    </row>
    <row r="946" spans="1:5" x14ac:dyDescent="0.25">
      <c r="A946" t="s">
        <v>2505</v>
      </c>
      <c r="B946" t="s">
        <v>2506</v>
      </c>
      <c r="C946" t="s">
        <v>2507</v>
      </c>
      <c r="D946" s="29">
        <v>42370</v>
      </c>
      <c r="E946" s="29">
        <v>54788</v>
      </c>
    </row>
    <row r="947" spans="1:5" x14ac:dyDescent="0.25">
      <c r="A947" t="s">
        <v>2508</v>
      </c>
      <c r="B947" t="s">
        <v>2509</v>
      </c>
      <c r="C947" t="s">
        <v>2509</v>
      </c>
      <c r="D947" s="29">
        <v>42370</v>
      </c>
      <c r="E947" s="29">
        <v>54788</v>
      </c>
    </row>
    <row r="948" spans="1:5" x14ac:dyDescent="0.25">
      <c r="A948" t="s">
        <v>2510</v>
      </c>
      <c r="B948" t="s">
        <v>2511</v>
      </c>
      <c r="C948" t="s">
        <v>2511</v>
      </c>
      <c r="D948" s="29">
        <v>42370</v>
      </c>
      <c r="E948" s="29">
        <v>54788</v>
      </c>
    </row>
    <row r="949" spans="1:5" x14ac:dyDescent="0.25">
      <c r="A949" t="s">
        <v>2512</v>
      </c>
      <c r="B949" t="s">
        <v>2513</v>
      </c>
      <c r="C949" t="s">
        <v>2513</v>
      </c>
      <c r="D949" s="29">
        <v>42370</v>
      </c>
      <c r="E949" s="29">
        <v>54788</v>
      </c>
    </row>
    <row r="950" spans="1:5" x14ac:dyDescent="0.25">
      <c r="A950" t="s">
        <v>2514</v>
      </c>
      <c r="B950" t="s">
        <v>2515</v>
      </c>
      <c r="C950" t="s">
        <v>2515</v>
      </c>
      <c r="D950" s="29">
        <v>42370</v>
      </c>
      <c r="E950" s="29">
        <v>54788</v>
      </c>
    </row>
    <row r="951" spans="1:5" x14ac:dyDescent="0.25">
      <c r="A951" t="s">
        <v>2516</v>
      </c>
      <c r="B951" t="s">
        <v>2517</v>
      </c>
      <c r="C951" t="s">
        <v>2517</v>
      </c>
      <c r="D951" s="29">
        <v>42370</v>
      </c>
      <c r="E951" s="29">
        <v>54788</v>
      </c>
    </row>
    <row r="952" spans="1:5" x14ac:dyDescent="0.25">
      <c r="A952" t="s">
        <v>2518</v>
      </c>
      <c r="B952" t="s">
        <v>2519</v>
      </c>
      <c r="C952" t="s">
        <v>2520</v>
      </c>
      <c r="D952" s="29">
        <v>42370</v>
      </c>
      <c r="E952" s="29">
        <v>54788</v>
      </c>
    </row>
    <row r="953" spans="1:5" x14ac:dyDescent="0.25">
      <c r="A953" t="s">
        <v>2521</v>
      </c>
      <c r="B953" t="s">
        <v>2522</v>
      </c>
      <c r="C953" t="s">
        <v>2522</v>
      </c>
      <c r="D953" s="29">
        <v>42370</v>
      </c>
      <c r="E953" s="29">
        <v>54788</v>
      </c>
    </row>
    <row r="954" spans="1:5" x14ac:dyDescent="0.25">
      <c r="A954" t="s">
        <v>2523</v>
      </c>
      <c r="B954" t="s">
        <v>2524</v>
      </c>
      <c r="C954" t="s">
        <v>2524</v>
      </c>
      <c r="D954" s="29">
        <v>42370</v>
      </c>
      <c r="E954" s="29">
        <v>54788</v>
      </c>
    </row>
    <row r="955" spans="1:5" x14ac:dyDescent="0.25">
      <c r="A955" t="s">
        <v>2525</v>
      </c>
      <c r="B955" t="s">
        <v>2526</v>
      </c>
      <c r="C955" t="s">
        <v>2527</v>
      </c>
      <c r="D955" s="29">
        <v>42370</v>
      </c>
      <c r="E955" s="29">
        <v>54788</v>
      </c>
    </row>
    <row r="956" spans="1:5" x14ac:dyDescent="0.25">
      <c r="A956" t="s">
        <v>2528</v>
      </c>
      <c r="B956" t="s">
        <v>2529</v>
      </c>
      <c r="C956" t="s">
        <v>2529</v>
      </c>
      <c r="D956" s="29">
        <v>42370</v>
      </c>
      <c r="E956" s="29">
        <v>54788</v>
      </c>
    </row>
    <row r="957" spans="1:5" x14ac:dyDescent="0.25">
      <c r="A957" t="s">
        <v>2530</v>
      </c>
      <c r="B957" t="s">
        <v>2531</v>
      </c>
      <c r="C957" t="s">
        <v>2531</v>
      </c>
      <c r="D957" s="29">
        <v>42370</v>
      </c>
      <c r="E957" s="29">
        <v>54788</v>
      </c>
    </row>
    <row r="958" spans="1:5" x14ac:dyDescent="0.25">
      <c r="A958" t="s">
        <v>2532</v>
      </c>
      <c r="B958" t="s">
        <v>2533</v>
      </c>
      <c r="C958" t="s">
        <v>2533</v>
      </c>
      <c r="D958" s="29">
        <v>42370</v>
      </c>
      <c r="E958" s="29">
        <v>54788</v>
      </c>
    </row>
    <row r="959" spans="1:5" x14ac:dyDescent="0.25">
      <c r="A959" t="s">
        <v>2534</v>
      </c>
      <c r="B959" t="s">
        <v>2535</v>
      </c>
      <c r="C959" t="s">
        <v>2535</v>
      </c>
      <c r="D959" s="29">
        <v>42370</v>
      </c>
      <c r="E959" s="29">
        <v>54788</v>
      </c>
    </row>
    <row r="960" spans="1:5" x14ac:dyDescent="0.25">
      <c r="A960" t="s">
        <v>2536</v>
      </c>
      <c r="B960" t="s">
        <v>2537</v>
      </c>
      <c r="C960" t="s">
        <v>2537</v>
      </c>
      <c r="D960" s="29">
        <v>42370</v>
      </c>
      <c r="E960" s="29">
        <v>54788</v>
      </c>
    </row>
    <row r="961" spans="1:5" x14ac:dyDescent="0.25">
      <c r="A961" t="s">
        <v>2538</v>
      </c>
      <c r="B961" t="s">
        <v>2539</v>
      </c>
      <c r="C961" t="s">
        <v>2539</v>
      </c>
      <c r="D961" s="29">
        <v>42370</v>
      </c>
      <c r="E961" s="29">
        <v>54788</v>
      </c>
    </row>
    <row r="962" spans="1:5" x14ac:dyDescent="0.25">
      <c r="A962" t="s">
        <v>2540</v>
      </c>
      <c r="B962" t="s">
        <v>2541</v>
      </c>
      <c r="C962" t="s">
        <v>2541</v>
      </c>
      <c r="D962" s="29">
        <v>42370</v>
      </c>
      <c r="E962" s="29">
        <v>54788</v>
      </c>
    </row>
    <row r="963" spans="1:5" x14ac:dyDescent="0.25">
      <c r="A963" t="s">
        <v>2542</v>
      </c>
      <c r="B963" t="s">
        <v>2543</v>
      </c>
      <c r="C963" t="s">
        <v>2543</v>
      </c>
      <c r="D963" s="29">
        <v>42370</v>
      </c>
      <c r="E963" s="29">
        <v>54788</v>
      </c>
    </row>
    <row r="964" spans="1:5" x14ac:dyDescent="0.25">
      <c r="A964" t="s">
        <v>2544</v>
      </c>
      <c r="B964" t="s">
        <v>2545</v>
      </c>
      <c r="C964" t="s">
        <v>2545</v>
      </c>
      <c r="D964" s="29">
        <v>42370</v>
      </c>
      <c r="E964" s="29">
        <v>54788</v>
      </c>
    </row>
    <row r="965" spans="1:5" x14ac:dyDescent="0.25">
      <c r="A965" t="s">
        <v>2546</v>
      </c>
      <c r="B965" t="s">
        <v>2547</v>
      </c>
      <c r="C965" t="s">
        <v>2547</v>
      </c>
      <c r="D965" s="29">
        <v>42370</v>
      </c>
      <c r="E965" s="29">
        <v>54788</v>
      </c>
    </row>
    <row r="966" spans="1:5" x14ac:dyDescent="0.25">
      <c r="A966" t="s">
        <v>2548</v>
      </c>
      <c r="B966" t="s">
        <v>2549</v>
      </c>
      <c r="C966" t="s">
        <v>2549</v>
      </c>
      <c r="D966" s="29">
        <v>42370</v>
      </c>
      <c r="E966" s="29">
        <v>54788</v>
      </c>
    </row>
    <row r="967" spans="1:5" x14ac:dyDescent="0.25">
      <c r="A967" t="s">
        <v>2550</v>
      </c>
      <c r="B967" t="s">
        <v>2551</v>
      </c>
      <c r="C967" t="s">
        <v>2551</v>
      </c>
      <c r="D967" s="29">
        <v>42370</v>
      </c>
      <c r="E967" s="29">
        <v>54788</v>
      </c>
    </row>
    <row r="968" spans="1:5" x14ac:dyDescent="0.25">
      <c r="A968" t="s">
        <v>2552</v>
      </c>
      <c r="B968" t="s">
        <v>2553</v>
      </c>
      <c r="C968" t="s">
        <v>2553</v>
      </c>
      <c r="D968" s="29">
        <v>42370</v>
      </c>
      <c r="E968" s="29">
        <v>54788</v>
      </c>
    </row>
    <row r="969" spans="1:5" x14ac:dyDescent="0.25">
      <c r="A969" t="s">
        <v>2554</v>
      </c>
      <c r="B969" t="s">
        <v>2555</v>
      </c>
      <c r="C969" t="s">
        <v>2555</v>
      </c>
      <c r="D969" s="29">
        <v>42370</v>
      </c>
      <c r="E969" s="29">
        <v>54788</v>
      </c>
    </row>
    <row r="970" spans="1:5" x14ac:dyDescent="0.25">
      <c r="A970" t="s">
        <v>2556</v>
      </c>
      <c r="B970" t="s">
        <v>2557</v>
      </c>
      <c r="C970" t="s">
        <v>2557</v>
      </c>
      <c r="D970" s="29">
        <v>42370</v>
      </c>
      <c r="E970" s="29">
        <v>54788</v>
      </c>
    </row>
    <row r="971" spans="1:5" x14ac:dyDescent="0.25">
      <c r="A971" t="s">
        <v>2558</v>
      </c>
      <c r="B971" t="s">
        <v>2559</v>
      </c>
      <c r="C971" t="s">
        <v>2560</v>
      </c>
      <c r="D971" s="29">
        <v>42370</v>
      </c>
      <c r="E971" s="29">
        <v>54788</v>
      </c>
    </row>
    <row r="972" spans="1:5" x14ac:dyDescent="0.25">
      <c r="A972" t="s">
        <v>2561</v>
      </c>
      <c r="B972" t="s">
        <v>2562</v>
      </c>
      <c r="C972" t="s">
        <v>2563</v>
      </c>
      <c r="D972" s="29">
        <v>42370</v>
      </c>
      <c r="E972" s="29">
        <v>54788</v>
      </c>
    </row>
    <row r="973" spans="1:5" x14ac:dyDescent="0.25">
      <c r="A973" t="s">
        <v>2564</v>
      </c>
      <c r="B973" t="s">
        <v>2565</v>
      </c>
      <c r="C973" t="s">
        <v>2566</v>
      </c>
      <c r="D973" s="29">
        <v>42370</v>
      </c>
      <c r="E973" s="29">
        <v>54788</v>
      </c>
    </row>
    <row r="974" spans="1:5" x14ac:dyDescent="0.25">
      <c r="A974" t="s">
        <v>2567</v>
      </c>
      <c r="B974" t="s">
        <v>2568</v>
      </c>
      <c r="C974" t="s">
        <v>2568</v>
      </c>
      <c r="D974" s="29">
        <v>42370</v>
      </c>
      <c r="E974" s="29">
        <v>54788</v>
      </c>
    </row>
    <row r="975" spans="1:5" x14ac:dyDescent="0.25">
      <c r="A975" t="s">
        <v>2569</v>
      </c>
      <c r="B975" t="s">
        <v>2570</v>
      </c>
      <c r="C975" t="s">
        <v>2570</v>
      </c>
      <c r="D975" s="29">
        <v>42370</v>
      </c>
      <c r="E975" s="29">
        <v>54788</v>
      </c>
    </row>
    <row r="976" spans="1:5" x14ac:dyDescent="0.25">
      <c r="A976" t="s">
        <v>2571</v>
      </c>
      <c r="B976" t="s">
        <v>2572</v>
      </c>
      <c r="C976" t="s">
        <v>2572</v>
      </c>
      <c r="D976" s="29">
        <v>42370</v>
      </c>
      <c r="E976" s="29">
        <v>54788</v>
      </c>
    </row>
    <row r="977" spans="1:5" x14ac:dyDescent="0.25">
      <c r="A977" t="s">
        <v>2573</v>
      </c>
      <c r="B977" t="s">
        <v>2574</v>
      </c>
      <c r="C977" t="s">
        <v>2574</v>
      </c>
      <c r="D977" s="29">
        <v>42370</v>
      </c>
      <c r="E977" s="29">
        <v>54788</v>
      </c>
    </row>
    <row r="978" spans="1:5" x14ac:dyDescent="0.25">
      <c r="A978" t="s">
        <v>2575</v>
      </c>
      <c r="B978" t="s">
        <v>2576</v>
      </c>
      <c r="C978" t="s">
        <v>2576</v>
      </c>
      <c r="D978" s="29">
        <v>42370</v>
      </c>
      <c r="E978" s="29">
        <v>54788</v>
      </c>
    </row>
    <row r="979" spans="1:5" x14ac:dyDescent="0.25">
      <c r="A979" t="s">
        <v>2577</v>
      </c>
      <c r="B979" t="s">
        <v>2578</v>
      </c>
      <c r="C979" t="s">
        <v>2578</v>
      </c>
      <c r="D979" s="29">
        <v>42370</v>
      </c>
      <c r="E979" s="29">
        <v>54788</v>
      </c>
    </row>
    <row r="980" spans="1:5" x14ac:dyDescent="0.25">
      <c r="A980" t="s">
        <v>2579</v>
      </c>
      <c r="B980" t="s">
        <v>2580</v>
      </c>
      <c r="C980" t="s">
        <v>2581</v>
      </c>
      <c r="D980" s="29">
        <v>42370</v>
      </c>
      <c r="E980" s="29">
        <v>54788</v>
      </c>
    </row>
    <row r="981" spans="1:5" x14ac:dyDescent="0.25">
      <c r="A981" t="s">
        <v>2582</v>
      </c>
      <c r="B981" t="s">
        <v>2583</v>
      </c>
      <c r="C981" t="s">
        <v>2584</v>
      </c>
      <c r="D981" s="29">
        <v>42370</v>
      </c>
      <c r="E981" s="29">
        <v>54788</v>
      </c>
    </row>
    <row r="982" spans="1:5" x14ac:dyDescent="0.25">
      <c r="A982" t="s">
        <v>2585</v>
      </c>
      <c r="B982" t="s">
        <v>2586</v>
      </c>
      <c r="C982" t="s">
        <v>2587</v>
      </c>
      <c r="D982" s="29">
        <v>42370</v>
      </c>
      <c r="E982" s="29">
        <v>54788</v>
      </c>
    </row>
    <row r="983" spans="1:5" x14ac:dyDescent="0.25">
      <c r="A983" t="s">
        <v>2588</v>
      </c>
      <c r="B983" t="s">
        <v>2589</v>
      </c>
      <c r="C983" t="s">
        <v>2589</v>
      </c>
      <c r="D983" s="29">
        <v>42370</v>
      </c>
      <c r="E983" s="29">
        <v>54788</v>
      </c>
    </row>
    <row r="984" spans="1:5" x14ac:dyDescent="0.25">
      <c r="A984" t="s">
        <v>2590</v>
      </c>
      <c r="B984" t="s">
        <v>2591</v>
      </c>
      <c r="C984" t="s">
        <v>2592</v>
      </c>
      <c r="D984" s="29">
        <v>42370</v>
      </c>
      <c r="E984" s="29">
        <v>54788</v>
      </c>
    </row>
    <row r="985" spans="1:5" x14ac:dyDescent="0.25">
      <c r="A985" t="s">
        <v>2593</v>
      </c>
      <c r="B985" t="s">
        <v>2594</v>
      </c>
      <c r="C985" t="s">
        <v>2594</v>
      </c>
      <c r="D985" s="29">
        <v>42370</v>
      </c>
      <c r="E985" s="29">
        <v>54788</v>
      </c>
    </row>
    <row r="986" spans="1:5" x14ac:dyDescent="0.25">
      <c r="A986" t="s">
        <v>2595</v>
      </c>
      <c r="B986" t="s">
        <v>2596</v>
      </c>
      <c r="C986" t="s">
        <v>2596</v>
      </c>
      <c r="D986" s="29">
        <v>42370</v>
      </c>
      <c r="E986" s="29">
        <v>54788</v>
      </c>
    </row>
    <row r="987" spans="1:5" x14ac:dyDescent="0.25">
      <c r="A987" t="s">
        <v>2597</v>
      </c>
      <c r="B987" t="s">
        <v>2598</v>
      </c>
      <c r="C987" t="s">
        <v>2598</v>
      </c>
      <c r="D987" s="29">
        <v>42370</v>
      </c>
      <c r="E987" s="29">
        <v>54788</v>
      </c>
    </row>
    <row r="988" spans="1:5" x14ac:dyDescent="0.25">
      <c r="A988" t="s">
        <v>2599</v>
      </c>
      <c r="B988" t="s">
        <v>2600</v>
      </c>
      <c r="C988" t="s">
        <v>2600</v>
      </c>
      <c r="D988" s="29">
        <v>42370</v>
      </c>
      <c r="E988" s="29">
        <v>54788</v>
      </c>
    </row>
    <row r="989" spans="1:5" x14ac:dyDescent="0.25">
      <c r="A989" t="s">
        <v>2601</v>
      </c>
      <c r="B989" t="s">
        <v>2602</v>
      </c>
      <c r="C989" t="s">
        <v>2602</v>
      </c>
      <c r="D989" s="29">
        <v>42370</v>
      </c>
      <c r="E989" s="29">
        <v>54788</v>
      </c>
    </row>
    <row r="990" spans="1:5" x14ac:dyDescent="0.25">
      <c r="A990" t="s">
        <v>2603</v>
      </c>
      <c r="B990" t="s">
        <v>2604</v>
      </c>
      <c r="C990" t="s">
        <v>2605</v>
      </c>
      <c r="D990" s="29">
        <v>42370</v>
      </c>
      <c r="E990" s="29">
        <v>54788</v>
      </c>
    </row>
    <row r="991" spans="1:5" x14ac:dyDescent="0.25">
      <c r="A991" t="s">
        <v>2606</v>
      </c>
      <c r="B991" t="s">
        <v>2607</v>
      </c>
      <c r="C991" t="s">
        <v>2607</v>
      </c>
      <c r="D991" s="29">
        <v>42370</v>
      </c>
      <c r="E991" s="29">
        <v>54788</v>
      </c>
    </row>
    <row r="992" spans="1:5" x14ac:dyDescent="0.25">
      <c r="A992" t="s">
        <v>2608</v>
      </c>
      <c r="B992" t="s">
        <v>2609</v>
      </c>
      <c r="C992" t="s">
        <v>2610</v>
      </c>
      <c r="D992" s="29">
        <v>42370</v>
      </c>
      <c r="E992" s="29">
        <v>54788</v>
      </c>
    </row>
    <row r="993" spans="1:5" x14ac:dyDescent="0.25">
      <c r="A993" t="s">
        <v>2611</v>
      </c>
      <c r="B993" t="s">
        <v>2612</v>
      </c>
      <c r="C993" t="s">
        <v>2612</v>
      </c>
      <c r="D993" s="29">
        <v>42370</v>
      </c>
      <c r="E993" s="29">
        <v>54788</v>
      </c>
    </row>
    <row r="994" spans="1:5" x14ac:dyDescent="0.25">
      <c r="A994" t="s">
        <v>2613</v>
      </c>
      <c r="B994" t="s">
        <v>2614</v>
      </c>
      <c r="C994" t="s">
        <v>2614</v>
      </c>
      <c r="D994" s="29">
        <v>42370</v>
      </c>
      <c r="E994" s="29">
        <v>54788</v>
      </c>
    </row>
    <row r="995" spans="1:5" x14ac:dyDescent="0.25">
      <c r="A995" t="s">
        <v>2615</v>
      </c>
      <c r="B995" t="s">
        <v>2616</v>
      </c>
      <c r="C995" t="s">
        <v>2616</v>
      </c>
      <c r="D995" s="29">
        <v>42370</v>
      </c>
      <c r="E995" s="29">
        <v>54788</v>
      </c>
    </row>
    <row r="996" spans="1:5" x14ac:dyDescent="0.25">
      <c r="A996" t="s">
        <v>2617</v>
      </c>
      <c r="B996" t="s">
        <v>2618</v>
      </c>
      <c r="C996" t="s">
        <v>2618</v>
      </c>
      <c r="D996" s="29">
        <v>42370</v>
      </c>
      <c r="E996" s="29">
        <v>54788</v>
      </c>
    </row>
    <row r="997" spans="1:5" x14ac:dyDescent="0.25">
      <c r="A997" t="s">
        <v>2619</v>
      </c>
      <c r="B997" t="s">
        <v>2620</v>
      </c>
      <c r="C997" t="s">
        <v>2621</v>
      </c>
      <c r="D997" s="29">
        <v>42370</v>
      </c>
      <c r="E997" s="29">
        <v>54788</v>
      </c>
    </row>
    <row r="998" spans="1:5" x14ac:dyDescent="0.25">
      <c r="A998" t="s">
        <v>2622</v>
      </c>
      <c r="B998" t="s">
        <v>2623</v>
      </c>
      <c r="C998" t="s">
        <v>2623</v>
      </c>
      <c r="D998" s="29">
        <v>42370</v>
      </c>
      <c r="E998" s="29">
        <v>54788</v>
      </c>
    </row>
    <row r="999" spans="1:5" x14ac:dyDescent="0.25">
      <c r="A999" t="s">
        <v>2624</v>
      </c>
      <c r="B999" t="s">
        <v>2625</v>
      </c>
      <c r="C999" t="s">
        <v>2625</v>
      </c>
      <c r="D999" s="29">
        <v>42370</v>
      </c>
      <c r="E999" s="29">
        <v>54788</v>
      </c>
    </row>
    <row r="1000" spans="1:5" x14ac:dyDescent="0.25">
      <c r="A1000" t="s">
        <v>2626</v>
      </c>
      <c r="B1000" t="s">
        <v>2627</v>
      </c>
      <c r="C1000" t="s">
        <v>2627</v>
      </c>
      <c r="D1000" s="29">
        <v>42370</v>
      </c>
      <c r="E1000" s="29">
        <v>54788</v>
      </c>
    </row>
    <row r="1001" spans="1:5" x14ac:dyDescent="0.25">
      <c r="A1001" t="s">
        <v>2628</v>
      </c>
      <c r="B1001" t="s">
        <v>2629</v>
      </c>
      <c r="C1001" t="s">
        <v>2629</v>
      </c>
      <c r="D1001" s="29">
        <v>42370</v>
      </c>
      <c r="E1001" s="29">
        <v>54788</v>
      </c>
    </row>
    <row r="1002" spans="1:5" x14ac:dyDescent="0.25">
      <c r="A1002" t="s">
        <v>2630</v>
      </c>
      <c r="B1002" t="s">
        <v>2631</v>
      </c>
      <c r="C1002" t="s">
        <v>2631</v>
      </c>
      <c r="D1002" s="29">
        <v>42370</v>
      </c>
      <c r="E1002" s="29">
        <v>54788</v>
      </c>
    </row>
    <row r="1003" spans="1:5" x14ac:dyDescent="0.25">
      <c r="A1003" t="s">
        <v>2632</v>
      </c>
      <c r="B1003" t="s">
        <v>2633</v>
      </c>
      <c r="C1003" t="s">
        <v>2634</v>
      </c>
      <c r="D1003" s="29">
        <v>42370</v>
      </c>
      <c r="E1003" s="29">
        <v>54788</v>
      </c>
    </row>
    <row r="1004" spans="1:5" x14ac:dyDescent="0.25">
      <c r="A1004" t="s">
        <v>2635</v>
      </c>
      <c r="B1004" t="s">
        <v>2636</v>
      </c>
      <c r="C1004" t="s">
        <v>2636</v>
      </c>
      <c r="D1004" s="29">
        <v>42370</v>
      </c>
      <c r="E1004" s="29">
        <v>54788</v>
      </c>
    </row>
    <row r="1005" spans="1:5" x14ac:dyDescent="0.25">
      <c r="A1005" t="s">
        <v>2637</v>
      </c>
      <c r="B1005" t="s">
        <v>2638</v>
      </c>
      <c r="C1005" t="s">
        <v>2638</v>
      </c>
      <c r="D1005" s="29">
        <v>42370</v>
      </c>
      <c r="E1005" s="29">
        <v>54788</v>
      </c>
    </row>
    <row r="1006" spans="1:5" x14ac:dyDescent="0.25">
      <c r="A1006" t="s">
        <v>2639</v>
      </c>
      <c r="B1006" t="s">
        <v>2640</v>
      </c>
      <c r="C1006" t="s">
        <v>2640</v>
      </c>
      <c r="D1006" s="29">
        <v>42370</v>
      </c>
      <c r="E1006" s="29">
        <v>54788</v>
      </c>
    </row>
    <row r="1007" spans="1:5" x14ac:dyDescent="0.25">
      <c r="A1007" t="s">
        <v>2641</v>
      </c>
      <c r="B1007" t="s">
        <v>2642</v>
      </c>
      <c r="C1007" t="s">
        <v>2642</v>
      </c>
      <c r="D1007" s="29">
        <v>42370</v>
      </c>
      <c r="E1007" s="29">
        <v>54788</v>
      </c>
    </row>
    <row r="1008" spans="1:5" x14ac:dyDescent="0.25">
      <c r="A1008" t="s">
        <v>2643</v>
      </c>
      <c r="B1008" t="s">
        <v>2644</v>
      </c>
      <c r="C1008" t="s">
        <v>2645</v>
      </c>
      <c r="D1008" s="29">
        <v>42370</v>
      </c>
      <c r="E1008" s="29">
        <v>54788</v>
      </c>
    </row>
    <row r="1009" spans="1:5" x14ac:dyDescent="0.25">
      <c r="A1009" t="s">
        <v>2646</v>
      </c>
      <c r="B1009" t="s">
        <v>2647</v>
      </c>
      <c r="C1009" t="s">
        <v>2647</v>
      </c>
      <c r="D1009" s="29">
        <v>42370</v>
      </c>
      <c r="E1009" s="29">
        <v>54788</v>
      </c>
    </row>
    <row r="1010" spans="1:5" x14ac:dyDescent="0.25">
      <c r="A1010" t="s">
        <v>2648</v>
      </c>
      <c r="B1010" t="s">
        <v>2649</v>
      </c>
      <c r="C1010" t="s">
        <v>2650</v>
      </c>
      <c r="D1010" s="29">
        <v>42370</v>
      </c>
      <c r="E1010" s="29">
        <v>54788</v>
      </c>
    </row>
    <row r="1011" spans="1:5" x14ac:dyDescent="0.25">
      <c r="A1011" t="s">
        <v>2651</v>
      </c>
      <c r="B1011" t="s">
        <v>2652</v>
      </c>
      <c r="C1011" t="s">
        <v>2652</v>
      </c>
      <c r="D1011" s="29">
        <v>42370</v>
      </c>
      <c r="E1011" s="29">
        <v>54788</v>
      </c>
    </row>
    <row r="1012" spans="1:5" x14ac:dyDescent="0.25">
      <c r="A1012" t="s">
        <v>2653</v>
      </c>
      <c r="B1012" t="s">
        <v>2654</v>
      </c>
      <c r="C1012" t="s">
        <v>2654</v>
      </c>
      <c r="D1012" s="29">
        <v>42370</v>
      </c>
      <c r="E1012" s="29">
        <v>54788</v>
      </c>
    </row>
    <row r="1013" spans="1:5" x14ac:dyDescent="0.25">
      <c r="A1013" t="s">
        <v>2655</v>
      </c>
      <c r="B1013" t="s">
        <v>2656</v>
      </c>
      <c r="C1013" t="s">
        <v>2656</v>
      </c>
      <c r="D1013" s="29">
        <v>42370</v>
      </c>
      <c r="E1013" s="29">
        <v>54788</v>
      </c>
    </row>
    <row r="1014" spans="1:5" x14ac:dyDescent="0.25">
      <c r="A1014" t="s">
        <v>2657</v>
      </c>
      <c r="B1014" t="s">
        <v>2658</v>
      </c>
      <c r="C1014" t="s">
        <v>2658</v>
      </c>
      <c r="D1014" s="29">
        <v>42370</v>
      </c>
      <c r="E1014" s="29">
        <v>54788</v>
      </c>
    </row>
    <row r="1015" spans="1:5" x14ac:dyDescent="0.25">
      <c r="A1015" t="s">
        <v>2659</v>
      </c>
      <c r="B1015" t="s">
        <v>2660</v>
      </c>
      <c r="C1015" t="s">
        <v>2660</v>
      </c>
      <c r="D1015" s="29">
        <v>42370</v>
      </c>
      <c r="E1015" s="29">
        <v>54788</v>
      </c>
    </row>
    <row r="1016" spans="1:5" x14ac:dyDescent="0.25">
      <c r="A1016" t="s">
        <v>2661</v>
      </c>
      <c r="B1016" t="s">
        <v>2662</v>
      </c>
      <c r="C1016" t="s">
        <v>2662</v>
      </c>
      <c r="D1016" s="29">
        <v>42370</v>
      </c>
      <c r="E1016" s="29">
        <v>54788</v>
      </c>
    </row>
    <row r="1017" spans="1:5" x14ac:dyDescent="0.25">
      <c r="A1017" t="s">
        <v>2663</v>
      </c>
      <c r="B1017" t="s">
        <v>2664</v>
      </c>
      <c r="C1017" t="s">
        <v>2664</v>
      </c>
      <c r="D1017" s="29">
        <v>42370</v>
      </c>
      <c r="E1017" s="29">
        <v>54788</v>
      </c>
    </row>
    <row r="1018" spans="1:5" x14ac:dyDescent="0.25">
      <c r="A1018" t="s">
        <v>2665</v>
      </c>
      <c r="B1018" t="s">
        <v>2666</v>
      </c>
      <c r="C1018" t="s">
        <v>2666</v>
      </c>
      <c r="D1018" s="29">
        <v>42370</v>
      </c>
      <c r="E1018" s="29">
        <v>54788</v>
      </c>
    </row>
    <row r="1019" spans="1:5" x14ac:dyDescent="0.25">
      <c r="A1019" t="s">
        <v>2667</v>
      </c>
      <c r="B1019" t="s">
        <v>2668</v>
      </c>
      <c r="C1019" t="s">
        <v>2668</v>
      </c>
      <c r="D1019" s="29">
        <v>42370</v>
      </c>
      <c r="E1019" s="29">
        <v>54788</v>
      </c>
    </row>
    <row r="1020" spans="1:5" x14ac:dyDescent="0.25">
      <c r="A1020" t="s">
        <v>2669</v>
      </c>
      <c r="B1020" t="s">
        <v>2670</v>
      </c>
      <c r="C1020" t="s">
        <v>2670</v>
      </c>
      <c r="D1020" s="29">
        <v>42370</v>
      </c>
      <c r="E1020" s="29">
        <v>54788</v>
      </c>
    </row>
    <row r="1021" spans="1:5" x14ac:dyDescent="0.25">
      <c r="A1021" t="s">
        <v>2671</v>
      </c>
      <c r="B1021" t="s">
        <v>2672</v>
      </c>
      <c r="C1021" t="s">
        <v>2672</v>
      </c>
      <c r="D1021" s="29">
        <v>42370</v>
      </c>
      <c r="E1021" s="29">
        <v>54788</v>
      </c>
    </row>
    <row r="1022" spans="1:5" x14ac:dyDescent="0.25">
      <c r="A1022" t="s">
        <v>2673</v>
      </c>
      <c r="B1022" t="s">
        <v>2674</v>
      </c>
      <c r="C1022" t="s">
        <v>2674</v>
      </c>
      <c r="D1022" s="29">
        <v>42370</v>
      </c>
      <c r="E1022" s="29">
        <v>54788</v>
      </c>
    </row>
    <row r="1023" spans="1:5" x14ac:dyDescent="0.25">
      <c r="A1023" t="s">
        <v>2675</v>
      </c>
      <c r="B1023" t="s">
        <v>2676</v>
      </c>
      <c r="C1023" t="s">
        <v>2676</v>
      </c>
      <c r="D1023" s="29">
        <v>42370</v>
      </c>
      <c r="E1023" s="29">
        <v>54788</v>
      </c>
    </row>
    <row r="1024" spans="1:5" x14ac:dyDescent="0.25">
      <c r="A1024" t="s">
        <v>2677</v>
      </c>
      <c r="B1024" t="s">
        <v>2678</v>
      </c>
      <c r="C1024" t="s">
        <v>2678</v>
      </c>
      <c r="D1024" s="29">
        <v>42370</v>
      </c>
      <c r="E1024" s="29">
        <v>54788</v>
      </c>
    </row>
    <row r="1025" spans="1:5" x14ac:dyDescent="0.25">
      <c r="A1025" t="s">
        <v>2679</v>
      </c>
      <c r="B1025" t="s">
        <v>2680</v>
      </c>
      <c r="C1025" t="s">
        <v>2680</v>
      </c>
      <c r="D1025" s="29">
        <v>42370</v>
      </c>
      <c r="E1025" s="29">
        <v>54788</v>
      </c>
    </row>
    <row r="1026" spans="1:5" x14ac:dyDescent="0.25">
      <c r="A1026" t="s">
        <v>2681</v>
      </c>
      <c r="B1026" t="s">
        <v>2682</v>
      </c>
      <c r="C1026" t="s">
        <v>2682</v>
      </c>
      <c r="D1026" s="29">
        <v>42370</v>
      </c>
      <c r="E1026" s="29">
        <v>54788</v>
      </c>
    </row>
    <row r="1027" spans="1:5" x14ac:dyDescent="0.25">
      <c r="A1027" t="s">
        <v>2683</v>
      </c>
      <c r="B1027" t="s">
        <v>2684</v>
      </c>
      <c r="C1027" t="s">
        <v>2684</v>
      </c>
      <c r="D1027" s="29">
        <v>42370</v>
      </c>
      <c r="E1027" s="29">
        <v>54788</v>
      </c>
    </row>
    <row r="1028" spans="1:5" x14ac:dyDescent="0.25">
      <c r="A1028" t="s">
        <v>2685</v>
      </c>
      <c r="B1028" t="s">
        <v>2686</v>
      </c>
      <c r="C1028" t="s">
        <v>2686</v>
      </c>
      <c r="D1028" s="29">
        <v>42370</v>
      </c>
      <c r="E1028" s="29">
        <v>54788</v>
      </c>
    </row>
    <row r="1029" spans="1:5" x14ac:dyDescent="0.25">
      <c r="A1029" t="s">
        <v>2687</v>
      </c>
      <c r="B1029" t="s">
        <v>2688</v>
      </c>
      <c r="C1029" t="s">
        <v>2688</v>
      </c>
      <c r="D1029" s="29">
        <v>42370</v>
      </c>
      <c r="E1029" s="29">
        <v>54788</v>
      </c>
    </row>
    <row r="1030" spans="1:5" x14ac:dyDescent="0.25">
      <c r="A1030" t="s">
        <v>2689</v>
      </c>
      <c r="B1030" t="s">
        <v>2690</v>
      </c>
      <c r="C1030" t="s">
        <v>2690</v>
      </c>
      <c r="D1030" s="29">
        <v>42370</v>
      </c>
      <c r="E1030" s="29">
        <v>54788</v>
      </c>
    </row>
    <row r="1031" spans="1:5" x14ac:dyDescent="0.25">
      <c r="A1031" t="s">
        <v>2691</v>
      </c>
      <c r="B1031" t="s">
        <v>2692</v>
      </c>
      <c r="C1031" t="s">
        <v>2693</v>
      </c>
      <c r="D1031" s="29">
        <v>42370</v>
      </c>
      <c r="E1031" s="29">
        <v>54788</v>
      </c>
    </row>
    <row r="1032" spans="1:5" x14ac:dyDescent="0.25">
      <c r="A1032" t="s">
        <v>2694</v>
      </c>
      <c r="B1032" t="s">
        <v>2695</v>
      </c>
      <c r="C1032" t="s">
        <v>2696</v>
      </c>
      <c r="D1032" s="29">
        <v>42370</v>
      </c>
      <c r="E1032" s="29">
        <v>54788</v>
      </c>
    </row>
    <row r="1033" spans="1:5" x14ac:dyDescent="0.25">
      <c r="A1033" t="s">
        <v>2697</v>
      </c>
      <c r="B1033" t="s">
        <v>2698</v>
      </c>
      <c r="C1033" t="s">
        <v>2699</v>
      </c>
      <c r="D1033" s="29">
        <v>42370</v>
      </c>
      <c r="E1033" s="29">
        <v>54788</v>
      </c>
    </row>
    <row r="1034" spans="1:5" x14ac:dyDescent="0.25">
      <c r="A1034" t="s">
        <v>2700</v>
      </c>
      <c r="B1034" t="s">
        <v>2701</v>
      </c>
      <c r="C1034" t="s">
        <v>2701</v>
      </c>
      <c r="D1034" s="29">
        <v>42370</v>
      </c>
      <c r="E1034" s="29">
        <v>54788</v>
      </c>
    </row>
    <row r="1035" spans="1:5" x14ac:dyDescent="0.25">
      <c r="A1035" t="s">
        <v>2702</v>
      </c>
      <c r="B1035" t="s">
        <v>2703</v>
      </c>
      <c r="C1035" t="s">
        <v>2703</v>
      </c>
      <c r="D1035" s="29">
        <v>42370</v>
      </c>
      <c r="E1035" s="29">
        <v>54788</v>
      </c>
    </row>
    <row r="1036" spans="1:5" x14ac:dyDescent="0.25">
      <c r="A1036" t="s">
        <v>2704</v>
      </c>
      <c r="B1036" t="s">
        <v>2705</v>
      </c>
      <c r="C1036" t="s">
        <v>2705</v>
      </c>
      <c r="D1036" s="29">
        <v>42370</v>
      </c>
      <c r="E1036" s="29">
        <v>54788</v>
      </c>
    </row>
    <row r="1037" spans="1:5" x14ac:dyDescent="0.25">
      <c r="A1037" t="s">
        <v>2706</v>
      </c>
      <c r="B1037" t="s">
        <v>2707</v>
      </c>
      <c r="C1037" t="s">
        <v>2707</v>
      </c>
      <c r="D1037" s="29">
        <v>42370</v>
      </c>
      <c r="E1037" s="29">
        <v>54788</v>
      </c>
    </row>
    <row r="1038" spans="1:5" x14ac:dyDescent="0.25">
      <c r="A1038" t="s">
        <v>2708</v>
      </c>
      <c r="B1038" t="s">
        <v>2709</v>
      </c>
      <c r="C1038" t="s">
        <v>2709</v>
      </c>
      <c r="D1038" s="29">
        <v>42370</v>
      </c>
      <c r="E1038" s="29">
        <v>54788</v>
      </c>
    </row>
    <row r="1039" spans="1:5" x14ac:dyDescent="0.25">
      <c r="A1039" t="s">
        <v>2710</v>
      </c>
      <c r="B1039" t="s">
        <v>2711</v>
      </c>
      <c r="C1039" t="s">
        <v>2712</v>
      </c>
      <c r="D1039" s="29">
        <v>42370</v>
      </c>
      <c r="E1039" s="29">
        <v>54788</v>
      </c>
    </row>
    <row r="1040" spans="1:5" x14ac:dyDescent="0.25">
      <c r="A1040" t="s">
        <v>2713</v>
      </c>
      <c r="B1040" t="s">
        <v>2714</v>
      </c>
      <c r="C1040" t="s">
        <v>2714</v>
      </c>
      <c r="D1040" s="29">
        <v>42370</v>
      </c>
      <c r="E1040" s="29">
        <v>54788</v>
      </c>
    </row>
    <row r="1041" spans="1:5" x14ac:dyDescent="0.25">
      <c r="A1041" t="s">
        <v>2715</v>
      </c>
      <c r="B1041" t="s">
        <v>2716</v>
      </c>
      <c r="C1041" t="s">
        <v>2717</v>
      </c>
      <c r="D1041" s="29">
        <v>42370</v>
      </c>
      <c r="E1041" s="29">
        <v>54788</v>
      </c>
    </row>
    <row r="1042" spans="1:5" x14ac:dyDescent="0.25">
      <c r="A1042" t="s">
        <v>2718</v>
      </c>
      <c r="B1042" t="s">
        <v>2719</v>
      </c>
      <c r="C1042" t="s">
        <v>2720</v>
      </c>
      <c r="D1042" s="29">
        <v>42370</v>
      </c>
      <c r="E1042" s="29">
        <v>54788</v>
      </c>
    </row>
    <row r="1043" spans="1:5" x14ac:dyDescent="0.25">
      <c r="A1043" t="s">
        <v>2721</v>
      </c>
      <c r="B1043" t="s">
        <v>2722</v>
      </c>
      <c r="C1043" t="s">
        <v>2722</v>
      </c>
      <c r="D1043" s="29">
        <v>42370</v>
      </c>
      <c r="E1043" s="29">
        <v>54788</v>
      </c>
    </row>
    <row r="1044" spans="1:5" x14ac:dyDescent="0.25">
      <c r="A1044" t="s">
        <v>2723</v>
      </c>
      <c r="B1044" t="s">
        <v>2724</v>
      </c>
      <c r="C1044" t="s">
        <v>2724</v>
      </c>
      <c r="D1044" s="29">
        <v>42370</v>
      </c>
      <c r="E1044" s="29">
        <v>54788</v>
      </c>
    </row>
    <row r="1045" spans="1:5" x14ac:dyDescent="0.25">
      <c r="A1045" t="s">
        <v>2725</v>
      </c>
      <c r="B1045" t="s">
        <v>2726</v>
      </c>
      <c r="C1045" t="s">
        <v>2726</v>
      </c>
      <c r="D1045" s="29">
        <v>42370</v>
      </c>
      <c r="E1045" s="29">
        <v>54788</v>
      </c>
    </row>
    <row r="1046" spans="1:5" x14ac:dyDescent="0.25">
      <c r="A1046" t="s">
        <v>2727</v>
      </c>
      <c r="B1046" t="s">
        <v>2728</v>
      </c>
      <c r="C1046" t="s">
        <v>2728</v>
      </c>
      <c r="D1046" s="29">
        <v>42370</v>
      </c>
      <c r="E1046" s="29">
        <v>54788</v>
      </c>
    </row>
    <row r="1047" spans="1:5" x14ac:dyDescent="0.25">
      <c r="A1047" t="s">
        <v>2729</v>
      </c>
      <c r="B1047" t="s">
        <v>2730</v>
      </c>
      <c r="C1047" t="s">
        <v>2730</v>
      </c>
      <c r="D1047" s="29">
        <v>42370</v>
      </c>
      <c r="E1047" s="29">
        <v>54788</v>
      </c>
    </row>
    <row r="1048" spans="1:5" x14ac:dyDescent="0.25">
      <c r="A1048" t="s">
        <v>2731</v>
      </c>
      <c r="B1048" t="s">
        <v>2732</v>
      </c>
      <c r="C1048" t="s">
        <v>2732</v>
      </c>
      <c r="D1048" s="29">
        <v>42370</v>
      </c>
      <c r="E1048" s="29">
        <v>54788</v>
      </c>
    </row>
    <row r="1049" spans="1:5" x14ac:dyDescent="0.25">
      <c r="A1049" t="s">
        <v>2733</v>
      </c>
      <c r="B1049" t="s">
        <v>2734</v>
      </c>
      <c r="C1049" t="s">
        <v>2734</v>
      </c>
      <c r="D1049" s="29">
        <v>42370</v>
      </c>
      <c r="E1049" s="29">
        <v>54788</v>
      </c>
    </row>
    <row r="1050" spans="1:5" x14ac:dyDescent="0.25">
      <c r="A1050" t="s">
        <v>2735</v>
      </c>
      <c r="B1050" t="s">
        <v>2736</v>
      </c>
      <c r="C1050" t="s">
        <v>2736</v>
      </c>
      <c r="D1050" s="29">
        <v>42370</v>
      </c>
      <c r="E1050" s="29">
        <v>54788</v>
      </c>
    </row>
    <row r="1051" spans="1:5" x14ac:dyDescent="0.25">
      <c r="A1051" t="s">
        <v>2737</v>
      </c>
      <c r="B1051" t="s">
        <v>2738</v>
      </c>
      <c r="C1051" t="s">
        <v>2738</v>
      </c>
      <c r="D1051" s="29">
        <v>42370</v>
      </c>
      <c r="E1051" s="29">
        <v>54788</v>
      </c>
    </row>
    <row r="1052" spans="1:5" x14ac:dyDescent="0.25">
      <c r="A1052" t="s">
        <v>2739</v>
      </c>
      <c r="B1052" t="s">
        <v>2740</v>
      </c>
      <c r="C1052" t="s">
        <v>2740</v>
      </c>
      <c r="D1052" s="29">
        <v>42370</v>
      </c>
      <c r="E1052" s="29">
        <v>54788</v>
      </c>
    </row>
    <row r="1053" spans="1:5" x14ac:dyDescent="0.25">
      <c r="A1053" t="s">
        <v>2741</v>
      </c>
      <c r="B1053" t="s">
        <v>2742</v>
      </c>
      <c r="C1053" t="s">
        <v>2742</v>
      </c>
      <c r="D1053" s="29">
        <v>42370</v>
      </c>
      <c r="E1053" s="29">
        <v>54788</v>
      </c>
    </row>
    <row r="1054" spans="1:5" x14ac:dyDescent="0.25">
      <c r="A1054" t="s">
        <v>2743</v>
      </c>
      <c r="B1054" t="s">
        <v>2744</v>
      </c>
      <c r="C1054" t="s">
        <v>2745</v>
      </c>
      <c r="D1054" s="29">
        <v>42370</v>
      </c>
      <c r="E1054" s="29">
        <v>54788</v>
      </c>
    </row>
    <row r="1055" spans="1:5" x14ac:dyDescent="0.25">
      <c r="A1055" t="s">
        <v>2746</v>
      </c>
      <c r="B1055" t="s">
        <v>2747</v>
      </c>
      <c r="C1055" t="s">
        <v>2747</v>
      </c>
      <c r="D1055" s="29">
        <v>42370</v>
      </c>
      <c r="E1055" s="29">
        <v>54788</v>
      </c>
    </row>
    <row r="1056" spans="1:5" x14ac:dyDescent="0.25">
      <c r="A1056" t="s">
        <v>2748</v>
      </c>
      <c r="B1056" t="s">
        <v>2749</v>
      </c>
      <c r="C1056" t="s">
        <v>2750</v>
      </c>
      <c r="D1056" s="29">
        <v>42370</v>
      </c>
      <c r="E1056" s="29">
        <v>54788</v>
      </c>
    </row>
    <row r="1057" spans="1:5" x14ac:dyDescent="0.25">
      <c r="A1057" t="s">
        <v>2751</v>
      </c>
      <c r="B1057" t="s">
        <v>2752</v>
      </c>
      <c r="C1057" t="s">
        <v>2753</v>
      </c>
      <c r="D1057" s="29">
        <v>42370</v>
      </c>
      <c r="E1057" s="29">
        <v>54788</v>
      </c>
    </row>
    <row r="1058" spans="1:5" x14ac:dyDescent="0.25">
      <c r="A1058" t="s">
        <v>2754</v>
      </c>
      <c r="B1058" t="s">
        <v>2755</v>
      </c>
      <c r="C1058" t="s">
        <v>2755</v>
      </c>
      <c r="D1058" s="29">
        <v>42370</v>
      </c>
      <c r="E1058" s="29">
        <v>54788</v>
      </c>
    </row>
    <row r="1059" spans="1:5" x14ac:dyDescent="0.25">
      <c r="A1059" t="s">
        <v>2756</v>
      </c>
      <c r="B1059" t="s">
        <v>2757</v>
      </c>
      <c r="C1059" t="s">
        <v>2757</v>
      </c>
      <c r="D1059" s="29">
        <v>42370</v>
      </c>
      <c r="E1059" s="29">
        <v>54788</v>
      </c>
    </row>
    <row r="1060" spans="1:5" x14ac:dyDescent="0.25">
      <c r="A1060" t="s">
        <v>2758</v>
      </c>
      <c r="B1060" t="s">
        <v>2759</v>
      </c>
      <c r="C1060" t="s">
        <v>2759</v>
      </c>
      <c r="D1060" s="29">
        <v>42370</v>
      </c>
      <c r="E1060" s="29">
        <v>54788</v>
      </c>
    </row>
    <row r="1061" spans="1:5" x14ac:dyDescent="0.25">
      <c r="A1061" t="s">
        <v>2760</v>
      </c>
      <c r="B1061" t="s">
        <v>2761</v>
      </c>
      <c r="C1061" t="s">
        <v>2761</v>
      </c>
      <c r="D1061" s="29">
        <v>42370</v>
      </c>
      <c r="E1061" s="29">
        <v>54788</v>
      </c>
    </row>
    <row r="1062" spans="1:5" x14ac:dyDescent="0.25">
      <c r="A1062" t="s">
        <v>2762</v>
      </c>
      <c r="B1062" t="s">
        <v>2763</v>
      </c>
      <c r="C1062" t="s">
        <v>2764</v>
      </c>
      <c r="D1062" s="29">
        <v>42370</v>
      </c>
      <c r="E1062" s="29">
        <v>54788</v>
      </c>
    </row>
    <row r="1063" spans="1:5" x14ac:dyDescent="0.25">
      <c r="A1063" t="s">
        <v>2765</v>
      </c>
      <c r="B1063" t="s">
        <v>2766</v>
      </c>
      <c r="C1063" t="s">
        <v>2767</v>
      </c>
      <c r="D1063" s="29">
        <v>42370</v>
      </c>
      <c r="E1063" s="29">
        <v>54788</v>
      </c>
    </row>
    <row r="1064" spans="1:5" x14ac:dyDescent="0.25">
      <c r="A1064" t="s">
        <v>2768</v>
      </c>
      <c r="B1064" t="s">
        <v>2769</v>
      </c>
      <c r="C1064" t="s">
        <v>2769</v>
      </c>
      <c r="D1064" s="29">
        <v>42370</v>
      </c>
      <c r="E1064" s="29">
        <v>54788</v>
      </c>
    </row>
    <row r="1065" spans="1:5" x14ac:dyDescent="0.25">
      <c r="A1065" t="s">
        <v>2770</v>
      </c>
      <c r="B1065" t="s">
        <v>2771</v>
      </c>
      <c r="C1065" t="s">
        <v>2771</v>
      </c>
      <c r="D1065" s="29">
        <v>42370</v>
      </c>
      <c r="E1065" s="29">
        <v>54788</v>
      </c>
    </row>
    <row r="1066" spans="1:5" x14ac:dyDescent="0.25">
      <c r="A1066" t="s">
        <v>2772</v>
      </c>
      <c r="B1066" t="s">
        <v>2773</v>
      </c>
      <c r="C1066" t="s">
        <v>2774</v>
      </c>
      <c r="D1066" s="29">
        <v>42370</v>
      </c>
      <c r="E1066" s="29">
        <v>54788</v>
      </c>
    </row>
    <row r="1067" spans="1:5" x14ac:dyDescent="0.25">
      <c r="A1067" t="s">
        <v>2775</v>
      </c>
      <c r="B1067" t="s">
        <v>2776</v>
      </c>
      <c r="C1067" t="s">
        <v>2777</v>
      </c>
      <c r="D1067" s="29">
        <v>42370</v>
      </c>
      <c r="E1067" s="29">
        <v>54788</v>
      </c>
    </row>
    <row r="1068" spans="1:5" x14ac:dyDescent="0.25">
      <c r="A1068" t="s">
        <v>2778</v>
      </c>
      <c r="B1068" t="s">
        <v>2779</v>
      </c>
      <c r="C1068" t="s">
        <v>2779</v>
      </c>
      <c r="D1068" s="29">
        <v>42370</v>
      </c>
      <c r="E1068" s="29">
        <v>54788</v>
      </c>
    </row>
    <row r="1069" spans="1:5" x14ac:dyDescent="0.25">
      <c r="A1069" t="s">
        <v>2780</v>
      </c>
      <c r="B1069" t="s">
        <v>2781</v>
      </c>
      <c r="C1069" t="s">
        <v>2781</v>
      </c>
      <c r="D1069" s="29">
        <v>42370</v>
      </c>
      <c r="E1069" s="29">
        <v>54788</v>
      </c>
    </row>
    <row r="1070" spans="1:5" x14ac:dyDescent="0.25">
      <c r="A1070" t="s">
        <v>2782</v>
      </c>
      <c r="B1070" t="s">
        <v>2783</v>
      </c>
      <c r="C1070" t="s">
        <v>2783</v>
      </c>
      <c r="D1070" s="29">
        <v>42370</v>
      </c>
      <c r="E1070" s="29">
        <v>54788</v>
      </c>
    </row>
    <row r="1071" spans="1:5" x14ac:dyDescent="0.25">
      <c r="A1071" t="s">
        <v>2784</v>
      </c>
      <c r="B1071" t="s">
        <v>2785</v>
      </c>
      <c r="C1071" t="s">
        <v>2785</v>
      </c>
      <c r="D1071" s="29">
        <v>42370</v>
      </c>
      <c r="E1071" s="29">
        <v>54788</v>
      </c>
    </row>
    <row r="1072" spans="1:5" x14ac:dyDescent="0.25">
      <c r="A1072" t="s">
        <v>2786</v>
      </c>
      <c r="B1072" t="s">
        <v>2787</v>
      </c>
      <c r="C1072" t="s">
        <v>2787</v>
      </c>
      <c r="D1072" s="29">
        <v>42370</v>
      </c>
      <c r="E1072" s="29">
        <v>54788</v>
      </c>
    </row>
    <row r="1073" spans="1:5" x14ac:dyDescent="0.25">
      <c r="A1073" t="s">
        <v>2788</v>
      </c>
      <c r="B1073" t="s">
        <v>2789</v>
      </c>
      <c r="C1073" t="s">
        <v>2790</v>
      </c>
      <c r="D1073" s="29">
        <v>42370</v>
      </c>
      <c r="E1073" s="29">
        <v>54788</v>
      </c>
    </row>
    <row r="1074" spans="1:5" x14ac:dyDescent="0.25">
      <c r="A1074" t="s">
        <v>2791</v>
      </c>
      <c r="B1074" t="s">
        <v>2792</v>
      </c>
      <c r="C1074" t="s">
        <v>2793</v>
      </c>
      <c r="D1074" s="29">
        <v>42370</v>
      </c>
      <c r="E1074" s="29">
        <v>54788</v>
      </c>
    </row>
    <row r="1075" spans="1:5" x14ac:dyDescent="0.25">
      <c r="A1075" t="s">
        <v>545</v>
      </c>
      <c r="B1075" t="s">
        <v>2794</v>
      </c>
      <c r="C1075" t="s">
        <v>2794</v>
      </c>
      <c r="D1075" s="29">
        <v>42370</v>
      </c>
      <c r="E1075" s="29">
        <v>54788</v>
      </c>
    </row>
    <row r="1076" spans="1:5" x14ac:dyDescent="0.25">
      <c r="A1076" t="s">
        <v>2795</v>
      </c>
      <c r="B1076" t="s">
        <v>2796</v>
      </c>
      <c r="C1076" t="s">
        <v>2796</v>
      </c>
      <c r="D1076" s="29">
        <v>42370</v>
      </c>
      <c r="E1076" s="29">
        <v>54788</v>
      </c>
    </row>
    <row r="1077" spans="1:5" x14ac:dyDescent="0.25">
      <c r="A1077" t="s">
        <v>2797</v>
      </c>
      <c r="B1077" t="s">
        <v>2798</v>
      </c>
      <c r="C1077" t="s">
        <v>2798</v>
      </c>
      <c r="D1077" s="29">
        <v>42370</v>
      </c>
      <c r="E1077" s="29">
        <v>54788</v>
      </c>
    </row>
    <row r="1078" spans="1:5" x14ac:dyDescent="0.25">
      <c r="A1078" t="s">
        <v>2799</v>
      </c>
      <c r="B1078" t="s">
        <v>2800</v>
      </c>
      <c r="C1078" t="s">
        <v>2801</v>
      </c>
      <c r="D1078" s="29">
        <v>42370</v>
      </c>
      <c r="E1078" s="29">
        <v>54788</v>
      </c>
    </row>
    <row r="1079" spans="1:5" x14ac:dyDescent="0.25">
      <c r="A1079" t="s">
        <v>2802</v>
      </c>
      <c r="B1079" t="s">
        <v>2803</v>
      </c>
      <c r="C1079" t="s">
        <v>2804</v>
      </c>
      <c r="D1079" s="29">
        <v>42370</v>
      </c>
      <c r="E1079" s="29">
        <v>54788</v>
      </c>
    </row>
    <row r="1080" spans="1:5" x14ac:dyDescent="0.25">
      <c r="A1080" t="s">
        <v>2805</v>
      </c>
      <c r="B1080" t="s">
        <v>2806</v>
      </c>
      <c r="C1080" t="s">
        <v>2807</v>
      </c>
      <c r="D1080" s="29">
        <v>42370</v>
      </c>
      <c r="E1080" s="29">
        <v>54788</v>
      </c>
    </row>
    <row r="1081" spans="1:5" x14ac:dyDescent="0.25">
      <c r="A1081" t="s">
        <v>2808</v>
      </c>
      <c r="B1081" t="s">
        <v>2809</v>
      </c>
      <c r="C1081" t="s">
        <v>2809</v>
      </c>
      <c r="D1081" s="29">
        <v>42370</v>
      </c>
      <c r="E1081" s="29">
        <v>54788</v>
      </c>
    </row>
    <row r="1082" spans="1:5" x14ac:dyDescent="0.25">
      <c r="A1082" t="s">
        <v>2810</v>
      </c>
      <c r="B1082" t="s">
        <v>2811</v>
      </c>
      <c r="C1082" t="s">
        <v>2811</v>
      </c>
      <c r="D1082" s="29">
        <v>42370</v>
      </c>
      <c r="E1082" s="29">
        <v>54788</v>
      </c>
    </row>
    <row r="1083" spans="1:5" x14ac:dyDescent="0.25">
      <c r="A1083" t="s">
        <v>2812</v>
      </c>
      <c r="B1083" t="s">
        <v>2813</v>
      </c>
      <c r="C1083" t="s">
        <v>2813</v>
      </c>
      <c r="D1083" s="29">
        <v>42370</v>
      </c>
      <c r="E1083" s="29">
        <v>54788</v>
      </c>
    </row>
    <row r="1084" spans="1:5" x14ac:dyDescent="0.25">
      <c r="A1084" t="s">
        <v>2814</v>
      </c>
      <c r="B1084" t="s">
        <v>2815</v>
      </c>
      <c r="C1084" t="s">
        <v>2815</v>
      </c>
      <c r="D1084" s="29">
        <v>42370</v>
      </c>
      <c r="E1084" s="29">
        <v>54788</v>
      </c>
    </row>
    <row r="1085" spans="1:5" x14ac:dyDescent="0.25">
      <c r="A1085" t="s">
        <v>2816</v>
      </c>
      <c r="B1085" t="s">
        <v>2817</v>
      </c>
      <c r="C1085" t="s">
        <v>2817</v>
      </c>
      <c r="D1085" s="29">
        <v>42370</v>
      </c>
      <c r="E1085" s="29">
        <v>54788</v>
      </c>
    </row>
    <row r="1086" spans="1:5" x14ac:dyDescent="0.25">
      <c r="A1086" t="s">
        <v>2818</v>
      </c>
      <c r="B1086" t="s">
        <v>2819</v>
      </c>
      <c r="C1086" t="s">
        <v>2819</v>
      </c>
      <c r="D1086" s="29">
        <v>42370</v>
      </c>
      <c r="E1086" s="29">
        <v>54788</v>
      </c>
    </row>
    <row r="1087" spans="1:5" x14ac:dyDescent="0.25">
      <c r="A1087" t="s">
        <v>2820</v>
      </c>
      <c r="B1087" t="s">
        <v>2821</v>
      </c>
      <c r="C1087" t="s">
        <v>2821</v>
      </c>
      <c r="D1087" s="29">
        <v>42370</v>
      </c>
      <c r="E1087" s="29">
        <v>54788</v>
      </c>
    </row>
    <row r="1088" spans="1:5" x14ac:dyDescent="0.25">
      <c r="A1088" t="s">
        <v>2822</v>
      </c>
      <c r="B1088" t="s">
        <v>2823</v>
      </c>
      <c r="C1088" t="s">
        <v>2823</v>
      </c>
      <c r="D1088" s="29">
        <v>42370</v>
      </c>
      <c r="E1088" s="29">
        <v>54788</v>
      </c>
    </row>
    <row r="1089" spans="1:5" x14ac:dyDescent="0.25">
      <c r="A1089" t="s">
        <v>2824</v>
      </c>
      <c r="B1089" t="s">
        <v>2825</v>
      </c>
      <c r="C1089" t="s">
        <v>2825</v>
      </c>
      <c r="D1089" s="29">
        <v>42370</v>
      </c>
      <c r="E1089" s="29">
        <v>54788</v>
      </c>
    </row>
    <row r="1090" spans="1:5" x14ac:dyDescent="0.25">
      <c r="A1090" t="s">
        <v>2826</v>
      </c>
      <c r="B1090" t="s">
        <v>2827</v>
      </c>
      <c r="C1090" t="s">
        <v>2828</v>
      </c>
      <c r="D1090" s="29">
        <v>42370</v>
      </c>
      <c r="E1090" s="29">
        <v>54788</v>
      </c>
    </row>
    <row r="1091" spans="1:5" x14ac:dyDescent="0.25">
      <c r="A1091" t="s">
        <v>2829</v>
      </c>
      <c r="B1091" t="s">
        <v>2830</v>
      </c>
      <c r="C1091" t="s">
        <v>2830</v>
      </c>
      <c r="D1091" s="29">
        <v>42370</v>
      </c>
      <c r="E1091" s="29">
        <v>54788</v>
      </c>
    </row>
    <row r="1092" spans="1:5" x14ac:dyDescent="0.25">
      <c r="A1092" t="s">
        <v>2831</v>
      </c>
      <c r="B1092" t="s">
        <v>2832</v>
      </c>
      <c r="C1092" t="s">
        <v>2832</v>
      </c>
      <c r="D1092" s="29">
        <v>42370</v>
      </c>
      <c r="E1092" s="29">
        <v>54788</v>
      </c>
    </row>
    <row r="1093" spans="1:5" x14ac:dyDescent="0.25">
      <c r="A1093" t="s">
        <v>2833</v>
      </c>
      <c r="B1093" t="s">
        <v>2834</v>
      </c>
      <c r="C1093" t="s">
        <v>2834</v>
      </c>
      <c r="D1093" s="29">
        <v>42370</v>
      </c>
      <c r="E1093" s="29">
        <v>54788</v>
      </c>
    </row>
    <row r="1094" spans="1:5" x14ac:dyDescent="0.25">
      <c r="A1094" t="s">
        <v>2835</v>
      </c>
      <c r="B1094" t="s">
        <v>2836</v>
      </c>
      <c r="C1094" t="s">
        <v>2836</v>
      </c>
      <c r="D1094" s="29">
        <v>42370</v>
      </c>
      <c r="E1094" s="29">
        <v>54788</v>
      </c>
    </row>
    <row r="1095" spans="1:5" x14ac:dyDescent="0.25">
      <c r="A1095" t="s">
        <v>2837</v>
      </c>
      <c r="B1095" t="s">
        <v>2838</v>
      </c>
      <c r="C1095" t="s">
        <v>2838</v>
      </c>
      <c r="D1095" s="29">
        <v>42370</v>
      </c>
      <c r="E1095" s="29">
        <v>54788</v>
      </c>
    </row>
    <row r="1096" spans="1:5" x14ac:dyDescent="0.25">
      <c r="A1096" t="s">
        <v>2839</v>
      </c>
      <c r="B1096" t="s">
        <v>2840</v>
      </c>
      <c r="C1096" t="s">
        <v>2840</v>
      </c>
      <c r="D1096" s="29">
        <v>42370</v>
      </c>
      <c r="E1096" s="29">
        <v>54788</v>
      </c>
    </row>
    <row r="1097" spans="1:5" x14ac:dyDescent="0.25">
      <c r="A1097" t="s">
        <v>2841</v>
      </c>
      <c r="B1097" t="s">
        <v>2842</v>
      </c>
      <c r="C1097" t="s">
        <v>2843</v>
      </c>
      <c r="D1097" s="29">
        <v>42370</v>
      </c>
      <c r="E1097" s="29">
        <v>54788</v>
      </c>
    </row>
    <row r="1098" spans="1:5" x14ac:dyDescent="0.25">
      <c r="A1098" t="s">
        <v>2844</v>
      </c>
      <c r="B1098" t="s">
        <v>2845</v>
      </c>
      <c r="C1098" t="s">
        <v>2845</v>
      </c>
      <c r="D1098" s="29">
        <v>42370</v>
      </c>
      <c r="E1098" s="29">
        <v>54788</v>
      </c>
    </row>
    <row r="1099" spans="1:5" x14ac:dyDescent="0.25">
      <c r="A1099" t="s">
        <v>2846</v>
      </c>
      <c r="B1099" t="s">
        <v>2847</v>
      </c>
      <c r="C1099" t="s">
        <v>2847</v>
      </c>
      <c r="D1099" s="29">
        <v>42370</v>
      </c>
      <c r="E1099" s="29">
        <v>54788</v>
      </c>
    </row>
    <row r="1100" spans="1:5" x14ac:dyDescent="0.25">
      <c r="A1100" t="s">
        <v>2848</v>
      </c>
      <c r="B1100" t="s">
        <v>2849</v>
      </c>
      <c r="C1100" t="s">
        <v>2849</v>
      </c>
      <c r="D1100" s="29">
        <v>42370</v>
      </c>
      <c r="E1100" s="29">
        <v>54788</v>
      </c>
    </row>
    <row r="1101" spans="1:5" x14ac:dyDescent="0.25">
      <c r="A1101" t="s">
        <v>2850</v>
      </c>
      <c r="B1101" t="s">
        <v>2851</v>
      </c>
      <c r="C1101" t="s">
        <v>2851</v>
      </c>
      <c r="D1101" s="29">
        <v>42370</v>
      </c>
      <c r="E1101" s="29">
        <v>54788</v>
      </c>
    </row>
    <row r="1102" spans="1:5" x14ac:dyDescent="0.25">
      <c r="A1102" t="s">
        <v>2852</v>
      </c>
      <c r="B1102" t="s">
        <v>2853</v>
      </c>
      <c r="C1102" t="s">
        <v>2853</v>
      </c>
      <c r="D1102" s="29">
        <v>42370</v>
      </c>
      <c r="E1102" s="29">
        <v>54788</v>
      </c>
    </row>
    <row r="1103" spans="1:5" x14ac:dyDescent="0.25">
      <c r="A1103" t="s">
        <v>2854</v>
      </c>
      <c r="B1103" t="s">
        <v>2855</v>
      </c>
      <c r="C1103" t="s">
        <v>2855</v>
      </c>
      <c r="D1103" s="29">
        <v>42370</v>
      </c>
      <c r="E1103" s="29">
        <v>54788</v>
      </c>
    </row>
    <row r="1104" spans="1:5" x14ac:dyDescent="0.25">
      <c r="A1104" t="s">
        <v>2856</v>
      </c>
      <c r="B1104" t="s">
        <v>2857</v>
      </c>
      <c r="C1104" t="s">
        <v>2857</v>
      </c>
      <c r="D1104" s="29">
        <v>42370</v>
      </c>
      <c r="E1104" s="29">
        <v>54788</v>
      </c>
    </row>
    <row r="1105" spans="1:5" x14ac:dyDescent="0.25">
      <c r="A1105" t="s">
        <v>2858</v>
      </c>
      <c r="B1105" t="s">
        <v>2859</v>
      </c>
      <c r="C1105" t="s">
        <v>2859</v>
      </c>
      <c r="D1105" s="29">
        <v>42370</v>
      </c>
      <c r="E1105" s="29">
        <v>54788</v>
      </c>
    </row>
    <row r="1106" spans="1:5" x14ac:dyDescent="0.25">
      <c r="A1106" t="s">
        <v>2860</v>
      </c>
      <c r="B1106" t="s">
        <v>2861</v>
      </c>
      <c r="C1106" t="s">
        <v>2861</v>
      </c>
      <c r="D1106" s="29">
        <v>42370</v>
      </c>
      <c r="E1106" s="29">
        <v>54788</v>
      </c>
    </row>
    <row r="1107" spans="1:5" x14ac:dyDescent="0.25">
      <c r="A1107" t="s">
        <v>2862</v>
      </c>
      <c r="B1107" t="s">
        <v>2863</v>
      </c>
      <c r="C1107" t="s">
        <v>2863</v>
      </c>
      <c r="D1107" s="29">
        <v>42370</v>
      </c>
      <c r="E1107" s="29">
        <v>54788</v>
      </c>
    </row>
    <row r="1108" spans="1:5" x14ac:dyDescent="0.25">
      <c r="A1108" t="s">
        <v>2864</v>
      </c>
      <c r="B1108" t="s">
        <v>2865</v>
      </c>
      <c r="C1108" t="s">
        <v>2865</v>
      </c>
      <c r="D1108" s="29">
        <v>42370</v>
      </c>
      <c r="E1108" s="29">
        <v>54788</v>
      </c>
    </row>
    <row r="1109" spans="1:5" x14ac:dyDescent="0.25">
      <c r="A1109" t="s">
        <v>2866</v>
      </c>
      <c r="B1109" t="s">
        <v>2867</v>
      </c>
      <c r="C1109" t="s">
        <v>2867</v>
      </c>
      <c r="D1109" s="29">
        <v>42370</v>
      </c>
      <c r="E1109" s="29">
        <v>54788</v>
      </c>
    </row>
    <row r="1110" spans="1:5" x14ac:dyDescent="0.25">
      <c r="A1110" t="s">
        <v>2868</v>
      </c>
      <c r="B1110" t="s">
        <v>2869</v>
      </c>
      <c r="C1110" t="s">
        <v>2870</v>
      </c>
      <c r="D1110" s="29">
        <v>42370</v>
      </c>
      <c r="E1110" s="29">
        <v>54788</v>
      </c>
    </row>
    <row r="1111" spans="1:5" x14ac:dyDescent="0.25">
      <c r="A1111" t="s">
        <v>2871</v>
      </c>
      <c r="B1111" t="s">
        <v>2872</v>
      </c>
      <c r="C1111" t="s">
        <v>2872</v>
      </c>
      <c r="D1111" s="29">
        <v>42370</v>
      </c>
      <c r="E1111" s="29">
        <v>54788</v>
      </c>
    </row>
    <row r="1112" spans="1:5" x14ac:dyDescent="0.25">
      <c r="A1112" t="s">
        <v>2873</v>
      </c>
      <c r="B1112" t="s">
        <v>2874</v>
      </c>
      <c r="C1112" t="s">
        <v>2874</v>
      </c>
      <c r="D1112" s="29">
        <v>42370</v>
      </c>
      <c r="E1112" s="29">
        <v>54788</v>
      </c>
    </row>
    <row r="1113" spans="1:5" x14ac:dyDescent="0.25">
      <c r="A1113" t="s">
        <v>2875</v>
      </c>
      <c r="B1113" t="s">
        <v>2876</v>
      </c>
      <c r="C1113" t="s">
        <v>2876</v>
      </c>
      <c r="D1113" s="29">
        <v>42370</v>
      </c>
      <c r="E1113" s="29">
        <v>54788</v>
      </c>
    </row>
    <row r="1114" spans="1:5" x14ac:dyDescent="0.25">
      <c r="A1114" t="s">
        <v>2877</v>
      </c>
      <c r="B1114" t="s">
        <v>2878</v>
      </c>
      <c r="C1114" t="s">
        <v>2878</v>
      </c>
      <c r="D1114" s="29">
        <v>42370</v>
      </c>
      <c r="E1114" s="29">
        <v>54788</v>
      </c>
    </row>
    <row r="1115" spans="1:5" x14ac:dyDescent="0.25">
      <c r="A1115" t="s">
        <v>2879</v>
      </c>
      <c r="B1115" t="s">
        <v>2880</v>
      </c>
      <c r="C1115" t="s">
        <v>2881</v>
      </c>
      <c r="D1115" s="29">
        <v>42370</v>
      </c>
      <c r="E1115" s="29">
        <v>54788</v>
      </c>
    </row>
    <row r="1116" spans="1:5" x14ac:dyDescent="0.25">
      <c r="A1116" t="s">
        <v>2882</v>
      </c>
      <c r="B1116" t="s">
        <v>2883</v>
      </c>
      <c r="C1116" t="s">
        <v>2884</v>
      </c>
      <c r="D1116" s="29">
        <v>42370</v>
      </c>
      <c r="E1116" s="29">
        <v>54788</v>
      </c>
    </row>
    <row r="1117" spans="1:5" x14ac:dyDescent="0.25">
      <c r="A1117" t="s">
        <v>2885</v>
      </c>
      <c r="B1117" t="s">
        <v>2886</v>
      </c>
      <c r="C1117" t="s">
        <v>2887</v>
      </c>
      <c r="D1117" s="29">
        <v>42370</v>
      </c>
      <c r="E1117" s="29">
        <v>54788</v>
      </c>
    </row>
    <row r="1118" spans="1:5" x14ac:dyDescent="0.25">
      <c r="A1118" t="s">
        <v>2888</v>
      </c>
      <c r="B1118" t="s">
        <v>2889</v>
      </c>
      <c r="C1118" t="s">
        <v>2889</v>
      </c>
      <c r="D1118" s="29">
        <v>42370</v>
      </c>
      <c r="E1118" s="29">
        <v>54788</v>
      </c>
    </row>
    <row r="1119" spans="1:5" x14ac:dyDescent="0.25">
      <c r="A1119" t="s">
        <v>2890</v>
      </c>
      <c r="B1119" t="s">
        <v>2891</v>
      </c>
      <c r="C1119" t="s">
        <v>2892</v>
      </c>
      <c r="D1119" s="29">
        <v>42370</v>
      </c>
      <c r="E1119" s="29">
        <v>54788</v>
      </c>
    </row>
    <row r="1120" spans="1:5" x14ac:dyDescent="0.25">
      <c r="A1120" t="s">
        <v>2893</v>
      </c>
      <c r="B1120" t="s">
        <v>2894</v>
      </c>
      <c r="C1120" t="s">
        <v>2894</v>
      </c>
      <c r="D1120" s="29">
        <v>42370</v>
      </c>
      <c r="E1120" s="29">
        <v>54788</v>
      </c>
    </row>
    <row r="1121" spans="1:5" x14ac:dyDescent="0.25">
      <c r="A1121" t="s">
        <v>2895</v>
      </c>
      <c r="B1121" t="s">
        <v>2896</v>
      </c>
      <c r="C1121" t="s">
        <v>2896</v>
      </c>
      <c r="D1121" s="29">
        <v>42370</v>
      </c>
      <c r="E1121" s="29">
        <v>54788</v>
      </c>
    </row>
    <row r="1122" spans="1:5" x14ac:dyDescent="0.25">
      <c r="A1122" t="s">
        <v>2897</v>
      </c>
      <c r="B1122" t="s">
        <v>2898</v>
      </c>
      <c r="C1122" t="s">
        <v>2898</v>
      </c>
      <c r="D1122" s="29">
        <v>42370</v>
      </c>
      <c r="E1122" s="29">
        <v>54788</v>
      </c>
    </row>
    <row r="1123" spans="1:5" x14ac:dyDescent="0.25">
      <c r="A1123" t="s">
        <v>2899</v>
      </c>
      <c r="B1123" t="s">
        <v>2900</v>
      </c>
      <c r="C1123" t="s">
        <v>2901</v>
      </c>
      <c r="D1123" s="29">
        <v>42370</v>
      </c>
      <c r="E1123" s="29">
        <v>54788</v>
      </c>
    </row>
    <row r="1124" spans="1:5" x14ac:dyDescent="0.25">
      <c r="A1124" t="s">
        <v>2902</v>
      </c>
      <c r="B1124" t="s">
        <v>2903</v>
      </c>
      <c r="C1124" t="s">
        <v>2903</v>
      </c>
      <c r="D1124" s="29">
        <v>42370</v>
      </c>
      <c r="E1124" s="29">
        <v>54788</v>
      </c>
    </row>
    <row r="1125" spans="1:5" x14ac:dyDescent="0.25">
      <c r="A1125" t="s">
        <v>2904</v>
      </c>
      <c r="B1125" t="s">
        <v>2905</v>
      </c>
      <c r="C1125" t="s">
        <v>2905</v>
      </c>
      <c r="D1125" s="29">
        <v>42370</v>
      </c>
      <c r="E1125" s="29">
        <v>54788</v>
      </c>
    </row>
    <row r="1126" spans="1:5" x14ac:dyDescent="0.25">
      <c r="A1126" t="s">
        <v>2906</v>
      </c>
      <c r="B1126" t="s">
        <v>2907</v>
      </c>
      <c r="C1126" t="s">
        <v>2908</v>
      </c>
      <c r="D1126" s="29">
        <v>42370</v>
      </c>
      <c r="E1126" s="29">
        <v>54788</v>
      </c>
    </row>
    <row r="1127" spans="1:5" x14ac:dyDescent="0.25">
      <c r="A1127" t="s">
        <v>2909</v>
      </c>
      <c r="B1127" t="s">
        <v>2910</v>
      </c>
      <c r="C1127" t="s">
        <v>2910</v>
      </c>
      <c r="D1127" s="29">
        <v>42370</v>
      </c>
      <c r="E1127" s="29">
        <v>54788</v>
      </c>
    </row>
    <row r="1128" spans="1:5" x14ac:dyDescent="0.25">
      <c r="A1128" t="s">
        <v>2911</v>
      </c>
      <c r="B1128" t="s">
        <v>2912</v>
      </c>
      <c r="C1128" t="s">
        <v>2912</v>
      </c>
      <c r="D1128" s="29">
        <v>42370</v>
      </c>
      <c r="E1128" s="29">
        <v>54788</v>
      </c>
    </row>
    <row r="1129" spans="1:5" x14ac:dyDescent="0.25">
      <c r="A1129" t="s">
        <v>2913</v>
      </c>
      <c r="B1129" t="s">
        <v>2914</v>
      </c>
      <c r="C1129" t="s">
        <v>2914</v>
      </c>
      <c r="D1129" s="29">
        <v>42370</v>
      </c>
      <c r="E1129" s="29">
        <v>54788</v>
      </c>
    </row>
    <row r="1130" spans="1:5" x14ac:dyDescent="0.25">
      <c r="A1130" t="s">
        <v>2915</v>
      </c>
      <c r="B1130" t="s">
        <v>2916</v>
      </c>
      <c r="C1130" t="s">
        <v>2916</v>
      </c>
      <c r="D1130" s="29">
        <v>42370</v>
      </c>
      <c r="E1130" s="29">
        <v>54788</v>
      </c>
    </row>
    <row r="1131" spans="1:5" x14ac:dyDescent="0.25">
      <c r="A1131" t="s">
        <v>2917</v>
      </c>
      <c r="B1131" t="s">
        <v>2918</v>
      </c>
      <c r="C1131" t="s">
        <v>2919</v>
      </c>
      <c r="D1131" s="29">
        <v>42370</v>
      </c>
      <c r="E1131" s="29">
        <v>54788</v>
      </c>
    </row>
    <row r="1132" spans="1:5" x14ac:dyDescent="0.25">
      <c r="A1132" t="s">
        <v>2920</v>
      </c>
      <c r="B1132" t="s">
        <v>2921</v>
      </c>
      <c r="C1132" t="s">
        <v>2922</v>
      </c>
      <c r="D1132" s="29">
        <v>42370</v>
      </c>
      <c r="E1132" s="29">
        <v>54788</v>
      </c>
    </row>
    <row r="1133" spans="1:5" x14ac:dyDescent="0.25">
      <c r="A1133" t="s">
        <v>2923</v>
      </c>
      <c r="B1133" t="s">
        <v>2924</v>
      </c>
      <c r="C1133" t="s">
        <v>2925</v>
      </c>
      <c r="D1133" s="29">
        <v>42370</v>
      </c>
      <c r="E1133" s="29">
        <v>54788</v>
      </c>
    </row>
    <row r="1134" spans="1:5" x14ac:dyDescent="0.25">
      <c r="A1134" t="s">
        <v>2926</v>
      </c>
      <c r="B1134" t="s">
        <v>2927</v>
      </c>
      <c r="C1134" t="s">
        <v>2927</v>
      </c>
      <c r="D1134" s="29">
        <v>42370</v>
      </c>
      <c r="E1134" s="29">
        <v>54788</v>
      </c>
    </row>
    <row r="1135" spans="1:5" x14ac:dyDescent="0.25">
      <c r="A1135" t="s">
        <v>2928</v>
      </c>
      <c r="B1135" t="s">
        <v>2929</v>
      </c>
      <c r="C1135" t="s">
        <v>2929</v>
      </c>
      <c r="D1135" s="29">
        <v>42370</v>
      </c>
      <c r="E1135" s="29">
        <v>54788</v>
      </c>
    </row>
    <row r="1136" spans="1:5" x14ac:dyDescent="0.25">
      <c r="A1136" t="s">
        <v>2930</v>
      </c>
      <c r="B1136" t="s">
        <v>2931</v>
      </c>
      <c r="C1136" t="s">
        <v>2931</v>
      </c>
      <c r="D1136" s="29">
        <v>42370</v>
      </c>
      <c r="E1136" s="29">
        <v>54788</v>
      </c>
    </row>
    <row r="1137" spans="1:5" x14ac:dyDescent="0.25">
      <c r="A1137" t="s">
        <v>2932</v>
      </c>
      <c r="B1137" t="s">
        <v>2933</v>
      </c>
      <c r="C1137" t="s">
        <v>2933</v>
      </c>
      <c r="D1137" s="29">
        <v>42370</v>
      </c>
      <c r="E1137" s="29">
        <v>54788</v>
      </c>
    </row>
    <row r="1138" spans="1:5" x14ac:dyDescent="0.25">
      <c r="A1138" t="s">
        <v>2934</v>
      </c>
      <c r="B1138" t="s">
        <v>2935</v>
      </c>
      <c r="C1138" t="s">
        <v>2935</v>
      </c>
      <c r="D1138" s="29">
        <v>42370</v>
      </c>
      <c r="E1138" s="29">
        <v>54788</v>
      </c>
    </row>
    <row r="1139" spans="1:5" x14ac:dyDescent="0.25">
      <c r="A1139" t="s">
        <v>2936</v>
      </c>
      <c r="B1139" t="s">
        <v>2937</v>
      </c>
      <c r="C1139" t="s">
        <v>2938</v>
      </c>
      <c r="D1139" s="29">
        <v>42370</v>
      </c>
      <c r="E1139" s="29">
        <v>54788</v>
      </c>
    </row>
    <row r="1140" spans="1:5" x14ac:dyDescent="0.25">
      <c r="A1140" t="s">
        <v>2939</v>
      </c>
      <c r="B1140" t="s">
        <v>2940</v>
      </c>
      <c r="C1140" t="s">
        <v>2940</v>
      </c>
      <c r="D1140" s="29">
        <v>42370</v>
      </c>
      <c r="E1140" s="29">
        <v>54788</v>
      </c>
    </row>
    <row r="1141" spans="1:5" x14ac:dyDescent="0.25">
      <c r="A1141" t="s">
        <v>2941</v>
      </c>
      <c r="B1141" t="s">
        <v>2942</v>
      </c>
      <c r="C1141" t="s">
        <v>2942</v>
      </c>
      <c r="D1141" s="29">
        <v>42370</v>
      </c>
      <c r="E1141" s="29">
        <v>54788</v>
      </c>
    </row>
    <row r="1142" spans="1:5" x14ac:dyDescent="0.25">
      <c r="A1142" t="s">
        <v>2943</v>
      </c>
      <c r="B1142" t="s">
        <v>2944</v>
      </c>
      <c r="C1142" t="s">
        <v>2944</v>
      </c>
      <c r="D1142" s="29">
        <v>42370</v>
      </c>
      <c r="E1142" s="29">
        <v>54788</v>
      </c>
    </row>
    <row r="1143" spans="1:5" x14ac:dyDescent="0.25">
      <c r="A1143" t="s">
        <v>2945</v>
      </c>
      <c r="B1143" t="s">
        <v>2946</v>
      </c>
      <c r="C1143" t="s">
        <v>2947</v>
      </c>
      <c r="D1143" s="29">
        <v>42370</v>
      </c>
      <c r="E1143" s="29">
        <v>54788</v>
      </c>
    </row>
    <row r="1144" spans="1:5" x14ac:dyDescent="0.25">
      <c r="A1144" t="s">
        <v>2948</v>
      </c>
      <c r="B1144" t="s">
        <v>2949</v>
      </c>
      <c r="C1144" t="s">
        <v>2950</v>
      </c>
      <c r="D1144" s="29">
        <v>42370</v>
      </c>
      <c r="E1144" s="29">
        <v>54788</v>
      </c>
    </row>
    <row r="1145" spans="1:5" x14ac:dyDescent="0.25">
      <c r="A1145" t="s">
        <v>2951</v>
      </c>
      <c r="B1145" t="s">
        <v>2952</v>
      </c>
      <c r="C1145" t="s">
        <v>2952</v>
      </c>
      <c r="D1145" s="29">
        <v>42370</v>
      </c>
      <c r="E1145" s="29">
        <v>54788</v>
      </c>
    </row>
    <row r="1146" spans="1:5" x14ac:dyDescent="0.25">
      <c r="A1146" t="s">
        <v>2953</v>
      </c>
      <c r="B1146" t="s">
        <v>2954</v>
      </c>
      <c r="C1146" t="s">
        <v>2955</v>
      </c>
      <c r="D1146" s="29">
        <v>42370</v>
      </c>
      <c r="E1146" s="29">
        <v>54788</v>
      </c>
    </row>
    <row r="1147" spans="1:5" x14ac:dyDescent="0.25">
      <c r="A1147" t="s">
        <v>2956</v>
      </c>
      <c r="B1147" t="s">
        <v>2957</v>
      </c>
      <c r="C1147" t="s">
        <v>2958</v>
      </c>
      <c r="D1147" s="29">
        <v>42370</v>
      </c>
      <c r="E1147" s="29">
        <v>54788</v>
      </c>
    </row>
    <row r="1148" spans="1:5" x14ac:dyDescent="0.25">
      <c r="A1148" t="s">
        <v>2959</v>
      </c>
      <c r="B1148" t="s">
        <v>2960</v>
      </c>
      <c r="C1148" t="s">
        <v>2961</v>
      </c>
      <c r="D1148" s="29">
        <v>42370</v>
      </c>
      <c r="E1148" s="29">
        <v>54788</v>
      </c>
    </row>
    <row r="1149" spans="1:5" x14ac:dyDescent="0.25">
      <c r="A1149" t="s">
        <v>2962</v>
      </c>
      <c r="B1149" t="s">
        <v>2963</v>
      </c>
      <c r="C1149" t="s">
        <v>2963</v>
      </c>
      <c r="D1149" s="29">
        <v>42370</v>
      </c>
      <c r="E1149" s="29">
        <v>54788</v>
      </c>
    </row>
    <row r="1150" spans="1:5" x14ac:dyDescent="0.25">
      <c r="A1150" t="s">
        <v>2964</v>
      </c>
      <c r="B1150" t="s">
        <v>2965</v>
      </c>
      <c r="C1150" t="s">
        <v>2965</v>
      </c>
      <c r="D1150" s="29">
        <v>42370</v>
      </c>
      <c r="E1150" s="29">
        <v>54788</v>
      </c>
    </row>
    <row r="1151" spans="1:5" x14ac:dyDescent="0.25">
      <c r="A1151" t="s">
        <v>2966</v>
      </c>
      <c r="B1151" t="s">
        <v>2967</v>
      </c>
      <c r="C1151" t="s">
        <v>2967</v>
      </c>
      <c r="D1151" s="29">
        <v>42370</v>
      </c>
      <c r="E1151" s="29">
        <v>54788</v>
      </c>
    </row>
    <row r="1152" spans="1:5" x14ac:dyDescent="0.25">
      <c r="A1152" t="s">
        <v>2968</v>
      </c>
      <c r="B1152" t="s">
        <v>2969</v>
      </c>
      <c r="C1152" t="s">
        <v>2969</v>
      </c>
      <c r="D1152" s="29">
        <v>42370</v>
      </c>
      <c r="E1152" s="29">
        <v>54788</v>
      </c>
    </row>
    <row r="1153" spans="1:5" x14ac:dyDescent="0.25">
      <c r="A1153" t="s">
        <v>2970</v>
      </c>
      <c r="B1153" t="s">
        <v>2971</v>
      </c>
      <c r="C1153" t="s">
        <v>2971</v>
      </c>
      <c r="D1153" s="29">
        <v>42370</v>
      </c>
      <c r="E1153" s="29">
        <v>54788</v>
      </c>
    </row>
    <row r="1154" spans="1:5" x14ac:dyDescent="0.25">
      <c r="A1154" t="s">
        <v>2972</v>
      </c>
      <c r="B1154" t="s">
        <v>2973</v>
      </c>
      <c r="C1154" t="s">
        <v>2973</v>
      </c>
      <c r="D1154" s="29">
        <v>42370</v>
      </c>
      <c r="E1154" s="29">
        <v>54788</v>
      </c>
    </row>
    <row r="1155" spans="1:5" x14ac:dyDescent="0.25">
      <c r="A1155" t="s">
        <v>2974</v>
      </c>
      <c r="B1155" t="s">
        <v>2975</v>
      </c>
      <c r="C1155" t="s">
        <v>2976</v>
      </c>
      <c r="D1155" s="29">
        <v>42370</v>
      </c>
      <c r="E1155" s="29">
        <v>54788</v>
      </c>
    </row>
    <row r="1156" spans="1:5" x14ac:dyDescent="0.25">
      <c r="A1156" t="s">
        <v>2977</v>
      </c>
      <c r="B1156" t="s">
        <v>2978</v>
      </c>
      <c r="C1156" t="s">
        <v>2978</v>
      </c>
      <c r="D1156" s="29">
        <v>42370</v>
      </c>
      <c r="E1156" s="29">
        <v>54788</v>
      </c>
    </row>
    <row r="1157" spans="1:5" x14ac:dyDescent="0.25">
      <c r="A1157" t="s">
        <v>2979</v>
      </c>
      <c r="B1157" t="s">
        <v>2980</v>
      </c>
      <c r="C1157" t="s">
        <v>2980</v>
      </c>
      <c r="D1157" s="29">
        <v>42370</v>
      </c>
      <c r="E1157" s="29">
        <v>54788</v>
      </c>
    </row>
    <row r="1158" spans="1:5" x14ac:dyDescent="0.25">
      <c r="A1158" t="s">
        <v>2981</v>
      </c>
      <c r="B1158" t="s">
        <v>2982</v>
      </c>
      <c r="C1158" t="s">
        <v>2982</v>
      </c>
      <c r="D1158" s="29">
        <v>42370</v>
      </c>
      <c r="E1158" s="29">
        <v>54788</v>
      </c>
    </row>
    <row r="1159" spans="1:5" x14ac:dyDescent="0.25">
      <c r="A1159" t="s">
        <v>2983</v>
      </c>
      <c r="B1159" t="s">
        <v>2984</v>
      </c>
      <c r="C1159" t="s">
        <v>2984</v>
      </c>
      <c r="D1159" s="29">
        <v>42370</v>
      </c>
      <c r="E1159" s="29">
        <v>54788</v>
      </c>
    </row>
    <row r="1160" spans="1:5" x14ac:dyDescent="0.25">
      <c r="A1160" t="s">
        <v>2985</v>
      </c>
      <c r="B1160" t="s">
        <v>2986</v>
      </c>
      <c r="C1160" t="s">
        <v>2986</v>
      </c>
      <c r="D1160" s="29">
        <v>42370</v>
      </c>
      <c r="E1160" s="29">
        <v>54788</v>
      </c>
    </row>
    <row r="1161" spans="1:5" x14ac:dyDescent="0.25">
      <c r="A1161" t="s">
        <v>2987</v>
      </c>
      <c r="B1161" t="s">
        <v>2988</v>
      </c>
      <c r="C1161" t="s">
        <v>2988</v>
      </c>
      <c r="D1161" s="29">
        <v>42370</v>
      </c>
      <c r="E1161" s="29">
        <v>54788</v>
      </c>
    </row>
    <row r="1162" spans="1:5" x14ac:dyDescent="0.25">
      <c r="A1162" t="s">
        <v>2989</v>
      </c>
      <c r="B1162" t="s">
        <v>2990</v>
      </c>
      <c r="C1162" t="s">
        <v>2990</v>
      </c>
      <c r="D1162" s="29">
        <v>42370</v>
      </c>
      <c r="E1162" s="29">
        <v>54788</v>
      </c>
    </row>
    <row r="1163" spans="1:5" x14ac:dyDescent="0.25">
      <c r="A1163" t="s">
        <v>2991</v>
      </c>
      <c r="B1163" t="s">
        <v>2992</v>
      </c>
      <c r="C1163" t="s">
        <v>2992</v>
      </c>
      <c r="D1163" s="29">
        <v>42370</v>
      </c>
      <c r="E1163" s="29">
        <v>54788</v>
      </c>
    </row>
    <row r="1164" spans="1:5" x14ac:dyDescent="0.25">
      <c r="A1164" t="s">
        <v>2993</v>
      </c>
      <c r="B1164" t="s">
        <v>2994</v>
      </c>
      <c r="C1164" t="s">
        <v>2994</v>
      </c>
      <c r="D1164" s="29">
        <v>42370</v>
      </c>
      <c r="E1164" s="29">
        <v>54788</v>
      </c>
    </row>
    <row r="1165" spans="1:5" x14ac:dyDescent="0.25">
      <c r="A1165" t="s">
        <v>2995</v>
      </c>
      <c r="B1165" t="s">
        <v>2996</v>
      </c>
      <c r="C1165" t="s">
        <v>2996</v>
      </c>
      <c r="D1165" s="29">
        <v>42370</v>
      </c>
      <c r="E1165" s="29">
        <v>54788</v>
      </c>
    </row>
    <row r="1166" spans="1:5" x14ac:dyDescent="0.25">
      <c r="A1166" t="s">
        <v>2997</v>
      </c>
      <c r="B1166" t="s">
        <v>2998</v>
      </c>
      <c r="C1166" t="s">
        <v>2998</v>
      </c>
      <c r="D1166" s="29">
        <v>42370</v>
      </c>
      <c r="E1166" s="29">
        <v>54788</v>
      </c>
    </row>
    <row r="1167" spans="1:5" x14ac:dyDescent="0.25">
      <c r="A1167" t="s">
        <v>2999</v>
      </c>
      <c r="B1167" t="s">
        <v>3000</v>
      </c>
      <c r="C1167" t="s">
        <v>3000</v>
      </c>
      <c r="D1167" s="29">
        <v>42370</v>
      </c>
      <c r="E1167" s="29">
        <v>54788</v>
      </c>
    </row>
    <row r="1168" spans="1:5" x14ac:dyDescent="0.25">
      <c r="A1168" t="s">
        <v>3001</v>
      </c>
      <c r="B1168" t="s">
        <v>3002</v>
      </c>
      <c r="C1168" t="s">
        <v>3002</v>
      </c>
      <c r="D1168" s="29">
        <v>42370</v>
      </c>
      <c r="E1168" s="29">
        <v>54788</v>
      </c>
    </row>
    <row r="1169" spans="1:5" x14ac:dyDescent="0.25">
      <c r="A1169" t="s">
        <v>3003</v>
      </c>
      <c r="B1169" t="s">
        <v>3004</v>
      </c>
      <c r="C1169" t="s">
        <v>3004</v>
      </c>
      <c r="D1169" s="29">
        <v>42370</v>
      </c>
      <c r="E1169" s="29">
        <v>54788</v>
      </c>
    </row>
    <row r="1170" spans="1:5" x14ac:dyDescent="0.25">
      <c r="A1170" t="s">
        <v>3005</v>
      </c>
      <c r="B1170" t="s">
        <v>3006</v>
      </c>
      <c r="C1170" t="s">
        <v>3006</v>
      </c>
      <c r="D1170" s="29">
        <v>42370</v>
      </c>
      <c r="E1170" s="29">
        <v>54788</v>
      </c>
    </row>
    <row r="1171" spans="1:5" x14ac:dyDescent="0.25">
      <c r="A1171" t="s">
        <v>3007</v>
      </c>
      <c r="B1171" t="s">
        <v>3008</v>
      </c>
      <c r="C1171" t="s">
        <v>3009</v>
      </c>
      <c r="D1171" s="29">
        <v>42370</v>
      </c>
      <c r="E1171" s="29">
        <v>54788</v>
      </c>
    </row>
    <row r="1172" spans="1:5" x14ac:dyDescent="0.25">
      <c r="A1172" t="s">
        <v>3010</v>
      </c>
      <c r="B1172" t="s">
        <v>3011</v>
      </c>
      <c r="C1172" t="s">
        <v>3011</v>
      </c>
      <c r="D1172" s="29">
        <v>42370</v>
      </c>
      <c r="E1172" s="29">
        <v>54788</v>
      </c>
    </row>
    <row r="1173" spans="1:5" x14ac:dyDescent="0.25">
      <c r="A1173" t="s">
        <v>3012</v>
      </c>
      <c r="B1173" t="s">
        <v>3013</v>
      </c>
      <c r="C1173" t="s">
        <v>3013</v>
      </c>
      <c r="D1173" s="29">
        <v>42370</v>
      </c>
      <c r="E1173" s="29">
        <v>54788</v>
      </c>
    </row>
    <row r="1174" spans="1:5" x14ac:dyDescent="0.25">
      <c r="A1174" t="s">
        <v>3014</v>
      </c>
      <c r="B1174" t="s">
        <v>3015</v>
      </c>
      <c r="C1174" t="s">
        <v>3015</v>
      </c>
      <c r="D1174" s="29">
        <v>42370</v>
      </c>
      <c r="E1174" s="29">
        <v>54788</v>
      </c>
    </row>
    <row r="1175" spans="1:5" x14ac:dyDescent="0.25">
      <c r="A1175" t="s">
        <v>3016</v>
      </c>
      <c r="B1175" t="s">
        <v>3017</v>
      </c>
      <c r="C1175" t="s">
        <v>3018</v>
      </c>
      <c r="D1175" s="29">
        <v>42370</v>
      </c>
      <c r="E1175" s="29">
        <v>54788</v>
      </c>
    </row>
    <row r="1176" spans="1:5" x14ac:dyDescent="0.25">
      <c r="A1176" t="s">
        <v>3019</v>
      </c>
      <c r="B1176" t="s">
        <v>3020</v>
      </c>
      <c r="C1176" t="s">
        <v>3020</v>
      </c>
      <c r="D1176" s="29">
        <v>42370</v>
      </c>
      <c r="E1176" s="29">
        <v>54788</v>
      </c>
    </row>
    <row r="1177" spans="1:5" x14ac:dyDescent="0.25">
      <c r="A1177" t="s">
        <v>3021</v>
      </c>
      <c r="B1177" t="s">
        <v>3022</v>
      </c>
      <c r="C1177" t="s">
        <v>3022</v>
      </c>
      <c r="D1177" s="29">
        <v>42370</v>
      </c>
      <c r="E1177" s="29">
        <v>54788</v>
      </c>
    </row>
    <row r="1178" spans="1:5" x14ac:dyDescent="0.25">
      <c r="A1178" t="s">
        <v>3023</v>
      </c>
      <c r="B1178" t="s">
        <v>3024</v>
      </c>
      <c r="C1178" t="s">
        <v>3024</v>
      </c>
      <c r="D1178" s="29">
        <v>42370</v>
      </c>
      <c r="E1178" s="29">
        <v>54788</v>
      </c>
    </row>
    <row r="1179" spans="1:5" x14ac:dyDescent="0.25">
      <c r="A1179" t="s">
        <v>3025</v>
      </c>
      <c r="B1179" t="s">
        <v>3026</v>
      </c>
      <c r="C1179" t="s">
        <v>3026</v>
      </c>
      <c r="D1179" s="29">
        <v>42370</v>
      </c>
      <c r="E1179" s="29">
        <v>54788</v>
      </c>
    </row>
    <row r="1180" spans="1:5" x14ac:dyDescent="0.25">
      <c r="A1180" t="s">
        <v>3027</v>
      </c>
      <c r="B1180" t="s">
        <v>3028</v>
      </c>
      <c r="C1180" t="s">
        <v>3028</v>
      </c>
      <c r="D1180" s="29">
        <v>42370</v>
      </c>
      <c r="E1180" s="29">
        <v>54788</v>
      </c>
    </row>
    <row r="1181" spans="1:5" x14ac:dyDescent="0.25">
      <c r="A1181" t="s">
        <v>3029</v>
      </c>
      <c r="B1181" t="s">
        <v>3030</v>
      </c>
      <c r="C1181" t="s">
        <v>3030</v>
      </c>
      <c r="D1181" s="29">
        <v>42370</v>
      </c>
      <c r="E1181" s="29">
        <v>54788</v>
      </c>
    </row>
    <row r="1182" spans="1:5" x14ac:dyDescent="0.25">
      <c r="A1182" t="s">
        <v>3031</v>
      </c>
      <c r="B1182" t="s">
        <v>3032</v>
      </c>
      <c r="C1182" t="s">
        <v>3033</v>
      </c>
      <c r="D1182" s="29">
        <v>42370</v>
      </c>
      <c r="E1182" s="29">
        <v>54788</v>
      </c>
    </row>
    <row r="1183" spans="1:5" x14ac:dyDescent="0.25">
      <c r="A1183" t="s">
        <v>3034</v>
      </c>
      <c r="B1183" t="s">
        <v>3035</v>
      </c>
      <c r="C1183" t="s">
        <v>3036</v>
      </c>
      <c r="D1183" s="29">
        <v>42370</v>
      </c>
      <c r="E1183" s="29">
        <v>54788</v>
      </c>
    </row>
    <row r="1184" spans="1:5" x14ac:dyDescent="0.25">
      <c r="A1184" t="s">
        <v>3037</v>
      </c>
      <c r="B1184" t="s">
        <v>3038</v>
      </c>
      <c r="C1184" t="s">
        <v>3038</v>
      </c>
      <c r="D1184" s="29">
        <v>42370</v>
      </c>
      <c r="E1184" s="29">
        <v>54788</v>
      </c>
    </row>
    <row r="1185" spans="1:5" x14ac:dyDescent="0.25">
      <c r="A1185" t="s">
        <v>3039</v>
      </c>
      <c r="B1185" t="s">
        <v>3040</v>
      </c>
      <c r="C1185" t="s">
        <v>3040</v>
      </c>
      <c r="D1185" s="29">
        <v>42370</v>
      </c>
      <c r="E1185" s="29">
        <v>54788</v>
      </c>
    </row>
    <row r="1186" spans="1:5" x14ac:dyDescent="0.25">
      <c r="A1186" t="s">
        <v>3041</v>
      </c>
      <c r="B1186" t="s">
        <v>3042</v>
      </c>
      <c r="C1186" t="s">
        <v>3043</v>
      </c>
      <c r="D1186" s="29">
        <v>42370</v>
      </c>
      <c r="E1186" s="29">
        <v>54788</v>
      </c>
    </row>
    <row r="1187" spans="1:5" x14ac:dyDescent="0.25">
      <c r="A1187" t="s">
        <v>3044</v>
      </c>
      <c r="B1187" t="s">
        <v>3045</v>
      </c>
      <c r="C1187" t="s">
        <v>3045</v>
      </c>
      <c r="D1187" s="29">
        <v>42370</v>
      </c>
      <c r="E1187" s="29">
        <v>54788</v>
      </c>
    </row>
    <row r="1188" spans="1:5" x14ac:dyDescent="0.25">
      <c r="A1188" t="s">
        <v>3046</v>
      </c>
      <c r="B1188" t="s">
        <v>3047</v>
      </c>
      <c r="C1188" t="s">
        <v>3047</v>
      </c>
      <c r="D1188" s="29">
        <v>42370</v>
      </c>
      <c r="E1188" s="29">
        <v>54788</v>
      </c>
    </row>
    <row r="1189" spans="1:5" x14ac:dyDescent="0.25">
      <c r="A1189" t="s">
        <v>3048</v>
      </c>
      <c r="B1189" t="s">
        <v>3049</v>
      </c>
      <c r="C1189" t="s">
        <v>3049</v>
      </c>
      <c r="D1189" s="29">
        <v>42370</v>
      </c>
      <c r="E1189" s="29">
        <v>54788</v>
      </c>
    </row>
    <row r="1190" spans="1:5" x14ac:dyDescent="0.25">
      <c r="A1190" t="s">
        <v>3050</v>
      </c>
      <c r="B1190" t="s">
        <v>3051</v>
      </c>
      <c r="C1190" t="s">
        <v>3052</v>
      </c>
      <c r="D1190" s="29">
        <v>42370</v>
      </c>
      <c r="E1190" s="29">
        <v>54788</v>
      </c>
    </row>
    <row r="1191" spans="1:5" x14ac:dyDescent="0.25">
      <c r="A1191" t="s">
        <v>3053</v>
      </c>
      <c r="B1191" t="s">
        <v>3054</v>
      </c>
      <c r="C1191" t="s">
        <v>3055</v>
      </c>
      <c r="D1191" s="29">
        <v>42370</v>
      </c>
      <c r="E1191" s="29">
        <v>54788</v>
      </c>
    </row>
    <row r="1192" spans="1:5" x14ac:dyDescent="0.25">
      <c r="A1192" t="s">
        <v>3056</v>
      </c>
      <c r="B1192" t="s">
        <v>3057</v>
      </c>
      <c r="C1192" t="s">
        <v>3058</v>
      </c>
      <c r="D1192" s="29">
        <v>42370</v>
      </c>
      <c r="E1192" s="29">
        <v>54788</v>
      </c>
    </row>
    <row r="1193" spans="1:5" x14ac:dyDescent="0.25">
      <c r="A1193" t="s">
        <v>3059</v>
      </c>
      <c r="B1193" t="s">
        <v>3060</v>
      </c>
      <c r="C1193" t="s">
        <v>3060</v>
      </c>
      <c r="D1193" s="29">
        <v>42370</v>
      </c>
      <c r="E1193" s="29">
        <v>54788</v>
      </c>
    </row>
    <row r="1194" spans="1:5" x14ac:dyDescent="0.25">
      <c r="A1194" t="s">
        <v>3061</v>
      </c>
      <c r="B1194" t="s">
        <v>3062</v>
      </c>
      <c r="C1194" t="s">
        <v>3062</v>
      </c>
      <c r="D1194" s="29">
        <v>42370</v>
      </c>
      <c r="E1194" s="29">
        <v>54788</v>
      </c>
    </row>
    <row r="1195" spans="1:5" x14ac:dyDescent="0.25">
      <c r="A1195" t="s">
        <v>3063</v>
      </c>
      <c r="B1195" t="s">
        <v>3064</v>
      </c>
      <c r="C1195" t="s">
        <v>3065</v>
      </c>
      <c r="D1195" s="29">
        <v>42370</v>
      </c>
      <c r="E1195" s="29">
        <v>54788</v>
      </c>
    </row>
    <row r="1196" spans="1:5" x14ac:dyDescent="0.25">
      <c r="A1196" t="s">
        <v>3066</v>
      </c>
      <c r="B1196" t="s">
        <v>3067</v>
      </c>
      <c r="C1196" t="s">
        <v>3067</v>
      </c>
      <c r="D1196" s="29">
        <v>42370</v>
      </c>
      <c r="E1196" s="29">
        <v>54788</v>
      </c>
    </row>
    <row r="1197" spans="1:5" x14ac:dyDescent="0.25">
      <c r="A1197" t="s">
        <v>3068</v>
      </c>
      <c r="B1197" t="s">
        <v>3069</v>
      </c>
      <c r="C1197" t="s">
        <v>3069</v>
      </c>
      <c r="D1197" s="29">
        <v>42370</v>
      </c>
      <c r="E1197" s="29">
        <v>54788</v>
      </c>
    </row>
    <row r="1198" spans="1:5" x14ac:dyDescent="0.25">
      <c r="A1198" t="s">
        <v>3070</v>
      </c>
      <c r="B1198" t="s">
        <v>3071</v>
      </c>
      <c r="C1198" t="s">
        <v>3072</v>
      </c>
      <c r="D1198" s="29">
        <v>42370</v>
      </c>
      <c r="E1198" s="29">
        <v>54788</v>
      </c>
    </row>
    <row r="1199" spans="1:5" x14ac:dyDescent="0.25">
      <c r="A1199" t="s">
        <v>3073</v>
      </c>
      <c r="B1199" t="s">
        <v>3074</v>
      </c>
      <c r="C1199" t="s">
        <v>3074</v>
      </c>
      <c r="D1199" s="29">
        <v>42370</v>
      </c>
      <c r="E1199" s="29">
        <v>54788</v>
      </c>
    </row>
    <row r="1200" spans="1:5" x14ac:dyDescent="0.25">
      <c r="A1200" t="s">
        <v>3075</v>
      </c>
      <c r="B1200" t="s">
        <v>3076</v>
      </c>
      <c r="C1200" t="s">
        <v>3076</v>
      </c>
      <c r="D1200" s="29">
        <v>42370</v>
      </c>
      <c r="E1200" s="29">
        <v>54788</v>
      </c>
    </row>
    <row r="1201" spans="1:5" x14ac:dyDescent="0.25">
      <c r="A1201" t="s">
        <v>3077</v>
      </c>
      <c r="B1201" t="s">
        <v>3078</v>
      </c>
      <c r="C1201" t="s">
        <v>3078</v>
      </c>
      <c r="D1201" s="29">
        <v>42370</v>
      </c>
      <c r="E1201" s="29">
        <v>54788</v>
      </c>
    </row>
    <row r="1202" spans="1:5" x14ac:dyDescent="0.25">
      <c r="A1202" t="s">
        <v>3079</v>
      </c>
      <c r="B1202" t="s">
        <v>3080</v>
      </c>
      <c r="C1202" t="s">
        <v>3080</v>
      </c>
      <c r="D1202" s="29">
        <v>42370</v>
      </c>
      <c r="E1202" s="29">
        <v>54788</v>
      </c>
    </row>
    <row r="1203" spans="1:5" x14ac:dyDescent="0.25">
      <c r="A1203" t="s">
        <v>3081</v>
      </c>
      <c r="B1203" t="s">
        <v>3082</v>
      </c>
      <c r="C1203" t="s">
        <v>3082</v>
      </c>
      <c r="D1203" s="29">
        <v>42370</v>
      </c>
      <c r="E1203" s="29">
        <v>54788</v>
      </c>
    </row>
    <row r="1204" spans="1:5" x14ac:dyDescent="0.25">
      <c r="A1204" t="s">
        <v>3083</v>
      </c>
      <c r="B1204" t="s">
        <v>3084</v>
      </c>
      <c r="C1204" t="s">
        <v>3084</v>
      </c>
      <c r="D1204" s="29">
        <v>42370</v>
      </c>
      <c r="E1204" s="29">
        <v>54788</v>
      </c>
    </row>
    <row r="1205" spans="1:5" x14ac:dyDescent="0.25">
      <c r="A1205" t="s">
        <v>3085</v>
      </c>
      <c r="B1205" t="s">
        <v>3086</v>
      </c>
      <c r="C1205" t="s">
        <v>3086</v>
      </c>
      <c r="D1205" s="29">
        <v>42370</v>
      </c>
      <c r="E1205" s="29">
        <v>54788</v>
      </c>
    </row>
    <row r="1206" spans="1:5" x14ac:dyDescent="0.25">
      <c r="A1206" t="s">
        <v>3087</v>
      </c>
      <c r="B1206" t="s">
        <v>3088</v>
      </c>
      <c r="C1206" t="s">
        <v>3088</v>
      </c>
      <c r="D1206" s="29">
        <v>42370</v>
      </c>
      <c r="E1206" s="29">
        <v>54788</v>
      </c>
    </row>
    <row r="1207" spans="1:5" x14ac:dyDescent="0.25">
      <c r="A1207" t="s">
        <v>3089</v>
      </c>
      <c r="B1207" t="s">
        <v>3090</v>
      </c>
      <c r="C1207" t="s">
        <v>3091</v>
      </c>
      <c r="D1207" s="29">
        <v>42370</v>
      </c>
      <c r="E1207" s="29">
        <v>54788</v>
      </c>
    </row>
    <row r="1208" spans="1:5" x14ac:dyDescent="0.25">
      <c r="A1208" t="s">
        <v>3092</v>
      </c>
      <c r="B1208" t="s">
        <v>3093</v>
      </c>
      <c r="C1208" t="s">
        <v>3094</v>
      </c>
      <c r="D1208" s="29">
        <v>42370</v>
      </c>
      <c r="E1208" s="29">
        <v>54788</v>
      </c>
    </row>
    <row r="1209" spans="1:5" x14ac:dyDescent="0.25">
      <c r="A1209" t="s">
        <v>3095</v>
      </c>
      <c r="B1209" t="s">
        <v>3096</v>
      </c>
      <c r="C1209" t="s">
        <v>3096</v>
      </c>
      <c r="D1209" s="29">
        <v>42370</v>
      </c>
      <c r="E1209" s="29">
        <v>54788</v>
      </c>
    </row>
    <row r="1210" spans="1:5" x14ac:dyDescent="0.25">
      <c r="A1210" t="s">
        <v>3097</v>
      </c>
      <c r="B1210" t="s">
        <v>3098</v>
      </c>
      <c r="C1210" t="s">
        <v>3098</v>
      </c>
      <c r="D1210" s="29">
        <v>42370</v>
      </c>
      <c r="E1210" s="29">
        <v>54788</v>
      </c>
    </row>
    <row r="1211" spans="1:5" x14ac:dyDescent="0.25">
      <c r="A1211" t="s">
        <v>3099</v>
      </c>
      <c r="B1211" t="s">
        <v>3100</v>
      </c>
      <c r="C1211" t="s">
        <v>3101</v>
      </c>
      <c r="D1211" s="29">
        <v>42370</v>
      </c>
      <c r="E1211" s="29">
        <v>54788</v>
      </c>
    </row>
    <row r="1212" spans="1:5" x14ac:dyDescent="0.25">
      <c r="A1212" t="s">
        <v>3102</v>
      </c>
      <c r="B1212" t="s">
        <v>3103</v>
      </c>
      <c r="C1212" t="s">
        <v>3103</v>
      </c>
      <c r="D1212" s="29">
        <v>42370</v>
      </c>
      <c r="E1212" s="29">
        <v>54788</v>
      </c>
    </row>
    <row r="1213" spans="1:5" x14ac:dyDescent="0.25">
      <c r="A1213" t="s">
        <v>3104</v>
      </c>
      <c r="B1213" t="s">
        <v>3105</v>
      </c>
      <c r="C1213" t="s">
        <v>3105</v>
      </c>
      <c r="D1213" s="29">
        <v>42370</v>
      </c>
      <c r="E1213" s="29">
        <v>54788</v>
      </c>
    </row>
    <row r="1214" spans="1:5" x14ac:dyDescent="0.25">
      <c r="A1214" t="s">
        <v>3106</v>
      </c>
      <c r="B1214" t="s">
        <v>3107</v>
      </c>
      <c r="C1214" t="s">
        <v>3107</v>
      </c>
      <c r="D1214" s="29">
        <v>42370</v>
      </c>
      <c r="E1214" s="29">
        <v>54788</v>
      </c>
    </row>
    <row r="1215" spans="1:5" x14ac:dyDescent="0.25">
      <c r="A1215" t="s">
        <v>3108</v>
      </c>
      <c r="B1215" t="s">
        <v>3109</v>
      </c>
      <c r="C1215" t="s">
        <v>3109</v>
      </c>
      <c r="D1215" s="29">
        <v>42370</v>
      </c>
      <c r="E1215" s="29">
        <v>54788</v>
      </c>
    </row>
    <row r="1216" spans="1:5" x14ac:dyDescent="0.25">
      <c r="A1216" t="s">
        <v>3110</v>
      </c>
      <c r="B1216" t="s">
        <v>3111</v>
      </c>
      <c r="C1216" t="s">
        <v>3111</v>
      </c>
      <c r="D1216" s="29">
        <v>42370</v>
      </c>
      <c r="E1216" s="29">
        <v>54788</v>
      </c>
    </row>
    <row r="1217" spans="1:5" x14ac:dyDescent="0.25">
      <c r="A1217" t="s">
        <v>3112</v>
      </c>
      <c r="B1217" t="s">
        <v>3113</v>
      </c>
      <c r="C1217" t="s">
        <v>3114</v>
      </c>
      <c r="D1217" s="29">
        <v>42370</v>
      </c>
      <c r="E1217" s="29">
        <v>54788</v>
      </c>
    </row>
    <row r="1218" spans="1:5" x14ac:dyDescent="0.25">
      <c r="A1218" t="s">
        <v>3115</v>
      </c>
      <c r="B1218" t="s">
        <v>3116</v>
      </c>
      <c r="C1218" t="s">
        <v>3116</v>
      </c>
      <c r="D1218" s="29">
        <v>42370</v>
      </c>
      <c r="E1218" s="29">
        <v>54788</v>
      </c>
    </row>
    <row r="1219" spans="1:5" x14ac:dyDescent="0.25">
      <c r="A1219" t="s">
        <v>3117</v>
      </c>
      <c r="B1219" t="s">
        <v>3118</v>
      </c>
      <c r="C1219" t="s">
        <v>3119</v>
      </c>
      <c r="D1219" s="29">
        <v>42370</v>
      </c>
      <c r="E1219" s="29">
        <v>54788</v>
      </c>
    </row>
    <row r="1220" spans="1:5" x14ac:dyDescent="0.25">
      <c r="A1220" t="s">
        <v>3120</v>
      </c>
      <c r="B1220" t="s">
        <v>3121</v>
      </c>
      <c r="C1220" t="s">
        <v>3121</v>
      </c>
      <c r="D1220" s="29">
        <v>42370</v>
      </c>
      <c r="E1220" s="29">
        <v>54788</v>
      </c>
    </row>
    <row r="1221" spans="1:5" x14ac:dyDescent="0.25">
      <c r="A1221" t="s">
        <v>3122</v>
      </c>
      <c r="B1221" t="s">
        <v>3123</v>
      </c>
      <c r="C1221" t="s">
        <v>3124</v>
      </c>
      <c r="D1221" s="29">
        <v>42370</v>
      </c>
      <c r="E1221" s="29">
        <v>54788</v>
      </c>
    </row>
    <row r="1222" spans="1:5" x14ac:dyDescent="0.25">
      <c r="A1222" t="s">
        <v>3125</v>
      </c>
      <c r="B1222" t="s">
        <v>3126</v>
      </c>
      <c r="C1222" t="s">
        <v>3126</v>
      </c>
      <c r="D1222" s="29">
        <v>42370</v>
      </c>
      <c r="E1222" s="29">
        <v>54788</v>
      </c>
    </row>
    <row r="1223" spans="1:5" x14ac:dyDescent="0.25">
      <c r="A1223" t="s">
        <v>3127</v>
      </c>
      <c r="B1223" t="s">
        <v>3128</v>
      </c>
      <c r="C1223" t="s">
        <v>3128</v>
      </c>
      <c r="D1223" s="29">
        <v>42370</v>
      </c>
      <c r="E1223" s="29">
        <v>54788</v>
      </c>
    </row>
    <row r="1224" spans="1:5" x14ac:dyDescent="0.25">
      <c r="A1224" t="s">
        <v>3129</v>
      </c>
      <c r="B1224" t="s">
        <v>3130</v>
      </c>
      <c r="C1224" t="s">
        <v>3130</v>
      </c>
      <c r="D1224" s="29">
        <v>42370</v>
      </c>
      <c r="E1224" s="29">
        <v>54788</v>
      </c>
    </row>
    <row r="1225" spans="1:5" x14ac:dyDescent="0.25">
      <c r="A1225" t="s">
        <v>3131</v>
      </c>
      <c r="B1225" t="s">
        <v>3132</v>
      </c>
      <c r="C1225" t="s">
        <v>3132</v>
      </c>
      <c r="D1225" s="29">
        <v>42370</v>
      </c>
      <c r="E1225" s="29">
        <v>54788</v>
      </c>
    </row>
    <row r="1226" spans="1:5" x14ac:dyDescent="0.25">
      <c r="A1226" t="s">
        <v>3133</v>
      </c>
      <c r="B1226" t="s">
        <v>3134</v>
      </c>
      <c r="C1226" t="s">
        <v>3134</v>
      </c>
      <c r="D1226" s="29">
        <v>42370</v>
      </c>
      <c r="E1226" s="29">
        <v>54788</v>
      </c>
    </row>
    <row r="1227" spans="1:5" x14ac:dyDescent="0.25">
      <c r="A1227" t="s">
        <v>3135</v>
      </c>
      <c r="B1227" t="s">
        <v>3136</v>
      </c>
      <c r="C1227" t="s">
        <v>3136</v>
      </c>
      <c r="D1227" s="29">
        <v>42370</v>
      </c>
      <c r="E1227" s="29">
        <v>54788</v>
      </c>
    </row>
    <row r="1228" spans="1:5" x14ac:dyDescent="0.25">
      <c r="A1228" t="s">
        <v>3137</v>
      </c>
      <c r="B1228" t="s">
        <v>3138</v>
      </c>
      <c r="C1228" t="s">
        <v>3139</v>
      </c>
      <c r="D1228" s="29">
        <v>42370</v>
      </c>
      <c r="E1228" s="29">
        <v>54788</v>
      </c>
    </row>
    <row r="1229" spans="1:5" x14ac:dyDescent="0.25">
      <c r="A1229" t="s">
        <v>3140</v>
      </c>
      <c r="B1229" t="s">
        <v>21</v>
      </c>
      <c r="C1229" t="s">
        <v>21</v>
      </c>
      <c r="D1229" s="29">
        <v>42370</v>
      </c>
      <c r="E1229" s="29">
        <v>54788</v>
      </c>
    </row>
    <row r="1230" spans="1:5" x14ac:dyDescent="0.25">
      <c r="A1230" t="s">
        <v>3141</v>
      </c>
      <c r="B1230" t="s">
        <v>3142</v>
      </c>
      <c r="C1230" t="s">
        <v>3142</v>
      </c>
      <c r="D1230" s="29">
        <v>42370</v>
      </c>
      <c r="E1230" s="29">
        <v>54788</v>
      </c>
    </row>
    <row r="1231" spans="1:5" x14ac:dyDescent="0.25">
      <c r="A1231" t="s">
        <v>3143</v>
      </c>
      <c r="B1231" t="s">
        <v>3144</v>
      </c>
      <c r="C1231" t="s">
        <v>3144</v>
      </c>
      <c r="D1231" s="29">
        <v>42370</v>
      </c>
      <c r="E1231" s="29">
        <v>54788</v>
      </c>
    </row>
    <row r="1232" spans="1:5" x14ac:dyDescent="0.25">
      <c r="A1232" t="s">
        <v>3145</v>
      </c>
      <c r="B1232" t="s">
        <v>3146</v>
      </c>
      <c r="C1232" t="s">
        <v>3147</v>
      </c>
      <c r="D1232" s="29">
        <v>42370</v>
      </c>
      <c r="E1232" s="29">
        <v>54788</v>
      </c>
    </row>
    <row r="1233" spans="1:5" x14ac:dyDescent="0.25">
      <c r="A1233" t="s">
        <v>3148</v>
      </c>
      <c r="B1233" t="s">
        <v>3149</v>
      </c>
      <c r="C1233" t="s">
        <v>3150</v>
      </c>
      <c r="D1233" s="29">
        <v>42370</v>
      </c>
      <c r="E1233" s="29">
        <v>54788</v>
      </c>
    </row>
    <row r="1234" spans="1:5" x14ac:dyDescent="0.25">
      <c r="A1234" t="s">
        <v>3151</v>
      </c>
      <c r="B1234" t="s">
        <v>3152</v>
      </c>
      <c r="C1234" t="s">
        <v>3152</v>
      </c>
      <c r="D1234" s="29">
        <v>42370</v>
      </c>
      <c r="E1234" s="29">
        <v>54788</v>
      </c>
    </row>
    <row r="1235" spans="1:5" x14ac:dyDescent="0.25">
      <c r="A1235" t="s">
        <v>3153</v>
      </c>
      <c r="B1235" t="s">
        <v>3154</v>
      </c>
      <c r="C1235" t="s">
        <v>3154</v>
      </c>
      <c r="D1235" s="29">
        <v>42370</v>
      </c>
      <c r="E1235" s="29">
        <v>54788</v>
      </c>
    </row>
    <row r="1236" spans="1:5" x14ac:dyDescent="0.25">
      <c r="A1236" t="s">
        <v>3155</v>
      </c>
      <c r="B1236" t="s">
        <v>3156</v>
      </c>
      <c r="C1236" t="s">
        <v>3156</v>
      </c>
      <c r="D1236" s="29">
        <v>42370</v>
      </c>
      <c r="E1236" s="29">
        <v>54788</v>
      </c>
    </row>
    <row r="1237" spans="1:5" x14ac:dyDescent="0.25">
      <c r="A1237" t="s">
        <v>3157</v>
      </c>
      <c r="B1237" t="s">
        <v>3158</v>
      </c>
      <c r="C1237" t="s">
        <v>3158</v>
      </c>
      <c r="D1237" s="29">
        <v>42370</v>
      </c>
      <c r="E1237" s="29">
        <v>54788</v>
      </c>
    </row>
    <row r="1238" spans="1:5" x14ac:dyDescent="0.25">
      <c r="A1238" t="s">
        <v>3159</v>
      </c>
      <c r="B1238" t="s">
        <v>3160</v>
      </c>
      <c r="C1238" t="s">
        <v>3160</v>
      </c>
      <c r="D1238" s="29">
        <v>42370</v>
      </c>
      <c r="E1238" s="29">
        <v>54788</v>
      </c>
    </row>
    <row r="1239" spans="1:5" x14ac:dyDescent="0.25">
      <c r="A1239" t="s">
        <v>3161</v>
      </c>
      <c r="B1239" t="s">
        <v>3162</v>
      </c>
      <c r="C1239" t="s">
        <v>3163</v>
      </c>
      <c r="D1239" s="29">
        <v>42370</v>
      </c>
      <c r="E1239" s="29">
        <v>54788</v>
      </c>
    </row>
    <row r="1240" spans="1:5" x14ac:dyDescent="0.25">
      <c r="A1240" t="s">
        <v>3164</v>
      </c>
      <c r="B1240" t="s">
        <v>3165</v>
      </c>
      <c r="C1240" t="s">
        <v>3165</v>
      </c>
      <c r="D1240" s="29">
        <v>42370</v>
      </c>
      <c r="E1240" s="29">
        <v>54788</v>
      </c>
    </row>
    <row r="1241" spans="1:5" x14ac:dyDescent="0.25">
      <c r="A1241" t="s">
        <v>3166</v>
      </c>
      <c r="B1241" t="s">
        <v>3167</v>
      </c>
      <c r="C1241" t="s">
        <v>3167</v>
      </c>
      <c r="D1241" s="29">
        <v>42370</v>
      </c>
      <c r="E1241" s="29">
        <v>54788</v>
      </c>
    </row>
    <row r="1242" spans="1:5" x14ac:dyDescent="0.25">
      <c r="A1242" t="s">
        <v>3168</v>
      </c>
      <c r="B1242" t="s">
        <v>3169</v>
      </c>
      <c r="C1242" t="s">
        <v>3169</v>
      </c>
      <c r="D1242" s="29">
        <v>42370</v>
      </c>
      <c r="E1242" s="29">
        <v>54788</v>
      </c>
    </row>
    <row r="1243" spans="1:5" x14ac:dyDescent="0.25">
      <c r="A1243" t="s">
        <v>3170</v>
      </c>
      <c r="B1243" t="s">
        <v>3171</v>
      </c>
      <c r="C1243" t="s">
        <v>3171</v>
      </c>
      <c r="D1243" s="29">
        <v>42370</v>
      </c>
      <c r="E1243" s="29">
        <v>54788</v>
      </c>
    </row>
    <row r="1244" spans="1:5" x14ac:dyDescent="0.25">
      <c r="A1244" t="s">
        <v>3172</v>
      </c>
      <c r="B1244" t="s">
        <v>3173</v>
      </c>
      <c r="C1244" t="s">
        <v>3174</v>
      </c>
      <c r="D1244" s="29">
        <v>42370</v>
      </c>
      <c r="E1244" s="29">
        <v>54788</v>
      </c>
    </row>
    <row r="1245" spans="1:5" x14ac:dyDescent="0.25">
      <c r="A1245" t="s">
        <v>3175</v>
      </c>
      <c r="B1245" t="s">
        <v>3176</v>
      </c>
      <c r="C1245" t="s">
        <v>3177</v>
      </c>
      <c r="D1245" s="29">
        <v>42370</v>
      </c>
      <c r="E1245" s="29">
        <v>54788</v>
      </c>
    </row>
    <row r="1246" spans="1:5" x14ac:dyDescent="0.25">
      <c r="A1246" t="s">
        <v>3178</v>
      </c>
      <c r="B1246" t="s">
        <v>3179</v>
      </c>
      <c r="C1246" t="s">
        <v>3179</v>
      </c>
      <c r="D1246" s="29">
        <v>42370</v>
      </c>
      <c r="E1246" s="29">
        <v>54788</v>
      </c>
    </row>
    <row r="1247" spans="1:5" x14ac:dyDescent="0.25">
      <c r="A1247" t="s">
        <v>3180</v>
      </c>
      <c r="B1247" t="s">
        <v>3181</v>
      </c>
      <c r="C1247" t="s">
        <v>3181</v>
      </c>
      <c r="D1247" s="29">
        <v>42370</v>
      </c>
      <c r="E1247" s="29">
        <v>54788</v>
      </c>
    </row>
    <row r="1248" spans="1:5" x14ac:dyDescent="0.25">
      <c r="A1248" t="s">
        <v>3182</v>
      </c>
      <c r="B1248" t="s">
        <v>3183</v>
      </c>
      <c r="C1248" t="s">
        <v>3183</v>
      </c>
      <c r="D1248" s="29">
        <v>42370</v>
      </c>
      <c r="E1248" s="29">
        <v>54788</v>
      </c>
    </row>
    <row r="1249" spans="1:5" x14ac:dyDescent="0.25">
      <c r="A1249" t="s">
        <v>3184</v>
      </c>
      <c r="B1249" t="s">
        <v>3185</v>
      </c>
      <c r="C1249" t="s">
        <v>3185</v>
      </c>
      <c r="D1249" s="29">
        <v>42370</v>
      </c>
      <c r="E1249" s="29">
        <v>54788</v>
      </c>
    </row>
    <row r="1250" spans="1:5" x14ac:dyDescent="0.25">
      <c r="A1250" t="s">
        <v>3186</v>
      </c>
      <c r="B1250" t="s">
        <v>3187</v>
      </c>
      <c r="C1250" t="s">
        <v>3187</v>
      </c>
      <c r="D1250" s="29">
        <v>42370</v>
      </c>
      <c r="E1250" s="29">
        <v>54788</v>
      </c>
    </row>
    <row r="1251" spans="1:5" x14ac:dyDescent="0.25">
      <c r="A1251" t="s">
        <v>3188</v>
      </c>
      <c r="B1251" t="s">
        <v>3189</v>
      </c>
      <c r="C1251" t="s">
        <v>3189</v>
      </c>
      <c r="D1251" s="29">
        <v>42370</v>
      </c>
      <c r="E1251" s="29">
        <v>54788</v>
      </c>
    </row>
    <row r="1252" spans="1:5" x14ac:dyDescent="0.25">
      <c r="A1252" t="s">
        <v>3190</v>
      </c>
      <c r="B1252" t="s">
        <v>3191</v>
      </c>
      <c r="C1252" t="s">
        <v>3191</v>
      </c>
      <c r="D1252" s="29">
        <v>42370</v>
      </c>
      <c r="E1252" s="29">
        <v>54788</v>
      </c>
    </row>
    <row r="1253" spans="1:5" x14ac:dyDescent="0.25">
      <c r="A1253" t="s">
        <v>3192</v>
      </c>
      <c r="B1253" t="s">
        <v>3193</v>
      </c>
      <c r="C1253" t="s">
        <v>3193</v>
      </c>
      <c r="D1253" s="29">
        <v>42370</v>
      </c>
      <c r="E1253" s="29">
        <v>54788</v>
      </c>
    </row>
    <row r="1254" spans="1:5" x14ac:dyDescent="0.25">
      <c r="A1254" t="s">
        <v>3194</v>
      </c>
      <c r="B1254" t="s">
        <v>3195</v>
      </c>
      <c r="C1254" t="s">
        <v>3195</v>
      </c>
      <c r="D1254" s="29">
        <v>42370</v>
      </c>
      <c r="E1254" s="29">
        <v>54788</v>
      </c>
    </row>
    <row r="1255" spans="1:5" x14ac:dyDescent="0.25">
      <c r="A1255" t="s">
        <v>3196</v>
      </c>
      <c r="B1255" t="s">
        <v>3197</v>
      </c>
      <c r="C1255" t="s">
        <v>3198</v>
      </c>
      <c r="D1255" s="29">
        <v>42370</v>
      </c>
      <c r="E1255" s="29">
        <v>54788</v>
      </c>
    </row>
    <row r="1256" spans="1:5" x14ac:dyDescent="0.25">
      <c r="A1256" t="s">
        <v>3199</v>
      </c>
      <c r="B1256" t="s">
        <v>3200</v>
      </c>
      <c r="C1256" t="s">
        <v>3200</v>
      </c>
      <c r="D1256" s="29">
        <v>42370</v>
      </c>
      <c r="E1256" s="29">
        <v>54788</v>
      </c>
    </row>
    <row r="1257" spans="1:5" x14ac:dyDescent="0.25">
      <c r="A1257" t="s">
        <v>3201</v>
      </c>
      <c r="B1257" t="s">
        <v>3202</v>
      </c>
      <c r="C1257" t="s">
        <v>3202</v>
      </c>
      <c r="D1257" s="29">
        <v>42370</v>
      </c>
      <c r="E1257" s="29">
        <v>54788</v>
      </c>
    </row>
    <row r="1258" spans="1:5" x14ac:dyDescent="0.25">
      <c r="A1258" t="s">
        <v>3203</v>
      </c>
      <c r="B1258" t="s">
        <v>3204</v>
      </c>
      <c r="C1258" t="s">
        <v>3204</v>
      </c>
      <c r="D1258" s="29">
        <v>42370</v>
      </c>
      <c r="E1258" s="29">
        <v>54788</v>
      </c>
    </row>
    <row r="1259" spans="1:5" x14ac:dyDescent="0.25">
      <c r="A1259" t="s">
        <v>3205</v>
      </c>
      <c r="B1259" t="s">
        <v>3206</v>
      </c>
      <c r="C1259" t="s">
        <v>3207</v>
      </c>
      <c r="D1259" s="29">
        <v>42370</v>
      </c>
      <c r="E1259" s="29">
        <v>54788</v>
      </c>
    </row>
    <row r="1260" spans="1:5" x14ac:dyDescent="0.25">
      <c r="A1260" t="s">
        <v>3208</v>
      </c>
      <c r="B1260" t="s">
        <v>3209</v>
      </c>
      <c r="C1260" t="s">
        <v>3209</v>
      </c>
      <c r="D1260" s="29">
        <v>42370</v>
      </c>
      <c r="E1260" s="29">
        <v>54788</v>
      </c>
    </row>
    <row r="1261" spans="1:5" x14ac:dyDescent="0.25">
      <c r="A1261" t="s">
        <v>3210</v>
      </c>
      <c r="B1261" t="s">
        <v>3211</v>
      </c>
      <c r="C1261" t="s">
        <v>3211</v>
      </c>
      <c r="D1261" s="29">
        <v>42370</v>
      </c>
      <c r="E1261" s="29">
        <v>54788</v>
      </c>
    </row>
    <row r="1262" spans="1:5" x14ac:dyDescent="0.25">
      <c r="A1262" t="s">
        <v>3212</v>
      </c>
      <c r="B1262" t="s">
        <v>3213</v>
      </c>
      <c r="C1262" t="s">
        <v>3213</v>
      </c>
      <c r="D1262" s="29">
        <v>42370</v>
      </c>
      <c r="E1262" s="29">
        <v>54788</v>
      </c>
    </row>
    <row r="1263" spans="1:5" x14ac:dyDescent="0.25">
      <c r="A1263" t="s">
        <v>3214</v>
      </c>
      <c r="B1263" t="s">
        <v>3215</v>
      </c>
      <c r="C1263" t="s">
        <v>3215</v>
      </c>
      <c r="D1263" s="29">
        <v>42370</v>
      </c>
      <c r="E1263" s="29">
        <v>54788</v>
      </c>
    </row>
    <row r="1264" spans="1:5" x14ac:dyDescent="0.25">
      <c r="A1264" t="s">
        <v>3216</v>
      </c>
      <c r="B1264" t="s">
        <v>3217</v>
      </c>
      <c r="C1264" t="s">
        <v>3217</v>
      </c>
      <c r="D1264" s="29">
        <v>42370</v>
      </c>
      <c r="E1264" s="29">
        <v>54788</v>
      </c>
    </row>
    <row r="1265" spans="1:5" x14ac:dyDescent="0.25">
      <c r="A1265" t="s">
        <v>3218</v>
      </c>
      <c r="B1265" t="s">
        <v>3219</v>
      </c>
      <c r="C1265" t="s">
        <v>3219</v>
      </c>
      <c r="D1265" s="29">
        <v>42370</v>
      </c>
      <c r="E1265" s="29">
        <v>54788</v>
      </c>
    </row>
    <row r="1266" spans="1:5" x14ac:dyDescent="0.25">
      <c r="A1266" t="s">
        <v>3220</v>
      </c>
      <c r="B1266" t="s">
        <v>3221</v>
      </c>
      <c r="C1266" t="s">
        <v>3221</v>
      </c>
      <c r="D1266" s="29">
        <v>42370</v>
      </c>
      <c r="E1266" s="29">
        <v>54788</v>
      </c>
    </row>
    <row r="1267" spans="1:5" x14ac:dyDescent="0.25">
      <c r="A1267" t="s">
        <v>3222</v>
      </c>
      <c r="B1267" t="s">
        <v>3223</v>
      </c>
      <c r="C1267" t="s">
        <v>3223</v>
      </c>
      <c r="D1267" s="29">
        <v>42370</v>
      </c>
      <c r="E1267" s="29">
        <v>54788</v>
      </c>
    </row>
    <row r="1268" spans="1:5" x14ac:dyDescent="0.25">
      <c r="A1268" t="s">
        <v>3224</v>
      </c>
      <c r="B1268" t="s">
        <v>3225</v>
      </c>
      <c r="C1268" t="s">
        <v>3225</v>
      </c>
      <c r="D1268" s="29">
        <v>42370</v>
      </c>
      <c r="E1268" s="29">
        <v>54788</v>
      </c>
    </row>
    <row r="1269" spans="1:5" x14ac:dyDescent="0.25">
      <c r="A1269" t="s">
        <v>3226</v>
      </c>
      <c r="B1269" t="s">
        <v>3227</v>
      </c>
      <c r="C1269" t="s">
        <v>3228</v>
      </c>
      <c r="D1269" s="29">
        <v>42370</v>
      </c>
      <c r="E1269" s="29">
        <v>54788</v>
      </c>
    </row>
    <row r="1270" spans="1:5" x14ac:dyDescent="0.25">
      <c r="A1270" t="s">
        <v>3229</v>
      </c>
      <c r="B1270" t="s">
        <v>3230</v>
      </c>
      <c r="C1270" t="s">
        <v>3231</v>
      </c>
      <c r="D1270" s="29">
        <v>42370</v>
      </c>
      <c r="E1270" s="29">
        <v>54788</v>
      </c>
    </row>
    <row r="1271" spans="1:5" x14ac:dyDescent="0.25">
      <c r="A1271" t="s">
        <v>3232</v>
      </c>
      <c r="B1271" t="s">
        <v>3233</v>
      </c>
      <c r="C1271" t="s">
        <v>3233</v>
      </c>
      <c r="D1271" s="29">
        <v>42370</v>
      </c>
      <c r="E1271" s="29">
        <v>54788</v>
      </c>
    </row>
    <row r="1272" spans="1:5" x14ac:dyDescent="0.25">
      <c r="A1272" t="s">
        <v>3234</v>
      </c>
      <c r="B1272" t="s">
        <v>3235</v>
      </c>
      <c r="C1272" t="s">
        <v>3235</v>
      </c>
      <c r="D1272" s="29">
        <v>42370</v>
      </c>
      <c r="E1272" s="29">
        <v>54788</v>
      </c>
    </row>
    <row r="1273" spans="1:5" x14ac:dyDescent="0.25">
      <c r="A1273" t="s">
        <v>3236</v>
      </c>
      <c r="B1273" t="s">
        <v>3237</v>
      </c>
      <c r="C1273" t="s">
        <v>3237</v>
      </c>
      <c r="D1273" s="29">
        <v>42370</v>
      </c>
      <c r="E1273" s="29">
        <v>54788</v>
      </c>
    </row>
    <row r="1274" spans="1:5" x14ac:dyDescent="0.25">
      <c r="A1274" t="s">
        <v>3238</v>
      </c>
      <c r="B1274" t="s">
        <v>3239</v>
      </c>
      <c r="C1274" t="s">
        <v>3239</v>
      </c>
      <c r="D1274" s="29">
        <v>42370</v>
      </c>
      <c r="E1274" s="29">
        <v>54788</v>
      </c>
    </row>
    <row r="1275" spans="1:5" x14ac:dyDescent="0.25">
      <c r="A1275" t="s">
        <v>3240</v>
      </c>
      <c r="B1275" t="s">
        <v>3241</v>
      </c>
      <c r="C1275" t="s">
        <v>3241</v>
      </c>
      <c r="D1275" s="29">
        <v>42370</v>
      </c>
      <c r="E1275" s="29">
        <v>54788</v>
      </c>
    </row>
    <row r="1276" spans="1:5" x14ac:dyDescent="0.25">
      <c r="A1276" t="s">
        <v>3242</v>
      </c>
      <c r="B1276" t="s">
        <v>3243</v>
      </c>
      <c r="C1276" t="s">
        <v>3243</v>
      </c>
      <c r="D1276" s="29">
        <v>42370</v>
      </c>
      <c r="E1276" s="29">
        <v>54788</v>
      </c>
    </row>
    <row r="1277" spans="1:5" x14ac:dyDescent="0.25">
      <c r="A1277" t="s">
        <v>3244</v>
      </c>
      <c r="B1277" t="s">
        <v>3245</v>
      </c>
      <c r="C1277" t="s">
        <v>3245</v>
      </c>
      <c r="D1277" s="29">
        <v>42370</v>
      </c>
      <c r="E1277" s="29">
        <v>54788</v>
      </c>
    </row>
    <row r="1278" spans="1:5" x14ac:dyDescent="0.25">
      <c r="A1278" t="s">
        <v>3246</v>
      </c>
      <c r="B1278" t="s">
        <v>3247</v>
      </c>
      <c r="C1278" t="s">
        <v>3247</v>
      </c>
      <c r="D1278" s="29">
        <v>42370</v>
      </c>
      <c r="E1278" s="29">
        <v>54788</v>
      </c>
    </row>
    <row r="1279" spans="1:5" x14ac:dyDescent="0.25">
      <c r="A1279" t="s">
        <v>3248</v>
      </c>
      <c r="B1279" t="s">
        <v>3249</v>
      </c>
      <c r="C1279" t="s">
        <v>3250</v>
      </c>
      <c r="D1279" s="29">
        <v>42370</v>
      </c>
      <c r="E1279" s="29">
        <v>54788</v>
      </c>
    </row>
    <row r="1280" spans="1:5" x14ac:dyDescent="0.25">
      <c r="A1280" t="s">
        <v>3251</v>
      </c>
      <c r="B1280" t="s">
        <v>3252</v>
      </c>
      <c r="C1280" t="s">
        <v>3252</v>
      </c>
      <c r="D1280" s="29">
        <v>42370</v>
      </c>
      <c r="E1280" s="29">
        <v>54788</v>
      </c>
    </row>
    <row r="1281" spans="1:5" x14ac:dyDescent="0.25">
      <c r="A1281" t="s">
        <v>3253</v>
      </c>
      <c r="B1281" t="s">
        <v>3254</v>
      </c>
      <c r="C1281" t="s">
        <v>3255</v>
      </c>
      <c r="D1281" s="29">
        <v>42370</v>
      </c>
      <c r="E1281" s="29">
        <v>54788</v>
      </c>
    </row>
    <row r="1282" spans="1:5" x14ac:dyDescent="0.25">
      <c r="A1282" t="s">
        <v>3256</v>
      </c>
      <c r="B1282" t="s">
        <v>3257</v>
      </c>
      <c r="C1282" t="s">
        <v>3257</v>
      </c>
      <c r="D1282" s="29">
        <v>42370</v>
      </c>
      <c r="E1282" s="29">
        <v>54788</v>
      </c>
    </row>
    <row r="1283" spans="1:5" x14ac:dyDescent="0.25">
      <c r="A1283" t="s">
        <v>3258</v>
      </c>
      <c r="B1283" t="s">
        <v>3259</v>
      </c>
      <c r="C1283" t="s">
        <v>3259</v>
      </c>
      <c r="D1283" s="29">
        <v>42370</v>
      </c>
      <c r="E1283" s="29">
        <v>54788</v>
      </c>
    </row>
    <row r="1284" spans="1:5" x14ac:dyDescent="0.25">
      <c r="A1284" t="s">
        <v>3260</v>
      </c>
      <c r="B1284" t="s">
        <v>3261</v>
      </c>
      <c r="C1284" t="s">
        <v>3261</v>
      </c>
      <c r="D1284" s="29">
        <v>42370</v>
      </c>
      <c r="E1284" s="29">
        <v>54788</v>
      </c>
    </row>
    <row r="1285" spans="1:5" x14ac:dyDescent="0.25">
      <c r="A1285" t="s">
        <v>3262</v>
      </c>
      <c r="B1285" t="s">
        <v>3263</v>
      </c>
      <c r="C1285" t="s">
        <v>3263</v>
      </c>
      <c r="D1285" s="29">
        <v>42370</v>
      </c>
      <c r="E1285" s="29">
        <v>54788</v>
      </c>
    </row>
    <row r="1286" spans="1:5" x14ac:dyDescent="0.25">
      <c r="A1286" t="s">
        <v>3264</v>
      </c>
      <c r="B1286" t="s">
        <v>3265</v>
      </c>
      <c r="C1286" t="s">
        <v>3265</v>
      </c>
      <c r="D1286" s="29">
        <v>42370</v>
      </c>
      <c r="E1286" s="29">
        <v>54788</v>
      </c>
    </row>
    <row r="1287" spans="1:5" x14ac:dyDescent="0.25">
      <c r="A1287" t="s">
        <v>3266</v>
      </c>
      <c r="B1287" t="s">
        <v>3267</v>
      </c>
      <c r="C1287" t="s">
        <v>3268</v>
      </c>
      <c r="D1287" s="29">
        <v>42370</v>
      </c>
      <c r="E1287" s="29">
        <v>54788</v>
      </c>
    </row>
    <row r="1288" spans="1:5" x14ac:dyDescent="0.25">
      <c r="A1288" t="s">
        <v>3269</v>
      </c>
      <c r="B1288" t="s">
        <v>3270</v>
      </c>
      <c r="C1288" t="s">
        <v>3271</v>
      </c>
      <c r="D1288" s="29">
        <v>42370</v>
      </c>
      <c r="E1288" s="29">
        <v>54788</v>
      </c>
    </row>
    <row r="1289" spans="1:5" x14ac:dyDescent="0.25">
      <c r="A1289" t="s">
        <v>3272</v>
      </c>
      <c r="B1289" t="s">
        <v>3273</v>
      </c>
      <c r="C1289" t="s">
        <v>3273</v>
      </c>
      <c r="D1289" s="29">
        <v>42370</v>
      </c>
      <c r="E1289" s="29">
        <v>54788</v>
      </c>
    </row>
    <row r="1290" spans="1:5" x14ac:dyDescent="0.25">
      <c r="A1290" t="s">
        <v>3274</v>
      </c>
      <c r="B1290" t="s">
        <v>3275</v>
      </c>
      <c r="C1290" t="s">
        <v>3275</v>
      </c>
      <c r="D1290" s="29">
        <v>42370</v>
      </c>
      <c r="E1290" s="29">
        <v>54788</v>
      </c>
    </row>
    <row r="1291" spans="1:5" x14ac:dyDescent="0.25">
      <c r="A1291" t="s">
        <v>3276</v>
      </c>
      <c r="B1291" t="s">
        <v>3277</v>
      </c>
      <c r="C1291" t="s">
        <v>3277</v>
      </c>
      <c r="D1291" s="29">
        <v>42370</v>
      </c>
      <c r="E1291" s="29">
        <v>54788</v>
      </c>
    </row>
    <row r="1292" spans="1:5" x14ac:dyDescent="0.25">
      <c r="A1292" t="s">
        <v>3278</v>
      </c>
      <c r="B1292" t="s">
        <v>3279</v>
      </c>
      <c r="C1292" t="s">
        <v>3279</v>
      </c>
      <c r="D1292" s="29">
        <v>42370</v>
      </c>
      <c r="E1292" s="29">
        <v>54788</v>
      </c>
    </row>
    <row r="1293" spans="1:5" x14ac:dyDescent="0.25">
      <c r="A1293" t="s">
        <v>3280</v>
      </c>
      <c r="B1293" t="s">
        <v>3281</v>
      </c>
      <c r="C1293" t="s">
        <v>3281</v>
      </c>
      <c r="D1293" s="29">
        <v>42370</v>
      </c>
      <c r="E1293" s="29">
        <v>54788</v>
      </c>
    </row>
    <row r="1294" spans="1:5" x14ac:dyDescent="0.25">
      <c r="A1294" t="s">
        <v>3282</v>
      </c>
      <c r="B1294" t="s">
        <v>3283</v>
      </c>
      <c r="C1294" t="s">
        <v>3283</v>
      </c>
      <c r="D1294" s="29">
        <v>42370</v>
      </c>
      <c r="E1294" s="29">
        <v>54788</v>
      </c>
    </row>
    <row r="1295" spans="1:5" x14ac:dyDescent="0.25">
      <c r="A1295" t="s">
        <v>3284</v>
      </c>
      <c r="B1295" t="s">
        <v>3285</v>
      </c>
      <c r="C1295" t="s">
        <v>3285</v>
      </c>
      <c r="D1295" s="29">
        <v>42370</v>
      </c>
      <c r="E1295" s="29">
        <v>54788</v>
      </c>
    </row>
    <row r="1296" spans="1:5" x14ac:dyDescent="0.25">
      <c r="A1296" t="s">
        <v>3286</v>
      </c>
      <c r="B1296" t="s">
        <v>3287</v>
      </c>
      <c r="C1296" t="s">
        <v>3287</v>
      </c>
      <c r="D1296" s="29">
        <v>42370</v>
      </c>
      <c r="E1296" s="29">
        <v>54788</v>
      </c>
    </row>
    <row r="1297" spans="1:5" x14ac:dyDescent="0.25">
      <c r="A1297" t="s">
        <v>3288</v>
      </c>
      <c r="B1297" t="s">
        <v>3289</v>
      </c>
      <c r="C1297" t="s">
        <v>3290</v>
      </c>
      <c r="D1297" s="29">
        <v>42370</v>
      </c>
      <c r="E1297" s="29">
        <v>54788</v>
      </c>
    </row>
    <row r="1298" spans="1:5" x14ac:dyDescent="0.25">
      <c r="A1298" t="s">
        <v>3291</v>
      </c>
      <c r="B1298" t="s">
        <v>3292</v>
      </c>
      <c r="C1298" t="s">
        <v>3293</v>
      </c>
      <c r="D1298" s="29">
        <v>42370</v>
      </c>
      <c r="E1298" s="29">
        <v>54788</v>
      </c>
    </row>
    <row r="1299" spans="1:5" x14ac:dyDescent="0.25">
      <c r="A1299" t="s">
        <v>3294</v>
      </c>
      <c r="B1299" t="s">
        <v>3295</v>
      </c>
      <c r="C1299" t="s">
        <v>3295</v>
      </c>
      <c r="D1299" s="29">
        <v>42370</v>
      </c>
      <c r="E1299" s="29">
        <v>54788</v>
      </c>
    </row>
    <row r="1300" spans="1:5" x14ac:dyDescent="0.25">
      <c r="A1300" t="s">
        <v>3296</v>
      </c>
      <c r="B1300" t="s">
        <v>3297</v>
      </c>
      <c r="C1300" t="s">
        <v>3298</v>
      </c>
      <c r="D1300" s="29">
        <v>42370</v>
      </c>
      <c r="E1300" s="29">
        <v>54788</v>
      </c>
    </row>
    <row r="1301" spans="1:5" x14ac:dyDescent="0.25">
      <c r="A1301" t="s">
        <v>3299</v>
      </c>
      <c r="B1301" t="s">
        <v>3300</v>
      </c>
      <c r="C1301" t="s">
        <v>3300</v>
      </c>
      <c r="D1301" s="29">
        <v>42370</v>
      </c>
      <c r="E1301" s="29">
        <v>54788</v>
      </c>
    </row>
    <row r="1302" spans="1:5" x14ac:dyDescent="0.25">
      <c r="A1302" t="s">
        <v>3301</v>
      </c>
      <c r="B1302" t="s">
        <v>3302</v>
      </c>
      <c r="C1302" t="s">
        <v>3302</v>
      </c>
      <c r="D1302" s="29">
        <v>42370</v>
      </c>
      <c r="E1302" s="29">
        <v>54788</v>
      </c>
    </row>
    <row r="1303" spans="1:5" x14ac:dyDescent="0.25">
      <c r="A1303" t="s">
        <v>3303</v>
      </c>
      <c r="B1303" t="s">
        <v>3304</v>
      </c>
      <c r="C1303" t="s">
        <v>3304</v>
      </c>
      <c r="D1303" s="29">
        <v>42370</v>
      </c>
      <c r="E1303" s="29">
        <v>54788</v>
      </c>
    </row>
    <row r="1304" spans="1:5" x14ac:dyDescent="0.25">
      <c r="A1304" t="s">
        <v>3305</v>
      </c>
      <c r="B1304" t="s">
        <v>3306</v>
      </c>
      <c r="C1304" t="s">
        <v>3306</v>
      </c>
      <c r="D1304" s="29">
        <v>42370</v>
      </c>
      <c r="E1304" s="29">
        <v>54788</v>
      </c>
    </row>
    <row r="1305" spans="1:5" x14ac:dyDescent="0.25">
      <c r="A1305" t="s">
        <v>3307</v>
      </c>
      <c r="B1305" t="s">
        <v>3308</v>
      </c>
      <c r="C1305" t="s">
        <v>3309</v>
      </c>
      <c r="D1305" s="29">
        <v>42370</v>
      </c>
      <c r="E1305" s="29">
        <v>54788</v>
      </c>
    </row>
    <row r="1306" spans="1:5" x14ac:dyDescent="0.25">
      <c r="A1306" t="s">
        <v>3310</v>
      </c>
      <c r="B1306" t="s">
        <v>3311</v>
      </c>
      <c r="C1306" t="s">
        <v>3311</v>
      </c>
      <c r="D1306" s="29">
        <v>42370</v>
      </c>
      <c r="E1306" s="29">
        <v>54788</v>
      </c>
    </row>
    <row r="1307" spans="1:5" x14ac:dyDescent="0.25">
      <c r="A1307" t="s">
        <v>3312</v>
      </c>
      <c r="B1307" t="s">
        <v>3313</v>
      </c>
      <c r="C1307" t="s">
        <v>3314</v>
      </c>
      <c r="D1307" s="29">
        <v>42370</v>
      </c>
      <c r="E1307" s="29">
        <v>54788</v>
      </c>
    </row>
    <row r="1308" spans="1:5" x14ac:dyDescent="0.25">
      <c r="A1308" t="s">
        <v>3315</v>
      </c>
      <c r="B1308" t="s">
        <v>3316</v>
      </c>
      <c r="C1308" t="s">
        <v>3317</v>
      </c>
      <c r="D1308" s="29">
        <v>42370</v>
      </c>
      <c r="E1308" s="29">
        <v>54788</v>
      </c>
    </row>
    <row r="1309" spans="1:5" x14ac:dyDescent="0.25">
      <c r="A1309" t="s">
        <v>3318</v>
      </c>
      <c r="B1309" t="s">
        <v>3319</v>
      </c>
      <c r="C1309" t="s">
        <v>3320</v>
      </c>
      <c r="D1309" s="29">
        <v>42370</v>
      </c>
      <c r="E1309" s="29">
        <v>54788</v>
      </c>
    </row>
    <row r="1310" spans="1:5" x14ac:dyDescent="0.25">
      <c r="A1310" t="s">
        <v>3321</v>
      </c>
      <c r="B1310" t="s">
        <v>3322</v>
      </c>
      <c r="C1310" t="s">
        <v>3322</v>
      </c>
      <c r="D1310" s="29">
        <v>42370</v>
      </c>
      <c r="E1310" s="29">
        <v>54788</v>
      </c>
    </row>
    <row r="1311" spans="1:5" x14ac:dyDescent="0.25">
      <c r="A1311" t="s">
        <v>3323</v>
      </c>
      <c r="B1311" t="s">
        <v>3324</v>
      </c>
      <c r="C1311" t="s">
        <v>3324</v>
      </c>
      <c r="D1311" s="29">
        <v>42370</v>
      </c>
      <c r="E1311" s="29">
        <v>54788</v>
      </c>
    </row>
    <row r="1312" spans="1:5" x14ac:dyDescent="0.25">
      <c r="A1312" t="s">
        <v>3325</v>
      </c>
      <c r="B1312" t="s">
        <v>3326</v>
      </c>
      <c r="C1312" t="s">
        <v>3326</v>
      </c>
      <c r="D1312" s="29">
        <v>42370</v>
      </c>
      <c r="E1312" s="29">
        <v>54788</v>
      </c>
    </row>
    <row r="1313" spans="1:5" x14ac:dyDescent="0.25">
      <c r="A1313" t="s">
        <v>3327</v>
      </c>
      <c r="B1313" t="s">
        <v>3328</v>
      </c>
      <c r="C1313" t="s">
        <v>3328</v>
      </c>
      <c r="D1313" s="29">
        <v>42370</v>
      </c>
      <c r="E1313" s="29">
        <v>54788</v>
      </c>
    </row>
    <row r="1314" spans="1:5" x14ac:dyDescent="0.25">
      <c r="A1314" t="s">
        <v>3329</v>
      </c>
      <c r="B1314" t="s">
        <v>3330</v>
      </c>
      <c r="C1314" t="s">
        <v>3331</v>
      </c>
      <c r="D1314" s="29">
        <v>42370</v>
      </c>
      <c r="E1314" s="29">
        <v>54788</v>
      </c>
    </row>
    <row r="1315" spans="1:5" x14ac:dyDescent="0.25">
      <c r="A1315" t="s">
        <v>3332</v>
      </c>
      <c r="B1315" t="s">
        <v>3333</v>
      </c>
      <c r="C1315" t="s">
        <v>3333</v>
      </c>
      <c r="D1315" s="29">
        <v>42370</v>
      </c>
      <c r="E1315" s="29">
        <v>54788</v>
      </c>
    </row>
    <row r="1316" spans="1:5" x14ac:dyDescent="0.25">
      <c r="A1316" t="s">
        <v>3334</v>
      </c>
      <c r="B1316" t="s">
        <v>3335</v>
      </c>
      <c r="C1316" t="s">
        <v>3335</v>
      </c>
      <c r="D1316" s="29">
        <v>42370</v>
      </c>
      <c r="E1316" s="29">
        <v>54788</v>
      </c>
    </row>
    <row r="1317" spans="1:5" x14ac:dyDescent="0.25">
      <c r="A1317" t="s">
        <v>3336</v>
      </c>
      <c r="B1317" t="s">
        <v>3337</v>
      </c>
      <c r="C1317" t="s">
        <v>3337</v>
      </c>
      <c r="D1317" s="29">
        <v>42370</v>
      </c>
      <c r="E1317" s="29">
        <v>54788</v>
      </c>
    </row>
    <row r="1318" spans="1:5" x14ac:dyDescent="0.25">
      <c r="A1318" t="s">
        <v>3338</v>
      </c>
      <c r="B1318" t="s">
        <v>3339</v>
      </c>
      <c r="C1318" t="s">
        <v>3339</v>
      </c>
      <c r="D1318" s="29">
        <v>42370</v>
      </c>
      <c r="E1318" s="29">
        <v>54788</v>
      </c>
    </row>
    <row r="1319" spans="1:5" x14ac:dyDescent="0.25">
      <c r="A1319" t="s">
        <v>3340</v>
      </c>
      <c r="B1319" t="s">
        <v>3341</v>
      </c>
      <c r="C1319" t="s">
        <v>3341</v>
      </c>
      <c r="D1319" s="29">
        <v>42370</v>
      </c>
      <c r="E1319" s="29">
        <v>54788</v>
      </c>
    </row>
    <row r="1320" spans="1:5" x14ac:dyDescent="0.25">
      <c r="A1320" t="s">
        <v>3342</v>
      </c>
      <c r="B1320" t="s">
        <v>3343</v>
      </c>
      <c r="C1320" t="s">
        <v>3343</v>
      </c>
      <c r="D1320" s="29">
        <v>42370</v>
      </c>
      <c r="E1320" s="29">
        <v>54788</v>
      </c>
    </row>
    <row r="1321" spans="1:5" x14ac:dyDescent="0.25">
      <c r="A1321" t="s">
        <v>3344</v>
      </c>
      <c r="B1321" t="s">
        <v>3345</v>
      </c>
      <c r="C1321" t="s">
        <v>3346</v>
      </c>
      <c r="D1321" s="29">
        <v>42370</v>
      </c>
      <c r="E1321" s="29">
        <v>54788</v>
      </c>
    </row>
    <row r="1322" spans="1:5" x14ac:dyDescent="0.25">
      <c r="A1322" t="s">
        <v>3347</v>
      </c>
      <c r="B1322" t="s">
        <v>3348</v>
      </c>
      <c r="C1322" t="s">
        <v>3349</v>
      </c>
      <c r="D1322" s="29">
        <v>42370</v>
      </c>
      <c r="E1322" s="29">
        <v>54788</v>
      </c>
    </row>
    <row r="1323" spans="1:5" x14ac:dyDescent="0.25">
      <c r="A1323" t="s">
        <v>3350</v>
      </c>
      <c r="B1323" t="s">
        <v>3351</v>
      </c>
      <c r="C1323" t="s">
        <v>3351</v>
      </c>
      <c r="D1323" s="29">
        <v>42370</v>
      </c>
      <c r="E1323" s="29">
        <v>54788</v>
      </c>
    </row>
    <row r="1324" spans="1:5" x14ac:dyDescent="0.25">
      <c r="A1324" t="s">
        <v>3352</v>
      </c>
      <c r="B1324" t="s">
        <v>3353</v>
      </c>
      <c r="C1324" t="s">
        <v>3353</v>
      </c>
      <c r="D1324" s="29">
        <v>42370</v>
      </c>
      <c r="E1324" s="29">
        <v>54788</v>
      </c>
    </row>
    <row r="1325" spans="1:5" x14ac:dyDescent="0.25">
      <c r="A1325" t="s">
        <v>3354</v>
      </c>
      <c r="B1325" t="s">
        <v>3355</v>
      </c>
      <c r="C1325" t="s">
        <v>3355</v>
      </c>
      <c r="D1325" s="29">
        <v>42370</v>
      </c>
      <c r="E1325" s="29">
        <v>54788</v>
      </c>
    </row>
    <row r="1326" spans="1:5" x14ac:dyDescent="0.25">
      <c r="A1326" t="s">
        <v>3356</v>
      </c>
      <c r="B1326" t="s">
        <v>3357</v>
      </c>
      <c r="C1326" t="s">
        <v>3357</v>
      </c>
      <c r="D1326" s="29">
        <v>42370</v>
      </c>
      <c r="E1326" s="29">
        <v>54788</v>
      </c>
    </row>
    <row r="1327" spans="1:5" x14ac:dyDescent="0.25">
      <c r="A1327" t="s">
        <v>3358</v>
      </c>
      <c r="B1327" t="s">
        <v>3359</v>
      </c>
      <c r="C1327" t="s">
        <v>3359</v>
      </c>
      <c r="D1327" s="29">
        <v>42370</v>
      </c>
      <c r="E1327" s="29">
        <v>54788</v>
      </c>
    </row>
    <row r="1328" spans="1:5" x14ac:dyDescent="0.25">
      <c r="A1328" t="s">
        <v>3360</v>
      </c>
      <c r="B1328" t="s">
        <v>3361</v>
      </c>
      <c r="C1328" t="s">
        <v>3361</v>
      </c>
      <c r="D1328" s="29">
        <v>42370</v>
      </c>
      <c r="E1328" s="29">
        <v>54788</v>
      </c>
    </row>
    <row r="1329" spans="1:5" x14ac:dyDescent="0.25">
      <c r="A1329" t="s">
        <v>3362</v>
      </c>
      <c r="B1329" t="s">
        <v>3363</v>
      </c>
      <c r="C1329" t="s">
        <v>3363</v>
      </c>
      <c r="D1329" s="29">
        <v>42370</v>
      </c>
      <c r="E1329" s="29">
        <v>54788</v>
      </c>
    </row>
    <row r="1330" spans="1:5" x14ac:dyDescent="0.25">
      <c r="A1330" t="s">
        <v>3364</v>
      </c>
      <c r="B1330" t="s">
        <v>3365</v>
      </c>
      <c r="C1330" t="s">
        <v>3366</v>
      </c>
      <c r="D1330" s="29">
        <v>42370</v>
      </c>
      <c r="E1330" s="29">
        <v>54788</v>
      </c>
    </row>
    <row r="1331" spans="1:5" x14ac:dyDescent="0.25">
      <c r="A1331" t="s">
        <v>3367</v>
      </c>
      <c r="B1331" t="s">
        <v>3368</v>
      </c>
      <c r="C1331" t="s">
        <v>3368</v>
      </c>
      <c r="D1331" s="29">
        <v>42370</v>
      </c>
      <c r="E1331" s="29">
        <v>54788</v>
      </c>
    </row>
    <row r="1332" spans="1:5" x14ac:dyDescent="0.25">
      <c r="A1332" t="s">
        <v>3369</v>
      </c>
      <c r="B1332" t="s">
        <v>3370</v>
      </c>
      <c r="C1332" t="s">
        <v>3370</v>
      </c>
      <c r="D1332" s="29">
        <v>42370</v>
      </c>
      <c r="E1332" s="29">
        <v>54788</v>
      </c>
    </row>
    <row r="1333" spans="1:5" x14ac:dyDescent="0.25">
      <c r="A1333" t="s">
        <v>3371</v>
      </c>
      <c r="B1333" t="s">
        <v>3372</v>
      </c>
      <c r="C1333" t="s">
        <v>3373</v>
      </c>
      <c r="D1333" s="29">
        <v>42370</v>
      </c>
      <c r="E1333" s="29">
        <v>54788</v>
      </c>
    </row>
    <row r="1334" spans="1:5" x14ac:dyDescent="0.25">
      <c r="A1334" t="s">
        <v>3374</v>
      </c>
      <c r="B1334" t="s">
        <v>3375</v>
      </c>
      <c r="C1334" t="s">
        <v>3375</v>
      </c>
      <c r="D1334" s="29">
        <v>42370</v>
      </c>
      <c r="E1334" s="29">
        <v>54788</v>
      </c>
    </row>
    <row r="1335" spans="1:5" x14ac:dyDescent="0.25">
      <c r="A1335" t="s">
        <v>547</v>
      </c>
      <c r="B1335" t="s">
        <v>3376</v>
      </c>
      <c r="C1335" t="s">
        <v>3376</v>
      </c>
      <c r="D1335" s="29">
        <v>42370</v>
      </c>
      <c r="E1335" s="29">
        <v>54788</v>
      </c>
    </row>
    <row r="1336" spans="1:5" x14ac:dyDescent="0.25">
      <c r="A1336" t="s">
        <v>3377</v>
      </c>
      <c r="B1336" t="s">
        <v>3378</v>
      </c>
      <c r="C1336" t="s">
        <v>3378</v>
      </c>
      <c r="D1336" s="29">
        <v>42370</v>
      </c>
      <c r="E1336" s="29">
        <v>54788</v>
      </c>
    </row>
    <row r="1337" spans="1:5" x14ac:dyDescent="0.25">
      <c r="A1337" t="s">
        <v>3379</v>
      </c>
      <c r="B1337" t="s">
        <v>3380</v>
      </c>
      <c r="C1337" t="s">
        <v>3380</v>
      </c>
      <c r="D1337" s="29">
        <v>42370</v>
      </c>
      <c r="E1337" s="29">
        <v>54788</v>
      </c>
    </row>
    <row r="1338" spans="1:5" x14ac:dyDescent="0.25">
      <c r="A1338" t="s">
        <v>3381</v>
      </c>
      <c r="B1338" t="s">
        <v>3382</v>
      </c>
      <c r="C1338" t="s">
        <v>3382</v>
      </c>
      <c r="D1338" s="29">
        <v>42370</v>
      </c>
      <c r="E1338" s="29">
        <v>54788</v>
      </c>
    </row>
    <row r="1339" spans="1:5" x14ac:dyDescent="0.25">
      <c r="A1339" t="s">
        <v>3383</v>
      </c>
      <c r="B1339" t="s">
        <v>3384</v>
      </c>
      <c r="C1339" t="s">
        <v>3384</v>
      </c>
      <c r="D1339" s="29">
        <v>42370</v>
      </c>
      <c r="E1339" s="29">
        <v>54788</v>
      </c>
    </row>
    <row r="1340" spans="1:5" x14ac:dyDescent="0.25">
      <c r="A1340" t="s">
        <v>3385</v>
      </c>
      <c r="B1340" t="s">
        <v>3386</v>
      </c>
      <c r="C1340" t="s">
        <v>3386</v>
      </c>
      <c r="D1340" s="29">
        <v>42370</v>
      </c>
      <c r="E1340" s="29">
        <v>54788</v>
      </c>
    </row>
    <row r="1341" spans="1:5" x14ac:dyDescent="0.25">
      <c r="A1341" t="s">
        <v>3387</v>
      </c>
      <c r="B1341" t="s">
        <v>3388</v>
      </c>
      <c r="C1341" t="s">
        <v>3389</v>
      </c>
      <c r="D1341" s="29">
        <v>42370</v>
      </c>
      <c r="E1341" s="29">
        <v>54788</v>
      </c>
    </row>
    <row r="1342" spans="1:5" x14ac:dyDescent="0.25">
      <c r="A1342" t="s">
        <v>3390</v>
      </c>
      <c r="B1342" t="s">
        <v>3391</v>
      </c>
      <c r="C1342" t="s">
        <v>3391</v>
      </c>
      <c r="D1342" s="29">
        <v>42370</v>
      </c>
      <c r="E1342" s="29">
        <v>54788</v>
      </c>
    </row>
    <row r="1343" spans="1:5" x14ac:dyDescent="0.25">
      <c r="A1343" t="s">
        <v>3392</v>
      </c>
      <c r="B1343" t="s">
        <v>3393</v>
      </c>
      <c r="C1343" t="s">
        <v>3394</v>
      </c>
      <c r="D1343" s="29">
        <v>42370</v>
      </c>
      <c r="E1343" s="29">
        <v>54788</v>
      </c>
    </row>
    <row r="1344" spans="1:5" x14ac:dyDescent="0.25">
      <c r="A1344" t="s">
        <v>3395</v>
      </c>
      <c r="B1344" t="s">
        <v>3396</v>
      </c>
      <c r="C1344" t="s">
        <v>3396</v>
      </c>
      <c r="D1344" s="29">
        <v>42370</v>
      </c>
      <c r="E1344" s="29">
        <v>54788</v>
      </c>
    </row>
    <row r="1345" spans="1:5" x14ac:dyDescent="0.25">
      <c r="A1345" t="s">
        <v>3397</v>
      </c>
      <c r="B1345" t="s">
        <v>3398</v>
      </c>
      <c r="C1345" t="s">
        <v>3398</v>
      </c>
      <c r="D1345" s="29">
        <v>42370</v>
      </c>
      <c r="E1345" s="29">
        <v>54788</v>
      </c>
    </row>
    <row r="1346" spans="1:5" x14ac:dyDescent="0.25">
      <c r="A1346" t="s">
        <v>3399</v>
      </c>
      <c r="B1346" t="s">
        <v>3400</v>
      </c>
      <c r="C1346" t="s">
        <v>3401</v>
      </c>
      <c r="D1346" s="29">
        <v>42370</v>
      </c>
      <c r="E1346" s="29">
        <v>54788</v>
      </c>
    </row>
    <row r="1347" spans="1:5" x14ac:dyDescent="0.25">
      <c r="A1347" t="s">
        <v>3402</v>
      </c>
      <c r="B1347" t="s">
        <v>3403</v>
      </c>
      <c r="C1347" t="s">
        <v>3403</v>
      </c>
      <c r="D1347" s="29">
        <v>42370</v>
      </c>
      <c r="E1347" s="29">
        <v>54788</v>
      </c>
    </row>
    <row r="1348" spans="1:5" x14ac:dyDescent="0.25">
      <c r="A1348" t="s">
        <v>3404</v>
      </c>
      <c r="B1348" t="s">
        <v>3405</v>
      </c>
      <c r="C1348" t="s">
        <v>3406</v>
      </c>
      <c r="D1348" s="29">
        <v>42370</v>
      </c>
      <c r="E1348" s="29">
        <v>54788</v>
      </c>
    </row>
    <row r="1349" spans="1:5" x14ac:dyDescent="0.25">
      <c r="A1349" t="s">
        <v>3407</v>
      </c>
      <c r="B1349" t="s">
        <v>3408</v>
      </c>
      <c r="C1349" t="s">
        <v>3408</v>
      </c>
      <c r="D1349" s="29">
        <v>42370</v>
      </c>
      <c r="E1349" s="29">
        <v>54788</v>
      </c>
    </row>
    <row r="1350" spans="1:5" x14ac:dyDescent="0.25">
      <c r="A1350" t="s">
        <v>3409</v>
      </c>
      <c r="B1350" t="s">
        <v>3410</v>
      </c>
      <c r="C1350" t="s">
        <v>3410</v>
      </c>
      <c r="D1350" s="29">
        <v>42370</v>
      </c>
      <c r="E1350" s="29">
        <v>54788</v>
      </c>
    </row>
    <row r="1351" spans="1:5" x14ac:dyDescent="0.25">
      <c r="A1351" t="s">
        <v>3411</v>
      </c>
      <c r="B1351" t="s">
        <v>3412</v>
      </c>
      <c r="C1351" t="s">
        <v>3412</v>
      </c>
      <c r="D1351" s="29">
        <v>42370</v>
      </c>
      <c r="E1351" s="29">
        <v>54788</v>
      </c>
    </row>
    <row r="1352" spans="1:5" x14ac:dyDescent="0.25">
      <c r="A1352" t="s">
        <v>3413</v>
      </c>
      <c r="B1352" t="s">
        <v>3414</v>
      </c>
      <c r="C1352" t="s">
        <v>3414</v>
      </c>
      <c r="D1352" s="29">
        <v>42370</v>
      </c>
      <c r="E1352" s="29">
        <v>54788</v>
      </c>
    </row>
    <row r="1353" spans="1:5" x14ac:dyDescent="0.25">
      <c r="A1353" t="s">
        <v>3415</v>
      </c>
      <c r="B1353" t="s">
        <v>3416</v>
      </c>
      <c r="C1353" t="s">
        <v>3416</v>
      </c>
      <c r="D1353" s="29">
        <v>42370</v>
      </c>
      <c r="E1353" s="29">
        <v>54788</v>
      </c>
    </row>
    <row r="1354" spans="1:5" x14ac:dyDescent="0.25">
      <c r="A1354" t="s">
        <v>3417</v>
      </c>
      <c r="B1354" t="s">
        <v>3418</v>
      </c>
      <c r="C1354" t="s">
        <v>3418</v>
      </c>
      <c r="D1354" s="29">
        <v>42370</v>
      </c>
      <c r="E1354" s="29">
        <v>54788</v>
      </c>
    </row>
    <row r="1355" spans="1:5" x14ac:dyDescent="0.25">
      <c r="A1355" t="s">
        <v>3419</v>
      </c>
      <c r="B1355" t="s">
        <v>3420</v>
      </c>
      <c r="C1355" t="s">
        <v>3420</v>
      </c>
      <c r="D1355" s="29">
        <v>42370</v>
      </c>
      <c r="E1355" s="29">
        <v>54788</v>
      </c>
    </row>
    <row r="1356" spans="1:5" x14ac:dyDescent="0.25">
      <c r="A1356" t="s">
        <v>3421</v>
      </c>
      <c r="B1356" t="s">
        <v>3422</v>
      </c>
      <c r="C1356" t="s">
        <v>3422</v>
      </c>
      <c r="D1356" s="29">
        <v>42370</v>
      </c>
      <c r="E1356" s="29">
        <v>54788</v>
      </c>
    </row>
    <row r="1357" spans="1:5" x14ac:dyDescent="0.25">
      <c r="A1357" t="s">
        <v>3423</v>
      </c>
      <c r="B1357" t="s">
        <v>3424</v>
      </c>
      <c r="C1357" t="s">
        <v>3424</v>
      </c>
      <c r="D1357" s="29">
        <v>42370</v>
      </c>
      <c r="E1357" s="29">
        <v>54788</v>
      </c>
    </row>
    <row r="1358" spans="1:5" x14ac:dyDescent="0.25">
      <c r="A1358" t="s">
        <v>3425</v>
      </c>
      <c r="B1358" t="s">
        <v>3426</v>
      </c>
      <c r="C1358" t="s">
        <v>3426</v>
      </c>
      <c r="D1358" s="29">
        <v>42370</v>
      </c>
      <c r="E1358" s="29">
        <v>54788</v>
      </c>
    </row>
    <row r="1359" spans="1:5" x14ac:dyDescent="0.25">
      <c r="A1359" t="s">
        <v>3427</v>
      </c>
      <c r="B1359" t="s">
        <v>3428</v>
      </c>
      <c r="C1359" t="s">
        <v>3428</v>
      </c>
      <c r="D1359" s="29">
        <v>42370</v>
      </c>
      <c r="E1359" s="29">
        <v>54788</v>
      </c>
    </row>
    <row r="1360" spans="1:5" x14ac:dyDescent="0.25">
      <c r="A1360" t="s">
        <v>3429</v>
      </c>
      <c r="B1360" t="s">
        <v>3430</v>
      </c>
      <c r="C1360" t="s">
        <v>3430</v>
      </c>
      <c r="D1360" s="29">
        <v>42370</v>
      </c>
      <c r="E1360" s="29">
        <v>54788</v>
      </c>
    </row>
    <row r="1361" spans="1:5" x14ac:dyDescent="0.25">
      <c r="A1361" t="s">
        <v>3431</v>
      </c>
      <c r="B1361" t="s">
        <v>3432</v>
      </c>
      <c r="C1361" t="s">
        <v>3432</v>
      </c>
      <c r="D1361" s="29">
        <v>42370</v>
      </c>
      <c r="E1361" s="29">
        <v>54788</v>
      </c>
    </row>
    <row r="1362" spans="1:5" x14ac:dyDescent="0.25">
      <c r="A1362" t="s">
        <v>3433</v>
      </c>
      <c r="B1362" t="s">
        <v>3434</v>
      </c>
      <c r="C1362" t="s">
        <v>3435</v>
      </c>
      <c r="D1362" s="29">
        <v>42370</v>
      </c>
      <c r="E1362" s="29">
        <v>54788</v>
      </c>
    </row>
    <row r="1363" spans="1:5" x14ac:dyDescent="0.25">
      <c r="A1363" t="s">
        <v>3436</v>
      </c>
      <c r="B1363" t="s">
        <v>3437</v>
      </c>
      <c r="C1363" t="s">
        <v>3437</v>
      </c>
      <c r="D1363" s="29">
        <v>42370</v>
      </c>
      <c r="E1363" s="29">
        <v>54788</v>
      </c>
    </row>
    <row r="1364" spans="1:5" x14ac:dyDescent="0.25">
      <c r="A1364" t="s">
        <v>3438</v>
      </c>
      <c r="B1364" t="s">
        <v>3439</v>
      </c>
      <c r="C1364" t="s">
        <v>3439</v>
      </c>
      <c r="D1364" s="29">
        <v>42370</v>
      </c>
      <c r="E1364" s="29">
        <v>54788</v>
      </c>
    </row>
    <row r="1365" spans="1:5" x14ac:dyDescent="0.25">
      <c r="A1365" t="s">
        <v>3440</v>
      </c>
      <c r="B1365" t="s">
        <v>3441</v>
      </c>
      <c r="C1365" t="s">
        <v>3442</v>
      </c>
      <c r="D1365" s="29">
        <v>42370</v>
      </c>
      <c r="E1365" s="29">
        <v>54788</v>
      </c>
    </row>
    <row r="1366" spans="1:5" x14ac:dyDescent="0.25">
      <c r="A1366" t="s">
        <v>3443</v>
      </c>
      <c r="B1366" t="s">
        <v>3444</v>
      </c>
      <c r="C1366" t="s">
        <v>3444</v>
      </c>
      <c r="D1366" s="29">
        <v>42370</v>
      </c>
      <c r="E1366" s="29">
        <v>54788</v>
      </c>
    </row>
    <row r="1367" spans="1:5" x14ac:dyDescent="0.25">
      <c r="A1367" t="s">
        <v>3445</v>
      </c>
      <c r="B1367" t="s">
        <v>3446</v>
      </c>
      <c r="C1367" t="s">
        <v>3446</v>
      </c>
      <c r="D1367" s="29">
        <v>42370</v>
      </c>
      <c r="E1367" s="29">
        <v>54788</v>
      </c>
    </row>
    <row r="1368" spans="1:5" x14ac:dyDescent="0.25">
      <c r="A1368" t="s">
        <v>3447</v>
      </c>
      <c r="B1368" t="s">
        <v>3448</v>
      </c>
      <c r="C1368" t="s">
        <v>3448</v>
      </c>
      <c r="D1368" s="29">
        <v>42370</v>
      </c>
      <c r="E1368" s="29">
        <v>54788</v>
      </c>
    </row>
    <row r="1369" spans="1:5" x14ac:dyDescent="0.25">
      <c r="A1369" t="s">
        <v>3449</v>
      </c>
      <c r="B1369" t="s">
        <v>3450</v>
      </c>
      <c r="C1369" t="s">
        <v>3450</v>
      </c>
      <c r="D1369" s="29">
        <v>42370</v>
      </c>
      <c r="E1369" s="29">
        <v>54788</v>
      </c>
    </row>
    <row r="1370" spans="1:5" x14ac:dyDescent="0.25">
      <c r="A1370" t="s">
        <v>3451</v>
      </c>
      <c r="B1370" t="s">
        <v>3452</v>
      </c>
      <c r="C1370" t="s">
        <v>3452</v>
      </c>
      <c r="D1370" s="29">
        <v>42370</v>
      </c>
      <c r="E1370" s="29">
        <v>45160</v>
      </c>
    </row>
    <row r="1371" spans="1:5" x14ac:dyDescent="0.25">
      <c r="A1371" t="s">
        <v>3453</v>
      </c>
      <c r="B1371" t="s">
        <v>3454</v>
      </c>
      <c r="C1371" t="s">
        <v>3454</v>
      </c>
      <c r="D1371" s="29">
        <v>42370</v>
      </c>
      <c r="E1371" s="29">
        <v>54788</v>
      </c>
    </row>
    <row r="1372" spans="1:5" x14ac:dyDescent="0.25">
      <c r="A1372" t="s">
        <v>3455</v>
      </c>
      <c r="B1372" t="s">
        <v>3456</v>
      </c>
      <c r="C1372" t="s">
        <v>3456</v>
      </c>
      <c r="D1372" s="29">
        <v>42370</v>
      </c>
      <c r="E1372" s="29">
        <v>54788</v>
      </c>
    </row>
    <row r="1373" spans="1:5" x14ac:dyDescent="0.25">
      <c r="A1373" t="s">
        <v>3457</v>
      </c>
      <c r="B1373" t="s">
        <v>3458</v>
      </c>
      <c r="C1373" t="s">
        <v>3458</v>
      </c>
      <c r="D1373" s="29">
        <v>42370</v>
      </c>
      <c r="E1373" s="29">
        <v>54788</v>
      </c>
    </row>
    <row r="1374" spans="1:5" x14ac:dyDescent="0.25">
      <c r="A1374" t="s">
        <v>3459</v>
      </c>
      <c r="B1374" t="s">
        <v>3460</v>
      </c>
      <c r="C1374" t="s">
        <v>3460</v>
      </c>
      <c r="D1374" s="29">
        <v>42370</v>
      </c>
      <c r="E1374" s="29">
        <v>54788</v>
      </c>
    </row>
    <row r="1375" spans="1:5" x14ac:dyDescent="0.25">
      <c r="A1375" t="s">
        <v>3461</v>
      </c>
      <c r="B1375" t="s">
        <v>3462</v>
      </c>
      <c r="C1375" t="s">
        <v>3462</v>
      </c>
      <c r="D1375" s="29">
        <v>42370</v>
      </c>
      <c r="E1375" s="29">
        <v>54788</v>
      </c>
    </row>
    <row r="1376" spans="1:5" x14ac:dyDescent="0.25">
      <c r="A1376" t="s">
        <v>3463</v>
      </c>
      <c r="B1376" t="s">
        <v>3464</v>
      </c>
      <c r="C1376" t="s">
        <v>3464</v>
      </c>
      <c r="D1376" s="29">
        <v>42370</v>
      </c>
      <c r="E1376" s="29">
        <v>54788</v>
      </c>
    </row>
    <row r="1377" spans="1:5" x14ac:dyDescent="0.25">
      <c r="A1377" t="s">
        <v>3465</v>
      </c>
      <c r="B1377" t="s">
        <v>3466</v>
      </c>
      <c r="C1377" t="s">
        <v>3466</v>
      </c>
      <c r="D1377" s="29">
        <v>42370</v>
      </c>
      <c r="E1377" s="29">
        <v>54788</v>
      </c>
    </row>
    <row r="1378" spans="1:5" x14ac:dyDescent="0.25">
      <c r="A1378" t="s">
        <v>3467</v>
      </c>
      <c r="B1378" t="s">
        <v>3468</v>
      </c>
      <c r="C1378" t="s">
        <v>3468</v>
      </c>
      <c r="D1378" s="29">
        <v>42370</v>
      </c>
      <c r="E1378" s="29">
        <v>54788</v>
      </c>
    </row>
    <row r="1379" spans="1:5" x14ac:dyDescent="0.25">
      <c r="A1379" t="s">
        <v>3469</v>
      </c>
      <c r="B1379" t="s">
        <v>3470</v>
      </c>
      <c r="C1379" t="s">
        <v>3471</v>
      </c>
      <c r="D1379" s="29">
        <v>42370</v>
      </c>
      <c r="E1379" s="29">
        <v>54788</v>
      </c>
    </row>
    <row r="1380" spans="1:5" x14ac:dyDescent="0.25">
      <c r="A1380" t="s">
        <v>3472</v>
      </c>
      <c r="B1380" t="s">
        <v>3473</v>
      </c>
      <c r="C1380" t="s">
        <v>3473</v>
      </c>
      <c r="D1380" s="29">
        <v>42370</v>
      </c>
      <c r="E1380" s="29">
        <v>54788</v>
      </c>
    </row>
    <row r="1381" spans="1:5" x14ac:dyDescent="0.25">
      <c r="A1381" t="s">
        <v>3474</v>
      </c>
      <c r="B1381" t="s">
        <v>3475</v>
      </c>
      <c r="C1381" t="s">
        <v>3476</v>
      </c>
      <c r="D1381" s="29">
        <v>42370</v>
      </c>
      <c r="E1381" s="29">
        <v>54788</v>
      </c>
    </row>
    <row r="1382" spans="1:5" x14ac:dyDescent="0.25">
      <c r="A1382" t="s">
        <v>3477</v>
      </c>
      <c r="B1382" t="s">
        <v>3478</v>
      </c>
      <c r="C1382" t="s">
        <v>3478</v>
      </c>
      <c r="D1382" s="29">
        <v>42370</v>
      </c>
      <c r="E1382" s="29">
        <v>54788</v>
      </c>
    </row>
    <row r="1383" spans="1:5" x14ac:dyDescent="0.25">
      <c r="A1383" t="s">
        <v>3479</v>
      </c>
      <c r="B1383" t="s">
        <v>3480</v>
      </c>
      <c r="C1383" t="s">
        <v>3480</v>
      </c>
      <c r="D1383" s="29">
        <v>42370</v>
      </c>
      <c r="E1383" s="29">
        <v>54788</v>
      </c>
    </row>
    <row r="1384" spans="1:5" x14ac:dyDescent="0.25">
      <c r="A1384" t="s">
        <v>3481</v>
      </c>
      <c r="B1384" t="s">
        <v>3482</v>
      </c>
      <c r="C1384" t="s">
        <v>3483</v>
      </c>
      <c r="D1384" s="29">
        <v>42370</v>
      </c>
      <c r="E1384" s="29">
        <v>54788</v>
      </c>
    </row>
    <row r="1385" spans="1:5" x14ac:dyDescent="0.25">
      <c r="A1385" t="s">
        <v>3484</v>
      </c>
      <c r="B1385" t="s">
        <v>3485</v>
      </c>
      <c r="C1385" t="s">
        <v>3485</v>
      </c>
      <c r="D1385" s="29">
        <v>42370</v>
      </c>
      <c r="E1385" s="29">
        <v>54788</v>
      </c>
    </row>
    <row r="1386" spans="1:5" x14ac:dyDescent="0.25">
      <c r="A1386" t="s">
        <v>3486</v>
      </c>
      <c r="B1386" t="s">
        <v>3487</v>
      </c>
      <c r="C1386" t="s">
        <v>3487</v>
      </c>
      <c r="D1386" s="29">
        <v>42370</v>
      </c>
      <c r="E1386" s="29">
        <v>54788</v>
      </c>
    </row>
    <row r="1387" spans="1:5" x14ac:dyDescent="0.25">
      <c r="A1387" t="s">
        <v>3488</v>
      </c>
      <c r="B1387" t="s">
        <v>3489</v>
      </c>
      <c r="C1387" t="s">
        <v>3489</v>
      </c>
      <c r="D1387" s="29">
        <v>42370</v>
      </c>
      <c r="E1387" s="29">
        <v>54788</v>
      </c>
    </row>
    <row r="1388" spans="1:5" x14ac:dyDescent="0.25">
      <c r="A1388" t="s">
        <v>3490</v>
      </c>
      <c r="B1388" t="s">
        <v>3491</v>
      </c>
      <c r="C1388" t="s">
        <v>3491</v>
      </c>
      <c r="D1388" s="29">
        <v>42370</v>
      </c>
      <c r="E1388" s="29">
        <v>54788</v>
      </c>
    </row>
    <row r="1389" spans="1:5" x14ac:dyDescent="0.25">
      <c r="A1389" t="s">
        <v>3492</v>
      </c>
      <c r="B1389" t="s">
        <v>3493</v>
      </c>
      <c r="C1389" t="s">
        <v>3494</v>
      </c>
      <c r="D1389" s="29">
        <v>42370</v>
      </c>
      <c r="E1389" s="29">
        <v>54788</v>
      </c>
    </row>
    <row r="1390" spans="1:5" x14ac:dyDescent="0.25">
      <c r="A1390" t="s">
        <v>3495</v>
      </c>
      <c r="B1390" t="s">
        <v>3496</v>
      </c>
      <c r="C1390" t="s">
        <v>3497</v>
      </c>
      <c r="D1390" s="29">
        <v>42370</v>
      </c>
      <c r="E1390" s="29">
        <v>54788</v>
      </c>
    </row>
    <row r="1391" spans="1:5" x14ac:dyDescent="0.25">
      <c r="A1391" t="s">
        <v>3498</v>
      </c>
      <c r="B1391" t="s">
        <v>3499</v>
      </c>
      <c r="C1391" t="s">
        <v>3499</v>
      </c>
      <c r="D1391" s="29">
        <v>42370</v>
      </c>
      <c r="E1391" s="29">
        <v>54788</v>
      </c>
    </row>
    <row r="1392" spans="1:5" x14ac:dyDescent="0.25">
      <c r="A1392" t="s">
        <v>3500</v>
      </c>
      <c r="B1392" t="s">
        <v>3501</v>
      </c>
      <c r="C1392" t="s">
        <v>3501</v>
      </c>
      <c r="D1392" s="29">
        <v>42370</v>
      </c>
      <c r="E1392" s="29">
        <v>54788</v>
      </c>
    </row>
    <row r="1393" spans="1:5" x14ac:dyDescent="0.25">
      <c r="A1393" t="s">
        <v>3502</v>
      </c>
      <c r="B1393" t="s">
        <v>3503</v>
      </c>
      <c r="C1393" t="s">
        <v>3503</v>
      </c>
      <c r="D1393" s="29">
        <v>42370</v>
      </c>
      <c r="E1393" s="29">
        <v>54788</v>
      </c>
    </row>
    <row r="1394" spans="1:5" x14ac:dyDescent="0.25">
      <c r="A1394" t="s">
        <v>3504</v>
      </c>
      <c r="B1394" t="s">
        <v>3505</v>
      </c>
      <c r="C1394" t="s">
        <v>3505</v>
      </c>
      <c r="D1394" s="29">
        <v>42370</v>
      </c>
      <c r="E1394" s="29">
        <v>54788</v>
      </c>
    </row>
    <row r="1395" spans="1:5" x14ac:dyDescent="0.25">
      <c r="A1395" t="s">
        <v>3506</v>
      </c>
      <c r="B1395" t="s">
        <v>3507</v>
      </c>
      <c r="C1395" t="s">
        <v>3507</v>
      </c>
      <c r="D1395" s="29">
        <v>42370</v>
      </c>
      <c r="E1395" s="29">
        <v>54788</v>
      </c>
    </row>
    <row r="1396" spans="1:5" x14ac:dyDescent="0.25">
      <c r="A1396" t="s">
        <v>3508</v>
      </c>
      <c r="B1396" t="s">
        <v>3509</v>
      </c>
      <c r="C1396" t="s">
        <v>3509</v>
      </c>
      <c r="D1396" s="29">
        <v>42370</v>
      </c>
      <c r="E1396" s="29">
        <v>54788</v>
      </c>
    </row>
    <row r="1397" spans="1:5" x14ac:dyDescent="0.25">
      <c r="A1397" t="s">
        <v>3510</v>
      </c>
      <c r="B1397" t="s">
        <v>3511</v>
      </c>
      <c r="C1397" t="s">
        <v>3511</v>
      </c>
      <c r="D1397" s="29">
        <v>42370</v>
      </c>
      <c r="E1397" s="29">
        <v>54788</v>
      </c>
    </row>
    <row r="1398" spans="1:5" x14ac:dyDescent="0.25">
      <c r="A1398" t="s">
        <v>3512</v>
      </c>
      <c r="B1398" t="s">
        <v>3513</v>
      </c>
      <c r="C1398" t="s">
        <v>3513</v>
      </c>
      <c r="D1398" s="29">
        <v>42370</v>
      </c>
      <c r="E1398" s="29">
        <v>54788</v>
      </c>
    </row>
    <row r="1399" spans="1:5" x14ac:dyDescent="0.25">
      <c r="A1399" t="s">
        <v>3514</v>
      </c>
      <c r="B1399" t="s">
        <v>3515</v>
      </c>
      <c r="C1399" t="s">
        <v>3516</v>
      </c>
      <c r="D1399" s="29">
        <v>42370</v>
      </c>
      <c r="E1399" s="29">
        <v>54788</v>
      </c>
    </row>
    <row r="1400" spans="1:5" x14ac:dyDescent="0.25">
      <c r="A1400" t="s">
        <v>3517</v>
      </c>
      <c r="B1400" t="s">
        <v>3518</v>
      </c>
      <c r="C1400" t="s">
        <v>3518</v>
      </c>
      <c r="D1400" s="29">
        <v>42370</v>
      </c>
      <c r="E1400" s="29">
        <v>54788</v>
      </c>
    </row>
    <row r="1401" spans="1:5" x14ac:dyDescent="0.25">
      <c r="A1401" t="s">
        <v>3519</v>
      </c>
      <c r="B1401" t="s">
        <v>3520</v>
      </c>
      <c r="C1401" t="s">
        <v>3520</v>
      </c>
      <c r="D1401" s="29">
        <v>42370</v>
      </c>
      <c r="E1401" s="29">
        <v>54788</v>
      </c>
    </row>
    <row r="1402" spans="1:5" x14ac:dyDescent="0.25">
      <c r="A1402" t="s">
        <v>3521</v>
      </c>
      <c r="B1402" t="s">
        <v>3522</v>
      </c>
      <c r="C1402" t="s">
        <v>3522</v>
      </c>
      <c r="D1402" s="29">
        <v>42370</v>
      </c>
      <c r="E1402" s="29">
        <v>54788</v>
      </c>
    </row>
    <row r="1403" spans="1:5" x14ac:dyDescent="0.25">
      <c r="A1403" t="s">
        <v>3523</v>
      </c>
      <c r="B1403" t="s">
        <v>3524</v>
      </c>
      <c r="C1403" t="s">
        <v>3524</v>
      </c>
      <c r="D1403" s="29">
        <v>42370</v>
      </c>
      <c r="E1403" s="29">
        <v>54788</v>
      </c>
    </row>
    <row r="1404" spans="1:5" x14ac:dyDescent="0.25">
      <c r="A1404" t="s">
        <v>3525</v>
      </c>
      <c r="B1404" t="s">
        <v>3526</v>
      </c>
      <c r="C1404" t="s">
        <v>3526</v>
      </c>
      <c r="D1404" s="29">
        <v>42370</v>
      </c>
      <c r="E1404" s="29">
        <v>54788</v>
      </c>
    </row>
    <row r="1405" spans="1:5" x14ac:dyDescent="0.25">
      <c r="A1405" t="s">
        <v>3527</v>
      </c>
      <c r="B1405" t="s">
        <v>3528</v>
      </c>
      <c r="C1405" t="s">
        <v>3528</v>
      </c>
      <c r="D1405" s="29">
        <v>42370</v>
      </c>
      <c r="E1405" s="29">
        <v>54788</v>
      </c>
    </row>
    <row r="1406" spans="1:5" x14ac:dyDescent="0.25">
      <c r="A1406" t="s">
        <v>3529</v>
      </c>
      <c r="B1406" t="s">
        <v>3530</v>
      </c>
      <c r="C1406" t="s">
        <v>3531</v>
      </c>
      <c r="D1406" s="29">
        <v>42370</v>
      </c>
      <c r="E1406" s="29">
        <v>54788</v>
      </c>
    </row>
    <row r="1407" spans="1:5" x14ac:dyDescent="0.25">
      <c r="A1407" t="s">
        <v>3532</v>
      </c>
      <c r="B1407" t="s">
        <v>3533</v>
      </c>
      <c r="C1407" t="s">
        <v>3533</v>
      </c>
      <c r="D1407" s="29">
        <v>42370</v>
      </c>
      <c r="E1407" s="29">
        <v>54788</v>
      </c>
    </row>
    <row r="1408" spans="1:5" x14ac:dyDescent="0.25">
      <c r="A1408" t="s">
        <v>3534</v>
      </c>
      <c r="B1408" t="s">
        <v>3535</v>
      </c>
      <c r="C1408" t="s">
        <v>3535</v>
      </c>
      <c r="D1408" s="29">
        <v>42370</v>
      </c>
      <c r="E1408" s="29">
        <v>54788</v>
      </c>
    </row>
    <row r="1409" spans="1:5" x14ac:dyDescent="0.25">
      <c r="A1409" t="s">
        <v>3536</v>
      </c>
      <c r="B1409" t="s">
        <v>3537</v>
      </c>
      <c r="C1409" t="s">
        <v>3538</v>
      </c>
      <c r="D1409" s="29">
        <v>42370</v>
      </c>
      <c r="E1409" s="29">
        <v>54788</v>
      </c>
    </row>
    <row r="1410" spans="1:5" x14ac:dyDescent="0.25">
      <c r="A1410" t="s">
        <v>3539</v>
      </c>
      <c r="B1410" t="s">
        <v>3540</v>
      </c>
      <c r="C1410" t="s">
        <v>3541</v>
      </c>
      <c r="D1410" s="29">
        <v>42370</v>
      </c>
      <c r="E1410" s="29">
        <v>54788</v>
      </c>
    </row>
    <row r="1411" spans="1:5" x14ac:dyDescent="0.25">
      <c r="A1411" t="s">
        <v>3542</v>
      </c>
      <c r="B1411" t="s">
        <v>3543</v>
      </c>
      <c r="C1411" t="s">
        <v>3544</v>
      </c>
      <c r="D1411" s="29">
        <v>42370</v>
      </c>
      <c r="E1411" s="29">
        <v>54788</v>
      </c>
    </row>
    <row r="1412" spans="1:5" x14ac:dyDescent="0.25">
      <c r="A1412" t="s">
        <v>3545</v>
      </c>
      <c r="B1412" t="s">
        <v>3546</v>
      </c>
      <c r="C1412" t="s">
        <v>3546</v>
      </c>
      <c r="D1412" s="29">
        <v>42370</v>
      </c>
      <c r="E1412" s="29">
        <v>54788</v>
      </c>
    </row>
    <row r="1413" spans="1:5" x14ac:dyDescent="0.25">
      <c r="A1413" t="s">
        <v>3547</v>
      </c>
      <c r="B1413" t="s">
        <v>3548</v>
      </c>
      <c r="C1413" t="s">
        <v>3548</v>
      </c>
      <c r="D1413" s="29">
        <v>42370</v>
      </c>
      <c r="E1413" s="29">
        <v>54788</v>
      </c>
    </row>
    <row r="1414" spans="1:5" x14ac:dyDescent="0.25">
      <c r="A1414" t="s">
        <v>3549</v>
      </c>
      <c r="B1414" t="s">
        <v>3550</v>
      </c>
      <c r="C1414" t="s">
        <v>3550</v>
      </c>
      <c r="D1414" s="29">
        <v>42370</v>
      </c>
      <c r="E1414" s="29">
        <v>54788</v>
      </c>
    </row>
    <row r="1415" spans="1:5" x14ac:dyDescent="0.25">
      <c r="A1415" t="s">
        <v>3551</v>
      </c>
      <c r="B1415" t="s">
        <v>3552</v>
      </c>
      <c r="C1415" t="s">
        <v>3552</v>
      </c>
      <c r="D1415" s="29">
        <v>42370</v>
      </c>
      <c r="E1415" s="29">
        <v>54788</v>
      </c>
    </row>
    <row r="1416" spans="1:5" x14ac:dyDescent="0.25">
      <c r="A1416" t="s">
        <v>3553</v>
      </c>
      <c r="B1416" t="s">
        <v>3554</v>
      </c>
      <c r="C1416" t="s">
        <v>3555</v>
      </c>
      <c r="D1416" s="29">
        <v>42370</v>
      </c>
      <c r="E1416" s="29">
        <v>54788</v>
      </c>
    </row>
    <row r="1417" spans="1:5" x14ac:dyDescent="0.25">
      <c r="A1417" t="s">
        <v>3556</v>
      </c>
      <c r="B1417" t="s">
        <v>3557</v>
      </c>
      <c r="C1417" t="s">
        <v>3557</v>
      </c>
      <c r="D1417" s="29">
        <v>42370</v>
      </c>
      <c r="E1417" s="29">
        <v>54788</v>
      </c>
    </row>
    <row r="1418" spans="1:5" x14ac:dyDescent="0.25">
      <c r="A1418" t="s">
        <v>3558</v>
      </c>
      <c r="B1418" t="s">
        <v>3559</v>
      </c>
      <c r="C1418" t="s">
        <v>3559</v>
      </c>
      <c r="D1418" s="29">
        <v>42370</v>
      </c>
      <c r="E1418" s="29">
        <v>54788</v>
      </c>
    </row>
    <row r="1419" spans="1:5" x14ac:dyDescent="0.25">
      <c r="A1419" t="s">
        <v>3560</v>
      </c>
      <c r="B1419" t="s">
        <v>3561</v>
      </c>
      <c r="C1419" t="s">
        <v>3562</v>
      </c>
      <c r="D1419" s="29">
        <v>42370</v>
      </c>
      <c r="E1419" s="29">
        <v>54788</v>
      </c>
    </row>
    <row r="1420" spans="1:5" x14ac:dyDescent="0.25">
      <c r="A1420" t="s">
        <v>3563</v>
      </c>
      <c r="B1420" t="s">
        <v>3564</v>
      </c>
      <c r="C1420" t="s">
        <v>3565</v>
      </c>
      <c r="D1420" s="29">
        <v>42370</v>
      </c>
      <c r="E1420" s="29">
        <v>54788</v>
      </c>
    </row>
    <row r="1421" spans="1:5" x14ac:dyDescent="0.25">
      <c r="A1421" t="s">
        <v>3566</v>
      </c>
      <c r="B1421" t="s">
        <v>3567</v>
      </c>
      <c r="C1421" t="s">
        <v>3567</v>
      </c>
      <c r="D1421" s="29">
        <v>42370</v>
      </c>
      <c r="E1421" s="29">
        <v>54788</v>
      </c>
    </row>
    <row r="1422" spans="1:5" x14ac:dyDescent="0.25">
      <c r="A1422" t="s">
        <v>3568</v>
      </c>
      <c r="B1422" t="s">
        <v>3569</v>
      </c>
      <c r="C1422" t="s">
        <v>3569</v>
      </c>
      <c r="D1422" s="29">
        <v>42370</v>
      </c>
      <c r="E1422" s="29">
        <v>54788</v>
      </c>
    </row>
    <row r="1423" spans="1:5" x14ac:dyDescent="0.25">
      <c r="A1423" t="s">
        <v>3570</v>
      </c>
      <c r="B1423" t="s">
        <v>3571</v>
      </c>
      <c r="C1423" t="s">
        <v>3572</v>
      </c>
      <c r="D1423" s="29">
        <v>42370</v>
      </c>
      <c r="E1423" s="29">
        <v>54788</v>
      </c>
    </row>
    <row r="1424" spans="1:5" x14ac:dyDescent="0.25">
      <c r="A1424" t="s">
        <v>3573</v>
      </c>
      <c r="B1424" t="s">
        <v>3574</v>
      </c>
      <c r="C1424" t="s">
        <v>3575</v>
      </c>
      <c r="D1424" s="29">
        <v>42370</v>
      </c>
      <c r="E1424" s="29">
        <v>54788</v>
      </c>
    </row>
    <row r="1425" spans="1:5" x14ac:dyDescent="0.25">
      <c r="A1425" t="s">
        <v>3576</v>
      </c>
      <c r="B1425" t="s">
        <v>3577</v>
      </c>
      <c r="C1425" t="s">
        <v>3577</v>
      </c>
      <c r="D1425" s="29">
        <v>42370</v>
      </c>
      <c r="E1425" s="29">
        <v>54788</v>
      </c>
    </row>
    <row r="1426" spans="1:5" x14ac:dyDescent="0.25">
      <c r="A1426" t="s">
        <v>3578</v>
      </c>
      <c r="B1426" t="s">
        <v>3579</v>
      </c>
      <c r="C1426" t="s">
        <v>3579</v>
      </c>
      <c r="D1426" s="29">
        <v>42370</v>
      </c>
      <c r="E1426" s="29">
        <v>54788</v>
      </c>
    </row>
    <row r="1427" spans="1:5" x14ac:dyDescent="0.25">
      <c r="A1427" t="s">
        <v>3580</v>
      </c>
      <c r="B1427" t="s">
        <v>3581</v>
      </c>
      <c r="C1427" t="s">
        <v>3582</v>
      </c>
      <c r="D1427" s="29">
        <v>42370</v>
      </c>
      <c r="E1427" s="29">
        <v>54788</v>
      </c>
    </row>
    <row r="1428" spans="1:5" x14ac:dyDescent="0.25">
      <c r="A1428" t="s">
        <v>3583</v>
      </c>
      <c r="B1428" t="s">
        <v>3584</v>
      </c>
      <c r="C1428" t="s">
        <v>3584</v>
      </c>
      <c r="D1428" s="29">
        <v>42370</v>
      </c>
      <c r="E1428" s="29">
        <v>54788</v>
      </c>
    </row>
    <row r="1429" spans="1:5" x14ac:dyDescent="0.25">
      <c r="A1429" t="s">
        <v>3585</v>
      </c>
      <c r="B1429" t="s">
        <v>3586</v>
      </c>
      <c r="C1429" t="s">
        <v>3587</v>
      </c>
      <c r="D1429" s="29">
        <v>42370</v>
      </c>
      <c r="E1429" s="29">
        <v>54788</v>
      </c>
    </row>
    <row r="1430" spans="1:5" x14ac:dyDescent="0.25">
      <c r="A1430" t="s">
        <v>3588</v>
      </c>
      <c r="B1430" t="s">
        <v>3589</v>
      </c>
      <c r="C1430" t="s">
        <v>3589</v>
      </c>
      <c r="D1430" s="29">
        <v>42370</v>
      </c>
      <c r="E1430" s="29">
        <v>54788</v>
      </c>
    </row>
    <row r="1431" spans="1:5" x14ac:dyDescent="0.25">
      <c r="A1431" t="s">
        <v>3590</v>
      </c>
      <c r="B1431" t="s">
        <v>3591</v>
      </c>
      <c r="C1431" t="s">
        <v>3591</v>
      </c>
      <c r="D1431" s="29">
        <v>42370</v>
      </c>
      <c r="E1431" s="29">
        <v>54788</v>
      </c>
    </row>
    <row r="1432" spans="1:5" x14ac:dyDescent="0.25">
      <c r="A1432" t="s">
        <v>3592</v>
      </c>
      <c r="B1432" t="s">
        <v>3593</v>
      </c>
      <c r="C1432" t="s">
        <v>3594</v>
      </c>
      <c r="D1432" s="29">
        <v>42370</v>
      </c>
      <c r="E1432" s="29">
        <v>54788</v>
      </c>
    </row>
    <row r="1433" spans="1:5" x14ac:dyDescent="0.25">
      <c r="A1433" t="s">
        <v>3595</v>
      </c>
      <c r="B1433" t="s">
        <v>3596</v>
      </c>
      <c r="C1433" t="s">
        <v>3596</v>
      </c>
      <c r="D1433" s="29">
        <v>42370</v>
      </c>
      <c r="E1433" s="29">
        <v>54788</v>
      </c>
    </row>
    <row r="1434" spans="1:5" x14ac:dyDescent="0.25">
      <c r="A1434" t="s">
        <v>3597</v>
      </c>
      <c r="B1434" t="s">
        <v>3598</v>
      </c>
      <c r="C1434" t="s">
        <v>3598</v>
      </c>
      <c r="D1434" s="29">
        <v>42370</v>
      </c>
      <c r="E1434" s="29">
        <v>54788</v>
      </c>
    </row>
    <row r="1435" spans="1:5" x14ac:dyDescent="0.25">
      <c r="A1435" t="s">
        <v>3599</v>
      </c>
      <c r="B1435" t="s">
        <v>3600</v>
      </c>
      <c r="C1435" t="s">
        <v>3600</v>
      </c>
      <c r="D1435" s="29">
        <v>42370</v>
      </c>
      <c r="E1435" s="29">
        <v>54788</v>
      </c>
    </row>
    <row r="1436" spans="1:5" x14ac:dyDescent="0.25">
      <c r="A1436" t="s">
        <v>3601</v>
      </c>
      <c r="B1436" t="s">
        <v>3602</v>
      </c>
      <c r="C1436" t="s">
        <v>3602</v>
      </c>
      <c r="D1436" s="29">
        <v>42370</v>
      </c>
      <c r="E1436" s="29">
        <v>54788</v>
      </c>
    </row>
    <row r="1437" spans="1:5" x14ac:dyDescent="0.25">
      <c r="A1437" t="s">
        <v>3603</v>
      </c>
      <c r="B1437" t="s">
        <v>3604</v>
      </c>
      <c r="C1437" t="s">
        <v>3605</v>
      </c>
      <c r="D1437" s="29">
        <v>42370</v>
      </c>
      <c r="E1437" s="29">
        <v>54788</v>
      </c>
    </row>
    <row r="1438" spans="1:5" x14ac:dyDescent="0.25">
      <c r="A1438" t="s">
        <v>3606</v>
      </c>
      <c r="B1438" t="s">
        <v>3607</v>
      </c>
      <c r="C1438" t="s">
        <v>3608</v>
      </c>
      <c r="D1438" s="29">
        <v>42370</v>
      </c>
      <c r="E1438" s="29">
        <v>54788</v>
      </c>
    </row>
    <row r="1439" spans="1:5" x14ac:dyDescent="0.25">
      <c r="A1439" t="s">
        <v>3609</v>
      </c>
      <c r="B1439" t="s">
        <v>3610</v>
      </c>
      <c r="C1439" t="s">
        <v>3610</v>
      </c>
      <c r="D1439" s="29">
        <v>42370</v>
      </c>
      <c r="E1439" s="29">
        <v>54788</v>
      </c>
    </row>
    <row r="1440" spans="1:5" x14ac:dyDescent="0.25">
      <c r="A1440" t="s">
        <v>3611</v>
      </c>
      <c r="B1440" t="s">
        <v>3612</v>
      </c>
      <c r="C1440" t="s">
        <v>3613</v>
      </c>
      <c r="D1440" s="29">
        <v>42370</v>
      </c>
      <c r="E1440" s="29">
        <v>54788</v>
      </c>
    </row>
    <row r="1441" spans="1:5" x14ac:dyDescent="0.25">
      <c r="A1441" t="s">
        <v>3614</v>
      </c>
      <c r="B1441" t="s">
        <v>3615</v>
      </c>
      <c r="C1441" t="s">
        <v>3615</v>
      </c>
      <c r="D1441" s="29">
        <v>42370</v>
      </c>
      <c r="E1441" s="29">
        <v>54788</v>
      </c>
    </row>
    <row r="1442" spans="1:5" x14ac:dyDescent="0.25">
      <c r="A1442" t="s">
        <v>3616</v>
      </c>
      <c r="B1442" t="s">
        <v>3617</v>
      </c>
      <c r="C1442" t="s">
        <v>3617</v>
      </c>
      <c r="D1442" s="29">
        <v>42370</v>
      </c>
      <c r="E1442" s="29">
        <v>54788</v>
      </c>
    </row>
    <row r="1443" spans="1:5" x14ac:dyDescent="0.25">
      <c r="A1443" t="s">
        <v>3618</v>
      </c>
      <c r="B1443" t="s">
        <v>3619</v>
      </c>
      <c r="C1443" t="s">
        <v>3619</v>
      </c>
      <c r="D1443" s="29">
        <v>42370</v>
      </c>
      <c r="E1443" s="29">
        <v>54788</v>
      </c>
    </row>
    <row r="1444" spans="1:5" x14ac:dyDescent="0.25">
      <c r="A1444" t="s">
        <v>3620</v>
      </c>
      <c r="B1444" t="s">
        <v>3621</v>
      </c>
      <c r="C1444" t="s">
        <v>3621</v>
      </c>
      <c r="D1444" s="29">
        <v>42370</v>
      </c>
      <c r="E1444" s="29">
        <v>54788</v>
      </c>
    </row>
    <row r="1445" spans="1:5" x14ac:dyDescent="0.25">
      <c r="A1445" t="s">
        <v>3622</v>
      </c>
      <c r="B1445" t="s">
        <v>3623</v>
      </c>
      <c r="C1445" t="s">
        <v>3624</v>
      </c>
      <c r="D1445" s="29">
        <v>42370</v>
      </c>
      <c r="E1445" s="29">
        <v>54788</v>
      </c>
    </row>
    <row r="1446" spans="1:5" x14ac:dyDescent="0.25">
      <c r="A1446" t="s">
        <v>3625</v>
      </c>
      <c r="B1446" t="s">
        <v>3626</v>
      </c>
      <c r="C1446" t="s">
        <v>3626</v>
      </c>
      <c r="D1446" s="29">
        <v>42370</v>
      </c>
      <c r="E1446" s="29">
        <v>54788</v>
      </c>
    </row>
    <row r="1447" spans="1:5" x14ac:dyDescent="0.25">
      <c r="A1447" t="s">
        <v>3627</v>
      </c>
      <c r="B1447" t="s">
        <v>3628</v>
      </c>
      <c r="C1447" t="s">
        <v>3628</v>
      </c>
      <c r="D1447" s="29">
        <v>42370</v>
      </c>
      <c r="E1447" s="29">
        <v>54788</v>
      </c>
    </row>
    <row r="1448" spans="1:5" x14ac:dyDescent="0.25">
      <c r="A1448" t="s">
        <v>3629</v>
      </c>
      <c r="B1448" t="s">
        <v>3630</v>
      </c>
      <c r="C1448" t="s">
        <v>3630</v>
      </c>
      <c r="D1448" s="29">
        <v>42370</v>
      </c>
      <c r="E1448" s="29">
        <v>54788</v>
      </c>
    </row>
    <row r="1449" spans="1:5" x14ac:dyDescent="0.25">
      <c r="A1449" t="s">
        <v>3631</v>
      </c>
      <c r="B1449" t="s">
        <v>3632</v>
      </c>
      <c r="C1449" t="s">
        <v>3633</v>
      </c>
      <c r="D1449" s="29">
        <v>42370</v>
      </c>
      <c r="E1449" s="29">
        <v>54788</v>
      </c>
    </row>
    <row r="1450" spans="1:5" x14ac:dyDescent="0.25">
      <c r="A1450" t="s">
        <v>3634</v>
      </c>
      <c r="B1450" t="s">
        <v>3635</v>
      </c>
      <c r="C1450" t="s">
        <v>3635</v>
      </c>
      <c r="D1450" s="29">
        <v>42370</v>
      </c>
      <c r="E1450" s="29">
        <v>54788</v>
      </c>
    </row>
    <row r="1451" spans="1:5" x14ac:dyDescent="0.25">
      <c r="A1451" t="s">
        <v>3636</v>
      </c>
      <c r="B1451" t="s">
        <v>3637</v>
      </c>
      <c r="C1451" t="s">
        <v>3637</v>
      </c>
      <c r="D1451" s="29">
        <v>42370</v>
      </c>
      <c r="E1451" s="29">
        <v>54788</v>
      </c>
    </row>
    <row r="1452" spans="1:5" x14ac:dyDescent="0.25">
      <c r="A1452" t="s">
        <v>3638</v>
      </c>
      <c r="B1452" t="s">
        <v>3639</v>
      </c>
      <c r="C1452" t="s">
        <v>3640</v>
      </c>
      <c r="D1452" s="29">
        <v>42370</v>
      </c>
      <c r="E1452" s="29">
        <v>54788</v>
      </c>
    </row>
    <row r="1453" spans="1:5" x14ac:dyDescent="0.25">
      <c r="A1453" t="s">
        <v>3641</v>
      </c>
      <c r="B1453" t="s">
        <v>3642</v>
      </c>
      <c r="C1453" t="s">
        <v>3642</v>
      </c>
      <c r="D1453" s="29">
        <v>42370</v>
      </c>
      <c r="E1453" s="29">
        <v>54788</v>
      </c>
    </row>
    <row r="1454" spans="1:5" x14ac:dyDescent="0.25">
      <c r="A1454" t="s">
        <v>3643</v>
      </c>
      <c r="B1454" t="s">
        <v>3644</v>
      </c>
      <c r="C1454" t="s">
        <v>3645</v>
      </c>
      <c r="D1454" s="29">
        <v>42370</v>
      </c>
      <c r="E1454" s="29">
        <v>54788</v>
      </c>
    </row>
    <row r="1455" spans="1:5" x14ac:dyDescent="0.25">
      <c r="A1455" t="s">
        <v>3646</v>
      </c>
      <c r="B1455" t="s">
        <v>3647</v>
      </c>
      <c r="C1455" t="s">
        <v>3647</v>
      </c>
      <c r="D1455" s="29">
        <v>42370</v>
      </c>
      <c r="E1455" s="29">
        <v>54788</v>
      </c>
    </row>
    <row r="1456" spans="1:5" x14ac:dyDescent="0.25">
      <c r="A1456" t="s">
        <v>3648</v>
      </c>
      <c r="B1456" t="s">
        <v>3649</v>
      </c>
      <c r="C1456" t="s">
        <v>3649</v>
      </c>
      <c r="D1456" s="29">
        <v>42370</v>
      </c>
      <c r="E1456" s="29">
        <v>54788</v>
      </c>
    </row>
    <row r="1457" spans="1:5" x14ac:dyDescent="0.25">
      <c r="A1457" t="s">
        <v>3650</v>
      </c>
      <c r="B1457" t="s">
        <v>3651</v>
      </c>
      <c r="C1457" t="s">
        <v>3651</v>
      </c>
      <c r="D1457" s="29">
        <v>42370</v>
      </c>
      <c r="E1457" s="29">
        <v>54788</v>
      </c>
    </row>
    <row r="1458" spans="1:5" x14ac:dyDescent="0.25">
      <c r="A1458" t="s">
        <v>3652</v>
      </c>
      <c r="B1458" t="s">
        <v>3653</v>
      </c>
      <c r="C1458" t="s">
        <v>3653</v>
      </c>
      <c r="D1458" s="29">
        <v>42370</v>
      </c>
      <c r="E1458" s="29">
        <v>54788</v>
      </c>
    </row>
    <row r="1459" spans="1:5" x14ac:dyDescent="0.25">
      <c r="A1459" t="s">
        <v>3654</v>
      </c>
      <c r="B1459" t="s">
        <v>3655</v>
      </c>
      <c r="C1459" t="s">
        <v>3655</v>
      </c>
      <c r="D1459" s="29">
        <v>42370</v>
      </c>
      <c r="E1459" s="29">
        <v>54788</v>
      </c>
    </row>
    <row r="1460" spans="1:5" x14ac:dyDescent="0.25">
      <c r="A1460" t="s">
        <v>3656</v>
      </c>
      <c r="B1460" t="s">
        <v>3657</v>
      </c>
      <c r="C1460" t="s">
        <v>3657</v>
      </c>
      <c r="D1460" s="29">
        <v>42370</v>
      </c>
      <c r="E1460" s="29">
        <v>54788</v>
      </c>
    </row>
    <row r="1461" spans="1:5" x14ac:dyDescent="0.25">
      <c r="A1461" t="s">
        <v>3658</v>
      </c>
      <c r="B1461" t="s">
        <v>3659</v>
      </c>
      <c r="C1461" t="s">
        <v>3660</v>
      </c>
      <c r="D1461" s="29">
        <v>42370</v>
      </c>
      <c r="E1461" s="29">
        <v>54788</v>
      </c>
    </row>
    <row r="1462" spans="1:5" x14ac:dyDescent="0.25">
      <c r="A1462" t="s">
        <v>3661</v>
      </c>
      <c r="B1462" t="s">
        <v>3662</v>
      </c>
      <c r="C1462" t="s">
        <v>3663</v>
      </c>
      <c r="D1462" s="29">
        <v>42370</v>
      </c>
      <c r="E1462" s="29">
        <v>54788</v>
      </c>
    </row>
    <row r="1463" spans="1:5" x14ac:dyDescent="0.25">
      <c r="A1463" t="s">
        <v>3664</v>
      </c>
      <c r="B1463" t="s">
        <v>3665</v>
      </c>
      <c r="C1463" t="s">
        <v>3665</v>
      </c>
      <c r="D1463" s="29">
        <v>42370</v>
      </c>
      <c r="E1463" s="29">
        <v>54788</v>
      </c>
    </row>
    <row r="1464" spans="1:5" x14ac:dyDescent="0.25">
      <c r="A1464" t="s">
        <v>3666</v>
      </c>
      <c r="B1464" t="s">
        <v>3667</v>
      </c>
      <c r="C1464" t="s">
        <v>3667</v>
      </c>
      <c r="D1464" s="29">
        <v>42370</v>
      </c>
      <c r="E1464" s="29">
        <v>54788</v>
      </c>
    </row>
    <row r="1465" spans="1:5" x14ac:dyDescent="0.25">
      <c r="A1465" t="s">
        <v>3668</v>
      </c>
      <c r="B1465" t="s">
        <v>3669</v>
      </c>
      <c r="C1465" t="s">
        <v>3670</v>
      </c>
      <c r="D1465" s="29">
        <v>42370</v>
      </c>
      <c r="E1465" s="29">
        <v>54788</v>
      </c>
    </row>
    <row r="1466" spans="1:5" x14ac:dyDescent="0.25">
      <c r="A1466" t="s">
        <v>3671</v>
      </c>
      <c r="B1466" t="s">
        <v>3672</v>
      </c>
      <c r="C1466" t="s">
        <v>3672</v>
      </c>
      <c r="D1466" s="29">
        <v>42370</v>
      </c>
      <c r="E1466" s="29">
        <v>54788</v>
      </c>
    </row>
    <row r="1467" spans="1:5" x14ac:dyDescent="0.25">
      <c r="A1467" t="s">
        <v>3673</v>
      </c>
      <c r="B1467" t="s">
        <v>3674</v>
      </c>
      <c r="C1467" t="s">
        <v>3674</v>
      </c>
      <c r="D1467" s="29">
        <v>42370</v>
      </c>
      <c r="E1467" s="29">
        <v>54788</v>
      </c>
    </row>
    <row r="1468" spans="1:5" x14ac:dyDescent="0.25">
      <c r="A1468" t="s">
        <v>3675</v>
      </c>
      <c r="B1468" t="s">
        <v>3676</v>
      </c>
      <c r="C1468" t="s">
        <v>3677</v>
      </c>
      <c r="D1468" s="29">
        <v>42370</v>
      </c>
      <c r="E1468" s="29">
        <v>54788</v>
      </c>
    </row>
    <row r="1469" spans="1:5" x14ac:dyDescent="0.25">
      <c r="A1469" t="s">
        <v>3678</v>
      </c>
      <c r="B1469" t="s">
        <v>3679</v>
      </c>
      <c r="C1469" t="s">
        <v>3679</v>
      </c>
      <c r="D1469" s="29">
        <v>42370</v>
      </c>
      <c r="E1469" s="29">
        <v>54788</v>
      </c>
    </row>
    <row r="1470" spans="1:5" x14ac:dyDescent="0.25">
      <c r="A1470" t="s">
        <v>3680</v>
      </c>
      <c r="B1470" t="s">
        <v>3681</v>
      </c>
      <c r="C1470" t="s">
        <v>3681</v>
      </c>
      <c r="D1470" s="29">
        <v>42370</v>
      </c>
      <c r="E1470" s="29">
        <v>54788</v>
      </c>
    </row>
    <row r="1471" spans="1:5" x14ac:dyDescent="0.25">
      <c r="A1471" t="s">
        <v>3682</v>
      </c>
      <c r="B1471" t="s">
        <v>3683</v>
      </c>
      <c r="C1471" t="s">
        <v>3683</v>
      </c>
      <c r="D1471" s="29">
        <v>42370</v>
      </c>
      <c r="E1471" s="29">
        <v>54788</v>
      </c>
    </row>
    <row r="1472" spans="1:5" x14ac:dyDescent="0.25">
      <c r="A1472" t="s">
        <v>3684</v>
      </c>
      <c r="B1472" t="s">
        <v>3685</v>
      </c>
      <c r="C1472" t="s">
        <v>3685</v>
      </c>
      <c r="D1472" s="29">
        <v>42370</v>
      </c>
      <c r="E1472" s="29">
        <v>54788</v>
      </c>
    </row>
    <row r="1473" spans="1:5" x14ac:dyDescent="0.25">
      <c r="A1473" t="s">
        <v>3686</v>
      </c>
      <c r="B1473" t="s">
        <v>3687</v>
      </c>
      <c r="C1473" t="s">
        <v>3687</v>
      </c>
      <c r="D1473" s="29">
        <v>42370</v>
      </c>
      <c r="E1473" s="29">
        <v>54788</v>
      </c>
    </row>
    <row r="1474" spans="1:5" x14ac:dyDescent="0.25">
      <c r="A1474" t="s">
        <v>3688</v>
      </c>
      <c r="B1474" t="s">
        <v>3689</v>
      </c>
      <c r="C1474" t="s">
        <v>3689</v>
      </c>
      <c r="D1474" s="29">
        <v>42370</v>
      </c>
      <c r="E1474" s="29">
        <v>54788</v>
      </c>
    </row>
    <row r="1475" spans="1:5" x14ac:dyDescent="0.25">
      <c r="A1475" t="s">
        <v>3690</v>
      </c>
      <c r="B1475" t="s">
        <v>3691</v>
      </c>
      <c r="C1475" t="s">
        <v>3691</v>
      </c>
      <c r="D1475" s="29">
        <v>42370</v>
      </c>
      <c r="E1475" s="29">
        <v>54788</v>
      </c>
    </row>
    <row r="1476" spans="1:5" x14ac:dyDescent="0.25">
      <c r="A1476" t="s">
        <v>3692</v>
      </c>
      <c r="B1476" t="s">
        <v>3693</v>
      </c>
      <c r="C1476" t="s">
        <v>3693</v>
      </c>
      <c r="D1476" s="29">
        <v>42370</v>
      </c>
      <c r="E1476" s="29">
        <v>54788</v>
      </c>
    </row>
    <row r="1477" spans="1:5" x14ac:dyDescent="0.25">
      <c r="A1477" t="s">
        <v>3694</v>
      </c>
      <c r="B1477" t="s">
        <v>3695</v>
      </c>
      <c r="C1477" t="s">
        <v>3695</v>
      </c>
      <c r="D1477" s="29">
        <v>42370</v>
      </c>
      <c r="E1477" s="29">
        <v>54788</v>
      </c>
    </row>
    <row r="1478" spans="1:5" x14ac:dyDescent="0.25">
      <c r="A1478" t="s">
        <v>3696</v>
      </c>
      <c r="B1478" t="s">
        <v>3697</v>
      </c>
      <c r="C1478" t="s">
        <v>3697</v>
      </c>
      <c r="D1478" s="29">
        <v>42370</v>
      </c>
      <c r="E1478" s="29">
        <v>54788</v>
      </c>
    </row>
    <row r="1479" spans="1:5" x14ac:dyDescent="0.25">
      <c r="A1479" t="s">
        <v>3698</v>
      </c>
      <c r="B1479" t="s">
        <v>3699</v>
      </c>
      <c r="C1479" t="s">
        <v>3699</v>
      </c>
      <c r="D1479" s="29">
        <v>42370</v>
      </c>
      <c r="E1479" s="29">
        <v>54788</v>
      </c>
    </row>
    <row r="1480" spans="1:5" x14ac:dyDescent="0.25">
      <c r="A1480" t="s">
        <v>3700</v>
      </c>
      <c r="B1480" t="s">
        <v>3701</v>
      </c>
      <c r="C1480" t="s">
        <v>3701</v>
      </c>
      <c r="D1480" s="29">
        <v>42370</v>
      </c>
      <c r="E1480" s="29">
        <v>54788</v>
      </c>
    </row>
    <row r="1481" spans="1:5" x14ac:dyDescent="0.25">
      <c r="A1481" t="s">
        <v>3702</v>
      </c>
      <c r="B1481" t="s">
        <v>3703</v>
      </c>
      <c r="C1481" t="s">
        <v>3704</v>
      </c>
      <c r="D1481" s="29">
        <v>42370</v>
      </c>
      <c r="E1481" s="29">
        <v>54788</v>
      </c>
    </row>
    <row r="1482" spans="1:5" x14ac:dyDescent="0.25">
      <c r="A1482" t="s">
        <v>3705</v>
      </c>
      <c r="B1482" t="s">
        <v>3706</v>
      </c>
      <c r="C1482" t="s">
        <v>3706</v>
      </c>
      <c r="D1482" s="29">
        <v>42370</v>
      </c>
      <c r="E1482" s="29">
        <v>54788</v>
      </c>
    </row>
    <row r="1483" spans="1:5" x14ac:dyDescent="0.25">
      <c r="A1483" t="s">
        <v>3707</v>
      </c>
      <c r="B1483" t="s">
        <v>3708</v>
      </c>
      <c r="C1483" t="s">
        <v>3708</v>
      </c>
      <c r="D1483" s="29">
        <v>42370</v>
      </c>
      <c r="E1483" s="29">
        <v>54788</v>
      </c>
    </row>
    <row r="1484" spans="1:5" x14ac:dyDescent="0.25">
      <c r="A1484" t="s">
        <v>3709</v>
      </c>
      <c r="B1484" t="s">
        <v>3710</v>
      </c>
      <c r="C1484" t="s">
        <v>3710</v>
      </c>
      <c r="D1484" s="29">
        <v>42370</v>
      </c>
      <c r="E1484" s="29">
        <v>54788</v>
      </c>
    </row>
    <row r="1485" spans="1:5" x14ac:dyDescent="0.25">
      <c r="A1485" t="s">
        <v>3711</v>
      </c>
      <c r="B1485" t="s">
        <v>3712</v>
      </c>
      <c r="C1485" t="s">
        <v>3712</v>
      </c>
      <c r="D1485" s="29">
        <v>42370</v>
      </c>
      <c r="E1485" s="29">
        <v>54788</v>
      </c>
    </row>
    <row r="1486" spans="1:5" x14ac:dyDescent="0.25">
      <c r="A1486" t="s">
        <v>3713</v>
      </c>
      <c r="B1486" t="s">
        <v>3714</v>
      </c>
      <c r="C1486" t="s">
        <v>3714</v>
      </c>
      <c r="D1486" s="29">
        <v>42370</v>
      </c>
      <c r="E1486" s="29">
        <v>54788</v>
      </c>
    </row>
    <row r="1487" spans="1:5" x14ac:dyDescent="0.25">
      <c r="A1487" t="s">
        <v>3715</v>
      </c>
      <c r="B1487" t="s">
        <v>3716</v>
      </c>
      <c r="C1487" t="s">
        <v>3716</v>
      </c>
      <c r="D1487" s="29">
        <v>42370</v>
      </c>
      <c r="E1487" s="29">
        <v>54788</v>
      </c>
    </row>
    <row r="1488" spans="1:5" x14ac:dyDescent="0.25">
      <c r="A1488" t="s">
        <v>3717</v>
      </c>
      <c r="B1488" t="s">
        <v>3718</v>
      </c>
      <c r="C1488" t="s">
        <v>3718</v>
      </c>
      <c r="D1488" s="29">
        <v>42370</v>
      </c>
      <c r="E1488" s="29">
        <v>54788</v>
      </c>
    </row>
    <row r="1489" spans="1:5" x14ac:dyDescent="0.25">
      <c r="A1489" t="s">
        <v>3719</v>
      </c>
      <c r="B1489" t="s">
        <v>3720</v>
      </c>
      <c r="C1489" t="s">
        <v>3720</v>
      </c>
      <c r="D1489" s="29">
        <v>42370</v>
      </c>
      <c r="E1489" s="29">
        <v>54788</v>
      </c>
    </row>
    <row r="1490" spans="1:5" x14ac:dyDescent="0.25">
      <c r="A1490" t="s">
        <v>3721</v>
      </c>
      <c r="B1490" t="s">
        <v>3722</v>
      </c>
      <c r="C1490" t="s">
        <v>3722</v>
      </c>
      <c r="D1490" s="29">
        <v>42370</v>
      </c>
      <c r="E1490" s="29">
        <v>54788</v>
      </c>
    </row>
    <row r="1491" spans="1:5" x14ac:dyDescent="0.25">
      <c r="A1491" t="s">
        <v>3723</v>
      </c>
      <c r="B1491" t="s">
        <v>3724</v>
      </c>
      <c r="C1491" t="s">
        <v>3724</v>
      </c>
      <c r="D1491" s="29">
        <v>42370</v>
      </c>
      <c r="E1491" s="29">
        <v>54788</v>
      </c>
    </row>
    <row r="1492" spans="1:5" x14ac:dyDescent="0.25">
      <c r="A1492" t="s">
        <v>3725</v>
      </c>
      <c r="B1492" t="s">
        <v>3726</v>
      </c>
      <c r="C1492" t="s">
        <v>3726</v>
      </c>
      <c r="D1492" s="29">
        <v>42370</v>
      </c>
      <c r="E1492" s="29">
        <v>54788</v>
      </c>
    </row>
    <row r="1493" spans="1:5" x14ac:dyDescent="0.25">
      <c r="A1493" t="s">
        <v>3727</v>
      </c>
      <c r="B1493" t="s">
        <v>3728</v>
      </c>
      <c r="C1493" t="s">
        <v>3729</v>
      </c>
      <c r="D1493" s="29">
        <v>42370</v>
      </c>
      <c r="E1493" s="29">
        <v>54788</v>
      </c>
    </row>
    <row r="1494" spans="1:5" x14ac:dyDescent="0.25">
      <c r="A1494" t="s">
        <v>3730</v>
      </c>
      <c r="B1494" t="s">
        <v>3731</v>
      </c>
      <c r="C1494" t="s">
        <v>3732</v>
      </c>
      <c r="D1494" s="29">
        <v>42370</v>
      </c>
      <c r="E1494" s="29">
        <v>54788</v>
      </c>
    </row>
    <row r="1495" spans="1:5" x14ac:dyDescent="0.25">
      <c r="A1495" t="s">
        <v>3733</v>
      </c>
      <c r="B1495" t="s">
        <v>3734</v>
      </c>
      <c r="C1495" t="s">
        <v>3734</v>
      </c>
      <c r="D1495" s="29">
        <v>42370</v>
      </c>
      <c r="E1495" s="29">
        <v>54788</v>
      </c>
    </row>
    <row r="1496" spans="1:5" x14ac:dyDescent="0.25">
      <c r="A1496" t="s">
        <v>3735</v>
      </c>
      <c r="B1496" t="s">
        <v>3736</v>
      </c>
      <c r="C1496" t="s">
        <v>3737</v>
      </c>
      <c r="D1496" s="29">
        <v>42370</v>
      </c>
      <c r="E1496" s="29">
        <v>54788</v>
      </c>
    </row>
    <row r="1497" spans="1:5" x14ac:dyDescent="0.25">
      <c r="A1497" t="s">
        <v>3738</v>
      </c>
      <c r="B1497" t="s">
        <v>3739</v>
      </c>
      <c r="C1497" t="s">
        <v>3739</v>
      </c>
      <c r="D1497" s="29">
        <v>42370</v>
      </c>
      <c r="E1497" s="29">
        <v>54788</v>
      </c>
    </row>
    <row r="1498" spans="1:5" x14ac:dyDescent="0.25">
      <c r="A1498" t="s">
        <v>3740</v>
      </c>
      <c r="B1498" t="s">
        <v>3741</v>
      </c>
      <c r="C1498" t="s">
        <v>3741</v>
      </c>
      <c r="D1498" s="29">
        <v>42370</v>
      </c>
      <c r="E1498" s="29">
        <v>54788</v>
      </c>
    </row>
    <row r="1499" spans="1:5" x14ac:dyDescent="0.25">
      <c r="A1499" t="s">
        <v>3742</v>
      </c>
      <c r="B1499" t="s">
        <v>3743</v>
      </c>
      <c r="C1499" t="s">
        <v>3743</v>
      </c>
      <c r="D1499" s="29">
        <v>42370</v>
      </c>
      <c r="E1499" s="29">
        <v>54788</v>
      </c>
    </row>
    <row r="1500" spans="1:5" x14ac:dyDescent="0.25">
      <c r="A1500" t="s">
        <v>3744</v>
      </c>
      <c r="B1500" t="s">
        <v>3745</v>
      </c>
      <c r="C1500" t="s">
        <v>3746</v>
      </c>
      <c r="D1500" s="29">
        <v>42370</v>
      </c>
      <c r="E1500" s="29">
        <v>54788</v>
      </c>
    </row>
    <row r="1501" spans="1:5" x14ac:dyDescent="0.25">
      <c r="A1501" t="s">
        <v>3747</v>
      </c>
      <c r="B1501" t="s">
        <v>3748</v>
      </c>
      <c r="C1501" t="s">
        <v>3749</v>
      </c>
      <c r="D1501" s="29">
        <v>42370</v>
      </c>
      <c r="E1501" s="29">
        <v>54788</v>
      </c>
    </row>
    <row r="1502" spans="1:5" x14ac:dyDescent="0.25">
      <c r="A1502" t="s">
        <v>3750</v>
      </c>
      <c r="B1502" t="s">
        <v>3751</v>
      </c>
      <c r="C1502" t="s">
        <v>3752</v>
      </c>
      <c r="D1502" s="29">
        <v>42370</v>
      </c>
      <c r="E1502" s="29">
        <v>54788</v>
      </c>
    </row>
    <row r="1503" spans="1:5" x14ac:dyDescent="0.25">
      <c r="A1503" t="s">
        <v>3753</v>
      </c>
      <c r="B1503" t="s">
        <v>3754</v>
      </c>
      <c r="C1503" t="s">
        <v>3755</v>
      </c>
      <c r="D1503" s="29">
        <v>42370</v>
      </c>
      <c r="E1503" s="29">
        <v>54788</v>
      </c>
    </row>
    <row r="1504" spans="1:5" x14ac:dyDescent="0.25">
      <c r="A1504" t="s">
        <v>3756</v>
      </c>
      <c r="B1504" t="s">
        <v>3757</v>
      </c>
      <c r="C1504" t="s">
        <v>3758</v>
      </c>
      <c r="D1504" s="29">
        <v>42370</v>
      </c>
      <c r="E1504" s="29">
        <v>54788</v>
      </c>
    </row>
    <row r="1505" spans="1:5" x14ac:dyDescent="0.25">
      <c r="A1505" t="s">
        <v>3759</v>
      </c>
      <c r="B1505" t="s">
        <v>3760</v>
      </c>
      <c r="C1505" t="s">
        <v>3760</v>
      </c>
      <c r="D1505" s="29">
        <v>42370</v>
      </c>
      <c r="E1505" s="29">
        <v>54788</v>
      </c>
    </row>
    <row r="1506" spans="1:5" x14ac:dyDescent="0.25">
      <c r="A1506" t="s">
        <v>3761</v>
      </c>
      <c r="B1506" t="s">
        <v>3762</v>
      </c>
      <c r="C1506" t="s">
        <v>3763</v>
      </c>
      <c r="D1506" s="29">
        <v>42370</v>
      </c>
      <c r="E1506" s="29">
        <v>54788</v>
      </c>
    </row>
    <row r="1507" spans="1:5" x14ac:dyDescent="0.25">
      <c r="A1507" t="s">
        <v>3764</v>
      </c>
      <c r="B1507" t="s">
        <v>3765</v>
      </c>
      <c r="C1507" t="s">
        <v>3765</v>
      </c>
      <c r="D1507" s="29">
        <v>42370</v>
      </c>
      <c r="E1507" s="29">
        <v>54788</v>
      </c>
    </row>
    <row r="1508" spans="1:5" x14ac:dyDescent="0.25">
      <c r="A1508" t="s">
        <v>3766</v>
      </c>
      <c r="B1508" t="s">
        <v>3767</v>
      </c>
      <c r="C1508" t="s">
        <v>3767</v>
      </c>
      <c r="D1508" s="29">
        <v>42370</v>
      </c>
      <c r="E1508" s="29">
        <v>54788</v>
      </c>
    </row>
    <row r="1509" spans="1:5" x14ac:dyDescent="0.25">
      <c r="A1509" t="s">
        <v>3768</v>
      </c>
      <c r="B1509" t="s">
        <v>3769</v>
      </c>
      <c r="C1509" t="s">
        <v>3770</v>
      </c>
      <c r="D1509" s="29">
        <v>42370</v>
      </c>
      <c r="E1509" s="29">
        <v>54788</v>
      </c>
    </row>
    <row r="1510" spans="1:5" x14ac:dyDescent="0.25">
      <c r="A1510" t="s">
        <v>3771</v>
      </c>
      <c r="B1510" t="s">
        <v>3772</v>
      </c>
      <c r="C1510" t="s">
        <v>3772</v>
      </c>
      <c r="D1510" s="29">
        <v>42370</v>
      </c>
      <c r="E1510" s="29">
        <v>54788</v>
      </c>
    </row>
    <row r="1511" spans="1:5" x14ac:dyDescent="0.25">
      <c r="A1511" t="s">
        <v>3773</v>
      </c>
      <c r="B1511" t="s">
        <v>3774</v>
      </c>
      <c r="C1511" t="s">
        <v>3775</v>
      </c>
      <c r="D1511" s="29">
        <v>42370</v>
      </c>
      <c r="E1511" s="29">
        <v>54788</v>
      </c>
    </row>
    <row r="1512" spans="1:5" x14ac:dyDescent="0.25">
      <c r="A1512" t="s">
        <v>3776</v>
      </c>
      <c r="B1512" t="s">
        <v>3777</v>
      </c>
      <c r="C1512" t="s">
        <v>3778</v>
      </c>
      <c r="D1512" s="29">
        <v>42370</v>
      </c>
      <c r="E1512" s="29">
        <v>54788</v>
      </c>
    </row>
    <row r="1513" spans="1:5" x14ac:dyDescent="0.25">
      <c r="A1513" t="s">
        <v>3779</v>
      </c>
      <c r="B1513" t="s">
        <v>3780</v>
      </c>
      <c r="C1513" t="s">
        <v>3781</v>
      </c>
      <c r="D1513" s="29">
        <v>42370</v>
      </c>
      <c r="E1513" s="29">
        <v>54788</v>
      </c>
    </row>
    <row r="1514" spans="1:5" x14ac:dyDescent="0.25">
      <c r="A1514" t="s">
        <v>3782</v>
      </c>
      <c r="B1514" t="s">
        <v>3783</v>
      </c>
      <c r="C1514" t="s">
        <v>3783</v>
      </c>
      <c r="D1514" s="29">
        <v>42370</v>
      </c>
      <c r="E1514" s="29">
        <v>54788</v>
      </c>
    </row>
    <row r="1515" spans="1:5" x14ac:dyDescent="0.25">
      <c r="A1515" t="s">
        <v>3784</v>
      </c>
      <c r="B1515" t="s">
        <v>3785</v>
      </c>
      <c r="C1515" t="s">
        <v>3785</v>
      </c>
      <c r="D1515" s="29">
        <v>42370</v>
      </c>
      <c r="E1515" s="29">
        <v>54788</v>
      </c>
    </row>
    <row r="1516" spans="1:5" x14ac:dyDescent="0.25">
      <c r="A1516" t="s">
        <v>3786</v>
      </c>
      <c r="B1516" t="s">
        <v>3787</v>
      </c>
      <c r="C1516" t="s">
        <v>3788</v>
      </c>
      <c r="D1516" s="29">
        <v>42370</v>
      </c>
      <c r="E1516" s="29">
        <v>54788</v>
      </c>
    </row>
    <row r="1517" spans="1:5" x14ac:dyDescent="0.25">
      <c r="A1517" t="s">
        <v>3789</v>
      </c>
      <c r="B1517" t="s">
        <v>3790</v>
      </c>
      <c r="C1517" t="s">
        <v>3790</v>
      </c>
      <c r="D1517" s="29">
        <v>42370</v>
      </c>
      <c r="E1517" s="29">
        <v>54788</v>
      </c>
    </row>
    <row r="1518" spans="1:5" x14ac:dyDescent="0.25">
      <c r="A1518" t="s">
        <v>3791</v>
      </c>
      <c r="B1518" t="s">
        <v>3792</v>
      </c>
      <c r="C1518" t="s">
        <v>3792</v>
      </c>
      <c r="D1518" s="29">
        <v>42370</v>
      </c>
      <c r="E1518" s="29">
        <v>54788</v>
      </c>
    </row>
    <row r="1519" spans="1:5" x14ac:dyDescent="0.25">
      <c r="A1519" t="s">
        <v>3793</v>
      </c>
      <c r="B1519" t="s">
        <v>3794</v>
      </c>
      <c r="C1519" t="s">
        <v>3794</v>
      </c>
      <c r="D1519" s="29">
        <v>42370</v>
      </c>
      <c r="E1519" s="29">
        <v>54788</v>
      </c>
    </row>
    <row r="1520" spans="1:5" x14ac:dyDescent="0.25">
      <c r="A1520" t="s">
        <v>3795</v>
      </c>
      <c r="B1520" t="s">
        <v>3796</v>
      </c>
      <c r="C1520" t="s">
        <v>3796</v>
      </c>
      <c r="D1520" s="29">
        <v>42370</v>
      </c>
      <c r="E1520" s="29">
        <v>54788</v>
      </c>
    </row>
    <row r="1521" spans="1:5" x14ac:dyDescent="0.25">
      <c r="A1521" t="s">
        <v>3797</v>
      </c>
      <c r="B1521" t="s">
        <v>3798</v>
      </c>
      <c r="C1521" t="s">
        <v>3798</v>
      </c>
      <c r="D1521" s="29">
        <v>42370</v>
      </c>
      <c r="E1521" s="29">
        <v>54788</v>
      </c>
    </row>
    <row r="1522" spans="1:5" x14ac:dyDescent="0.25">
      <c r="A1522" t="s">
        <v>3799</v>
      </c>
      <c r="B1522" t="s">
        <v>3800</v>
      </c>
      <c r="C1522" t="s">
        <v>3800</v>
      </c>
      <c r="D1522" s="29">
        <v>42370</v>
      </c>
      <c r="E1522" s="29">
        <v>54788</v>
      </c>
    </row>
    <row r="1523" spans="1:5" x14ac:dyDescent="0.25">
      <c r="A1523" t="s">
        <v>3801</v>
      </c>
      <c r="B1523" t="s">
        <v>3802</v>
      </c>
      <c r="C1523" t="s">
        <v>3802</v>
      </c>
      <c r="D1523" s="29">
        <v>42370</v>
      </c>
      <c r="E1523" s="29">
        <v>54788</v>
      </c>
    </row>
    <row r="1524" spans="1:5" x14ac:dyDescent="0.25">
      <c r="A1524" t="s">
        <v>3803</v>
      </c>
      <c r="B1524" t="s">
        <v>3804</v>
      </c>
      <c r="C1524" t="s">
        <v>3804</v>
      </c>
      <c r="D1524" s="29">
        <v>42370</v>
      </c>
      <c r="E1524" s="29">
        <v>54788</v>
      </c>
    </row>
    <row r="1525" spans="1:5" x14ac:dyDescent="0.25">
      <c r="A1525" t="s">
        <v>3805</v>
      </c>
      <c r="B1525" t="s">
        <v>3806</v>
      </c>
      <c r="C1525" t="s">
        <v>3806</v>
      </c>
      <c r="D1525" s="29">
        <v>42370</v>
      </c>
      <c r="E1525" s="29">
        <v>54788</v>
      </c>
    </row>
    <row r="1526" spans="1:5" x14ac:dyDescent="0.25">
      <c r="A1526" t="s">
        <v>3807</v>
      </c>
      <c r="B1526" t="s">
        <v>3808</v>
      </c>
      <c r="C1526" t="s">
        <v>3808</v>
      </c>
      <c r="D1526" s="29">
        <v>42370</v>
      </c>
      <c r="E1526" s="29">
        <v>54788</v>
      </c>
    </row>
    <row r="1527" spans="1:5" x14ac:dyDescent="0.25">
      <c r="A1527" t="s">
        <v>3809</v>
      </c>
      <c r="B1527" t="s">
        <v>3810</v>
      </c>
      <c r="C1527" t="s">
        <v>3811</v>
      </c>
      <c r="D1527" s="29">
        <v>42370</v>
      </c>
      <c r="E1527" s="29">
        <v>54788</v>
      </c>
    </row>
    <row r="1528" spans="1:5" x14ac:dyDescent="0.25">
      <c r="A1528" t="s">
        <v>3812</v>
      </c>
      <c r="B1528" t="s">
        <v>3813</v>
      </c>
      <c r="C1528" t="s">
        <v>3813</v>
      </c>
      <c r="D1528" s="29">
        <v>42370</v>
      </c>
      <c r="E1528" s="29">
        <v>54788</v>
      </c>
    </row>
    <row r="1529" spans="1:5" x14ac:dyDescent="0.25">
      <c r="A1529" t="s">
        <v>3814</v>
      </c>
      <c r="B1529" t="s">
        <v>3815</v>
      </c>
      <c r="C1529" t="s">
        <v>3815</v>
      </c>
      <c r="D1529" s="29">
        <v>42370</v>
      </c>
      <c r="E1529" s="29">
        <v>54788</v>
      </c>
    </row>
    <row r="1530" spans="1:5" x14ac:dyDescent="0.25">
      <c r="A1530" t="s">
        <v>3816</v>
      </c>
      <c r="B1530" t="s">
        <v>3817</v>
      </c>
      <c r="C1530" t="s">
        <v>3817</v>
      </c>
      <c r="D1530" s="29">
        <v>42370</v>
      </c>
      <c r="E1530" s="29">
        <v>54788</v>
      </c>
    </row>
    <row r="1531" spans="1:5" x14ac:dyDescent="0.25">
      <c r="A1531" t="s">
        <v>3818</v>
      </c>
      <c r="B1531" t="s">
        <v>3819</v>
      </c>
      <c r="C1531" t="s">
        <v>3819</v>
      </c>
      <c r="D1531" s="29">
        <v>42370</v>
      </c>
      <c r="E1531" s="29">
        <v>54788</v>
      </c>
    </row>
    <row r="1532" spans="1:5" x14ac:dyDescent="0.25">
      <c r="A1532" t="s">
        <v>3820</v>
      </c>
      <c r="B1532" t="s">
        <v>3821</v>
      </c>
      <c r="C1532" t="s">
        <v>3821</v>
      </c>
      <c r="D1532" s="29">
        <v>42370</v>
      </c>
      <c r="E1532" s="29">
        <v>54788</v>
      </c>
    </row>
    <row r="1533" spans="1:5" x14ac:dyDescent="0.25">
      <c r="A1533" t="s">
        <v>3822</v>
      </c>
      <c r="B1533" t="s">
        <v>3823</v>
      </c>
      <c r="C1533" t="s">
        <v>3823</v>
      </c>
      <c r="D1533" s="29">
        <v>42370</v>
      </c>
      <c r="E1533" s="29">
        <v>54788</v>
      </c>
    </row>
    <row r="1534" spans="1:5" x14ac:dyDescent="0.25">
      <c r="A1534" t="s">
        <v>3824</v>
      </c>
      <c r="B1534" t="s">
        <v>3825</v>
      </c>
      <c r="C1534" t="s">
        <v>3825</v>
      </c>
      <c r="D1534" s="29">
        <v>42370</v>
      </c>
      <c r="E1534" s="29">
        <v>54788</v>
      </c>
    </row>
    <row r="1535" spans="1:5" x14ac:dyDescent="0.25">
      <c r="A1535" t="s">
        <v>3826</v>
      </c>
      <c r="B1535" t="s">
        <v>3827</v>
      </c>
      <c r="C1535" t="s">
        <v>3827</v>
      </c>
      <c r="D1535" s="29">
        <v>42370</v>
      </c>
      <c r="E1535" s="29">
        <v>54788</v>
      </c>
    </row>
    <row r="1536" spans="1:5" x14ac:dyDescent="0.25">
      <c r="A1536" t="s">
        <v>3828</v>
      </c>
      <c r="B1536" t="s">
        <v>3829</v>
      </c>
      <c r="C1536" t="s">
        <v>3829</v>
      </c>
      <c r="D1536" s="29">
        <v>42370</v>
      </c>
      <c r="E1536" s="29">
        <v>54788</v>
      </c>
    </row>
    <row r="1537" spans="1:5" x14ac:dyDescent="0.25">
      <c r="A1537" t="s">
        <v>551</v>
      </c>
      <c r="B1537" t="s">
        <v>3830</v>
      </c>
      <c r="C1537" t="s">
        <v>3830</v>
      </c>
      <c r="D1537" s="29">
        <v>42370</v>
      </c>
      <c r="E1537" s="29">
        <v>54788</v>
      </c>
    </row>
    <row r="1538" spans="1:5" x14ac:dyDescent="0.25">
      <c r="A1538" t="s">
        <v>3831</v>
      </c>
      <c r="B1538" t="s">
        <v>3832</v>
      </c>
      <c r="C1538" t="s">
        <v>3832</v>
      </c>
      <c r="D1538" s="29">
        <v>42370</v>
      </c>
      <c r="E1538" s="29">
        <v>54788</v>
      </c>
    </row>
    <row r="1539" spans="1:5" x14ac:dyDescent="0.25">
      <c r="A1539" t="s">
        <v>3833</v>
      </c>
      <c r="B1539" t="s">
        <v>3834</v>
      </c>
      <c r="C1539" t="s">
        <v>3835</v>
      </c>
      <c r="D1539" s="29">
        <v>42370</v>
      </c>
      <c r="E1539" s="29">
        <v>54788</v>
      </c>
    </row>
    <row r="1540" spans="1:5" x14ac:dyDescent="0.25">
      <c r="A1540" t="s">
        <v>3836</v>
      </c>
      <c r="B1540" t="s">
        <v>3837</v>
      </c>
      <c r="C1540" t="s">
        <v>3837</v>
      </c>
      <c r="D1540" s="29">
        <v>42370</v>
      </c>
      <c r="E1540" s="29">
        <v>54788</v>
      </c>
    </row>
    <row r="1541" spans="1:5" x14ac:dyDescent="0.25">
      <c r="A1541" t="s">
        <v>3838</v>
      </c>
      <c r="B1541" t="s">
        <v>3839</v>
      </c>
      <c r="C1541" t="s">
        <v>3839</v>
      </c>
      <c r="D1541" s="29">
        <v>42370</v>
      </c>
      <c r="E1541" s="29">
        <v>54788</v>
      </c>
    </row>
    <row r="1542" spans="1:5" x14ac:dyDescent="0.25">
      <c r="A1542" t="s">
        <v>3840</v>
      </c>
      <c r="B1542" t="s">
        <v>3841</v>
      </c>
      <c r="C1542" t="s">
        <v>3842</v>
      </c>
      <c r="D1542" s="29">
        <v>42370</v>
      </c>
      <c r="E1542" s="29">
        <v>54788</v>
      </c>
    </row>
    <row r="1543" spans="1:5" x14ac:dyDescent="0.25">
      <c r="A1543" t="s">
        <v>3843</v>
      </c>
      <c r="B1543" t="s">
        <v>3844</v>
      </c>
      <c r="C1543" t="s">
        <v>3844</v>
      </c>
      <c r="D1543" s="29">
        <v>42370</v>
      </c>
      <c r="E1543" s="29">
        <v>54788</v>
      </c>
    </row>
    <row r="1544" spans="1:5" x14ac:dyDescent="0.25">
      <c r="A1544" t="s">
        <v>3845</v>
      </c>
      <c r="B1544" t="s">
        <v>3846</v>
      </c>
      <c r="C1544" t="s">
        <v>3846</v>
      </c>
      <c r="D1544" s="29">
        <v>42370</v>
      </c>
      <c r="E1544" s="29">
        <v>54788</v>
      </c>
    </row>
    <row r="1545" spans="1:5" x14ac:dyDescent="0.25">
      <c r="A1545" t="s">
        <v>3847</v>
      </c>
      <c r="B1545" t="s">
        <v>3848</v>
      </c>
      <c r="C1545" t="s">
        <v>3848</v>
      </c>
      <c r="D1545" s="29">
        <v>42370</v>
      </c>
      <c r="E1545" s="29">
        <v>54788</v>
      </c>
    </row>
    <row r="1546" spans="1:5" x14ac:dyDescent="0.25">
      <c r="A1546" t="s">
        <v>3849</v>
      </c>
      <c r="B1546" t="s">
        <v>3850</v>
      </c>
      <c r="C1546" t="s">
        <v>3850</v>
      </c>
      <c r="D1546" s="29">
        <v>42370</v>
      </c>
      <c r="E1546" s="29">
        <v>54788</v>
      </c>
    </row>
    <row r="1547" spans="1:5" x14ac:dyDescent="0.25">
      <c r="A1547" t="s">
        <v>3851</v>
      </c>
      <c r="B1547" t="s">
        <v>3852</v>
      </c>
      <c r="C1547" t="s">
        <v>3852</v>
      </c>
      <c r="D1547" s="29">
        <v>42370</v>
      </c>
      <c r="E1547" s="29">
        <v>54788</v>
      </c>
    </row>
    <row r="1548" spans="1:5" x14ac:dyDescent="0.25">
      <c r="A1548" t="s">
        <v>3853</v>
      </c>
      <c r="B1548" t="s">
        <v>3854</v>
      </c>
      <c r="C1548" t="s">
        <v>3854</v>
      </c>
      <c r="D1548" s="29">
        <v>42370</v>
      </c>
      <c r="E1548" s="29">
        <v>54788</v>
      </c>
    </row>
    <row r="1549" spans="1:5" x14ac:dyDescent="0.25">
      <c r="A1549" t="s">
        <v>3855</v>
      </c>
      <c r="B1549" t="s">
        <v>3856</v>
      </c>
      <c r="C1549" t="s">
        <v>3856</v>
      </c>
      <c r="D1549" s="29">
        <v>42370</v>
      </c>
      <c r="E1549" s="29">
        <v>54788</v>
      </c>
    </row>
    <row r="1550" spans="1:5" x14ac:dyDescent="0.25">
      <c r="A1550" t="s">
        <v>3857</v>
      </c>
      <c r="B1550" t="s">
        <v>3858</v>
      </c>
      <c r="C1550" t="s">
        <v>3859</v>
      </c>
      <c r="D1550" s="29">
        <v>42370</v>
      </c>
      <c r="E1550" s="29">
        <v>54788</v>
      </c>
    </row>
    <row r="1551" spans="1:5" x14ac:dyDescent="0.25">
      <c r="A1551" t="s">
        <v>3860</v>
      </c>
      <c r="B1551" t="s">
        <v>3861</v>
      </c>
      <c r="C1551" t="s">
        <v>3861</v>
      </c>
      <c r="D1551" s="29">
        <v>42370</v>
      </c>
      <c r="E1551" s="29">
        <v>54788</v>
      </c>
    </row>
    <row r="1552" spans="1:5" x14ac:dyDescent="0.25">
      <c r="A1552" t="s">
        <v>3862</v>
      </c>
      <c r="B1552" t="s">
        <v>3863</v>
      </c>
      <c r="C1552" t="s">
        <v>3863</v>
      </c>
      <c r="D1552" s="29">
        <v>42370</v>
      </c>
      <c r="E1552" s="29">
        <v>54788</v>
      </c>
    </row>
    <row r="1553" spans="1:5" x14ac:dyDescent="0.25">
      <c r="A1553" t="s">
        <v>3864</v>
      </c>
      <c r="B1553" t="s">
        <v>3865</v>
      </c>
      <c r="C1553" t="s">
        <v>3865</v>
      </c>
      <c r="D1553" s="29">
        <v>42370</v>
      </c>
      <c r="E1553" s="29">
        <v>54788</v>
      </c>
    </row>
    <row r="1554" spans="1:5" x14ac:dyDescent="0.25">
      <c r="A1554" t="s">
        <v>3866</v>
      </c>
      <c r="B1554" t="s">
        <v>3867</v>
      </c>
      <c r="C1554" t="s">
        <v>3867</v>
      </c>
      <c r="D1554" s="29">
        <v>42370</v>
      </c>
      <c r="E1554" s="29">
        <v>54788</v>
      </c>
    </row>
    <row r="1555" spans="1:5" x14ac:dyDescent="0.25">
      <c r="A1555" t="s">
        <v>3868</v>
      </c>
      <c r="B1555" t="s">
        <v>3869</v>
      </c>
      <c r="C1555" t="s">
        <v>3869</v>
      </c>
      <c r="D1555" s="29">
        <v>42370</v>
      </c>
      <c r="E1555" s="29">
        <v>54788</v>
      </c>
    </row>
    <row r="1556" spans="1:5" x14ac:dyDescent="0.25">
      <c r="A1556" t="s">
        <v>3870</v>
      </c>
      <c r="B1556" t="s">
        <v>3871</v>
      </c>
      <c r="C1556" t="s">
        <v>3871</v>
      </c>
      <c r="D1556" s="29">
        <v>42370</v>
      </c>
      <c r="E1556" s="29">
        <v>54788</v>
      </c>
    </row>
    <row r="1557" spans="1:5" x14ac:dyDescent="0.25">
      <c r="A1557" t="s">
        <v>3872</v>
      </c>
      <c r="B1557" t="s">
        <v>3873</v>
      </c>
      <c r="C1557" t="s">
        <v>3873</v>
      </c>
      <c r="D1557" s="29">
        <v>42370</v>
      </c>
      <c r="E1557" s="29">
        <v>54788</v>
      </c>
    </row>
    <row r="1558" spans="1:5" x14ac:dyDescent="0.25">
      <c r="A1558" t="s">
        <v>3874</v>
      </c>
      <c r="B1558" t="s">
        <v>3875</v>
      </c>
      <c r="C1558" t="s">
        <v>3875</v>
      </c>
      <c r="D1558" s="29">
        <v>42370</v>
      </c>
      <c r="E1558" s="29">
        <v>54788</v>
      </c>
    </row>
    <row r="1559" spans="1:5" x14ac:dyDescent="0.25">
      <c r="A1559" t="s">
        <v>3876</v>
      </c>
      <c r="B1559" t="s">
        <v>3877</v>
      </c>
      <c r="C1559" t="s">
        <v>3877</v>
      </c>
      <c r="D1559" s="29">
        <v>42370</v>
      </c>
      <c r="E1559" s="29">
        <v>54788</v>
      </c>
    </row>
    <row r="1560" spans="1:5" x14ac:dyDescent="0.25">
      <c r="A1560" t="s">
        <v>3878</v>
      </c>
      <c r="B1560" t="s">
        <v>3879</v>
      </c>
      <c r="C1560" t="s">
        <v>3879</v>
      </c>
      <c r="D1560" s="29">
        <v>42370</v>
      </c>
      <c r="E1560" s="29">
        <v>54788</v>
      </c>
    </row>
    <row r="1561" spans="1:5" x14ac:dyDescent="0.25">
      <c r="A1561" t="s">
        <v>3880</v>
      </c>
      <c r="B1561" t="s">
        <v>3881</v>
      </c>
      <c r="C1561" t="s">
        <v>3881</v>
      </c>
      <c r="D1561" s="29">
        <v>42370</v>
      </c>
      <c r="E1561" s="29">
        <v>54788</v>
      </c>
    </row>
    <row r="1562" spans="1:5" x14ac:dyDescent="0.25">
      <c r="A1562" t="s">
        <v>3882</v>
      </c>
      <c r="B1562" t="s">
        <v>3883</v>
      </c>
      <c r="C1562" t="s">
        <v>3883</v>
      </c>
      <c r="D1562" s="29">
        <v>42370</v>
      </c>
      <c r="E1562" s="29">
        <v>54788</v>
      </c>
    </row>
    <row r="1563" spans="1:5" x14ac:dyDescent="0.25">
      <c r="A1563" t="s">
        <v>3884</v>
      </c>
      <c r="B1563" t="s">
        <v>3885</v>
      </c>
      <c r="C1563" t="s">
        <v>3885</v>
      </c>
      <c r="D1563" s="29">
        <v>42370</v>
      </c>
      <c r="E1563" s="29">
        <v>54788</v>
      </c>
    </row>
    <row r="1564" spans="1:5" x14ac:dyDescent="0.25">
      <c r="A1564" t="s">
        <v>3886</v>
      </c>
      <c r="B1564" t="s">
        <v>3887</v>
      </c>
      <c r="C1564" t="s">
        <v>3887</v>
      </c>
      <c r="D1564" s="29">
        <v>42370</v>
      </c>
      <c r="E1564" s="29">
        <v>54788</v>
      </c>
    </row>
    <row r="1565" spans="1:5" x14ac:dyDescent="0.25">
      <c r="A1565" t="s">
        <v>3888</v>
      </c>
      <c r="B1565" t="s">
        <v>3889</v>
      </c>
      <c r="C1565" t="s">
        <v>3889</v>
      </c>
      <c r="D1565" s="29">
        <v>42370</v>
      </c>
      <c r="E1565" s="29">
        <v>54788</v>
      </c>
    </row>
    <row r="1566" spans="1:5" x14ac:dyDescent="0.25">
      <c r="A1566" t="s">
        <v>3890</v>
      </c>
      <c r="B1566" t="s">
        <v>3891</v>
      </c>
      <c r="C1566" t="s">
        <v>3891</v>
      </c>
      <c r="D1566" s="29">
        <v>42370</v>
      </c>
      <c r="E1566" s="29">
        <v>54788</v>
      </c>
    </row>
    <row r="1567" spans="1:5" x14ac:dyDescent="0.25">
      <c r="A1567" t="s">
        <v>3892</v>
      </c>
      <c r="B1567" t="s">
        <v>3893</v>
      </c>
      <c r="C1567" t="s">
        <v>3894</v>
      </c>
      <c r="D1567" s="29">
        <v>42370</v>
      </c>
      <c r="E1567" s="29">
        <v>54788</v>
      </c>
    </row>
    <row r="1568" spans="1:5" x14ac:dyDescent="0.25">
      <c r="A1568" t="s">
        <v>3895</v>
      </c>
      <c r="B1568" t="s">
        <v>3896</v>
      </c>
      <c r="C1568" t="s">
        <v>3896</v>
      </c>
      <c r="D1568" s="29">
        <v>42370</v>
      </c>
      <c r="E1568" s="29">
        <v>54788</v>
      </c>
    </row>
    <row r="1569" spans="1:5" x14ac:dyDescent="0.25">
      <c r="A1569" t="s">
        <v>3897</v>
      </c>
      <c r="B1569" t="s">
        <v>3898</v>
      </c>
      <c r="C1569" t="s">
        <v>3899</v>
      </c>
      <c r="D1569" s="29">
        <v>42370</v>
      </c>
      <c r="E1569" s="29">
        <v>54788</v>
      </c>
    </row>
    <row r="1570" spans="1:5" x14ac:dyDescent="0.25">
      <c r="A1570" t="s">
        <v>3900</v>
      </c>
      <c r="B1570" t="s">
        <v>3901</v>
      </c>
      <c r="C1570" t="s">
        <v>3901</v>
      </c>
      <c r="D1570" s="29">
        <v>42370</v>
      </c>
      <c r="E1570" s="29">
        <v>54788</v>
      </c>
    </row>
    <row r="1571" spans="1:5" x14ac:dyDescent="0.25">
      <c r="A1571" t="s">
        <v>3902</v>
      </c>
      <c r="B1571" t="s">
        <v>3903</v>
      </c>
      <c r="C1571" t="s">
        <v>3903</v>
      </c>
      <c r="D1571" s="29">
        <v>42370</v>
      </c>
      <c r="E1571" s="29">
        <v>54788</v>
      </c>
    </row>
    <row r="1572" spans="1:5" x14ac:dyDescent="0.25">
      <c r="A1572" t="s">
        <v>3904</v>
      </c>
      <c r="B1572" t="s">
        <v>3905</v>
      </c>
      <c r="C1572" t="s">
        <v>3906</v>
      </c>
      <c r="D1572" s="29">
        <v>42370</v>
      </c>
      <c r="E1572" s="29">
        <v>54788</v>
      </c>
    </row>
    <row r="1573" spans="1:5" x14ac:dyDescent="0.25">
      <c r="A1573" t="s">
        <v>3907</v>
      </c>
      <c r="B1573" t="s">
        <v>3908</v>
      </c>
      <c r="C1573" t="s">
        <v>3908</v>
      </c>
      <c r="D1573" s="29">
        <v>42370</v>
      </c>
      <c r="E1573" s="29">
        <v>54788</v>
      </c>
    </row>
    <row r="1574" spans="1:5" x14ac:dyDescent="0.25">
      <c r="A1574" t="s">
        <v>3909</v>
      </c>
      <c r="B1574" t="s">
        <v>3910</v>
      </c>
      <c r="C1574" t="s">
        <v>3910</v>
      </c>
      <c r="D1574" s="29">
        <v>42370</v>
      </c>
      <c r="E1574" s="29">
        <v>54788</v>
      </c>
    </row>
    <row r="1575" spans="1:5" x14ac:dyDescent="0.25">
      <c r="A1575" t="s">
        <v>3911</v>
      </c>
      <c r="B1575" t="s">
        <v>3912</v>
      </c>
      <c r="C1575" t="s">
        <v>3912</v>
      </c>
      <c r="D1575" s="29">
        <v>42370</v>
      </c>
      <c r="E1575" s="29">
        <v>54788</v>
      </c>
    </row>
    <row r="1576" spans="1:5" x14ac:dyDescent="0.25">
      <c r="A1576" t="s">
        <v>3913</v>
      </c>
      <c r="B1576" t="s">
        <v>3914</v>
      </c>
      <c r="C1576" t="s">
        <v>3914</v>
      </c>
      <c r="D1576" s="29">
        <v>42370</v>
      </c>
      <c r="E1576" s="29">
        <v>54788</v>
      </c>
    </row>
    <row r="1577" spans="1:5" x14ac:dyDescent="0.25">
      <c r="A1577" t="s">
        <v>3915</v>
      </c>
      <c r="B1577" t="s">
        <v>3916</v>
      </c>
      <c r="C1577" t="s">
        <v>3917</v>
      </c>
      <c r="D1577" s="29">
        <v>42370</v>
      </c>
      <c r="E1577" s="29">
        <v>54788</v>
      </c>
    </row>
    <row r="1578" spans="1:5" x14ac:dyDescent="0.25">
      <c r="A1578" t="s">
        <v>3918</v>
      </c>
      <c r="B1578" t="s">
        <v>3919</v>
      </c>
      <c r="C1578" t="s">
        <v>3920</v>
      </c>
      <c r="D1578" s="29">
        <v>42370</v>
      </c>
      <c r="E1578" s="29">
        <v>54788</v>
      </c>
    </row>
    <row r="1579" spans="1:5" x14ac:dyDescent="0.25">
      <c r="A1579" t="s">
        <v>3921</v>
      </c>
      <c r="B1579" t="s">
        <v>3922</v>
      </c>
      <c r="C1579" t="s">
        <v>3922</v>
      </c>
      <c r="D1579" s="29">
        <v>42370</v>
      </c>
      <c r="E1579" s="29">
        <v>54788</v>
      </c>
    </row>
    <row r="1580" spans="1:5" x14ac:dyDescent="0.25">
      <c r="A1580" t="s">
        <v>3923</v>
      </c>
      <c r="B1580" t="s">
        <v>3924</v>
      </c>
      <c r="C1580" t="s">
        <v>3925</v>
      </c>
      <c r="D1580" s="29">
        <v>42370</v>
      </c>
      <c r="E1580" s="29">
        <v>54788</v>
      </c>
    </row>
    <row r="1581" spans="1:5" x14ac:dyDescent="0.25">
      <c r="A1581" t="s">
        <v>3926</v>
      </c>
      <c r="B1581" t="s">
        <v>3927</v>
      </c>
      <c r="C1581" t="s">
        <v>3927</v>
      </c>
      <c r="D1581" s="29">
        <v>42370</v>
      </c>
      <c r="E1581" s="29">
        <v>54788</v>
      </c>
    </row>
    <row r="1582" spans="1:5" x14ac:dyDescent="0.25">
      <c r="A1582" t="s">
        <v>3928</v>
      </c>
      <c r="B1582" t="s">
        <v>3929</v>
      </c>
      <c r="C1582" t="s">
        <v>3930</v>
      </c>
      <c r="D1582" s="29">
        <v>42370</v>
      </c>
      <c r="E1582" s="29">
        <v>54788</v>
      </c>
    </row>
    <row r="1583" spans="1:5" x14ac:dyDescent="0.25">
      <c r="A1583" t="s">
        <v>3931</v>
      </c>
      <c r="B1583" t="s">
        <v>3932</v>
      </c>
      <c r="C1583" t="s">
        <v>3932</v>
      </c>
      <c r="D1583" s="29">
        <v>42370</v>
      </c>
      <c r="E1583" s="29">
        <v>54788</v>
      </c>
    </row>
    <row r="1584" spans="1:5" x14ac:dyDescent="0.25">
      <c r="A1584" t="s">
        <v>3933</v>
      </c>
      <c r="B1584" t="s">
        <v>3934</v>
      </c>
      <c r="C1584" t="s">
        <v>3934</v>
      </c>
      <c r="D1584" s="29">
        <v>42370</v>
      </c>
      <c r="E1584" s="29">
        <v>54788</v>
      </c>
    </row>
    <row r="1585" spans="1:5" x14ac:dyDescent="0.25">
      <c r="A1585" t="s">
        <v>3935</v>
      </c>
      <c r="B1585" t="s">
        <v>3936</v>
      </c>
      <c r="C1585" t="s">
        <v>3937</v>
      </c>
      <c r="D1585" s="29">
        <v>42370</v>
      </c>
      <c r="E1585" s="29">
        <v>54788</v>
      </c>
    </row>
    <row r="1586" spans="1:5" x14ac:dyDescent="0.25">
      <c r="A1586" t="s">
        <v>3938</v>
      </c>
      <c r="B1586" t="s">
        <v>3939</v>
      </c>
      <c r="C1586" t="s">
        <v>3939</v>
      </c>
      <c r="D1586" s="29">
        <v>42370</v>
      </c>
      <c r="E1586" s="29">
        <v>54788</v>
      </c>
    </row>
    <row r="1587" spans="1:5" x14ac:dyDescent="0.25">
      <c r="A1587" t="s">
        <v>3940</v>
      </c>
      <c r="B1587" t="s">
        <v>3941</v>
      </c>
      <c r="C1587" t="s">
        <v>3941</v>
      </c>
      <c r="D1587" s="29">
        <v>42370</v>
      </c>
      <c r="E1587" s="29">
        <v>54788</v>
      </c>
    </row>
    <row r="1588" spans="1:5" x14ac:dyDescent="0.25">
      <c r="A1588" t="s">
        <v>3942</v>
      </c>
      <c r="B1588" t="s">
        <v>3943</v>
      </c>
      <c r="C1588" t="s">
        <v>3943</v>
      </c>
      <c r="D1588" s="29">
        <v>42370</v>
      </c>
      <c r="E1588" s="29">
        <v>54788</v>
      </c>
    </row>
    <row r="1589" spans="1:5" x14ac:dyDescent="0.25">
      <c r="A1589" t="s">
        <v>3944</v>
      </c>
      <c r="B1589" t="s">
        <v>3945</v>
      </c>
      <c r="C1589" t="s">
        <v>3945</v>
      </c>
      <c r="D1589" s="29">
        <v>42370</v>
      </c>
      <c r="E1589" s="29">
        <v>54788</v>
      </c>
    </row>
    <row r="1590" spans="1:5" x14ac:dyDescent="0.25">
      <c r="A1590" t="s">
        <v>3946</v>
      </c>
      <c r="B1590" t="s">
        <v>3947</v>
      </c>
      <c r="C1590" t="s">
        <v>3947</v>
      </c>
      <c r="D1590" s="29">
        <v>42370</v>
      </c>
      <c r="E1590" s="29">
        <v>54788</v>
      </c>
    </row>
    <row r="1591" spans="1:5" x14ac:dyDescent="0.25">
      <c r="A1591" t="s">
        <v>3948</v>
      </c>
      <c r="B1591" t="s">
        <v>3949</v>
      </c>
      <c r="C1591" t="s">
        <v>3949</v>
      </c>
      <c r="D1591" s="29">
        <v>42370</v>
      </c>
      <c r="E1591" s="29">
        <v>54788</v>
      </c>
    </row>
    <row r="1592" spans="1:5" x14ac:dyDescent="0.25">
      <c r="A1592" t="s">
        <v>3950</v>
      </c>
      <c r="B1592" t="s">
        <v>3951</v>
      </c>
      <c r="C1592" t="s">
        <v>3952</v>
      </c>
      <c r="D1592" s="29">
        <v>42370</v>
      </c>
      <c r="E1592" s="29">
        <v>54788</v>
      </c>
    </row>
    <row r="1593" spans="1:5" x14ac:dyDescent="0.25">
      <c r="A1593" t="s">
        <v>3953</v>
      </c>
      <c r="B1593" t="s">
        <v>3954</v>
      </c>
      <c r="C1593" t="s">
        <v>3954</v>
      </c>
      <c r="D1593" s="29">
        <v>42370</v>
      </c>
      <c r="E1593" s="29">
        <v>54788</v>
      </c>
    </row>
    <row r="1594" spans="1:5" x14ac:dyDescent="0.25">
      <c r="A1594" t="s">
        <v>3955</v>
      </c>
      <c r="B1594" t="s">
        <v>3956</v>
      </c>
      <c r="C1594" t="s">
        <v>3956</v>
      </c>
      <c r="D1594" s="29">
        <v>42370</v>
      </c>
      <c r="E1594" s="29">
        <v>54788</v>
      </c>
    </row>
    <row r="1595" spans="1:5" x14ac:dyDescent="0.25">
      <c r="A1595" t="s">
        <v>3957</v>
      </c>
      <c r="B1595" t="s">
        <v>3958</v>
      </c>
      <c r="C1595" t="s">
        <v>3958</v>
      </c>
      <c r="D1595" s="29">
        <v>42370</v>
      </c>
      <c r="E1595" s="29">
        <v>54788</v>
      </c>
    </row>
    <row r="1596" spans="1:5" x14ac:dyDescent="0.25">
      <c r="A1596" t="s">
        <v>3959</v>
      </c>
      <c r="B1596" t="s">
        <v>3960</v>
      </c>
      <c r="C1596" t="s">
        <v>3960</v>
      </c>
      <c r="D1596" s="29">
        <v>42370</v>
      </c>
      <c r="E1596" s="29">
        <v>54788</v>
      </c>
    </row>
    <row r="1597" spans="1:5" x14ac:dyDescent="0.25">
      <c r="A1597" t="s">
        <v>3961</v>
      </c>
      <c r="B1597" t="s">
        <v>3962</v>
      </c>
      <c r="C1597" t="s">
        <v>3962</v>
      </c>
      <c r="D1597" s="29">
        <v>42370</v>
      </c>
      <c r="E1597" s="29">
        <v>54788</v>
      </c>
    </row>
    <row r="1598" spans="1:5" x14ac:dyDescent="0.25">
      <c r="A1598" t="s">
        <v>3963</v>
      </c>
      <c r="B1598" t="s">
        <v>3964</v>
      </c>
      <c r="C1598" t="s">
        <v>3965</v>
      </c>
      <c r="D1598" s="29">
        <v>42370</v>
      </c>
      <c r="E1598" s="29">
        <v>54788</v>
      </c>
    </row>
    <row r="1599" spans="1:5" x14ac:dyDescent="0.25">
      <c r="A1599" t="s">
        <v>3966</v>
      </c>
      <c r="B1599" t="s">
        <v>3967</v>
      </c>
      <c r="C1599" t="s">
        <v>3967</v>
      </c>
      <c r="D1599" s="29">
        <v>42370</v>
      </c>
      <c r="E1599" s="29">
        <v>54788</v>
      </c>
    </row>
    <row r="1600" spans="1:5" x14ac:dyDescent="0.25">
      <c r="A1600" t="s">
        <v>3968</v>
      </c>
      <c r="B1600" t="s">
        <v>3969</v>
      </c>
      <c r="C1600" t="s">
        <v>3969</v>
      </c>
      <c r="D1600" s="29">
        <v>42370</v>
      </c>
      <c r="E1600" s="29">
        <v>54788</v>
      </c>
    </row>
    <row r="1601" spans="1:5" x14ac:dyDescent="0.25">
      <c r="A1601" t="s">
        <v>3970</v>
      </c>
      <c r="B1601" t="s">
        <v>3971</v>
      </c>
      <c r="C1601" t="s">
        <v>3971</v>
      </c>
      <c r="D1601" s="29">
        <v>42370</v>
      </c>
      <c r="E1601" s="29">
        <v>54788</v>
      </c>
    </row>
    <row r="1602" spans="1:5" x14ac:dyDescent="0.25">
      <c r="A1602" t="s">
        <v>3972</v>
      </c>
      <c r="B1602" t="s">
        <v>3973</v>
      </c>
      <c r="C1602" t="s">
        <v>3973</v>
      </c>
      <c r="D1602" s="29">
        <v>42370</v>
      </c>
      <c r="E1602" s="29">
        <v>54788</v>
      </c>
    </row>
    <row r="1603" spans="1:5" x14ac:dyDescent="0.25">
      <c r="A1603" t="s">
        <v>3974</v>
      </c>
      <c r="B1603" t="s">
        <v>3975</v>
      </c>
      <c r="C1603" t="s">
        <v>3975</v>
      </c>
      <c r="D1603" s="29">
        <v>42370</v>
      </c>
      <c r="E1603" s="29">
        <v>54788</v>
      </c>
    </row>
    <row r="1604" spans="1:5" x14ac:dyDescent="0.25">
      <c r="A1604" t="s">
        <v>3976</v>
      </c>
      <c r="B1604" t="s">
        <v>3977</v>
      </c>
      <c r="C1604" t="s">
        <v>3977</v>
      </c>
      <c r="D1604" s="29">
        <v>42370</v>
      </c>
      <c r="E1604" s="29">
        <v>54788</v>
      </c>
    </row>
    <row r="1605" spans="1:5" x14ac:dyDescent="0.25">
      <c r="A1605" t="s">
        <v>3978</v>
      </c>
      <c r="B1605" t="s">
        <v>3979</v>
      </c>
      <c r="C1605" t="s">
        <v>3979</v>
      </c>
      <c r="D1605" s="29">
        <v>42370</v>
      </c>
      <c r="E1605" s="29">
        <v>54788</v>
      </c>
    </row>
    <row r="1606" spans="1:5" x14ac:dyDescent="0.25">
      <c r="A1606" t="s">
        <v>3980</v>
      </c>
      <c r="B1606" t="s">
        <v>3981</v>
      </c>
      <c r="C1606" t="s">
        <v>3981</v>
      </c>
      <c r="D1606" s="29">
        <v>42370</v>
      </c>
      <c r="E1606" s="29">
        <v>54788</v>
      </c>
    </row>
    <row r="1607" spans="1:5" x14ac:dyDescent="0.25">
      <c r="A1607" t="s">
        <v>3982</v>
      </c>
      <c r="B1607" t="s">
        <v>3983</v>
      </c>
      <c r="C1607" t="s">
        <v>3983</v>
      </c>
      <c r="D1607" s="29">
        <v>42370</v>
      </c>
      <c r="E1607" s="29">
        <v>54788</v>
      </c>
    </row>
    <row r="1608" spans="1:5" x14ac:dyDescent="0.25">
      <c r="A1608" t="s">
        <v>3984</v>
      </c>
      <c r="B1608" t="s">
        <v>3985</v>
      </c>
      <c r="C1608" t="s">
        <v>3986</v>
      </c>
      <c r="D1608" s="29">
        <v>42370</v>
      </c>
      <c r="E1608" s="29">
        <v>54788</v>
      </c>
    </row>
    <row r="1609" spans="1:5" x14ac:dyDescent="0.25">
      <c r="A1609" t="s">
        <v>3987</v>
      </c>
      <c r="B1609" t="s">
        <v>3988</v>
      </c>
      <c r="C1609" t="s">
        <v>3988</v>
      </c>
      <c r="D1609" s="29">
        <v>42370</v>
      </c>
      <c r="E1609" s="29">
        <v>54788</v>
      </c>
    </row>
    <row r="1610" spans="1:5" x14ac:dyDescent="0.25">
      <c r="A1610" t="s">
        <v>3989</v>
      </c>
      <c r="B1610" t="s">
        <v>3990</v>
      </c>
      <c r="C1610" t="s">
        <v>3990</v>
      </c>
      <c r="D1610" s="29">
        <v>42370</v>
      </c>
      <c r="E1610" s="29">
        <v>54788</v>
      </c>
    </row>
    <row r="1611" spans="1:5" x14ac:dyDescent="0.25">
      <c r="A1611" t="s">
        <v>3991</v>
      </c>
      <c r="B1611" t="s">
        <v>3992</v>
      </c>
      <c r="C1611" t="s">
        <v>3992</v>
      </c>
      <c r="D1611" s="29">
        <v>42370</v>
      </c>
      <c r="E1611" s="29">
        <v>54788</v>
      </c>
    </row>
    <row r="1612" spans="1:5" x14ac:dyDescent="0.25">
      <c r="A1612" t="s">
        <v>3993</v>
      </c>
      <c r="B1612" t="s">
        <v>3994</v>
      </c>
      <c r="C1612" t="s">
        <v>3995</v>
      </c>
      <c r="D1612" s="29">
        <v>42370</v>
      </c>
      <c r="E1612" s="29">
        <v>54788</v>
      </c>
    </row>
    <row r="1613" spans="1:5" x14ac:dyDescent="0.25">
      <c r="A1613" t="s">
        <v>3996</v>
      </c>
      <c r="B1613" t="s">
        <v>3997</v>
      </c>
      <c r="C1613" t="s">
        <v>3997</v>
      </c>
      <c r="D1613" s="29">
        <v>42370</v>
      </c>
      <c r="E1613" s="29">
        <v>54788</v>
      </c>
    </row>
    <row r="1614" spans="1:5" x14ac:dyDescent="0.25">
      <c r="A1614" t="s">
        <v>3998</v>
      </c>
      <c r="B1614" t="s">
        <v>3999</v>
      </c>
      <c r="C1614" t="s">
        <v>3999</v>
      </c>
      <c r="D1614" s="29">
        <v>42370</v>
      </c>
      <c r="E1614" s="29">
        <v>54788</v>
      </c>
    </row>
    <row r="1615" spans="1:5" x14ac:dyDescent="0.25">
      <c r="A1615" t="s">
        <v>4000</v>
      </c>
      <c r="B1615" t="s">
        <v>4001</v>
      </c>
      <c r="C1615" t="s">
        <v>4001</v>
      </c>
      <c r="D1615" s="29">
        <v>42370</v>
      </c>
      <c r="E1615" s="29">
        <v>54788</v>
      </c>
    </row>
    <row r="1616" spans="1:5" x14ac:dyDescent="0.25">
      <c r="A1616" t="s">
        <v>4002</v>
      </c>
      <c r="B1616" t="s">
        <v>4003</v>
      </c>
      <c r="C1616" t="s">
        <v>4003</v>
      </c>
      <c r="D1616" s="29">
        <v>42370</v>
      </c>
      <c r="E1616" s="29">
        <v>54788</v>
      </c>
    </row>
    <row r="1617" spans="1:5" x14ac:dyDescent="0.25">
      <c r="A1617" t="s">
        <v>4004</v>
      </c>
      <c r="B1617" t="s">
        <v>4005</v>
      </c>
      <c r="C1617" t="s">
        <v>4005</v>
      </c>
      <c r="D1617" s="29">
        <v>42370</v>
      </c>
      <c r="E1617" s="29">
        <v>54788</v>
      </c>
    </row>
    <row r="1618" spans="1:5" x14ac:dyDescent="0.25">
      <c r="A1618" t="s">
        <v>4006</v>
      </c>
      <c r="B1618" t="s">
        <v>4007</v>
      </c>
      <c r="C1618" t="s">
        <v>4007</v>
      </c>
      <c r="D1618" s="29">
        <v>42370</v>
      </c>
      <c r="E1618" s="29">
        <v>54788</v>
      </c>
    </row>
    <row r="1619" spans="1:5" x14ac:dyDescent="0.25">
      <c r="A1619" t="s">
        <v>4008</v>
      </c>
      <c r="B1619" t="s">
        <v>4009</v>
      </c>
      <c r="C1619" t="s">
        <v>4010</v>
      </c>
      <c r="D1619" s="29">
        <v>42370</v>
      </c>
      <c r="E1619" s="29">
        <v>54788</v>
      </c>
    </row>
    <row r="1620" spans="1:5" x14ac:dyDescent="0.25">
      <c r="A1620" t="s">
        <v>4011</v>
      </c>
      <c r="B1620" t="s">
        <v>4012</v>
      </c>
      <c r="C1620" t="s">
        <v>4012</v>
      </c>
      <c r="D1620" s="29">
        <v>42370</v>
      </c>
      <c r="E1620" s="29">
        <v>54788</v>
      </c>
    </row>
    <row r="1621" spans="1:5" x14ac:dyDescent="0.25">
      <c r="A1621" t="s">
        <v>4013</v>
      </c>
      <c r="B1621" t="s">
        <v>4014</v>
      </c>
      <c r="C1621" t="s">
        <v>4014</v>
      </c>
      <c r="D1621" s="29">
        <v>42370</v>
      </c>
      <c r="E1621" s="29">
        <v>54788</v>
      </c>
    </row>
    <row r="1622" spans="1:5" x14ac:dyDescent="0.25">
      <c r="A1622" t="s">
        <v>4015</v>
      </c>
      <c r="B1622" t="s">
        <v>4016</v>
      </c>
      <c r="C1622" t="s">
        <v>4016</v>
      </c>
      <c r="D1622" s="29">
        <v>42370</v>
      </c>
      <c r="E1622" s="29">
        <v>54788</v>
      </c>
    </row>
    <row r="1623" spans="1:5" x14ac:dyDescent="0.25">
      <c r="A1623" t="s">
        <v>4017</v>
      </c>
      <c r="B1623" t="s">
        <v>4018</v>
      </c>
      <c r="C1623" t="s">
        <v>4018</v>
      </c>
      <c r="D1623" s="29">
        <v>42370</v>
      </c>
      <c r="E1623" s="29">
        <v>54788</v>
      </c>
    </row>
    <row r="1624" spans="1:5" x14ac:dyDescent="0.25">
      <c r="A1624" t="s">
        <v>4019</v>
      </c>
      <c r="B1624" t="s">
        <v>4020</v>
      </c>
      <c r="C1624" t="s">
        <v>4020</v>
      </c>
      <c r="D1624" s="29">
        <v>42370</v>
      </c>
      <c r="E1624" s="29">
        <v>54788</v>
      </c>
    </row>
    <row r="1625" spans="1:5" x14ac:dyDescent="0.25">
      <c r="A1625" t="s">
        <v>4021</v>
      </c>
      <c r="B1625" t="s">
        <v>4022</v>
      </c>
      <c r="C1625" t="s">
        <v>4023</v>
      </c>
      <c r="D1625" s="29">
        <v>42370</v>
      </c>
      <c r="E1625" s="29">
        <v>54788</v>
      </c>
    </row>
    <row r="1626" spans="1:5" x14ac:dyDescent="0.25">
      <c r="A1626" t="s">
        <v>4024</v>
      </c>
      <c r="B1626" t="s">
        <v>4025</v>
      </c>
      <c r="C1626" t="s">
        <v>4026</v>
      </c>
      <c r="D1626" s="29">
        <v>42370</v>
      </c>
      <c r="E1626" s="29">
        <v>54788</v>
      </c>
    </row>
    <row r="1627" spans="1:5" x14ac:dyDescent="0.25">
      <c r="A1627" t="s">
        <v>4027</v>
      </c>
      <c r="B1627" t="s">
        <v>4028</v>
      </c>
      <c r="C1627" t="s">
        <v>4028</v>
      </c>
      <c r="D1627" s="29">
        <v>42370</v>
      </c>
      <c r="E1627" s="29">
        <v>54788</v>
      </c>
    </row>
    <row r="1628" spans="1:5" x14ac:dyDescent="0.25">
      <c r="A1628" t="s">
        <v>4029</v>
      </c>
      <c r="B1628" t="s">
        <v>4030</v>
      </c>
      <c r="C1628" t="s">
        <v>4031</v>
      </c>
      <c r="D1628" s="29">
        <v>42370</v>
      </c>
      <c r="E1628" s="29">
        <v>54788</v>
      </c>
    </row>
    <row r="1629" spans="1:5" x14ac:dyDescent="0.25">
      <c r="A1629" t="s">
        <v>4032</v>
      </c>
      <c r="B1629" t="s">
        <v>4033</v>
      </c>
      <c r="C1629" t="s">
        <v>4033</v>
      </c>
      <c r="D1629" s="29">
        <v>42370</v>
      </c>
      <c r="E1629" s="29">
        <v>54788</v>
      </c>
    </row>
    <row r="1630" spans="1:5" x14ac:dyDescent="0.25">
      <c r="A1630" t="s">
        <v>4034</v>
      </c>
      <c r="B1630" t="s">
        <v>4035</v>
      </c>
      <c r="C1630" t="s">
        <v>4035</v>
      </c>
      <c r="D1630" s="29">
        <v>42370</v>
      </c>
      <c r="E1630" s="29">
        <v>54788</v>
      </c>
    </row>
    <row r="1631" spans="1:5" x14ac:dyDescent="0.25">
      <c r="A1631" t="s">
        <v>4036</v>
      </c>
      <c r="B1631" t="s">
        <v>4037</v>
      </c>
      <c r="C1631" t="s">
        <v>4037</v>
      </c>
      <c r="D1631" s="29">
        <v>42370</v>
      </c>
      <c r="E1631" s="29">
        <v>54788</v>
      </c>
    </row>
    <row r="1632" spans="1:5" x14ac:dyDescent="0.25">
      <c r="A1632" t="s">
        <v>4038</v>
      </c>
      <c r="B1632" t="s">
        <v>4039</v>
      </c>
      <c r="C1632" t="s">
        <v>4040</v>
      </c>
      <c r="D1632" s="29">
        <v>42370</v>
      </c>
      <c r="E1632" s="29">
        <v>54788</v>
      </c>
    </row>
    <row r="1633" spans="1:5" x14ac:dyDescent="0.25">
      <c r="A1633" t="s">
        <v>4041</v>
      </c>
      <c r="B1633" t="s">
        <v>4042</v>
      </c>
      <c r="C1633" t="s">
        <v>4042</v>
      </c>
      <c r="D1633" s="29">
        <v>42370</v>
      </c>
      <c r="E1633" s="29">
        <v>54788</v>
      </c>
    </row>
    <row r="1634" spans="1:5" x14ac:dyDescent="0.25">
      <c r="A1634" t="s">
        <v>4043</v>
      </c>
      <c r="B1634" t="s">
        <v>4044</v>
      </c>
      <c r="C1634" t="s">
        <v>4044</v>
      </c>
      <c r="D1634" s="29">
        <v>42370</v>
      </c>
      <c r="E1634" s="29">
        <v>54788</v>
      </c>
    </row>
    <row r="1635" spans="1:5" x14ac:dyDescent="0.25">
      <c r="A1635" t="s">
        <v>4045</v>
      </c>
      <c r="B1635" t="s">
        <v>4046</v>
      </c>
      <c r="C1635" t="s">
        <v>4046</v>
      </c>
      <c r="D1635" s="29">
        <v>42370</v>
      </c>
      <c r="E1635" s="29">
        <v>54788</v>
      </c>
    </row>
    <row r="1636" spans="1:5" x14ac:dyDescent="0.25">
      <c r="A1636" t="s">
        <v>4047</v>
      </c>
      <c r="B1636" t="s">
        <v>4048</v>
      </c>
      <c r="C1636" t="s">
        <v>4048</v>
      </c>
      <c r="D1636" s="29">
        <v>42370</v>
      </c>
      <c r="E1636" s="29">
        <v>54788</v>
      </c>
    </row>
    <row r="1637" spans="1:5" x14ac:dyDescent="0.25">
      <c r="A1637" t="s">
        <v>4049</v>
      </c>
      <c r="B1637" t="s">
        <v>4050</v>
      </c>
      <c r="C1637" t="s">
        <v>4051</v>
      </c>
      <c r="D1637" s="29">
        <v>42370</v>
      </c>
      <c r="E1637" s="29">
        <v>54788</v>
      </c>
    </row>
    <row r="1638" spans="1:5" x14ac:dyDescent="0.25">
      <c r="A1638" t="s">
        <v>4052</v>
      </c>
      <c r="B1638" t="s">
        <v>4053</v>
      </c>
      <c r="C1638" t="s">
        <v>4054</v>
      </c>
      <c r="D1638" s="29">
        <v>42370</v>
      </c>
      <c r="E1638" s="29">
        <v>54788</v>
      </c>
    </row>
    <row r="1639" spans="1:5" x14ac:dyDescent="0.25">
      <c r="A1639" t="s">
        <v>4055</v>
      </c>
      <c r="B1639" t="s">
        <v>4056</v>
      </c>
      <c r="C1639" t="s">
        <v>4057</v>
      </c>
      <c r="D1639" s="29">
        <v>42370</v>
      </c>
      <c r="E1639" s="29">
        <v>54788</v>
      </c>
    </row>
    <row r="1640" spans="1:5" x14ac:dyDescent="0.25">
      <c r="A1640" t="s">
        <v>4058</v>
      </c>
      <c r="B1640" t="s">
        <v>4059</v>
      </c>
      <c r="C1640" t="s">
        <v>4059</v>
      </c>
      <c r="D1640" s="29">
        <v>42370</v>
      </c>
      <c r="E1640" s="29">
        <v>54788</v>
      </c>
    </row>
    <row r="1641" spans="1:5" x14ac:dyDescent="0.25">
      <c r="A1641" t="s">
        <v>4060</v>
      </c>
      <c r="B1641" t="s">
        <v>4061</v>
      </c>
      <c r="C1641" t="s">
        <v>4061</v>
      </c>
      <c r="D1641" s="29">
        <v>42370</v>
      </c>
      <c r="E1641" s="29">
        <v>54788</v>
      </c>
    </row>
    <row r="1642" spans="1:5" x14ac:dyDescent="0.25">
      <c r="A1642" t="s">
        <v>4062</v>
      </c>
      <c r="B1642" t="s">
        <v>4063</v>
      </c>
      <c r="C1642" t="s">
        <v>4063</v>
      </c>
      <c r="D1642" s="29">
        <v>42370</v>
      </c>
      <c r="E1642" s="29">
        <v>54788</v>
      </c>
    </row>
    <row r="1643" spans="1:5" x14ac:dyDescent="0.25">
      <c r="A1643" t="s">
        <v>4064</v>
      </c>
      <c r="B1643" t="s">
        <v>4065</v>
      </c>
      <c r="C1643" t="s">
        <v>4065</v>
      </c>
      <c r="D1643" s="29">
        <v>42370</v>
      </c>
      <c r="E1643" s="29">
        <v>54788</v>
      </c>
    </row>
    <row r="1644" spans="1:5" x14ac:dyDescent="0.25">
      <c r="A1644" t="s">
        <v>4066</v>
      </c>
      <c r="B1644" t="s">
        <v>4067</v>
      </c>
      <c r="C1644" t="s">
        <v>4067</v>
      </c>
      <c r="D1644" s="29">
        <v>42370</v>
      </c>
      <c r="E1644" s="29">
        <v>54788</v>
      </c>
    </row>
    <row r="1645" spans="1:5" x14ac:dyDescent="0.25">
      <c r="A1645" t="s">
        <v>4068</v>
      </c>
      <c r="B1645" t="s">
        <v>4069</v>
      </c>
      <c r="C1645" t="s">
        <v>4069</v>
      </c>
      <c r="D1645" s="29">
        <v>42370</v>
      </c>
      <c r="E1645" s="29">
        <v>54788</v>
      </c>
    </row>
    <row r="1646" spans="1:5" x14ac:dyDescent="0.25">
      <c r="A1646" t="s">
        <v>4070</v>
      </c>
      <c r="B1646" t="s">
        <v>4071</v>
      </c>
      <c r="C1646" t="s">
        <v>4071</v>
      </c>
      <c r="D1646" s="29">
        <v>42370</v>
      </c>
      <c r="E1646" s="29">
        <v>54788</v>
      </c>
    </row>
    <row r="1647" spans="1:5" x14ac:dyDescent="0.25">
      <c r="A1647" t="s">
        <v>4072</v>
      </c>
      <c r="B1647" t="s">
        <v>4073</v>
      </c>
      <c r="C1647" t="s">
        <v>4073</v>
      </c>
      <c r="D1647" s="29">
        <v>42370</v>
      </c>
      <c r="E1647" s="29">
        <v>54788</v>
      </c>
    </row>
    <row r="1648" spans="1:5" x14ac:dyDescent="0.25">
      <c r="A1648" t="s">
        <v>4074</v>
      </c>
      <c r="B1648" t="s">
        <v>4075</v>
      </c>
      <c r="C1648" t="s">
        <v>4075</v>
      </c>
      <c r="D1648" s="29">
        <v>42370</v>
      </c>
      <c r="E1648" s="29">
        <v>54788</v>
      </c>
    </row>
    <row r="1649" spans="1:5" x14ac:dyDescent="0.25">
      <c r="A1649" t="s">
        <v>4076</v>
      </c>
      <c r="B1649" t="s">
        <v>4077</v>
      </c>
      <c r="C1649" t="s">
        <v>4077</v>
      </c>
      <c r="D1649" s="29">
        <v>42370</v>
      </c>
      <c r="E1649" s="29">
        <v>54788</v>
      </c>
    </row>
    <row r="1650" spans="1:5" x14ac:dyDescent="0.25">
      <c r="A1650" t="s">
        <v>4078</v>
      </c>
      <c r="B1650" t="s">
        <v>4079</v>
      </c>
      <c r="C1650" t="s">
        <v>4079</v>
      </c>
      <c r="D1650" s="29">
        <v>42370</v>
      </c>
      <c r="E1650" s="29">
        <v>54788</v>
      </c>
    </row>
    <row r="1651" spans="1:5" x14ac:dyDescent="0.25">
      <c r="A1651" t="s">
        <v>4080</v>
      </c>
      <c r="B1651" t="s">
        <v>4081</v>
      </c>
      <c r="C1651" t="s">
        <v>4081</v>
      </c>
      <c r="D1651" s="29">
        <v>42370</v>
      </c>
      <c r="E1651" s="29">
        <v>54788</v>
      </c>
    </row>
    <row r="1652" spans="1:5" x14ac:dyDescent="0.25">
      <c r="A1652" t="s">
        <v>4082</v>
      </c>
      <c r="B1652" t="s">
        <v>4083</v>
      </c>
      <c r="C1652" t="s">
        <v>4083</v>
      </c>
      <c r="D1652" s="29">
        <v>42370</v>
      </c>
      <c r="E1652" s="29">
        <v>54788</v>
      </c>
    </row>
    <row r="1653" spans="1:5" x14ac:dyDescent="0.25">
      <c r="A1653" t="s">
        <v>4084</v>
      </c>
      <c r="B1653" t="s">
        <v>4085</v>
      </c>
      <c r="C1653" t="s">
        <v>4085</v>
      </c>
      <c r="D1653" s="29">
        <v>42370</v>
      </c>
      <c r="E1653" s="29">
        <v>54788</v>
      </c>
    </row>
    <row r="1654" spans="1:5" x14ac:dyDescent="0.25">
      <c r="A1654" t="s">
        <v>4086</v>
      </c>
      <c r="B1654" t="s">
        <v>4087</v>
      </c>
      <c r="C1654" t="s">
        <v>4087</v>
      </c>
      <c r="D1654" s="29">
        <v>42370</v>
      </c>
      <c r="E1654" s="29">
        <v>54788</v>
      </c>
    </row>
    <row r="1655" spans="1:5" x14ac:dyDescent="0.25">
      <c r="A1655" t="s">
        <v>4088</v>
      </c>
      <c r="B1655" t="s">
        <v>4089</v>
      </c>
      <c r="C1655" t="s">
        <v>4089</v>
      </c>
      <c r="D1655" s="29">
        <v>42370</v>
      </c>
      <c r="E1655" s="29">
        <v>54788</v>
      </c>
    </row>
    <row r="1656" spans="1:5" x14ac:dyDescent="0.25">
      <c r="A1656" t="s">
        <v>4090</v>
      </c>
      <c r="B1656" t="s">
        <v>4091</v>
      </c>
      <c r="C1656" t="s">
        <v>4091</v>
      </c>
      <c r="D1656" s="29">
        <v>42370</v>
      </c>
      <c r="E1656" s="29">
        <v>54788</v>
      </c>
    </row>
    <row r="1657" spans="1:5" x14ac:dyDescent="0.25">
      <c r="A1657" t="s">
        <v>4092</v>
      </c>
      <c r="B1657" t="s">
        <v>4093</v>
      </c>
      <c r="C1657" t="s">
        <v>4093</v>
      </c>
      <c r="D1657" s="29">
        <v>42370</v>
      </c>
      <c r="E1657" s="29">
        <v>54788</v>
      </c>
    </row>
    <row r="1658" spans="1:5" x14ac:dyDescent="0.25">
      <c r="A1658" t="s">
        <v>4094</v>
      </c>
      <c r="B1658" t="s">
        <v>4095</v>
      </c>
      <c r="C1658" t="s">
        <v>4095</v>
      </c>
      <c r="D1658" s="29">
        <v>42370</v>
      </c>
      <c r="E1658" s="29">
        <v>54788</v>
      </c>
    </row>
    <row r="1659" spans="1:5" x14ac:dyDescent="0.25">
      <c r="A1659" t="s">
        <v>4096</v>
      </c>
      <c r="B1659" t="s">
        <v>4097</v>
      </c>
      <c r="C1659" t="s">
        <v>4097</v>
      </c>
      <c r="D1659" s="29">
        <v>42370</v>
      </c>
      <c r="E1659" s="29">
        <v>54788</v>
      </c>
    </row>
    <row r="1660" spans="1:5" x14ac:dyDescent="0.25">
      <c r="A1660" t="s">
        <v>4098</v>
      </c>
      <c r="B1660" t="s">
        <v>4099</v>
      </c>
      <c r="C1660" t="s">
        <v>4099</v>
      </c>
      <c r="D1660" s="29">
        <v>42370</v>
      </c>
      <c r="E1660" s="29">
        <v>54788</v>
      </c>
    </row>
    <row r="1661" spans="1:5" x14ac:dyDescent="0.25">
      <c r="A1661" t="s">
        <v>4100</v>
      </c>
      <c r="B1661" t="s">
        <v>4101</v>
      </c>
      <c r="C1661" t="s">
        <v>4101</v>
      </c>
      <c r="D1661" s="29">
        <v>42370</v>
      </c>
      <c r="E1661" s="29">
        <v>54788</v>
      </c>
    </row>
    <row r="1662" spans="1:5" x14ac:dyDescent="0.25">
      <c r="A1662" t="s">
        <v>4102</v>
      </c>
      <c r="B1662" t="s">
        <v>4103</v>
      </c>
      <c r="C1662" t="s">
        <v>4103</v>
      </c>
      <c r="D1662" s="29">
        <v>42370</v>
      </c>
      <c r="E1662" s="29">
        <v>54788</v>
      </c>
    </row>
    <row r="1663" spans="1:5" x14ac:dyDescent="0.25">
      <c r="A1663" t="s">
        <v>4104</v>
      </c>
      <c r="B1663" t="s">
        <v>4105</v>
      </c>
      <c r="C1663" t="s">
        <v>4105</v>
      </c>
      <c r="D1663" s="29">
        <v>42370</v>
      </c>
      <c r="E1663" s="29">
        <v>54788</v>
      </c>
    </row>
    <row r="1664" spans="1:5" x14ac:dyDescent="0.25">
      <c r="A1664" t="s">
        <v>4106</v>
      </c>
      <c r="B1664" t="s">
        <v>4107</v>
      </c>
      <c r="C1664" t="s">
        <v>4107</v>
      </c>
      <c r="D1664" s="29">
        <v>42370</v>
      </c>
      <c r="E1664" s="29">
        <v>54788</v>
      </c>
    </row>
    <row r="1665" spans="1:5" x14ac:dyDescent="0.25">
      <c r="A1665" t="s">
        <v>4108</v>
      </c>
      <c r="B1665" t="s">
        <v>4109</v>
      </c>
      <c r="C1665" t="s">
        <v>4109</v>
      </c>
      <c r="D1665" s="29">
        <v>42370</v>
      </c>
      <c r="E1665" s="29">
        <v>54788</v>
      </c>
    </row>
    <row r="1666" spans="1:5" x14ac:dyDescent="0.25">
      <c r="A1666" t="s">
        <v>4110</v>
      </c>
      <c r="B1666" t="s">
        <v>4111</v>
      </c>
      <c r="C1666" t="s">
        <v>4112</v>
      </c>
      <c r="D1666" s="29">
        <v>42370</v>
      </c>
      <c r="E1666" s="29">
        <v>54788</v>
      </c>
    </row>
    <row r="1667" spans="1:5" x14ac:dyDescent="0.25">
      <c r="A1667" t="s">
        <v>4113</v>
      </c>
      <c r="B1667" t="s">
        <v>4114</v>
      </c>
      <c r="C1667" t="s">
        <v>4114</v>
      </c>
      <c r="D1667" s="29">
        <v>42370</v>
      </c>
      <c r="E1667" s="29">
        <v>54788</v>
      </c>
    </row>
    <row r="1668" spans="1:5" x14ac:dyDescent="0.25">
      <c r="A1668" t="s">
        <v>4115</v>
      </c>
      <c r="B1668" t="s">
        <v>4116</v>
      </c>
      <c r="C1668" t="s">
        <v>4117</v>
      </c>
      <c r="D1668" s="29">
        <v>42370</v>
      </c>
      <c r="E1668" s="29">
        <v>54788</v>
      </c>
    </row>
    <row r="1669" spans="1:5" x14ac:dyDescent="0.25">
      <c r="A1669" t="s">
        <v>4118</v>
      </c>
      <c r="B1669" t="s">
        <v>4119</v>
      </c>
      <c r="C1669" t="s">
        <v>4119</v>
      </c>
      <c r="D1669" s="29">
        <v>42370</v>
      </c>
      <c r="E1669" s="29">
        <v>54788</v>
      </c>
    </row>
    <row r="1670" spans="1:5" x14ac:dyDescent="0.25">
      <c r="A1670" t="s">
        <v>4120</v>
      </c>
      <c r="B1670" t="s">
        <v>4121</v>
      </c>
      <c r="C1670" t="s">
        <v>4121</v>
      </c>
      <c r="D1670" s="29">
        <v>42370</v>
      </c>
      <c r="E1670" s="29">
        <v>54788</v>
      </c>
    </row>
    <row r="1671" spans="1:5" x14ac:dyDescent="0.25">
      <c r="A1671" t="s">
        <v>4122</v>
      </c>
      <c r="B1671" t="s">
        <v>4123</v>
      </c>
      <c r="C1671" t="s">
        <v>4123</v>
      </c>
      <c r="D1671" s="29">
        <v>42370</v>
      </c>
      <c r="E1671" s="29">
        <v>54788</v>
      </c>
    </row>
    <row r="1672" spans="1:5" x14ac:dyDescent="0.25">
      <c r="A1672" t="s">
        <v>4124</v>
      </c>
      <c r="B1672" t="s">
        <v>4125</v>
      </c>
      <c r="C1672" t="s">
        <v>4125</v>
      </c>
      <c r="D1672" s="29">
        <v>42370</v>
      </c>
      <c r="E1672" s="29">
        <v>54788</v>
      </c>
    </row>
    <row r="1673" spans="1:5" x14ac:dyDescent="0.25">
      <c r="A1673" t="s">
        <v>4126</v>
      </c>
      <c r="B1673" t="s">
        <v>4127</v>
      </c>
      <c r="C1673" t="s">
        <v>4127</v>
      </c>
      <c r="D1673" s="29">
        <v>42370</v>
      </c>
      <c r="E1673" s="29">
        <v>54788</v>
      </c>
    </row>
    <row r="1674" spans="1:5" x14ac:dyDescent="0.25">
      <c r="A1674" t="s">
        <v>4128</v>
      </c>
      <c r="B1674" t="s">
        <v>4129</v>
      </c>
      <c r="C1674" t="s">
        <v>4129</v>
      </c>
      <c r="D1674" s="29">
        <v>42370</v>
      </c>
      <c r="E1674" s="29">
        <v>54788</v>
      </c>
    </row>
    <row r="1675" spans="1:5" x14ac:dyDescent="0.25">
      <c r="A1675" t="s">
        <v>4130</v>
      </c>
      <c r="B1675" t="s">
        <v>4131</v>
      </c>
      <c r="C1675" t="s">
        <v>4131</v>
      </c>
      <c r="D1675" s="29">
        <v>42370</v>
      </c>
      <c r="E1675" s="29">
        <v>54788</v>
      </c>
    </row>
    <row r="1676" spans="1:5" x14ac:dyDescent="0.25">
      <c r="A1676" t="s">
        <v>4132</v>
      </c>
      <c r="B1676" t="s">
        <v>4133</v>
      </c>
      <c r="C1676" t="s">
        <v>4133</v>
      </c>
      <c r="D1676" s="29">
        <v>42370</v>
      </c>
      <c r="E1676" s="29">
        <v>54788</v>
      </c>
    </row>
    <row r="1677" spans="1:5" x14ac:dyDescent="0.25">
      <c r="A1677" t="s">
        <v>4134</v>
      </c>
      <c r="B1677" t="s">
        <v>4135</v>
      </c>
      <c r="C1677" t="s">
        <v>4135</v>
      </c>
      <c r="D1677" s="29">
        <v>42370</v>
      </c>
      <c r="E1677" s="29">
        <v>54788</v>
      </c>
    </row>
    <row r="1678" spans="1:5" x14ac:dyDescent="0.25">
      <c r="A1678" t="s">
        <v>4136</v>
      </c>
      <c r="B1678" t="s">
        <v>4137</v>
      </c>
      <c r="C1678" t="s">
        <v>4137</v>
      </c>
      <c r="D1678" s="29">
        <v>42370</v>
      </c>
      <c r="E1678" s="29">
        <v>54788</v>
      </c>
    </row>
    <row r="1679" spans="1:5" x14ac:dyDescent="0.25">
      <c r="A1679" t="s">
        <v>4138</v>
      </c>
      <c r="B1679" t="s">
        <v>4139</v>
      </c>
      <c r="C1679" t="s">
        <v>4139</v>
      </c>
      <c r="D1679" s="29">
        <v>42370</v>
      </c>
      <c r="E1679" s="29">
        <v>54788</v>
      </c>
    </row>
    <row r="1680" spans="1:5" x14ac:dyDescent="0.25">
      <c r="A1680" t="s">
        <v>4140</v>
      </c>
      <c r="B1680" t="s">
        <v>4141</v>
      </c>
      <c r="C1680" t="s">
        <v>4141</v>
      </c>
      <c r="D1680" s="29">
        <v>42370</v>
      </c>
      <c r="E1680" s="29">
        <v>54788</v>
      </c>
    </row>
    <row r="1681" spans="1:5" x14ac:dyDescent="0.25">
      <c r="A1681" t="s">
        <v>4142</v>
      </c>
      <c r="B1681" t="s">
        <v>4143</v>
      </c>
      <c r="C1681" t="s">
        <v>4143</v>
      </c>
      <c r="D1681" s="29">
        <v>42370</v>
      </c>
      <c r="E1681" s="29">
        <v>54788</v>
      </c>
    </row>
    <row r="1682" spans="1:5" x14ac:dyDescent="0.25">
      <c r="A1682" t="s">
        <v>4144</v>
      </c>
      <c r="B1682" t="s">
        <v>4145</v>
      </c>
      <c r="C1682" t="s">
        <v>4145</v>
      </c>
      <c r="D1682" s="29">
        <v>42370</v>
      </c>
      <c r="E1682" s="29">
        <v>54788</v>
      </c>
    </row>
    <row r="1683" spans="1:5" x14ac:dyDescent="0.25">
      <c r="A1683" t="s">
        <v>4146</v>
      </c>
      <c r="B1683" t="s">
        <v>4147</v>
      </c>
      <c r="C1683" t="s">
        <v>4147</v>
      </c>
      <c r="D1683" s="29">
        <v>42370</v>
      </c>
      <c r="E1683" s="29">
        <v>54788</v>
      </c>
    </row>
    <row r="1684" spans="1:5" x14ac:dyDescent="0.25">
      <c r="A1684" t="s">
        <v>4148</v>
      </c>
      <c r="B1684" t="s">
        <v>4149</v>
      </c>
      <c r="C1684" t="s">
        <v>4149</v>
      </c>
      <c r="D1684" s="29">
        <v>42370</v>
      </c>
      <c r="E1684" s="29">
        <v>54788</v>
      </c>
    </row>
    <row r="1685" spans="1:5" x14ac:dyDescent="0.25">
      <c r="A1685" t="s">
        <v>4150</v>
      </c>
      <c r="B1685" t="s">
        <v>4151</v>
      </c>
      <c r="C1685" t="s">
        <v>4151</v>
      </c>
      <c r="D1685" s="29">
        <v>42370</v>
      </c>
      <c r="E1685" s="29">
        <v>54788</v>
      </c>
    </row>
    <row r="1686" spans="1:5" x14ac:dyDescent="0.25">
      <c r="A1686" t="s">
        <v>4152</v>
      </c>
      <c r="B1686" t="s">
        <v>4153</v>
      </c>
      <c r="C1686" t="s">
        <v>4153</v>
      </c>
      <c r="D1686" s="29">
        <v>42370</v>
      </c>
      <c r="E1686" s="29">
        <v>54788</v>
      </c>
    </row>
    <row r="1687" spans="1:5" x14ac:dyDescent="0.25">
      <c r="A1687" t="s">
        <v>4154</v>
      </c>
      <c r="B1687" t="s">
        <v>4155</v>
      </c>
      <c r="C1687" t="s">
        <v>4155</v>
      </c>
      <c r="D1687" s="29">
        <v>42370</v>
      </c>
      <c r="E1687" s="29">
        <v>54788</v>
      </c>
    </row>
    <row r="1688" spans="1:5" x14ac:dyDescent="0.25">
      <c r="A1688" t="s">
        <v>4156</v>
      </c>
      <c r="B1688" t="s">
        <v>4157</v>
      </c>
      <c r="C1688" t="s">
        <v>4157</v>
      </c>
      <c r="D1688" s="29">
        <v>42370</v>
      </c>
      <c r="E1688" s="29">
        <v>54788</v>
      </c>
    </row>
    <row r="1689" spans="1:5" x14ac:dyDescent="0.25">
      <c r="A1689" t="s">
        <v>4158</v>
      </c>
      <c r="B1689" t="s">
        <v>4159</v>
      </c>
      <c r="C1689" t="s">
        <v>4159</v>
      </c>
      <c r="D1689" s="29">
        <v>42370</v>
      </c>
      <c r="E1689" s="29">
        <v>54788</v>
      </c>
    </row>
    <row r="1690" spans="1:5" x14ac:dyDescent="0.25">
      <c r="A1690" t="s">
        <v>4160</v>
      </c>
      <c r="B1690" t="s">
        <v>4161</v>
      </c>
      <c r="C1690" t="s">
        <v>4161</v>
      </c>
      <c r="D1690" s="29">
        <v>42370</v>
      </c>
      <c r="E1690" s="29">
        <v>54788</v>
      </c>
    </row>
    <row r="1691" spans="1:5" x14ac:dyDescent="0.25">
      <c r="A1691" t="s">
        <v>4162</v>
      </c>
      <c r="B1691" t="s">
        <v>4163</v>
      </c>
      <c r="C1691" t="s">
        <v>4163</v>
      </c>
      <c r="D1691" s="29">
        <v>42370</v>
      </c>
      <c r="E1691" s="29">
        <v>54788</v>
      </c>
    </row>
    <row r="1692" spans="1:5" x14ac:dyDescent="0.25">
      <c r="A1692" t="s">
        <v>4164</v>
      </c>
      <c r="B1692" t="s">
        <v>4165</v>
      </c>
      <c r="C1692" t="s">
        <v>4165</v>
      </c>
      <c r="D1692" s="29">
        <v>42370</v>
      </c>
      <c r="E1692" s="29">
        <v>54788</v>
      </c>
    </row>
    <row r="1693" spans="1:5" x14ac:dyDescent="0.25">
      <c r="A1693" t="s">
        <v>4166</v>
      </c>
      <c r="B1693" t="s">
        <v>4167</v>
      </c>
      <c r="C1693" t="s">
        <v>4168</v>
      </c>
      <c r="D1693" s="29">
        <v>42370</v>
      </c>
      <c r="E1693" s="29">
        <v>54788</v>
      </c>
    </row>
    <row r="1694" spans="1:5" x14ac:dyDescent="0.25">
      <c r="A1694" t="s">
        <v>4169</v>
      </c>
      <c r="B1694" t="s">
        <v>4170</v>
      </c>
      <c r="C1694" t="s">
        <v>4170</v>
      </c>
      <c r="D1694" s="29">
        <v>42370</v>
      </c>
      <c r="E1694" s="29">
        <v>54788</v>
      </c>
    </row>
    <row r="1695" spans="1:5" x14ac:dyDescent="0.25">
      <c r="A1695" t="s">
        <v>4171</v>
      </c>
      <c r="B1695" t="s">
        <v>4172</v>
      </c>
      <c r="C1695" t="s">
        <v>4172</v>
      </c>
      <c r="D1695" s="29">
        <v>42370</v>
      </c>
      <c r="E1695" s="29">
        <v>54788</v>
      </c>
    </row>
    <row r="1696" spans="1:5" x14ac:dyDescent="0.25">
      <c r="A1696" t="s">
        <v>4173</v>
      </c>
      <c r="B1696" t="s">
        <v>4174</v>
      </c>
      <c r="C1696" t="s">
        <v>4174</v>
      </c>
      <c r="D1696" s="29">
        <v>42370</v>
      </c>
      <c r="E1696" s="29">
        <v>54788</v>
      </c>
    </row>
    <row r="1697" spans="1:5" x14ac:dyDescent="0.25">
      <c r="A1697" t="s">
        <v>4175</v>
      </c>
      <c r="B1697" t="s">
        <v>4176</v>
      </c>
      <c r="C1697" t="s">
        <v>4176</v>
      </c>
      <c r="D1697" s="29">
        <v>42370</v>
      </c>
      <c r="E1697" s="29">
        <v>54788</v>
      </c>
    </row>
    <row r="1698" spans="1:5" x14ac:dyDescent="0.25">
      <c r="A1698" t="s">
        <v>4177</v>
      </c>
      <c r="B1698" t="s">
        <v>4178</v>
      </c>
      <c r="C1698" t="s">
        <v>4179</v>
      </c>
      <c r="D1698" s="29">
        <v>42370</v>
      </c>
      <c r="E1698" s="29">
        <v>54788</v>
      </c>
    </row>
    <row r="1699" spans="1:5" x14ac:dyDescent="0.25">
      <c r="A1699" t="s">
        <v>4180</v>
      </c>
      <c r="B1699" t="s">
        <v>4181</v>
      </c>
      <c r="C1699" t="s">
        <v>4181</v>
      </c>
      <c r="D1699" s="29">
        <v>42370</v>
      </c>
      <c r="E1699" s="29">
        <v>54788</v>
      </c>
    </row>
    <row r="1700" spans="1:5" x14ac:dyDescent="0.25">
      <c r="A1700" t="s">
        <v>4182</v>
      </c>
      <c r="B1700" t="s">
        <v>4183</v>
      </c>
      <c r="C1700" t="s">
        <v>4183</v>
      </c>
      <c r="D1700" s="29">
        <v>42370</v>
      </c>
      <c r="E1700" s="29">
        <v>54788</v>
      </c>
    </row>
    <row r="1701" spans="1:5" x14ac:dyDescent="0.25">
      <c r="A1701" t="s">
        <v>4184</v>
      </c>
      <c r="B1701" t="s">
        <v>4185</v>
      </c>
      <c r="C1701" t="s">
        <v>4185</v>
      </c>
      <c r="D1701" s="29">
        <v>42370</v>
      </c>
      <c r="E1701" s="29">
        <v>54788</v>
      </c>
    </row>
    <row r="1702" spans="1:5" x14ac:dyDescent="0.25">
      <c r="A1702" t="s">
        <v>4186</v>
      </c>
      <c r="B1702" t="s">
        <v>4187</v>
      </c>
      <c r="C1702" t="s">
        <v>4188</v>
      </c>
      <c r="D1702" s="29">
        <v>42370</v>
      </c>
      <c r="E1702" s="29">
        <v>54788</v>
      </c>
    </row>
    <row r="1703" spans="1:5" x14ac:dyDescent="0.25">
      <c r="A1703" t="s">
        <v>4189</v>
      </c>
      <c r="B1703" t="s">
        <v>4190</v>
      </c>
      <c r="C1703" t="s">
        <v>4191</v>
      </c>
      <c r="D1703" s="29">
        <v>42370</v>
      </c>
      <c r="E1703" s="29">
        <v>54788</v>
      </c>
    </row>
    <row r="1704" spans="1:5" x14ac:dyDescent="0.25">
      <c r="A1704" t="s">
        <v>4192</v>
      </c>
      <c r="B1704" t="s">
        <v>4193</v>
      </c>
      <c r="C1704" t="s">
        <v>4193</v>
      </c>
      <c r="D1704" s="29">
        <v>42370</v>
      </c>
      <c r="E1704" s="29">
        <v>54788</v>
      </c>
    </row>
    <row r="1705" spans="1:5" x14ac:dyDescent="0.25">
      <c r="A1705" t="s">
        <v>4194</v>
      </c>
      <c r="B1705" t="s">
        <v>4195</v>
      </c>
      <c r="C1705" t="s">
        <v>4195</v>
      </c>
      <c r="D1705" s="29">
        <v>42370</v>
      </c>
      <c r="E1705" s="29">
        <v>54788</v>
      </c>
    </row>
    <row r="1706" spans="1:5" x14ac:dyDescent="0.25">
      <c r="A1706" t="s">
        <v>4196</v>
      </c>
      <c r="B1706" t="s">
        <v>4197</v>
      </c>
      <c r="C1706" t="s">
        <v>4198</v>
      </c>
      <c r="D1706" s="29">
        <v>42370</v>
      </c>
      <c r="E1706" s="29">
        <v>54788</v>
      </c>
    </row>
    <row r="1707" spans="1:5" x14ac:dyDescent="0.25">
      <c r="A1707" t="s">
        <v>4199</v>
      </c>
      <c r="B1707" t="s">
        <v>4200</v>
      </c>
      <c r="C1707" t="s">
        <v>4201</v>
      </c>
      <c r="D1707" s="29">
        <v>42370</v>
      </c>
      <c r="E1707" s="29">
        <v>54788</v>
      </c>
    </row>
    <row r="1708" spans="1:5" x14ac:dyDescent="0.25">
      <c r="A1708" t="s">
        <v>4202</v>
      </c>
      <c r="B1708" t="s">
        <v>4203</v>
      </c>
      <c r="C1708" t="s">
        <v>4203</v>
      </c>
      <c r="D1708" s="29">
        <v>42370</v>
      </c>
      <c r="E1708" s="29">
        <v>54788</v>
      </c>
    </row>
    <row r="1709" spans="1:5" x14ac:dyDescent="0.25">
      <c r="A1709" t="s">
        <v>4204</v>
      </c>
      <c r="B1709" t="s">
        <v>4205</v>
      </c>
      <c r="C1709" t="s">
        <v>4206</v>
      </c>
      <c r="D1709" s="29">
        <v>42370</v>
      </c>
      <c r="E1709" s="29">
        <v>54788</v>
      </c>
    </row>
    <row r="1710" spans="1:5" x14ac:dyDescent="0.25">
      <c r="A1710" t="s">
        <v>4207</v>
      </c>
      <c r="B1710" t="s">
        <v>4208</v>
      </c>
      <c r="C1710" t="s">
        <v>4208</v>
      </c>
      <c r="D1710" s="29">
        <v>42370</v>
      </c>
      <c r="E1710" s="29">
        <v>54788</v>
      </c>
    </row>
    <row r="1711" spans="1:5" x14ac:dyDescent="0.25">
      <c r="A1711" t="s">
        <v>4209</v>
      </c>
      <c r="B1711" t="s">
        <v>4210</v>
      </c>
      <c r="C1711" t="s">
        <v>4211</v>
      </c>
      <c r="D1711" s="29">
        <v>42370</v>
      </c>
      <c r="E1711" s="29">
        <v>54788</v>
      </c>
    </row>
    <row r="1712" spans="1:5" x14ac:dyDescent="0.25">
      <c r="A1712" t="s">
        <v>4212</v>
      </c>
      <c r="B1712" t="s">
        <v>4213</v>
      </c>
      <c r="C1712" t="s">
        <v>4213</v>
      </c>
      <c r="D1712" s="29">
        <v>42370</v>
      </c>
      <c r="E1712" s="29">
        <v>54788</v>
      </c>
    </row>
    <row r="1713" spans="1:5" x14ac:dyDescent="0.25">
      <c r="A1713" t="s">
        <v>4214</v>
      </c>
      <c r="B1713" t="s">
        <v>4215</v>
      </c>
      <c r="C1713" t="s">
        <v>4215</v>
      </c>
      <c r="D1713" s="29">
        <v>42370</v>
      </c>
      <c r="E1713" s="29">
        <v>54788</v>
      </c>
    </row>
    <row r="1714" spans="1:5" x14ac:dyDescent="0.25">
      <c r="A1714" t="s">
        <v>4216</v>
      </c>
      <c r="B1714" t="s">
        <v>4217</v>
      </c>
      <c r="C1714" t="s">
        <v>4217</v>
      </c>
      <c r="D1714" s="29">
        <v>42370</v>
      </c>
      <c r="E1714" s="29">
        <v>54788</v>
      </c>
    </row>
    <row r="1715" spans="1:5" x14ac:dyDescent="0.25">
      <c r="A1715" t="s">
        <v>4218</v>
      </c>
      <c r="B1715" t="s">
        <v>4219</v>
      </c>
      <c r="C1715" t="s">
        <v>4219</v>
      </c>
      <c r="D1715" s="29">
        <v>42370</v>
      </c>
      <c r="E1715" s="29">
        <v>54788</v>
      </c>
    </row>
    <row r="1716" spans="1:5" x14ac:dyDescent="0.25">
      <c r="A1716" t="s">
        <v>4220</v>
      </c>
      <c r="B1716" t="s">
        <v>4221</v>
      </c>
      <c r="C1716" t="s">
        <v>4221</v>
      </c>
      <c r="D1716" s="29">
        <v>42370</v>
      </c>
      <c r="E1716" s="29">
        <v>54788</v>
      </c>
    </row>
    <row r="1717" spans="1:5" x14ac:dyDescent="0.25">
      <c r="A1717" t="s">
        <v>4222</v>
      </c>
      <c r="B1717" t="s">
        <v>4223</v>
      </c>
      <c r="C1717" t="s">
        <v>4223</v>
      </c>
      <c r="D1717" s="29">
        <v>42370</v>
      </c>
      <c r="E1717" s="29">
        <v>54788</v>
      </c>
    </row>
    <row r="1718" spans="1:5" x14ac:dyDescent="0.25">
      <c r="A1718" t="s">
        <v>4224</v>
      </c>
      <c r="B1718" t="s">
        <v>4225</v>
      </c>
      <c r="C1718" t="s">
        <v>4225</v>
      </c>
      <c r="D1718" s="29">
        <v>42370</v>
      </c>
      <c r="E1718" s="29">
        <v>54788</v>
      </c>
    </row>
    <row r="1719" spans="1:5" x14ac:dyDescent="0.25">
      <c r="A1719" t="s">
        <v>4226</v>
      </c>
      <c r="B1719" t="s">
        <v>4227</v>
      </c>
      <c r="C1719" t="s">
        <v>4227</v>
      </c>
      <c r="D1719" s="29">
        <v>42370</v>
      </c>
      <c r="E1719" s="29">
        <v>54788</v>
      </c>
    </row>
    <row r="1720" spans="1:5" x14ac:dyDescent="0.25">
      <c r="A1720" t="s">
        <v>4228</v>
      </c>
      <c r="B1720" t="s">
        <v>4229</v>
      </c>
      <c r="C1720" t="s">
        <v>4229</v>
      </c>
      <c r="D1720" s="29">
        <v>42370</v>
      </c>
      <c r="E1720" s="29">
        <v>54788</v>
      </c>
    </row>
    <row r="1721" spans="1:5" x14ac:dyDescent="0.25">
      <c r="A1721" t="s">
        <v>4230</v>
      </c>
      <c r="B1721" t="s">
        <v>4231</v>
      </c>
      <c r="C1721" t="s">
        <v>4231</v>
      </c>
      <c r="D1721" s="29">
        <v>42370</v>
      </c>
      <c r="E1721" s="29">
        <v>54788</v>
      </c>
    </row>
    <row r="1722" spans="1:5" x14ac:dyDescent="0.25">
      <c r="A1722" t="s">
        <v>4232</v>
      </c>
      <c r="B1722" t="s">
        <v>4233</v>
      </c>
      <c r="C1722" t="s">
        <v>4233</v>
      </c>
      <c r="D1722" s="29">
        <v>42370</v>
      </c>
      <c r="E1722" s="29">
        <v>54788</v>
      </c>
    </row>
    <row r="1723" spans="1:5" x14ac:dyDescent="0.25">
      <c r="A1723" t="s">
        <v>4234</v>
      </c>
      <c r="B1723" t="s">
        <v>4235</v>
      </c>
      <c r="C1723" t="s">
        <v>4235</v>
      </c>
      <c r="D1723" s="29">
        <v>42370</v>
      </c>
      <c r="E1723" s="29">
        <v>54788</v>
      </c>
    </row>
    <row r="1724" spans="1:5" x14ac:dyDescent="0.25">
      <c r="A1724" t="s">
        <v>4236</v>
      </c>
      <c r="B1724" t="s">
        <v>4237</v>
      </c>
      <c r="C1724" t="s">
        <v>4237</v>
      </c>
      <c r="D1724" s="29">
        <v>42370</v>
      </c>
      <c r="E1724" s="29">
        <v>54788</v>
      </c>
    </row>
    <row r="1725" spans="1:5" x14ac:dyDescent="0.25">
      <c r="A1725" t="s">
        <v>4238</v>
      </c>
      <c r="B1725" t="s">
        <v>4239</v>
      </c>
      <c r="C1725" t="s">
        <v>4239</v>
      </c>
      <c r="D1725" s="29">
        <v>42370</v>
      </c>
      <c r="E1725" s="29">
        <v>54788</v>
      </c>
    </row>
    <row r="1726" spans="1:5" x14ac:dyDescent="0.25">
      <c r="A1726" t="s">
        <v>4240</v>
      </c>
      <c r="B1726" t="s">
        <v>4241</v>
      </c>
      <c r="C1726" t="s">
        <v>4241</v>
      </c>
      <c r="D1726" s="29">
        <v>42370</v>
      </c>
      <c r="E1726" s="29">
        <v>54788</v>
      </c>
    </row>
    <row r="1727" spans="1:5" x14ac:dyDescent="0.25">
      <c r="A1727" t="s">
        <v>4242</v>
      </c>
      <c r="B1727" t="s">
        <v>4243</v>
      </c>
      <c r="C1727" t="s">
        <v>4243</v>
      </c>
      <c r="D1727" s="29">
        <v>42370</v>
      </c>
      <c r="E1727" s="29">
        <v>54788</v>
      </c>
    </row>
    <row r="1728" spans="1:5" x14ac:dyDescent="0.25">
      <c r="A1728" t="s">
        <v>4244</v>
      </c>
      <c r="B1728" t="s">
        <v>4245</v>
      </c>
      <c r="C1728" t="s">
        <v>4245</v>
      </c>
      <c r="D1728" s="29">
        <v>42370</v>
      </c>
      <c r="E1728" s="29">
        <v>54788</v>
      </c>
    </row>
    <row r="1729" spans="1:5" x14ac:dyDescent="0.25">
      <c r="A1729" t="s">
        <v>4246</v>
      </c>
      <c r="B1729" t="s">
        <v>4247</v>
      </c>
      <c r="C1729" t="s">
        <v>4248</v>
      </c>
      <c r="D1729" s="29">
        <v>42370</v>
      </c>
      <c r="E1729" s="29">
        <v>54788</v>
      </c>
    </row>
    <row r="1730" spans="1:5" x14ac:dyDescent="0.25">
      <c r="A1730" t="s">
        <v>4249</v>
      </c>
      <c r="B1730" t="s">
        <v>4250</v>
      </c>
      <c r="C1730" t="s">
        <v>4250</v>
      </c>
      <c r="D1730" s="29">
        <v>42370</v>
      </c>
      <c r="E1730" s="29">
        <v>54788</v>
      </c>
    </row>
    <row r="1731" spans="1:5" x14ac:dyDescent="0.25">
      <c r="A1731" t="s">
        <v>4251</v>
      </c>
      <c r="B1731" t="s">
        <v>4252</v>
      </c>
      <c r="C1731" t="s">
        <v>4252</v>
      </c>
      <c r="D1731" s="29">
        <v>42370</v>
      </c>
      <c r="E1731" s="29">
        <v>54788</v>
      </c>
    </row>
    <row r="1732" spans="1:5" x14ac:dyDescent="0.25">
      <c r="A1732" t="s">
        <v>4253</v>
      </c>
      <c r="B1732" t="s">
        <v>4254</v>
      </c>
      <c r="C1732" t="s">
        <v>4255</v>
      </c>
      <c r="D1732" s="29">
        <v>42370</v>
      </c>
      <c r="E1732" s="29">
        <v>54788</v>
      </c>
    </row>
    <row r="1733" spans="1:5" x14ac:dyDescent="0.25">
      <c r="A1733" t="s">
        <v>4256</v>
      </c>
      <c r="B1733" t="s">
        <v>4257</v>
      </c>
      <c r="C1733" t="s">
        <v>4257</v>
      </c>
      <c r="D1733" s="29">
        <v>42370</v>
      </c>
      <c r="E1733" s="29">
        <v>54788</v>
      </c>
    </row>
    <row r="1734" spans="1:5" x14ac:dyDescent="0.25">
      <c r="A1734" t="s">
        <v>4258</v>
      </c>
      <c r="B1734" t="s">
        <v>4259</v>
      </c>
      <c r="C1734" t="s">
        <v>4259</v>
      </c>
      <c r="D1734" s="29">
        <v>42370</v>
      </c>
      <c r="E1734" s="29">
        <v>54788</v>
      </c>
    </row>
    <row r="1735" spans="1:5" x14ac:dyDescent="0.25">
      <c r="A1735" t="s">
        <v>4260</v>
      </c>
      <c r="B1735" t="s">
        <v>4261</v>
      </c>
      <c r="C1735" t="s">
        <v>4262</v>
      </c>
      <c r="D1735" s="29">
        <v>42370</v>
      </c>
      <c r="E1735" s="29">
        <v>54788</v>
      </c>
    </row>
    <row r="1736" spans="1:5" x14ac:dyDescent="0.25">
      <c r="A1736" t="s">
        <v>4263</v>
      </c>
      <c r="B1736" t="s">
        <v>4264</v>
      </c>
      <c r="C1736" t="s">
        <v>4264</v>
      </c>
      <c r="D1736" s="29">
        <v>42370</v>
      </c>
      <c r="E1736" s="29">
        <v>54788</v>
      </c>
    </row>
    <row r="1737" spans="1:5" x14ac:dyDescent="0.25">
      <c r="A1737" t="s">
        <v>4265</v>
      </c>
      <c r="B1737" t="s">
        <v>4266</v>
      </c>
      <c r="C1737" t="s">
        <v>4267</v>
      </c>
      <c r="D1737" s="29">
        <v>42370</v>
      </c>
      <c r="E1737" s="29">
        <v>54788</v>
      </c>
    </row>
    <row r="1738" spans="1:5" x14ac:dyDescent="0.25">
      <c r="A1738" t="s">
        <v>4268</v>
      </c>
      <c r="B1738" t="s">
        <v>4269</v>
      </c>
      <c r="C1738" t="s">
        <v>4269</v>
      </c>
      <c r="D1738" s="29">
        <v>42370</v>
      </c>
      <c r="E1738" s="29">
        <v>54788</v>
      </c>
    </row>
    <row r="1739" spans="1:5" x14ac:dyDescent="0.25">
      <c r="A1739" t="s">
        <v>4270</v>
      </c>
      <c r="B1739" t="s">
        <v>4271</v>
      </c>
      <c r="C1739" t="s">
        <v>4271</v>
      </c>
      <c r="D1739" s="29">
        <v>42370</v>
      </c>
      <c r="E1739" s="29">
        <v>54788</v>
      </c>
    </row>
    <row r="1740" spans="1:5" x14ac:dyDescent="0.25">
      <c r="A1740" t="s">
        <v>4272</v>
      </c>
      <c r="B1740" t="s">
        <v>4273</v>
      </c>
      <c r="C1740" t="s">
        <v>4273</v>
      </c>
      <c r="D1740" s="29">
        <v>42370</v>
      </c>
      <c r="E1740" s="29">
        <v>54788</v>
      </c>
    </row>
    <row r="1741" spans="1:5" x14ac:dyDescent="0.25">
      <c r="A1741" t="s">
        <v>4274</v>
      </c>
      <c r="B1741" t="s">
        <v>4275</v>
      </c>
      <c r="C1741" t="s">
        <v>4275</v>
      </c>
      <c r="D1741" s="29">
        <v>42370</v>
      </c>
      <c r="E1741" s="29">
        <v>54788</v>
      </c>
    </row>
    <row r="1742" spans="1:5" x14ac:dyDescent="0.25">
      <c r="A1742" t="s">
        <v>4276</v>
      </c>
      <c r="B1742" t="s">
        <v>4277</v>
      </c>
      <c r="C1742" t="s">
        <v>4277</v>
      </c>
      <c r="D1742" s="29">
        <v>42370</v>
      </c>
      <c r="E1742" s="29">
        <v>54788</v>
      </c>
    </row>
    <row r="1743" spans="1:5" x14ac:dyDescent="0.25">
      <c r="A1743" t="s">
        <v>4278</v>
      </c>
      <c r="B1743" t="s">
        <v>4279</v>
      </c>
      <c r="C1743" t="s">
        <v>4280</v>
      </c>
      <c r="D1743" s="29">
        <v>42370</v>
      </c>
      <c r="E1743" s="29">
        <v>54788</v>
      </c>
    </row>
    <row r="1744" spans="1:5" x14ac:dyDescent="0.25">
      <c r="A1744" t="s">
        <v>4281</v>
      </c>
      <c r="B1744" t="s">
        <v>4282</v>
      </c>
      <c r="C1744" t="s">
        <v>4282</v>
      </c>
      <c r="D1744" s="29">
        <v>42370</v>
      </c>
      <c r="E1744" s="29">
        <v>54788</v>
      </c>
    </row>
    <row r="1745" spans="1:5" x14ac:dyDescent="0.25">
      <c r="A1745" t="s">
        <v>4283</v>
      </c>
      <c r="B1745" t="s">
        <v>4284</v>
      </c>
      <c r="C1745" t="s">
        <v>4284</v>
      </c>
      <c r="D1745" s="29">
        <v>42370</v>
      </c>
      <c r="E1745" s="29">
        <v>54788</v>
      </c>
    </row>
    <row r="1746" spans="1:5" x14ac:dyDescent="0.25">
      <c r="A1746" t="s">
        <v>4285</v>
      </c>
      <c r="B1746" t="s">
        <v>4286</v>
      </c>
      <c r="C1746" t="s">
        <v>4287</v>
      </c>
      <c r="D1746" s="29">
        <v>42370</v>
      </c>
      <c r="E1746" s="29">
        <v>54788</v>
      </c>
    </row>
    <row r="1747" spans="1:5" x14ac:dyDescent="0.25">
      <c r="A1747" t="s">
        <v>4288</v>
      </c>
      <c r="B1747" t="s">
        <v>4289</v>
      </c>
      <c r="C1747" t="s">
        <v>4289</v>
      </c>
      <c r="D1747" s="29">
        <v>42370</v>
      </c>
      <c r="E1747" s="29">
        <v>54788</v>
      </c>
    </row>
    <row r="1748" spans="1:5" x14ac:dyDescent="0.25">
      <c r="A1748" t="s">
        <v>4290</v>
      </c>
      <c r="B1748" t="s">
        <v>4291</v>
      </c>
      <c r="C1748" t="s">
        <v>4291</v>
      </c>
      <c r="D1748" s="29">
        <v>42370</v>
      </c>
      <c r="E1748" s="29">
        <v>54788</v>
      </c>
    </row>
    <row r="1749" spans="1:5" x14ac:dyDescent="0.25">
      <c r="A1749" t="s">
        <v>4292</v>
      </c>
      <c r="B1749" t="s">
        <v>4293</v>
      </c>
      <c r="C1749" t="s">
        <v>4293</v>
      </c>
      <c r="D1749" s="29">
        <v>42370</v>
      </c>
      <c r="E1749" s="29">
        <v>54788</v>
      </c>
    </row>
    <row r="1750" spans="1:5" x14ac:dyDescent="0.25">
      <c r="A1750" t="s">
        <v>4294</v>
      </c>
      <c r="B1750" t="s">
        <v>4295</v>
      </c>
      <c r="C1750" t="s">
        <v>4295</v>
      </c>
      <c r="D1750" s="29">
        <v>42370</v>
      </c>
      <c r="E1750" s="29">
        <v>54788</v>
      </c>
    </row>
    <row r="1751" spans="1:5" x14ac:dyDescent="0.25">
      <c r="A1751" t="s">
        <v>4296</v>
      </c>
      <c r="B1751" t="s">
        <v>4297</v>
      </c>
      <c r="C1751" t="s">
        <v>4298</v>
      </c>
      <c r="D1751" s="29">
        <v>42370</v>
      </c>
      <c r="E1751" s="29">
        <v>54788</v>
      </c>
    </row>
    <row r="1752" spans="1:5" x14ac:dyDescent="0.25">
      <c r="A1752" t="s">
        <v>4299</v>
      </c>
      <c r="B1752" t="s">
        <v>4300</v>
      </c>
      <c r="C1752" t="s">
        <v>4301</v>
      </c>
      <c r="D1752" s="29">
        <v>42370</v>
      </c>
      <c r="E1752" s="29">
        <v>54788</v>
      </c>
    </row>
    <row r="1753" spans="1:5" x14ac:dyDescent="0.25">
      <c r="A1753" t="s">
        <v>4302</v>
      </c>
      <c r="B1753" t="s">
        <v>4303</v>
      </c>
      <c r="C1753" t="s">
        <v>4304</v>
      </c>
      <c r="D1753" s="29">
        <v>42370</v>
      </c>
      <c r="E1753" s="29">
        <v>54788</v>
      </c>
    </row>
    <row r="1754" spans="1:5" x14ac:dyDescent="0.25">
      <c r="A1754" t="s">
        <v>4305</v>
      </c>
      <c r="B1754" t="s">
        <v>4306</v>
      </c>
      <c r="C1754" t="s">
        <v>4306</v>
      </c>
      <c r="D1754" s="29">
        <v>42370</v>
      </c>
      <c r="E1754" s="29">
        <v>54788</v>
      </c>
    </row>
    <row r="1755" spans="1:5" x14ac:dyDescent="0.25">
      <c r="A1755" t="s">
        <v>4307</v>
      </c>
      <c r="B1755" t="s">
        <v>4308</v>
      </c>
      <c r="C1755" t="s">
        <v>4308</v>
      </c>
      <c r="D1755" s="29">
        <v>42370</v>
      </c>
      <c r="E1755" s="29">
        <v>54788</v>
      </c>
    </row>
    <row r="1756" spans="1:5" x14ac:dyDescent="0.25">
      <c r="A1756" t="s">
        <v>4309</v>
      </c>
      <c r="B1756" t="s">
        <v>4310</v>
      </c>
      <c r="C1756" t="s">
        <v>4310</v>
      </c>
      <c r="D1756" s="29">
        <v>42370</v>
      </c>
      <c r="E1756" s="29">
        <v>54788</v>
      </c>
    </row>
    <row r="1757" spans="1:5" x14ac:dyDescent="0.25">
      <c r="A1757" t="s">
        <v>4311</v>
      </c>
      <c r="B1757" t="s">
        <v>4312</v>
      </c>
      <c r="C1757" t="s">
        <v>4312</v>
      </c>
      <c r="D1757" s="29">
        <v>42370</v>
      </c>
      <c r="E1757" s="29">
        <v>54788</v>
      </c>
    </row>
    <row r="1758" spans="1:5" x14ac:dyDescent="0.25">
      <c r="A1758" t="s">
        <v>4313</v>
      </c>
      <c r="B1758" t="s">
        <v>4314</v>
      </c>
      <c r="C1758" t="s">
        <v>4314</v>
      </c>
      <c r="D1758" s="29">
        <v>42370</v>
      </c>
      <c r="E1758" s="29">
        <v>54788</v>
      </c>
    </row>
    <row r="1759" spans="1:5" x14ac:dyDescent="0.25">
      <c r="A1759" t="s">
        <v>4315</v>
      </c>
      <c r="B1759" t="s">
        <v>4316</v>
      </c>
      <c r="C1759" t="s">
        <v>4316</v>
      </c>
      <c r="D1759" s="29">
        <v>42370</v>
      </c>
      <c r="E1759" s="29">
        <v>54788</v>
      </c>
    </row>
    <row r="1760" spans="1:5" x14ac:dyDescent="0.25">
      <c r="A1760" t="s">
        <v>4317</v>
      </c>
      <c r="B1760" t="s">
        <v>4318</v>
      </c>
      <c r="C1760" t="s">
        <v>4318</v>
      </c>
      <c r="D1760" s="29">
        <v>42370</v>
      </c>
      <c r="E1760" s="29">
        <v>54788</v>
      </c>
    </row>
    <row r="1761" spans="1:5" x14ac:dyDescent="0.25">
      <c r="A1761" t="s">
        <v>4319</v>
      </c>
      <c r="B1761" t="s">
        <v>4320</v>
      </c>
      <c r="C1761" t="s">
        <v>4321</v>
      </c>
      <c r="D1761" s="29">
        <v>42370</v>
      </c>
      <c r="E1761" s="29">
        <v>54788</v>
      </c>
    </row>
    <row r="1762" spans="1:5" x14ac:dyDescent="0.25">
      <c r="A1762" t="s">
        <v>4322</v>
      </c>
      <c r="B1762" t="s">
        <v>4323</v>
      </c>
      <c r="C1762" t="s">
        <v>4323</v>
      </c>
      <c r="D1762" s="29">
        <v>42370</v>
      </c>
      <c r="E1762" s="29">
        <v>54788</v>
      </c>
    </row>
    <row r="1763" spans="1:5" x14ac:dyDescent="0.25">
      <c r="A1763" t="s">
        <v>4324</v>
      </c>
      <c r="B1763" t="s">
        <v>4325</v>
      </c>
      <c r="C1763" t="s">
        <v>4325</v>
      </c>
      <c r="D1763" s="29">
        <v>42370</v>
      </c>
      <c r="E1763" s="29">
        <v>54788</v>
      </c>
    </row>
    <row r="1764" spans="1:5" x14ac:dyDescent="0.25">
      <c r="A1764" t="s">
        <v>4326</v>
      </c>
      <c r="B1764" t="s">
        <v>4327</v>
      </c>
      <c r="C1764" t="s">
        <v>4328</v>
      </c>
      <c r="D1764" s="29">
        <v>42370</v>
      </c>
      <c r="E1764" s="29">
        <v>54788</v>
      </c>
    </row>
    <row r="1765" spans="1:5" x14ac:dyDescent="0.25">
      <c r="A1765" t="s">
        <v>4329</v>
      </c>
      <c r="B1765" t="s">
        <v>4330</v>
      </c>
      <c r="C1765" t="s">
        <v>4330</v>
      </c>
      <c r="D1765" s="29">
        <v>42370</v>
      </c>
      <c r="E1765" s="29">
        <v>54788</v>
      </c>
    </row>
    <row r="1766" spans="1:5" x14ac:dyDescent="0.25">
      <c r="A1766" t="s">
        <v>4331</v>
      </c>
      <c r="B1766" t="s">
        <v>4332</v>
      </c>
      <c r="C1766" t="s">
        <v>4332</v>
      </c>
      <c r="D1766" s="29">
        <v>42370</v>
      </c>
      <c r="E1766" s="29">
        <v>54788</v>
      </c>
    </row>
    <row r="1767" spans="1:5" x14ac:dyDescent="0.25">
      <c r="A1767" t="s">
        <v>4333</v>
      </c>
      <c r="B1767" t="s">
        <v>4334</v>
      </c>
      <c r="C1767" t="s">
        <v>4334</v>
      </c>
      <c r="D1767" s="29">
        <v>42370</v>
      </c>
      <c r="E1767" s="29">
        <v>54788</v>
      </c>
    </row>
    <row r="1768" spans="1:5" x14ac:dyDescent="0.25">
      <c r="A1768" t="s">
        <v>4335</v>
      </c>
      <c r="B1768" t="s">
        <v>4336</v>
      </c>
      <c r="C1768" t="s">
        <v>4336</v>
      </c>
      <c r="D1768" s="29">
        <v>42370</v>
      </c>
      <c r="E1768" s="29">
        <v>54788</v>
      </c>
    </row>
    <row r="1769" spans="1:5" x14ac:dyDescent="0.25">
      <c r="A1769" t="s">
        <v>4337</v>
      </c>
      <c r="B1769" t="s">
        <v>4338</v>
      </c>
      <c r="C1769" t="s">
        <v>4338</v>
      </c>
      <c r="D1769" s="29">
        <v>42370</v>
      </c>
      <c r="E1769" s="29">
        <v>54788</v>
      </c>
    </row>
    <row r="1770" spans="1:5" x14ac:dyDescent="0.25">
      <c r="A1770" t="s">
        <v>4339</v>
      </c>
      <c r="B1770" t="s">
        <v>4340</v>
      </c>
      <c r="C1770" t="s">
        <v>4340</v>
      </c>
      <c r="D1770" s="29">
        <v>42370</v>
      </c>
      <c r="E1770" s="29">
        <v>54788</v>
      </c>
    </row>
    <row r="1771" spans="1:5" x14ac:dyDescent="0.25">
      <c r="A1771" t="s">
        <v>4341</v>
      </c>
      <c r="B1771" t="s">
        <v>4342</v>
      </c>
      <c r="C1771" t="s">
        <v>4342</v>
      </c>
      <c r="D1771" s="29">
        <v>42370</v>
      </c>
      <c r="E1771" s="29">
        <v>54788</v>
      </c>
    </row>
    <row r="1772" spans="1:5" x14ac:dyDescent="0.25">
      <c r="A1772" t="s">
        <v>4343</v>
      </c>
      <c r="B1772" t="s">
        <v>4344</v>
      </c>
      <c r="C1772" t="s">
        <v>4344</v>
      </c>
      <c r="D1772" s="29">
        <v>42370</v>
      </c>
      <c r="E1772" s="29">
        <v>54788</v>
      </c>
    </row>
    <row r="1773" spans="1:5" x14ac:dyDescent="0.25">
      <c r="A1773" t="s">
        <v>4345</v>
      </c>
      <c r="B1773" t="s">
        <v>4346</v>
      </c>
      <c r="C1773" t="s">
        <v>4346</v>
      </c>
      <c r="D1773" s="29">
        <v>42370</v>
      </c>
      <c r="E1773" s="29">
        <v>54788</v>
      </c>
    </row>
    <row r="1774" spans="1:5" x14ac:dyDescent="0.25">
      <c r="A1774" t="s">
        <v>4347</v>
      </c>
      <c r="B1774" t="s">
        <v>4348</v>
      </c>
      <c r="C1774" t="s">
        <v>4348</v>
      </c>
      <c r="D1774" s="29">
        <v>42370</v>
      </c>
      <c r="E1774" s="29">
        <v>54788</v>
      </c>
    </row>
    <row r="1775" spans="1:5" x14ac:dyDescent="0.25">
      <c r="A1775" t="s">
        <v>4349</v>
      </c>
      <c r="B1775" t="s">
        <v>4350</v>
      </c>
      <c r="C1775" t="s">
        <v>4350</v>
      </c>
      <c r="D1775" s="29">
        <v>42370</v>
      </c>
      <c r="E1775" s="29">
        <v>54788</v>
      </c>
    </row>
    <row r="1776" spans="1:5" x14ac:dyDescent="0.25">
      <c r="A1776" t="s">
        <v>4351</v>
      </c>
      <c r="B1776" t="s">
        <v>4352</v>
      </c>
      <c r="C1776" t="s">
        <v>4352</v>
      </c>
      <c r="D1776" s="29">
        <v>42370</v>
      </c>
      <c r="E1776" s="29">
        <v>54788</v>
      </c>
    </row>
    <row r="1777" spans="1:5" x14ac:dyDescent="0.25">
      <c r="A1777" t="s">
        <v>4353</v>
      </c>
      <c r="B1777" t="s">
        <v>4354</v>
      </c>
      <c r="C1777" t="s">
        <v>4355</v>
      </c>
      <c r="D1777" s="29">
        <v>42370</v>
      </c>
      <c r="E1777" s="29">
        <v>54788</v>
      </c>
    </row>
    <row r="1778" spans="1:5" x14ac:dyDescent="0.25">
      <c r="A1778" t="s">
        <v>4356</v>
      </c>
      <c r="B1778" t="s">
        <v>4357</v>
      </c>
      <c r="C1778" t="s">
        <v>4357</v>
      </c>
      <c r="D1778" s="29">
        <v>42370</v>
      </c>
      <c r="E1778" s="29">
        <v>54788</v>
      </c>
    </row>
    <row r="1779" spans="1:5" x14ac:dyDescent="0.25">
      <c r="A1779" t="s">
        <v>4358</v>
      </c>
      <c r="B1779" t="s">
        <v>4359</v>
      </c>
      <c r="C1779" t="s">
        <v>4359</v>
      </c>
      <c r="D1779" s="29">
        <v>42370</v>
      </c>
      <c r="E1779" s="29">
        <v>54788</v>
      </c>
    </row>
    <row r="1780" spans="1:5" x14ac:dyDescent="0.25">
      <c r="A1780" t="s">
        <v>4360</v>
      </c>
      <c r="B1780" t="s">
        <v>4361</v>
      </c>
      <c r="C1780" t="s">
        <v>4361</v>
      </c>
      <c r="D1780" s="29">
        <v>42370</v>
      </c>
      <c r="E1780" s="29">
        <v>54788</v>
      </c>
    </row>
    <row r="1781" spans="1:5" x14ac:dyDescent="0.25">
      <c r="A1781" t="s">
        <v>4362</v>
      </c>
      <c r="B1781" t="s">
        <v>4363</v>
      </c>
      <c r="C1781" t="s">
        <v>4363</v>
      </c>
      <c r="D1781" s="29">
        <v>42370</v>
      </c>
      <c r="E1781" s="29">
        <v>54788</v>
      </c>
    </row>
    <row r="1782" spans="1:5" x14ac:dyDescent="0.25">
      <c r="A1782" t="s">
        <v>4364</v>
      </c>
      <c r="B1782" t="s">
        <v>4365</v>
      </c>
      <c r="C1782" t="s">
        <v>4365</v>
      </c>
      <c r="D1782" s="29">
        <v>42370</v>
      </c>
      <c r="E1782" s="29">
        <v>54788</v>
      </c>
    </row>
    <row r="1783" spans="1:5" x14ac:dyDescent="0.25">
      <c r="A1783" t="s">
        <v>4366</v>
      </c>
      <c r="B1783" t="s">
        <v>4367</v>
      </c>
      <c r="C1783" t="s">
        <v>4367</v>
      </c>
      <c r="D1783" s="29">
        <v>42370</v>
      </c>
      <c r="E1783" s="29">
        <v>54788</v>
      </c>
    </row>
    <row r="1784" spans="1:5" x14ac:dyDescent="0.25">
      <c r="A1784" t="s">
        <v>4368</v>
      </c>
      <c r="B1784" t="s">
        <v>4369</v>
      </c>
      <c r="C1784" t="s">
        <v>4370</v>
      </c>
      <c r="D1784" s="29">
        <v>42370</v>
      </c>
      <c r="E1784" s="29">
        <v>54788</v>
      </c>
    </row>
    <row r="1785" spans="1:5" x14ac:dyDescent="0.25">
      <c r="A1785" t="s">
        <v>4371</v>
      </c>
      <c r="B1785" t="s">
        <v>4372</v>
      </c>
      <c r="C1785" t="s">
        <v>4372</v>
      </c>
      <c r="D1785" s="29">
        <v>42370</v>
      </c>
      <c r="E1785" s="29">
        <v>54788</v>
      </c>
    </row>
    <row r="1786" spans="1:5" x14ac:dyDescent="0.25">
      <c r="A1786" t="s">
        <v>4373</v>
      </c>
      <c r="B1786" t="s">
        <v>4374</v>
      </c>
      <c r="C1786" t="s">
        <v>4374</v>
      </c>
      <c r="D1786" s="29">
        <v>42370</v>
      </c>
      <c r="E1786" s="29">
        <v>54788</v>
      </c>
    </row>
    <row r="1787" spans="1:5" x14ac:dyDescent="0.25">
      <c r="A1787" t="s">
        <v>4375</v>
      </c>
      <c r="B1787" t="s">
        <v>4376</v>
      </c>
      <c r="C1787" t="s">
        <v>4376</v>
      </c>
      <c r="D1787" s="29">
        <v>42370</v>
      </c>
      <c r="E1787" s="29">
        <v>54788</v>
      </c>
    </row>
    <row r="1788" spans="1:5" x14ac:dyDescent="0.25">
      <c r="A1788" t="s">
        <v>4377</v>
      </c>
      <c r="B1788" t="s">
        <v>4378</v>
      </c>
      <c r="C1788" t="s">
        <v>4378</v>
      </c>
      <c r="D1788" s="29">
        <v>42370</v>
      </c>
      <c r="E1788" s="29">
        <v>54788</v>
      </c>
    </row>
    <row r="1789" spans="1:5" x14ac:dyDescent="0.25">
      <c r="A1789" t="s">
        <v>4379</v>
      </c>
      <c r="B1789" t="s">
        <v>4380</v>
      </c>
      <c r="C1789" t="s">
        <v>4380</v>
      </c>
      <c r="D1789" s="29">
        <v>42370</v>
      </c>
      <c r="E1789" s="29">
        <v>54788</v>
      </c>
    </row>
    <row r="1790" spans="1:5" x14ac:dyDescent="0.25">
      <c r="A1790" t="s">
        <v>4381</v>
      </c>
      <c r="B1790" t="s">
        <v>4382</v>
      </c>
      <c r="C1790" t="s">
        <v>4382</v>
      </c>
      <c r="D1790" s="29">
        <v>42370</v>
      </c>
      <c r="E1790" s="29">
        <v>54788</v>
      </c>
    </row>
    <row r="1791" spans="1:5" x14ac:dyDescent="0.25">
      <c r="A1791" t="s">
        <v>4383</v>
      </c>
      <c r="B1791" t="s">
        <v>4384</v>
      </c>
      <c r="C1791" t="s">
        <v>4384</v>
      </c>
      <c r="D1791" s="29">
        <v>42370</v>
      </c>
      <c r="E1791" s="29">
        <v>54788</v>
      </c>
    </row>
    <row r="1792" spans="1:5" x14ac:dyDescent="0.25">
      <c r="A1792" t="s">
        <v>4385</v>
      </c>
      <c r="B1792" t="s">
        <v>4386</v>
      </c>
      <c r="C1792" t="s">
        <v>4387</v>
      </c>
      <c r="D1792" s="29">
        <v>42370</v>
      </c>
      <c r="E1792" s="29">
        <v>54788</v>
      </c>
    </row>
    <row r="1793" spans="1:5" x14ac:dyDescent="0.25">
      <c r="A1793" t="s">
        <v>4388</v>
      </c>
      <c r="B1793" t="s">
        <v>4389</v>
      </c>
      <c r="C1793" t="s">
        <v>4390</v>
      </c>
      <c r="D1793" s="29">
        <v>42370</v>
      </c>
      <c r="E1793" s="29">
        <v>54788</v>
      </c>
    </row>
    <row r="1794" spans="1:5" x14ac:dyDescent="0.25">
      <c r="A1794" t="s">
        <v>4391</v>
      </c>
      <c r="B1794" t="s">
        <v>4392</v>
      </c>
      <c r="C1794" t="s">
        <v>4392</v>
      </c>
      <c r="D1794" s="29">
        <v>42370</v>
      </c>
      <c r="E1794" s="29">
        <v>54788</v>
      </c>
    </row>
    <row r="1795" spans="1:5" x14ac:dyDescent="0.25">
      <c r="A1795" t="s">
        <v>4393</v>
      </c>
      <c r="B1795" t="s">
        <v>4394</v>
      </c>
      <c r="C1795" t="s">
        <v>4394</v>
      </c>
      <c r="D1795" s="29">
        <v>42370</v>
      </c>
      <c r="E1795" s="29">
        <v>54788</v>
      </c>
    </row>
    <row r="1796" spans="1:5" x14ac:dyDescent="0.25">
      <c r="A1796" t="s">
        <v>4395</v>
      </c>
      <c r="B1796" t="s">
        <v>4396</v>
      </c>
      <c r="C1796" t="s">
        <v>4396</v>
      </c>
      <c r="D1796" s="29">
        <v>42370</v>
      </c>
      <c r="E1796" s="29">
        <v>54788</v>
      </c>
    </row>
    <row r="1797" spans="1:5" x14ac:dyDescent="0.25">
      <c r="A1797" t="s">
        <v>4397</v>
      </c>
      <c r="B1797" t="s">
        <v>4398</v>
      </c>
      <c r="C1797" t="s">
        <v>4398</v>
      </c>
      <c r="D1797" s="29">
        <v>42370</v>
      </c>
      <c r="E1797" s="29">
        <v>54788</v>
      </c>
    </row>
    <row r="1798" spans="1:5" x14ac:dyDescent="0.25">
      <c r="A1798" t="s">
        <v>4399</v>
      </c>
      <c r="B1798" t="s">
        <v>4400</v>
      </c>
      <c r="C1798" t="s">
        <v>4400</v>
      </c>
      <c r="D1798" s="29">
        <v>42370</v>
      </c>
      <c r="E1798" s="29">
        <v>54788</v>
      </c>
    </row>
    <row r="1799" spans="1:5" x14ac:dyDescent="0.25">
      <c r="A1799" t="s">
        <v>4401</v>
      </c>
      <c r="B1799" t="s">
        <v>4402</v>
      </c>
      <c r="C1799" t="s">
        <v>4403</v>
      </c>
      <c r="D1799" s="29">
        <v>42370</v>
      </c>
      <c r="E1799" s="29">
        <v>54788</v>
      </c>
    </row>
    <row r="1800" spans="1:5" x14ac:dyDescent="0.25">
      <c r="A1800" t="s">
        <v>4404</v>
      </c>
      <c r="B1800" t="s">
        <v>4405</v>
      </c>
      <c r="C1800" t="s">
        <v>4405</v>
      </c>
      <c r="D1800" s="29">
        <v>42370</v>
      </c>
      <c r="E1800" s="29">
        <v>54788</v>
      </c>
    </row>
    <row r="1801" spans="1:5" x14ac:dyDescent="0.25">
      <c r="A1801" t="s">
        <v>4406</v>
      </c>
      <c r="B1801" t="s">
        <v>4407</v>
      </c>
      <c r="C1801" t="s">
        <v>4407</v>
      </c>
      <c r="D1801" s="29">
        <v>42370</v>
      </c>
      <c r="E1801" s="29">
        <v>54788</v>
      </c>
    </row>
    <row r="1802" spans="1:5" x14ac:dyDescent="0.25">
      <c r="A1802" t="s">
        <v>4408</v>
      </c>
      <c r="B1802" t="s">
        <v>4409</v>
      </c>
      <c r="C1802" t="s">
        <v>4410</v>
      </c>
      <c r="D1802" s="29">
        <v>42370</v>
      </c>
      <c r="E1802" s="29">
        <v>54788</v>
      </c>
    </row>
    <row r="1803" spans="1:5" x14ac:dyDescent="0.25">
      <c r="A1803" t="s">
        <v>4411</v>
      </c>
      <c r="B1803" t="s">
        <v>4412</v>
      </c>
      <c r="C1803" t="s">
        <v>4412</v>
      </c>
      <c r="D1803" s="29">
        <v>42370</v>
      </c>
      <c r="E1803" s="29">
        <v>54788</v>
      </c>
    </row>
    <row r="1804" spans="1:5" x14ac:dyDescent="0.25">
      <c r="A1804" t="s">
        <v>4413</v>
      </c>
      <c r="B1804" t="s">
        <v>4414</v>
      </c>
      <c r="C1804" t="s">
        <v>4414</v>
      </c>
      <c r="D1804" s="29">
        <v>42370</v>
      </c>
      <c r="E1804" s="29">
        <v>54788</v>
      </c>
    </row>
    <row r="1805" spans="1:5" x14ac:dyDescent="0.25">
      <c r="A1805" t="s">
        <v>4415</v>
      </c>
      <c r="B1805" t="s">
        <v>4416</v>
      </c>
      <c r="C1805" t="s">
        <v>4416</v>
      </c>
      <c r="D1805" s="29">
        <v>42370</v>
      </c>
      <c r="E1805" s="29">
        <v>54788</v>
      </c>
    </row>
    <row r="1806" spans="1:5" x14ac:dyDescent="0.25">
      <c r="A1806" t="s">
        <v>4417</v>
      </c>
      <c r="B1806" t="s">
        <v>4418</v>
      </c>
      <c r="C1806" t="s">
        <v>4418</v>
      </c>
      <c r="D1806" s="29">
        <v>42370</v>
      </c>
      <c r="E1806" s="29">
        <v>54788</v>
      </c>
    </row>
    <row r="1807" spans="1:5" x14ac:dyDescent="0.25">
      <c r="A1807" t="s">
        <v>4419</v>
      </c>
      <c r="B1807" t="s">
        <v>4420</v>
      </c>
      <c r="C1807" t="s">
        <v>4420</v>
      </c>
      <c r="D1807" s="29">
        <v>42370</v>
      </c>
      <c r="E1807" s="29">
        <v>54788</v>
      </c>
    </row>
    <row r="1808" spans="1:5" x14ac:dyDescent="0.25">
      <c r="A1808" t="s">
        <v>4421</v>
      </c>
      <c r="B1808" t="s">
        <v>4422</v>
      </c>
      <c r="C1808" t="s">
        <v>4422</v>
      </c>
      <c r="D1808" s="29">
        <v>42370</v>
      </c>
      <c r="E1808" s="29">
        <v>54788</v>
      </c>
    </row>
    <row r="1809" spans="1:5" x14ac:dyDescent="0.25">
      <c r="A1809" t="s">
        <v>4423</v>
      </c>
      <c r="B1809" t="s">
        <v>4424</v>
      </c>
      <c r="C1809" t="s">
        <v>4424</v>
      </c>
      <c r="D1809" s="29">
        <v>42370</v>
      </c>
      <c r="E1809" s="29">
        <v>54788</v>
      </c>
    </row>
    <row r="1810" spans="1:5" x14ac:dyDescent="0.25">
      <c r="A1810" t="s">
        <v>4425</v>
      </c>
      <c r="B1810" t="s">
        <v>4426</v>
      </c>
      <c r="C1810" t="s">
        <v>4426</v>
      </c>
      <c r="D1810" s="29">
        <v>42370</v>
      </c>
      <c r="E1810" s="29">
        <v>54788</v>
      </c>
    </row>
    <row r="1811" spans="1:5" x14ac:dyDescent="0.25">
      <c r="A1811" t="s">
        <v>4427</v>
      </c>
      <c r="B1811" t="s">
        <v>4428</v>
      </c>
      <c r="C1811" t="s">
        <v>4428</v>
      </c>
      <c r="D1811" s="29">
        <v>42370</v>
      </c>
      <c r="E1811" s="29">
        <v>54788</v>
      </c>
    </row>
    <row r="1812" spans="1:5" x14ac:dyDescent="0.25">
      <c r="A1812" t="s">
        <v>4429</v>
      </c>
      <c r="B1812" t="s">
        <v>4430</v>
      </c>
      <c r="C1812" t="s">
        <v>4430</v>
      </c>
      <c r="D1812" s="29">
        <v>42370</v>
      </c>
      <c r="E1812" s="29">
        <v>54788</v>
      </c>
    </row>
    <row r="1813" spans="1:5" x14ac:dyDescent="0.25">
      <c r="A1813" t="s">
        <v>4431</v>
      </c>
      <c r="B1813" t="s">
        <v>4432</v>
      </c>
      <c r="C1813" t="s">
        <v>4432</v>
      </c>
      <c r="D1813" s="29">
        <v>42370</v>
      </c>
      <c r="E1813" s="29">
        <v>54788</v>
      </c>
    </row>
    <row r="1814" spans="1:5" x14ac:dyDescent="0.25">
      <c r="A1814" t="s">
        <v>4433</v>
      </c>
      <c r="B1814" t="s">
        <v>4434</v>
      </c>
      <c r="C1814" t="s">
        <v>4434</v>
      </c>
      <c r="D1814" s="29">
        <v>42370</v>
      </c>
      <c r="E1814" s="29">
        <v>54788</v>
      </c>
    </row>
    <row r="1815" spans="1:5" x14ac:dyDescent="0.25">
      <c r="A1815" t="s">
        <v>4435</v>
      </c>
      <c r="B1815" t="s">
        <v>4436</v>
      </c>
      <c r="C1815" t="s">
        <v>4436</v>
      </c>
      <c r="D1815" s="29">
        <v>42370</v>
      </c>
      <c r="E1815" s="29">
        <v>54788</v>
      </c>
    </row>
    <row r="1816" spans="1:5" x14ac:dyDescent="0.25">
      <c r="A1816" t="s">
        <v>4437</v>
      </c>
      <c r="B1816" t="s">
        <v>4438</v>
      </c>
      <c r="C1816" t="s">
        <v>4438</v>
      </c>
      <c r="D1816" s="29">
        <v>42370</v>
      </c>
      <c r="E1816" s="29">
        <v>54788</v>
      </c>
    </row>
    <row r="1817" spans="1:5" x14ac:dyDescent="0.25">
      <c r="A1817" t="s">
        <v>4439</v>
      </c>
      <c r="B1817" t="s">
        <v>4440</v>
      </c>
      <c r="C1817" t="s">
        <v>4440</v>
      </c>
      <c r="D1817" s="29">
        <v>42370</v>
      </c>
      <c r="E1817" s="29">
        <v>54788</v>
      </c>
    </row>
    <row r="1818" spans="1:5" x14ac:dyDescent="0.25">
      <c r="A1818" t="s">
        <v>4441</v>
      </c>
      <c r="B1818" t="s">
        <v>4442</v>
      </c>
      <c r="C1818" t="s">
        <v>4442</v>
      </c>
      <c r="D1818" s="29">
        <v>42370</v>
      </c>
      <c r="E1818" s="29">
        <v>54788</v>
      </c>
    </row>
    <row r="1819" spans="1:5" x14ac:dyDescent="0.25">
      <c r="A1819" t="s">
        <v>4443</v>
      </c>
      <c r="B1819" t="s">
        <v>4444</v>
      </c>
      <c r="C1819" t="s">
        <v>4444</v>
      </c>
      <c r="D1819" s="29">
        <v>42370</v>
      </c>
      <c r="E1819" s="29">
        <v>54788</v>
      </c>
    </row>
    <row r="1820" spans="1:5" x14ac:dyDescent="0.25">
      <c r="A1820" t="s">
        <v>4445</v>
      </c>
      <c r="B1820" t="s">
        <v>4446</v>
      </c>
      <c r="C1820" t="s">
        <v>4446</v>
      </c>
      <c r="D1820" s="29">
        <v>42370</v>
      </c>
      <c r="E1820" s="29">
        <v>54788</v>
      </c>
    </row>
    <row r="1821" spans="1:5" x14ac:dyDescent="0.25">
      <c r="A1821" t="s">
        <v>4447</v>
      </c>
      <c r="B1821" t="s">
        <v>4448</v>
      </c>
      <c r="C1821" t="s">
        <v>4448</v>
      </c>
      <c r="D1821" s="29">
        <v>42370</v>
      </c>
      <c r="E1821" s="29">
        <v>54788</v>
      </c>
    </row>
    <row r="1822" spans="1:5" x14ac:dyDescent="0.25">
      <c r="A1822" t="s">
        <v>4449</v>
      </c>
      <c r="B1822" t="s">
        <v>4450</v>
      </c>
      <c r="C1822" t="s">
        <v>4450</v>
      </c>
      <c r="D1822" s="29">
        <v>42370</v>
      </c>
      <c r="E1822" s="29">
        <v>54788</v>
      </c>
    </row>
    <row r="1823" spans="1:5" x14ac:dyDescent="0.25">
      <c r="A1823" t="s">
        <v>4451</v>
      </c>
      <c r="B1823" t="s">
        <v>4452</v>
      </c>
      <c r="C1823" t="s">
        <v>4453</v>
      </c>
      <c r="D1823" s="29">
        <v>42370</v>
      </c>
      <c r="E1823" s="29">
        <v>54788</v>
      </c>
    </row>
    <row r="1824" spans="1:5" x14ac:dyDescent="0.25">
      <c r="A1824" t="s">
        <v>4454</v>
      </c>
      <c r="B1824" t="s">
        <v>4455</v>
      </c>
      <c r="C1824" t="s">
        <v>4455</v>
      </c>
      <c r="D1824" s="29">
        <v>42370</v>
      </c>
      <c r="E1824" s="29">
        <v>54788</v>
      </c>
    </row>
    <row r="1825" spans="1:5" x14ac:dyDescent="0.25">
      <c r="A1825" t="s">
        <v>4456</v>
      </c>
      <c r="B1825" t="s">
        <v>4457</v>
      </c>
      <c r="C1825" t="s">
        <v>4457</v>
      </c>
      <c r="D1825" s="29">
        <v>42370</v>
      </c>
      <c r="E1825" s="29">
        <v>54788</v>
      </c>
    </row>
    <row r="1826" spans="1:5" x14ac:dyDescent="0.25">
      <c r="A1826" t="s">
        <v>4458</v>
      </c>
      <c r="B1826" t="s">
        <v>4459</v>
      </c>
      <c r="C1826" t="s">
        <v>4459</v>
      </c>
      <c r="D1826" s="29">
        <v>42370</v>
      </c>
      <c r="E1826" s="29">
        <v>54788</v>
      </c>
    </row>
    <row r="1827" spans="1:5" x14ac:dyDescent="0.25">
      <c r="A1827" t="s">
        <v>4460</v>
      </c>
      <c r="B1827" t="s">
        <v>4461</v>
      </c>
      <c r="C1827" t="s">
        <v>4461</v>
      </c>
      <c r="D1827" s="29">
        <v>42370</v>
      </c>
      <c r="E1827" s="29">
        <v>54788</v>
      </c>
    </row>
    <row r="1828" spans="1:5" x14ac:dyDescent="0.25">
      <c r="A1828" t="s">
        <v>4462</v>
      </c>
      <c r="B1828" t="s">
        <v>4463</v>
      </c>
      <c r="C1828" t="s">
        <v>4463</v>
      </c>
      <c r="D1828" s="29">
        <v>42370</v>
      </c>
      <c r="E1828" s="29">
        <v>54788</v>
      </c>
    </row>
    <row r="1829" spans="1:5" x14ac:dyDescent="0.25">
      <c r="A1829" t="s">
        <v>4464</v>
      </c>
      <c r="B1829" t="s">
        <v>4465</v>
      </c>
      <c r="C1829" t="s">
        <v>4465</v>
      </c>
      <c r="D1829" s="29">
        <v>42370</v>
      </c>
      <c r="E1829" s="29">
        <v>54788</v>
      </c>
    </row>
    <row r="1830" spans="1:5" x14ac:dyDescent="0.25">
      <c r="A1830" t="s">
        <v>4466</v>
      </c>
      <c r="B1830" t="s">
        <v>4467</v>
      </c>
      <c r="C1830" t="s">
        <v>4468</v>
      </c>
      <c r="D1830" s="29">
        <v>42370</v>
      </c>
      <c r="E1830" s="29">
        <v>54788</v>
      </c>
    </row>
    <row r="1831" spans="1:5" x14ac:dyDescent="0.25">
      <c r="A1831" t="s">
        <v>4469</v>
      </c>
      <c r="B1831" t="s">
        <v>4470</v>
      </c>
      <c r="C1831" t="s">
        <v>4470</v>
      </c>
      <c r="D1831" s="29">
        <v>42370</v>
      </c>
      <c r="E1831" s="29">
        <v>54788</v>
      </c>
    </row>
    <row r="1832" spans="1:5" x14ac:dyDescent="0.25">
      <c r="A1832" t="s">
        <v>4471</v>
      </c>
      <c r="B1832" t="s">
        <v>4472</v>
      </c>
      <c r="C1832" t="s">
        <v>4472</v>
      </c>
      <c r="D1832" s="29">
        <v>42370</v>
      </c>
      <c r="E1832" s="29">
        <v>54788</v>
      </c>
    </row>
    <row r="1833" spans="1:5" x14ac:dyDescent="0.25">
      <c r="A1833" t="s">
        <v>4473</v>
      </c>
      <c r="B1833" t="s">
        <v>4474</v>
      </c>
      <c r="C1833" t="s">
        <v>4474</v>
      </c>
      <c r="D1833" s="29">
        <v>42370</v>
      </c>
      <c r="E1833" s="29">
        <v>54788</v>
      </c>
    </row>
    <row r="1834" spans="1:5" x14ac:dyDescent="0.25">
      <c r="A1834" t="s">
        <v>4475</v>
      </c>
      <c r="B1834" t="s">
        <v>4476</v>
      </c>
      <c r="C1834" t="s">
        <v>4476</v>
      </c>
      <c r="D1834" s="29">
        <v>42370</v>
      </c>
      <c r="E1834" s="29">
        <v>54788</v>
      </c>
    </row>
    <row r="1835" spans="1:5" x14ac:dyDescent="0.25">
      <c r="A1835" t="s">
        <v>4477</v>
      </c>
      <c r="B1835" t="s">
        <v>4478</v>
      </c>
      <c r="C1835" t="s">
        <v>4478</v>
      </c>
      <c r="D1835" s="29">
        <v>42370</v>
      </c>
      <c r="E1835" s="29">
        <v>54788</v>
      </c>
    </row>
    <row r="1836" spans="1:5" x14ac:dyDescent="0.25">
      <c r="A1836" t="s">
        <v>4479</v>
      </c>
      <c r="B1836" t="s">
        <v>4480</v>
      </c>
      <c r="C1836" t="s">
        <v>4480</v>
      </c>
      <c r="D1836" s="29">
        <v>42370</v>
      </c>
      <c r="E1836" s="29">
        <v>54788</v>
      </c>
    </row>
    <row r="1837" spans="1:5" x14ac:dyDescent="0.25">
      <c r="A1837" t="s">
        <v>4481</v>
      </c>
      <c r="B1837" t="s">
        <v>4482</v>
      </c>
      <c r="C1837" t="s">
        <v>4482</v>
      </c>
      <c r="D1837" s="29">
        <v>42370</v>
      </c>
      <c r="E1837" s="29">
        <v>54788</v>
      </c>
    </row>
    <row r="1838" spans="1:5" x14ac:dyDescent="0.25">
      <c r="A1838" t="s">
        <v>4483</v>
      </c>
      <c r="B1838" t="s">
        <v>4484</v>
      </c>
      <c r="C1838" t="s">
        <v>4484</v>
      </c>
      <c r="D1838" s="29">
        <v>42370</v>
      </c>
      <c r="E1838" s="29">
        <v>54788</v>
      </c>
    </row>
    <row r="1839" spans="1:5" x14ac:dyDescent="0.25">
      <c r="A1839" t="s">
        <v>4485</v>
      </c>
      <c r="B1839" t="s">
        <v>4486</v>
      </c>
      <c r="C1839" t="s">
        <v>4486</v>
      </c>
      <c r="D1839" s="29">
        <v>42370</v>
      </c>
      <c r="E1839" s="29">
        <v>54788</v>
      </c>
    </row>
    <row r="1840" spans="1:5" x14ac:dyDescent="0.25">
      <c r="A1840" t="s">
        <v>4487</v>
      </c>
      <c r="B1840" t="s">
        <v>4488</v>
      </c>
      <c r="C1840" t="s">
        <v>4488</v>
      </c>
      <c r="D1840" s="29">
        <v>42370</v>
      </c>
      <c r="E1840" s="29">
        <v>54788</v>
      </c>
    </row>
    <row r="1841" spans="1:5" x14ac:dyDescent="0.25">
      <c r="A1841" t="s">
        <v>4489</v>
      </c>
      <c r="B1841" t="s">
        <v>4490</v>
      </c>
      <c r="C1841" t="s">
        <v>4490</v>
      </c>
      <c r="D1841" s="29">
        <v>42370</v>
      </c>
      <c r="E1841" s="29">
        <v>54788</v>
      </c>
    </row>
    <row r="1842" spans="1:5" x14ac:dyDescent="0.25">
      <c r="A1842" t="s">
        <v>4491</v>
      </c>
      <c r="B1842" t="s">
        <v>4492</v>
      </c>
      <c r="C1842" t="s">
        <v>4492</v>
      </c>
      <c r="D1842" s="29">
        <v>42370</v>
      </c>
      <c r="E1842" s="29">
        <v>54788</v>
      </c>
    </row>
    <row r="1843" spans="1:5" x14ac:dyDescent="0.25">
      <c r="A1843" t="s">
        <v>4493</v>
      </c>
      <c r="B1843" t="s">
        <v>4494</v>
      </c>
      <c r="C1843" t="s">
        <v>4495</v>
      </c>
      <c r="D1843" s="29">
        <v>42370</v>
      </c>
      <c r="E1843" s="29">
        <v>54788</v>
      </c>
    </row>
    <row r="1844" spans="1:5" x14ac:dyDescent="0.25">
      <c r="A1844" t="s">
        <v>4496</v>
      </c>
      <c r="B1844" t="s">
        <v>4497</v>
      </c>
      <c r="C1844" t="s">
        <v>4497</v>
      </c>
      <c r="D1844" s="29">
        <v>42370</v>
      </c>
      <c r="E1844" s="29">
        <v>54788</v>
      </c>
    </row>
    <row r="1845" spans="1:5" x14ac:dyDescent="0.25">
      <c r="A1845" t="s">
        <v>4498</v>
      </c>
      <c r="B1845" t="s">
        <v>4499</v>
      </c>
      <c r="C1845" t="s">
        <v>4499</v>
      </c>
      <c r="D1845" s="29">
        <v>42370</v>
      </c>
      <c r="E1845" s="29">
        <v>54788</v>
      </c>
    </row>
    <row r="1846" spans="1:5" x14ac:dyDescent="0.25">
      <c r="A1846" t="s">
        <v>4500</v>
      </c>
      <c r="B1846" t="s">
        <v>4501</v>
      </c>
      <c r="C1846" t="s">
        <v>4501</v>
      </c>
      <c r="D1846" s="29">
        <v>42370</v>
      </c>
      <c r="E1846" s="29">
        <v>54788</v>
      </c>
    </row>
    <row r="1847" spans="1:5" x14ac:dyDescent="0.25">
      <c r="A1847" t="s">
        <v>4502</v>
      </c>
      <c r="B1847" t="s">
        <v>4503</v>
      </c>
      <c r="C1847" t="s">
        <v>4503</v>
      </c>
      <c r="D1847" s="29">
        <v>42370</v>
      </c>
      <c r="E1847" s="29">
        <v>54788</v>
      </c>
    </row>
    <row r="1848" spans="1:5" x14ac:dyDescent="0.25">
      <c r="A1848" t="s">
        <v>4504</v>
      </c>
      <c r="B1848" t="s">
        <v>4505</v>
      </c>
      <c r="C1848" t="s">
        <v>4505</v>
      </c>
      <c r="D1848" s="29">
        <v>42370</v>
      </c>
      <c r="E1848" s="29">
        <v>54788</v>
      </c>
    </row>
    <row r="1849" spans="1:5" x14ac:dyDescent="0.25">
      <c r="A1849" t="s">
        <v>4506</v>
      </c>
      <c r="B1849" t="s">
        <v>4507</v>
      </c>
      <c r="C1849" t="s">
        <v>4507</v>
      </c>
      <c r="D1849" s="29">
        <v>42370</v>
      </c>
      <c r="E1849" s="29">
        <v>54788</v>
      </c>
    </row>
    <row r="1850" spans="1:5" x14ac:dyDescent="0.25">
      <c r="A1850" t="s">
        <v>4508</v>
      </c>
      <c r="B1850" t="s">
        <v>4509</v>
      </c>
      <c r="C1850" t="s">
        <v>4509</v>
      </c>
      <c r="D1850" s="29">
        <v>42370</v>
      </c>
      <c r="E1850" s="29">
        <v>54788</v>
      </c>
    </row>
    <row r="1851" spans="1:5" x14ac:dyDescent="0.25">
      <c r="A1851" t="s">
        <v>4510</v>
      </c>
      <c r="B1851" t="s">
        <v>4511</v>
      </c>
      <c r="C1851" t="s">
        <v>4511</v>
      </c>
      <c r="D1851" s="29">
        <v>42370</v>
      </c>
      <c r="E1851" s="29">
        <v>54788</v>
      </c>
    </row>
    <row r="1852" spans="1:5" x14ac:dyDescent="0.25">
      <c r="A1852" t="s">
        <v>4512</v>
      </c>
      <c r="B1852" t="s">
        <v>4513</v>
      </c>
      <c r="C1852" t="s">
        <v>4513</v>
      </c>
      <c r="D1852" s="29">
        <v>42370</v>
      </c>
      <c r="E1852" s="29">
        <v>54788</v>
      </c>
    </row>
    <row r="1853" spans="1:5" x14ac:dyDescent="0.25">
      <c r="A1853" t="s">
        <v>4514</v>
      </c>
      <c r="B1853" t="s">
        <v>4515</v>
      </c>
      <c r="C1853" t="s">
        <v>4515</v>
      </c>
      <c r="D1853" s="29">
        <v>42370</v>
      </c>
      <c r="E1853" s="29">
        <v>54788</v>
      </c>
    </row>
    <row r="1854" spans="1:5" x14ac:dyDescent="0.25">
      <c r="A1854" t="s">
        <v>4516</v>
      </c>
      <c r="B1854" t="s">
        <v>4517</v>
      </c>
      <c r="C1854" t="s">
        <v>4517</v>
      </c>
      <c r="D1854" s="29">
        <v>42370</v>
      </c>
      <c r="E1854" s="29">
        <v>54788</v>
      </c>
    </row>
    <row r="1855" spans="1:5" x14ac:dyDescent="0.25">
      <c r="A1855" t="s">
        <v>4518</v>
      </c>
      <c r="B1855" t="s">
        <v>4519</v>
      </c>
      <c r="C1855" t="s">
        <v>4519</v>
      </c>
      <c r="D1855" s="29">
        <v>42370</v>
      </c>
      <c r="E1855" s="29">
        <v>54788</v>
      </c>
    </row>
    <row r="1856" spans="1:5" x14ac:dyDescent="0.25">
      <c r="A1856" t="s">
        <v>4520</v>
      </c>
      <c r="B1856" t="s">
        <v>4521</v>
      </c>
      <c r="C1856" t="s">
        <v>4522</v>
      </c>
      <c r="D1856" s="29">
        <v>42370</v>
      </c>
      <c r="E1856" s="29">
        <v>54788</v>
      </c>
    </row>
    <row r="1857" spans="1:5" x14ac:dyDescent="0.25">
      <c r="A1857" t="s">
        <v>4523</v>
      </c>
      <c r="B1857" t="s">
        <v>4524</v>
      </c>
      <c r="C1857" t="s">
        <v>4524</v>
      </c>
      <c r="D1857" s="29">
        <v>42370</v>
      </c>
      <c r="E1857" s="29">
        <v>54788</v>
      </c>
    </row>
    <row r="1858" spans="1:5" x14ac:dyDescent="0.25">
      <c r="A1858" t="s">
        <v>4525</v>
      </c>
      <c r="B1858" t="s">
        <v>4526</v>
      </c>
      <c r="C1858" t="s">
        <v>4526</v>
      </c>
      <c r="D1858" s="29">
        <v>42370</v>
      </c>
      <c r="E1858" s="29">
        <v>54788</v>
      </c>
    </row>
    <row r="1859" spans="1:5" x14ac:dyDescent="0.25">
      <c r="A1859" t="s">
        <v>4527</v>
      </c>
      <c r="B1859" t="s">
        <v>4528</v>
      </c>
      <c r="C1859" t="s">
        <v>4528</v>
      </c>
      <c r="D1859" s="29">
        <v>42370</v>
      </c>
      <c r="E1859" s="29">
        <v>54788</v>
      </c>
    </row>
    <row r="1860" spans="1:5" x14ac:dyDescent="0.25">
      <c r="A1860" t="s">
        <v>4529</v>
      </c>
      <c r="B1860" t="s">
        <v>4530</v>
      </c>
      <c r="C1860" t="s">
        <v>4530</v>
      </c>
      <c r="D1860" s="29">
        <v>42370</v>
      </c>
      <c r="E1860" s="29">
        <v>54788</v>
      </c>
    </row>
    <row r="1861" spans="1:5" x14ac:dyDescent="0.25">
      <c r="A1861" t="s">
        <v>4531</v>
      </c>
      <c r="B1861" t="s">
        <v>4532</v>
      </c>
      <c r="C1861" t="s">
        <v>4533</v>
      </c>
      <c r="D1861" s="29">
        <v>42370</v>
      </c>
      <c r="E1861" s="29">
        <v>54788</v>
      </c>
    </row>
    <row r="1862" spans="1:5" x14ac:dyDescent="0.25">
      <c r="A1862" t="s">
        <v>4534</v>
      </c>
      <c r="B1862" t="s">
        <v>4535</v>
      </c>
      <c r="C1862" t="s">
        <v>4535</v>
      </c>
      <c r="D1862" s="29">
        <v>42370</v>
      </c>
      <c r="E1862" s="29">
        <v>54788</v>
      </c>
    </row>
    <row r="1863" spans="1:5" x14ac:dyDescent="0.25">
      <c r="A1863" t="s">
        <v>4536</v>
      </c>
      <c r="B1863" t="s">
        <v>4537</v>
      </c>
      <c r="C1863" t="s">
        <v>4537</v>
      </c>
      <c r="D1863" s="29">
        <v>42370</v>
      </c>
      <c r="E1863" s="29">
        <v>54788</v>
      </c>
    </row>
    <row r="1864" spans="1:5" x14ac:dyDescent="0.25">
      <c r="A1864" t="s">
        <v>4538</v>
      </c>
      <c r="B1864" t="s">
        <v>4539</v>
      </c>
      <c r="C1864" t="s">
        <v>4539</v>
      </c>
      <c r="D1864" s="29">
        <v>42370</v>
      </c>
      <c r="E1864" s="29">
        <v>54788</v>
      </c>
    </row>
    <row r="1865" spans="1:5" x14ac:dyDescent="0.25">
      <c r="A1865" t="s">
        <v>4540</v>
      </c>
      <c r="B1865" t="s">
        <v>4541</v>
      </c>
      <c r="C1865" t="s">
        <v>4541</v>
      </c>
      <c r="D1865" s="29">
        <v>42370</v>
      </c>
      <c r="E1865" s="29">
        <v>54788</v>
      </c>
    </row>
    <row r="1866" spans="1:5" x14ac:dyDescent="0.25">
      <c r="A1866" t="s">
        <v>4542</v>
      </c>
      <c r="B1866" t="s">
        <v>4543</v>
      </c>
      <c r="C1866" t="s">
        <v>4543</v>
      </c>
      <c r="D1866" s="29">
        <v>42370</v>
      </c>
      <c r="E1866" s="29">
        <v>54788</v>
      </c>
    </row>
    <row r="1867" spans="1:5" x14ac:dyDescent="0.25">
      <c r="A1867" t="s">
        <v>4544</v>
      </c>
      <c r="B1867" t="s">
        <v>4545</v>
      </c>
      <c r="C1867" t="s">
        <v>4545</v>
      </c>
      <c r="D1867" s="29">
        <v>42370</v>
      </c>
      <c r="E1867" s="29">
        <v>54788</v>
      </c>
    </row>
    <row r="1868" spans="1:5" x14ac:dyDescent="0.25">
      <c r="A1868" t="s">
        <v>4546</v>
      </c>
      <c r="B1868" t="s">
        <v>4547</v>
      </c>
      <c r="C1868" t="s">
        <v>4547</v>
      </c>
      <c r="D1868" s="29">
        <v>42370</v>
      </c>
      <c r="E1868" s="29">
        <v>54788</v>
      </c>
    </row>
    <row r="1869" spans="1:5" x14ac:dyDescent="0.25">
      <c r="A1869" t="s">
        <v>4548</v>
      </c>
      <c r="B1869" t="s">
        <v>4549</v>
      </c>
      <c r="C1869" t="s">
        <v>4549</v>
      </c>
      <c r="D1869" s="29">
        <v>42370</v>
      </c>
      <c r="E1869" s="29">
        <v>54788</v>
      </c>
    </row>
    <row r="1870" spans="1:5" x14ac:dyDescent="0.25">
      <c r="A1870" t="s">
        <v>4550</v>
      </c>
      <c r="B1870" t="s">
        <v>4551</v>
      </c>
      <c r="C1870" t="s">
        <v>4552</v>
      </c>
      <c r="D1870" s="29">
        <v>42370</v>
      </c>
      <c r="E1870" s="29">
        <v>54788</v>
      </c>
    </row>
    <row r="1871" spans="1:5" x14ac:dyDescent="0.25">
      <c r="A1871" t="s">
        <v>4553</v>
      </c>
      <c r="B1871" t="s">
        <v>4554</v>
      </c>
      <c r="C1871" t="s">
        <v>4554</v>
      </c>
      <c r="D1871" s="29">
        <v>42370</v>
      </c>
      <c r="E1871" s="29">
        <v>54788</v>
      </c>
    </row>
    <row r="1872" spans="1:5" x14ac:dyDescent="0.25">
      <c r="A1872" t="s">
        <v>4555</v>
      </c>
      <c r="B1872" t="s">
        <v>4556</v>
      </c>
      <c r="C1872" t="s">
        <v>4556</v>
      </c>
      <c r="D1872" s="29">
        <v>42370</v>
      </c>
      <c r="E1872" s="29">
        <v>54788</v>
      </c>
    </row>
    <row r="1873" spans="1:5" x14ac:dyDescent="0.25">
      <c r="A1873" t="s">
        <v>4557</v>
      </c>
      <c r="B1873" t="s">
        <v>4558</v>
      </c>
      <c r="C1873" t="s">
        <v>4558</v>
      </c>
      <c r="D1873" s="29">
        <v>42370</v>
      </c>
      <c r="E1873" s="29">
        <v>54788</v>
      </c>
    </row>
    <row r="1874" spans="1:5" x14ac:dyDescent="0.25">
      <c r="A1874" t="s">
        <v>4559</v>
      </c>
      <c r="B1874" t="s">
        <v>4560</v>
      </c>
      <c r="C1874" t="s">
        <v>4560</v>
      </c>
      <c r="D1874" s="29">
        <v>42370</v>
      </c>
      <c r="E1874" s="29">
        <v>54788</v>
      </c>
    </row>
    <row r="1875" spans="1:5" x14ac:dyDescent="0.25">
      <c r="A1875" t="s">
        <v>4561</v>
      </c>
      <c r="B1875" t="s">
        <v>4562</v>
      </c>
      <c r="C1875" t="s">
        <v>4562</v>
      </c>
      <c r="D1875" s="29">
        <v>42370</v>
      </c>
      <c r="E1875" s="29">
        <v>54788</v>
      </c>
    </row>
    <row r="1876" spans="1:5" x14ac:dyDescent="0.25">
      <c r="A1876" t="s">
        <v>4563</v>
      </c>
      <c r="B1876" t="s">
        <v>4564</v>
      </c>
      <c r="C1876" t="s">
        <v>4564</v>
      </c>
      <c r="D1876" s="29">
        <v>42370</v>
      </c>
      <c r="E1876" s="29">
        <v>54788</v>
      </c>
    </row>
    <row r="1877" spans="1:5" x14ac:dyDescent="0.25">
      <c r="A1877" t="s">
        <v>4565</v>
      </c>
      <c r="B1877" t="s">
        <v>4566</v>
      </c>
      <c r="C1877" t="s">
        <v>4566</v>
      </c>
      <c r="D1877" s="29">
        <v>42370</v>
      </c>
      <c r="E1877" s="29">
        <v>54788</v>
      </c>
    </row>
    <row r="1878" spans="1:5" x14ac:dyDescent="0.25">
      <c r="A1878" t="s">
        <v>4567</v>
      </c>
      <c r="B1878" t="s">
        <v>4568</v>
      </c>
      <c r="C1878" t="s">
        <v>4568</v>
      </c>
      <c r="D1878" s="29">
        <v>42370</v>
      </c>
      <c r="E1878" s="29">
        <v>54788</v>
      </c>
    </row>
    <row r="1879" spans="1:5" x14ac:dyDescent="0.25">
      <c r="A1879" t="s">
        <v>4569</v>
      </c>
      <c r="B1879" t="s">
        <v>4570</v>
      </c>
      <c r="C1879" t="s">
        <v>4570</v>
      </c>
      <c r="D1879" s="29">
        <v>42370</v>
      </c>
      <c r="E1879" s="29">
        <v>54788</v>
      </c>
    </row>
    <row r="1880" spans="1:5" x14ac:dyDescent="0.25">
      <c r="A1880" t="s">
        <v>4571</v>
      </c>
      <c r="B1880" t="s">
        <v>4572</v>
      </c>
      <c r="C1880" t="s">
        <v>4572</v>
      </c>
      <c r="D1880" s="29">
        <v>42370</v>
      </c>
      <c r="E1880" s="29">
        <v>54788</v>
      </c>
    </row>
    <row r="1881" spans="1:5" x14ac:dyDescent="0.25">
      <c r="A1881" t="s">
        <v>4573</v>
      </c>
      <c r="B1881" t="s">
        <v>4574</v>
      </c>
      <c r="C1881" t="s">
        <v>4575</v>
      </c>
      <c r="D1881" s="29">
        <v>42370</v>
      </c>
      <c r="E1881" s="29">
        <v>54788</v>
      </c>
    </row>
    <row r="1882" spans="1:5" x14ac:dyDescent="0.25">
      <c r="A1882" t="s">
        <v>4576</v>
      </c>
      <c r="B1882" t="s">
        <v>4577</v>
      </c>
      <c r="C1882" t="s">
        <v>4577</v>
      </c>
      <c r="D1882" s="29">
        <v>42370</v>
      </c>
      <c r="E1882" s="29">
        <v>54788</v>
      </c>
    </row>
    <row r="1883" spans="1:5" x14ac:dyDescent="0.25">
      <c r="A1883" t="s">
        <v>4578</v>
      </c>
      <c r="B1883" t="s">
        <v>4579</v>
      </c>
      <c r="C1883" t="s">
        <v>4580</v>
      </c>
      <c r="D1883" s="29">
        <v>42370</v>
      </c>
      <c r="E1883" s="29">
        <v>54788</v>
      </c>
    </row>
    <row r="1884" spans="1:5" x14ac:dyDescent="0.25">
      <c r="A1884" t="s">
        <v>4581</v>
      </c>
      <c r="B1884" t="s">
        <v>4582</v>
      </c>
      <c r="C1884" t="s">
        <v>4582</v>
      </c>
      <c r="D1884" s="29">
        <v>42370</v>
      </c>
      <c r="E1884" s="29">
        <v>54788</v>
      </c>
    </row>
    <row r="1885" spans="1:5" x14ac:dyDescent="0.25">
      <c r="A1885" t="s">
        <v>4583</v>
      </c>
      <c r="B1885" t="s">
        <v>4584</v>
      </c>
      <c r="C1885" t="s">
        <v>4585</v>
      </c>
      <c r="D1885" s="29">
        <v>42370</v>
      </c>
      <c r="E1885" s="29">
        <v>54788</v>
      </c>
    </row>
    <row r="1886" spans="1:5" x14ac:dyDescent="0.25">
      <c r="A1886" t="s">
        <v>4586</v>
      </c>
      <c r="B1886" t="s">
        <v>4587</v>
      </c>
      <c r="C1886" t="s">
        <v>4587</v>
      </c>
      <c r="D1886" s="29">
        <v>42370</v>
      </c>
      <c r="E1886" s="29">
        <v>54788</v>
      </c>
    </row>
    <row r="1887" spans="1:5" x14ac:dyDescent="0.25">
      <c r="A1887" t="s">
        <v>4588</v>
      </c>
      <c r="B1887" t="s">
        <v>4589</v>
      </c>
      <c r="C1887" t="s">
        <v>4589</v>
      </c>
      <c r="D1887" s="29">
        <v>42370</v>
      </c>
      <c r="E1887" s="29">
        <v>54788</v>
      </c>
    </row>
    <row r="1888" spans="1:5" x14ac:dyDescent="0.25">
      <c r="A1888" t="s">
        <v>4590</v>
      </c>
      <c r="B1888" t="s">
        <v>4591</v>
      </c>
      <c r="C1888" t="s">
        <v>4591</v>
      </c>
      <c r="D1888" s="29">
        <v>42370</v>
      </c>
      <c r="E1888" s="29">
        <v>54788</v>
      </c>
    </row>
    <row r="1889" spans="1:5" x14ac:dyDescent="0.25">
      <c r="A1889" t="s">
        <v>4592</v>
      </c>
      <c r="B1889" t="s">
        <v>4593</v>
      </c>
      <c r="C1889" t="s">
        <v>4593</v>
      </c>
      <c r="D1889" s="29">
        <v>42370</v>
      </c>
      <c r="E1889" s="29">
        <v>54788</v>
      </c>
    </row>
    <row r="1890" spans="1:5" x14ac:dyDescent="0.25">
      <c r="A1890" t="s">
        <v>4594</v>
      </c>
      <c r="B1890" t="s">
        <v>4595</v>
      </c>
      <c r="C1890" t="s">
        <v>4595</v>
      </c>
      <c r="D1890" s="29">
        <v>42370</v>
      </c>
      <c r="E1890" s="29">
        <v>54788</v>
      </c>
    </row>
    <row r="1891" spans="1:5" x14ac:dyDescent="0.25">
      <c r="A1891" t="s">
        <v>4596</v>
      </c>
      <c r="B1891" t="s">
        <v>4597</v>
      </c>
      <c r="C1891" t="s">
        <v>4597</v>
      </c>
      <c r="D1891" s="29">
        <v>42370</v>
      </c>
      <c r="E1891" s="29">
        <v>54788</v>
      </c>
    </row>
    <row r="1892" spans="1:5" x14ac:dyDescent="0.25">
      <c r="A1892" t="s">
        <v>4598</v>
      </c>
      <c r="B1892" t="s">
        <v>4599</v>
      </c>
      <c r="C1892" t="s">
        <v>4599</v>
      </c>
      <c r="D1892" s="29">
        <v>42370</v>
      </c>
      <c r="E1892" s="29">
        <v>54788</v>
      </c>
    </row>
    <row r="1893" spans="1:5" x14ac:dyDescent="0.25">
      <c r="A1893" t="s">
        <v>4600</v>
      </c>
      <c r="B1893" t="s">
        <v>4601</v>
      </c>
      <c r="C1893" t="s">
        <v>4601</v>
      </c>
      <c r="D1893" s="29">
        <v>42370</v>
      </c>
      <c r="E1893" s="29">
        <v>54788</v>
      </c>
    </row>
    <row r="1894" spans="1:5" x14ac:dyDescent="0.25">
      <c r="A1894" t="s">
        <v>4602</v>
      </c>
      <c r="B1894" t="s">
        <v>4603</v>
      </c>
      <c r="C1894" t="s">
        <v>4603</v>
      </c>
      <c r="D1894" s="29">
        <v>42370</v>
      </c>
      <c r="E1894" s="29">
        <v>54788</v>
      </c>
    </row>
    <row r="1895" spans="1:5" x14ac:dyDescent="0.25">
      <c r="A1895" t="s">
        <v>4604</v>
      </c>
      <c r="B1895" t="s">
        <v>4605</v>
      </c>
      <c r="C1895" t="s">
        <v>4605</v>
      </c>
      <c r="D1895" s="29">
        <v>42370</v>
      </c>
      <c r="E1895" s="29">
        <v>54788</v>
      </c>
    </row>
    <row r="1896" spans="1:5" x14ac:dyDescent="0.25">
      <c r="A1896" t="s">
        <v>4606</v>
      </c>
      <c r="B1896" t="s">
        <v>4607</v>
      </c>
      <c r="C1896" t="s">
        <v>4607</v>
      </c>
      <c r="D1896" s="29">
        <v>42370</v>
      </c>
      <c r="E1896" s="29">
        <v>54788</v>
      </c>
    </row>
    <row r="1897" spans="1:5" x14ac:dyDescent="0.25">
      <c r="A1897" t="s">
        <v>4608</v>
      </c>
      <c r="B1897" t="s">
        <v>4609</v>
      </c>
      <c r="C1897" t="s">
        <v>4609</v>
      </c>
      <c r="D1897" s="29">
        <v>42370</v>
      </c>
      <c r="E1897" s="29">
        <v>54788</v>
      </c>
    </row>
    <row r="1898" spans="1:5" x14ac:dyDescent="0.25">
      <c r="A1898" t="s">
        <v>4610</v>
      </c>
      <c r="B1898" t="s">
        <v>4611</v>
      </c>
      <c r="C1898" t="s">
        <v>4612</v>
      </c>
      <c r="D1898" s="29">
        <v>42370</v>
      </c>
      <c r="E1898" s="29">
        <v>54788</v>
      </c>
    </row>
    <row r="1899" spans="1:5" x14ac:dyDescent="0.25">
      <c r="A1899" t="s">
        <v>4613</v>
      </c>
      <c r="B1899" t="s">
        <v>4614</v>
      </c>
      <c r="C1899" t="s">
        <v>4614</v>
      </c>
      <c r="D1899" s="29">
        <v>42370</v>
      </c>
      <c r="E1899" s="29">
        <v>54788</v>
      </c>
    </row>
    <row r="1900" spans="1:5" x14ac:dyDescent="0.25">
      <c r="A1900" t="s">
        <v>4615</v>
      </c>
      <c r="B1900" t="s">
        <v>4616</v>
      </c>
      <c r="C1900" t="s">
        <v>4616</v>
      </c>
      <c r="D1900" s="29">
        <v>42370</v>
      </c>
      <c r="E1900" s="29">
        <v>54788</v>
      </c>
    </row>
    <row r="1901" spans="1:5" x14ac:dyDescent="0.25">
      <c r="A1901" t="s">
        <v>4617</v>
      </c>
      <c r="B1901" t="s">
        <v>4618</v>
      </c>
      <c r="C1901" t="s">
        <v>4618</v>
      </c>
      <c r="D1901" s="29">
        <v>42370</v>
      </c>
      <c r="E1901" s="29">
        <v>54788</v>
      </c>
    </row>
    <row r="1902" spans="1:5" x14ac:dyDescent="0.25">
      <c r="A1902" t="s">
        <v>4619</v>
      </c>
      <c r="B1902" t="s">
        <v>4620</v>
      </c>
      <c r="C1902" t="s">
        <v>4620</v>
      </c>
      <c r="D1902" s="29">
        <v>42370</v>
      </c>
      <c r="E1902" s="29">
        <v>54788</v>
      </c>
    </row>
    <row r="1903" spans="1:5" x14ac:dyDescent="0.25">
      <c r="A1903" t="s">
        <v>4621</v>
      </c>
      <c r="B1903" t="s">
        <v>4622</v>
      </c>
      <c r="C1903" t="s">
        <v>4622</v>
      </c>
      <c r="D1903" s="29">
        <v>42370</v>
      </c>
      <c r="E1903" s="29">
        <v>54788</v>
      </c>
    </row>
    <row r="1904" spans="1:5" x14ac:dyDescent="0.25">
      <c r="A1904" t="s">
        <v>4623</v>
      </c>
      <c r="B1904" t="s">
        <v>4624</v>
      </c>
      <c r="C1904" t="s">
        <v>4624</v>
      </c>
      <c r="D1904" s="29">
        <v>42370</v>
      </c>
      <c r="E1904" s="29">
        <v>54788</v>
      </c>
    </row>
    <row r="1905" spans="1:5" x14ac:dyDescent="0.25">
      <c r="A1905" t="s">
        <v>4625</v>
      </c>
      <c r="B1905" t="s">
        <v>4626</v>
      </c>
      <c r="C1905" t="s">
        <v>4626</v>
      </c>
      <c r="D1905" s="29">
        <v>42370</v>
      </c>
      <c r="E1905" s="29">
        <v>54788</v>
      </c>
    </row>
    <row r="1906" spans="1:5" x14ac:dyDescent="0.25">
      <c r="A1906" t="s">
        <v>4627</v>
      </c>
      <c r="B1906" t="s">
        <v>4628</v>
      </c>
      <c r="C1906" t="s">
        <v>4629</v>
      </c>
      <c r="D1906" s="29">
        <v>42370</v>
      </c>
      <c r="E1906" s="29">
        <v>54788</v>
      </c>
    </row>
    <row r="1907" spans="1:5" x14ac:dyDescent="0.25">
      <c r="A1907" t="s">
        <v>4630</v>
      </c>
      <c r="B1907" t="s">
        <v>4631</v>
      </c>
      <c r="C1907" t="s">
        <v>4631</v>
      </c>
      <c r="D1907" s="29">
        <v>42370</v>
      </c>
      <c r="E1907" s="29">
        <v>54788</v>
      </c>
    </row>
    <row r="1908" spans="1:5" x14ac:dyDescent="0.25">
      <c r="A1908" t="s">
        <v>4632</v>
      </c>
      <c r="B1908" t="s">
        <v>4633</v>
      </c>
      <c r="C1908" t="s">
        <v>4633</v>
      </c>
      <c r="D1908" s="29">
        <v>42370</v>
      </c>
      <c r="E1908" s="29">
        <v>54788</v>
      </c>
    </row>
    <row r="1909" spans="1:5" x14ac:dyDescent="0.25">
      <c r="A1909" t="s">
        <v>4634</v>
      </c>
      <c r="B1909" t="s">
        <v>4635</v>
      </c>
      <c r="C1909" t="s">
        <v>4635</v>
      </c>
      <c r="D1909" s="29">
        <v>42370</v>
      </c>
      <c r="E1909" s="29">
        <v>54788</v>
      </c>
    </row>
    <row r="1910" spans="1:5" x14ac:dyDescent="0.25">
      <c r="A1910" t="s">
        <v>4636</v>
      </c>
      <c r="B1910" t="s">
        <v>4637</v>
      </c>
      <c r="C1910" t="s">
        <v>4637</v>
      </c>
      <c r="D1910" s="29">
        <v>42370</v>
      </c>
      <c r="E1910" s="29">
        <v>54788</v>
      </c>
    </row>
    <row r="1911" spans="1:5" x14ac:dyDescent="0.25">
      <c r="A1911" t="s">
        <v>4638</v>
      </c>
      <c r="B1911" t="s">
        <v>4639</v>
      </c>
      <c r="C1911" t="s">
        <v>4639</v>
      </c>
      <c r="D1911" s="29">
        <v>42370</v>
      </c>
      <c r="E1911" s="29">
        <v>54788</v>
      </c>
    </row>
    <row r="1912" spans="1:5" x14ac:dyDescent="0.25">
      <c r="A1912" t="s">
        <v>4640</v>
      </c>
      <c r="B1912" t="s">
        <v>4641</v>
      </c>
      <c r="C1912" t="s">
        <v>4641</v>
      </c>
      <c r="D1912" s="29">
        <v>42370</v>
      </c>
      <c r="E1912" s="29">
        <v>54788</v>
      </c>
    </row>
    <row r="1913" spans="1:5" x14ac:dyDescent="0.25">
      <c r="A1913" t="s">
        <v>4642</v>
      </c>
      <c r="B1913" t="s">
        <v>4643</v>
      </c>
      <c r="C1913" t="s">
        <v>4643</v>
      </c>
      <c r="D1913" s="29">
        <v>42370</v>
      </c>
      <c r="E1913" s="29">
        <v>54788</v>
      </c>
    </row>
    <row r="1914" spans="1:5" x14ac:dyDescent="0.25">
      <c r="A1914" t="s">
        <v>4644</v>
      </c>
      <c r="B1914" t="s">
        <v>4645</v>
      </c>
      <c r="C1914" t="s">
        <v>4645</v>
      </c>
      <c r="D1914" s="29">
        <v>42370</v>
      </c>
      <c r="E1914" s="29">
        <v>54788</v>
      </c>
    </row>
    <row r="1915" spans="1:5" x14ac:dyDescent="0.25">
      <c r="A1915" t="s">
        <v>4646</v>
      </c>
      <c r="B1915" t="s">
        <v>4647</v>
      </c>
      <c r="C1915" t="s">
        <v>4647</v>
      </c>
      <c r="D1915" s="29">
        <v>42370</v>
      </c>
      <c r="E1915" s="29">
        <v>54788</v>
      </c>
    </row>
    <row r="1916" spans="1:5" x14ac:dyDescent="0.25">
      <c r="A1916" t="s">
        <v>4648</v>
      </c>
      <c r="B1916" t="s">
        <v>4649</v>
      </c>
      <c r="C1916" t="s">
        <v>4649</v>
      </c>
      <c r="D1916" s="29">
        <v>42370</v>
      </c>
      <c r="E1916" s="29">
        <v>54788</v>
      </c>
    </row>
    <row r="1917" spans="1:5" x14ac:dyDescent="0.25">
      <c r="A1917" t="s">
        <v>4650</v>
      </c>
      <c r="B1917" t="s">
        <v>4651</v>
      </c>
      <c r="C1917" t="s">
        <v>4651</v>
      </c>
      <c r="D1917" s="29">
        <v>42370</v>
      </c>
      <c r="E1917" s="29">
        <v>54788</v>
      </c>
    </row>
    <row r="1918" spans="1:5" x14ac:dyDescent="0.25">
      <c r="A1918" t="s">
        <v>4652</v>
      </c>
      <c r="B1918" t="s">
        <v>4653</v>
      </c>
      <c r="C1918" t="s">
        <v>4653</v>
      </c>
      <c r="D1918" s="29">
        <v>42370</v>
      </c>
      <c r="E1918" s="29">
        <v>54788</v>
      </c>
    </row>
    <row r="1919" spans="1:5" x14ac:dyDescent="0.25">
      <c r="A1919" t="s">
        <v>4654</v>
      </c>
      <c r="B1919" t="s">
        <v>4655</v>
      </c>
      <c r="C1919" t="s">
        <v>4655</v>
      </c>
      <c r="D1919" s="29">
        <v>42370</v>
      </c>
      <c r="E1919" s="29">
        <v>54788</v>
      </c>
    </row>
    <row r="1920" spans="1:5" x14ac:dyDescent="0.25">
      <c r="A1920" t="s">
        <v>4656</v>
      </c>
      <c r="B1920" t="s">
        <v>4657</v>
      </c>
      <c r="C1920" t="s">
        <v>4657</v>
      </c>
      <c r="D1920" s="29">
        <v>42370</v>
      </c>
      <c r="E1920" s="29">
        <v>54788</v>
      </c>
    </row>
    <row r="1921" spans="1:5" x14ac:dyDescent="0.25">
      <c r="A1921" t="s">
        <v>4658</v>
      </c>
      <c r="B1921" t="s">
        <v>4659</v>
      </c>
      <c r="C1921" t="s">
        <v>4659</v>
      </c>
      <c r="D1921" s="29">
        <v>42370</v>
      </c>
      <c r="E1921" s="29">
        <v>54788</v>
      </c>
    </row>
    <row r="1922" spans="1:5" x14ac:dyDescent="0.25">
      <c r="A1922" t="s">
        <v>4660</v>
      </c>
      <c r="B1922" t="s">
        <v>4661</v>
      </c>
      <c r="C1922" t="s">
        <v>4662</v>
      </c>
      <c r="D1922" s="29">
        <v>42370</v>
      </c>
      <c r="E1922" s="29">
        <v>54788</v>
      </c>
    </row>
    <row r="1923" spans="1:5" x14ac:dyDescent="0.25">
      <c r="A1923" t="s">
        <v>4663</v>
      </c>
      <c r="B1923" t="s">
        <v>4664</v>
      </c>
      <c r="C1923" t="s">
        <v>4664</v>
      </c>
      <c r="D1923" s="29">
        <v>42370</v>
      </c>
      <c r="E1923" s="29">
        <v>54788</v>
      </c>
    </row>
    <row r="1924" spans="1:5" x14ac:dyDescent="0.25">
      <c r="A1924" t="s">
        <v>4665</v>
      </c>
      <c r="B1924" t="s">
        <v>4666</v>
      </c>
      <c r="C1924" t="s">
        <v>4666</v>
      </c>
      <c r="D1924" s="29">
        <v>42370</v>
      </c>
      <c r="E1924" s="29">
        <v>54788</v>
      </c>
    </row>
    <row r="1925" spans="1:5" x14ac:dyDescent="0.25">
      <c r="A1925" t="s">
        <v>4667</v>
      </c>
      <c r="B1925" t="s">
        <v>4668</v>
      </c>
      <c r="C1925" t="s">
        <v>4668</v>
      </c>
      <c r="D1925" s="29">
        <v>42370</v>
      </c>
      <c r="E1925" s="29">
        <v>54788</v>
      </c>
    </row>
    <row r="1926" spans="1:5" x14ac:dyDescent="0.25">
      <c r="A1926" t="s">
        <v>4669</v>
      </c>
      <c r="B1926" t="s">
        <v>4670</v>
      </c>
      <c r="C1926" t="s">
        <v>4670</v>
      </c>
      <c r="D1926" s="29">
        <v>42370</v>
      </c>
      <c r="E1926" s="29">
        <v>54788</v>
      </c>
    </row>
    <row r="1927" spans="1:5" x14ac:dyDescent="0.25">
      <c r="A1927" t="s">
        <v>4671</v>
      </c>
      <c r="B1927" t="s">
        <v>4672</v>
      </c>
      <c r="C1927" t="s">
        <v>4672</v>
      </c>
      <c r="D1927" s="29">
        <v>42370</v>
      </c>
      <c r="E1927" s="29">
        <v>54788</v>
      </c>
    </row>
    <row r="1928" spans="1:5" x14ac:dyDescent="0.25">
      <c r="A1928" t="s">
        <v>4673</v>
      </c>
      <c r="B1928" t="s">
        <v>4674</v>
      </c>
      <c r="C1928" t="s">
        <v>4674</v>
      </c>
      <c r="D1928" s="29">
        <v>42370</v>
      </c>
      <c r="E1928" s="29">
        <v>54788</v>
      </c>
    </row>
    <row r="1929" spans="1:5" x14ac:dyDescent="0.25">
      <c r="A1929" t="s">
        <v>4675</v>
      </c>
      <c r="B1929" t="s">
        <v>4676</v>
      </c>
      <c r="C1929" t="s">
        <v>4676</v>
      </c>
      <c r="D1929" s="29">
        <v>42370</v>
      </c>
      <c r="E1929" s="29">
        <v>54788</v>
      </c>
    </row>
    <row r="1930" spans="1:5" x14ac:dyDescent="0.25">
      <c r="A1930" t="s">
        <v>4677</v>
      </c>
      <c r="B1930" t="s">
        <v>4678</v>
      </c>
      <c r="C1930" t="s">
        <v>4678</v>
      </c>
      <c r="D1930" s="29">
        <v>42370</v>
      </c>
      <c r="E1930" s="29">
        <v>54788</v>
      </c>
    </row>
    <row r="1931" spans="1:5" x14ac:dyDescent="0.25">
      <c r="A1931" t="s">
        <v>4679</v>
      </c>
      <c r="B1931" t="s">
        <v>4680</v>
      </c>
      <c r="C1931" t="s">
        <v>4680</v>
      </c>
      <c r="D1931" s="29">
        <v>42370</v>
      </c>
      <c r="E1931" s="29">
        <v>54788</v>
      </c>
    </row>
    <row r="1932" spans="1:5" x14ac:dyDescent="0.25">
      <c r="A1932" t="s">
        <v>4681</v>
      </c>
      <c r="B1932" t="s">
        <v>4682</v>
      </c>
      <c r="C1932" t="s">
        <v>4683</v>
      </c>
      <c r="D1932" s="29">
        <v>42370</v>
      </c>
      <c r="E1932" s="29">
        <v>54788</v>
      </c>
    </row>
    <row r="1933" spans="1:5" x14ac:dyDescent="0.25">
      <c r="A1933" t="s">
        <v>4684</v>
      </c>
      <c r="B1933" t="s">
        <v>4685</v>
      </c>
      <c r="C1933" t="s">
        <v>4686</v>
      </c>
      <c r="D1933" s="29">
        <v>42370</v>
      </c>
      <c r="E1933" s="29">
        <v>54788</v>
      </c>
    </row>
    <row r="1934" spans="1:5" x14ac:dyDescent="0.25">
      <c r="A1934" t="s">
        <v>4687</v>
      </c>
      <c r="B1934" t="s">
        <v>4688</v>
      </c>
      <c r="C1934" t="s">
        <v>4689</v>
      </c>
      <c r="D1934" s="29">
        <v>42370</v>
      </c>
      <c r="E1934" s="29">
        <v>54788</v>
      </c>
    </row>
    <row r="1935" spans="1:5" x14ac:dyDescent="0.25">
      <c r="A1935" t="s">
        <v>4690</v>
      </c>
      <c r="B1935" t="s">
        <v>4691</v>
      </c>
      <c r="C1935" t="s">
        <v>4691</v>
      </c>
      <c r="D1935" s="29">
        <v>42370</v>
      </c>
      <c r="E1935" s="29">
        <v>54788</v>
      </c>
    </row>
    <row r="1936" spans="1:5" x14ac:dyDescent="0.25">
      <c r="A1936" t="s">
        <v>4692</v>
      </c>
      <c r="B1936" t="s">
        <v>4693</v>
      </c>
      <c r="C1936" t="s">
        <v>4694</v>
      </c>
      <c r="D1936" s="29">
        <v>42370</v>
      </c>
      <c r="E1936" s="29">
        <v>54788</v>
      </c>
    </row>
    <row r="1937" spans="1:5" x14ac:dyDescent="0.25">
      <c r="A1937" t="s">
        <v>4695</v>
      </c>
      <c r="B1937" t="s">
        <v>4696</v>
      </c>
      <c r="C1937" t="s">
        <v>4696</v>
      </c>
      <c r="D1937" s="29">
        <v>42370</v>
      </c>
      <c r="E1937" s="29">
        <v>54788</v>
      </c>
    </row>
    <row r="1938" spans="1:5" x14ac:dyDescent="0.25">
      <c r="A1938" t="s">
        <v>4697</v>
      </c>
      <c r="B1938" t="s">
        <v>4698</v>
      </c>
      <c r="C1938" t="s">
        <v>4698</v>
      </c>
      <c r="D1938" s="29">
        <v>42370</v>
      </c>
      <c r="E1938" s="29">
        <v>54788</v>
      </c>
    </row>
    <row r="1939" spans="1:5" x14ac:dyDescent="0.25">
      <c r="A1939" t="s">
        <v>4699</v>
      </c>
      <c r="B1939" t="s">
        <v>4700</v>
      </c>
      <c r="C1939" t="s">
        <v>4700</v>
      </c>
      <c r="D1939" s="29">
        <v>42370</v>
      </c>
      <c r="E1939" s="29">
        <v>54788</v>
      </c>
    </row>
    <row r="1940" spans="1:5" x14ac:dyDescent="0.25">
      <c r="A1940" t="s">
        <v>4701</v>
      </c>
      <c r="B1940" t="s">
        <v>4702</v>
      </c>
      <c r="C1940" t="s">
        <v>4702</v>
      </c>
      <c r="D1940" s="29">
        <v>42370</v>
      </c>
      <c r="E1940" s="29">
        <v>54788</v>
      </c>
    </row>
    <row r="1941" spans="1:5" x14ac:dyDescent="0.25">
      <c r="A1941" t="s">
        <v>4703</v>
      </c>
      <c r="B1941" t="s">
        <v>4704</v>
      </c>
      <c r="C1941" t="s">
        <v>4704</v>
      </c>
      <c r="D1941" s="29">
        <v>42370</v>
      </c>
      <c r="E1941" s="29">
        <v>54788</v>
      </c>
    </row>
    <row r="1942" spans="1:5" x14ac:dyDescent="0.25">
      <c r="A1942" t="s">
        <v>4705</v>
      </c>
      <c r="B1942" t="s">
        <v>4706</v>
      </c>
      <c r="C1942" t="s">
        <v>4706</v>
      </c>
      <c r="D1942" s="29">
        <v>42370</v>
      </c>
      <c r="E1942" s="29">
        <v>54788</v>
      </c>
    </row>
    <row r="1943" spans="1:5" x14ac:dyDescent="0.25">
      <c r="A1943" t="s">
        <v>4707</v>
      </c>
      <c r="B1943" t="s">
        <v>4708</v>
      </c>
      <c r="C1943" t="s">
        <v>4708</v>
      </c>
      <c r="D1943" s="29">
        <v>42370</v>
      </c>
      <c r="E1943" s="29">
        <v>54788</v>
      </c>
    </row>
    <row r="1944" spans="1:5" x14ac:dyDescent="0.25">
      <c r="A1944" t="s">
        <v>4709</v>
      </c>
      <c r="B1944" t="s">
        <v>4710</v>
      </c>
      <c r="C1944" t="s">
        <v>4710</v>
      </c>
      <c r="D1944" s="29">
        <v>42370</v>
      </c>
      <c r="E1944" s="29">
        <v>54788</v>
      </c>
    </row>
    <row r="1945" spans="1:5" x14ac:dyDescent="0.25">
      <c r="A1945" t="s">
        <v>4711</v>
      </c>
      <c r="B1945" t="s">
        <v>4712</v>
      </c>
      <c r="C1945" t="s">
        <v>4712</v>
      </c>
      <c r="D1945" s="29">
        <v>42370</v>
      </c>
      <c r="E1945" s="29">
        <v>54788</v>
      </c>
    </row>
    <row r="1946" spans="1:5" x14ac:dyDescent="0.25">
      <c r="A1946" t="s">
        <v>4713</v>
      </c>
      <c r="B1946" t="s">
        <v>4714</v>
      </c>
      <c r="C1946" t="s">
        <v>4714</v>
      </c>
      <c r="D1946" s="29">
        <v>42370</v>
      </c>
      <c r="E1946" s="29">
        <v>54788</v>
      </c>
    </row>
    <row r="1947" spans="1:5" x14ac:dyDescent="0.25">
      <c r="A1947" t="s">
        <v>4715</v>
      </c>
      <c r="B1947" t="s">
        <v>4716</v>
      </c>
      <c r="C1947" t="s">
        <v>4716</v>
      </c>
      <c r="D1947" s="29">
        <v>42370</v>
      </c>
      <c r="E1947" s="29">
        <v>54788</v>
      </c>
    </row>
    <row r="1948" spans="1:5" x14ac:dyDescent="0.25">
      <c r="A1948" t="s">
        <v>4717</v>
      </c>
      <c r="B1948" t="s">
        <v>4718</v>
      </c>
      <c r="C1948" t="s">
        <v>4719</v>
      </c>
      <c r="D1948" s="29">
        <v>42370</v>
      </c>
      <c r="E1948" s="29">
        <v>54788</v>
      </c>
    </row>
    <row r="1949" spans="1:5" x14ac:dyDescent="0.25">
      <c r="A1949" t="s">
        <v>4720</v>
      </c>
      <c r="B1949" t="s">
        <v>4721</v>
      </c>
      <c r="C1949" t="s">
        <v>4721</v>
      </c>
      <c r="D1949" s="29">
        <v>42370</v>
      </c>
      <c r="E1949" s="29">
        <v>54788</v>
      </c>
    </row>
    <row r="1950" spans="1:5" x14ac:dyDescent="0.25">
      <c r="A1950" t="s">
        <v>4722</v>
      </c>
      <c r="B1950" t="s">
        <v>4723</v>
      </c>
      <c r="C1950" t="s">
        <v>4724</v>
      </c>
      <c r="D1950" s="29">
        <v>42370</v>
      </c>
      <c r="E1950" s="29">
        <v>54788</v>
      </c>
    </row>
    <row r="1951" spans="1:5" x14ac:dyDescent="0.25">
      <c r="A1951" t="s">
        <v>4725</v>
      </c>
      <c r="B1951" t="s">
        <v>4726</v>
      </c>
      <c r="C1951" t="s">
        <v>4726</v>
      </c>
      <c r="D1951" s="29">
        <v>42370</v>
      </c>
      <c r="E1951" s="29">
        <v>54788</v>
      </c>
    </row>
    <row r="1952" spans="1:5" x14ac:dyDescent="0.25">
      <c r="A1952" t="s">
        <v>4727</v>
      </c>
      <c r="B1952" t="s">
        <v>4728</v>
      </c>
      <c r="C1952" t="s">
        <v>4728</v>
      </c>
      <c r="D1952" s="29">
        <v>42370</v>
      </c>
      <c r="E1952" s="29">
        <v>54788</v>
      </c>
    </row>
    <row r="1953" spans="1:5" x14ac:dyDescent="0.25">
      <c r="A1953" t="s">
        <v>4729</v>
      </c>
      <c r="B1953" t="s">
        <v>4730</v>
      </c>
      <c r="C1953" t="s">
        <v>4730</v>
      </c>
      <c r="D1953" s="29">
        <v>42370</v>
      </c>
      <c r="E1953" s="29">
        <v>54788</v>
      </c>
    </row>
    <row r="1954" spans="1:5" x14ac:dyDescent="0.25">
      <c r="A1954" t="s">
        <v>4731</v>
      </c>
      <c r="B1954" t="s">
        <v>4732</v>
      </c>
      <c r="C1954" t="s">
        <v>4732</v>
      </c>
      <c r="D1954" s="29">
        <v>42370</v>
      </c>
      <c r="E1954" s="29">
        <v>54788</v>
      </c>
    </row>
    <row r="1955" spans="1:5" x14ac:dyDescent="0.25">
      <c r="A1955" t="s">
        <v>4733</v>
      </c>
      <c r="B1955" t="s">
        <v>4734</v>
      </c>
      <c r="C1955" t="s">
        <v>4734</v>
      </c>
      <c r="D1955" s="29">
        <v>42370</v>
      </c>
      <c r="E1955" s="29">
        <v>54788</v>
      </c>
    </row>
    <row r="1956" spans="1:5" x14ac:dyDescent="0.25">
      <c r="A1956" t="s">
        <v>4735</v>
      </c>
      <c r="B1956" t="s">
        <v>4736</v>
      </c>
      <c r="C1956" t="s">
        <v>4736</v>
      </c>
      <c r="D1956" s="29">
        <v>42370</v>
      </c>
      <c r="E1956" s="29">
        <v>54788</v>
      </c>
    </row>
    <row r="1957" spans="1:5" x14ac:dyDescent="0.25">
      <c r="A1957" t="s">
        <v>4737</v>
      </c>
      <c r="B1957" t="s">
        <v>4738</v>
      </c>
      <c r="C1957" t="s">
        <v>4739</v>
      </c>
      <c r="D1957" s="29">
        <v>42370</v>
      </c>
      <c r="E1957" s="29">
        <v>54788</v>
      </c>
    </row>
    <row r="1958" spans="1:5" x14ac:dyDescent="0.25">
      <c r="A1958" t="s">
        <v>4740</v>
      </c>
      <c r="B1958" t="s">
        <v>4741</v>
      </c>
      <c r="C1958" t="s">
        <v>4741</v>
      </c>
      <c r="D1958" s="29">
        <v>42370</v>
      </c>
      <c r="E1958" s="29">
        <v>54788</v>
      </c>
    </row>
    <row r="1959" spans="1:5" x14ac:dyDescent="0.25">
      <c r="A1959" t="s">
        <v>4742</v>
      </c>
      <c r="B1959" t="s">
        <v>4743</v>
      </c>
      <c r="C1959" t="s">
        <v>4743</v>
      </c>
      <c r="D1959" s="29">
        <v>42370</v>
      </c>
      <c r="E1959" s="29">
        <v>54788</v>
      </c>
    </row>
    <row r="1960" spans="1:5" x14ac:dyDescent="0.25">
      <c r="A1960" t="s">
        <v>4744</v>
      </c>
      <c r="B1960" t="s">
        <v>4745</v>
      </c>
      <c r="C1960" t="s">
        <v>4745</v>
      </c>
      <c r="D1960" s="29">
        <v>42370</v>
      </c>
      <c r="E1960" s="29">
        <v>54788</v>
      </c>
    </row>
    <row r="1961" spans="1:5" x14ac:dyDescent="0.25">
      <c r="A1961" t="s">
        <v>4746</v>
      </c>
      <c r="B1961" t="s">
        <v>4747</v>
      </c>
      <c r="C1961" t="s">
        <v>4748</v>
      </c>
      <c r="D1961" s="29">
        <v>42370</v>
      </c>
      <c r="E1961" s="29">
        <v>54788</v>
      </c>
    </row>
    <row r="1962" spans="1:5" x14ac:dyDescent="0.25">
      <c r="A1962" t="s">
        <v>4749</v>
      </c>
      <c r="B1962" t="s">
        <v>4750</v>
      </c>
      <c r="C1962" t="s">
        <v>4750</v>
      </c>
      <c r="D1962" s="29">
        <v>42370</v>
      </c>
      <c r="E1962" s="29">
        <v>54788</v>
      </c>
    </row>
    <row r="1963" spans="1:5" x14ac:dyDescent="0.25">
      <c r="A1963" t="s">
        <v>4751</v>
      </c>
      <c r="B1963" t="s">
        <v>4752</v>
      </c>
      <c r="C1963" t="s">
        <v>4752</v>
      </c>
      <c r="D1963" s="29">
        <v>42370</v>
      </c>
      <c r="E1963" s="29">
        <v>54788</v>
      </c>
    </row>
    <row r="1964" spans="1:5" x14ac:dyDescent="0.25">
      <c r="A1964" t="s">
        <v>4753</v>
      </c>
      <c r="B1964" t="s">
        <v>4754</v>
      </c>
      <c r="C1964" t="s">
        <v>4755</v>
      </c>
      <c r="D1964" s="29">
        <v>42370</v>
      </c>
      <c r="E1964" s="29">
        <v>54788</v>
      </c>
    </row>
    <row r="1965" spans="1:5" x14ac:dyDescent="0.25">
      <c r="A1965" t="s">
        <v>4756</v>
      </c>
      <c r="B1965" t="s">
        <v>4757</v>
      </c>
      <c r="C1965" t="s">
        <v>4758</v>
      </c>
      <c r="D1965" s="29">
        <v>42370</v>
      </c>
      <c r="E1965" s="29">
        <v>54788</v>
      </c>
    </row>
    <row r="1966" spans="1:5" x14ac:dyDescent="0.25">
      <c r="A1966" t="s">
        <v>4759</v>
      </c>
      <c r="B1966" t="s">
        <v>4760</v>
      </c>
      <c r="C1966" t="s">
        <v>4761</v>
      </c>
      <c r="D1966" s="29">
        <v>42370</v>
      </c>
      <c r="E1966" s="29">
        <v>54788</v>
      </c>
    </row>
    <row r="1967" spans="1:5" x14ac:dyDescent="0.25">
      <c r="A1967" t="s">
        <v>4762</v>
      </c>
      <c r="B1967" t="s">
        <v>4763</v>
      </c>
      <c r="C1967" t="s">
        <v>4763</v>
      </c>
      <c r="D1967" s="29">
        <v>42370</v>
      </c>
      <c r="E1967" s="29">
        <v>54788</v>
      </c>
    </row>
    <row r="1968" spans="1:5" x14ac:dyDescent="0.25">
      <c r="A1968" t="s">
        <v>4764</v>
      </c>
      <c r="B1968" t="s">
        <v>4765</v>
      </c>
      <c r="C1968" t="s">
        <v>4765</v>
      </c>
      <c r="D1968" s="29">
        <v>42370</v>
      </c>
      <c r="E1968" s="29">
        <v>54788</v>
      </c>
    </row>
    <row r="1969" spans="1:5" x14ac:dyDescent="0.25">
      <c r="A1969" t="s">
        <v>4766</v>
      </c>
      <c r="B1969" t="s">
        <v>4767</v>
      </c>
      <c r="C1969" t="s">
        <v>4768</v>
      </c>
      <c r="D1969" s="29">
        <v>42370</v>
      </c>
      <c r="E1969" s="29">
        <v>54788</v>
      </c>
    </row>
    <row r="1970" spans="1:5" x14ac:dyDescent="0.25">
      <c r="A1970" t="s">
        <v>4769</v>
      </c>
      <c r="B1970" t="s">
        <v>4770</v>
      </c>
      <c r="C1970" t="s">
        <v>4771</v>
      </c>
      <c r="D1970" s="29">
        <v>42370</v>
      </c>
      <c r="E1970" s="29">
        <v>54788</v>
      </c>
    </row>
    <row r="1971" spans="1:5" x14ac:dyDescent="0.25">
      <c r="A1971" t="s">
        <v>4772</v>
      </c>
      <c r="B1971" t="s">
        <v>4773</v>
      </c>
      <c r="C1971" t="s">
        <v>4773</v>
      </c>
      <c r="D1971" s="29">
        <v>42370</v>
      </c>
      <c r="E1971" s="29">
        <v>54788</v>
      </c>
    </row>
    <row r="1972" spans="1:5" x14ac:dyDescent="0.25">
      <c r="A1972" t="s">
        <v>4774</v>
      </c>
      <c r="B1972" t="s">
        <v>4775</v>
      </c>
      <c r="C1972" t="s">
        <v>4776</v>
      </c>
      <c r="D1972" s="29">
        <v>42370</v>
      </c>
      <c r="E1972" s="29">
        <v>54788</v>
      </c>
    </row>
    <row r="1973" spans="1:5" x14ac:dyDescent="0.25">
      <c r="A1973" t="s">
        <v>4777</v>
      </c>
      <c r="B1973" t="s">
        <v>4778</v>
      </c>
      <c r="C1973" t="s">
        <v>4778</v>
      </c>
      <c r="D1973" s="29">
        <v>42370</v>
      </c>
      <c r="E1973" s="29">
        <v>54788</v>
      </c>
    </row>
    <row r="1974" spans="1:5" x14ac:dyDescent="0.25">
      <c r="A1974" t="s">
        <v>4779</v>
      </c>
      <c r="B1974" t="s">
        <v>4780</v>
      </c>
      <c r="C1974" t="s">
        <v>4781</v>
      </c>
      <c r="D1974" s="29">
        <v>42370</v>
      </c>
      <c r="E1974" s="29">
        <v>54788</v>
      </c>
    </row>
    <row r="1975" spans="1:5" x14ac:dyDescent="0.25">
      <c r="A1975" t="s">
        <v>4782</v>
      </c>
      <c r="B1975" t="s">
        <v>4783</v>
      </c>
      <c r="C1975" t="s">
        <v>4784</v>
      </c>
      <c r="D1975" s="29">
        <v>42370</v>
      </c>
      <c r="E1975" s="29">
        <v>54788</v>
      </c>
    </row>
    <row r="1976" spans="1:5" x14ac:dyDescent="0.25">
      <c r="A1976" t="s">
        <v>4785</v>
      </c>
      <c r="B1976" t="s">
        <v>4786</v>
      </c>
      <c r="C1976" t="s">
        <v>4787</v>
      </c>
      <c r="D1976" s="29">
        <v>42370</v>
      </c>
      <c r="E1976" s="29">
        <v>54788</v>
      </c>
    </row>
    <row r="1977" spans="1:5" x14ac:dyDescent="0.25">
      <c r="A1977" t="s">
        <v>4788</v>
      </c>
      <c r="B1977" t="s">
        <v>4789</v>
      </c>
      <c r="C1977" t="s">
        <v>4790</v>
      </c>
      <c r="D1977" s="29">
        <v>42370</v>
      </c>
      <c r="E1977" s="29">
        <v>54788</v>
      </c>
    </row>
    <row r="1978" spans="1:5" x14ac:dyDescent="0.25">
      <c r="A1978" t="s">
        <v>4791</v>
      </c>
      <c r="B1978" t="s">
        <v>4792</v>
      </c>
      <c r="C1978" t="s">
        <v>4792</v>
      </c>
      <c r="D1978" s="29">
        <v>42370</v>
      </c>
      <c r="E1978" s="29">
        <v>54788</v>
      </c>
    </row>
    <row r="1979" spans="1:5" x14ac:dyDescent="0.25">
      <c r="A1979" t="s">
        <v>4793</v>
      </c>
      <c r="B1979" t="s">
        <v>4794</v>
      </c>
      <c r="C1979" t="s">
        <v>4795</v>
      </c>
      <c r="D1979" s="29">
        <v>42370</v>
      </c>
      <c r="E1979" s="29">
        <v>54788</v>
      </c>
    </row>
    <row r="1980" spans="1:5" x14ac:dyDescent="0.25">
      <c r="A1980" t="s">
        <v>4796</v>
      </c>
      <c r="B1980" t="s">
        <v>4797</v>
      </c>
      <c r="C1980" t="s">
        <v>4798</v>
      </c>
      <c r="D1980" s="29">
        <v>42370</v>
      </c>
      <c r="E1980" s="29">
        <v>54788</v>
      </c>
    </row>
    <row r="1981" spans="1:5" x14ac:dyDescent="0.25">
      <c r="A1981" t="s">
        <v>4799</v>
      </c>
      <c r="B1981" t="s">
        <v>4800</v>
      </c>
      <c r="C1981" t="s">
        <v>4801</v>
      </c>
      <c r="D1981" s="29">
        <v>42370</v>
      </c>
      <c r="E1981" s="29">
        <v>54788</v>
      </c>
    </row>
    <row r="1982" spans="1:5" x14ac:dyDescent="0.25">
      <c r="A1982" t="s">
        <v>4802</v>
      </c>
      <c r="B1982" t="s">
        <v>4803</v>
      </c>
      <c r="C1982" t="s">
        <v>4804</v>
      </c>
      <c r="D1982" s="29">
        <v>42370</v>
      </c>
      <c r="E1982" s="29">
        <v>54788</v>
      </c>
    </row>
    <row r="1983" spans="1:5" x14ac:dyDescent="0.25">
      <c r="A1983" t="s">
        <v>4805</v>
      </c>
      <c r="B1983" t="s">
        <v>4806</v>
      </c>
      <c r="C1983" t="s">
        <v>4806</v>
      </c>
      <c r="D1983" s="29">
        <v>42370</v>
      </c>
      <c r="E1983" s="29">
        <v>54788</v>
      </c>
    </row>
    <row r="1984" spans="1:5" x14ac:dyDescent="0.25">
      <c r="A1984" t="s">
        <v>4807</v>
      </c>
      <c r="B1984" t="s">
        <v>4808</v>
      </c>
      <c r="C1984" t="s">
        <v>4808</v>
      </c>
      <c r="D1984" s="29">
        <v>42370</v>
      </c>
      <c r="E1984" s="29">
        <v>54788</v>
      </c>
    </row>
    <row r="1985" spans="1:5" x14ac:dyDescent="0.25">
      <c r="A1985" t="s">
        <v>4809</v>
      </c>
      <c r="B1985" t="s">
        <v>4810</v>
      </c>
      <c r="C1985" t="s">
        <v>4810</v>
      </c>
      <c r="D1985" s="29">
        <v>42370</v>
      </c>
      <c r="E1985" s="29">
        <v>54788</v>
      </c>
    </row>
    <row r="1986" spans="1:5" x14ac:dyDescent="0.25">
      <c r="A1986" t="s">
        <v>4811</v>
      </c>
      <c r="B1986" t="s">
        <v>4812</v>
      </c>
      <c r="C1986" t="s">
        <v>4812</v>
      </c>
      <c r="D1986" s="29">
        <v>42370</v>
      </c>
      <c r="E1986" s="29">
        <v>54788</v>
      </c>
    </row>
    <row r="1987" spans="1:5" x14ac:dyDescent="0.25">
      <c r="A1987" t="s">
        <v>4813</v>
      </c>
      <c r="B1987" t="s">
        <v>4814</v>
      </c>
      <c r="C1987" t="s">
        <v>4814</v>
      </c>
      <c r="D1987" s="29">
        <v>42370</v>
      </c>
      <c r="E1987" s="29">
        <v>54788</v>
      </c>
    </row>
    <row r="1988" spans="1:5" x14ac:dyDescent="0.25">
      <c r="A1988" t="s">
        <v>4815</v>
      </c>
      <c r="B1988" t="s">
        <v>4816</v>
      </c>
      <c r="C1988" t="s">
        <v>4816</v>
      </c>
      <c r="D1988" s="29">
        <v>42370</v>
      </c>
      <c r="E1988" s="29">
        <v>54788</v>
      </c>
    </row>
    <row r="1989" spans="1:5" x14ac:dyDescent="0.25">
      <c r="A1989" t="s">
        <v>4817</v>
      </c>
      <c r="B1989" t="s">
        <v>4818</v>
      </c>
      <c r="C1989" t="s">
        <v>4818</v>
      </c>
      <c r="D1989" s="29">
        <v>42370</v>
      </c>
      <c r="E1989" s="29">
        <v>54788</v>
      </c>
    </row>
    <row r="1990" spans="1:5" x14ac:dyDescent="0.25">
      <c r="A1990" t="s">
        <v>4819</v>
      </c>
      <c r="B1990" t="s">
        <v>4820</v>
      </c>
      <c r="C1990" t="s">
        <v>4821</v>
      </c>
      <c r="D1990" s="29">
        <v>42370</v>
      </c>
      <c r="E1990" s="29">
        <v>54788</v>
      </c>
    </row>
    <row r="1991" spans="1:5" x14ac:dyDescent="0.25">
      <c r="A1991" t="s">
        <v>4822</v>
      </c>
      <c r="B1991" t="s">
        <v>4823</v>
      </c>
      <c r="C1991" t="s">
        <v>4823</v>
      </c>
      <c r="D1991" s="29">
        <v>42370</v>
      </c>
      <c r="E1991" s="29">
        <v>54788</v>
      </c>
    </row>
    <row r="1992" spans="1:5" x14ac:dyDescent="0.25">
      <c r="A1992" t="s">
        <v>4824</v>
      </c>
      <c r="B1992" t="s">
        <v>4825</v>
      </c>
      <c r="C1992" t="s">
        <v>4826</v>
      </c>
      <c r="D1992" s="29">
        <v>42370</v>
      </c>
      <c r="E1992" s="29">
        <v>54788</v>
      </c>
    </row>
    <row r="1993" spans="1:5" x14ac:dyDescent="0.25">
      <c r="A1993" t="s">
        <v>4827</v>
      </c>
      <c r="B1993" t="s">
        <v>4828</v>
      </c>
      <c r="C1993" t="s">
        <v>4828</v>
      </c>
      <c r="D1993" s="29">
        <v>42370</v>
      </c>
      <c r="E1993" s="29">
        <v>54788</v>
      </c>
    </row>
    <row r="1994" spans="1:5" x14ac:dyDescent="0.25">
      <c r="A1994" t="s">
        <v>4829</v>
      </c>
      <c r="B1994" t="s">
        <v>4830</v>
      </c>
      <c r="C1994" t="s">
        <v>4830</v>
      </c>
      <c r="D1994" s="29">
        <v>42370</v>
      </c>
      <c r="E1994" s="29">
        <v>54788</v>
      </c>
    </row>
    <row r="1995" spans="1:5" x14ac:dyDescent="0.25">
      <c r="A1995" t="s">
        <v>4831</v>
      </c>
      <c r="B1995" t="s">
        <v>4832</v>
      </c>
      <c r="C1995" t="s">
        <v>4832</v>
      </c>
      <c r="D1995" s="29">
        <v>42370</v>
      </c>
      <c r="E1995" s="29">
        <v>54788</v>
      </c>
    </row>
    <row r="1996" spans="1:5" x14ac:dyDescent="0.25">
      <c r="A1996" t="s">
        <v>4833</v>
      </c>
      <c r="B1996" t="s">
        <v>4834</v>
      </c>
      <c r="C1996" t="s">
        <v>4835</v>
      </c>
      <c r="D1996" s="29">
        <v>42370</v>
      </c>
      <c r="E1996" s="29">
        <v>54788</v>
      </c>
    </row>
    <row r="1997" spans="1:5" x14ac:dyDescent="0.25">
      <c r="A1997" t="s">
        <v>4836</v>
      </c>
      <c r="B1997" t="s">
        <v>4837</v>
      </c>
      <c r="C1997" t="s">
        <v>4838</v>
      </c>
      <c r="D1997" s="29">
        <v>42370</v>
      </c>
      <c r="E1997" s="29">
        <v>54788</v>
      </c>
    </row>
    <row r="1998" spans="1:5" x14ac:dyDescent="0.25">
      <c r="A1998" t="s">
        <v>4839</v>
      </c>
      <c r="B1998" t="s">
        <v>4840</v>
      </c>
      <c r="C1998" t="s">
        <v>4840</v>
      </c>
      <c r="D1998" s="29">
        <v>42370</v>
      </c>
      <c r="E1998" s="29">
        <v>54788</v>
      </c>
    </row>
    <row r="1999" spans="1:5" x14ac:dyDescent="0.25">
      <c r="A1999" t="s">
        <v>4841</v>
      </c>
      <c r="B1999" t="s">
        <v>4842</v>
      </c>
      <c r="C1999" t="s">
        <v>4842</v>
      </c>
      <c r="D1999" s="29">
        <v>42370</v>
      </c>
      <c r="E1999" s="29">
        <v>54788</v>
      </c>
    </row>
    <row r="2000" spans="1:5" x14ac:dyDescent="0.25">
      <c r="A2000" t="s">
        <v>4843</v>
      </c>
      <c r="B2000" t="s">
        <v>4844</v>
      </c>
      <c r="C2000" t="s">
        <v>4845</v>
      </c>
      <c r="D2000" s="29">
        <v>42370</v>
      </c>
      <c r="E2000" s="29">
        <v>54788</v>
      </c>
    </row>
    <row r="2001" spans="1:5" x14ac:dyDescent="0.25">
      <c r="A2001" t="s">
        <v>4846</v>
      </c>
      <c r="B2001" t="s">
        <v>4847</v>
      </c>
      <c r="C2001" t="s">
        <v>4847</v>
      </c>
      <c r="D2001" s="29">
        <v>42370</v>
      </c>
      <c r="E2001" s="29">
        <v>54788</v>
      </c>
    </row>
    <row r="2002" spans="1:5" x14ac:dyDescent="0.25">
      <c r="A2002" t="s">
        <v>4848</v>
      </c>
      <c r="B2002" t="s">
        <v>4849</v>
      </c>
      <c r="C2002" t="s">
        <v>4849</v>
      </c>
      <c r="D2002" s="29">
        <v>42370</v>
      </c>
      <c r="E2002" s="29">
        <v>54788</v>
      </c>
    </row>
    <row r="2003" spans="1:5" x14ac:dyDescent="0.25">
      <c r="A2003" t="s">
        <v>4850</v>
      </c>
      <c r="B2003" t="s">
        <v>4851</v>
      </c>
      <c r="C2003" t="s">
        <v>4851</v>
      </c>
      <c r="D2003" s="29">
        <v>42370</v>
      </c>
      <c r="E2003" s="29">
        <v>54788</v>
      </c>
    </row>
    <row r="2004" spans="1:5" x14ac:dyDescent="0.25">
      <c r="A2004" t="s">
        <v>4852</v>
      </c>
      <c r="B2004" t="s">
        <v>4853</v>
      </c>
      <c r="C2004" t="s">
        <v>4853</v>
      </c>
      <c r="D2004" s="29">
        <v>42370</v>
      </c>
      <c r="E2004" s="29">
        <v>54788</v>
      </c>
    </row>
    <row r="2005" spans="1:5" x14ac:dyDescent="0.25">
      <c r="A2005" t="s">
        <v>4854</v>
      </c>
      <c r="B2005" t="s">
        <v>4855</v>
      </c>
      <c r="C2005" t="s">
        <v>4855</v>
      </c>
      <c r="D2005" s="29">
        <v>42370</v>
      </c>
      <c r="E2005" s="29">
        <v>54788</v>
      </c>
    </row>
    <row r="2006" spans="1:5" x14ac:dyDescent="0.25">
      <c r="A2006" t="s">
        <v>4856</v>
      </c>
      <c r="B2006" t="s">
        <v>4857</v>
      </c>
      <c r="C2006" t="s">
        <v>4857</v>
      </c>
      <c r="D2006" s="29">
        <v>42370</v>
      </c>
      <c r="E2006" s="29">
        <v>54788</v>
      </c>
    </row>
    <row r="2007" spans="1:5" x14ac:dyDescent="0.25">
      <c r="A2007" t="s">
        <v>4858</v>
      </c>
      <c r="B2007" t="s">
        <v>4859</v>
      </c>
      <c r="C2007" t="s">
        <v>4859</v>
      </c>
      <c r="D2007" s="29">
        <v>42370</v>
      </c>
      <c r="E2007" s="29">
        <v>54788</v>
      </c>
    </row>
    <row r="2008" spans="1:5" x14ac:dyDescent="0.25">
      <c r="A2008" t="s">
        <v>4860</v>
      </c>
      <c r="B2008" t="s">
        <v>4861</v>
      </c>
      <c r="C2008" t="s">
        <v>4861</v>
      </c>
      <c r="D2008" s="29">
        <v>42370</v>
      </c>
      <c r="E2008" s="29">
        <v>54788</v>
      </c>
    </row>
    <row r="2009" spans="1:5" x14ac:dyDescent="0.25">
      <c r="A2009" t="s">
        <v>4862</v>
      </c>
      <c r="B2009" t="s">
        <v>4863</v>
      </c>
      <c r="C2009" t="s">
        <v>4863</v>
      </c>
      <c r="D2009" s="29">
        <v>42370</v>
      </c>
      <c r="E2009" s="29">
        <v>54788</v>
      </c>
    </row>
    <row r="2010" spans="1:5" x14ac:dyDescent="0.25">
      <c r="A2010" t="s">
        <v>4864</v>
      </c>
      <c r="B2010" t="s">
        <v>4865</v>
      </c>
      <c r="C2010" t="s">
        <v>4865</v>
      </c>
      <c r="D2010" s="29">
        <v>42370</v>
      </c>
      <c r="E2010" s="29">
        <v>54788</v>
      </c>
    </row>
    <row r="2011" spans="1:5" x14ac:dyDescent="0.25">
      <c r="A2011" t="s">
        <v>4866</v>
      </c>
      <c r="B2011" t="s">
        <v>4867</v>
      </c>
      <c r="C2011" t="s">
        <v>4867</v>
      </c>
      <c r="D2011" s="29">
        <v>42370</v>
      </c>
      <c r="E2011" s="29">
        <v>54788</v>
      </c>
    </row>
    <row r="2012" spans="1:5" x14ac:dyDescent="0.25">
      <c r="A2012" t="s">
        <v>4868</v>
      </c>
      <c r="B2012" t="s">
        <v>4869</v>
      </c>
      <c r="C2012" t="s">
        <v>4869</v>
      </c>
      <c r="D2012" s="29">
        <v>42370</v>
      </c>
      <c r="E2012" s="29">
        <v>54788</v>
      </c>
    </row>
    <row r="2013" spans="1:5" x14ac:dyDescent="0.25">
      <c r="A2013" t="s">
        <v>4870</v>
      </c>
      <c r="B2013" t="s">
        <v>4871</v>
      </c>
      <c r="C2013" t="s">
        <v>4871</v>
      </c>
      <c r="D2013" s="29">
        <v>42370</v>
      </c>
      <c r="E2013" s="29">
        <v>54788</v>
      </c>
    </row>
    <row r="2014" spans="1:5" x14ac:dyDescent="0.25">
      <c r="A2014" t="s">
        <v>4872</v>
      </c>
      <c r="B2014" t="s">
        <v>4873</v>
      </c>
      <c r="C2014" t="s">
        <v>4873</v>
      </c>
      <c r="D2014" s="29">
        <v>42370</v>
      </c>
      <c r="E2014" s="29">
        <v>54788</v>
      </c>
    </row>
    <row r="2015" spans="1:5" x14ac:dyDescent="0.25">
      <c r="A2015" t="s">
        <v>4874</v>
      </c>
      <c r="B2015" t="s">
        <v>4875</v>
      </c>
      <c r="C2015" t="s">
        <v>4875</v>
      </c>
      <c r="D2015" s="29">
        <v>42370</v>
      </c>
      <c r="E2015" s="29">
        <v>54788</v>
      </c>
    </row>
    <row r="2016" spans="1:5" x14ac:dyDescent="0.25">
      <c r="A2016" t="s">
        <v>4876</v>
      </c>
      <c r="B2016" t="s">
        <v>4877</v>
      </c>
      <c r="C2016" t="s">
        <v>4878</v>
      </c>
      <c r="D2016" s="29">
        <v>42370</v>
      </c>
      <c r="E2016" s="29">
        <v>54788</v>
      </c>
    </row>
    <row r="2017" spans="1:5" x14ac:dyDescent="0.25">
      <c r="A2017" t="s">
        <v>4879</v>
      </c>
      <c r="B2017" t="s">
        <v>4880</v>
      </c>
      <c r="C2017" t="s">
        <v>4880</v>
      </c>
      <c r="D2017" s="29">
        <v>42370</v>
      </c>
      <c r="E2017" s="29">
        <v>54788</v>
      </c>
    </row>
    <row r="2018" spans="1:5" x14ac:dyDescent="0.25">
      <c r="A2018" t="s">
        <v>4881</v>
      </c>
      <c r="B2018" t="s">
        <v>4882</v>
      </c>
      <c r="C2018" t="s">
        <v>4882</v>
      </c>
      <c r="D2018" s="29">
        <v>42370</v>
      </c>
      <c r="E2018" s="29">
        <v>54788</v>
      </c>
    </row>
    <row r="2019" spans="1:5" x14ac:dyDescent="0.25">
      <c r="A2019" t="s">
        <v>4883</v>
      </c>
      <c r="B2019" t="s">
        <v>4884</v>
      </c>
      <c r="C2019" t="s">
        <v>4884</v>
      </c>
      <c r="D2019" s="29">
        <v>42370</v>
      </c>
      <c r="E2019" s="29">
        <v>54788</v>
      </c>
    </row>
    <row r="2020" spans="1:5" x14ac:dyDescent="0.25">
      <c r="A2020" t="s">
        <v>4885</v>
      </c>
      <c r="B2020" t="s">
        <v>4886</v>
      </c>
      <c r="C2020" t="s">
        <v>4887</v>
      </c>
      <c r="D2020" s="29">
        <v>42370</v>
      </c>
      <c r="E2020" s="29">
        <v>54788</v>
      </c>
    </row>
    <row r="2021" spans="1:5" x14ac:dyDescent="0.25">
      <c r="A2021" t="s">
        <v>4888</v>
      </c>
      <c r="B2021" t="s">
        <v>4889</v>
      </c>
      <c r="C2021" t="s">
        <v>4889</v>
      </c>
      <c r="D2021" s="29">
        <v>42370</v>
      </c>
      <c r="E2021" s="29">
        <v>54788</v>
      </c>
    </row>
    <row r="2022" spans="1:5" x14ac:dyDescent="0.25">
      <c r="A2022" t="s">
        <v>4890</v>
      </c>
      <c r="B2022" t="s">
        <v>4891</v>
      </c>
      <c r="C2022" t="s">
        <v>4891</v>
      </c>
      <c r="D2022" s="29">
        <v>42370</v>
      </c>
      <c r="E2022" s="29">
        <v>54788</v>
      </c>
    </row>
    <row r="2023" spans="1:5" x14ac:dyDescent="0.25">
      <c r="A2023" t="s">
        <v>4892</v>
      </c>
      <c r="B2023" t="s">
        <v>4893</v>
      </c>
      <c r="C2023" t="s">
        <v>4894</v>
      </c>
      <c r="D2023" s="29">
        <v>42370</v>
      </c>
      <c r="E2023" s="29">
        <v>54788</v>
      </c>
    </row>
    <row r="2024" spans="1:5" x14ac:dyDescent="0.25">
      <c r="A2024" t="s">
        <v>4895</v>
      </c>
      <c r="B2024" t="s">
        <v>4896</v>
      </c>
      <c r="C2024" t="s">
        <v>4896</v>
      </c>
      <c r="D2024" s="29">
        <v>42370</v>
      </c>
      <c r="E2024" s="29">
        <v>54788</v>
      </c>
    </row>
    <row r="2025" spans="1:5" x14ac:dyDescent="0.25">
      <c r="A2025" t="s">
        <v>4897</v>
      </c>
      <c r="B2025" t="s">
        <v>4898</v>
      </c>
      <c r="C2025" t="s">
        <v>4898</v>
      </c>
      <c r="D2025" s="29">
        <v>42370</v>
      </c>
      <c r="E2025" s="29">
        <v>54788</v>
      </c>
    </row>
    <row r="2026" spans="1:5" x14ac:dyDescent="0.25">
      <c r="A2026" t="s">
        <v>4899</v>
      </c>
      <c r="B2026" t="s">
        <v>4900</v>
      </c>
      <c r="C2026" t="s">
        <v>4900</v>
      </c>
      <c r="D2026" s="29">
        <v>42370</v>
      </c>
      <c r="E2026" s="29">
        <v>54788</v>
      </c>
    </row>
    <row r="2027" spans="1:5" x14ac:dyDescent="0.25">
      <c r="A2027" t="s">
        <v>4901</v>
      </c>
      <c r="B2027" t="s">
        <v>4902</v>
      </c>
      <c r="C2027" t="s">
        <v>4902</v>
      </c>
      <c r="D2027" s="29">
        <v>42370</v>
      </c>
      <c r="E2027" s="29">
        <v>54788</v>
      </c>
    </row>
    <row r="2028" spans="1:5" x14ac:dyDescent="0.25">
      <c r="A2028" t="s">
        <v>4903</v>
      </c>
      <c r="B2028" t="s">
        <v>4904</v>
      </c>
      <c r="C2028" t="s">
        <v>4904</v>
      </c>
      <c r="D2028" s="29">
        <v>42370</v>
      </c>
      <c r="E2028" s="29">
        <v>54788</v>
      </c>
    </row>
    <row r="2029" spans="1:5" x14ac:dyDescent="0.25">
      <c r="A2029" t="s">
        <v>4905</v>
      </c>
      <c r="B2029" t="s">
        <v>4906</v>
      </c>
      <c r="C2029" t="s">
        <v>4906</v>
      </c>
      <c r="D2029" s="29">
        <v>42370</v>
      </c>
      <c r="E2029" s="29">
        <v>54788</v>
      </c>
    </row>
    <row r="2030" spans="1:5" x14ac:dyDescent="0.25">
      <c r="A2030" t="s">
        <v>4907</v>
      </c>
      <c r="B2030" t="s">
        <v>4908</v>
      </c>
      <c r="C2030" t="s">
        <v>4909</v>
      </c>
      <c r="D2030" s="29">
        <v>42370</v>
      </c>
      <c r="E2030" s="29">
        <v>54788</v>
      </c>
    </row>
    <row r="2031" spans="1:5" x14ac:dyDescent="0.25">
      <c r="A2031" t="s">
        <v>4910</v>
      </c>
      <c r="B2031" t="s">
        <v>4911</v>
      </c>
      <c r="C2031" t="s">
        <v>4911</v>
      </c>
      <c r="D2031" s="29">
        <v>42370</v>
      </c>
      <c r="E2031" s="29">
        <v>54788</v>
      </c>
    </row>
    <row r="2032" spans="1:5" x14ac:dyDescent="0.25">
      <c r="A2032" t="s">
        <v>4912</v>
      </c>
      <c r="B2032" t="s">
        <v>4913</v>
      </c>
      <c r="C2032" t="s">
        <v>4913</v>
      </c>
      <c r="D2032" s="29">
        <v>42370</v>
      </c>
      <c r="E2032" s="29">
        <v>54788</v>
      </c>
    </row>
    <row r="2033" spans="1:5" x14ac:dyDescent="0.25">
      <c r="A2033" t="s">
        <v>4914</v>
      </c>
      <c r="B2033" t="s">
        <v>4915</v>
      </c>
      <c r="C2033" t="s">
        <v>4916</v>
      </c>
      <c r="D2033" s="29">
        <v>42370</v>
      </c>
      <c r="E2033" s="29">
        <v>54788</v>
      </c>
    </row>
    <row r="2034" spans="1:5" x14ac:dyDescent="0.25">
      <c r="A2034" t="s">
        <v>4917</v>
      </c>
      <c r="B2034" t="s">
        <v>4918</v>
      </c>
      <c r="C2034" t="s">
        <v>4918</v>
      </c>
      <c r="D2034" s="29">
        <v>42370</v>
      </c>
      <c r="E2034" s="29">
        <v>54788</v>
      </c>
    </row>
    <row r="2035" spans="1:5" x14ac:dyDescent="0.25">
      <c r="A2035" t="s">
        <v>4919</v>
      </c>
      <c r="B2035" t="s">
        <v>4920</v>
      </c>
      <c r="C2035" t="s">
        <v>4920</v>
      </c>
      <c r="D2035" s="29">
        <v>42370</v>
      </c>
      <c r="E2035" s="29">
        <v>54788</v>
      </c>
    </row>
    <row r="2036" spans="1:5" x14ac:dyDescent="0.25">
      <c r="A2036" t="s">
        <v>4921</v>
      </c>
      <c r="B2036" t="s">
        <v>4922</v>
      </c>
      <c r="C2036" t="s">
        <v>4923</v>
      </c>
      <c r="D2036" s="29">
        <v>42370</v>
      </c>
      <c r="E2036" s="29">
        <v>54788</v>
      </c>
    </row>
    <row r="2037" spans="1:5" x14ac:dyDescent="0.25">
      <c r="A2037" t="s">
        <v>4924</v>
      </c>
      <c r="B2037" t="s">
        <v>4925</v>
      </c>
      <c r="C2037" t="s">
        <v>4926</v>
      </c>
      <c r="D2037" s="29">
        <v>42370</v>
      </c>
      <c r="E2037" s="29">
        <v>54788</v>
      </c>
    </row>
    <row r="2038" spans="1:5" x14ac:dyDescent="0.25">
      <c r="A2038" t="s">
        <v>4927</v>
      </c>
      <c r="B2038" t="s">
        <v>4928</v>
      </c>
      <c r="C2038" t="s">
        <v>4928</v>
      </c>
      <c r="D2038" s="29">
        <v>42370</v>
      </c>
      <c r="E2038" s="29">
        <v>54788</v>
      </c>
    </row>
    <row r="2039" spans="1:5" x14ac:dyDescent="0.25">
      <c r="A2039" t="s">
        <v>4929</v>
      </c>
      <c r="B2039" t="s">
        <v>4930</v>
      </c>
      <c r="C2039" t="s">
        <v>4930</v>
      </c>
      <c r="D2039" s="29">
        <v>42370</v>
      </c>
      <c r="E2039" s="29">
        <v>54788</v>
      </c>
    </row>
    <row r="2040" spans="1:5" x14ac:dyDescent="0.25">
      <c r="A2040" t="s">
        <v>4931</v>
      </c>
      <c r="B2040" t="s">
        <v>4932</v>
      </c>
      <c r="C2040" t="s">
        <v>4932</v>
      </c>
      <c r="D2040" s="29">
        <v>42370</v>
      </c>
      <c r="E2040" s="29">
        <v>54788</v>
      </c>
    </row>
    <row r="2041" spans="1:5" x14ac:dyDescent="0.25">
      <c r="A2041" t="s">
        <v>4933</v>
      </c>
      <c r="B2041" t="s">
        <v>4934</v>
      </c>
      <c r="C2041" t="s">
        <v>4934</v>
      </c>
      <c r="D2041" s="29">
        <v>42370</v>
      </c>
      <c r="E2041" s="29">
        <v>54788</v>
      </c>
    </row>
    <row r="2042" spans="1:5" x14ac:dyDescent="0.25">
      <c r="A2042" t="s">
        <v>4935</v>
      </c>
      <c r="B2042" t="s">
        <v>4936</v>
      </c>
      <c r="C2042" t="s">
        <v>4937</v>
      </c>
      <c r="D2042" s="29">
        <v>42370</v>
      </c>
      <c r="E2042" s="29">
        <v>54788</v>
      </c>
    </row>
    <row r="2043" spans="1:5" x14ac:dyDescent="0.25">
      <c r="A2043" t="s">
        <v>4938</v>
      </c>
      <c r="B2043" t="s">
        <v>4939</v>
      </c>
      <c r="C2043" t="s">
        <v>4939</v>
      </c>
      <c r="D2043" s="29">
        <v>42370</v>
      </c>
      <c r="E2043" s="29">
        <v>54788</v>
      </c>
    </row>
    <row r="2044" spans="1:5" x14ac:dyDescent="0.25">
      <c r="A2044" t="s">
        <v>4940</v>
      </c>
      <c r="B2044" t="s">
        <v>4941</v>
      </c>
      <c r="C2044" t="s">
        <v>4941</v>
      </c>
      <c r="D2044" s="29">
        <v>42370</v>
      </c>
      <c r="E2044" s="29">
        <v>54788</v>
      </c>
    </row>
    <row r="2045" spans="1:5" x14ac:dyDescent="0.25">
      <c r="A2045" t="s">
        <v>4942</v>
      </c>
      <c r="B2045" t="s">
        <v>4943</v>
      </c>
      <c r="C2045" t="s">
        <v>4943</v>
      </c>
      <c r="D2045" s="29">
        <v>42370</v>
      </c>
      <c r="E2045" s="29">
        <v>54788</v>
      </c>
    </row>
    <row r="2046" spans="1:5" x14ac:dyDescent="0.25">
      <c r="A2046" t="s">
        <v>4944</v>
      </c>
      <c r="B2046" t="s">
        <v>4945</v>
      </c>
      <c r="C2046" t="s">
        <v>4946</v>
      </c>
      <c r="D2046" s="29">
        <v>42370</v>
      </c>
      <c r="E2046" s="29">
        <v>54788</v>
      </c>
    </row>
    <row r="2047" spans="1:5" x14ac:dyDescent="0.25">
      <c r="A2047" t="s">
        <v>4947</v>
      </c>
      <c r="B2047" t="s">
        <v>4948</v>
      </c>
      <c r="C2047" t="s">
        <v>4948</v>
      </c>
      <c r="D2047" s="29">
        <v>42370</v>
      </c>
      <c r="E2047" s="29">
        <v>54788</v>
      </c>
    </row>
    <row r="2048" spans="1:5" x14ac:dyDescent="0.25">
      <c r="A2048" t="s">
        <v>4949</v>
      </c>
      <c r="B2048" t="s">
        <v>4950</v>
      </c>
      <c r="C2048" t="s">
        <v>4951</v>
      </c>
      <c r="D2048" s="29">
        <v>42370</v>
      </c>
      <c r="E2048" s="29">
        <v>54788</v>
      </c>
    </row>
    <row r="2049" spans="1:5" x14ac:dyDescent="0.25">
      <c r="A2049" t="s">
        <v>4952</v>
      </c>
      <c r="B2049" t="s">
        <v>4953</v>
      </c>
      <c r="C2049" t="s">
        <v>4953</v>
      </c>
      <c r="D2049" s="29">
        <v>42370</v>
      </c>
      <c r="E2049" s="29">
        <v>54788</v>
      </c>
    </row>
    <row r="2050" spans="1:5" x14ac:dyDescent="0.25">
      <c r="A2050" t="s">
        <v>4954</v>
      </c>
      <c r="B2050" t="s">
        <v>4955</v>
      </c>
      <c r="C2050" t="s">
        <v>4955</v>
      </c>
      <c r="D2050" s="29">
        <v>42370</v>
      </c>
      <c r="E2050" s="29">
        <v>54788</v>
      </c>
    </row>
    <row r="2051" spans="1:5" x14ac:dyDescent="0.25">
      <c r="A2051" t="s">
        <v>4956</v>
      </c>
      <c r="B2051" t="s">
        <v>4957</v>
      </c>
      <c r="C2051" t="s">
        <v>4957</v>
      </c>
      <c r="D2051" s="29">
        <v>42370</v>
      </c>
      <c r="E2051" s="29">
        <v>54788</v>
      </c>
    </row>
    <row r="2052" spans="1:5" x14ac:dyDescent="0.25">
      <c r="A2052" t="s">
        <v>4958</v>
      </c>
      <c r="B2052" t="s">
        <v>4959</v>
      </c>
      <c r="C2052" t="s">
        <v>4959</v>
      </c>
      <c r="D2052" s="29">
        <v>42370</v>
      </c>
      <c r="E2052" s="29">
        <v>54788</v>
      </c>
    </row>
    <row r="2053" spans="1:5" x14ac:dyDescent="0.25">
      <c r="A2053" t="s">
        <v>4960</v>
      </c>
      <c r="B2053" t="s">
        <v>4961</v>
      </c>
      <c r="C2053" t="s">
        <v>4961</v>
      </c>
      <c r="D2053" s="29">
        <v>42370</v>
      </c>
      <c r="E2053" s="29">
        <v>54788</v>
      </c>
    </row>
    <row r="2054" spans="1:5" x14ac:dyDescent="0.25">
      <c r="A2054" t="s">
        <v>4962</v>
      </c>
      <c r="B2054" t="s">
        <v>4963</v>
      </c>
      <c r="C2054" t="s">
        <v>4963</v>
      </c>
      <c r="D2054" s="29">
        <v>42370</v>
      </c>
      <c r="E2054" s="29">
        <v>54788</v>
      </c>
    </row>
    <row r="2055" spans="1:5" x14ac:dyDescent="0.25">
      <c r="A2055" t="s">
        <v>4964</v>
      </c>
      <c r="B2055" t="s">
        <v>4965</v>
      </c>
      <c r="C2055" t="s">
        <v>4965</v>
      </c>
      <c r="D2055" s="29">
        <v>42370</v>
      </c>
      <c r="E2055" s="29">
        <v>54788</v>
      </c>
    </row>
    <row r="2056" spans="1:5" x14ac:dyDescent="0.25">
      <c r="A2056" t="s">
        <v>4966</v>
      </c>
      <c r="B2056" t="s">
        <v>4967</v>
      </c>
      <c r="C2056" t="s">
        <v>4967</v>
      </c>
      <c r="D2056" s="29">
        <v>42370</v>
      </c>
      <c r="E2056" s="29">
        <v>54788</v>
      </c>
    </row>
    <row r="2057" spans="1:5" x14ac:dyDescent="0.25">
      <c r="A2057" t="s">
        <v>4968</v>
      </c>
      <c r="B2057" t="s">
        <v>4969</v>
      </c>
      <c r="C2057" t="s">
        <v>4970</v>
      </c>
      <c r="D2057" s="29">
        <v>42370</v>
      </c>
      <c r="E2057" s="29">
        <v>54788</v>
      </c>
    </row>
    <row r="2058" spans="1:5" x14ac:dyDescent="0.25">
      <c r="A2058" t="s">
        <v>4971</v>
      </c>
      <c r="B2058" t="s">
        <v>4972</v>
      </c>
      <c r="C2058" t="s">
        <v>4972</v>
      </c>
      <c r="D2058" s="29">
        <v>42370</v>
      </c>
      <c r="E2058" s="29">
        <v>54788</v>
      </c>
    </row>
    <row r="2059" spans="1:5" x14ac:dyDescent="0.25">
      <c r="A2059" t="s">
        <v>4973</v>
      </c>
      <c r="B2059" t="s">
        <v>4974</v>
      </c>
      <c r="C2059" t="s">
        <v>4974</v>
      </c>
      <c r="D2059" s="29">
        <v>42370</v>
      </c>
      <c r="E2059" s="29">
        <v>54788</v>
      </c>
    </row>
    <row r="2060" spans="1:5" x14ac:dyDescent="0.25">
      <c r="A2060" t="s">
        <v>4975</v>
      </c>
      <c r="B2060" t="s">
        <v>4976</v>
      </c>
      <c r="C2060" t="s">
        <v>4976</v>
      </c>
      <c r="D2060" s="29">
        <v>42370</v>
      </c>
      <c r="E2060" s="29">
        <v>54788</v>
      </c>
    </row>
    <row r="2061" spans="1:5" x14ac:dyDescent="0.25">
      <c r="A2061" t="s">
        <v>4977</v>
      </c>
      <c r="B2061" t="s">
        <v>4978</v>
      </c>
      <c r="C2061" t="s">
        <v>4978</v>
      </c>
      <c r="D2061" s="29">
        <v>42370</v>
      </c>
      <c r="E2061" s="29">
        <v>54788</v>
      </c>
    </row>
    <row r="2062" spans="1:5" x14ac:dyDescent="0.25">
      <c r="A2062" t="s">
        <v>4979</v>
      </c>
      <c r="B2062" t="s">
        <v>4980</v>
      </c>
      <c r="C2062" t="s">
        <v>4980</v>
      </c>
      <c r="D2062" s="29">
        <v>42370</v>
      </c>
      <c r="E2062" s="29">
        <v>54788</v>
      </c>
    </row>
    <row r="2063" spans="1:5" x14ac:dyDescent="0.25">
      <c r="A2063" t="s">
        <v>4981</v>
      </c>
      <c r="B2063" t="s">
        <v>4982</v>
      </c>
      <c r="C2063" t="s">
        <v>4983</v>
      </c>
      <c r="D2063" s="29">
        <v>42370</v>
      </c>
      <c r="E2063" s="29">
        <v>54788</v>
      </c>
    </row>
    <row r="2064" spans="1:5" x14ac:dyDescent="0.25">
      <c r="A2064" t="s">
        <v>4984</v>
      </c>
      <c r="B2064" t="s">
        <v>4985</v>
      </c>
      <c r="C2064" t="s">
        <v>4986</v>
      </c>
      <c r="D2064" s="29">
        <v>42370</v>
      </c>
      <c r="E2064" s="29">
        <v>54788</v>
      </c>
    </row>
    <row r="2065" spans="1:5" x14ac:dyDescent="0.25">
      <c r="A2065" t="s">
        <v>4987</v>
      </c>
      <c r="B2065" t="s">
        <v>4988</v>
      </c>
      <c r="C2065" t="s">
        <v>4988</v>
      </c>
      <c r="D2065" s="29">
        <v>42370</v>
      </c>
      <c r="E2065" s="29">
        <v>54788</v>
      </c>
    </row>
    <row r="2066" spans="1:5" x14ac:dyDescent="0.25">
      <c r="A2066" t="s">
        <v>4989</v>
      </c>
      <c r="B2066" t="s">
        <v>4990</v>
      </c>
      <c r="C2066" t="s">
        <v>4990</v>
      </c>
      <c r="D2066" s="29">
        <v>42370</v>
      </c>
      <c r="E2066" s="29">
        <v>54788</v>
      </c>
    </row>
    <row r="2067" spans="1:5" x14ac:dyDescent="0.25">
      <c r="A2067" t="s">
        <v>4991</v>
      </c>
      <c r="B2067" t="s">
        <v>4992</v>
      </c>
      <c r="C2067" t="s">
        <v>4992</v>
      </c>
      <c r="D2067" s="29">
        <v>42370</v>
      </c>
      <c r="E2067" s="29">
        <v>54788</v>
      </c>
    </row>
    <row r="2068" spans="1:5" x14ac:dyDescent="0.25">
      <c r="A2068" t="s">
        <v>4993</v>
      </c>
      <c r="B2068" t="s">
        <v>4994</v>
      </c>
      <c r="C2068" t="s">
        <v>4994</v>
      </c>
      <c r="D2068" s="29">
        <v>42370</v>
      </c>
      <c r="E2068" s="29">
        <v>54788</v>
      </c>
    </row>
    <row r="2069" spans="1:5" x14ac:dyDescent="0.25">
      <c r="A2069" t="s">
        <v>4995</v>
      </c>
      <c r="B2069" t="s">
        <v>4996</v>
      </c>
      <c r="C2069" t="s">
        <v>4996</v>
      </c>
      <c r="D2069" s="29">
        <v>42370</v>
      </c>
      <c r="E2069" s="29">
        <v>54788</v>
      </c>
    </row>
    <row r="2070" spans="1:5" x14ac:dyDescent="0.25">
      <c r="A2070" t="s">
        <v>4997</v>
      </c>
      <c r="B2070" t="s">
        <v>4998</v>
      </c>
      <c r="C2070" t="s">
        <v>4998</v>
      </c>
      <c r="D2070" s="29">
        <v>42370</v>
      </c>
      <c r="E2070" s="29">
        <v>54788</v>
      </c>
    </row>
    <row r="2071" spans="1:5" x14ac:dyDescent="0.25">
      <c r="A2071" t="s">
        <v>4999</v>
      </c>
      <c r="B2071" t="s">
        <v>5000</v>
      </c>
      <c r="C2071" t="s">
        <v>5000</v>
      </c>
      <c r="D2071" s="29">
        <v>42370</v>
      </c>
      <c r="E2071" s="29">
        <v>54788</v>
      </c>
    </row>
    <row r="2072" spans="1:5" x14ac:dyDescent="0.25">
      <c r="A2072" t="s">
        <v>5001</v>
      </c>
      <c r="B2072" t="s">
        <v>5002</v>
      </c>
      <c r="C2072" t="s">
        <v>5002</v>
      </c>
      <c r="D2072" s="29">
        <v>42370</v>
      </c>
      <c r="E2072" s="29">
        <v>54788</v>
      </c>
    </row>
    <row r="2073" spans="1:5" x14ac:dyDescent="0.25">
      <c r="A2073" t="s">
        <v>5003</v>
      </c>
      <c r="B2073" t="s">
        <v>5004</v>
      </c>
      <c r="C2073" t="s">
        <v>5004</v>
      </c>
      <c r="D2073" s="29">
        <v>42370</v>
      </c>
      <c r="E2073" s="29">
        <v>54788</v>
      </c>
    </row>
    <row r="2074" spans="1:5" x14ac:dyDescent="0.25">
      <c r="A2074" t="s">
        <v>5005</v>
      </c>
      <c r="B2074" t="s">
        <v>5006</v>
      </c>
      <c r="C2074" t="s">
        <v>5006</v>
      </c>
      <c r="D2074" s="29">
        <v>42370</v>
      </c>
      <c r="E2074" s="29">
        <v>54788</v>
      </c>
    </row>
    <row r="2075" spans="1:5" x14ac:dyDescent="0.25">
      <c r="A2075" t="s">
        <v>5007</v>
      </c>
      <c r="B2075" t="s">
        <v>5008</v>
      </c>
      <c r="C2075" t="s">
        <v>5009</v>
      </c>
      <c r="D2075" s="29">
        <v>42370</v>
      </c>
      <c r="E2075" s="29">
        <v>54788</v>
      </c>
    </row>
    <row r="2076" spans="1:5" x14ac:dyDescent="0.25">
      <c r="A2076" t="s">
        <v>5010</v>
      </c>
      <c r="B2076" t="s">
        <v>5011</v>
      </c>
      <c r="C2076" t="s">
        <v>5011</v>
      </c>
      <c r="D2076" s="29">
        <v>42370</v>
      </c>
      <c r="E2076" s="29">
        <v>54788</v>
      </c>
    </row>
    <row r="2077" spans="1:5" x14ac:dyDescent="0.25">
      <c r="A2077" t="s">
        <v>5012</v>
      </c>
      <c r="B2077" t="s">
        <v>5013</v>
      </c>
      <c r="C2077" t="s">
        <v>5014</v>
      </c>
      <c r="D2077" s="29">
        <v>42370</v>
      </c>
      <c r="E2077" s="29">
        <v>54788</v>
      </c>
    </row>
    <row r="2078" spans="1:5" x14ac:dyDescent="0.25">
      <c r="A2078" t="s">
        <v>5015</v>
      </c>
      <c r="B2078" t="s">
        <v>5016</v>
      </c>
      <c r="C2078" t="s">
        <v>5016</v>
      </c>
      <c r="D2078" s="29">
        <v>42370</v>
      </c>
      <c r="E2078" s="29">
        <v>54788</v>
      </c>
    </row>
    <row r="2079" spans="1:5" x14ac:dyDescent="0.25">
      <c r="A2079" t="s">
        <v>5017</v>
      </c>
      <c r="B2079" t="s">
        <v>5018</v>
      </c>
      <c r="C2079" t="s">
        <v>5018</v>
      </c>
      <c r="D2079" s="29">
        <v>42370</v>
      </c>
      <c r="E2079" s="29">
        <v>54788</v>
      </c>
    </row>
    <row r="2080" spans="1:5" x14ac:dyDescent="0.25">
      <c r="A2080" t="s">
        <v>5019</v>
      </c>
      <c r="B2080" t="s">
        <v>5020</v>
      </c>
      <c r="C2080" t="s">
        <v>5020</v>
      </c>
      <c r="D2080" s="29">
        <v>42370</v>
      </c>
      <c r="E2080" s="29">
        <v>54788</v>
      </c>
    </row>
    <row r="2081" spans="1:5" x14ac:dyDescent="0.25">
      <c r="A2081" t="s">
        <v>5021</v>
      </c>
      <c r="B2081" t="s">
        <v>5022</v>
      </c>
      <c r="C2081" t="s">
        <v>5022</v>
      </c>
      <c r="D2081" s="29">
        <v>42370</v>
      </c>
      <c r="E2081" s="29">
        <v>54788</v>
      </c>
    </row>
    <row r="2082" spans="1:5" x14ac:dyDescent="0.25">
      <c r="A2082" t="s">
        <v>5023</v>
      </c>
      <c r="B2082" t="s">
        <v>5024</v>
      </c>
      <c r="C2082" t="s">
        <v>5024</v>
      </c>
      <c r="D2082" s="29">
        <v>42370</v>
      </c>
      <c r="E2082" s="29">
        <v>54788</v>
      </c>
    </row>
    <row r="2083" spans="1:5" x14ac:dyDescent="0.25">
      <c r="A2083" t="s">
        <v>5025</v>
      </c>
      <c r="B2083" t="s">
        <v>5026</v>
      </c>
      <c r="C2083" t="s">
        <v>5026</v>
      </c>
      <c r="D2083" s="29">
        <v>42370</v>
      </c>
      <c r="E2083" s="29">
        <v>54788</v>
      </c>
    </row>
    <row r="2084" spans="1:5" x14ac:dyDescent="0.25">
      <c r="A2084" t="s">
        <v>5027</v>
      </c>
      <c r="B2084" t="s">
        <v>5028</v>
      </c>
      <c r="C2084" t="s">
        <v>5028</v>
      </c>
      <c r="D2084" s="29">
        <v>42370</v>
      </c>
      <c r="E2084" s="29">
        <v>54788</v>
      </c>
    </row>
    <row r="2085" spans="1:5" x14ac:dyDescent="0.25">
      <c r="A2085" t="s">
        <v>5029</v>
      </c>
      <c r="B2085" t="s">
        <v>5030</v>
      </c>
      <c r="C2085" t="s">
        <v>5031</v>
      </c>
      <c r="D2085" s="29">
        <v>42370</v>
      </c>
      <c r="E2085" s="29">
        <v>54788</v>
      </c>
    </row>
    <row r="2086" spans="1:5" x14ac:dyDescent="0.25">
      <c r="A2086" t="s">
        <v>5032</v>
      </c>
      <c r="B2086" t="s">
        <v>5033</v>
      </c>
      <c r="C2086" t="s">
        <v>5034</v>
      </c>
      <c r="D2086" s="29">
        <v>42370</v>
      </c>
      <c r="E2086" s="29">
        <v>54788</v>
      </c>
    </row>
    <row r="2087" spans="1:5" x14ac:dyDescent="0.25">
      <c r="A2087" t="s">
        <v>5035</v>
      </c>
      <c r="B2087" t="s">
        <v>5036</v>
      </c>
      <c r="C2087" t="s">
        <v>5036</v>
      </c>
      <c r="D2087" s="29">
        <v>42370</v>
      </c>
      <c r="E2087" s="29">
        <v>54788</v>
      </c>
    </row>
    <row r="2088" spans="1:5" x14ac:dyDescent="0.25">
      <c r="A2088" t="s">
        <v>5037</v>
      </c>
      <c r="B2088" t="s">
        <v>5038</v>
      </c>
      <c r="C2088" t="s">
        <v>5038</v>
      </c>
      <c r="D2088" s="29">
        <v>42370</v>
      </c>
      <c r="E2088" s="29">
        <v>54788</v>
      </c>
    </row>
    <row r="2089" spans="1:5" x14ac:dyDescent="0.25">
      <c r="A2089" t="s">
        <v>5039</v>
      </c>
      <c r="B2089" t="s">
        <v>5040</v>
      </c>
      <c r="C2089" t="s">
        <v>5040</v>
      </c>
      <c r="D2089" s="29">
        <v>42370</v>
      </c>
      <c r="E2089" s="29">
        <v>54788</v>
      </c>
    </row>
    <row r="2090" spans="1:5" x14ac:dyDescent="0.25">
      <c r="A2090" t="s">
        <v>5041</v>
      </c>
      <c r="B2090" t="s">
        <v>5042</v>
      </c>
      <c r="C2090" t="s">
        <v>5042</v>
      </c>
      <c r="D2090" s="29">
        <v>42370</v>
      </c>
      <c r="E2090" s="29">
        <v>54788</v>
      </c>
    </row>
    <row r="2091" spans="1:5" x14ac:dyDescent="0.25">
      <c r="A2091" t="s">
        <v>5043</v>
      </c>
      <c r="B2091" t="s">
        <v>5044</v>
      </c>
      <c r="C2091" t="s">
        <v>5044</v>
      </c>
      <c r="D2091" s="29">
        <v>42370</v>
      </c>
      <c r="E2091" s="29">
        <v>54788</v>
      </c>
    </row>
    <row r="2092" spans="1:5" x14ac:dyDescent="0.25">
      <c r="A2092" t="s">
        <v>5045</v>
      </c>
      <c r="B2092" t="s">
        <v>5046</v>
      </c>
      <c r="C2092" t="s">
        <v>5047</v>
      </c>
      <c r="D2092" s="29">
        <v>42370</v>
      </c>
      <c r="E2092" s="29">
        <v>54788</v>
      </c>
    </row>
    <row r="2093" spans="1:5" x14ac:dyDescent="0.25">
      <c r="A2093" t="s">
        <v>5048</v>
      </c>
      <c r="B2093" t="s">
        <v>5049</v>
      </c>
      <c r="C2093" t="s">
        <v>5050</v>
      </c>
      <c r="D2093" s="29">
        <v>42370</v>
      </c>
      <c r="E2093" s="29">
        <v>54788</v>
      </c>
    </row>
    <row r="2094" spans="1:5" x14ac:dyDescent="0.25">
      <c r="A2094" t="s">
        <v>5051</v>
      </c>
      <c r="B2094" t="s">
        <v>5052</v>
      </c>
      <c r="C2094" t="s">
        <v>5053</v>
      </c>
      <c r="D2094" s="29">
        <v>42370</v>
      </c>
      <c r="E2094" s="29">
        <v>54788</v>
      </c>
    </row>
    <row r="2095" spans="1:5" x14ac:dyDescent="0.25">
      <c r="A2095" t="s">
        <v>5054</v>
      </c>
      <c r="B2095" t="s">
        <v>5055</v>
      </c>
      <c r="C2095" t="s">
        <v>5055</v>
      </c>
      <c r="D2095" s="29">
        <v>42370</v>
      </c>
      <c r="E2095" s="29">
        <v>54788</v>
      </c>
    </row>
    <row r="2096" spans="1:5" x14ac:dyDescent="0.25">
      <c r="A2096" t="s">
        <v>5056</v>
      </c>
      <c r="B2096" t="s">
        <v>5057</v>
      </c>
      <c r="C2096" t="s">
        <v>5057</v>
      </c>
      <c r="D2096" s="29">
        <v>42370</v>
      </c>
      <c r="E2096" s="29">
        <v>54788</v>
      </c>
    </row>
    <row r="2097" spans="1:5" x14ac:dyDescent="0.25">
      <c r="A2097" t="s">
        <v>5058</v>
      </c>
      <c r="B2097" t="s">
        <v>5059</v>
      </c>
      <c r="C2097" t="s">
        <v>5060</v>
      </c>
      <c r="D2097" s="29">
        <v>42370</v>
      </c>
      <c r="E2097" s="29">
        <v>54788</v>
      </c>
    </row>
    <row r="2098" spans="1:5" x14ac:dyDescent="0.25">
      <c r="A2098" t="s">
        <v>5061</v>
      </c>
      <c r="B2098" t="s">
        <v>5062</v>
      </c>
      <c r="C2098" t="s">
        <v>5062</v>
      </c>
      <c r="D2098" s="29">
        <v>42370</v>
      </c>
      <c r="E2098" s="29">
        <v>54788</v>
      </c>
    </row>
    <row r="2099" spans="1:5" x14ac:dyDescent="0.25">
      <c r="A2099" t="s">
        <v>5063</v>
      </c>
      <c r="B2099" t="s">
        <v>5064</v>
      </c>
      <c r="C2099" t="s">
        <v>5064</v>
      </c>
      <c r="D2099" s="29">
        <v>42370</v>
      </c>
      <c r="E2099" s="29">
        <v>54788</v>
      </c>
    </row>
    <row r="2100" spans="1:5" x14ac:dyDescent="0.25">
      <c r="A2100" t="s">
        <v>5065</v>
      </c>
      <c r="B2100" t="s">
        <v>5066</v>
      </c>
      <c r="C2100" t="s">
        <v>5066</v>
      </c>
      <c r="D2100" s="29">
        <v>42370</v>
      </c>
      <c r="E2100" s="29">
        <v>54788</v>
      </c>
    </row>
    <row r="2101" spans="1:5" x14ac:dyDescent="0.25">
      <c r="A2101" t="s">
        <v>5067</v>
      </c>
      <c r="B2101" t="s">
        <v>5068</v>
      </c>
      <c r="C2101" t="s">
        <v>5068</v>
      </c>
      <c r="D2101" s="29">
        <v>42370</v>
      </c>
      <c r="E2101" s="29">
        <v>54788</v>
      </c>
    </row>
    <row r="2102" spans="1:5" x14ac:dyDescent="0.25">
      <c r="A2102" t="s">
        <v>5069</v>
      </c>
      <c r="B2102" t="s">
        <v>5070</v>
      </c>
      <c r="C2102" t="s">
        <v>5071</v>
      </c>
      <c r="D2102" s="29">
        <v>42370</v>
      </c>
      <c r="E2102" s="29">
        <v>54788</v>
      </c>
    </row>
    <row r="2103" spans="1:5" x14ac:dyDescent="0.25">
      <c r="A2103" t="s">
        <v>5072</v>
      </c>
      <c r="B2103" t="s">
        <v>5073</v>
      </c>
      <c r="C2103" t="s">
        <v>5073</v>
      </c>
      <c r="D2103" s="29">
        <v>42370</v>
      </c>
      <c r="E2103" s="29">
        <v>54788</v>
      </c>
    </row>
    <row r="2104" spans="1:5" x14ac:dyDescent="0.25">
      <c r="A2104" t="s">
        <v>5074</v>
      </c>
      <c r="B2104" t="s">
        <v>5075</v>
      </c>
      <c r="C2104" t="s">
        <v>5076</v>
      </c>
      <c r="D2104" s="29">
        <v>42370</v>
      </c>
      <c r="E2104" s="29">
        <v>54788</v>
      </c>
    </row>
    <row r="2105" spans="1:5" x14ac:dyDescent="0.25">
      <c r="A2105" t="s">
        <v>5077</v>
      </c>
      <c r="B2105" t="s">
        <v>5078</v>
      </c>
      <c r="C2105" t="s">
        <v>5078</v>
      </c>
      <c r="D2105" s="29">
        <v>42370</v>
      </c>
      <c r="E2105" s="29">
        <v>54788</v>
      </c>
    </row>
    <row r="2106" spans="1:5" x14ac:dyDescent="0.25">
      <c r="A2106" t="s">
        <v>5079</v>
      </c>
      <c r="B2106" t="s">
        <v>5080</v>
      </c>
      <c r="C2106" t="s">
        <v>5080</v>
      </c>
      <c r="D2106" s="29">
        <v>42370</v>
      </c>
      <c r="E2106" s="29">
        <v>54788</v>
      </c>
    </row>
    <row r="2107" spans="1:5" x14ac:dyDescent="0.25">
      <c r="A2107" t="s">
        <v>5081</v>
      </c>
      <c r="B2107" t="s">
        <v>5082</v>
      </c>
      <c r="C2107" t="s">
        <v>5082</v>
      </c>
      <c r="D2107" s="29">
        <v>42370</v>
      </c>
      <c r="E2107" s="29">
        <v>54788</v>
      </c>
    </row>
    <row r="2108" spans="1:5" x14ac:dyDescent="0.25">
      <c r="A2108" t="s">
        <v>5083</v>
      </c>
      <c r="B2108" t="s">
        <v>5084</v>
      </c>
      <c r="C2108" t="s">
        <v>5084</v>
      </c>
      <c r="D2108" s="29">
        <v>42370</v>
      </c>
      <c r="E2108" s="29">
        <v>54788</v>
      </c>
    </row>
    <row r="2109" spans="1:5" x14ac:dyDescent="0.25">
      <c r="A2109" t="s">
        <v>5085</v>
      </c>
      <c r="B2109" t="s">
        <v>5086</v>
      </c>
      <c r="C2109" t="s">
        <v>5086</v>
      </c>
      <c r="D2109" s="29">
        <v>42370</v>
      </c>
      <c r="E2109" s="29">
        <v>54788</v>
      </c>
    </row>
    <row r="2110" spans="1:5" x14ac:dyDescent="0.25">
      <c r="A2110" t="s">
        <v>5087</v>
      </c>
      <c r="B2110" t="s">
        <v>5088</v>
      </c>
      <c r="C2110" t="s">
        <v>5088</v>
      </c>
      <c r="D2110" s="29">
        <v>42370</v>
      </c>
      <c r="E2110" s="29">
        <v>54788</v>
      </c>
    </row>
    <row r="2111" spans="1:5" x14ac:dyDescent="0.25">
      <c r="A2111" t="s">
        <v>5089</v>
      </c>
      <c r="B2111" t="s">
        <v>5090</v>
      </c>
      <c r="C2111" t="s">
        <v>5090</v>
      </c>
      <c r="D2111" s="29">
        <v>42370</v>
      </c>
      <c r="E2111" s="29">
        <v>54788</v>
      </c>
    </row>
    <row r="2112" spans="1:5" x14ac:dyDescent="0.25">
      <c r="A2112" t="s">
        <v>5091</v>
      </c>
      <c r="B2112" t="s">
        <v>5092</v>
      </c>
      <c r="C2112" t="s">
        <v>5092</v>
      </c>
      <c r="D2112" s="29">
        <v>42370</v>
      </c>
      <c r="E2112" s="29">
        <v>54788</v>
      </c>
    </row>
    <row r="2113" spans="1:5" x14ac:dyDescent="0.25">
      <c r="A2113" t="s">
        <v>5093</v>
      </c>
      <c r="B2113" t="s">
        <v>5094</v>
      </c>
      <c r="C2113" t="s">
        <v>5094</v>
      </c>
      <c r="D2113" s="29">
        <v>42370</v>
      </c>
      <c r="E2113" s="29">
        <v>54788</v>
      </c>
    </row>
    <row r="2114" spans="1:5" x14ac:dyDescent="0.25">
      <c r="A2114" t="s">
        <v>5095</v>
      </c>
      <c r="B2114" t="s">
        <v>5096</v>
      </c>
      <c r="C2114" t="s">
        <v>5096</v>
      </c>
      <c r="D2114" s="29">
        <v>42370</v>
      </c>
      <c r="E2114" s="29">
        <v>54788</v>
      </c>
    </row>
    <row r="2115" spans="1:5" x14ac:dyDescent="0.25">
      <c r="A2115" t="s">
        <v>5097</v>
      </c>
      <c r="B2115" t="s">
        <v>5098</v>
      </c>
      <c r="C2115" t="s">
        <v>5098</v>
      </c>
      <c r="D2115" s="29">
        <v>42370</v>
      </c>
      <c r="E2115" s="29">
        <v>54788</v>
      </c>
    </row>
    <row r="2116" spans="1:5" x14ac:dyDescent="0.25">
      <c r="A2116" t="s">
        <v>5099</v>
      </c>
      <c r="B2116" t="s">
        <v>5100</v>
      </c>
      <c r="C2116" t="s">
        <v>5100</v>
      </c>
      <c r="D2116" s="29">
        <v>42370</v>
      </c>
      <c r="E2116" s="29">
        <v>54788</v>
      </c>
    </row>
    <row r="2117" spans="1:5" x14ac:dyDescent="0.25">
      <c r="A2117" t="s">
        <v>5101</v>
      </c>
      <c r="B2117" t="s">
        <v>5102</v>
      </c>
      <c r="C2117" t="s">
        <v>5103</v>
      </c>
      <c r="D2117" s="29">
        <v>42370</v>
      </c>
      <c r="E2117" s="29">
        <v>54788</v>
      </c>
    </row>
    <row r="2118" spans="1:5" x14ac:dyDescent="0.25">
      <c r="A2118" t="s">
        <v>5104</v>
      </c>
      <c r="B2118" t="s">
        <v>5105</v>
      </c>
      <c r="C2118" t="s">
        <v>5105</v>
      </c>
      <c r="D2118" s="29">
        <v>42370</v>
      </c>
      <c r="E2118" s="29">
        <v>54788</v>
      </c>
    </row>
    <row r="2119" spans="1:5" x14ac:dyDescent="0.25">
      <c r="A2119" t="s">
        <v>5106</v>
      </c>
      <c r="B2119" t="s">
        <v>5107</v>
      </c>
      <c r="C2119" t="s">
        <v>5107</v>
      </c>
      <c r="D2119" s="29">
        <v>42370</v>
      </c>
      <c r="E2119" s="29">
        <v>54788</v>
      </c>
    </row>
    <row r="2120" spans="1:5" x14ac:dyDescent="0.25">
      <c r="A2120" t="s">
        <v>5108</v>
      </c>
      <c r="B2120" t="s">
        <v>5109</v>
      </c>
      <c r="C2120" t="s">
        <v>5109</v>
      </c>
      <c r="D2120" s="29">
        <v>42370</v>
      </c>
      <c r="E2120" s="29">
        <v>54788</v>
      </c>
    </row>
    <row r="2121" spans="1:5" x14ac:dyDescent="0.25">
      <c r="A2121" t="s">
        <v>5110</v>
      </c>
      <c r="B2121" t="s">
        <v>5111</v>
      </c>
      <c r="C2121" t="s">
        <v>5111</v>
      </c>
      <c r="D2121" s="29">
        <v>42370</v>
      </c>
      <c r="E2121" s="29">
        <v>54788</v>
      </c>
    </row>
    <row r="2122" spans="1:5" x14ac:dyDescent="0.25">
      <c r="A2122" t="s">
        <v>5112</v>
      </c>
      <c r="B2122" t="s">
        <v>5113</v>
      </c>
      <c r="C2122" t="s">
        <v>5113</v>
      </c>
      <c r="D2122" s="29">
        <v>42370</v>
      </c>
      <c r="E2122" s="29">
        <v>54788</v>
      </c>
    </row>
    <row r="2123" spans="1:5" x14ac:dyDescent="0.25">
      <c r="A2123" t="s">
        <v>5114</v>
      </c>
      <c r="B2123" t="s">
        <v>5115</v>
      </c>
      <c r="C2123" t="s">
        <v>5116</v>
      </c>
      <c r="D2123" s="29">
        <v>42370</v>
      </c>
      <c r="E2123" s="29">
        <v>54788</v>
      </c>
    </row>
    <row r="2124" spans="1:5" x14ac:dyDescent="0.25">
      <c r="A2124" t="s">
        <v>5117</v>
      </c>
      <c r="B2124" t="s">
        <v>5118</v>
      </c>
      <c r="C2124" t="s">
        <v>5118</v>
      </c>
      <c r="D2124" s="29">
        <v>42370</v>
      </c>
      <c r="E2124" s="29">
        <v>54788</v>
      </c>
    </row>
    <row r="2125" spans="1:5" x14ac:dyDescent="0.25">
      <c r="A2125" t="s">
        <v>5119</v>
      </c>
      <c r="B2125" t="s">
        <v>5120</v>
      </c>
      <c r="C2125" t="s">
        <v>5120</v>
      </c>
      <c r="D2125" s="29">
        <v>42370</v>
      </c>
      <c r="E2125" s="29">
        <v>54788</v>
      </c>
    </row>
    <row r="2126" spans="1:5" x14ac:dyDescent="0.25">
      <c r="A2126" t="s">
        <v>5121</v>
      </c>
      <c r="B2126" t="s">
        <v>5122</v>
      </c>
      <c r="C2126" t="s">
        <v>5123</v>
      </c>
      <c r="D2126" s="29">
        <v>42370</v>
      </c>
      <c r="E2126" s="29">
        <v>54788</v>
      </c>
    </row>
    <row r="2127" spans="1:5" x14ac:dyDescent="0.25">
      <c r="A2127" t="s">
        <v>5124</v>
      </c>
      <c r="B2127" t="s">
        <v>5125</v>
      </c>
      <c r="C2127" t="s">
        <v>5125</v>
      </c>
      <c r="D2127" s="29">
        <v>42370</v>
      </c>
      <c r="E2127" s="29">
        <v>54788</v>
      </c>
    </row>
    <row r="2128" spans="1:5" x14ac:dyDescent="0.25">
      <c r="A2128" t="s">
        <v>5126</v>
      </c>
      <c r="B2128" t="s">
        <v>5127</v>
      </c>
      <c r="C2128" t="s">
        <v>5127</v>
      </c>
      <c r="D2128" s="29">
        <v>42370</v>
      </c>
      <c r="E2128" s="29">
        <v>54788</v>
      </c>
    </row>
    <row r="2129" spans="1:5" x14ac:dyDescent="0.25">
      <c r="A2129" t="s">
        <v>5128</v>
      </c>
      <c r="B2129" t="s">
        <v>5129</v>
      </c>
      <c r="C2129" t="s">
        <v>5129</v>
      </c>
      <c r="D2129" s="29">
        <v>42370</v>
      </c>
      <c r="E2129" s="29">
        <v>54788</v>
      </c>
    </row>
    <row r="2130" spans="1:5" x14ac:dyDescent="0.25">
      <c r="A2130" t="s">
        <v>5130</v>
      </c>
      <c r="B2130" t="s">
        <v>5131</v>
      </c>
      <c r="C2130" t="s">
        <v>5131</v>
      </c>
      <c r="D2130" s="29">
        <v>42370</v>
      </c>
      <c r="E2130" s="29">
        <v>54788</v>
      </c>
    </row>
    <row r="2131" spans="1:5" x14ac:dyDescent="0.25">
      <c r="A2131" t="s">
        <v>5132</v>
      </c>
      <c r="B2131" t="s">
        <v>5133</v>
      </c>
      <c r="C2131" t="s">
        <v>5133</v>
      </c>
      <c r="D2131" s="29">
        <v>42370</v>
      </c>
      <c r="E2131" s="29">
        <v>54788</v>
      </c>
    </row>
    <row r="2132" spans="1:5" x14ac:dyDescent="0.25">
      <c r="A2132" t="s">
        <v>5134</v>
      </c>
      <c r="B2132" t="s">
        <v>5135</v>
      </c>
      <c r="C2132" t="s">
        <v>5135</v>
      </c>
      <c r="D2132" s="29">
        <v>42370</v>
      </c>
      <c r="E2132" s="29">
        <v>54788</v>
      </c>
    </row>
    <row r="2133" spans="1:5" x14ac:dyDescent="0.25">
      <c r="A2133" t="s">
        <v>5136</v>
      </c>
      <c r="B2133" t="s">
        <v>5137</v>
      </c>
      <c r="C2133" t="s">
        <v>5137</v>
      </c>
      <c r="D2133" s="29">
        <v>42370</v>
      </c>
      <c r="E2133" s="29">
        <v>54788</v>
      </c>
    </row>
    <row r="2134" spans="1:5" x14ac:dyDescent="0.25">
      <c r="A2134" t="s">
        <v>5138</v>
      </c>
      <c r="B2134" t="s">
        <v>5139</v>
      </c>
      <c r="C2134" t="s">
        <v>5140</v>
      </c>
      <c r="D2134" s="29">
        <v>42370</v>
      </c>
      <c r="E2134" s="29">
        <v>54788</v>
      </c>
    </row>
    <row r="2135" spans="1:5" x14ac:dyDescent="0.25">
      <c r="A2135" t="s">
        <v>5141</v>
      </c>
      <c r="B2135" t="s">
        <v>5142</v>
      </c>
      <c r="C2135" t="s">
        <v>5142</v>
      </c>
      <c r="D2135" s="29">
        <v>42370</v>
      </c>
      <c r="E2135" s="29">
        <v>54788</v>
      </c>
    </row>
    <row r="2136" spans="1:5" x14ac:dyDescent="0.25">
      <c r="A2136" t="s">
        <v>5143</v>
      </c>
      <c r="B2136" t="s">
        <v>5144</v>
      </c>
      <c r="C2136" t="s">
        <v>5145</v>
      </c>
      <c r="D2136" s="29">
        <v>42370</v>
      </c>
      <c r="E2136" s="29">
        <v>54788</v>
      </c>
    </row>
    <row r="2137" spans="1:5" x14ac:dyDescent="0.25">
      <c r="A2137" t="s">
        <v>5146</v>
      </c>
      <c r="B2137" t="s">
        <v>5147</v>
      </c>
      <c r="C2137" t="s">
        <v>5147</v>
      </c>
      <c r="D2137" s="29">
        <v>42370</v>
      </c>
      <c r="E2137" s="29">
        <v>54788</v>
      </c>
    </row>
    <row r="2138" spans="1:5" x14ac:dyDescent="0.25">
      <c r="A2138" t="s">
        <v>5148</v>
      </c>
      <c r="B2138" t="s">
        <v>5149</v>
      </c>
      <c r="C2138" t="s">
        <v>5149</v>
      </c>
      <c r="D2138" s="29">
        <v>42370</v>
      </c>
      <c r="E2138" s="29">
        <v>54788</v>
      </c>
    </row>
    <row r="2139" spans="1:5" x14ac:dyDescent="0.25">
      <c r="A2139" t="s">
        <v>5150</v>
      </c>
      <c r="B2139" t="s">
        <v>5151</v>
      </c>
      <c r="C2139" t="s">
        <v>5151</v>
      </c>
      <c r="D2139" s="29">
        <v>42370</v>
      </c>
      <c r="E2139" s="29">
        <v>54788</v>
      </c>
    </row>
    <row r="2140" spans="1:5" x14ac:dyDescent="0.25">
      <c r="A2140" t="s">
        <v>5152</v>
      </c>
      <c r="B2140" t="s">
        <v>5153</v>
      </c>
      <c r="C2140" t="s">
        <v>5154</v>
      </c>
      <c r="D2140" s="29">
        <v>42370</v>
      </c>
      <c r="E2140" s="29">
        <v>54788</v>
      </c>
    </row>
    <row r="2141" spans="1:5" x14ac:dyDescent="0.25">
      <c r="A2141" t="s">
        <v>5155</v>
      </c>
      <c r="B2141" t="s">
        <v>5156</v>
      </c>
      <c r="C2141" t="s">
        <v>5156</v>
      </c>
      <c r="D2141" s="29">
        <v>42370</v>
      </c>
      <c r="E2141" s="29">
        <v>54788</v>
      </c>
    </row>
    <row r="2142" spans="1:5" x14ac:dyDescent="0.25">
      <c r="A2142" t="s">
        <v>5157</v>
      </c>
      <c r="B2142" t="s">
        <v>5158</v>
      </c>
      <c r="C2142" t="s">
        <v>5158</v>
      </c>
      <c r="D2142" s="29">
        <v>42370</v>
      </c>
      <c r="E2142" s="29">
        <v>54788</v>
      </c>
    </row>
    <row r="2143" spans="1:5" x14ac:dyDescent="0.25">
      <c r="A2143" t="s">
        <v>5159</v>
      </c>
      <c r="B2143" t="s">
        <v>5160</v>
      </c>
      <c r="C2143" t="s">
        <v>5161</v>
      </c>
      <c r="D2143" s="29">
        <v>42370</v>
      </c>
      <c r="E2143" s="29">
        <v>54788</v>
      </c>
    </row>
    <row r="2144" spans="1:5" x14ac:dyDescent="0.25">
      <c r="A2144" t="s">
        <v>5162</v>
      </c>
      <c r="B2144" t="s">
        <v>5163</v>
      </c>
      <c r="C2144" t="s">
        <v>5163</v>
      </c>
      <c r="D2144" s="29">
        <v>42370</v>
      </c>
      <c r="E2144" s="29">
        <v>54788</v>
      </c>
    </row>
    <row r="2145" spans="1:5" x14ac:dyDescent="0.25">
      <c r="A2145" t="s">
        <v>5164</v>
      </c>
      <c r="B2145" t="s">
        <v>5165</v>
      </c>
      <c r="C2145" t="s">
        <v>5165</v>
      </c>
      <c r="D2145" s="29">
        <v>42370</v>
      </c>
      <c r="E2145" s="29">
        <v>54788</v>
      </c>
    </row>
    <row r="2146" spans="1:5" x14ac:dyDescent="0.25">
      <c r="A2146" t="s">
        <v>5166</v>
      </c>
      <c r="B2146" t="s">
        <v>5167</v>
      </c>
      <c r="C2146" t="s">
        <v>5168</v>
      </c>
      <c r="D2146" s="29">
        <v>42370</v>
      </c>
      <c r="E2146" s="29">
        <v>54788</v>
      </c>
    </row>
    <row r="2147" spans="1:5" x14ac:dyDescent="0.25">
      <c r="A2147" t="s">
        <v>5169</v>
      </c>
      <c r="B2147" t="s">
        <v>5170</v>
      </c>
      <c r="C2147" t="s">
        <v>5170</v>
      </c>
      <c r="D2147" s="29">
        <v>42370</v>
      </c>
      <c r="E2147" s="29">
        <v>54788</v>
      </c>
    </row>
    <row r="2148" spans="1:5" x14ac:dyDescent="0.25">
      <c r="A2148" t="s">
        <v>5171</v>
      </c>
      <c r="B2148" t="s">
        <v>5172</v>
      </c>
      <c r="C2148" t="s">
        <v>5173</v>
      </c>
      <c r="D2148" s="29">
        <v>42370</v>
      </c>
      <c r="E2148" s="29">
        <v>54788</v>
      </c>
    </row>
    <row r="2149" spans="1:5" x14ac:dyDescent="0.25">
      <c r="A2149" t="s">
        <v>5174</v>
      </c>
      <c r="B2149" t="s">
        <v>5175</v>
      </c>
      <c r="C2149" t="s">
        <v>5175</v>
      </c>
      <c r="D2149" s="29">
        <v>42370</v>
      </c>
      <c r="E2149" s="29">
        <v>54788</v>
      </c>
    </row>
    <row r="2150" spans="1:5" x14ac:dyDescent="0.25">
      <c r="A2150" t="s">
        <v>5176</v>
      </c>
      <c r="B2150" t="s">
        <v>5177</v>
      </c>
      <c r="C2150" t="s">
        <v>5177</v>
      </c>
      <c r="D2150" s="29">
        <v>42370</v>
      </c>
      <c r="E2150" s="29">
        <v>54788</v>
      </c>
    </row>
    <row r="2151" spans="1:5" x14ac:dyDescent="0.25">
      <c r="A2151" t="s">
        <v>5178</v>
      </c>
      <c r="B2151" t="s">
        <v>5179</v>
      </c>
      <c r="C2151" t="s">
        <v>5179</v>
      </c>
      <c r="D2151" s="29">
        <v>42370</v>
      </c>
      <c r="E2151" s="29">
        <v>54788</v>
      </c>
    </row>
    <row r="2152" spans="1:5" x14ac:dyDescent="0.25">
      <c r="A2152" t="s">
        <v>5180</v>
      </c>
      <c r="B2152" t="s">
        <v>5181</v>
      </c>
      <c r="C2152" t="s">
        <v>5181</v>
      </c>
      <c r="D2152" s="29">
        <v>42370</v>
      </c>
      <c r="E2152" s="29">
        <v>54788</v>
      </c>
    </row>
    <row r="2153" spans="1:5" x14ac:dyDescent="0.25">
      <c r="A2153" t="s">
        <v>5182</v>
      </c>
      <c r="B2153" t="s">
        <v>5183</v>
      </c>
      <c r="C2153" t="s">
        <v>5184</v>
      </c>
      <c r="D2153" s="29">
        <v>42370</v>
      </c>
      <c r="E2153" s="29">
        <v>54788</v>
      </c>
    </row>
    <row r="2154" spans="1:5" x14ac:dyDescent="0.25">
      <c r="A2154" t="s">
        <v>5185</v>
      </c>
      <c r="B2154" t="s">
        <v>5186</v>
      </c>
      <c r="C2154" t="s">
        <v>5186</v>
      </c>
      <c r="D2154" s="29">
        <v>42370</v>
      </c>
      <c r="E2154" s="29">
        <v>54788</v>
      </c>
    </row>
    <row r="2155" spans="1:5" x14ac:dyDescent="0.25">
      <c r="A2155" t="s">
        <v>5187</v>
      </c>
      <c r="B2155" t="s">
        <v>5188</v>
      </c>
      <c r="C2155" t="s">
        <v>5189</v>
      </c>
      <c r="D2155" s="29">
        <v>42370</v>
      </c>
      <c r="E2155" s="29">
        <v>54788</v>
      </c>
    </row>
    <row r="2156" spans="1:5" x14ac:dyDescent="0.25">
      <c r="A2156" t="s">
        <v>5190</v>
      </c>
      <c r="B2156" t="s">
        <v>5191</v>
      </c>
      <c r="C2156" t="s">
        <v>5191</v>
      </c>
      <c r="D2156" s="29">
        <v>42370</v>
      </c>
      <c r="E2156" s="29">
        <v>54788</v>
      </c>
    </row>
    <row r="2157" spans="1:5" x14ac:dyDescent="0.25">
      <c r="A2157" t="s">
        <v>5192</v>
      </c>
      <c r="B2157" t="s">
        <v>5193</v>
      </c>
      <c r="C2157" t="s">
        <v>5193</v>
      </c>
      <c r="D2157" s="29">
        <v>42370</v>
      </c>
      <c r="E2157" s="29">
        <v>54788</v>
      </c>
    </row>
    <row r="2158" spans="1:5" x14ac:dyDescent="0.25">
      <c r="A2158" t="s">
        <v>5194</v>
      </c>
      <c r="B2158" t="s">
        <v>5195</v>
      </c>
      <c r="C2158" t="s">
        <v>5196</v>
      </c>
      <c r="D2158" s="29">
        <v>42370</v>
      </c>
      <c r="E2158" s="29">
        <v>54788</v>
      </c>
    </row>
    <row r="2159" spans="1:5" x14ac:dyDescent="0.25">
      <c r="A2159" t="s">
        <v>5197</v>
      </c>
      <c r="B2159" t="s">
        <v>5198</v>
      </c>
      <c r="C2159" t="s">
        <v>5198</v>
      </c>
      <c r="D2159" s="29">
        <v>42370</v>
      </c>
      <c r="E2159" s="29">
        <v>54788</v>
      </c>
    </row>
    <row r="2160" spans="1:5" x14ac:dyDescent="0.25">
      <c r="A2160" t="s">
        <v>5199</v>
      </c>
      <c r="B2160" t="s">
        <v>5200</v>
      </c>
      <c r="C2160" t="s">
        <v>5200</v>
      </c>
      <c r="D2160" s="29">
        <v>42370</v>
      </c>
      <c r="E2160" s="29">
        <v>54788</v>
      </c>
    </row>
    <row r="2161" spans="1:5" x14ac:dyDescent="0.25">
      <c r="A2161" t="s">
        <v>5201</v>
      </c>
      <c r="B2161" t="s">
        <v>5202</v>
      </c>
      <c r="C2161" t="s">
        <v>5202</v>
      </c>
      <c r="D2161" s="29">
        <v>42370</v>
      </c>
      <c r="E2161" s="29">
        <v>54788</v>
      </c>
    </row>
    <row r="2162" spans="1:5" x14ac:dyDescent="0.25">
      <c r="A2162" t="s">
        <v>5203</v>
      </c>
      <c r="B2162" t="s">
        <v>5204</v>
      </c>
      <c r="C2162" t="s">
        <v>5204</v>
      </c>
      <c r="D2162" s="29">
        <v>42370</v>
      </c>
      <c r="E2162" s="29">
        <v>54788</v>
      </c>
    </row>
    <row r="2163" spans="1:5" x14ac:dyDescent="0.25">
      <c r="A2163" t="s">
        <v>5205</v>
      </c>
      <c r="B2163" t="s">
        <v>5206</v>
      </c>
      <c r="C2163" t="s">
        <v>5206</v>
      </c>
      <c r="D2163" s="29">
        <v>42370</v>
      </c>
      <c r="E2163" s="29">
        <v>54788</v>
      </c>
    </row>
    <row r="2164" spans="1:5" x14ac:dyDescent="0.25">
      <c r="A2164" t="s">
        <v>5207</v>
      </c>
      <c r="B2164" t="s">
        <v>5208</v>
      </c>
      <c r="C2164" t="s">
        <v>5208</v>
      </c>
      <c r="D2164" s="29">
        <v>42370</v>
      </c>
      <c r="E2164" s="29">
        <v>54788</v>
      </c>
    </row>
    <row r="2165" spans="1:5" x14ac:dyDescent="0.25">
      <c r="A2165" t="s">
        <v>5209</v>
      </c>
      <c r="B2165" t="s">
        <v>5210</v>
      </c>
      <c r="C2165" t="s">
        <v>5211</v>
      </c>
      <c r="D2165" s="29">
        <v>42370</v>
      </c>
      <c r="E2165" s="29">
        <v>54788</v>
      </c>
    </row>
    <row r="2166" spans="1:5" x14ac:dyDescent="0.25">
      <c r="A2166" t="s">
        <v>5212</v>
      </c>
      <c r="B2166" t="s">
        <v>5213</v>
      </c>
      <c r="C2166" t="s">
        <v>5213</v>
      </c>
      <c r="D2166" s="29">
        <v>42370</v>
      </c>
      <c r="E2166" s="29">
        <v>54788</v>
      </c>
    </row>
    <row r="2167" spans="1:5" x14ac:dyDescent="0.25">
      <c r="A2167" t="s">
        <v>5214</v>
      </c>
      <c r="B2167" t="s">
        <v>5215</v>
      </c>
      <c r="C2167" t="s">
        <v>5216</v>
      </c>
      <c r="D2167" s="29">
        <v>42370</v>
      </c>
      <c r="E2167" s="29">
        <v>54788</v>
      </c>
    </row>
    <row r="2168" spans="1:5" x14ac:dyDescent="0.25">
      <c r="A2168" t="s">
        <v>5217</v>
      </c>
      <c r="B2168" t="s">
        <v>5218</v>
      </c>
      <c r="C2168" t="s">
        <v>5218</v>
      </c>
      <c r="D2168" s="29">
        <v>42370</v>
      </c>
      <c r="E2168" s="29">
        <v>54788</v>
      </c>
    </row>
    <row r="2169" spans="1:5" x14ac:dyDescent="0.25">
      <c r="A2169" t="s">
        <v>5219</v>
      </c>
      <c r="B2169" t="s">
        <v>5220</v>
      </c>
      <c r="C2169" t="s">
        <v>5220</v>
      </c>
      <c r="D2169" s="29">
        <v>42370</v>
      </c>
      <c r="E2169" s="29">
        <v>54788</v>
      </c>
    </row>
    <row r="2170" spans="1:5" x14ac:dyDescent="0.25">
      <c r="A2170" t="s">
        <v>5221</v>
      </c>
      <c r="B2170" t="s">
        <v>5222</v>
      </c>
      <c r="C2170" t="s">
        <v>5222</v>
      </c>
      <c r="D2170" s="29">
        <v>42370</v>
      </c>
      <c r="E2170" s="29">
        <v>54788</v>
      </c>
    </row>
    <row r="2171" spans="1:5" x14ac:dyDescent="0.25">
      <c r="A2171" t="s">
        <v>5223</v>
      </c>
      <c r="B2171" t="s">
        <v>5224</v>
      </c>
      <c r="C2171" t="s">
        <v>5225</v>
      </c>
      <c r="D2171" s="29">
        <v>42370</v>
      </c>
      <c r="E2171" s="29">
        <v>54788</v>
      </c>
    </row>
    <row r="2172" spans="1:5" x14ac:dyDescent="0.25">
      <c r="A2172" t="s">
        <v>5226</v>
      </c>
      <c r="B2172" t="s">
        <v>5227</v>
      </c>
      <c r="C2172" t="s">
        <v>5227</v>
      </c>
      <c r="D2172" s="29">
        <v>42370</v>
      </c>
      <c r="E2172" s="29">
        <v>54788</v>
      </c>
    </row>
    <row r="2173" spans="1:5" x14ac:dyDescent="0.25">
      <c r="A2173" t="s">
        <v>5228</v>
      </c>
      <c r="B2173" t="s">
        <v>5229</v>
      </c>
      <c r="C2173" t="s">
        <v>5230</v>
      </c>
      <c r="D2173" s="29">
        <v>42370</v>
      </c>
      <c r="E2173" s="29">
        <v>54788</v>
      </c>
    </row>
    <row r="2174" spans="1:5" x14ac:dyDescent="0.25">
      <c r="A2174" t="s">
        <v>5231</v>
      </c>
      <c r="B2174" t="s">
        <v>5232</v>
      </c>
      <c r="C2174" t="s">
        <v>5232</v>
      </c>
      <c r="D2174" s="29">
        <v>42370</v>
      </c>
      <c r="E2174" s="29">
        <v>54788</v>
      </c>
    </row>
    <row r="2175" spans="1:5" x14ac:dyDescent="0.25">
      <c r="A2175" t="s">
        <v>5233</v>
      </c>
      <c r="B2175" t="s">
        <v>5234</v>
      </c>
      <c r="C2175" t="s">
        <v>5234</v>
      </c>
      <c r="D2175" s="29">
        <v>42370</v>
      </c>
      <c r="E2175" s="29">
        <v>54788</v>
      </c>
    </row>
    <row r="2176" spans="1:5" x14ac:dyDescent="0.25">
      <c r="A2176" t="s">
        <v>5235</v>
      </c>
      <c r="B2176" t="s">
        <v>5236</v>
      </c>
      <c r="C2176" t="s">
        <v>5236</v>
      </c>
      <c r="D2176" s="29">
        <v>42370</v>
      </c>
      <c r="E2176" s="29">
        <v>54788</v>
      </c>
    </row>
    <row r="2177" spans="1:5" x14ac:dyDescent="0.25">
      <c r="A2177" t="s">
        <v>5237</v>
      </c>
      <c r="B2177" t="s">
        <v>5238</v>
      </c>
      <c r="C2177" t="s">
        <v>5238</v>
      </c>
      <c r="D2177" s="29">
        <v>42370</v>
      </c>
      <c r="E2177" s="29">
        <v>54788</v>
      </c>
    </row>
    <row r="2178" spans="1:5" x14ac:dyDescent="0.25">
      <c r="A2178" t="s">
        <v>5239</v>
      </c>
      <c r="B2178" t="s">
        <v>5240</v>
      </c>
      <c r="C2178" t="s">
        <v>5241</v>
      </c>
      <c r="D2178" s="29">
        <v>42370</v>
      </c>
      <c r="E2178" s="29">
        <v>54788</v>
      </c>
    </row>
    <row r="2179" spans="1:5" x14ac:dyDescent="0.25">
      <c r="A2179" t="s">
        <v>5242</v>
      </c>
      <c r="B2179" t="s">
        <v>5243</v>
      </c>
      <c r="C2179" t="s">
        <v>5243</v>
      </c>
      <c r="D2179" s="29">
        <v>42370</v>
      </c>
      <c r="E2179" s="29">
        <v>54788</v>
      </c>
    </row>
    <row r="2180" spans="1:5" x14ac:dyDescent="0.25">
      <c r="A2180" t="s">
        <v>5244</v>
      </c>
      <c r="B2180" t="s">
        <v>5245</v>
      </c>
      <c r="C2180" t="s">
        <v>5245</v>
      </c>
      <c r="D2180" s="29">
        <v>42370</v>
      </c>
      <c r="E2180" s="29">
        <v>54788</v>
      </c>
    </row>
    <row r="2181" spans="1:5" x14ac:dyDescent="0.25">
      <c r="A2181" t="s">
        <v>5246</v>
      </c>
      <c r="B2181" t="s">
        <v>5247</v>
      </c>
      <c r="C2181" t="s">
        <v>5248</v>
      </c>
      <c r="D2181" s="29">
        <v>42370</v>
      </c>
      <c r="E2181" s="29">
        <v>54788</v>
      </c>
    </row>
    <row r="2182" spans="1:5" x14ac:dyDescent="0.25">
      <c r="A2182" t="s">
        <v>5249</v>
      </c>
      <c r="B2182" t="s">
        <v>5250</v>
      </c>
      <c r="C2182" t="s">
        <v>5250</v>
      </c>
      <c r="D2182" s="29">
        <v>42370</v>
      </c>
      <c r="E2182" s="29">
        <v>54788</v>
      </c>
    </row>
    <row r="2183" spans="1:5" x14ac:dyDescent="0.25">
      <c r="A2183" t="s">
        <v>5251</v>
      </c>
      <c r="B2183" t="s">
        <v>5252</v>
      </c>
      <c r="C2183" t="s">
        <v>5252</v>
      </c>
      <c r="D2183" s="29">
        <v>42370</v>
      </c>
      <c r="E2183" s="29">
        <v>54788</v>
      </c>
    </row>
    <row r="2184" spans="1:5" x14ac:dyDescent="0.25">
      <c r="A2184" t="s">
        <v>5253</v>
      </c>
      <c r="B2184" t="s">
        <v>5254</v>
      </c>
      <c r="C2184" t="s">
        <v>5255</v>
      </c>
      <c r="D2184" s="29">
        <v>42370</v>
      </c>
      <c r="E2184" s="29">
        <v>54788</v>
      </c>
    </row>
    <row r="2185" spans="1:5" x14ac:dyDescent="0.25">
      <c r="A2185" t="s">
        <v>5256</v>
      </c>
      <c r="B2185" t="s">
        <v>5257</v>
      </c>
      <c r="C2185" t="s">
        <v>5257</v>
      </c>
      <c r="D2185" s="29">
        <v>42370</v>
      </c>
      <c r="E2185" s="29">
        <v>54788</v>
      </c>
    </row>
    <row r="2186" spans="1:5" x14ac:dyDescent="0.25">
      <c r="A2186" t="s">
        <v>5258</v>
      </c>
      <c r="B2186" t="s">
        <v>5259</v>
      </c>
      <c r="C2186" t="s">
        <v>5259</v>
      </c>
      <c r="D2186" s="29">
        <v>42370</v>
      </c>
      <c r="E2186" s="29">
        <v>54788</v>
      </c>
    </row>
    <row r="2187" spans="1:5" x14ac:dyDescent="0.25">
      <c r="A2187" t="s">
        <v>5260</v>
      </c>
      <c r="B2187" t="s">
        <v>5261</v>
      </c>
      <c r="C2187" t="s">
        <v>5261</v>
      </c>
      <c r="D2187" s="29">
        <v>42370</v>
      </c>
      <c r="E2187" s="29">
        <v>54788</v>
      </c>
    </row>
    <row r="2188" spans="1:5" x14ac:dyDescent="0.25">
      <c r="A2188" t="s">
        <v>5262</v>
      </c>
      <c r="B2188" t="s">
        <v>5263</v>
      </c>
      <c r="C2188" t="s">
        <v>5263</v>
      </c>
      <c r="D2188" s="29">
        <v>42370</v>
      </c>
      <c r="E2188" s="29">
        <v>54788</v>
      </c>
    </row>
    <row r="2189" spans="1:5" x14ac:dyDescent="0.25">
      <c r="A2189" t="s">
        <v>5264</v>
      </c>
      <c r="B2189" t="s">
        <v>5265</v>
      </c>
      <c r="C2189" t="s">
        <v>5265</v>
      </c>
      <c r="D2189" s="29">
        <v>42370</v>
      </c>
      <c r="E2189" s="29">
        <v>54788</v>
      </c>
    </row>
    <row r="2190" spans="1:5" x14ac:dyDescent="0.25">
      <c r="A2190" t="s">
        <v>5266</v>
      </c>
      <c r="B2190" t="s">
        <v>5267</v>
      </c>
      <c r="C2190" t="s">
        <v>5267</v>
      </c>
      <c r="D2190" s="29">
        <v>42370</v>
      </c>
      <c r="E2190" s="29">
        <v>54788</v>
      </c>
    </row>
    <row r="2191" spans="1:5" x14ac:dyDescent="0.25">
      <c r="A2191" t="s">
        <v>5268</v>
      </c>
      <c r="B2191" t="s">
        <v>5269</v>
      </c>
      <c r="C2191" t="s">
        <v>5269</v>
      </c>
      <c r="D2191" s="29">
        <v>42370</v>
      </c>
      <c r="E2191" s="29">
        <v>54788</v>
      </c>
    </row>
    <row r="2192" spans="1:5" x14ac:dyDescent="0.25">
      <c r="A2192" t="s">
        <v>5270</v>
      </c>
      <c r="B2192" t="s">
        <v>5271</v>
      </c>
      <c r="C2192" t="s">
        <v>5271</v>
      </c>
      <c r="D2192" s="29">
        <v>42370</v>
      </c>
      <c r="E2192" s="29">
        <v>54788</v>
      </c>
    </row>
    <row r="2193" spans="1:5" x14ac:dyDescent="0.25">
      <c r="A2193" t="s">
        <v>5272</v>
      </c>
      <c r="B2193" t="s">
        <v>5273</v>
      </c>
      <c r="C2193" t="s">
        <v>5274</v>
      </c>
      <c r="D2193" s="29">
        <v>42370</v>
      </c>
      <c r="E2193" s="29">
        <v>54788</v>
      </c>
    </row>
    <row r="2194" spans="1:5" x14ac:dyDescent="0.25">
      <c r="A2194" t="s">
        <v>5275</v>
      </c>
      <c r="B2194" t="s">
        <v>5276</v>
      </c>
      <c r="C2194" t="s">
        <v>5276</v>
      </c>
      <c r="D2194" s="29">
        <v>42370</v>
      </c>
      <c r="E2194" s="29">
        <v>54788</v>
      </c>
    </row>
    <row r="2195" spans="1:5" x14ac:dyDescent="0.25">
      <c r="A2195" t="s">
        <v>5277</v>
      </c>
      <c r="B2195" t="s">
        <v>5278</v>
      </c>
      <c r="C2195" t="s">
        <v>5278</v>
      </c>
      <c r="D2195" s="29">
        <v>42370</v>
      </c>
      <c r="E2195" s="29">
        <v>54788</v>
      </c>
    </row>
    <row r="2196" spans="1:5" x14ac:dyDescent="0.25">
      <c r="A2196" t="s">
        <v>5279</v>
      </c>
      <c r="B2196" t="s">
        <v>5280</v>
      </c>
      <c r="C2196" t="s">
        <v>5280</v>
      </c>
      <c r="D2196" s="29">
        <v>42370</v>
      </c>
      <c r="E2196" s="29">
        <v>54788</v>
      </c>
    </row>
    <row r="2197" spans="1:5" x14ac:dyDescent="0.25">
      <c r="A2197" t="s">
        <v>5281</v>
      </c>
      <c r="B2197" t="s">
        <v>5282</v>
      </c>
      <c r="C2197" t="s">
        <v>5282</v>
      </c>
      <c r="D2197" s="29">
        <v>42370</v>
      </c>
      <c r="E2197" s="29">
        <v>54788</v>
      </c>
    </row>
    <row r="2198" spans="1:5" x14ac:dyDescent="0.25">
      <c r="A2198" t="s">
        <v>5283</v>
      </c>
      <c r="B2198" t="s">
        <v>5284</v>
      </c>
      <c r="C2198" t="s">
        <v>5285</v>
      </c>
      <c r="D2198" s="29">
        <v>42370</v>
      </c>
      <c r="E2198" s="29">
        <v>54788</v>
      </c>
    </row>
    <row r="2199" spans="1:5" x14ac:dyDescent="0.25">
      <c r="A2199" t="s">
        <v>5286</v>
      </c>
      <c r="B2199" t="s">
        <v>5287</v>
      </c>
      <c r="C2199" t="s">
        <v>5288</v>
      </c>
      <c r="D2199" s="29">
        <v>42370</v>
      </c>
      <c r="E2199" s="29">
        <v>54788</v>
      </c>
    </row>
    <row r="2200" spans="1:5" x14ac:dyDescent="0.25">
      <c r="A2200" t="s">
        <v>5289</v>
      </c>
      <c r="B2200" t="s">
        <v>5290</v>
      </c>
      <c r="C2200" t="s">
        <v>5290</v>
      </c>
      <c r="D2200" s="29">
        <v>42370</v>
      </c>
      <c r="E2200" s="29">
        <v>54788</v>
      </c>
    </row>
    <row r="2201" spans="1:5" x14ac:dyDescent="0.25">
      <c r="A2201" t="s">
        <v>5291</v>
      </c>
      <c r="B2201" t="s">
        <v>5292</v>
      </c>
      <c r="C2201" t="s">
        <v>5292</v>
      </c>
      <c r="D2201" s="29">
        <v>42370</v>
      </c>
      <c r="E2201" s="29">
        <v>54788</v>
      </c>
    </row>
    <row r="2202" spans="1:5" x14ac:dyDescent="0.25">
      <c r="A2202" t="s">
        <v>5293</v>
      </c>
      <c r="B2202" t="s">
        <v>5294</v>
      </c>
      <c r="C2202" t="s">
        <v>5294</v>
      </c>
      <c r="D2202" s="29">
        <v>42370</v>
      </c>
      <c r="E2202" s="29">
        <v>54788</v>
      </c>
    </row>
    <row r="2203" spans="1:5" x14ac:dyDescent="0.25">
      <c r="A2203" t="s">
        <v>5295</v>
      </c>
      <c r="B2203" t="s">
        <v>5296</v>
      </c>
      <c r="C2203" t="s">
        <v>5296</v>
      </c>
      <c r="D2203" s="29">
        <v>42370</v>
      </c>
      <c r="E2203" s="29">
        <v>54788</v>
      </c>
    </row>
    <row r="2204" spans="1:5" x14ac:dyDescent="0.25">
      <c r="A2204" t="s">
        <v>5297</v>
      </c>
      <c r="B2204" t="s">
        <v>5298</v>
      </c>
      <c r="C2204" t="s">
        <v>5298</v>
      </c>
      <c r="D2204" s="29">
        <v>42370</v>
      </c>
      <c r="E2204" s="29">
        <v>54788</v>
      </c>
    </row>
    <row r="2205" spans="1:5" x14ac:dyDescent="0.25">
      <c r="A2205" t="s">
        <v>5299</v>
      </c>
      <c r="B2205" t="s">
        <v>5300</v>
      </c>
      <c r="C2205" t="s">
        <v>5300</v>
      </c>
      <c r="D2205" s="29">
        <v>42370</v>
      </c>
      <c r="E2205" s="29">
        <v>54788</v>
      </c>
    </row>
    <row r="2206" spans="1:5" x14ac:dyDescent="0.25">
      <c r="A2206" t="s">
        <v>5301</v>
      </c>
      <c r="B2206" t="s">
        <v>5302</v>
      </c>
      <c r="C2206" t="s">
        <v>5303</v>
      </c>
      <c r="D2206" s="29">
        <v>42370</v>
      </c>
      <c r="E2206" s="29">
        <v>54788</v>
      </c>
    </row>
    <row r="2207" spans="1:5" x14ac:dyDescent="0.25">
      <c r="A2207" t="s">
        <v>5304</v>
      </c>
      <c r="B2207" t="s">
        <v>5305</v>
      </c>
      <c r="C2207" t="s">
        <v>5305</v>
      </c>
      <c r="D2207" s="29">
        <v>42370</v>
      </c>
      <c r="E2207" s="29">
        <v>54788</v>
      </c>
    </row>
    <row r="2208" spans="1:5" x14ac:dyDescent="0.25">
      <c r="A2208" t="s">
        <v>5306</v>
      </c>
      <c r="B2208" t="s">
        <v>5307</v>
      </c>
      <c r="C2208" t="s">
        <v>5307</v>
      </c>
      <c r="D2208" s="29">
        <v>42370</v>
      </c>
      <c r="E2208" s="29">
        <v>54788</v>
      </c>
    </row>
    <row r="2209" spans="1:5" x14ac:dyDescent="0.25">
      <c r="A2209" t="s">
        <v>5308</v>
      </c>
      <c r="B2209" t="s">
        <v>5309</v>
      </c>
      <c r="C2209" t="s">
        <v>5309</v>
      </c>
      <c r="D2209" s="29">
        <v>42370</v>
      </c>
      <c r="E2209" s="29">
        <v>54788</v>
      </c>
    </row>
    <row r="2210" spans="1:5" x14ac:dyDescent="0.25">
      <c r="A2210" t="s">
        <v>5310</v>
      </c>
      <c r="B2210" t="s">
        <v>5311</v>
      </c>
      <c r="C2210" t="s">
        <v>5312</v>
      </c>
      <c r="D2210" s="29">
        <v>42370</v>
      </c>
      <c r="E2210" s="29">
        <v>54788</v>
      </c>
    </row>
    <row r="2211" spans="1:5" x14ac:dyDescent="0.25">
      <c r="A2211" t="s">
        <v>5313</v>
      </c>
      <c r="B2211" t="s">
        <v>5314</v>
      </c>
      <c r="C2211" t="s">
        <v>5314</v>
      </c>
      <c r="D2211" s="29">
        <v>42370</v>
      </c>
      <c r="E2211" s="29">
        <v>54788</v>
      </c>
    </row>
    <row r="2212" spans="1:5" x14ac:dyDescent="0.25">
      <c r="A2212" t="s">
        <v>5315</v>
      </c>
      <c r="B2212" t="s">
        <v>5316</v>
      </c>
      <c r="C2212" t="s">
        <v>5316</v>
      </c>
      <c r="D2212" s="29">
        <v>42370</v>
      </c>
      <c r="E2212" s="29">
        <v>54788</v>
      </c>
    </row>
    <row r="2213" spans="1:5" x14ac:dyDescent="0.25">
      <c r="A2213" t="s">
        <v>5317</v>
      </c>
      <c r="B2213" t="s">
        <v>5318</v>
      </c>
      <c r="C2213" t="s">
        <v>5318</v>
      </c>
      <c r="D2213" s="29">
        <v>42370</v>
      </c>
      <c r="E2213" s="29">
        <v>54788</v>
      </c>
    </row>
    <row r="2214" spans="1:5" x14ac:dyDescent="0.25">
      <c r="A2214" t="s">
        <v>5319</v>
      </c>
      <c r="B2214" t="s">
        <v>5320</v>
      </c>
      <c r="C2214" t="s">
        <v>5321</v>
      </c>
      <c r="D2214" s="29">
        <v>42370</v>
      </c>
      <c r="E2214" s="29">
        <v>54788</v>
      </c>
    </row>
    <row r="2215" spans="1:5" x14ac:dyDescent="0.25">
      <c r="A2215" t="s">
        <v>5322</v>
      </c>
      <c r="B2215" t="s">
        <v>5323</v>
      </c>
      <c r="C2215" t="s">
        <v>5323</v>
      </c>
      <c r="D2215" s="29">
        <v>42370</v>
      </c>
      <c r="E2215" s="29">
        <v>54788</v>
      </c>
    </row>
    <row r="2216" spans="1:5" x14ac:dyDescent="0.25">
      <c r="A2216" t="s">
        <v>5324</v>
      </c>
      <c r="B2216" t="s">
        <v>5325</v>
      </c>
      <c r="C2216" t="s">
        <v>5325</v>
      </c>
      <c r="D2216" s="29">
        <v>42370</v>
      </c>
      <c r="E2216" s="29">
        <v>54788</v>
      </c>
    </row>
    <row r="2217" spans="1:5" x14ac:dyDescent="0.25">
      <c r="A2217" t="s">
        <v>5326</v>
      </c>
      <c r="B2217" t="s">
        <v>5327</v>
      </c>
      <c r="C2217" t="s">
        <v>5327</v>
      </c>
      <c r="D2217" s="29">
        <v>42370</v>
      </c>
      <c r="E2217" s="29">
        <v>54788</v>
      </c>
    </row>
    <row r="2218" spans="1:5" x14ac:dyDescent="0.25">
      <c r="A2218" t="s">
        <v>5328</v>
      </c>
      <c r="B2218" t="s">
        <v>5329</v>
      </c>
      <c r="C2218" t="s">
        <v>5329</v>
      </c>
      <c r="D2218" s="29">
        <v>42370</v>
      </c>
      <c r="E2218" s="29">
        <v>54788</v>
      </c>
    </row>
    <row r="2219" spans="1:5" x14ac:dyDescent="0.25">
      <c r="A2219" t="s">
        <v>5330</v>
      </c>
      <c r="B2219" t="s">
        <v>5331</v>
      </c>
      <c r="C2219" t="s">
        <v>5332</v>
      </c>
      <c r="D2219" s="29">
        <v>42370</v>
      </c>
      <c r="E2219" s="29">
        <v>54788</v>
      </c>
    </row>
    <row r="2220" spans="1:5" x14ac:dyDescent="0.25">
      <c r="A2220" t="s">
        <v>5333</v>
      </c>
      <c r="B2220" t="s">
        <v>5334</v>
      </c>
      <c r="C2220" t="s">
        <v>5334</v>
      </c>
      <c r="D2220" s="29">
        <v>42370</v>
      </c>
      <c r="E2220" s="29">
        <v>54788</v>
      </c>
    </row>
    <row r="2221" spans="1:5" x14ac:dyDescent="0.25">
      <c r="A2221" t="s">
        <v>5335</v>
      </c>
      <c r="B2221" t="s">
        <v>5336</v>
      </c>
      <c r="C2221" t="s">
        <v>5336</v>
      </c>
      <c r="D2221" s="29">
        <v>42370</v>
      </c>
      <c r="E2221" s="29">
        <v>54788</v>
      </c>
    </row>
    <row r="2222" spans="1:5" x14ac:dyDescent="0.25">
      <c r="A2222" t="s">
        <v>5337</v>
      </c>
      <c r="B2222" t="s">
        <v>5338</v>
      </c>
      <c r="C2222" t="s">
        <v>5339</v>
      </c>
      <c r="D2222" s="29">
        <v>42370</v>
      </c>
      <c r="E2222" s="29">
        <v>54788</v>
      </c>
    </row>
    <row r="2223" spans="1:5" x14ac:dyDescent="0.25">
      <c r="A2223" t="s">
        <v>5340</v>
      </c>
      <c r="B2223" t="s">
        <v>5341</v>
      </c>
      <c r="C2223" t="s">
        <v>5342</v>
      </c>
      <c r="D2223" s="29">
        <v>42370</v>
      </c>
      <c r="E2223" s="29">
        <v>54788</v>
      </c>
    </row>
    <row r="2224" spans="1:5" x14ac:dyDescent="0.25">
      <c r="A2224" t="s">
        <v>5343</v>
      </c>
      <c r="B2224" t="s">
        <v>5344</v>
      </c>
      <c r="C2224" t="s">
        <v>5345</v>
      </c>
      <c r="D2224" s="29">
        <v>42370</v>
      </c>
      <c r="E2224" s="29">
        <v>54788</v>
      </c>
    </row>
    <row r="2225" spans="1:5" x14ac:dyDescent="0.25">
      <c r="A2225" t="s">
        <v>5346</v>
      </c>
      <c r="B2225" t="s">
        <v>5347</v>
      </c>
      <c r="C2225" t="s">
        <v>5348</v>
      </c>
      <c r="D2225" s="29">
        <v>42370</v>
      </c>
      <c r="E2225" s="29">
        <v>54788</v>
      </c>
    </row>
    <row r="2226" spans="1:5" x14ac:dyDescent="0.25">
      <c r="A2226" t="s">
        <v>5349</v>
      </c>
      <c r="B2226" t="s">
        <v>5350</v>
      </c>
      <c r="C2226" t="s">
        <v>5351</v>
      </c>
      <c r="D2226" s="29">
        <v>42370</v>
      </c>
      <c r="E2226" s="29">
        <v>54788</v>
      </c>
    </row>
    <row r="2227" spans="1:5" x14ac:dyDescent="0.25">
      <c r="A2227" t="s">
        <v>5352</v>
      </c>
      <c r="B2227" t="s">
        <v>5353</v>
      </c>
      <c r="C2227" t="s">
        <v>5354</v>
      </c>
      <c r="D2227" s="29">
        <v>42370</v>
      </c>
      <c r="E2227" s="29">
        <v>54788</v>
      </c>
    </row>
    <row r="2228" spans="1:5" x14ac:dyDescent="0.25">
      <c r="A2228" t="s">
        <v>5355</v>
      </c>
      <c r="B2228" t="s">
        <v>5356</v>
      </c>
      <c r="C2228" t="s">
        <v>5357</v>
      </c>
      <c r="D2228" s="29">
        <v>42370</v>
      </c>
      <c r="E2228" s="29">
        <v>54788</v>
      </c>
    </row>
    <row r="2229" spans="1:5" x14ac:dyDescent="0.25">
      <c r="A2229" t="s">
        <v>5358</v>
      </c>
      <c r="B2229" t="s">
        <v>5359</v>
      </c>
      <c r="C2229" t="s">
        <v>5359</v>
      </c>
      <c r="D2229" s="29">
        <v>42370</v>
      </c>
      <c r="E2229" s="29">
        <v>54788</v>
      </c>
    </row>
    <row r="2230" spans="1:5" x14ac:dyDescent="0.25">
      <c r="A2230" t="s">
        <v>5360</v>
      </c>
      <c r="B2230" t="s">
        <v>5361</v>
      </c>
      <c r="C2230" t="s">
        <v>5362</v>
      </c>
      <c r="D2230" s="29">
        <v>42370</v>
      </c>
      <c r="E2230" s="29">
        <v>54788</v>
      </c>
    </row>
    <row r="2231" spans="1:5" x14ac:dyDescent="0.25">
      <c r="A2231" t="s">
        <v>5363</v>
      </c>
      <c r="B2231" t="s">
        <v>5364</v>
      </c>
      <c r="C2231" t="s">
        <v>5364</v>
      </c>
      <c r="D2231" s="29">
        <v>42370</v>
      </c>
      <c r="E2231" s="29">
        <v>54788</v>
      </c>
    </row>
    <row r="2232" spans="1:5" x14ac:dyDescent="0.25">
      <c r="A2232" t="s">
        <v>5365</v>
      </c>
      <c r="B2232" t="s">
        <v>5366</v>
      </c>
      <c r="C2232" t="s">
        <v>5367</v>
      </c>
      <c r="D2232" s="29">
        <v>42370</v>
      </c>
      <c r="E2232" s="29">
        <v>54788</v>
      </c>
    </row>
    <row r="2233" spans="1:5" x14ac:dyDescent="0.25">
      <c r="A2233" t="s">
        <v>5368</v>
      </c>
      <c r="B2233" t="s">
        <v>5369</v>
      </c>
      <c r="C2233" t="s">
        <v>5370</v>
      </c>
      <c r="D2233" s="29">
        <v>42370</v>
      </c>
      <c r="E2233" s="29">
        <v>54788</v>
      </c>
    </row>
    <row r="2234" spans="1:5" x14ac:dyDescent="0.25">
      <c r="A2234" t="s">
        <v>5371</v>
      </c>
      <c r="B2234" t="s">
        <v>5372</v>
      </c>
      <c r="C2234" t="s">
        <v>5372</v>
      </c>
      <c r="D2234" s="29">
        <v>42370</v>
      </c>
      <c r="E2234" s="29">
        <v>54788</v>
      </c>
    </row>
    <row r="2235" spans="1:5" x14ac:dyDescent="0.25">
      <c r="A2235" t="s">
        <v>5373</v>
      </c>
      <c r="B2235" t="s">
        <v>5374</v>
      </c>
      <c r="C2235" t="s">
        <v>5374</v>
      </c>
      <c r="D2235" s="29">
        <v>42370</v>
      </c>
      <c r="E2235" s="29">
        <v>54788</v>
      </c>
    </row>
    <row r="2236" spans="1:5" x14ac:dyDescent="0.25">
      <c r="A2236" t="s">
        <v>5375</v>
      </c>
      <c r="B2236" t="s">
        <v>5376</v>
      </c>
      <c r="C2236" t="s">
        <v>5377</v>
      </c>
      <c r="D2236" s="29">
        <v>42370</v>
      </c>
      <c r="E2236" s="29">
        <v>54788</v>
      </c>
    </row>
    <row r="2237" spans="1:5" x14ac:dyDescent="0.25">
      <c r="A2237" t="s">
        <v>5378</v>
      </c>
      <c r="B2237" t="s">
        <v>5379</v>
      </c>
      <c r="C2237" t="s">
        <v>5379</v>
      </c>
      <c r="D2237" s="29">
        <v>42370</v>
      </c>
      <c r="E2237" s="29">
        <v>54788</v>
      </c>
    </row>
    <row r="2238" spans="1:5" x14ac:dyDescent="0.25">
      <c r="A2238" t="s">
        <v>5380</v>
      </c>
      <c r="B2238" t="s">
        <v>5381</v>
      </c>
      <c r="C2238" t="s">
        <v>5382</v>
      </c>
      <c r="D2238" s="29">
        <v>42370</v>
      </c>
      <c r="E2238" s="29">
        <v>54788</v>
      </c>
    </row>
    <row r="2239" spans="1:5" x14ac:dyDescent="0.25">
      <c r="A2239" t="s">
        <v>5383</v>
      </c>
      <c r="B2239" t="s">
        <v>5384</v>
      </c>
      <c r="C2239" t="s">
        <v>5384</v>
      </c>
      <c r="D2239" s="29">
        <v>42370</v>
      </c>
      <c r="E2239" s="29">
        <v>54788</v>
      </c>
    </row>
    <row r="2240" spans="1:5" x14ac:dyDescent="0.25">
      <c r="A2240" t="s">
        <v>5385</v>
      </c>
      <c r="B2240" t="s">
        <v>5386</v>
      </c>
      <c r="C2240" t="s">
        <v>5386</v>
      </c>
      <c r="D2240" s="29">
        <v>42370</v>
      </c>
      <c r="E2240" s="29">
        <v>54788</v>
      </c>
    </row>
    <row r="2241" spans="1:5" x14ac:dyDescent="0.25">
      <c r="A2241" t="s">
        <v>5387</v>
      </c>
      <c r="B2241" t="s">
        <v>5388</v>
      </c>
      <c r="C2241" t="s">
        <v>5388</v>
      </c>
      <c r="D2241" s="29">
        <v>42370</v>
      </c>
      <c r="E2241" s="29">
        <v>54788</v>
      </c>
    </row>
    <row r="2242" spans="1:5" x14ac:dyDescent="0.25">
      <c r="A2242" t="s">
        <v>5389</v>
      </c>
      <c r="B2242" t="s">
        <v>5390</v>
      </c>
      <c r="C2242" t="s">
        <v>5390</v>
      </c>
      <c r="D2242" s="29">
        <v>42370</v>
      </c>
      <c r="E2242" s="29">
        <v>54788</v>
      </c>
    </row>
    <row r="2243" spans="1:5" x14ac:dyDescent="0.25">
      <c r="A2243" t="s">
        <v>5391</v>
      </c>
      <c r="B2243" t="s">
        <v>5392</v>
      </c>
      <c r="C2243" t="s">
        <v>5392</v>
      </c>
      <c r="D2243" s="29">
        <v>42370</v>
      </c>
      <c r="E2243" s="29">
        <v>54788</v>
      </c>
    </row>
    <row r="2244" spans="1:5" x14ac:dyDescent="0.25">
      <c r="A2244" t="s">
        <v>5393</v>
      </c>
      <c r="B2244" t="s">
        <v>5394</v>
      </c>
      <c r="C2244" t="s">
        <v>5394</v>
      </c>
      <c r="D2244" s="29">
        <v>42370</v>
      </c>
      <c r="E2244" s="29">
        <v>54788</v>
      </c>
    </row>
    <row r="2245" spans="1:5" x14ac:dyDescent="0.25">
      <c r="A2245" t="s">
        <v>5395</v>
      </c>
      <c r="B2245" t="s">
        <v>5396</v>
      </c>
      <c r="C2245" t="s">
        <v>5397</v>
      </c>
      <c r="D2245" s="29">
        <v>42370</v>
      </c>
      <c r="E2245" s="29">
        <v>54788</v>
      </c>
    </row>
    <row r="2246" spans="1:5" x14ac:dyDescent="0.25">
      <c r="A2246" t="s">
        <v>5398</v>
      </c>
      <c r="B2246" t="s">
        <v>5399</v>
      </c>
      <c r="C2246" t="s">
        <v>5399</v>
      </c>
      <c r="D2246" s="29">
        <v>42370</v>
      </c>
      <c r="E2246" s="29">
        <v>54788</v>
      </c>
    </row>
    <row r="2247" spans="1:5" x14ac:dyDescent="0.25">
      <c r="A2247" t="s">
        <v>5400</v>
      </c>
      <c r="B2247" t="s">
        <v>5401</v>
      </c>
      <c r="C2247" t="s">
        <v>5401</v>
      </c>
      <c r="D2247" s="29">
        <v>42370</v>
      </c>
      <c r="E2247" s="29">
        <v>54788</v>
      </c>
    </row>
    <row r="2248" spans="1:5" x14ac:dyDescent="0.25">
      <c r="A2248" t="s">
        <v>5402</v>
      </c>
      <c r="B2248" t="s">
        <v>5403</v>
      </c>
      <c r="C2248" t="s">
        <v>5403</v>
      </c>
      <c r="D2248" s="29">
        <v>42370</v>
      </c>
      <c r="E2248" s="29">
        <v>54788</v>
      </c>
    </row>
    <row r="2249" spans="1:5" x14ac:dyDescent="0.25">
      <c r="A2249" t="s">
        <v>5404</v>
      </c>
      <c r="B2249" t="s">
        <v>5405</v>
      </c>
      <c r="C2249" t="s">
        <v>5405</v>
      </c>
      <c r="D2249" s="29">
        <v>42370</v>
      </c>
      <c r="E2249" s="29">
        <v>54788</v>
      </c>
    </row>
    <row r="2250" spans="1:5" x14ac:dyDescent="0.25">
      <c r="A2250" t="s">
        <v>5406</v>
      </c>
      <c r="B2250" t="s">
        <v>5407</v>
      </c>
      <c r="C2250" t="s">
        <v>5407</v>
      </c>
      <c r="D2250" s="29">
        <v>42370</v>
      </c>
      <c r="E2250" s="29">
        <v>54788</v>
      </c>
    </row>
    <row r="2251" spans="1:5" x14ac:dyDescent="0.25">
      <c r="A2251" t="s">
        <v>5408</v>
      </c>
      <c r="B2251" t="s">
        <v>5409</v>
      </c>
      <c r="C2251" t="s">
        <v>5409</v>
      </c>
      <c r="D2251" s="29">
        <v>42370</v>
      </c>
      <c r="E2251" s="29">
        <v>54788</v>
      </c>
    </row>
    <row r="2252" spans="1:5" x14ac:dyDescent="0.25">
      <c r="A2252" t="s">
        <v>5410</v>
      </c>
      <c r="B2252" t="s">
        <v>5411</v>
      </c>
      <c r="C2252" t="s">
        <v>5411</v>
      </c>
      <c r="D2252" s="29">
        <v>42370</v>
      </c>
      <c r="E2252" s="29">
        <v>54788</v>
      </c>
    </row>
    <row r="2253" spans="1:5" x14ac:dyDescent="0.25">
      <c r="A2253" t="s">
        <v>5412</v>
      </c>
      <c r="B2253" t="s">
        <v>5413</v>
      </c>
      <c r="C2253" t="s">
        <v>5413</v>
      </c>
      <c r="D2253" s="29">
        <v>42370</v>
      </c>
      <c r="E2253" s="29">
        <v>54788</v>
      </c>
    </row>
    <row r="2254" spans="1:5" x14ac:dyDescent="0.25">
      <c r="A2254" t="s">
        <v>5414</v>
      </c>
      <c r="B2254" t="s">
        <v>5415</v>
      </c>
      <c r="C2254" t="s">
        <v>5416</v>
      </c>
      <c r="D2254" s="29">
        <v>42370</v>
      </c>
      <c r="E2254" s="29">
        <v>54788</v>
      </c>
    </row>
    <row r="2255" spans="1:5" x14ac:dyDescent="0.25">
      <c r="A2255" t="s">
        <v>5417</v>
      </c>
      <c r="B2255" t="s">
        <v>5418</v>
      </c>
      <c r="C2255" t="s">
        <v>5418</v>
      </c>
      <c r="D2255" s="29">
        <v>42370</v>
      </c>
      <c r="E2255" s="29">
        <v>54788</v>
      </c>
    </row>
    <row r="2256" spans="1:5" x14ac:dyDescent="0.25">
      <c r="A2256" t="s">
        <v>5419</v>
      </c>
      <c r="B2256" t="s">
        <v>5420</v>
      </c>
      <c r="C2256" t="s">
        <v>5420</v>
      </c>
      <c r="D2256" s="29">
        <v>42370</v>
      </c>
      <c r="E2256" s="29">
        <v>54788</v>
      </c>
    </row>
    <row r="2257" spans="1:5" x14ac:dyDescent="0.25">
      <c r="A2257" t="s">
        <v>5421</v>
      </c>
      <c r="B2257" t="s">
        <v>5422</v>
      </c>
      <c r="C2257" t="s">
        <v>5422</v>
      </c>
      <c r="D2257" s="29">
        <v>42370</v>
      </c>
      <c r="E2257" s="29">
        <v>54788</v>
      </c>
    </row>
    <row r="2258" spans="1:5" x14ac:dyDescent="0.25">
      <c r="A2258" t="s">
        <v>5423</v>
      </c>
      <c r="B2258" t="s">
        <v>5424</v>
      </c>
      <c r="C2258" t="s">
        <v>5424</v>
      </c>
      <c r="D2258" s="29">
        <v>42370</v>
      </c>
      <c r="E2258" s="29">
        <v>54788</v>
      </c>
    </row>
    <row r="2259" spans="1:5" x14ac:dyDescent="0.25">
      <c r="A2259" t="s">
        <v>5425</v>
      </c>
      <c r="B2259" t="s">
        <v>5426</v>
      </c>
      <c r="C2259" t="s">
        <v>5426</v>
      </c>
      <c r="D2259" s="29">
        <v>42370</v>
      </c>
      <c r="E2259" s="29">
        <v>54788</v>
      </c>
    </row>
    <row r="2260" spans="1:5" x14ac:dyDescent="0.25">
      <c r="A2260" t="s">
        <v>5427</v>
      </c>
      <c r="B2260" t="s">
        <v>5428</v>
      </c>
      <c r="C2260" t="s">
        <v>5429</v>
      </c>
      <c r="D2260" s="29">
        <v>42370</v>
      </c>
      <c r="E2260" s="29">
        <v>54788</v>
      </c>
    </row>
    <row r="2261" spans="1:5" x14ac:dyDescent="0.25">
      <c r="A2261" t="s">
        <v>5430</v>
      </c>
      <c r="B2261" t="s">
        <v>5431</v>
      </c>
      <c r="C2261" t="s">
        <v>5431</v>
      </c>
      <c r="D2261" s="29">
        <v>42370</v>
      </c>
      <c r="E2261" s="29">
        <v>54788</v>
      </c>
    </row>
    <row r="2262" spans="1:5" x14ac:dyDescent="0.25">
      <c r="A2262" t="s">
        <v>5432</v>
      </c>
      <c r="B2262" t="s">
        <v>5433</v>
      </c>
      <c r="C2262" t="s">
        <v>5433</v>
      </c>
      <c r="D2262" s="29">
        <v>42370</v>
      </c>
      <c r="E2262" s="29">
        <v>54788</v>
      </c>
    </row>
    <row r="2263" spans="1:5" x14ac:dyDescent="0.25">
      <c r="A2263" t="s">
        <v>5434</v>
      </c>
      <c r="B2263" t="s">
        <v>5435</v>
      </c>
      <c r="C2263" t="s">
        <v>5435</v>
      </c>
      <c r="D2263" s="29">
        <v>42370</v>
      </c>
      <c r="E2263" s="29">
        <v>54788</v>
      </c>
    </row>
    <row r="2264" spans="1:5" x14ac:dyDescent="0.25">
      <c r="A2264" t="s">
        <v>5436</v>
      </c>
      <c r="B2264" t="s">
        <v>5437</v>
      </c>
      <c r="C2264" t="s">
        <v>5437</v>
      </c>
      <c r="D2264" s="29">
        <v>42370</v>
      </c>
      <c r="E2264" s="29">
        <v>54788</v>
      </c>
    </row>
    <row r="2265" spans="1:5" x14ac:dyDescent="0.25">
      <c r="A2265" t="s">
        <v>5438</v>
      </c>
      <c r="B2265" t="s">
        <v>5439</v>
      </c>
      <c r="C2265" t="s">
        <v>5439</v>
      </c>
      <c r="D2265" s="29">
        <v>42370</v>
      </c>
      <c r="E2265" s="29">
        <v>54788</v>
      </c>
    </row>
    <row r="2266" spans="1:5" x14ac:dyDescent="0.25">
      <c r="A2266" t="s">
        <v>5440</v>
      </c>
      <c r="B2266" t="s">
        <v>5441</v>
      </c>
      <c r="C2266" t="s">
        <v>5441</v>
      </c>
      <c r="D2266" s="29">
        <v>42370</v>
      </c>
      <c r="E2266" s="29">
        <v>54788</v>
      </c>
    </row>
    <row r="2267" spans="1:5" x14ac:dyDescent="0.25">
      <c r="A2267" t="s">
        <v>5442</v>
      </c>
      <c r="B2267" t="s">
        <v>5443</v>
      </c>
      <c r="C2267" t="s">
        <v>5443</v>
      </c>
      <c r="D2267" s="29">
        <v>42370</v>
      </c>
      <c r="E2267" s="29">
        <v>54788</v>
      </c>
    </row>
    <row r="2268" spans="1:5" x14ac:dyDescent="0.25">
      <c r="A2268" t="s">
        <v>5444</v>
      </c>
      <c r="B2268" t="s">
        <v>5445</v>
      </c>
      <c r="C2268" t="s">
        <v>5445</v>
      </c>
      <c r="D2268" s="29">
        <v>42370</v>
      </c>
      <c r="E2268" s="29">
        <v>54788</v>
      </c>
    </row>
    <row r="2269" spans="1:5" x14ac:dyDescent="0.25">
      <c r="A2269" t="s">
        <v>5446</v>
      </c>
      <c r="B2269" t="s">
        <v>5447</v>
      </c>
      <c r="C2269" t="s">
        <v>5447</v>
      </c>
      <c r="D2269" s="29">
        <v>42370</v>
      </c>
      <c r="E2269" s="29">
        <v>54788</v>
      </c>
    </row>
    <row r="2270" spans="1:5" x14ac:dyDescent="0.25">
      <c r="A2270" t="s">
        <v>5448</v>
      </c>
      <c r="B2270" t="s">
        <v>5449</v>
      </c>
      <c r="C2270" t="s">
        <v>5449</v>
      </c>
      <c r="D2270" s="29">
        <v>42370</v>
      </c>
      <c r="E2270" s="29">
        <v>54788</v>
      </c>
    </row>
    <row r="2271" spans="1:5" x14ac:dyDescent="0.25">
      <c r="A2271" t="s">
        <v>5450</v>
      </c>
      <c r="B2271" t="s">
        <v>5451</v>
      </c>
      <c r="C2271" t="s">
        <v>5452</v>
      </c>
      <c r="D2271" s="29">
        <v>42370</v>
      </c>
      <c r="E2271" s="29">
        <v>54788</v>
      </c>
    </row>
    <row r="2272" spans="1:5" x14ac:dyDescent="0.25">
      <c r="A2272" t="s">
        <v>5453</v>
      </c>
      <c r="B2272" t="s">
        <v>5454</v>
      </c>
      <c r="C2272" t="s">
        <v>5454</v>
      </c>
      <c r="D2272" s="29">
        <v>42370</v>
      </c>
      <c r="E2272" s="29">
        <v>54788</v>
      </c>
    </row>
    <row r="2273" spans="1:5" x14ac:dyDescent="0.25">
      <c r="A2273" t="s">
        <v>5455</v>
      </c>
      <c r="B2273" t="s">
        <v>5456</v>
      </c>
      <c r="C2273" t="s">
        <v>5456</v>
      </c>
      <c r="D2273" s="29">
        <v>42370</v>
      </c>
      <c r="E2273" s="29">
        <v>54788</v>
      </c>
    </row>
    <row r="2274" spans="1:5" x14ac:dyDescent="0.25">
      <c r="A2274" t="s">
        <v>5457</v>
      </c>
      <c r="B2274" t="s">
        <v>5458</v>
      </c>
      <c r="C2274" t="s">
        <v>5458</v>
      </c>
      <c r="D2274" s="29">
        <v>42370</v>
      </c>
      <c r="E2274" s="29">
        <v>54788</v>
      </c>
    </row>
    <row r="2275" spans="1:5" x14ac:dyDescent="0.25">
      <c r="A2275" t="s">
        <v>5459</v>
      </c>
      <c r="B2275" t="s">
        <v>5460</v>
      </c>
      <c r="C2275" t="s">
        <v>5460</v>
      </c>
      <c r="D2275" s="29">
        <v>42370</v>
      </c>
      <c r="E2275" s="29">
        <v>54788</v>
      </c>
    </row>
    <row r="2276" spans="1:5" x14ac:dyDescent="0.25">
      <c r="A2276" t="s">
        <v>5461</v>
      </c>
      <c r="B2276" t="s">
        <v>5462</v>
      </c>
      <c r="C2276" t="s">
        <v>5462</v>
      </c>
      <c r="D2276" s="29">
        <v>42370</v>
      </c>
      <c r="E2276" s="29">
        <v>54788</v>
      </c>
    </row>
    <row r="2277" spans="1:5" x14ac:dyDescent="0.25">
      <c r="A2277" t="s">
        <v>5463</v>
      </c>
      <c r="B2277" t="s">
        <v>5464</v>
      </c>
      <c r="C2277" t="s">
        <v>5464</v>
      </c>
      <c r="D2277" s="29">
        <v>42370</v>
      </c>
      <c r="E2277" s="29">
        <v>54788</v>
      </c>
    </row>
    <row r="2278" spans="1:5" x14ac:dyDescent="0.25">
      <c r="A2278" t="s">
        <v>5465</v>
      </c>
      <c r="B2278" t="s">
        <v>5466</v>
      </c>
      <c r="C2278" t="s">
        <v>5466</v>
      </c>
      <c r="D2278" s="29">
        <v>42370</v>
      </c>
      <c r="E2278" s="29">
        <v>54788</v>
      </c>
    </row>
    <row r="2279" spans="1:5" x14ac:dyDescent="0.25">
      <c r="A2279" t="s">
        <v>5467</v>
      </c>
      <c r="B2279" t="s">
        <v>5468</v>
      </c>
      <c r="C2279" t="s">
        <v>5468</v>
      </c>
      <c r="D2279" s="29">
        <v>42370</v>
      </c>
      <c r="E2279" s="29">
        <v>54788</v>
      </c>
    </row>
    <row r="2280" spans="1:5" x14ac:dyDescent="0.25">
      <c r="A2280" t="s">
        <v>5469</v>
      </c>
      <c r="B2280" t="s">
        <v>5470</v>
      </c>
      <c r="C2280" t="s">
        <v>5470</v>
      </c>
      <c r="D2280" s="29">
        <v>42370</v>
      </c>
      <c r="E2280" s="29">
        <v>54788</v>
      </c>
    </row>
    <row r="2281" spans="1:5" x14ac:dyDescent="0.25">
      <c r="A2281" t="s">
        <v>5471</v>
      </c>
      <c r="B2281" t="s">
        <v>5472</v>
      </c>
      <c r="C2281" t="s">
        <v>5472</v>
      </c>
      <c r="D2281" s="29">
        <v>42370</v>
      </c>
      <c r="E2281" s="29">
        <v>54788</v>
      </c>
    </row>
    <row r="2282" spans="1:5" x14ac:dyDescent="0.25">
      <c r="A2282" t="s">
        <v>5473</v>
      </c>
      <c r="B2282" t="s">
        <v>5474</v>
      </c>
      <c r="C2282" t="s">
        <v>5474</v>
      </c>
      <c r="D2282" s="29">
        <v>42370</v>
      </c>
      <c r="E2282" s="29">
        <v>54788</v>
      </c>
    </row>
    <row r="2283" spans="1:5" x14ac:dyDescent="0.25">
      <c r="A2283" t="s">
        <v>5475</v>
      </c>
      <c r="B2283" t="s">
        <v>5476</v>
      </c>
      <c r="C2283" t="s">
        <v>5476</v>
      </c>
      <c r="D2283" s="29">
        <v>42370</v>
      </c>
      <c r="E2283" s="29">
        <v>54788</v>
      </c>
    </row>
    <row r="2284" spans="1:5" x14ac:dyDescent="0.25">
      <c r="A2284" t="s">
        <v>5477</v>
      </c>
      <c r="B2284" t="s">
        <v>5478</v>
      </c>
      <c r="C2284" t="s">
        <v>5478</v>
      </c>
      <c r="D2284" s="29">
        <v>42370</v>
      </c>
      <c r="E2284" s="29">
        <v>54788</v>
      </c>
    </row>
    <row r="2285" spans="1:5" x14ac:dyDescent="0.25">
      <c r="A2285" t="s">
        <v>5479</v>
      </c>
      <c r="B2285" t="s">
        <v>5480</v>
      </c>
      <c r="C2285" t="s">
        <v>5480</v>
      </c>
      <c r="D2285" s="29">
        <v>42370</v>
      </c>
      <c r="E2285" s="29">
        <v>54788</v>
      </c>
    </row>
    <row r="2286" spans="1:5" x14ac:dyDescent="0.25">
      <c r="A2286" t="s">
        <v>5481</v>
      </c>
      <c r="B2286" t="s">
        <v>5482</v>
      </c>
      <c r="C2286" t="s">
        <v>5482</v>
      </c>
      <c r="D2286" s="29">
        <v>42370</v>
      </c>
      <c r="E2286" s="29">
        <v>54788</v>
      </c>
    </row>
    <row r="2287" spans="1:5" x14ac:dyDescent="0.25">
      <c r="A2287" t="s">
        <v>5483</v>
      </c>
      <c r="B2287" t="s">
        <v>5484</v>
      </c>
      <c r="C2287" t="s">
        <v>5485</v>
      </c>
      <c r="D2287" s="29">
        <v>42370</v>
      </c>
      <c r="E2287" s="29">
        <v>54788</v>
      </c>
    </row>
    <row r="2288" spans="1:5" x14ac:dyDescent="0.25">
      <c r="A2288" t="s">
        <v>5486</v>
      </c>
      <c r="B2288" t="s">
        <v>5487</v>
      </c>
      <c r="C2288" t="s">
        <v>5488</v>
      </c>
      <c r="D2288" s="29">
        <v>42370</v>
      </c>
      <c r="E2288" s="29">
        <v>54788</v>
      </c>
    </row>
    <row r="2289" spans="1:5" x14ac:dyDescent="0.25">
      <c r="A2289" t="s">
        <v>5489</v>
      </c>
      <c r="B2289" t="s">
        <v>5490</v>
      </c>
      <c r="C2289" t="s">
        <v>5490</v>
      </c>
      <c r="D2289" s="29">
        <v>42370</v>
      </c>
      <c r="E2289" s="29">
        <v>54788</v>
      </c>
    </row>
    <row r="2290" spans="1:5" x14ac:dyDescent="0.25">
      <c r="A2290" t="s">
        <v>5491</v>
      </c>
      <c r="B2290" t="s">
        <v>5492</v>
      </c>
      <c r="C2290" t="s">
        <v>5493</v>
      </c>
      <c r="D2290" s="29">
        <v>42370</v>
      </c>
      <c r="E2290" s="29">
        <v>54788</v>
      </c>
    </row>
    <row r="2291" spans="1:5" x14ac:dyDescent="0.25">
      <c r="A2291" t="s">
        <v>5494</v>
      </c>
      <c r="B2291" t="s">
        <v>5495</v>
      </c>
      <c r="C2291" t="s">
        <v>5495</v>
      </c>
      <c r="D2291" s="29">
        <v>42370</v>
      </c>
      <c r="E2291" s="29">
        <v>54788</v>
      </c>
    </row>
    <row r="2292" spans="1:5" x14ac:dyDescent="0.25">
      <c r="A2292" t="s">
        <v>5496</v>
      </c>
      <c r="B2292" t="s">
        <v>5497</v>
      </c>
      <c r="C2292" t="s">
        <v>5498</v>
      </c>
      <c r="D2292" s="29">
        <v>42370</v>
      </c>
      <c r="E2292" s="29">
        <v>54788</v>
      </c>
    </row>
    <row r="2293" spans="1:5" x14ac:dyDescent="0.25">
      <c r="A2293" t="s">
        <v>5499</v>
      </c>
      <c r="B2293" t="s">
        <v>5500</v>
      </c>
      <c r="C2293" t="s">
        <v>5501</v>
      </c>
      <c r="D2293" s="29">
        <v>42370</v>
      </c>
      <c r="E2293" s="29">
        <v>54788</v>
      </c>
    </row>
    <row r="2294" spans="1:5" x14ac:dyDescent="0.25">
      <c r="A2294" t="s">
        <v>5502</v>
      </c>
      <c r="B2294" t="s">
        <v>5503</v>
      </c>
      <c r="C2294" t="s">
        <v>5503</v>
      </c>
      <c r="D2294" s="29">
        <v>42370</v>
      </c>
      <c r="E2294" s="29">
        <v>54788</v>
      </c>
    </row>
    <row r="2295" spans="1:5" x14ac:dyDescent="0.25">
      <c r="A2295" t="s">
        <v>5504</v>
      </c>
      <c r="B2295" t="s">
        <v>5505</v>
      </c>
      <c r="C2295" t="s">
        <v>5505</v>
      </c>
      <c r="D2295" s="29">
        <v>42370</v>
      </c>
      <c r="E2295" s="29">
        <v>54788</v>
      </c>
    </row>
    <row r="2296" spans="1:5" x14ac:dyDescent="0.25">
      <c r="A2296" t="s">
        <v>5506</v>
      </c>
      <c r="B2296" t="s">
        <v>5507</v>
      </c>
      <c r="C2296" t="s">
        <v>5507</v>
      </c>
      <c r="D2296" s="29">
        <v>42370</v>
      </c>
      <c r="E2296" s="29">
        <v>54788</v>
      </c>
    </row>
    <row r="2297" spans="1:5" x14ac:dyDescent="0.25">
      <c r="A2297" t="s">
        <v>5508</v>
      </c>
      <c r="B2297" t="s">
        <v>5509</v>
      </c>
      <c r="C2297" t="s">
        <v>5509</v>
      </c>
      <c r="D2297" s="29">
        <v>42370</v>
      </c>
      <c r="E2297" s="29">
        <v>54788</v>
      </c>
    </row>
    <row r="2298" spans="1:5" x14ac:dyDescent="0.25">
      <c r="A2298" t="s">
        <v>5510</v>
      </c>
      <c r="B2298" t="s">
        <v>5511</v>
      </c>
      <c r="C2298" t="s">
        <v>5512</v>
      </c>
      <c r="D2298" s="29">
        <v>42370</v>
      </c>
      <c r="E2298" s="29">
        <v>54788</v>
      </c>
    </row>
    <row r="2299" spans="1:5" x14ac:dyDescent="0.25">
      <c r="A2299" t="s">
        <v>5513</v>
      </c>
      <c r="B2299" t="s">
        <v>5514</v>
      </c>
      <c r="C2299" t="s">
        <v>5514</v>
      </c>
      <c r="D2299" s="29">
        <v>42370</v>
      </c>
      <c r="E2299" s="29">
        <v>54788</v>
      </c>
    </row>
    <row r="2300" spans="1:5" x14ac:dyDescent="0.25">
      <c r="A2300" t="s">
        <v>5515</v>
      </c>
      <c r="B2300" t="s">
        <v>5516</v>
      </c>
      <c r="C2300" t="s">
        <v>5516</v>
      </c>
      <c r="D2300" s="29">
        <v>42370</v>
      </c>
      <c r="E2300" s="29">
        <v>54788</v>
      </c>
    </row>
    <row r="2301" spans="1:5" x14ac:dyDescent="0.25">
      <c r="A2301" t="s">
        <v>5517</v>
      </c>
      <c r="B2301" t="s">
        <v>5518</v>
      </c>
      <c r="C2301" t="s">
        <v>5518</v>
      </c>
      <c r="D2301" s="29">
        <v>42370</v>
      </c>
      <c r="E2301" s="29">
        <v>54788</v>
      </c>
    </row>
    <row r="2302" spans="1:5" x14ac:dyDescent="0.25">
      <c r="A2302" t="s">
        <v>5519</v>
      </c>
      <c r="B2302" t="s">
        <v>5520</v>
      </c>
      <c r="C2302" t="s">
        <v>5520</v>
      </c>
      <c r="D2302" s="29">
        <v>42370</v>
      </c>
      <c r="E2302" s="29">
        <v>54788</v>
      </c>
    </row>
    <row r="2303" spans="1:5" x14ac:dyDescent="0.25">
      <c r="A2303" t="s">
        <v>5521</v>
      </c>
      <c r="B2303" t="s">
        <v>5522</v>
      </c>
      <c r="C2303" t="s">
        <v>5522</v>
      </c>
      <c r="D2303" s="29">
        <v>42370</v>
      </c>
      <c r="E2303" s="29">
        <v>54788</v>
      </c>
    </row>
    <row r="2304" spans="1:5" x14ac:dyDescent="0.25">
      <c r="A2304" t="s">
        <v>5523</v>
      </c>
      <c r="B2304" t="s">
        <v>5524</v>
      </c>
      <c r="C2304" t="s">
        <v>5524</v>
      </c>
      <c r="D2304" s="29">
        <v>42370</v>
      </c>
      <c r="E2304" s="29">
        <v>54788</v>
      </c>
    </row>
    <row r="2305" spans="1:5" x14ac:dyDescent="0.25">
      <c r="A2305" t="s">
        <v>5525</v>
      </c>
      <c r="B2305" t="s">
        <v>5526</v>
      </c>
      <c r="C2305" t="s">
        <v>5526</v>
      </c>
      <c r="D2305" s="29">
        <v>42370</v>
      </c>
      <c r="E2305" s="29">
        <v>54788</v>
      </c>
    </row>
    <row r="2306" spans="1:5" x14ac:dyDescent="0.25">
      <c r="A2306" t="s">
        <v>5527</v>
      </c>
      <c r="B2306" t="s">
        <v>5528</v>
      </c>
      <c r="C2306" t="s">
        <v>5528</v>
      </c>
      <c r="D2306" s="29">
        <v>42370</v>
      </c>
      <c r="E2306" s="29">
        <v>54788</v>
      </c>
    </row>
    <row r="2307" spans="1:5" x14ac:dyDescent="0.25">
      <c r="A2307" t="s">
        <v>5529</v>
      </c>
      <c r="B2307" t="s">
        <v>5530</v>
      </c>
      <c r="C2307" t="s">
        <v>5530</v>
      </c>
      <c r="D2307" s="29">
        <v>42370</v>
      </c>
      <c r="E2307" s="29">
        <v>54788</v>
      </c>
    </row>
    <row r="2308" spans="1:5" x14ac:dyDescent="0.25">
      <c r="A2308" t="s">
        <v>5531</v>
      </c>
      <c r="B2308" t="s">
        <v>5532</v>
      </c>
      <c r="C2308" t="s">
        <v>5532</v>
      </c>
      <c r="D2308" s="29">
        <v>42370</v>
      </c>
      <c r="E2308" s="29">
        <v>54788</v>
      </c>
    </row>
    <row r="2309" spans="1:5" x14ac:dyDescent="0.25">
      <c r="A2309" t="s">
        <v>5533</v>
      </c>
      <c r="B2309" t="s">
        <v>5534</v>
      </c>
      <c r="C2309" t="s">
        <v>5534</v>
      </c>
      <c r="D2309" s="29">
        <v>42370</v>
      </c>
      <c r="E2309" s="29">
        <v>54788</v>
      </c>
    </row>
    <row r="2310" spans="1:5" x14ac:dyDescent="0.25">
      <c r="A2310" t="s">
        <v>5535</v>
      </c>
      <c r="B2310" t="s">
        <v>5536</v>
      </c>
      <c r="C2310" t="s">
        <v>5536</v>
      </c>
      <c r="D2310" s="29">
        <v>42370</v>
      </c>
      <c r="E2310" s="29">
        <v>54788</v>
      </c>
    </row>
    <row r="2311" spans="1:5" x14ac:dyDescent="0.25">
      <c r="A2311" t="s">
        <v>5537</v>
      </c>
      <c r="B2311" t="s">
        <v>5538</v>
      </c>
      <c r="C2311" t="s">
        <v>5538</v>
      </c>
      <c r="D2311" s="29">
        <v>42370</v>
      </c>
      <c r="E2311" s="29">
        <v>54788</v>
      </c>
    </row>
    <row r="2312" spans="1:5" x14ac:dyDescent="0.25">
      <c r="A2312" t="s">
        <v>5539</v>
      </c>
      <c r="B2312" t="s">
        <v>5540</v>
      </c>
      <c r="C2312" t="s">
        <v>5540</v>
      </c>
      <c r="D2312" s="29">
        <v>42370</v>
      </c>
      <c r="E2312" s="29">
        <v>54788</v>
      </c>
    </row>
    <row r="2313" spans="1:5" x14ac:dyDescent="0.25">
      <c r="A2313" t="s">
        <v>5541</v>
      </c>
      <c r="B2313" t="s">
        <v>5542</v>
      </c>
      <c r="C2313" t="s">
        <v>5542</v>
      </c>
      <c r="D2313" s="29">
        <v>42370</v>
      </c>
      <c r="E2313" s="29">
        <v>54788</v>
      </c>
    </row>
    <row r="2314" spans="1:5" x14ac:dyDescent="0.25">
      <c r="A2314" t="s">
        <v>5543</v>
      </c>
      <c r="B2314" t="s">
        <v>5544</v>
      </c>
      <c r="C2314" t="s">
        <v>5545</v>
      </c>
      <c r="D2314" s="29">
        <v>42370</v>
      </c>
      <c r="E2314" s="29">
        <v>54788</v>
      </c>
    </row>
    <row r="2315" spans="1:5" x14ac:dyDescent="0.25">
      <c r="A2315" t="s">
        <v>5546</v>
      </c>
      <c r="B2315" t="s">
        <v>5547</v>
      </c>
      <c r="C2315" t="s">
        <v>5547</v>
      </c>
      <c r="D2315" s="29">
        <v>42370</v>
      </c>
      <c r="E2315" s="29">
        <v>54788</v>
      </c>
    </row>
    <row r="2316" spans="1:5" x14ac:dyDescent="0.25">
      <c r="A2316" t="s">
        <v>5548</v>
      </c>
      <c r="B2316" t="s">
        <v>5549</v>
      </c>
      <c r="C2316" t="s">
        <v>5549</v>
      </c>
      <c r="D2316" s="29">
        <v>42370</v>
      </c>
      <c r="E2316" s="29">
        <v>54788</v>
      </c>
    </row>
    <row r="2317" spans="1:5" x14ac:dyDescent="0.25">
      <c r="A2317" t="s">
        <v>5550</v>
      </c>
      <c r="B2317" t="s">
        <v>5551</v>
      </c>
      <c r="C2317" t="s">
        <v>5551</v>
      </c>
      <c r="D2317" s="29">
        <v>42370</v>
      </c>
      <c r="E2317" s="29">
        <v>54788</v>
      </c>
    </row>
    <row r="2318" spans="1:5" x14ac:dyDescent="0.25">
      <c r="A2318" t="s">
        <v>5552</v>
      </c>
      <c r="B2318" t="s">
        <v>5553</v>
      </c>
      <c r="C2318" t="s">
        <v>5553</v>
      </c>
      <c r="D2318" s="29">
        <v>42370</v>
      </c>
      <c r="E2318" s="29">
        <v>54788</v>
      </c>
    </row>
    <row r="2319" spans="1:5" x14ac:dyDescent="0.25">
      <c r="A2319" t="s">
        <v>5554</v>
      </c>
      <c r="B2319" t="s">
        <v>5555</v>
      </c>
      <c r="C2319" t="s">
        <v>5555</v>
      </c>
      <c r="D2319" s="29">
        <v>42370</v>
      </c>
      <c r="E2319" s="29">
        <v>54788</v>
      </c>
    </row>
    <row r="2320" spans="1:5" x14ac:dyDescent="0.25">
      <c r="A2320" t="s">
        <v>5556</v>
      </c>
      <c r="B2320" t="s">
        <v>5557</v>
      </c>
      <c r="C2320" t="s">
        <v>5557</v>
      </c>
      <c r="D2320" s="29">
        <v>42370</v>
      </c>
      <c r="E2320" s="29">
        <v>54788</v>
      </c>
    </row>
    <row r="2321" spans="1:5" x14ac:dyDescent="0.25">
      <c r="A2321" t="s">
        <v>5558</v>
      </c>
      <c r="B2321" t="s">
        <v>5559</v>
      </c>
      <c r="C2321" t="s">
        <v>5559</v>
      </c>
      <c r="D2321" s="29">
        <v>42370</v>
      </c>
      <c r="E2321" s="29">
        <v>54788</v>
      </c>
    </row>
    <row r="2322" spans="1:5" x14ac:dyDescent="0.25">
      <c r="A2322" t="s">
        <v>5560</v>
      </c>
      <c r="B2322" t="s">
        <v>5561</v>
      </c>
      <c r="C2322" t="s">
        <v>5561</v>
      </c>
      <c r="D2322" s="29">
        <v>42370</v>
      </c>
      <c r="E2322" s="29">
        <v>54788</v>
      </c>
    </row>
    <row r="2323" spans="1:5" x14ac:dyDescent="0.25">
      <c r="A2323" t="s">
        <v>5562</v>
      </c>
      <c r="B2323" t="s">
        <v>5563</v>
      </c>
      <c r="C2323" t="s">
        <v>5563</v>
      </c>
      <c r="D2323" s="29">
        <v>42370</v>
      </c>
      <c r="E2323" s="29">
        <v>54788</v>
      </c>
    </row>
    <row r="2324" spans="1:5" x14ac:dyDescent="0.25">
      <c r="A2324" t="s">
        <v>5564</v>
      </c>
      <c r="B2324" t="s">
        <v>5565</v>
      </c>
      <c r="C2324" t="s">
        <v>5565</v>
      </c>
      <c r="D2324" s="29">
        <v>42370</v>
      </c>
      <c r="E2324" s="29">
        <v>54788</v>
      </c>
    </row>
    <row r="2325" spans="1:5" x14ac:dyDescent="0.25">
      <c r="A2325" t="s">
        <v>5566</v>
      </c>
      <c r="B2325" t="s">
        <v>5567</v>
      </c>
      <c r="C2325" t="s">
        <v>5567</v>
      </c>
      <c r="D2325" s="29">
        <v>42370</v>
      </c>
      <c r="E2325" s="29">
        <v>54788</v>
      </c>
    </row>
    <row r="2326" spans="1:5" x14ac:dyDescent="0.25">
      <c r="A2326" t="s">
        <v>5568</v>
      </c>
      <c r="B2326" t="s">
        <v>5569</v>
      </c>
      <c r="C2326" t="s">
        <v>5569</v>
      </c>
      <c r="D2326" s="29">
        <v>42370</v>
      </c>
      <c r="E2326" s="29">
        <v>54788</v>
      </c>
    </row>
    <row r="2327" spans="1:5" x14ac:dyDescent="0.25">
      <c r="A2327" t="s">
        <v>5570</v>
      </c>
      <c r="B2327" t="s">
        <v>5571</v>
      </c>
      <c r="C2327" t="s">
        <v>5571</v>
      </c>
      <c r="D2327" s="29">
        <v>42370</v>
      </c>
      <c r="E2327" s="29">
        <v>54788</v>
      </c>
    </row>
    <row r="2328" spans="1:5" x14ac:dyDescent="0.25">
      <c r="A2328" t="s">
        <v>5572</v>
      </c>
      <c r="B2328" t="s">
        <v>5573</v>
      </c>
      <c r="C2328" t="s">
        <v>5573</v>
      </c>
      <c r="D2328" s="29">
        <v>42370</v>
      </c>
      <c r="E2328" s="29">
        <v>54788</v>
      </c>
    </row>
    <row r="2329" spans="1:5" x14ac:dyDescent="0.25">
      <c r="A2329" t="s">
        <v>5574</v>
      </c>
      <c r="B2329" t="s">
        <v>5575</v>
      </c>
      <c r="C2329" t="s">
        <v>5576</v>
      </c>
      <c r="D2329" s="29">
        <v>42370</v>
      </c>
      <c r="E2329" s="29">
        <v>54788</v>
      </c>
    </row>
    <row r="2330" spans="1:5" x14ac:dyDescent="0.25">
      <c r="A2330" t="s">
        <v>5577</v>
      </c>
      <c r="B2330" t="s">
        <v>5578</v>
      </c>
      <c r="C2330" t="s">
        <v>5578</v>
      </c>
      <c r="D2330" s="29">
        <v>42370</v>
      </c>
      <c r="E2330" s="29">
        <v>54788</v>
      </c>
    </row>
    <row r="2331" spans="1:5" x14ac:dyDescent="0.25">
      <c r="A2331" t="s">
        <v>5579</v>
      </c>
      <c r="B2331" t="s">
        <v>5580</v>
      </c>
      <c r="C2331" t="s">
        <v>5580</v>
      </c>
      <c r="D2331" s="29">
        <v>42370</v>
      </c>
      <c r="E2331" s="29">
        <v>54788</v>
      </c>
    </row>
    <row r="2332" spans="1:5" x14ac:dyDescent="0.25">
      <c r="A2332" t="s">
        <v>5581</v>
      </c>
      <c r="B2332" t="s">
        <v>5582</v>
      </c>
      <c r="C2332" t="s">
        <v>5582</v>
      </c>
      <c r="D2332" s="29">
        <v>42370</v>
      </c>
      <c r="E2332" s="29">
        <v>54788</v>
      </c>
    </row>
    <row r="2333" spans="1:5" x14ac:dyDescent="0.25">
      <c r="A2333" t="s">
        <v>5583</v>
      </c>
      <c r="B2333" t="s">
        <v>5584</v>
      </c>
      <c r="C2333" t="s">
        <v>5584</v>
      </c>
      <c r="D2333" s="29">
        <v>42370</v>
      </c>
      <c r="E2333" s="29">
        <v>54788</v>
      </c>
    </row>
    <row r="2334" spans="1:5" x14ac:dyDescent="0.25">
      <c r="A2334" t="s">
        <v>5585</v>
      </c>
      <c r="B2334" t="s">
        <v>5586</v>
      </c>
      <c r="C2334" t="s">
        <v>5586</v>
      </c>
      <c r="D2334" s="29">
        <v>42370</v>
      </c>
      <c r="E2334" s="29">
        <v>54788</v>
      </c>
    </row>
    <row r="2335" spans="1:5" x14ac:dyDescent="0.25">
      <c r="A2335" t="s">
        <v>5587</v>
      </c>
      <c r="B2335" t="s">
        <v>5588</v>
      </c>
      <c r="C2335" t="s">
        <v>5589</v>
      </c>
      <c r="D2335" s="29">
        <v>42370</v>
      </c>
      <c r="E2335" s="29">
        <v>54788</v>
      </c>
    </row>
    <row r="2336" spans="1:5" x14ac:dyDescent="0.25">
      <c r="A2336" t="s">
        <v>5590</v>
      </c>
      <c r="B2336" t="s">
        <v>5591</v>
      </c>
      <c r="C2336" t="s">
        <v>5592</v>
      </c>
      <c r="D2336" s="29">
        <v>42370</v>
      </c>
      <c r="E2336" s="29">
        <v>54788</v>
      </c>
    </row>
    <row r="2337" spans="1:5" x14ac:dyDescent="0.25">
      <c r="A2337" t="s">
        <v>5593</v>
      </c>
      <c r="B2337" t="s">
        <v>5594</v>
      </c>
      <c r="C2337" t="s">
        <v>5594</v>
      </c>
      <c r="D2337" s="29">
        <v>42370</v>
      </c>
      <c r="E2337" s="29">
        <v>54788</v>
      </c>
    </row>
    <row r="2338" spans="1:5" x14ac:dyDescent="0.25">
      <c r="A2338" t="s">
        <v>5595</v>
      </c>
      <c r="B2338" t="s">
        <v>5596</v>
      </c>
      <c r="C2338" t="s">
        <v>5596</v>
      </c>
      <c r="D2338" s="29">
        <v>42370</v>
      </c>
      <c r="E2338" s="29">
        <v>54788</v>
      </c>
    </row>
    <row r="2339" spans="1:5" x14ac:dyDescent="0.25">
      <c r="A2339" t="s">
        <v>5597</v>
      </c>
      <c r="B2339" t="s">
        <v>5598</v>
      </c>
      <c r="C2339" t="s">
        <v>5598</v>
      </c>
      <c r="D2339" s="29">
        <v>42370</v>
      </c>
      <c r="E2339" s="29">
        <v>54788</v>
      </c>
    </row>
    <row r="2340" spans="1:5" x14ac:dyDescent="0.25">
      <c r="A2340" t="s">
        <v>5599</v>
      </c>
      <c r="B2340" t="s">
        <v>5600</v>
      </c>
      <c r="C2340" t="s">
        <v>5600</v>
      </c>
      <c r="D2340" s="29">
        <v>42370</v>
      </c>
      <c r="E2340" s="29">
        <v>54788</v>
      </c>
    </row>
    <row r="2341" spans="1:5" x14ac:dyDescent="0.25">
      <c r="A2341" t="s">
        <v>5601</v>
      </c>
      <c r="B2341" t="s">
        <v>5602</v>
      </c>
      <c r="C2341" t="s">
        <v>5602</v>
      </c>
      <c r="D2341" s="29">
        <v>42370</v>
      </c>
      <c r="E2341" s="29">
        <v>54788</v>
      </c>
    </row>
    <row r="2342" spans="1:5" x14ac:dyDescent="0.25">
      <c r="A2342" t="s">
        <v>5603</v>
      </c>
      <c r="B2342" t="s">
        <v>5604</v>
      </c>
      <c r="C2342" t="s">
        <v>5604</v>
      </c>
      <c r="D2342" s="29">
        <v>42370</v>
      </c>
      <c r="E2342" s="29">
        <v>54788</v>
      </c>
    </row>
    <row r="2343" spans="1:5" x14ac:dyDescent="0.25">
      <c r="A2343" t="s">
        <v>5605</v>
      </c>
      <c r="B2343" t="s">
        <v>5606</v>
      </c>
      <c r="C2343" t="s">
        <v>5607</v>
      </c>
      <c r="D2343" s="29">
        <v>42370</v>
      </c>
      <c r="E2343" s="29">
        <v>54788</v>
      </c>
    </row>
    <row r="2344" spans="1:5" x14ac:dyDescent="0.25">
      <c r="A2344" t="s">
        <v>5608</v>
      </c>
      <c r="B2344" t="s">
        <v>5609</v>
      </c>
      <c r="C2344" t="s">
        <v>5609</v>
      </c>
      <c r="D2344" s="29">
        <v>42370</v>
      </c>
      <c r="E2344" s="29">
        <v>54788</v>
      </c>
    </row>
    <row r="2345" spans="1:5" x14ac:dyDescent="0.25">
      <c r="A2345" t="s">
        <v>5610</v>
      </c>
      <c r="B2345" t="s">
        <v>5611</v>
      </c>
      <c r="C2345" t="s">
        <v>5611</v>
      </c>
      <c r="D2345" s="29">
        <v>42370</v>
      </c>
      <c r="E2345" s="29">
        <v>54788</v>
      </c>
    </row>
    <row r="2346" spans="1:5" x14ac:dyDescent="0.25">
      <c r="A2346" t="s">
        <v>5612</v>
      </c>
      <c r="B2346" t="s">
        <v>5613</v>
      </c>
      <c r="C2346" t="s">
        <v>5613</v>
      </c>
      <c r="D2346" s="29">
        <v>42370</v>
      </c>
      <c r="E2346" s="29">
        <v>54788</v>
      </c>
    </row>
    <row r="2347" spans="1:5" x14ac:dyDescent="0.25">
      <c r="A2347" t="s">
        <v>5614</v>
      </c>
      <c r="B2347" t="s">
        <v>5615</v>
      </c>
      <c r="C2347" t="s">
        <v>5615</v>
      </c>
      <c r="D2347" s="29">
        <v>42370</v>
      </c>
      <c r="E2347" s="29">
        <v>54788</v>
      </c>
    </row>
    <row r="2348" spans="1:5" x14ac:dyDescent="0.25">
      <c r="A2348" t="s">
        <v>5616</v>
      </c>
      <c r="B2348" t="s">
        <v>5617</v>
      </c>
      <c r="C2348" t="s">
        <v>5617</v>
      </c>
      <c r="D2348" s="29">
        <v>42370</v>
      </c>
      <c r="E2348" s="29">
        <v>54788</v>
      </c>
    </row>
    <row r="2349" spans="1:5" x14ac:dyDescent="0.25">
      <c r="A2349" t="s">
        <v>5618</v>
      </c>
      <c r="B2349" t="s">
        <v>5619</v>
      </c>
      <c r="C2349" t="s">
        <v>5619</v>
      </c>
      <c r="D2349" s="29">
        <v>42370</v>
      </c>
      <c r="E2349" s="29">
        <v>54788</v>
      </c>
    </row>
    <row r="2350" spans="1:5" x14ac:dyDescent="0.25">
      <c r="A2350" t="s">
        <v>5620</v>
      </c>
      <c r="B2350" t="s">
        <v>5621</v>
      </c>
      <c r="C2350" t="s">
        <v>5621</v>
      </c>
      <c r="D2350" s="29">
        <v>42370</v>
      </c>
      <c r="E2350" s="29">
        <v>54788</v>
      </c>
    </row>
    <row r="2351" spans="1:5" x14ac:dyDescent="0.25">
      <c r="A2351" t="s">
        <v>5622</v>
      </c>
      <c r="B2351" t="s">
        <v>5623</v>
      </c>
      <c r="C2351" t="s">
        <v>5624</v>
      </c>
      <c r="D2351" s="29">
        <v>42370</v>
      </c>
      <c r="E2351" s="29">
        <v>54788</v>
      </c>
    </row>
    <row r="2352" spans="1:5" x14ac:dyDescent="0.25">
      <c r="A2352" t="s">
        <v>5625</v>
      </c>
      <c r="B2352" t="s">
        <v>5626</v>
      </c>
      <c r="C2352" t="s">
        <v>5626</v>
      </c>
      <c r="D2352" s="29">
        <v>42370</v>
      </c>
      <c r="E2352" s="29">
        <v>54788</v>
      </c>
    </row>
    <row r="2353" spans="1:5" x14ac:dyDescent="0.25">
      <c r="A2353" t="s">
        <v>5627</v>
      </c>
      <c r="B2353" t="s">
        <v>5628</v>
      </c>
      <c r="C2353" t="s">
        <v>5628</v>
      </c>
      <c r="D2353" s="29">
        <v>42370</v>
      </c>
      <c r="E2353" s="29">
        <v>54788</v>
      </c>
    </row>
    <row r="2354" spans="1:5" x14ac:dyDescent="0.25">
      <c r="A2354" t="s">
        <v>5629</v>
      </c>
      <c r="B2354" t="s">
        <v>5630</v>
      </c>
      <c r="C2354" t="s">
        <v>5630</v>
      </c>
      <c r="D2354" s="29">
        <v>42370</v>
      </c>
      <c r="E2354" s="29">
        <v>54788</v>
      </c>
    </row>
    <row r="2355" spans="1:5" x14ac:dyDescent="0.25">
      <c r="A2355" t="s">
        <v>5631</v>
      </c>
      <c r="B2355" t="s">
        <v>5632</v>
      </c>
      <c r="C2355" t="s">
        <v>5632</v>
      </c>
      <c r="D2355" s="29">
        <v>42370</v>
      </c>
      <c r="E2355" s="29">
        <v>54788</v>
      </c>
    </row>
    <row r="2356" spans="1:5" x14ac:dyDescent="0.25">
      <c r="A2356" t="s">
        <v>5633</v>
      </c>
      <c r="B2356" t="s">
        <v>5634</v>
      </c>
      <c r="C2356" t="s">
        <v>5634</v>
      </c>
      <c r="D2356" s="29">
        <v>42370</v>
      </c>
      <c r="E2356" s="29">
        <v>54788</v>
      </c>
    </row>
    <row r="2357" spans="1:5" x14ac:dyDescent="0.25">
      <c r="A2357" t="s">
        <v>5635</v>
      </c>
      <c r="B2357" t="s">
        <v>5636</v>
      </c>
      <c r="C2357" t="s">
        <v>5636</v>
      </c>
      <c r="D2357" s="29">
        <v>42370</v>
      </c>
      <c r="E2357" s="29">
        <v>54788</v>
      </c>
    </row>
    <row r="2358" spans="1:5" x14ac:dyDescent="0.25">
      <c r="A2358" t="s">
        <v>5637</v>
      </c>
      <c r="B2358" t="s">
        <v>5638</v>
      </c>
      <c r="C2358" t="s">
        <v>5639</v>
      </c>
      <c r="D2358" s="29">
        <v>42370</v>
      </c>
      <c r="E2358" s="29">
        <v>54788</v>
      </c>
    </row>
    <row r="2359" spans="1:5" x14ac:dyDescent="0.25">
      <c r="A2359" t="s">
        <v>5640</v>
      </c>
      <c r="B2359" t="s">
        <v>5641</v>
      </c>
      <c r="C2359" t="s">
        <v>5642</v>
      </c>
      <c r="D2359" s="29">
        <v>42370</v>
      </c>
      <c r="E2359" s="29">
        <v>54788</v>
      </c>
    </row>
    <row r="2360" spans="1:5" x14ac:dyDescent="0.25">
      <c r="A2360" t="s">
        <v>5643</v>
      </c>
      <c r="B2360" t="s">
        <v>5644</v>
      </c>
      <c r="C2360" t="s">
        <v>5644</v>
      </c>
      <c r="D2360" s="29">
        <v>42370</v>
      </c>
      <c r="E2360" s="29">
        <v>54788</v>
      </c>
    </row>
    <row r="2361" spans="1:5" x14ac:dyDescent="0.25">
      <c r="A2361" t="s">
        <v>5645</v>
      </c>
      <c r="B2361" t="s">
        <v>5646</v>
      </c>
      <c r="C2361" t="s">
        <v>5646</v>
      </c>
      <c r="D2361" s="29">
        <v>42370</v>
      </c>
      <c r="E2361" s="29">
        <v>54788</v>
      </c>
    </row>
    <row r="2362" spans="1:5" x14ac:dyDescent="0.25">
      <c r="A2362" t="s">
        <v>5647</v>
      </c>
      <c r="B2362" t="s">
        <v>5648</v>
      </c>
      <c r="C2362" t="s">
        <v>5648</v>
      </c>
      <c r="D2362" s="29">
        <v>42370</v>
      </c>
      <c r="E2362" s="29">
        <v>54788</v>
      </c>
    </row>
    <row r="2363" spans="1:5" x14ac:dyDescent="0.25">
      <c r="A2363" t="s">
        <v>5649</v>
      </c>
      <c r="B2363" t="s">
        <v>5650</v>
      </c>
      <c r="C2363" t="s">
        <v>5650</v>
      </c>
      <c r="D2363" s="29">
        <v>42370</v>
      </c>
      <c r="E2363" s="29">
        <v>54788</v>
      </c>
    </row>
    <row r="2364" spans="1:5" x14ac:dyDescent="0.25">
      <c r="A2364" t="s">
        <v>5651</v>
      </c>
      <c r="B2364" t="s">
        <v>5652</v>
      </c>
      <c r="C2364" t="s">
        <v>5652</v>
      </c>
      <c r="D2364" s="29">
        <v>42370</v>
      </c>
      <c r="E2364" s="29">
        <v>54788</v>
      </c>
    </row>
    <row r="2365" spans="1:5" x14ac:dyDescent="0.25">
      <c r="A2365" t="s">
        <v>5653</v>
      </c>
      <c r="B2365" t="s">
        <v>5654</v>
      </c>
      <c r="C2365" t="s">
        <v>5654</v>
      </c>
      <c r="D2365" s="29">
        <v>42370</v>
      </c>
      <c r="E2365" s="29">
        <v>54788</v>
      </c>
    </row>
    <row r="2366" spans="1:5" x14ac:dyDescent="0.25">
      <c r="A2366" t="s">
        <v>5655</v>
      </c>
      <c r="B2366" t="s">
        <v>5656</v>
      </c>
      <c r="C2366" t="s">
        <v>5657</v>
      </c>
      <c r="D2366" s="29">
        <v>42370</v>
      </c>
      <c r="E2366" s="29">
        <v>54788</v>
      </c>
    </row>
    <row r="2367" spans="1:5" x14ac:dyDescent="0.25">
      <c r="A2367" t="s">
        <v>5658</v>
      </c>
      <c r="B2367" t="s">
        <v>5659</v>
      </c>
      <c r="C2367" t="s">
        <v>5659</v>
      </c>
      <c r="D2367" s="29">
        <v>42370</v>
      </c>
      <c r="E2367" s="29">
        <v>54788</v>
      </c>
    </row>
    <row r="2368" spans="1:5" x14ac:dyDescent="0.25">
      <c r="A2368" t="s">
        <v>5660</v>
      </c>
      <c r="B2368" t="s">
        <v>5661</v>
      </c>
      <c r="C2368" t="s">
        <v>5662</v>
      </c>
      <c r="D2368" s="29">
        <v>42370</v>
      </c>
      <c r="E2368" s="29">
        <v>54788</v>
      </c>
    </row>
    <row r="2369" spans="1:5" x14ac:dyDescent="0.25">
      <c r="A2369" t="s">
        <v>5663</v>
      </c>
      <c r="B2369" t="s">
        <v>5664</v>
      </c>
      <c r="C2369" t="s">
        <v>5665</v>
      </c>
      <c r="D2369" s="29">
        <v>42370</v>
      </c>
      <c r="E2369" s="29">
        <v>54788</v>
      </c>
    </row>
    <row r="2370" spans="1:5" x14ac:dyDescent="0.25">
      <c r="A2370" t="s">
        <v>5666</v>
      </c>
      <c r="B2370" t="s">
        <v>5667</v>
      </c>
      <c r="C2370" t="s">
        <v>5667</v>
      </c>
      <c r="D2370" s="29">
        <v>42370</v>
      </c>
      <c r="E2370" s="29">
        <v>54788</v>
      </c>
    </row>
    <row r="2371" spans="1:5" x14ac:dyDescent="0.25">
      <c r="A2371" t="s">
        <v>5668</v>
      </c>
      <c r="B2371" t="s">
        <v>5669</v>
      </c>
      <c r="C2371" t="s">
        <v>5669</v>
      </c>
      <c r="D2371" s="29">
        <v>42370</v>
      </c>
      <c r="E2371" s="29">
        <v>54788</v>
      </c>
    </row>
    <row r="2372" spans="1:5" x14ac:dyDescent="0.25">
      <c r="A2372" t="s">
        <v>5670</v>
      </c>
      <c r="B2372" t="s">
        <v>5671</v>
      </c>
      <c r="C2372" t="s">
        <v>5671</v>
      </c>
      <c r="D2372" s="29">
        <v>42370</v>
      </c>
      <c r="E2372" s="29">
        <v>54788</v>
      </c>
    </row>
    <row r="2373" spans="1:5" x14ac:dyDescent="0.25">
      <c r="A2373" t="s">
        <v>5672</v>
      </c>
      <c r="B2373" t="s">
        <v>5673</v>
      </c>
      <c r="C2373" t="s">
        <v>5674</v>
      </c>
      <c r="D2373" s="29">
        <v>42370</v>
      </c>
      <c r="E2373" s="29">
        <v>54788</v>
      </c>
    </row>
    <row r="2374" spans="1:5" x14ac:dyDescent="0.25">
      <c r="A2374" t="s">
        <v>5675</v>
      </c>
      <c r="B2374" t="s">
        <v>5676</v>
      </c>
      <c r="C2374" t="s">
        <v>5676</v>
      </c>
      <c r="D2374" s="29">
        <v>42370</v>
      </c>
      <c r="E2374" s="29">
        <v>54788</v>
      </c>
    </row>
    <row r="2375" spans="1:5" x14ac:dyDescent="0.25">
      <c r="A2375" t="s">
        <v>5677</v>
      </c>
      <c r="B2375" t="s">
        <v>5678</v>
      </c>
      <c r="C2375" t="s">
        <v>5679</v>
      </c>
      <c r="D2375" s="29">
        <v>42370</v>
      </c>
      <c r="E2375" s="29">
        <v>54788</v>
      </c>
    </row>
    <row r="2376" spans="1:5" x14ac:dyDescent="0.25">
      <c r="A2376" t="s">
        <v>5680</v>
      </c>
      <c r="B2376" t="s">
        <v>5681</v>
      </c>
      <c r="C2376" t="s">
        <v>5682</v>
      </c>
      <c r="D2376" s="29">
        <v>42370</v>
      </c>
      <c r="E2376" s="29">
        <v>54788</v>
      </c>
    </row>
    <row r="2377" spans="1:5" x14ac:dyDescent="0.25">
      <c r="A2377" t="s">
        <v>5683</v>
      </c>
      <c r="B2377" t="s">
        <v>5684</v>
      </c>
      <c r="C2377" t="s">
        <v>5684</v>
      </c>
      <c r="D2377" s="29">
        <v>42370</v>
      </c>
      <c r="E2377" s="29">
        <v>54788</v>
      </c>
    </row>
    <row r="2378" spans="1:5" x14ac:dyDescent="0.25">
      <c r="A2378" t="s">
        <v>5685</v>
      </c>
      <c r="B2378" t="s">
        <v>5686</v>
      </c>
      <c r="C2378" t="s">
        <v>5686</v>
      </c>
      <c r="D2378" s="29">
        <v>42370</v>
      </c>
      <c r="E2378" s="29">
        <v>54788</v>
      </c>
    </row>
    <row r="2379" spans="1:5" x14ac:dyDescent="0.25">
      <c r="A2379" t="s">
        <v>5687</v>
      </c>
      <c r="B2379" t="s">
        <v>5688</v>
      </c>
      <c r="C2379" t="s">
        <v>5688</v>
      </c>
      <c r="D2379" s="29">
        <v>42370</v>
      </c>
      <c r="E2379" s="29">
        <v>54788</v>
      </c>
    </row>
    <row r="2380" spans="1:5" x14ac:dyDescent="0.25">
      <c r="A2380" t="s">
        <v>5689</v>
      </c>
      <c r="B2380" t="s">
        <v>5690</v>
      </c>
      <c r="C2380" t="s">
        <v>5690</v>
      </c>
      <c r="D2380" s="29">
        <v>42370</v>
      </c>
      <c r="E2380" s="29">
        <v>54788</v>
      </c>
    </row>
    <row r="2381" spans="1:5" x14ac:dyDescent="0.25">
      <c r="A2381" t="s">
        <v>5691</v>
      </c>
      <c r="B2381" t="s">
        <v>5692</v>
      </c>
      <c r="C2381" t="s">
        <v>5692</v>
      </c>
      <c r="D2381" s="29">
        <v>42370</v>
      </c>
      <c r="E2381" s="29">
        <v>54788</v>
      </c>
    </row>
    <row r="2382" spans="1:5" x14ac:dyDescent="0.25">
      <c r="A2382" t="s">
        <v>5693</v>
      </c>
      <c r="B2382" t="s">
        <v>5694</v>
      </c>
      <c r="C2382" t="s">
        <v>5694</v>
      </c>
      <c r="D2382" s="29">
        <v>42370</v>
      </c>
      <c r="E2382" s="29">
        <v>54788</v>
      </c>
    </row>
    <row r="2383" spans="1:5" x14ac:dyDescent="0.25">
      <c r="A2383" t="s">
        <v>5695</v>
      </c>
      <c r="B2383" t="s">
        <v>5696</v>
      </c>
      <c r="C2383" t="s">
        <v>5697</v>
      </c>
      <c r="D2383" s="29">
        <v>42370</v>
      </c>
      <c r="E2383" s="29">
        <v>54788</v>
      </c>
    </row>
    <row r="2384" spans="1:5" x14ac:dyDescent="0.25">
      <c r="A2384" t="s">
        <v>5698</v>
      </c>
      <c r="B2384" t="s">
        <v>5699</v>
      </c>
      <c r="C2384" t="s">
        <v>5699</v>
      </c>
      <c r="D2384" s="29">
        <v>42370</v>
      </c>
      <c r="E2384" s="29">
        <v>54788</v>
      </c>
    </row>
    <row r="2385" spans="1:5" x14ac:dyDescent="0.25">
      <c r="A2385" t="s">
        <v>5700</v>
      </c>
      <c r="B2385" t="s">
        <v>5701</v>
      </c>
      <c r="C2385" t="s">
        <v>5701</v>
      </c>
      <c r="D2385" s="29">
        <v>42370</v>
      </c>
      <c r="E2385" s="29">
        <v>54788</v>
      </c>
    </row>
    <row r="2386" spans="1:5" x14ac:dyDescent="0.25">
      <c r="A2386" t="s">
        <v>5702</v>
      </c>
      <c r="B2386" t="s">
        <v>5703</v>
      </c>
      <c r="C2386" t="s">
        <v>5703</v>
      </c>
      <c r="D2386" s="29">
        <v>42370</v>
      </c>
      <c r="E2386" s="29">
        <v>54788</v>
      </c>
    </row>
    <row r="2387" spans="1:5" x14ac:dyDescent="0.25">
      <c r="A2387" t="s">
        <v>5704</v>
      </c>
      <c r="B2387" t="s">
        <v>5705</v>
      </c>
      <c r="C2387" t="s">
        <v>5705</v>
      </c>
      <c r="D2387" s="29">
        <v>42370</v>
      </c>
      <c r="E2387" s="29">
        <v>54788</v>
      </c>
    </row>
    <row r="2388" spans="1:5" x14ac:dyDescent="0.25">
      <c r="A2388" t="s">
        <v>5706</v>
      </c>
      <c r="B2388" t="s">
        <v>5707</v>
      </c>
      <c r="C2388" t="s">
        <v>5707</v>
      </c>
      <c r="D2388" s="29">
        <v>42370</v>
      </c>
      <c r="E2388" s="29">
        <v>54788</v>
      </c>
    </row>
    <row r="2389" spans="1:5" x14ac:dyDescent="0.25">
      <c r="A2389" t="s">
        <v>5708</v>
      </c>
      <c r="B2389" t="s">
        <v>5709</v>
      </c>
      <c r="C2389" t="s">
        <v>5710</v>
      </c>
      <c r="D2389" s="29">
        <v>42370</v>
      </c>
      <c r="E2389" s="29">
        <v>54788</v>
      </c>
    </row>
    <row r="2390" spans="1:5" x14ac:dyDescent="0.25">
      <c r="A2390" t="s">
        <v>5711</v>
      </c>
      <c r="B2390" t="s">
        <v>5712</v>
      </c>
      <c r="C2390" t="s">
        <v>5712</v>
      </c>
      <c r="D2390" s="29">
        <v>42370</v>
      </c>
      <c r="E2390" s="29">
        <v>54788</v>
      </c>
    </row>
    <row r="2391" spans="1:5" x14ac:dyDescent="0.25">
      <c r="A2391" t="s">
        <v>5713</v>
      </c>
      <c r="B2391" t="s">
        <v>5714</v>
      </c>
      <c r="C2391" t="s">
        <v>5714</v>
      </c>
      <c r="D2391" s="29">
        <v>42370</v>
      </c>
      <c r="E2391" s="29">
        <v>54788</v>
      </c>
    </row>
    <row r="2392" spans="1:5" x14ac:dyDescent="0.25">
      <c r="A2392" t="s">
        <v>5715</v>
      </c>
      <c r="B2392" t="s">
        <v>5716</v>
      </c>
      <c r="C2392" t="s">
        <v>5716</v>
      </c>
      <c r="D2392" s="29">
        <v>42370</v>
      </c>
      <c r="E2392" s="29">
        <v>54788</v>
      </c>
    </row>
    <row r="2393" spans="1:5" x14ac:dyDescent="0.25">
      <c r="A2393" t="s">
        <v>5717</v>
      </c>
      <c r="B2393" t="s">
        <v>5718</v>
      </c>
      <c r="C2393" t="s">
        <v>5718</v>
      </c>
      <c r="D2393" s="29">
        <v>42370</v>
      </c>
      <c r="E2393" s="29">
        <v>54788</v>
      </c>
    </row>
    <row r="2394" spans="1:5" x14ac:dyDescent="0.25">
      <c r="A2394" t="s">
        <v>5719</v>
      </c>
      <c r="B2394" t="s">
        <v>5720</v>
      </c>
      <c r="C2394" t="s">
        <v>5720</v>
      </c>
      <c r="D2394" s="29">
        <v>42370</v>
      </c>
      <c r="E2394" s="29">
        <v>54788</v>
      </c>
    </row>
    <row r="2395" spans="1:5" x14ac:dyDescent="0.25">
      <c r="A2395" t="s">
        <v>5721</v>
      </c>
      <c r="B2395" t="s">
        <v>5722</v>
      </c>
      <c r="C2395" t="s">
        <v>5722</v>
      </c>
      <c r="D2395" s="29">
        <v>42370</v>
      </c>
      <c r="E2395" s="29">
        <v>54788</v>
      </c>
    </row>
    <row r="2396" spans="1:5" x14ac:dyDescent="0.25">
      <c r="A2396" t="s">
        <v>5723</v>
      </c>
      <c r="B2396" t="s">
        <v>5724</v>
      </c>
      <c r="C2396" t="s">
        <v>5724</v>
      </c>
      <c r="D2396" s="29">
        <v>42370</v>
      </c>
      <c r="E2396" s="29">
        <v>54788</v>
      </c>
    </row>
    <row r="2397" spans="1:5" x14ac:dyDescent="0.25">
      <c r="A2397" t="s">
        <v>5725</v>
      </c>
      <c r="B2397" t="s">
        <v>5726</v>
      </c>
      <c r="C2397" t="s">
        <v>5727</v>
      </c>
      <c r="D2397" s="29">
        <v>42370</v>
      </c>
      <c r="E2397" s="29">
        <v>54788</v>
      </c>
    </row>
    <row r="2398" spans="1:5" x14ac:dyDescent="0.25">
      <c r="A2398" t="s">
        <v>5728</v>
      </c>
      <c r="B2398" t="s">
        <v>5729</v>
      </c>
      <c r="C2398" t="s">
        <v>5730</v>
      </c>
      <c r="D2398" s="29">
        <v>42370</v>
      </c>
      <c r="E2398" s="29">
        <v>54788</v>
      </c>
    </row>
    <row r="2399" spans="1:5" x14ac:dyDescent="0.25">
      <c r="A2399" t="s">
        <v>5731</v>
      </c>
      <c r="B2399" t="s">
        <v>5732</v>
      </c>
      <c r="C2399" t="s">
        <v>5732</v>
      </c>
      <c r="D2399" s="29">
        <v>42370</v>
      </c>
      <c r="E2399" s="29">
        <v>54788</v>
      </c>
    </row>
    <row r="2400" spans="1:5" x14ac:dyDescent="0.25">
      <c r="A2400" t="s">
        <v>5733</v>
      </c>
      <c r="B2400" t="s">
        <v>5734</v>
      </c>
      <c r="C2400" t="s">
        <v>5734</v>
      </c>
      <c r="D2400" s="29">
        <v>42370</v>
      </c>
      <c r="E2400" s="29">
        <v>54788</v>
      </c>
    </row>
    <row r="2401" spans="1:5" x14ac:dyDescent="0.25">
      <c r="A2401" t="s">
        <v>5735</v>
      </c>
      <c r="B2401" t="s">
        <v>5736</v>
      </c>
      <c r="C2401" t="s">
        <v>5736</v>
      </c>
      <c r="D2401" s="29">
        <v>42370</v>
      </c>
      <c r="E2401" s="29">
        <v>54788</v>
      </c>
    </row>
    <row r="2402" spans="1:5" x14ac:dyDescent="0.25">
      <c r="A2402" t="s">
        <v>5737</v>
      </c>
      <c r="B2402" t="s">
        <v>5738</v>
      </c>
      <c r="C2402" t="s">
        <v>5739</v>
      </c>
      <c r="D2402" s="29">
        <v>42370</v>
      </c>
      <c r="E2402" s="29">
        <v>54788</v>
      </c>
    </row>
    <row r="2403" spans="1:5" x14ac:dyDescent="0.25">
      <c r="A2403" t="s">
        <v>5740</v>
      </c>
      <c r="B2403" t="s">
        <v>5741</v>
      </c>
      <c r="C2403" t="s">
        <v>5741</v>
      </c>
      <c r="D2403" s="29">
        <v>42370</v>
      </c>
      <c r="E2403" s="29">
        <v>54788</v>
      </c>
    </row>
    <row r="2404" spans="1:5" x14ac:dyDescent="0.25">
      <c r="A2404" t="s">
        <v>5742</v>
      </c>
      <c r="B2404" t="s">
        <v>5743</v>
      </c>
      <c r="C2404" t="s">
        <v>5743</v>
      </c>
      <c r="D2404" s="29">
        <v>42370</v>
      </c>
      <c r="E2404" s="29">
        <v>54788</v>
      </c>
    </row>
    <row r="2405" spans="1:5" x14ac:dyDescent="0.25">
      <c r="A2405" t="s">
        <v>5744</v>
      </c>
      <c r="B2405" t="s">
        <v>5745</v>
      </c>
      <c r="C2405" t="s">
        <v>5745</v>
      </c>
      <c r="D2405" s="29">
        <v>42370</v>
      </c>
      <c r="E2405" s="29">
        <v>54788</v>
      </c>
    </row>
    <row r="2406" spans="1:5" x14ac:dyDescent="0.25">
      <c r="A2406" t="s">
        <v>5746</v>
      </c>
      <c r="B2406" t="s">
        <v>5747</v>
      </c>
      <c r="C2406" t="s">
        <v>5748</v>
      </c>
      <c r="D2406" s="29">
        <v>42370</v>
      </c>
      <c r="E2406" s="29">
        <v>54788</v>
      </c>
    </row>
    <row r="2407" spans="1:5" x14ac:dyDescent="0.25">
      <c r="A2407" t="s">
        <v>5749</v>
      </c>
      <c r="B2407" t="s">
        <v>5750</v>
      </c>
      <c r="C2407" t="s">
        <v>5751</v>
      </c>
      <c r="D2407" s="29">
        <v>42370</v>
      </c>
      <c r="E2407" s="29">
        <v>54788</v>
      </c>
    </row>
    <row r="2408" spans="1:5" x14ac:dyDescent="0.25">
      <c r="A2408" t="s">
        <v>5752</v>
      </c>
      <c r="B2408" t="s">
        <v>5753</v>
      </c>
      <c r="C2408" t="s">
        <v>5753</v>
      </c>
      <c r="D2408" s="29">
        <v>42370</v>
      </c>
      <c r="E2408" s="29">
        <v>54788</v>
      </c>
    </row>
    <row r="2409" spans="1:5" x14ac:dyDescent="0.25">
      <c r="A2409" t="s">
        <v>5754</v>
      </c>
      <c r="B2409" t="s">
        <v>5755</v>
      </c>
      <c r="C2409" t="s">
        <v>5755</v>
      </c>
      <c r="D2409" s="29">
        <v>42370</v>
      </c>
      <c r="E2409" s="29">
        <v>54788</v>
      </c>
    </row>
    <row r="2410" spans="1:5" x14ac:dyDescent="0.25">
      <c r="A2410" t="s">
        <v>5756</v>
      </c>
      <c r="B2410" t="s">
        <v>5757</v>
      </c>
      <c r="C2410" t="s">
        <v>5757</v>
      </c>
      <c r="D2410" s="29">
        <v>42370</v>
      </c>
      <c r="E2410" s="29">
        <v>54788</v>
      </c>
    </row>
    <row r="2411" spans="1:5" x14ac:dyDescent="0.25">
      <c r="A2411" t="s">
        <v>5758</v>
      </c>
      <c r="B2411" t="s">
        <v>5759</v>
      </c>
      <c r="C2411" t="s">
        <v>5760</v>
      </c>
      <c r="D2411" s="29">
        <v>42370</v>
      </c>
      <c r="E2411" s="29">
        <v>54788</v>
      </c>
    </row>
    <row r="2412" spans="1:5" x14ac:dyDescent="0.25">
      <c r="A2412" t="s">
        <v>5761</v>
      </c>
      <c r="B2412" t="s">
        <v>5762</v>
      </c>
      <c r="C2412" t="s">
        <v>5762</v>
      </c>
      <c r="D2412" s="29">
        <v>42370</v>
      </c>
      <c r="E2412" s="29">
        <v>54788</v>
      </c>
    </row>
    <row r="2413" spans="1:5" x14ac:dyDescent="0.25">
      <c r="A2413" t="s">
        <v>5763</v>
      </c>
      <c r="B2413" t="s">
        <v>5764</v>
      </c>
      <c r="C2413" t="s">
        <v>5764</v>
      </c>
      <c r="D2413" s="29">
        <v>42370</v>
      </c>
      <c r="E2413" s="29">
        <v>54788</v>
      </c>
    </row>
    <row r="2414" spans="1:5" x14ac:dyDescent="0.25">
      <c r="A2414" t="s">
        <v>5765</v>
      </c>
      <c r="B2414" t="s">
        <v>5766</v>
      </c>
      <c r="C2414" t="s">
        <v>5766</v>
      </c>
      <c r="D2414" s="29">
        <v>42370</v>
      </c>
      <c r="E2414" s="29">
        <v>54788</v>
      </c>
    </row>
    <row r="2415" spans="1:5" x14ac:dyDescent="0.25">
      <c r="A2415" t="s">
        <v>5767</v>
      </c>
      <c r="B2415" t="s">
        <v>5768</v>
      </c>
      <c r="C2415" t="s">
        <v>5769</v>
      </c>
      <c r="D2415" s="29">
        <v>42370</v>
      </c>
      <c r="E2415" s="29">
        <v>54788</v>
      </c>
    </row>
    <row r="2416" spans="1:5" x14ac:dyDescent="0.25">
      <c r="A2416" t="s">
        <v>5770</v>
      </c>
      <c r="B2416" t="s">
        <v>5771</v>
      </c>
      <c r="C2416" t="s">
        <v>5772</v>
      </c>
      <c r="D2416" s="29">
        <v>42370</v>
      </c>
      <c r="E2416" s="29">
        <v>54788</v>
      </c>
    </row>
    <row r="2417" spans="1:5" x14ac:dyDescent="0.25">
      <c r="A2417" t="s">
        <v>5773</v>
      </c>
      <c r="B2417" t="s">
        <v>5774</v>
      </c>
      <c r="C2417" t="s">
        <v>5775</v>
      </c>
      <c r="D2417" s="29">
        <v>42370</v>
      </c>
      <c r="E2417" s="29">
        <v>54788</v>
      </c>
    </row>
    <row r="2418" spans="1:5" x14ac:dyDescent="0.25">
      <c r="A2418" t="s">
        <v>5776</v>
      </c>
      <c r="B2418" t="s">
        <v>5777</v>
      </c>
      <c r="C2418" t="s">
        <v>5778</v>
      </c>
      <c r="D2418" s="29">
        <v>42370</v>
      </c>
      <c r="E2418" s="29">
        <v>54788</v>
      </c>
    </row>
    <row r="2419" spans="1:5" x14ac:dyDescent="0.25">
      <c r="A2419" t="s">
        <v>5779</v>
      </c>
      <c r="B2419" t="s">
        <v>5780</v>
      </c>
      <c r="C2419" t="s">
        <v>5780</v>
      </c>
      <c r="D2419" s="29">
        <v>42370</v>
      </c>
      <c r="E2419" s="29">
        <v>54788</v>
      </c>
    </row>
    <row r="2420" spans="1:5" x14ac:dyDescent="0.25">
      <c r="A2420" t="s">
        <v>5781</v>
      </c>
      <c r="B2420" t="s">
        <v>5782</v>
      </c>
      <c r="C2420" t="s">
        <v>5782</v>
      </c>
      <c r="D2420" s="29">
        <v>42370</v>
      </c>
      <c r="E2420" s="29">
        <v>54788</v>
      </c>
    </row>
    <row r="2421" spans="1:5" x14ac:dyDescent="0.25">
      <c r="A2421" t="s">
        <v>5783</v>
      </c>
      <c r="B2421" t="s">
        <v>5784</v>
      </c>
      <c r="C2421" t="s">
        <v>5784</v>
      </c>
      <c r="D2421" s="29">
        <v>42370</v>
      </c>
      <c r="E2421" s="29">
        <v>54788</v>
      </c>
    </row>
    <row r="2422" spans="1:5" x14ac:dyDescent="0.25">
      <c r="A2422" t="s">
        <v>5785</v>
      </c>
      <c r="B2422" t="s">
        <v>5786</v>
      </c>
      <c r="C2422" t="s">
        <v>5786</v>
      </c>
      <c r="D2422" s="29">
        <v>42370</v>
      </c>
      <c r="E2422" s="29">
        <v>54788</v>
      </c>
    </row>
    <row r="2423" spans="1:5" x14ac:dyDescent="0.25">
      <c r="A2423" t="s">
        <v>5787</v>
      </c>
      <c r="B2423" t="s">
        <v>5788</v>
      </c>
      <c r="C2423" t="s">
        <v>5788</v>
      </c>
      <c r="D2423" s="29">
        <v>42370</v>
      </c>
      <c r="E2423" s="29">
        <v>54788</v>
      </c>
    </row>
    <row r="2424" spans="1:5" x14ac:dyDescent="0.25">
      <c r="A2424" t="s">
        <v>5789</v>
      </c>
      <c r="B2424" t="s">
        <v>5790</v>
      </c>
      <c r="C2424" t="s">
        <v>5790</v>
      </c>
      <c r="D2424" s="29">
        <v>42370</v>
      </c>
      <c r="E2424" s="29">
        <v>54788</v>
      </c>
    </row>
    <row r="2425" spans="1:5" x14ac:dyDescent="0.25">
      <c r="A2425" t="s">
        <v>5791</v>
      </c>
      <c r="B2425" t="s">
        <v>5792</v>
      </c>
      <c r="C2425" t="s">
        <v>5792</v>
      </c>
      <c r="D2425" s="29">
        <v>42370</v>
      </c>
      <c r="E2425" s="29">
        <v>54788</v>
      </c>
    </row>
    <row r="2426" spans="1:5" x14ac:dyDescent="0.25">
      <c r="A2426" t="s">
        <v>5793</v>
      </c>
      <c r="B2426" t="s">
        <v>5794</v>
      </c>
      <c r="C2426" t="s">
        <v>5794</v>
      </c>
      <c r="D2426" s="29">
        <v>42370</v>
      </c>
      <c r="E2426" s="29">
        <v>54788</v>
      </c>
    </row>
    <row r="2427" spans="1:5" x14ac:dyDescent="0.25">
      <c r="A2427" t="s">
        <v>5795</v>
      </c>
      <c r="B2427" t="s">
        <v>5796</v>
      </c>
      <c r="C2427" t="s">
        <v>5796</v>
      </c>
      <c r="D2427" s="29">
        <v>42370</v>
      </c>
      <c r="E2427" s="29">
        <v>54788</v>
      </c>
    </row>
    <row r="2428" spans="1:5" x14ac:dyDescent="0.25">
      <c r="A2428" t="s">
        <v>5797</v>
      </c>
      <c r="B2428" t="s">
        <v>5798</v>
      </c>
      <c r="C2428" t="s">
        <v>5798</v>
      </c>
      <c r="D2428" s="29">
        <v>42370</v>
      </c>
      <c r="E2428" s="29">
        <v>54788</v>
      </c>
    </row>
    <row r="2429" spans="1:5" x14ac:dyDescent="0.25">
      <c r="A2429" t="s">
        <v>5799</v>
      </c>
      <c r="B2429" t="s">
        <v>5800</v>
      </c>
      <c r="C2429" t="s">
        <v>5801</v>
      </c>
      <c r="D2429" s="29">
        <v>42370</v>
      </c>
      <c r="E2429" s="29">
        <v>54788</v>
      </c>
    </row>
    <row r="2430" spans="1:5" x14ac:dyDescent="0.25">
      <c r="A2430" t="s">
        <v>5802</v>
      </c>
      <c r="B2430" t="s">
        <v>5803</v>
      </c>
      <c r="C2430" t="s">
        <v>5803</v>
      </c>
      <c r="D2430" s="29">
        <v>42370</v>
      </c>
      <c r="E2430" s="29">
        <v>54788</v>
      </c>
    </row>
    <row r="2431" spans="1:5" x14ac:dyDescent="0.25">
      <c r="A2431" t="s">
        <v>5804</v>
      </c>
      <c r="B2431" t="s">
        <v>5805</v>
      </c>
      <c r="C2431" t="s">
        <v>5806</v>
      </c>
      <c r="D2431" s="29">
        <v>42370</v>
      </c>
      <c r="E2431" s="29">
        <v>54788</v>
      </c>
    </row>
    <row r="2432" spans="1:5" x14ac:dyDescent="0.25">
      <c r="A2432" t="s">
        <v>5807</v>
      </c>
      <c r="B2432" t="s">
        <v>5808</v>
      </c>
      <c r="C2432" t="s">
        <v>5808</v>
      </c>
      <c r="D2432" s="29">
        <v>42370</v>
      </c>
      <c r="E2432" s="29">
        <v>54788</v>
      </c>
    </row>
    <row r="2433" spans="1:5" x14ac:dyDescent="0.25">
      <c r="A2433" t="s">
        <v>5809</v>
      </c>
      <c r="B2433" t="s">
        <v>5810</v>
      </c>
      <c r="C2433" t="s">
        <v>5810</v>
      </c>
      <c r="D2433" s="29">
        <v>42370</v>
      </c>
      <c r="E2433" s="29">
        <v>54788</v>
      </c>
    </row>
    <row r="2434" spans="1:5" x14ac:dyDescent="0.25">
      <c r="A2434" t="s">
        <v>5811</v>
      </c>
      <c r="B2434" t="s">
        <v>5812</v>
      </c>
      <c r="C2434" t="s">
        <v>5812</v>
      </c>
      <c r="D2434" s="29">
        <v>42370</v>
      </c>
      <c r="E2434" s="29">
        <v>54788</v>
      </c>
    </row>
    <row r="2435" spans="1:5" x14ac:dyDescent="0.25">
      <c r="A2435" t="s">
        <v>5813</v>
      </c>
      <c r="B2435" t="s">
        <v>5814</v>
      </c>
      <c r="C2435" t="s">
        <v>5814</v>
      </c>
      <c r="D2435" s="29">
        <v>42370</v>
      </c>
      <c r="E2435" s="29">
        <v>54788</v>
      </c>
    </row>
    <row r="2436" spans="1:5" x14ac:dyDescent="0.25">
      <c r="A2436" t="s">
        <v>5815</v>
      </c>
      <c r="B2436" t="s">
        <v>5816</v>
      </c>
      <c r="C2436" t="s">
        <v>5817</v>
      </c>
      <c r="D2436" s="29">
        <v>42370</v>
      </c>
      <c r="E2436" s="29">
        <v>54788</v>
      </c>
    </row>
    <row r="2437" spans="1:5" x14ac:dyDescent="0.25">
      <c r="A2437" t="s">
        <v>5818</v>
      </c>
      <c r="B2437" t="s">
        <v>5819</v>
      </c>
      <c r="C2437" t="s">
        <v>5820</v>
      </c>
      <c r="D2437" s="29">
        <v>42370</v>
      </c>
      <c r="E2437" s="29">
        <v>54788</v>
      </c>
    </row>
    <row r="2438" spans="1:5" x14ac:dyDescent="0.25">
      <c r="A2438" t="s">
        <v>5821</v>
      </c>
      <c r="B2438" t="s">
        <v>5822</v>
      </c>
      <c r="C2438" t="s">
        <v>5822</v>
      </c>
      <c r="D2438" s="29">
        <v>42370</v>
      </c>
      <c r="E2438" s="29">
        <v>54788</v>
      </c>
    </row>
    <row r="2439" spans="1:5" x14ac:dyDescent="0.25">
      <c r="A2439" t="s">
        <v>5823</v>
      </c>
      <c r="B2439" t="s">
        <v>5824</v>
      </c>
      <c r="C2439" t="s">
        <v>5824</v>
      </c>
      <c r="D2439" s="29">
        <v>42370</v>
      </c>
      <c r="E2439" s="29">
        <v>54788</v>
      </c>
    </row>
    <row r="2440" spans="1:5" x14ac:dyDescent="0.25">
      <c r="A2440" t="s">
        <v>5825</v>
      </c>
      <c r="B2440" t="s">
        <v>5826</v>
      </c>
      <c r="C2440" t="s">
        <v>5826</v>
      </c>
      <c r="D2440" s="29">
        <v>42370</v>
      </c>
      <c r="E2440" s="29">
        <v>54788</v>
      </c>
    </row>
    <row r="2441" spans="1:5" x14ac:dyDescent="0.25">
      <c r="A2441" t="s">
        <v>5827</v>
      </c>
      <c r="B2441" t="s">
        <v>5828</v>
      </c>
      <c r="C2441" t="s">
        <v>5829</v>
      </c>
      <c r="D2441" s="29">
        <v>42370</v>
      </c>
      <c r="E2441" s="29">
        <v>54788</v>
      </c>
    </row>
    <row r="2442" spans="1:5" x14ac:dyDescent="0.25">
      <c r="A2442" t="s">
        <v>5830</v>
      </c>
      <c r="B2442" t="s">
        <v>5831</v>
      </c>
      <c r="C2442" t="s">
        <v>5832</v>
      </c>
      <c r="D2442" s="29">
        <v>42370</v>
      </c>
      <c r="E2442" s="29">
        <v>54788</v>
      </c>
    </row>
    <row r="2443" spans="1:5" x14ac:dyDescent="0.25">
      <c r="A2443" t="s">
        <v>5833</v>
      </c>
      <c r="B2443" t="s">
        <v>5834</v>
      </c>
      <c r="C2443" t="s">
        <v>5834</v>
      </c>
      <c r="D2443" s="29">
        <v>42370</v>
      </c>
      <c r="E2443" s="29">
        <v>54788</v>
      </c>
    </row>
    <row r="2444" spans="1:5" x14ac:dyDescent="0.25">
      <c r="A2444" t="s">
        <v>5835</v>
      </c>
      <c r="B2444" t="s">
        <v>5836</v>
      </c>
      <c r="C2444" t="s">
        <v>5836</v>
      </c>
      <c r="D2444" s="29">
        <v>42370</v>
      </c>
      <c r="E2444" s="29">
        <v>54788</v>
      </c>
    </row>
    <row r="2445" spans="1:5" x14ac:dyDescent="0.25">
      <c r="A2445" t="s">
        <v>5837</v>
      </c>
      <c r="B2445" t="s">
        <v>5838</v>
      </c>
      <c r="C2445" t="s">
        <v>5838</v>
      </c>
      <c r="D2445" s="29">
        <v>42370</v>
      </c>
      <c r="E2445" s="29">
        <v>54788</v>
      </c>
    </row>
    <row r="2446" spans="1:5" x14ac:dyDescent="0.25">
      <c r="A2446" t="s">
        <v>5839</v>
      </c>
      <c r="B2446" t="s">
        <v>5840</v>
      </c>
      <c r="C2446" t="s">
        <v>5840</v>
      </c>
      <c r="D2446" s="29">
        <v>42370</v>
      </c>
      <c r="E2446" s="29">
        <v>54788</v>
      </c>
    </row>
    <row r="2447" spans="1:5" x14ac:dyDescent="0.25">
      <c r="A2447" t="s">
        <v>5841</v>
      </c>
      <c r="B2447" t="s">
        <v>5842</v>
      </c>
      <c r="C2447" t="s">
        <v>5842</v>
      </c>
      <c r="D2447" s="29">
        <v>42370</v>
      </c>
      <c r="E2447" s="29">
        <v>54788</v>
      </c>
    </row>
    <row r="2448" spans="1:5" x14ac:dyDescent="0.25">
      <c r="A2448" t="s">
        <v>5843</v>
      </c>
      <c r="B2448" t="s">
        <v>5844</v>
      </c>
      <c r="C2448" t="s">
        <v>5844</v>
      </c>
      <c r="D2448" s="29">
        <v>42370</v>
      </c>
      <c r="E2448" s="29">
        <v>54788</v>
      </c>
    </row>
    <row r="2449" spans="1:5" x14ac:dyDescent="0.25">
      <c r="A2449" t="s">
        <v>5845</v>
      </c>
      <c r="B2449" t="s">
        <v>5846</v>
      </c>
      <c r="C2449" t="s">
        <v>5846</v>
      </c>
      <c r="D2449" s="29">
        <v>42370</v>
      </c>
      <c r="E2449" s="29">
        <v>54788</v>
      </c>
    </row>
    <row r="2450" spans="1:5" x14ac:dyDescent="0.25">
      <c r="A2450" t="s">
        <v>5847</v>
      </c>
      <c r="B2450" t="s">
        <v>5848</v>
      </c>
      <c r="C2450" t="s">
        <v>5849</v>
      </c>
      <c r="D2450" s="29">
        <v>42370</v>
      </c>
      <c r="E2450" s="29">
        <v>54788</v>
      </c>
    </row>
    <row r="2451" spans="1:5" x14ac:dyDescent="0.25">
      <c r="A2451" t="s">
        <v>5850</v>
      </c>
      <c r="B2451" t="s">
        <v>5851</v>
      </c>
      <c r="C2451" t="s">
        <v>5852</v>
      </c>
      <c r="D2451" s="29">
        <v>42370</v>
      </c>
      <c r="E2451" s="29">
        <v>54788</v>
      </c>
    </row>
    <row r="2452" spans="1:5" x14ac:dyDescent="0.25">
      <c r="A2452" t="s">
        <v>5853</v>
      </c>
      <c r="B2452" t="s">
        <v>5854</v>
      </c>
      <c r="C2452" t="s">
        <v>5854</v>
      </c>
      <c r="D2452" s="29">
        <v>42370</v>
      </c>
      <c r="E2452" s="29">
        <v>54788</v>
      </c>
    </row>
    <row r="2453" spans="1:5" x14ac:dyDescent="0.25">
      <c r="A2453" t="s">
        <v>5855</v>
      </c>
      <c r="B2453" t="s">
        <v>5856</v>
      </c>
      <c r="C2453" t="s">
        <v>5856</v>
      </c>
      <c r="D2453" s="29">
        <v>42370</v>
      </c>
      <c r="E2453" s="29">
        <v>54788</v>
      </c>
    </row>
    <row r="2454" spans="1:5" x14ac:dyDescent="0.25">
      <c r="A2454" t="s">
        <v>5857</v>
      </c>
      <c r="B2454" t="s">
        <v>5858</v>
      </c>
      <c r="C2454" t="s">
        <v>5858</v>
      </c>
      <c r="D2454" s="29">
        <v>42370</v>
      </c>
      <c r="E2454" s="29">
        <v>54788</v>
      </c>
    </row>
    <row r="2455" spans="1:5" x14ac:dyDescent="0.25">
      <c r="A2455" t="s">
        <v>5859</v>
      </c>
      <c r="B2455" t="s">
        <v>5860</v>
      </c>
      <c r="C2455" t="s">
        <v>5860</v>
      </c>
      <c r="D2455" s="29">
        <v>42370</v>
      </c>
      <c r="E2455" s="29">
        <v>54788</v>
      </c>
    </row>
    <row r="2456" spans="1:5" x14ac:dyDescent="0.25">
      <c r="A2456" t="s">
        <v>5861</v>
      </c>
      <c r="B2456" t="s">
        <v>5862</v>
      </c>
      <c r="C2456" t="s">
        <v>5862</v>
      </c>
      <c r="D2456" s="29">
        <v>42370</v>
      </c>
      <c r="E2456" s="29">
        <v>54788</v>
      </c>
    </row>
    <row r="2457" spans="1:5" x14ac:dyDescent="0.25">
      <c r="A2457" t="s">
        <v>5863</v>
      </c>
      <c r="B2457" t="s">
        <v>5864</v>
      </c>
      <c r="C2457" t="s">
        <v>5864</v>
      </c>
      <c r="D2457" s="29">
        <v>42370</v>
      </c>
      <c r="E2457" s="29">
        <v>54788</v>
      </c>
    </row>
    <row r="2458" spans="1:5" x14ac:dyDescent="0.25">
      <c r="A2458" t="s">
        <v>5865</v>
      </c>
      <c r="B2458" t="s">
        <v>5866</v>
      </c>
      <c r="C2458" t="s">
        <v>5866</v>
      </c>
      <c r="D2458" s="29">
        <v>42370</v>
      </c>
      <c r="E2458" s="29">
        <v>54788</v>
      </c>
    </row>
    <row r="2459" spans="1:5" x14ac:dyDescent="0.25">
      <c r="A2459" t="s">
        <v>5867</v>
      </c>
      <c r="B2459" t="s">
        <v>5868</v>
      </c>
      <c r="C2459" t="s">
        <v>5868</v>
      </c>
      <c r="D2459" s="29">
        <v>42370</v>
      </c>
      <c r="E2459" s="29">
        <v>54788</v>
      </c>
    </row>
    <row r="2460" spans="1:5" x14ac:dyDescent="0.25">
      <c r="A2460" t="s">
        <v>5869</v>
      </c>
      <c r="B2460" t="s">
        <v>5870</v>
      </c>
      <c r="C2460" t="s">
        <v>5871</v>
      </c>
      <c r="D2460" s="29">
        <v>42370</v>
      </c>
      <c r="E2460" s="29">
        <v>54788</v>
      </c>
    </row>
    <row r="2461" spans="1:5" x14ac:dyDescent="0.25">
      <c r="A2461" t="s">
        <v>5872</v>
      </c>
      <c r="B2461" t="s">
        <v>5873</v>
      </c>
      <c r="C2461" t="s">
        <v>5873</v>
      </c>
      <c r="D2461" s="29">
        <v>42370</v>
      </c>
      <c r="E2461" s="29">
        <v>54788</v>
      </c>
    </row>
    <row r="2462" spans="1:5" x14ac:dyDescent="0.25">
      <c r="A2462" t="s">
        <v>5874</v>
      </c>
      <c r="B2462" t="s">
        <v>5875</v>
      </c>
      <c r="C2462" t="s">
        <v>5875</v>
      </c>
      <c r="D2462" s="29">
        <v>42370</v>
      </c>
      <c r="E2462" s="29">
        <v>54788</v>
      </c>
    </row>
    <row r="2463" spans="1:5" x14ac:dyDescent="0.25">
      <c r="A2463" t="s">
        <v>5876</v>
      </c>
      <c r="B2463" t="s">
        <v>5877</v>
      </c>
      <c r="C2463" t="s">
        <v>5878</v>
      </c>
      <c r="D2463" s="29">
        <v>42370</v>
      </c>
      <c r="E2463" s="29">
        <v>54788</v>
      </c>
    </row>
    <row r="2464" spans="1:5" x14ac:dyDescent="0.25">
      <c r="A2464" t="s">
        <v>5879</v>
      </c>
      <c r="B2464" t="s">
        <v>5880</v>
      </c>
      <c r="C2464" t="s">
        <v>5880</v>
      </c>
      <c r="D2464" s="29">
        <v>42370</v>
      </c>
      <c r="E2464" s="29">
        <v>54788</v>
      </c>
    </row>
    <row r="2465" spans="1:5" x14ac:dyDescent="0.25">
      <c r="A2465" t="s">
        <v>5881</v>
      </c>
      <c r="B2465" t="s">
        <v>5882</v>
      </c>
      <c r="C2465" t="s">
        <v>5882</v>
      </c>
      <c r="D2465" s="29">
        <v>42370</v>
      </c>
      <c r="E2465" s="29">
        <v>54788</v>
      </c>
    </row>
    <row r="2466" spans="1:5" x14ac:dyDescent="0.25">
      <c r="A2466" t="s">
        <v>5883</v>
      </c>
      <c r="B2466" t="s">
        <v>5884</v>
      </c>
      <c r="C2466" t="s">
        <v>5884</v>
      </c>
      <c r="D2466" s="29">
        <v>42370</v>
      </c>
      <c r="E2466" s="29">
        <v>54788</v>
      </c>
    </row>
    <row r="2467" spans="1:5" x14ac:dyDescent="0.25">
      <c r="A2467" t="s">
        <v>5885</v>
      </c>
      <c r="B2467" t="s">
        <v>5886</v>
      </c>
      <c r="C2467" t="s">
        <v>5886</v>
      </c>
      <c r="D2467" s="29">
        <v>42370</v>
      </c>
      <c r="E2467" s="29">
        <v>54788</v>
      </c>
    </row>
    <row r="2468" spans="1:5" x14ac:dyDescent="0.25">
      <c r="A2468" t="s">
        <v>5887</v>
      </c>
      <c r="B2468" t="s">
        <v>5888</v>
      </c>
      <c r="C2468" t="s">
        <v>5888</v>
      </c>
      <c r="D2468" s="29">
        <v>42370</v>
      </c>
      <c r="E2468" s="29">
        <v>54788</v>
      </c>
    </row>
    <row r="2469" spans="1:5" x14ac:dyDescent="0.25">
      <c r="A2469" t="s">
        <v>5889</v>
      </c>
      <c r="B2469" t="s">
        <v>5890</v>
      </c>
      <c r="C2469" t="s">
        <v>5890</v>
      </c>
      <c r="D2469" s="29">
        <v>42370</v>
      </c>
      <c r="E2469" s="29">
        <v>54788</v>
      </c>
    </row>
    <row r="2470" spans="1:5" x14ac:dyDescent="0.25">
      <c r="A2470" t="s">
        <v>5891</v>
      </c>
      <c r="B2470" t="s">
        <v>5892</v>
      </c>
      <c r="C2470" t="s">
        <v>5892</v>
      </c>
      <c r="D2470" s="29">
        <v>42370</v>
      </c>
      <c r="E2470" s="29">
        <v>54788</v>
      </c>
    </row>
    <row r="2471" spans="1:5" x14ac:dyDescent="0.25">
      <c r="A2471" t="s">
        <v>5893</v>
      </c>
      <c r="B2471" t="s">
        <v>5894</v>
      </c>
      <c r="C2471" t="s">
        <v>5894</v>
      </c>
      <c r="D2471" s="29">
        <v>42370</v>
      </c>
      <c r="E2471" s="29">
        <v>54788</v>
      </c>
    </row>
    <row r="2472" spans="1:5" x14ac:dyDescent="0.25">
      <c r="A2472" t="s">
        <v>5895</v>
      </c>
      <c r="B2472" t="s">
        <v>5896</v>
      </c>
      <c r="C2472" t="s">
        <v>5897</v>
      </c>
      <c r="D2472" s="29">
        <v>42370</v>
      </c>
      <c r="E2472" s="29">
        <v>54788</v>
      </c>
    </row>
    <row r="2473" spans="1:5" x14ac:dyDescent="0.25">
      <c r="A2473" t="s">
        <v>5898</v>
      </c>
      <c r="B2473" t="s">
        <v>5899</v>
      </c>
      <c r="C2473" t="s">
        <v>5899</v>
      </c>
      <c r="D2473" s="29">
        <v>42370</v>
      </c>
      <c r="E2473" s="29">
        <v>54788</v>
      </c>
    </row>
    <row r="2474" spans="1:5" x14ac:dyDescent="0.25">
      <c r="A2474" t="s">
        <v>5900</v>
      </c>
      <c r="B2474" t="s">
        <v>5901</v>
      </c>
      <c r="C2474" t="s">
        <v>5901</v>
      </c>
      <c r="D2474" s="29">
        <v>42370</v>
      </c>
      <c r="E2474" s="29">
        <v>54788</v>
      </c>
    </row>
    <row r="2475" spans="1:5" x14ac:dyDescent="0.25">
      <c r="A2475" t="s">
        <v>5902</v>
      </c>
      <c r="B2475" t="s">
        <v>5903</v>
      </c>
      <c r="C2475" t="s">
        <v>5904</v>
      </c>
      <c r="D2475" s="29">
        <v>42370</v>
      </c>
      <c r="E2475" s="29">
        <v>54788</v>
      </c>
    </row>
    <row r="2476" spans="1:5" x14ac:dyDescent="0.25">
      <c r="A2476" t="s">
        <v>5905</v>
      </c>
      <c r="B2476" t="s">
        <v>5906</v>
      </c>
      <c r="C2476" t="s">
        <v>5907</v>
      </c>
      <c r="D2476" s="29">
        <v>42370</v>
      </c>
      <c r="E2476" s="29">
        <v>54788</v>
      </c>
    </row>
    <row r="2477" spans="1:5" x14ac:dyDescent="0.25">
      <c r="A2477" t="s">
        <v>5908</v>
      </c>
      <c r="B2477" t="s">
        <v>5909</v>
      </c>
      <c r="C2477" t="s">
        <v>5910</v>
      </c>
      <c r="D2477" s="29">
        <v>42370</v>
      </c>
      <c r="E2477" s="29">
        <v>54788</v>
      </c>
    </row>
    <row r="2478" spans="1:5" x14ac:dyDescent="0.25">
      <c r="A2478" t="s">
        <v>5911</v>
      </c>
      <c r="B2478" t="s">
        <v>5912</v>
      </c>
      <c r="C2478" t="s">
        <v>5912</v>
      </c>
      <c r="D2478" s="29">
        <v>42370</v>
      </c>
      <c r="E2478" s="29">
        <v>54788</v>
      </c>
    </row>
    <row r="2479" spans="1:5" x14ac:dyDescent="0.25">
      <c r="A2479" t="s">
        <v>5913</v>
      </c>
      <c r="B2479" t="s">
        <v>5914</v>
      </c>
      <c r="C2479" t="s">
        <v>5914</v>
      </c>
      <c r="D2479" s="29">
        <v>42370</v>
      </c>
      <c r="E2479" s="29">
        <v>54788</v>
      </c>
    </row>
    <row r="2480" spans="1:5" x14ac:dyDescent="0.25">
      <c r="A2480" t="s">
        <v>5915</v>
      </c>
      <c r="B2480" t="s">
        <v>5916</v>
      </c>
      <c r="C2480" t="s">
        <v>5916</v>
      </c>
      <c r="D2480" s="29">
        <v>42370</v>
      </c>
      <c r="E2480" s="29">
        <v>54788</v>
      </c>
    </row>
    <row r="2481" spans="1:5" x14ac:dyDescent="0.25">
      <c r="A2481" t="s">
        <v>5917</v>
      </c>
      <c r="B2481" t="s">
        <v>5918</v>
      </c>
      <c r="C2481" t="s">
        <v>5918</v>
      </c>
      <c r="D2481" s="29">
        <v>42370</v>
      </c>
      <c r="E2481" s="29">
        <v>54788</v>
      </c>
    </row>
    <row r="2482" spans="1:5" x14ac:dyDescent="0.25">
      <c r="A2482" t="s">
        <v>5919</v>
      </c>
      <c r="B2482" t="s">
        <v>5920</v>
      </c>
      <c r="C2482" t="s">
        <v>5921</v>
      </c>
      <c r="D2482" s="29">
        <v>42370</v>
      </c>
      <c r="E2482" s="29">
        <v>54788</v>
      </c>
    </row>
    <row r="2483" spans="1:5" x14ac:dyDescent="0.25">
      <c r="A2483" t="s">
        <v>5922</v>
      </c>
      <c r="B2483" t="s">
        <v>5923</v>
      </c>
      <c r="C2483" t="s">
        <v>5924</v>
      </c>
      <c r="D2483" s="29">
        <v>42370</v>
      </c>
      <c r="E2483" s="29">
        <v>54788</v>
      </c>
    </row>
    <row r="2484" spans="1:5" x14ac:dyDescent="0.25">
      <c r="A2484" t="s">
        <v>5925</v>
      </c>
      <c r="B2484" t="s">
        <v>5926</v>
      </c>
      <c r="C2484" t="s">
        <v>5926</v>
      </c>
      <c r="D2484" s="29">
        <v>42370</v>
      </c>
      <c r="E2484" s="29">
        <v>54788</v>
      </c>
    </row>
    <row r="2485" spans="1:5" x14ac:dyDescent="0.25">
      <c r="A2485" t="s">
        <v>5927</v>
      </c>
      <c r="B2485" t="s">
        <v>5928</v>
      </c>
      <c r="C2485" t="s">
        <v>5928</v>
      </c>
      <c r="D2485" s="29">
        <v>42370</v>
      </c>
      <c r="E2485" s="29">
        <v>54788</v>
      </c>
    </row>
    <row r="2486" spans="1:5" x14ac:dyDescent="0.25">
      <c r="A2486" t="s">
        <v>5929</v>
      </c>
      <c r="B2486" t="s">
        <v>5930</v>
      </c>
      <c r="C2486" t="s">
        <v>5930</v>
      </c>
      <c r="D2486" s="29">
        <v>42370</v>
      </c>
      <c r="E2486" s="29">
        <v>54788</v>
      </c>
    </row>
    <row r="2487" spans="1:5" x14ac:dyDescent="0.25">
      <c r="A2487" t="s">
        <v>5931</v>
      </c>
      <c r="B2487" t="s">
        <v>5932</v>
      </c>
      <c r="C2487" t="s">
        <v>5933</v>
      </c>
      <c r="D2487" s="29">
        <v>42370</v>
      </c>
      <c r="E2487" s="29">
        <v>54788</v>
      </c>
    </row>
    <row r="2488" spans="1:5" x14ac:dyDescent="0.25">
      <c r="A2488" t="s">
        <v>5934</v>
      </c>
      <c r="B2488" t="s">
        <v>5935</v>
      </c>
      <c r="C2488" t="s">
        <v>5935</v>
      </c>
      <c r="D2488" s="29">
        <v>42370</v>
      </c>
      <c r="E2488" s="29">
        <v>54788</v>
      </c>
    </row>
    <row r="2489" spans="1:5" x14ac:dyDescent="0.25">
      <c r="A2489" t="s">
        <v>5936</v>
      </c>
      <c r="B2489" t="s">
        <v>5937</v>
      </c>
      <c r="C2489" t="s">
        <v>5937</v>
      </c>
      <c r="D2489" s="29">
        <v>42370</v>
      </c>
      <c r="E2489" s="29">
        <v>54788</v>
      </c>
    </row>
    <row r="2490" spans="1:5" x14ac:dyDescent="0.25">
      <c r="A2490" t="s">
        <v>5938</v>
      </c>
      <c r="B2490" t="s">
        <v>5939</v>
      </c>
      <c r="C2490" t="s">
        <v>5939</v>
      </c>
      <c r="D2490" s="29">
        <v>42370</v>
      </c>
      <c r="E2490" s="29">
        <v>54788</v>
      </c>
    </row>
    <row r="2491" spans="1:5" x14ac:dyDescent="0.25">
      <c r="A2491" t="s">
        <v>5940</v>
      </c>
      <c r="B2491" t="s">
        <v>5941</v>
      </c>
      <c r="C2491" t="s">
        <v>5941</v>
      </c>
      <c r="D2491" s="29">
        <v>42370</v>
      </c>
      <c r="E2491" s="29">
        <v>54788</v>
      </c>
    </row>
    <row r="2492" spans="1:5" x14ac:dyDescent="0.25">
      <c r="A2492" t="s">
        <v>5942</v>
      </c>
      <c r="B2492" t="s">
        <v>5943</v>
      </c>
      <c r="C2492" t="s">
        <v>5943</v>
      </c>
      <c r="D2492" s="29">
        <v>42370</v>
      </c>
      <c r="E2492" s="29">
        <v>54788</v>
      </c>
    </row>
    <row r="2493" spans="1:5" x14ac:dyDescent="0.25">
      <c r="A2493" t="s">
        <v>5944</v>
      </c>
      <c r="B2493" t="s">
        <v>5945</v>
      </c>
      <c r="C2493" t="s">
        <v>5945</v>
      </c>
      <c r="D2493" s="29">
        <v>42370</v>
      </c>
      <c r="E2493" s="29">
        <v>54788</v>
      </c>
    </row>
    <row r="2494" spans="1:5" x14ac:dyDescent="0.25">
      <c r="A2494" t="s">
        <v>5946</v>
      </c>
      <c r="B2494" t="s">
        <v>5947</v>
      </c>
      <c r="C2494" t="s">
        <v>5947</v>
      </c>
      <c r="D2494" s="29">
        <v>42370</v>
      </c>
      <c r="E2494" s="29">
        <v>54788</v>
      </c>
    </row>
    <row r="2495" spans="1:5" x14ac:dyDescent="0.25">
      <c r="A2495" t="s">
        <v>5948</v>
      </c>
      <c r="B2495" t="s">
        <v>5949</v>
      </c>
      <c r="C2495" t="s">
        <v>5949</v>
      </c>
      <c r="D2495" s="29">
        <v>42370</v>
      </c>
      <c r="E2495" s="29">
        <v>54788</v>
      </c>
    </row>
    <row r="2496" spans="1:5" x14ac:dyDescent="0.25">
      <c r="A2496" t="s">
        <v>5950</v>
      </c>
      <c r="B2496" t="s">
        <v>5951</v>
      </c>
      <c r="C2496" t="s">
        <v>5951</v>
      </c>
      <c r="D2496" s="29">
        <v>42370</v>
      </c>
      <c r="E2496" s="29">
        <v>54788</v>
      </c>
    </row>
    <row r="2497" spans="1:5" x14ac:dyDescent="0.25">
      <c r="A2497" t="s">
        <v>5952</v>
      </c>
      <c r="B2497" t="s">
        <v>5953</v>
      </c>
      <c r="C2497" t="s">
        <v>5954</v>
      </c>
      <c r="D2497" s="29">
        <v>42370</v>
      </c>
      <c r="E2497" s="29">
        <v>54788</v>
      </c>
    </row>
    <row r="2498" spans="1:5" x14ac:dyDescent="0.25">
      <c r="A2498" t="s">
        <v>5955</v>
      </c>
      <c r="B2498" t="s">
        <v>5956</v>
      </c>
      <c r="C2498" t="s">
        <v>5956</v>
      </c>
      <c r="D2498" s="29">
        <v>42370</v>
      </c>
      <c r="E2498" s="29">
        <v>54788</v>
      </c>
    </row>
    <row r="2499" spans="1:5" x14ac:dyDescent="0.25">
      <c r="A2499" t="s">
        <v>5957</v>
      </c>
      <c r="B2499" t="s">
        <v>5958</v>
      </c>
      <c r="C2499" t="s">
        <v>5958</v>
      </c>
      <c r="D2499" s="29">
        <v>42370</v>
      </c>
      <c r="E2499" s="29">
        <v>54788</v>
      </c>
    </row>
    <row r="2500" spans="1:5" x14ac:dyDescent="0.25">
      <c r="A2500" t="s">
        <v>5959</v>
      </c>
      <c r="B2500" t="s">
        <v>5960</v>
      </c>
      <c r="C2500" t="s">
        <v>5961</v>
      </c>
      <c r="D2500" s="29">
        <v>42370</v>
      </c>
      <c r="E2500" s="29">
        <v>54788</v>
      </c>
    </row>
    <row r="2501" spans="1:5" x14ac:dyDescent="0.25">
      <c r="A2501" t="s">
        <v>5962</v>
      </c>
      <c r="B2501" t="s">
        <v>5963</v>
      </c>
      <c r="C2501" t="s">
        <v>5964</v>
      </c>
      <c r="D2501" s="29">
        <v>42370</v>
      </c>
      <c r="E2501" s="29">
        <v>54788</v>
      </c>
    </row>
    <row r="2502" spans="1:5" x14ac:dyDescent="0.25">
      <c r="A2502" t="s">
        <v>5965</v>
      </c>
      <c r="B2502" t="s">
        <v>5966</v>
      </c>
      <c r="C2502" t="s">
        <v>5967</v>
      </c>
      <c r="D2502" s="29">
        <v>42370</v>
      </c>
      <c r="E2502" s="29">
        <v>54788</v>
      </c>
    </row>
    <row r="2503" spans="1:5" x14ac:dyDescent="0.25">
      <c r="A2503" t="s">
        <v>5968</v>
      </c>
      <c r="B2503" t="s">
        <v>5969</v>
      </c>
      <c r="C2503" t="s">
        <v>5969</v>
      </c>
      <c r="D2503" s="29">
        <v>42370</v>
      </c>
      <c r="E2503" s="29">
        <v>54788</v>
      </c>
    </row>
    <row r="2504" spans="1:5" x14ac:dyDescent="0.25">
      <c r="A2504" t="s">
        <v>5970</v>
      </c>
      <c r="B2504" t="s">
        <v>5971</v>
      </c>
      <c r="C2504" t="s">
        <v>5972</v>
      </c>
      <c r="D2504" s="29">
        <v>42370</v>
      </c>
      <c r="E2504" s="29">
        <v>54788</v>
      </c>
    </row>
    <row r="2505" spans="1:5" x14ac:dyDescent="0.25">
      <c r="A2505" t="s">
        <v>5973</v>
      </c>
      <c r="B2505" t="s">
        <v>5974</v>
      </c>
      <c r="C2505" t="s">
        <v>5975</v>
      </c>
      <c r="D2505" s="29">
        <v>42370</v>
      </c>
      <c r="E2505" s="29">
        <v>54788</v>
      </c>
    </row>
    <row r="2506" spans="1:5" x14ac:dyDescent="0.25">
      <c r="A2506" t="s">
        <v>5976</v>
      </c>
      <c r="B2506" t="s">
        <v>5977</v>
      </c>
      <c r="C2506" t="s">
        <v>5977</v>
      </c>
      <c r="D2506" s="29">
        <v>42370</v>
      </c>
      <c r="E2506" s="29">
        <v>54788</v>
      </c>
    </row>
    <row r="2507" spans="1:5" x14ac:dyDescent="0.25">
      <c r="A2507" t="s">
        <v>5978</v>
      </c>
      <c r="B2507" t="s">
        <v>5979</v>
      </c>
      <c r="C2507" t="s">
        <v>5980</v>
      </c>
      <c r="D2507" s="29">
        <v>42370</v>
      </c>
      <c r="E2507" s="29">
        <v>54788</v>
      </c>
    </row>
    <row r="2508" spans="1:5" x14ac:dyDescent="0.25">
      <c r="A2508" t="s">
        <v>5981</v>
      </c>
      <c r="B2508" t="s">
        <v>5982</v>
      </c>
      <c r="C2508" t="s">
        <v>5983</v>
      </c>
      <c r="D2508" s="29">
        <v>42370</v>
      </c>
      <c r="E2508" s="29">
        <v>54788</v>
      </c>
    </row>
    <row r="2509" spans="1:5" x14ac:dyDescent="0.25">
      <c r="A2509" t="s">
        <v>5984</v>
      </c>
      <c r="B2509" t="s">
        <v>5985</v>
      </c>
      <c r="C2509" t="s">
        <v>5985</v>
      </c>
      <c r="D2509" s="29">
        <v>42370</v>
      </c>
      <c r="E2509" s="29">
        <v>54788</v>
      </c>
    </row>
    <row r="2510" spans="1:5" x14ac:dyDescent="0.25">
      <c r="A2510" t="s">
        <v>5986</v>
      </c>
      <c r="B2510" t="s">
        <v>5987</v>
      </c>
      <c r="C2510" t="s">
        <v>5987</v>
      </c>
      <c r="D2510" s="29">
        <v>42370</v>
      </c>
      <c r="E2510" s="29">
        <v>54788</v>
      </c>
    </row>
    <row r="2511" spans="1:5" x14ac:dyDescent="0.25">
      <c r="A2511" t="s">
        <v>5988</v>
      </c>
      <c r="B2511" t="s">
        <v>5989</v>
      </c>
      <c r="C2511" t="s">
        <v>5989</v>
      </c>
      <c r="D2511" s="29">
        <v>42370</v>
      </c>
      <c r="E2511" s="29">
        <v>54788</v>
      </c>
    </row>
    <row r="2512" spans="1:5" x14ac:dyDescent="0.25">
      <c r="A2512" t="s">
        <v>5990</v>
      </c>
      <c r="B2512" t="s">
        <v>5991</v>
      </c>
      <c r="C2512" t="s">
        <v>5991</v>
      </c>
      <c r="D2512" s="29">
        <v>42370</v>
      </c>
      <c r="E2512" s="29">
        <v>54788</v>
      </c>
    </row>
    <row r="2513" spans="1:5" x14ac:dyDescent="0.25">
      <c r="A2513" t="s">
        <v>5992</v>
      </c>
      <c r="B2513" t="s">
        <v>5993</v>
      </c>
      <c r="C2513" t="s">
        <v>5993</v>
      </c>
      <c r="D2513" s="29">
        <v>42370</v>
      </c>
      <c r="E2513" s="29">
        <v>54788</v>
      </c>
    </row>
    <row r="2514" spans="1:5" x14ac:dyDescent="0.25">
      <c r="A2514" t="s">
        <v>5994</v>
      </c>
      <c r="B2514" t="s">
        <v>5995</v>
      </c>
      <c r="C2514" t="s">
        <v>5996</v>
      </c>
      <c r="D2514" s="29">
        <v>42370</v>
      </c>
      <c r="E2514" s="29">
        <v>54788</v>
      </c>
    </row>
    <row r="2515" spans="1:5" x14ac:dyDescent="0.25">
      <c r="A2515" t="s">
        <v>5997</v>
      </c>
      <c r="B2515" t="s">
        <v>5998</v>
      </c>
      <c r="C2515" t="s">
        <v>5998</v>
      </c>
      <c r="D2515" s="29">
        <v>42370</v>
      </c>
      <c r="E2515" s="29">
        <v>54788</v>
      </c>
    </row>
    <row r="2516" spans="1:5" x14ac:dyDescent="0.25">
      <c r="A2516" t="s">
        <v>5999</v>
      </c>
      <c r="B2516" t="s">
        <v>6000</v>
      </c>
      <c r="C2516" t="s">
        <v>6000</v>
      </c>
      <c r="D2516" s="29">
        <v>42370</v>
      </c>
      <c r="E2516" s="29">
        <v>54788</v>
      </c>
    </row>
    <row r="2517" spans="1:5" x14ac:dyDescent="0.25">
      <c r="A2517" t="s">
        <v>6001</v>
      </c>
      <c r="B2517" t="s">
        <v>6002</v>
      </c>
      <c r="C2517" t="s">
        <v>6002</v>
      </c>
      <c r="D2517" s="29">
        <v>42370</v>
      </c>
      <c r="E2517" s="29">
        <v>54788</v>
      </c>
    </row>
    <row r="2518" spans="1:5" x14ac:dyDescent="0.25">
      <c r="A2518" t="s">
        <v>6003</v>
      </c>
      <c r="B2518" t="s">
        <v>6004</v>
      </c>
      <c r="C2518" t="s">
        <v>6004</v>
      </c>
      <c r="D2518" s="29">
        <v>42370</v>
      </c>
      <c r="E2518" s="29">
        <v>54788</v>
      </c>
    </row>
    <row r="2519" spans="1:5" x14ac:dyDescent="0.25">
      <c r="A2519" t="s">
        <v>6005</v>
      </c>
      <c r="B2519" t="s">
        <v>6006</v>
      </c>
      <c r="C2519" t="s">
        <v>6006</v>
      </c>
      <c r="D2519" s="29">
        <v>42370</v>
      </c>
      <c r="E2519" s="29">
        <v>54788</v>
      </c>
    </row>
    <row r="2520" spans="1:5" x14ac:dyDescent="0.25">
      <c r="A2520" t="s">
        <v>6007</v>
      </c>
      <c r="B2520" t="s">
        <v>6008</v>
      </c>
      <c r="C2520" t="s">
        <v>6008</v>
      </c>
      <c r="D2520" s="29">
        <v>42370</v>
      </c>
      <c r="E2520" s="29">
        <v>54788</v>
      </c>
    </row>
    <row r="2521" spans="1:5" x14ac:dyDescent="0.25">
      <c r="A2521" t="s">
        <v>6009</v>
      </c>
      <c r="B2521" t="s">
        <v>6010</v>
      </c>
      <c r="C2521" t="s">
        <v>6010</v>
      </c>
      <c r="D2521" s="29">
        <v>42370</v>
      </c>
      <c r="E2521" s="29">
        <v>54788</v>
      </c>
    </row>
    <row r="2522" spans="1:5" x14ac:dyDescent="0.25">
      <c r="A2522" t="s">
        <v>6011</v>
      </c>
      <c r="B2522" t="s">
        <v>6012</v>
      </c>
      <c r="C2522" t="s">
        <v>6012</v>
      </c>
      <c r="D2522" s="29">
        <v>42370</v>
      </c>
      <c r="E2522" s="29">
        <v>54788</v>
      </c>
    </row>
    <row r="2523" spans="1:5" x14ac:dyDescent="0.25">
      <c r="A2523" t="s">
        <v>6013</v>
      </c>
      <c r="B2523" t="s">
        <v>6014</v>
      </c>
      <c r="C2523" t="s">
        <v>6014</v>
      </c>
      <c r="D2523" s="29">
        <v>42370</v>
      </c>
      <c r="E2523" s="29">
        <v>54788</v>
      </c>
    </row>
    <row r="2524" spans="1:5" x14ac:dyDescent="0.25">
      <c r="A2524" t="s">
        <v>6015</v>
      </c>
      <c r="B2524" t="s">
        <v>6016</v>
      </c>
      <c r="C2524" t="s">
        <v>6016</v>
      </c>
      <c r="D2524" s="29">
        <v>42370</v>
      </c>
      <c r="E2524" s="29">
        <v>54788</v>
      </c>
    </row>
    <row r="2525" spans="1:5" x14ac:dyDescent="0.25">
      <c r="A2525" t="s">
        <v>6017</v>
      </c>
      <c r="B2525" t="s">
        <v>6018</v>
      </c>
      <c r="C2525" t="s">
        <v>6018</v>
      </c>
      <c r="D2525" s="29">
        <v>42370</v>
      </c>
      <c r="E2525" s="29">
        <v>54788</v>
      </c>
    </row>
    <row r="2526" spans="1:5" x14ac:dyDescent="0.25">
      <c r="A2526" t="s">
        <v>6019</v>
      </c>
      <c r="B2526" t="s">
        <v>6020</v>
      </c>
      <c r="C2526" t="s">
        <v>6020</v>
      </c>
      <c r="D2526" s="29">
        <v>42370</v>
      </c>
      <c r="E2526" s="29">
        <v>54788</v>
      </c>
    </row>
    <row r="2527" spans="1:5" x14ac:dyDescent="0.25">
      <c r="A2527" t="s">
        <v>6021</v>
      </c>
      <c r="B2527" t="s">
        <v>6022</v>
      </c>
      <c r="C2527" t="s">
        <v>6022</v>
      </c>
      <c r="D2527" s="29">
        <v>42370</v>
      </c>
      <c r="E2527" s="29">
        <v>54788</v>
      </c>
    </row>
    <row r="2528" spans="1:5" x14ac:dyDescent="0.25">
      <c r="A2528" t="s">
        <v>6023</v>
      </c>
      <c r="B2528" t="s">
        <v>6024</v>
      </c>
      <c r="C2528" t="s">
        <v>6024</v>
      </c>
      <c r="D2528" s="29">
        <v>42370</v>
      </c>
      <c r="E2528" s="29">
        <v>54788</v>
      </c>
    </row>
    <row r="2529" spans="1:5" x14ac:dyDescent="0.25">
      <c r="A2529" t="s">
        <v>6025</v>
      </c>
      <c r="B2529" t="s">
        <v>6026</v>
      </c>
      <c r="C2529" t="s">
        <v>6026</v>
      </c>
      <c r="D2529" s="29">
        <v>42370</v>
      </c>
      <c r="E2529" s="29">
        <v>54788</v>
      </c>
    </row>
    <row r="2530" spans="1:5" x14ac:dyDescent="0.25">
      <c r="A2530" t="s">
        <v>6027</v>
      </c>
      <c r="B2530" t="s">
        <v>6028</v>
      </c>
      <c r="C2530" t="s">
        <v>6028</v>
      </c>
      <c r="D2530" s="29">
        <v>42370</v>
      </c>
      <c r="E2530" s="29">
        <v>54788</v>
      </c>
    </row>
    <row r="2531" spans="1:5" x14ac:dyDescent="0.25">
      <c r="A2531" t="s">
        <v>6029</v>
      </c>
      <c r="B2531" t="s">
        <v>6030</v>
      </c>
      <c r="C2531" t="s">
        <v>6030</v>
      </c>
      <c r="D2531" s="29">
        <v>42370</v>
      </c>
      <c r="E2531" s="29">
        <v>54788</v>
      </c>
    </row>
    <row r="2532" spans="1:5" x14ac:dyDescent="0.25">
      <c r="A2532" t="s">
        <v>6031</v>
      </c>
      <c r="B2532" t="s">
        <v>6032</v>
      </c>
      <c r="C2532" t="s">
        <v>6032</v>
      </c>
      <c r="D2532" s="29">
        <v>42370</v>
      </c>
      <c r="E2532" s="29">
        <v>54788</v>
      </c>
    </row>
    <row r="2533" spans="1:5" x14ac:dyDescent="0.25">
      <c r="A2533" t="s">
        <v>6033</v>
      </c>
      <c r="B2533" t="s">
        <v>6034</v>
      </c>
      <c r="C2533" t="s">
        <v>6034</v>
      </c>
      <c r="D2533" s="29">
        <v>42370</v>
      </c>
      <c r="E2533" s="29">
        <v>54788</v>
      </c>
    </row>
    <row r="2534" spans="1:5" x14ac:dyDescent="0.25">
      <c r="A2534" t="s">
        <v>6035</v>
      </c>
      <c r="B2534" t="s">
        <v>6036</v>
      </c>
      <c r="C2534" t="s">
        <v>6037</v>
      </c>
      <c r="D2534" s="29">
        <v>42370</v>
      </c>
      <c r="E2534" s="29">
        <v>54788</v>
      </c>
    </row>
    <row r="2535" spans="1:5" x14ac:dyDescent="0.25">
      <c r="A2535" t="s">
        <v>6038</v>
      </c>
      <c r="B2535" t="s">
        <v>6039</v>
      </c>
      <c r="C2535" t="s">
        <v>6039</v>
      </c>
      <c r="D2535" s="29">
        <v>42370</v>
      </c>
      <c r="E2535" s="29">
        <v>54788</v>
      </c>
    </row>
    <row r="2536" spans="1:5" x14ac:dyDescent="0.25">
      <c r="A2536" t="s">
        <v>6040</v>
      </c>
      <c r="B2536" t="s">
        <v>6041</v>
      </c>
      <c r="C2536" t="s">
        <v>6041</v>
      </c>
      <c r="D2536" s="29">
        <v>42370</v>
      </c>
      <c r="E2536" s="29">
        <v>54788</v>
      </c>
    </row>
    <row r="2537" spans="1:5" x14ac:dyDescent="0.25">
      <c r="A2537" t="s">
        <v>6042</v>
      </c>
      <c r="B2537" t="s">
        <v>6043</v>
      </c>
      <c r="C2537" t="s">
        <v>6043</v>
      </c>
      <c r="D2537" s="29">
        <v>42370</v>
      </c>
      <c r="E2537" s="29">
        <v>54788</v>
      </c>
    </row>
    <row r="2538" spans="1:5" x14ac:dyDescent="0.25">
      <c r="A2538" t="s">
        <v>6044</v>
      </c>
      <c r="B2538" t="s">
        <v>6045</v>
      </c>
      <c r="C2538" t="s">
        <v>6045</v>
      </c>
      <c r="D2538" s="29">
        <v>42370</v>
      </c>
      <c r="E2538" s="29">
        <v>54788</v>
      </c>
    </row>
    <row r="2539" spans="1:5" x14ac:dyDescent="0.25">
      <c r="A2539" t="s">
        <v>6046</v>
      </c>
      <c r="B2539" t="s">
        <v>6047</v>
      </c>
      <c r="C2539" t="s">
        <v>6047</v>
      </c>
      <c r="D2539" s="29">
        <v>42370</v>
      </c>
      <c r="E2539" s="29">
        <v>54788</v>
      </c>
    </row>
    <row r="2540" spans="1:5" x14ac:dyDescent="0.25">
      <c r="A2540" t="s">
        <v>6048</v>
      </c>
      <c r="B2540" t="s">
        <v>6049</v>
      </c>
      <c r="C2540" t="s">
        <v>6050</v>
      </c>
      <c r="D2540" s="29">
        <v>42370</v>
      </c>
      <c r="E2540" s="29">
        <v>54788</v>
      </c>
    </row>
    <row r="2541" spans="1:5" x14ac:dyDescent="0.25">
      <c r="A2541" t="s">
        <v>6051</v>
      </c>
      <c r="B2541" t="s">
        <v>6052</v>
      </c>
      <c r="C2541" t="s">
        <v>6053</v>
      </c>
      <c r="D2541" s="29">
        <v>42370</v>
      </c>
      <c r="E2541" s="29">
        <v>54788</v>
      </c>
    </row>
    <row r="2542" spans="1:5" x14ac:dyDescent="0.25">
      <c r="A2542" t="s">
        <v>6054</v>
      </c>
      <c r="B2542" t="s">
        <v>6055</v>
      </c>
      <c r="C2542" t="s">
        <v>6055</v>
      </c>
      <c r="D2542" s="29">
        <v>42370</v>
      </c>
      <c r="E2542" s="29">
        <v>54788</v>
      </c>
    </row>
    <row r="2543" spans="1:5" x14ac:dyDescent="0.25">
      <c r="A2543" t="s">
        <v>6056</v>
      </c>
      <c r="B2543" t="s">
        <v>6057</v>
      </c>
      <c r="C2543" t="s">
        <v>6057</v>
      </c>
      <c r="D2543" s="29">
        <v>42370</v>
      </c>
      <c r="E2543" s="29">
        <v>54788</v>
      </c>
    </row>
    <row r="2544" spans="1:5" x14ac:dyDescent="0.25">
      <c r="A2544" t="s">
        <v>6058</v>
      </c>
      <c r="B2544" t="s">
        <v>6059</v>
      </c>
      <c r="C2544" t="s">
        <v>6059</v>
      </c>
      <c r="D2544" s="29">
        <v>42370</v>
      </c>
      <c r="E2544" s="29">
        <v>54788</v>
      </c>
    </row>
    <row r="2545" spans="1:5" x14ac:dyDescent="0.25">
      <c r="A2545" t="s">
        <v>6060</v>
      </c>
      <c r="B2545" t="s">
        <v>6061</v>
      </c>
      <c r="C2545" t="s">
        <v>6061</v>
      </c>
      <c r="D2545" s="29">
        <v>42370</v>
      </c>
      <c r="E2545" s="29">
        <v>54788</v>
      </c>
    </row>
    <row r="2546" spans="1:5" x14ac:dyDescent="0.25">
      <c r="A2546" t="s">
        <v>6062</v>
      </c>
      <c r="B2546" t="s">
        <v>6063</v>
      </c>
      <c r="C2546" t="s">
        <v>6063</v>
      </c>
      <c r="D2546" s="29">
        <v>42370</v>
      </c>
      <c r="E2546" s="29">
        <v>54788</v>
      </c>
    </row>
    <row r="2547" spans="1:5" x14ac:dyDescent="0.25">
      <c r="A2547" t="s">
        <v>6064</v>
      </c>
      <c r="B2547" t="s">
        <v>6065</v>
      </c>
      <c r="C2547" t="s">
        <v>6065</v>
      </c>
      <c r="D2547" s="29">
        <v>42370</v>
      </c>
      <c r="E2547" s="29">
        <v>54788</v>
      </c>
    </row>
    <row r="2548" spans="1:5" x14ac:dyDescent="0.25">
      <c r="A2548" t="s">
        <v>6066</v>
      </c>
      <c r="B2548" t="s">
        <v>6067</v>
      </c>
      <c r="C2548" t="s">
        <v>6067</v>
      </c>
      <c r="D2548" s="29">
        <v>42370</v>
      </c>
      <c r="E2548" s="29">
        <v>54788</v>
      </c>
    </row>
    <row r="2549" spans="1:5" x14ac:dyDescent="0.25">
      <c r="A2549" t="s">
        <v>6068</v>
      </c>
      <c r="B2549" t="s">
        <v>6069</v>
      </c>
      <c r="C2549" t="s">
        <v>6069</v>
      </c>
      <c r="D2549" s="29">
        <v>42370</v>
      </c>
      <c r="E2549" s="29">
        <v>54788</v>
      </c>
    </row>
    <row r="2550" spans="1:5" x14ac:dyDescent="0.25">
      <c r="A2550" t="s">
        <v>6070</v>
      </c>
      <c r="B2550" t="s">
        <v>6071</v>
      </c>
      <c r="C2550" t="s">
        <v>6072</v>
      </c>
      <c r="D2550" s="29">
        <v>42370</v>
      </c>
      <c r="E2550" s="29">
        <v>54788</v>
      </c>
    </row>
    <row r="2551" spans="1:5" x14ac:dyDescent="0.25">
      <c r="A2551" t="s">
        <v>6073</v>
      </c>
      <c r="B2551" t="s">
        <v>6074</v>
      </c>
      <c r="C2551" t="s">
        <v>6074</v>
      </c>
      <c r="D2551" s="29">
        <v>42370</v>
      </c>
      <c r="E2551" s="29">
        <v>54788</v>
      </c>
    </row>
    <row r="2552" spans="1:5" x14ac:dyDescent="0.25">
      <c r="A2552" t="s">
        <v>6075</v>
      </c>
      <c r="B2552" t="s">
        <v>6076</v>
      </c>
      <c r="C2552" t="s">
        <v>6077</v>
      </c>
      <c r="D2552" s="29">
        <v>42370</v>
      </c>
      <c r="E2552" s="29">
        <v>54788</v>
      </c>
    </row>
    <row r="2553" spans="1:5" x14ac:dyDescent="0.25">
      <c r="A2553" t="s">
        <v>6078</v>
      </c>
      <c r="B2553" t="s">
        <v>6079</v>
      </c>
      <c r="C2553" t="s">
        <v>6079</v>
      </c>
      <c r="D2553" s="29">
        <v>42370</v>
      </c>
      <c r="E2553" s="29">
        <v>54788</v>
      </c>
    </row>
    <row r="2554" spans="1:5" x14ac:dyDescent="0.25">
      <c r="A2554" t="s">
        <v>6080</v>
      </c>
      <c r="B2554" t="s">
        <v>6081</v>
      </c>
      <c r="C2554" t="s">
        <v>6082</v>
      </c>
      <c r="D2554" s="29">
        <v>42370</v>
      </c>
      <c r="E2554" s="29">
        <v>54788</v>
      </c>
    </row>
    <row r="2555" spans="1:5" x14ac:dyDescent="0.25">
      <c r="A2555" t="s">
        <v>6083</v>
      </c>
      <c r="B2555" t="s">
        <v>6084</v>
      </c>
      <c r="C2555" t="s">
        <v>6084</v>
      </c>
      <c r="D2555" s="29">
        <v>42370</v>
      </c>
      <c r="E2555" s="29">
        <v>54788</v>
      </c>
    </row>
    <row r="2556" spans="1:5" x14ac:dyDescent="0.25">
      <c r="A2556" t="s">
        <v>6085</v>
      </c>
      <c r="B2556" t="s">
        <v>6086</v>
      </c>
      <c r="C2556" t="s">
        <v>6086</v>
      </c>
      <c r="D2556" s="29">
        <v>42370</v>
      </c>
      <c r="E2556" s="29">
        <v>54788</v>
      </c>
    </row>
    <row r="2557" spans="1:5" x14ac:dyDescent="0.25">
      <c r="A2557" t="s">
        <v>6087</v>
      </c>
      <c r="B2557" t="s">
        <v>6088</v>
      </c>
      <c r="C2557" t="s">
        <v>6088</v>
      </c>
      <c r="D2557" s="29">
        <v>42370</v>
      </c>
      <c r="E2557" s="29">
        <v>54788</v>
      </c>
    </row>
    <row r="2558" spans="1:5" x14ac:dyDescent="0.25">
      <c r="A2558" t="s">
        <v>6089</v>
      </c>
      <c r="B2558" t="s">
        <v>6090</v>
      </c>
      <c r="C2558" t="s">
        <v>6091</v>
      </c>
      <c r="D2558" s="29">
        <v>42370</v>
      </c>
      <c r="E2558" s="29">
        <v>54788</v>
      </c>
    </row>
    <row r="2559" spans="1:5" x14ac:dyDescent="0.25">
      <c r="A2559" t="s">
        <v>6092</v>
      </c>
      <c r="B2559" t="s">
        <v>6093</v>
      </c>
      <c r="C2559" t="s">
        <v>6093</v>
      </c>
      <c r="D2559" s="29">
        <v>42370</v>
      </c>
      <c r="E2559" s="29">
        <v>54788</v>
      </c>
    </row>
    <row r="2560" spans="1:5" x14ac:dyDescent="0.25">
      <c r="A2560" t="s">
        <v>6094</v>
      </c>
      <c r="B2560" t="s">
        <v>6095</v>
      </c>
      <c r="C2560" t="s">
        <v>6095</v>
      </c>
      <c r="D2560" s="29">
        <v>42370</v>
      </c>
      <c r="E2560" s="29">
        <v>54788</v>
      </c>
    </row>
    <row r="2561" spans="1:5" x14ac:dyDescent="0.25">
      <c r="A2561" t="s">
        <v>6096</v>
      </c>
      <c r="B2561" t="s">
        <v>6097</v>
      </c>
      <c r="C2561" t="s">
        <v>6097</v>
      </c>
      <c r="D2561" s="29">
        <v>42370</v>
      </c>
      <c r="E2561" s="29">
        <v>54788</v>
      </c>
    </row>
    <row r="2562" spans="1:5" x14ac:dyDescent="0.25">
      <c r="A2562" t="s">
        <v>6098</v>
      </c>
      <c r="B2562" t="s">
        <v>6099</v>
      </c>
      <c r="C2562" t="s">
        <v>6099</v>
      </c>
      <c r="D2562" s="29">
        <v>42370</v>
      </c>
      <c r="E2562" s="29">
        <v>54788</v>
      </c>
    </row>
    <row r="2563" spans="1:5" x14ac:dyDescent="0.25">
      <c r="A2563" t="s">
        <v>6100</v>
      </c>
      <c r="B2563" t="s">
        <v>6101</v>
      </c>
      <c r="C2563" t="s">
        <v>6101</v>
      </c>
      <c r="D2563" s="29">
        <v>42370</v>
      </c>
      <c r="E2563" s="29">
        <v>54788</v>
      </c>
    </row>
    <row r="2564" spans="1:5" x14ac:dyDescent="0.25">
      <c r="A2564" t="s">
        <v>6102</v>
      </c>
      <c r="B2564" t="s">
        <v>6103</v>
      </c>
      <c r="C2564" t="s">
        <v>6103</v>
      </c>
      <c r="D2564" s="29">
        <v>42370</v>
      </c>
      <c r="E2564" s="29">
        <v>54788</v>
      </c>
    </row>
    <row r="2565" spans="1:5" x14ac:dyDescent="0.25">
      <c r="A2565" t="s">
        <v>6104</v>
      </c>
      <c r="B2565" t="s">
        <v>6105</v>
      </c>
      <c r="C2565" t="s">
        <v>6105</v>
      </c>
      <c r="D2565" s="29">
        <v>42370</v>
      </c>
      <c r="E2565" s="29">
        <v>54788</v>
      </c>
    </row>
    <row r="2566" spans="1:5" x14ac:dyDescent="0.25">
      <c r="A2566" t="s">
        <v>6106</v>
      </c>
      <c r="B2566" t="s">
        <v>6107</v>
      </c>
      <c r="C2566" t="s">
        <v>6107</v>
      </c>
      <c r="D2566" s="29">
        <v>42370</v>
      </c>
      <c r="E2566" s="29">
        <v>54788</v>
      </c>
    </row>
    <row r="2567" spans="1:5" x14ac:dyDescent="0.25">
      <c r="A2567" t="s">
        <v>6108</v>
      </c>
      <c r="B2567" t="s">
        <v>6109</v>
      </c>
      <c r="C2567" t="s">
        <v>6109</v>
      </c>
      <c r="D2567" s="29">
        <v>42370</v>
      </c>
      <c r="E2567" s="29">
        <v>54788</v>
      </c>
    </row>
    <row r="2568" spans="1:5" x14ac:dyDescent="0.25">
      <c r="A2568" t="s">
        <v>6110</v>
      </c>
      <c r="B2568" t="s">
        <v>6111</v>
      </c>
      <c r="C2568" t="s">
        <v>6112</v>
      </c>
      <c r="D2568" s="29">
        <v>42370</v>
      </c>
      <c r="E2568" s="29">
        <v>54788</v>
      </c>
    </row>
    <row r="2569" spans="1:5" x14ac:dyDescent="0.25">
      <c r="A2569" t="s">
        <v>6113</v>
      </c>
      <c r="B2569" t="s">
        <v>6114</v>
      </c>
      <c r="C2569" t="s">
        <v>6115</v>
      </c>
      <c r="D2569" s="29">
        <v>42370</v>
      </c>
      <c r="E2569" s="29">
        <v>54788</v>
      </c>
    </row>
    <row r="2570" spans="1:5" x14ac:dyDescent="0.25">
      <c r="A2570" t="s">
        <v>6116</v>
      </c>
      <c r="B2570" t="s">
        <v>6117</v>
      </c>
      <c r="C2570" t="s">
        <v>6117</v>
      </c>
      <c r="D2570" s="29">
        <v>42370</v>
      </c>
      <c r="E2570" s="29">
        <v>54788</v>
      </c>
    </row>
    <row r="2571" spans="1:5" x14ac:dyDescent="0.25">
      <c r="A2571" t="s">
        <v>6118</v>
      </c>
      <c r="B2571" t="s">
        <v>6119</v>
      </c>
      <c r="C2571" t="s">
        <v>6119</v>
      </c>
      <c r="D2571" s="29">
        <v>42370</v>
      </c>
      <c r="E2571" s="29">
        <v>54788</v>
      </c>
    </row>
    <row r="2572" spans="1:5" x14ac:dyDescent="0.25">
      <c r="A2572" t="s">
        <v>6120</v>
      </c>
      <c r="B2572" t="s">
        <v>6121</v>
      </c>
      <c r="C2572" t="s">
        <v>6121</v>
      </c>
      <c r="D2572" s="29">
        <v>42370</v>
      </c>
      <c r="E2572" s="29">
        <v>54788</v>
      </c>
    </row>
    <row r="2573" spans="1:5" x14ac:dyDescent="0.25">
      <c r="A2573" t="s">
        <v>6122</v>
      </c>
      <c r="B2573" t="s">
        <v>6123</v>
      </c>
      <c r="C2573" t="s">
        <v>6123</v>
      </c>
      <c r="D2573" s="29">
        <v>42370</v>
      </c>
      <c r="E2573" s="29">
        <v>54788</v>
      </c>
    </row>
    <row r="2574" spans="1:5" x14ac:dyDescent="0.25">
      <c r="A2574" t="s">
        <v>6124</v>
      </c>
      <c r="B2574" t="s">
        <v>6125</v>
      </c>
      <c r="C2574" t="s">
        <v>6125</v>
      </c>
      <c r="D2574" s="29">
        <v>42370</v>
      </c>
      <c r="E2574" s="29">
        <v>54788</v>
      </c>
    </row>
    <row r="2575" spans="1:5" x14ac:dyDescent="0.25">
      <c r="A2575" t="s">
        <v>6126</v>
      </c>
      <c r="B2575" t="s">
        <v>6127</v>
      </c>
      <c r="C2575" t="s">
        <v>6128</v>
      </c>
      <c r="D2575" s="29">
        <v>42370</v>
      </c>
      <c r="E2575" s="29">
        <v>54788</v>
      </c>
    </row>
    <row r="2576" spans="1:5" x14ac:dyDescent="0.25">
      <c r="A2576" t="s">
        <v>6129</v>
      </c>
      <c r="B2576" t="s">
        <v>6130</v>
      </c>
      <c r="C2576" t="s">
        <v>6130</v>
      </c>
      <c r="D2576" s="29">
        <v>42370</v>
      </c>
      <c r="E2576" s="29">
        <v>54788</v>
      </c>
    </row>
    <row r="2577" spans="1:5" x14ac:dyDescent="0.25">
      <c r="A2577" t="s">
        <v>6131</v>
      </c>
      <c r="B2577" t="s">
        <v>6132</v>
      </c>
      <c r="C2577" t="s">
        <v>6132</v>
      </c>
      <c r="D2577" s="29">
        <v>42370</v>
      </c>
      <c r="E2577" s="29">
        <v>54788</v>
      </c>
    </row>
    <row r="2578" spans="1:5" x14ac:dyDescent="0.25">
      <c r="A2578" t="s">
        <v>6133</v>
      </c>
      <c r="B2578" t="s">
        <v>6134</v>
      </c>
      <c r="C2578" t="s">
        <v>6134</v>
      </c>
      <c r="D2578" s="29">
        <v>42370</v>
      </c>
      <c r="E2578" s="29">
        <v>54788</v>
      </c>
    </row>
    <row r="2579" spans="1:5" x14ac:dyDescent="0.25">
      <c r="A2579" t="s">
        <v>6135</v>
      </c>
      <c r="B2579" t="s">
        <v>6136</v>
      </c>
      <c r="C2579" t="s">
        <v>6136</v>
      </c>
      <c r="D2579" s="29">
        <v>42370</v>
      </c>
      <c r="E2579" s="29">
        <v>54788</v>
      </c>
    </row>
    <row r="2580" spans="1:5" x14ac:dyDescent="0.25">
      <c r="A2580" t="s">
        <v>6137</v>
      </c>
      <c r="B2580" t="s">
        <v>6138</v>
      </c>
      <c r="C2580" t="s">
        <v>6139</v>
      </c>
      <c r="D2580" s="29">
        <v>42370</v>
      </c>
      <c r="E2580" s="29">
        <v>54788</v>
      </c>
    </row>
    <row r="2581" spans="1:5" x14ac:dyDescent="0.25">
      <c r="A2581" t="s">
        <v>6140</v>
      </c>
      <c r="B2581" t="s">
        <v>6141</v>
      </c>
      <c r="C2581" t="s">
        <v>6141</v>
      </c>
      <c r="D2581" s="29">
        <v>42370</v>
      </c>
      <c r="E2581" s="29">
        <v>54788</v>
      </c>
    </row>
    <row r="2582" spans="1:5" x14ac:dyDescent="0.25">
      <c r="A2582" t="s">
        <v>6142</v>
      </c>
      <c r="B2582" t="s">
        <v>6143</v>
      </c>
      <c r="C2582" t="s">
        <v>6143</v>
      </c>
      <c r="D2582" s="29">
        <v>42370</v>
      </c>
      <c r="E2582" s="29">
        <v>54788</v>
      </c>
    </row>
    <row r="2583" spans="1:5" x14ac:dyDescent="0.25">
      <c r="A2583" t="s">
        <v>6144</v>
      </c>
      <c r="B2583" t="s">
        <v>6145</v>
      </c>
      <c r="C2583" t="s">
        <v>6145</v>
      </c>
      <c r="D2583" s="29">
        <v>42370</v>
      </c>
      <c r="E2583" s="29">
        <v>54788</v>
      </c>
    </row>
    <row r="2584" spans="1:5" x14ac:dyDescent="0.25">
      <c r="A2584" t="s">
        <v>6146</v>
      </c>
      <c r="B2584" t="s">
        <v>6147</v>
      </c>
      <c r="C2584" t="s">
        <v>6147</v>
      </c>
      <c r="D2584" s="29">
        <v>42370</v>
      </c>
      <c r="E2584" s="29">
        <v>54788</v>
      </c>
    </row>
    <row r="2585" spans="1:5" x14ac:dyDescent="0.25">
      <c r="A2585" t="s">
        <v>6148</v>
      </c>
      <c r="B2585" t="s">
        <v>6149</v>
      </c>
      <c r="C2585" t="s">
        <v>6150</v>
      </c>
      <c r="D2585" s="29">
        <v>42370</v>
      </c>
      <c r="E2585" s="29">
        <v>54788</v>
      </c>
    </row>
    <row r="2586" spans="1:5" x14ac:dyDescent="0.25">
      <c r="A2586" t="s">
        <v>6151</v>
      </c>
      <c r="B2586" t="s">
        <v>6152</v>
      </c>
      <c r="C2586" t="s">
        <v>6152</v>
      </c>
      <c r="D2586" s="29">
        <v>42370</v>
      </c>
      <c r="E2586" s="29">
        <v>54788</v>
      </c>
    </row>
    <row r="2587" spans="1:5" x14ac:dyDescent="0.25">
      <c r="A2587" t="s">
        <v>6153</v>
      </c>
      <c r="B2587" t="s">
        <v>6154</v>
      </c>
      <c r="C2587" t="s">
        <v>6155</v>
      </c>
      <c r="D2587" s="29">
        <v>42370</v>
      </c>
      <c r="E2587" s="29">
        <v>54788</v>
      </c>
    </row>
    <row r="2588" spans="1:5" x14ac:dyDescent="0.25">
      <c r="A2588" t="s">
        <v>6156</v>
      </c>
      <c r="B2588" t="s">
        <v>6157</v>
      </c>
      <c r="C2588" t="s">
        <v>6157</v>
      </c>
      <c r="D2588" s="29">
        <v>42370</v>
      </c>
      <c r="E2588" s="29">
        <v>54788</v>
      </c>
    </row>
    <row r="2589" spans="1:5" x14ac:dyDescent="0.25">
      <c r="A2589" t="s">
        <v>6158</v>
      </c>
      <c r="B2589" t="s">
        <v>6159</v>
      </c>
      <c r="C2589" t="s">
        <v>6159</v>
      </c>
      <c r="D2589" s="29">
        <v>42370</v>
      </c>
      <c r="E2589" s="29">
        <v>54788</v>
      </c>
    </row>
    <row r="2590" spans="1:5" x14ac:dyDescent="0.25">
      <c r="A2590" t="s">
        <v>6160</v>
      </c>
      <c r="B2590" t="s">
        <v>6161</v>
      </c>
      <c r="C2590" t="s">
        <v>6161</v>
      </c>
      <c r="D2590" s="29">
        <v>42370</v>
      </c>
      <c r="E2590" s="29">
        <v>54788</v>
      </c>
    </row>
    <row r="2591" spans="1:5" x14ac:dyDescent="0.25">
      <c r="A2591" t="s">
        <v>6162</v>
      </c>
      <c r="B2591" t="s">
        <v>6163</v>
      </c>
      <c r="C2591" t="s">
        <v>6163</v>
      </c>
      <c r="D2591" s="29">
        <v>42370</v>
      </c>
      <c r="E2591" s="29">
        <v>54788</v>
      </c>
    </row>
    <row r="2592" spans="1:5" x14ac:dyDescent="0.25">
      <c r="A2592" t="s">
        <v>6164</v>
      </c>
      <c r="B2592" t="s">
        <v>6165</v>
      </c>
      <c r="C2592" t="s">
        <v>6165</v>
      </c>
      <c r="D2592" s="29">
        <v>42370</v>
      </c>
      <c r="E2592" s="29">
        <v>54788</v>
      </c>
    </row>
    <row r="2593" spans="1:5" x14ac:dyDescent="0.25">
      <c r="A2593" t="s">
        <v>6166</v>
      </c>
      <c r="B2593" t="s">
        <v>6167</v>
      </c>
      <c r="C2593" t="s">
        <v>6167</v>
      </c>
      <c r="D2593" s="29">
        <v>42370</v>
      </c>
      <c r="E2593" s="29">
        <v>54788</v>
      </c>
    </row>
    <row r="2594" spans="1:5" x14ac:dyDescent="0.25">
      <c r="A2594" t="s">
        <v>6168</v>
      </c>
      <c r="B2594" t="s">
        <v>6169</v>
      </c>
      <c r="C2594" t="s">
        <v>6169</v>
      </c>
      <c r="D2594" s="29">
        <v>42370</v>
      </c>
      <c r="E2594" s="29">
        <v>54788</v>
      </c>
    </row>
    <row r="2595" spans="1:5" x14ac:dyDescent="0.25">
      <c r="A2595" t="s">
        <v>6170</v>
      </c>
      <c r="B2595" t="s">
        <v>6171</v>
      </c>
      <c r="C2595" t="s">
        <v>6172</v>
      </c>
      <c r="D2595" s="29">
        <v>42370</v>
      </c>
      <c r="E2595" s="29">
        <v>54788</v>
      </c>
    </row>
    <row r="2596" spans="1:5" x14ac:dyDescent="0.25">
      <c r="A2596" t="s">
        <v>6173</v>
      </c>
      <c r="B2596" t="s">
        <v>6174</v>
      </c>
      <c r="C2596" t="s">
        <v>6174</v>
      </c>
      <c r="D2596" s="29">
        <v>42370</v>
      </c>
      <c r="E2596" s="29">
        <v>54788</v>
      </c>
    </row>
    <row r="2597" spans="1:5" x14ac:dyDescent="0.25">
      <c r="A2597" t="s">
        <v>6175</v>
      </c>
      <c r="B2597" t="s">
        <v>6176</v>
      </c>
      <c r="C2597" t="s">
        <v>6177</v>
      </c>
      <c r="D2597" s="29">
        <v>42370</v>
      </c>
      <c r="E2597" s="29">
        <v>54788</v>
      </c>
    </row>
    <row r="2598" spans="1:5" x14ac:dyDescent="0.25">
      <c r="A2598" t="s">
        <v>6178</v>
      </c>
      <c r="B2598" t="s">
        <v>6179</v>
      </c>
      <c r="C2598" t="s">
        <v>6179</v>
      </c>
      <c r="D2598" s="29">
        <v>42370</v>
      </c>
      <c r="E2598" s="29">
        <v>54788</v>
      </c>
    </row>
    <row r="2599" spans="1:5" x14ac:dyDescent="0.25">
      <c r="A2599" t="s">
        <v>6180</v>
      </c>
      <c r="B2599" t="s">
        <v>6181</v>
      </c>
      <c r="C2599" t="s">
        <v>6181</v>
      </c>
      <c r="D2599" s="29">
        <v>42370</v>
      </c>
      <c r="E2599" s="29">
        <v>54788</v>
      </c>
    </row>
    <row r="2600" spans="1:5" x14ac:dyDescent="0.25">
      <c r="A2600" t="s">
        <v>6182</v>
      </c>
      <c r="B2600" t="s">
        <v>6183</v>
      </c>
      <c r="C2600" t="s">
        <v>6183</v>
      </c>
      <c r="D2600" s="29">
        <v>42370</v>
      </c>
      <c r="E2600" s="29">
        <v>54788</v>
      </c>
    </row>
    <row r="2601" spans="1:5" x14ac:dyDescent="0.25">
      <c r="A2601" t="s">
        <v>6184</v>
      </c>
      <c r="B2601" t="s">
        <v>6185</v>
      </c>
      <c r="C2601" t="s">
        <v>6186</v>
      </c>
      <c r="D2601" s="29">
        <v>42370</v>
      </c>
      <c r="E2601" s="29">
        <v>54788</v>
      </c>
    </row>
    <row r="2602" spans="1:5" x14ac:dyDescent="0.25">
      <c r="A2602" t="s">
        <v>6187</v>
      </c>
      <c r="B2602" t="s">
        <v>6188</v>
      </c>
      <c r="C2602" t="s">
        <v>6188</v>
      </c>
      <c r="D2602" s="29">
        <v>42370</v>
      </c>
      <c r="E2602" s="29">
        <v>54788</v>
      </c>
    </row>
    <row r="2603" spans="1:5" x14ac:dyDescent="0.25">
      <c r="A2603" t="s">
        <v>6189</v>
      </c>
      <c r="B2603" t="s">
        <v>6190</v>
      </c>
      <c r="C2603" t="s">
        <v>6191</v>
      </c>
      <c r="D2603" s="29">
        <v>42370</v>
      </c>
      <c r="E2603" s="29">
        <v>54788</v>
      </c>
    </row>
    <row r="2604" spans="1:5" x14ac:dyDescent="0.25">
      <c r="A2604" t="s">
        <v>6192</v>
      </c>
      <c r="B2604" t="s">
        <v>6193</v>
      </c>
      <c r="C2604" t="s">
        <v>6193</v>
      </c>
      <c r="D2604" s="29">
        <v>42370</v>
      </c>
      <c r="E2604" s="29">
        <v>54788</v>
      </c>
    </row>
    <row r="2605" spans="1:5" x14ac:dyDescent="0.25">
      <c r="A2605" t="s">
        <v>6194</v>
      </c>
      <c r="B2605" t="s">
        <v>6195</v>
      </c>
      <c r="C2605" t="s">
        <v>6196</v>
      </c>
      <c r="D2605" s="29">
        <v>42370</v>
      </c>
      <c r="E2605" s="29">
        <v>54788</v>
      </c>
    </row>
    <row r="2606" spans="1:5" x14ac:dyDescent="0.25">
      <c r="A2606" t="s">
        <v>6197</v>
      </c>
      <c r="B2606" t="s">
        <v>6198</v>
      </c>
      <c r="C2606" t="s">
        <v>6198</v>
      </c>
      <c r="D2606" s="29">
        <v>42370</v>
      </c>
      <c r="E2606" s="29">
        <v>54788</v>
      </c>
    </row>
    <row r="2607" spans="1:5" x14ac:dyDescent="0.25">
      <c r="A2607" t="s">
        <v>6199</v>
      </c>
      <c r="B2607" t="s">
        <v>6200</v>
      </c>
      <c r="C2607" t="s">
        <v>6201</v>
      </c>
      <c r="D2607" s="29">
        <v>42370</v>
      </c>
      <c r="E2607" s="29">
        <v>54788</v>
      </c>
    </row>
    <row r="2608" spans="1:5" x14ac:dyDescent="0.25">
      <c r="A2608" t="s">
        <v>6202</v>
      </c>
      <c r="B2608" t="s">
        <v>6203</v>
      </c>
      <c r="C2608" t="s">
        <v>6203</v>
      </c>
      <c r="D2608" s="29">
        <v>42370</v>
      </c>
      <c r="E2608" s="29">
        <v>54788</v>
      </c>
    </row>
    <row r="2609" spans="1:5" x14ac:dyDescent="0.25">
      <c r="A2609" t="s">
        <v>6204</v>
      </c>
      <c r="B2609" t="s">
        <v>6205</v>
      </c>
      <c r="C2609" t="s">
        <v>6205</v>
      </c>
      <c r="D2609" s="29">
        <v>42370</v>
      </c>
      <c r="E2609" s="29">
        <v>54788</v>
      </c>
    </row>
    <row r="2610" spans="1:5" x14ac:dyDescent="0.25">
      <c r="A2610" t="s">
        <v>6206</v>
      </c>
      <c r="B2610" t="s">
        <v>6207</v>
      </c>
      <c r="C2610" t="s">
        <v>6207</v>
      </c>
      <c r="D2610" s="29">
        <v>42370</v>
      </c>
      <c r="E2610" s="29">
        <v>54788</v>
      </c>
    </row>
    <row r="2611" spans="1:5" x14ac:dyDescent="0.25">
      <c r="A2611" t="s">
        <v>6208</v>
      </c>
      <c r="B2611" t="s">
        <v>6209</v>
      </c>
      <c r="C2611" t="s">
        <v>6210</v>
      </c>
      <c r="D2611" s="29">
        <v>42370</v>
      </c>
      <c r="E2611" s="29">
        <v>54788</v>
      </c>
    </row>
    <row r="2612" spans="1:5" x14ac:dyDescent="0.25">
      <c r="A2612" t="s">
        <v>6211</v>
      </c>
      <c r="B2612" t="s">
        <v>6212</v>
      </c>
      <c r="C2612" t="s">
        <v>6213</v>
      </c>
      <c r="D2612" s="29">
        <v>42370</v>
      </c>
      <c r="E2612" s="29">
        <v>54788</v>
      </c>
    </row>
    <row r="2613" spans="1:5" x14ac:dyDescent="0.25">
      <c r="A2613" t="s">
        <v>6214</v>
      </c>
      <c r="B2613" t="s">
        <v>6215</v>
      </c>
      <c r="C2613" t="s">
        <v>6215</v>
      </c>
      <c r="D2613" s="29">
        <v>42370</v>
      </c>
      <c r="E2613" s="29">
        <v>54788</v>
      </c>
    </row>
    <row r="2614" spans="1:5" x14ac:dyDescent="0.25">
      <c r="A2614" t="s">
        <v>6216</v>
      </c>
      <c r="B2614" t="s">
        <v>6217</v>
      </c>
      <c r="C2614" t="s">
        <v>6217</v>
      </c>
      <c r="D2614" s="29">
        <v>42370</v>
      </c>
      <c r="E2614" s="29">
        <v>54788</v>
      </c>
    </row>
    <row r="2615" spans="1:5" x14ac:dyDescent="0.25">
      <c r="A2615" t="s">
        <v>6218</v>
      </c>
      <c r="B2615" t="s">
        <v>6219</v>
      </c>
      <c r="C2615" t="s">
        <v>6219</v>
      </c>
      <c r="D2615" s="29">
        <v>42370</v>
      </c>
      <c r="E2615" s="29">
        <v>54788</v>
      </c>
    </row>
    <row r="2616" spans="1:5" x14ac:dyDescent="0.25">
      <c r="A2616" t="s">
        <v>6220</v>
      </c>
      <c r="B2616" t="s">
        <v>6221</v>
      </c>
      <c r="C2616" t="s">
        <v>6221</v>
      </c>
      <c r="D2616" s="29">
        <v>42370</v>
      </c>
      <c r="E2616" s="29">
        <v>54788</v>
      </c>
    </row>
    <row r="2617" spans="1:5" x14ac:dyDescent="0.25">
      <c r="A2617" t="s">
        <v>6222</v>
      </c>
      <c r="B2617" t="s">
        <v>6223</v>
      </c>
      <c r="C2617" t="s">
        <v>6223</v>
      </c>
      <c r="D2617" s="29">
        <v>42370</v>
      </c>
      <c r="E2617" s="29">
        <v>54788</v>
      </c>
    </row>
    <row r="2618" spans="1:5" x14ac:dyDescent="0.25">
      <c r="A2618" t="s">
        <v>6224</v>
      </c>
      <c r="B2618" t="s">
        <v>6225</v>
      </c>
      <c r="C2618" t="s">
        <v>6225</v>
      </c>
      <c r="D2618" s="29">
        <v>42370</v>
      </c>
      <c r="E2618" s="29">
        <v>54788</v>
      </c>
    </row>
    <row r="2619" spans="1:5" x14ac:dyDescent="0.25">
      <c r="A2619" t="s">
        <v>6226</v>
      </c>
      <c r="B2619" t="s">
        <v>6227</v>
      </c>
      <c r="C2619" t="s">
        <v>6227</v>
      </c>
      <c r="D2619" s="29">
        <v>42370</v>
      </c>
      <c r="E2619" s="29">
        <v>54788</v>
      </c>
    </row>
    <row r="2620" spans="1:5" x14ac:dyDescent="0.25">
      <c r="A2620" t="s">
        <v>6228</v>
      </c>
      <c r="B2620" t="s">
        <v>6229</v>
      </c>
      <c r="C2620" t="s">
        <v>6230</v>
      </c>
      <c r="D2620" s="29">
        <v>42370</v>
      </c>
      <c r="E2620" s="29">
        <v>54788</v>
      </c>
    </row>
    <row r="2621" spans="1:5" x14ac:dyDescent="0.25">
      <c r="A2621" t="s">
        <v>6231</v>
      </c>
      <c r="B2621" t="s">
        <v>6232</v>
      </c>
      <c r="C2621" t="s">
        <v>6232</v>
      </c>
      <c r="D2621" s="29">
        <v>42370</v>
      </c>
      <c r="E2621" s="29">
        <v>54788</v>
      </c>
    </row>
    <row r="2622" spans="1:5" x14ac:dyDescent="0.25">
      <c r="A2622" t="s">
        <v>6233</v>
      </c>
      <c r="B2622" t="s">
        <v>6234</v>
      </c>
      <c r="C2622" t="s">
        <v>6235</v>
      </c>
      <c r="D2622" s="29">
        <v>42370</v>
      </c>
      <c r="E2622" s="29">
        <v>54788</v>
      </c>
    </row>
    <row r="2623" spans="1:5" x14ac:dyDescent="0.25">
      <c r="A2623" t="s">
        <v>6236</v>
      </c>
      <c r="B2623" t="s">
        <v>6237</v>
      </c>
      <c r="C2623" t="s">
        <v>6237</v>
      </c>
      <c r="D2623" s="29">
        <v>42370</v>
      </c>
      <c r="E2623" s="29">
        <v>54788</v>
      </c>
    </row>
    <row r="2624" spans="1:5" x14ac:dyDescent="0.25">
      <c r="A2624" t="s">
        <v>6238</v>
      </c>
      <c r="B2624" t="s">
        <v>6239</v>
      </c>
      <c r="C2624" t="s">
        <v>6239</v>
      </c>
      <c r="D2624" s="29">
        <v>42370</v>
      </c>
      <c r="E2624" s="29">
        <v>54788</v>
      </c>
    </row>
    <row r="2625" spans="1:5" x14ac:dyDescent="0.25">
      <c r="A2625" t="s">
        <v>6240</v>
      </c>
      <c r="B2625" t="s">
        <v>6241</v>
      </c>
      <c r="C2625" t="s">
        <v>6241</v>
      </c>
      <c r="D2625" s="29">
        <v>42370</v>
      </c>
      <c r="E2625" s="29">
        <v>54788</v>
      </c>
    </row>
    <row r="2626" spans="1:5" x14ac:dyDescent="0.25">
      <c r="A2626" t="s">
        <v>6242</v>
      </c>
      <c r="B2626" t="s">
        <v>6243</v>
      </c>
      <c r="C2626" t="s">
        <v>6243</v>
      </c>
      <c r="D2626" s="29">
        <v>42370</v>
      </c>
      <c r="E2626" s="29">
        <v>54788</v>
      </c>
    </row>
    <row r="2627" spans="1:5" x14ac:dyDescent="0.25">
      <c r="A2627" t="s">
        <v>6244</v>
      </c>
      <c r="B2627" t="s">
        <v>6245</v>
      </c>
      <c r="C2627" t="s">
        <v>6245</v>
      </c>
      <c r="D2627" s="29">
        <v>42370</v>
      </c>
      <c r="E2627" s="29">
        <v>54788</v>
      </c>
    </row>
    <row r="2628" spans="1:5" x14ac:dyDescent="0.25">
      <c r="A2628" t="s">
        <v>6246</v>
      </c>
      <c r="B2628" t="s">
        <v>6247</v>
      </c>
      <c r="C2628" t="s">
        <v>6247</v>
      </c>
      <c r="D2628" s="29">
        <v>42370</v>
      </c>
      <c r="E2628" s="29">
        <v>54788</v>
      </c>
    </row>
    <row r="2629" spans="1:5" x14ac:dyDescent="0.25">
      <c r="A2629" t="s">
        <v>6248</v>
      </c>
      <c r="B2629" t="s">
        <v>6249</v>
      </c>
      <c r="C2629" t="s">
        <v>6249</v>
      </c>
      <c r="D2629" s="29">
        <v>42370</v>
      </c>
      <c r="E2629" s="29">
        <v>54788</v>
      </c>
    </row>
    <row r="2630" spans="1:5" x14ac:dyDescent="0.25">
      <c r="A2630" t="s">
        <v>6250</v>
      </c>
      <c r="B2630" t="s">
        <v>6251</v>
      </c>
      <c r="C2630" t="s">
        <v>6251</v>
      </c>
      <c r="D2630" s="29">
        <v>42370</v>
      </c>
      <c r="E2630" s="29">
        <v>54788</v>
      </c>
    </row>
    <row r="2631" spans="1:5" x14ac:dyDescent="0.25">
      <c r="A2631" t="s">
        <v>6252</v>
      </c>
      <c r="B2631" t="s">
        <v>6253</v>
      </c>
      <c r="C2631" t="s">
        <v>6253</v>
      </c>
      <c r="D2631" s="29">
        <v>42370</v>
      </c>
      <c r="E2631" s="29">
        <v>54788</v>
      </c>
    </row>
    <row r="2632" spans="1:5" x14ac:dyDescent="0.25">
      <c r="A2632" t="s">
        <v>6254</v>
      </c>
      <c r="B2632" t="s">
        <v>6255</v>
      </c>
      <c r="C2632" t="s">
        <v>6255</v>
      </c>
      <c r="D2632" s="29">
        <v>42370</v>
      </c>
      <c r="E2632" s="29">
        <v>54788</v>
      </c>
    </row>
    <row r="2633" spans="1:5" x14ac:dyDescent="0.25">
      <c r="A2633" t="s">
        <v>6256</v>
      </c>
      <c r="B2633" t="s">
        <v>6257</v>
      </c>
      <c r="C2633" t="s">
        <v>6257</v>
      </c>
      <c r="D2633" s="29">
        <v>42370</v>
      </c>
      <c r="E2633" s="29">
        <v>54788</v>
      </c>
    </row>
    <row r="2634" spans="1:5" x14ac:dyDescent="0.25">
      <c r="A2634" t="s">
        <v>6258</v>
      </c>
      <c r="B2634" t="s">
        <v>6259</v>
      </c>
      <c r="C2634" t="s">
        <v>6259</v>
      </c>
      <c r="D2634" s="29">
        <v>42370</v>
      </c>
      <c r="E2634" s="29">
        <v>54788</v>
      </c>
    </row>
    <row r="2635" spans="1:5" x14ac:dyDescent="0.25">
      <c r="A2635" t="s">
        <v>6260</v>
      </c>
      <c r="B2635" t="s">
        <v>6261</v>
      </c>
      <c r="C2635" t="s">
        <v>6261</v>
      </c>
      <c r="D2635" s="29">
        <v>42370</v>
      </c>
      <c r="E2635" s="29">
        <v>54788</v>
      </c>
    </row>
    <row r="2636" spans="1:5" x14ac:dyDescent="0.25">
      <c r="A2636" t="s">
        <v>6262</v>
      </c>
      <c r="B2636" t="s">
        <v>6263</v>
      </c>
      <c r="C2636" t="s">
        <v>6264</v>
      </c>
      <c r="D2636" s="29">
        <v>42370</v>
      </c>
      <c r="E2636" s="29">
        <v>54788</v>
      </c>
    </row>
    <row r="2637" spans="1:5" x14ac:dyDescent="0.25">
      <c r="A2637" t="s">
        <v>6265</v>
      </c>
      <c r="B2637" t="s">
        <v>6266</v>
      </c>
      <c r="C2637" t="s">
        <v>6266</v>
      </c>
      <c r="D2637" s="29">
        <v>42370</v>
      </c>
      <c r="E2637" s="29">
        <v>54788</v>
      </c>
    </row>
    <row r="2638" spans="1:5" x14ac:dyDescent="0.25">
      <c r="A2638" t="s">
        <v>6267</v>
      </c>
      <c r="B2638" t="s">
        <v>6268</v>
      </c>
      <c r="C2638" t="s">
        <v>6268</v>
      </c>
      <c r="D2638" s="29">
        <v>42370</v>
      </c>
      <c r="E2638" s="29">
        <v>54788</v>
      </c>
    </row>
    <row r="2639" spans="1:5" x14ac:dyDescent="0.25">
      <c r="A2639" t="s">
        <v>6269</v>
      </c>
      <c r="B2639" t="s">
        <v>6270</v>
      </c>
      <c r="C2639" t="s">
        <v>6270</v>
      </c>
      <c r="D2639" s="29">
        <v>42370</v>
      </c>
      <c r="E2639" s="29">
        <v>54788</v>
      </c>
    </row>
    <row r="2640" spans="1:5" x14ac:dyDescent="0.25">
      <c r="A2640" t="s">
        <v>6271</v>
      </c>
      <c r="B2640" t="s">
        <v>6272</v>
      </c>
      <c r="C2640" t="s">
        <v>6272</v>
      </c>
      <c r="D2640" s="29">
        <v>42370</v>
      </c>
      <c r="E2640" s="29">
        <v>54788</v>
      </c>
    </row>
    <row r="2641" spans="1:5" x14ac:dyDescent="0.25">
      <c r="A2641" t="s">
        <v>6273</v>
      </c>
      <c r="B2641" t="s">
        <v>6274</v>
      </c>
      <c r="C2641" t="s">
        <v>6274</v>
      </c>
      <c r="D2641" s="29">
        <v>42370</v>
      </c>
      <c r="E2641" s="29">
        <v>54788</v>
      </c>
    </row>
    <row r="2642" spans="1:5" x14ac:dyDescent="0.25">
      <c r="A2642" t="s">
        <v>6275</v>
      </c>
      <c r="B2642" t="s">
        <v>6276</v>
      </c>
      <c r="C2642" t="s">
        <v>6277</v>
      </c>
      <c r="D2642" s="29">
        <v>42370</v>
      </c>
      <c r="E2642" s="29">
        <v>54788</v>
      </c>
    </row>
    <row r="2643" spans="1:5" x14ac:dyDescent="0.25">
      <c r="A2643" t="s">
        <v>6278</v>
      </c>
      <c r="B2643" t="s">
        <v>6279</v>
      </c>
      <c r="C2643" t="s">
        <v>6280</v>
      </c>
      <c r="D2643" s="29">
        <v>42370</v>
      </c>
      <c r="E2643" s="29">
        <v>54788</v>
      </c>
    </row>
    <row r="2644" spans="1:5" x14ac:dyDescent="0.25">
      <c r="A2644" t="s">
        <v>6281</v>
      </c>
      <c r="B2644" t="s">
        <v>6282</v>
      </c>
      <c r="C2644" t="s">
        <v>6282</v>
      </c>
      <c r="D2644" s="29">
        <v>42370</v>
      </c>
      <c r="E2644" s="29">
        <v>54788</v>
      </c>
    </row>
    <row r="2645" spans="1:5" x14ac:dyDescent="0.25">
      <c r="A2645" t="s">
        <v>6283</v>
      </c>
      <c r="B2645" t="s">
        <v>6284</v>
      </c>
      <c r="C2645" t="s">
        <v>6284</v>
      </c>
      <c r="D2645" s="29">
        <v>42370</v>
      </c>
      <c r="E2645" s="29">
        <v>54788</v>
      </c>
    </row>
    <row r="2646" spans="1:5" x14ac:dyDescent="0.25">
      <c r="A2646" t="s">
        <v>6285</v>
      </c>
      <c r="B2646" t="s">
        <v>6286</v>
      </c>
      <c r="C2646" t="s">
        <v>6286</v>
      </c>
      <c r="D2646" s="29">
        <v>42370</v>
      </c>
      <c r="E2646" s="29">
        <v>54788</v>
      </c>
    </row>
    <row r="2647" spans="1:5" x14ac:dyDescent="0.25">
      <c r="A2647" t="s">
        <v>6287</v>
      </c>
      <c r="B2647" t="s">
        <v>6288</v>
      </c>
      <c r="C2647" t="s">
        <v>6288</v>
      </c>
      <c r="D2647" s="29">
        <v>42370</v>
      </c>
      <c r="E2647" s="29">
        <v>54788</v>
      </c>
    </row>
    <row r="2648" spans="1:5" x14ac:dyDescent="0.25">
      <c r="A2648" t="s">
        <v>6289</v>
      </c>
      <c r="B2648" t="s">
        <v>6290</v>
      </c>
      <c r="C2648" t="s">
        <v>6290</v>
      </c>
      <c r="D2648" s="29">
        <v>42370</v>
      </c>
      <c r="E2648" s="29">
        <v>54788</v>
      </c>
    </row>
    <row r="2649" spans="1:5" x14ac:dyDescent="0.25">
      <c r="A2649" t="s">
        <v>6291</v>
      </c>
      <c r="B2649" t="s">
        <v>6292</v>
      </c>
      <c r="C2649" t="s">
        <v>6292</v>
      </c>
      <c r="D2649" s="29">
        <v>42370</v>
      </c>
      <c r="E2649" s="29">
        <v>54788</v>
      </c>
    </row>
    <row r="2650" spans="1:5" x14ac:dyDescent="0.25">
      <c r="A2650" t="s">
        <v>6293</v>
      </c>
      <c r="B2650" t="s">
        <v>6294</v>
      </c>
      <c r="C2650" t="s">
        <v>6294</v>
      </c>
      <c r="D2650" s="29">
        <v>42370</v>
      </c>
      <c r="E2650" s="29">
        <v>54788</v>
      </c>
    </row>
    <row r="2651" spans="1:5" x14ac:dyDescent="0.25">
      <c r="A2651" t="s">
        <v>6295</v>
      </c>
      <c r="B2651" t="s">
        <v>6296</v>
      </c>
      <c r="C2651" t="s">
        <v>6296</v>
      </c>
      <c r="D2651" s="29">
        <v>42370</v>
      </c>
      <c r="E2651" s="29">
        <v>54788</v>
      </c>
    </row>
    <row r="2652" spans="1:5" x14ac:dyDescent="0.25">
      <c r="A2652" t="s">
        <v>6297</v>
      </c>
      <c r="B2652" t="s">
        <v>6298</v>
      </c>
      <c r="C2652" t="s">
        <v>6299</v>
      </c>
      <c r="D2652" s="29">
        <v>42370</v>
      </c>
      <c r="E2652" s="29">
        <v>54788</v>
      </c>
    </row>
    <row r="2653" spans="1:5" x14ac:dyDescent="0.25">
      <c r="A2653" t="s">
        <v>6300</v>
      </c>
      <c r="B2653" t="s">
        <v>6301</v>
      </c>
      <c r="C2653" t="s">
        <v>6301</v>
      </c>
      <c r="D2653" s="29">
        <v>42370</v>
      </c>
      <c r="E2653" s="29">
        <v>54788</v>
      </c>
    </row>
    <row r="2654" spans="1:5" x14ac:dyDescent="0.25">
      <c r="A2654" t="s">
        <v>6302</v>
      </c>
      <c r="B2654" t="s">
        <v>6303</v>
      </c>
      <c r="C2654" t="s">
        <v>6303</v>
      </c>
      <c r="D2654" s="29">
        <v>42370</v>
      </c>
      <c r="E2654" s="29">
        <v>54788</v>
      </c>
    </row>
    <row r="2655" spans="1:5" x14ac:dyDescent="0.25">
      <c r="A2655" t="s">
        <v>6304</v>
      </c>
      <c r="B2655" t="s">
        <v>6305</v>
      </c>
      <c r="C2655" t="s">
        <v>6305</v>
      </c>
      <c r="D2655" s="29">
        <v>42370</v>
      </c>
      <c r="E2655" s="29">
        <v>54788</v>
      </c>
    </row>
    <row r="2656" spans="1:5" x14ac:dyDescent="0.25">
      <c r="A2656" t="s">
        <v>6306</v>
      </c>
      <c r="B2656" t="s">
        <v>6307</v>
      </c>
      <c r="C2656" t="s">
        <v>6307</v>
      </c>
      <c r="D2656" s="29">
        <v>42370</v>
      </c>
      <c r="E2656" s="29">
        <v>54788</v>
      </c>
    </row>
    <row r="2657" spans="1:5" x14ac:dyDescent="0.25">
      <c r="A2657" t="s">
        <v>6308</v>
      </c>
      <c r="B2657" t="s">
        <v>6309</v>
      </c>
      <c r="C2657" t="s">
        <v>6309</v>
      </c>
      <c r="D2657" s="29">
        <v>42370</v>
      </c>
      <c r="E2657" s="29">
        <v>54788</v>
      </c>
    </row>
    <row r="2658" spans="1:5" x14ac:dyDescent="0.25">
      <c r="A2658" t="s">
        <v>6310</v>
      </c>
      <c r="B2658" t="s">
        <v>6311</v>
      </c>
      <c r="C2658" t="s">
        <v>6311</v>
      </c>
      <c r="D2658" s="29">
        <v>42370</v>
      </c>
      <c r="E2658" s="29">
        <v>54788</v>
      </c>
    </row>
    <row r="2659" spans="1:5" x14ac:dyDescent="0.25">
      <c r="A2659" t="s">
        <v>6312</v>
      </c>
      <c r="B2659" t="s">
        <v>6313</v>
      </c>
      <c r="C2659" t="s">
        <v>6313</v>
      </c>
      <c r="D2659" s="29">
        <v>42370</v>
      </c>
      <c r="E2659" s="29">
        <v>54788</v>
      </c>
    </row>
    <row r="2660" spans="1:5" x14ac:dyDescent="0.25">
      <c r="A2660" t="s">
        <v>6314</v>
      </c>
      <c r="B2660" t="s">
        <v>6315</v>
      </c>
      <c r="C2660" t="s">
        <v>6315</v>
      </c>
      <c r="D2660" s="29">
        <v>42370</v>
      </c>
      <c r="E2660" s="29">
        <v>54788</v>
      </c>
    </row>
    <row r="2661" spans="1:5" x14ac:dyDescent="0.25">
      <c r="A2661" t="s">
        <v>6316</v>
      </c>
      <c r="B2661" t="s">
        <v>6317</v>
      </c>
      <c r="C2661" t="s">
        <v>6317</v>
      </c>
      <c r="D2661" s="29">
        <v>42370</v>
      </c>
      <c r="E2661" s="29">
        <v>54788</v>
      </c>
    </row>
    <row r="2662" spans="1:5" x14ac:dyDescent="0.25">
      <c r="A2662" t="s">
        <v>6318</v>
      </c>
      <c r="B2662" t="s">
        <v>6319</v>
      </c>
      <c r="C2662" t="s">
        <v>6319</v>
      </c>
      <c r="D2662" s="29">
        <v>42370</v>
      </c>
      <c r="E2662" s="29">
        <v>54788</v>
      </c>
    </row>
    <row r="2663" spans="1:5" x14ac:dyDescent="0.25">
      <c r="A2663" t="s">
        <v>6320</v>
      </c>
      <c r="B2663" t="s">
        <v>6321</v>
      </c>
      <c r="C2663" t="s">
        <v>6321</v>
      </c>
      <c r="D2663" s="29">
        <v>42370</v>
      </c>
      <c r="E2663" s="29">
        <v>54788</v>
      </c>
    </row>
    <row r="2664" spans="1:5" x14ac:dyDescent="0.25">
      <c r="A2664" t="s">
        <v>6322</v>
      </c>
      <c r="B2664" t="s">
        <v>6323</v>
      </c>
      <c r="C2664" t="s">
        <v>6323</v>
      </c>
      <c r="D2664" s="29">
        <v>42370</v>
      </c>
      <c r="E2664" s="29">
        <v>54788</v>
      </c>
    </row>
    <row r="2665" spans="1:5" x14ac:dyDescent="0.25">
      <c r="A2665" t="s">
        <v>6324</v>
      </c>
      <c r="B2665" t="s">
        <v>6325</v>
      </c>
      <c r="C2665" t="s">
        <v>6325</v>
      </c>
      <c r="D2665" s="29">
        <v>42370</v>
      </c>
      <c r="E2665" s="29">
        <v>54788</v>
      </c>
    </row>
    <row r="2666" spans="1:5" x14ac:dyDescent="0.25">
      <c r="A2666" t="s">
        <v>6326</v>
      </c>
      <c r="B2666" t="s">
        <v>6327</v>
      </c>
      <c r="C2666" t="s">
        <v>6327</v>
      </c>
      <c r="D2666" s="29">
        <v>42370</v>
      </c>
      <c r="E2666" s="29">
        <v>54788</v>
      </c>
    </row>
    <row r="2667" spans="1:5" x14ac:dyDescent="0.25">
      <c r="A2667" t="s">
        <v>6328</v>
      </c>
      <c r="B2667" t="s">
        <v>6329</v>
      </c>
      <c r="C2667" t="s">
        <v>6329</v>
      </c>
      <c r="D2667" s="29">
        <v>42370</v>
      </c>
      <c r="E2667" s="29">
        <v>54788</v>
      </c>
    </row>
    <row r="2668" spans="1:5" x14ac:dyDescent="0.25">
      <c r="A2668" t="s">
        <v>6330</v>
      </c>
      <c r="B2668" t="s">
        <v>6331</v>
      </c>
      <c r="C2668" t="s">
        <v>6331</v>
      </c>
      <c r="D2668" s="29">
        <v>42370</v>
      </c>
      <c r="E2668" s="29">
        <v>54788</v>
      </c>
    </row>
    <row r="2669" spans="1:5" x14ac:dyDescent="0.25">
      <c r="A2669" t="s">
        <v>6332</v>
      </c>
      <c r="B2669" t="s">
        <v>6333</v>
      </c>
      <c r="C2669" t="s">
        <v>6333</v>
      </c>
      <c r="D2669" s="29">
        <v>42370</v>
      </c>
      <c r="E2669" s="29">
        <v>54788</v>
      </c>
    </row>
    <row r="2670" spans="1:5" x14ac:dyDescent="0.25">
      <c r="A2670" t="s">
        <v>6334</v>
      </c>
      <c r="B2670" t="s">
        <v>6335</v>
      </c>
      <c r="C2670" t="s">
        <v>6335</v>
      </c>
      <c r="D2670" s="29">
        <v>42370</v>
      </c>
      <c r="E2670" s="29">
        <v>54788</v>
      </c>
    </row>
    <row r="2671" spans="1:5" x14ac:dyDescent="0.25">
      <c r="A2671" t="s">
        <v>6336</v>
      </c>
      <c r="B2671" t="s">
        <v>6337</v>
      </c>
      <c r="C2671" t="s">
        <v>6338</v>
      </c>
      <c r="D2671" s="29">
        <v>42370</v>
      </c>
      <c r="E2671" s="29">
        <v>54788</v>
      </c>
    </row>
    <row r="2672" spans="1:5" x14ac:dyDescent="0.25">
      <c r="A2672" t="s">
        <v>6339</v>
      </c>
      <c r="B2672" t="s">
        <v>6340</v>
      </c>
      <c r="C2672" t="s">
        <v>6340</v>
      </c>
      <c r="D2672" s="29">
        <v>42370</v>
      </c>
      <c r="E2672" s="29">
        <v>54788</v>
      </c>
    </row>
    <row r="2673" spans="1:5" x14ac:dyDescent="0.25">
      <c r="A2673" t="s">
        <v>6341</v>
      </c>
      <c r="B2673" t="s">
        <v>6342</v>
      </c>
      <c r="C2673" t="s">
        <v>6342</v>
      </c>
      <c r="D2673" s="29">
        <v>42370</v>
      </c>
      <c r="E2673" s="29">
        <v>54788</v>
      </c>
    </row>
    <row r="2674" spans="1:5" x14ac:dyDescent="0.25">
      <c r="A2674" t="s">
        <v>6343</v>
      </c>
      <c r="B2674" t="s">
        <v>6344</v>
      </c>
      <c r="C2674" t="s">
        <v>6344</v>
      </c>
      <c r="D2674" s="29">
        <v>42370</v>
      </c>
      <c r="E2674" s="29">
        <v>54788</v>
      </c>
    </row>
    <row r="2675" spans="1:5" x14ac:dyDescent="0.25">
      <c r="A2675" t="s">
        <v>6345</v>
      </c>
      <c r="B2675" t="s">
        <v>6346</v>
      </c>
      <c r="C2675" t="s">
        <v>6346</v>
      </c>
      <c r="D2675" s="29">
        <v>42370</v>
      </c>
      <c r="E2675" s="29">
        <v>54788</v>
      </c>
    </row>
    <row r="2676" spans="1:5" x14ac:dyDescent="0.25">
      <c r="A2676" t="s">
        <v>6347</v>
      </c>
      <c r="B2676" t="s">
        <v>6348</v>
      </c>
      <c r="C2676" t="s">
        <v>6348</v>
      </c>
      <c r="D2676" s="29">
        <v>42370</v>
      </c>
      <c r="E2676" s="29">
        <v>54788</v>
      </c>
    </row>
    <row r="2677" spans="1:5" x14ac:dyDescent="0.25">
      <c r="A2677" t="s">
        <v>6349</v>
      </c>
      <c r="B2677" t="s">
        <v>6350</v>
      </c>
      <c r="C2677" t="s">
        <v>6350</v>
      </c>
      <c r="D2677" s="29">
        <v>42370</v>
      </c>
      <c r="E2677" s="29">
        <v>54788</v>
      </c>
    </row>
    <row r="2678" spans="1:5" x14ac:dyDescent="0.25">
      <c r="A2678" t="s">
        <v>6351</v>
      </c>
      <c r="B2678" t="s">
        <v>6352</v>
      </c>
      <c r="C2678" t="s">
        <v>6352</v>
      </c>
      <c r="D2678" s="29">
        <v>42370</v>
      </c>
      <c r="E2678" s="29">
        <v>54788</v>
      </c>
    </row>
    <row r="2679" spans="1:5" x14ac:dyDescent="0.25">
      <c r="A2679" t="s">
        <v>6353</v>
      </c>
      <c r="B2679" t="s">
        <v>6354</v>
      </c>
      <c r="C2679" t="s">
        <v>6354</v>
      </c>
      <c r="D2679" s="29">
        <v>42370</v>
      </c>
      <c r="E2679" s="29">
        <v>54788</v>
      </c>
    </row>
    <row r="2680" spans="1:5" x14ac:dyDescent="0.25">
      <c r="A2680" t="s">
        <v>6355</v>
      </c>
      <c r="B2680" t="s">
        <v>6356</v>
      </c>
      <c r="C2680" t="s">
        <v>6356</v>
      </c>
      <c r="D2680" s="29">
        <v>42370</v>
      </c>
      <c r="E2680" s="29">
        <v>54788</v>
      </c>
    </row>
    <row r="2681" spans="1:5" x14ac:dyDescent="0.25">
      <c r="A2681" t="s">
        <v>6357</v>
      </c>
      <c r="B2681" t="s">
        <v>6358</v>
      </c>
      <c r="C2681" t="s">
        <v>6358</v>
      </c>
      <c r="D2681" s="29">
        <v>42370</v>
      </c>
      <c r="E2681" s="29">
        <v>54788</v>
      </c>
    </row>
    <row r="2682" spans="1:5" x14ac:dyDescent="0.25">
      <c r="A2682" t="s">
        <v>6359</v>
      </c>
      <c r="B2682" t="s">
        <v>6360</v>
      </c>
      <c r="C2682" t="s">
        <v>6360</v>
      </c>
      <c r="D2682" s="29">
        <v>42370</v>
      </c>
      <c r="E2682" s="29">
        <v>54788</v>
      </c>
    </row>
    <row r="2683" spans="1:5" x14ac:dyDescent="0.25">
      <c r="A2683" t="s">
        <v>6361</v>
      </c>
      <c r="B2683" t="s">
        <v>6362</v>
      </c>
      <c r="C2683" t="s">
        <v>6362</v>
      </c>
      <c r="D2683" s="29">
        <v>42370</v>
      </c>
      <c r="E2683" s="29">
        <v>54788</v>
      </c>
    </row>
    <row r="2684" spans="1:5" x14ac:dyDescent="0.25">
      <c r="A2684" t="s">
        <v>6363</v>
      </c>
      <c r="B2684" t="s">
        <v>6364</v>
      </c>
      <c r="C2684" t="s">
        <v>6364</v>
      </c>
      <c r="D2684" s="29">
        <v>42370</v>
      </c>
      <c r="E2684" s="29">
        <v>54788</v>
      </c>
    </row>
    <row r="2685" spans="1:5" x14ac:dyDescent="0.25">
      <c r="A2685" t="s">
        <v>6365</v>
      </c>
      <c r="B2685" t="s">
        <v>6366</v>
      </c>
      <c r="C2685" t="s">
        <v>6366</v>
      </c>
      <c r="D2685" s="29">
        <v>42370</v>
      </c>
      <c r="E2685" s="29">
        <v>54788</v>
      </c>
    </row>
    <row r="2686" spans="1:5" x14ac:dyDescent="0.25">
      <c r="A2686" t="s">
        <v>6367</v>
      </c>
      <c r="B2686" t="s">
        <v>6368</v>
      </c>
      <c r="C2686" t="s">
        <v>6368</v>
      </c>
      <c r="D2686" s="29">
        <v>42370</v>
      </c>
      <c r="E2686" s="29">
        <v>54788</v>
      </c>
    </row>
    <row r="2687" spans="1:5" x14ac:dyDescent="0.25">
      <c r="A2687" t="s">
        <v>6369</v>
      </c>
      <c r="B2687" t="s">
        <v>6370</v>
      </c>
      <c r="C2687" t="s">
        <v>6370</v>
      </c>
      <c r="D2687" s="29">
        <v>42370</v>
      </c>
      <c r="E2687" s="29">
        <v>54788</v>
      </c>
    </row>
    <row r="2688" spans="1:5" x14ac:dyDescent="0.25">
      <c r="A2688" t="s">
        <v>6371</v>
      </c>
      <c r="B2688" t="s">
        <v>6372</v>
      </c>
      <c r="C2688" t="s">
        <v>6372</v>
      </c>
      <c r="D2688" s="29">
        <v>42370</v>
      </c>
      <c r="E2688" s="29">
        <v>54788</v>
      </c>
    </row>
    <row r="2689" spans="1:5" x14ac:dyDescent="0.25">
      <c r="A2689" t="s">
        <v>6373</v>
      </c>
      <c r="B2689" t="s">
        <v>6374</v>
      </c>
      <c r="C2689" t="s">
        <v>6374</v>
      </c>
      <c r="D2689" s="29">
        <v>42370</v>
      </c>
      <c r="E2689" s="29">
        <v>54788</v>
      </c>
    </row>
    <row r="2690" spans="1:5" x14ac:dyDescent="0.25">
      <c r="A2690" t="s">
        <v>6375</v>
      </c>
      <c r="B2690" t="s">
        <v>6376</v>
      </c>
      <c r="C2690" t="s">
        <v>6376</v>
      </c>
      <c r="D2690" s="29">
        <v>42370</v>
      </c>
      <c r="E2690" s="29">
        <v>54788</v>
      </c>
    </row>
    <row r="2691" spans="1:5" x14ac:dyDescent="0.25">
      <c r="A2691" t="s">
        <v>6377</v>
      </c>
      <c r="B2691" t="s">
        <v>6378</v>
      </c>
      <c r="C2691" t="s">
        <v>6378</v>
      </c>
      <c r="D2691" s="29">
        <v>42370</v>
      </c>
      <c r="E2691" s="29">
        <v>54788</v>
      </c>
    </row>
    <row r="2692" spans="1:5" x14ac:dyDescent="0.25">
      <c r="A2692" t="s">
        <v>6379</v>
      </c>
      <c r="B2692" t="s">
        <v>6380</v>
      </c>
      <c r="C2692" t="s">
        <v>6380</v>
      </c>
      <c r="D2692" s="29">
        <v>42370</v>
      </c>
      <c r="E2692" s="29">
        <v>54788</v>
      </c>
    </row>
    <row r="2693" spans="1:5" x14ac:dyDescent="0.25">
      <c r="A2693" t="s">
        <v>6381</v>
      </c>
      <c r="B2693" t="s">
        <v>6382</v>
      </c>
      <c r="C2693" t="s">
        <v>6382</v>
      </c>
      <c r="D2693" s="29">
        <v>42370</v>
      </c>
      <c r="E2693" s="29">
        <v>54788</v>
      </c>
    </row>
    <row r="2694" spans="1:5" x14ac:dyDescent="0.25">
      <c r="A2694" t="s">
        <v>6383</v>
      </c>
      <c r="B2694" t="s">
        <v>6384</v>
      </c>
      <c r="C2694" t="s">
        <v>6384</v>
      </c>
      <c r="D2694" s="29">
        <v>42370</v>
      </c>
      <c r="E2694" s="29">
        <v>54788</v>
      </c>
    </row>
    <row r="2695" spans="1:5" x14ac:dyDescent="0.25">
      <c r="A2695" t="s">
        <v>6385</v>
      </c>
      <c r="B2695" t="s">
        <v>6386</v>
      </c>
      <c r="C2695" t="s">
        <v>6386</v>
      </c>
      <c r="D2695" s="29">
        <v>42370</v>
      </c>
      <c r="E2695" s="29">
        <v>54788</v>
      </c>
    </row>
    <row r="2696" spans="1:5" x14ac:dyDescent="0.25">
      <c r="A2696" t="s">
        <v>6387</v>
      </c>
      <c r="B2696" t="s">
        <v>6388</v>
      </c>
      <c r="C2696" t="s">
        <v>6388</v>
      </c>
      <c r="D2696" s="29">
        <v>42370</v>
      </c>
      <c r="E2696" s="29">
        <v>54788</v>
      </c>
    </row>
    <row r="2697" spans="1:5" x14ac:dyDescent="0.25">
      <c r="A2697" t="s">
        <v>6389</v>
      </c>
      <c r="B2697" t="s">
        <v>6390</v>
      </c>
      <c r="C2697" t="s">
        <v>6390</v>
      </c>
      <c r="D2697" s="29">
        <v>42370</v>
      </c>
      <c r="E2697" s="29">
        <v>54788</v>
      </c>
    </row>
    <row r="2698" spans="1:5" x14ac:dyDescent="0.25">
      <c r="A2698" t="s">
        <v>6391</v>
      </c>
      <c r="B2698" t="s">
        <v>6392</v>
      </c>
      <c r="C2698" t="s">
        <v>6392</v>
      </c>
      <c r="D2698" s="29">
        <v>42370</v>
      </c>
      <c r="E2698" s="29">
        <v>54788</v>
      </c>
    </row>
    <row r="2699" spans="1:5" x14ac:dyDescent="0.25">
      <c r="A2699" t="s">
        <v>6393</v>
      </c>
      <c r="B2699" t="s">
        <v>6394</v>
      </c>
      <c r="C2699" t="s">
        <v>6394</v>
      </c>
      <c r="D2699" s="29">
        <v>42370</v>
      </c>
      <c r="E2699" s="29">
        <v>54788</v>
      </c>
    </row>
    <row r="2700" spans="1:5" x14ac:dyDescent="0.25">
      <c r="A2700" t="s">
        <v>6395</v>
      </c>
      <c r="B2700" t="s">
        <v>6396</v>
      </c>
      <c r="C2700" t="s">
        <v>6396</v>
      </c>
      <c r="D2700" s="29">
        <v>42370</v>
      </c>
      <c r="E2700" s="29">
        <v>54788</v>
      </c>
    </row>
    <row r="2701" spans="1:5" x14ac:dyDescent="0.25">
      <c r="A2701" t="s">
        <v>6397</v>
      </c>
      <c r="B2701" t="s">
        <v>6398</v>
      </c>
      <c r="C2701" t="s">
        <v>6398</v>
      </c>
      <c r="D2701" s="29">
        <v>42370</v>
      </c>
      <c r="E2701" s="29">
        <v>54788</v>
      </c>
    </row>
    <row r="2702" spans="1:5" x14ac:dyDescent="0.25">
      <c r="A2702" t="s">
        <v>6399</v>
      </c>
      <c r="B2702" t="s">
        <v>6400</v>
      </c>
      <c r="C2702" t="s">
        <v>6400</v>
      </c>
      <c r="D2702" s="29">
        <v>42370</v>
      </c>
      <c r="E2702" s="29">
        <v>54788</v>
      </c>
    </row>
    <row r="2703" spans="1:5" x14ac:dyDescent="0.25">
      <c r="A2703" t="s">
        <v>6401</v>
      </c>
      <c r="B2703" t="s">
        <v>6402</v>
      </c>
      <c r="C2703" t="s">
        <v>6402</v>
      </c>
      <c r="D2703" s="29">
        <v>42370</v>
      </c>
      <c r="E2703" s="29">
        <v>54788</v>
      </c>
    </row>
    <row r="2704" spans="1:5" x14ac:dyDescent="0.25">
      <c r="A2704" t="s">
        <v>6403</v>
      </c>
      <c r="B2704" t="s">
        <v>6404</v>
      </c>
      <c r="C2704" t="s">
        <v>6405</v>
      </c>
      <c r="D2704" s="29">
        <v>42370</v>
      </c>
      <c r="E2704" s="29">
        <v>54788</v>
      </c>
    </row>
    <row r="2705" spans="1:5" x14ac:dyDescent="0.25">
      <c r="A2705" t="s">
        <v>6406</v>
      </c>
      <c r="B2705" t="s">
        <v>6407</v>
      </c>
      <c r="C2705" t="s">
        <v>6407</v>
      </c>
      <c r="D2705" s="29">
        <v>42370</v>
      </c>
      <c r="E2705" s="29">
        <v>54788</v>
      </c>
    </row>
    <row r="2706" spans="1:5" x14ac:dyDescent="0.25">
      <c r="A2706" t="s">
        <v>6408</v>
      </c>
      <c r="B2706" t="s">
        <v>6409</v>
      </c>
      <c r="C2706" t="s">
        <v>6409</v>
      </c>
      <c r="D2706" s="29">
        <v>42370</v>
      </c>
      <c r="E2706" s="29">
        <v>54788</v>
      </c>
    </row>
    <row r="2707" spans="1:5" x14ac:dyDescent="0.25">
      <c r="A2707" t="s">
        <v>6410</v>
      </c>
      <c r="B2707" t="s">
        <v>6411</v>
      </c>
      <c r="C2707" t="s">
        <v>6411</v>
      </c>
      <c r="D2707" s="29">
        <v>42370</v>
      </c>
      <c r="E2707" s="29">
        <v>54788</v>
      </c>
    </row>
    <row r="2708" spans="1:5" x14ac:dyDescent="0.25">
      <c r="A2708" t="s">
        <v>6412</v>
      </c>
      <c r="B2708" t="s">
        <v>6413</v>
      </c>
      <c r="C2708" t="s">
        <v>6413</v>
      </c>
      <c r="D2708" s="29">
        <v>42370</v>
      </c>
      <c r="E2708" s="29">
        <v>54788</v>
      </c>
    </row>
    <row r="2709" spans="1:5" x14ac:dyDescent="0.25">
      <c r="A2709" t="s">
        <v>6414</v>
      </c>
      <c r="B2709" t="s">
        <v>6415</v>
      </c>
      <c r="C2709" t="s">
        <v>6415</v>
      </c>
      <c r="D2709" s="29">
        <v>42370</v>
      </c>
      <c r="E2709" s="29">
        <v>54788</v>
      </c>
    </row>
    <row r="2710" spans="1:5" x14ac:dyDescent="0.25">
      <c r="A2710" t="s">
        <v>6416</v>
      </c>
      <c r="B2710" t="s">
        <v>6417</v>
      </c>
      <c r="C2710" t="s">
        <v>6417</v>
      </c>
      <c r="D2710" s="29">
        <v>42370</v>
      </c>
      <c r="E2710" s="29">
        <v>54788</v>
      </c>
    </row>
    <row r="2711" spans="1:5" x14ac:dyDescent="0.25">
      <c r="A2711" t="s">
        <v>6418</v>
      </c>
      <c r="B2711" t="s">
        <v>6419</v>
      </c>
      <c r="C2711" t="s">
        <v>6420</v>
      </c>
      <c r="D2711" s="29">
        <v>42370</v>
      </c>
      <c r="E2711" s="29">
        <v>54788</v>
      </c>
    </row>
    <row r="2712" spans="1:5" x14ac:dyDescent="0.25">
      <c r="A2712" t="s">
        <v>6421</v>
      </c>
      <c r="B2712" t="s">
        <v>6422</v>
      </c>
      <c r="C2712" t="s">
        <v>6422</v>
      </c>
      <c r="D2712" s="29">
        <v>42370</v>
      </c>
      <c r="E2712" s="29">
        <v>54788</v>
      </c>
    </row>
    <row r="2713" spans="1:5" x14ac:dyDescent="0.25">
      <c r="A2713" t="s">
        <v>6423</v>
      </c>
      <c r="B2713" t="s">
        <v>6424</v>
      </c>
      <c r="C2713" t="s">
        <v>6424</v>
      </c>
      <c r="D2713" s="29">
        <v>42370</v>
      </c>
      <c r="E2713" s="29">
        <v>54788</v>
      </c>
    </row>
    <row r="2714" spans="1:5" x14ac:dyDescent="0.25">
      <c r="A2714" t="s">
        <v>6425</v>
      </c>
      <c r="B2714" t="s">
        <v>6426</v>
      </c>
      <c r="C2714" t="s">
        <v>6426</v>
      </c>
      <c r="D2714" s="29">
        <v>42370</v>
      </c>
      <c r="E2714" s="29">
        <v>54788</v>
      </c>
    </row>
    <row r="2715" spans="1:5" x14ac:dyDescent="0.25">
      <c r="A2715" t="s">
        <v>6427</v>
      </c>
      <c r="B2715" t="s">
        <v>6428</v>
      </c>
      <c r="C2715" t="s">
        <v>6428</v>
      </c>
      <c r="D2715" s="29">
        <v>42370</v>
      </c>
      <c r="E2715" s="29">
        <v>54788</v>
      </c>
    </row>
    <row r="2716" spans="1:5" x14ac:dyDescent="0.25">
      <c r="A2716" t="s">
        <v>6429</v>
      </c>
      <c r="B2716" t="s">
        <v>6430</v>
      </c>
      <c r="C2716" t="s">
        <v>6430</v>
      </c>
      <c r="D2716" s="29">
        <v>42370</v>
      </c>
      <c r="E2716" s="29">
        <v>54788</v>
      </c>
    </row>
    <row r="2717" spans="1:5" x14ac:dyDescent="0.25">
      <c r="A2717" t="s">
        <v>6431</v>
      </c>
      <c r="B2717" t="s">
        <v>6432</v>
      </c>
      <c r="C2717" t="s">
        <v>6432</v>
      </c>
      <c r="D2717" s="29">
        <v>42370</v>
      </c>
      <c r="E2717" s="29">
        <v>54788</v>
      </c>
    </row>
    <row r="2718" spans="1:5" x14ac:dyDescent="0.25">
      <c r="A2718" t="s">
        <v>6433</v>
      </c>
      <c r="B2718" t="s">
        <v>6434</v>
      </c>
      <c r="C2718" t="s">
        <v>6434</v>
      </c>
      <c r="D2718" s="29">
        <v>42370</v>
      </c>
      <c r="E2718" s="29">
        <v>54788</v>
      </c>
    </row>
    <row r="2719" spans="1:5" x14ac:dyDescent="0.25">
      <c r="A2719" t="s">
        <v>6435</v>
      </c>
      <c r="B2719" t="s">
        <v>6436</v>
      </c>
      <c r="C2719" t="s">
        <v>6436</v>
      </c>
      <c r="D2719" s="29">
        <v>42370</v>
      </c>
      <c r="E2719" s="29">
        <v>54788</v>
      </c>
    </row>
    <row r="2720" spans="1:5" x14ac:dyDescent="0.25">
      <c r="A2720" t="s">
        <v>6437</v>
      </c>
      <c r="B2720" t="s">
        <v>6438</v>
      </c>
      <c r="C2720" t="s">
        <v>6438</v>
      </c>
      <c r="D2720" s="29">
        <v>42370</v>
      </c>
      <c r="E2720" s="29">
        <v>54788</v>
      </c>
    </row>
    <row r="2721" spans="1:5" x14ac:dyDescent="0.25">
      <c r="A2721" t="s">
        <v>6439</v>
      </c>
      <c r="B2721" t="s">
        <v>6440</v>
      </c>
      <c r="C2721" t="s">
        <v>6441</v>
      </c>
      <c r="D2721" s="29">
        <v>42370</v>
      </c>
      <c r="E2721" s="29">
        <v>54788</v>
      </c>
    </row>
    <row r="2722" spans="1:5" x14ac:dyDescent="0.25">
      <c r="A2722" t="s">
        <v>6442</v>
      </c>
      <c r="B2722" t="s">
        <v>6443</v>
      </c>
      <c r="C2722" t="s">
        <v>6444</v>
      </c>
      <c r="D2722" s="29">
        <v>42370</v>
      </c>
      <c r="E2722" s="29">
        <v>54788</v>
      </c>
    </row>
    <row r="2723" spans="1:5" x14ac:dyDescent="0.25">
      <c r="A2723" t="s">
        <v>6445</v>
      </c>
      <c r="B2723" t="s">
        <v>6446</v>
      </c>
      <c r="C2723" t="s">
        <v>6447</v>
      </c>
      <c r="D2723" s="29">
        <v>42370</v>
      </c>
      <c r="E2723" s="29">
        <v>54788</v>
      </c>
    </row>
    <row r="2724" spans="1:5" x14ac:dyDescent="0.25">
      <c r="A2724" t="s">
        <v>6448</v>
      </c>
      <c r="B2724" t="s">
        <v>6449</v>
      </c>
      <c r="C2724" t="s">
        <v>6449</v>
      </c>
      <c r="D2724" s="29">
        <v>42370</v>
      </c>
      <c r="E2724" s="29">
        <v>54788</v>
      </c>
    </row>
    <row r="2725" spans="1:5" x14ac:dyDescent="0.25">
      <c r="A2725" t="s">
        <v>6450</v>
      </c>
      <c r="B2725" t="s">
        <v>6451</v>
      </c>
      <c r="C2725" t="s">
        <v>6451</v>
      </c>
      <c r="D2725" s="29">
        <v>42370</v>
      </c>
      <c r="E2725" s="29">
        <v>54788</v>
      </c>
    </row>
    <row r="2726" spans="1:5" x14ac:dyDescent="0.25">
      <c r="A2726" t="s">
        <v>6452</v>
      </c>
      <c r="B2726" t="s">
        <v>6453</v>
      </c>
      <c r="C2726" t="s">
        <v>6453</v>
      </c>
      <c r="D2726" s="29">
        <v>42370</v>
      </c>
      <c r="E2726" s="29">
        <v>54788</v>
      </c>
    </row>
    <row r="2727" spans="1:5" x14ac:dyDescent="0.25">
      <c r="A2727" t="s">
        <v>6454</v>
      </c>
      <c r="B2727" t="s">
        <v>6455</v>
      </c>
      <c r="C2727" t="s">
        <v>6455</v>
      </c>
      <c r="D2727" s="29">
        <v>42370</v>
      </c>
      <c r="E2727" s="29">
        <v>54788</v>
      </c>
    </row>
    <row r="2728" spans="1:5" x14ac:dyDescent="0.25">
      <c r="A2728" t="s">
        <v>6456</v>
      </c>
      <c r="B2728" t="s">
        <v>6457</v>
      </c>
      <c r="C2728" t="s">
        <v>6458</v>
      </c>
      <c r="D2728" s="29">
        <v>42370</v>
      </c>
      <c r="E2728" s="29">
        <v>54788</v>
      </c>
    </row>
    <row r="2729" spans="1:5" x14ac:dyDescent="0.25">
      <c r="A2729" t="s">
        <v>6459</v>
      </c>
      <c r="B2729" t="s">
        <v>6460</v>
      </c>
      <c r="C2729" t="s">
        <v>6461</v>
      </c>
      <c r="D2729" s="29">
        <v>42370</v>
      </c>
      <c r="E2729" s="29">
        <v>54788</v>
      </c>
    </row>
    <row r="2730" spans="1:5" x14ac:dyDescent="0.25">
      <c r="A2730" t="s">
        <v>6462</v>
      </c>
      <c r="B2730" t="s">
        <v>6463</v>
      </c>
      <c r="C2730" t="s">
        <v>6464</v>
      </c>
      <c r="D2730" s="29">
        <v>42370</v>
      </c>
      <c r="E2730" s="29">
        <v>54788</v>
      </c>
    </row>
    <row r="2731" spans="1:5" x14ac:dyDescent="0.25">
      <c r="A2731" t="s">
        <v>6465</v>
      </c>
      <c r="B2731" t="s">
        <v>6466</v>
      </c>
      <c r="C2731" t="s">
        <v>6466</v>
      </c>
      <c r="D2731" s="29">
        <v>42370</v>
      </c>
      <c r="E2731" s="29">
        <v>54788</v>
      </c>
    </row>
    <row r="2732" spans="1:5" x14ac:dyDescent="0.25">
      <c r="A2732" t="s">
        <v>6467</v>
      </c>
      <c r="B2732" t="s">
        <v>6468</v>
      </c>
      <c r="C2732" t="s">
        <v>6468</v>
      </c>
      <c r="D2732" s="29">
        <v>42370</v>
      </c>
      <c r="E2732" s="29">
        <v>54788</v>
      </c>
    </row>
    <row r="2733" spans="1:5" x14ac:dyDescent="0.25">
      <c r="A2733" t="s">
        <v>6469</v>
      </c>
      <c r="B2733" t="s">
        <v>6470</v>
      </c>
      <c r="C2733" t="s">
        <v>6471</v>
      </c>
      <c r="D2733" s="29">
        <v>42370</v>
      </c>
      <c r="E2733" s="29">
        <v>54788</v>
      </c>
    </row>
    <row r="2734" spans="1:5" x14ac:dyDescent="0.25">
      <c r="A2734" t="s">
        <v>6472</v>
      </c>
      <c r="B2734" t="s">
        <v>6473</v>
      </c>
      <c r="C2734" t="s">
        <v>6473</v>
      </c>
      <c r="D2734" s="29">
        <v>42370</v>
      </c>
      <c r="E2734" s="29">
        <v>54788</v>
      </c>
    </row>
    <row r="2735" spans="1:5" x14ac:dyDescent="0.25">
      <c r="A2735" t="s">
        <v>6474</v>
      </c>
      <c r="B2735" t="s">
        <v>6475</v>
      </c>
      <c r="C2735" t="s">
        <v>6475</v>
      </c>
      <c r="D2735" s="29">
        <v>42370</v>
      </c>
      <c r="E2735" s="29">
        <v>54788</v>
      </c>
    </row>
    <row r="2736" spans="1:5" x14ac:dyDescent="0.25">
      <c r="A2736" t="s">
        <v>6476</v>
      </c>
      <c r="B2736" t="s">
        <v>6477</v>
      </c>
      <c r="C2736" t="s">
        <v>6477</v>
      </c>
      <c r="D2736" s="29">
        <v>42370</v>
      </c>
      <c r="E2736" s="29">
        <v>54788</v>
      </c>
    </row>
    <row r="2737" spans="1:5" x14ac:dyDescent="0.25">
      <c r="A2737" t="s">
        <v>6478</v>
      </c>
      <c r="B2737" t="s">
        <v>6479</v>
      </c>
      <c r="C2737" t="s">
        <v>6479</v>
      </c>
      <c r="D2737" s="29">
        <v>42370</v>
      </c>
      <c r="E2737" s="29">
        <v>54788</v>
      </c>
    </row>
    <row r="2738" spans="1:5" x14ac:dyDescent="0.25">
      <c r="A2738" t="s">
        <v>6480</v>
      </c>
      <c r="B2738" t="s">
        <v>6481</v>
      </c>
      <c r="C2738" t="s">
        <v>6481</v>
      </c>
      <c r="D2738" s="29">
        <v>42370</v>
      </c>
      <c r="E2738" s="29">
        <v>54788</v>
      </c>
    </row>
    <row r="2739" spans="1:5" x14ac:dyDescent="0.25">
      <c r="A2739" t="s">
        <v>6482</v>
      </c>
      <c r="B2739" t="s">
        <v>6483</v>
      </c>
      <c r="C2739" t="s">
        <v>6483</v>
      </c>
      <c r="D2739" s="29">
        <v>42370</v>
      </c>
      <c r="E2739" s="29">
        <v>54788</v>
      </c>
    </row>
    <row r="2740" spans="1:5" x14ac:dyDescent="0.25">
      <c r="A2740" t="s">
        <v>6484</v>
      </c>
      <c r="B2740" t="s">
        <v>6485</v>
      </c>
      <c r="C2740" t="s">
        <v>6485</v>
      </c>
      <c r="D2740" s="29">
        <v>42370</v>
      </c>
      <c r="E2740" s="29">
        <v>54788</v>
      </c>
    </row>
    <row r="2741" spans="1:5" x14ac:dyDescent="0.25">
      <c r="A2741" t="s">
        <v>6486</v>
      </c>
      <c r="B2741" t="s">
        <v>6487</v>
      </c>
      <c r="C2741" t="s">
        <v>6487</v>
      </c>
      <c r="D2741" s="29">
        <v>42370</v>
      </c>
      <c r="E2741" s="29">
        <v>54788</v>
      </c>
    </row>
    <row r="2742" spans="1:5" x14ac:dyDescent="0.25">
      <c r="A2742" t="s">
        <v>6488</v>
      </c>
      <c r="B2742" t="s">
        <v>6489</v>
      </c>
      <c r="C2742" t="s">
        <v>6490</v>
      </c>
      <c r="D2742" s="29">
        <v>42370</v>
      </c>
      <c r="E2742" s="29">
        <v>54788</v>
      </c>
    </row>
    <row r="2743" spans="1:5" x14ac:dyDescent="0.25">
      <c r="A2743" t="s">
        <v>6491</v>
      </c>
      <c r="B2743" t="s">
        <v>6492</v>
      </c>
      <c r="C2743" t="s">
        <v>6493</v>
      </c>
      <c r="D2743" s="29">
        <v>42370</v>
      </c>
      <c r="E2743" s="29">
        <v>54788</v>
      </c>
    </row>
    <row r="2744" spans="1:5" x14ac:dyDescent="0.25">
      <c r="A2744" t="s">
        <v>6494</v>
      </c>
      <c r="B2744" t="s">
        <v>6495</v>
      </c>
      <c r="C2744" t="s">
        <v>6496</v>
      </c>
      <c r="D2744" s="29">
        <v>42370</v>
      </c>
      <c r="E2744" s="29">
        <v>54788</v>
      </c>
    </row>
    <row r="2745" spans="1:5" x14ac:dyDescent="0.25">
      <c r="A2745" t="s">
        <v>6497</v>
      </c>
      <c r="B2745" t="s">
        <v>6498</v>
      </c>
      <c r="C2745" t="s">
        <v>6499</v>
      </c>
      <c r="D2745" s="29">
        <v>42370</v>
      </c>
      <c r="E2745" s="29">
        <v>54788</v>
      </c>
    </row>
    <row r="2746" spans="1:5" x14ac:dyDescent="0.25">
      <c r="A2746" t="s">
        <v>6500</v>
      </c>
      <c r="B2746" t="s">
        <v>6501</v>
      </c>
      <c r="C2746" t="s">
        <v>6502</v>
      </c>
      <c r="D2746" s="29">
        <v>42370</v>
      </c>
      <c r="E2746" s="29">
        <v>54788</v>
      </c>
    </row>
    <row r="2747" spans="1:5" x14ac:dyDescent="0.25">
      <c r="A2747" t="s">
        <v>6503</v>
      </c>
      <c r="B2747" t="s">
        <v>6504</v>
      </c>
      <c r="C2747" t="s">
        <v>6504</v>
      </c>
      <c r="D2747" s="29">
        <v>42370</v>
      </c>
      <c r="E2747" s="29">
        <v>54788</v>
      </c>
    </row>
    <row r="2748" spans="1:5" x14ac:dyDescent="0.25">
      <c r="A2748" t="s">
        <v>6505</v>
      </c>
      <c r="B2748" t="s">
        <v>6506</v>
      </c>
      <c r="C2748" t="s">
        <v>6507</v>
      </c>
      <c r="D2748" s="29">
        <v>42370</v>
      </c>
      <c r="E2748" s="29">
        <v>54788</v>
      </c>
    </row>
    <row r="2749" spans="1:5" x14ac:dyDescent="0.25">
      <c r="A2749" t="s">
        <v>6508</v>
      </c>
      <c r="B2749" t="s">
        <v>6509</v>
      </c>
      <c r="C2749" t="s">
        <v>6509</v>
      </c>
      <c r="D2749" s="29">
        <v>42370</v>
      </c>
      <c r="E2749" s="29">
        <v>54788</v>
      </c>
    </row>
    <row r="2750" spans="1:5" x14ac:dyDescent="0.25">
      <c r="A2750" t="s">
        <v>6510</v>
      </c>
      <c r="B2750" t="s">
        <v>6511</v>
      </c>
      <c r="C2750" t="s">
        <v>6512</v>
      </c>
      <c r="D2750" s="29">
        <v>42370</v>
      </c>
      <c r="E2750" s="29">
        <v>54788</v>
      </c>
    </row>
    <row r="2751" spans="1:5" x14ac:dyDescent="0.25">
      <c r="A2751" t="s">
        <v>6513</v>
      </c>
      <c r="B2751" t="s">
        <v>6514</v>
      </c>
      <c r="C2751" t="s">
        <v>6514</v>
      </c>
      <c r="D2751" s="29">
        <v>42370</v>
      </c>
      <c r="E2751" s="29">
        <v>54788</v>
      </c>
    </row>
    <row r="2752" spans="1:5" x14ac:dyDescent="0.25">
      <c r="A2752" t="s">
        <v>6515</v>
      </c>
      <c r="B2752" t="s">
        <v>6516</v>
      </c>
      <c r="C2752" t="s">
        <v>6516</v>
      </c>
      <c r="D2752" s="29">
        <v>42370</v>
      </c>
      <c r="E2752" s="29">
        <v>54788</v>
      </c>
    </row>
    <row r="2753" spans="1:5" x14ac:dyDescent="0.25">
      <c r="A2753" t="s">
        <v>6517</v>
      </c>
      <c r="B2753" t="s">
        <v>6518</v>
      </c>
      <c r="C2753" t="s">
        <v>6519</v>
      </c>
      <c r="D2753" s="29">
        <v>42370</v>
      </c>
      <c r="E2753" s="29">
        <v>54788</v>
      </c>
    </row>
    <row r="2754" spans="1:5" x14ac:dyDescent="0.25">
      <c r="A2754" t="s">
        <v>6520</v>
      </c>
      <c r="B2754" t="s">
        <v>6521</v>
      </c>
      <c r="C2754" t="s">
        <v>6522</v>
      </c>
      <c r="D2754" s="29">
        <v>42370</v>
      </c>
      <c r="E2754" s="29">
        <v>54788</v>
      </c>
    </row>
    <row r="2755" spans="1:5" x14ac:dyDescent="0.25">
      <c r="A2755" t="s">
        <v>6523</v>
      </c>
      <c r="B2755" t="s">
        <v>6524</v>
      </c>
      <c r="C2755" t="s">
        <v>6524</v>
      </c>
      <c r="D2755" s="29">
        <v>42370</v>
      </c>
      <c r="E2755" s="29">
        <v>54788</v>
      </c>
    </row>
    <row r="2756" spans="1:5" x14ac:dyDescent="0.25">
      <c r="A2756" t="s">
        <v>6525</v>
      </c>
      <c r="B2756" t="s">
        <v>6526</v>
      </c>
      <c r="C2756" t="s">
        <v>6526</v>
      </c>
      <c r="D2756" s="29">
        <v>42370</v>
      </c>
      <c r="E2756" s="29">
        <v>54788</v>
      </c>
    </row>
    <row r="2757" spans="1:5" x14ac:dyDescent="0.25">
      <c r="A2757" t="s">
        <v>6527</v>
      </c>
      <c r="B2757" t="s">
        <v>6528</v>
      </c>
      <c r="C2757" t="s">
        <v>6529</v>
      </c>
      <c r="D2757" s="29">
        <v>42370</v>
      </c>
      <c r="E2757" s="29">
        <v>54788</v>
      </c>
    </row>
    <row r="2758" spans="1:5" x14ac:dyDescent="0.25">
      <c r="A2758" t="s">
        <v>6530</v>
      </c>
      <c r="B2758" t="s">
        <v>6531</v>
      </c>
      <c r="C2758" t="s">
        <v>6531</v>
      </c>
      <c r="D2758" s="29">
        <v>42370</v>
      </c>
      <c r="E2758" s="29">
        <v>54788</v>
      </c>
    </row>
    <row r="2759" spans="1:5" x14ac:dyDescent="0.25">
      <c r="A2759" t="s">
        <v>6532</v>
      </c>
      <c r="B2759" t="s">
        <v>6533</v>
      </c>
      <c r="C2759" t="s">
        <v>6533</v>
      </c>
      <c r="D2759" s="29">
        <v>42370</v>
      </c>
      <c r="E2759" s="29">
        <v>54788</v>
      </c>
    </row>
    <row r="2760" spans="1:5" x14ac:dyDescent="0.25">
      <c r="A2760" t="s">
        <v>6534</v>
      </c>
      <c r="B2760" t="s">
        <v>6535</v>
      </c>
      <c r="C2760" t="s">
        <v>6535</v>
      </c>
      <c r="D2760" s="29">
        <v>42370</v>
      </c>
      <c r="E2760" s="29">
        <v>54788</v>
      </c>
    </row>
    <row r="2761" spans="1:5" x14ac:dyDescent="0.25">
      <c r="A2761" t="s">
        <v>6536</v>
      </c>
      <c r="B2761" t="s">
        <v>6537</v>
      </c>
      <c r="C2761" t="s">
        <v>6538</v>
      </c>
      <c r="D2761" s="29">
        <v>42370</v>
      </c>
      <c r="E2761" s="29">
        <v>54788</v>
      </c>
    </row>
    <row r="2762" spans="1:5" x14ac:dyDescent="0.25">
      <c r="A2762" t="s">
        <v>6539</v>
      </c>
      <c r="B2762" t="s">
        <v>6540</v>
      </c>
      <c r="C2762" t="s">
        <v>6540</v>
      </c>
      <c r="D2762" s="29">
        <v>42370</v>
      </c>
      <c r="E2762" s="29">
        <v>54788</v>
      </c>
    </row>
    <row r="2763" spans="1:5" x14ac:dyDescent="0.25">
      <c r="A2763" t="s">
        <v>6541</v>
      </c>
      <c r="B2763" t="s">
        <v>6542</v>
      </c>
      <c r="C2763" t="s">
        <v>6543</v>
      </c>
      <c r="D2763" s="29">
        <v>42370</v>
      </c>
      <c r="E2763" s="29">
        <v>54788</v>
      </c>
    </row>
    <row r="2764" spans="1:5" x14ac:dyDescent="0.25">
      <c r="A2764" t="s">
        <v>6544</v>
      </c>
      <c r="B2764" t="s">
        <v>6545</v>
      </c>
      <c r="C2764" t="s">
        <v>6546</v>
      </c>
      <c r="D2764" s="29">
        <v>42370</v>
      </c>
      <c r="E2764" s="29">
        <v>54788</v>
      </c>
    </row>
    <row r="2765" spans="1:5" x14ac:dyDescent="0.25">
      <c r="A2765" t="s">
        <v>6547</v>
      </c>
      <c r="B2765" t="s">
        <v>6548</v>
      </c>
      <c r="C2765" t="s">
        <v>6548</v>
      </c>
      <c r="D2765" s="29">
        <v>42370</v>
      </c>
      <c r="E2765" s="29">
        <v>54788</v>
      </c>
    </row>
    <row r="2766" spans="1:5" x14ac:dyDescent="0.25">
      <c r="A2766" t="s">
        <v>6549</v>
      </c>
      <c r="B2766" t="s">
        <v>6550</v>
      </c>
      <c r="C2766" t="s">
        <v>6551</v>
      </c>
      <c r="D2766" s="29">
        <v>42370</v>
      </c>
      <c r="E2766" s="29">
        <v>54788</v>
      </c>
    </row>
    <row r="2767" spans="1:5" x14ac:dyDescent="0.25">
      <c r="A2767" t="s">
        <v>6552</v>
      </c>
      <c r="B2767" t="s">
        <v>6553</v>
      </c>
      <c r="C2767" t="s">
        <v>6553</v>
      </c>
      <c r="D2767" s="29">
        <v>42370</v>
      </c>
      <c r="E2767" s="29">
        <v>54788</v>
      </c>
    </row>
    <row r="2768" spans="1:5" x14ac:dyDescent="0.25">
      <c r="A2768" t="s">
        <v>6554</v>
      </c>
      <c r="B2768" t="s">
        <v>6555</v>
      </c>
      <c r="C2768" t="s">
        <v>6555</v>
      </c>
      <c r="D2768" s="29">
        <v>42370</v>
      </c>
      <c r="E2768" s="29">
        <v>54788</v>
      </c>
    </row>
    <row r="2769" spans="1:5" x14ac:dyDescent="0.25">
      <c r="A2769" t="s">
        <v>6556</v>
      </c>
      <c r="B2769" t="s">
        <v>6557</v>
      </c>
      <c r="C2769" t="s">
        <v>6558</v>
      </c>
      <c r="D2769" s="29">
        <v>42370</v>
      </c>
      <c r="E2769" s="29">
        <v>54788</v>
      </c>
    </row>
    <row r="2770" spans="1:5" x14ac:dyDescent="0.25">
      <c r="A2770" t="s">
        <v>6559</v>
      </c>
      <c r="B2770" t="s">
        <v>6560</v>
      </c>
      <c r="C2770" t="s">
        <v>6560</v>
      </c>
      <c r="D2770" s="29">
        <v>42370</v>
      </c>
      <c r="E2770" s="29">
        <v>54788</v>
      </c>
    </row>
    <row r="2771" spans="1:5" x14ac:dyDescent="0.25">
      <c r="A2771" t="s">
        <v>6561</v>
      </c>
      <c r="B2771" t="s">
        <v>6562</v>
      </c>
      <c r="C2771" t="s">
        <v>6562</v>
      </c>
      <c r="D2771" s="29">
        <v>42370</v>
      </c>
      <c r="E2771" s="29">
        <v>54788</v>
      </c>
    </row>
    <row r="2772" spans="1:5" x14ac:dyDescent="0.25">
      <c r="A2772" t="s">
        <v>6563</v>
      </c>
      <c r="B2772" t="s">
        <v>6564</v>
      </c>
      <c r="C2772" t="s">
        <v>6565</v>
      </c>
      <c r="D2772" s="29">
        <v>42370</v>
      </c>
      <c r="E2772" s="29">
        <v>54788</v>
      </c>
    </row>
    <row r="2773" spans="1:5" x14ac:dyDescent="0.25">
      <c r="A2773" t="s">
        <v>6566</v>
      </c>
      <c r="B2773" t="s">
        <v>6567</v>
      </c>
      <c r="C2773" t="s">
        <v>6567</v>
      </c>
      <c r="D2773" s="29">
        <v>42370</v>
      </c>
      <c r="E2773" s="29">
        <v>54788</v>
      </c>
    </row>
    <row r="2774" spans="1:5" x14ac:dyDescent="0.25">
      <c r="A2774" t="s">
        <v>6568</v>
      </c>
      <c r="B2774" t="s">
        <v>6569</v>
      </c>
      <c r="C2774" t="s">
        <v>6569</v>
      </c>
      <c r="D2774" s="29">
        <v>42370</v>
      </c>
      <c r="E2774" s="29">
        <v>54788</v>
      </c>
    </row>
    <row r="2775" spans="1:5" x14ac:dyDescent="0.25">
      <c r="A2775" t="s">
        <v>6570</v>
      </c>
      <c r="B2775" t="s">
        <v>6571</v>
      </c>
      <c r="C2775" t="s">
        <v>6571</v>
      </c>
      <c r="D2775" s="29">
        <v>42370</v>
      </c>
      <c r="E2775" s="29">
        <v>54788</v>
      </c>
    </row>
    <row r="2776" spans="1:5" x14ac:dyDescent="0.25">
      <c r="A2776" t="s">
        <v>6572</v>
      </c>
      <c r="B2776" t="s">
        <v>6573</v>
      </c>
      <c r="C2776" t="s">
        <v>6574</v>
      </c>
      <c r="D2776" s="29">
        <v>42370</v>
      </c>
      <c r="E2776" s="29">
        <v>54788</v>
      </c>
    </row>
    <row r="2777" spans="1:5" x14ac:dyDescent="0.25">
      <c r="A2777" t="s">
        <v>6575</v>
      </c>
      <c r="B2777" t="s">
        <v>6576</v>
      </c>
      <c r="C2777" t="s">
        <v>6576</v>
      </c>
      <c r="D2777" s="29">
        <v>42370</v>
      </c>
      <c r="E2777" s="29">
        <v>54788</v>
      </c>
    </row>
    <row r="2778" spans="1:5" x14ac:dyDescent="0.25">
      <c r="A2778" t="s">
        <v>6577</v>
      </c>
      <c r="B2778" t="s">
        <v>6578</v>
      </c>
      <c r="C2778" t="s">
        <v>6578</v>
      </c>
      <c r="D2778" s="29">
        <v>42370</v>
      </c>
      <c r="E2778" s="29">
        <v>54788</v>
      </c>
    </row>
    <row r="2779" spans="1:5" x14ac:dyDescent="0.25">
      <c r="A2779" t="s">
        <v>6579</v>
      </c>
      <c r="B2779" t="s">
        <v>6580</v>
      </c>
      <c r="C2779" t="s">
        <v>6580</v>
      </c>
      <c r="D2779" s="29">
        <v>42370</v>
      </c>
      <c r="E2779" s="29">
        <v>54788</v>
      </c>
    </row>
    <row r="2780" spans="1:5" x14ac:dyDescent="0.25">
      <c r="A2780" t="s">
        <v>6581</v>
      </c>
      <c r="B2780" t="s">
        <v>6582</v>
      </c>
      <c r="C2780" t="s">
        <v>6583</v>
      </c>
      <c r="D2780" s="29">
        <v>42370</v>
      </c>
      <c r="E2780" s="29">
        <v>54788</v>
      </c>
    </row>
    <row r="2781" spans="1:5" x14ac:dyDescent="0.25">
      <c r="A2781" t="s">
        <v>6584</v>
      </c>
      <c r="B2781" t="s">
        <v>6585</v>
      </c>
      <c r="C2781" t="s">
        <v>6585</v>
      </c>
      <c r="D2781" s="29">
        <v>42370</v>
      </c>
      <c r="E2781" s="29">
        <v>54788</v>
      </c>
    </row>
    <row r="2782" spans="1:5" x14ac:dyDescent="0.25">
      <c r="A2782" t="s">
        <v>6586</v>
      </c>
      <c r="B2782" t="s">
        <v>6587</v>
      </c>
      <c r="C2782" t="s">
        <v>6587</v>
      </c>
      <c r="D2782" s="29">
        <v>42370</v>
      </c>
      <c r="E2782" s="29">
        <v>54788</v>
      </c>
    </row>
    <row r="2783" spans="1:5" x14ac:dyDescent="0.25">
      <c r="A2783" t="s">
        <v>6588</v>
      </c>
      <c r="B2783" t="s">
        <v>6589</v>
      </c>
      <c r="C2783" t="s">
        <v>6589</v>
      </c>
      <c r="D2783" s="29">
        <v>42370</v>
      </c>
      <c r="E2783" s="29">
        <v>54788</v>
      </c>
    </row>
    <row r="2784" spans="1:5" x14ac:dyDescent="0.25">
      <c r="A2784" t="s">
        <v>6590</v>
      </c>
      <c r="B2784" t="s">
        <v>6591</v>
      </c>
      <c r="C2784" t="s">
        <v>6591</v>
      </c>
      <c r="D2784" s="29">
        <v>42370</v>
      </c>
      <c r="E2784" s="29">
        <v>54788</v>
      </c>
    </row>
    <row r="2785" spans="1:5" x14ac:dyDescent="0.25">
      <c r="A2785" t="s">
        <v>6592</v>
      </c>
      <c r="B2785" t="s">
        <v>6593</v>
      </c>
      <c r="C2785" t="s">
        <v>6593</v>
      </c>
      <c r="D2785" s="29">
        <v>42370</v>
      </c>
      <c r="E2785" s="29">
        <v>54788</v>
      </c>
    </row>
    <row r="2786" spans="1:5" x14ac:dyDescent="0.25">
      <c r="A2786" t="s">
        <v>6594</v>
      </c>
      <c r="B2786" t="s">
        <v>6595</v>
      </c>
      <c r="C2786" t="s">
        <v>6595</v>
      </c>
      <c r="D2786" s="29">
        <v>42370</v>
      </c>
      <c r="E2786" s="29">
        <v>54788</v>
      </c>
    </row>
    <row r="2787" spans="1:5" x14ac:dyDescent="0.25">
      <c r="A2787" t="s">
        <v>6596</v>
      </c>
      <c r="B2787" t="s">
        <v>6597</v>
      </c>
      <c r="C2787" t="s">
        <v>6597</v>
      </c>
      <c r="D2787" s="29">
        <v>42370</v>
      </c>
      <c r="E2787" s="29">
        <v>54788</v>
      </c>
    </row>
    <row r="2788" spans="1:5" x14ac:dyDescent="0.25">
      <c r="A2788" t="s">
        <v>6598</v>
      </c>
      <c r="B2788" t="s">
        <v>6599</v>
      </c>
      <c r="C2788" t="s">
        <v>6599</v>
      </c>
      <c r="D2788" s="29">
        <v>42370</v>
      </c>
      <c r="E2788" s="29">
        <v>54788</v>
      </c>
    </row>
    <row r="2789" spans="1:5" x14ac:dyDescent="0.25">
      <c r="A2789" t="s">
        <v>6600</v>
      </c>
      <c r="B2789" t="s">
        <v>6601</v>
      </c>
      <c r="C2789" t="s">
        <v>6601</v>
      </c>
      <c r="D2789" s="29">
        <v>42370</v>
      </c>
      <c r="E2789" s="29">
        <v>54788</v>
      </c>
    </row>
    <row r="2790" spans="1:5" x14ac:dyDescent="0.25">
      <c r="A2790" t="s">
        <v>6602</v>
      </c>
      <c r="B2790" t="s">
        <v>6603</v>
      </c>
      <c r="C2790" t="s">
        <v>6603</v>
      </c>
      <c r="D2790" s="29">
        <v>42370</v>
      </c>
      <c r="E2790" s="29">
        <v>54788</v>
      </c>
    </row>
    <row r="2791" spans="1:5" x14ac:dyDescent="0.25">
      <c r="A2791" t="s">
        <v>6604</v>
      </c>
      <c r="B2791" t="s">
        <v>6605</v>
      </c>
      <c r="C2791" t="s">
        <v>6606</v>
      </c>
      <c r="D2791" s="29">
        <v>42370</v>
      </c>
      <c r="E2791" s="29">
        <v>54788</v>
      </c>
    </row>
    <row r="2792" spans="1:5" x14ac:dyDescent="0.25">
      <c r="A2792" t="s">
        <v>6607</v>
      </c>
      <c r="B2792" t="s">
        <v>6608</v>
      </c>
      <c r="C2792" t="s">
        <v>6609</v>
      </c>
      <c r="D2792" s="29">
        <v>42370</v>
      </c>
      <c r="E2792" s="29">
        <v>54788</v>
      </c>
    </row>
    <row r="2793" spans="1:5" x14ac:dyDescent="0.25">
      <c r="A2793" t="s">
        <v>6610</v>
      </c>
      <c r="B2793" t="s">
        <v>6611</v>
      </c>
      <c r="C2793" t="s">
        <v>6611</v>
      </c>
      <c r="D2793" s="29">
        <v>42370</v>
      </c>
      <c r="E2793" s="29">
        <v>54788</v>
      </c>
    </row>
    <row r="2794" spans="1:5" x14ac:dyDescent="0.25">
      <c r="A2794" t="s">
        <v>6612</v>
      </c>
      <c r="B2794" t="s">
        <v>6613</v>
      </c>
      <c r="C2794" t="s">
        <v>6613</v>
      </c>
      <c r="D2794" s="29">
        <v>42370</v>
      </c>
      <c r="E2794" s="29">
        <v>54788</v>
      </c>
    </row>
    <row r="2795" spans="1:5" x14ac:dyDescent="0.25">
      <c r="A2795" t="s">
        <v>6614</v>
      </c>
      <c r="B2795" t="s">
        <v>6615</v>
      </c>
      <c r="C2795" t="s">
        <v>6615</v>
      </c>
      <c r="D2795" s="29">
        <v>42370</v>
      </c>
      <c r="E2795" s="29">
        <v>54788</v>
      </c>
    </row>
    <row r="2796" spans="1:5" x14ac:dyDescent="0.25">
      <c r="A2796" t="s">
        <v>6616</v>
      </c>
      <c r="B2796" t="s">
        <v>6617</v>
      </c>
      <c r="C2796" t="s">
        <v>6617</v>
      </c>
      <c r="D2796" s="29">
        <v>42370</v>
      </c>
      <c r="E2796" s="29">
        <v>54788</v>
      </c>
    </row>
    <row r="2797" spans="1:5" x14ac:dyDescent="0.25">
      <c r="A2797" t="s">
        <v>6618</v>
      </c>
      <c r="B2797" t="s">
        <v>6619</v>
      </c>
      <c r="C2797" t="s">
        <v>6620</v>
      </c>
      <c r="D2797" s="29">
        <v>42370</v>
      </c>
      <c r="E2797" s="29">
        <v>54788</v>
      </c>
    </row>
    <row r="2798" spans="1:5" x14ac:dyDescent="0.25">
      <c r="A2798" t="s">
        <v>6621</v>
      </c>
      <c r="B2798" t="s">
        <v>6622</v>
      </c>
      <c r="C2798" t="s">
        <v>6622</v>
      </c>
      <c r="D2798" s="29">
        <v>42370</v>
      </c>
      <c r="E2798" s="29">
        <v>54788</v>
      </c>
    </row>
    <row r="2799" spans="1:5" x14ac:dyDescent="0.25">
      <c r="A2799" t="s">
        <v>6623</v>
      </c>
      <c r="B2799" t="s">
        <v>6624</v>
      </c>
      <c r="C2799" t="s">
        <v>6624</v>
      </c>
      <c r="D2799" s="29">
        <v>42370</v>
      </c>
      <c r="E2799" s="29">
        <v>54788</v>
      </c>
    </row>
    <row r="2800" spans="1:5" x14ac:dyDescent="0.25">
      <c r="A2800" t="s">
        <v>6625</v>
      </c>
      <c r="B2800" t="s">
        <v>6626</v>
      </c>
      <c r="C2800" t="s">
        <v>6626</v>
      </c>
      <c r="D2800" s="29">
        <v>42370</v>
      </c>
      <c r="E2800" s="29">
        <v>54788</v>
      </c>
    </row>
    <row r="2801" spans="1:5" x14ac:dyDescent="0.25">
      <c r="A2801" t="s">
        <v>6627</v>
      </c>
      <c r="B2801" t="s">
        <v>6628</v>
      </c>
      <c r="C2801" t="s">
        <v>6628</v>
      </c>
      <c r="D2801" s="29">
        <v>42370</v>
      </c>
      <c r="E2801" s="29">
        <v>54788</v>
      </c>
    </row>
    <row r="2802" spans="1:5" x14ac:dyDescent="0.25">
      <c r="A2802" t="s">
        <v>6629</v>
      </c>
      <c r="B2802" t="s">
        <v>6630</v>
      </c>
      <c r="C2802" t="s">
        <v>6630</v>
      </c>
      <c r="D2802" s="29">
        <v>42370</v>
      </c>
      <c r="E2802" s="29">
        <v>54788</v>
      </c>
    </row>
    <row r="2803" spans="1:5" x14ac:dyDescent="0.25">
      <c r="A2803" t="s">
        <v>6631</v>
      </c>
      <c r="B2803" t="s">
        <v>6632</v>
      </c>
      <c r="C2803" t="s">
        <v>6633</v>
      </c>
      <c r="D2803" s="29">
        <v>42370</v>
      </c>
      <c r="E2803" s="29">
        <v>54788</v>
      </c>
    </row>
    <row r="2804" spans="1:5" x14ac:dyDescent="0.25">
      <c r="A2804" t="s">
        <v>6634</v>
      </c>
      <c r="B2804" t="s">
        <v>6635</v>
      </c>
      <c r="C2804" t="s">
        <v>6635</v>
      </c>
      <c r="D2804" s="29">
        <v>42370</v>
      </c>
      <c r="E2804" s="29">
        <v>54788</v>
      </c>
    </row>
    <row r="2805" spans="1:5" x14ac:dyDescent="0.25">
      <c r="A2805" t="s">
        <v>6636</v>
      </c>
      <c r="B2805" t="s">
        <v>6637</v>
      </c>
      <c r="C2805" t="s">
        <v>6637</v>
      </c>
      <c r="D2805" s="29">
        <v>42370</v>
      </c>
      <c r="E2805" s="29">
        <v>54788</v>
      </c>
    </row>
    <row r="2806" spans="1:5" x14ac:dyDescent="0.25">
      <c r="A2806" t="s">
        <v>6638</v>
      </c>
      <c r="B2806" t="s">
        <v>6639</v>
      </c>
      <c r="C2806" t="s">
        <v>6639</v>
      </c>
      <c r="D2806" s="29">
        <v>42370</v>
      </c>
      <c r="E2806" s="29">
        <v>54788</v>
      </c>
    </row>
    <row r="2807" spans="1:5" x14ac:dyDescent="0.25">
      <c r="A2807" t="s">
        <v>6640</v>
      </c>
      <c r="B2807" t="s">
        <v>6641</v>
      </c>
      <c r="C2807" t="s">
        <v>6641</v>
      </c>
      <c r="D2807" s="29">
        <v>42370</v>
      </c>
      <c r="E2807" s="29">
        <v>54788</v>
      </c>
    </row>
    <row r="2808" spans="1:5" x14ac:dyDescent="0.25">
      <c r="A2808" t="s">
        <v>6642</v>
      </c>
      <c r="B2808" t="s">
        <v>6643</v>
      </c>
      <c r="C2808" t="s">
        <v>6643</v>
      </c>
      <c r="D2808" s="29">
        <v>42370</v>
      </c>
      <c r="E2808" s="29">
        <v>54788</v>
      </c>
    </row>
    <row r="2809" spans="1:5" x14ac:dyDescent="0.25">
      <c r="A2809" t="s">
        <v>6644</v>
      </c>
      <c r="B2809" t="s">
        <v>6645</v>
      </c>
      <c r="C2809" t="s">
        <v>6646</v>
      </c>
      <c r="D2809" s="29">
        <v>42370</v>
      </c>
      <c r="E2809" s="29">
        <v>54788</v>
      </c>
    </row>
    <row r="2810" spans="1:5" x14ac:dyDescent="0.25">
      <c r="A2810" t="s">
        <v>6647</v>
      </c>
      <c r="B2810" t="s">
        <v>6648</v>
      </c>
      <c r="C2810" t="s">
        <v>6648</v>
      </c>
      <c r="D2810" s="29">
        <v>42370</v>
      </c>
      <c r="E2810" s="29">
        <v>54788</v>
      </c>
    </row>
    <row r="2811" spans="1:5" x14ac:dyDescent="0.25">
      <c r="A2811" t="s">
        <v>6649</v>
      </c>
      <c r="B2811" t="s">
        <v>6650</v>
      </c>
      <c r="C2811" t="s">
        <v>6650</v>
      </c>
      <c r="D2811" s="29">
        <v>42370</v>
      </c>
      <c r="E2811" s="29">
        <v>54788</v>
      </c>
    </row>
    <row r="2812" spans="1:5" x14ac:dyDescent="0.25">
      <c r="A2812" t="s">
        <v>6651</v>
      </c>
      <c r="B2812" t="s">
        <v>6652</v>
      </c>
      <c r="C2812" t="s">
        <v>6653</v>
      </c>
      <c r="D2812" s="29">
        <v>42370</v>
      </c>
      <c r="E2812" s="29">
        <v>54788</v>
      </c>
    </row>
    <row r="2813" spans="1:5" x14ac:dyDescent="0.25">
      <c r="A2813" t="s">
        <v>6654</v>
      </c>
      <c r="B2813" t="s">
        <v>6655</v>
      </c>
      <c r="C2813" t="s">
        <v>6655</v>
      </c>
      <c r="D2813" s="29">
        <v>42370</v>
      </c>
      <c r="E2813" s="29">
        <v>54788</v>
      </c>
    </row>
    <row r="2814" spans="1:5" x14ac:dyDescent="0.25">
      <c r="A2814" t="s">
        <v>6656</v>
      </c>
      <c r="B2814" t="s">
        <v>6657</v>
      </c>
      <c r="C2814" t="s">
        <v>6657</v>
      </c>
      <c r="D2814" s="29">
        <v>42370</v>
      </c>
      <c r="E2814" s="29">
        <v>54788</v>
      </c>
    </row>
    <row r="2815" spans="1:5" x14ac:dyDescent="0.25">
      <c r="A2815" t="s">
        <v>6658</v>
      </c>
      <c r="B2815" t="s">
        <v>6659</v>
      </c>
      <c r="C2815" t="s">
        <v>6659</v>
      </c>
      <c r="D2815" s="29">
        <v>42370</v>
      </c>
      <c r="E2815" s="29">
        <v>54788</v>
      </c>
    </row>
    <row r="2816" spans="1:5" x14ac:dyDescent="0.25">
      <c r="A2816" t="s">
        <v>6660</v>
      </c>
      <c r="B2816" t="s">
        <v>6661</v>
      </c>
      <c r="C2816" t="s">
        <v>6661</v>
      </c>
      <c r="D2816" s="29">
        <v>42370</v>
      </c>
      <c r="E2816" s="29">
        <v>54788</v>
      </c>
    </row>
    <row r="2817" spans="1:5" x14ac:dyDescent="0.25">
      <c r="A2817" t="s">
        <v>6662</v>
      </c>
      <c r="B2817" t="s">
        <v>6663</v>
      </c>
      <c r="C2817" t="s">
        <v>6663</v>
      </c>
      <c r="D2817" s="29">
        <v>42370</v>
      </c>
      <c r="E2817" s="29">
        <v>54788</v>
      </c>
    </row>
    <row r="2818" spans="1:5" x14ac:dyDescent="0.25">
      <c r="A2818" t="s">
        <v>6664</v>
      </c>
      <c r="B2818" t="s">
        <v>6665</v>
      </c>
      <c r="C2818" t="s">
        <v>6665</v>
      </c>
      <c r="D2818" s="29">
        <v>42370</v>
      </c>
      <c r="E2818" s="29">
        <v>54788</v>
      </c>
    </row>
    <row r="2819" spans="1:5" x14ac:dyDescent="0.25">
      <c r="A2819" t="s">
        <v>6666</v>
      </c>
      <c r="B2819" t="s">
        <v>6667</v>
      </c>
      <c r="C2819" t="s">
        <v>6667</v>
      </c>
      <c r="D2819" s="29">
        <v>42370</v>
      </c>
      <c r="E2819" s="29">
        <v>54788</v>
      </c>
    </row>
    <row r="2820" spans="1:5" x14ac:dyDescent="0.25">
      <c r="A2820" t="s">
        <v>6668</v>
      </c>
      <c r="B2820" t="s">
        <v>6669</v>
      </c>
      <c r="C2820" t="s">
        <v>6669</v>
      </c>
      <c r="D2820" s="29">
        <v>42370</v>
      </c>
      <c r="E2820" s="29">
        <v>54788</v>
      </c>
    </row>
    <row r="2821" spans="1:5" x14ac:dyDescent="0.25">
      <c r="A2821" t="s">
        <v>6670</v>
      </c>
      <c r="B2821" t="s">
        <v>6671</v>
      </c>
      <c r="C2821" t="s">
        <v>6672</v>
      </c>
      <c r="D2821" s="29">
        <v>42370</v>
      </c>
      <c r="E2821" s="29">
        <v>54788</v>
      </c>
    </row>
    <row r="2822" spans="1:5" x14ac:dyDescent="0.25">
      <c r="A2822" t="s">
        <v>6673</v>
      </c>
      <c r="B2822" t="s">
        <v>6674</v>
      </c>
      <c r="C2822" t="s">
        <v>6674</v>
      </c>
      <c r="D2822" s="29">
        <v>42370</v>
      </c>
      <c r="E2822" s="29">
        <v>54788</v>
      </c>
    </row>
    <row r="2823" spans="1:5" x14ac:dyDescent="0.25">
      <c r="A2823" t="s">
        <v>6675</v>
      </c>
      <c r="B2823" t="s">
        <v>6676</v>
      </c>
      <c r="C2823" t="s">
        <v>6676</v>
      </c>
      <c r="D2823" s="29">
        <v>42370</v>
      </c>
      <c r="E2823" s="29">
        <v>54788</v>
      </c>
    </row>
    <row r="2824" spans="1:5" x14ac:dyDescent="0.25">
      <c r="A2824" t="s">
        <v>6677</v>
      </c>
      <c r="B2824" t="s">
        <v>6678</v>
      </c>
      <c r="C2824" t="s">
        <v>6678</v>
      </c>
      <c r="D2824" s="29">
        <v>42370</v>
      </c>
      <c r="E2824" s="29">
        <v>54788</v>
      </c>
    </row>
    <row r="2825" spans="1:5" x14ac:dyDescent="0.25">
      <c r="A2825" t="s">
        <v>6679</v>
      </c>
      <c r="B2825" t="s">
        <v>6680</v>
      </c>
      <c r="C2825" t="s">
        <v>6680</v>
      </c>
      <c r="D2825" s="29">
        <v>42370</v>
      </c>
      <c r="E2825" s="29">
        <v>54788</v>
      </c>
    </row>
    <row r="2826" spans="1:5" x14ac:dyDescent="0.25">
      <c r="A2826" t="s">
        <v>6681</v>
      </c>
      <c r="B2826" t="s">
        <v>6682</v>
      </c>
      <c r="C2826" t="s">
        <v>6682</v>
      </c>
      <c r="D2826" s="29">
        <v>42370</v>
      </c>
      <c r="E2826" s="29">
        <v>54788</v>
      </c>
    </row>
    <row r="2827" spans="1:5" x14ac:dyDescent="0.25">
      <c r="A2827" t="s">
        <v>6683</v>
      </c>
      <c r="B2827" t="s">
        <v>6684</v>
      </c>
      <c r="C2827" t="s">
        <v>6684</v>
      </c>
      <c r="D2827" s="29">
        <v>42370</v>
      </c>
      <c r="E2827" s="29">
        <v>54788</v>
      </c>
    </row>
    <row r="2828" spans="1:5" x14ac:dyDescent="0.25">
      <c r="A2828" t="s">
        <v>6685</v>
      </c>
      <c r="B2828" t="s">
        <v>6686</v>
      </c>
      <c r="C2828" t="s">
        <v>6686</v>
      </c>
      <c r="D2828" s="29">
        <v>42370</v>
      </c>
      <c r="E2828" s="29">
        <v>54788</v>
      </c>
    </row>
    <row r="2829" spans="1:5" x14ac:dyDescent="0.25">
      <c r="A2829" t="s">
        <v>6687</v>
      </c>
      <c r="B2829" t="s">
        <v>6688</v>
      </c>
      <c r="C2829" t="s">
        <v>6688</v>
      </c>
      <c r="D2829" s="29">
        <v>42370</v>
      </c>
      <c r="E2829" s="29">
        <v>54788</v>
      </c>
    </row>
    <row r="2830" spans="1:5" x14ac:dyDescent="0.25">
      <c r="A2830" t="s">
        <v>6689</v>
      </c>
      <c r="B2830" t="s">
        <v>6690</v>
      </c>
      <c r="C2830" t="s">
        <v>6690</v>
      </c>
      <c r="D2830" s="29">
        <v>42370</v>
      </c>
      <c r="E2830" s="29">
        <v>54788</v>
      </c>
    </row>
    <row r="2831" spans="1:5" x14ac:dyDescent="0.25">
      <c r="A2831" t="s">
        <v>6691</v>
      </c>
      <c r="B2831" t="s">
        <v>6692</v>
      </c>
      <c r="C2831" t="s">
        <v>6692</v>
      </c>
      <c r="D2831" s="29">
        <v>42370</v>
      </c>
      <c r="E2831" s="29">
        <v>54788</v>
      </c>
    </row>
    <row r="2832" spans="1:5" x14ac:dyDescent="0.25">
      <c r="A2832" t="s">
        <v>6693</v>
      </c>
      <c r="B2832" t="s">
        <v>6694</v>
      </c>
      <c r="C2832" t="s">
        <v>6694</v>
      </c>
      <c r="D2832" s="29">
        <v>42370</v>
      </c>
      <c r="E2832" s="29">
        <v>54788</v>
      </c>
    </row>
    <row r="2833" spans="1:5" x14ac:dyDescent="0.25">
      <c r="A2833" t="s">
        <v>6695</v>
      </c>
      <c r="B2833" t="s">
        <v>6696</v>
      </c>
      <c r="C2833" t="s">
        <v>6696</v>
      </c>
      <c r="D2833" s="29">
        <v>42370</v>
      </c>
      <c r="E2833" s="29">
        <v>54788</v>
      </c>
    </row>
    <row r="2834" spans="1:5" x14ac:dyDescent="0.25">
      <c r="A2834" t="s">
        <v>6697</v>
      </c>
      <c r="B2834" t="s">
        <v>6698</v>
      </c>
      <c r="C2834" t="s">
        <v>6698</v>
      </c>
      <c r="D2834" s="29">
        <v>42370</v>
      </c>
      <c r="E2834" s="29">
        <v>54788</v>
      </c>
    </row>
    <row r="2835" spans="1:5" x14ac:dyDescent="0.25">
      <c r="A2835" t="s">
        <v>6699</v>
      </c>
      <c r="B2835" t="s">
        <v>6700</v>
      </c>
      <c r="C2835" t="s">
        <v>6700</v>
      </c>
      <c r="D2835" s="29">
        <v>42370</v>
      </c>
      <c r="E2835" s="29">
        <v>54788</v>
      </c>
    </row>
    <row r="2836" spans="1:5" x14ac:dyDescent="0.25">
      <c r="A2836" t="s">
        <v>6701</v>
      </c>
      <c r="B2836" t="s">
        <v>6702</v>
      </c>
      <c r="C2836" t="s">
        <v>6702</v>
      </c>
      <c r="D2836" s="29">
        <v>42370</v>
      </c>
      <c r="E2836" s="29">
        <v>54788</v>
      </c>
    </row>
    <row r="2837" spans="1:5" x14ac:dyDescent="0.25">
      <c r="A2837" t="s">
        <v>6703</v>
      </c>
      <c r="B2837" t="s">
        <v>6704</v>
      </c>
      <c r="C2837" t="s">
        <v>6704</v>
      </c>
      <c r="D2837" s="29">
        <v>42370</v>
      </c>
      <c r="E2837" s="29">
        <v>54788</v>
      </c>
    </row>
    <row r="2838" spans="1:5" x14ac:dyDescent="0.25">
      <c r="A2838" t="s">
        <v>6705</v>
      </c>
      <c r="B2838" t="s">
        <v>6706</v>
      </c>
      <c r="C2838" t="s">
        <v>6706</v>
      </c>
      <c r="D2838" s="29">
        <v>42370</v>
      </c>
      <c r="E2838" s="29">
        <v>54788</v>
      </c>
    </row>
    <row r="2839" spans="1:5" x14ac:dyDescent="0.25">
      <c r="A2839" t="s">
        <v>6707</v>
      </c>
      <c r="B2839" t="s">
        <v>6708</v>
      </c>
      <c r="C2839" t="s">
        <v>6708</v>
      </c>
      <c r="D2839" s="29">
        <v>42370</v>
      </c>
      <c r="E2839" s="29">
        <v>54788</v>
      </c>
    </row>
    <row r="2840" spans="1:5" x14ac:dyDescent="0.25">
      <c r="A2840" t="s">
        <v>6709</v>
      </c>
      <c r="B2840" t="s">
        <v>6710</v>
      </c>
      <c r="C2840" t="s">
        <v>6711</v>
      </c>
      <c r="D2840" s="29">
        <v>42370</v>
      </c>
      <c r="E2840" s="29">
        <v>54788</v>
      </c>
    </row>
    <row r="2841" spans="1:5" x14ac:dyDescent="0.25">
      <c r="A2841" t="s">
        <v>6712</v>
      </c>
      <c r="B2841" t="s">
        <v>6713</v>
      </c>
      <c r="C2841" t="s">
        <v>6713</v>
      </c>
      <c r="D2841" s="29">
        <v>42370</v>
      </c>
      <c r="E2841" s="29">
        <v>54788</v>
      </c>
    </row>
    <row r="2842" spans="1:5" x14ac:dyDescent="0.25">
      <c r="A2842" t="s">
        <v>6714</v>
      </c>
      <c r="B2842" t="s">
        <v>6715</v>
      </c>
      <c r="C2842" t="s">
        <v>6715</v>
      </c>
      <c r="D2842" s="29">
        <v>42370</v>
      </c>
      <c r="E2842" s="29">
        <v>54788</v>
      </c>
    </row>
    <row r="2843" spans="1:5" x14ac:dyDescent="0.25">
      <c r="A2843" t="s">
        <v>6716</v>
      </c>
      <c r="B2843" t="s">
        <v>6717</v>
      </c>
      <c r="C2843" t="s">
        <v>6718</v>
      </c>
      <c r="D2843" s="29">
        <v>42370</v>
      </c>
      <c r="E2843" s="29">
        <v>54788</v>
      </c>
    </row>
    <row r="2844" spans="1:5" x14ac:dyDescent="0.25">
      <c r="A2844" t="s">
        <v>6719</v>
      </c>
      <c r="B2844" t="s">
        <v>6720</v>
      </c>
      <c r="C2844" t="s">
        <v>6720</v>
      </c>
      <c r="D2844" s="29">
        <v>42370</v>
      </c>
      <c r="E2844" s="29">
        <v>54788</v>
      </c>
    </row>
    <row r="2845" spans="1:5" x14ac:dyDescent="0.25">
      <c r="A2845" t="s">
        <v>6721</v>
      </c>
      <c r="B2845" t="s">
        <v>6722</v>
      </c>
      <c r="C2845" t="s">
        <v>6722</v>
      </c>
      <c r="D2845" s="29">
        <v>42370</v>
      </c>
      <c r="E2845" s="29">
        <v>54788</v>
      </c>
    </row>
    <row r="2846" spans="1:5" x14ac:dyDescent="0.25">
      <c r="A2846" t="s">
        <v>6723</v>
      </c>
      <c r="B2846" t="s">
        <v>6724</v>
      </c>
      <c r="C2846" t="s">
        <v>6724</v>
      </c>
      <c r="D2846" s="29">
        <v>42370</v>
      </c>
      <c r="E2846" s="29">
        <v>54788</v>
      </c>
    </row>
    <row r="2847" spans="1:5" x14ac:dyDescent="0.25">
      <c r="A2847" t="s">
        <v>6725</v>
      </c>
      <c r="B2847" t="s">
        <v>6726</v>
      </c>
      <c r="C2847" t="s">
        <v>6727</v>
      </c>
      <c r="D2847" s="29">
        <v>42370</v>
      </c>
      <c r="E2847" s="29">
        <v>54788</v>
      </c>
    </row>
    <row r="2848" spans="1:5" x14ac:dyDescent="0.25">
      <c r="A2848" t="s">
        <v>6728</v>
      </c>
      <c r="B2848" t="s">
        <v>6729</v>
      </c>
      <c r="C2848" t="s">
        <v>6729</v>
      </c>
      <c r="D2848" s="29">
        <v>42370</v>
      </c>
      <c r="E2848" s="29">
        <v>54788</v>
      </c>
    </row>
    <row r="2849" spans="1:5" x14ac:dyDescent="0.25">
      <c r="A2849" t="s">
        <v>6730</v>
      </c>
      <c r="B2849" t="s">
        <v>6731</v>
      </c>
      <c r="C2849" t="s">
        <v>6731</v>
      </c>
      <c r="D2849" s="29">
        <v>42370</v>
      </c>
      <c r="E2849" s="29">
        <v>54788</v>
      </c>
    </row>
    <row r="2850" spans="1:5" x14ac:dyDescent="0.25">
      <c r="A2850" t="s">
        <v>6732</v>
      </c>
      <c r="B2850" t="s">
        <v>6733</v>
      </c>
      <c r="C2850" t="s">
        <v>6733</v>
      </c>
      <c r="D2850" s="29">
        <v>42370</v>
      </c>
      <c r="E2850" s="29">
        <v>54788</v>
      </c>
    </row>
    <row r="2851" spans="1:5" x14ac:dyDescent="0.25">
      <c r="A2851" t="s">
        <v>6734</v>
      </c>
      <c r="B2851" t="s">
        <v>6735</v>
      </c>
      <c r="C2851" t="s">
        <v>6735</v>
      </c>
      <c r="D2851" s="29">
        <v>42370</v>
      </c>
      <c r="E2851" s="29">
        <v>54788</v>
      </c>
    </row>
    <row r="2852" spans="1:5" x14ac:dyDescent="0.25">
      <c r="A2852" t="s">
        <v>6736</v>
      </c>
      <c r="B2852" t="s">
        <v>6737</v>
      </c>
      <c r="C2852" t="s">
        <v>6737</v>
      </c>
      <c r="D2852" s="29">
        <v>42370</v>
      </c>
      <c r="E2852" s="29">
        <v>54788</v>
      </c>
    </row>
    <row r="2853" spans="1:5" x14ac:dyDescent="0.25">
      <c r="A2853" t="s">
        <v>6738</v>
      </c>
      <c r="B2853" t="s">
        <v>6739</v>
      </c>
      <c r="C2853" t="s">
        <v>6739</v>
      </c>
      <c r="D2853" s="29">
        <v>42370</v>
      </c>
      <c r="E2853" s="29">
        <v>54788</v>
      </c>
    </row>
    <row r="2854" spans="1:5" x14ac:dyDescent="0.25">
      <c r="A2854" t="s">
        <v>6740</v>
      </c>
      <c r="B2854" t="s">
        <v>6741</v>
      </c>
      <c r="C2854" t="s">
        <v>6741</v>
      </c>
      <c r="D2854" s="29">
        <v>42370</v>
      </c>
      <c r="E2854" s="29">
        <v>54788</v>
      </c>
    </row>
    <row r="2855" spans="1:5" x14ac:dyDescent="0.25">
      <c r="A2855" t="s">
        <v>6742</v>
      </c>
      <c r="B2855" t="s">
        <v>6743</v>
      </c>
      <c r="C2855" t="s">
        <v>6743</v>
      </c>
      <c r="D2855" s="29">
        <v>42370</v>
      </c>
      <c r="E2855" s="29">
        <v>54788</v>
      </c>
    </row>
    <row r="2856" spans="1:5" x14ac:dyDescent="0.25">
      <c r="A2856" t="s">
        <v>6744</v>
      </c>
      <c r="B2856" t="s">
        <v>6745</v>
      </c>
      <c r="C2856" t="s">
        <v>6746</v>
      </c>
      <c r="D2856" s="29">
        <v>42370</v>
      </c>
      <c r="E2856" s="29">
        <v>54788</v>
      </c>
    </row>
    <row r="2857" spans="1:5" x14ac:dyDescent="0.25">
      <c r="A2857" t="s">
        <v>6747</v>
      </c>
      <c r="B2857" t="s">
        <v>6748</v>
      </c>
      <c r="C2857" t="s">
        <v>6748</v>
      </c>
      <c r="D2857" s="29">
        <v>42370</v>
      </c>
      <c r="E2857" s="29">
        <v>54788</v>
      </c>
    </row>
    <row r="2858" spans="1:5" x14ac:dyDescent="0.25">
      <c r="A2858" t="s">
        <v>6749</v>
      </c>
      <c r="B2858" t="s">
        <v>6750</v>
      </c>
      <c r="C2858" t="s">
        <v>6750</v>
      </c>
      <c r="D2858" s="29">
        <v>42370</v>
      </c>
      <c r="E2858" s="29">
        <v>54788</v>
      </c>
    </row>
    <row r="2859" spans="1:5" x14ac:dyDescent="0.25">
      <c r="A2859" t="s">
        <v>6751</v>
      </c>
      <c r="B2859" t="s">
        <v>6752</v>
      </c>
      <c r="C2859" t="s">
        <v>6752</v>
      </c>
      <c r="D2859" s="29">
        <v>42370</v>
      </c>
      <c r="E2859" s="29">
        <v>54788</v>
      </c>
    </row>
    <row r="2860" spans="1:5" x14ac:dyDescent="0.25">
      <c r="A2860" t="s">
        <v>6753</v>
      </c>
      <c r="B2860" t="s">
        <v>6754</v>
      </c>
      <c r="C2860" t="s">
        <v>6754</v>
      </c>
      <c r="D2860" s="29">
        <v>42370</v>
      </c>
      <c r="E2860" s="29">
        <v>54788</v>
      </c>
    </row>
    <row r="2861" spans="1:5" x14ac:dyDescent="0.25">
      <c r="A2861" t="s">
        <v>6755</v>
      </c>
      <c r="B2861" t="s">
        <v>6756</v>
      </c>
      <c r="C2861" t="s">
        <v>6756</v>
      </c>
      <c r="D2861" s="29">
        <v>42370</v>
      </c>
      <c r="E2861" s="29">
        <v>54788</v>
      </c>
    </row>
    <row r="2862" spans="1:5" x14ac:dyDescent="0.25">
      <c r="A2862" t="s">
        <v>6757</v>
      </c>
      <c r="B2862" t="s">
        <v>6758</v>
      </c>
      <c r="C2862" t="s">
        <v>6758</v>
      </c>
      <c r="D2862" s="29">
        <v>42370</v>
      </c>
      <c r="E2862" s="29">
        <v>54788</v>
      </c>
    </row>
    <row r="2863" spans="1:5" x14ac:dyDescent="0.25">
      <c r="A2863" t="s">
        <v>6759</v>
      </c>
      <c r="B2863" t="s">
        <v>6760</v>
      </c>
      <c r="C2863" t="s">
        <v>6760</v>
      </c>
      <c r="D2863" s="29">
        <v>42370</v>
      </c>
      <c r="E2863" s="29">
        <v>54788</v>
      </c>
    </row>
    <row r="2864" spans="1:5" x14ac:dyDescent="0.25">
      <c r="A2864" t="s">
        <v>6761</v>
      </c>
      <c r="B2864" t="s">
        <v>6762</v>
      </c>
      <c r="C2864" t="s">
        <v>6762</v>
      </c>
      <c r="D2864" s="29">
        <v>42370</v>
      </c>
      <c r="E2864" s="29">
        <v>54788</v>
      </c>
    </row>
    <row r="2865" spans="1:5" x14ac:dyDescent="0.25">
      <c r="A2865" t="s">
        <v>6763</v>
      </c>
      <c r="B2865" t="s">
        <v>6764</v>
      </c>
      <c r="C2865" t="s">
        <v>6764</v>
      </c>
      <c r="D2865" s="29">
        <v>42370</v>
      </c>
      <c r="E2865" s="29">
        <v>54788</v>
      </c>
    </row>
    <row r="2866" spans="1:5" x14ac:dyDescent="0.25">
      <c r="A2866" t="s">
        <v>6765</v>
      </c>
      <c r="B2866" t="s">
        <v>6766</v>
      </c>
      <c r="C2866" t="s">
        <v>6766</v>
      </c>
      <c r="D2866" s="29">
        <v>42370</v>
      </c>
      <c r="E2866" s="29">
        <v>54788</v>
      </c>
    </row>
    <row r="2867" spans="1:5" x14ac:dyDescent="0.25">
      <c r="A2867" t="s">
        <v>6767</v>
      </c>
      <c r="B2867" t="s">
        <v>6768</v>
      </c>
      <c r="C2867" t="s">
        <v>6768</v>
      </c>
      <c r="D2867" s="29">
        <v>42370</v>
      </c>
      <c r="E2867" s="29">
        <v>54788</v>
      </c>
    </row>
    <row r="2868" spans="1:5" x14ac:dyDescent="0.25">
      <c r="A2868" t="s">
        <v>6769</v>
      </c>
      <c r="B2868" t="s">
        <v>6770</v>
      </c>
      <c r="C2868" t="s">
        <v>6770</v>
      </c>
      <c r="D2868" s="29">
        <v>42370</v>
      </c>
      <c r="E2868" s="29">
        <v>54788</v>
      </c>
    </row>
    <row r="2869" spans="1:5" x14ac:dyDescent="0.25">
      <c r="A2869" t="s">
        <v>6771</v>
      </c>
      <c r="B2869" t="s">
        <v>6772</v>
      </c>
      <c r="C2869" t="s">
        <v>6772</v>
      </c>
      <c r="D2869" s="29">
        <v>42370</v>
      </c>
      <c r="E2869" s="29">
        <v>54788</v>
      </c>
    </row>
    <row r="2870" spans="1:5" x14ac:dyDescent="0.25">
      <c r="A2870" t="s">
        <v>6773</v>
      </c>
      <c r="B2870" t="s">
        <v>6774</v>
      </c>
      <c r="C2870" t="s">
        <v>6774</v>
      </c>
      <c r="D2870" s="29">
        <v>42370</v>
      </c>
      <c r="E2870" s="29">
        <v>54788</v>
      </c>
    </row>
    <row r="2871" spans="1:5" x14ac:dyDescent="0.25">
      <c r="A2871" t="s">
        <v>6775</v>
      </c>
      <c r="B2871" t="s">
        <v>6776</v>
      </c>
      <c r="C2871" t="s">
        <v>6776</v>
      </c>
      <c r="D2871" s="29">
        <v>42370</v>
      </c>
      <c r="E2871" s="29">
        <v>54788</v>
      </c>
    </row>
    <row r="2872" spans="1:5" x14ac:dyDescent="0.25">
      <c r="A2872" t="s">
        <v>6777</v>
      </c>
      <c r="B2872" t="s">
        <v>6778</v>
      </c>
      <c r="C2872" t="s">
        <v>6778</v>
      </c>
      <c r="D2872" s="29">
        <v>42370</v>
      </c>
      <c r="E2872" s="29">
        <v>54788</v>
      </c>
    </row>
    <row r="2873" spans="1:5" x14ac:dyDescent="0.25">
      <c r="A2873" t="s">
        <v>6779</v>
      </c>
      <c r="B2873" t="s">
        <v>6780</v>
      </c>
      <c r="C2873" t="s">
        <v>6780</v>
      </c>
      <c r="D2873" s="29">
        <v>42370</v>
      </c>
      <c r="E2873" s="29">
        <v>54788</v>
      </c>
    </row>
    <row r="2874" spans="1:5" x14ac:dyDescent="0.25">
      <c r="A2874" t="s">
        <v>6781</v>
      </c>
      <c r="B2874" t="s">
        <v>6782</v>
      </c>
      <c r="C2874" t="s">
        <v>6782</v>
      </c>
      <c r="D2874" s="29">
        <v>42370</v>
      </c>
      <c r="E2874" s="29">
        <v>54788</v>
      </c>
    </row>
    <row r="2875" spans="1:5" x14ac:dyDescent="0.25">
      <c r="A2875" t="s">
        <v>6783</v>
      </c>
      <c r="B2875" t="s">
        <v>6784</v>
      </c>
      <c r="C2875" t="s">
        <v>6784</v>
      </c>
      <c r="D2875" s="29">
        <v>42370</v>
      </c>
      <c r="E2875" s="29">
        <v>54788</v>
      </c>
    </row>
    <row r="2876" spans="1:5" x14ac:dyDescent="0.25">
      <c r="A2876" t="s">
        <v>6785</v>
      </c>
      <c r="B2876" t="s">
        <v>6786</v>
      </c>
      <c r="C2876" t="s">
        <v>6786</v>
      </c>
      <c r="D2876" s="29">
        <v>42370</v>
      </c>
      <c r="E2876" s="29">
        <v>54788</v>
      </c>
    </row>
    <row r="2877" spans="1:5" x14ac:dyDescent="0.25">
      <c r="A2877" t="s">
        <v>6787</v>
      </c>
      <c r="B2877" t="s">
        <v>6788</v>
      </c>
      <c r="C2877" t="s">
        <v>6788</v>
      </c>
      <c r="D2877" s="29">
        <v>42370</v>
      </c>
      <c r="E2877" s="29">
        <v>54788</v>
      </c>
    </row>
    <row r="2878" spans="1:5" x14ac:dyDescent="0.25">
      <c r="A2878" t="s">
        <v>6789</v>
      </c>
      <c r="B2878" t="s">
        <v>6790</v>
      </c>
      <c r="C2878" t="s">
        <v>6790</v>
      </c>
      <c r="D2878" s="29">
        <v>42370</v>
      </c>
      <c r="E2878" s="29">
        <v>54788</v>
      </c>
    </row>
    <row r="2879" spans="1:5" x14ac:dyDescent="0.25">
      <c r="A2879" t="s">
        <v>6791</v>
      </c>
      <c r="B2879" t="s">
        <v>6792</v>
      </c>
      <c r="C2879" t="s">
        <v>6793</v>
      </c>
      <c r="D2879" s="29">
        <v>42370</v>
      </c>
      <c r="E2879" s="29">
        <v>54788</v>
      </c>
    </row>
    <row r="2880" spans="1:5" x14ac:dyDescent="0.25">
      <c r="A2880" t="s">
        <v>6794</v>
      </c>
      <c r="B2880" t="s">
        <v>6795</v>
      </c>
      <c r="C2880" t="s">
        <v>6795</v>
      </c>
      <c r="D2880" s="29">
        <v>42370</v>
      </c>
      <c r="E2880" s="29">
        <v>54788</v>
      </c>
    </row>
    <row r="2881" spans="1:5" x14ac:dyDescent="0.25">
      <c r="A2881" t="s">
        <v>6796</v>
      </c>
      <c r="B2881" t="s">
        <v>6797</v>
      </c>
      <c r="C2881" t="s">
        <v>6797</v>
      </c>
      <c r="D2881" s="29">
        <v>42370</v>
      </c>
      <c r="E2881" s="29">
        <v>54788</v>
      </c>
    </row>
    <row r="2882" spans="1:5" x14ac:dyDescent="0.25">
      <c r="A2882" t="s">
        <v>6798</v>
      </c>
      <c r="B2882" t="s">
        <v>6799</v>
      </c>
      <c r="C2882" t="s">
        <v>6799</v>
      </c>
      <c r="D2882" s="29">
        <v>42370</v>
      </c>
      <c r="E2882" s="29">
        <v>54788</v>
      </c>
    </row>
    <row r="2883" spans="1:5" x14ac:dyDescent="0.25">
      <c r="A2883" t="s">
        <v>6800</v>
      </c>
      <c r="B2883" t="s">
        <v>6801</v>
      </c>
      <c r="C2883" t="s">
        <v>6801</v>
      </c>
      <c r="D2883" s="29">
        <v>42370</v>
      </c>
      <c r="E2883" s="29">
        <v>54788</v>
      </c>
    </row>
    <row r="2884" spans="1:5" x14ac:dyDescent="0.25">
      <c r="A2884" t="s">
        <v>6802</v>
      </c>
      <c r="B2884" t="s">
        <v>6803</v>
      </c>
      <c r="C2884" t="s">
        <v>6803</v>
      </c>
      <c r="D2884" s="29">
        <v>42370</v>
      </c>
      <c r="E2884" s="29">
        <v>54788</v>
      </c>
    </row>
    <row r="2885" spans="1:5" x14ac:dyDescent="0.25">
      <c r="A2885" t="s">
        <v>6804</v>
      </c>
      <c r="B2885" t="s">
        <v>6805</v>
      </c>
      <c r="C2885" t="s">
        <v>6805</v>
      </c>
      <c r="D2885" s="29">
        <v>42370</v>
      </c>
      <c r="E2885" s="29">
        <v>54788</v>
      </c>
    </row>
    <row r="2886" spans="1:5" x14ac:dyDescent="0.25">
      <c r="A2886" t="s">
        <v>6806</v>
      </c>
      <c r="B2886" t="s">
        <v>6807</v>
      </c>
      <c r="C2886" t="s">
        <v>6807</v>
      </c>
      <c r="D2886" s="29">
        <v>42370</v>
      </c>
      <c r="E2886" s="29">
        <v>54788</v>
      </c>
    </row>
    <row r="2887" spans="1:5" x14ac:dyDescent="0.25">
      <c r="A2887" t="s">
        <v>6808</v>
      </c>
      <c r="B2887" t="s">
        <v>6809</v>
      </c>
      <c r="C2887" t="s">
        <v>6809</v>
      </c>
      <c r="D2887" s="29">
        <v>42370</v>
      </c>
      <c r="E2887" s="29">
        <v>54788</v>
      </c>
    </row>
    <row r="2888" spans="1:5" x14ac:dyDescent="0.25">
      <c r="A2888" t="s">
        <v>6810</v>
      </c>
      <c r="B2888" t="s">
        <v>6811</v>
      </c>
      <c r="C2888" t="s">
        <v>6811</v>
      </c>
      <c r="D2888" s="29">
        <v>42370</v>
      </c>
      <c r="E2888" s="29">
        <v>54788</v>
      </c>
    </row>
    <row r="2889" spans="1:5" x14ac:dyDescent="0.25">
      <c r="A2889" t="s">
        <v>6812</v>
      </c>
      <c r="B2889" t="s">
        <v>6813</v>
      </c>
      <c r="C2889" t="s">
        <v>6813</v>
      </c>
      <c r="D2889" s="29">
        <v>42370</v>
      </c>
      <c r="E2889" s="29">
        <v>54788</v>
      </c>
    </row>
    <row r="2890" spans="1:5" x14ac:dyDescent="0.25">
      <c r="A2890" t="s">
        <v>6814</v>
      </c>
      <c r="B2890" t="s">
        <v>6815</v>
      </c>
      <c r="C2890" t="s">
        <v>6815</v>
      </c>
      <c r="D2890" s="29">
        <v>42370</v>
      </c>
      <c r="E2890" s="29">
        <v>54788</v>
      </c>
    </row>
    <row r="2891" spans="1:5" x14ac:dyDescent="0.25">
      <c r="A2891" t="s">
        <v>6816</v>
      </c>
      <c r="B2891" t="s">
        <v>6817</v>
      </c>
      <c r="C2891" t="s">
        <v>6818</v>
      </c>
      <c r="D2891" s="29">
        <v>42370</v>
      </c>
      <c r="E2891" s="29">
        <v>54788</v>
      </c>
    </row>
    <row r="2892" spans="1:5" x14ac:dyDescent="0.25">
      <c r="A2892" t="s">
        <v>6819</v>
      </c>
      <c r="B2892" t="s">
        <v>6820</v>
      </c>
      <c r="C2892" t="s">
        <v>6821</v>
      </c>
      <c r="D2892" s="29">
        <v>42370</v>
      </c>
      <c r="E2892" s="29">
        <v>54788</v>
      </c>
    </row>
    <row r="2893" spans="1:5" x14ac:dyDescent="0.25">
      <c r="A2893" t="s">
        <v>6822</v>
      </c>
      <c r="B2893" t="s">
        <v>6823</v>
      </c>
      <c r="C2893" t="s">
        <v>6823</v>
      </c>
      <c r="D2893" s="29">
        <v>42370</v>
      </c>
      <c r="E2893" s="29">
        <v>54788</v>
      </c>
    </row>
    <row r="2894" spans="1:5" x14ac:dyDescent="0.25">
      <c r="A2894" t="s">
        <v>6824</v>
      </c>
      <c r="B2894" t="s">
        <v>6825</v>
      </c>
      <c r="C2894" t="s">
        <v>6825</v>
      </c>
      <c r="D2894" s="29">
        <v>42370</v>
      </c>
      <c r="E2894" s="29">
        <v>54788</v>
      </c>
    </row>
    <row r="2895" spans="1:5" x14ac:dyDescent="0.25">
      <c r="A2895" t="s">
        <v>6826</v>
      </c>
      <c r="B2895" t="s">
        <v>6827</v>
      </c>
      <c r="C2895" t="s">
        <v>6827</v>
      </c>
      <c r="D2895" s="29">
        <v>42370</v>
      </c>
      <c r="E2895" s="29">
        <v>54788</v>
      </c>
    </row>
    <row r="2896" spans="1:5" x14ac:dyDescent="0.25">
      <c r="A2896" t="s">
        <v>6828</v>
      </c>
      <c r="B2896" t="s">
        <v>6829</v>
      </c>
      <c r="C2896" t="s">
        <v>6830</v>
      </c>
      <c r="D2896" s="29">
        <v>42370</v>
      </c>
      <c r="E2896" s="29">
        <v>54788</v>
      </c>
    </row>
    <row r="2897" spans="1:5" x14ac:dyDescent="0.25">
      <c r="A2897" t="s">
        <v>6831</v>
      </c>
      <c r="B2897" t="s">
        <v>6832</v>
      </c>
      <c r="C2897" t="s">
        <v>6832</v>
      </c>
      <c r="D2897" s="29">
        <v>42370</v>
      </c>
      <c r="E2897" s="29">
        <v>54788</v>
      </c>
    </row>
    <row r="2898" spans="1:5" x14ac:dyDescent="0.25">
      <c r="A2898" t="s">
        <v>6833</v>
      </c>
      <c r="B2898" t="s">
        <v>6834</v>
      </c>
      <c r="C2898" t="s">
        <v>6835</v>
      </c>
      <c r="D2898" s="29">
        <v>42370</v>
      </c>
      <c r="E2898" s="29">
        <v>54788</v>
      </c>
    </row>
    <row r="2899" spans="1:5" x14ac:dyDescent="0.25">
      <c r="A2899" t="s">
        <v>6836</v>
      </c>
      <c r="B2899" t="s">
        <v>6837</v>
      </c>
      <c r="C2899" t="s">
        <v>6837</v>
      </c>
      <c r="D2899" s="29">
        <v>42370</v>
      </c>
      <c r="E2899" s="29">
        <v>54788</v>
      </c>
    </row>
    <row r="2900" spans="1:5" x14ac:dyDescent="0.25">
      <c r="A2900" t="s">
        <v>6838</v>
      </c>
      <c r="B2900" t="s">
        <v>6839</v>
      </c>
      <c r="C2900" t="s">
        <v>6839</v>
      </c>
      <c r="D2900" s="29">
        <v>42370</v>
      </c>
      <c r="E2900" s="29">
        <v>54788</v>
      </c>
    </row>
    <row r="2901" spans="1:5" x14ac:dyDescent="0.25">
      <c r="A2901" t="s">
        <v>6840</v>
      </c>
      <c r="B2901" t="s">
        <v>6841</v>
      </c>
      <c r="C2901" t="s">
        <v>6841</v>
      </c>
      <c r="D2901" s="29">
        <v>42370</v>
      </c>
      <c r="E2901" s="29">
        <v>54788</v>
      </c>
    </row>
    <row r="2902" spans="1:5" x14ac:dyDescent="0.25">
      <c r="A2902" t="s">
        <v>6842</v>
      </c>
      <c r="B2902" t="s">
        <v>6843</v>
      </c>
      <c r="C2902" t="s">
        <v>6843</v>
      </c>
      <c r="D2902" s="29">
        <v>42370</v>
      </c>
      <c r="E2902" s="29">
        <v>54788</v>
      </c>
    </row>
    <row r="2903" spans="1:5" x14ac:dyDescent="0.25">
      <c r="A2903" t="s">
        <v>6844</v>
      </c>
      <c r="B2903" t="s">
        <v>6845</v>
      </c>
      <c r="C2903" t="s">
        <v>6845</v>
      </c>
      <c r="D2903" s="29">
        <v>42370</v>
      </c>
      <c r="E2903" s="29">
        <v>54788</v>
      </c>
    </row>
    <row r="2904" spans="1:5" x14ac:dyDescent="0.25">
      <c r="A2904" t="s">
        <v>6846</v>
      </c>
      <c r="B2904" t="s">
        <v>6847</v>
      </c>
      <c r="C2904" t="s">
        <v>6847</v>
      </c>
      <c r="D2904" s="29">
        <v>42370</v>
      </c>
      <c r="E2904" s="29">
        <v>54788</v>
      </c>
    </row>
    <row r="2905" spans="1:5" x14ac:dyDescent="0.25">
      <c r="A2905" t="s">
        <v>6848</v>
      </c>
      <c r="B2905" t="s">
        <v>6849</v>
      </c>
      <c r="C2905" t="s">
        <v>6849</v>
      </c>
      <c r="D2905" s="29">
        <v>42370</v>
      </c>
      <c r="E2905" s="29">
        <v>54788</v>
      </c>
    </row>
    <row r="2906" spans="1:5" x14ac:dyDescent="0.25">
      <c r="A2906" t="s">
        <v>6850</v>
      </c>
      <c r="B2906" t="s">
        <v>6851</v>
      </c>
      <c r="C2906" t="s">
        <v>6851</v>
      </c>
      <c r="D2906" s="29">
        <v>42370</v>
      </c>
      <c r="E2906" s="29">
        <v>54788</v>
      </c>
    </row>
    <row r="2907" spans="1:5" x14ac:dyDescent="0.25">
      <c r="A2907" t="s">
        <v>6852</v>
      </c>
      <c r="B2907" t="s">
        <v>6853</v>
      </c>
      <c r="C2907" t="s">
        <v>6853</v>
      </c>
      <c r="D2907" s="29">
        <v>42370</v>
      </c>
      <c r="E2907" s="29">
        <v>54788</v>
      </c>
    </row>
    <row r="2908" spans="1:5" x14ac:dyDescent="0.25">
      <c r="A2908" t="s">
        <v>6854</v>
      </c>
      <c r="B2908" t="s">
        <v>6855</v>
      </c>
      <c r="C2908" t="s">
        <v>6855</v>
      </c>
      <c r="D2908" s="29">
        <v>42370</v>
      </c>
      <c r="E2908" s="29">
        <v>54788</v>
      </c>
    </row>
    <row r="2909" spans="1:5" x14ac:dyDescent="0.25">
      <c r="A2909" t="s">
        <v>6856</v>
      </c>
      <c r="B2909" t="s">
        <v>6857</v>
      </c>
      <c r="C2909" t="s">
        <v>6857</v>
      </c>
      <c r="D2909" s="29">
        <v>42370</v>
      </c>
      <c r="E2909" s="29">
        <v>54788</v>
      </c>
    </row>
    <row r="2910" spans="1:5" x14ac:dyDescent="0.25">
      <c r="A2910" t="s">
        <v>6858</v>
      </c>
      <c r="B2910" t="s">
        <v>6859</v>
      </c>
      <c r="C2910" t="s">
        <v>6859</v>
      </c>
      <c r="D2910" s="29">
        <v>42370</v>
      </c>
      <c r="E2910" s="29">
        <v>54788</v>
      </c>
    </row>
    <row r="2911" spans="1:5" x14ac:dyDescent="0.25">
      <c r="A2911" t="s">
        <v>6860</v>
      </c>
      <c r="B2911" t="s">
        <v>6861</v>
      </c>
      <c r="C2911" t="s">
        <v>6861</v>
      </c>
      <c r="D2911" s="29">
        <v>42370</v>
      </c>
      <c r="E2911" s="29">
        <v>54788</v>
      </c>
    </row>
    <row r="2912" spans="1:5" x14ac:dyDescent="0.25">
      <c r="A2912" t="s">
        <v>6862</v>
      </c>
      <c r="B2912" t="s">
        <v>6863</v>
      </c>
      <c r="C2912" t="s">
        <v>6863</v>
      </c>
      <c r="D2912" s="29">
        <v>42370</v>
      </c>
      <c r="E2912" s="29">
        <v>54788</v>
      </c>
    </row>
    <row r="2913" spans="1:5" x14ac:dyDescent="0.25">
      <c r="A2913" t="s">
        <v>6864</v>
      </c>
      <c r="B2913" t="s">
        <v>6865</v>
      </c>
      <c r="C2913" t="s">
        <v>6865</v>
      </c>
      <c r="D2913" s="29">
        <v>42370</v>
      </c>
      <c r="E2913" s="29">
        <v>54788</v>
      </c>
    </row>
    <row r="2914" spans="1:5" x14ac:dyDescent="0.25">
      <c r="A2914" t="s">
        <v>6866</v>
      </c>
      <c r="B2914" t="s">
        <v>6867</v>
      </c>
      <c r="C2914" t="s">
        <v>6867</v>
      </c>
      <c r="D2914" s="29">
        <v>42370</v>
      </c>
      <c r="E2914" s="29">
        <v>54788</v>
      </c>
    </row>
    <row r="2915" spans="1:5" x14ac:dyDescent="0.25">
      <c r="A2915" t="s">
        <v>6868</v>
      </c>
      <c r="B2915" t="s">
        <v>6869</v>
      </c>
      <c r="C2915" t="s">
        <v>6869</v>
      </c>
      <c r="D2915" s="29">
        <v>42370</v>
      </c>
      <c r="E2915" s="29">
        <v>54788</v>
      </c>
    </row>
    <row r="2916" spans="1:5" x14ac:dyDescent="0.25">
      <c r="A2916" t="s">
        <v>6870</v>
      </c>
      <c r="B2916" t="s">
        <v>6871</v>
      </c>
      <c r="C2916" t="s">
        <v>6871</v>
      </c>
      <c r="D2916" s="29">
        <v>42370</v>
      </c>
      <c r="E2916" s="29">
        <v>54788</v>
      </c>
    </row>
    <row r="2917" spans="1:5" x14ac:dyDescent="0.25">
      <c r="A2917" t="s">
        <v>6872</v>
      </c>
      <c r="B2917" t="s">
        <v>6873</v>
      </c>
      <c r="C2917" t="s">
        <v>6873</v>
      </c>
      <c r="D2917" s="29">
        <v>42370</v>
      </c>
      <c r="E2917" s="29">
        <v>54788</v>
      </c>
    </row>
    <row r="2918" spans="1:5" x14ac:dyDescent="0.25">
      <c r="A2918" t="s">
        <v>6874</v>
      </c>
      <c r="B2918" t="s">
        <v>6875</v>
      </c>
      <c r="C2918" t="s">
        <v>6875</v>
      </c>
      <c r="D2918" s="29">
        <v>42370</v>
      </c>
      <c r="E2918" s="29">
        <v>54788</v>
      </c>
    </row>
    <row r="2919" spans="1:5" x14ac:dyDescent="0.25">
      <c r="A2919" t="s">
        <v>6876</v>
      </c>
      <c r="B2919" t="s">
        <v>6877</v>
      </c>
      <c r="C2919" t="s">
        <v>6877</v>
      </c>
      <c r="D2919" s="29">
        <v>42370</v>
      </c>
      <c r="E2919" s="29">
        <v>54788</v>
      </c>
    </row>
    <row r="2920" spans="1:5" x14ac:dyDescent="0.25">
      <c r="A2920" t="s">
        <v>6878</v>
      </c>
      <c r="B2920" t="s">
        <v>6879</v>
      </c>
      <c r="C2920" t="s">
        <v>6879</v>
      </c>
      <c r="D2920" s="29">
        <v>42370</v>
      </c>
      <c r="E2920" s="29">
        <v>54788</v>
      </c>
    </row>
    <row r="2921" spans="1:5" x14ac:dyDescent="0.25">
      <c r="A2921" t="s">
        <v>6880</v>
      </c>
      <c r="B2921" t="s">
        <v>6881</v>
      </c>
      <c r="C2921" t="s">
        <v>6881</v>
      </c>
      <c r="D2921" s="29">
        <v>42370</v>
      </c>
      <c r="E2921" s="29">
        <v>54788</v>
      </c>
    </row>
    <row r="2922" spans="1:5" x14ac:dyDescent="0.25">
      <c r="A2922" t="s">
        <v>6882</v>
      </c>
      <c r="B2922" t="s">
        <v>6883</v>
      </c>
      <c r="C2922" t="s">
        <v>6883</v>
      </c>
      <c r="D2922" s="29">
        <v>42370</v>
      </c>
      <c r="E2922" s="29">
        <v>54788</v>
      </c>
    </row>
    <row r="2923" spans="1:5" x14ac:dyDescent="0.25">
      <c r="A2923" t="s">
        <v>6884</v>
      </c>
      <c r="B2923" t="s">
        <v>6885</v>
      </c>
      <c r="C2923" t="s">
        <v>6885</v>
      </c>
      <c r="D2923" s="29">
        <v>42370</v>
      </c>
      <c r="E2923" s="29">
        <v>54788</v>
      </c>
    </row>
    <row r="2924" spans="1:5" x14ac:dyDescent="0.25">
      <c r="A2924" t="s">
        <v>6886</v>
      </c>
      <c r="B2924" t="s">
        <v>6887</v>
      </c>
      <c r="C2924" t="s">
        <v>6887</v>
      </c>
      <c r="D2924" s="29">
        <v>42370</v>
      </c>
      <c r="E2924" s="29">
        <v>54788</v>
      </c>
    </row>
    <row r="2925" spans="1:5" x14ac:dyDescent="0.25">
      <c r="A2925" t="s">
        <v>6888</v>
      </c>
      <c r="B2925" t="s">
        <v>6889</v>
      </c>
      <c r="C2925" t="s">
        <v>6889</v>
      </c>
      <c r="D2925" s="29">
        <v>42370</v>
      </c>
      <c r="E2925" s="29">
        <v>54788</v>
      </c>
    </row>
    <row r="2926" spans="1:5" x14ac:dyDescent="0.25">
      <c r="A2926" t="s">
        <v>6890</v>
      </c>
      <c r="B2926" t="s">
        <v>6891</v>
      </c>
      <c r="C2926" t="s">
        <v>6891</v>
      </c>
      <c r="D2926" s="29">
        <v>42370</v>
      </c>
      <c r="E2926" s="29">
        <v>54788</v>
      </c>
    </row>
    <row r="2927" spans="1:5" x14ac:dyDescent="0.25">
      <c r="A2927" t="s">
        <v>6892</v>
      </c>
      <c r="B2927" t="s">
        <v>6893</v>
      </c>
      <c r="C2927" t="s">
        <v>6893</v>
      </c>
      <c r="D2927" s="29">
        <v>42370</v>
      </c>
      <c r="E2927" s="29">
        <v>54788</v>
      </c>
    </row>
    <row r="2928" spans="1:5" x14ac:dyDescent="0.25">
      <c r="A2928" t="s">
        <v>6894</v>
      </c>
      <c r="B2928" t="s">
        <v>6895</v>
      </c>
      <c r="C2928" t="s">
        <v>6895</v>
      </c>
      <c r="D2928" s="29">
        <v>42370</v>
      </c>
      <c r="E2928" s="29">
        <v>54788</v>
      </c>
    </row>
    <row r="2929" spans="1:5" x14ac:dyDescent="0.25">
      <c r="A2929" t="s">
        <v>6896</v>
      </c>
      <c r="B2929" t="s">
        <v>6897</v>
      </c>
      <c r="C2929" t="s">
        <v>6897</v>
      </c>
      <c r="D2929" s="29">
        <v>42370</v>
      </c>
      <c r="E2929" s="29">
        <v>54788</v>
      </c>
    </row>
    <row r="2930" spans="1:5" x14ac:dyDescent="0.25">
      <c r="A2930" t="s">
        <v>6898</v>
      </c>
      <c r="B2930" t="s">
        <v>6899</v>
      </c>
      <c r="C2930" t="s">
        <v>6899</v>
      </c>
      <c r="D2930" s="29">
        <v>42370</v>
      </c>
      <c r="E2930" s="29">
        <v>54788</v>
      </c>
    </row>
    <row r="2931" spans="1:5" x14ac:dyDescent="0.25">
      <c r="A2931" t="s">
        <v>6900</v>
      </c>
      <c r="B2931" t="s">
        <v>6901</v>
      </c>
      <c r="C2931" t="s">
        <v>6901</v>
      </c>
      <c r="D2931" s="29">
        <v>42370</v>
      </c>
      <c r="E2931" s="29">
        <v>54788</v>
      </c>
    </row>
    <row r="2932" spans="1:5" x14ac:dyDescent="0.25">
      <c r="A2932" t="s">
        <v>6902</v>
      </c>
      <c r="B2932" t="s">
        <v>6903</v>
      </c>
      <c r="C2932" t="s">
        <v>6904</v>
      </c>
      <c r="D2932" s="29">
        <v>42370</v>
      </c>
      <c r="E2932" s="29">
        <v>54788</v>
      </c>
    </row>
    <row r="2933" spans="1:5" x14ac:dyDescent="0.25">
      <c r="A2933" t="s">
        <v>6905</v>
      </c>
      <c r="B2933" t="s">
        <v>6906</v>
      </c>
      <c r="C2933" t="s">
        <v>6907</v>
      </c>
      <c r="D2933" s="29">
        <v>42370</v>
      </c>
      <c r="E2933" s="29">
        <v>54788</v>
      </c>
    </row>
    <row r="2934" spans="1:5" x14ac:dyDescent="0.25">
      <c r="A2934" t="s">
        <v>6908</v>
      </c>
      <c r="B2934" t="s">
        <v>6909</v>
      </c>
      <c r="C2934" t="s">
        <v>6909</v>
      </c>
      <c r="D2934" s="29">
        <v>42370</v>
      </c>
      <c r="E2934" s="29">
        <v>54788</v>
      </c>
    </row>
    <row r="2935" spans="1:5" x14ac:dyDescent="0.25">
      <c r="A2935" t="s">
        <v>6910</v>
      </c>
      <c r="B2935" t="s">
        <v>6911</v>
      </c>
      <c r="C2935" t="s">
        <v>6911</v>
      </c>
      <c r="D2935" s="29">
        <v>42370</v>
      </c>
      <c r="E2935" s="29">
        <v>54788</v>
      </c>
    </row>
    <row r="2936" spans="1:5" x14ac:dyDescent="0.25">
      <c r="A2936" t="s">
        <v>6912</v>
      </c>
      <c r="B2936" t="s">
        <v>6913</v>
      </c>
      <c r="C2936" t="s">
        <v>6913</v>
      </c>
      <c r="D2936" s="29">
        <v>42370</v>
      </c>
      <c r="E2936" s="29">
        <v>54788</v>
      </c>
    </row>
    <row r="2937" spans="1:5" x14ac:dyDescent="0.25">
      <c r="A2937" t="s">
        <v>6914</v>
      </c>
      <c r="B2937" t="s">
        <v>6915</v>
      </c>
      <c r="C2937" t="s">
        <v>6915</v>
      </c>
      <c r="D2937" s="29">
        <v>42370</v>
      </c>
      <c r="E2937" s="29">
        <v>54788</v>
      </c>
    </row>
    <row r="2938" spans="1:5" x14ac:dyDescent="0.25">
      <c r="A2938" t="s">
        <v>6916</v>
      </c>
      <c r="B2938" t="s">
        <v>6917</v>
      </c>
      <c r="C2938" t="s">
        <v>6917</v>
      </c>
      <c r="D2938" s="29">
        <v>42370</v>
      </c>
      <c r="E2938" s="29">
        <v>54788</v>
      </c>
    </row>
    <row r="2939" spans="1:5" x14ac:dyDescent="0.25">
      <c r="A2939" t="s">
        <v>6918</v>
      </c>
      <c r="B2939" t="s">
        <v>6919</v>
      </c>
      <c r="C2939" t="s">
        <v>6919</v>
      </c>
      <c r="D2939" s="29">
        <v>42370</v>
      </c>
      <c r="E2939" s="29">
        <v>54788</v>
      </c>
    </row>
    <row r="2940" spans="1:5" x14ac:dyDescent="0.25">
      <c r="A2940" t="s">
        <v>6920</v>
      </c>
      <c r="B2940" t="s">
        <v>6921</v>
      </c>
      <c r="C2940" t="s">
        <v>6921</v>
      </c>
      <c r="D2940" s="29">
        <v>42370</v>
      </c>
      <c r="E2940" s="29">
        <v>54788</v>
      </c>
    </row>
    <row r="2941" spans="1:5" x14ac:dyDescent="0.25">
      <c r="A2941" t="s">
        <v>6922</v>
      </c>
      <c r="B2941" t="s">
        <v>6923</v>
      </c>
      <c r="C2941" t="s">
        <v>6924</v>
      </c>
      <c r="D2941" s="29">
        <v>42370</v>
      </c>
      <c r="E2941" s="29">
        <v>54788</v>
      </c>
    </row>
    <row r="2942" spans="1:5" x14ac:dyDescent="0.25">
      <c r="A2942" t="s">
        <v>6925</v>
      </c>
      <c r="B2942" t="s">
        <v>6926</v>
      </c>
      <c r="C2942" t="s">
        <v>6926</v>
      </c>
      <c r="D2942" s="29">
        <v>42370</v>
      </c>
      <c r="E2942" s="29">
        <v>54788</v>
      </c>
    </row>
    <row r="2943" spans="1:5" x14ac:dyDescent="0.25">
      <c r="A2943" t="s">
        <v>6927</v>
      </c>
      <c r="B2943" t="s">
        <v>6928</v>
      </c>
      <c r="C2943" t="s">
        <v>6928</v>
      </c>
      <c r="D2943" s="29">
        <v>42370</v>
      </c>
      <c r="E2943" s="29">
        <v>54788</v>
      </c>
    </row>
    <row r="2944" spans="1:5" x14ac:dyDescent="0.25">
      <c r="A2944" t="s">
        <v>6929</v>
      </c>
      <c r="B2944" t="s">
        <v>6930</v>
      </c>
      <c r="C2944" t="s">
        <v>6931</v>
      </c>
      <c r="D2944" s="29">
        <v>42370</v>
      </c>
      <c r="E2944" s="29">
        <v>54788</v>
      </c>
    </row>
    <row r="2945" spans="1:5" x14ac:dyDescent="0.25">
      <c r="A2945" t="s">
        <v>6932</v>
      </c>
      <c r="B2945" t="s">
        <v>6933</v>
      </c>
      <c r="C2945" t="s">
        <v>6933</v>
      </c>
      <c r="D2945" s="29">
        <v>42370</v>
      </c>
      <c r="E2945" s="29">
        <v>54788</v>
      </c>
    </row>
    <row r="2946" spans="1:5" x14ac:dyDescent="0.25">
      <c r="A2946" t="s">
        <v>6934</v>
      </c>
      <c r="B2946" t="s">
        <v>6935</v>
      </c>
      <c r="C2946" t="s">
        <v>6935</v>
      </c>
      <c r="D2946" s="29">
        <v>42370</v>
      </c>
      <c r="E2946" s="29">
        <v>54788</v>
      </c>
    </row>
    <row r="2947" spans="1:5" x14ac:dyDescent="0.25">
      <c r="A2947" t="s">
        <v>6936</v>
      </c>
      <c r="B2947" t="s">
        <v>6937</v>
      </c>
      <c r="C2947" t="s">
        <v>6938</v>
      </c>
      <c r="D2947" s="29">
        <v>42370</v>
      </c>
      <c r="E2947" s="29">
        <v>54788</v>
      </c>
    </row>
    <row r="2948" spans="1:5" x14ac:dyDescent="0.25">
      <c r="A2948" t="s">
        <v>6939</v>
      </c>
      <c r="B2948" t="s">
        <v>6940</v>
      </c>
      <c r="C2948" t="s">
        <v>6940</v>
      </c>
      <c r="D2948" s="29">
        <v>42370</v>
      </c>
      <c r="E2948" s="29">
        <v>54788</v>
      </c>
    </row>
    <row r="2949" spans="1:5" x14ac:dyDescent="0.25">
      <c r="A2949" t="s">
        <v>6941</v>
      </c>
      <c r="B2949" t="s">
        <v>6942</v>
      </c>
      <c r="C2949" t="s">
        <v>6942</v>
      </c>
      <c r="D2949" s="29">
        <v>42370</v>
      </c>
      <c r="E2949" s="29">
        <v>54788</v>
      </c>
    </row>
    <row r="2950" spans="1:5" x14ac:dyDescent="0.25">
      <c r="A2950" t="s">
        <v>6943</v>
      </c>
      <c r="B2950" t="s">
        <v>6944</v>
      </c>
      <c r="C2950" t="s">
        <v>6944</v>
      </c>
      <c r="D2950" s="29">
        <v>42370</v>
      </c>
      <c r="E2950" s="29">
        <v>54788</v>
      </c>
    </row>
    <row r="2951" spans="1:5" x14ac:dyDescent="0.25">
      <c r="A2951" t="s">
        <v>6945</v>
      </c>
      <c r="B2951" t="s">
        <v>6946</v>
      </c>
      <c r="C2951" t="s">
        <v>6946</v>
      </c>
      <c r="D2951" s="29">
        <v>42370</v>
      </c>
      <c r="E2951" s="29">
        <v>54788</v>
      </c>
    </row>
    <row r="2952" spans="1:5" x14ac:dyDescent="0.25">
      <c r="A2952" t="s">
        <v>6947</v>
      </c>
      <c r="B2952" t="s">
        <v>6948</v>
      </c>
      <c r="C2952" t="s">
        <v>6948</v>
      </c>
      <c r="D2952" s="29">
        <v>42370</v>
      </c>
      <c r="E2952" s="29">
        <v>54788</v>
      </c>
    </row>
    <row r="2953" spans="1:5" x14ac:dyDescent="0.25">
      <c r="A2953" t="s">
        <v>6949</v>
      </c>
      <c r="B2953" t="s">
        <v>6950</v>
      </c>
      <c r="C2953" t="s">
        <v>6951</v>
      </c>
      <c r="D2953" s="29">
        <v>42370</v>
      </c>
      <c r="E2953" s="29">
        <v>54788</v>
      </c>
    </row>
    <row r="2954" spans="1:5" x14ac:dyDescent="0.25">
      <c r="A2954" t="s">
        <v>6952</v>
      </c>
      <c r="B2954" t="s">
        <v>6953</v>
      </c>
      <c r="C2954" t="s">
        <v>6953</v>
      </c>
      <c r="D2954" s="29">
        <v>42370</v>
      </c>
      <c r="E2954" s="29">
        <v>54788</v>
      </c>
    </row>
    <row r="2955" spans="1:5" x14ac:dyDescent="0.25">
      <c r="A2955" t="s">
        <v>6954</v>
      </c>
      <c r="B2955" t="s">
        <v>6955</v>
      </c>
      <c r="C2955" t="s">
        <v>6955</v>
      </c>
      <c r="D2955" s="29">
        <v>42370</v>
      </c>
      <c r="E2955" s="29">
        <v>54788</v>
      </c>
    </row>
    <row r="2956" spans="1:5" x14ac:dyDescent="0.25">
      <c r="A2956" t="s">
        <v>6956</v>
      </c>
      <c r="B2956" t="s">
        <v>6957</v>
      </c>
      <c r="C2956" t="s">
        <v>6957</v>
      </c>
      <c r="D2956" s="29">
        <v>42370</v>
      </c>
      <c r="E2956" s="29">
        <v>54788</v>
      </c>
    </row>
    <row r="2957" spans="1:5" x14ac:dyDescent="0.25">
      <c r="A2957" t="s">
        <v>6958</v>
      </c>
      <c r="B2957" t="s">
        <v>6959</v>
      </c>
      <c r="C2957" t="s">
        <v>6959</v>
      </c>
      <c r="D2957" s="29">
        <v>42370</v>
      </c>
      <c r="E2957" s="29">
        <v>54788</v>
      </c>
    </row>
    <row r="2958" spans="1:5" x14ac:dyDescent="0.25">
      <c r="A2958" t="s">
        <v>6960</v>
      </c>
      <c r="B2958" t="s">
        <v>6961</v>
      </c>
      <c r="C2958" t="s">
        <v>6962</v>
      </c>
      <c r="D2958" s="29">
        <v>42370</v>
      </c>
      <c r="E2958" s="29">
        <v>54788</v>
      </c>
    </row>
    <row r="2959" spans="1:5" x14ac:dyDescent="0.25">
      <c r="A2959" t="s">
        <v>6963</v>
      </c>
      <c r="B2959" t="s">
        <v>6964</v>
      </c>
      <c r="C2959" t="s">
        <v>6964</v>
      </c>
      <c r="D2959" s="29">
        <v>42370</v>
      </c>
      <c r="E2959" s="29">
        <v>54788</v>
      </c>
    </row>
    <row r="2960" spans="1:5" x14ac:dyDescent="0.25">
      <c r="A2960" t="s">
        <v>6965</v>
      </c>
      <c r="B2960" t="s">
        <v>6966</v>
      </c>
      <c r="C2960" t="s">
        <v>6966</v>
      </c>
      <c r="D2960" s="29">
        <v>42370</v>
      </c>
      <c r="E2960" s="29">
        <v>54788</v>
      </c>
    </row>
    <row r="2961" spans="1:5" x14ac:dyDescent="0.25">
      <c r="A2961" t="s">
        <v>6967</v>
      </c>
      <c r="B2961" t="s">
        <v>6968</v>
      </c>
      <c r="C2961" t="s">
        <v>6968</v>
      </c>
      <c r="D2961" s="29">
        <v>42370</v>
      </c>
      <c r="E2961" s="29">
        <v>54788</v>
      </c>
    </row>
    <row r="2962" spans="1:5" x14ac:dyDescent="0.25">
      <c r="A2962" t="s">
        <v>6969</v>
      </c>
      <c r="B2962" t="s">
        <v>6970</v>
      </c>
      <c r="C2962" t="s">
        <v>6970</v>
      </c>
      <c r="D2962" s="29">
        <v>42370</v>
      </c>
      <c r="E2962" s="29">
        <v>54788</v>
      </c>
    </row>
    <row r="2963" spans="1:5" x14ac:dyDescent="0.25">
      <c r="A2963" t="s">
        <v>6971</v>
      </c>
      <c r="B2963" t="s">
        <v>6972</v>
      </c>
      <c r="C2963" t="s">
        <v>6972</v>
      </c>
      <c r="D2963" s="29">
        <v>42370</v>
      </c>
      <c r="E2963" s="29">
        <v>54788</v>
      </c>
    </row>
    <row r="2964" spans="1:5" x14ac:dyDescent="0.25">
      <c r="A2964" t="s">
        <v>6973</v>
      </c>
      <c r="B2964" t="s">
        <v>6974</v>
      </c>
      <c r="C2964" t="s">
        <v>6974</v>
      </c>
      <c r="D2964" s="29">
        <v>42370</v>
      </c>
      <c r="E2964" s="29">
        <v>54788</v>
      </c>
    </row>
    <row r="2965" spans="1:5" x14ac:dyDescent="0.25">
      <c r="A2965" t="s">
        <v>6975</v>
      </c>
      <c r="B2965" t="s">
        <v>6976</v>
      </c>
      <c r="C2965" t="s">
        <v>6977</v>
      </c>
      <c r="D2965" s="29">
        <v>42370</v>
      </c>
      <c r="E2965" s="29">
        <v>54788</v>
      </c>
    </row>
    <row r="2966" spans="1:5" x14ac:dyDescent="0.25">
      <c r="A2966" t="s">
        <v>6978</v>
      </c>
      <c r="B2966" t="s">
        <v>6979</v>
      </c>
      <c r="C2966" t="s">
        <v>6980</v>
      </c>
      <c r="D2966" s="29">
        <v>42370</v>
      </c>
      <c r="E2966" s="29">
        <v>54788</v>
      </c>
    </row>
    <row r="2967" spans="1:5" x14ac:dyDescent="0.25">
      <c r="A2967" t="s">
        <v>6981</v>
      </c>
      <c r="B2967" t="s">
        <v>6982</v>
      </c>
      <c r="C2967" t="s">
        <v>6982</v>
      </c>
      <c r="D2967" s="29">
        <v>42370</v>
      </c>
      <c r="E2967" s="29">
        <v>54788</v>
      </c>
    </row>
    <row r="2968" spans="1:5" x14ac:dyDescent="0.25">
      <c r="A2968" t="s">
        <v>6983</v>
      </c>
      <c r="B2968" t="s">
        <v>6984</v>
      </c>
      <c r="C2968" t="s">
        <v>6984</v>
      </c>
      <c r="D2968" s="29">
        <v>42370</v>
      </c>
      <c r="E2968" s="29">
        <v>54788</v>
      </c>
    </row>
    <row r="2969" spans="1:5" x14ac:dyDescent="0.25">
      <c r="A2969" t="s">
        <v>6985</v>
      </c>
      <c r="B2969" t="s">
        <v>6986</v>
      </c>
      <c r="C2969" t="s">
        <v>6986</v>
      </c>
      <c r="D2969" s="29">
        <v>42370</v>
      </c>
      <c r="E2969" s="29">
        <v>54788</v>
      </c>
    </row>
    <row r="2970" spans="1:5" x14ac:dyDescent="0.25">
      <c r="A2970" t="s">
        <v>6987</v>
      </c>
      <c r="B2970" t="s">
        <v>6988</v>
      </c>
      <c r="C2970" t="s">
        <v>6989</v>
      </c>
      <c r="D2970" s="29">
        <v>42370</v>
      </c>
      <c r="E2970" s="29">
        <v>54788</v>
      </c>
    </row>
    <row r="2971" spans="1:5" x14ac:dyDescent="0.25">
      <c r="A2971" t="s">
        <v>6990</v>
      </c>
      <c r="B2971" t="s">
        <v>6991</v>
      </c>
      <c r="C2971" t="s">
        <v>6992</v>
      </c>
      <c r="D2971" s="29">
        <v>42370</v>
      </c>
      <c r="E2971" s="29">
        <v>54788</v>
      </c>
    </row>
    <row r="2972" spans="1:5" x14ac:dyDescent="0.25">
      <c r="A2972" t="s">
        <v>6993</v>
      </c>
      <c r="B2972" t="s">
        <v>6994</v>
      </c>
      <c r="C2972" t="s">
        <v>6995</v>
      </c>
      <c r="D2972" s="29">
        <v>42370</v>
      </c>
      <c r="E2972" s="29">
        <v>54788</v>
      </c>
    </row>
    <row r="2973" spans="1:5" x14ac:dyDescent="0.25">
      <c r="A2973" t="s">
        <v>6996</v>
      </c>
      <c r="B2973" t="s">
        <v>6997</v>
      </c>
      <c r="C2973" t="s">
        <v>6997</v>
      </c>
      <c r="D2973" s="29">
        <v>42370</v>
      </c>
      <c r="E2973" s="29">
        <v>54788</v>
      </c>
    </row>
    <row r="2974" spans="1:5" x14ac:dyDescent="0.25">
      <c r="A2974" t="s">
        <v>6998</v>
      </c>
      <c r="B2974" t="s">
        <v>6999</v>
      </c>
      <c r="C2974" t="s">
        <v>6999</v>
      </c>
      <c r="D2974" s="29">
        <v>42370</v>
      </c>
      <c r="E2974" s="29">
        <v>54788</v>
      </c>
    </row>
    <row r="2975" spans="1:5" x14ac:dyDescent="0.25">
      <c r="A2975" t="s">
        <v>7000</v>
      </c>
      <c r="B2975" t="s">
        <v>7001</v>
      </c>
      <c r="C2975" t="s">
        <v>7002</v>
      </c>
      <c r="D2975" s="29">
        <v>42370</v>
      </c>
      <c r="E2975" s="29">
        <v>54788</v>
      </c>
    </row>
    <row r="2976" spans="1:5" x14ac:dyDescent="0.25">
      <c r="A2976" t="s">
        <v>7003</v>
      </c>
      <c r="B2976" t="s">
        <v>7004</v>
      </c>
      <c r="C2976" t="s">
        <v>7004</v>
      </c>
      <c r="D2976" s="29">
        <v>42370</v>
      </c>
      <c r="E2976" s="29">
        <v>54788</v>
      </c>
    </row>
    <row r="2977" spans="1:5" x14ac:dyDescent="0.25">
      <c r="A2977" t="s">
        <v>7005</v>
      </c>
      <c r="B2977" t="s">
        <v>7006</v>
      </c>
      <c r="C2977" t="s">
        <v>7007</v>
      </c>
      <c r="D2977" s="29">
        <v>42370</v>
      </c>
      <c r="E2977" s="29">
        <v>54788</v>
      </c>
    </row>
    <row r="2978" spans="1:5" x14ac:dyDescent="0.25">
      <c r="A2978" t="s">
        <v>7008</v>
      </c>
      <c r="B2978" t="s">
        <v>7009</v>
      </c>
      <c r="C2978" t="s">
        <v>7010</v>
      </c>
      <c r="D2978" s="29">
        <v>42370</v>
      </c>
      <c r="E2978" s="29">
        <v>54788</v>
      </c>
    </row>
    <row r="2979" spans="1:5" x14ac:dyDescent="0.25">
      <c r="A2979" t="s">
        <v>7011</v>
      </c>
      <c r="B2979" t="s">
        <v>7012</v>
      </c>
      <c r="C2979" t="s">
        <v>7013</v>
      </c>
      <c r="D2979" s="29">
        <v>42370</v>
      </c>
      <c r="E2979" s="29">
        <v>54788</v>
      </c>
    </row>
    <row r="2980" spans="1:5" x14ac:dyDescent="0.25">
      <c r="A2980" t="s">
        <v>7014</v>
      </c>
      <c r="B2980" t="s">
        <v>7015</v>
      </c>
      <c r="C2980" t="s">
        <v>7015</v>
      </c>
      <c r="D2980" s="29">
        <v>42370</v>
      </c>
      <c r="E2980" s="29">
        <v>54788</v>
      </c>
    </row>
    <row r="2981" spans="1:5" x14ac:dyDescent="0.25">
      <c r="A2981" t="s">
        <v>7016</v>
      </c>
      <c r="B2981" t="s">
        <v>7017</v>
      </c>
      <c r="C2981" t="s">
        <v>7017</v>
      </c>
      <c r="D2981" s="29">
        <v>42370</v>
      </c>
      <c r="E2981" s="29">
        <v>54788</v>
      </c>
    </row>
    <row r="2982" spans="1:5" x14ac:dyDescent="0.25">
      <c r="A2982" t="s">
        <v>7018</v>
      </c>
      <c r="B2982" t="s">
        <v>7019</v>
      </c>
      <c r="C2982" t="s">
        <v>7019</v>
      </c>
      <c r="D2982" s="29">
        <v>42370</v>
      </c>
      <c r="E2982" s="29">
        <v>54788</v>
      </c>
    </row>
    <row r="2983" spans="1:5" x14ac:dyDescent="0.25">
      <c r="A2983" t="s">
        <v>7020</v>
      </c>
      <c r="B2983" t="s">
        <v>7021</v>
      </c>
      <c r="C2983" t="s">
        <v>7022</v>
      </c>
      <c r="D2983" s="29">
        <v>42370</v>
      </c>
      <c r="E2983" s="29">
        <v>54788</v>
      </c>
    </row>
    <row r="2984" spans="1:5" x14ac:dyDescent="0.25">
      <c r="A2984" t="s">
        <v>7023</v>
      </c>
      <c r="B2984" t="s">
        <v>7024</v>
      </c>
      <c r="C2984" t="s">
        <v>7025</v>
      </c>
      <c r="D2984" s="29">
        <v>42370</v>
      </c>
      <c r="E2984" s="29">
        <v>54788</v>
      </c>
    </row>
    <row r="2985" spans="1:5" x14ac:dyDescent="0.25">
      <c r="A2985" t="s">
        <v>7026</v>
      </c>
      <c r="B2985" t="s">
        <v>7027</v>
      </c>
      <c r="C2985" t="s">
        <v>7028</v>
      </c>
      <c r="D2985" s="29">
        <v>42370</v>
      </c>
      <c r="E2985" s="29">
        <v>54788</v>
      </c>
    </row>
    <row r="2986" spans="1:5" x14ac:dyDescent="0.25">
      <c r="A2986" t="s">
        <v>7029</v>
      </c>
      <c r="B2986" t="s">
        <v>7030</v>
      </c>
      <c r="C2986" t="s">
        <v>7030</v>
      </c>
      <c r="D2986" s="29">
        <v>42370</v>
      </c>
      <c r="E2986" s="29">
        <v>54788</v>
      </c>
    </row>
    <row r="2987" spans="1:5" x14ac:dyDescent="0.25">
      <c r="A2987" t="s">
        <v>7031</v>
      </c>
      <c r="B2987" t="s">
        <v>7032</v>
      </c>
      <c r="C2987" t="s">
        <v>7032</v>
      </c>
      <c r="D2987" s="29">
        <v>42370</v>
      </c>
      <c r="E2987" s="29">
        <v>54788</v>
      </c>
    </row>
    <row r="2988" spans="1:5" x14ac:dyDescent="0.25">
      <c r="A2988" t="s">
        <v>7033</v>
      </c>
      <c r="B2988" t="s">
        <v>7034</v>
      </c>
      <c r="C2988" t="s">
        <v>7034</v>
      </c>
      <c r="D2988" s="29">
        <v>42370</v>
      </c>
      <c r="E2988" s="29">
        <v>54788</v>
      </c>
    </row>
    <row r="2989" spans="1:5" x14ac:dyDescent="0.25">
      <c r="A2989" t="s">
        <v>7035</v>
      </c>
      <c r="B2989" t="s">
        <v>7036</v>
      </c>
      <c r="C2989" t="s">
        <v>7036</v>
      </c>
      <c r="D2989" s="29">
        <v>42370</v>
      </c>
      <c r="E2989" s="29">
        <v>54788</v>
      </c>
    </row>
    <row r="2990" spans="1:5" x14ac:dyDescent="0.25">
      <c r="A2990" t="s">
        <v>7037</v>
      </c>
      <c r="B2990" t="s">
        <v>7038</v>
      </c>
      <c r="C2990" t="s">
        <v>7038</v>
      </c>
      <c r="D2990" s="29">
        <v>42370</v>
      </c>
      <c r="E2990" s="29">
        <v>54788</v>
      </c>
    </row>
    <row r="2991" spans="1:5" x14ac:dyDescent="0.25">
      <c r="A2991" t="s">
        <v>7039</v>
      </c>
      <c r="B2991" t="s">
        <v>7040</v>
      </c>
      <c r="C2991" t="s">
        <v>7040</v>
      </c>
      <c r="D2991" s="29">
        <v>42370</v>
      </c>
      <c r="E2991" s="29">
        <v>54788</v>
      </c>
    </row>
    <row r="2992" spans="1:5" x14ac:dyDescent="0.25">
      <c r="A2992" t="s">
        <v>7041</v>
      </c>
      <c r="B2992" t="s">
        <v>7042</v>
      </c>
      <c r="C2992" t="s">
        <v>7042</v>
      </c>
      <c r="D2992" s="29">
        <v>42370</v>
      </c>
      <c r="E2992" s="29">
        <v>54788</v>
      </c>
    </row>
    <row r="2993" spans="1:5" x14ac:dyDescent="0.25">
      <c r="A2993" t="s">
        <v>7043</v>
      </c>
      <c r="B2993" t="s">
        <v>7044</v>
      </c>
      <c r="C2993" t="s">
        <v>7044</v>
      </c>
      <c r="D2993" s="29">
        <v>42370</v>
      </c>
      <c r="E2993" s="29">
        <v>54788</v>
      </c>
    </row>
    <row r="2994" spans="1:5" x14ac:dyDescent="0.25">
      <c r="A2994" t="s">
        <v>7045</v>
      </c>
      <c r="B2994" t="s">
        <v>7046</v>
      </c>
      <c r="C2994" t="s">
        <v>7047</v>
      </c>
      <c r="D2994" s="29">
        <v>42370</v>
      </c>
      <c r="E2994" s="29">
        <v>54788</v>
      </c>
    </row>
    <row r="2995" spans="1:5" x14ac:dyDescent="0.25">
      <c r="A2995" t="s">
        <v>7048</v>
      </c>
      <c r="B2995" t="s">
        <v>7049</v>
      </c>
      <c r="C2995" t="s">
        <v>7049</v>
      </c>
      <c r="D2995" s="29">
        <v>42370</v>
      </c>
      <c r="E2995" s="29">
        <v>54788</v>
      </c>
    </row>
    <row r="2996" spans="1:5" x14ac:dyDescent="0.25">
      <c r="A2996" t="s">
        <v>7050</v>
      </c>
      <c r="B2996" t="s">
        <v>7051</v>
      </c>
      <c r="C2996" t="s">
        <v>7052</v>
      </c>
      <c r="D2996" s="29">
        <v>42370</v>
      </c>
      <c r="E2996" s="29">
        <v>54788</v>
      </c>
    </row>
    <row r="2997" spans="1:5" x14ac:dyDescent="0.25">
      <c r="A2997" t="s">
        <v>7053</v>
      </c>
      <c r="B2997" t="s">
        <v>7054</v>
      </c>
      <c r="C2997" t="s">
        <v>7054</v>
      </c>
      <c r="D2997" s="29">
        <v>42370</v>
      </c>
      <c r="E2997" s="29">
        <v>54788</v>
      </c>
    </row>
    <row r="2998" spans="1:5" x14ac:dyDescent="0.25">
      <c r="A2998" t="s">
        <v>7055</v>
      </c>
      <c r="B2998" t="s">
        <v>7056</v>
      </c>
      <c r="C2998" t="s">
        <v>7056</v>
      </c>
      <c r="D2998" s="29">
        <v>42370</v>
      </c>
      <c r="E2998" s="29">
        <v>54788</v>
      </c>
    </row>
    <row r="2999" spans="1:5" x14ac:dyDescent="0.25">
      <c r="A2999" t="s">
        <v>7057</v>
      </c>
      <c r="B2999" t="s">
        <v>7058</v>
      </c>
      <c r="C2999" t="s">
        <v>7059</v>
      </c>
      <c r="D2999" s="29">
        <v>42370</v>
      </c>
      <c r="E2999" s="29">
        <v>54788</v>
      </c>
    </row>
    <row r="3000" spans="1:5" x14ac:dyDescent="0.25">
      <c r="A3000" t="s">
        <v>7060</v>
      </c>
      <c r="B3000" t="s">
        <v>7061</v>
      </c>
      <c r="C3000" t="s">
        <v>7061</v>
      </c>
      <c r="D3000" s="29">
        <v>42370</v>
      </c>
      <c r="E3000" s="29">
        <v>54788</v>
      </c>
    </row>
    <row r="3001" spans="1:5" x14ac:dyDescent="0.25">
      <c r="A3001" t="s">
        <v>7062</v>
      </c>
      <c r="B3001" t="s">
        <v>7063</v>
      </c>
      <c r="C3001" t="s">
        <v>7063</v>
      </c>
      <c r="D3001" s="29">
        <v>42370</v>
      </c>
      <c r="E3001" s="29">
        <v>54788</v>
      </c>
    </row>
    <row r="3002" spans="1:5" x14ac:dyDescent="0.25">
      <c r="A3002" t="s">
        <v>7064</v>
      </c>
      <c r="B3002" t="s">
        <v>7065</v>
      </c>
      <c r="C3002" t="s">
        <v>7065</v>
      </c>
      <c r="D3002" s="29">
        <v>42370</v>
      </c>
      <c r="E3002" s="29">
        <v>54788</v>
      </c>
    </row>
    <row r="3003" spans="1:5" x14ac:dyDescent="0.25">
      <c r="A3003" t="s">
        <v>7066</v>
      </c>
      <c r="B3003" t="s">
        <v>7067</v>
      </c>
      <c r="C3003" t="s">
        <v>7067</v>
      </c>
      <c r="D3003" s="29">
        <v>42370</v>
      </c>
      <c r="E3003" s="29">
        <v>54788</v>
      </c>
    </row>
    <row r="3004" spans="1:5" x14ac:dyDescent="0.25">
      <c r="A3004" t="s">
        <v>7068</v>
      </c>
      <c r="B3004" t="s">
        <v>7069</v>
      </c>
      <c r="C3004" t="s">
        <v>7069</v>
      </c>
      <c r="D3004" s="29">
        <v>42370</v>
      </c>
      <c r="E3004" s="29">
        <v>54788</v>
      </c>
    </row>
    <row r="3005" spans="1:5" x14ac:dyDescent="0.25">
      <c r="A3005" t="s">
        <v>7070</v>
      </c>
      <c r="B3005" t="s">
        <v>7071</v>
      </c>
      <c r="C3005" t="s">
        <v>7071</v>
      </c>
      <c r="D3005" s="29">
        <v>42370</v>
      </c>
      <c r="E3005" s="29">
        <v>54788</v>
      </c>
    </row>
    <row r="3006" spans="1:5" x14ac:dyDescent="0.25">
      <c r="A3006" t="s">
        <v>7072</v>
      </c>
      <c r="B3006" t="s">
        <v>7073</v>
      </c>
      <c r="C3006" t="s">
        <v>7073</v>
      </c>
      <c r="D3006" s="29">
        <v>42370</v>
      </c>
      <c r="E3006" s="29">
        <v>54788</v>
      </c>
    </row>
    <row r="3007" spans="1:5" x14ac:dyDescent="0.25">
      <c r="A3007" t="s">
        <v>7074</v>
      </c>
      <c r="B3007" t="s">
        <v>7075</v>
      </c>
      <c r="C3007" t="s">
        <v>7075</v>
      </c>
      <c r="D3007" s="29">
        <v>42370</v>
      </c>
      <c r="E3007" s="29">
        <v>54788</v>
      </c>
    </row>
    <row r="3008" spans="1:5" x14ac:dyDescent="0.25">
      <c r="A3008" t="s">
        <v>7076</v>
      </c>
      <c r="B3008" t="s">
        <v>7077</v>
      </c>
      <c r="C3008" t="s">
        <v>7078</v>
      </c>
      <c r="D3008" s="29">
        <v>42370</v>
      </c>
      <c r="E3008" s="29">
        <v>54788</v>
      </c>
    </row>
    <row r="3009" spans="1:5" x14ac:dyDescent="0.25">
      <c r="A3009" t="s">
        <v>7079</v>
      </c>
      <c r="B3009" t="s">
        <v>7080</v>
      </c>
      <c r="C3009" t="s">
        <v>7080</v>
      </c>
      <c r="D3009" s="29">
        <v>42370</v>
      </c>
      <c r="E3009" s="29">
        <v>54788</v>
      </c>
    </row>
    <row r="3010" spans="1:5" x14ac:dyDescent="0.25">
      <c r="A3010" t="s">
        <v>7081</v>
      </c>
      <c r="B3010" t="s">
        <v>7082</v>
      </c>
      <c r="C3010" t="s">
        <v>7082</v>
      </c>
      <c r="D3010" s="29">
        <v>42370</v>
      </c>
      <c r="E3010" s="29">
        <v>54788</v>
      </c>
    </row>
    <row r="3011" spans="1:5" x14ac:dyDescent="0.25">
      <c r="A3011" t="s">
        <v>7083</v>
      </c>
      <c r="B3011" t="s">
        <v>7084</v>
      </c>
      <c r="C3011" t="s">
        <v>7085</v>
      </c>
      <c r="D3011" s="29">
        <v>42370</v>
      </c>
      <c r="E3011" s="29">
        <v>54788</v>
      </c>
    </row>
    <row r="3012" spans="1:5" x14ac:dyDescent="0.25">
      <c r="A3012" t="s">
        <v>7086</v>
      </c>
      <c r="B3012" t="s">
        <v>7087</v>
      </c>
      <c r="C3012" t="s">
        <v>7088</v>
      </c>
      <c r="D3012" s="29">
        <v>42370</v>
      </c>
      <c r="E3012" s="29">
        <v>54788</v>
      </c>
    </row>
    <row r="3013" spans="1:5" x14ac:dyDescent="0.25">
      <c r="A3013" t="s">
        <v>7089</v>
      </c>
      <c r="B3013" t="s">
        <v>7090</v>
      </c>
      <c r="C3013" t="s">
        <v>7091</v>
      </c>
      <c r="D3013" s="29">
        <v>42370</v>
      </c>
      <c r="E3013" s="29">
        <v>54788</v>
      </c>
    </row>
    <row r="3014" spans="1:5" x14ac:dyDescent="0.25">
      <c r="A3014" t="s">
        <v>7092</v>
      </c>
      <c r="B3014" t="s">
        <v>7093</v>
      </c>
      <c r="C3014" t="s">
        <v>7093</v>
      </c>
      <c r="D3014" s="29">
        <v>42370</v>
      </c>
      <c r="E3014" s="29">
        <v>54788</v>
      </c>
    </row>
    <row r="3015" spans="1:5" x14ac:dyDescent="0.25">
      <c r="A3015" t="s">
        <v>7094</v>
      </c>
      <c r="B3015" t="s">
        <v>7095</v>
      </c>
      <c r="C3015" t="s">
        <v>7095</v>
      </c>
      <c r="D3015" s="29">
        <v>42370</v>
      </c>
      <c r="E3015" s="29">
        <v>54788</v>
      </c>
    </row>
    <row r="3016" spans="1:5" x14ac:dyDescent="0.25">
      <c r="A3016" t="s">
        <v>7096</v>
      </c>
      <c r="B3016" t="s">
        <v>7097</v>
      </c>
      <c r="C3016" t="s">
        <v>7097</v>
      </c>
      <c r="D3016" s="29">
        <v>42370</v>
      </c>
      <c r="E3016" s="29">
        <v>54788</v>
      </c>
    </row>
    <row r="3017" spans="1:5" x14ac:dyDescent="0.25">
      <c r="A3017" t="s">
        <v>7098</v>
      </c>
      <c r="B3017" t="s">
        <v>7099</v>
      </c>
      <c r="C3017" t="s">
        <v>7099</v>
      </c>
      <c r="D3017" s="29">
        <v>42370</v>
      </c>
      <c r="E3017" s="29">
        <v>54788</v>
      </c>
    </row>
    <row r="3018" spans="1:5" x14ac:dyDescent="0.25">
      <c r="A3018" t="s">
        <v>7100</v>
      </c>
      <c r="B3018" t="s">
        <v>7101</v>
      </c>
      <c r="C3018" t="s">
        <v>7101</v>
      </c>
      <c r="D3018" s="29">
        <v>42370</v>
      </c>
      <c r="E3018" s="29">
        <v>54788</v>
      </c>
    </row>
    <row r="3019" spans="1:5" x14ac:dyDescent="0.25">
      <c r="A3019" t="s">
        <v>7102</v>
      </c>
      <c r="B3019" t="s">
        <v>7103</v>
      </c>
      <c r="C3019" t="s">
        <v>7103</v>
      </c>
      <c r="D3019" s="29">
        <v>42370</v>
      </c>
      <c r="E3019" s="29">
        <v>54788</v>
      </c>
    </row>
    <row r="3020" spans="1:5" x14ac:dyDescent="0.25">
      <c r="A3020" t="s">
        <v>7104</v>
      </c>
      <c r="B3020" t="s">
        <v>7105</v>
      </c>
      <c r="C3020" t="s">
        <v>7105</v>
      </c>
      <c r="D3020" s="29">
        <v>42370</v>
      </c>
      <c r="E3020" s="29">
        <v>54788</v>
      </c>
    </row>
    <row r="3021" spans="1:5" x14ac:dyDescent="0.25">
      <c r="A3021" t="s">
        <v>7106</v>
      </c>
      <c r="B3021" t="s">
        <v>7107</v>
      </c>
      <c r="C3021" t="s">
        <v>7107</v>
      </c>
      <c r="D3021" s="29">
        <v>42370</v>
      </c>
      <c r="E3021" s="29">
        <v>54788</v>
      </c>
    </row>
    <row r="3022" spans="1:5" x14ac:dyDescent="0.25">
      <c r="A3022" t="s">
        <v>7108</v>
      </c>
      <c r="B3022" t="s">
        <v>7109</v>
      </c>
      <c r="C3022" t="s">
        <v>7110</v>
      </c>
      <c r="D3022" s="29">
        <v>42370</v>
      </c>
      <c r="E3022" s="29">
        <v>54788</v>
      </c>
    </row>
    <row r="3023" spans="1:5" x14ac:dyDescent="0.25">
      <c r="A3023" t="s">
        <v>7111</v>
      </c>
      <c r="B3023" t="s">
        <v>7112</v>
      </c>
      <c r="C3023" t="s">
        <v>7112</v>
      </c>
      <c r="D3023" s="29">
        <v>42370</v>
      </c>
      <c r="E3023" s="29">
        <v>54788</v>
      </c>
    </row>
    <row r="3024" spans="1:5" x14ac:dyDescent="0.25">
      <c r="A3024" t="s">
        <v>7113</v>
      </c>
      <c r="B3024" t="s">
        <v>7114</v>
      </c>
      <c r="C3024" t="s">
        <v>7114</v>
      </c>
      <c r="D3024" s="29">
        <v>42370</v>
      </c>
      <c r="E3024" s="29">
        <v>54788</v>
      </c>
    </row>
    <row r="3025" spans="1:5" x14ac:dyDescent="0.25">
      <c r="A3025" t="s">
        <v>7115</v>
      </c>
      <c r="B3025" t="s">
        <v>7116</v>
      </c>
      <c r="C3025" t="s">
        <v>7116</v>
      </c>
      <c r="D3025" s="29">
        <v>42370</v>
      </c>
      <c r="E3025" s="29">
        <v>54788</v>
      </c>
    </row>
    <row r="3026" spans="1:5" x14ac:dyDescent="0.25">
      <c r="A3026" t="s">
        <v>7117</v>
      </c>
      <c r="B3026" t="s">
        <v>7118</v>
      </c>
      <c r="C3026" t="s">
        <v>7118</v>
      </c>
      <c r="D3026" s="29">
        <v>42370</v>
      </c>
      <c r="E3026" s="29">
        <v>54788</v>
      </c>
    </row>
    <row r="3027" spans="1:5" x14ac:dyDescent="0.25">
      <c r="A3027" t="s">
        <v>7119</v>
      </c>
      <c r="B3027" t="s">
        <v>7120</v>
      </c>
      <c r="C3027" t="s">
        <v>7120</v>
      </c>
      <c r="D3027" s="29">
        <v>42370</v>
      </c>
      <c r="E3027" s="29">
        <v>54788</v>
      </c>
    </row>
    <row r="3028" spans="1:5" x14ac:dyDescent="0.25">
      <c r="A3028" t="s">
        <v>7121</v>
      </c>
      <c r="B3028" t="s">
        <v>7122</v>
      </c>
      <c r="C3028" t="s">
        <v>7122</v>
      </c>
      <c r="D3028" s="29">
        <v>42370</v>
      </c>
      <c r="E3028" s="29">
        <v>54788</v>
      </c>
    </row>
    <row r="3029" spans="1:5" x14ac:dyDescent="0.25">
      <c r="A3029" t="s">
        <v>7123</v>
      </c>
      <c r="B3029" t="s">
        <v>7124</v>
      </c>
      <c r="C3029" t="s">
        <v>7124</v>
      </c>
      <c r="D3029" s="29">
        <v>42370</v>
      </c>
      <c r="E3029" s="29">
        <v>54788</v>
      </c>
    </row>
    <row r="3030" spans="1:5" x14ac:dyDescent="0.25">
      <c r="A3030" t="s">
        <v>7125</v>
      </c>
      <c r="B3030" t="s">
        <v>7126</v>
      </c>
      <c r="C3030" t="s">
        <v>7127</v>
      </c>
      <c r="D3030" s="29">
        <v>45308</v>
      </c>
      <c r="E3030" s="29">
        <v>54788</v>
      </c>
    </row>
    <row r="3031" spans="1:5" x14ac:dyDescent="0.25">
      <c r="A3031" t="s">
        <v>7128</v>
      </c>
      <c r="B3031" t="s">
        <v>7129</v>
      </c>
      <c r="C3031" t="s">
        <v>7129</v>
      </c>
      <c r="D3031" s="29">
        <v>42370</v>
      </c>
      <c r="E3031" s="29">
        <v>54788</v>
      </c>
    </row>
    <row r="3032" spans="1:5" x14ac:dyDescent="0.25">
      <c r="A3032" t="s">
        <v>7130</v>
      </c>
      <c r="B3032" t="s">
        <v>7131</v>
      </c>
      <c r="C3032" t="s">
        <v>7131</v>
      </c>
      <c r="D3032" s="29">
        <v>42370</v>
      </c>
      <c r="E3032" s="29">
        <v>54788</v>
      </c>
    </row>
    <row r="3033" spans="1:5" x14ac:dyDescent="0.25">
      <c r="A3033" t="s">
        <v>7132</v>
      </c>
      <c r="B3033" t="s">
        <v>7133</v>
      </c>
      <c r="C3033" t="s">
        <v>7133</v>
      </c>
      <c r="D3033" s="29">
        <v>42370</v>
      </c>
      <c r="E3033" s="29">
        <v>54788</v>
      </c>
    </row>
    <row r="3034" spans="1:5" x14ac:dyDescent="0.25">
      <c r="A3034" t="s">
        <v>7134</v>
      </c>
      <c r="B3034" t="s">
        <v>7135</v>
      </c>
      <c r="C3034" t="s">
        <v>7135</v>
      </c>
      <c r="D3034" s="29">
        <v>42370</v>
      </c>
      <c r="E3034" s="29">
        <v>54788</v>
      </c>
    </row>
    <row r="3035" spans="1:5" x14ac:dyDescent="0.25">
      <c r="A3035" t="s">
        <v>7136</v>
      </c>
      <c r="B3035" t="s">
        <v>7137</v>
      </c>
      <c r="C3035" t="s">
        <v>7137</v>
      </c>
      <c r="D3035" s="29">
        <v>42370</v>
      </c>
      <c r="E3035" s="29">
        <v>54788</v>
      </c>
    </row>
    <row r="3036" spans="1:5" x14ac:dyDescent="0.25">
      <c r="A3036" t="s">
        <v>7138</v>
      </c>
      <c r="B3036" t="s">
        <v>7139</v>
      </c>
      <c r="C3036" t="s">
        <v>7140</v>
      </c>
      <c r="D3036" s="29">
        <v>42370</v>
      </c>
      <c r="E3036" s="29">
        <v>54788</v>
      </c>
    </row>
    <row r="3037" spans="1:5" x14ac:dyDescent="0.25">
      <c r="A3037" t="s">
        <v>7141</v>
      </c>
      <c r="B3037" t="s">
        <v>7142</v>
      </c>
      <c r="C3037" t="s">
        <v>7143</v>
      </c>
      <c r="D3037" s="29">
        <v>42370</v>
      </c>
      <c r="E3037" s="29">
        <v>54788</v>
      </c>
    </row>
    <row r="3038" spans="1:5" x14ac:dyDescent="0.25">
      <c r="A3038" t="s">
        <v>7144</v>
      </c>
      <c r="B3038" t="s">
        <v>7145</v>
      </c>
      <c r="C3038" t="s">
        <v>7145</v>
      </c>
      <c r="D3038" s="29">
        <v>42370</v>
      </c>
      <c r="E3038" s="29">
        <v>54788</v>
      </c>
    </row>
    <row r="3039" spans="1:5" x14ac:dyDescent="0.25">
      <c r="A3039" t="s">
        <v>7146</v>
      </c>
      <c r="B3039" t="s">
        <v>7147</v>
      </c>
      <c r="C3039" t="s">
        <v>7147</v>
      </c>
      <c r="D3039" s="29">
        <v>42370</v>
      </c>
      <c r="E3039" s="29">
        <v>54788</v>
      </c>
    </row>
    <row r="3040" spans="1:5" x14ac:dyDescent="0.25">
      <c r="A3040" t="s">
        <v>7148</v>
      </c>
      <c r="B3040" t="s">
        <v>7149</v>
      </c>
      <c r="C3040" t="s">
        <v>7149</v>
      </c>
      <c r="D3040" s="29">
        <v>42370</v>
      </c>
      <c r="E3040" s="29">
        <v>54788</v>
      </c>
    </row>
    <row r="3041" spans="1:5" x14ac:dyDescent="0.25">
      <c r="A3041" t="s">
        <v>7150</v>
      </c>
      <c r="B3041" t="s">
        <v>7151</v>
      </c>
      <c r="C3041" t="s">
        <v>7152</v>
      </c>
      <c r="D3041" s="29">
        <v>42370</v>
      </c>
      <c r="E3041" s="29">
        <v>54788</v>
      </c>
    </row>
    <row r="3042" spans="1:5" x14ac:dyDescent="0.25">
      <c r="A3042" t="s">
        <v>7153</v>
      </c>
      <c r="B3042" t="s">
        <v>7154</v>
      </c>
      <c r="C3042" t="s">
        <v>7155</v>
      </c>
      <c r="D3042" s="29">
        <v>42370</v>
      </c>
      <c r="E3042" s="29">
        <v>54788</v>
      </c>
    </row>
    <row r="3043" spans="1:5" x14ac:dyDescent="0.25">
      <c r="A3043" t="s">
        <v>7156</v>
      </c>
      <c r="B3043" t="s">
        <v>7157</v>
      </c>
      <c r="C3043" t="s">
        <v>7157</v>
      </c>
      <c r="D3043" s="29">
        <v>42370</v>
      </c>
      <c r="E3043" s="29">
        <v>54788</v>
      </c>
    </row>
    <row r="3044" spans="1:5" x14ac:dyDescent="0.25">
      <c r="A3044" t="s">
        <v>7158</v>
      </c>
      <c r="B3044" t="s">
        <v>7159</v>
      </c>
      <c r="C3044" t="s">
        <v>7159</v>
      </c>
      <c r="D3044" s="29">
        <v>42370</v>
      </c>
      <c r="E3044" s="29">
        <v>54788</v>
      </c>
    </row>
    <row r="3045" spans="1:5" x14ac:dyDescent="0.25">
      <c r="A3045" t="s">
        <v>7160</v>
      </c>
      <c r="B3045" t="s">
        <v>7161</v>
      </c>
      <c r="C3045" t="s">
        <v>7161</v>
      </c>
      <c r="D3045" s="29">
        <v>42370</v>
      </c>
      <c r="E3045" s="29">
        <v>54788</v>
      </c>
    </row>
    <row r="3046" spans="1:5" x14ac:dyDescent="0.25">
      <c r="A3046" t="s">
        <v>7162</v>
      </c>
      <c r="B3046" t="s">
        <v>7163</v>
      </c>
      <c r="C3046" t="s">
        <v>7164</v>
      </c>
      <c r="D3046" s="29">
        <v>42370</v>
      </c>
      <c r="E3046" s="29">
        <v>54788</v>
      </c>
    </row>
    <row r="3047" spans="1:5" x14ac:dyDescent="0.25">
      <c r="A3047" t="s">
        <v>7165</v>
      </c>
      <c r="B3047" t="s">
        <v>7166</v>
      </c>
      <c r="C3047" t="s">
        <v>7166</v>
      </c>
      <c r="D3047" s="29">
        <v>42370</v>
      </c>
      <c r="E3047" s="29">
        <v>54788</v>
      </c>
    </row>
    <row r="3048" spans="1:5" x14ac:dyDescent="0.25">
      <c r="A3048" t="s">
        <v>7167</v>
      </c>
      <c r="B3048" t="s">
        <v>7168</v>
      </c>
      <c r="C3048" t="s">
        <v>7168</v>
      </c>
      <c r="D3048" s="29">
        <v>42370</v>
      </c>
      <c r="E3048" s="29">
        <v>54788</v>
      </c>
    </row>
    <row r="3049" spans="1:5" x14ac:dyDescent="0.25">
      <c r="A3049" t="s">
        <v>7169</v>
      </c>
      <c r="B3049" t="s">
        <v>7170</v>
      </c>
      <c r="C3049" t="s">
        <v>7171</v>
      </c>
      <c r="D3049" s="29">
        <v>42370</v>
      </c>
      <c r="E3049" s="29">
        <v>54788</v>
      </c>
    </row>
    <row r="3050" spans="1:5" x14ac:dyDescent="0.25">
      <c r="A3050" t="s">
        <v>7172</v>
      </c>
      <c r="B3050" t="s">
        <v>7173</v>
      </c>
      <c r="C3050" t="s">
        <v>7173</v>
      </c>
      <c r="D3050" s="29">
        <v>42370</v>
      </c>
      <c r="E3050" s="29">
        <v>54788</v>
      </c>
    </row>
    <row r="3051" spans="1:5" x14ac:dyDescent="0.25">
      <c r="A3051" t="s">
        <v>7174</v>
      </c>
      <c r="B3051" t="s">
        <v>7175</v>
      </c>
      <c r="C3051" t="s">
        <v>7175</v>
      </c>
      <c r="D3051" s="29">
        <v>42370</v>
      </c>
      <c r="E3051" s="29">
        <v>54788</v>
      </c>
    </row>
    <row r="3052" spans="1:5" x14ac:dyDescent="0.25">
      <c r="A3052" t="s">
        <v>7176</v>
      </c>
      <c r="B3052" t="s">
        <v>7177</v>
      </c>
      <c r="C3052" t="s">
        <v>7177</v>
      </c>
      <c r="D3052" s="29">
        <v>42370</v>
      </c>
      <c r="E3052" s="29">
        <v>54788</v>
      </c>
    </row>
    <row r="3053" spans="1:5" x14ac:dyDescent="0.25">
      <c r="A3053" t="s">
        <v>7178</v>
      </c>
      <c r="B3053" t="s">
        <v>7179</v>
      </c>
      <c r="C3053" t="s">
        <v>7180</v>
      </c>
      <c r="D3053" s="29">
        <v>42370</v>
      </c>
      <c r="E3053" s="29">
        <v>54788</v>
      </c>
    </row>
    <row r="3054" spans="1:5" x14ac:dyDescent="0.25">
      <c r="A3054" t="s">
        <v>7181</v>
      </c>
      <c r="B3054" t="s">
        <v>7182</v>
      </c>
      <c r="C3054" t="s">
        <v>7182</v>
      </c>
      <c r="D3054" s="29">
        <v>42370</v>
      </c>
      <c r="E3054" s="29">
        <v>54788</v>
      </c>
    </row>
    <row r="3055" spans="1:5" x14ac:dyDescent="0.25">
      <c r="A3055" t="s">
        <v>7183</v>
      </c>
      <c r="B3055" t="s">
        <v>7184</v>
      </c>
      <c r="C3055" t="s">
        <v>7184</v>
      </c>
      <c r="D3055" s="29">
        <v>42370</v>
      </c>
      <c r="E3055" s="29">
        <v>54788</v>
      </c>
    </row>
    <row r="3056" spans="1:5" x14ac:dyDescent="0.25">
      <c r="A3056" t="s">
        <v>7185</v>
      </c>
      <c r="B3056" t="s">
        <v>7186</v>
      </c>
      <c r="C3056" t="s">
        <v>7186</v>
      </c>
      <c r="D3056" s="29">
        <v>42370</v>
      </c>
      <c r="E3056" s="29">
        <v>54788</v>
      </c>
    </row>
    <row r="3057" spans="1:5" x14ac:dyDescent="0.25">
      <c r="A3057" t="s">
        <v>7187</v>
      </c>
      <c r="B3057" t="s">
        <v>7188</v>
      </c>
      <c r="C3057" t="s">
        <v>7188</v>
      </c>
      <c r="D3057" s="29">
        <v>42370</v>
      </c>
      <c r="E3057" s="29">
        <v>54788</v>
      </c>
    </row>
    <row r="3058" spans="1:5" x14ac:dyDescent="0.25">
      <c r="A3058" t="s">
        <v>7189</v>
      </c>
      <c r="B3058" t="s">
        <v>7190</v>
      </c>
      <c r="C3058" t="s">
        <v>7191</v>
      </c>
      <c r="D3058" s="29">
        <v>42370</v>
      </c>
      <c r="E3058" s="29">
        <v>54788</v>
      </c>
    </row>
    <row r="3059" spans="1:5" x14ac:dyDescent="0.25">
      <c r="A3059" t="s">
        <v>7192</v>
      </c>
      <c r="B3059" t="s">
        <v>7193</v>
      </c>
      <c r="C3059" t="s">
        <v>7193</v>
      </c>
      <c r="D3059" s="29">
        <v>42370</v>
      </c>
      <c r="E3059" s="29">
        <v>54788</v>
      </c>
    </row>
    <row r="3060" spans="1:5" x14ac:dyDescent="0.25">
      <c r="A3060" t="s">
        <v>7194</v>
      </c>
      <c r="B3060" t="s">
        <v>7195</v>
      </c>
      <c r="C3060" t="s">
        <v>7195</v>
      </c>
      <c r="D3060" s="29">
        <v>42370</v>
      </c>
      <c r="E3060" s="29">
        <v>54788</v>
      </c>
    </row>
    <row r="3061" spans="1:5" x14ac:dyDescent="0.25">
      <c r="A3061" t="s">
        <v>7196</v>
      </c>
      <c r="B3061" t="s">
        <v>7197</v>
      </c>
      <c r="C3061" t="s">
        <v>7197</v>
      </c>
      <c r="D3061" s="29">
        <v>42370</v>
      </c>
      <c r="E3061" s="29">
        <v>54788</v>
      </c>
    </row>
    <row r="3062" spans="1:5" x14ac:dyDescent="0.25">
      <c r="A3062" t="s">
        <v>7198</v>
      </c>
      <c r="B3062" t="s">
        <v>7199</v>
      </c>
      <c r="C3062" t="s">
        <v>7199</v>
      </c>
      <c r="D3062" s="29">
        <v>42370</v>
      </c>
      <c r="E3062" s="29">
        <v>54788</v>
      </c>
    </row>
    <row r="3063" spans="1:5" x14ac:dyDescent="0.25">
      <c r="A3063" t="s">
        <v>7200</v>
      </c>
      <c r="B3063" t="s">
        <v>7201</v>
      </c>
      <c r="C3063" t="s">
        <v>7201</v>
      </c>
      <c r="D3063" s="29">
        <v>42370</v>
      </c>
      <c r="E3063" s="29">
        <v>54788</v>
      </c>
    </row>
    <row r="3064" spans="1:5" x14ac:dyDescent="0.25">
      <c r="A3064" t="s">
        <v>7202</v>
      </c>
      <c r="B3064" t="s">
        <v>7203</v>
      </c>
      <c r="C3064" t="s">
        <v>7203</v>
      </c>
      <c r="D3064" s="29">
        <v>42370</v>
      </c>
      <c r="E3064" s="29">
        <v>54788</v>
      </c>
    </row>
    <row r="3065" spans="1:5" x14ac:dyDescent="0.25">
      <c r="A3065" t="s">
        <v>7204</v>
      </c>
      <c r="B3065" t="s">
        <v>7205</v>
      </c>
      <c r="C3065" t="s">
        <v>7206</v>
      </c>
      <c r="D3065" s="29">
        <v>42370</v>
      </c>
      <c r="E3065" s="29">
        <v>54788</v>
      </c>
    </row>
    <row r="3066" spans="1:5" x14ac:dyDescent="0.25">
      <c r="A3066" t="s">
        <v>7207</v>
      </c>
      <c r="B3066" t="s">
        <v>7208</v>
      </c>
      <c r="C3066" t="s">
        <v>7208</v>
      </c>
      <c r="D3066" s="29">
        <v>42370</v>
      </c>
      <c r="E3066" s="29">
        <v>54788</v>
      </c>
    </row>
    <row r="3067" spans="1:5" x14ac:dyDescent="0.25">
      <c r="A3067" t="s">
        <v>7209</v>
      </c>
      <c r="B3067" t="s">
        <v>7210</v>
      </c>
      <c r="C3067" t="s">
        <v>7211</v>
      </c>
      <c r="D3067" s="29">
        <v>42370</v>
      </c>
      <c r="E3067" s="29">
        <v>54788</v>
      </c>
    </row>
    <row r="3068" spans="1:5" x14ac:dyDescent="0.25">
      <c r="A3068" t="s">
        <v>7212</v>
      </c>
      <c r="B3068" t="s">
        <v>7213</v>
      </c>
      <c r="C3068" t="s">
        <v>7214</v>
      </c>
      <c r="D3068" s="29">
        <v>42370</v>
      </c>
      <c r="E3068" s="29">
        <v>54788</v>
      </c>
    </row>
    <row r="3069" spans="1:5" x14ac:dyDescent="0.25">
      <c r="A3069" t="s">
        <v>7215</v>
      </c>
      <c r="B3069" t="s">
        <v>7216</v>
      </c>
      <c r="C3069" t="s">
        <v>7216</v>
      </c>
      <c r="D3069" s="29">
        <v>42370</v>
      </c>
      <c r="E3069" s="29">
        <v>54788</v>
      </c>
    </row>
    <row r="3070" spans="1:5" x14ac:dyDescent="0.25">
      <c r="A3070" t="s">
        <v>7217</v>
      </c>
      <c r="B3070" t="s">
        <v>7218</v>
      </c>
      <c r="C3070" t="s">
        <v>7218</v>
      </c>
      <c r="D3070" s="29">
        <v>42370</v>
      </c>
      <c r="E3070" s="29">
        <v>54788</v>
      </c>
    </row>
    <row r="3071" spans="1:5" x14ac:dyDescent="0.25">
      <c r="A3071" t="s">
        <v>7219</v>
      </c>
      <c r="B3071" t="s">
        <v>7220</v>
      </c>
      <c r="C3071" t="s">
        <v>7221</v>
      </c>
      <c r="D3071" s="29">
        <v>42370</v>
      </c>
      <c r="E3071" s="29">
        <v>54788</v>
      </c>
    </row>
    <row r="3072" spans="1:5" x14ac:dyDescent="0.25">
      <c r="A3072" t="s">
        <v>7222</v>
      </c>
      <c r="B3072" t="s">
        <v>7223</v>
      </c>
      <c r="C3072" t="s">
        <v>7223</v>
      </c>
      <c r="D3072" s="29">
        <v>42370</v>
      </c>
      <c r="E3072" s="29">
        <v>54788</v>
      </c>
    </row>
    <row r="3073" spans="1:5" x14ac:dyDescent="0.25">
      <c r="A3073" t="s">
        <v>7224</v>
      </c>
      <c r="B3073" t="s">
        <v>7225</v>
      </c>
      <c r="C3073" t="s">
        <v>7226</v>
      </c>
      <c r="D3073" s="29">
        <v>42370</v>
      </c>
      <c r="E3073" s="29">
        <v>54788</v>
      </c>
    </row>
    <row r="3074" spans="1:5" x14ac:dyDescent="0.25">
      <c r="A3074" t="s">
        <v>7227</v>
      </c>
      <c r="B3074" t="s">
        <v>7228</v>
      </c>
      <c r="C3074" t="s">
        <v>7228</v>
      </c>
      <c r="D3074" s="29">
        <v>42370</v>
      </c>
      <c r="E3074" s="29">
        <v>54788</v>
      </c>
    </row>
    <row r="3075" spans="1:5" x14ac:dyDescent="0.25">
      <c r="A3075" t="s">
        <v>7229</v>
      </c>
      <c r="B3075" t="s">
        <v>7230</v>
      </c>
      <c r="C3075" t="s">
        <v>7230</v>
      </c>
      <c r="D3075" s="29">
        <v>42370</v>
      </c>
      <c r="E3075" s="29">
        <v>54788</v>
      </c>
    </row>
    <row r="3076" spans="1:5" x14ac:dyDescent="0.25">
      <c r="A3076" t="s">
        <v>7231</v>
      </c>
      <c r="B3076" t="s">
        <v>7232</v>
      </c>
      <c r="C3076" t="s">
        <v>7232</v>
      </c>
      <c r="D3076" s="29">
        <v>42370</v>
      </c>
      <c r="E3076" s="29">
        <v>54788</v>
      </c>
    </row>
    <row r="3077" spans="1:5" x14ac:dyDescent="0.25">
      <c r="A3077" t="s">
        <v>7233</v>
      </c>
      <c r="B3077" t="s">
        <v>7234</v>
      </c>
      <c r="C3077" t="s">
        <v>7234</v>
      </c>
      <c r="D3077" s="29">
        <v>42370</v>
      </c>
      <c r="E3077" s="29">
        <v>54788</v>
      </c>
    </row>
    <row r="3078" spans="1:5" x14ac:dyDescent="0.25">
      <c r="A3078" t="s">
        <v>7235</v>
      </c>
      <c r="B3078" t="s">
        <v>7236</v>
      </c>
      <c r="C3078" t="s">
        <v>7236</v>
      </c>
      <c r="D3078" s="29">
        <v>42370</v>
      </c>
      <c r="E3078" s="29">
        <v>54788</v>
      </c>
    </row>
    <row r="3079" spans="1:5" x14ac:dyDescent="0.25">
      <c r="A3079" t="s">
        <v>7237</v>
      </c>
      <c r="B3079" t="s">
        <v>7238</v>
      </c>
      <c r="C3079" t="s">
        <v>7238</v>
      </c>
      <c r="D3079" s="29">
        <v>42370</v>
      </c>
      <c r="E3079" s="29">
        <v>54788</v>
      </c>
    </row>
    <row r="3080" spans="1:5" x14ac:dyDescent="0.25">
      <c r="A3080" t="s">
        <v>7239</v>
      </c>
      <c r="B3080" t="s">
        <v>7240</v>
      </c>
      <c r="C3080" t="s">
        <v>7240</v>
      </c>
      <c r="D3080" s="29">
        <v>42370</v>
      </c>
      <c r="E3080" s="29">
        <v>54788</v>
      </c>
    </row>
    <row r="3081" spans="1:5" x14ac:dyDescent="0.25">
      <c r="A3081" t="s">
        <v>7241</v>
      </c>
      <c r="B3081" t="s">
        <v>7242</v>
      </c>
      <c r="C3081" t="s">
        <v>7242</v>
      </c>
      <c r="D3081" s="29">
        <v>42370</v>
      </c>
      <c r="E3081" s="29">
        <v>54788</v>
      </c>
    </row>
    <row r="3082" spans="1:5" x14ac:dyDescent="0.25">
      <c r="A3082" t="s">
        <v>7243</v>
      </c>
      <c r="B3082" t="s">
        <v>7244</v>
      </c>
      <c r="C3082" t="s">
        <v>7244</v>
      </c>
      <c r="D3082" s="29">
        <v>42370</v>
      </c>
      <c r="E3082" s="29">
        <v>54788</v>
      </c>
    </row>
    <row r="3083" spans="1:5" x14ac:dyDescent="0.25">
      <c r="A3083" t="s">
        <v>7245</v>
      </c>
      <c r="B3083" t="s">
        <v>7246</v>
      </c>
      <c r="C3083" t="s">
        <v>7246</v>
      </c>
      <c r="D3083" s="29">
        <v>42370</v>
      </c>
      <c r="E3083" s="29">
        <v>54788</v>
      </c>
    </row>
    <row r="3084" spans="1:5" x14ac:dyDescent="0.25">
      <c r="A3084" t="s">
        <v>7247</v>
      </c>
      <c r="B3084" t="s">
        <v>7248</v>
      </c>
      <c r="C3084" t="s">
        <v>7248</v>
      </c>
      <c r="D3084" s="29">
        <v>42370</v>
      </c>
      <c r="E3084" s="29">
        <v>54788</v>
      </c>
    </row>
    <row r="3085" spans="1:5" x14ac:dyDescent="0.25">
      <c r="A3085" t="s">
        <v>7249</v>
      </c>
      <c r="B3085" t="s">
        <v>7250</v>
      </c>
      <c r="C3085" t="s">
        <v>7250</v>
      </c>
      <c r="D3085" s="29">
        <v>42370</v>
      </c>
      <c r="E3085" s="29">
        <v>54788</v>
      </c>
    </row>
    <row r="3086" spans="1:5" x14ac:dyDescent="0.25">
      <c r="A3086" t="s">
        <v>7251</v>
      </c>
      <c r="B3086" t="s">
        <v>7252</v>
      </c>
      <c r="C3086" t="s">
        <v>7252</v>
      </c>
      <c r="D3086" s="29">
        <v>42370</v>
      </c>
      <c r="E3086" s="29">
        <v>54788</v>
      </c>
    </row>
    <row r="3087" spans="1:5" x14ac:dyDescent="0.25">
      <c r="A3087" t="s">
        <v>7253</v>
      </c>
      <c r="B3087" t="s">
        <v>7254</v>
      </c>
      <c r="C3087" t="s">
        <v>7254</v>
      </c>
      <c r="D3087" s="29">
        <v>42370</v>
      </c>
      <c r="E3087" s="29">
        <v>54788</v>
      </c>
    </row>
    <row r="3088" spans="1:5" x14ac:dyDescent="0.25">
      <c r="A3088" t="s">
        <v>7255</v>
      </c>
      <c r="B3088" t="s">
        <v>7256</v>
      </c>
      <c r="C3088" t="s">
        <v>7257</v>
      </c>
      <c r="D3088" s="29">
        <v>42370</v>
      </c>
      <c r="E3088" s="29">
        <v>54788</v>
      </c>
    </row>
    <row r="3089" spans="1:5" x14ac:dyDescent="0.25">
      <c r="A3089" t="s">
        <v>7258</v>
      </c>
      <c r="B3089" t="s">
        <v>7259</v>
      </c>
      <c r="C3089" t="s">
        <v>7260</v>
      </c>
      <c r="D3089" s="29">
        <v>42370</v>
      </c>
      <c r="E3089" s="29">
        <v>54788</v>
      </c>
    </row>
    <row r="3090" spans="1:5" x14ac:dyDescent="0.25">
      <c r="A3090" t="s">
        <v>7261</v>
      </c>
      <c r="B3090" t="s">
        <v>7262</v>
      </c>
      <c r="C3090" t="s">
        <v>7262</v>
      </c>
      <c r="D3090" s="29">
        <v>42370</v>
      </c>
      <c r="E3090" s="29">
        <v>54788</v>
      </c>
    </row>
    <row r="3091" spans="1:5" x14ac:dyDescent="0.25">
      <c r="A3091" t="s">
        <v>7263</v>
      </c>
      <c r="B3091" t="s">
        <v>7264</v>
      </c>
      <c r="C3091" t="s">
        <v>7264</v>
      </c>
      <c r="D3091" s="29">
        <v>42370</v>
      </c>
      <c r="E3091" s="29">
        <v>54788</v>
      </c>
    </row>
    <row r="3092" spans="1:5" x14ac:dyDescent="0.25">
      <c r="A3092" t="s">
        <v>7265</v>
      </c>
      <c r="B3092" t="s">
        <v>7266</v>
      </c>
      <c r="C3092" t="s">
        <v>7267</v>
      </c>
      <c r="D3092" s="29">
        <v>42370</v>
      </c>
      <c r="E3092" s="29">
        <v>54788</v>
      </c>
    </row>
    <row r="3093" spans="1:5" x14ac:dyDescent="0.25">
      <c r="A3093" t="s">
        <v>7268</v>
      </c>
      <c r="B3093" t="s">
        <v>7269</v>
      </c>
      <c r="C3093" t="s">
        <v>7270</v>
      </c>
      <c r="D3093" s="29">
        <v>42370</v>
      </c>
      <c r="E3093" s="29">
        <v>54788</v>
      </c>
    </row>
    <row r="3094" spans="1:5" x14ac:dyDescent="0.25">
      <c r="A3094" t="s">
        <v>7271</v>
      </c>
      <c r="B3094" t="s">
        <v>7272</v>
      </c>
      <c r="C3094" t="s">
        <v>7272</v>
      </c>
      <c r="D3094" s="29">
        <v>42370</v>
      </c>
      <c r="E3094" s="29">
        <v>54788</v>
      </c>
    </row>
    <row r="3095" spans="1:5" x14ac:dyDescent="0.25">
      <c r="A3095" t="s">
        <v>7273</v>
      </c>
      <c r="B3095" t="s">
        <v>7274</v>
      </c>
      <c r="C3095" t="s">
        <v>7274</v>
      </c>
      <c r="D3095" s="29">
        <v>42370</v>
      </c>
      <c r="E3095" s="29">
        <v>54788</v>
      </c>
    </row>
    <row r="3096" spans="1:5" x14ac:dyDescent="0.25">
      <c r="A3096" t="s">
        <v>7275</v>
      </c>
      <c r="B3096" t="s">
        <v>7276</v>
      </c>
      <c r="C3096" t="s">
        <v>7276</v>
      </c>
      <c r="D3096" s="29">
        <v>42370</v>
      </c>
      <c r="E3096" s="29">
        <v>54788</v>
      </c>
    </row>
    <row r="3097" spans="1:5" x14ac:dyDescent="0.25">
      <c r="A3097" t="s">
        <v>7277</v>
      </c>
      <c r="B3097" t="s">
        <v>7278</v>
      </c>
      <c r="C3097" t="s">
        <v>7278</v>
      </c>
      <c r="D3097" s="29">
        <v>42370</v>
      </c>
      <c r="E3097" s="29">
        <v>54788</v>
      </c>
    </row>
    <row r="3098" spans="1:5" x14ac:dyDescent="0.25">
      <c r="A3098" t="s">
        <v>7279</v>
      </c>
      <c r="B3098" t="s">
        <v>7280</v>
      </c>
      <c r="C3098" t="s">
        <v>7281</v>
      </c>
      <c r="D3098" s="29">
        <v>42370</v>
      </c>
      <c r="E3098" s="29">
        <v>54788</v>
      </c>
    </row>
    <row r="3099" spans="1:5" x14ac:dyDescent="0.25">
      <c r="A3099" t="s">
        <v>7282</v>
      </c>
      <c r="B3099" t="s">
        <v>7283</v>
      </c>
      <c r="C3099" t="s">
        <v>7283</v>
      </c>
      <c r="D3099" s="29">
        <v>42370</v>
      </c>
      <c r="E3099" s="29">
        <v>54788</v>
      </c>
    </row>
    <row r="3100" spans="1:5" x14ac:dyDescent="0.25">
      <c r="A3100" t="s">
        <v>7284</v>
      </c>
      <c r="B3100" t="s">
        <v>7285</v>
      </c>
      <c r="C3100" t="s">
        <v>7285</v>
      </c>
      <c r="D3100" s="29">
        <v>42370</v>
      </c>
      <c r="E3100" s="29">
        <v>54788</v>
      </c>
    </row>
    <row r="3101" spans="1:5" x14ac:dyDescent="0.25">
      <c r="A3101" t="s">
        <v>7286</v>
      </c>
      <c r="B3101" t="s">
        <v>7287</v>
      </c>
      <c r="C3101" t="s">
        <v>7288</v>
      </c>
      <c r="D3101" s="29">
        <v>42370</v>
      </c>
      <c r="E3101" s="29">
        <v>54788</v>
      </c>
    </row>
    <row r="3102" spans="1:5" x14ac:dyDescent="0.25">
      <c r="A3102" t="s">
        <v>7289</v>
      </c>
      <c r="B3102" t="s">
        <v>7290</v>
      </c>
      <c r="C3102" t="s">
        <v>7291</v>
      </c>
      <c r="D3102" s="29">
        <v>42370</v>
      </c>
      <c r="E3102" s="29">
        <v>54788</v>
      </c>
    </row>
    <row r="3103" spans="1:5" x14ac:dyDescent="0.25">
      <c r="A3103" t="s">
        <v>7292</v>
      </c>
      <c r="B3103" t="s">
        <v>7293</v>
      </c>
      <c r="C3103" t="s">
        <v>7293</v>
      </c>
      <c r="D3103" s="29">
        <v>42370</v>
      </c>
      <c r="E3103" s="29">
        <v>54788</v>
      </c>
    </row>
    <row r="3104" spans="1:5" x14ac:dyDescent="0.25">
      <c r="A3104" t="s">
        <v>7294</v>
      </c>
      <c r="B3104" t="s">
        <v>7295</v>
      </c>
      <c r="C3104" t="s">
        <v>7296</v>
      </c>
      <c r="D3104" s="29">
        <v>42370</v>
      </c>
      <c r="E3104" s="29">
        <v>54788</v>
      </c>
    </row>
    <row r="3105" spans="1:5" x14ac:dyDescent="0.25">
      <c r="A3105" t="s">
        <v>7297</v>
      </c>
      <c r="B3105" t="s">
        <v>7298</v>
      </c>
      <c r="C3105" t="s">
        <v>7298</v>
      </c>
      <c r="D3105" s="29">
        <v>42370</v>
      </c>
      <c r="E3105" s="29">
        <v>54788</v>
      </c>
    </row>
    <row r="3106" spans="1:5" x14ac:dyDescent="0.25">
      <c r="A3106" t="s">
        <v>7299</v>
      </c>
      <c r="B3106" t="s">
        <v>7300</v>
      </c>
      <c r="C3106" t="s">
        <v>7301</v>
      </c>
      <c r="D3106" s="29">
        <v>42370</v>
      </c>
      <c r="E3106" s="29">
        <v>54788</v>
      </c>
    </row>
    <row r="3107" spans="1:5" x14ac:dyDescent="0.25">
      <c r="A3107" t="s">
        <v>7302</v>
      </c>
      <c r="B3107" t="s">
        <v>7303</v>
      </c>
      <c r="C3107" t="s">
        <v>7304</v>
      </c>
      <c r="D3107" s="29">
        <v>42370</v>
      </c>
      <c r="E3107" s="29">
        <v>54788</v>
      </c>
    </row>
    <row r="3108" spans="1:5" x14ac:dyDescent="0.25">
      <c r="A3108" t="s">
        <v>7305</v>
      </c>
      <c r="B3108" t="s">
        <v>7306</v>
      </c>
      <c r="C3108" t="s">
        <v>7306</v>
      </c>
      <c r="D3108" s="29">
        <v>42370</v>
      </c>
      <c r="E3108" s="29">
        <v>54788</v>
      </c>
    </row>
    <row r="3109" spans="1:5" x14ac:dyDescent="0.25">
      <c r="A3109" t="s">
        <v>7307</v>
      </c>
      <c r="B3109" t="s">
        <v>7308</v>
      </c>
      <c r="C3109" t="s">
        <v>7309</v>
      </c>
      <c r="D3109" s="29">
        <v>42370</v>
      </c>
      <c r="E3109" s="29">
        <v>54788</v>
      </c>
    </row>
    <row r="3110" spans="1:5" x14ac:dyDescent="0.25">
      <c r="A3110" t="s">
        <v>7310</v>
      </c>
      <c r="B3110" t="s">
        <v>7311</v>
      </c>
      <c r="C3110" t="s">
        <v>7311</v>
      </c>
      <c r="D3110" s="29">
        <v>42370</v>
      </c>
      <c r="E3110" s="29">
        <v>54788</v>
      </c>
    </row>
    <row r="3111" spans="1:5" x14ac:dyDescent="0.25">
      <c r="A3111" t="s">
        <v>7312</v>
      </c>
      <c r="B3111" t="s">
        <v>7313</v>
      </c>
      <c r="C3111" t="s">
        <v>7313</v>
      </c>
      <c r="D3111" s="29">
        <v>42370</v>
      </c>
      <c r="E3111" s="29">
        <v>54788</v>
      </c>
    </row>
    <row r="3112" spans="1:5" x14ac:dyDescent="0.25">
      <c r="A3112" t="s">
        <v>7314</v>
      </c>
      <c r="B3112" t="s">
        <v>7315</v>
      </c>
      <c r="C3112" t="s">
        <v>7315</v>
      </c>
      <c r="D3112" s="29">
        <v>42370</v>
      </c>
      <c r="E3112" s="29">
        <v>54788</v>
      </c>
    </row>
    <row r="3113" spans="1:5" x14ac:dyDescent="0.25">
      <c r="A3113" t="s">
        <v>7316</v>
      </c>
      <c r="B3113" t="s">
        <v>7317</v>
      </c>
      <c r="C3113" t="s">
        <v>7318</v>
      </c>
      <c r="D3113" s="29">
        <v>42370</v>
      </c>
      <c r="E3113" s="29">
        <v>54788</v>
      </c>
    </row>
    <row r="3114" spans="1:5" x14ac:dyDescent="0.25">
      <c r="A3114" t="s">
        <v>7319</v>
      </c>
      <c r="B3114" t="s">
        <v>7320</v>
      </c>
      <c r="C3114" t="s">
        <v>7321</v>
      </c>
      <c r="D3114" s="29">
        <v>42370</v>
      </c>
      <c r="E3114" s="29">
        <v>54788</v>
      </c>
    </row>
    <row r="3115" spans="1:5" x14ac:dyDescent="0.25">
      <c r="A3115" t="s">
        <v>7322</v>
      </c>
      <c r="B3115" t="s">
        <v>7323</v>
      </c>
      <c r="C3115" t="s">
        <v>7324</v>
      </c>
      <c r="D3115" s="29">
        <v>42370</v>
      </c>
      <c r="E3115" s="29">
        <v>54788</v>
      </c>
    </row>
    <row r="3116" spans="1:5" x14ac:dyDescent="0.25">
      <c r="A3116" t="s">
        <v>7325</v>
      </c>
      <c r="B3116" t="s">
        <v>7326</v>
      </c>
      <c r="C3116" t="s">
        <v>7326</v>
      </c>
      <c r="D3116" s="29">
        <v>42370</v>
      </c>
      <c r="E3116" s="29">
        <v>54788</v>
      </c>
    </row>
    <row r="3117" spans="1:5" x14ac:dyDescent="0.25">
      <c r="A3117" t="s">
        <v>7327</v>
      </c>
      <c r="B3117" t="s">
        <v>7328</v>
      </c>
      <c r="C3117" t="s">
        <v>7328</v>
      </c>
      <c r="D3117" s="29">
        <v>42370</v>
      </c>
      <c r="E3117" s="29">
        <v>54788</v>
      </c>
    </row>
    <row r="3118" spans="1:5" x14ac:dyDescent="0.25">
      <c r="A3118" t="s">
        <v>7329</v>
      </c>
      <c r="B3118" t="s">
        <v>7330</v>
      </c>
      <c r="C3118" t="s">
        <v>7331</v>
      </c>
      <c r="D3118" s="29">
        <v>42370</v>
      </c>
      <c r="E3118" s="29">
        <v>54788</v>
      </c>
    </row>
    <row r="3119" spans="1:5" x14ac:dyDescent="0.25">
      <c r="A3119" t="s">
        <v>7332</v>
      </c>
      <c r="B3119" t="s">
        <v>7333</v>
      </c>
      <c r="C3119" t="s">
        <v>7333</v>
      </c>
      <c r="D3119" s="29">
        <v>42370</v>
      </c>
      <c r="E3119" s="29">
        <v>54788</v>
      </c>
    </row>
    <row r="3120" spans="1:5" x14ac:dyDescent="0.25">
      <c r="A3120" t="s">
        <v>7334</v>
      </c>
      <c r="B3120" t="s">
        <v>7335</v>
      </c>
      <c r="C3120" t="s">
        <v>7336</v>
      </c>
      <c r="D3120" s="29">
        <v>42370</v>
      </c>
      <c r="E3120" s="29">
        <v>54788</v>
      </c>
    </row>
    <row r="3121" spans="1:5" x14ac:dyDescent="0.25">
      <c r="A3121" t="s">
        <v>7337</v>
      </c>
      <c r="B3121" t="s">
        <v>7338</v>
      </c>
      <c r="C3121" t="s">
        <v>7338</v>
      </c>
      <c r="D3121" s="29">
        <v>42370</v>
      </c>
      <c r="E3121" s="29">
        <v>54788</v>
      </c>
    </row>
    <row r="3122" spans="1:5" x14ac:dyDescent="0.25">
      <c r="A3122" t="s">
        <v>7339</v>
      </c>
      <c r="B3122" t="s">
        <v>7340</v>
      </c>
      <c r="C3122" t="s">
        <v>7340</v>
      </c>
      <c r="D3122" s="29">
        <v>42370</v>
      </c>
      <c r="E3122" s="29">
        <v>54788</v>
      </c>
    </row>
    <row r="3123" spans="1:5" x14ac:dyDescent="0.25">
      <c r="A3123" t="s">
        <v>7341</v>
      </c>
      <c r="B3123" t="s">
        <v>7342</v>
      </c>
      <c r="C3123" t="s">
        <v>7342</v>
      </c>
      <c r="D3123" s="29">
        <v>42370</v>
      </c>
      <c r="E3123" s="29">
        <v>54788</v>
      </c>
    </row>
    <row r="3124" spans="1:5" x14ac:dyDescent="0.25">
      <c r="A3124" t="s">
        <v>7343</v>
      </c>
      <c r="B3124" t="s">
        <v>7344</v>
      </c>
      <c r="C3124" t="s">
        <v>7344</v>
      </c>
      <c r="D3124" s="29">
        <v>42370</v>
      </c>
      <c r="E3124" s="29">
        <v>54788</v>
      </c>
    </row>
    <row r="3125" spans="1:5" x14ac:dyDescent="0.25">
      <c r="A3125" t="s">
        <v>7345</v>
      </c>
      <c r="B3125" t="s">
        <v>7346</v>
      </c>
      <c r="C3125" t="s">
        <v>7347</v>
      </c>
      <c r="D3125" s="29">
        <v>42370</v>
      </c>
      <c r="E3125" s="29">
        <v>54788</v>
      </c>
    </row>
    <row r="3126" spans="1:5" x14ac:dyDescent="0.25">
      <c r="A3126" t="s">
        <v>7348</v>
      </c>
      <c r="B3126" t="s">
        <v>7349</v>
      </c>
      <c r="C3126" t="s">
        <v>7349</v>
      </c>
      <c r="D3126" s="29">
        <v>42370</v>
      </c>
      <c r="E3126" s="29">
        <v>54788</v>
      </c>
    </row>
    <row r="3127" spans="1:5" x14ac:dyDescent="0.25">
      <c r="A3127" t="s">
        <v>7350</v>
      </c>
      <c r="B3127" t="s">
        <v>7351</v>
      </c>
      <c r="C3127" t="s">
        <v>7351</v>
      </c>
      <c r="D3127" s="29">
        <v>42370</v>
      </c>
      <c r="E3127" s="29">
        <v>54788</v>
      </c>
    </row>
    <row r="3128" spans="1:5" x14ac:dyDescent="0.25">
      <c r="A3128" t="s">
        <v>7352</v>
      </c>
      <c r="B3128" t="s">
        <v>7353</v>
      </c>
      <c r="C3128" t="s">
        <v>7353</v>
      </c>
      <c r="D3128" s="29">
        <v>42370</v>
      </c>
      <c r="E3128" s="29">
        <v>54788</v>
      </c>
    </row>
    <row r="3129" spans="1:5" x14ac:dyDescent="0.25">
      <c r="A3129" t="s">
        <v>7354</v>
      </c>
      <c r="B3129" t="s">
        <v>7355</v>
      </c>
      <c r="C3129" t="s">
        <v>7355</v>
      </c>
      <c r="D3129" s="29">
        <v>42370</v>
      </c>
      <c r="E3129" s="29">
        <v>54788</v>
      </c>
    </row>
    <row r="3130" spans="1:5" x14ac:dyDescent="0.25">
      <c r="A3130" t="s">
        <v>7356</v>
      </c>
      <c r="B3130" t="s">
        <v>7357</v>
      </c>
      <c r="C3130" t="s">
        <v>7357</v>
      </c>
      <c r="D3130" s="29">
        <v>42370</v>
      </c>
      <c r="E3130" s="29">
        <v>54788</v>
      </c>
    </row>
    <row r="3131" spans="1:5" x14ac:dyDescent="0.25">
      <c r="A3131" t="s">
        <v>7358</v>
      </c>
      <c r="B3131" t="s">
        <v>7359</v>
      </c>
      <c r="C3131" t="s">
        <v>7359</v>
      </c>
      <c r="D3131" s="29">
        <v>42370</v>
      </c>
      <c r="E3131" s="29">
        <v>54788</v>
      </c>
    </row>
    <row r="3132" spans="1:5" x14ac:dyDescent="0.25">
      <c r="A3132" t="s">
        <v>7360</v>
      </c>
      <c r="B3132" t="s">
        <v>7361</v>
      </c>
      <c r="C3132" t="s">
        <v>7361</v>
      </c>
      <c r="D3132" s="29">
        <v>42370</v>
      </c>
      <c r="E3132" s="29">
        <v>54788</v>
      </c>
    </row>
    <row r="3133" spans="1:5" x14ac:dyDescent="0.25">
      <c r="A3133" t="s">
        <v>7362</v>
      </c>
      <c r="B3133" t="s">
        <v>7363</v>
      </c>
      <c r="C3133" t="s">
        <v>7363</v>
      </c>
      <c r="D3133" s="29">
        <v>42370</v>
      </c>
      <c r="E3133" s="29">
        <v>54788</v>
      </c>
    </row>
    <row r="3134" spans="1:5" x14ac:dyDescent="0.25">
      <c r="A3134" t="s">
        <v>7364</v>
      </c>
      <c r="B3134" t="s">
        <v>7365</v>
      </c>
      <c r="C3134" t="s">
        <v>7365</v>
      </c>
      <c r="D3134" s="29">
        <v>42370</v>
      </c>
      <c r="E3134" s="29">
        <v>54788</v>
      </c>
    </row>
    <row r="3135" spans="1:5" x14ac:dyDescent="0.25">
      <c r="A3135" t="s">
        <v>7366</v>
      </c>
      <c r="B3135" t="s">
        <v>7367</v>
      </c>
      <c r="C3135" t="s">
        <v>7367</v>
      </c>
      <c r="D3135" s="29">
        <v>42370</v>
      </c>
      <c r="E3135" s="29">
        <v>54788</v>
      </c>
    </row>
    <row r="3136" spans="1:5" x14ac:dyDescent="0.25">
      <c r="A3136" t="s">
        <v>7368</v>
      </c>
      <c r="B3136" t="s">
        <v>7369</v>
      </c>
      <c r="C3136" t="s">
        <v>7369</v>
      </c>
      <c r="D3136" s="29">
        <v>42370</v>
      </c>
      <c r="E3136" s="29">
        <v>54788</v>
      </c>
    </row>
    <row r="3137" spans="1:5" x14ac:dyDescent="0.25">
      <c r="A3137" t="s">
        <v>7370</v>
      </c>
      <c r="B3137" t="s">
        <v>7371</v>
      </c>
      <c r="C3137" t="s">
        <v>7371</v>
      </c>
      <c r="D3137" s="29">
        <v>42370</v>
      </c>
      <c r="E3137" s="29">
        <v>54788</v>
      </c>
    </row>
    <row r="3138" spans="1:5" x14ac:dyDescent="0.25">
      <c r="A3138" t="s">
        <v>7372</v>
      </c>
      <c r="B3138" t="s">
        <v>7373</v>
      </c>
      <c r="C3138" t="s">
        <v>7373</v>
      </c>
      <c r="D3138" s="29">
        <v>42370</v>
      </c>
      <c r="E3138" s="29">
        <v>54788</v>
      </c>
    </row>
    <row r="3139" spans="1:5" x14ac:dyDescent="0.25">
      <c r="A3139" t="s">
        <v>7374</v>
      </c>
      <c r="B3139" t="s">
        <v>7375</v>
      </c>
      <c r="C3139" t="s">
        <v>7375</v>
      </c>
      <c r="D3139" s="29">
        <v>42370</v>
      </c>
      <c r="E3139" s="29">
        <v>54788</v>
      </c>
    </row>
    <row r="3140" spans="1:5" x14ac:dyDescent="0.25">
      <c r="A3140" t="s">
        <v>7376</v>
      </c>
      <c r="B3140" t="s">
        <v>7377</v>
      </c>
      <c r="C3140" t="s">
        <v>7378</v>
      </c>
      <c r="D3140" s="29">
        <v>42370</v>
      </c>
      <c r="E3140" s="29">
        <v>54788</v>
      </c>
    </row>
    <row r="3141" spans="1:5" x14ac:dyDescent="0.25">
      <c r="A3141" t="s">
        <v>7379</v>
      </c>
      <c r="B3141" t="s">
        <v>7380</v>
      </c>
      <c r="C3141" t="s">
        <v>7380</v>
      </c>
      <c r="D3141" s="29">
        <v>42370</v>
      </c>
      <c r="E3141" s="29">
        <v>54788</v>
      </c>
    </row>
    <row r="3142" spans="1:5" x14ac:dyDescent="0.25">
      <c r="A3142" t="s">
        <v>7381</v>
      </c>
      <c r="B3142" t="s">
        <v>7382</v>
      </c>
      <c r="C3142" t="s">
        <v>7382</v>
      </c>
      <c r="D3142" s="29">
        <v>42370</v>
      </c>
      <c r="E3142" s="29">
        <v>54788</v>
      </c>
    </row>
    <row r="3143" spans="1:5" x14ac:dyDescent="0.25">
      <c r="A3143" t="s">
        <v>7383</v>
      </c>
      <c r="B3143" t="s">
        <v>7384</v>
      </c>
      <c r="C3143" t="s">
        <v>7384</v>
      </c>
      <c r="D3143" s="29">
        <v>42370</v>
      </c>
      <c r="E3143" s="29">
        <v>54788</v>
      </c>
    </row>
    <row r="3144" spans="1:5" x14ac:dyDescent="0.25">
      <c r="A3144" t="s">
        <v>7385</v>
      </c>
      <c r="B3144" t="s">
        <v>7386</v>
      </c>
      <c r="C3144" t="s">
        <v>7386</v>
      </c>
      <c r="D3144" s="29">
        <v>42370</v>
      </c>
      <c r="E3144" s="29">
        <v>54788</v>
      </c>
    </row>
    <row r="3145" spans="1:5" x14ac:dyDescent="0.25">
      <c r="A3145" t="s">
        <v>7387</v>
      </c>
      <c r="B3145" t="s">
        <v>7388</v>
      </c>
      <c r="C3145" t="s">
        <v>7389</v>
      </c>
      <c r="D3145" s="29">
        <v>42370</v>
      </c>
      <c r="E3145" s="29">
        <v>54788</v>
      </c>
    </row>
    <row r="3146" spans="1:5" x14ac:dyDescent="0.25">
      <c r="A3146" t="s">
        <v>7390</v>
      </c>
      <c r="B3146" t="s">
        <v>7391</v>
      </c>
      <c r="C3146" t="s">
        <v>7392</v>
      </c>
      <c r="D3146" s="29">
        <v>42370</v>
      </c>
      <c r="E3146" s="29">
        <v>54788</v>
      </c>
    </row>
    <row r="3147" spans="1:5" x14ac:dyDescent="0.25">
      <c r="A3147" t="s">
        <v>7393</v>
      </c>
      <c r="B3147" t="s">
        <v>7394</v>
      </c>
      <c r="C3147" t="s">
        <v>7394</v>
      </c>
      <c r="D3147" s="29">
        <v>42370</v>
      </c>
      <c r="E3147" s="29">
        <v>54788</v>
      </c>
    </row>
    <row r="3148" spans="1:5" x14ac:dyDescent="0.25">
      <c r="A3148" t="s">
        <v>7395</v>
      </c>
      <c r="B3148" t="s">
        <v>7396</v>
      </c>
      <c r="C3148" t="s">
        <v>7396</v>
      </c>
      <c r="D3148" s="29">
        <v>42370</v>
      </c>
      <c r="E3148" s="29">
        <v>54788</v>
      </c>
    </row>
    <row r="3149" spans="1:5" x14ac:dyDescent="0.25">
      <c r="A3149" t="s">
        <v>7397</v>
      </c>
      <c r="B3149" t="s">
        <v>7398</v>
      </c>
      <c r="C3149" t="s">
        <v>7398</v>
      </c>
      <c r="D3149" s="29">
        <v>42370</v>
      </c>
      <c r="E3149" s="29">
        <v>54788</v>
      </c>
    </row>
    <row r="3150" spans="1:5" x14ac:dyDescent="0.25">
      <c r="A3150" t="s">
        <v>7399</v>
      </c>
      <c r="B3150" t="s">
        <v>7400</v>
      </c>
      <c r="C3150" t="s">
        <v>7401</v>
      </c>
      <c r="D3150" s="29">
        <v>42370</v>
      </c>
      <c r="E3150" s="29">
        <v>54788</v>
      </c>
    </row>
    <row r="3151" spans="1:5" x14ac:dyDescent="0.25">
      <c r="A3151" t="s">
        <v>7402</v>
      </c>
      <c r="B3151" t="s">
        <v>7403</v>
      </c>
      <c r="C3151" t="s">
        <v>7403</v>
      </c>
      <c r="D3151" s="29">
        <v>42370</v>
      </c>
      <c r="E3151" s="29">
        <v>54788</v>
      </c>
    </row>
    <row r="3152" spans="1:5" x14ac:dyDescent="0.25">
      <c r="A3152" t="s">
        <v>7404</v>
      </c>
      <c r="B3152" t="s">
        <v>7405</v>
      </c>
      <c r="C3152" t="s">
        <v>7405</v>
      </c>
      <c r="D3152" s="29">
        <v>42370</v>
      </c>
      <c r="E3152" s="29">
        <v>54788</v>
      </c>
    </row>
    <row r="3153" spans="1:5" x14ac:dyDescent="0.25">
      <c r="A3153" t="s">
        <v>7406</v>
      </c>
      <c r="B3153" t="s">
        <v>7407</v>
      </c>
      <c r="C3153" t="s">
        <v>7407</v>
      </c>
      <c r="D3153" s="29">
        <v>42370</v>
      </c>
      <c r="E3153" s="29">
        <v>54788</v>
      </c>
    </row>
    <row r="3154" spans="1:5" x14ac:dyDescent="0.25">
      <c r="A3154" t="s">
        <v>7408</v>
      </c>
      <c r="B3154" t="s">
        <v>7409</v>
      </c>
      <c r="C3154" t="s">
        <v>7410</v>
      </c>
      <c r="D3154" s="29">
        <v>42370</v>
      </c>
      <c r="E3154" s="29">
        <v>54788</v>
      </c>
    </row>
    <row r="3155" spans="1:5" x14ac:dyDescent="0.25">
      <c r="A3155" t="s">
        <v>7411</v>
      </c>
      <c r="B3155" t="s">
        <v>7412</v>
      </c>
      <c r="C3155" t="s">
        <v>7412</v>
      </c>
      <c r="D3155" s="29">
        <v>42370</v>
      </c>
      <c r="E3155" s="29">
        <v>54788</v>
      </c>
    </row>
    <row r="3156" spans="1:5" x14ac:dyDescent="0.25">
      <c r="A3156" t="s">
        <v>7413</v>
      </c>
      <c r="B3156" t="s">
        <v>7414</v>
      </c>
      <c r="C3156" t="s">
        <v>7414</v>
      </c>
      <c r="D3156" s="29">
        <v>42370</v>
      </c>
      <c r="E3156" s="29">
        <v>54788</v>
      </c>
    </row>
    <row r="3157" spans="1:5" x14ac:dyDescent="0.25">
      <c r="A3157" t="s">
        <v>7415</v>
      </c>
      <c r="B3157" t="s">
        <v>7416</v>
      </c>
      <c r="C3157" t="s">
        <v>7416</v>
      </c>
      <c r="D3157" s="29">
        <v>42370</v>
      </c>
      <c r="E3157" s="29">
        <v>54788</v>
      </c>
    </row>
    <row r="3158" spans="1:5" x14ac:dyDescent="0.25">
      <c r="A3158" t="s">
        <v>7417</v>
      </c>
      <c r="B3158" t="s">
        <v>7418</v>
      </c>
      <c r="C3158" t="s">
        <v>7418</v>
      </c>
      <c r="D3158" s="29">
        <v>42370</v>
      </c>
      <c r="E3158" s="29">
        <v>54788</v>
      </c>
    </row>
    <row r="3159" spans="1:5" x14ac:dyDescent="0.25">
      <c r="A3159" t="s">
        <v>7419</v>
      </c>
      <c r="B3159" t="s">
        <v>7420</v>
      </c>
      <c r="C3159" t="s">
        <v>7420</v>
      </c>
      <c r="D3159" s="29">
        <v>42370</v>
      </c>
      <c r="E3159" s="29">
        <v>54788</v>
      </c>
    </row>
    <row r="3160" spans="1:5" x14ac:dyDescent="0.25">
      <c r="A3160" t="s">
        <v>7421</v>
      </c>
      <c r="B3160" t="s">
        <v>7422</v>
      </c>
      <c r="C3160" t="s">
        <v>7422</v>
      </c>
      <c r="D3160" s="29">
        <v>42370</v>
      </c>
      <c r="E3160" s="29">
        <v>54788</v>
      </c>
    </row>
    <row r="3161" spans="1:5" x14ac:dyDescent="0.25">
      <c r="A3161" t="s">
        <v>7423</v>
      </c>
      <c r="B3161" t="s">
        <v>7424</v>
      </c>
      <c r="C3161" t="s">
        <v>7424</v>
      </c>
      <c r="D3161" s="29">
        <v>42370</v>
      </c>
      <c r="E3161" s="29">
        <v>54788</v>
      </c>
    </row>
    <row r="3162" spans="1:5" x14ac:dyDescent="0.25">
      <c r="A3162" t="s">
        <v>7425</v>
      </c>
      <c r="B3162" t="s">
        <v>7426</v>
      </c>
      <c r="C3162" t="s">
        <v>7427</v>
      </c>
      <c r="D3162" s="29">
        <v>42370</v>
      </c>
      <c r="E3162" s="29">
        <v>54788</v>
      </c>
    </row>
    <row r="3163" spans="1:5" x14ac:dyDescent="0.25">
      <c r="A3163" t="s">
        <v>7428</v>
      </c>
      <c r="B3163" t="s">
        <v>7429</v>
      </c>
      <c r="C3163" t="s">
        <v>7429</v>
      </c>
      <c r="D3163" s="29">
        <v>42370</v>
      </c>
      <c r="E3163" s="29">
        <v>54788</v>
      </c>
    </row>
    <row r="3164" spans="1:5" x14ac:dyDescent="0.25">
      <c r="A3164" t="s">
        <v>7430</v>
      </c>
      <c r="B3164" t="s">
        <v>7431</v>
      </c>
      <c r="C3164" t="s">
        <v>7431</v>
      </c>
      <c r="D3164" s="29">
        <v>42370</v>
      </c>
      <c r="E3164" s="29">
        <v>54788</v>
      </c>
    </row>
    <row r="3165" spans="1:5" x14ac:dyDescent="0.25">
      <c r="A3165" t="s">
        <v>7432</v>
      </c>
      <c r="B3165" t="s">
        <v>7433</v>
      </c>
      <c r="C3165" t="s">
        <v>7433</v>
      </c>
      <c r="D3165" s="29">
        <v>42370</v>
      </c>
      <c r="E3165" s="29">
        <v>54788</v>
      </c>
    </row>
    <row r="3166" spans="1:5" x14ac:dyDescent="0.25">
      <c r="A3166" t="s">
        <v>7434</v>
      </c>
      <c r="B3166" t="s">
        <v>7435</v>
      </c>
      <c r="C3166" t="s">
        <v>7435</v>
      </c>
      <c r="D3166" s="29">
        <v>42370</v>
      </c>
      <c r="E3166" s="29">
        <v>54788</v>
      </c>
    </row>
    <row r="3167" spans="1:5" x14ac:dyDescent="0.25">
      <c r="A3167" t="s">
        <v>7436</v>
      </c>
      <c r="B3167" t="s">
        <v>7437</v>
      </c>
      <c r="C3167" t="s">
        <v>7437</v>
      </c>
      <c r="D3167" s="29">
        <v>42370</v>
      </c>
      <c r="E3167" s="29">
        <v>54788</v>
      </c>
    </row>
    <row r="3168" spans="1:5" x14ac:dyDescent="0.25">
      <c r="A3168" t="s">
        <v>7438</v>
      </c>
      <c r="B3168" t="s">
        <v>7439</v>
      </c>
      <c r="C3168" t="s">
        <v>7439</v>
      </c>
      <c r="D3168" s="29">
        <v>42370</v>
      </c>
      <c r="E3168" s="29">
        <v>54788</v>
      </c>
    </row>
    <row r="3169" spans="1:5" x14ac:dyDescent="0.25">
      <c r="A3169" t="s">
        <v>7440</v>
      </c>
      <c r="B3169" t="s">
        <v>7441</v>
      </c>
      <c r="C3169" t="s">
        <v>7441</v>
      </c>
      <c r="D3169" s="29">
        <v>42370</v>
      </c>
      <c r="E3169" s="29">
        <v>54788</v>
      </c>
    </row>
    <row r="3170" spans="1:5" x14ac:dyDescent="0.25">
      <c r="A3170" t="s">
        <v>7442</v>
      </c>
      <c r="B3170" t="s">
        <v>7443</v>
      </c>
      <c r="C3170" t="s">
        <v>7443</v>
      </c>
      <c r="D3170" s="29">
        <v>42370</v>
      </c>
      <c r="E3170" s="29">
        <v>54788</v>
      </c>
    </row>
    <row r="3171" spans="1:5" x14ac:dyDescent="0.25">
      <c r="A3171" t="s">
        <v>7444</v>
      </c>
      <c r="B3171" t="s">
        <v>7445</v>
      </c>
      <c r="C3171" t="s">
        <v>7445</v>
      </c>
      <c r="D3171" s="29">
        <v>42370</v>
      </c>
      <c r="E3171" s="29">
        <v>54788</v>
      </c>
    </row>
    <row r="3172" spans="1:5" x14ac:dyDescent="0.25">
      <c r="A3172" t="s">
        <v>7446</v>
      </c>
      <c r="B3172" t="s">
        <v>7447</v>
      </c>
      <c r="C3172" t="s">
        <v>7447</v>
      </c>
      <c r="D3172" s="29">
        <v>42370</v>
      </c>
      <c r="E3172" s="29">
        <v>54788</v>
      </c>
    </row>
    <row r="3173" spans="1:5" x14ac:dyDescent="0.25">
      <c r="A3173" t="s">
        <v>7448</v>
      </c>
      <c r="B3173" t="s">
        <v>7449</v>
      </c>
      <c r="C3173" t="s">
        <v>7449</v>
      </c>
      <c r="D3173" s="29">
        <v>42370</v>
      </c>
      <c r="E3173" s="29">
        <v>54788</v>
      </c>
    </row>
    <row r="3174" spans="1:5" x14ac:dyDescent="0.25">
      <c r="A3174" t="s">
        <v>7450</v>
      </c>
      <c r="B3174" t="s">
        <v>7451</v>
      </c>
      <c r="C3174" t="s">
        <v>7451</v>
      </c>
      <c r="D3174" s="29">
        <v>42370</v>
      </c>
      <c r="E3174" s="29">
        <v>54788</v>
      </c>
    </row>
    <row r="3175" spans="1:5" x14ac:dyDescent="0.25">
      <c r="A3175" t="s">
        <v>7452</v>
      </c>
      <c r="B3175" t="s">
        <v>7453</v>
      </c>
      <c r="C3175" t="s">
        <v>7453</v>
      </c>
      <c r="D3175" s="29">
        <v>42370</v>
      </c>
      <c r="E3175" s="29">
        <v>54788</v>
      </c>
    </row>
    <row r="3176" spans="1:5" x14ac:dyDescent="0.25">
      <c r="A3176" t="s">
        <v>7454</v>
      </c>
      <c r="B3176" t="s">
        <v>7455</v>
      </c>
      <c r="C3176" t="s">
        <v>7455</v>
      </c>
      <c r="D3176" s="29">
        <v>42370</v>
      </c>
      <c r="E3176" s="29">
        <v>54788</v>
      </c>
    </row>
    <row r="3177" spans="1:5" x14ac:dyDescent="0.25">
      <c r="A3177" t="s">
        <v>7456</v>
      </c>
      <c r="B3177" t="s">
        <v>7457</v>
      </c>
      <c r="C3177" t="s">
        <v>7457</v>
      </c>
      <c r="D3177" s="29">
        <v>42370</v>
      </c>
      <c r="E3177" s="29">
        <v>54788</v>
      </c>
    </row>
    <row r="3178" spans="1:5" x14ac:dyDescent="0.25">
      <c r="A3178" t="s">
        <v>7458</v>
      </c>
      <c r="B3178" t="s">
        <v>7459</v>
      </c>
      <c r="C3178" t="s">
        <v>7459</v>
      </c>
      <c r="D3178" s="29">
        <v>42370</v>
      </c>
      <c r="E3178" s="29">
        <v>54788</v>
      </c>
    </row>
    <row r="3179" spans="1:5" x14ac:dyDescent="0.25">
      <c r="A3179" t="s">
        <v>7460</v>
      </c>
      <c r="B3179" t="s">
        <v>7461</v>
      </c>
      <c r="C3179" t="s">
        <v>7462</v>
      </c>
      <c r="D3179" s="29">
        <v>42370</v>
      </c>
      <c r="E3179" s="29">
        <v>54788</v>
      </c>
    </row>
    <row r="3180" spans="1:5" x14ac:dyDescent="0.25">
      <c r="A3180" t="s">
        <v>7463</v>
      </c>
      <c r="B3180" t="s">
        <v>7464</v>
      </c>
      <c r="C3180" t="s">
        <v>7464</v>
      </c>
      <c r="D3180" s="29">
        <v>42370</v>
      </c>
      <c r="E3180" s="29">
        <v>54788</v>
      </c>
    </row>
    <row r="3181" spans="1:5" x14ac:dyDescent="0.25">
      <c r="A3181" t="s">
        <v>7465</v>
      </c>
      <c r="B3181" t="s">
        <v>7466</v>
      </c>
      <c r="C3181" t="s">
        <v>7466</v>
      </c>
      <c r="D3181" s="29">
        <v>42370</v>
      </c>
      <c r="E3181" s="29">
        <v>54788</v>
      </c>
    </row>
    <row r="3182" spans="1:5" x14ac:dyDescent="0.25">
      <c r="A3182" t="s">
        <v>7467</v>
      </c>
      <c r="B3182" t="s">
        <v>7468</v>
      </c>
      <c r="C3182" t="s">
        <v>7468</v>
      </c>
      <c r="D3182" s="29">
        <v>42370</v>
      </c>
      <c r="E3182" s="29">
        <v>54788</v>
      </c>
    </row>
    <row r="3183" spans="1:5" x14ac:dyDescent="0.25">
      <c r="A3183" t="s">
        <v>7469</v>
      </c>
      <c r="B3183" t="s">
        <v>7470</v>
      </c>
      <c r="C3183" t="s">
        <v>7471</v>
      </c>
      <c r="D3183" s="29">
        <v>42370</v>
      </c>
      <c r="E3183" s="29">
        <v>54788</v>
      </c>
    </row>
    <row r="3184" spans="1:5" x14ac:dyDescent="0.25">
      <c r="A3184" t="s">
        <v>7472</v>
      </c>
      <c r="B3184" t="s">
        <v>7473</v>
      </c>
      <c r="C3184" t="s">
        <v>7473</v>
      </c>
      <c r="D3184" s="29">
        <v>42370</v>
      </c>
      <c r="E3184" s="29">
        <v>54788</v>
      </c>
    </row>
    <row r="3185" spans="1:5" x14ac:dyDescent="0.25">
      <c r="A3185" t="s">
        <v>7474</v>
      </c>
      <c r="B3185" t="s">
        <v>7475</v>
      </c>
      <c r="C3185" t="s">
        <v>7475</v>
      </c>
      <c r="D3185" s="29">
        <v>42370</v>
      </c>
      <c r="E3185" s="29">
        <v>54788</v>
      </c>
    </row>
    <row r="3186" spans="1:5" x14ac:dyDescent="0.25">
      <c r="A3186" t="s">
        <v>7476</v>
      </c>
      <c r="B3186" t="s">
        <v>7477</v>
      </c>
      <c r="C3186" t="s">
        <v>7477</v>
      </c>
      <c r="D3186" s="29">
        <v>42370</v>
      </c>
      <c r="E3186" s="29">
        <v>54788</v>
      </c>
    </row>
    <row r="3187" spans="1:5" x14ac:dyDescent="0.25">
      <c r="A3187" t="s">
        <v>7478</v>
      </c>
      <c r="B3187" t="s">
        <v>7479</v>
      </c>
      <c r="C3187" t="s">
        <v>7479</v>
      </c>
      <c r="D3187" s="29">
        <v>42370</v>
      </c>
      <c r="E3187" s="29">
        <v>54788</v>
      </c>
    </row>
    <row r="3188" spans="1:5" x14ac:dyDescent="0.25">
      <c r="A3188" t="s">
        <v>7480</v>
      </c>
      <c r="B3188" t="s">
        <v>7481</v>
      </c>
      <c r="C3188" t="s">
        <v>7481</v>
      </c>
      <c r="D3188" s="29">
        <v>42370</v>
      </c>
      <c r="E3188" s="29">
        <v>54788</v>
      </c>
    </row>
    <row r="3189" spans="1:5" x14ac:dyDescent="0.25">
      <c r="A3189" t="s">
        <v>7482</v>
      </c>
      <c r="B3189" t="s">
        <v>7483</v>
      </c>
      <c r="C3189" t="s">
        <v>7483</v>
      </c>
      <c r="D3189" s="29">
        <v>42370</v>
      </c>
      <c r="E3189" s="29">
        <v>54788</v>
      </c>
    </row>
    <row r="3190" spans="1:5" x14ac:dyDescent="0.25">
      <c r="A3190" t="s">
        <v>7484</v>
      </c>
      <c r="B3190" t="s">
        <v>7485</v>
      </c>
      <c r="C3190" t="s">
        <v>7485</v>
      </c>
      <c r="D3190" s="29">
        <v>42370</v>
      </c>
      <c r="E3190" s="29">
        <v>54788</v>
      </c>
    </row>
    <row r="3191" spans="1:5" x14ac:dyDescent="0.25">
      <c r="A3191" t="s">
        <v>7486</v>
      </c>
      <c r="B3191" t="s">
        <v>7487</v>
      </c>
      <c r="C3191" t="s">
        <v>7487</v>
      </c>
      <c r="D3191" s="29">
        <v>42370</v>
      </c>
      <c r="E3191" s="29">
        <v>54788</v>
      </c>
    </row>
    <row r="3192" spans="1:5" x14ac:dyDescent="0.25">
      <c r="A3192" t="s">
        <v>7488</v>
      </c>
      <c r="B3192" t="s">
        <v>7489</v>
      </c>
      <c r="C3192" t="s">
        <v>7489</v>
      </c>
      <c r="D3192" s="29">
        <v>42370</v>
      </c>
      <c r="E3192" s="29">
        <v>54788</v>
      </c>
    </row>
    <row r="3193" spans="1:5" x14ac:dyDescent="0.25">
      <c r="A3193" t="s">
        <v>7490</v>
      </c>
      <c r="B3193" t="s">
        <v>7491</v>
      </c>
      <c r="C3193" t="s">
        <v>7491</v>
      </c>
      <c r="D3193" s="29">
        <v>42370</v>
      </c>
      <c r="E3193" s="29">
        <v>54788</v>
      </c>
    </row>
    <row r="3194" spans="1:5" x14ac:dyDescent="0.25">
      <c r="A3194" t="s">
        <v>7492</v>
      </c>
      <c r="B3194" t="s">
        <v>7493</v>
      </c>
      <c r="C3194" t="s">
        <v>7493</v>
      </c>
      <c r="D3194" s="29">
        <v>42370</v>
      </c>
      <c r="E3194" s="29">
        <v>54788</v>
      </c>
    </row>
    <row r="3195" spans="1:5" x14ac:dyDescent="0.25">
      <c r="A3195" t="s">
        <v>7494</v>
      </c>
      <c r="B3195" t="s">
        <v>7495</v>
      </c>
      <c r="C3195" t="s">
        <v>7495</v>
      </c>
      <c r="D3195" s="29">
        <v>42370</v>
      </c>
      <c r="E3195" s="29">
        <v>54788</v>
      </c>
    </row>
    <row r="3196" spans="1:5" x14ac:dyDescent="0.25">
      <c r="A3196" t="s">
        <v>7496</v>
      </c>
      <c r="B3196" t="s">
        <v>7497</v>
      </c>
      <c r="C3196" t="s">
        <v>7497</v>
      </c>
      <c r="D3196" s="29">
        <v>42370</v>
      </c>
      <c r="E3196" s="29">
        <v>54788</v>
      </c>
    </row>
    <row r="3197" spans="1:5" x14ac:dyDescent="0.25">
      <c r="A3197" t="s">
        <v>7498</v>
      </c>
      <c r="B3197" t="s">
        <v>7499</v>
      </c>
      <c r="C3197" t="s">
        <v>7499</v>
      </c>
      <c r="D3197" s="29">
        <v>42370</v>
      </c>
      <c r="E3197" s="29">
        <v>54788</v>
      </c>
    </row>
    <row r="3198" spans="1:5" x14ac:dyDescent="0.25">
      <c r="A3198" t="s">
        <v>7500</v>
      </c>
      <c r="B3198" t="s">
        <v>7501</v>
      </c>
      <c r="C3198" t="s">
        <v>7501</v>
      </c>
      <c r="D3198" s="29">
        <v>42370</v>
      </c>
      <c r="E3198" s="29">
        <v>54788</v>
      </c>
    </row>
    <row r="3199" spans="1:5" x14ac:dyDescent="0.25">
      <c r="A3199" t="s">
        <v>7502</v>
      </c>
      <c r="B3199" t="s">
        <v>7503</v>
      </c>
      <c r="C3199" t="s">
        <v>7503</v>
      </c>
      <c r="D3199" s="29">
        <v>42370</v>
      </c>
      <c r="E3199" s="29">
        <v>54788</v>
      </c>
    </row>
    <row r="3200" spans="1:5" x14ac:dyDescent="0.25">
      <c r="A3200" t="s">
        <v>7504</v>
      </c>
      <c r="B3200" t="s">
        <v>7505</v>
      </c>
      <c r="C3200" t="s">
        <v>7505</v>
      </c>
      <c r="D3200" s="29">
        <v>42370</v>
      </c>
      <c r="E3200" s="29">
        <v>54788</v>
      </c>
    </row>
    <row r="3201" spans="1:5" x14ac:dyDescent="0.25">
      <c r="A3201" t="s">
        <v>7506</v>
      </c>
      <c r="B3201" t="s">
        <v>7507</v>
      </c>
      <c r="C3201" t="s">
        <v>7507</v>
      </c>
      <c r="D3201" s="29">
        <v>42370</v>
      </c>
      <c r="E3201" s="29">
        <v>54788</v>
      </c>
    </row>
    <row r="3202" spans="1:5" x14ac:dyDescent="0.25">
      <c r="A3202" t="s">
        <v>7508</v>
      </c>
      <c r="B3202" t="s">
        <v>7509</v>
      </c>
      <c r="C3202" t="s">
        <v>7509</v>
      </c>
      <c r="D3202" s="29">
        <v>42370</v>
      </c>
      <c r="E3202" s="29">
        <v>54788</v>
      </c>
    </row>
    <row r="3203" spans="1:5" x14ac:dyDescent="0.25">
      <c r="A3203" t="s">
        <v>7510</v>
      </c>
      <c r="B3203" t="s">
        <v>7511</v>
      </c>
      <c r="C3203" t="s">
        <v>7511</v>
      </c>
      <c r="D3203" s="29">
        <v>42370</v>
      </c>
      <c r="E3203" s="29">
        <v>54788</v>
      </c>
    </row>
    <row r="3204" spans="1:5" x14ac:dyDescent="0.25">
      <c r="A3204" t="s">
        <v>7512</v>
      </c>
      <c r="B3204" t="s">
        <v>7513</v>
      </c>
      <c r="C3204" t="s">
        <v>7513</v>
      </c>
      <c r="D3204" s="29">
        <v>42370</v>
      </c>
      <c r="E3204" s="29">
        <v>54788</v>
      </c>
    </row>
    <row r="3205" spans="1:5" x14ac:dyDescent="0.25">
      <c r="A3205" t="s">
        <v>7514</v>
      </c>
      <c r="B3205" t="s">
        <v>7515</v>
      </c>
      <c r="C3205" t="s">
        <v>7515</v>
      </c>
      <c r="D3205" s="29">
        <v>42370</v>
      </c>
      <c r="E3205" s="29">
        <v>54788</v>
      </c>
    </row>
    <row r="3206" spans="1:5" x14ac:dyDescent="0.25">
      <c r="A3206" t="s">
        <v>7516</v>
      </c>
      <c r="B3206" t="s">
        <v>7517</v>
      </c>
      <c r="C3206" t="s">
        <v>7517</v>
      </c>
      <c r="D3206" s="29">
        <v>42370</v>
      </c>
      <c r="E3206" s="29">
        <v>54788</v>
      </c>
    </row>
    <row r="3207" spans="1:5" x14ac:dyDescent="0.25">
      <c r="A3207" t="s">
        <v>7518</v>
      </c>
      <c r="B3207" t="s">
        <v>7519</v>
      </c>
      <c r="C3207" t="s">
        <v>7519</v>
      </c>
      <c r="D3207" s="29">
        <v>42370</v>
      </c>
      <c r="E3207" s="29">
        <v>54788</v>
      </c>
    </row>
    <row r="3208" spans="1:5" x14ac:dyDescent="0.25">
      <c r="A3208" t="s">
        <v>7520</v>
      </c>
      <c r="B3208" t="s">
        <v>7521</v>
      </c>
      <c r="C3208" t="s">
        <v>7521</v>
      </c>
      <c r="D3208" s="29">
        <v>42370</v>
      </c>
      <c r="E3208" s="29">
        <v>54788</v>
      </c>
    </row>
    <row r="3209" spans="1:5" x14ac:dyDescent="0.25">
      <c r="A3209" t="s">
        <v>7522</v>
      </c>
      <c r="B3209" t="s">
        <v>7523</v>
      </c>
      <c r="C3209" t="s">
        <v>7523</v>
      </c>
      <c r="D3209" s="29">
        <v>42370</v>
      </c>
      <c r="E3209" s="29">
        <v>54788</v>
      </c>
    </row>
    <row r="3210" spans="1:5" x14ac:dyDescent="0.25">
      <c r="A3210" t="s">
        <v>7524</v>
      </c>
      <c r="B3210" t="s">
        <v>7525</v>
      </c>
      <c r="C3210" t="s">
        <v>7525</v>
      </c>
      <c r="D3210" s="29">
        <v>42370</v>
      </c>
      <c r="E3210" s="29">
        <v>54788</v>
      </c>
    </row>
    <row r="3211" spans="1:5" x14ac:dyDescent="0.25">
      <c r="A3211" t="s">
        <v>7526</v>
      </c>
      <c r="B3211" t="s">
        <v>7527</v>
      </c>
      <c r="C3211" t="s">
        <v>7527</v>
      </c>
      <c r="D3211" s="29">
        <v>42370</v>
      </c>
      <c r="E3211" s="29">
        <v>54788</v>
      </c>
    </row>
    <row r="3212" spans="1:5" x14ac:dyDescent="0.25">
      <c r="A3212" t="s">
        <v>7528</v>
      </c>
      <c r="B3212" t="s">
        <v>7529</v>
      </c>
      <c r="C3212" t="s">
        <v>7529</v>
      </c>
      <c r="D3212" s="29">
        <v>42370</v>
      </c>
      <c r="E3212" s="29">
        <v>54788</v>
      </c>
    </row>
    <row r="3213" spans="1:5" x14ac:dyDescent="0.25">
      <c r="A3213" t="s">
        <v>7530</v>
      </c>
      <c r="B3213" t="s">
        <v>7531</v>
      </c>
      <c r="C3213" t="s">
        <v>7531</v>
      </c>
      <c r="D3213" s="29">
        <v>42370</v>
      </c>
      <c r="E3213" s="29">
        <v>54788</v>
      </c>
    </row>
    <row r="3214" spans="1:5" x14ac:dyDescent="0.25">
      <c r="A3214" t="s">
        <v>7532</v>
      </c>
      <c r="B3214" t="s">
        <v>7533</v>
      </c>
      <c r="C3214" t="s">
        <v>7533</v>
      </c>
      <c r="D3214" s="29">
        <v>42370</v>
      </c>
      <c r="E3214" s="29">
        <v>54788</v>
      </c>
    </row>
    <row r="3215" spans="1:5" x14ac:dyDescent="0.25">
      <c r="A3215" t="s">
        <v>7534</v>
      </c>
      <c r="B3215" t="s">
        <v>7535</v>
      </c>
      <c r="C3215" t="s">
        <v>7535</v>
      </c>
      <c r="D3215" s="29">
        <v>42370</v>
      </c>
      <c r="E3215" s="29">
        <v>54788</v>
      </c>
    </row>
    <row r="3216" spans="1:5" x14ac:dyDescent="0.25">
      <c r="A3216" t="s">
        <v>7536</v>
      </c>
      <c r="B3216" t="s">
        <v>7537</v>
      </c>
      <c r="C3216" t="s">
        <v>7537</v>
      </c>
      <c r="D3216" s="29">
        <v>42370</v>
      </c>
      <c r="E3216" s="29">
        <v>54788</v>
      </c>
    </row>
    <row r="3217" spans="1:5" x14ac:dyDescent="0.25">
      <c r="A3217" t="s">
        <v>7538</v>
      </c>
      <c r="B3217" t="s">
        <v>7539</v>
      </c>
      <c r="C3217" t="s">
        <v>7539</v>
      </c>
      <c r="D3217" s="29">
        <v>42370</v>
      </c>
      <c r="E3217" s="29">
        <v>54788</v>
      </c>
    </row>
    <row r="3218" spans="1:5" x14ac:dyDescent="0.25">
      <c r="A3218" t="s">
        <v>7540</v>
      </c>
      <c r="B3218" t="s">
        <v>7541</v>
      </c>
      <c r="C3218" t="s">
        <v>7541</v>
      </c>
      <c r="D3218" s="29">
        <v>42370</v>
      </c>
      <c r="E3218" s="29">
        <v>54788</v>
      </c>
    </row>
    <row r="3219" spans="1:5" x14ac:dyDescent="0.25">
      <c r="A3219" t="s">
        <v>7542</v>
      </c>
      <c r="B3219" t="s">
        <v>7543</v>
      </c>
      <c r="C3219" t="s">
        <v>7543</v>
      </c>
      <c r="D3219" s="29">
        <v>42370</v>
      </c>
      <c r="E3219" s="29">
        <v>54788</v>
      </c>
    </row>
    <row r="3220" spans="1:5" x14ac:dyDescent="0.25">
      <c r="A3220" t="s">
        <v>7544</v>
      </c>
      <c r="B3220" t="s">
        <v>7545</v>
      </c>
      <c r="C3220" t="s">
        <v>7545</v>
      </c>
      <c r="D3220" s="29">
        <v>42370</v>
      </c>
      <c r="E3220" s="29">
        <v>54788</v>
      </c>
    </row>
    <row r="3221" spans="1:5" x14ac:dyDescent="0.25">
      <c r="A3221" t="s">
        <v>7546</v>
      </c>
      <c r="B3221" t="s">
        <v>7547</v>
      </c>
      <c r="C3221" t="s">
        <v>7547</v>
      </c>
      <c r="D3221" s="29">
        <v>42370</v>
      </c>
      <c r="E3221" s="29">
        <v>54788</v>
      </c>
    </row>
    <row r="3222" spans="1:5" x14ac:dyDescent="0.25">
      <c r="A3222" t="s">
        <v>7548</v>
      </c>
      <c r="B3222" t="s">
        <v>7549</v>
      </c>
      <c r="C3222" t="s">
        <v>7549</v>
      </c>
      <c r="D3222" s="29">
        <v>42370</v>
      </c>
      <c r="E3222" s="29">
        <v>54788</v>
      </c>
    </row>
    <row r="3223" spans="1:5" x14ac:dyDescent="0.25">
      <c r="A3223" t="s">
        <v>7550</v>
      </c>
      <c r="B3223" t="s">
        <v>7551</v>
      </c>
      <c r="C3223" t="s">
        <v>7551</v>
      </c>
      <c r="D3223" s="29">
        <v>42370</v>
      </c>
      <c r="E3223" s="29">
        <v>54788</v>
      </c>
    </row>
    <row r="3224" spans="1:5" x14ac:dyDescent="0.25">
      <c r="A3224" t="s">
        <v>7552</v>
      </c>
      <c r="B3224" t="s">
        <v>7553</v>
      </c>
      <c r="C3224" t="s">
        <v>7553</v>
      </c>
      <c r="D3224" s="29">
        <v>42370</v>
      </c>
      <c r="E3224" s="29">
        <v>54788</v>
      </c>
    </row>
    <row r="3225" spans="1:5" x14ac:dyDescent="0.25">
      <c r="A3225" t="s">
        <v>7554</v>
      </c>
      <c r="B3225" t="s">
        <v>7555</v>
      </c>
      <c r="C3225" t="s">
        <v>7555</v>
      </c>
      <c r="D3225" s="29">
        <v>42370</v>
      </c>
      <c r="E3225" s="29">
        <v>54788</v>
      </c>
    </row>
    <row r="3226" spans="1:5" x14ac:dyDescent="0.25">
      <c r="A3226" t="s">
        <v>7556</v>
      </c>
      <c r="B3226" t="s">
        <v>7557</v>
      </c>
      <c r="C3226" t="s">
        <v>7557</v>
      </c>
      <c r="D3226" s="29">
        <v>42370</v>
      </c>
      <c r="E3226" s="29">
        <v>54788</v>
      </c>
    </row>
    <row r="3227" spans="1:5" x14ac:dyDescent="0.25">
      <c r="A3227" t="s">
        <v>7558</v>
      </c>
      <c r="B3227" t="s">
        <v>7559</v>
      </c>
      <c r="C3227" t="s">
        <v>7559</v>
      </c>
      <c r="D3227" s="29">
        <v>42370</v>
      </c>
      <c r="E3227" s="29">
        <v>54788</v>
      </c>
    </row>
    <row r="3228" spans="1:5" x14ac:dyDescent="0.25">
      <c r="A3228" t="s">
        <v>7560</v>
      </c>
      <c r="B3228" t="s">
        <v>7561</v>
      </c>
      <c r="C3228" t="s">
        <v>7561</v>
      </c>
      <c r="D3228" s="29">
        <v>42370</v>
      </c>
      <c r="E3228" s="29">
        <v>54788</v>
      </c>
    </row>
    <row r="3229" spans="1:5" x14ac:dyDescent="0.25">
      <c r="A3229" t="s">
        <v>7562</v>
      </c>
      <c r="B3229" t="s">
        <v>7563</v>
      </c>
      <c r="C3229" t="s">
        <v>7564</v>
      </c>
      <c r="D3229" s="29">
        <v>42370</v>
      </c>
      <c r="E3229" s="29">
        <v>54788</v>
      </c>
    </row>
    <row r="3230" spans="1:5" x14ac:dyDescent="0.25">
      <c r="A3230" t="s">
        <v>7565</v>
      </c>
      <c r="B3230" t="s">
        <v>7566</v>
      </c>
      <c r="C3230" t="s">
        <v>7566</v>
      </c>
      <c r="D3230" s="29">
        <v>42370</v>
      </c>
      <c r="E3230" s="29">
        <v>54788</v>
      </c>
    </row>
    <row r="3231" spans="1:5" x14ac:dyDescent="0.25">
      <c r="A3231" t="s">
        <v>7567</v>
      </c>
      <c r="B3231" t="s">
        <v>7568</v>
      </c>
      <c r="C3231" t="s">
        <v>7568</v>
      </c>
      <c r="D3231" s="29">
        <v>42370</v>
      </c>
      <c r="E3231" s="29">
        <v>54788</v>
      </c>
    </row>
    <row r="3232" spans="1:5" x14ac:dyDescent="0.25">
      <c r="A3232" t="s">
        <v>7569</v>
      </c>
      <c r="B3232" t="s">
        <v>7570</v>
      </c>
      <c r="C3232" t="s">
        <v>7570</v>
      </c>
      <c r="D3232" s="29">
        <v>42370</v>
      </c>
      <c r="E3232" s="29">
        <v>54788</v>
      </c>
    </row>
    <row r="3233" spans="1:5" x14ac:dyDescent="0.25">
      <c r="A3233" t="s">
        <v>7571</v>
      </c>
      <c r="B3233" t="s">
        <v>7572</v>
      </c>
      <c r="C3233" t="s">
        <v>7573</v>
      </c>
      <c r="D3233" s="29">
        <v>42370</v>
      </c>
      <c r="E3233" s="29">
        <v>54788</v>
      </c>
    </row>
    <row r="3234" spans="1:5" x14ac:dyDescent="0.25">
      <c r="A3234" t="s">
        <v>7574</v>
      </c>
      <c r="B3234" t="s">
        <v>7575</v>
      </c>
      <c r="C3234" t="s">
        <v>7575</v>
      </c>
      <c r="D3234" s="29">
        <v>42370</v>
      </c>
      <c r="E3234" s="29">
        <v>54788</v>
      </c>
    </row>
    <row r="3235" spans="1:5" x14ac:dyDescent="0.25">
      <c r="A3235" t="s">
        <v>7576</v>
      </c>
      <c r="B3235" t="s">
        <v>7577</v>
      </c>
      <c r="C3235" t="s">
        <v>7577</v>
      </c>
      <c r="D3235" s="29">
        <v>42370</v>
      </c>
      <c r="E3235" s="29">
        <v>54788</v>
      </c>
    </row>
    <row r="3236" spans="1:5" x14ac:dyDescent="0.25">
      <c r="A3236" t="s">
        <v>7578</v>
      </c>
      <c r="B3236" t="s">
        <v>7579</v>
      </c>
      <c r="C3236" t="s">
        <v>7580</v>
      </c>
      <c r="D3236" s="29">
        <v>42370</v>
      </c>
      <c r="E3236" s="29">
        <v>54788</v>
      </c>
    </row>
    <row r="3237" spans="1:5" x14ac:dyDescent="0.25">
      <c r="A3237" t="s">
        <v>7581</v>
      </c>
      <c r="B3237" t="s">
        <v>7582</v>
      </c>
      <c r="C3237" t="s">
        <v>7582</v>
      </c>
      <c r="D3237" s="29">
        <v>42370</v>
      </c>
      <c r="E3237" s="29">
        <v>54788</v>
      </c>
    </row>
    <row r="3238" spans="1:5" x14ac:dyDescent="0.25">
      <c r="A3238" t="s">
        <v>7583</v>
      </c>
      <c r="B3238" t="s">
        <v>7584</v>
      </c>
      <c r="C3238" t="s">
        <v>7584</v>
      </c>
      <c r="D3238" s="29">
        <v>42370</v>
      </c>
      <c r="E3238" s="29">
        <v>54788</v>
      </c>
    </row>
    <row r="3239" spans="1:5" x14ac:dyDescent="0.25">
      <c r="A3239" t="s">
        <v>7585</v>
      </c>
      <c r="B3239" t="s">
        <v>7586</v>
      </c>
      <c r="C3239" t="s">
        <v>7587</v>
      </c>
      <c r="D3239" s="29">
        <v>42370</v>
      </c>
      <c r="E3239" s="29">
        <v>54788</v>
      </c>
    </row>
    <row r="3240" spans="1:5" x14ac:dyDescent="0.25">
      <c r="A3240" t="s">
        <v>7588</v>
      </c>
      <c r="B3240" t="s">
        <v>7589</v>
      </c>
      <c r="C3240" t="s">
        <v>7589</v>
      </c>
      <c r="D3240" s="29">
        <v>42370</v>
      </c>
      <c r="E3240" s="29">
        <v>54788</v>
      </c>
    </row>
    <row r="3241" spans="1:5" x14ac:dyDescent="0.25">
      <c r="A3241" t="s">
        <v>7590</v>
      </c>
      <c r="B3241" t="s">
        <v>7591</v>
      </c>
      <c r="C3241" t="s">
        <v>7591</v>
      </c>
      <c r="D3241" s="29">
        <v>42370</v>
      </c>
      <c r="E3241" s="29">
        <v>54788</v>
      </c>
    </row>
    <row r="3242" spans="1:5" x14ac:dyDescent="0.25">
      <c r="A3242" t="s">
        <v>7592</v>
      </c>
      <c r="B3242" t="s">
        <v>7593</v>
      </c>
      <c r="C3242" t="s">
        <v>7593</v>
      </c>
      <c r="D3242" s="29">
        <v>42370</v>
      </c>
      <c r="E3242" s="29">
        <v>54788</v>
      </c>
    </row>
    <row r="3243" spans="1:5" x14ac:dyDescent="0.25">
      <c r="A3243" t="s">
        <v>7594</v>
      </c>
      <c r="B3243" t="s">
        <v>7595</v>
      </c>
      <c r="C3243" t="s">
        <v>7596</v>
      </c>
      <c r="D3243" s="29">
        <v>42370</v>
      </c>
      <c r="E3243" s="29">
        <v>54788</v>
      </c>
    </row>
    <row r="3244" spans="1:5" x14ac:dyDescent="0.25">
      <c r="A3244" t="s">
        <v>7597</v>
      </c>
      <c r="B3244" t="s">
        <v>7598</v>
      </c>
      <c r="C3244" t="s">
        <v>7598</v>
      </c>
      <c r="D3244" s="29">
        <v>42370</v>
      </c>
      <c r="E3244" s="29">
        <v>54788</v>
      </c>
    </row>
    <row r="3245" spans="1:5" x14ac:dyDescent="0.25">
      <c r="A3245" t="s">
        <v>7599</v>
      </c>
      <c r="B3245" t="s">
        <v>7600</v>
      </c>
      <c r="C3245" t="s">
        <v>7600</v>
      </c>
      <c r="D3245" s="29">
        <v>42370</v>
      </c>
      <c r="E3245" s="29">
        <v>54788</v>
      </c>
    </row>
    <row r="3246" spans="1:5" x14ac:dyDescent="0.25">
      <c r="A3246" t="s">
        <v>7601</v>
      </c>
      <c r="B3246" t="s">
        <v>7602</v>
      </c>
      <c r="C3246" t="s">
        <v>7603</v>
      </c>
      <c r="D3246" s="29">
        <v>42370</v>
      </c>
      <c r="E3246" s="29">
        <v>54788</v>
      </c>
    </row>
    <row r="3247" spans="1:5" x14ac:dyDescent="0.25">
      <c r="A3247" t="s">
        <v>7604</v>
      </c>
      <c r="B3247" t="s">
        <v>7605</v>
      </c>
      <c r="C3247" t="s">
        <v>7605</v>
      </c>
      <c r="D3247" s="29">
        <v>42370</v>
      </c>
      <c r="E3247" s="29">
        <v>54788</v>
      </c>
    </row>
    <row r="3248" spans="1:5" x14ac:dyDescent="0.25">
      <c r="A3248" t="s">
        <v>7606</v>
      </c>
      <c r="B3248" t="s">
        <v>7607</v>
      </c>
      <c r="C3248" t="s">
        <v>7607</v>
      </c>
      <c r="D3248" s="29">
        <v>42370</v>
      </c>
      <c r="E3248" s="29">
        <v>54788</v>
      </c>
    </row>
    <row r="3249" spans="1:5" x14ac:dyDescent="0.25">
      <c r="A3249" t="s">
        <v>7608</v>
      </c>
      <c r="B3249" t="s">
        <v>7609</v>
      </c>
      <c r="C3249" t="s">
        <v>7610</v>
      </c>
      <c r="D3249" s="29">
        <v>42370</v>
      </c>
      <c r="E3249" s="29">
        <v>54788</v>
      </c>
    </row>
    <row r="3250" spans="1:5" x14ac:dyDescent="0.25">
      <c r="A3250" t="s">
        <v>7611</v>
      </c>
      <c r="B3250" t="s">
        <v>7612</v>
      </c>
      <c r="C3250" t="s">
        <v>7612</v>
      </c>
      <c r="D3250" s="29">
        <v>42370</v>
      </c>
      <c r="E3250" s="29">
        <v>54788</v>
      </c>
    </row>
    <row r="3251" spans="1:5" x14ac:dyDescent="0.25">
      <c r="A3251" t="s">
        <v>7613</v>
      </c>
      <c r="B3251" t="s">
        <v>7614</v>
      </c>
      <c r="C3251" t="s">
        <v>7614</v>
      </c>
      <c r="D3251" s="29">
        <v>42370</v>
      </c>
      <c r="E3251" s="29">
        <v>54788</v>
      </c>
    </row>
    <row r="3252" spans="1:5" x14ac:dyDescent="0.25">
      <c r="A3252" t="s">
        <v>7615</v>
      </c>
      <c r="B3252" t="s">
        <v>7616</v>
      </c>
      <c r="C3252" t="s">
        <v>7616</v>
      </c>
      <c r="D3252" s="29">
        <v>42370</v>
      </c>
      <c r="E3252" s="29">
        <v>54788</v>
      </c>
    </row>
    <row r="3253" spans="1:5" x14ac:dyDescent="0.25">
      <c r="A3253" t="s">
        <v>7617</v>
      </c>
      <c r="B3253" t="s">
        <v>7618</v>
      </c>
      <c r="C3253" t="s">
        <v>7618</v>
      </c>
      <c r="D3253" s="29">
        <v>42370</v>
      </c>
      <c r="E3253" s="29">
        <v>54788</v>
      </c>
    </row>
    <row r="3254" spans="1:5" x14ac:dyDescent="0.25">
      <c r="A3254" t="s">
        <v>7619</v>
      </c>
      <c r="B3254" t="s">
        <v>7620</v>
      </c>
      <c r="C3254" t="s">
        <v>7620</v>
      </c>
      <c r="D3254" s="29">
        <v>42370</v>
      </c>
      <c r="E3254" s="29">
        <v>54788</v>
      </c>
    </row>
    <row r="3255" spans="1:5" x14ac:dyDescent="0.25">
      <c r="A3255" t="s">
        <v>7621</v>
      </c>
      <c r="B3255" t="s">
        <v>7622</v>
      </c>
      <c r="C3255" t="s">
        <v>7622</v>
      </c>
      <c r="D3255" s="29">
        <v>42370</v>
      </c>
      <c r="E3255" s="29">
        <v>54788</v>
      </c>
    </row>
    <row r="3256" spans="1:5" x14ac:dyDescent="0.25">
      <c r="A3256" t="s">
        <v>7623</v>
      </c>
      <c r="B3256" t="s">
        <v>7624</v>
      </c>
      <c r="C3256" t="s">
        <v>7625</v>
      </c>
      <c r="D3256" s="29">
        <v>42370</v>
      </c>
      <c r="E3256" s="29">
        <v>54788</v>
      </c>
    </row>
    <row r="3257" spans="1:5" x14ac:dyDescent="0.25">
      <c r="A3257" t="s">
        <v>7626</v>
      </c>
      <c r="B3257" t="s">
        <v>7627</v>
      </c>
      <c r="C3257" t="s">
        <v>7627</v>
      </c>
      <c r="D3257" s="29">
        <v>42370</v>
      </c>
      <c r="E3257" s="29">
        <v>54788</v>
      </c>
    </row>
    <row r="3258" spans="1:5" x14ac:dyDescent="0.25">
      <c r="A3258" t="s">
        <v>7628</v>
      </c>
      <c r="B3258" t="s">
        <v>7629</v>
      </c>
      <c r="C3258" t="s">
        <v>7629</v>
      </c>
      <c r="D3258" s="29">
        <v>42370</v>
      </c>
      <c r="E3258" s="29">
        <v>54788</v>
      </c>
    </row>
    <row r="3259" spans="1:5" x14ac:dyDescent="0.25">
      <c r="A3259" t="s">
        <v>7630</v>
      </c>
      <c r="B3259" t="s">
        <v>7631</v>
      </c>
      <c r="C3259" t="s">
        <v>7631</v>
      </c>
      <c r="D3259" s="29">
        <v>42370</v>
      </c>
      <c r="E3259" s="29">
        <v>54788</v>
      </c>
    </row>
    <row r="3260" spans="1:5" x14ac:dyDescent="0.25">
      <c r="A3260" t="s">
        <v>7632</v>
      </c>
      <c r="B3260" t="s">
        <v>7633</v>
      </c>
      <c r="C3260" t="s">
        <v>7633</v>
      </c>
      <c r="D3260" s="29">
        <v>42370</v>
      </c>
      <c r="E3260" s="29">
        <v>54788</v>
      </c>
    </row>
    <row r="3261" spans="1:5" x14ac:dyDescent="0.25">
      <c r="A3261" t="s">
        <v>7634</v>
      </c>
      <c r="B3261" t="s">
        <v>7635</v>
      </c>
      <c r="C3261" t="s">
        <v>7635</v>
      </c>
      <c r="D3261" s="29">
        <v>42370</v>
      </c>
      <c r="E3261" s="29">
        <v>54788</v>
      </c>
    </row>
    <row r="3262" spans="1:5" x14ac:dyDescent="0.25">
      <c r="A3262" t="s">
        <v>7636</v>
      </c>
      <c r="B3262" t="s">
        <v>7637</v>
      </c>
      <c r="C3262" t="s">
        <v>7637</v>
      </c>
      <c r="D3262" s="29">
        <v>42370</v>
      </c>
      <c r="E3262" s="29">
        <v>54788</v>
      </c>
    </row>
    <row r="3263" spans="1:5" x14ac:dyDescent="0.25">
      <c r="A3263" t="s">
        <v>7638</v>
      </c>
      <c r="B3263" t="s">
        <v>7639</v>
      </c>
      <c r="C3263" t="s">
        <v>7640</v>
      </c>
      <c r="D3263" s="29">
        <v>42370</v>
      </c>
      <c r="E3263" s="29">
        <v>54788</v>
      </c>
    </row>
    <row r="3264" spans="1:5" x14ac:dyDescent="0.25">
      <c r="A3264" t="s">
        <v>7641</v>
      </c>
      <c r="B3264" t="s">
        <v>7642</v>
      </c>
      <c r="C3264" t="s">
        <v>7642</v>
      </c>
      <c r="D3264" s="29">
        <v>42370</v>
      </c>
      <c r="E3264" s="29">
        <v>54788</v>
      </c>
    </row>
    <row r="3265" spans="1:5" x14ac:dyDescent="0.25">
      <c r="A3265" t="s">
        <v>7643</v>
      </c>
      <c r="B3265" t="s">
        <v>7644</v>
      </c>
      <c r="C3265" t="s">
        <v>7644</v>
      </c>
      <c r="D3265" s="29">
        <v>42370</v>
      </c>
      <c r="E3265" s="29">
        <v>54788</v>
      </c>
    </row>
    <row r="3266" spans="1:5" x14ac:dyDescent="0.25">
      <c r="A3266" t="s">
        <v>7645</v>
      </c>
      <c r="B3266" t="s">
        <v>7646</v>
      </c>
      <c r="C3266" t="s">
        <v>7646</v>
      </c>
      <c r="D3266" s="29">
        <v>42370</v>
      </c>
      <c r="E3266" s="29">
        <v>54788</v>
      </c>
    </row>
    <row r="3267" spans="1:5" x14ac:dyDescent="0.25">
      <c r="A3267" t="s">
        <v>7647</v>
      </c>
      <c r="B3267" t="s">
        <v>7648</v>
      </c>
      <c r="C3267" t="s">
        <v>7648</v>
      </c>
      <c r="D3267" s="29">
        <v>42370</v>
      </c>
      <c r="E3267" s="29">
        <v>54788</v>
      </c>
    </row>
    <row r="3268" spans="1:5" x14ac:dyDescent="0.25">
      <c r="A3268" t="s">
        <v>7649</v>
      </c>
      <c r="B3268" t="s">
        <v>7650</v>
      </c>
      <c r="C3268" t="s">
        <v>7650</v>
      </c>
      <c r="D3268" s="29">
        <v>42370</v>
      </c>
      <c r="E3268" s="29">
        <v>54788</v>
      </c>
    </row>
    <row r="3269" spans="1:5" x14ac:dyDescent="0.25">
      <c r="A3269" t="s">
        <v>7651</v>
      </c>
      <c r="B3269" t="s">
        <v>7652</v>
      </c>
      <c r="C3269" t="s">
        <v>7652</v>
      </c>
      <c r="D3269" s="29">
        <v>42370</v>
      </c>
      <c r="E3269" s="29">
        <v>54788</v>
      </c>
    </row>
    <row r="3270" spans="1:5" x14ac:dyDescent="0.25">
      <c r="A3270" t="s">
        <v>7653</v>
      </c>
      <c r="B3270" t="s">
        <v>7654</v>
      </c>
      <c r="C3270" t="s">
        <v>7654</v>
      </c>
      <c r="D3270" s="29">
        <v>42370</v>
      </c>
      <c r="E3270" s="29">
        <v>54788</v>
      </c>
    </row>
    <row r="3271" spans="1:5" x14ac:dyDescent="0.25">
      <c r="A3271" t="s">
        <v>7655</v>
      </c>
      <c r="B3271" t="s">
        <v>7656</v>
      </c>
      <c r="C3271" t="s">
        <v>7656</v>
      </c>
      <c r="D3271" s="29">
        <v>42370</v>
      </c>
      <c r="E3271" s="29">
        <v>54788</v>
      </c>
    </row>
    <row r="3272" spans="1:5" x14ac:dyDescent="0.25">
      <c r="A3272" t="s">
        <v>7657</v>
      </c>
      <c r="B3272" t="s">
        <v>7658</v>
      </c>
      <c r="C3272" t="s">
        <v>7658</v>
      </c>
      <c r="D3272" s="29">
        <v>42370</v>
      </c>
      <c r="E3272" s="29">
        <v>54788</v>
      </c>
    </row>
    <row r="3273" spans="1:5" x14ac:dyDescent="0.25">
      <c r="A3273" t="s">
        <v>7659</v>
      </c>
      <c r="B3273" t="s">
        <v>7660</v>
      </c>
      <c r="C3273" t="s">
        <v>7660</v>
      </c>
      <c r="D3273" s="29">
        <v>42370</v>
      </c>
      <c r="E3273" s="29">
        <v>54788</v>
      </c>
    </row>
    <row r="3274" spans="1:5" x14ac:dyDescent="0.25">
      <c r="A3274" t="s">
        <v>7661</v>
      </c>
      <c r="B3274" t="s">
        <v>7662</v>
      </c>
      <c r="C3274" t="s">
        <v>7662</v>
      </c>
      <c r="D3274" s="29">
        <v>42370</v>
      </c>
      <c r="E3274" s="29">
        <v>54788</v>
      </c>
    </row>
    <row r="3275" spans="1:5" x14ac:dyDescent="0.25">
      <c r="A3275" t="s">
        <v>7663</v>
      </c>
      <c r="B3275" t="s">
        <v>7664</v>
      </c>
      <c r="C3275" t="s">
        <v>7664</v>
      </c>
      <c r="D3275" s="29">
        <v>42370</v>
      </c>
      <c r="E3275" s="29">
        <v>54788</v>
      </c>
    </row>
    <row r="3276" spans="1:5" x14ac:dyDescent="0.25">
      <c r="A3276" t="s">
        <v>7665</v>
      </c>
      <c r="B3276" t="s">
        <v>7666</v>
      </c>
      <c r="C3276" t="s">
        <v>7666</v>
      </c>
      <c r="D3276" s="29">
        <v>42370</v>
      </c>
      <c r="E3276" s="29">
        <v>54788</v>
      </c>
    </row>
    <row r="3277" spans="1:5" x14ac:dyDescent="0.25">
      <c r="A3277" t="s">
        <v>7667</v>
      </c>
      <c r="B3277" t="s">
        <v>7668</v>
      </c>
      <c r="C3277" t="s">
        <v>7669</v>
      </c>
      <c r="D3277" s="29">
        <v>42370</v>
      </c>
      <c r="E3277" s="29">
        <v>54788</v>
      </c>
    </row>
    <row r="3278" spans="1:5" x14ac:dyDescent="0.25">
      <c r="A3278" t="s">
        <v>7670</v>
      </c>
      <c r="B3278" t="s">
        <v>7671</v>
      </c>
      <c r="C3278" t="s">
        <v>7671</v>
      </c>
      <c r="D3278" s="29">
        <v>42370</v>
      </c>
      <c r="E3278" s="29">
        <v>54788</v>
      </c>
    </row>
    <row r="3279" spans="1:5" x14ac:dyDescent="0.25">
      <c r="A3279" t="s">
        <v>7672</v>
      </c>
      <c r="B3279" t="s">
        <v>7673</v>
      </c>
      <c r="C3279" t="s">
        <v>7673</v>
      </c>
      <c r="D3279" s="29">
        <v>42370</v>
      </c>
      <c r="E3279" s="29">
        <v>54788</v>
      </c>
    </row>
    <row r="3280" spans="1:5" x14ac:dyDescent="0.25">
      <c r="A3280" t="s">
        <v>7674</v>
      </c>
      <c r="B3280" t="s">
        <v>7675</v>
      </c>
      <c r="C3280" t="s">
        <v>7676</v>
      </c>
      <c r="D3280" s="29">
        <v>42370</v>
      </c>
      <c r="E3280" s="29">
        <v>54788</v>
      </c>
    </row>
    <row r="3281" spans="1:5" x14ac:dyDescent="0.25">
      <c r="A3281" t="s">
        <v>7677</v>
      </c>
      <c r="B3281" t="s">
        <v>7678</v>
      </c>
      <c r="C3281" t="s">
        <v>7678</v>
      </c>
      <c r="D3281" s="29">
        <v>42370</v>
      </c>
      <c r="E3281" s="29">
        <v>54788</v>
      </c>
    </row>
    <row r="3282" spans="1:5" x14ac:dyDescent="0.25">
      <c r="A3282" t="s">
        <v>7679</v>
      </c>
      <c r="B3282" t="s">
        <v>7680</v>
      </c>
      <c r="C3282" t="s">
        <v>7680</v>
      </c>
      <c r="D3282" s="29">
        <v>42370</v>
      </c>
      <c r="E3282" s="29">
        <v>54788</v>
      </c>
    </row>
    <row r="3283" spans="1:5" x14ac:dyDescent="0.25">
      <c r="A3283" t="s">
        <v>7681</v>
      </c>
      <c r="B3283" t="s">
        <v>7682</v>
      </c>
      <c r="C3283" t="s">
        <v>7682</v>
      </c>
      <c r="D3283" s="29">
        <v>42370</v>
      </c>
      <c r="E3283" s="29">
        <v>54788</v>
      </c>
    </row>
    <row r="3284" spans="1:5" x14ac:dyDescent="0.25">
      <c r="A3284" t="s">
        <v>7683</v>
      </c>
      <c r="B3284" t="s">
        <v>7684</v>
      </c>
      <c r="C3284" t="s">
        <v>7684</v>
      </c>
      <c r="D3284" s="29">
        <v>42370</v>
      </c>
      <c r="E3284" s="29">
        <v>54788</v>
      </c>
    </row>
    <row r="3285" spans="1:5" x14ac:dyDescent="0.25">
      <c r="A3285" t="s">
        <v>7685</v>
      </c>
      <c r="B3285" t="s">
        <v>7686</v>
      </c>
      <c r="C3285" t="s">
        <v>7686</v>
      </c>
      <c r="D3285" s="29">
        <v>42370</v>
      </c>
      <c r="E3285" s="29">
        <v>54788</v>
      </c>
    </row>
    <row r="3286" spans="1:5" x14ac:dyDescent="0.25">
      <c r="A3286" t="s">
        <v>7687</v>
      </c>
      <c r="B3286" t="s">
        <v>7688</v>
      </c>
      <c r="C3286" t="s">
        <v>7689</v>
      </c>
      <c r="D3286" s="29">
        <v>42370</v>
      </c>
      <c r="E3286" s="29">
        <v>54788</v>
      </c>
    </row>
    <row r="3287" spans="1:5" x14ac:dyDescent="0.25">
      <c r="A3287" t="s">
        <v>7690</v>
      </c>
      <c r="B3287" t="s">
        <v>7691</v>
      </c>
      <c r="C3287" t="s">
        <v>7691</v>
      </c>
      <c r="D3287" s="29">
        <v>42370</v>
      </c>
      <c r="E3287" s="29">
        <v>54788</v>
      </c>
    </row>
    <row r="3288" spans="1:5" x14ac:dyDescent="0.25">
      <c r="A3288" t="s">
        <v>7692</v>
      </c>
      <c r="B3288" t="s">
        <v>7693</v>
      </c>
      <c r="C3288" t="s">
        <v>7693</v>
      </c>
      <c r="D3288" s="29">
        <v>42370</v>
      </c>
      <c r="E3288" s="29">
        <v>54788</v>
      </c>
    </row>
    <row r="3289" spans="1:5" x14ac:dyDescent="0.25">
      <c r="A3289" t="s">
        <v>7694</v>
      </c>
      <c r="B3289" t="s">
        <v>7695</v>
      </c>
      <c r="C3289" t="s">
        <v>7695</v>
      </c>
      <c r="D3289" s="29">
        <v>42370</v>
      </c>
      <c r="E3289" s="29">
        <v>54788</v>
      </c>
    </row>
    <row r="3290" spans="1:5" x14ac:dyDescent="0.25">
      <c r="A3290" t="s">
        <v>7696</v>
      </c>
      <c r="B3290" t="s">
        <v>7697</v>
      </c>
      <c r="C3290" t="s">
        <v>7697</v>
      </c>
      <c r="D3290" s="29">
        <v>42370</v>
      </c>
      <c r="E3290" s="29">
        <v>54788</v>
      </c>
    </row>
    <row r="3291" spans="1:5" x14ac:dyDescent="0.25">
      <c r="A3291" t="s">
        <v>7698</v>
      </c>
      <c r="B3291" t="s">
        <v>7699</v>
      </c>
      <c r="C3291" t="s">
        <v>7699</v>
      </c>
      <c r="D3291" s="29">
        <v>42370</v>
      </c>
      <c r="E3291" s="29">
        <v>54788</v>
      </c>
    </row>
    <row r="3292" spans="1:5" x14ac:dyDescent="0.25">
      <c r="A3292" t="s">
        <v>7700</v>
      </c>
      <c r="B3292" t="s">
        <v>7701</v>
      </c>
      <c r="C3292" t="s">
        <v>7701</v>
      </c>
      <c r="D3292" s="29">
        <v>42370</v>
      </c>
      <c r="E3292" s="29">
        <v>54788</v>
      </c>
    </row>
    <row r="3293" spans="1:5" x14ac:dyDescent="0.25">
      <c r="A3293" t="s">
        <v>7702</v>
      </c>
      <c r="B3293" t="s">
        <v>7703</v>
      </c>
      <c r="C3293" t="s">
        <v>7703</v>
      </c>
      <c r="D3293" s="29">
        <v>42370</v>
      </c>
      <c r="E3293" s="29">
        <v>54788</v>
      </c>
    </row>
    <row r="3294" spans="1:5" x14ac:dyDescent="0.25">
      <c r="A3294" t="s">
        <v>7704</v>
      </c>
      <c r="B3294" t="s">
        <v>7705</v>
      </c>
      <c r="C3294" t="s">
        <v>7705</v>
      </c>
      <c r="D3294" s="29">
        <v>42370</v>
      </c>
      <c r="E3294" s="29">
        <v>54788</v>
      </c>
    </row>
    <row r="3295" spans="1:5" x14ac:dyDescent="0.25">
      <c r="A3295" t="s">
        <v>7706</v>
      </c>
      <c r="B3295" t="s">
        <v>7707</v>
      </c>
      <c r="C3295" t="s">
        <v>7707</v>
      </c>
      <c r="D3295" s="29">
        <v>42370</v>
      </c>
      <c r="E3295" s="29">
        <v>54788</v>
      </c>
    </row>
    <row r="3296" spans="1:5" x14ac:dyDescent="0.25">
      <c r="A3296" t="s">
        <v>7708</v>
      </c>
      <c r="B3296" t="s">
        <v>7709</v>
      </c>
      <c r="C3296" t="s">
        <v>7709</v>
      </c>
      <c r="D3296" s="29">
        <v>42370</v>
      </c>
      <c r="E3296" s="29">
        <v>54788</v>
      </c>
    </row>
    <row r="3297" spans="1:5" x14ac:dyDescent="0.25">
      <c r="A3297" t="s">
        <v>7710</v>
      </c>
      <c r="B3297" t="s">
        <v>7711</v>
      </c>
      <c r="C3297" t="s">
        <v>7711</v>
      </c>
      <c r="D3297" s="29">
        <v>42370</v>
      </c>
      <c r="E3297" s="29">
        <v>54788</v>
      </c>
    </row>
    <row r="3298" spans="1:5" x14ac:dyDescent="0.25">
      <c r="A3298" t="s">
        <v>7712</v>
      </c>
      <c r="B3298" t="s">
        <v>7713</v>
      </c>
      <c r="C3298" t="s">
        <v>7713</v>
      </c>
      <c r="D3298" s="29">
        <v>42370</v>
      </c>
      <c r="E3298" s="29">
        <v>54788</v>
      </c>
    </row>
    <row r="3299" spans="1:5" x14ac:dyDescent="0.25">
      <c r="A3299" t="s">
        <v>7714</v>
      </c>
      <c r="B3299" t="s">
        <v>7715</v>
      </c>
      <c r="C3299" t="s">
        <v>7715</v>
      </c>
      <c r="D3299" s="29">
        <v>42370</v>
      </c>
      <c r="E3299" s="29">
        <v>54788</v>
      </c>
    </row>
    <row r="3300" spans="1:5" x14ac:dyDescent="0.25">
      <c r="A3300" t="s">
        <v>7716</v>
      </c>
      <c r="B3300" t="s">
        <v>7717</v>
      </c>
      <c r="C3300" t="s">
        <v>7717</v>
      </c>
      <c r="D3300" s="29">
        <v>42370</v>
      </c>
      <c r="E3300" s="29">
        <v>54788</v>
      </c>
    </row>
    <row r="3301" spans="1:5" x14ac:dyDescent="0.25">
      <c r="A3301" t="s">
        <v>7718</v>
      </c>
      <c r="B3301" t="s">
        <v>7719</v>
      </c>
      <c r="C3301" t="s">
        <v>7719</v>
      </c>
      <c r="D3301" s="29">
        <v>42370</v>
      </c>
      <c r="E3301" s="29">
        <v>54788</v>
      </c>
    </row>
    <row r="3302" spans="1:5" x14ac:dyDescent="0.25">
      <c r="A3302" t="s">
        <v>7720</v>
      </c>
      <c r="B3302" t="s">
        <v>7721</v>
      </c>
      <c r="C3302" t="s">
        <v>7721</v>
      </c>
      <c r="D3302" s="29">
        <v>42370</v>
      </c>
      <c r="E3302" s="29">
        <v>54788</v>
      </c>
    </row>
    <row r="3303" spans="1:5" x14ac:dyDescent="0.25">
      <c r="A3303" t="s">
        <v>7722</v>
      </c>
      <c r="B3303" t="s">
        <v>7723</v>
      </c>
      <c r="C3303" t="s">
        <v>7723</v>
      </c>
      <c r="D3303" s="29">
        <v>42370</v>
      </c>
      <c r="E3303" s="29">
        <v>54788</v>
      </c>
    </row>
    <row r="3304" spans="1:5" x14ac:dyDescent="0.25">
      <c r="A3304" t="s">
        <v>7724</v>
      </c>
      <c r="B3304" t="s">
        <v>7725</v>
      </c>
      <c r="C3304" t="s">
        <v>7725</v>
      </c>
      <c r="D3304" s="29">
        <v>42370</v>
      </c>
      <c r="E3304" s="29">
        <v>54788</v>
      </c>
    </row>
    <row r="3305" spans="1:5" x14ac:dyDescent="0.25">
      <c r="A3305" t="s">
        <v>7726</v>
      </c>
      <c r="B3305" t="s">
        <v>7727</v>
      </c>
      <c r="C3305" t="s">
        <v>7728</v>
      </c>
      <c r="D3305" s="29">
        <v>42370</v>
      </c>
      <c r="E3305" s="29">
        <v>54788</v>
      </c>
    </row>
    <row r="3306" spans="1:5" x14ac:dyDescent="0.25">
      <c r="A3306" t="s">
        <v>7729</v>
      </c>
      <c r="B3306" t="s">
        <v>7730</v>
      </c>
      <c r="C3306" t="s">
        <v>7730</v>
      </c>
      <c r="D3306" s="29">
        <v>42370</v>
      </c>
      <c r="E3306" s="29">
        <v>54788</v>
      </c>
    </row>
    <row r="3307" spans="1:5" x14ac:dyDescent="0.25">
      <c r="A3307" t="s">
        <v>7731</v>
      </c>
      <c r="B3307" t="s">
        <v>7732</v>
      </c>
      <c r="C3307" t="s">
        <v>7732</v>
      </c>
      <c r="D3307" s="29">
        <v>42370</v>
      </c>
      <c r="E3307" s="29">
        <v>54788</v>
      </c>
    </row>
    <row r="3308" spans="1:5" x14ac:dyDescent="0.25">
      <c r="A3308" t="s">
        <v>7733</v>
      </c>
      <c r="B3308" t="s">
        <v>7734</v>
      </c>
      <c r="C3308" t="s">
        <v>7734</v>
      </c>
      <c r="D3308" s="29">
        <v>42370</v>
      </c>
      <c r="E3308" s="29">
        <v>54788</v>
      </c>
    </row>
    <row r="3309" spans="1:5" x14ac:dyDescent="0.25">
      <c r="A3309" t="s">
        <v>7735</v>
      </c>
      <c r="B3309" t="s">
        <v>7736</v>
      </c>
      <c r="C3309" t="s">
        <v>7736</v>
      </c>
      <c r="D3309" s="29">
        <v>42370</v>
      </c>
      <c r="E3309" s="29">
        <v>54788</v>
      </c>
    </row>
    <row r="3310" spans="1:5" x14ac:dyDescent="0.25">
      <c r="A3310" t="s">
        <v>7737</v>
      </c>
      <c r="B3310" t="s">
        <v>7738</v>
      </c>
      <c r="C3310" t="s">
        <v>7738</v>
      </c>
      <c r="D3310" s="29">
        <v>42370</v>
      </c>
      <c r="E3310" s="29">
        <v>54788</v>
      </c>
    </row>
    <row r="3311" spans="1:5" x14ac:dyDescent="0.25">
      <c r="A3311" t="s">
        <v>7739</v>
      </c>
      <c r="B3311" t="s">
        <v>7740</v>
      </c>
      <c r="C3311" t="s">
        <v>7740</v>
      </c>
      <c r="D3311" s="29">
        <v>42370</v>
      </c>
      <c r="E3311" s="29">
        <v>54788</v>
      </c>
    </row>
    <row r="3312" spans="1:5" x14ac:dyDescent="0.25">
      <c r="A3312" t="s">
        <v>7741</v>
      </c>
      <c r="B3312" t="s">
        <v>7742</v>
      </c>
      <c r="C3312" t="s">
        <v>7742</v>
      </c>
      <c r="D3312" s="29">
        <v>42370</v>
      </c>
      <c r="E3312" s="29">
        <v>54788</v>
      </c>
    </row>
    <row r="3313" spans="1:5" x14ac:dyDescent="0.25">
      <c r="A3313" t="s">
        <v>7743</v>
      </c>
      <c r="B3313" t="s">
        <v>7744</v>
      </c>
      <c r="C3313" t="s">
        <v>7744</v>
      </c>
      <c r="D3313" s="29">
        <v>42370</v>
      </c>
      <c r="E3313" s="29">
        <v>54788</v>
      </c>
    </row>
    <row r="3314" spans="1:5" x14ac:dyDescent="0.25">
      <c r="A3314" t="s">
        <v>7745</v>
      </c>
      <c r="B3314" t="s">
        <v>7746</v>
      </c>
      <c r="C3314" t="s">
        <v>7746</v>
      </c>
      <c r="D3314" s="29">
        <v>42370</v>
      </c>
      <c r="E3314" s="29">
        <v>54788</v>
      </c>
    </row>
    <row r="3315" spans="1:5" x14ac:dyDescent="0.25">
      <c r="A3315" t="s">
        <v>7747</v>
      </c>
      <c r="B3315" t="s">
        <v>7748</v>
      </c>
      <c r="C3315" t="s">
        <v>7748</v>
      </c>
      <c r="D3315" s="29">
        <v>42370</v>
      </c>
      <c r="E3315" s="29">
        <v>54788</v>
      </c>
    </row>
    <row r="3316" spans="1:5" x14ac:dyDescent="0.25">
      <c r="A3316" t="s">
        <v>7749</v>
      </c>
      <c r="B3316" t="s">
        <v>7750</v>
      </c>
      <c r="C3316" t="s">
        <v>7750</v>
      </c>
      <c r="D3316" s="29">
        <v>42370</v>
      </c>
      <c r="E3316" s="29">
        <v>54788</v>
      </c>
    </row>
    <row r="3317" spans="1:5" x14ac:dyDescent="0.25">
      <c r="A3317" t="s">
        <v>7751</v>
      </c>
      <c r="B3317" t="s">
        <v>7752</v>
      </c>
      <c r="C3317" t="s">
        <v>7752</v>
      </c>
      <c r="D3317" s="29">
        <v>42370</v>
      </c>
      <c r="E3317" s="29">
        <v>54788</v>
      </c>
    </row>
    <row r="3318" spans="1:5" x14ac:dyDescent="0.25">
      <c r="A3318" t="s">
        <v>7753</v>
      </c>
      <c r="B3318" t="s">
        <v>7754</v>
      </c>
      <c r="C3318" t="s">
        <v>7754</v>
      </c>
      <c r="D3318" s="29">
        <v>42370</v>
      </c>
      <c r="E3318" s="29">
        <v>54788</v>
      </c>
    </row>
    <row r="3319" spans="1:5" x14ac:dyDescent="0.25">
      <c r="A3319" t="s">
        <v>7755</v>
      </c>
      <c r="B3319" t="s">
        <v>7756</v>
      </c>
      <c r="C3319" t="s">
        <v>7756</v>
      </c>
      <c r="D3319" s="29">
        <v>42370</v>
      </c>
      <c r="E3319" s="29">
        <v>54788</v>
      </c>
    </row>
    <row r="3320" spans="1:5" x14ac:dyDescent="0.25">
      <c r="A3320" t="s">
        <v>7757</v>
      </c>
      <c r="B3320" t="s">
        <v>7758</v>
      </c>
      <c r="C3320" t="s">
        <v>7759</v>
      </c>
      <c r="D3320" s="29">
        <v>42370</v>
      </c>
      <c r="E3320" s="29">
        <v>54788</v>
      </c>
    </row>
    <row r="3321" spans="1:5" x14ac:dyDescent="0.25">
      <c r="A3321" t="s">
        <v>7760</v>
      </c>
      <c r="B3321" t="s">
        <v>7761</v>
      </c>
      <c r="C3321" t="s">
        <v>7761</v>
      </c>
      <c r="D3321" s="29">
        <v>42370</v>
      </c>
      <c r="E3321" s="29">
        <v>54788</v>
      </c>
    </row>
    <row r="3322" spans="1:5" x14ac:dyDescent="0.25">
      <c r="A3322" t="s">
        <v>7762</v>
      </c>
      <c r="B3322" t="s">
        <v>7763</v>
      </c>
      <c r="C3322" t="s">
        <v>7763</v>
      </c>
      <c r="D3322" s="29">
        <v>42370</v>
      </c>
      <c r="E3322" s="29">
        <v>54788</v>
      </c>
    </row>
    <row r="3323" spans="1:5" x14ac:dyDescent="0.25">
      <c r="A3323" t="s">
        <v>7764</v>
      </c>
      <c r="B3323" t="s">
        <v>7765</v>
      </c>
      <c r="C3323" t="s">
        <v>7765</v>
      </c>
      <c r="D3323" s="29">
        <v>42370</v>
      </c>
      <c r="E3323" s="29">
        <v>54788</v>
      </c>
    </row>
    <row r="3324" spans="1:5" x14ac:dyDescent="0.25">
      <c r="A3324" t="s">
        <v>7766</v>
      </c>
      <c r="B3324" t="s">
        <v>7767</v>
      </c>
      <c r="C3324" t="s">
        <v>7768</v>
      </c>
      <c r="D3324" s="29">
        <v>42370</v>
      </c>
      <c r="E3324" s="29">
        <v>54788</v>
      </c>
    </row>
    <row r="3325" spans="1:5" x14ac:dyDescent="0.25">
      <c r="A3325" t="s">
        <v>7769</v>
      </c>
      <c r="B3325" t="s">
        <v>7770</v>
      </c>
      <c r="C3325" t="s">
        <v>7770</v>
      </c>
      <c r="D3325" s="29">
        <v>42370</v>
      </c>
      <c r="E3325" s="29">
        <v>54788</v>
      </c>
    </row>
    <row r="3326" spans="1:5" x14ac:dyDescent="0.25">
      <c r="A3326" t="s">
        <v>7771</v>
      </c>
      <c r="B3326" t="s">
        <v>7772</v>
      </c>
      <c r="C3326" t="s">
        <v>7772</v>
      </c>
      <c r="D3326" s="29">
        <v>42370</v>
      </c>
      <c r="E3326" s="29">
        <v>54788</v>
      </c>
    </row>
    <row r="3327" spans="1:5" x14ac:dyDescent="0.25">
      <c r="A3327" t="s">
        <v>7773</v>
      </c>
      <c r="B3327" t="s">
        <v>7774</v>
      </c>
      <c r="C3327" t="s">
        <v>7774</v>
      </c>
      <c r="D3327" s="29">
        <v>42370</v>
      </c>
      <c r="E3327" s="29">
        <v>54788</v>
      </c>
    </row>
    <row r="3328" spans="1:5" x14ac:dyDescent="0.25">
      <c r="A3328" t="s">
        <v>7775</v>
      </c>
      <c r="B3328" t="s">
        <v>7776</v>
      </c>
      <c r="C3328" t="s">
        <v>7776</v>
      </c>
      <c r="D3328" s="29">
        <v>42370</v>
      </c>
      <c r="E3328" s="29">
        <v>54788</v>
      </c>
    </row>
    <row r="3329" spans="1:5" x14ac:dyDescent="0.25">
      <c r="A3329" t="s">
        <v>7777</v>
      </c>
      <c r="B3329" t="s">
        <v>7778</v>
      </c>
      <c r="C3329" t="s">
        <v>7778</v>
      </c>
      <c r="D3329" s="29">
        <v>42370</v>
      </c>
      <c r="E3329" s="29">
        <v>54788</v>
      </c>
    </row>
    <row r="3330" spans="1:5" x14ac:dyDescent="0.25">
      <c r="A3330" t="s">
        <v>7779</v>
      </c>
      <c r="B3330" t="s">
        <v>7780</v>
      </c>
      <c r="C3330" t="s">
        <v>7780</v>
      </c>
      <c r="D3330" s="29">
        <v>42370</v>
      </c>
      <c r="E3330" s="29">
        <v>54788</v>
      </c>
    </row>
    <row r="3331" spans="1:5" x14ac:dyDescent="0.25">
      <c r="A3331" t="s">
        <v>7781</v>
      </c>
      <c r="B3331" t="s">
        <v>7782</v>
      </c>
      <c r="C3331" t="s">
        <v>7782</v>
      </c>
      <c r="D3331" s="29">
        <v>42370</v>
      </c>
      <c r="E3331" s="29">
        <v>54788</v>
      </c>
    </row>
    <row r="3332" spans="1:5" x14ac:dyDescent="0.25">
      <c r="A3332" t="s">
        <v>7783</v>
      </c>
      <c r="B3332" t="s">
        <v>7784</v>
      </c>
      <c r="C3332" t="s">
        <v>7784</v>
      </c>
      <c r="D3332" s="29">
        <v>42370</v>
      </c>
      <c r="E3332" s="29">
        <v>54788</v>
      </c>
    </row>
    <row r="3333" spans="1:5" x14ac:dyDescent="0.25">
      <c r="A3333" t="s">
        <v>7785</v>
      </c>
      <c r="B3333" t="s">
        <v>7786</v>
      </c>
      <c r="C3333" t="s">
        <v>7786</v>
      </c>
      <c r="D3333" s="29">
        <v>42370</v>
      </c>
      <c r="E3333" s="29">
        <v>54788</v>
      </c>
    </row>
    <row r="3334" spans="1:5" x14ac:dyDescent="0.25">
      <c r="A3334" t="s">
        <v>7787</v>
      </c>
      <c r="B3334" t="s">
        <v>7788</v>
      </c>
      <c r="C3334" t="s">
        <v>7788</v>
      </c>
      <c r="D3334" s="29">
        <v>42370</v>
      </c>
      <c r="E3334" s="29">
        <v>54788</v>
      </c>
    </row>
    <row r="3335" spans="1:5" x14ac:dyDescent="0.25">
      <c r="A3335" t="s">
        <v>7789</v>
      </c>
      <c r="B3335" t="s">
        <v>7790</v>
      </c>
      <c r="C3335" t="s">
        <v>7790</v>
      </c>
      <c r="D3335" s="29">
        <v>42370</v>
      </c>
      <c r="E3335" s="29">
        <v>54788</v>
      </c>
    </row>
    <row r="3336" spans="1:5" x14ac:dyDescent="0.25">
      <c r="A3336" t="s">
        <v>7791</v>
      </c>
      <c r="B3336" t="s">
        <v>7792</v>
      </c>
      <c r="C3336" t="s">
        <v>7792</v>
      </c>
      <c r="D3336" s="29">
        <v>42370</v>
      </c>
      <c r="E3336" s="29">
        <v>54788</v>
      </c>
    </row>
    <row r="3337" spans="1:5" x14ac:dyDescent="0.25">
      <c r="A3337" t="s">
        <v>7793</v>
      </c>
      <c r="B3337" t="s">
        <v>7794</v>
      </c>
      <c r="C3337" t="s">
        <v>7794</v>
      </c>
      <c r="D3337" s="29">
        <v>42370</v>
      </c>
      <c r="E3337" s="29">
        <v>54788</v>
      </c>
    </row>
    <row r="3338" spans="1:5" x14ac:dyDescent="0.25">
      <c r="A3338" t="s">
        <v>7795</v>
      </c>
      <c r="B3338" t="s">
        <v>7796</v>
      </c>
      <c r="C3338" t="s">
        <v>7796</v>
      </c>
      <c r="D3338" s="29">
        <v>42370</v>
      </c>
      <c r="E3338" s="29">
        <v>54788</v>
      </c>
    </row>
    <row r="3339" spans="1:5" x14ac:dyDescent="0.25">
      <c r="A3339" t="s">
        <v>7797</v>
      </c>
      <c r="B3339" t="s">
        <v>7798</v>
      </c>
      <c r="C3339" t="s">
        <v>7798</v>
      </c>
      <c r="D3339" s="29">
        <v>42370</v>
      </c>
      <c r="E3339" s="29">
        <v>54788</v>
      </c>
    </row>
    <row r="3340" spans="1:5" x14ac:dyDescent="0.25">
      <c r="A3340" t="s">
        <v>7799</v>
      </c>
      <c r="B3340" t="s">
        <v>7800</v>
      </c>
      <c r="C3340" t="s">
        <v>7800</v>
      </c>
      <c r="D3340" s="29">
        <v>42370</v>
      </c>
      <c r="E3340" s="29">
        <v>54788</v>
      </c>
    </row>
    <row r="3341" spans="1:5" x14ac:dyDescent="0.25">
      <c r="A3341" t="s">
        <v>7801</v>
      </c>
      <c r="B3341" t="s">
        <v>7802</v>
      </c>
      <c r="C3341" t="s">
        <v>7802</v>
      </c>
      <c r="D3341" s="29">
        <v>42370</v>
      </c>
      <c r="E3341" s="29">
        <v>54788</v>
      </c>
    </row>
    <row r="3342" spans="1:5" x14ac:dyDescent="0.25">
      <c r="A3342" t="s">
        <v>7803</v>
      </c>
      <c r="B3342" t="s">
        <v>7804</v>
      </c>
      <c r="C3342" t="s">
        <v>7804</v>
      </c>
      <c r="D3342" s="29">
        <v>42370</v>
      </c>
      <c r="E3342" s="29">
        <v>54788</v>
      </c>
    </row>
    <row r="3343" spans="1:5" x14ac:dyDescent="0.25">
      <c r="A3343" t="s">
        <v>7805</v>
      </c>
      <c r="B3343" t="s">
        <v>7806</v>
      </c>
      <c r="C3343" t="s">
        <v>7806</v>
      </c>
      <c r="D3343" s="29">
        <v>42370</v>
      </c>
      <c r="E3343" s="29">
        <v>54788</v>
      </c>
    </row>
    <row r="3344" spans="1:5" x14ac:dyDescent="0.25">
      <c r="A3344" t="s">
        <v>7807</v>
      </c>
      <c r="B3344" t="s">
        <v>7808</v>
      </c>
      <c r="C3344" t="s">
        <v>7808</v>
      </c>
      <c r="D3344" s="29">
        <v>42370</v>
      </c>
      <c r="E3344" s="29">
        <v>54788</v>
      </c>
    </row>
    <row r="3345" spans="1:5" x14ac:dyDescent="0.25">
      <c r="A3345" t="s">
        <v>7809</v>
      </c>
      <c r="B3345" t="s">
        <v>7810</v>
      </c>
      <c r="C3345" t="s">
        <v>7810</v>
      </c>
      <c r="D3345" s="29">
        <v>42370</v>
      </c>
      <c r="E3345" s="29">
        <v>54788</v>
      </c>
    </row>
    <row r="3346" spans="1:5" x14ac:dyDescent="0.25">
      <c r="A3346" t="s">
        <v>7811</v>
      </c>
      <c r="B3346" t="s">
        <v>7812</v>
      </c>
      <c r="C3346" t="s">
        <v>7812</v>
      </c>
      <c r="D3346" s="29">
        <v>42370</v>
      </c>
      <c r="E3346" s="29">
        <v>54788</v>
      </c>
    </row>
    <row r="3347" spans="1:5" x14ac:dyDescent="0.25">
      <c r="A3347" t="s">
        <v>7813</v>
      </c>
      <c r="B3347" t="s">
        <v>7814</v>
      </c>
      <c r="C3347" t="s">
        <v>7814</v>
      </c>
      <c r="D3347" s="29">
        <v>42370</v>
      </c>
      <c r="E3347" s="29">
        <v>54788</v>
      </c>
    </row>
    <row r="3348" spans="1:5" x14ac:dyDescent="0.25">
      <c r="A3348" t="s">
        <v>7815</v>
      </c>
      <c r="B3348" t="s">
        <v>7816</v>
      </c>
      <c r="C3348" t="s">
        <v>7816</v>
      </c>
      <c r="D3348" s="29">
        <v>42370</v>
      </c>
      <c r="E3348" s="29">
        <v>54788</v>
      </c>
    </row>
    <row r="3349" spans="1:5" x14ac:dyDescent="0.25">
      <c r="A3349" t="s">
        <v>7817</v>
      </c>
      <c r="B3349" t="s">
        <v>7818</v>
      </c>
      <c r="C3349" t="s">
        <v>7818</v>
      </c>
      <c r="D3349" s="29">
        <v>42370</v>
      </c>
      <c r="E3349" s="29">
        <v>54788</v>
      </c>
    </row>
    <row r="3350" spans="1:5" x14ac:dyDescent="0.25">
      <c r="A3350" t="s">
        <v>7819</v>
      </c>
      <c r="B3350" t="s">
        <v>7820</v>
      </c>
      <c r="C3350" t="s">
        <v>7821</v>
      </c>
      <c r="D3350" s="29">
        <v>42370</v>
      </c>
      <c r="E3350" s="29">
        <v>54788</v>
      </c>
    </row>
    <row r="3351" spans="1:5" x14ac:dyDescent="0.25">
      <c r="A3351" t="s">
        <v>7822</v>
      </c>
      <c r="B3351" t="s">
        <v>7823</v>
      </c>
      <c r="C3351" t="s">
        <v>7823</v>
      </c>
      <c r="D3351" s="29">
        <v>42370</v>
      </c>
      <c r="E3351" s="29">
        <v>54788</v>
      </c>
    </row>
    <row r="3352" spans="1:5" x14ac:dyDescent="0.25">
      <c r="A3352" t="s">
        <v>7824</v>
      </c>
      <c r="B3352" t="s">
        <v>7825</v>
      </c>
      <c r="C3352" t="s">
        <v>7825</v>
      </c>
      <c r="D3352" s="29">
        <v>42370</v>
      </c>
      <c r="E3352" s="29">
        <v>54788</v>
      </c>
    </row>
    <row r="3353" spans="1:5" x14ac:dyDescent="0.25">
      <c r="A3353" t="s">
        <v>7826</v>
      </c>
      <c r="B3353" t="s">
        <v>7827</v>
      </c>
      <c r="C3353" t="s">
        <v>7827</v>
      </c>
      <c r="D3353" s="29">
        <v>42370</v>
      </c>
      <c r="E3353" s="29">
        <v>54788</v>
      </c>
    </row>
    <row r="3354" spans="1:5" x14ac:dyDescent="0.25">
      <c r="A3354" t="s">
        <v>7828</v>
      </c>
      <c r="B3354" t="s">
        <v>7829</v>
      </c>
      <c r="C3354" t="s">
        <v>7829</v>
      </c>
      <c r="D3354" s="29">
        <v>42370</v>
      </c>
      <c r="E3354" s="29">
        <v>54788</v>
      </c>
    </row>
    <row r="3355" spans="1:5" x14ac:dyDescent="0.25">
      <c r="A3355" t="s">
        <v>7830</v>
      </c>
      <c r="B3355" t="s">
        <v>7831</v>
      </c>
      <c r="C3355" t="s">
        <v>7831</v>
      </c>
      <c r="D3355" s="29">
        <v>42370</v>
      </c>
      <c r="E3355" s="29">
        <v>54788</v>
      </c>
    </row>
    <row r="3356" spans="1:5" x14ac:dyDescent="0.25">
      <c r="A3356" t="s">
        <v>7832</v>
      </c>
      <c r="B3356" t="s">
        <v>7833</v>
      </c>
      <c r="C3356" t="s">
        <v>7833</v>
      </c>
      <c r="D3356" s="29">
        <v>42370</v>
      </c>
      <c r="E3356" s="29">
        <v>54788</v>
      </c>
    </row>
    <row r="3357" spans="1:5" x14ac:dyDescent="0.25">
      <c r="A3357" t="s">
        <v>7834</v>
      </c>
      <c r="B3357" t="s">
        <v>7835</v>
      </c>
      <c r="C3357" t="s">
        <v>7836</v>
      </c>
      <c r="D3357" s="29">
        <v>42370</v>
      </c>
      <c r="E3357" s="29">
        <v>54788</v>
      </c>
    </row>
    <row r="3358" spans="1:5" x14ac:dyDescent="0.25">
      <c r="A3358" t="s">
        <v>7837</v>
      </c>
      <c r="B3358" t="s">
        <v>7838</v>
      </c>
      <c r="C3358" t="s">
        <v>7838</v>
      </c>
      <c r="D3358" s="29">
        <v>42370</v>
      </c>
      <c r="E3358" s="29">
        <v>54788</v>
      </c>
    </row>
    <row r="3359" spans="1:5" x14ac:dyDescent="0.25">
      <c r="A3359" t="s">
        <v>7839</v>
      </c>
      <c r="B3359" t="s">
        <v>7840</v>
      </c>
      <c r="C3359" t="s">
        <v>7840</v>
      </c>
      <c r="D3359" s="29">
        <v>42370</v>
      </c>
      <c r="E3359" s="29">
        <v>54788</v>
      </c>
    </row>
    <row r="3360" spans="1:5" x14ac:dyDescent="0.25">
      <c r="A3360" t="s">
        <v>7841</v>
      </c>
      <c r="B3360" t="s">
        <v>7842</v>
      </c>
      <c r="C3360" t="s">
        <v>7842</v>
      </c>
      <c r="D3360" s="29">
        <v>42370</v>
      </c>
      <c r="E3360" s="29">
        <v>54788</v>
      </c>
    </row>
    <row r="3361" spans="1:5" x14ac:dyDescent="0.25">
      <c r="A3361" t="s">
        <v>7843</v>
      </c>
      <c r="B3361" t="s">
        <v>7844</v>
      </c>
      <c r="C3361" t="s">
        <v>7844</v>
      </c>
      <c r="D3361" s="29">
        <v>42370</v>
      </c>
      <c r="E3361" s="29">
        <v>54788</v>
      </c>
    </row>
    <row r="3362" spans="1:5" x14ac:dyDescent="0.25">
      <c r="A3362" t="s">
        <v>7845</v>
      </c>
      <c r="B3362" t="s">
        <v>7846</v>
      </c>
      <c r="C3362" t="s">
        <v>7846</v>
      </c>
      <c r="D3362" s="29">
        <v>42370</v>
      </c>
      <c r="E3362" s="29">
        <v>54788</v>
      </c>
    </row>
    <row r="3363" spans="1:5" x14ac:dyDescent="0.25">
      <c r="A3363" t="s">
        <v>7847</v>
      </c>
      <c r="B3363" t="s">
        <v>7848</v>
      </c>
      <c r="C3363" t="s">
        <v>7848</v>
      </c>
      <c r="D3363" s="29">
        <v>42370</v>
      </c>
      <c r="E3363" s="29">
        <v>54788</v>
      </c>
    </row>
    <row r="3364" spans="1:5" x14ac:dyDescent="0.25">
      <c r="A3364" t="s">
        <v>7849</v>
      </c>
      <c r="B3364" t="s">
        <v>7850</v>
      </c>
      <c r="C3364" t="s">
        <v>7851</v>
      </c>
      <c r="D3364" s="29">
        <v>42370</v>
      </c>
      <c r="E3364" s="29">
        <v>54788</v>
      </c>
    </row>
    <row r="3365" spans="1:5" x14ac:dyDescent="0.25">
      <c r="A3365" t="s">
        <v>7852</v>
      </c>
      <c r="B3365" t="s">
        <v>7853</v>
      </c>
      <c r="C3365" t="s">
        <v>7853</v>
      </c>
      <c r="D3365" s="29">
        <v>42370</v>
      </c>
      <c r="E3365" s="29">
        <v>54788</v>
      </c>
    </row>
    <row r="3366" spans="1:5" x14ac:dyDescent="0.25">
      <c r="A3366" t="s">
        <v>7854</v>
      </c>
      <c r="B3366" t="s">
        <v>7855</v>
      </c>
      <c r="C3366" t="s">
        <v>7856</v>
      </c>
      <c r="D3366" s="29">
        <v>42370</v>
      </c>
      <c r="E3366" s="29">
        <v>54788</v>
      </c>
    </row>
    <row r="3367" spans="1:5" x14ac:dyDescent="0.25">
      <c r="A3367" t="s">
        <v>7857</v>
      </c>
      <c r="B3367" t="s">
        <v>7858</v>
      </c>
      <c r="C3367" t="s">
        <v>7859</v>
      </c>
      <c r="D3367" s="29">
        <v>42370</v>
      </c>
      <c r="E3367" s="29">
        <v>54788</v>
      </c>
    </row>
    <row r="3368" spans="1:5" x14ac:dyDescent="0.25">
      <c r="A3368" t="s">
        <v>7860</v>
      </c>
      <c r="B3368" t="s">
        <v>7861</v>
      </c>
      <c r="C3368" t="s">
        <v>7861</v>
      </c>
      <c r="D3368" s="29">
        <v>42370</v>
      </c>
      <c r="E3368" s="29">
        <v>54788</v>
      </c>
    </row>
    <row r="3369" spans="1:5" x14ac:dyDescent="0.25">
      <c r="A3369" t="s">
        <v>7862</v>
      </c>
      <c r="B3369" t="s">
        <v>7863</v>
      </c>
      <c r="C3369" t="s">
        <v>7864</v>
      </c>
      <c r="D3369" s="29">
        <v>42370</v>
      </c>
      <c r="E3369" s="29">
        <v>54788</v>
      </c>
    </row>
    <row r="3370" spans="1:5" x14ac:dyDescent="0.25">
      <c r="A3370" t="s">
        <v>7865</v>
      </c>
      <c r="B3370" t="s">
        <v>7866</v>
      </c>
      <c r="C3370" t="s">
        <v>7867</v>
      </c>
      <c r="D3370" s="29">
        <v>42370</v>
      </c>
      <c r="E3370" s="29">
        <v>54788</v>
      </c>
    </row>
    <row r="3371" spans="1:5" x14ac:dyDescent="0.25">
      <c r="A3371" t="s">
        <v>7868</v>
      </c>
      <c r="B3371" t="s">
        <v>7869</v>
      </c>
      <c r="C3371" t="s">
        <v>7869</v>
      </c>
      <c r="D3371" s="29">
        <v>42370</v>
      </c>
      <c r="E3371" s="29">
        <v>54788</v>
      </c>
    </row>
    <row r="3372" spans="1:5" x14ac:dyDescent="0.25">
      <c r="A3372" t="s">
        <v>7870</v>
      </c>
      <c r="B3372" t="s">
        <v>7871</v>
      </c>
      <c r="C3372" t="s">
        <v>7871</v>
      </c>
      <c r="D3372" s="29">
        <v>42370</v>
      </c>
      <c r="E3372" s="29">
        <v>54788</v>
      </c>
    </row>
    <row r="3373" spans="1:5" x14ac:dyDescent="0.25">
      <c r="A3373" t="s">
        <v>7872</v>
      </c>
      <c r="B3373" t="s">
        <v>7873</v>
      </c>
      <c r="C3373" t="s">
        <v>7873</v>
      </c>
      <c r="D3373" s="29">
        <v>42370</v>
      </c>
      <c r="E3373" s="29">
        <v>54788</v>
      </c>
    </row>
    <row r="3374" spans="1:5" x14ac:dyDescent="0.25">
      <c r="A3374" t="s">
        <v>7874</v>
      </c>
      <c r="B3374" t="s">
        <v>7875</v>
      </c>
      <c r="C3374" t="s">
        <v>7875</v>
      </c>
      <c r="D3374" s="29">
        <v>42370</v>
      </c>
      <c r="E3374" s="29">
        <v>54788</v>
      </c>
    </row>
    <row r="3375" spans="1:5" x14ac:dyDescent="0.25">
      <c r="A3375" t="s">
        <v>7876</v>
      </c>
      <c r="B3375" t="s">
        <v>7877</v>
      </c>
      <c r="C3375" t="s">
        <v>7878</v>
      </c>
      <c r="D3375" s="29">
        <v>42370</v>
      </c>
      <c r="E3375" s="29">
        <v>54788</v>
      </c>
    </row>
    <row r="3376" spans="1:5" x14ac:dyDescent="0.25">
      <c r="A3376" t="s">
        <v>7879</v>
      </c>
      <c r="B3376" t="s">
        <v>7880</v>
      </c>
      <c r="C3376" t="s">
        <v>7880</v>
      </c>
      <c r="D3376" s="29">
        <v>42370</v>
      </c>
      <c r="E3376" s="29">
        <v>54788</v>
      </c>
    </row>
    <row r="3377" spans="1:5" x14ac:dyDescent="0.25">
      <c r="A3377" t="s">
        <v>7881</v>
      </c>
      <c r="B3377" t="s">
        <v>7882</v>
      </c>
      <c r="C3377" t="s">
        <v>7882</v>
      </c>
      <c r="D3377" s="29">
        <v>42370</v>
      </c>
      <c r="E3377" s="29">
        <v>54788</v>
      </c>
    </row>
    <row r="3378" spans="1:5" x14ac:dyDescent="0.25">
      <c r="A3378" t="s">
        <v>7883</v>
      </c>
      <c r="B3378" t="s">
        <v>7884</v>
      </c>
      <c r="C3378" t="s">
        <v>7884</v>
      </c>
      <c r="D3378" s="29">
        <v>42370</v>
      </c>
      <c r="E3378" s="29">
        <v>54788</v>
      </c>
    </row>
    <row r="3379" spans="1:5" x14ac:dyDescent="0.25">
      <c r="A3379" t="s">
        <v>7885</v>
      </c>
      <c r="B3379" t="s">
        <v>7886</v>
      </c>
      <c r="C3379" t="s">
        <v>7887</v>
      </c>
      <c r="D3379" s="29">
        <v>42370</v>
      </c>
      <c r="E3379" s="29">
        <v>54788</v>
      </c>
    </row>
    <row r="3380" spans="1:5" x14ac:dyDescent="0.25">
      <c r="A3380" t="s">
        <v>7888</v>
      </c>
      <c r="B3380" t="s">
        <v>7889</v>
      </c>
      <c r="C3380" t="s">
        <v>7890</v>
      </c>
      <c r="D3380" s="29">
        <v>42370</v>
      </c>
      <c r="E3380" s="29">
        <v>54788</v>
      </c>
    </row>
    <row r="3381" spans="1:5" x14ac:dyDescent="0.25">
      <c r="A3381" t="s">
        <v>7891</v>
      </c>
      <c r="B3381" t="s">
        <v>7892</v>
      </c>
      <c r="C3381" t="s">
        <v>7892</v>
      </c>
      <c r="D3381" s="29">
        <v>42370</v>
      </c>
      <c r="E3381" s="29">
        <v>54788</v>
      </c>
    </row>
    <row r="3382" spans="1:5" x14ac:dyDescent="0.25">
      <c r="A3382" t="s">
        <v>7893</v>
      </c>
      <c r="B3382" t="s">
        <v>7894</v>
      </c>
      <c r="C3382" t="s">
        <v>7894</v>
      </c>
      <c r="D3382" s="29">
        <v>42370</v>
      </c>
      <c r="E3382" s="29">
        <v>54788</v>
      </c>
    </row>
    <row r="3383" spans="1:5" x14ac:dyDescent="0.25">
      <c r="A3383" t="s">
        <v>7895</v>
      </c>
      <c r="B3383" t="s">
        <v>7896</v>
      </c>
      <c r="C3383" t="s">
        <v>7896</v>
      </c>
      <c r="D3383" s="29">
        <v>42370</v>
      </c>
      <c r="E3383" s="29">
        <v>54788</v>
      </c>
    </row>
    <row r="3384" spans="1:5" x14ac:dyDescent="0.25">
      <c r="A3384" t="s">
        <v>7897</v>
      </c>
      <c r="B3384" t="s">
        <v>7898</v>
      </c>
      <c r="C3384" t="s">
        <v>7898</v>
      </c>
      <c r="D3384" s="29">
        <v>42370</v>
      </c>
      <c r="E3384" s="29">
        <v>54788</v>
      </c>
    </row>
    <row r="3385" spans="1:5" x14ac:dyDescent="0.25">
      <c r="A3385" t="s">
        <v>7899</v>
      </c>
      <c r="B3385" t="s">
        <v>7900</v>
      </c>
      <c r="C3385" t="s">
        <v>7900</v>
      </c>
      <c r="D3385" s="29">
        <v>42370</v>
      </c>
      <c r="E3385" s="29">
        <v>54788</v>
      </c>
    </row>
    <row r="3386" spans="1:5" x14ac:dyDescent="0.25">
      <c r="A3386" t="s">
        <v>7901</v>
      </c>
      <c r="B3386" t="s">
        <v>7902</v>
      </c>
      <c r="C3386" t="s">
        <v>7902</v>
      </c>
      <c r="D3386" s="29">
        <v>42370</v>
      </c>
      <c r="E3386" s="29">
        <v>54788</v>
      </c>
    </row>
    <row r="3387" spans="1:5" x14ac:dyDescent="0.25">
      <c r="A3387" t="s">
        <v>7903</v>
      </c>
      <c r="B3387" t="s">
        <v>7904</v>
      </c>
      <c r="C3387" t="s">
        <v>7904</v>
      </c>
      <c r="D3387" s="29">
        <v>42370</v>
      </c>
      <c r="E3387" s="29">
        <v>54788</v>
      </c>
    </row>
    <row r="3388" spans="1:5" x14ac:dyDescent="0.25">
      <c r="A3388" t="s">
        <v>7905</v>
      </c>
      <c r="B3388" t="s">
        <v>7906</v>
      </c>
      <c r="C3388" t="s">
        <v>7906</v>
      </c>
      <c r="D3388" s="29">
        <v>42370</v>
      </c>
      <c r="E3388" s="29">
        <v>54788</v>
      </c>
    </row>
    <row r="3389" spans="1:5" x14ac:dyDescent="0.25">
      <c r="A3389" t="s">
        <v>7907</v>
      </c>
      <c r="B3389" t="s">
        <v>7908</v>
      </c>
      <c r="C3389" t="s">
        <v>7908</v>
      </c>
      <c r="D3389" s="29">
        <v>42370</v>
      </c>
      <c r="E3389" s="29">
        <v>54788</v>
      </c>
    </row>
    <row r="3390" spans="1:5" x14ac:dyDescent="0.25">
      <c r="A3390" t="s">
        <v>7909</v>
      </c>
      <c r="B3390" t="s">
        <v>7910</v>
      </c>
      <c r="C3390" t="s">
        <v>7910</v>
      </c>
      <c r="D3390" s="29">
        <v>42370</v>
      </c>
      <c r="E3390" s="29">
        <v>54788</v>
      </c>
    </row>
    <row r="3391" spans="1:5" x14ac:dyDescent="0.25">
      <c r="A3391" t="s">
        <v>7911</v>
      </c>
      <c r="B3391" t="s">
        <v>7912</v>
      </c>
      <c r="C3391" t="s">
        <v>7912</v>
      </c>
      <c r="D3391" s="29">
        <v>42370</v>
      </c>
      <c r="E3391" s="29">
        <v>54788</v>
      </c>
    </row>
    <row r="3392" spans="1:5" x14ac:dyDescent="0.25">
      <c r="A3392" t="s">
        <v>7913</v>
      </c>
      <c r="B3392" t="s">
        <v>7914</v>
      </c>
      <c r="C3392" t="s">
        <v>7914</v>
      </c>
      <c r="D3392" s="29">
        <v>42370</v>
      </c>
      <c r="E3392" s="29">
        <v>54788</v>
      </c>
    </row>
    <row r="3393" spans="1:5" x14ac:dyDescent="0.25">
      <c r="A3393" t="s">
        <v>7915</v>
      </c>
      <c r="B3393" t="s">
        <v>7916</v>
      </c>
      <c r="C3393" t="s">
        <v>7916</v>
      </c>
      <c r="D3393" s="29">
        <v>42370</v>
      </c>
      <c r="E3393" s="29">
        <v>54788</v>
      </c>
    </row>
    <row r="3394" spans="1:5" x14ac:dyDescent="0.25">
      <c r="A3394" t="s">
        <v>7917</v>
      </c>
      <c r="B3394" t="s">
        <v>7918</v>
      </c>
      <c r="C3394" t="s">
        <v>7918</v>
      </c>
      <c r="D3394" s="29">
        <v>42370</v>
      </c>
      <c r="E3394" s="29">
        <v>54788</v>
      </c>
    </row>
    <row r="3395" spans="1:5" x14ac:dyDescent="0.25">
      <c r="A3395" t="s">
        <v>7919</v>
      </c>
      <c r="B3395" t="s">
        <v>7920</v>
      </c>
      <c r="C3395" t="s">
        <v>7920</v>
      </c>
      <c r="D3395" s="29">
        <v>42370</v>
      </c>
      <c r="E3395" s="29">
        <v>54788</v>
      </c>
    </row>
    <row r="3396" spans="1:5" x14ac:dyDescent="0.25">
      <c r="A3396" t="s">
        <v>7921</v>
      </c>
      <c r="B3396" t="s">
        <v>7922</v>
      </c>
      <c r="C3396" t="s">
        <v>7922</v>
      </c>
      <c r="D3396" s="29">
        <v>42370</v>
      </c>
      <c r="E3396" s="29">
        <v>54788</v>
      </c>
    </row>
    <row r="3397" spans="1:5" x14ac:dyDescent="0.25">
      <c r="A3397" t="s">
        <v>7923</v>
      </c>
      <c r="B3397" t="s">
        <v>7924</v>
      </c>
      <c r="C3397" t="s">
        <v>7924</v>
      </c>
      <c r="D3397" s="29">
        <v>42370</v>
      </c>
      <c r="E3397" s="29">
        <v>54788</v>
      </c>
    </row>
    <row r="3398" spans="1:5" x14ac:dyDescent="0.25">
      <c r="A3398" t="s">
        <v>7925</v>
      </c>
      <c r="B3398" t="s">
        <v>7926</v>
      </c>
      <c r="C3398" t="s">
        <v>7926</v>
      </c>
      <c r="D3398" s="29">
        <v>42370</v>
      </c>
      <c r="E3398" s="29">
        <v>54788</v>
      </c>
    </row>
    <row r="3399" spans="1:5" x14ac:dyDescent="0.25">
      <c r="A3399" t="s">
        <v>7927</v>
      </c>
      <c r="B3399" t="s">
        <v>7928</v>
      </c>
      <c r="C3399" t="s">
        <v>7929</v>
      </c>
      <c r="D3399" s="29">
        <v>42370</v>
      </c>
      <c r="E3399" s="29">
        <v>54788</v>
      </c>
    </row>
    <row r="3400" spans="1:5" x14ac:dyDescent="0.25">
      <c r="A3400" t="s">
        <v>7930</v>
      </c>
      <c r="B3400" t="s">
        <v>7931</v>
      </c>
      <c r="C3400" t="s">
        <v>7931</v>
      </c>
      <c r="D3400" s="29">
        <v>42370</v>
      </c>
      <c r="E3400" s="29">
        <v>54788</v>
      </c>
    </row>
    <row r="3401" spans="1:5" x14ac:dyDescent="0.25">
      <c r="A3401" t="s">
        <v>7932</v>
      </c>
      <c r="B3401" t="s">
        <v>7933</v>
      </c>
      <c r="C3401" t="s">
        <v>7933</v>
      </c>
      <c r="D3401" s="29">
        <v>42370</v>
      </c>
      <c r="E3401" s="29">
        <v>54788</v>
      </c>
    </row>
    <row r="3402" spans="1:5" x14ac:dyDescent="0.25">
      <c r="A3402" t="s">
        <v>7934</v>
      </c>
      <c r="B3402" t="s">
        <v>7935</v>
      </c>
      <c r="C3402" t="s">
        <v>7935</v>
      </c>
      <c r="D3402" s="29">
        <v>42370</v>
      </c>
      <c r="E3402" s="29">
        <v>54788</v>
      </c>
    </row>
    <row r="3403" spans="1:5" x14ac:dyDescent="0.25">
      <c r="A3403" t="s">
        <v>7936</v>
      </c>
      <c r="B3403" t="s">
        <v>7937</v>
      </c>
      <c r="C3403" t="s">
        <v>7937</v>
      </c>
      <c r="D3403" s="29">
        <v>42370</v>
      </c>
      <c r="E3403" s="29">
        <v>54788</v>
      </c>
    </row>
    <row r="3404" spans="1:5" x14ac:dyDescent="0.25">
      <c r="A3404" t="s">
        <v>7938</v>
      </c>
      <c r="B3404" t="s">
        <v>7939</v>
      </c>
      <c r="C3404" t="s">
        <v>7940</v>
      </c>
      <c r="D3404" s="29">
        <v>42370</v>
      </c>
      <c r="E3404" s="29">
        <v>54788</v>
      </c>
    </row>
    <row r="3405" spans="1:5" x14ac:dyDescent="0.25">
      <c r="A3405" t="s">
        <v>7941</v>
      </c>
      <c r="B3405" t="s">
        <v>7942</v>
      </c>
      <c r="C3405" t="s">
        <v>7943</v>
      </c>
      <c r="D3405" s="29">
        <v>42370</v>
      </c>
      <c r="E3405" s="29">
        <v>54788</v>
      </c>
    </row>
    <row r="3406" spans="1:5" x14ac:dyDescent="0.25">
      <c r="A3406" t="s">
        <v>7944</v>
      </c>
      <c r="B3406" t="s">
        <v>7945</v>
      </c>
      <c r="C3406" t="s">
        <v>7945</v>
      </c>
      <c r="D3406" s="29">
        <v>42370</v>
      </c>
      <c r="E3406" s="29">
        <v>54788</v>
      </c>
    </row>
    <row r="3407" spans="1:5" x14ac:dyDescent="0.25">
      <c r="A3407" t="s">
        <v>7946</v>
      </c>
      <c r="B3407" t="s">
        <v>7947</v>
      </c>
      <c r="C3407" t="s">
        <v>7947</v>
      </c>
      <c r="D3407" s="29">
        <v>42370</v>
      </c>
      <c r="E3407" s="29">
        <v>54788</v>
      </c>
    </row>
    <row r="3408" spans="1:5" x14ac:dyDescent="0.25">
      <c r="A3408" t="s">
        <v>7948</v>
      </c>
      <c r="B3408" t="s">
        <v>7949</v>
      </c>
      <c r="C3408" t="s">
        <v>7949</v>
      </c>
      <c r="D3408" s="29">
        <v>42370</v>
      </c>
      <c r="E3408" s="29">
        <v>54788</v>
      </c>
    </row>
    <row r="3409" spans="1:5" x14ac:dyDescent="0.25">
      <c r="A3409" t="s">
        <v>7950</v>
      </c>
      <c r="B3409" t="s">
        <v>7951</v>
      </c>
      <c r="C3409" t="s">
        <v>7952</v>
      </c>
      <c r="D3409" s="29">
        <v>42370</v>
      </c>
      <c r="E3409" s="29">
        <v>54788</v>
      </c>
    </row>
    <row r="3410" spans="1:5" x14ac:dyDescent="0.25">
      <c r="A3410" t="s">
        <v>7953</v>
      </c>
      <c r="B3410" t="s">
        <v>7954</v>
      </c>
      <c r="C3410" t="s">
        <v>7955</v>
      </c>
      <c r="D3410" s="29">
        <v>42370</v>
      </c>
      <c r="E3410" s="29">
        <v>54788</v>
      </c>
    </row>
    <row r="3411" spans="1:5" x14ac:dyDescent="0.25">
      <c r="A3411" t="s">
        <v>7956</v>
      </c>
      <c r="B3411" t="s">
        <v>7957</v>
      </c>
      <c r="C3411" t="s">
        <v>7957</v>
      </c>
      <c r="D3411" s="29">
        <v>42370</v>
      </c>
      <c r="E3411" s="29">
        <v>54788</v>
      </c>
    </row>
    <row r="3412" spans="1:5" x14ac:dyDescent="0.25">
      <c r="A3412" t="s">
        <v>7958</v>
      </c>
      <c r="B3412" t="s">
        <v>7959</v>
      </c>
      <c r="C3412" t="s">
        <v>7960</v>
      </c>
      <c r="D3412" s="29">
        <v>42370</v>
      </c>
      <c r="E3412" s="29">
        <v>54788</v>
      </c>
    </row>
    <row r="3413" spans="1:5" x14ac:dyDescent="0.25">
      <c r="A3413" t="s">
        <v>7961</v>
      </c>
      <c r="B3413" t="s">
        <v>7962</v>
      </c>
      <c r="C3413" t="s">
        <v>7962</v>
      </c>
      <c r="D3413" s="29">
        <v>42370</v>
      </c>
      <c r="E3413" s="29">
        <v>54788</v>
      </c>
    </row>
    <row r="3414" spans="1:5" x14ac:dyDescent="0.25">
      <c r="A3414" t="s">
        <v>7963</v>
      </c>
      <c r="B3414" t="s">
        <v>7964</v>
      </c>
      <c r="C3414" t="s">
        <v>7964</v>
      </c>
      <c r="D3414" s="29">
        <v>42370</v>
      </c>
      <c r="E3414" s="29">
        <v>54788</v>
      </c>
    </row>
    <row r="3415" spans="1:5" x14ac:dyDescent="0.25">
      <c r="A3415" t="s">
        <v>7965</v>
      </c>
      <c r="B3415" t="s">
        <v>7966</v>
      </c>
      <c r="C3415" t="s">
        <v>7966</v>
      </c>
      <c r="D3415" s="29">
        <v>42370</v>
      </c>
      <c r="E3415" s="29">
        <v>54788</v>
      </c>
    </row>
    <row r="3416" spans="1:5" x14ac:dyDescent="0.25">
      <c r="A3416" t="s">
        <v>7967</v>
      </c>
      <c r="B3416" t="s">
        <v>7968</v>
      </c>
      <c r="C3416" t="s">
        <v>7969</v>
      </c>
      <c r="D3416" s="29">
        <v>42370</v>
      </c>
      <c r="E3416" s="29">
        <v>54788</v>
      </c>
    </row>
    <row r="3417" spans="1:5" x14ac:dyDescent="0.25">
      <c r="A3417" t="s">
        <v>7970</v>
      </c>
      <c r="B3417" t="s">
        <v>7971</v>
      </c>
      <c r="C3417" t="s">
        <v>7971</v>
      </c>
      <c r="D3417" s="29">
        <v>42370</v>
      </c>
      <c r="E3417" s="29">
        <v>54788</v>
      </c>
    </row>
    <row r="3418" spans="1:5" x14ac:dyDescent="0.25">
      <c r="A3418" t="s">
        <v>7972</v>
      </c>
      <c r="B3418" t="s">
        <v>7973</v>
      </c>
      <c r="C3418" t="s">
        <v>7973</v>
      </c>
      <c r="D3418" s="29">
        <v>42370</v>
      </c>
      <c r="E3418" s="29">
        <v>54788</v>
      </c>
    </row>
    <row r="3419" spans="1:5" x14ac:dyDescent="0.25">
      <c r="A3419" t="s">
        <v>7974</v>
      </c>
      <c r="B3419" t="s">
        <v>7975</v>
      </c>
      <c r="C3419" t="s">
        <v>7975</v>
      </c>
      <c r="D3419" s="29">
        <v>42370</v>
      </c>
      <c r="E3419" s="29">
        <v>54788</v>
      </c>
    </row>
    <row r="3420" spans="1:5" x14ac:dyDescent="0.25">
      <c r="A3420" t="s">
        <v>7976</v>
      </c>
      <c r="B3420" t="s">
        <v>7977</v>
      </c>
      <c r="C3420" t="s">
        <v>7978</v>
      </c>
      <c r="D3420" s="29">
        <v>42370</v>
      </c>
      <c r="E3420" s="29">
        <v>54788</v>
      </c>
    </row>
    <row r="3421" spans="1:5" x14ac:dyDescent="0.25">
      <c r="A3421" t="s">
        <v>7979</v>
      </c>
      <c r="B3421" t="s">
        <v>7980</v>
      </c>
      <c r="C3421" t="s">
        <v>7981</v>
      </c>
      <c r="D3421" s="29">
        <v>42370</v>
      </c>
      <c r="E3421" s="29">
        <v>54788</v>
      </c>
    </row>
    <row r="3422" spans="1:5" x14ac:dyDescent="0.25">
      <c r="A3422" t="s">
        <v>7982</v>
      </c>
      <c r="B3422" t="s">
        <v>7983</v>
      </c>
      <c r="C3422" t="s">
        <v>7984</v>
      </c>
      <c r="D3422" s="29">
        <v>42370</v>
      </c>
      <c r="E3422" s="29">
        <v>54788</v>
      </c>
    </row>
    <row r="3423" spans="1:5" x14ac:dyDescent="0.25">
      <c r="A3423" t="s">
        <v>7985</v>
      </c>
      <c r="B3423" t="s">
        <v>7986</v>
      </c>
      <c r="C3423" t="s">
        <v>7986</v>
      </c>
      <c r="D3423" s="29">
        <v>42370</v>
      </c>
      <c r="E3423" s="29">
        <v>54788</v>
      </c>
    </row>
    <row r="3424" spans="1:5" x14ac:dyDescent="0.25">
      <c r="A3424" t="s">
        <v>7987</v>
      </c>
      <c r="B3424" t="s">
        <v>7988</v>
      </c>
      <c r="C3424" t="s">
        <v>7989</v>
      </c>
      <c r="D3424" s="29">
        <v>42370</v>
      </c>
      <c r="E3424" s="29">
        <v>54788</v>
      </c>
    </row>
    <row r="3425" spans="1:5" x14ac:dyDescent="0.25">
      <c r="A3425" t="s">
        <v>7990</v>
      </c>
      <c r="B3425" t="s">
        <v>7991</v>
      </c>
      <c r="C3425" t="s">
        <v>7991</v>
      </c>
      <c r="D3425" s="29">
        <v>42370</v>
      </c>
      <c r="E3425" s="29">
        <v>54788</v>
      </c>
    </row>
    <row r="3426" spans="1:5" x14ac:dyDescent="0.25">
      <c r="A3426" t="s">
        <v>7992</v>
      </c>
      <c r="B3426" t="s">
        <v>7993</v>
      </c>
      <c r="C3426" t="s">
        <v>7994</v>
      </c>
      <c r="D3426" s="29">
        <v>42370</v>
      </c>
      <c r="E3426" s="29">
        <v>54788</v>
      </c>
    </row>
    <row r="3427" spans="1:5" x14ac:dyDescent="0.25">
      <c r="A3427" t="s">
        <v>7995</v>
      </c>
      <c r="B3427" t="s">
        <v>7996</v>
      </c>
      <c r="C3427" t="s">
        <v>7996</v>
      </c>
      <c r="D3427" s="29">
        <v>42370</v>
      </c>
      <c r="E3427" s="29">
        <v>54788</v>
      </c>
    </row>
    <row r="3428" spans="1:5" x14ac:dyDescent="0.25">
      <c r="A3428" t="s">
        <v>7997</v>
      </c>
      <c r="B3428" t="s">
        <v>7998</v>
      </c>
      <c r="C3428" t="s">
        <v>7999</v>
      </c>
      <c r="D3428" s="29">
        <v>42370</v>
      </c>
      <c r="E3428" s="29">
        <v>54788</v>
      </c>
    </row>
    <row r="3429" spans="1:5" x14ac:dyDescent="0.25">
      <c r="A3429" t="s">
        <v>8000</v>
      </c>
      <c r="B3429" t="s">
        <v>8001</v>
      </c>
      <c r="C3429" t="s">
        <v>8001</v>
      </c>
      <c r="D3429" s="29">
        <v>42370</v>
      </c>
      <c r="E3429" s="29">
        <v>54788</v>
      </c>
    </row>
    <row r="3430" spans="1:5" x14ac:dyDescent="0.25">
      <c r="A3430" t="s">
        <v>8002</v>
      </c>
      <c r="B3430" t="s">
        <v>8003</v>
      </c>
      <c r="C3430" t="s">
        <v>8003</v>
      </c>
      <c r="D3430" s="29">
        <v>42370</v>
      </c>
      <c r="E3430" s="29">
        <v>54788</v>
      </c>
    </row>
    <row r="3431" spans="1:5" x14ac:dyDescent="0.25">
      <c r="A3431" t="s">
        <v>8004</v>
      </c>
      <c r="B3431" t="s">
        <v>8005</v>
      </c>
      <c r="C3431" t="s">
        <v>8006</v>
      </c>
      <c r="D3431" s="29">
        <v>42370</v>
      </c>
      <c r="E3431" s="29">
        <v>54788</v>
      </c>
    </row>
    <row r="3432" spans="1:5" x14ac:dyDescent="0.25">
      <c r="A3432" t="s">
        <v>8007</v>
      </c>
      <c r="B3432" t="s">
        <v>8008</v>
      </c>
      <c r="C3432" t="s">
        <v>8009</v>
      </c>
      <c r="D3432" s="29">
        <v>42370</v>
      </c>
      <c r="E3432" s="29">
        <v>54788</v>
      </c>
    </row>
    <row r="3433" spans="1:5" x14ac:dyDescent="0.25">
      <c r="A3433" t="s">
        <v>8010</v>
      </c>
      <c r="B3433" t="s">
        <v>8011</v>
      </c>
      <c r="C3433" t="s">
        <v>8012</v>
      </c>
      <c r="D3433" s="29">
        <v>42370</v>
      </c>
      <c r="E3433" s="29">
        <v>54788</v>
      </c>
    </row>
    <row r="3434" spans="1:5" x14ac:dyDescent="0.25">
      <c r="A3434" t="s">
        <v>8013</v>
      </c>
      <c r="B3434" t="s">
        <v>8014</v>
      </c>
      <c r="C3434" t="s">
        <v>8014</v>
      </c>
      <c r="D3434" s="29">
        <v>42370</v>
      </c>
      <c r="E3434" s="29">
        <v>54788</v>
      </c>
    </row>
    <row r="3435" spans="1:5" x14ac:dyDescent="0.25">
      <c r="A3435" t="s">
        <v>8015</v>
      </c>
      <c r="B3435" t="s">
        <v>8016</v>
      </c>
      <c r="C3435" t="s">
        <v>8016</v>
      </c>
      <c r="D3435" s="29">
        <v>42370</v>
      </c>
      <c r="E3435" s="29">
        <v>54788</v>
      </c>
    </row>
    <row r="3436" spans="1:5" x14ac:dyDescent="0.25">
      <c r="A3436" t="s">
        <v>8017</v>
      </c>
      <c r="B3436" t="s">
        <v>8018</v>
      </c>
      <c r="C3436" t="s">
        <v>8019</v>
      </c>
      <c r="D3436" s="29">
        <v>42370</v>
      </c>
      <c r="E3436" s="29">
        <v>54788</v>
      </c>
    </row>
    <row r="3437" spans="1:5" x14ac:dyDescent="0.25">
      <c r="A3437" t="s">
        <v>8020</v>
      </c>
      <c r="B3437" t="s">
        <v>8021</v>
      </c>
      <c r="C3437" t="s">
        <v>8022</v>
      </c>
      <c r="D3437" s="29">
        <v>42370</v>
      </c>
      <c r="E3437" s="29">
        <v>54788</v>
      </c>
    </row>
    <row r="3438" spans="1:5" x14ac:dyDescent="0.25">
      <c r="A3438" t="s">
        <v>8023</v>
      </c>
      <c r="B3438" t="s">
        <v>8024</v>
      </c>
      <c r="C3438" t="s">
        <v>8024</v>
      </c>
      <c r="D3438" s="29">
        <v>42370</v>
      </c>
      <c r="E3438" s="29">
        <v>54788</v>
      </c>
    </row>
    <row r="3439" spans="1:5" x14ac:dyDescent="0.25">
      <c r="A3439" t="s">
        <v>8025</v>
      </c>
      <c r="B3439" t="s">
        <v>8026</v>
      </c>
      <c r="C3439" t="s">
        <v>8027</v>
      </c>
      <c r="D3439" s="29">
        <v>42370</v>
      </c>
      <c r="E3439" s="29">
        <v>54788</v>
      </c>
    </row>
    <row r="3440" spans="1:5" x14ac:dyDescent="0.25">
      <c r="A3440" t="s">
        <v>8028</v>
      </c>
      <c r="B3440" t="s">
        <v>8029</v>
      </c>
      <c r="C3440" t="s">
        <v>8029</v>
      </c>
      <c r="D3440" s="29">
        <v>42370</v>
      </c>
      <c r="E3440" s="29">
        <v>54788</v>
      </c>
    </row>
    <row r="3441" spans="1:5" x14ac:dyDescent="0.25">
      <c r="A3441" t="s">
        <v>8030</v>
      </c>
      <c r="B3441" t="s">
        <v>8031</v>
      </c>
      <c r="C3441" t="s">
        <v>8031</v>
      </c>
      <c r="D3441" s="29">
        <v>42370</v>
      </c>
      <c r="E3441" s="29">
        <v>54788</v>
      </c>
    </row>
    <row r="3442" spans="1:5" x14ac:dyDescent="0.25">
      <c r="A3442" t="s">
        <v>8032</v>
      </c>
      <c r="B3442" t="s">
        <v>8033</v>
      </c>
      <c r="C3442" t="s">
        <v>8033</v>
      </c>
      <c r="D3442" s="29">
        <v>42370</v>
      </c>
      <c r="E3442" s="29">
        <v>54788</v>
      </c>
    </row>
    <row r="3443" spans="1:5" x14ac:dyDescent="0.25">
      <c r="A3443" t="s">
        <v>8034</v>
      </c>
      <c r="B3443" t="s">
        <v>8035</v>
      </c>
      <c r="C3443" t="s">
        <v>8036</v>
      </c>
      <c r="D3443" s="29">
        <v>42370</v>
      </c>
      <c r="E3443" s="29">
        <v>54788</v>
      </c>
    </row>
    <row r="3444" spans="1:5" x14ac:dyDescent="0.25">
      <c r="A3444" t="s">
        <v>8037</v>
      </c>
      <c r="B3444" t="s">
        <v>8038</v>
      </c>
      <c r="C3444" t="s">
        <v>8038</v>
      </c>
      <c r="D3444" s="29">
        <v>42370</v>
      </c>
      <c r="E3444" s="29">
        <v>54788</v>
      </c>
    </row>
    <row r="3445" spans="1:5" x14ac:dyDescent="0.25">
      <c r="A3445" t="s">
        <v>8039</v>
      </c>
      <c r="B3445" t="s">
        <v>8040</v>
      </c>
      <c r="C3445" t="s">
        <v>8040</v>
      </c>
      <c r="D3445" s="29">
        <v>42370</v>
      </c>
      <c r="E3445" s="29">
        <v>54788</v>
      </c>
    </row>
    <row r="3446" spans="1:5" x14ac:dyDescent="0.25">
      <c r="A3446" t="s">
        <v>8041</v>
      </c>
      <c r="B3446" t="s">
        <v>8042</v>
      </c>
      <c r="C3446" t="s">
        <v>8042</v>
      </c>
      <c r="D3446" s="29">
        <v>42370</v>
      </c>
      <c r="E3446" s="29">
        <v>54788</v>
      </c>
    </row>
    <row r="3447" spans="1:5" x14ac:dyDescent="0.25">
      <c r="A3447" t="s">
        <v>8043</v>
      </c>
      <c r="B3447" t="s">
        <v>8044</v>
      </c>
      <c r="C3447" t="s">
        <v>8044</v>
      </c>
      <c r="D3447" s="29">
        <v>42370</v>
      </c>
      <c r="E3447" s="29">
        <v>54788</v>
      </c>
    </row>
    <row r="3448" spans="1:5" x14ac:dyDescent="0.25">
      <c r="A3448" t="s">
        <v>8045</v>
      </c>
      <c r="B3448" t="s">
        <v>8046</v>
      </c>
      <c r="C3448" t="s">
        <v>8046</v>
      </c>
      <c r="D3448" s="29">
        <v>42370</v>
      </c>
      <c r="E3448" s="29">
        <v>54788</v>
      </c>
    </row>
    <row r="3449" spans="1:5" x14ac:dyDescent="0.25">
      <c r="A3449" t="s">
        <v>8047</v>
      </c>
      <c r="B3449" t="s">
        <v>8048</v>
      </c>
      <c r="C3449" t="s">
        <v>8048</v>
      </c>
      <c r="D3449" s="29">
        <v>42370</v>
      </c>
      <c r="E3449" s="29">
        <v>54788</v>
      </c>
    </row>
    <row r="3450" spans="1:5" x14ac:dyDescent="0.25">
      <c r="A3450" t="s">
        <v>8049</v>
      </c>
      <c r="B3450" t="s">
        <v>8050</v>
      </c>
      <c r="C3450" t="s">
        <v>8050</v>
      </c>
      <c r="D3450" s="29">
        <v>42370</v>
      </c>
      <c r="E3450" s="29">
        <v>54788</v>
      </c>
    </row>
    <row r="3451" spans="1:5" x14ac:dyDescent="0.25">
      <c r="A3451" t="s">
        <v>8051</v>
      </c>
      <c r="B3451" t="s">
        <v>8052</v>
      </c>
      <c r="C3451" t="s">
        <v>8052</v>
      </c>
      <c r="D3451" s="29">
        <v>42370</v>
      </c>
      <c r="E3451" s="29">
        <v>54788</v>
      </c>
    </row>
    <row r="3452" spans="1:5" x14ac:dyDescent="0.25">
      <c r="A3452" t="s">
        <v>8053</v>
      </c>
      <c r="B3452" t="s">
        <v>8054</v>
      </c>
      <c r="C3452" t="s">
        <v>8054</v>
      </c>
      <c r="D3452" s="29">
        <v>42370</v>
      </c>
      <c r="E3452" s="29">
        <v>54788</v>
      </c>
    </row>
    <row r="3453" spans="1:5" x14ac:dyDescent="0.25">
      <c r="A3453" t="s">
        <v>8055</v>
      </c>
      <c r="B3453" t="s">
        <v>8056</v>
      </c>
      <c r="C3453" t="s">
        <v>8056</v>
      </c>
      <c r="D3453" s="29">
        <v>42370</v>
      </c>
      <c r="E3453" s="29">
        <v>54788</v>
      </c>
    </row>
    <row r="3454" spans="1:5" x14ac:dyDescent="0.25">
      <c r="A3454" t="s">
        <v>8057</v>
      </c>
      <c r="B3454" t="s">
        <v>8058</v>
      </c>
      <c r="C3454" t="s">
        <v>8058</v>
      </c>
      <c r="D3454" s="29">
        <v>42370</v>
      </c>
      <c r="E3454" s="29">
        <v>54788</v>
      </c>
    </row>
    <row r="3455" spans="1:5" x14ac:dyDescent="0.25">
      <c r="A3455" t="s">
        <v>8059</v>
      </c>
      <c r="B3455" t="s">
        <v>8060</v>
      </c>
      <c r="C3455" t="s">
        <v>8060</v>
      </c>
      <c r="D3455" s="29">
        <v>42370</v>
      </c>
      <c r="E3455" s="29">
        <v>54788</v>
      </c>
    </row>
    <row r="3456" spans="1:5" x14ac:dyDescent="0.25">
      <c r="A3456" t="s">
        <v>8061</v>
      </c>
      <c r="B3456" t="s">
        <v>8062</v>
      </c>
      <c r="C3456" t="s">
        <v>8062</v>
      </c>
      <c r="D3456" s="29">
        <v>42370</v>
      </c>
      <c r="E3456" s="29">
        <v>54788</v>
      </c>
    </row>
    <row r="3457" spans="1:5" x14ac:dyDescent="0.25">
      <c r="A3457" t="s">
        <v>8063</v>
      </c>
      <c r="B3457" t="s">
        <v>8064</v>
      </c>
      <c r="C3457" t="s">
        <v>8064</v>
      </c>
      <c r="D3457" s="29">
        <v>42370</v>
      </c>
      <c r="E3457" s="29">
        <v>54788</v>
      </c>
    </row>
    <row r="3458" spans="1:5" x14ac:dyDescent="0.25">
      <c r="A3458" t="s">
        <v>8065</v>
      </c>
      <c r="B3458" t="s">
        <v>8066</v>
      </c>
      <c r="C3458" t="s">
        <v>8066</v>
      </c>
      <c r="D3458" s="29">
        <v>42370</v>
      </c>
      <c r="E3458" s="29">
        <v>54788</v>
      </c>
    </row>
    <row r="3459" spans="1:5" x14ac:dyDescent="0.25">
      <c r="A3459" t="s">
        <v>8067</v>
      </c>
      <c r="B3459" t="s">
        <v>8068</v>
      </c>
      <c r="C3459" t="s">
        <v>8068</v>
      </c>
      <c r="D3459" s="29">
        <v>42370</v>
      </c>
      <c r="E3459" s="29">
        <v>54788</v>
      </c>
    </row>
    <row r="3460" spans="1:5" x14ac:dyDescent="0.25">
      <c r="A3460" t="s">
        <v>8069</v>
      </c>
      <c r="B3460" t="s">
        <v>8070</v>
      </c>
      <c r="C3460" t="s">
        <v>8070</v>
      </c>
      <c r="D3460" s="29">
        <v>42370</v>
      </c>
      <c r="E3460" s="29">
        <v>54788</v>
      </c>
    </row>
    <row r="3461" spans="1:5" x14ac:dyDescent="0.25">
      <c r="A3461" t="s">
        <v>8071</v>
      </c>
      <c r="B3461" t="s">
        <v>8072</v>
      </c>
      <c r="C3461" t="s">
        <v>8072</v>
      </c>
      <c r="D3461" s="29">
        <v>42370</v>
      </c>
      <c r="E3461" s="29">
        <v>54788</v>
      </c>
    </row>
    <row r="3462" spans="1:5" x14ac:dyDescent="0.25">
      <c r="A3462" t="s">
        <v>8073</v>
      </c>
      <c r="B3462" t="s">
        <v>8074</v>
      </c>
      <c r="C3462" t="s">
        <v>8074</v>
      </c>
      <c r="D3462" s="29">
        <v>42370</v>
      </c>
      <c r="E3462" s="29">
        <v>54788</v>
      </c>
    </row>
    <row r="3463" spans="1:5" x14ac:dyDescent="0.25">
      <c r="A3463" t="s">
        <v>8075</v>
      </c>
      <c r="B3463" t="s">
        <v>8076</v>
      </c>
      <c r="C3463" t="s">
        <v>8077</v>
      </c>
      <c r="D3463" s="29">
        <v>42370</v>
      </c>
      <c r="E3463" s="29">
        <v>54788</v>
      </c>
    </row>
    <row r="3464" spans="1:5" x14ac:dyDescent="0.25">
      <c r="A3464" t="s">
        <v>8078</v>
      </c>
      <c r="B3464" t="s">
        <v>8079</v>
      </c>
      <c r="C3464" t="s">
        <v>8080</v>
      </c>
      <c r="D3464" s="29">
        <v>42370</v>
      </c>
      <c r="E3464" s="29">
        <v>54788</v>
      </c>
    </row>
    <row r="3465" spans="1:5" x14ac:dyDescent="0.25">
      <c r="A3465" t="s">
        <v>8081</v>
      </c>
      <c r="B3465" t="s">
        <v>8082</v>
      </c>
      <c r="C3465" t="s">
        <v>8082</v>
      </c>
      <c r="D3465" s="29">
        <v>42370</v>
      </c>
      <c r="E3465" s="29">
        <v>54788</v>
      </c>
    </row>
    <row r="3466" spans="1:5" x14ac:dyDescent="0.25">
      <c r="A3466" t="s">
        <v>8083</v>
      </c>
      <c r="B3466" t="s">
        <v>8084</v>
      </c>
      <c r="C3466" t="s">
        <v>8084</v>
      </c>
      <c r="D3466" s="29">
        <v>42370</v>
      </c>
      <c r="E3466" s="29">
        <v>54788</v>
      </c>
    </row>
    <row r="3467" spans="1:5" x14ac:dyDescent="0.25">
      <c r="A3467" t="s">
        <v>8085</v>
      </c>
      <c r="B3467" t="s">
        <v>8086</v>
      </c>
      <c r="C3467" t="s">
        <v>8086</v>
      </c>
      <c r="D3467" s="29">
        <v>42370</v>
      </c>
      <c r="E3467" s="29">
        <v>54788</v>
      </c>
    </row>
    <row r="3468" spans="1:5" x14ac:dyDescent="0.25">
      <c r="A3468" t="s">
        <v>8087</v>
      </c>
      <c r="B3468" t="s">
        <v>8088</v>
      </c>
      <c r="C3468" t="s">
        <v>8088</v>
      </c>
      <c r="D3468" s="29">
        <v>42370</v>
      </c>
      <c r="E3468" s="29">
        <v>54788</v>
      </c>
    </row>
    <row r="3469" spans="1:5" x14ac:dyDescent="0.25">
      <c r="A3469" t="s">
        <v>8089</v>
      </c>
      <c r="B3469" t="s">
        <v>8090</v>
      </c>
      <c r="C3469" t="s">
        <v>8090</v>
      </c>
      <c r="D3469" s="29">
        <v>42370</v>
      </c>
      <c r="E3469" s="29">
        <v>54788</v>
      </c>
    </row>
    <row r="3470" spans="1:5" x14ac:dyDescent="0.25">
      <c r="A3470" t="s">
        <v>8091</v>
      </c>
      <c r="B3470" t="s">
        <v>8092</v>
      </c>
      <c r="C3470" t="s">
        <v>8092</v>
      </c>
      <c r="D3470" s="29">
        <v>42370</v>
      </c>
      <c r="E3470" s="29">
        <v>54788</v>
      </c>
    </row>
    <row r="3471" spans="1:5" x14ac:dyDescent="0.25">
      <c r="A3471" t="s">
        <v>8093</v>
      </c>
      <c r="B3471" t="s">
        <v>8094</v>
      </c>
      <c r="C3471" t="s">
        <v>8094</v>
      </c>
      <c r="D3471" s="29">
        <v>42370</v>
      </c>
      <c r="E3471" s="29">
        <v>54788</v>
      </c>
    </row>
    <row r="3472" spans="1:5" x14ac:dyDescent="0.25">
      <c r="A3472" t="s">
        <v>8095</v>
      </c>
      <c r="B3472" t="s">
        <v>8096</v>
      </c>
      <c r="C3472" t="s">
        <v>8097</v>
      </c>
      <c r="D3472" s="29">
        <v>42370</v>
      </c>
      <c r="E3472" s="29">
        <v>54788</v>
      </c>
    </row>
    <row r="3473" spans="1:5" x14ac:dyDescent="0.25">
      <c r="A3473" t="s">
        <v>8098</v>
      </c>
      <c r="B3473" t="s">
        <v>8099</v>
      </c>
      <c r="C3473" t="s">
        <v>8099</v>
      </c>
      <c r="D3473" s="29">
        <v>42370</v>
      </c>
      <c r="E3473" s="29">
        <v>54788</v>
      </c>
    </row>
    <row r="3474" spans="1:5" x14ac:dyDescent="0.25">
      <c r="A3474" t="s">
        <v>8100</v>
      </c>
      <c r="B3474" t="s">
        <v>8101</v>
      </c>
      <c r="C3474" t="s">
        <v>8101</v>
      </c>
      <c r="D3474" s="29">
        <v>42370</v>
      </c>
      <c r="E3474" s="29">
        <v>54788</v>
      </c>
    </row>
    <row r="3475" spans="1:5" x14ac:dyDescent="0.25">
      <c r="A3475" t="s">
        <v>8102</v>
      </c>
      <c r="B3475" t="s">
        <v>8103</v>
      </c>
      <c r="C3475" t="s">
        <v>8104</v>
      </c>
      <c r="D3475" s="29">
        <v>42370</v>
      </c>
      <c r="E3475" s="29">
        <v>54788</v>
      </c>
    </row>
    <row r="3476" spans="1:5" x14ac:dyDescent="0.25">
      <c r="A3476" t="s">
        <v>8105</v>
      </c>
      <c r="B3476" t="s">
        <v>8106</v>
      </c>
      <c r="C3476" t="s">
        <v>8106</v>
      </c>
      <c r="D3476" s="29">
        <v>42370</v>
      </c>
      <c r="E3476" s="29">
        <v>54788</v>
      </c>
    </row>
    <row r="3477" spans="1:5" x14ac:dyDescent="0.25">
      <c r="A3477" t="s">
        <v>8107</v>
      </c>
      <c r="B3477" t="s">
        <v>8108</v>
      </c>
      <c r="C3477" t="s">
        <v>8109</v>
      </c>
      <c r="D3477" s="29">
        <v>42370</v>
      </c>
      <c r="E3477" s="29">
        <v>54788</v>
      </c>
    </row>
    <row r="3478" spans="1:5" x14ac:dyDescent="0.25">
      <c r="A3478" t="s">
        <v>8110</v>
      </c>
      <c r="B3478" t="s">
        <v>8111</v>
      </c>
      <c r="C3478" t="s">
        <v>8112</v>
      </c>
      <c r="D3478" s="29">
        <v>42370</v>
      </c>
      <c r="E3478" s="29">
        <v>54788</v>
      </c>
    </row>
    <row r="3479" spans="1:5" x14ac:dyDescent="0.25">
      <c r="A3479" t="s">
        <v>8113</v>
      </c>
      <c r="B3479" t="s">
        <v>8114</v>
      </c>
      <c r="C3479" t="s">
        <v>8114</v>
      </c>
      <c r="D3479" s="29">
        <v>42370</v>
      </c>
      <c r="E3479" s="29">
        <v>54788</v>
      </c>
    </row>
    <row r="3480" spans="1:5" x14ac:dyDescent="0.25">
      <c r="A3480" t="s">
        <v>8115</v>
      </c>
      <c r="B3480" t="s">
        <v>8116</v>
      </c>
      <c r="C3480" t="s">
        <v>8117</v>
      </c>
      <c r="D3480" s="29">
        <v>42370</v>
      </c>
      <c r="E3480" s="29">
        <v>54788</v>
      </c>
    </row>
    <row r="3481" spans="1:5" x14ac:dyDescent="0.25">
      <c r="A3481" t="s">
        <v>8118</v>
      </c>
      <c r="B3481" t="s">
        <v>8119</v>
      </c>
      <c r="C3481" t="s">
        <v>8119</v>
      </c>
      <c r="D3481" s="29">
        <v>42370</v>
      </c>
      <c r="E3481" s="29">
        <v>54788</v>
      </c>
    </row>
    <row r="3482" spans="1:5" x14ac:dyDescent="0.25">
      <c r="A3482" t="s">
        <v>8120</v>
      </c>
      <c r="B3482" t="s">
        <v>8121</v>
      </c>
      <c r="C3482" t="s">
        <v>8121</v>
      </c>
      <c r="D3482" s="29">
        <v>42370</v>
      </c>
      <c r="E3482" s="29">
        <v>54788</v>
      </c>
    </row>
    <row r="3483" spans="1:5" x14ac:dyDescent="0.25">
      <c r="A3483" t="s">
        <v>8122</v>
      </c>
      <c r="B3483" t="s">
        <v>8123</v>
      </c>
      <c r="C3483" t="s">
        <v>8123</v>
      </c>
      <c r="D3483" s="29">
        <v>42370</v>
      </c>
      <c r="E3483" s="29">
        <v>54788</v>
      </c>
    </row>
    <row r="3484" spans="1:5" x14ac:dyDescent="0.25">
      <c r="A3484" t="s">
        <v>8124</v>
      </c>
      <c r="B3484" t="s">
        <v>8125</v>
      </c>
      <c r="C3484" t="s">
        <v>8126</v>
      </c>
      <c r="D3484" s="29">
        <v>42370</v>
      </c>
      <c r="E3484" s="29">
        <v>54788</v>
      </c>
    </row>
    <row r="3485" spans="1:5" x14ac:dyDescent="0.25">
      <c r="A3485" t="s">
        <v>8127</v>
      </c>
      <c r="B3485" t="s">
        <v>8128</v>
      </c>
      <c r="C3485" t="s">
        <v>8128</v>
      </c>
      <c r="D3485" s="29">
        <v>42370</v>
      </c>
      <c r="E3485" s="29">
        <v>54788</v>
      </c>
    </row>
    <row r="3486" spans="1:5" x14ac:dyDescent="0.25">
      <c r="A3486" t="s">
        <v>8129</v>
      </c>
      <c r="B3486" t="s">
        <v>8130</v>
      </c>
      <c r="C3486" t="s">
        <v>8131</v>
      </c>
      <c r="D3486" s="29">
        <v>42370</v>
      </c>
      <c r="E3486" s="29">
        <v>54788</v>
      </c>
    </row>
    <row r="3487" spans="1:5" x14ac:dyDescent="0.25">
      <c r="A3487" t="s">
        <v>8132</v>
      </c>
      <c r="B3487" t="s">
        <v>8133</v>
      </c>
      <c r="C3487" t="s">
        <v>8133</v>
      </c>
      <c r="D3487" s="29">
        <v>42370</v>
      </c>
      <c r="E3487" s="29">
        <v>54788</v>
      </c>
    </row>
    <row r="3488" spans="1:5" x14ac:dyDescent="0.25">
      <c r="A3488" t="s">
        <v>8134</v>
      </c>
      <c r="B3488" t="s">
        <v>8135</v>
      </c>
      <c r="C3488" t="s">
        <v>8135</v>
      </c>
      <c r="D3488" s="29">
        <v>42370</v>
      </c>
      <c r="E3488" s="29">
        <v>54788</v>
      </c>
    </row>
    <row r="3489" spans="1:5" x14ac:dyDescent="0.25">
      <c r="A3489" t="s">
        <v>8136</v>
      </c>
      <c r="B3489" t="s">
        <v>8137</v>
      </c>
      <c r="C3489" t="s">
        <v>8138</v>
      </c>
      <c r="D3489" s="29">
        <v>42370</v>
      </c>
      <c r="E3489" s="29">
        <v>54788</v>
      </c>
    </row>
    <row r="3490" spans="1:5" x14ac:dyDescent="0.25">
      <c r="A3490" t="s">
        <v>8139</v>
      </c>
      <c r="B3490" t="s">
        <v>8140</v>
      </c>
      <c r="C3490" t="s">
        <v>8140</v>
      </c>
      <c r="D3490" s="29">
        <v>42370</v>
      </c>
      <c r="E3490" s="29">
        <v>54788</v>
      </c>
    </row>
    <row r="3491" spans="1:5" x14ac:dyDescent="0.25">
      <c r="A3491" t="s">
        <v>8141</v>
      </c>
      <c r="B3491" t="s">
        <v>8142</v>
      </c>
      <c r="C3491" t="s">
        <v>8143</v>
      </c>
      <c r="D3491" s="29">
        <v>42370</v>
      </c>
      <c r="E3491" s="29">
        <v>54788</v>
      </c>
    </row>
    <row r="3492" spans="1:5" x14ac:dyDescent="0.25">
      <c r="A3492" t="s">
        <v>8144</v>
      </c>
      <c r="B3492" t="s">
        <v>8145</v>
      </c>
      <c r="C3492" t="s">
        <v>8145</v>
      </c>
      <c r="D3492" s="29">
        <v>42370</v>
      </c>
      <c r="E3492" s="29">
        <v>54788</v>
      </c>
    </row>
    <row r="3493" spans="1:5" x14ac:dyDescent="0.25">
      <c r="A3493" t="s">
        <v>8146</v>
      </c>
      <c r="B3493" t="s">
        <v>8147</v>
      </c>
      <c r="C3493" t="s">
        <v>8147</v>
      </c>
      <c r="D3493" s="29">
        <v>42370</v>
      </c>
      <c r="E3493" s="29">
        <v>54788</v>
      </c>
    </row>
    <row r="3494" spans="1:5" x14ac:dyDescent="0.25">
      <c r="A3494" t="s">
        <v>8148</v>
      </c>
      <c r="B3494" t="s">
        <v>8149</v>
      </c>
      <c r="C3494" t="s">
        <v>8149</v>
      </c>
      <c r="D3494" s="29">
        <v>42370</v>
      </c>
      <c r="E3494" s="29">
        <v>54788</v>
      </c>
    </row>
    <row r="3495" spans="1:5" x14ac:dyDescent="0.25">
      <c r="A3495" t="s">
        <v>8150</v>
      </c>
      <c r="B3495" t="s">
        <v>8151</v>
      </c>
      <c r="C3495" t="s">
        <v>8151</v>
      </c>
      <c r="D3495" s="29">
        <v>42370</v>
      </c>
      <c r="E3495" s="29">
        <v>54788</v>
      </c>
    </row>
    <row r="3496" spans="1:5" x14ac:dyDescent="0.25">
      <c r="A3496" t="s">
        <v>8152</v>
      </c>
      <c r="B3496" t="s">
        <v>8153</v>
      </c>
      <c r="C3496" t="s">
        <v>8154</v>
      </c>
      <c r="D3496" s="29">
        <v>42370</v>
      </c>
      <c r="E3496" s="29">
        <v>54788</v>
      </c>
    </row>
    <row r="3497" spans="1:5" x14ac:dyDescent="0.25">
      <c r="A3497" t="s">
        <v>8155</v>
      </c>
      <c r="B3497" t="s">
        <v>8156</v>
      </c>
      <c r="C3497" t="s">
        <v>8156</v>
      </c>
      <c r="D3497" s="29">
        <v>42370</v>
      </c>
      <c r="E3497" s="29">
        <v>54788</v>
      </c>
    </row>
    <row r="3498" spans="1:5" x14ac:dyDescent="0.25">
      <c r="A3498" t="s">
        <v>8157</v>
      </c>
      <c r="B3498" t="s">
        <v>8158</v>
      </c>
      <c r="C3498" t="s">
        <v>8159</v>
      </c>
      <c r="D3498" s="29">
        <v>42370</v>
      </c>
      <c r="E3498" s="29">
        <v>54788</v>
      </c>
    </row>
    <row r="3499" spans="1:5" x14ac:dyDescent="0.25">
      <c r="A3499" t="s">
        <v>8160</v>
      </c>
      <c r="B3499" t="s">
        <v>8161</v>
      </c>
      <c r="C3499" t="s">
        <v>8161</v>
      </c>
      <c r="D3499" s="29">
        <v>42370</v>
      </c>
      <c r="E3499" s="29">
        <v>54788</v>
      </c>
    </row>
    <row r="3500" spans="1:5" x14ac:dyDescent="0.25">
      <c r="A3500" t="s">
        <v>8162</v>
      </c>
      <c r="B3500" t="s">
        <v>8163</v>
      </c>
      <c r="C3500" t="s">
        <v>8163</v>
      </c>
      <c r="D3500" s="29">
        <v>42370</v>
      </c>
      <c r="E3500" s="29">
        <v>54788</v>
      </c>
    </row>
    <row r="3501" spans="1:5" x14ac:dyDescent="0.25">
      <c r="A3501" t="s">
        <v>8164</v>
      </c>
      <c r="B3501" t="s">
        <v>8165</v>
      </c>
      <c r="C3501" t="s">
        <v>8165</v>
      </c>
      <c r="D3501" s="29">
        <v>42370</v>
      </c>
      <c r="E3501" s="29">
        <v>54788</v>
      </c>
    </row>
    <row r="3502" spans="1:5" x14ac:dyDescent="0.25">
      <c r="A3502" t="s">
        <v>8166</v>
      </c>
      <c r="B3502" t="s">
        <v>8167</v>
      </c>
      <c r="C3502" t="s">
        <v>8167</v>
      </c>
      <c r="D3502" s="29">
        <v>42370</v>
      </c>
      <c r="E3502" s="29">
        <v>54788</v>
      </c>
    </row>
    <row r="3503" spans="1:5" x14ac:dyDescent="0.25">
      <c r="A3503" t="s">
        <v>8168</v>
      </c>
      <c r="B3503" t="s">
        <v>8169</v>
      </c>
      <c r="C3503" t="s">
        <v>8169</v>
      </c>
      <c r="D3503" s="29">
        <v>42370</v>
      </c>
      <c r="E3503" s="29">
        <v>54788</v>
      </c>
    </row>
    <row r="3504" spans="1:5" x14ac:dyDescent="0.25">
      <c r="A3504" t="s">
        <v>8170</v>
      </c>
      <c r="B3504" t="s">
        <v>8171</v>
      </c>
      <c r="C3504" t="s">
        <v>8171</v>
      </c>
      <c r="D3504" s="29">
        <v>42370</v>
      </c>
      <c r="E3504" s="29">
        <v>54788</v>
      </c>
    </row>
    <row r="3505" spans="1:5" x14ac:dyDescent="0.25">
      <c r="A3505" t="s">
        <v>8172</v>
      </c>
      <c r="B3505" t="s">
        <v>8173</v>
      </c>
      <c r="C3505" t="s">
        <v>8173</v>
      </c>
      <c r="D3505" s="29">
        <v>42370</v>
      </c>
      <c r="E3505" s="29">
        <v>54788</v>
      </c>
    </row>
    <row r="3506" spans="1:5" x14ac:dyDescent="0.25">
      <c r="A3506" t="s">
        <v>8174</v>
      </c>
      <c r="B3506" t="s">
        <v>8175</v>
      </c>
      <c r="C3506" t="s">
        <v>8175</v>
      </c>
      <c r="D3506" s="29">
        <v>42370</v>
      </c>
      <c r="E3506" s="29">
        <v>54788</v>
      </c>
    </row>
    <row r="3507" spans="1:5" x14ac:dyDescent="0.25">
      <c r="A3507" t="s">
        <v>8176</v>
      </c>
      <c r="B3507" t="s">
        <v>8177</v>
      </c>
      <c r="C3507" t="s">
        <v>8177</v>
      </c>
      <c r="D3507" s="29">
        <v>42370</v>
      </c>
      <c r="E3507" s="29">
        <v>54788</v>
      </c>
    </row>
    <row r="3508" spans="1:5" x14ac:dyDescent="0.25">
      <c r="A3508" t="s">
        <v>8178</v>
      </c>
      <c r="B3508" t="s">
        <v>8179</v>
      </c>
      <c r="C3508" t="s">
        <v>8179</v>
      </c>
      <c r="D3508" s="29">
        <v>42370</v>
      </c>
      <c r="E3508" s="29">
        <v>54788</v>
      </c>
    </row>
    <row r="3509" spans="1:5" x14ac:dyDescent="0.25">
      <c r="A3509" t="s">
        <v>8180</v>
      </c>
      <c r="B3509" t="s">
        <v>8181</v>
      </c>
      <c r="C3509" t="s">
        <v>8181</v>
      </c>
      <c r="D3509" s="29">
        <v>42370</v>
      </c>
      <c r="E3509" s="29">
        <v>54788</v>
      </c>
    </row>
    <row r="3510" spans="1:5" x14ac:dyDescent="0.25">
      <c r="A3510" t="s">
        <v>8182</v>
      </c>
      <c r="B3510" t="s">
        <v>8183</v>
      </c>
      <c r="C3510" t="s">
        <v>8183</v>
      </c>
      <c r="D3510" s="29">
        <v>42370</v>
      </c>
      <c r="E3510" s="29">
        <v>54788</v>
      </c>
    </row>
    <row r="3511" spans="1:5" x14ac:dyDescent="0.25">
      <c r="A3511" t="s">
        <v>8184</v>
      </c>
      <c r="B3511" t="s">
        <v>8185</v>
      </c>
      <c r="C3511" t="s">
        <v>8185</v>
      </c>
      <c r="D3511" s="29">
        <v>42370</v>
      </c>
      <c r="E3511" s="29">
        <v>54788</v>
      </c>
    </row>
    <row r="3512" spans="1:5" x14ac:dyDescent="0.25">
      <c r="A3512" t="s">
        <v>8186</v>
      </c>
      <c r="B3512" t="s">
        <v>8187</v>
      </c>
      <c r="C3512" t="s">
        <v>8188</v>
      </c>
      <c r="D3512" s="29">
        <v>42370</v>
      </c>
      <c r="E3512" s="29">
        <v>54788</v>
      </c>
    </row>
    <row r="3513" spans="1:5" x14ac:dyDescent="0.25">
      <c r="A3513" t="s">
        <v>8189</v>
      </c>
      <c r="B3513" t="s">
        <v>8190</v>
      </c>
      <c r="C3513" t="s">
        <v>8190</v>
      </c>
      <c r="D3513" s="29">
        <v>42370</v>
      </c>
      <c r="E3513" s="29">
        <v>54788</v>
      </c>
    </row>
    <row r="3514" spans="1:5" x14ac:dyDescent="0.25">
      <c r="A3514" t="s">
        <v>8191</v>
      </c>
      <c r="B3514" t="s">
        <v>8192</v>
      </c>
      <c r="C3514" t="s">
        <v>8192</v>
      </c>
      <c r="D3514" s="29">
        <v>42370</v>
      </c>
      <c r="E3514" s="29">
        <v>54788</v>
      </c>
    </row>
    <row r="3515" spans="1:5" x14ac:dyDescent="0.25">
      <c r="A3515" t="s">
        <v>8193</v>
      </c>
      <c r="B3515" t="s">
        <v>8194</v>
      </c>
      <c r="C3515" t="s">
        <v>8194</v>
      </c>
      <c r="D3515" s="29">
        <v>42370</v>
      </c>
      <c r="E3515" s="29">
        <v>54788</v>
      </c>
    </row>
    <row r="3516" spans="1:5" x14ac:dyDescent="0.25">
      <c r="A3516" t="s">
        <v>8195</v>
      </c>
      <c r="B3516" t="s">
        <v>8196</v>
      </c>
      <c r="C3516" t="s">
        <v>8197</v>
      </c>
      <c r="D3516" s="29">
        <v>42370</v>
      </c>
      <c r="E3516" s="29">
        <v>54788</v>
      </c>
    </row>
    <row r="3517" spans="1:5" x14ac:dyDescent="0.25">
      <c r="A3517" t="s">
        <v>8198</v>
      </c>
      <c r="B3517" t="s">
        <v>8199</v>
      </c>
      <c r="C3517" t="s">
        <v>8199</v>
      </c>
      <c r="D3517" s="29">
        <v>42370</v>
      </c>
      <c r="E3517" s="29">
        <v>54788</v>
      </c>
    </row>
    <row r="3518" spans="1:5" x14ac:dyDescent="0.25">
      <c r="A3518" t="s">
        <v>8200</v>
      </c>
      <c r="B3518" t="s">
        <v>8201</v>
      </c>
      <c r="C3518" t="s">
        <v>8201</v>
      </c>
      <c r="D3518" s="29">
        <v>42370</v>
      </c>
      <c r="E3518" s="29">
        <v>54788</v>
      </c>
    </row>
    <row r="3519" spans="1:5" x14ac:dyDescent="0.25">
      <c r="A3519" t="s">
        <v>8202</v>
      </c>
      <c r="B3519" t="s">
        <v>8203</v>
      </c>
      <c r="C3519" t="s">
        <v>8203</v>
      </c>
      <c r="D3519" s="29">
        <v>42370</v>
      </c>
      <c r="E3519" s="29">
        <v>54788</v>
      </c>
    </row>
    <row r="3520" spans="1:5" x14ac:dyDescent="0.25">
      <c r="A3520" t="s">
        <v>8204</v>
      </c>
      <c r="B3520" t="s">
        <v>8205</v>
      </c>
      <c r="C3520" t="s">
        <v>8205</v>
      </c>
      <c r="D3520" s="29">
        <v>42370</v>
      </c>
      <c r="E3520" s="29">
        <v>54788</v>
      </c>
    </row>
    <row r="3521" spans="1:5" x14ac:dyDescent="0.25">
      <c r="A3521" t="s">
        <v>8206</v>
      </c>
      <c r="B3521" t="s">
        <v>8207</v>
      </c>
      <c r="C3521" t="s">
        <v>8207</v>
      </c>
      <c r="D3521" s="29">
        <v>42370</v>
      </c>
      <c r="E3521" s="29">
        <v>54788</v>
      </c>
    </row>
    <row r="3522" spans="1:5" x14ac:dyDescent="0.25">
      <c r="A3522" t="s">
        <v>8208</v>
      </c>
      <c r="B3522" t="s">
        <v>8209</v>
      </c>
      <c r="C3522" t="s">
        <v>8209</v>
      </c>
      <c r="D3522" s="29">
        <v>42370</v>
      </c>
      <c r="E3522" s="29">
        <v>54788</v>
      </c>
    </row>
    <row r="3523" spans="1:5" x14ac:dyDescent="0.25">
      <c r="A3523" t="s">
        <v>8210</v>
      </c>
      <c r="B3523" t="s">
        <v>8211</v>
      </c>
      <c r="C3523" t="s">
        <v>8212</v>
      </c>
      <c r="D3523" s="29">
        <v>42370</v>
      </c>
      <c r="E3523" s="29">
        <v>54788</v>
      </c>
    </row>
    <row r="3524" spans="1:5" x14ac:dyDescent="0.25">
      <c r="A3524" t="s">
        <v>8213</v>
      </c>
      <c r="B3524" t="s">
        <v>8214</v>
      </c>
      <c r="C3524" t="s">
        <v>8214</v>
      </c>
      <c r="D3524" s="29">
        <v>42370</v>
      </c>
      <c r="E3524" s="29">
        <v>54788</v>
      </c>
    </row>
    <row r="3525" spans="1:5" x14ac:dyDescent="0.25">
      <c r="A3525" t="s">
        <v>8215</v>
      </c>
      <c r="B3525" t="s">
        <v>8216</v>
      </c>
      <c r="C3525" t="s">
        <v>8216</v>
      </c>
      <c r="D3525" s="29">
        <v>42370</v>
      </c>
      <c r="E3525" s="29">
        <v>54788</v>
      </c>
    </row>
    <row r="3526" spans="1:5" x14ac:dyDescent="0.25">
      <c r="A3526" t="s">
        <v>8217</v>
      </c>
      <c r="B3526" t="s">
        <v>8218</v>
      </c>
      <c r="C3526" t="s">
        <v>8218</v>
      </c>
      <c r="D3526" s="29">
        <v>42370</v>
      </c>
      <c r="E3526" s="29">
        <v>54788</v>
      </c>
    </row>
    <row r="3527" spans="1:5" x14ac:dyDescent="0.25">
      <c r="A3527" t="s">
        <v>8219</v>
      </c>
      <c r="B3527" t="s">
        <v>8220</v>
      </c>
      <c r="C3527" t="s">
        <v>8220</v>
      </c>
      <c r="D3527" s="29">
        <v>42370</v>
      </c>
      <c r="E3527" s="29">
        <v>54788</v>
      </c>
    </row>
    <row r="3528" spans="1:5" x14ac:dyDescent="0.25">
      <c r="A3528" t="s">
        <v>8221</v>
      </c>
      <c r="B3528" t="s">
        <v>8222</v>
      </c>
      <c r="C3528" t="s">
        <v>8223</v>
      </c>
      <c r="D3528" s="29">
        <v>42370</v>
      </c>
      <c r="E3528" s="29">
        <v>54788</v>
      </c>
    </row>
    <row r="3529" spans="1:5" x14ac:dyDescent="0.25">
      <c r="A3529" t="s">
        <v>8224</v>
      </c>
      <c r="B3529" t="s">
        <v>8225</v>
      </c>
      <c r="C3529" t="s">
        <v>8226</v>
      </c>
      <c r="D3529" s="29">
        <v>42370</v>
      </c>
      <c r="E3529" s="29">
        <v>54788</v>
      </c>
    </row>
    <row r="3530" spans="1:5" x14ac:dyDescent="0.25">
      <c r="A3530" t="s">
        <v>8227</v>
      </c>
      <c r="B3530" t="s">
        <v>8228</v>
      </c>
      <c r="C3530" t="s">
        <v>8228</v>
      </c>
      <c r="D3530" s="29">
        <v>42370</v>
      </c>
      <c r="E3530" s="29">
        <v>54788</v>
      </c>
    </row>
    <row r="3531" spans="1:5" x14ac:dyDescent="0.25">
      <c r="A3531" t="s">
        <v>8229</v>
      </c>
      <c r="B3531" t="s">
        <v>8230</v>
      </c>
      <c r="C3531" t="s">
        <v>8230</v>
      </c>
      <c r="D3531" s="29">
        <v>42370</v>
      </c>
      <c r="E3531" s="29">
        <v>54788</v>
      </c>
    </row>
    <row r="3532" spans="1:5" x14ac:dyDescent="0.25">
      <c r="A3532" t="s">
        <v>8231</v>
      </c>
      <c r="B3532" t="s">
        <v>8232</v>
      </c>
      <c r="C3532" t="s">
        <v>8233</v>
      </c>
      <c r="D3532" s="29">
        <v>42370</v>
      </c>
      <c r="E3532" s="29">
        <v>54788</v>
      </c>
    </row>
    <row r="3533" spans="1:5" x14ac:dyDescent="0.25">
      <c r="A3533" t="s">
        <v>8234</v>
      </c>
      <c r="B3533" t="s">
        <v>8235</v>
      </c>
      <c r="C3533" t="s">
        <v>8235</v>
      </c>
      <c r="D3533" s="29">
        <v>42370</v>
      </c>
      <c r="E3533" s="29">
        <v>54788</v>
      </c>
    </row>
    <row r="3534" spans="1:5" x14ac:dyDescent="0.25">
      <c r="A3534" t="s">
        <v>8236</v>
      </c>
      <c r="B3534" t="s">
        <v>8237</v>
      </c>
      <c r="C3534" t="s">
        <v>8237</v>
      </c>
      <c r="D3534" s="29">
        <v>42370</v>
      </c>
      <c r="E3534" s="29">
        <v>54788</v>
      </c>
    </row>
    <row r="3535" spans="1:5" x14ac:dyDescent="0.25">
      <c r="A3535" t="s">
        <v>8238</v>
      </c>
      <c r="B3535" t="s">
        <v>8239</v>
      </c>
      <c r="C3535" t="s">
        <v>8239</v>
      </c>
      <c r="D3535" s="29">
        <v>42370</v>
      </c>
      <c r="E3535" s="29">
        <v>54788</v>
      </c>
    </row>
    <row r="3536" spans="1:5" x14ac:dyDescent="0.25">
      <c r="A3536" t="s">
        <v>8240</v>
      </c>
      <c r="B3536" t="s">
        <v>8241</v>
      </c>
      <c r="C3536" t="s">
        <v>8241</v>
      </c>
      <c r="D3536" s="29">
        <v>42370</v>
      </c>
      <c r="E3536" s="29">
        <v>54788</v>
      </c>
    </row>
    <row r="3537" spans="1:5" x14ac:dyDescent="0.25">
      <c r="A3537" t="s">
        <v>8242</v>
      </c>
      <c r="B3537" t="s">
        <v>8243</v>
      </c>
      <c r="C3537" t="s">
        <v>8243</v>
      </c>
      <c r="D3537" s="29">
        <v>42370</v>
      </c>
      <c r="E3537" s="29">
        <v>54788</v>
      </c>
    </row>
    <row r="3538" spans="1:5" x14ac:dyDescent="0.25">
      <c r="A3538" t="s">
        <v>8244</v>
      </c>
      <c r="B3538" t="s">
        <v>8245</v>
      </c>
      <c r="C3538" t="s">
        <v>8245</v>
      </c>
      <c r="D3538" s="29">
        <v>42370</v>
      </c>
      <c r="E3538" s="29">
        <v>54788</v>
      </c>
    </row>
    <row r="3539" spans="1:5" x14ac:dyDescent="0.25">
      <c r="A3539" t="s">
        <v>8246</v>
      </c>
      <c r="B3539" t="s">
        <v>8247</v>
      </c>
      <c r="C3539" t="s">
        <v>8247</v>
      </c>
      <c r="D3539" s="29">
        <v>42370</v>
      </c>
      <c r="E3539" s="29">
        <v>54788</v>
      </c>
    </row>
    <row r="3540" spans="1:5" x14ac:dyDescent="0.25">
      <c r="A3540" t="s">
        <v>8248</v>
      </c>
      <c r="B3540" t="s">
        <v>8249</v>
      </c>
      <c r="C3540" t="s">
        <v>8249</v>
      </c>
      <c r="D3540" s="29">
        <v>42370</v>
      </c>
      <c r="E3540" s="29">
        <v>54788</v>
      </c>
    </row>
    <row r="3541" spans="1:5" x14ac:dyDescent="0.25">
      <c r="A3541" t="s">
        <v>8250</v>
      </c>
      <c r="B3541" t="s">
        <v>8251</v>
      </c>
      <c r="C3541" t="s">
        <v>8251</v>
      </c>
      <c r="D3541" s="29">
        <v>42370</v>
      </c>
      <c r="E3541" s="29">
        <v>54788</v>
      </c>
    </row>
    <row r="3542" spans="1:5" x14ac:dyDescent="0.25">
      <c r="A3542" t="s">
        <v>8252</v>
      </c>
      <c r="B3542" t="s">
        <v>8253</v>
      </c>
      <c r="C3542" t="s">
        <v>8253</v>
      </c>
      <c r="D3542" s="29">
        <v>42370</v>
      </c>
      <c r="E3542" s="29">
        <v>54788</v>
      </c>
    </row>
    <row r="3543" spans="1:5" x14ac:dyDescent="0.25">
      <c r="A3543" t="s">
        <v>8254</v>
      </c>
      <c r="B3543" t="s">
        <v>8255</v>
      </c>
      <c r="C3543" t="s">
        <v>8255</v>
      </c>
      <c r="D3543" s="29">
        <v>42370</v>
      </c>
      <c r="E3543" s="29">
        <v>54788</v>
      </c>
    </row>
    <row r="3544" spans="1:5" x14ac:dyDescent="0.25">
      <c r="A3544" t="s">
        <v>8256</v>
      </c>
      <c r="B3544" t="s">
        <v>8257</v>
      </c>
      <c r="C3544" t="s">
        <v>8257</v>
      </c>
      <c r="D3544" s="29">
        <v>42370</v>
      </c>
      <c r="E3544" s="29">
        <v>54788</v>
      </c>
    </row>
    <row r="3545" spans="1:5" x14ac:dyDescent="0.25">
      <c r="A3545" t="s">
        <v>8258</v>
      </c>
      <c r="B3545" t="s">
        <v>8259</v>
      </c>
      <c r="C3545" t="s">
        <v>8259</v>
      </c>
      <c r="D3545" s="29">
        <v>42370</v>
      </c>
      <c r="E3545" s="29">
        <v>54788</v>
      </c>
    </row>
    <row r="3546" spans="1:5" x14ac:dyDescent="0.25">
      <c r="A3546" t="s">
        <v>8260</v>
      </c>
      <c r="B3546" t="s">
        <v>8261</v>
      </c>
      <c r="C3546" t="s">
        <v>8262</v>
      </c>
      <c r="D3546" s="29">
        <v>42370</v>
      </c>
      <c r="E3546" s="29">
        <v>54788</v>
      </c>
    </row>
    <row r="3547" spans="1:5" x14ac:dyDescent="0.25">
      <c r="A3547" t="s">
        <v>8263</v>
      </c>
      <c r="B3547" t="s">
        <v>8264</v>
      </c>
      <c r="C3547" t="s">
        <v>8264</v>
      </c>
      <c r="D3547" s="29">
        <v>42370</v>
      </c>
      <c r="E3547" s="29">
        <v>54788</v>
      </c>
    </row>
    <row r="3548" spans="1:5" x14ac:dyDescent="0.25">
      <c r="A3548" t="s">
        <v>8265</v>
      </c>
      <c r="B3548" t="s">
        <v>8266</v>
      </c>
      <c r="C3548" t="s">
        <v>8266</v>
      </c>
      <c r="D3548" s="29">
        <v>42370</v>
      </c>
      <c r="E3548" s="29">
        <v>54788</v>
      </c>
    </row>
    <row r="3549" spans="1:5" x14ac:dyDescent="0.25">
      <c r="A3549" t="s">
        <v>8267</v>
      </c>
      <c r="B3549" t="s">
        <v>8268</v>
      </c>
      <c r="C3549" t="s">
        <v>8268</v>
      </c>
      <c r="D3549" s="29">
        <v>42370</v>
      </c>
      <c r="E3549" s="29">
        <v>54788</v>
      </c>
    </row>
    <row r="3550" spans="1:5" x14ac:dyDescent="0.25">
      <c r="A3550" t="s">
        <v>8269</v>
      </c>
      <c r="B3550" t="s">
        <v>8270</v>
      </c>
      <c r="C3550" t="s">
        <v>8270</v>
      </c>
      <c r="D3550" s="29">
        <v>42370</v>
      </c>
      <c r="E3550" s="29">
        <v>54788</v>
      </c>
    </row>
    <row r="3551" spans="1:5" x14ac:dyDescent="0.25">
      <c r="A3551" t="s">
        <v>8271</v>
      </c>
      <c r="B3551" t="s">
        <v>8272</v>
      </c>
      <c r="C3551" t="s">
        <v>8272</v>
      </c>
      <c r="D3551" s="29">
        <v>42370</v>
      </c>
      <c r="E3551" s="29">
        <v>54788</v>
      </c>
    </row>
    <row r="3552" spans="1:5" x14ac:dyDescent="0.25">
      <c r="A3552" t="s">
        <v>8273</v>
      </c>
      <c r="B3552" t="s">
        <v>8274</v>
      </c>
      <c r="C3552" t="s">
        <v>8274</v>
      </c>
      <c r="D3552" s="29">
        <v>42370</v>
      </c>
      <c r="E3552" s="29">
        <v>54788</v>
      </c>
    </row>
    <row r="3553" spans="1:5" x14ac:dyDescent="0.25">
      <c r="A3553" t="s">
        <v>8275</v>
      </c>
      <c r="B3553" t="s">
        <v>8276</v>
      </c>
      <c r="C3553" t="s">
        <v>8277</v>
      </c>
      <c r="D3553" s="29">
        <v>42370</v>
      </c>
      <c r="E3553" s="29">
        <v>54788</v>
      </c>
    </row>
    <row r="3554" spans="1:5" x14ac:dyDescent="0.25">
      <c r="A3554" t="s">
        <v>8278</v>
      </c>
      <c r="B3554" t="s">
        <v>8279</v>
      </c>
      <c r="C3554" t="s">
        <v>8279</v>
      </c>
      <c r="D3554" s="29">
        <v>42370</v>
      </c>
      <c r="E3554" s="29">
        <v>54788</v>
      </c>
    </row>
    <row r="3555" spans="1:5" x14ac:dyDescent="0.25">
      <c r="A3555" t="s">
        <v>8280</v>
      </c>
      <c r="B3555" t="s">
        <v>8281</v>
      </c>
      <c r="C3555" t="s">
        <v>8281</v>
      </c>
      <c r="D3555" s="29">
        <v>42370</v>
      </c>
      <c r="E3555" s="29">
        <v>54788</v>
      </c>
    </row>
    <row r="3556" spans="1:5" x14ac:dyDescent="0.25">
      <c r="A3556" t="s">
        <v>8282</v>
      </c>
      <c r="B3556" t="s">
        <v>8283</v>
      </c>
      <c r="C3556" t="s">
        <v>8284</v>
      </c>
      <c r="D3556" s="29">
        <v>42370</v>
      </c>
      <c r="E3556" s="29">
        <v>54788</v>
      </c>
    </row>
    <row r="3557" spans="1:5" x14ac:dyDescent="0.25">
      <c r="A3557" t="s">
        <v>8285</v>
      </c>
      <c r="B3557" t="s">
        <v>8286</v>
      </c>
      <c r="C3557" t="s">
        <v>8286</v>
      </c>
      <c r="D3557" s="29">
        <v>42370</v>
      </c>
      <c r="E3557" s="29">
        <v>54788</v>
      </c>
    </row>
    <row r="3558" spans="1:5" x14ac:dyDescent="0.25">
      <c r="A3558" t="s">
        <v>8287</v>
      </c>
      <c r="B3558" t="s">
        <v>8288</v>
      </c>
      <c r="C3558" t="s">
        <v>8288</v>
      </c>
      <c r="D3558" s="29">
        <v>42370</v>
      </c>
      <c r="E3558" s="29">
        <v>54788</v>
      </c>
    </row>
    <row r="3559" spans="1:5" x14ac:dyDescent="0.25">
      <c r="A3559" t="s">
        <v>8289</v>
      </c>
      <c r="B3559" t="s">
        <v>8290</v>
      </c>
      <c r="C3559" t="s">
        <v>8291</v>
      </c>
      <c r="D3559" s="29">
        <v>42370</v>
      </c>
      <c r="E3559" s="29">
        <v>54788</v>
      </c>
    </row>
    <row r="3560" spans="1:5" x14ac:dyDescent="0.25">
      <c r="A3560" t="s">
        <v>8292</v>
      </c>
      <c r="B3560" t="s">
        <v>8293</v>
      </c>
      <c r="C3560" t="s">
        <v>8293</v>
      </c>
      <c r="D3560" s="29">
        <v>42370</v>
      </c>
      <c r="E3560" s="29">
        <v>54788</v>
      </c>
    </row>
    <row r="3561" spans="1:5" x14ac:dyDescent="0.25">
      <c r="A3561" t="s">
        <v>8294</v>
      </c>
      <c r="B3561" t="s">
        <v>8295</v>
      </c>
      <c r="C3561" t="s">
        <v>8295</v>
      </c>
      <c r="D3561" s="29">
        <v>42370</v>
      </c>
      <c r="E3561" s="29">
        <v>54788</v>
      </c>
    </row>
    <row r="3562" spans="1:5" x14ac:dyDescent="0.25">
      <c r="A3562" t="s">
        <v>8296</v>
      </c>
      <c r="B3562" t="s">
        <v>8297</v>
      </c>
      <c r="C3562" t="s">
        <v>8297</v>
      </c>
      <c r="D3562" s="29">
        <v>42370</v>
      </c>
      <c r="E3562" s="29">
        <v>54788</v>
      </c>
    </row>
    <row r="3563" spans="1:5" x14ac:dyDescent="0.25">
      <c r="A3563" t="s">
        <v>8298</v>
      </c>
      <c r="B3563" t="s">
        <v>8299</v>
      </c>
      <c r="C3563" t="s">
        <v>8299</v>
      </c>
      <c r="D3563" s="29">
        <v>42370</v>
      </c>
      <c r="E3563" s="29">
        <v>54788</v>
      </c>
    </row>
    <row r="3564" spans="1:5" x14ac:dyDescent="0.25">
      <c r="A3564" t="s">
        <v>8300</v>
      </c>
      <c r="B3564" t="s">
        <v>8301</v>
      </c>
      <c r="C3564" t="s">
        <v>8301</v>
      </c>
      <c r="D3564" s="29">
        <v>42370</v>
      </c>
      <c r="E3564" s="29">
        <v>54788</v>
      </c>
    </row>
    <row r="3565" spans="1:5" x14ac:dyDescent="0.25">
      <c r="A3565" t="s">
        <v>8302</v>
      </c>
      <c r="B3565" t="s">
        <v>8303</v>
      </c>
      <c r="C3565" t="s">
        <v>8303</v>
      </c>
      <c r="D3565" s="29">
        <v>42370</v>
      </c>
      <c r="E3565" s="29">
        <v>54788</v>
      </c>
    </row>
    <row r="3566" spans="1:5" x14ac:dyDescent="0.25">
      <c r="A3566" t="s">
        <v>8304</v>
      </c>
      <c r="B3566" t="s">
        <v>8305</v>
      </c>
      <c r="C3566" t="s">
        <v>8305</v>
      </c>
      <c r="D3566" s="29">
        <v>42370</v>
      </c>
      <c r="E3566" s="29">
        <v>54788</v>
      </c>
    </row>
    <row r="3567" spans="1:5" x14ac:dyDescent="0.25">
      <c r="A3567" t="s">
        <v>8306</v>
      </c>
      <c r="B3567" t="s">
        <v>8307</v>
      </c>
      <c r="C3567" t="s">
        <v>8307</v>
      </c>
      <c r="D3567" s="29">
        <v>42370</v>
      </c>
      <c r="E3567" s="29">
        <v>54788</v>
      </c>
    </row>
    <row r="3568" spans="1:5" x14ac:dyDescent="0.25">
      <c r="A3568" t="s">
        <v>8308</v>
      </c>
      <c r="B3568" t="s">
        <v>8309</v>
      </c>
      <c r="C3568" t="s">
        <v>8310</v>
      </c>
      <c r="D3568" s="29">
        <v>42370</v>
      </c>
      <c r="E3568" s="29">
        <v>54788</v>
      </c>
    </row>
    <row r="3569" spans="1:5" x14ac:dyDescent="0.25">
      <c r="A3569" t="s">
        <v>8311</v>
      </c>
      <c r="B3569" t="s">
        <v>8312</v>
      </c>
      <c r="C3569" t="s">
        <v>8313</v>
      </c>
      <c r="D3569" s="29">
        <v>42370</v>
      </c>
      <c r="E3569" s="29">
        <v>54788</v>
      </c>
    </row>
    <row r="3570" spans="1:5" x14ac:dyDescent="0.25">
      <c r="A3570" t="s">
        <v>8314</v>
      </c>
      <c r="B3570" t="s">
        <v>8315</v>
      </c>
      <c r="C3570" t="s">
        <v>8315</v>
      </c>
      <c r="D3570" s="29">
        <v>42370</v>
      </c>
      <c r="E3570" s="29">
        <v>54788</v>
      </c>
    </row>
    <row r="3571" spans="1:5" x14ac:dyDescent="0.25">
      <c r="A3571" t="s">
        <v>8316</v>
      </c>
      <c r="B3571" t="s">
        <v>8317</v>
      </c>
      <c r="C3571" t="s">
        <v>8317</v>
      </c>
      <c r="D3571" s="29">
        <v>42370</v>
      </c>
      <c r="E3571" s="29">
        <v>54788</v>
      </c>
    </row>
    <row r="3572" spans="1:5" x14ac:dyDescent="0.25">
      <c r="A3572" t="s">
        <v>8318</v>
      </c>
      <c r="B3572" t="s">
        <v>8319</v>
      </c>
      <c r="C3572" t="s">
        <v>8320</v>
      </c>
      <c r="D3572" s="29">
        <v>42370</v>
      </c>
      <c r="E3572" s="29">
        <v>54788</v>
      </c>
    </row>
    <row r="3573" spans="1:5" x14ac:dyDescent="0.25">
      <c r="A3573" t="s">
        <v>8321</v>
      </c>
      <c r="B3573" t="s">
        <v>8322</v>
      </c>
      <c r="C3573" t="s">
        <v>8322</v>
      </c>
      <c r="D3573" s="29">
        <v>42370</v>
      </c>
      <c r="E3573" s="29">
        <v>54788</v>
      </c>
    </row>
    <row r="3574" spans="1:5" x14ac:dyDescent="0.25">
      <c r="A3574" t="s">
        <v>8323</v>
      </c>
      <c r="B3574" t="s">
        <v>8324</v>
      </c>
      <c r="C3574" t="s">
        <v>8324</v>
      </c>
      <c r="D3574" s="29">
        <v>42370</v>
      </c>
      <c r="E3574" s="29">
        <v>54788</v>
      </c>
    </row>
    <row r="3575" spans="1:5" x14ac:dyDescent="0.25">
      <c r="A3575" t="s">
        <v>8325</v>
      </c>
      <c r="B3575" t="s">
        <v>8326</v>
      </c>
      <c r="C3575" t="s">
        <v>8326</v>
      </c>
      <c r="D3575" s="29">
        <v>42370</v>
      </c>
      <c r="E3575" s="29">
        <v>54788</v>
      </c>
    </row>
    <row r="3576" spans="1:5" x14ac:dyDescent="0.25">
      <c r="A3576" t="s">
        <v>8327</v>
      </c>
      <c r="B3576" t="s">
        <v>8328</v>
      </c>
      <c r="C3576" t="s">
        <v>8328</v>
      </c>
      <c r="D3576" s="29">
        <v>42370</v>
      </c>
      <c r="E3576" s="29">
        <v>54788</v>
      </c>
    </row>
    <row r="3577" spans="1:5" x14ac:dyDescent="0.25">
      <c r="A3577" t="s">
        <v>8329</v>
      </c>
      <c r="B3577" t="s">
        <v>8330</v>
      </c>
      <c r="C3577" t="s">
        <v>8330</v>
      </c>
      <c r="D3577" s="29">
        <v>42370</v>
      </c>
      <c r="E3577" s="29">
        <v>54788</v>
      </c>
    </row>
    <row r="3578" spans="1:5" x14ac:dyDescent="0.25">
      <c r="A3578" t="s">
        <v>8331</v>
      </c>
      <c r="B3578" t="s">
        <v>8332</v>
      </c>
      <c r="C3578" t="s">
        <v>8332</v>
      </c>
      <c r="D3578" s="29">
        <v>42370</v>
      </c>
      <c r="E3578" s="29">
        <v>54788</v>
      </c>
    </row>
    <row r="3579" spans="1:5" x14ac:dyDescent="0.25">
      <c r="A3579" t="s">
        <v>8333</v>
      </c>
      <c r="B3579" t="s">
        <v>8334</v>
      </c>
      <c r="C3579" t="s">
        <v>8334</v>
      </c>
      <c r="D3579" s="29">
        <v>42370</v>
      </c>
      <c r="E3579" s="29">
        <v>54788</v>
      </c>
    </row>
    <row r="3580" spans="1:5" x14ac:dyDescent="0.25">
      <c r="A3580" t="s">
        <v>8335</v>
      </c>
      <c r="B3580" t="s">
        <v>8336</v>
      </c>
      <c r="C3580" t="s">
        <v>8337</v>
      </c>
      <c r="D3580" s="29">
        <v>42370</v>
      </c>
      <c r="E3580" s="29">
        <v>54788</v>
      </c>
    </row>
    <row r="3581" spans="1:5" x14ac:dyDescent="0.25">
      <c r="A3581" t="s">
        <v>8338</v>
      </c>
      <c r="B3581" t="s">
        <v>8339</v>
      </c>
      <c r="C3581" t="s">
        <v>8339</v>
      </c>
      <c r="D3581" s="29">
        <v>42370</v>
      </c>
      <c r="E3581" s="29">
        <v>54788</v>
      </c>
    </row>
    <row r="3582" spans="1:5" x14ac:dyDescent="0.25">
      <c r="A3582" t="s">
        <v>8340</v>
      </c>
      <c r="B3582" t="s">
        <v>8341</v>
      </c>
      <c r="C3582" t="s">
        <v>8341</v>
      </c>
      <c r="D3582" s="29">
        <v>42370</v>
      </c>
      <c r="E3582" s="29">
        <v>54788</v>
      </c>
    </row>
    <row r="3583" spans="1:5" x14ac:dyDescent="0.25">
      <c r="A3583" t="s">
        <v>8342</v>
      </c>
      <c r="B3583" t="s">
        <v>8343</v>
      </c>
      <c r="C3583" t="s">
        <v>8343</v>
      </c>
      <c r="D3583" s="29">
        <v>42370</v>
      </c>
      <c r="E3583" s="29">
        <v>54788</v>
      </c>
    </row>
    <row r="3584" spans="1:5" x14ac:dyDescent="0.25">
      <c r="A3584" t="s">
        <v>8344</v>
      </c>
      <c r="B3584" t="s">
        <v>8345</v>
      </c>
      <c r="C3584" t="s">
        <v>8345</v>
      </c>
      <c r="D3584" s="29">
        <v>42370</v>
      </c>
      <c r="E3584" s="29">
        <v>54788</v>
      </c>
    </row>
    <row r="3585" spans="1:5" x14ac:dyDescent="0.25">
      <c r="A3585" t="s">
        <v>8346</v>
      </c>
      <c r="B3585" t="s">
        <v>8347</v>
      </c>
      <c r="C3585" t="s">
        <v>8347</v>
      </c>
      <c r="D3585" s="29">
        <v>42370</v>
      </c>
      <c r="E3585" s="29">
        <v>54788</v>
      </c>
    </row>
    <row r="3586" spans="1:5" x14ac:dyDescent="0.25">
      <c r="A3586" t="s">
        <v>8348</v>
      </c>
      <c r="B3586" t="s">
        <v>8349</v>
      </c>
      <c r="C3586" t="s">
        <v>8349</v>
      </c>
      <c r="D3586" s="29">
        <v>42370</v>
      </c>
      <c r="E3586" s="29">
        <v>54788</v>
      </c>
    </row>
    <row r="3587" spans="1:5" x14ac:dyDescent="0.25">
      <c r="A3587" t="s">
        <v>8350</v>
      </c>
      <c r="B3587" t="s">
        <v>8351</v>
      </c>
      <c r="C3587" t="s">
        <v>8351</v>
      </c>
      <c r="D3587" s="29">
        <v>42370</v>
      </c>
      <c r="E3587" s="29">
        <v>54788</v>
      </c>
    </row>
    <row r="3588" spans="1:5" x14ac:dyDescent="0.25">
      <c r="A3588" t="s">
        <v>8352</v>
      </c>
      <c r="B3588" t="s">
        <v>8353</v>
      </c>
      <c r="C3588" t="s">
        <v>8354</v>
      </c>
      <c r="D3588" s="29">
        <v>42370</v>
      </c>
      <c r="E3588" s="29">
        <v>54788</v>
      </c>
    </row>
    <row r="3589" spans="1:5" x14ac:dyDescent="0.25">
      <c r="A3589" t="s">
        <v>8355</v>
      </c>
      <c r="B3589" t="s">
        <v>8356</v>
      </c>
      <c r="C3589" t="s">
        <v>8356</v>
      </c>
      <c r="D3589" s="29">
        <v>42370</v>
      </c>
      <c r="E3589" s="29">
        <v>54788</v>
      </c>
    </row>
    <row r="3590" spans="1:5" x14ac:dyDescent="0.25">
      <c r="A3590" t="s">
        <v>8357</v>
      </c>
      <c r="B3590" t="s">
        <v>8358</v>
      </c>
      <c r="C3590" t="s">
        <v>8358</v>
      </c>
      <c r="D3590" s="29">
        <v>42370</v>
      </c>
      <c r="E3590" s="29">
        <v>54788</v>
      </c>
    </row>
    <row r="3591" spans="1:5" x14ac:dyDescent="0.25">
      <c r="A3591" t="s">
        <v>8359</v>
      </c>
      <c r="B3591" t="s">
        <v>8360</v>
      </c>
      <c r="C3591" t="s">
        <v>8360</v>
      </c>
      <c r="D3591" s="29">
        <v>42370</v>
      </c>
      <c r="E3591" s="29">
        <v>54788</v>
      </c>
    </row>
    <row r="3592" spans="1:5" x14ac:dyDescent="0.25">
      <c r="A3592" t="s">
        <v>8361</v>
      </c>
      <c r="B3592" t="s">
        <v>8362</v>
      </c>
      <c r="C3592" t="s">
        <v>8362</v>
      </c>
      <c r="D3592" s="29">
        <v>42370</v>
      </c>
      <c r="E3592" s="29">
        <v>54788</v>
      </c>
    </row>
    <row r="3593" spans="1:5" x14ac:dyDescent="0.25">
      <c r="A3593" t="s">
        <v>8363</v>
      </c>
      <c r="B3593" t="s">
        <v>8364</v>
      </c>
      <c r="C3593" t="s">
        <v>8364</v>
      </c>
      <c r="D3593" s="29">
        <v>42370</v>
      </c>
      <c r="E3593" s="29">
        <v>54788</v>
      </c>
    </row>
    <row r="3594" spans="1:5" x14ac:dyDescent="0.25">
      <c r="A3594" t="s">
        <v>8365</v>
      </c>
      <c r="B3594" t="s">
        <v>8366</v>
      </c>
      <c r="C3594" t="s">
        <v>8367</v>
      </c>
      <c r="D3594" s="29">
        <v>42370</v>
      </c>
      <c r="E3594" s="29">
        <v>54788</v>
      </c>
    </row>
    <row r="3595" spans="1:5" x14ac:dyDescent="0.25">
      <c r="A3595" t="s">
        <v>8368</v>
      </c>
      <c r="B3595" t="s">
        <v>8369</v>
      </c>
      <c r="C3595" t="s">
        <v>8369</v>
      </c>
      <c r="D3595" s="29">
        <v>42370</v>
      </c>
      <c r="E3595" s="29">
        <v>54788</v>
      </c>
    </row>
    <row r="3596" spans="1:5" x14ac:dyDescent="0.25">
      <c r="A3596" t="s">
        <v>8370</v>
      </c>
      <c r="B3596" t="s">
        <v>8371</v>
      </c>
      <c r="C3596" t="s">
        <v>8371</v>
      </c>
      <c r="D3596" s="29">
        <v>42370</v>
      </c>
      <c r="E3596" s="29">
        <v>54788</v>
      </c>
    </row>
    <row r="3597" spans="1:5" x14ac:dyDescent="0.25">
      <c r="A3597" t="s">
        <v>8372</v>
      </c>
      <c r="B3597" t="s">
        <v>8373</v>
      </c>
      <c r="C3597" t="s">
        <v>8373</v>
      </c>
      <c r="D3597" s="29">
        <v>42370</v>
      </c>
      <c r="E3597" s="29">
        <v>54788</v>
      </c>
    </row>
    <row r="3598" spans="1:5" x14ac:dyDescent="0.25">
      <c r="A3598" t="s">
        <v>8374</v>
      </c>
      <c r="B3598" t="s">
        <v>8375</v>
      </c>
      <c r="C3598" t="s">
        <v>8375</v>
      </c>
      <c r="D3598" s="29">
        <v>42370</v>
      </c>
      <c r="E3598" s="29">
        <v>54788</v>
      </c>
    </row>
    <row r="3599" spans="1:5" x14ac:dyDescent="0.25">
      <c r="A3599" t="s">
        <v>8376</v>
      </c>
      <c r="B3599" t="s">
        <v>8377</v>
      </c>
      <c r="C3599" t="s">
        <v>8377</v>
      </c>
      <c r="D3599" s="29">
        <v>42370</v>
      </c>
      <c r="E3599" s="29">
        <v>54788</v>
      </c>
    </row>
    <row r="3600" spans="1:5" x14ac:dyDescent="0.25">
      <c r="A3600" t="s">
        <v>8378</v>
      </c>
      <c r="B3600" t="s">
        <v>8379</v>
      </c>
      <c r="C3600" t="s">
        <v>8379</v>
      </c>
      <c r="D3600" s="29">
        <v>42370</v>
      </c>
      <c r="E3600" s="29">
        <v>54788</v>
      </c>
    </row>
    <row r="3601" spans="1:5" x14ac:dyDescent="0.25">
      <c r="A3601" t="s">
        <v>8380</v>
      </c>
      <c r="B3601" t="s">
        <v>8381</v>
      </c>
      <c r="C3601" t="s">
        <v>8382</v>
      </c>
      <c r="D3601" s="29">
        <v>42370</v>
      </c>
      <c r="E3601" s="29">
        <v>54788</v>
      </c>
    </row>
    <row r="3602" spans="1:5" x14ac:dyDescent="0.25">
      <c r="A3602" t="s">
        <v>8383</v>
      </c>
      <c r="B3602" t="s">
        <v>8384</v>
      </c>
      <c r="C3602" t="s">
        <v>8384</v>
      </c>
      <c r="D3602" s="29">
        <v>42370</v>
      </c>
      <c r="E3602" s="29">
        <v>54788</v>
      </c>
    </row>
    <row r="3603" spans="1:5" x14ac:dyDescent="0.25">
      <c r="A3603" t="s">
        <v>8385</v>
      </c>
      <c r="B3603" t="s">
        <v>8386</v>
      </c>
      <c r="C3603" t="s">
        <v>8386</v>
      </c>
      <c r="D3603" s="29">
        <v>42370</v>
      </c>
      <c r="E3603" s="29">
        <v>54788</v>
      </c>
    </row>
    <row r="3604" spans="1:5" x14ac:dyDescent="0.25">
      <c r="A3604" t="s">
        <v>8387</v>
      </c>
      <c r="B3604" t="s">
        <v>8388</v>
      </c>
      <c r="C3604" t="s">
        <v>8388</v>
      </c>
      <c r="D3604" s="29">
        <v>42370</v>
      </c>
      <c r="E3604" s="29">
        <v>54788</v>
      </c>
    </row>
    <row r="3605" spans="1:5" x14ac:dyDescent="0.25">
      <c r="A3605" t="s">
        <v>8389</v>
      </c>
      <c r="B3605" t="s">
        <v>8390</v>
      </c>
      <c r="C3605" t="s">
        <v>8390</v>
      </c>
      <c r="D3605" s="29">
        <v>42370</v>
      </c>
      <c r="E3605" s="29">
        <v>54788</v>
      </c>
    </row>
    <row r="3606" spans="1:5" x14ac:dyDescent="0.25">
      <c r="A3606" t="s">
        <v>8391</v>
      </c>
      <c r="B3606" t="s">
        <v>8392</v>
      </c>
      <c r="C3606" t="s">
        <v>8393</v>
      </c>
      <c r="D3606" s="29">
        <v>42370</v>
      </c>
      <c r="E3606" s="29">
        <v>54788</v>
      </c>
    </row>
    <row r="3607" spans="1:5" x14ac:dyDescent="0.25">
      <c r="A3607" t="s">
        <v>8394</v>
      </c>
      <c r="B3607" t="s">
        <v>8395</v>
      </c>
      <c r="C3607" t="s">
        <v>8395</v>
      </c>
      <c r="D3607" s="29">
        <v>42370</v>
      </c>
      <c r="E3607" s="29">
        <v>54788</v>
      </c>
    </row>
    <row r="3608" spans="1:5" x14ac:dyDescent="0.25">
      <c r="A3608" t="s">
        <v>8396</v>
      </c>
      <c r="B3608" t="s">
        <v>8397</v>
      </c>
      <c r="C3608" t="s">
        <v>8398</v>
      </c>
      <c r="D3608" s="29">
        <v>42370</v>
      </c>
      <c r="E3608" s="29">
        <v>54788</v>
      </c>
    </row>
    <row r="3609" spans="1:5" x14ac:dyDescent="0.25">
      <c r="A3609" t="s">
        <v>8399</v>
      </c>
      <c r="B3609" t="s">
        <v>8400</v>
      </c>
      <c r="C3609" t="s">
        <v>8400</v>
      </c>
      <c r="D3609" s="29">
        <v>42370</v>
      </c>
      <c r="E3609" s="29">
        <v>54788</v>
      </c>
    </row>
    <row r="3610" spans="1:5" x14ac:dyDescent="0.25">
      <c r="A3610" t="s">
        <v>8401</v>
      </c>
      <c r="B3610" t="s">
        <v>8402</v>
      </c>
      <c r="C3610" t="s">
        <v>8402</v>
      </c>
      <c r="D3610" s="29">
        <v>42370</v>
      </c>
      <c r="E3610" s="29">
        <v>54788</v>
      </c>
    </row>
    <row r="3611" spans="1:5" x14ac:dyDescent="0.25">
      <c r="A3611" t="s">
        <v>8403</v>
      </c>
      <c r="B3611" t="s">
        <v>8404</v>
      </c>
      <c r="C3611" t="s">
        <v>8404</v>
      </c>
      <c r="D3611" s="29">
        <v>42370</v>
      </c>
      <c r="E3611" s="29">
        <v>54788</v>
      </c>
    </row>
    <row r="3612" spans="1:5" x14ac:dyDescent="0.25">
      <c r="A3612" t="s">
        <v>8405</v>
      </c>
      <c r="B3612" t="s">
        <v>8406</v>
      </c>
      <c r="C3612" t="s">
        <v>8407</v>
      </c>
      <c r="D3612" s="29">
        <v>42370</v>
      </c>
      <c r="E3612" s="29">
        <v>54788</v>
      </c>
    </row>
    <row r="3613" spans="1:5" x14ac:dyDescent="0.25">
      <c r="A3613" t="s">
        <v>8408</v>
      </c>
      <c r="B3613" t="s">
        <v>8409</v>
      </c>
      <c r="C3613" t="s">
        <v>8409</v>
      </c>
      <c r="D3613" s="29">
        <v>42370</v>
      </c>
      <c r="E3613" s="29">
        <v>54788</v>
      </c>
    </row>
    <row r="3614" spans="1:5" x14ac:dyDescent="0.25">
      <c r="A3614" t="s">
        <v>8410</v>
      </c>
      <c r="B3614" t="s">
        <v>8411</v>
      </c>
      <c r="C3614" t="s">
        <v>8411</v>
      </c>
      <c r="D3614" s="29">
        <v>42370</v>
      </c>
      <c r="E3614" s="29">
        <v>54788</v>
      </c>
    </row>
    <row r="3615" spans="1:5" x14ac:dyDescent="0.25">
      <c r="A3615" t="s">
        <v>8412</v>
      </c>
      <c r="B3615" t="s">
        <v>8413</v>
      </c>
      <c r="C3615" t="s">
        <v>8413</v>
      </c>
      <c r="D3615" s="29">
        <v>42370</v>
      </c>
      <c r="E3615" s="29">
        <v>54788</v>
      </c>
    </row>
    <row r="3616" spans="1:5" x14ac:dyDescent="0.25">
      <c r="A3616" t="s">
        <v>8414</v>
      </c>
      <c r="B3616" t="s">
        <v>8415</v>
      </c>
      <c r="C3616" t="s">
        <v>8415</v>
      </c>
      <c r="D3616" s="29">
        <v>42370</v>
      </c>
      <c r="E3616" s="29">
        <v>54788</v>
      </c>
    </row>
    <row r="3617" spans="1:5" x14ac:dyDescent="0.25">
      <c r="A3617" t="s">
        <v>8416</v>
      </c>
      <c r="B3617" t="s">
        <v>8417</v>
      </c>
      <c r="C3617" t="s">
        <v>8417</v>
      </c>
      <c r="D3617" s="29">
        <v>42370</v>
      </c>
      <c r="E3617" s="29">
        <v>54788</v>
      </c>
    </row>
    <row r="3618" spans="1:5" x14ac:dyDescent="0.25">
      <c r="A3618" t="s">
        <v>8418</v>
      </c>
      <c r="B3618" t="s">
        <v>8419</v>
      </c>
      <c r="C3618" t="s">
        <v>8419</v>
      </c>
      <c r="D3618" s="29">
        <v>42370</v>
      </c>
      <c r="E3618" s="29">
        <v>54788</v>
      </c>
    </row>
    <row r="3619" spans="1:5" x14ac:dyDescent="0.25">
      <c r="A3619" t="s">
        <v>8420</v>
      </c>
      <c r="B3619" t="s">
        <v>8421</v>
      </c>
      <c r="C3619" t="s">
        <v>8421</v>
      </c>
      <c r="D3619" s="29">
        <v>42370</v>
      </c>
      <c r="E3619" s="29">
        <v>54788</v>
      </c>
    </row>
    <row r="3620" spans="1:5" x14ac:dyDescent="0.25">
      <c r="A3620" t="s">
        <v>8422</v>
      </c>
      <c r="B3620" t="s">
        <v>8423</v>
      </c>
      <c r="C3620" t="s">
        <v>8424</v>
      </c>
      <c r="D3620" s="29">
        <v>42370</v>
      </c>
      <c r="E3620" s="29">
        <v>54788</v>
      </c>
    </row>
    <row r="3621" spans="1:5" x14ac:dyDescent="0.25">
      <c r="A3621" t="s">
        <v>8425</v>
      </c>
      <c r="B3621" t="s">
        <v>8426</v>
      </c>
      <c r="C3621" t="s">
        <v>8426</v>
      </c>
      <c r="D3621" s="29">
        <v>42370</v>
      </c>
      <c r="E3621" s="29">
        <v>54788</v>
      </c>
    </row>
    <row r="3622" spans="1:5" x14ac:dyDescent="0.25">
      <c r="A3622" t="s">
        <v>8427</v>
      </c>
      <c r="B3622" t="s">
        <v>8428</v>
      </c>
      <c r="C3622" t="s">
        <v>8429</v>
      </c>
      <c r="D3622" s="29">
        <v>42370</v>
      </c>
      <c r="E3622" s="29">
        <v>54788</v>
      </c>
    </row>
    <row r="3623" spans="1:5" x14ac:dyDescent="0.25">
      <c r="A3623" t="s">
        <v>8430</v>
      </c>
      <c r="B3623" t="s">
        <v>8431</v>
      </c>
      <c r="C3623" t="s">
        <v>8431</v>
      </c>
      <c r="D3623" s="29">
        <v>42370</v>
      </c>
      <c r="E3623" s="29">
        <v>54788</v>
      </c>
    </row>
    <row r="3624" spans="1:5" x14ac:dyDescent="0.25">
      <c r="A3624" t="s">
        <v>8432</v>
      </c>
      <c r="B3624" t="s">
        <v>8433</v>
      </c>
      <c r="C3624" t="s">
        <v>8433</v>
      </c>
      <c r="D3624" s="29">
        <v>42370</v>
      </c>
      <c r="E3624" s="29">
        <v>54788</v>
      </c>
    </row>
    <row r="3625" spans="1:5" x14ac:dyDescent="0.25">
      <c r="A3625" t="s">
        <v>8434</v>
      </c>
      <c r="B3625" t="s">
        <v>8435</v>
      </c>
      <c r="C3625" t="s">
        <v>8435</v>
      </c>
      <c r="D3625" s="29">
        <v>42370</v>
      </c>
      <c r="E3625" s="29">
        <v>54788</v>
      </c>
    </row>
    <row r="3626" spans="1:5" x14ac:dyDescent="0.25">
      <c r="A3626" t="s">
        <v>8436</v>
      </c>
      <c r="B3626" t="s">
        <v>8437</v>
      </c>
      <c r="C3626" t="s">
        <v>8438</v>
      </c>
      <c r="D3626" s="29">
        <v>42370</v>
      </c>
      <c r="E3626" s="29">
        <v>54788</v>
      </c>
    </row>
    <row r="3627" spans="1:5" x14ac:dyDescent="0.25">
      <c r="A3627" t="s">
        <v>8439</v>
      </c>
      <c r="B3627" t="s">
        <v>8440</v>
      </c>
      <c r="C3627" t="s">
        <v>8440</v>
      </c>
      <c r="D3627" s="29">
        <v>42370</v>
      </c>
      <c r="E3627" s="29">
        <v>54788</v>
      </c>
    </row>
    <row r="3628" spans="1:5" x14ac:dyDescent="0.25">
      <c r="A3628" t="s">
        <v>8441</v>
      </c>
      <c r="B3628" t="s">
        <v>8442</v>
      </c>
      <c r="C3628" t="s">
        <v>8442</v>
      </c>
      <c r="D3628" s="29">
        <v>42370</v>
      </c>
      <c r="E3628" s="29">
        <v>54788</v>
      </c>
    </row>
    <row r="3629" spans="1:5" x14ac:dyDescent="0.25">
      <c r="A3629" t="s">
        <v>8443</v>
      </c>
      <c r="B3629" t="s">
        <v>8444</v>
      </c>
      <c r="C3629" t="s">
        <v>8444</v>
      </c>
      <c r="D3629" s="29">
        <v>42370</v>
      </c>
      <c r="E3629" s="29">
        <v>54788</v>
      </c>
    </row>
    <row r="3630" spans="1:5" x14ac:dyDescent="0.25">
      <c r="A3630" t="s">
        <v>8445</v>
      </c>
      <c r="B3630" t="s">
        <v>8446</v>
      </c>
      <c r="C3630" t="s">
        <v>8446</v>
      </c>
      <c r="D3630" s="29">
        <v>45258</v>
      </c>
      <c r="E3630" s="29">
        <v>54788</v>
      </c>
    </row>
    <row r="3631" spans="1:5" x14ac:dyDescent="0.25">
      <c r="A3631" t="s">
        <v>8447</v>
      </c>
      <c r="B3631" t="s">
        <v>8448</v>
      </c>
      <c r="C3631" t="s">
        <v>8448</v>
      </c>
      <c r="D3631" s="29">
        <v>42370</v>
      </c>
      <c r="E3631" s="29">
        <v>54788</v>
      </c>
    </row>
    <row r="3632" spans="1:5" x14ac:dyDescent="0.25">
      <c r="A3632" t="s">
        <v>8449</v>
      </c>
      <c r="B3632" t="s">
        <v>8450</v>
      </c>
      <c r="C3632" t="s">
        <v>8450</v>
      </c>
      <c r="D3632" s="29">
        <v>42370</v>
      </c>
      <c r="E3632" s="29">
        <v>54788</v>
      </c>
    </row>
    <row r="3633" spans="1:5" x14ac:dyDescent="0.25">
      <c r="A3633" t="s">
        <v>8451</v>
      </c>
      <c r="B3633" t="s">
        <v>8452</v>
      </c>
      <c r="C3633" t="s">
        <v>8452</v>
      </c>
      <c r="D3633" s="29">
        <v>42370</v>
      </c>
      <c r="E3633" s="29">
        <v>54788</v>
      </c>
    </row>
    <row r="3634" spans="1:5" x14ac:dyDescent="0.25">
      <c r="A3634" t="s">
        <v>8453</v>
      </c>
      <c r="B3634" t="s">
        <v>8454</v>
      </c>
      <c r="C3634" t="s">
        <v>8454</v>
      </c>
      <c r="D3634" s="29">
        <v>42370</v>
      </c>
      <c r="E3634" s="29">
        <v>54788</v>
      </c>
    </row>
    <row r="3635" spans="1:5" x14ac:dyDescent="0.25">
      <c r="A3635" t="s">
        <v>8455</v>
      </c>
      <c r="B3635" t="s">
        <v>8456</v>
      </c>
      <c r="C3635" t="s">
        <v>8456</v>
      </c>
      <c r="D3635" s="29">
        <v>42370</v>
      </c>
      <c r="E3635" s="29">
        <v>54788</v>
      </c>
    </row>
    <row r="3636" spans="1:5" x14ac:dyDescent="0.25">
      <c r="A3636" t="s">
        <v>8457</v>
      </c>
      <c r="B3636" t="s">
        <v>8458</v>
      </c>
      <c r="C3636" t="s">
        <v>8458</v>
      </c>
      <c r="D3636" s="29">
        <v>42370</v>
      </c>
      <c r="E3636" s="29">
        <v>54788</v>
      </c>
    </row>
    <row r="3637" spans="1:5" x14ac:dyDescent="0.25">
      <c r="A3637" t="s">
        <v>8459</v>
      </c>
      <c r="B3637" t="s">
        <v>8460</v>
      </c>
      <c r="C3637" t="s">
        <v>8460</v>
      </c>
      <c r="D3637" s="29">
        <v>42370</v>
      </c>
      <c r="E3637" s="29">
        <v>54788</v>
      </c>
    </row>
    <row r="3638" spans="1:5" x14ac:dyDescent="0.25">
      <c r="A3638" t="s">
        <v>8461</v>
      </c>
      <c r="B3638" t="s">
        <v>8462</v>
      </c>
      <c r="C3638" t="s">
        <v>8462</v>
      </c>
      <c r="D3638" s="29">
        <v>42370</v>
      </c>
      <c r="E3638" s="29">
        <v>54788</v>
      </c>
    </row>
    <row r="3639" spans="1:5" x14ac:dyDescent="0.25">
      <c r="A3639" t="s">
        <v>8463</v>
      </c>
      <c r="B3639" t="s">
        <v>8464</v>
      </c>
      <c r="C3639" t="s">
        <v>8464</v>
      </c>
      <c r="D3639" s="29">
        <v>42370</v>
      </c>
      <c r="E3639" s="29">
        <v>54788</v>
      </c>
    </row>
    <row r="3640" spans="1:5" x14ac:dyDescent="0.25">
      <c r="A3640" t="s">
        <v>8465</v>
      </c>
      <c r="B3640" t="s">
        <v>8466</v>
      </c>
      <c r="C3640" t="s">
        <v>8466</v>
      </c>
      <c r="D3640" s="29">
        <v>42370</v>
      </c>
      <c r="E3640" s="29">
        <v>54788</v>
      </c>
    </row>
    <row r="3641" spans="1:5" x14ac:dyDescent="0.25">
      <c r="A3641" t="s">
        <v>8467</v>
      </c>
      <c r="B3641" t="s">
        <v>8468</v>
      </c>
      <c r="C3641" t="s">
        <v>8468</v>
      </c>
      <c r="D3641" s="29">
        <v>42370</v>
      </c>
      <c r="E3641" s="29">
        <v>54788</v>
      </c>
    </row>
    <row r="3642" spans="1:5" x14ac:dyDescent="0.25">
      <c r="A3642" t="s">
        <v>8469</v>
      </c>
      <c r="B3642" t="s">
        <v>8470</v>
      </c>
      <c r="C3642" t="s">
        <v>8470</v>
      </c>
      <c r="D3642" s="29">
        <v>42370</v>
      </c>
      <c r="E3642" s="29">
        <v>54788</v>
      </c>
    </row>
    <row r="3643" spans="1:5" x14ac:dyDescent="0.25">
      <c r="A3643" t="s">
        <v>8471</v>
      </c>
      <c r="B3643" t="s">
        <v>8472</v>
      </c>
      <c r="C3643" t="s">
        <v>8472</v>
      </c>
      <c r="D3643" s="29">
        <v>42370</v>
      </c>
      <c r="E3643" s="29">
        <v>54788</v>
      </c>
    </row>
    <row r="3644" spans="1:5" x14ac:dyDescent="0.25">
      <c r="A3644" t="s">
        <v>8473</v>
      </c>
      <c r="B3644" t="s">
        <v>8474</v>
      </c>
      <c r="C3644" t="s">
        <v>8475</v>
      </c>
      <c r="D3644" s="29">
        <v>42370</v>
      </c>
      <c r="E3644" s="29">
        <v>54788</v>
      </c>
    </row>
    <row r="3645" spans="1:5" x14ac:dyDescent="0.25">
      <c r="A3645" t="s">
        <v>8476</v>
      </c>
      <c r="B3645" t="s">
        <v>8477</v>
      </c>
      <c r="C3645" t="s">
        <v>8477</v>
      </c>
      <c r="D3645" s="29">
        <v>42370</v>
      </c>
      <c r="E3645" s="29">
        <v>54788</v>
      </c>
    </row>
    <row r="3646" spans="1:5" x14ac:dyDescent="0.25">
      <c r="A3646" t="s">
        <v>8478</v>
      </c>
      <c r="B3646" t="s">
        <v>8479</v>
      </c>
      <c r="C3646" t="s">
        <v>8479</v>
      </c>
      <c r="D3646" s="29">
        <v>42370</v>
      </c>
      <c r="E3646" s="29">
        <v>54788</v>
      </c>
    </row>
    <row r="3647" spans="1:5" x14ac:dyDescent="0.25">
      <c r="A3647" t="s">
        <v>8480</v>
      </c>
      <c r="B3647" t="s">
        <v>8481</v>
      </c>
      <c r="C3647" t="s">
        <v>8481</v>
      </c>
      <c r="D3647" s="29">
        <v>42370</v>
      </c>
      <c r="E3647" s="29">
        <v>54788</v>
      </c>
    </row>
    <row r="3648" spans="1:5" x14ac:dyDescent="0.25">
      <c r="A3648" t="s">
        <v>8482</v>
      </c>
      <c r="B3648" t="s">
        <v>8483</v>
      </c>
      <c r="C3648" t="s">
        <v>8483</v>
      </c>
      <c r="D3648" s="29">
        <v>42370</v>
      </c>
      <c r="E3648" s="29">
        <v>54788</v>
      </c>
    </row>
    <row r="3649" spans="1:5" x14ac:dyDescent="0.25">
      <c r="A3649" t="s">
        <v>8484</v>
      </c>
      <c r="B3649" t="s">
        <v>8485</v>
      </c>
      <c r="C3649" t="s">
        <v>8485</v>
      </c>
      <c r="D3649" s="29">
        <v>42370</v>
      </c>
      <c r="E3649" s="29">
        <v>54788</v>
      </c>
    </row>
    <row r="3650" spans="1:5" x14ac:dyDescent="0.25">
      <c r="A3650" t="s">
        <v>8486</v>
      </c>
      <c r="B3650" t="s">
        <v>8487</v>
      </c>
      <c r="C3650" t="s">
        <v>8487</v>
      </c>
      <c r="D3650" s="29">
        <v>42370</v>
      </c>
      <c r="E3650" s="29">
        <v>54788</v>
      </c>
    </row>
    <row r="3651" spans="1:5" x14ac:dyDescent="0.25">
      <c r="A3651" t="s">
        <v>8488</v>
      </c>
      <c r="B3651" t="s">
        <v>8489</v>
      </c>
      <c r="C3651" t="s">
        <v>8489</v>
      </c>
      <c r="D3651" s="29">
        <v>42370</v>
      </c>
      <c r="E3651" s="29">
        <v>54788</v>
      </c>
    </row>
    <row r="3652" spans="1:5" x14ac:dyDescent="0.25">
      <c r="A3652" t="s">
        <v>8490</v>
      </c>
      <c r="B3652" t="s">
        <v>8491</v>
      </c>
      <c r="C3652" t="s">
        <v>8492</v>
      </c>
      <c r="D3652" s="29">
        <v>42370</v>
      </c>
      <c r="E3652" s="29">
        <v>54788</v>
      </c>
    </row>
    <row r="3653" spans="1:5" x14ac:dyDescent="0.25">
      <c r="A3653" t="s">
        <v>8493</v>
      </c>
      <c r="B3653" t="s">
        <v>8494</v>
      </c>
      <c r="C3653" t="s">
        <v>8494</v>
      </c>
      <c r="D3653" s="29">
        <v>42370</v>
      </c>
      <c r="E3653" s="29">
        <v>54788</v>
      </c>
    </row>
    <row r="3654" spans="1:5" x14ac:dyDescent="0.25">
      <c r="A3654" t="s">
        <v>8495</v>
      </c>
      <c r="B3654" t="s">
        <v>8496</v>
      </c>
      <c r="C3654" t="s">
        <v>8496</v>
      </c>
      <c r="D3654" s="29">
        <v>42370</v>
      </c>
      <c r="E3654" s="29">
        <v>54788</v>
      </c>
    </row>
    <row r="3655" spans="1:5" x14ac:dyDescent="0.25">
      <c r="A3655" t="s">
        <v>8497</v>
      </c>
      <c r="B3655" t="s">
        <v>8498</v>
      </c>
      <c r="C3655" t="s">
        <v>8498</v>
      </c>
      <c r="D3655" s="29">
        <v>42370</v>
      </c>
      <c r="E3655" s="29">
        <v>54788</v>
      </c>
    </row>
    <row r="3656" spans="1:5" x14ac:dyDescent="0.25">
      <c r="A3656" t="s">
        <v>8499</v>
      </c>
      <c r="B3656" t="s">
        <v>8500</v>
      </c>
      <c r="C3656" t="s">
        <v>8500</v>
      </c>
      <c r="D3656" s="29">
        <v>42370</v>
      </c>
      <c r="E3656" s="29">
        <v>54788</v>
      </c>
    </row>
    <row r="3657" spans="1:5" x14ac:dyDescent="0.25">
      <c r="A3657" t="s">
        <v>8501</v>
      </c>
      <c r="B3657" t="s">
        <v>8502</v>
      </c>
      <c r="C3657" t="s">
        <v>8502</v>
      </c>
      <c r="D3657" s="29">
        <v>42370</v>
      </c>
      <c r="E3657" s="29">
        <v>54788</v>
      </c>
    </row>
    <row r="3658" spans="1:5" x14ac:dyDescent="0.25">
      <c r="A3658" t="s">
        <v>8503</v>
      </c>
      <c r="B3658" t="s">
        <v>8504</v>
      </c>
      <c r="C3658" t="s">
        <v>8504</v>
      </c>
      <c r="D3658" s="29">
        <v>42370</v>
      </c>
      <c r="E3658" s="29">
        <v>54788</v>
      </c>
    </row>
    <row r="3659" spans="1:5" x14ac:dyDescent="0.25">
      <c r="A3659" t="s">
        <v>8505</v>
      </c>
      <c r="B3659" t="s">
        <v>8506</v>
      </c>
      <c r="C3659" t="s">
        <v>8506</v>
      </c>
      <c r="D3659" s="29">
        <v>42370</v>
      </c>
      <c r="E3659" s="29">
        <v>54788</v>
      </c>
    </row>
    <row r="3660" spans="1:5" x14ac:dyDescent="0.25">
      <c r="A3660" t="s">
        <v>8507</v>
      </c>
      <c r="B3660" t="s">
        <v>8508</v>
      </c>
      <c r="C3660" t="s">
        <v>8508</v>
      </c>
      <c r="D3660" s="29">
        <v>42370</v>
      </c>
      <c r="E3660" s="29">
        <v>54788</v>
      </c>
    </row>
    <row r="3661" spans="1:5" x14ac:dyDescent="0.25">
      <c r="A3661" t="s">
        <v>8509</v>
      </c>
      <c r="B3661" t="s">
        <v>8510</v>
      </c>
      <c r="C3661" t="s">
        <v>8511</v>
      </c>
      <c r="D3661" s="29">
        <v>42370</v>
      </c>
      <c r="E3661" s="29">
        <v>54788</v>
      </c>
    </row>
    <row r="3662" spans="1:5" x14ac:dyDescent="0.25">
      <c r="A3662" t="s">
        <v>8512</v>
      </c>
      <c r="B3662" t="s">
        <v>8513</v>
      </c>
      <c r="C3662" t="s">
        <v>8513</v>
      </c>
      <c r="D3662" s="29">
        <v>42370</v>
      </c>
      <c r="E3662" s="29">
        <v>54788</v>
      </c>
    </row>
    <row r="3663" spans="1:5" x14ac:dyDescent="0.25">
      <c r="A3663" t="s">
        <v>8514</v>
      </c>
      <c r="B3663" t="s">
        <v>8515</v>
      </c>
      <c r="C3663" t="s">
        <v>8516</v>
      </c>
      <c r="D3663" s="29">
        <v>42370</v>
      </c>
      <c r="E3663" s="29">
        <v>54788</v>
      </c>
    </row>
    <row r="3664" spans="1:5" x14ac:dyDescent="0.25">
      <c r="A3664" t="s">
        <v>8517</v>
      </c>
      <c r="B3664" t="s">
        <v>8518</v>
      </c>
      <c r="C3664" t="s">
        <v>8519</v>
      </c>
      <c r="D3664" s="29">
        <v>42370</v>
      </c>
      <c r="E3664" s="29">
        <v>54788</v>
      </c>
    </row>
    <row r="3665" spans="1:5" x14ac:dyDescent="0.25">
      <c r="A3665" t="s">
        <v>8520</v>
      </c>
      <c r="B3665" t="s">
        <v>8521</v>
      </c>
      <c r="C3665" t="s">
        <v>8521</v>
      </c>
      <c r="D3665" s="29">
        <v>42370</v>
      </c>
      <c r="E3665" s="29">
        <v>54788</v>
      </c>
    </row>
    <row r="3666" spans="1:5" x14ac:dyDescent="0.25">
      <c r="A3666" t="s">
        <v>8522</v>
      </c>
      <c r="B3666" t="s">
        <v>8523</v>
      </c>
      <c r="C3666" t="s">
        <v>8523</v>
      </c>
      <c r="D3666" s="29">
        <v>42370</v>
      </c>
      <c r="E3666" s="29">
        <v>54788</v>
      </c>
    </row>
    <row r="3667" spans="1:5" x14ac:dyDescent="0.25">
      <c r="A3667" t="s">
        <v>8524</v>
      </c>
      <c r="B3667" t="s">
        <v>8525</v>
      </c>
      <c r="C3667" t="s">
        <v>8525</v>
      </c>
      <c r="D3667" s="29">
        <v>42370</v>
      </c>
      <c r="E3667" s="29">
        <v>54788</v>
      </c>
    </row>
    <row r="3668" spans="1:5" x14ac:dyDescent="0.25">
      <c r="A3668" t="s">
        <v>8526</v>
      </c>
      <c r="B3668" t="s">
        <v>8527</v>
      </c>
      <c r="C3668" t="s">
        <v>8527</v>
      </c>
      <c r="D3668" s="29">
        <v>42370</v>
      </c>
      <c r="E3668" s="29">
        <v>54788</v>
      </c>
    </row>
    <row r="3669" spans="1:5" x14ac:dyDescent="0.25">
      <c r="A3669" t="s">
        <v>8528</v>
      </c>
      <c r="B3669" t="s">
        <v>8529</v>
      </c>
      <c r="C3669" t="s">
        <v>8530</v>
      </c>
      <c r="D3669" s="29">
        <v>42370</v>
      </c>
      <c r="E3669" s="29">
        <v>54788</v>
      </c>
    </row>
    <row r="3670" spans="1:5" x14ac:dyDescent="0.25">
      <c r="A3670" t="s">
        <v>8531</v>
      </c>
      <c r="B3670" t="s">
        <v>8532</v>
      </c>
      <c r="C3670" t="s">
        <v>8533</v>
      </c>
      <c r="D3670" s="29">
        <v>42370</v>
      </c>
      <c r="E3670" s="29">
        <v>54788</v>
      </c>
    </row>
    <row r="3671" spans="1:5" x14ac:dyDescent="0.25">
      <c r="A3671" t="s">
        <v>8534</v>
      </c>
      <c r="B3671" t="s">
        <v>8535</v>
      </c>
      <c r="C3671" t="s">
        <v>8535</v>
      </c>
      <c r="D3671" s="29">
        <v>42370</v>
      </c>
      <c r="E3671" s="29">
        <v>54788</v>
      </c>
    </row>
    <row r="3672" spans="1:5" x14ac:dyDescent="0.25">
      <c r="A3672" t="s">
        <v>8536</v>
      </c>
      <c r="B3672" t="s">
        <v>8537</v>
      </c>
      <c r="C3672" t="s">
        <v>8537</v>
      </c>
      <c r="D3672" s="29">
        <v>42370</v>
      </c>
      <c r="E3672" s="29">
        <v>54788</v>
      </c>
    </row>
    <row r="3673" spans="1:5" x14ac:dyDescent="0.25">
      <c r="A3673" t="s">
        <v>8538</v>
      </c>
      <c r="B3673" t="s">
        <v>8539</v>
      </c>
      <c r="C3673" t="s">
        <v>8539</v>
      </c>
      <c r="D3673" s="29">
        <v>42370</v>
      </c>
      <c r="E3673" s="29">
        <v>54788</v>
      </c>
    </row>
    <row r="3674" spans="1:5" x14ac:dyDescent="0.25">
      <c r="A3674" t="s">
        <v>8540</v>
      </c>
      <c r="B3674" t="s">
        <v>8541</v>
      </c>
      <c r="C3674" t="s">
        <v>8541</v>
      </c>
      <c r="D3674" s="29">
        <v>42370</v>
      </c>
      <c r="E3674" s="29">
        <v>54788</v>
      </c>
    </row>
    <row r="3675" spans="1:5" x14ac:dyDescent="0.25">
      <c r="A3675" t="s">
        <v>8542</v>
      </c>
      <c r="B3675" t="s">
        <v>8543</v>
      </c>
      <c r="C3675" t="s">
        <v>8543</v>
      </c>
      <c r="D3675" s="29">
        <v>42370</v>
      </c>
      <c r="E3675" s="29">
        <v>54788</v>
      </c>
    </row>
    <row r="3676" spans="1:5" x14ac:dyDescent="0.25">
      <c r="A3676" t="s">
        <v>8544</v>
      </c>
      <c r="B3676" t="s">
        <v>8545</v>
      </c>
      <c r="C3676" t="s">
        <v>8546</v>
      </c>
      <c r="D3676" s="29">
        <v>42370</v>
      </c>
      <c r="E3676" s="29">
        <v>54788</v>
      </c>
    </row>
    <row r="3677" spans="1:5" x14ac:dyDescent="0.25">
      <c r="A3677" t="s">
        <v>8547</v>
      </c>
      <c r="B3677" t="s">
        <v>8548</v>
      </c>
      <c r="C3677" t="s">
        <v>8548</v>
      </c>
      <c r="D3677" s="29">
        <v>42370</v>
      </c>
      <c r="E3677" s="29">
        <v>54788</v>
      </c>
    </row>
    <row r="3678" spans="1:5" x14ac:dyDescent="0.25">
      <c r="A3678" t="s">
        <v>8549</v>
      </c>
      <c r="B3678" t="s">
        <v>8550</v>
      </c>
      <c r="C3678" t="s">
        <v>8550</v>
      </c>
      <c r="D3678" s="29">
        <v>42370</v>
      </c>
      <c r="E3678" s="29">
        <v>54788</v>
      </c>
    </row>
    <row r="3679" spans="1:5" x14ac:dyDescent="0.25">
      <c r="A3679" t="s">
        <v>8551</v>
      </c>
      <c r="B3679" t="s">
        <v>8552</v>
      </c>
      <c r="C3679" t="s">
        <v>8552</v>
      </c>
      <c r="D3679" s="29">
        <v>42370</v>
      </c>
      <c r="E3679" s="29">
        <v>54788</v>
      </c>
    </row>
    <row r="3680" spans="1:5" x14ac:dyDescent="0.25">
      <c r="A3680" t="s">
        <v>8553</v>
      </c>
      <c r="B3680" t="s">
        <v>8554</v>
      </c>
      <c r="C3680" t="s">
        <v>8555</v>
      </c>
      <c r="D3680" s="29">
        <v>42370</v>
      </c>
      <c r="E3680" s="29">
        <v>54788</v>
      </c>
    </row>
    <row r="3681" spans="1:5" x14ac:dyDescent="0.25">
      <c r="A3681" t="s">
        <v>8556</v>
      </c>
      <c r="B3681" t="s">
        <v>8557</v>
      </c>
      <c r="C3681" t="s">
        <v>8558</v>
      </c>
      <c r="D3681" s="29">
        <v>42370</v>
      </c>
      <c r="E3681" s="29">
        <v>54788</v>
      </c>
    </row>
    <row r="3682" spans="1:5" x14ac:dyDescent="0.25">
      <c r="A3682" t="s">
        <v>8559</v>
      </c>
      <c r="B3682" t="s">
        <v>8560</v>
      </c>
      <c r="C3682" t="s">
        <v>8560</v>
      </c>
      <c r="D3682" s="29">
        <v>42370</v>
      </c>
      <c r="E3682" s="29">
        <v>54788</v>
      </c>
    </row>
    <row r="3683" spans="1:5" x14ac:dyDescent="0.25">
      <c r="A3683" t="s">
        <v>8561</v>
      </c>
      <c r="B3683" t="s">
        <v>8562</v>
      </c>
      <c r="C3683" t="s">
        <v>8562</v>
      </c>
      <c r="D3683" s="29">
        <v>42370</v>
      </c>
      <c r="E3683" s="29">
        <v>54788</v>
      </c>
    </row>
    <row r="3684" spans="1:5" x14ac:dyDescent="0.25">
      <c r="A3684" t="s">
        <v>8563</v>
      </c>
      <c r="B3684" t="s">
        <v>8564</v>
      </c>
      <c r="C3684" t="s">
        <v>8565</v>
      </c>
      <c r="D3684" s="29">
        <v>42370</v>
      </c>
      <c r="E3684" s="29">
        <v>54788</v>
      </c>
    </row>
    <row r="3685" spans="1:5" x14ac:dyDescent="0.25">
      <c r="A3685" t="s">
        <v>8566</v>
      </c>
      <c r="B3685" t="s">
        <v>8567</v>
      </c>
      <c r="C3685" t="s">
        <v>8567</v>
      </c>
      <c r="D3685" s="29">
        <v>42370</v>
      </c>
      <c r="E3685" s="29">
        <v>54788</v>
      </c>
    </row>
    <row r="3686" spans="1:5" x14ac:dyDescent="0.25">
      <c r="A3686" t="s">
        <v>8568</v>
      </c>
      <c r="B3686" t="s">
        <v>8569</v>
      </c>
      <c r="C3686" t="s">
        <v>8569</v>
      </c>
      <c r="D3686" s="29">
        <v>42370</v>
      </c>
      <c r="E3686" s="29">
        <v>54788</v>
      </c>
    </row>
    <row r="3687" spans="1:5" x14ac:dyDescent="0.25">
      <c r="A3687" t="s">
        <v>8570</v>
      </c>
      <c r="B3687" t="s">
        <v>8571</v>
      </c>
      <c r="C3687" t="s">
        <v>8571</v>
      </c>
      <c r="D3687" s="29">
        <v>42370</v>
      </c>
      <c r="E3687" s="29">
        <v>54788</v>
      </c>
    </row>
    <row r="3688" spans="1:5" x14ac:dyDescent="0.25">
      <c r="A3688" t="s">
        <v>8572</v>
      </c>
      <c r="B3688" t="s">
        <v>8573</v>
      </c>
      <c r="C3688" t="s">
        <v>8573</v>
      </c>
      <c r="D3688" s="29">
        <v>42370</v>
      </c>
      <c r="E3688" s="29">
        <v>54788</v>
      </c>
    </row>
    <row r="3689" spans="1:5" x14ac:dyDescent="0.25">
      <c r="A3689" t="s">
        <v>8574</v>
      </c>
      <c r="B3689" t="s">
        <v>8575</v>
      </c>
      <c r="C3689" t="s">
        <v>8576</v>
      </c>
      <c r="D3689" s="29">
        <v>42370</v>
      </c>
      <c r="E3689" s="29">
        <v>54788</v>
      </c>
    </row>
    <row r="3690" spans="1:5" x14ac:dyDescent="0.25">
      <c r="A3690" t="s">
        <v>8577</v>
      </c>
      <c r="B3690" t="s">
        <v>8578</v>
      </c>
      <c r="C3690" t="s">
        <v>8579</v>
      </c>
      <c r="D3690" s="29">
        <v>42370</v>
      </c>
      <c r="E3690" s="29">
        <v>54788</v>
      </c>
    </row>
    <row r="3691" spans="1:5" x14ac:dyDescent="0.25">
      <c r="A3691" t="s">
        <v>8580</v>
      </c>
      <c r="B3691" t="s">
        <v>8581</v>
      </c>
      <c r="C3691" t="s">
        <v>8581</v>
      </c>
      <c r="D3691" s="29">
        <v>42370</v>
      </c>
      <c r="E3691" s="29">
        <v>54788</v>
      </c>
    </row>
    <row r="3692" spans="1:5" x14ac:dyDescent="0.25">
      <c r="A3692" t="s">
        <v>8582</v>
      </c>
      <c r="B3692" t="s">
        <v>8583</v>
      </c>
      <c r="C3692" t="s">
        <v>8583</v>
      </c>
      <c r="D3692" s="29">
        <v>42370</v>
      </c>
      <c r="E3692" s="29">
        <v>54788</v>
      </c>
    </row>
    <row r="3693" spans="1:5" x14ac:dyDescent="0.25">
      <c r="A3693" t="s">
        <v>8584</v>
      </c>
      <c r="B3693" t="s">
        <v>8585</v>
      </c>
      <c r="C3693" t="s">
        <v>8585</v>
      </c>
      <c r="D3693" s="29">
        <v>42370</v>
      </c>
      <c r="E3693" s="29">
        <v>54788</v>
      </c>
    </row>
    <row r="3694" spans="1:5" x14ac:dyDescent="0.25">
      <c r="A3694" t="s">
        <v>8586</v>
      </c>
      <c r="B3694" t="s">
        <v>8587</v>
      </c>
      <c r="C3694" t="s">
        <v>8587</v>
      </c>
      <c r="D3694" s="29">
        <v>42370</v>
      </c>
      <c r="E3694" s="29">
        <v>54788</v>
      </c>
    </row>
    <row r="3695" spans="1:5" x14ac:dyDescent="0.25">
      <c r="A3695" t="s">
        <v>8588</v>
      </c>
      <c r="B3695" t="s">
        <v>8589</v>
      </c>
      <c r="C3695" t="s">
        <v>8589</v>
      </c>
      <c r="D3695" s="29">
        <v>42370</v>
      </c>
      <c r="E3695" s="29">
        <v>54788</v>
      </c>
    </row>
    <row r="3696" spans="1:5" x14ac:dyDescent="0.25">
      <c r="A3696" t="s">
        <v>8590</v>
      </c>
      <c r="B3696" t="s">
        <v>8591</v>
      </c>
      <c r="C3696" t="s">
        <v>8591</v>
      </c>
      <c r="D3696" s="29">
        <v>42370</v>
      </c>
      <c r="E3696" s="29">
        <v>54788</v>
      </c>
    </row>
    <row r="3697" spans="1:5" x14ac:dyDescent="0.25">
      <c r="A3697" t="s">
        <v>8592</v>
      </c>
      <c r="B3697" t="s">
        <v>8593</v>
      </c>
      <c r="C3697" t="s">
        <v>8593</v>
      </c>
      <c r="D3697" s="29">
        <v>42370</v>
      </c>
      <c r="E3697" s="29">
        <v>54788</v>
      </c>
    </row>
    <row r="3698" spans="1:5" x14ac:dyDescent="0.25">
      <c r="A3698" t="s">
        <v>8594</v>
      </c>
      <c r="B3698" t="s">
        <v>8595</v>
      </c>
      <c r="C3698" t="s">
        <v>8596</v>
      </c>
      <c r="D3698" s="29">
        <v>42370</v>
      </c>
      <c r="E3698" s="29">
        <v>54788</v>
      </c>
    </row>
    <row r="3699" spans="1:5" x14ac:dyDescent="0.25">
      <c r="A3699" t="s">
        <v>8597</v>
      </c>
      <c r="B3699" t="s">
        <v>8598</v>
      </c>
      <c r="C3699" t="s">
        <v>8598</v>
      </c>
      <c r="D3699" s="29">
        <v>42370</v>
      </c>
      <c r="E3699" s="29">
        <v>54788</v>
      </c>
    </row>
    <row r="3700" spans="1:5" x14ac:dyDescent="0.25">
      <c r="A3700" t="s">
        <v>8599</v>
      </c>
      <c r="B3700" t="s">
        <v>8600</v>
      </c>
      <c r="C3700" t="s">
        <v>8600</v>
      </c>
      <c r="D3700" s="29">
        <v>42370</v>
      </c>
      <c r="E3700" s="29">
        <v>54788</v>
      </c>
    </row>
    <row r="3701" spans="1:5" x14ac:dyDescent="0.25">
      <c r="A3701" t="s">
        <v>8601</v>
      </c>
      <c r="B3701" t="s">
        <v>8602</v>
      </c>
      <c r="C3701" t="s">
        <v>8602</v>
      </c>
      <c r="D3701" s="29">
        <v>42370</v>
      </c>
      <c r="E3701" s="29">
        <v>54788</v>
      </c>
    </row>
    <row r="3702" spans="1:5" x14ac:dyDescent="0.25">
      <c r="A3702" t="s">
        <v>8603</v>
      </c>
      <c r="B3702" t="s">
        <v>8604</v>
      </c>
      <c r="C3702" t="s">
        <v>8604</v>
      </c>
      <c r="D3702" s="29">
        <v>42370</v>
      </c>
      <c r="E3702" s="29">
        <v>54788</v>
      </c>
    </row>
    <row r="3703" spans="1:5" x14ac:dyDescent="0.25">
      <c r="A3703" t="s">
        <v>8605</v>
      </c>
      <c r="B3703" t="s">
        <v>8606</v>
      </c>
      <c r="C3703" t="s">
        <v>8607</v>
      </c>
      <c r="D3703" s="29">
        <v>42370</v>
      </c>
      <c r="E3703" s="29">
        <v>54788</v>
      </c>
    </row>
    <row r="3704" spans="1:5" x14ac:dyDescent="0.25">
      <c r="A3704" t="s">
        <v>8608</v>
      </c>
      <c r="B3704" t="s">
        <v>8609</v>
      </c>
      <c r="C3704" t="s">
        <v>8609</v>
      </c>
      <c r="D3704" s="29">
        <v>42370</v>
      </c>
      <c r="E3704" s="29">
        <v>54788</v>
      </c>
    </row>
    <row r="3705" spans="1:5" x14ac:dyDescent="0.25">
      <c r="A3705" t="s">
        <v>8610</v>
      </c>
      <c r="B3705" t="s">
        <v>8611</v>
      </c>
      <c r="C3705" t="s">
        <v>8611</v>
      </c>
      <c r="D3705" s="29">
        <v>42370</v>
      </c>
      <c r="E3705" s="29">
        <v>54788</v>
      </c>
    </row>
    <row r="3706" spans="1:5" x14ac:dyDescent="0.25">
      <c r="A3706" t="s">
        <v>8612</v>
      </c>
      <c r="B3706" t="s">
        <v>8613</v>
      </c>
      <c r="C3706" t="s">
        <v>8614</v>
      </c>
      <c r="D3706" s="29">
        <v>42370</v>
      </c>
      <c r="E3706" s="29">
        <v>54788</v>
      </c>
    </row>
    <row r="3707" spans="1:5" x14ac:dyDescent="0.25">
      <c r="A3707" t="s">
        <v>8615</v>
      </c>
      <c r="B3707" t="s">
        <v>8616</v>
      </c>
      <c r="C3707" t="s">
        <v>8616</v>
      </c>
      <c r="D3707" s="29">
        <v>42370</v>
      </c>
      <c r="E3707" s="29">
        <v>54788</v>
      </c>
    </row>
    <row r="3708" spans="1:5" x14ac:dyDescent="0.25">
      <c r="A3708" t="s">
        <v>8617</v>
      </c>
      <c r="B3708" t="s">
        <v>8618</v>
      </c>
      <c r="C3708" t="s">
        <v>8618</v>
      </c>
      <c r="D3708" s="29">
        <v>42370</v>
      </c>
      <c r="E3708" s="29">
        <v>54788</v>
      </c>
    </row>
    <row r="3709" spans="1:5" x14ac:dyDescent="0.25">
      <c r="A3709" t="s">
        <v>8619</v>
      </c>
      <c r="B3709" t="s">
        <v>8620</v>
      </c>
      <c r="C3709" t="s">
        <v>8620</v>
      </c>
      <c r="D3709" s="29">
        <v>42370</v>
      </c>
      <c r="E3709" s="29">
        <v>54788</v>
      </c>
    </row>
    <row r="3710" spans="1:5" x14ac:dyDescent="0.25">
      <c r="A3710" t="s">
        <v>8621</v>
      </c>
      <c r="B3710" t="s">
        <v>8622</v>
      </c>
      <c r="C3710" t="s">
        <v>8622</v>
      </c>
      <c r="D3710" s="29">
        <v>42370</v>
      </c>
      <c r="E3710" s="29">
        <v>54788</v>
      </c>
    </row>
    <row r="3711" spans="1:5" x14ac:dyDescent="0.25">
      <c r="A3711" t="s">
        <v>8623</v>
      </c>
      <c r="B3711" t="s">
        <v>8624</v>
      </c>
      <c r="C3711" t="s">
        <v>8624</v>
      </c>
      <c r="D3711" s="29">
        <v>42370</v>
      </c>
      <c r="E3711" s="29">
        <v>54788</v>
      </c>
    </row>
    <row r="3712" spans="1:5" x14ac:dyDescent="0.25">
      <c r="A3712" t="s">
        <v>8625</v>
      </c>
      <c r="B3712" t="s">
        <v>8626</v>
      </c>
      <c r="C3712" t="s">
        <v>8626</v>
      </c>
      <c r="D3712" s="29">
        <v>42370</v>
      </c>
      <c r="E3712" s="29">
        <v>54788</v>
      </c>
    </row>
    <row r="3713" spans="1:5" x14ac:dyDescent="0.25">
      <c r="A3713" t="s">
        <v>8627</v>
      </c>
      <c r="B3713" t="s">
        <v>8628</v>
      </c>
      <c r="C3713" t="s">
        <v>8629</v>
      </c>
      <c r="D3713" s="29">
        <v>42370</v>
      </c>
      <c r="E3713" s="29">
        <v>54788</v>
      </c>
    </row>
    <row r="3714" spans="1:5" x14ac:dyDescent="0.25">
      <c r="A3714" t="s">
        <v>8630</v>
      </c>
      <c r="B3714" t="s">
        <v>8631</v>
      </c>
      <c r="C3714" t="s">
        <v>8632</v>
      </c>
      <c r="D3714" s="29">
        <v>42370</v>
      </c>
      <c r="E3714" s="29">
        <v>54788</v>
      </c>
    </row>
    <row r="3715" spans="1:5" x14ac:dyDescent="0.25">
      <c r="A3715" t="s">
        <v>8633</v>
      </c>
      <c r="B3715" t="s">
        <v>8634</v>
      </c>
      <c r="C3715" t="s">
        <v>8634</v>
      </c>
      <c r="D3715" s="29">
        <v>42370</v>
      </c>
      <c r="E3715" s="29">
        <v>54788</v>
      </c>
    </row>
    <row r="3716" spans="1:5" x14ac:dyDescent="0.25">
      <c r="A3716" t="s">
        <v>8635</v>
      </c>
      <c r="B3716" t="s">
        <v>8636</v>
      </c>
      <c r="C3716" t="s">
        <v>8636</v>
      </c>
      <c r="D3716" s="29">
        <v>42370</v>
      </c>
      <c r="E3716" s="29">
        <v>54788</v>
      </c>
    </row>
    <row r="3717" spans="1:5" x14ac:dyDescent="0.25">
      <c r="A3717" t="s">
        <v>8637</v>
      </c>
      <c r="B3717" t="s">
        <v>8638</v>
      </c>
      <c r="C3717" t="s">
        <v>8638</v>
      </c>
      <c r="D3717" s="29">
        <v>42370</v>
      </c>
      <c r="E3717" s="29">
        <v>54788</v>
      </c>
    </row>
    <row r="3718" spans="1:5" x14ac:dyDescent="0.25">
      <c r="A3718" t="s">
        <v>8639</v>
      </c>
      <c r="B3718" t="s">
        <v>8640</v>
      </c>
      <c r="C3718" t="s">
        <v>8640</v>
      </c>
      <c r="D3718" s="29">
        <v>42370</v>
      </c>
      <c r="E3718" s="29">
        <v>54788</v>
      </c>
    </row>
    <row r="3719" spans="1:5" x14ac:dyDescent="0.25">
      <c r="A3719" t="s">
        <v>8641</v>
      </c>
      <c r="B3719" t="s">
        <v>8642</v>
      </c>
      <c r="C3719" t="s">
        <v>8642</v>
      </c>
      <c r="D3719" s="29">
        <v>42370</v>
      </c>
      <c r="E3719" s="29">
        <v>54788</v>
      </c>
    </row>
    <row r="3720" spans="1:5" x14ac:dyDescent="0.25">
      <c r="A3720" t="s">
        <v>8643</v>
      </c>
      <c r="B3720" t="s">
        <v>8644</v>
      </c>
      <c r="C3720" t="s">
        <v>8644</v>
      </c>
      <c r="D3720" s="29">
        <v>42370</v>
      </c>
      <c r="E3720" s="29">
        <v>54788</v>
      </c>
    </row>
    <row r="3721" spans="1:5" x14ac:dyDescent="0.25">
      <c r="A3721" t="s">
        <v>8645</v>
      </c>
      <c r="B3721" t="s">
        <v>8646</v>
      </c>
      <c r="C3721" t="s">
        <v>8646</v>
      </c>
      <c r="D3721" s="29">
        <v>42370</v>
      </c>
      <c r="E3721" s="29">
        <v>54788</v>
      </c>
    </row>
    <row r="3722" spans="1:5" x14ac:dyDescent="0.25">
      <c r="A3722" t="s">
        <v>8647</v>
      </c>
      <c r="B3722" t="s">
        <v>8648</v>
      </c>
      <c r="C3722" t="s">
        <v>8649</v>
      </c>
      <c r="D3722" s="29">
        <v>42370</v>
      </c>
      <c r="E3722" s="29">
        <v>54788</v>
      </c>
    </row>
    <row r="3723" spans="1:5" x14ac:dyDescent="0.25">
      <c r="A3723" t="s">
        <v>8650</v>
      </c>
      <c r="B3723" t="s">
        <v>8651</v>
      </c>
      <c r="C3723" t="s">
        <v>8651</v>
      </c>
      <c r="D3723" s="29">
        <v>42370</v>
      </c>
      <c r="E3723" s="29">
        <v>54788</v>
      </c>
    </row>
    <row r="3724" spans="1:5" x14ac:dyDescent="0.25">
      <c r="A3724" t="s">
        <v>8652</v>
      </c>
      <c r="B3724" t="s">
        <v>8653</v>
      </c>
      <c r="C3724" t="s">
        <v>8654</v>
      </c>
      <c r="D3724" s="29">
        <v>42370</v>
      </c>
      <c r="E3724" s="29">
        <v>54788</v>
      </c>
    </row>
    <row r="3725" spans="1:5" x14ac:dyDescent="0.25">
      <c r="A3725" t="s">
        <v>8655</v>
      </c>
      <c r="B3725" t="s">
        <v>8656</v>
      </c>
      <c r="C3725" t="s">
        <v>8656</v>
      </c>
      <c r="D3725" s="29">
        <v>42370</v>
      </c>
      <c r="E3725" s="29">
        <v>54788</v>
      </c>
    </row>
    <row r="3726" spans="1:5" x14ac:dyDescent="0.25">
      <c r="A3726" t="s">
        <v>8657</v>
      </c>
      <c r="B3726" t="s">
        <v>8658</v>
      </c>
      <c r="C3726" t="s">
        <v>8658</v>
      </c>
      <c r="D3726" s="29">
        <v>42370</v>
      </c>
      <c r="E3726" s="29">
        <v>54788</v>
      </c>
    </row>
    <row r="3727" spans="1:5" x14ac:dyDescent="0.25">
      <c r="A3727" t="s">
        <v>8659</v>
      </c>
      <c r="B3727" t="s">
        <v>8660</v>
      </c>
      <c r="C3727" t="s">
        <v>8660</v>
      </c>
      <c r="D3727" s="29">
        <v>42370</v>
      </c>
      <c r="E3727" s="29">
        <v>54788</v>
      </c>
    </row>
    <row r="3728" spans="1:5" x14ac:dyDescent="0.25">
      <c r="A3728" t="s">
        <v>8661</v>
      </c>
      <c r="B3728" t="s">
        <v>8662</v>
      </c>
      <c r="C3728" t="s">
        <v>8662</v>
      </c>
      <c r="D3728" s="29">
        <v>42370</v>
      </c>
      <c r="E3728" s="29">
        <v>54788</v>
      </c>
    </row>
    <row r="3729" spans="1:5" x14ac:dyDescent="0.25">
      <c r="A3729" t="s">
        <v>8663</v>
      </c>
      <c r="B3729" t="s">
        <v>8664</v>
      </c>
      <c r="C3729" t="s">
        <v>8664</v>
      </c>
      <c r="D3729" s="29">
        <v>42370</v>
      </c>
      <c r="E3729" s="29">
        <v>54788</v>
      </c>
    </row>
    <row r="3730" spans="1:5" x14ac:dyDescent="0.25">
      <c r="A3730" t="s">
        <v>8665</v>
      </c>
      <c r="B3730" t="s">
        <v>8666</v>
      </c>
      <c r="C3730" t="s">
        <v>8667</v>
      </c>
      <c r="D3730" s="29">
        <v>42370</v>
      </c>
      <c r="E3730" s="29">
        <v>54788</v>
      </c>
    </row>
    <row r="3731" spans="1:5" x14ac:dyDescent="0.25">
      <c r="A3731" t="s">
        <v>8668</v>
      </c>
      <c r="B3731" t="s">
        <v>8669</v>
      </c>
      <c r="C3731" t="s">
        <v>8669</v>
      </c>
      <c r="D3731" s="29">
        <v>42370</v>
      </c>
      <c r="E3731" s="29">
        <v>54788</v>
      </c>
    </row>
    <row r="3732" spans="1:5" x14ac:dyDescent="0.25">
      <c r="A3732" t="s">
        <v>8670</v>
      </c>
      <c r="B3732" t="s">
        <v>8671</v>
      </c>
      <c r="C3732" t="s">
        <v>8671</v>
      </c>
      <c r="D3732" s="29">
        <v>42370</v>
      </c>
      <c r="E3732" s="29">
        <v>54788</v>
      </c>
    </row>
    <row r="3733" spans="1:5" x14ac:dyDescent="0.25">
      <c r="A3733" t="s">
        <v>8672</v>
      </c>
      <c r="B3733" t="s">
        <v>8673</v>
      </c>
      <c r="C3733" t="s">
        <v>8673</v>
      </c>
      <c r="D3733" s="29">
        <v>42370</v>
      </c>
      <c r="E3733" s="29">
        <v>54788</v>
      </c>
    </row>
    <row r="3734" spans="1:5" x14ac:dyDescent="0.25">
      <c r="A3734" t="s">
        <v>8674</v>
      </c>
      <c r="B3734" t="s">
        <v>8675</v>
      </c>
      <c r="C3734" t="s">
        <v>8675</v>
      </c>
      <c r="D3734" s="29">
        <v>42370</v>
      </c>
      <c r="E3734" s="29">
        <v>54788</v>
      </c>
    </row>
    <row r="3735" spans="1:5" x14ac:dyDescent="0.25">
      <c r="A3735" t="s">
        <v>8676</v>
      </c>
      <c r="B3735" t="s">
        <v>8677</v>
      </c>
      <c r="C3735" t="s">
        <v>8677</v>
      </c>
      <c r="D3735" s="29">
        <v>42370</v>
      </c>
      <c r="E3735" s="29">
        <v>54788</v>
      </c>
    </row>
    <row r="3736" spans="1:5" x14ac:dyDescent="0.25">
      <c r="A3736" t="s">
        <v>8678</v>
      </c>
      <c r="B3736" t="s">
        <v>8679</v>
      </c>
      <c r="C3736" t="s">
        <v>8679</v>
      </c>
      <c r="D3736" s="29">
        <v>42370</v>
      </c>
      <c r="E3736" s="29">
        <v>54788</v>
      </c>
    </row>
    <row r="3737" spans="1:5" x14ac:dyDescent="0.25">
      <c r="A3737" t="s">
        <v>8680</v>
      </c>
      <c r="B3737" t="s">
        <v>8681</v>
      </c>
      <c r="C3737" t="s">
        <v>8681</v>
      </c>
      <c r="D3737" s="29">
        <v>42370</v>
      </c>
      <c r="E3737" s="29">
        <v>54788</v>
      </c>
    </row>
    <row r="3738" spans="1:5" x14ac:dyDescent="0.25">
      <c r="A3738" t="s">
        <v>8682</v>
      </c>
      <c r="B3738" t="s">
        <v>8683</v>
      </c>
      <c r="C3738" t="s">
        <v>8683</v>
      </c>
      <c r="D3738" s="29">
        <v>42370</v>
      </c>
      <c r="E3738" s="29">
        <v>54788</v>
      </c>
    </row>
    <row r="3739" spans="1:5" x14ac:dyDescent="0.25">
      <c r="A3739" t="s">
        <v>8684</v>
      </c>
      <c r="B3739" t="s">
        <v>8685</v>
      </c>
      <c r="C3739" t="s">
        <v>8685</v>
      </c>
      <c r="D3739" s="29">
        <v>42370</v>
      </c>
      <c r="E3739" s="29">
        <v>54788</v>
      </c>
    </row>
    <row r="3740" spans="1:5" x14ac:dyDescent="0.25">
      <c r="A3740" t="s">
        <v>8686</v>
      </c>
      <c r="B3740" t="s">
        <v>8687</v>
      </c>
      <c r="C3740" t="s">
        <v>8687</v>
      </c>
      <c r="D3740" s="29">
        <v>42370</v>
      </c>
      <c r="E3740" s="29">
        <v>54788</v>
      </c>
    </row>
    <row r="3741" spans="1:5" x14ac:dyDescent="0.25">
      <c r="A3741" t="s">
        <v>8688</v>
      </c>
      <c r="B3741" t="s">
        <v>8689</v>
      </c>
      <c r="C3741" t="s">
        <v>8687</v>
      </c>
      <c r="D3741" s="29">
        <v>42370</v>
      </c>
      <c r="E3741" s="29">
        <v>54788</v>
      </c>
    </row>
    <row r="3742" spans="1:5" x14ac:dyDescent="0.25">
      <c r="A3742" t="s">
        <v>8690</v>
      </c>
      <c r="B3742" t="s">
        <v>8691</v>
      </c>
      <c r="C3742" t="s">
        <v>8691</v>
      </c>
      <c r="D3742" s="29">
        <v>42370</v>
      </c>
      <c r="E3742" s="29">
        <v>54788</v>
      </c>
    </row>
    <row r="3743" spans="1:5" x14ac:dyDescent="0.25">
      <c r="A3743" t="s">
        <v>8692</v>
      </c>
      <c r="B3743" t="s">
        <v>8693</v>
      </c>
      <c r="C3743" t="s">
        <v>8693</v>
      </c>
      <c r="D3743" s="29">
        <v>42370</v>
      </c>
      <c r="E3743" s="29">
        <v>54788</v>
      </c>
    </row>
    <row r="3744" spans="1:5" x14ac:dyDescent="0.25">
      <c r="A3744" t="s">
        <v>8694</v>
      </c>
      <c r="B3744" t="s">
        <v>8695</v>
      </c>
      <c r="C3744" t="s">
        <v>8695</v>
      </c>
      <c r="D3744" s="29">
        <v>42370</v>
      </c>
      <c r="E3744" s="29">
        <v>54788</v>
      </c>
    </row>
    <row r="3745" spans="1:5" x14ac:dyDescent="0.25">
      <c r="A3745" t="s">
        <v>8696</v>
      </c>
      <c r="B3745" t="s">
        <v>8697</v>
      </c>
      <c r="C3745" t="s">
        <v>8697</v>
      </c>
      <c r="D3745" s="29">
        <v>42370</v>
      </c>
      <c r="E3745" s="29">
        <v>54788</v>
      </c>
    </row>
    <row r="3746" spans="1:5" x14ac:dyDescent="0.25">
      <c r="A3746" t="s">
        <v>8698</v>
      </c>
      <c r="B3746" t="s">
        <v>8699</v>
      </c>
      <c r="C3746" t="s">
        <v>8699</v>
      </c>
      <c r="D3746" s="29">
        <v>42370</v>
      </c>
      <c r="E3746" s="29">
        <v>54788</v>
      </c>
    </row>
    <row r="3747" spans="1:5" x14ac:dyDescent="0.25">
      <c r="A3747" t="s">
        <v>8700</v>
      </c>
      <c r="B3747" t="s">
        <v>8701</v>
      </c>
      <c r="C3747" t="s">
        <v>8701</v>
      </c>
      <c r="D3747" s="29">
        <v>42370</v>
      </c>
      <c r="E3747" s="29">
        <v>54788</v>
      </c>
    </row>
    <row r="3748" spans="1:5" x14ac:dyDescent="0.25">
      <c r="A3748" t="s">
        <v>8702</v>
      </c>
      <c r="B3748" t="s">
        <v>8703</v>
      </c>
      <c r="C3748" t="s">
        <v>8703</v>
      </c>
      <c r="D3748" s="29">
        <v>42370</v>
      </c>
      <c r="E3748" s="29">
        <v>54788</v>
      </c>
    </row>
    <row r="3749" spans="1:5" x14ac:dyDescent="0.25">
      <c r="A3749" t="s">
        <v>8704</v>
      </c>
      <c r="B3749" t="s">
        <v>8705</v>
      </c>
      <c r="C3749" t="s">
        <v>8705</v>
      </c>
      <c r="D3749" s="29">
        <v>42370</v>
      </c>
      <c r="E3749" s="29">
        <v>54788</v>
      </c>
    </row>
    <row r="3750" spans="1:5" x14ac:dyDescent="0.25">
      <c r="A3750" t="s">
        <v>8706</v>
      </c>
      <c r="B3750" t="s">
        <v>8707</v>
      </c>
      <c r="C3750" t="s">
        <v>8707</v>
      </c>
      <c r="D3750" s="29">
        <v>42370</v>
      </c>
      <c r="E3750" s="29">
        <v>54788</v>
      </c>
    </row>
    <row r="3751" spans="1:5" x14ac:dyDescent="0.25">
      <c r="A3751" t="s">
        <v>8708</v>
      </c>
      <c r="B3751" t="s">
        <v>8709</v>
      </c>
      <c r="C3751" t="s">
        <v>8709</v>
      </c>
      <c r="D3751" s="29">
        <v>42370</v>
      </c>
      <c r="E3751" s="29">
        <v>54788</v>
      </c>
    </row>
    <row r="3752" spans="1:5" x14ac:dyDescent="0.25">
      <c r="A3752" t="s">
        <v>8710</v>
      </c>
      <c r="B3752" t="s">
        <v>8711</v>
      </c>
      <c r="C3752" t="s">
        <v>8712</v>
      </c>
      <c r="D3752" s="29">
        <v>42370</v>
      </c>
      <c r="E3752" s="29">
        <v>54788</v>
      </c>
    </row>
    <row r="3753" spans="1:5" x14ac:dyDescent="0.25">
      <c r="A3753" t="s">
        <v>8713</v>
      </c>
      <c r="B3753" t="s">
        <v>8714</v>
      </c>
      <c r="C3753" t="s">
        <v>8714</v>
      </c>
      <c r="D3753" s="29">
        <v>42370</v>
      </c>
      <c r="E3753" s="29">
        <v>54788</v>
      </c>
    </row>
    <row r="3754" spans="1:5" x14ac:dyDescent="0.25">
      <c r="A3754" t="s">
        <v>8715</v>
      </c>
      <c r="B3754" t="s">
        <v>8716</v>
      </c>
      <c r="C3754" t="s">
        <v>8716</v>
      </c>
      <c r="D3754" s="29">
        <v>42370</v>
      </c>
      <c r="E3754" s="29">
        <v>54788</v>
      </c>
    </row>
    <row r="3755" spans="1:5" x14ac:dyDescent="0.25">
      <c r="A3755" t="s">
        <v>8717</v>
      </c>
      <c r="B3755" t="s">
        <v>8718</v>
      </c>
      <c r="C3755" t="s">
        <v>8718</v>
      </c>
      <c r="D3755" s="29">
        <v>42370</v>
      </c>
      <c r="E3755" s="29">
        <v>54788</v>
      </c>
    </row>
    <row r="3756" spans="1:5" x14ac:dyDescent="0.25">
      <c r="A3756" t="s">
        <v>8719</v>
      </c>
      <c r="B3756" t="s">
        <v>8720</v>
      </c>
      <c r="C3756" t="s">
        <v>8721</v>
      </c>
      <c r="D3756" s="29">
        <v>42370</v>
      </c>
      <c r="E3756" s="29">
        <v>54788</v>
      </c>
    </row>
    <row r="3757" spans="1:5" x14ac:dyDescent="0.25">
      <c r="A3757" t="s">
        <v>8722</v>
      </c>
      <c r="B3757" t="s">
        <v>8723</v>
      </c>
      <c r="C3757" t="s">
        <v>8723</v>
      </c>
      <c r="D3757" s="29">
        <v>42370</v>
      </c>
      <c r="E3757" s="29">
        <v>54788</v>
      </c>
    </row>
    <row r="3758" spans="1:5" x14ac:dyDescent="0.25">
      <c r="A3758" t="s">
        <v>8724</v>
      </c>
      <c r="B3758" t="s">
        <v>8725</v>
      </c>
      <c r="C3758" t="s">
        <v>8726</v>
      </c>
      <c r="D3758" s="29">
        <v>42370</v>
      </c>
      <c r="E3758" s="29">
        <v>54788</v>
      </c>
    </row>
    <row r="3759" spans="1:5" x14ac:dyDescent="0.25">
      <c r="A3759" t="s">
        <v>8727</v>
      </c>
      <c r="B3759" t="s">
        <v>8728</v>
      </c>
      <c r="C3759" t="s">
        <v>8729</v>
      </c>
      <c r="D3759" s="29">
        <v>42370</v>
      </c>
      <c r="E3759" s="29">
        <v>54788</v>
      </c>
    </row>
    <row r="3760" spans="1:5" x14ac:dyDescent="0.25">
      <c r="A3760" t="s">
        <v>8730</v>
      </c>
      <c r="B3760" t="s">
        <v>8731</v>
      </c>
      <c r="C3760" t="s">
        <v>8731</v>
      </c>
      <c r="D3760" s="29">
        <v>42370</v>
      </c>
      <c r="E3760" s="29">
        <v>54788</v>
      </c>
    </row>
    <row r="3761" spans="1:5" x14ac:dyDescent="0.25">
      <c r="A3761" t="s">
        <v>8732</v>
      </c>
      <c r="B3761" t="s">
        <v>8733</v>
      </c>
      <c r="C3761" t="s">
        <v>8733</v>
      </c>
      <c r="D3761" s="29">
        <v>42370</v>
      </c>
      <c r="E3761" s="29">
        <v>54788</v>
      </c>
    </row>
    <row r="3762" spans="1:5" x14ac:dyDescent="0.25">
      <c r="A3762" t="s">
        <v>8734</v>
      </c>
      <c r="B3762" t="s">
        <v>8735</v>
      </c>
      <c r="C3762" t="s">
        <v>8735</v>
      </c>
      <c r="D3762" s="29">
        <v>42370</v>
      </c>
      <c r="E3762" s="29">
        <v>54788</v>
      </c>
    </row>
    <row r="3763" spans="1:5" x14ac:dyDescent="0.25">
      <c r="A3763" t="s">
        <v>8736</v>
      </c>
      <c r="B3763" t="s">
        <v>8737</v>
      </c>
      <c r="C3763" t="s">
        <v>8737</v>
      </c>
      <c r="D3763" s="29">
        <v>42370</v>
      </c>
      <c r="E3763" s="29">
        <v>54788</v>
      </c>
    </row>
    <row r="3764" spans="1:5" x14ac:dyDescent="0.25">
      <c r="A3764" t="s">
        <v>8738</v>
      </c>
      <c r="B3764" t="s">
        <v>8739</v>
      </c>
      <c r="C3764" t="s">
        <v>8739</v>
      </c>
      <c r="D3764" s="29">
        <v>42370</v>
      </c>
      <c r="E3764" s="29">
        <v>54788</v>
      </c>
    </row>
    <row r="3765" spans="1:5" x14ac:dyDescent="0.25">
      <c r="A3765" t="s">
        <v>8740</v>
      </c>
      <c r="B3765" t="s">
        <v>8741</v>
      </c>
      <c r="C3765" t="s">
        <v>8741</v>
      </c>
      <c r="D3765" s="29">
        <v>42370</v>
      </c>
      <c r="E3765" s="29">
        <v>54788</v>
      </c>
    </row>
    <row r="3766" spans="1:5" x14ac:dyDescent="0.25">
      <c r="A3766" t="s">
        <v>8742</v>
      </c>
      <c r="B3766" t="s">
        <v>8743</v>
      </c>
      <c r="C3766" t="s">
        <v>8743</v>
      </c>
      <c r="D3766" s="29">
        <v>42370</v>
      </c>
      <c r="E3766" s="29">
        <v>54788</v>
      </c>
    </row>
    <row r="3767" spans="1:5" x14ac:dyDescent="0.25">
      <c r="A3767" t="s">
        <v>8744</v>
      </c>
      <c r="B3767" t="s">
        <v>8745</v>
      </c>
      <c r="C3767" t="s">
        <v>8745</v>
      </c>
      <c r="D3767" s="29">
        <v>42370</v>
      </c>
      <c r="E3767" s="29">
        <v>54788</v>
      </c>
    </row>
    <row r="3768" spans="1:5" x14ac:dyDescent="0.25">
      <c r="A3768" t="s">
        <v>8746</v>
      </c>
      <c r="B3768" t="s">
        <v>8747</v>
      </c>
      <c r="C3768" t="s">
        <v>8748</v>
      </c>
      <c r="D3768" s="29">
        <v>42370</v>
      </c>
      <c r="E3768" s="29">
        <v>54788</v>
      </c>
    </row>
    <row r="3769" spans="1:5" x14ac:dyDescent="0.25">
      <c r="A3769" t="s">
        <v>8749</v>
      </c>
      <c r="B3769" t="s">
        <v>8750</v>
      </c>
      <c r="C3769" t="s">
        <v>8750</v>
      </c>
      <c r="D3769" s="29">
        <v>42370</v>
      </c>
      <c r="E3769" s="29">
        <v>54788</v>
      </c>
    </row>
    <row r="3770" spans="1:5" x14ac:dyDescent="0.25">
      <c r="A3770" t="s">
        <v>8751</v>
      </c>
      <c r="B3770" t="s">
        <v>8752</v>
      </c>
      <c r="C3770" t="s">
        <v>8752</v>
      </c>
      <c r="D3770" s="29">
        <v>42370</v>
      </c>
      <c r="E3770" s="29">
        <v>54788</v>
      </c>
    </row>
    <row r="3771" spans="1:5" x14ac:dyDescent="0.25">
      <c r="A3771" t="s">
        <v>8753</v>
      </c>
      <c r="B3771" t="s">
        <v>8754</v>
      </c>
      <c r="C3771" t="s">
        <v>8754</v>
      </c>
      <c r="D3771" s="29">
        <v>42370</v>
      </c>
      <c r="E3771" s="29">
        <v>54788</v>
      </c>
    </row>
    <row r="3772" spans="1:5" x14ac:dyDescent="0.25">
      <c r="A3772" t="s">
        <v>8755</v>
      </c>
      <c r="B3772" t="s">
        <v>8756</v>
      </c>
      <c r="C3772" t="s">
        <v>8756</v>
      </c>
      <c r="D3772" s="29">
        <v>42370</v>
      </c>
      <c r="E3772" s="29">
        <v>54788</v>
      </c>
    </row>
    <row r="3773" spans="1:5" x14ac:dyDescent="0.25">
      <c r="A3773" t="s">
        <v>8757</v>
      </c>
      <c r="B3773" t="s">
        <v>8758</v>
      </c>
      <c r="C3773" t="s">
        <v>8758</v>
      </c>
      <c r="D3773" s="29">
        <v>42370</v>
      </c>
      <c r="E3773" s="29">
        <v>54788</v>
      </c>
    </row>
    <row r="3774" spans="1:5" x14ac:dyDescent="0.25">
      <c r="A3774" t="s">
        <v>8759</v>
      </c>
      <c r="B3774" t="s">
        <v>8760</v>
      </c>
      <c r="C3774" t="s">
        <v>8760</v>
      </c>
      <c r="D3774" s="29">
        <v>42370</v>
      </c>
      <c r="E3774" s="29">
        <v>54788</v>
      </c>
    </row>
    <row r="3775" spans="1:5" x14ac:dyDescent="0.25">
      <c r="A3775" t="s">
        <v>8761</v>
      </c>
      <c r="B3775" t="s">
        <v>8762</v>
      </c>
      <c r="C3775" t="s">
        <v>8762</v>
      </c>
      <c r="D3775" s="29">
        <v>42370</v>
      </c>
      <c r="E3775" s="29">
        <v>54788</v>
      </c>
    </row>
    <row r="3776" spans="1:5" x14ac:dyDescent="0.25">
      <c r="A3776" t="s">
        <v>8763</v>
      </c>
      <c r="B3776" t="s">
        <v>8764</v>
      </c>
      <c r="C3776" t="s">
        <v>8764</v>
      </c>
      <c r="D3776" s="29">
        <v>42370</v>
      </c>
      <c r="E3776" s="29">
        <v>54788</v>
      </c>
    </row>
    <row r="3777" spans="1:5" x14ac:dyDescent="0.25">
      <c r="A3777" t="s">
        <v>8765</v>
      </c>
      <c r="B3777" t="s">
        <v>8766</v>
      </c>
      <c r="C3777" t="s">
        <v>8767</v>
      </c>
      <c r="D3777" s="29">
        <v>42370</v>
      </c>
      <c r="E3777" s="29">
        <v>54788</v>
      </c>
    </row>
    <row r="3778" spans="1:5" x14ac:dyDescent="0.25">
      <c r="A3778" t="s">
        <v>8768</v>
      </c>
      <c r="B3778" t="s">
        <v>8769</v>
      </c>
      <c r="C3778" t="s">
        <v>8769</v>
      </c>
      <c r="D3778" s="29">
        <v>42370</v>
      </c>
      <c r="E3778" s="29">
        <v>54788</v>
      </c>
    </row>
    <row r="3779" spans="1:5" x14ac:dyDescent="0.25">
      <c r="A3779" t="s">
        <v>8770</v>
      </c>
      <c r="B3779" t="s">
        <v>8771</v>
      </c>
      <c r="C3779" t="s">
        <v>8771</v>
      </c>
      <c r="D3779" s="29">
        <v>42370</v>
      </c>
      <c r="E3779" s="29">
        <v>54788</v>
      </c>
    </row>
    <row r="3780" spans="1:5" x14ac:dyDescent="0.25">
      <c r="A3780" t="s">
        <v>8772</v>
      </c>
      <c r="B3780" t="s">
        <v>8773</v>
      </c>
      <c r="C3780" t="s">
        <v>8774</v>
      </c>
      <c r="D3780" s="29">
        <v>42370</v>
      </c>
      <c r="E3780" s="29">
        <v>54788</v>
      </c>
    </row>
    <row r="3781" spans="1:5" x14ac:dyDescent="0.25">
      <c r="A3781" t="s">
        <v>8775</v>
      </c>
      <c r="B3781" t="s">
        <v>8776</v>
      </c>
      <c r="C3781" t="s">
        <v>8776</v>
      </c>
      <c r="D3781" s="29">
        <v>42370</v>
      </c>
      <c r="E3781" s="29">
        <v>54788</v>
      </c>
    </row>
    <row r="3782" spans="1:5" x14ac:dyDescent="0.25">
      <c r="A3782" t="s">
        <v>8777</v>
      </c>
      <c r="B3782" t="s">
        <v>8778</v>
      </c>
      <c r="C3782" t="s">
        <v>8779</v>
      </c>
      <c r="D3782" s="29">
        <v>42370</v>
      </c>
      <c r="E3782" s="29">
        <v>54788</v>
      </c>
    </row>
    <row r="3783" spans="1:5" x14ac:dyDescent="0.25">
      <c r="A3783" t="s">
        <v>8780</v>
      </c>
      <c r="B3783" t="s">
        <v>8781</v>
      </c>
      <c r="C3783" t="s">
        <v>8781</v>
      </c>
      <c r="D3783" s="29">
        <v>42370</v>
      </c>
      <c r="E3783" s="29">
        <v>54788</v>
      </c>
    </row>
    <row r="3784" spans="1:5" x14ac:dyDescent="0.25">
      <c r="A3784" t="s">
        <v>8782</v>
      </c>
      <c r="B3784" t="s">
        <v>8783</v>
      </c>
      <c r="C3784" t="s">
        <v>8783</v>
      </c>
      <c r="D3784" s="29">
        <v>42370</v>
      </c>
      <c r="E3784" s="29">
        <v>54788</v>
      </c>
    </row>
    <row r="3785" spans="1:5" x14ac:dyDescent="0.25">
      <c r="A3785" t="s">
        <v>8784</v>
      </c>
      <c r="B3785" t="s">
        <v>8785</v>
      </c>
      <c r="C3785" t="s">
        <v>8786</v>
      </c>
      <c r="D3785" s="29">
        <v>42370</v>
      </c>
      <c r="E3785" s="29">
        <v>54788</v>
      </c>
    </row>
    <row r="3786" spans="1:5" x14ac:dyDescent="0.25">
      <c r="A3786" t="s">
        <v>8787</v>
      </c>
      <c r="B3786" t="s">
        <v>8788</v>
      </c>
      <c r="C3786" t="s">
        <v>8789</v>
      </c>
      <c r="D3786" s="29">
        <v>42370</v>
      </c>
      <c r="E3786" s="29">
        <v>54788</v>
      </c>
    </row>
    <row r="3787" spans="1:5" x14ac:dyDescent="0.25">
      <c r="A3787" t="s">
        <v>8790</v>
      </c>
      <c r="B3787" t="s">
        <v>8791</v>
      </c>
      <c r="C3787" t="s">
        <v>8791</v>
      </c>
      <c r="D3787" s="29">
        <v>42370</v>
      </c>
      <c r="E3787" s="29">
        <v>54788</v>
      </c>
    </row>
    <row r="3788" spans="1:5" x14ac:dyDescent="0.25">
      <c r="A3788" t="s">
        <v>8792</v>
      </c>
      <c r="B3788" t="s">
        <v>8793</v>
      </c>
      <c r="C3788" t="s">
        <v>8793</v>
      </c>
      <c r="D3788" s="29">
        <v>42370</v>
      </c>
      <c r="E3788" s="29">
        <v>54788</v>
      </c>
    </row>
    <row r="3789" spans="1:5" x14ac:dyDescent="0.25">
      <c r="A3789" t="s">
        <v>8794</v>
      </c>
      <c r="B3789" t="s">
        <v>8795</v>
      </c>
      <c r="C3789" t="s">
        <v>8795</v>
      </c>
      <c r="D3789" s="29">
        <v>42370</v>
      </c>
      <c r="E3789" s="29">
        <v>54788</v>
      </c>
    </row>
    <row r="3790" spans="1:5" x14ac:dyDescent="0.25">
      <c r="A3790" t="s">
        <v>8796</v>
      </c>
      <c r="B3790" t="s">
        <v>8797</v>
      </c>
      <c r="C3790" t="s">
        <v>8797</v>
      </c>
      <c r="D3790" s="29">
        <v>42370</v>
      </c>
      <c r="E3790" s="29">
        <v>54788</v>
      </c>
    </row>
    <row r="3791" spans="1:5" x14ac:dyDescent="0.25">
      <c r="A3791" t="s">
        <v>8798</v>
      </c>
      <c r="B3791" t="s">
        <v>8799</v>
      </c>
      <c r="C3791" t="s">
        <v>8799</v>
      </c>
      <c r="D3791" s="29">
        <v>42370</v>
      </c>
      <c r="E3791" s="29">
        <v>54788</v>
      </c>
    </row>
    <row r="3792" spans="1:5" x14ac:dyDescent="0.25">
      <c r="A3792" t="s">
        <v>8800</v>
      </c>
      <c r="B3792" t="s">
        <v>8801</v>
      </c>
      <c r="C3792" t="s">
        <v>8802</v>
      </c>
      <c r="D3792" s="29">
        <v>42370</v>
      </c>
      <c r="E3792" s="29">
        <v>54788</v>
      </c>
    </row>
    <row r="3793" spans="1:5" x14ac:dyDescent="0.25">
      <c r="A3793" t="s">
        <v>8803</v>
      </c>
      <c r="B3793" t="s">
        <v>8804</v>
      </c>
      <c r="C3793" t="s">
        <v>8804</v>
      </c>
      <c r="D3793" s="29">
        <v>42370</v>
      </c>
      <c r="E3793" s="29">
        <v>54788</v>
      </c>
    </row>
    <row r="3794" spans="1:5" x14ac:dyDescent="0.25">
      <c r="A3794" t="s">
        <v>8805</v>
      </c>
      <c r="B3794" t="s">
        <v>8806</v>
      </c>
      <c r="C3794" t="s">
        <v>8806</v>
      </c>
      <c r="D3794" s="29">
        <v>42370</v>
      </c>
      <c r="E3794" s="29">
        <v>54788</v>
      </c>
    </row>
    <row r="3795" spans="1:5" x14ac:dyDescent="0.25">
      <c r="A3795" t="s">
        <v>8807</v>
      </c>
      <c r="B3795" t="s">
        <v>8808</v>
      </c>
      <c r="C3795" t="s">
        <v>8809</v>
      </c>
      <c r="D3795" s="29">
        <v>42370</v>
      </c>
      <c r="E3795" s="29">
        <v>54788</v>
      </c>
    </row>
    <row r="3796" spans="1:5" x14ac:dyDescent="0.25">
      <c r="A3796" t="s">
        <v>8810</v>
      </c>
      <c r="B3796" t="s">
        <v>8811</v>
      </c>
      <c r="C3796" t="s">
        <v>8811</v>
      </c>
      <c r="D3796" s="29">
        <v>42370</v>
      </c>
      <c r="E3796" s="29">
        <v>54788</v>
      </c>
    </row>
    <row r="3797" spans="1:5" x14ac:dyDescent="0.25">
      <c r="A3797" t="s">
        <v>8812</v>
      </c>
      <c r="B3797" t="s">
        <v>8813</v>
      </c>
      <c r="C3797" t="s">
        <v>8813</v>
      </c>
      <c r="D3797" s="29">
        <v>42370</v>
      </c>
      <c r="E3797" s="29">
        <v>54788</v>
      </c>
    </row>
    <row r="3798" spans="1:5" x14ac:dyDescent="0.25">
      <c r="A3798" t="s">
        <v>8814</v>
      </c>
      <c r="B3798" t="s">
        <v>8815</v>
      </c>
      <c r="C3798" t="s">
        <v>8815</v>
      </c>
      <c r="D3798" s="29">
        <v>42370</v>
      </c>
      <c r="E3798" s="29">
        <v>54788</v>
      </c>
    </row>
    <row r="3799" spans="1:5" x14ac:dyDescent="0.25">
      <c r="A3799" t="s">
        <v>8816</v>
      </c>
      <c r="B3799" t="s">
        <v>8817</v>
      </c>
      <c r="C3799" t="s">
        <v>8818</v>
      </c>
      <c r="D3799" s="29">
        <v>42370</v>
      </c>
      <c r="E3799" s="29">
        <v>54788</v>
      </c>
    </row>
    <row r="3800" spans="1:5" x14ac:dyDescent="0.25">
      <c r="A3800" t="s">
        <v>8819</v>
      </c>
      <c r="B3800" t="s">
        <v>8820</v>
      </c>
      <c r="C3800" t="s">
        <v>8820</v>
      </c>
      <c r="D3800" s="29">
        <v>42370</v>
      </c>
      <c r="E3800" s="29">
        <v>54788</v>
      </c>
    </row>
    <row r="3801" spans="1:5" x14ac:dyDescent="0.25">
      <c r="A3801" t="s">
        <v>8821</v>
      </c>
      <c r="B3801" t="s">
        <v>8822</v>
      </c>
      <c r="C3801" t="s">
        <v>8822</v>
      </c>
      <c r="D3801" s="29">
        <v>42370</v>
      </c>
      <c r="E3801" s="29">
        <v>54788</v>
      </c>
    </row>
    <row r="3802" spans="1:5" x14ac:dyDescent="0.25">
      <c r="A3802" t="s">
        <v>8823</v>
      </c>
      <c r="B3802" t="s">
        <v>8824</v>
      </c>
      <c r="C3802" t="s">
        <v>8824</v>
      </c>
      <c r="D3802" s="29">
        <v>42370</v>
      </c>
      <c r="E3802" s="29">
        <v>54788</v>
      </c>
    </row>
    <row r="3803" spans="1:5" x14ac:dyDescent="0.25">
      <c r="A3803" t="s">
        <v>8825</v>
      </c>
      <c r="B3803" t="s">
        <v>8826</v>
      </c>
      <c r="C3803" t="s">
        <v>8826</v>
      </c>
      <c r="D3803" s="29">
        <v>42370</v>
      </c>
      <c r="E3803" s="29">
        <v>54788</v>
      </c>
    </row>
    <row r="3804" spans="1:5" x14ac:dyDescent="0.25">
      <c r="A3804" t="s">
        <v>8827</v>
      </c>
      <c r="B3804" t="s">
        <v>8828</v>
      </c>
      <c r="C3804" t="s">
        <v>8829</v>
      </c>
      <c r="D3804" s="29">
        <v>42370</v>
      </c>
      <c r="E3804" s="29">
        <v>54788</v>
      </c>
    </row>
    <row r="3805" spans="1:5" x14ac:dyDescent="0.25">
      <c r="A3805" t="s">
        <v>8830</v>
      </c>
      <c r="B3805" t="s">
        <v>8831</v>
      </c>
      <c r="C3805" t="s">
        <v>8831</v>
      </c>
      <c r="D3805" s="29">
        <v>42370</v>
      </c>
      <c r="E3805" s="29">
        <v>54788</v>
      </c>
    </row>
    <row r="3806" spans="1:5" x14ac:dyDescent="0.25">
      <c r="A3806" t="s">
        <v>8832</v>
      </c>
      <c r="B3806" t="s">
        <v>8833</v>
      </c>
      <c r="C3806" t="s">
        <v>8834</v>
      </c>
      <c r="D3806" s="29">
        <v>42370</v>
      </c>
      <c r="E3806" s="29">
        <v>54788</v>
      </c>
    </row>
    <row r="3807" spans="1:5" x14ac:dyDescent="0.25">
      <c r="A3807" t="s">
        <v>8835</v>
      </c>
      <c r="B3807" t="s">
        <v>8836</v>
      </c>
      <c r="C3807" t="s">
        <v>8837</v>
      </c>
      <c r="D3807" s="29">
        <v>42370</v>
      </c>
      <c r="E3807" s="29">
        <v>54788</v>
      </c>
    </row>
    <row r="3808" spans="1:5" x14ac:dyDescent="0.25">
      <c r="A3808" t="s">
        <v>8838</v>
      </c>
      <c r="B3808" t="s">
        <v>8839</v>
      </c>
      <c r="C3808" t="s">
        <v>8839</v>
      </c>
      <c r="D3808" s="29">
        <v>42370</v>
      </c>
      <c r="E3808" s="29">
        <v>54788</v>
      </c>
    </row>
    <row r="3809" spans="1:5" x14ac:dyDescent="0.25">
      <c r="A3809" t="s">
        <v>8840</v>
      </c>
      <c r="B3809" t="s">
        <v>8841</v>
      </c>
      <c r="C3809" t="s">
        <v>8842</v>
      </c>
      <c r="D3809" s="29">
        <v>42370</v>
      </c>
      <c r="E3809" s="29">
        <v>54788</v>
      </c>
    </row>
    <row r="3810" spans="1:5" x14ac:dyDescent="0.25">
      <c r="A3810" t="s">
        <v>8843</v>
      </c>
      <c r="B3810" t="s">
        <v>8844</v>
      </c>
      <c r="C3810" t="s">
        <v>8844</v>
      </c>
      <c r="D3810" s="29">
        <v>42370</v>
      </c>
      <c r="E3810" s="29">
        <v>54788</v>
      </c>
    </row>
    <row r="3811" spans="1:5" x14ac:dyDescent="0.25">
      <c r="A3811" t="s">
        <v>8845</v>
      </c>
      <c r="B3811" t="s">
        <v>8846</v>
      </c>
      <c r="C3811" t="s">
        <v>8846</v>
      </c>
      <c r="D3811" s="29">
        <v>42370</v>
      </c>
      <c r="E3811" s="29">
        <v>54788</v>
      </c>
    </row>
    <row r="3812" spans="1:5" x14ac:dyDescent="0.25">
      <c r="A3812" t="s">
        <v>8847</v>
      </c>
      <c r="B3812" t="s">
        <v>8848</v>
      </c>
      <c r="C3812" t="s">
        <v>8848</v>
      </c>
      <c r="D3812" s="29">
        <v>42370</v>
      </c>
      <c r="E3812" s="29">
        <v>54788</v>
      </c>
    </row>
    <row r="3813" spans="1:5" x14ac:dyDescent="0.25">
      <c r="A3813" t="s">
        <v>8849</v>
      </c>
      <c r="B3813" t="s">
        <v>8850</v>
      </c>
      <c r="C3813" t="s">
        <v>8851</v>
      </c>
      <c r="D3813" s="29">
        <v>42370</v>
      </c>
      <c r="E3813" s="29">
        <v>54788</v>
      </c>
    </row>
    <row r="3814" spans="1:5" x14ac:dyDescent="0.25">
      <c r="A3814" t="s">
        <v>8852</v>
      </c>
      <c r="B3814" t="s">
        <v>8853</v>
      </c>
      <c r="C3814" t="s">
        <v>8854</v>
      </c>
      <c r="D3814" s="29">
        <v>42370</v>
      </c>
      <c r="E3814" s="29">
        <v>54788</v>
      </c>
    </row>
    <row r="3815" spans="1:5" x14ac:dyDescent="0.25">
      <c r="A3815" t="s">
        <v>8855</v>
      </c>
      <c r="B3815" t="s">
        <v>8856</v>
      </c>
      <c r="C3815" t="s">
        <v>8857</v>
      </c>
      <c r="D3815" s="29">
        <v>42370</v>
      </c>
      <c r="E3815" s="29">
        <v>54788</v>
      </c>
    </row>
    <row r="3816" spans="1:5" x14ac:dyDescent="0.25">
      <c r="A3816" t="s">
        <v>8858</v>
      </c>
      <c r="B3816" t="s">
        <v>8859</v>
      </c>
      <c r="C3816" t="s">
        <v>8859</v>
      </c>
      <c r="D3816" s="29">
        <v>42370</v>
      </c>
      <c r="E3816" s="29">
        <v>54788</v>
      </c>
    </row>
    <row r="3817" spans="1:5" x14ac:dyDescent="0.25">
      <c r="A3817" t="s">
        <v>8860</v>
      </c>
      <c r="B3817" t="s">
        <v>8861</v>
      </c>
      <c r="C3817" t="s">
        <v>8861</v>
      </c>
      <c r="D3817" s="29">
        <v>42370</v>
      </c>
      <c r="E3817" s="29">
        <v>54788</v>
      </c>
    </row>
    <row r="3818" spans="1:5" x14ac:dyDescent="0.25">
      <c r="A3818" t="s">
        <v>8862</v>
      </c>
      <c r="B3818" t="s">
        <v>8863</v>
      </c>
      <c r="C3818" t="s">
        <v>8864</v>
      </c>
      <c r="D3818" s="29">
        <v>42370</v>
      </c>
      <c r="E3818" s="29">
        <v>54788</v>
      </c>
    </row>
    <row r="3819" spans="1:5" x14ac:dyDescent="0.25">
      <c r="A3819" t="s">
        <v>8865</v>
      </c>
      <c r="B3819" t="s">
        <v>8866</v>
      </c>
      <c r="C3819" t="s">
        <v>8867</v>
      </c>
      <c r="D3819" s="29">
        <v>42370</v>
      </c>
      <c r="E3819" s="29">
        <v>54788</v>
      </c>
    </row>
    <row r="3820" spans="1:5" x14ac:dyDescent="0.25">
      <c r="A3820" t="s">
        <v>8868</v>
      </c>
      <c r="B3820" t="s">
        <v>8869</v>
      </c>
      <c r="C3820" t="s">
        <v>8869</v>
      </c>
      <c r="D3820" s="29">
        <v>42370</v>
      </c>
      <c r="E3820" s="29">
        <v>54788</v>
      </c>
    </row>
    <row r="3821" spans="1:5" x14ac:dyDescent="0.25">
      <c r="A3821" t="s">
        <v>8870</v>
      </c>
      <c r="B3821" t="s">
        <v>8871</v>
      </c>
      <c r="C3821" t="s">
        <v>8871</v>
      </c>
      <c r="D3821" s="29">
        <v>42370</v>
      </c>
      <c r="E3821" s="29">
        <v>54788</v>
      </c>
    </row>
    <row r="3822" spans="1:5" x14ac:dyDescent="0.25">
      <c r="A3822" t="s">
        <v>8872</v>
      </c>
      <c r="B3822" t="s">
        <v>8873</v>
      </c>
      <c r="C3822" t="s">
        <v>8874</v>
      </c>
      <c r="D3822" s="29">
        <v>42370</v>
      </c>
      <c r="E3822" s="29">
        <v>54788</v>
      </c>
    </row>
    <row r="3823" spans="1:5" x14ac:dyDescent="0.25">
      <c r="A3823" t="s">
        <v>8875</v>
      </c>
      <c r="B3823" t="s">
        <v>8876</v>
      </c>
      <c r="C3823" t="s">
        <v>8876</v>
      </c>
      <c r="D3823" s="29">
        <v>42370</v>
      </c>
      <c r="E3823" s="29">
        <v>54788</v>
      </c>
    </row>
    <row r="3824" spans="1:5" x14ac:dyDescent="0.25">
      <c r="A3824" t="s">
        <v>8877</v>
      </c>
      <c r="B3824" t="s">
        <v>8878</v>
      </c>
      <c r="C3824" t="s">
        <v>8878</v>
      </c>
      <c r="D3824" s="29">
        <v>42370</v>
      </c>
      <c r="E3824" s="29">
        <v>54788</v>
      </c>
    </row>
    <row r="3825" spans="1:5" x14ac:dyDescent="0.25">
      <c r="A3825" t="s">
        <v>8879</v>
      </c>
      <c r="B3825" t="s">
        <v>8880</v>
      </c>
      <c r="C3825" t="s">
        <v>8881</v>
      </c>
      <c r="D3825" s="29">
        <v>42370</v>
      </c>
      <c r="E3825" s="29">
        <v>54788</v>
      </c>
    </row>
    <row r="3826" spans="1:5" x14ac:dyDescent="0.25">
      <c r="A3826" t="s">
        <v>8882</v>
      </c>
      <c r="B3826" t="s">
        <v>8883</v>
      </c>
      <c r="C3826" t="s">
        <v>8883</v>
      </c>
      <c r="D3826" s="29">
        <v>42370</v>
      </c>
      <c r="E3826" s="29">
        <v>54788</v>
      </c>
    </row>
    <row r="3827" spans="1:5" x14ac:dyDescent="0.25">
      <c r="A3827" t="s">
        <v>8884</v>
      </c>
      <c r="B3827" t="s">
        <v>8885</v>
      </c>
      <c r="C3827" t="s">
        <v>8885</v>
      </c>
      <c r="D3827" s="29">
        <v>42370</v>
      </c>
      <c r="E3827" s="29">
        <v>54788</v>
      </c>
    </row>
    <row r="3828" spans="1:5" x14ac:dyDescent="0.25">
      <c r="A3828" t="s">
        <v>8886</v>
      </c>
      <c r="B3828" t="s">
        <v>8887</v>
      </c>
      <c r="C3828" t="s">
        <v>8887</v>
      </c>
      <c r="D3828" s="29">
        <v>42370</v>
      </c>
      <c r="E3828" s="29">
        <v>54788</v>
      </c>
    </row>
    <row r="3829" spans="1:5" x14ac:dyDescent="0.25">
      <c r="A3829" t="s">
        <v>8888</v>
      </c>
      <c r="B3829" t="s">
        <v>8889</v>
      </c>
      <c r="C3829" t="s">
        <v>8889</v>
      </c>
      <c r="D3829" s="29">
        <v>42370</v>
      </c>
      <c r="E3829" s="29">
        <v>54788</v>
      </c>
    </row>
    <row r="3830" spans="1:5" x14ac:dyDescent="0.25">
      <c r="A3830" t="s">
        <v>8890</v>
      </c>
      <c r="B3830" t="s">
        <v>8891</v>
      </c>
      <c r="C3830" t="s">
        <v>8891</v>
      </c>
      <c r="D3830" s="29">
        <v>42370</v>
      </c>
      <c r="E3830" s="29">
        <v>54788</v>
      </c>
    </row>
    <row r="3831" spans="1:5" x14ac:dyDescent="0.25">
      <c r="A3831" t="s">
        <v>8892</v>
      </c>
      <c r="B3831" t="s">
        <v>8893</v>
      </c>
      <c r="C3831" t="s">
        <v>8894</v>
      </c>
      <c r="D3831" s="29">
        <v>42370</v>
      </c>
      <c r="E3831" s="29">
        <v>54788</v>
      </c>
    </row>
    <row r="3832" spans="1:5" x14ac:dyDescent="0.25">
      <c r="A3832" t="s">
        <v>8895</v>
      </c>
      <c r="B3832" t="s">
        <v>8896</v>
      </c>
      <c r="C3832" t="s">
        <v>8896</v>
      </c>
      <c r="D3832" s="29">
        <v>42370</v>
      </c>
      <c r="E3832" s="29">
        <v>54788</v>
      </c>
    </row>
    <row r="3833" spans="1:5" x14ac:dyDescent="0.25">
      <c r="A3833" t="s">
        <v>8897</v>
      </c>
      <c r="B3833" t="s">
        <v>8898</v>
      </c>
      <c r="C3833" t="s">
        <v>8899</v>
      </c>
      <c r="D3833" s="29">
        <v>42370</v>
      </c>
      <c r="E3833" s="29">
        <v>54788</v>
      </c>
    </row>
    <row r="3834" spans="1:5" x14ac:dyDescent="0.25">
      <c r="A3834" t="s">
        <v>8900</v>
      </c>
      <c r="B3834" t="s">
        <v>8901</v>
      </c>
      <c r="C3834" t="s">
        <v>8901</v>
      </c>
      <c r="D3834" s="29">
        <v>42370</v>
      </c>
      <c r="E3834" s="29">
        <v>54788</v>
      </c>
    </row>
    <row r="3835" spans="1:5" x14ac:dyDescent="0.25">
      <c r="A3835" t="s">
        <v>8902</v>
      </c>
      <c r="B3835" t="s">
        <v>8903</v>
      </c>
      <c r="C3835" t="s">
        <v>8903</v>
      </c>
      <c r="D3835" s="29">
        <v>42370</v>
      </c>
      <c r="E3835" s="29">
        <v>54788</v>
      </c>
    </row>
    <row r="3836" spans="1:5" x14ac:dyDescent="0.25">
      <c r="A3836" t="s">
        <v>8904</v>
      </c>
      <c r="B3836" t="s">
        <v>8905</v>
      </c>
      <c r="C3836" t="s">
        <v>8905</v>
      </c>
      <c r="D3836" s="29">
        <v>42370</v>
      </c>
      <c r="E3836" s="29">
        <v>54788</v>
      </c>
    </row>
    <row r="3837" spans="1:5" x14ac:dyDescent="0.25">
      <c r="A3837" t="s">
        <v>8906</v>
      </c>
      <c r="B3837" t="s">
        <v>8907</v>
      </c>
      <c r="C3837" t="s">
        <v>8908</v>
      </c>
      <c r="D3837" s="29">
        <v>42370</v>
      </c>
      <c r="E3837" s="29">
        <v>54788</v>
      </c>
    </row>
    <row r="3838" spans="1:5" x14ac:dyDescent="0.25">
      <c r="A3838" t="s">
        <v>8909</v>
      </c>
      <c r="B3838" t="s">
        <v>8910</v>
      </c>
      <c r="C3838" t="s">
        <v>8910</v>
      </c>
      <c r="D3838" s="29">
        <v>42370</v>
      </c>
      <c r="E3838" s="29">
        <v>54788</v>
      </c>
    </row>
    <row r="3839" spans="1:5" x14ac:dyDescent="0.25">
      <c r="A3839" t="s">
        <v>8911</v>
      </c>
      <c r="B3839" t="s">
        <v>8912</v>
      </c>
      <c r="C3839" t="s">
        <v>8912</v>
      </c>
      <c r="D3839" s="29">
        <v>42370</v>
      </c>
      <c r="E3839" s="29">
        <v>54788</v>
      </c>
    </row>
    <row r="3840" spans="1:5" x14ac:dyDescent="0.25">
      <c r="A3840" t="s">
        <v>8913</v>
      </c>
      <c r="B3840" t="s">
        <v>8914</v>
      </c>
      <c r="C3840" t="s">
        <v>8915</v>
      </c>
      <c r="D3840" s="29">
        <v>42370</v>
      </c>
      <c r="E3840" s="29">
        <v>54788</v>
      </c>
    </row>
    <row r="3841" spans="1:5" x14ac:dyDescent="0.25">
      <c r="A3841" t="s">
        <v>8916</v>
      </c>
      <c r="B3841" t="s">
        <v>8917</v>
      </c>
      <c r="C3841" t="s">
        <v>8918</v>
      </c>
      <c r="D3841" s="29">
        <v>42370</v>
      </c>
      <c r="E3841" s="29">
        <v>54788</v>
      </c>
    </row>
    <row r="3842" spans="1:5" x14ac:dyDescent="0.25">
      <c r="A3842" t="s">
        <v>8919</v>
      </c>
      <c r="B3842" t="s">
        <v>8920</v>
      </c>
      <c r="C3842" t="s">
        <v>8920</v>
      </c>
      <c r="D3842" s="29">
        <v>42370</v>
      </c>
      <c r="E3842" s="29">
        <v>54788</v>
      </c>
    </row>
    <row r="3843" spans="1:5" x14ac:dyDescent="0.25">
      <c r="A3843" t="s">
        <v>8921</v>
      </c>
      <c r="B3843" t="s">
        <v>8922</v>
      </c>
      <c r="C3843" t="s">
        <v>8923</v>
      </c>
      <c r="D3843" s="29">
        <v>42370</v>
      </c>
      <c r="E3843" s="29">
        <v>54788</v>
      </c>
    </row>
    <row r="3844" spans="1:5" x14ac:dyDescent="0.25">
      <c r="A3844" t="s">
        <v>8924</v>
      </c>
      <c r="B3844" t="s">
        <v>8925</v>
      </c>
      <c r="C3844" t="s">
        <v>8926</v>
      </c>
      <c r="D3844" s="29">
        <v>42370</v>
      </c>
      <c r="E3844" s="29">
        <v>54788</v>
      </c>
    </row>
    <row r="3845" spans="1:5" x14ac:dyDescent="0.25">
      <c r="A3845" t="s">
        <v>8927</v>
      </c>
      <c r="B3845" t="s">
        <v>8928</v>
      </c>
      <c r="C3845" t="s">
        <v>8928</v>
      </c>
      <c r="D3845" s="29">
        <v>42370</v>
      </c>
      <c r="E3845" s="29">
        <v>54788</v>
      </c>
    </row>
    <row r="3846" spans="1:5" x14ac:dyDescent="0.25">
      <c r="A3846" t="s">
        <v>8929</v>
      </c>
      <c r="B3846" t="s">
        <v>8930</v>
      </c>
      <c r="C3846" t="s">
        <v>8931</v>
      </c>
      <c r="D3846" s="29">
        <v>42370</v>
      </c>
      <c r="E3846" s="29">
        <v>54788</v>
      </c>
    </row>
    <row r="3847" spans="1:5" x14ac:dyDescent="0.25">
      <c r="A3847" t="s">
        <v>8932</v>
      </c>
      <c r="B3847" t="s">
        <v>8933</v>
      </c>
      <c r="C3847" t="s">
        <v>8933</v>
      </c>
      <c r="D3847" s="29">
        <v>42370</v>
      </c>
      <c r="E3847" s="29">
        <v>54788</v>
      </c>
    </row>
    <row r="3848" spans="1:5" x14ac:dyDescent="0.25">
      <c r="A3848" t="s">
        <v>8934</v>
      </c>
      <c r="B3848" t="s">
        <v>8935</v>
      </c>
      <c r="C3848" t="s">
        <v>8935</v>
      </c>
      <c r="D3848" s="29">
        <v>42370</v>
      </c>
      <c r="E3848" s="29">
        <v>54788</v>
      </c>
    </row>
    <row r="3849" spans="1:5" x14ac:dyDescent="0.25">
      <c r="A3849" t="s">
        <v>8936</v>
      </c>
      <c r="B3849" t="s">
        <v>8937</v>
      </c>
      <c r="C3849" t="s">
        <v>8937</v>
      </c>
      <c r="D3849" s="29">
        <v>42370</v>
      </c>
      <c r="E3849" s="29">
        <v>54788</v>
      </c>
    </row>
    <row r="3850" spans="1:5" x14ac:dyDescent="0.25">
      <c r="A3850" t="s">
        <v>8938</v>
      </c>
      <c r="B3850" t="s">
        <v>8939</v>
      </c>
      <c r="C3850" t="s">
        <v>8939</v>
      </c>
      <c r="D3850" s="29">
        <v>42370</v>
      </c>
      <c r="E3850" s="29">
        <v>54788</v>
      </c>
    </row>
    <row r="3851" spans="1:5" x14ac:dyDescent="0.25">
      <c r="A3851" t="s">
        <v>8940</v>
      </c>
      <c r="B3851" t="s">
        <v>8941</v>
      </c>
      <c r="C3851" t="s">
        <v>8941</v>
      </c>
      <c r="D3851" s="29">
        <v>42370</v>
      </c>
      <c r="E3851" s="29">
        <v>54788</v>
      </c>
    </row>
    <row r="3852" spans="1:5" x14ac:dyDescent="0.25">
      <c r="A3852" t="s">
        <v>8942</v>
      </c>
      <c r="B3852" t="s">
        <v>8943</v>
      </c>
      <c r="C3852" t="s">
        <v>8943</v>
      </c>
      <c r="D3852" s="29">
        <v>42370</v>
      </c>
      <c r="E3852" s="29">
        <v>54788</v>
      </c>
    </row>
    <row r="3853" spans="1:5" x14ac:dyDescent="0.25">
      <c r="A3853" t="s">
        <v>8944</v>
      </c>
      <c r="B3853" t="s">
        <v>8945</v>
      </c>
      <c r="C3853" t="s">
        <v>8945</v>
      </c>
      <c r="D3853" s="29">
        <v>42370</v>
      </c>
      <c r="E3853" s="29">
        <v>54788</v>
      </c>
    </row>
    <row r="3854" spans="1:5" x14ac:dyDescent="0.25">
      <c r="A3854" t="s">
        <v>8946</v>
      </c>
      <c r="B3854" t="s">
        <v>8947</v>
      </c>
      <c r="C3854" t="s">
        <v>8947</v>
      </c>
      <c r="D3854" s="29">
        <v>42370</v>
      </c>
      <c r="E3854" s="29">
        <v>54788</v>
      </c>
    </row>
    <row r="3855" spans="1:5" x14ac:dyDescent="0.25">
      <c r="A3855" t="s">
        <v>8948</v>
      </c>
      <c r="B3855" t="s">
        <v>8949</v>
      </c>
      <c r="C3855" t="s">
        <v>8949</v>
      </c>
      <c r="D3855" s="29">
        <v>42370</v>
      </c>
      <c r="E3855" s="29">
        <v>54788</v>
      </c>
    </row>
    <row r="3856" spans="1:5" x14ac:dyDescent="0.25">
      <c r="A3856" t="s">
        <v>8950</v>
      </c>
      <c r="B3856" t="s">
        <v>8951</v>
      </c>
      <c r="C3856" t="s">
        <v>8951</v>
      </c>
      <c r="D3856" s="29">
        <v>42370</v>
      </c>
      <c r="E3856" s="29">
        <v>54788</v>
      </c>
    </row>
    <row r="3857" spans="1:5" x14ac:dyDescent="0.25">
      <c r="A3857" t="s">
        <v>8952</v>
      </c>
      <c r="B3857" t="s">
        <v>8953</v>
      </c>
      <c r="C3857" t="s">
        <v>8953</v>
      </c>
      <c r="D3857" s="29">
        <v>42370</v>
      </c>
      <c r="E3857" s="29">
        <v>54788</v>
      </c>
    </row>
    <row r="3858" spans="1:5" x14ac:dyDescent="0.25">
      <c r="A3858" t="s">
        <v>8954</v>
      </c>
      <c r="B3858" t="s">
        <v>8955</v>
      </c>
      <c r="C3858" t="s">
        <v>8956</v>
      </c>
      <c r="D3858" s="29">
        <v>42370</v>
      </c>
      <c r="E3858" s="29">
        <v>54788</v>
      </c>
    </row>
    <row r="3859" spans="1:5" x14ac:dyDescent="0.25">
      <c r="A3859" t="s">
        <v>8957</v>
      </c>
      <c r="B3859" t="s">
        <v>8958</v>
      </c>
      <c r="C3859" t="s">
        <v>8958</v>
      </c>
      <c r="D3859" s="29">
        <v>42370</v>
      </c>
      <c r="E3859" s="29">
        <v>54788</v>
      </c>
    </row>
    <row r="3860" spans="1:5" x14ac:dyDescent="0.25">
      <c r="A3860" t="s">
        <v>8959</v>
      </c>
      <c r="B3860" t="s">
        <v>8960</v>
      </c>
      <c r="C3860" t="s">
        <v>8960</v>
      </c>
      <c r="D3860" s="29">
        <v>42370</v>
      </c>
      <c r="E3860" s="29">
        <v>54788</v>
      </c>
    </row>
    <row r="3861" spans="1:5" x14ac:dyDescent="0.25">
      <c r="A3861" t="s">
        <v>8961</v>
      </c>
      <c r="B3861" t="s">
        <v>8962</v>
      </c>
      <c r="C3861" t="s">
        <v>8962</v>
      </c>
      <c r="D3861" s="29">
        <v>42370</v>
      </c>
      <c r="E3861" s="29">
        <v>54788</v>
      </c>
    </row>
    <row r="3862" spans="1:5" x14ac:dyDescent="0.25">
      <c r="A3862" t="s">
        <v>8963</v>
      </c>
      <c r="B3862" t="s">
        <v>8964</v>
      </c>
      <c r="C3862" t="s">
        <v>8964</v>
      </c>
      <c r="D3862" s="29">
        <v>42370</v>
      </c>
      <c r="E3862" s="29">
        <v>54788</v>
      </c>
    </row>
    <row r="3863" spans="1:5" x14ac:dyDescent="0.25">
      <c r="A3863" t="s">
        <v>8965</v>
      </c>
      <c r="B3863" t="s">
        <v>8966</v>
      </c>
      <c r="C3863" t="s">
        <v>8966</v>
      </c>
      <c r="D3863" s="29">
        <v>42370</v>
      </c>
      <c r="E3863" s="29">
        <v>54788</v>
      </c>
    </row>
    <row r="3864" spans="1:5" x14ac:dyDescent="0.25">
      <c r="A3864" t="s">
        <v>8967</v>
      </c>
      <c r="B3864" t="s">
        <v>8968</v>
      </c>
      <c r="C3864" t="s">
        <v>8969</v>
      </c>
      <c r="D3864" s="29">
        <v>42370</v>
      </c>
      <c r="E3864" s="29">
        <v>54788</v>
      </c>
    </row>
    <row r="3865" spans="1:5" x14ac:dyDescent="0.25">
      <c r="A3865" t="s">
        <v>8970</v>
      </c>
      <c r="B3865" t="s">
        <v>8971</v>
      </c>
      <c r="C3865" t="s">
        <v>8971</v>
      </c>
      <c r="D3865" s="29">
        <v>42370</v>
      </c>
      <c r="E3865" s="29">
        <v>54788</v>
      </c>
    </row>
    <row r="3866" spans="1:5" x14ac:dyDescent="0.25">
      <c r="A3866" t="s">
        <v>8972</v>
      </c>
      <c r="B3866" t="s">
        <v>8973</v>
      </c>
      <c r="C3866" t="s">
        <v>8974</v>
      </c>
      <c r="D3866" s="29">
        <v>42370</v>
      </c>
      <c r="E3866" s="29">
        <v>54788</v>
      </c>
    </row>
    <row r="3867" spans="1:5" x14ac:dyDescent="0.25">
      <c r="A3867" t="s">
        <v>8975</v>
      </c>
      <c r="B3867" t="s">
        <v>8976</v>
      </c>
      <c r="C3867" t="s">
        <v>8976</v>
      </c>
      <c r="D3867" s="29">
        <v>42370</v>
      </c>
      <c r="E3867" s="29">
        <v>54788</v>
      </c>
    </row>
    <row r="3868" spans="1:5" x14ac:dyDescent="0.25">
      <c r="A3868" t="s">
        <v>8977</v>
      </c>
      <c r="B3868" t="s">
        <v>8978</v>
      </c>
      <c r="C3868" t="s">
        <v>8978</v>
      </c>
      <c r="D3868" s="29">
        <v>42370</v>
      </c>
      <c r="E3868" s="29">
        <v>54788</v>
      </c>
    </row>
    <row r="3869" spans="1:5" x14ac:dyDescent="0.25">
      <c r="A3869" t="s">
        <v>8979</v>
      </c>
      <c r="B3869" t="s">
        <v>8980</v>
      </c>
      <c r="C3869" t="s">
        <v>8981</v>
      </c>
      <c r="D3869" s="29">
        <v>42370</v>
      </c>
      <c r="E3869" s="29">
        <v>54788</v>
      </c>
    </row>
    <row r="3870" spans="1:5" x14ac:dyDescent="0.25">
      <c r="A3870" t="s">
        <v>8982</v>
      </c>
      <c r="B3870" t="s">
        <v>8983</v>
      </c>
      <c r="C3870" t="s">
        <v>8983</v>
      </c>
      <c r="D3870" s="29">
        <v>42370</v>
      </c>
      <c r="E3870" s="29">
        <v>54788</v>
      </c>
    </row>
    <row r="3871" spans="1:5" x14ac:dyDescent="0.25">
      <c r="A3871" t="s">
        <v>8984</v>
      </c>
      <c r="B3871" t="s">
        <v>8985</v>
      </c>
      <c r="C3871" t="s">
        <v>8985</v>
      </c>
      <c r="D3871" s="29">
        <v>42370</v>
      </c>
      <c r="E3871" s="29">
        <v>54788</v>
      </c>
    </row>
    <row r="3872" spans="1:5" x14ac:dyDescent="0.25">
      <c r="A3872" t="s">
        <v>8986</v>
      </c>
      <c r="B3872" t="s">
        <v>8987</v>
      </c>
      <c r="C3872" t="s">
        <v>8987</v>
      </c>
      <c r="D3872" s="29">
        <v>42370</v>
      </c>
      <c r="E3872" s="29">
        <v>54788</v>
      </c>
    </row>
    <row r="3873" spans="1:5" x14ac:dyDescent="0.25">
      <c r="A3873" t="s">
        <v>8988</v>
      </c>
      <c r="B3873" t="s">
        <v>8989</v>
      </c>
      <c r="C3873" t="s">
        <v>8989</v>
      </c>
      <c r="D3873" s="29">
        <v>42370</v>
      </c>
      <c r="E3873" s="29">
        <v>54788</v>
      </c>
    </row>
    <row r="3874" spans="1:5" x14ac:dyDescent="0.25">
      <c r="A3874" t="s">
        <v>8990</v>
      </c>
      <c r="B3874" t="s">
        <v>8991</v>
      </c>
      <c r="C3874" t="s">
        <v>8991</v>
      </c>
      <c r="D3874" s="29">
        <v>42370</v>
      </c>
      <c r="E3874" s="29">
        <v>54788</v>
      </c>
    </row>
    <row r="3875" spans="1:5" x14ac:dyDescent="0.25">
      <c r="A3875" t="s">
        <v>8992</v>
      </c>
      <c r="B3875" t="s">
        <v>8993</v>
      </c>
      <c r="C3875" t="s">
        <v>8993</v>
      </c>
      <c r="D3875" s="29">
        <v>42370</v>
      </c>
      <c r="E3875" s="29">
        <v>54788</v>
      </c>
    </row>
    <row r="3876" spans="1:5" x14ac:dyDescent="0.25">
      <c r="A3876" t="s">
        <v>8994</v>
      </c>
      <c r="B3876" t="s">
        <v>8995</v>
      </c>
      <c r="C3876" t="s">
        <v>8995</v>
      </c>
      <c r="D3876" s="29">
        <v>42370</v>
      </c>
      <c r="E3876" s="29">
        <v>54788</v>
      </c>
    </row>
    <row r="3877" spans="1:5" x14ac:dyDescent="0.25">
      <c r="A3877" t="s">
        <v>8996</v>
      </c>
      <c r="B3877" t="s">
        <v>8997</v>
      </c>
      <c r="C3877" t="s">
        <v>8997</v>
      </c>
      <c r="D3877" s="29">
        <v>42370</v>
      </c>
      <c r="E3877" s="29">
        <v>54788</v>
      </c>
    </row>
    <row r="3878" spans="1:5" x14ac:dyDescent="0.25">
      <c r="A3878" t="s">
        <v>8998</v>
      </c>
      <c r="B3878" t="s">
        <v>8999</v>
      </c>
      <c r="C3878" t="s">
        <v>8999</v>
      </c>
      <c r="D3878" s="29">
        <v>42370</v>
      </c>
      <c r="E3878" s="29">
        <v>54788</v>
      </c>
    </row>
    <row r="3879" spans="1:5" x14ac:dyDescent="0.25">
      <c r="A3879" t="s">
        <v>9000</v>
      </c>
      <c r="B3879" t="s">
        <v>9001</v>
      </c>
      <c r="C3879" t="s">
        <v>9001</v>
      </c>
      <c r="D3879" s="29">
        <v>42370</v>
      </c>
      <c r="E3879" s="29">
        <v>54788</v>
      </c>
    </row>
    <row r="3880" spans="1:5" x14ac:dyDescent="0.25">
      <c r="A3880" t="s">
        <v>9002</v>
      </c>
      <c r="B3880" t="s">
        <v>9003</v>
      </c>
      <c r="C3880" t="s">
        <v>9003</v>
      </c>
      <c r="D3880" s="29">
        <v>42370</v>
      </c>
      <c r="E3880" s="29">
        <v>54788</v>
      </c>
    </row>
    <row r="3881" spans="1:5" x14ac:dyDescent="0.25">
      <c r="A3881" t="s">
        <v>9004</v>
      </c>
      <c r="B3881" t="s">
        <v>9005</v>
      </c>
      <c r="C3881" t="s">
        <v>9005</v>
      </c>
      <c r="D3881" s="29">
        <v>42370</v>
      </c>
      <c r="E3881" s="29">
        <v>54788</v>
      </c>
    </row>
    <row r="3882" spans="1:5" x14ac:dyDescent="0.25">
      <c r="A3882" t="s">
        <v>9006</v>
      </c>
      <c r="B3882" t="s">
        <v>9007</v>
      </c>
      <c r="C3882" t="s">
        <v>9007</v>
      </c>
      <c r="D3882" s="29">
        <v>42370</v>
      </c>
      <c r="E3882" s="29">
        <v>54788</v>
      </c>
    </row>
    <row r="3883" spans="1:5" x14ac:dyDescent="0.25">
      <c r="A3883" t="s">
        <v>9008</v>
      </c>
      <c r="B3883" t="s">
        <v>9009</v>
      </c>
      <c r="C3883" t="s">
        <v>9009</v>
      </c>
      <c r="D3883" s="29">
        <v>42370</v>
      </c>
      <c r="E3883" s="29">
        <v>54788</v>
      </c>
    </row>
    <row r="3884" spans="1:5" x14ac:dyDescent="0.25">
      <c r="A3884" t="s">
        <v>9010</v>
      </c>
      <c r="B3884" t="s">
        <v>9011</v>
      </c>
      <c r="C3884" t="s">
        <v>9011</v>
      </c>
      <c r="D3884" s="29">
        <v>42370</v>
      </c>
      <c r="E3884" s="29">
        <v>54788</v>
      </c>
    </row>
    <row r="3885" spans="1:5" x14ac:dyDescent="0.25">
      <c r="A3885" t="s">
        <v>9012</v>
      </c>
      <c r="B3885" t="s">
        <v>9013</v>
      </c>
      <c r="C3885" t="s">
        <v>9013</v>
      </c>
      <c r="D3885" s="29">
        <v>42370</v>
      </c>
      <c r="E3885" s="29">
        <v>54788</v>
      </c>
    </row>
    <row r="3886" spans="1:5" x14ac:dyDescent="0.25">
      <c r="A3886" t="s">
        <v>9014</v>
      </c>
      <c r="B3886" t="s">
        <v>9015</v>
      </c>
      <c r="C3886" t="s">
        <v>9016</v>
      </c>
      <c r="D3886" s="29">
        <v>42370</v>
      </c>
      <c r="E3886" s="29">
        <v>54788</v>
      </c>
    </row>
    <row r="3887" spans="1:5" x14ac:dyDescent="0.25">
      <c r="A3887" t="s">
        <v>9017</v>
      </c>
      <c r="B3887" t="s">
        <v>9018</v>
      </c>
      <c r="C3887" t="s">
        <v>9019</v>
      </c>
      <c r="D3887" s="29">
        <v>42370</v>
      </c>
      <c r="E3887" s="29">
        <v>54788</v>
      </c>
    </row>
    <row r="3888" spans="1:5" x14ac:dyDescent="0.25">
      <c r="A3888" t="s">
        <v>9020</v>
      </c>
      <c r="B3888" t="s">
        <v>9021</v>
      </c>
      <c r="C3888" t="s">
        <v>9022</v>
      </c>
      <c r="D3888" s="29">
        <v>42370</v>
      </c>
      <c r="E3888" s="29">
        <v>54788</v>
      </c>
    </row>
    <row r="3889" spans="1:5" x14ac:dyDescent="0.25">
      <c r="A3889" t="s">
        <v>9023</v>
      </c>
      <c r="B3889" t="s">
        <v>9024</v>
      </c>
      <c r="C3889" t="s">
        <v>9025</v>
      </c>
      <c r="D3889" s="29">
        <v>42370</v>
      </c>
      <c r="E3889" s="29">
        <v>54788</v>
      </c>
    </row>
    <row r="3890" spans="1:5" x14ac:dyDescent="0.25">
      <c r="A3890" t="s">
        <v>9026</v>
      </c>
      <c r="B3890" t="s">
        <v>9027</v>
      </c>
      <c r="C3890" t="s">
        <v>9027</v>
      </c>
      <c r="D3890" s="29">
        <v>42370</v>
      </c>
      <c r="E3890" s="29">
        <v>54788</v>
      </c>
    </row>
    <row r="3891" spans="1:5" x14ac:dyDescent="0.25">
      <c r="A3891" t="s">
        <v>9028</v>
      </c>
      <c r="B3891" t="s">
        <v>9029</v>
      </c>
      <c r="C3891" t="s">
        <v>9029</v>
      </c>
      <c r="D3891" s="29">
        <v>42370</v>
      </c>
      <c r="E3891" s="29">
        <v>54788</v>
      </c>
    </row>
    <row r="3892" spans="1:5" x14ac:dyDescent="0.25">
      <c r="A3892" t="s">
        <v>9030</v>
      </c>
      <c r="B3892" t="s">
        <v>9031</v>
      </c>
      <c r="C3892" t="s">
        <v>9031</v>
      </c>
      <c r="D3892" s="29">
        <v>42370</v>
      </c>
      <c r="E3892" s="29">
        <v>54788</v>
      </c>
    </row>
    <row r="3893" spans="1:5" x14ac:dyDescent="0.25">
      <c r="A3893" t="s">
        <v>9032</v>
      </c>
      <c r="B3893" t="s">
        <v>9033</v>
      </c>
      <c r="C3893" t="s">
        <v>9033</v>
      </c>
      <c r="D3893" s="29">
        <v>42370</v>
      </c>
      <c r="E3893" s="29">
        <v>54788</v>
      </c>
    </row>
    <row r="3894" spans="1:5" x14ac:dyDescent="0.25">
      <c r="A3894" t="s">
        <v>9034</v>
      </c>
      <c r="B3894" t="s">
        <v>9035</v>
      </c>
      <c r="C3894" t="s">
        <v>9035</v>
      </c>
      <c r="D3894" s="29">
        <v>42370</v>
      </c>
      <c r="E3894" s="29">
        <v>54788</v>
      </c>
    </row>
    <row r="3895" spans="1:5" x14ac:dyDescent="0.25">
      <c r="A3895" t="s">
        <v>9036</v>
      </c>
      <c r="B3895" t="s">
        <v>9037</v>
      </c>
      <c r="C3895" t="s">
        <v>9038</v>
      </c>
      <c r="D3895" s="29">
        <v>42370</v>
      </c>
      <c r="E3895" s="29">
        <v>54788</v>
      </c>
    </row>
    <row r="3896" spans="1:5" x14ac:dyDescent="0.25">
      <c r="A3896" t="s">
        <v>9039</v>
      </c>
      <c r="B3896" t="s">
        <v>9040</v>
      </c>
      <c r="C3896" t="s">
        <v>9041</v>
      </c>
      <c r="D3896" s="29">
        <v>42370</v>
      </c>
      <c r="E3896" s="29">
        <v>54788</v>
      </c>
    </row>
    <row r="3897" spans="1:5" x14ac:dyDescent="0.25">
      <c r="A3897" t="s">
        <v>9042</v>
      </c>
      <c r="B3897" t="s">
        <v>9043</v>
      </c>
      <c r="C3897" t="s">
        <v>9044</v>
      </c>
      <c r="D3897" s="29">
        <v>42370</v>
      </c>
      <c r="E3897" s="29">
        <v>54788</v>
      </c>
    </row>
    <row r="3898" spans="1:5" x14ac:dyDescent="0.25">
      <c r="A3898" t="s">
        <v>9045</v>
      </c>
      <c r="B3898" t="s">
        <v>9046</v>
      </c>
      <c r="C3898" t="s">
        <v>9046</v>
      </c>
      <c r="D3898" s="29">
        <v>42370</v>
      </c>
      <c r="E3898" s="29">
        <v>54788</v>
      </c>
    </row>
    <row r="3899" spans="1:5" x14ac:dyDescent="0.25">
      <c r="A3899" t="s">
        <v>9047</v>
      </c>
      <c r="B3899" t="s">
        <v>9048</v>
      </c>
      <c r="C3899" t="s">
        <v>9048</v>
      </c>
      <c r="D3899" s="29">
        <v>42370</v>
      </c>
      <c r="E3899" s="29">
        <v>54788</v>
      </c>
    </row>
    <row r="3900" spans="1:5" x14ac:dyDescent="0.25">
      <c r="A3900" t="s">
        <v>9049</v>
      </c>
      <c r="B3900" t="s">
        <v>9050</v>
      </c>
      <c r="C3900" t="s">
        <v>9050</v>
      </c>
      <c r="D3900" s="29">
        <v>42370</v>
      </c>
      <c r="E3900" s="29">
        <v>54788</v>
      </c>
    </row>
    <row r="3901" spans="1:5" x14ac:dyDescent="0.25">
      <c r="A3901" t="s">
        <v>9051</v>
      </c>
      <c r="B3901" t="s">
        <v>9052</v>
      </c>
      <c r="C3901" t="s">
        <v>9052</v>
      </c>
      <c r="D3901" s="29">
        <v>42370</v>
      </c>
      <c r="E3901" s="29">
        <v>54788</v>
      </c>
    </row>
    <row r="3902" spans="1:5" x14ac:dyDescent="0.25">
      <c r="A3902" t="s">
        <v>9053</v>
      </c>
      <c r="B3902" t="s">
        <v>9054</v>
      </c>
      <c r="C3902" t="s">
        <v>9054</v>
      </c>
      <c r="D3902" s="29">
        <v>42370</v>
      </c>
      <c r="E3902" s="29">
        <v>54788</v>
      </c>
    </row>
    <row r="3903" spans="1:5" x14ac:dyDescent="0.25">
      <c r="A3903" t="s">
        <v>9055</v>
      </c>
      <c r="B3903" t="s">
        <v>9056</v>
      </c>
      <c r="C3903" t="s">
        <v>9056</v>
      </c>
      <c r="D3903" s="29">
        <v>42370</v>
      </c>
      <c r="E3903" s="29">
        <v>54788</v>
      </c>
    </row>
    <row r="3904" spans="1:5" x14ac:dyDescent="0.25">
      <c r="A3904" t="s">
        <v>9057</v>
      </c>
      <c r="B3904" t="s">
        <v>9058</v>
      </c>
      <c r="C3904" t="s">
        <v>9058</v>
      </c>
      <c r="D3904" s="29">
        <v>42370</v>
      </c>
      <c r="E3904" s="29">
        <v>54788</v>
      </c>
    </row>
    <row r="3905" spans="1:5" x14ac:dyDescent="0.25">
      <c r="A3905" t="s">
        <v>9059</v>
      </c>
      <c r="B3905" t="s">
        <v>9060</v>
      </c>
      <c r="C3905" t="s">
        <v>9060</v>
      </c>
      <c r="D3905" s="29">
        <v>42370</v>
      </c>
      <c r="E3905" s="29">
        <v>54788</v>
      </c>
    </row>
    <row r="3906" spans="1:5" x14ac:dyDescent="0.25">
      <c r="A3906" t="s">
        <v>9061</v>
      </c>
      <c r="B3906" t="s">
        <v>9062</v>
      </c>
      <c r="C3906" t="s">
        <v>9062</v>
      </c>
      <c r="D3906" s="29">
        <v>42370</v>
      </c>
      <c r="E3906" s="29">
        <v>54788</v>
      </c>
    </row>
    <row r="3907" spans="1:5" x14ac:dyDescent="0.25">
      <c r="A3907" t="s">
        <v>9063</v>
      </c>
      <c r="B3907" t="s">
        <v>9064</v>
      </c>
      <c r="C3907" t="s">
        <v>9064</v>
      </c>
      <c r="D3907" s="29">
        <v>42370</v>
      </c>
      <c r="E3907" s="29">
        <v>54788</v>
      </c>
    </row>
    <row r="3908" spans="1:5" x14ac:dyDescent="0.25">
      <c r="A3908" t="s">
        <v>9065</v>
      </c>
      <c r="B3908" t="s">
        <v>9066</v>
      </c>
      <c r="C3908" t="s">
        <v>9066</v>
      </c>
      <c r="D3908" s="29">
        <v>42370</v>
      </c>
      <c r="E3908" s="29">
        <v>54788</v>
      </c>
    </row>
    <row r="3909" spans="1:5" x14ac:dyDescent="0.25">
      <c r="A3909" t="s">
        <v>9067</v>
      </c>
      <c r="B3909" t="s">
        <v>9068</v>
      </c>
      <c r="C3909" t="s">
        <v>9068</v>
      </c>
      <c r="D3909" s="29">
        <v>42370</v>
      </c>
      <c r="E3909" s="29">
        <v>54788</v>
      </c>
    </row>
    <row r="3910" spans="1:5" x14ac:dyDescent="0.25">
      <c r="A3910" t="s">
        <v>9069</v>
      </c>
      <c r="B3910" t="s">
        <v>9070</v>
      </c>
      <c r="C3910" t="s">
        <v>9070</v>
      </c>
      <c r="D3910" s="29">
        <v>42370</v>
      </c>
      <c r="E3910" s="29">
        <v>54788</v>
      </c>
    </row>
    <row r="3911" spans="1:5" x14ac:dyDescent="0.25">
      <c r="A3911" t="s">
        <v>9071</v>
      </c>
      <c r="B3911" t="s">
        <v>9072</v>
      </c>
      <c r="C3911" t="s">
        <v>9073</v>
      </c>
      <c r="D3911" s="29">
        <v>42370</v>
      </c>
      <c r="E3911" s="29">
        <v>54788</v>
      </c>
    </row>
    <row r="3912" spans="1:5" x14ac:dyDescent="0.25">
      <c r="A3912" t="s">
        <v>9074</v>
      </c>
      <c r="B3912" t="s">
        <v>9075</v>
      </c>
      <c r="C3912" t="s">
        <v>9075</v>
      </c>
      <c r="D3912" s="29">
        <v>42370</v>
      </c>
      <c r="E3912" s="29">
        <v>54788</v>
      </c>
    </row>
    <row r="3913" spans="1:5" x14ac:dyDescent="0.25">
      <c r="A3913" t="s">
        <v>9076</v>
      </c>
      <c r="B3913" t="s">
        <v>9077</v>
      </c>
      <c r="C3913" t="s">
        <v>9077</v>
      </c>
      <c r="D3913" s="29">
        <v>42370</v>
      </c>
      <c r="E3913" s="29">
        <v>54788</v>
      </c>
    </row>
    <row r="3914" spans="1:5" x14ac:dyDescent="0.25">
      <c r="A3914" t="s">
        <v>9078</v>
      </c>
      <c r="B3914" t="s">
        <v>9079</v>
      </c>
      <c r="C3914" t="s">
        <v>9079</v>
      </c>
      <c r="D3914" s="29">
        <v>42370</v>
      </c>
      <c r="E3914" s="29">
        <v>54788</v>
      </c>
    </row>
    <row r="3915" spans="1:5" x14ac:dyDescent="0.25">
      <c r="A3915" t="s">
        <v>9080</v>
      </c>
      <c r="B3915" t="s">
        <v>9081</v>
      </c>
      <c r="C3915" t="s">
        <v>9081</v>
      </c>
      <c r="D3915" s="29">
        <v>42370</v>
      </c>
      <c r="E3915" s="29">
        <v>54788</v>
      </c>
    </row>
    <row r="3916" spans="1:5" x14ac:dyDescent="0.25">
      <c r="A3916" t="s">
        <v>9082</v>
      </c>
      <c r="B3916" t="s">
        <v>9083</v>
      </c>
      <c r="C3916" t="s">
        <v>9083</v>
      </c>
      <c r="D3916" s="29">
        <v>42370</v>
      </c>
      <c r="E3916" s="29">
        <v>54788</v>
      </c>
    </row>
    <row r="3917" spans="1:5" x14ac:dyDescent="0.25">
      <c r="A3917" t="s">
        <v>9084</v>
      </c>
      <c r="B3917" t="s">
        <v>9085</v>
      </c>
      <c r="C3917" t="s">
        <v>9085</v>
      </c>
      <c r="D3917" s="29">
        <v>42370</v>
      </c>
      <c r="E3917" s="29">
        <v>54788</v>
      </c>
    </row>
    <row r="3918" spans="1:5" x14ac:dyDescent="0.25">
      <c r="A3918" t="s">
        <v>9086</v>
      </c>
      <c r="B3918" t="s">
        <v>9087</v>
      </c>
      <c r="C3918" t="s">
        <v>9087</v>
      </c>
      <c r="D3918" s="29">
        <v>42370</v>
      </c>
      <c r="E3918" s="29">
        <v>54788</v>
      </c>
    </row>
    <row r="3919" spans="1:5" x14ac:dyDescent="0.25">
      <c r="A3919" t="s">
        <v>9088</v>
      </c>
      <c r="B3919" t="s">
        <v>9089</v>
      </c>
      <c r="C3919" t="s">
        <v>9089</v>
      </c>
      <c r="D3919" s="29">
        <v>42370</v>
      </c>
      <c r="E3919" s="29">
        <v>54788</v>
      </c>
    </row>
    <row r="3920" spans="1:5" x14ac:dyDescent="0.25">
      <c r="A3920" t="s">
        <v>9090</v>
      </c>
      <c r="B3920" t="s">
        <v>9091</v>
      </c>
      <c r="C3920" t="s">
        <v>9091</v>
      </c>
      <c r="D3920" s="29">
        <v>42370</v>
      </c>
      <c r="E3920" s="29">
        <v>54788</v>
      </c>
    </row>
    <row r="3921" spans="1:5" x14ac:dyDescent="0.25">
      <c r="A3921" t="s">
        <v>9092</v>
      </c>
      <c r="B3921" t="s">
        <v>9093</v>
      </c>
      <c r="C3921" t="s">
        <v>9093</v>
      </c>
      <c r="D3921" s="29">
        <v>42370</v>
      </c>
      <c r="E3921" s="29">
        <v>54788</v>
      </c>
    </row>
    <row r="3922" spans="1:5" x14ac:dyDescent="0.25">
      <c r="A3922" t="s">
        <v>9094</v>
      </c>
      <c r="B3922" t="s">
        <v>9095</v>
      </c>
      <c r="C3922" t="s">
        <v>9095</v>
      </c>
      <c r="D3922" s="29">
        <v>42370</v>
      </c>
      <c r="E3922" s="29">
        <v>54788</v>
      </c>
    </row>
    <row r="3923" spans="1:5" x14ac:dyDescent="0.25">
      <c r="A3923" t="s">
        <v>9096</v>
      </c>
      <c r="B3923" t="s">
        <v>9097</v>
      </c>
      <c r="C3923" t="s">
        <v>9098</v>
      </c>
      <c r="D3923" s="29">
        <v>42370</v>
      </c>
      <c r="E3923" s="29">
        <v>54788</v>
      </c>
    </row>
    <row r="3924" spans="1:5" x14ac:dyDescent="0.25">
      <c r="A3924" t="s">
        <v>9099</v>
      </c>
      <c r="B3924" t="s">
        <v>9100</v>
      </c>
      <c r="C3924" t="s">
        <v>9100</v>
      </c>
      <c r="D3924" s="29">
        <v>42370</v>
      </c>
      <c r="E3924" s="29">
        <v>54788</v>
      </c>
    </row>
    <row r="3925" spans="1:5" x14ac:dyDescent="0.25">
      <c r="A3925" t="s">
        <v>9101</v>
      </c>
      <c r="B3925" t="s">
        <v>9102</v>
      </c>
      <c r="C3925" t="s">
        <v>9102</v>
      </c>
      <c r="D3925" s="29">
        <v>42370</v>
      </c>
      <c r="E3925" s="29">
        <v>54788</v>
      </c>
    </row>
    <row r="3926" spans="1:5" x14ac:dyDescent="0.25">
      <c r="A3926" t="s">
        <v>9103</v>
      </c>
      <c r="B3926" t="s">
        <v>9104</v>
      </c>
      <c r="C3926" t="s">
        <v>9104</v>
      </c>
      <c r="D3926" s="29">
        <v>42370</v>
      </c>
      <c r="E3926" s="29">
        <v>54788</v>
      </c>
    </row>
    <row r="3927" spans="1:5" x14ac:dyDescent="0.25">
      <c r="A3927" t="s">
        <v>9105</v>
      </c>
      <c r="B3927" t="s">
        <v>9106</v>
      </c>
      <c r="C3927" t="s">
        <v>9106</v>
      </c>
      <c r="D3927" s="29">
        <v>42370</v>
      </c>
      <c r="E3927" s="29">
        <v>54788</v>
      </c>
    </row>
    <row r="3928" spans="1:5" x14ac:dyDescent="0.25">
      <c r="A3928" t="s">
        <v>9107</v>
      </c>
      <c r="B3928" t="s">
        <v>9108</v>
      </c>
      <c r="C3928" t="s">
        <v>9108</v>
      </c>
      <c r="D3928" s="29">
        <v>42370</v>
      </c>
      <c r="E3928" s="29">
        <v>54788</v>
      </c>
    </row>
    <row r="3929" spans="1:5" x14ac:dyDescent="0.25">
      <c r="A3929" t="s">
        <v>9109</v>
      </c>
      <c r="B3929" t="s">
        <v>9110</v>
      </c>
      <c r="C3929" t="s">
        <v>9110</v>
      </c>
      <c r="D3929" s="29">
        <v>42370</v>
      </c>
      <c r="E3929" s="29">
        <v>54788</v>
      </c>
    </row>
    <row r="3930" spans="1:5" x14ac:dyDescent="0.25">
      <c r="A3930" t="s">
        <v>9111</v>
      </c>
      <c r="B3930" t="s">
        <v>9112</v>
      </c>
      <c r="C3930" t="s">
        <v>9112</v>
      </c>
      <c r="D3930" s="29">
        <v>42370</v>
      </c>
      <c r="E3930" s="29">
        <v>54788</v>
      </c>
    </row>
    <row r="3931" spans="1:5" x14ac:dyDescent="0.25">
      <c r="A3931" t="s">
        <v>9113</v>
      </c>
      <c r="B3931" t="s">
        <v>9114</v>
      </c>
      <c r="C3931" t="s">
        <v>9114</v>
      </c>
      <c r="D3931" s="29">
        <v>42370</v>
      </c>
      <c r="E3931" s="29">
        <v>54788</v>
      </c>
    </row>
    <row r="3932" spans="1:5" x14ac:dyDescent="0.25">
      <c r="A3932" t="s">
        <v>9115</v>
      </c>
      <c r="B3932" t="s">
        <v>200</v>
      </c>
      <c r="C3932" t="s">
        <v>200</v>
      </c>
      <c r="D3932" s="29">
        <v>42370</v>
      </c>
      <c r="E3932" s="29">
        <v>54788</v>
      </c>
    </row>
    <row r="3933" spans="1:5" x14ac:dyDescent="0.25">
      <c r="A3933" t="s">
        <v>9116</v>
      </c>
      <c r="B3933" t="s">
        <v>9117</v>
      </c>
      <c r="C3933" t="s">
        <v>9118</v>
      </c>
      <c r="D3933" s="29">
        <v>42370</v>
      </c>
      <c r="E3933" s="29">
        <v>54788</v>
      </c>
    </row>
    <row r="3934" spans="1:5" x14ac:dyDescent="0.25">
      <c r="A3934" t="s">
        <v>9119</v>
      </c>
      <c r="B3934" t="s">
        <v>9120</v>
      </c>
      <c r="C3934" t="s">
        <v>9120</v>
      </c>
      <c r="D3934" s="29">
        <v>42370</v>
      </c>
      <c r="E3934" s="29">
        <v>54788</v>
      </c>
    </row>
    <row r="3935" spans="1:5" x14ac:dyDescent="0.25">
      <c r="A3935" t="s">
        <v>9121</v>
      </c>
      <c r="B3935" t="s">
        <v>9122</v>
      </c>
      <c r="C3935" t="s">
        <v>9122</v>
      </c>
      <c r="D3935" s="29">
        <v>42370</v>
      </c>
      <c r="E3935" s="29">
        <v>54788</v>
      </c>
    </row>
    <row r="3936" spans="1:5" x14ac:dyDescent="0.25">
      <c r="A3936" t="s">
        <v>9123</v>
      </c>
      <c r="B3936" t="s">
        <v>9124</v>
      </c>
      <c r="C3936" t="s">
        <v>9124</v>
      </c>
      <c r="D3936" s="29">
        <v>42370</v>
      </c>
      <c r="E3936" s="29">
        <v>54788</v>
      </c>
    </row>
    <row r="3937" spans="1:5" x14ac:dyDescent="0.25">
      <c r="A3937" t="s">
        <v>9125</v>
      </c>
      <c r="B3937" t="s">
        <v>9126</v>
      </c>
      <c r="C3937" t="s">
        <v>9126</v>
      </c>
      <c r="D3937" s="29">
        <v>42370</v>
      </c>
      <c r="E3937" s="29">
        <v>54788</v>
      </c>
    </row>
    <row r="3938" spans="1:5" x14ac:dyDescent="0.25">
      <c r="A3938" t="s">
        <v>9127</v>
      </c>
      <c r="B3938" t="s">
        <v>9128</v>
      </c>
      <c r="C3938" t="s">
        <v>9128</v>
      </c>
      <c r="D3938" s="29">
        <v>42370</v>
      </c>
      <c r="E3938" s="29">
        <v>54788</v>
      </c>
    </row>
    <row r="3939" spans="1:5" x14ac:dyDescent="0.25">
      <c r="A3939" t="s">
        <v>9129</v>
      </c>
      <c r="B3939" t="s">
        <v>9130</v>
      </c>
      <c r="C3939" t="s">
        <v>9130</v>
      </c>
      <c r="D3939" s="29">
        <v>42370</v>
      </c>
      <c r="E3939" s="29">
        <v>54788</v>
      </c>
    </row>
    <row r="3940" spans="1:5" x14ac:dyDescent="0.25">
      <c r="A3940" t="s">
        <v>9131</v>
      </c>
      <c r="B3940" t="s">
        <v>9132</v>
      </c>
      <c r="C3940" t="s">
        <v>9132</v>
      </c>
      <c r="D3940" s="29">
        <v>42370</v>
      </c>
      <c r="E3940" s="29">
        <v>54788</v>
      </c>
    </row>
    <row r="3941" spans="1:5" x14ac:dyDescent="0.25">
      <c r="A3941" t="s">
        <v>9133</v>
      </c>
      <c r="B3941" t="s">
        <v>9134</v>
      </c>
      <c r="C3941" t="s">
        <v>9135</v>
      </c>
      <c r="D3941" s="29">
        <v>42370</v>
      </c>
      <c r="E3941" s="29">
        <v>54788</v>
      </c>
    </row>
    <row r="3942" spans="1:5" x14ac:dyDescent="0.25">
      <c r="A3942" t="s">
        <v>9136</v>
      </c>
      <c r="B3942" t="s">
        <v>9137</v>
      </c>
      <c r="C3942" t="s">
        <v>9137</v>
      </c>
      <c r="D3942" s="29">
        <v>42370</v>
      </c>
      <c r="E3942" s="29">
        <v>54788</v>
      </c>
    </row>
    <row r="3943" spans="1:5" x14ac:dyDescent="0.25">
      <c r="A3943" t="s">
        <v>9138</v>
      </c>
      <c r="B3943" t="s">
        <v>9139</v>
      </c>
      <c r="C3943" t="s">
        <v>9140</v>
      </c>
      <c r="D3943" s="29">
        <v>42370</v>
      </c>
      <c r="E3943" s="29">
        <v>54788</v>
      </c>
    </row>
    <row r="3944" spans="1:5" x14ac:dyDescent="0.25">
      <c r="A3944" t="s">
        <v>9141</v>
      </c>
      <c r="B3944" t="s">
        <v>9142</v>
      </c>
      <c r="C3944" t="s">
        <v>9142</v>
      </c>
      <c r="D3944" s="29">
        <v>42370</v>
      </c>
      <c r="E3944" s="29">
        <v>54788</v>
      </c>
    </row>
    <row r="3945" spans="1:5" x14ac:dyDescent="0.25">
      <c r="A3945" t="s">
        <v>9143</v>
      </c>
      <c r="B3945" t="s">
        <v>9144</v>
      </c>
      <c r="C3945" t="s">
        <v>9144</v>
      </c>
      <c r="D3945" s="29">
        <v>42370</v>
      </c>
      <c r="E3945" s="29">
        <v>54788</v>
      </c>
    </row>
    <row r="3946" spans="1:5" x14ac:dyDescent="0.25">
      <c r="A3946" t="s">
        <v>9145</v>
      </c>
      <c r="B3946" t="s">
        <v>9146</v>
      </c>
      <c r="C3946" t="s">
        <v>9146</v>
      </c>
      <c r="D3946" s="29">
        <v>42370</v>
      </c>
      <c r="E3946" s="29">
        <v>54788</v>
      </c>
    </row>
    <row r="3947" spans="1:5" x14ac:dyDescent="0.25">
      <c r="A3947" t="s">
        <v>9147</v>
      </c>
      <c r="B3947" t="s">
        <v>9148</v>
      </c>
      <c r="C3947" t="s">
        <v>9148</v>
      </c>
      <c r="D3947" s="29">
        <v>42370</v>
      </c>
      <c r="E3947" s="29">
        <v>54788</v>
      </c>
    </row>
    <row r="3948" spans="1:5" x14ac:dyDescent="0.25">
      <c r="A3948" t="s">
        <v>9149</v>
      </c>
      <c r="B3948" t="s">
        <v>9150</v>
      </c>
      <c r="C3948" t="s">
        <v>9150</v>
      </c>
      <c r="D3948" s="29">
        <v>42370</v>
      </c>
      <c r="E3948" s="29">
        <v>54788</v>
      </c>
    </row>
    <row r="3949" spans="1:5" x14ac:dyDescent="0.25">
      <c r="A3949" t="s">
        <v>9151</v>
      </c>
      <c r="B3949" t="s">
        <v>9152</v>
      </c>
      <c r="C3949" t="s">
        <v>9152</v>
      </c>
      <c r="D3949" s="29">
        <v>42370</v>
      </c>
      <c r="E3949" s="29">
        <v>54788</v>
      </c>
    </row>
    <row r="3950" spans="1:5" x14ac:dyDescent="0.25">
      <c r="A3950" t="s">
        <v>9153</v>
      </c>
      <c r="B3950" t="s">
        <v>9154</v>
      </c>
      <c r="C3950" t="s">
        <v>9154</v>
      </c>
      <c r="D3950" s="29">
        <v>42370</v>
      </c>
      <c r="E3950" s="29">
        <v>54788</v>
      </c>
    </row>
    <row r="3951" spans="1:5" x14ac:dyDescent="0.25">
      <c r="A3951" t="s">
        <v>9155</v>
      </c>
      <c r="B3951" t="s">
        <v>9156</v>
      </c>
      <c r="C3951" t="s">
        <v>9156</v>
      </c>
      <c r="D3951" s="29">
        <v>42370</v>
      </c>
      <c r="E3951" s="29">
        <v>54788</v>
      </c>
    </row>
    <row r="3952" spans="1:5" x14ac:dyDescent="0.25">
      <c r="A3952" t="s">
        <v>9157</v>
      </c>
      <c r="B3952" t="s">
        <v>9158</v>
      </c>
      <c r="C3952" t="s">
        <v>9158</v>
      </c>
      <c r="D3952" s="29">
        <v>42370</v>
      </c>
      <c r="E3952" s="29">
        <v>54788</v>
      </c>
    </row>
    <row r="3953" spans="1:5" x14ac:dyDescent="0.25">
      <c r="A3953" t="s">
        <v>9159</v>
      </c>
      <c r="B3953" t="s">
        <v>9160</v>
      </c>
      <c r="C3953" t="s">
        <v>9160</v>
      </c>
      <c r="D3953" s="29">
        <v>42370</v>
      </c>
      <c r="E3953" s="29">
        <v>54788</v>
      </c>
    </row>
    <row r="3954" spans="1:5" x14ac:dyDescent="0.25">
      <c r="A3954" t="s">
        <v>9161</v>
      </c>
      <c r="B3954" t="s">
        <v>9162</v>
      </c>
      <c r="C3954" t="s">
        <v>9162</v>
      </c>
      <c r="D3954" s="29">
        <v>42370</v>
      </c>
      <c r="E3954" s="29">
        <v>54788</v>
      </c>
    </row>
    <row r="3955" spans="1:5" x14ac:dyDescent="0.25">
      <c r="A3955" t="s">
        <v>9163</v>
      </c>
      <c r="B3955" t="s">
        <v>9164</v>
      </c>
      <c r="C3955" t="s">
        <v>9164</v>
      </c>
      <c r="D3955" s="29">
        <v>42370</v>
      </c>
      <c r="E3955" s="29">
        <v>54788</v>
      </c>
    </row>
    <row r="3956" spans="1:5" x14ac:dyDescent="0.25">
      <c r="A3956" t="s">
        <v>9165</v>
      </c>
      <c r="B3956" t="s">
        <v>9166</v>
      </c>
      <c r="C3956" t="s">
        <v>9166</v>
      </c>
      <c r="D3956" s="29">
        <v>42370</v>
      </c>
      <c r="E3956" s="29">
        <v>54788</v>
      </c>
    </row>
    <row r="3957" spans="1:5" x14ac:dyDescent="0.25">
      <c r="A3957" t="s">
        <v>9167</v>
      </c>
      <c r="B3957" t="s">
        <v>9168</v>
      </c>
      <c r="C3957" t="s">
        <v>9168</v>
      </c>
      <c r="D3957" s="29">
        <v>42370</v>
      </c>
      <c r="E3957" s="29">
        <v>54788</v>
      </c>
    </row>
    <row r="3958" spans="1:5" x14ac:dyDescent="0.25">
      <c r="A3958" t="s">
        <v>9169</v>
      </c>
      <c r="B3958" t="s">
        <v>9170</v>
      </c>
      <c r="C3958" t="s">
        <v>9170</v>
      </c>
      <c r="D3958" s="29">
        <v>42370</v>
      </c>
      <c r="E3958" s="29">
        <v>54788</v>
      </c>
    </row>
    <row r="3959" spans="1:5" x14ac:dyDescent="0.25">
      <c r="A3959" t="s">
        <v>9171</v>
      </c>
      <c r="B3959" t="s">
        <v>9172</v>
      </c>
      <c r="C3959" t="s">
        <v>9172</v>
      </c>
      <c r="D3959" s="29">
        <v>42370</v>
      </c>
      <c r="E3959" s="29">
        <v>54788</v>
      </c>
    </row>
    <row r="3960" spans="1:5" x14ac:dyDescent="0.25">
      <c r="A3960" t="s">
        <v>9173</v>
      </c>
      <c r="B3960" t="s">
        <v>9174</v>
      </c>
      <c r="C3960" t="s">
        <v>9174</v>
      </c>
      <c r="D3960" s="29">
        <v>42370</v>
      </c>
      <c r="E3960" s="29">
        <v>54788</v>
      </c>
    </row>
    <row r="3961" spans="1:5" x14ac:dyDescent="0.25">
      <c r="A3961" t="s">
        <v>9175</v>
      </c>
      <c r="B3961" t="s">
        <v>9176</v>
      </c>
      <c r="C3961" t="s">
        <v>9176</v>
      </c>
      <c r="D3961" s="29">
        <v>42370</v>
      </c>
      <c r="E3961" s="29">
        <v>54788</v>
      </c>
    </row>
    <row r="3962" spans="1:5" x14ac:dyDescent="0.25">
      <c r="A3962" t="s">
        <v>9177</v>
      </c>
      <c r="B3962" t="s">
        <v>9178</v>
      </c>
      <c r="C3962" t="s">
        <v>9178</v>
      </c>
      <c r="D3962" s="29">
        <v>42370</v>
      </c>
      <c r="E3962" s="29">
        <v>54788</v>
      </c>
    </row>
    <row r="3963" spans="1:5" x14ac:dyDescent="0.25">
      <c r="A3963" t="s">
        <v>9179</v>
      </c>
      <c r="B3963" t="s">
        <v>9180</v>
      </c>
      <c r="C3963" t="s">
        <v>9180</v>
      </c>
      <c r="D3963" s="29">
        <v>42370</v>
      </c>
      <c r="E3963" s="29">
        <v>54788</v>
      </c>
    </row>
    <row r="3964" spans="1:5" x14ac:dyDescent="0.25">
      <c r="A3964" t="s">
        <v>9181</v>
      </c>
      <c r="B3964" t="s">
        <v>9182</v>
      </c>
      <c r="C3964" t="s">
        <v>9182</v>
      </c>
      <c r="D3964" s="29">
        <v>42370</v>
      </c>
      <c r="E3964" s="29">
        <v>54788</v>
      </c>
    </row>
    <row r="3965" spans="1:5" x14ac:dyDescent="0.25">
      <c r="A3965" t="s">
        <v>9183</v>
      </c>
      <c r="B3965" t="s">
        <v>9184</v>
      </c>
      <c r="C3965" t="s">
        <v>9184</v>
      </c>
      <c r="D3965" s="29">
        <v>42370</v>
      </c>
      <c r="E3965" s="29">
        <v>54788</v>
      </c>
    </row>
    <row r="3966" spans="1:5" x14ac:dyDescent="0.25">
      <c r="A3966" t="s">
        <v>9185</v>
      </c>
      <c r="B3966" t="s">
        <v>9186</v>
      </c>
      <c r="C3966" t="s">
        <v>9186</v>
      </c>
      <c r="D3966" s="29">
        <v>42370</v>
      </c>
      <c r="E3966" s="29">
        <v>54788</v>
      </c>
    </row>
    <row r="3967" spans="1:5" x14ac:dyDescent="0.25">
      <c r="A3967" t="s">
        <v>9187</v>
      </c>
      <c r="B3967" t="s">
        <v>9188</v>
      </c>
      <c r="C3967" t="s">
        <v>9188</v>
      </c>
      <c r="D3967" s="29">
        <v>42370</v>
      </c>
      <c r="E3967" s="29">
        <v>54788</v>
      </c>
    </row>
    <row r="3968" spans="1:5" x14ac:dyDescent="0.25">
      <c r="A3968" t="s">
        <v>9189</v>
      </c>
      <c r="B3968" t="s">
        <v>9190</v>
      </c>
      <c r="C3968" t="s">
        <v>9190</v>
      </c>
      <c r="D3968" s="29">
        <v>42370</v>
      </c>
      <c r="E3968" s="29">
        <v>54788</v>
      </c>
    </row>
    <row r="3969" spans="1:5" x14ac:dyDescent="0.25">
      <c r="A3969" t="s">
        <v>9191</v>
      </c>
      <c r="B3969" t="s">
        <v>9192</v>
      </c>
      <c r="C3969" t="s">
        <v>9193</v>
      </c>
      <c r="D3969" s="29">
        <v>42370</v>
      </c>
      <c r="E3969" s="29">
        <v>54788</v>
      </c>
    </row>
    <row r="3970" spans="1:5" x14ac:dyDescent="0.25">
      <c r="A3970" t="s">
        <v>9194</v>
      </c>
      <c r="B3970" t="s">
        <v>9195</v>
      </c>
      <c r="C3970" t="s">
        <v>9195</v>
      </c>
      <c r="D3970" s="29">
        <v>42370</v>
      </c>
      <c r="E3970" s="29">
        <v>54788</v>
      </c>
    </row>
    <row r="3971" spans="1:5" x14ac:dyDescent="0.25">
      <c r="A3971" t="s">
        <v>9196</v>
      </c>
      <c r="B3971" t="s">
        <v>9197</v>
      </c>
      <c r="C3971" t="s">
        <v>9197</v>
      </c>
      <c r="D3971" s="29">
        <v>42370</v>
      </c>
      <c r="E3971" s="29">
        <v>54788</v>
      </c>
    </row>
    <row r="3972" spans="1:5" x14ac:dyDescent="0.25">
      <c r="A3972" t="s">
        <v>9198</v>
      </c>
      <c r="B3972" t="s">
        <v>9199</v>
      </c>
      <c r="C3972" t="s">
        <v>9199</v>
      </c>
      <c r="D3972" s="29">
        <v>42370</v>
      </c>
      <c r="E3972" s="29">
        <v>54788</v>
      </c>
    </row>
    <row r="3973" spans="1:5" x14ac:dyDescent="0.25">
      <c r="A3973" t="s">
        <v>9200</v>
      </c>
      <c r="B3973" t="s">
        <v>9201</v>
      </c>
      <c r="C3973" t="s">
        <v>9201</v>
      </c>
      <c r="D3973" s="29">
        <v>42370</v>
      </c>
      <c r="E3973" s="29">
        <v>54788</v>
      </c>
    </row>
    <row r="3974" spans="1:5" x14ac:dyDescent="0.25">
      <c r="A3974" t="s">
        <v>9202</v>
      </c>
      <c r="B3974" t="s">
        <v>9203</v>
      </c>
      <c r="C3974" t="s">
        <v>9203</v>
      </c>
      <c r="D3974" s="29">
        <v>42370</v>
      </c>
      <c r="E3974" s="29">
        <v>54788</v>
      </c>
    </row>
    <row r="3975" spans="1:5" x14ac:dyDescent="0.25">
      <c r="A3975" t="s">
        <v>9204</v>
      </c>
      <c r="B3975" t="s">
        <v>9205</v>
      </c>
      <c r="C3975" t="s">
        <v>9206</v>
      </c>
      <c r="D3975" s="29">
        <v>42370</v>
      </c>
      <c r="E3975" s="29">
        <v>54788</v>
      </c>
    </row>
    <row r="3976" spans="1:5" x14ac:dyDescent="0.25">
      <c r="A3976" t="s">
        <v>9207</v>
      </c>
      <c r="B3976" t="s">
        <v>9208</v>
      </c>
      <c r="C3976" t="s">
        <v>9208</v>
      </c>
      <c r="D3976" s="29">
        <v>42370</v>
      </c>
      <c r="E3976" s="29">
        <v>54788</v>
      </c>
    </row>
    <row r="3977" spans="1:5" x14ac:dyDescent="0.25">
      <c r="A3977" t="s">
        <v>9209</v>
      </c>
      <c r="B3977" t="s">
        <v>9210</v>
      </c>
      <c r="C3977" t="s">
        <v>9210</v>
      </c>
      <c r="D3977" s="29">
        <v>42370</v>
      </c>
      <c r="E3977" s="29">
        <v>54788</v>
      </c>
    </row>
    <row r="3978" spans="1:5" x14ac:dyDescent="0.25">
      <c r="A3978" t="s">
        <v>9211</v>
      </c>
      <c r="B3978" t="s">
        <v>9212</v>
      </c>
      <c r="C3978" t="s">
        <v>9213</v>
      </c>
      <c r="D3978" s="29">
        <v>42370</v>
      </c>
      <c r="E3978" s="29">
        <v>54788</v>
      </c>
    </row>
    <row r="3979" spans="1:5" x14ac:dyDescent="0.25">
      <c r="A3979" t="s">
        <v>9214</v>
      </c>
      <c r="B3979" t="s">
        <v>9215</v>
      </c>
      <c r="C3979" t="s">
        <v>9215</v>
      </c>
      <c r="D3979" s="29">
        <v>42370</v>
      </c>
      <c r="E3979" s="29">
        <v>54788</v>
      </c>
    </row>
    <row r="3980" spans="1:5" x14ac:dyDescent="0.25">
      <c r="A3980" t="s">
        <v>9216</v>
      </c>
      <c r="B3980" t="s">
        <v>9217</v>
      </c>
      <c r="C3980" t="s">
        <v>9218</v>
      </c>
      <c r="D3980" s="29">
        <v>42370</v>
      </c>
      <c r="E3980" s="29">
        <v>54788</v>
      </c>
    </row>
    <row r="3981" spans="1:5" x14ac:dyDescent="0.25">
      <c r="A3981" t="s">
        <v>9219</v>
      </c>
      <c r="B3981" t="s">
        <v>9220</v>
      </c>
      <c r="C3981" t="s">
        <v>9220</v>
      </c>
      <c r="D3981" s="29">
        <v>42370</v>
      </c>
      <c r="E3981" s="29">
        <v>54788</v>
      </c>
    </row>
    <row r="3982" spans="1:5" x14ac:dyDescent="0.25">
      <c r="A3982" t="s">
        <v>9221</v>
      </c>
      <c r="B3982" t="s">
        <v>9222</v>
      </c>
      <c r="C3982" t="s">
        <v>9222</v>
      </c>
      <c r="D3982" s="29">
        <v>42370</v>
      </c>
      <c r="E3982" s="29">
        <v>54788</v>
      </c>
    </row>
    <row r="3983" spans="1:5" x14ac:dyDescent="0.25">
      <c r="A3983" t="s">
        <v>9223</v>
      </c>
      <c r="B3983" t="s">
        <v>9224</v>
      </c>
      <c r="C3983" t="s">
        <v>9224</v>
      </c>
      <c r="D3983" s="29">
        <v>42370</v>
      </c>
      <c r="E3983" s="29">
        <v>54788</v>
      </c>
    </row>
    <row r="3984" spans="1:5" x14ac:dyDescent="0.25">
      <c r="A3984" t="s">
        <v>9225</v>
      </c>
      <c r="B3984" t="s">
        <v>9226</v>
      </c>
      <c r="C3984" t="s">
        <v>9226</v>
      </c>
      <c r="D3984" s="29">
        <v>42370</v>
      </c>
      <c r="E3984" s="29">
        <v>54788</v>
      </c>
    </row>
    <row r="3985" spans="1:5" x14ac:dyDescent="0.25">
      <c r="A3985" t="s">
        <v>9227</v>
      </c>
      <c r="B3985" t="s">
        <v>9228</v>
      </c>
      <c r="C3985" t="s">
        <v>9228</v>
      </c>
      <c r="D3985" s="29">
        <v>42370</v>
      </c>
      <c r="E3985" s="29">
        <v>54788</v>
      </c>
    </row>
    <row r="3986" spans="1:5" x14ac:dyDescent="0.25">
      <c r="A3986" t="s">
        <v>9229</v>
      </c>
      <c r="B3986" t="s">
        <v>9230</v>
      </c>
      <c r="C3986" t="s">
        <v>9230</v>
      </c>
      <c r="D3986" s="29">
        <v>42370</v>
      </c>
      <c r="E3986" s="29">
        <v>54788</v>
      </c>
    </row>
    <row r="3987" spans="1:5" x14ac:dyDescent="0.25">
      <c r="A3987" t="s">
        <v>9231</v>
      </c>
      <c r="B3987" t="s">
        <v>9232</v>
      </c>
      <c r="C3987" t="s">
        <v>9232</v>
      </c>
      <c r="D3987" s="29">
        <v>42370</v>
      </c>
      <c r="E3987" s="29">
        <v>54788</v>
      </c>
    </row>
    <row r="3988" spans="1:5" x14ac:dyDescent="0.25">
      <c r="A3988" t="s">
        <v>9233</v>
      </c>
      <c r="B3988" t="s">
        <v>9234</v>
      </c>
      <c r="C3988" t="s">
        <v>9234</v>
      </c>
      <c r="D3988" s="29">
        <v>42370</v>
      </c>
      <c r="E3988" s="29">
        <v>54788</v>
      </c>
    </row>
    <row r="3989" spans="1:5" x14ac:dyDescent="0.25">
      <c r="A3989" t="s">
        <v>9235</v>
      </c>
      <c r="B3989" t="s">
        <v>9236</v>
      </c>
      <c r="C3989" t="s">
        <v>9237</v>
      </c>
      <c r="D3989" s="29">
        <v>42370</v>
      </c>
      <c r="E3989" s="29">
        <v>54788</v>
      </c>
    </row>
    <row r="3990" spans="1:5" x14ac:dyDescent="0.25">
      <c r="A3990" t="s">
        <v>9238</v>
      </c>
      <c r="B3990" t="s">
        <v>9239</v>
      </c>
      <c r="C3990" t="s">
        <v>9239</v>
      </c>
      <c r="D3990" s="29">
        <v>42370</v>
      </c>
      <c r="E3990" s="29">
        <v>54788</v>
      </c>
    </row>
    <row r="3991" spans="1:5" x14ac:dyDescent="0.25">
      <c r="A3991" t="s">
        <v>9240</v>
      </c>
      <c r="B3991" t="s">
        <v>9241</v>
      </c>
      <c r="C3991" t="s">
        <v>9241</v>
      </c>
      <c r="D3991" s="29">
        <v>42370</v>
      </c>
      <c r="E3991" s="29">
        <v>54788</v>
      </c>
    </row>
    <row r="3992" spans="1:5" x14ac:dyDescent="0.25">
      <c r="A3992" t="s">
        <v>9242</v>
      </c>
      <c r="B3992" t="s">
        <v>9243</v>
      </c>
      <c r="C3992" t="s">
        <v>9243</v>
      </c>
      <c r="D3992" s="29">
        <v>42370</v>
      </c>
      <c r="E3992" s="29">
        <v>54788</v>
      </c>
    </row>
    <row r="3993" spans="1:5" x14ac:dyDescent="0.25">
      <c r="A3993" t="s">
        <v>9244</v>
      </c>
      <c r="B3993" t="s">
        <v>9245</v>
      </c>
      <c r="C3993" t="s">
        <v>9245</v>
      </c>
      <c r="D3993" s="29">
        <v>42370</v>
      </c>
      <c r="E3993" s="29">
        <v>54788</v>
      </c>
    </row>
    <row r="3994" spans="1:5" x14ac:dyDescent="0.25">
      <c r="A3994" t="s">
        <v>9246</v>
      </c>
      <c r="B3994" t="s">
        <v>9247</v>
      </c>
      <c r="C3994" t="s">
        <v>9247</v>
      </c>
      <c r="D3994" s="29">
        <v>42370</v>
      </c>
      <c r="E3994" s="29">
        <v>54788</v>
      </c>
    </row>
    <row r="3995" spans="1:5" x14ac:dyDescent="0.25">
      <c r="A3995" t="s">
        <v>9248</v>
      </c>
      <c r="B3995" t="s">
        <v>9249</v>
      </c>
      <c r="C3995" t="s">
        <v>9249</v>
      </c>
      <c r="D3995" s="29">
        <v>42370</v>
      </c>
      <c r="E3995" s="29">
        <v>54788</v>
      </c>
    </row>
    <row r="3996" spans="1:5" x14ac:dyDescent="0.25">
      <c r="A3996" t="s">
        <v>9250</v>
      </c>
      <c r="B3996" t="s">
        <v>9251</v>
      </c>
      <c r="C3996" t="s">
        <v>9251</v>
      </c>
      <c r="D3996" s="29">
        <v>42370</v>
      </c>
      <c r="E3996" s="29">
        <v>54788</v>
      </c>
    </row>
    <row r="3997" spans="1:5" x14ac:dyDescent="0.25">
      <c r="A3997" t="s">
        <v>9252</v>
      </c>
      <c r="B3997" t="s">
        <v>9253</v>
      </c>
      <c r="C3997" t="s">
        <v>9254</v>
      </c>
      <c r="D3997" s="29">
        <v>42370</v>
      </c>
      <c r="E3997" s="29">
        <v>54788</v>
      </c>
    </row>
    <row r="3998" spans="1:5" x14ac:dyDescent="0.25">
      <c r="A3998" t="s">
        <v>9255</v>
      </c>
      <c r="B3998" t="s">
        <v>9256</v>
      </c>
      <c r="C3998" t="s">
        <v>9256</v>
      </c>
      <c r="D3998" s="29">
        <v>42370</v>
      </c>
      <c r="E3998" s="29">
        <v>54788</v>
      </c>
    </row>
    <row r="3999" spans="1:5" x14ac:dyDescent="0.25">
      <c r="A3999" t="s">
        <v>9257</v>
      </c>
      <c r="B3999" t="s">
        <v>9258</v>
      </c>
      <c r="C3999" t="s">
        <v>9258</v>
      </c>
      <c r="D3999" s="29">
        <v>42370</v>
      </c>
      <c r="E3999" s="29">
        <v>54788</v>
      </c>
    </row>
    <row r="4000" spans="1:5" x14ac:dyDescent="0.25">
      <c r="A4000" t="s">
        <v>9259</v>
      </c>
      <c r="B4000" t="s">
        <v>9260</v>
      </c>
      <c r="C4000" t="s">
        <v>9260</v>
      </c>
      <c r="D4000" s="29">
        <v>42370</v>
      </c>
      <c r="E4000" s="29">
        <v>54788</v>
      </c>
    </row>
    <row r="4001" spans="1:5" x14ac:dyDescent="0.25">
      <c r="A4001" t="s">
        <v>9261</v>
      </c>
      <c r="B4001" t="s">
        <v>9262</v>
      </c>
      <c r="C4001" t="s">
        <v>9262</v>
      </c>
      <c r="D4001" s="29">
        <v>42370</v>
      </c>
      <c r="E4001" s="29">
        <v>54788</v>
      </c>
    </row>
    <row r="4002" spans="1:5" x14ac:dyDescent="0.25">
      <c r="A4002" t="s">
        <v>9263</v>
      </c>
      <c r="B4002" t="s">
        <v>9264</v>
      </c>
      <c r="C4002" t="s">
        <v>9265</v>
      </c>
      <c r="D4002" s="29">
        <v>42370</v>
      </c>
      <c r="E4002" s="29">
        <v>54788</v>
      </c>
    </row>
    <row r="4003" spans="1:5" x14ac:dyDescent="0.25">
      <c r="A4003" t="s">
        <v>9266</v>
      </c>
      <c r="B4003" t="s">
        <v>9267</v>
      </c>
      <c r="C4003" t="s">
        <v>9267</v>
      </c>
      <c r="D4003" s="29">
        <v>42370</v>
      </c>
      <c r="E4003" s="29">
        <v>54788</v>
      </c>
    </row>
    <row r="4004" spans="1:5" x14ac:dyDescent="0.25">
      <c r="A4004" t="s">
        <v>9268</v>
      </c>
      <c r="B4004" t="s">
        <v>9269</v>
      </c>
      <c r="C4004" t="s">
        <v>9270</v>
      </c>
      <c r="D4004" s="29">
        <v>42370</v>
      </c>
      <c r="E4004" s="29">
        <v>54788</v>
      </c>
    </row>
    <row r="4005" spans="1:5" x14ac:dyDescent="0.25">
      <c r="A4005" t="s">
        <v>9271</v>
      </c>
      <c r="B4005" t="s">
        <v>9272</v>
      </c>
      <c r="C4005" t="s">
        <v>9273</v>
      </c>
      <c r="D4005" s="29">
        <v>42370</v>
      </c>
      <c r="E4005" s="29">
        <v>54788</v>
      </c>
    </row>
    <row r="4006" spans="1:5" x14ac:dyDescent="0.25">
      <c r="A4006" t="s">
        <v>9274</v>
      </c>
      <c r="B4006" t="s">
        <v>9275</v>
      </c>
      <c r="C4006" t="s">
        <v>9276</v>
      </c>
      <c r="D4006" s="29">
        <v>42370</v>
      </c>
      <c r="E4006" s="29">
        <v>54788</v>
      </c>
    </row>
    <row r="4007" spans="1:5" x14ac:dyDescent="0.25">
      <c r="A4007" t="s">
        <v>9277</v>
      </c>
      <c r="B4007" t="s">
        <v>9278</v>
      </c>
      <c r="C4007" t="s">
        <v>9278</v>
      </c>
      <c r="D4007" s="29">
        <v>42370</v>
      </c>
      <c r="E4007" s="29">
        <v>54788</v>
      </c>
    </row>
    <row r="4008" spans="1:5" x14ac:dyDescent="0.25">
      <c r="A4008" t="s">
        <v>9279</v>
      </c>
      <c r="B4008" t="s">
        <v>9280</v>
      </c>
      <c r="C4008" t="s">
        <v>9280</v>
      </c>
      <c r="D4008" s="29">
        <v>42370</v>
      </c>
      <c r="E4008" s="29">
        <v>54788</v>
      </c>
    </row>
    <row r="4009" spans="1:5" x14ac:dyDescent="0.25">
      <c r="A4009" t="s">
        <v>9281</v>
      </c>
      <c r="B4009" t="s">
        <v>9282</v>
      </c>
      <c r="C4009" t="s">
        <v>9283</v>
      </c>
      <c r="D4009" s="29">
        <v>42370</v>
      </c>
      <c r="E4009" s="29">
        <v>54788</v>
      </c>
    </row>
    <row r="4010" spans="1:5" x14ac:dyDescent="0.25">
      <c r="A4010" t="s">
        <v>9284</v>
      </c>
      <c r="B4010" t="s">
        <v>9285</v>
      </c>
      <c r="C4010" t="s">
        <v>9285</v>
      </c>
      <c r="D4010" s="29">
        <v>42370</v>
      </c>
      <c r="E4010" s="29">
        <v>54788</v>
      </c>
    </row>
    <row r="4011" spans="1:5" x14ac:dyDescent="0.25">
      <c r="A4011" t="s">
        <v>9286</v>
      </c>
      <c r="B4011" t="s">
        <v>9287</v>
      </c>
      <c r="C4011" t="s">
        <v>9287</v>
      </c>
      <c r="D4011" s="29">
        <v>42370</v>
      </c>
      <c r="E4011" s="29">
        <v>54788</v>
      </c>
    </row>
    <row r="4012" spans="1:5" x14ac:dyDescent="0.25">
      <c r="A4012" t="s">
        <v>9288</v>
      </c>
      <c r="B4012" t="s">
        <v>9289</v>
      </c>
      <c r="C4012" t="s">
        <v>9290</v>
      </c>
      <c r="D4012" s="29">
        <v>42370</v>
      </c>
      <c r="E4012" s="29">
        <v>54788</v>
      </c>
    </row>
    <row r="4013" spans="1:5" x14ac:dyDescent="0.25">
      <c r="A4013" t="s">
        <v>9291</v>
      </c>
      <c r="B4013" t="s">
        <v>9292</v>
      </c>
      <c r="C4013" t="s">
        <v>9292</v>
      </c>
      <c r="D4013" s="29">
        <v>42370</v>
      </c>
      <c r="E4013" s="29">
        <v>54788</v>
      </c>
    </row>
    <row r="4014" spans="1:5" x14ac:dyDescent="0.25">
      <c r="A4014" t="s">
        <v>9293</v>
      </c>
      <c r="B4014" t="s">
        <v>9294</v>
      </c>
      <c r="C4014" t="s">
        <v>9295</v>
      </c>
      <c r="D4014" s="29">
        <v>42370</v>
      </c>
      <c r="E4014" s="29">
        <v>54788</v>
      </c>
    </row>
    <row r="4015" spans="1:5" x14ac:dyDescent="0.25">
      <c r="A4015" t="s">
        <v>9296</v>
      </c>
      <c r="B4015" t="s">
        <v>9297</v>
      </c>
      <c r="C4015" t="s">
        <v>9297</v>
      </c>
      <c r="D4015" s="29">
        <v>42370</v>
      </c>
      <c r="E4015" s="29">
        <v>54788</v>
      </c>
    </row>
    <row r="4016" spans="1:5" x14ac:dyDescent="0.25">
      <c r="A4016" t="s">
        <v>9298</v>
      </c>
      <c r="B4016" t="s">
        <v>9299</v>
      </c>
      <c r="C4016" t="s">
        <v>9300</v>
      </c>
      <c r="D4016" s="29">
        <v>42370</v>
      </c>
      <c r="E4016" s="29">
        <v>54788</v>
      </c>
    </row>
    <row r="4017" spans="1:5" x14ac:dyDescent="0.25">
      <c r="A4017" t="s">
        <v>9301</v>
      </c>
      <c r="B4017" t="s">
        <v>9302</v>
      </c>
      <c r="C4017" t="s">
        <v>9303</v>
      </c>
      <c r="D4017" s="29">
        <v>42370</v>
      </c>
      <c r="E4017" s="29">
        <v>54788</v>
      </c>
    </row>
    <row r="4018" spans="1:5" x14ac:dyDescent="0.25">
      <c r="A4018" t="s">
        <v>9304</v>
      </c>
      <c r="B4018" t="s">
        <v>9305</v>
      </c>
      <c r="C4018" t="s">
        <v>9305</v>
      </c>
      <c r="D4018" s="29">
        <v>42370</v>
      </c>
      <c r="E4018" s="29">
        <v>54788</v>
      </c>
    </row>
    <row r="4019" spans="1:5" x14ac:dyDescent="0.25">
      <c r="A4019" t="s">
        <v>9306</v>
      </c>
      <c r="B4019" t="s">
        <v>9307</v>
      </c>
      <c r="C4019" t="s">
        <v>9307</v>
      </c>
      <c r="D4019" s="29">
        <v>42370</v>
      </c>
      <c r="E4019" s="29">
        <v>54788</v>
      </c>
    </row>
    <row r="4020" spans="1:5" x14ac:dyDescent="0.25">
      <c r="A4020" t="s">
        <v>9308</v>
      </c>
      <c r="B4020" t="s">
        <v>9309</v>
      </c>
      <c r="C4020" t="s">
        <v>9310</v>
      </c>
      <c r="D4020" s="29">
        <v>42370</v>
      </c>
      <c r="E4020" s="29">
        <v>54788</v>
      </c>
    </row>
    <row r="4021" spans="1:5" x14ac:dyDescent="0.25">
      <c r="A4021" t="s">
        <v>9311</v>
      </c>
      <c r="B4021" t="s">
        <v>9312</v>
      </c>
      <c r="C4021" t="s">
        <v>9313</v>
      </c>
      <c r="D4021" s="29">
        <v>42370</v>
      </c>
      <c r="E4021" s="29">
        <v>54788</v>
      </c>
    </row>
    <row r="4022" spans="1:5" x14ac:dyDescent="0.25">
      <c r="A4022" t="s">
        <v>9314</v>
      </c>
      <c r="B4022" t="s">
        <v>9315</v>
      </c>
      <c r="C4022" t="s">
        <v>9316</v>
      </c>
      <c r="D4022" s="29">
        <v>42370</v>
      </c>
      <c r="E4022" s="29">
        <v>54788</v>
      </c>
    </row>
    <row r="4023" spans="1:5" x14ac:dyDescent="0.25">
      <c r="A4023" t="s">
        <v>9317</v>
      </c>
      <c r="B4023" t="s">
        <v>9318</v>
      </c>
      <c r="C4023" t="s">
        <v>9319</v>
      </c>
      <c r="D4023" s="29">
        <v>42370</v>
      </c>
      <c r="E4023" s="29">
        <v>54788</v>
      </c>
    </row>
    <row r="4024" spans="1:5" x14ac:dyDescent="0.25">
      <c r="A4024" t="s">
        <v>9320</v>
      </c>
      <c r="B4024" t="s">
        <v>9321</v>
      </c>
      <c r="C4024" t="s">
        <v>9321</v>
      </c>
      <c r="D4024" s="29">
        <v>42370</v>
      </c>
      <c r="E4024" s="29">
        <v>54788</v>
      </c>
    </row>
    <row r="4025" spans="1:5" x14ac:dyDescent="0.25">
      <c r="A4025" t="s">
        <v>9322</v>
      </c>
      <c r="B4025" t="s">
        <v>9323</v>
      </c>
      <c r="C4025" t="s">
        <v>9324</v>
      </c>
      <c r="D4025" s="29">
        <v>42370</v>
      </c>
      <c r="E4025" s="29">
        <v>54788</v>
      </c>
    </row>
    <row r="4026" spans="1:5" x14ac:dyDescent="0.25">
      <c r="A4026" t="s">
        <v>9325</v>
      </c>
      <c r="B4026" t="s">
        <v>9326</v>
      </c>
      <c r="C4026" t="s">
        <v>9326</v>
      </c>
      <c r="D4026" s="29">
        <v>42370</v>
      </c>
      <c r="E4026" s="29">
        <v>54788</v>
      </c>
    </row>
    <row r="4027" spans="1:5" x14ac:dyDescent="0.25">
      <c r="A4027" t="s">
        <v>9327</v>
      </c>
      <c r="B4027" t="s">
        <v>9328</v>
      </c>
      <c r="C4027" t="s">
        <v>9328</v>
      </c>
      <c r="D4027" s="29">
        <v>42370</v>
      </c>
      <c r="E4027" s="29">
        <v>54788</v>
      </c>
    </row>
    <row r="4028" spans="1:5" x14ac:dyDescent="0.25">
      <c r="A4028" t="s">
        <v>9329</v>
      </c>
      <c r="B4028" t="s">
        <v>9330</v>
      </c>
      <c r="C4028" t="s">
        <v>9330</v>
      </c>
      <c r="D4028" s="29">
        <v>42370</v>
      </c>
      <c r="E4028" s="29">
        <v>54788</v>
      </c>
    </row>
    <row r="4029" spans="1:5" x14ac:dyDescent="0.25">
      <c r="A4029" t="s">
        <v>9331</v>
      </c>
      <c r="B4029" t="s">
        <v>9332</v>
      </c>
      <c r="C4029" t="s">
        <v>9333</v>
      </c>
      <c r="D4029" s="29">
        <v>42370</v>
      </c>
      <c r="E4029" s="29">
        <v>54788</v>
      </c>
    </row>
    <row r="4030" spans="1:5" x14ac:dyDescent="0.25">
      <c r="A4030" t="s">
        <v>9334</v>
      </c>
      <c r="B4030" t="s">
        <v>9335</v>
      </c>
      <c r="C4030" t="s">
        <v>9335</v>
      </c>
      <c r="D4030" s="29">
        <v>42370</v>
      </c>
      <c r="E4030" s="29">
        <v>54788</v>
      </c>
    </row>
    <row r="4031" spans="1:5" x14ac:dyDescent="0.25">
      <c r="A4031" t="s">
        <v>9336</v>
      </c>
      <c r="B4031" t="s">
        <v>9337</v>
      </c>
      <c r="C4031" t="s">
        <v>9338</v>
      </c>
      <c r="D4031" s="29">
        <v>42370</v>
      </c>
      <c r="E4031" s="29">
        <v>54788</v>
      </c>
    </row>
    <row r="4032" spans="1:5" x14ac:dyDescent="0.25">
      <c r="A4032" t="s">
        <v>9339</v>
      </c>
      <c r="B4032" t="s">
        <v>9340</v>
      </c>
      <c r="C4032" t="s">
        <v>9340</v>
      </c>
      <c r="D4032" s="29">
        <v>42370</v>
      </c>
      <c r="E4032" s="29">
        <v>54788</v>
      </c>
    </row>
    <row r="4033" spans="1:5" x14ac:dyDescent="0.25">
      <c r="A4033" t="s">
        <v>9341</v>
      </c>
      <c r="B4033" t="s">
        <v>9342</v>
      </c>
      <c r="C4033" t="s">
        <v>9342</v>
      </c>
      <c r="D4033" s="29">
        <v>42370</v>
      </c>
      <c r="E4033" s="29">
        <v>54788</v>
      </c>
    </row>
    <row r="4034" spans="1:5" x14ac:dyDescent="0.25">
      <c r="A4034" t="s">
        <v>9343</v>
      </c>
      <c r="B4034" t="s">
        <v>9344</v>
      </c>
      <c r="C4034" t="s">
        <v>9344</v>
      </c>
      <c r="D4034" s="29">
        <v>42370</v>
      </c>
      <c r="E4034" s="29">
        <v>54788</v>
      </c>
    </row>
    <row r="4035" spans="1:5" x14ac:dyDescent="0.25">
      <c r="A4035" t="s">
        <v>9345</v>
      </c>
      <c r="B4035" t="s">
        <v>9346</v>
      </c>
      <c r="C4035" t="s">
        <v>9346</v>
      </c>
      <c r="D4035" s="29">
        <v>42370</v>
      </c>
      <c r="E4035" s="29">
        <v>54788</v>
      </c>
    </row>
    <row r="4036" spans="1:5" x14ac:dyDescent="0.25">
      <c r="A4036" t="s">
        <v>9347</v>
      </c>
      <c r="B4036" t="s">
        <v>9348</v>
      </c>
      <c r="C4036" t="s">
        <v>9349</v>
      </c>
      <c r="D4036" s="29">
        <v>42370</v>
      </c>
      <c r="E4036" s="29">
        <v>54788</v>
      </c>
    </row>
    <row r="4037" spans="1:5" x14ac:dyDescent="0.25">
      <c r="A4037" t="s">
        <v>9350</v>
      </c>
      <c r="B4037" t="s">
        <v>9351</v>
      </c>
      <c r="C4037" t="s">
        <v>9351</v>
      </c>
      <c r="D4037" s="29">
        <v>42370</v>
      </c>
      <c r="E4037" s="29">
        <v>54788</v>
      </c>
    </row>
    <row r="4038" spans="1:5" x14ac:dyDescent="0.25">
      <c r="A4038" t="s">
        <v>9352</v>
      </c>
      <c r="B4038" t="s">
        <v>9353</v>
      </c>
      <c r="C4038" t="s">
        <v>9353</v>
      </c>
      <c r="D4038" s="29">
        <v>42370</v>
      </c>
      <c r="E4038" s="29">
        <v>54788</v>
      </c>
    </row>
    <row r="4039" spans="1:5" x14ac:dyDescent="0.25">
      <c r="A4039" t="s">
        <v>9354</v>
      </c>
      <c r="B4039" t="s">
        <v>9355</v>
      </c>
      <c r="C4039" t="s">
        <v>9355</v>
      </c>
      <c r="D4039" s="29">
        <v>42370</v>
      </c>
      <c r="E4039" s="29">
        <v>54788</v>
      </c>
    </row>
    <row r="4040" spans="1:5" x14ac:dyDescent="0.25">
      <c r="A4040" t="s">
        <v>9356</v>
      </c>
      <c r="B4040" t="s">
        <v>9357</v>
      </c>
      <c r="C4040" t="s">
        <v>9357</v>
      </c>
      <c r="D4040" s="29">
        <v>42370</v>
      </c>
      <c r="E4040" s="29">
        <v>54788</v>
      </c>
    </row>
    <row r="4041" spans="1:5" x14ac:dyDescent="0.25">
      <c r="A4041" t="s">
        <v>9358</v>
      </c>
      <c r="B4041" t="s">
        <v>9359</v>
      </c>
      <c r="C4041" t="s">
        <v>9359</v>
      </c>
      <c r="D4041" s="29">
        <v>42370</v>
      </c>
      <c r="E4041" s="29">
        <v>54788</v>
      </c>
    </row>
    <row r="4042" spans="1:5" x14ac:dyDescent="0.25">
      <c r="A4042" t="s">
        <v>9360</v>
      </c>
      <c r="B4042" t="s">
        <v>9361</v>
      </c>
      <c r="C4042" t="s">
        <v>9361</v>
      </c>
      <c r="D4042" s="29">
        <v>42370</v>
      </c>
      <c r="E4042" s="29">
        <v>54788</v>
      </c>
    </row>
    <row r="4043" spans="1:5" x14ac:dyDescent="0.25">
      <c r="A4043" t="s">
        <v>9362</v>
      </c>
      <c r="B4043" t="s">
        <v>9363</v>
      </c>
      <c r="C4043" t="s">
        <v>9363</v>
      </c>
      <c r="D4043" s="29">
        <v>42370</v>
      </c>
      <c r="E4043" s="29">
        <v>54788</v>
      </c>
    </row>
    <row r="4044" spans="1:5" x14ac:dyDescent="0.25">
      <c r="A4044" t="s">
        <v>9364</v>
      </c>
      <c r="B4044" t="s">
        <v>9365</v>
      </c>
      <c r="C4044" t="s">
        <v>9365</v>
      </c>
      <c r="D4044" s="29">
        <v>42370</v>
      </c>
      <c r="E4044" s="29">
        <v>54788</v>
      </c>
    </row>
    <row r="4045" spans="1:5" x14ac:dyDescent="0.25">
      <c r="A4045" t="s">
        <v>9366</v>
      </c>
      <c r="B4045" t="s">
        <v>9367</v>
      </c>
      <c r="C4045" t="s">
        <v>9367</v>
      </c>
      <c r="D4045" s="29">
        <v>42370</v>
      </c>
      <c r="E4045" s="29">
        <v>54788</v>
      </c>
    </row>
    <row r="4046" spans="1:5" x14ac:dyDescent="0.25">
      <c r="A4046" t="s">
        <v>9368</v>
      </c>
      <c r="B4046" t="s">
        <v>9369</v>
      </c>
      <c r="C4046" t="s">
        <v>9369</v>
      </c>
      <c r="D4046" s="29">
        <v>42370</v>
      </c>
      <c r="E4046" s="29">
        <v>54788</v>
      </c>
    </row>
    <row r="4047" spans="1:5" x14ac:dyDescent="0.25">
      <c r="A4047" t="s">
        <v>9370</v>
      </c>
      <c r="B4047" t="s">
        <v>9371</v>
      </c>
      <c r="C4047" t="s">
        <v>9371</v>
      </c>
      <c r="D4047" s="29">
        <v>42370</v>
      </c>
      <c r="E4047" s="29">
        <v>54788</v>
      </c>
    </row>
    <row r="4048" spans="1:5" x14ac:dyDescent="0.25">
      <c r="A4048" t="s">
        <v>9372</v>
      </c>
      <c r="B4048" t="s">
        <v>9373</v>
      </c>
      <c r="C4048" t="s">
        <v>9373</v>
      </c>
      <c r="D4048" s="29">
        <v>42370</v>
      </c>
      <c r="E4048" s="29">
        <v>54788</v>
      </c>
    </row>
    <row r="4049" spans="1:5" x14ac:dyDescent="0.25">
      <c r="A4049" t="s">
        <v>9374</v>
      </c>
      <c r="B4049" t="s">
        <v>9375</v>
      </c>
      <c r="C4049" t="s">
        <v>9375</v>
      </c>
      <c r="D4049" s="29">
        <v>42370</v>
      </c>
      <c r="E4049" s="29">
        <v>54788</v>
      </c>
    </row>
    <row r="4050" spans="1:5" x14ac:dyDescent="0.25">
      <c r="A4050" t="s">
        <v>9376</v>
      </c>
      <c r="B4050" t="s">
        <v>9377</v>
      </c>
      <c r="C4050" t="s">
        <v>9377</v>
      </c>
      <c r="D4050" s="29">
        <v>42370</v>
      </c>
      <c r="E4050" s="29">
        <v>54788</v>
      </c>
    </row>
    <row r="4051" spans="1:5" x14ac:dyDescent="0.25">
      <c r="A4051" t="s">
        <v>9378</v>
      </c>
      <c r="B4051" t="s">
        <v>9379</v>
      </c>
      <c r="C4051" t="s">
        <v>9379</v>
      </c>
      <c r="D4051" s="29">
        <v>42370</v>
      </c>
      <c r="E4051" s="29">
        <v>54788</v>
      </c>
    </row>
    <row r="4052" spans="1:5" x14ac:dyDescent="0.25">
      <c r="A4052" t="s">
        <v>9380</v>
      </c>
      <c r="B4052" t="s">
        <v>9381</v>
      </c>
      <c r="C4052" t="s">
        <v>9382</v>
      </c>
      <c r="D4052" s="29">
        <v>42370</v>
      </c>
      <c r="E4052" s="29">
        <v>54788</v>
      </c>
    </row>
    <row r="4053" spans="1:5" x14ac:dyDescent="0.25">
      <c r="A4053" t="s">
        <v>9383</v>
      </c>
      <c r="B4053" t="s">
        <v>9384</v>
      </c>
      <c r="C4053" t="s">
        <v>9384</v>
      </c>
      <c r="D4053" s="29">
        <v>42370</v>
      </c>
      <c r="E4053" s="29">
        <v>54788</v>
      </c>
    </row>
    <row r="4054" spans="1:5" x14ac:dyDescent="0.25">
      <c r="A4054" t="s">
        <v>9385</v>
      </c>
      <c r="B4054" t="s">
        <v>9386</v>
      </c>
      <c r="C4054" t="s">
        <v>9386</v>
      </c>
      <c r="D4054" s="29">
        <v>42370</v>
      </c>
      <c r="E4054" s="29">
        <v>54788</v>
      </c>
    </row>
    <row r="4055" spans="1:5" x14ac:dyDescent="0.25">
      <c r="A4055" t="s">
        <v>9387</v>
      </c>
      <c r="B4055" t="s">
        <v>9388</v>
      </c>
      <c r="C4055" t="s">
        <v>9388</v>
      </c>
      <c r="D4055" s="29">
        <v>42370</v>
      </c>
      <c r="E4055" s="29">
        <v>54788</v>
      </c>
    </row>
    <row r="4056" spans="1:5" x14ac:dyDescent="0.25">
      <c r="A4056" t="s">
        <v>9389</v>
      </c>
      <c r="B4056" t="s">
        <v>9390</v>
      </c>
      <c r="C4056" t="s">
        <v>9390</v>
      </c>
      <c r="D4056" s="29">
        <v>42370</v>
      </c>
      <c r="E4056" s="29">
        <v>54788</v>
      </c>
    </row>
    <row r="4057" spans="1:5" x14ac:dyDescent="0.25">
      <c r="A4057" t="s">
        <v>9391</v>
      </c>
      <c r="B4057" t="s">
        <v>9392</v>
      </c>
      <c r="C4057" t="s">
        <v>9392</v>
      </c>
      <c r="D4057" s="29">
        <v>42370</v>
      </c>
      <c r="E4057" s="29">
        <v>54788</v>
      </c>
    </row>
    <row r="4058" spans="1:5" x14ac:dyDescent="0.25">
      <c r="A4058" t="s">
        <v>9393</v>
      </c>
      <c r="B4058" t="s">
        <v>9394</v>
      </c>
      <c r="C4058" t="s">
        <v>9394</v>
      </c>
      <c r="D4058" s="29">
        <v>42370</v>
      </c>
      <c r="E4058" s="29">
        <v>54788</v>
      </c>
    </row>
    <row r="4059" spans="1:5" x14ac:dyDescent="0.25">
      <c r="A4059" t="s">
        <v>9395</v>
      </c>
      <c r="B4059" t="s">
        <v>9396</v>
      </c>
      <c r="C4059" t="s">
        <v>9396</v>
      </c>
      <c r="D4059" s="29">
        <v>42370</v>
      </c>
      <c r="E4059" s="29">
        <v>54788</v>
      </c>
    </row>
    <row r="4060" spans="1:5" x14ac:dyDescent="0.25">
      <c r="A4060" t="s">
        <v>9397</v>
      </c>
      <c r="B4060" t="s">
        <v>9398</v>
      </c>
      <c r="C4060" t="s">
        <v>9398</v>
      </c>
      <c r="D4060" s="29">
        <v>42370</v>
      </c>
      <c r="E4060" s="29">
        <v>54788</v>
      </c>
    </row>
    <row r="4061" spans="1:5" x14ac:dyDescent="0.25">
      <c r="A4061" t="s">
        <v>9399</v>
      </c>
      <c r="B4061" t="s">
        <v>9400</v>
      </c>
      <c r="C4061" t="s">
        <v>9401</v>
      </c>
      <c r="D4061" s="29">
        <v>42370</v>
      </c>
      <c r="E4061" s="29">
        <v>54788</v>
      </c>
    </row>
    <row r="4062" spans="1:5" x14ac:dyDescent="0.25">
      <c r="A4062" t="s">
        <v>9402</v>
      </c>
      <c r="B4062" t="s">
        <v>9403</v>
      </c>
      <c r="C4062" t="s">
        <v>9404</v>
      </c>
      <c r="D4062" s="29">
        <v>42370</v>
      </c>
      <c r="E4062" s="29">
        <v>54788</v>
      </c>
    </row>
    <row r="4063" spans="1:5" x14ac:dyDescent="0.25">
      <c r="A4063" t="s">
        <v>9405</v>
      </c>
      <c r="B4063" t="s">
        <v>9406</v>
      </c>
      <c r="C4063" t="s">
        <v>9406</v>
      </c>
      <c r="D4063" s="29">
        <v>42370</v>
      </c>
      <c r="E4063" s="29">
        <v>54788</v>
      </c>
    </row>
    <row r="4064" spans="1:5" x14ac:dyDescent="0.25">
      <c r="A4064" t="s">
        <v>9407</v>
      </c>
      <c r="B4064" t="s">
        <v>9408</v>
      </c>
      <c r="C4064" t="s">
        <v>9408</v>
      </c>
      <c r="D4064" s="29">
        <v>42370</v>
      </c>
      <c r="E4064" s="29">
        <v>54788</v>
      </c>
    </row>
    <row r="4065" spans="1:5" x14ac:dyDescent="0.25">
      <c r="A4065" t="s">
        <v>9409</v>
      </c>
      <c r="B4065" t="s">
        <v>9410</v>
      </c>
      <c r="C4065" t="s">
        <v>9410</v>
      </c>
      <c r="D4065" s="29">
        <v>42370</v>
      </c>
      <c r="E4065" s="29">
        <v>54788</v>
      </c>
    </row>
    <row r="4066" spans="1:5" x14ac:dyDescent="0.25">
      <c r="A4066" t="s">
        <v>9411</v>
      </c>
      <c r="B4066" t="s">
        <v>9412</v>
      </c>
      <c r="C4066" t="s">
        <v>9412</v>
      </c>
      <c r="D4066" s="29">
        <v>42370</v>
      </c>
      <c r="E4066" s="29">
        <v>54788</v>
      </c>
    </row>
    <row r="4067" spans="1:5" x14ac:dyDescent="0.25">
      <c r="A4067" t="s">
        <v>9413</v>
      </c>
      <c r="B4067" t="s">
        <v>9414</v>
      </c>
      <c r="C4067" t="s">
        <v>9414</v>
      </c>
      <c r="D4067" s="29">
        <v>42370</v>
      </c>
      <c r="E4067" s="29">
        <v>54788</v>
      </c>
    </row>
    <row r="4068" spans="1:5" x14ac:dyDescent="0.25">
      <c r="A4068" t="s">
        <v>9415</v>
      </c>
      <c r="B4068" t="s">
        <v>9416</v>
      </c>
      <c r="C4068" t="s">
        <v>9417</v>
      </c>
      <c r="D4068" s="29">
        <v>42370</v>
      </c>
      <c r="E4068" s="29">
        <v>54788</v>
      </c>
    </row>
    <row r="4069" spans="1:5" x14ac:dyDescent="0.25">
      <c r="A4069" t="s">
        <v>9418</v>
      </c>
      <c r="B4069" t="s">
        <v>9419</v>
      </c>
      <c r="C4069" t="s">
        <v>9419</v>
      </c>
      <c r="D4069" s="29">
        <v>42370</v>
      </c>
      <c r="E4069" s="29">
        <v>54788</v>
      </c>
    </row>
    <row r="4070" spans="1:5" x14ac:dyDescent="0.25">
      <c r="A4070" t="s">
        <v>9420</v>
      </c>
      <c r="B4070" t="s">
        <v>9421</v>
      </c>
      <c r="C4070" t="s">
        <v>9421</v>
      </c>
      <c r="D4070" s="29">
        <v>42370</v>
      </c>
      <c r="E4070" s="29">
        <v>54788</v>
      </c>
    </row>
    <row r="4071" spans="1:5" x14ac:dyDescent="0.25">
      <c r="A4071" t="s">
        <v>9422</v>
      </c>
      <c r="B4071" t="s">
        <v>9423</v>
      </c>
      <c r="C4071" t="s">
        <v>9423</v>
      </c>
      <c r="D4071" s="29">
        <v>42370</v>
      </c>
      <c r="E4071" s="29">
        <v>54788</v>
      </c>
    </row>
    <row r="4072" spans="1:5" x14ac:dyDescent="0.25">
      <c r="A4072" t="s">
        <v>9424</v>
      </c>
      <c r="B4072" t="s">
        <v>9425</v>
      </c>
      <c r="C4072" t="s">
        <v>9425</v>
      </c>
      <c r="D4072" s="29">
        <v>42370</v>
      </c>
      <c r="E4072" s="29">
        <v>54788</v>
      </c>
    </row>
    <row r="4073" spans="1:5" x14ac:dyDescent="0.25">
      <c r="A4073" t="s">
        <v>9426</v>
      </c>
      <c r="B4073" t="s">
        <v>9427</v>
      </c>
      <c r="C4073" t="s">
        <v>9428</v>
      </c>
      <c r="D4073" s="29">
        <v>42370</v>
      </c>
      <c r="E4073" s="29">
        <v>54788</v>
      </c>
    </row>
    <row r="4074" spans="1:5" x14ac:dyDescent="0.25">
      <c r="A4074" t="s">
        <v>9429</v>
      </c>
      <c r="B4074" t="s">
        <v>9430</v>
      </c>
      <c r="C4074" t="s">
        <v>9430</v>
      </c>
      <c r="D4074" s="29">
        <v>42370</v>
      </c>
      <c r="E4074" s="29">
        <v>54788</v>
      </c>
    </row>
    <row r="4075" spans="1:5" x14ac:dyDescent="0.25">
      <c r="A4075" t="s">
        <v>9431</v>
      </c>
      <c r="B4075" t="s">
        <v>9432</v>
      </c>
      <c r="C4075" t="s">
        <v>9432</v>
      </c>
      <c r="D4075" s="29">
        <v>42370</v>
      </c>
      <c r="E4075" s="29">
        <v>54788</v>
      </c>
    </row>
    <row r="4076" spans="1:5" x14ac:dyDescent="0.25">
      <c r="A4076" t="s">
        <v>9433</v>
      </c>
      <c r="B4076" t="s">
        <v>9434</v>
      </c>
      <c r="C4076" t="s">
        <v>9434</v>
      </c>
      <c r="D4076" s="29">
        <v>42370</v>
      </c>
      <c r="E4076" s="29">
        <v>54788</v>
      </c>
    </row>
    <row r="4077" spans="1:5" x14ac:dyDescent="0.25">
      <c r="A4077" t="s">
        <v>9435</v>
      </c>
      <c r="B4077" t="s">
        <v>9436</v>
      </c>
      <c r="C4077" t="s">
        <v>9436</v>
      </c>
      <c r="D4077" s="29">
        <v>42370</v>
      </c>
      <c r="E4077" s="29">
        <v>54788</v>
      </c>
    </row>
    <row r="4078" spans="1:5" x14ac:dyDescent="0.25">
      <c r="A4078" t="s">
        <v>9437</v>
      </c>
      <c r="B4078" t="s">
        <v>9438</v>
      </c>
      <c r="C4078" t="s">
        <v>9438</v>
      </c>
      <c r="D4078" s="29">
        <v>42370</v>
      </c>
      <c r="E4078" s="29">
        <v>54788</v>
      </c>
    </row>
    <row r="4079" spans="1:5" x14ac:dyDescent="0.25">
      <c r="A4079" t="s">
        <v>9439</v>
      </c>
      <c r="B4079" t="s">
        <v>9440</v>
      </c>
      <c r="C4079" t="s">
        <v>9440</v>
      </c>
      <c r="D4079" s="29">
        <v>42370</v>
      </c>
      <c r="E4079" s="29">
        <v>54788</v>
      </c>
    </row>
    <row r="4080" spans="1:5" x14ac:dyDescent="0.25">
      <c r="A4080" t="s">
        <v>9441</v>
      </c>
      <c r="B4080" t="s">
        <v>9442</v>
      </c>
      <c r="C4080" t="s">
        <v>9442</v>
      </c>
      <c r="D4080" s="29">
        <v>42370</v>
      </c>
      <c r="E4080" s="29">
        <v>54788</v>
      </c>
    </row>
    <row r="4081" spans="1:5" x14ac:dyDescent="0.25">
      <c r="A4081" t="s">
        <v>9443</v>
      </c>
      <c r="B4081" t="s">
        <v>9444</v>
      </c>
      <c r="C4081" t="s">
        <v>9444</v>
      </c>
      <c r="D4081" s="29">
        <v>42370</v>
      </c>
      <c r="E4081" s="29">
        <v>54788</v>
      </c>
    </row>
    <row r="4082" spans="1:5" x14ac:dyDescent="0.25">
      <c r="A4082" t="s">
        <v>9445</v>
      </c>
      <c r="B4082" t="s">
        <v>9446</v>
      </c>
      <c r="C4082" t="s">
        <v>9446</v>
      </c>
      <c r="D4082" s="29">
        <v>42370</v>
      </c>
      <c r="E4082" s="29">
        <v>54788</v>
      </c>
    </row>
    <row r="4083" spans="1:5" x14ac:dyDescent="0.25">
      <c r="A4083" t="s">
        <v>9447</v>
      </c>
      <c r="B4083" t="s">
        <v>9448</v>
      </c>
      <c r="C4083" t="s">
        <v>9448</v>
      </c>
      <c r="D4083" s="29">
        <v>42370</v>
      </c>
      <c r="E4083" s="29">
        <v>54788</v>
      </c>
    </row>
    <row r="4084" spans="1:5" x14ac:dyDescent="0.25">
      <c r="A4084" t="s">
        <v>9449</v>
      </c>
      <c r="B4084" t="s">
        <v>9450</v>
      </c>
      <c r="C4084" t="s">
        <v>9450</v>
      </c>
      <c r="D4084" s="29">
        <v>42370</v>
      </c>
      <c r="E4084" s="29">
        <v>54788</v>
      </c>
    </row>
    <row r="4085" spans="1:5" x14ac:dyDescent="0.25">
      <c r="A4085" t="s">
        <v>9451</v>
      </c>
      <c r="B4085" t="s">
        <v>9452</v>
      </c>
      <c r="C4085" t="s">
        <v>9452</v>
      </c>
      <c r="D4085" s="29">
        <v>42370</v>
      </c>
      <c r="E4085" s="29">
        <v>54788</v>
      </c>
    </row>
    <row r="4086" spans="1:5" x14ac:dyDescent="0.25">
      <c r="A4086" t="s">
        <v>9453</v>
      </c>
      <c r="B4086" t="s">
        <v>9454</v>
      </c>
      <c r="C4086" t="s">
        <v>9454</v>
      </c>
      <c r="D4086" s="29">
        <v>42370</v>
      </c>
      <c r="E4086" s="29">
        <v>54788</v>
      </c>
    </row>
    <row r="4087" spans="1:5" x14ac:dyDescent="0.25">
      <c r="A4087" t="s">
        <v>9455</v>
      </c>
      <c r="B4087" t="s">
        <v>9456</v>
      </c>
      <c r="C4087" t="s">
        <v>9456</v>
      </c>
      <c r="D4087" s="29">
        <v>42370</v>
      </c>
      <c r="E4087" s="29">
        <v>54788</v>
      </c>
    </row>
    <row r="4088" spans="1:5" x14ac:dyDescent="0.25">
      <c r="A4088" t="s">
        <v>9457</v>
      </c>
      <c r="B4088" t="s">
        <v>9458</v>
      </c>
      <c r="C4088" t="s">
        <v>9458</v>
      </c>
      <c r="D4088" s="29">
        <v>42370</v>
      </c>
      <c r="E4088" s="29">
        <v>54788</v>
      </c>
    </row>
    <row r="4089" spans="1:5" x14ac:dyDescent="0.25">
      <c r="A4089" t="s">
        <v>9459</v>
      </c>
      <c r="B4089" t="s">
        <v>9460</v>
      </c>
      <c r="C4089" t="s">
        <v>9460</v>
      </c>
      <c r="D4089" s="29">
        <v>42370</v>
      </c>
      <c r="E4089" s="29">
        <v>54788</v>
      </c>
    </row>
    <row r="4090" spans="1:5" x14ac:dyDescent="0.25">
      <c r="A4090" t="s">
        <v>9461</v>
      </c>
      <c r="B4090" t="s">
        <v>9462</v>
      </c>
      <c r="C4090" t="s">
        <v>9462</v>
      </c>
      <c r="D4090" s="29">
        <v>42370</v>
      </c>
      <c r="E4090" s="29">
        <v>54788</v>
      </c>
    </row>
    <row r="4091" spans="1:5" x14ac:dyDescent="0.25">
      <c r="A4091" t="s">
        <v>9463</v>
      </c>
      <c r="B4091" t="s">
        <v>9464</v>
      </c>
      <c r="C4091" t="s">
        <v>9464</v>
      </c>
      <c r="D4091" s="29">
        <v>42370</v>
      </c>
      <c r="E4091" s="29">
        <v>54788</v>
      </c>
    </row>
    <row r="4092" spans="1:5" x14ac:dyDescent="0.25">
      <c r="A4092" t="s">
        <v>9465</v>
      </c>
      <c r="B4092" t="s">
        <v>9466</v>
      </c>
      <c r="C4092" t="s">
        <v>9466</v>
      </c>
      <c r="D4092" s="29">
        <v>42370</v>
      </c>
      <c r="E4092" s="29">
        <v>54788</v>
      </c>
    </row>
    <row r="4093" spans="1:5" x14ac:dyDescent="0.25">
      <c r="A4093" t="s">
        <v>9467</v>
      </c>
      <c r="B4093" t="s">
        <v>9468</v>
      </c>
      <c r="C4093" t="s">
        <v>9468</v>
      </c>
      <c r="D4093" s="29">
        <v>42370</v>
      </c>
      <c r="E4093" s="29">
        <v>54788</v>
      </c>
    </row>
    <row r="4094" spans="1:5" x14ac:dyDescent="0.25">
      <c r="A4094" t="s">
        <v>9469</v>
      </c>
      <c r="B4094" t="s">
        <v>9470</v>
      </c>
      <c r="C4094" t="s">
        <v>9470</v>
      </c>
      <c r="D4094" s="29">
        <v>42370</v>
      </c>
      <c r="E4094" s="29">
        <v>54788</v>
      </c>
    </row>
    <row r="4095" spans="1:5" x14ac:dyDescent="0.25">
      <c r="A4095" t="s">
        <v>9471</v>
      </c>
      <c r="B4095" t="s">
        <v>9472</v>
      </c>
      <c r="C4095" t="s">
        <v>9472</v>
      </c>
      <c r="D4095" s="29">
        <v>42370</v>
      </c>
      <c r="E4095" s="29">
        <v>54788</v>
      </c>
    </row>
    <row r="4096" spans="1:5" x14ac:dyDescent="0.25">
      <c r="A4096" t="s">
        <v>9473</v>
      </c>
      <c r="B4096" t="s">
        <v>9474</v>
      </c>
      <c r="C4096" t="s">
        <v>9474</v>
      </c>
      <c r="D4096" s="29">
        <v>42370</v>
      </c>
      <c r="E4096" s="29">
        <v>54788</v>
      </c>
    </row>
    <row r="4097" spans="1:5" x14ac:dyDescent="0.25">
      <c r="A4097" t="s">
        <v>9475</v>
      </c>
      <c r="B4097" t="s">
        <v>9476</v>
      </c>
      <c r="C4097" t="s">
        <v>9476</v>
      </c>
      <c r="D4097" s="29">
        <v>42370</v>
      </c>
      <c r="E4097" s="29">
        <v>54788</v>
      </c>
    </row>
    <row r="4098" spans="1:5" x14ac:dyDescent="0.25">
      <c r="A4098" t="s">
        <v>9477</v>
      </c>
      <c r="B4098" t="s">
        <v>9478</v>
      </c>
      <c r="C4098" t="s">
        <v>9478</v>
      </c>
      <c r="D4098" s="29">
        <v>42370</v>
      </c>
      <c r="E4098" s="29">
        <v>54788</v>
      </c>
    </row>
    <row r="4099" spans="1:5" x14ac:dyDescent="0.25">
      <c r="A4099" t="s">
        <v>9479</v>
      </c>
      <c r="B4099" t="s">
        <v>9480</v>
      </c>
      <c r="C4099" t="s">
        <v>9480</v>
      </c>
      <c r="D4099" s="29">
        <v>42370</v>
      </c>
      <c r="E4099" s="29">
        <v>54788</v>
      </c>
    </row>
    <row r="4100" spans="1:5" x14ac:dyDescent="0.25">
      <c r="A4100" t="s">
        <v>9481</v>
      </c>
      <c r="B4100" t="s">
        <v>9482</v>
      </c>
      <c r="C4100" t="s">
        <v>9483</v>
      </c>
      <c r="D4100" s="29">
        <v>42370</v>
      </c>
      <c r="E4100" s="29">
        <v>54788</v>
      </c>
    </row>
    <row r="4101" spans="1:5" x14ac:dyDescent="0.25">
      <c r="A4101" t="s">
        <v>9484</v>
      </c>
      <c r="B4101" t="s">
        <v>9485</v>
      </c>
      <c r="C4101" t="s">
        <v>9485</v>
      </c>
      <c r="D4101" s="29">
        <v>42370</v>
      </c>
      <c r="E4101" s="29">
        <v>54788</v>
      </c>
    </row>
    <row r="4102" spans="1:5" x14ac:dyDescent="0.25">
      <c r="A4102" t="s">
        <v>9486</v>
      </c>
      <c r="B4102" t="s">
        <v>9487</v>
      </c>
      <c r="C4102" t="s">
        <v>9487</v>
      </c>
      <c r="D4102" s="29">
        <v>42370</v>
      </c>
      <c r="E4102" s="29">
        <v>54788</v>
      </c>
    </row>
    <row r="4103" spans="1:5" x14ac:dyDescent="0.25">
      <c r="A4103" t="s">
        <v>9488</v>
      </c>
      <c r="B4103" t="s">
        <v>9489</v>
      </c>
      <c r="C4103" t="s">
        <v>9490</v>
      </c>
      <c r="D4103" s="29">
        <v>42370</v>
      </c>
      <c r="E4103" s="29">
        <v>54788</v>
      </c>
    </row>
    <row r="4104" spans="1:5" x14ac:dyDescent="0.25">
      <c r="A4104" t="s">
        <v>9491</v>
      </c>
      <c r="B4104" t="s">
        <v>9492</v>
      </c>
      <c r="C4104" t="s">
        <v>9493</v>
      </c>
      <c r="D4104" s="29">
        <v>42370</v>
      </c>
      <c r="E4104" s="29">
        <v>54788</v>
      </c>
    </row>
    <row r="4105" spans="1:5" x14ac:dyDescent="0.25">
      <c r="A4105" t="s">
        <v>9494</v>
      </c>
      <c r="B4105" t="s">
        <v>9495</v>
      </c>
      <c r="C4105" t="s">
        <v>9495</v>
      </c>
      <c r="D4105" s="29">
        <v>42370</v>
      </c>
      <c r="E4105" s="29">
        <v>54788</v>
      </c>
    </row>
    <row r="4106" spans="1:5" x14ac:dyDescent="0.25">
      <c r="A4106" t="s">
        <v>9496</v>
      </c>
      <c r="B4106" t="s">
        <v>9497</v>
      </c>
      <c r="C4106" t="s">
        <v>9498</v>
      </c>
      <c r="D4106" s="29">
        <v>42370</v>
      </c>
      <c r="E4106" s="29">
        <v>54788</v>
      </c>
    </row>
    <row r="4107" spans="1:5" x14ac:dyDescent="0.25">
      <c r="A4107" t="s">
        <v>9499</v>
      </c>
      <c r="B4107" t="s">
        <v>9500</v>
      </c>
      <c r="C4107" t="s">
        <v>9501</v>
      </c>
      <c r="D4107" s="29">
        <v>42370</v>
      </c>
      <c r="E4107" s="29">
        <v>54788</v>
      </c>
    </row>
    <row r="4108" spans="1:5" x14ac:dyDescent="0.25">
      <c r="A4108" t="s">
        <v>9502</v>
      </c>
      <c r="B4108" t="s">
        <v>9503</v>
      </c>
      <c r="C4108" t="s">
        <v>9504</v>
      </c>
      <c r="D4108" s="29">
        <v>42370</v>
      </c>
      <c r="E4108" s="29">
        <v>54788</v>
      </c>
    </row>
    <row r="4109" spans="1:5" x14ac:dyDescent="0.25">
      <c r="A4109" t="s">
        <v>9505</v>
      </c>
      <c r="B4109" t="s">
        <v>9506</v>
      </c>
      <c r="C4109" t="s">
        <v>9507</v>
      </c>
      <c r="D4109" s="29">
        <v>42370</v>
      </c>
      <c r="E4109" s="29">
        <v>54788</v>
      </c>
    </row>
    <row r="4110" spans="1:5" x14ac:dyDescent="0.25">
      <c r="A4110" t="s">
        <v>9508</v>
      </c>
      <c r="B4110" t="s">
        <v>9509</v>
      </c>
      <c r="C4110" t="s">
        <v>9510</v>
      </c>
      <c r="D4110" s="29">
        <v>42370</v>
      </c>
      <c r="E4110" s="29">
        <v>54788</v>
      </c>
    </row>
    <row r="4111" spans="1:5" x14ac:dyDescent="0.25">
      <c r="A4111" t="s">
        <v>9511</v>
      </c>
      <c r="B4111" t="s">
        <v>9512</v>
      </c>
      <c r="C4111" t="s">
        <v>9513</v>
      </c>
      <c r="D4111" s="29">
        <v>42370</v>
      </c>
      <c r="E4111" s="29">
        <v>54788</v>
      </c>
    </row>
    <row r="4112" spans="1:5" x14ac:dyDescent="0.25">
      <c r="A4112" t="s">
        <v>9514</v>
      </c>
      <c r="B4112" t="s">
        <v>9515</v>
      </c>
      <c r="C4112" t="s">
        <v>9515</v>
      </c>
      <c r="D4112" s="29">
        <v>42370</v>
      </c>
      <c r="E4112" s="29">
        <v>54788</v>
      </c>
    </row>
    <row r="4113" spans="1:5" x14ac:dyDescent="0.25">
      <c r="A4113" t="s">
        <v>9516</v>
      </c>
      <c r="B4113" t="s">
        <v>9517</v>
      </c>
      <c r="C4113" t="s">
        <v>9517</v>
      </c>
      <c r="D4113" s="29">
        <v>42370</v>
      </c>
      <c r="E4113" s="29">
        <v>54788</v>
      </c>
    </row>
    <row r="4114" spans="1:5" x14ac:dyDescent="0.25">
      <c r="A4114" t="s">
        <v>9518</v>
      </c>
      <c r="B4114" t="s">
        <v>9519</v>
      </c>
      <c r="C4114" t="s">
        <v>9520</v>
      </c>
      <c r="D4114" s="29">
        <v>42370</v>
      </c>
      <c r="E4114" s="29">
        <v>54788</v>
      </c>
    </row>
    <row r="4115" spans="1:5" x14ac:dyDescent="0.25">
      <c r="A4115" t="s">
        <v>9521</v>
      </c>
      <c r="B4115" t="s">
        <v>9522</v>
      </c>
      <c r="C4115" t="s">
        <v>9522</v>
      </c>
      <c r="D4115" s="29">
        <v>42370</v>
      </c>
      <c r="E4115" s="29">
        <v>54788</v>
      </c>
    </row>
    <row r="4116" spans="1:5" x14ac:dyDescent="0.25">
      <c r="A4116" t="s">
        <v>9523</v>
      </c>
      <c r="B4116" t="s">
        <v>9524</v>
      </c>
      <c r="C4116" t="s">
        <v>9524</v>
      </c>
      <c r="D4116" s="29">
        <v>42370</v>
      </c>
      <c r="E4116" s="29">
        <v>54788</v>
      </c>
    </row>
    <row r="4117" spans="1:5" x14ac:dyDescent="0.25">
      <c r="A4117" t="s">
        <v>9525</v>
      </c>
      <c r="B4117" t="s">
        <v>9526</v>
      </c>
      <c r="C4117" t="s">
        <v>9527</v>
      </c>
      <c r="D4117" s="29">
        <v>42370</v>
      </c>
      <c r="E4117" s="29">
        <v>54788</v>
      </c>
    </row>
    <row r="4118" spans="1:5" x14ac:dyDescent="0.25">
      <c r="A4118" t="s">
        <v>9528</v>
      </c>
      <c r="B4118" t="s">
        <v>9529</v>
      </c>
      <c r="C4118" t="s">
        <v>9530</v>
      </c>
      <c r="D4118" s="29">
        <v>42370</v>
      </c>
      <c r="E4118" s="29">
        <v>54788</v>
      </c>
    </row>
    <row r="4119" spans="1:5" x14ac:dyDescent="0.25">
      <c r="A4119" t="s">
        <v>9531</v>
      </c>
      <c r="B4119" t="s">
        <v>9532</v>
      </c>
      <c r="C4119" t="s">
        <v>9533</v>
      </c>
      <c r="D4119" s="29">
        <v>42370</v>
      </c>
      <c r="E4119" s="29">
        <v>54788</v>
      </c>
    </row>
    <row r="4120" spans="1:5" x14ac:dyDescent="0.25">
      <c r="A4120" t="s">
        <v>9534</v>
      </c>
      <c r="B4120" t="s">
        <v>9535</v>
      </c>
      <c r="C4120" t="s">
        <v>9536</v>
      </c>
      <c r="D4120" s="29">
        <v>42370</v>
      </c>
      <c r="E4120" s="29">
        <v>54788</v>
      </c>
    </row>
    <row r="4121" spans="1:5" x14ac:dyDescent="0.25">
      <c r="A4121" t="s">
        <v>9537</v>
      </c>
      <c r="B4121" t="s">
        <v>9538</v>
      </c>
      <c r="C4121" t="s">
        <v>9539</v>
      </c>
      <c r="D4121" s="29">
        <v>42370</v>
      </c>
      <c r="E4121" s="29">
        <v>54788</v>
      </c>
    </row>
    <row r="4122" spans="1:5" x14ac:dyDescent="0.25">
      <c r="A4122" t="s">
        <v>9540</v>
      </c>
      <c r="B4122" t="s">
        <v>9541</v>
      </c>
      <c r="C4122" t="s">
        <v>9542</v>
      </c>
      <c r="D4122" s="29">
        <v>42370</v>
      </c>
      <c r="E4122" s="29">
        <v>54788</v>
      </c>
    </row>
    <row r="4123" spans="1:5" x14ac:dyDescent="0.25">
      <c r="A4123" t="s">
        <v>9543</v>
      </c>
      <c r="B4123" t="s">
        <v>9544</v>
      </c>
      <c r="C4123" t="s">
        <v>9544</v>
      </c>
      <c r="D4123" s="29">
        <v>42370</v>
      </c>
      <c r="E4123" s="29">
        <v>54788</v>
      </c>
    </row>
    <row r="4124" spans="1:5" x14ac:dyDescent="0.25">
      <c r="A4124" t="s">
        <v>9545</v>
      </c>
      <c r="B4124" t="s">
        <v>9546</v>
      </c>
      <c r="C4124" t="s">
        <v>9547</v>
      </c>
      <c r="D4124" s="29">
        <v>42370</v>
      </c>
      <c r="E4124" s="29">
        <v>54788</v>
      </c>
    </row>
    <row r="4125" spans="1:5" x14ac:dyDescent="0.25">
      <c r="A4125" t="s">
        <v>9548</v>
      </c>
      <c r="B4125" t="s">
        <v>9549</v>
      </c>
      <c r="C4125" t="s">
        <v>9550</v>
      </c>
      <c r="D4125" s="29">
        <v>42370</v>
      </c>
      <c r="E4125" s="29">
        <v>54788</v>
      </c>
    </row>
    <row r="4126" spans="1:5" x14ac:dyDescent="0.25">
      <c r="A4126" t="s">
        <v>9551</v>
      </c>
      <c r="B4126" t="s">
        <v>9552</v>
      </c>
      <c r="C4126" t="s">
        <v>9553</v>
      </c>
      <c r="D4126" s="29">
        <v>42370</v>
      </c>
      <c r="E4126" s="29">
        <v>54788</v>
      </c>
    </row>
    <row r="4127" spans="1:5" x14ac:dyDescent="0.25">
      <c r="A4127" t="s">
        <v>9554</v>
      </c>
      <c r="B4127" t="s">
        <v>9555</v>
      </c>
      <c r="C4127" t="s">
        <v>9556</v>
      </c>
      <c r="D4127" s="29">
        <v>42370</v>
      </c>
      <c r="E4127" s="29">
        <v>54788</v>
      </c>
    </row>
    <row r="4128" spans="1:5" x14ac:dyDescent="0.25">
      <c r="A4128" t="s">
        <v>9557</v>
      </c>
      <c r="B4128" t="s">
        <v>9558</v>
      </c>
      <c r="C4128" t="s">
        <v>9559</v>
      </c>
      <c r="D4128" s="29">
        <v>42370</v>
      </c>
      <c r="E4128" s="29">
        <v>54788</v>
      </c>
    </row>
    <row r="4129" spans="1:5" x14ac:dyDescent="0.25">
      <c r="A4129" t="s">
        <v>9560</v>
      </c>
      <c r="B4129" t="s">
        <v>9561</v>
      </c>
      <c r="C4129" t="s">
        <v>9561</v>
      </c>
      <c r="D4129" s="29">
        <v>42370</v>
      </c>
      <c r="E4129" s="29">
        <v>54788</v>
      </c>
    </row>
    <row r="4130" spans="1:5" x14ac:dyDescent="0.25">
      <c r="A4130" t="s">
        <v>9562</v>
      </c>
      <c r="B4130" t="s">
        <v>9563</v>
      </c>
      <c r="C4130" t="s">
        <v>9563</v>
      </c>
      <c r="D4130" s="29">
        <v>42370</v>
      </c>
      <c r="E4130" s="29">
        <v>54788</v>
      </c>
    </row>
    <row r="4131" spans="1:5" x14ac:dyDescent="0.25">
      <c r="A4131" t="s">
        <v>9564</v>
      </c>
      <c r="B4131" t="s">
        <v>9565</v>
      </c>
      <c r="C4131" t="s">
        <v>9565</v>
      </c>
      <c r="D4131" s="29">
        <v>42370</v>
      </c>
      <c r="E4131" s="29">
        <v>54788</v>
      </c>
    </row>
    <row r="4132" spans="1:5" x14ac:dyDescent="0.25">
      <c r="A4132" t="s">
        <v>9566</v>
      </c>
      <c r="B4132" t="s">
        <v>9567</v>
      </c>
      <c r="C4132" t="s">
        <v>9568</v>
      </c>
      <c r="D4132" s="29">
        <v>42370</v>
      </c>
      <c r="E4132" s="29">
        <v>54788</v>
      </c>
    </row>
    <row r="4133" spans="1:5" x14ac:dyDescent="0.25">
      <c r="A4133" t="s">
        <v>9569</v>
      </c>
      <c r="B4133" t="s">
        <v>9570</v>
      </c>
      <c r="C4133" t="s">
        <v>9570</v>
      </c>
      <c r="D4133" s="29">
        <v>42370</v>
      </c>
      <c r="E4133" s="29">
        <v>54788</v>
      </c>
    </row>
    <row r="4134" spans="1:5" x14ac:dyDescent="0.25">
      <c r="A4134" t="s">
        <v>9571</v>
      </c>
      <c r="B4134" t="s">
        <v>9572</v>
      </c>
      <c r="C4134" t="s">
        <v>9572</v>
      </c>
      <c r="D4134" s="29">
        <v>42370</v>
      </c>
      <c r="E4134" s="29">
        <v>54788</v>
      </c>
    </row>
    <row r="4135" spans="1:5" x14ac:dyDescent="0.25">
      <c r="A4135" t="s">
        <v>9573</v>
      </c>
      <c r="B4135" t="s">
        <v>9574</v>
      </c>
      <c r="C4135" t="s">
        <v>9574</v>
      </c>
      <c r="D4135" s="29">
        <v>42370</v>
      </c>
      <c r="E4135" s="29">
        <v>54788</v>
      </c>
    </row>
    <row r="4136" spans="1:5" x14ac:dyDescent="0.25">
      <c r="A4136" t="s">
        <v>9575</v>
      </c>
      <c r="B4136" t="s">
        <v>9576</v>
      </c>
      <c r="C4136" t="s">
        <v>9576</v>
      </c>
      <c r="D4136" s="29">
        <v>42370</v>
      </c>
      <c r="E4136" s="29">
        <v>54788</v>
      </c>
    </row>
    <row r="4137" spans="1:5" x14ac:dyDescent="0.25">
      <c r="A4137" t="s">
        <v>9577</v>
      </c>
      <c r="B4137" t="s">
        <v>9578</v>
      </c>
      <c r="C4137" t="s">
        <v>9578</v>
      </c>
      <c r="D4137" s="29">
        <v>42370</v>
      </c>
      <c r="E4137" s="29">
        <v>54788</v>
      </c>
    </row>
    <row r="4138" spans="1:5" x14ac:dyDescent="0.25">
      <c r="A4138" t="s">
        <v>9579</v>
      </c>
      <c r="B4138" t="s">
        <v>9580</v>
      </c>
      <c r="C4138" t="s">
        <v>9580</v>
      </c>
      <c r="D4138" s="29">
        <v>42370</v>
      </c>
      <c r="E4138" s="29">
        <v>54788</v>
      </c>
    </row>
    <row r="4139" spans="1:5" x14ac:dyDescent="0.25">
      <c r="A4139" t="s">
        <v>9581</v>
      </c>
      <c r="B4139" t="s">
        <v>9582</v>
      </c>
      <c r="C4139" t="s">
        <v>9582</v>
      </c>
      <c r="D4139" s="29">
        <v>42370</v>
      </c>
      <c r="E4139" s="29">
        <v>54788</v>
      </c>
    </row>
    <row r="4140" spans="1:5" x14ac:dyDescent="0.25">
      <c r="A4140" t="s">
        <v>9583</v>
      </c>
      <c r="B4140" t="s">
        <v>9584</v>
      </c>
      <c r="C4140" t="s">
        <v>9585</v>
      </c>
      <c r="D4140" s="29">
        <v>42370</v>
      </c>
      <c r="E4140" s="29">
        <v>54788</v>
      </c>
    </row>
    <row r="4141" spans="1:5" x14ac:dyDescent="0.25">
      <c r="A4141" t="s">
        <v>9586</v>
      </c>
      <c r="B4141" t="s">
        <v>9587</v>
      </c>
      <c r="C4141" t="s">
        <v>9588</v>
      </c>
      <c r="D4141" s="29">
        <v>42370</v>
      </c>
      <c r="E4141" s="29">
        <v>54788</v>
      </c>
    </row>
    <row r="4142" spans="1:5" x14ac:dyDescent="0.25">
      <c r="A4142" t="s">
        <v>9589</v>
      </c>
      <c r="B4142" t="s">
        <v>9590</v>
      </c>
      <c r="C4142" t="s">
        <v>9591</v>
      </c>
      <c r="D4142" s="29">
        <v>42370</v>
      </c>
      <c r="E4142" s="29">
        <v>54788</v>
      </c>
    </row>
    <row r="4143" spans="1:5" x14ac:dyDescent="0.25">
      <c r="A4143" t="s">
        <v>9592</v>
      </c>
      <c r="B4143" t="s">
        <v>9593</v>
      </c>
      <c r="C4143" t="s">
        <v>9593</v>
      </c>
      <c r="D4143" s="29">
        <v>42370</v>
      </c>
      <c r="E4143" s="29">
        <v>54788</v>
      </c>
    </row>
    <row r="4144" spans="1:5" x14ac:dyDescent="0.25">
      <c r="A4144" t="s">
        <v>9594</v>
      </c>
      <c r="B4144" t="s">
        <v>9595</v>
      </c>
      <c r="C4144" t="s">
        <v>9595</v>
      </c>
      <c r="D4144" s="29">
        <v>42370</v>
      </c>
      <c r="E4144" s="29">
        <v>54788</v>
      </c>
    </row>
    <row r="4145" spans="1:5" x14ac:dyDescent="0.25">
      <c r="A4145" t="s">
        <v>9596</v>
      </c>
      <c r="B4145" t="s">
        <v>9597</v>
      </c>
      <c r="C4145" t="s">
        <v>9597</v>
      </c>
      <c r="D4145" s="29">
        <v>42370</v>
      </c>
      <c r="E4145" s="29">
        <v>54788</v>
      </c>
    </row>
    <row r="4146" spans="1:5" x14ac:dyDescent="0.25">
      <c r="A4146" t="s">
        <v>9598</v>
      </c>
      <c r="B4146" t="s">
        <v>9599</v>
      </c>
      <c r="C4146" t="s">
        <v>9599</v>
      </c>
      <c r="D4146" s="29">
        <v>42370</v>
      </c>
      <c r="E4146" s="29">
        <v>54788</v>
      </c>
    </row>
    <row r="4147" spans="1:5" x14ac:dyDescent="0.25">
      <c r="A4147" t="s">
        <v>9600</v>
      </c>
      <c r="B4147" t="s">
        <v>9601</v>
      </c>
      <c r="C4147" t="s">
        <v>9601</v>
      </c>
      <c r="D4147" s="29">
        <v>42370</v>
      </c>
      <c r="E4147" s="29">
        <v>54788</v>
      </c>
    </row>
    <row r="4148" spans="1:5" x14ac:dyDescent="0.25">
      <c r="A4148" t="s">
        <v>9602</v>
      </c>
      <c r="B4148" t="s">
        <v>9603</v>
      </c>
      <c r="C4148" t="s">
        <v>9603</v>
      </c>
      <c r="D4148" s="29">
        <v>42370</v>
      </c>
      <c r="E4148" s="29">
        <v>54788</v>
      </c>
    </row>
    <row r="4149" spans="1:5" x14ac:dyDescent="0.25">
      <c r="A4149" t="s">
        <v>9604</v>
      </c>
      <c r="B4149" t="s">
        <v>9605</v>
      </c>
      <c r="C4149" t="s">
        <v>9605</v>
      </c>
      <c r="D4149" s="29">
        <v>42370</v>
      </c>
      <c r="E4149" s="29">
        <v>54788</v>
      </c>
    </row>
    <row r="4150" spans="1:5" x14ac:dyDescent="0.25">
      <c r="A4150" t="s">
        <v>9606</v>
      </c>
      <c r="B4150" t="s">
        <v>9607</v>
      </c>
      <c r="C4150" t="s">
        <v>9607</v>
      </c>
      <c r="D4150" s="29">
        <v>42370</v>
      </c>
      <c r="E4150" s="29">
        <v>54788</v>
      </c>
    </row>
    <row r="4151" spans="1:5" x14ac:dyDescent="0.25">
      <c r="A4151" t="s">
        <v>9608</v>
      </c>
      <c r="B4151" t="s">
        <v>212</v>
      </c>
      <c r="C4151" t="s">
        <v>212</v>
      </c>
      <c r="D4151" s="29">
        <v>42370</v>
      </c>
      <c r="E4151" s="29">
        <v>54788</v>
      </c>
    </row>
    <row r="4152" spans="1:5" x14ac:dyDescent="0.25">
      <c r="A4152" t="s">
        <v>9609</v>
      </c>
      <c r="B4152" t="s">
        <v>9610</v>
      </c>
      <c r="C4152" t="s">
        <v>9610</v>
      </c>
      <c r="D4152" s="29">
        <v>42370</v>
      </c>
      <c r="E4152" s="29">
        <v>54788</v>
      </c>
    </row>
    <row r="4153" spans="1:5" x14ac:dyDescent="0.25">
      <c r="A4153" t="s">
        <v>9611</v>
      </c>
      <c r="B4153" t="s">
        <v>9612</v>
      </c>
      <c r="C4153" t="s">
        <v>9612</v>
      </c>
      <c r="D4153" s="29">
        <v>42370</v>
      </c>
      <c r="E4153" s="29">
        <v>54788</v>
      </c>
    </row>
    <row r="4154" spans="1:5" x14ac:dyDescent="0.25">
      <c r="A4154" t="s">
        <v>9613</v>
      </c>
      <c r="B4154" t="s">
        <v>9614</v>
      </c>
      <c r="C4154" t="s">
        <v>9614</v>
      </c>
      <c r="D4154" s="29">
        <v>42370</v>
      </c>
      <c r="E4154" s="29">
        <v>54788</v>
      </c>
    </row>
    <row r="4155" spans="1:5" x14ac:dyDescent="0.25">
      <c r="A4155" t="s">
        <v>9615</v>
      </c>
      <c r="B4155" t="s">
        <v>9616</v>
      </c>
      <c r="C4155" t="s">
        <v>9616</v>
      </c>
      <c r="D4155" s="29">
        <v>42370</v>
      </c>
      <c r="E4155" s="29">
        <v>54788</v>
      </c>
    </row>
    <row r="4156" spans="1:5" x14ac:dyDescent="0.25">
      <c r="A4156" t="s">
        <v>9617</v>
      </c>
      <c r="B4156" t="s">
        <v>9618</v>
      </c>
      <c r="C4156" t="s">
        <v>9619</v>
      </c>
      <c r="D4156" s="29">
        <v>42370</v>
      </c>
      <c r="E4156" s="29">
        <v>54788</v>
      </c>
    </row>
    <row r="4157" spans="1:5" x14ac:dyDescent="0.25">
      <c r="A4157" t="s">
        <v>9620</v>
      </c>
      <c r="B4157" t="s">
        <v>9621</v>
      </c>
      <c r="C4157" t="s">
        <v>9621</v>
      </c>
      <c r="D4157" s="29">
        <v>42370</v>
      </c>
      <c r="E4157" s="29">
        <v>54788</v>
      </c>
    </row>
    <row r="4158" spans="1:5" x14ac:dyDescent="0.25">
      <c r="A4158" t="s">
        <v>9622</v>
      </c>
      <c r="B4158" t="s">
        <v>9623</v>
      </c>
      <c r="C4158" t="s">
        <v>9623</v>
      </c>
      <c r="D4158" s="29">
        <v>42370</v>
      </c>
      <c r="E4158" s="29">
        <v>54788</v>
      </c>
    </row>
    <row r="4159" spans="1:5" x14ac:dyDescent="0.25">
      <c r="A4159" t="s">
        <v>9624</v>
      </c>
      <c r="B4159" t="s">
        <v>9625</v>
      </c>
      <c r="C4159" t="s">
        <v>9625</v>
      </c>
      <c r="D4159" s="29">
        <v>42370</v>
      </c>
      <c r="E4159" s="29">
        <v>54788</v>
      </c>
    </row>
    <row r="4160" spans="1:5" x14ac:dyDescent="0.25">
      <c r="A4160" t="s">
        <v>9626</v>
      </c>
      <c r="B4160" t="s">
        <v>9627</v>
      </c>
      <c r="C4160" t="s">
        <v>9627</v>
      </c>
      <c r="D4160" s="29">
        <v>42370</v>
      </c>
      <c r="E4160" s="29">
        <v>54788</v>
      </c>
    </row>
    <row r="4161" spans="1:5" x14ac:dyDescent="0.25">
      <c r="A4161" t="s">
        <v>9628</v>
      </c>
      <c r="B4161" t="s">
        <v>9629</v>
      </c>
      <c r="C4161" t="s">
        <v>9629</v>
      </c>
      <c r="D4161" s="29">
        <v>42370</v>
      </c>
      <c r="E4161" s="29">
        <v>54788</v>
      </c>
    </row>
    <row r="4162" spans="1:5" x14ac:dyDescent="0.25">
      <c r="A4162" t="s">
        <v>9630</v>
      </c>
      <c r="B4162" t="s">
        <v>9631</v>
      </c>
      <c r="C4162" t="s">
        <v>9631</v>
      </c>
      <c r="D4162" s="29">
        <v>42370</v>
      </c>
      <c r="E4162" s="29">
        <v>54788</v>
      </c>
    </row>
    <row r="4163" spans="1:5" x14ac:dyDescent="0.25">
      <c r="A4163" t="s">
        <v>9632</v>
      </c>
      <c r="B4163" t="s">
        <v>9633</v>
      </c>
      <c r="C4163" t="s">
        <v>9634</v>
      </c>
      <c r="D4163" s="29">
        <v>42370</v>
      </c>
      <c r="E4163" s="29">
        <v>54788</v>
      </c>
    </row>
    <row r="4164" spans="1:5" x14ac:dyDescent="0.25">
      <c r="A4164" t="s">
        <v>9635</v>
      </c>
      <c r="B4164" t="s">
        <v>9636</v>
      </c>
      <c r="C4164" t="s">
        <v>9636</v>
      </c>
      <c r="D4164" s="29">
        <v>42370</v>
      </c>
      <c r="E4164" s="29">
        <v>54788</v>
      </c>
    </row>
    <row r="4165" spans="1:5" x14ac:dyDescent="0.25">
      <c r="A4165" t="s">
        <v>9637</v>
      </c>
      <c r="B4165" t="s">
        <v>9638</v>
      </c>
      <c r="C4165" t="s">
        <v>9638</v>
      </c>
      <c r="D4165" s="29">
        <v>42370</v>
      </c>
      <c r="E4165" s="29">
        <v>54788</v>
      </c>
    </row>
    <row r="4166" spans="1:5" x14ac:dyDescent="0.25">
      <c r="A4166" t="s">
        <v>9639</v>
      </c>
      <c r="B4166" t="s">
        <v>9640</v>
      </c>
      <c r="C4166" t="s">
        <v>9640</v>
      </c>
      <c r="D4166" s="29">
        <v>42370</v>
      </c>
      <c r="E4166" s="29">
        <v>54788</v>
      </c>
    </row>
    <row r="4167" spans="1:5" x14ac:dyDescent="0.25">
      <c r="A4167" t="s">
        <v>9641</v>
      </c>
      <c r="B4167" t="s">
        <v>9642</v>
      </c>
      <c r="C4167" t="s">
        <v>9642</v>
      </c>
      <c r="D4167" s="29">
        <v>42370</v>
      </c>
      <c r="E4167" s="29">
        <v>54788</v>
      </c>
    </row>
    <row r="4168" spans="1:5" x14ac:dyDescent="0.25">
      <c r="A4168" t="s">
        <v>9643</v>
      </c>
      <c r="B4168" t="s">
        <v>9644</v>
      </c>
      <c r="C4168" t="s">
        <v>9644</v>
      </c>
      <c r="D4168" s="29">
        <v>42370</v>
      </c>
      <c r="E4168" s="29">
        <v>54788</v>
      </c>
    </row>
    <row r="4169" spans="1:5" x14ac:dyDescent="0.25">
      <c r="A4169" t="s">
        <v>9645</v>
      </c>
      <c r="B4169" t="s">
        <v>9646</v>
      </c>
      <c r="C4169" t="s">
        <v>9646</v>
      </c>
      <c r="D4169" s="29">
        <v>42370</v>
      </c>
      <c r="E4169" s="29">
        <v>54788</v>
      </c>
    </row>
    <row r="4170" spans="1:5" x14ac:dyDescent="0.25">
      <c r="A4170" t="s">
        <v>9647</v>
      </c>
      <c r="B4170" t="s">
        <v>9648</v>
      </c>
      <c r="C4170" t="s">
        <v>9648</v>
      </c>
      <c r="D4170" s="29">
        <v>42370</v>
      </c>
      <c r="E4170" s="29">
        <v>54788</v>
      </c>
    </row>
    <row r="4171" spans="1:5" x14ac:dyDescent="0.25">
      <c r="A4171" t="s">
        <v>9649</v>
      </c>
      <c r="B4171" t="s">
        <v>9650</v>
      </c>
      <c r="C4171" t="s">
        <v>9650</v>
      </c>
      <c r="D4171" s="29">
        <v>42370</v>
      </c>
      <c r="E4171" s="29">
        <v>54788</v>
      </c>
    </row>
    <row r="4172" spans="1:5" x14ac:dyDescent="0.25">
      <c r="A4172" t="s">
        <v>9651</v>
      </c>
      <c r="B4172" t="s">
        <v>9652</v>
      </c>
      <c r="C4172" t="s">
        <v>9652</v>
      </c>
      <c r="D4172" s="29">
        <v>42370</v>
      </c>
      <c r="E4172" s="29">
        <v>54788</v>
      </c>
    </row>
    <row r="4173" spans="1:5" x14ac:dyDescent="0.25">
      <c r="A4173" t="s">
        <v>9653</v>
      </c>
      <c r="B4173" t="s">
        <v>9654</v>
      </c>
      <c r="C4173" t="s">
        <v>9654</v>
      </c>
      <c r="D4173" s="29">
        <v>42370</v>
      </c>
      <c r="E4173" s="29">
        <v>54788</v>
      </c>
    </row>
    <row r="4174" spans="1:5" x14ac:dyDescent="0.25">
      <c r="A4174" t="s">
        <v>9655</v>
      </c>
      <c r="B4174" t="s">
        <v>9656</v>
      </c>
      <c r="C4174" t="s">
        <v>9656</v>
      </c>
      <c r="D4174" s="29">
        <v>42370</v>
      </c>
      <c r="E4174" s="29">
        <v>54788</v>
      </c>
    </row>
    <row r="4175" spans="1:5" x14ac:dyDescent="0.25">
      <c r="A4175" t="s">
        <v>9657</v>
      </c>
      <c r="B4175" t="s">
        <v>9658</v>
      </c>
      <c r="C4175" t="s">
        <v>9658</v>
      </c>
      <c r="D4175" s="29">
        <v>42370</v>
      </c>
      <c r="E4175" s="29">
        <v>54788</v>
      </c>
    </row>
    <row r="4176" spans="1:5" x14ac:dyDescent="0.25">
      <c r="A4176" t="s">
        <v>9659</v>
      </c>
      <c r="B4176" t="s">
        <v>9660</v>
      </c>
      <c r="C4176" t="s">
        <v>9660</v>
      </c>
      <c r="D4176" s="29">
        <v>42370</v>
      </c>
      <c r="E4176" s="29">
        <v>54788</v>
      </c>
    </row>
    <row r="4177" spans="1:5" x14ac:dyDescent="0.25">
      <c r="A4177" t="s">
        <v>9661</v>
      </c>
      <c r="B4177" t="s">
        <v>9662</v>
      </c>
      <c r="C4177" t="s">
        <v>9662</v>
      </c>
      <c r="D4177" s="29">
        <v>42370</v>
      </c>
      <c r="E4177" s="29">
        <v>54788</v>
      </c>
    </row>
    <row r="4178" spans="1:5" x14ac:dyDescent="0.25">
      <c r="A4178" t="s">
        <v>9663</v>
      </c>
      <c r="B4178" t="s">
        <v>9664</v>
      </c>
      <c r="C4178" t="s">
        <v>9664</v>
      </c>
      <c r="D4178" s="29">
        <v>42370</v>
      </c>
      <c r="E4178" s="29">
        <v>54788</v>
      </c>
    </row>
    <row r="4179" spans="1:5" x14ac:dyDescent="0.25">
      <c r="A4179" t="s">
        <v>9665</v>
      </c>
      <c r="B4179" t="s">
        <v>9666</v>
      </c>
      <c r="C4179" t="s">
        <v>9666</v>
      </c>
      <c r="D4179" s="29">
        <v>42370</v>
      </c>
      <c r="E4179" s="29">
        <v>54788</v>
      </c>
    </row>
    <row r="4180" spans="1:5" x14ac:dyDescent="0.25">
      <c r="A4180" t="s">
        <v>9667</v>
      </c>
      <c r="B4180" t="s">
        <v>9668</v>
      </c>
      <c r="C4180" t="s">
        <v>9668</v>
      </c>
      <c r="D4180" s="29">
        <v>42370</v>
      </c>
      <c r="E4180" s="29">
        <v>54788</v>
      </c>
    </row>
    <row r="4181" spans="1:5" x14ac:dyDescent="0.25">
      <c r="A4181" t="s">
        <v>9669</v>
      </c>
      <c r="B4181" t="s">
        <v>9670</v>
      </c>
      <c r="C4181" t="s">
        <v>9670</v>
      </c>
      <c r="D4181" s="29">
        <v>42370</v>
      </c>
      <c r="E4181" s="29">
        <v>54788</v>
      </c>
    </row>
    <row r="4182" spans="1:5" x14ac:dyDescent="0.25">
      <c r="A4182" t="s">
        <v>9671</v>
      </c>
      <c r="B4182" t="s">
        <v>9672</v>
      </c>
      <c r="C4182" t="s">
        <v>9672</v>
      </c>
      <c r="D4182" s="29">
        <v>42370</v>
      </c>
      <c r="E4182" s="29">
        <v>54788</v>
      </c>
    </row>
    <row r="4183" spans="1:5" x14ac:dyDescent="0.25">
      <c r="A4183" t="s">
        <v>9673</v>
      </c>
      <c r="B4183" t="s">
        <v>9674</v>
      </c>
      <c r="C4183" t="s">
        <v>9675</v>
      </c>
      <c r="D4183" s="29">
        <v>42370</v>
      </c>
      <c r="E4183" s="29">
        <v>54788</v>
      </c>
    </row>
    <row r="4184" spans="1:5" x14ac:dyDescent="0.25">
      <c r="A4184" t="s">
        <v>9676</v>
      </c>
      <c r="B4184" t="s">
        <v>9677</v>
      </c>
      <c r="C4184" t="s">
        <v>9677</v>
      </c>
      <c r="D4184" s="29">
        <v>42370</v>
      </c>
      <c r="E4184" s="29">
        <v>54788</v>
      </c>
    </row>
    <row r="4185" spans="1:5" x14ac:dyDescent="0.25">
      <c r="A4185" t="s">
        <v>9678</v>
      </c>
      <c r="B4185" t="s">
        <v>9679</v>
      </c>
      <c r="C4185" t="s">
        <v>9679</v>
      </c>
      <c r="D4185" s="29">
        <v>42370</v>
      </c>
      <c r="E4185" s="29">
        <v>54788</v>
      </c>
    </row>
    <row r="4186" spans="1:5" x14ac:dyDescent="0.25">
      <c r="A4186" t="s">
        <v>9680</v>
      </c>
      <c r="B4186" t="s">
        <v>9681</v>
      </c>
      <c r="C4186" t="s">
        <v>9681</v>
      </c>
      <c r="D4186" s="29">
        <v>42370</v>
      </c>
      <c r="E4186" s="29">
        <v>54788</v>
      </c>
    </row>
    <row r="4187" spans="1:5" x14ac:dyDescent="0.25">
      <c r="A4187" t="s">
        <v>9682</v>
      </c>
      <c r="B4187" t="s">
        <v>9683</v>
      </c>
      <c r="C4187" t="s">
        <v>9683</v>
      </c>
      <c r="D4187" s="29">
        <v>42370</v>
      </c>
      <c r="E4187" s="29">
        <v>54788</v>
      </c>
    </row>
    <row r="4188" spans="1:5" x14ac:dyDescent="0.25">
      <c r="A4188" t="s">
        <v>9684</v>
      </c>
      <c r="B4188" t="s">
        <v>9685</v>
      </c>
      <c r="C4188" t="s">
        <v>9686</v>
      </c>
      <c r="D4188" s="29">
        <v>42370</v>
      </c>
      <c r="E4188" s="29">
        <v>54788</v>
      </c>
    </row>
    <row r="4189" spans="1:5" x14ac:dyDescent="0.25">
      <c r="A4189" t="s">
        <v>9687</v>
      </c>
      <c r="B4189" t="s">
        <v>9688</v>
      </c>
      <c r="C4189" t="s">
        <v>9688</v>
      </c>
      <c r="D4189" s="29">
        <v>42370</v>
      </c>
      <c r="E4189" s="29">
        <v>54788</v>
      </c>
    </row>
    <row r="4190" spans="1:5" x14ac:dyDescent="0.25">
      <c r="A4190" t="s">
        <v>9689</v>
      </c>
      <c r="B4190" t="s">
        <v>9690</v>
      </c>
      <c r="C4190" t="s">
        <v>9690</v>
      </c>
      <c r="D4190" s="29">
        <v>42370</v>
      </c>
      <c r="E4190" s="29">
        <v>54788</v>
      </c>
    </row>
    <row r="4191" spans="1:5" x14ac:dyDescent="0.25">
      <c r="A4191" t="s">
        <v>9691</v>
      </c>
      <c r="B4191" t="s">
        <v>9692</v>
      </c>
      <c r="C4191" t="s">
        <v>9692</v>
      </c>
      <c r="D4191" s="29">
        <v>42370</v>
      </c>
      <c r="E4191" s="29">
        <v>54788</v>
      </c>
    </row>
    <row r="4192" spans="1:5" x14ac:dyDescent="0.25">
      <c r="A4192" t="s">
        <v>9693</v>
      </c>
      <c r="B4192" t="s">
        <v>9694</v>
      </c>
      <c r="C4192" t="s">
        <v>9694</v>
      </c>
      <c r="D4192" s="29">
        <v>42370</v>
      </c>
      <c r="E4192" s="29">
        <v>54788</v>
      </c>
    </row>
    <row r="4193" spans="1:5" x14ac:dyDescent="0.25">
      <c r="A4193" t="s">
        <v>9695</v>
      </c>
      <c r="B4193" t="s">
        <v>9696</v>
      </c>
      <c r="C4193" t="s">
        <v>9696</v>
      </c>
      <c r="D4193" s="29">
        <v>42370</v>
      </c>
      <c r="E4193" s="29">
        <v>54788</v>
      </c>
    </row>
    <row r="4194" spans="1:5" x14ac:dyDescent="0.25">
      <c r="A4194" t="s">
        <v>9697</v>
      </c>
      <c r="B4194" t="s">
        <v>9698</v>
      </c>
      <c r="C4194" t="s">
        <v>9698</v>
      </c>
      <c r="D4194" s="29">
        <v>42370</v>
      </c>
      <c r="E4194" s="29">
        <v>54788</v>
      </c>
    </row>
    <row r="4195" spans="1:5" x14ac:dyDescent="0.25">
      <c r="A4195" t="s">
        <v>9699</v>
      </c>
      <c r="B4195" t="s">
        <v>9700</v>
      </c>
      <c r="C4195" t="s">
        <v>9700</v>
      </c>
      <c r="D4195" s="29">
        <v>42370</v>
      </c>
      <c r="E4195" s="29">
        <v>54788</v>
      </c>
    </row>
    <row r="4196" spans="1:5" x14ac:dyDescent="0.25">
      <c r="A4196" t="s">
        <v>9701</v>
      </c>
      <c r="B4196" t="s">
        <v>9702</v>
      </c>
      <c r="C4196" t="s">
        <v>9702</v>
      </c>
      <c r="D4196" s="29">
        <v>42370</v>
      </c>
      <c r="E4196" s="29">
        <v>54788</v>
      </c>
    </row>
    <row r="4197" spans="1:5" x14ac:dyDescent="0.25">
      <c r="A4197" t="s">
        <v>9703</v>
      </c>
      <c r="B4197" t="s">
        <v>9704</v>
      </c>
      <c r="C4197" t="s">
        <v>9704</v>
      </c>
      <c r="D4197" s="29">
        <v>42370</v>
      </c>
      <c r="E4197" s="29">
        <v>54788</v>
      </c>
    </row>
    <row r="4198" spans="1:5" x14ac:dyDescent="0.25">
      <c r="A4198" t="s">
        <v>9705</v>
      </c>
      <c r="B4198" t="s">
        <v>9706</v>
      </c>
      <c r="C4198" t="s">
        <v>9706</v>
      </c>
      <c r="D4198" s="29">
        <v>42370</v>
      </c>
      <c r="E4198" s="29">
        <v>54788</v>
      </c>
    </row>
    <row r="4199" spans="1:5" x14ac:dyDescent="0.25">
      <c r="A4199" t="s">
        <v>9707</v>
      </c>
      <c r="B4199" t="s">
        <v>9708</v>
      </c>
      <c r="C4199" t="s">
        <v>9708</v>
      </c>
      <c r="D4199" s="29">
        <v>42370</v>
      </c>
      <c r="E4199" s="29">
        <v>54788</v>
      </c>
    </row>
    <row r="4200" spans="1:5" x14ac:dyDescent="0.25">
      <c r="A4200" t="s">
        <v>9709</v>
      </c>
      <c r="B4200" t="s">
        <v>9710</v>
      </c>
      <c r="C4200" t="s">
        <v>9710</v>
      </c>
      <c r="D4200" s="29">
        <v>42370</v>
      </c>
      <c r="E4200" s="29">
        <v>54788</v>
      </c>
    </row>
    <row r="4201" spans="1:5" x14ac:dyDescent="0.25">
      <c r="A4201" t="s">
        <v>9711</v>
      </c>
      <c r="B4201" t="s">
        <v>9712</v>
      </c>
      <c r="C4201" t="s">
        <v>9713</v>
      </c>
      <c r="D4201" s="29">
        <v>42370</v>
      </c>
      <c r="E4201" s="29">
        <v>54788</v>
      </c>
    </row>
    <row r="4202" spans="1:5" x14ac:dyDescent="0.25">
      <c r="A4202" t="s">
        <v>9714</v>
      </c>
      <c r="B4202" t="s">
        <v>9715</v>
      </c>
      <c r="C4202" t="s">
        <v>9715</v>
      </c>
      <c r="D4202" s="29">
        <v>42370</v>
      </c>
      <c r="E4202" s="29">
        <v>54788</v>
      </c>
    </row>
    <row r="4203" spans="1:5" x14ac:dyDescent="0.25">
      <c r="A4203" t="s">
        <v>9716</v>
      </c>
      <c r="B4203" t="s">
        <v>9717</v>
      </c>
      <c r="C4203" t="s">
        <v>9717</v>
      </c>
      <c r="D4203" s="29">
        <v>42370</v>
      </c>
      <c r="E4203" s="29">
        <v>54788</v>
      </c>
    </row>
    <row r="4204" spans="1:5" x14ac:dyDescent="0.25">
      <c r="A4204" t="s">
        <v>9718</v>
      </c>
      <c r="B4204" t="s">
        <v>9719</v>
      </c>
      <c r="C4204" t="s">
        <v>9719</v>
      </c>
      <c r="D4204" s="29">
        <v>42370</v>
      </c>
      <c r="E4204" s="29">
        <v>54788</v>
      </c>
    </row>
    <row r="4205" spans="1:5" x14ac:dyDescent="0.25">
      <c r="A4205" t="s">
        <v>9720</v>
      </c>
      <c r="B4205" t="s">
        <v>9721</v>
      </c>
      <c r="C4205" t="s">
        <v>9721</v>
      </c>
      <c r="D4205" s="29">
        <v>42370</v>
      </c>
      <c r="E4205" s="29">
        <v>54788</v>
      </c>
    </row>
    <row r="4206" spans="1:5" x14ac:dyDescent="0.25">
      <c r="A4206" t="s">
        <v>9722</v>
      </c>
      <c r="B4206" t="s">
        <v>9723</v>
      </c>
      <c r="C4206" t="s">
        <v>9724</v>
      </c>
      <c r="D4206" s="29">
        <v>42370</v>
      </c>
      <c r="E4206" s="29">
        <v>54788</v>
      </c>
    </row>
    <row r="4207" spans="1:5" x14ac:dyDescent="0.25">
      <c r="A4207" t="s">
        <v>9725</v>
      </c>
      <c r="B4207" t="s">
        <v>9726</v>
      </c>
      <c r="C4207" t="s">
        <v>9726</v>
      </c>
      <c r="D4207" s="29">
        <v>42370</v>
      </c>
      <c r="E4207" s="29">
        <v>54788</v>
      </c>
    </row>
    <row r="4208" spans="1:5" x14ac:dyDescent="0.25">
      <c r="A4208" t="s">
        <v>9727</v>
      </c>
      <c r="B4208" t="s">
        <v>9728</v>
      </c>
      <c r="C4208" t="s">
        <v>9728</v>
      </c>
      <c r="D4208" s="29">
        <v>42370</v>
      </c>
      <c r="E4208" s="29">
        <v>54788</v>
      </c>
    </row>
    <row r="4209" spans="1:5" x14ac:dyDescent="0.25">
      <c r="A4209" t="s">
        <v>9729</v>
      </c>
      <c r="B4209" t="s">
        <v>9730</v>
      </c>
      <c r="C4209" t="s">
        <v>9731</v>
      </c>
      <c r="D4209" s="29">
        <v>42370</v>
      </c>
      <c r="E4209" s="29">
        <v>54788</v>
      </c>
    </row>
    <row r="4210" spans="1:5" x14ac:dyDescent="0.25">
      <c r="A4210" t="s">
        <v>9732</v>
      </c>
      <c r="B4210" t="s">
        <v>9733</v>
      </c>
      <c r="C4210" t="s">
        <v>9734</v>
      </c>
      <c r="D4210" s="29">
        <v>42370</v>
      </c>
      <c r="E4210" s="29">
        <v>54788</v>
      </c>
    </row>
    <row r="4211" spans="1:5" x14ac:dyDescent="0.25">
      <c r="A4211" t="s">
        <v>9735</v>
      </c>
      <c r="B4211" t="s">
        <v>9736</v>
      </c>
      <c r="C4211" t="s">
        <v>9736</v>
      </c>
      <c r="D4211" s="29">
        <v>42370</v>
      </c>
      <c r="E4211" s="29">
        <v>54788</v>
      </c>
    </row>
    <row r="4212" spans="1:5" x14ac:dyDescent="0.25">
      <c r="A4212" t="s">
        <v>9737</v>
      </c>
      <c r="B4212" t="s">
        <v>9738</v>
      </c>
      <c r="C4212" t="s">
        <v>9739</v>
      </c>
      <c r="D4212" s="29">
        <v>42370</v>
      </c>
      <c r="E4212" s="29">
        <v>54788</v>
      </c>
    </row>
    <row r="4213" spans="1:5" x14ac:dyDescent="0.25">
      <c r="A4213" t="s">
        <v>9740</v>
      </c>
      <c r="B4213" t="s">
        <v>9741</v>
      </c>
      <c r="C4213" t="s">
        <v>9741</v>
      </c>
      <c r="D4213" s="29">
        <v>42370</v>
      </c>
      <c r="E4213" s="29">
        <v>54788</v>
      </c>
    </row>
    <row r="4214" spans="1:5" x14ac:dyDescent="0.25">
      <c r="A4214" t="s">
        <v>9742</v>
      </c>
      <c r="B4214" t="s">
        <v>9743</v>
      </c>
      <c r="C4214" t="s">
        <v>9743</v>
      </c>
      <c r="D4214" s="29">
        <v>42370</v>
      </c>
      <c r="E4214" s="29">
        <v>54788</v>
      </c>
    </row>
    <row r="4215" spans="1:5" x14ac:dyDescent="0.25">
      <c r="A4215" t="s">
        <v>9744</v>
      </c>
      <c r="B4215" t="s">
        <v>9745</v>
      </c>
      <c r="C4215" t="s">
        <v>9745</v>
      </c>
      <c r="D4215" s="29">
        <v>42370</v>
      </c>
      <c r="E4215" s="29">
        <v>54788</v>
      </c>
    </row>
    <row r="4216" spans="1:5" x14ac:dyDescent="0.25">
      <c r="A4216" t="s">
        <v>9746</v>
      </c>
      <c r="B4216" t="s">
        <v>9747</v>
      </c>
      <c r="C4216" t="s">
        <v>9747</v>
      </c>
      <c r="D4216" s="29">
        <v>42370</v>
      </c>
      <c r="E4216" s="29">
        <v>54788</v>
      </c>
    </row>
    <row r="4217" spans="1:5" x14ac:dyDescent="0.25">
      <c r="A4217" t="s">
        <v>9748</v>
      </c>
      <c r="B4217" t="s">
        <v>9749</v>
      </c>
      <c r="C4217" t="s">
        <v>9749</v>
      </c>
      <c r="D4217" s="29">
        <v>42370</v>
      </c>
      <c r="E4217" s="29">
        <v>54788</v>
      </c>
    </row>
    <row r="4218" spans="1:5" x14ac:dyDescent="0.25">
      <c r="A4218" t="s">
        <v>9750</v>
      </c>
      <c r="B4218" t="s">
        <v>9751</v>
      </c>
      <c r="C4218" t="s">
        <v>9751</v>
      </c>
      <c r="D4218" s="29">
        <v>42370</v>
      </c>
      <c r="E4218" s="29">
        <v>54788</v>
      </c>
    </row>
    <row r="4219" spans="1:5" x14ac:dyDescent="0.25">
      <c r="A4219" t="s">
        <v>9752</v>
      </c>
      <c r="B4219" t="s">
        <v>9753</v>
      </c>
      <c r="C4219" t="s">
        <v>9754</v>
      </c>
      <c r="D4219" s="29">
        <v>42370</v>
      </c>
      <c r="E4219" s="29">
        <v>54788</v>
      </c>
    </row>
    <row r="4220" spans="1:5" x14ac:dyDescent="0.25">
      <c r="A4220" t="s">
        <v>9755</v>
      </c>
      <c r="B4220" t="s">
        <v>9756</v>
      </c>
      <c r="C4220" t="s">
        <v>9756</v>
      </c>
      <c r="D4220" s="29">
        <v>42370</v>
      </c>
      <c r="E4220" s="29">
        <v>54788</v>
      </c>
    </row>
    <row r="4221" spans="1:5" x14ac:dyDescent="0.25">
      <c r="A4221" t="s">
        <v>9757</v>
      </c>
      <c r="B4221" t="s">
        <v>9758</v>
      </c>
      <c r="C4221" t="s">
        <v>9759</v>
      </c>
      <c r="D4221" s="29">
        <v>42370</v>
      </c>
      <c r="E4221" s="29">
        <v>54788</v>
      </c>
    </row>
    <row r="4222" spans="1:5" x14ac:dyDescent="0.25">
      <c r="A4222" t="s">
        <v>9760</v>
      </c>
      <c r="B4222" t="s">
        <v>9761</v>
      </c>
      <c r="C4222" t="s">
        <v>9761</v>
      </c>
      <c r="D4222" s="29">
        <v>42370</v>
      </c>
      <c r="E4222" s="29">
        <v>54788</v>
      </c>
    </row>
    <row r="4223" spans="1:5" x14ac:dyDescent="0.25">
      <c r="A4223" t="s">
        <v>9762</v>
      </c>
      <c r="B4223" t="s">
        <v>9763</v>
      </c>
      <c r="C4223" t="s">
        <v>9763</v>
      </c>
      <c r="D4223" s="29">
        <v>42370</v>
      </c>
      <c r="E4223" s="29">
        <v>54788</v>
      </c>
    </row>
    <row r="4224" spans="1:5" x14ac:dyDescent="0.25">
      <c r="A4224" t="s">
        <v>9764</v>
      </c>
      <c r="B4224" t="s">
        <v>9765</v>
      </c>
      <c r="C4224" t="s">
        <v>9766</v>
      </c>
      <c r="D4224" s="29">
        <v>42370</v>
      </c>
      <c r="E4224" s="29">
        <v>54788</v>
      </c>
    </row>
    <row r="4225" spans="1:5" x14ac:dyDescent="0.25">
      <c r="A4225" t="s">
        <v>9767</v>
      </c>
      <c r="B4225" t="s">
        <v>9768</v>
      </c>
      <c r="C4225" t="s">
        <v>9768</v>
      </c>
      <c r="D4225" s="29">
        <v>42370</v>
      </c>
      <c r="E4225" s="29">
        <v>54788</v>
      </c>
    </row>
    <row r="4226" spans="1:5" x14ac:dyDescent="0.25">
      <c r="A4226" t="s">
        <v>9769</v>
      </c>
      <c r="B4226" t="s">
        <v>9770</v>
      </c>
      <c r="C4226" t="s">
        <v>9770</v>
      </c>
      <c r="D4226" s="29">
        <v>42370</v>
      </c>
      <c r="E4226" s="29">
        <v>54788</v>
      </c>
    </row>
    <row r="4227" spans="1:5" x14ac:dyDescent="0.25">
      <c r="A4227" t="s">
        <v>9771</v>
      </c>
      <c r="B4227" t="s">
        <v>9772</v>
      </c>
      <c r="C4227" t="s">
        <v>9772</v>
      </c>
      <c r="D4227" s="29">
        <v>42370</v>
      </c>
      <c r="E4227" s="29">
        <v>54788</v>
      </c>
    </row>
    <row r="4228" spans="1:5" x14ac:dyDescent="0.25">
      <c r="A4228" t="s">
        <v>9773</v>
      </c>
      <c r="B4228" t="s">
        <v>9774</v>
      </c>
      <c r="C4228" t="s">
        <v>9774</v>
      </c>
      <c r="D4228" s="29">
        <v>42370</v>
      </c>
      <c r="E4228" s="29">
        <v>54788</v>
      </c>
    </row>
    <row r="4229" spans="1:5" x14ac:dyDescent="0.25">
      <c r="A4229" t="s">
        <v>9775</v>
      </c>
      <c r="B4229" t="s">
        <v>9776</v>
      </c>
      <c r="C4229" t="s">
        <v>9776</v>
      </c>
      <c r="D4229" s="29">
        <v>42370</v>
      </c>
      <c r="E4229" s="29">
        <v>54788</v>
      </c>
    </row>
    <row r="4230" spans="1:5" x14ac:dyDescent="0.25">
      <c r="A4230" t="s">
        <v>9777</v>
      </c>
      <c r="B4230" t="s">
        <v>9778</v>
      </c>
      <c r="C4230" t="s">
        <v>9779</v>
      </c>
      <c r="D4230" s="29">
        <v>42370</v>
      </c>
      <c r="E4230" s="29">
        <v>54788</v>
      </c>
    </row>
    <row r="4231" spans="1:5" x14ac:dyDescent="0.25">
      <c r="A4231" t="s">
        <v>9780</v>
      </c>
      <c r="B4231" t="s">
        <v>9781</v>
      </c>
      <c r="C4231" t="s">
        <v>9781</v>
      </c>
      <c r="D4231" s="29">
        <v>42370</v>
      </c>
      <c r="E4231" s="29">
        <v>54788</v>
      </c>
    </row>
    <row r="4232" spans="1:5" x14ac:dyDescent="0.25">
      <c r="A4232" t="s">
        <v>9782</v>
      </c>
      <c r="B4232" t="s">
        <v>9783</v>
      </c>
      <c r="C4232" t="s">
        <v>9784</v>
      </c>
      <c r="D4232" s="29">
        <v>42370</v>
      </c>
      <c r="E4232" s="29">
        <v>54788</v>
      </c>
    </row>
    <row r="4233" spans="1:5" x14ac:dyDescent="0.25">
      <c r="A4233" t="s">
        <v>9785</v>
      </c>
      <c r="B4233" t="s">
        <v>9786</v>
      </c>
      <c r="C4233" t="s">
        <v>9787</v>
      </c>
      <c r="D4233" s="29">
        <v>45229</v>
      </c>
      <c r="E4233" s="29">
        <v>54788</v>
      </c>
    </row>
    <row r="4234" spans="1:5" x14ac:dyDescent="0.25">
      <c r="A4234" t="s">
        <v>9788</v>
      </c>
      <c r="B4234" t="s">
        <v>9789</v>
      </c>
      <c r="C4234" t="s">
        <v>9789</v>
      </c>
      <c r="D4234" s="29">
        <v>42370</v>
      </c>
      <c r="E4234" s="29">
        <v>45233</v>
      </c>
    </row>
    <row r="4235" spans="1:5" x14ac:dyDescent="0.25">
      <c r="A4235" t="s">
        <v>9790</v>
      </c>
      <c r="B4235" t="s">
        <v>9791</v>
      </c>
      <c r="C4235" t="s">
        <v>9792</v>
      </c>
      <c r="D4235" s="29">
        <v>42370</v>
      </c>
      <c r="E4235" s="29">
        <v>54788</v>
      </c>
    </row>
    <row r="4236" spans="1:5" x14ac:dyDescent="0.25">
      <c r="A4236" t="s">
        <v>9793</v>
      </c>
      <c r="B4236" t="s">
        <v>9794</v>
      </c>
      <c r="C4236" t="s">
        <v>9794</v>
      </c>
      <c r="D4236" s="29">
        <v>42370</v>
      </c>
      <c r="E4236" s="29">
        <v>54788</v>
      </c>
    </row>
    <row r="4237" spans="1:5" x14ac:dyDescent="0.25">
      <c r="A4237" t="s">
        <v>9795</v>
      </c>
      <c r="B4237" t="s">
        <v>9796</v>
      </c>
      <c r="C4237" t="s">
        <v>9797</v>
      </c>
      <c r="D4237" s="29">
        <v>42370</v>
      </c>
      <c r="E4237" s="29">
        <v>54788</v>
      </c>
    </row>
    <row r="4238" spans="1:5" x14ac:dyDescent="0.25">
      <c r="A4238" t="s">
        <v>9798</v>
      </c>
      <c r="B4238" t="s">
        <v>9799</v>
      </c>
      <c r="C4238" t="s">
        <v>9799</v>
      </c>
      <c r="D4238" s="29">
        <v>42370</v>
      </c>
      <c r="E4238" s="29">
        <v>54788</v>
      </c>
    </row>
    <row r="4239" spans="1:5" x14ac:dyDescent="0.25">
      <c r="A4239" t="s">
        <v>9800</v>
      </c>
      <c r="B4239" t="s">
        <v>9801</v>
      </c>
      <c r="C4239" t="s">
        <v>9801</v>
      </c>
      <c r="D4239" s="29">
        <v>42370</v>
      </c>
      <c r="E4239" s="29">
        <v>54788</v>
      </c>
    </row>
    <row r="4240" spans="1:5" x14ac:dyDescent="0.25">
      <c r="A4240" t="s">
        <v>9802</v>
      </c>
      <c r="B4240" t="s">
        <v>9803</v>
      </c>
      <c r="C4240" t="s">
        <v>9804</v>
      </c>
      <c r="D4240" s="29">
        <v>42370</v>
      </c>
      <c r="E4240" s="29">
        <v>54788</v>
      </c>
    </row>
    <row r="4241" spans="1:5" x14ac:dyDescent="0.25">
      <c r="A4241" t="s">
        <v>9805</v>
      </c>
      <c r="B4241" t="s">
        <v>9806</v>
      </c>
      <c r="C4241" t="s">
        <v>9806</v>
      </c>
      <c r="D4241" s="29">
        <v>42370</v>
      </c>
      <c r="E4241" s="29">
        <v>54788</v>
      </c>
    </row>
    <row r="4242" spans="1:5" x14ac:dyDescent="0.25">
      <c r="A4242" t="s">
        <v>9807</v>
      </c>
      <c r="B4242" t="s">
        <v>9808</v>
      </c>
      <c r="C4242" t="s">
        <v>9808</v>
      </c>
      <c r="D4242" s="29">
        <v>42370</v>
      </c>
      <c r="E4242" s="29">
        <v>54788</v>
      </c>
    </row>
    <row r="4243" spans="1:5" x14ac:dyDescent="0.25">
      <c r="A4243" t="s">
        <v>9809</v>
      </c>
      <c r="B4243" t="s">
        <v>9810</v>
      </c>
      <c r="C4243" t="s">
        <v>9810</v>
      </c>
      <c r="D4243" s="29">
        <v>42370</v>
      </c>
      <c r="E4243" s="29">
        <v>54788</v>
      </c>
    </row>
    <row r="4244" spans="1:5" x14ac:dyDescent="0.25">
      <c r="A4244" t="s">
        <v>9811</v>
      </c>
      <c r="B4244" t="s">
        <v>9812</v>
      </c>
      <c r="C4244" t="s">
        <v>9812</v>
      </c>
      <c r="D4244" s="29">
        <v>42370</v>
      </c>
      <c r="E4244" s="29">
        <v>54788</v>
      </c>
    </row>
    <row r="4245" spans="1:5" x14ac:dyDescent="0.25">
      <c r="A4245" t="s">
        <v>9813</v>
      </c>
      <c r="B4245" t="s">
        <v>9814</v>
      </c>
      <c r="C4245" t="s">
        <v>9815</v>
      </c>
      <c r="D4245" s="29">
        <v>42370</v>
      </c>
      <c r="E4245" s="29">
        <v>54788</v>
      </c>
    </row>
    <row r="4246" spans="1:5" x14ac:dyDescent="0.25">
      <c r="A4246" t="s">
        <v>9816</v>
      </c>
      <c r="B4246" t="s">
        <v>9817</v>
      </c>
      <c r="C4246" t="s">
        <v>9818</v>
      </c>
      <c r="D4246" s="29">
        <v>42370</v>
      </c>
      <c r="E4246" s="29">
        <v>54788</v>
      </c>
    </row>
    <row r="4247" spans="1:5" x14ac:dyDescent="0.25">
      <c r="A4247" t="s">
        <v>9819</v>
      </c>
      <c r="B4247" t="s">
        <v>9820</v>
      </c>
      <c r="C4247" t="s">
        <v>9820</v>
      </c>
      <c r="D4247" s="29">
        <v>42370</v>
      </c>
      <c r="E4247" s="29">
        <v>54788</v>
      </c>
    </row>
    <row r="4248" spans="1:5" x14ac:dyDescent="0.25">
      <c r="A4248" t="s">
        <v>9821</v>
      </c>
      <c r="B4248" t="s">
        <v>9822</v>
      </c>
      <c r="C4248" t="s">
        <v>9822</v>
      </c>
      <c r="D4248" s="29">
        <v>42370</v>
      </c>
      <c r="E4248" s="29">
        <v>54788</v>
      </c>
    </row>
    <row r="4249" spans="1:5" x14ac:dyDescent="0.25">
      <c r="A4249" t="s">
        <v>9823</v>
      </c>
      <c r="B4249" t="s">
        <v>9824</v>
      </c>
      <c r="C4249" t="s">
        <v>9824</v>
      </c>
      <c r="D4249" s="29">
        <v>42370</v>
      </c>
      <c r="E4249" s="29">
        <v>54788</v>
      </c>
    </row>
    <row r="4250" spans="1:5" x14ac:dyDescent="0.25">
      <c r="A4250" t="s">
        <v>9825</v>
      </c>
      <c r="B4250" t="s">
        <v>9826</v>
      </c>
      <c r="C4250" t="s">
        <v>9826</v>
      </c>
      <c r="D4250" s="29">
        <v>42370</v>
      </c>
      <c r="E4250" s="29">
        <v>54788</v>
      </c>
    </row>
    <row r="4251" spans="1:5" x14ac:dyDescent="0.25">
      <c r="A4251" t="s">
        <v>9827</v>
      </c>
      <c r="B4251" t="s">
        <v>9828</v>
      </c>
      <c r="C4251" t="s">
        <v>9829</v>
      </c>
      <c r="D4251" s="29">
        <v>42370</v>
      </c>
      <c r="E4251" s="29">
        <v>54788</v>
      </c>
    </row>
    <row r="4252" spans="1:5" x14ac:dyDescent="0.25">
      <c r="A4252" t="s">
        <v>9830</v>
      </c>
      <c r="B4252" t="s">
        <v>9831</v>
      </c>
      <c r="C4252" t="s">
        <v>9832</v>
      </c>
      <c r="D4252" s="29">
        <v>42370</v>
      </c>
      <c r="E4252" s="29">
        <v>54788</v>
      </c>
    </row>
    <row r="4253" spans="1:5" x14ac:dyDescent="0.25">
      <c r="A4253" t="s">
        <v>9833</v>
      </c>
      <c r="B4253" t="s">
        <v>9834</v>
      </c>
      <c r="C4253" t="s">
        <v>9835</v>
      </c>
      <c r="D4253" s="29">
        <v>42370</v>
      </c>
      <c r="E4253" s="29">
        <v>54788</v>
      </c>
    </row>
    <row r="4254" spans="1:5" x14ac:dyDescent="0.25">
      <c r="A4254" t="s">
        <v>9836</v>
      </c>
      <c r="B4254" t="s">
        <v>9837</v>
      </c>
      <c r="C4254" t="s">
        <v>9837</v>
      </c>
      <c r="D4254" s="29">
        <v>42370</v>
      </c>
      <c r="E4254" s="29">
        <v>54788</v>
      </c>
    </row>
    <row r="4255" spans="1:5" x14ac:dyDescent="0.25">
      <c r="A4255" t="s">
        <v>9838</v>
      </c>
      <c r="B4255" t="s">
        <v>9839</v>
      </c>
      <c r="C4255" t="s">
        <v>9839</v>
      </c>
      <c r="D4255" s="29">
        <v>42370</v>
      </c>
      <c r="E4255" s="29">
        <v>54788</v>
      </c>
    </row>
    <row r="4256" spans="1:5" x14ac:dyDescent="0.25">
      <c r="A4256" t="s">
        <v>9840</v>
      </c>
      <c r="B4256" t="s">
        <v>9841</v>
      </c>
      <c r="C4256" t="s">
        <v>9841</v>
      </c>
      <c r="D4256" s="29">
        <v>42370</v>
      </c>
      <c r="E4256" s="29">
        <v>54788</v>
      </c>
    </row>
    <row r="4257" spans="1:5" x14ac:dyDescent="0.25">
      <c r="A4257" t="s">
        <v>9842</v>
      </c>
      <c r="B4257" t="s">
        <v>9843</v>
      </c>
      <c r="C4257" t="s">
        <v>9843</v>
      </c>
      <c r="D4257" s="29">
        <v>42370</v>
      </c>
      <c r="E4257" s="29">
        <v>54788</v>
      </c>
    </row>
    <row r="4258" spans="1:5" x14ac:dyDescent="0.25">
      <c r="A4258" t="s">
        <v>9844</v>
      </c>
      <c r="B4258" t="s">
        <v>9845</v>
      </c>
      <c r="C4258" t="s">
        <v>9846</v>
      </c>
      <c r="D4258" s="29">
        <v>42370</v>
      </c>
      <c r="E4258" s="29">
        <v>54788</v>
      </c>
    </row>
    <row r="4259" spans="1:5" x14ac:dyDescent="0.25">
      <c r="A4259" t="s">
        <v>9847</v>
      </c>
      <c r="B4259" t="s">
        <v>9848</v>
      </c>
      <c r="C4259" t="s">
        <v>9848</v>
      </c>
      <c r="D4259" s="29">
        <v>42370</v>
      </c>
      <c r="E4259" s="29">
        <v>54788</v>
      </c>
    </row>
    <row r="4260" spans="1:5" x14ac:dyDescent="0.25">
      <c r="A4260" t="s">
        <v>9849</v>
      </c>
      <c r="B4260" t="s">
        <v>9850</v>
      </c>
      <c r="C4260" t="s">
        <v>9850</v>
      </c>
      <c r="D4260" s="29">
        <v>42370</v>
      </c>
      <c r="E4260" s="29">
        <v>54788</v>
      </c>
    </row>
    <row r="4261" spans="1:5" x14ac:dyDescent="0.25">
      <c r="A4261" t="s">
        <v>9851</v>
      </c>
      <c r="B4261" t="s">
        <v>9852</v>
      </c>
      <c r="C4261" t="s">
        <v>9852</v>
      </c>
      <c r="D4261" s="29">
        <v>42370</v>
      </c>
      <c r="E4261" s="29">
        <v>54788</v>
      </c>
    </row>
    <row r="4262" spans="1:5" x14ac:dyDescent="0.25">
      <c r="A4262" t="s">
        <v>9853</v>
      </c>
      <c r="B4262" t="s">
        <v>9854</v>
      </c>
      <c r="C4262" t="s">
        <v>9854</v>
      </c>
      <c r="D4262" s="29">
        <v>42370</v>
      </c>
      <c r="E4262" s="29">
        <v>54788</v>
      </c>
    </row>
    <row r="4263" spans="1:5" x14ac:dyDescent="0.25">
      <c r="A4263" t="s">
        <v>9855</v>
      </c>
      <c r="B4263" t="s">
        <v>9856</v>
      </c>
      <c r="C4263" t="s">
        <v>9856</v>
      </c>
      <c r="D4263" s="29">
        <v>42370</v>
      </c>
      <c r="E4263" s="29">
        <v>54788</v>
      </c>
    </row>
    <row r="4264" spans="1:5" x14ac:dyDescent="0.25">
      <c r="A4264" t="s">
        <v>9857</v>
      </c>
      <c r="B4264" t="s">
        <v>9858</v>
      </c>
      <c r="C4264" t="s">
        <v>9858</v>
      </c>
      <c r="D4264" s="29">
        <v>42370</v>
      </c>
      <c r="E4264" s="29">
        <v>54788</v>
      </c>
    </row>
    <row r="4265" spans="1:5" x14ac:dyDescent="0.25">
      <c r="A4265" t="s">
        <v>9859</v>
      </c>
      <c r="B4265" t="s">
        <v>9860</v>
      </c>
      <c r="C4265" t="s">
        <v>9860</v>
      </c>
      <c r="D4265" s="29">
        <v>42370</v>
      </c>
      <c r="E4265" s="29">
        <v>54788</v>
      </c>
    </row>
    <row r="4266" spans="1:5" x14ac:dyDescent="0.25">
      <c r="A4266" t="s">
        <v>9861</v>
      </c>
      <c r="B4266" t="s">
        <v>9862</v>
      </c>
      <c r="C4266" t="s">
        <v>9862</v>
      </c>
      <c r="D4266" s="29">
        <v>42370</v>
      </c>
      <c r="E4266" s="29">
        <v>54788</v>
      </c>
    </row>
    <row r="4267" spans="1:5" x14ac:dyDescent="0.25">
      <c r="A4267" t="s">
        <v>9863</v>
      </c>
      <c r="B4267" t="s">
        <v>9864</v>
      </c>
      <c r="C4267" t="s">
        <v>9864</v>
      </c>
      <c r="D4267" s="29">
        <v>42370</v>
      </c>
      <c r="E4267" s="29">
        <v>54788</v>
      </c>
    </row>
    <row r="4268" spans="1:5" x14ac:dyDescent="0.25">
      <c r="A4268" t="s">
        <v>9865</v>
      </c>
      <c r="B4268" t="s">
        <v>9866</v>
      </c>
      <c r="C4268" t="s">
        <v>9867</v>
      </c>
      <c r="D4268" s="29">
        <v>42370</v>
      </c>
      <c r="E4268" s="29">
        <v>54788</v>
      </c>
    </row>
    <row r="4269" spans="1:5" x14ac:dyDescent="0.25">
      <c r="A4269" t="s">
        <v>9868</v>
      </c>
      <c r="B4269" t="s">
        <v>9869</v>
      </c>
      <c r="C4269" t="s">
        <v>9870</v>
      </c>
      <c r="D4269" s="29">
        <v>42370</v>
      </c>
      <c r="E4269" s="29">
        <v>54788</v>
      </c>
    </row>
    <row r="4270" spans="1:5" x14ac:dyDescent="0.25">
      <c r="A4270" t="s">
        <v>9871</v>
      </c>
      <c r="B4270" t="s">
        <v>9872</v>
      </c>
      <c r="C4270" t="s">
        <v>9872</v>
      </c>
      <c r="D4270" s="29">
        <v>42370</v>
      </c>
      <c r="E4270" s="29">
        <v>54788</v>
      </c>
    </row>
    <row r="4271" spans="1:5" x14ac:dyDescent="0.25">
      <c r="A4271" t="s">
        <v>9873</v>
      </c>
      <c r="B4271" t="s">
        <v>9874</v>
      </c>
      <c r="C4271" t="s">
        <v>9875</v>
      </c>
      <c r="D4271" s="29">
        <v>42370</v>
      </c>
      <c r="E4271" s="29">
        <v>54788</v>
      </c>
    </row>
    <row r="4272" spans="1:5" x14ac:dyDescent="0.25">
      <c r="A4272" t="s">
        <v>9876</v>
      </c>
      <c r="B4272" t="s">
        <v>9877</v>
      </c>
      <c r="C4272" t="s">
        <v>9878</v>
      </c>
      <c r="D4272" s="29">
        <v>42370</v>
      </c>
      <c r="E4272" s="29">
        <v>54788</v>
      </c>
    </row>
    <row r="4273" spans="1:5" x14ac:dyDescent="0.25">
      <c r="A4273" t="s">
        <v>9879</v>
      </c>
      <c r="B4273" t="s">
        <v>9880</v>
      </c>
      <c r="C4273" t="s">
        <v>9881</v>
      </c>
      <c r="D4273" s="29">
        <v>42370</v>
      </c>
      <c r="E4273" s="29">
        <v>54788</v>
      </c>
    </row>
    <row r="4274" spans="1:5" x14ac:dyDescent="0.25">
      <c r="A4274" t="s">
        <v>9882</v>
      </c>
      <c r="B4274" t="s">
        <v>9883</v>
      </c>
      <c r="C4274" t="s">
        <v>9884</v>
      </c>
      <c r="D4274" s="29">
        <v>42370</v>
      </c>
      <c r="E4274" s="29">
        <v>54788</v>
      </c>
    </row>
    <row r="4275" spans="1:5" x14ac:dyDescent="0.25">
      <c r="A4275" t="s">
        <v>9885</v>
      </c>
      <c r="B4275" t="s">
        <v>9886</v>
      </c>
      <c r="C4275" t="s">
        <v>9886</v>
      </c>
      <c r="D4275" s="29">
        <v>42370</v>
      </c>
      <c r="E4275" s="29">
        <v>54788</v>
      </c>
    </row>
    <row r="4276" spans="1:5" x14ac:dyDescent="0.25">
      <c r="A4276" t="s">
        <v>9887</v>
      </c>
      <c r="B4276" t="s">
        <v>9888</v>
      </c>
      <c r="C4276" t="s">
        <v>9889</v>
      </c>
      <c r="D4276" s="29">
        <v>42370</v>
      </c>
      <c r="E4276" s="29">
        <v>54788</v>
      </c>
    </row>
    <row r="4277" spans="1:5" x14ac:dyDescent="0.25">
      <c r="A4277" t="s">
        <v>9890</v>
      </c>
      <c r="B4277" t="s">
        <v>9891</v>
      </c>
      <c r="C4277" t="s">
        <v>9891</v>
      </c>
      <c r="D4277" s="29">
        <v>42370</v>
      </c>
      <c r="E4277" s="29">
        <v>54788</v>
      </c>
    </row>
    <row r="4278" spans="1:5" x14ac:dyDescent="0.25">
      <c r="A4278" t="s">
        <v>9892</v>
      </c>
      <c r="B4278" t="s">
        <v>9893</v>
      </c>
      <c r="C4278" t="s">
        <v>9893</v>
      </c>
      <c r="D4278" s="29">
        <v>42370</v>
      </c>
      <c r="E4278" s="29">
        <v>54788</v>
      </c>
    </row>
    <row r="4279" spans="1:5" x14ac:dyDescent="0.25">
      <c r="A4279" t="s">
        <v>9894</v>
      </c>
      <c r="B4279" t="s">
        <v>9895</v>
      </c>
      <c r="C4279" t="s">
        <v>9896</v>
      </c>
      <c r="D4279" s="29">
        <v>42370</v>
      </c>
      <c r="E4279" s="29">
        <v>45153</v>
      </c>
    </row>
    <row r="4280" spans="1:5" x14ac:dyDescent="0.25">
      <c r="A4280" t="s">
        <v>9897</v>
      </c>
      <c r="B4280" t="s">
        <v>9898</v>
      </c>
      <c r="C4280" t="s">
        <v>9899</v>
      </c>
      <c r="D4280" s="29">
        <v>42370</v>
      </c>
      <c r="E4280" s="29">
        <v>54788</v>
      </c>
    </row>
    <row r="4281" spans="1:5" x14ac:dyDescent="0.25">
      <c r="A4281" t="s">
        <v>9900</v>
      </c>
      <c r="B4281" t="s">
        <v>9901</v>
      </c>
      <c r="C4281" t="s">
        <v>9901</v>
      </c>
      <c r="D4281" s="29">
        <v>42370</v>
      </c>
      <c r="E4281" s="29">
        <v>54788</v>
      </c>
    </row>
    <row r="4282" spans="1:5" x14ac:dyDescent="0.25">
      <c r="A4282" t="s">
        <v>9902</v>
      </c>
      <c r="B4282" t="s">
        <v>9903</v>
      </c>
      <c r="C4282" t="s">
        <v>9904</v>
      </c>
      <c r="D4282" s="29">
        <v>42370</v>
      </c>
      <c r="E4282" s="29">
        <v>54788</v>
      </c>
    </row>
    <row r="4283" spans="1:5" x14ac:dyDescent="0.25">
      <c r="A4283" t="s">
        <v>9905</v>
      </c>
      <c r="B4283" t="s">
        <v>9906</v>
      </c>
      <c r="C4283" t="s">
        <v>9907</v>
      </c>
      <c r="D4283" s="29">
        <v>42370</v>
      </c>
      <c r="E4283" s="29">
        <v>54788</v>
      </c>
    </row>
    <row r="4284" spans="1:5" x14ac:dyDescent="0.25">
      <c r="A4284" t="s">
        <v>9908</v>
      </c>
      <c r="B4284" t="s">
        <v>9909</v>
      </c>
      <c r="C4284" t="s">
        <v>9909</v>
      </c>
      <c r="D4284" s="29">
        <v>42370</v>
      </c>
      <c r="E4284" s="29">
        <v>54788</v>
      </c>
    </row>
    <row r="4285" spans="1:5" x14ac:dyDescent="0.25">
      <c r="A4285" t="s">
        <v>9910</v>
      </c>
      <c r="B4285" t="s">
        <v>9911</v>
      </c>
      <c r="C4285" t="s">
        <v>9911</v>
      </c>
      <c r="D4285" s="29">
        <v>42370</v>
      </c>
      <c r="E4285" s="29">
        <v>54788</v>
      </c>
    </row>
    <row r="4286" spans="1:5" x14ac:dyDescent="0.25">
      <c r="A4286" t="s">
        <v>9912</v>
      </c>
      <c r="B4286" t="s">
        <v>9913</v>
      </c>
      <c r="C4286" t="s">
        <v>9914</v>
      </c>
      <c r="D4286" s="29">
        <v>42370</v>
      </c>
      <c r="E4286" s="29">
        <v>54788</v>
      </c>
    </row>
    <row r="4287" spans="1:5" x14ac:dyDescent="0.25">
      <c r="A4287" t="s">
        <v>9915</v>
      </c>
      <c r="B4287" t="s">
        <v>9916</v>
      </c>
      <c r="C4287" t="s">
        <v>9916</v>
      </c>
      <c r="D4287" s="29">
        <v>42370</v>
      </c>
      <c r="E4287" s="29">
        <v>54788</v>
      </c>
    </row>
    <row r="4288" spans="1:5" x14ac:dyDescent="0.25">
      <c r="A4288" t="s">
        <v>9917</v>
      </c>
      <c r="B4288" t="s">
        <v>9918</v>
      </c>
      <c r="C4288" t="s">
        <v>9918</v>
      </c>
      <c r="D4288" s="29">
        <v>42370</v>
      </c>
      <c r="E4288" s="29">
        <v>54788</v>
      </c>
    </row>
    <row r="4289" spans="1:5" x14ac:dyDescent="0.25">
      <c r="A4289" t="s">
        <v>9919</v>
      </c>
      <c r="B4289" t="s">
        <v>9920</v>
      </c>
      <c r="C4289" t="s">
        <v>9920</v>
      </c>
      <c r="D4289" s="29">
        <v>42370</v>
      </c>
      <c r="E4289" s="29">
        <v>54788</v>
      </c>
    </row>
    <row r="4290" spans="1:5" x14ac:dyDescent="0.25">
      <c r="A4290" t="s">
        <v>9921</v>
      </c>
      <c r="B4290" t="s">
        <v>9922</v>
      </c>
      <c r="C4290" t="s">
        <v>9922</v>
      </c>
      <c r="D4290" s="29">
        <v>42370</v>
      </c>
      <c r="E4290" s="29">
        <v>54788</v>
      </c>
    </row>
    <row r="4291" spans="1:5" x14ac:dyDescent="0.25">
      <c r="A4291" t="s">
        <v>9923</v>
      </c>
      <c r="B4291" t="s">
        <v>9924</v>
      </c>
      <c r="C4291" t="s">
        <v>9924</v>
      </c>
      <c r="D4291" s="29">
        <v>42370</v>
      </c>
      <c r="E4291" s="29">
        <v>54788</v>
      </c>
    </row>
    <row r="4292" spans="1:5" x14ac:dyDescent="0.25">
      <c r="A4292" t="s">
        <v>9925</v>
      </c>
      <c r="B4292" t="s">
        <v>9926</v>
      </c>
      <c r="C4292" t="s">
        <v>9927</v>
      </c>
      <c r="D4292" s="29">
        <v>42370</v>
      </c>
      <c r="E4292" s="29">
        <v>54788</v>
      </c>
    </row>
    <row r="4293" spans="1:5" x14ac:dyDescent="0.25">
      <c r="A4293" t="s">
        <v>9928</v>
      </c>
      <c r="B4293" t="s">
        <v>9929</v>
      </c>
      <c r="C4293" t="s">
        <v>9929</v>
      </c>
      <c r="D4293" s="29">
        <v>42370</v>
      </c>
      <c r="E4293" s="29">
        <v>54788</v>
      </c>
    </row>
    <row r="4294" spans="1:5" x14ac:dyDescent="0.25">
      <c r="A4294" t="s">
        <v>9930</v>
      </c>
      <c r="B4294" t="s">
        <v>9931</v>
      </c>
      <c r="C4294" t="s">
        <v>9931</v>
      </c>
      <c r="D4294" s="29">
        <v>42370</v>
      </c>
      <c r="E4294" s="29">
        <v>54788</v>
      </c>
    </row>
    <row r="4295" spans="1:5" x14ac:dyDescent="0.25">
      <c r="A4295" t="s">
        <v>9932</v>
      </c>
      <c r="B4295" t="s">
        <v>9933</v>
      </c>
      <c r="C4295" t="s">
        <v>9933</v>
      </c>
      <c r="D4295" s="29">
        <v>42370</v>
      </c>
      <c r="E4295" s="29">
        <v>54788</v>
      </c>
    </row>
    <row r="4296" spans="1:5" x14ac:dyDescent="0.25">
      <c r="A4296" t="s">
        <v>9934</v>
      </c>
      <c r="B4296" t="s">
        <v>9935</v>
      </c>
      <c r="C4296" t="s">
        <v>9935</v>
      </c>
      <c r="D4296" s="29">
        <v>42370</v>
      </c>
      <c r="E4296" s="29">
        <v>54788</v>
      </c>
    </row>
    <row r="4297" spans="1:5" x14ac:dyDescent="0.25">
      <c r="A4297" t="s">
        <v>9936</v>
      </c>
      <c r="B4297" t="s">
        <v>9937</v>
      </c>
      <c r="C4297" t="s">
        <v>9937</v>
      </c>
      <c r="D4297" s="29">
        <v>42370</v>
      </c>
      <c r="E4297" s="29">
        <v>54788</v>
      </c>
    </row>
    <row r="4298" spans="1:5" x14ac:dyDescent="0.25">
      <c r="A4298" t="s">
        <v>9938</v>
      </c>
      <c r="B4298" t="s">
        <v>9939</v>
      </c>
      <c r="C4298" t="s">
        <v>9939</v>
      </c>
      <c r="D4298" s="29">
        <v>42370</v>
      </c>
      <c r="E4298" s="29">
        <v>54788</v>
      </c>
    </row>
    <row r="4299" spans="1:5" x14ac:dyDescent="0.25">
      <c r="A4299" t="s">
        <v>9940</v>
      </c>
      <c r="B4299" t="s">
        <v>9941</v>
      </c>
      <c r="C4299" t="s">
        <v>9941</v>
      </c>
      <c r="D4299" s="29">
        <v>42370</v>
      </c>
      <c r="E4299" s="29">
        <v>54788</v>
      </c>
    </row>
    <row r="4300" spans="1:5" x14ac:dyDescent="0.25">
      <c r="A4300" t="s">
        <v>9942</v>
      </c>
      <c r="B4300" t="s">
        <v>9943</v>
      </c>
      <c r="C4300" t="s">
        <v>9943</v>
      </c>
      <c r="D4300" s="29">
        <v>42370</v>
      </c>
      <c r="E4300" s="29">
        <v>54788</v>
      </c>
    </row>
    <row r="4301" spans="1:5" x14ac:dyDescent="0.25">
      <c r="A4301" t="s">
        <v>9944</v>
      </c>
      <c r="B4301" t="s">
        <v>9945</v>
      </c>
      <c r="C4301" t="s">
        <v>9945</v>
      </c>
      <c r="D4301" s="29">
        <v>42370</v>
      </c>
      <c r="E4301" s="29">
        <v>54788</v>
      </c>
    </row>
    <row r="4302" spans="1:5" x14ac:dyDescent="0.25">
      <c r="A4302" t="s">
        <v>9946</v>
      </c>
      <c r="B4302" t="s">
        <v>9947</v>
      </c>
      <c r="C4302" t="s">
        <v>9947</v>
      </c>
      <c r="D4302" s="29">
        <v>42370</v>
      </c>
      <c r="E4302" s="29">
        <v>54788</v>
      </c>
    </row>
    <row r="4303" spans="1:5" x14ac:dyDescent="0.25">
      <c r="A4303" t="s">
        <v>9948</v>
      </c>
      <c r="B4303" t="s">
        <v>9949</v>
      </c>
      <c r="C4303" t="s">
        <v>9950</v>
      </c>
      <c r="D4303" s="29">
        <v>42370</v>
      </c>
      <c r="E4303" s="29">
        <v>54788</v>
      </c>
    </row>
    <row r="4304" spans="1:5" x14ac:dyDescent="0.25">
      <c r="A4304" t="s">
        <v>9951</v>
      </c>
      <c r="B4304" t="s">
        <v>9952</v>
      </c>
      <c r="C4304" t="s">
        <v>9953</v>
      </c>
      <c r="D4304" s="29">
        <v>42370</v>
      </c>
      <c r="E4304" s="29">
        <v>54788</v>
      </c>
    </row>
    <row r="4305" spans="1:5" x14ac:dyDescent="0.25">
      <c r="A4305" t="s">
        <v>9954</v>
      </c>
      <c r="B4305" t="s">
        <v>9955</v>
      </c>
      <c r="C4305" t="s">
        <v>9955</v>
      </c>
      <c r="D4305" s="29">
        <v>42370</v>
      </c>
      <c r="E4305" s="29">
        <v>54788</v>
      </c>
    </row>
    <row r="4306" spans="1:5" x14ac:dyDescent="0.25">
      <c r="A4306" t="s">
        <v>9956</v>
      </c>
      <c r="B4306" t="s">
        <v>9957</v>
      </c>
      <c r="C4306" t="s">
        <v>9958</v>
      </c>
      <c r="D4306" s="29">
        <v>42370</v>
      </c>
      <c r="E4306" s="29">
        <v>54788</v>
      </c>
    </row>
    <row r="4307" spans="1:5" x14ac:dyDescent="0.25">
      <c r="A4307" t="s">
        <v>9959</v>
      </c>
      <c r="B4307" t="s">
        <v>9960</v>
      </c>
      <c r="C4307" t="s">
        <v>9961</v>
      </c>
      <c r="D4307" s="29">
        <v>42370</v>
      </c>
      <c r="E4307" s="29">
        <v>54788</v>
      </c>
    </row>
    <row r="4308" spans="1:5" x14ac:dyDescent="0.25">
      <c r="A4308" t="s">
        <v>9962</v>
      </c>
      <c r="B4308" t="s">
        <v>9963</v>
      </c>
      <c r="C4308" t="s">
        <v>9963</v>
      </c>
      <c r="D4308" s="29">
        <v>42370</v>
      </c>
      <c r="E4308" s="29">
        <v>54788</v>
      </c>
    </row>
    <row r="4309" spans="1:5" x14ac:dyDescent="0.25">
      <c r="A4309" t="s">
        <v>9964</v>
      </c>
      <c r="B4309" t="s">
        <v>9965</v>
      </c>
      <c r="C4309" t="s">
        <v>9965</v>
      </c>
      <c r="D4309" s="29">
        <v>42370</v>
      </c>
      <c r="E4309" s="29">
        <v>54788</v>
      </c>
    </row>
    <row r="4310" spans="1:5" x14ac:dyDescent="0.25">
      <c r="A4310" t="s">
        <v>9966</v>
      </c>
      <c r="B4310" t="s">
        <v>9967</v>
      </c>
      <c r="C4310" t="s">
        <v>9968</v>
      </c>
      <c r="D4310" s="29">
        <v>42370</v>
      </c>
      <c r="E4310" s="29">
        <v>54788</v>
      </c>
    </row>
    <row r="4311" spans="1:5" x14ac:dyDescent="0.25">
      <c r="A4311" t="s">
        <v>9969</v>
      </c>
      <c r="B4311" t="s">
        <v>9970</v>
      </c>
      <c r="C4311" t="s">
        <v>9971</v>
      </c>
      <c r="D4311" s="29">
        <v>42370</v>
      </c>
      <c r="E4311" s="29">
        <v>54788</v>
      </c>
    </row>
    <row r="4312" spans="1:5" x14ac:dyDescent="0.25">
      <c r="A4312" t="s">
        <v>9972</v>
      </c>
      <c r="B4312" t="s">
        <v>9973</v>
      </c>
      <c r="C4312" t="s">
        <v>9973</v>
      </c>
      <c r="D4312" s="29">
        <v>42370</v>
      </c>
      <c r="E4312" s="29">
        <v>54788</v>
      </c>
    </row>
    <row r="4313" spans="1:5" x14ac:dyDescent="0.25">
      <c r="A4313" t="s">
        <v>9974</v>
      </c>
      <c r="B4313" t="s">
        <v>9975</v>
      </c>
      <c r="C4313" t="s">
        <v>9975</v>
      </c>
      <c r="D4313" s="29">
        <v>42370</v>
      </c>
      <c r="E4313" s="29">
        <v>54788</v>
      </c>
    </row>
    <row r="4314" spans="1:5" x14ac:dyDescent="0.25">
      <c r="A4314" t="s">
        <v>9976</v>
      </c>
      <c r="B4314" t="s">
        <v>9977</v>
      </c>
      <c r="C4314" t="s">
        <v>9978</v>
      </c>
      <c r="D4314" s="29">
        <v>42370</v>
      </c>
      <c r="E4314" s="29">
        <v>54788</v>
      </c>
    </row>
    <row r="4315" spans="1:5" x14ac:dyDescent="0.25">
      <c r="A4315" t="s">
        <v>9979</v>
      </c>
      <c r="B4315" t="s">
        <v>9980</v>
      </c>
      <c r="C4315" t="s">
        <v>9980</v>
      </c>
      <c r="D4315" s="29">
        <v>42370</v>
      </c>
      <c r="E4315" s="29">
        <v>54788</v>
      </c>
    </row>
    <row r="4316" spans="1:5" x14ac:dyDescent="0.25">
      <c r="A4316" t="s">
        <v>9981</v>
      </c>
      <c r="B4316" t="s">
        <v>9982</v>
      </c>
      <c r="C4316" t="s">
        <v>9982</v>
      </c>
      <c r="D4316" s="29">
        <v>42370</v>
      </c>
      <c r="E4316" s="29">
        <v>54788</v>
      </c>
    </row>
    <row r="4317" spans="1:5" x14ac:dyDescent="0.25">
      <c r="A4317" t="s">
        <v>9983</v>
      </c>
      <c r="B4317" t="s">
        <v>9984</v>
      </c>
      <c r="C4317" t="s">
        <v>9984</v>
      </c>
      <c r="D4317" s="29">
        <v>42370</v>
      </c>
      <c r="E4317" s="29">
        <v>54788</v>
      </c>
    </row>
    <row r="4318" spans="1:5" x14ac:dyDescent="0.25">
      <c r="A4318" t="s">
        <v>9985</v>
      </c>
      <c r="B4318" t="s">
        <v>9986</v>
      </c>
      <c r="C4318" t="s">
        <v>9986</v>
      </c>
      <c r="D4318" s="29">
        <v>42370</v>
      </c>
      <c r="E4318" s="29">
        <v>54788</v>
      </c>
    </row>
    <row r="4319" spans="1:5" x14ac:dyDescent="0.25">
      <c r="A4319" t="s">
        <v>9987</v>
      </c>
      <c r="B4319" t="s">
        <v>9988</v>
      </c>
      <c r="C4319" t="s">
        <v>9989</v>
      </c>
      <c r="D4319" s="29">
        <v>42370</v>
      </c>
      <c r="E4319" s="29">
        <v>54788</v>
      </c>
    </row>
    <row r="4320" spans="1:5" x14ac:dyDescent="0.25">
      <c r="A4320" t="s">
        <v>9990</v>
      </c>
      <c r="B4320" t="s">
        <v>9991</v>
      </c>
      <c r="C4320" t="s">
        <v>9991</v>
      </c>
      <c r="D4320" s="29">
        <v>42370</v>
      </c>
      <c r="E4320" s="29">
        <v>54788</v>
      </c>
    </row>
    <row r="4321" spans="1:5" x14ac:dyDescent="0.25">
      <c r="A4321" t="s">
        <v>9992</v>
      </c>
      <c r="B4321" t="s">
        <v>9993</v>
      </c>
      <c r="C4321" t="s">
        <v>9993</v>
      </c>
      <c r="D4321" s="29">
        <v>42370</v>
      </c>
      <c r="E4321" s="29">
        <v>54788</v>
      </c>
    </row>
    <row r="4322" spans="1:5" x14ac:dyDescent="0.25">
      <c r="A4322" t="s">
        <v>9994</v>
      </c>
      <c r="B4322" t="s">
        <v>9995</v>
      </c>
      <c r="C4322" t="s">
        <v>9995</v>
      </c>
      <c r="D4322" s="29">
        <v>42370</v>
      </c>
      <c r="E4322" s="29">
        <v>54788</v>
      </c>
    </row>
    <row r="4323" spans="1:5" x14ac:dyDescent="0.25">
      <c r="A4323" t="s">
        <v>9996</v>
      </c>
      <c r="B4323" t="s">
        <v>9997</v>
      </c>
      <c r="C4323" t="s">
        <v>9997</v>
      </c>
      <c r="D4323" s="29">
        <v>42370</v>
      </c>
      <c r="E4323" s="29">
        <v>54788</v>
      </c>
    </row>
    <row r="4324" spans="1:5" x14ac:dyDescent="0.25">
      <c r="A4324" t="s">
        <v>9998</v>
      </c>
      <c r="B4324" t="s">
        <v>9999</v>
      </c>
      <c r="C4324" t="s">
        <v>9999</v>
      </c>
      <c r="D4324" s="29">
        <v>42370</v>
      </c>
      <c r="E4324" s="29">
        <v>54788</v>
      </c>
    </row>
    <row r="4325" spans="1:5" x14ac:dyDescent="0.25">
      <c r="A4325" t="s">
        <v>10000</v>
      </c>
      <c r="B4325" t="s">
        <v>10001</v>
      </c>
      <c r="C4325" t="s">
        <v>10001</v>
      </c>
      <c r="D4325" s="29">
        <v>42370</v>
      </c>
      <c r="E4325" s="29">
        <v>54788</v>
      </c>
    </row>
    <row r="4326" spans="1:5" x14ac:dyDescent="0.25">
      <c r="A4326" t="s">
        <v>10002</v>
      </c>
      <c r="B4326" t="s">
        <v>10003</v>
      </c>
      <c r="C4326" t="s">
        <v>10004</v>
      </c>
      <c r="D4326" s="29">
        <v>42370</v>
      </c>
      <c r="E4326" s="29">
        <v>54788</v>
      </c>
    </row>
    <row r="4327" spans="1:5" x14ac:dyDescent="0.25">
      <c r="A4327" t="s">
        <v>10005</v>
      </c>
      <c r="B4327" t="s">
        <v>10006</v>
      </c>
      <c r="C4327" t="s">
        <v>10006</v>
      </c>
      <c r="D4327" s="29">
        <v>42370</v>
      </c>
      <c r="E4327" s="29">
        <v>54788</v>
      </c>
    </row>
    <row r="4328" spans="1:5" x14ac:dyDescent="0.25">
      <c r="A4328" t="s">
        <v>10007</v>
      </c>
      <c r="B4328" t="s">
        <v>10008</v>
      </c>
      <c r="C4328" t="s">
        <v>10008</v>
      </c>
      <c r="D4328" s="29">
        <v>42370</v>
      </c>
      <c r="E4328" s="29">
        <v>54788</v>
      </c>
    </row>
    <row r="4329" spans="1:5" x14ac:dyDescent="0.25">
      <c r="A4329" t="s">
        <v>10009</v>
      </c>
      <c r="B4329" t="s">
        <v>10010</v>
      </c>
      <c r="C4329" t="s">
        <v>10011</v>
      </c>
      <c r="D4329" s="29">
        <v>42370</v>
      </c>
      <c r="E4329" s="29">
        <v>54788</v>
      </c>
    </row>
    <row r="4330" spans="1:5" x14ac:dyDescent="0.25">
      <c r="A4330" t="s">
        <v>10012</v>
      </c>
      <c r="B4330" t="s">
        <v>10013</v>
      </c>
      <c r="C4330" t="s">
        <v>10013</v>
      </c>
      <c r="D4330" s="29">
        <v>42370</v>
      </c>
      <c r="E4330" s="29">
        <v>54788</v>
      </c>
    </row>
    <row r="4331" spans="1:5" x14ac:dyDescent="0.25">
      <c r="A4331" t="s">
        <v>10014</v>
      </c>
      <c r="B4331" t="s">
        <v>10015</v>
      </c>
      <c r="C4331" t="s">
        <v>10015</v>
      </c>
      <c r="D4331" s="29">
        <v>42370</v>
      </c>
      <c r="E4331" s="29">
        <v>54788</v>
      </c>
    </row>
    <row r="4332" spans="1:5" x14ac:dyDescent="0.25">
      <c r="A4332" t="s">
        <v>10016</v>
      </c>
      <c r="B4332" t="s">
        <v>10017</v>
      </c>
      <c r="C4332" t="s">
        <v>10017</v>
      </c>
      <c r="D4332" s="29">
        <v>42370</v>
      </c>
      <c r="E4332" s="29">
        <v>54788</v>
      </c>
    </row>
    <row r="4333" spans="1:5" x14ac:dyDescent="0.25">
      <c r="A4333" t="s">
        <v>10018</v>
      </c>
      <c r="B4333" t="s">
        <v>10019</v>
      </c>
      <c r="C4333" t="s">
        <v>10019</v>
      </c>
      <c r="D4333" s="29">
        <v>42370</v>
      </c>
      <c r="E4333" s="29">
        <v>54788</v>
      </c>
    </row>
    <row r="4334" spans="1:5" x14ac:dyDescent="0.25">
      <c r="A4334" t="s">
        <v>10020</v>
      </c>
      <c r="B4334" t="s">
        <v>10021</v>
      </c>
      <c r="C4334" t="s">
        <v>10021</v>
      </c>
      <c r="D4334" s="29">
        <v>42370</v>
      </c>
      <c r="E4334" s="29">
        <v>54788</v>
      </c>
    </row>
    <row r="4335" spans="1:5" x14ac:dyDescent="0.25">
      <c r="A4335" t="s">
        <v>10022</v>
      </c>
      <c r="B4335" t="s">
        <v>10023</v>
      </c>
      <c r="C4335" t="s">
        <v>10023</v>
      </c>
      <c r="D4335" s="29">
        <v>42370</v>
      </c>
      <c r="E4335" s="29">
        <v>54788</v>
      </c>
    </row>
    <row r="4336" spans="1:5" x14ac:dyDescent="0.25">
      <c r="A4336" t="s">
        <v>10024</v>
      </c>
      <c r="B4336" t="s">
        <v>10025</v>
      </c>
      <c r="C4336" t="s">
        <v>10025</v>
      </c>
      <c r="D4336" s="29">
        <v>42370</v>
      </c>
      <c r="E4336" s="29">
        <v>54788</v>
      </c>
    </row>
    <row r="4337" spans="1:5" x14ac:dyDescent="0.25">
      <c r="A4337" t="s">
        <v>10026</v>
      </c>
      <c r="B4337" t="s">
        <v>10027</v>
      </c>
      <c r="C4337" t="s">
        <v>10027</v>
      </c>
      <c r="D4337" s="29">
        <v>42370</v>
      </c>
      <c r="E4337" s="29">
        <v>54788</v>
      </c>
    </row>
    <row r="4338" spans="1:5" x14ac:dyDescent="0.25">
      <c r="A4338" t="s">
        <v>10028</v>
      </c>
      <c r="B4338" t="s">
        <v>10029</v>
      </c>
      <c r="C4338" t="s">
        <v>10029</v>
      </c>
      <c r="D4338" s="29">
        <v>42370</v>
      </c>
      <c r="E4338" s="29">
        <v>54788</v>
      </c>
    </row>
    <row r="4339" spans="1:5" x14ac:dyDescent="0.25">
      <c r="A4339" t="s">
        <v>10030</v>
      </c>
      <c r="B4339" t="s">
        <v>10031</v>
      </c>
      <c r="C4339" t="s">
        <v>10031</v>
      </c>
      <c r="D4339" s="29">
        <v>42370</v>
      </c>
      <c r="E4339" s="29">
        <v>54788</v>
      </c>
    </row>
    <row r="4340" spans="1:5" x14ac:dyDescent="0.25">
      <c r="A4340" t="s">
        <v>10032</v>
      </c>
      <c r="B4340" t="s">
        <v>10033</v>
      </c>
      <c r="C4340" t="s">
        <v>10033</v>
      </c>
      <c r="D4340" s="29">
        <v>42370</v>
      </c>
      <c r="E4340" s="29">
        <v>54788</v>
      </c>
    </row>
    <row r="4341" spans="1:5" x14ac:dyDescent="0.25">
      <c r="A4341" t="s">
        <v>10034</v>
      </c>
      <c r="B4341" t="s">
        <v>10035</v>
      </c>
      <c r="C4341" t="s">
        <v>10035</v>
      </c>
      <c r="D4341" s="29">
        <v>42370</v>
      </c>
      <c r="E4341" s="29">
        <v>54788</v>
      </c>
    </row>
    <row r="4342" spans="1:5" x14ac:dyDescent="0.25">
      <c r="A4342" t="s">
        <v>10036</v>
      </c>
      <c r="B4342" t="s">
        <v>10037</v>
      </c>
      <c r="C4342" t="s">
        <v>10037</v>
      </c>
      <c r="D4342" s="29">
        <v>42370</v>
      </c>
      <c r="E4342" s="29">
        <v>54788</v>
      </c>
    </row>
    <row r="4343" spans="1:5" x14ac:dyDescent="0.25">
      <c r="A4343" t="s">
        <v>10038</v>
      </c>
      <c r="B4343" t="s">
        <v>10039</v>
      </c>
      <c r="C4343" t="s">
        <v>10040</v>
      </c>
      <c r="D4343" s="29">
        <v>42370</v>
      </c>
      <c r="E4343" s="29">
        <v>54788</v>
      </c>
    </row>
    <row r="4344" spans="1:5" x14ac:dyDescent="0.25">
      <c r="A4344" t="s">
        <v>10041</v>
      </c>
      <c r="B4344" t="s">
        <v>10042</v>
      </c>
      <c r="C4344" t="s">
        <v>10042</v>
      </c>
      <c r="D4344" s="29">
        <v>42370</v>
      </c>
      <c r="E4344" s="29">
        <v>54788</v>
      </c>
    </row>
    <row r="4345" spans="1:5" x14ac:dyDescent="0.25">
      <c r="A4345" t="s">
        <v>10043</v>
      </c>
      <c r="B4345" t="s">
        <v>10044</v>
      </c>
      <c r="C4345" t="s">
        <v>10044</v>
      </c>
      <c r="D4345" s="29">
        <v>42370</v>
      </c>
      <c r="E4345" s="29">
        <v>54788</v>
      </c>
    </row>
    <row r="4346" spans="1:5" x14ac:dyDescent="0.25">
      <c r="A4346" t="s">
        <v>10045</v>
      </c>
      <c r="B4346" t="s">
        <v>10046</v>
      </c>
      <c r="C4346" t="s">
        <v>10046</v>
      </c>
      <c r="D4346" s="29">
        <v>42370</v>
      </c>
      <c r="E4346" s="29">
        <v>54788</v>
      </c>
    </row>
    <row r="4347" spans="1:5" x14ac:dyDescent="0.25">
      <c r="A4347" t="s">
        <v>10047</v>
      </c>
      <c r="B4347" t="s">
        <v>10048</v>
      </c>
      <c r="C4347" t="s">
        <v>10048</v>
      </c>
      <c r="D4347" s="29">
        <v>42370</v>
      </c>
      <c r="E4347" s="29">
        <v>54788</v>
      </c>
    </row>
    <row r="4348" spans="1:5" x14ac:dyDescent="0.25">
      <c r="A4348" t="s">
        <v>10049</v>
      </c>
      <c r="B4348" t="s">
        <v>10050</v>
      </c>
      <c r="C4348" t="s">
        <v>10050</v>
      </c>
      <c r="D4348" s="29">
        <v>42370</v>
      </c>
      <c r="E4348" s="29">
        <v>54788</v>
      </c>
    </row>
    <row r="4349" spans="1:5" x14ac:dyDescent="0.25">
      <c r="A4349" t="s">
        <v>10051</v>
      </c>
      <c r="B4349" t="s">
        <v>10052</v>
      </c>
      <c r="C4349" t="s">
        <v>10052</v>
      </c>
      <c r="D4349" s="29">
        <v>42370</v>
      </c>
      <c r="E4349" s="29">
        <v>54788</v>
      </c>
    </row>
    <row r="4350" spans="1:5" x14ac:dyDescent="0.25">
      <c r="A4350" t="s">
        <v>10053</v>
      </c>
      <c r="B4350" t="s">
        <v>10054</v>
      </c>
      <c r="C4350" t="s">
        <v>10055</v>
      </c>
      <c r="D4350" s="29">
        <v>42370</v>
      </c>
      <c r="E4350" s="29">
        <v>54788</v>
      </c>
    </row>
    <row r="4351" spans="1:5" x14ac:dyDescent="0.25">
      <c r="A4351" t="s">
        <v>10056</v>
      </c>
      <c r="B4351" t="s">
        <v>10057</v>
      </c>
      <c r="C4351" t="s">
        <v>10057</v>
      </c>
      <c r="D4351" s="29">
        <v>42370</v>
      </c>
      <c r="E4351" s="29">
        <v>54788</v>
      </c>
    </row>
    <row r="4352" spans="1:5" x14ac:dyDescent="0.25">
      <c r="A4352" t="s">
        <v>10058</v>
      </c>
      <c r="B4352" t="s">
        <v>10059</v>
      </c>
      <c r="C4352" t="s">
        <v>10060</v>
      </c>
      <c r="D4352" s="29">
        <v>42370</v>
      </c>
      <c r="E4352" s="29">
        <v>54788</v>
      </c>
    </row>
    <row r="4353" spans="1:5" x14ac:dyDescent="0.25">
      <c r="A4353" t="s">
        <v>10061</v>
      </c>
      <c r="B4353" t="s">
        <v>10062</v>
      </c>
      <c r="C4353" t="s">
        <v>10062</v>
      </c>
      <c r="D4353" s="29">
        <v>42370</v>
      </c>
      <c r="E4353" s="29">
        <v>54788</v>
      </c>
    </row>
    <row r="4354" spans="1:5" x14ac:dyDescent="0.25">
      <c r="A4354" t="s">
        <v>10063</v>
      </c>
      <c r="B4354" t="s">
        <v>10064</v>
      </c>
      <c r="C4354" t="s">
        <v>10064</v>
      </c>
      <c r="D4354" s="29">
        <v>42370</v>
      </c>
      <c r="E4354" s="29">
        <v>54788</v>
      </c>
    </row>
    <row r="4355" spans="1:5" x14ac:dyDescent="0.25">
      <c r="A4355" t="s">
        <v>10065</v>
      </c>
      <c r="B4355" t="s">
        <v>10066</v>
      </c>
      <c r="C4355" t="s">
        <v>10066</v>
      </c>
      <c r="D4355" s="29">
        <v>42370</v>
      </c>
      <c r="E4355" s="29">
        <v>54788</v>
      </c>
    </row>
    <row r="4356" spans="1:5" x14ac:dyDescent="0.25">
      <c r="A4356" t="s">
        <v>10067</v>
      </c>
      <c r="B4356" t="s">
        <v>10068</v>
      </c>
      <c r="C4356" t="s">
        <v>10069</v>
      </c>
      <c r="D4356" s="29">
        <v>42370</v>
      </c>
      <c r="E4356" s="29">
        <v>54788</v>
      </c>
    </row>
    <row r="4357" spans="1:5" x14ac:dyDescent="0.25">
      <c r="A4357" t="s">
        <v>10070</v>
      </c>
      <c r="B4357" t="s">
        <v>10071</v>
      </c>
      <c r="C4357" t="s">
        <v>10071</v>
      </c>
      <c r="D4357" s="29">
        <v>42370</v>
      </c>
      <c r="E4357" s="29">
        <v>54788</v>
      </c>
    </row>
    <row r="4358" spans="1:5" x14ac:dyDescent="0.25">
      <c r="A4358" t="s">
        <v>10072</v>
      </c>
      <c r="B4358" t="s">
        <v>10073</v>
      </c>
      <c r="C4358" t="s">
        <v>10073</v>
      </c>
      <c r="D4358" s="29">
        <v>42370</v>
      </c>
      <c r="E4358" s="29">
        <v>54788</v>
      </c>
    </row>
    <row r="4359" spans="1:5" x14ac:dyDescent="0.25">
      <c r="A4359" t="s">
        <v>10074</v>
      </c>
      <c r="B4359" t="s">
        <v>10075</v>
      </c>
      <c r="C4359" t="s">
        <v>10075</v>
      </c>
      <c r="D4359" s="29">
        <v>42370</v>
      </c>
      <c r="E4359" s="29">
        <v>54788</v>
      </c>
    </row>
    <row r="4360" spans="1:5" x14ac:dyDescent="0.25">
      <c r="A4360" t="s">
        <v>10076</v>
      </c>
      <c r="B4360" t="s">
        <v>10077</v>
      </c>
      <c r="C4360" t="s">
        <v>10077</v>
      </c>
      <c r="D4360" s="29">
        <v>42370</v>
      </c>
      <c r="E4360" s="29">
        <v>54788</v>
      </c>
    </row>
    <row r="4361" spans="1:5" x14ac:dyDescent="0.25">
      <c r="A4361" t="s">
        <v>10078</v>
      </c>
      <c r="B4361" t="s">
        <v>10079</v>
      </c>
      <c r="C4361" t="s">
        <v>10079</v>
      </c>
      <c r="D4361" s="29">
        <v>42370</v>
      </c>
      <c r="E4361" s="29">
        <v>54788</v>
      </c>
    </row>
    <row r="4362" spans="1:5" x14ac:dyDescent="0.25">
      <c r="A4362" t="s">
        <v>10080</v>
      </c>
      <c r="B4362" t="s">
        <v>10081</v>
      </c>
      <c r="C4362" t="s">
        <v>10081</v>
      </c>
      <c r="D4362" s="29">
        <v>42370</v>
      </c>
      <c r="E4362" s="29">
        <v>54788</v>
      </c>
    </row>
    <row r="4363" spans="1:5" x14ac:dyDescent="0.25">
      <c r="A4363" t="s">
        <v>10082</v>
      </c>
      <c r="B4363" t="s">
        <v>10083</v>
      </c>
      <c r="C4363" t="s">
        <v>10084</v>
      </c>
      <c r="D4363" s="29">
        <v>42370</v>
      </c>
      <c r="E4363" s="29">
        <v>54788</v>
      </c>
    </row>
    <row r="4364" spans="1:5" x14ac:dyDescent="0.25">
      <c r="A4364" t="s">
        <v>10085</v>
      </c>
      <c r="B4364" t="s">
        <v>10086</v>
      </c>
      <c r="C4364" t="s">
        <v>10086</v>
      </c>
      <c r="D4364" s="29">
        <v>42370</v>
      </c>
      <c r="E4364" s="29">
        <v>54788</v>
      </c>
    </row>
    <row r="4365" spans="1:5" x14ac:dyDescent="0.25">
      <c r="A4365" t="s">
        <v>10087</v>
      </c>
      <c r="B4365" t="s">
        <v>10088</v>
      </c>
      <c r="C4365" t="s">
        <v>10089</v>
      </c>
      <c r="D4365" s="29">
        <v>42370</v>
      </c>
      <c r="E4365" s="29">
        <v>54788</v>
      </c>
    </row>
    <row r="4366" spans="1:5" x14ac:dyDescent="0.25">
      <c r="A4366" t="s">
        <v>10090</v>
      </c>
      <c r="B4366" t="s">
        <v>10091</v>
      </c>
      <c r="C4366" t="s">
        <v>10091</v>
      </c>
      <c r="D4366" s="29">
        <v>42370</v>
      </c>
      <c r="E4366" s="29">
        <v>54788</v>
      </c>
    </row>
    <row r="4367" spans="1:5" x14ac:dyDescent="0.25">
      <c r="A4367" t="s">
        <v>10092</v>
      </c>
      <c r="B4367" t="s">
        <v>10093</v>
      </c>
      <c r="C4367" t="s">
        <v>10094</v>
      </c>
      <c r="D4367" s="29">
        <v>42370</v>
      </c>
      <c r="E4367" s="29">
        <v>54788</v>
      </c>
    </row>
    <row r="4368" spans="1:5" x14ac:dyDescent="0.25">
      <c r="A4368" t="s">
        <v>10095</v>
      </c>
      <c r="B4368" t="s">
        <v>10096</v>
      </c>
      <c r="C4368" t="s">
        <v>10096</v>
      </c>
      <c r="D4368" s="29">
        <v>42370</v>
      </c>
      <c r="E4368" s="29">
        <v>54788</v>
      </c>
    </row>
    <row r="4369" spans="1:5" x14ac:dyDescent="0.25">
      <c r="A4369" t="s">
        <v>10097</v>
      </c>
      <c r="B4369" t="s">
        <v>10098</v>
      </c>
      <c r="C4369" t="s">
        <v>10099</v>
      </c>
      <c r="D4369" s="29">
        <v>42370</v>
      </c>
      <c r="E4369" s="29">
        <v>54788</v>
      </c>
    </row>
    <row r="4370" spans="1:5" x14ac:dyDescent="0.25">
      <c r="A4370" t="s">
        <v>10100</v>
      </c>
      <c r="B4370" t="s">
        <v>10101</v>
      </c>
      <c r="C4370" t="s">
        <v>10101</v>
      </c>
      <c r="D4370" s="29">
        <v>42370</v>
      </c>
      <c r="E4370" s="29">
        <v>54788</v>
      </c>
    </row>
    <row r="4371" spans="1:5" x14ac:dyDescent="0.25">
      <c r="A4371" t="s">
        <v>10102</v>
      </c>
      <c r="B4371" t="s">
        <v>10103</v>
      </c>
      <c r="C4371" t="s">
        <v>10103</v>
      </c>
      <c r="D4371" s="29">
        <v>42370</v>
      </c>
      <c r="E4371" s="29">
        <v>54788</v>
      </c>
    </row>
    <row r="4372" spans="1:5" x14ac:dyDescent="0.25">
      <c r="A4372" t="s">
        <v>10104</v>
      </c>
      <c r="B4372" t="s">
        <v>10105</v>
      </c>
      <c r="C4372" t="s">
        <v>10105</v>
      </c>
      <c r="D4372" s="29">
        <v>42370</v>
      </c>
      <c r="E4372" s="29">
        <v>54788</v>
      </c>
    </row>
    <row r="4373" spans="1:5" x14ac:dyDescent="0.25">
      <c r="A4373" t="s">
        <v>10106</v>
      </c>
      <c r="B4373" t="s">
        <v>10107</v>
      </c>
      <c r="C4373" t="s">
        <v>10107</v>
      </c>
      <c r="D4373" s="29">
        <v>42370</v>
      </c>
      <c r="E4373" s="29">
        <v>54788</v>
      </c>
    </row>
    <row r="4374" spans="1:5" x14ac:dyDescent="0.25">
      <c r="A4374" t="s">
        <v>10108</v>
      </c>
      <c r="B4374" t="s">
        <v>10109</v>
      </c>
      <c r="C4374" t="s">
        <v>10109</v>
      </c>
      <c r="D4374" s="29">
        <v>42370</v>
      </c>
      <c r="E4374" s="29">
        <v>54788</v>
      </c>
    </row>
    <row r="4375" spans="1:5" x14ac:dyDescent="0.25">
      <c r="A4375" t="s">
        <v>10110</v>
      </c>
      <c r="B4375" t="s">
        <v>10111</v>
      </c>
      <c r="C4375" t="s">
        <v>10111</v>
      </c>
      <c r="D4375" s="29">
        <v>42370</v>
      </c>
      <c r="E4375" s="29">
        <v>54788</v>
      </c>
    </row>
    <row r="4376" spans="1:5" x14ac:dyDescent="0.25">
      <c r="A4376" t="s">
        <v>10112</v>
      </c>
      <c r="B4376" t="s">
        <v>10113</v>
      </c>
      <c r="C4376" t="s">
        <v>10113</v>
      </c>
      <c r="D4376" s="29">
        <v>42370</v>
      </c>
      <c r="E4376" s="29">
        <v>54788</v>
      </c>
    </row>
    <row r="4377" spans="1:5" x14ac:dyDescent="0.25">
      <c r="A4377" t="s">
        <v>10114</v>
      </c>
      <c r="B4377" t="s">
        <v>10115</v>
      </c>
      <c r="C4377" t="s">
        <v>10115</v>
      </c>
      <c r="D4377" s="29">
        <v>42370</v>
      </c>
      <c r="E4377" s="29">
        <v>54788</v>
      </c>
    </row>
    <row r="4378" spans="1:5" x14ac:dyDescent="0.25">
      <c r="A4378" t="s">
        <v>10116</v>
      </c>
      <c r="B4378" t="s">
        <v>10117</v>
      </c>
      <c r="C4378" t="s">
        <v>10117</v>
      </c>
      <c r="D4378" s="29">
        <v>42370</v>
      </c>
      <c r="E4378" s="29">
        <v>54788</v>
      </c>
    </row>
    <row r="4379" spans="1:5" x14ac:dyDescent="0.25">
      <c r="A4379" t="s">
        <v>10118</v>
      </c>
      <c r="B4379" t="s">
        <v>10119</v>
      </c>
      <c r="C4379" t="s">
        <v>10119</v>
      </c>
      <c r="D4379" s="29">
        <v>42370</v>
      </c>
      <c r="E4379" s="29">
        <v>54788</v>
      </c>
    </row>
    <row r="4380" spans="1:5" x14ac:dyDescent="0.25">
      <c r="A4380" t="s">
        <v>10120</v>
      </c>
      <c r="B4380" t="s">
        <v>10121</v>
      </c>
      <c r="C4380" t="s">
        <v>10121</v>
      </c>
      <c r="D4380" s="29">
        <v>42370</v>
      </c>
      <c r="E4380" s="29">
        <v>54788</v>
      </c>
    </row>
    <row r="4381" spans="1:5" x14ac:dyDescent="0.25">
      <c r="A4381" t="s">
        <v>10122</v>
      </c>
      <c r="B4381" t="s">
        <v>10123</v>
      </c>
      <c r="C4381" t="s">
        <v>10123</v>
      </c>
      <c r="D4381" s="29">
        <v>42370</v>
      </c>
      <c r="E4381" s="29">
        <v>54788</v>
      </c>
    </row>
    <row r="4382" spans="1:5" x14ac:dyDescent="0.25">
      <c r="A4382" t="s">
        <v>10124</v>
      </c>
      <c r="B4382" t="s">
        <v>10125</v>
      </c>
      <c r="C4382" t="s">
        <v>10125</v>
      </c>
      <c r="D4382" s="29">
        <v>42370</v>
      </c>
      <c r="E4382" s="29">
        <v>54788</v>
      </c>
    </row>
    <row r="4383" spans="1:5" x14ac:dyDescent="0.25">
      <c r="A4383" t="s">
        <v>10126</v>
      </c>
      <c r="B4383" t="s">
        <v>10127</v>
      </c>
      <c r="C4383" t="s">
        <v>10127</v>
      </c>
      <c r="D4383" s="29">
        <v>42370</v>
      </c>
      <c r="E4383" s="29">
        <v>54788</v>
      </c>
    </row>
    <row r="4384" spans="1:5" x14ac:dyDescent="0.25">
      <c r="A4384" t="s">
        <v>10128</v>
      </c>
      <c r="B4384" t="s">
        <v>10129</v>
      </c>
      <c r="C4384" t="s">
        <v>10129</v>
      </c>
      <c r="D4384" s="29">
        <v>42370</v>
      </c>
      <c r="E4384" s="29">
        <v>54788</v>
      </c>
    </row>
    <row r="4385" spans="1:5" x14ac:dyDescent="0.25">
      <c r="A4385" t="s">
        <v>10130</v>
      </c>
      <c r="B4385" t="s">
        <v>10131</v>
      </c>
      <c r="C4385" t="s">
        <v>10132</v>
      </c>
      <c r="D4385" s="29">
        <v>42370</v>
      </c>
      <c r="E4385" s="29">
        <v>54788</v>
      </c>
    </row>
    <row r="4386" spans="1:5" x14ac:dyDescent="0.25">
      <c r="A4386" t="s">
        <v>10133</v>
      </c>
      <c r="B4386" t="s">
        <v>10134</v>
      </c>
      <c r="C4386" t="s">
        <v>10134</v>
      </c>
      <c r="D4386" s="29">
        <v>42370</v>
      </c>
      <c r="E4386" s="29">
        <v>54788</v>
      </c>
    </row>
    <row r="4387" spans="1:5" x14ac:dyDescent="0.25">
      <c r="A4387" t="s">
        <v>10135</v>
      </c>
      <c r="B4387" t="s">
        <v>10136</v>
      </c>
      <c r="C4387" t="s">
        <v>10136</v>
      </c>
      <c r="D4387" s="29">
        <v>42370</v>
      </c>
      <c r="E4387" s="29">
        <v>54788</v>
      </c>
    </row>
    <row r="4388" spans="1:5" x14ac:dyDescent="0.25">
      <c r="A4388" t="s">
        <v>10137</v>
      </c>
      <c r="B4388" t="s">
        <v>10138</v>
      </c>
      <c r="C4388" t="s">
        <v>10138</v>
      </c>
      <c r="D4388" s="29">
        <v>42370</v>
      </c>
      <c r="E4388" s="29">
        <v>54788</v>
      </c>
    </row>
    <row r="4389" spans="1:5" x14ac:dyDescent="0.25">
      <c r="A4389" t="s">
        <v>10139</v>
      </c>
      <c r="B4389" t="s">
        <v>10140</v>
      </c>
      <c r="C4389" t="s">
        <v>10140</v>
      </c>
      <c r="D4389" s="29">
        <v>42370</v>
      </c>
      <c r="E4389" s="29">
        <v>54788</v>
      </c>
    </row>
    <row r="4390" spans="1:5" x14ac:dyDescent="0.25">
      <c r="A4390" t="s">
        <v>10141</v>
      </c>
      <c r="B4390" t="s">
        <v>10142</v>
      </c>
      <c r="C4390" t="s">
        <v>10142</v>
      </c>
      <c r="D4390" s="29">
        <v>42370</v>
      </c>
      <c r="E4390" s="29">
        <v>54788</v>
      </c>
    </row>
    <row r="4391" spans="1:5" x14ac:dyDescent="0.25">
      <c r="A4391" t="s">
        <v>10143</v>
      </c>
      <c r="B4391" t="s">
        <v>10144</v>
      </c>
      <c r="C4391" t="s">
        <v>10144</v>
      </c>
      <c r="D4391" s="29">
        <v>42370</v>
      </c>
      <c r="E4391" s="29">
        <v>54788</v>
      </c>
    </row>
    <row r="4392" spans="1:5" x14ac:dyDescent="0.25">
      <c r="A4392" t="s">
        <v>10145</v>
      </c>
      <c r="B4392" t="s">
        <v>10146</v>
      </c>
      <c r="C4392" t="s">
        <v>10146</v>
      </c>
      <c r="D4392" s="29">
        <v>42370</v>
      </c>
      <c r="E4392" s="29">
        <v>54788</v>
      </c>
    </row>
    <row r="4393" spans="1:5" x14ac:dyDescent="0.25">
      <c r="A4393" t="s">
        <v>10147</v>
      </c>
      <c r="B4393" t="s">
        <v>10148</v>
      </c>
      <c r="C4393" t="s">
        <v>10148</v>
      </c>
      <c r="D4393" s="29">
        <v>42370</v>
      </c>
      <c r="E4393" s="29">
        <v>54788</v>
      </c>
    </row>
    <row r="4394" spans="1:5" x14ac:dyDescent="0.25">
      <c r="A4394" t="s">
        <v>10149</v>
      </c>
      <c r="B4394" t="s">
        <v>10150</v>
      </c>
      <c r="C4394" t="s">
        <v>10150</v>
      </c>
      <c r="D4394" s="29">
        <v>42370</v>
      </c>
      <c r="E4394" s="29">
        <v>54788</v>
      </c>
    </row>
    <row r="4395" spans="1:5" x14ac:dyDescent="0.25">
      <c r="A4395" t="s">
        <v>10151</v>
      </c>
      <c r="B4395" t="s">
        <v>10152</v>
      </c>
      <c r="C4395" t="s">
        <v>10152</v>
      </c>
      <c r="D4395" s="29">
        <v>42370</v>
      </c>
      <c r="E4395" s="29">
        <v>54788</v>
      </c>
    </row>
    <row r="4396" spans="1:5" x14ac:dyDescent="0.25">
      <c r="A4396" t="s">
        <v>10153</v>
      </c>
      <c r="B4396" t="s">
        <v>10154</v>
      </c>
      <c r="C4396" t="s">
        <v>10154</v>
      </c>
      <c r="D4396" s="29">
        <v>42370</v>
      </c>
      <c r="E4396" s="29">
        <v>54788</v>
      </c>
    </row>
    <row r="4397" spans="1:5" x14ac:dyDescent="0.25">
      <c r="A4397" t="s">
        <v>10155</v>
      </c>
      <c r="B4397" t="s">
        <v>10156</v>
      </c>
      <c r="C4397" t="s">
        <v>10156</v>
      </c>
      <c r="D4397" s="29">
        <v>42370</v>
      </c>
      <c r="E4397" s="29">
        <v>54788</v>
      </c>
    </row>
    <row r="4398" spans="1:5" x14ac:dyDescent="0.25">
      <c r="A4398" t="s">
        <v>10157</v>
      </c>
      <c r="B4398" t="s">
        <v>10158</v>
      </c>
      <c r="C4398" t="s">
        <v>10158</v>
      </c>
      <c r="D4398" s="29">
        <v>42370</v>
      </c>
      <c r="E4398" s="29">
        <v>54788</v>
      </c>
    </row>
    <row r="4399" spans="1:5" x14ac:dyDescent="0.25">
      <c r="A4399" t="s">
        <v>10159</v>
      </c>
      <c r="B4399" t="s">
        <v>10160</v>
      </c>
      <c r="C4399" t="s">
        <v>10161</v>
      </c>
      <c r="D4399" s="29">
        <v>42370</v>
      </c>
      <c r="E4399" s="29">
        <v>54788</v>
      </c>
    </row>
    <row r="4400" spans="1:5" x14ac:dyDescent="0.25">
      <c r="A4400" t="s">
        <v>10162</v>
      </c>
      <c r="B4400" t="s">
        <v>10163</v>
      </c>
      <c r="C4400" t="s">
        <v>10163</v>
      </c>
      <c r="D4400" s="29">
        <v>42370</v>
      </c>
      <c r="E4400" s="29">
        <v>54788</v>
      </c>
    </row>
    <row r="4401" spans="1:5" x14ac:dyDescent="0.25">
      <c r="A4401" t="s">
        <v>10164</v>
      </c>
      <c r="B4401" t="s">
        <v>10165</v>
      </c>
      <c r="C4401" t="s">
        <v>10165</v>
      </c>
      <c r="D4401" s="29">
        <v>42370</v>
      </c>
      <c r="E4401" s="29">
        <v>54788</v>
      </c>
    </row>
    <row r="4402" spans="1:5" x14ac:dyDescent="0.25">
      <c r="A4402" t="s">
        <v>10166</v>
      </c>
      <c r="B4402" t="s">
        <v>10167</v>
      </c>
      <c r="C4402" t="s">
        <v>10167</v>
      </c>
      <c r="D4402" s="29">
        <v>42370</v>
      </c>
      <c r="E4402" s="29">
        <v>54788</v>
      </c>
    </row>
    <row r="4403" spans="1:5" x14ac:dyDescent="0.25">
      <c r="A4403" t="s">
        <v>10168</v>
      </c>
      <c r="B4403" t="s">
        <v>10169</v>
      </c>
      <c r="C4403" t="s">
        <v>10169</v>
      </c>
      <c r="D4403" s="29">
        <v>42370</v>
      </c>
      <c r="E4403" s="29">
        <v>54788</v>
      </c>
    </row>
    <row r="4404" spans="1:5" x14ac:dyDescent="0.25">
      <c r="A4404" t="s">
        <v>10170</v>
      </c>
      <c r="B4404" t="s">
        <v>10171</v>
      </c>
      <c r="C4404" t="s">
        <v>10172</v>
      </c>
      <c r="D4404" s="29">
        <v>42370</v>
      </c>
      <c r="E4404" s="29">
        <v>54788</v>
      </c>
    </row>
    <row r="4405" spans="1:5" x14ac:dyDescent="0.25">
      <c r="A4405" t="s">
        <v>10173</v>
      </c>
      <c r="B4405" t="s">
        <v>10174</v>
      </c>
      <c r="C4405" t="s">
        <v>10175</v>
      </c>
      <c r="D4405" s="29">
        <v>42370</v>
      </c>
      <c r="E4405" s="29">
        <v>54788</v>
      </c>
    </row>
    <row r="4406" spans="1:5" x14ac:dyDescent="0.25">
      <c r="A4406" t="s">
        <v>10176</v>
      </c>
      <c r="B4406" t="s">
        <v>10177</v>
      </c>
      <c r="C4406" t="s">
        <v>10178</v>
      </c>
      <c r="D4406" s="29">
        <v>42370</v>
      </c>
      <c r="E4406" s="29">
        <v>54788</v>
      </c>
    </row>
    <row r="4407" spans="1:5" x14ac:dyDescent="0.25">
      <c r="A4407" t="s">
        <v>10179</v>
      </c>
      <c r="B4407" t="s">
        <v>10180</v>
      </c>
      <c r="C4407" t="s">
        <v>10180</v>
      </c>
      <c r="D4407" s="29">
        <v>42370</v>
      </c>
      <c r="E4407" s="29">
        <v>54788</v>
      </c>
    </row>
    <row r="4408" spans="1:5" x14ac:dyDescent="0.25">
      <c r="A4408" t="s">
        <v>10181</v>
      </c>
      <c r="B4408" t="s">
        <v>10182</v>
      </c>
      <c r="C4408" t="s">
        <v>10182</v>
      </c>
      <c r="D4408" s="29">
        <v>42370</v>
      </c>
      <c r="E4408" s="29">
        <v>54788</v>
      </c>
    </row>
    <row r="4409" spans="1:5" x14ac:dyDescent="0.25">
      <c r="A4409" t="s">
        <v>10183</v>
      </c>
      <c r="B4409" t="s">
        <v>10184</v>
      </c>
      <c r="C4409" t="s">
        <v>10184</v>
      </c>
      <c r="D4409" s="29">
        <v>42370</v>
      </c>
      <c r="E4409" s="29">
        <v>54788</v>
      </c>
    </row>
    <row r="4410" spans="1:5" x14ac:dyDescent="0.25">
      <c r="A4410" t="s">
        <v>10185</v>
      </c>
      <c r="B4410" t="s">
        <v>10186</v>
      </c>
      <c r="C4410" t="s">
        <v>10186</v>
      </c>
      <c r="D4410" s="29">
        <v>42370</v>
      </c>
      <c r="E4410" s="29">
        <v>54788</v>
      </c>
    </row>
    <row r="4411" spans="1:5" x14ac:dyDescent="0.25">
      <c r="A4411" t="s">
        <v>10187</v>
      </c>
      <c r="B4411" t="s">
        <v>10188</v>
      </c>
      <c r="C4411" t="s">
        <v>10189</v>
      </c>
      <c r="D4411" s="29">
        <v>42370</v>
      </c>
      <c r="E4411" s="29">
        <v>54788</v>
      </c>
    </row>
    <row r="4412" spans="1:5" x14ac:dyDescent="0.25">
      <c r="A4412" t="s">
        <v>10190</v>
      </c>
      <c r="B4412" t="s">
        <v>10191</v>
      </c>
      <c r="C4412" t="s">
        <v>10192</v>
      </c>
      <c r="D4412" s="29">
        <v>42370</v>
      </c>
      <c r="E4412" s="29">
        <v>54788</v>
      </c>
    </row>
    <row r="4413" spans="1:5" x14ac:dyDescent="0.25">
      <c r="A4413" t="s">
        <v>10193</v>
      </c>
      <c r="B4413" t="s">
        <v>10194</v>
      </c>
      <c r="C4413" t="s">
        <v>10194</v>
      </c>
      <c r="D4413" s="29">
        <v>42370</v>
      </c>
      <c r="E4413" s="29">
        <v>54788</v>
      </c>
    </row>
    <row r="4414" spans="1:5" x14ac:dyDescent="0.25">
      <c r="A4414" t="s">
        <v>10195</v>
      </c>
      <c r="B4414" t="s">
        <v>10196</v>
      </c>
      <c r="C4414" t="s">
        <v>10197</v>
      </c>
      <c r="D4414" s="29">
        <v>42370</v>
      </c>
      <c r="E4414" s="29">
        <v>54788</v>
      </c>
    </row>
    <row r="4415" spans="1:5" x14ac:dyDescent="0.25">
      <c r="A4415" t="s">
        <v>10198</v>
      </c>
      <c r="B4415" t="s">
        <v>10199</v>
      </c>
      <c r="C4415" t="s">
        <v>10199</v>
      </c>
      <c r="D4415" s="29">
        <v>42370</v>
      </c>
      <c r="E4415" s="29">
        <v>54788</v>
      </c>
    </row>
    <row r="4416" spans="1:5" x14ac:dyDescent="0.25">
      <c r="A4416" t="s">
        <v>10200</v>
      </c>
      <c r="B4416" t="s">
        <v>10201</v>
      </c>
      <c r="C4416" t="s">
        <v>10202</v>
      </c>
      <c r="D4416" s="29">
        <v>42370</v>
      </c>
      <c r="E4416" s="29">
        <v>54788</v>
      </c>
    </row>
    <row r="4417" spans="1:5" x14ac:dyDescent="0.25">
      <c r="A4417" t="s">
        <v>10203</v>
      </c>
      <c r="B4417" t="s">
        <v>10204</v>
      </c>
      <c r="C4417" t="s">
        <v>10204</v>
      </c>
      <c r="D4417" s="29">
        <v>42370</v>
      </c>
      <c r="E4417" s="29">
        <v>54788</v>
      </c>
    </row>
    <row r="4418" spans="1:5" x14ac:dyDescent="0.25">
      <c r="A4418" t="s">
        <v>10205</v>
      </c>
      <c r="B4418" t="s">
        <v>10206</v>
      </c>
      <c r="C4418" t="s">
        <v>10206</v>
      </c>
      <c r="D4418" s="29">
        <v>42370</v>
      </c>
      <c r="E4418" s="29">
        <v>54788</v>
      </c>
    </row>
    <row r="4419" spans="1:5" x14ac:dyDescent="0.25">
      <c r="A4419" t="s">
        <v>10207</v>
      </c>
      <c r="B4419" t="s">
        <v>10208</v>
      </c>
      <c r="C4419" t="s">
        <v>10208</v>
      </c>
      <c r="D4419" s="29">
        <v>42370</v>
      </c>
      <c r="E4419" s="29">
        <v>54788</v>
      </c>
    </row>
    <row r="4420" spans="1:5" x14ac:dyDescent="0.25">
      <c r="A4420" t="s">
        <v>10209</v>
      </c>
      <c r="B4420" t="s">
        <v>10210</v>
      </c>
      <c r="C4420" t="s">
        <v>10210</v>
      </c>
      <c r="D4420" s="29">
        <v>42370</v>
      </c>
      <c r="E4420" s="29">
        <v>54788</v>
      </c>
    </row>
    <row r="4421" spans="1:5" x14ac:dyDescent="0.25">
      <c r="A4421" t="s">
        <v>10211</v>
      </c>
      <c r="B4421" t="s">
        <v>10212</v>
      </c>
      <c r="C4421" t="s">
        <v>10213</v>
      </c>
      <c r="D4421" s="29">
        <v>42370</v>
      </c>
      <c r="E4421" s="29">
        <v>54788</v>
      </c>
    </row>
    <row r="4422" spans="1:5" x14ac:dyDescent="0.25">
      <c r="A4422" t="s">
        <v>10214</v>
      </c>
      <c r="B4422" t="s">
        <v>10215</v>
      </c>
      <c r="C4422" t="s">
        <v>10216</v>
      </c>
      <c r="D4422" s="29">
        <v>42370</v>
      </c>
      <c r="E4422" s="29">
        <v>54788</v>
      </c>
    </row>
    <row r="4423" spans="1:5" x14ac:dyDescent="0.25">
      <c r="A4423" t="s">
        <v>10217</v>
      </c>
      <c r="B4423" t="s">
        <v>10218</v>
      </c>
      <c r="C4423" t="s">
        <v>10218</v>
      </c>
      <c r="D4423" s="29">
        <v>42370</v>
      </c>
      <c r="E4423" s="29">
        <v>54788</v>
      </c>
    </row>
    <row r="4424" spans="1:5" x14ac:dyDescent="0.25">
      <c r="A4424" t="s">
        <v>10219</v>
      </c>
      <c r="B4424" t="s">
        <v>10220</v>
      </c>
      <c r="C4424" t="s">
        <v>10220</v>
      </c>
      <c r="D4424" s="29">
        <v>42370</v>
      </c>
      <c r="E4424" s="29">
        <v>54788</v>
      </c>
    </row>
    <row r="4425" spans="1:5" x14ac:dyDescent="0.25">
      <c r="A4425" t="s">
        <v>10221</v>
      </c>
      <c r="B4425" t="s">
        <v>10222</v>
      </c>
      <c r="C4425" t="s">
        <v>10222</v>
      </c>
      <c r="D4425" s="29">
        <v>42370</v>
      </c>
      <c r="E4425" s="29">
        <v>54788</v>
      </c>
    </row>
    <row r="4426" spans="1:5" x14ac:dyDescent="0.25">
      <c r="A4426" t="s">
        <v>10223</v>
      </c>
      <c r="B4426" t="s">
        <v>10224</v>
      </c>
      <c r="C4426" t="s">
        <v>10224</v>
      </c>
      <c r="D4426" s="29">
        <v>42370</v>
      </c>
      <c r="E4426" s="29">
        <v>54788</v>
      </c>
    </row>
    <row r="4427" spans="1:5" x14ac:dyDescent="0.25">
      <c r="A4427" t="s">
        <v>10225</v>
      </c>
      <c r="B4427" t="s">
        <v>10226</v>
      </c>
      <c r="C4427" t="s">
        <v>10226</v>
      </c>
      <c r="D4427" s="29">
        <v>42370</v>
      </c>
      <c r="E4427" s="29">
        <v>54788</v>
      </c>
    </row>
    <row r="4428" spans="1:5" x14ac:dyDescent="0.25">
      <c r="A4428" t="s">
        <v>10227</v>
      </c>
      <c r="B4428" t="s">
        <v>10228</v>
      </c>
      <c r="C4428" t="s">
        <v>10228</v>
      </c>
      <c r="D4428" s="29">
        <v>42370</v>
      </c>
      <c r="E4428" s="29">
        <v>54788</v>
      </c>
    </row>
    <row r="4429" spans="1:5" x14ac:dyDescent="0.25">
      <c r="A4429" t="s">
        <v>10229</v>
      </c>
      <c r="B4429" t="s">
        <v>10230</v>
      </c>
      <c r="C4429" t="s">
        <v>10230</v>
      </c>
      <c r="D4429" s="29">
        <v>42370</v>
      </c>
      <c r="E4429" s="29">
        <v>54788</v>
      </c>
    </row>
    <row r="4430" spans="1:5" x14ac:dyDescent="0.25">
      <c r="A4430" t="s">
        <v>10231</v>
      </c>
      <c r="B4430" t="s">
        <v>10232</v>
      </c>
      <c r="C4430" t="s">
        <v>10232</v>
      </c>
      <c r="D4430" s="29">
        <v>42370</v>
      </c>
      <c r="E4430" s="29">
        <v>54788</v>
      </c>
    </row>
    <row r="4431" spans="1:5" x14ac:dyDescent="0.25">
      <c r="A4431" t="s">
        <v>10233</v>
      </c>
      <c r="B4431" t="s">
        <v>10234</v>
      </c>
      <c r="C4431" t="s">
        <v>10234</v>
      </c>
      <c r="D4431" s="29">
        <v>42370</v>
      </c>
      <c r="E4431" s="29">
        <v>54788</v>
      </c>
    </row>
    <row r="4432" spans="1:5" x14ac:dyDescent="0.25">
      <c r="A4432" t="s">
        <v>10235</v>
      </c>
      <c r="B4432" t="s">
        <v>10236</v>
      </c>
      <c r="C4432" t="s">
        <v>10236</v>
      </c>
      <c r="D4432" s="29">
        <v>42370</v>
      </c>
      <c r="E4432" s="29">
        <v>54788</v>
      </c>
    </row>
    <row r="4433" spans="1:5" x14ac:dyDescent="0.25">
      <c r="A4433" t="s">
        <v>10237</v>
      </c>
      <c r="B4433" t="s">
        <v>10238</v>
      </c>
      <c r="C4433" t="s">
        <v>10238</v>
      </c>
      <c r="D4433" s="29">
        <v>42370</v>
      </c>
      <c r="E4433" s="29">
        <v>54788</v>
      </c>
    </row>
    <row r="4434" spans="1:5" x14ac:dyDescent="0.25">
      <c r="A4434" t="s">
        <v>10239</v>
      </c>
      <c r="B4434" t="s">
        <v>10240</v>
      </c>
      <c r="C4434" t="s">
        <v>10240</v>
      </c>
      <c r="D4434" s="29">
        <v>42370</v>
      </c>
      <c r="E4434" s="29">
        <v>54788</v>
      </c>
    </row>
    <row r="4435" spans="1:5" x14ac:dyDescent="0.25">
      <c r="A4435" t="s">
        <v>10241</v>
      </c>
      <c r="B4435" t="s">
        <v>10242</v>
      </c>
      <c r="C4435" t="s">
        <v>10242</v>
      </c>
      <c r="D4435" s="29">
        <v>42370</v>
      </c>
      <c r="E4435" s="29">
        <v>54788</v>
      </c>
    </row>
    <row r="4436" spans="1:5" x14ac:dyDescent="0.25">
      <c r="A4436" t="s">
        <v>10243</v>
      </c>
      <c r="B4436" t="s">
        <v>10244</v>
      </c>
      <c r="C4436" t="s">
        <v>10244</v>
      </c>
      <c r="D4436" s="29">
        <v>42370</v>
      </c>
      <c r="E4436" s="29">
        <v>54788</v>
      </c>
    </row>
    <row r="4437" spans="1:5" x14ac:dyDescent="0.25">
      <c r="A4437" t="s">
        <v>10245</v>
      </c>
      <c r="B4437" t="s">
        <v>10246</v>
      </c>
      <c r="C4437" t="s">
        <v>10246</v>
      </c>
      <c r="D4437" s="29">
        <v>42370</v>
      </c>
      <c r="E4437" s="29">
        <v>54788</v>
      </c>
    </row>
    <row r="4438" spans="1:5" x14ac:dyDescent="0.25">
      <c r="A4438" t="s">
        <v>10247</v>
      </c>
      <c r="B4438" t="s">
        <v>10248</v>
      </c>
      <c r="C4438" t="s">
        <v>10248</v>
      </c>
      <c r="D4438" s="29">
        <v>42370</v>
      </c>
      <c r="E4438" s="29">
        <v>54788</v>
      </c>
    </row>
    <row r="4439" spans="1:5" x14ac:dyDescent="0.25">
      <c r="A4439" t="s">
        <v>10249</v>
      </c>
      <c r="B4439" t="s">
        <v>10250</v>
      </c>
      <c r="C4439" t="s">
        <v>10250</v>
      </c>
      <c r="D4439" s="29">
        <v>42370</v>
      </c>
      <c r="E4439" s="29">
        <v>54788</v>
      </c>
    </row>
    <row r="4440" spans="1:5" x14ac:dyDescent="0.25">
      <c r="A4440" t="s">
        <v>10251</v>
      </c>
      <c r="B4440" t="s">
        <v>10252</v>
      </c>
      <c r="C4440" t="s">
        <v>10252</v>
      </c>
      <c r="D4440" s="29">
        <v>42370</v>
      </c>
      <c r="E4440" s="29">
        <v>54788</v>
      </c>
    </row>
    <row r="4441" spans="1:5" x14ac:dyDescent="0.25">
      <c r="A4441" t="s">
        <v>10253</v>
      </c>
      <c r="B4441" t="s">
        <v>10254</v>
      </c>
      <c r="C4441" t="s">
        <v>10254</v>
      </c>
      <c r="D4441" s="29">
        <v>42370</v>
      </c>
      <c r="E4441" s="29">
        <v>54788</v>
      </c>
    </row>
    <row r="4442" spans="1:5" x14ac:dyDescent="0.25">
      <c r="A4442" t="s">
        <v>10255</v>
      </c>
      <c r="B4442" t="s">
        <v>10256</v>
      </c>
      <c r="C4442" t="s">
        <v>10256</v>
      </c>
      <c r="D4442" s="29">
        <v>42370</v>
      </c>
      <c r="E4442" s="29">
        <v>54788</v>
      </c>
    </row>
    <row r="4443" spans="1:5" x14ac:dyDescent="0.25">
      <c r="A4443" t="s">
        <v>10257</v>
      </c>
      <c r="B4443" t="s">
        <v>10258</v>
      </c>
      <c r="C4443" t="s">
        <v>10258</v>
      </c>
      <c r="D4443" s="29">
        <v>42370</v>
      </c>
      <c r="E4443" s="29">
        <v>54788</v>
      </c>
    </row>
    <row r="4444" spans="1:5" x14ac:dyDescent="0.25">
      <c r="A4444" t="s">
        <v>10259</v>
      </c>
      <c r="B4444" t="s">
        <v>10260</v>
      </c>
      <c r="C4444" t="s">
        <v>10260</v>
      </c>
      <c r="D4444" s="29">
        <v>42370</v>
      </c>
      <c r="E4444" s="29">
        <v>54788</v>
      </c>
    </row>
    <row r="4445" spans="1:5" x14ac:dyDescent="0.25">
      <c r="A4445" t="s">
        <v>10261</v>
      </c>
      <c r="B4445" t="s">
        <v>10262</v>
      </c>
      <c r="C4445" t="s">
        <v>10262</v>
      </c>
      <c r="D4445" s="29">
        <v>42370</v>
      </c>
      <c r="E4445" s="29">
        <v>54788</v>
      </c>
    </row>
    <row r="4446" spans="1:5" x14ac:dyDescent="0.25">
      <c r="A4446" t="s">
        <v>10263</v>
      </c>
      <c r="B4446" t="s">
        <v>10264</v>
      </c>
      <c r="C4446" t="s">
        <v>10264</v>
      </c>
      <c r="D4446" s="29">
        <v>42370</v>
      </c>
      <c r="E4446" s="29">
        <v>54788</v>
      </c>
    </row>
    <row r="4447" spans="1:5" x14ac:dyDescent="0.25">
      <c r="A4447" t="s">
        <v>10265</v>
      </c>
      <c r="B4447" t="s">
        <v>10266</v>
      </c>
      <c r="C4447" t="s">
        <v>10266</v>
      </c>
      <c r="D4447" s="29">
        <v>42370</v>
      </c>
      <c r="E4447" s="29">
        <v>54788</v>
      </c>
    </row>
    <row r="4448" spans="1:5" x14ac:dyDescent="0.25">
      <c r="A4448" t="s">
        <v>10267</v>
      </c>
      <c r="B4448" t="s">
        <v>10268</v>
      </c>
      <c r="C4448" t="s">
        <v>10268</v>
      </c>
      <c r="D4448" s="29">
        <v>42370</v>
      </c>
      <c r="E4448" s="29">
        <v>54788</v>
      </c>
    </row>
    <row r="4449" spans="1:5" x14ac:dyDescent="0.25">
      <c r="A4449" t="s">
        <v>10269</v>
      </c>
      <c r="B4449" t="s">
        <v>10270</v>
      </c>
      <c r="C4449" t="s">
        <v>10270</v>
      </c>
      <c r="D4449" s="29">
        <v>42370</v>
      </c>
      <c r="E4449" s="29">
        <v>54788</v>
      </c>
    </row>
    <row r="4450" spans="1:5" x14ac:dyDescent="0.25">
      <c r="A4450" t="s">
        <v>10271</v>
      </c>
      <c r="B4450" t="s">
        <v>10272</v>
      </c>
      <c r="C4450" t="s">
        <v>10272</v>
      </c>
      <c r="D4450" s="29">
        <v>42370</v>
      </c>
      <c r="E4450" s="29">
        <v>54788</v>
      </c>
    </row>
    <row r="4451" spans="1:5" x14ac:dyDescent="0.25">
      <c r="A4451" t="s">
        <v>10273</v>
      </c>
      <c r="B4451" t="s">
        <v>10274</v>
      </c>
      <c r="C4451" t="s">
        <v>10274</v>
      </c>
      <c r="D4451" s="29">
        <v>42370</v>
      </c>
      <c r="E4451" s="29">
        <v>54788</v>
      </c>
    </row>
    <row r="4452" spans="1:5" x14ac:dyDescent="0.25">
      <c r="A4452" t="s">
        <v>10275</v>
      </c>
      <c r="B4452" t="s">
        <v>10276</v>
      </c>
      <c r="C4452" t="s">
        <v>10276</v>
      </c>
      <c r="D4452" s="29">
        <v>42370</v>
      </c>
      <c r="E4452" s="29">
        <v>54788</v>
      </c>
    </row>
    <row r="4453" spans="1:5" x14ac:dyDescent="0.25">
      <c r="A4453" t="s">
        <v>10277</v>
      </c>
      <c r="B4453" t="s">
        <v>10278</v>
      </c>
      <c r="C4453" t="s">
        <v>10278</v>
      </c>
      <c r="D4453" s="29">
        <v>42370</v>
      </c>
      <c r="E4453" s="29">
        <v>54788</v>
      </c>
    </row>
    <row r="4454" spans="1:5" x14ac:dyDescent="0.25">
      <c r="A4454" t="s">
        <v>10279</v>
      </c>
      <c r="B4454" t="s">
        <v>10280</v>
      </c>
      <c r="C4454" t="s">
        <v>10280</v>
      </c>
      <c r="D4454" s="29">
        <v>42370</v>
      </c>
      <c r="E4454" s="29">
        <v>54788</v>
      </c>
    </row>
    <row r="4455" spans="1:5" x14ac:dyDescent="0.25">
      <c r="A4455" t="s">
        <v>10281</v>
      </c>
      <c r="B4455" t="s">
        <v>10282</v>
      </c>
      <c r="C4455" t="s">
        <v>10282</v>
      </c>
      <c r="D4455" s="29">
        <v>42370</v>
      </c>
      <c r="E4455" s="29">
        <v>54788</v>
      </c>
    </row>
    <row r="4456" spans="1:5" x14ac:dyDescent="0.25">
      <c r="A4456" t="s">
        <v>10283</v>
      </c>
      <c r="B4456" t="s">
        <v>10284</v>
      </c>
      <c r="C4456" t="s">
        <v>10284</v>
      </c>
      <c r="D4456" s="29">
        <v>42370</v>
      </c>
      <c r="E4456" s="29">
        <v>54788</v>
      </c>
    </row>
    <row r="4457" spans="1:5" x14ac:dyDescent="0.25">
      <c r="A4457" t="s">
        <v>10285</v>
      </c>
      <c r="B4457" t="s">
        <v>10286</v>
      </c>
      <c r="C4457" t="s">
        <v>10286</v>
      </c>
      <c r="D4457" s="29">
        <v>42370</v>
      </c>
      <c r="E4457" s="29">
        <v>54788</v>
      </c>
    </row>
    <row r="4458" spans="1:5" x14ac:dyDescent="0.25">
      <c r="A4458" t="s">
        <v>10287</v>
      </c>
      <c r="B4458" t="s">
        <v>10288</v>
      </c>
      <c r="C4458" t="s">
        <v>10288</v>
      </c>
      <c r="D4458" s="29">
        <v>42370</v>
      </c>
      <c r="E4458" s="29">
        <v>54788</v>
      </c>
    </row>
    <row r="4459" spans="1:5" x14ac:dyDescent="0.25">
      <c r="A4459" t="s">
        <v>10289</v>
      </c>
      <c r="B4459" t="s">
        <v>10290</v>
      </c>
      <c r="C4459" t="s">
        <v>10290</v>
      </c>
      <c r="D4459" s="29">
        <v>42370</v>
      </c>
      <c r="E4459" s="29">
        <v>54788</v>
      </c>
    </row>
    <row r="4460" spans="1:5" x14ac:dyDescent="0.25">
      <c r="A4460" t="s">
        <v>10291</v>
      </c>
      <c r="B4460" t="s">
        <v>10292</v>
      </c>
      <c r="C4460" t="s">
        <v>10292</v>
      </c>
      <c r="D4460" s="29">
        <v>42370</v>
      </c>
      <c r="E4460" s="29">
        <v>54788</v>
      </c>
    </row>
    <row r="4461" spans="1:5" x14ac:dyDescent="0.25">
      <c r="A4461" t="s">
        <v>10293</v>
      </c>
      <c r="B4461" t="s">
        <v>10294</v>
      </c>
      <c r="C4461" t="s">
        <v>10295</v>
      </c>
      <c r="D4461" s="29">
        <v>42370</v>
      </c>
      <c r="E4461" s="29">
        <v>54788</v>
      </c>
    </row>
    <row r="4462" spans="1:5" x14ac:dyDescent="0.25">
      <c r="A4462" t="s">
        <v>10296</v>
      </c>
      <c r="B4462" t="s">
        <v>10297</v>
      </c>
      <c r="C4462" t="s">
        <v>10298</v>
      </c>
      <c r="D4462" s="29">
        <v>42370</v>
      </c>
      <c r="E4462" s="29">
        <v>54788</v>
      </c>
    </row>
    <row r="4463" spans="1:5" x14ac:dyDescent="0.25">
      <c r="A4463" t="s">
        <v>10299</v>
      </c>
      <c r="B4463" t="s">
        <v>10300</v>
      </c>
      <c r="C4463" t="s">
        <v>10300</v>
      </c>
      <c r="D4463" s="29">
        <v>42370</v>
      </c>
      <c r="E4463" s="29">
        <v>54788</v>
      </c>
    </row>
    <row r="4464" spans="1:5" x14ac:dyDescent="0.25">
      <c r="A4464" t="s">
        <v>10301</v>
      </c>
      <c r="B4464" t="s">
        <v>10302</v>
      </c>
      <c r="C4464" t="s">
        <v>10303</v>
      </c>
      <c r="D4464" s="29">
        <v>42370</v>
      </c>
      <c r="E4464" s="29">
        <v>54788</v>
      </c>
    </row>
    <row r="4465" spans="1:5" x14ac:dyDescent="0.25">
      <c r="A4465" t="s">
        <v>10304</v>
      </c>
      <c r="B4465" t="s">
        <v>10305</v>
      </c>
      <c r="C4465" t="s">
        <v>10305</v>
      </c>
      <c r="D4465" s="29">
        <v>42370</v>
      </c>
      <c r="E4465" s="29">
        <v>54788</v>
      </c>
    </row>
    <row r="4466" spans="1:5" x14ac:dyDescent="0.25">
      <c r="A4466" t="s">
        <v>10306</v>
      </c>
      <c r="B4466" t="s">
        <v>10307</v>
      </c>
      <c r="C4466" t="s">
        <v>10307</v>
      </c>
      <c r="D4466" s="29">
        <v>42370</v>
      </c>
      <c r="E4466" s="29">
        <v>54788</v>
      </c>
    </row>
    <row r="4467" spans="1:5" x14ac:dyDescent="0.25">
      <c r="A4467" t="s">
        <v>10308</v>
      </c>
      <c r="B4467" t="s">
        <v>10309</v>
      </c>
      <c r="C4467" t="s">
        <v>10309</v>
      </c>
      <c r="D4467" s="29">
        <v>42370</v>
      </c>
      <c r="E4467" s="29">
        <v>54788</v>
      </c>
    </row>
    <row r="4468" spans="1:5" x14ac:dyDescent="0.25">
      <c r="A4468" t="s">
        <v>10310</v>
      </c>
      <c r="B4468" t="s">
        <v>10311</v>
      </c>
      <c r="C4468" t="s">
        <v>10311</v>
      </c>
      <c r="D4468" s="29">
        <v>42370</v>
      </c>
      <c r="E4468" s="29">
        <v>54788</v>
      </c>
    </row>
    <row r="4469" spans="1:5" x14ac:dyDescent="0.25">
      <c r="A4469" t="s">
        <v>10312</v>
      </c>
      <c r="B4469" t="s">
        <v>10313</v>
      </c>
      <c r="C4469" t="s">
        <v>10313</v>
      </c>
      <c r="D4469" s="29">
        <v>42370</v>
      </c>
      <c r="E4469" s="29">
        <v>54788</v>
      </c>
    </row>
    <row r="4470" spans="1:5" x14ac:dyDescent="0.25">
      <c r="A4470" t="s">
        <v>10314</v>
      </c>
      <c r="B4470" t="s">
        <v>10315</v>
      </c>
      <c r="C4470" t="s">
        <v>10315</v>
      </c>
      <c r="D4470" s="29">
        <v>42370</v>
      </c>
      <c r="E4470" s="29">
        <v>54788</v>
      </c>
    </row>
    <row r="4471" spans="1:5" x14ac:dyDescent="0.25">
      <c r="A4471" t="s">
        <v>10316</v>
      </c>
      <c r="B4471" t="s">
        <v>10317</v>
      </c>
      <c r="C4471" t="s">
        <v>10317</v>
      </c>
      <c r="D4471" s="29">
        <v>42370</v>
      </c>
      <c r="E4471" s="29">
        <v>54788</v>
      </c>
    </row>
    <row r="4472" spans="1:5" x14ac:dyDescent="0.25">
      <c r="A4472" t="s">
        <v>10318</v>
      </c>
      <c r="B4472" t="s">
        <v>10319</v>
      </c>
      <c r="C4472" t="s">
        <v>10319</v>
      </c>
      <c r="D4472" s="29">
        <v>42370</v>
      </c>
      <c r="E4472" s="29">
        <v>54788</v>
      </c>
    </row>
    <row r="4473" spans="1:5" x14ac:dyDescent="0.25">
      <c r="A4473" t="s">
        <v>10320</v>
      </c>
      <c r="B4473" t="s">
        <v>10321</v>
      </c>
      <c r="C4473" t="s">
        <v>10321</v>
      </c>
      <c r="D4473" s="29">
        <v>42370</v>
      </c>
      <c r="E4473" s="29">
        <v>54788</v>
      </c>
    </row>
    <row r="4474" spans="1:5" x14ac:dyDescent="0.25">
      <c r="A4474" t="s">
        <v>10322</v>
      </c>
      <c r="B4474" t="s">
        <v>10323</v>
      </c>
      <c r="C4474" t="s">
        <v>10323</v>
      </c>
      <c r="D4474" s="29">
        <v>42370</v>
      </c>
      <c r="E4474" s="29">
        <v>54788</v>
      </c>
    </row>
    <row r="4475" spans="1:5" x14ac:dyDescent="0.25">
      <c r="A4475" t="s">
        <v>10324</v>
      </c>
      <c r="B4475" t="s">
        <v>10325</v>
      </c>
      <c r="C4475" t="s">
        <v>10325</v>
      </c>
      <c r="D4475" s="29">
        <v>42370</v>
      </c>
      <c r="E4475" s="29">
        <v>54788</v>
      </c>
    </row>
    <row r="4476" spans="1:5" x14ac:dyDescent="0.25">
      <c r="A4476" t="s">
        <v>10326</v>
      </c>
      <c r="B4476" t="s">
        <v>10327</v>
      </c>
      <c r="C4476" t="s">
        <v>10327</v>
      </c>
      <c r="D4476" s="29">
        <v>42370</v>
      </c>
      <c r="E4476" s="29">
        <v>54788</v>
      </c>
    </row>
    <row r="4477" spans="1:5" x14ac:dyDescent="0.25">
      <c r="A4477" t="s">
        <v>10328</v>
      </c>
      <c r="B4477" t="s">
        <v>10329</v>
      </c>
      <c r="C4477" t="s">
        <v>10329</v>
      </c>
      <c r="D4477" s="29">
        <v>42370</v>
      </c>
      <c r="E4477" s="29">
        <v>54788</v>
      </c>
    </row>
    <row r="4478" spans="1:5" x14ac:dyDescent="0.25">
      <c r="A4478" t="s">
        <v>10330</v>
      </c>
      <c r="B4478" t="s">
        <v>10331</v>
      </c>
      <c r="C4478" t="s">
        <v>10331</v>
      </c>
      <c r="D4478" s="29">
        <v>42370</v>
      </c>
      <c r="E4478" s="29">
        <v>54788</v>
      </c>
    </row>
    <row r="4479" spans="1:5" x14ac:dyDescent="0.25">
      <c r="A4479" t="s">
        <v>10332</v>
      </c>
      <c r="B4479" t="s">
        <v>10333</v>
      </c>
      <c r="C4479" t="s">
        <v>10334</v>
      </c>
      <c r="D4479" s="29">
        <v>42370</v>
      </c>
      <c r="E4479" s="29">
        <v>54788</v>
      </c>
    </row>
    <row r="4480" spans="1:5" x14ac:dyDescent="0.25">
      <c r="A4480" t="s">
        <v>10335</v>
      </c>
      <c r="B4480" t="s">
        <v>10336</v>
      </c>
      <c r="C4480" t="s">
        <v>10336</v>
      </c>
      <c r="D4480" s="29">
        <v>42370</v>
      </c>
      <c r="E4480" s="29">
        <v>54788</v>
      </c>
    </row>
    <row r="4481" spans="1:5" x14ac:dyDescent="0.25">
      <c r="A4481" t="s">
        <v>10337</v>
      </c>
      <c r="B4481" t="s">
        <v>10338</v>
      </c>
      <c r="C4481" t="s">
        <v>10339</v>
      </c>
      <c r="D4481" s="29">
        <v>42370</v>
      </c>
      <c r="E4481" s="29">
        <v>54788</v>
      </c>
    </row>
    <row r="4482" spans="1:5" x14ac:dyDescent="0.25">
      <c r="A4482" t="s">
        <v>10340</v>
      </c>
      <c r="B4482" t="s">
        <v>10341</v>
      </c>
      <c r="C4482" t="s">
        <v>10341</v>
      </c>
      <c r="D4482" s="29">
        <v>42370</v>
      </c>
      <c r="E4482" s="29">
        <v>54788</v>
      </c>
    </row>
    <row r="4483" spans="1:5" x14ac:dyDescent="0.25">
      <c r="A4483" t="s">
        <v>10342</v>
      </c>
      <c r="B4483" t="s">
        <v>10343</v>
      </c>
      <c r="C4483" t="s">
        <v>10343</v>
      </c>
      <c r="D4483" s="29">
        <v>42370</v>
      </c>
      <c r="E4483" s="29">
        <v>54788</v>
      </c>
    </row>
    <row r="4484" spans="1:5" x14ac:dyDescent="0.25">
      <c r="A4484" t="s">
        <v>10344</v>
      </c>
      <c r="B4484" t="s">
        <v>10345</v>
      </c>
      <c r="C4484" t="s">
        <v>10345</v>
      </c>
      <c r="D4484" s="29">
        <v>42370</v>
      </c>
      <c r="E4484" s="29">
        <v>54788</v>
      </c>
    </row>
    <row r="4485" spans="1:5" x14ac:dyDescent="0.25">
      <c r="A4485" t="s">
        <v>10346</v>
      </c>
      <c r="B4485" t="s">
        <v>10347</v>
      </c>
      <c r="C4485" t="s">
        <v>10347</v>
      </c>
      <c r="D4485" s="29">
        <v>42370</v>
      </c>
      <c r="E4485" s="29">
        <v>54788</v>
      </c>
    </row>
    <row r="4486" spans="1:5" x14ac:dyDescent="0.25">
      <c r="A4486" t="s">
        <v>10348</v>
      </c>
      <c r="B4486" t="s">
        <v>10349</v>
      </c>
      <c r="C4486" t="s">
        <v>10349</v>
      </c>
      <c r="D4486" s="29">
        <v>42370</v>
      </c>
      <c r="E4486" s="29">
        <v>54788</v>
      </c>
    </row>
    <row r="4487" spans="1:5" x14ac:dyDescent="0.25">
      <c r="A4487" t="s">
        <v>10350</v>
      </c>
      <c r="B4487" t="s">
        <v>10351</v>
      </c>
      <c r="C4487" t="s">
        <v>10351</v>
      </c>
      <c r="D4487" s="29">
        <v>42370</v>
      </c>
      <c r="E4487" s="29">
        <v>54788</v>
      </c>
    </row>
    <row r="4488" spans="1:5" x14ac:dyDescent="0.25">
      <c r="A4488" t="s">
        <v>10352</v>
      </c>
      <c r="B4488" t="s">
        <v>10353</v>
      </c>
      <c r="C4488" t="s">
        <v>10354</v>
      </c>
      <c r="D4488" s="29">
        <v>42370</v>
      </c>
      <c r="E4488" s="29">
        <v>54788</v>
      </c>
    </row>
    <row r="4489" spans="1:5" x14ac:dyDescent="0.25">
      <c r="A4489" t="s">
        <v>10355</v>
      </c>
      <c r="B4489" t="s">
        <v>10356</v>
      </c>
      <c r="C4489" t="s">
        <v>10356</v>
      </c>
      <c r="D4489" s="29">
        <v>42370</v>
      </c>
      <c r="E4489" s="29">
        <v>54788</v>
      </c>
    </row>
    <row r="4490" spans="1:5" x14ac:dyDescent="0.25">
      <c r="A4490" t="s">
        <v>10357</v>
      </c>
      <c r="B4490" t="s">
        <v>10358</v>
      </c>
      <c r="C4490" t="s">
        <v>10358</v>
      </c>
      <c r="D4490" s="29">
        <v>42370</v>
      </c>
      <c r="E4490" s="29">
        <v>54788</v>
      </c>
    </row>
    <row r="4491" spans="1:5" x14ac:dyDescent="0.25">
      <c r="A4491" t="s">
        <v>10359</v>
      </c>
      <c r="B4491" t="s">
        <v>10360</v>
      </c>
      <c r="C4491" t="s">
        <v>10360</v>
      </c>
      <c r="D4491" s="29">
        <v>42370</v>
      </c>
      <c r="E4491" s="29">
        <v>54788</v>
      </c>
    </row>
    <row r="4492" spans="1:5" x14ac:dyDescent="0.25">
      <c r="A4492" t="s">
        <v>10361</v>
      </c>
      <c r="B4492" t="s">
        <v>10362</v>
      </c>
      <c r="C4492" t="s">
        <v>10362</v>
      </c>
      <c r="D4492" s="29">
        <v>42370</v>
      </c>
      <c r="E4492" s="29">
        <v>54788</v>
      </c>
    </row>
    <row r="4493" spans="1:5" x14ac:dyDescent="0.25">
      <c r="A4493" t="s">
        <v>10363</v>
      </c>
      <c r="B4493" t="s">
        <v>10364</v>
      </c>
      <c r="C4493" t="s">
        <v>10364</v>
      </c>
      <c r="D4493" s="29">
        <v>42370</v>
      </c>
      <c r="E4493" s="29">
        <v>54788</v>
      </c>
    </row>
    <row r="4494" spans="1:5" x14ac:dyDescent="0.25">
      <c r="A4494" t="s">
        <v>10365</v>
      </c>
      <c r="B4494" t="s">
        <v>10366</v>
      </c>
      <c r="C4494" t="s">
        <v>10366</v>
      </c>
      <c r="D4494" s="29">
        <v>42370</v>
      </c>
      <c r="E4494" s="29">
        <v>54788</v>
      </c>
    </row>
    <row r="4495" spans="1:5" x14ac:dyDescent="0.25">
      <c r="A4495" t="s">
        <v>10367</v>
      </c>
      <c r="B4495" t="s">
        <v>10368</v>
      </c>
      <c r="C4495" t="s">
        <v>10368</v>
      </c>
      <c r="D4495" s="29">
        <v>42370</v>
      </c>
      <c r="E4495" s="29">
        <v>54788</v>
      </c>
    </row>
    <row r="4496" spans="1:5" x14ac:dyDescent="0.25">
      <c r="A4496" t="s">
        <v>10369</v>
      </c>
      <c r="B4496" t="s">
        <v>10370</v>
      </c>
      <c r="C4496" t="s">
        <v>10370</v>
      </c>
      <c r="D4496" s="29">
        <v>42370</v>
      </c>
      <c r="E4496" s="29">
        <v>54788</v>
      </c>
    </row>
    <row r="4497" spans="1:5" x14ac:dyDescent="0.25">
      <c r="A4497" t="s">
        <v>10371</v>
      </c>
      <c r="B4497" t="s">
        <v>10372</v>
      </c>
      <c r="C4497" t="s">
        <v>10372</v>
      </c>
      <c r="D4497" s="29">
        <v>42370</v>
      </c>
      <c r="E4497" s="29">
        <v>54788</v>
      </c>
    </row>
    <row r="4498" spans="1:5" x14ac:dyDescent="0.25">
      <c r="A4498" t="s">
        <v>10373</v>
      </c>
      <c r="B4498" t="s">
        <v>10374</v>
      </c>
      <c r="C4498" t="s">
        <v>10375</v>
      </c>
      <c r="D4498" s="29">
        <v>42370</v>
      </c>
      <c r="E4498" s="29">
        <v>54788</v>
      </c>
    </row>
    <row r="4499" spans="1:5" x14ac:dyDescent="0.25">
      <c r="A4499" t="s">
        <v>10376</v>
      </c>
      <c r="B4499" t="s">
        <v>10377</v>
      </c>
      <c r="C4499" t="s">
        <v>10377</v>
      </c>
      <c r="D4499" s="29">
        <v>42370</v>
      </c>
      <c r="E4499" s="29">
        <v>54788</v>
      </c>
    </row>
    <row r="4500" spans="1:5" x14ac:dyDescent="0.25">
      <c r="A4500" t="s">
        <v>10378</v>
      </c>
      <c r="B4500" t="s">
        <v>10379</v>
      </c>
      <c r="C4500" t="s">
        <v>10379</v>
      </c>
      <c r="D4500" s="29">
        <v>42370</v>
      </c>
      <c r="E4500" s="29">
        <v>54788</v>
      </c>
    </row>
    <row r="4501" spans="1:5" x14ac:dyDescent="0.25">
      <c r="A4501" t="s">
        <v>10380</v>
      </c>
      <c r="B4501" t="s">
        <v>10381</v>
      </c>
      <c r="C4501" t="s">
        <v>10381</v>
      </c>
      <c r="D4501" s="29">
        <v>42370</v>
      </c>
      <c r="E4501" s="29">
        <v>54788</v>
      </c>
    </row>
    <row r="4502" spans="1:5" x14ac:dyDescent="0.25">
      <c r="A4502" t="s">
        <v>10382</v>
      </c>
      <c r="B4502" t="s">
        <v>10383</v>
      </c>
      <c r="C4502" t="s">
        <v>10383</v>
      </c>
      <c r="D4502" s="29">
        <v>42370</v>
      </c>
      <c r="E4502" s="29">
        <v>54788</v>
      </c>
    </row>
    <row r="4503" spans="1:5" x14ac:dyDescent="0.25">
      <c r="A4503" t="s">
        <v>10384</v>
      </c>
      <c r="B4503" t="s">
        <v>10385</v>
      </c>
      <c r="C4503" t="s">
        <v>10385</v>
      </c>
      <c r="D4503" s="29">
        <v>42370</v>
      </c>
      <c r="E4503" s="29">
        <v>54788</v>
      </c>
    </row>
    <row r="4504" spans="1:5" x14ac:dyDescent="0.25">
      <c r="A4504" t="s">
        <v>10386</v>
      </c>
      <c r="B4504" t="s">
        <v>10387</v>
      </c>
      <c r="C4504" t="s">
        <v>10388</v>
      </c>
      <c r="D4504" s="29">
        <v>42370</v>
      </c>
      <c r="E4504" s="29">
        <v>54788</v>
      </c>
    </row>
    <row r="4505" spans="1:5" x14ac:dyDescent="0.25">
      <c r="A4505" t="s">
        <v>10389</v>
      </c>
      <c r="B4505" t="s">
        <v>10390</v>
      </c>
      <c r="C4505" t="s">
        <v>10390</v>
      </c>
      <c r="D4505" s="29">
        <v>42370</v>
      </c>
      <c r="E4505" s="29">
        <v>54788</v>
      </c>
    </row>
    <row r="4506" spans="1:5" x14ac:dyDescent="0.25">
      <c r="A4506" t="s">
        <v>10391</v>
      </c>
      <c r="B4506" t="s">
        <v>10392</v>
      </c>
      <c r="C4506" t="s">
        <v>10392</v>
      </c>
      <c r="D4506" s="29">
        <v>42370</v>
      </c>
      <c r="E4506" s="29">
        <v>54788</v>
      </c>
    </row>
    <row r="4507" spans="1:5" x14ac:dyDescent="0.25">
      <c r="A4507" t="s">
        <v>10393</v>
      </c>
      <c r="B4507" t="s">
        <v>10394</v>
      </c>
      <c r="C4507" t="s">
        <v>10395</v>
      </c>
      <c r="D4507" s="29">
        <v>42370</v>
      </c>
      <c r="E4507" s="29">
        <v>54788</v>
      </c>
    </row>
    <row r="4508" spans="1:5" x14ac:dyDescent="0.25">
      <c r="A4508" t="s">
        <v>10396</v>
      </c>
      <c r="B4508" t="s">
        <v>10397</v>
      </c>
      <c r="C4508" t="s">
        <v>10397</v>
      </c>
      <c r="D4508" s="29">
        <v>42370</v>
      </c>
      <c r="E4508" s="29">
        <v>54788</v>
      </c>
    </row>
    <row r="4509" spans="1:5" x14ac:dyDescent="0.25">
      <c r="A4509" t="s">
        <v>10398</v>
      </c>
      <c r="B4509" t="s">
        <v>10399</v>
      </c>
      <c r="C4509" t="s">
        <v>10399</v>
      </c>
      <c r="D4509" s="29">
        <v>42370</v>
      </c>
      <c r="E4509" s="29">
        <v>54788</v>
      </c>
    </row>
    <row r="4510" spans="1:5" x14ac:dyDescent="0.25">
      <c r="A4510" t="s">
        <v>10400</v>
      </c>
      <c r="B4510" t="s">
        <v>10401</v>
      </c>
      <c r="C4510" t="s">
        <v>10401</v>
      </c>
      <c r="D4510" s="29">
        <v>42370</v>
      </c>
      <c r="E4510" s="29">
        <v>54788</v>
      </c>
    </row>
    <row r="4511" spans="1:5" x14ac:dyDescent="0.25">
      <c r="A4511" t="s">
        <v>10402</v>
      </c>
      <c r="B4511" t="s">
        <v>10403</v>
      </c>
      <c r="C4511" t="s">
        <v>10403</v>
      </c>
      <c r="D4511" s="29">
        <v>42370</v>
      </c>
      <c r="E4511" s="29">
        <v>54788</v>
      </c>
    </row>
    <row r="4512" spans="1:5" x14ac:dyDescent="0.25">
      <c r="A4512" t="s">
        <v>10404</v>
      </c>
      <c r="B4512" t="s">
        <v>10405</v>
      </c>
      <c r="C4512" t="s">
        <v>10405</v>
      </c>
      <c r="D4512" s="29">
        <v>42370</v>
      </c>
      <c r="E4512" s="29">
        <v>54788</v>
      </c>
    </row>
    <row r="4513" spans="1:5" x14ac:dyDescent="0.25">
      <c r="A4513" t="s">
        <v>10406</v>
      </c>
      <c r="B4513" t="s">
        <v>10407</v>
      </c>
      <c r="C4513" t="s">
        <v>10407</v>
      </c>
      <c r="D4513" s="29">
        <v>42370</v>
      </c>
      <c r="E4513" s="29">
        <v>54788</v>
      </c>
    </row>
    <row r="4514" spans="1:5" x14ac:dyDescent="0.25">
      <c r="A4514" t="s">
        <v>10408</v>
      </c>
      <c r="B4514" t="s">
        <v>10409</v>
      </c>
      <c r="C4514" t="s">
        <v>10409</v>
      </c>
      <c r="D4514" s="29">
        <v>42370</v>
      </c>
      <c r="E4514" s="29">
        <v>54788</v>
      </c>
    </row>
    <row r="4515" spans="1:5" x14ac:dyDescent="0.25">
      <c r="A4515" t="s">
        <v>10410</v>
      </c>
      <c r="B4515" t="s">
        <v>10411</v>
      </c>
      <c r="C4515" t="s">
        <v>10411</v>
      </c>
      <c r="D4515" s="29">
        <v>42370</v>
      </c>
      <c r="E4515" s="29">
        <v>54788</v>
      </c>
    </row>
    <row r="4516" spans="1:5" x14ac:dyDescent="0.25">
      <c r="A4516" t="s">
        <v>10412</v>
      </c>
      <c r="B4516" t="s">
        <v>10413</v>
      </c>
      <c r="C4516" t="s">
        <v>10413</v>
      </c>
      <c r="D4516" s="29">
        <v>42370</v>
      </c>
      <c r="E4516" s="29">
        <v>54788</v>
      </c>
    </row>
    <row r="4517" spans="1:5" x14ac:dyDescent="0.25">
      <c r="A4517" t="s">
        <v>10414</v>
      </c>
      <c r="B4517" t="s">
        <v>10415</v>
      </c>
      <c r="C4517" t="s">
        <v>10415</v>
      </c>
      <c r="D4517" s="29">
        <v>42370</v>
      </c>
      <c r="E4517" s="29">
        <v>54788</v>
      </c>
    </row>
    <row r="4518" spans="1:5" x14ac:dyDescent="0.25">
      <c r="A4518" t="s">
        <v>10416</v>
      </c>
      <c r="B4518" t="s">
        <v>10417</v>
      </c>
      <c r="C4518" t="s">
        <v>10417</v>
      </c>
      <c r="D4518" s="29">
        <v>42370</v>
      </c>
      <c r="E4518" s="29">
        <v>54788</v>
      </c>
    </row>
    <row r="4519" spans="1:5" x14ac:dyDescent="0.25">
      <c r="A4519" t="s">
        <v>10418</v>
      </c>
      <c r="B4519" t="s">
        <v>10419</v>
      </c>
      <c r="C4519" t="s">
        <v>10419</v>
      </c>
      <c r="D4519" s="29">
        <v>42370</v>
      </c>
      <c r="E4519" s="29">
        <v>54788</v>
      </c>
    </row>
    <row r="4520" spans="1:5" x14ac:dyDescent="0.25">
      <c r="A4520" t="s">
        <v>10420</v>
      </c>
      <c r="B4520" t="s">
        <v>10421</v>
      </c>
      <c r="C4520" t="s">
        <v>10421</v>
      </c>
      <c r="D4520" s="29">
        <v>42370</v>
      </c>
      <c r="E4520" s="29">
        <v>54788</v>
      </c>
    </row>
    <row r="4521" spans="1:5" x14ac:dyDescent="0.25">
      <c r="A4521" t="s">
        <v>10422</v>
      </c>
      <c r="B4521" t="s">
        <v>10423</v>
      </c>
      <c r="C4521" t="s">
        <v>10423</v>
      </c>
      <c r="D4521" s="29">
        <v>42370</v>
      </c>
      <c r="E4521" s="29">
        <v>54788</v>
      </c>
    </row>
    <row r="4522" spans="1:5" x14ac:dyDescent="0.25">
      <c r="A4522" t="s">
        <v>10424</v>
      </c>
      <c r="B4522" t="s">
        <v>10425</v>
      </c>
      <c r="C4522" t="s">
        <v>10425</v>
      </c>
      <c r="D4522" s="29">
        <v>42370</v>
      </c>
      <c r="E4522" s="29">
        <v>54788</v>
      </c>
    </row>
    <row r="4523" spans="1:5" x14ac:dyDescent="0.25">
      <c r="A4523" t="s">
        <v>10426</v>
      </c>
      <c r="B4523" t="s">
        <v>10427</v>
      </c>
      <c r="C4523" t="s">
        <v>10427</v>
      </c>
      <c r="D4523" s="29">
        <v>42370</v>
      </c>
      <c r="E4523" s="29">
        <v>54788</v>
      </c>
    </row>
    <row r="4524" spans="1:5" x14ac:dyDescent="0.25">
      <c r="A4524" t="s">
        <v>10428</v>
      </c>
      <c r="B4524" t="s">
        <v>10429</v>
      </c>
      <c r="C4524" t="s">
        <v>10429</v>
      </c>
      <c r="D4524" s="29">
        <v>42370</v>
      </c>
      <c r="E4524" s="29">
        <v>54788</v>
      </c>
    </row>
    <row r="4525" spans="1:5" x14ac:dyDescent="0.25">
      <c r="A4525" t="s">
        <v>10430</v>
      </c>
      <c r="B4525" t="s">
        <v>10431</v>
      </c>
      <c r="C4525" t="s">
        <v>10431</v>
      </c>
      <c r="D4525" s="29">
        <v>42370</v>
      </c>
      <c r="E4525" s="29">
        <v>54788</v>
      </c>
    </row>
    <row r="4526" spans="1:5" x14ac:dyDescent="0.25">
      <c r="A4526" t="s">
        <v>10432</v>
      </c>
      <c r="B4526" t="s">
        <v>10433</v>
      </c>
      <c r="C4526" t="s">
        <v>10433</v>
      </c>
      <c r="D4526" s="29">
        <v>42370</v>
      </c>
      <c r="E4526" s="29">
        <v>54788</v>
      </c>
    </row>
    <row r="4527" spans="1:5" x14ac:dyDescent="0.25">
      <c r="A4527" t="s">
        <v>10434</v>
      </c>
      <c r="B4527" t="s">
        <v>10435</v>
      </c>
      <c r="C4527" t="s">
        <v>10436</v>
      </c>
      <c r="D4527" s="29">
        <v>42370</v>
      </c>
      <c r="E4527" s="29">
        <v>54788</v>
      </c>
    </row>
    <row r="4528" spans="1:5" x14ac:dyDescent="0.25">
      <c r="A4528" t="s">
        <v>10437</v>
      </c>
      <c r="B4528" t="s">
        <v>10438</v>
      </c>
      <c r="C4528" t="s">
        <v>10438</v>
      </c>
      <c r="D4528" s="29">
        <v>42370</v>
      </c>
      <c r="E4528" s="29">
        <v>54788</v>
      </c>
    </row>
    <row r="4529" spans="1:5" x14ac:dyDescent="0.25">
      <c r="A4529" t="s">
        <v>10439</v>
      </c>
      <c r="B4529" t="s">
        <v>10440</v>
      </c>
      <c r="C4529" t="s">
        <v>10441</v>
      </c>
      <c r="D4529" s="29">
        <v>42370</v>
      </c>
      <c r="E4529" s="29">
        <v>54788</v>
      </c>
    </row>
    <row r="4530" spans="1:5" x14ac:dyDescent="0.25">
      <c r="A4530" t="s">
        <v>10442</v>
      </c>
      <c r="B4530" t="s">
        <v>10443</v>
      </c>
      <c r="C4530" t="s">
        <v>10444</v>
      </c>
      <c r="D4530" s="29">
        <v>42370</v>
      </c>
      <c r="E4530" s="29">
        <v>54788</v>
      </c>
    </row>
    <row r="4531" spans="1:5" x14ac:dyDescent="0.25">
      <c r="A4531" t="s">
        <v>10445</v>
      </c>
      <c r="B4531" t="s">
        <v>10446</v>
      </c>
      <c r="C4531" t="s">
        <v>10446</v>
      </c>
      <c r="D4531" s="29">
        <v>42370</v>
      </c>
      <c r="E4531" s="29">
        <v>54788</v>
      </c>
    </row>
    <row r="4532" spans="1:5" x14ac:dyDescent="0.25">
      <c r="A4532" t="s">
        <v>10447</v>
      </c>
      <c r="B4532" t="s">
        <v>10448</v>
      </c>
      <c r="C4532" t="s">
        <v>10448</v>
      </c>
      <c r="D4532" s="29">
        <v>42370</v>
      </c>
      <c r="E4532" s="29">
        <v>54788</v>
      </c>
    </row>
    <row r="4533" spans="1:5" x14ac:dyDescent="0.25">
      <c r="A4533" t="s">
        <v>10449</v>
      </c>
      <c r="B4533" t="s">
        <v>10450</v>
      </c>
      <c r="C4533" t="s">
        <v>10450</v>
      </c>
      <c r="D4533" s="29">
        <v>42370</v>
      </c>
      <c r="E4533" s="29">
        <v>54788</v>
      </c>
    </row>
    <row r="4534" spans="1:5" x14ac:dyDescent="0.25">
      <c r="A4534" t="s">
        <v>10451</v>
      </c>
      <c r="B4534" t="s">
        <v>10452</v>
      </c>
      <c r="C4534" t="s">
        <v>10452</v>
      </c>
      <c r="D4534" s="29">
        <v>42370</v>
      </c>
      <c r="E4534" s="29">
        <v>54788</v>
      </c>
    </row>
    <row r="4535" spans="1:5" x14ac:dyDescent="0.25">
      <c r="A4535" t="s">
        <v>10453</v>
      </c>
      <c r="B4535" t="s">
        <v>10454</v>
      </c>
      <c r="C4535" t="s">
        <v>10454</v>
      </c>
      <c r="D4535" s="29">
        <v>42370</v>
      </c>
      <c r="E4535" s="29">
        <v>54788</v>
      </c>
    </row>
    <row r="4536" spans="1:5" x14ac:dyDescent="0.25">
      <c r="A4536" t="s">
        <v>10455</v>
      </c>
      <c r="B4536" t="s">
        <v>10456</v>
      </c>
      <c r="C4536" t="s">
        <v>10456</v>
      </c>
      <c r="D4536" s="29">
        <v>42370</v>
      </c>
      <c r="E4536" s="29">
        <v>54788</v>
      </c>
    </row>
    <row r="4537" spans="1:5" x14ac:dyDescent="0.25">
      <c r="A4537" t="s">
        <v>10457</v>
      </c>
      <c r="B4537" t="s">
        <v>10458</v>
      </c>
      <c r="C4537" t="s">
        <v>10459</v>
      </c>
      <c r="D4537" s="29">
        <v>42370</v>
      </c>
      <c r="E4537" s="29">
        <v>54788</v>
      </c>
    </row>
    <row r="4538" spans="1:5" x14ac:dyDescent="0.25">
      <c r="A4538" t="s">
        <v>10460</v>
      </c>
      <c r="B4538" t="s">
        <v>10461</v>
      </c>
      <c r="C4538" t="s">
        <v>10462</v>
      </c>
      <c r="D4538" s="29">
        <v>42370</v>
      </c>
      <c r="E4538" s="29">
        <v>54788</v>
      </c>
    </row>
    <row r="4539" spans="1:5" x14ac:dyDescent="0.25">
      <c r="A4539" t="s">
        <v>10463</v>
      </c>
      <c r="B4539" t="s">
        <v>10464</v>
      </c>
      <c r="C4539" t="s">
        <v>10464</v>
      </c>
      <c r="D4539" s="29">
        <v>42370</v>
      </c>
      <c r="E4539" s="29">
        <v>54788</v>
      </c>
    </row>
    <row r="4540" spans="1:5" x14ac:dyDescent="0.25">
      <c r="A4540" t="s">
        <v>10465</v>
      </c>
      <c r="B4540" t="s">
        <v>10466</v>
      </c>
      <c r="C4540" t="s">
        <v>10467</v>
      </c>
      <c r="D4540" s="29">
        <v>42370</v>
      </c>
      <c r="E4540" s="29">
        <v>54788</v>
      </c>
    </row>
    <row r="4541" spans="1:5" x14ac:dyDescent="0.25">
      <c r="A4541" t="s">
        <v>10468</v>
      </c>
      <c r="B4541" t="s">
        <v>10469</v>
      </c>
      <c r="C4541" t="s">
        <v>10469</v>
      </c>
      <c r="D4541" s="29">
        <v>42370</v>
      </c>
      <c r="E4541" s="29">
        <v>54788</v>
      </c>
    </row>
    <row r="4542" spans="1:5" x14ac:dyDescent="0.25">
      <c r="A4542" t="s">
        <v>10470</v>
      </c>
      <c r="B4542" t="s">
        <v>10471</v>
      </c>
      <c r="C4542" t="s">
        <v>10471</v>
      </c>
      <c r="D4542" s="29">
        <v>42370</v>
      </c>
      <c r="E4542" s="29">
        <v>54788</v>
      </c>
    </row>
    <row r="4543" spans="1:5" x14ac:dyDescent="0.25">
      <c r="A4543" t="s">
        <v>10472</v>
      </c>
      <c r="B4543" t="s">
        <v>10473</v>
      </c>
      <c r="C4543" t="s">
        <v>10473</v>
      </c>
      <c r="D4543" s="29">
        <v>42370</v>
      </c>
      <c r="E4543" s="29">
        <v>54788</v>
      </c>
    </row>
    <row r="4544" spans="1:5" x14ac:dyDescent="0.25">
      <c r="A4544" t="s">
        <v>10474</v>
      </c>
      <c r="B4544" t="s">
        <v>10475</v>
      </c>
      <c r="C4544" t="s">
        <v>10475</v>
      </c>
      <c r="D4544" s="29">
        <v>42370</v>
      </c>
      <c r="E4544" s="29">
        <v>54788</v>
      </c>
    </row>
    <row r="4545" spans="1:5" x14ac:dyDescent="0.25">
      <c r="A4545" t="s">
        <v>10476</v>
      </c>
      <c r="B4545" t="s">
        <v>10477</v>
      </c>
      <c r="C4545" t="s">
        <v>10477</v>
      </c>
      <c r="D4545" s="29">
        <v>42370</v>
      </c>
      <c r="E4545" s="29">
        <v>54788</v>
      </c>
    </row>
    <row r="4546" spans="1:5" x14ac:dyDescent="0.25">
      <c r="A4546" t="s">
        <v>10478</v>
      </c>
      <c r="B4546" t="s">
        <v>10479</v>
      </c>
      <c r="C4546" t="s">
        <v>10479</v>
      </c>
      <c r="D4546" s="29">
        <v>42370</v>
      </c>
      <c r="E4546" s="29">
        <v>54788</v>
      </c>
    </row>
    <row r="4547" spans="1:5" x14ac:dyDescent="0.25">
      <c r="A4547" t="s">
        <v>10480</v>
      </c>
      <c r="B4547" t="s">
        <v>10481</v>
      </c>
      <c r="C4547" t="s">
        <v>10481</v>
      </c>
      <c r="D4547" s="29">
        <v>42370</v>
      </c>
      <c r="E4547" s="29">
        <v>54788</v>
      </c>
    </row>
    <row r="4548" spans="1:5" x14ac:dyDescent="0.25">
      <c r="A4548" t="s">
        <v>10482</v>
      </c>
      <c r="B4548" t="s">
        <v>10483</v>
      </c>
      <c r="C4548" t="s">
        <v>10483</v>
      </c>
      <c r="D4548" s="29">
        <v>42370</v>
      </c>
      <c r="E4548" s="29">
        <v>54788</v>
      </c>
    </row>
    <row r="4549" spans="1:5" x14ac:dyDescent="0.25">
      <c r="A4549" t="s">
        <v>10484</v>
      </c>
      <c r="B4549" t="s">
        <v>10485</v>
      </c>
      <c r="C4549" t="s">
        <v>10485</v>
      </c>
      <c r="D4549" s="29">
        <v>42370</v>
      </c>
      <c r="E4549" s="29">
        <v>54788</v>
      </c>
    </row>
    <row r="4550" spans="1:5" x14ac:dyDescent="0.25">
      <c r="A4550" t="s">
        <v>10486</v>
      </c>
      <c r="B4550" t="s">
        <v>10487</v>
      </c>
      <c r="C4550" t="s">
        <v>10488</v>
      </c>
      <c r="D4550" s="29">
        <v>42370</v>
      </c>
      <c r="E4550" s="29">
        <v>54788</v>
      </c>
    </row>
    <row r="4551" spans="1:5" x14ac:dyDescent="0.25">
      <c r="A4551" t="s">
        <v>10489</v>
      </c>
      <c r="B4551" t="s">
        <v>10490</v>
      </c>
      <c r="C4551" t="s">
        <v>10490</v>
      </c>
      <c r="D4551" s="29">
        <v>42370</v>
      </c>
      <c r="E4551" s="29">
        <v>54788</v>
      </c>
    </row>
    <row r="4552" spans="1:5" x14ac:dyDescent="0.25">
      <c r="A4552" t="s">
        <v>10491</v>
      </c>
      <c r="B4552" t="s">
        <v>10492</v>
      </c>
      <c r="C4552" t="s">
        <v>10492</v>
      </c>
      <c r="D4552" s="29">
        <v>42370</v>
      </c>
      <c r="E4552" s="29">
        <v>54788</v>
      </c>
    </row>
    <row r="4553" spans="1:5" x14ac:dyDescent="0.25">
      <c r="A4553" t="s">
        <v>10493</v>
      </c>
      <c r="B4553" t="s">
        <v>10494</v>
      </c>
      <c r="C4553" t="s">
        <v>10494</v>
      </c>
      <c r="D4553" s="29">
        <v>42370</v>
      </c>
      <c r="E4553" s="29">
        <v>54788</v>
      </c>
    </row>
    <row r="4554" spans="1:5" x14ac:dyDescent="0.25">
      <c r="A4554" t="s">
        <v>10495</v>
      </c>
      <c r="B4554" t="s">
        <v>10496</v>
      </c>
      <c r="C4554" t="s">
        <v>10496</v>
      </c>
      <c r="D4554" s="29">
        <v>42370</v>
      </c>
      <c r="E4554" s="29">
        <v>54788</v>
      </c>
    </row>
    <row r="4555" spans="1:5" x14ac:dyDescent="0.25">
      <c r="A4555" t="s">
        <v>10497</v>
      </c>
      <c r="B4555" t="s">
        <v>10498</v>
      </c>
      <c r="C4555" t="s">
        <v>10498</v>
      </c>
      <c r="D4555" s="29">
        <v>42370</v>
      </c>
      <c r="E4555" s="29">
        <v>54788</v>
      </c>
    </row>
    <row r="4556" spans="1:5" x14ac:dyDescent="0.25">
      <c r="A4556" t="s">
        <v>10499</v>
      </c>
      <c r="B4556" t="s">
        <v>10500</v>
      </c>
      <c r="C4556" t="s">
        <v>10500</v>
      </c>
      <c r="D4556" s="29">
        <v>42370</v>
      </c>
      <c r="E4556" s="29">
        <v>54788</v>
      </c>
    </row>
    <row r="4557" spans="1:5" x14ac:dyDescent="0.25">
      <c r="A4557" t="s">
        <v>10501</v>
      </c>
      <c r="B4557" t="s">
        <v>10502</v>
      </c>
      <c r="C4557" t="s">
        <v>10502</v>
      </c>
      <c r="D4557" s="29">
        <v>42370</v>
      </c>
      <c r="E4557" s="29">
        <v>54788</v>
      </c>
    </row>
    <row r="4558" spans="1:5" x14ac:dyDescent="0.25">
      <c r="A4558" t="s">
        <v>10503</v>
      </c>
      <c r="B4558" t="s">
        <v>10504</v>
      </c>
      <c r="C4558" t="s">
        <v>10504</v>
      </c>
      <c r="D4558" s="29">
        <v>42370</v>
      </c>
      <c r="E4558" s="29">
        <v>54788</v>
      </c>
    </row>
    <row r="4559" spans="1:5" x14ac:dyDescent="0.25">
      <c r="A4559" t="s">
        <v>10505</v>
      </c>
      <c r="B4559" t="s">
        <v>10506</v>
      </c>
      <c r="C4559" t="s">
        <v>10506</v>
      </c>
      <c r="D4559" s="29">
        <v>42370</v>
      </c>
      <c r="E4559" s="29">
        <v>54788</v>
      </c>
    </row>
    <row r="4560" spans="1:5" x14ac:dyDescent="0.25">
      <c r="A4560" t="s">
        <v>10507</v>
      </c>
      <c r="B4560" t="s">
        <v>10508</v>
      </c>
      <c r="C4560" t="s">
        <v>10508</v>
      </c>
      <c r="D4560" s="29">
        <v>42370</v>
      </c>
      <c r="E4560" s="29">
        <v>54788</v>
      </c>
    </row>
    <row r="4561" spans="1:5" x14ac:dyDescent="0.25">
      <c r="A4561" t="s">
        <v>10509</v>
      </c>
      <c r="B4561" t="s">
        <v>10510</v>
      </c>
      <c r="C4561" t="s">
        <v>10510</v>
      </c>
      <c r="D4561" s="29">
        <v>42370</v>
      </c>
      <c r="E4561" s="29">
        <v>54788</v>
      </c>
    </row>
    <row r="4562" spans="1:5" x14ac:dyDescent="0.25">
      <c r="A4562" t="s">
        <v>10511</v>
      </c>
      <c r="B4562" t="s">
        <v>10512</v>
      </c>
      <c r="C4562" t="s">
        <v>10513</v>
      </c>
      <c r="D4562" s="29">
        <v>42370</v>
      </c>
      <c r="E4562" s="29">
        <v>54788</v>
      </c>
    </row>
    <row r="4563" spans="1:5" x14ac:dyDescent="0.25">
      <c r="A4563" t="s">
        <v>10514</v>
      </c>
      <c r="B4563" t="s">
        <v>10515</v>
      </c>
      <c r="C4563" t="s">
        <v>10515</v>
      </c>
      <c r="D4563" s="29">
        <v>42370</v>
      </c>
      <c r="E4563" s="29">
        <v>54788</v>
      </c>
    </row>
    <row r="4564" spans="1:5" x14ac:dyDescent="0.25">
      <c r="A4564" t="s">
        <v>10516</v>
      </c>
      <c r="B4564" t="s">
        <v>10517</v>
      </c>
      <c r="C4564" t="s">
        <v>10517</v>
      </c>
      <c r="D4564" s="29">
        <v>42370</v>
      </c>
      <c r="E4564" s="29">
        <v>54788</v>
      </c>
    </row>
    <row r="4565" spans="1:5" x14ac:dyDescent="0.25">
      <c r="A4565" t="s">
        <v>10518</v>
      </c>
      <c r="B4565" t="s">
        <v>10519</v>
      </c>
      <c r="C4565" t="s">
        <v>10519</v>
      </c>
      <c r="D4565" s="29">
        <v>42370</v>
      </c>
      <c r="E4565" s="29">
        <v>54788</v>
      </c>
    </row>
    <row r="4566" spans="1:5" x14ac:dyDescent="0.25">
      <c r="A4566" t="s">
        <v>10520</v>
      </c>
      <c r="B4566" t="s">
        <v>10521</v>
      </c>
      <c r="C4566" t="s">
        <v>10521</v>
      </c>
      <c r="D4566" s="29">
        <v>42370</v>
      </c>
      <c r="E4566" s="29">
        <v>54788</v>
      </c>
    </row>
    <row r="4567" spans="1:5" x14ac:dyDescent="0.25">
      <c r="A4567" t="s">
        <v>10522</v>
      </c>
      <c r="B4567" t="s">
        <v>10523</v>
      </c>
      <c r="C4567" t="s">
        <v>10523</v>
      </c>
      <c r="D4567" s="29">
        <v>42370</v>
      </c>
      <c r="E4567" s="29">
        <v>54788</v>
      </c>
    </row>
    <row r="4568" spans="1:5" x14ac:dyDescent="0.25">
      <c r="A4568" t="s">
        <v>10524</v>
      </c>
      <c r="B4568" t="s">
        <v>10525</v>
      </c>
      <c r="C4568" t="s">
        <v>10525</v>
      </c>
      <c r="D4568" s="29">
        <v>42370</v>
      </c>
      <c r="E4568" s="29">
        <v>54788</v>
      </c>
    </row>
    <row r="4569" spans="1:5" x14ac:dyDescent="0.25">
      <c r="A4569" t="s">
        <v>10526</v>
      </c>
      <c r="B4569" t="s">
        <v>10527</v>
      </c>
      <c r="C4569" t="s">
        <v>10527</v>
      </c>
      <c r="D4569" s="29">
        <v>42370</v>
      </c>
      <c r="E4569" s="29">
        <v>54788</v>
      </c>
    </row>
    <row r="4570" spans="1:5" x14ac:dyDescent="0.25">
      <c r="A4570" t="s">
        <v>10528</v>
      </c>
      <c r="B4570" t="s">
        <v>10529</v>
      </c>
      <c r="C4570" t="s">
        <v>10529</v>
      </c>
      <c r="D4570" s="29">
        <v>42370</v>
      </c>
      <c r="E4570" s="29">
        <v>54788</v>
      </c>
    </row>
    <row r="4571" spans="1:5" x14ac:dyDescent="0.25">
      <c r="A4571" t="s">
        <v>10530</v>
      </c>
      <c r="B4571" t="s">
        <v>10531</v>
      </c>
      <c r="C4571" t="s">
        <v>10531</v>
      </c>
      <c r="D4571" s="29">
        <v>42370</v>
      </c>
      <c r="E4571" s="29">
        <v>54788</v>
      </c>
    </row>
    <row r="4572" spans="1:5" x14ac:dyDescent="0.25">
      <c r="A4572" t="s">
        <v>10532</v>
      </c>
      <c r="B4572" t="s">
        <v>10533</v>
      </c>
      <c r="C4572" t="s">
        <v>10534</v>
      </c>
      <c r="D4572" s="29">
        <v>42370</v>
      </c>
      <c r="E4572" s="29">
        <v>54788</v>
      </c>
    </row>
    <row r="4573" spans="1:5" x14ac:dyDescent="0.25">
      <c r="A4573" t="s">
        <v>10535</v>
      </c>
      <c r="B4573" t="s">
        <v>10536</v>
      </c>
      <c r="C4573" t="s">
        <v>10537</v>
      </c>
      <c r="D4573" s="29">
        <v>42370</v>
      </c>
      <c r="E4573" s="29">
        <v>54788</v>
      </c>
    </row>
    <row r="4574" spans="1:5" x14ac:dyDescent="0.25">
      <c r="A4574" t="s">
        <v>10538</v>
      </c>
      <c r="B4574" t="s">
        <v>10539</v>
      </c>
      <c r="C4574" t="s">
        <v>10539</v>
      </c>
      <c r="D4574" s="29">
        <v>42370</v>
      </c>
      <c r="E4574" s="29">
        <v>54788</v>
      </c>
    </row>
    <row r="4575" spans="1:5" x14ac:dyDescent="0.25">
      <c r="A4575" t="s">
        <v>10540</v>
      </c>
      <c r="B4575" t="s">
        <v>10541</v>
      </c>
      <c r="C4575" t="s">
        <v>10541</v>
      </c>
      <c r="D4575" s="29">
        <v>42370</v>
      </c>
      <c r="E4575" s="29">
        <v>54788</v>
      </c>
    </row>
    <row r="4576" spans="1:5" x14ac:dyDescent="0.25">
      <c r="A4576" t="s">
        <v>10542</v>
      </c>
      <c r="B4576" t="s">
        <v>10543</v>
      </c>
      <c r="C4576" t="s">
        <v>10543</v>
      </c>
      <c r="D4576" s="29">
        <v>42370</v>
      </c>
      <c r="E4576" s="29">
        <v>54788</v>
      </c>
    </row>
    <row r="4577" spans="1:5" x14ac:dyDescent="0.25">
      <c r="A4577" t="s">
        <v>10544</v>
      </c>
      <c r="B4577" t="s">
        <v>10545</v>
      </c>
      <c r="C4577" t="s">
        <v>10545</v>
      </c>
      <c r="D4577" s="29">
        <v>42370</v>
      </c>
      <c r="E4577" s="29">
        <v>54788</v>
      </c>
    </row>
    <row r="4578" spans="1:5" x14ac:dyDescent="0.25">
      <c r="A4578" t="s">
        <v>10546</v>
      </c>
      <c r="B4578" t="s">
        <v>10547</v>
      </c>
      <c r="C4578" t="s">
        <v>10548</v>
      </c>
      <c r="D4578" s="29">
        <v>42370</v>
      </c>
      <c r="E4578" s="29">
        <v>54788</v>
      </c>
    </row>
    <row r="4579" spans="1:5" x14ac:dyDescent="0.25">
      <c r="A4579" t="s">
        <v>10549</v>
      </c>
      <c r="B4579" t="s">
        <v>10550</v>
      </c>
      <c r="C4579" t="s">
        <v>10551</v>
      </c>
      <c r="D4579" s="29">
        <v>42370</v>
      </c>
      <c r="E4579" s="29">
        <v>54788</v>
      </c>
    </row>
    <row r="4580" spans="1:5" x14ac:dyDescent="0.25">
      <c r="A4580" t="s">
        <v>10552</v>
      </c>
      <c r="B4580" t="s">
        <v>10553</v>
      </c>
      <c r="C4580" t="s">
        <v>10553</v>
      </c>
      <c r="D4580" s="29">
        <v>42370</v>
      </c>
      <c r="E4580" s="29">
        <v>54788</v>
      </c>
    </row>
    <row r="4581" spans="1:5" x14ac:dyDescent="0.25">
      <c r="A4581" t="s">
        <v>10554</v>
      </c>
      <c r="B4581" t="s">
        <v>10555</v>
      </c>
      <c r="C4581" t="s">
        <v>10555</v>
      </c>
      <c r="D4581" s="29">
        <v>42370</v>
      </c>
      <c r="E4581" s="29">
        <v>54788</v>
      </c>
    </row>
    <row r="4582" spans="1:5" x14ac:dyDescent="0.25">
      <c r="A4582" t="s">
        <v>10556</v>
      </c>
      <c r="B4582" t="s">
        <v>10557</v>
      </c>
      <c r="C4582" t="s">
        <v>10558</v>
      </c>
      <c r="D4582" s="29">
        <v>42370</v>
      </c>
      <c r="E4582" s="29">
        <v>54788</v>
      </c>
    </row>
    <row r="4583" spans="1:5" x14ac:dyDescent="0.25">
      <c r="A4583" t="s">
        <v>10559</v>
      </c>
      <c r="B4583" t="s">
        <v>10560</v>
      </c>
      <c r="C4583" t="s">
        <v>10560</v>
      </c>
      <c r="D4583" s="29">
        <v>42370</v>
      </c>
      <c r="E4583" s="29">
        <v>54788</v>
      </c>
    </row>
    <row r="4584" spans="1:5" x14ac:dyDescent="0.25">
      <c r="A4584" t="s">
        <v>10561</v>
      </c>
      <c r="B4584" t="s">
        <v>10562</v>
      </c>
      <c r="C4584" t="s">
        <v>10562</v>
      </c>
      <c r="D4584" s="29">
        <v>42370</v>
      </c>
      <c r="E4584" s="29">
        <v>54788</v>
      </c>
    </row>
    <row r="4585" spans="1:5" x14ac:dyDescent="0.25">
      <c r="A4585" t="s">
        <v>10563</v>
      </c>
      <c r="B4585" t="s">
        <v>10564</v>
      </c>
      <c r="C4585" t="s">
        <v>10564</v>
      </c>
      <c r="D4585" s="29">
        <v>42370</v>
      </c>
      <c r="E4585" s="29">
        <v>54788</v>
      </c>
    </row>
    <row r="4586" spans="1:5" x14ac:dyDescent="0.25">
      <c r="A4586" t="s">
        <v>10565</v>
      </c>
      <c r="B4586" t="s">
        <v>10566</v>
      </c>
      <c r="C4586" t="s">
        <v>10566</v>
      </c>
      <c r="D4586" s="29">
        <v>42370</v>
      </c>
      <c r="E4586" s="29">
        <v>54788</v>
      </c>
    </row>
    <row r="4587" spans="1:5" x14ac:dyDescent="0.25">
      <c r="A4587" t="s">
        <v>10567</v>
      </c>
      <c r="B4587" t="s">
        <v>10568</v>
      </c>
      <c r="C4587" t="s">
        <v>10569</v>
      </c>
      <c r="D4587" s="29">
        <v>42370</v>
      </c>
      <c r="E4587" s="29">
        <v>54788</v>
      </c>
    </row>
    <row r="4588" spans="1:5" x14ac:dyDescent="0.25">
      <c r="A4588" t="s">
        <v>10570</v>
      </c>
      <c r="B4588" t="s">
        <v>10571</v>
      </c>
      <c r="C4588" t="s">
        <v>10572</v>
      </c>
      <c r="D4588" s="29">
        <v>42370</v>
      </c>
      <c r="E4588" s="29">
        <v>54788</v>
      </c>
    </row>
    <row r="4589" spans="1:5" x14ac:dyDescent="0.25">
      <c r="A4589" t="s">
        <v>10573</v>
      </c>
      <c r="B4589" t="s">
        <v>10574</v>
      </c>
      <c r="C4589" t="s">
        <v>10574</v>
      </c>
      <c r="D4589" s="29">
        <v>42370</v>
      </c>
      <c r="E4589" s="29">
        <v>54788</v>
      </c>
    </row>
    <row r="4590" spans="1:5" x14ac:dyDescent="0.25">
      <c r="A4590" t="s">
        <v>10575</v>
      </c>
      <c r="B4590" t="s">
        <v>10576</v>
      </c>
      <c r="C4590" t="s">
        <v>10577</v>
      </c>
      <c r="D4590" s="29">
        <v>42370</v>
      </c>
      <c r="E4590" s="29">
        <v>54788</v>
      </c>
    </row>
    <row r="4591" spans="1:5" x14ac:dyDescent="0.25">
      <c r="A4591" t="s">
        <v>10578</v>
      </c>
      <c r="B4591" t="s">
        <v>10579</v>
      </c>
      <c r="C4591" t="s">
        <v>10579</v>
      </c>
      <c r="D4591" s="29">
        <v>42370</v>
      </c>
      <c r="E4591" s="29">
        <v>54788</v>
      </c>
    </row>
    <row r="4592" spans="1:5" x14ac:dyDescent="0.25">
      <c r="A4592" t="s">
        <v>10580</v>
      </c>
      <c r="B4592" t="s">
        <v>10581</v>
      </c>
      <c r="C4592" t="s">
        <v>10582</v>
      </c>
      <c r="D4592" s="29">
        <v>42370</v>
      </c>
      <c r="E4592" s="29">
        <v>54788</v>
      </c>
    </row>
    <row r="4593" spans="1:5" x14ac:dyDescent="0.25">
      <c r="A4593" t="s">
        <v>10583</v>
      </c>
      <c r="B4593" t="s">
        <v>10584</v>
      </c>
      <c r="C4593" t="s">
        <v>10584</v>
      </c>
      <c r="D4593" s="29">
        <v>42370</v>
      </c>
      <c r="E4593" s="29">
        <v>54788</v>
      </c>
    </row>
    <row r="4594" spans="1:5" x14ac:dyDescent="0.25">
      <c r="A4594" t="s">
        <v>10585</v>
      </c>
      <c r="B4594" t="s">
        <v>10586</v>
      </c>
      <c r="C4594" t="s">
        <v>10586</v>
      </c>
      <c r="D4594" s="29">
        <v>42370</v>
      </c>
      <c r="E4594" s="29">
        <v>54788</v>
      </c>
    </row>
    <row r="4595" spans="1:5" x14ac:dyDescent="0.25">
      <c r="A4595" t="s">
        <v>10587</v>
      </c>
      <c r="B4595" t="s">
        <v>10588</v>
      </c>
      <c r="C4595" t="s">
        <v>10589</v>
      </c>
      <c r="D4595" s="29">
        <v>42370</v>
      </c>
      <c r="E4595" s="29">
        <v>54788</v>
      </c>
    </row>
    <row r="4596" spans="1:5" x14ac:dyDescent="0.25">
      <c r="A4596" t="s">
        <v>10590</v>
      </c>
      <c r="B4596" t="s">
        <v>10591</v>
      </c>
      <c r="C4596" t="s">
        <v>10591</v>
      </c>
      <c r="D4596" s="29">
        <v>42370</v>
      </c>
      <c r="E4596" s="29">
        <v>54788</v>
      </c>
    </row>
    <row r="4597" spans="1:5" x14ac:dyDescent="0.25">
      <c r="A4597" t="s">
        <v>10592</v>
      </c>
      <c r="B4597" t="s">
        <v>10593</v>
      </c>
      <c r="C4597" t="s">
        <v>10594</v>
      </c>
      <c r="D4597" s="29">
        <v>42370</v>
      </c>
      <c r="E4597" s="29">
        <v>54788</v>
      </c>
    </row>
    <row r="4598" spans="1:5" x14ac:dyDescent="0.25">
      <c r="A4598" t="s">
        <v>10595</v>
      </c>
      <c r="B4598" t="s">
        <v>10596</v>
      </c>
      <c r="C4598" t="s">
        <v>10596</v>
      </c>
      <c r="D4598" s="29">
        <v>42370</v>
      </c>
      <c r="E4598" s="29">
        <v>54788</v>
      </c>
    </row>
    <row r="4599" spans="1:5" x14ac:dyDescent="0.25">
      <c r="A4599" t="s">
        <v>10597</v>
      </c>
      <c r="B4599" t="s">
        <v>10598</v>
      </c>
      <c r="C4599" t="s">
        <v>10598</v>
      </c>
      <c r="D4599" s="29">
        <v>42370</v>
      </c>
      <c r="E4599" s="29">
        <v>54788</v>
      </c>
    </row>
    <row r="4600" spans="1:5" x14ac:dyDescent="0.25">
      <c r="A4600" t="s">
        <v>10599</v>
      </c>
      <c r="B4600" t="s">
        <v>10600</v>
      </c>
      <c r="C4600" t="s">
        <v>10600</v>
      </c>
      <c r="D4600" s="29">
        <v>42370</v>
      </c>
      <c r="E4600" s="29">
        <v>54788</v>
      </c>
    </row>
    <row r="4601" spans="1:5" x14ac:dyDescent="0.25">
      <c r="A4601" t="s">
        <v>10601</v>
      </c>
      <c r="B4601" t="s">
        <v>10602</v>
      </c>
      <c r="C4601" t="s">
        <v>10602</v>
      </c>
      <c r="D4601" s="29">
        <v>42370</v>
      </c>
      <c r="E4601" s="29">
        <v>54788</v>
      </c>
    </row>
    <row r="4602" spans="1:5" x14ac:dyDescent="0.25">
      <c r="A4602" t="s">
        <v>10603</v>
      </c>
      <c r="B4602" t="s">
        <v>10604</v>
      </c>
      <c r="C4602" t="s">
        <v>10604</v>
      </c>
      <c r="D4602" s="29">
        <v>42370</v>
      </c>
      <c r="E4602" s="29">
        <v>54788</v>
      </c>
    </row>
    <row r="4603" spans="1:5" x14ac:dyDescent="0.25">
      <c r="A4603" t="s">
        <v>10605</v>
      </c>
      <c r="B4603" t="s">
        <v>10606</v>
      </c>
      <c r="C4603" t="s">
        <v>10606</v>
      </c>
      <c r="D4603" s="29">
        <v>42370</v>
      </c>
      <c r="E4603" s="29">
        <v>54788</v>
      </c>
    </row>
    <row r="4604" spans="1:5" x14ac:dyDescent="0.25">
      <c r="A4604" t="s">
        <v>10607</v>
      </c>
      <c r="B4604" t="s">
        <v>10608</v>
      </c>
      <c r="C4604" t="s">
        <v>10608</v>
      </c>
      <c r="D4604" s="29">
        <v>42370</v>
      </c>
      <c r="E4604" s="29">
        <v>54788</v>
      </c>
    </row>
    <row r="4605" spans="1:5" x14ac:dyDescent="0.25">
      <c r="A4605" t="s">
        <v>10609</v>
      </c>
      <c r="B4605" t="s">
        <v>10610</v>
      </c>
      <c r="C4605" t="s">
        <v>10611</v>
      </c>
      <c r="D4605" s="29">
        <v>42370</v>
      </c>
      <c r="E4605" s="29">
        <v>54788</v>
      </c>
    </row>
    <row r="4606" spans="1:5" x14ac:dyDescent="0.25">
      <c r="A4606" t="s">
        <v>10612</v>
      </c>
      <c r="B4606" t="s">
        <v>10613</v>
      </c>
      <c r="C4606" t="s">
        <v>10613</v>
      </c>
      <c r="D4606" s="29">
        <v>42370</v>
      </c>
      <c r="E4606" s="29">
        <v>54788</v>
      </c>
    </row>
    <row r="4607" spans="1:5" x14ac:dyDescent="0.25">
      <c r="A4607" t="s">
        <v>10614</v>
      </c>
      <c r="B4607" t="s">
        <v>10615</v>
      </c>
      <c r="C4607" t="s">
        <v>10615</v>
      </c>
      <c r="D4607" s="29">
        <v>42370</v>
      </c>
      <c r="E4607" s="29">
        <v>54788</v>
      </c>
    </row>
    <row r="4608" spans="1:5" x14ac:dyDescent="0.25">
      <c r="A4608" t="s">
        <v>10616</v>
      </c>
      <c r="B4608" t="s">
        <v>10617</v>
      </c>
      <c r="C4608" t="s">
        <v>10617</v>
      </c>
      <c r="D4608" s="29">
        <v>42370</v>
      </c>
      <c r="E4608" s="29">
        <v>54788</v>
      </c>
    </row>
    <row r="4609" spans="1:5" x14ac:dyDescent="0.25">
      <c r="A4609" t="s">
        <v>10618</v>
      </c>
      <c r="B4609" t="s">
        <v>10619</v>
      </c>
      <c r="C4609" t="s">
        <v>10619</v>
      </c>
      <c r="D4609" s="29">
        <v>42370</v>
      </c>
      <c r="E4609" s="29">
        <v>54788</v>
      </c>
    </row>
    <row r="4610" spans="1:5" x14ac:dyDescent="0.25">
      <c r="A4610" t="s">
        <v>10620</v>
      </c>
      <c r="B4610" t="s">
        <v>10621</v>
      </c>
      <c r="C4610" t="s">
        <v>10621</v>
      </c>
      <c r="D4610" s="29">
        <v>42370</v>
      </c>
      <c r="E4610" s="29">
        <v>54788</v>
      </c>
    </row>
    <row r="4611" spans="1:5" x14ac:dyDescent="0.25">
      <c r="A4611" t="s">
        <v>10622</v>
      </c>
      <c r="B4611" t="s">
        <v>10623</v>
      </c>
      <c r="C4611" t="s">
        <v>10623</v>
      </c>
      <c r="D4611" s="29">
        <v>42370</v>
      </c>
      <c r="E4611" s="29">
        <v>54788</v>
      </c>
    </row>
    <row r="4612" spans="1:5" x14ac:dyDescent="0.25">
      <c r="A4612" t="s">
        <v>10624</v>
      </c>
      <c r="B4612" t="s">
        <v>10625</v>
      </c>
      <c r="C4612" t="s">
        <v>10625</v>
      </c>
      <c r="D4612" s="29">
        <v>42370</v>
      </c>
      <c r="E4612" s="29">
        <v>54788</v>
      </c>
    </row>
    <row r="4613" spans="1:5" x14ac:dyDescent="0.25">
      <c r="A4613" t="s">
        <v>10626</v>
      </c>
      <c r="B4613" t="s">
        <v>10627</v>
      </c>
      <c r="C4613" t="s">
        <v>10627</v>
      </c>
      <c r="D4613" s="29">
        <v>42370</v>
      </c>
      <c r="E4613" s="29">
        <v>54788</v>
      </c>
    </row>
    <row r="4614" spans="1:5" x14ac:dyDescent="0.25">
      <c r="A4614" t="s">
        <v>10628</v>
      </c>
      <c r="B4614" t="s">
        <v>10629</v>
      </c>
      <c r="C4614" t="s">
        <v>10630</v>
      </c>
      <c r="D4614" s="29">
        <v>42370</v>
      </c>
      <c r="E4614" s="29">
        <v>54788</v>
      </c>
    </row>
    <row r="4615" spans="1:5" x14ac:dyDescent="0.25">
      <c r="A4615" t="s">
        <v>10631</v>
      </c>
      <c r="B4615" t="s">
        <v>10632</v>
      </c>
      <c r="C4615" t="s">
        <v>10633</v>
      </c>
      <c r="D4615" s="29">
        <v>42370</v>
      </c>
      <c r="E4615" s="29">
        <v>54788</v>
      </c>
    </row>
    <row r="4616" spans="1:5" x14ac:dyDescent="0.25">
      <c r="A4616" t="s">
        <v>10634</v>
      </c>
      <c r="B4616" t="s">
        <v>10635</v>
      </c>
      <c r="C4616" t="s">
        <v>10635</v>
      </c>
      <c r="D4616" s="29">
        <v>42370</v>
      </c>
      <c r="E4616" s="29">
        <v>54788</v>
      </c>
    </row>
    <row r="4617" spans="1:5" x14ac:dyDescent="0.25">
      <c r="A4617" t="s">
        <v>10636</v>
      </c>
      <c r="B4617" t="s">
        <v>10637</v>
      </c>
      <c r="C4617" t="s">
        <v>10637</v>
      </c>
      <c r="D4617" s="29">
        <v>42370</v>
      </c>
      <c r="E4617" s="29">
        <v>54788</v>
      </c>
    </row>
    <row r="4618" spans="1:5" x14ac:dyDescent="0.25">
      <c r="A4618" t="s">
        <v>10638</v>
      </c>
      <c r="B4618" t="s">
        <v>10639</v>
      </c>
      <c r="C4618" t="s">
        <v>10640</v>
      </c>
      <c r="D4618" s="29">
        <v>42370</v>
      </c>
      <c r="E4618" s="29">
        <v>54788</v>
      </c>
    </row>
    <row r="4619" spans="1:5" x14ac:dyDescent="0.25">
      <c r="A4619" t="s">
        <v>10641</v>
      </c>
      <c r="B4619" t="s">
        <v>10642</v>
      </c>
      <c r="C4619" t="s">
        <v>10642</v>
      </c>
      <c r="D4619" s="29">
        <v>42370</v>
      </c>
      <c r="E4619" s="29">
        <v>54788</v>
      </c>
    </row>
    <row r="4620" spans="1:5" x14ac:dyDescent="0.25">
      <c r="A4620" t="s">
        <v>10643</v>
      </c>
      <c r="B4620" t="s">
        <v>10644</v>
      </c>
      <c r="C4620" t="s">
        <v>10644</v>
      </c>
      <c r="D4620" s="29">
        <v>42370</v>
      </c>
      <c r="E4620" s="29">
        <v>54788</v>
      </c>
    </row>
    <row r="4621" spans="1:5" x14ac:dyDescent="0.25">
      <c r="A4621" t="s">
        <v>10645</v>
      </c>
      <c r="B4621" t="s">
        <v>10646</v>
      </c>
      <c r="C4621" t="s">
        <v>10646</v>
      </c>
      <c r="D4621" s="29">
        <v>42370</v>
      </c>
      <c r="E4621" s="29">
        <v>54788</v>
      </c>
    </row>
    <row r="4622" spans="1:5" x14ac:dyDescent="0.25">
      <c r="A4622" t="s">
        <v>10647</v>
      </c>
      <c r="B4622" t="s">
        <v>10648</v>
      </c>
      <c r="C4622" t="s">
        <v>10648</v>
      </c>
      <c r="D4622" s="29">
        <v>42370</v>
      </c>
      <c r="E4622" s="29">
        <v>54788</v>
      </c>
    </row>
    <row r="4623" spans="1:5" x14ac:dyDescent="0.25">
      <c r="A4623" t="s">
        <v>10649</v>
      </c>
      <c r="B4623" t="s">
        <v>10650</v>
      </c>
      <c r="C4623" t="s">
        <v>10651</v>
      </c>
      <c r="D4623" s="29">
        <v>42370</v>
      </c>
      <c r="E4623" s="29">
        <v>54788</v>
      </c>
    </row>
    <row r="4624" spans="1:5" x14ac:dyDescent="0.25">
      <c r="A4624" t="s">
        <v>10652</v>
      </c>
      <c r="B4624" t="s">
        <v>10653</v>
      </c>
      <c r="C4624" t="s">
        <v>10653</v>
      </c>
      <c r="D4624" s="29">
        <v>42370</v>
      </c>
      <c r="E4624" s="29">
        <v>54788</v>
      </c>
    </row>
    <row r="4625" spans="1:5" x14ac:dyDescent="0.25">
      <c r="A4625" t="s">
        <v>10654</v>
      </c>
      <c r="B4625" t="s">
        <v>10655</v>
      </c>
      <c r="C4625" t="s">
        <v>10655</v>
      </c>
      <c r="D4625" s="29">
        <v>42370</v>
      </c>
      <c r="E4625" s="29">
        <v>54788</v>
      </c>
    </row>
    <row r="4626" spans="1:5" x14ac:dyDescent="0.25">
      <c r="A4626" t="s">
        <v>10656</v>
      </c>
      <c r="B4626" t="s">
        <v>10657</v>
      </c>
      <c r="C4626" t="s">
        <v>10657</v>
      </c>
      <c r="D4626" s="29">
        <v>42370</v>
      </c>
      <c r="E4626" s="29">
        <v>54788</v>
      </c>
    </row>
    <row r="4627" spans="1:5" x14ac:dyDescent="0.25">
      <c r="A4627" t="s">
        <v>10658</v>
      </c>
      <c r="B4627" t="s">
        <v>10659</v>
      </c>
      <c r="C4627" t="s">
        <v>10659</v>
      </c>
      <c r="D4627" s="29">
        <v>42370</v>
      </c>
      <c r="E4627" s="29">
        <v>54788</v>
      </c>
    </row>
    <row r="4628" spans="1:5" x14ac:dyDescent="0.25">
      <c r="A4628" t="s">
        <v>10660</v>
      </c>
      <c r="B4628" t="s">
        <v>10661</v>
      </c>
      <c r="C4628" t="s">
        <v>10661</v>
      </c>
      <c r="D4628" s="29">
        <v>42370</v>
      </c>
      <c r="E4628" s="29">
        <v>54788</v>
      </c>
    </row>
    <row r="4629" spans="1:5" x14ac:dyDescent="0.25">
      <c r="A4629" t="s">
        <v>10662</v>
      </c>
      <c r="B4629" t="s">
        <v>10663</v>
      </c>
      <c r="C4629" t="s">
        <v>10664</v>
      </c>
      <c r="D4629" s="29">
        <v>42370</v>
      </c>
      <c r="E4629" s="29">
        <v>54788</v>
      </c>
    </row>
    <row r="4630" spans="1:5" x14ac:dyDescent="0.25">
      <c r="A4630" t="s">
        <v>10665</v>
      </c>
      <c r="B4630" t="s">
        <v>10666</v>
      </c>
      <c r="C4630" t="s">
        <v>10666</v>
      </c>
      <c r="D4630" s="29">
        <v>42370</v>
      </c>
      <c r="E4630" s="29">
        <v>54788</v>
      </c>
    </row>
    <row r="4631" spans="1:5" x14ac:dyDescent="0.25">
      <c r="A4631" t="s">
        <v>10667</v>
      </c>
      <c r="B4631" t="s">
        <v>10668</v>
      </c>
      <c r="C4631" t="s">
        <v>10668</v>
      </c>
      <c r="D4631" s="29">
        <v>42370</v>
      </c>
      <c r="E4631" s="29">
        <v>54788</v>
      </c>
    </row>
    <row r="4632" spans="1:5" x14ac:dyDescent="0.25">
      <c r="A4632" t="s">
        <v>10669</v>
      </c>
      <c r="B4632" t="s">
        <v>10670</v>
      </c>
      <c r="C4632" t="s">
        <v>10670</v>
      </c>
      <c r="D4632" s="29">
        <v>42370</v>
      </c>
      <c r="E4632" s="29">
        <v>54788</v>
      </c>
    </row>
    <row r="4633" spans="1:5" x14ac:dyDescent="0.25">
      <c r="A4633" t="s">
        <v>10671</v>
      </c>
      <c r="B4633" t="s">
        <v>10672</v>
      </c>
      <c r="C4633" t="s">
        <v>10673</v>
      </c>
      <c r="D4633" s="29">
        <v>42370</v>
      </c>
      <c r="E4633" s="29">
        <v>54788</v>
      </c>
    </row>
    <row r="4634" spans="1:5" x14ac:dyDescent="0.25">
      <c r="A4634" t="s">
        <v>10674</v>
      </c>
      <c r="B4634" t="s">
        <v>10675</v>
      </c>
      <c r="C4634" t="s">
        <v>10676</v>
      </c>
      <c r="D4634" s="29">
        <v>42370</v>
      </c>
      <c r="E4634" s="29">
        <v>54788</v>
      </c>
    </row>
    <row r="4635" spans="1:5" x14ac:dyDescent="0.25">
      <c r="A4635" t="s">
        <v>10677</v>
      </c>
      <c r="B4635" t="s">
        <v>10678</v>
      </c>
      <c r="C4635" t="s">
        <v>10678</v>
      </c>
      <c r="D4635" s="29">
        <v>42370</v>
      </c>
      <c r="E4635" s="29">
        <v>54788</v>
      </c>
    </row>
    <row r="4636" spans="1:5" x14ac:dyDescent="0.25">
      <c r="A4636" t="s">
        <v>10679</v>
      </c>
      <c r="B4636" t="s">
        <v>10680</v>
      </c>
      <c r="C4636" t="s">
        <v>10680</v>
      </c>
      <c r="D4636" s="29">
        <v>42370</v>
      </c>
      <c r="E4636" s="29">
        <v>54788</v>
      </c>
    </row>
    <row r="4637" spans="1:5" x14ac:dyDescent="0.25">
      <c r="A4637" t="s">
        <v>10681</v>
      </c>
      <c r="B4637" t="s">
        <v>10682</v>
      </c>
      <c r="C4637" t="s">
        <v>10682</v>
      </c>
      <c r="D4637" s="29">
        <v>42370</v>
      </c>
      <c r="E4637" s="29">
        <v>54788</v>
      </c>
    </row>
    <row r="4638" spans="1:5" x14ac:dyDescent="0.25">
      <c r="A4638" t="s">
        <v>10683</v>
      </c>
      <c r="B4638" t="s">
        <v>10684</v>
      </c>
      <c r="C4638" t="s">
        <v>10684</v>
      </c>
      <c r="D4638" s="29">
        <v>42370</v>
      </c>
      <c r="E4638" s="29">
        <v>54788</v>
      </c>
    </row>
    <row r="4639" spans="1:5" x14ac:dyDescent="0.25">
      <c r="A4639" t="s">
        <v>10685</v>
      </c>
      <c r="B4639" t="s">
        <v>10686</v>
      </c>
      <c r="C4639" t="s">
        <v>10687</v>
      </c>
      <c r="D4639" s="29">
        <v>42370</v>
      </c>
      <c r="E4639" s="29">
        <v>54788</v>
      </c>
    </row>
    <row r="4640" spans="1:5" x14ac:dyDescent="0.25">
      <c r="A4640" t="s">
        <v>10688</v>
      </c>
      <c r="B4640" t="s">
        <v>10689</v>
      </c>
      <c r="C4640" t="s">
        <v>10689</v>
      </c>
      <c r="D4640" s="29">
        <v>42370</v>
      </c>
      <c r="E4640" s="29">
        <v>54788</v>
      </c>
    </row>
    <row r="4641" spans="1:5" x14ac:dyDescent="0.25">
      <c r="A4641" t="s">
        <v>10690</v>
      </c>
      <c r="B4641" t="s">
        <v>10691</v>
      </c>
      <c r="C4641" t="s">
        <v>10692</v>
      </c>
      <c r="D4641" s="29">
        <v>42370</v>
      </c>
      <c r="E4641" s="29">
        <v>54788</v>
      </c>
    </row>
    <row r="4642" spans="1:5" x14ac:dyDescent="0.25">
      <c r="A4642" t="s">
        <v>10693</v>
      </c>
      <c r="B4642" t="s">
        <v>10694</v>
      </c>
      <c r="C4642" t="s">
        <v>10695</v>
      </c>
      <c r="D4642" s="29">
        <v>42370</v>
      </c>
      <c r="E4642" s="29">
        <v>54788</v>
      </c>
    </row>
    <row r="4643" spans="1:5" x14ac:dyDescent="0.25">
      <c r="A4643" t="s">
        <v>10696</v>
      </c>
      <c r="B4643" t="s">
        <v>10697</v>
      </c>
      <c r="C4643" t="s">
        <v>10697</v>
      </c>
      <c r="D4643" s="29">
        <v>42370</v>
      </c>
      <c r="E4643" s="29">
        <v>54788</v>
      </c>
    </row>
    <row r="4644" spans="1:5" x14ac:dyDescent="0.25">
      <c r="A4644" t="s">
        <v>10698</v>
      </c>
      <c r="B4644" t="s">
        <v>10699</v>
      </c>
      <c r="C4644" t="s">
        <v>432</v>
      </c>
      <c r="D4644" s="29">
        <v>42370</v>
      </c>
      <c r="E4644" s="29">
        <v>54788</v>
      </c>
    </row>
    <row r="4645" spans="1:5" x14ac:dyDescent="0.25">
      <c r="A4645" t="s">
        <v>10700</v>
      </c>
      <c r="B4645" t="s">
        <v>10701</v>
      </c>
      <c r="C4645" t="s">
        <v>10702</v>
      </c>
      <c r="D4645" s="29">
        <v>42370</v>
      </c>
      <c r="E4645" s="29">
        <v>54788</v>
      </c>
    </row>
    <row r="4646" spans="1:5" x14ac:dyDescent="0.25">
      <c r="A4646" t="s">
        <v>10703</v>
      </c>
      <c r="B4646" t="s">
        <v>10704</v>
      </c>
      <c r="C4646" t="s">
        <v>10704</v>
      </c>
      <c r="D4646" s="29">
        <v>42370</v>
      </c>
      <c r="E4646" s="29">
        <v>54788</v>
      </c>
    </row>
    <row r="4647" spans="1:5" x14ac:dyDescent="0.25">
      <c r="A4647" t="s">
        <v>10705</v>
      </c>
      <c r="B4647" t="s">
        <v>10706</v>
      </c>
      <c r="C4647" t="s">
        <v>10706</v>
      </c>
      <c r="D4647" s="29">
        <v>42370</v>
      </c>
      <c r="E4647" s="29">
        <v>54788</v>
      </c>
    </row>
    <row r="4648" spans="1:5" x14ac:dyDescent="0.25">
      <c r="A4648" t="s">
        <v>10707</v>
      </c>
      <c r="B4648" t="s">
        <v>10708</v>
      </c>
      <c r="C4648" t="s">
        <v>10708</v>
      </c>
      <c r="D4648" s="29">
        <v>42370</v>
      </c>
      <c r="E4648" s="29">
        <v>54788</v>
      </c>
    </row>
    <row r="4649" spans="1:5" x14ac:dyDescent="0.25">
      <c r="A4649" t="s">
        <v>10709</v>
      </c>
      <c r="B4649" t="s">
        <v>10710</v>
      </c>
      <c r="C4649" t="s">
        <v>10710</v>
      </c>
      <c r="D4649" s="29">
        <v>42370</v>
      </c>
      <c r="E4649" s="29">
        <v>54788</v>
      </c>
    </row>
    <row r="4650" spans="1:5" x14ac:dyDescent="0.25">
      <c r="A4650" t="s">
        <v>10711</v>
      </c>
      <c r="B4650" t="s">
        <v>10712</v>
      </c>
      <c r="C4650" t="s">
        <v>10713</v>
      </c>
      <c r="D4650" s="29">
        <v>42370</v>
      </c>
      <c r="E4650" s="29">
        <v>54788</v>
      </c>
    </row>
    <row r="4651" spans="1:5" x14ac:dyDescent="0.25">
      <c r="A4651" t="s">
        <v>10714</v>
      </c>
      <c r="B4651" t="s">
        <v>10715</v>
      </c>
      <c r="C4651" t="s">
        <v>10715</v>
      </c>
      <c r="D4651" s="29">
        <v>42370</v>
      </c>
      <c r="E4651" s="29">
        <v>54788</v>
      </c>
    </row>
    <row r="4652" spans="1:5" x14ac:dyDescent="0.25">
      <c r="A4652" t="s">
        <v>10716</v>
      </c>
      <c r="B4652" t="s">
        <v>10717</v>
      </c>
      <c r="C4652" t="s">
        <v>10717</v>
      </c>
      <c r="D4652" s="29">
        <v>42370</v>
      </c>
      <c r="E4652" s="29">
        <v>54788</v>
      </c>
    </row>
    <row r="4653" spans="1:5" x14ac:dyDescent="0.25">
      <c r="A4653" t="s">
        <v>10718</v>
      </c>
      <c r="B4653" t="s">
        <v>10719</v>
      </c>
      <c r="C4653" t="s">
        <v>10719</v>
      </c>
      <c r="D4653" s="29">
        <v>42370</v>
      </c>
      <c r="E4653" s="29">
        <v>54788</v>
      </c>
    </row>
    <row r="4654" spans="1:5" x14ac:dyDescent="0.25">
      <c r="A4654" t="s">
        <v>10720</v>
      </c>
      <c r="B4654" t="s">
        <v>10721</v>
      </c>
      <c r="C4654" t="s">
        <v>10721</v>
      </c>
      <c r="D4654" s="29">
        <v>42370</v>
      </c>
      <c r="E4654" s="29">
        <v>54788</v>
      </c>
    </row>
    <row r="4655" spans="1:5" x14ac:dyDescent="0.25">
      <c r="A4655" t="s">
        <v>10722</v>
      </c>
      <c r="B4655" t="s">
        <v>10723</v>
      </c>
      <c r="C4655" t="s">
        <v>10723</v>
      </c>
      <c r="D4655" s="29">
        <v>42370</v>
      </c>
      <c r="E4655" s="29">
        <v>54788</v>
      </c>
    </row>
    <row r="4656" spans="1:5" x14ac:dyDescent="0.25">
      <c r="A4656" t="s">
        <v>10724</v>
      </c>
      <c r="B4656" t="s">
        <v>10725</v>
      </c>
      <c r="C4656" t="s">
        <v>10726</v>
      </c>
      <c r="D4656" s="29">
        <v>42370</v>
      </c>
      <c r="E4656" s="29">
        <v>54788</v>
      </c>
    </row>
    <row r="4657" spans="1:5" x14ac:dyDescent="0.25">
      <c r="A4657" t="s">
        <v>10727</v>
      </c>
      <c r="B4657" t="s">
        <v>10728</v>
      </c>
      <c r="C4657" t="s">
        <v>10728</v>
      </c>
      <c r="D4657" s="29">
        <v>42370</v>
      </c>
      <c r="E4657" s="29">
        <v>54788</v>
      </c>
    </row>
    <row r="4658" spans="1:5" x14ac:dyDescent="0.25">
      <c r="A4658" t="s">
        <v>10729</v>
      </c>
      <c r="B4658" t="s">
        <v>10730</v>
      </c>
      <c r="C4658" t="s">
        <v>10730</v>
      </c>
      <c r="D4658" s="29">
        <v>42370</v>
      </c>
      <c r="E4658" s="29">
        <v>54788</v>
      </c>
    </row>
    <row r="4659" spans="1:5" x14ac:dyDescent="0.25">
      <c r="A4659" t="s">
        <v>10731</v>
      </c>
      <c r="B4659" t="s">
        <v>10732</v>
      </c>
      <c r="C4659" t="s">
        <v>10733</v>
      </c>
      <c r="D4659" s="29">
        <v>42370</v>
      </c>
      <c r="E4659" s="29">
        <v>54788</v>
      </c>
    </row>
    <row r="4660" spans="1:5" x14ac:dyDescent="0.25">
      <c r="A4660" t="s">
        <v>10734</v>
      </c>
      <c r="B4660" t="s">
        <v>10735</v>
      </c>
      <c r="C4660" t="s">
        <v>10735</v>
      </c>
      <c r="D4660" s="29">
        <v>42370</v>
      </c>
      <c r="E4660" s="29">
        <v>54788</v>
      </c>
    </row>
    <row r="4661" spans="1:5" x14ac:dyDescent="0.25">
      <c r="A4661" t="s">
        <v>10736</v>
      </c>
      <c r="B4661" t="s">
        <v>10737</v>
      </c>
      <c r="C4661" t="s">
        <v>10737</v>
      </c>
      <c r="D4661" s="29">
        <v>42370</v>
      </c>
      <c r="E4661" s="29">
        <v>54788</v>
      </c>
    </row>
    <row r="4662" spans="1:5" x14ac:dyDescent="0.25">
      <c r="A4662" t="s">
        <v>10738</v>
      </c>
      <c r="B4662" t="s">
        <v>10739</v>
      </c>
      <c r="C4662" t="s">
        <v>10739</v>
      </c>
      <c r="D4662" s="29">
        <v>42370</v>
      </c>
      <c r="E4662" s="29">
        <v>54788</v>
      </c>
    </row>
    <row r="4663" spans="1:5" x14ac:dyDescent="0.25">
      <c r="A4663" t="s">
        <v>10740</v>
      </c>
      <c r="B4663" t="s">
        <v>10741</v>
      </c>
      <c r="C4663" t="s">
        <v>10741</v>
      </c>
      <c r="D4663" s="29">
        <v>42370</v>
      </c>
      <c r="E4663" s="29">
        <v>54788</v>
      </c>
    </row>
    <row r="4664" spans="1:5" x14ac:dyDescent="0.25">
      <c r="A4664" t="s">
        <v>10742</v>
      </c>
      <c r="B4664" t="s">
        <v>10743</v>
      </c>
      <c r="C4664" t="s">
        <v>10743</v>
      </c>
      <c r="D4664" s="29">
        <v>42370</v>
      </c>
      <c r="E4664" s="29">
        <v>54788</v>
      </c>
    </row>
    <row r="4665" spans="1:5" x14ac:dyDescent="0.25">
      <c r="A4665" t="s">
        <v>10744</v>
      </c>
      <c r="B4665" t="s">
        <v>10745</v>
      </c>
      <c r="C4665" t="s">
        <v>10745</v>
      </c>
      <c r="D4665" s="29">
        <v>42370</v>
      </c>
      <c r="E4665" s="29">
        <v>54788</v>
      </c>
    </row>
    <row r="4666" spans="1:5" x14ac:dyDescent="0.25">
      <c r="A4666" t="s">
        <v>10746</v>
      </c>
      <c r="B4666" t="s">
        <v>10747</v>
      </c>
      <c r="C4666" t="s">
        <v>10747</v>
      </c>
      <c r="D4666" s="29">
        <v>42370</v>
      </c>
      <c r="E4666" s="29">
        <v>54788</v>
      </c>
    </row>
    <row r="4667" spans="1:5" x14ac:dyDescent="0.25">
      <c r="A4667" t="s">
        <v>10748</v>
      </c>
      <c r="B4667" t="s">
        <v>10749</v>
      </c>
      <c r="C4667" t="s">
        <v>10749</v>
      </c>
      <c r="D4667" s="29">
        <v>42370</v>
      </c>
      <c r="E4667" s="29">
        <v>54788</v>
      </c>
    </row>
    <row r="4668" spans="1:5" x14ac:dyDescent="0.25">
      <c r="A4668" t="s">
        <v>10750</v>
      </c>
      <c r="B4668" t="s">
        <v>10751</v>
      </c>
      <c r="C4668" t="s">
        <v>10751</v>
      </c>
      <c r="D4668" s="29">
        <v>42370</v>
      </c>
      <c r="E4668" s="29">
        <v>54788</v>
      </c>
    </row>
    <row r="4669" spans="1:5" x14ac:dyDescent="0.25">
      <c r="A4669" t="s">
        <v>10752</v>
      </c>
      <c r="B4669" t="s">
        <v>10753</v>
      </c>
      <c r="C4669" t="s">
        <v>10753</v>
      </c>
      <c r="D4669" s="29">
        <v>42370</v>
      </c>
      <c r="E4669" s="29">
        <v>54788</v>
      </c>
    </row>
    <row r="4670" spans="1:5" x14ac:dyDescent="0.25">
      <c r="A4670" t="s">
        <v>10754</v>
      </c>
      <c r="B4670" t="s">
        <v>10755</v>
      </c>
      <c r="C4670" t="s">
        <v>10755</v>
      </c>
      <c r="D4670" s="29">
        <v>42370</v>
      </c>
      <c r="E4670" s="29">
        <v>54788</v>
      </c>
    </row>
    <row r="4671" spans="1:5" x14ac:dyDescent="0.25">
      <c r="A4671" t="s">
        <v>10756</v>
      </c>
      <c r="B4671" t="s">
        <v>10757</v>
      </c>
      <c r="C4671" t="s">
        <v>10757</v>
      </c>
      <c r="D4671" s="29">
        <v>42370</v>
      </c>
      <c r="E4671" s="29">
        <v>54788</v>
      </c>
    </row>
    <row r="4672" spans="1:5" x14ac:dyDescent="0.25">
      <c r="A4672" t="s">
        <v>10758</v>
      </c>
      <c r="B4672" t="s">
        <v>10759</v>
      </c>
      <c r="C4672" t="s">
        <v>10759</v>
      </c>
      <c r="D4672" s="29">
        <v>42370</v>
      </c>
      <c r="E4672" s="29">
        <v>54788</v>
      </c>
    </row>
    <row r="4673" spans="1:5" x14ac:dyDescent="0.25">
      <c r="A4673" t="s">
        <v>10760</v>
      </c>
      <c r="B4673" t="s">
        <v>10761</v>
      </c>
      <c r="C4673" t="s">
        <v>10761</v>
      </c>
      <c r="D4673" s="29">
        <v>42370</v>
      </c>
      <c r="E4673" s="29">
        <v>54788</v>
      </c>
    </row>
    <row r="4674" spans="1:5" x14ac:dyDescent="0.25">
      <c r="A4674" t="s">
        <v>10762</v>
      </c>
      <c r="B4674" t="s">
        <v>10763</v>
      </c>
      <c r="C4674" t="s">
        <v>10763</v>
      </c>
      <c r="D4674" s="29">
        <v>42370</v>
      </c>
      <c r="E4674" s="29">
        <v>54788</v>
      </c>
    </row>
    <row r="4675" spans="1:5" x14ac:dyDescent="0.25">
      <c r="A4675" t="s">
        <v>10764</v>
      </c>
      <c r="B4675" t="s">
        <v>10765</v>
      </c>
      <c r="C4675" t="s">
        <v>10765</v>
      </c>
      <c r="D4675" s="29">
        <v>42370</v>
      </c>
      <c r="E4675" s="29">
        <v>54788</v>
      </c>
    </row>
    <row r="4676" spans="1:5" x14ac:dyDescent="0.25">
      <c r="A4676" t="s">
        <v>10766</v>
      </c>
      <c r="B4676" t="s">
        <v>10767</v>
      </c>
      <c r="C4676" t="s">
        <v>10767</v>
      </c>
      <c r="D4676" s="29">
        <v>42370</v>
      </c>
      <c r="E4676" s="29">
        <v>54788</v>
      </c>
    </row>
    <row r="4677" spans="1:5" x14ac:dyDescent="0.25">
      <c r="A4677" t="s">
        <v>10768</v>
      </c>
      <c r="B4677" t="s">
        <v>10769</v>
      </c>
      <c r="C4677" t="s">
        <v>10769</v>
      </c>
      <c r="D4677" s="29">
        <v>42370</v>
      </c>
      <c r="E4677" s="29">
        <v>54788</v>
      </c>
    </row>
    <row r="4678" spans="1:5" x14ac:dyDescent="0.25">
      <c r="A4678" t="s">
        <v>10770</v>
      </c>
      <c r="B4678" t="s">
        <v>10771</v>
      </c>
      <c r="C4678" t="s">
        <v>10771</v>
      </c>
      <c r="D4678" s="29">
        <v>42370</v>
      </c>
      <c r="E4678" s="29">
        <v>54788</v>
      </c>
    </row>
    <row r="4679" spans="1:5" x14ac:dyDescent="0.25">
      <c r="A4679" t="s">
        <v>10772</v>
      </c>
      <c r="B4679" t="s">
        <v>10773</v>
      </c>
      <c r="C4679" t="s">
        <v>10773</v>
      </c>
      <c r="D4679" s="29">
        <v>42370</v>
      </c>
      <c r="E4679" s="29">
        <v>54788</v>
      </c>
    </row>
    <row r="4680" spans="1:5" x14ac:dyDescent="0.25">
      <c r="A4680" t="s">
        <v>10774</v>
      </c>
      <c r="B4680" t="s">
        <v>10775</v>
      </c>
      <c r="C4680" t="s">
        <v>10775</v>
      </c>
      <c r="D4680" s="29">
        <v>42370</v>
      </c>
      <c r="E4680" s="29">
        <v>54788</v>
      </c>
    </row>
    <row r="4681" spans="1:5" x14ac:dyDescent="0.25">
      <c r="A4681" t="s">
        <v>10776</v>
      </c>
      <c r="B4681" t="s">
        <v>10777</v>
      </c>
      <c r="C4681" t="s">
        <v>10777</v>
      </c>
      <c r="D4681" s="29">
        <v>42370</v>
      </c>
      <c r="E4681" s="29">
        <v>54788</v>
      </c>
    </row>
    <row r="4682" spans="1:5" x14ac:dyDescent="0.25">
      <c r="A4682" t="s">
        <v>10778</v>
      </c>
      <c r="B4682" t="s">
        <v>10779</v>
      </c>
      <c r="C4682" t="s">
        <v>10779</v>
      </c>
      <c r="D4682" s="29">
        <v>42370</v>
      </c>
      <c r="E4682" s="29">
        <v>54788</v>
      </c>
    </row>
    <row r="4683" spans="1:5" x14ac:dyDescent="0.25">
      <c r="A4683" t="s">
        <v>10780</v>
      </c>
      <c r="B4683" t="s">
        <v>10781</v>
      </c>
      <c r="C4683" t="s">
        <v>10781</v>
      </c>
      <c r="D4683" s="29">
        <v>42370</v>
      </c>
      <c r="E4683" s="29">
        <v>54788</v>
      </c>
    </row>
    <row r="4684" spans="1:5" x14ac:dyDescent="0.25">
      <c r="A4684" t="s">
        <v>10782</v>
      </c>
      <c r="B4684" t="s">
        <v>10783</v>
      </c>
      <c r="C4684" t="s">
        <v>10783</v>
      </c>
      <c r="D4684" s="29">
        <v>42370</v>
      </c>
      <c r="E4684" s="29">
        <v>54788</v>
      </c>
    </row>
    <row r="4685" spans="1:5" x14ac:dyDescent="0.25">
      <c r="A4685" t="s">
        <v>10784</v>
      </c>
      <c r="B4685" t="s">
        <v>10785</v>
      </c>
      <c r="C4685" t="s">
        <v>10786</v>
      </c>
      <c r="D4685" s="29">
        <v>42370</v>
      </c>
      <c r="E4685" s="29">
        <v>54788</v>
      </c>
    </row>
    <row r="4686" spans="1:5" x14ac:dyDescent="0.25">
      <c r="A4686" t="s">
        <v>10787</v>
      </c>
      <c r="B4686" t="s">
        <v>10788</v>
      </c>
      <c r="C4686" t="s">
        <v>10788</v>
      </c>
      <c r="D4686" s="29">
        <v>42370</v>
      </c>
      <c r="E4686" s="29">
        <v>54788</v>
      </c>
    </row>
    <row r="4687" spans="1:5" x14ac:dyDescent="0.25">
      <c r="A4687" t="s">
        <v>10789</v>
      </c>
      <c r="B4687" t="s">
        <v>10790</v>
      </c>
      <c r="C4687" t="s">
        <v>10790</v>
      </c>
      <c r="D4687" s="29">
        <v>42370</v>
      </c>
      <c r="E4687" s="29">
        <v>54788</v>
      </c>
    </row>
    <row r="4688" spans="1:5" x14ac:dyDescent="0.25">
      <c r="A4688" t="s">
        <v>10791</v>
      </c>
      <c r="B4688" t="s">
        <v>10792</v>
      </c>
      <c r="C4688" t="s">
        <v>10792</v>
      </c>
      <c r="D4688" s="29">
        <v>42370</v>
      </c>
      <c r="E4688" s="29">
        <v>54788</v>
      </c>
    </row>
    <row r="4689" spans="1:5" x14ac:dyDescent="0.25">
      <c r="A4689" t="s">
        <v>10793</v>
      </c>
      <c r="B4689" t="s">
        <v>10794</v>
      </c>
      <c r="C4689" t="s">
        <v>10795</v>
      </c>
      <c r="D4689" s="29">
        <v>42370</v>
      </c>
      <c r="E4689" s="29">
        <v>54788</v>
      </c>
    </row>
    <row r="4690" spans="1:5" x14ac:dyDescent="0.25">
      <c r="A4690" t="s">
        <v>10796</v>
      </c>
      <c r="B4690" t="s">
        <v>10797</v>
      </c>
      <c r="C4690" t="s">
        <v>10797</v>
      </c>
      <c r="D4690" s="29">
        <v>42370</v>
      </c>
      <c r="E4690" s="29">
        <v>54788</v>
      </c>
    </row>
    <row r="4691" spans="1:5" x14ac:dyDescent="0.25">
      <c r="A4691" t="s">
        <v>10798</v>
      </c>
      <c r="B4691" t="s">
        <v>10799</v>
      </c>
      <c r="C4691" t="s">
        <v>10799</v>
      </c>
      <c r="D4691" s="29">
        <v>42370</v>
      </c>
      <c r="E4691" s="29">
        <v>54788</v>
      </c>
    </row>
    <row r="4692" spans="1:5" x14ac:dyDescent="0.25">
      <c r="A4692" t="s">
        <v>10800</v>
      </c>
      <c r="B4692" t="s">
        <v>10801</v>
      </c>
      <c r="C4692" t="s">
        <v>10801</v>
      </c>
      <c r="D4692" s="29">
        <v>42370</v>
      </c>
      <c r="E4692" s="29">
        <v>54788</v>
      </c>
    </row>
    <row r="4693" spans="1:5" x14ac:dyDescent="0.25">
      <c r="A4693" t="s">
        <v>10802</v>
      </c>
      <c r="B4693" t="s">
        <v>10803</v>
      </c>
      <c r="C4693" t="s">
        <v>10803</v>
      </c>
      <c r="D4693" s="29">
        <v>42370</v>
      </c>
      <c r="E4693" s="29">
        <v>54788</v>
      </c>
    </row>
    <row r="4694" spans="1:5" x14ac:dyDescent="0.25">
      <c r="A4694" t="s">
        <v>10804</v>
      </c>
      <c r="B4694" t="s">
        <v>10805</v>
      </c>
      <c r="C4694" t="s">
        <v>10805</v>
      </c>
      <c r="D4694" s="29">
        <v>42370</v>
      </c>
      <c r="E4694" s="29">
        <v>54788</v>
      </c>
    </row>
    <row r="4695" spans="1:5" x14ac:dyDescent="0.25">
      <c r="A4695" t="s">
        <v>10806</v>
      </c>
      <c r="B4695" t="s">
        <v>10807</v>
      </c>
      <c r="C4695" t="s">
        <v>10807</v>
      </c>
      <c r="D4695" s="29">
        <v>42370</v>
      </c>
      <c r="E4695" s="29">
        <v>54788</v>
      </c>
    </row>
    <row r="4696" spans="1:5" x14ac:dyDescent="0.25">
      <c r="A4696" t="s">
        <v>10808</v>
      </c>
      <c r="B4696" t="s">
        <v>10809</v>
      </c>
      <c r="C4696" t="s">
        <v>10809</v>
      </c>
      <c r="D4696" s="29">
        <v>42370</v>
      </c>
      <c r="E4696" s="29">
        <v>54788</v>
      </c>
    </row>
    <row r="4697" spans="1:5" x14ac:dyDescent="0.25">
      <c r="A4697" t="s">
        <v>10810</v>
      </c>
      <c r="B4697" t="s">
        <v>10811</v>
      </c>
      <c r="C4697" t="s">
        <v>10811</v>
      </c>
      <c r="D4697" s="29">
        <v>42370</v>
      </c>
      <c r="E4697" s="29">
        <v>54788</v>
      </c>
    </row>
    <row r="4698" spans="1:5" x14ac:dyDescent="0.25">
      <c r="A4698" t="s">
        <v>10812</v>
      </c>
      <c r="B4698" t="s">
        <v>10813</v>
      </c>
      <c r="C4698" t="s">
        <v>10813</v>
      </c>
      <c r="D4698" s="29">
        <v>42370</v>
      </c>
      <c r="E4698" s="29">
        <v>54788</v>
      </c>
    </row>
    <row r="4699" spans="1:5" x14ac:dyDescent="0.25">
      <c r="A4699" t="s">
        <v>10814</v>
      </c>
      <c r="B4699" t="s">
        <v>10815</v>
      </c>
      <c r="C4699" t="s">
        <v>10815</v>
      </c>
      <c r="D4699" s="29">
        <v>42370</v>
      </c>
      <c r="E4699" s="29">
        <v>54788</v>
      </c>
    </row>
    <row r="4700" spans="1:5" x14ac:dyDescent="0.25">
      <c r="A4700" t="s">
        <v>10816</v>
      </c>
      <c r="B4700" t="s">
        <v>10817</v>
      </c>
      <c r="C4700" t="s">
        <v>10818</v>
      </c>
      <c r="D4700" s="29">
        <v>42370</v>
      </c>
      <c r="E4700" s="29">
        <v>54788</v>
      </c>
    </row>
    <row r="4701" spans="1:5" x14ac:dyDescent="0.25">
      <c r="A4701" t="s">
        <v>10819</v>
      </c>
      <c r="B4701" t="s">
        <v>10820</v>
      </c>
      <c r="C4701" t="s">
        <v>10820</v>
      </c>
      <c r="D4701" s="29">
        <v>42370</v>
      </c>
      <c r="E4701" s="29">
        <v>54788</v>
      </c>
    </row>
    <row r="4702" spans="1:5" x14ac:dyDescent="0.25">
      <c r="A4702" t="s">
        <v>10821</v>
      </c>
      <c r="B4702" t="s">
        <v>10822</v>
      </c>
      <c r="C4702" t="s">
        <v>10822</v>
      </c>
      <c r="D4702" s="29">
        <v>42370</v>
      </c>
      <c r="E4702" s="29">
        <v>54788</v>
      </c>
    </row>
    <row r="4703" spans="1:5" x14ac:dyDescent="0.25">
      <c r="A4703" t="s">
        <v>10823</v>
      </c>
      <c r="B4703" t="s">
        <v>10824</v>
      </c>
      <c r="C4703" t="s">
        <v>10824</v>
      </c>
      <c r="D4703" s="29">
        <v>42370</v>
      </c>
      <c r="E4703" s="29">
        <v>54788</v>
      </c>
    </row>
    <row r="4704" spans="1:5" x14ac:dyDescent="0.25">
      <c r="A4704" t="s">
        <v>10825</v>
      </c>
      <c r="B4704" t="s">
        <v>10826</v>
      </c>
      <c r="C4704" t="s">
        <v>10826</v>
      </c>
      <c r="D4704" s="29">
        <v>42370</v>
      </c>
      <c r="E4704" s="29">
        <v>54788</v>
      </c>
    </row>
    <row r="4705" spans="1:5" x14ac:dyDescent="0.25">
      <c r="A4705" t="s">
        <v>10827</v>
      </c>
      <c r="B4705" t="s">
        <v>10828</v>
      </c>
      <c r="C4705" t="s">
        <v>10828</v>
      </c>
      <c r="D4705" s="29">
        <v>42370</v>
      </c>
      <c r="E4705" s="29">
        <v>54788</v>
      </c>
    </row>
    <row r="4706" spans="1:5" x14ac:dyDescent="0.25">
      <c r="A4706" t="s">
        <v>10829</v>
      </c>
      <c r="B4706" t="s">
        <v>10830</v>
      </c>
      <c r="C4706" t="s">
        <v>10831</v>
      </c>
      <c r="D4706" s="29">
        <v>42370</v>
      </c>
      <c r="E4706" s="29">
        <v>54788</v>
      </c>
    </row>
    <row r="4707" spans="1:5" x14ac:dyDescent="0.25">
      <c r="A4707" t="s">
        <v>10832</v>
      </c>
      <c r="B4707" t="s">
        <v>10833</v>
      </c>
      <c r="C4707" t="s">
        <v>10833</v>
      </c>
      <c r="D4707" s="29">
        <v>42370</v>
      </c>
      <c r="E4707" s="29">
        <v>54788</v>
      </c>
    </row>
    <row r="4708" spans="1:5" x14ac:dyDescent="0.25">
      <c r="A4708" t="s">
        <v>10834</v>
      </c>
      <c r="B4708" t="s">
        <v>10835</v>
      </c>
      <c r="C4708" t="s">
        <v>10835</v>
      </c>
      <c r="D4708" s="29">
        <v>42370</v>
      </c>
      <c r="E4708" s="29">
        <v>54788</v>
      </c>
    </row>
    <row r="4709" spans="1:5" x14ac:dyDescent="0.25">
      <c r="A4709" t="s">
        <v>10836</v>
      </c>
      <c r="B4709" t="s">
        <v>10837</v>
      </c>
      <c r="C4709" t="s">
        <v>10837</v>
      </c>
      <c r="D4709" s="29">
        <v>42370</v>
      </c>
      <c r="E4709" s="29">
        <v>54788</v>
      </c>
    </row>
    <row r="4710" spans="1:5" x14ac:dyDescent="0.25">
      <c r="A4710" t="s">
        <v>10838</v>
      </c>
      <c r="B4710" t="s">
        <v>10839</v>
      </c>
      <c r="C4710" t="s">
        <v>10839</v>
      </c>
      <c r="D4710" s="29">
        <v>42370</v>
      </c>
      <c r="E4710" s="29">
        <v>54788</v>
      </c>
    </row>
    <row r="4711" spans="1:5" x14ac:dyDescent="0.25">
      <c r="A4711" t="s">
        <v>10840</v>
      </c>
      <c r="B4711" t="s">
        <v>10841</v>
      </c>
      <c r="C4711" t="s">
        <v>10841</v>
      </c>
      <c r="D4711" s="29">
        <v>42370</v>
      </c>
      <c r="E4711" s="29">
        <v>54788</v>
      </c>
    </row>
    <row r="4712" spans="1:5" x14ac:dyDescent="0.25">
      <c r="A4712" t="s">
        <v>10842</v>
      </c>
      <c r="B4712" t="s">
        <v>10843</v>
      </c>
      <c r="C4712" t="s">
        <v>10843</v>
      </c>
      <c r="D4712" s="29">
        <v>42370</v>
      </c>
      <c r="E4712" s="29">
        <v>54788</v>
      </c>
    </row>
    <row r="4713" spans="1:5" x14ac:dyDescent="0.25">
      <c r="A4713" t="s">
        <v>10844</v>
      </c>
      <c r="B4713" t="s">
        <v>10845</v>
      </c>
      <c r="C4713" t="s">
        <v>10845</v>
      </c>
      <c r="D4713" s="29">
        <v>42370</v>
      </c>
      <c r="E4713" s="29">
        <v>54788</v>
      </c>
    </row>
    <row r="4714" spans="1:5" x14ac:dyDescent="0.25">
      <c r="A4714" t="s">
        <v>10846</v>
      </c>
      <c r="B4714" t="s">
        <v>10847</v>
      </c>
      <c r="C4714" t="s">
        <v>10847</v>
      </c>
      <c r="D4714" s="29">
        <v>42370</v>
      </c>
      <c r="E4714" s="29">
        <v>54788</v>
      </c>
    </row>
    <row r="4715" spans="1:5" x14ac:dyDescent="0.25">
      <c r="A4715" t="s">
        <v>10848</v>
      </c>
      <c r="B4715" t="s">
        <v>10849</v>
      </c>
      <c r="C4715" t="s">
        <v>10849</v>
      </c>
      <c r="D4715" s="29">
        <v>42370</v>
      </c>
      <c r="E4715" s="29">
        <v>54788</v>
      </c>
    </row>
    <row r="4716" spans="1:5" x14ac:dyDescent="0.25">
      <c r="A4716" t="s">
        <v>10850</v>
      </c>
      <c r="B4716" t="s">
        <v>10851</v>
      </c>
      <c r="C4716" t="s">
        <v>10852</v>
      </c>
      <c r="D4716" s="29">
        <v>42370</v>
      </c>
      <c r="E4716" s="29">
        <v>54788</v>
      </c>
    </row>
    <row r="4717" spans="1:5" x14ac:dyDescent="0.25">
      <c r="A4717" t="s">
        <v>10853</v>
      </c>
      <c r="B4717" t="s">
        <v>10854</v>
      </c>
      <c r="C4717" t="s">
        <v>10854</v>
      </c>
      <c r="D4717" s="29">
        <v>42370</v>
      </c>
      <c r="E4717" s="29">
        <v>54788</v>
      </c>
    </row>
    <row r="4718" spans="1:5" x14ac:dyDescent="0.25">
      <c r="A4718" t="s">
        <v>10855</v>
      </c>
      <c r="B4718" t="s">
        <v>10856</v>
      </c>
      <c r="C4718" t="s">
        <v>10856</v>
      </c>
      <c r="D4718" s="29">
        <v>42370</v>
      </c>
      <c r="E4718" s="29">
        <v>54788</v>
      </c>
    </row>
    <row r="4719" spans="1:5" x14ac:dyDescent="0.25">
      <c r="A4719" t="s">
        <v>10857</v>
      </c>
      <c r="B4719" t="s">
        <v>10858</v>
      </c>
      <c r="C4719" t="s">
        <v>10859</v>
      </c>
      <c r="D4719" s="29">
        <v>42370</v>
      </c>
      <c r="E4719" s="29">
        <v>54788</v>
      </c>
    </row>
    <row r="4720" spans="1:5" x14ac:dyDescent="0.25">
      <c r="A4720" t="s">
        <v>10860</v>
      </c>
      <c r="B4720" t="s">
        <v>10861</v>
      </c>
      <c r="C4720" t="s">
        <v>10861</v>
      </c>
      <c r="D4720" s="29">
        <v>42370</v>
      </c>
      <c r="E4720" s="29">
        <v>54788</v>
      </c>
    </row>
    <row r="4721" spans="1:5" x14ac:dyDescent="0.25">
      <c r="A4721" t="s">
        <v>10862</v>
      </c>
      <c r="B4721" t="s">
        <v>10863</v>
      </c>
      <c r="C4721" t="s">
        <v>10863</v>
      </c>
      <c r="D4721" s="29">
        <v>42370</v>
      </c>
      <c r="E4721" s="29">
        <v>54788</v>
      </c>
    </row>
    <row r="4722" spans="1:5" x14ac:dyDescent="0.25">
      <c r="A4722" t="s">
        <v>10864</v>
      </c>
      <c r="B4722" t="s">
        <v>10865</v>
      </c>
      <c r="C4722" t="s">
        <v>10865</v>
      </c>
      <c r="D4722" s="29">
        <v>42370</v>
      </c>
      <c r="E4722" s="29">
        <v>54788</v>
      </c>
    </row>
    <row r="4723" spans="1:5" x14ac:dyDescent="0.25">
      <c r="A4723" t="s">
        <v>10866</v>
      </c>
      <c r="B4723" t="s">
        <v>10867</v>
      </c>
      <c r="C4723" t="s">
        <v>10867</v>
      </c>
      <c r="D4723" s="29">
        <v>42370</v>
      </c>
      <c r="E4723" s="29">
        <v>54788</v>
      </c>
    </row>
    <row r="4724" spans="1:5" x14ac:dyDescent="0.25">
      <c r="A4724" t="s">
        <v>10868</v>
      </c>
      <c r="B4724" t="s">
        <v>10869</v>
      </c>
      <c r="C4724" t="s">
        <v>10869</v>
      </c>
      <c r="D4724" s="29">
        <v>42370</v>
      </c>
      <c r="E4724" s="29">
        <v>54788</v>
      </c>
    </row>
    <row r="4725" spans="1:5" x14ac:dyDescent="0.25">
      <c r="A4725" t="s">
        <v>10870</v>
      </c>
      <c r="B4725" t="s">
        <v>10871</v>
      </c>
      <c r="C4725" t="s">
        <v>10871</v>
      </c>
      <c r="D4725" s="29">
        <v>42370</v>
      </c>
      <c r="E4725" s="29">
        <v>54788</v>
      </c>
    </row>
    <row r="4726" spans="1:5" x14ac:dyDescent="0.25">
      <c r="A4726" t="s">
        <v>10872</v>
      </c>
      <c r="B4726" t="s">
        <v>10873</v>
      </c>
      <c r="C4726" t="s">
        <v>10873</v>
      </c>
      <c r="D4726" s="29">
        <v>42370</v>
      </c>
      <c r="E4726" s="29">
        <v>54788</v>
      </c>
    </row>
    <row r="4727" spans="1:5" x14ac:dyDescent="0.25">
      <c r="A4727" t="s">
        <v>10874</v>
      </c>
      <c r="B4727" t="s">
        <v>10875</v>
      </c>
      <c r="C4727" t="s">
        <v>10875</v>
      </c>
      <c r="D4727" s="29">
        <v>42370</v>
      </c>
      <c r="E4727" s="29">
        <v>54788</v>
      </c>
    </row>
    <row r="4728" spans="1:5" x14ac:dyDescent="0.25">
      <c r="A4728" t="s">
        <v>10876</v>
      </c>
      <c r="B4728" t="s">
        <v>10877</v>
      </c>
      <c r="C4728" t="s">
        <v>10877</v>
      </c>
      <c r="D4728" s="29">
        <v>42370</v>
      </c>
      <c r="E4728" s="29">
        <v>54788</v>
      </c>
    </row>
    <row r="4729" spans="1:5" x14ac:dyDescent="0.25">
      <c r="A4729" t="s">
        <v>10878</v>
      </c>
      <c r="B4729" t="s">
        <v>10879</v>
      </c>
      <c r="C4729" t="s">
        <v>10879</v>
      </c>
      <c r="D4729" s="29">
        <v>42370</v>
      </c>
      <c r="E4729" s="29">
        <v>54788</v>
      </c>
    </row>
    <row r="4730" spans="1:5" x14ac:dyDescent="0.25">
      <c r="A4730" t="s">
        <v>10880</v>
      </c>
      <c r="B4730" t="s">
        <v>10881</v>
      </c>
      <c r="C4730" t="s">
        <v>10882</v>
      </c>
      <c r="D4730" s="29">
        <v>42370</v>
      </c>
      <c r="E4730" s="29">
        <v>54788</v>
      </c>
    </row>
    <row r="4731" spans="1:5" x14ac:dyDescent="0.25">
      <c r="A4731" t="s">
        <v>10883</v>
      </c>
      <c r="B4731" t="s">
        <v>10884</v>
      </c>
      <c r="C4731" t="s">
        <v>10884</v>
      </c>
      <c r="D4731" s="29">
        <v>42370</v>
      </c>
      <c r="E4731" s="29">
        <v>54788</v>
      </c>
    </row>
    <row r="4732" spans="1:5" x14ac:dyDescent="0.25">
      <c r="A4732" t="s">
        <v>10885</v>
      </c>
      <c r="B4732" t="s">
        <v>10886</v>
      </c>
      <c r="C4732" t="s">
        <v>10887</v>
      </c>
      <c r="D4732" s="29">
        <v>42370</v>
      </c>
      <c r="E4732" s="29">
        <v>54788</v>
      </c>
    </row>
    <row r="4733" spans="1:5" x14ac:dyDescent="0.25">
      <c r="A4733" t="s">
        <v>10888</v>
      </c>
      <c r="B4733" t="s">
        <v>10889</v>
      </c>
      <c r="C4733" t="s">
        <v>10889</v>
      </c>
      <c r="D4733" s="29">
        <v>42370</v>
      </c>
      <c r="E4733" s="29">
        <v>54788</v>
      </c>
    </row>
    <row r="4734" spans="1:5" x14ac:dyDescent="0.25">
      <c r="A4734" t="s">
        <v>10890</v>
      </c>
      <c r="B4734" t="s">
        <v>10891</v>
      </c>
      <c r="C4734" t="s">
        <v>10891</v>
      </c>
      <c r="D4734" s="29">
        <v>42370</v>
      </c>
      <c r="E4734" s="29">
        <v>54788</v>
      </c>
    </row>
    <row r="4735" spans="1:5" x14ac:dyDescent="0.25">
      <c r="A4735" t="s">
        <v>10892</v>
      </c>
      <c r="B4735" t="s">
        <v>10893</v>
      </c>
      <c r="C4735" t="s">
        <v>10894</v>
      </c>
      <c r="D4735" s="29">
        <v>42370</v>
      </c>
      <c r="E4735" s="29">
        <v>54788</v>
      </c>
    </row>
    <row r="4736" spans="1:5" x14ac:dyDescent="0.25">
      <c r="A4736" t="s">
        <v>10895</v>
      </c>
      <c r="B4736" t="s">
        <v>10896</v>
      </c>
      <c r="C4736" t="s">
        <v>10897</v>
      </c>
      <c r="D4736" s="29">
        <v>42370</v>
      </c>
      <c r="E4736" s="29">
        <v>54788</v>
      </c>
    </row>
    <row r="4737" spans="1:5" x14ac:dyDescent="0.25">
      <c r="A4737" t="s">
        <v>10898</v>
      </c>
      <c r="B4737" t="s">
        <v>10899</v>
      </c>
      <c r="C4737" t="s">
        <v>10899</v>
      </c>
      <c r="D4737" s="29">
        <v>42370</v>
      </c>
      <c r="E4737" s="29">
        <v>54788</v>
      </c>
    </row>
    <row r="4738" spans="1:5" x14ac:dyDescent="0.25">
      <c r="A4738" t="s">
        <v>10900</v>
      </c>
      <c r="B4738" t="s">
        <v>10901</v>
      </c>
      <c r="C4738" t="s">
        <v>10902</v>
      </c>
      <c r="D4738" s="29">
        <v>42370</v>
      </c>
      <c r="E4738" s="29">
        <v>54788</v>
      </c>
    </row>
    <row r="4739" spans="1:5" x14ac:dyDescent="0.25">
      <c r="A4739" t="s">
        <v>10903</v>
      </c>
      <c r="B4739" t="s">
        <v>10904</v>
      </c>
      <c r="C4739" t="s">
        <v>10904</v>
      </c>
      <c r="D4739" s="29">
        <v>42370</v>
      </c>
      <c r="E4739" s="29">
        <v>54788</v>
      </c>
    </row>
    <row r="4740" spans="1:5" x14ac:dyDescent="0.25">
      <c r="A4740" t="s">
        <v>10905</v>
      </c>
      <c r="B4740" t="s">
        <v>10906</v>
      </c>
      <c r="C4740" t="s">
        <v>10906</v>
      </c>
      <c r="D4740" s="29">
        <v>42370</v>
      </c>
      <c r="E4740" s="29">
        <v>54788</v>
      </c>
    </row>
    <row r="4741" spans="1:5" x14ac:dyDescent="0.25">
      <c r="A4741" t="s">
        <v>10907</v>
      </c>
      <c r="B4741" t="s">
        <v>10908</v>
      </c>
      <c r="C4741" t="s">
        <v>10908</v>
      </c>
      <c r="D4741" s="29">
        <v>42370</v>
      </c>
      <c r="E4741" s="29">
        <v>54788</v>
      </c>
    </row>
    <row r="4742" spans="1:5" x14ac:dyDescent="0.25">
      <c r="A4742" t="s">
        <v>10909</v>
      </c>
      <c r="B4742" t="s">
        <v>10910</v>
      </c>
      <c r="C4742" t="s">
        <v>10910</v>
      </c>
      <c r="D4742" s="29">
        <v>42370</v>
      </c>
      <c r="E4742" s="29">
        <v>54788</v>
      </c>
    </row>
    <row r="4743" spans="1:5" x14ac:dyDescent="0.25">
      <c r="A4743" t="s">
        <v>10911</v>
      </c>
      <c r="B4743" t="s">
        <v>10912</v>
      </c>
      <c r="C4743" t="s">
        <v>10912</v>
      </c>
      <c r="D4743" s="29">
        <v>42370</v>
      </c>
      <c r="E4743" s="29">
        <v>54788</v>
      </c>
    </row>
    <row r="4744" spans="1:5" x14ac:dyDescent="0.25">
      <c r="A4744" t="s">
        <v>10913</v>
      </c>
      <c r="B4744" t="s">
        <v>10914</v>
      </c>
      <c r="C4744" t="s">
        <v>10915</v>
      </c>
      <c r="D4744" s="29">
        <v>42370</v>
      </c>
      <c r="E4744" s="29">
        <v>54788</v>
      </c>
    </row>
    <row r="4745" spans="1:5" x14ac:dyDescent="0.25">
      <c r="A4745" t="s">
        <v>10916</v>
      </c>
      <c r="B4745" t="s">
        <v>10917</v>
      </c>
      <c r="C4745" t="s">
        <v>10917</v>
      </c>
      <c r="D4745" s="29">
        <v>42370</v>
      </c>
      <c r="E4745" s="29">
        <v>54788</v>
      </c>
    </row>
    <row r="4746" spans="1:5" x14ac:dyDescent="0.25">
      <c r="A4746" t="s">
        <v>10918</v>
      </c>
      <c r="B4746" t="s">
        <v>10919</v>
      </c>
      <c r="C4746" t="s">
        <v>10920</v>
      </c>
      <c r="D4746" s="29">
        <v>42370</v>
      </c>
      <c r="E4746" s="29">
        <v>54788</v>
      </c>
    </row>
    <row r="4747" spans="1:5" x14ac:dyDescent="0.25">
      <c r="A4747" t="s">
        <v>10921</v>
      </c>
      <c r="B4747" t="s">
        <v>10922</v>
      </c>
      <c r="C4747" t="s">
        <v>10922</v>
      </c>
      <c r="D4747" s="29">
        <v>42370</v>
      </c>
      <c r="E4747" s="29">
        <v>54788</v>
      </c>
    </row>
    <row r="4748" spans="1:5" x14ac:dyDescent="0.25">
      <c r="A4748" t="s">
        <v>10923</v>
      </c>
      <c r="B4748" t="s">
        <v>10924</v>
      </c>
      <c r="C4748" t="s">
        <v>10924</v>
      </c>
      <c r="D4748" s="29">
        <v>42370</v>
      </c>
      <c r="E4748" s="29">
        <v>54788</v>
      </c>
    </row>
    <row r="4749" spans="1:5" x14ac:dyDescent="0.25">
      <c r="A4749" t="s">
        <v>10925</v>
      </c>
      <c r="B4749" t="s">
        <v>10926</v>
      </c>
      <c r="C4749" t="s">
        <v>10926</v>
      </c>
      <c r="D4749" s="29">
        <v>42370</v>
      </c>
      <c r="E4749" s="29">
        <v>54788</v>
      </c>
    </row>
    <row r="4750" spans="1:5" x14ac:dyDescent="0.25">
      <c r="A4750" t="s">
        <v>10927</v>
      </c>
      <c r="B4750" t="s">
        <v>10928</v>
      </c>
      <c r="C4750" t="s">
        <v>10928</v>
      </c>
      <c r="D4750" s="29">
        <v>42370</v>
      </c>
      <c r="E4750" s="29">
        <v>54788</v>
      </c>
    </row>
    <row r="4751" spans="1:5" x14ac:dyDescent="0.25">
      <c r="A4751" t="s">
        <v>10929</v>
      </c>
      <c r="B4751" t="s">
        <v>10930</v>
      </c>
      <c r="C4751" t="s">
        <v>10930</v>
      </c>
      <c r="D4751" s="29">
        <v>42370</v>
      </c>
      <c r="E4751" s="29">
        <v>54788</v>
      </c>
    </row>
    <row r="4752" spans="1:5" x14ac:dyDescent="0.25">
      <c r="A4752" t="s">
        <v>10931</v>
      </c>
      <c r="B4752" t="s">
        <v>10932</v>
      </c>
      <c r="C4752" t="s">
        <v>10932</v>
      </c>
      <c r="D4752" s="29">
        <v>42370</v>
      </c>
      <c r="E4752" s="29">
        <v>54788</v>
      </c>
    </row>
    <row r="4753" spans="1:5" x14ac:dyDescent="0.25">
      <c r="A4753" t="s">
        <v>10933</v>
      </c>
      <c r="B4753" t="s">
        <v>10934</v>
      </c>
      <c r="C4753" t="s">
        <v>10934</v>
      </c>
      <c r="D4753" s="29">
        <v>42370</v>
      </c>
      <c r="E4753" s="29">
        <v>54788</v>
      </c>
    </row>
    <row r="4754" spans="1:5" x14ac:dyDescent="0.25">
      <c r="A4754" t="s">
        <v>10935</v>
      </c>
      <c r="B4754" t="s">
        <v>10936</v>
      </c>
      <c r="C4754" t="s">
        <v>10936</v>
      </c>
      <c r="D4754" s="29">
        <v>42370</v>
      </c>
      <c r="E4754" s="29">
        <v>54788</v>
      </c>
    </row>
    <row r="4755" spans="1:5" x14ac:dyDescent="0.25">
      <c r="A4755" t="s">
        <v>10937</v>
      </c>
      <c r="B4755" t="s">
        <v>10938</v>
      </c>
      <c r="C4755" t="s">
        <v>10939</v>
      </c>
      <c r="D4755" s="29">
        <v>42370</v>
      </c>
      <c r="E4755" s="29">
        <v>54788</v>
      </c>
    </row>
    <row r="4756" spans="1:5" x14ac:dyDescent="0.25">
      <c r="A4756" t="s">
        <v>10940</v>
      </c>
      <c r="B4756" t="s">
        <v>10941</v>
      </c>
      <c r="C4756" t="s">
        <v>10941</v>
      </c>
      <c r="D4756" s="29">
        <v>42370</v>
      </c>
      <c r="E4756" s="29">
        <v>54788</v>
      </c>
    </row>
    <row r="4757" spans="1:5" x14ac:dyDescent="0.25">
      <c r="A4757" t="s">
        <v>10942</v>
      </c>
      <c r="B4757" t="s">
        <v>10943</v>
      </c>
      <c r="C4757" t="s">
        <v>10943</v>
      </c>
      <c r="D4757" s="29">
        <v>42370</v>
      </c>
      <c r="E4757" s="29">
        <v>54788</v>
      </c>
    </row>
    <row r="4758" spans="1:5" x14ac:dyDescent="0.25">
      <c r="A4758" t="s">
        <v>10944</v>
      </c>
      <c r="B4758" t="s">
        <v>10945</v>
      </c>
      <c r="C4758" t="s">
        <v>10945</v>
      </c>
      <c r="D4758" s="29">
        <v>42370</v>
      </c>
      <c r="E4758" s="29">
        <v>54788</v>
      </c>
    </row>
    <row r="4759" spans="1:5" x14ac:dyDescent="0.25">
      <c r="A4759" t="s">
        <v>10946</v>
      </c>
      <c r="B4759" t="s">
        <v>10947</v>
      </c>
      <c r="C4759" t="s">
        <v>10947</v>
      </c>
      <c r="D4759" s="29">
        <v>42370</v>
      </c>
      <c r="E4759" s="29">
        <v>54788</v>
      </c>
    </row>
    <row r="4760" spans="1:5" x14ac:dyDescent="0.25">
      <c r="A4760" t="s">
        <v>10948</v>
      </c>
      <c r="B4760" t="s">
        <v>10949</v>
      </c>
      <c r="C4760" t="s">
        <v>10949</v>
      </c>
      <c r="D4760" s="29">
        <v>42370</v>
      </c>
      <c r="E4760" s="29">
        <v>54788</v>
      </c>
    </row>
    <row r="4761" spans="1:5" x14ac:dyDescent="0.25">
      <c r="A4761" t="s">
        <v>10950</v>
      </c>
      <c r="B4761" t="s">
        <v>10951</v>
      </c>
      <c r="C4761" t="s">
        <v>10951</v>
      </c>
      <c r="D4761" s="29">
        <v>42370</v>
      </c>
      <c r="E4761" s="29">
        <v>54788</v>
      </c>
    </row>
    <row r="4762" spans="1:5" x14ac:dyDescent="0.25">
      <c r="A4762" t="s">
        <v>10952</v>
      </c>
      <c r="B4762" t="s">
        <v>10953</v>
      </c>
      <c r="C4762" t="s">
        <v>10953</v>
      </c>
      <c r="D4762" s="29">
        <v>42370</v>
      </c>
      <c r="E4762" s="29">
        <v>54788</v>
      </c>
    </row>
    <row r="4763" spans="1:5" x14ac:dyDescent="0.25">
      <c r="A4763" t="s">
        <v>10954</v>
      </c>
      <c r="B4763" t="s">
        <v>10955</v>
      </c>
      <c r="C4763" t="s">
        <v>10955</v>
      </c>
      <c r="D4763" s="29">
        <v>42370</v>
      </c>
      <c r="E4763" s="29">
        <v>54788</v>
      </c>
    </row>
    <row r="4764" spans="1:5" x14ac:dyDescent="0.25">
      <c r="A4764" t="s">
        <v>10956</v>
      </c>
      <c r="B4764" t="s">
        <v>10957</v>
      </c>
      <c r="C4764" t="s">
        <v>10957</v>
      </c>
      <c r="D4764" s="29">
        <v>42370</v>
      </c>
      <c r="E4764" s="29">
        <v>54788</v>
      </c>
    </row>
    <row r="4765" spans="1:5" x14ac:dyDescent="0.25">
      <c r="A4765" t="s">
        <v>10958</v>
      </c>
      <c r="B4765" t="s">
        <v>10959</v>
      </c>
      <c r="C4765" t="s">
        <v>10959</v>
      </c>
      <c r="D4765" s="29">
        <v>42370</v>
      </c>
      <c r="E4765" s="29">
        <v>54788</v>
      </c>
    </row>
    <row r="4766" spans="1:5" x14ac:dyDescent="0.25">
      <c r="A4766" t="s">
        <v>10960</v>
      </c>
      <c r="B4766" t="s">
        <v>10961</v>
      </c>
      <c r="C4766" t="s">
        <v>10961</v>
      </c>
      <c r="D4766" s="29">
        <v>42370</v>
      </c>
      <c r="E4766" s="29">
        <v>54788</v>
      </c>
    </row>
    <row r="4767" spans="1:5" x14ac:dyDescent="0.25">
      <c r="A4767" t="s">
        <v>10962</v>
      </c>
      <c r="B4767" t="s">
        <v>10963</v>
      </c>
      <c r="C4767" t="s">
        <v>10963</v>
      </c>
      <c r="D4767" s="29">
        <v>42370</v>
      </c>
      <c r="E4767" s="29">
        <v>54788</v>
      </c>
    </row>
    <row r="4768" spans="1:5" x14ac:dyDescent="0.25">
      <c r="A4768" t="s">
        <v>10964</v>
      </c>
      <c r="B4768" t="s">
        <v>10965</v>
      </c>
      <c r="C4768" t="s">
        <v>10965</v>
      </c>
      <c r="D4768" s="29">
        <v>42370</v>
      </c>
      <c r="E4768" s="29">
        <v>54788</v>
      </c>
    </row>
    <row r="4769" spans="1:5" x14ac:dyDescent="0.25">
      <c r="A4769" t="s">
        <v>10966</v>
      </c>
      <c r="B4769" t="s">
        <v>10967</v>
      </c>
      <c r="C4769" t="s">
        <v>10968</v>
      </c>
      <c r="D4769" s="29">
        <v>42370</v>
      </c>
      <c r="E4769" s="29">
        <v>54788</v>
      </c>
    </row>
    <row r="4770" spans="1:5" x14ac:dyDescent="0.25">
      <c r="A4770" t="s">
        <v>10969</v>
      </c>
      <c r="B4770" t="s">
        <v>10970</v>
      </c>
      <c r="C4770" t="s">
        <v>10971</v>
      </c>
      <c r="D4770" s="29">
        <v>42370</v>
      </c>
      <c r="E4770" s="29">
        <v>54788</v>
      </c>
    </row>
    <row r="4771" spans="1:5" x14ac:dyDescent="0.25">
      <c r="A4771" t="s">
        <v>10972</v>
      </c>
      <c r="B4771" t="s">
        <v>10973</v>
      </c>
      <c r="C4771" t="s">
        <v>10973</v>
      </c>
      <c r="D4771" s="29">
        <v>42370</v>
      </c>
      <c r="E4771" s="29">
        <v>54788</v>
      </c>
    </row>
    <row r="4772" spans="1:5" x14ac:dyDescent="0.25">
      <c r="A4772" t="s">
        <v>10974</v>
      </c>
      <c r="B4772" t="s">
        <v>10975</v>
      </c>
      <c r="C4772" t="s">
        <v>10975</v>
      </c>
      <c r="D4772" s="29">
        <v>42370</v>
      </c>
      <c r="E4772" s="29">
        <v>54788</v>
      </c>
    </row>
    <row r="4773" spans="1:5" x14ac:dyDescent="0.25">
      <c r="A4773" t="s">
        <v>10976</v>
      </c>
      <c r="B4773" t="s">
        <v>10977</v>
      </c>
      <c r="C4773" t="s">
        <v>10977</v>
      </c>
      <c r="D4773" s="29">
        <v>42370</v>
      </c>
      <c r="E4773" s="29">
        <v>54788</v>
      </c>
    </row>
    <row r="4774" spans="1:5" x14ac:dyDescent="0.25">
      <c r="A4774" t="s">
        <v>10978</v>
      </c>
      <c r="B4774" t="s">
        <v>10979</v>
      </c>
      <c r="C4774" t="s">
        <v>10979</v>
      </c>
      <c r="D4774" s="29">
        <v>42370</v>
      </c>
      <c r="E4774" s="29">
        <v>54788</v>
      </c>
    </row>
    <row r="4775" spans="1:5" x14ac:dyDescent="0.25">
      <c r="A4775" t="s">
        <v>10980</v>
      </c>
      <c r="B4775" t="s">
        <v>10981</v>
      </c>
      <c r="C4775" t="s">
        <v>10981</v>
      </c>
      <c r="D4775" s="29">
        <v>42370</v>
      </c>
      <c r="E4775" s="29">
        <v>54788</v>
      </c>
    </row>
    <row r="4776" spans="1:5" x14ac:dyDescent="0.25">
      <c r="A4776" t="s">
        <v>10982</v>
      </c>
      <c r="B4776" t="s">
        <v>10983</v>
      </c>
      <c r="C4776" t="s">
        <v>10983</v>
      </c>
      <c r="D4776" s="29">
        <v>42370</v>
      </c>
      <c r="E4776" s="29">
        <v>54788</v>
      </c>
    </row>
    <row r="4777" spans="1:5" x14ac:dyDescent="0.25">
      <c r="A4777" t="s">
        <v>10984</v>
      </c>
      <c r="B4777" t="s">
        <v>10985</v>
      </c>
      <c r="C4777" t="s">
        <v>10985</v>
      </c>
      <c r="D4777" s="29">
        <v>42370</v>
      </c>
      <c r="E4777" s="29">
        <v>54788</v>
      </c>
    </row>
    <row r="4778" spans="1:5" x14ac:dyDescent="0.25">
      <c r="A4778" t="s">
        <v>10986</v>
      </c>
      <c r="B4778" t="s">
        <v>10987</v>
      </c>
      <c r="C4778" t="s">
        <v>10987</v>
      </c>
      <c r="D4778" s="29">
        <v>42370</v>
      </c>
      <c r="E4778" s="29">
        <v>54788</v>
      </c>
    </row>
    <row r="4779" spans="1:5" x14ac:dyDescent="0.25">
      <c r="A4779" t="s">
        <v>10988</v>
      </c>
      <c r="B4779" t="s">
        <v>10989</v>
      </c>
      <c r="C4779" t="s">
        <v>10989</v>
      </c>
      <c r="D4779" s="29">
        <v>42370</v>
      </c>
      <c r="E4779" s="29">
        <v>54788</v>
      </c>
    </row>
    <row r="4780" spans="1:5" x14ac:dyDescent="0.25">
      <c r="A4780" t="s">
        <v>10990</v>
      </c>
      <c r="B4780" t="s">
        <v>10991</v>
      </c>
      <c r="C4780" t="s">
        <v>10991</v>
      </c>
      <c r="D4780" s="29">
        <v>42370</v>
      </c>
      <c r="E4780" s="29">
        <v>54788</v>
      </c>
    </row>
    <row r="4781" spans="1:5" x14ac:dyDescent="0.25">
      <c r="A4781" t="s">
        <v>10992</v>
      </c>
      <c r="B4781" t="s">
        <v>10993</v>
      </c>
      <c r="C4781" t="s">
        <v>10993</v>
      </c>
      <c r="D4781" s="29">
        <v>42370</v>
      </c>
      <c r="E4781" s="29">
        <v>54788</v>
      </c>
    </row>
    <row r="4782" spans="1:5" x14ac:dyDescent="0.25">
      <c r="A4782" t="s">
        <v>10994</v>
      </c>
      <c r="B4782" t="s">
        <v>10995</v>
      </c>
      <c r="C4782" t="s">
        <v>10995</v>
      </c>
      <c r="D4782" s="29">
        <v>42370</v>
      </c>
      <c r="E4782" s="29">
        <v>54788</v>
      </c>
    </row>
    <row r="4783" spans="1:5" x14ac:dyDescent="0.25">
      <c r="A4783" t="s">
        <v>10996</v>
      </c>
      <c r="B4783" t="s">
        <v>10997</v>
      </c>
      <c r="C4783" t="s">
        <v>10997</v>
      </c>
      <c r="D4783" s="29">
        <v>42370</v>
      </c>
      <c r="E4783" s="29">
        <v>54788</v>
      </c>
    </row>
    <row r="4784" spans="1:5" x14ac:dyDescent="0.25">
      <c r="A4784" t="s">
        <v>10998</v>
      </c>
      <c r="B4784" t="s">
        <v>10999</v>
      </c>
      <c r="C4784" t="s">
        <v>11000</v>
      </c>
      <c r="D4784" s="29">
        <v>42370</v>
      </c>
      <c r="E4784" s="29">
        <v>54788</v>
      </c>
    </row>
    <row r="4785" spans="1:5" x14ac:dyDescent="0.25">
      <c r="A4785" t="s">
        <v>11001</v>
      </c>
      <c r="B4785" t="s">
        <v>11002</v>
      </c>
      <c r="C4785" t="s">
        <v>11002</v>
      </c>
      <c r="D4785" s="29">
        <v>42370</v>
      </c>
      <c r="E4785" s="29">
        <v>54788</v>
      </c>
    </row>
    <row r="4786" spans="1:5" x14ac:dyDescent="0.25">
      <c r="A4786" t="s">
        <v>11003</v>
      </c>
      <c r="B4786" t="s">
        <v>11004</v>
      </c>
      <c r="C4786" t="s">
        <v>11004</v>
      </c>
      <c r="D4786" s="29">
        <v>42370</v>
      </c>
      <c r="E4786" s="29">
        <v>54788</v>
      </c>
    </row>
    <row r="4787" spans="1:5" x14ac:dyDescent="0.25">
      <c r="A4787" t="s">
        <v>11005</v>
      </c>
      <c r="B4787" t="s">
        <v>11006</v>
      </c>
      <c r="C4787" t="s">
        <v>11006</v>
      </c>
      <c r="D4787" s="29">
        <v>42370</v>
      </c>
      <c r="E4787" s="29">
        <v>54788</v>
      </c>
    </row>
    <row r="4788" spans="1:5" x14ac:dyDescent="0.25">
      <c r="A4788" t="s">
        <v>11007</v>
      </c>
      <c r="B4788" t="s">
        <v>11008</v>
      </c>
      <c r="C4788" t="s">
        <v>11008</v>
      </c>
      <c r="D4788" s="29">
        <v>42370</v>
      </c>
      <c r="E4788" s="29">
        <v>54788</v>
      </c>
    </row>
    <row r="4789" spans="1:5" x14ac:dyDescent="0.25">
      <c r="A4789" t="s">
        <v>11009</v>
      </c>
      <c r="B4789" t="s">
        <v>11010</v>
      </c>
      <c r="C4789" t="s">
        <v>11010</v>
      </c>
      <c r="D4789" s="29">
        <v>42370</v>
      </c>
      <c r="E4789" s="29">
        <v>54788</v>
      </c>
    </row>
    <row r="4790" spans="1:5" x14ac:dyDescent="0.25">
      <c r="A4790" t="s">
        <v>11011</v>
      </c>
      <c r="B4790" t="s">
        <v>11012</v>
      </c>
      <c r="C4790" t="s">
        <v>11012</v>
      </c>
      <c r="D4790" s="29">
        <v>42370</v>
      </c>
      <c r="E4790" s="29">
        <v>54788</v>
      </c>
    </row>
    <row r="4791" spans="1:5" x14ac:dyDescent="0.25">
      <c r="A4791" t="s">
        <v>11013</v>
      </c>
      <c r="B4791" t="s">
        <v>11014</v>
      </c>
      <c r="C4791" t="s">
        <v>11015</v>
      </c>
      <c r="D4791" s="29">
        <v>42370</v>
      </c>
      <c r="E4791" s="29">
        <v>54788</v>
      </c>
    </row>
    <row r="4792" spans="1:5" x14ac:dyDescent="0.25">
      <c r="A4792" t="s">
        <v>11016</v>
      </c>
      <c r="B4792" t="s">
        <v>11017</v>
      </c>
      <c r="C4792" t="s">
        <v>11017</v>
      </c>
      <c r="D4792" s="29">
        <v>42370</v>
      </c>
      <c r="E4792" s="29">
        <v>54788</v>
      </c>
    </row>
    <row r="4793" spans="1:5" x14ac:dyDescent="0.25">
      <c r="A4793" t="s">
        <v>11018</v>
      </c>
      <c r="B4793" t="s">
        <v>11019</v>
      </c>
      <c r="C4793" t="s">
        <v>11019</v>
      </c>
      <c r="D4793" s="29">
        <v>42370</v>
      </c>
      <c r="E4793" s="29">
        <v>54788</v>
      </c>
    </row>
    <row r="4794" spans="1:5" x14ac:dyDescent="0.25">
      <c r="A4794" t="s">
        <v>11020</v>
      </c>
      <c r="B4794" t="s">
        <v>11021</v>
      </c>
      <c r="C4794" t="s">
        <v>11021</v>
      </c>
      <c r="D4794" s="29">
        <v>42370</v>
      </c>
      <c r="E4794" s="29">
        <v>54788</v>
      </c>
    </row>
    <row r="4795" spans="1:5" x14ac:dyDescent="0.25">
      <c r="A4795" t="s">
        <v>11022</v>
      </c>
      <c r="B4795" t="s">
        <v>11023</v>
      </c>
      <c r="C4795" t="s">
        <v>11023</v>
      </c>
      <c r="D4795" s="29">
        <v>42370</v>
      </c>
      <c r="E4795" s="29">
        <v>54788</v>
      </c>
    </row>
    <row r="4796" spans="1:5" x14ac:dyDescent="0.25">
      <c r="A4796" t="s">
        <v>11024</v>
      </c>
      <c r="B4796" t="s">
        <v>11025</v>
      </c>
      <c r="C4796" t="s">
        <v>11025</v>
      </c>
      <c r="D4796" s="29">
        <v>42370</v>
      </c>
      <c r="E4796" s="29">
        <v>54788</v>
      </c>
    </row>
    <row r="4797" spans="1:5" x14ac:dyDescent="0.25">
      <c r="A4797" t="s">
        <v>11026</v>
      </c>
      <c r="B4797" t="s">
        <v>11027</v>
      </c>
      <c r="C4797" t="s">
        <v>11027</v>
      </c>
      <c r="D4797" s="29">
        <v>42370</v>
      </c>
      <c r="E4797" s="29">
        <v>54788</v>
      </c>
    </row>
    <row r="4798" spans="1:5" x14ac:dyDescent="0.25">
      <c r="A4798" t="s">
        <v>11028</v>
      </c>
      <c r="B4798" t="s">
        <v>11029</v>
      </c>
      <c r="C4798" t="s">
        <v>11030</v>
      </c>
      <c r="D4798" s="29">
        <v>42370</v>
      </c>
      <c r="E4798" s="29">
        <v>54788</v>
      </c>
    </row>
    <row r="4799" spans="1:5" x14ac:dyDescent="0.25">
      <c r="A4799" t="s">
        <v>11031</v>
      </c>
      <c r="B4799" t="s">
        <v>11032</v>
      </c>
      <c r="C4799" t="s">
        <v>11032</v>
      </c>
      <c r="D4799" s="29">
        <v>42370</v>
      </c>
      <c r="E4799" s="29">
        <v>54788</v>
      </c>
    </row>
    <row r="4800" spans="1:5" x14ac:dyDescent="0.25">
      <c r="A4800" t="s">
        <v>11033</v>
      </c>
      <c r="B4800" t="s">
        <v>11034</v>
      </c>
      <c r="C4800" t="s">
        <v>11034</v>
      </c>
      <c r="D4800" s="29">
        <v>42370</v>
      </c>
      <c r="E4800" s="29">
        <v>54788</v>
      </c>
    </row>
    <row r="4801" spans="1:5" x14ac:dyDescent="0.25">
      <c r="A4801" t="s">
        <v>11035</v>
      </c>
      <c r="B4801" t="s">
        <v>11036</v>
      </c>
      <c r="C4801" t="s">
        <v>11036</v>
      </c>
      <c r="D4801" s="29">
        <v>42370</v>
      </c>
      <c r="E4801" s="29">
        <v>54788</v>
      </c>
    </row>
    <row r="4802" spans="1:5" x14ac:dyDescent="0.25">
      <c r="A4802" t="s">
        <v>11037</v>
      </c>
      <c r="B4802" t="s">
        <v>11038</v>
      </c>
      <c r="C4802" t="s">
        <v>11038</v>
      </c>
      <c r="D4802" s="29">
        <v>42370</v>
      </c>
      <c r="E4802" s="29">
        <v>54788</v>
      </c>
    </row>
    <row r="4803" spans="1:5" x14ac:dyDescent="0.25">
      <c r="A4803" t="s">
        <v>11039</v>
      </c>
      <c r="B4803" t="s">
        <v>11040</v>
      </c>
      <c r="C4803" t="s">
        <v>11040</v>
      </c>
      <c r="D4803" s="29">
        <v>42370</v>
      </c>
      <c r="E4803" s="29">
        <v>54788</v>
      </c>
    </row>
    <row r="4804" spans="1:5" x14ac:dyDescent="0.25">
      <c r="A4804" t="s">
        <v>11041</v>
      </c>
      <c r="B4804" t="s">
        <v>11042</v>
      </c>
      <c r="C4804" t="s">
        <v>11043</v>
      </c>
      <c r="D4804" s="29">
        <v>42370</v>
      </c>
      <c r="E4804" s="29">
        <v>54788</v>
      </c>
    </row>
    <row r="4805" spans="1:5" x14ac:dyDescent="0.25">
      <c r="A4805" t="s">
        <v>11044</v>
      </c>
      <c r="B4805" t="s">
        <v>11045</v>
      </c>
      <c r="C4805" t="s">
        <v>11046</v>
      </c>
      <c r="D4805" s="29">
        <v>42370</v>
      </c>
      <c r="E4805" s="29">
        <v>54788</v>
      </c>
    </row>
    <row r="4806" spans="1:5" x14ac:dyDescent="0.25">
      <c r="A4806" t="s">
        <v>11047</v>
      </c>
      <c r="B4806" t="s">
        <v>11048</v>
      </c>
      <c r="C4806" t="s">
        <v>11049</v>
      </c>
      <c r="D4806" s="29">
        <v>42370</v>
      </c>
      <c r="E4806" s="29">
        <v>54788</v>
      </c>
    </row>
    <row r="4807" spans="1:5" x14ac:dyDescent="0.25">
      <c r="A4807" t="s">
        <v>11050</v>
      </c>
      <c r="B4807" t="s">
        <v>11051</v>
      </c>
      <c r="C4807" t="s">
        <v>11052</v>
      </c>
      <c r="D4807" s="29">
        <v>42370</v>
      </c>
      <c r="E4807" s="29">
        <v>54788</v>
      </c>
    </row>
    <row r="4808" spans="1:5" x14ac:dyDescent="0.25">
      <c r="A4808" t="s">
        <v>11053</v>
      </c>
      <c r="B4808" t="s">
        <v>11054</v>
      </c>
      <c r="C4808" t="s">
        <v>11054</v>
      </c>
      <c r="D4808" s="29">
        <v>42370</v>
      </c>
      <c r="E4808" s="29">
        <v>54788</v>
      </c>
    </row>
    <row r="4809" spans="1:5" x14ac:dyDescent="0.25">
      <c r="A4809" t="s">
        <v>11055</v>
      </c>
      <c r="B4809" t="s">
        <v>11056</v>
      </c>
      <c r="C4809" t="s">
        <v>11056</v>
      </c>
      <c r="D4809" s="29">
        <v>42370</v>
      </c>
      <c r="E4809" s="29">
        <v>54788</v>
      </c>
    </row>
    <row r="4810" spans="1:5" x14ac:dyDescent="0.25">
      <c r="A4810" t="s">
        <v>11057</v>
      </c>
      <c r="B4810" t="s">
        <v>11058</v>
      </c>
      <c r="C4810" t="s">
        <v>11058</v>
      </c>
      <c r="D4810" s="29">
        <v>42370</v>
      </c>
      <c r="E4810" s="29">
        <v>54788</v>
      </c>
    </row>
    <row r="4811" spans="1:5" x14ac:dyDescent="0.25">
      <c r="A4811" t="s">
        <v>11059</v>
      </c>
      <c r="B4811" t="s">
        <v>11060</v>
      </c>
      <c r="C4811" t="s">
        <v>11060</v>
      </c>
      <c r="D4811" s="29">
        <v>42370</v>
      </c>
      <c r="E4811" s="29">
        <v>54788</v>
      </c>
    </row>
    <row r="4812" spans="1:5" x14ac:dyDescent="0.25">
      <c r="A4812" t="s">
        <v>11061</v>
      </c>
      <c r="B4812" t="s">
        <v>11062</v>
      </c>
      <c r="C4812" t="s">
        <v>11062</v>
      </c>
      <c r="D4812" s="29">
        <v>42370</v>
      </c>
      <c r="E4812" s="29">
        <v>54788</v>
      </c>
    </row>
    <row r="4813" spans="1:5" x14ac:dyDescent="0.25">
      <c r="A4813" t="s">
        <v>11063</v>
      </c>
      <c r="B4813" t="s">
        <v>11064</v>
      </c>
      <c r="C4813" t="s">
        <v>11064</v>
      </c>
      <c r="D4813" s="29">
        <v>42370</v>
      </c>
      <c r="E4813" s="29">
        <v>54788</v>
      </c>
    </row>
    <row r="4814" spans="1:5" x14ac:dyDescent="0.25">
      <c r="A4814" t="s">
        <v>11065</v>
      </c>
      <c r="B4814" t="s">
        <v>11066</v>
      </c>
      <c r="C4814" t="s">
        <v>11066</v>
      </c>
      <c r="D4814" s="29">
        <v>42370</v>
      </c>
      <c r="E4814" s="29">
        <v>54788</v>
      </c>
    </row>
    <row r="4815" spans="1:5" x14ac:dyDescent="0.25">
      <c r="A4815" t="s">
        <v>11067</v>
      </c>
      <c r="B4815" t="s">
        <v>11068</v>
      </c>
      <c r="C4815" t="s">
        <v>11068</v>
      </c>
      <c r="D4815" s="29">
        <v>42370</v>
      </c>
      <c r="E4815" s="29">
        <v>54788</v>
      </c>
    </row>
    <row r="4816" spans="1:5" x14ac:dyDescent="0.25">
      <c r="A4816" t="s">
        <v>11069</v>
      </c>
      <c r="B4816" t="s">
        <v>11070</v>
      </c>
      <c r="C4816" t="s">
        <v>11070</v>
      </c>
      <c r="D4816" s="29">
        <v>42370</v>
      </c>
      <c r="E4816" s="29">
        <v>54788</v>
      </c>
    </row>
    <row r="4817" spans="1:5" x14ac:dyDescent="0.25">
      <c r="A4817" t="s">
        <v>11071</v>
      </c>
      <c r="B4817" t="s">
        <v>11072</v>
      </c>
      <c r="C4817" t="s">
        <v>11072</v>
      </c>
      <c r="D4817" s="29">
        <v>42370</v>
      </c>
      <c r="E4817" s="29">
        <v>54788</v>
      </c>
    </row>
    <row r="4818" spans="1:5" x14ac:dyDescent="0.25">
      <c r="A4818" t="s">
        <v>11073</v>
      </c>
      <c r="B4818" t="s">
        <v>11074</v>
      </c>
      <c r="C4818" t="s">
        <v>11074</v>
      </c>
      <c r="D4818" s="29">
        <v>42370</v>
      </c>
      <c r="E4818" s="29">
        <v>54788</v>
      </c>
    </row>
    <row r="4819" spans="1:5" x14ac:dyDescent="0.25">
      <c r="A4819" t="s">
        <v>11075</v>
      </c>
      <c r="B4819" t="s">
        <v>11076</v>
      </c>
      <c r="C4819" t="s">
        <v>11076</v>
      </c>
      <c r="D4819" s="29">
        <v>42370</v>
      </c>
      <c r="E4819" s="29">
        <v>54788</v>
      </c>
    </row>
    <row r="4820" spans="1:5" x14ac:dyDescent="0.25">
      <c r="A4820" t="s">
        <v>11077</v>
      </c>
      <c r="B4820" t="s">
        <v>11078</v>
      </c>
      <c r="C4820" t="s">
        <v>11079</v>
      </c>
      <c r="D4820" s="29">
        <v>42370</v>
      </c>
      <c r="E4820" s="29">
        <v>54788</v>
      </c>
    </row>
    <row r="4821" spans="1:5" x14ac:dyDescent="0.25">
      <c r="A4821" t="s">
        <v>11080</v>
      </c>
      <c r="B4821" t="s">
        <v>11081</v>
      </c>
      <c r="C4821" t="s">
        <v>11081</v>
      </c>
      <c r="D4821" s="29">
        <v>42370</v>
      </c>
      <c r="E4821" s="29">
        <v>54788</v>
      </c>
    </row>
    <row r="4822" spans="1:5" x14ac:dyDescent="0.25">
      <c r="A4822" t="s">
        <v>11082</v>
      </c>
      <c r="B4822" t="s">
        <v>11083</v>
      </c>
      <c r="C4822" t="s">
        <v>11083</v>
      </c>
      <c r="D4822" s="29">
        <v>42370</v>
      </c>
      <c r="E4822" s="29">
        <v>54788</v>
      </c>
    </row>
    <row r="4823" spans="1:5" x14ac:dyDescent="0.25">
      <c r="A4823" t="s">
        <v>11084</v>
      </c>
      <c r="B4823" t="s">
        <v>11085</v>
      </c>
      <c r="C4823" t="s">
        <v>11085</v>
      </c>
      <c r="D4823" s="29">
        <v>42370</v>
      </c>
      <c r="E4823" s="29">
        <v>54788</v>
      </c>
    </row>
    <row r="4824" spans="1:5" x14ac:dyDescent="0.25">
      <c r="A4824" t="s">
        <v>11086</v>
      </c>
      <c r="B4824" t="s">
        <v>11087</v>
      </c>
      <c r="C4824" t="s">
        <v>11087</v>
      </c>
      <c r="D4824" s="29">
        <v>42370</v>
      </c>
      <c r="E4824" s="29">
        <v>54788</v>
      </c>
    </row>
    <row r="4825" spans="1:5" x14ac:dyDescent="0.25">
      <c r="A4825" t="s">
        <v>11088</v>
      </c>
      <c r="B4825" t="s">
        <v>11089</v>
      </c>
      <c r="C4825" t="s">
        <v>11089</v>
      </c>
      <c r="D4825" s="29">
        <v>42370</v>
      </c>
      <c r="E4825" s="29">
        <v>54788</v>
      </c>
    </row>
    <row r="4826" spans="1:5" x14ac:dyDescent="0.25">
      <c r="A4826" t="s">
        <v>11090</v>
      </c>
      <c r="B4826" t="s">
        <v>11091</v>
      </c>
      <c r="C4826" t="s">
        <v>11091</v>
      </c>
      <c r="D4826" s="29">
        <v>42370</v>
      </c>
      <c r="E4826" s="29">
        <v>54788</v>
      </c>
    </row>
    <row r="4827" spans="1:5" x14ac:dyDescent="0.25">
      <c r="A4827" t="s">
        <v>11092</v>
      </c>
      <c r="B4827" t="s">
        <v>11093</v>
      </c>
      <c r="C4827" t="s">
        <v>11094</v>
      </c>
      <c r="D4827" s="29">
        <v>42370</v>
      </c>
      <c r="E4827" s="29">
        <v>54788</v>
      </c>
    </row>
    <row r="4828" spans="1:5" x14ac:dyDescent="0.25">
      <c r="A4828" t="s">
        <v>11095</v>
      </c>
      <c r="B4828" t="s">
        <v>11096</v>
      </c>
      <c r="C4828" t="s">
        <v>11096</v>
      </c>
      <c r="D4828" s="29">
        <v>42370</v>
      </c>
      <c r="E4828" s="29">
        <v>54788</v>
      </c>
    </row>
    <row r="4829" spans="1:5" x14ac:dyDescent="0.25">
      <c r="A4829" t="s">
        <v>11097</v>
      </c>
      <c r="B4829" t="s">
        <v>11098</v>
      </c>
      <c r="C4829" t="s">
        <v>11098</v>
      </c>
      <c r="D4829" s="29">
        <v>42370</v>
      </c>
      <c r="E4829" s="29">
        <v>54788</v>
      </c>
    </row>
    <row r="4830" spans="1:5" x14ac:dyDescent="0.25">
      <c r="A4830" t="s">
        <v>11099</v>
      </c>
      <c r="B4830" t="s">
        <v>11100</v>
      </c>
      <c r="C4830" t="s">
        <v>11100</v>
      </c>
      <c r="D4830" s="29">
        <v>42370</v>
      </c>
      <c r="E4830" s="29">
        <v>54788</v>
      </c>
    </row>
    <row r="4831" spans="1:5" x14ac:dyDescent="0.25">
      <c r="A4831" t="s">
        <v>11101</v>
      </c>
      <c r="B4831" t="s">
        <v>11102</v>
      </c>
      <c r="C4831" t="s">
        <v>11103</v>
      </c>
      <c r="D4831" s="29">
        <v>42370</v>
      </c>
      <c r="E4831" s="29">
        <v>54788</v>
      </c>
    </row>
    <row r="4832" spans="1:5" x14ac:dyDescent="0.25">
      <c r="A4832" t="s">
        <v>11104</v>
      </c>
      <c r="B4832" t="s">
        <v>11105</v>
      </c>
      <c r="C4832" t="s">
        <v>11106</v>
      </c>
      <c r="D4832" s="29">
        <v>42370</v>
      </c>
      <c r="E4832" s="29">
        <v>54788</v>
      </c>
    </row>
    <row r="4833" spans="1:5" x14ac:dyDescent="0.25">
      <c r="A4833" t="s">
        <v>11107</v>
      </c>
      <c r="B4833" t="s">
        <v>11108</v>
      </c>
      <c r="C4833" t="s">
        <v>11109</v>
      </c>
      <c r="D4833" s="29">
        <v>42370</v>
      </c>
      <c r="E4833" s="29">
        <v>54788</v>
      </c>
    </row>
    <row r="4834" spans="1:5" x14ac:dyDescent="0.25">
      <c r="A4834" t="s">
        <v>11110</v>
      </c>
      <c r="B4834" t="s">
        <v>11111</v>
      </c>
      <c r="C4834" t="s">
        <v>11111</v>
      </c>
      <c r="D4834" s="29">
        <v>42370</v>
      </c>
      <c r="E4834" s="29">
        <v>54788</v>
      </c>
    </row>
    <row r="4835" spans="1:5" x14ac:dyDescent="0.25">
      <c r="A4835" t="s">
        <v>11112</v>
      </c>
      <c r="B4835" t="s">
        <v>11113</v>
      </c>
      <c r="C4835" t="s">
        <v>11113</v>
      </c>
      <c r="D4835" s="29">
        <v>42370</v>
      </c>
      <c r="E4835" s="29">
        <v>54788</v>
      </c>
    </row>
    <row r="4836" spans="1:5" x14ac:dyDescent="0.25">
      <c r="A4836" t="s">
        <v>11114</v>
      </c>
      <c r="B4836" t="s">
        <v>11115</v>
      </c>
      <c r="C4836" t="s">
        <v>11116</v>
      </c>
      <c r="D4836" s="29">
        <v>42370</v>
      </c>
      <c r="E4836" s="29">
        <v>54788</v>
      </c>
    </row>
    <row r="4837" spans="1:5" x14ac:dyDescent="0.25">
      <c r="A4837" t="s">
        <v>11117</v>
      </c>
      <c r="B4837" t="s">
        <v>11118</v>
      </c>
      <c r="C4837" t="s">
        <v>11118</v>
      </c>
      <c r="D4837" s="29">
        <v>42370</v>
      </c>
      <c r="E4837" s="29">
        <v>54788</v>
      </c>
    </row>
    <row r="4838" spans="1:5" x14ac:dyDescent="0.25">
      <c r="A4838" t="s">
        <v>11119</v>
      </c>
      <c r="B4838" t="s">
        <v>11120</v>
      </c>
      <c r="C4838" t="s">
        <v>11120</v>
      </c>
      <c r="D4838" s="29">
        <v>42370</v>
      </c>
      <c r="E4838" s="29">
        <v>54788</v>
      </c>
    </row>
    <row r="4839" spans="1:5" x14ac:dyDescent="0.25">
      <c r="A4839" t="s">
        <v>11121</v>
      </c>
      <c r="B4839" t="s">
        <v>11122</v>
      </c>
      <c r="C4839" t="s">
        <v>11122</v>
      </c>
      <c r="D4839" s="29">
        <v>42370</v>
      </c>
      <c r="E4839" s="29">
        <v>54788</v>
      </c>
    </row>
    <row r="4840" spans="1:5" x14ac:dyDescent="0.25">
      <c r="A4840" t="s">
        <v>11123</v>
      </c>
      <c r="B4840" t="s">
        <v>11124</v>
      </c>
      <c r="C4840" t="s">
        <v>11125</v>
      </c>
      <c r="D4840" s="29">
        <v>42370</v>
      </c>
      <c r="E4840" s="29">
        <v>54788</v>
      </c>
    </row>
    <row r="4841" spans="1:5" x14ac:dyDescent="0.25">
      <c r="A4841" t="s">
        <v>11126</v>
      </c>
      <c r="B4841" t="s">
        <v>11127</v>
      </c>
      <c r="C4841" t="s">
        <v>11128</v>
      </c>
      <c r="D4841" s="29">
        <v>42370</v>
      </c>
      <c r="E4841" s="29">
        <v>54788</v>
      </c>
    </row>
    <row r="4842" spans="1:5" x14ac:dyDescent="0.25">
      <c r="A4842" t="s">
        <v>11129</v>
      </c>
      <c r="B4842" t="s">
        <v>11130</v>
      </c>
      <c r="C4842" t="s">
        <v>11131</v>
      </c>
      <c r="D4842" s="29">
        <v>42370</v>
      </c>
      <c r="E4842" s="29">
        <v>54788</v>
      </c>
    </row>
    <row r="4843" spans="1:5" x14ac:dyDescent="0.25">
      <c r="A4843" t="s">
        <v>11132</v>
      </c>
      <c r="B4843" t="s">
        <v>11133</v>
      </c>
      <c r="C4843" t="s">
        <v>11134</v>
      </c>
      <c r="D4843" s="29">
        <v>42370</v>
      </c>
      <c r="E4843" s="29">
        <v>54788</v>
      </c>
    </row>
    <row r="4844" spans="1:5" x14ac:dyDescent="0.25">
      <c r="A4844" t="s">
        <v>11135</v>
      </c>
      <c r="B4844" t="s">
        <v>11136</v>
      </c>
      <c r="C4844" t="s">
        <v>11136</v>
      </c>
      <c r="D4844" s="29">
        <v>42370</v>
      </c>
      <c r="E4844" s="29">
        <v>54788</v>
      </c>
    </row>
    <row r="4845" spans="1:5" x14ac:dyDescent="0.25">
      <c r="A4845" t="s">
        <v>11137</v>
      </c>
      <c r="B4845" t="s">
        <v>11138</v>
      </c>
      <c r="C4845" t="s">
        <v>11138</v>
      </c>
      <c r="D4845" s="29">
        <v>42370</v>
      </c>
      <c r="E4845" s="29">
        <v>54788</v>
      </c>
    </row>
    <row r="4846" spans="1:5" x14ac:dyDescent="0.25">
      <c r="A4846" t="s">
        <v>11139</v>
      </c>
      <c r="B4846" t="s">
        <v>11140</v>
      </c>
      <c r="C4846" t="s">
        <v>11140</v>
      </c>
      <c r="D4846" s="29">
        <v>42370</v>
      </c>
      <c r="E4846" s="29">
        <v>54788</v>
      </c>
    </row>
    <row r="4847" spans="1:5" x14ac:dyDescent="0.25">
      <c r="A4847" t="s">
        <v>11141</v>
      </c>
      <c r="B4847" t="s">
        <v>11142</v>
      </c>
      <c r="C4847" t="s">
        <v>11142</v>
      </c>
      <c r="D4847" s="29">
        <v>42370</v>
      </c>
      <c r="E4847" s="29">
        <v>54788</v>
      </c>
    </row>
    <row r="4848" spans="1:5" x14ac:dyDescent="0.25">
      <c r="A4848" t="s">
        <v>11143</v>
      </c>
      <c r="B4848" t="s">
        <v>11144</v>
      </c>
      <c r="C4848" t="s">
        <v>11144</v>
      </c>
      <c r="D4848" s="29">
        <v>42370</v>
      </c>
      <c r="E4848" s="29">
        <v>54788</v>
      </c>
    </row>
    <row r="4849" spans="1:5" x14ac:dyDescent="0.25">
      <c r="A4849" t="s">
        <v>11145</v>
      </c>
      <c r="B4849" t="s">
        <v>11146</v>
      </c>
      <c r="C4849" t="s">
        <v>11146</v>
      </c>
      <c r="D4849" s="29">
        <v>42370</v>
      </c>
      <c r="E4849" s="29">
        <v>54788</v>
      </c>
    </row>
    <row r="4850" spans="1:5" x14ac:dyDescent="0.25">
      <c r="A4850" t="s">
        <v>11147</v>
      </c>
      <c r="B4850" t="s">
        <v>11148</v>
      </c>
      <c r="C4850" t="s">
        <v>11148</v>
      </c>
      <c r="D4850" s="29">
        <v>42370</v>
      </c>
      <c r="E4850" s="29">
        <v>54788</v>
      </c>
    </row>
    <row r="4851" spans="1:5" x14ac:dyDescent="0.25">
      <c r="A4851" t="s">
        <v>11149</v>
      </c>
      <c r="B4851" t="s">
        <v>11150</v>
      </c>
      <c r="C4851" t="s">
        <v>11150</v>
      </c>
      <c r="D4851" s="29">
        <v>42370</v>
      </c>
      <c r="E4851" s="29">
        <v>54788</v>
      </c>
    </row>
    <row r="4852" spans="1:5" x14ac:dyDescent="0.25">
      <c r="A4852" t="s">
        <v>11151</v>
      </c>
      <c r="B4852" t="s">
        <v>11152</v>
      </c>
      <c r="C4852" t="s">
        <v>11152</v>
      </c>
      <c r="D4852" s="29">
        <v>42370</v>
      </c>
      <c r="E4852" s="29">
        <v>54788</v>
      </c>
    </row>
    <row r="4853" spans="1:5" x14ac:dyDescent="0.25">
      <c r="A4853" t="s">
        <v>11153</v>
      </c>
      <c r="B4853" t="s">
        <v>11154</v>
      </c>
      <c r="C4853" t="s">
        <v>11154</v>
      </c>
      <c r="D4853" s="29">
        <v>42370</v>
      </c>
      <c r="E4853" s="29">
        <v>54788</v>
      </c>
    </row>
    <row r="4854" spans="1:5" x14ac:dyDescent="0.25">
      <c r="A4854" t="s">
        <v>11155</v>
      </c>
      <c r="B4854" t="s">
        <v>11156</v>
      </c>
      <c r="C4854" t="s">
        <v>11156</v>
      </c>
      <c r="D4854" s="29">
        <v>42370</v>
      </c>
      <c r="E4854" s="29">
        <v>54788</v>
      </c>
    </row>
    <row r="4855" spans="1:5" x14ac:dyDescent="0.25">
      <c r="A4855" t="s">
        <v>11157</v>
      </c>
      <c r="B4855" t="s">
        <v>11158</v>
      </c>
      <c r="C4855" t="s">
        <v>11158</v>
      </c>
      <c r="D4855" s="29">
        <v>42370</v>
      </c>
      <c r="E4855" s="29">
        <v>54788</v>
      </c>
    </row>
    <row r="4856" spans="1:5" x14ac:dyDescent="0.25">
      <c r="A4856" t="s">
        <v>11159</v>
      </c>
      <c r="B4856" t="s">
        <v>11160</v>
      </c>
      <c r="C4856" t="s">
        <v>11160</v>
      </c>
      <c r="D4856" s="29">
        <v>42370</v>
      </c>
      <c r="E4856" s="29">
        <v>54788</v>
      </c>
    </row>
    <row r="4857" spans="1:5" x14ac:dyDescent="0.25">
      <c r="A4857" t="s">
        <v>11161</v>
      </c>
      <c r="B4857" t="s">
        <v>11162</v>
      </c>
      <c r="C4857" t="s">
        <v>11162</v>
      </c>
      <c r="D4857" s="29">
        <v>42370</v>
      </c>
      <c r="E4857" s="29">
        <v>54788</v>
      </c>
    </row>
    <row r="4858" spans="1:5" x14ac:dyDescent="0.25">
      <c r="A4858" t="s">
        <v>11163</v>
      </c>
      <c r="B4858" t="s">
        <v>11164</v>
      </c>
      <c r="C4858" t="s">
        <v>11164</v>
      </c>
      <c r="D4858" s="29">
        <v>42370</v>
      </c>
      <c r="E4858" s="29">
        <v>54788</v>
      </c>
    </row>
    <row r="4859" spans="1:5" x14ac:dyDescent="0.25">
      <c r="A4859" t="s">
        <v>11165</v>
      </c>
      <c r="B4859" t="s">
        <v>11166</v>
      </c>
      <c r="C4859" t="s">
        <v>11166</v>
      </c>
      <c r="D4859" s="29">
        <v>42370</v>
      </c>
      <c r="E4859" s="29">
        <v>54788</v>
      </c>
    </row>
    <row r="4860" spans="1:5" x14ac:dyDescent="0.25">
      <c r="A4860" t="s">
        <v>11167</v>
      </c>
      <c r="B4860" t="s">
        <v>11168</v>
      </c>
      <c r="C4860" t="s">
        <v>11168</v>
      </c>
      <c r="D4860" s="29">
        <v>42370</v>
      </c>
      <c r="E4860" s="29">
        <v>54788</v>
      </c>
    </row>
    <row r="4861" spans="1:5" x14ac:dyDescent="0.25">
      <c r="A4861" t="s">
        <v>11169</v>
      </c>
      <c r="B4861" t="s">
        <v>11170</v>
      </c>
      <c r="C4861" t="s">
        <v>11171</v>
      </c>
      <c r="D4861" s="29">
        <v>42370</v>
      </c>
      <c r="E4861" s="29">
        <v>54788</v>
      </c>
    </row>
    <row r="4862" spans="1:5" x14ac:dyDescent="0.25">
      <c r="A4862" t="s">
        <v>11172</v>
      </c>
      <c r="B4862" t="s">
        <v>11173</v>
      </c>
      <c r="C4862" t="s">
        <v>11173</v>
      </c>
      <c r="D4862" s="29">
        <v>42370</v>
      </c>
      <c r="E4862" s="29">
        <v>54788</v>
      </c>
    </row>
    <row r="4863" spans="1:5" x14ac:dyDescent="0.25">
      <c r="A4863" t="s">
        <v>11174</v>
      </c>
      <c r="B4863" t="s">
        <v>11175</v>
      </c>
      <c r="C4863" t="s">
        <v>11175</v>
      </c>
      <c r="D4863" s="29">
        <v>42370</v>
      </c>
      <c r="E4863" s="29">
        <v>54788</v>
      </c>
    </row>
    <row r="4864" spans="1:5" x14ac:dyDescent="0.25">
      <c r="A4864" t="s">
        <v>11176</v>
      </c>
      <c r="B4864" t="s">
        <v>11177</v>
      </c>
      <c r="C4864" t="s">
        <v>11178</v>
      </c>
      <c r="D4864" s="29">
        <v>42370</v>
      </c>
      <c r="E4864" s="29">
        <v>54788</v>
      </c>
    </row>
    <row r="4865" spans="1:5" x14ac:dyDescent="0.25">
      <c r="A4865" t="s">
        <v>11179</v>
      </c>
      <c r="B4865" t="s">
        <v>11180</v>
      </c>
      <c r="C4865" t="s">
        <v>11181</v>
      </c>
      <c r="D4865" s="29">
        <v>42370</v>
      </c>
      <c r="E4865" s="29">
        <v>54788</v>
      </c>
    </row>
    <row r="4866" spans="1:5" x14ac:dyDescent="0.25">
      <c r="A4866" t="s">
        <v>11182</v>
      </c>
      <c r="B4866" t="s">
        <v>11183</v>
      </c>
      <c r="C4866" t="s">
        <v>11183</v>
      </c>
      <c r="D4866" s="29">
        <v>42370</v>
      </c>
      <c r="E4866" s="29">
        <v>54788</v>
      </c>
    </row>
    <row r="4867" spans="1:5" x14ac:dyDescent="0.25">
      <c r="A4867" t="s">
        <v>11184</v>
      </c>
      <c r="B4867" t="s">
        <v>11185</v>
      </c>
      <c r="C4867" t="s">
        <v>11185</v>
      </c>
      <c r="D4867" s="29">
        <v>42370</v>
      </c>
      <c r="E4867" s="29">
        <v>54788</v>
      </c>
    </row>
    <row r="4868" spans="1:5" x14ac:dyDescent="0.25">
      <c r="A4868" t="s">
        <v>11186</v>
      </c>
      <c r="B4868" t="s">
        <v>11187</v>
      </c>
      <c r="C4868" t="s">
        <v>11187</v>
      </c>
      <c r="D4868" s="29">
        <v>42370</v>
      </c>
      <c r="E4868" s="29">
        <v>54788</v>
      </c>
    </row>
    <row r="4869" spans="1:5" x14ac:dyDescent="0.25">
      <c r="A4869" t="s">
        <v>11188</v>
      </c>
      <c r="B4869" t="s">
        <v>11189</v>
      </c>
      <c r="C4869" t="s">
        <v>11190</v>
      </c>
      <c r="D4869" s="29">
        <v>42370</v>
      </c>
      <c r="E4869" s="29">
        <v>54788</v>
      </c>
    </row>
    <row r="4870" spans="1:5" x14ac:dyDescent="0.25">
      <c r="A4870" t="s">
        <v>11191</v>
      </c>
      <c r="B4870" t="s">
        <v>11192</v>
      </c>
      <c r="C4870" t="s">
        <v>11192</v>
      </c>
      <c r="D4870" s="29">
        <v>42370</v>
      </c>
      <c r="E4870" s="29">
        <v>54788</v>
      </c>
    </row>
    <row r="4871" spans="1:5" x14ac:dyDescent="0.25">
      <c r="A4871" t="s">
        <v>11193</v>
      </c>
      <c r="B4871" t="s">
        <v>11194</v>
      </c>
      <c r="C4871" t="s">
        <v>11194</v>
      </c>
      <c r="D4871" s="29">
        <v>42370</v>
      </c>
      <c r="E4871" s="29">
        <v>54788</v>
      </c>
    </row>
    <row r="4872" spans="1:5" x14ac:dyDescent="0.25">
      <c r="A4872" t="s">
        <v>11195</v>
      </c>
      <c r="B4872" t="s">
        <v>11196</v>
      </c>
      <c r="C4872" t="s">
        <v>11196</v>
      </c>
      <c r="D4872" s="29">
        <v>42370</v>
      </c>
      <c r="E4872" s="29">
        <v>54788</v>
      </c>
    </row>
    <row r="4873" spans="1:5" x14ac:dyDescent="0.25">
      <c r="A4873" t="s">
        <v>11197</v>
      </c>
      <c r="B4873" t="s">
        <v>11198</v>
      </c>
      <c r="C4873" t="s">
        <v>11199</v>
      </c>
      <c r="D4873" s="29">
        <v>42370</v>
      </c>
      <c r="E4873" s="29">
        <v>54788</v>
      </c>
    </row>
    <row r="4874" spans="1:5" x14ac:dyDescent="0.25">
      <c r="A4874" t="s">
        <v>11200</v>
      </c>
      <c r="B4874" t="s">
        <v>11201</v>
      </c>
      <c r="C4874" t="s">
        <v>11201</v>
      </c>
      <c r="D4874" s="29">
        <v>42370</v>
      </c>
      <c r="E4874" s="29">
        <v>54788</v>
      </c>
    </row>
    <row r="4875" spans="1:5" x14ac:dyDescent="0.25">
      <c r="A4875" t="s">
        <v>11202</v>
      </c>
      <c r="B4875" t="s">
        <v>11203</v>
      </c>
      <c r="C4875" t="s">
        <v>11204</v>
      </c>
      <c r="D4875" s="29">
        <v>42370</v>
      </c>
      <c r="E4875" s="29">
        <v>54788</v>
      </c>
    </row>
    <row r="4876" spans="1:5" x14ac:dyDescent="0.25">
      <c r="A4876" t="s">
        <v>11205</v>
      </c>
      <c r="B4876" t="s">
        <v>11206</v>
      </c>
      <c r="C4876" t="s">
        <v>11206</v>
      </c>
      <c r="D4876" s="29">
        <v>42370</v>
      </c>
      <c r="E4876" s="29">
        <v>54788</v>
      </c>
    </row>
    <row r="4877" spans="1:5" x14ac:dyDescent="0.25">
      <c r="A4877" t="s">
        <v>11207</v>
      </c>
      <c r="B4877" t="s">
        <v>11208</v>
      </c>
      <c r="C4877" t="s">
        <v>11208</v>
      </c>
      <c r="D4877" s="29">
        <v>42370</v>
      </c>
      <c r="E4877" s="29">
        <v>54788</v>
      </c>
    </row>
    <row r="4878" spans="1:5" x14ac:dyDescent="0.25">
      <c r="A4878" t="s">
        <v>11209</v>
      </c>
      <c r="B4878" t="s">
        <v>11210</v>
      </c>
      <c r="C4878" t="s">
        <v>11210</v>
      </c>
      <c r="D4878" s="29">
        <v>42370</v>
      </c>
      <c r="E4878" s="29">
        <v>54788</v>
      </c>
    </row>
    <row r="4879" spans="1:5" x14ac:dyDescent="0.25">
      <c r="A4879" t="s">
        <v>11211</v>
      </c>
      <c r="B4879" t="s">
        <v>11212</v>
      </c>
      <c r="C4879" t="s">
        <v>11212</v>
      </c>
      <c r="D4879" s="29">
        <v>42370</v>
      </c>
      <c r="E4879" s="29">
        <v>54788</v>
      </c>
    </row>
    <row r="4880" spans="1:5" x14ac:dyDescent="0.25">
      <c r="A4880" t="s">
        <v>11213</v>
      </c>
      <c r="B4880" t="s">
        <v>11214</v>
      </c>
      <c r="C4880" t="s">
        <v>11214</v>
      </c>
      <c r="D4880" s="29">
        <v>42370</v>
      </c>
      <c r="E4880" s="29">
        <v>54788</v>
      </c>
    </row>
    <row r="4881" spans="1:5" x14ac:dyDescent="0.25">
      <c r="A4881" t="s">
        <v>11215</v>
      </c>
      <c r="B4881" t="s">
        <v>11216</v>
      </c>
      <c r="C4881" t="s">
        <v>11217</v>
      </c>
      <c r="D4881" s="29">
        <v>42370</v>
      </c>
      <c r="E4881" s="29">
        <v>54788</v>
      </c>
    </row>
    <row r="4882" spans="1:5" x14ac:dyDescent="0.25">
      <c r="A4882" t="s">
        <v>11218</v>
      </c>
      <c r="B4882" t="s">
        <v>11219</v>
      </c>
      <c r="C4882" t="s">
        <v>11219</v>
      </c>
      <c r="D4882" s="29">
        <v>42370</v>
      </c>
      <c r="E4882" s="29">
        <v>54788</v>
      </c>
    </row>
    <row r="4883" spans="1:5" x14ac:dyDescent="0.25">
      <c r="A4883" t="s">
        <v>11220</v>
      </c>
      <c r="B4883" t="s">
        <v>11221</v>
      </c>
      <c r="C4883" t="s">
        <v>11221</v>
      </c>
      <c r="D4883" s="29">
        <v>42370</v>
      </c>
      <c r="E4883" s="29">
        <v>54788</v>
      </c>
    </row>
    <row r="4884" spans="1:5" x14ac:dyDescent="0.25">
      <c r="A4884" t="s">
        <v>11222</v>
      </c>
      <c r="B4884" t="s">
        <v>11223</v>
      </c>
      <c r="C4884" t="s">
        <v>11223</v>
      </c>
      <c r="D4884" s="29">
        <v>42370</v>
      </c>
      <c r="E4884" s="29">
        <v>54788</v>
      </c>
    </row>
    <row r="4885" spans="1:5" x14ac:dyDescent="0.25">
      <c r="A4885" t="s">
        <v>11224</v>
      </c>
      <c r="B4885" t="s">
        <v>11225</v>
      </c>
      <c r="C4885" t="s">
        <v>11225</v>
      </c>
      <c r="D4885" s="29">
        <v>42370</v>
      </c>
      <c r="E4885" s="29">
        <v>54788</v>
      </c>
    </row>
    <row r="4886" spans="1:5" x14ac:dyDescent="0.25">
      <c r="A4886" t="s">
        <v>11226</v>
      </c>
      <c r="B4886" t="s">
        <v>11227</v>
      </c>
      <c r="C4886" t="s">
        <v>11227</v>
      </c>
      <c r="D4886" s="29">
        <v>42370</v>
      </c>
      <c r="E4886" s="29">
        <v>54788</v>
      </c>
    </row>
    <row r="4887" spans="1:5" x14ac:dyDescent="0.25">
      <c r="A4887" t="s">
        <v>11228</v>
      </c>
      <c r="B4887" t="s">
        <v>11229</v>
      </c>
      <c r="C4887" t="s">
        <v>11229</v>
      </c>
      <c r="D4887" s="29">
        <v>42370</v>
      </c>
      <c r="E4887" s="29">
        <v>54788</v>
      </c>
    </row>
    <row r="4888" spans="1:5" x14ac:dyDescent="0.25">
      <c r="A4888" t="s">
        <v>11230</v>
      </c>
      <c r="B4888" t="s">
        <v>11231</v>
      </c>
      <c r="C4888" t="s">
        <v>11231</v>
      </c>
      <c r="D4888" s="29">
        <v>42370</v>
      </c>
      <c r="E4888" s="29">
        <v>54788</v>
      </c>
    </row>
    <row r="4889" spans="1:5" x14ac:dyDescent="0.25">
      <c r="A4889" t="s">
        <v>11232</v>
      </c>
      <c r="B4889" t="s">
        <v>11233</v>
      </c>
      <c r="C4889" t="s">
        <v>11233</v>
      </c>
      <c r="D4889" s="29">
        <v>42370</v>
      </c>
      <c r="E4889" s="29">
        <v>54788</v>
      </c>
    </row>
    <row r="4890" spans="1:5" x14ac:dyDescent="0.25">
      <c r="A4890" t="s">
        <v>11234</v>
      </c>
      <c r="B4890" t="s">
        <v>11235</v>
      </c>
      <c r="C4890" t="s">
        <v>11235</v>
      </c>
      <c r="D4890" s="29">
        <v>42370</v>
      </c>
      <c r="E4890" s="29">
        <v>54788</v>
      </c>
    </row>
    <row r="4891" spans="1:5" x14ac:dyDescent="0.25">
      <c r="A4891" t="s">
        <v>11236</v>
      </c>
      <c r="B4891" t="s">
        <v>11237</v>
      </c>
      <c r="C4891" t="s">
        <v>11237</v>
      </c>
      <c r="D4891" s="29">
        <v>42370</v>
      </c>
      <c r="E4891" s="29">
        <v>54788</v>
      </c>
    </row>
    <row r="4892" spans="1:5" x14ac:dyDescent="0.25">
      <c r="A4892" t="s">
        <v>11238</v>
      </c>
      <c r="B4892" t="s">
        <v>11239</v>
      </c>
      <c r="C4892" t="s">
        <v>11239</v>
      </c>
      <c r="D4892" s="29">
        <v>42370</v>
      </c>
      <c r="E4892" s="29">
        <v>54788</v>
      </c>
    </row>
    <row r="4893" spans="1:5" x14ac:dyDescent="0.25">
      <c r="A4893" t="s">
        <v>11240</v>
      </c>
      <c r="B4893" t="s">
        <v>11241</v>
      </c>
      <c r="C4893" t="s">
        <v>11241</v>
      </c>
      <c r="D4893" s="29">
        <v>42370</v>
      </c>
      <c r="E4893" s="29">
        <v>54788</v>
      </c>
    </row>
    <row r="4894" spans="1:5" x14ac:dyDescent="0.25">
      <c r="A4894" t="s">
        <v>11242</v>
      </c>
      <c r="B4894" t="s">
        <v>11243</v>
      </c>
      <c r="C4894" t="s">
        <v>11243</v>
      </c>
      <c r="D4894" s="29">
        <v>42370</v>
      </c>
      <c r="E4894" s="29">
        <v>54788</v>
      </c>
    </row>
    <row r="4895" spans="1:5" x14ac:dyDescent="0.25">
      <c r="A4895" t="s">
        <v>11244</v>
      </c>
      <c r="B4895" t="s">
        <v>11245</v>
      </c>
      <c r="C4895" t="s">
        <v>11245</v>
      </c>
      <c r="D4895" s="29">
        <v>42370</v>
      </c>
      <c r="E4895" s="29">
        <v>54788</v>
      </c>
    </row>
    <row r="4896" spans="1:5" x14ac:dyDescent="0.25">
      <c r="A4896" t="s">
        <v>11246</v>
      </c>
      <c r="B4896" t="s">
        <v>11247</v>
      </c>
      <c r="C4896" t="s">
        <v>11247</v>
      </c>
      <c r="D4896" s="29">
        <v>42370</v>
      </c>
      <c r="E4896" s="29">
        <v>54788</v>
      </c>
    </row>
    <row r="4897" spans="1:5" x14ac:dyDescent="0.25">
      <c r="A4897" t="s">
        <v>11248</v>
      </c>
      <c r="B4897" t="s">
        <v>11249</v>
      </c>
      <c r="C4897" t="s">
        <v>11249</v>
      </c>
      <c r="D4897" s="29">
        <v>42370</v>
      </c>
      <c r="E4897" s="29">
        <v>54788</v>
      </c>
    </row>
    <row r="4898" spans="1:5" x14ac:dyDescent="0.25">
      <c r="A4898" t="s">
        <v>11250</v>
      </c>
      <c r="B4898" t="s">
        <v>11251</v>
      </c>
      <c r="C4898" t="s">
        <v>11251</v>
      </c>
      <c r="D4898" s="29">
        <v>42370</v>
      </c>
      <c r="E4898" s="29">
        <v>54788</v>
      </c>
    </row>
    <row r="4899" spans="1:5" x14ac:dyDescent="0.25">
      <c r="A4899" t="s">
        <v>11252</v>
      </c>
      <c r="B4899" t="s">
        <v>11253</v>
      </c>
      <c r="C4899" t="s">
        <v>11253</v>
      </c>
      <c r="D4899" s="29">
        <v>42370</v>
      </c>
      <c r="E4899" s="29">
        <v>54788</v>
      </c>
    </row>
    <row r="4900" spans="1:5" x14ac:dyDescent="0.25">
      <c r="A4900" t="s">
        <v>11254</v>
      </c>
      <c r="B4900" t="s">
        <v>11255</v>
      </c>
      <c r="C4900" t="s">
        <v>11255</v>
      </c>
      <c r="D4900" s="29">
        <v>42370</v>
      </c>
      <c r="E4900" s="29">
        <v>54788</v>
      </c>
    </row>
    <row r="4901" spans="1:5" x14ac:dyDescent="0.25">
      <c r="A4901" t="s">
        <v>11256</v>
      </c>
      <c r="B4901" t="s">
        <v>11257</v>
      </c>
      <c r="C4901" t="s">
        <v>11257</v>
      </c>
      <c r="D4901" s="29">
        <v>42370</v>
      </c>
      <c r="E4901" s="29">
        <v>54788</v>
      </c>
    </row>
    <row r="4902" spans="1:5" x14ac:dyDescent="0.25">
      <c r="A4902" t="s">
        <v>11258</v>
      </c>
      <c r="B4902" t="s">
        <v>11259</v>
      </c>
      <c r="C4902" t="s">
        <v>11259</v>
      </c>
      <c r="D4902" s="29">
        <v>42370</v>
      </c>
      <c r="E4902" s="29">
        <v>54788</v>
      </c>
    </row>
    <row r="4903" spans="1:5" x14ac:dyDescent="0.25">
      <c r="A4903" t="s">
        <v>11260</v>
      </c>
      <c r="B4903" t="s">
        <v>11261</v>
      </c>
      <c r="C4903" t="s">
        <v>11261</v>
      </c>
      <c r="D4903" s="29">
        <v>42370</v>
      </c>
      <c r="E4903" s="29">
        <v>54788</v>
      </c>
    </row>
    <row r="4904" spans="1:5" x14ac:dyDescent="0.25">
      <c r="A4904" t="s">
        <v>11262</v>
      </c>
      <c r="B4904" t="s">
        <v>11263</v>
      </c>
      <c r="C4904" t="s">
        <v>11263</v>
      </c>
      <c r="D4904" s="29">
        <v>42370</v>
      </c>
      <c r="E4904" s="29">
        <v>54788</v>
      </c>
    </row>
    <row r="4905" spans="1:5" x14ac:dyDescent="0.25">
      <c r="A4905" t="s">
        <v>11264</v>
      </c>
      <c r="B4905" t="s">
        <v>11265</v>
      </c>
      <c r="C4905" t="s">
        <v>11265</v>
      </c>
      <c r="D4905" s="29">
        <v>42370</v>
      </c>
      <c r="E4905" s="29">
        <v>54788</v>
      </c>
    </row>
    <row r="4906" spans="1:5" x14ac:dyDescent="0.25">
      <c r="A4906" t="s">
        <v>11266</v>
      </c>
      <c r="B4906" t="s">
        <v>11267</v>
      </c>
      <c r="C4906" t="s">
        <v>11267</v>
      </c>
      <c r="D4906" s="29">
        <v>42370</v>
      </c>
      <c r="E4906" s="29">
        <v>54788</v>
      </c>
    </row>
    <row r="4907" spans="1:5" x14ac:dyDescent="0.25">
      <c r="A4907" t="s">
        <v>11268</v>
      </c>
      <c r="B4907" t="s">
        <v>11269</v>
      </c>
      <c r="C4907" t="s">
        <v>11269</v>
      </c>
      <c r="D4907" s="29">
        <v>42370</v>
      </c>
      <c r="E4907" s="29">
        <v>54788</v>
      </c>
    </row>
    <row r="4908" spans="1:5" x14ac:dyDescent="0.25">
      <c r="A4908" t="s">
        <v>11270</v>
      </c>
      <c r="B4908" t="s">
        <v>11271</v>
      </c>
      <c r="C4908" t="s">
        <v>11271</v>
      </c>
      <c r="D4908" s="29">
        <v>42370</v>
      </c>
      <c r="E4908" s="29">
        <v>54788</v>
      </c>
    </row>
    <row r="4909" spans="1:5" x14ac:dyDescent="0.25">
      <c r="A4909" t="s">
        <v>11272</v>
      </c>
      <c r="B4909" t="s">
        <v>11273</v>
      </c>
      <c r="C4909" t="s">
        <v>11273</v>
      </c>
      <c r="D4909" s="29">
        <v>42370</v>
      </c>
      <c r="E4909" s="29">
        <v>54788</v>
      </c>
    </row>
    <row r="4910" spans="1:5" x14ac:dyDescent="0.25">
      <c r="A4910" t="s">
        <v>11274</v>
      </c>
      <c r="B4910" t="s">
        <v>11275</v>
      </c>
      <c r="C4910" t="s">
        <v>11275</v>
      </c>
      <c r="D4910" s="29">
        <v>42370</v>
      </c>
      <c r="E4910" s="29">
        <v>54788</v>
      </c>
    </row>
    <row r="4911" spans="1:5" x14ac:dyDescent="0.25">
      <c r="A4911" t="s">
        <v>11276</v>
      </c>
      <c r="B4911" t="s">
        <v>11277</v>
      </c>
      <c r="C4911" t="s">
        <v>11277</v>
      </c>
      <c r="D4911" s="29">
        <v>42370</v>
      </c>
      <c r="E4911" s="29">
        <v>54788</v>
      </c>
    </row>
    <row r="4912" spans="1:5" x14ac:dyDescent="0.25">
      <c r="A4912" t="s">
        <v>11278</v>
      </c>
      <c r="B4912" t="s">
        <v>11279</v>
      </c>
      <c r="C4912" t="s">
        <v>11279</v>
      </c>
      <c r="D4912" s="29">
        <v>42370</v>
      </c>
      <c r="E4912" s="29">
        <v>54788</v>
      </c>
    </row>
    <row r="4913" spans="1:5" x14ac:dyDescent="0.25">
      <c r="A4913" t="s">
        <v>11280</v>
      </c>
      <c r="B4913" t="s">
        <v>11281</v>
      </c>
      <c r="C4913" t="s">
        <v>11281</v>
      </c>
      <c r="D4913" s="29">
        <v>42370</v>
      </c>
      <c r="E4913" s="29">
        <v>54788</v>
      </c>
    </row>
    <row r="4914" spans="1:5" x14ac:dyDescent="0.25">
      <c r="A4914" t="s">
        <v>11282</v>
      </c>
      <c r="B4914" t="s">
        <v>11283</v>
      </c>
      <c r="C4914" t="s">
        <v>11284</v>
      </c>
      <c r="D4914" s="29">
        <v>42370</v>
      </c>
      <c r="E4914" s="29">
        <v>54788</v>
      </c>
    </row>
    <row r="4915" spans="1:5" x14ac:dyDescent="0.25">
      <c r="A4915" t="s">
        <v>11285</v>
      </c>
      <c r="B4915" t="s">
        <v>11286</v>
      </c>
      <c r="C4915" t="s">
        <v>11286</v>
      </c>
      <c r="D4915" s="29">
        <v>42370</v>
      </c>
      <c r="E4915" s="29">
        <v>54788</v>
      </c>
    </row>
    <row r="4916" spans="1:5" x14ac:dyDescent="0.25">
      <c r="A4916" t="s">
        <v>11287</v>
      </c>
      <c r="B4916" t="s">
        <v>11288</v>
      </c>
      <c r="C4916" t="s">
        <v>11288</v>
      </c>
      <c r="D4916" s="29">
        <v>42370</v>
      </c>
      <c r="E4916" s="29">
        <v>54788</v>
      </c>
    </row>
    <row r="4917" spans="1:5" x14ac:dyDescent="0.25">
      <c r="A4917" t="s">
        <v>11289</v>
      </c>
      <c r="B4917" t="s">
        <v>11290</v>
      </c>
      <c r="C4917" t="s">
        <v>11290</v>
      </c>
      <c r="D4917" s="29">
        <v>42370</v>
      </c>
      <c r="E4917" s="29">
        <v>54788</v>
      </c>
    </row>
    <row r="4918" spans="1:5" x14ac:dyDescent="0.25">
      <c r="A4918" t="s">
        <v>11291</v>
      </c>
      <c r="B4918" t="s">
        <v>11292</v>
      </c>
      <c r="C4918" t="s">
        <v>11292</v>
      </c>
      <c r="D4918" s="29">
        <v>42370</v>
      </c>
      <c r="E4918" s="29">
        <v>54788</v>
      </c>
    </row>
    <row r="4919" spans="1:5" x14ac:dyDescent="0.25">
      <c r="A4919" t="s">
        <v>11293</v>
      </c>
      <c r="B4919" t="s">
        <v>11294</v>
      </c>
      <c r="C4919" t="s">
        <v>11295</v>
      </c>
      <c r="D4919" s="29">
        <v>42370</v>
      </c>
      <c r="E4919" s="29">
        <v>54788</v>
      </c>
    </row>
    <row r="4920" spans="1:5" x14ac:dyDescent="0.25">
      <c r="A4920" t="s">
        <v>11296</v>
      </c>
      <c r="B4920" t="s">
        <v>11297</v>
      </c>
      <c r="C4920" t="s">
        <v>11297</v>
      </c>
      <c r="D4920" s="29">
        <v>42370</v>
      </c>
      <c r="E4920" s="29">
        <v>54788</v>
      </c>
    </row>
    <row r="4921" spans="1:5" x14ac:dyDescent="0.25">
      <c r="A4921" t="s">
        <v>11298</v>
      </c>
      <c r="B4921" t="s">
        <v>11299</v>
      </c>
      <c r="C4921" t="s">
        <v>11299</v>
      </c>
      <c r="D4921" s="29">
        <v>42370</v>
      </c>
      <c r="E4921" s="29">
        <v>54788</v>
      </c>
    </row>
    <row r="4922" spans="1:5" x14ac:dyDescent="0.25">
      <c r="A4922" t="s">
        <v>11300</v>
      </c>
      <c r="B4922" t="s">
        <v>11301</v>
      </c>
      <c r="C4922" t="s">
        <v>11301</v>
      </c>
      <c r="D4922" s="29">
        <v>42370</v>
      </c>
      <c r="E4922" s="29">
        <v>54788</v>
      </c>
    </row>
    <row r="4923" spans="1:5" x14ac:dyDescent="0.25">
      <c r="A4923" t="s">
        <v>11302</v>
      </c>
      <c r="B4923" t="s">
        <v>11303</v>
      </c>
      <c r="C4923" t="s">
        <v>11303</v>
      </c>
      <c r="D4923" s="29">
        <v>42370</v>
      </c>
      <c r="E4923" s="29">
        <v>54788</v>
      </c>
    </row>
    <row r="4924" spans="1:5" x14ac:dyDescent="0.25">
      <c r="A4924" t="s">
        <v>11304</v>
      </c>
      <c r="B4924" t="s">
        <v>11305</v>
      </c>
      <c r="C4924" t="s">
        <v>11306</v>
      </c>
      <c r="D4924" s="29">
        <v>42370</v>
      </c>
      <c r="E4924" s="29">
        <v>54788</v>
      </c>
    </row>
    <row r="4925" spans="1:5" x14ac:dyDescent="0.25">
      <c r="A4925" t="s">
        <v>11307</v>
      </c>
      <c r="B4925" t="s">
        <v>11308</v>
      </c>
      <c r="C4925" t="s">
        <v>11308</v>
      </c>
      <c r="D4925" s="29">
        <v>42370</v>
      </c>
      <c r="E4925" s="29">
        <v>54788</v>
      </c>
    </row>
    <row r="4926" spans="1:5" x14ac:dyDescent="0.25">
      <c r="A4926" t="s">
        <v>11309</v>
      </c>
      <c r="B4926" t="s">
        <v>11310</v>
      </c>
      <c r="C4926" t="s">
        <v>11310</v>
      </c>
      <c r="D4926" s="29">
        <v>42370</v>
      </c>
      <c r="E4926" s="29">
        <v>54788</v>
      </c>
    </row>
    <row r="4927" spans="1:5" x14ac:dyDescent="0.25">
      <c r="A4927" t="s">
        <v>11311</v>
      </c>
      <c r="B4927" t="s">
        <v>11312</v>
      </c>
      <c r="C4927" t="s">
        <v>11312</v>
      </c>
      <c r="D4927" s="29">
        <v>42370</v>
      </c>
      <c r="E4927" s="29">
        <v>54788</v>
      </c>
    </row>
    <row r="4928" spans="1:5" x14ac:dyDescent="0.25">
      <c r="A4928" t="s">
        <v>11313</v>
      </c>
      <c r="B4928" t="s">
        <v>11314</v>
      </c>
      <c r="C4928" t="s">
        <v>11314</v>
      </c>
      <c r="D4928" s="29">
        <v>42370</v>
      </c>
      <c r="E4928" s="29">
        <v>54788</v>
      </c>
    </row>
    <row r="4929" spans="1:5" x14ac:dyDescent="0.25">
      <c r="A4929" t="s">
        <v>11315</v>
      </c>
      <c r="B4929" t="s">
        <v>11316</v>
      </c>
      <c r="C4929" t="s">
        <v>11316</v>
      </c>
      <c r="D4929" s="29">
        <v>42370</v>
      </c>
      <c r="E4929" s="29">
        <v>54788</v>
      </c>
    </row>
    <row r="4930" spans="1:5" x14ac:dyDescent="0.25">
      <c r="A4930" t="s">
        <v>11317</v>
      </c>
      <c r="B4930" t="s">
        <v>11318</v>
      </c>
      <c r="C4930" t="s">
        <v>11318</v>
      </c>
      <c r="D4930" s="29">
        <v>42370</v>
      </c>
      <c r="E4930" s="29">
        <v>54788</v>
      </c>
    </row>
    <row r="4931" spans="1:5" x14ac:dyDescent="0.25">
      <c r="A4931" t="s">
        <v>11319</v>
      </c>
      <c r="B4931" t="s">
        <v>11320</v>
      </c>
      <c r="C4931" t="s">
        <v>11320</v>
      </c>
      <c r="D4931" s="29">
        <v>42370</v>
      </c>
      <c r="E4931" s="29">
        <v>54788</v>
      </c>
    </row>
    <row r="4932" spans="1:5" x14ac:dyDescent="0.25">
      <c r="A4932" t="s">
        <v>11321</v>
      </c>
      <c r="B4932" t="s">
        <v>11322</v>
      </c>
      <c r="C4932" t="s">
        <v>11323</v>
      </c>
      <c r="D4932" s="29">
        <v>42370</v>
      </c>
      <c r="E4932" s="29">
        <v>54788</v>
      </c>
    </row>
    <row r="4933" spans="1:5" x14ac:dyDescent="0.25">
      <c r="A4933" t="s">
        <v>11324</v>
      </c>
      <c r="B4933" t="s">
        <v>11325</v>
      </c>
      <c r="C4933" t="s">
        <v>11326</v>
      </c>
      <c r="D4933" s="29">
        <v>42370</v>
      </c>
      <c r="E4933" s="29">
        <v>54788</v>
      </c>
    </row>
    <row r="4934" spans="1:5" x14ac:dyDescent="0.25">
      <c r="A4934" t="s">
        <v>11327</v>
      </c>
      <c r="B4934" t="s">
        <v>11328</v>
      </c>
      <c r="C4934" t="s">
        <v>11328</v>
      </c>
      <c r="D4934" s="29">
        <v>42370</v>
      </c>
      <c r="E4934" s="29">
        <v>54788</v>
      </c>
    </row>
    <row r="4935" spans="1:5" x14ac:dyDescent="0.25">
      <c r="A4935" t="s">
        <v>11329</v>
      </c>
      <c r="B4935" t="s">
        <v>11330</v>
      </c>
      <c r="C4935" t="s">
        <v>11330</v>
      </c>
      <c r="D4935" s="29">
        <v>42370</v>
      </c>
      <c r="E4935" s="29">
        <v>54788</v>
      </c>
    </row>
    <row r="4936" spans="1:5" x14ac:dyDescent="0.25">
      <c r="A4936" t="s">
        <v>11331</v>
      </c>
      <c r="B4936" t="s">
        <v>11332</v>
      </c>
      <c r="C4936" t="s">
        <v>11332</v>
      </c>
      <c r="D4936" s="29">
        <v>42370</v>
      </c>
      <c r="E4936" s="29">
        <v>54788</v>
      </c>
    </row>
    <row r="4937" spans="1:5" x14ac:dyDescent="0.25">
      <c r="A4937" t="s">
        <v>11333</v>
      </c>
      <c r="B4937" t="s">
        <v>11334</v>
      </c>
      <c r="C4937" t="s">
        <v>11334</v>
      </c>
      <c r="D4937" s="29">
        <v>42370</v>
      </c>
      <c r="E4937" s="29">
        <v>54788</v>
      </c>
    </row>
    <row r="4938" spans="1:5" x14ac:dyDescent="0.25">
      <c r="A4938" t="s">
        <v>11335</v>
      </c>
      <c r="B4938" t="s">
        <v>11336</v>
      </c>
      <c r="C4938" t="s">
        <v>11336</v>
      </c>
      <c r="D4938" s="29">
        <v>42370</v>
      </c>
      <c r="E4938" s="29">
        <v>54788</v>
      </c>
    </row>
    <row r="4939" spans="1:5" x14ac:dyDescent="0.25">
      <c r="A4939" t="s">
        <v>11337</v>
      </c>
      <c r="B4939" t="s">
        <v>11338</v>
      </c>
      <c r="C4939" t="s">
        <v>11339</v>
      </c>
      <c r="D4939" s="29">
        <v>42370</v>
      </c>
      <c r="E4939" s="29">
        <v>54788</v>
      </c>
    </row>
    <row r="4940" spans="1:5" x14ac:dyDescent="0.25">
      <c r="A4940" t="s">
        <v>11340</v>
      </c>
      <c r="B4940" t="s">
        <v>11341</v>
      </c>
      <c r="C4940" t="s">
        <v>11341</v>
      </c>
      <c r="D4940" s="29">
        <v>42370</v>
      </c>
      <c r="E4940" s="29">
        <v>54788</v>
      </c>
    </row>
    <row r="4941" spans="1:5" x14ac:dyDescent="0.25">
      <c r="A4941" t="s">
        <v>11342</v>
      </c>
      <c r="B4941" t="s">
        <v>11343</v>
      </c>
      <c r="C4941" t="s">
        <v>11343</v>
      </c>
      <c r="D4941" s="29">
        <v>42370</v>
      </c>
      <c r="E4941" s="29">
        <v>54788</v>
      </c>
    </row>
    <row r="4942" spans="1:5" x14ac:dyDescent="0.25">
      <c r="A4942" t="s">
        <v>11344</v>
      </c>
      <c r="B4942" t="s">
        <v>11345</v>
      </c>
      <c r="C4942" t="s">
        <v>11345</v>
      </c>
      <c r="D4942" s="29">
        <v>42370</v>
      </c>
      <c r="E4942" s="29">
        <v>54788</v>
      </c>
    </row>
    <row r="4943" spans="1:5" x14ac:dyDescent="0.25">
      <c r="A4943" t="s">
        <v>11346</v>
      </c>
      <c r="B4943" t="s">
        <v>11347</v>
      </c>
      <c r="C4943" t="s">
        <v>11347</v>
      </c>
      <c r="D4943" s="29">
        <v>42370</v>
      </c>
      <c r="E4943" s="29">
        <v>54788</v>
      </c>
    </row>
    <row r="4944" spans="1:5" x14ac:dyDescent="0.25">
      <c r="A4944" t="s">
        <v>11348</v>
      </c>
      <c r="B4944" t="s">
        <v>11349</v>
      </c>
      <c r="C4944" t="s">
        <v>11349</v>
      </c>
      <c r="D4944" s="29">
        <v>42370</v>
      </c>
      <c r="E4944" s="29">
        <v>54788</v>
      </c>
    </row>
    <row r="4945" spans="1:5" x14ac:dyDescent="0.25">
      <c r="A4945" t="s">
        <v>11350</v>
      </c>
      <c r="B4945" t="s">
        <v>11351</v>
      </c>
      <c r="C4945" t="s">
        <v>11351</v>
      </c>
      <c r="D4945" s="29">
        <v>42370</v>
      </c>
      <c r="E4945" s="29">
        <v>54788</v>
      </c>
    </row>
    <row r="4946" spans="1:5" x14ac:dyDescent="0.25">
      <c r="A4946" t="s">
        <v>11352</v>
      </c>
      <c r="B4946" t="s">
        <v>11353</v>
      </c>
      <c r="C4946" t="s">
        <v>11353</v>
      </c>
      <c r="D4946" s="29">
        <v>42370</v>
      </c>
      <c r="E4946" s="29">
        <v>54788</v>
      </c>
    </row>
    <row r="4947" spans="1:5" x14ac:dyDescent="0.25">
      <c r="A4947" t="s">
        <v>11354</v>
      </c>
      <c r="B4947" t="s">
        <v>11355</v>
      </c>
      <c r="C4947" t="s">
        <v>11355</v>
      </c>
      <c r="D4947" s="29">
        <v>42370</v>
      </c>
      <c r="E4947" s="29">
        <v>54788</v>
      </c>
    </row>
    <row r="4948" spans="1:5" x14ac:dyDescent="0.25">
      <c r="A4948" t="s">
        <v>11356</v>
      </c>
      <c r="B4948" t="s">
        <v>11357</v>
      </c>
      <c r="C4948" t="s">
        <v>11358</v>
      </c>
      <c r="D4948" s="29">
        <v>42370</v>
      </c>
      <c r="E4948" s="29">
        <v>54788</v>
      </c>
    </row>
    <row r="4949" spans="1:5" x14ac:dyDescent="0.25">
      <c r="A4949" t="s">
        <v>11359</v>
      </c>
      <c r="B4949" t="s">
        <v>11360</v>
      </c>
      <c r="C4949" t="s">
        <v>11360</v>
      </c>
      <c r="D4949" s="29">
        <v>42370</v>
      </c>
      <c r="E4949" s="29">
        <v>54788</v>
      </c>
    </row>
    <row r="4950" spans="1:5" x14ac:dyDescent="0.25">
      <c r="A4950" t="s">
        <v>11361</v>
      </c>
      <c r="B4950" t="s">
        <v>11362</v>
      </c>
      <c r="C4950" t="s">
        <v>11362</v>
      </c>
      <c r="D4950" s="29">
        <v>42370</v>
      </c>
      <c r="E4950" s="29">
        <v>54788</v>
      </c>
    </row>
    <row r="4951" spans="1:5" x14ac:dyDescent="0.25">
      <c r="A4951" t="s">
        <v>11363</v>
      </c>
      <c r="B4951" t="s">
        <v>11364</v>
      </c>
      <c r="C4951" t="s">
        <v>11364</v>
      </c>
      <c r="D4951" s="29">
        <v>42370</v>
      </c>
      <c r="E4951" s="29">
        <v>54788</v>
      </c>
    </row>
    <row r="4952" spans="1:5" x14ac:dyDescent="0.25">
      <c r="A4952" t="s">
        <v>11365</v>
      </c>
      <c r="B4952" t="s">
        <v>11366</v>
      </c>
      <c r="C4952" t="s">
        <v>11366</v>
      </c>
      <c r="D4952" s="29">
        <v>42370</v>
      </c>
      <c r="E4952" s="29">
        <v>54788</v>
      </c>
    </row>
    <row r="4953" spans="1:5" x14ac:dyDescent="0.25">
      <c r="A4953" t="s">
        <v>11367</v>
      </c>
      <c r="B4953" t="s">
        <v>11368</v>
      </c>
      <c r="C4953" t="s">
        <v>11368</v>
      </c>
      <c r="D4953" s="29">
        <v>42370</v>
      </c>
      <c r="E4953" s="29">
        <v>54788</v>
      </c>
    </row>
    <row r="4954" spans="1:5" x14ac:dyDescent="0.25">
      <c r="A4954" t="s">
        <v>11369</v>
      </c>
      <c r="B4954" t="s">
        <v>11370</v>
      </c>
      <c r="C4954" t="s">
        <v>11370</v>
      </c>
      <c r="D4954" s="29">
        <v>42370</v>
      </c>
      <c r="E4954" s="29">
        <v>54788</v>
      </c>
    </row>
    <row r="4955" spans="1:5" x14ac:dyDescent="0.25">
      <c r="A4955" t="s">
        <v>11371</v>
      </c>
      <c r="B4955" t="s">
        <v>11372</v>
      </c>
      <c r="C4955" t="s">
        <v>11373</v>
      </c>
      <c r="D4955" s="29">
        <v>42370</v>
      </c>
      <c r="E4955" s="29">
        <v>54788</v>
      </c>
    </row>
    <row r="4956" spans="1:5" x14ac:dyDescent="0.25">
      <c r="A4956" t="s">
        <v>11374</v>
      </c>
      <c r="B4956" t="s">
        <v>11375</v>
      </c>
      <c r="C4956" t="s">
        <v>11375</v>
      </c>
      <c r="D4956" s="29">
        <v>42370</v>
      </c>
      <c r="E4956" s="29">
        <v>54788</v>
      </c>
    </row>
    <row r="4957" spans="1:5" x14ac:dyDescent="0.25">
      <c r="A4957" t="s">
        <v>11376</v>
      </c>
      <c r="B4957" t="s">
        <v>11377</v>
      </c>
      <c r="C4957" t="s">
        <v>11377</v>
      </c>
      <c r="D4957" s="29">
        <v>42370</v>
      </c>
      <c r="E4957" s="29">
        <v>54788</v>
      </c>
    </row>
    <row r="4958" spans="1:5" x14ac:dyDescent="0.25">
      <c r="A4958" t="s">
        <v>11378</v>
      </c>
      <c r="B4958" t="s">
        <v>11379</v>
      </c>
      <c r="C4958" t="s">
        <v>11379</v>
      </c>
      <c r="D4958" s="29">
        <v>42370</v>
      </c>
      <c r="E4958" s="29">
        <v>54788</v>
      </c>
    </row>
    <row r="4959" spans="1:5" x14ac:dyDescent="0.25">
      <c r="A4959" t="s">
        <v>11380</v>
      </c>
      <c r="B4959" t="s">
        <v>11381</v>
      </c>
      <c r="C4959" t="s">
        <v>11382</v>
      </c>
      <c r="D4959" s="29">
        <v>42370</v>
      </c>
      <c r="E4959" s="29">
        <v>54788</v>
      </c>
    </row>
    <row r="4960" spans="1:5" x14ac:dyDescent="0.25">
      <c r="A4960" t="s">
        <v>11383</v>
      </c>
      <c r="B4960" t="s">
        <v>11384</v>
      </c>
      <c r="C4960" t="s">
        <v>11384</v>
      </c>
      <c r="D4960" s="29">
        <v>42370</v>
      </c>
      <c r="E4960" s="29">
        <v>54788</v>
      </c>
    </row>
    <row r="4961" spans="1:5" x14ac:dyDescent="0.25">
      <c r="A4961" t="s">
        <v>11385</v>
      </c>
      <c r="B4961" t="s">
        <v>11386</v>
      </c>
      <c r="C4961" t="s">
        <v>11386</v>
      </c>
      <c r="D4961" s="29">
        <v>42370</v>
      </c>
      <c r="E4961" s="29">
        <v>54788</v>
      </c>
    </row>
    <row r="4962" spans="1:5" x14ac:dyDescent="0.25">
      <c r="A4962" t="s">
        <v>11387</v>
      </c>
      <c r="B4962" t="s">
        <v>11388</v>
      </c>
      <c r="C4962" t="s">
        <v>11388</v>
      </c>
      <c r="D4962" s="29">
        <v>42370</v>
      </c>
      <c r="E4962" s="29">
        <v>54788</v>
      </c>
    </row>
    <row r="4963" spans="1:5" x14ac:dyDescent="0.25">
      <c r="A4963" t="s">
        <v>11389</v>
      </c>
      <c r="B4963" t="s">
        <v>11390</v>
      </c>
      <c r="C4963" t="s">
        <v>11390</v>
      </c>
      <c r="D4963" s="29">
        <v>42370</v>
      </c>
      <c r="E4963" s="29">
        <v>54788</v>
      </c>
    </row>
    <row r="4964" spans="1:5" x14ac:dyDescent="0.25">
      <c r="A4964" t="s">
        <v>11391</v>
      </c>
      <c r="B4964" t="s">
        <v>11392</v>
      </c>
      <c r="C4964" t="s">
        <v>11392</v>
      </c>
      <c r="D4964" s="29">
        <v>42370</v>
      </c>
      <c r="E4964" s="29">
        <v>54788</v>
      </c>
    </row>
    <row r="4965" spans="1:5" x14ac:dyDescent="0.25">
      <c r="A4965" t="s">
        <v>11393</v>
      </c>
      <c r="B4965" t="s">
        <v>11394</v>
      </c>
      <c r="C4965" t="s">
        <v>11394</v>
      </c>
      <c r="D4965" s="29">
        <v>42370</v>
      </c>
      <c r="E4965" s="29">
        <v>54788</v>
      </c>
    </row>
    <row r="4966" spans="1:5" x14ac:dyDescent="0.25">
      <c r="A4966" t="s">
        <v>11395</v>
      </c>
      <c r="B4966" t="s">
        <v>11396</v>
      </c>
      <c r="C4966" t="s">
        <v>11396</v>
      </c>
      <c r="D4966" s="29">
        <v>42370</v>
      </c>
      <c r="E4966" s="29">
        <v>54788</v>
      </c>
    </row>
    <row r="4967" spans="1:5" x14ac:dyDescent="0.25">
      <c r="A4967" t="s">
        <v>11397</v>
      </c>
      <c r="B4967" t="s">
        <v>11398</v>
      </c>
      <c r="C4967" t="s">
        <v>11398</v>
      </c>
      <c r="D4967" s="29">
        <v>42370</v>
      </c>
      <c r="E4967" s="29">
        <v>54788</v>
      </c>
    </row>
    <row r="4968" spans="1:5" x14ac:dyDescent="0.25">
      <c r="A4968" t="s">
        <v>11399</v>
      </c>
      <c r="B4968" t="s">
        <v>11400</v>
      </c>
      <c r="C4968" t="s">
        <v>11400</v>
      </c>
      <c r="D4968" s="29">
        <v>42370</v>
      </c>
      <c r="E4968" s="29">
        <v>54788</v>
      </c>
    </row>
    <row r="4969" spans="1:5" x14ac:dyDescent="0.25">
      <c r="A4969" t="s">
        <v>11401</v>
      </c>
      <c r="B4969" t="s">
        <v>11402</v>
      </c>
      <c r="C4969" t="s">
        <v>11402</v>
      </c>
      <c r="D4969" s="29">
        <v>42370</v>
      </c>
      <c r="E4969" s="29">
        <v>54788</v>
      </c>
    </row>
    <row r="4970" spans="1:5" x14ac:dyDescent="0.25">
      <c r="A4970" t="s">
        <v>11403</v>
      </c>
      <c r="B4970" t="s">
        <v>11404</v>
      </c>
      <c r="C4970" t="s">
        <v>11404</v>
      </c>
      <c r="D4970" s="29">
        <v>42370</v>
      </c>
      <c r="E4970" s="29">
        <v>54788</v>
      </c>
    </row>
    <row r="4971" spans="1:5" x14ac:dyDescent="0.25">
      <c r="A4971" t="s">
        <v>11405</v>
      </c>
      <c r="B4971" t="s">
        <v>11406</v>
      </c>
      <c r="C4971" t="s">
        <v>11406</v>
      </c>
      <c r="D4971" s="29">
        <v>42370</v>
      </c>
      <c r="E4971" s="29">
        <v>54788</v>
      </c>
    </row>
    <row r="4972" spans="1:5" x14ac:dyDescent="0.25">
      <c r="A4972" t="s">
        <v>11407</v>
      </c>
      <c r="B4972" t="s">
        <v>11408</v>
      </c>
      <c r="C4972" t="s">
        <v>11409</v>
      </c>
      <c r="D4972" s="29">
        <v>42370</v>
      </c>
      <c r="E4972" s="29">
        <v>54788</v>
      </c>
    </row>
    <row r="4973" spans="1:5" x14ac:dyDescent="0.25">
      <c r="A4973" t="s">
        <v>11410</v>
      </c>
      <c r="B4973" t="s">
        <v>11411</v>
      </c>
      <c r="C4973" t="s">
        <v>11411</v>
      </c>
      <c r="D4973" s="29">
        <v>42370</v>
      </c>
      <c r="E4973" s="29">
        <v>54788</v>
      </c>
    </row>
    <row r="4974" spans="1:5" x14ac:dyDescent="0.25">
      <c r="A4974" t="s">
        <v>11412</v>
      </c>
      <c r="B4974" t="s">
        <v>11413</v>
      </c>
      <c r="C4974" t="s">
        <v>11413</v>
      </c>
      <c r="D4974" s="29">
        <v>42370</v>
      </c>
      <c r="E4974" s="29">
        <v>54788</v>
      </c>
    </row>
    <row r="4975" spans="1:5" x14ac:dyDescent="0.25">
      <c r="A4975" t="s">
        <v>11414</v>
      </c>
      <c r="B4975" t="s">
        <v>11415</v>
      </c>
      <c r="C4975" t="s">
        <v>11415</v>
      </c>
      <c r="D4975" s="29">
        <v>42370</v>
      </c>
      <c r="E4975" s="29">
        <v>54788</v>
      </c>
    </row>
    <row r="4976" spans="1:5" x14ac:dyDescent="0.25">
      <c r="A4976" t="s">
        <v>11416</v>
      </c>
      <c r="B4976" t="s">
        <v>11417</v>
      </c>
      <c r="C4976" t="s">
        <v>11417</v>
      </c>
      <c r="D4976" s="29">
        <v>42370</v>
      </c>
      <c r="E4976" s="29">
        <v>54788</v>
      </c>
    </row>
    <row r="4977" spans="1:5" x14ac:dyDescent="0.25">
      <c r="A4977" t="s">
        <v>11418</v>
      </c>
      <c r="B4977" t="s">
        <v>11419</v>
      </c>
      <c r="C4977" t="s">
        <v>11419</v>
      </c>
      <c r="D4977" s="29">
        <v>42370</v>
      </c>
      <c r="E4977" s="29">
        <v>54788</v>
      </c>
    </row>
    <row r="4978" spans="1:5" x14ac:dyDescent="0.25">
      <c r="A4978" t="s">
        <v>11420</v>
      </c>
      <c r="B4978" t="s">
        <v>11421</v>
      </c>
      <c r="C4978" t="s">
        <v>11421</v>
      </c>
      <c r="D4978" s="29">
        <v>42370</v>
      </c>
      <c r="E4978" s="29">
        <v>54788</v>
      </c>
    </row>
    <row r="4979" spans="1:5" x14ac:dyDescent="0.25">
      <c r="A4979" t="s">
        <v>11422</v>
      </c>
      <c r="B4979" t="s">
        <v>11423</v>
      </c>
      <c r="C4979" t="s">
        <v>11423</v>
      </c>
      <c r="D4979" s="29">
        <v>42370</v>
      </c>
      <c r="E4979" s="29">
        <v>54788</v>
      </c>
    </row>
    <row r="4980" spans="1:5" x14ac:dyDescent="0.25">
      <c r="A4980" t="s">
        <v>11424</v>
      </c>
      <c r="B4980" t="s">
        <v>11425</v>
      </c>
      <c r="C4980" t="s">
        <v>11425</v>
      </c>
      <c r="D4980" s="29">
        <v>42370</v>
      </c>
      <c r="E4980" s="29">
        <v>54788</v>
      </c>
    </row>
    <row r="4981" spans="1:5" x14ac:dyDescent="0.25">
      <c r="A4981" t="s">
        <v>11426</v>
      </c>
      <c r="B4981" t="s">
        <v>11427</v>
      </c>
      <c r="C4981" t="s">
        <v>11428</v>
      </c>
      <c r="D4981" s="29">
        <v>45154</v>
      </c>
      <c r="E4981" s="29">
        <v>54788</v>
      </c>
    </row>
    <row r="4982" spans="1:5" x14ac:dyDescent="0.25">
      <c r="A4982" t="s">
        <v>11429</v>
      </c>
      <c r="B4982" t="s">
        <v>11430</v>
      </c>
      <c r="C4982" t="s">
        <v>11431</v>
      </c>
      <c r="D4982" s="29">
        <v>42370</v>
      </c>
      <c r="E4982" s="29">
        <v>54788</v>
      </c>
    </row>
    <row r="4983" spans="1:5" x14ac:dyDescent="0.25">
      <c r="A4983" t="s">
        <v>11432</v>
      </c>
      <c r="B4983" t="s">
        <v>11433</v>
      </c>
      <c r="C4983" t="s">
        <v>11434</v>
      </c>
      <c r="D4983" s="29">
        <v>42370</v>
      </c>
      <c r="E4983" s="29">
        <v>54788</v>
      </c>
    </row>
    <row r="4984" spans="1:5" x14ac:dyDescent="0.25">
      <c r="A4984" t="s">
        <v>11435</v>
      </c>
      <c r="B4984" t="s">
        <v>11436</v>
      </c>
      <c r="C4984" t="s">
        <v>11437</v>
      </c>
      <c r="D4984" s="29">
        <v>42370</v>
      </c>
      <c r="E4984" s="29">
        <v>54788</v>
      </c>
    </row>
    <row r="4985" spans="1:5" x14ac:dyDescent="0.25">
      <c r="A4985" t="s">
        <v>11438</v>
      </c>
      <c r="B4985" t="s">
        <v>11439</v>
      </c>
      <c r="C4985" t="s">
        <v>11439</v>
      </c>
      <c r="D4985" s="29">
        <v>42370</v>
      </c>
      <c r="E4985" s="29">
        <v>54788</v>
      </c>
    </row>
    <row r="4986" spans="1:5" x14ac:dyDescent="0.25">
      <c r="A4986" t="s">
        <v>11440</v>
      </c>
      <c r="B4986" t="s">
        <v>11441</v>
      </c>
      <c r="C4986" t="s">
        <v>11441</v>
      </c>
      <c r="D4986" s="29">
        <v>42370</v>
      </c>
      <c r="E4986" s="29">
        <v>54788</v>
      </c>
    </row>
    <row r="4987" spans="1:5" x14ac:dyDescent="0.25">
      <c r="A4987" t="s">
        <v>11442</v>
      </c>
      <c r="B4987" t="s">
        <v>11443</v>
      </c>
      <c r="C4987" t="s">
        <v>11444</v>
      </c>
      <c r="D4987" s="29">
        <v>45243</v>
      </c>
      <c r="E4987" s="29">
        <v>54788</v>
      </c>
    </row>
    <row r="4988" spans="1:5" x14ac:dyDescent="0.25">
      <c r="A4988" t="s">
        <v>11445</v>
      </c>
      <c r="B4988" t="s">
        <v>11446</v>
      </c>
      <c r="C4988" t="s">
        <v>11446</v>
      </c>
      <c r="D4988" s="29">
        <v>42370</v>
      </c>
      <c r="E4988" s="29">
        <v>54788</v>
      </c>
    </row>
    <row r="4989" spans="1:5" x14ac:dyDescent="0.25">
      <c r="A4989" t="s">
        <v>11447</v>
      </c>
      <c r="B4989" t="s">
        <v>11448</v>
      </c>
      <c r="C4989" t="s">
        <v>11449</v>
      </c>
      <c r="D4989" s="29">
        <v>42370</v>
      </c>
      <c r="E4989" s="29">
        <v>54788</v>
      </c>
    </row>
    <row r="4990" spans="1:5" x14ac:dyDescent="0.25">
      <c r="A4990" t="s">
        <v>11450</v>
      </c>
      <c r="B4990" t="s">
        <v>11451</v>
      </c>
      <c r="C4990" t="s">
        <v>11452</v>
      </c>
      <c r="D4990" s="29">
        <v>42370</v>
      </c>
      <c r="E4990" s="29">
        <v>54788</v>
      </c>
    </row>
    <row r="4991" spans="1:5" x14ac:dyDescent="0.25">
      <c r="A4991" t="s">
        <v>11453</v>
      </c>
      <c r="B4991" t="s">
        <v>11454</v>
      </c>
      <c r="C4991" t="s">
        <v>11454</v>
      </c>
      <c r="D4991" s="29">
        <v>42370</v>
      </c>
      <c r="E4991" s="29">
        <v>54788</v>
      </c>
    </row>
    <row r="4992" spans="1:5" x14ac:dyDescent="0.25">
      <c r="A4992" t="s">
        <v>11455</v>
      </c>
      <c r="B4992" t="s">
        <v>11456</v>
      </c>
      <c r="C4992" t="s">
        <v>11456</v>
      </c>
      <c r="D4992" s="29">
        <v>42370</v>
      </c>
      <c r="E4992" s="29">
        <v>54788</v>
      </c>
    </row>
    <row r="4993" spans="1:5" x14ac:dyDescent="0.25">
      <c r="A4993" t="s">
        <v>11457</v>
      </c>
      <c r="B4993" t="s">
        <v>11458</v>
      </c>
      <c r="C4993" t="s">
        <v>11459</v>
      </c>
      <c r="D4993" s="29">
        <v>42370</v>
      </c>
      <c r="E4993" s="29">
        <v>54788</v>
      </c>
    </row>
    <row r="4994" spans="1:5" x14ac:dyDescent="0.25">
      <c r="A4994" t="s">
        <v>11460</v>
      </c>
      <c r="B4994" t="s">
        <v>11461</v>
      </c>
      <c r="C4994" t="s">
        <v>11461</v>
      </c>
      <c r="D4994" s="29">
        <v>42370</v>
      </c>
      <c r="E4994" s="29">
        <v>54788</v>
      </c>
    </row>
    <row r="4995" spans="1:5" x14ac:dyDescent="0.25">
      <c r="A4995" t="s">
        <v>11462</v>
      </c>
      <c r="B4995" t="s">
        <v>11463</v>
      </c>
      <c r="C4995" t="s">
        <v>11463</v>
      </c>
      <c r="D4995" s="29">
        <v>42370</v>
      </c>
      <c r="E4995" s="29">
        <v>54788</v>
      </c>
    </row>
    <row r="4996" spans="1:5" x14ac:dyDescent="0.25">
      <c r="A4996" t="s">
        <v>11464</v>
      </c>
      <c r="B4996" t="s">
        <v>11465</v>
      </c>
      <c r="C4996" t="s">
        <v>11465</v>
      </c>
      <c r="D4996" s="29">
        <v>42370</v>
      </c>
      <c r="E4996" s="29">
        <v>54788</v>
      </c>
    </row>
    <row r="4997" spans="1:5" x14ac:dyDescent="0.25">
      <c r="A4997" t="s">
        <v>11466</v>
      </c>
      <c r="B4997" t="s">
        <v>11467</v>
      </c>
      <c r="C4997" t="s">
        <v>11467</v>
      </c>
      <c r="D4997" s="29">
        <v>42370</v>
      </c>
      <c r="E4997" s="29">
        <v>54788</v>
      </c>
    </row>
    <row r="4998" spans="1:5" x14ac:dyDescent="0.25">
      <c r="A4998" t="s">
        <v>11468</v>
      </c>
      <c r="B4998" t="s">
        <v>11469</v>
      </c>
      <c r="C4998" t="s">
        <v>11469</v>
      </c>
      <c r="D4998" s="29">
        <v>42370</v>
      </c>
      <c r="E4998" s="29">
        <v>54788</v>
      </c>
    </row>
    <row r="4999" spans="1:5" x14ac:dyDescent="0.25">
      <c r="A4999" t="s">
        <v>11470</v>
      </c>
      <c r="B4999" t="s">
        <v>11471</v>
      </c>
      <c r="C4999" t="s">
        <v>11471</v>
      </c>
      <c r="D4999" s="29">
        <v>42370</v>
      </c>
      <c r="E4999" s="29">
        <v>54788</v>
      </c>
    </row>
    <row r="5000" spans="1:5" x14ac:dyDescent="0.25">
      <c r="A5000" t="s">
        <v>11472</v>
      </c>
      <c r="B5000" t="s">
        <v>11473</v>
      </c>
      <c r="C5000" t="s">
        <v>11473</v>
      </c>
      <c r="D5000" s="29">
        <v>42370</v>
      </c>
      <c r="E5000" s="29">
        <v>54788</v>
      </c>
    </row>
    <row r="5001" spans="1:5" x14ac:dyDescent="0.25">
      <c r="A5001" t="s">
        <v>11474</v>
      </c>
      <c r="B5001" t="s">
        <v>11475</v>
      </c>
      <c r="C5001" t="s">
        <v>11475</v>
      </c>
      <c r="D5001" s="29">
        <v>42370</v>
      </c>
      <c r="E5001" s="29">
        <v>54788</v>
      </c>
    </row>
    <row r="5002" spans="1:5" x14ac:dyDescent="0.25">
      <c r="A5002" t="s">
        <v>11476</v>
      </c>
      <c r="B5002" t="s">
        <v>11477</v>
      </c>
      <c r="C5002" t="s">
        <v>11477</v>
      </c>
      <c r="D5002" s="29">
        <v>42370</v>
      </c>
      <c r="E5002" s="29">
        <v>54788</v>
      </c>
    </row>
    <row r="5003" spans="1:5" x14ac:dyDescent="0.25">
      <c r="A5003" t="s">
        <v>11478</v>
      </c>
      <c r="B5003" t="s">
        <v>11479</v>
      </c>
      <c r="C5003" t="s">
        <v>11479</v>
      </c>
      <c r="D5003" s="29">
        <v>42370</v>
      </c>
      <c r="E5003" s="29">
        <v>54788</v>
      </c>
    </row>
    <row r="5004" spans="1:5" x14ac:dyDescent="0.25">
      <c r="A5004" t="s">
        <v>11480</v>
      </c>
      <c r="B5004" t="s">
        <v>11481</v>
      </c>
      <c r="C5004" t="s">
        <v>11481</v>
      </c>
      <c r="D5004" s="29">
        <v>42370</v>
      </c>
      <c r="E5004" s="29">
        <v>54788</v>
      </c>
    </row>
    <row r="5005" spans="1:5" x14ac:dyDescent="0.25">
      <c r="A5005" t="s">
        <v>11482</v>
      </c>
      <c r="B5005" t="s">
        <v>11483</v>
      </c>
      <c r="C5005" t="s">
        <v>11483</v>
      </c>
      <c r="D5005" s="29">
        <v>42370</v>
      </c>
      <c r="E5005" s="29">
        <v>54788</v>
      </c>
    </row>
    <row r="5006" spans="1:5" x14ac:dyDescent="0.25">
      <c r="A5006" t="s">
        <v>11484</v>
      </c>
      <c r="B5006" t="s">
        <v>11485</v>
      </c>
      <c r="C5006" t="s">
        <v>11485</v>
      </c>
      <c r="D5006" s="29">
        <v>42370</v>
      </c>
      <c r="E5006" s="29">
        <v>54788</v>
      </c>
    </row>
    <row r="5007" spans="1:5" x14ac:dyDescent="0.25">
      <c r="A5007" t="s">
        <v>11486</v>
      </c>
      <c r="B5007" t="s">
        <v>11487</v>
      </c>
      <c r="C5007" t="s">
        <v>11487</v>
      </c>
      <c r="D5007" s="29">
        <v>42370</v>
      </c>
      <c r="E5007" s="29">
        <v>54788</v>
      </c>
    </row>
    <row r="5008" spans="1:5" x14ac:dyDescent="0.25">
      <c r="A5008" t="s">
        <v>11488</v>
      </c>
      <c r="B5008" t="s">
        <v>11489</v>
      </c>
      <c r="C5008" t="s">
        <v>11490</v>
      </c>
      <c r="D5008" s="29">
        <v>42370</v>
      </c>
      <c r="E5008" s="29">
        <v>54788</v>
      </c>
    </row>
    <row r="5009" spans="1:5" x14ac:dyDescent="0.25">
      <c r="A5009" t="s">
        <v>11491</v>
      </c>
      <c r="B5009" t="s">
        <v>11492</v>
      </c>
      <c r="C5009" t="s">
        <v>11493</v>
      </c>
      <c r="D5009" s="29">
        <v>42370</v>
      </c>
      <c r="E5009" s="29">
        <v>54788</v>
      </c>
    </row>
    <row r="5010" spans="1:5" x14ac:dyDescent="0.25">
      <c r="A5010" t="s">
        <v>11494</v>
      </c>
      <c r="B5010" t="s">
        <v>11495</v>
      </c>
      <c r="C5010" t="s">
        <v>11495</v>
      </c>
      <c r="D5010" s="29">
        <v>42370</v>
      </c>
      <c r="E5010" s="29">
        <v>54788</v>
      </c>
    </row>
    <row r="5011" spans="1:5" x14ac:dyDescent="0.25">
      <c r="A5011" t="s">
        <v>11496</v>
      </c>
      <c r="B5011" t="s">
        <v>11497</v>
      </c>
      <c r="C5011" t="s">
        <v>11497</v>
      </c>
      <c r="D5011" s="29">
        <v>42370</v>
      </c>
      <c r="E5011" s="29">
        <v>54788</v>
      </c>
    </row>
    <row r="5012" spans="1:5" x14ac:dyDescent="0.25">
      <c r="A5012" t="s">
        <v>11498</v>
      </c>
      <c r="B5012" t="s">
        <v>11499</v>
      </c>
      <c r="C5012" t="s">
        <v>11499</v>
      </c>
      <c r="D5012" s="29">
        <v>42370</v>
      </c>
      <c r="E5012" s="29">
        <v>54788</v>
      </c>
    </row>
    <row r="5013" spans="1:5" x14ac:dyDescent="0.25">
      <c r="A5013" t="s">
        <v>11500</v>
      </c>
      <c r="B5013" t="s">
        <v>11501</v>
      </c>
      <c r="C5013" t="s">
        <v>11502</v>
      </c>
      <c r="D5013" s="29">
        <v>42370</v>
      </c>
      <c r="E5013" s="29">
        <v>54788</v>
      </c>
    </row>
    <row r="5014" spans="1:5" x14ac:dyDescent="0.25">
      <c r="A5014" t="s">
        <v>11503</v>
      </c>
      <c r="B5014" t="s">
        <v>11504</v>
      </c>
      <c r="C5014" t="s">
        <v>11504</v>
      </c>
      <c r="D5014" s="29">
        <v>42370</v>
      </c>
      <c r="E5014" s="29">
        <v>54788</v>
      </c>
    </row>
    <row r="5015" spans="1:5" x14ac:dyDescent="0.25">
      <c r="A5015" t="s">
        <v>11505</v>
      </c>
      <c r="B5015" t="s">
        <v>11506</v>
      </c>
      <c r="C5015" t="s">
        <v>11507</v>
      </c>
      <c r="D5015" s="29">
        <v>42370</v>
      </c>
      <c r="E5015" s="29">
        <v>54788</v>
      </c>
    </row>
    <row r="5016" spans="1:5" x14ac:dyDescent="0.25">
      <c r="A5016" t="s">
        <v>11508</v>
      </c>
      <c r="B5016" t="s">
        <v>11509</v>
      </c>
      <c r="C5016" t="s">
        <v>11509</v>
      </c>
      <c r="D5016" s="29">
        <v>42370</v>
      </c>
      <c r="E5016" s="29">
        <v>54788</v>
      </c>
    </row>
    <row r="5017" spans="1:5" x14ac:dyDescent="0.25">
      <c r="A5017" t="s">
        <v>11510</v>
      </c>
      <c r="B5017" t="s">
        <v>11511</v>
      </c>
      <c r="C5017" t="s">
        <v>11511</v>
      </c>
      <c r="D5017" s="29">
        <v>42370</v>
      </c>
      <c r="E5017" s="29">
        <v>54788</v>
      </c>
    </row>
    <row r="5018" spans="1:5" x14ac:dyDescent="0.25">
      <c r="A5018" t="s">
        <v>11512</v>
      </c>
      <c r="B5018" t="s">
        <v>11513</v>
      </c>
      <c r="C5018" t="s">
        <v>11513</v>
      </c>
      <c r="D5018" s="29">
        <v>42370</v>
      </c>
      <c r="E5018" s="29">
        <v>54788</v>
      </c>
    </row>
    <row r="5019" spans="1:5" x14ac:dyDescent="0.25">
      <c r="A5019" t="s">
        <v>11514</v>
      </c>
      <c r="B5019" t="s">
        <v>11515</v>
      </c>
      <c r="C5019" t="s">
        <v>11515</v>
      </c>
      <c r="D5019" s="29">
        <v>42370</v>
      </c>
      <c r="E5019" s="29">
        <v>54788</v>
      </c>
    </row>
    <row r="5020" spans="1:5" x14ac:dyDescent="0.25">
      <c r="A5020" t="s">
        <v>11516</v>
      </c>
      <c r="B5020" t="s">
        <v>11517</v>
      </c>
      <c r="C5020" t="s">
        <v>11517</v>
      </c>
      <c r="D5020" s="29">
        <v>42370</v>
      </c>
      <c r="E5020" s="29">
        <v>54788</v>
      </c>
    </row>
    <row r="5021" spans="1:5" x14ac:dyDescent="0.25">
      <c r="A5021" t="s">
        <v>11518</v>
      </c>
      <c r="B5021" t="s">
        <v>11519</v>
      </c>
      <c r="C5021" t="s">
        <v>11519</v>
      </c>
      <c r="D5021" s="29">
        <v>42370</v>
      </c>
      <c r="E5021" s="29">
        <v>54788</v>
      </c>
    </row>
    <row r="5022" spans="1:5" x14ac:dyDescent="0.25">
      <c r="A5022" t="s">
        <v>11520</v>
      </c>
      <c r="B5022" t="s">
        <v>11521</v>
      </c>
      <c r="C5022" t="s">
        <v>11521</v>
      </c>
      <c r="D5022" s="29">
        <v>42370</v>
      </c>
      <c r="E5022" s="29">
        <v>54788</v>
      </c>
    </row>
    <row r="5023" spans="1:5" x14ac:dyDescent="0.25">
      <c r="A5023" t="s">
        <v>11522</v>
      </c>
      <c r="B5023" t="s">
        <v>11523</v>
      </c>
      <c r="C5023" t="s">
        <v>11523</v>
      </c>
      <c r="D5023" s="29">
        <v>42370</v>
      </c>
      <c r="E5023" s="29">
        <v>54788</v>
      </c>
    </row>
    <row r="5024" spans="1:5" x14ac:dyDescent="0.25">
      <c r="A5024" t="s">
        <v>11524</v>
      </c>
      <c r="B5024" t="s">
        <v>11525</v>
      </c>
      <c r="C5024" t="s">
        <v>11526</v>
      </c>
      <c r="D5024" s="29">
        <v>42370</v>
      </c>
      <c r="E5024" s="29">
        <v>54788</v>
      </c>
    </row>
    <row r="5025" spans="1:5" x14ac:dyDescent="0.25">
      <c r="A5025" t="s">
        <v>11527</v>
      </c>
      <c r="B5025" t="s">
        <v>11528</v>
      </c>
      <c r="C5025" t="s">
        <v>11528</v>
      </c>
      <c r="D5025" s="29">
        <v>42370</v>
      </c>
      <c r="E5025" s="29">
        <v>54788</v>
      </c>
    </row>
    <row r="5026" spans="1:5" x14ac:dyDescent="0.25">
      <c r="A5026" t="s">
        <v>11529</v>
      </c>
      <c r="B5026" t="s">
        <v>11530</v>
      </c>
      <c r="C5026" t="s">
        <v>11530</v>
      </c>
      <c r="D5026" s="29">
        <v>42370</v>
      </c>
      <c r="E5026" s="29">
        <v>54788</v>
      </c>
    </row>
    <row r="5027" spans="1:5" x14ac:dyDescent="0.25">
      <c r="A5027" t="s">
        <v>11531</v>
      </c>
      <c r="B5027" t="s">
        <v>11532</v>
      </c>
      <c r="C5027" t="s">
        <v>11532</v>
      </c>
      <c r="D5027" s="29">
        <v>42370</v>
      </c>
      <c r="E5027" s="29">
        <v>54788</v>
      </c>
    </row>
    <row r="5028" spans="1:5" x14ac:dyDescent="0.25">
      <c r="A5028" t="s">
        <v>11533</v>
      </c>
      <c r="B5028" t="s">
        <v>11534</v>
      </c>
      <c r="C5028" t="s">
        <v>11534</v>
      </c>
      <c r="D5028" s="29">
        <v>42370</v>
      </c>
      <c r="E5028" s="29">
        <v>54788</v>
      </c>
    </row>
    <row r="5029" spans="1:5" x14ac:dyDescent="0.25">
      <c r="A5029" t="s">
        <v>11535</v>
      </c>
      <c r="B5029" t="s">
        <v>11536</v>
      </c>
      <c r="C5029" t="s">
        <v>11536</v>
      </c>
      <c r="D5029" s="29">
        <v>42370</v>
      </c>
      <c r="E5029" s="29">
        <v>54788</v>
      </c>
    </row>
    <row r="5030" spans="1:5" x14ac:dyDescent="0.25">
      <c r="A5030" t="s">
        <v>11537</v>
      </c>
      <c r="B5030" t="s">
        <v>11538</v>
      </c>
      <c r="C5030" t="s">
        <v>11538</v>
      </c>
      <c r="D5030" s="29">
        <v>42370</v>
      </c>
      <c r="E5030" s="29">
        <v>54788</v>
      </c>
    </row>
    <row r="5031" spans="1:5" x14ac:dyDescent="0.25">
      <c r="A5031" t="s">
        <v>11539</v>
      </c>
      <c r="B5031" t="s">
        <v>11540</v>
      </c>
      <c r="C5031" t="s">
        <v>11540</v>
      </c>
      <c r="D5031" s="29">
        <v>42370</v>
      </c>
      <c r="E5031" s="29">
        <v>54788</v>
      </c>
    </row>
    <row r="5032" spans="1:5" x14ac:dyDescent="0.25">
      <c r="A5032" t="s">
        <v>11541</v>
      </c>
      <c r="B5032" t="s">
        <v>11542</v>
      </c>
      <c r="C5032" t="s">
        <v>11542</v>
      </c>
      <c r="D5032" s="29">
        <v>42370</v>
      </c>
      <c r="E5032" s="29">
        <v>54788</v>
      </c>
    </row>
    <row r="5033" spans="1:5" x14ac:dyDescent="0.25">
      <c r="A5033" t="s">
        <v>11543</v>
      </c>
      <c r="B5033" t="s">
        <v>11544</v>
      </c>
      <c r="C5033" t="s">
        <v>11545</v>
      </c>
      <c r="D5033" s="29">
        <v>42370</v>
      </c>
      <c r="E5033" s="29">
        <v>54788</v>
      </c>
    </row>
    <row r="5034" spans="1:5" x14ac:dyDescent="0.25">
      <c r="A5034" t="s">
        <v>11546</v>
      </c>
      <c r="B5034" t="s">
        <v>11547</v>
      </c>
      <c r="C5034" t="s">
        <v>11548</v>
      </c>
      <c r="D5034" s="29">
        <v>42370</v>
      </c>
      <c r="E5034" s="29">
        <v>54788</v>
      </c>
    </row>
    <row r="5035" spans="1:5" x14ac:dyDescent="0.25">
      <c r="A5035" t="s">
        <v>11549</v>
      </c>
      <c r="B5035" t="s">
        <v>11550</v>
      </c>
      <c r="C5035" t="s">
        <v>11551</v>
      </c>
      <c r="D5035" s="29">
        <v>42370</v>
      </c>
      <c r="E5035" s="29">
        <v>54788</v>
      </c>
    </row>
    <row r="5036" spans="1:5" x14ac:dyDescent="0.25">
      <c r="A5036" t="s">
        <v>11552</v>
      </c>
      <c r="B5036" t="s">
        <v>11553</v>
      </c>
      <c r="C5036" t="s">
        <v>11553</v>
      </c>
      <c r="D5036" s="29">
        <v>42370</v>
      </c>
      <c r="E5036" s="29">
        <v>54788</v>
      </c>
    </row>
    <row r="5037" spans="1:5" x14ac:dyDescent="0.25">
      <c r="A5037" t="s">
        <v>11554</v>
      </c>
      <c r="B5037" t="s">
        <v>11555</v>
      </c>
      <c r="C5037" t="s">
        <v>11555</v>
      </c>
      <c r="D5037" s="29">
        <v>42370</v>
      </c>
      <c r="E5037" s="29">
        <v>54788</v>
      </c>
    </row>
    <row r="5038" spans="1:5" x14ac:dyDescent="0.25">
      <c r="A5038" t="s">
        <v>11556</v>
      </c>
      <c r="B5038" t="s">
        <v>11557</v>
      </c>
      <c r="C5038" t="s">
        <v>11557</v>
      </c>
      <c r="D5038" s="29">
        <v>42370</v>
      </c>
      <c r="E5038" s="29">
        <v>54788</v>
      </c>
    </row>
    <row r="5039" spans="1:5" x14ac:dyDescent="0.25">
      <c r="A5039" t="s">
        <v>11558</v>
      </c>
      <c r="B5039" t="s">
        <v>11559</v>
      </c>
      <c r="C5039" t="s">
        <v>11559</v>
      </c>
      <c r="D5039" s="29">
        <v>42370</v>
      </c>
      <c r="E5039" s="29">
        <v>54788</v>
      </c>
    </row>
    <row r="5040" spans="1:5" x14ac:dyDescent="0.25">
      <c r="A5040" t="s">
        <v>11560</v>
      </c>
      <c r="B5040" t="s">
        <v>11561</v>
      </c>
      <c r="C5040" t="s">
        <v>11561</v>
      </c>
      <c r="D5040" s="29">
        <v>42370</v>
      </c>
      <c r="E5040" s="29">
        <v>54788</v>
      </c>
    </row>
    <row r="5041" spans="1:5" x14ac:dyDescent="0.25">
      <c r="A5041" t="s">
        <v>11562</v>
      </c>
      <c r="B5041" t="s">
        <v>11563</v>
      </c>
      <c r="C5041" t="s">
        <v>11563</v>
      </c>
      <c r="D5041" s="29">
        <v>42370</v>
      </c>
      <c r="E5041" s="29">
        <v>54788</v>
      </c>
    </row>
    <row r="5042" spans="1:5" x14ac:dyDescent="0.25">
      <c r="A5042" t="s">
        <v>11564</v>
      </c>
      <c r="B5042" t="s">
        <v>11565</v>
      </c>
      <c r="C5042" t="s">
        <v>11565</v>
      </c>
      <c r="D5042" s="29">
        <v>42370</v>
      </c>
      <c r="E5042" s="29">
        <v>54788</v>
      </c>
    </row>
    <row r="5043" spans="1:5" x14ac:dyDescent="0.25">
      <c r="A5043" t="s">
        <v>11566</v>
      </c>
      <c r="B5043" t="s">
        <v>11567</v>
      </c>
      <c r="C5043" t="s">
        <v>11567</v>
      </c>
      <c r="D5043" s="29">
        <v>42370</v>
      </c>
      <c r="E5043" s="29">
        <v>54788</v>
      </c>
    </row>
    <row r="5044" spans="1:5" x14ac:dyDescent="0.25">
      <c r="A5044" t="s">
        <v>11568</v>
      </c>
      <c r="B5044" t="s">
        <v>11569</v>
      </c>
      <c r="C5044" t="s">
        <v>11569</v>
      </c>
      <c r="D5044" s="29">
        <v>42370</v>
      </c>
      <c r="E5044" s="29">
        <v>54788</v>
      </c>
    </row>
    <row r="5045" spans="1:5" x14ac:dyDescent="0.25">
      <c r="A5045" t="s">
        <v>11570</v>
      </c>
      <c r="B5045" t="s">
        <v>11571</v>
      </c>
      <c r="C5045" t="s">
        <v>11571</v>
      </c>
      <c r="D5045" s="29">
        <v>42370</v>
      </c>
      <c r="E5045" s="29">
        <v>54788</v>
      </c>
    </row>
    <row r="5046" spans="1:5" x14ac:dyDescent="0.25">
      <c r="A5046" t="s">
        <v>11572</v>
      </c>
      <c r="B5046" t="s">
        <v>11573</v>
      </c>
      <c r="C5046" t="s">
        <v>11573</v>
      </c>
      <c r="D5046" s="29">
        <v>42370</v>
      </c>
      <c r="E5046" s="29">
        <v>54788</v>
      </c>
    </row>
    <row r="5047" spans="1:5" x14ac:dyDescent="0.25">
      <c r="A5047" t="s">
        <v>11574</v>
      </c>
      <c r="B5047" t="s">
        <v>11575</v>
      </c>
      <c r="C5047" t="s">
        <v>11575</v>
      </c>
      <c r="D5047" s="29">
        <v>42370</v>
      </c>
      <c r="E5047" s="29">
        <v>54788</v>
      </c>
    </row>
    <row r="5048" spans="1:5" x14ac:dyDescent="0.25">
      <c r="A5048" t="s">
        <v>11576</v>
      </c>
      <c r="B5048" t="s">
        <v>11577</v>
      </c>
      <c r="C5048" t="s">
        <v>11577</v>
      </c>
      <c r="D5048" s="29">
        <v>42370</v>
      </c>
      <c r="E5048" s="29">
        <v>54788</v>
      </c>
    </row>
    <row r="5049" spans="1:5" x14ac:dyDescent="0.25">
      <c r="A5049" t="s">
        <v>11578</v>
      </c>
      <c r="B5049" t="s">
        <v>11579</v>
      </c>
      <c r="C5049" t="s">
        <v>11579</v>
      </c>
      <c r="D5049" s="29">
        <v>42370</v>
      </c>
      <c r="E5049" s="29">
        <v>54788</v>
      </c>
    </row>
    <row r="5050" spans="1:5" x14ac:dyDescent="0.25">
      <c r="A5050" t="s">
        <v>11580</v>
      </c>
      <c r="B5050" t="s">
        <v>11581</v>
      </c>
      <c r="C5050" t="s">
        <v>11581</v>
      </c>
      <c r="D5050" s="29">
        <v>42370</v>
      </c>
      <c r="E5050" s="29">
        <v>54788</v>
      </c>
    </row>
    <row r="5051" spans="1:5" x14ac:dyDescent="0.25">
      <c r="A5051" t="s">
        <v>11582</v>
      </c>
      <c r="B5051" t="s">
        <v>11583</v>
      </c>
      <c r="C5051" t="s">
        <v>11584</v>
      </c>
      <c r="D5051" s="29">
        <v>42370</v>
      </c>
      <c r="E5051" s="29">
        <v>54788</v>
      </c>
    </row>
    <row r="5052" spans="1:5" x14ac:dyDescent="0.25">
      <c r="A5052" t="s">
        <v>11585</v>
      </c>
      <c r="B5052" t="s">
        <v>11586</v>
      </c>
      <c r="C5052" t="s">
        <v>11586</v>
      </c>
      <c r="D5052" s="29">
        <v>42370</v>
      </c>
      <c r="E5052" s="29">
        <v>54788</v>
      </c>
    </row>
    <row r="5053" spans="1:5" x14ac:dyDescent="0.25">
      <c r="A5053" t="s">
        <v>11587</v>
      </c>
      <c r="B5053" t="s">
        <v>11588</v>
      </c>
      <c r="C5053" t="s">
        <v>11588</v>
      </c>
      <c r="D5053" s="29">
        <v>42370</v>
      </c>
      <c r="E5053" s="29">
        <v>54788</v>
      </c>
    </row>
    <row r="5054" spans="1:5" x14ac:dyDescent="0.25">
      <c r="A5054" t="s">
        <v>11589</v>
      </c>
      <c r="B5054" t="s">
        <v>11590</v>
      </c>
      <c r="C5054" t="s">
        <v>11590</v>
      </c>
      <c r="D5054" s="29">
        <v>42370</v>
      </c>
      <c r="E5054" s="29">
        <v>54788</v>
      </c>
    </row>
    <row r="5055" spans="1:5" x14ac:dyDescent="0.25">
      <c r="A5055" t="s">
        <v>11591</v>
      </c>
      <c r="B5055" t="s">
        <v>11592</v>
      </c>
      <c r="C5055" t="s">
        <v>11592</v>
      </c>
      <c r="D5055" s="29">
        <v>42370</v>
      </c>
      <c r="E5055" s="29">
        <v>54788</v>
      </c>
    </row>
    <row r="5056" spans="1:5" x14ac:dyDescent="0.25">
      <c r="A5056" t="s">
        <v>11593</v>
      </c>
      <c r="B5056" t="s">
        <v>11594</v>
      </c>
      <c r="C5056" t="s">
        <v>11595</v>
      </c>
      <c r="D5056" s="29">
        <v>42370</v>
      </c>
      <c r="E5056" s="29">
        <v>54788</v>
      </c>
    </row>
    <row r="5057" spans="1:5" x14ac:dyDescent="0.25">
      <c r="A5057" t="s">
        <v>11596</v>
      </c>
      <c r="B5057" t="s">
        <v>11597</v>
      </c>
      <c r="C5057" t="s">
        <v>11597</v>
      </c>
      <c r="D5057" s="29">
        <v>42370</v>
      </c>
      <c r="E5057" s="29">
        <v>54788</v>
      </c>
    </row>
    <row r="5058" spans="1:5" x14ac:dyDescent="0.25">
      <c r="A5058" t="s">
        <v>11598</v>
      </c>
      <c r="B5058" t="s">
        <v>11599</v>
      </c>
      <c r="C5058" t="s">
        <v>11599</v>
      </c>
      <c r="D5058" s="29">
        <v>42370</v>
      </c>
      <c r="E5058" s="29">
        <v>54788</v>
      </c>
    </row>
    <row r="5059" spans="1:5" x14ac:dyDescent="0.25">
      <c r="A5059" t="s">
        <v>11600</v>
      </c>
      <c r="B5059" t="s">
        <v>11601</v>
      </c>
      <c r="C5059" t="s">
        <v>11601</v>
      </c>
      <c r="D5059" s="29">
        <v>42370</v>
      </c>
      <c r="E5059" s="29">
        <v>54788</v>
      </c>
    </row>
    <row r="5060" spans="1:5" x14ac:dyDescent="0.25">
      <c r="A5060" t="s">
        <v>11602</v>
      </c>
      <c r="B5060" t="s">
        <v>11603</v>
      </c>
      <c r="C5060" t="s">
        <v>11603</v>
      </c>
      <c r="D5060" s="29">
        <v>42370</v>
      </c>
      <c r="E5060" s="29">
        <v>54788</v>
      </c>
    </row>
    <row r="5061" spans="1:5" x14ac:dyDescent="0.25">
      <c r="A5061" t="s">
        <v>11604</v>
      </c>
      <c r="B5061" t="s">
        <v>11605</v>
      </c>
      <c r="C5061" t="s">
        <v>11606</v>
      </c>
      <c r="D5061" s="29">
        <v>42370</v>
      </c>
      <c r="E5061" s="29">
        <v>54788</v>
      </c>
    </row>
    <row r="5062" spans="1:5" x14ac:dyDescent="0.25">
      <c r="A5062" t="s">
        <v>11607</v>
      </c>
      <c r="B5062" t="s">
        <v>11608</v>
      </c>
      <c r="C5062" t="s">
        <v>11608</v>
      </c>
      <c r="D5062" s="29">
        <v>42370</v>
      </c>
      <c r="E5062" s="29">
        <v>54788</v>
      </c>
    </row>
    <row r="5063" spans="1:5" x14ac:dyDescent="0.25">
      <c r="A5063" t="s">
        <v>11609</v>
      </c>
      <c r="B5063" t="s">
        <v>11610</v>
      </c>
      <c r="C5063" t="s">
        <v>11610</v>
      </c>
      <c r="D5063" s="29">
        <v>42370</v>
      </c>
      <c r="E5063" s="29">
        <v>54788</v>
      </c>
    </row>
    <row r="5064" spans="1:5" x14ac:dyDescent="0.25">
      <c r="A5064" t="s">
        <v>11611</v>
      </c>
      <c r="B5064" t="s">
        <v>11612</v>
      </c>
      <c r="C5064" t="s">
        <v>11612</v>
      </c>
      <c r="D5064" s="29">
        <v>42370</v>
      </c>
      <c r="E5064" s="29">
        <v>54788</v>
      </c>
    </row>
    <row r="5065" spans="1:5" x14ac:dyDescent="0.25">
      <c r="A5065" t="s">
        <v>11613</v>
      </c>
      <c r="B5065" t="s">
        <v>11614</v>
      </c>
      <c r="C5065" t="s">
        <v>11614</v>
      </c>
      <c r="D5065" s="29">
        <v>42370</v>
      </c>
      <c r="E5065" s="29">
        <v>54788</v>
      </c>
    </row>
    <row r="5066" spans="1:5" x14ac:dyDescent="0.25">
      <c r="A5066" t="s">
        <v>11615</v>
      </c>
      <c r="B5066" t="s">
        <v>11616</v>
      </c>
      <c r="C5066" t="s">
        <v>11616</v>
      </c>
      <c r="D5066" s="29">
        <v>42370</v>
      </c>
      <c r="E5066" s="29">
        <v>54788</v>
      </c>
    </row>
    <row r="5067" spans="1:5" x14ac:dyDescent="0.25">
      <c r="A5067" t="s">
        <v>11617</v>
      </c>
      <c r="B5067" t="s">
        <v>11618</v>
      </c>
      <c r="C5067" t="s">
        <v>11618</v>
      </c>
      <c r="D5067" s="29">
        <v>42370</v>
      </c>
      <c r="E5067" s="29">
        <v>54788</v>
      </c>
    </row>
    <row r="5068" spans="1:5" x14ac:dyDescent="0.25">
      <c r="A5068" t="s">
        <v>11619</v>
      </c>
      <c r="B5068" t="s">
        <v>11620</v>
      </c>
      <c r="C5068" t="s">
        <v>11621</v>
      </c>
      <c r="D5068" s="29">
        <v>42370</v>
      </c>
      <c r="E5068" s="29">
        <v>54788</v>
      </c>
    </row>
    <row r="5069" spans="1:5" x14ac:dyDescent="0.25">
      <c r="A5069" t="s">
        <v>11622</v>
      </c>
      <c r="B5069" t="s">
        <v>11623</v>
      </c>
      <c r="C5069" t="s">
        <v>11623</v>
      </c>
      <c r="D5069" s="29">
        <v>42370</v>
      </c>
      <c r="E5069" s="29">
        <v>54788</v>
      </c>
    </row>
    <row r="5070" spans="1:5" x14ac:dyDescent="0.25">
      <c r="A5070" t="s">
        <v>11624</v>
      </c>
      <c r="B5070" t="s">
        <v>11625</v>
      </c>
      <c r="C5070" t="s">
        <v>11625</v>
      </c>
      <c r="D5070" s="29">
        <v>42370</v>
      </c>
      <c r="E5070" s="29">
        <v>54788</v>
      </c>
    </row>
    <row r="5071" spans="1:5" x14ac:dyDescent="0.25">
      <c r="A5071" t="s">
        <v>11626</v>
      </c>
      <c r="B5071" t="s">
        <v>11627</v>
      </c>
      <c r="C5071" t="s">
        <v>11627</v>
      </c>
      <c r="D5071" s="29">
        <v>42370</v>
      </c>
      <c r="E5071" s="29">
        <v>54788</v>
      </c>
    </row>
    <row r="5072" spans="1:5" x14ac:dyDescent="0.25">
      <c r="A5072" t="s">
        <v>11628</v>
      </c>
      <c r="B5072" t="s">
        <v>11629</v>
      </c>
      <c r="C5072" t="s">
        <v>11629</v>
      </c>
      <c r="D5072" s="29">
        <v>42370</v>
      </c>
      <c r="E5072" s="29">
        <v>54788</v>
      </c>
    </row>
    <row r="5073" spans="1:5" x14ac:dyDescent="0.25">
      <c r="A5073" t="s">
        <v>11630</v>
      </c>
      <c r="B5073" t="s">
        <v>11631</v>
      </c>
      <c r="C5073" t="s">
        <v>11631</v>
      </c>
      <c r="D5073" s="29">
        <v>42370</v>
      </c>
      <c r="E5073" s="29">
        <v>54788</v>
      </c>
    </row>
    <row r="5074" spans="1:5" x14ac:dyDescent="0.25">
      <c r="A5074" t="s">
        <v>11632</v>
      </c>
      <c r="B5074" t="s">
        <v>11633</v>
      </c>
      <c r="C5074" t="s">
        <v>11633</v>
      </c>
      <c r="D5074" s="29">
        <v>42370</v>
      </c>
      <c r="E5074" s="29">
        <v>54788</v>
      </c>
    </row>
    <row r="5075" spans="1:5" x14ac:dyDescent="0.25">
      <c r="A5075" t="s">
        <v>11634</v>
      </c>
      <c r="B5075" t="s">
        <v>11635</v>
      </c>
      <c r="C5075" t="s">
        <v>11635</v>
      </c>
      <c r="D5075" s="29">
        <v>42370</v>
      </c>
      <c r="E5075" s="29">
        <v>54788</v>
      </c>
    </row>
    <row r="5076" spans="1:5" x14ac:dyDescent="0.25">
      <c r="A5076" t="s">
        <v>11636</v>
      </c>
      <c r="B5076" t="s">
        <v>11637</v>
      </c>
      <c r="C5076" t="s">
        <v>11637</v>
      </c>
      <c r="D5076" s="29">
        <v>42370</v>
      </c>
      <c r="E5076" s="29">
        <v>54788</v>
      </c>
    </row>
    <row r="5077" spans="1:5" x14ac:dyDescent="0.25">
      <c r="A5077" t="s">
        <v>11638</v>
      </c>
      <c r="B5077" t="s">
        <v>11639</v>
      </c>
      <c r="C5077" t="s">
        <v>11639</v>
      </c>
      <c r="D5077" s="29">
        <v>42370</v>
      </c>
      <c r="E5077" s="29">
        <v>54788</v>
      </c>
    </row>
    <row r="5078" spans="1:5" x14ac:dyDescent="0.25">
      <c r="A5078" t="s">
        <v>11640</v>
      </c>
      <c r="B5078" t="s">
        <v>11641</v>
      </c>
      <c r="C5078" t="s">
        <v>11641</v>
      </c>
      <c r="D5078" s="29">
        <v>42370</v>
      </c>
      <c r="E5078" s="29">
        <v>54788</v>
      </c>
    </row>
    <row r="5079" spans="1:5" x14ac:dyDescent="0.25">
      <c r="A5079" t="s">
        <v>11642</v>
      </c>
      <c r="B5079" t="s">
        <v>11643</v>
      </c>
      <c r="C5079" t="s">
        <v>11643</v>
      </c>
      <c r="D5079" s="29">
        <v>42370</v>
      </c>
      <c r="E5079" s="29">
        <v>54788</v>
      </c>
    </row>
    <row r="5080" spans="1:5" x14ac:dyDescent="0.25">
      <c r="A5080" t="s">
        <v>11644</v>
      </c>
      <c r="B5080" t="s">
        <v>11645</v>
      </c>
      <c r="C5080" t="s">
        <v>11645</v>
      </c>
      <c r="D5080" s="29">
        <v>42370</v>
      </c>
      <c r="E5080" s="29">
        <v>54788</v>
      </c>
    </row>
    <row r="5081" spans="1:5" x14ac:dyDescent="0.25">
      <c r="A5081" t="s">
        <v>11646</v>
      </c>
      <c r="B5081" t="s">
        <v>11647</v>
      </c>
      <c r="C5081" t="s">
        <v>11647</v>
      </c>
      <c r="D5081" s="29">
        <v>42370</v>
      </c>
      <c r="E5081" s="29">
        <v>54788</v>
      </c>
    </row>
    <row r="5082" spans="1:5" x14ac:dyDescent="0.25">
      <c r="A5082" t="s">
        <v>11648</v>
      </c>
      <c r="B5082" t="s">
        <v>11649</v>
      </c>
      <c r="C5082" t="s">
        <v>11649</v>
      </c>
      <c r="D5082" s="29">
        <v>42370</v>
      </c>
      <c r="E5082" s="29">
        <v>54788</v>
      </c>
    </row>
    <row r="5083" spans="1:5" x14ac:dyDescent="0.25">
      <c r="A5083" t="s">
        <v>11650</v>
      </c>
      <c r="B5083" t="s">
        <v>11651</v>
      </c>
      <c r="C5083" t="s">
        <v>11651</v>
      </c>
      <c r="D5083" s="29">
        <v>42370</v>
      </c>
      <c r="E5083" s="29">
        <v>54788</v>
      </c>
    </row>
    <row r="5084" spans="1:5" x14ac:dyDescent="0.25">
      <c r="A5084" t="s">
        <v>11652</v>
      </c>
      <c r="B5084" t="s">
        <v>11653</v>
      </c>
      <c r="C5084" t="s">
        <v>11653</v>
      </c>
      <c r="D5084" s="29">
        <v>42370</v>
      </c>
      <c r="E5084" s="29">
        <v>54788</v>
      </c>
    </row>
    <row r="5085" spans="1:5" x14ac:dyDescent="0.25">
      <c r="A5085" t="s">
        <v>11654</v>
      </c>
      <c r="B5085" t="s">
        <v>11655</v>
      </c>
      <c r="C5085" t="s">
        <v>11655</v>
      </c>
      <c r="D5085" s="29">
        <v>42370</v>
      </c>
      <c r="E5085" s="29">
        <v>54788</v>
      </c>
    </row>
    <row r="5086" spans="1:5" x14ac:dyDescent="0.25">
      <c r="A5086" t="s">
        <v>11656</v>
      </c>
      <c r="B5086" t="s">
        <v>11657</v>
      </c>
      <c r="C5086" t="s">
        <v>11657</v>
      </c>
      <c r="D5086" s="29">
        <v>42370</v>
      </c>
      <c r="E5086" s="29">
        <v>54788</v>
      </c>
    </row>
    <row r="5087" spans="1:5" x14ac:dyDescent="0.25">
      <c r="A5087" t="s">
        <v>11658</v>
      </c>
      <c r="B5087" t="s">
        <v>11659</v>
      </c>
      <c r="C5087" t="s">
        <v>11659</v>
      </c>
      <c r="D5087" s="29">
        <v>42370</v>
      </c>
      <c r="E5087" s="29">
        <v>54788</v>
      </c>
    </row>
    <row r="5088" spans="1:5" x14ac:dyDescent="0.25">
      <c r="A5088" t="s">
        <v>11660</v>
      </c>
      <c r="B5088" t="s">
        <v>11661</v>
      </c>
      <c r="C5088" t="s">
        <v>11661</v>
      </c>
      <c r="D5088" s="29">
        <v>45229</v>
      </c>
      <c r="E5088" s="29">
        <v>45229</v>
      </c>
    </row>
    <row r="5089" spans="1:5" x14ac:dyDescent="0.25">
      <c r="A5089" t="s">
        <v>11662</v>
      </c>
      <c r="B5089" t="s">
        <v>11663</v>
      </c>
      <c r="C5089" t="s">
        <v>11664</v>
      </c>
      <c r="D5089" s="29">
        <v>42370</v>
      </c>
      <c r="E5089" s="29">
        <v>54788</v>
      </c>
    </row>
    <row r="5090" spans="1:5" x14ac:dyDescent="0.25">
      <c r="A5090" t="s">
        <v>11665</v>
      </c>
      <c r="B5090" t="s">
        <v>11666</v>
      </c>
      <c r="C5090" t="s">
        <v>11666</v>
      </c>
      <c r="D5090" s="29">
        <v>42370</v>
      </c>
      <c r="E5090" s="29">
        <v>54788</v>
      </c>
    </row>
    <row r="5091" spans="1:5" x14ac:dyDescent="0.25">
      <c r="A5091" t="s">
        <v>11667</v>
      </c>
      <c r="B5091" t="s">
        <v>11668</v>
      </c>
      <c r="C5091" t="s">
        <v>11668</v>
      </c>
      <c r="D5091" s="29">
        <v>42370</v>
      </c>
      <c r="E5091" s="29">
        <v>54788</v>
      </c>
    </row>
    <row r="5092" spans="1:5" x14ac:dyDescent="0.25">
      <c r="A5092" t="s">
        <v>11669</v>
      </c>
      <c r="B5092" t="s">
        <v>11670</v>
      </c>
      <c r="C5092" t="s">
        <v>11670</v>
      </c>
      <c r="D5092" s="29">
        <v>42370</v>
      </c>
      <c r="E5092" s="29">
        <v>54788</v>
      </c>
    </row>
    <row r="5093" spans="1:5" x14ac:dyDescent="0.25">
      <c r="A5093" t="s">
        <v>11671</v>
      </c>
      <c r="B5093" t="s">
        <v>11672</v>
      </c>
      <c r="C5093" t="s">
        <v>11672</v>
      </c>
      <c r="D5093" s="29">
        <v>42370</v>
      </c>
      <c r="E5093" s="29">
        <v>54788</v>
      </c>
    </row>
    <row r="5094" spans="1:5" x14ac:dyDescent="0.25">
      <c r="A5094" t="s">
        <v>11673</v>
      </c>
      <c r="B5094" t="s">
        <v>11674</v>
      </c>
      <c r="C5094" t="s">
        <v>11674</v>
      </c>
      <c r="D5094" s="29">
        <v>42370</v>
      </c>
      <c r="E5094" s="29">
        <v>54788</v>
      </c>
    </row>
    <row r="5095" spans="1:5" x14ac:dyDescent="0.25">
      <c r="A5095" t="s">
        <v>11675</v>
      </c>
      <c r="B5095" t="s">
        <v>11676</v>
      </c>
      <c r="C5095" t="s">
        <v>11676</v>
      </c>
      <c r="D5095" s="29">
        <v>42370</v>
      </c>
      <c r="E5095" s="29">
        <v>54788</v>
      </c>
    </row>
    <row r="5096" spans="1:5" x14ac:dyDescent="0.25">
      <c r="A5096" t="s">
        <v>11677</v>
      </c>
      <c r="B5096" t="s">
        <v>11678</v>
      </c>
      <c r="C5096" t="s">
        <v>11678</v>
      </c>
      <c r="D5096" s="29">
        <v>42370</v>
      </c>
      <c r="E5096" s="29">
        <v>54788</v>
      </c>
    </row>
    <row r="5097" spans="1:5" x14ac:dyDescent="0.25">
      <c r="A5097" t="s">
        <v>11679</v>
      </c>
      <c r="B5097" t="s">
        <v>11680</v>
      </c>
      <c r="C5097" t="s">
        <v>11680</v>
      </c>
      <c r="D5097" s="29">
        <v>42370</v>
      </c>
      <c r="E5097" s="29">
        <v>54788</v>
      </c>
    </row>
    <row r="5098" spans="1:5" x14ac:dyDescent="0.25">
      <c r="A5098" t="s">
        <v>11681</v>
      </c>
      <c r="B5098" t="s">
        <v>11682</v>
      </c>
      <c r="C5098" t="s">
        <v>11682</v>
      </c>
      <c r="D5098" s="29">
        <v>42370</v>
      </c>
      <c r="E5098" s="29">
        <v>54788</v>
      </c>
    </row>
    <row r="5099" spans="1:5" x14ac:dyDescent="0.25">
      <c r="A5099" t="s">
        <v>11683</v>
      </c>
      <c r="B5099" t="s">
        <v>11684</v>
      </c>
      <c r="C5099" t="s">
        <v>11684</v>
      </c>
      <c r="D5099" s="29">
        <v>42370</v>
      </c>
      <c r="E5099" s="29">
        <v>54788</v>
      </c>
    </row>
    <row r="5100" spans="1:5" x14ac:dyDescent="0.25">
      <c r="A5100" t="s">
        <v>11685</v>
      </c>
      <c r="B5100" t="s">
        <v>11686</v>
      </c>
      <c r="C5100" t="s">
        <v>11686</v>
      </c>
      <c r="D5100" s="29">
        <v>42370</v>
      </c>
      <c r="E5100" s="29">
        <v>54788</v>
      </c>
    </row>
    <row r="5101" spans="1:5" x14ac:dyDescent="0.25">
      <c r="A5101" t="s">
        <v>11687</v>
      </c>
      <c r="B5101" t="s">
        <v>11688</v>
      </c>
      <c r="C5101" t="s">
        <v>11688</v>
      </c>
      <c r="D5101" s="29">
        <v>42370</v>
      </c>
      <c r="E5101" s="29">
        <v>54788</v>
      </c>
    </row>
    <row r="5102" spans="1:5" x14ac:dyDescent="0.25">
      <c r="A5102" t="s">
        <v>11689</v>
      </c>
      <c r="B5102" t="s">
        <v>11690</v>
      </c>
      <c r="C5102" t="s">
        <v>11690</v>
      </c>
      <c r="D5102" s="29">
        <v>42370</v>
      </c>
      <c r="E5102" s="29">
        <v>54788</v>
      </c>
    </row>
    <row r="5103" spans="1:5" x14ac:dyDescent="0.25">
      <c r="A5103" t="s">
        <v>11691</v>
      </c>
      <c r="B5103" t="s">
        <v>11692</v>
      </c>
      <c r="C5103" t="s">
        <v>11693</v>
      </c>
      <c r="D5103" s="29">
        <v>42370</v>
      </c>
      <c r="E5103" s="29">
        <v>54788</v>
      </c>
    </row>
    <row r="5104" spans="1:5" x14ac:dyDescent="0.25">
      <c r="A5104" t="s">
        <v>11694</v>
      </c>
      <c r="B5104" t="s">
        <v>11695</v>
      </c>
      <c r="C5104" t="s">
        <v>11695</v>
      </c>
      <c r="D5104" s="29">
        <v>42370</v>
      </c>
      <c r="E5104" s="29">
        <v>54788</v>
      </c>
    </row>
    <row r="5105" spans="1:5" x14ac:dyDescent="0.25">
      <c r="A5105" t="s">
        <v>11696</v>
      </c>
      <c r="B5105" t="s">
        <v>11697</v>
      </c>
      <c r="C5105" t="s">
        <v>11697</v>
      </c>
      <c r="D5105" s="29">
        <v>42370</v>
      </c>
      <c r="E5105" s="29">
        <v>54788</v>
      </c>
    </row>
    <row r="5106" spans="1:5" x14ac:dyDescent="0.25">
      <c r="A5106" t="s">
        <v>11698</v>
      </c>
      <c r="B5106" t="s">
        <v>11699</v>
      </c>
      <c r="C5106" t="s">
        <v>11699</v>
      </c>
      <c r="D5106" s="29">
        <v>42370</v>
      </c>
      <c r="E5106" s="29">
        <v>54788</v>
      </c>
    </row>
    <row r="5107" spans="1:5" x14ac:dyDescent="0.25">
      <c r="A5107" t="s">
        <v>11700</v>
      </c>
      <c r="B5107" t="s">
        <v>11701</v>
      </c>
      <c r="C5107" t="s">
        <v>11702</v>
      </c>
      <c r="D5107" s="29">
        <v>42370</v>
      </c>
      <c r="E5107" s="29">
        <v>54788</v>
      </c>
    </row>
    <row r="5108" spans="1:5" x14ac:dyDescent="0.25">
      <c r="A5108" t="s">
        <v>11703</v>
      </c>
      <c r="B5108" t="s">
        <v>11704</v>
      </c>
      <c r="C5108" t="s">
        <v>11705</v>
      </c>
      <c r="D5108" s="29">
        <v>42370</v>
      </c>
      <c r="E5108" s="29">
        <v>54788</v>
      </c>
    </row>
    <row r="5109" spans="1:5" x14ac:dyDescent="0.25">
      <c r="A5109" t="s">
        <v>11706</v>
      </c>
      <c r="B5109" t="s">
        <v>11707</v>
      </c>
      <c r="C5109" t="s">
        <v>11707</v>
      </c>
      <c r="D5109" s="29">
        <v>42370</v>
      </c>
      <c r="E5109" s="29">
        <v>54788</v>
      </c>
    </row>
    <row r="5110" spans="1:5" x14ac:dyDescent="0.25">
      <c r="A5110" t="s">
        <v>11708</v>
      </c>
      <c r="B5110" t="s">
        <v>11709</v>
      </c>
      <c r="C5110" t="s">
        <v>11709</v>
      </c>
      <c r="D5110" s="29">
        <v>42370</v>
      </c>
      <c r="E5110" s="29">
        <v>54788</v>
      </c>
    </row>
    <row r="5111" spans="1:5" x14ac:dyDescent="0.25">
      <c r="A5111" t="s">
        <v>11710</v>
      </c>
      <c r="B5111" t="s">
        <v>11711</v>
      </c>
      <c r="C5111" t="s">
        <v>11711</v>
      </c>
      <c r="D5111" s="29">
        <v>42370</v>
      </c>
      <c r="E5111" s="29">
        <v>54788</v>
      </c>
    </row>
    <row r="5112" spans="1:5" x14ac:dyDescent="0.25">
      <c r="A5112" t="s">
        <v>11712</v>
      </c>
      <c r="B5112" t="s">
        <v>11713</v>
      </c>
      <c r="C5112" t="s">
        <v>11713</v>
      </c>
      <c r="D5112" s="29">
        <v>42370</v>
      </c>
      <c r="E5112" s="29">
        <v>54788</v>
      </c>
    </row>
    <row r="5113" spans="1:5" x14ac:dyDescent="0.25">
      <c r="A5113" t="s">
        <v>11714</v>
      </c>
      <c r="B5113" t="s">
        <v>11715</v>
      </c>
      <c r="C5113" t="s">
        <v>11715</v>
      </c>
      <c r="D5113" s="29">
        <v>42370</v>
      </c>
      <c r="E5113" s="29">
        <v>54788</v>
      </c>
    </row>
    <row r="5114" spans="1:5" x14ac:dyDescent="0.25">
      <c r="A5114" t="s">
        <v>11716</v>
      </c>
      <c r="B5114" t="s">
        <v>11717</v>
      </c>
      <c r="C5114" t="s">
        <v>11717</v>
      </c>
      <c r="D5114" s="29">
        <v>42370</v>
      </c>
      <c r="E5114" s="29">
        <v>54788</v>
      </c>
    </row>
    <row r="5115" spans="1:5" x14ac:dyDescent="0.25">
      <c r="A5115" t="s">
        <v>11718</v>
      </c>
      <c r="B5115" t="s">
        <v>11719</v>
      </c>
      <c r="C5115" t="s">
        <v>11719</v>
      </c>
      <c r="D5115" s="29">
        <v>42370</v>
      </c>
      <c r="E5115" s="29">
        <v>54788</v>
      </c>
    </row>
    <row r="5116" spans="1:5" x14ac:dyDescent="0.25">
      <c r="A5116" t="s">
        <v>11720</v>
      </c>
      <c r="B5116" t="s">
        <v>11721</v>
      </c>
      <c r="C5116" t="s">
        <v>11722</v>
      </c>
      <c r="D5116" s="29">
        <v>42370</v>
      </c>
      <c r="E5116" s="29">
        <v>54788</v>
      </c>
    </row>
    <row r="5117" spans="1:5" x14ac:dyDescent="0.25">
      <c r="A5117" t="s">
        <v>11723</v>
      </c>
      <c r="B5117" t="s">
        <v>11724</v>
      </c>
      <c r="C5117" t="s">
        <v>11724</v>
      </c>
      <c r="D5117" s="29">
        <v>42370</v>
      </c>
      <c r="E5117" s="29">
        <v>54788</v>
      </c>
    </row>
    <row r="5118" spans="1:5" x14ac:dyDescent="0.25">
      <c r="A5118" t="s">
        <v>11725</v>
      </c>
      <c r="B5118" t="s">
        <v>11726</v>
      </c>
      <c r="C5118" t="s">
        <v>11726</v>
      </c>
      <c r="D5118" s="29">
        <v>42370</v>
      </c>
      <c r="E5118" s="29">
        <v>54788</v>
      </c>
    </row>
    <row r="5119" spans="1:5" x14ac:dyDescent="0.25">
      <c r="A5119" t="s">
        <v>11727</v>
      </c>
      <c r="B5119" t="s">
        <v>11728</v>
      </c>
      <c r="C5119" t="s">
        <v>11728</v>
      </c>
      <c r="D5119" s="29">
        <v>42370</v>
      </c>
      <c r="E5119" s="29">
        <v>54788</v>
      </c>
    </row>
    <row r="5120" spans="1:5" x14ac:dyDescent="0.25">
      <c r="A5120" t="s">
        <v>11729</v>
      </c>
      <c r="B5120" t="s">
        <v>11730</v>
      </c>
      <c r="C5120" t="s">
        <v>11730</v>
      </c>
      <c r="D5120" s="29">
        <v>42370</v>
      </c>
      <c r="E5120" s="29">
        <v>54788</v>
      </c>
    </row>
    <row r="5121" spans="1:5" x14ac:dyDescent="0.25">
      <c r="A5121" t="s">
        <v>11731</v>
      </c>
      <c r="B5121" t="s">
        <v>11732</v>
      </c>
      <c r="C5121" t="s">
        <v>11732</v>
      </c>
      <c r="D5121" s="29">
        <v>42370</v>
      </c>
      <c r="E5121" s="29">
        <v>54788</v>
      </c>
    </row>
    <row r="5122" spans="1:5" x14ac:dyDescent="0.25">
      <c r="A5122" t="s">
        <v>11733</v>
      </c>
      <c r="B5122" t="s">
        <v>11734</v>
      </c>
      <c r="C5122" t="s">
        <v>11734</v>
      </c>
      <c r="D5122" s="29">
        <v>42370</v>
      </c>
      <c r="E5122" s="29">
        <v>54788</v>
      </c>
    </row>
    <row r="5123" spans="1:5" x14ac:dyDescent="0.25">
      <c r="A5123" t="s">
        <v>11735</v>
      </c>
      <c r="B5123" t="s">
        <v>11736</v>
      </c>
      <c r="C5123" t="s">
        <v>11736</v>
      </c>
      <c r="D5123" s="29">
        <v>42370</v>
      </c>
      <c r="E5123" s="29">
        <v>54788</v>
      </c>
    </row>
    <row r="5124" spans="1:5" x14ac:dyDescent="0.25">
      <c r="A5124" t="s">
        <v>11737</v>
      </c>
      <c r="B5124" t="s">
        <v>11738</v>
      </c>
      <c r="C5124" t="s">
        <v>11738</v>
      </c>
      <c r="D5124" s="29">
        <v>42370</v>
      </c>
      <c r="E5124" s="29">
        <v>54788</v>
      </c>
    </row>
    <row r="5125" spans="1:5" x14ac:dyDescent="0.25">
      <c r="A5125" t="s">
        <v>11739</v>
      </c>
      <c r="B5125" t="s">
        <v>11740</v>
      </c>
      <c r="C5125" t="s">
        <v>11740</v>
      </c>
      <c r="D5125" s="29">
        <v>42370</v>
      </c>
      <c r="E5125" s="29">
        <v>54788</v>
      </c>
    </row>
    <row r="5126" spans="1:5" x14ac:dyDescent="0.25">
      <c r="A5126" t="s">
        <v>11741</v>
      </c>
      <c r="B5126" t="s">
        <v>11742</v>
      </c>
      <c r="C5126" t="s">
        <v>11742</v>
      </c>
      <c r="D5126" s="29">
        <v>42370</v>
      </c>
      <c r="E5126" s="29">
        <v>54788</v>
      </c>
    </row>
    <row r="5127" spans="1:5" x14ac:dyDescent="0.25">
      <c r="A5127" t="s">
        <v>11743</v>
      </c>
      <c r="B5127" t="s">
        <v>11744</v>
      </c>
      <c r="C5127" t="s">
        <v>11744</v>
      </c>
      <c r="D5127" s="29">
        <v>42370</v>
      </c>
      <c r="E5127" s="29">
        <v>54788</v>
      </c>
    </row>
    <row r="5128" spans="1:5" x14ac:dyDescent="0.25">
      <c r="A5128" t="s">
        <v>11745</v>
      </c>
      <c r="B5128" t="s">
        <v>11746</v>
      </c>
      <c r="C5128" t="s">
        <v>11746</v>
      </c>
      <c r="D5128" s="29">
        <v>42370</v>
      </c>
      <c r="E5128" s="29">
        <v>54788</v>
      </c>
    </row>
    <row r="5129" spans="1:5" x14ac:dyDescent="0.25">
      <c r="A5129" t="s">
        <v>11747</v>
      </c>
      <c r="B5129" t="s">
        <v>11748</v>
      </c>
      <c r="C5129" t="s">
        <v>11748</v>
      </c>
      <c r="D5129" s="29">
        <v>42370</v>
      </c>
      <c r="E5129" s="29">
        <v>54788</v>
      </c>
    </row>
    <row r="5130" spans="1:5" x14ac:dyDescent="0.25">
      <c r="A5130" t="s">
        <v>11749</v>
      </c>
      <c r="B5130" t="s">
        <v>11750</v>
      </c>
      <c r="C5130" t="s">
        <v>11751</v>
      </c>
      <c r="D5130" s="29">
        <v>42370</v>
      </c>
      <c r="E5130" s="29">
        <v>54788</v>
      </c>
    </row>
    <row r="5131" spans="1:5" x14ac:dyDescent="0.25">
      <c r="A5131" t="s">
        <v>11752</v>
      </c>
      <c r="B5131" t="s">
        <v>11753</v>
      </c>
      <c r="C5131" t="s">
        <v>11753</v>
      </c>
      <c r="D5131" s="29">
        <v>42370</v>
      </c>
      <c r="E5131" s="29">
        <v>54788</v>
      </c>
    </row>
    <row r="5132" spans="1:5" x14ac:dyDescent="0.25">
      <c r="A5132" t="s">
        <v>11754</v>
      </c>
      <c r="B5132" t="s">
        <v>11755</v>
      </c>
      <c r="C5132" t="s">
        <v>11756</v>
      </c>
      <c r="D5132" s="29">
        <v>42370</v>
      </c>
      <c r="E5132" s="29">
        <v>54788</v>
      </c>
    </row>
    <row r="5133" spans="1:5" x14ac:dyDescent="0.25">
      <c r="A5133" t="s">
        <v>11757</v>
      </c>
      <c r="B5133" t="s">
        <v>11758</v>
      </c>
      <c r="C5133" t="s">
        <v>11758</v>
      </c>
      <c r="D5133" s="29">
        <v>42370</v>
      </c>
      <c r="E5133" s="29">
        <v>54788</v>
      </c>
    </row>
    <row r="5134" spans="1:5" x14ac:dyDescent="0.25">
      <c r="A5134" t="s">
        <v>11759</v>
      </c>
      <c r="B5134" t="s">
        <v>11760</v>
      </c>
      <c r="C5134" t="s">
        <v>11760</v>
      </c>
      <c r="D5134" s="29">
        <v>42370</v>
      </c>
      <c r="E5134" s="29">
        <v>54788</v>
      </c>
    </row>
    <row r="5135" spans="1:5" x14ac:dyDescent="0.25">
      <c r="A5135" t="s">
        <v>11761</v>
      </c>
      <c r="B5135" t="s">
        <v>11762</v>
      </c>
      <c r="C5135" t="s">
        <v>11762</v>
      </c>
      <c r="D5135" s="29">
        <v>42370</v>
      </c>
      <c r="E5135" s="29">
        <v>54788</v>
      </c>
    </row>
    <row r="5136" spans="1:5" x14ac:dyDescent="0.25">
      <c r="A5136" t="s">
        <v>11763</v>
      </c>
      <c r="B5136" t="s">
        <v>11764</v>
      </c>
      <c r="C5136" t="s">
        <v>11764</v>
      </c>
      <c r="D5136" s="29">
        <v>42370</v>
      </c>
      <c r="E5136" s="29">
        <v>54788</v>
      </c>
    </row>
    <row r="5137" spans="1:5" x14ac:dyDescent="0.25">
      <c r="A5137" t="s">
        <v>11765</v>
      </c>
      <c r="B5137" t="s">
        <v>11766</v>
      </c>
      <c r="C5137" t="s">
        <v>11766</v>
      </c>
      <c r="D5137" s="29">
        <v>42370</v>
      </c>
      <c r="E5137" s="29">
        <v>54788</v>
      </c>
    </row>
    <row r="5138" spans="1:5" x14ac:dyDescent="0.25">
      <c r="A5138" t="s">
        <v>11767</v>
      </c>
      <c r="B5138" t="s">
        <v>11768</v>
      </c>
      <c r="C5138" t="s">
        <v>11768</v>
      </c>
      <c r="D5138" s="29">
        <v>42370</v>
      </c>
      <c r="E5138" s="29">
        <v>54788</v>
      </c>
    </row>
    <row r="5139" spans="1:5" x14ac:dyDescent="0.25">
      <c r="A5139" t="s">
        <v>11769</v>
      </c>
      <c r="B5139" t="s">
        <v>11770</v>
      </c>
      <c r="C5139" t="s">
        <v>11770</v>
      </c>
      <c r="D5139" s="29">
        <v>42370</v>
      </c>
      <c r="E5139" s="29">
        <v>54788</v>
      </c>
    </row>
    <row r="5140" spans="1:5" x14ac:dyDescent="0.25">
      <c r="A5140" t="s">
        <v>11771</v>
      </c>
      <c r="B5140" t="s">
        <v>11772</v>
      </c>
      <c r="C5140" t="s">
        <v>11772</v>
      </c>
      <c r="D5140" s="29">
        <v>42370</v>
      </c>
      <c r="E5140" s="29">
        <v>54788</v>
      </c>
    </row>
    <row r="5141" spans="1:5" x14ac:dyDescent="0.25">
      <c r="A5141" t="s">
        <v>11773</v>
      </c>
      <c r="B5141" t="s">
        <v>11774</v>
      </c>
      <c r="C5141" t="s">
        <v>11774</v>
      </c>
      <c r="D5141" s="29">
        <v>42370</v>
      </c>
      <c r="E5141" s="29">
        <v>54788</v>
      </c>
    </row>
    <row r="5142" spans="1:5" x14ac:dyDescent="0.25">
      <c r="A5142" t="s">
        <v>11775</v>
      </c>
      <c r="B5142" t="s">
        <v>11776</v>
      </c>
      <c r="C5142" t="s">
        <v>11776</v>
      </c>
      <c r="D5142" s="29">
        <v>42370</v>
      </c>
      <c r="E5142" s="29">
        <v>54788</v>
      </c>
    </row>
    <row r="5143" spans="1:5" x14ac:dyDescent="0.25">
      <c r="A5143" t="s">
        <v>11777</v>
      </c>
      <c r="B5143" t="s">
        <v>11778</v>
      </c>
      <c r="C5143" t="s">
        <v>11778</v>
      </c>
      <c r="D5143" s="29">
        <v>42370</v>
      </c>
      <c r="E5143" s="29">
        <v>54788</v>
      </c>
    </row>
    <row r="5144" spans="1:5" x14ac:dyDescent="0.25">
      <c r="A5144" t="s">
        <v>11779</v>
      </c>
      <c r="B5144" t="s">
        <v>11780</v>
      </c>
      <c r="C5144" t="s">
        <v>11780</v>
      </c>
      <c r="D5144" s="29">
        <v>42370</v>
      </c>
      <c r="E5144" s="29">
        <v>54788</v>
      </c>
    </row>
    <row r="5145" spans="1:5" x14ac:dyDescent="0.25">
      <c r="A5145" t="s">
        <v>11781</v>
      </c>
      <c r="B5145" t="s">
        <v>11782</v>
      </c>
      <c r="C5145" t="s">
        <v>11782</v>
      </c>
      <c r="D5145" s="29">
        <v>42370</v>
      </c>
      <c r="E5145" s="29">
        <v>54788</v>
      </c>
    </row>
    <row r="5146" spans="1:5" x14ac:dyDescent="0.25">
      <c r="A5146" t="s">
        <v>11783</v>
      </c>
      <c r="B5146" t="s">
        <v>11784</v>
      </c>
      <c r="C5146" t="s">
        <v>11784</v>
      </c>
      <c r="D5146" s="29">
        <v>42370</v>
      </c>
      <c r="E5146" s="29">
        <v>54788</v>
      </c>
    </row>
    <row r="5147" spans="1:5" x14ac:dyDescent="0.25">
      <c r="A5147" t="s">
        <v>11785</v>
      </c>
      <c r="B5147" t="s">
        <v>11786</v>
      </c>
      <c r="C5147" t="s">
        <v>11786</v>
      </c>
      <c r="D5147" s="29">
        <v>42370</v>
      </c>
      <c r="E5147" s="29">
        <v>54788</v>
      </c>
    </row>
    <row r="5148" spans="1:5" x14ac:dyDescent="0.25">
      <c r="A5148" t="s">
        <v>11787</v>
      </c>
      <c r="B5148" t="s">
        <v>11788</v>
      </c>
      <c r="C5148" t="s">
        <v>11788</v>
      </c>
      <c r="D5148" s="29">
        <v>42370</v>
      </c>
      <c r="E5148" s="29">
        <v>54788</v>
      </c>
    </row>
    <row r="5149" spans="1:5" x14ac:dyDescent="0.25">
      <c r="A5149" t="s">
        <v>11789</v>
      </c>
      <c r="B5149" t="s">
        <v>11790</v>
      </c>
      <c r="C5149" t="s">
        <v>11790</v>
      </c>
      <c r="D5149" s="29">
        <v>42370</v>
      </c>
      <c r="E5149" s="29">
        <v>54788</v>
      </c>
    </row>
    <row r="5150" spans="1:5" x14ac:dyDescent="0.25">
      <c r="A5150" t="s">
        <v>11791</v>
      </c>
      <c r="B5150" t="s">
        <v>11792</v>
      </c>
      <c r="C5150" t="s">
        <v>11792</v>
      </c>
      <c r="D5150" s="29">
        <v>42370</v>
      </c>
      <c r="E5150" s="29">
        <v>54788</v>
      </c>
    </row>
    <row r="5151" spans="1:5" x14ac:dyDescent="0.25">
      <c r="A5151" t="s">
        <v>11793</v>
      </c>
      <c r="B5151" t="s">
        <v>11794</v>
      </c>
      <c r="C5151" t="s">
        <v>11795</v>
      </c>
      <c r="D5151" s="29">
        <v>42370</v>
      </c>
      <c r="E5151" s="29">
        <v>54788</v>
      </c>
    </row>
    <row r="5152" spans="1:5" x14ac:dyDescent="0.25">
      <c r="A5152" t="s">
        <v>11796</v>
      </c>
      <c r="B5152" t="s">
        <v>11797</v>
      </c>
      <c r="C5152" t="s">
        <v>11797</v>
      </c>
      <c r="D5152" s="29">
        <v>42370</v>
      </c>
      <c r="E5152" s="29">
        <v>54788</v>
      </c>
    </row>
    <row r="5153" spans="1:5" x14ac:dyDescent="0.25">
      <c r="A5153" t="s">
        <v>11798</v>
      </c>
      <c r="B5153" t="s">
        <v>11799</v>
      </c>
      <c r="C5153" t="s">
        <v>11799</v>
      </c>
      <c r="D5153" s="29">
        <v>42370</v>
      </c>
      <c r="E5153" s="29">
        <v>54788</v>
      </c>
    </row>
    <row r="5154" spans="1:5" x14ac:dyDescent="0.25">
      <c r="A5154" t="s">
        <v>11800</v>
      </c>
      <c r="B5154" t="s">
        <v>11801</v>
      </c>
      <c r="C5154" t="s">
        <v>11801</v>
      </c>
      <c r="D5154" s="29">
        <v>42370</v>
      </c>
      <c r="E5154" s="29">
        <v>54788</v>
      </c>
    </row>
    <row r="5155" spans="1:5" x14ac:dyDescent="0.25">
      <c r="A5155" t="s">
        <v>11802</v>
      </c>
      <c r="B5155" t="s">
        <v>11803</v>
      </c>
      <c r="C5155" t="s">
        <v>11803</v>
      </c>
      <c r="D5155" s="29">
        <v>42370</v>
      </c>
      <c r="E5155" s="29">
        <v>54788</v>
      </c>
    </row>
    <row r="5156" spans="1:5" x14ac:dyDescent="0.25">
      <c r="A5156" t="s">
        <v>11804</v>
      </c>
      <c r="B5156" t="s">
        <v>11805</v>
      </c>
      <c r="C5156" t="s">
        <v>11805</v>
      </c>
      <c r="D5156" s="29">
        <v>42370</v>
      </c>
      <c r="E5156" s="29">
        <v>54788</v>
      </c>
    </row>
    <row r="5157" spans="1:5" x14ac:dyDescent="0.25">
      <c r="A5157" t="s">
        <v>11806</v>
      </c>
      <c r="B5157" t="s">
        <v>11807</v>
      </c>
      <c r="C5157" t="s">
        <v>11807</v>
      </c>
      <c r="D5157" s="29">
        <v>42370</v>
      </c>
      <c r="E5157" s="29">
        <v>54788</v>
      </c>
    </row>
    <row r="5158" spans="1:5" x14ac:dyDescent="0.25">
      <c r="A5158" t="s">
        <v>11808</v>
      </c>
      <c r="B5158" t="s">
        <v>11809</v>
      </c>
      <c r="C5158" t="s">
        <v>11809</v>
      </c>
      <c r="D5158" s="29">
        <v>42370</v>
      </c>
      <c r="E5158" s="29">
        <v>54788</v>
      </c>
    </row>
    <row r="5159" spans="1:5" x14ac:dyDescent="0.25">
      <c r="A5159" t="s">
        <v>11810</v>
      </c>
      <c r="B5159" t="s">
        <v>11811</v>
      </c>
      <c r="C5159" t="s">
        <v>11811</v>
      </c>
      <c r="D5159" s="29">
        <v>42370</v>
      </c>
      <c r="E5159" s="29">
        <v>54788</v>
      </c>
    </row>
    <row r="5160" spans="1:5" x14ac:dyDescent="0.25">
      <c r="A5160" t="s">
        <v>11812</v>
      </c>
      <c r="B5160" t="s">
        <v>11813</v>
      </c>
      <c r="C5160" t="s">
        <v>11813</v>
      </c>
      <c r="D5160" s="29">
        <v>42370</v>
      </c>
      <c r="E5160" s="29">
        <v>54788</v>
      </c>
    </row>
    <row r="5161" spans="1:5" x14ac:dyDescent="0.25">
      <c r="A5161" t="s">
        <v>11814</v>
      </c>
      <c r="B5161" t="s">
        <v>11815</v>
      </c>
      <c r="C5161" t="s">
        <v>11815</v>
      </c>
      <c r="D5161" s="29">
        <v>42370</v>
      </c>
      <c r="E5161" s="29">
        <v>54788</v>
      </c>
    </row>
    <row r="5162" spans="1:5" x14ac:dyDescent="0.25">
      <c r="A5162" t="s">
        <v>11816</v>
      </c>
      <c r="B5162" t="s">
        <v>11817</v>
      </c>
      <c r="C5162" t="s">
        <v>11817</v>
      </c>
      <c r="D5162" s="29">
        <v>42370</v>
      </c>
      <c r="E5162" s="29">
        <v>54788</v>
      </c>
    </row>
    <row r="5163" spans="1:5" x14ac:dyDescent="0.25">
      <c r="A5163" t="s">
        <v>11818</v>
      </c>
      <c r="B5163" t="s">
        <v>11819</v>
      </c>
      <c r="C5163" t="s">
        <v>11819</v>
      </c>
      <c r="D5163" s="29">
        <v>42370</v>
      </c>
      <c r="E5163" s="29">
        <v>54788</v>
      </c>
    </row>
    <row r="5164" spans="1:5" x14ac:dyDescent="0.25">
      <c r="A5164" t="s">
        <v>11820</v>
      </c>
      <c r="B5164" t="s">
        <v>11821</v>
      </c>
      <c r="C5164" t="s">
        <v>11821</v>
      </c>
      <c r="D5164" s="29">
        <v>42370</v>
      </c>
      <c r="E5164" s="29">
        <v>54788</v>
      </c>
    </row>
    <row r="5165" spans="1:5" x14ac:dyDescent="0.25">
      <c r="A5165" t="s">
        <v>11822</v>
      </c>
      <c r="B5165" t="s">
        <v>11823</v>
      </c>
      <c r="C5165" t="s">
        <v>11823</v>
      </c>
      <c r="D5165" s="29">
        <v>42370</v>
      </c>
      <c r="E5165" s="29">
        <v>54788</v>
      </c>
    </row>
    <row r="5166" spans="1:5" x14ac:dyDescent="0.25">
      <c r="A5166" t="s">
        <v>11824</v>
      </c>
      <c r="B5166" t="s">
        <v>11825</v>
      </c>
      <c r="C5166" t="s">
        <v>11825</v>
      </c>
      <c r="D5166" s="29">
        <v>42370</v>
      </c>
      <c r="E5166" s="29">
        <v>54788</v>
      </c>
    </row>
    <row r="5167" spans="1:5" x14ac:dyDescent="0.25">
      <c r="A5167" t="s">
        <v>11826</v>
      </c>
      <c r="B5167" t="s">
        <v>11827</v>
      </c>
      <c r="C5167" t="s">
        <v>11827</v>
      </c>
      <c r="D5167" s="29">
        <v>42370</v>
      </c>
      <c r="E5167" s="29">
        <v>54788</v>
      </c>
    </row>
    <row r="5168" spans="1:5" x14ac:dyDescent="0.25">
      <c r="A5168" t="s">
        <v>11828</v>
      </c>
      <c r="B5168" t="s">
        <v>11829</v>
      </c>
      <c r="C5168" t="s">
        <v>11829</v>
      </c>
      <c r="D5168" s="29">
        <v>42370</v>
      </c>
      <c r="E5168" s="29">
        <v>54788</v>
      </c>
    </row>
    <row r="5169" spans="1:5" x14ac:dyDescent="0.25">
      <c r="A5169" t="s">
        <v>11830</v>
      </c>
      <c r="B5169" t="s">
        <v>11831</v>
      </c>
      <c r="C5169" t="s">
        <v>11832</v>
      </c>
      <c r="D5169" s="29">
        <v>42370</v>
      </c>
      <c r="E5169" s="29">
        <v>54788</v>
      </c>
    </row>
    <row r="5170" spans="1:5" x14ac:dyDescent="0.25">
      <c r="A5170" t="s">
        <v>11833</v>
      </c>
      <c r="B5170" t="s">
        <v>11834</v>
      </c>
      <c r="C5170" t="s">
        <v>11835</v>
      </c>
      <c r="D5170" s="29">
        <v>42370</v>
      </c>
      <c r="E5170" s="29">
        <v>54788</v>
      </c>
    </row>
    <row r="5171" spans="1:5" x14ac:dyDescent="0.25">
      <c r="A5171" t="s">
        <v>11836</v>
      </c>
      <c r="B5171" t="s">
        <v>11837</v>
      </c>
      <c r="C5171" t="s">
        <v>11837</v>
      </c>
      <c r="D5171" s="29">
        <v>42370</v>
      </c>
      <c r="E5171" s="29">
        <v>54788</v>
      </c>
    </row>
    <row r="5172" spans="1:5" x14ac:dyDescent="0.25">
      <c r="A5172" t="s">
        <v>11838</v>
      </c>
      <c r="B5172" t="s">
        <v>11839</v>
      </c>
      <c r="C5172" t="s">
        <v>11840</v>
      </c>
      <c r="D5172" s="29">
        <v>42370</v>
      </c>
      <c r="E5172" s="29">
        <v>54788</v>
      </c>
    </row>
    <row r="5173" spans="1:5" x14ac:dyDescent="0.25">
      <c r="A5173" t="s">
        <v>11841</v>
      </c>
      <c r="B5173" t="s">
        <v>11842</v>
      </c>
      <c r="C5173" t="s">
        <v>11843</v>
      </c>
      <c r="D5173" s="29">
        <v>42370</v>
      </c>
      <c r="E5173" s="29">
        <v>54788</v>
      </c>
    </row>
    <row r="5174" spans="1:5" x14ac:dyDescent="0.25">
      <c r="A5174" t="s">
        <v>11844</v>
      </c>
      <c r="B5174" t="s">
        <v>11845</v>
      </c>
      <c r="C5174" t="s">
        <v>11846</v>
      </c>
      <c r="D5174" s="29">
        <v>42370</v>
      </c>
      <c r="E5174" s="29">
        <v>54788</v>
      </c>
    </row>
    <row r="5175" spans="1:5" x14ac:dyDescent="0.25">
      <c r="A5175" t="s">
        <v>11847</v>
      </c>
      <c r="B5175" t="s">
        <v>11848</v>
      </c>
      <c r="C5175" t="s">
        <v>11849</v>
      </c>
      <c r="D5175" s="29">
        <v>42370</v>
      </c>
      <c r="E5175" s="29">
        <v>54788</v>
      </c>
    </row>
    <row r="5176" spans="1:5" x14ac:dyDescent="0.25">
      <c r="A5176" t="s">
        <v>11850</v>
      </c>
      <c r="B5176" t="s">
        <v>11851</v>
      </c>
      <c r="C5176" t="s">
        <v>11852</v>
      </c>
      <c r="D5176" s="29">
        <v>42370</v>
      </c>
      <c r="E5176" s="29">
        <v>54788</v>
      </c>
    </row>
    <row r="5177" spans="1:5" x14ac:dyDescent="0.25">
      <c r="A5177" t="s">
        <v>11853</v>
      </c>
      <c r="B5177" t="s">
        <v>11854</v>
      </c>
      <c r="C5177" t="s">
        <v>11855</v>
      </c>
      <c r="D5177" s="29">
        <v>42370</v>
      </c>
      <c r="E5177" s="29">
        <v>54788</v>
      </c>
    </row>
    <row r="5178" spans="1:5" x14ac:dyDescent="0.25">
      <c r="A5178" t="s">
        <v>11856</v>
      </c>
      <c r="B5178" t="s">
        <v>11857</v>
      </c>
      <c r="C5178" t="s">
        <v>11857</v>
      </c>
      <c r="D5178" s="29">
        <v>42370</v>
      </c>
      <c r="E5178" s="29">
        <v>54788</v>
      </c>
    </row>
    <row r="5179" spans="1:5" x14ac:dyDescent="0.25">
      <c r="A5179" t="s">
        <v>11858</v>
      </c>
      <c r="B5179" t="s">
        <v>11859</v>
      </c>
      <c r="C5179" t="s">
        <v>11860</v>
      </c>
      <c r="D5179" s="29">
        <v>42370</v>
      </c>
      <c r="E5179" s="29">
        <v>54788</v>
      </c>
    </row>
    <row r="5180" spans="1:5" x14ac:dyDescent="0.25">
      <c r="A5180" t="s">
        <v>11861</v>
      </c>
      <c r="B5180" t="s">
        <v>11178</v>
      </c>
      <c r="C5180" t="s">
        <v>11177</v>
      </c>
      <c r="D5180" s="29">
        <v>42370</v>
      </c>
      <c r="E5180" s="29">
        <v>54788</v>
      </c>
    </row>
    <row r="5181" spans="1:5" x14ac:dyDescent="0.25">
      <c r="A5181" t="s">
        <v>11862</v>
      </c>
      <c r="B5181" t="s">
        <v>11863</v>
      </c>
      <c r="C5181" t="s">
        <v>11863</v>
      </c>
      <c r="D5181" s="29">
        <v>42370</v>
      </c>
      <c r="E5181" s="29">
        <v>54788</v>
      </c>
    </row>
    <row r="5182" spans="1:5" x14ac:dyDescent="0.25">
      <c r="A5182" t="s">
        <v>11864</v>
      </c>
      <c r="B5182" t="s">
        <v>11865</v>
      </c>
      <c r="C5182" t="s">
        <v>11866</v>
      </c>
      <c r="D5182" s="29">
        <v>42370</v>
      </c>
      <c r="E5182" s="29">
        <v>54788</v>
      </c>
    </row>
    <row r="5183" spans="1:5" x14ac:dyDescent="0.25">
      <c r="A5183" t="s">
        <v>11867</v>
      </c>
      <c r="B5183" t="s">
        <v>11868</v>
      </c>
      <c r="C5183" t="s">
        <v>11868</v>
      </c>
      <c r="D5183" s="29">
        <v>42370</v>
      </c>
      <c r="E5183" s="29">
        <v>54788</v>
      </c>
    </row>
    <row r="5184" spans="1:5" x14ac:dyDescent="0.25">
      <c r="A5184" t="s">
        <v>11869</v>
      </c>
      <c r="B5184" t="s">
        <v>11870</v>
      </c>
      <c r="C5184" t="s">
        <v>11871</v>
      </c>
      <c r="D5184" s="29">
        <v>42370</v>
      </c>
      <c r="E5184" s="29">
        <v>54788</v>
      </c>
    </row>
    <row r="5185" spans="1:5" x14ac:dyDescent="0.25">
      <c r="A5185" t="s">
        <v>11872</v>
      </c>
      <c r="B5185" t="s">
        <v>11873</v>
      </c>
      <c r="C5185" t="s">
        <v>11874</v>
      </c>
      <c r="D5185" s="29">
        <v>42370</v>
      </c>
      <c r="E5185" s="29">
        <v>54788</v>
      </c>
    </row>
    <row r="5186" spans="1:5" x14ac:dyDescent="0.25">
      <c r="A5186" t="s">
        <v>11875</v>
      </c>
      <c r="B5186" t="s">
        <v>11876</v>
      </c>
      <c r="C5186" t="s">
        <v>11876</v>
      </c>
      <c r="D5186" s="29">
        <v>42370</v>
      </c>
      <c r="E5186" s="29">
        <v>54788</v>
      </c>
    </row>
    <row r="5187" spans="1:5" x14ac:dyDescent="0.25">
      <c r="A5187" t="s">
        <v>11877</v>
      </c>
      <c r="B5187" t="s">
        <v>11878</v>
      </c>
      <c r="C5187" t="s">
        <v>11879</v>
      </c>
      <c r="D5187" s="29">
        <v>42370</v>
      </c>
      <c r="E5187" s="29">
        <v>54788</v>
      </c>
    </row>
    <row r="5188" spans="1:5" x14ac:dyDescent="0.25">
      <c r="A5188" t="s">
        <v>11880</v>
      </c>
      <c r="B5188" t="s">
        <v>11881</v>
      </c>
      <c r="C5188" t="s">
        <v>11882</v>
      </c>
      <c r="D5188" s="29">
        <v>42370</v>
      </c>
      <c r="E5188" s="29">
        <v>54788</v>
      </c>
    </row>
    <row r="5189" spans="1:5" x14ac:dyDescent="0.25">
      <c r="A5189" t="s">
        <v>11883</v>
      </c>
      <c r="B5189" t="s">
        <v>11884</v>
      </c>
      <c r="C5189" t="s">
        <v>11885</v>
      </c>
      <c r="D5189" s="29">
        <v>42370</v>
      </c>
      <c r="E5189" s="29">
        <v>54788</v>
      </c>
    </row>
    <row r="5190" spans="1:5" x14ac:dyDescent="0.25">
      <c r="A5190" t="s">
        <v>11886</v>
      </c>
      <c r="B5190" t="s">
        <v>11887</v>
      </c>
      <c r="C5190" t="s">
        <v>11888</v>
      </c>
      <c r="D5190" s="29">
        <v>42370</v>
      </c>
      <c r="E5190" s="29">
        <v>54788</v>
      </c>
    </row>
    <row r="5191" spans="1:5" x14ac:dyDescent="0.25">
      <c r="A5191" t="s">
        <v>11889</v>
      </c>
      <c r="B5191" t="s">
        <v>11890</v>
      </c>
      <c r="C5191" t="s">
        <v>11891</v>
      </c>
      <c r="D5191" s="29">
        <v>42370</v>
      </c>
      <c r="E5191" s="29">
        <v>54788</v>
      </c>
    </row>
    <row r="5192" spans="1:5" x14ac:dyDescent="0.25">
      <c r="A5192" t="s">
        <v>11892</v>
      </c>
      <c r="B5192" t="s">
        <v>11893</v>
      </c>
      <c r="C5192" t="s">
        <v>11894</v>
      </c>
      <c r="D5192" s="29">
        <v>42370</v>
      </c>
      <c r="E5192" s="29">
        <v>54788</v>
      </c>
    </row>
    <row r="5193" spans="1:5" x14ac:dyDescent="0.25">
      <c r="A5193" t="s">
        <v>11895</v>
      </c>
      <c r="B5193" t="s">
        <v>11896</v>
      </c>
      <c r="C5193" t="s">
        <v>11896</v>
      </c>
      <c r="D5193" s="29">
        <v>42370</v>
      </c>
      <c r="E5193" s="29">
        <v>54788</v>
      </c>
    </row>
    <row r="5194" spans="1:5" x14ac:dyDescent="0.25">
      <c r="A5194" t="s">
        <v>11897</v>
      </c>
      <c r="B5194" t="s">
        <v>11898</v>
      </c>
      <c r="C5194" t="s">
        <v>11899</v>
      </c>
      <c r="D5194" s="29">
        <v>42370</v>
      </c>
      <c r="E5194" s="29">
        <v>54788</v>
      </c>
    </row>
    <row r="5195" spans="1:5" x14ac:dyDescent="0.25">
      <c r="A5195" t="s">
        <v>11900</v>
      </c>
      <c r="B5195" t="s">
        <v>11901</v>
      </c>
      <c r="C5195" t="s">
        <v>11901</v>
      </c>
      <c r="D5195" s="29">
        <v>42370</v>
      </c>
      <c r="E5195" s="29">
        <v>54788</v>
      </c>
    </row>
    <row r="5196" spans="1:5" x14ac:dyDescent="0.25">
      <c r="A5196" t="s">
        <v>11902</v>
      </c>
      <c r="B5196" t="s">
        <v>11903</v>
      </c>
      <c r="C5196" t="s">
        <v>11903</v>
      </c>
      <c r="D5196" s="29">
        <v>42370</v>
      </c>
      <c r="E5196" s="29">
        <v>54788</v>
      </c>
    </row>
    <row r="5197" spans="1:5" x14ac:dyDescent="0.25">
      <c r="A5197" t="s">
        <v>11904</v>
      </c>
      <c r="B5197" t="s">
        <v>11905</v>
      </c>
      <c r="C5197" t="s">
        <v>11905</v>
      </c>
      <c r="D5197" s="29">
        <v>42370</v>
      </c>
      <c r="E5197" s="29">
        <v>54788</v>
      </c>
    </row>
    <row r="5198" spans="1:5" x14ac:dyDescent="0.25">
      <c r="A5198" t="s">
        <v>11906</v>
      </c>
      <c r="B5198" t="s">
        <v>11907</v>
      </c>
      <c r="C5198" t="s">
        <v>11908</v>
      </c>
      <c r="D5198" s="29">
        <v>42370</v>
      </c>
      <c r="E5198" s="29">
        <v>54788</v>
      </c>
    </row>
    <row r="5199" spans="1:5" x14ac:dyDescent="0.25">
      <c r="A5199" t="s">
        <v>11909</v>
      </c>
      <c r="B5199" t="s">
        <v>11910</v>
      </c>
      <c r="C5199" t="s">
        <v>11911</v>
      </c>
      <c r="D5199" s="29">
        <v>42370</v>
      </c>
      <c r="E5199" s="29">
        <v>54788</v>
      </c>
    </row>
    <row r="5200" spans="1:5" x14ac:dyDescent="0.25">
      <c r="A5200" t="s">
        <v>11912</v>
      </c>
      <c r="B5200" t="s">
        <v>11913</v>
      </c>
      <c r="C5200" t="s">
        <v>11914</v>
      </c>
      <c r="D5200" s="29">
        <v>42370</v>
      </c>
      <c r="E5200" s="29">
        <v>54788</v>
      </c>
    </row>
    <row r="5201" spans="1:5" x14ac:dyDescent="0.25">
      <c r="A5201" t="s">
        <v>11915</v>
      </c>
      <c r="B5201" t="s">
        <v>11916</v>
      </c>
      <c r="C5201" t="s">
        <v>11917</v>
      </c>
      <c r="D5201" s="29">
        <v>42370</v>
      </c>
      <c r="E5201" s="29">
        <v>54788</v>
      </c>
    </row>
    <row r="5202" spans="1:5" x14ac:dyDescent="0.25">
      <c r="A5202" t="s">
        <v>11918</v>
      </c>
      <c r="B5202" t="s">
        <v>11919</v>
      </c>
      <c r="C5202" t="s">
        <v>11919</v>
      </c>
      <c r="D5202" s="29">
        <v>42370</v>
      </c>
      <c r="E5202" s="29">
        <v>54788</v>
      </c>
    </row>
    <row r="5203" spans="1:5" x14ac:dyDescent="0.25">
      <c r="A5203" t="s">
        <v>11920</v>
      </c>
      <c r="B5203" t="s">
        <v>11921</v>
      </c>
      <c r="C5203" t="s">
        <v>11921</v>
      </c>
      <c r="D5203" s="29">
        <v>42370</v>
      </c>
      <c r="E5203" s="29">
        <v>54788</v>
      </c>
    </row>
    <row r="5204" spans="1:5" x14ac:dyDescent="0.25">
      <c r="A5204" t="s">
        <v>11922</v>
      </c>
      <c r="B5204" t="s">
        <v>11923</v>
      </c>
      <c r="C5204" t="s">
        <v>11923</v>
      </c>
      <c r="D5204" s="29">
        <v>42370</v>
      </c>
      <c r="E5204" s="29">
        <v>54788</v>
      </c>
    </row>
    <row r="5205" spans="1:5" x14ac:dyDescent="0.25">
      <c r="A5205" t="s">
        <v>11924</v>
      </c>
      <c r="B5205" t="s">
        <v>11925</v>
      </c>
      <c r="C5205" t="s">
        <v>11925</v>
      </c>
      <c r="D5205" s="29">
        <v>42370</v>
      </c>
      <c r="E5205" s="29">
        <v>54788</v>
      </c>
    </row>
    <row r="5206" spans="1:5" x14ac:dyDescent="0.25">
      <c r="A5206" t="s">
        <v>11926</v>
      </c>
      <c r="B5206" t="s">
        <v>11927</v>
      </c>
      <c r="C5206" t="s">
        <v>11927</v>
      </c>
      <c r="D5206" s="29">
        <v>42370</v>
      </c>
      <c r="E5206" s="29">
        <v>54788</v>
      </c>
    </row>
    <row r="5207" spans="1:5" x14ac:dyDescent="0.25">
      <c r="A5207" t="s">
        <v>11928</v>
      </c>
      <c r="B5207" t="s">
        <v>11929</v>
      </c>
      <c r="C5207" t="s">
        <v>11929</v>
      </c>
      <c r="D5207" s="29">
        <v>42370</v>
      </c>
      <c r="E5207" s="29">
        <v>54788</v>
      </c>
    </row>
    <row r="5208" spans="1:5" x14ac:dyDescent="0.25">
      <c r="A5208" t="s">
        <v>11930</v>
      </c>
      <c r="B5208" t="s">
        <v>11931</v>
      </c>
      <c r="C5208" t="s">
        <v>11932</v>
      </c>
      <c r="D5208" s="29">
        <v>42370</v>
      </c>
      <c r="E5208" s="29">
        <v>54788</v>
      </c>
    </row>
    <row r="5209" spans="1:5" x14ac:dyDescent="0.25">
      <c r="A5209" t="s">
        <v>11933</v>
      </c>
      <c r="B5209" t="s">
        <v>11934</v>
      </c>
      <c r="C5209" t="s">
        <v>11934</v>
      </c>
      <c r="D5209" s="29">
        <v>42370</v>
      </c>
      <c r="E5209" s="29">
        <v>54788</v>
      </c>
    </row>
    <row r="5210" spans="1:5" x14ac:dyDescent="0.25">
      <c r="A5210" t="s">
        <v>11935</v>
      </c>
      <c r="B5210" t="s">
        <v>11936</v>
      </c>
      <c r="C5210" t="s">
        <v>11937</v>
      </c>
      <c r="D5210" s="29">
        <v>42370</v>
      </c>
      <c r="E5210" s="29">
        <v>54788</v>
      </c>
    </row>
    <row r="5211" spans="1:5" x14ac:dyDescent="0.25">
      <c r="A5211" t="s">
        <v>11938</v>
      </c>
      <c r="B5211" t="s">
        <v>11939</v>
      </c>
      <c r="C5211" t="s">
        <v>11940</v>
      </c>
      <c r="D5211" s="29">
        <v>42370</v>
      </c>
      <c r="E5211" s="29">
        <v>54788</v>
      </c>
    </row>
    <row r="5212" spans="1:5" x14ac:dyDescent="0.25">
      <c r="A5212" t="s">
        <v>11941</v>
      </c>
      <c r="B5212" t="s">
        <v>11942</v>
      </c>
      <c r="C5212" t="s">
        <v>11942</v>
      </c>
      <c r="D5212" s="29">
        <v>42370</v>
      </c>
      <c r="E5212" s="29">
        <v>54788</v>
      </c>
    </row>
    <row r="5213" spans="1:5" x14ac:dyDescent="0.25">
      <c r="A5213" t="s">
        <v>11943</v>
      </c>
      <c r="B5213" t="s">
        <v>11944</v>
      </c>
      <c r="C5213" t="s">
        <v>11944</v>
      </c>
      <c r="D5213" s="29">
        <v>42370</v>
      </c>
      <c r="E5213" s="29">
        <v>54788</v>
      </c>
    </row>
    <row r="5214" spans="1:5" x14ac:dyDescent="0.25">
      <c r="A5214" t="s">
        <v>11945</v>
      </c>
      <c r="B5214" t="s">
        <v>11946</v>
      </c>
      <c r="C5214" t="s">
        <v>11946</v>
      </c>
      <c r="D5214" s="29">
        <v>42370</v>
      </c>
      <c r="E5214" s="29">
        <v>54788</v>
      </c>
    </row>
    <row r="5215" spans="1:5" x14ac:dyDescent="0.25">
      <c r="A5215" t="s">
        <v>11947</v>
      </c>
      <c r="B5215" t="s">
        <v>11948</v>
      </c>
      <c r="C5215" t="s">
        <v>11948</v>
      </c>
      <c r="D5215" s="29">
        <v>42370</v>
      </c>
      <c r="E5215" s="29">
        <v>54788</v>
      </c>
    </row>
    <row r="5216" spans="1:5" x14ac:dyDescent="0.25">
      <c r="A5216" t="s">
        <v>11949</v>
      </c>
      <c r="B5216" t="s">
        <v>11950</v>
      </c>
      <c r="C5216" t="s">
        <v>11950</v>
      </c>
      <c r="D5216" s="29">
        <v>42370</v>
      </c>
      <c r="E5216" s="29">
        <v>54788</v>
      </c>
    </row>
    <row r="5217" spans="1:5" x14ac:dyDescent="0.25">
      <c r="A5217" t="s">
        <v>11951</v>
      </c>
      <c r="B5217" t="s">
        <v>11952</v>
      </c>
      <c r="C5217" t="s">
        <v>11952</v>
      </c>
      <c r="D5217" s="29">
        <v>42370</v>
      </c>
      <c r="E5217" s="29">
        <v>54788</v>
      </c>
    </row>
    <row r="5218" spans="1:5" x14ac:dyDescent="0.25">
      <c r="A5218" t="s">
        <v>11953</v>
      </c>
      <c r="B5218" t="s">
        <v>11954</v>
      </c>
      <c r="C5218" t="s">
        <v>11954</v>
      </c>
      <c r="D5218" s="29">
        <v>42370</v>
      </c>
      <c r="E5218" s="29">
        <v>54788</v>
      </c>
    </row>
    <row r="5219" spans="1:5" x14ac:dyDescent="0.25">
      <c r="A5219" t="s">
        <v>11955</v>
      </c>
      <c r="B5219" t="s">
        <v>11956</v>
      </c>
      <c r="C5219" t="s">
        <v>11956</v>
      </c>
      <c r="D5219" s="29">
        <v>42370</v>
      </c>
      <c r="E5219" s="29">
        <v>54788</v>
      </c>
    </row>
    <row r="5220" spans="1:5" x14ac:dyDescent="0.25">
      <c r="A5220" t="s">
        <v>11957</v>
      </c>
      <c r="B5220" t="s">
        <v>11958</v>
      </c>
      <c r="C5220" t="s">
        <v>11958</v>
      </c>
      <c r="D5220" s="29">
        <v>42370</v>
      </c>
      <c r="E5220" s="29">
        <v>54788</v>
      </c>
    </row>
    <row r="5221" spans="1:5" x14ac:dyDescent="0.25">
      <c r="A5221" t="s">
        <v>11959</v>
      </c>
      <c r="B5221" t="s">
        <v>11960</v>
      </c>
      <c r="C5221" t="s">
        <v>11960</v>
      </c>
      <c r="D5221" s="29">
        <v>42370</v>
      </c>
      <c r="E5221" s="29">
        <v>54788</v>
      </c>
    </row>
    <row r="5222" spans="1:5" x14ac:dyDescent="0.25">
      <c r="A5222" t="s">
        <v>11961</v>
      </c>
      <c r="B5222" t="s">
        <v>11962</v>
      </c>
      <c r="C5222" t="s">
        <v>11962</v>
      </c>
      <c r="D5222" s="29">
        <v>42370</v>
      </c>
      <c r="E5222" s="29">
        <v>54788</v>
      </c>
    </row>
    <row r="5223" spans="1:5" x14ac:dyDescent="0.25">
      <c r="A5223" t="s">
        <v>11963</v>
      </c>
      <c r="B5223" t="s">
        <v>11964</v>
      </c>
      <c r="C5223" t="s">
        <v>11964</v>
      </c>
      <c r="D5223" s="29">
        <v>42370</v>
      </c>
      <c r="E5223" s="29">
        <v>54788</v>
      </c>
    </row>
    <row r="5224" spans="1:5" x14ac:dyDescent="0.25">
      <c r="A5224" t="s">
        <v>11965</v>
      </c>
      <c r="B5224" t="s">
        <v>11966</v>
      </c>
      <c r="C5224" t="s">
        <v>11966</v>
      </c>
      <c r="D5224" s="29">
        <v>42370</v>
      </c>
      <c r="E5224" s="29">
        <v>54788</v>
      </c>
    </row>
    <row r="5225" spans="1:5" x14ac:dyDescent="0.25">
      <c r="A5225" t="s">
        <v>11967</v>
      </c>
      <c r="B5225" t="s">
        <v>11968</v>
      </c>
      <c r="C5225" t="s">
        <v>11968</v>
      </c>
      <c r="D5225" s="29">
        <v>42370</v>
      </c>
      <c r="E5225" s="29">
        <v>54788</v>
      </c>
    </row>
    <row r="5226" spans="1:5" x14ac:dyDescent="0.25">
      <c r="A5226" t="s">
        <v>11969</v>
      </c>
      <c r="B5226" t="s">
        <v>11970</v>
      </c>
      <c r="C5226" t="s">
        <v>11970</v>
      </c>
      <c r="D5226" s="29">
        <v>42370</v>
      </c>
      <c r="E5226" s="29">
        <v>54788</v>
      </c>
    </row>
    <row r="5227" spans="1:5" x14ac:dyDescent="0.25">
      <c r="A5227" t="s">
        <v>11971</v>
      </c>
      <c r="B5227" t="s">
        <v>11972</v>
      </c>
      <c r="C5227" t="s">
        <v>11972</v>
      </c>
      <c r="D5227" s="29">
        <v>42370</v>
      </c>
      <c r="E5227" s="29">
        <v>54788</v>
      </c>
    </row>
    <row r="5228" spans="1:5" x14ac:dyDescent="0.25">
      <c r="A5228" t="s">
        <v>11973</v>
      </c>
      <c r="B5228" t="s">
        <v>11974</v>
      </c>
      <c r="C5228" t="s">
        <v>11974</v>
      </c>
      <c r="D5228" s="29">
        <v>42370</v>
      </c>
      <c r="E5228" s="29">
        <v>54788</v>
      </c>
    </row>
    <row r="5229" spans="1:5" x14ac:dyDescent="0.25">
      <c r="A5229" t="s">
        <v>11975</v>
      </c>
      <c r="B5229" t="s">
        <v>11976</v>
      </c>
      <c r="C5229" t="s">
        <v>11977</v>
      </c>
      <c r="D5229" s="29">
        <v>42370</v>
      </c>
      <c r="E5229" s="29">
        <v>54788</v>
      </c>
    </row>
    <row r="5230" spans="1:5" x14ac:dyDescent="0.25">
      <c r="A5230" t="s">
        <v>11978</v>
      </c>
      <c r="B5230" t="s">
        <v>11979</v>
      </c>
      <c r="C5230" t="s">
        <v>11980</v>
      </c>
      <c r="D5230" s="29">
        <v>42370</v>
      </c>
      <c r="E5230" s="29">
        <v>54788</v>
      </c>
    </row>
    <row r="5231" spans="1:5" x14ac:dyDescent="0.25">
      <c r="A5231" t="s">
        <v>11981</v>
      </c>
      <c r="B5231" t="s">
        <v>11982</v>
      </c>
      <c r="C5231" t="s">
        <v>11982</v>
      </c>
      <c r="D5231" s="29">
        <v>42370</v>
      </c>
      <c r="E5231" s="29">
        <v>54788</v>
      </c>
    </row>
    <row r="5232" spans="1:5" x14ac:dyDescent="0.25">
      <c r="A5232" t="s">
        <v>11983</v>
      </c>
      <c r="B5232" t="s">
        <v>11984</v>
      </c>
      <c r="C5232" t="s">
        <v>11984</v>
      </c>
      <c r="D5232" s="29">
        <v>42370</v>
      </c>
      <c r="E5232" s="29">
        <v>54788</v>
      </c>
    </row>
    <row r="5233" spans="1:5" x14ac:dyDescent="0.25">
      <c r="A5233" t="s">
        <v>11985</v>
      </c>
      <c r="B5233" t="s">
        <v>11986</v>
      </c>
      <c r="C5233" t="s">
        <v>11987</v>
      </c>
      <c r="D5233" s="29">
        <v>42370</v>
      </c>
      <c r="E5233" s="29">
        <v>54788</v>
      </c>
    </row>
    <row r="5234" spans="1:5" x14ac:dyDescent="0.25">
      <c r="A5234" t="s">
        <v>11988</v>
      </c>
      <c r="B5234" t="s">
        <v>11989</v>
      </c>
      <c r="C5234" t="s">
        <v>11989</v>
      </c>
      <c r="D5234" s="29">
        <v>42370</v>
      </c>
      <c r="E5234" s="29">
        <v>54788</v>
      </c>
    </row>
    <row r="5235" spans="1:5" x14ac:dyDescent="0.25">
      <c r="A5235" t="s">
        <v>11990</v>
      </c>
      <c r="B5235" t="s">
        <v>11991</v>
      </c>
      <c r="C5235" t="s">
        <v>11991</v>
      </c>
      <c r="D5235" s="29">
        <v>42370</v>
      </c>
      <c r="E5235" s="29">
        <v>54788</v>
      </c>
    </row>
    <row r="5236" spans="1:5" x14ac:dyDescent="0.25">
      <c r="A5236" t="s">
        <v>11992</v>
      </c>
      <c r="B5236" t="s">
        <v>11993</v>
      </c>
      <c r="C5236" t="s">
        <v>11993</v>
      </c>
      <c r="D5236" s="29">
        <v>42370</v>
      </c>
      <c r="E5236" s="29">
        <v>54788</v>
      </c>
    </row>
    <row r="5237" spans="1:5" x14ac:dyDescent="0.25">
      <c r="A5237" t="s">
        <v>11994</v>
      </c>
      <c r="B5237" t="s">
        <v>11995</v>
      </c>
      <c r="C5237" t="s">
        <v>11995</v>
      </c>
      <c r="D5237" s="29">
        <v>42370</v>
      </c>
      <c r="E5237" s="29">
        <v>54788</v>
      </c>
    </row>
    <row r="5238" spans="1:5" x14ac:dyDescent="0.25">
      <c r="A5238" t="s">
        <v>11996</v>
      </c>
      <c r="B5238" t="s">
        <v>11997</v>
      </c>
      <c r="C5238" t="s">
        <v>11997</v>
      </c>
      <c r="D5238" s="29">
        <v>42370</v>
      </c>
      <c r="E5238" s="29">
        <v>54788</v>
      </c>
    </row>
    <row r="5239" spans="1:5" x14ac:dyDescent="0.25">
      <c r="A5239" t="s">
        <v>11998</v>
      </c>
      <c r="B5239" t="s">
        <v>11999</v>
      </c>
      <c r="C5239" t="s">
        <v>11999</v>
      </c>
      <c r="D5239" s="29">
        <v>42370</v>
      </c>
      <c r="E5239" s="29">
        <v>54788</v>
      </c>
    </row>
    <row r="5240" spans="1:5" x14ac:dyDescent="0.25">
      <c r="A5240" t="s">
        <v>12000</v>
      </c>
      <c r="B5240" t="s">
        <v>12001</v>
      </c>
      <c r="C5240" t="s">
        <v>12001</v>
      </c>
      <c r="D5240" s="29">
        <v>42370</v>
      </c>
      <c r="E5240" s="29">
        <v>54788</v>
      </c>
    </row>
    <row r="5241" spans="1:5" x14ac:dyDescent="0.25">
      <c r="A5241" t="s">
        <v>12002</v>
      </c>
      <c r="B5241" t="s">
        <v>12003</v>
      </c>
      <c r="C5241" t="s">
        <v>12003</v>
      </c>
      <c r="D5241" s="29">
        <v>42370</v>
      </c>
      <c r="E5241" s="29">
        <v>54788</v>
      </c>
    </row>
    <row r="5242" spans="1:5" x14ac:dyDescent="0.25">
      <c r="A5242" t="s">
        <v>12004</v>
      </c>
      <c r="B5242" t="s">
        <v>12005</v>
      </c>
      <c r="C5242" t="s">
        <v>12005</v>
      </c>
      <c r="D5242" s="29">
        <v>42370</v>
      </c>
      <c r="E5242" s="29">
        <v>54788</v>
      </c>
    </row>
    <row r="5243" spans="1:5" x14ac:dyDescent="0.25">
      <c r="A5243" t="s">
        <v>12006</v>
      </c>
      <c r="B5243" t="s">
        <v>12007</v>
      </c>
      <c r="C5243" t="s">
        <v>12007</v>
      </c>
      <c r="D5243" s="29">
        <v>42370</v>
      </c>
      <c r="E5243" s="29">
        <v>54788</v>
      </c>
    </row>
    <row r="5244" spans="1:5" x14ac:dyDescent="0.25">
      <c r="A5244" t="s">
        <v>12008</v>
      </c>
      <c r="B5244" t="s">
        <v>12009</v>
      </c>
      <c r="C5244" t="s">
        <v>12009</v>
      </c>
      <c r="D5244" s="29">
        <v>42370</v>
      </c>
      <c r="E5244" s="29">
        <v>54788</v>
      </c>
    </row>
    <row r="5245" spans="1:5" x14ac:dyDescent="0.25">
      <c r="A5245" t="s">
        <v>12010</v>
      </c>
      <c r="B5245" t="s">
        <v>12011</v>
      </c>
      <c r="C5245" t="s">
        <v>12012</v>
      </c>
      <c r="D5245" s="29">
        <v>42370</v>
      </c>
      <c r="E5245" s="29">
        <v>54788</v>
      </c>
    </row>
    <row r="5246" spans="1:5" x14ac:dyDescent="0.25">
      <c r="A5246" t="s">
        <v>12013</v>
      </c>
      <c r="B5246" t="s">
        <v>12014</v>
      </c>
      <c r="C5246" t="s">
        <v>12014</v>
      </c>
      <c r="D5246" s="29">
        <v>42370</v>
      </c>
      <c r="E5246" s="29">
        <v>54788</v>
      </c>
    </row>
    <row r="5247" spans="1:5" x14ac:dyDescent="0.25">
      <c r="A5247" t="s">
        <v>12015</v>
      </c>
      <c r="B5247" t="s">
        <v>12016</v>
      </c>
      <c r="C5247" t="s">
        <v>12016</v>
      </c>
      <c r="D5247" s="29">
        <v>42370</v>
      </c>
      <c r="E5247" s="29">
        <v>54788</v>
      </c>
    </row>
    <row r="5248" spans="1:5" x14ac:dyDescent="0.25">
      <c r="A5248" t="s">
        <v>12017</v>
      </c>
      <c r="B5248" t="s">
        <v>12018</v>
      </c>
      <c r="C5248" t="s">
        <v>12018</v>
      </c>
      <c r="D5248" s="29">
        <v>42370</v>
      </c>
      <c r="E5248" s="29">
        <v>54788</v>
      </c>
    </row>
    <row r="5249" spans="1:5" x14ac:dyDescent="0.25">
      <c r="A5249" t="s">
        <v>12019</v>
      </c>
      <c r="B5249" t="s">
        <v>12020</v>
      </c>
      <c r="C5249" t="s">
        <v>12021</v>
      </c>
      <c r="D5249" s="29">
        <v>42370</v>
      </c>
      <c r="E5249" s="29">
        <v>54788</v>
      </c>
    </row>
    <row r="5250" spans="1:5" x14ac:dyDescent="0.25">
      <c r="A5250" t="s">
        <v>12022</v>
      </c>
      <c r="B5250" t="s">
        <v>12023</v>
      </c>
      <c r="C5250" t="s">
        <v>12023</v>
      </c>
      <c r="D5250" s="29">
        <v>42370</v>
      </c>
      <c r="E5250" s="29">
        <v>54788</v>
      </c>
    </row>
    <row r="5251" spans="1:5" x14ac:dyDescent="0.25">
      <c r="A5251" t="s">
        <v>12024</v>
      </c>
      <c r="B5251" t="s">
        <v>12025</v>
      </c>
      <c r="C5251" t="s">
        <v>12025</v>
      </c>
      <c r="D5251" s="29">
        <v>42370</v>
      </c>
      <c r="E5251" s="29">
        <v>54788</v>
      </c>
    </row>
    <row r="5252" spans="1:5" x14ac:dyDescent="0.25">
      <c r="A5252" t="s">
        <v>12026</v>
      </c>
      <c r="B5252" t="s">
        <v>12027</v>
      </c>
      <c r="C5252" t="s">
        <v>12027</v>
      </c>
      <c r="D5252" s="29">
        <v>42370</v>
      </c>
      <c r="E5252" s="29">
        <v>54788</v>
      </c>
    </row>
    <row r="5253" spans="1:5" x14ac:dyDescent="0.25">
      <c r="A5253" t="s">
        <v>12028</v>
      </c>
      <c r="B5253" t="s">
        <v>12029</v>
      </c>
      <c r="C5253" t="s">
        <v>12029</v>
      </c>
      <c r="D5253" s="29">
        <v>42370</v>
      </c>
      <c r="E5253" s="29">
        <v>54788</v>
      </c>
    </row>
    <row r="5254" spans="1:5" x14ac:dyDescent="0.25">
      <c r="A5254" t="s">
        <v>12030</v>
      </c>
      <c r="B5254" t="s">
        <v>12031</v>
      </c>
      <c r="C5254" t="s">
        <v>12031</v>
      </c>
      <c r="D5254" s="29">
        <v>42370</v>
      </c>
      <c r="E5254" s="29">
        <v>54788</v>
      </c>
    </row>
    <row r="5255" spans="1:5" x14ac:dyDescent="0.25">
      <c r="A5255" t="s">
        <v>12032</v>
      </c>
      <c r="B5255" t="s">
        <v>12033</v>
      </c>
      <c r="C5255" t="s">
        <v>12033</v>
      </c>
      <c r="D5255" s="29">
        <v>42370</v>
      </c>
      <c r="E5255" s="29">
        <v>54788</v>
      </c>
    </row>
    <row r="5256" spans="1:5" x14ac:dyDescent="0.25">
      <c r="A5256" t="s">
        <v>12034</v>
      </c>
      <c r="B5256" t="s">
        <v>12035</v>
      </c>
      <c r="C5256" t="s">
        <v>12035</v>
      </c>
      <c r="D5256" s="29">
        <v>42370</v>
      </c>
      <c r="E5256" s="29">
        <v>54788</v>
      </c>
    </row>
    <row r="5257" spans="1:5" x14ac:dyDescent="0.25">
      <c r="A5257" t="s">
        <v>12036</v>
      </c>
      <c r="B5257" t="s">
        <v>12037</v>
      </c>
      <c r="C5257" t="s">
        <v>12037</v>
      </c>
      <c r="D5257" s="29">
        <v>42370</v>
      </c>
      <c r="E5257" s="29">
        <v>54788</v>
      </c>
    </row>
    <row r="5258" spans="1:5" x14ac:dyDescent="0.25">
      <c r="A5258" t="s">
        <v>12038</v>
      </c>
      <c r="B5258" t="s">
        <v>12039</v>
      </c>
      <c r="C5258" t="s">
        <v>12039</v>
      </c>
      <c r="D5258" s="29">
        <v>42370</v>
      </c>
      <c r="E5258" s="29">
        <v>54788</v>
      </c>
    </row>
    <row r="5259" spans="1:5" x14ac:dyDescent="0.25">
      <c r="A5259" t="s">
        <v>12040</v>
      </c>
      <c r="B5259" t="s">
        <v>12041</v>
      </c>
      <c r="C5259" t="s">
        <v>12041</v>
      </c>
      <c r="D5259" s="29">
        <v>42370</v>
      </c>
      <c r="E5259" s="29">
        <v>54788</v>
      </c>
    </row>
    <row r="5260" spans="1:5" x14ac:dyDescent="0.25">
      <c r="A5260" t="s">
        <v>12042</v>
      </c>
      <c r="B5260" t="s">
        <v>12043</v>
      </c>
      <c r="C5260" t="s">
        <v>12043</v>
      </c>
      <c r="D5260" s="29">
        <v>42370</v>
      </c>
      <c r="E5260" s="29">
        <v>54788</v>
      </c>
    </row>
    <row r="5261" spans="1:5" x14ac:dyDescent="0.25">
      <c r="A5261" t="s">
        <v>12044</v>
      </c>
      <c r="B5261" t="s">
        <v>12045</v>
      </c>
      <c r="C5261" t="s">
        <v>12045</v>
      </c>
      <c r="D5261" s="29">
        <v>42370</v>
      </c>
      <c r="E5261" s="29">
        <v>54788</v>
      </c>
    </row>
    <row r="5262" spans="1:5" x14ac:dyDescent="0.25">
      <c r="A5262" t="s">
        <v>12046</v>
      </c>
      <c r="B5262" t="s">
        <v>12047</v>
      </c>
      <c r="C5262" t="s">
        <v>12047</v>
      </c>
      <c r="D5262" s="29">
        <v>42370</v>
      </c>
      <c r="E5262" s="29">
        <v>54788</v>
      </c>
    </row>
    <row r="5263" spans="1:5" x14ac:dyDescent="0.25">
      <c r="A5263" t="s">
        <v>12048</v>
      </c>
      <c r="B5263" t="s">
        <v>12049</v>
      </c>
      <c r="C5263" t="s">
        <v>12049</v>
      </c>
      <c r="D5263" s="29">
        <v>42370</v>
      </c>
      <c r="E5263" s="29">
        <v>54788</v>
      </c>
    </row>
    <row r="5264" spans="1:5" x14ac:dyDescent="0.25">
      <c r="A5264" t="s">
        <v>12050</v>
      </c>
      <c r="B5264" t="s">
        <v>12051</v>
      </c>
      <c r="C5264" t="s">
        <v>12052</v>
      </c>
      <c r="D5264" s="29">
        <v>42370</v>
      </c>
      <c r="E5264" s="29">
        <v>54788</v>
      </c>
    </row>
    <row r="5265" spans="1:5" x14ac:dyDescent="0.25">
      <c r="A5265" t="s">
        <v>12053</v>
      </c>
      <c r="B5265" t="s">
        <v>12054</v>
      </c>
      <c r="C5265" t="s">
        <v>12054</v>
      </c>
      <c r="D5265" s="29">
        <v>42370</v>
      </c>
      <c r="E5265" s="29">
        <v>54788</v>
      </c>
    </row>
    <row r="5266" spans="1:5" x14ac:dyDescent="0.25">
      <c r="A5266" t="s">
        <v>12055</v>
      </c>
      <c r="B5266" t="s">
        <v>560</v>
      </c>
      <c r="C5266" t="s">
        <v>560</v>
      </c>
      <c r="D5266" s="29">
        <v>42370</v>
      </c>
      <c r="E5266" s="29">
        <v>54788</v>
      </c>
    </row>
    <row r="5267" spans="1:5" x14ac:dyDescent="0.25">
      <c r="A5267" t="s">
        <v>12056</v>
      </c>
      <c r="B5267" t="s">
        <v>12057</v>
      </c>
      <c r="C5267" t="s">
        <v>12057</v>
      </c>
      <c r="D5267" s="29">
        <v>42370</v>
      </c>
      <c r="E5267" s="29">
        <v>54788</v>
      </c>
    </row>
    <row r="5268" spans="1:5" x14ac:dyDescent="0.25">
      <c r="A5268" t="s">
        <v>12058</v>
      </c>
      <c r="B5268" t="s">
        <v>12059</v>
      </c>
      <c r="C5268" t="s">
        <v>12059</v>
      </c>
      <c r="D5268" s="29">
        <v>42370</v>
      </c>
      <c r="E5268" s="29">
        <v>54788</v>
      </c>
    </row>
    <row r="5269" spans="1:5" x14ac:dyDescent="0.25">
      <c r="A5269" t="s">
        <v>12060</v>
      </c>
      <c r="B5269" t="s">
        <v>12061</v>
      </c>
      <c r="C5269" t="s">
        <v>12061</v>
      </c>
      <c r="D5269" s="29">
        <v>42370</v>
      </c>
      <c r="E5269" s="29">
        <v>54788</v>
      </c>
    </row>
    <row r="5270" spans="1:5" x14ac:dyDescent="0.25">
      <c r="A5270" t="s">
        <v>12062</v>
      </c>
      <c r="B5270" t="s">
        <v>12063</v>
      </c>
      <c r="C5270" t="s">
        <v>12064</v>
      </c>
      <c r="D5270" s="29">
        <v>42370</v>
      </c>
      <c r="E5270" s="29">
        <v>54788</v>
      </c>
    </row>
    <row r="5271" spans="1:5" x14ac:dyDescent="0.25">
      <c r="A5271" t="s">
        <v>12065</v>
      </c>
      <c r="B5271" t="s">
        <v>12066</v>
      </c>
      <c r="C5271" t="s">
        <v>12066</v>
      </c>
      <c r="D5271" s="29">
        <v>42370</v>
      </c>
      <c r="E5271" s="29">
        <v>54788</v>
      </c>
    </row>
    <row r="5272" spans="1:5" x14ac:dyDescent="0.25">
      <c r="A5272" t="s">
        <v>12067</v>
      </c>
      <c r="B5272" t="s">
        <v>12068</v>
      </c>
      <c r="C5272" t="s">
        <v>12068</v>
      </c>
      <c r="D5272" s="29">
        <v>42370</v>
      </c>
      <c r="E5272" s="29">
        <v>54788</v>
      </c>
    </row>
    <row r="5273" spans="1:5" x14ac:dyDescent="0.25">
      <c r="A5273" t="s">
        <v>12069</v>
      </c>
      <c r="B5273" t="s">
        <v>12070</v>
      </c>
      <c r="C5273" t="s">
        <v>12070</v>
      </c>
      <c r="D5273" s="29">
        <v>42370</v>
      </c>
      <c r="E5273" s="29">
        <v>54788</v>
      </c>
    </row>
    <row r="5274" spans="1:5" x14ac:dyDescent="0.25">
      <c r="A5274" t="s">
        <v>12071</v>
      </c>
      <c r="B5274" t="s">
        <v>12072</v>
      </c>
      <c r="C5274" t="s">
        <v>12072</v>
      </c>
      <c r="D5274" s="29">
        <v>42370</v>
      </c>
      <c r="E5274" s="29">
        <v>54788</v>
      </c>
    </row>
    <row r="5275" spans="1:5" x14ac:dyDescent="0.25">
      <c r="A5275" t="s">
        <v>12073</v>
      </c>
      <c r="B5275" t="s">
        <v>12074</v>
      </c>
      <c r="C5275" t="s">
        <v>12074</v>
      </c>
      <c r="D5275" s="29">
        <v>42370</v>
      </c>
      <c r="E5275" s="29">
        <v>54788</v>
      </c>
    </row>
    <row r="5276" spans="1:5" x14ac:dyDescent="0.25">
      <c r="A5276" t="s">
        <v>12075</v>
      </c>
      <c r="B5276" t="s">
        <v>12076</v>
      </c>
      <c r="C5276" t="s">
        <v>12076</v>
      </c>
      <c r="D5276" s="29">
        <v>42370</v>
      </c>
      <c r="E5276" s="29">
        <v>54788</v>
      </c>
    </row>
    <row r="5277" spans="1:5" x14ac:dyDescent="0.25">
      <c r="A5277" t="s">
        <v>12077</v>
      </c>
      <c r="B5277" t="s">
        <v>12078</v>
      </c>
      <c r="C5277" t="s">
        <v>12078</v>
      </c>
      <c r="D5277" s="29">
        <v>42370</v>
      </c>
      <c r="E5277" s="29">
        <v>54788</v>
      </c>
    </row>
    <row r="5278" spans="1:5" x14ac:dyDescent="0.25">
      <c r="A5278" t="s">
        <v>12079</v>
      </c>
      <c r="B5278" t="s">
        <v>12080</v>
      </c>
      <c r="C5278" t="s">
        <v>12080</v>
      </c>
      <c r="D5278" s="29">
        <v>42370</v>
      </c>
      <c r="E5278" s="29">
        <v>54788</v>
      </c>
    </row>
    <row r="5279" spans="1:5" x14ac:dyDescent="0.25">
      <c r="A5279" t="s">
        <v>12081</v>
      </c>
      <c r="B5279" t="s">
        <v>12082</v>
      </c>
      <c r="C5279" t="s">
        <v>12082</v>
      </c>
      <c r="D5279" s="29">
        <v>42370</v>
      </c>
      <c r="E5279" s="29">
        <v>54788</v>
      </c>
    </row>
    <row r="5280" spans="1:5" x14ac:dyDescent="0.25">
      <c r="A5280" t="s">
        <v>12083</v>
      </c>
      <c r="B5280" t="s">
        <v>12084</v>
      </c>
      <c r="C5280" t="s">
        <v>12084</v>
      </c>
      <c r="D5280" s="29">
        <v>42370</v>
      </c>
      <c r="E5280" s="29">
        <v>54788</v>
      </c>
    </row>
    <row r="5281" spans="1:5" x14ac:dyDescent="0.25">
      <c r="A5281" t="s">
        <v>12085</v>
      </c>
      <c r="B5281" t="s">
        <v>12086</v>
      </c>
      <c r="C5281" t="s">
        <v>12087</v>
      </c>
      <c r="D5281" s="29">
        <v>42370</v>
      </c>
      <c r="E5281" s="29">
        <v>54788</v>
      </c>
    </row>
    <row r="5282" spans="1:5" x14ac:dyDescent="0.25">
      <c r="A5282" t="s">
        <v>12088</v>
      </c>
      <c r="B5282" t="s">
        <v>12089</v>
      </c>
      <c r="C5282" t="s">
        <v>12089</v>
      </c>
      <c r="D5282" s="29">
        <v>42370</v>
      </c>
      <c r="E5282" s="29">
        <v>54788</v>
      </c>
    </row>
    <row r="5283" spans="1:5" x14ac:dyDescent="0.25">
      <c r="A5283" t="s">
        <v>12090</v>
      </c>
      <c r="B5283" t="s">
        <v>12091</v>
      </c>
      <c r="C5283" t="s">
        <v>12091</v>
      </c>
      <c r="D5283" s="29">
        <v>42370</v>
      </c>
      <c r="E5283" s="29">
        <v>54788</v>
      </c>
    </row>
    <row r="5284" spans="1:5" x14ac:dyDescent="0.25">
      <c r="A5284" t="s">
        <v>12092</v>
      </c>
      <c r="B5284" t="s">
        <v>12093</v>
      </c>
      <c r="C5284" t="s">
        <v>12093</v>
      </c>
      <c r="D5284" s="29">
        <v>42370</v>
      </c>
      <c r="E5284" s="29">
        <v>54788</v>
      </c>
    </row>
    <row r="5285" spans="1:5" x14ac:dyDescent="0.25">
      <c r="A5285" t="s">
        <v>12094</v>
      </c>
      <c r="B5285" t="s">
        <v>12095</v>
      </c>
      <c r="C5285" t="s">
        <v>12095</v>
      </c>
      <c r="D5285" s="29">
        <v>42370</v>
      </c>
      <c r="E5285" s="29">
        <v>54788</v>
      </c>
    </row>
    <row r="5286" spans="1:5" x14ac:dyDescent="0.25">
      <c r="A5286" t="s">
        <v>12096</v>
      </c>
      <c r="B5286" t="s">
        <v>12097</v>
      </c>
      <c r="C5286" t="s">
        <v>12097</v>
      </c>
      <c r="D5286" s="29">
        <v>42370</v>
      </c>
      <c r="E5286" s="29">
        <v>54788</v>
      </c>
    </row>
    <row r="5287" spans="1:5" x14ac:dyDescent="0.25">
      <c r="A5287" t="s">
        <v>12098</v>
      </c>
      <c r="B5287" t="s">
        <v>12099</v>
      </c>
      <c r="C5287" t="s">
        <v>12099</v>
      </c>
      <c r="D5287" s="29">
        <v>42370</v>
      </c>
      <c r="E5287" s="29">
        <v>54788</v>
      </c>
    </row>
    <row r="5288" spans="1:5" x14ac:dyDescent="0.25">
      <c r="A5288" t="s">
        <v>12100</v>
      </c>
      <c r="B5288" t="s">
        <v>12101</v>
      </c>
      <c r="C5288" t="s">
        <v>12101</v>
      </c>
      <c r="D5288" s="29">
        <v>42370</v>
      </c>
      <c r="E5288" s="29">
        <v>54788</v>
      </c>
    </row>
    <row r="5289" spans="1:5" x14ac:dyDescent="0.25">
      <c r="A5289" t="s">
        <v>12102</v>
      </c>
      <c r="B5289" t="s">
        <v>12103</v>
      </c>
      <c r="C5289" t="s">
        <v>12103</v>
      </c>
      <c r="D5289" s="29">
        <v>42370</v>
      </c>
      <c r="E5289" s="29">
        <v>54788</v>
      </c>
    </row>
    <row r="5290" spans="1:5" x14ac:dyDescent="0.25">
      <c r="A5290" t="s">
        <v>12104</v>
      </c>
      <c r="B5290" t="s">
        <v>12105</v>
      </c>
      <c r="C5290" t="s">
        <v>12105</v>
      </c>
      <c r="D5290" s="29">
        <v>42370</v>
      </c>
      <c r="E5290" s="29">
        <v>54788</v>
      </c>
    </row>
    <row r="5291" spans="1:5" x14ac:dyDescent="0.25">
      <c r="A5291" t="s">
        <v>12106</v>
      </c>
      <c r="B5291" t="s">
        <v>12107</v>
      </c>
      <c r="C5291" t="s">
        <v>12108</v>
      </c>
      <c r="D5291" s="29">
        <v>42370</v>
      </c>
      <c r="E5291" s="29">
        <v>54788</v>
      </c>
    </row>
    <row r="5292" spans="1:5" x14ac:dyDescent="0.25">
      <c r="A5292" t="s">
        <v>12109</v>
      </c>
      <c r="B5292" t="s">
        <v>12110</v>
      </c>
      <c r="C5292" t="s">
        <v>12111</v>
      </c>
      <c r="D5292" s="29">
        <v>42370</v>
      </c>
      <c r="E5292" s="29">
        <v>54788</v>
      </c>
    </row>
    <row r="5293" spans="1:5" x14ac:dyDescent="0.25">
      <c r="A5293" t="s">
        <v>12112</v>
      </c>
      <c r="B5293" t="s">
        <v>12113</v>
      </c>
      <c r="C5293" t="s">
        <v>12114</v>
      </c>
      <c r="D5293" s="29">
        <v>42370</v>
      </c>
      <c r="E5293" s="29">
        <v>54788</v>
      </c>
    </row>
    <row r="5294" spans="1:5" x14ac:dyDescent="0.25">
      <c r="A5294" t="s">
        <v>12115</v>
      </c>
      <c r="B5294" t="s">
        <v>12116</v>
      </c>
      <c r="C5294" t="s">
        <v>12117</v>
      </c>
      <c r="D5294" s="29">
        <v>42370</v>
      </c>
      <c r="E5294" s="29">
        <v>54788</v>
      </c>
    </row>
    <row r="5295" spans="1:5" x14ac:dyDescent="0.25">
      <c r="A5295" t="s">
        <v>12118</v>
      </c>
      <c r="B5295" t="s">
        <v>12119</v>
      </c>
      <c r="C5295" t="s">
        <v>12120</v>
      </c>
      <c r="D5295" s="29">
        <v>42370</v>
      </c>
      <c r="E5295" s="29">
        <v>54788</v>
      </c>
    </row>
    <row r="5296" spans="1:5" x14ac:dyDescent="0.25">
      <c r="A5296" t="s">
        <v>12121</v>
      </c>
      <c r="B5296" t="s">
        <v>12122</v>
      </c>
      <c r="C5296" t="s">
        <v>12122</v>
      </c>
      <c r="D5296" s="29">
        <v>42370</v>
      </c>
      <c r="E5296" s="29">
        <v>54788</v>
      </c>
    </row>
    <row r="5297" spans="1:5" x14ac:dyDescent="0.25">
      <c r="A5297" t="s">
        <v>12123</v>
      </c>
      <c r="B5297" t="s">
        <v>12124</v>
      </c>
      <c r="C5297" t="s">
        <v>12125</v>
      </c>
      <c r="D5297" s="29">
        <v>42370</v>
      </c>
      <c r="E5297" s="29">
        <v>54788</v>
      </c>
    </row>
    <row r="5298" spans="1:5" x14ac:dyDescent="0.25">
      <c r="A5298" t="s">
        <v>12126</v>
      </c>
      <c r="B5298" t="s">
        <v>12127</v>
      </c>
      <c r="C5298" t="s">
        <v>12128</v>
      </c>
      <c r="D5298" s="29">
        <v>42370</v>
      </c>
      <c r="E5298" s="29">
        <v>54788</v>
      </c>
    </row>
    <row r="5299" spans="1:5" x14ac:dyDescent="0.25">
      <c r="A5299" t="s">
        <v>12129</v>
      </c>
      <c r="B5299" t="s">
        <v>12130</v>
      </c>
      <c r="C5299" t="s">
        <v>12130</v>
      </c>
      <c r="D5299" s="29">
        <v>42370</v>
      </c>
      <c r="E5299" s="29">
        <v>54788</v>
      </c>
    </row>
    <row r="5300" spans="1:5" x14ac:dyDescent="0.25">
      <c r="A5300" t="s">
        <v>12131</v>
      </c>
      <c r="B5300" t="s">
        <v>12132</v>
      </c>
      <c r="C5300" t="s">
        <v>12133</v>
      </c>
      <c r="D5300" s="29">
        <v>42370</v>
      </c>
      <c r="E5300" s="29">
        <v>54788</v>
      </c>
    </row>
    <row r="5301" spans="1:5" x14ac:dyDescent="0.25">
      <c r="A5301" t="s">
        <v>12134</v>
      </c>
      <c r="B5301" t="s">
        <v>12135</v>
      </c>
      <c r="C5301" t="s">
        <v>12136</v>
      </c>
      <c r="D5301" s="29">
        <v>42370</v>
      </c>
      <c r="E5301" s="29">
        <v>54788</v>
      </c>
    </row>
    <row r="5302" spans="1:5" x14ac:dyDescent="0.25">
      <c r="A5302" t="s">
        <v>12137</v>
      </c>
      <c r="B5302" t="s">
        <v>12138</v>
      </c>
      <c r="C5302" t="s">
        <v>12138</v>
      </c>
      <c r="D5302" s="29">
        <v>42370</v>
      </c>
      <c r="E5302" s="29">
        <v>54788</v>
      </c>
    </row>
    <row r="5303" spans="1:5" x14ac:dyDescent="0.25">
      <c r="A5303" t="s">
        <v>12139</v>
      </c>
      <c r="B5303" t="s">
        <v>12140</v>
      </c>
      <c r="C5303" t="s">
        <v>12140</v>
      </c>
      <c r="D5303" s="29">
        <v>42370</v>
      </c>
      <c r="E5303" s="29">
        <v>54788</v>
      </c>
    </row>
    <row r="5304" spans="1:5" x14ac:dyDescent="0.25">
      <c r="A5304" t="s">
        <v>12141</v>
      </c>
      <c r="B5304" t="s">
        <v>12142</v>
      </c>
      <c r="C5304" t="s">
        <v>12142</v>
      </c>
      <c r="D5304" s="29">
        <v>42370</v>
      </c>
      <c r="E5304" s="29">
        <v>54788</v>
      </c>
    </row>
    <row r="5305" spans="1:5" x14ac:dyDescent="0.25">
      <c r="A5305" t="s">
        <v>12143</v>
      </c>
      <c r="B5305" t="s">
        <v>12144</v>
      </c>
      <c r="C5305" t="s">
        <v>12144</v>
      </c>
      <c r="D5305" s="29">
        <v>42370</v>
      </c>
      <c r="E5305" s="29">
        <v>54788</v>
      </c>
    </row>
    <row r="5306" spans="1:5" x14ac:dyDescent="0.25">
      <c r="A5306" t="s">
        <v>12145</v>
      </c>
      <c r="B5306" t="s">
        <v>12146</v>
      </c>
      <c r="C5306" t="s">
        <v>12146</v>
      </c>
      <c r="D5306" s="29">
        <v>42370</v>
      </c>
      <c r="E5306" s="29">
        <v>54788</v>
      </c>
    </row>
    <row r="5307" spans="1:5" x14ac:dyDescent="0.25">
      <c r="A5307" t="s">
        <v>12147</v>
      </c>
      <c r="B5307" t="s">
        <v>12148</v>
      </c>
      <c r="C5307" t="s">
        <v>12148</v>
      </c>
      <c r="D5307" s="29">
        <v>42370</v>
      </c>
      <c r="E5307" s="29">
        <v>54788</v>
      </c>
    </row>
    <row r="5308" spans="1:5" x14ac:dyDescent="0.25">
      <c r="A5308" t="s">
        <v>12149</v>
      </c>
      <c r="B5308" t="s">
        <v>12150</v>
      </c>
      <c r="C5308" t="s">
        <v>12150</v>
      </c>
      <c r="D5308" s="29">
        <v>42370</v>
      </c>
      <c r="E5308" s="29">
        <v>54788</v>
      </c>
    </row>
    <row r="5309" spans="1:5" x14ac:dyDescent="0.25">
      <c r="A5309" t="s">
        <v>12151</v>
      </c>
      <c r="B5309" t="s">
        <v>12152</v>
      </c>
      <c r="C5309" t="s">
        <v>12152</v>
      </c>
      <c r="D5309" s="29">
        <v>42370</v>
      </c>
      <c r="E5309" s="29">
        <v>54788</v>
      </c>
    </row>
    <row r="5310" spans="1:5" x14ac:dyDescent="0.25">
      <c r="A5310" t="s">
        <v>12153</v>
      </c>
      <c r="B5310" t="s">
        <v>12154</v>
      </c>
      <c r="C5310" t="s">
        <v>12154</v>
      </c>
      <c r="D5310" s="29">
        <v>42370</v>
      </c>
      <c r="E5310" s="29">
        <v>54788</v>
      </c>
    </row>
    <row r="5311" spans="1:5" x14ac:dyDescent="0.25">
      <c r="A5311" t="s">
        <v>12155</v>
      </c>
      <c r="B5311" t="s">
        <v>12156</v>
      </c>
      <c r="C5311" t="s">
        <v>12156</v>
      </c>
      <c r="D5311" s="29">
        <v>42370</v>
      </c>
      <c r="E5311" s="29">
        <v>54788</v>
      </c>
    </row>
    <row r="5312" spans="1:5" x14ac:dyDescent="0.25">
      <c r="A5312" t="s">
        <v>12157</v>
      </c>
      <c r="B5312" t="s">
        <v>12158</v>
      </c>
      <c r="C5312" t="s">
        <v>12158</v>
      </c>
      <c r="D5312" s="29">
        <v>42370</v>
      </c>
      <c r="E5312" s="29">
        <v>54788</v>
      </c>
    </row>
    <row r="5313" spans="1:5" x14ac:dyDescent="0.25">
      <c r="A5313" t="s">
        <v>12159</v>
      </c>
      <c r="B5313" t="s">
        <v>12160</v>
      </c>
      <c r="C5313" t="s">
        <v>12160</v>
      </c>
      <c r="D5313" s="29">
        <v>42370</v>
      </c>
      <c r="E5313" s="29">
        <v>54788</v>
      </c>
    </row>
    <row r="5314" spans="1:5" x14ac:dyDescent="0.25">
      <c r="A5314" t="s">
        <v>12161</v>
      </c>
      <c r="B5314" t="s">
        <v>12162</v>
      </c>
      <c r="C5314" t="s">
        <v>12162</v>
      </c>
      <c r="D5314" s="29">
        <v>42370</v>
      </c>
      <c r="E5314" s="29">
        <v>54788</v>
      </c>
    </row>
    <row r="5315" spans="1:5" x14ac:dyDescent="0.25">
      <c r="A5315" t="s">
        <v>12163</v>
      </c>
      <c r="B5315" t="s">
        <v>12164</v>
      </c>
      <c r="C5315" t="s">
        <v>12164</v>
      </c>
      <c r="D5315" s="29">
        <v>42370</v>
      </c>
      <c r="E5315" s="29">
        <v>54788</v>
      </c>
    </row>
    <row r="5316" spans="1:5" x14ac:dyDescent="0.25">
      <c r="A5316" t="s">
        <v>12165</v>
      </c>
      <c r="B5316" t="s">
        <v>12166</v>
      </c>
      <c r="C5316" t="s">
        <v>12166</v>
      </c>
      <c r="D5316" s="29">
        <v>42370</v>
      </c>
      <c r="E5316" s="29">
        <v>54788</v>
      </c>
    </row>
    <row r="5317" spans="1:5" x14ac:dyDescent="0.25">
      <c r="A5317" t="s">
        <v>12167</v>
      </c>
      <c r="B5317" t="s">
        <v>12168</v>
      </c>
      <c r="C5317" t="s">
        <v>12168</v>
      </c>
      <c r="D5317" s="29">
        <v>42370</v>
      </c>
      <c r="E5317" s="29">
        <v>54788</v>
      </c>
    </row>
    <row r="5318" spans="1:5" x14ac:dyDescent="0.25">
      <c r="A5318" t="s">
        <v>12169</v>
      </c>
      <c r="B5318" t="s">
        <v>12170</v>
      </c>
      <c r="C5318" t="s">
        <v>12170</v>
      </c>
      <c r="D5318" s="29">
        <v>42370</v>
      </c>
      <c r="E5318" s="29">
        <v>54788</v>
      </c>
    </row>
    <row r="5319" spans="1:5" x14ac:dyDescent="0.25">
      <c r="A5319" t="s">
        <v>12171</v>
      </c>
      <c r="B5319" t="s">
        <v>12172</v>
      </c>
      <c r="C5319" t="s">
        <v>12172</v>
      </c>
      <c r="D5319" s="29">
        <v>42370</v>
      </c>
      <c r="E5319" s="29">
        <v>54788</v>
      </c>
    </row>
    <row r="5320" spans="1:5" x14ac:dyDescent="0.25">
      <c r="A5320" t="s">
        <v>12173</v>
      </c>
      <c r="B5320" t="s">
        <v>12174</v>
      </c>
      <c r="C5320" t="s">
        <v>12174</v>
      </c>
      <c r="D5320" s="29">
        <v>42370</v>
      </c>
      <c r="E5320" s="29">
        <v>54788</v>
      </c>
    </row>
    <row r="5321" spans="1:5" x14ac:dyDescent="0.25">
      <c r="A5321" t="s">
        <v>12175</v>
      </c>
      <c r="B5321" t="s">
        <v>12176</v>
      </c>
      <c r="C5321" t="s">
        <v>12176</v>
      </c>
      <c r="D5321" s="29">
        <v>42370</v>
      </c>
      <c r="E5321" s="29">
        <v>54788</v>
      </c>
    </row>
    <row r="5322" spans="1:5" x14ac:dyDescent="0.25">
      <c r="A5322" t="s">
        <v>12177</v>
      </c>
      <c r="B5322" t="s">
        <v>12178</v>
      </c>
      <c r="C5322" t="s">
        <v>12178</v>
      </c>
      <c r="D5322" s="29">
        <v>42370</v>
      </c>
      <c r="E5322" s="29">
        <v>54788</v>
      </c>
    </row>
    <row r="5323" spans="1:5" x14ac:dyDescent="0.25">
      <c r="A5323" t="s">
        <v>12179</v>
      </c>
      <c r="B5323" t="s">
        <v>12180</v>
      </c>
      <c r="C5323" t="s">
        <v>12180</v>
      </c>
      <c r="D5323" s="29">
        <v>42370</v>
      </c>
      <c r="E5323" s="29">
        <v>54788</v>
      </c>
    </row>
    <row r="5324" spans="1:5" x14ac:dyDescent="0.25">
      <c r="A5324" t="s">
        <v>12181</v>
      </c>
      <c r="B5324" t="s">
        <v>12182</v>
      </c>
      <c r="C5324" t="s">
        <v>12182</v>
      </c>
      <c r="D5324" s="29">
        <v>42370</v>
      </c>
      <c r="E5324" s="29">
        <v>54788</v>
      </c>
    </row>
    <row r="5325" spans="1:5" x14ac:dyDescent="0.25">
      <c r="A5325" t="s">
        <v>12183</v>
      </c>
      <c r="B5325" t="s">
        <v>12184</v>
      </c>
      <c r="C5325" t="s">
        <v>12184</v>
      </c>
      <c r="D5325" s="29">
        <v>42370</v>
      </c>
      <c r="E5325" s="29">
        <v>54788</v>
      </c>
    </row>
    <row r="5326" spans="1:5" x14ac:dyDescent="0.25">
      <c r="A5326" t="s">
        <v>12185</v>
      </c>
      <c r="B5326" t="s">
        <v>12186</v>
      </c>
      <c r="C5326" t="s">
        <v>12186</v>
      </c>
      <c r="D5326" s="29">
        <v>42370</v>
      </c>
      <c r="E5326" s="29">
        <v>54788</v>
      </c>
    </row>
    <row r="5327" spans="1:5" x14ac:dyDescent="0.25">
      <c r="A5327" t="s">
        <v>12187</v>
      </c>
      <c r="B5327" t="s">
        <v>12188</v>
      </c>
      <c r="C5327" t="s">
        <v>12188</v>
      </c>
      <c r="D5327" s="29">
        <v>42370</v>
      </c>
      <c r="E5327" s="29">
        <v>54788</v>
      </c>
    </row>
    <row r="5328" spans="1:5" x14ac:dyDescent="0.25">
      <c r="A5328" t="s">
        <v>12189</v>
      </c>
      <c r="B5328" t="s">
        <v>12190</v>
      </c>
      <c r="C5328" t="s">
        <v>12190</v>
      </c>
      <c r="D5328" s="29">
        <v>42370</v>
      </c>
      <c r="E5328" s="29">
        <v>54788</v>
      </c>
    </row>
    <row r="5329" spans="1:5" x14ac:dyDescent="0.25">
      <c r="A5329" t="s">
        <v>12191</v>
      </c>
      <c r="B5329" t="s">
        <v>12192</v>
      </c>
      <c r="C5329" t="s">
        <v>12193</v>
      </c>
      <c r="D5329" s="29">
        <v>42370</v>
      </c>
      <c r="E5329" s="29">
        <v>54788</v>
      </c>
    </row>
    <row r="5330" spans="1:5" x14ac:dyDescent="0.25">
      <c r="A5330" t="s">
        <v>12194</v>
      </c>
      <c r="B5330" t="s">
        <v>12195</v>
      </c>
      <c r="C5330" t="s">
        <v>12195</v>
      </c>
      <c r="D5330" s="29">
        <v>42370</v>
      </c>
      <c r="E5330" s="29">
        <v>54788</v>
      </c>
    </row>
    <row r="5331" spans="1:5" x14ac:dyDescent="0.25">
      <c r="A5331" t="s">
        <v>12196</v>
      </c>
      <c r="B5331" t="s">
        <v>12197</v>
      </c>
      <c r="C5331" t="s">
        <v>12197</v>
      </c>
      <c r="D5331" s="29">
        <v>42370</v>
      </c>
      <c r="E5331" s="29">
        <v>54788</v>
      </c>
    </row>
    <row r="5332" spans="1:5" x14ac:dyDescent="0.25">
      <c r="A5332" t="s">
        <v>12198</v>
      </c>
      <c r="B5332" t="s">
        <v>12199</v>
      </c>
      <c r="C5332" t="s">
        <v>12199</v>
      </c>
      <c r="D5332" s="29">
        <v>42370</v>
      </c>
      <c r="E5332" s="29">
        <v>54788</v>
      </c>
    </row>
    <row r="5333" spans="1:5" x14ac:dyDescent="0.25">
      <c r="A5333" t="s">
        <v>12200</v>
      </c>
      <c r="B5333" t="s">
        <v>12201</v>
      </c>
      <c r="C5333" t="s">
        <v>12201</v>
      </c>
      <c r="D5333" s="29">
        <v>42370</v>
      </c>
      <c r="E5333" s="29">
        <v>54788</v>
      </c>
    </row>
    <row r="5334" spans="1:5" x14ac:dyDescent="0.25">
      <c r="A5334" t="s">
        <v>12202</v>
      </c>
      <c r="B5334" t="s">
        <v>12203</v>
      </c>
      <c r="C5334" t="s">
        <v>12203</v>
      </c>
      <c r="D5334" s="29">
        <v>42370</v>
      </c>
      <c r="E5334" s="29">
        <v>54788</v>
      </c>
    </row>
    <row r="5335" spans="1:5" x14ac:dyDescent="0.25">
      <c r="A5335" t="s">
        <v>12204</v>
      </c>
      <c r="B5335" t="s">
        <v>12205</v>
      </c>
      <c r="C5335" t="s">
        <v>12205</v>
      </c>
      <c r="D5335" s="29">
        <v>42370</v>
      </c>
      <c r="E5335" s="29">
        <v>54788</v>
      </c>
    </row>
    <row r="5336" spans="1:5" x14ac:dyDescent="0.25">
      <c r="A5336" t="s">
        <v>12206</v>
      </c>
      <c r="B5336" t="s">
        <v>12207</v>
      </c>
      <c r="C5336" t="s">
        <v>12207</v>
      </c>
      <c r="D5336" s="29">
        <v>42370</v>
      </c>
      <c r="E5336" s="29">
        <v>54788</v>
      </c>
    </row>
    <row r="5337" spans="1:5" x14ac:dyDescent="0.25">
      <c r="A5337" t="s">
        <v>12208</v>
      </c>
      <c r="B5337" t="s">
        <v>12209</v>
      </c>
      <c r="C5337" t="s">
        <v>12209</v>
      </c>
      <c r="D5337" s="29">
        <v>42370</v>
      </c>
      <c r="E5337" s="29">
        <v>54788</v>
      </c>
    </row>
    <row r="5338" spans="1:5" x14ac:dyDescent="0.25">
      <c r="A5338" t="s">
        <v>12210</v>
      </c>
      <c r="B5338" t="s">
        <v>12211</v>
      </c>
      <c r="C5338" t="s">
        <v>12211</v>
      </c>
      <c r="D5338" s="29">
        <v>42370</v>
      </c>
      <c r="E5338" s="29">
        <v>54788</v>
      </c>
    </row>
    <row r="5339" spans="1:5" x14ac:dyDescent="0.25">
      <c r="A5339" t="s">
        <v>12212</v>
      </c>
      <c r="B5339" t="s">
        <v>12213</v>
      </c>
      <c r="C5339" t="s">
        <v>12213</v>
      </c>
      <c r="D5339" s="29">
        <v>42370</v>
      </c>
      <c r="E5339" s="29">
        <v>54788</v>
      </c>
    </row>
    <row r="5340" spans="1:5" x14ac:dyDescent="0.25">
      <c r="A5340" t="s">
        <v>12214</v>
      </c>
      <c r="B5340" t="s">
        <v>12215</v>
      </c>
      <c r="C5340" t="s">
        <v>12215</v>
      </c>
      <c r="D5340" s="29">
        <v>42370</v>
      </c>
      <c r="E5340" s="29">
        <v>54788</v>
      </c>
    </row>
    <row r="5341" spans="1:5" x14ac:dyDescent="0.25">
      <c r="A5341" t="s">
        <v>12216</v>
      </c>
      <c r="B5341" t="s">
        <v>12217</v>
      </c>
      <c r="C5341" t="s">
        <v>12217</v>
      </c>
      <c r="D5341" s="29">
        <v>42370</v>
      </c>
      <c r="E5341" s="29">
        <v>54788</v>
      </c>
    </row>
    <row r="5342" spans="1:5" x14ac:dyDescent="0.25">
      <c r="A5342" t="s">
        <v>12218</v>
      </c>
      <c r="B5342" t="s">
        <v>12219</v>
      </c>
      <c r="C5342" t="s">
        <v>12219</v>
      </c>
      <c r="D5342" s="29">
        <v>42370</v>
      </c>
      <c r="E5342" s="29">
        <v>54788</v>
      </c>
    </row>
    <row r="5343" spans="1:5" x14ac:dyDescent="0.25">
      <c r="A5343" t="s">
        <v>12220</v>
      </c>
      <c r="B5343" t="s">
        <v>12221</v>
      </c>
      <c r="C5343" t="s">
        <v>12222</v>
      </c>
      <c r="D5343" s="29">
        <v>42370</v>
      </c>
      <c r="E5343" s="29">
        <v>54788</v>
      </c>
    </row>
    <row r="5344" spans="1:5" x14ac:dyDescent="0.25">
      <c r="A5344" t="s">
        <v>12223</v>
      </c>
      <c r="B5344" t="s">
        <v>12224</v>
      </c>
      <c r="C5344" t="s">
        <v>12224</v>
      </c>
      <c r="D5344" s="29">
        <v>42370</v>
      </c>
      <c r="E5344" s="29">
        <v>54788</v>
      </c>
    </row>
    <row r="5345" spans="1:5" x14ac:dyDescent="0.25">
      <c r="A5345" t="s">
        <v>12225</v>
      </c>
      <c r="B5345" t="s">
        <v>12226</v>
      </c>
      <c r="C5345" t="s">
        <v>12226</v>
      </c>
      <c r="D5345" s="29">
        <v>42370</v>
      </c>
      <c r="E5345" s="29">
        <v>54788</v>
      </c>
    </row>
    <row r="5346" spans="1:5" x14ac:dyDescent="0.25">
      <c r="A5346" t="s">
        <v>12227</v>
      </c>
      <c r="B5346" t="s">
        <v>12228</v>
      </c>
      <c r="C5346" t="s">
        <v>12228</v>
      </c>
      <c r="D5346" s="29">
        <v>42370</v>
      </c>
      <c r="E5346" s="29">
        <v>54788</v>
      </c>
    </row>
    <row r="5347" spans="1:5" x14ac:dyDescent="0.25">
      <c r="A5347" t="s">
        <v>12229</v>
      </c>
      <c r="B5347" t="s">
        <v>12230</v>
      </c>
      <c r="C5347" t="s">
        <v>12230</v>
      </c>
      <c r="D5347" s="29">
        <v>42370</v>
      </c>
      <c r="E5347" s="29">
        <v>54788</v>
      </c>
    </row>
    <row r="5348" spans="1:5" x14ac:dyDescent="0.25">
      <c r="A5348" t="s">
        <v>12231</v>
      </c>
      <c r="B5348" t="s">
        <v>12232</v>
      </c>
      <c r="C5348" t="s">
        <v>12232</v>
      </c>
      <c r="D5348" s="29">
        <v>42370</v>
      </c>
      <c r="E5348" s="29">
        <v>54788</v>
      </c>
    </row>
    <row r="5349" spans="1:5" x14ac:dyDescent="0.25">
      <c r="A5349" t="s">
        <v>12233</v>
      </c>
      <c r="B5349" t="s">
        <v>12234</v>
      </c>
      <c r="C5349" t="s">
        <v>12234</v>
      </c>
      <c r="D5349" s="29">
        <v>42370</v>
      </c>
      <c r="E5349" s="29">
        <v>54788</v>
      </c>
    </row>
    <row r="5350" spans="1:5" x14ac:dyDescent="0.25">
      <c r="A5350" t="s">
        <v>12235</v>
      </c>
      <c r="B5350" t="s">
        <v>12236</v>
      </c>
      <c r="C5350" t="s">
        <v>12236</v>
      </c>
      <c r="D5350" s="29">
        <v>42370</v>
      </c>
      <c r="E5350" s="29">
        <v>54788</v>
      </c>
    </row>
    <row r="5351" spans="1:5" x14ac:dyDescent="0.25">
      <c r="A5351" t="s">
        <v>12237</v>
      </c>
      <c r="B5351" t="s">
        <v>12238</v>
      </c>
      <c r="C5351" t="s">
        <v>12239</v>
      </c>
      <c r="D5351" s="29">
        <v>42370</v>
      </c>
      <c r="E5351" s="29">
        <v>54788</v>
      </c>
    </row>
    <row r="5352" spans="1:5" x14ac:dyDescent="0.25">
      <c r="A5352" t="s">
        <v>12240</v>
      </c>
      <c r="B5352" t="s">
        <v>12241</v>
      </c>
      <c r="C5352" t="s">
        <v>12242</v>
      </c>
      <c r="D5352" s="29">
        <v>42370</v>
      </c>
      <c r="E5352" s="29">
        <v>54788</v>
      </c>
    </row>
    <row r="5353" spans="1:5" x14ac:dyDescent="0.25">
      <c r="A5353" t="s">
        <v>12243</v>
      </c>
      <c r="B5353" t="s">
        <v>12244</v>
      </c>
      <c r="C5353" t="s">
        <v>12244</v>
      </c>
      <c r="D5353" s="29">
        <v>42370</v>
      </c>
      <c r="E5353" s="29">
        <v>54788</v>
      </c>
    </row>
    <row r="5354" spans="1:5" x14ac:dyDescent="0.25">
      <c r="A5354" t="s">
        <v>12245</v>
      </c>
      <c r="B5354" t="s">
        <v>12246</v>
      </c>
      <c r="C5354" t="s">
        <v>12246</v>
      </c>
      <c r="D5354" s="29">
        <v>42370</v>
      </c>
      <c r="E5354" s="29">
        <v>54788</v>
      </c>
    </row>
    <row r="5355" spans="1:5" x14ac:dyDescent="0.25">
      <c r="A5355" t="s">
        <v>12247</v>
      </c>
      <c r="B5355" t="s">
        <v>12248</v>
      </c>
      <c r="C5355" t="s">
        <v>12249</v>
      </c>
      <c r="D5355" s="29">
        <v>42370</v>
      </c>
      <c r="E5355" s="29">
        <v>54788</v>
      </c>
    </row>
    <row r="5356" spans="1:5" x14ac:dyDescent="0.25">
      <c r="A5356" t="s">
        <v>12250</v>
      </c>
      <c r="B5356" t="s">
        <v>12251</v>
      </c>
      <c r="C5356" t="s">
        <v>12252</v>
      </c>
      <c r="D5356" s="29">
        <v>42370</v>
      </c>
      <c r="E5356" s="29">
        <v>54788</v>
      </c>
    </row>
    <row r="5357" spans="1:5" x14ac:dyDescent="0.25">
      <c r="A5357" t="s">
        <v>12253</v>
      </c>
      <c r="B5357" t="s">
        <v>12254</v>
      </c>
      <c r="C5357" t="s">
        <v>12254</v>
      </c>
      <c r="D5357" s="29">
        <v>42370</v>
      </c>
      <c r="E5357" s="29">
        <v>54788</v>
      </c>
    </row>
    <row r="5358" spans="1:5" x14ac:dyDescent="0.25">
      <c r="A5358" t="s">
        <v>12255</v>
      </c>
      <c r="B5358" t="s">
        <v>12256</v>
      </c>
      <c r="C5358" t="s">
        <v>12256</v>
      </c>
      <c r="D5358" s="29">
        <v>42370</v>
      </c>
      <c r="E5358" s="29">
        <v>54788</v>
      </c>
    </row>
    <row r="5359" spans="1:5" x14ac:dyDescent="0.25">
      <c r="A5359" t="s">
        <v>12257</v>
      </c>
      <c r="B5359" t="s">
        <v>12258</v>
      </c>
      <c r="C5359" t="s">
        <v>12258</v>
      </c>
      <c r="D5359" s="29">
        <v>42370</v>
      </c>
      <c r="E5359" s="29">
        <v>54788</v>
      </c>
    </row>
    <row r="5360" spans="1:5" x14ac:dyDescent="0.25">
      <c r="A5360" t="s">
        <v>12259</v>
      </c>
      <c r="B5360" t="s">
        <v>12260</v>
      </c>
      <c r="C5360" t="s">
        <v>12260</v>
      </c>
      <c r="D5360" s="29">
        <v>42370</v>
      </c>
      <c r="E5360" s="29">
        <v>54788</v>
      </c>
    </row>
    <row r="5361" spans="1:5" x14ac:dyDescent="0.25">
      <c r="A5361" t="s">
        <v>12261</v>
      </c>
      <c r="B5361" t="s">
        <v>12262</v>
      </c>
      <c r="C5361" t="s">
        <v>12262</v>
      </c>
      <c r="D5361" s="29">
        <v>42370</v>
      </c>
      <c r="E5361" s="29">
        <v>54788</v>
      </c>
    </row>
    <row r="5362" spans="1:5" x14ac:dyDescent="0.25">
      <c r="A5362" t="s">
        <v>12263</v>
      </c>
      <c r="B5362" t="s">
        <v>12264</v>
      </c>
      <c r="C5362" t="s">
        <v>12264</v>
      </c>
      <c r="D5362" s="29">
        <v>42370</v>
      </c>
      <c r="E5362" s="29">
        <v>54788</v>
      </c>
    </row>
    <row r="5363" spans="1:5" x14ac:dyDescent="0.25">
      <c r="A5363" t="s">
        <v>12265</v>
      </c>
      <c r="B5363" t="s">
        <v>12266</v>
      </c>
      <c r="C5363" t="s">
        <v>12267</v>
      </c>
      <c r="D5363" s="29">
        <v>42370</v>
      </c>
      <c r="E5363" s="29">
        <v>54788</v>
      </c>
    </row>
    <row r="5364" spans="1:5" x14ac:dyDescent="0.25">
      <c r="A5364" t="s">
        <v>12268</v>
      </c>
      <c r="B5364" t="s">
        <v>12269</v>
      </c>
      <c r="C5364" t="s">
        <v>12270</v>
      </c>
      <c r="D5364" s="29">
        <v>42370</v>
      </c>
      <c r="E5364" s="29">
        <v>54788</v>
      </c>
    </row>
    <row r="5365" spans="1:5" x14ac:dyDescent="0.25">
      <c r="A5365" t="s">
        <v>12271</v>
      </c>
      <c r="B5365" t="s">
        <v>12272</v>
      </c>
      <c r="C5365" t="s">
        <v>12272</v>
      </c>
      <c r="D5365" s="29">
        <v>42370</v>
      </c>
      <c r="E5365" s="29">
        <v>54788</v>
      </c>
    </row>
    <row r="5366" spans="1:5" x14ac:dyDescent="0.25">
      <c r="A5366" t="s">
        <v>12273</v>
      </c>
      <c r="B5366" t="s">
        <v>12274</v>
      </c>
      <c r="C5366" t="s">
        <v>12274</v>
      </c>
      <c r="D5366" s="29">
        <v>42370</v>
      </c>
      <c r="E5366" s="29">
        <v>54788</v>
      </c>
    </row>
    <row r="5367" spans="1:5" x14ac:dyDescent="0.25">
      <c r="A5367" t="s">
        <v>12275</v>
      </c>
      <c r="B5367" t="s">
        <v>12276</v>
      </c>
      <c r="C5367" t="s">
        <v>12277</v>
      </c>
      <c r="D5367" s="29">
        <v>42370</v>
      </c>
      <c r="E5367" s="29">
        <v>54788</v>
      </c>
    </row>
    <row r="5368" spans="1:5" x14ac:dyDescent="0.25">
      <c r="A5368" t="s">
        <v>12278</v>
      </c>
      <c r="B5368" t="s">
        <v>12279</v>
      </c>
      <c r="C5368" t="s">
        <v>12279</v>
      </c>
      <c r="D5368" s="29">
        <v>42370</v>
      </c>
      <c r="E5368" s="29">
        <v>54788</v>
      </c>
    </row>
    <row r="5369" spans="1:5" x14ac:dyDescent="0.25">
      <c r="A5369" t="s">
        <v>12280</v>
      </c>
      <c r="B5369" t="s">
        <v>12281</v>
      </c>
      <c r="C5369" t="s">
        <v>12281</v>
      </c>
      <c r="D5369" s="29">
        <v>42370</v>
      </c>
      <c r="E5369" s="29">
        <v>54788</v>
      </c>
    </row>
    <row r="5370" spans="1:5" x14ac:dyDescent="0.25">
      <c r="A5370" t="s">
        <v>12282</v>
      </c>
      <c r="B5370" t="s">
        <v>12283</v>
      </c>
      <c r="C5370" t="s">
        <v>12283</v>
      </c>
      <c r="D5370" s="29">
        <v>42370</v>
      </c>
      <c r="E5370" s="29">
        <v>54788</v>
      </c>
    </row>
    <row r="5371" spans="1:5" x14ac:dyDescent="0.25">
      <c r="A5371" t="s">
        <v>12284</v>
      </c>
      <c r="B5371" t="s">
        <v>12285</v>
      </c>
      <c r="C5371" t="s">
        <v>12285</v>
      </c>
      <c r="D5371" s="29">
        <v>42370</v>
      </c>
      <c r="E5371" s="29">
        <v>54788</v>
      </c>
    </row>
    <row r="5372" spans="1:5" x14ac:dyDescent="0.25">
      <c r="A5372" t="s">
        <v>12286</v>
      </c>
      <c r="B5372" t="s">
        <v>12287</v>
      </c>
      <c r="C5372" t="s">
        <v>12287</v>
      </c>
      <c r="D5372" s="29">
        <v>42370</v>
      </c>
      <c r="E5372" s="29">
        <v>54788</v>
      </c>
    </row>
    <row r="5373" spans="1:5" x14ac:dyDescent="0.25">
      <c r="A5373" t="s">
        <v>12288</v>
      </c>
      <c r="B5373" t="s">
        <v>12289</v>
      </c>
      <c r="C5373" t="s">
        <v>12290</v>
      </c>
      <c r="D5373" s="29">
        <v>42370</v>
      </c>
      <c r="E5373" s="29">
        <v>54788</v>
      </c>
    </row>
    <row r="5374" spans="1:5" x14ac:dyDescent="0.25">
      <c r="A5374" t="s">
        <v>12291</v>
      </c>
      <c r="B5374" t="s">
        <v>12292</v>
      </c>
      <c r="C5374" t="s">
        <v>12292</v>
      </c>
      <c r="D5374" s="29">
        <v>42370</v>
      </c>
      <c r="E5374" s="29">
        <v>54788</v>
      </c>
    </row>
    <row r="5375" spans="1:5" x14ac:dyDescent="0.25">
      <c r="A5375" t="s">
        <v>12293</v>
      </c>
      <c r="B5375" t="s">
        <v>12294</v>
      </c>
      <c r="C5375" t="s">
        <v>12295</v>
      </c>
      <c r="D5375" s="29">
        <v>42370</v>
      </c>
      <c r="E5375" s="29">
        <v>54788</v>
      </c>
    </row>
    <row r="5376" spans="1:5" x14ac:dyDescent="0.25">
      <c r="A5376" t="s">
        <v>12296</v>
      </c>
      <c r="B5376" t="s">
        <v>12297</v>
      </c>
      <c r="C5376" t="s">
        <v>12297</v>
      </c>
      <c r="D5376" s="29">
        <v>42370</v>
      </c>
      <c r="E5376" s="29">
        <v>54788</v>
      </c>
    </row>
    <row r="5377" spans="1:5" x14ac:dyDescent="0.25">
      <c r="A5377" t="s">
        <v>12298</v>
      </c>
      <c r="B5377" t="s">
        <v>12299</v>
      </c>
      <c r="C5377" t="s">
        <v>12299</v>
      </c>
      <c r="D5377" s="29">
        <v>42370</v>
      </c>
      <c r="E5377" s="29">
        <v>54788</v>
      </c>
    </row>
    <row r="5378" spans="1:5" x14ac:dyDescent="0.25">
      <c r="A5378" t="s">
        <v>12300</v>
      </c>
      <c r="B5378" t="s">
        <v>12301</v>
      </c>
      <c r="C5378" t="s">
        <v>12301</v>
      </c>
      <c r="D5378" s="29">
        <v>42370</v>
      </c>
      <c r="E5378" s="29">
        <v>54788</v>
      </c>
    </row>
    <row r="5379" spans="1:5" x14ac:dyDescent="0.25">
      <c r="A5379" t="s">
        <v>12302</v>
      </c>
      <c r="B5379" t="s">
        <v>12303</v>
      </c>
      <c r="C5379" t="s">
        <v>12303</v>
      </c>
      <c r="D5379" s="29">
        <v>42370</v>
      </c>
      <c r="E5379" s="29">
        <v>54788</v>
      </c>
    </row>
    <row r="5380" spans="1:5" x14ac:dyDescent="0.25">
      <c r="A5380" t="s">
        <v>12304</v>
      </c>
      <c r="B5380" t="s">
        <v>12305</v>
      </c>
      <c r="C5380" t="s">
        <v>12306</v>
      </c>
      <c r="D5380" s="29">
        <v>42370</v>
      </c>
      <c r="E5380" s="29">
        <v>54788</v>
      </c>
    </row>
    <row r="5381" spans="1:5" x14ac:dyDescent="0.25">
      <c r="A5381" t="s">
        <v>12307</v>
      </c>
      <c r="B5381" t="s">
        <v>12308</v>
      </c>
      <c r="C5381" t="s">
        <v>12308</v>
      </c>
      <c r="D5381" s="29">
        <v>42370</v>
      </c>
      <c r="E5381" s="29">
        <v>54788</v>
      </c>
    </row>
    <row r="5382" spans="1:5" x14ac:dyDescent="0.25">
      <c r="A5382" t="s">
        <v>12309</v>
      </c>
      <c r="B5382" t="s">
        <v>12310</v>
      </c>
      <c r="C5382" t="s">
        <v>12311</v>
      </c>
      <c r="D5382" s="29">
        <v>42370</v>
      </c>
      <c r="E5382" s="29">
        <v>54788</v>
      </c>
    </row>
    <row r="5383" spans="1:5" x14ac:dyDescent="0.25">
      <c r="A5383" t="s">
        <v>12312</v>
      </c>
      <c r="B5383" t="s">
        <v>12313</v>
      </c>
      <c r="C5383" t="s">
        <v>12313</v>
      </c>
      <c r="D5383" s="29">
        <v>42370</v>
      </c>
      <c r="E5383" s="29">
        <v>54788</v>
      </c>
    </row>
    <row r="5384" spans="1:5" x14ac:dyDescent="0.25">
      <c r="A5384" t="s">
        <v>12314</v>
      </c>
      <c r="B5384" t="s">
        <v>12315</v>
      </c>
      <c r="C5384" t="s">
        <v>12315</v>
      </c>
      <c r="D5384" s="29">
        <v>42370</v>
      </c>
      <c r="E5384" s="29">
        <v>54788</v>
      </c>
    </row>
    <row r="5385" spans="1:5" x14ac:dyDescent="0.25">
      <c r="A5385" t="s">
        <v>12316</v>
      </c>
      <c r="B5385" t="s">
        <v>12317</v>
      </c>
      <c r="C5385" t="s">
        <v>12317</v>
      </c>
      <c r="D5385" s="29">
        <v>42370</v>
      </c>
      <c r="E5385" s="29">
        <v>54788</v>
      </c>
    </row>
    <row r="5386" spans="1:5" x14ac:dyDescent="0.25">
      <c r="A5386" t="s">
        <v>12318</v>
      </c>
      <c r="B5386" t="s">
        <v>12319</v>
      </c>
      <c r="C5386" t="s">
        <v>12319</v>
      </c>
      <c r="D5386" s="29">
        <v>42370</v>
      </c>
      <c r="E5386" s="29">
        <v>54788</v>
      </c>
    </row>
    <row r="5387" spans="1:5" x14ac:dyDescent="0.25">
      <c r="A5387" t="s">
        <v>12320</v>
      </c>
      <c r="B5387" t="s">
        <v>12321</v>
      </c>
      <c r="C5387" t="s">
        <v>12321</v>
      </c>
      <c r="D5387" s="29">
        <v>42370</v>
      </c>
      <c r="E5387" s="29">
        <v>54788</v>
      </c>
    </row>
    <row r="5388" spans="1:5" x14ac:dyDescent="0.25">
      <c r="A5388" t="s">
        <v>12322</v>
      </c>
      <c r="B5388" t="s">
        <v>12323</v>
      </c>
      <c r="C5388" t="s">
        <v>12323</v>
      </c>
      <c r="D5388" s="29">
        <v>42370</v>
      </c>
      <c r="E5388" s="29">
        <v>54788</v>
      </c>
    </row>
    <row r="5389" spans="1:5" x14ac:dyDescent="0.25">
      <c r="A5389" t="s">
        <v>12324</v>
      </c>
      <c r="B5389" t="s">
        <v>12325</v>
      </c>
      <c r="C5389" t="s">
        <v>12325</v>
      </c>
      <c r="D5389" s="29">
        <v>42370</v>
      </c>
      <c r="E5389" s="29">
        <v>54788</v>
      </c>
    </row>
    <row r="5390" spans="1:5" x14ac:dyDescent="0.25">
      <c r="A5390" t="s">
        <v>12326</v>
      </c>
      <c r="B5390" t="s">
        <v>12327</v>
      </c>
      <c r="C5390" t="s">
        <v>12327</v>
      </c>
      <c r="D5390" s="29">
        <v>42370</v>
      </c>
      <c r="E5390" s="29">
        <v>54788</v>
      </c>
    </row>
    <row r="5391" spans="1:5" x14ac:dyDescent="0.25">
      <c r="A5391" t="s">
        <v>12328</v>
      </c>
      <c r="B5391" t="s">
        <v>12329</v>
      </c>
      <c r="C5391" t="s">
        <v>12329</v>
      </c>
      <c r="D5391" s="29">
        <v>42370</v>
      </c>
      <c r="E5391" s="29">
        <v>54788</v>
      </c>
    </row>
    <row r="5392" spans="1:5" x14ac:dyDescent="0.25">
      <c r="A5392" t="s">
        <v>12330</v>
      </c>
      <c r="B5392" t="s">
        <v>12331</v>
      </c>
      <c r="C5392" t="s">
        <v>12331</v>
      </c>
      <c r="D5392" s="29">
        <v>42370</v>
      </c>
      <c r="E5392" s="29">
        <v>54788</v>
      </c>
    </row>
    <row r="5393" spans="1:5" x14ac:dyDescent="0.25">
      <c r="A5393" t="s">
        <v>12332</v>
      </c>
      <c r="B5393" t="s">
        <v>12333</v>
      </c>
      <c r="C5393" t="s">
        <v>12333</v>
      </c>
      <c r="D5393" s="29">
        <v>42370</v>
      </c>
      <c r="E5393" s="29">
        <v>54788</v>
      </c>
    </row>
    <row r="5394" spans="1:5" x14ac:dyDescent="0.25">
      <c r="A5394" t="s">
        <v>12334</v>
      </c>
      <c r="B5394" t="s">
        <v>12335</v>
      </c>
      <c r="C5394" t="s">
        <v>12335</v>
      </c>
      <c r="D5394" s="29">
        <v>42370</v>
      </c>
      <c r="E5394" s="29">
        <v>54788</v>
      </c>
    </row>
    <row r="5395" spans="1:5" x14ac:dyDescent="0.25">
      <c r="A5395" t="s">
        <v>12336</v>
      </c>
      <c r="B5395" t="s">
        <v>12337</v>
      </c>
      <c r="C5395" t="s">
        <v>12337</v>
      </c>
      <c r="D5395" s="29">
        <v>42370</v>
      </c>
      <c r="E5395" s="29">
        <v>54788</v>
      </c>
    </row>
    <row r="5396" spans="1:5" x14ac:dyDescent="0.25">
      <c r="A5396" t="s">
        <v>12338</v>
      </c>
      <c r="B5396" t="s">
        <v>12339</v>
      </c>
      <c r="C5396" t="s">
        <v>12339</v>
      </c>
      <c r="D5396" s="29">
        <v>42370</v>
      </c>
      <c r="E5396" s="29">
        <v>54788</v>
      </c>
    </row>
    <row r="5397" spans="1:5" x14ac:dyDescent="0.25">
      <c r="A5397" t="s">
        <v>12340</v>
      </c>
      <c r="B5397" t="s">
        <v>12341</v>
      </c>
      <c r="C5397" t="s">
        <v>12341</v>
      </c>
      <c r="D5397" s="29">
        <v>42370</v>
      </c>
      <c r="E5397" s="29">
        <v>54788</v>
      </c>
    </row>
    <row r="5398" spans="1:5" x14ac:dyDescent="0.25">
      <c r="A5398" t="s">
        <v>12342</v>
      </c>
      <c r="B5398" t="s">
        <v>12343</v>
      </c>
      <c r="C5398" t="s">
        <v>12344</v>
      </c>
      <c r="D5398" s="29">
        <v>42370</v>
      </c>
      <c r="E5398" s="29">
        <v>54788</v>
      </c>
    </row>
    <row r="5399" spans="1:5" x14ac:dyDescent="0.25">
      <c r="A5399" t="s">
        <v>12345</v>
      </c>
      <c r="B5399" t="s">
        <v>12346</v>
      </c>
      <c r="C5399" t="s">
        <v>12346</v>
      </c>
      <c r="D5399" s="29">
        <v>42370</v>
      </c>
      <c r="E5399" s="29">
        <v>54788</v>
      </c>
    </row>
    <row r="5400" spans="1:5" x14ac:dyDescent="0.25">
      <c r="A5400" t="s">
        <v>12347</v>
      </c>
      <c r="B5400" t="s">
        <v>12348</v>
      </c>
      <c r="C5400" t="s">
        <v>12348</v>
      </c>
      <c r="D5400" s="29">
        <v>42370</v>
      </c>
      <c r="E5400" s="29">
        <v>54788</v>
      </c>
    </row>
    <row r="5401" spans="1:5" x14ac:dyDescent="0.25">
      <c r="A5401" t="s">
        <v>12349</v>
      </c>
      <c r="B5401" t="s">
        <v>12350</v>
      </c>
      <c r="C5401" t="s">
        <v>12350</v>
      </c>
      <c r="D5401" s="29">
        <v>42370</v>
      </c>
      <c r="E5401" s="29">
        <v>54788</v>
      </c>
    </row>
    <row r="5402" spans="1:5" x14ac:dyDescent="0.25">
      <c r="A5402" t="s">
        <v>12351</v>
      </c>
      <c r="B5402" t="s">
        <v>12352</v>
      </c>
      <c r="C5402" t="s">
        <v>12352</v>
      </c>
      <c r="D5402" s="29">
        <v>42370</v>
      </c>
      <c r="E5402" s="29">
        <v>54788</v>
      </c>
    </row>
    <row r="5403" spans="1:5" x14ac:dyDescent="0.25">
      <c r="A5403" t="s">
        <v>12353</v>
      </c>
      <c r="B5403" t="s">
        <v>12354</v>
      </c>
      <c r="C5403" t="s">
        <v>12354</v>
      </c>
      <c r="D5403" s="29">
        <v>42370</v>
      </c>
      <c r="E5403" s="29">
        <v>54788</v>
      </c>
    </row>
    <row r="5404" spans="1:5" x14ac:dyDescent="0.25">
      <c r="A5404" t="s">
        <v>12355</v>
      </c>
      <c r="B5404" t="s">
        <v>12356</v>
      </c>
      <c r="C5404" t="s">
        <v>12356</v>
      </c>
      <c r="D5404" s="29">
        <v>42370</v>
      </c>
      <c r="E5404" s="29">
        <v>54788</v>
      </c>
    </row>
    <row r="5405" spans="1:5" x14ac:dyDescent="0.25">
      <c r="A5405" t="s">
        <v>12357</v>
      </c>
      <c r="B5405" t="s">
        <v>12358</v>
      </c>
      <c r="C5405" t="s">
        <v>12358</v>
      </c>
      <c r="D5405" s="29">
        <v>42370</v>
      </c>
      <c r="E5405" s="29">
        <v>54788</v>
      </c>
    </row>
    <row r="5406" spans="1:5" x14ac:dyDescent="0.25">
      <c r="A5406" t="s">
        <v>12359</v>
      </c>
      <c r="B5406" t="s">
        <v>12360</v>
      </c>
      <c r="C5406" t="s">
        <v>12360</v>
      </c>
      <c r="D5406" s="29">
        <v>42370</v>
      </c>
      <c r="E5406" s="29">
        <v>54788</v>
      </c>
    </row>
    <row r="5407" spans="1:5" x14ac:dyDescent="0.25">
      <c r="A5407" t="s">
        <v>12361</v>
      </c>
      <c r="B5407" t="s">
        <v>12362</v>
      </c>
      <c r="C5407" t="s">
        <v>12362</v>
      </c>
      <c r="D5407" s="29">
        <v>42370</v>
      </c>
      <c r="E5407" s="29">
        <v>54788</v>
      </c>
    </row>
    <row r="5408" spans="1:5" x14ac:dyDescent="0.25">
      <c r="A5408" t="s">
        <v>12363</v>
      </c>
      <c r="B5408" t="s">
        <v>12364</v>
      </c>
      <c r="C5408" t="s">
        <v>12364</v>
      </c>
      <c r="D5408" s="29">
        <v>42370</v>
      </c>
      <c r="E5408" s="29">
        <v>54788</v>
      </c>
    </row>
    <row r="5409" spans="1:5" x14ac:dyDescent="0.25">
      <c r="A5409" t="s">
        <v>12365</v>
      </c>
      <c r="B5409" t="s">
        <v>12366</v>
      </c>
      <c r="C5409" t="s">
        <v>12366</v>
      </c>
      <c r="D5409" s="29">
        <v>42370</v>
      </c>
      <c r="E5409" s="29">
        <v>54788</v>
      </c>
    </row>
    <row r="5410" spans="1:5" x14ac:dyDescent="0.25">
      <c r="A5410" t="s">
        <v>12367</v>
      </c>
      <c r="B5410" t="s">
        <v>12368</v>
      </c>
      <c r="C5410" t="s">
        <v>12368</v>
      </c>
      <c r="D5410" s="29">
        <v>42370</v>
      </c>
      <c r="E5410" s="29">
        <v>54788</v>
      </c>
    </row>
    <row r="5411" spans="1:5" x14ac:dyDescent="0.25">
      <c r="A5411" t="s">
        <v>12369</v>
      </c>
      <c r="B5411" t="s">
        <v>12370</v>
      </c>
      <c r="C5411" t="s">
        <v>12370</v>
      </c>
      <c r="D5411" s="29">
        <v>42370</v>
      </c>
      <c r="E5411" s="29">
        <v>54788</v>
      </c>
    </row>
    <row r="5412" spans="1:5" x14ac:dyDescent="0.25">
      <c r="A5412" t="s">
        <v>12371</v>
      </c>
      <c r="B5412" t="s">
        <v>12372</v>
      </c>
      <c r="C5412" t="s">
        <v>12372</v>
      </c>
      <c r="D5412" s="29">
        <v>42370</v>
      </c>
      <c r="E5412" s="29">
        <v>54788</v>
      </c>
    </row>
    <row r="5413" spans="1:5" x14ac:dyDescent="0.25">
      <c r="A5413" t="s">
        <v>12373</v>
      </c>
      <c r="B5413" t="s">
        <v>12374</v>
      </c>
      <c r="C5413" t="s">
        <v>12374</v>
      </c>
      <c r="D5413" s="29">
        <v>42370</v>
      </c>
      <c r="E5413" s="29">
        <v>54788</v>
      </c>
    </row>
    <row r="5414" spans="1:5" x14ac:dyDescent="0.25">
      <c r="A5414" t="s">
        <v>12375</v>
      </c>
      <c r="B5414" t="s">
        <v>12376</v>
      </c>
      <c r="C5414" t="s">
        <v>12376</v>
      </c>
      <c r="D5414" s="29">
        <v>42370</v>
      </c>
      <c r="E5414" s="29">
        <v>54788</v>
      </c>
    </row>
    <row r="5415" spans="1:5" x14ac:dyDescent="0.25">
      <c r="A5415" t="s">
        <v>12377</v>
      </c>
      <c r="B5415" t="s">
        <v>12378</v>
      </c>
      <c r="C5415" t="s">
        <v>12378</v>
      </c>
      <c r="D5415" s="29">
        <v>42370</v>
      </c>
      <c r="E5415" s="29">
        <v>54788</v>
      </c>
    </row>
    <row r="5416" spans="1:5" x14ac:dyDescent="0.25">
      <c r="A5416" t="s">
        <v>12379</v>
      </c>
      <c r="B5416" t="s">
        <v>174</v>
      </c>
      <c r="C5416" t="s">
        <v>12380</v>
      </c>
      <c r="D5416" s="29">
        <v>42370</v>
      </c>
      <c r="E5416" s="29">
        <v>54788</v>
      </c>
    </row>
    <row r="5417" spans="1:5" x14ac:dyDescent="0.25">
      <c r="A5417" t="s">
        <v>12381</v>
      </c>
      <c r="B5417" t="s">
        <v>12382</v>
      </c>
      <c r="C5417" t="s">
        <v>12382</v>
      </c>
      <c r="D5417" s="29">
        <v>42370</v>
      </c>
      <c r="E5417" s="29">
        <v>54788</v>
      </c>
    </row>
    <row r="5418" spans="1:5" x14ac:dyDescent="0.25">
      <c r="A5418" t="s">
        <v>12383</v>
      </c>
      <c r="B5418" t="s">
        <v>12384</v>
      </c>
      <c r="C5418" t="s">
        <v>12384</v>
      </c>
      <c r="D5418" s="29">
        <v>42370</v>
      </c>
      <c r="E5418" s="29">
        <v>54788</v>
      </c>
    </row>
    <row r="5419" spans="1:5" x14ac:dyDescent="0.25">
      <c r="A5419" t="s">
        <v>12385</v>
      </c>
      <c r="B5419" t="s">
        <v>12386</v>
      </c>
      <c r="C5419" t="s">
        <v>12386</v>
      </c>
      <c r="D5419" s="29">
        <v>42370</v>
      </c>
      <c r="E5419" s="29">
        <v>54788</v>
      </c>
    </row>
    <row r="5420" spans="1:5" x14ac:dyDescent="0.25">
      <c r="A5420" t="s">
        <v>12387</v>
      </c>
      <c r="B5420" t="s">
        <v>12388</v>
      </c>
      <c r="C5420" t="s">
        <v>12388</v>
      </c>
      <c r="D5420" s="29">
        <v>42370</v>
      </c>
      <c r="E5420" s="29">
        <v>54788</v>
      </c>
    </row>
    <row r="5421" spans="1:5" x14ac:dyDescent="0.25">
      <c r="A5421" t="s">
        <v>12389</v>
      </c>
      <c r="B5421" t="s">
        <v>12390</v>
      </c>
      <c r="C5421" t="s">
        <v>12390</v>
      </c>
      <c r="D5421" s="29">
        <v>42370</v>
      </c>
      <c r="E5421" s="29">
        <v>54788</v>
      </c>
    </row>
    <row r="5422" spans="1:5" x14ac:dyDescent="0.25">
      <c r="A5422" t="s">
        <v>12391</v>
      </c>
      <c r="B5422" t="s">
        <v>12392</v>
      </c>
      <c r="C5422" t="s">
        <v>12392</v>
      </c>
      <c r="D5422" s="29">
        <v>42370</v>
      </c>
      <c r="E5422" s="29">
        <v>54788</v>
      </c>
    </row>
    <row r="5423" spans="1:5" x14ac:dyDescent="0.25">
      <c r="A5423" t="s">
        <v>12393</v>
      </c>
      <c r="B5423" t="s">
        <v>12394</v>
      </c>
      <c r="C5423" t="s">
        <v>12394</v>
      </c>
      <c r="D5423" s="29">
        <v>42370</v>
      </c>
      <c r="E5423" s="29">
        <v>54788</v>
      </c>
    </row>
    <row r="5424" spans="1:5" x14ac:dyDescent="0.25">
      <c r="A5424" t="s">
        <v>12395</v>
      </c>
      <c r="B5424" t="s">
        <v>12396</v>
      </c>
      <c r="C5424" t="s">
        <v>12396</v>
      </c>
      <c r="D5424" s="29">
        <v>42370</v>
      </c>
      <c r="E5424" s="29">
        <v>54788</v>
      </c>
    </row>
    <row r="5425" spans="1:5" x14ac:dyDescent="0.25">
      <c r="A5425" t="s">
        <v>12397</v>
      </c>
      <c r="B5425" t="s">
        <v>12398</v>
      </c>
      <c r="C5425" t="s">
        <v>12398</v>
      </c>
      <c r="D5425" s="29">
        <v>42370</v>
      </c>
      <c r="E5425" s="29">
        <v>54788</v>
      </c>
    </row>
    <row r="5426" spans="1:5" x14ac:dyDescent="0.25">
      <c r="A5426" t="s">
        <v>12399</v>
      </c>
      <c r="B5426" t="s">
        <v>12400</v>
      </c>
      <c r="C5426" t="s">
        <v>12400</v>
      </c>
      <c r="D5426" s="29">
        <v>42370</v>
      </c>
      <c r="E5426" s="29">
        <v>54788</v>
      </c>
    </row>
    <row r="5427" spans="1:5" x14ac:dyDescent="0.25">
      <c r="A5427" t="s">
        <v>12401</v>
      </c>
      <c r="B5427" t="s">
        <v>12402</v>
      </c>
      <c r="C5427" t="s">
        <v>12402</v>
      </c>
      <c r="D5427" s="29">
        <v>42370</v>
      </c>
      <c r="E5427" s="29">
        <v>54788</v>
      </c>
    </row>
    <row r="5428" spans="1:5" x14ac:dyDescent="0.25">
      <c r="A5428" t="s">
        <v>12403</v>
      </c>
      <c r="B5428" t="s">
        <v>12404</v>
      </c>
      <c r="C5428" t="s">
        <v>12404</v>
      </c>
      <c r="D5428" s="29">
        <v>42370</v>
      </c>
      <c r="E5428" s="29">
        <v>54788</v>
      </c>
    </row>
    <row r="5429" spans="1:5" x14ac:dyDescent="0.25">
      <c r="A5429" t="s">
        <v>12405</v>
      </c>
      <c r="B5429" t="s">
        <v>12406</v>
      </c>
      <c r="C5429" t="s">
        <v>12406</v>
      </c>
      <c r="D5429" s="29">
        <v>42370</v>
      </c>
      <c r="E5429" s="29">
        <v>54788</v>
      </c>
    </row>
    <row r="5430" spans="1:5" x14ac:dyDescent="0.25">
      <c r="A5430" t="s">
        <v>12407</v>
      </c>
      <c r="B5430" t="s">
        <v>12408</v>
      </c>
      <c r="C5430" t="s">
        <v>12408</v>
      </c>
      <c r="D5430" s="29">
        <v>42370</v>
      </c>
      <c r="E5430" s="29">
        <v>54788</v>
      </c>
    </row>
    <row r="5431" spans="1:5" x14ac:dyDescent="0.25">
      <c r="A5431" t="s">
        <v>12409</v>
      </c>
      <c r="B5431" t="s">
        <v>12410</v>
      </c>
      <c r="C5431" t="s">
        <v>12410</v>
      </c>
      <c r="D5431" s="29">
        <v>42370</v>
      </c>
      <c r="E5431" s="29">
        <v>54788</v>
      </c>
    </row>
    <row r="5432" spans="1:5" x14ac:dyDescent="0.25">
      <c r="A5432" t="s">
        <v>12411</v>
      </c>
      <c r="B5432" t="s">
        <v>12412</v>
      </c>
      <c r="C5432" t="s">
        <v>12412</v>
      </c>
      <c r="D5432" s="29">
        <v>42370</v>
      </c>
      <c r="E5432" s="29">
        <v>54788</v>
      </c>
    </row>
    <row r="5433" spans="1:5" x14ac:dyDescent="0.25">
      <c r="A5433" t="s">
        <v>12413</v>
      </c>
      <c r="B5433" t="s">
        <v>12414</v>
      </c>
      <c r="C5433" t="s">
        <v>12414</v>
      </c>
      <c r="D5433" s="29">
        <v>42370</v>
      </c>
      <c r="E5433" s="29">
        <v>54788</v>
      </c>
    </row>
    <row r="5434" spans="1:5" x14ac:dyDescent="0.25">
      <c r="A5434" t="s">
        <v>12415</v>
      </c>
      <c r="B5434" t="s">
        <v>12416</v>
      </c>
      <c r="C5434" t="s">
        <v>12416</v>
      </c>
      <c r="D5434" s="29">
        <v>42370</v>
      </c>
      <c r="E5434" s="29">
        <v>54788</v>
      </c>
    </row>
    <row r="5435" spans="1:5" x14ac:dyDescent="0.25">
      <c r="A5435" t="s">
        <v>12417</v>
      </c>
      <c r="B5435" t="s">
        <v>12418</v>
      </c>
      <c r="C5435" t="s">
        <v>12418</v>
      </c>
      <c r="D5435" s="29">
        <v>42370</v>
      </c>
      <c r="E5435" s="29">
        <v>54788</v>
      </c>
    </row>
    <row r="5436" spans="1:5" x14ac:dyDescent="0.25">
      <c r="A5436" t="s">
        <v>12419</v>
      </c>
      <c r="B5436" t="s">
        <v>12420</v>
      </c>
      <c r="C5436" t="s">
        <v>12420</v>
      </c>
      <c r="D5436" s="29">
        <v>42370</v>
      </c>
      <c r="E5436" s="29">
        <v>54788</v>
      </c>
    </row>
    <row r="5437" spans="1:5" x14ac:dyDescent="0.25">
      <c r="A5437" t="s">
        <v>12421</v>
      </c>
      <c r="B5437" t="s">
        <v>12422</v>
      </c>
      <c r="C5437" t="s">
        <v>12422</v>
      </c>
      <c r="D5437" s="29">
        <v>42370</v>
      </c>
      <c r="E5437" s="29">
        <v>54788</v>
      </c>
    </row>
    <row r="5438" spans="1:5" x14ac:dyDescent="0.25">
      <c r="A5438" t="s">
        <v>12423</v>
      </c>
      <c r="B5438" t="s">
        <v>12424</v>
      </c>
      <c r="C5438" t="s">
        <v>12424</v>
      </c>
      <c r="D5438" s="29">
        <v>42370</v>
      </c>
      <c r="E5438" s="29">
        <v>54788</v>
      </c>
    </row>
    <row r="5439" spans="1:5" x14ac:dyDescent="0.25">
      <c r="A5439" t="s">
        <v>12425</v>
      </c>
      <c r="B5439" t="s">
        <v>12426</v>
      </c>
      <c r="C5439" t="s">
        <v>12426</v>
      </c>
      <c r="D5439" s="29">
        <v>42370</v>
      </c>
      <c r="E5439" s="29">
        <v>54788</v>
      </c>
    </row>
    <row r="5440" spans="1:5" x14ac:dyDescent="0.25">
      <c r="A5440" t="s">
        <v>12427</v>
      </c>
      <c r="B5440" t="s">
        <v>12428</v>
      </c>
      <c r="C5440" t="s">
        <v>12428</v>
      </c>
      <c r="D5440" s="29">
        <v>42370</v>
      </c>
      <c r="E5440" s="29">
        <v>54788</v>
      </c>
    </row>
    <row r="5441" spans="1:5" x14ac:dyDescent="0.25">
      <c r="A5441" t="s">
        <v>12429</v>
      </c>
      <c r="B5441" t="s">
        <v>12430</v>
      </c>
      <c r="C5441" t="s">
        <v>12430</v>
      </c>
      <c r="D5441" s="29">
        <v>42370</v>
      </c>
      <c r="E5441" s="29">
        <v>54788</v>
      </c>
    </row>
    <row r="5442" spans="1:5" x14ac:dyDescent="0.25">
      <c r="A5442" t="s">
        <v>12431</v>
      </c>
      <c r="B5442" t="s">
        <v>12432</v>
      </c>
      <c r="C5442" t="s">
        <v>12432</v>
      </c>
      <c r="D5442" s="29">
        <v>42370</v>
      </c>
      <c r="E5442" s="29">
        <v>54788</v>
      </c>
    </row>
    <row r="5443" spans="1:5" x14ac:dyDescent="0.25">
      <c r="A5443" t="s">
        <v>12433</v>
      </c>
      <c r="B5443" t="s">
        <v>12434</v>
      </c>
      <c r="C5443" t="s">
        <v>12434</v>
      </c>
      <c r="D5443" s="29">
        <v>42370</v>
      </c>
      <c r="E5443" s="29">
        <v>54788</v>
      </c>
    </row>
    <row r="5444" spans="1:5" x14ac:dyDescent="0.25">
      <c r="A5444" t="s">
        <v>12435</v>
      </c>
      <c r="B5444" t="s">
        <v>12436</v>
      </c>
      <c r="C5444" t="s">
        <v>12436</v>
      </c>
      <c r="D5444" s="29">
        <v>42370</v>
      </c>
      <c r="E5444" s="29">
        <v>54788</v>
      </c>
    </row>
    <row r="5445" spans="1:5" x14ac:dyDescent="0.25">
      <c r="A5445" t="s">
        <v>12437</v>
      </c>
      <c r="B5445" t="s">
        <v>12438</v>
      </c>
      <c r="C5445" t="s">
        <v>12439</v>
      </c>
      <c r="D5445" s="29">
        <v>42370</v>
      </c>
      <c r="E5445" s="29">
        <v>54788</v>
      </c>
    </row>
    <row r="5446" spans="1:5" x14ac:dyDescent="0.25">
      <c r="A5446" t="s">
        <v>12440</v>
      </c>
      <c r="B5446" t="s">
        <v>12441</v>
      </c>
      <c r="C5446" t="s">
        <v>12442</v>
      </c>
      <c r="D5446" s="29">
        <v>42370</v>
      </c>
      <c r="E5446" s="29">
        <v>54788</v>
      </c>
    </row>
    <row r="5447" spans="1:5" x14ac:dyDescent="0.25">
      <c r="A5447" t="s">
        <v>12443</v>
      </c>
      <c r="B5447" t="s">
        <v>12444</v>
      </c>
      <c r="C5447" t="s">
        <v>12445</v>
      </c>
      <c r="D5447" s="29">
        <v>42370</v>
      </c>
      <c r="E5447" s="29">
        <v>54788</v>
      </c>
    </row>
    <row r="5448" spans="1:5" x14ac:dyDescent="0.25">
      <c r="A5448" t="s">
        <v>12446</v>
      </c>
      <c r="B5448" t="s">
        <v>12447</v>
      </c>
      <c r="C5448" t="s">
        <v>12447</v>
      </c>
      <c r="D5448" s="29">
        <v>42370</v>
      </c>
      <c r="E5448" s="29">
        <v>54788</v>
      </c>
    </row>
    <row r="5449" spans="1:5" x14ac:dyDescent="0.25">
      <c r="A5449" t="s">
        <v>12448</v>
      </c>
      <c r="B5449" t="s">
        <v>12449</v>
      </c>
      <c r="C5449" t="s">
        <v>12449</v>
      </c>
      <c r="D5449" s="29">
        <v>42370</v>
      </c>
      <c r="E5449" s="29">
        <v>54788</v>
      </c>
    </row>
    <row r="5450" spans="1:5" x14ac:dyDescent="0.25">
      <c r="A5450" t="s">
        <v>12450</v>
      </c>
      <c r="B5450" t="s">
        <v>12451</v>
      </c>
      <c r="C5450" t="s">
        <v>12451</v>
      </c>
      <c r="D5450" s="29">
        <v>42370</v>
      </c>
      <c r="E5450" s="29">
        <v>54788</v>
      </c>
    </row>
    <row r="5451" spans="1:5" x14ac:dyDescent="0.25">
      <c r="A5451" t="s">
        <v>12452</v>
      </c>
      <c r="B5451" t="s">
        <v>12453</v>
      </c>
      <c r="C5451" t="s">
        <v>12454</v>
      </c>
      <c r="D5451" s="29">
        <v>42370</v>
      </c>
      <c r="E5451" s="29">
        <v>54788</v>
      </c>
    </row>
    <row r="5452" spans="1:5" x14ac:dyDescent="0.25">
      <c r="A5452" t="s">
        <v>12455</v>
      </c>
      <c r="B5452" t="s">
        <v>12456</v>
      </c>
      <c r="C5452" t="s">
        <v>12456</v>
      </c>
      <c r="D5452" s="29">
        <v>42370</v>
      </c>
      <c r="E5452" s="29">
        <v>54788</v>
      </c>
    </row>
    <row r="5453" spans="1:5" x14ac:dyDescent="0.25">
      <c r="A5453" t="s">
        <v>12457</v>
      </c>
      <c r="B5453" t="s">
        <v>12458</v>
      </c>
      <c r="C5453" t="s">
        <v>12458</v>
      </c>
      <c r="D5453" s="29">
        <v>42370</v>
      </c>
      <c r="E5453" s="29">
        <v>54788</v>
      </c>
    </row>
    <row r="5454" spans="1:5" x14ac:dyDescent="0.25">
      <c r="A5454" t="s">
        <v>12459</v>
      </c>
      <c r="B5454" t="s">
        <v>12460</v>
      </c>
      <c r="C5454" t="s">
        <v>12460</v>
      </c>
      <c r="D5454" s="29">
        <v>42370</v>
      </c>
      <c r="E5454" s="29">
        <v>54788</v>
      </c>
    </row>
    <row r="5455" spans="1:5" x14ac:dyDescent="0.25">
      <c r="A5455" t="s">
        <v>12461</v>
      </c>
      <c r="B5455" t="s">
        <v>12462</v>
      </c>
      <c r="C5455" t="s">
        <v>12462</v>
      </c>
      <c r="D5455" s="29">
        <v>42370</v>
      </c>
      <c r="E5455" s="29">
        <v>54788</v>
      </c>
    </row>
    <row r="5456" spans="1:5" x14ac:dyDescent="0.25">
      <c r="A5456" t="s">
        <v>12463</v>
      </c>
      <c r="B5456" t="s">
        <v>12464</v>
      </c>
      <c r="C5456" t="s">
        <v>12464</v>
      </c>
      <c r="D5456" s="29">
        <v>42370</v>
      </c>
      <c r="E5456" s="29">
        <v>54788</v>
      </c>
    </row>
    <row r="5457" spans="1:5" x14ac:dyDescent="0.25">
      <c r="A5457" t="s">
        <v>12465</v>
      </c>
      <c r="B5457" t="s">
        <v>12466</v>
      </c>
      <c r="C5457" t="s">
        <v>12466</v>
      </c>
      <c r="D5457" s="29">
        <v>42370</v>
      </c>
      <c r="E5457" s="29">
        <v>54788</v>
      </c>
    </row>
    <row r="5458" spans="1:5" x14ac:dyDescent="0.25">
      <c r="A5458" t="s">
        <v>12467</v>
      </c>
      <c r="B5458" t="s">
        <v>12468</v>
      </c>
      <c r="C5458" t="s">
        <v>12469</v>
      </c>
      <c r="D5458" s="29">
        <v>42370</v>
      </c>
      <c r="E5458" s="29">
        <v>54788</v>
      </c>
    </row>
    <row r="5459" spans="1:5" x14ac:dyDescent="0.25">
      <c r="A5459" t="s">
        <v>12470</v>
      </c>
      <c r="B5459" t="s">
        <v>12471</v>
      </c>
      <c r="C5459" t="s">
        <v>12471</v>
      </c>
      <c r="D5459" s="29">
        <v>42370</v>
      </c>
      <c r="E5459" s="29">
        <v>54788</v>
      </c>
    </row>
    <row r="5460" spans="1:5" x14ac:dyDescent="0.25">
      <c r="A5460" t="s">
        <v>12472</v>
      </c>
      <c r="B5460" t="s">
        <v>12473</v>
      </c>
      <c r="C5460" t="s">
        <v>12473</v>
      </c>
      <c r="D5460" s="29">
        <v>42370</v>
      </c>
      <c r="E5460" s="29">
        <v>54788</v>
      </c>
    </row>
    <row r="5461" spans="1:5" x14ac:dyDescent="0.25">
      <c r="A5461" t="s">
        <v>12474</v>
      </c>
      <c r="B5461" t="s">
        <v>12475</v>
      </c>
      <c r="C5461" t="s">
        <v>12475</v>
      </c>
      <c r="D5461" s="29">
        <v>42370</v>
      </c>
      <c r="E5461" s="29">
        <v>54788</v>
      </c>
    </row>
    <row r="5462" spans="1:5" x14ac:dyDescent="0.25">
      <c r="A5462" t="s">
        <v>12476</v>
      </c>
      <c r="B5462" t="s">
        <v>12477</v>
      </c>
      <c r="C5462" t="s">
        <v>12478</v>
      </c>
      <c r="D5462" s="29">
        <v>42370</v>
      </c>
      <c r="E5462" s="29">
        <v>54788</v>
      </c>
    </row>
    <row r="5463" spans="1:5" x14ac:dyDescent="0.25">
      <c r="A5463" t="s">
        <v>12479</v>
      </c>
      <c r="B5463" t="s">
        <v>12480</v>
      </c>
      <c r="C5463" t="s">
        <v>12480</v>
      </c>
      <c r="D5463" s="29">
        <v>42370</v>
      </c>
      <c r="E5463" s="29">
        <v>54788</v>
      </c>
    </row>
    <row r="5464" spans="1:5" x14ac:dyDescent="0.25">
      <c r="A5464" t="s">
        <v>12481</v>
      </c>
      <c r="B5464" t="s">
        <v>12482</v>
      </c>
      <c r="C5464" t="s">
        <v>12482</v>
      </c>
      <c r="D5464" s="29">
        <v>42370</v>
      </c>
      <c r="E5464" s="29">
        <v>54788</v>
      </c>
    </row>
    <row r="5465" spans="1:5" x14ac:dyDescent="0.25">
      <c r="A5465" t="s">
        <v>12483</v>
      </c>
      <c r="B5465" t="s">
        <v>12484</v>
      </c>
      <c r="C5465" t="s">
        <v>12484</v>
      </c>
      <c r="D5465" s="29">
        <v>42370</v>
      </c>
      <c r="E5465" s="29">
        <v>54788</v>
      </c>
    </row>
    <row r="5466" spans="1:5" x14ac:dyDescent="0.25">
      <c r="A5466" t="s">
        <v>12485</v>
      </c>
      <c r="B5466" t="s">
        <v>12486</v>
      </c>
      <c r="C5466" t="s">
        <v>12486</v>
      </c>
      <c r="D5466" s="29">
        <v>42370</v>
      </c>
      <c r="E5466" s="29">
        <v>54788</v>
      </c>
    </row>
    <row r="5467" spans="1:5" x14ac:dyDescent="0.25">
      <c r="A5467" t="s">
        <v>12487</v>
      </c>
      <c r="B5467" t="s">
        <v>12488</v>
      </c>
      <c r="C5467" t="s">
        <v>12489</v>
      </c>
      <c r="D5467" s="29">
        <v>42370</v>
      </c>
      <c r="E5467" s="29">
        <v>54788</v>
      </c>
    </row>
    <row r="5468" spans="1:5" x14ac:dyDescent="0.25">
      <c r="A5468" t="s">
        <v>12490</v>
      </c>
      <c r="B5468" t="s">
        <v>12491</v>
      </c>
      <c r="C5468" t="s">
        <v>12492</v>
      </c>
      <c r="D5468" s="29">
        <v>42370</v>
      </c>
      <c r="E5468" s="29">
        <v>54788</v>
      </c>
    </row>
    <row r="5469" spans="1:5" x14ac:dyDescent="0.25">
      <c r="A5469" t="s">
        <v>12493</v>
      </c>
      <c r="B5469" t="s">
        <v>12494</v>
      </c>
      <c r="C5469" t="s">
        <v>12495</v>
      </c>
      <c r="D5469" s="29">
        <v>42370</v>
      </c>
      <c r="E5469" s="29">
        <v>54788</v>
      </c>
    </row>
    <row r="5470" spans="1:5" x14ac:dyDescent="0.25">
      <c r="A5470" t="s">
        <v>12496</v>
      </c>
      <c r="B5470" t="s">
        <v>12497</v>
      </c>
      <c r="C5470" t="s">
        <v>12497</v>
      </c>
      <c r="D5470" s="29">
        <v>42370</v>
      </c>
      <c r="E5470" s="29">
        <v>54788</v>
      </c>
    </row>
    <row r="5471" spans="1:5" x14ac:dyDescent="0.25">
      <c r="A5471" t="s">
        <v>12498</v>
      </c>
      <c r="B5471" t="s">
        <v>12499</v>
      </c>
      <c r="C5471" t="s">
        <v>12500</v>
      </c>
      <c r="D5471" s="29">
        <v>42370</v>
      </c>
      <c r="E5471" s="29">
        <v>54788</v>
      </c>
    </row>
    <row r="5472" spans="1:5" x14ac:dyDescent="0.25">
      <c r="A5472" t="s">
        <v>12501</v>
      </c>
      <c r="B5472" t="s">
        <v>12502</v>
      </c>
      <c r="C5472" t="s">
        <v>12502</v>
      </c>
      <c r="D5472" s="29">
        <v>42370</v>
      </c>
      <c r="E5472" s="29">
        <v>54788</v>
      </c>
    </row>
    <row r="5473" spans="1:5" x14ac:dyDescent="0.25">
      <c r="A5473" t="s">
        <v>12503</v>
      </c>
      <c r="B5473" t="s">
        <v>12504</v>
      </c>
      <c r="C5473" t="s">
        <v>12504</v>
      </c>
      <c r="D5473" s="29">
        <v>42370</v>
      </c>
      <c r="E5473" s="29">
        <v>54788</v>
      </c>
    </row>
    <row r="5474" spans="1:5" x14ac:dyDescent="0.25">
      <c r="A5474" t="s">
        <v>12505</v>
      </c>
      <c r="B5474" t="s">
        <v>12506</v>
      </c>
      <c r="C5474" t="s">
        <v>12507</v>
      </c>
      <c r="D5474" s="29">
        <v>42370</v>
      </c>
      <c r="E5474" s="29">
        <v>54788</v>
      </c>
    </row>
    <row r="5475" spans="1:5" x14ac:dyDescent="0.25">
      <c r="A5475" t="s">
        <v>12508</v>
      </c>
      <c r="B5475" t="s">
        <v>12509</v>
      </c>
      <c r="C5475" t="s">
        <v>12509</v>
      </c>
      <c r="D5475" s="29">
        <v>42370</v>
      </c>
      <c r="E5475" s="29">
        <v>54788</v>
      </c>
    </row>
    <row r="5476" spans="1:5" x14ac:dyDescent="0.25">
      <c r="A5476" t="s">
        <v>12510</v>
      </c>
      <c r="B5476" t="s">
        <v>12511</v>
      </c>
      <c r="C5476" t="s">
        <v>12511</v>
      </c>
      <c r="D5476" s="29">
        <v>42370</v>
      </c>
      <c r="E5476" s="29">
        <v>54788</v>
      </c>
    </row>
    <row r="5477" spans="1:5" x14ac:dyDescent="0.25">
      <c r="A5477" t="s">
        <v>12512</v>
      </c>
      <c r="B5477" t="s">
        <v>12513</v>
      </c>
      <c r="C5477" t="s">
        <v>12513</v>
      </c>
      <c r="D5477" s="29">
        <v>42370</v>
      </c>
      <c r="E5477" s="29">
        <v>54788</v>
      </c>
    </row>
    <row r="5478" spans="1:5" x14ac:dyDescent="0.25">
      <c r="A5478" t="s">
        <v>12514</v>
      </c>
      <c r="B5478" t="s">
        <v>12515</v>
      </c>
      <c r="C5478" t="s">
        <v>12515</v>
      </c>
      <c r="D5478" s="29">
        <v>42370</v>
      </c>
      <c r="E5478" s="29">
        <v>54788</v>
      </c>
    </row>
    <row r="5479" spans="1:5" x14ac:dyDescent="0.25">
      <c r="A5479" t="s">
        <v>12516</v>
      </c>
      <c r="B5479" t="s">
        <v>12517</v>
      </c>
      <c r="C5479" t="s">
        <v>12517</v>
      </c>
      <c r="D5479" s="29">
        <v>42370</v>
      </c>
      <c r="E5479" s="29">
        <v>54788</v>
      </c>
    </row>
    <row r="5480" spans="1:5" x14ac:dyDescent="0.25">
      <c r="A5480" t="s">
        <v>12518</v>
      </c>
      <c r="B5480" t="s">
        <v>12519</v>
      </c>
      <c r="C5480" t="s">
        <v>12519</v>
      </c>
      <c r="D5480" s="29">
        <v>42370</v>
      </c>
      <c r="E5480" s="29">
        <v>54788</v>
      </c>
    </row>
    <row r="5481" spans="1:5" x14ac:dyDescent="0.25">
      <c r="A5481" t="s">
        <v>12520</v>
      </c>
      <c r="B5481" t="s">
        <v>12521</v>
      </c>
      <c r="C5481" t="s">
        <v>12521</v>
      </c>
      <c r="D5481" s="29">
        <v>42370</v>
      </c>
      <c r="E5481" s="29">
        <v>54788</v>
      </c>
    </row>
    <row r="5482" spans="1:5" x14ac:dyDescent="0.25">
      <c r="A5482" t="s">
        <v>12522</v>
      </c>
      <c r="B5482" t="s">
        <v>12523</v>
      </c>
      <c r="C5482" t="s">
        <v>12523</v>
      </c>
      <c r="D5482" s="29">
        <v>42370</v>
      </c>
      <c r="E5482" s="29">
        <v>54788</v>
      </c>
    </row>
    <row r="5483" spans="1:5" x14ac:dyDescent="0.25">
      <c r="A5483" t="s">
        <v>12524</v>
      </c>
      <c r="B5483" t="s">
        <v>12525</v>
      </c>
      <c r="C5483" t="s">
        <v>12525</v>
      </c>
      <c r="D5483" s="29">
        <v>42370</v>
      </c>
      <c r="E5483" s="29">
        <v>54788</v>
      </c>
    </row>
    <row r="5484" spans="1:5" x14ac:dyDescent="0.25">
      <c r="A5484" t="s">
        <v>12526</v>
      </c>
      <c r="B5484" t="s">
        <v>12527</v>
      </c>
      <c r="C5484" t="s">
        <v>12527</v>
      </c>
      <c r="D5484" s="29">
        <v>42370</v>
      </c>
      <c r="E5484" s="29">
        <v>54788</v>
      </c>
    </row>
    <row r="5485" spans="1:5" x14ac:dyDescent="0.25">
      <c r="A5485" t="s">
        <v>12528</v>
      </c>
      <c r="B5485" t="s">
        <v>12529</v>
      </c>
      <c r="C5485" t="s">
        <v>12529</v>
      </c>
      <c r="D5485" s="29">
        <v>42370</v>
      </c>
      <c r="E5485" s="29">
        <v>54788</v>
      </c>
    </row>
    <row r="5486" spans="1:5" x14ac:dyDescent="0.25">
      <c r="A5486" t="s">
        <v>12530</v>
      </c>
      <c r="B5486" t="s">
        <v>12531</v>
      </c>
      <c r="C5486" t="s">
        <v>12532</v>
      </c>
      <c r="D5486" s="29">
        <v>42370</v>
      </c>
      <c r="E5486" s="29">
        <v>54788</v>
      </c>
    </row>
    <row r="5487" spans="1:5" x14ac:dyDescent="0.25">
      <c r="A5487" t="s">
        <v>12533</v>
      </c>
      <c r="B5487" t="s">
        <v>12534</v>
      </c>
      <c r="C5487" t="s">
        <v>12534</v>
      </c>
      <c r="D5487" s="29">
        <v>42370</v>
      </c>
      <c r="E5487" s="29">
        <v>54788</v>
      </c>
    </row>
    <row r="5488" spans="1:5" x14ac:dyDescent="0.25">
      <c r="A5488" t="s">
        <v>12535</v>
      </c>
      <c r="B5488" t="s">
        <v>12536</v>
      </c>
      <c r="C5488" t="s">
        <v>12536</v>
      </c>
      <c r="D5488" s="29">
        <v>42370</v>
      </c>
      <c r="E5488" s="29">
        <v>54788</v>
      </c>
    </row>
    <row r="5489" spans="1:5" x14ac:dyDescent="0.25">
      <c r="A5489" t="s">
        <v>12537</v>
      </c>
      <c r="B5489" t="s">
        <v>12538</v>
      </c>
      <c r="C5489" t="s">
        <v>12538</v>
      </c>
      <c r="D5489" s="29">
        <v>42370</v>
      </c>
      <c r="E5489" s="29">
        <v>54788</v>
      </c>
    </row>
    <row r="5490" spans="1:5" x14ac:dyDescent="0.25">
      <c r="A5490" t="s">
        <v>12539</v>
      </c>
      <c r="B5490" t="s">
        <v>12540</v>
      </c>
      <c r="C5490" t="s">
        <v>12541</v>
      </c>
      <c r="D5490" s="29">
        <v>42370</v>
      </c>
      <c r="E5490" s="29">
        <v>54788</v>
      </c>
    </row>
    <row r="5491" spans="1:5" x14ac:dyDescent="0.25">
      <c r="A5491" t="s">
        <v>12542</v>
      </c>
      <c r="B5491" t="s">
        <v>12543</v>
      </c>
      <c r="C5491" t="s">
        <v>12544</v>
      </c>
      <c r="D5491" s="29">
        <v>42370</v>
      </c>
      <c r="E5491" s="29">
        <v>54788</v>
      </c>
    </row>
    <row r="5492" spans="1:5" x14ac:dyDescent="0.25">
      <c r="A5492" t="s">
        <v>12545</v>
      </c>
      <c r="B5492" t="s">
        <v>12546</v>
      </c>
      <c r="C5492" t="s">
        <v>12546</v>
      </c>
      <c r="D5492" s="29">
        <v>42370</v>
      </c>
      <c r="E5492" s="29">
        <v>54788</v>
      </c>
    </row>
    <row r="5493" spans="1:5" x14ac:dyDescent="0.25">
      <c r="A5493" t="s">
        <v>12547</v>
      </c>
      <c r="B5493" t="s">
        <v>12548</v>
      </c>
      <c r="C5493" t="s">
        <v>12548</v>
      </c>
      <c r="D5493" s="29">
        <v>42370</v>
      </c>
      <c r="E5493" s="29">
        <v>54788</v>
      </c>
    </row>
    <row r="5494" spans="1:5" x14ac:dyDescent="0.25">
      <c r="A5494" t="s">
        <v>12549</v>
      </c>
      <c r="B5494" t="s">
        <v>12550</v>
      </c>
      <c r="C5494" t="s">
        <v>12550</v>
      </c>
      <c r="D5494" s="29">
        <v>42370</v>
      </c>
      <c r="E5494" s="29">
        <v>54788</v>
      </c>
    </row>
    <row r="5495" spans="1:5" x14ac:dyDescent="0.25">
      <c r="A5495" t="s">
        <v>12551</v>
      </c>
      <c r="B5495" t="s">
        <v>12552</v>
      </c>
      <c r="C5495" t="s">
        <v>12552</v>
      </c>
      <c r="D5495" s="29">
        <v>42370</v>
      </c>
      <c r="E5495" s="29">
        <v>54788</v>
      </c>
    </row>
    <row r="5496" spans="1:5" x14ac:dyDescent="0.25">
      <c r="A5496" t="s">
        <v>12553</v>
      </c>
      <c r="B5496" t="s">
        <v>12554</v>
      </c>
      <c r="C5496" t="s">
        <v>12554</v>
      </c>
      <c r="D5496" s="29">
        <v>42370</v>
      </c>
      <c r="E5496" s="29">
        <v>54788</v>
      </c>
    </row>
    <row r="5497" spans="1:5" x14ac:dyDescent="0.25">
      <c r="A5497" t="s">
        <v>12555</v>
      </c>
      <c r="B5497" t="s">
        <v>12556</v>
      </c>
      <c r="C5497" t="s">
        <v>12557</v>
      </c>
      <c r="D5497" s="29">
        <v>42370</v>
      </c>
      <c r="E5497" s="29">
        <v>54788</v>
      </c>
    </row>
    <row r="5498" spans="1:5" x14ac:dyDescent="0.25">
      <c r="A5498" t="s">
        <v>12558</v>
      </c>
      <c r="B5498" t="s">
        <v>12559</v>
      </c>
      <c r="C5498" t="s">
        <v>12559</v>
      </c>
      <c r="D5498" s="29">
        <v>42370</v>
      </c>
      <c r="E5498" s="29">
        <v>54788</v>
      </c>
    </row>
    <row r="5499" spans="1:5" x14ac:dyDescent="0.25">
      <c r="A5499" t="s">
        <v>12560</v>
      </c>
      <c r="B5499" t="s">
        <v>12561</v>
      </c>
      <c r="C5499" t="s">
        <v>12561</v>
      </c>
      <c r="D5499" s="29">
        <v>42370</v>
      </c>
      <c r="E5499" s="29">
        <v>54788</v>
      </c>
    </row>
    <row r="5500" spans="1:5" x14ac:dyDescent="0.25">
      <c r="A5500" t="s">
        <v>12562</v>
      </c>
      <c r="B5500" t="s">
        <v>12563</v>
      </c>
      <c r="C5500" t="s">
        <v>12563</v>
      </c>
      <c r="D5500" s="29">
        <v>42370</v>
      </c>
      <c r="E5500" s="29">
        <v>54788</v>
      </c>
    </row>
    <row r="5501" spans="1:5" x14ac:dyDescent="0.25">
      <c r="A5501" t="s">
        <v>12564</v>
      </c>
      <c r="B5501" t="s">
        <v>12565</v>
      </c>
      <c r="C5501" t="s">
        <v>12565</v>
      </c>
      <c r="D5501" s="29">
        <v>42370</v>
      </c>
      <c r="E5501" s="29">
        <v>54788</v>
      </c>
    </row>
    <row r="5502" spans="1:5" x14ac:dyDescent="0.25">
      <c r="A5502" t="s">
        <v>12566</v>
      </c>
      <c r="B5502" t="s">
        <v>12567</v>
      </c>
      <c r="C5502" t="s">
        <v>12567</v>
      </c>
      <c r="D5502" s="29">
        <v>42370</v>
      </c>
      <c r="E5502" s="29">
        <v>54788</v>
      </c>
    </row>
    <row r="5503" spans="1:5" x14ac:dyDescent="0.25">
      <c r="A5503" t="s">
        <v>12568</v>
      </c>
      <c r="B5503" t="s">
        <v>12569</v>
      </c>
      <c r="C5503" t="s">
        <v>12569</v>
      </c>
      <c r="D5503" s="29">
        <v>42370</v>
      </c>
      <c r="E5503" s="29">
        <v>54788</v>
      </c>
    </row>
    <row r="5504" spans="1:5" x14ac:dyDescent="0.25">
      <c r="A5504" t="s">
        <v>12570</v>
      </c>
      <c r="B5504" t="s">
        <v>12571</v>
      </c>
      <c r="C5504" t="s">
        <v>12571</v>
      </c>
      <c r="D5504" s="29">
        <v>42370</v>
      </c>
      <c r="E5504" s="29">
        <v>54788</v>
      </c>
    </row>
    <row r="5505" spans="1:5" x14ac:dyDescent="0.25">
      <c r="A5505" t="s">
        <v>12572</v>
      </c>
      <c r="B5505" t="s">
        <v>12573</v>
      </c>
      <c r="C5505" t="s">
        <v>12573</v>
      </c>
      <c r="D5505" s="29">
        <v>42370</v>
      </c>
      <c r="E5505" s="29">
        <v>54788</v>
      </c>
    </row>
    <row r="5506" spans="1:5" x14ac:dyDescent="0.25">
      <c r="A5506" t="s">
        <v>12574</v>
      </c>
      <c r="B5506" t="s">
        <v>12575</v>
      </c>
      <c r="C5506" t="s">
        <v>12575</v>
      </c>
      <c r="D5506" s="29">
        <v>42370</v>
      </c>
      <c r="E5506" s="29">
        <v>54788</v>
      </c>
    </row>
    <row r="5507" spans="1:5" x14ac:dyDescent="0.25">
      <c r="A5507" t="s">
        <v>12576</v>
      </c>
      <c r="B5507" t="s">
        <v>12577</v>
      </c>
      <c r="C5507" t="s">
        <v>12577</v>
      </c>
      <c r="D5507" s="29">
        <v>42370</v>
      </c>
      <c r="E5507" s="29">
        <v>54788</v>
      </c>
    </row>
    <row r="5508" spans="1:5" x14ac:dyDescent="0.25">
      <c r="A5508" t="s">
        <v>12578</v>
      </c>
      <c r="B5508" t="s">
        <v>12579</v>
      </c>
      <c r="C5508" t="s">
        <v>12579</v>
      </c>
      <c r="D5508" s="29">
        <v>42370</v>
      </c>
      <c r="E5508" s="29">
        <v>54788</v>
      </c>
    </row>
    <row r="5509" spans="1:5" x14ac:dyDescent="0.25">
      <c r="A5509" t="s">
        <v>12580</v>
      </c>
      <c r="B5509" t="s">
        <v>12581</v>
      </c>
      <c r="C5509" t="s">
        <v>12581</v>
      </c>
      <c r="D5509" s="29">
        <v>42370</v>
      </c>
      <c r="E5509" s="29">
        <v>54788</v>
      </c>
    </row>
    <row r="5510" spans="1:5" x14ac:dyDescent="0.25">
      <c r="A5510" t="s">
        <v>12582</v>
      </c>
      <c r="B5510" t="s">
        <v>12583</v>
      </c>
      <c r="C5510" t="s">
        <v>12584</v>
      </c>
      <c r="D5510" s="29">
        <v>42370</v>
      </c>
      <c r="E5510" s="29">
        <v>54788</v>
      </c>
    </row>
    <row r="5511" spans="1:5" x14ac:dyDescent="0.25">
      <c r="A5511" t="s">
        <v>12585</v>
      </c>
      <c r="B5511" t="s">
        <v>12586</v>
      </c>
      <c r="C5511" t="s">
        <v>12586</v>
      </c>
      <c r="D5511" s="29">
        <v>42370</v>
      </c>
      <c r="E5511" s="29">
        <v>54788</v>
      </c>
    </row>
    <row r="5512" spans="1:5" x14ac:dyDescent="0.25">
      <c r="A5512" t="s">
        <v>12587</v>
      </c>
      <c r="B5512" t="s">
        <v>12588</v>
      </c>
      <c r="C5512" t="s">
        <v>12588</v>
      </c>
      <c r="D5512" s="29">
        <v>42370</v>
      </c>
      <c r="E5512" s="29">
        <v>54788</v>
      </c>
    </row>
    <row r="5513" spans="1:5" x14ac:dyDescent="0.25">
      <c r="A5513" t="s">
        <v>12589</v>
      </c>
      <c r="B5513" t="s">
        <v>12590</v>
      </c>
      <c r="C5513" t="s">
        <v>12590</v>
      </c>
      <c r="D5513" s="29">
        <v>42370</v>
      </c>
      <c r="E5513" s="29">
        <v>54788</v>
      </c>
    </row>
    <row r="5514" spans="1:5" x14ac:dyDescent="0.25">
      <c r="A5514" t="s">
        <v>12591</v>
      </c>
      <c r="B5514" t="s">
        <v>12592</v>
      </c>
      <c r="C5514" t="s">
        <v>12593</v>
      </c>
      <c r="D5514" s="29">
        <v>42370</v>
      </c>
      <c r="E5514" s="29">
        <v>54788</v>
      </c>
    </row>
    <row r="5515" spans="1:5" x14ac:dyDescent="0.25">
      <c r="A5515" t="s">
        <v>12594</v>
      </c>
      <c r="B5515" t="s">
        <v>12595</v>
      </c>
      <c r="C5515" t="s">
        <v>12596</v>
      </c>
      <c r="D5515" s="29">
        <v>42370</v>
      </c>
      <c r="E5515" s="29">
        <v>54788</v>
      </c>
    </row>
    <row r="5516" spans="1:5" x14ac:dyDescent="0.25">
      <c r="A5516" t="s">
        <v>12597</v>
      </c>
      <c r="B5516" t="s">
        <v>12598</v>
      </c>
      <c r="C5516" t="s">
        <v>12598</v>
      </c>
      <c r="D5516" s="29">
        <v>42370</v>
      </c>
      <c r="E5516" s="29">
        <v>54788</v>
      </c>
    </row>
    <row r="5517" spans="1:5" x14ac:dyDescent="0.25">
      <c r="A5517" t="s">
        <v>12599</v>
      </c>
      <c r="B5517" t="s">
        <v>12600</v>
      </c>
      <c r="C5517" t="s">
        <v>12601</v>
      </c>
      <c r="D5517" s="29">
        <v>42370</v>
      </c>
      <c r="E5517" s="29">
        <v>54788</v>
      </c>
    </row>
    <row r="5518" spans="1:5" x14ac:dyDescent="0.25">
      <c r="A5518" t="s">
        <v>12602</v>
      </c>
      <c r="B5518" t="s">
        <v>12603</v>
      </c>
      <c r="C5518" t="s">
        <v>12604</v>
      </c>
      <c r="D5518" s="29">
        <v>42370</v>
      </c>
      <c r="E5518" s="29">
        <v>54788</v>
      </c>
    </row>
    <row r="5519" spans="1:5" x14ac:dyDescent="0.25">
      <c r="A5519" t="s">
        <v>12605</v>
      </c>
      <c r="B5519" t="s">
        <v>12606</v>
      </c>
      <c r="C5519" t="s">
        <v>12606</v>
      </c>
      <c r="D5519" s="29">
        <v>42370</v>
      </c>
      <c r="E5519" s="29">
        <v>54788</v>
      </c>
    </row>
    <row r="5520" spans="1:5" x14ac:dyDescent="0.25">
      <c r="A5520" t="s">
        <v>12607</v>
      </c>
      <c r="B5520" t="s">
        <v>12608</v>
      </c>
      <c r="C5520" t="s">
        <v>12608</v>
      </c>
      <c r="D5520" s="29">
        <v>42370</v>
      </c>
      <c r="E5520" s="29">
        <v>54788</v>
      </c>
    </row>
    <row r="5521" spans="1:5" x14ac:dyDescent="0.25">
      <c r="A5521" t="s">
        <v>12609</v>
      </c>
      <c r="B5521" t="s">
        <v>12610</v>
      </c>
      <c r="C5521" t="s">
        <v>12611</v>
      </c>
      <c r="D5521" s="29">
        <v>42370</v>
      </c>
      <c r="E5521" s="29">
        <v>54788</v>
      </c>
    </row>
    <row r="5522" spans="1:5" x14ac:dyDescent="0.25">
      <c r="A5522" t="s">
        <v>12612</v>
      </c>
      <c r="B5522" t="s">
        <v>12613</v>
      </c>
      <c r="C5522" t="s">
        <v>12613</v>
      </c>
      <c r="D5522" s="29">
        <v>42370</v>
      </c>
      <c r="E5522" s="29">
        <v>54788</v>
      </c>
    </row>
    <row r="5523" spans="1:5" x14ac:dyDescent="0.25">
      <c r="A5523" t="s">
        <v>12614</v>
      </c>
      <c r="B5523" t="s">
        <v>12615</v>
      </c>
      <c r="C5523" t="s">
        <v>12615</v>
      </c>
      <c r="D5523" s="29">
        <v>42370</v>
      </c>
      <c r="E5523" s="29">
        <v>54788</v>
      </c>
    </row>
    <row r="5524" spans="1:5" x14ac:dyDescent="0.25">
      <c r="A5524" t="s">
        <v>12616</v>
      </c>
      <c r="B5524" t="s">
        <v>12617</v>
      </c>
      <c r="C5524" t="s">
        <v>12617</v>
      </c>
      <c r="D5524" s="29">
        <v>42370</v>
      </c>
      <c r="E5524" s="29">
        <v>54788</v>
      </c>
    </row>
    <row r="5525" spans="1:5" x14ac:dyDescent="0.25">
      <c r="A5525" t="s">
        <v>12618</v>
      </c>
      <c r="B5525" t="s">
        <v>12619</v>
      </c>
      <c r="C5525" t="s">
        <v>12619</v>
      </c>
      <c r="D5525" s="29">
        <v>42370</v>
      </c>
      <c r="E5525" s="29">
        <v>54788</v>
      </c>
    </row>
    <row r="5526" spans="1:5" x14ac:dyDescent="0.25">
      <c r="A5526" t="s">
        <v>12620</v>
      </c>
      <c r="B5526" t="s">
        <v>12621</v>
      </c>
      <c r="C5526" t="s">
        <v>12622</v>
      </c>
      <c r="D5526" s="29">
        <v>42370</v>
      </c>
      <c r="E5526" s="29">
        <v>54788</v>
      </c>
    </row>
    <row r="5527" spans="1:5" x14ac:dyDescent="0.25">
      <c r="A5527" t="s">
        <v>12623</v>
      </c>
      <c r="B5527" t="s">
        <v>12624</v>
      </c>
      <c r="C5527" t="s">
        <v>12624</v>
      </c>
      <c r="D5527" s="29">
        <v>42370</v>
      </c>
      <c r="E5527" s="29">
        <v>54788</v>
      </c>
    </row>
    <row r="5528" spans="1:5" x14ac:dyDescent="0.25">
      <c r="A5528" t="s">
        <v>12625</v>
      </c>
      <c r="B5528" t="s">
        <v>12626</v>
      </c>
      <c r="C5528" t="s">
        <v>12626</v>
      </c>
      <c r="D5528" s="29">
        <v>42370</v>
      </c>
      <c r="E5528" s="29">
        <v>54788</v>
      </c>
    </row>
    <row r="5529" spans="1:5" x14ac:dyDescent="0.25">
      <c r="A5529" t="s">
        <v>12627</v>
      </c>
      <c r="B5529" t="s">
        <v>12628</v>
      </c>
      <c r="C5529" t="s">
        <v>12628</v>
      </c>
      <c r="D5529" s="29">
        <v>42370</v>
      </c>
      <c r="E5529" s="29">
        <v>54788</v>
      </c>
    </row>
    <row r="5530" spans="1:5" x14ac:dyDescent="0.25">
      <c r="A5530" t="s">
        <v>12629</v>
      </c>
      <c r="B5530" t="s">
        <v>12630</v>
      </c>
      <c r="C5530" t="s">
        <v>12630</v>
      </c>
      <c r="D5530" s="29">
        <v>42370</v>
      </c>
      <c r="E5530" s="29">
        <v>54788</v>
      </c>
    </row>
    <row r="5531" spans="1:5" x14ac:dyDescent="0.25">
      <c r="A5531" t="s">
        <v>12631</v>
      </c>
      <c r="B5531" t="s">
        <v>12632</v>
      </c>
      <c r="C5531" t="s">
        <v>12632</v>
      </c>
      <c r="D5531" s="29">
        <v>42370</v>
      </c>
      <c r="E5531" s="29">
        <v>54788</v>
      </c>
    </row>
    <row r="5532" spans="1:5" x14ac:dyDescent="0.25">
      <c r="A5532" t="s">
        <v>12633</v>
      </c>
      <c r="B5532" t="s">
        <v>12634</v>
      </c>
      <c r="C5532" t="s">
        <v>12634</v>
      </c>
      <c r="D5532" s="29">
        <v>42370</v>
      </c>
      <c r="E5532" s="29">
        <v>54788</v>
      </c>
    </row>
    <row r="5533" spans="1:5" x14ac:dyDescent="0.25">
      <c r="A5533" t="s">
        <v>12635</v>
      </c>
      <c r="B5533" t="s">
        <v>12636</v>
      </c>
      <c r="C5533" t="s">
        <v>12636</v>
      </c>
      <c r="D5533" s="29">
        <v>42370</v>
      </c>
      <c r="E5533" s="29">
        <v>54788</v>
      </c>
    </row>
    <row r="5534" spans="1:5" x14ac:dyDescent="0.25">
      <c r="A5534" t="s">
        <v>12637</v>
      </c>
      <c r="B5534" t="s">
        <v>12638</v>
      </c>
      <c r="C5534" t="s">
        <v>12638</v>
      </c>
      <c r="D5534" s="29">
        <v>42370</v>
      </c>
      <c r="E5534" s="29">
        <v>54788</v>
      </c>
    </row>
    <row r="5535" spans="1:5" x14ac:dyDescent="0.25">
      <c r="A5535" t="s">
        <v>12639</v>
      </c>
      <c r="B5535" t="s">
        <v>12640</v>
      </c>
      <c r="C5535" t="s">
        <v>12640</v>
      </c>
      <c r="D5535" s="29">
        <v>42370</v>
      </c>
      <c r="E5535" s="29">
        <v>54788</v>
      </c>
    </row>
    <row r="5536" spans="1:5" x14ac:dyDescent="0.25">
      <c r="A5536" t="s">
        <v>12641</v>
      </c>
      <c r="B5536" t="s">
        <v>12642</v>
      </c>
      <c r="C5536" t="s">
        <v>12643</v>
      </c>
      <c r="D5536" s="29">
        <v>42370</v>
      </c>
      <c r="E5536" s="29">
        <v>54788</v>
      </c>
    </row>
    <row r="5537" spans="1:5" x14ac:dyDescent="0.25">
      <c r="A5537" t="s">
        <v>12644</v>
      </c>
      <c r="B5537" t="s">
        <v>12645</v>
      </c>
      <c r="C5537" t="s">
        <v>12646</v>
      </c>
      <c r="D5537" s="29">
        <v>42370</v>
      </c>
      <c r="E5537" s="29">
        <v>54788</v>
      </c>
    </row>
    <row r="5538" spans="1:5" x14ac:dyDescent="0.25">
      <c r="A5538" t="s">
        <v>12647</v>
      </c>
      <c r="B5538" t="s">
        <v>12648</v>
      </c>
      <c r="C5538" t="s">
        <v>12648</v>
      </c>
      <c r="D5538" s="29">
        <v>42370</v>
      </c>
      <c r="E5538" s="29">
        <v>54788</v>
      </c>
    </row>
    <row r="5539" spans="1:5" x14ac:dyDescent="0.25">
      <c r="A5539" t="s">
        <v>12649</v>
      </c>
      <c r="B5539" t="s">
        <v>12650</v>
      </c>
      <c r="C5539" t="s">
        <v>12650</v>
      </c>
      <c r="D5539" s="29">
        <v>42370</v>
      </c>
      <c r="E5539" s="29">
        <v>54788</v>
      </c>
    </row>
    <row r="5540" spans="1:5" x14ac:dyDescent="0.25">
      <c r="A5540" t="s">
        <v>12651</v>
      </c>
      <c r="B5540" t="s">
        <v>12652</v>
      </c>
      <c r="C5540" t="s">
        <v>12652</v>
      </c>
      <c r="D5540" s="29">
        <v>42370</v>
      </c>
      <c r="E5540" s="29">
        <v>54788</v>
      </c>
    </row>
    <row r="5541" spans="1:5" x14ac:dyDescent="0.25">
      <c r="A5541" t="s">
        <v>12653</v>
      </c>
      <c r="B5541" t="s">
        <v>12654</v>
      </c>
      <c r="C5541" t="s">
        <v>12654</v>
      </c>
      <c r="D5541" s="29">
        <v>42370</v>
      </c>
      <c r="E5541" s="29">
        <v>54788</v>
      </c>
    </row>
    <row r="5542" spans="1:5" x14ac:dyDescent="0.25">
      <c r="A5542" t="s">
        <v>12655</v>
      </c>
      <c r="B5542" t="s">
        <v>12656</v>
      </c>
      <c r="C5542" t="s">
        <v>12656</v>
      </c>
      <c r="D5542" s="29">
        <v>42370</v>
      </c>
      <c r="E5542" s="29">
        <v>54788</v>
      </c>
    </row>
    <row r="5543" spans="1:5" x14ac:dyDescent="0.25">
      <c r="A5543" t="s">
        <v>12657</v>
      </c>
      <c r="B5543" t="s">
        <v>12658</v>
      </c>
      <c r="C5543" t="s">
        <v>12658</v>
      </c>
      <c r="D5543" s="29">
        <v>42370</v>
      </c>
      <c r="E5543" s="29">
        <v>54788</v>
      </c>
    </row>
    <row r="5544" spans="1:5" x14ac:dyDescent="0.25">
      <c r="A5544" t="s">
        <v>12659</v>
      </c>
      <c r="B5544" t="s">
        <v>12660</v>
      </c>
      <c r="C5544" t="s">
        <v>12660</v>
      </c>
      <c r="D5544" s="29">
        <v>42370</v>
      </c>
      <c r="E5544" s="29">
        <v>54788</v>
      </c>
    </row>
    <row r="5545" spans="1:5" x14ac:dyDescent="0.25">
      <c r="A5545" t="s">
        <v>12661</v>
      </c>
      <c r="B5545" t="s">
        <v>12662</v>
      </c>
      <c r="C5545" t="s">
        <v>12663</v>
      </c>
      <c r="D5545" s="29">
        <v>42370</v>
      </c>
      <c r="E5545" s="29">
        <v>54788</v>
      </c>
    </row>
    <row r="5546" spans="1:5" x14ac:dyDescent="0.25">
      <c r="A5546" t="s">
        <v>12664</v>
      </c>
      <c r="B5546" t="s">
        <v>12665</v>
      </c>
      <c r="C5546" t="s">
        <v>12665</v>
      </c>
      <c r="D5546" s="29">
        <v>42370</v>
      </c>
      <c r="E5546" s="29">
        <v>54788</v>
      </c>
    </row>
    <row r="5547" spans="1:5" x14ac:dyDescent="0.25">
      <c r="A5547" t="s">
        <v>12666</v>
      </c>
      <c r="B5547" t="s">
        <v>12667</v>
      </c>
      <c r="C5547" t="s">
        <v>12667</v>
      </c>
      <c r="D5547" s="29">
        <v>42370</v>
      </c>
      <c r="E5547" s="29">
        <v>54788</v>
      </c>
    </row>
    <row r="5548" spans="1:5" x14ac:dyDescent="0.25">
      <c r="A5548" t="s">
        <v>12668</v>
      </c>
      <c r="B5548" t="s">
        <v>12669</v>
      </c>
      <c r="C5548" t="s">
        <v>12669</v>
      </c>
      <c r="D5548" s="29">
        <v>42370</v>
      </c>
      <c r="E5548" s="29">
        <v>54788</v>
      </c>
    </row>
    <row r="5549" spans="1:5" x14ac:dyDescent="0.25">
      <c r="A5549" t="s">
        <v>12670</v>
      </c>
      <c r="B5549" t="s">
        <v>12671</v>
      </c>
      <c r="C5549" t="s">
        <v>12671</v>
      </c>
      <c r="D5549" s="29">
        <v>42370</v>
      </c>
      <c r="E5549" s="29">
        <v>54788</v>
      </c>
    </row>
    <row r="5550" spans="1:5" x14ac:dyDescent="0.25">
      <c r="A5550" t="s">
        <v>12672</v>
      </c>
      <c r="B5550" t="s">
        <v>12673</v>
      </c>
      <c r="C5550" t="s">
        <v>12673</v>
      </c>
      <c r="D5550" s="29">
        <v>42370</v>
      </c>
      <c r="E5550" s="29">
        <v>54788</v>
      </c>
    </row>
    <row r="5551" spans="1:5" x14ac:dyDescent="0.25">
      <c r="A5551" t="s">
        <v>12674</v>
      </c>
      <c r="B5551" t="s">
        <v>12675</v>
      </c>
      <c r="C5551" t="s">
        <v>12675</v>
      </c>
      <c r="D5551" s="29">
        <v>42370</v>
      </c>
      <c r="E5551" s="29">
        <v>54788</v>
      </c>
    </row>
    <row r="5552" spans="1:5" x14ac:dyDescent="0.25">
      <c r="A5552" t="s">
        <v>12676</v>
      </c>
      <c r="B5552" t="s">
        <v>12677</v>
      </c>
      <c r="C5552" t="s">
        <v>12677</v>
      </c>
      <c r="D5552" s="29">
        <v>42370</v>
      </c>
      <c r="E5552" s="29">
        <v>54788</v>
      </c>
    </row>
    <row r="5553" spans="1:5" x14ac:dyDescent="0.25">
      <c r="A5553" t="s">
        <v>12678</v>
      </c>
      <c r="B5553" t="s">
        <v>12679</v>
      </c>
      <c r="C5553" t="s">
        <v>12679</v>
      </c>
      <c r="D5553" s="29">
        <v>42370</v>
      </c>
      <c r="E5553" s="29">
        <v>54788</v>
      </c>
    </row>
    <row r="5554" spans="1:5" x14ac:dyDescent="0.25">
      <c r="A5554" t="s">
        <v>12680</v>
      </c>
      <c r="B5554" t="s">
        <v>12681</v>
      </c>
      <c r="C5554" t="s">
        <v>12681</v>
      </c>
      <c r="D5554" s="29">
        <v>42370</v>
      </c>
      <c r="E5554" s="29">
        <v>54788</v>
      </c>
    </row>
    <row r="5555" spans="1:5" x14ac:dyDescent="0.25">
      <c r="A5555" t="s">
        <v>12682</v>
      </c>
      <c r="B5555" t="s">
        <v>12683</v>
      </c>
      <c r="C5555" t="s">
        <v>12683</v>
      </c>
      <c r="D5555" s="29">
        <v>42370</v>
      </c>
      <c r="E5555" s="29">
        <v>54788</v>
      </c>
    </row>
    <row r="5556" spans="1:5" x14ac:dyDescent="0.25">
      <c r="A5556" t="s">
        <v>12684</v>
      </c>
      <c r="B5556" t="s">
        <v>12685</v>
      </c>
      <c r="C5556" t="s">
        <v>12686</v>
      </c>
      <c r="D5556" s="29">
        <v>42370</v>
      </c>
      <c r="E5556" s="29">
        <v>54788</v>
      </c>
    </row>
    <row r="5557" spans="1:5" x14ac:dyDescent="0.25">
      <c r="A5557" t="s">
        <v>12687</v>
      </c>
      <c r="B5557" t="s">
        <v>12688</v>
      </c>
      <c r="C5557" t="s">
        <v>12688</v>
      </c>
      <c r="D5557" s="29">
        <v>42370</v>
      </c>
      <c r="E5557" s="29">
        <v>54788</v>
      </c>
    </row>
    <row r="5558" spans="1:5" x14ac:dyDescent="0.25">
      <c r="A5558" t="s">
        <v>12689</v>
      </c>
      <c r="B5558" t="s">
        <v>12690</v>
      </c>
      <c r="C5558" t="s">
        <v>12690</v>
      </c>
      <c r="D5558" s="29">
        <v>42370</v>
      </c>
      <c r="E5558" s="29">
        <v>54788</v>
      </c>
    </row>
    <row r="5559" spans="1:5" x14ac:dyDescent="0.25">
      <c r="A5559" t="s">
        <v>12691</v>
      </c>
      <c r="B5559" t="s">
        <v>12692</v>
      </c>
      <c r="C5559" t="s">
        <v>12692</v>
      </c>
      <c r="D5559" s="29">
        <v>42370</v>
      </c>
      <c r="E5559" s="29">
        <v>54788</v>
      </c>
    </row>
    <row r="5560" spans="1:5" x14ac:dyDescent="0.25">
      <c r="A5560" t="s">
        <v>12693</v>
      </c>
      <c r="B5560" t="s">
        <v>12694</v>
      </c>
      <c r="C5560" t="s">
        <v>12694</v>
      </c>
      <c r="D5560" s="29">
        <v>42370</v>
      </c>
      <c r="E5560" s="29">
        <v>54788</v>
      </c>
    </row>
    <row r="5561" spans="1:5" x14ac:dyDescent="0.25">
      <c r="A5561" t="s">
        <v>12695</v>
      </c>
      <c r="B5561" t="s">
        <v>12696</v>
      </c>
      <c r="C5561" t="s">
        <v>12697</v>
      </c>
      <c r="D5561" s="29">
        <v>42370</v>
      </c>
      <c r="E5561" s="29">
        <v>54788</v>
      </c>
    </row>
    <row r="5562" spans="1:5" x14ac:dyDescent="0.25">
      <c r="A5562" t="s">
        <v>12698</v>
      </c>
      <c r="B5562" t="s">
        <v>12699</v>
      </c>
      <c r="C5562" t="s">
        <v>12700</v>
      </c>
      <c r="D5562" s="29">
        <v>42370</v>
      </c>
      <c r="E5562" s="29">
        <v>54788</v>
      </c>
    </row>
    <row r="5563" spans="1:5" x14ac:dyDescent="0.25">
      <c r="A5563" t="s">
        <v>12701</v>
      </c>
      <c r="B5563" t="s">
        <v>12702</v>
      </c>
      <c r="C5563" t="s">
        <v>12703</v>
      </c>
      <c r="D5563" s="29">
        <v>42370</v>
      </c>
      <c r="E5563" s="29">
        <v>54788</v>
      </c>
    </row>
    <row r="5564" spans="1:5" x14ac:dyDescent="0.25">
      <c r="A5564" t="s">
        <v>12704</v>
      </c>
      <c r="B5564" t="s">
        <v>12705</v>
      </c>
      <c r="C5564" t="s">
        <v>12705</v>
      </c>
      <c r="D5564" s="29">
        <v>42370</v>
      </c>
      <c r="E5564" s="29">
        <v>54788</v>
      </c>
    </row>
    <row r="5565" spans="1:5" x14ac:dyDescent="0.25">
      <c r="A5565" t="s">
        <v>12706</v>
      </c>
      <c r="B5565" t="s">
        <v>12707</v>
      </c>
      <c r="C5565" t="s">
        <v>12707</v>
      </c>
      <c r="D5565" s="29">
        <v>42370</v>
      </c>
      <c r="E5565" s="29">
        <v>54788</v>
      </c>
    </row>
    <row r="5566" spans="1:5" x14ac:dyDescent="0.25">
      <c r="A5566" t="s">
        <v>12708</v>
      </c>
      <c r="B5566" t="s">
        <v>12709</v>
      </c>
      <c r="C5566" t="s">
        <v>12709</v>
      </c>
      <c r="D5566" s="29">
        <v>42370</v>
      </c>
      <c r="E5566" s="29">
        <v>54788</v>
      </c>
    </row>
    <row r="5567" spans="1:5" x14ac:dyDescent="0.25">
      <c r="A5567" t="s">
        <v>12710</v>
      </c>
      <c r="B5567" t="s">
        <v>12711</v>
      </c>
      <c r="C5567" t="s">
        <v>12711</v>
      </c>
      <c r="D5567" s="29">
        <v>42370</v>
      </c>
      <c r="E5567" s="29">
        <v>54788</v>
      </c>
    </row>
    <row r="5568" spans="1:5" x14ac:dyDescent="0.25">
      <c r="A5568" t="s">
        <v>12712</v>
      </c>
      <c r="B5568" t="s">
        <v>12713</v>
      </c>
      <c r="C5568" t="s">
        <v>12713</v>
      </c>
      <c r="D5568" s="29">
        <v>42370</v>
      </c>
      <c r="E5568" s="29">
        <v>54788</v>
      </c>
    </row>
    <row r="5569" spans="1:5" x14ac:dyDescent="0.25">
      <c r="A5569" t="s">
        <v>12714</v>
      </c>
      <c r="B5569" t="s">
        <v>12715</v>
      </c>
      <c r="C5569" t="s">
        <v>12715</v>
      </c>
      <c r="D5569" s="29">
        <v>42370</v>
      </c>
      <c r="E5569" s="29">
        <v>54788</v>
      </c>
    </row>
    <row r="5570" spans="1:5" x14ac:dyDescent="0.25">
      <c r="A5570" t="s">
        <v>12716</v>
      </c>
      <c r="B5570" t="s">
        <v>12717</v>
      </c>
      <c r="C5570" t="s">
        <v>12718</v>
      </c>
      <c r="D5570" s="29">
        <v>42370</v>
      </c>
      <c r="E5570" s="29">
        <v>54788</v>
      </c>
    </row>
    <row r="5571" spans="1:5" x14ac:dyDescent="0.25">
      <c r="A5571" t="s">
        <v>12719</v>
      </c>
      <c r="B5571" t="s">
        <v>12720</v>
      </c>
      <c r="C5571" t="s">
        <v>12720</v>
      </c>
      <c r="D5571" s="29">
        <v>42370</v>
      </c>
      <c r="E5571" s="29">
        <v>54788</v>
      </c>
    </row>
    <row r="5572" spans="1:5" x14ac:dyDescent="0.25">
      <c r="A5572" t="s">
        <v>12721</v>
      </c>
      <c r="B5572" t="s">
        <v>12722</v>
      </c>
      <c r="C5572" t="s">
        <v>12722</v>
      </c>
      <c r="D5572" s="29">
        <v>42370</v>
      </c>
      <c r="E5572" s="29">
        <v>54788</v>
      </c>
    </row>
    <row r="5573" spans="1:5" x14ac:dyDescent="0.25">
      <c r="A5573" t="s">
        <v>12723</v>
      </c>
      <c r="B5573" t="s">
        <v>12724</v>
      </c>
      <c r="C5573" t="s">
        <v>12724</v>
      </c>
      <c r="D5573" s="29">
        <v>42370</v>
      </c>
      <c r="E5573" s="29">
        <v>54788</v>
      </c>
    </row>
    <row r="5574" spans="1:5" x14ac:dyDescent="0.25">
      <c r="A5574" t="s">
        <v>12725</v>
      </c>
      <c r="B5574" t="s">
        <v>12726</v>
      </c>
      <c r="C5574" t="s">
        <v>12726</v>
      </c>
      <c r="D5574" s="29">
        <v>42370</v>
      </c>
      <c r="E5574" s="29">
        <v>54788</v>
      </c>
    </row>
    <row r="5575" spans="1:5" x14ac:dyDescent="0.25">
      <c r="A5575" t="s">
        <v>12727</v>
      </c>
      <c r="B5575" t="s">
        <v>12728</v>
      </c>
      <c r="C5575" t="s">
        <v>12728</v>
      </c>
      <c r="D5575" s="29">
        <v>42370</v>
      </c>
      <c r="E5575" s="29">
        <v>54788</v>
      </c>
    </row>
    <row r="5576" spans="1:5" x14ac:dyDescent="0.25">
      <c r="A5576" t="s">
        <v>12729</v>
      </c>
      <c r="B5576" t="s">
        <v>12730</v>
      </c>
      <c r="C5576" t="s">
        <v>12730</v>
      </c>
      <c r="D5576" s="29">
        <v>42370</v>
      </c>
      <c r="E5576" s="29">
        <v>54788</v>
      </c>
    </row>
    <row r="5577" spans="1:5" x14ac:dyDescent="0.25">
      <c r="A5577" t="s">
        <v>12731</v>
      </c>
      <c r="B5577" t="s">
        <v>12732</v>
      </c>
      <c r="C5577" t="s">
        <v>12732</v>
      </c>
      <c r="D5577" s="29">
        <v>42370</v>
      </c>
      <c r="E5577" s="29">
        <v>54788</v>
      </c>
    </row>
    <row r="5578" spans="1:5" x14ac:dyDescent="0.25">
      <c r="A5578" t="s">
        <v>12733</v>
      </c>
      <c r="B5578" t="s">
        <v>12734</v>
      </c>
      <c r="C5578" t="s">
        <v>12734</v>
      </c>
      <c r="D5578" s="29">
        <v>42370</v>
      </c>
      <c r="E5578" s="29">
        <v>54788</v>
      </c>
    </row>
    <row r="5579" spans="1:5" x14ac:dyDescent="0.25">
      <c r="A5579" t="s">
        <v>12735</v>
      </c>
      <c r="B5579" t="s">
        <v>12736</v>
      </c>
      <c r="C5579" t="s">
        <v>12736</v>
      </c>
      <c r="D5579" s="29">
        <v>42370</v>
      </c>
      <c r="E5579" s="29">
        <v>54788</v>
      </c>
    </row>
    <row r="5580" spans="1:5" x14ac:dyDescent="0.25">
      <c r="A5580" t="s">
        <v>12737</v>
      </c>
      <c r="B5580" t="s">
        <v>12738</v>
      </c>
      <c r="C5580" t="s">
        <v>12738</v>
      </c>
      <c r="D5580" s="29">
        <v>42370</v>
      </c>
      <c r="E5580" s="29">
        <v>54788</v>
      </c>
    </row>
    <row r="5581" spans="1:5" x14ac:dyDescent="0.25">
      <c r="A5581" t="s">
        <v>12739</v>
      </c>
      <c r="B5581" t="s">
        <v>12740</v>
      </c>
      <c r="C5581" t="s">
        <v>12740</v>
      </c>
      <c r="D5581" s="29">
        <v>42370</v>
      </c>
      <c r="E5581" s="29">
        <v>54788</v>
      </c>
    </row>
    <row r="5582" spans="1:5" x14ac:dyDescent="0.25">
      <c r="A5582" t="s">
        <v>12741</v>
      </c>
      <c r="B5582" t="s">
        <v>12742</v>
      </c>
      <c r="C5582" t="s">
        <v>12742</v>
      </c>
      <c r="D5582" s="29">
        <v>42370</v>
      </c>
      <c r="E5582" s="29">
        <v>54788</v>
      </c>
    </row>
    <row r="5583" spans="1:5" x14ac:dyDescent="0.25">
      <c r="A5583" t="s">
        <v>12743</v>
      </c>
      <c r="B5583" t="s">
        <v>12744</v>
      </c>
      <c r="C5583" t="s">
        <v>12744</v>
      </c>
      <c r="D5583" s="29">
        <v>42370</v>
      </c>
      <c r="E5583" s="29">
        <v>54788</v>
      </c>
    </row>
    <row r="5584" spans="1:5" x14ac:dyDescent="0.25">
      <c r="A5584" t="s">
        <v>12745</v>
      </c>
      <c r="B5584" t="s">
        <v>12746</v>
      </c>
      <c r="C5584" t="s">
        <v>12746</v>
      </c>
      <c r="D5584" s="29">
        <v>42370</v>
      </c>
      <c r="E5584" s="29">
        <v>54788</v>
      </c>
    </row>
    <row r="5585" spans="1:5" x14ac:dyDescent="0.25">
      <c r="A5585" t="s">
        <v>12747</v>
      </c>
      <c r="B5585" t="s">
        <v>12748</v>
      </c>
      <c r="C5585" t="s">
        <v>12748</v>
      </c>
      <c r="D5585" s="29">
        <v>42370</v>
      </c>
      <c r="E5585" s="29">
        <v>54788</v>
      </c>
    </row>
    <row r="5586" spans="1:5" x14ac:dyDescent="0.25">
      <c r="A5586" t="s">
        <v>12749</v>
      </c>
      <c r="B5586" t="s">
        <v>12750</v>
      </c>
      <c r="C5586" t="s">
        <v>12750</v>
      </c>
      <c r="D5586" s="29">
        <v>42370</v>
      </c>
      <c r="E5586" s="29">
        <v>54788</v>
      </c>
    </row>
    <row r="5587" spans="1:5" x14ac:dyDescent="0.25">
      <c r="A5587" t="s">
        <v>12751</v>
      </c>
      <c r="B5587" t="s">
        <v>12752</v>
      </c>
      <c r="C5587" t="s">
        <v>12752</v>
      </c>
      <c r="D5587" s="29">
        <v>42370</v>
      </c>
      <c r="E5587" s="29">
        <v>54788</v>
      </c>
    </row>
    <row r="5588" spans="1:5" x14ac:dyDescent="0.25">
      <c r="A5588" t="s">
        <v>12753</v>
      </c>
      <c r="B5588" t="s">
        <v>12754</v>
      </c>
      <c r="C5588" t="s">
        <v>12755</v>
      </c>
      <c r="D5588" s="29">
        <v>42370</v>
      </c>
      <c r="E5588" s="29">
        <v>54788</v>
      </c>
    </row>
    <row r="5589" spans="1:5" x14ac:dyDescent="0.25">
      <c r="A5589" t="s">
        <v>12756</v>
      </c>
      <c r="B5589" t="s">
        <v>12757</v>
      </c>
      <c r="C5589" t="s">
        <v>12757</v>
      </c>
      <c r="D5589" s="29">
        <v>42370</v>
      </c>
      <c r="E5589" s="29">
        <v>54788</v>
      </c>
    </row>
    <row r="5590" spans="1:5" x14ac:dyDescent="0.25">
      <c r="A5590" t="s">
        <v>12758</v>
      </c>
      <c r="B5590" t="s">
        <v>12759</v>
      </c>
      <c r="C5590" t="s">
        <v>12760</v>
      </c>
      <c r="D5590" s="29">
        <v>42370</v>
      </c>
      <c r="E5590" s="29">
        <v>54788</v>
      </c>
    </row>
    <row r="5591" spans="1:5" x14ac:dyDescent="0.25">
      <c r="A5591" t="s">
        <v>12761</v>
      </c>
      <c r="B5591" t="s">
        <v>12762</v>
      </c>
      <c r="C5591" t="s">
        <v>12762</v>
      </c>
      <c r="D5591" s="29">
        <v>42370</v>
      </c>
      <c r="E5591" s="29">
        <v>54788</v>
      </c>
    </row>
    <row r="5592" spans="1:5" x14ac:dyDescent="0.25">
      <c r="A5592" t="s">
        <v>12763</v>
      </c>
      <c r="B5592" t="s">
        <v>12764</v>
      </c>
      <c r="C5592" t="s">
        <v>12764</v>
      </c>
      <c r="D5592" s="29">
        <v>42370</v>
      </c>
      <c r="E5592" s="29">
        <v>54788</v>
      </c>
    </row>
    <row r="5593" spans="1:5" x14ac:dyDescent="0.25">
      <c r="A5593" t="s">
        <v>12765</v>
      </c>
      <c r="B5593" t="s">
        <v>12766</v>
      </c>
      <c r="C5593" t="s">
        <v>12767</v>
      </c>
      <c r="D5593" s="29">
        <v>42370</v>
      </c>
      <c r="E5593" s="29">
        <v>54788</v>
      </c>
    </row>
    <row r="5594" spans="1:5" x14ac:dyDescent="0.25">
      <c r="A5594" t="s">
        <v>12768</v>
      </c>
      <c r="B5594" t="s">
        <v>12769</v>
      </c>
      <c r="C5594" t="s">
        <v>12770</v>
      </c>
      <c r="D5594" s="29">
        <v>42370</v>
      </c>
      <c r="E5594" s="29">
        <v>54788</v>
      </c>
    </row>
    <row r="5595" spans="1:5" x14ac:dyDescent="0.25">
      <c r="A5595" t="s">
        <v>12771</v>
      </c>
      <c r="B5595" t="s">
        <v>12772</v>
      </c>
      <c r="C5595" t="s">
        <v>12773</v>
      </c>
      <c r="D5595" s="29">
        <v>42370</v>
      </c>
      <c r="E5595" s="29">
        <v>54788</v>
      </c>
    </row>
    <row r="5596" spans="1:5" x14ac:dyDescent="0.25">
      <c r="A5596" t="s">
        <v>12774</v>
      </c>
      <c r="B5596" t="s">
        <v>12775</v>
      </c>
      <c r="C5596" t="s">
        <v>12775</v>
      </c>
      <c r="D5596" s="29">
        <v>42370</v>
      </c>
      <c r="E5596" s="29">
        <v>54788</v>
      </c>
    </row>
    <row r="5597" spans="1:5" x14ac:dyDescent="0.25">
      <c r="A5597" t="s">
        <v>12776</v>
      </c>
      <c r="B5597" t="s">
        <v>12777</v>
      </c>
      <c r="C5597" t="s">
        <v>12778</v>
      </c>
      <c r="D5597" s="29">
        <v>42370</v>
      </c>
      <c r="E5597" s="29">
        <v>54788</v>
      </c>
    </row>
    <row r="5598" spans="1:5" x14ac:dyDescent="0.25">
      <c r="A5598" t="s">
        <v>12779</v>
      </c>
      <c r="B5598" t="s">
        <v>12780</v>
      </c>
      <c r="C5598" t="s">
        <v>12780</v>
      </c>
      <c r="D5598" s="29">
        <v>42370</v>
      </c>
      <c r="E5598" s="29">
        <v>54788</v>
      </c>
    </row>
    <row r="5599" spans="1:5" x14ac:dyDescent="0.25">
      <c r="A5599" t="s">
        <v>12781</v>
      </c>
      <c r="B5599" t="s">
        <v>12782</v>
      </c>
      <c r="C5599" t="s">
        <v>12782</v>
      </c>
      <c r="D5599" s="29">
        <v>42370</v>
      </c>
      <c r="E5599" s="29">
        <v>54788</v>
      </c>
    </row>
    <row r="5600" spans="1:5" x14ac:dyDescent="0.25">
      <c r="A5600" t="s">
        <v>12783</v>
      </c>
      <c r="B5600" t="s">
        <v>12784</v>
      </c>
      <c r="C5600" t="s">
        <v>12784</v>
      </c>
      <c r="D5600" s="29">
        <v>42370</v>
      </c>
      <c r="E5600" s="29">
        <v>54788</v>
      </c>
    </row>
    <row r="5601" spans="1:5" x14ac:dyDescent="0.25">
      <c r="A5601" t="s">
        <v>12785</v>
      </c>
      <c r="B5601" t="s">
        <v>12786</v>
      </c>
      <c r="C5601" t="s">
        <v>12786</v>
      </c>
      <c r="D5601" s="29">
        <v>42370</v>
      </c>
      <c r="E5601" s="29">
        <v>54788</v>
      </c>
    </row>
    <row r="5602" spans="1:5" x14ac:dyDescent="0.25">
      <c r="A5602" t="s">
        <v>12787</v>
      </c>
      <c r="B5602" t="s">
        <v>12788</v>
      </c>
      <c r="C5602" t="s">
        <v>12789</v>
      </c>
      <c r="D5602" s="29">
        <v>42370</v>
      </c>
      <c r="E5602" s="29">
        <v>54788</v>
      </c>
    </row>
    <row r="5603" spans="1:5" x14ac:dyDescent="0.25">
      <c r="A5603" t="s">
        <v>12790</v>
      </c>
      <c r="B5603" t="s">
        <v>12791</v>
      </c>
      <c r="C5603" t="s">
        <v>12791</v>
      </c>
      <c r="D5603" s="29">
        <v>42370</v>
      </c>
      <c r="E5603" s="29">
        <v>54788</v>
      </c>
    </row>
    <row r="5604" spans="1:5" x14ac:dyDescent="0.25">
      <c r="A5604" t="s">
        <v>12792</v>
      </c>
      <c r="B5604" t="s">
        <v>12793</v>
      </c>
      <c r="C5604" t="s">
        <v>12793</v>
      </c>
      <c r="D5604" s="29">
        <v>42370</v>
      </c>
      <c r="E5604" s="29">
        <v>54788</v>
      </c>
    </row>
    <row r="5605" spans="1:5" x14ac:dyDescent="0.25">
      <c r="A5605" t="s">
        <v>12794</v>
      </c>
      <c r="B5605" t="s">
        <v>12795</v>
      </c>
      <c r="C5605" t="s">
        <v>12795</v>
      </c>
      <c r="D5605" s="29">
        <v>42370</v>
      </c>
      <c r="E5605" s="29">
        <v>54788</v>
      </c>
    </row>
    <row r="5606" spans="1:5" x14ac:dyDescent="0.25">
      <c r="A5606" t="s">
        <v>12796</v>
      </c>
      <c r="B5606" t="s">
        <v>12797</v>
      </c>
      <c r="C5606" t="s">
        <v>12797</v>
      </c>
      <c r="D5606" s="29">
        <v>42370</v>
      </c>
      <c r="E5606" s="29">
        <v>54788</v>
      </c>
    </row>
    <row r="5607" spans="1:5" x14ac:dyDescent="0.25">
      <c r="A5607" t="s">
        <v>12798</v>
      </c>
      <c r="B5607" t="s">
        <v>12799</v>
      </c>
      <c r="C5607" t="s">
        <v>12800</v>
      </c>
      <c r="D5607" s="29">
        <v>42370</v>
      </c>
      <c r="E5607" s="29">
        <v>54788</v>
      </c>
    </row>
    <row r="5608" spans="1:5" x14ac:dyDescent="0.25">
      <c r="A5608" t="s">
        <v>12801</v>
      </c>
      <c r="B5608" t="s">
        <v>12802</v>
      </c>
      <c r="C5608" t="s">
        <v>12803</v>
      </c>
      <c r="D5608" s="29">
        <v>42370</v>
      </c>
      <c r="E5608" s="29">
        <v>54788</v>
      </c>
    </row>
    <row r="5609" spans="1:5" x14ac:dyDescent="0.25">
      <c r="A5609" t="s">
        <v>12804</v>
      </c>
      <c r="B5609" t="s">
        <v>12805</v>
      </c>
      <c r="C5609" t="s">
        <v>12805</v>
      </c>
      <c r="D5609" s="29">
        <v>42370</v>
      </c>
      <c r="E5609" s="29">
        <v>54788</v>
      </c>
    </row>
    <row r="5610" spans="1:5" x14ac:dyDescent="0.25">
      <c r="A5610" t="s">
        <v>12806</v>
      </c>
      <c r="B5610" t="s">
        <v>12807</v>
      </c>
      <c r="C5610" t="s">
        <v>12807</v>
      </c>
      <c r="D5610" s="29">
        <v>42370</v>
      </c>
      <c r="E5610" s="29">
        <v>54788</v>
      </c>
    </row>
    <row r="5611" spans="1:5" x14ac:dyDescent="0.25">
      <c r="A5611" t="s">
        <v>12808</v>
      </c>
      <c r="B5611" t="s">
        <v>12809</v>
      </c>
      <c r="C5611" t="s">
        <v>12809</v>
      </c>
      <c r="D5611" s="29">
        <v>42370</v>
      </c>
      <c r="E5611" s="29">
        <v>54788</v>
      </c>
    </row>
    <row r="5612" spans="1:5" x14ac:dyDescent="0.25">
      <c r="A5612" t="s">
        <v>12810</v>
      </c>
      <c r="B5612" t="s">
        <v>12811</v>
      </c>
      <c r="C5612" t="s">
        <v>12812</v>
      </c>
      <c r="D5612" s="29">
        <v>42370</v>
      </c>
      <c r="E5612" s="29">
        <v>54788</v>
      </c>
    </row>
    <row r="5613" spans="1:5" x14ac:dyDescent="0.25">
      <c r="A5613" t="s">
        <v>12813</v>
      </c>
      <c r="B5613" t="s">
        <v>12814</v>
      </c>
      <c r="C5613" t="s">
        <v>12815</v>
      </c>
      <c r="D5613" s="29">
        <v>42370</v>
      </c>
      <c r="E5613" s="29">
        <v>54788</v>
      </c>
    </row>
    <row r="5614" spans="1:5" x14ac:dyDescent="0.25">
      <c r="A5614" t="s">
        <v>12816</v>
      </c>
      <c r="B5614" t="s">
        <v>12817</v>
      </c>
      <c r="C5614" t="s">
        <v>12817</v>
      </c>
      <c r="D5614" s="29">
        <v>42370</v>
      </c>
      <c r="E5614" s="29">
        <v>54788</v>
      </c>
    </row>
    <row r="5615" spans="1:5" x14ac:dyDescent="0.25">
      <c r="A5615" t="s">
        <v>12818</v>
      </c>
      <c r="B5615" t="s">
        <v>12819</v>
      </c>
      <c r="C5615" t="s">
        <v>12819</v>
      </c>
      <c r="D5615" s="29">
        <v>42370</v>
      </c>
      <c r="E5615" s="29">
        <v>54788</v>
      </c>
    </row>
    <row r="5616" spans="1:5" x14ac:dyDescent="0.25">
      <c r="A5616" t="s">
        <v>12820</v>
      </c>
      <c r="B5616" t="s">
        <v>12821</v>
      </c>
      <c r="C5616" t="s">
        <v>12821</v>
      </c>
      <c r="D5616" s="29">
        <v>42370</v>
      </c>
      <c r="E5616" s="29">
        <v>54788</v>
      </c>
    </row>
    <row r="5617" spans="1:5" x14ac:dyDescent="0.25">
      <c r="A5617" t="s">
        <v>12822</v>
      </c>
      <c r="B5617" t="s">
        <v>12823</v>
      </c>
      <c r="C5617" t="s">
        <v>12823</v>
      </c>
      <c r="D5617" s="29">
        <v>42370</v>
      </c>
      <c r="E5617" s="29">
        <v>54788</v>
      </c>
    </row>
    <row r="5618" spans="1:5" x14ac:dyDescent="0.25">
      <c r="A5618" t="s">
        <v>12824</v>
      </c>
      <c r="B5618" t="s">
        <v>12825</v>
      </c>
      <c r="C5618" t="s">
        <v>12825</v>
      </c>
      <c r="D5618" s="29">
        <v>42370</v>
      </c>
      <c r="E5618" s="29">
        <v>54788</v>
      </c>
    </row>
    <row r="5619" spans="1:5" x14ac:dyDescent="0.25">
      <c r="A5619" t="s">
        <v>12826</v>
      </c>
      <c r="B5619" t="s">
        <v>12827</v>
      </c>
      <c r="C5619" t="s">
        <v>12827</v>
      </c>
      <c r="D5619" s="29">
        <v>42370</v>
      </c>
      <c r="E5619" s="29">
        <v>54788</v>
      </c>
    </row>
    <row r="5620" spans="1:5" x14ac:dyDescent="0.25">
      <c r="A5620" t="s">
        <v>12828</v>
      </c>
      <c r="B5620" t="s">
        <v>12829</v>
      </c>
      <c r="C5620" t="s">
        <v>12829</v>
      </c>
      <c r="D5620" s="29">
        <v>42370</v>
      </c>
      <c r="E5620" s="29">
        <v>54788</v>
      </c>
    </row>
    <row r="5621" spans="1:5" x14ac:dyDescent="0.25">
      <c r="A5621" t="s">
        <v>12830</v>
      </c>
      <c r="B5621" t="s">
        <v>12831</v>
      </c>
      <c r="C5621" t="s">
        <v>12831</v>
      </c>
      <c r="D5621" s="29">
        <v>42370</v>
      </c>
      <c r="E5621" s="29">
        <v>54788</v>
      </c>
    </row>
    <row r="5622" spans="1:5" x14ac:dyDescent="0.25">
      <c r="A5622" t="s">
        <v>12832</v>
      </c>
      <c r="B5622" t="s">
        <v>12833</v>
      </c>
      <c r="C5622" t="s">
        <v>12834</v>
      </c>
      <c r="D5622" s="29">
        <v>42370</v>
      </c>
      <c r="E5622" s="29">
        <v>54788</v>
      </c>
    </row>
    <row r="5623" spans="1:5" x14ac:dyDescent="0.25">
      <c r="A5623" t="s">
        <v>12835</v>
      </c>
      <c r="B5623" t="s">
        <v>12836</v>
      </c>
      <c r="C5623" t="s">
        <v>12836</v>
      </c>
      <c r="D5623" s="29">
        <v>42370</v>
      </c>
      <c r="E5623" s="29">
        <v>54788</v>
      </c>
    </row>
    <row r="5624" spans="1:5" x14ac:dyDescent="0.25">
      <c r="A5624" t="s">
        <v>12837</v>
      </c>
      <c r="B5624" t="s">
        <v>12838</v>
      </c>
      <c r="C5624" t="s">
        <v>12838</v>
      </c>
      <c r="D5624" s="29">
        <v>42370</v>
      </c>
      <c r="E5624" s="29">
        <v>54788</v>
      </c>
    </row>
    <row r="5625" spans="1:5" x14ac:dyDescent="0.25">
      <c r="A5625" t="s">
        <v>12839</v>
      </c>
      <c r="B5625" t="s">
        <v>12840</v>
      </c>
      <c r="C5625" t="s">
        <v>12840</v>
      </c>
      <c r="D5625" s="29">
        <v>42370</v>
      </c>
      <c r="E5625" s="29">
        <v>54788</v>
      </c>
    </row>
    <row r="5626" spans="1:5" x14ac:dyDescent="0.25">
      <c r="A5626" t="s">
        <v>12841</v>
      </c>
      <c r="B5626" t="s">
        <v>12842</v>
      </c>
      <c r="C5626" t="s">
        <v>12842</v>
      </c>
      <c r="D5626" s="29">
        <v>42370</v>
      </c>
      <c r="E5626" s="29">
        <v>54788</v>
      </c>
    </row>
    <row r="5627" spans="1:5" x14ac:dyDescent="0.25">
      <c r="A5627" t="s">
        <v>12843</v>
      </c>
      <c r="B5627" t="s">
        <v>12844</v>
      </c>
      <c r="C5627" t="s">
        <v>12844</v>
      </c>
      <c r="D5627" s="29">
        <v>42370</v>
      </c>
      <c r="E5627" s="29">
        <v>54788</v>
      </c>
    </row>
    <row r="5628" spans="1:5" x14ac:dyDescent="0.25">
      <c r="A5628" t="s">
        <v>12845</v>
      </c>
      <c r="B5628" t="s">
        <v>12846</v>
      </c>
      <c r="C5628" t="s">
        <v>12846</v>
      </c>
      <c r="D5628" s="29">
        <v>42370</v>
      </c>
      <c r="E5628" s="29">
        <v>54788</v>
      </c>
    </row>
    <row r="5629" spans="1:5" x14ac:dyDescent="0.25">
      <c r="A5629" t="s">
        <v>12847</v>
      </c>
      <c r="B5629" t="s">
        <v>12848</v>
      </c>
      <c r="C5629" t="s">
        <v>12848</v>
      </c>
      <c r="D5629" s="29">
        <v>42370</v>
      </c>
      <c r="E5629" s="29">
        <v>54788</v>
      </c>
    </row>
    <row r="5630" spans="1:5" x14ac:dyDescent="0.25">
      <c r="A5630" t="s">
        <v>12849</v>
      </c>
      <c r="B5630" t="s">
        <v>12850</v>
      </c>
      <c r="C5630" t="s">
        <v>12850</v>
      </c>
      <c r="D5630" s="29">
        <v>42370</v>
      </c>
      <c r="E5630" s="29">
        <v>54788</v>
      </c>
    </row>
    <row r="5631" spans="1:5" x14ac:dyDescent="0.25">
      <c r="A5631" t="s">
        <v>12851</v>
      </c>
      <c r="B5631" t="s">
        <v>12852</v>
      </c>
      <c r="C5631" t="s">
        <v>12852</v>
      </c>
      <c r="D5631" s="29">
        <v>42370</v>
      </c>
      <c r="E5631" s="29">
        <v>54788</v>
      </c>
    </row>
    <row r="5632" spans="1:5" x14ac:dyDescent="0.25">
      <c r="A5632" t="s">
        <v>12853</v>
      </c>
      <c r="B5632" t="s">
        <v>12854</v>
      </c>
      <c r="C5632" t="s">
        <v>12854</v>
      </c>
      <c r="D5632" s="29">
        <v>42370</v>
      </c>
      <c r="E5632" s="29">
        <v>54788</v>
      </c>
    </row>
    <row r="5633" spans="1:5" x14ac:dyDescent="0.25">
      <c r="A5633" t="s">
        <v>12855</v>
      </c>
      <c r="B5633" t="s">
        <v>12856</v>
      </c>
      <c r="C5633" t="s">
        <v>12857</v>
      </c>
      <c r="D5633" s="29">
        <v>42370</v>
      </c>
      <c r="E5633" s="29">
        <v>54788</v>
      </c>
    </row>
    <row r="5634" spans="1:5" x14ac:dyDescent="0.25">
      <c r="A5634" t="s">
        <v>12858</v>
      </c>
      <c r="B5634" t="s">
        <v>12859</v>
      </c>
      <c r="C5634" t="s">
        <v>12859</v>
      </c>
      <c r="D5634" s="29">
        <v>42370</v>
      </c>
      <c r="E5634" s="29">
        <v>54788</v>
      </c>
    </row>
    <row r="5635" spans="1:5" x14ac:dyDescent="0.25">
      <c r="A5635" t="s">
        <v>12860</v>
      </c>
      <c r="B5635" t="s">
        <v>12861</v>
      </c>
      <c r="C5635" t="s">
        <v>12861</v>
      </c>
      <c r="D5635" s="29">
        <v>42370</v>
      </c>
      <c r="E5635" s="29">
        <v>54788</v>
      </c>
    </row>
    <row r="5636" spans="1:5" x14ac:dyDescent="0.25">
      <c r="A5636" t="s">
        <v>12862</v>
      </c>
      <c r="B5636" t="s">
        <v>12863</v>
      </c>
      <c r="C5636" t="s">
        <v>12863</v>
      </c>
      <c r="D5636" s="29">
        <v>42370</v>
      </c>
      <c r="E5636" s="29">
        <v>54788</v>
      </c>
    </row>
    <row r="5637" spans="1:5" x14ac:dyDescent="0.25">
      <c r="A5637" t="s">
        <v>12864</v>
      </c>
      <c r="B5637" t="s">
        <v>12865</v>
      </c>
      <c r="C5637" t="s">
        <v>12865</v>
      </c>
      <c r="D5637" s="29">
        <v>42370</v>
      </c>
      <c r="E5637" s="29">
        <v>54788</v>
      </c>
    </row>
    <row r="5638" spans="1:5" x14ac:dyDescent="0.25">
      <c r="A5638" t="s">
        <v>12866</v>
      </c>
      <c r="B5638" t="s">
        <v>12867</v>
      </c>
      <c r="C5638" t="s">
        <v>12867</v>
      </c>
      <c r="D5638" s="29">
        <v>42370</v>
      </c>
      <c r="E5638" s="29">
        <v>54788</v>
      </c>
    </row>
    <row r="5639" spans="1:5" x14ac:dyDescent="0.25">
      <c r="A5639" t="s">
        <v>12868</v>
      </c>
      <c r="B5639" t="s">
        <v>12869</v>
      </c>
      <c r="C5639" t="s">
        <v>12869</v>
      </c>
      <c r="D5639" s="29">
        <v>42370</v>
      </c>
      <c r="E5639" s="29">
        <v>54788</v>
      </c>
    </row>
    <row r="5640" spans="1:5" x14ac:dyDescent="0.25">
      <c r="A5640" t="s">
        <v>12870</v>
      </c>
      <c r="B5640" t="s">
        <v>12871</v>
      </c>
      <c r="C5640" t="s">
        <v>12871</v>
      </c>
      <c r="D5640" s="29">
        <v>42370</v>
      </c>
      <c r="E5640" s="29">
        <v>54788</v>
      </c>
    </row>
    <row r="5641" spans="1:5" x14ac:dyDescent="0.25">
      <c r="A5641" t="s">
        <v>12872</v>
      </c>
      <c r="B5641" t="s">
        <v>12873</v>
      </c>
      <c r="C5641" t="s">
        <v>12873</v>
      </c>
      <c r="D5641" s="29">
        <v>42370</v>
      </c>
      <c r="E5641" s="29">
        <v>54788</v>
      </c>
    </row>
    <row r="5642" spans="1:5" x14ac:dyDescent="0.25">
      <c r="A5642" t="s">
        <v>12874</v>
      </c>
      <c r="B5642" t="s">
        <v>12875</v>
      </c>
      <c r="C5642" t="s">
        <v>12875</v>
      </c>
      <c r="D5642" s="29">
        <v>42370</v>
      </c>
      <c r="E5642" s="29">
        <v>54788</v>
      </c>
    </row>
    <row r="5643" spans="1:5" x14ac:dyDescent="0.25">
      <c r="A5643" t="s">
        <v>12876</v>
      </c>
      <c r="B5643" t="s">
        <v>12877</v>
      </c>
      <c r="C5643" t="s">
        <v>12877</v>
      </c>
      <c r="D5643" s="29">
        <v>42370</v>
      </c>
      <c r="E5643" s="29">
        <v>54788</v>
      </c>
    </row>
    <row r="5644" spans="1:5" x14ac:dyDescent="0.25">
      <c r="A5644" t="s">
        <v>12878</v>
      </c>
      <c r="B5644" t="s">
        <v>12879</v>
      </c>
      <c r="C5644" t="s">
        <v>12880</v>
      </c>
      <c r="D5644" s="29">
        <v>42370</v>
      </c>
      <c r="E5644" s="29">
        <v>54788</v>
      </c>
    </row>
    <row r="5645" spans="1:5" x14ac:dyDescent="0.25">
      <c r="A5645" t="s">
        <v>12881</v>
      </c>
      <c r="B5645" t="s">
        <v>12882</v>
      </c>
      <c r="C5645" t="s">
        <v>12882</v>
      </c>
      <c r="D5645" s="29">
        <v>42370</v>
      </c>
      <c r="E5645" s="29">
        <v>54788</v>
      </c>
    </row>
    <row r="5646" spans="1:5" x14ac:dyDescent="0.25">
      <c r="A5646" t="s">
        <v>12883</v>
      </c>
      <c r="B5646" t="s">
        <v>12884</v>
      </c>
      <c r="C5646" t="s">
        <v>12884</v>
      </c>
      <c r="D5646" s="29">
        <v>42370</v>
      </c>
      <c r="E5646" s="29">
        <v>54788</v>
      </c>
    </row>
    <row r="5647" spans="1:5" x14ac:dyDescent="0.25">
      <c r="A5647" t="s">
        <v>12885</v>
      </c>
      <c r="B5647" t="s">
        <v>12886</v>
      </c>
      <c r="C5647" t="s">
        <v>12886</v>
      </c>
      <c r="D5647" s="29">
        <v>42370</v>
      </c>
      <c r="E5647" s="29">
        <v>54788</v>
      </c>
    </row>
    <row r="5648" spans="1:5" x14ac:dyDescent="0.25">
      <c r="A5648" t="s">
        <v>12887</v>
      </c>
      <c r="B5648" t="s">
        <v>12888</v>
      </c>
      <c r="C5648" t="s">
        <v>12888</v>
      </c>
      <c r="D5648" s="29">
        <v>42370</v>
      </c>
      <c r="E5648" s="29">
        <v>54788</v>
      </c>
    </row>
    <row r="5649" spans="1:5" x14ac:dyDescent="0.25">
      <c r="A5649" t="s">
        <v>12889</v>
      </c>
      <c r="B5649" t="s">
        <v>12890</v>
      </c>
      <c r="C5649" t="s">
        <v>12890</v>
      </c>
      <c r="D5649" s="29">
        <v>42370</v>
      </c>
      <c r="E5649" s="29">
        <v>54788</v>
      </c>
    </row>
    <row r="5650" spans="1:5" x14ac:dyDescent="0.25">
      <c r="A5650" t="s">
        <v>12891</v>
      </c>
      <c r="B5650" t="s">
        <v>12892</v>
      </c>
      <c r="C5650" t="s">
        <v>12892</v>
      </c>
      <c r="D5650" s="29">
        <v>42370</v>
      </c>
      <c r="E5650" s="29">
        <v>54788</v>
      </c>
    </row>
    <row r="5651" spans="1:5" x14ac:dyDescent="0.25">
      <c r="A5651" t="s">
        <v>12893</v>
      </c>
      <c r="B5651" t="s">
        <v>12894</v>
      </c>
      <c r="C5651" t="s">
        <v>12894</v>
      </c>
      <c r="D5651" s="29">
        <v>42370</v>
      </c>
      <c r="E5651" s="29">
        <v>54788</v>
      </c>
    </row>
    <row r="5652" spans="1:5" x14ac:dyDescent="0.25">
      <c r="A5652" t="s">
        <v>12895</v>
      </c>
      <c r="B5652" t="s">
        <v>12896</v>
      </c>
      <c r="C5652" t="s">
        <v>12896</v>
      </c>
      <c r="D5652" s="29">
        <v>42370</v>
      </c>
      <c r="E5652" s="29">
        <v>54788</v>
      </c>
    </row>
    <row r="5653" spans="1:5" x14ac:dyDescent="0.25">
      <c r="A5653" t="s">
        <v>12897</v>
      </c>
      <c r="B5653" t="s">
        <v>12898</v>
      </c>
      <c r="C5653" t="s">
        <v>12898</v>
      </c>
      <c r="D5653" s="29">
        <v>42370</v>
      </c>
      <c r="E5653" s="29">
        <v>54788</v>
      </c>
    </row>
    <row r="5654" spans="1:5" x14ac:dyDescent="0.25">
      <c r="A5654" t="s">
        <v>12899</v>
      </c>
      <c r="B5654" t="s">
        <v>12900</v>
      </c>
      <c r="C5654" t="s">
        <v>12900</v>
      </c>
      <c r="D5654" s="29">
        <v>42370</v>
      </c>
      <c r="E5654" s="29">
        <v>54788</v>
      </c>
    </row>
    <row r="5655" spans="1:5" x14ac:dyDescent="0.25">
      <c r="A5655" t="s">
        <v>12901</v>
      </c>
      <c r="B5655" t="s">
        <v>12902</v>
      </c>
      <c r="C5655" t="s">
        <v>12902</v>
      </c>
      <c r="D5655" s="29">
        <v>42370</v>
      </c>
      <c r="E5655" s="29">
        <v>54788</v>
      </c>
    </row>
    <row r="5656" spans="1:5" x14ac:dyDescent="0.25">
      <c r="A5656" t="s">
        <v>12903</v>
      </c>
      <c r="B5656" t="s">
        <v>12904</v>
      </c>
      <c r="C5656" t="s">
        <v>12905</v>
      </c>
      <c r="D5656" s="29">
        <v>42370</v>
      </c>
      <c r="E5656" s="29">
        <v>54788</v>
      </c>
    </row>
    <row r="5657" spans="1:5" x14ac:dyDescent="0.25">
      <c r="A5657" t="s">
        <v>12906</v>
      </c>
      <c r="B5657" t="s">
        <v>12907</v>
      </c>
      <c r="C5657" t="s">
        <v>12908</v>
      </c>
      <c r="D5657" s="29">
        <v>42370</v>
      </c>
      <c r="E5657" s="29">
        <v>54788</v>
      </c>
    </row>
    <row r="5658" spans="1:5" x14ac:dyDescent="0.25">
      <c r="A5658" t="s">
        <v>12909</v>
      </c>
      <c r="B5658" t="s">
        <v>12910</v>
      </c>
      <c r="C5658" t="s">
        <v>12911</v>
      </c>
      <c r="D5658" s="29">
        <v>42370</v>
      </c>
      <c r="E5658" s="29">
        <v>54788</v>
      </c>
    </row>
    <row r="5659" spans="1:5" x14ac:dyDescent="0.25">
      <c r="A5659" t="s">
        <v>12912</v>
      </c>
      <c r="B5659" t="s">
        <v>12913</v>
      </c>
      <c r="C5659" t="s">
        <v>12913</v>
      </c>
      <c r="D5659" s="29">
        <v>42370</v>
      </c>
      <c r="E5659" s="29">
        <v>54788</v>
      </c>
    </row>
    <row r="5660" spans="1:5" x14ac:dyDescent="0.25">
      <c r="A5660" t="s">
        <v>12914</v>
      </c>
      <c r="B5660" t="s">
        <v>12915</v>
      </c>
      <c r="C5660" t="s">
        <v>12916</v>
      </c>
      <c r="D5660" s="29">
        <v>42370</v>
      </c>
      <c r="E5660" s="29">
        <v>54788</v>
      </c>
    </row>
    <row r="5661" spans="1:5" x14ac:dyDescent="0.25">
      <c r="A5661" t="s">
        <v>12917</v>
      </c>
      <c r="B5661" t="s">
        <v>12918</v>
      </c>
      <c r="C5661" t="s">
        <v>12918</v>
      </c>
      <c r="D5661" s="29">
        <v>42370</v>
      </c>
      <c r="E5661" s="29">
        <v>54788</v>
      </c>
    </row>
    <row r="5662" spans="1:5" x14ac:dyDescent="0.25">
      <c r="A5662" t="s">
        <v>12919</v>
      </c>
      <c r="B5662" t="s">
        <v>12920</v>
      </c>
      <c r="C5662" t="s">
        <v>12920</v>
      </c>
      <c r="D5662" s="29">
        <v>42370</v>
      </c>
      <c r="E5662" s="29">
        <v>54788</v>
      </c>
    </row>
    <row r="5663" spans="1:5" x14ac:dyDescent="0.25">
      <c r="A5663" t="s">
        <v>12921</v>
      </c>
      <c r="B5663" t="s">
        <v>12922</v>
      </c>
      <c r="C5663" t="s">
        <v>12922</v>
      </c>
      <c r="D5663" s="29">
        <v>42370</v>
      </c>
      <c r="E5663" s="29">
        <v>54788</v>
      </c>
    </row>
    <row r="5664" spans="1:5" x14ac:dyDescent="0.25">
      <c r="A5664" t="s">
        <v>12923</v>
      </c>
      <c r="B5664" t="s">
        <v>12924</v>
      </c>
      <c r="C5664" t="s">
        <v>12924</v>
      </c>
      <c r="D5664" s="29">
        <v>42370</v>
      </c>
      <c r="E5664" s="29">
        <v>54788</v>
      </c>
    </row>
    <row r="5665" spans="1:5" x14ac:dyDescent="0.25">
      <c r="A5665" t="s">
        <v>12925</v>
      </c>
      <c r="B5665" t="s">
        <v>12926</v>
      </c>
      <c r="C5665" t="s">
        <v>12927</v>
      </c>
      <c r="D5665" s="29">
        <v>42370</v>
      </c>
      <c r="E5665" s="29">
        <v>54788</v>
      </c>
    </row>
    <row r="5666" spans="1:5" x14ac:dyDescent="0.25">
      <c r="A5666" t="s">
        <v>12928</v>
      </c>
      <c r="B5666" t="s">
        <v>12929</v>
      </c>
      <c r="C5666" t="s">
        <v>12929</v>
      </c>
      <c r="D5666" s="29">
        <v>42370</v>
      </c>
      <c r="E5666" s="29">
        <v>54788</v>
      </c>
    </row>
    <row r="5667" spans="1:5" x14ac:dyDescent="0.25">
      <c r="A5667" t="s">
        <v>12930</v>
      </c>
      <c r="B5667" t="s">
        <v>12931</v>
      </c>
      <c r="C5667" t="s">
        <v>12931</v>
      </c>
      <c r="D5667" s="29">
        <v>42370</v>
      </c>
      <c r="E5667" s="29">
        <v>54788</v>
      </c>
    </row>
    <row r="5668" spans="1:5" x14ac:dyDescent="0.25">
      <c r="A5668" t="s">
        <v>12932</v>
      </c>
      <c r="B5668" t="s">
        <v>12933</v>
      </c>
      <c r="C5668" t="s">
        <v>12934</v>
      </c>
      <c r="D5668" s="29">
        <v>42370</v>
      </c>
      <c r="E5668" s="29">
        <v>54788</v>
      </c>
    </row>
    <row r="5669" spans="1:5" x14ac:dyDescent="0.25">
      <c r="A5669" t="s">
        <v>12935</v>
      </c>
      <c r="B5669" t="s">
        <v>12936</v>
      </c>
      <c r="C5669" t="s">
        <v>12936</v>
      </c>
      <c r="D5669" s="29">
        <v>42370</v>
      </c>
      <c r="E5669" s="29">
        <v>54788</v>
      </c>
    </row>
    <row r="5670" spans="1:5" x14ac:dyDescent="0.25">
      <c r="A5670" t="s">
        <v>12937</v>
      </c>
      <c r="B5670" t="s">
        <v>12938</v>
      </c>
      <c r="C5670" t="s">
        <v>12938</v>
      </c>
      <c r="D5670" s="29">
        <v>42370</v>
      </c>
      <c r="E5670" s="29">
        <v>54788</v>
      </c>
    </row>
    <row r="5671" spans="1:5" x14ac:dyDescent="0.25">
      <c r="A5671" t="s">
        <v>12939</v>
      </c>
      <c r="B5671" t="s">
        <v>12940</v>
      </c>
      <c r="C5671" t="s">
        <v>12940</v>
      </c>
      <c r="D5671" s="29">
        <v>42370</v>
      </c>
      <c r="E5671" s="29">
        <v>54788</v>
      </c>
    </row>
    <row r="5672" spans="1:5" x14ac:dyDescent="0.25">
      <c r="A5672" t="s">
        <v>12941</v>
      </c>
      <c r="B5672" t="s">
        <v>12942</v>
      </c>
      <c r="C5672" t="s">
        <v>12942</v>
      </c>
      <c r="D5672" s="29">
        <v>42370</v>
      </c>
      <c r="E5672" s="29">
        <v>54788</v>
      </c>
    </row>
    <row r="5673" spans="1:5" x14ac:dyDescent="0.25">
      <c r="A5673" t="s">
        <v>12943</v>
      </c>
      <c r="B5673" t="s">
        <v>12944</v>
      </c>
      <c r="C5673" t="s">
        <v>12944</v>
      </c>
      <c r="D5673" s="29">
        <v>42370</v>
      </c>
      <c r="E5673" s="29">
        <v>54788</v>
      </c>
    </row>
    <row r="5674" spans="1:5" x14ac:dyDescent="0.25">
      <c r="A5674" t="s">
        <v>12945</v>
      </c>
      <c r="B5674" t="s">
        <v>12946</v>
      </c>
      <c r="C5674" t="s">
        <v>12946</v>
      </c>
      <c r="D5674" s="29">
        <v>42370</v>
      </c>
      <c r="E5674" s="29">
        <v>54788</v>
      </c>
    </row>
    <row r="5675" spans="1:5" x14ac:dyDescent="0.25">
      <c r="A5675" t="s">
        <v>12947</v>
      </c>
      <c r="B5675" t="s">
        <v>12948</v>
      </c>
      <c r="C5675" t="s">
        <v>12948</v>
      </c>
      <c r="D5675" s="29">
        <v>42370</v>
      </c>
      <c r="E5675" s="29">
        <v>54788</v>
      </c>
    </row>
    <row r="5676" spans="1:5" x14ac:dyDescent="0.25">
      <c r="A5676" t="s">
        <v>12949</v>
      </c>
      <c r="B5676" t="s">
        <v>12950</v>
      </c>
      <c r="C5676" t="s">
        <v>12950</v>
      </c>
      <c r="D5676" s="29">
        <v>42370</v>
      </c>
      <c r="E5676" s="29">
        <v>54788</v>
      </c>
    </row>
    <row r="5677" spans="1:5" x14ac:dyDescent="0.25">
      <c r="A5677" t="s">
        <v>12951</v>
      </c>
      <c r="B5677" t="s">
        <v>12952</v>
      </c>
      <c r="C5677" t="s">
        <v>12952</v>
      </c>
      <c r="D5677" s="29">
        <v>42370</v>
      </c>
      <c r="E5677" s="29">
        <v>54788</v>
      </c>
    </row>
    <row r="5678" spans="1:5" x14ac:dyDescent="0.25">
      <c r="A5678" t="s">
        <v>12953</v>
      </c>
      <c r="B5678" t="s">
        <v>12954</v>
      </c>
      <c r="C5678" t="s">
        <v>12954</v>
      </c>
      <c r="D5678" s="29">
        <v>42370</v>
      </c>
      <c r="E5678" s="29">
        <v>54788</v>
      </c>
    </row>
    <row r="5679" spans="1:5" x14ac:dyDescent="0.25">
      <c r="A5679" t="s">
        <v>12955</v>
      </c>
      <c r="B5679" t="s">
        <v>12956</v>
      </c>
      <c r="C5679" t="s">
        <v>12956</v>
      </c>
      <c r="D5679" s="29">
        <v>42370</v>
      </c>
      <c r="E5679" s="29">
        <v>54788</v>
      </c>
    </row>
    <row r="5680" spans="1:5" x14ac:dyDescent="0.25">
      <c r="A5680" t="s">
        <v>12957</v>
      </c>
      <c r="B5680" t="s">
        <v>12958</v>
      </c>
      <c r="C5680" t="s">
        <v>12958</v>
      </c>
      <c r="D5680" s="29">
        <v>42370</v>
      </c>
      <c r="E5680" s="29">
        <v>54788</v>
      </c>
    </row>
    <row r="5681" spans="1:5" x14ac:dyDescent="0.25">
      <c r="A5681" t="s">
        <v>12959</v>
      </c>
      <c r="B5681" t="s">
        <v>12960</v>
      </c>
      <c r="C5681" t="s">
        <v>12960</v>
      </c>
      <c r="D5681" s="29">
        <v>42370</v>
      </c>
      <c r="E5681" s="29">
        <v>54788</v>
      </c>
    </row>
    <row r="5682" spans="1:5" x14ac:dyDescent="0.25">
      <c r="A5682" t="s">
        <v>12961</v>
      </c>
      <c r="B5682" t="s">
        <v>12962</v>
      </c>
      <c r="C5682" t="s">
        <v>12962</v>
      </c>
      <c r="D5682" s="29">
        <v>42370</v>
      </c>
      <c r="E5682" s="29">
        <v>54788</v>
      </c>
    </row>
    <row r="5683" spans="1:5" x14ac:dyDescent="0.25">
      <c r="A5683" t="s">
        <v>12963</v>
      </c>
      <c r="B5683" t="s">
        <v>12964</v>
      </c>
      <c r="C5683" t="s">
        <v>12964</v>
      </c>
      <c r="D5683" s="29">
        <v>42370</v>
      </c>
      <c r="E5683" s="29">
        <v>54788</v>
      </c>
    </row>
    <row r="5684" spans="1:5" x14ac:dyDescent="0.25">
      <c r="A5684" t="s">
        <v>12965</v>
      </c>
      <c r="B5684" t="s">
        <v>12966</v>
      </c>
      <c r="C5684" t="s">
        <v>12966</v>
      </c>
      <c r="D5684" s="29">
        <v>42370</v>
      </c>
      <c r="E5684" s="29">
        <v>54788</v>
      </c>
    </row>
    <row r="5685" spans="1:5" x14ac:dyDescent="0.25">
      <c r="A5685" t="s">
        <v>12967</v>
      </c>
      <c r="B5685" t="s">
        <v>12968</v>
      </c>
      <c r="C5685" t="s">
        <v>12968</v>
      </c>
      <c r="D5685" s="29">
        <v>42370</v>
      </c>
      <c r="E5685" s="29">
        <v>54788</v>
      </c>
    </row>
    <row r="5686" spans="1:5" x14ac:dyDescent="0.25">
      <c r="A5686" t="s">
        <v>12969</v>
      </c>
      <c r="B5686" t="s">
        <v>12970</v>
      </c>
      <c r="C5686" t="s">
        <v>12971</v>
      </c>
      <c r="D5686" s="29">
        <v>42370</v>
      </c>
      <c r="E5686" s="29">
        <v>54788</v>
      </c>
    </row>
    <row r="5687" spans="1:5" x14ac:dyDescent="0.25">
      <c r="A5687" t="s">
        <v>12972</v>
      </c>
      <c r="B5687" t="s">
        <v>12973</v>
      </c>
      <c r="C5687" t="s">
        <v>12973</v>
      </c>
      <c r="D5687" s="29">
        <v>42370</v>
      </c>
      <c r="E5687" s="29">
        <v>54788</v>
      </c>
    </row>
    <row r="5688" spans="1:5" x14ac:dyDescent="0.25">
      <c r="A5688" t="s">
        <v>12974</v>
      </c>
      <c r="B5688" t="s">
        <v>12975</v>
      </c>
      <c r="C5688" t="s">
        <v>12975</v>
      </c>
      <c r="D5688" s="29">
        <v>42370</v>
      </c>
      <c r="E5688" s="29">
        <v>54788</v>
      </c>
    </row>
    <row r="5689" spans="1:5" x14ac:dyDescent="0.25">
      <c r="A5689" t="s">
        <v>12976</v>
      </c>
      <c r="B5689" t="s">
        <v>12977</v>
      </c>
      <c r="C5689" t="s">
        <v>12977</v>
      </c>
      <c r="D5689" s="29">
        <v>42370</v>
      </c>
      <c r="E5689" s="29">
        <v>54788</v>
      </c>
    </row>
    <row r="5690" spans="1:5" x14ac:dyDescent="0.25">
      <c r="A5690" t="s">
        <v>12978</v>
      </c>
      <c r="B5690" t="s">
        <v>12979</v>
      </c>
      <c r="C5690" t="s">
        <v>12979</v>
      </c>
      <c r="D5690" s="29">
        <v>42370</v>
      </c>
      <c r="E5690" s="29">
        <v>54788</v>
      </c>
    </row>
    <row r="5691" spans="1:5" x14ac:dyDescent="0.25">
      <c r="A5691" t="s">
        <v>12980</v>
      </c>
      <c r="B5691" t="s">
        <v>12981</v>
      </c>
      <c r="C5691" t="s">
        <v>12981</v>
      </c>
      <c r="D5691" s="29">
        <v>42370</v>
      </c>
      <c r="E5691" s="29">
        <v>54788</v>
      </c>
    </row>
    <row r="5692" spans="1:5" x14ac:dyDescent="0.25">
      <c r="A5692" t="s">
        <v>12982</v>
      </c>
      <c r="B5692" t="s">
        <v>12983</v>
      </c>
      <c r="C5692" t="s">
        <v>12984</v>
      </c>
      <c r="D5692" s="29">
        <v>42370</v>
      </c>
      <c r="E5692" s="29">
        <v>54788</v>
      </c>
    </row>
    <row r="5693" spans="1:5" x14ac:dyDescent="0.25">
      <c r="A5693" t="s">
        <v>12985</v>
      </c>
      <c r="B5693" t="s">
        <v>12986</v>
      </c>
      <c r="C5693" t="s">
        <v>12987</v>
      </c>
      <c r="D5693" s="29">
        <v>42370</v>
      </c>
      <c r="E5693" s="29">
        <v>54788</v>
      </c>
    </row>
    <row r="5694" spans="1:5" x14ac:dyDescent="0.25">
      <c r="A5694" t="s">
        <v>12988</v>
      </c>
      <c r="B5694" t="s">
        <v>12989</v>
      </c>
      <c r="C5694" t="s">
        <v>12990</v>
      </c>
      <c r="D5694" s="29">
        <v>42370</v>
      </c>
      <c r="E5694" s="29">
        <v>54788</v>
      </c>
    </row>
    <row r="5695" spans="1:5" x14ac:dyDescent="0.25">
      <c r="A5695" t="s">
        <v>12991</v>
      </c>
      <c r="B5695" t="s">
        <v>12992</v>
      </c>
      <c r="C5695" t="s">
        <v>12992</v>
      </c>
      <c r="D5695" s="29">
        <v>42370</v>
      </c>
      <c r="E5695" s="29">
        <v>54788</v>
      </c>
    </row>
    <row r="5696" spans="1:5" x14ac:dyDescent="0.25">
      <c r="A5696" t="s">
        <v>12993</v>
      </c>
      <c r="B5696" t="s">
        <v>12994</v>
      </c>
      <c r="C5696" t="s">
        <v>12994</v>
      </c>
      <c r="D5696" s="29">
        <v>42370</v>
      </c>
      <c r="E5696" s="29">
        <v>54788</v>
      </c>
    </row>
    <row r="5697" spans="1:5" x14ac:dyDescent="0.25">
      <c r="A5697" t="s">
        <v>12995</v>
      </c>
      <c r="B5697" t="s">
        <v>12996</v>
      </c>
      <c r="C5697" t="s">
        <v>12996</v>
      </c>
      <c r="D5697" s="29">
        <v>42370</v>
      </c>
      <c r="E5697" s="29">
        <v>54788</v>
      </c>
    </row>
    <row r="5698" spans="1:5" x14ac:dyDescent="0.25">
      <c r="A5698" t="s">
        <v>12997</v>
      </c>
      <c r="B5698" t="s">
        <v>12998</v>
      </c>
      <c r="C5698" t="s">
        <v>12998</v>
      </c>
      <c r="D5698" s="29">
        <v>42370</v>
      </c>
      <c r="E5698" s="29">
        <v>54788</v>
      </c>
    </row>
    <row r="5699" spans="1:5" x14ac:dyDescent="0.25">
      <c r="A5699" t="s">
        <v>12999</v>
      </c>
      <c r="B5699" t="s">
        <v>13000</v>
      </c>
      <c r="C5699" t="s">
        <v>13001</v>
      </c>
      <c r="D5699" s="29">
        <v>42370</v>
      </c>
      <c r="E5699" s="29">
        <v>54788</v>
      </c>
    </row>
    <row r="5700" spans="1:5" x14ac:dyDescent="0.25">
      <c r="A5700" t="s">
        <v>13002</v>
      </c>
      <c r="B5700" t="s">
        <v>13003</v>
      </c>
      <c r="C5700" t="s">
        <v>13004</v>
      </c>
      <c r="D5700" s="29">
        <v>42370</v>
      </c>
      <c r="E5700" s="29">
        <v>54788</v>
      </c>
    </row>
    <row r="5701" spans="1:5" x14ac:dyDescent="0.25">
      <c r="A5701" t="s">
        <v>13005</v>
      </c>
      <c r="B5701" t="s">
        <v>13006</v>
      </c>
      <c r="C5701" t="s">
        <v>13006</v>
      </c>
      <c r="D5701" s="29">
        <v>42370</v>
      </c>
      <c r="E5701" s="29">
        <v>54788</v>
      </c>
    </row>
    <row r="5702" spans="1:5" x14ac:dyDescent="0.25">
      <c r="A5702" t="s">
        <v>13007</v>
      </c>
      <c r="B5702" t="s">
        <v>13008</v>
      </c>
      <c r="C5702" t="s">
        <v>13008</v>
      </c>
      <c r="D5702" s="29">
        <v>42370</v>
      </c>
      <c r="E5702" s="29">
        <v>54788</v>
      </c>
    </row>
    <row r="5703" spans="1:5" x14ac:dyDescent="0.25">
      <c r="A5703" t="s">
        <v>13009</v>
      </c>
      <c r="B5703" t="s">
        <v>13010</v>
      </c>
      <c r="C5703" t="s">
        <v>13010</v>
      </c>
      <c r="D5703" s="29">
        <v>42370</v>
      </c>
      <c r="E5703" s="29">
        <v>54788</v>
      </c>
    </row>
    <row r="5704" spans="1:5" x14ac:dyDescent="0.25">
      <c r="A5704" t="s">
        <v>13011</v>
      </c>
      <c r="B5704" t="s">
        <v>13012</v>
      </c>
      <c r="C5704" t="s">
        <v>13013</v>
      </c>
      <c r="D5704" s="29">
        <v>42370</v>
      </c>
      <c r="E5704" s="29">
        <v>54788</v>
      </c>
    </row>
    <row r="5705" spans="1:5" x14ac:dyDescent="0.25">
      <c r="A5705" t="s">
        <v>13014</v>
      </c>
      <c r="B5705" t="s">
        <v>13015</v>
      </c>
      <c r="C5705" t="s">
        <v>13015</v>
      </c>
      <c r="D5705" s="29">
        <v>42370</v>
      </c>
      <c r="E5705" s="29">
        <v>54788</v>
      </c>
    </row>
    <row r="5706" spans="1:5" x14ac:dyDescent="0.25">
      <c r="A5706" t="s">
        <v>13016</v>
      </c>
      <c r="B5706" t="s">
        <v>13017</v>
      </c>
      <c r="C5706" t="s">
        <v>13017</v>
      </c>
      <c r="D5706" s="29">
        <v>42370</v>
      </c>
      <c r="E5706" s="29">
        <v>54788</v>
      </c>
    </row>
    <row r="5707" spans="1:5" x14ac:dyDescent="0.25">
      <c r="A5707" t="s">
        <v>13018</v>
      </c>
      <c r="B5707" t="s">
        <v>13019</v>
      </c>
      <c r="C5707" t="s">
        <v>13019</v>
      </c>
      <c r="D5707" s="29">
        <v>42370</v>
      </c>
      <c r="E5707" s="29">
        <v>54788</v>
      </c>
    </row>
    <row r="5708" spans="1:5" x14ac:dyDescent="0.25">
      <c r="A5708" t="s">
        <v>13020</v>
      </c>
      <c r="B5708" t="s">
        <v>13021</v>
      </c>
      <c r="C5708" t="s">
        <v>13021</v>
      </c>
      <c r="D5708" s="29">
        <v>42370</v>
      </c>
      <c r="E5708" s="29">
        <v>54788</v>
      </c>
    </row>
    <row r="5709" spans="1:5" x14ac:dyDescent="0.25">
      <c r="A5709" t="s">
        <v>13022</v>
      </c>
      <c r="B5709" t="s">
        <v>13023</v>
      </c>
      <c r="C5709" t="s">
        <v>13024</v>
      </c>
      <c r="D5709" s="29">
        <v>42370</v>
      </c>
      <c r="E5709" s="29">
        <v>54788</v>
      </c>
    </row>
    <row r="5710" spans="1:5" x14ac:dyDescent="0.25">
      <c r="A5710" t="s">
        <v>13025</v>
      </c>
      <c r="B5710" t="s">
        <v>13026</v>
      </c>
      <c r="C5710" t="s">
        <v>13026</v>
      </c>
      <c r="D5710" s="29">
        <v>42370</v>
      </c>
      <c r="E5710" s="29">
        <v>54788</v>
      </c>
    </row>
    <row r="5711" spans="1:5" x14ac:dyDescent="0.25">
      <c r="A5711" t="s">
        <v>13027</v>
      </c>
      <c r="B5711" t="s">
        <v>13028</v>
      </c>
      <c r="C5711" t="s">
        <v>13029</v>
      </c>
      <c r="D5711" s="29">
        <v>42370</v>
      </c>
      <c r="E5711" s="29">
        <v>54788</v>
      </c>
    </row>
    <row r="5712" spans="1:5" x14ac:dyDescent="0.25">
      <c r="A5712" t="s">
        <v>13030</v>
      </c>
      <c r="B5712" t="s">
        <v>13031</v>
      </c>
      <c r="C5712" t="s">
        <v>13031</v>
      </c>
      <c r="D5712" s="29">
        <v>42370</v>
      </c>
      <c r="E5712" s="29">
        <v>54788</v>
      </c>
    </row>
    <row r="5713" spans="1:5" x14ac:dyDescent="0.25">
      <c r="A5713" t="s">
        <v>13032</v>
      </c>
      <c r="B5713" t="s">
        <v>13033</v>
      </c>
      <c r="C5713" t="s">
        <v>13034</v>
      </c>
      <c r="D5713" s="29">
        <v>42370</v>
      </c>
      <c r="E5713" s="29">
        <v>54788</v>
      </c>
    </row>
    <row r="5714" spans="1:5" x14ac:dyDescent="0.25">
      <c r="A5714" t="s">
        <v>13035</v>
      </c>
      <c r="B5714" t="s">
        <v>13036</v>
      </c>
      <c r="C5714" t="s">
        <v>13037</v>
      </c>
      <c r="D5714" s="29">
        <v>42370</v>
      </c>
      <c r="E5714" s="29">
        <v>54788</v>
      </c>
    </row>
    <row r="5715" spans="1:5" x14ac:dyDescent="0.25">
      <c r="A5715" t="s">
        <v>13038</v>
      </c>
      <c r="B5715" t="s">
        <v>13039</v>
      </c>
      <c r="C5715" t="s">
        <v>13039</v>
      </c>
      <c r="D5715" s="29">
        <v>42370</v>
      </c>
      <c r="E5715" s="29">
        <v>54788</v>
      </c>
    </row>
    <row r="5716" spans="1:5" x14ac:dyDescent="0.25">
      <c r="A5716" t="s">
        <v>13040</v>
      </c>
      <c r="B5716" t="s">
        <v>13041</v>
      </c>
      <c r="C5716" t="s">
        <v>13042</v>
      </c>
      <c r="D5716" s="29">
        <v>42370</v>
      </c>
      <c r="E5716" s="29">
        <v>54788</v>
      </c>
    </row>
    <row r="5717" spans="1:5" x14ac:dyDescent="0.25">
      <c r="A5717" t="s">
        <v>13043</v>
      </c>
      <c r="B5717" t="s">
        <v>13044</v>
      </c>
      <c r="C5717" t="s">
        <v>13044</v>
      </c>
      <c r="D5717" s="29">
        <v>42370</v>
      </c>
      <c r="E5717" s="29">
        <v>54788</v>
      </c>
    </row>
    <row r="5718" spans="1:5" x14ac:dyDescent="0.25">
      <c r="A5718" t="s">
        <v>13045</v>
      </c>
      <c r="B5718" t="s">
        <v>13046</v>
      </c>
      <c r="C5718" t="s">
        <v>13046</v>
      </c>
      <c r="D5718" s="29">
        <v>42370</v>
      </c>
      <c r="E5718" s="29">
        <v>54788</v>
      </c>
    </row>
    <row r="5719" spans="1:5" x14ac:dyDescent="0.25">
      <c r="A5719" t="s">
        <v>13047</v>
      </c>
      <c r="B5719" t="s">
        <v>13048</v>
      </c>
      <c r="C5719" t="s">
        <v>13048</v>
      </c>
      <c r="D5719" s="29">
        <v>42370</v>
      </c>
      <c r="E5719" s="29">
        <v>54788</v>
      </c>
    </row>
    <row r="5720" spans="1:5" x14ac:dyDescent="0.25">
      <c r="A5720" t="s">
        <v>13049</v>
      </c>
      <c r="B5720" t="s">
        <v>13050</v>
      </c>
      <c r="C5720" t="s">
        <v>13050</v>
      </c>
      <c r="D5720" s="29">
        <v>42370</v>
      </c>
      <c r="E5720" s="29">
        <v>54788</v>
      </c>
    </row>
    <row r="5721" spans="1:5" x14ac:dyDescent="0.25">
      <c r="A5721" t="s">
        <v>13051</v>
      </c>
      <c r="B5721" t="s">
        <v>13052</v>
      </c>
      <c r="C5721" t="s">
        <v>13052</v>
      </c>
      <c r="D5721" s="29">
        <v>42370</v>
      </c>
      <c r="E5721" s="29">
        <v>54788</v>
      </c>
    </row>
    <row r="5722" spans="1:5" x14ac:dyDescent="0.25">
      <c r="A5722" t="s">
        <v>13053</v>
      </c>
      <c r="B5722" t="s">
        <v>13054</v>
      </c>
      <c r="C5722" t="s">
        <v>13054</v>
      </c>
      <c r="D5722" s="29">
        <v>42370</v>
      </c>
      <c r="E5722" s="29">
        <v>54788</v>
      </c>
    </row>
    <row r="5723" spans="1:5" x14ac:dyDescent="0.25">
      <c r="A5723" t="s">
        <v>13055</v>
      </c>
      <c r="B5723" t="s">
        <v>13056</v>
      </c>
      <c r="C5723" t="s">
        <v>13056</v>
      </c>
      <c r="D5723" s="29">
        <v>42370</v>
      </c>
      <c r="E5723" s="29">
        <v>54788</v>
      </c>
    </row>
    <row r="5724" spans="1:5" x14ac:dyDescent="0.25">
      <c r="A5724" t="s">
        <v>13057</v>
      </c>
      <c r="B5724" t="s">
        <v>13058</v>
      </c>
      <c r="C5724" t="s">
        <v>13058</v>
      </c>
      <c r="D5724" s="29">
        <v>42370</v>
      </c>
      <c r="E5724" s="29">
        <v>54788</v>
      </c>
    </row>
    <row r="5725" spans="1:5" x14ac:dyDescent="0.25">
      <c r="A5725" t="s">
        <v>13059</v>
      </c>
      <c r="B5725" t="s">
        <v>13060</v>
      </c>
      <c r="C5725" t="s">
        <v>13060</v>
      </c>
      <c r="D5725" s="29">
        <v>42370</v>
      </c>
      <c r="E5725" s="29">
        <v>54788</v>
      </c>
    </row>
    <row r="5726" spans="1:5" x14ac:dyDescent="0.25">
      <c r="A5726" t="s">
        <v>13061</v>
      </c>
      <c r="B5726" t="s">
        <v>13062</v>
      </c>
      <c r="C5726" t="s">
        <v>13062</v>
      </c>
      <c r="D5726" s="29">
        <v>42370</v>
      </c>
      <c r="E5726" s="29">
        <v>54788</v>
      </c>
    </row>
    <row r="5727" spans="1:5" x14ac:dyDescent="0.25">
      <c r="A5727" t="s">
        <v>13063</v>
      </c>
      <c r="B5727" t="s">
        <v>13064</v>
      </c>
      <c r="C5727" t="s">
        <v>13064</v>
      </c>
      <c r="D5727" s="29">
        <v>42370</v>
      </c>
      <c r="E5727" s="29">
        <v>54788</v>
      </c>
    </row>
    <row r="5728" spans="1:5" x14ac:dyDescent="0.25">
      <c r="A5728" t="s">
        <v>13065</v>
      </c>
      <c r="B5728" t="s">
        <v>13066</v>
      </c>
      <c r="C5728" t="s">
        <v>13066</v>
      </c>
      <c r="D5728" s="29">
        <v>42370</v>
      </c>
      <c r="E5728" s="29">
        <v>54788</v>
      </c>
    </row>
    <row r="5729" spans="1:5" x14ac:dyDescent="0.25">
      <c r="A5729" t="s">
        <v>13067</v>
      </c>
      <c r="B5729" t="s">
        <v>13068</v>
      </c>
      <c r="C5729" t="s">
        <v>13069</v>
      </c>
      <c r="D5729" s="29">
        <v>42370</v>
      </c>
      <c r="E5729" s="29">
        <v>54788</v>
      </c>
    </row>
    <row r="5730" spans="1:5" x14ac:dyDescent="0.25">
      <c r="A5730" t="s">
        <v>13070</v>
      </c>
      <c r="B5730" t="s">
        <v>13071</v>
      </c>
      <c r="C5730" t="s">
        <v>13071</v>
      </c>
      <c r="D5730" s="29">
        <v>42370</v>
      </c>
      <c r="E5730" s="29">
        <v>54788</v>
      </c>
    </row>
    <row r="5731" spans="1:5" x14ac:dyDescent="0.25">
      <c r="A5731" t="s">
        <v>13072</v>
      </c>
      <c r="B5731" t="s">
        <v>13073</v>
      </c>
      <c r="C5731" t="s">
        <v>13073</v>
      </c>
      <c r="D5731" s="29">
        <v>42370</v>
      </c>
      <c r="E5731" s="29">
        <v>54788</v>
      </c>
    </row>
    <row r="5732" spans="1:5" x14ac:dyDescent="0.25">
      <c r="A5732" t="s">
        <v>13074</v>
      </c>
      <c r="B5732" t="s">
        <v>13075</v>
      </c>
      <c r="C5732" t="s">
        <v>13075</v>
      </c>
      <c r="D5732" s="29">
        <v>42370</v>
      </c>
      <c r="E5732" s="29">
        <v>54788</v>
      </c>
    </row>
    <row r="5733" spans="1:5" x14ac:dyDescent="0.25">
      <c r="A5733" t="s">
        <v>13076</v>
      </c>
      <c r="B5733" t="s">
        <v>13077</v>
      </c>
      <c r="C5733" t="s">
        <v>13077</v>
      </c>
      <c r="D5733" s="29">
        <v>42370</v>
      </c>
      <c r="E5733" s="29">
        <v>54788</v>
      </c>
    </row>
    <row r="5734" spans="1:5" x14ac:dyDescent="0.25">
      <c r="A5734" t="s">
        <v>13078</v>
      </c>
      <c r="B5734" t="s">
        <v>13079</v>
      </c>
      <c r="C5734" t="s">
        <v>13079</v>
      </c>
      <c r="D5734" s="29">
        <v>42370</v>
      </c>
      <c r="E5734" s="29">
        <v>54788</v>
      </c>
    </row>
    <row r="5735" spans="1:5" x14ac:dyDescent="0.25">
      <c r="A5735" t="s">
        <v>13080</v>
      </c>
      <c r="B5735" t="s">
        <v>13081</v>
      </c>
      <c r="C5735" t="s">
        <v>13081</v>
      </c>
      <c r="D5735" s="29">
        <v>42370</v>
      </c>
      <c r="E5735" s="29">
        <v>54788</v>
      </c>
    </row>
    <row r="5736" spans="1:5" x14ac:dyDescent="0.25">
      <c r="A5736" t="s">
        <v>13082</v>
      </c>
      <c r="B5736" t="s">
        <v>13083</v>
      </c>
      <c r="C5736" t="s">
        <v>13084</v>
      </c>
      <c r="D5736" s="29">
        <v>42370</v>
      </c>
      <c r="E5736" s="29">
        <v>54788</v>
      </c>
    </row>
    <row r="5737" spans="1:5" x14ac:dyDescent="0.25">
      <c r="A5737" t="s">
        <v>13085</v>
      </c>
      <c r="B5737" t="s">
        <v>13086</v>
      </c>
      <c r="C5737" t="s">
        <v>13086</v>
      </c>
      <c r="D5737" s="29">
        <v>42370</v>
      </c>
      <c r="E5737" s="29">
        <v>54788</v>
      </c>
    </row>
    <row r="5738" spans="1:5" x14ac:dyDescent="0.25">
      <c r="A5738" t="s">
        <v>13087</v>
      </c>
      <c r="B5738" t="s">
        <v>13088</v>
      </c>
      <c r="C5738" t="s">
        <v>13089</v>
      </c>
      <c r="D5738" s="29">
        <v>42370</v>
      </c>
      <c r="E5738" s="29">
        <v>54788</v>
      </c>
    </row>
    <row r="5739" spans="1:5" x14ac:dyDescent="0.25">
      <c r="A5739" t="s">
        <v>13090</v>
      </c>
      <c r="B5739" t="s">
        <v>13091</v>
      </c>
      <c r="C5739" t="s">
        <v>13091</v>
      </c>
      <c r="D5739" s="29">
        <v>42370</v>
      </c>
      <c r="E5739" s="29">
        <v>54788</v>
      </c>
    </row>
    <row r="5740" spans="1:5" x14ac:dyDescent="0.25">
      <c r="A5740" t="s">
        <v>13092</v>
      </c>
      <c r="B5740" t="s">
        <v>13093</v>
      </c>
      <c r="C5740" t="s">
        <v>13093</v>
      </c>
      <c r="D5740" s="29">
        <v>42370</v>
      </c>
      <c r="E5740" s="29">
        <v>54788</v>
      </c>
    </row>
    <row r="5741" spans="1:5" x14ac:dyDescent="0.25">
      <c r="A5741" t="s">
        <v>13094</v>
      </c>
      <c r="B5741" t="s">
        <v>13095</v>
      </c>
      <c r="C5741" t="s">
        <v>13095</v>
      </c>
      <c r="D5741" s="29">
        <v>42370</v>
      </c>
      <c r="E5741" s="29">
        <v>45253</v>
      </c>
    </row>
    <row r="5742" spans="1:5" x14ac:dyDescent="0.25">
      <c r="A5742" t="s">
        <v>13096</v>
      </c>
      <c r="B5742" t="s">
        <v>13097</v>
      </c>
      <c r="C5742" t="s">
        <v>13097</v>
      </c>
      <c r="D5742" s="29">
        <v>42370</v>
      </c>
      <c r="E5742" s="29">
        <v>54788</v>
      </c>
    </row>
    <row r="5743" spans="1:5" x14ac:dyDescent="0.25">
      <c r="A5743" t="s">
        <v>13098</v>
      </c>
      <c r="B5743" t="s">
        <v>13099</v>
      </c>
      <c r="C5743" t="s">
        <v>13099</v>
      </c>
      <c r="D5743" s="29">
        <v>42370</v>
      </c>
      <c r="E5743" s="29">
        <v>54788</v>
      </c>
    </row>
    <row r="5744" spans="1:5" x14ac:dyDescent="0.25">
      <c r="A5744" t="s">
        <v>13100</v>
      </c>
      <c r="B5744" t="s">
        <v>13101</v>
      </c>
      <c r="C5744" t="s">
        <v>13101</v>
      </c>
      <c r="D5744" s="29">
        <v>42370</v>
      </c>
      <c r="E5744" s="29">
        <v>54788</v>
      </c>
    </row>
    <row r="5745" spans="1:5" x14ac:dyDescent="0.25">
      <c r="A5745" t="s">
        <v>13102</v>
      </c>
      <c r="B5745" t="s">
        <v>13103</v>
      </c>
      <c r="C5745" t="s">
        <v>13103</v>
      </c>
      <c r="D5745" s="29">
        <v>42370</v>
      </c>
      <c r="E5745" s="29">
        <v>54788</v>
      </c>
    </row>
    <row r="5746" spans="1:5" x14ac:dyDescent="0.25">
      <c r="A5746" t="s">
        <v>13104</v>
      </c>
      <c r="B5746" t="s">
        <v>13105</v>
      </c>
      <c r="C5746" t="s">
        <v>13105</v>
      </c>
      <c r="D5746" s="29">
        <v>42370</v>
      </c>
      <c r="E5746" s="29">
        <v>54788</v>
      </c>
    </row>
    <row r="5747" spans="1:5" x14ac:dyDescent="0.25">
      <c r="A5747" t="s">
        <v>13106</v>
      </c>
      <c r="B5747" t="s">
        <v>13107</v>
      </c>
      <c r="C5747" t="s">
        <v>13107</v>
      </c>
      <c r="D5747" s="29">
        <v>42370</v>
      </c>
      <c r="E5747" s="29">
        <v>54788</v>
      </c>
    </row>
    <row r="5748" spans="1:5" x14ac:dyDescent="0.25">
      <c r="A5748" t="s">
        <v>13108</v>
      </c>
      <c r="B5748" t="s">
        <v>13109</v>
      </c>
      <c r="C5748" t="s">
        <v>13109</v>
      </c>
      <c r="D5748" s="29">
        <v>42370</v>
      </c>
      <c r="E5748" s="29">
        <v>54788</v>
      </c>
    </row>
    <row r="5749" spans="1:5" x14ac:dyDescent="0.25">
      <c r="A5749" t="s">
        <v>13110</v>
      </c>
      <c r="B5749" t="s">
        <v>13111</v>
      </c>
      <c r="C5749" t="s">
        <v>13111</v>
      </c>
      <c r="D5749" s="29">
        <v>42370</v>
      </c>
      <c r="E5749" s="29">
        <v>54788</v>
      </c>
    </row>
    <row r="5750" spans="1:5" x14ac:dyDescent="0.25">
      <c r="A5750" t="s">
        <v>13112</v>
      </c>
      <c r="B5750" t="s">
        <v>13113</v>
      </c>
      <c r="C5750" t="s">
        <v>13114</v>
      </c>
      <c r="D5750" s="29">
        <v>42370</v>
      </c>
      <c r="E5750" s="29">
        <v>54788</v>
      </c>
    </row>
    <row r="5751" spans="1:5" x14ac:dyDescent="0.25">
      <c r="A5751" t="s">
        <v>13115</v>
      </c>
      <c r="B5751" t="s">
        <v>13116</v>
      </c>
      <c r="C5751" t="s">
        <v>13116</v>
      </c>
      <c r="D5751" s="29">
        <v>42370</v>
      </c>
      <c r="E5751" s="29">
        <v>54788</v>
      </c>
    </row>
    <row r="5752" spans="1:5" x14ac:dyDescent="0.25">
      <c r="A5752" t="s">
        <v>13117</v>
      </c>
      <c r="B5752" t="s">
        <v>13118</v>
      </c>
      <c r="C5752" t="s">
        <v>13119</v>
      </c>
      <c r="D5752" s="29">
        <v>42370</v>
      </c>
      <c r="E5752" s="29">
        <v>54788</v>
      </c>
    </row>
    <row r="5753" spans="1:5" x14ac:dyDescent="0.25">
      <c r="A5753" t="s">
        <v>13120</v>
      </c>
      <c r="B5753" t="s">
        <v>13121</v>
      </c>
      <c r="C5753" t="s">
        <v>13121</v>
      </c>
      <c r="D5753" s="29">
        <v>42370</v>
      </c>
      <c r="E5753" s="29">
        <v>54788</v>
      </c>
    </row>
    <row r="5754" spans="1:5" x14ac:dyDescent="0.25">
      <c r="A5754" t="s">
        <v>13122</v>
      </c>
      <c r="B5754" t="s">
        <v>13123</v>
      </c>
      <c r="C5754" t="s">
        <v>13123</v>
      </c>
      <c r="D5754" s="29">
        <v>42370</v>
      </c>
      <c r="E5754" s="29">
        <v>54788</v>
      </c>
    </row>
    <row r="5755" spans="1:5" x14ac:dyDescent="0.25">
      <c r="A5755" t="s">
        <v>13124</v>
      </c>
      <c r="B5755" t="s">
        <v>13125</v>
      </c>
      <c r="C5755" t="s">
        <v>13125</v>
      </c>
      <c r="D5755" s="29">
        <v>42370</v>
      </c>
      <c r="E5755" s="29">
        <v>54788</v>
      </c>
    </row>
    <row r="5756" spans="1:5" x14ac:dyDescent="0.25">
      <c r="A5756" t="s">
        <v>13126</v>
      </c>
      <c r="B5756" t="s">
        <v>13127</v>
      </c>
      <c r="C5756" t="s">
        <v>13127</v>
      </c>
      <c r="D5756" s="29">
        <v>42370</v>
      </c>
      <c r="E5756" s="29">
        <v>54788</v>
      </c>
    </row>
    <row r="5757" spans="1:5" x14ac:dyDescent="0.25">
      <c r="A5757" t="s">
        <v>13128</v>
      </c>
      <c r="B5757" t="s">
        <v>13129</v>
      </c>
      <c r="C5757" t="s">
        <v>13129</v>
      </c>
      <c r="D5757" s="29">
        <v>42370</v>
      </c>
      <c r="E5757" s="29">
        <v>54788</v>
      </c>
    </row>
    <row r="5758" spans="1:5" x14ac:dyDescent="0.25">
      <c r="A5758" t="s">
        <v>13130</v>
      </c>
      <c r="B5758" t="s">
        <v>13131</v>
      </c>
      <c r="C5758" t="s">
        <v>13132</v>
      </c>
      <c r="D5758" s="29">
        <v>42370</v>
      </c>
      <c r="E5758" s="29">
        <v>54788</v>
      </c>
    </row>
    <row r="5759" spans="1:5" x14ac:dyDescent="0.25">
      <c r="A5759" t="s">
        <v>13133</v>
      </c>
      <c r="B5759" t="s">
        <v>13134</v>
      </c>
      <c r="C5759" t="s">
        <v>13134</v>
      </c>
      <c r="D5759" s="29">
        <v>42370</v>
      </c>
      <c r="E5759" s="29">
        <v>54788</v>
      </c>
    </row>
    <row r="5760" spans="1:5" x14ac:dyDescent="0.25">
      <c r="A5760" t="s">
        <v>13135</v>
      </c>
      <c r="B5760" t="s">
        <v>13136</v>
      </c>
      <c r="C5760" t="s">
        <v>13137</v>
      </c>
      <c r="D5760" s="29">
        <v>42370</v>
      </c>
      <c r="E5760" s="29">
        <v>54788</v>
      </c>
    </row>
    <row r="5761" spans="1:5" x14ac:dyDescent="0.25">
      <c r="A5761" t="s">
        <v>13138</v>
      </c>
      <c r="B5761" t="s">
        <v>13139</v>
      </c>
      <c r="C5761" t="s">
        <v>13139</v>
      </c>
      <c r="D5761" s="29">
        <v>42370</v>
      </c>
      <c r="E5761" s="29">
        <v>54788</v>
      </c>
    </row>
    <row r="5762" spans="1:5" x14ac:dyDescent="0.25">
      <c r="A5762" t="s">
        <v>13140</v>
      </c>
      <c r="B5762" t="s">
        <v>13141</v>
      </c>
      <c r="C5762" t="s">
        <v>13142</v>
      </c>
      <c r="D5762" s="29">
        <v>42370</v>
      </c>
      <c r="E5762" s="29">
        <v>54788</v>
      </c>
    </row>
    <row r="5763" spans="1:5" x14ac:dyDescent="0.25">
      <c r="A5763" t="s">
        <v>13143</v>
      </c>
      <c r="B5763" t="s">
        <v>13144</v>
      </c>
      <c r="C5763" t="s">
        <v>13145</v>
      </c>
      <c r="D5763" s="29">
        <v>42370</v>
      </c>
      <c r="E5763" s="29">
        <v>54788</v>
      </c>
    </row>
    <row r="5764" spans="1:5" x14ac:dyDescent="0.25">
      <c r="A5764" t="s">
        <v>13146</v>
      </c>
      <c r="B5764" t="s">
        <v>13147</v>
      </c>
      <c r="C5764" t="s">
        <v>13147</v>
      </c>
      <c r="D5764" s="29">
        <v>42370</v>
      </c>
      <c r="E5764" s="29">
        <v>54788</v>
      </c>
    </row>
    <row r="5765" spans="1:5" x14ac:dyDescent="0.25">
      <c r="A5765" t="s">
        <v>13148</v>
      </c>
      <c r="B5765" t="s">
        <v>13149</v>
      </c>
      <c r="C5765" t="s">
        <v>13150</v>
      </c>
      <c r="D5765" s="29">
        <v>42370</v>
      </c>
      <c r="E5765" s="29">
        <v>54788</v>
      </c>
    </row>
    <row r="5766" spans="1:5" x14ac:dyDescent="0.25">
      <c r="A5766" t="s">
        <v>13151</v>
      </c>
      <c r="B5766" t="s">
        <v>13152</v>
      </c>
      <c r="C5766" t="s">
        <v>13152</v>
      </c>
      <c r="D5766" s="29">
        <v>42370</v>
      </c>
      <c r="E5766" s="29">
        <v>54788</v>
      </c>
    </row>
    <row r="5767" spans="1:5" x14ac:dyDescent="0.25">
      <c r="A5767" t="s">
        <v>13153</v>
      </c>
      <c r="B5767" t="s">
        <v>13154</v>
      </c>
      <c r="C5767" t="s">
        <v>13154</v>
      </c>
      <c r="D5767" s="29">
        <v>42370</v>
      </c>
      <c r="E5767" s="29">
        <v>54788</v>
      </c>
    </row>
    <row r="5768" spans="1:5" x14ac:dyDescent="0.25">
      <c r="A5768" t="s">
        <v>13155</v>
      </c>
      <c r="B5768" t="s">
        <v>13156</v>
      </c>
      <c r="C5768" t="s">
        <v>13157</v>
      </c>
      <c r="D5768" s="29">
        <v>42370</v>
      </c>
      <c r="E5768" s="29">
        <v>54788</v>
      </c>
    </row>
    <row r="5769" spans="1:5" x14ac:dyDescent="0.25">
      <c r="A5769" t="s">
        <v>13158</v>
      </c>
      <c r="B5769" t="s">
        <v>13159</v>
      </c>
      <c r="C5769" t="s">
        <v>13159</v>
      </c>
      <c r="D5769" s="29">
        <v>42370</v>
      </c>
      <c r="E5769" s="29">
        <v>54788</v>
      </c>
    </row>
    <row r="5770" spans="1:5" x14ac:dyDescent="0.25">
      <c r="A5770" t="s">
        <v>13160</v>
      </c>
      <c r="B5770" t="s">
        <v>13161</v>
      </c>
      <c r="C5770" t="s">
        <v>13161</v>
      </c>
      <c r="D5770" s="29">
        <v>42370</v>
      </c>
      <c r="E5770" s="29">
        <v>54788</v>
      </c>
    </row>
    <row r="5771" spans="1:5" x14ac:dyDescent="0.25">
      <c r="A5771" t="s">
        <v>13162</v>
      </c>
      <c r="B5771" t="s">
        <v>13163</v>
      </c>
      <c r="C5771" t="s">
        <v>13163</v>
      </c>
      <c r="D5771" s="29">
        <v>42370</v>
      </c>
      <c r="E5771" s="29">
        <v>54788</v>
      </c>
    </row>
    <row r="5772" spans="1:5" x14ac:dyDescent="0.25">
      <c r="A5772" t="s">
        <v>13164</v>
      </c>
      <c r="B5772" t="s">
        <v>13165</v>
      </c>
      <c r="C5772" t="s">
        <v>13165</v>
      </c>
      <c r="D5772" s="29">
        <v>42370</v>
      </c>
      <c r="E5772" s="29">
        <v>54788</v>
      </c>
    </row>
    <row r="5773" spans="1:5" x14ac:dyDescent="0.25">
      <c r="A5773" t="s">
        <v>13166</v>
      </c>
      <c r="B5773" t="s">
        <v>13167</v>
      </c>
      <c r="C5773" t="s">
        <v>13167</v>
      </c>
      <c r="D5773" s="29">
        <v>42370</v>
      </c>
      <c r="E5773" s="29">
        <v>54788</v>
      </c>
    </row>
    <row r="5774" spans="1:5" x14ac:dyDescent="0.25">
      <c r="A5774" t="s">
        <v>13168</v>
      </c>
      <c r="B5774" t="s">
        <v>13169</v>
      </c>
      <c r="C5774" t="s">
        <v>13169</v>
      </c>
      <c r="D5774" s="29">
        <v>42370</v>
      </c>
      <c r="E5774" s="29">
        <v>54788</v>
      </c>
    </row>
    <row r="5775" spans="1:5" x14ac:dyDescent="0.25">
      <c r="A5775" t="s">
        <v>13170</v>
      </c>
      <c r="B5775" t="s">
        <v>13171</v>
      </c>
      <c r="C5775" t="s">
        <v>13171</v>
      </c>
      <c r="D5775" s="29">
        <v>42370</v>
      </c>
      <c r="E5775" s="29">
        <v>54788</v>
      </c>
    </row>
    <row r="5776" spans="1:5" x14ac:dyDescent="0.25">
      <c r="A5776" t="s">
        <v>13172</v>
      </c>
      <c r="B5776" t="s">
        <v>13173</v>
      </c>
      <c r="C5776" t="s">
        <v>13174</v>
      </c>
      <c r="D5776" s="29">
        <v>42370</v>
      </c>
      <c r="E5776" s="29">
        <v>54788</v>
      </c>
    </row>
    <row r="5777" spans="1:5" x14ac:dyDescent="0.25">
      <c r="A5777" t="s">
        <v>13175</v>
      </c>
      <c r="B5777" t="s">
        <v>13176</v>
      </c>
      <c r="C5777" t="s">
        <v>13177</v>
      </c>
      <c r="D5777" s="29">
        <v>42370</v>
      </c>
      <c r="E5777" s="29">
        <v>54788</v>
      </c>
    </row>
    <row r="5778" spans="1:5" x14ac:dyDescent="0.25">
      <c r="A5778" t="s">
        <v>13178</v>
      </c>
      <c r="B5778" t="s">
        <v>13179</v>
      </c>
      <c r="C5778" t="s">
        <v>13179</v>
      </c>
      <c r="D5778" s="29">
        <v>42370</v>
      </c>
      <c r="E5778" s="29">
        <v>54788</v>
      </c>
    </row>
    <row r="5779" spans="1:5" x14ac:dyDescent="0.25">
      <c r="A5779" t="s">
        <v>13180</v>
      </c>
      <c r="B5779" t="s">
        <v>13181</v>
      </c>
      <c r="C5779" t="s">
        <v>13182</v>
      </c>
      <c r="D5779" s="29">
        <v>42370</v>
      </c>
      <c r="E5779" s="29">
        <v>54788</v>
      </c>
    </row>
    <row r="5780" spans="1:5" x14ac:dyDescent="0.25">
      <c r="A5780" t="s">
        <v>13183</v>
      </c>
      <c r="B5780" t="s">
        <v>13184</v>
      </c>
      <c r="C5780" t="s">
        <v>13184</v>
      </c>
      <c r="D5780" s="29">
        <v>42370</v>
      </c>
      <c r="E5780" s="29">
        <v>54788</v>
      </c>
    </row>
    <row r="5781" spans="1:5" x14ac:dyDescent="0.25">
      <c r="A5781" t="s">
        <v>13185</v>
      </c>
      <c r="B5781" t="s">
        <v>13186</v>
      </c>
      <c r="C5781" t="s">
        <v>13187</v>
      </c>
      <c r="D5781" s="29">
        <v>42370</v>
      </c>
      <c r="E5781" s="29">
        <v>54788</v>
      </c>
    </row>
    <row r="5782" spans="1:5" x14ac:dyDescent="0.25">
      <c r="A5782" t="s">
        <v>13188</v>
      </c>
      <c r="B5782" t="s">
        <v>13189</v>
      </c>
      <c r="C5782" t="s">
        <v>13190</v>
      </c>
      <c r="D5782" s="29">
        <v>42370</v>
      </c>
      <c r="E5782" s="29">
        <v>54788</v>
      </c>
    </row>
    <row r="5783" spans="1:5" x14ac:dyDescent="0.25">
      <c r="A5783" t="s">
        <v>13191</v>
      </c>
      <c r="B5783" t="s">
        <v>13192</v>
      </c>
      <c r="C5783" t="s">
        <v>13193</v>
      </c>
      <c r="D5783" s="29">
        <v>42370</v>
      </c>
      <c r="E5783" s="29">
        <v>54788</v>
      </c>
    </row>
    <row r="5784" spans="1:5" x14ac:dyDescent="0.25">
      <c r="A5784" t="s">
        <v>13194</v>
      </c>
      <c r="B5784" t="s">
        <v>13195</v>
      </c>
      <c r="C5784" t="s">
        <v>13196</v>
      </c>
      <c r="D5784" s="29">
        <v>42370</v>
      </c>
      <c r="E5784" s="29">
        <v>54788</v>
      </c>
    </row>
    <row r="5785" spans="1:5" x14ac:dyDescent="0.25">
      <c r="A5785" t="s">
        <v>13197</v>
      </c>
      <c r="B5785" t="s">
        <v>13198</v>
      </c>
      <c r="C5785" t="s">
        <v>13198</v>
      </c>
      <c r="D5785" s="29">
        <v>42370</v>
      </c>
      <c r="E5785" s="29">
        <v>54788</v>
      </c>
    </row>
    <row r="5786" spans="1:5" x14ac:dyDescent="0.25">
      <c r="A5786" t="s">
        <v>13199</v>
      </c>
      <c r="B5786" t="s">
        <v>13200</v>
      </c>
      <c r="C5786" t="s">
        <v>13200</v>
      </c>
      <c r="D5786" s="29">
        <v>42370</v>
      </c>
      <c r="E5786" s="29">
        <v>54788</v>
      </c>
    </row>
    <row r="5787" spans="1:5" x14ac:dyDescent="0.25">
      <c r="A5787" t="s">
        <v>13201</v>
      </c>
      <c r="B5787" t="s">
        <v>13202</v>
      </c>
      <c r="C5787" t="s">
        <v>13202</v>
      </c>
      <c r="D5787" s="29">
        <v>42370</v>
      </c>
      <c r="E5787" s="29">
        <v>54788</v>
      </c>
    </row>
    <row r="5788" spans="1:5" x14ac:dyDescent="0.25">
      <c r="A5788" t="s">
        <v>13203</v>
      </c>
      <c r="B5788" t="s">
        <v>13204</v>
      </c>
      <c r="C5788" t="s">
        <v>13204</v>
      </c>
      <c r="D5788" s="29">
        <v>42370</v>
      </c>
      <c r="E5788" s="29">
        <v>54788</v>
      </c>
    </row>
    <row r="5789" spans="1:5" x14ac:dyDescent="0.25">
      <c r="A5789" t="s">
        <v>13205</v>
      </c>
      <c r="B5789" t="s">
        <v>13206</v>
      </c>
      <c r="C5789" t="s">
        <v>13206</v>
      </c>
      <c r="D5789" s="29">
        <v>42370</v>
      </c>
      <c r="E5789" s="29">
        <v>54788</v>
      </c>
    </row>
    <row r="5790" spans="1:5" x14ac:dyDescent="0.25">
      <c r="A5790" t="s">
        <v>13207</v>
      </c>
      <c r="B5790" t="s">
        <v>13208</v>
      </c>
      <c r="C5790" t="s">
        <v>13209</v>
      </c>
      <c r="D5790" s="29">
        <v>42370</v>
      </c>
      <c r="E5790" s="29">
        <v>54788</v>
      </c>
    </row>
    <row r="5791" spans="1:5" x14ac:dyDescent="0.25">
      <c r="A5791" t="s">
        <v>13210</v>
      </c>
      <c r="B5791" t="s">
        <v>13211</v>
      </c>
      <c r="C5791" t="s">
        <v>13212</v>
      </c>
      <c r="D5791" s="29">
        <v>42370</v>
      </c>
      <c r="E5791" s="29">
        <v>54788</v>
      </c>
    </row>
    <row r="5792" spans="1:5" x14ac:dyDescent="0.25">
      <c r="A5792" t="s">
        <v>13213</v>
      </c>
      <c r="B5792" t="s">
        <v>13214</v>
      </c>
      <c r="C5792" t="s">
        <v>13214</v>
      </c>
      <c r="D5792" s="29">
        <v>42370</v>
      </c>
      <c r="E5792" s="29">
        <v>54788</v>
      </c>
    </row>
    <row r="5793" spans="1:5" x14ac:dyDescent="0.25">
      <c r="A5793" t="s">
        <v>13215</v>
      </c>
      <c r="B5793" t="s">
        <v>13216</v>
      </c>
      <c r="C5793" t="s">
        <v>13216</v>
      </c>
      <c r="D5793" s="29">
        <v>42370</v>
      </c>
      <c r="E5793" s="29">
        <v>54788</v>
      </c>
    </row>
    <row r="5794" spans="1:5" x14ac:dyDescent="0.25">
      <c r="A5794" t="s">
        <v>13217</v>
      </c>
      <c r="B5794" t="s">
        <v>13218</v>
      </c>
      <c r="C5794" t="s">
        <v>13218</v>
      </c>
      <c r="D5794" s="29">
        <v>42370</v>
      </c>
      <c r="E5794" s="29">
        <v>54788</v>
      </c>
    </row>
    <row r="5795" spans="1:5" x14ac:dyDescent="0.25">
      <c r="A5795" t="s">
        <v>13219</v>
      </c>
      <c r="B5795" t="s">
        <v>13220</v>
      </c>
      <c r="C5795" t="s">
        <v>13220</v>
      </c>
      <c r="D5795" s="29">
        <v>42370</v>
      </c>
      <c r="E5795" s="29">
        <v>54788</v>
      </c>
    </row>
    <row r="5796" spans="1:5" x14ac:dyDescent="0.25">
      <c r="A5796" t="s">
        <v>13221</v>
      </c>
      <c r="B5796" t="s">
        <v>13222</v>
      </c>
      <c r="C5796" t="s">
        <v>13222</v>
      </c>
      <c r="D5796" s="29">
        <v>42370</v>
      </c>
      <c r="E5796" s="29">
        <v>54788</v>
      </c>
    </row>
    <row r="5797" spans="1:5" x14ac:dyDescent="0.25">
      <c r="A5797" t="s">
        <v>13223</v>
      </c>
      <c r="B5797" t="s">
        <v>13224</v>
      </c>
      <c r="C5797" t="s">
        <v>13224</v>
      </c>
      <c r="D5797" s="29">
        <v>42370</v>
      </c>
      <c r="E5797" s="29">
        <v>54788</v>
      </c>
    </row>
    <row r="5798" spans="1:5" x14ac:dyDescent="0.25">
      <c r="A5798" t="s">
        <v>13225</v>
      </c>
      <c r="B5798" t="s">
        <v>13226</v>
      </c>
      <c r="C5798" t="s">
        <v>13226</v>
      </c>
      <c r="D5798" s="29">
        <v>42370</v>
      </c>
      <c r="E5798" s="29">
        <v>54788</v>
      </c>
    </row>
    <row r="5799" spans="1:5" x14ac:dyDescent="0.25">
      <c r="A5799" t="s">
        <v>13227</v>
      </c>
      <c r="B5799" t="s">
        <v>13228</v>
      </c>
      <c r="C5799" t="s">
        <v>13228</v>
      </c>
      <c r="D5799" s="29">
        <v>42370</v>
      </c>
      <c r="E5799" s="29">
        <v>54788</v>
      </c>
    </row>
    <row r="5800" spans="1:5" x14ac:dyDescent="0.25">
      <c r="A5800" t="s">
        <v>13229</v>
      </c>
      <c r="B5800" t="s">
        <v>13230</v>
      </c>
      <c r="C5800" t="s">
        <v>13230</v>
      </c>
      <c r="D5800" s="29">
        <v>42370</v>
      </c>
      <c r="E5800" s="29">
        <v>54788</v>
      </c>
    </row>
    <row r="5801" spans="1:5" x14ac:dyDescent="0.25">
      <c r="A5801" t="s">
        <v>13231</v>
      </c>
      <c r="B5801" t="s">
        <v>13232</v>
      </c>
      <c r="C5801" t="s">
        <v>13232</v>
      </c>
      <c r="D5801" s="29">
        <v>42370</v>
      </c>
      <c r="E5801" s="29">
        <v>54788</v>
      </c>
    </row>
    <row r="5802" spans="1:5" x14ac:dyDescent="0.25">
      <c r="A5802" t="s">
        <v>13233</v>
      </c>
      <c r="B5802" t="s">
        <v>13234</v>
      </c>
      <c r="C5802" t="s">
        <v>13234</v>
      </c>
      <c r="D5802" s="29">
        <v>42370</v>
      </c>
      <c r="E5802" s="29">
        <v>54788</v>
      </c>
    </row>
    <row r="5803" spans="1:5" x14ac:dyDescent="0.25">
      <c r="A5803" t="s">
        <v>13235</v>
      </c>
      <c r="B5803" t="s">
        <v>13236</v>
      </c>
      <c r="C5803" t="s">
        <v>13236</v>
      </c>
      <c r="D5803" s="29">
        <v>42370</v>
      </c>
      <c r="E5803" s="29">
        <v>54788</v>
      </c>
    </row>
    <row r="5804" spans="1:5" x14ac:dyDescent="0.25">
      <c r="A5804" t="s">
        <v>13237</v>
      </c>
      <c r="B5804" t="s">
        <v>13238</v>
      </c>
      <c r="C5804" t="s">
        <v>13238</v>
      </c>
      <c r="D5804" s="29">
        <v>42370</v>
      </c>
      <c r="E5804" s="29">
        <v>54788</v>
      </c>
    </row>
    <row r="5805" spans="1:5" x14ac:dyDescent="0.25">
      <c r="A5805" t="s">
        <v>13239</v>
      </c>
      <c r="B5805" t="s">
        <v>13240</v>
      </c>
      <c r="C5805" t="s">
        <v>13241</v>
      </c>
      <c r="D5805" s="29">
        <v>42370</v>
      </c>
      <c r="E5805" s="29">
        <v>54788</v>
      </c>
    </row>
    <row r="5806" spans="1:5" x14ac:dyDescent="0.25">
      <c r="A5806" t="s">
        <v>13242</v>
      </c>
      <c r="B5806" t="s">
        <v>13243</v>
      </c>
      <c r="C5806" t="s">
        <v>13244</v>
      </c>
      <c r="D5806" s="29">
        <v>42370</v>
      </c>
      <c r="E5806" s="29">
        <v>54788</v>
      </c>
    </row>
    <row r="5807" spans="1:5" x14ac:dyDescent="0.25">
      <c r="A5807" t="s">
        <v>13245</v>
      </c>
      <c r="B5807" t="s">
        <v>13246</v>
      </c>
      <c r="C5807" t="s">
        <v>13246</v>
      </c>
      <c r="D5807" s="29">
        <v>42370</v>
      </c>
      <c r="E5807" s="29">
        <v>54788</v>
      </c>
    </row>
    <row r="5808" spans="1:5" x14ac:dyDescent="0.25">
      <c r="A5808" t="s">
        <v>13247</v>
      </c>
      <c r="B5808" t="s">
        <v>13248</v>
      </c>
      <c r="C5808" t="s">
        <v>13248</v>
      </c>
      <c r="D5808" s="29">
        <v>42370</v>
      </c>
      <c r="E5808" s="29">
        <v>54788</v>
      </c>
    </row>
    <row r="5809" spans="1:5" x14ac:dyDescent="0.25">
      <c r="A5809" t="s">
        <v>13249</v>
      </c>
      <c r="B5809" t="s">
        <v>13250</v>
      </c>
      <c r="C5809" t="s">
        <v>13250</v>
      </c>
      <c r="D5809" s="29">
        <v>42370</v>
      </c>
      <c r="E5809" s="29">
        <v>54788</v>
      </c>
    </row>
    <row r="5810" spans="1:5" x14ac:dyDescent="0.25">
      <c r="A5810" t="s">
        <v>13251</v>
      </c>
      <c r="B5810" t="s">
        <v>13252</v>
      </c>
      <c r="C5810" t="s">
        <v>13252</v>
      </c>
      <c r="D5810" s="29">
        <v>42370</v>
      </c>
      <c r="E5810" s="29">
        <v>54788</v>
      </c>
    </row>
    <row r="5811" spans="1:5" x14ac:dyDescent="0.25">
      <c r="A5811" t="s">
        <v>13253</v>
      </c>
      <c r="B5811" t="s">
        <v>13254</v>
      </c>
      <c r="C5811" t="s">
        <v>13254</v>
      </c>
      <c r="D5811" s="29">
        <v>42370</v>
      </c>
      <c r="E5811" s="29">
        <v>54788</v>
      </c>
    </row>
    <row r="5812" spans="1:5" x14ac:dyDescent="0.25">
      <c r="A5812" t="s">
        <v>13255</v>
      </c>
      <c r="B5812" t="s">
        <v>13256</v>
      </c>
      <c r="C5812" t="s">
        <v>13256</v>
      </c>
      <c r="D5812" s="29">
        <v>42370</v>
      </c>
      <c r="E5812" s="29">
        <v>54788</v>
      </c>
    </row>
    <row r="5813" spans="1:5" x14ac:dyDescent="0.25">
      <c r="A5813" t="s">
        <v>13257</v>
      </c>
      <c r="B5813" t="s">
        <v>13258</v>
      </c>
      <c r="C5813" t="s">
        <v>13258</v>
      </c>
      <c r="D5813" s="29">
        <v>42370</v>
      </c>
      <c r="E5813" s="29">
        <v>54788</v>
      </c>
    </row>
    <row r="5814" spans="1:5" x14ac:dyDescent="0.25">
      <c r="A5814" t="s">
        <v>13259</v>
      </c>
      <c r="B5814" t="s">
        <v>13260</v>
      </c>
      <c r="C5814" t="s">
        <v>13260</v>
      </c>
      <c r="D5814" s="29">
        <v>42370</v>
      </c>
      <c r="E5814" s="29">
        <v>54788</v>
      </c>
    </row>
    <row r="5815" spans="1:5" x14ac:dyDescent="0.25">
      <c r="A5815" t="s">
        <v>13261</v>
      </c>
      <c r="B5815" t="s">
        <v>13262</v>
      </c>
      <c r="C5815" t="s">
        <v>13263</v>
      </c>
      <c r="D5815" s="29">
        <v>42370</v>
      </c>
      <c r="E5815" s="29">
        <v>54788</v>
      </c>
    </row>
    <row r="5816" spans="1:5" x14ac:dyDescent="0.25">
      <c r="A5816" t="s">
        <v>13264</v>
      </c>
      <c r="B5816" t="s">
        <v>13265</v>
      </c>
      <c r="C5816" t="s">
        <v>13265</v>
      </c>
      <c r="D5816" s="29">
        <v>42370</v>
      </c>
      <c r="E5816" s="29">
        <v>54788</v>
      </c>
    </row>
    <row r="5817" spans="1:5" x14ac:dyDescent="0.25">
      <c r="A5817" t="s">
        <v>13266</v>
      </c>
      <c r="B5817" t="s">
        <v>13267</v>
      </c>
      <c r="C5817" t="s">
        <v>13267</v>
      </c>
      <c r="D5817" s="29">
        <v>42370</v>
      </c>
      <c r="E5817" s="29">
        <v>54788</v>
      </c>
    </row>
    <row r="5818" spans="1:5" x14ac:dyDescent="0.25">
      <c r="A5818" t="s">
        <v>13268</v>
      </c>
      <c r="B5818" t="s">
        <v>13269</v>
      </c>
      <c r="C5818" t="s">
        <v>13270</v>
      </c>
      <c r="D5818" s="29">
        <v>42370</v>
      </c>
      <c r="E5818" s="29">
        <v>54788</v>
      </c>
    </row>
    <row r="5819" spans="1:5" x14ac:dyDescent="0.25">
      <c r="A5819" t="s">
        <v>13271</v>
      </c>
      <c r="B5819" t="s">
        <v>13272</v>
      </c>
      <c r="C5819" t="s">
        <v>13273</v>
      </c>
      <c r="D5819" s="29">
        <v>42370</v>
      </c>
      <c r="E5819" s="29">
        <v>54788</v>
      </c>
    </row>
    <row r="5820" spans="1:5" x14ac:dyDescent="0.25">
      <c r="A5820" t="s">
        <v>13274</v>
      </c>
      <c r="B5820" t="s">
        <v>13275</v>
      </c>
      <c r="C5820" t="s">
        <v>13275</v>
      </c>
      <c r="D5820" s="29">
        <v>42370</v>
      </c>
      <c r="E5820" s="29">
        <v>54788</v>
      </c>
    </row>
    <row r="5821" spans="1:5" x14ac:dyDescent="0.25">
      <c r="A5821" t="s">
        <v>13276</v>
      </c>
      <c r="B5821" t="s">
        <v>13277</v>
      </c>
      <c r="C5821" t="s">
        <v>13277</v>
      </c>
      <c r="D5821" s="29">
        <v>42370</v>
      </c>
      <c r="E5821" s="29">
        <v>54788</v>
      </c>
    </row>
    <row r="5822" spans="1:5" x14ac:dyDescent="0.25">
      <c r="A5822" t="s">
        <v>13278</v>
      </c>
      <c r="B5822" t="s">
        <v>13279</v>
      </c>
      <c r="C5822" t="s">
        <v>13279</v>
      </c>
      <c r="D5822" s="29">
        <v>42370</v>
      </c>
      <c r="E5822" s="29">
        <v>54788</v>
      </c>
    </row>
    <row r="5823" spans="1:5" x14ac:dyDescent="0.25">
      <c r="A5823" t="s">
        <v>13280</v>
      </c>
      <c r="B5823" t="s">
        <v>13281</v>
      </c>
      <c r="C5823" t="s">
        <v>13282</v>
      </c>
      <c r="D5823" s="29">
        <v>42370</v>
      </c>
      <c r="E5823" s="29">
        <v>54788</v>
      </c>
    </row>
    <row r="5824" spans="1:5" x14ac:dyDescent="0.25">
      <c r="A5824" t="s">
        <v>13283</v>
      </c>
      <c r="B5824" t="s">
        <v>13284</v>
      </c>
      <c r="C5824" t="s">
        <v>13284</v>
      </c>
      <c r="D5824" s="29">
        <v>42370</v>
      </c>
      <c r="E5824" s="29">
        <v>54788</v>
      </c>
    </row>
    <row r="5825" spans="1:5" x14ac:dyDescent="0.25">
      <c r="A5825" t="s">
        <v>13285</v>
      </c>
      <c r="B5825" t="s">
        <v>13286</v>
      </c>
      <c r="C5825" t="s">
        <v>13286</v>
      </c>
      <c r="D5825" s="29">
        <v>42370</v>
      </c>
      <c r="E5825" s="29">
        <v>54788</v>
      </c>
    </row>
    <row r="5826" spans="1:5" x14ac:dyDescent="0.25">
      <c r="A5826" t="s">
        <v>13287</v>
      </c>
      <c r="B5826" t="s">
        <v>13288</v>
      </c>
      <c r="C5826" t="s">
        <v>13288</v>
      </c>
      <c r="D5826" s="29">
        <v>42370</v>
      </c>
      <c r="E5826" s="29">
        <v>54788</v>
      </c>
    </row>
    <row r="5827" spans="1:5" x14ac:dyDescent="0.25">
      <c r="A5827" t="s">
        <v>13289</v>
      </c>
      <c r="B5827" t="s">
        <v>13290</v>
      </c>
      <c r="C5827" t="s">
        <v>13291</v>
      </c>
      <c r="D5827" s="29">
        <v>42370</v>
      </c>
      <c r="E5827" s="29">
        <v>54788</v>
      </c>
    </row>
    <row r="5828" spans="1:5" x14ac:dyDescent="0.25">
      <c r="A5828" t="s">
        <v>13292</v>
      </c>
      <c r="B5828" t="s">
        <v>13293</v>
      </c>
      <c r="C5828" t="s">
        <v>13293</v>
      </c>
      <c r="D5828" s="29">
        <v>42370</v>
      </c>
      <c r="E5828" s="29">
        <v>54788</v>
      </c>
    </row>
    <row r="5829" spans="1:5" x14ac:dyDescent="0.25">
      <c r="A5829" t="s">
        <v>13294</v>
      </c>
      <c r="B5829" t="s">
        <v>13295</v>
      </c>
      <c r="C5829" t="s">
        <v>13295</v>
      </c>
      <c r="D5829" s="29">
        <v>42370</v>
      </c>
      <c r="E5829" s="29">
        <v>54788</v>
      </c>
    </row>
    <row r="5830" spans="1:5" x14ac:dyDescent="0.25">
      <c r="A5830" t="s">
        <v>13296</v>
      </c>
      <c r="B5830" t="s">
        <v>13297</v>
      </c>
      <c r="C5830" t="s">
        <v>13297</v>
      </c>
      <c r="D5830" s="29">
        <v>42370</v>
      </c>
      <c r="E5830" s="29">
        <v>54788</v>
      </c>
    </row>
    <row r="5831" spans="1:5" x14ac:dyDescent="0.25">
      <c r="A5831" t="s">
        <v>13298</v>
      </c>
      <c r="B5831" t="s">
        <v>13299</v>
      </c>
      <c r="C5831" t="s">
        <v>13299</v>
      </c>
      <c r="D5831" s="29">
        <v>42370</v>
      </c>
      <c r="E5831" s="29">
        <v>54788</v>
      </c>
    </row>
    <row r="5832" spans="1:5" x14ac:dyDescent="0.25">
      <c r="A5832" t="s">
        <v>13300</v>
      </c>
      <c r="B5832" t="s">
        <v>13301</v>
      </c>
      <c r="C5832" t="s">
        <v>13301</v>
      </c>
      <c r="D5832" s="29">
        <v>42370</v>
      </c>
      <c r="E5832" s="29">
        <v>54788</v>
      </c>
    </row>
    <row r="5833" spans="1:5" x14ac:dyDescent="0.25">
      <c r="A5833" t="s">
        <v>13302</v>
      </c>
      <c r="B5833" t="s">
        <v>13303</v>
      </c>
      <c r="C5833" t="s">
        <v>13303</v>
      </c>
      <c r="D5833" s="29">
        <v>42370</v>
      </c>
      <c r="E5833" s="29">
        <v>54788</v>
      </c>
    </row>
    <row r="5834" spans="1:5" x14ac:dyDescent="0.25">
      <c r="A5834" t="s">
        <v>13304</v>
      </c>
      <c r="B5834" t="s">
        <v>13305</v>
      </c>
      <c r="C5834" t="s">
        <v>13305</v>
      </c>
      <c r="D5834" s="29">
        <v>42370</v>
      </c>
      <c r="E5834" s="29">
        <v>54788</v>
      </c>
    </row>
    <row r="5835" spans="1:5" x14ac:dyDescent="0.25">
      <c r="A5835" t="s">
        <v>13306</v>
      </c>
      <c r="B5835" t="s">
        <v>13307</v>
      </c>
      <c r="C5835" t="s">
        <v>13307</v>
      </c>
      <c r="D5835" s="29">
        <v>42370</v>
      </c>
      <c r="E5835" s="29">
        <v>54788</v>
      </c>
    </row>
    <row r="5836" spans="1:5" x14ac:dyDescent="0.25">
      <c r="A5836" t="s">
        <v>13308</v>
      </c>
      <c r="B5836" t="s">
        <v>13309</v>
      </c>
      <c r="C5836" t="s">
        <v>13309</v>
      </c>
      <c r="D5836" s="29">
        <v>42370</v>
      </c>
      <c r="E5836" s="29">
        <v>54788</v>
      </c>
    </row>
    <row r="5837" spans="1:5" x14ac:dyDescent="0.25">
      <c r="A5837" t="s">
        <v>13310</v>
      </c>
      <c r="B5837" t="s">
        <v>13311</v>
      </c>
      <c r="C5837" t="s">
        <v>13312</v>
      </c>
      <c r="D5837" s="29">
        <v>42370</v>
      </c>
      <c r="E5837" s="29">
        <v>54788</v>
      </c>
    </row>
    <row r="5838" spans="1:5" x14ac:dyDescent="0.25">
      <c r="A5838" t="s">
        <v>13313</v>
      </c>
      <c r="B5838" t="s">
        <v>13314</v>
      </c>
      <c r="C5838" t="s">
        <v>13314</v>
      </c>
      <c r="D5838" s="29">
        <v>42370</v>
      </c>
      <c r="E5838" s="29">
        <v>54788</v>
      </c>
    </row>
    <row r="5839" spans="1:5" x14ac:dyDescent="0.25">
      <c r="A5839" t="s">
        <v>13315</v>
      </c>
      <c r="B5839" t="s">
        <v>13316</v>
      </c>
      <c r="C5839" t="s">
        <v>13316</v>
      </c>
      <c r="D5839" s="29">
        <v>42370</v>
      </c>
      <c r="E5839" s="29">
        <v>54788</v>
      </c>
    </row>
    <row r="5840" spans="1:5" x14ac:dyDescent="0.25">
      <c r="A5840" t="s">
        <v>13317</v>
      </c>
      <c r="B5840" t="s">
        <v>13318</v>
      </c>
      <c r="C5840" t="s">
        <v>13318</v>
      </c>
      <c r="D5840" s="29">
        <v>42370</v>
      </c>
      <c r="E5840" s="29">
        <v>54788</v>
      </c>
    </row>
    <row r="5841" spans="1:5" x14ac:dyDescent="0.25">
      <c r="A5841" t="s">
        <v>13319</v>
      </c>
      <c r="B5841" t="s">
        <v>13320</v>
      </c>
      <c r="C5841" t="s">
        <v>13321</v>
      </c>
      <c r="D5841" s="29">
        <v>42370</v>
      </c>
      <c r="E5841" s="29">
        <v>54788</v>
      </c>
    </row>
    <row r="5842" spans="1:5" x14ac:dyDescent="0.25">
      <c r="A5842" t="s">
        <v>13322</v>
      </c>
      <c r="B5842" t="s">
        <v>13323</v>
      </c>
      <c r="C5842" t="s">
        <v>13323</v>
      </c>
      <c r="D5842" s="29">
        <v>42370</v>
      </c>
      <c r="E5842" s="29">
        <v>54788</v>
      </c>
    </row>
    <row r="5843" spans="1:5" x14ac:dyDescent="0.25">
      <c r="A5843" t="s">
        <v>13324</v>
      </c>
      <c r="B5843" t="s">
        <v>13325</v>
      </c>
      <c r="C5843" t="s">
        <v>13326</v>
      </c>
      <c r="D5843" s="29">
        <v>42370</v>
      </c>
      <c r="E5843" s="29">
        <v>54788</v>
      </c>
    </row>
    <row r="5844" spans="1:5" x14ac:dyDescent="0.25">
      <c r="A5844" t="s">
        <v>13327</v>
      </c>
      <c r="B5844" t="s">
        <v>13328</v>
      </c>
      <c r="C5844" t="s">
        <v>13328</v>
      </c>
      <c r="D5844" s="29">
        <v>42370</v>
      </c>
      <c r="E5844" s="29">
        <v>54788</v>
      </c>
    </row>
    <row r="5845" spans="1:5" x14ac:dyDescent="0.25">
      <c r="A5845" t="s">
        <v>13329</v>
      </c>
      <c r="B5845" t="s">
        <v>13330</v>
      </c>
      <c r="C5845" t="s">
        <v>13330</v>
      </c>
      <c r="D5845" s="29">
        <v>42370</v>
      </c>
      <c r="E5845" s="29">
        <v>54788</v>
      </c>
    </row>
    <row r="5846" spans="1:5" x14ac:dyDescent="0.25">
      <c r="A5846" t="s">
        <v>13331</v>
      </c>
      <c r="B5846" t="s">
        <v>13332</v>
      </c>
      <c r="C5846" t="s">
        <v>13332</v>
      </c>
      <c r="D5846" s="29">
        <v>42370</v>
      </c>
      <c r="E5846" s="29">
        <v>54788</v>
      </c>
    </row>
    <row r="5847" spans="1:5" x14ac:dyDescent="0.25">
      <c r="A5847" t="s">
        <v>13333</v>
      </c>
      <c r="B5847" t="s">
        <v>13334</v>
      </c>
      <c r="C5847" t="s">
        <v>13334</v>
      </c>
      <c r="D5847" s="29">
        <v>42370</v>
      </c>
      <c r="E5847" s="29">
        <v>54788</v>
      </c>
    </row>
    <row r="5848" spans="1:5" x14ac:dyDescent="0.25">
      <c r="A5848" t="s">
        <v>13335</v>
      </c>
      <c r="B5848" t="s">
        <v>13336</v>
      </c>
      <c r="C5848" t="s">
        <v>13336</v>
      </c>
      <c r="D5848" s="29">
        <v>42370</v>
      </c>
      <c r="E5848" s="29">
        <v>54788</v>
      </c>
    </row>
    <row r="5849" spans="1:5" x14ac:dyDescent="0.25">
      <c r="A5849" t="s">
        <v>13337</v>
      </c>
      <c r="B5849" t="s">
        <v>13338</v>
      </c>
      <c r="C5849" t="s">
        <v>13338</v>
      </c>
      <c r="D5849" s="29">
        <v>42370</v>
      </c>
      <c r="E5849" s="29">
        <v>54788</v>
      </c>
    </row>
    <row r="5850" spans="1:5" x14ac:dyDescent="0.25">
      <c r="A5850" t="s">
        <v>13339</v>
      </c>
      <c r="B5850" t="s">
        <v>13340</v>
      </c>
      <c r="C5850" t="s">
        <v>13341</v>
      </c>
      <c r="D5850" s="29">
        <v>42370</v>
      </c>
      <c r="E5850" s="29">
        <v>54788</v>
      </c>
    </row>
    <row r="5851" spans="1:5" x14ac:dyDescent="0.25">
      <c r="A5851" t="s">
        <v>13342</v>
      </c>
      <c r="B5851" t="s">
        <v>13343</v>
      </c>
      <c r="C5851" t="s">
        <v>13343</v>
      </c>
      <c r="D5851" s="29">
        <v>42370</v>
      </c>
      <c r="E5851" s="29">
        <v>54788</v>
      </c>
    </row>
    <row r="5852" spans="1:5" x14ac:dyDescent="0.25">
      <c r="A5852" t="s">
        <v>13344</v>
      </c>
      <c r="B5852" t="s">
        <v>13345</v>
      </c>
      <c r="C5852" t="s">
        <v>13345</v>
      </c>
      <c r="D5852" s="29">
        <v>42370</v>
      </c>
      <c r="E5852" s="29">
        <v>54788</v>
      </c>
    </row>
    <row r="5853" spans="1:5" x14ac:dyDescent="0.25">
      <c r="A5853" t="s">
        <v>13346</v>
      </c>
      <c r="B5853" t="s">
        <v>13347</v>
      </c>
      <c r="C5853" t="s">
        <v>13347</v>
      </c>
      <c r="D5853" s="29">
        <v>42370</v>
      </c>
      <c r="E5853" s="29">
        <v>54788</v>
      </c>
    </row>
    <row r="5854" spans="1:5" x14ac:dyDescent="0.25">
      <c r="A5854" t="s">
        <v>13348</v>
      </c>
      <c r="B5854" t="s">
        <v>13349</v>
      </c>
      <c r="C5854" t="s">
        <v>13349</v>
      </c>
      <c r="D5854" s="29">
        <v>42370</v>
      </c>
      <c r="E5854" s="29">
        <v>54788</v>
      </c>
    </row>
    <row r="5855" spans="1:5" x14ac:dyDescent="0.25">
      <c r="A5855" t="s">
        <v>13350</v>
      </c>
      <c r="B5855" t="s">
        <v>13351</v>
      </c>
      <c r="C5855" t="s">
        <v>13351</v>
      </c>
      <c r="D5855" s="29">
        <v>42370</v>
      </c>
      <c r="E5855" s="29">
        <v>54788</v>
      </c>
    </row>
    <row r="5856" spans="1:5" x14ac:dyDescent="0.25">
      <c r="A5856" t="s">
        <v>13352</v>
      </c>
      <c r="B5856" t="s">
        <v>13353</v>
      </c>
      <c r="C5856" t="s">
        <v>13353</v>
      </c>
      <c r="D5856" s="29">
        <v>42370</v>
      </c>
      <c r="E5856" s="29">
        <v>54788</v>
      </c>
    </row>
    <row r="5857" spans="1:5" x14ac:dyDescent="0.25">
      <c r="A5857" t="s">
        <v>13354</v>
      </c>
      <c r="B5857" t="s">
        <v>13355</v>
      </c>
      <c r="C5857" t="s">
        <v>13355</v>
      </c>
      <c r="D5857" s="29">
        <v>42370</v>
      </c>
      <c r="E5857" s="29">
        <v>54788</v>
      </c>
    </row>
    <row r="5858" spans="1:5" x14ac:dyDescent="0.25">
      <c r="A5858" t="s">
        <v>13356</v>
      </c>
      <c r="B5858" t="s">
        <v>13357</v>
      </c>
      <c r="C5858" t="s">
        <v>13357</v>
      </c>
      <c r="D5858" s="29">
        <v>42370</v>
      </c>
      <c r="E5858" s="29">
        <v>54788</v>
      </c>
    </row>
    <row r="5859" spans="1:5" x14ac:dyDescent="0.25">
      <c r="A5859" t="s">
        <v>13358</v>
      </c>
      <c r="B5859" t="s">
        <v>13359</v>
      </c>
      <c r="C5859" t="s">
        <v>13359</v>
      </c>
      <c r="D5859" s="29">
        <v>42370</v>
      </c>
      <c r="E5859" s="29">
        <v>54788</v>
      </c>
    </row>
    <row r="5860" spans="1:5" x14ac:dyDescent="0.25">
      <c r="A5860" t="s">
        <v>13360</v>
      </c>
      <c r="B5860" t="s">
        <v>13361</v>
      </c>
      <c r="C5860" t="s">
        <v>13361</v>
      </c>
      <c r="D5860" s="29">
        <v>42370</v>
      </c>
      <c r="E5860" s="29">
        <v>54788</v>
      </c>
    </row>
    <row r="5861" spans="1:5" x14ac:dyDescent="0.25">
      <c r="A5861" t="s">
        <v>13362</v>
      </c>
      <c r="B5861" t="s">
        <v>13363</v>
      </c>
      <c r="C5861" t="s">
        <v>13363</v>
      </c>
      <c r="D5861" s="29">
        <v>42370</v>
      </c>
      <c r="E5861" s="29">
        <v>54788</v>
      </c>
    </row>
    <row r="5862" spans="1:5" x14ac:dyDescent="0.25">
      <c r="A5862" t="s">
        <v>13364</v>
      </c>
      <c r="B5862" t="s">
        <v>13365</v>
      </c>
      <c r="C5862" t="s">
        <v>13365</v>
      </c>
      <c r="D5862" s="29">
        <v>42370</v>
      </c>
      <c r="E5862" s="29">
        <v>54788</v>
      </c>
    </row>
    <row r="5863" spans="1:5" x14ac:dyDescent="0.25">
      <c r="A5863" t="s">
        <v>13366</v>
      </c>
      <c r="B5863" t="s">
        <v>13367</v>
      </c>
      <c r="C5863" t="s">
        <v>13367</v>
      </c>
      <c r="D5863" s="29">
        <v>42370</v>
      </c>
      <c r="E5863" s="29">
        <v>54788</v>
      </c>
    </row>
    <row r="5864" spans="1:5" x14ac:dyDescent="0.25">
      <c r="A5864" t="s">
        <v>13368</v>
      </c>
      <c r="B5864" t="s">
        <v>13369</v>
      </c>
      <c r="C5864" t="s">
        <v>13369</v>
      </c>
      <c r="D5864" s="29">
        <v>42370</v>
      </c>
      <c r="E5864" s="29">
        <v>54788</v>
      </c>
    </row>
    <row r="5865" spans="1:5" x14ac:dyDescent="0.25">
      <c r="A5865" t="s">
        <v>13370</v>
      </c>
      <c r="B5865" t="s">
        <v>13371</v>
      </c>
      <c r="C5865" t="s">
        <v>13371</v>
      </c>
      <c r="D5865" s="29">
        <v>42370</v>
      </c>
      <c r="E5865" s="29">
        <v>54788</v>
      </c>
    </row>
    <row r="5866" spans="1:5" x14ac:dyDescent="0.25">
      <c r="A5866" t="s">
        <v>13372</v>
      </c>
      <c r="B5866" t="s">
        <v>13373</v>
      </c>
      <c r="C5866" t="s">
        <v>13373</v>
      </c>
      <c r="D5866" s="29">
        <v>42370</v>
      </c>
      <c r="E5866" s="29">
        <v>54788</v>
      </c>
    </row>
    <row r="5867" spans="1:5" x14ac:dyDescent="0.25">
      <c r="A5867" t="s">
        <v>13374</v>
      </c>
      <c r="B5867" t="s">
        <v>13375</v>
      </c>
      <c r="C5867" t="s">
        <v>13375</v>
      </c>
      <c r="D5867" s="29">
        <v>42370</v>
      </c>
      <c r="E5867" s="29">
        <v>54788</v>
      </c>
    </row>
    <row r="5868" spans="1:5" x14ac:dyDescent="0.25">
      <c r="A5868" t="s">
        <v>13376</v>
      </c>
      <c r="B5868" t="s">
        <v>13377</v>
      </c>
      <c r="C5868" t="s">
        <v>13377</v>
      </c>
      <c r="D5868" s="29">
        <v>42370</v>
      </c>
      <c r="E5868" s="29">
        <v>54788</v>
      </c>
    </row>
    <row r="5869" spans="1:5" x14ac:dyDescent="0.25">
      <c r="A5869" t="s">
        <v>13378</v>
      </c>
      <c r="B5869" t="s">
        <v>13379</v>
      </c>
      <c r="C5869" t="s">
        <v>13379</v>
      </c>
      <c r="D5869" s="29">
        <v>42370</v>
      </c>
      <c r="E5869" s="29">
        <v>54788</v>
      </c>
    </row>
    <row r="5870" spans="1:5" x14ac:dyDescent="0.25">
      <c r="A5870" t="s">
        <v>13380</v>
      </c>
      <c r="B5870" t="s">
        <v>13381</v>
      </c>
      <c r="C5870" t="s">
        <v>13381</v>
      </c>
      <c r="D5870" s="29">
        <v>42370</v>
      </c>
      <c r="E5870" s="29">
        <v>54788</v>
      </c>
    </row>
    <row r="5871" spans="1:5" x14ac:dyDescent="0.25">
      <c r="A5871" t="s">
        <v>13382</v>
      </c>
      <c r="B5871" t="s">
        <v>13383</v>
      </c>
      <c r="C5871" t="s">
        <v>13383</v>
      </c>
      <c r="D5871" s="29">
        <v>42370</v>
      </c>
      <c r="E5871" s="29">
        <v>54788</v>
      </c>
    </row>
    <row r="5872" spans="1:5" x14ac:dyDescent="0.25">
      <c r="A5872" t="s">
        <v>13384</v>
      </c>
      <c r="B5872" t="s">
        <v>13385</v>
      </c>
      <c r="C5872" t="s">
        <v>13385</v>
      </c>
      <c r="D5872" s="29">
        <v>42370</v>
      </c>
      <c r="E5872" s="29">
        <v>54788</v>
      </c>
    </row>
    <row r="5873" spans="1:5" x14ac:dyDescent="0.25">
      <c r="A5873" t="s">
        <v>13386</v>
      </c>
      <c r="B5873" t="s">
        <v>13387</v>
      </c>
      <c r="C5873" t="s">
        <v>13387</v>
      </c>
      <c r="D5873" s="29">
        <v>42370</v>
      </c>
      <c r="E5873" s="29">
        <v>54788</v>
      </c>
    </row>
    <row r="5874" spans="1:5" x14ac:dyDescent="0.25">
      <c r="A5874" t="s">
        <v>13388</v>
      </c>
      <c r="B5874" t="s">
        <v>13389</v>
      </c>
      <c r="C5874" t="s">
        <v>13389</v>
      </c>
      <c r="D5874" s="29">
        <v>42370</v>
      </c>
      <c r="E5874" s="29">
        <v>54788</v>
      </c>
    </row>
    <row r="5875" spans="1:5" x14ac:dyDescent="0.25">
      <c r="A5875" t="s">
        <v>13390</v>
      </c>
      <c r="B5875" t="s">
        <v>13391</v>
      </c>
      <c r="C5875" t="s">
        <v>13391</v>
      </c>
      <c r="D5875" s="29">
        <v>42370</v>
      </c>
      <c r="E5875" s="29">
        <v>54788</v>
      </c>
    </row>
    <row r="5876" spans="1:5" x14ac:dyDescent="0.25">
      <c r="A5876" t="s">
        <v>13392</v>
      </c>
      <c r="B5876" t="s">
        <v>13393</v>
      </c>
      <c r="C5876" t="s">
        <v>13393</v>
      </c>
      <c r="D5876" s="29">
        <v>42370</v>
      </c>
      <c r="E5876" s="29">
        <v>54788</v>
      </c>
    </row>
    <row r="5877" spans="1:5" x14ac:dyDescent="0.25">
      <c r="A5877" t="s">
        <v>13394</v>
      </c>
      <c r="B5877" t="s">
        <v>13395</v>
      </c>
      <c r="C5877" t="s">
        <v>13395</v>
      </c>
      <c r="D5877" s="29">
        <v>42370</v>
      </c>
      <c r="E5877" s="29">
        <v>54788</v>
      </c>
    </row>
    <row r="5878" spans="1:5" x14ac:dyDescent="0.25">
      <c r="A5878" t="s">
        <v>13396</v>
      </c>
      <c r="B5878" t="s">
        <v>13397</v>
      </c>
      <c r="C5878" t="s">
        <v>13397</v>
      </c>
      <c r="D5878" s="29">
        <v>42370</v>
      </c>
      <c r="E5878" s="29">
        <v>54788</v>
      </c>
    </row>
    <row r="5879" spans="1:5" x14ac:dyDescent="0.25">
      <c r="A5879" t="s">
        <v>13398</v>
      </c>
      <c r="B5879" t="s">
        <v>13399</v>
      </c>
      <c r="C5879" t="s">
        <v>13399</v>
      </c>
      <c r="D5879" s="29">
        <v>42370</v>
      </c>
      <c r="E5879" s="29">
        <v>54788</v>
      </c>
    </row>
    <row r="5880" spans="1:5" x14ac:dyDescent="0.25">
      <c r="A5880" t="s">
        <v>13400</v>
      </c>
      <c r="B5880" t="s">
        <v>13401</v>
      </c>
      <c r="C5880" t="s">
        <v>13401</v>
      </c>
      <c r="D5880" s="29">
        <v>42370</v>
      </c>
      <c r="E5880" s="29">
        <v>54788</v>
      </c>
    </row>
    <row r="5881" spans="1:5" x14ac:dyDescent="0.25">
      <c r="A5881" t="s">
        <v>13402</v>
      </c>
      <c r="B5881" t="s">
        <v>13403</v>
      </c>
      <c r="C5881" t="s">
        <v>13403</v>
      </c>
      <c r="D5881" s="29">
        <v>42370</v>
      </c>
      <c r="E5881" s="29">
        <v>54788</v>
      </c>
    </row>
    <row r="5882" spans="1:5" x14ac:dyDescent="0.25">
      <c r="A5882" t="s">
        <v>13404</v>
      </c>
      <c r="B5882" t="s">
        <v>13405</v>
      </c>
      <c r="C5882" t="s">
        <v>13405</v>
      </c>
      <c r="D5882" s="29">
        <v>42370</v>
      </c>
      <c r="E5882" s="29">
        <v>54788</v>
      </c>
    </row>
    <row r="5883" spans="1:5" x14ac:dyDescent="0.25">
      <c r="A5883" t="s">
        <v>13406</v>
      </c>
      <c r="B5883" t="s">
        <v>13407</v>
      </c>
      <c r="C5883" t="s">
        <v>13407</v>
      </c>
      <c r="D5883" s="29">
        <v>42370</v>
      </c>
      <c r="E5883" s="29">
        <v>54788</v>
      </c>
    </row>
    <row r="5884" spans="1:5" x14ac:dyDescent="0.25">
      <c r="A5884" t="s">
        <v>13408</v>
      </c>
      <c r="B5884" t="s">
        <v>13409</v>
      </c>
      <c r="C5884" t="s">
        <v>13409</v>
      </c>
      <c r="D5884" s="29">
        <v>42370</v>
      </c>
      <c r="E5884" s="29">
        <v>54788</v>
      </c>
    </row>
    <row r="5885" spans="1:5" x14ac:dyDescent="0.25">
      <c r="A5885" t="s">
        <v>13410</v>
      </c>
      <c r="B5885" t="s">
        <v>13411</v>
      </c>
      <c r="C5885" t="s">
        <v>13412</v>
      </c>
      <c r="D5885" s="29">
        <v>42370</v>
      </c>
      <c r="E5885" s="29">
        <v>54788</v>
      </c>
    </row>
    <row r="5886" spans="1:5" x14ac:dyDescent="0.25">
      <c r="A5886" t="s">
        <v>13413</v>
      </c>
      <c r="B5886" t="s">
        <v>13414</v>
      </c>
      <c r="C5886" t="s">
        <v>13414</v>
      </c>
      <c r="D5886" s="29">
        <v>42370</v>
      </c>
      <c r="E5886" s="29">
        <v>54788</v>
      </c>
    </row>
    <row r="5887" spans="1:5" x14ac:dyDescent="0.25">
      <c r="A5887" t="s">
        <v>13415</v>
      </c>
      <c r="B5887" t="s">
        <v>13416</v>
      </c>
      <c r="C5887" t="s">
        <v>13416</v>
      </c>
      <c r="D5887" s="29">
        <v>42370</v>
      </c>
      <c r="E5887" s="29">
        <v>54788</v>
      </c>
    </row>
    <row r="5888" spans="1:5" x14ac:dyDescent="0.25">
      <c r="A5888" t="s">
        <v>13417</v>
      </c>
      <c r="B5888" t="s">
        <v>13418</v>
      </c>
      <c r="C5888" t="s">
        <v>13418</v>
      </c>
      <c r="D5888" s="29">
        <v>42370</v>
      </c>
      <c r="E5888" s="29">
        <v>54788</v>
      </c>
    </row>
    <row r="5889" spans="1:5" x14ac:dyDescent="0.25">
      <c r="A5889" t="s">
        <v>13419</v>
      </c>
      <c r="B5889" t="s">
        <v>13420</v>
      </c>
      <c r="C5889" t="s">
        <v>13420</v>
      </c>
      <c r="D5889" s="29">
        <v>42370</v>
      </c>
      <c r="E5889" s="29">
        <v>54788</v>
      </c>
    </row>
    <row r="5890" spans="1:5" x14ac:dyDescent="0.25">
      <c r="A5890" t="s">
        <v>13421</v>
      </c>
      <c r="B5890" t="s">
        <v>13422</v>
      </c>
      <c r="C5890" t="s">
        <v>13422</v>
      </c>
      <c r="D5890" s="29">
        <v>42370</v>
      </c>
      <c r="E5890" s="29">
        <v>54788</v>
      </c>
    </row>
    <row r="5891" spans="1:5" x14ac:dyDescent="0.25">
      <c r="A5891" t="s">
        <v>13423</v>
      </c>
      <c r="B5891" t="s">
        <v>13424</v>
      </c>
      <c r="C5891" t="s">
        <v>13424</v>
      </c>
      <c r="D5891" s="29">
        <v>42370</v>
      </c>
      <c r="E5891" s="29">
        <v>54788</v>
      </c>
    </row>
    <row r="5892" spans="1:5" x14ac:dyDescent="0.25">
      <c r="A5892" t="s">
        <v>13425</v>
      </c>
      <c r="B5892" t="s">
        <v>13426</v>
      </c>
      <c r="C5892" t="s">
        <v>13426</v>
      </c>
      <c r="D5892" s="29">
        <v>42370</v>
      </c>
      <c r="E5892" s="29">
        <v>54788</v>
      </c>
    </row>
    <row r="5893" spans="1:5" x14ac:dyDescent="0.25">
      <c r="A5893" t="s">
        <v>13427</v>
      </c>
      <c r="B5893" t="s">
        <v>13428</v>
      </c>
      <c r="C5893" t="s">
        <v>13428</v>
      </c>
      <c r="D5893" s="29">
        <v>42370</v>
      </c>
      <c r="E5893" s="29">
        <v>54788</v>
      </c>
    </row>
    <row r="5894" spans="1:5" x14ac:dyDescent="0.25">
      <c r="A5894" t="s">
        <v>13429</v>
      </c>
      <c r="B5894" t="s">
        <v>13430</v>
      </c>
      <c r="C5894" t="s">
        <v>13430</v>
      </c>
      <c r="D5894" s="29">
        <v>42370</v>
      </c>
      <c r="E5894" s="29">
        <v>54788</v>
      </c>
    </row>
    <row r="5895" spans="1:5" x14ac:dyDescent="0.25">
      <c r="A5895" t="s">
        <v>13431</v>
      </c>
      <c r="B5895" t="s">
        <v>13432</v>
      </c>
      <c r="C5895" t="s">
        <v>13432</v>
      </c>
      <c r="D5895" s="29">
        <v>42370</v>
      </c>
      <c r="E5895" s="29">
        <v>54788</v>
      </c>
    </row>
    <row r="5896" spans="1:5" x14ac:dyDescent="0.25">
      <c r="A5896" t="s">
        <v>13433</v>
      </c>
      <c r="B5896" t="s">
        <v>13434</v>
      </c>
      <c r="C5896" t="s">
        <v>13434</v>
      </c>
      <c r="D5896" s="29">
        <v>42370</v>
      </c>
      <c r="E5896" s="29">
        <v>54788</v>
      </c>
    </row>
    <row r="5897" spans="1:5" x14ac:dyDescent="0.25">
      <c r="A5897" t="s">
        <v>13435</v>
      </c>
      <c r="B5897" t="s">
        <v>13436</v>
      </c>
      <c r="C5897" t="s">
        <v>13436</v>
      </c>
      <c r="D5897" s="29">
        <v>42370</v>
      </c>
      <c r="E5897" s="29">
        <v>54788</v>
      </c>
    </row>
    <row r="5898" spans="1:5" x14ac:dyDescent="0.25">
      <c r="A5898" t="s">
        <v>13437</v>
      </c>
      <c r="B5898" t="s">
        <v>13438</v>
      </c>
      <c r="C5898" t="s">
        <v>13438</v>
      </c>
      <c r="D5898" s="29">
        <v>42370</v>
      </c>
      <c r="E5898" s="29">
        <v>54788</v>
      </c>
    </row>
    <row r="5899" spans="1:5" x14ac:dyDescent="0.25">
      <c r="A5899" t="s">
        <v>13439</v>
      </c>
      <c r="B5899" t="s">
        <v>13440</v>
      </c>
      <c r="C5899" t="s">
        <v>13441</v>
      </c>
      <c r="D5899" s="29">
        <v>42370</v>
      </c>
      <c r="E5899" s="29">
        <v>54788</v>
      </c>
    </row>
    <row r="5900" spans="1:5" x14ac:dyDescent="0.25">
      <c r="A5900" t="s">
        <v>13442</v>
      </c>
      <c r="B5900" t="s">
        <v>13443</v>
      </c>
      <c r="C5900" t="s">
        <v>13443</v>
      </c>
      <c r="D5900" s="29">
        <v>42370</v>
      </c>
      <c r="E5900" s="29">
        <v>54788</v>
      </c>
    </row>
    <row r="5901" spans="1:5" x14ac:dyDescent="0.25">
      <c r="A5901" t="s">
        <v>13444</v>
      </c>
      <c r="B5901" t="s">
        <v>13445</v>
      </c>
      <c r="C5901" t="s">
        <v>13445</v>
      </c>
      <c r="D5901" s="29">
        <v>42370</v>
      </c>
      <c r="E5901" s="29">
        <v>54788</v>
      </c>
    </row>
    <row r="5902" spans="1:5" x14ac:dyDescent="0.25">
      <c r="A5902" t="s">
        <v>13446</v>
      </c>
      <c r="B5902" t="s">
        <v>13447</v>
      </c>
      <c r="C5902" t="s">
        <v>13447</v>
      </c>
      <c r="D5902" s="29">
        <v>42370</v>
      </c>
      <c r="E5902" s="29">
        <v>54788</v>
      </c>
    </row>
    <row r="5903" spans="1:5" x14ac:dyDescent="0.25">
      <c r="A5903" t="s">
        <v>13448</v>
      </c>
      <c r="B5903" t="s">
        <v>13449</v>
      </c>
      <c r="C5903" t="s">
        <v>13449</v>
      </c>
      <c r="D5903" s="29">
        <v>42370</v>
      </c>
      <c r="E5903" s="29">
        <v>54788</v>
      </c>
    </row>
    <row r="5904" spans="1:5" x14ac:dyDescent="0.25">
      <c r="A5904" t="s">
        <v>13450</v>
      </c>
      <c r="B5904" t="s">
        <v>13451</v>
      </c>
      <c r="C5904" t="s">
        <v>13451</v>
      </c>
      <c r="D5904" s="29">
        <v>42370</v>
      </c>
      <c r="E5904" s="29">
        <v>54788</v>
      </c>
    </row>
    <row r="5905" spans="1:5" x14ac:dyDescent="0.25">
      <c r="A5905" t="s">
        <v>13452</v>
      </c>
      <c r="B5905" t="s">
        <v>13453</v>
      </c>
      <c r="C5905" t="s">
        <v>13453</v>
      </c>
      <c r="D5905" s="29">
        <v>42370</v>
      </c>
      <c r="E5905" s="29">
        <v>54788</v>
      </c>
    </row>
    <row r="5906" spans="1:5" x14ac:dyDescent="0.25">
      <c r="A5906" t="s">
        <v>13454</v>
      </c>
      <c r="B5906" t="s">
        <v>13455</v>
      </c>
      <c r="C5906" t="s">
        <v>13455</v>
      </c>
      <c r="D5906" s="29">
        <v>42370</v>
      </c>
      <c r="E5906" s="29">
        <v>54788</v>
      </c>
    </row>
    <row r="5907" spans="1:5" x14ac:dyDescent="0.25">
      <c r="A5907" t="s">
        <v>13456</v>
      </c>
      <c r="B5907" t="s">
        <v>13457</v>
      </c>
      <c r="C5907" t="s">
        <v>13457</v>
      </c>
      <c r="D5907" s="29">
        <v>42370</v>
      </c>
      <c r="E5907" s="29">
        <v>54788</v>
      </c>
    </row>
    <row r="5908" spans="1:5" x14ac:dyDescent="0.25">
      <c r="A5908" t="s">
        <v>13458</v>
      </c>
      <c r="B5908" t="s">
        <v>13459</v>
      </c>
      <c r="C5908" t="s">
        <v>13459</v>
      </c>
      <c r="D5908" s="29">
        <v>42370</v>
      </c>
      <c r="E5908" s="29">
        <v>54788</v>
      </c>
    </row>
    <row r="5909" spans="1:5" x14ac:dyDescent="0.25">
      <c r="A5909" t="s">
        <v>13460</v>
      </c>
      <c r="B5909" t="s">
        <v>13461</v>
      </c>
      <c r="C5909" t="s">
        <v>13461</v>
      </c>
      <c r="D5909" s="29">
        <v>42370</v>
      </c>
      <c r="E5909" s="29">
        <v>54788</v>
      </c>
    </row>
    <row r="5910" spans="1:5" x14ac:dyDescent="0.25">
      <c r="A5910" t="s">
        <v>13462</v>
      </c>
      <c r="B5910" t="s">
        <v>13463</v>
      </c>
      <c r="C5910" t="s">
        <v>13463</v>
      </c>
      <c r="D5910" s="29">
        <v>42370</v>
      </c>
      <c r="E5910" s="29">
        <v>54788</v>
      </c>
    </row>
    <row r="5911" spans="1:5" x14ac:dyDescent="0.25">
      <c r="A5911" t="s">
        <v>13464</v>
      </c>
      <c r="B5911" t="s">
        <v>13465</v>
      </c>
      <c r="C5911" t="s">
        <v>13465</v>
      </c>
      <c r="D5911" s="29">
        <v>42370</v>
      </c>
      <c r="E5911" s="29">
        <v>54788</v>
      </c>
    </row>
    <row r="5912" spans="1:5" x14ac:dyDescent="0.25">
      <c r="A5912" t="s">
        <v>13466</v>
      </c>
      <c r="B5912" t="s">
        <v>13467</v>
      </c>
      <c r="C5912" t="s">
        <v>13467</v>
      </c>
      <c r="D5912" s="29">
        <v>42370</v>
      </c>
      <c r="E5912" s="29">
        <v>54788</v>
      </c>
    </row>
    <row r="5913" spans="1:5" x14ac:dyDescent="0.25">
      <c r="A5913" t="s">
        <v>13468</v>
      </c>
      <c r="B5913" t="s">
        <v>13469</v>
      </c>
      <c r="C5913" t="s">
        <v>13469</v>
      </c>
      <c r="D5913" s="29">
        <v>42370</v>
      </c>
      <c r="E5913" s="29">
        <v>54788</v>
      </c>
    </row>
    <row r="5914" spans="1:5" x14ac:dyDescent="0.25">
      <c r="A5914" t="s">
        <v>13470</v>
      </c>
      <c r="B5914" t="s">
        <v>13471</v>
      </c>
      <c r="C5914" t="s">
        <v>13471</v>
      </c>
      <c r="D5914" s="29">
        <v>42370</v>
      </c>
      <c r="E5914" s="29">
        <v>54788</v>
      </c>
    </row>
    <row r="5915" spans="1:5" x14ac:dyDescent="0.25">
      <c r="A5915" t="s">
        <v>13472</v>
      </c>
      <c r="B5915" t="s">
        <v>13473</v>
      </c>
      <c r="C5915" t="s">
        <v>13473</v>
      </c>
      <c r="D5915" s="29">
        <v>42370</v>
      </c>
      <c r="E5915" s="29">
        <v>54788</v>
      </c>
    </row>
    <row r="5916" spans="1:5" x14ac:dyDescent="0.25">
      <c r="A5916" t="s">
        <v>13474</v>
      </c>
      <c r="B5916" t="s">
        <v>13475</v>
      </c>
      <c r="C5916" t="s">
        <v>13475</v>
      </c>
      <c r="D5916" s="29">
        <v>42370</v>
      </c>
      <c r="E5916" s="29">
        <v>54788</v>
      </c>
    </row>
    <row r="5917" spans="1:5" x14ac:dyDescent="0.25">
      <c r="A5917" t="s">
        <v>13476</v>
      </c>
      <c r="B5917" t="s">
        <v>13477</v>
      </c>
      <c r="C5917" t="s">
        <v>13477</v>
      </c>
      <c r="D5917" s="29">
        <v>42370</v>
      </c>
      <c r="E5917" s="29">
        <v>54788</v>
      </c>
    </row>
    <row r="5918" spans="1:5" x14ac:dyDescent="0.25">
      <c r="A5918" t="s">
        <v>13478</v>
      </c>
      <c r="B5918" t="s">
        <v>13479</v>
      </c>
      <c r="C5918" t="s">
        <v>13479</v>
      </c>
      <c r="D5918" s="29">
        <v>42370</v>
      </c>
      <c r="E5918" s="29">
        <v>54788</v>
      </c>
    </row>
    <row r="5919" spans="1:5" x14ac:dyDescent="0.25">
      <c r="A5919" t="s">
        <v>13480</v>
      </c>
      <c r="B5919" t="s">
        <v>13481</v>
      </c>
      <c r="C5919" t="s">
        <v>13481</v>
      </c>
      <c r="D5919" s="29">
        <v>42370</v>
      </c>
      <c r="E5919" s="29">
        <v>54788</v>
      </c>
    </row>
    <row r="5920" spans="1:5" x14ac:dyDescent="0.25">
      <c r="A5920" t="s">
        <v>13482</v>
      </c>
      <c r="B5920" t="s">
        <v>13483</v>
      </c>
      <c r="C5920" t="s">
        <v>13483</v>
      </c>
      <c r="D5920" s="29">
        <v>42370</v>
      </c>
      <c r="E5920" s="29">
        <v>54788</v>
      </c>
    </row>
    <row r="5921" spans="1:5" x14ac:dyDescent="0.25">
      <c r="A5921" t="s">
        <v>13484</v>
      </c>
      <c r="B5921" t="s">
        <v>13485</v>
      </c>
      <c r="C5921" t="s">
        <v>13485</v>
      </c>
      <c r="D5921" s="29">
        <v>42370</v>
      </c>
      <c r="E5921" s="29">
        <v>54788</v>
      </c>
    </row>
    <row r="5922" spans="1:5" x14ac:dyDescent="0.25">
      <c r="A5922" t="s">
        <v>13486</v>
      </c>
      <c r="B5922" t="s">
        <v>13487</v>
      </c>
      <c r="C5922" t="s">
        <v>13487</v>
      </c>
      <c r="D5922" s="29">
        <v>42370</v>
      </c>
      <c r="E5922" s="29">
        <v>54788</v>
      </c>
    </row>
    <row r="5923" spans="1:5" x14ac:dyDescent="0.25">
      <c r="A5923" t="s">
        <v>13488</v>
      </c>
      <c r="B5923" t="s">
        <v>13489</v>
      </c>
      <c r="C5923" t="s">
        <v>13489</v>
      </c>
      <c r="D5923" s="29">
        <v>42370</v>
      </c>
      <c r="E5923" s="29">
        <v>54788</v>
      </c>
    </row>
    <row r="5924" spans="1:5" x14ac:dyDescent="0.25">
      <c r="A5924" t="s">
        <v>13490</v>
      </c>
      <c r="B5924" t="s">
        <v>13491</v>
      </c>
      <c r="C5924" t="s">
        <v>13491</v>
      </c>
      <c r="D5924" s="29">
        <v>42370</v>
      </c>
      <c r="E5924" s="29">
        <v>54788</v>
      </c>
    </row>
    <row r="5925" spans="1:5" x14ac:dyDescent="0.25">
      <c r="A5925" t="s">
        <v>13492</v>
      </c>
      <c r="B5925" t="s">
        <v>13493</v>
      </c>
      <c r="C5925" t="s">
        <v>13493</v>
      </c>
      <c r="D5925" s="29">
        <v>42370</v>
      </c>
      <c r="E5925" s="29">
        <v>54788</v>
      </c>
    </row>
    <row r="5926" spans="1:5" x14ac:dyDescent="0.25">
      <c r="A5926" t="s">
        <v>13494</v>
      </c>
      <c r="B5926" t="s">
        <v>13495</v>
      </c>
      <c r="C5926" t="s">
        <v>13495</v>
      </c>
      <c r="D5926" s="29">
        <v>42370</v>
      </c>
      <c r="E5926" s="29">
        <v>54788</v>
      </c>
    </row>
    <row r="5927" spans="1:5" x14ac:dyDescent="0.25">
      <c r="A5927" t="s">
        <v>13496</v>
      </c>
      <c r="B5927" t="s">
        <v>13497</v>
      </c>
      <c r="C5927" t="s">
        <v>13497</v>
      </c>
      <c r="D5927" s="29">
        <v>42370</v>
      </c>
      <c r="E5927" s="29">
        <v>54788</v>
      </c>
    </row>
    <row r="5928" spans="1:5" x14ac:dyDescent="0.25">
      <c r="A5928" t="s">
        <v>13498</v>
      </c>
      <c r="B5928" t="s">
        <v>13499</v>
      </c>
      <c r="C5928" t="s">
        <v>13499</v>
      </c>
      <c r="D5928" s="29">
        <v>42370</v>
      </c>
      <c r="E5928" s="29">
        <v>54788</v>
      </c>
    </row>
    <row r="5929" spans="1:5" x14ac:dyDescent="0.25">
      <c r="A5929" t="s">
        <v>13500</v>
      </c>
      <c r="B5929" t="s">
        <v>13501</v>
      </c>
      <c r="C5929" t="s">
        <v>13501</v>
      </c>
      <c r="D5929" s="29">
        <v>42370</v>
      </c>
      <c r="E5929" s="29">
        <v>54788</v>
      </c>
    </row>
    <row r="5930" spans="1:5" x14ac:dyDescent="0.25">
      <c r="A5930" t="s">
        <v>13502</v>
      </c>
      <c r="B5930" t="s">
        <v>13503</v>
      </c>
      <c r="C5930" t="s">
        <v>13503</v>
      </c>
      <c r="D5930" s="29">
        <v>42370</v>
      </c>
      <c r="E5930" s="29">
        <v>54788</v>
      </c>
    </row>
    <row r="5931" spans="1:5" x14ac:dyDescent="0.25">
      <c r="A5931" t="s">
        <v>13504</v>
      </c>
      <c r="B5931" t="s">
        <v>13505</v>
      </c>
      <c r="C5931" t="s">
        <v>13505</v>
      </c>
      <c r="D5931" s="29">
        <v>42370</v>
      </c>
      <c r="E5931" s="29">
        <v>54788</v>
      </c>
    </row>
    <row r="5932" spans="1:5" x14ac:dyDescent="0.25">
      <c r="A5932" t="s">
        <v>13506</v>
      </c>
      <c r="B5932" t="s">
        <v>13507</v>
      </c>
      <c r="C5932" t="s">
        <v>13507</v>
      </c>
      <c r="D5932" s="29">
        <v>42370</v>
      </c>
      <c r="E5932" s="29">
        <v>54788</v>
      </c>
    </row>
    <row r="5933" spans="1:5" x14ac:dyDescent="0.25">
      <c r="A5933" t="s">
        <v>13508</v>
      </c>
      <c r="B5933" t="s">
        <v>13509</v>
      </c>
      <c r="C5933" t="s">
        <v>13509</v>
      </c>
      <c r="D5933" s="29">
        <v>42370</v>
      </c>
      <c r="E5933" s="29">
        <v>54788</v>
      </c>
    </row>
    <row r="5934" spans="1:5" x14ac:dyDescent="0.25">
      <c r="A5934" t="s">
        <v>13510</v>
      </c>
      <c r="B5934" t="s">
        <v>13511</v>
      </c>
      <c r="C5934" t="s">
        <v>13511</v>
      </c>
      <c r="D5934" s="29">
        <v>42370</v>
      </c>
      <c r="E5934" s="29">
        <v>54788</v>
      </c>
    </row>
    <row r="5935" spans="1:5" x14ac:dyDescent="0.25">
      <c r="A5935" t="s">
        <v>13512</v>
      </c>
      <c r="B5935" t="s">
        <v>13513</v>
      </c>
      <c r="C5935" t="s">
        <v>13513</v>
      </c>
      <c r="D5935" s="29">
        <v>42370</v>
      </c>
      <c r="E5935" s="29">
        <v>54788</v>
      </c>
    </row>
    <row r="5936" spans="1:5" x14ac:dyDescent="0.25">
      <c r="A5936" t="s">
        <v>13514</v>
      </c>
      <c r="B5936" t="s">
        <v>13515</v>
      </c>
      <c r="C5936" t="s">
        <v>13515</v>
      </c>
      <c r="D5936" s="29">
        <v>42370</v>
      </c>
      <c r="E5936" s="29">
        <v>54788</v>
      </c>
    </row>
    <row r="5937" spans="1:5" x14ac:dyDescent="0.25">
      <c r="A5937" t="s">
        <v>13516</v>
      </c>
      <c r="B5937" t="s">
        <v>13517</v>
      </c>
      <c r="C5937" t="s">
        <v>13517</v>
      </c>
      <c r="D5937" s="29">
        <v>42370</v>
      </c>
      <c r="E5937" s="29">
        <v>54788</v>
      </c>
    </row>
    <row r="5938" spans="1:5" x14ac:dyDescent="0.25">
      <c r="A5938" t="s">
        <v>13518</v>
      </c>
      <c r="B5938" t="s">
        <v>13519</v>
      </c>
      <c r="C5938" t="s">
        <v>13519</v>
      </c>
      <c r="D5938" s="29">
        <v>42370</v>
      </c>
      <c r="E5938" s="29">
        <v>54788</v>
      </c>
    </row>
    <row r="5939" spans="1:5" x14ac:dyDescent="0.25">
      <c r="A5939" t="s">
        <v>13520</v>
      </c>
      <c r="B5939" t="s">
        <v>13521</v>
      </c>
      <c r="C5939" t="s">
        <v>13521</v>
      </c>
      <c r="D5939" s="29">
        <v>42370</v>
      </c>
      <c r="E5939" s="29">
        <v>54788</v>
      </c>
    </row>
    <row r="5940" spans="1:5" x14ac:dyDescent="0.25">
      <c r="A5940" t="s">
        <v>13522</v>
      </c>
      <c r="B5940" t="s">
        <v>13523</v>
      </c>
      <c r="C5940" t="s">
        <v>13523</v>
      </c>
      <c r="D5940" s="29">
        <v>42370</v>
      </c>
      <c r="E5940" s="29">
        <v>54788</v>
      </c>
    </row>
    <row r="5941" spans="1:5" x14ac:dyDescent="0.25">
      <c r="A5941" t="s">
        <v>13524</v>
      </c>
      <c r="B5941" t="s">
        <v>13525</v>
      </c>
      <c r="C5941" t="s">
        <v>13525</v>
      </c>
      <c r="D5941" s="29">
        <v>42370</v>
      </c>
      <c r="E5941" s="29">
        <v>54788</v>
      </c>
    </row>
    <row r="5942" spans="1:5" x14ac:dyDescent="0.25">
      <c r="A5942" t="s">
        <v>13526</v>
      </c>
      <c r="B5942" t="s">
        <v>13527</v>
      </c>
      <c r="C5942" t="s">
        <v>13527</v>
      </c>
      <c r="D5942" s="29">
        <v>42370</v>
      </c>
      <c r="E5942" s="29">
        <v>54788</v>
      </c>
    </row>
    <row r="5943" spans="1:5" x14ac:dyDescent="0.25">
      <c r="A5943" t="s">
        <v>13528</v>
      </c>
      <c r="B5943" t="s">
        <v>13529</v>
      </c>
      <c r="C5943" t="s">
        <v>13529</v>
      </c>
      <c r="D5943" s="29">
        <v>42370</v>
      </c>
      <c r="E5943" s="29">
        <v>54788</v>
      </c>
    </row>
    <row r="5944" spans="1:5" x14ac:dyDescent="0.25">
      <c r="A5944" t="s">
        <v>13530</v>
      </c>
      <c r="B5944" t="s">
        <v>13531</v>
      </c>
      <c r="C5944" t="s">
        <v>13531</v>
      </c>
      <c r="D5944" s="29">
        <v>42370</v>
      </c>
      <c r="E5944" s="29">
        <v>54788</v>
      </c>
    </row>
    <row r="5945" spans="1:5" x14ac:dyDescent="0.25">
      <c r="A5945" t="s">
        <v>13532</v>
      </c>
      <c r="B5945" t="s">
        <v>13533</v>
      </c>
      <c r="C5945" t="s">
        <v>13533</v>
      </c>
      <c r="D5945" s="29">
        <v>42370</v>
      </c>
      <c r="E5945" s="29">
        <v>54788</v>
      </c>
    </row>
    <row r="5946" spans="1:5" x14ac:dyDescent="0.25">
      <c r="A5946" t="s">
        <v>13534</v>
      </c>
      <c r="B5946" t="s">
        <v>13535</v>
      </c>
      <c r="C5946" t="s">
        <v>13535</v>
      </c>
      <c r="D5946" s="29">
        <v>42370</v>
      </c>
      <c r="E5946" s="29">
        <v>54788</v>
      </c>
    </row>
    <row r="5947" spans="1:5" x14ac:dyDescent="0.25">
      <c r="A5947" t="s">
        <v>13536</v>
      </c>
      <c r="B5947" t="s">
        <v>13537</v>
      </c>
      <c r="C5947" t="s">
        <v>13537</v>
      </c>
      <c r="D5947" s="29">
        <v>42370</v>
      </c>
      <c r="E5947" s="29">
        <v>54788</v>
      </c>
    </row>
    <row r="5948" spans="1:5" x14ac:dyDescent="0.25">
      <c r="A5948" t="s">
        <v>13538</v>
      </c>
      <c r="B5948" t="s">
        <v>13539</v>
      </c>
      <c r="C5948" t="s">
        <v>13539</v>
      </c>
      <c r="D5948" s="29">
        <v>42370</v>
      </c>
      <c r="E5948" s="29">
        <v>54788</v>
      </c>
    </row>
    <row r="5949" spans="1:5" x14ac:dyDescent="0.25">
      <c r="A5949" t="s">
        <v>13540</v>
      </c>
      <c r="B5949" t="s">
        <v>13541</v>
      </c>
      <c r="C5949" t="s">
        <v>13541</v>
      </c>
      <c r="D5949" s="29">
        <v>42370</v>
      </c>
      <c r="E5949" s="29">
        <v>54788</v>
      </c>
    </row>
    <row r="5950" spans="1:5" x14ac:dyDescent="0.25">
      <c r="A5950" t="s">
        <v>13542</v>
      </c>
      <c r="B5950" t="s">
        <v>13543</v>
      </c>
      <c r="C5950" t="s">
        <v>13543</v>
      </c>
      <c r="D5950" s="29">
        <v>42370</v>
      </c>
      <c r="E5950" s="29">
        <v>54788</v>
      </c>
    </row>
    <row r="5951" spans="1:5" x14ac:dyDescent="0.25">
      <c r="A5951" t="s">
        <v>13544</v>
      </c>
      <c r="B5951" t="s">
        <v>13545</v>
      </c>
      <c r="C5951" t="s">
        <v>13545</v>
      </c>
      <c r="D5951" s="29">
        <v>42370</v>
      </c>
      <c r="E5951" s="29">
        <v>54788</v>
      </c>
    </row>
    <row r="5952" spans="1:5" x14ac:dyDescent="0.25">
      <c r="A5952" t="s">
        <v>13546</v>
      </c>
      <c r="B5952" t="s">
        <v>13547</v>
      </c>
      <c r="C5952" t="s">
        <v>13547</v>
      </c>
      <c r="D5952" s="29">
        <v>42370</v>
      </c>
      <c r="E5952" s="29">
        <v>54788</v>
      </c>
    </row>
    <row r="5953" spans="1:5" x14ac:dyDescent="0.25">
      <c r="A5953" t="s">
        <v>13548</v>
      </c>
      <c r="B5953" t="s">
        <v>13549</v>
      </c>
      <c r="C5953" t="s">
        <v>13549</v>
      </c>
      <c r="D5953" s="29">
        <v>42370</v>
      </c>
      <c r="E5953" s="29">
        <v>54788</v>
      </c>
    </row>
    <row r="5954" spans="1:5" x14ac:dyDescent="0.25">
      <c r="A5954" t="s">
        <v>13550</v>
      </c>
      <c r="B5954" t="s">
        <v>13551</v>
      </c>
      <c r="C5954" t="s">
        <v>13551</v>
      </c>
      <c r="D5954" s="29">
        <v>42370</v>
      </c>
      <c r="E5954" s="29">
        <v>54788</v>
      </c>
    </row>
    <row r="5955" spans="1:5" x14ac:dyDescent="0.25">
      <c r="A5955" t="s">
        <v>13552</v>
      </c>
      <c r="B5955" t="s">
        <v>13553</v>
      </c>
      <c r="C5955" t="s">
        <v>13553</v>
      </c>
      <c r="D5955" s="29">
        <v>42370</v>
      </c>
      <c r="E5955" s="29">
        <v>54788</v>
      </c>
    </row>
    <row r="5956" spans="1:5" x14ac:dyDescent="0.25">
      <c r="A5956" t="s">
        <v>13554</v>
      </c>
      <c r="B5956" t="s">
        <v>13555</v>
      </c>
      <c r="C5956" t="s">
        <v>13555</v>
      </c>
      <c r="D5956" s="29">
        <v>42370</v>
      </c>
      <c r="E5956" s="29">
        <v>54788</v>
      </c>
    </row>
    <row r="5957" spans="1:5" x14ac:dyDescent="0.25">
      <c r="A5957" t="s">
        <v>13556</v>
      </c>
      <c r="B5957" t="s">
        <v>13557</v>
      </c>
      <c r="C5957" t="s">
        <v>13557</v>
      </c>
      <c r="D5957" s="29">
        <v>42370</v>
      </c>
      <c r="E5957" s="29">
        <v>54788</v>
      </c>
    </row>
    <row r="5958" spans="1:5" x14ac:dyDescent="0.25">
      <c r="A5958" t="s">
        <v>13558</v>
      </c>
      <c r="B5958" t="s">
        <v>13559</v>
      </c>
      <c r="C5958" t="s">
        <v>13559</v>
      </c>
      <c r="D5958" s="29">
        <v>42370</v>
      </c>
      <c r="E5958" s="29">
        <v>54788</v>
      </c>
    </row>
    <row r="5959" spans="1:5" x14ac:dyDescent="0.25">
      <c r="A5959" t="s">
        <v>13560</v>
      </c>
      <c r="B5959" t="s">
        <v>13561</v>
      </c>
      <c r="C5959" t="s">
        <v>13561</v>
      </c>
      <c r="D5959" s="29">
        <v>42370</v>
      </c>
      <c r="E5959" s="29">
        <v>54788</v>
      </c>
    </row>
    <row r="5960" spans="1:5" x14ac:dyDescent="0.25">
      <c r="A5960" t="s">
        <v>13562</v>
      </c>
      <c r="B5960" t="s">
        <v>13563</v>
      </c>
      <c r="C5960" t="s">
        <v>13563</v>
      </c>
      <c r="D5960" s="29">
        <v>42370</v>
      </c>
      <c r="E5960" s="29">
        <v>54788</v>
      </c>
    </row>
    <row r="5961" spans="1:5" x14ac:dyDescent="0.25">
      <c r="A5961" t="s">
        <v>13564</v>
      </c>
      <c r="B5961" t="s">
        <v>13565</v>
      </c>
      <c r="C5961" t="s">
        <v>13565</v>
      </c>
      <c r="D5961" s="29">
        <v>42370</v>
      </c>
      <c r="E5961" s="29">
        <v>54788</v>
      </c>
    </row>
    <row r="5962" spans="1:5" x14ac:dyDescent="0.25">
      <c r="A5962" t="s">
        <v>13566</v>
      </c>
      <c r="B5962" t="s">
        <v>13567</v>
      </c>
      <c r="C5962" t="s">
        <v>13567</v>
      </c>
      <c r="D5962" s="29">
        <v>42370</v>
      </c>
      <c r="E5962" s="29">
        <v>54788</v>
      </c>
    </row>
    <row r="5963" spans="1:5" x14ac:dyDescent="0.25">
      <c r="A5963" t="s">
        <v>13568</v>
      </c>
      <c r="B5963" t="s">
        <v>13569</v>
      </c>
      <c r="C5963" t="s">
        <v>13569</v>
      </c>
      <c r="D5963" s="29">
        <v>42370</v>
      </c>
      <c r="E5963" s="29">
        <v>54788</v>
      </c>
    </row>
    <row r="5964" spans="1:5" x14ac:dyDescent="0.25">
      <c r="A5964" t="s">
        <v>13570</v>
      </c>
      <c r="B5964" t="s">
        <v>13571</v>
      </c>
      <c r="C5964" t="s">
        <v>13571</v>
      </c>
      <c r="D5964" s="29">
        <v>42370</v>
      </c>
      <c r="E5964" s="29">
        <v>54788</v>
      </c>
    </row>
    <row r="5965" spans="1:5" x14ac:dyDescent="0.25">
      <c r="A5965" t="s">
        <v>13572</v>
      </c>
      <c r="B5965" t="s">
        <v>13573</v>
      </c>
      <c r="C5965" t="s">
        <v>13573</v>
      </c>
      <c r="D5965" s="29">
        <v>42370</v>
      </c>
      <c r="E5965" s="29">
        <v>54788</v>
      </c>
    </row>
    <row r="5966" spans="1:5" x14ac:dyDescent="0.25">
      <c r="A5966" t="s">
        <v>13574</v>
      </c>
      <c r="B5966" t="s">
        <v>13575</v>
      </c>
      <c r="C5966" t="s">
        <v>13575</v>
      </c>
      <c r="D5966" s="29">
        <v>42370</v>
      </c>
      <c r="E5966" s="29">
        <v>54788</v>
      </c>
    </row>
    <row r="5967" spans="1:5" x14ac:dyDescent="0.25">
      <c r="A5967" t="s">
        <v>13576</v>
      </c>
      <c r="B5967" t="s">
        <v>13577</v>
      </c>
      <c r="C5967" t="s">
        <v>13577</v>
      </c>
      <c r="D5967" s="29">
        <v>42370</v>
      </c>
      <c r="E5967" s="29">
        <v>54788</v>
      </c>
    </row>
    <row r="5968" spans="1:5" x14ac:dyDescent="0.25">
      <c r="A5968" t="s">
        <v>13578</v>
      </c>
      <c r="B5968" t="s">
        <v>13579</v>
      </c>
      <c r="C5968" t="s">
        <v>13579</v>
      </c>
      <c r="D5968" s="29">
        <v>42370</v>
      </c>
      <c r="E5968" s="29">
        <v>54788</v>
      </c>
    </row>
    <row r="5969" spans="1:5" x14ac:dyDescent="0.25">
      <c r="A5969" t="s">
        <v>13580</v>
      </c>
      <c r="B5969" t="s">
        <v>13581</v>
      </c>
      <c r="C5969" t="s">
        <v>13581</v>
      </c>
      <c r="D5969" s="29">
        <v>42370</v>
      </c>
      <c r="E5969" s="29">
        <v>54788</v>
      </c>
    </row>
    <row r="5970" spans="1:5" x14ac:dyDescent="0.25">
      <c r="A5970" t="s">
        <v>13582</v>
      </c>
      <c r="B5970" t="s">
        <v>13583</v>
      </c>
      <c r="C5970" t="s">
        <v>13583</v>
      </c>
      <c r="D5970" s="29">
        <v>42370</v>
      </c>
      <c r="E5970" s="29">
        <v>54788</v>
      </c>
    </row>
    <row r="5971" spans="1:5" x14ac:dyDescent="0.25">
      <c r="A5971" t="s">
        <v>13584</v>
      </c>
      <c r="B5971" t="s">
        <v>13585</v>
      </c>
      <c r="C5971" t="s">
        <v>13585</v>
      </c>
      <c r="D5971" s="29">
        <v>42370</v>
      </c>
      <c r="E5971" s="29">
        <v>54788</v>
      </c>
    </row>
    <row r="5972" spans="1:5" x14ac:dyDescent="0.25">
      <c r="A5972" t="s">
        <v>13586</v>
      </c>
      <c r="B5972" t="s">
        <v>13587</v>
      </c>
      <c r="C5972" t="s">
        <v>13587</v>
      </c>
      <c r="D5972" s="29">
        <v>42370</v>
      </c>
      <c r="E5972" s="29">
        <v>54788</v>
      </c>
    </row>
    <row r="5973" spans="1:5" x14ac:dyDescent="0.25">
      <c r="A5973" t="s">
        <v>13588</v>
      </c>
      <c r="B5973" t="s">
        <v>13589</v>
      </c>
      <c r="C5973" t="s">
        <v>13589</v>
      </c>
      <c r="D5973" s="29">
        <v>42370</v>
      </c>
      <c r="E5973" s="29">
        <v>54788</v>
      </c>
    </row>
    <row r="5974" spans="1:5" x14ac:dyDescent="0.25">
      <c r="A5974" t="s">
        <v>13590</v>
      </c>
      <c r="B5974" t="s">
        <v>13591</v>
      </c>
      <c r="C5974" t="s">
        <v>13591</v>
      </c>
      <c r="D5974" s="29">
        <v>42370</v>
      </c>
      <c r="E5974" s="29">
        <v>54788</v>
      </c>
    </row>
    <row r="5975" spans="1:5" x14ac:dyDescent="0.25">
      <c r="A5975" t="s">
        <v>13592</v>
      </c>
      <c r="B5975" t="s">
        <v>13593</v>
      </c>
      <c r="C5975" t="s">
        <v>13593</v>
      </c>
      <c r="D5975" s="29">
        <v>42370</v>
      </c>
      <c r="E5975" s="29">
        <v>54788</v>
      </c>
    </row>
    <row r="5976" spans="1:5" x14ac:dyDescent="0.25">
      <c r="A5976" t="s">
        <v>13594</v>
      </c>
      <c r="B5976" t="s">
        <v>13595</v>
      </c>
      <c r="C5976" t="s">
        <v>13595</v>
      </c>
      <c r="D5976" s="29">
        <v>42370</v>
      </c>
      <c r="E5976" s="29">
        <v>54788</v>
      </c>
    </row>
    <row r="5977" spans="1:5" x14ac:dyDescent="0.25">
      <c r="A5977" t="s">
        <v>13596</v>
      </c>
      <c r="B5977" t="s">
        <v>13597</v>
      </c>
      <c r="C5977" t="s">
        <v>13597</v>
      </c>
      <c r="D5977" s="29">
        <v>42370</v>
      </c>
      <c r="E5977" s="29">
        <v>54788</v>
      </c>
    </row>
    <row r="5978" spans="1:5" x14ac:dyDescent="0.25">
      <c r="A5978" t="s">
        <v>13598</v>
      </c>
      <c r="B5978" t="s">
        <v>13599</v>
      </c>
      <c r="C5978" t="s">
        <v>13599</v>
      </c>
      <c r="D5978" s="29">
        <v>42370</v>
      </c>
      <c r="E5978" s="29">
        <v>54788</v>
      </c>
    </row>
    <row r="5979" spans="1:5" x14ac:dyDescent="0.25">
      <c r="A5979" t="s">
        <v>13600</v>
      </c>
      <c r="B5979" t="s">
        <v>13601</v>
      </c>
      <c r="C5979" t="s">
        <v>13601</v>
      </c>
      <c r="D5979" s="29">
        <v>42370</v>
      </c>
      <c r="E5979" s="29">
        <v>54788</v>
      </c>
    </row>
    <row r="5980" spans="1:5" x14ac:dyDescent="0.25">
      <c r="A5980" t="s">
        <v>13602</v>
      </c>
      <c r="B5980" t="s">
        <v>13603</v>
      </c>
      <c r="C5980" t="s">
        <v>13603</v>
      </c>
      <c r="D5980" s="29">
        <v>42370</v>
      </c>
      <c r="E5980" s="29">
        <v>54788</v>
      </c>
    </row>
    <row r="5981" spans="1:5" x14ac:dyDescent="0.25">
      <c r="A5981" t="s">
        <v>13604</v>
      </c>
      <c r="B5981" t="s">
        <v>13605</v>
      </c>
      <c r="C5981" t="s">
        <v>13605</v>
      </c>
      <c r="D5981" s="29">
        <v>42370</v>
      </c>
      <c r="E5981" s="29">
        <v>54788</v>
      </c>
    </row>
    <row r="5982" spans="1:5" x14ac:dyDescent="0.25">
      <c r="A5982" t="s">
        <v>13606</v>
      </c>
      <c r="B5982" t="s">
        <v>13607</v>
      </c>
      <c r="C5982" t="s">
        <v>13607</v>
      </c>
      <c r="D5982" s="29">
        <v>42370</v>
      </c>
      <c r="E5982" s="29">
        <v>54788</v>
      </c>
    </row>
    <row r="5983" spans="1:5" x14ac:dyDescent="0.25">
      <c r="A5983" t="s">
        <v>13608</v>
      </c>
      <c r="B5983" t="s">
        <v>13609</v>
      </c>
      <c r="C5983" t="s">
        <v>13609</v>
      </c>
      <c r="D5983" s="29">
        <v>42370</v>
      </c>
      <c r="E5983" s="29">
        <v>54788</v>
      </c>
    </row>
    <row r="5984" spans="1:5" x14ac:dyDescent="0.25">
      <c r="A5984" t="s">
        <v>13610</v>
      </c>
      <c r="B5984" t="s">
        <v>13611</v>
      </c>
      <c r="C5984" t="s">
        <v>13611</v>
      </c>
      <c r="D5984" s="29">
        <v>42370</v>
      </c>
      <c r="E5984" s="29">
        <v>54788</v>
      </c>
    </row>
    <row r="5985" spans="1:5" x14ac:dyDescent="0.25">
      <c r="A5985" t="s">
        <v>13612</v>
      </c>
      <c r="B5985" t="s">
        <v>13613</v>
      </c>
      <c r="C5985" t="s">
        <v>13613</v>
      </c>
      <c r="D5985" s="29">
        <v>42370</v>
      </c>
      <c r="E5985" s="29">
        <v>54788</v>
      </c>
    </row>
    <row r="5986" spans="1:5" x14ac:dyDescent="0.25">
      <c r="A5986" t="s">
        <v>13614</v>
      </c>
      <c r="B5986" t="s">
        <v>13615</v>
      </c>
      <c r="C5986" t="s">
        <v>13615</v>
      </c>
      <c r="D5986" s="29">
        <v>42370</v>
      </c>
      <c r="E5986" s="29">
        <v>54788</v>
      </c>
    </row>
    <row r="5987" spans="1:5" x14ac:dyDescent="0.25">
      <c r="A5987" t="s">
        <v>13616</v>
      </c>
      <c r="B5987" t="s">
        <v>13617</v>
      </c>
      <c r="C5987" t="s">
        <v>13617</v>
      </c>
      <c r="D5987" s="29">
        <v>42370</v>
      </c>
      <c r="E5987" s="29">
        <v>54788</v>
      </c>
    </row>
    <row r="5988" spans="1:5" x14ac:dyDescent="0.25">
      <c r="A5988" t="s">
        <v>13618</v>
      </c>
      <c r="B5988" t="s">
        <v>13619</v>
      </c>
      <c r="C5988" t="s">
        <v>13619</v>
      </c>
      <c r="D5988" s="29">
        <v>42370</v>
      </c>
      <c r="E5988" s="29">
        <v>54788</v>
      </c>
    </row>
    <row r="5989" spans="1:5" x14ac:dyDescent="0.25">
      <c r="A5989" t="s">
        <v>13620</v>
      </c>
      <c r="B5989" t="s">
        <v>13621</v>
      </c>
      <c r="C5989" t="s">
        <v>13621</v>
      </c>
      <c r="D5989" s="29">
        <v>42370</v>
      </c>
      <c r="E5989" s="29">
        <v>54788</v>
      </c>
    </row>
    <row r="5990" spans="1:5" x14ac:dyDescent="0.25">
      <c r="A5990" t="s">
        <v>13622</v>
      </c>
      <c r="B5990" t="s">
        <v>13623</v>
      </c>
      <c r="C5990" t="s">
        <v>13623</v>
      </c>
      <c r="D5990" s="29">
        <v>42370</v>
      </c>
      <c r="E5990" s="29">
        <v>54788</v>
      </c>
    </row>
    <row r="5991" spans="1:5" x14ac:dyDescent="0.25">
      <c r="A5991" t="s">
        <v>13624</v>
      </c>
      <c r="B5991" t="s">
        <v>13625</v>
      </c>
      <c r="C5991" t="s">
        <v>13625</v>
      </c>
      <c r="D5991" s="29">
        <v>42370</v>
      </c>
      <c r="E5991" s="29">
        <v>54788</v>
      </c>
    </row>
    <row r="5992" spans="1:5" x14ac:dyDescent="0.25">
      <c r="A5992" t="s">
        <v>13626</v>
      </c>
      <c r="B5992" t="s">
        <v>13627</v>
      </c>
      <c r="C5992" t="s">
        <v>13627</v>
      </c>
      <c r="D5992" s="29">
        <v>42370</v>
      </c>
      <c r="E5992" s="29">
        <v>54788</v>
      </c>
    </row>
    <row r="5993" spans="1:5" x14ac:dyDescent="0.25">
      <c r="A5993" t="s">
        <v>13628</v>
      </c>
      <c r="B5993" t="s">
        <v>13629</v>
      </c>
      <c r="C5993" t="s">
        <v>13629</v>
      </c>
      <c r="D5993" s="29">
        <v>42370</v>
      </c>
      <c r="E5993" s="29">
        <v>54788</v>
      </c>
    </row>
    <row r="5994" spans="1:5" x14ac:dyDescent="0.25">
      <c r="A5994" t="s">
        <v>13630</v>
      </c>
      <c r="B5994" t="s">
        <v>13631</v>
      </c>
      <c r="C5994" t="s">
        <v>13631</v>
      </c>
      <c r="D5994" s="29">
        <v>42370</v>
      </c>
      <c r="E5994" s="29">
        <v>54788</v>
      </c>
    </row>
    <row r="5995" spans="1:5" x14ac:dyDescent="0.25">
      <c r="A5995" t="s">
        <v>13632</v>
      </c>
      <c r="B5995" t="s">
        <v>13633</v>
      </c>
      <c r="C5995" t="s">
        <v>13633</v>
      </c>
      <c r="D5995" s="29">
        <v>42370</v>
      </c>
      <c r="E5995" s="29">
        <v>54788</v>
      </c>
    </row>
    <row r="5996" spans="1:5" x14ac:dyDescent="0.25">
      <c r="A5996" t="s">
        <v>13634</v>
      </c>
      <c r="B5996" t="s">
        <v>13635</v>
      </c>
      <c r="C5996" t="s">
        <v>13635</v>
      </c>
      <c r="D5996" s="29">
        <v>42370</v>
      </c>
      <c r="E5996" s="29">
        <v>54788</v>
      </c>
    </row>
    <row r="5997" spans="1:5" x14ac:dyDescent="0.25">
      <c r="A5997" t="s">
        <v>13636</v>
      </c>
      <c r="B5997" t="s">
        <v>13637</v>
      </c>
      <c r="C5997" t="s">
        <v>13637</v>
      </c>
      <c r="D5997" s="29">
        <v>42370</v>
      </c>
      <c r="E5997" s="29">
        <v>54788</v>
      </c>
    </row>
    <row r="5998" spans="1:5" x14ac:dyDescent="0.25">
      <c r="A5998" t="s">
        <v>13638</v>
      </c>
      <c r="B5998" t="s">
        <v>13639</v>
      </c>
      <c r="C5998" t="s">
        <v>13639</v>
      </c>
      <c r="D5998" s="29">
        <v>42370</v>
      </c>
      <c r="E5998" s="29">
        <v>54788</v>
      </c>
    </row>
    <row r="5999" spans="1:5" x14ac:dyDescent="0.25">
      <c r="A5999" t="s">
        <v>13640</v>
      </c>
      <c r="B5999" t="s">
        <v>13641</v>
      </c>
      <c r="C5999" t="s">
        <v>13641</v>
      </c>
      <c r="D5999" s="29">
        <v>42370</v>
      </c>
      <c r="E5999" s="29">
        <v>54788</v>
      </c>
    </row>
    <row r="6000" spans="1:5" x14ac:dyDescent="0.25">
      <c r="A6000" t="s">
        <v>13642</v>
      </c>
      <c r="B6000" t="s">
        <v>13643</v>
      </c>
      <c r="C6000" t="s">
        <v>13643</v>
      </c>
      <c r="D6000" s="29">
        <v>42370</v>
      </c>
      <c r="E6000" s="29">
        <v>54788</v>
      </c>
    </row>
    <row r="6001" spans="1:5" x14ac:dyDescent="0.25">
      <c r="A6001" t="s">
        <v>13644</v>
      </c>
      <c r="B6001" t="s">
        <v>13645</v>
      </c>
      <c r="C6001" t="s">
        <v>13645</v>
      </c>
      <c r="D6001" s="29">
        <v>42370</v>
      </c>
      <c r="E6001" s="29">
        <v>54788</v>
      </c>
    </row>
    <row r="6002" spans="1:5" x14ac:dyDescent="0.25">
      <c r="A6002" t="s">
        <v>13646</v>
      </c>
      <c r="B6002" t="s">
        <v>13647</v>
      </c>
      <c r="C6002" t="s">
        <v>13647</v>
      </c>
      <c r="D6002" s="29">
        <v>42370</v>
      </c>
      <c r="E6002" s="29">
        <v>54788</v>
      </c>
    </row>
    <row r="6003" spans="1:5" x14ac:dyDescent="0.25">
      <c r="A6003" t="s">
        <v>13648</v>
      </c>
      <c r="B6003" t="s">
        <v>13649</v>
      </c>
      <c r="C6003" t="s">
        <v>13649</v>
      </c>
      <c r="D6003" s="29">
        <v>42370</v>
      </c>
      <c r="E6003" s="29">
        <v>54788</v>
      </c>
    </row>
    <row r="6004" spans="1:5" x14ac:dyDescent="0.25">
      <c r="A6004" t="s">
        <v>13650</v>
      </c>
      <c r="B6004" t="s">
        <v>13651</v>
      </c>
      <c r="C6004" t="s">
        <v>13651</v>
      </c>
      <c r="D6004" s="29">
        <v>42370</v>
      </c>
      <c r="E6004" s="29">
        <v>54788</v>
      </c>
    </row>
    <row r="6005" spans="1:5" x14ac:dyDescent="0.25">
      <c r="A6005" t="s">
        <v>13652</v>
      </c>
      <c r="B6005" t="s">
        <v>13653</v>
      </c>
      <c r="C6005" t="s">
        <v>13653</v>
      </c>
      <c r="D6005" s="29">
        <v>42370</v>
      </c>
      <c r="E6005" s="29">
        <v>54788</v>
      </c>
    </row>
    <row r="6006" spans="1:5" x14ac:dyDescent="0.25">
      <c r="A6006" t="s">
        <v>13654</v>
      </c>
      <c r="B6006" t="s">
        <v>13655</v>
      </c>
      <c r="C6006" t="s">
        <v>13655</v>
      </c>
      <c r="D6006" s="29">
        <v>42370</v>
      </c>
      <c r="E6006" s="29">
        <v>54788</v>
      </c>
    </row>
    <row r="6007" spans="1:5" x14ac:dyDescent="0.25">
      <c r="A6007" t="s">
        <v>13656</v>
      </c>
      <c r="B6007" t="s">
        <v>13657</v>
      </c>
      <c r="C6007" t="s">
        <v>13657</v>
      </c>
      <c r="D6007" s="29">
        <v>42370</v>
      </c>
      <c r="E6007" s="29">
        <v>54788</v>
      </c>
    </row>
    <row r="6008" spans="1:5" x14ac:dyDescent="0.25">
      <c r="A6008" t="s">
        <v>13658</v>
      </c>
      <c r="B6008" t="s">
        <v>13659</v>
      </c>
      <c r="C6008" t="s">
        <v>13659</v>
      </c>
      <c r="D6008" s="29">
        <v>42370</v>
      </c>
      <c r="E6008" s="29">
        <v>54788</v>
      </c>
    </row>
    <row r="6009" spans="1:5" x14ac:dyDescent="0.25">
      <c r="A6009" t="s">
        <v>13660</v>
      </c>
      <c r="B6009" t="s">
        <v>13661</v>
      </c>
      <c r="C6009" t="s">
        <v>13661</v>
      </c>
      <c r="D6009" s="29">
        <v>42370</v>
      </c>
      <c r="E6009" s="29">
        <v>54788</v>
      </c>
    </row>
    <row r="6010" spans="1:5" x14ac:dyDescent="0.25">
      <c r="A6010" t="s">
        <v>13662</v>
      </c>
      <c r="B6010" t="s">
        <v>13663</v>
      </c>
      <c r="C6010" t="s">
        <v>13663</v>
      </c>
      <c r="D6010" s="29">
        <v>42370</v>
      </c>
      <c r="E6010" s="29">
        <v>54788</v>
      </c>
    </row>
    <row r="6011" spans="1:5" x14ac:dyDescent="0.25">
      <c r="A6011" t="s">
        <v>13664</v>
      </c>
      <c r="B6011" t="s">
        <v>13665</v>
      </c>
      <c r="C6011" t="s">
        <v>13665</v>
      </c>
      <c r="D6011" s="29">
        <v>42370</v>
      </c>
      <c r="E6011" s="29">
        <v>54788</v>
      </c>
    </row>
    <row r="6012" spans="1:5" x14ac:dyDescent="0.25">
      <c r="A6012" t="s">
        <v>13666</v>
      </c>
      <c r="B6012" t="s">
        <v>13667</v>
      </c>
      <c r="C6012" t="s">
        <v>13667</v>
      </c>
      <c r="D6012" s="29">
        <v>42370</v>
      </c>
      <c r="E6012" s="29">
        <v>54788</v>
      </c>
    </row>
    <row r="6013" spans="1:5" x14ac:dyDescent="0.25">
      <c r="A6013" t="s">
        <v>13668</v>
      </c>
      <c r="B6013" t="s">
        <v>13669</v>
      </c>
      <c r="C6013" t="s">
        <v>13669</v>
      </c>
      <c r="D6013" s="29">
        <v>42370</v>
      </c>
      <c r="E6013" s="29">
        <v>54788</v>
      </c>
    </row>
    <row r="6014" spans="1:5" x14ac:dyDescent="0.25">
      <c r="A6014" t="s">
        <v>13670</v>
      </c>
      <c r="B6014" t="s">
        <v>13671</v>
      </c>
      <c r="C6014" t="s">
        <v>13671</v>
      </c>
      <c r="D6014" s="29">
        <v>42370</v>
      </c>
      <c r="E6014" s="29">
        <v>54788</v>
      </c>
    </row>
    <row r="6015" spans="1:5" x14ac:dyDescent="0.25">
      <c r="A6015" t="s">
        <v>13672</v>
      </c>
      <c r="B6015" t="s">
        <v>13673</v>
      </c>
      <c r="C6015" t="s">
        <v>13673</v>
      </c>
      <c r="D6015" s="29">
        <v>42370</v>
      </c>
      <c r="E6015" s="29">
        <v>54788</v>
      </c>
    </row>
    <row r="6016" spans="1:5" x14ac:dyDescent="0.25">
      <c r="A6016" t="s">
        <v>13674</v>
      </c>
      <c r="B6016" t="s">
        <v>13675</v>
      </c>
      <c r="C6016" t="s">
        <v>13675</v>
      </c>
      <c r="D6016" s="29">
        <v>42370</v>
      </c>
      <c r="E6016" s="29">
        <v>54788</v>
      </c>
    </row>
    <row r="6017" spans="1:5" x14ac:dyDescent="0.25">
      <c r="A6017" t="s">
        <v>13676</v>
      </c>
      <c r="B6017" t="s">
        <v>13677</v>
      </c>
      <c r="C6017" t="s">
        <v>13677</v>
      </c>
      <c r="D6017" s="29">
        <v>42370</v>
      </c>
      <c r="E6017" s="29">
        <v>54788</v>
      </c>
    </row>
    <row r="6018" spans="1:5" x14ac:dyDescent="0.25">
      <c r="A6018" t="s">
        <v>13678</v>
      </c>
      <c r="B6018" t="s">
        <v>13679</v>
      </c>
      <c r="C6018" t="s">
        <v>13679</v>
      </c>
      <c r="D6018" s="29">
        <v>42370</v>
      </c>
      <c r="E6018" s="29">
        <v>54788</v>
      </c>
    </row>
    <row r="6019" spans="1:5" x14ac:dyDescent="0.25">
      <c r="A6019" t="s">
        <v>13680</v>
      </c>
      <c r="B6019" t="s">
        <v>13681</v>
      </c>
      <c r="C6019" t="s">
        <v>13681</v>
      </c>
      <c r="D6019" s="29">
        <v>42370</v>
      </c>
      <c r="E6019" s="29">
        <v>54788</v>
      </c>
    </row>
    <row r="6020" spans="1:5" x14ac:dyDescent="0.25">
      <c r="A6020" t="s">
        <v>13682</v>
      </c>
      <c r="B6020" t="s">
        <v>13683</v>
      </c>
      <c r="C6020" t="s">
        <v>13683</v>
      </c>
      <c r="D6020" s="29">
        <v>42370</v>
      </c>
      <c r="E6020" s="29">
        <v>54788</v>
      </c>
    </row>
    <row r="6021" spans="1:5" x14ac:dyDescent="0.25">
      <c r="A6021" t="s">
        <v>13684</v>
      </c>
      <c r="B6021" t="s">
        <v>13685</v>
      </c>
      <c r="C6021" t="s">
        <v>13685</v>
      </c>
      <c r="D6021" s="29">
        <v>42370</v>
      </c>
      <c r="E6021" s="29">
        <v>54788</v>
      </c>
    </row>
    <row r="6022" spans="1:5" x14ac:dyDescent="0.25">
      <c r="A6022" t="s">
        <v>13686</v>
      </c>
      <c r="B6022" t="s">
        <v>13687</v>
      </c>
      <c r="C6022" t="s">
        <v>13687</v>
      </c>
      <c r="D6022" s="29">
        <v>42370</v>
      </c>
      <c r="E6022" s="29">
        <v>54788</v>
      </c>
    </row>
    <row r="6023" spans="1:5" x14ac:dyDescent="0.25">
      <c r="A6023" t="s">
        <v>13688</v>
      </c>
      <c r="B6023" t="s">
        <v>13689</v>
      </c>
      <c r="C6023" t="s">
        <v>13689</v>
      </c>
      <c r="D6023" s="29">
        <v>42370</v>
      </c>
      <c r="E6023" s="29">
        <v>54788</v>
      </c>
    </row>
    <row r="6024" spans="1:5" x14ac:dyDescent="0.25">
      <c r="A6024" t="s">
        <v>13690</v>
      </c>
      <c r="B6024" t="s">
        <v>13691</v>
      </c>
      <c r="C6024" t="s">
        <v>13691</v>
      </c>
      <c r="D6024" s="29">
        <v>42370</v>
      </c>
      <c r="E6024" s="29">
        <v>54788</v>
      </c>
    </row>
    <row r="6025" spans="1:5" x14ac:dyDescent="0.25">
      <c r="A6025" t="s">
        <v>13692</v>
      </c>
      <c r="B6025" t="s">
        <v>13693</v>
      </c>
      <c r="C6025" t="s">
        <v>13693</v>
      </c>
      <c r="D6025" s="29">
        <v>42370</v>
      </c>
      <c r="E6025" s="29">
        <v>54788</v>
      </c>
    </row>
    <row r="6026" spans="1:5" x14ac:dyDescent="0.25">
      <c r="A6026" t="s">
        <v>13694</v>
      </c>
      <c r="B6026" t="s">
        <v>13695</v>
      </c>
      <c r="C6026" t="s">
        <v>13695</v>
      </c>
      <c r="D6026" s="29">
        <v>42370</v>
      </c>
      <c r="E6026" s="29">
        <v>54788</v>
      </c>
    </row>
    <row r="6027" spans="1:5" x14ac:dyDescent="0.25">
      <c r="A6027" t="s">
        <v>13696</v>
      </c>
      <c r="B6027" t="s">
        <v>13697</v>
      </c>
      <c r="C6027" t="s">
        <v>13697</v>
      </c>
      <c r="D6027" s="29">
        <v>42370</v>
      </c>
      <c r="E6027" s="29">
        <v>54788</v>
      </c>
    </row>
    <row r="6028" spans="1:5" x14ac:dyDescent="0.25">
      <c r="A6028" t="s">
        <v>13698</v>
      </c>
      <c r="B6028" t="s">
        <v>13699</v>
      </c>
      <c r="C6028" t="s">
        <v>13699</v>
      </c>
      <c r="D6028" s="29">
        <v>42370</v>
      </c>
      <c r="E6028" s="29">
        <v>54788</v>
      </c>
    </row>
    <row r="6029" spans="1:5" x14ac:dyDescent="0.25">
      <c r="A6029" t="s">
        <v>13700</v>
      </c>
      <c r="B6029" t="s">
        <v>13701</v>
      </c>
      <c r="C6029" t="s">
        <v>13701</v>
      </c>
      <c r="D6029" s="29">
        <v>42370</v>
      </c>
      <c r="E6029" s="29">
        <v>54788</v>
      </c>
    </row>
    <row r="6030" spans="1:5" x14ac:dyDescent="0.25">
      <c r="A6030" t="s">
        <v>13702</v>
      </c>
      <c r="B6030" t="s">
        <v>13703</v>
      </c>
      <c r="C6030" t="s">
        <v>13703</v>
      </c>
      <c r="D6030" s="29">
        <v>42370</v>
      </c>
      <c r="E6030" s="29">
        <v>54788</v>
      </c>
    </row>
    <row r="6031" spans="1:5" x14ac:dyDescent="0.25">
      <c r="A6031" t="s">
        <v>13704</v>
      </c>
      <c r="B6031" t="s">
        <v>13705</v>
      </c>
      <c r="C6031" t="s">
        <v>13705</v>
      </c>
      <c r="D6031" s="29">
        <v>42370</v>
      </c>
      <c r="E6031" s="29">
        <v>54788</v>
      </c>
    </row>
    <row r="6032" spans="1:5" x14ac:dyDescent="0.25">
      <c r="A6032" t="s">
        <v>13706</v>
      </c>
      <c r="B6032" t="s">
        <v>13707</v>
      </c>
      <c r="C6032" t="s">
        <v>13707</v>
      </c>
      <c r="D6032" s="29">
        <v>42370</v>
      </c>
      <c r="E6032" s="29">
        <v>54788</v>
      </c>
    </row>
    <row r="6033" spans="1:5" x14ac:dyDescent="0.25">
      <c r="A6033" t="s">
        <v>13708</v>
      </c>
      <c r="B6033" t="s">
        <v>13709</v>
      </c>
      <c r="C6033" t="s">
        <v>13709</v>
      </c>
      <c r="D6033" s="29">
        <v>42370</v>
      </c>
      <c r="E6033" s="29">
        <v>54788</v>
      </c>
    </row>
    <row r="6034" spans="1:5" x14ac:dyDescent="0.25">
      <c r="A6034" t="s">
        <v>13710</v>
      </c>
      <c r="B6034" t="s">
        <v>13711</v>
      </c>
      <c r="C6034" t="s">
        <v>13711</v>
      </c>
      <c r="D6034" s="29">
        <v>42370</v>
      </c>
      <c r="E6034" s="29">
        <v>54788</v>
      </c>
    </row>
    <row r="6035" spans="1:5" x14ac:dyDescent="0.25">
      <c r="A6035" t="s">
        <v>13712</v>
      </c>
      <c r="B6035" t="s">
        <v>13713</v>
      </c>
      <c r="C6035" t="s">
        <v>13713</v>
      </c>
      <c r="D6035" s="29">
        <v>42370</v>
      </c>
      <c r="E6035" s="29">
        <v>54788</v>
      </c>
    </row>
    <row r="6036" spans="1:5" x14ac:dyDescent="0.25">
      <c r="A6036" t="s">
        <v>13714</v>
      </c>
      <c r="B6036" t="s">
        <v>13715</v>
      </c>
      <c r="C6036" t="s">
        <v>13715</v>
      </c>
      <c r="D6036" s="29">
        <v>42370</v>
      </c>
      <c r="E6036" s="29">
        <v>54788</v>
      </c>
    </row>
    <row r="6037" spans="1:5" x14ac:dyDescent="0.25">
      <c r="A6037" t="s">
        <v>13716</v>
      </c>
      <c r="B6037" t="s">
        <v>13717</v>
      </c>
      <c r="C6037" t="s">
        <v>13717</v>
      </c>
      <c r="D6037" s="29">
        <v>42370</v>
      </c>
      <c r="E6037" s="29">
        <v>54788</v>
      </c>
    </row>
    <row r="6038" spans="1:5" x14ac:dyDescent="0.25">
      <c r="A6038" t="s">
        <v>13718</v>
      </c>
      <c r="B6038" t="s">
        <v>13719</v>
      </c>
      <c r="C6038" t="s">
        <v>13719</v>
      </c>
      <c r="D6038" s="29">
        <v>42370</v>
      </c>
      <c r="E6038" s="29">
        <v>54788</v>
      </c>
    </row>
    <row r="6039" spans="1:5" x14ac:dyDescent="0.25">
      <c r="A6039" t="s">
        <v>13720</v>
      </c>
      <c r="B6039" t="s">
        <v>13721</v>
      </c>
      <c r="C6039" t="s">
        <v>13721</v>
      </c>
      <c r="D6039" s="29">
        <v>42370</v>
      </c>
      <c r="E6039" s="29">
        <v>54788</v>
      </c>
    </row>
    <row r="6040" spans="1:5" x14ac:dyDescent="0.25">
      <c r="A6040" t="s">
        <v>13722</v>
      </c>
      <c r="B6040" t="s">
        <v>13723</v>
      </c>
      <c r="C6040" t="s">
        <v>13723</v>
      </c>
      <c r="D6040" s="29">
        <v>42370</v>
      </c>
      <c r="E6040" s="29">
        <v>54788</v>
      </c>
    </row>
    <row r="6041" spans="1:5" x14ac:dyDescent="0.25">
      <c r="A6041" t="s">
        <v>13724</v>
      </c>
      <c r="B6041" t="s">
        <v>13725</v>
      </c>
      <c r="C6041" t="s">
        <v>13725</v>
      </c>
      <c r="D6041" s="29">
        <v>42370</v>
      </c>
      <c r="E6041" s="29">
        <v>54788</v>
      </c>
    </row>
    <row r="6042" spans="1:5" x14ac:dyDescent="0.25">
      <c r="A6042" t="s">
        <v>13726</v>
      </c>
      <c r="B6042" t="s">
        <v>13727</v>
      </c>
      <c r="C6042" t="s">
        <v>13727</v>
      </c>
      <c r="D6042" s="29">
        <v>42370</v>
      </c>
      <c r="E6042" s="29">
        <v>54788</v>
      </c>
    </row>
    <row r="6043" spans="1:5" x14ac:dyDescent="0.25">
      <c r="A6043" t="s">
        <v>13728</v>
      </c>
      <c r="B6043" t="s">
        <v>13729</v>
      </c>
      <c r="C6043" t="s">
        <v>13729</v>
      </c>
      <c r="D6043" s="29">
        <v>42370</v>
      </c>
      <c r="E6043" s="29">
        <v>54788</v>
      </c>
    </row>
    <row r="6044" spans="1:5" x14ac:dyDescent="0.25">
      <c r="A6044" t="s">
        <v>13730</v>
      </c>
      <c r="B6044" t="s">
        <v>13731</v>
      </c>
      <c r="C6044" t="s">
        <v>13731</v>
      </c>
      <c r="D6044" s="29">
        <v>42370</v>
      </c>
      <c r="E6044" s="29">
        <v>54788</v>
      </c>
    </row>
    <row r="6045" spans="1:5" x14ac:dyDescent="0.25">
      <c r="A6045" t="s">
        <v>13732</v>
      </c>
      <c r="B6045" t="s">
        <v>13733</v>
      </c>
      <c r="C6045" t="s">
        <v>13733</v>
      </c>
      <c r="D6045" s="29">
        <v>42370</v>
      </c>
      <c r="E6045" s="29">
        <v>54788</v>
      </c>
    </row>
    <row r="6046" spans="1:5" x14ac:dyDescent="0.25">
      <c r="A6046" t="s">
        <v>13734</v>
      </c>
      <c r="B6046" t="s">
        <v>13735</v>
      </c>
      <c r="C6046" t="s">
        <v>13735</v>
      </c>
      <c r="D6046" s="29">
        <v>42370</v>
      </c>
      <c r="E6046" s="29">
        <v>54788</v>
      </c>
    </row>
    <row r="6047" spans="1:5" x14ac:dyDescent="0.25">
      <c r="A6047" t="s">
        <v>13736</v>
      </c>
      <c r="B6047" t="s">
        <v>13737</v>
      </c>
      <c r="C6047" t="s">
        <v>13737</v>
      </c>
      <c r="D6047" s="29">
        <v>42370</v>
      </c>
      <c r="E6047" s="29">
        <v>54788</v>
      </c>
    </row>
    <row r="6048" spans="1:5" x14ac:dyDescent="0.25">
      <c r="A6048" t="s">
        <v>13738</v>
      </c>
      <c r="B6048" t="s">
        <v>13739</v>
      </c>
      <c r="C6048" t="s">
        <v>13739</v>
      </c>
      <c r="D6048" s="29">
        <v>42370</v>
      </c>
      <c r="E6048" s="29">
        <v>54788</v>
      </c>
    </row>
    <row r="6049" spans="1:5" x14ac:dyDescent="0.25">
      <c r="A6049" t="s">
        <v>13740</v>
      </c>
      <c r="B6049" t="s">
        <v>13741</v>
      </c>
      <c r="C6049" t="s">
        <v>13741</v>
      </c>
      <c r="D6049" s="29">
        <v>42370</v>
      </c>
      <c r="E6049" s="29">
        <v>54788</v>
      </c>
    </row>
    <row r="6050" spans="1:5" x14ac:dyDescent="0.25">
      <c r="A6050" t="s">
        <v>13742</v>
      </c>
      <c r="B6050" t="s">
        <v>13743</v>
      </c>
      <c r="C6050" t="s">
        <v>13743</v>
      </c>
      <c r="D6050" s="29">
        <v>42370</v>
      </c>
      <c r="E6050" s="29">
        <v>54788</v>
      </c>
    </row>
    <row r="6051" spans="1:5" x14ac:dyDescent="0.25">
      <c r="A6051" t="s">
        <v>13744</v>
      </c>
      <c r="B6051" t="s">
        <v>365</v>
      </c>
      <c r="C6051" t="s">
        <v>365</v>
      </c>
      <c r="D6051" s="29">
        <v>42370</v>
      </c>
      <c r="E6051" s="29">
        <v>54788</v>
      </c>
    </row>
    <row r="6052" spans="1:5" x14ac:dyDescent="0.25">
      <c r="A6052" t="s">
        <v>13745</v>
      </c>
      <c r="B6052" t="s">
        <v>13746</v>
      </c>
      <c r="C6052" t="s">
        <v>13747</v>
      </c>
      <c r="D6052" s="29">
        <v>42370</v>
      </c>
      <c r="E6052" s="29">
        <v>54788</v>
      </c>
    </row>
    <row r="6053" spans="1:5" x14ac:dyDescent="0.25">
      <c r="A6053" t="s">
        <v>13748</v>
      </c>
      <c r="B6053" t="s">
        <v>13749</v>
      </c>
      <c r="C6053" t="s">
        <v>13749</v>
      </c>
      <c r="D6053" s="29">
        <v>42370</v>
      </c>
      <c r="E6053" s="29">
        <v>54788</v>
      </c>
    </row>
    <row r="6054" spans="1:5" x14ac:dyDescent="0.25">
      <c r="A6054" t="s">
        <v>13750</v>
      </c>
      <c r="B6054" t="s">
        <v>13751</v>
      </c>
      <c r="C6054" t="s">
        <v>13751</v>
      </c>
      <c r="D6054" s="29">
        <v>42370</v>
      </c>
      <c r="E6054" s="29">
        <v>54788</v>
      </c>
    </row>
    <row r="6055" spans="1:5" x14ac:dyDescent="0.25">
      <c r="A6055" t="s">
        <v>13752</v>
      </c>
      <c r="B6055" t="s">
        <v>13753</v>
      </c>
      <c r="C6055" t="s">
        <v>13753</v>
      </c>
      <c r="D6055" s="29">
        <v>42370</v>
      </c>
      <c r="E6055" s="29">
        <v>54788</v>
      </c>
    </row>
    <row r="6056" spans="1:5" x14ac:dyDescent="0.25">
      <c r="A6056" t="s">
        <v>13754</v>
      </c>
      <c r="B6056" t="s">
        <v>13755</v>
      </c>
      <c r="C6056" t="s">
        <v>13755</v>
      </c>
      <c r="D6056" s="29">
        <v>42370</v>
      </c>
      <c r="E6056" s="29">
        <v>54788</v>
      </c>
    </row>
    <row r="6057" spans="1:5" x14ac:dyDescent="0.25">
      <c r="A6057" t="s">
        <v>13756</v>
      </c>
      <c r="B6057" t="s">
        <v>13757</v>
      </c>
      <c r="C6057" t="s">
        <v>13757</v>
      </c>
      <c r="D6057" s="29">
        <v>42370</v>
      </c>
      <c r="E6057" s="29">
        <v>54788</v>
      </c>
    </row>
    <row r="6058" spans="1:5" x14ac:dyDescent="0.25">
      <c r="A6058" t="s">
        <v>13758</v>
      </c>
      <c r="B6058" t="s">
        <v>13759</v>
      </c>
      <c r="C6058" t="s">
        <v>13759</v>
      </c>
      <c r="D6058" s="29">
        <v>42370</v>
      </c>
      <c r="E6058" s="29">
        <v>54788</v>
      </c>
    </row>
    <row r="6059" spans="1:5" x14ac:dyDescent="0.25">
      <c r="A6059" t="s">
        <v>13760</v>
      </c>
      <c r="B6059" t="s">
        <v>13761</v>
      </c>
      <c r="C6059" t="s">
        <v>13761</v>
      </c>
      <c r="D6059" s="29">
        <v>42370</v>
      </c>
      <c r="E6059" s="29">
        <v>54788</v>
      </c>
    </row>
    <row r="6060" spans="1:5" x14ac:dyDescent="0.25">
      <c r="A6060" t="s">
        <v>13762</v>
      </c>
      <c r="B6060" t="s">
        <v>13763</v>
      </c>
      <c r="C6060" t="s">
        <v>13763</v>
      </c>
      <c r="D6060" s="29">
        <v>42370</v>
      </c>
      <c r="E6060" s="29">
        <v>54788</v>
      </c>
    </row>
    <row r="6061" spans="1:5" x14ac:dyDescent="0.25">
      <c r="A6061" t="s">
        <v>13764</v>
      </c>
      <c r="B6061" t="s">
        <v>13765</v>
      </c>
      <c r="C6061" t="s">
        <v>13765</v>
      </c>
      <c r="D6061" s="29">
        <v>42370</v>
      </c>
      <c r="E6061" s="29">
        <v>54788</v>
      </c>
    </row>
    <row r="6062" spans="1:5" x14ac:dyDescent="0.25">
      <c r="A6062" t="s">
        <v>13766</v>
      </c>
      <c r="B6062" t="s">
        <v>13767</v>
      </c>
      <c r="C6062" t="s">
        <v>13767</v>
      </c>
      <c r="D6062" s="29">
        <v>42370</v>
      </c>
      <c r="E6062" s="29">
        <v>54788</v>
      </c>
    </row>
    <row r="6063" spans="1:5" x14ac:dyDescent="0.25">
      <c r="A6063" t="s">
        <v>13768</v>
      </c>
      <c r="B6063" t="s">
        <v>13769</v>
      </c>
      <c r="C6063" t="s">
        <v>13769</v>
      </c>
      <c r="D6063" s="29">
        <v>42370</v>
      </c>
      <c r="E6063" s="29">
        <v>54788</v>
      </c>
    </row>
    <row r="6064" spans="1:5" x14ac:dyDescent="0.25">
      <c r="A6064" t="s">
        <v>13770</v>
      </c>
      <c r="B6064" t="s">
        <v>13771</v>
      </c>
      <c r="C6064" t="s">
        <v>13771</v>
      </c>
      <c r="D6064" s="29">
        <v>42370</v>
      </c>
      <c r="E6064" s="29">
        <v>54788</v>
      </c>
    </row>
    <row r="6065" spans="1:5" x14ac:dyDescent="0.25">
      <c r="A6065" t="s">
        <v>13772</v>
      </c>
      <c r="B6065" t="s">
        <v>13773</v>
      </c>
      <c r="C6065" t="s">
        <v>13773</v>
      </c>
      <c r="D6065" s="29">
        <v>42370</v>
      </c>
      <c r="E6065" s="29">
        <v>54788</v>
      </c>
    </row>
    <row r="6066" spans="1:5" x14ac:dyDescent="0.25">
      <c r="A6066" t="s">
        <v>13774</v>
      </c>
      <c r="B6066" t="s">
        <v>13775</v>
      </c>
      <c r="C6066" t="s">
        <v>13775</v>
      </c>
      <c r="D6066" s="29">
        <v>42370</v>
      </c>
      <c r="E6066" s="29">
        <v>54788</v>
      </c>
    </row>
    <row r="6067" spans="1:5" x14ac:dyDescent="0.25">
      <c r="A6067" t="s">
        <v>13776</v>
      </c>
      <c r="B6067" t="s">
        <v>13777</v>
      </c>
      <c r="C6067" t="s">
        <v>13777</v>
      </c>
      <c r="D6067" s="29">
        <v>42370</v>
      </c>
      <c r="E6067" s="29">
        <v>54788</v>
      </c>
    </row>
    <row r="6068" spans="1:5" x14ac:dyDescent="0.25">
      <c r="A6068" t="s">
        <v>13778</v>
      </c>
      <c r="B6068" t="s">
        <v>13779</v>
      </c>
      <c r="C6068" t="s">
        <v>13779</v>
      </c>
      <c r="D6068" s="29">
        <v>42370</v>
      </c>
      <c r="E6068" s="29">
        <v>54788</v>
      </c>
    </row>
    <row r="6069" spans="1:5" x14ac:dyDescent="0.25">
      <c r="A6069" t="s">
        <v>13780</v>
      </c>
      <c r="B6069" t="s">
        <v>13781</v>
      </c>
      <c r="C6069" t="s">
        <v>13781</v>
      </c>
      <c r="D6069" s="29">
        <v>42370</v>
      </c>
      <c r="E6069" s="29">
        <v>54788</v>
      </c>
    </row>
    <row r="6070" spans="1:5" x14ac:dyDescent="0.25">
      <c r="A6070" t="s">
        <v>13782</v>
      </c>
      <c r="B6070" t="s">
        <v>13783</v>
      </c>
      <c r="C6070" t="s">
        <v>13783</v>
      </c>
      <c r="D6070" s="29">
        <v>42370</v>
      </c>
      <c r="E6070" s="29">
        <v>54788</v>
      </c>
    </row>
    <row r="6071" spans="1:5" x14ac:dyDescent="0.25">
      <c r="A6071" t="s">
        <v>13784</v>
      </c>
      <c r="B6071" t="s">
        <v>13785</v>
      </c>
      <c r="C6071" t="s">
        <v>13785</v>
      </c>
      <c r="D6071" s="29">
        <v>42370</v>
      </c>
      <c r="E6071" s="29">
        <v>54788</v>
      </c>
    </row>
    <row r="6072" spans="1:5" x14ac:dyDescent="0.25">
      <c r="A6072" t="s">
        <v>13786</v>
      </c>
      <c r="B6072" t="s">
        <v>13787</v>
      </c>
      <c r="C6072" t="s">
        <v>13787</v>
      </c>
      <c r="D6072" s="29">
        <v>42370</v>
      </c>
      <c r="E6072" s="29">
        <v>54788</v>
      </c>
    </row>
    <row r="6073" spans="1:5" x14ac:dyDescent="0.25">
      <c r="A6073" t="s">
        <v>13788</v>
      </c>
      <c r="B6073" t="s">
        <v>13789</v>
      </c>
      <c r="C6073" t="s">
        <v>13789</v>
      </c>
      <c r="D6073" s="29">
        <v>42370</v>
      </c>
      <c r="E6073" s="29">
        <v>54788</v>
      </c>
    </row>
    <row r="6074" spans="1:5" x14ac:dyDescent="0.25">
      <c r="A6074" t="s">
        <v>13790</v>
      </c>
      <c r="B6074" t="s">
        <v>13791</v>
      </c>
      <c r="C6074" t="s">
        <v>13791</v>
      </c>
      <c r="D6074" s="29">
        <v>42370</v>
      </c>
      <c r="E6074" s="29">
        <v>54788</v>
      </c>
    </row>
    <row r="6075" spans="1:5" x14ac:dyDescent="0.25">
      <c r="A6075" t="s">
        <v>13792</v>
      </c>
      <c r="B6075" t="s">
        <v>13793</v>
      </c>
      <c r="C6075" t="s">
        <v>13793</v>
      </c>
      <c r="D6075" s="29">
        <v>42370</v>
      </c>
      <c r="E6075" s="29">
        <v>54788</v>
      </c>
    </row>
    <row r="6076" spans="1:5" x14ac:dyDescent="0.25">
      <c r="A6076" t="s">
        <v>13794</v>
      </c>
      <c r="B6076" t="s">
        <v>13795</v>
      </c>
      <c r="C6076" t="s">
        <v>13795</v>
      </c>
      <c r="D6076" s="29">
        <v>42370</v>
      </c>
      <c r="E6076" s="29">
        <v>54788</v>
      </c>
    </row>
    <row r="6077" spans="1:5" x14ac:dyDescent="0.25">
      <c r="A6077" t="s">
        <v>13796</v>
      </c>
      <c r="B6077" t="s">
        <v>13797</v>
      </c>
      <c r="C6077" t="s">
        <v>13797</v>
      </c>
      <c r="D6077" s="29">
        <v>42370</v>
      </c>
      <c r="E6077" s="29">
        <v>54788</v>
      </c>
    </row>
    <row r="6078" spans="1:5" x14ac:dyDescent="0.25">
      <c r="A6078" t="s">
        <v>13798</v>
      </c>
      <c r="B6078" t="s">
        <v>13799</v>
      </c>
      <c r="C6078" t="s">
        <v>13799</v>
      </c>
      <c r="D6078" s="29">
        <v>42370</v>
      </c>
      <c r="E6078" s="29">
        <v>54788</v>
      </c>
    </row>
    <row r="6079" spans="1:5" x14ac:dyDescent="0.25">
      <c r="A6079" t="s">
        <v>13800</v>
      </c>
      <c r="B6079" t="s">
        <v>13801</v>
      </c>
      <c r="C6079" t="s">
        <v>13801</v>
      </c>
      <c r="D6079" s="29">
        <v>42370</v>
      </c>
      <c r="E6079" s="29">
        <v>54788</v>
      </c>
    </row>
    <row r="6080" spans="1:5" x14ac:dyDescent="0.25">
      <c r="A6080" t="s">
        <v>13802</v>
      </c>
      <c r="B6080" t="s">
        <v>13803</v>
      </c>
      <c r="C6080" t="s">
        <v>13803</v>
      </c>
      <c r="D6080" s="29">
        <v>42370</v>
      </c>
      <c r="E6080" s="29">
        <v>54788</v>
      </c>
    </row>
    <row r="6081" spans="1:5" x14ac:dyDescent="0.25">
      <c r="A6081" t="s">
        <v>13804</v>
      </c>
      <c r="B6081" t="s">
        <v>13805</v>
      </c>
      <c r="C6081" t="s">
        <v>13805</v>
      </c>
      <c r="D6081" s="29">
        <v>42370</v>
      </c>
      <c r="E6081" s="29">
        <v>54788</v>
      </c>
    </row>
    <row r="6082" spans="1:5" x14ac:dyDescent="0.25">
      <c r="A6082" t="s">
        <v>13806</v>
      </c>
      <c r="B6082" t="s">
        <v>13807</v>
      </c>
      <c r="C6082" t="s">
        <v>13807</v>
      </c>
      <c r="D6082" s="29">
        <v>42370</v>
      </c>
      <c r="E6082" s="29">
        <v>54788</v>
      </c>
    </row>
    <row r="6083" spans="1:5" x14ac:dyDescent="0.25">
      <c r="A6083" t="s">
        <v>13808</v>
      </c>
      <c r="B6083" t="s">
        <v>13809</v>
      </c>
      <c r="C6083" t="s">
        <v>13809</v>
      </c>
      <c r="D6083" s="29">
        <v>42370</v>
      </c>
      <c r="E6083" s="29">
        <v>54788</v>
      </c>
    </row>
    <row r="6084" spans="1:5" x14ac:dyDescent="0.25">
      <c r="A6084" t="s">
        <v>13810</v>
      </c>
      <c r="B6084" t="s">
        <v>13811</v>
      </c>
      <c r="C6084" t="s">
        <v>13811</v>
      </c>
      <c r="D6084" s="29">
        <v>42370</v>
      </c>
      <c r="E6084" s="29">
        <v>54788</v>
      </c>
    </row>
    <row r="6085" spans="1:5" x14ac:dyDescent="0.25">
      <c r="A6085" t="s">
        <v>13812</v>
      </c>
      <c r="B6085" t="s">
        <v>13813</v>
      </c>
      <c r="C6085" t="s">
        <v>13813</v>
      </c>
      <c r="D6085" s="29">
        <v>42370</v>
      </c>
      <c r="E6085" s="29">
        <v>54788</v>
      </c>
    </row>
    <row r="6086" spans="1:5" x14ac:dyDescent="0.25">
      <c r="A6086" t="s">
        <v>13814</v>
      </c>
      <c r="B6086" t="s">
        <v>13815</v>
      </c>
      <c r="C6086" t="s">
        <v>13816</v>
      </c>
      <c r="D6086" s="29">
        <v>42370</v>
      </c>
      <c r="E6086" s="29">
        <v>54788</v>
      </c>
    </row>
    <row r="6087" spans="1:5" x14ac:dyDescent="0.25">
      <c r="A6087" t="s">
        <v>13817</v>
      </c>
      <c r="B6087" t="s">
        <v>13818</v>
      </c>
      <c r="C6087" t="s">
        <v>13818</v>
      </c>
      <c r="D6087" s="29">
        <v>42370</v>
      </c>
      <c r="E6087" s="29">
        <v>54788</v>
      </c>
    </row>
    <row r="6088" spans="1:5" x14ac:dyDescent="0.25">
      <c r="A6088" t="s">
        <v>13819</v>
      </c>
      <c r="B6088" t="s">
        <v>13820</v>
      </c>
      <c r="C6088" t="s">
        <v>13820</v>
      </c>
      <c r="D6088" s="29">
        <v>42370</v>
      </c>
      <c r="E6088" s="29">
        <v>54788</v>
      </c>
    </row>
    <row r="6089" spans="1:5" x14ac:dyDescent="0.25">
      <c r="A6089" t="s">
        <v>13821</v>
      </c>
      <c r="B6089" t="s">
        <v>13822</v>
      </c>
      <c r="C6089" t="s">
        <v>13822</v>
      </c>
      <c r="D6089" s="29">
        <v>42370</v>
      </c>
      <c r="E6089" s="29">
        <v>54788</v>
      </c>
    </row>
    <row r="6090" spans="1:5" x14ac:dyDescent="0.25">
      <c r="A6090" t="s">
        <v>13823</v>
      </c>
      <c r="B6090" t="s">
        <v>13824</v>
      </c>
      <c r="C6090" t="s">
        <v>13824</v>
      </c>
      <c r="D6090" s="29">
        <v>42370</v>
      </c>
      <c r="E6090" s="29">
        <v>54788</v>
      </c>
    </row>
    <row r="6091" spans="1:5" x14ac:dyDescent="0.25">
      <c r="A6091" t="s">
        <v>13825</v>
      </c>
      <c r="B6091" t="s">
        <v>13826</v>
      </c>
      <c r="C6091" t="s">
        <v>13826</v>
      </c>
      <c r="D6091" s="29">
        <v>42370</v>
      </c>
      <c r="E6091" s="29">
        <v>54788</v>
      </c>
    </row>
    <row r="6092" spans="1:5" x14ac:dyDescent="0.25">
      <c r="A6092" t="s">
        <v>13827</v>
      </c>
      <c r="B6092" t="s">
        <v>13828</v>
      </c>
      <c r="C6092" t="s">
        <v>13828</v>
      </c>
      <c r="D6092" s="29">
        <v>42370</v>
      </c>
      <c r="E6092" s="29">
        <v>54788</v>
      </c>
    </row>
    <row r="6093" spans="1:5" x14ac:dyDescent="0.25">
      <c r="A6093" t="s">
        <v>13829</v>
      </c>
      <c r="B6093" t="s">
        <v>13830</v>
      </c>
      <c r="C6093" t="s">
        <v>13830</v>
      </c>
      <c r="D6093" s="29">
        <v>42370</v>
      </c>
      <c r="E6093" s="29">
        <v>54788</v>
      </c>
    </row>
    <row r="6094" spans="1:5" x14ac:dyDescent="0.25">
      <c r="A6094" t="s">
        <v>13831</v>
      </c>
      <c r="B6094" t="s">
        <v>13832</v>
      </c>
      <c r="C6094" t="s">
        <v>13832</v>
      </c>
      <c r="D6094" s="29">
        <v>42370</v>
      </c>
      <c r="E6094" s="29">
        <v>54788</v>
      </c>
    </row>
    <row r="6095" spans="1:5" x14ac:dyDescent="0.25">
      <c r="A6095" t="s">
        <v>13833</v>
      </c>
      <c r="B6095" t="s">
        <v>13834</v>
      </c>
      <c r="C6095" t="s">
        <v>13834</v>
      </c>
      <c r="D6095" s="29">
        <v>42370</v>
      </c>
      <c r="E6095" s="29">
        <v>54788</v>
      </c>
    </row>
    <row r="6096" spans="1:5" x14ac:dyDescent="0.25">
      <c r="A6096" t="s">
        <v>13835</v>
      </c>
      <c r="B6096" t="s">
        <v>13836</v>
      </c>
      <c r="C6096" t="s">
        <v>13836</v>
      </c>
      <c r="D6096" s="29">
        <v>42370</v>
      </c>
      <c r="E6096" s="29">
        <v>54788</v>
      </c>
    </row>
    <row r="6097" spans="1:5" x14ac:dyDescent="0.25">
      <c r="A6097" t="s">
        <v>13837</v>
      </c>
      <c r="B6097" t="s">
        <v>13838</v>
      </c>
      <c r="C6097" t="s">
        <v>13838</v>
      </c>
      <c r="D6097" s="29">
        <v>42370</v>
      </c>
      <c r="E6097" s="29">
        <v>54788</v>
      </c>
    </row>
    <row r="6098" spans="1:5" x14ac:dyDescent="0.25">
      <c r="A6098" t="s">
        <v>13839</v>
      </c>
      <c r="B6098" t="s">
        <v>13840</v>
      </c>
      <c r="C6098" t="s">
        <v>13840</v>
      </c>
      <c r="D6098" s="29">
        <v>42370</v>
      </c>
      <c r="E6098" s="29">
        <v>54788</v>
      </c>
    </row>
    <row r="6099" spans="1:5" x14ac:dyDescent="0.25">
      <c r="A6099" t="s">
        <v>13841</v>
      </c>
      <c r="B6099" t="s">
        <v>13842</v>
      </c>
      <c r="C6099" t="s">
        <v>13842</v>
      </c>
      <c r="D6099" s="29">
        <v>42370</v>
      </c>
      <c r="E6099" s="29">
        <v>54788</v>
      </c>
    </row>
    <row r="6100" spans="1:5" x14ac:dyDescent="0.25">
      <c r="A6100" t="s">
        <v>13843</v>
      </c>
      <c r="B6100" t="s">
        <v>13844</v>
      </c>
      <c r="C6100" t="s">
        <v>13844</v>
      </c>
      <c r="D6100" s="29">
        <v>42370</v>
      </c>
      <c r="E6100" s="29">
        <v>54788</v>
      </c>
    </row>
    <row r="6101" spans="1:5" x14ac:dyDescent="0.25">
      <c r="A6101" t="s">
        <v>13845</v>
      </c>
      <c r="B6101" t="s">
        <v>13846</v>
      </c>
      <c r="C6101" t="s">
        <v>13846</v>
      </c>
      <c r="D6101" s="29">
        <v>42370</v>
      </c>
      <c r="E6101" s="29">
        <v>54788</v>
      </c>
    </row>
    <row r="6102" spans="1:5" x14ac:dyDescent="0.25">
      <c r="A6102" t="s">
        <v>13847</v>
      </c>
      <c r="B6102" t="s">
        <v>13848</v>
      </c>
      <c r="C6102" t="s">
        <v>13848</v>
      </c>
      <c r="D6102" s="29">
        <v>42370</v>
      </c>
      <c r="E6102" s="29">
        <v>54788</v>
      </c>
    </row>
    <row r="6103" spans="1:5" x14ac:dyDescent="0.25">
      <c r="A6103" t="s">
        <v>13849</v>
      </c>
      <c r="B6103" t="s">
        <v>13850</v>
      </c>
      <c r="C6103" t="s">
        <v>13850</v>
      </c>
      <c r="D6103" s="29">
        <v>42370</v>
      </c>
      <c r="E6103" s="29">
        <v>54788</v>
      </c>
    </row>
    <row r="6104" spans="1:5" x14ac:dyDescent="0.25">
      <c r="A6104" t="s">
        <v>13851</v>
      </c>
      <c r="B6104" t="s">
        <v>13852</v>
      </c>
      <c r="C6104" t="s">
        <v>13852</v>
      </c>
      <c r="D6104" s="29">
        <v>42370</v>
      </c>
      <c r="E6104" s="29">
        <v>54788</v>
      </c>
    </row>
    <row r="6105" spans="1:5" x14ac:dyDescent="0.25">
      <c r="A6105" t="s">
        <v>13853</v>
      </c>
      <c r="B6105" t="s">
        <v>13854</v>
      </c>
      <c r="C6105" t="s">
        <v>13854</v>
      </c>
      <c r="D6105" s="29">
        <v>42370</v>
      </c>
      <c r="E6105" s="29">
        <v>54788</v>
      </c>
    </row>
    <row r="6106" spans="1:5" x14ac:dyDescent="0.25">
      <c r="A6106" t="s">
        <v>13855</v>
      </c>
      <c r="B6106" t="s">
        <v>13856</v>
      </c>
      <c r="C6106" t="s">
        <v>13856</v>
      </c>
      <c r="D6106" s="29">
        <v>42370</v>
      </c>
      <c r="E6106" s="29">
        <v>54788</v>
      </c>
    </row>
    <row r="6107" spans="1:5" x14ac:dyDescent="0.25">
      <c r="A6107" t="s">
        <v>13857</v>
      </c>
      <c r="B6107" t="s">
        <v>13858</v>
      </c>
      <c r="C6107" t="s">
        <v>13858</v>
      </c>
      <c r="D6107" s="29">
        <v>42370</v>
      </c>
      <c r="E6107" s="29">
        <v>54788</v>
      </c>
    </row>
    <row r="6108" spans="1:5" x14ac:dyDescent="0.25">
      <c r="A6108" t="s">
        <v>13859</v>
      </c>
      <c r="B6108" t="s">
        <v>13860</v>
      </c>
      <c r="C6108" t="s">
        <v>13860</v>
      </c>
      <c r="D6108" s="29">
        <v>42370</v>
      </c>
      <c r="E6108" s="29">
        <v>54788</v>
      </c>
    </row>
    <row r="6109" spans="1:5" x14ac:dyDescent="0.25">
      <c r="A6109" t="s">
        <v>13861</v>
      </c>
      <c r="B6109" t="s">
        <v>13862</v>
      </c>
      <c r="C6109" t="s">
        <v>13862</v>
      </c>
      <c r="D6109" s="29">
        <v>42370</v>
      </c>
      <c r="E6109" s="29">
        <v>54788</v>
      </c>
    </row>
    <row r="6110" spans="1:5" x14ac:dyDescent="0.25">
      <c r="A6110" t="s">
        <v>13863</v>
      </c>
      <c r="B6110" t="s">
        <v>13864</v>
      </c>
      <c r="C6110" t="s">
        <v>13864</v>
      </c>
      <c r="D6110" s="29">
        <v>42370</v>
      </c>
      <c r="E6110" s="29">
        <v>54788</v>
      </c>
    </row>
    <row r="6111" spans="1:5" x14ac:dyDescent="0.25">
      <c r="A6111" t="s">
        <v>13865</v>
      </c>
      <c r="B6111" t="s">
        <v>13866</v>
      </c>
      <c r="C6111" t="s">
        <v>13866</v>
      </c>
      <c r="D6111" s="29">
        <v>42370</v>
      </c>
      <c r="E6111" s="29">
        <v>54788</v>
      </c>
    </row>
    <row r="6112" spans="1:5" x14ac:dyDescent="0.25">
      <c r="A6112" t="s">
        <v>13867</v>
      </c>
      <c r="B6112" t="s">
        <v>13868</v>
      </c>
      <c r="C6112" t="s">
        <v>13868</v>
      </c>
      <c r="D6112" s="29">
        <v>42370</v>
      </c>
      <c r="E6112" s="29">
        <v>54788</v>
      </c>
    </row>
    <row r="6113" spans="1:5" x14ac:dyDescent="0.25">
      <c r="A6113" t="s">
        <v>13869</v>
      </c>
      <c r="B6113" t="s">
        <v>13870</v>
      </c>
      <c r="C6113" t="s">
        <v>13870</v>
      </c>
      <c r="D6113" s="29">
        <v>42370</v>
      </c>
      <c r="E6113" s="29">
        <v>54788</v>
      </c>
    </row>
    <row r="6114" spans="1:5" x14ac:dyDescent="0.25">
      <c r="A6114" t="s">
        <v>13871</v>
      </c>
      <c r="B6114" t="s">
        <v>13872</v>
      </c>
      <c r="C6114" t="s">
        <v>13872</v>
      </c>
      <c r="D6114" s="29">
        <v>42370</v>
      </c>
      <c r="E6114" s="29">
        <v>54788</v>
      </c>
    </row>
    <row r="6115" spans="1:5" x14ac:dyDescent="0.25">
      <c r="A6115" t="s">
        <v>13873</v>
      </c>
      <c r="B6115" t="s">
        <v>13874</v>
      </c>
      <c r="C6115" t="s">
        <v>13874</v>
      </c>
      <c r="D6115" s="29">
        <v>42370</v>
      </c>
      <c r="E6115" s="29">
        <v>54788</v>
      </c>
    </row>
    <row r="6116" spans="1:5" x14ac:dyDescent="0.25">
      <c r="A6116" t="s">
        <v>13875</v>
      </c>
      <c r="B6116" t="s">
        <v>13876</v>
      </c>
      <c r="C6116" t="s">
        <v>13876</v>
      </c>
      <c r="D6116" s="29">
        <v>42370</v>
      </c>
      <c r="E6116" s="29">
        <v>54788</v>
      </c>
    </row>
    <row r="6117" spans="1:5" x14ac:dyDescent="0.25">
      <c r="A6117" t="s">
        <v>13877</v>
      </c>
      <c r="B6117" t="s">
        <v>13878</v>
      </c>
      <c r="C6117" t="s">
        <v>13878</v>
      </c>
      <c r="D6117" s="29">
        <v>42370</v>
      </c>
      <c r="E6117" s="29">
        <v>54788</v>
      </c>
    </row>
    <row r="6118" spans="1:5" x14ac:dyDescent="0.25">
      <c r="A6118" t="s">
        <v>13879</v>
      </c>
      <c r="B6118" t="s">
        <v>13880</v>
      </c>
      <c r="C6118" t="s">
        <v>13880</v>
      </c>
      <c r="D6118" s="29">
        <v>42370</v>
      </c>
      <c r="E6118" s="29">
        <v>54788</v>
      </c>
    </row>
    <row r="6119" spans="1:5" x14ac:dyDescent="0.25">
      <c r="A6119" t="s">
        <v>13881</v>
      </c>
      <c r="B6119" t="s">
        <v>13882</v>
      </c>
      <c r="C6119" t="s">
        <v>13882</v>
      </c>
      <c r="D6119" s="29">
        <v>42370</v>
      </c>
      <c r="E6119" s="29">
        <v>54788</v>
      </c>
    </row>
    <row r="6120" spans="1:5" x14ac:dyDescent="0.25">
      <c r="A6120" t="s">
        <v>13883</v>
      </c>
      <c r="B6120" t="s">
        <v>13884</v>
      </c>
      <c r="C6120" t="s">
        <v>13884</v>
      </c>
      <c r="D6120" s="29">
        <v>42370</v>
      </c>
      <c r="E6120" s="29">
        <v>54788</v>
      </c>
    </row>
    <row r="6121" spans="1:5" x14ac:dyDescent="0.25">
      <c r="A6121" t="s">
        <v>13885</v>
      </c>
      <c r="B6121" t="s">
        <v>13886</v>
      </c>
      <c r="C6121" t="s">
        <v>13886</v>
      </c>
      <c r="D6121" s="29">
        <v>42370</v>
      </c>
      <c r="E6121" s="29">
        <v>54788</v>
      </c>
    </row>
    <row r="6122" spans="1:5" x14ac:dyDescent="0.25">
      <c r="A6122" t="s">
        <v>13887</v>
      </c>
      <c r="B6122" t="s">
        <v>13888</v>
      </c>
      <c r="C6122" t="s">
        <v>13888</v>
      </c>
      <c r="D6122" s="29">
        <v>42370</v>
      </c>
      <c r="E6122" s="29">
        <v>54788</v>
      </c>
    </row>
    <row r="6123" spans="1:5" x14ac:dyDescent="0.25">
      <c r="A6123" t="s">
        <v>13889</v>
      </c>
      <c r="B6123" t="s">
        <v>13890</v>
      </c>
      <c r="C6123" t="s">
        <v>13890</v>
      </c>
      <c r="D6123" s="29">
        <v>42370</v>
      </c>
      <c r="E6123" s="29">
        <v>54788</v>
      </c>
    </row>
    <row r="6124" spans="1:5" x14ac:dyDescent="0.25">
      <c r="A6124" t="s">
        <v>13891</v>
      </c>
      <c r="B6124" t="s">
        <v>13892</v>
      </c>
      <c r="C6124" t="s">
        <v>13892</v>
      </c>
      <c r="D6124" s="29">
        <v>42370</v>
      </c>
      <c r="E6124" s="29">
        <v>54788</v>
      </c>
    </row>
    <row r="6125" spans="1:5" x14ac:dyDescent="0.25">
      <c r="A6125" t="s">
        <v>13893</v>
      </c>
      <c r="B6125" t="s">
        <v>13894</v>
      </c>
      <c r="C6125" t="s">
        <v>13894</v>
      </c>
      <c r="D6125" s="29">
        <v>42370</v>
      </c>
      <c r="E6125" s="29">
        <v>54788</v>
      </c>
    </row>
    <row r="6126" spans="1:5" x14ac:dyDescent="0.25">
      <c r="A6126" t="s">
        <v>13895</v>
      </c>
      <c r="B6126" t="s">
        <v>13896</v>
      </c>
      <c r="C6126" t="s">
        <v>13896</v>
      </c>
      <c r="D6126" s="29">
        <v>42370</v>
      </c>
      <c r="E6126" s="29">
        <v>54788</v>
      </c>
    </row>
    <row r="6127" spans="1:5" x14ac:dyDescent="0.25">
      <c r="A6127" t="s">
        <v>13897</v>
      </c>
      <c r="B6127" t="s">
        <v>13898</v>
      </c>
      <c r="C6127" t="s">
        <v>13898</v>
      </c>
      <c r="D6127" s="29">
        <v>42370</v>
      </c>
      <c r="E6127" s="29">
        <v>54788</v>
      </c>
    </row>
    <row r="6128" spans="1:5" x14ac:dyDescent="0.25">
      <c r="A6128" t="s">
        <v>13899</v>
      </c>
      <c r="B6128" t="s">
        <v>13900</v>
      </c>
      <c r="C6128" t="s">
        <v>13900</v>
      </c>
      <c r="D6128" s="29">
        <v>42370</v>
      </c>
      <c r="E6128" s="29">
        <v>54788</v>
      </c>
    </row>
    <row r="6129" spans="1:5" x14ac:dyDescent="0.25">
      <c r="A6129" t="s">
        <v>13901</v>
      </c>
      <c r="B6129" t="s">
        <v>13902</v>
      </c>
      <c r="C6129" t="s">
        <v>13902</v>
      </c>
      <c r="D6129" s="29">
        <v>45105</v>
      </c>
      <c r="E6129" s="29">
        <v>54788</v>
      </c>
    </row>
    <row r="6130" spans="1:5" x14ac:dyDescent="0.25">
      <c r="A6130" t="s">
        <v>13903</v>
      </c>
      <c r="B6130" t="s">
        <v>13904</v>
      </c>
      <c r="C6130" t="s">
        <v>13905</v>
      </c>
      <c r="D6130" s="29">
        <v>45112</v>
      </c>
      <c r="E6130" s="29">
        <v>54788</v>
      </c>
    </row>
    <row r="6131" spans="1:5" x14ac:dyDescent="0.25">
      <c r="A6131" t="s">
        <v>13906</v>
      </c>
      <c r="B6131" t="s">
        <v>13907</v>
      </c>
      <c r="C6131" t="s">
        <v>13908</v>
      </c>
      <c r="D6131" s="29">
        <v>45112</v>
      </c>
      <c r="E6131" s="29">
        <v>54788</v>
      </c>
    </row>
    <row r="6132" spans="1:5" x14ac:dyDescent="0.25">
      <c r="A6132" t="s">
        <v>13909</v>
      </c>
      <c r="B6132" t="s">
        <v>13910</v>
      </c>
      <c r="C6132" t="s">
        <v>13911</v>
      </c>
      <c r="D6132" s="29">
        <v>45112</v>
      </c>
      <c r="E6132" s="29">
        <v>54788</v>
      </c>
    </row>
    <row r="6133" spans="1:5" x14ac:dyDescent="0.25">
      <c r="A6133" t="s">
        <v>13912</v>
      </c>
      <c r="B6133" t="s">
        <v>13913</v>
      </c>
      <c r="C6133" t="s">
        <v>13914</v>
      </c>
      <c r="D6133" s="29">
        <v>42370</v>
      </c>
      <c r="E6133" s="29">
        <v>54788</v>
      </c>
    </row>
    <row r="6134" spans="1:5" x14ac:dyDescent="0.25">
      <c r="A6134" t="s">
        <v>13915</v>
      </c>
      <c r="B6134" t="s">
        <v>13916</v>
      </c>
      <c r="C6134" t="s">
        <v>13917</v>
      </c>
      <c r="D6134" s="29">
        <v>42370</v>
      </c>
      <c r="E6134" s="29">
        <v>54788</v>
      </c>
    </row>
    <row r="6135" spans="1:5" x14ac:dyDescent="0.25">
      <c r="A6135" t="s">
        <v>13918</v>
      </c>
      <c r="B6135" t="s">
        <v>13919</v>
      </c>
      <c r="C6135" t="s">
        <v>13919</v>
      </c>
      <c r="D6135" s="29">
        <v>42370</v>
      </c>
      <c r="E6135" s="29">
        <v>45112</v>
      </c>
    </row>
    <row r="6136" spans="1:5" x14ac:dyDescent="0.25">
      <c r="A6136" t="s">
        <v>13920</v>
      </c>
      <c r="B6136" t="s">
        <v>13921</v>
      </c>
      <c r="C6136" t="s">
        <v>13921</v>
      </c>
      <c r="D6136" s="29">
        <v>45113</v>
      </c>
      <c r="E6136" s="29">
        <v>54788</v>
      </c>
    </row>
    <row r="6137" spans="1:5" x14ac:dyDescent="0.25">
      <c r="A6137" t="s">
        <v>13922</v>
      </c>
      <c r="B6137" t="s">
        <v>13923</v>
      </c>
      <c r="C6137" t="s">
        <v>13924</v>
      </c>
      <c r="D6137" s="29">
        <v>45113</v>
      </c>
      <c r="E6137" s="29">
        <v>54788</v>
      </c>
    </row>
    <row r="6138" spans="1:5" x14ac:dyDescent="0.25">
      <c r="A6138" t="s">
        <v>13925</v>
      </c>
      <c r="B6138" t="s">
        <v>13926</v>
      </c>
      <c r="C6138" t="s">
        <v>13927</v>
      </c>
      <c r="D6138" s="29">
        <v>45117</v>
      </c>
      <c r="E6138" s="29">
        <v>54788</v>
      </c>
    </row>
    <row r="6139" spans="1:5" x14ac:dyDescent="0.25">
      <c r="A6139" t="s">
        <v>13928</v>
      </c>
      <c r="B6139" t="s">
        <v>13929</v>
      </c>
      <c r="C6139" t="s">
        <v>13930</v>
      </c>
      <c r="D6139" s="29">
        <v>45118</v>
      </c>
      <c r="E6139" s="29">
        <v>54788</v>
      </c>
    </row>
    <row r="6140" spans="1:5" x14ac:dyDescent="0.25">
      <c r="A6140" t="s">
        <v>13931</v>
      </c>
      <c r="B6140" t="s">
        <v>13932</v>
      </c>
      <c r="C6140" t="s">
        <v>13932</v>
      </c>
      <c r="D6140" s="29">
        <v>45118</v>
      </c>
      <c r="E6140" s="29">
        <v>54788</v>
      </c>
    </row>
    <row r="6141" spans="1:5" x14ac:dyDescent="0.25">
      <c r="A6141" t="s">
        <v>13933</v>
      </c>
      <c r="B6141" t="s">
        <v>13934</v>
      </c>
      <c r="C6141" t="s">
        <v>13934</v>
      </c>
      <c r="D6141" s="29">
        <v>45118</v>
      </c>
      <c r="E6141" s="29">
        <v>54788</v>
      </c>
    </row>
    <row r="6142" spans="1:5" x14ac:dyDescent="0.25">
      <c r="A6142" t="s">
        <v>13935</v>
      </c>
      <c r="B6142" t="s">
        <v>13936</v>
      </c>
      <c r="C6142" t="s">
        <v>13937</v>
      </c>
      <c r="D6142" s="29">
        <v>45118</v>
      </c>
      <c r="E6142" s="29">
        <v>54788</v>
      </c>
    </row>
    <row r="6143" spans="1:5" x14ac:dyDescent="0.25">
      <c r="A6143" t="s">
        <v>13938</v>
      </c>
      <c r="B6143" t="s">
        <v>13939</v>
      </c>
      <c r="C6143" t="s">
        <v>13940</v>
      </c>
      <c r="D6143" s="29">
        <v>45119</v>
      </c>
      <c r="E6143" s="29">
        <v>54788</v>
      </c>
    </row>
    <row r="6144" spans="1:5" x14ac:dyDescent="0.25">
      <c r="A6144" t="s">
        <v>13941</v>
      </c>
      <c r="B6144" t="s">
        <v>13942</v>
      </c>
      <c r="C6144" t="s">
        <v>13943</v>
      </c>
      <c r="D6144" s="29">
        <v>45120</v>
      </c>
      <c r="E6144" s="29">
        <v>54788</v>
      </c>
    </row>
    <row r="6145" spans="1:5" x14ac:dyDescent="0.25">
      <c r="A6145" t="s">
        <v>13944</v>
      </c>
      <c r="B6145" t="s">
        <v>13945</v>
      </c>
      <c r="C6145" t="s">
        <v>13945</v>
      </c>
      <c r="D6145" s="29">
        <v>45124</v>
      </c>
      <c r="E6145" s="29">
        <v>54788</v>
      </c>
    </row>
    <row r="6146" spans="1:5" x14ac:dyDescent="0.25">
      <c r="A6146" t="s">
        <v>13946</v>
      </c>
      <c r="B6146" t="s">
        <v>13947</v>
      </c>
      <c r="C6146" t="s">
        <v>13948</v>
      </c>
      <c r="D6146" s="29">
        <v>45315</v>
      </c>
      <c r="E6146" s="29">
        <v>45316</v>
      </c>
    </row>
    <row r="6147" spans="1:5" x14ac:dyDescent="0.25">
      <c r="A6147" t="s">
        <v>13949</v>
      </c>
      <c r="B6147" t="s">
        <v>13950</v>
      </c>
      <c r="C6147" t="s">
        <v>13950</v>
      </c>
      <c r="D6147" s="29">
        <v>45125</v>
      </c>
      <c r="E6147" s="29">
        <v>54788</v>
      </c>
    </row>
    <row r="6148" spans="1:5" x14ac:dyDescent="0.25">
      <c r="A6148" t="s">
        <v>13951</v>
      </c>
      <c r="B6148" t="s">
        <v>13952</v>
      </c>
      <c r="C6148" t="s">
        <v>13952</v>
      </c>
      <c r="D6148" s="29">
        <v>45125</v>
      </c>
      <c r="E6148" s="29">
        <v>54788</v>
      </c>
    </row>
    <row r="6149" spans="1:5" x14ac:dyDescent="0.25">
      <c r="A6149" t="s">
        <v>13953</v>
      </c>
      <c r="B6149" t="s">
        <v>13954</v>
      </c>
      <c r="C6149" t="s">
        <v>13954</v>
      </c>
      <c r="D6149" s="29">
        <v>45125</v>
      </c>
      <c r="E6149" s="29">
        <v>54788</v>
      </c>
    </row>
    <row r="6150" spans="1:5" x14ac:dyDescent="0.25">
      <c r="A6150" t="s">
        <v>13955</v>
      </c>
      <c r="B6150" t="s">
        <v>13956</v>
      </c>
      <c r="C6150" t="s">
        <v>13956</v>
      </c>
      <c r="D6150" s="29">
        <v>45127</v>
      </c>
      <c r="E6150" s="29">
        <v>54788</v>
      </c>
    </row>
    <row r="6151" spans="1:5" x14ac:dyDescent="0.25">
      <c r="A6151" t="s">
        <v>13957</v>
      </c>
      <c r="B6151" t="s">
        <v>13958</v>
      </c>
      <c r="C6151" t="s">
        <v>13959</v>
      </c>
      <c r="D6151" s="29">
        <v>45127</v>
      </c>
      <c r="E6151" s="29">
        <v>54788</v>
      </c>
    </row>
    <row r="6152" spans="1:5" x14ac:dyDescent="0.25">
      <c r="A6152" t="s">
        <v>13960</v>
      </c>
      <c r="B6152" t="s">
        <v>13961</v>
      </c>
      <c r="C6152" t="s">
        <v>13961</v>
      </c>
      <c r="D6152" s="29">
        <v>45127</v>
      </c>
      <c r="E6152" s="29">
        <v>54788</v>
      </c>
    </row>
    <row r="6153" spans="1:5" x14ac:dyDescent="0.25">
      <c r="A6153" t="s">
        <v>13962</v>
      </c>
      <c r="B6153" t="s">
        <v>13963</v>
      </c>
      <c r="C6153" t="s">
        <v>13964</v>
      </c>
      <c r="D6153" s="29">
        <v>45138</v>
      </c>
      <c r="E6153" s="29">
        <v>54788</v>
      </c>
    </row>
    <row r="6154" spans="1:5" x14ac:dyDescent="0.25">
      <c r="A6154" t="s">
        <v>13965</v>
      </c>
      <c r="B6154" t="s">
        <v>13966</v>
      </c>
      <c r="C6154" t="s">
        <v>13966</v>
      </c>
      <c r="D6154" s="29">
        <v>45127</v>
      </c>
      <c r="E6154" s="29">
        <v>54788</v>
      </c>
    </row>
    <row r="6155" spans="1:5" x14ac:dyDescent="0.25">
      <c r="A6155" t="s">
        <v>13967</v>
      </c>
      <c r="B6155" t="s">
        <v>13968</v>
      </c>
      <c r="C6155" t="s">
        <v>13968</v>
      </c>
      <c r="D6155" s="29">
        <v>45127</v>
      </c>
      <c r="E6155" s="29">
        <v>54788</v>
      </c>
    </row>
    <row r="6156" spans="1:5" x14ac:dyDescent="0.25">
      <c r="A6156" t="s">
        <v>13969</v>
      </c>
      <c r="B6156" t="s">
        <v>13970</v>
      </c>
      <c r="C6156" t="s">
        <v>13970</v>
      </c>
      <c r="D6156" s="29">
        <v>45128</v>
      </c>
      <c r="E6156" s="29">
        <v>54788</v>
      </c>
    </row>
    <row r="6157" spans="1:5" x14ac:dyDescent="0.25">
      <c r="A6157" t="s">
        <v>13971</v>
      </c>
      <c r="B6157" t="s">
        <v>13972</v>
      </c>
      <c r="C6157" t="s">
        <v>13973</v>
      </c>
      <c r="D6157" s="29">
        <v>45128</v>
      </c>
      <c r="E6157" s="29">
        <v>54788</v>
      </c>
    </row>
    <row r="6158" spans="1:5" x14ac:dyDescent="0.25">
      <c r="A6158" t="s">
        <v>13974</v>
      </c>
      <c r="B6158" t="s">
        <v>13975</v>
      </c>
      <c r="C6158" t="s">
        <v>13975</v>
      </c>
      <c r="D6158" s="29">
        <v>45128</v>
      </c>
      <c r="E6158" s="29">
        <v>54788</v>
      </c>
    </row>
    <row r="6159" spans="1:5" x14ac:dyDescent="0.25">
      <c r="A6159" t="s">
        <v>13976</v>
      </c>
      <c r="B6159" t="s">
        <v>13977</v>
      </c>
      <c r="C6159" t="s">
        <v>13977</v>
      </c>
      <c r="D6159" s="29">
        <v>45128</v>
      </c>
      <c r="E6159" s="29">
        <v>54788</v>
      </c>
    </row>
    <row r="6160" spans="1:5" x14ac:dyDescent="0.25">
      <c r="A6160" t="s">
        <v>13978</v>
      </c>
      <c r="B6160" t="s">
        <v>13979</v>
      </c>
      <c r="C6160" t="s">
        <v>13980</v>
      </c>
      <c r="D6160" s="29">
        <v>45128</v>
      </c>
      <c r="E6160" s="29">
        <v>54788</v>
      </c>
    </row>
    <row r="6161" spans="1:5" x14ac:dyDescent="0.25">
      <c r="A6161" t="s">
        <v>13981</v>
      </c>
      <c r="B6161" t="s">
        <v>13982</v>
      </c>
      <c r="C6161" t="s">
        <v>13982</v>
      </c>
      <c r="D6161" s="29">
        <v>45128</v>
      </c>
      <c r="E6161" s="29">
        <v>54788</v>
      </c>
    </row>
    <row r="6162" spans="1:5" x14ac:dyDescent="0.25">
      <c r="A6162" t="s">
        <v>13983</v>
      </c>
      <c r="B6162" t="s">
        <v>13984</v>
      </c>
      <c r="C6162" t="s">
        <v>13984</v>
      </c>
      <c r="D6162" s="29">
        <v>45128</v>
      </c>
      <c r="E6162" s="29">
        <v>54788</v>
      </c>
    </row>
    <row r="6163" spans="1:5" x14ac:dyDescent="0.25">
      <c r="A6163" t="s">
        <v>13985</v>
      </c>
      <c r="B6163" t="s">
        <v>13986</v>
      </c>
      <c r="C6163" t="s">
        <v>13986</v>
      </c>
      <c r="D6163" s="29">
        <v>45128</v>
      </c>
      <c r="E6163" s="29">
        <v>54788</v>
      </c>
    </row>
    <row r="6164" spans="1:5" x14ac:dyDescent="0.25">
      <c r="A6164" t="s">
        <v>13987</v>
      </c>
      <c r="B6164" t="s">
        <v>13988</v>
      </c>
      <c r="C6164" t="s">
        <v>13988</v>
      </c>
      <c r="D6164" s="29">
        <v>45128</v>
      </c>
      <c r="E6164" s="29">
        <v>54788</v>
      </c>
    </row>
    <row r="6165" spans="1:5" x14ac:dyDescent="0.25">
      <c r="A6165" t="s">
        <v>13989</v>
      </c>
      <c r="B6165" t="s">
        <v>13990</v>
      </c>
      <c r="C6165" t="s">
        <v>13990</v>
      </c>
      <c r="D6165" s="29">
        <v>45128</v>
      </c>
      <c r="E6165" s="29">
        <v>54788</v>
      </c>
    </row>
    <row r="6166" spans="1:5" x14ac:dyDescent="0.25">
      <c r="A6166" t="s">
        <v>13991</v>
      </c>
      <c r="B6166" t="s">
        <v>13992</v>
      </c>
      <c r="C6166" t="s">
        <v>13992</v>
      </c>
      <c r="D6166" s="29">
        <v>45128</v>
      </c>
      <c r="E6166" s="29">
        <v>54788</v>
      </c>
    </row>
    <row r="6167" spans="1:5" x14ac:dyDescent="0.25">
      <c r="A6167" t="s">
        <v>13993</v>
      </c>
      <c r="B6167" t="s">
        <v>13994</v>
      </c>
      <c r="C6167" t="s">
        <v>13995</v>
      </c>
      <c r="D6167" s="29">
        <v>45128</v>
      </c>
      <c r="E6167" s="29">
        <v>54788</v>
      </c>
    </row>
    <row r="6168" spans="1:5" x14ac:dyDescent="0.25">
      <c r="A6168" t="s">
        <v>13996</v>
      </c>
      <c r="B6168" t="s">
        <v>13997</v>
      </c>
      <c r="C6168" t="s">
        <v>13997</v>
      </c>
      <c r="D6168" s="29">
        <v>45128</v>
      </c>
      <c r="E6168" s="29">
        <v>54788</v>
      </c>
    </row>
    <row r="6169" spans="1:5" x14ac:dyDescent="0.25">
      <c r="A6169" t="s">
        <v>13998</v>
      </c>
      <c r="B6169" t="s">
        <v>13999</v>
      </c>
      <c r="C6169" t="s">
        <v>13999</v>
      </c>
      <c r="D6169" s="29">
        <v>45131</v>
      </c>
      <c r="E6169" s="29">
        <v>54788</v>
      </c>
    </row>
    <row r="6170" spans="1:5" x14ac:dyDescent="0.25">
      <c r="A6170" t="s">
        <v>14000</v>
      </c>
      <c r="B6170" t="s">
        <v>14001</v>
      </c>
      <c r="C6170" t="s">
        <v>14001</v>
      </c>
      <c r="D6170" s="29">
        <v>45132</v>
      </c>
      <c r="E6170" s="29">
        <v>54788</v>
      </c>
    </row>
    <row r="6171" spans="1:5" x14ac:dyDescent="0.25">
      <c r="A6171" t="s">
        <v>14002</v>
      </c>
      <c r="B6171" t="s">
        <v>14003</v>
      </c>
      <c r="C6171" t="s">
        <v>14004</v>
      </c>
      <c r="D6171" s="29">
        <v>45132</v>
      </c>
      <c r="E6171" s="29">
        <v>54788</v>
      </c>
    </row>
    <row r="6172" spans="1:5" x14ac:dyDescent="0.25">
      <c r="A6172" t="s">
        <v>14005</v>
      </c>
      <c r="B6172" t="s">
        <v>14006</v>
      </c>
      <c r="C6172" t="s">
        <v>14006</v>
      </c>
      <c r="D6172" s="29">
        <v>45132</v>
      </c>
      <c r="E6172" s="29">
        <v>54788</v>
      </c>
    </row>
    <row r="6173" spans="1:5" x14ac:dyDescent="0.25">
      <c r="A6173" t="s">
        <v>14007</v>
      </c>
      <c r="B6173" t="s">
        <v>14008</v>
      </c>
      <c r="C6173" t="s">
        <v>14008</v>
      </c>
      <c r="D6173" s="29">
        <v>45132</v>
      </c>
      <c r="E6173" s="29">
        <v>54788</v>
      </c>
    </row>
    <row r="6174" spans="1:5" x14ac:dyDescent="0.25">
      <c r="A6174" t="s">
        <v>14009</v>
      </c>
      <c r="B6174" t="s">
        <v>14010</v>
      </c>
      <c r="C6174" t="s">
        <v>14011</v>
      </c>
      <c r="D6174" s="29">
        <v>45132</v>
      </c>
      <c r="E6174" s="29">
        <v>54788</v>
      </c>
    </row>
    <row r="6175" spans="1:5" x14ac:dyDescent="0.25">
      <c r="A6175" t="s">
        <v>14012</v>
      </c>
      <c r="B6175" t="s">
        <v>14013</v>
      </c>
      <c r="C6175" t="s">
        <v>14014</v>
      </c>
      <c r="D6175" s="29">
        <v>45133</v>
      </c>
      <c r="E6175" s="29">
        <v>54788</v>
      </c>
    </row>
    <row r="6176" spans="1:5" x14ac:dyDescent="0.25">
      <c r="A6176" t="s">
        <v>14015</v>
      </c>
      <c r="B6176" t="s">
        <v>14016</v>
      </c>
      <c r="C6176" t="s">
        <v>14017</v>
      </c>
      <c r="D6176" s="29">
        <v>45133</v>
      </c>
      <c r="E6176" s="29">
        <v>54788</v>
      </c>
    </row>
    <row r="6177" spans="1:5" x14ac:dyDescent="0.25">
      <c r="A6177" t="s">
        <v>14018</v>
      </c>
      <c r="B6177" t="s">
        <v>14019</v>
      </c>
      <c r="C6177" t="s">
        <v>14019</v>
      </c>
      <c r="D6177" s="29">
        <v>45138</v>
      </c>
      <c r="E6177" s="29">
        <v>54788</v>
      </c>
    </row>
    <row r="6178" spans="1:5" x14ac:dyDescent="0.25">
      <c r="A6178" t="s">
        <v>14020</v>
      </c>
      <c r="B6178" t="s">
        <v>14021</v>
      </c>
      <c r="C6178" t="s">
        <v>14021</v>
      </c>
      <c r="D6178" s="29">
        <v>42370</v>
      </c>
      <c r="E6178" s="29">
        <v>45133</v>
      </c>
    </row>
    <row r="6179" spans="1:5" x14ac:dyDescent="0.25">
      <c r="A6179" t="s">
        <v>14022</v>
      </c>
      <c r="B6179" t="s">
        <v>14023</v>
      </c>
      <c r="C6179" t="s">
        <v>14023</v>
      </c>
      <c r="D6179" s="29">
        <v>45138</v>
      </c>
      <c r="E6179" s="29">
        <v>54788</v>
      </c>
    </row>
    <row r="6180" spans="1:5" x14ac:dyDescent="0.25">
      <c r="A6180" t="s">
        <v>14024</v>
      </c>
      <c r="B6180" t="s">
        <v>14025</v>
      </c>
      <c r="C6180" t="s">
        <v>14025</v>
      </c>
      <c r="D6180" s="29">
        <v>45138</v>
      </c>
      <c r="E6180" s="29">
        <v>54788</v>
      </c>
    </row>
    <row r="6181" spans="1:5" x14ac:dyDescent="0.25">
      <c r="A6181" t="s">
        <v>14026</v>
      </c>
      <c r="B6181" t="s">
        <v>14027</v>
      </c>
      <c r="C6181" t="s">
        <v>14027</v>
      </c>
      <c r="D6181" s="29">
        <v>45138</v>
      </c>
      <c r="E6181" s="29">
        <v>54788</v>
      </c>
    </row>
    <row r="6182" spans="1:5" x14ac:dyDescent="0.25">
      <c r="A6182" t="s">
        <v>14028</v>
      </c>
      <c r="B6182" t="s">
        <v>14029</v>
      </c>
      <c r="C6182" t="s">
        <v>14030</v>
      </c>
      <c r="D6182" s="29">
        <v>45139</v>
      </c>
      <c r="E6182" s="29">
        <v>54788</v>
      </c>
    </row>
    <row r="6183" spans="1:5" x14ac:dyDescent="0.25">
      <c r="A6183" t="s">
        <v>14031</v>
      </c>
      <c r="B6183" t="s">
        <v>14032</v>
      </c>
      <c r="C6183" t="s">
        <v>14033</v>
      </c>
      <c r="D6183" s="29">
        <v>45139</v>
      </c>
      <c r="E6183" s="29">
        <v>54788</v>
      </c>
    </row>
    <row r="6184" spans="1:5" x14ac:dyDescent="0.25">
      <c r="A6184" t="s">
        <v>14034</v>
      </c>
      <c r="B6184" t="s">
        <v>14035</v>
      </c>
      <c r="C6184" t="s">
        <v>14035</v>
      </c>
      <c r="D6184" s="29">
        <v>45140</v>
      </c>
      <c r="E6184" s="29">
        <v>54788</v>
      </c>
    </row>
    <row r="6185" spans="1:5" x14ac:dyDescent="0.25">
      <c r="A6185" t="s">
        <v>14036</v>
      </c>
      <c r="B6185" t="s">
        <v>14037</v>
      </c>
      <c r="C6185" t="s">
        <v>14038</v>
      </c>
      <c r="D6185" s="29">
        <v>45140</v>
      </c>
      <c r="E6185" s="29">
        <v>54788</v>
      </c>
    </row>
    <row r="6186" spans="1:5" x14ac:dyDescent="0.25">
      <c r="A6186" t="s">
        <v>14039</v>
      </c>
      <c r="B6186" t="s">
        <v>14040</v>
      </c>
      <c r="C6186" t="s">
        <v>14040</v>
      </c>
      <c r="D6186" s="29">
        <v>45140</v>
      </c>
      <c r="E6186" s="29">
        <v>54788</v>
      </c>
    </row>
    <row r="6187" spans="1:5" x14ac:dyDescent="0.25">
      <c r="A6187" t="s">
        <v>14041</v>
      </c>
      <c r="B6187" t="s">
        <v>14042</v>
      </c>
      <c r="C6187" t="s">
        <v>14043</v>
      </c>
      <c r="D6187" s="29">
        <v>45142</v>
      </c>
      <c r="E6187" s="29">
        <v>54788</v>
      </c>
    </row>
    <row r="6188" spans="1:5" x14ac:dyDescent="0.25">
      <c r="A6188" t="s">
        <v>14044</v>
      </c>
      <c r="B6188" t="s">
        <v>14045</v>
      </c>
      <c r="C6188" t="s">
        <v>14046</v>
      </c>
      <c r="D6188" s="29">
        <v>45142</v>
      </c>
      <c r="E6188" s="29">
        <v>54788</v>
      </c>
    </row>
    <row r="6189" spans="1:5" x14ac:dyDescent="0.25">
      <c r="A6189" t="s">
        <v>14047</v>
      </c>
      <c r="B6189" t="s">
        <v>14048</v>
      </c>
      <c r="C6189" t="s">
        <v>14048</v>
      </c>
      <c r="D6189" s="29">
        <v>45147</v>
      </c>
      <c r="E6189" s="29">
        <v>54788</v>
      </c>
    </row>
    <row r="6190" spans="1:5" x14ac:dyDescent="0.25">
      <c r="A6190" t="s">
        <v>14049</v>
      </c>
      <c r="B6190" t="s">
        <v>14050</v>
      </c>
      <c r="C6190" t="s">
        <v>14050</v>
      </c>
      <c r="D6190" s="29">
        <v>45154</v>
      </c>
      <c r="E6190" s="29">
        <v>54788</v>
      </c>
    </row>
    <row r="6191" spans="1:5" x14ac:dyDescent="0.25">
      <c r="A6191" t="s">
        <v>14051</v>
      </c>
      <c r="B6191" t="s">
        <v>14052</v>
      </c>
      <c r="C6191" t="s">
        <v>14053</v>
      </c>
      <c r="D6191" s="29">
        <v>45154</v>
      </c>
      <c r="E6191" s="29">
        <v>54788</v>
      </c>
    </row>
    <row r="6192" spans="1:5" x14ac:dyDescent="0.25">
      <c r="A6192" t="s">
        <v>14054</v>
      </c>
      <c r="B6192" t="s">
        <v>14055</v>
      </c>
      <c r="C6192" t="s">
        <v>9896</v>
      </c>
      <c r="D6192" s="29">
        <v>45154</v>
      </c>
      <c r="E6192" s="29">
        <v>54788</v>
      </c>
    </row>
    <row r="6193" spans="1:5" x14ac:dyDescent="0.25">
      <c r="A6193" t="s">
        <v>14056</v>
      </c>
      <c r="B6193" t="s">
        <v>11427</v>
      </c>
      <c r="C6193" t="s">
        <v>11427</v>
      </c>
      <c r="D6193" s="29">
        <v>42370</v>
      </c>
      <c r="E6193" s="29">
        <v>45153</v>
      </c>
    </row>
    <row r="6194" spans="1:5" x14ac:dyDescent="0.25">
      <c r="A6194" t="s">
        <v>14057</v>
      </c>
      <c r="B6194" t="s">
        <v>14058</v>
      </c>
      <c r="C6194" t="s">
        <v>14058</v>
      </c>
      <c r="D6194" s="29">
        <v>45155</v>
      </c>
      <c r="E6194" s="29">
        <v>54788</v>
      </c>
    </row>
    <row r="6195" spans="1:5" x14ac:dyDescent="0.25">
      <c r="A6195" t="s">
        <v>14059</v>
      </c>
      <c r="B6195" t="s">
        <v>14060</v>
      </c>
      <c r="C6195" t="s">
        <v>14061</v>
      </c>
      <c r="D6195" s="29">
        <v>45154</v>
      </c>
      <c r="E6195" s="29">
        <v>54788</v>
      </c>
    </row>
    <row r="6196" spans="1:5" x14ac:dyDescent="0.25">
      <c r="A6196" t="s">
        <v>14062</v>
      </c>
      <c r="B6196" t="s">
        <v>14063</v>
      </c>
      <c r="C6196" t="s">
        <v>14064</v>
      </c>
      <c r="D6196" s="29">
        <v>45155</v>
      </c>
      <c r="E6196" s="29">
        <v>54788</v>
      </c>
    </row>
    <row r="6197" spans="1:5" x14ac:dyDescent="0.25">
      <c r="A6197" t="s">
        <v>14065</v>
      </c>
      <c r="B6197" t="s">
        <v>14066</v>
      </c>
      <c r="C6197" t="s">
        <v>14067</v>
      </c>
      <c r="D6197" s="29">
        <v>45155</v>
      </c>
      <c r="E6197" s="29">
        <v>54788</v>
      </c>
    </row>
    <row r="6198" spans="1:5" x14ac:dyDescent="0.25">
      <c r="A6198" t="s">
        <v>14068</v>
      </c>
      <c r="B6198" t="s">
        <v>14069</v>
      </c>
      <c r="C6198" t="s">
        <v>14069</v>
      </c>
      <c r="D6198" s="29">
        <v>45155</v>
      </c>
      <c r="E6198" s="29">
        <v>54788</v>
      </c>
    </row>
    <row r="6199" spans="1:5" x14ac:dyDescent="0.25">
      <c r="A6199" t="s">
        <v>14070</v>
      </c>
      <c r="B6199" t="s">
        <v>14071</v>
      </c>
      <c r="C6199" t="s">
        <v>14071</v>
      </c>
      <c r="D6199" s="29">
        <v>42370</v>
      </c>
      <c r="E6199" s="29">
        <v>45155</v>
      </c>
    </row>
    <row r="6200" spans="1:5" x14ac:dyDescent="0.25">
      <c r="A6200" t="s">
        <v>14072</v>
      </c>
      <c r="B6200" t="s">
        <v>14073</v>
      </c>
      <c r="C6200" t="s">
        <v>14073</v>
      </c>
      <c r="D6200" s="29">
        <v>45156</v>
      </c>
      <c r="E6200" s="29">
        <v>54788</v>
      </c>
    </row>
    <row r="6201" spans="1:5" x14ac:dyDescent="0.25">
      <c r="A6201" t="s">
        <v>14074</v>
      </c>
      <c r="B6201" t="s">
        <v>14075</v>
      </c>
      <c r="C6201" t="s">
        <v>14076</v>
      </c>
      <c r="D6201" s="29">
        <v>45156</v>
      </c>
      <c r="E6201" s="29">
        <v>54788</v>
      </c>
    </row>
    <row r="6202" spans="1:5" x14ac:dyDescent="0.25">
      <c r="A6202" t="s">
        <v>14077</v>
      </c>
      <c r="B6202" t="s">
        <v>14078</v>
      </c>
      <c r="C6202" t="s">
        <v>14079</v>
      </c>
      <c r="D6202" s="29">
        <v>45156</v>
      </c>
      <c r="E6202" s="29">
        <v>54788</v>
      </c>
    </row>
    <row r="6203" spans="1:5" x14ac:dyDescent="0.25">
      <c r="A6203" t="s">
        <v>14080</v>
      </c>
      <c r="B6203" t="s">
        <v>14081</v>
      </c>
      <c r="C6203" t="s">
        <v>14081</v>
      </c>
      <c r="D6203" s="29">
        <v>42370</v>
      </c>
      <c r="E6203" s="29">
        <v>54788</v>
      </c>
    </row>
    <row r="6204" spans="1:5" x14ac:dyDescent="0.25">
      <c r="A6204" t="s">
        <v>14082</v>
      </c>
      <c r="B6204" t="s">
        <v>14083</v>
      </c>
      <c r="C6204" t="s">
        <v>14083</v>
      </c>
      <c r="D6204" s="29">
        <v>45156</v>
      </c>
      <c r="E6204" s="29">
        <v>54788</v>
      </c>
    </row>
    <row r="6205" spans="1:5" x14ac:dyDescent="0.25">
      <c r="A6205" t="s">
        <v>14084</v>
      </c>
      <c r="B6205" t="s">
        <v>14085</v>
      </c>
      <c r="C6205" t="s">
        <v>14085</v>
      </c>
      <c r="D6205" s="29">
        <v>45159</v>
      </c>
      <c r="E6205" s="29">
        <v>54788</v>
      </c>
    </row>
    <row r="6206" spans="1:5" x14ac:dyDescent="0.25">
      <c r="A6206" t="s">
        <v>14086</v>
      </c>
      <c r="B6206" t="s">
        <v>14087</v>
      </c>
      <c r="C6206" t="s">
        <v>14088</v>
      </c>
      <c r="D6206" s="29">
        <v>45161</v>
      </c>
      <c r="E6206" s="29">
        <v>54788</v>
      </c>
    </row>
    <row r="6207" spans="1:5" x14ac:dyDescent="0.25">
      <c r="A6207" t="s">
        <v>14089</v>
      </c>
      <c r="B6207" t="s">
        <v>14090</v>
      </c>
      <c r="C6207" t="s">
        <v>14091</v>
      </c>
      <c r="D6207" s="29">
        <v>45161</v>
      </c>
      <c r="E6207" s="29">
        <v>54788</v>
      </c>
    </row>
    <row r="6208" spans="1:5" x14ac:dyDescent="0.25">
      <c r="A6208" t="s">
        <v>14092</v>
      </c>
      <c r="B6208" t="s">
        <v>14093</v>
      </c>
      <c r="C6208" t="s">
        <v>14093</v>
      </c>
      <c r="D6208" s="29">
        <v>42370</v>
      </c>
      <c r="E6208" s="29">
        <v>45160</v>
      </c>
    </row>
    <row r="6209" spans="1:5" x14ac:dyDescent="0.25">
      <c r="A6209" t="s">
        <v>14094</v>
      </c>
      <c r="B6209" t="s">
        <v>14095</v>
      </c>
      <c r="C6209" t="s">
        <v>14095</v>
      </c>
      <c r="D6209" s="29">
        <v>45161</v>
      </c>
      <c r="E6209" s="29">
        <v>54788</v>
      </c>
    </row>
    <row r="6210" spans="1:5" x14ac:dyDescent="0.25">
      <c r="A6210" t="s">
        <v>14096</v>
      </c>
      <c r="B6210" t="s">
        <v>14097</v>
      </c>
      <c r="C6210" t="s">
        <v>14097</v>
      </c>
      <c r="D6210" s="29">
        <v>45163</v>
      </c>
      <c r="E6210" s="29">
        <v>54788</v>
      </c>
    </row>
    <row r="6211" spans="1:5" x14ac:dyDescent="0.25">
      <c r="A6211" t="s">
        <v>14098</v>
      </c>
      <c r="B6211" t="s">
        <v>14099</v>
      </c>
      <c r="C6211" t="s">
        <v>14099</v>
      </c>
      <c r="D6211" s="29">
        <v>45163</v>
      </c>
      <c r="E6211" s="29">
        <v>54788</v>
      </c>
    </row>
    <row r="6212" spans="1:5" x14ac:dyDescent="0.25">
      <c r="A6212" t="s">
        <v>14100</v>
      </c>
      <c r="B6212" t="s">
        <v>14101</v>
      </c>
      <c r="C6212" t="s">
        <v>14101</v>
      </c>
      <c r="D6212" s="29">
        <v>45163</v>
      </c>
      <c r="E6212" s="29">
        <v>54788</v>
      </c>
    </row>
    <row r="6213" spans="1:5" x14ac:dyDescent="0.25">
      <c r="A6213" t="s">
        <v>14102</v>
      </c>
      <c r="B6213" t="s">
        <v>14103</v>
      </c>
      <c r="C6213" t="s">
        <v>14104</v>
      </c>
      <c r="D6213" s="29">
        <v>45163</v>
      </c>
      <c r="E6213" s="29">
        <v>54788</v>
      </c>
    </row>
    <row r="6214" spans="1:5" x14ac:dyDescent="0.25">
      <c r="A6214" t="s">
        <v>14105</v>
      </c>
      <c r="B6214" t="s">
        <v>14106</v>
      </c>
      <c r="C6214" t="s">
        <v>14107</v>
      </c>
      <c r="D6214" s="29">
        <v>45163</v>
      </c>
      <c r="E6214" s="29">
        <v>54788</v>
      </c>
    </row>
    <row r="6215" spans="1:5" x14ac:dyDescent="0.25">
      <c r="A6215" t="s">
        <v>14108</v>
      </c>
      <c r="B6215" t="s">
        <v>14109</v>
      </c>
      <c r="C6215" t="s">
        <v>14109</v>
      </c>
      <c r="D6215" s="29">
        <v>45167</v>
      </c>
      <c r="E6215" s="29">
        <v>54788</v>
      </c>
    </row>
    <row r="6216" spans="1:5" x14ac:dyDescent="0.25">
      <c r="A6216" t="s">
        <v>14110</v>
      </c>
      <c r="B6216" t="s">
        <v>14111</v>
      </c>
      <c r="C6216" t="s">
        <v>14111</v>
      </c>
      <c r="D6216" s="29">
        <v>45167</v>
      </c>
      <c r="E6216" s="29">
        <v>54788</v>
      </c>
    </row>
    <row r="6217" spans="1:5" x14ac:dyDescent="0.25">
      <c r="A6217" t="s">
        <v>14112</v>
      </c>
      <c r="B6217" t="s">
        <v>14113</v>
      </c>
      <c r="C6217" t="s">
        <v>14114</v>
      </c>
      <c r="D6217" s="29">
        <v>45167</v>
      </c>
      <c r="E6217" s="29">
        <v>54788</v>
      </c>
    </row>
    <row r="6218" spans="1:5" x14ac:dyDescent="0.25">
      <c r="A6218" t="s">
        <v>14115</v>
      </c>
      <c r="B6218" t="s">
        <v>14116</v>
      </c>
      <c r="C6218" t="s">
        <v>14117</v>
      </c>
      <c r="D6218" s="29">
        <v>45167</v>
      </c>
      <c r="E6218" s="29">
        <v>54788</v>
      </c>
    </row>
    <row r="6219" spans="1:5" x14ac:dyDescent="0.25">
      <c r="A6219" t="s">
        <v>14118</v>
      </c>
      <c r="B6219" t="s">
        <v>14119</v>
      </c>
      <c r="C6219" t="s">
        <v>14120</v>
      </c>
      <c r="D6219" s="29">
        <v>45168</v>
      </c>
      <c r="E6219" s="29">
        <v>54788</v>
      </c>
    </row>
    <row r="6220" spans="1:5" x14ac:dyDescent="0.25">
      <c r="A6220" t="s">
        <v>14121</v>
      </c>
      <c r="B6220" t="s">
        <v>14122</v>
      </c>
      <c r="C6220" t="s">
        <v>14122</v>
      </c>
      <c r="D6220" s="29">
        <v>45168</v>
      </c>
      <c r="E6220" s="29">
        <v>54788</v>
      </c>
    </row>
    <row r="6221" spans="1:5" x14ac:dyDescent="0.25">
      <c r="A6221" t="s">
        <v>14123</v>
      </c>
      <c r="B6221" t="s">
        <v>14124</v>
      </c>
      <c r="C6221" t="s">
        <v>14125</v>
      </c>
      <c r="D6221" s="29">
        <v>45169</v>
      </c>
      <c r="E6221" s="29">
        <v>54788</v>
      </c>
    </row>
    <row r="6222" spans="1:5" x14ac:dyDescent="0.25">
      <c r="A6222" t="s">
        <v>14126</v>
      </c>
      <c r="B6222" t="s">
        <v>14127</v>
      </c>
      <c r="C6222" t="s">
        <v>14128</v>
      </c>
      <c r="D6222" s="29">
        <v>45169</v>
      </c>
      <c r="E6222" s="29">
        <v>54788</v>
      </c>
    </row>
    <row r="6223" spans="1:5" x14ac:dyDescent="0.25">
      <c r="A6223" t="s">
        <v>14129</v>
      </c>
      <c r="B6223" t="s">
        <v>14130</v>
      </c>
      <c r="C6223" t="s">
        <v>14130</v>
      </c>
      <c r="D6223" s="29">
        <v>45169</v>
      </c>
      <c r="E6223" s="29">
        <v>54788</v>
      </c>
    </row>
    <row r="6224" spans="1:5" x14ac:dyDescent="0.25">
      <c r="A6224" t="s">
        <v>14131</v>
      </c>
      <c r="B6224" t="s">
        <v>14132</v>
      </c>
      <c r="C6224" t="s">
        <v>14132</v>
      </c>
      <c r="D6224" s="29">
        <v>45169</v>
      </c>
      <c r="E6224" s="29">
        <v>54788</v>
      </c>
    </row>
    <row r="6225" spans="1:5" x14ac:dyDescent="0.25">
      <c r="A6225" t="s">
        <v>14133</v>
      </c>
      <c r="B6225" t="s">
        <v>14134</v>
      </c>
      <c r="C6225" t="s">
        <v>14135</v>
      </c>
      <c r="D6225" s="29">
        <v>45169</v>
      </c>
      <c r="E6225" s="29">
        <v>54788</v>
      </c>
    </row>
    <row r="6226" spans="1:5" x14ac:dyDescent="0.25">
      <c r="A6226" t="s">
        <v>14136</v>
      </c>
      <c r="B6226" t="s">
        <v>14137</v>
      </c>
      <c r="C6226" t="s">
        <v>5592</v>
      </c>
      <c r="D6226" s="29">
        <v>45169</v>
      </c>
      <c r="E6226" s="29">
        <v>54788</v>
      </c>
    </row>
    <row r="6227" spans="1:5" x14ac:dyDescent="0.25">
      <c r="A6227" t="s">
        <v>14138</v>
      </c>
      <c r="B6227" t="s">
        <v>14139</v>
      </c>
      <c r="C6227" t="s">
        <v>14140</v>
      </c>
      <c r="D6227" s="29">
        <v>45169</v>
      </c>
      <c r="E6227" s="29">
        <v>54788</v>
      </c>
    </row>
    <row r="6228" spans="1:5" x14ac:dyDescent="0.25">
      <c r="A6228" t="s">
        <v>14141</v>
      </c>
      <c r="B6228" t="s">
        <v>14142</v>
      </c>
      <c r="C6228" t="s">
        <v>14142</v>
      </c>
      <c r="D6228" s="29">
        <v>45170</v>
      </c>
      <c r="E6228" s="29">
        <v>54788</v>
      </c>
    </row>
    <row r="6229" spans="1:5" x14ac:dyDescent="0.25">
      <c r="A6229" t="s">
        <v>14143</v>
      </c>
      <c r="B6229" t="s">
        <v>14144</v>
      </c>
      <c r="C6229" t="s">
        <v>14145</v>
      </c>
      <c r="D6229" s="29">
        <v>45174</v>
      </c>
      <c r="E6229" s="29">
        <v>54788</v>
      </c>
    </row>
    <row r="6230" spans="1:5" x14ac:dyDescent="0.25">
      <c r="A6230" t="s">
        <v>14146</v>
      </c>
      <c r="B6230" t="s">
        <v>14147</v>
      </c>
      <c r="C6230" t="s">
        <v>14147</v>
      </c>
      <c r="D6230" s="29">
        <v>45174</v>
      </c>
      <c r="E6230" s="29">
        <v>54788</v>
      </c>
    </row>
    <row r="6231" spans="1:5" x14ac:dyDescent="0.25">
      <c r="A6231" t="s">
        <v>14148</v>
      </c>
      <c r="B6231" t="s">
        <v>14149</v>
      </c>
      <c r="C6231" t="s">
        <v>14150</v>
      </c>
      <c r="D6231" s="29">
        <v>45174</v>
      </c>
      <c r="E6231" s="29">
        <v>54788</v>
      </c>
    </row>
    <row r="6232" spans="1:5" x14ac:dyDescent="0.25">
      <c r="A6232" t="s">
        <v>14151</v>
      </c>
      <c r="B6232" t="s">
        <v>14152</v>
      </c>
      <c r="C6232" t="s">
        <v>14152</v>
      </c>
      <c r="D6232" s="29">
        <v>45181</v>
      </c>
      <c r="E6232" s="29">
        <v>54788</v>
      </c>
    </row>
    <row r="6233" spans="1:5" x14ac:dyDescent="0.25">
      <c r="A6233" t="s">
        <v>14153</v>
      </c>
      <c r="B6233" t="s">
        <v>14154</v>
      </c>
      <c r="C6233" t="s">
        <v>14154</v>
      </c>
      <c r="D6233" s="29">
        <v>42370</v>
      </c>
      <c r="E6233" s="29">
        <v>54788</v>
      </c>
    </row>
    <row r="6234" spans="1:5" x14ac:dyDescent="0.25">
      <c r="A6234" t="s">
        <v>14155</v>
      </c>
      <c r="B6234" t="s">
        <v>14156</v>
      </c>
      <c r="C6234" t="s">
        <v>14157</v>
      </c>
      <c r="D6234" s="29">
        <v>45182</v>
      </c>
      <c r="E6234" s="29">
        <v>54788</v>
      </c>
    </row>
    <row r="6235" spans="1:5" x14ac:dyDescent="0.25">
      <c r="A6235" t="s">
        <v>14158</v>
      </c>
      <c r="B6235" t="s">
        <v>14159</v>
      </c>
      <c r="C6235" t="s">
        <v>14160</v>
      </c>
      <c r="D6235" s="29">
        <v>45191</v>
      </c>
      <c r="E6235" s="29">
        <v>54788</v>
      </c>
    </row>
    <row r="6236" spans="1:5" x14ac:dyDescent="0.25">
      <c r="A6236" t="s">
        <v>14161</v>
      </c>
      <c r="B6236" t="s">
        <v>14162</v>
      </c>
      <c r="C6236" t="s">
        <v>14162</v>
      </c>
      <c r="D6236" s="29">
        <v>45194</v>
      </c>
      <c r="E6236" s="29">
        <v>54788</v>
      </c>
    </row>
    <row r="6237" spans="1:5" x14ac:dyDescent="0.25">
      <c r="A6237" t="s">
        <v>14163</v>
      </c>
      <c r="B6237" t="s">
        <v>14164</v>
      </c>
      <c r="C6237" t="s">
        <v>14164</v>
      </c>
      <c r="D6237" s="29">
        <v>45195</v>
      </c>
      <c r="E6237" s="29">
        <v>54788</v>
      </c>
    </row>
    <row r="6238" spans="1:5" x14ac:dyDescent="0.25">
      <c r="A6238" t="s">
        <v>14165</v>
      </c>
      <c r="B6238" t="s">
        <v>14166</v>
      </c>
      <c r="C6238" t="s">
        <v>14166</v>
      </c>
      <c r="D6238" s="29">
        <v>45195</v>
      </c>
      <c r="E6238" s="29">
        <v>54788</v>
      </c>
    </row>
    <row r="6239" spans="1:5" x14ac:dyDescent="0.25">
      <c r="A6239" t="s">
        <v>14167</v>
      </c>
      <c r="B6239" t="s">
        <v>14168</v>
      </c>
      <c r="C6239" t="s">
        <v>14168</v>
      </c>
      <c r="D6239" s="29">
        <v>45195</v>
      </c>
      <c r="E6239" s="29">
        <v>54788</v>
      </c>
    </row>
    <row r="6240" spans="1:5" x14ac:dyDescent="0.25">
      <c r="A6240" t="s">
        <v>14169</v>
      </c>
      <c r="B6240" t="s">
        <v>14170</v>
      </c>
      <c r="C6240" t="s">
        <v>14170</v>
      </c>
      <c r="D6240" s="29">
        <v>45195</v>
      </c>
      <c r="E6240" s="29">
        <v>54788</v>
      </c>
    </row>
    <row r="6241" spans="1:5" x14ac:dyDescent="0.25">
      <c r="A6241" t="s">
        <v>14171</v>
      </c>
      <c r="B6241" t="s">
        <v>14172</v>
      </c>
      <c r="C6241" t="s">
        <v>14173</v>
      </c>
      <c r="D6241" s="29">
        <v>45195</v>
      </c>
      <c r="E6241" s="29">
        <v>54788</v>
      </c>
    </row>
    <row r="6242" spans="1:5" x14ac:dyDescent="0.25">
      <c r="A6242" t="s">
        <v>14174</v>
      </c>
      <c r="B6242" t="s">
        <v>14175</v>
      </c>
      <c r="C6242" t="s">
        <v>14176</v>
      </c>
      <c r="D6242" s="29">
        <v>45198</v>
      </c>
      <c r="E6242" s="29">
        <v>54788</v>
      </c>
    </row>
    <row r="6243" spans="1:5" x14ac:dyDescent="0.25">
      <c r="A6243" t="s">
        <v>14177</v>
      </c>
      <c r="B6243" t="s">
        <v>14178</v>
      </c>
      <c r="C6243" t="s">
        <v>14178</v>
      </c>
      <c r="D6243" s="29">
        <v>45202</v>
      </c>
      <c r="E6243" s="29">
        <v>54788</v>
      </c>
    </row>
    <row r="6244" spans="1:5" x14ac:dyDescent="0.25">
      <c r="A6244" t="s">
        <v>14179</v>
      </c>
      <c r="B6244" t="s">
        <v>14180</v>
      </c>
      <c r="C6244" t="s">
        <v>14180</v>
      </c>
      <c r="D6244" s="29">
        <v>45203</v>
      </c>
      <c r="E6244" s="29">
        <v>54788</v>
      </c>
    </row>
    <row r="6245" spans="1:5" x14ac:dyDescent="0.25">
      <c r="A6245" t="s">
        <v>14181</v>
      </c>
      <c r="B6245" t="s">
        <v>14182</v>
      </c>
      <c r="C6245" t="s">
        <v>14182</v>
      </c>
      <c r="D6245" s="29">
        <v>45204</v>
      </c>
      <c r="E6245" s="29">
        <v>54788</v>
      </c>
    </row>
    <row r="6246" spans="1:5" x14ac:dyDescent="0.25">
      <c r="A6246" t="s">
        <v>14183</v>
      </c>
      <c r="B6246" t="s">
        <v>14184</v>
      </c>
      <c r="C6246" t="s">
        <v>14184</v>
      </c>
      <c r="D6246" s="29">
        <v>45204</v>
      </c>
      <c r="E6246" s="29">
        <v>54788</v>
      </c>
    </row>
    <row r="6247" spans="1:5" x14ac:dyDescent="0.25">
      <c r="A6247" t="s">
        <v>14185</v>
      </c>
      <c r="B6247" t="s">
        <v>14186</v>
      </c>
      <c r="C6247" t="s">
        <v>14187</v>
      </c>
      <c r="D6247" s="29">
        <v>45204</v>
      </c>
      <c r="E6247" s="29">
        <v>54788</v>
      </c>
    </row>
    <row r="6248" spans="1:5" x14ac:dyDescent="0.25">
      <c r="A6248" t="s">
        <v>14188</v>
      </c>
      <c r="B6248" t="s">
        <v>14189</v>
      </c>
      <c r="C6248" t="s">
        <v>14189</v>
      </c>
      <c r="D6248" s="29">
        <v>45204</v>
      </c>
      <c r="E6248" s="29">
        <v>54788</v>
      </c>
    </row>
    <row r="6249" spans="1:5" x14ac:dyDescent="0.25">
      <c r="A6249" t="s">
        <v>14190</v>
      </c>
      <c r="B6249" t="s">
        <v>14191</v>
      </c>
      <c r="C6249" t="s">
        <v>14191</v>
      </c>
      <c r="D6249" s="29">
        <v>45204</v>
      </c>
      <c r="E6249" s="29">
        <v>54788</v>
      </c>
    </row>
    <row r="6250" spans="1:5" x14ac:dyDescent="0.25">
      <c r="A6250" t="s">
        <v>14192</v>
      </c>
      <c r="B6250" t="s">
        <v>14193</v>
      </c>
      <c r="C6250" t="s">
        <v>14193</v>
      </c>
      <c r="D6250" s="29">
        <v>45209</v>
      </c>
      <c r="E6250" s="29">
        <v>54788</v>
      </c>
    </row>
    <row r="6251" spans="1:5" x14ac:dyDescent="0.25">
      <c r="A6251" t="s">
        <v>14194</v>
      </c>
      <c r="B6251" t="s">
        <v>14195</v>
      </c>
      <c r="C6251" t="s">
        <v>14195</v>
      </c>
      <c r="D6251" s="29">
        <v>45209</v>
      </c>
      <c r="E6251" s="29">
        <v>54788</v>
      </c>
    </row>
    <row r="6252" spans="1:5" x14ac:dyDescent="0.25">
      <c r="A6252" t="s">
        <v>14196</v>
      </c>
      <c r="B6252" t="s">
        <v>14197</v>
      </c>
      <c r="C6252" t="s">
        <v>14197</v>
      </c>
      <c r="D6252" s="29">
        <v>45209</v>
      </c>
      <c r="E6252" s="29">
        <v>54788</v>
      </c>
    </row>
    <row r="6253" spans="1:5" x14ac:dyDescent="0.25">
      <c r="A6253" t="s">
        <v>14198</v>
      </c>
      <c r="B6253" t="s">
        <v>14199</v>
      </c>
      <c r="C6253" t="s">
        <v>14199</v>
      </c>
      <c r="D6253" s="29">
        <v>45209</v>
      </c>
      <c r="E6253" s="29">
        <v>54788</v>
      </c>
    </row>
    <row r="6254" spans="1:5" x14ac:dyDescent="0.25">
      <c r="A6254" t="s">
        <v>14200</v>
      </c>
      <c r="B6254" t="s">
        <v>14201</v>
      </c>
      <c r="C6254" t="s">
        <v>14201</v>
      </c>
      <c r="D6254" s="29">
        <v>45209</v>
      </c>
      <c r="E6254" s="29">
        <v>54788</v>
      </c>
    </row>
    <row r="6255" spans="1:5" x14ac:dyDescent="0.25">
      <c r="A6255" t="s">
        <v>14202</v>
      </c>
      <c r="B6255" t="s">
        <v>14203</v>
      </c>
      <c r="C6255" t="s">
        <v>14203</v>
      </c>
      <c r="D6255" s="29">
        <v>45209</v>
      </c>
      <c r="E6255" s="29">
        <v>54788</v>
      </c>
    </row>
    <row r="6256" spans="1:5" x14ac:dyDescent="0.25">
      <c r="A6256" t="s">
        <v>14204</v>
      </c>
      <c r="B6256" t="s">
        <v>14205</v>
      </c>
      <c r="C6256" t="s">
        <v>14206</v>
      </c>
      <c r="D6256" s="29">
        <v>45209</v>
      </c>
      <c r="E6256" s="29">
        <v>54788</v>
      </c>
    </row>
    <row r="6257" spans="1:5" x14ac:dyDescent="0.25">
      <c r="A6257" t="s">
        <v>14207</v>
      </c>
      <c r="B6257" t="s">
        <v>14208</v>
      </c>
      <c r="C6257" t="s">
        <v>14208</v>
      </c>
      <c r="D6257" s="29">
        <v>45211</v>
      </c>
      <c r="E6257" s="29">
        <v>54788</v>
      </c>
    </row>
    <row r="6258" spans="1:5" x14ac:dyDescent="0.25">
      <c r="A6258" t="s">
        <v>14209</v>
      </c>
      <c r="B6258" t="s">
        <v>14210</v>
      </c>
      <c r="C6258" t="s">
        <v>14210</v>
      </c>
      <c r="D6258" s="29">
        <v>45211</v>
      </c>
      <c r="E6258" s="29">
        <v>54788</v>
      </c>
    </row>
    <row r="6259" spans="1:5" x14ac:dyDescent="0.25">
      <c r="A6259" t="s">
        <v>14211</v>
      </c>
      <c r="B6259" t="s">
        <v>14212</v>
      </c>
      <c r="C6259" t="s">
        <v>14212</v>
      </c>
      <c r="D6259" s="29">
        <v>45211</v>
      </c>
      <c r="E6259" s="29">
        <v>54788</v>
      </c>
    </row>
    <row r="6260" spans="1:5" x14ac:dyDescent="0.25">
      <c r="A6260" t="s">
        <v>14213</v>
      </c>
      <c r="B6260" t="s">
        <v>14214</v>
      </c>
      <c r="C6260" t="s">
        <v>14215</v>
      </c>
      <c r="D6260" s="29">
        <v>45211</v>
      </c>
      <c r="E6260" s="29">
        <v>54788</v>
      </c>
    </row>
    <row r="6261" spans="1:5" x14ac:dyDescent="0.25">
      <c r="A6261" t="s">
        <v>14216</v>
      </c>
      <c r="B6261" t="s">
        <v>14217</v>
      </c>
      <c r="C6261" t="s">
        <v>14218</v>
      </c>
      <c r="D6261" s="29">
        <v>45212</v>
      </c>
      <c r="E6261" s="29">
        <v>54788</v>
      </c>
    </row>
    <row r="6262" spans="1:5" x14ac:dyDescent="0.25">
      <c r="A6262" t="s">
        <v>14219</v>
      </c>
      <c r="B6262" t="s">
        <v>14220</v>
      </c>
      <c r="C6262" t="s">
        <v>14220</v>
      </c>
      <c r="D6262" s="29">
        <v>45212</v>
      </c>
      <c r="E6262" s="29">
        <v>54788</v>
      </c>
    </row>
    <row r="6263" spans="1:5" x14ac:dyDescent="0.25">
      <c r="A6263" t="s">
        <v>14221</v>
      </c>
      <c r="B6263" t="s">
        <v>14222</v>
      </c>
      <c r="C6263" t="s">
        <v>14222</v>
      </c>
      <c r="D6263" s="29">
        <v>45216</v>
      </c>
      <c r="E6263" s="29">
        <v>54788</v>
      </c>
    </row>
    <row r="6264" spans="1:5" x14ac:dyDescent="0.25">
      <c r="A6264" t="s">
        <v>14223</v>
      </c>
      <c r="B6264" t="s">
        <v>14224</v>
      </c>
      <c r="C6264" t="s">
        <v>14225</v>
      </c>
      <c r="D6264" s="29">
        <v>45216</v>
      </c>
      <c r="E6264" s="29">
        <v>54788</v>
      </c>
    </row>
    <row r="6265" spans="1:5" x14ac:dyDescent="0.25">
      <c r="A6265" t="s">
        <v>14226</v>
      </c>
      <c r="B6265" t="s">
        <v>14227</v>
      </c>
      <c r="C6265" t="s">
        <v>14227</v>
      </c>
      <c r="D6265" s="29">
        <v>45216</v>
      </c>
      <c r="E6265" s="29">
        <v>54788</v>
      </c>
    </row>
    <row r="6266" spans="1:5" x14ac:dyDescent="0.25">
      <c r="A6266" t="s">
        <v>14228</v>
      </c>
      <c r="B6266" t="s">
        <v>14229</v>
      </c>
      <c r="C6266" t="s">
        <v>14229</v>
      </c>
      <c r="D6266" s="29">
        <v>45216</v>
      </c>
      <c r="E6266" s="29">
        <v>54788</v>
      </c>
    </row>
    <row r="6267" spans="1:5" x14ac:dyDescent="0.25">
      <c r="A6267" t="s">
        <v>14230</v>
      </c>
      <c r="B6267" t="s">
        <v>14231</v>
      </c>
      <c r="C6267" t="s">
        <v>14231</v>
      </c>
      <c r="D6267" s="29">
        <v>45216</v>
      </c>
      <c r="E6267" s="29">
        <v>54788</v>
      </c>
    </row>
    <row r="6268" spans="1:5" x14ac:dyDescent="0.25">
      <c r="A6268" t="s">
        <v>14232</v>
      </c>
      <c r="B6268" t="s">
        <v>14233</v>
      </c>
      <c r="C6268" t="s">
        <v>14234</v>
      </c>
      <c r="D6268" s="29">
        <v>45216</v>
      </c>
      <c r="E6268" s="29">
        <v>54788</v>
      </c>
    </row>
    <row r="6269" spans="1:5" x14ac:dyDescent="0.25">
      <c r="A6269" t="s">
        <v>14235</v>
      </c>
      <c r="B6269" t="s">
        <v>14236</v>
      </c>
      <c r="C6269" t="s">
        <v>14237</v>
      </c>
      <c r="D6269" s="29">
        <v>45216</v>
      </c>
      <c r="E6269" s="29">
        <v>54788</v>
      </c>
    </row>
    <row r="6270" spans="1:5" x14ac:dyDescent="0.25">
      <c r="A6270" t="s">
        <v>14238</v>
      </c>
      <c r="B6270" t="s">
        <v>14239</v>
      </c>
      <c r="C6270" t="s">
        <v>14240</v>
      </c>
      <c r="D6270" s="29">
        <v>45216</v>
      </c>
      <c r="E6270" s="29">
        <v>54788</v>
      </c>
    </row>
    <row r="6271" spans="1:5" x14ac:dyDescent="0.25">
      <c r="A6271" t="s">
        <v>14241</v>
      </c>
      <c r="B6271" t="s">
        <v>14242</v>
      </c>
      <c r="C6271" t="s">
        <v>14243</v>
      </c>
      <c r="D6271" s="29">
        <v>45217</v>
      </c>
      <c r="E6271" s="29">
        <v>54788</v>
      </c>
    </row>
    <row r="6272" spans="1:5" x14ac:dyDescent="0.25">
      <c r="A6272" t="s">
        <v>14244</v>
      </c>
      <c r="B6272" t="s">
        <v>14245</v>
      </c>
      <c r="C6272" t="s">
        <v>14245</v>
      </c>
      <c r="D6272" s="29">
        <v>45218</v>
      </c>
      <c r="E6272" s="29">
        <v>54788</v>
      </c>
    </row>
    <row r="6273" spans="1:5" x14ac:dyDescent="0.25">
      <c r="A6273" t="s">
        <v>14246</v>
      </c>
      <c r="B6273" t="s">
        <v>14247</v>
      </c>
      <c r="C6273" t="s">
        <v>14247</v>
      </c>
      <c r="D6273" s="29">
        <v>45219</v>
      </c>
      <c r="E6273" s="29">
        <v>54788</v>
      </c>
    </row>
    <row r="6274" spans="1:5" x14ac:dyDescent="0.25">
      <c r="A6274" t="s">
        <v>14248</v>
      </c>
      <c r="B6274" t="s">
        <v>14249</v>
      </c>
      <c r="C6274" t="s">
        <v>14249</v>
      </c>
      <c r="D6274" s="29">
        <v>45222</v>
      </c>
      <c r="E6274" s="29">
        <v>54788</v>
      </c>
    </row>
    <row r="6275" spans="1:5" x14ac:dyDescent="0.25">
      <c r="A6275" t="s">
        <v>14250</v>
      </c>
      <c r="B6275" t="s">
        <v>14251</v>
      </c>
      <c r="C6275" t="s">
        <v>14251</v>
      </c>
      <c r="D6275" s="29">
        <v>45222</v>
      </c>
      <c r="E6275" s="29">
        <v>54788</v>
      </c>
    </row>
    <row r="6276" spans="1:5" x14ac:dyDescent="0.25">
      <c r="A6276" t="s">
        <v>14252</v>
      </c>
      <c r="B6276" t="s">
        <v>14253</v>
      </c>
      <c r="C6276" t="s">
        <v>14253</v>
      </c>
      <c r="D6276" s="29">
        <v>45222</v>
      </c>
      <c r="E6276" s="29">
        <v>54788</v>
      </c>
    </row>
    <row r="6277" spans="1:5" x14ac:dyDescent="0.25">
      <c r="A6277" t="s">
        <v>14254</v>
      </c>
      <c r="B6277" t="s">
        <v>14255</v>
      </c>
      <c r="C6277" t="s">
        <v>14255</v>
      </c>
      <c r="D6277" s="29">
        <v>45222</v>
      </c>
      <c r="E6277" s="29">
        <v>54788</v>
      </c>
    </row>
    <row r="6278" spans="1:5" x14ac:dyDescent="0.25">
      <c r="A6278" t="s">
        <v>14256</v>
      </c>
      <c r="B6278" t="s">
        <v>14257</v>
      </c>
      <c r="C6278" t="s">
        <v>14257</v>
      </c>
      <c r="D6278" s="29">
        <v>45222</v>
      </c>
      <c r="E6278" s="29">
        <v>54788</v>
      </c>
    </row>
    <row r="6279" spans="1:5" x14ac:dyDescent="0.25">
      <c r="A6279" t="s">
        <v>14258</v>
      </c>
      <c r="B6279" t="s">
        <v>14259</v>
      </c>
      <c r="C6279" t="s">
        <v>14260</v>
      </c>
      <c r="D6279" s="29">
        <v>45222</v>
      </c>
      <c r="E6279" s="29">
        <v>54788</v>
      </c>
    </row>
    <row r="6280" spans="1:5" x14ac:dyDescent="0.25">
      <c r="A6280" t="s">
        <v>14261</v>
      </c>
      <c r="B6280" t="s">
        <v>14262</v>
      </c>
      <c r="C6280" t="s">
        <v>14263</v>
      </c>
      <c r="D6280" s="29">
        <v>45223</v>
      </c>
      <c r="E6280" s="29">
        <v>54788</v>
      </c>
    </row>
    <row r="6281" spans="1:5" x14ac:dyDescent="0.25">
      <c r="A6281" t="s">
        <v>14264</v>
      </c>
      <c r="B6281" t="s">
        <v>14265</v>
      </c>
      <c r="C6281" t="s">
        <v>14266</v>
      </c>
      <c r="D6281" s="29">
        <v>45223</v>
      </c>
      <c r="E6281" s="29">
        <v>54788</v>
      </c>
    </row>
    <row r="6282" spans="1:5" x14ac:dyDescent="0.25">
      <c r="A6282" t="s">
        <v>14267</v>
      </c>
      <c r="B6282" t="s">
        <v>14268</v>
      </c>
      <c r="C6282" t="s">
        <v>14269</v>
      </c>
      <c r="D6282" s="29">
        <v>45223</v>
      </c>
      <c r="E6282" s="29">
        <v>54788</v>
      </c>
    </row>
    <row r="6283" spans="1:5" x14ac:dyDescent="0.25">
      <c r="A6283" t="s">
        <v>14270</v>
      </c>
      <c r="B6283" t="s">
        <v>14271</v>
      </c>
      <c r="C6283" t="s">
        <v>14272</v>
      </c>
      <c r="D6283" s="29">
        <v>45223</v>
      </c>
      <c r="E6283" s="29">
        <v>54788</v>
      </c>
    </row>
    <row r="6284" spans="1:5" x14ac:dyDescent="0.25">
      <c r="A6284" t="s">
        <v>14273</v>
      </c>
      <c r="B6284" t="s">
        <v>14274</v>
      </c>
      <c r="C6284" t="s">
        <v>14275</v>
      </c>
      <c r="D6284" s="29">
        <v>45223</v>
      </c>
      <c r="E6284" s="29">
        <v>54788</v>
      </c>
    </row>
    <row r="6285" spans="1:5" x14ac:dyDescent="0.25">
      <c r="A6285" t="s">
        <v>14276</v>
      </c>
      <c r="B6285" t="s">
        <v>14277</v>
      </c>
      <c r="C6285" t="s">
        <v>14278</v>
      </c>
      <c r="D6285" s="29">
        <v>45223</v>
      </c>
      <c r="E6285" s="29">
        <v>54788</v>
      </c>
    </row>
    <row r="6286" spans="1:5" x14ac:dyDescent="0.25">
      <c r="A6286" t="s">
        <v>14279</v>
      </c>
      <c r="B6286" t="s">
        <v>14280</v>
      </c>
      <c r="C6286" t="s">
        <v>14280</v>
      </c>
      <c r="D6286" s="29">
        <v>45224</v>
      </c>
      <c r="E6286" s="29">
        <v>54788</v>
      </c>
    </row>
    <row r="6287" spans="1:5" x14ac:dyDescent="0.25">
      <c r="A6287" t="s">
        <v>14281</v>
      </c>
      <c r="B6287" t="s">
        <v>14282</v>
      </c>
      <c r="C6287" t="s">
        <v>14283</v>
      </c>
      <c r="D6287" s="29">
        <v>45224</v>
      </c>
      <c r="E6287" s="29">
        <v>54788</v>
      </c>
    </row>
    <row r="6288" spans="1:5" x14ac:dyDescent="0.25">
      <c r="A6288" t="s">
        <v>14284</v>
      </c>
      <c r="B6288" t="s">
        <v>14285</v>
      </c>
      <c r="C6288" t="s">
        <v>14285</v>
      </c>
      <c r="D6288" s="29">
        <v>45225</v>
      </c>
      <c r="E6288" s="29">
        <v>54788</v>
      </c>
    </row>
    <row r="6289" spans="1:5" x14ac:dyDescent="0.25">
      <c r="A6289" t="s">
        <v>14286</v>
      </c>
      <c r="B6289" t="s">
        <v>14287</v>
      </c>
      <c r="C6289" t="s">
        <v>14287</v>
      </c>
      <c r="D6289" s="29">
        <v>45226</v>
      </c>
      <c r="E6289" s="29">
        <v>45226</v>
      </c>
    </row>
    <row r="6290" spans="1:5" x14ac:dyDescent="0.25">
      <c r="A6290" t="s">
        <v>14288</v>
      </c>
      <c r="B6290" t="s">
        <v>14289</v>
      </c>
      <c r="C6290" t="s">
        <v>14290</v>
      </c>
      <c r="D6290" s="29">
        <v>45226</v>
      </c>
      <c r="E6290" s="29">
        <v>54788</v>
      </c>
    </row>
    <row r="6291" spans="1:5" x14ac:dyDescent="0.25">
      <c r="A6291" t="s">
        <v>14291</v>
      </c>
      <c r="B6291" t="s">
        <v>14292</v>
      </c>
      <c r="C6291" t="s">
        <v>14293</v>
      </c>
      <c r="D6291" s="29">
        <v>45229</v>
      </c>
      <c r="E6291" s="29">
        <v>54788</v>
      </c>
    </row>
    <row r="6292" spans="1:5" x14ac:dyDescent="0.25">
      <c r="A6292" t="s">
        <v>14294</v>
      </c>
      <c r="B6292" t="s">
        <v>14295</v>
      </c>
      <c r="C6292" t="s">
        <v>14296</v>
      </c>
      <c r="D6292" s="29">
        <v>45230</v>
      </c>
      <c r="E6292" s="29">
        <v>54788</v>
      </c>
    </row>
    <row r="6293" spans="1:5" x14ac:dyDescent="0.25">
      <c r="A6293" t="s">
        <v>14297</v>
      </c>
      <c r="B6293" t="s">
        <v>14298</v>
      </c>
      <c r="C6293" t="s">
        <v>14298</v>
      </c>
      <c r="D6293" s="29">
        <v>42370</v>
      </c>
      <c r="E6293" s="29">
        <v>45230</v>
      </c>
    </row>
    <row r="6294" spans="1:5" x14ac:dyDescent="0.25">
      <c r="A6294" t="s">
        <v>14299</v>
      </c>
      <c r="B6294" t="s">
        <v>14300</v>
      </c>
      <c r="C6294" t="s">
        <v>14300</v>
      </c>
      <c r="D6294" s="29">
        <v>45233</v>
      </c>
      <c r="E6294" s="29">
        <v>54788</v>
      </c>
    </row>
    <row r="6295" spans="1:5" x14ac:dyDescent="0.25">
      <c r="A6295" t="s">
        <v>14301</v>
      </c>
      <c r="B6295" t="s">
        <v>14302</v>
      </c>
      <c r="C6295" t="s">
        <v>14303</v>
      </c>
      <c r="D6295" s="29">
        <v>45233</v>
      </c>
      <c r="E6295" s="29">
        <v>54788</v>
      </c>
    </row>
    <row r="6296" spans="1:5" x14ac:dyDescent="0.25">
      <c r="A6296" t="s">
        <v>14304</v>
      </c>
      <c r="B6296" t="s">
        <v>14305</v>
      </c>
      <c r="C6296" t="s">
        <v>14306</v>
      </c>
      <c r="D6296" s="29">
        <v>45138</v>
      </c>
      <c r="E6296" s="29">
        <v>45233</v>
      </c>
    </row>
    <row r="6297" spans="1:5" x14ac:dyDescent="0.25">
      <c r="A6297" t="s">
        <v>14307</v>
      </c>
      <c r="B6297" t="s">
        <v>14308</v>
      </c>
      <c r="C6297" t="s">
        <v>14308</v>
      </c>
      <c r="D6297" s="29">
        <v>42370</v>
      </c>
      <c r="E6297" s="29">
        <v>45233</v>
      </c>
    </row>
    <row r="6298" spans="1:5" x14ac:dyDescent="0.25">
      <c r="A6298" t="s">
        <v>14309</v>
      </c>
      <c r="B6298" t="s">
        <v>14310</v>
      </c>
      <c r="C6298" t="s">
        <v>14310</v>
      </c>
      <c r="D6298" s="29">
        <v>42370</v>
      </c>
      <c r="E6298" s="29">
        <v>45233</v>
      </c>
    </row>
    <row r="6299" spans="1:5" x14ac:dyDescent="0.25">
      <c r="A6299" t="s">
        <v>14311</v>
      </c>
      <c r="B6299" t="s">
        <v>14312</v>
      </c>
      <c r="C6299" t="s">
        <v>14312</v>
      </c>
      <c r="D6299" s="29">
        <v>42370</v>
      </c>
      <c r="E6299" s="29">
        <v>45233</v>
      </c>
    </row>
    <row r="6300" spans="1:5" x14ac:dyDescent="0.25">
      <c r="A6300" t="s">
        <v>14313</v>
      </c>
      <c r="B6300" t="s">
        <v>14314</v>
      </c>
      <c r="C6300" t="s">
        <v>14314</v>
      </c>
      <c r="D6300" s="29">
        <v>45233</v>
      </c>
      <c r="E6300" s="29">
        <v>54788</v>
      </c>
    </row>
    <row r="6301" spans="1:5" x14ac:dyDescent="0.25">
      <c r="A6301" t="s">
        <v>14315</v>
      </c>
      <c r="B6301" t="s">
        <v>14316</v>
      </c>
      <c r="C6301" t="s">
        <v>14317</v>
      </c>
      <c r="D6301" s="29">
        <v>45236</v>
      </c>
      <c r="E6301" s="29">
        <v>54788</v>
      </c>
    </row>
    <row r="6302" spans="1:5" x14ac:dyDescent="0.25">
      <c r="A6302" t="s">
        <v>14318</v>
      </c>
      <c r="B6302" t="s">
        <v>14319</v>
      </c>
      <c r="C6302" t="s">
        <v>14319</v>
      </c>
      <c r="D6302" s="29">
        <v>45237</v>
      </c>
      <c r="E6302" s="29">
        <v>54788</v>
      </c>
    </row>
    <row r="6303" spans="1:5" x14ac:dyDescent="0.25">
      <c r="A6303" t="s">
        <v>14320</v>
      </c>
      <c r="B6303" t="s">
        <v>14321</v>
      </c>
      <c r="C6303" t="s">
        <v>14322</v>
      </c>
      <c r="D6303" s="29">
        <v>45237</v>
      </c>
      <c r="E6303" s="29">
        <v>54788</v>
      </c>
    </row>
    <row r="6304" spans="1:5" x14ac:dyDescent="0.25">
      <c r="A6304" t="s">
        <v>14323</v>
      </c>
      <c r="B6304" t="s">
        <v>14324</v>
      </c>
      <c r="C6304" t="s">
        <v>13914</v>
      </c>
      <c r="D6304" s="29">
        <v>45238</v>
      </c>
      <c r="E6304" s="29">
        <v>45238</v>
      </c>
    </row>
    <row r="6305" spans="1:5" x14ac:dyDescent="0.25">
      <c r="A6305" t="s">
        <v>14325</v>
      </c>
      <c r="B6305" t="s">
        <v>14326</v>
      </c>
      <c r="C6305" t="s">
        <v>14327</v>
      </c>
      <c r="D6305" s="29">
        <v>45238</v>
      </c>
      <c r="E6305" s="29">
        <v>54788</v>
      </c>
    </row>
    <row r="6306" spans="1:5" x14ac:dyDescent="0.25">
      <c r="A6306" t="s">
        <v>14328</v>
      </c>
      <c r="B6306" t="s">
        <v>14329</v>
      </c>
      <c r="C6306" t="s">
        <v>14330</v>
      </c>
      <c r="D6306" s="29">
        <v>45239</v>
      </c>
      <c r="E6306" s="29">
        <v>54788</v>
      </c>
    </row>
    <row r="6307" spans="1:5" x14ac:dyDescent="0.25">
      <c r="A6307" t="s">
        <v>14331</v>
      </c>
      <c r="B6307" t="s">
        <v>14332</v>
      </c>
      <c r="C6307" t="s">
        <v>14333</v>
      </c>
      <c r="D6307" s="29">
        <v>45240</v>
      </c>
      <c r="E6307" s="29">
        <v>54788</v>
      </c>
    </row>
    <row r="6308" spans="1:5" x14ac:dyDescent="0.25">
      <c r="A6308" t="s">
        <v>14334</v>
      </c>
      <c r="B6308" t="s">
        <v>14335</v>
      </c>
      <c r="C6308" t="s">
        <v>14336</v>
      </c>
      <c r="D6308" s="29">
        <v>45240</v>
      </c>
      <c r="E6308" s="29">
        <v>54788</v>
      </c>
    </row>
    <row r="6309" spans="1:5" x14ac:dyDescent="0.25">
      <c r="A6309" t="s">
        <v>14337</v>
      </c>
      <c r="B6309" t="s">
        <v>14338</v>
      </c>
      <c r="C6309" t="s">
        <v>14338</v>
      </c>
      <c r="D6309" s="29">
        <v>45240</v>
      </c>
      <c r="E6309" s="29">
        <v>54788</v>
      </c>
    </row>
    <row r="6310" spans="1:5" x14ac:dyDescent="0.25">
      <c r="A6310" t="s">
        <v>14339</v>
      </c>
      <c r="B6310" t="s">
        <v>14340</v>
      </c>
      <c r="C6310" t="s">
        <v>14341</v>
      </c>
      <c r="D6310" s="29">
        <v>45243</v>
      </c>
      <c r="E6310" s="29">
        <v>54788</v>
      </c>
    </row>
    <row r="6311" spans="1:5" x14ac:dyDescent="0.25">
      <c r="A6311" t="s">
        <v>14342</v>
      </c>
      <c r="B6311" t="s">
        <v>14343</v>
      </c>
      <c r="C6311" t="s">
        <v>14343</v>
      </c>
      <c r="D6311" s="29">
        <v>45244</v>
      </c>
      <c r="E6311" s="29">
        <v>54788</v>
      </c>
    </row>
    <row r="6312" spans="1:5" x14ac:dyDescent="0.25">
      <c r="A6312" t="s">
        <v>14344</v>
      </c>
      <c r="B6312" t="s">
        <v>14345</v>
      </c>
      <c r="C6312" t="s">
        <v>14345</v>
      </c>
      <c r="D6312" s="29">
        <v>45213</v>
      </c>
      <c r="E6312" s="29">
        <v>54788</v>
      </c>
    </row>
    <row r="6313" spans="1:5" x14ac:dyDescent="0.25">
      <c r="A6313" t="s">
        <v>14346</v>
      </c>
      <c r="B6313" t="s">
        <v>14347</v>
      </c>
      <c r="C6313" t="s">
        <v>14347</v>
      </c>
      <c r="D6313" s="29">
        <v>45213</v>
      </c>
      <c r="E6313" s="29">
        <v>54788</v>
      </c>
    </row>
    <row r="6314" spans="1:5" x14ac:dyDescent="0.25">
      <c r="A6314" t="s">
        <v>14348</v>
      </c>
      <c r="B6314" t="s">
        <v>14349</v>
      </c>
      <c r="C6314" t="s">
        <v>14350</v>
      </c>
      <c r="D6314" s="29">
        <v>45245</v>
      </c>
      <c r="E6314" s="29">
        <v>54788</v>
      </c>
    </row>
    <row r="6315" spans="1:5" x14ac:dyDescent="0.25">
      <c r="A6315" t="s">
        <v>14351</v>
      </c>
      <c r="B6315" t="s">
        <v>14352</v>
      </c>
      <c r="C6315" t="s">
        <v>14353</v>
      </c>
      <c r="D6315" s="29">
        <v>45245</v>
      </c>
      <c r="E6315" s="29">
        <v>54788</v>
      </c>
    </row>
    <row r="6316" spans="1:5" x14ac:dyDescent="0.25">
      <c r="A6316" t="s">
        <v>14354</v>
      </c>
      <c r="B6316" t="s">
        <v>14355</v>
      </c>
      <c r="C6316" t="s">
        <v>14355</v>
      </c>
      <c r="D6316" s="29">
        <v>45245</v>
      </c>
      <c r="E6316" s="29">
        <v>54788</v>
      </c>
    </row>
    <row r="6317" spans="1:5" x14ac:dyDescent="0.25">
      <c r="A6317" t="s">
        <v>14356</v>
      </c>
      <c r="B6317" t="s">
        <v>14357</v>
      </c>
      <c r="C6317" t="s">
        <v>14358</v>
      </c>
      <c r="D6317" s="29">
        <v>45245</v>
      </c>
      <c r="E6317" s="29">
        <v>54788</v>
      </c>
    </row>
    <row r="6318" spans="1:5" x14ac:dyDescent="0.25">
      <c r="A6318" t="s">
        <v>14359</v>
      </c>
      <c r="B6318" t="s">
        <v>14360</v>
      </c>
      <c r="C6318" t="s">
        <v>14360</v>
      </c>
      <c r="D6318" s="29">
        <v>45245</v>
      </c>
      <c r="E6318" s="29">
        <v>54788</v>
      </c>
    </row>
    <row r="6319" spans="1:5" x14ac:dyDescent="0.25">
      <c r="A6319" t="s">
        <v>14361</v>
      </c>
      <c r="B6319" t="s">
        <v>14362</v>
      </c>
      <c r="C6319" t="s">
        <v>14362</v>
      </c>
      <c r="D6319" s="29">
        <v>45245</v>
      </c>
      <c r="E6319" s="29">
        <v>54788</v>
      </c>
    </row>
    <row r="6320" spans="1:5" x14ac:dyDescent="0.25">
      <c r="A6320" t="s">
        <v>14363</v>
      </c>
      <c r="B6320" t="s">
        <v>14364</v>
      </c>
      <c r="C6320" t="s">
        <v>14364</v>
      </c>
      <c r="D6320" s="29">
        <v>45245</v>
      </c>
      <c r="E6320" s="29">
        <v>54788</v>
      </c>
    </row>
    <row r="6321" spans="1:5" x14ac:dyDescent="0.25">
      <c r="A6321" t="s">
        <v>14365</v>
      </c>
      <c r="B6321" t="s">
        <v>14366</v>
      </c>
      <c r="C6321" t="s">
        <v>14367</v>
      </c>
      <c r="D6321" s="29">
        <v>45245</v>
      </c>
      <c r="E6321" s="29">
        <v>54788</v>
      </c>
    </row>
    <row r="6322" spans="1:5" x14ac:dyDescent="0.25">
      <c r="A6322" t="s">
        <v>14368</v>
      </c>
      <c r="B6322" t="s">
        <v>14369</v>
      </c>
      <c r="C6322" t="s">
        <v>14370</v>
      </c>
      <c r="D6322" s="29">
        <v>45245</v>
      </c>
      <c r="E6322" s="29">
        <v>54788</v>
      </c>
    </row>
    <row r="6323" spans="1:5" x14ac:dyDescent="0.25">
      <c r="A6323" t="s">
        <v>14371</v>
      </c>
      <c r="B6323" t="s">
        <v>14372</v>
      </c>
      <c r="C6323" t="s">
        <v>14372</v>
      </c>
      <c r="D6323" s="29">
        <v>45246</v>
      </c>
      <c r="E6323" s="29">
        <v>54788</v>
      </c>
    </row>
    <row r="6324" spans="1:5" x14ac:dyDescent="0.25">
      <c r="A6324" t="s">
        <v>14373</v>
      </c>
      <c r="B6324" t="s">
        <v>14374</v>
      </c>
      <c r="C6324" t="s">
        <v>14374</v>
      </c>
      <c r="D6324" s="29">
        <v>45250</v>
      </c>
      <c r="E6324" s="29">
        <v>54788</v>
      </c>
    </row>
    <row r="6325" spans="1:5" x14ac:dyDescent="0.25">
      <c r="A6325" t="s">
        <v>14375</v>
      </c>
      <c r="B6325" t="s">
        <v>14376</v>
      </c>
      <c r="C6325" t="s">
        <v>14376</v>
      </c>
      <c r="D6325" s="29">
        <v>45251</v>
      </c>
      <c r="E6325" s="29">
        <v>54788</v>
      </c>
    </row>
    <row r="6326" spans="1:5" x14ac:dyDescent="0.25">
      <c r="A6326" t="s">
        <v>14377</v>
      </c>
      <c r="B6326" t="s">
        <v>14378</v>
      </c>
      <c r="C6326" t="s">
        <v>14378</v>
      </c>
      <c r="D6326" s="29">
        <v>45253</v>
      </c>
      <c r="E6326" s="29">
        <v>54788</v>
      </c>
    </row>
    <row r="6327" spans="1:5" x14ac:dyDescent="0.25">
      <c r="A6327" t="s">
        <v>14379</v>
      </c>
      <c r="B6327" t="s">
        <v>14380</v>
      </c>
      <c r="C6327" t="s">
        <v>14380</v>
      </c>
      <c r="D6327" s="29">
        <v>45253</v>
      </c>
      <c r="E6327" s="29">
        <v>54788</v>
      </c>
    </row>
    <row r="6328" spans="1:5" x14ac:dyDescent="0.25">
      <c r="A6328" t="s">
        <v>14381</v>
      </c>
      <c r="B6328" t="s">
        <v>14382</v>
      </c>
      <c r="C6328" t="s">
        <v>14382</v>
      </c>
      <c r="D6328" s="29">
        <v>45253</v>
      </c>
      <c r="E6328" s="29">
        <v>54788</v>
      </c>
    </row>
    <row r="6329" spans="1:5" x14ac:dyDescent="0.25">
      <c r="A6329" t="s">
        <v>14383</v>
      </c>
      <c r="B6329" t="s">
        <v>14384</v>
      </c>
      <c r="C6329" t="s">
        <v>14384</v>
      </c>
      <c r="D6329" s="29">
        <v>45253</v>
      </c>
      <c r="E6329" s="29">
        <v>54788</v>
      </c>
    </row>
    <row r="6330" spans="1:5" x14ac:dyDescent="0.25">
      <c r="A6330" t="s">
        <v>14385</v>
      </c>
      <c r="B6330" t="s">
        <v>14386</v>
      </c>
      <c r="C6330" t="s">
        <v>14386</v>
      </c>
      <c r="D6330" s="29">
        <v>45253</v>
      </c>
      <c r="E6330" s="29">
        <v>54788</v>
      </c>
    </row>
    <row r="6331" spans="1:5" x14ac:dyDescent="0.25">
      <c r="A6331" t="s">
        <v>14387</v>
      </c>
      <c r="B6331" t="s">
        <v>14388</v>
      </c>
      <c r="C6331" t="s">
        <v>14388</v>
      </c>
      <c r="D6331" s="29">
        <v>45253</v>
      </c>
      <c r="E6331" s="29">
        <v>54788</v>
      </c>
    </row>
    <row r="6332" spans="1:5" x14ac:dyDescent="0.25">
      <c r="A6332" t="s">
        <v>14389</v>
      </c>
      <c r="B6332" t="s">
        <v>14390</v>
      </c>
      <c r="C6332" t="s">
        <v>14390</v>
      </c>
      <c r="D6332" s="29">
        <v>45253</v>
      </c>
      <c r="E6332" s="29">
        <v>54788</v>
      </c>
    </row>
    <row r="6333" spans="1:5" x14ac:dyDescent="0.25">
      <c r="A6333" t="s">
        <v>14391</v>
      </c>
      <c r="B6333" t="s">
        <v>14392</v>
      </c>
      <c r="C6333" t="s">
        <v>14392</v>
      </c>
      <c r="D6333" s="29">
        <v>45253</v>
      </c>
      <c r="E6333" s="29">
        <v>54788</v>
      </c>
    </row>
    <row r="6334" spans="1:5" x14ac:dyDescent="0.25">
      <c r="A6334" t="s">
        <v>14393</v>
      </c>
      <c r="B6334" t="s">
        <v>14394</v>
      </c>
      <c r="C6334" t="s">
        <v>14394</v>
      </c>
      <c r="D6334" s="29">
        <v>45253</v>
      </c>
      <c r="E6334" s="29">
        <v>54788</v>
      </c>
    </row>
    <row r="6335" spans="1:5" x14ac:dyDescent="0.25">
      <c r="A6335" t="s">
        <v>14395</v>
      </c>
      <c r="B6335" t="s">
        <v>14396</v>
      </c>
      <c r="C6335" t="s">
        <v>14396</v>
      </c>
      <c r="D6335" s="29">
        <v>45253</v>
      </c>
      <c r="E6335" s="29">
        <v>54788</v>
      </c>
    </row>
    <row r="6336" spans="1:5" x14ac:dyDescent="0.25">
      <c r="A6336" t="s">
        <v>14397</v>
      </c>
      <c r="B6336" t="s">
        <v>14398</v>
      </c>
      <c r="C6336" t="s">
        <v>14398</v>
      </c>
      <c r="D6336" s="29">
        <v>45253</v>
      </c>
      <c r="E6336" s="29">
        <v>54788</v>
      </c>
    </row>
    <row r="6337" spans="1:5" x14ac:dyDescent="0.25">
      <c r="A6337" t="s">
        <v>14399</v>
      </c>
      <c r="B6337" t="s">
        <v>14400</v>
      </c>
      <c r="C6337" t="s">
        <v>14400</v>
      </c>
      <c r="D6337" s="29">
        <v>45253</v>
      </c>
      <c r="E6337" s="29">
        <v>54788</v>
      </c>
    </row>
    <row r="6338" spans="1:5" x14ac:dyDescent="0.25">
      <c r="A6338" t="s">
        <v>14401</v>
      </c>
      <c r="B6338" t="s">
        <v>14402</v>
      </c>
      <c r="C6338" t="s">
        <v>14402</v>
      </c>
      <c r="D6338" s="29">
        <v>45253</v>
      </c>
      <c r="E6338" s="29">
        <v>54788</v>
      </c>
    </row>
    <row r="6339" spans="1:5" x14ac:dyDescent="0.25">
      <c r="A6339" t="s">
        <v>14403</v>
      </c>
      <c r="B6339" t="s">
        <v>14404</v>
      </c>
      <c r="C6339" t="s">
        <v>14404</v>
      </c>
      <c r="D6339" s="29">
        <v>45253</v>
      </c>
      <c r="E6339" s="29">
        <v>54788</v>
      </c>
    </row>
    <row r="6340" spans="1:5" x14ac:dyDescent="0.25">
      <c r="A6340" t="s">
        <v>14405</v>
      </c>
      <c r="B6340" t="s">
        <v>14406</v>
      </c>
      <c r="C6340" t="s">
        <v>14406</v>
      </c>
      <c r="D6340" s="29">
        <v>45253</v>
      </c>
      <c r="E6340" s="29">
        <v>54788</v>
      </c>
    </row>
    <row r="6341" spans="1:5" x14ac:dyDescent="0.25">
      <c r="A6341" t="s">
        <v>14407</v>
      </c>
      <c r="B6341" t="s">
        <v>14408</v>
      </c>
      <c r="C6341" t="s">
        <v>14408</v>
      </c>
      <c r="D6341" s="29">
        <v>45253</v>
      </c>
      <c r="E6341" s="29">
        <v>54788</v>
      </c>
    </row>
    <row r="6342" spans="1:5" x14ac:dyDescent="0.25">
      <c r="A6342" t="s">
        <v>14409</v>
      </c>
      <c r="B6342" t="s">
        <v>14410</v>
      </c>
      <c r="C6342" t="s">
        <v>14410</v>
      </c>
      <c r="D6342" s="29">
        <v>45253</v>
      </c>
      <c r="E6342" s="29">
        <v>54788</v>
      </c>
    </row>
    <row r="6343" spans="1:5" x14ac:dyDescent="0.25">
      <c r="A6343" t="s">
        <v>14411</v>
      </c>
      <c r="B6343" t="s">
        <v>14412</v>
      </c>
      <c r="C6343" t="s">
        <v>14412</v>
      </c>
      <c r="D6343" s="29">
        <v>45253</v>
      </c>
      <c r="E6343" s="29">
        <v>54788</v>
      </c>
    </row>
    <row r="6344" spans="1:5" x14ac:dyDescent="0.25">
      <c r="A6344" t="s">
        <v>14413</v>
      </c>
      <c r="B6344" t="s">
        <v>14414</v>
      </c>
      <c r="C6344" t="s">
        <v>14414</v>
      </c>
      <c r="D6344" s="29">
        <v>45253</v>
      </c>
      <c r="E6344" s="29">
        <v>54788</v>
      </c>
    </row>
    <row r="6345" spans="1:5" x14ac:dyDescent="0.25">
      <c r="A6345" t="s">
        <v>14415</v>
      </c>
      <c r="B6345" t="s">
        <v>14416</v>
      </c>
      <c r="C6345" t="s">
        <v>14416</v>
      </c>
      <c r="D6345" s="29">
        <v>45253</v>
      </c>
      <c r="E6345" s="29">
        <v>54788</v>
      </c>
    </row>
    <row r="6346" spans="1:5" x14ac:dyDescent="0.25">
      <c r="A6346" t="s">
        <v>14417</v>
      </c>
      <c r="B6346" t="s">
        <v>14418</v>
      </c>
      <c r="C6346" t="s">
        <v>14418</v>
      </c>
      <c r="D6346" s="29">
        <v>45253</v>
      </c>
      <c r="E6346" s="29">
        <v>54788</v>
      </c>
    </row>
    <row r="6347" spans="1:5" x14ac:dyDescent="0.25">
      <c r="A6347" t="s">
        <v>14419</v>
      </c>
      <c r="B6347" t="s">
        <v>14420</v>
      </c>
      <c r="C6347" t="s">
        <v>14420</v>
      </c>
      <c r="D6347" s="29">
        <v>45253</v>
      </c>
      <c r="E6347" s="29">
        <v>54788</v>
      </c>
    </row>
    <row r="6348" spans="1:5" x14ac:dyDescent="0.25">
      <c r="A6348" t="s">
        <v>14421</v>
      </c>
      <c r="B6348" t="s">
        <v>14422</v>
      </c>
      <c r="C6348" t="s">
        <v>14422</v>
      </c>
      <c r="D6348" s="29">
        <v>45253</v>
      </c>
      <c r="E6348" s="29">
        <v>54788</v>
      </c>
    </row>
    <row r="6349" spans="1:5" x14ac:dyDescent="0.25">
      <c r="A6349" t="s">
        <v>14423</v>
      </c>
      <c r="B6349" t="s">
        <v>14424</v>
      </c>
      <c r="C6349" t="s">
        <v>14424</v>
      </c>
      <c r="D6349" s="29">
        <v>45253</v>
      </c>
      <c r="E6349" s="29">
        <v>54788</v>
      </c>
    </row>
    <row r="6350" spans="1:5" x14ac:dyDescent="0.25">
      <c r="A6350" t="s">
        <v>14425</v>
      </c>
      <c r="B6350" t="s">
        <v>14426</v>
      </c>
      <c r="C6350" t="s">
        <v>14426</v>
      </c>
      <c r="D6350" s="29">
        <v>45253</v>
      </c>
      <c r="E6350" s="29">
        <v>54788</v>
      </c>
    </row>
    <row r="6351" spans="1:5" x14ac:dyDescent="0.25">
      <c r="A6351" t="s">
        <v>14427</v>
      </c>
      <c r="B6351" t="s">
        <v>14428</v>
      </c>
      <c r="C6351" t="s">
        <v>14428</v>
      </c>
      <c r="D6351" s="29">
        <v>45253</v>
      </c>
      <c r="E6351" s="29">
        <v>54788</v>
      </c>
    </row>
    <row r="6352" spans="1:5" x14ac:dyDescent="0.25">
      <c r="A6352" t="s">
        <v>14429</v>
      </c>
      <c r="B6352" t="s">
        <v>14430</v>
      </c>
      <c r="C6352" t="s">
        <v>14430</v>
      </c>
      <c r="D6352" s="29">
        <v>45253</v>
      </c>
      <c r="E6352" s="29">
        <v>54788</v>
      </c>
    </row>
    <row r="6353" spans="1:5" x14ac:dyDescent="0.25">
      <c r="A6353" t="s">
        <v>14431</v>
      </c>
      <c r="B6353" t="s">
        <v>14432</v>
      </c>
      <c r="C6353" t="s">
        <v>14432</v>
      </c>
      <c r="D6353" s="29">
        <v>45253</v>
      </c>
      <c r="E6353" s="29">
        <v>54788</v>
      </c>
    </row>
    <row r="6354" spans="1:5" x14ac:dyDescent="0.25">
      <c r="A6354" t="s">
        <v>14433</v>
      </c>
      <c r="B6354" t="s">
        <v>14434</v>
      </c>
      <c r="C6354" t="s">
        <v>14434</v>
      </c>
      <c r="D6354" s="29">
        <v>45253</v>
      </c>
      <c r="E6354" s="29">
        <v>54788</v>
      </c>
    </row>
    <row r="6355" spans="1:5" x14ac:dyDescent="0.25">
      <c r="A6355" t="s">
        <v>14435</v>
      </c>
      <c r="B6355" t="s">
        <v>14436</v>
      </c>
      <c r="C6355" t="s">
        <v>14436</v>
      </c>
      <c r="D6355" s="29">
        <v>45253</v>
      </c>
      <c r="E6355" s="29">
        <v>54788</v>
      </c>
    </row>
    <row r="6356" spans="1:5" x14ac:dyDescent="0.25">
      <c r="A6356" t="s">
        <v>14437</v>
      </c>
      <c r="B6356" t="s">
        <v>14438</v>
      </c>
      <c r="C6356" t="s">
        <v>14438</v>
      </c>
      <c r="D6356" s="29">
        <v>45253</v>
      </c>
      <c r="E6356" s="29">
        <v>54788</v>
      </c>
    </row>
    <row r="6357" spans="1:5" x14ac:dyDescent="0.25">
      <c r="A6357" t="s">
        <v>14439</v>
      </c>
      <c r="B6357" t="s">
        <v>14440</v>
      </c>
      <c r="C6357" t="s">
        <v>14440</v>
      </c>
      <c r="D6357" s="29">
        <v>45253</v>
      </c>
      <c r="E6357" s="29">
        <v>54788</v>
      </c>
    </row>
    <row r="6358" spans="1:5" x14ac:dyDescent="0.25">
      <c r="A6358" t="s">
        <v>14441</v>
      </c>
      <c r="B6358" t="s">
        <v>14442</v>
      </c>
      <c r="C6358" t="s">
        <v>14442</v>
      </c>
      <c r="D6358" s="29">
        <v>45253</v>
      </c>
      <c r="E6358" s="29">
        <v>54788</v>
      </c>
    </row>
    <row r="6359" spans="1:5" x14ac:dyDescent="0.25">
      <c r="A6359" t="s">
        <v>14443</v>
      </c>
      <c r="B6359" t="s">
        <v>14444</v>
      </c>
      <c r="C6359" t="s">
        <v>14444</v>
      </c>
      <c r="D6359" s="29">
        <v>45253</v>
      </c>
      <c r="E6359" s="29">
        <v>54788</v>
      </c>
    </row>
    <row r="6360" spans="1:5" x14ac:dyDescent="0.25">
      <c r="A6360" t="s">
        <v>14445</v>
      </c>
      <c r="B6360" t="s">
        <v>14446</v>
      </c>
      <c r="C6360" t="s">
        <v>14446</v>
      </c>
      <c r="D6360" s="29">
        <v>45253</v>
      </c>
      <c r="E6360" s="29">
        <v>54788</v>
      </c>
    </row>
    <row r="6361" spans="1:5" x14ac:dyDescent="0.25">
      <c r="A6361" t="s">
        <v>14447</v>
      </c>
      <c r="B6361" t="s">
        <v>14448</v>
      </c>
      <c r="C6361" t="s">
        <v>14448</v>
      </c>
      <c r="D6361" s="29">
        <v>45253</v>
      </c>
      <c r="E6361" s="29">
        <v>54788</v>
      </c>
    </row>
    <row r="6362" spans="1:5" x14ac:dyDescent="0.25">
      <c r="A6362" t="s">
        <v>14449</v>
      </c>
      <c r="B6362" t="s">
        <v>14450</v>
      </c>
      <c r="C6362" t="s">
        <v>14450</v>
      </c>
      <c r="D6362" s="29">
        <v>45253</v>
      </c>
      <c r="E6362" s="29">
        <v>54788</v>
      </c>
    </row>
    <row r="6363" spans="1:5" x14ac:dyDescent="0.25">
      <c r="A6363" t="s">
        <v>14451</v>
      </c>
      <c r="B6363" t="s">
        <v>14452</v>
      </c>
      <c r="C6363" t="s">
        <v>14452</v>
      </c>
      <c r="D6363" s="29">
        <v>45253</v>
      </c>
      <c r="E6363" s="29">
        <v>54788</v>
      </c>
    </row>
    <row r="6364" spans="1:5" x14ac:dyDescent="0.25">
      <c r="A6364" t="s">
        <v>14453</v>
      </c>
      <c r="B6364" t="s">
        <v>14454</v>
      </c>
      <c r="C6364" t="s">
        <v>14454</v>
      </c>
      <c r="D6364" s="29">
        <v>45253</v>
      </c>
      <c r="E6364" s="29">
        <v>54788</v>
      </c>
    </row>
    <row r="6365" spans="1:5" x14ac:dyDescent="0.25">
      <c r="A6365" t="s">
        <v>14455</v>
      </c>
      <c r="B6365" t="s">
        <v>14456</v>
      </c>
      <c r="C6365" t="s">
        <v>14456</v>
      </c>
      <c r="D6365" s="29">
        <v>45253</v>
      </c>
      <c r="E6365" s="29">
        <v>54788</v>
      </c>
    </row>
    <row r="6366" spans="1:5" x14ac:dyDescent="0.25">
      <c r="A6366" t="s">
        <v>14457</v>
      </c>
      <c r="B6366" t="s">
        <v>14458</v>
      </c>
      <c r="C6366" t="s">
        <v>14458</v>
      </c>
      <c r="D6366" s="29">
        <v>45253</v>
      </c>
      <c r="E6366" s="29">
        <v>54788</v>
      </c>
    </row>
    <row r="6367" spans="1:5" x14ac:dyDescent="0.25">
      <c r="A6367" t="s">
        <v>14459</v>
      </c>
      <c r="B6367" t="s">
        <v>14460</v>
      </c>
      <c r="C6367" t="s">
        <v>14460</v>
      </c>
      <c r="D6367" s="29">
        <v>45253</v>
      </c>
      <c r="E6367" s="29">
        <v>54788</v>
      </c>
    </row>
    <row r="6368" spans="1:5" x14ac:dyDescent="0.25">
      <c r="A6368" t="s">
        <v>14461</v>
      </c>
      <c r="B6368" t="s">
        <v>14462</v>
      </c>
      <c r="C6368" t="s">
        <v>14462</v>
      </c>
      <c r="D6368" s="29">
        <v>45253</v>
      </c>
      <c r="E6368" s="29">
        <v>54788</v>
      </c>
    </row>
    <row r="6369" spans="1:5" x14ac:dyDescent="0.25">
      <c r="A6369" t="s">
        <v>14463</v>
      </c>
      <c r="B6369" t="s">
        <v>14464</v>
      </c>
      <c r="C6369" t="s">
        <v>14464</v>
      </c>
      <c r="D6369" s="29">
        <v>45253</v>
      </c>
      <c r="E6369" s="29">
        <v>54788</v>
      </c>
    </row>
    <row r="6370" spans="1:5" x14ac:dyDescent="0.25">
      <c r="A6370" t="s">
        <v>14465</v>
      </c>
      <c r="B6370" t="s">
        <v>14466</v>
      </c>
      <c r="C6370" t="s">
        <v>14466</v>
      </c>
      <c r="D6370" s="29">
        <v>45253</v>
      </c>
      <c r="E6370" s="29">
        <v>54788</v>
      </c>
    </row>
    <row r="6371" spans="1:5" x14ac:dyDescent="0.25">
      <c r="A6371" t="s">
        <v>14467</v>
      </c>
      <c r="B6371" t="s">
        <v>14468</v>
      </c>
      <c r="C6371" t="s">
        <v>14468</v>
      </c>
      <c r="D6371" s="29">
        <v>45253</v>
      </c>
      <c r="E6371" s="29">
        <v>54788</v>
      </c>
    </row>
    <row r="6372" spans="1:5" x14ac:dyDescent="0.25">
      <c r="A6372" t="s">
        <v>14469</v>
      </c>
      <c r="B6372" t="s">
        <v>14470</v>
      </c>
      <c r="C6372" t="s">
        <v>14470</v>
      </c>
      <c r="D6372" s="29">
        <v>45253</v>
      </c>
      <c r="E6372" s="29">
        <v>54788</v>
      </c>
    </row>
    <row r="6373" spans="1:5" x14ac:dyDescent="0.25">
      <c r="A6373" t="s">
        <v>14471</v>
      </c>
      <c r="B6373" t="s">
        <v>14472</v>
      </c>
      <c r="C6373" t="s">
        <v>14472</v>
      </c>
      <c r="D6373" s="29">
        <v>45253</v>
      </c>
      <c r="E6373" s="29">
        <v>54788</v>
      </c>
    </row>
    <row r="6374" spans="1:5" x14ac:dyDescent="0.25">
      <c r="A6374" t="s">
        <v>14473</v>
      </c>
      <c r="B6374" t="s">
        <v>14474</v>
      </c>
      <c r="C6374" t="s">
        <v>14474</v>
      </c>
      <c r="D6374" s="29">
        <v>45253</v>
      </c>
      <c r="E6374" s="29">
        <v>54788</v>
      </c>
    </row>
    <row r="6375" spans="1:5" x14ac:dyDescent="0.25">
      <c r="A6375" t="s">
        <v>14475</v>
      </c>
      <c r="B6375" t="s">
        <v>14476</v>
      </c>
      <c r="C6375" t="s">
        <v>14476</v>
      </c>
      <c r="D6375" s="29">
        <v>45253</v>
      </c>
      <c r="E6375" s="29">
        <v>54788</v>
      </c>
    </row>
    <row r="6376" spans="1:5" x14ac:dyDescent="0.25">
      <c r="A6376" t="s">
        <v>14477</v>
      </c>
      <c r="B6376" t="s">
        <v>14478</v>
      </c>
      <c r="C6376" t="s">
        <v>14478</v>
      </c>
      <c r="D6376" s="29">
        <v>45253</v>
      </c>
      <c r="E6376" s="29">
        <v>54788</v>
      </c>
    </row>
    <row r="6377" spans="1:5" x14ac:dyDescent="0.25">
      <c r="A6377" t="s">
        <v>14479</v>
      </c>
      <c r="B6377" t="s">
        <v>14480</v>
      </c>
      <c r="C6377" t="s">
        <v>14480</v>
      </c>
      <c r="D6377" s="29">
        <v>45253</v>
      </c>
      <c r="E6377" s="29">
        <v>54788</v>
      </c>
    </row>
    <row r="6378" spans="1:5" x14ac:dyDescent="0.25">
      <c r="A6378" t="s">
        <v>14481</v>
      </c>
      <c r="B6378" t="s">
        <v>14482</v>
      </c>
      <c r="C6378" t="s">
        <v>14482</v>
      </c>
      <c r="D6378" s="29">
        <v>45253</v>
      </c>
      <c r="E6378" s="29">
        <v>54788</v>
      </c>
    </row>
    <row r="6379" spans="1:5" x14ac:dyDescent="0.25">
      <c r="A6379" t="s">
        <v>14483</v>
      </c>
      <c r="B6379" t="s">
        <v>14484</v>
      </c>
      <c r="C6379" t="s">
        <v>14484</v>
      </c>
      <c r="D6379" s="29">
        <v>45253</v>
      </c>
      <c r="E6379" s="29">
        <v>54788</v>
      </c>
    </row>
    <row r="6380" spans="1:5" x14ac:dyDescent="0.25">
      <c r="A6380" t="s">
        <v>14485</v>
      </c>
      <c r="B6380" t="s">
        <v>14486</v>
      </c>
      <c r="C6380" t="s">
        <v>14486</v>
      </c>
      <c r="D6380" s="29">
        <v>45253</v>
      </c>
      <c r="E6380" s="29">
        <v>54788</v>
      </c>
    </row>
    <row r="6381" spans="1:5" x14ac:dyDescent="0.25">
      <c r="A6381" t="s">
        <v>14487</v>
      </c>
      <c r="B6381" t="s">
        <v>14488</v>
      </c>
      <c r="C6381" t="s">
        <v>14488</v>
      </c>
      <c r="D6381" s="29">
        <v>45253</v>
      </c>
      <c r="E6381" s="29">
        <v>54788</v>
      </c>
    </row>
    <row r="6382" spans="1:5" x14ac:dyDescent="0.25">
      <c r="A6382" t="s">
        <v>14489</v>
      </c>
      <c r="B6382" t="s">
        <v>14490</v>
      </c>
      <c r="C6382" t="s">
        <v>14490</v>
      </c>
      <c r="D6382" s="29">
        <v>45253</v>
      </c>
      <c r="E6382" s="29">
        <v>54788</v>
      </c>
    </row>
    <row r="6383" spans="1:5" x14ac:dyDescent="0.25">
      <c r="A6383" t="s">
        <v>14491</v>
      </c>
      <c r="B6383" t="s">
        <v>14492</v>
      </c>
      <c r="C6383" t="s">
        <v>14492</v>
      </c>
      <c r="D6383" s="29">
        <v>45253</v>
      </c>
      <c r="E6383" s="29">
        <v>54788</v>
      </c>
    </row>
    <row r="6384" spans="1:5" x14ac:dyDescent="0.25">
      <c r="A6384" t="s">
        <v>14493</v>
      </c>
      <c r="B6384" t="s">
        <v>14494</v>
      </c>
      <c r="C6384" t="s">
        <v>14494</v>
      </c>
      <c r="D6384" s="29">
        <v>45253</v>
      </c>
      <c r="E6384" s="29">
        <v>54788</v>
      </c>
    </row>
    <row r="6385" spans="1:5" x14ac:dyDescent="0.25">
      <c r="A6385" t="s">
        <v>14495</v>
      </c>
      <c r="B6385" t="s">
        <v>14496</v>
      </c>
      <c r="C6385" t="s">
        <v>14496</v>
      </c>
      <c r="D6385" s="29">
        <v>45253</v>
      </c>
      <c r="E6385" s="29">
        <v>54788</v>
      </c>
    </row>
    <row r="6386" spans="1:5" x14ac:dyDescent="0.25">
      <c r="A6386" t="s">
        <v>14497</v>
      </c>
      <c r="B6386" t="s">
        <v>14498</v>
      </c>
      <c r="C6386" t="s">
        <v>14498</v>
      </c>
      <c r="D6386" s="29">
        <v>45253</v>
      </c>
      <c r="E6386" s="29">
        <v>54788</v>
      </c>
    </row>
    <row r="6387" spans="1:5" x14ac:dyDescent="0.25">
      <c r="A6387" t="s">
        <v>14499</v>
      </c>
      <c r="B6387" t="s">
        <v>14500</v>
      </c>
      <c r="C6387" t="s">
        <v>14500</v>
      </c>
      <c r="D6387" s="29">
        <v>45253</v>
      </c>
      <c r="E6387" s="29">
        <v>54788</v>
      </c>
    </row>
    <row r="6388" spans="1:5" x14ac:dyDescent="0.25">
      <c r="A6388" t="s">
        <v>14501</v>
      </c>
      <c r="B6388" t="s">
        <v>14502</v>
      </c>
      <c r="C6388" t="s">
        <v>14502</v>
      </c>
      <c r="D6388" s="29">
        <v>45253</v>
      </c>
      <c r="E6388" s="29">
        <v>54788</v>
      </c>
    </row>
    <row r="6389" spans="1:5" x14ac:dyDescent="0.25">
      <c r="A6389" t="s">
        <v>14503</v>
      </c>
      <c r="B6389" t="s">
        <v>14504</v>
      </c>
      <c r="C6389" t="s">
        <v>14504</v>
      </c>
      <c r="D6389" s="29">
        <v>45253</v>
      </c>
      <c r="E6389" s="29">
        <v>54788</v>
      </c>
    </row>
    <row r="6390" spans="1:5" x14ac:dyDescent="0.25">
      <c r="A6390" t="s">
        <v>14505</v>
      </c>
      <c r="B6390" t="s">
        <v>14506</v>
      </c>
      <c r="C6390" t="s">
        <v>14506</v>
      </c>
      <c r="D6390" s="29">
        <v>45253</v>
      </c>
      <c r="E6390" s="29">
        <v>54788</v>
      </c>
    </row>
    <row r="6391" spans="1:5" x14ac:dyDescent="0.25">
      <c r="A6391" t="s">
        <v>14507</v>
      </c>
      <c r="B6391" t="s">
        <v>14508</v>
      </c>
      <c r="C6391" t="s">
        <v>14508</v>
      </c>
      <c r="D6391" s="29">
        <v>45253</v>
      </c>
      <c r="E6391" s="29">
        <v>54788</v>
      </c>
    </row>
    <row r="6392" spans="1:5" x14ac:dyDescent="0.25">
      <c r="A6392" t="s">
        <v>14509</v>
      </c>
      <c r="B6392" t="s">
        <v>14510</v>
      </c>
      <c r="C6392" t="s">
        <v>14510</v>
      </c>
      <c r="D6392" s="29">
        <v>45253</v>
      </c>
      <c r="E6392" s="29">
        <v>54788</v>
      </c>
    </row>
    <row r="6393" spans="1:5" x14ac:dyDescent="0.25">
      <c r="A6393" t="s">
        <v>14511</v>
      </c>
      <c r="B6393" t="s">
        <v>14512</v>
      </c>
      <c r="C6393" t="s">
        <v>14512</v>
      </c>
      <c r="D6393" s="29">
        <v>45253</v>
      </c>
      <c r="E6393" s="29">
        <v>54788</v>
      </c>
    </row>
    <row r="6394" spans="1:5" x14ac:dyDescent="0.25">
      <c r="A6394" t="s">
        <v>14513</v>
      </c>
      <c r="B6394" t="s">
        <v>14514</v>
      </c>
      <c r="C6394" t="s">
        <v>14514</v>
      </c>
      <c r="D6394" s="29">
        <v>45253</v>
      </c>
      <c r="E6394" s="29">
        <v>54788</v>
      </c>
    </row>
    <row r="6395" spans="1:5" x14ac:dyDescent="0.25">
      <c r="A6395" t="s">
        <v>14515</v>
      </c>
      <c r="B6395" t="s">
        <v>14516</v>
      </c>
      <c r="C6395" t="s">
        <v>14516</v>
      </c>
      <c r="D6395" s="29">
        <v>45253</v>
      </c>
      <c r="E6395" s="29">
        <v>54788</v>
      </c>
    </row>
    <row r="6396" spans="1:5" x14ac:dyDescent="0.25">
      <c r="A6396" t="s">
        <v>14517</v>
      </c>
      <c r="B6396" t="s">
        <v>14518</v>
      </c>
      <c r="C6396" t="s">
        <v>14518</v>
      </c>
      <c r="D6396" s="29">
        <v>45253</v>
      </c>
      <c r="E6396" s="29">
        <v>54788</v>
      </c>
    </row>
    <row r="6397" spans="1:5" x14ac:dyDescent="0.25">
      <c r="A6397" t="s">
        <v>14519</v>
      </c>
      <c r="B6397" t="s">
        <v>14520</v>
      </c>
      <c r="C6397" t="s">
        <v>14520</v>
      </c>
      <c r="D6397" s="29">
        <v>45253</v>
      </c>
      <c r="E6397" s="29">
        <v>54788</v>
      </c>
    </row>
    <row r="6398" spans="1:5" x14ac:dyDescent="0.25">
      <c r="A6398" t="s">
        <v>14521</v>
      </c>
      <c r="B6398" t="s">
        <v>14522</v>
      </c>
      <c r="C6398" t="s">
        <v>14522</v>
      </c>
      <c r="D6398" s="29">
        <v>45253</v>
      </c>
      <c r="E6398" s="29">
        <v>54788</v>
      </c>
    </row>
    <row r="6399" spans="1:5" x14ac:dyDescent="0.25">
      <c r="A6399" t="s">
        <v>14523</v>
      </c>
      <c r="B6399" t="s">
        <v>14524</v>
      </c>
      <c r="C6399" t="s">
        <v>14524</v>
      </c>
      <c r="D6399" s="29">
        <v>45253</v>
      </c>
      <c r="E6399" s="29">
        <v>54788</v>
      </c>
    </row>
    <row r="6400" spans="1:5" x14ac:dyDescent="0.25">
      <c r="A6400" t="s">
        <v>14525</v>
      </c>
      <c r="B6400" t="s">
        <v>14526</v>
      </c>
      <c r="C6400" t="s">
        <v>14526</v>
      </c>
      <c r="D6400" s="29">
        <v>45253</v>
      </c>
      <c r="E6400" s="29">
        <v>54788</v>
      </c>
    </row>
    <row r="6401" spans="1:5" x14ac:dyDescent="0.25">
      <c r="A6401" t="s">
        <v>14527</v>
      </c>
      <c r="B6401" t="s">
        <v>14528</v>
      </c>
      <c r="C6401" t="s">
        <v>14528</v>
      </c>
      <c r="D6401" s="29">
        <v>45253</v>
      </c>
      <c r="E6401" s="29">
        <v>54788</v>
      </c>
    </row>
    <row r="6402" spans="1:5" x14ac:dyDescent="0.25">
      <c r="A6402" t="s">
        <v>14529</v>
      </c>
      <c r="B6402" t="s">
        <v>14530</v>
      </c>
      <c r="C6402" t="s">
        <v>14530</v>
      </c>
      <c r="D6402" s="29">
        <v>45253</v>
      </c>
      <c r="E6402" s="29">
        <v>54788</v>
      </c>
    </row>
    <row r="6403" spans="1:5" x14ac:dyDescent="0.25">
      <c r="A6403" t="s">
        <v>14531</v>
      </c>
      <c r="B6403" t="s">
        <v>14532</v>
      </c>
      <c r="C6403" t="s">
        <v>14532</v>
      </c>
      <c r="D6403" s="29">
        <v>45253</v>
      </c>
      <c r="E6403" s="29">
        <v>54788</v>
      </c>
    </row>
    <row r="6404" spans="1:5" x14ac:dyDescent="0.25">
      <c r="A6404" t="s">
        <v>14533</v>
      </c>
      <c r="B6404" t="s">
        <v>14534</v>
      </c>
      <c r="C6404" t="s">
        <v>14534</v>
      </c>
      <c r="D6404" s="29">
        <v>45253</v>
      </c>
      <c r="E6404" s="29">
        <v>54788</v>
      </c>
    </row>
    <row r="6405" spans="1:5" x14ac:dyDescent="0.25">
      <c r="A6405" t="s">
        <v>14535</v>
      </c>
      <c r="B6405" t="s">
        <v>14536</v>
      </c>
      <c r="C6405" t="s">
        <v>14536</v>
      </c>
      <c r="D6405" s="29">
        <v>45253</v>
      </c>
      <c r="E6405" s="29">
        <v>54788</v>
      </c>
    </row>
    <row r="6406" spans="1:5" x14ac:dyDescent="0.25">
      <c r="A6406" t="s">
        <v>14537</v>
      </c>
      <c r="B6406" t="s">
        <v>14538</v>
      </c>
      <c r="C6406" t="s">
        <v>14538</v>
      </c>
      <c r="D6406" s="29">
        <v>45253</v>
      </c>
      <c r="E6406" s="29">
        <v>54788</v>
      </c>
    </row>
    <row r="6407" spans="1:5" x14ac:dyDescent="0.25">
      <c r="A6407" t="s">
        <v>14539</v>
      </c>
      <c r="B6407" t="s">
        <v>14540</v>
      </c>
      <c r="C6407" t="s">
        <v>14540</v>
      </c>
      <c r="D6407" s="29">
        <v>45253</v>
      </c>
      <c r="E6407" s="29">
        <v>54788</v>
      </c>
    </row>
    <row r="6408" spans="1:5" x14ac:dyDescent="0.25">
      <c r="A6408" t="s">
        <v>14541</v>
      </c>
      <c r="B6408" t="s">
        <v>14542</v>
      </c>
      <c r="C6408" t="s">
        <v>14542</v>
      </c>
      <c r="D6408" s="29">
        <v>45253</v>
      </c>
      <c r="E6408" s="29">
        <v>54788</v>
      </c>
    </row>
    <row r="6409" spans="1:5" x14ac:dyDescent="0.25">
      <c r="A6409" t="s">
        <v>14543</v>
      </c>
      <c r="B6409" t="s">
        <v>14544</v>
      </c>
      <c r="C6409" t="s">
        <v>14544</v>
      </c>
      <c r="D6409" s="29">
        <v>45253</v>
      </c>
      <c r="E6409" s="29">
        <v>54788</v>
      </c>
    </row>
    <row r="6410" spans="1:5" x14ac:dyDescent="0.25">
      <c r="A6410" t="s">
        <v>14545</v>
      </c>
      <c r="B6410" t="s">
        <v>14546</v>
      </c>
      <c r="C6410" t="s">
        <v>14546</v>
      </c>
      <c r="D6410" s="29">
        <v>45253</v>
      </c>
      <c r="E6410" s="29">
        <v>54788</v>
      </c>
    </row>
    <row r="6411" spans="1:5" x14ac:dyDescent="0.25">
      <c r="A6411" t="s">
        <v>14547</v>
      </c>
      <c r="B6411" t="s">
        <v>14548</v>
      </c>
      <c r="C6411" t="s">
        <v>14548</v>
      </c>
      <c r="D6411" s="29">
        <v>45253</v>
      </c>
      <c r="E6411" s="29">
        <v>54788</v>
      </c>
    </row>
    <row r="6412" spans="1:5" x14ac:dyDescent="0.25">
      <c r="A6412" t="s">
        <v>14549</v>
      </c>
      <c r="B6412" t="s">
        <v>14550</v>
      </c>
      <c r="C6412" t="s">
        <v>14550</v>
      </c>
      <c r="D6412" s="29">
        <v>45253</v>
      </c>
      <c r="E6412" s="29">
        <v>54788</v>
      </c>
    </row>
    <row r="6413" spans="1:5" x14ac:dyDescent="0.25">
      <c r="A6413" t="s">
        <v>14551</v>
      </c>
      <c r="B6413" t="s">
        <v>14552</v>
      </c>
      <c r="C6413" t="s">
        <v>14552</v>
      </c>
      <c r="D6413" s="29">
        <v>45253</v>
      </c>
      <c r="E6413" s="29">
        <v>54788</v>
      </c>
    </row>
    <row r="6414" spans="1:5" x14ac:dyDescent="0.25">
      <c r="A6414" t="s">
        <v>14553</v>
      </c>
      <c r="B6414" t="s">
        <v>14554</v>
      </c>
      <c r="C6414" t="s">
        <v>14554</v>
      </c>
      <c r="D6414" s="29">
        <v>45253</v>
      </c>
      <c r="E6414" s="29">
        <v>54788</v>
      </c>
    </row>
    <row r="6415" spans="1:5" x14ac:dyDescent="0.25">
      <c r="A6415" t="s">
        <v>14555</v>
      </c>
      <c r="B6415" t="s">
        <v>14556</v>
      </c>
      <c r="C6415" t="s">
        <v>14556</v>
      </c>
      <c r="D6415" s="29">
        <v>45253</v>
      </c>
      <c r="E6415" s="29">
        <v>54788</v>
      </c>
    </row>
    <row r="6416" spans="1:5" x14ac:dyDescent="0.25">
      <c r="A6416" t="s">
        <v>14557</v>
      </c>
      <c r="B6416" t="s">
        <v>14558</v>
      </c>
      <c r="C6416" t="s">
        <v>14558</v>
      </c>
      <c r="D6416" s="29">
        <v>45253</v>
      </c>
      <c r="E6416" s="29">
        <v>54788</v>
      </c>
    </row>
    <row r="6417" spans="1:5" x14ac:dyDescent="0.25">
      <c r="A6417" t="s">
        <v>14559</v>
      </c>
      <c r="B6417" t="s">
        <v>14560</v>
      </c>
      <c r="C6417" t="s">
        <v>14560</v>
      </c>
      <c r="D6417" s="29">
        <v>45253</v>
      </c>
      <c r="E6417" s="29">
        <v>54788</v>
      </c>
    </row>
    <row r="6418" spans="1:5" x14ac:dyDescent="0.25">
      <c r="A6418" t="s">
        <v>14561</v>
      </c>
      <c r="B6418" t="s">
        <v>11046</v>
      </c>
      <c r="C6418" t="s">
        <v>11046</v>
      </c>
      <c r="D6418" s="29">
        <v>45253</v>
      </c>
      <c r="E6418" s="29">
        <v>54788</v>
      </c>
    </row>
    <row r="6419" spans="1:5" x14ac:dyDescent="0.25">
      <c r="A6419" t="s">
        <v>14562</v>
      </c>
      <c r="B6419" t="s">
        <v>14563</v>
      </c>
      <c r="C6419" t="s">
        <v>14563</v>
      </c>
      <c r="D6419" s="29">
        <v>45253</v>
      </c>
      <c r="E6419" s="29">
        <v>54788</v>
      </c>
    </row>
    <row r="6420" spans="1:5" x14ac:dyDescent="0.25">
      <c r="A6420" t="s">
        <v>14564</v>
      </c>
      <c r="B6420" t="s">
        <v>14565</v>
      </c>
      <c r="C6420" t="s">
        <v>14565</v>
      </c>
      <c r="D6420" s="29">
        <v>45253</v>
      </c>
      <c r="E6420" s="29">
        <v>54788</v>
      </c>
    </row>
    <row r="6421" spans="1:5" x14ac:dyDescent="0.25">
      <c r="A6421" t="s">
        <v>14566</v>
      </c>
      <c r="B6421" t="s">
        <v>14567</v>
      </c>
      <c r="C6421" t="s">
        <v>14567</v>
      </c>
      <c r="D6421" s="29">
        <v>45253</v>
      </c>
      <c r="E6421" s="29">
        <v>54788</v>
      </c>
    </row>
    <row r="6422" spans="1:5" x14ac:dyDescent="0.25">
      <c r="A6422" t="s">
        <v>14568</v>
      </c>
      <c r="B6422" t="s">
        <v>14569</v>
      </c>
      <c r="C6422" t="s">
        <v>14569</v>
      </c>
      <c r="D6422" s="29">
        <v>45253</v>
      </c>
      <c r="E6422" s="29">
        <v>54788</v>
      </c>
    </row>
    <row r="6423" spans="1:5" x14ac:dyDescent="0.25">
      <c r="A6423" t="s">
        <v>14570</v>
      </c>
      <c r="B6423" t="s">
        <v>14571</v>
      </c>
      <c r="C6423" t="s">
        <v>14571</v>
      </c>
      <c r="D6423" s="29">
        <v>45253</v>
      </c>
      <c r="E6423" s="29">
        <v>54788</v>
      </c>
    </row>
    <row r="6424" spans="1:5" x14ac:dyDescent="0.25">
      <c r="A6424" t="s">
        <v>14572</v>
      </c>
      <c r="B6424" t="s">
        <v>14573</v>
      </c>
      <c r="C6424" t="s">
        <v>14573</v>
      </c>
      <c r="D6424" s="29">
        <v>45253</v>
      </c>
      <c r="E6424" s="29">
        <v>54788</v>
      </c>
    </row>
    <row r="6425" spans="1:5" x14ac:dyDescent="0.25">
      <c r="A6425" t="s">
        <v>14574</v>
      </c>
      <c r="B6425" t="s">
        <v>14575</v>
      </c>
      <c r="C6425" t="s">
        <v>14575</v>
      </c>
      <c r="D6425" s="29">
        <v>45253</v>
      </c>
      <c r="E6425" s="29">
        <v>54788</v>
      </c>
    </row>
    <row r="6426" spans="1:5" x14ac:dyDescent="0.25">
      <c r="A6426" t="s">
        <v>14576</v>
      </c>
      <c r="B6426" t="s">
        <v>14577</v>
      </c>
      <c r="C6426" t="s">
        <v>14577</v>
      </c>
      <c r="D6426" s="29">
        <v>45253</v>
      </c>
      <c r="E6426" s="29">
        <v>54788</v>
      </c>
    </row>
    <row r="6427" spans="1:5" x14ac:dyDescent="0.25">
      <c r="A6427" t="s">
        <v>14578</v>
      </c>
      <c r="B6427" t="s">
        <v>14579</v>
      </c>
      <c r="C6427" t="s">
        <v>14579</v>
      </c>
      <c r="D6427" s="29">
        <v>45253</v>
      </c>
      <c r="E6427" s="29">
        <v>54788</v>
      </c>
    </row>
    <row r="6428" spans="1:5" x14ac:dyDescent="0.25">
      <c r="A6428" t="s">
        <v>14580</v>
      </c>
      <c r="B6428" t="s">
        <v>14581</v>
      </c>
      <c r="C6428" t="s">
        <v>14581</v>
      </c>
      <c r="D6428" s="29">
        <v>45253</v>
      </c>
      <c r="E6428" s="29">
        <v>54788</v>
      </c>
    </row>
    <row r="6429" spans="1:5" x14ac:dyDescent="0.25">
      <c r="A6429" t="s">
        <v>14582</v>
      </c>
      <c r="B6429" t="s">
        <v>14583</v>
      </c>
      <c r="C6429" t="s">
        <v>14583</v>
      </c>
      <c r="D6429" s="29">
        <v>45253</v>
      </c>
      <c r="E6429" s="29">
        <v>54788</v>
      </c>
    </row>
    <row r="6430" spans="1:5" x14ac:dyDescent="0.25">
      <c r="A6430" t="s">
        <v>14584</v>
      </c>
      <c r="B6430" t="s">
        <v>14585</v>
      </c>
      <c r="C6430" t="s">
        <v>14585</v>
      </c>
      <c r="D6430" s="29">
        <v>45253</v>
      </c>
      <c r="E6430" s="29">
        <v>54788</v>
      </c>
    </row>
    <row r="6431" spans="1:5" x14ac:dyDescent="0.25">
      <c r="A6431" t="s">
        <v>14586</v>
      </c>
      <c r="B6431" t="s">
        <v>14587</v>
      </c>
      <c r="C6431" t="s">
        <v>14587</v>
      </c>
      <c r="D6431" s="29">
        <v>45253</v>
      </c>
      <c r="E6431" s="29">
        <v>54788</v>
      </c>
    </row>
    <row r="6432" spans="1:5" x14ac:dyDescent="0.25">
      <c r="A6432" t="s">
        <v>14588</v>
      </c>
      <c r="B6432" t="s">
        <v>14589</v>
      </c>
      <c r="C6432" t="s">
        <v>14589</v>
      </c>
      <c r="D6432" s="29">
        <v>42370</v>
      </c>
      <c r="E6432" s="29">
        <v>45253</v>
      </c>
    </row>
    <row r="6433" spans="1:5" x14ac:dyDescent="0.25">
      <c r="A6433" t="s">
        <v>14590</v>
      </c>
      <c r="B6433" t="s">
        <v>14591</v>
      </c>
      <c r="C6433" t="s">
        <v>14591</v>
      </c>
      <c r="D6433" s="29">
        <v>45253</v>
      </c>
      <c r="E6433" s="29">
        <v>54788</v>
      </c>
    </row>
    <row r="6434" spans="1:5" x14ac:dyDescent="0.25">
      <c r="A6434" t="s">
        <v>14592</v>
      </c>
      <c r="B6434" t="s">
        <v>14593</v>
      </c>
      <c r="C6434" t="s">
        <v>14594</v>
      </c>
      <c r="D6434" s="29">
        <v>45253</v>
      </c>
      <c r="E6434" s="29">
        <v>54788</v>
      </c>
    </row>
    <row r="6435" spans="1:5" x14ac:dyDescent="0.25">
      <c r="A6435" t="s">
        <v>14595</v>
      </c>
      <c r="B6435" t="s">
        <v>14596</v>
      </c>
      <c r="C6435" t="s">
        <v>14596</v>
      </c>
      <c r="D6435" s="29">
        <v>42370</v>
      </c>
      <c r="E6435" s="29">
        <v>45253</v>
      </c>
    </row>
    <row r="6436" spans="1:5" x14ac:dyDescent="0.25">
      <c r="A6436" t="s">
        <v>14597</v>
      </c>
      <c r="B6436" t="s">
        <v>14598</v>
      </c>
      <c r="C6436" t="s">
        <v>14598</v>
      </c>
      <c r="D6436" s="29">
        <v>42370</v>
      </c>
      <c r="E6436" s="29">
        <v>45253</v>
      </c>
    </row>
    <row r="6437" spans="1:5" x14ac:dyDescent="0.25">
      <c r="A6437" t="s">
        <v>14599</v>
      </c>
      <c r="B6437" t="s">
        <v>14600</v>
      </c>
      <c r="C6437" t="s">
        <v>14601</v>
      </c>
      <c r="D6437" s="29">
        <v>45253</v>
      </c>
      <c r="E6437" s="29">
        <v>54788</v>
      </c>
    </row>
    <row r="6438" spans="1:5" x14ac:dyDescent="0.25">
      <c r="A6438" t="s">
        <v>14602</v>
      </c>
      <c r="B6438" t="s">
        <v>14603</v>
      </c>
      <c r="C6438" t="s">
        <v>14604</v>
      </c>
      <c r="D6438" s="29">
        <v>45253</v>
      </c>
      <c r="E6438" s="29">
        <v>54788</v>
      </c>
    </row>
    <row r="6439" spans="1:5" x14ac:dyDescent="0.25">
      <c r="A6439" t="s">
        <v>14605</v>
      </c>
      <c r="B6439" t="s">
        <v>14606</v>
      </c>
      <c r="C6439" t="s">
        <v>14607</v>
      </c>
      <c r="D6439" s="29">
        <v>45253</v>
      </c>
      <c r="E6439" s="29">
        <v>54788</v>
      </c>
    </row>
    <row r="6440" spans="1:5" x14ac:dyDescent="0.25">
      <c r="A6440" t="s">
        <v>14608</v>
      </c>
      <c r="B6440" t="s">
        <v>14609</v>
      </c>
      <c r="C6440" t="s">
        <v>14610</v>
      </c>
      <c r="D6440" s="29">
        <v>45253</v>
      </c>
      <c r="E6440" s="29">
        <v>54788</v>
      </c>
    </row>
    <row r="6441" spans="1:5" x14ac:dyDescent="0.25">
      <c r="A6441" t="s">
        <v>14611</v>
      </c>
      <c r="B6441" t="s">
        <v>14612</v>
      </c>
      <c r="C6441" t="s">
        <v>14613</v>
      </c>
      <c r="D6441" s="29">
        <v>45253</v>
      </c>
      <c r="E6441" s="29">
        <v>54788</v>
      </c>
    </row>
    <row r="6442" spans="1:5" x14ac:dyDescent="0.25">
      <c r="A6442" t="s">
        <v>14614</v>
      </c>
      <c r="B6442" t="s">
        <v>14615</v>
      </c>
      <c r="C6442" t="s">
        <v>14616</v>
      </c>
      <c r="D6442" s="29">
        <v>45253</v>
      </c>
      <c r="E6442" s="29">
        <v>54788</v>
      </c>
    </row>
    <row r="6443" spans="1:5" x14ac:dyDescent="0.25">
      <c r="A6443" t="s">
        <v>14617</v>
      </c>
      <c r="B6443" t="s">
        <v>14618</v>
      </c>
      <c r="C6443" t="s">
        <v>14619</v>
      </c>
      <c r="D6443" s="29">
        <v>45253</v>
      </c>
      <c r="E6443" s="29">
        <v>54788</v>
      </c>
    </row>
    <row r="6444" spans="1:5" x14ac:dyDescent="0.25">
      <c r="A6444" t="s">
        <v>14620</v>
      </c>
      <c r="B6444" t="s">
        <v>14621</v>
      </c>
      <c r="C6444" t="s">
        <v>14622</v>
      </c>
      <c r="D6444" s="29">
        <v>45253</v>
      </c>
      <c r="E6444" s="29">
        <v>54788</v>
      </c>
    </row>
    <row r="6445" spans="1:5" x14ac:dyDescent="0.25">
      <c r="A6445" t="s">
        <v>14623</v>
      </c>
      <c r="B6445" t="s">
        <v>14624</v>
      </c>
      <c r="C6445" t="s">
        <v>8721</v>
      </c>
      <c r="D6445" s="29">
        <v>45253</v>
      </c>
      <c r="E6445" s="29">
        <v>54788</v>
      </c>
    </row>
    <row r="6446" spans="1:5" x14ac:dyDescent="0.25">
      <c r="A6446" t="s">
        <v>14625</v>
      </c>
      <c r="B6446" t="s">
        <v>14626</v>
      </c>
      <c r="C6446" t="s">
        <v>14627</v>
      </c>
      <c r="D6446" s="29">
        <v>45253</v>
      </c>
      <c r="E6446" s="29">
        <v>54788</v>
      </c>
    </row>
    <row r="6447" spans="1:5" x14ac:dyDescent="0.25">
      <c r="A6447" t="s">
        <v>14628</v>
      </c>
      <c r="B6447" t="s">
        <v>14629</v>
      </c>
      <c r="C6447" t="s">
        <v>14630</v>
      </c>
      <c r="D6447" s="29">
        <v>45254</v>
      </c>
      <c r="E6447" s="29">
        <v>54788</v>
      </c>
    </row>
    <row r="6448" spans="1:5" x14ac:dyDescent="0.25">
      <c r="A6448" t="s">
        <v>14631</v>
      </c>
      <c r="B6448" t="s">
        <v>14632</v>
      </c>
      <c r="C6448" t="s">
        <v>14633</v>
      </c>
      <c r="D6448" s="29">
        <v>45253</v>
      </c>
      <c r="E6448" s="29">
        <v>54788</v>
      </c>
    </row>
    <row r="6449" spans="1:5" x14ac:dyDescent="0.25">
      <c r="A6449" t="s">
        <v>14634</v>
      </c>
      <c r="B6449" t="s">
        <v>14635</v>
      </c>
      <c r="C6449" t="s">
        <v>14636</v>
      </c>
      <c r="D6449" s="29">
        <v>45253</v>
      </c>
      <c r="E6449" s="29">
        <v>54788</v>
      </c>
    </row>
    <row r="6450" spans="1:5" x14ac:dyDescent="0.25">
      <c r="A6450" t="s">
        <v>14637</v>
      </c>
      <c r="B6450" t="s">
        <v>14638</v>
      </c>
      <c r="C6450" t="s">
        <v>14639</v>
      </c>
      <c r="D6450" s="29">
        <v>45253</v>
      </c>
      <c r="E6450" s="29">
        <v>54788</v>
      </c>
    </row>
    <row r="6451" spans="1:5" x14ac:dyDescent="0.25">
      <c r="A6451" t="s">
        <v>14640</v>
      </c>
      <c r="B6451" t="s">
        <v>14641</v>
      </c>
      <c r="C6451" t="s">
        <v>14642</v>
      </c>
      <c r="D6451" s="29">
        <v>45253</v>
      </c>
      <c r="E6451" s="29">
        <v>54788</v>
      </c>
    </row>
    <row r="6452" spans="1:5" x14ac:dyDescent="0.25">
      <c r="A6452" t="s">
        <v>14643</v>
      </c>
      <c r="B6452" t="s">
        <v>14480</v>
      </c>
      <c r="C6452" t="s">
        <v>14644</v>
      </c>
      <c r="D6452" s="29">
        <v>45253</v>
      </c>
      <c r="E6452" s="29">
        <v>54788</v>
      </c>
    </row>
    <row r="6453" spans="1:5" x14ac:dyDescent="0.25">
      <c r="A6453" t="s">
        <v>14645</v>
      </c>
      <c r="B6453" t="s">
        <v>14646</v>
      </c>
      <c r="C6453" t="s">
        <v>14647</v>
      </c>
      <c r="D6453" s="29">
        <v>45253</v>
      </c>
      <c r="E6453" s="29">
        <v>54788</v>
      </c>
    </row>
    <row r="6454" spans="1:5" x14ac:dyDescent="0.25">
      <c r="A6454" t="s">
        <v>14648</v>
      </c>
      <c r="B6454" t="s">
        <v>14649</v>
      </c>
      <c r="C6454" t="s">
        <v>14650</v>
      </c>
      <c r="D6454" s="29">
        <v>45253</v>
      </c>
      <c r="E6454" s="29">
        <v>54788</v>
      </c>
    </row>
    <row r="6455" spans="1:5" x14ac:dyDescent="0.25">
      <c r="A6455" t="s">
        <v>14651</v>
      </c>
      <c r="B6455" t="s">
        <v>14652</v>
      </c>
      <c r="C6455" t="s">
        <v>14653</v>
      </c>
      <c r="D6455" s="29">
        <v>45253</v>
      </c>
      <c r="E6455" s="29">
        <v>54788</v>
      </c>
    </row>
    <row r="6456" spans="1:5" x14ac:dyDescent="0.25">
      <c r="A6456" t="s">
        <v>14654</v>
      </c>
      <c r="B6456" t="s">
        <v>14655</v>
      </c>
      <c r="C6456" t="s">
        <v>14656</v>
      </c>
      <c r="D6456" s="29">
        <v>45253</v>
      </c>
      <c r="E6456" s="29">
        <v>54788</v>
      </c>
    </row>
    <row r="6457" spans="1:5" x14ac:dyDescent="0.25">
      <c r="A6457" t="s">
        <v>14657</v>
      </c>
      <c r="B6457" t="s">
        <v>14658</v>
      </c>
      <c r="C6457" t="s">
        <v>14659</v>
      </c>
      <c r="D6457" s="29">
        <v>45253</v>
      </c>
      <c r="E6457" s="29">
        <v>54788</v>
      </c>
    </row>
    <row r="6458" spans="1:5" x14ac:dyDescent="0.25">
      <c r="A6458" t="s">
        <v>14660</v>
      </c>
      <c r="B6458" t="s">
        <v>14661</v>
      </c>
      <c r="C6458" t="s">
        <v>14662</v>
      </c>
      <c r="D6458" s="29">
        <v>45253</v>
      </c>
      <c r="E6458" s="29">
        <v>54788</v>
      </c>
    </row>
    <row r="6459" spans="1:5" x14ac:dyDescent="0.25">
      <c r="A6459" t="s">
        <v>14663</v>
      </c>
      <c r="B6459" t="s">
        <v>14664</v>
      </c>
      <c r="C6459" t="s">
        <v>14665</v>
      </c>
      <c r="D6459" s="29">
        <v>45253</v>
      </c>
      <c r="E6459" s="29">
        <v>54788</v>
      </c>
    </row>
    <row r="6460" spans="1:5" x14ac:dyDescent="0.25">
      <c r="A6460" t="s">
        <v>14666</v>
      </c>
      <c r="B6460" t="s">
        <v>14667</v>
      </c>
      <c r="C6460" t="s">
        <v>14668</v>
      </c>
      <c r="D6460" s="29">
        <v>45253</v>
      </c>
      <c r="E6460" s="29">
        <v>54788</v>
      </c>
    </row>
    <row r="6461" spans="1:5" x14ac:dyDescent="0.25">
      <c r="A6461" t="s">
        <v>14669</v>
      </c>
      <c r="B6461" t="s">
        <v>14670</v>
      </c>
      <c r="C6461" t="s">
        <v>14671</v>
      </c>
      <c r="D6461" s="29">
        <v>45253</v>
      </c>
      <c r="E6461" s="29">
        <v>54788</v>
      </c>
    </row>
    <row r="6462" spans="1:5" x14ac:dyDescent="0.25">
      <c r="A6462" t="s">
        <v>14672</v>
      </c>
      <c r="B6462" t="s">
        <v>14673</v>
      </c>
      <c r="C6462" t="s">
        <v>14674</v>
      </c>
      <c r="D6462" s="29">
        <v>45253</v>
      </c>
      <c r="E6462" s="29">
        <v>54788</v>
      </c>
    </row>
    <row r="6463" spans="1:5" x14ac:dyDescent="0.25">
      <c r="A6463" t="s">
        <v>14675</v>
      </c>
      <c r="B6463" t="s">
        <v>14676</v>
      </c>
      <c r="C6463" t="s">
        <v>14677</v>
      </c>
      <c r="D6463" s="29">
        <v>45253</v>
      </c>
      <c r="E6463" s="29">
        <v>54788</v>
      </c>
    </row>
    <row r="6464" spans="1:5" x14ac:dyDescent="0.25">
      <c r="A6464" t="s">
        <v>14678</v>
      </c>
      <c r="B6464" t="s">
        <v>14679</v>
      </c>
      <c r="C6464" t="s">
        <v>14680</v>
      </c>
      <c r="D6464" s="29">
        <v>45253</v>
      </c>
      <c r="E6464" s="29">
        <v>54788</v>
      </c>
    </row>
    <row r="6465" spans="1:5" x14ac:dyDescent="0.25">
      <c r="A6465" t="s">
        <v>14681</v>
      </c>
      <c r="B6465" t="s">
        <v>14682</v>
      </c>
      <c r="C6465" t="s">
        <v>14683</v>
      </c>
      <c r="D6465" s="29">
        <v>45253</v>
      </c>
      <c r="E6465" s="29">
        <v>54788</v>
      </c>
    </row>
    <row r="6466" spans="1:5" x14ac:dyDescent="0.25">
      <c r="A6466" t="s">
        <v>14684</v>
      </c>
      <c r="B6466" t="s">
        <v>14685</v>
      </c>
      <c r="C6466" t="s">
        <v>14686</v>
      </c>
      <c r="D6466" s="29">
        <v>45253</v>
      </c>
      <c r="E6466" s="29">
        <v>54788</v>
      </c>
    </row>
    <row r="6467" spans="1:5" x14ac:dyDescent="0.25">
      <c r="A6467" t="s">
        <v>14687</v>
      </c>
      <c r="B6467" t="s">
        <v>14688</v>
      </c>
      <c r="C6467" t="s">
        <v>4321</v>
      </c>
      <c r="D6467" s="29">
        <v>45253</v>
      </c>
      <c r="E6467" s="29">
        <v>54788</v>
      </c>
    </row>
    <row r="6468" spans="1:5" x14ac:dyDescent="0.25">
      <c r="A6468" t="s">
        <v>14689</v>
      </c>
      <c r="B6468" t="s">
        <v>14690</v>
      </c>
      <c r="C6468" t="s">
        <v>14691</v>
      </c>
      <c r="D6468" s="29">
        <v>45253</v>
      </c>
      <c r="E6468" s="29">
        <v>54788</v>
      </c>
    </row>
    <row r="6469" spans="1:5" x14ac:dyDescent="0.25">
      <c r="A6469" t="s">
        <v>14692</v>
      </c>
      <c r="B6469" t="s">
        <v>14606</v>
      </c>
      <c r="C6469" t="s">
        <v>14607</v>
      </c>
      <c r="D6469" s="29">
        <v>45253</v>
      </c>
      <c r="E6469" s="29">
        <v>45253</v>
      </c>
    </row>
    <row r="6470" spans="1:5" x14ac:dyDescent="0.25">
      <c r="A6470" t="s">
        <v>14693</v>
      </c>
      <c r="B6470" t="s">
        <v>14694</v>
      </c>
      <c r="C6470" t="s">
        <v>14694</v>
      </c>
      <c r="D6470" s="29">
        <v>42370</v>
      </c>
      <c r="E6470" s="29">
        <v>45253</v>
      </c>
    </row>
    <row r="6471" spans="1:5" x14ac:dyDescent="0.25">
      <c r="A6471" t="s">
        <v>14695</v>
      </c>
      <c r="B6471" t="s">
        <v>14696</v>
      </c>
      <c r="C6471" t="s">
        <v>14697</v>
      </c>
      <c r="D6471" s="29">
        <v>45253</v>
      </c>
      <c r="E6471" s="29">
        <v>54788</v>
      </c>
    </row>
    <row r="6472" spans="1:5" x14ac:dyDescent="0.25">
      <c r="A6472" t="s">
        <v>14698</v>
      </c>
      <c r="B6472" t="s">
        <v>14699</v>
      </c>
      <c r="C6472" t="s">
        <v>14699</v>
      </c>
      <c r="D6472" s="29">
        <v>45254</v>
      </c>
      <c r="E6472" s="29">
        <v>54788</v>
      </c>
    </row>
    <row r="6473" spans="1:5" x14ac:dyDescent="0.25">
      <c r="A6473" t="s">
        <v>14700</v>
      </c>
      <c r="B6473" t="s">
        <v>14701</v>
      </c>
      <c r="C6473" t="s">
        <v>14702</v>
      </c>
      <c r="D6473" s="29">
        <v>45254</v>
      </c>
      <c r="E6473" s="29">
        <v>54788</v>
      </c>
    </row>
    <row r="6474" spans="1:5" x14ac:dyDescent="0.25">
      <c r="A6474" t="s">
        <v>14703</v>
      </c>
      <c r="B6474" t="s">
        <v>14704</v>
      </c>
      <c r="C6474" t="s">
        <v>14705</v>
      </c>
      <c r="D6474" s="29">
        <v>45254</v>
      </c>
      <c r="E6474" s="29">
        <v>54788</v>
      </c>
    </row>
    <row r="6475" spans="1:5" x14ac:dyDescent="0.25">
      <c r="A6475" t="s">
        <v>14706</v>
      </c>
      <c r="B6475" t="s">
        <v>14707</v>
      </c>
      <c r="C6475" t="s">
        <v>14707</v>
      </c>
      <c r="D6475" s="29">
        <v>45254</v>
      </c>
      <c r="E6475" s="29">
        <v>54788</v>
      </c>
    </row>
    <row r="6476" spans="1:5" x14ac:dyDescent="0.25">
      <c r="A6476" t="s">
        <v>14708</v>
      </c>
      <c r="B6476" t="s">
        <v>14709</v>
      </c>
      <c r="C6476" t="s">
        <v>14709</v>
      </c>
      <c r="D6476" s="29">
        <v>45254</v>
      </c>
      <c r="E6476" s="29">
        <v>54788</v>
      </c>
    </row>
    <row r="6477" spans="1:5" x14ac:dyDescent="0.25">
      <c r="A6477" t="s">
        <v>14710</v>
      </c>
      <c r="B6477" t="s">
        <v>14711</v>
      </c>
      <c r="C6477" t="s">
        <v>14711</v>
      </c>
      <c r="D6477" s="29">
        <v>45254</v>
      </c>
      <c r="E6477" s="29">
        <v>54788</v>
      </c>
    </row>
    <row r="6478" spans="1:5" x14ac:dyDescent="0.25">
      <c r="A6478" t="s">
        <v>14712</v>
      </c>
      <c r="B6478" t="s">
        <v>14713</v>
      </c>
      <c r="C6478" t="s">
        <v>14713</v>
      </c>
      <c r="D6478" s="29">
        <v>45254</v>
      </c>
      <c r="E6478" s="29">
        <v>54788</v>
      </c>
    </row>
    <row r="6479" spans="1:5" x14ac:dyDescent="0.25">
      <c r="A6479" t="s">
        <v>14714</v>
      </c>
      <c r="B6479" t="s">
        <v>14715</v>
      </c>
      <c r="C6479" t="s">
        <v>14716</v>
      </c>
      <c r="D6479" s="29">
        <v>45254</v>
      </c>
      <c r="E6479" s="29">
        <v>54788</v>
      </c>
    </row>
    <row r="6480" spans="1:5" x14ac:dyDescent="0.25">
      <c r="A6480" t="s">
        <v>14717</v>
      </c>
      <c r="B6480" t="s">
        <v>14718</v>
      </c>
      <c r="C6480" t="s">
        <v>14719</v>
      </c>
      <c r="D6480" s="29">
        <v>45254</v>
      </c>
      <c r="E6480" s="29">
        <v>54788</v>
      </c>
    </row>
    <row r="6481" spans="1:5" x14ac:dyDescent="0.25">
      <c r="A6481" t="s">
        <v>14720</v>
      </c>
      <c r="B6481" t="s">
        <v>14721</v>
      </c>
      <c r="C6481" t="s">
        <v>14721</v>
      </c>
      <c r="D6481" s="29">
        <v>45254</v>
      </c>
      <c r="E6481" s="29">
        <v>54788</v>
      </c>
    </row>
    <row r="6482" spans="1:5" x14ac:dyDescent="0.25">
      <c r="A6482" t="s">
        <v>14722</v>
      </c>
      <c r="B6482" t="s">
        <v>14723</v>
      </c>
      <c r="C6482" t="s">
        <v>14723</v>
      </c>
      <c r="D6482" s="29">
        <v>45254</v>
      </c>
      <c r="E6482" s="29">
        <v>54788</v>
      </c>
    </row>
    <row r="6483" spans="1:5" x14ac:dyDescent="0.25">
      <c r="A6483" t="s">
        <v>14724</v>
      </c>
      <c r="B6483" t="s">
        <v>14725</v>
      </c>
      <c r="C6483" t="s">
        <v>14725</v>
      </c>
      <c r="D6483" s="29">
        <v>45254</v>
      </c>
      <c r="E6483" s="29">
        <v>54788</v>
      </c>
    </row>
    <row r="6484" spans="1:5" x14ac:dyDescent="0.25">
      <c r="A6484" t="s">
        <v>14726</v>
      </c>
      <c r="B6484" t="s">
        <v>14727</v>
      </c>
      <c r="C6484" t="s">
        <v>14728</v>
      </c>
      <c r="D6484" s="29">
        <v>45254</v>
      </c>
      <c r="E6484" s="29">
        <v>54788</v>
      </c>
    </row>
    <row r="6485" spans="1:5" x14ac:dyDescent="0.25">
      <c r="A6485" t="s">
        <v>14729</v>
      </c>
      <c r="B6485" t="s">
        <v>14730</v>
      </c>
      <c r="C6485" t="s">
        <v>14731</v>
      </c>
      <c r="D6485" s="29">
        <v>45254</v>
      </c>
      <c r="E6485" s="29">
        <v>54788</v>
      </c>
    </row>
    <row r="6486" spans="1:5" x14ac:dyDescent="0.25">
      <c r="A6486" t="s">
        <v>14732</v>
      </c>
      <c r="B6486" t="s">
        <v>14733</v>
      </c>
      <c r="C6486" t="s">
        <v>14734</v>
      </c>
      <c r="D6486" s="29">
        <v>45254</v>
      </c>
      <c r="E6486" s="29">
        <v>54788</v>
      </c>
    </row>
    <row r="6487" spans="1:5" x14ac:dyDescent="0.25">
      <c r="A6487" t="s">
        <v>14735</v>
      </c>
      <c r="B6487" t="s">
        <v>14736</v>
      </c>
      <c r="C6487" t="s">
        <v>14737</v>
      </c>
      <c r="D6487" s="29">
        <v>45254</v>
      </c>
      <c r="E6487" s="29">
        <v>54788</v>
      </c>
    </row>
    <row r="6488" spans="1:5" x14ac:dyDescent="0.25">
      <c r="A6488" t="s">
        <v>14738</v>
      </c>
      <c r="B6488" t="s">
        <v>14739</v>
      </c>
      <c r="C6488" t="s">
        <v>14740</v>
      </c>
      <c r="D6488" s="29">
        <v>45254</v>
      </c>
      <c r="E6488" s="29">
        <v>54788</v>
      </c>
    </row>
    <row r="6489" spans="1:5" x14ac:dyDescent="0.25">
      <c r="A6489" t="s">
        <v>14741</v>
      </c>
      <c r="B6489" t="s">
        <v>14742</v>
      </c>
      <c r="C6489" t="s">
        <v>14742</v>
      </c>
      <c r="D6489" s="29">
        <v>45254</v>
      </c>
      <c r="E6489" s="29">
        <v>54788</v>
      </c>
    </row>
    <row r="6490" spans="1:5" x14ac:dyDescent="0.25">
      <c r="A6490" t="s">
        <v>14743</v>
      </c>
      <c r="B6490" t="s">
        <v>14744</v>
      </c>
      <c r="C6490" t="s">
        <v>14744</v>
      </c>
      <c r="D6490" s="29">
        <v>45254</v>
      </c>
      <c r="E6490" s="29">
        <v>54788</v>
      </c>
    </row>
    <row r="6491" spans="1:5" x14ac:dyDescent="0.25">
      <c r="A6491" t="s">
        <v>14745</v>
      </c>
      <c r="B6491" t="s">
        <v>14746</v>
      </c>
      <c r="C6491" t="s">
        <v>14746</v>
      </c>
      <c r="D6491" s="29">
        <v>45254</v>
      </c>
      <c r="E6491" s="29">
        <v>54788</v>
      </c>
    </row>
    <row r="6492" spans="1:5" x14ac:dyDescent="0.25">
      <c r="A6492" t="s">
        <v>14747</v>
      </c>
      <c r="B6492" t="s">
        <v>14748</v>
      </c>
      <c r="C6492" t="s">
        <v>14749</v>
      </c>
      <c r="D6492" s="29">
        <v>45254</v>
      </c>
      <c r="E6492" s="29">
        <v>54788</v>
      </c>
    </row>
    <row r="6493" spans="1:5" x14ac:dyDescent="0.25">
      <c r="A6493" t="s">
        <v>14750</v>
      </c>
      <c r="B6493" t="s">
        <v>14751</v>
      </c>
      <c r="C6493" t="s">
        <v>14752</v>
      </c>
      <c r="D6493" s="29">
        <v>45254</v>
      </c>
      <c r="E6493" s="29">
        <v>54788</v>
      </c>
    </row>
    <row r="6494" spans="1:5" x14ac:dyDescent="0.25">
      <c r="A6494" t="s">
        <v>14753</v>
      </c>
      <c r="B6494" t="s">
        <v>14754</v>
      </c>
      <c r="C6494" t="s">
        <v>14754</v>
      </c>
      <c r="D6494" s="29">
        <v>45258</v>
      </c>
      <c r="E6494" s="29">
        <v>54788</v>
      </c>
    </row>
    <row r="6495" spans="1:5" x14ac:dyDescent="0.25">
      <c r="A6495" t="s">
        <v>14755</v>
      </c>
      <c r="B6495" t="s">
        <v>14756</v>
      </c>
      <c r="C6495" t="s">
        <v>14757</v>
      </c>
      <c r="D6495" s="29">
        <v>45254</v>
      </c>
      <c r="E6495" s="29">
        <v>54788</v>
      </c>
    </row>
    <row r="6496" spans="1:5" x14ac:dyDescent="0.25">
      <c r="A6496" t="s">
        <v>14758</v>
      </c>
      <c r="B6496" t="s">
        <v>14759</v>
      </c>
      <c r="C6496" t="s">
        <v>14760</v>
      </c>
      <c r="D6496" s="29">
        <v>45254</v>
      </c>
      <c r="E6496" s="29">
        <v>54788</v>
      </c>
    </row>
    <row r="6497" spans="1:5" x14ac:dyDescent="0.25">
      <c r="A6497" t="s">
        <v>14761</v>
      </c>
      <c r="B6497" t="s">
        <v>14762</v>
      </c>
      <c r="C6497" t="s">
        <v>14763</v>
      </c>
      <c r="D6497" s="29">
        <v>45254</v>
      </c>
      <c r="E6497" s="29">
        <v>54788</v>
      </c>
    </row>
    <row r="6498" spans="1:5" x14ac:dyDescent="0.25">
      <c r="A6498" t="s">
        <v>14764</v>
      </c>
      <c r="B6498" t="s">
        <v>14765</v>
      </c>
      <c r="C6498" t="s">
        <v>14765</v>
      </c>
      <c r="D6498" s="29">
        <v>45254</v>
      </c>
      <c r="E6498" s="29">
        <v>54788</v>
      </c>
    </row>
    <row r="6499" spans="1:5" x14ac:dyDescent="0.25">
      <c r="A6499" t="s">
        <v>14766</v>
      </c>
      <c r="B6499" t="s">
        <v>14767</v>
      </c>
      <c r="C6499" t="s">
        <v>14768</v>
      </c>
      <c r="D6499" s="29">
        <v>45254</v>
      </c>
      <c r="E6499" s="29">
        <v>54788</v>
      </c>
    </row>
    <row r="6500" spans="1:5" x14ac:dyDescent="0.25">
      <c r="A6500" t="s">
        <v>14769</v>
      </c>
      <c r="B6500" t="s">
        <v>14770</v>
      </c>
      <c r="C6500" t="s">
        <v>14770</v>
      </c>
      <c r="D6500" s="29">
        <v>45254</v>
      </c>
      <c r="E6500" s="29">
        <v>54788</v>
      </c>
    </row>
    <row r="6501" spans="1:5" x14ac:dyDescent="0.25">
      <c r="A6501" t="s">
        <v>14771</v>
      </c>
      <c r="B6501" t="s">
        <v>14772</v>
      </c>
      <c r="C6501" t="s">
        <v>14772</v>
      </c>
      <c r="D6501" s="29">
        <v>45254</v>
      </c>
      <c r="E6501" s="29">
        <v>54788</v>
      </c>
    </row>
    <row r="6502" spans="1:5" x14ac:dyDescent="0.25">
      <c r="A6502" t="s">
        <v>14773</v>
      </c>
      <c r="B6502" t="s">
        <v>14774</v>
      </c>
      <c r="C6502" t="s">
        <v>14774</v>
      </c>
      <c r="D6502" s="29">
        <v>45254</v>
      </c>
      <c r="E6502" s="29">
        <v>54788</v>
      </c>
    </row>
    <row r="6503" spans="1:5" x14ac:dyDescent="0.25">
      <c r="A6503" t="s">
        <v>14775</v>
      </c>
      <c r="B6503" t="s">
        <v>14776</v>
      </c>
      <c r="C6503" t="s">
        <v>14777</v>
      </c>
      <c r="D6503" s="29">
        <v>45254</v>
      </c>
      <c r="E6503" s="29">
        <v>54788</v>
      </c>
    </row>
    <row r="6504" spans="1:5" x14ac:dyDescent="0.25">
      <c r="A6504" t="s">
        <v>14778</v>
      </c>
      <c r="B6504" t="s">
        <v>14779</v>
      </c>
      <c r="C6504" t="s">
        <v>14780</v>
      </c>
      <c r="D6504" s="29">
        <v>45254</v>
      </c>
      <c r="E6504" s="29">
        <v>54788</v>
      </c>
    </row>
    <row r="6505" spans="1:5" x14ac:dyDescent="0.25">
      <c r="A6505" t="s">
        <v>14781</v>
      </c>
      <c r="B6505" t="s">
        <v>14782</v>
      </c>
      <c r="C6505" t="s">
        <v>14783</v>
      </c>
      <c r="D6505" s="29">
        <v>45254</v>
      </c>
      <c r="E6505" s="29">
        <v>54788</v>
      </c>
    </row>
    <row r="6506" spans="1:5" x14ac:dyDescent="0.25">
      <c r="A6506" t="s">
        <v>14784</v>
      </c>
      <c r="B6506" t="s">
        <v>14785</v>
      </c>
      <c r="C6506" t="s">
        <v>14785</v>
      </c>
      <c r="D6506" s="29">
        <v>45254</v>
      </c>
      <c r="E6506" s="29">
        <v>54788</v>
      </c>
    </row>
    <row r="6507" spans="1:5" x14ac:dyDescent="0.25">
      <c r="A6507" t="s">
        <v>14786</v>
      </c>
      <c r="B6507" t="s">
        <v>14787</v>
      </c>
      <c r="C6507" t="s">
        <v>14788</v>
      </c>
      <c r="D6507" s="29">
        <v>45254</v>
      </c>
      <c r="E6507" s="29">
        <v>54788</v>
      </c>
    </row>
    <row r="6508" spans="1:5" x14ac:dyDescent="0.25">
      <c r="A6508" t="s">
        <v>14789</v>
      </c>
      <c r="B6508" t="s">
        <v>7998</v>
      </c>
      <c r="C6508" t="s">
        <v>7999</v>
      </c>
      <c r="D6508" s="29">
        <v>45254</v>
      </c>
      <c r="E6508" s="29">
        <v>54788</v>
      </c>
    </row>
    <row r="6509" spans="1:5" x14ac:dyDescent="0.25">
      <c r="A6509" t="s">
        <v>14790</v>
      </c>
      <c r="B6509" t="s">
        <v>14791</v>
      </c>
      <c r="C6509" t="s">
        <v>14792</v>
      </c>
      <c r="D6509" s="29">
        <v>45254</v>
      </c>
      <c r="E6509" s="29">
        <v>54788</v>
      </c>
    </row>
    <row r="6510" spans="1:5" x14ac:dyDescent="0.25">
      <c r="A6510" t="s">
        <v>14793</v>
      </c>
      <c r="B6510" t="s">
        <v>14794</v>
      </c>
      <c r="C6510" t="s">
        <v>14795</v>
      </c>
      <c r="D6510" s="29">
        <v>45254</v>
      </c>
      <c r="E6510" s="29">
        <v>54788</v>
      </c>
    </row>
    <row r="6511" spans="1:5" x14ac:dyDescent="0.25">
      <c r="A6511" t="s">
        <v>14796</v>
      </c>
      <c r="B6511" t="s">
        <v>14797</v>
      </c>
      <c r="C6511" t="s">
        <v>14797</v>
      </c>
      <c r="D6511" s="29">
        <v>42370</v>
      </c>
      <c r="E6511" s="29">
        <v>45254</v>
      </c>
    </row>
    <row r="6512" spans="1:5" x14ac:dyDescent="0.25">
      <c r="A6512" t="s">
        <v>14798</v>
      </c>
      <c r="B6512" t="s">
        <v>14799</v>
      </c>
      <c r="C6512" t="s">
        <v>14800</v>
      </c>
      <c r="D6512" s="29">
        <v>45254</v>
      </c>
      <c r="E6512" s="29">
        <v>54788</v>
      </c>
    </row>
    <row r="6513" spans="1:5" x14ac:dyDescent="0.25">
      <c r="A6513" t="s">
        <v>14801</v>
      </c>
      <c r="B6513" t="s">
        <v>14802</v>
      </c>
      <c r="C6513" t="s">
        <v>14803</v>
      </c>
      <c r="D6513" s="29">
        <v>45258</v>
      </c>
      <c r="E6513" s="29">
        <v>54788</v>
      </c>
    </row>
    <row r="6514" spans="1:5" x14ac:dyDescent="0.25">
      <c r="A6514" t="s">
        <v>14804</v>
      </c>
      <c r="B6514" t="s">
        <v>14805</v>
      </c>
      <c r="C6514" t="s">
        <v>14805</v>
      </c>
      <c r="D6514" s="29">
        <v>45264</v>
      </c>
      <c r="E6514" s="29">
        <v>54788</v>
      </c>
    </row>
    <row r="6515" spans="1:5" x14ac:dyDescent="0.25">
      <c r="A6515" t="s">
        <v>14806</v>
      </c>
      <c r="B6515" t="s">
        <v>14807</v>
      </c>
      <c r="C6515" t="s">
        <v>14807</v>
      </c>
      <c r="D6515" s="29">
        <v>45258</v>
      </c>
      <c r="E6515" s="29">
        <v>54788</v>
      </c>
    </row>
    <row r="6516" spans="1:5" x14ac:dyDescent="0.25">
      <c r="A6516" t="s">
        <v>14808</v>
      </c>
      <c r="B6516" t="s">
        <v>14809</v>
      </c>
      <c r="C6516" t="s">
        <v>14809</v>
      </c>
      <c r="D6516" s="29">
        <v>45258</v>
      </c>
      <c r="E6516" s="29">
        <v>54788</v>
      </c>
    </row>
    <row r="6517" spans="1:5" x14ac:dyDescent="0.25">
      <c r="A6517" t="s">
        <v>14810</v>
      </c>
      <c r="B6517" t="s">
        <v>14811</v>
      </c>
      <c r="C6517" t="s">
        <v>14812</v>
      </c>
      <c r="D6517" s="29">
        <v>45258</v>
      </c>
      <c r="E6517" s="29">
        <v>54788</v>
      </c>
    </row>
    <row r="6518" spans="1:5" x14ac:dyDescent="0.25">
      <c r="A6518" t="s">
        <v>14813</v>
      </c>
      <c r="B6518" t="s">
        <v>14814</v>
      </c>
      <c r="C6518" t="s">
        <v>14815</v>
      </c>
      <c r="D6518" s="29">
        <v>45258</v>
      </c>
      <c r="E6518" s="29">
        <v>54788</v>
      </c>
    </row>
    <row r="6519" spans="1:5" x14ac:dyDescent="0.25">
      <c r="A6519" t="s">
        <v>14816</v>
      </c>
      <c r="B6519" t="s">
        <v>14817</v>
      </c>
      <c r="C6519" t="s">
        <v>14818</v>
      </c>
      <c r="D6519" s="29">
        <v>45258</v>
      </c>
      <c r="E6519" s="29">
        <v>54788</v>
      </c>
    </row>
    <row r="6520" spans="1:5" x14ac:dyDescent="0.25">
      <c r="A6520" t="s">
        <v>14819</v>
      </c>
      <c r="B6520" t="s">
        <v>14820</v>
      </c>
      <c r="C6520" t="s">
        <v>14821</v>
      </c>
      <c r="D6520" s="29">
        <v>45259</v>
      </c>
      <c r="E6520" s="29">
        <v>54788</v>
      </c>
    </row>
    <row r="6521" spans="1:5" x14ac:dyDescent="0.25">
      <c r="A6521" t="s">
        <v>14822</v>
      </c>
      <c r="B6521" t="s">
        <v>14823</v>
      </c>
      <c r="C6521" t="s">
        <v>14824</v>
      </c>
      <c r="D6521" s="29">
        <v>45259</v>
      </c>
      <c r="E6521" s="29">
        <v>54788</v>
      </c>
    </row>
    <row r="6522" spans="1:5" x14ac:dyDescent="0.25">
      <c r="A6522" t="s">
        <v>14825</v>
      </c>
      <c r="B6522" t="s">
        <v>14826</v>
      </c>
      <c r="C6522" t="s">
        <v>14827</v>
      </c>
      <c r="D6522" s="29">
        <v>45259</v>
      </c>
      <c r="E6522" s="29">
        <v>54788</v>
      </c>
    </row>
    <row r="6523" spans="1:5" x14ac:dyDescent="0.25">
      <c r="A6523" t="s">
        <v>14828</v>
      </c>
      <c r="B6523" t="s">
        <v>1417</v>
      </c>
      <c r="C6523" t="s">
        <v>1417</v>
      </c>
      <c r="D6523" s="29">
        <v>45259</v>
      </c>
      <c r="E6523" s="29">
        <v>54788</v>
      </c>
    </row>
    <row r="6524" spans="1:5" x14ac:dyDescent="0.25">
      <c r="A6524" t="s">
        <v>14829</v>
      </c>
      <c r="B6524" t="s">
        <v>14830</v>
      </c>
      <c r="C6524" t="s">
        <v>14830</v>
      </c>
      <c r="D6524" s="29">
        <v>45259</v>
      </c>
      <c r="E6524" s="29">
        <v>54788</v>
      </c>
    </row>
    <row r="6525" spans="1:5" x14ac:dyDescent="0.25">
      <c r="A6525" t="s">
        <v>14831</v>
      </c>
      <c r="B6525" t="s">
        <v>14832</v>
      </c>
      <c r="C6525" t="s">
        <v>14832</v>
      </c>
      <c r="D6525" s="29">
        <v>45259</v>
      </c>
      <c r="E6525" s="29">
        <v>54788</v>
      </c>
    </row>
    <row r="6526" spans="1:5" x14ac:dyDescent="0.25">
      <c r="A6526" t="s">
        <v>14833</v>
      </c>
      <c r="B6526" t="s">
        <v>14834</v>
      </c>
      <c r="C6526" t="s">
        <v>14835</v>
      </c>
      <c r="D6526" s="29">
        <v>45259</v>
      </c>
      <c r="E6526" s="29">
        <v>54788</v>
      </c>
    </row>
    <row r="6527" spans="1:5" x14ac:dyDescent="0.25">
      <c r="A6527" t="s">
        <v>14836</v>
      </c>
      <c r="B6527" t="s">
        <v>14837</v>
      </c>
      <c r="C6527" t="s">
        <v>14838</v>
      </c>
      <c r="D6527" s="29">
        <v>45259</v>
      </c>
      <c r="E6527" s="29">
        <v>54788</v>
      </c>
    </row>
    <row r="6528" spans="1:5" x14ac:dyDescent="0.25">
      <c r="A6528" t="s">
        <v>14839</v>
      </c>
      <c r="B6528" t="s">
        <v>14840</v>
      </c>
      <c r="C6528" t="s">
        <v>14841</v>
      </c>
      <c r="D6528" s="29">
        <v>45259</v>
      </c>
      <c r="E6528" s="29">
        <v>54788</v>
      </c>
    </row>
    <row r="6529" spans="1:5" x14ac:dyDescent="0.25">
      <c r="A6529" t="s">
        <v>14842</v>
      </c>
      <c r="B6529" t="s">
        <v>14843</v>
      </c>
      <c r="C6529" t="s">
        <v>14843</v>
      </c>
      <c r="D6529" s="29">
        <v>45260</v>
      </c>
      <c r="E6529" s="29">
        <v>54788</v>
      </c>
    </row>
    <row r="6530" spans="1:5" x14ac:dyDescent="0.25">
      <c r="A6530" t="s">
        <v>14844</v>
      </c>
      <c r="B6530" t="s">
        <v>14845</v>
      </c>
      <c r="C6530" t="s">
        <v>14845</v>
      </c>
      <c r="D6530" s="29">
        <v>45260</v>
      </c>
      <c r="E6530" s="29">
        <v>45260</v>
      </c>
    </row>
    <row r="6531" spans="1:5" x14ac:dyDescent="0.25">
      <c r="A6531" t="s">
        <v>14846</v>
      </c>
      <c r="B6531" t="s">
        <v>14847</v>
      </c>
      <c r="C6531" t="s">
        <v>14848</v>
      </c>
      <c r="D6531" s="29">
        <v>45264</v>
      </c>
      <c r="E6531" s="29">
        <v>54788</v>
      </c>
    </row>
    <row r="6532" spans="1:5" x14ac:dyDescent="0.25">
      <c r="A6532" t="s">
        <v>14849</v>
      </c>
      <c r="B6532" t="s">
        <v>14850</v>
      </c>
      <c r="C6532" t="s">
        <v>14850</v>
      </c>
      <c r="D6532" s="29">
        <v>45264</v>
      </c>
      <c r="E6532" s="29">
        <v>54788</v>
      </c>
    </row>
    <row r="6533" spans="1:5" x14ac:dyDescent="0.25">
      <c r="A6533" t="s">
        <v>14851</v>
      </c>
      <c r="B6533" t="s">
        <v>14852</v>
      </c>
      <c r="C6533" t="s">
        <v>14852</v>
      </c>
      <c r="D6533" s="29">
        <v>45264</v>
      </c>
      <c r="E6533" s="29">
        <v>54788</v>
      </c>
    </row>
    <row r="6534" spans="1:5" x14ac:dyDescent="0.25">
      <c r="A6534" t="s">
        <v>14853</v>
      </c>
      <c r="B6534" t="s">
        <v>14854</v>
      </c>
      <c r="C6534" t="s">
        <v>14855</v>
      </c>
      <c r="D6534" s="29">
        <v>45265</v>
      </c>
      <c r="E6534" s="29">
        <v>54788</v>
      </c>
    </row>
    <row r="6535" spans="1:5" x14ac:dyDescent="0.25">
      <c r="A6535" t="s">
        <v>14856</v>
      </c>
      <c r="B6535" t="s">
        <v>14857</v>
      </c>
      <c r="C6535" t="s">
        <v>14857</v>
      </c>
      <c r="D6535" s="29">
        <v>45265</v>
      </c>
      <c r="E6535" s="29">
        <v>54788</v>
      </c>
    </row>
    <row r="6536" spans="1:5" x14ac:dyDescent="0.25">
      <c r="A6536" t="s">
        <v>14858</v>
      </c>
      <c r="B6536" t="s">
        <v>14859</v>
      </c>
      <c r="C6536" t="s">
        <v>14860</v>
      </c>
      <c r="D6536" s="29">
        <v>45265</v>
      </c>
      <c r="E6536" s="29">
        <v>54788</v>
      </c>
    </row>
    <row r="6537" spans="1:5" x14ac:dyDescent="0.25">
      <c r="A6537" t="s">
        <v>14861</v>
      </c>
      <c r="B6537" t="s">
        <v>14862</v>
      </c>
      <c r="C6537" t="s">
        <v>14862</v>
      </c>
      <c r="D6537" s="29">
        <v>45266</v>
      </c>
      <c r="E6537" s="29">
        <v>54788</v>
      </c>
    </row>
    <row r="6538" spans="1:5" x14ac:dyDescent="0.25">
      <c r="A6538" t="s">
        <v>14863</v>
      </c>
      <c r="B6538" t="s">
        <v>14864</v>
      </c>
      <c r="C6538" t="s">
        <v>14864</v>
      </c>
      <c r="D6538" s="29">
        <v>45266</v>
      </c>
      <c r="E6538" s="29">
        <v>54788</v>
      </c>
    </row>
    <row r="6539" spans="1:5" x14ac:dyDescent="0.25">
      <c r="A6539" t="s">
        <v>14865</v>
      </c>
      <c r="B6539" t="s">
        <v>14866</v>
      </c>
      <c r="C6539" t="s">
        <v>14866</v>
      </c>
      <c r="D6539" s="29">
        <v>45266</v>
      </c>
      <c r="E6539" s="29">
        <v>54788</v>
      </c>
    </row>
    <row r="6540" spans="1:5" x14ac:dyDescent="0.25">
      <c r="A6540" t="s">
        <v>14867</v>
      </c>
      <c r="B6540" t="s">
        <v>14868</v>
      </c>
      <c r="C6540" t="s">
        <v>14868</v>
      </c>
      <c r="D6540" s="29">
        <v>45266</v>
      </c>
      <c r="E6540" s="29">
        <v>54788</v>
      </c>
    </row>
    <row r="6541" spans="1:5" x14ac:dyDescent="0.25">
      <c r="A6541" t="s">
        <v>14869</v>
      </c>
      <c r="B6541" t="s">
        <v>14870</v>
      </c>
      <c r="C6541" t="s">
        <v>14870</v>
      </c>
      <c r="D6541" s="29">
        <v>45266</v>
      </c>
      <c r="E6541" s="29">
        <v>54788</v>
      </c>
    </row>
    <row r="6542" spans="1:5" x14ac:dyDescent="0.25">
      <c r="A6542" t="s">
        <v>14871</v>
      </c>
      <c r="B6542" t="s">
        <v>14872</v>
      </c>
      <c r="C6542" t="s">
        <v>14872</v>
      </c>
      <c r="D6542" s="29">
        <v>45272</v>
      </c>
      <c r="E6542" s="29">
        <v>54788</v>
      </c>
    </row>
    <row r="6543" spans="1:5" x14ac:dyDescent="0.25">
      <c r="A6543" t="s">
        <v>14873</v>
      </c>
      <c r="B6543" t="s">
        <v>14874</v>
      </c>
      <c r="C6543" t="s">
        <v>14875</v>
      </c>
      <c r="D6543" s="29">
        <v>45272</v>
      </c>
      <c r="E6543" s="29">
        <v>54788</v>
      </c>
    </row>
    <row r="6544" spans="1:5" x14ac:dyDescent="0.25">
      <c r="A6544" t="s">
        <v>14876</v>
      </c>
      <c r="B6544" t="s">
        <v>14877</v>
      </c>
      <c r="C6544" t="s">
        <v>14877</v>
      </c>
      <c r="D6544" s="29">
        <v>45266</v>
      </c>
      <c r="E6544" s="29">
        <v>54788</v>
      </c>
    </row>
    <row r="6545" spans="1:5" x14ac:dyDescent="0.25">
      <c r="A6545" t="s">
        <v>14878</v>
      </c>
      <c r="B6545" t="s">
        <v>14879</v>
      </c>
      <c r="C6545" t="s">
        <v>14879</v>
      </c>
      <c r="D6545" s="29">
        <v>45266</v>
      </c>
      <c r="E6545" s="29">
        <v>54788</v>
      </c>
    </row>
    <row r="6546" spans="1:5" x14ac:dyDescent="0.25">
      <c r="A6546" t="s">
        <v>14880</v>
      </c>
      <c r="B6546" t="s">
        <v>14881</v>
      </c>
      <c r="C6546" t="s">
        <v>14881</v>
      </c>
      <c r="D6546" s="29">
        <v>45266</v>
      </c>
      <c r="E6546" s="29">
        <v>54788</v>
      </c>
    </row>
    <row r="6547" spans="1:5" x14ac:dyDescent="0.25">
      <c r="A6547" t="s">
        <v>14882</v>
      </c>
      <c r="B6547" t="s">
        <v>14883</v>
      </c>
      <c r="C6547" t="s">
        <v>14883</v>
      </c>
      <c r="D6547" s="29">
        <v>45266</v>
      </c>
      <c r="E6547" s="29">
        <v>54788</v>
      </c>
    </row>
    <row r="6548" spans="1:5" x14ac:dyDescent="0.25">
      <c r="A6548" t="s">
        <v>14884</v>
      </c>
      <c r="B6548" t="s">
        <v>14885</v>
      </c>
      <c r="C6548" t="s">
        <v>14885</v>
      </c>
      <c r="D6548" s="29">
        <v>45266</v>
      </c>
      <c r="E6548" s="29">
        <v>54788</v>
      </c>
    </row>
    <row r="6549" spans="1:5" x14ac:dyDescent="0.25">
      <c r="A6549" t="s">
        <v>14886</v>
      </c>
      <c r="B6549" t="s">
        <v>14887</v>
      </c>
      <c r="C6549" t="s">
        <v>14887</v>
      </c>
      <c r="D6549" s="29">
        <v>45266</v>
      </c>
      <c r="E6549" s="29">
        <v>54788</v>
      </c>
    </row>
    <row r="6550" spans="1:5" x14ac:dyDescent="0.25">
      <c r="A6550" t="s">
        <v>14888</v>
      </c>
      <c r="B6550" t="s">
        <v>14889</v>
      </c>
      <c r="C6550" t="s">
        <v>14889</v>
      </c>
      <c r="D6550" s="29">
        <v>45266</v>
      </c>
      <c r="E6550" s="29">
        <v>54788</v>
      </c>
    </row>
    <row r="6551" spans="1:5" x14ac:dyDescent="0.25">
      <c r="A6551" t="s">
        <v>14890</v>
      </c>
      <c r="B6551" t="s">
        <v>14891</v>
      </c>
      <c r="C6551" t="s">
        <v>14891</v>
      </c>
      <c r="D6551" s="29">
        <v>45266</v>
      </c>
      <c r="E6551" s="29">
        <v>54788</v>
      </c>
    </row>
    <row r="6552" spans="1:5" x14ac:dyDescent="0.25">
      <c r="A6552" t="s">
        <v>14892</v>
      </c>
      <c r="B6552" t="s">
        <v>14893</v>
      </c>
      <c r="C6552" t="s">
        <v>14893</v>
      </c>
      <c r="D6552" s="29">
        <v>45266</v>
      </c>
      <c r="E6552" s="29">
        <v>54788</v>
      </c>
    </row>
    <row r="6553" spans="1:5" x14ac:dyDescent="0.25">
      <c r="A6553" t="s">
        <v>14894</v>
      </c>
      <c r="B6553" t="s">
        <v>14895</v>
      </c>
      <c r="C6553" t="s">
        <v>14895</v>
      </c>
      <c r="D6553" s="29">
        <v>45266</v>
      </c>
      <c r="E6553" s="29">
        <v>54788</v>
      </c>
    </row>
    <row r="6554" spans="1:5" x14ac:dyDescent="0.25">
      <c r="A6554" t="s">
        <v>14896</v>
      </c>
      <c r="B6554" t="s">
        <v>14897</v>
      </c>
      <c r="C6554" t="s">
        <v>14897</v>
      </c>
      <c r="D6554" s="29">
        <v>45266</v>
      </c>
      <c r="E6554" s="29">
        <v>54788</v>
      </c>
    </row>
    <row r="6555" spans="1:5" x14ac:dyDescent="0.25">
      <c r="A6555" t="s">
        <v>14898</v>
      </c>
      <c r="B6555" t="s">
        <v>14899</v>
      </c>
      <c r="C6555" t="s">
        <v>14899</v>
      </c>
      <c r="D6555" s="29">
        <v>45266</v>
      </c>
      <c r="E6555" s="29">
        <v>54788</v>
      </c>
    </row>
    <row r="6556" spans="1:5" x14ac:dyDescent="0.25">
      <c r="A6556" t="s">
        <v>14900</v>
      </c>
      <c r="B6556" t="s">
        <v>14901</v>
      </c>
      <c r="C6556" t="s">
        <v>14901</v>
      </c>
      <c r="D6556" s="29">
        <v>45266</v>
      </c>
      <c r="E6556" s="29">
        <v>54788</v>
      </c>
    </row>
    <row r="6557" spans="1:5" x14ac:dyDescent="0.25">
      <c r="A6557" t="s">
        <v>14902</v>
      </c>
      <c r="B6557" t="s">
        <v>14903</v>
      </c>
      <c r="C6557" t="s">
        <v>14903</v>
      </c>
      <c r="D6557" s="29">
        <v>45266</v>
      </c>
      <c r="E6557" s="29">
        <v>54788</v>
      </c>
    </row>
    <row r="6558" spans="1:5" x14ac:dyDescent="0.25">
      <c r="A6558" t="s">
        <v>14904</v>
      </c>
      <c r="B6558" t="s">
        <v>14905</v>
      </c>
      <c r="C6558" t="s">
        <v>14906</v>
      </c>
      <c r="D6558" s="29">
        <v>45266</v>
      </c>
      <c r="E6558" s="29">
        <v>54788</v>
      </c>
    </row>
    <row r="6559" spans="1:5" x14ac:dyDescent="0.25">
      <c r="A6559" t="s">
        <v>14907</v>
      </c>
      <c r="B6559" t="s">
        <v>14908</v>
      </c>
      <c r="C6559" t="s">
        <v>14909</v>
      </c>
      <c r="D6559" s="29">
        <v>45266</v>
      </c>
      <c r="E6559" s="29">
        <v>54788</v>
      </c>
    </row>
    <row r="6560" spans="1:5" x14ac:dyDescent="0.25">
      <c r="A6560" t="s">
        <v>14910</v>
      </c>
      <c r="B6560" t="s">
        <v>14911</v>
      </c>
      <c r="C6560" t="s">
        <v>14912</v>
      </c>
      <c r="D6560" s="29">
        <v>45266</v>
      </c>
      <c r="E6560" s="29">
        <v>54788</v>
      </c>
    </row>
    <row r="6561" spans="1:5" x14ac:dyDescent="0.25">
      <c r="A6561" t="s">
        <v>14913</v>
      </c>
      <c r="B6561" t="s">
        <v>14914</v>
      </c>
      <c r="C6561" t="s">
        <v>14915</v>
      </c>
      <c r="D6561" s="29">
        <v>45266</v>
      </c>
      <c r="E6561" s="29">
        <v>54788</v>
      </c>
    </row>
    <row r="6562" spans="1:5" x14ac:dyDescent="0.25">
      <c r="A6562" t="s">
        <v>14916</v>
      </c>
      <c r="B6562" t="s">
        <v>14917</v>
      </c>
      <c r="C6562" t="s">
        <v>14918</v>
      </c>
      <c r="D6562" s="29">
        <v>45266</v>
      </c>
      <c r="E6562" s="29">
        <v>54788</v>
      </c>
    </row>
    <row r="6563" spans="1:5" x14ac:dyDescent="0.25">
      <c r="A6563" t="s">
        <v>14919</v>
      </c>
      <c r="B6563" t="s">
        <v>14920</v>
      </c>
      <c r="C6563" t="s">
        <v>14921</v>
      </c>
      <c r="D6563" s="29">
        <v>45266</v>
      </c>
      <c r="E6563" s="29">
        <v>54788</v>
      </c>
    </row>
    <row r="6564" spans="1:5" x14ac:dyDescent="0.25">
      <c r="A6564" t="s">
        <v>14922</v>
      </c>
      <c r="B6564" t="s">
        <v>14923</v>
      </c>
      <c r="C6564" t="s">
        <v>14924</v>
      </c>
      <c r="D6564" s="29">
        <v>45266</v>
      </c>
      <c r="E6564" s="29">
        <v>54788</v>
      </c>
    </row>
    <row r="6565" spans="1:5" x14ac:dyDescent="0.25">
      <c r="A6565" t="s">
        <v>14925</v>
      </c>
      <c r="B6565" t="s">
        <v>14926</v>
      </c>
      <c r="C6565" t="s">
        <v>14927</v>
      </c>
      <c r="D6565" s="29">
        <v>45266</v>
      </c>
      <c r="E6565" s="29">
        <v>54788</v>
      </c>
    </row>
    <row r="6566" spans="1:5" x14ac:dyDescent="0.25">
      <c r="A6566" t="s">
        <v>14928</v>
      </c>
      <c r="B6566" t="s">
        <v>9344</v>
      </c>
      <c r="C6566" t="s">
        <v>9344</v>
      </c>
      <c r="D6566" s="29">
        <v>45266</v>
      </c>
      <c r="E6566" s="29">
        <v>54788</v>
      </c>
    </row>
    <row r="6567" spans="1:5" x14ac:dyDescent="0.25">
      <c r="A6567" t="s">
        <v>14929</v>
      </c>
      <c r="B6567" t="s">
        <v>14930</v>
      </c>
      <c r="C6567" t="s">
        <v>14930</v>
      </c>
      <c r="D6567" s="29">
        <v>45266</v>
      </c>
      <c r="E6567" s="29">
        <v>54788</v>
      </c>
    </row>
    <row r="6568" spans="1:5" x14ac:dyDescent="0.25">
      <c r="A6568" t="s">
        <v>14931</v>
      </c>
      <c r="B6568" t="s">
        <v>14932</v>
      </c>
      <c r="C6568" t="s">
        <v>14932</v>
      </c>
      <c r="D6568" s="29">
        <v>45266</v>
      </c>
      <c r="E6568" s="29">
        <v>54788</v>
      </c>
    </row>
    <row r="6569" spans="1:5" x14ac:dyDescent="0.25">
      <c r="A6569" t="s">
        <v>14933</v>
      </c>
      <c r="B6569" t="s">
        <v>14934</v>
      </c>
      <c r="C6569" t="s">
        <v>14934</v>
      </c>
      <c r="D6569" s="29">
        <v>45266</v>
      </c>
      <c r="E6569" s="29">
        <v>54788</v>
      </c>
    </row>
    <row r="6570" spans="1:5" x14ac:dyDescent="0.25">
      <c r="A6570" t="s">
        <v>14935</v>
      </c>
      <c r="B6570" t="s">
        <v>14936</v>
      </c>
      <c r="C6570" t="s">
        <v>14936</v>
      </c>
      <c r="D6570" s="29">
        <v>45266</v>
      </c>
      <c r="E6570" s="29">
        <v>54788</v>
      </c>
    </row>
    <row r="6571" spans="1:5" x14ac:dyDescent="0.25">
      <c r="A6571" t="s">
        <v>14937</v>
      </c>
      <c r="B6571" t="s">
        <v>14938</v>
      </c>
      <c r="C6571" t="s">
        <v>14939</v>
      </c>
      <c r="D6571" s="29">
        <v>45267</v>
      </c>
      <c r="E6571" s="29">
        <v>54788</v>
      </c>
    </row>
    <row r="6572" spans="1:5" x14ac:dyDescent="0.25">
      <c r="A6572" t="s">
        <v>14940</v>
      </c>
      <c r="B6572" t="s">
        <v>14941</v>
      </c>
      <c r="C6572" t="s">
        <v>14942</v>
      </c>
      <c r="D6572" s="29">
        <v>45267</v>
      </c>
      <c r="E6572" s="29">
        <v>54788</v>
      </c>
    </row>
    <row r="6573" spans="1:5" x14ac:dyDescent="0.25">
      <c r="A6573" t="s">
        <v>14943</v>
      </c>
      <c r="B6573" t="s">
        <v>14944</v>
      </c>
      <c r="C6573" t="s">
        <v>14944</v>
      </c>
      <c r="D6573" s="29">
        <v>45267</v>
      </c>
      <c r="E6573" s="29">
        <v>54788</v>
      </c>
    </row>
    <row r="6574" spans="1:5" x14ac:dyDescent="0.25">
      <c r="A6574" t="s">
        <v>14945</v>
      </c>
      <c r="B6574" t="s">
        <v>14946</v>
      </c>
      <c r="C6574" t="s">
        <v>14947</v>
      </c>
      <c r="D6574" s="29">
        <v>45267</v>
      </c>
      <c r="E6574" s="29">
        <v>54788</v>
      </c>
    </row>
    <row r="6575" spans="1:5" x14ac:dyDescent="0.25">
      <c r="A6575" t="s">
        <v>14948</v>
      </c>
      <c r="B6575" t="s">
        <v>14949</v>
      </c>
      <c r="C6575" t="s">
        <v>14949</v>
      </c>
      <c r="D6575" s="29">
        <v>45267</v>
      </c>
      <c r="E6575" s="29">
        <v>54788</v>
      </c>
    </row>
    <row r="6576" spans="1:5" x14ac:dyDescent="0.25">
      <c r="A6576" t="s">
        <v>14950</v>
      </c>
      <c r="B6576" t="s">
        <v>14951</v>
      </c>
      <c r="C6576" t="s">
        <v>14951</v>
      </c>
      <c r="D6576" s="29">
        <v>45268</v>
      </c>
      <c r="E6576" s="29">
        <v>54788</v>
      </c>
    </row>
    <row r="6577" spans="1:5" x14ac:dyDescent="0.25">
      <c r="A6577" t="s">
        <v>14952</v>
      </c>
      <c r="B6577" t="s">
        <v>14953</v>
      </c>
      <c r="C6577" t="s">
        <v>14953</v>
      </c>
      <c r="D6577" s="29">
        <v>45271</v>
      </c>
      <c r="E6577" s="29">
        <v>54788</v>
      </c>
    </row>
    <row r="6578" spans="1:5" x14ac:dyDescent="0.25">
      <c r="A6578" t="s">
        <v>14954</v>
      </c>
      <c r="B6578" t="s">
        <v>14955</v>
      </c>
      <c r="C6578" t="s">
        <v>14955</v>
      </c>
      <c r="D6578" s="29">
        <v>45271</v>
      </c>
      <c r="E6578" s="29">
        <v>54788</v>
      </c>
    </row>
    <row r="6579" spans="1:5" x14ac:dyDescent="0.25">
      <c r="A6579" t="s">
        <v>14956</v>
      </c>
      <c r="B6579" t="s">
        <v>14957</v>
      </c>
      <c r="C6579" t="s">
        <v>14958</v>
      </c>
      <c r="D6579" s="29">
        <v>45271</v>
      </c>
      <c r="E6579" s="29">
        <v>54788</v>
      </c>
    </row>
    <row r="6580" spans="1:5" x14ac:dyDescent="0.25">
      <c r="A6580" t="s">
        <v>14959</v>
      </c>
      <c r="B6580" t="s">
        <v>14960</v>
      </c>
      <c r="C6580" t="s">
        <v>14961</v>
      </c>
      <c r="D6580" s="29">
        <v>45272</v>
      </c>
      <c r="E6580" s="29">
        <v>54788</v>
      </c>
    </row>
    <row r="6581" spans="1:5" x14ac:dyDescent="0.25">
      <c r="A6581" t="s">
        <v>14962</v>
      </c>
      <c r="B6581" t="s">
        <v>14963</v>
      </c>
      <c r="C6581" t="s">
        <v>14963</v>
      </c>
      <c r="D6581" s="29">
        <v>45272</v>
      </c>
      <c r="E6581" s="29">
        <v>54788</v>
      </c>
    </row>
    <row r="6582" spans="1:5" x14ac:dyDescent="0.25">
      <c r="A6582" t="s">
        <v>14964</v>
      </c>
      <c r="B6582" t="s">
        <v>14965</v>
      </c>
      <c r="C6582" t="s">
        <v>14965</v>
      </c>
      <c r="D6582" s="29">
        <v>45272</v>
      </c>
      <c r="E6582" s="29">
        <v>54788</v>
      </c>
    </row>
    <row r="6583" spans="1:5" x14ac:dyDescent="0.25">
      <c r="A6583" t="s">
        <v>14966</v>
      </c>
      <c r="B6583" t="s">
        <v>14967</v>
      </c>
      <c r="C6583" t="s">
        <v>14967</v>
      </c>
      <c r="D6583" s="29">
        <v>45272</v>
      </c>
      <c r="E6583" s="29">
        <v>54788</v>
      </c>
    </row>
    <row r="6584" spans="1:5" x14ac:dyDescent="0.25">
      <c r="A6584" t="s">
        <v>14968</v>
      </c>
      <c r="B6584" t="s">
        <v>14969</v>
      </c>
      <c r="C6584" t="s">
        <v>14970</v>
      </c>
      <c r="D6584" s="29">
        <v>45272</v>
      </c>
      <c r="E6584" s="29">
        <v>54788</v>
      </c>
    </row>
    <row r="6585" spans="1:5" x14ac:dyDescent="0.25">
      <c r="A6585" t="s">
        <v>14971</v>
      </c>
      <c r="B6585" t="s">
        <v>14972</v>
      </c>
      <c r="C6585" t="s">
        <v>14972</v>
      </c>
      <c r="D6585" s="29">
        <v>45272</v>
      </c>
      <c r="E6585" s="29">
        <v>54788</v>
      </c>
    </row>
    <row r="6586" spans="1:5" x14ac:dyDescent="0.25">
      <c r="A6586" t="s">
        <v>14973</v>
      </c>
      <c r="B6586" t="s">
        <v>14974</v>
      </c>
      <c r="C6586" t="s">
        <v>14975</v>
      </c>
      <c r="D6586" s="29">
        <v>45272</v>
      </c>
      <c r="E6586" s="29">
        <v>54788</v>
      </c>
    </row>
    <row r="6587" spans="1:5" x14ac:dyDescent="0.25">
      <c r="A6587" t="s">
        <v>14976</v>
      </c>
      <c r="B6587" t="s">
        <v>14977</v>
      </c>
      <c r="C6587" t="s">
        <v>14977</v>
      </c>
      <c r="D6587" s="29">
        <v>45272</v>
      </c>
      <c r="E6587" s="29">
        <v>54788</v>
      </c>
    </row>
    <row r="6588" spans="1:5" x14ac:dyDescent="0.25">
      <c r="A6588" t="s">
        <v>14978</v>
      </c>
      <c r="B6588" t="s">
        <v>3867</v>
      </c>
      <c r="C6588" t="s">
        <v>3867</v>
      </c>
      <c r="D6588" s="29">
        <v>45272</v>
      </c>
      <c r="E6588" s="29">
        <v>54788</v>
      </c>
    </row>
    <row r="6589" spans="1:5" x14ac:dyDescent="0.25">
      <c r="A6589" t="s">
        <v>14979</v>
      </c>
      <c r="B6589" t="s">
        <v>3863</v>
      </c>
      <c r="C6589" t="s">
        <v>3863</v>
      </c>
      <c r="D6589" s="29">
        <v>45272</v>
      </c>
      <c r="E6589" s="29">
        <v>54788</v>
      </c>
    </row>
    <row r="6590" spans="1:5" x14ac:dyDescent="0.25">
      <c r="A6590" t="s">
        <v>14980</v>
      </c>
      <c r="B6590" t="s">
        <v>14981</v>
      </c>
      <c r="C6590" t="s">
        <v>14981</v>
      </c>
      <c r="D6590" s="29">
        <v>45272</v>
      </c>
      <c r="E6590" s="29">
        <v>54788</v>
      </c>
    </row>
    <row r="6591" spans="1:5" x14ac:dyDescent="0.25">
      <c r="A6591" t="s">
        <v>14982</v>
      </c>
      <c r="B6591" t="s">
        <v>14983</v>
      </c>
      <c r="C6591" t="s">
        <v>14983</v>
      </c>
      <c r="D6591" s="29">
        <v>45272</v>
      </c>
      <c r="E6591" s="29">
        <v>54788</v>
      </c>
    </row>
    <row r="6592" spans="1:5" x14ac:dyDescent="0.25">
      <c r="A6592" t="s">
        <v>14984</v>
      </c>
      <c r="B6592" t="s">
        <v>14985</v>
      </c>
      <c r="C6592" t="s">
        <v>14986</v>
      </c>
      <c r="D6592" s="29">
        <v>45272</v>
      </c>
      <c r="E6592" s="29">
        <v>54788</v>
      </c>
    </row>
    <row r="6593" spans="1:5" x14ac:dyDescent="0.25">
      <c r="A6593" t="s">
        <v>14987</v>
      </c>
      <c r="B6593" t="s">
        <v>14988</v>
      </c>
      <c r="C6593" t="s">
        <v>14988</v>
      </c>
      <c r="D6593" s="29">
        <v>45272</v>
      </c>
      <c r="E6593" s="29">
        <v>54788</v>
      </c>
    </row>
    <row r="6594" spans="1:5" x14ac:dyDescent="0.25">
      <c r="A6594" t="s">
        <v>14989</v>
      </c>
      <c r="B6594" t="s">
        <v>14990</v>
      </c>
      <c r="C6594" t="s">
        <v>14990</v>
      </c>
      <c r="D6594" s="29">
        <v>45272</v>
      </c>
      <c r="E6594" s="29">
        <v>54788</v>
      </c>
    </row>
    <row r="6595" spans="1:5" x14ac:dyDescent="0.25">
      <c r="A6595" t="s">
        <v>14991</v>
      </c>
      <c r="B6595" t="s">
        <v>14992</v>
      </c>
      <c r="C6595" t="s">
        <v>14992</v>
      </c>
      <c r="D6595" s="29">
        <v>45272</v>
      </c>
      <c r="E6595" s="29">
        <v>54788</v>
      </c>
    </row>
    <row r="6596" spans="1:5" x14ac:dyDescent="0.25">
      <c r="A6596" t="s">
        <v>14993</v>
      </c>
      <c r="B6596" t="s">
        <v>14994</v>
      </c>
      <c r="C6596" t="s">
        <v>14995</v>
      </c>
      <c r="D6596" s="29">
        <v>45272</v>
      </c>
      <c r="E6596" s="29">
        <v>54788</v>
      </c>
    </row>
    <row r="6597" spans="1:5" x14ac:dyDescent="0.25">
      <c r="A6597" t="s">
        <v>14996</v>
      </c>
      <c r="B6597" t="s">
        <v>14997</v>
      </c>
      <c r="C6597" t="s">
        <v>14998</v>
      </c>
      <c r="D6597" s="29">
        <v>45272</v>
      </c>
      <c r="E6597" s="29">
        <v>54788</v>
      </c>
    </row>
    <row r="6598" spans="1:5" x14ac:dyDescent="0.25">
      <c r="A6598" t="s">
        <v>14999</v>
      </c>
      <c r="B6598" t="s">
        <v>15000</v>
      </c>
      <c r="C6598" t="s">
        <v>15001</v>
      </c>
      <c r="D6598" s="29">
        <v>45272</v>
      </c>
      <c r="E6598" s="29">
        <v>54788</v>
      </c>
    </row>
    <row r="6599" spans="1:5" x14ac:dyDescent="0.25">
      <c r="A6599" t="s">
        <v>15002</v>
      </c>
      <c r="B6599" t="s">
        <v>15003</v>
      </c>
      <c r="C6599" t="s">
        <v>15003</v>
      </c>
      <c r="D6599" s="29">
        <v>45272</v>
      </c>
      <c r="E6599" s="29">
        <v>54788</v>
      </c>
    </row>
    <row r="6600" spans="1:5" x14ac:dyDescent="0.25">
      <c r="A6600" t="s">
        <v>15004</v>
      </c>
      <c r="B6600" t="s">
        <v>15005</v>
      </c>
      <c r="C6600" t="s">
        <v>15005</v>
      </c>
      <c r="D6600" s="29">
        <v>45272</v>
      </c>
      <c r="E6600" s="29">
        <v>54788</v>
      </c>
    </row>
    <row r="6601" spans="1:5" x14ac:dyDescent="0.25">
      <c r="A6601" t="s">
        <v>15006</v>
      </c>
      <c r="B6601" t="s">
        <v>15007</v>
      </c>
      <c r="C6601" t="s">
        <v>15007</v>
      </c>
      <c r="D6601" s="29">
        <v>45272</v>
      </c>
      <c r="E6601" s="29">
        <v>54788</v>
      </c>
    </row>
    <row r="6602" spans="1:5" x14ac:dyDescent="0.25">
      <c r="A6602" t="s">
        <v>15008</v>
      </c>
      <c r="B6602" t="s">
        <v>15009</v>
      </c>
      <c r="C6602" t="s">
        <v>15010</v>
      </c>
      <c r="D6602" s="29">
        <v>45272</v>
      </c>
      <c r="E6602" s="29">
        <v>54788</v>
      </c>
    </row>
    <row r="6603" spans="1:5" x14ac:dyDescent="0.25">
      <c r="A6603" t="s">
        <v>15011</v>
      </c>
      <c r="B6603" t="s">
        <v>15012</v>
      </c>
      <c r="C6603" t="s">
        <v>15013</v>
      </c>
      <c r="D6603" s="29">
        <v>45272</v>
      </c>
      <c r="E6603" s="29">
        <v>54788</v>
      </c>
    </row>
    <row r="6604" spans="1:5" x14ac:dyDescent="0.25">
      <c r="A6604" t="s">
        <v>15014</v>
      </c>
      <c r="B6604" t="s">
        <v>15015</v>
      </c>
      <c r="C6604" t="s">
        <v>15016</v>
      </c>
      <c r="D6604" s="29">
        <v>45273</v>
      </c>
      <c r="E6604" s="29">
        <v>54788</v>
      </c>
    </row>
    <row r="6605" spans="1:5" x14ac:dyDescent="0.25">
      <c r="A6605" t="s">
        <v>15017</v>
      </c>
      <c r="B6605" t="s">
        <v>15018</v>
      </c>
      <c r="C6605" t="s">
        <v>15018</v>
      </c>
      <c r="D6605" s="29">
        <v>45273</v>
      </c>
      <c r="E6605" s="29">
        <v>54788</v>
      </c>
    </row>
    <row r="6606" spans="1:5" x14ac:dyDescent="0.25">
      <c r="A6606" t="s">
        <v>15019</v>
      </c>
      <c r="B6606" t="s">
        <v>15020</v>
      </c>
      <c r="C6606" t="s">
        <v>15020</v>
      </c>
      <c r="D6606" s="29">
        <v>45273</v>
      </c>
      <c r="E6606" s="29">
        <v>54788</v>
      </c>
    </row>
    <row r="6607" spans="1:5" x14ac:dyDescent="0.25">
      <c r="A6607" t="s">
        <v>15021</v>
      </c>
      <c r="B6607" t="s">
        <v>15022</v>
      </c>
      <c r="C6607" t="s">
        <v>15022</v>
      </c>
      <c r="D6607" s="29">
        <v>45273</v>
      </c>
      <c r="E6607" s="29">
        <v>54788</v>
      </c>
    </row>
    <row r="6608" spans="1:5" x14ac:dyDescent="0.25">
      <c r="A6608" t="s">
        <v>15023</v>
      </c>
      <c r="B6608" t="s">
        <v>15024</v>
      </c>
      <c r="C6608" t="s">
        <v>15025</v>
      </c>
      <c r="D6608" s="29">
        <v>45273</v>
      </c>
      <c r="E6608" s="29">
        <v>54788</v>
      </c>
    </row>
    <row r="6609" spans="1:5" x14ac:dyDescent="0.25">
      <c r="A6609" t="s">
        <v>15026</v>
      </c>
      <c r="B6609" t="s">
        <v>15027</v>
      </c>
      <c r="C6609" t="s">
        <v>15028</v>
      </c>
      <c r="D6609" s="29">
        <v>45273</v>
      </c>
      <c r="E6609" s="29">
        <v>54788</v>
      </c>
    </row>
    <row r="6610" spans="1:5" x14ac:dyDescent="0.25">
      <c r="A6610" t="s">
        <v>15029</v>
      </c>
      <c r="B6610" t="s">
        <v>15030</v>
      </c>
      <c r="C6610" t="s">
        <v>15031</v>
      </c>
      <c r="D6610" s="29">
        <v>45273</v>
      </c>
      <c r="E6610" s="29">
        <v>54788</v>
      </c>
    </row>
    <row r="6611" spans="1:5" x14ac:dyDescent="0.25">
      <c r="A6611" t="s">
        <v>15032</v>
      </c>
      <c r="B6611" t="s">
        <v>15033</v>
      </c>
      <c r="C6611" t="s">
        <v>15033</v>
      </c>
      <c r="D6611" s="29">
        <v>45273</v>
      </c>
      <c r="E6611" s="29">
        <v>54788</v>
      </c>
    </row>
    <row r="6612" spans="1:5" x14ac:dyDescent="0.25">
      <c r="A6612" t="s">
        <v>15034</v>
      </c>
      <c r="B6612" t="s">
        <v>15035</v>
      </c>
      <c r="C6612" t="s">
        <v>15036</v>
      </c>
      <c r="D6612" s="29">
        <v>45273</v>
      </c>
      <c r="E6612" s="29">
        <v>54788</v>
      </c>
    </row>
    <row r="6613" spans="1:5" x14ac:dyDescent="0.25">
      <c r="A6613" t="s">
        <v>15037</v>
      </c>
      <c r="B6613" t="s">
        <v>15038</v>
      </c>
      <c r="C6613" t="s">
        <v>15038</v>
      </c>
      <c r="D6613" s="29">
        <v>45273</v>
      </c>
      <c r="E6613" s="29">
        <v>54788</v>
      </c>
    </row>
    <row r="6614" spans="1:5" x14ac:dyDescent="0.25">
      <c r="A6614" t="s">
        <v>15039</v>
      </c>
      <c r="B6614" t="s">
        <v>15040</v>
      </c>
      <c r="C6614" t="s">
        <v>15040</v>
      </c>
      <c r="D6614" s="29">
        <v>45273</v>
      </c>
      <c r="E6614" s="29">
        <v>54788</v>
      </c>
    </row>
    <row r="6615" spans="1:5" x14ac:dyDescent="0.25">
      <c r="A6615" t="s">
        <v>15041</v>
      </c>
      <c r="B6615" t="s">
        <v>15042</v>
      </c>
      <c r="C6615" t="s">
        <v>15042</v>
      </c>
      <c r="D6615" s="29">
        <v>45273</v>
      </c>
      <c r="E6615" s="29">
        <v>54788</v>
      </c>
    </row>
    <row r="6616" spans="1:5" x14ac:dyDescent="0.25">
      <c r="A6616" t="s">
        <v>15043</v>
      </c>
      <c r="B6616" t="s">
        <v>15044</v>
      </c>
      <c r="C6616" t="s">
        <v>15044</v>
      </c>
      <c r="D6616" s="29">
        <v>45273</v>
      </c>
      <c r="E6616" s="29">
        <v>54788</v>
      </c>
    </row>
    <row r="6617" spans="1:5" x14ac:dyDescent="0.25">
      <c r="A6617" t="s">
        <v>15045</v>
      </c>
      <c r="B6617" t="s">
        <v>15046</v>
      </c>
      <c r="C6617" t="s">
        <v>15046</v>
      </c>
      <c r="D6617" s="29">
        <v>45273</v>
      </c>
      <c r="E6617" s="29">
        <v>54788</v>
      </c>
    </row>
    <row r="6618" spans="1:5" x14ac:dyDescent="0.25">
      <c r="A6618" t="s">
        <v>15047</v>
      </c>
      <c r="B6618" t="s">
        <v>15048</v>
      </c>
      <c r="C6618" t="s">
        <v>15048</v>
      </c>
      <c r="D6618" s="29">
        <v>45273</v>
      </c>
      <c r="E6618" s="29">
        <v>54788</v>
      </c>
    </row>
    <row r="6619" spans="1:5" x14ac:dyDescent="0.25">
      <c r="A6619" t="s">
        <v>15049</v>
      </c>
      <c r="B6619" t="s">
        <v>15050</v>
      </c>
      <c r="C6619" t="s">
        <v>15050</v>
      </c>
      <c r="D6619" s="29">
        <v>45273</v>
      </c>
      <c r="E6619" s="29">
        <v>54788</v>
      </c>
    </row>
    <row r="6620" spans="1:5" x14ac:dyDescent="0.25">
      <c r="A6620" t="s">
        <v>15051</v>
      </c>
      <c r="B6620" t="s">
        <v>15052</v>
      </c>
      <c r="C6620" t="s">
        <v>15052</v>
      </c>
      <c r="D6620" s="29">
        <v>45273</v>
      </c>
      <c r="E6620" s="29">
        <v>54788</v>
      </c>
    </row>
    <row r="6621" spans="1:5" x14ac:dyDescent="0.25">
      <c r="A6621" t="s">
        <v>15053</v>
      </c>
      <c r="B6621" t="s">
        <v>15054</v>
      </c>
      <c r="C6621" t="s">
        <v>15055</v>
      </c>
      <c r="D6621" s="29">
        <v>45273</v>
      </c>
      <c r="E6621" s="29">
        <v>54788</v>
      </c>
    </row>
    <row r="6622" spans="1:5" x14ac:dyDescent="0.25">
      <c r="A6622" t="s">
        <v>15056</v>
      </c>
      <c r="B6622" t="s">
        <v>15057</v>
      </c>
      <c r="C6622" t="s">
        <v>15058</v>
      </c>
      <c r="D6622" s="29">
        <v>45273</v>
      </c>
      <c r="E6622" s="29">
        <v>54788</v>
      </c>
    </row>
    <row r="6623" spans="1:5" x14ac:dyDescent="0.25">
      <c r="A6623" t="s">
        <v>15059</v>
      </c>
      <c r="B6623" t="s">
        <v>15060</v>
      </c>
      <c r="C6623" t="s">
        <v>15060</v>
      </c>
      <c r="D6623" s="29">
        <v>45273</v>
      </c>
      <c r="E6623" s="29">
        <v>54788</v>
      </c>
    </row>
    <row r="6624" spans="1:5" x14ac:dyDescent="0.25">
      <c r="A6624" t="s">
        <v>15061</v>
      </c>
      <c r="B6624" t="s">
        <v>15062</v>
      </c>
      <c r="C6624" t="s">
        <v>15062</v>
      </c>
      <c r="D6624" s="29">
        <v>45273</v>
      </c>
      <c r="E6624" s="29">
        <v>54788</v>
      </c>
    </row>
    <row r="6625" spans="1:5" x14ac:dyDescent="0.25">
      <c r="A6625" t="s">
        <v>15063</v>
      </c>
      <c r="B6625" t="s">
        <v>15064</v>
      </c>
      <c r="C6625" t="s">
        <v>15064</v>
      </c>
      <c r="D6625" s="29">
        <v>45273</v>
      </c>
      <c r="E6625" s="29">
        <v>54788</v>
      </c>
    </row>
    <row r="6626" spans="1:5" x14ac:dyDescent="0.25">
      <c r="A6626" t="s">
        <v>15065</v>
      </c>
      <c r="B6626" t="s">
        <v>15066</v>
      </c>
      <c r="C6626" t="s">
        <v>15067</v>
      </c>
      <c r="D6626" s="29">
        <v>45273</v>
      </c>
      <c r="E6626" s="29">
        <v>54788</v>
      </c>
    </row>
    <row r="6627" spans="1:5" x14ac:dyDescent="0.25">
      <c r="A6627" t="s">
        <v>15068</v>
      </c>
      <c r="B6627" t="s">
        <v>15069</v>
      </c>
      <c r="C6627" t="s">
        <v>15069</v>
      </c>
      <c r="D6627" s="29">
        <v>45273</v>
      </c>
      <c r="E6627" s="29">
        <v>54788</v>
      </c>
    </row>
    <row r="6628" spans="1:5" x14ac:dyDescent="0.25">
      <c r="A6628" t="s">
        <v>15070</v>
      </c>
      <c r="B6628" t="s">
        <v>15071</v>
      </c>
      <c r="C6628" t="s">
        <v>15072</v>
      </c>
      <c r="D6628" s="29">
        <v>45274</v>
      </c>
      <c r="E6628" s="29">
        <v>54788</v>
      </c>
    </row>
    <row r="6629" spans="1:5" x14ac:dyDescent="0.25">
      <c r="A6629" t="s">
        <v>15073</v>
      </c>
      <c r="B6629" t="s">
        <v>15074</v>
      </c>
      <c r="C6629" t="s">
        <v>14607</v>
      </c>
      <c r="D6629" s="29">
        <v>45274</v>
      </c>
      <c r="E6629" s="29">
        <v>54788</v>
      </c>
    </row>
    <row r="6630" spans="1:5" x14ac:dyDescent="0.25">
      <c r="A6630" t="s">
        <v>15075</v>
      </c>
      <c r="B6630" t="s">
        <v>15076</v>
      </c>
      <c r="C6630" t="s">
        <v>15076</v>
      </c>
      <c r="D6630" s="29">
        <v>45274</v>
      </c>
      <c r="E6630" s="29">
        <v>54788</v>
      </c>
    </row>
    <row r="6631" spans="1:5" x14ac:dyDescent="0.25">
      <c r="A6631" t="s">
        <v>15077</v>
      </c>
      <c r="B6631" t="s">
        <v>15078</v>
      </c>
      <c r="C6631" t="s">
        <v>15078</v>
      </c>
      <c r="D6631" s="29">
        <v>45274</v>
      </c>
      <c r="E6631" s="29">
        <v>54788</v>
      </c>
    </row>
    <row r="6632" spans="1:5" x14ac:dyDescent="0.25">
      <c r="A6632" t="s">
        <v>15079</v>
      </c>
      <c r="B6632" t="s">
        <v>15080</v>
      </c>
      <c r="C6632" t="s">
        <v>15080</v>
      </c>
      <c r="D6632" s="29">
        <v>45274</v>
      </c>
      <c r="E6632" s="29">
        <v>54788</v>
      </c>
    </row>
    <row r="6633" spans="1:5" x14ac:dyDescent="0.25">
      <c r="A6633" t="s">
        <v>15081</v>
      </c>
      <c r="B6633" t="s">
        <v>15082</v>
      </c>
      <c r="C6633" t="s">
        <v>15082</v>
      </c>
      <c r="D6633" s="29">
        <v>45274</v>
      </c>
      <c r="E6633" s="29">
        <v>54788</v>
      </c>
    </row>
    <row r="6634" spans="1:5" x14ac:dyDescent="0.25">
      <c r="A6634" t="s">
        <v>15083</v>
      </c>
      <c r="B6634" t="s">
        <v>15084</v>
      </c>
      <c r="C6634" t="s">
        <v>15085</v>
      </c>
      <c r="D6634" s="29">
        <v>45274</v>
      </c>
      <c r="E6634" s="29">
        <v>54788</v>
      </c>
    </row>
    <row r="6635" spans="1:5" x14ac:dyDescent="0.25">
      <c r="A6635" t="s">
        <v>15086</v>
      </c>
      <c r="B6635" t="s">
        <v>15087</v>
      </c>
      <c r="C6635" t="s">
        <v>15087</v>
      </c>
      <c r="D6635" s="29">
        <v>45274</v>
      </c>
      <c r="E6635" s="29">
        <v>54788</v>
      </c>
    </row>
    <row r="6636" spans="1:5" x14ac:dyDescent="0.25">
      <c r="A6636" t="s">
        <v>15088</v>
      </c>
      <c r="B6636" t="s">
        <v>15089</v>
      </c>
      <c r="C6636" t="s">
        <v>15089</v>
      </c>
      <c r="D6636" s="29">
        <v>45275</v>
      </c>
      <c r="E6636" s="29">
        <v>54788</v>
      </c>
    </row>
    <row r="6637" spans="1:5" x14ac:dyDescent="0.25">
      <c r="A6637" t="s">
        <v>15090</v>
      </c>
      <c r="B6637" t="s">
        <v>15091</v>
      </c>
      <c r="C6637" t="s">
        <v>15091</v>
      </c>
      <c r="D6637" s="29">
        <v>45275</v>
      </c>
      <c r="E6637" s="29">
        <v>54788</v>
      </c>
    </row>
    <row r="6638" spans="1:5" x14ac:dyDescent="0.25">
      <c r="A6638" t="s">
        <v>15092</v>
      </c>
      <c r="B6638" t="s">
        <v>15093</v>
      </c>
      <c r="C6638" t="s">
        <v>15094</v>
      </c>
      <c r="D6638" s="29">
        <v>45275</v>
      </c>
      <c r="E6638" s="29">
        <v>54788</v>
      </c>
    </row>
    <row r="6639" spans="1:5" x14ac:dyDescent="0.25">
      <c r="A6639" t="s">
        <v>15095</v>
      </c>
      <c r="B6639" t="s">
        <v>15096</v>
      </c>
      <c r="C6639" t="s">
        <v>15096</v>
      </c>
      <c r="D6639" s="29">
        <v>45278</v>
      </c>
      <c r="E6639" s="29">
        <v>54788</v>
      </c>
    </row>
    <row r="6640" spans="1:5" x14ac:dyDescent="0.25">
      <c r="A6640" t="s">
        <v>15097</v>
      </c>
      <c r="B6640" t="s">
        <v>15098</v>
      </c>
      <c r="C6640" t="s">
        <v>15098</v>
      </c>
      <c r="D6640" s="29">
        <v>45278</v>
      </c>
      <c r="E6640" s="29">
        <v>54788</v>
      </c>
    </row>
    <row r="6641" spans="1:5" x14ac:dyDescent="0.25">
      <c r="A6641" t="s">
        <v>15099</v>
      </c>
      <c r="B6641" t="s">
        <v>15100</v>
      </c>
      <c r="C6641" t="s">
        <v>15100</v>
      </c>
      <c r="D6641" s="29">
        <v>45278</v>
      </c>
      <c r="E6641" s="29">
        <v>54788</v>
      </c>
    </row>
    <row r="6642" spans="1:5" x14ac:dyDescent="0.25">
      <c r="A6642" t="s">
        <v>15101</v>
      </c>
      <c r="B6642" t="s">
        <v>15102</v>
      </c>
      <c r="C6642" t="s">
        <v>15102</v>
      </c>
      <c r="D6642" s="29">
        <v>45279</v>
      </c>
      <c r="E6642" s="29">
        <v>54788</v>
      </c>
    </row>
    <row r="6643" spans="1:5" x14ac:dyDescent="0.25">
      <c r="A6643" t="s">
        <v>15103</v>
      </c>
      <c r="B6643" t="s">
        <v>15104</v>
      </c>
      <c r="C6643" t="s">
        <v>15104</v>
      </c>
      <c r="D6643" s="29">
        <v>45279</v>
      </c>
      <c r="E6643" s="29">
        <v>54788</v>
      </c>
    </row>
    <row r="6644" spans="1:5" x14ac:dyDescent="0.25">
      <c r="A6644" t="s">
        <v>15105</v>
      </c>
      <c r="B6644" t="s">
        <v>15106</v>
      </c>
      <c r="C6644" t="s">
        <v>15107</v>
      </c>
      <c r="D6644" s="29">
        <v>45279</v>
      </c>
      <c r="E6644" s="29">
        <v>54788</v>
      </c>
    </row>
    <row r="6645" spans="1:5" x14ac:dyDescent="0.25">
      <c r="A6645" t="s">
        <v>15108</v>
      </c>
      <c r="B6645" t="s">
        <v>15109</v>
      </c>
      <c r="C6645" t="s">
        <v>15109</v>
      </c>
      <c r="D6645" s="29">
        <v>45279</v>
      </c>
      <c r="E6645" s="29">
        <v>54788</v>
      </c>
    </row>
    <row r="6646" spans="1:5" x14ac:dyDescent="0.25">
      <c r="A6646" t="s">
        <v>15110</v>
      </c>
      <c r="B6646" t="s">
        <v>15111</v>
      </c>
      <c r="C6646" t="s">
        <v>15111</v>
      </c>
      <c r="D6646" s="29">
        <v>45279</v>
      </c>
      <c r="E6646" s="29">
        <v>54788</v>
      </c>
    </row>
    <row r="6647" spans="1:5" x14ac:dyDescent="0.25">
      <c r="A6647" t="s">
        <v>15112</v>
      </c>
      <c r="B6647" t="s">
        <v>15113</v>
      </c>
      <c r="C6647" t="s">
        <v>15113</v>
      </c>
      <c r="D6647" s="29">
        <v>45280</v>
      </c>
      <c r="E6647" s="29">
        <v>54788</v>
      </c>
    </row>
    <row r="6648" spans="1:5" x14ac:dyDescent="0.25">
      <c r="A6648" t="s">
        <v>15114</v>
      </c>
      <c r="B6648" t="s">
        <v>15115</v>
      </c>
      <c r="C6648" t="s">
        <v>15116</v>
      </c>
      <c r="D6648" s="29">
        <v>45281</v>
      </c>
      <c r="E6648" s="29">
        <v>54788</v>
      </c>
    </row>
    <row r="6649" spans="1:5" x14ac:dyDescent="0.25">
      <c r="A6649" t="s">
        <v>15117</v>
      </c>
      <c r="B6649" t="s">
        <v>15118</v>
      </c>
      <c r="C6649" t="s">
        <v>15118</v>
      </c>
      <c r="D6649" s="29">
        <v>45286</v>
      </c>
      <c r="E6649" s="29">
        <v>54788</v>
      </c>
    </row>
    <row r="6650" spans="1:5" x14ac:dyDescent="0.25">
      <c r="A6650" t="s">
        <v>15119</v>
      </c>
      <c r="B6650" t="s">
        <v>15120</v>
      </c>
      <c r="C6650" t="s">
        <v>15120</v>
      </c>
      <c r="D6650" s="29">
        <v>45287</v>
      </c>
      <c r="E6650" s="29">
        <v>54788</v>
      </c>
    </row>
    <row r="6651" spans="1:5" x14ac:dyDescent="0.25">
      <c r="A6651" t="s">
        <v>15121</v>
      </c>
      <c r="B6651" t="s">
        <v>15122</v>
      </c>
      <c r="C6651" t="s">
        <v>15123</v>
      </c>
      <c r="D6651" s="29">
        <v>45289</v>
      </c>
      <c r="E6651" s="29">
        <v>54788</v>
      </c>
    </row>
    <row r="6652" spans="1:5" x14ac:dyDescent="0.25">
      <c r="A6652" t="s">
        <v>15124</v>
      </c>
      <c r="B6652" t="s">
        <v>15125</v>
      </c>
      <c r="C6652" t="s">
        <v>15125</v>
      </c>
      <c r="D6652" s="29">
        <v>45293</v>
      </c>
      <c r="E6652" s="29">
        <v>54788</v>
      </c>
    </row>
    <row r="6653" spans="1:5" x14ac:dyDescent="0.25">
      <c r="A6653" t="s">
        <v>15126</v>
      </c>
      <c r="B6653" t="s">
        <v>15127</v>
      </c>
      <c r="C6653" t="s">
        <v>15128</v>
      </c>
      <c r="D6653" s="29">
        <v>45293</v>
      </c>
      <c r="E6653" s="29">
        <v>54788</v>
      </c>
    </row>
    <row r="6654" spans="1:5" x14ac:dyDescent="0.25">
      <c r="A6654" t="s">
        <v>15129</v>
      </c>
      <c r="B6654" t="s">
        <v>15130</v>
      </c>
      <c r="C6654" t="s">
        <v>15130</v>
      </c>
      <c r="D6654" s="29">
        <v>45294</v>
      </c>
      <c r="E6654" s="29">
        <v>54788</v>
      </c>
    </row>
    <row r="6655" spans="1:5" x14ac:dyDescent="0.25">
      <c r="A6655" t="s">
        <v>15131</v>
      </c>
      <c r="B6655" t="s">
        <v>15132</v>
      </c>
      <c r="C6655" t="s">
        <v>15133</v>
      </c>
      <c r="D6655" s="29">
        <v>45295</v>
      </c>
      <c r="E6655" s="29">
        <v>54788</v>
      </c>
    </row>
    <row r="6656" spans="1:5" x14ac:dyDescent="0.25">
      <c r="A6656" t="s">
        <v>15134</v>
      </c>
      <c r="B6656" t="s">
        <v>15135</v>
      </c>
      <c r="C6656" t="s">
        <v>15136</v>
      </c>
      <c r="D6656" s="29">
        <v>45295</v>
      </c>
      <c r="E6656" s="29">
        <v>54788</v>
      </c>
    </row>
    <row r="6657" spans="1:5" x14ac:dyDescent="0.25">
      <c r="A6657" t="s">
        <v>15137</v>
      </c>
      <c r="B6657" t="s">
        <v>15138</v>
      </c>
      <c r="C6657" t="s">
        <v>15139</v>
      </c>
      <c r="D6657" s="29">
        <v>45295</v>
      </c>
      <c r="E6657" s="29">
        <v>54788</v>
      </c>
    </row>
    <row r="6658" spans="1:5" x14ac:dyDescent="0.25">
      <c r="A6658" t="s">
        <v>15140</v>
      </c>
      <c r="B6658" t="s">
        <v>15141</v>
      </c>
      <c r="C6658" t="s">
        <v>15141</v>
      </c>
      <c r="D6658" s="29">
        <v>45295</v>
      </c>
      <c r="E6658" s="29">
        <v>54788</v>
      </c>
    </row>
    <row r="6659" spans="1:5" x14ac:dyDescent="0.25">
      <c r="A6659" t="s">
        <v>15142</v>
      </c>
      <c r="B6659" t="s">
        <v>15143</v>
      </c>
      <c r="C6659" t="s">
        <v>15144</v>
      </c>
      <c r="D6659" s="29">
        <v>45295</v>
      </c>
      <c r="E6659" s="29">
        <v>54788</v>
      </c>
    </row>
    <row r="6660" spans="1:5" x14ac:dyDescent="0.25">
      <c r="A6660" t="s">
        <v>15145</v>
      </c>
      <c r="B6660" t="s">
        <v>15146</v>
      </c>
      <c r="C6660" t="s">
        <v>15147</v>
      </c>
      <c r="D6660" s="29">
        <v>45295</v>
      </c>
      <c r="E6660" s="29">
        <v>54788</v>
      </c>
    </row>
    <row r="6661" spans="1:5" x14ac:dyDescent="0.25">
      <c r="A6661" t="s">
        <v>15148</v>
      </c>
      <c r="B6661" t="s">
        <v>15149</v>
      </c>
      <c r="C6661" t="s">
        <v>15150</v>
      </c>
      <c r="D6661" s="29">
        <v>45295</v>
      </c>
      <c r="E6661" s="29">
        <v>54788</v>
      </c>
    </row>
    <row r="6662" spans="1:5" x14ac:dyDescent="0.25">
      <c r="A6662" t="s">
        <v>15151</v>
      </c>
      <c r="B6662" t="s">
        <v>15152</v>
      </c>
      <c r="C6662" t="s">
        <v>15153</v>
      </c>
      <c r="D6662" s="29">
        <v>45296</v>
      </c>
      <c r="E6662" s="29">
        <v>54788</v>
      </c>
    </row>
    <row r="6663" spans="1:5" x14ac:dyDescent="0.25">
      <c r="A6663" t="s">
        <v>15154</v>
      </c>
      <c r="B6663" t="s">
        <v>15155</v>
      </c>
      <c r="C6663" t="s">
        <v>15155</v>
      </c>
      <c r="D6663" s="29">
        <v>45296</v>
      </c>
      <c r="E6663" s="29">
        <v>54788</v>
      </c>
    </row>
    <row r="6664" spans="1:5" x14ac:dyDescent="0.25">
      <c r="A6664" t="s">
        <v>15156</v>
      </c>
      <c r="B6664" t="s">
        <v>15157</v>
      </c>
      <c r="C6664" t="s">
        <v>15158</v>
      </c>
      <c r="D6664" s="29">
        <v>45299</v>
      </c>
      <c r="E6664" s="29">
        <v>54788</v>
      </c>
    </row>
    <row r="6665" spans="1:5" x14ac:dyDescent="0.25">
      <c r="A6665" t="s">
        <v>15159</v>
      </c>
      <c r="B6665" t="s">
        <v>15160</v>
      </c>
      <c r="C6665" t="s">
        <v>14218</v>
      </c>
      <c r="D6665" s="29">
        <v>45299</v>
      </c>
      <c r="E6665" s="29">
        <v>54788</v>
      </c>
    </row>
    <row r="6666" spans="1:5" x14ac:dyDescent="0.25">
      <c r="A6666" t="s">
        <v>15161</v>
      </c>
      <c r="B6666" t="s">
        <v>15162</v>
      </c>
      <c r="C6666" t="s">
        <v>15162</v>
      </c>
      <c r="D6666" s="29">
        <v>45300</v>
      </c>
      <c r="E6666" s="29">
        <v>54788</v>
      </c>
    </row>
    <row r="6667" spans="1:5" x14ac:dyDescent="0.25">
      <c r="A6667" t="s">
        <v>15163</v>
      </c>
      <c r="B6667" t="s">
        <v>15164</v>
      </c>
      <c r="C6667" t="s">
        <v>15164</v>
      </c>
      <c r="D6667" s="29">
        <v>45301</v>
      </c>
      <c r="E6667" s="29">
        <v>54788</v>
      </c>
    </row>
    <row r="6668" spans="1:5" x14ac:dyDescent="0.25">
      <c r="A6668" t="s">
        <v>15165</v>
      </c>
      <c r="B6668" t="s">
        <v>15166</v>
      </c>
      <c r="C6668" t="s">
        <v>15167</v>
      </c>
      <c r="D6668" s="29">
        <v>45301</v>
      </c>
      <c r="E6668" s="29">
        <v>54788</v>
      </c>
    </row>
    <row r="6669" spans="1:5" x14ac:dyDescent="0.25">
      <c r="A6669" t="s">
        <v>15168</v>
      </c>
      <c r="B6669" t="s">
        <v>15169</v>
      </c>
      <c r="C6669" t="s">
        <v>15169</v>
      </c>
      <c r="D6669" s="29">
        <v>45302</v>
      </c>
      <c r="E6669" s="29">
        <v>54788</v>
      </c>
    </row>
    <row r="6670" spans="1:5" x14ac:dyDescent="0.25">
      <c r="A6670" t="s">
        <v>15170</v>
      </c>
      <c r="B6670" t="s">
        <v>15171</v>
      </c>
      <c r="C6670" t="s">
        <v>15171</v>
      </c>
      <c r="D6670" s="29">
        <v>45303</v>
      </c>
      <c r="E6670" s="29">
        <v>54788</v>
      </c>
    </row>
    <row r="6671" spans="1:5" x14ac:dyDescent="0.25">
      <c r="A6671" t="s">
        <v>15172</v>
      </c>
      <c r="B6671" t="s">
        <v>15173</v>
      </c>
      <c r="C6671" t="s">
        <v>15174</v>
      </c>
      <c r="D6671" s="29">
        <v>45303</v>
      </c>
      <c r="E6671" s="29">
        <v>54788</v>
      </c>
    </row>
    <row r="6672" spans="1:5" x14ac:dyDescent="0.25">
      <c r="A6672" t="s">
        <v>15175</v>
      </c>
      <c r="B6672" t="s">
        <v>15176</v>
      </c>
      <c r="C6672" t="s">
        <v>15176</v>
      </c>
      <c r="D6672" s="29">
        <v>45303</v>
      </c>
      <c r="E6672" s="29">
        <v>54788</v>
      </c>
    </row>
    <row r="6673" spans="1:5" x14ac:dyDescent="0.25">
      <c r="A6673" t="s">
        <v>15177</v>
      </c>
      <c r="B6673" t="s">
        <v>15178</v>
      </c>
      <c r="C6673" t="s">
        <v>15179</v>
      </c>
      <c r="D6673" s="29">
        <v>45303</v>
      </c>
      <c r="E6673" s="29">
        <v>54788</v>
      </c>
    </row>
    <row r="6674" spans="1:5" x14ac:dyDescent="0.25">
      <c r="A6674" t="s">
        <v>15180</v>
      </c>
      <c r="B6674" t="s">
        <v>15181</v>
      </c>
      <c r="C6674" t="s">
        <v>15181</v>
      </c>
      <c r="D6674" s="29">
        <v>45306</v>
      </c>
      <c r="E6674" s="29">
        <v>54788</v>
      </c>
    </row>
    <row r="6675" spans="1:5" x14ac:dyDescent="0.25">
      <c r="A6675" t="s">
        <v>15182</v>
      </c>
      <c r="B6675" t="s">
        <v>15183</v>
      </c>
      <c r="C6675" t="s">
        <v>15183</v>
      </c>
      <c r="D6675" s="29">
        <v>45306</v>
      </c>
      <c r="E6675" s="29">
        <v>54788</v>
      </c>
    </row>
    <row r="6676" spans="1:5" x14ac:dyDescent="0.25">
      <c r="A6676" t="s">
        <v>15184</v>
      </c>
      <c r="B6676" t="s">
        <v>15185</v>
      </c>
      <c r="C6676" t="s">
        <v>15185</v>
      </c>
      <c r="D6676" s="29">
        <v>45306</v>
      </c>
      <c r="E6676" s="29">
        <v>54788</v>
      </c>
    </row>
    <row r="6677" spans="1:5" x14ac:dyDescent="0.25">
      <c r="A6677" t="s">
        <v>15186</v>
      </c>
      <c r="B6677" t="s">
        <v>15187</v>
      </c>
      <c r="C6677" t="s">
        <v>15188</v>
      </c>
      <c r="D6677" s="29">
        <v>45306</v>
      </c>
      <c r="E6677" s="29">
        <v>54788</v>
      </c>
    </row>
    <row r="6678" spans="1:5" x14ac:dyDescent="0.25">
      <c r="A6678" t="s">
        <v>15189</v>
      </c>
      <c r="B6678" t="s">
        <v>15190</v>
      </c>
      <c r="C6678" t="s">
        <v>15191</v>
      </c>
      <c r="D6678" s="29">
        <v>45306</v>
      </c>
      <c r="E6678" s="29">
        <v>54788</v>
      </c>
    </row>
    <row r="6679" spans="1:5" x14ac:dyDescent="0.25">
      <c r="A6679" t="s">
        <v>15192</v>
      </c>
      <c r="B6679" t="s">
        <v>15193</v>
      </c>
      <c r="C6679" t="s">
        <v>15193</v>
      </c>
      <c r="D6679" s="29">
        <v>45308</v>
      </c>
      <c r="E6679" s="29">
        <v>54788</v>
      </c>
    </row>
    <row r="6680" spans="1:5" x14ac:dyDescent="0.25">
      <c r="A6680" t="s">
        <v>15194</v>
      </c>
      <c r="B6680" t="s">
        <v>15195</v>
      </c>
      <c r="C6680" t="s">
        <v>15196</v>
      </c>
      <c r="D6680" s="29">
        <v>45308</v>
      </c>
      <c r="E6680" s="29">
        <v>54788</v>
      </c>
    </row>
    <row r="6681" spans="1:5" x14ac:dyDescent="0.25">
      <c r="A6681" t="s">
        <v>15197</v>
      </c>
      <c r="B6681" t="s">
        <v>15198</v>
      </c>
      <c r="C6681" t="s">
        <v>15199</v>
      </c>
      <c r="D6681" s="29">
        <v>45308</v>
      </c>
      <c r="E6681" s="29">
        <v>54788</v>
      </c>
    </row>
    <row r="6682" spans="1:5" x14ac:dyDescent="0.25">
      <c r="A6682" t="s">
        <v>15200</v>
      </c>
      <c r="B6682" t="s">
        <v>15201</v>
      </c>
      <c r="C6682" t="s">
        <v>15201</v>
      </c>
      <c r="D6682" s="29">
        <v>45308</v>
      </c>
      <c r="E6682" s="29">
        <v>54788</v>
      </c>
    </row>
    <row r="6683" spans="1:5" x14ac:dyDescent="0.25">
      <c r="A6683" t="s">
        <v>15202</v>
      </c>
      <c r="B6683" t="s">
        <v>15203</v>
      </c>
      <c r="C6683" t="s">
        <v>15204</v>
      </c>
      <c r="D6683" s="29">
        <v>45308</v>
      </c>
      <c r="E6683" s="29">
        <v>54788</v>
      </c>
    </row>
    <row r="6684" spans="1:5" x14ac:dyDescent="0.25">
      <c r="A6684" t="s">
        <v>15205</v>
      </c>
      <c r="B6684" t="s">
        <v>15206</v>
      </c>
      <c r="C6684" t="s">
        <v>15207</v>
      </c>
      <c r="D6684" s="29">
        <v>45308</v>
      </c>
      <c r="E6684" s="29">
        <v>54788</v>
      </c>
    </row>
    <row r="6685" spans="1:5" x14ac:dyDescent="0.25">
      <c r="A6685" t="s">
        <v>15208</v>
      </c>
      <c r="B6685" t="s">
        <v>15209</v>
      </c>
      <c r="C6685" t="s">
        <v>15210</v>
      </c>
      <c r="D6685" s="29">
        <v>45308</v>
      </c>
      <c r="E6685" s="29">
        <v>54788</v>
      </c>
    </row>
    <row r="6686" spans="1:5" x14ac:dyDescent="0.25">
      <c r="A6686" t="s">
        <v>15211</v>
      </c>
      <c r="B6686" t="s">
        <v>15212</v>
      </c>
      <c r="C6686" t="s">
        <v>15213</v>
      </c>
      <c r="D6686" s="29">
        <v>45308</v>
      </c>
      <c r="E6686" s="29">
        <v>54788</v>
      </c>
    </row>
    <row r="6687" spans="1:5" x14ac:dyDescent="0.25">
      <c r="A6687" t="s">
        <v>15214</v>
      </c>
      <c r="B6687" t="s">
        <v>15215</v>
      </c>
      <c r="C6687" t="s">
        <v>15216</v>
      </c>
      <c r="D6687" s="29">
        <v>45308</v>
      </c>
      <c r="E6687" s="29">
        <v>54788</v>
      </c>
    </row>
    <row r="6688" spans="1:5" x14ac:dyDescent="0.25">
      <c r="A6688" t="s">
        <v>15217</v>
      </c>
      <c r="B6688" t="s">
        <v>15218</v>
      </c>
      <c r="C6688" t="s">
        <v>15218</v>
      </c>
      <c r="D6688" s="29">
        <v>45308</v>
      </c>
      <c r="E6688" s="29">
        <v>54788</v>
      </c>
    </row>
    <row r="6689" spans="1:5" x14ac:dyDescent="0.25">
      <c r="A6689" t="s">
        <v>15219</v>
      </c>
      <c r="B6689" t="s">
        <v>15220</v>
      </c>
      <c r="C6689" t="s">
        <v>15220</v>
      </c>
      <c r="D6689" s="29">
        <v>45308</v>
      </c>
      <c r="E6689" s="29">
        <v>54788</v>
      </c>
    </row>
    <row r="6690" spans="1:5" x14ac:dyDescent="0.25">
      <c r="A6690" t="s">
        <v>15221</v>
      </c>
      <c r="B6690" t="s">
        <v>15222</v>
      </c>
      <c r="C6690" t="s">
        <v>15222</v>
      </c>
      <c r="D6690" s="29">
        <v>45308</v>
      </c>
      <c r="E6690" s="29">
        <v>54788</v>
      </c>
    </row>
    <row r="6691" spans="1:5" x14ac:dyDescent="0.25">
      <c r="A6691" t="s">
        <v>15223</v>
      </c>
      <c r="B6691" t="s">
        <v>15224</v>
      </c>
      <c r="C6691" t="s">
        <v>15224</v>
      </c>
      <c r="D6691" s="29">
        <v>45308</v>
      </c>
      <c r="E6691" s="29">
        <v>54788</v>
      </c>
    </row>
    <row r="6692" spans="1:5" x14ac:dyDescent="0.25">
      <c r="A6692" t="s">
        <v>15225</v>
      </c>
      <c r="B6692" t="s">
        <v>15226</v>
      </c>
      <c r="C6692" t="s">
        <v>15226</v>
      </c>
      <c r="D6692" s="29">
        <v>45308</v>
      </c>
      <c r="E6692" s="29">
        <v>54788</v>
      </c>
    </row>
    <row r="6693" spans="1:5" x14ac:dyDescent="0.25">
      <c r="A6693" t="s">
        <v>15227</v>
      </c>
      <c r="B6693" t="s">
        <v>15228</v>
      </c>
      <c r="C6693" t="s">
        <v>15228</v>
      </c>
      <c r="D6693" s="29">
        <v>45308</v>
      </c>
      <c r="E6693" s="29">
        <v>54788</v>
      </c>
    </row>
    <row r="6694" spans="1:5" x14ac:dyDescent="0.25">
      <c r="A6694" t="s">
        <v>15229</v>
      </c>
      <c r="B6694" t="s">
        <v>15230</v>
      </c>
      <c r="C6694" t="s">
        <v>15230</v>
      </c>
      <c r="D6694" s="29">
        <v>45308</v>
      </c>
      <c r="E6694" s="29">
        <v>54788</v>
      </c>
    </row>
    <row r="6695" spans="1:5" x14ac:dyDescent="0.25">
      <c r="A6695" t="s">
        <v>15231</v>
      </c>
      <c r="B6695" t="s">
        <v>15232</v>
      </c>
      <c r="C6695" t="s">
        <v>15232</v>
      </c>
      <c r="D6695" s="29">
        <v>45308</v>
      </c>
      <c r="E6695" s="29">
        <v>54788</v>
      </c>
    </row>
    <row r="6696" spans="1:5" x14ac:dyDescent="0.25">
      <c r="A6696" t="s">
        <v>15233</v>
      </c>
      <c r="B6696" t="s">
        <v>15234</v>
      </c>
      <c r="C6696" t="s">
        <v>15234</v>
      </c>
      <c r="D6696" s="29">
        <v>45308</v>
      </c>
      <c r="E6696" s="29">
        <v>54788</v>
      </c>
    </row>
    <row r="6697" spans="1:5" x14ac:dyDescent="0.25">
      <c r="A6697" t="s">
        <v>15235</v>
      </c>
      <c r="B6697" t="s">
        <v>15236</v>
      </c>
      <c r="C6697" t="s">
        <v>15237</v>
      </c>
      <c r="D6697" s="29">
        <v>45308</v>
      </c>
      <c r="E6697" s="29">
        <v>54788</v>
      </c>
    </row>
    <row r="6698" spans="1:5" x14ac:dyDescent="0.25">
      <c r="A6698" t="s">
        <v>15238</v>
      </c>
      <c r="B6698" t="s">
        <v>15239</v>
      </c>
      <c r="C6698" t="s">
        <v>15240</v>
      </c>
      <c r="D6698" s="29">
        <v>45314</v>
      </c>
      <c r="E6698" s="29">
        <v>54788</v>
      </c>
    </row>
    <row r="6699" spans="1:5" x14ac:dyDescent="0.25">
      <c r="A6699" t="s">
        <v>15241</v>
      </c>
      <c r="B6699" t="s">
        <v>2603</v>
      </c>
      <c r="C6699" t="s">
        <v>2603</v>
      </c>
      <c r="D6699" s="29">
        <v>45314</v>
      </c>
      <c r="E6699" s="29">
        <v>54788</v>
      </c>
    </row>
    <row r="6700" spans="1:5" x14ac:dyDescent="0.25">
      <c r="A6700" t="s">
        <v>15242</v>
      </c>
      <c r="B6700" t="s">
        <v>15243</v>
      </c>
      <c r="C6700" t="s">
        <v>15244</v>
      </c>
      <c r="D6700" s="29">
        <v>45314</v>
      </c>
      <c r="E6700" s="29">
        <v>54788</v>
      </c>
    </row>
    <row r="6701" spans="1:5" x14ac:dyDescent="0.25">
      <c r="A6701" t="s">
        <v>15245</v>
      </c>
      <c r="B6701" t="s">
        <v>15246</v>
      </c>
      <c r="C6701" t="s">
        <v>15247</v>
      </c>
      <c r="D6701" s="29">
        <v>45308</v>
      </c>
      <c r="E6701" s="29">
        <v>54788</v>
      </c>
    </row>
    <row r="6702" spans="1:5" x14ac:dyDescent="0.25">
      <c r="A6702" t="s">
        <v>15248</v>
      </c>
      <c r="B6702" t="s">
        <v>15249</v>
      </c>
      <c r="C6702" t="s">
        <v>15249</v>
      </c>
      <c r="D6702" s="29">
        <v>45308</v>
      </c>
      <c r="E6702" s="29">
        <v>54788</v>
      </c>
    </row>
    <row r="6703" spans="1:5" x14ac:dyDescent="0.25">
      <c r="A6703" t="s">
        <v>15250</v>
      </c>
      <c r="B6703" t="s">
        <v>15251</v>
      </c>
      <c r="C6703" t="s">
        <v>15252</v>
      </c>
      <c r="D6703" s="29">
        <v>42370</v>
      </c>
      <c r="E6703" s="29">
        <v>54788</v>
      </c>
    </row>
    <row r="6704" spans="1:5" x14ac:dyDescent="0.25">
      <c r="A6704" t="s">
        <v>15253</v>
      </c>
      <c r="B6704" t="s">
        <v>15254</v>
      </c>
      <c r="C6704" t="s">
        <v>15254</v>
      </c>
      <c r="D6704" s="29">
        <v>45308</v>
      </c>
      <c r="E6704" s="29">
        <v>54788</v>
      </c>
    </row>
    <row r="6705" spans="1:5" x14ac:dyDescent="0.25">
      <c r="A6705" t="s">
        <v>15255</v>
      </c>
      <c r="B6705" t="s">
        <v>15256</v>
      </c>
      <c r="C6705" t="s">
        <v>15257</v>
      </c>
      <c r="D6705" s="29">
        <v>45308</v>
      </c>
      <c r="E6705" s="29">
        <v>54788</v>
      </c>
    </row>
    <row r="6706" spans="1:5" x14ac:dyDescent="0.25">
      <c r="A6706" t="s">
        <v>15258</v>
      </c>
      <c r="B6706" t="s">
        <v>15259</v>
      </c>
      <c r="C6706" t="s">
        <v>15259</v>
      </c>
      <c r="D6706" s="29">
        <v>45308</v>
      </c>
      <c r="E6706" s="29">
        <v>54788</v>
      </c>
    </row>
    <row r="6707" spans="1:5" x14ac:dyDescent="0.25">
      <c r="A6707" t="s">
        <v>15260</v>
      </c>
      <c r="B6707" t="s">
        <v>15261</v>
      </c>
      <c r="C6707" t="s">
        <v>15261</v>
      </c>
      <c r="D6707" s="29">
        <v>45308</v>
      </c>
      <c r="E6707" s="29">
        <v>54788</v>
      </c>
    </row>
    <row r="6708" spans="1:5" x14ac:dyDescent="0.25">
      <c r="A6708" t="s">
        <v>15262</v>
      </c>
      <c r="B6708" t="s">
        <v>15263</v>
      </c>
      <c r="C6708" t="s">
        <v>15264</v>
      </c>
      <c r="D6708" s="29">
        <v>45308</v>
      </c>
      <c r="E6708" s="29">
        <v>54788</v>
      </c>
    </row>
    <row r="6709" spans="1:5" x14ac:dyDescent="0.25">
      <c r="A6709" t="s">
        <v>15265</v>
      </c>
      <c r="B6709" t="s">
        <v>15266</v>
      </c>
      <c r="C6709" t="s">
        <v>15266</v>
      </c>
      <c r="D6709" s="29">
        <v>45308</v>
      </c>
      <c r="E6709" s="29">
        <v>54788</v>
      </c>
    </row>
    <row r="6710" spans="1:5" x14ac:dyDescent="0.25">
      <c r="A6710" t="s">
        <v>15267</v>
      </c>
      <c r="B6710" t="s">
        <v>15268</v>
      </c>
      <c r="C6710" t="s">
        <v>15268</v>
      </c>
      <c r="D6710" s="29">
        <v>45308</v>
      </c>
      <c r="E6710" s="29">
        <v>54788</v>
      </c>
    </row>
    <row r="6711" spans="1:5" x14ac:dyDescent="0.25">
      <c r="A6711" t="s">
        <v>15269</v>
      </c>
      <c r="B6711" t="s">
        <v>15270</v>
      </c>
      <c r="C6711" t="s">
        <v>15270</v>
      </c>
      <c r="D6711" s="29">
        <v>45309</v>
      </c>
      <c r="E6711" s="29">
        <v>54788</v>
      </c>
    </row>
    <row r="6712" spans="1:5" x14ac:dyDescent="0.25">
      <c r="A6712" t="s">
        <v>15271</v>
      </c>
      <c r="B6712" t="s">
        <v>15272</v>
      </c>
      <c r="C6712" t="s">
        <v>15273</v>
      </c>
      <c r="D6712" s="29">
        <v>45309</v>
      </c>
      <c r="E6712" s="29">
        <v>54788</v>
      </c>
    </row>
    <row r="6713" spans="1:5" x14ac:dyDescent="0.25">
      <c r="A6713" t="s">
        <v>15274</v>
      </c>
      <c r="B6713" t="s">
        <v>15275</v>
      </c>
      <c r="C6713" t="s">
        <v>15276</v>
      </c>
      <c r="D6713" s="29">
        <v>45309</v>
      </c>
      <c r="E6713" s="29">
        <v>54788</v>
      </c>
    </row>
    <row r="6714" spans="1:5" x14ac:dyDescent="0.25">
      <c r="A6714" t="s">
        <v>15277</v>
      </c>
      <c r="B6714" t="s">
        <v>15278</v>
      </c>
      <c r="C6714" t="s">
        <v>15278</v>
      </c>
      <c r="D6714" s="29">
        <v>45309</v>
      </c>
      <c r="E6714" s="29">
        <v>54788</v>
      </c>
    </row>
    <row r="6715" spans="1:5" x14ac:dyDescent="0.25">
      <c r="A6715" t="s">
        <v>15279</v>
      </c>
      <c r="B6715" t="s">
        <v>15280</v>
      </c>
      <c r="C6715" t="s">
        <v>15280</v>
      </c>
      <c r="D6715" s="29">
        <v>42370</v>
      </c>
      <c r="E6715" s="29">
        <v>45309</v>
      </c>
    </row>
    <row r="6716" spans="1:5" x14ac:dyDescent="0.25">
      <c r="A6716" t="s">
        <v>15281</v>
      </c>
      <c r="B6716" t="s">
        <v>15282</v>
      </c>
      <c r="C6716" t="s">
        <v>15283</v>
      </c>
      <c r="D6716" s="29">
        <v>45310</v>
      </c>
      <c r="E6716" s="29">
        <v>54788</v>
      </c>
    </row>
    <row r="6717" spans="1:5" x14ac:dyDescent="0.25">
      <c r="A6717" t="s">
        <v>15284</v>
      </c>
      <c r="B6717" t="s">
        <v>15285</v>
      </c>
      <c r="C6717" t="s">
        <v>15286</v>
      </c>
      <c r="D6717" s="29">
        <v>45310</v>
      </c>
      <c r="E6717" s="29">
        <v>54788</v>
      </c>
    </row>
    <row r="6718" spans="1:5" x14ac:dyDescent="0.25">
      <c r="A6718" t="s">
        <v>15287</v>
      </c>
      <c r="B6718" t="s">
        <v>15288</v>
      </c>
      <c r="C6718" t="s">
        <v>15288</v>
      </c>
      <c r="D6718" s="29">
        <v>45313</v>
      </c>
      <c r="E6718" s="29">
        <v>54788</v>
      </c>
    </row>
    <row r="6719" spans="1:5" x14ac:dyDescent="0.25">
      <c r="A6719" t="s">
        <v>15289</v>
      </c>
      <c r="B6719" t="s">
        <v>15290</v>
      </c>
      <c r="C6719" t="s">
        <v>15291</v>
      </c>
      <c r="D6719" s="29">
        <v>45314</v>
      </c>
      <c r="E6719" s="29">
        <v>54788</v>
      </c>
    </row>
    <row r="6720" spans="1:5" x14ac:dyDescent="0.25">
      <c r="A6720" t="s">
        <v>15292</v>
      </c>
      <c r="B6720" t="s">
        <v>15239</v>
      </c>
      <c r="C6720" t="s">
        <v>15240</v>
      </c>
      <c r="D6720" s="29">
        <v>45314</v>
      </c>
      <c r="E6720" s="29">
        <v>54788</v>
      </c>
    </row>
    <row r="6721" spans="1:5" x14ac:dyDescent="0.25">
      <c r="A6721" t="s">
        <v>15293</v>
      </c>
      <c r="B6721" t="s">
        <v>15294</v>
      </c>
      <c r="C6721" t="s">
        <v>15294</v>
      </c>
      <c r="D6721" s="29">
        <v>45314</v>
      </c>
      <c r="E6721" s="29">
        <v>54788</v>
      </c>
    </row>
    <row r="6722" spans="1:5" x14ac:dyDescent="0.25">
      <c r="A6722" t="s">
        <v>15295</v>
      </c>
      <c r="B6722" t="s">
        <v>15296</v>
      </c>
      <c r="C6722" t="s">
        <v>15297</v>
      </c>
      <c r="D6722" s="29">
        <v>45314</v>
      </c>
      <c r="E6722" s="29">
        <v>54788</v>
      </c>
    </row>
    <row r="6723" spans="1:5" x14ac:dyDescent="0.25">
      <c r="A6723" t="s">
        <v>15298</v>
      </c>
      <c r="B6723" t="s">
        <v>15299</v>
      </c>
      <c r="C6723" t="s">
        <v>15300</v>
      </c>
      <c r="D6723" s="29">
        <v>45314</v>
      </c>
      <c r="E6723" s="29">
        <v>54788</v>
      </c>
    </row>
    <row r="6724" spans="1:5" x14ac:dyDescent="0.25">
      <c r="A6724" t="s">
        <v>15301</v>
      </c>
      <c r="B6724" t="s">
        <v>15302</v>
      </c>
      <c r="C6724" t="s">
        <v>15303</v>
      </c>
      <c r="D6724" s="29">
        <v>45316</v>
      </c>
      <c r="E6724" s="29">
        <v>54788</v>
      </c>
    </row>
    <row r="6725" spans="1:5" x14ac:dyDescent="0.25">
      <c r="A6725" t="s">
        <v>15304</v>
      </c>
      <c r="B6725" t="s">
        <v>15305</v>
      </c>
      <c r="C6725" t="s">
        <v>15305</v>
      </c>
      <c r="D6725" s="29">
        <v>45315</v>
      </c>
      <c r="E6725" s="29">
        <v>45315</v>
      </c>
    </row>
    <row r="6726" spans="1:5" x14ac:dyDescent="0.25">
      <c r="A6726" t="s">
        <v>15304</v>
      </c>
      <c r="B6726" t="s">
        <v>15305</v>
      </c>
      <c r="C6726" t="s">
        <v>15305</v>
      </c>
      <c r="D6726" s="29">
        <v>45316</v>
      </c>
      <c r="E6726" s="29">
        <v>54788</v>
      </c>
    </row>
    <row r="6727" spans="1:5" x14ac:dyDescent="0.25">
      <c r="A6727" t="s">
        <v>13946</v>
      </c>
      <c r="B6727" t="s">
        <v>13947</v>
      </c>
      <c r="C6727" t="s">
        <v>13948</v>
      </c>
      <c r="D6727" s="29">
        <v>45317</v>
      </c>
      <c r="E6727" s="29">
        <v>54788</v>
      </c>
    </row>
    <row r="6728" spans="1:5" x14ac:dyDescent="0.25">
      <c r="A6728" t="s">
        <v>15306</v>
      </c>
      <c r="B6728" t="s">
        <v>15307</v>
      </c>
      <c r="C6728" t="s">
        <v>15307</v>
      </c>
      <c r="D6728" s="29">
        <v>45316</v>
      </c>
      <c r="E6728" s="29">
        <v>54788</v>
      </c>
    </row>
    <row r="6729" spans="1:5" x14ac:dyDescent="0.25">
      <c r="A6729" t="s">
        <v>15308</v>
      </c>
      <c r="B6729" t="s">
        <v>15309</v>
      </c>
      <c r="C6729" t="s">
        <v>15309</v>
      </c>
      <c r="D6729" s="29">
        <v>45316</v>
      </c>
      <c r="E6729" s="29">
        <v>54788</v>
      </c>
    </row>
    <row r="6730" spans="1:5" x14ac:dyDescent="0.25">
      <c r="A6730" t="s">
        <v>15310</v>
      </c>
      <c r="B6730" t="s">
        <v>15311</v>
      </c>
      <c r="C6730" t="s">
        <v>15311</v>
      </c>
      <c r="D6730" s="29">
        <v>45316</v>
      </c>
      <c r="E6730" s="29">
        <v>54788</v>
      </c>
    </row>
    <row r="6731" spans="1:5" x14ac:dyDescent="0.25">
      <c r="A6731" t="s">
        <v>15312</v>
      </c>
      <c r="B6731" t="s">
        <v>15313</v>
      </c>
      <c r="C6731" t="s">
        <v>15313</v>
      </c>
      <c r="D6731" s="29">
        <v>45316</v>
      </c>
      <c r="E6731" s="29">
        <v>54788</v>
      </c>
    </row>
    <row r="6732" spans="1:5" x14ac:dyDescent="0.25">
      <c r="A6732" t="s">
        <v>15314</v>
      </c>
      <c r="B6732" t="s">
        <v>15315</v>
      </c>
      <c r="C6732" t="s">
        <v>15315</v>
      </c>
      <c r="D6732" s="29">
        <v>45316</v>
      </c>
      <c r="E6732" s="29">
        <v>54788</v>
      </c>
    </row>
    <row r="6733" spans="1:5" x14ac:dyDescent="0.25">
      <c r="A6733" t="s">
        <v>15316</v>
      </c>
      <c r="B6733" t="s">
        <v>15317</v>
      </c>
      <c r="C6733" t="s">
        <v>15318</v>
      </c>
      <c r="D6733" s="29">
        <v>45320</v>
      </c>
      <c r="E6733" s="29">
        <v>54788</v>
      </c>
    </row>
    <row r="6734" spans="1:5" x14ac:dyDescent="0.25">
      <c r="A6734" t="s">
        <v>15319</v>
      </c>
      <c r="B6734" t="s">
        <v>15320</v>
      </c>
      <c r="C6734" t="s">
        <v>15320</v>
      </c>
      <c r="D6734" s="29">
        <v>45320</v>
      </c>
      <c r="E6734" s="29">
        <v>54788</v>
      </c>
    </row>
    <row r="6735" spans="1:5" x14ac:dyDescent="0.25">
      <c r="A6735" t="s">
        <v>15321</v>
      </c>
      <c r="B6735" t="s">
        <v>15322</v>
      </c>
      <c r="C6735" t="s">
        <v>15322</v>
      </c>
      <c r="D6735" s="29">
        <v>45320</v>
      </c>
      <c r="E6735" s="29">
        <v>54788</v>
      </c>
    </row>
    <row r="6736" spans="1:5" x14ac:dyDescent="0.25">
      <c r="A6736" t="s">
        <v>15323</v>
      </c>
      <c r="B6736" t="s">
        <v>15324</v>
      </c>
      <c r="C6736" t="s">
        <v>15325</v>
      </c>
      <c r="D6736" s="29">
        <v>45322</v>
      </c>
      <c r="E6736" s="29">
        <v>54788</v>
      </c>
    </row>
    <row r="6737" spans="1:5" x14ac:dyDescent="0.25">
      <c r="A6737" t="s">
        <v>15326</v>
      </c>
      <c r="B6737" t="s">
        <v>15327</v>
      </c>
      <c r="C6737" t="s">
        <v>15327</v>
      </c>
      <c r="D6737" s="29">
        <v>45322</v>
      </c>
      <c r="E6737" s="29">
        <v>54788</v>
      </c>
    </row>
    <row r="6738" spans="1:5" x14ac:dyDescent="0.25">
      <c r="A6738" t="s">
        <v>15328</v>
      </c>
      <c r="B6738" t="s">
        <v>15329</v>
      </c>
      <c r="C6738" t="s">
        <v>15329</v>
      </c>
      <c r="D6738" s="29">
        <v>45322</v>
      </c>
      <c r="E6738" s="29">
        <v>54788</v>
      </c>
    </row>
    <row r="6739" spans="1:5" x14ac:dyDescent="0.25">
      <c r="A6739" t="s">
        <v>15330</v>
      </c>
      <c r="B6739" t="s">
        <v>15331</v>
      </c>
      <c r="C6739" t="s">
        <v>15332</v>
      </c>
      <c r="D6739" s="29">
        <v>45322</v>
      </c>
      <c r="E6739" s="29">
        <v>54788</v>
      </c>
    </row>
    <row r="6740" spans="1:5" x14ac:dyDescent="0.25">
      <c r="A6740" t="s">
        <v>15333</v>
      </c>
      <c r="B6740" t="s">
        <v>15334</v>
      </c>
      <c r="C6740" t="s">
        <v>15334</v>
      </c>
      <c r="D6740" s="29">
        <v>45322</v>
      </c>
      <c r="E6740" s="29">
        <v>54788</v>
      </c>
    </row>
    <row r="6741" spans="1:5" x14ac:dyDescent="0.25">
      <c r="A6741" t="s">
        <v>15335</v>
      </c>
      <c r="B6741" t="s">
        <v>15336</v>
      </c>
      <c r="C6741" t="s">
        <v>15336</v>
      </c>
      <c r="D6741" s="29">
        <v>45322</v>
      </c>
      <c r="E6741" s="29">
        <v>54788</v>
      </c>
    </row>
    <row r="6742" spans="1:5" x14ac:dyDescent="0.25">
      <c r="A6742" t="s">
        <v>15337</v>
      </c>
      <c r="B6742" t="s">
        <v>15338</v>
      </c>
      <c r="C6742" t="s">
        <v>15338</v>
      </c>
      <c r="D6742" s="29">
        <v>45322</v>
      </c>
      <c r="E6742" s="29">
        <v>54788</v>
      </c>
    </row>
    <row r="6743" spans="1:5" x14ac:dyDescent="0.25">
      <c r="A6743" t="s">
        <v>15339</v>
      </c>
      <c r="B6743" t="s">
        <v>15340</v>
      </c>
      <c r="C6743" t="s">
        <v>15340</v>
      </c>
      <c r="D6743" s="29">
        <v>45322</v>
      </c>
      <c r="E6743" s="29">
        <v>54788</v>
      </c>
    </row>
    <row r="6744" spans="1:5" x14ac:dyDescent="0.25">
      <c r="A6744" t="s">
        <v>15341</v>
      </c>
      <c r="B6744" t="s">
        <v>15342</v>
      </c>
      <c r="C6744" t="s">
        <v>15343</v>
      </c>
      <c r="D6744" s="29">
        <v>45322</v>
      </c>
      <c r="E6744" s="29">
        <v>54788</v>
      </c>
    </row>
    <row r="6745" spans="1:5" x14ac:dyDescent="0.25">
      <c r="A6745" t="s">
        <v>15344</v>
      </c>
      <c r="B6745" t="s">
        <v>15345</v>
      </c>
      <c r="C6745" t="s">
        <v>15346</v>
      </c>
      <c r="D6745" s="29">
        <v>45324</v>
      </c>
      <c r="E6745" s="29">
        <v>54788</v>
      </c>
    </row>
    <row r="6746" spans="1:5" x14ac:dyDescent="0.25">
      <c r="A6746" t="s">
        <v>15347</v>
      </c>
      <c r="B6746" t="s">
        <v>15348</v>
      </c>
      <c r="C6746" t="s">
        <v>15349</v>
      </c>
      <c r="D6746" s="29">
        <v>45324</v>
      </c>
      <c r="E6746" s="29">
        <v>54788</v>
      </c>
    </row>
    <row r="6747" spans="1:5" x14ac:dyDescent="0.25">
      <c r="A6747" t="s">
        <v>15350</v>
      </c>
      <c r="B6747" t="s">
        <v>15351</v>
      </c>
      <c r="C6747" t="s">
        <v>15352</v>
      </c>
      <c r="D6747" s="29">
        <v>45327</v>
      </c>
      <c r="E6747" s="29">
        <v>54788</v>
      </c>
    </row>
    <row r="6748" spans="1:5" x14ac:dyDescent="0.25">
      <c r="A6748" t="s">
        <v>15353</v>
      </c>
      <c r="B6748" t="s">
        <v>15354</v>
      </c>
      <c r="C6748" t="s">
        <v>15354</v>
      </c>
      <c r="D6748" s="29">
        <v>45328</v>
      </c>
      <c r="E6748" s="29">
        <v>54788</v>
      </c>
    </row>
    <row r="6749" spans="1:5" x14ac:dyDescent="0.25">
      <c r="A6749" t="s">
        <v>15355</v>
      </c>
      <c r="B6749" t="s">
        <v>15356</v>
      </c>
      <c r="C6749" t="s">
        <v>15356</v>
      </c>
      <c r="D6749" s="29">
        <v>45328</v>
      </c>
      <c r="E6749" s="29">
        <v>54788</v>
      </c>
    </row>
    <row r="6750" spans="1:5" x14ac:dyDescent="0.25">
      <c r="A6750" t="s">
        <v>15357</v>
      </c>
      <c r="B6750" t="s">
        <v>15358</v>
      </c>
      <c r="C6750" t="s">
        <v>15358</v>
      </c>
      <c r="D6750" s="29">
        <v>45328</v>
      </c>
      <c r="E6750" s="29">
        <v>54788</v>
      </c>
    </row>
    <row r="6751" spans="1:5" x14ac:dyDescent="0.25">
      <c r="A6751" t="s">
        <v>15359</v>
      </c>
      <c r="B6751" t="s">
        <v>15360</v>
      </c>
      <c r="C6751" t="s">
        <v>15361</v>
      </c>
      <c r="D6751" s="29">
        <v>45328</v>
      </c>
      <c r="E6751" s="29">
        <v>54788</v>
      </c>
    </row>
    <row r="6752" spans="1:5" x14ac:dyDescent="0.25">
      <c r="A6752" t="s">
        <v>15362</v>
      </c>
      <c r="B6752" t="s">
        <v>15363</v>
      </c>
      <c r="C6752" t="s">
        <v>15364</v>
      </c>
      <c r="D6752" s="29">
        <v>45328</v>
      </c>
      <c r="E6752" s="29">
        <v>54788</v>
      </c>
    </row>
    <row r="6753" spans="1:5" x14ac:dyDescent="0.25">
      <c r="A6753" t="s">
        <v>15365</v>
      </c>
      <c r="B6753" t="s">
        <v>15366</v>
      </c>
      <c r="C6753" t="s">
        <v>15367</v>
      </c>
      <c r="D6753" s="29">
        <v>45328</v>
      </c>
      <c r="E6753" s="29">
        <v>54788</v>
      </c>
    </row>
    <row r="6754" spans="1:5" x14ac:dyDescent="0.25">
      <c r="A6754" t="s">
        <v>15368</v>
      </c>
      <c r="B6754" t="s">
        <v>15369</v>
      </c>
      <c r="C6754" t="s">
        <v>15370</v>
      </c>
      <c r="D6754" s="29">
        <v>45328</v>
      </c>
      <c r="E6754" s="29">
        <v>54788</v>
      </c>
    </row>
    <row r="6755" spans="1:5" x14ac:dyDescent="0.25">
      <c r="A6755" t="s">
        <v>15371</v>
      </c>
      <c r="B6755" t="s">
        <v>15372</v>
      </c>
      <c r="C6755" t="s">
        <v>15372</v>
      </c>
      <c r="D6755" s="29">
        <v>45328</v>
      </c>
      <c r="E6755" s="29">
        <v>54788</v>
      </c>
    </row>
    <row r="6756" spans="1:5" x14ac:dyDescent="0.25">
      <c r="A6756" t="s">
        <v>15373</v>
      </c>
      <c r="B6756" t="s">
        <v>15374</v>
      </c>
      <c r="C6756" t="s">
        <v>15374</v>
      </c>
      <c r="D6756" s="29">
        <v>45328</v>
      </c>
      <c r="E6756" s="29">
        <v>54788</v>
      </c>
    </row>
    <row r="6757" spans="1:5" x14ac:dyDescent="0.25">
      <c r="A6757" t="s">
        <v>15375</v>
      </c>
      <c r="B6757" t="s">
        <v>15376</v>
      </c>
      <c r="C6757" t="s">
        <v>15377</v>
      </c>
      <c r="D6757" s="29">
        <v>45329</v>
      </c>
      <c r="E6757" s="29">
        <v>54788</v>
      </c>
    </row>
    <row r="6758" spans="1:5" x14ac:dyDescent="0.25">
      <c r="A6758" t="s">
        <v>15378</v>
      </c>
      <c r="B6758" t="s">
        <v>15379</v>
      </c>
      <c r="C6758" t="s">
        <v>15379</v>
      </c>
      <c r="D6758" s="29">
        <v>45329</v>
      </c>
      <c r="E6758" s="29">
        <v>54788</v>
      </c>
    </row>
    <row r="6759" spans="1:5" x14ac:dyDescent="0.25">
      <c r="A6759" t="s">
        <v>15380</v>
      </c>
      <c r="B6759" t="s">
        <v>15381</v>
      </c>
      <c r="C6759" t="s">
        <v>15381</v>
      </c>
      <c r="D6759" s="29">
        <v>45329</v>
      </c>
      <c r="E6759" s="29">
        <v>54788</v>
      </c>
    </row>
    <row r="6760" spans="1:5" x14ac:dyDescent="0.25">
      <c r="A6760" t="s">
        <v>15382</v>
      </c>
      <c r="B6760" t="s">
        <v>15383</v>
      </c>
      <c r="C6760" t="s">
        <v>15383</v>
      </c>
      <c r="D6760" s="29">
        <v>45329</v>
      </c>
      <c r="E6760" s="29">
        <v>54788</v>
      </c>
    </row>
    <row r="6761" spans="1:5" x14ac:dyDescent="0.25">
      <c r="A6761" t="s">
        <v>15384</v>
      </c>
      <c r="B6761" t="s">
        <v>15385</v>
      </c>
      <c r="C6761" t="s">
        <v>15385</v>
      </c>
      <c r="D6761" s="29">
        <v>44964</v>
      </c>
      <c r="E6761" s="29">
        <v>54788</v>
      </c>
    </row>
    <row r="6762" spans="1:5" x14ac:dyDescent="0.25">
      <c r="A6762" t="s">
        <v>15386</v>
      </c>
      <c r="B6762" t="s">
        <v>15387</v>
      </c>
      <c r="C6762" t="s">
        <v>15388</v>
      </c>
      <c r="D6762" s="29">
        <v>44964</v>
      </c>
      <c r="E6762" s="29">
        <v>54788</v>
      </c>
    </row>
    <row r="6763" spans="1:5" x14ac:dyDescent="0.25">
      <c r="A6763" t="s">
        <v>15389</v>
      </c>
      <c r="B6763" t="s">
        <v>15390</v>
      </c>
      <c r="C6763" t="s">
        <v>15391</v>
      </c>
      <c r="D6763" s="29">
        <v>44964</v>
      </c>
      <c r="E6763" s="29">
        <v>54788</v>
      </c>
    </row>
    <row r="6764" spans="1:5" x14ac:dyDescent="0.25">
      <c r="A6764" t="s">
        <v>15392</v>
      </c>
      <c r="B6764" t="s">
        <v>15393</v>
      </c>
      <c r="C6764" t="s">
        <v>15394</v>
      </c>
      <c r="D6764" s="29">
        <v>45330</v>
      </c>
      <c r="E6764" s="29">
        <v>54788</v>
      </c>
    </row>
    <row r="6765" spans="1:5" x14ac:dyDescent="0.25">
      <c r="A6765" t="s">
        <v>15395</v>
      </c>
      <c r="B6765" t="s">
        <v>15396</v>
      </c>
      <c r="C6765" t="s">
        <v>15396</v>
      </c>
      <c r="D6765" s="29">
        <v>45331</v>
      </c>
      <c r="E6765" s="29">
        <v>54788</v>
      </c>
    </row>
    <row r="6766" spans="1:5" x14ac:dyDescent="0.25">
      <c r="A6766" t="s">
        <v>15397</v>
      </c>
      <c r="B6766" t="s">
        <v>15398</v>
      </c>
      <c r="C6766" t="s">
        <v>15398</v>
      </c>
      <c r="D6766" s="29">
        <v>45334</v>
      </c>
      <c r="E6766" s="29">
        <v>54788</v>
      </c>
    </row>
    <row r="6767" spans="1:5" x14ac:dyDescent="0.25">
      <c r="A6767" t="s">
        <v>15399</v>
      </c>
      <c r="B6767" t="s">
        <v>15400</v>
      </c>
      <c r="C6767" t="s">
        <v>15400</v>
      </c>
      <c r="D6767" s="29">
        <v>45334</v>
      </c>
      <c r="E6767" s="29">
        <v>54788</v>
      </c>
    </row>
    <row r="6768" spans="1:5" x14ac:dyDescent="0.25">
      <c r="A6768" t="s">
        <v>15401</v>
      </c>
      <c r="B6768" t="s">
        <v>15402</v>
      </c>
      <c r="C6768" t="s">
        <v>15403</v>
      </c>
      <c r="D6768" s="29">
        <v>45334</v>
      </c>
      <c r="E6768" s="29">
        <v>45334</v>
      </c>
    </row>
    <row r="6769" spans="1:5" x14ac:dyDescent="0.25">
      <c r="A6769" t="s">
        <v>15404</v>
      </c>
      <c r="B6769" t="s">
        <v>15405</v>
      </c>
      <c r="C6769" t="s">
        <v>15405</v>
      </c>
      <c r="D6769" s="29">
        <v>45334</v>
      </c>
      <c r="E6769" s="29">
        <v>54788</v>
      </c>
    </row>
    <row r="6770" spans="1:5" x14ac:dyDescent="0.25">
      <c r="A6770" t="s">
        <v>15406</v>
      </c>
      <c r="B6770" t="s">
        <v>15407</v>
      </c>
      <c r="C6770" t="s">
        <v>15407</v>
      </c>
      <c r="D6770" s="29">
        <v>45334</v>
      </c>
      <c r="E6770" s="29">
        <v>54788</v>
      </c>
    </row>
    <row r="6771" spans="1:5" x14ac:dyDescent="0.25">
      <c r="A6771" t="s">
        <v>15401</v>
      </c>
      <c r="B6771" t="s">
        <v>15408</v>
      </c>
      <c r="C6771" t="s">
        <v>15409</v>
      </c>
      <c r="D6771" s="29">
        <v>45336</v>
      </c>
      <c r="E6771" s="29">
        <v>54788</v>
      </c>
    </row>
    <row r="6772" spans="1:5" x14ac:dyDescent="0.25">
      <c r="A6772" t="s">
        <v>15410</v>
      </c>
      <c r="B6772" t="s">
        <v>15411</v>
      </c>
      <c r="C6772" t="s">
        <v>15411</v>
      </c>
      <c r="D6772" s="29">
        <v>45336</v>
      </c>
      <c r="E6772" s="29">
        <v>54788</v>
      </c>
    </row>
    <row r="6773" spans="1:5" x14ac:dyDescent="0.25">
      <c r="A6773" t="s">
        <v>15412</v>
      </c>
      <c r="B6773" t="s">
        <v>15413</v>
      </c>
      <c r="C6773" t="s">
        <v>15414</v>
      </c>
      <c r="D6773" s="29">
        <v>45337</v>
      </c>
      <c r="E6773" s="29">
        <v>54788</v>
      </c>
    </row>
    <row r="6774" spans="1:5" x14ac:dyDescent="0.25">
      <c r="A6774" t="s">
        <v>15415</v>
      </c>
      <c r="B6774" t="s">
        <v>15416</v>
      </c>
      <c r="C6774" t="s">
        <v>15416</v>
      </c>
      <c r="D6774" s="29">
        <v>45337</v>
      </c>
      <c r="E6774" s="29">
        <v>54788</v>
      </c>
    </row>
    <row r="6775" spans="1:5" x14ac:dyDescent="0.25">
      <c r="A6775" t="s">
        <v>15417</v>
      </c>
      <c r="B6775" t="s">
        <v>15418</v>
      </c>
      <c r="C6775" t="s">
        <v>15419</v>
      </c>
      <c r="D6775" s="29">
        <v>45337</v>
      </c>
      <c r="E6775" s="29">
        <v>54788</v>
      </c>
    </row>
    <row r="6776" spans="1:5" x14ac:dyDescent="0.25">
      <c r="A6776" t="s">
        <v>15420</v>
      </c>
      <c r="B6776" t="s">
        <v>15421</v>
      </c>
      <c r="C6776" t="s">
        <v>15421</v>
      </c>
      <c r="D6776" s="29">
        <v>45338</v>
      </c>
      <c r="E6776" s="29">
        <v>54788</v>
      </c>
    </row>
    <row r="6777" spans="1:5" x14ac:dyDescent="0.25">
      <c r="A6777" t="s">
        <v>15422</v>
      </c>
      <c r="B6777" t="s">
        <v>15423</v>
      </c>
      <c r="C6777" t="s">
        <v>15423</v>
      </c>
      <c r="D6777" s="29">
        <v>45338</v>
      </c>
      <c r="E6777" s="29">
        <v>54788</v>
      </c>
    </row>
    <row r="6778" spans="1:5" x14ac:dyDescent="0.25">
      <c r="A6778" t="s">
        <v>15424</v>
      </c>
      <c r="B6778" t="s">
        <v>15425</v>
      </c>
      <c r="C6778" t="s">
        <v>15425</v>
      </c>
      <c r="D6778" s="29">
        <v>45338</v>
      </c>
      <c r="E6778" s="29">
        <v>54788</v>
      </c>
    </row>
    <row r="6779" spans="1:5" x14ac:dyDescent="0.25">
      <c r="A6779" t="s">
        <v>15426</v>
      </c>
      <c r="B6779" t="s">
        <v>15427</v>
      </c>
      <c r="C6779" t="s">
        <v>15427</v>
      </c>
      <c r="D6779" s="29">
        <v>45338</v>
      </c>
      <c r="E6779" s="29">
        <v>54788</v>
      </c>
    </row>
    <row r="6780" spans="1:5" x14ac:dyDescent="0.25">
      <c r="A6780" t="s">
        <v>15428</v>
      </c>
      <c r="B6780" t="s">
        <v>15429</v>
      </c>
      <c r="C6780" t="s">
        <v>15429</v>
      </c>
      <c r="D6780" s="29">
        <v>45338</v>
      </c>
      <c r="E6780" s="29">
        <v>54788</v>
      </c>
    </row>
    <row r="6781" spans="1:5" x14ac:dyDescent="0.25">
      <c r="A6781" t="s">
        <v>15430</v>
      </c>
      <c r="B6781" t="s">
        <v>15431</v>
      </c>
      <c r="C6781" t="s">
        <v>15432</v>
      </c>
      <c r="D6781" s="29">
        <v>45338</v>
      </c>
      <c r="E6781" s="29">
        <v>54788</v>
      </c>
    </row>
    <row r="6782" spans="1:5" x14ac:dyDescent="0.25">
      <c r="A6782" t="s">
        <v>15433</v>
      </c>
      <c r="B6782" t="s">
        <v>15434</v>
      </c>
      <c r="C6782" t="s">
        <v>15434</v>
      </c>
      <c r="D6782" s="29">
        <v>45338</v>
      </c>
      <c r="E6782" s="29">
        <v>54788</v>
      </c>
    </row>
    <row r="6783" spans="1:5" x14ac:dyDescent="0.25">
      <c r="A6783" t="s">
        <v>15435</v>
      </c>
      <c r="B6783" t="s">
        <v>15436</v>
      </c>
      <c r="C6783" t="s">
        <v>15436</v>
      </c>
      <c r="D6783" s="29">
        <v>45338</v>
      </c>
      <c r="E6783" s="29">
        <v>54788</v>
      </c>
    </row>
    <row r="6784" spans="1:5" x14ac:dyDescent="0.25">
      <c r="A6784" t="s">
        <v>15437</v>
      </c>
      <c r="B6784" t="s">
        <v>15438</v>
      </c>
      <c r="C6784" t="s">
        <v>15439</v>
      </c>
      <c r="D6784" s="29">
        <v>45341</v>
      </c>
      <c r="E6784" s="29">
        <v>54788</v>
      </c>
    </row>
    <row r="6785" spans="1:5" x14ac:dyDescent="0.25">
      <c r="A6785" t="s">
        <v>15440</v>
      </c>
      <c r="B6785" t="s">
        <v>15441</v>
      </c>
      <c r="C6785" t="s">
        <v>15441</v>
      </c>
      <c r="D6785" s="29">
        <v>45341</v>
      </c>
      <c r="E6785" s="29">
        <v>54788</v>
      </c>
    </row>
    <row r="6786" spans="1:5" x14ac:dyDescent="0.25">
      <c r="A6786" t="s">
        <v>15442</v>
      </c>
      <c r="B6786" t="s">
        <v>15443</v>
      </c>
      <c r="C6786" t="s">
        <v>15444</v>
      </c>
      <c r="D6786" s="29">
        <v>45341</v>
      </c>
      <c r="E6786" s="29">
        <v>54788</v>
      </c>
    </row>
    <row r="6787" spans="1:5" x14ac:dyDescent="0.25">
      <c r="A6787" t="s">
        <v>15445</v>
      </c>
      <c r="B6787" t="s">
        <v>15446</v>
      </c>
      <c r="C6787" t="s">
        <v>15447</v>
      </c>
      <c r="D6787" s="29">
        <v>45341</v>
      </c>
      <c r="E6787" s="29">
        <v>54788</v>
      </c>
    </row>
    <row r="6788" spans="1:5" x14ac:dyDescent="0.25">
      <c r="A6788" t="s">
        <v>15448</v>
      </c>
      <c r="B6788" t="s">
        <v>15449</v>
      </c>
      <c r="C6788" t="s">
        <v>15450</v>
      </c>
      <c r="D6788" s="29">
        <v>45341</v>
      </c>
      <c r="E6788" s="29">
        <v>54788</v>
      </c>
    </row>
    <row r="6789" spans="1:5" x14ac:dyDescent="0.25">
      <c r="A6789" t="s">
        <v>15451</v>
      </c>
      <c r="B6789" t="s">
        <v>15452</v>
      </c>
      <c r="C6789" t="s">
        <v>15453</v>
      </c>
      <c r="D6789" s="29">
        <v>45342</v>
      </c>
      <c r="E6789" s="29">
        <v>54788</v>
      </c>
    </row>
    <row r="6790" spans="1:5" x14ac:dyDescent="0.25">
      <c r="A6790" t="s">
        <v>15454</v>
      </c>
      <c r="B6790" t="s">
        <v>15455</v>
      </c>
      <c r="C6790" t="s">
        <v>15455</v>
      </c>
      <c r="D6790" s="29">
        <v>45342</v>
      </c>
      <c r="E6790" s="29">
        <v>54788</v>
      </c>
    </row>
    <row r="6791" spans="1:5" x14ac:dyDescent="0.25">
      <c r="A6791" t="s">
        <v>15456</v>
      </c>
      <c r="B6791" t="s">
        <v>15457</v>
      </c>
      <c r="C6791" t="s">
        <v>15458</v>
      </c>
      <c r="D6791" s="29">
        <v>45343</v>
      </c>
      <c r="E6791" s="29">
        <v>54788</v>
      </c>
    </row>
    <row r="6792" spans="1:5" x14ac:dyDescent="0.25">
      <c r="A6792" t="s">
        <v>15459</v>
      </c>
      <c r="B6792" t="s">
        <v>15460</v>
      </c>
      <c r="C6792" t="s">
        <v>15461</v>
      </c>
      <c r="D6792" s="29">
        <v>45343</v>
      </c>
      <c r="E6792" s="29">
        <v>54788</v>
      </c>
    </row>
    <row r="6793" spans="1:5" x14ac:dyDescent="0.25">
      <c r="A6793" t="s">
        <v>15462</v>
      </c>
      <c r="B6793" t="s">
        <v>15463</v>
      </c>
      <c r="C6793" t="s">
        <v>15463</v>
      </c>
      <c r="D6793" s="29">
        <v>45343</v>
      </c>
      <c r="E6793" s="29">
        <v>54788</v>
      </c>
    </row>
    <row r="6794" spans="1:5" x14ac:dyDescent="0.25">
      <c r="A6794" t="s">
        <v>15464</v>
      </c>
      <c r="B6794" t="s">
        <v>15465</v>
      </c>
      <c r="C6794" t="s">
        <v>15465</v>
      </c>
      <c r="D6794" s="29">
        <v>45343</v>
      </c>
      <c r="E6794" s="29">
        <v>54788</v>
      </c>
    </row>
    <row r="6795" spans="1:5" x14ac:dyDescent="0.25">
      <c r="A6795" t="s">
        <v>15466</v>
      </c>
      <c r="B6795" t="s">
        <v>15467</v>
      </c>
      <c r="C6795" t="s">
        <v>15468</v>
      </c>
      <c r="D6795" s="29">
        <v>45343</v>
      </c>
      <c r="E6795" s="29">
        <v>54788</v>
      </c>
    </row>
    <row r="6796" spans="1:5" x14ac:dyDescent="0.25">
      <c r="A6796" t="s">
        <v>15469</v>
      </c>
      <c r="B6796" t="s">
        <v>15470</v>
      </c>
      <c r="C6796" t="s">
        <v>15470</v>
      </c>
      <c r="D6796" s="29">
        <v>45343</v>
      </c>
      <c r="E6796" s="29">
        <v>54788</v>
      </c>
    </row>
    <row r="6797" spans="1:5" x14ac:dyDescent="0.25">
      <c r="A6797" t="s">
        <v>15471</v>
      </c>
      <c r="B6797" t="s">
        <v>15472</v>
      </c>
      <c r="C6797" t="s">
        <v>15473</v>
      </c>
      <c r="D6797" s="29">
        <v>45343</v>
      </c>
      <c r="E6797" s="29">
        <v>54788</v>
      </c>
    </row>
    <row r="6798" spans="1:5" x14ac:dyDescent="0.25">
      <c r="A6798" t="s">
        <v>15474</v>
      </c>
      <c r="B6798" t="s">
        <v>15475</v>
      </c>
      <c r="C6798" t="s">
        <v>15475</v>
      </c>
      <c r="D6798" s="29">
        <v>45344</v>
      </c>
      <c r="E6798" s="29">
        <v>54788</v>
      </c>
    </row>
    <row r="6799" spans="1:5" x14ac:dyDescent="0.25">
      <c r="A6799" t="s">
        <v>15476</v>
      </c>
      <c r="B6799" t="s">
        <v>15477</v>
      </c>
      <c r="C6799" t="s">
        <v>15477</v>
      </c>
      <c r="D6799" s="29">
        <v>45344</v>
      </c>
      <c r="E6799" s="29">
        <v>54788</v>
      </c>
    </row>
    <row r="6800" spans="1:5" x14ac:dyDescent="0.25">
      <c r="A6800" t="s">
        <v>15478</v>
      </c>
      <c r="B6800" t="s">
        <v>15479</v>
      </c>
      <c r="C6800" t="s">
        <v>15479</v>
      </c>
      <c r="D6800" s="29">
        <v>45344</v>
      </c>
      <c r="E6800" s="29">
        <v>54788</v>
      </c>
    </row>
    <row r="6801" spans="1:5" x14ac:dyDescent="0.25">
      <c r="A6801" t="s">
        <v>15480</v>
      </c>
      <c r="B6801" t="s">
        <v>15481</v>
      </c>
      <c r="C6801" t="s">
        <v>15481</v>
      </c>
      <c r="D6801" s="29">
        <v>45344</v>
      </c>
      <c r="E6801" s="29">
        <v>54788</v>
      </c>
    </row>
    <row r="6802" spans="1:5" x14ac:dyDescent="0.25">
      <c r="A6802" t="s">
        <v>15482</v>
      </c>
      <c r="B6802" t="s">
        <v>15483</v>
      </c>
      <c r="C6802" t="s">
        <v>15483</v>
      </c>
      <c r="D6802" s="29">
        <v>45344</v>
      </c>
      <c r="E6802" s="29">
        <v>54788</v>
      </c>
    </row>
    <row r="6803" spans="1:5" x14ac:dyDescent="0.25">
      <c r="A6803" t="s">
        <v>15484</v>
      </c>
      <c r="B6803" t="s">
        <v>15485</v>
      </c>
      <c r="C6803" t="s">
        <v>15485</v>
      </c>
      <c r="D6803" s="29">
        <v>45348</v>
      </c>
      <c r="E6803" s="29">
        <v>54788</v>
      </c>
    </row>
    <row r="6804" spans="1:5" x14ac:dyDescent="0.25">
      <c r="A6804" t="s">
        <v>15486</v>
      </c>
      <c r="B6804" t="s">
        <v>15487</v>
      </c>
      <c r="C6804" t="s">
        <v>15487</v>
      </c>
      <c r="D6804" s="29">
        <v>45349</v>
      </c>
      <c r="E6804" s="29">
        <v>54788</v>
      </c>
    </row>
    <row r="6805" spans="1:5" x14ac:dyDescent="0.25">
      <c r="A6805" t="s">
        <v>15488</v>
      </c>
      <c r="B6805" t="s">
        <v>15489</v>
      </c>
      <c r="C6805" t="s">
        <v>15489</v>
      </c>
      <c r="D6805" s="29">
        <v>45349</v>
      </c>
      <c r="E6805" s="29">
        <v>54788</v>
      </c>
    </row>
    <row r="6806" spans="1:5" x14ac:dyDescent="0.25">
      <c r="A6806" t="s">
        <v>15490</v>
      </c>
      <c r="B6806" t="s">
        <v>15491</v>
      </c>
      <c r="C6806" t="s">
        <v>15491</v>
      </c>
      <c r="D6806" s="29">
        <v>45349</v>
      </c>
      <c r="E6806" s="29">
        <v>54788</v>
      </c>
    </row>
    <row r="6807" spans="1:5" x14ac:dyDescent="0.25">
      <c r="A6807" t="s">
        <v>15492</v>
      </c>
      <c r="B6807" t="s">
        <v>15493</v>
      </c>
      <c r="C6807" t="s">
        <v>15494</v>
      </c>
      <c r="D6807" s="29">
        <v>45349</v>
      </c>
      <c r="E6807" s="29">
        <v>54788</v>
      </c>
    </row>
    <row r="6808" spans="1:5" x14ac:dyDescent="0.25">
      <c r="A6808" t="s">
        <v>15495</v>
      </c>
      <c r="B6808" t="s">
        <v>15496</v>
      </c>
      <c r="C6808" t="s">
        <v>15497</v>
      </c>
      <c r="D6808" s="29">
        <v>45350</v>
      </c>
      <c r="E6808" s="29">
        <v>54788</v>
      </c>
    </row>
    <row r="6809" spans="1:5" x14ac:dyDescent="0.25">
      <c r="A6809" t="s">
        <v>15498</v>
      </c>
      <c r="B6809" t="s">
        <v>15499</v>
      </c>
      <c r="C6809" t="s">
        <v>15500</v>
      </c>
      <c r="D6809" s="29">
        <v>45357</v>
      </c>
      <c r="E6809" s="29">
        <v>54788</v>
      </c>
    </row>
    <row r="6810" spans="1:5" x14ac:dyDescent="0.25">
      <c r="A6810" t="s">
        <v>15501</v>
      </c>
      <c r="B6810" t="s">
        <v>15502</v>
      </c>
      <c r="C6810" t="s">
        <v>15502</v>
      </c>
      <c r="D6810" s="29">
        <v>45357</v>
      </c>
      <c r="E6810" s="29">
        <v>54788</v>
      </c>
    </row>
    <row r="6811" spans="1:5" x14ac:dyDescent="0.25">
      <c r="A6811" t="s">
        <v>15503</v>
      </c>
      <c r="B6811" t="s">
        <v>15504</v>
      </c>
      <c r="C6811" t="s">
        <v>15505</v>
      </c>
      <c r="D6811" s="29">
        <v>45357</v>
      </c>
      <c r="E6811" s="29">
        <v>54788</v>
      </c>
    </row>
    <row r="6812" spans="1:5" x14ac:dyDescent="0.25">
      <c r="A6812" t="s">
        <v>15506</v>
      </c>
      <c r="B6812" t="s">
        <v>15507</v>
      </c>
      <c r="C6812" t="s">
        <v>15507</v>
      </c>
      <c r="D6812" s="29">
        <v>45357</v>
      </c>
      <c r="E6812" s="29">
        <v>54788</v>
      </c>
    </row>
    <row r="6813" spans="1:5" x14ac:dyDescent="0.25">
      <c r="A6813" t="s">
        <v>15508</v>
      </c>
      <c r="B6813" t="s">
        <v>15509</v>
      </c>
      <c r="C6813" t="s">
        <v>15509</v>
      </c>
      <c r="D6813" s="29">
        <v>45357</v>
      </c>
      <c r="E6813" s="29">
        <v>54788</v>
      </c>
    </row>
    <row r="6814" spans="1:5" x14ac:dyDescent="0.25">
      <c r="A6814" t="s">
        <v>15510</v>
      </c>
      <c r="B6814" t="s">
        <v>15511</v>
      </c>
      <c r="C6814" t="s">
        <v>15511</v>
      </c>
      <c r="D6814" s="29">
        <v>45358</v>
      </c>
      <c r="E6814" s="29">
        <v>54788</v>
      </c>
    </row>
    <row r="6815" spans="1:5" x14ac:dyDescent="0.25">
      <c r="A6815" t="s">
        <v>15512</v>
      </c>
      <c r="B6815" t="s">
        <v>15513</v>
      </c>
      <c r="C6815" t="s">
        <v>15514</v>
      </c>
      <c r="D6815" s="29">
        <v>45359</v>
      </c>
      <c r="E6815" s="29">
        <v>54788</v>
      </c>
    </row>
    <row r="6816" spans="1:5" x14ac:dyDescent="0.25">
      <c r="A6816" t="s">
        <v>15515</v>
      </c>
      <c r="B6816" t="s">
        <v>15516</v>
      </c>
      <c r="C6816" t="s">
        <v>15516</v>
      </c>
      <c r="D6816" s="29">
        <v>45359</v>
      </c>
      <c r="E6816" s="29">
        <v>54788</v>
      </c>
    </row>
    <row r="6817" spans="1:5" x14ac:dyDescent="0.25">
      <c r="A6817" t="s">
        <v>15517</v>
      </c>
      <c r="B6817" t="s">
        <v>15518</v>
      </c>
      <c r="C6817" t="s">
        <v>15519</v>
      </c>
      <c r="D6817" s="29">
        <v>45359</v>
      </c>
      <c r="E6817" s="29">
        <v>54788</v>
      </c>
    </row>
    <row r="6818" spans="1:5" x14ac:dyDescent="0.25">
      <c r="A6818" t="s">
        <v>15520</v>
      </c>
      <c r="B6818" t="s">
        <v>15521</v>
      </c>
      <c r="C6818" t="s">
        <v>15522</v>
      </c>
      <c r="D6818" s="29">
        <v>45359</v>
      </c>
      <c r="E6818" s="29">
        <v>54788</v>
      </c>
    </row>
    <row r="6819" spans="1:5" x14ac:dyDescent="0.25">
      <c r="A6819" t="s">
        <v>15523</v>
      </c>
      <c r="B6819" t="s">
        <v>15524</v>
      </c>
      <c r="C6819" t="s">
        <v>15524</v>
      </c>
      <c r="D6819" s="29">
        <v>45362</v>
      </c>
      <c r="E6819" s="29">
        <v>54788</v>
      </c>
    </row>
    <row r="6820" spans="1:5" x14ac:dyDescent="0.25">
      <c r="A6820" t="s">
        <v>15525</v>
      </c>
      <c r="B6820" t="s">
        <v>15526</v>
      </c>
      <c r="C6820" t="s">
        <v>15526</v>
      </c>
      <c r="D6820" s="29">
        <v>45363</v>
      </c>
      <c r="E6820" s="29">
        <v>54788</v>
      </c>
    </row>
    <row r="6821" spans="1:5" x14ac:dyDescent="0.25">
      <c r="A6821" t="s">
        <v>15527</v>
      </c>
      <c r="B6821" t="s">
        <v>15528</v>
      </c>
      <c r="C6821" t="s">
        <v>15529</v>
      </c>
      <c r="D6821" s="29">
        <v>45365</v>
      </c>
      <c r="E6821" s="29">
        <v>54788</v>
      </c>
    </row>
    <row r="6822" spans="1:5" x14ac:dyDescent="0.25">
      <c r="A6822" t="s">
        <v>15530</v>
      </c>
      <c r="B6822" t="s">
        <v>15531</v>
      </c>
      <c r="C6822" t="s">
        <v>15531</v>
      </c>
      <c r="D6822" s="29">
        <v>45365</v>
      </c>
      <c r="E6822" s="29">
        <v>54788</v>
      </c>
    </row>
    <row r="6823" spans="1:5" x14ac:dyDescent="0.25">
      <c r="A6823" t="s">
        <v>15532</v>
      </c>
      <c r="B6823" t="s">
        <v>15533</v>
      </c>
      <c r="C6823" t="s">
        <v>15533</v>
      </c>
      <c r="D6823" s="29">
        <v>45365</v>
      </c>
      <c r="E6823" s="29">
        <v>54788</v>
      </c>
    </row>
    <row r="6824" spans="1:5" x14ac:dyDescent="0.25">
      <c r="A6824" t="s">
        <v>15534</v>
      </c>
      <c r="B6824" t="s">
        <v>15535</v>
      </c>
      <c r="C6824" t="s">
        <v>15535</v>
      </c>
      <c r="D6824" s="29">
        <v>45365</v>
      </c>
      <c r="E6824" s="29">
        <v>54788</v>
      </c>
    </row>
    <row r="6825" spans="1:5" x14ac:dyDescent="0.25">
      <c r="A6825" t="s">
        <v>15536</v>
      </c>
      <c r="B6825" t="s">
        <v>15537</v>
      </c>
      <c r="C6825" t="s">
        <v>15537</v>
      </c>
      <c r="D6825" s="29">
        <v>45365</v>
      </c>
      <c r="E6825" s="29">
        <v>54788</v>
      </c>
    </row>
    <row r="6826" spans="1:5" x14ac:dyDescent="0.25">
      <c r="A6826" t="s">
        <v>15538</v>
      </c>
      <c r="B6826" t="s">
        <v>15539</v>
      </c>
      <c r="C6826" t="s">
        <v>15539</v>
      </c>
      <c r="D6826" s="29">
        <v>45365</v>
      </c>
      <c r="E6826" s="29">
        <v>54788</v>
      </c>
    </row>
    <row r="6827" spans="1:5" x14ac:dyDescent="0.25">
      <c r="A6827" t="s">
        <v>15540</v>
      </c>
      <c r="B6827" t="s">
        <v>15541</v>
      </c>
      <c r="C6827" t="s">
        <v>15541</v>
      </c>
      <c r="D6827" s="29">
        <v>45365</v>
      </c>
      <c r="E6827" s="29">
        <v>54788</v>
      </c>
    </row>
    <row r="6828" spans="1:5" x14ac:dyDescent="0.25">
      <c r="A6828" t="s">
        <v>15542</v>
      </c>
      <c r="B6828" t="s">
        <v>15543</v>
      </c>
      <c r="C6828" t="s">
        <v>15543</v>
      </c>
      <c r="D6828" s="29">
        <v>45365</v>
      </c>
      <c r="E6828" s="29">
        <v>54788</v>
      </c>
    </row>
    <row r="6829" spans="1:5" x14ac:dyDescent="0.25">
      <c r="A6829" t="s">
        <v>15544</v>
      </c>
      <c r="B6829" t="s">
        <v>15545</v>
      </c>
      <c r="C6829" t="s">
        <v>15545</v>
      </c>
      <c r="D6829" s="29">
        <v>45365</v>
      </c>
      <c r="E6829" s="29">
        <v>54788</v>
      </c>
    </row>
    <row r="6830" spans="1:5" x14ac:dyDescent="0.25">
      <c r="A6830" t="s">
        <v>15546</v>
      </c>
      <c r="B6830" t="s">
        <v>15547</v>
      </c>
      <c r="C6830" t="s">
        <v>15547</v>
      </c>
      <c r="D6830" s="29">
        <v>45365</v>
      </c>
      <c r="E6830" s="29">
        <v>54788</v>
      </c>
    </row>
    <row r="6831" spans="1:5" x14ac:dyDescent="0.25">
      <c r="A6831" t="s">
        <v>15548</v>
      </c>
      <c r="B6831" t="s">
        <v>15549</v>
      </c>
      <c r="C6831" t="s">
        <v>15549</v>
      </c>
      <c r="D6831" s="29">
        <v>45365</v>
      </c>
      <c r="E6831" s="29">
        <v>54788</v>
      </c>
    </row>
    <row r="6832" spans="1:5" x14ac:dyDescent="0.25">
      <c r="A6832" t="s">
        <v>15550</v>
      </c>
      <c r="B6832" t="s">
        <v>15551</v>
      </c>
      <c r="C6832" t="s">
        <v>15551</v>
      </c>
      <c r="D6832" s="29">
        <v>45365</v>
      </c>
      <c r="E6832" s="29">
        <v>54788</v>
      </c>
    </row>
    <row r="6833" spans="1:5" x14ac:dyDescent="0.25">
      <c r="A6833" t="s">
        <v>15552</v>
      </c>
      <c r="B6833" t="s">
        <v>15553</v>
      </c>
      <c r="C6833" t="s">
        <v>15553</v>
      </c>
      <c r="D6833" s="29">
        <v>45365</v>
      </c>
      <c r="E6833" s="29">
        <v>54788</v>
      </c>
    </row>
    <row r="6834" spans="1:5" x14ac:dyDescent="0.25">
      <c r="A6834" t="s">
        <v>15554</v>
      </c>
      <c r="B6834" t="s">
        <v>15555</v>
      </c>
      <c r="C6834" t="s">
        <v>15555</v>
      </c>
      <c r="D6834" s="29">
        <v>45365</v>
      </c>
      <c r="E6834" s="29">
        <v>54788</v>
      </c>
    </row>
    <row r="6835" spans="1:5" x14ac:dyDescent="0.25">
      <c r="A6835" t="s">
        <v>15556</v>
      </c>
      <c r="B6835" t="s">
        <v>15557</v>
      </c>
      <c r="C6835" t="s">
        <v>15557</v>
      </c>
      <c r="D6835" s="29">
        <v>45365</v>
      </c>
      <c r="E6835" s="29">
        <v>54788</v>
      </c>
    </row>
    <row r="6836" spans="1:5" x14ac:dyDescent="0.25">
      <c r="A6836" t="s">
        <v>15558</v>
      </c>
      <c r="B6836" t="s">
        <v>15559</v>
      </c>
      <c r="C6836" t="s">
        <v>15559</v>
      </c>
      <c r="D6836" s="29">
        <v>45365</v>
      </c>
      <c r="E6836" s="29">
        <v>54788</v>
      </c>
    </row>
    <row r="6837" spans="1:5" x14ac:dyDescent="0.25">
      <c r="A6837" t="s">
        <v>15560</v>
      </c>
      <c r="B6837" t="s">
        <v>15561</v>
      </c>
      <c r="C6837" t="s">
        <v>15561</v>
      </c>
      <c r="D6837" s="29">
        <v>45365</v>
      </c>
      <c r="E6837" s="29">
        <v>54788</v>
      </c>
    </row>
    <row r="6838" spans="1:5" x14ac:dyDescent="0.25">
      <c r="A6838" t="s">
        <v>15562</v>
      </c>
      <c r="B6838" t="s">
        <v>15563</v>
      </c>
      <c r="C6838" t="s">
        <v>15563</v>
      </c>
      <c r="D6838" s="29">
        <v>45365</v>
      </c>
      <c r="E6838" s="29">
        <v>54788</v>
      </c>
    </row>
    <row r="6839" spans="1:5" x14ac:dyDescent="0.25">
      <c r="A6839" t="s">
        <v>15564</v>
      </c>
      <c r="B6839" t="s">
        <v>15565</v>
      </c>
      <c r="C6839" t="s">
        <v>15565</v>
      </c>
      <c r="D6839" s="29">
        <v>45365</v>
      </c>
      <c r="E6839" s="29">
        <v>54788</v>
      </c>
    </row>
    <row r="6840" spans="1:5" x14ac:dyDescent="0.25">
      <c r="A6840" t="s">
        <v>15566</v>
      </c>
      <c r="B6840" t="s">
        <v>15567</v>
      </c>
      <c r="C6840" t="s">
        <v>15567</v>
      </c>
      <c r="D6840" s="29">
        <v>45365</v>
      </c>
      <c r="E6840" s="29">
        <v>54788</v>
      </c>
    </row>
    <row r="6841" spans="1:5" x14ac:dyDescent="0.25">
      <c r="A6841" t="s">
        <v>15568</v>
      </c>
      <c r="B6841" t="s">
        <v>15569</v>
      </c>
      <c r="C6841" t="s">
        <v>15569</v>
      </c>
      <c r="D6841" s="29">
        <v>45365</v>
      </c>
      <c r="E6841" s="29">
        <v>54788</v>
      </c>
    </row>
    <row r="6842" spans="1:5" x14ac:dyDescent="0.25">
      <c r="A6842" t="s">
        <v>15570</v>
      </c>
      <c r="B6842" t="s">
        <v>15571</v>
      </c>
      <c r="C6842" t="s">
        <v>15571</v>
      </c>
      <c r="D6842" s="29">
        <v>45365</v>
      </c>
      <c r="E6842" s="29">
        <v>54788</v>
      </c>
    </row>
    <row r="6843" spans="1:5" x14ac:dyDescent="0.25">
      <c r="A6843" t="s">
        <v>15572</v>
      </c>
      <c r="B6843" t="s">
        <v>15573</v>
      </c>
      <c r="C6843" t="s">
        <v>15573</v>
      </c>
      <c r="D6843" s="29">
        <v>45365</v>
      </c>
      <c r="E6843" s="29">
        <v>54788</v>
      </c>
    </row>
    <row r="6844" spans="1:5" x14ac:dyDescent="0.25">
      <c r="A6844" t="s">
        <v>15574</v>
      </c>
      <c r="B6844" t="s">
        <v>15575</v>
      </c>
      <c r="C6844" t="s">
        <v>15575</v>
      </c>
      <c r="D6844" s="29">
        <v>45365</v>
      </c>
      <c r="E6844" s="29">
        <v>54788</v>
      </c>
    </row>
    <row r="6845" spans="1:5" x14ac:dyDescent="0.25">
      <c r="A6845" t="s">
        <v>15576</v>
      </c>
      <c r="B6845" t="s">
        <v>15577</v>
      </c>
      <c r="C6845" t="s">
        <v>15577</v>
      </c>
      <c r="D6845" s="29">
        <v>45365</v>
      </c>
      <c r="E6845" s="29">
        <v>54788</v>
      </c>
    </row>
    <row r="6846" spans="1:5" x14ac:dyDescent="0.25">
      <c r="A6846" t="s">
        <v>15578</v>
      </c>
      <c r="B6846" t="s">
        <v>15579</v>
      </c>
      <c r="C6846" t="s">
        <v>15579</v>
      </c>
      <c r="D6846" s="29">
        <v>45365</v>
      </c>
      <c r="E6846" s="29">
        <v>54788</v>
      </c>
    </row>
    <row r="6847" spans="1:5" x14ac:dyDescent="0.25">
      <c r="A6847" t="s">
        <v>15580</v>
      </c>
      <c r="B6847" t="s">
        <v>15581</v>
      </c>
      <c r="C6847" t="s">
        <v>15581</v>
      </c>
      <c r="D6847" s="29">
        <v>45365</v>
      </c>
      <c r="E6847" s="29">
        <v>54788</v>
      </c>
    </row>
    <row r="6848" spans="1:5" x14ac:dyDescent="0.25">
      <c r="A6848" t="s">
        <v>15582</v>
      </c>
      <c r="B6848" t="s">
        <v>15583</v>
      </c>
      <c r="C6848" t="s">
        <v>15583</v>
      </c>
      <c r="D6848" s="29">
        <v>45365</v>
      </c>
      <c r="E6848" s="29">
        <v>54788</v>
      </c>
    </row>
    <row r="6849" spans="1:5" x14ac:dyDescent="0.25">
      <c r="A6849" t="s">
        <v>15584</v>
      </c>
      <c r="B6849" t="s">
        <v>15585</v>
      </c>
      <c r="C6849" t="s">
        <v>15585</v>
      </c>
      <c r="D6849" s="29">
        <v>45365</v>
      </c>
      <c r="E6849" s="29">
        <v>54788</v>
      </c>
    </row>
    <row r="6850" spans="1:5" x14ac:dyDescent="0.25">
      <c r="A6850" t="s">
        <v>15586</v>
      </c>
      <c r="B6850" t="s">
        <v>15587</v>
      </c>
      <c r="C6850" t="s">
        <v>15587</v>
      </c>
      <c r="D6850" s="29">
        <v>45365</v>
      </c>
      <c r="E6850" s="29">
        <v>54788</v>
      </c>
    </row>
    <row r="6851" spans="1:5" x14ac:dyDescent="0.25">
      <c r="A6851" t="s">
        <v>15588</v>
      </c>
      <c r="B6851" t="s">
        <v>15589</v>
      </c>
      <c r="C6851" t="s">
        <v>15589</v>
      </c>
      <c r="D6851" s="29">
        <v>45365</v>
      </c>
      <c r="E6851" s="29">
        <v>54788</v>
      </c>
    </row>
    <row r="6852" spans="1:5" x14ac:dyDescent="0.25">
      <c r="A6852" t="s">
        <v>15590</v>
      </c>
      <c r="B6852" t="s">
        <v>15591</v>
      </c>
      <c r="C6852" t="s">
        <v>15591</v>
      </c>
      <c r="D6852" s="29">
        <v>45365</v>
      </c>
      <c r="E6852" s="29">
        <v>54788</v>
      </c>
    </row>
    <row r="6853" spans="1:5" x14ac:dyDescent="0.25">
      <c r="A6853" t="s">
        <v>15592</v>
      </c>
      <c r="B6853" t="s">
        <v>15593</v>
      </c>
      <c r="C6853" t="s">
        <v>15593</v>
      </c>
      <c r="D6853" s="29">
        <v>45365</v>
      </c>
      <c r="E6853" s="29">
        <v>54788</v>
      </c>
    </row>
    <row r="6854" spans="1:5" x14ac:dyDescent="0.25">
      <c r="A6854" t="s">
        <v>15594</v>
      </c>
      <c r="B6854" t="s">
        <v>15595</v>
      </c>
      <c r="C6854" t="s">
        <v>15595</v>
      </c>
      <c r="D6854" s="29">
        <v>45365</v>
      </c>
      <c r="E6854" s="29">
        <v>54788</v>
      </c>
    </row>
    <row r="6855" spans="1:5" x14ac:dyDescent="0.25">
      <c r="A6855" t="s">
        <v>15596</v>
      </c>
      <c r="B6855" t="s">
        <v>15597</v>
      </c>
      <c r="C6855" t="s">
        <v>15597</v>
      </c>
      <c r="D6855" s="29">
        <v>45365</v>
      </c>
      <c r="E6855" s="29">
        <v>54788</v>
      </c>
    </row>
    <row r="6856" spans="1:5" x14ac:dyDescent="0.25">
      <c r="A6856" t="s">
        <v>15598</v>
      </c>
      <c r="B6856" t="s">
        <v>15599</v>
      </c>
      <c r="C6856" t="s">
        <v>15599</v>
      </c>
      <c r="D6856" s="29">
        <v>45365</v>
      </c>
      <c r="E6856" s="29">
        <v>54788</v>
      </c>
    </row>
    <row r="6857" spans="1:5" x14ac:dyDescent="0.25">
      <c r="A6857" t="s">
        <v>15600</v>
      </c>
      <c r="B6857" t="s">
        <v>15601</v>
      </c>
      <c r="C6857" t="s">
        <v>15601</v>
      </c>
      <c r="D6857" s="29">
        <v>45365</v>
      </c>
      <c r="E6857" s="29">
        <v>54788</v>
      </c>
    </row>
    <row r="6858" spans="1:5" x14ac:dyDescent="0.25">
      <c r="A6858" t="s">
        <v>15602</v>
      </c>
      <c r="B6858" t="s">
        <v>15603</v>
      </c>
      <c r="C6858" t="s">
        <v>15603</v>
      </c>
      <c r="D6858" s="29">
        <v>45365</v>
      </c>
      <c r="E6858" s="29">
        <v>54788</v>
      </c>
    </row>
    <row r="6859" spans="1:5" x14ac:dyDescent="0.25">
      <c r="A6859" t="s">
        <v>15604</v>
      </c>
      <c r="B6859" t="s">
        <v>15605</v>
      </c>
      <c r="C6859" t="s">
        <v>15605</v>
      </c>
      <c r="D6859" s="29">
        <v>45365</v>
      </c>
      <c r="E6859" s="29">
        <v>54788</v>
      </c>
    </row>
    <row r="6860" spans="1:5" x14ac:dyDescent="0.25">
      <c r="A6860" t="s">
        <v>15606</v>
      </c>
      <c r="B6860" t="s">
        <v>15607</v>
      </c>
      <c r="C6860" t="s">
        <v>15607</v>
      </c>
      <c r="D6860" s="29">
        <v>45365</v>
      </c>
      <c r="E6860" s="29">
        <v>54788</v>
      </c>
    </row>
    <row r="6861" spans="1:5" x14ac:dyDescent="0.25">
      <c r="A6861" t="s">
        <v>15608</v>
      </c>
      <c r="B6861" t="s">
        <v>15609</v>
      </c>
      <c r="C6861" t="s">
        <v>15609</v>
      </c>
      <c r="D6861" s="29">
        <v>45365</v>
      </c>
      <c r="E6861" s="29">
        <v>54788</v>
      </c>
    </row>
    <row r="6862" spans="1:5" x14ac:dyDescent="0.25">
      <c r="A6862" t="s">
        <v>15610</v>
      </c>
      <c r="B6862" t="s">
        <v>15611</v>
      </c>
      <c r="C6862" t="s">
        <v>15611</v>
      </c>
      <c r="D6862" s="29">
        <v>45369</v>
      </c>
      <c r="E6862" s="29">
        <v>54788</v>
      </c>
    </row>
    <row r="6863" spans="1:5" x14ac:dyDescent="0.25">
      <c r="A6863" t="s">
        <v>15612</v>
      </c>
      <c r="B6863" t="s">
        <v>15613</v>
      </c>
      <c r="C6863" t="s">
        <v>15613</v>
      </c>
      <c r="D6863" s="29">
        <v>45369</v>
      </c>
      <c r="E6863" s="29">
        <v>54788</v>
      </c>
    </row>
    <row r="6864" spans="1:5" x14ac:dyDescent="0.25">
      <c r="A6864" t="s">
        <v>15614</v>
      </c>
      <c r="B6864" t="s">
        <v>15615</v>
      </c>
      <c r="C6864" t="s">
        <v>15615</v>
      </c>
      <c r="D6864" s="29">
        <v>45370</v>
      </c>
      <c r="E6864" s="29">
        <v>54788</v>
      </c>
    </row>
    <row r="6865" spans="1:5" x14ac:dyDescent="0.25">
      <c r="A6865" t="s">
        <v>15616</v>
      </c>
      <c r="B6865" t="s">
        <v>15617</v>
      </c>
      <c r="C6865" t="s">
        <v>15617</v>
      </c>
      <c r="D6865" s="29">
        <v>45370</v>
      </c>
      <c r="E6865" s="29">
        <v>54788</v>
      </c>
    </row>
    <row r="6866" spans="1:5" x14ac:dyDescent="0.25">
      <c r="A6866" t="s">
        <v>15618</v>
      </c>
      <c r="B6866" t="s">
        <v>15619</v>
      </c>
      <c r="C6866" t="s">
        <v>15619</v>
      </c>
      <c r="D6866" s="29">
        <v>42370</v>
      </c>
      <c r="E6866" s="29">
        <v>54788</v>
      </c>
    </row>
    <row r="6867" spans="1:5" x14ac:dyDescent="0.25">
      <c r="A6867" t="s">
        <v>15620</v>
      </c>
      <c r="B6867" t="s">
        <v>15621</v>
      </c>
      <c r="C6867" t="s">
        <v>15621</v>
      </c>
      <c r="D6867" s="29">
        <v>45371</v>
      </c>
      <c r="E6867" s="29">
        <v>54788</v>
      </c>
    </row>
    <row r="6868" spans="1:5" x14ac:dyDescent="0.25">
      <c r="A6868" t="s">
        <v>15622</v>
      </c>
      <c r="B6868" t="s">
        <v>15623</v>
      </c>
      <c r="C6868" t="s">
        <v>15529</v>
      </c>
      <c r="D6868" s="29">
        <v>45371</v>
      </c>
      <c r="E6868" s="29">
        <v>54788</v>
      </c>
    </row>
    <row r="6869" spans="1:5" x14ac:dyDescent="0.25">
      <c r="A6869" t="s">
        <v>15624</v>
      </c>
      <c r="B6869" t="s">
        <v>15625</v>
      </c>
      <c r="C6869" t="s">
        <v>15625</v>
      </c>
      <c r="D6869" s="29">
        <v>45372</v>
      </c>
      <c r="E6869" s="29">
        <v>54788</v>
      </c>
    </row>
    <row r="6870" spans="1:5" x14ac:dyDescent="0.25">
      <c r="A6870" t="s">
        <v>15626</v>
      </c>
      <c r="B6870" t="s">
        <v>15627</v>
      </c>
      <c r="C6870" t="s">
        <v>15627</v>
      </c>
      <c r="D6870" s="29">
        <v>45373</v>
      </c>
      <c r="E6870" s="29">
        <v>54788</v>
      </c>
    </row>
    <row r="6871" spans="1:5" x14ac:dyDescent="0.25">
      <c r="A6871" t="s">
        <v>15628</v>
      </c>
      <c r="B6871" t="s">
        <v>15629</v>
      </c>
      <c r="C6871" t="s">
        <v>15629</v>
      </c>
      <c r="D6871" s="29">
        <v>45376</v>
      </c>
      <c r="E6871" s="29">
        <v>54788</v>
      </c>
    </row>
    <row r="6872" spans="1:5" x14ac:dyDescent="0.25">
      <c r="A6872" t="s">
        <v>15630</v>
      </c>
      <c r="B6872" t="s">
        <v>15631</v>
      </c>
      <c r="C6872" t="s">
        <v>15632</v>
      </c>
      <c r="D6872" s="29">
        <v>45376</v>
      </c>
      <c r="E6872" s="29">
        <v>54788</v>
      </c>
    </row>
    <row r="6873" spans="1:5" x14ac:dyDescent="0.25">
      <c r="A6873" t="s">
        <v>15633</v>
      </c>
      <c r="B6873" t="s">
        <v>15634</v>
      </c>
      <c r="C6873" t="s">
        <v>15634</v>
      </c>
      <c r="D6873" s="29">
        <v>45376</v>
      </c>
      <c r="E6873" s="29">
        <v>54788</v>
      </c>
    </row>
    <row r="6874" spans="1:5" x14ac:dyDescent="0.25">
      <c r="A6874" t="s">
        <v>15635</v>
      </c>
      <c r="B6874" t="s">
        <v>15636</v>
      </c>
      <c r="C6874" t="s">
        <v>15637</v>
      </c>
      <c r="D6874" s="29">
        <v>45376</v>
      </c>
      <c r="E6874" s="29">
        <v>54788</v>
      </c>
    </row>
    <row r="6875" spans="1:5" x14ac:dyDescent="0.25">
      <c r="A6875" t="s">
        <v>15638</v>
      </c>
      <c r="B6875" t="s">
        <v>15639</v>
      </c>
      <c r="C6875" t="s">
        <v>15639</v>
      </c>
      <c r="D6875" s="29">
        <v>45377</v>
      </c>
      <c r="E6875" s="29">
        <v>54788</v>
      </c>
    </row>
    <row r="6876" spans="1:5" x14ac:dyDescent="0.25">
      <c r="A6876" t="s">
        <v>15640</v>
      </c>
      <c r="B6876" t="s">
        <v>15641</v>
      </c>
      <c r="C6876" t="s">
        <v>15641</v>
      </c>
      <c r="D6876" s="29">
        <v>45377</v>
      </c>
      <c r="E6876" s="29">
        <v>54788</v>
      </c>
    </row>
    <row r="6877" spans="1:5" x14ac:dyDescent="0.25">
      <c r="A6877" t="s">
        <v>15642</v>
      </c>
      <c r="B6877" t="s">
        <v>15643</v>
      </c>
      <c r="C6877" t="s">
        <v>15643</v>
      </c>
      <c r="D6877" s="29">
        <v>45404</v>
      </c>
      <c r="E6877" s="29">
        <v>54788</v>
      </c>
    </row>
    <row r="6878" spans="1:5" x14ac:dyDescent="0.25">
      <c r="A6878" t="s">
        <v>15644</v>
      </c>
      <c r="B6878" t="s">
        <v>15645</v>
      </c>
      <c r="C6878" t="s">
        <v>15646</v>
      </c>
      <c r="D6878" s="29">
        <v>45378</v>
      </c>
      <c r="E6878" s="29">
        <v>54788</v>
      </c>
    </row>
    <row r="6879" spans="1:5" x14ac:dyDescent="0.25">
      <c r="A6879" t="s">
        <v>15647</v>
      </c>
      <c r="B6879" t="s">
        <v>15648</v>
      </c>
      <c r="C6879" t="s">
        <v>15648</v>
      </c>
      <c r="D6879" s="29">
        <v>45378</v>
      </c>
      <c r="E6879" s="29">
        <v>54788</v>
      </c>
    </row>
    <row r="6880" spans="1:5" x14ac:dyDescent="0.25">
      <c r="A6880" t="s">
        <v>15649</v>
      </c>
      <c r="B6880" t="s">
        <v>15650</v>
      </c>
      <c r="C6880" t="s">
        <v>15651</v>
      </c>
      <c r="D6880" s="29">
        <v>45378</v>
      </c>
      <c r="E6880" s="29">
        <v>54788</v>
      </c>
    </row>
    <row r="6881" spans="1:5" x14ac:dyDescent="0.25">
      <c r="A6881" t="s">
        <v>15652</v>
      </c>
      <c r="B6881" t="s">
        <v>15653</v>
      </c>
      <c r="C6881" t="s">
        <v>15653</v>
      </c>
      <c r="D6881" s="29">
        <v>45384</v>
      </c>
      <c r="E6881" s="29">
        <v>54788</v>
      </c>
    </row>
    <row r="6882" spans="1:5" x14ac:dyDescent="0.25">
      <c r="A6882" t="s">
        <v>15654</v>
      </c>
      <c r="B6882" t="s">
        <v>15655</v>
      </c>
      <c r="C6882" t="s">
        <v>15655</v>
      </c>
      <c r="D6882" s="29">
        <v>45385</v>
      </c>
      <c r="E6882" s="29">
        <v>54788</v>
      </c>
    </row>
    <row r="6883" spans="1:5" x14ac:dyDescent="0.25">
      <c r="A6883" t="s">
        <v>15656</v>
      </c>
      <c r="B6883" t="s">
        <v>15657</v>
      </c>
      <c r="C6883" t="s">
        <v>15657</v>
      </c>
      <c r="D6883" s="29">
        <v>45385</v>
      </c>
      <c r="E6883" s="29">
        <v>54788</v>
      </c>
    </row>
    <row r="6884" spans="1:5" x14ac:dyDescent="0.25">
      <c r="A6884" t="s">
        <v>15658</v>
      </c>
      <c r="B6884" t="s">
        <v>15659</v>
      </c>
      <c r="C6884" t="s">
        <v>15659</v>
      </c>
      <c r="D6884" s="29">
        <v>45385</v>
      </c>
      <c r="E6884" s="29">
        <v>54788</v>
      </c>
    </row>
    <row r="6885" spans="1:5" x14ac:dyDescent="0.25">
      <c r="A6885" t="s">
        <v>15660</v>
      </c>
      <c r="B6885" t="s">
        <v>15661</v>
      </c>
      <c r="C6885" t="s">
        <v>15661</v>
      </c>
      <c r="D6885" s="29">
        <v>45385</v>
      </c>
      <c r="E6885" s="29">
        <v>54788</v>
      </c>
    </row>
    <row r="6886" spans="1:5" x14ac:dyDescent="0.25">
      <c r="A6886" t="s">
        <v>15662</v>
      </c>
      <c r="B6886" t="s">
        <v>15663</v>
      </c>
      <c r="C6886" t="s">
        <v>15663</v>
      </c>
      <c r="D6886" s="29">
        <v>45386</v>
      </c>
      <c r="E6886" s="29">
        <v>54788</v>
      </c>
    </row>
    <row r="6887" spans="1:5" x14ac:dyDescent="0.25">
      <c r="A6887" t="s">
        <v>15664</v>
      </c>
      <c r="B6887" t="s">
        <v>15665</v>
      </c>
      <c r="C6887" t="s">
        <v>15665</v>
      </c>
      <c r="D6887" s="29">
        <v>45386</v>
      </c>
      <c r="E6887" s="29">
        <v>54788</v>
      </c>
    </row>
    <row r="6888" spans="1:5" x14ac:dyDescent="0.25">
      <c r="A6888" t="s">
        <v>15666</v>
      </c>
      <c r="B6888" t="s">
        <v>15667</v>
      </c>
      <c r="C6888" t="s">
        <v>15668</v>
      </c>
      <c r="D6888" s="29">
        <v>45387</v>
      </c>
      <c r="E6888" s="29">
        <v>54788</v>
      </c>
    </row>
    <row r="6889" spans="1:5" x14ac:dyDescent="0.25">
      <c r="A6889" t="s">
        <v>15669</v>
      </c>
      <c r="B6889" t="s">
        <v>15670</v>
      </c>
      <c r="C6889" t="s">
        <v>15670</v>
      </c>
      <c r="D6889" s="29">
        <v>45387</v>
      </c>
      <c r="E6889" s="29">
        <v>54788</v>
      </c>
    </row>
    <row r="6890" spans="1:5" x14ac:dyDescent="0.25">
      <c r="A6890" t="s">
        <v>15671</v>
      </c>
      <c r="B6890" t="s">
        <v>15672</v>
      </c>
      <c r="C6890" t="s">
        <v>15672</v>
      </c>
      <c r="D6890" s="29">
        <v>45387</v>
      </c>
      <c r="E6890" s="29">
        <v>54788</v>
      </c>
    </row>
    <row r="6891" spans="1:5" x14ac:dyDescent="0.25">
      <c r="A6891" t="s">
        <v>15673</v>
      </c>
      <c r="B6891" t="s">
        <v>15674</v>
      </c>
      <c r="C6891" t="s">
        <v>15674</v>
      </c>
      <c r="D6891" s="29">
        <v>45390</v>
      </c>
      <c r="E6891" s="29">
        <v>54788</v>
      </c>
    </row>
    <row r="6892" spans="1:5" x14ac:dyDescent="0.25">
      <c r="A6892" t="s">
        <v>15675</v>
      </c>
      <c r="B6892" t="s">
        <v>15676</v>
      </c>
      <c r="C6892" t="s">
        <v>15676</v>
      </c>
      <c r="D6892" s="29">
        <v>45390</v>
      </c>
      <c r="E6892" s="29">
        <v>54788</v>
      </c>
    </row>
    <row r="6893" spans="1:5" x14ac:dyDescent="0.25">
      <c r="A6893" t="s">
        <v>15677</v>
      </c>
      <c r="B6893" t="s">
        <v>15678</v>
      </c>
      <c r="C6893" t="s">
        <v>15679</v>
      </c>
      <c r="D6893" s="29">
        <v>45390</v>
      </c>
      <c r="E6893" s="29">
        <v>54788</v>
      </c>
    </row>
    <row r="6894" spans="1:5" x14ac:dyDescent="0.25">
      <c r="A6894" t="s">
        <v>15680</v>
      </c>
      <c r="B6894" t="s">
        <v>15681</v>
      </c>
      <c r="C6894" t="s">
        <v>15681</v>
      </c>
      <c r="D6894" s="29">
        <v>45391</v>
      </c>
      <c r="E6894" s="29">
        <v>54788</v>
      </c>
    </row>
    <row r="6895" spans="1:5" x14ac:dyDescent="0.25">
      <c r="A6895" t="s">
        <v>15682</v>
      </c>
      <c r="B6895" t="s">
        <v>15683</v>
      </c>
      <c r="C6895" t="s">
        <v>15683</v>
      </c>
      <c r="D6895" s="29">
        <v>45391</v>
      </c>
      <c r="E6895" s="29">
        <v>54788</v>
      </c>
    </row>
    <row r="6896" spans="1:5" x14ac:dyDescent="0.25">
      <c r="A6896" t="s">
        <v>15684</v>
      </c>
      <c r="B6896" t="s">
        <v>15685</v>
      </c>
      <c r="C6896" t="s">
        <v>15685</v>
      </c>
      <c r="D6896" s="29">
        <v>45391</v>
      </c>
      <c r="E6896" s="29">
        <v>54788</v>
      </c>
    </row>
    <row r="6897" spans="1:5" x14ac:dyDescent="0.25">
      <c r="A6897" t="s">
        <v>15686</v>
      </c>
      <c r="B6897" t="s">
        <v>15687</v>
      </c>
      <c r="C6897" t="s">
        <v>15688</v>
      </c>
      <c r="D6897" s="29">
        <v>45391</v>
      </c>
      <c r="E6897" s="29">
        <v>54788</v>
      </c>
    </row>
    <row r="6898" spans="1:5" x14ac:dyDescent="0.25">
      <c r="A6898" t="s">
        <v>15689</v>
      </c>
      <c r="B6898" t="s">
        <v>15690</v>
      </c>
      <c r="C6898" t="s">
        <v>15691</v>
      </c>
      <c r="D6898" s="29">
        <v>45399</v>
      </c>
      <c r="E6898" s="29">
        <v>54788</v>
      </c>
    </row>
    <row r="6899" spans="1:5" x14ac:dyDescent="0.25">
      <c r="A6899" t="s">
        <v>15692</v>
      </c>
      <c r="B6899" t="s">
        <v>15693</v>
      </c>
      <c r="C6899" t="s">
        <v>15694</v>
      </c>
      <c r="D6899" s="29">
        <v>45399</v>
      </c>
      <c r="E6899" s="29">
        <v>54788</v>
      </c>
    </row>
    <row r="6900" spans="1:5" x14ac:dyDescent="0.25">
      <c r="A6900" t="s">
        <v>15695</v>
      </c>
      <c r="B6900" t="s">
        <v>15696</v>
      </c>
      <c r="C6900" t="s">
        <v>15696</v>
      </c>
      <c r="D6900" s="29">
        <v>45399</v>
      </c>
      <c r="E6900" s="29">
        <v>54788</v>
      </c>
    </row>
    <row r="6901" spans="1:5" x14ac:dyDescent="0.25">
      <c r="A6901" t="s">
        <v>15697</v>
      </c>
      <c r="B6901" t="s">
        <v>15698</v>
      </c>
      <c r="C6901" t="s">
        <v>15699</v>
      </c>
      <c r="D6901" s="29">
        <v>45399</v>
      </c>
      <c r="E6901" s="29">
        <v>54788</v>
      </c>
    </row>
    <row r="6902" spans="1:5" x14ac:dyDescent="0.25">
      <c r="A6902" t="s">
        <v>15700</v>
      </c>
      <c r="B6902" t="s">
        <v>15701</v>
      </c>
      <c r="C6902" t="s">
        <v>15701</v>
      </c>
      <c r="D6902" s="29">
        <v>45399</v>
      </c>
      <c r="E6902" s="29">
        <v>54788</v>
      </c>
    </row>
    <row r="6903" spans="1:5" x14ac:dyDescent="0.25">
      <c r="A6903" t="s">
        <v>15702</v>
      </c>
      <c r="B6903" t="s">
        <v>15703</v>
      </c>
      <c r="C6903" t="s">
        <v>15704</v>
      </c>
      <c r="D6903" s="29">
        <v>45399</v>
      </c>
      <c r="E6903" s="29">
        <v>54788</v>
      </c>
    </row>
    <row r="6904" spans="1:5" x14ac:dyDescent="0.25">
      <c r="A6904" t="s">
        <v>15705</v>
      </c>
      <c r="B6904" t="s">
        <v>15706</v>
      </c>
      <c r="C6904" t="s">
        <v>15707</v>
      </c>
      <c r="D6904" s="29">
        <v>45399</v>
      </c>
      <c r="E6904" s="29">
        <v>54788</v>
      </c>
    </row>
    <row r="6905" spans="1:5" x14ac:dyDescent="0.25">
      <c r="A6905" t="s">
        <v>15708</v>
      </c>
      <c r="B6905" t="s">
        <v>15709</v>
      </c>
      <c r="C6905" t="s">
        <v>15709</v>
      </c>
      <c r="D6905" s="29">
        <v>45399</v>
      </c>
      <c r="E6905" s="29">
        <v>54788</v>
      </c>
    </row>
    <row r="6906" spans="1:5" x14ac:dyDescent="0.25">
      <c r="A6906" t="s">
        <v>15710</v>
      </c>
      <c r="B6906" t="s">
        <v>15711</v>
      </c>
      <c r="C6906" t="s">
        <v>15712</v>
      </c>
      <c r="D6906" s="29">
        <v>45399</v>
      </c>
      <c r="E6906" s="29">
        <v>54788</v>
      </c>
    </row>
    <row r="6907" spans="1:5" x14ac:dyDescent="0.25">
      <c r="A6907" t="s">
        <v>15713</v>
      </c>
      <c r="B6907" t="s">
        <v>15714</v>
      </c>
      <c r="C6907" t="s">
        <v>15714</v>
      </c>
      <c r="D6907" s="29">
        <v>45399</v>
      </c>
      <c r="E6907" s="29">
        <v>54788</v>
      </c>
    </row>
    <row r="6908" spans="1:5" x14ac:dyDescent="0.25">
      <c r="A6908" t="s">
        <v>15715</v>
      </c>
      <c r="B6908" t="s">
        <v>15716</v>
      </c>
      <c r="C6908" t="s">
        <v>15717</v>
      </c>
      <c r="D6908" s="29">
        <v>45399</v>
      </c>
      <c r="E6908" s="29">
        <v>54788</v>
      </c>
    </row>
    <row r="6909" spans="1:5" x14ac:dyDescent="0.25">
      <c r="A6909" t="s">
        <v>15718</v>
      </c>
      <c r="B6909" t="s">
        <v>15719</v>
      </c>
      <c r="C6909" t="s">
        <v>15719</v>
      </c>
      <c r="D6909" s="29">
        <v>45399</v>
      </c>
      <c r="E6909" s="29">
        <v>54788</v>
      </c>
    </row>
    <row r="6910" spans="1:5" x14ac:dyDescent="0.25">
      <c r="A6910" t="s">
        <v>15720</v>
      </c>
      <c r="B6910" t="s">
        <v>15721</v>
      </c>
      <c r="C6910" t="s">
        <v>15721</v>
      </c>
      <c r="D6910" s="29">
        <v>45399</v>
      </c>
      <c r="E6910" s="29">
        <v>54788</v>
      </c>
    </row>
    <row r="6911" spans="1:5" x14ac:dyDescent="0.25">
      <c r="A6911" t="s">
        <v>15722</v>
      </c>
      <c r="B6911" t="s">
        <v>15723</v>
      </c>
      <c r="C6911" t="s">
        <v>15723</v>
      </c>
      <c r="D6911" s="29">
        <v>45399</v>
      </c>
      <c r="E6911" s="29">
        <v>54788</v>
      </c>
    </row>
    <row r="6912" spans="1:5" x14ac:dyDescent="0.25">
      <c r="A6912" t="s">
        <v>15724</v>
      </c>
      <c r="B6912" t="s">
        <v>15725</v>
      </c>
      <c r="C6912" t="s">
        <v>15726</v>
      </c>
      <c r="D6912" s="29">
        <v>45399</v>
      </c>
      <c r="E6912" s="29">
        <v>54788</v>
      </c>
    </row>
    <row r="6913" spans="1:5" x14ac:dyDescent="0.25">
      <c r="A6913" t="s">
        <v>15727</v>
      </c>
      <c r="B6913" t="s">
        <v>15728</v>
      </c>
      <c r="C6913" t="s">
        <v>15729</v>
      </c>
      <c r="D6913" s="29">
        <v>45399</v>
      </c>
      <c r="E6913" s="29">
        <v>54788</v>
      </c>
    </row>
    <row r="6914" spans="1:5" x14ac:dyDescent="0.25">
      <c r="A6914" t="s">
        <v>15730</v>
      </c>
      <c r="B6914" t="s">
        <v>15731</v>
      </c>
      <c r="C6914" t="s">
        <v>15731</v>
      </c>
      <c r="D6914" s="29">
        <v>45399</v>
      </c>
      <c r="E6914" s="29">
        <v>54788</v>
      </c>
    </row>
    <row r="6915" spans="1:5" x14ac:dyDescent="0.25">
      <c r="A6915" t="s">
        <v>15732</v>
      </c>
      <c r="B6915" t="s">
        <v>15733</v>
      </c>
      <c r="C6915" t="s">
        <v>15733</v>
      </c>
      <c r="D6915" s="29">
        <v>45399</v>
      </c>
      <c r="E6915" s="29">
        <v>54788</v>
      </c>
    </row>
    <row r="6916" spans="1:5" x14ac:dyDescent="0.25">
      <c r="A6916" t="s">
        <v>15734</v>
      </c>
      <c r="B6916" t="s">
        <v>15735</v>
      </c>
      <c r="C6916" t="s">
        <v>15735</v>
      </c>
      <c r="D6916" s="29">
        <v>45400</v>
      </c>
      <c r="E6916" s="29">
        <v>54788</v>
      </c>
    </row>
    <row r="6917" spans="1:5" x14ac:dyDescent="0.25">
      <c r="A6917" t="s">
        <v>15736</v>
      </c>
      <c r="B6917" t="s">
        <v>15737</v>
      </c>
      <c r="C6917" t="s">
        <v>15737</v>
      </c>
      <c r="D6917" s="29">
        <v>45400</v>
      </c>
      <c r="E6917" s="29">
        <v>54788</v>
      </c>
    </row>
    <row r="6918" spans="1:5" x14ac:dyDescent="0.25">
      <c r="A6918" t="s">
        <v>15738</v>
      </c>
      <c r="B6918" t="s">
        <v>15739</v>
      </c>
      <c r="C6918" t="s">
        <v>15739</v>
      </c>
      <c r="D6918" s="29">
        <v>45400</v>
      </c>
      <c r="E6918" s="29">
        <v>54788</v>
      </c>
    </row>
    <row r="6919" spans="1:5" x14ac:dyDescent="0.25">
      <c r="A6919" t="s">
        <v>15740</v>
      </c>
      <c r="B6919" t="s">
        <v>15741</v>
      </c>
      <c r="C6919" t="s">
        <v>15741</v>
      </c>
      <c r="D6919" s="29">
        <v>45400</v>
      </c>
      <c r="E6919" s="29">
        <v>54788</v>
      </c>
    </row>
    <row r="6920" spans="1:5" x14ac:dyDescent="0.25">
      <c r="A6920" t="s">
        <v>15742</v>
      </c>
      <c r="B6920" t="s">
        <v>15743</v>
      </c>
      <c r="C6920" t="s">
        <v>15743</v>
      </c>
      <c r="D6920" s="29">
        <v>45401</v>
      </c>
      <c r="E6920" s="29">
        <v>54788</v>
      </c>
    </row>
    <row r="6921" spans="1:5" x14ac:dyDescent="0.25">
      <c r="A6921" t="s">
        <v>15744</v>
      </c>
      <c r="B6921" t="s">
        <v>15745</v>
      </c>
      <c r="C6921" t="s">
        <v>15745</v>
      </c>
      <c r="D6921" s="29">
        <v>45401</v>
      </c>
      <c r="E6921" s="29">
        <v>54788</v>
      </c>
    </row>
    <row r="6922" spans="1:5" x14ac:dyDescent="0.25">
      <c r="A6922" t="s">
        <v>15746</v>
      </c>
      <c r="B6922" t="s">
        <v>15747</v>
      </c>
      <c r="C6922" t="s">
        <v>15747</v>
      </c>
      <c r="D6922" s="29">
        <v>45401</v>
      </c>
      <c r="E6922" s="29">
        <v>54788</v>
      </c>
    </row>
    <row r="6923" spans="1:5" x14ac:dyDescent="0.25">
      <c r="A6923" t="s">
        <v>15748</v>
      </c>
      <c r="B6923" t="s">
        <v>15749</v>
      </c>
      <c r="C6923" t="s">
        <v>15749</v>
      </c>
      <c r="D6923" s="29">
        <v>45401</v>
      </c>
      <c r="E6923" s="29">
        <v>54788</v>
      </c>
    </row>
    <row r="6924" spans="1:5" x14ac:dyDescent="0.25">
      <c r="A6924" t="s">
        <v>15750</v>
      </c>
      <c r="B6924" t="s">
        <v>15751</v>
      </c>
      <c r="C6924" t="s">
        <v>15752</v>
      </c>
      <c r="D6924" s="29">
        <v>45401</v>
      </c>
      <c r="E6924" s="29">
        <v>54788</v>
      </c>
    </row>
    <row r="6925" spans="1:5" x14ac:dyDescent="0.25">
      <c r="A6925" t="s">
        <v>15753</v>
      </c>
      <c r="B6925" t="s">
        <v>15754</v>
      </c>
      <c r="C6925" t="s">
        <v>15755</v>
      </c>
      <c r="D6925" s="29">
        <v>45401</v>
      </c>
      <c r="E6925" s="29">
        <v>54788</v>
      </c>
    </row>
    <row r="6926" spans="1:5" x14ac:dyDescent="0.25">
      <c r="A6926" t="s">
        <v>15756</v>
      </c>
      <c r="B6926" t="s">
        <v>15757</v>
      </c>
      <c r="C6926" t="s">
        <v>15757</v>
      </c>
      <c r="D6926" s="29">
        <v>45404</v>
      </c>
      <c r="E6926" s="29">
        <v>54788</v>
      </c>
    </row>
    <row r="6927" spans="1:5" x14ac:dyDescent="0.25">
      <c r="A6927" t="s">
        <v>15758</v>
      </c>
      <c r="B6927" t="s">
        <v>15759</v>
      </c>
      <c r="C6927" t="s">
        <v>15760</v>
      </c>
      <c r="D6927" s="29">
        <v>45404</v>
      </c>
      <c r="E6927" s="29">
        <v>54788</v>
      </c>
    </row>
    <row r="6928" spans="1:5" x14ac:dyDescent="0.25">
      <c r="A6928" t="s">
        <v>15761</v>
      </c>
      <c r="B6928" t="s">
        <v>15762</v>
      </c>
      <c r="C6928" t="s">
        <v>15763</v>
      </c>
      <c r="D6928" s="29">
        <v>45404</v>
      </c>
      <c r="E6928" s="29">
        <v>54788</v>
      </c>
    </row>
    <row r="6929" spans="1:5" x14ac:dyDescent="0.25">
      <c r="A6929" t="s">
        <v>15764</v>
      </c>
      <c r="B6929" t="s">
        <v>15765</v>
      </c>
      <c r="C6929" t="s">
        <v>15766</v>
      </c>
      <c r="D6929" s="29">
        <v>45404</v>
      </c>
      <c r="E6929" s="29">
        <v>54788</v>
      </c>
    </row>
    <row r="6930" spans="1:5" x14ac:dyDescent="0.25">
      <c r="A6930" t="s">
        <v>15767</v>
      </c>
      <c r="B6930" t="s">
        <v>15768</v>
      </c>
      <c r="C6930" t="s">
        <v>15768</v>
      </c>
      <c r="D6930" s="29">
        <v>45404</v>
      </c>
      <c r="E6930" s="29">
        <v>54788</v>
      </c>
    </row>
    <row r="6931" spans="1:5" x14ac:dyDescent="0.25">
      <c r="A6931" t="s">
        <v>15769</v>
      </c>
      <c r="B6931" t="s">
        <v>15770</v>
      </c>
      <c r="C6931" t="s">
        <v>15771</v>
      </c>
      <c r="D6931" s="29">
        <v>45404</v>
      </c>
      <c r="E6931" s="29">
        <v>54788</v>
      </c>
    </row>
    <row r="6932" spans="1:5" x14ac:dyDescent="0.25">
      <c r="A6932" t="s">
        <v>15772</v>
      </c>
      <c r="B6932" t="s">
        <v>15773</v>
      </c>
      <c r="C6932" t="s">
        <v>15773</v>
      </c>
      <c r="D6932" s="29">
        <v>45404</v>
      </c>
      <c r="E6932" s="29">
        <v>54788</v>
      </c>
    </row>
    <row r="6933" spans="1:5" x14ac:dyDescent="0.25">
      <c r="A6933" t="s">
        <v>15774</v>
      </c>
      <c r="B6933" t="s">
        <v>15775</v>
      </c>
      <c r="C6933" t="s">
        <v>15775</v>
      </c>
      <c r="D6933" s="29">
        <v>45404</v>
      </c>
      <c r="E6933" s="29">
        <v>54788</v>
      </c>
    </row>
    <row r="6934" spans="1:5" x14ac:dyDescent="0.25">
      <c r="A6934" t="s">
        <v>15776</v>
      </c>
      <c r="B6934" t="s">
        <v>15777</v>
      </c>
      <c r="C6934" t="s">
        <v>15778</v>
      </c>
      <c r="D6934" s="29">
        <v>45404</v>
      </c>
      <c r="E6934" s="29">
        <v>54788</v>
      </c>
    </row>
    <row r="6935" spans="1:5" x14ac:dyDescent="0.25">
      <c r="A6935" t="s">
        <v>15779</v>
      </c>
      <c r="B6935" t="s">
        <v>15780</v>
      </c>
      <c r="C6935" t="s">
        <v>15781</v>
      </c>
      <c r="D6935" s="29">
        <v>45404</v>
      </c>
      <c r="E6935" s="29">
        <v>54788</v>
      </c>
    </row>
    <row r="6936" spans="1:5" x14ac:dyDescent="0.25">
      <c r="A6936" t="s">
        <v>15782</v>
      </c>
      <c r="B6936" t="s">
        <v>15783</v>
      </c>
      <c r="C6936" t="s">
        <v>15783</v>
      </c>
      <c r="D6936" s="29">
        <v>45404</v>
      </c>
      <c r="E6936" s="29">
        <v>54788</v>
      </c>
    </row>
    <row r="6937" spans="1:5" x14ac:dyDescent="0.25">
      <c r="A6937" t="s">
        <v>15784</v>
      </c>
      <c r="B6937" t="s">
        <v>15785</v>
      </c>
      <c r="C6937" t="s">
        <v>15786</v>
      </c>
      <c r="D6937" s="29">
        <v>45404</v>
      </c>
      <c r="E6937" s="29">
        <v>54788</v>
      </c>
    </row>
    <row r="6938" spans="1:5" x14ac:dyDescent="0.25">
      <c r="A6938" t="s">
        <v>15787</v>
      </c>
      <c r="B6938" t="s">
        <v>15788</v>
      </c>
      <c r="C6938" t="s">
        <v>15789</v>
      </c>
      <c r="D6938" s="29">
        <v>45404</v>
      </c>
      <c r="E6938" s="29">
        <v>54788</v>
      </c>
    </row>
    <row r="6939" spans="1:5" x14ac:dyDescent="0.25">
      <c r="A6939" t="s">
        <v>15790</v>
      </c>
      <c r="B6939" t="s">
        <v>15791</v>
      </c>
      <c r="C6939" t="s">
        <v>15791</v>
      </c>
      <c r="D6939" s="29">
        <v>45404</v>
      </c>
      <c r="E6939" s="29">
        <v>54788</v>
      </c>
    </row>
    <row r="6940" spans="1:5" x14ac:dyDescent="0.25">
      <c r="A6940" t="s">
        <v>15792</v>
      </c>
      <c r="B6940" t="s">
        <v>15793</v>
      </c>
      <c r="C6940" t="s">
        <v>15794</v>
      </c>
      <c r="D6940" s="29">
        <v>45404</v>
      </c>
      <c r="E6940" s="29">
        <v>54788</v>
      </c>
    </row>
    <row r="6941" spans="1:5" x14ac:dyDescent="0.25">
      <c r="A6941" t="s">
        <v>15795</v>
      </c>
      <c r="B6941" t="s">
        <v>15796</v>
      </c>
      <c r="C6941" t="s">
        <v>15796</v>
      </c>
      <c r="D6941" s="29">
        <v>45404</v>
      </c>
      <c r="E6941" s="29">
        <v>54788</v>
      </c>
    </row>
    <row r="6942" spans="1:5" x14ac:dyDescent="0.25">
      <c r="A6942" t="s">
        <v>15797</v>
      </c>
      <c r="B6942" t="s">
        <v>15798</v>
      </c>
      <c r="C6942" t="s">
        <v>15798</v>
      </c>
      <c r="D6942" s="29">
        <v>45404</v>
      </c>
      <c r="E6942" s="29">
        <v>54788</v>
      </c>
    </row>
    <row r="6943" spans="1:5" x14ac:dyDescent="0.25">
      <c r="A6943" t="s">
        <v>15799</v>
      </c>
      <c r="B6943" t="s">
        <v>15800</v>
      </c>
      <c r="C6943" t="s">
        <v>15801</v>
      </c>
      <c r="D6943" s="29">
        <v>45404</v>
      </c>
      <c r="E6943" s="29">
        <v>54788</v>
      </c>
    </row>
    <row r="6944" spans="1:5" x14ac:dyDescent="0.25">
      <c r="A6944" t="s">
        <v>15802</v>
      </c>
      <c r="B6944" t="s">
        <v>15803</v>
      </c>
      <c r="C6944" t="s">
        <v>15803</v>
      </c>
      <c r="D6944" s="29">
        <v>45404</v>
      </c>
      <c r="E6944" s="29">
        <v>54788</v>
      </c>
    </row>
    <row r="6945" spans="1:5" x14ac:dyDescent="0.25">
      <c r="A6945" t="s">
        <v>15804</v>
      </c>
      <c r="B6945" t="s">
        <v>15805</v>
      </c>
      <c r="C6945" t="s">
        <v>15805</v>
      </c>
      <c r="D6945" s="29">
        <v>45404</v>
      </c>
      <c r="E6945" s="29">
        <v>54788</v>
      </c>
    </row>
    <row r="6946" spans="1:5" x14ac:dyDescent="0.25">
      <c r="A6946" t="s">
        <v>15806</v>
      </c>
      <c r="B6946" t="s">
        <v>15807</v>
      </c>
      <c r="C6946" t="s">
        <v>15807</v>
      </c>
      <c r="D6946" s="29">
        <v>45404</v>
      </c>
      <c r="E6946" s="29">
        <v>54788</v>
      </c>
    </row>
    <row r="6947" spans="1:5" x14ac:dyDescent="0.25">
      <c r="A6947" t="s">
        <v>15808</v>
      </c>
      <c r="B6947" t="s">
        <v>15809</v>
      </c>
      <c r="C6947" t="s">
        <v>15809</v>
      </c>
      <c r="D6947" s="29">
        <v>45404</v>
      </c>
      <c r="E6947" s="29">
        <v>54788</v>
      </c>
    </row>
    <row r="6948" spans="1:5" x14ac:dyDescent="0.25">
      <c r="A6948" t="s">
        <v>15810</v>
      </c>
      <c r="B6948" t="s">
        <v>15811</v>
      </c>
      <c r="C6948" t="s">
        <v>15811</v>
      </c>
      <c r="D6948" s="29">
        <v>45404</v>
      </c>
      <c r="E6948" s="29">
        <v>54788</v>
      </c>
    </row>
    <row r="6949" spans="1:5" x14ac:dyDescent="0.25">
      <c r="A6949" t="s">
        <v>15812</v>
      </c>
      <c r="B6949" t="s">
        <v>15813</v>
      </c>
      <c r="C6949" t="s">
        <v>15814</v>
      </c>
      <c r="D6949" s="29">
        <v>45405</v>
      </c>
      <c r="E6949" s="29">
        <v>54788</v>
      </c>
    </row>
    <row r="6950" spans="1:5" x14ac:dyDescent="0.25">
      <c r="A6950" t="s">
        <v>15815</v>
      </c>
      <c r="B6950" t="s">
        <v>15816</v>
      </c>
      <c r="C6950" t="s">
        <v>15816</v>
      </c>
      <c r="D6950" s="29">
        <v>45405</v>
      </c>
      <c r="E6950" s="29">
        <v>54788</v>
      </c>
    </row>
    <row r="6951" spans="1:5" x14ac:dyDescent="0.25">
      <c r="A6951" t="s">
        <v>15817</v>
      </c>
      <c r="B6951" t="s">
        <v>15818</v>
      </c>
      <c r="C6951" t="s">
        <v>15819</v>
      </c>
      <c r="D6951" s="29">
        <v>45405</v>
      </c>
      <c r="E6951" s="29">
        <v>54788</v>
      </c>
    </row>
    <row r="6952" spans="1:5" x14ac:dyDescent="0.25">
      <c r="A6952" t="s">
        <v>15820</v>
      </c>
      <c r="B6952" t="s">
        <v>15821</v>
      </c>
      <c r="C6952" t="s">
        <v>15821</v>
      </c>
      <c r="D6952" s="29">
        <v>45405</v>
      </c>
      <c r="E6952" s="29">
        <v>54788</v>
      </c>
    </row>
    <row r="6953" spans="1:5" x14ac:dyDescent="0.25">
      <c r="A6953" t="s">
        <v>15822</v>
      </c>
      <c r="B6953" t="s">
        <v>15823</v>
      </c>
      <c r="C6953" t="s">
        <v>15824</v>
      </c>
      <c r="D6953" s="29">
        <v>45405</v>
      </c>
      <c r="E6953" s="29">
        <v>54788</v>
      </c>
    </row>
    <row r="6954" spans="1:5" x14ac:dyDescent="0.25">
      <c r="A6954" t="s">
        <v>15825</v>
      </c>
      <c r="B6954" t="s">
        <v>15826</v>
      </c>
      <c r="C6954" t="s">
        <v>15826</v>
      </c>
      <c r="D6954" s="29">
        <v>45407</v>
      </c>
      <c r="E6954" s="29">
        <v>54788</v>
      </c>
    </row>
    <row r="6955" spans="1:5" x14ac:dyDescent="0.25">
      <c r="A6955" t="s">
        <v>15827</v>
      </c>
      <c r="B6955" t="s">
        <v>15828</v>
      </c>
      <c r="C6955" t="s">
        <v>15828</v>
      </c>
      <c r="D6955" s="29">
        <v>45411</v>
      </c>
      <c r="E6955" s="29">
        <v>54788</v>
      </c>
    </row>
    <row r="6956" spans="1:5" x14ac:dyDescent="0.25">
      <c r="A6956" t="s">
        <v>15829</v>
      </c>
      <c r="B6956" t="s">
        <v>15830</v>
      </c>
      <c r="C6956" t="s">
        <v>15830</v>
      </c>
      <c r="D6956" s="29">
        <v>45411</v>
      </c>
      <c r="E6956" s="29">
        <v>54788</v>
      </c>
    </row>
    <row r="6957" spans="1:5" x14ac:dyDescent="0.25">
      <c r="A6957" t="s">
        <v>15831</v>
      </c>
      <c r="B6957" t="s">
        <v>15832</v>
      </c>
      <c r="C6957" t="s">
        <v>15832</v>
      </c>
      <c r="D6957" s="29">
        <v>45415</v>
      </c>
      <c r="E6957" s="29">
        <v>54788</v>
      </c>
    </row>
    <row r="6958" spans="1:5" x14ac:dyDescent="0.25">
      <c r="A6958" t="s">
        <v>15833</v>
      </c>
      <c r="B6958" t="s">
        <v>15834</v>
      </c>
      <c r="C6958" t="s">
        <v>15834</v>
      </c>
      <c r="D6958" s="29">
        <v>45418</v>
      </c>
      <c r="E6958" s="29">
        <v>54788</v>
      </c>
    </row>
    <row r="6959" spans="1:5" x14ac:dyDescent="0.25">
      <c r="A6959" t="s">
        <v>15835</v>
      </c>
      <c r="B6959" t="s">
        <v>15836</v>
      </c>
      <c r="C6959" t="s">
        <v>15837</v>
      </c>
      <c r="D6959" s="29">
        <v>45419</v>
      </c>
      <c r="E6959" s="29">
        <v>54788</v>
      </c>
    </row>
    <row r="6960" spans="1:5" x14ac:dyDescent="0.25">
      <c r="A6960" t="s">
        <v>15838</v>
      </c>
      <c r="B6960" t="s">
        <v>15839</v>
      </c>
      <c r="C6960" t="s">
        <v>15839</v>
      </c>
      <c r="D6960" s="29">
        <v>45426</v>
      </c>
      <c r="E6960" s="29">
        <v>54788</v>
      </c>
    </row>
    <row r="6961" spans="1:5" x14ac:dyDescent="0.25">
      <c r="A6961" t="s">
        <v>15840</v>
      </c>
      <c r="B6961" t="s">
        <v>15841</v>
      </c>
      <c r="C6961" t="s">
        <v>15841</v>
      </c>
      <c r="D6961" s="29">
        <v>45426</v>
      </c>
      <c r="E6961" s="29">
        <v>54788</v>
      </c>
    </row>
    <row r="6962" spans="1:5" x14ac:dyDescent="0.25">
      <c r="A6962" t="s">
        <v>15842</v>
      </c>
      <c r="B6962" t="s">
        <v>15843</v>
      </c>
      <c r="C6962" t="s">
        <v>15843</v>
      </c>
      <c r="D6962" s="29">
        <v>45426</v>
      </c>
      <c r="E6962" s="29">
        <v>54788</v>
      </c>
    </row>
    <row r="6963" spans="1:5" x14ac:dyDescent="0.25">
      <c r="A6963" t="s">
        <v>15844</v>
      </c>
      <c r="B6963" t="s">
        <v>15845</v>
      </c>
      <c r="C6963" t="s">
        <v>15846</v>
      </c>
      <c r="D6963" s="29">
        <v>45427</v>
      </c>
      <c r="E6963" s="29">
        <v>54788</v>
      </c>
    </row>
    <row r="6964" spans="1:5" x14ac:dyDescent="0.25">
      <c r="A6964" t="s">
        <v>15847</v>
      </c>
      <c r="B6964" t="s">
        <v>15848</v>
      </c>
      <c r="C6964" t="s">
        <v>15849</v>
      </c>
      <c r="D6964" s="29">
        <v>45427</v>
      </c>
      <c r="E6964" s="29">
        <v>54788</v>
      </c>
    </row>
    <row r="6965" spans="1:5" x14ac:dyDescent="0.25">
      <c r="A6965" t="s">
        <v>15850</v>
      </c>
      <c r="B6965" t="s">
        <v>15851</v>
      </c>
      <c r="C6965" t="s">
        <v>15851</v>
      </c>
      <c r="D6965" s="29">
        <v>45427</v>
      </c>
      <c r="E6965" s="29">
        <v>54788</v>
      </c>
    </row>
    <row r="6966" spans="1:5" x14ac:dyDescent="0.25">
      <c r="A6966" t="s">
        <v>15852</v>
      </c>
      <c r="B6966" t="s">
        <v>15853</v>
      </c>
      <c r="C6966" t="s">
        <v>15854</v>
      </c>
      <c r="D6966" s="29">
        <v>45427</v>
      </c>
      <c r="E6966" s="29">
        <v>54788</v>
      </c>
    </row>
    <row r="6967" spans="1:5" x14ac:dyDescent="0.25">
      <c r="A6967" t="s">
        <v>15855</v>
      </c>
      <c r="B6967" t="s">
        <v>15856</v>
      </c>
      <c r="C6967" t="s">
        <v>15856</v>
      </c>
      <c r="D6967" s="29">
        <v>45427</v>
      </c>
      <c r="E6967" s="29">
        <v>54788</v>
      </c>
    </row>
    <row r="6968" spans="1:5" x14ac:dyDescent="0.25">
      <c r="A6968" t="s">
        <v>15857</v>
      </c>
      <c r="B6968" t="s">
        <v>15858</v>
      </c>
      <c r="C6968" t="s">
        <v>15858</v>
      </c>
      <c r="D6968" s="29">
        <v>45427</v>
      </c>
      <c r="E6968" s="29">
        <v>54788</v>
      </c>
    </row>
    <row r="6969" spans="1:5" x14ac:dyDescent="0.25">
      <c r="A6969" t="s">
        <v>15859</v>
      </c>
      <c r="B6969" t="s">
        <v>15860</v>
      </c>
      <c r="C6969" t="s">
        <v>15860</v>
      </c>
      <c r="D6969" s="29">
        <v>45427</v>
      </c>
      <c r="E6969" s="29">
        <v>54788</v>
      </c>
    </row>
    <row r="6970" spans="1:5" x14ac:dyDescent="0.25">
      <c r="A6970" t="s">
        <v>15861</v>
      </c>
      <c r="B6970" t="s">
        <v>15862</v>
      </c>
      <c r="C6970" t="s">
        <v>15863</v>
      </c>
      <c r="D6970" s="29">
        <v>45427</v>
      </c>
      <c r="E6970" s="29">
        <v>54788</v>
      </c>
    </row>
    <row r="6971" spans="1:5" x14ac:dyDescent="0.25">
      <c r="A6971" t="s">
        <v>15864</v>
      </c>
      <c r="B6971" t="s">
        <v>15865</v>
      </c>
      <c r="C6971" t="s">
        <v>15866</v>
      </c>
      <c r="D6971" s="29">
        <v>45427</v>
      </c>
      <c r="E6971" s="29">
        <v>54788</v>
      </c>
    </row>
    <row r="6972" spans="1:5" x14ac:dyDescent="0.25">
      <c r="A6972" t="s">
        <v>15867</v>
      </c>
      <c r="B6972" t="s">
        <v>15868</v>
      </c>
      <c r="C6972" t="s">
        <v>15869</v>
      </c>
      <c r="D6972" s="29">
        <v>45427</v>
      </c>
      <c r="E6972" s="29">
        <v>54788</v>
      </c>
    </row>
    <row r="6973" spans="1:5" x14ac:dyDescent="0.25">
      <c r="A6973" t="s">
        <v>15870</v>
      </c>
      <c r="B6973" t="s">
        <v>15871</v>
      </c>
      <c r="C6973" t="s">
        <v>15872</v>
      </c>
      <c r="D6973" s="29">
        <v>45427</v>
      </c>
      <c r="E6973" s="29">
        <v>54788</v>
      </c>
    </row>
    <row r="6974" spans="1:5" x14ac:dyDescent="0.25">
      <c r="A6974" t="s">
        <v>15873</v>
      </c>
      <c r="B6974" t="s">
        <v>15874</v>
      </c>
      <c r="C6974" t="s">
        <v>15874</v>
      </c>
      <c r="D6974" s="29">
        <v>45434</v>
      </c>
      <c r="E6974" s="29">
        <v>54788</v>
      </c>
    </row>
    <row r="6975" spans="1:5" x14ac:dyDescent="0.25">
      <c r="A6975" t="s">
        <v>15875</v>
      </c>
      <c r="B6975" t="s">
        <v>15876</v>
      </c>
      <c r="C6975" t="s">
        <v>15876</v>
      </c>
      <c r="D6975" s="29">
        <v>45428</v>
      </c>
      <c r="E6975" s="29">
        <v>54788</v>
      </c>
    </row>
    <row r="6976" spans="1:5" x14ac:dyDescent="0.25">
      <c r="A6976" t="s">
        <v>15877</v>
      </c>
      <c r="B6976" t="s">
        <v>15878</v>
      </c>
      <c r="C6976" t="s">
        <v>15879</v>
      </c>
      <c r="D6976" s="29">
        <v>45429</v>
      </c>
      <c r="E6976" s="29">
        <v>54788</v>
      </c>
    </row>
    <row r="6977" spans="1:5" x14ac:dyDescent="0.25">
      <c r="A6977" t="s">
        <v>15880</v>
      </c>
      <c r="B6977" t="s">
        <v>15881</v>
      </c>
      <c r="C6977" t="s">
        <v>15881</v>
      </c>
      <c r="D6977" s="29">
        <v>45429</v>
      </c>
      <c r="E6977" s="29">
        <v>54788</v>
      </c>
    </row>
    <row r="6978" spans="1:5" x14ac:dyDescent="0.25">
      <c r="A6978" t="s">
        <v>15882</v>
      </c>
      <c r="B6978" t="s">
        <v>15883</v>
      </c>
      <c r="C6978" t="s">
        <v>15883</v>
      </c>
      <c r="D6978" s="29">
        <v>45429</v>
      </c>
      <c r="E6978" s="29">
        <v>54788</v>
      </c>
    </row>
    <row r="6979" spans="1:5" x14ac:dyDescent="0.25">
      <c r="A6979" t="s">
        <v>15884</v>
      </c>
      <c r="B6979" t="s">
        <v>15885</v>
      </c>
      <c r="C6979" t="s">
        <v>15885</v>
      </c>
      <c r="D6979" s="29">
        <v>45429</v>
      </c>
      <c r="E6979" s="29">
        <v>54788</v>
      </c>
    </row>
    <row r="6980" spans="1:5" x14ac:dyDescent="0.25">
      <c r="A6980" t="s">
        <v>15886</v>
      </c>
      <c r="B6980" t="s">
        <v>15887</v>
      </c>
      <c r="C6980" t="s">
        <v>15888</v>
      </c>
      <c r="D6980" s="29">
        <v>45433</v>
      </c>
      <c r="E6980" s="29">
        <v>54788</v>
      </c>
    </row>
    <row r="6981" spans="1:5" x14ac:dyDescent="0.25">
      <c r="A6981" t="s">
        <v>15889</v>
      </c>
      <c r="B6981" t="s">
        <v>15890</v>
      </c>
      <c r="C6981" t="s">
        <v>15890</v>
      </c>
      <c r="D6981" s="29">
        <v>45433</v>
      </c>
      <c r="E6981" s="29">
        <v>54788</v>
      </c>
    </row>
    <row r="6982" spans="1:5" x14ac:dyDescent="0.25">
      <c r="A6982" t="s">
        <v>15891</v>
      </c>
      <c r="B6982" t="s">
        <v>15892</v>
      </c>
      <c r="C6982" t="s">
        <v>15893</v>
      </c>
      <c r="D6982" s="29">
        <v>45433</v>
      </c>
      <c r="E6982" s="29">
        <v>54788</v>
      </c>
    </row>
    <row r="6983" spans="1:5" x14ac:dyDescent="0.25">
      <c r="A6983" t="s">
        <v>15894</v>
      </c>
      <c r="B6983" t="s">
        <v>15895</v>
      </c>
      <c r="C6983" t="s">
        <v>15896</v>
      </c>
      <c r="D6983" s="29">
        <v>45433</v>
      </c>
      <c r="E6983" s="29">
        <v>54788</v>
      </c>
    </row>
    <row r="6984" spans="1:5" x14ac:dyDescent="0.25">
      <c r="A6984" t="s">
        <v>15897</v>
      </c>
      <c r="B6984" t="s">
        <v>15898</v>
      </c>
      <c r="C6984" t="s">
        <v>15899</v>
      </c>
      <c r="D6984" s="29">
        <v>45433</v>
      </c>
      <c r="E6984" s="29">
        <v>45657</v>
      </c>
    </row>
    <row r="6985" spans="1:5" x14ac:dyDescent="0.25">
      <c r="A6985" t="s">
        <v>15900</v>
      </c>
      <c r="B6985" t="s">
        <v>15901</v>
      </c>
      <c r="C6985" t="s">
        <v>15902</v>
      </c>
      <c r="D6985" s="29">
        <v>45434</v>
      </c>
      <c r="E6985" s="29">
        <v>54788</v>
      </c>
    </row>
    <row r="6986" spans="1:5" x14ac:dyDescent="0.25">
      <c r="A6986" t="s">
        <v>15903</v>
      </c>
      <c r="B6986" t="s">
        <v>15904</v>
      </c>
      <c r="C6986" t="s">
        <v>15904</v>
      </c>
      <c r="D6986" s="29">
        <v>45434</v>
      </c>
      <c r="E6986" s="29">
        <v>54788</v>
      </c>
    </row>
    <row r="6987" spans="1:5" x14ac:dyDescent="0.25">
      <c r="A6987" t="s">
        <v>15905</v>
      </c>
      <c r="B6987" t="s">
        <v>15906</v>
      </c>
      <c r="C6987" t="s">
        <v>15907</v>
      </c>
      <c r="D6987" s="29">
        <v>45434</v>
      </c>
      <c r="E6987" s="29">
        <v>54788</v>
      </c>
    </row>
    <row r="6988" spans="1:5" x14ac:dyDescent="0.25">
      <c r="A6988" t="s">
        <v>15908</v>
      </c>
      <c r="B6988" t="s">
        <v>15909</v>
      </c>
      <c r="C6988" t="s">
        <v>15909</v>
      </c>
      <c r="D6988" s="29">
        <v>45435</v>
      </c>
      <c r="E6988" s="29">
        <v>54788</v>
      </c>
    </row>
    <row r="6989" spans="1:5" x14ac:dyDescent="0.25">
      <c r="A6989" t="s">
        <v>15910</v>
      </c>
      <c r="B6989" t="s">
        <v>15911</v>
      </c>
      <c r="C6989" t="s">
        <v>15911</v>
      </c>
      <c r="D6989" s="29">
        <v>45436</v>
      </c>
      <c r="E6989" s="29">
        <v>54788</v>
      </c>
    </row>
    <row r="6990" spans="1:5" x14ac:dyDescent="0.25">
      <c r="A6990" t="s">
        <v>15912</v>
      </c>
      <c r="B6990" t="s">
        <v>15913</v>
      </c>
      <c r="C6990" t="s">
        <v>15913</v>
      </c>
      <c r="D6990" s="29">
        <v>45439</v>
      </c>
      <c r="E6990" s="29">
        <v>54788</v>
      </c>
    </row>
    <row r="6991" spans="1:5" x14ac:dyDescent="0.25">
      <c r="A6991" t="s">
        <v>15914</v>
      </c>
      <c r="B6991" t="s">
        <v>15915</v>
      </c>
      <c r="C6991" t="s">
        <v>15916</v>
      </c>
      <c r="D6991" s="29">
        <v>45440</v>
      </c>
      <c r="E6991" s="29">
        <v>54788</v>
      </c>
    </row>
    <row r="6992" spans="1:5" x14ac:dyDescent="0.25">
      <c r="A6992" t="s">
        <v>15917</v>
      </c>
      <c r="B6992" t="s">
        <v>15918</v>
      </c>
      <c r="C6992" t="s">
        <v>15919</v>
      </c>
      <c r="D6992" s="29">
        <v>45440</v>
      </c>
      <c r="E6992" s="29">
        <v>54788</v>
      </c>
    </row>
    <row r="6993" spans="1:5" x14ac:dyDescent="0.25">
      <c r="A6993" t="s">
        <v>15920</v>
      </c>
      <c r="B6993" t="s">
        <v>15921</v>
      </c>
      <c r="C6993" t="s">
        <v>15922</v>
      </c>
      <c r="D6993" s="29">
        <v>45440</v>
      </c>
      <c r="E6993" s="29">
        <v>54788</v>
      </c>
    </row>
    <row r="6994" spans="1:5" x14ac:dyDescent="0.25">
      <c r="A6994" t="s">
        <v>15923</v>
      </c>
      <c r="B6994" t="s">
        <v>15924</v>
      </c>
      <c r="C6994" t="s">
        <v>15925</v>
      </c>
      <c r="D6994" s="29">
        <v>45440</v>
      </c>
      <c r="E6994" s="29">
        <v>54788</v>
      </c>
    </row>
    <row r="6995" spans="1:5" x14ac:dyDescent="0.25">
      <c r="A6995" t="s">
        <v>15926</v>
      </c>
      <c r="B6995" t="s">
        <v>15927</v>
      </c>
      <c r="C6995" t="s">
        <v>15928</v>
      </c>
      <c r="D6995" s="29">
        <v>45440</v>
      </c>
      <c r="E6995" s="29">
        <v>54788</v>
      </c>
    </row>
    <row r="6996" spans="1:5" x14ac:dyDescent="0.25">
      <c r="A6996" t="s">
        <v>15929</v>
      </c>
      <c r="B6996" t="s">
        <v>15930</v>
      </c>
      <c r="C6996" t="s">
        <v>15930</v>
      </c>
      <c r="D6996" s="29">
        <v>45440</v>
      </c>
      <c r="E6996" s="29">
        <v>54788</v>
      </c>
    </row>
    <row r="6997" spans="1:5" x14ac:dyDescent="0.25">
      <c r="A6997" t="s">
        <v>15931</v>
      </c>
      <c r="B6997" t="s">
        <v>15932</v>
      </c>
      <c r="C6997" t="s">
        <v>15933</v>
      </c>
      <c r="D6997" s="29">
        <v>45441</v>
      </c>
      <c r="E6997" s="29">
        <v>54788</v>
      </c>
    </row>
    <row r="6998" spans="1:5" x14ac:dyDescent="0.25">
      <c r="A6998" t="s">
        <v>15934</v>
      </c>
      <c r="B6998" t="s">
        <v>15935</v>
      </c>
      <c r="C6998" t="s">
        <v>15935</v>
      </c>
      <c r="D6998" s="29">
        <v>45442</v>
      </c>
      <c r="E6998" s="29">
        <v>54788</v>
      </c>
    </row>
    <row r="6999" spans="1:5" x14ac:dyDescent="0.25">
      <c r="A6999" t="s">
        <v>15936</v>
      </c>
      <c r="B6999" t="s">
        <v>15937</v>
      </c>
      <c r="C6999" t="s">
        <v>15937</v>
      </c>
      <c r="D6999" s="29">
        <v>42370</v>
      </c>
      <c r="E6999" s="29">
        <v>45446</v>
      </c>
    </row>
    <row r="7000" spans="1:5" x14ac:dyDescent="0.25">
      <c r="A7000" t="s">
        <v>15938</v>
      </c>
      <c r="B7000" t="s">
        <v>15939</v>
      </c>
      <c r="C7000" t="s">
        <v>15940</v>
      </c>
      <c r="D7000" s="29">
        <v>45446</v>
      </c>
      <c r="E7000" s="29">
        <v>54788</v>
      </c>
    </row>
    <row r="7001" spans="1:5" x14ac:dyDescent="0.25">
      <c r="A7001" t="s">
        <v>15941</v>
      </c>
      <c r="B7001" t="s">
        <v>15942</v>
      </c>
      <c r="C7001" t="s">
        <v>15942</v>
      </c>
      <c r="D7001" s="29">
        <v>45446</v>
      </c>
      <c r="E7001" s="29">
        <v>54788</v>
      </c>
    </row>
    <row r="7002" spans="1:5" x14ac:dyDescent="0.25">
      <c r="A7002" t="s">
        <v>15943</v>
      </c>
      <c r="B7002" t="s">
        <v>15944</v>
      </c>
      <c r="C7002" t="s">
        <v>15944</v>
      </c>
      <c r="D7002" s="29">
        <v>45446</v>
      </c>
      <c r="E7002" s="29">
        <v>54788</v>
      </c>
    </row>
    <row r="7003" spans="1:5" x14ac:dyDescent="0.25">
      <c r="A7003" t="s">
        <v>15945</v>
      </c>
      <c r="B7003" t="s">
        <v>15946</v>
      </c>
      <c r="C7003" t="s">
        <v>15946</v>
      </c>
      <c r="D7003" s="29">
        <v>42370</v>
      </c>
      <c r="E7003" s="29">
        <v>45448</v>
      </c>
    </row>
    <row r="7004" spans="1:5" x14ac:dyDescent="0.25">
      <c r="A7004" t="s">
        <v>15947</v>
      </c>
      <c r="B7004" t="s">
        <v>15948</v>
      </c>
      <c r="C7004" t="s">
        <v>15948</v>
      </c>
      <c r="D7004" s="29">
        <v>45449</v>
      </c>
      <c r="E7004" s="29">
        <v>54788</v>
      </c>
    </row>
    <row r="7005" spans="1:5" x14ac:dyDescent="0.25">
      <c r="A7005" t="s">
        <v>15949</v>
      </c>
      <c r="B7005" t="s">
        <v>15950</v>
      </c>
      <c r="C7005" t="s">
        <v>15951</v>
      </c>
      <c r="D7005" s="29">
        <v>45449</v>
      </c>
      <c r="E7005" s="29">
        <v>54788</v>
      </c>
    </row>
    <row r="7006" spans="1:5" x14ac:dyDescent="0.25">
      <c r="A7006" t="s">
        <v>15952</v>
      </c>
      <c r="B7006" t="s">
        <v>15953</v>
      </c>
      <c r="C7006" t="s">
        <v>15953</v>
      </c>
      <c r="D7006" s="29">
        <v>45454</v>
      </c>
      <c r="E7006" s="29">
        <v>54788</v>
      </c>
    </row>
    <row r="7007" spans="1:5" x14ac:dyDescent="0.25">
      <c r="A7007" t="s">
        <v>15954</v>
      </c>
      <c r="B7007" t="s">
        <v>15955</v>
      </c>
      <c r="C7007" t="s">
        <v>15955</v>
      </c>
      <c r="D7007" s="29">
        <v>42370</v>
      </c>
      <c r="E7007" s="29">
        <v>45453</v>
      </c>
    </row>
    <row r="7008" spans="1:5" x14ac:dyDescent="0.25">
      <c r="A7008" t="s">
        <v>15956</v>
      </c>
      <c r="B7008" t="s">
        <v>15957</v>
      </c>
      <c r="C7008" t="s">
        <v>15958</v>
      </c>
      <c r="D7008" s="29">
        <v>45455</v>
      </c>
      <c r="E7008" s="29">
        <v>54788</v>
      </c>
    </row>
    <row r="7009" spans="1:5" x14ac:dyDescent="0.25">
      <c r="A7009" t="s">
        <v>15959</v>
      </c>
      <c r="B7009" t="s">
        <v>15960</v>
      </c>
      <c r="C7009" t="s">
        <v>15961</v>
      </c>
      <c r="D7009" s="29">
        <v>45456</v>
      </c>
      <c r="E7009" s="29">
        <v>54788</v>
      </c>
    </row>
    <row r="7010" spans="1:5" x14ac:dyDescent="0.25">
      <c r="A7010" t="s">
        <v>15962</v>
      </c>
      <c r="B7010" t="s">
        <v>15963</v>
      </c>
      <c r="C7010" t="s">
        <v>15964</v>
      </c>
      <c r="D7010" s="29">
        <v>45456</v>
      </c>
      <c r="E7010" s="29">
        <v>54788</v>
      </c>
    </row>
    <row r="7011" spans="1:5" x14ac:dyDescent="0.25">
      <c r="A7011" t="s">
        <v>15965</v>
      </c>
      <c r="B7011" t="s">
        <v>15966</v>
      </c>
      <c r="C7011" t="s">
        <v>15966</v>
      </c>
      <c r="D7011" s="29">
        <v>45460</v>
      </c>
      <c r="E7011" s="29">
        <v>54788</v>
      </c>
    </row>
    <row r="7012" spans="1:5" x14ac:dyDescent="0.25">
      <c r="A7012" t="s">
        <v>15967</v>
      </c>
      <c r="B7012" t="s">
        <v>15968</v>
      </c>
      <c r="C7012" t="s">
        <v>15968</v>
      </c>
      <c r="D7012" s="29">
        <v>45462</v>
      </c>
      <c r="E7012" s="29">
        <v>54788</v>
      </c>
    </row>
    <row r="7013" spans="1:5" x14ac:dyDescent="0.25">
      <c r="A7013" t="s">
        <v>15969</v>
      </c>
      <c r="B7013" t="s">
        <v>15970</v>
      </c>
      <c r="C7013" t="s">
        <v>15970</v>
      </c>
      <c r="D7013" s="29">
        <v>45462</v>
      </c>
      <c r="E7013" s="29">
        <v>54788</v>
      </c>
    </row>
    <row r="7014" spans="1:5" x14ac:dyDescent="0.25">
      <c r="A7014" t="s">
        <v>15971</v>
      </c>
      <c r="B7014" t="s">
        <v>15972</v>
      </c>
      <c r="C7014" t="s">
        <v>15972</v>
      </c>
      <c r="D7014" s="29">
        <v>45462</v>
      </c>
      <c r="E7014" s="29">
        <v>54788</v>
      </c>
    </row>
    <row r="7015" spans="1:5" x14ac:dyDescent="0.25">
      <c r="A7015" t="s">
        <v>15973</v>
      </c>
      <c r="B7015" t="s">
        <v>15974</v>
      </c>
      <c r="C7015" t="s">
        <v>15974</v>
      </c>
      <c r="D7015" s="29">
        <v>45464</v>
      </c>
      <c r="E7015" s="29">
        <v>54788</v>
      </c>
    </row>
    <row r="7016" spans="1:5" x14ac:dyDescent="0.25">
      <c r="A7016" t="s">
        <v>15975</v>
      </c>
      <c r="B7016" t="s">
        <v>15976</v>
      </c>
      <c r="C7016" t="s">
        <v>15977</v>
      </c>
      <c r="D7016" s="29">
        <v>45464</v>
      </c>
      <c r="E7016" s="29">
        <v>54788</v>
      </c>
    </row>
    <row r="7017" spans="1:5" x14ac:dyDescent="0.25">
      <c r="A7017" t="s">
        <v>15978</v>
      </c>
      <c r="B7017" t="s">
        <v>15979</v>
      </c>
      <c r="C7017" t="s">
        <v>15980</v>
      </c>
      <c r="D7017" s="29">
        <v>45469</v>
      </c>
      <c r="E7017" s="29">
        <v>54788</v>
      </c>
    </row>
    <row r="7018" spans="1:5" x14ac:dyDescent="0.25">
      <c r="A7018" t="s">
        <v>15981</v>
      </c>
      <c r="B7018" t="s">
        <v>15982</v>
      </c>
      <c r="C7018" t="s">
        <v>15982</v>
      </c>
      <c r="D7018" s="29">
        <v>45469</v>
      </c>
      <c r="E7018" s="29">
        <v>54788</v>
      </c>
    </row>
    <row r="7019" spans="1:5" x14ac:dyDescent="0.25">
      <c r="A7019" t="s">
        <v>15983</v>
      </c>
      <c r="B7019" t="s">
        <v>15984</v>
      </c>
      <c r="C7019" t="s">
        <v>15985</v>
      </c>
      <c r="D7019" s="29">
        <v>45469</v>
      </c>
      <c r="E7019" s="29">
        <v>54788</v>
      </c>
    </row>
    <row r="7020" spans="1:5" x14ac:dyDescent="0.25">
      <c r="A7020" t="s">
        <v>15986</v>
      </c>
      <c r="B7020" t="s">
        <v>15987</v>
      </c>
      <c r="C7020" t="s">
        <v>15988</v>
      </c>
      <c r="D7020" s="29">
        <v>45470</v>
      </c>
      <c r="E7020" s="29">
        <v>54788</v>
      </c>
    </row>
    <row r="7021" spans="1:5" x14ac:dyDescent="0.25">
      <c r="A7021" t="s">
        <v>15989</v>
      </c>
      <c r="B7021" t="s">
        <v>15990</v>
      </c>
      <c r="C7021" t="s">
        <v>15991</v>
      </c>
      <c r="D7021" s="29">
        <v>45470</v>
      </c>
      <c r="E7021" s="29">
        <v>54788</v>
      </c>
    </row>
    <row r="7022" spans="1:5" x14ac:dyDescent="0.25">
      <c r="A7022" t="s">
        <v>15992</v>
      </c>
      <c r="B7022" t="s">
        <v>15993</v>
      </c>
      <c r="C7022" t="s">
        <v>15993</v>
      </c>
      <c r="D7022" s="29">
        <v>45471</v>
      </c>
      <c r="E7022" s="29">
        <v>54788</v>
      </c>
    </row>
    <row r="7023" spans="1:5" x14ac:dyDescent="0.25">
      <c r="A7023" t="s">
        <v>15994</v>
      </c>
      <c r="B7023" t="s">
        <v>15995</v>
      </c>
      <c r="C7023" t="s">
        <v>15995</v>
      </c>
      <c r="D7023" s="29">
        <v>45471</v>
      </c>
      <c r="E7023" s="29">
        <v>54788</v>
      </c>
    </row>
    <row r="7024" spans="1:5" x14ac:dyDescent="0.25">
      <c r="A7024" t="s">
        <v>15996</v>
      </c>
      <c r="B7024" t="s">
        <v>15997</v>
      </c>
      <c r="C7024" t="s">
        <v>15997</v>
      </c>
      <c r="D7024" s="29">
        <v>45226</v>
      </c>
      <c r="E7024" s="29">
        <v>54788</v>
      </c>
    </row>
    <row r="7025" spans="1:5" x14ac:dyDescent="0.25">
      <c r="A7025" t="s">
        <v>15998</v>
      </c>
      <c r="B7025" t="s">
        <v>15999</v>
      </c>
      <c r="C7025" t="s">
        <v>16000</v>
      </c>
      <c r="D7025" s="29">
        <v>45474</v>
      </c>
      <c r="E7025" s="29">
        <v>54788</v>
      </c>
    </row>
    <row r="7026" spans="1:5" x14ac:dyDescent="0.25">
      <c r="A7026" t="s">
        <v>16001</v>
      </c>
      <c r="B7026" t="s">
        <v>16002</v>
      </c>
      <c r="C7026" t="s">
        <v>16003</v>
      </c>
      <c r="D7026" s="29">
        <v>45474</v>
      </c>
      <c r="E7026" s="29">
        <v>54788</v>
      </c>
    </row>
    <row r="7027" spans="1:5" x14ac:dyDescent="0.25">
      <c r="A7027" t="s">
        <v>16004</v>
      </c>
      <c r="B7027" t="s">
        <v>16005</v>
      </c>
      <c r="C7027" t="s">
        <v>16005</v>
      </c>
      <c r="D7027" s="29">
        <v>45474</v>
      </c>
      <c r="E7027" s="29">
        <v>54788</v>
      </c>
    </row>
    <row r="7028" spans="1:5" x14ac:dyDescent="0.25">
      <c r="A7028" t="s">
        <v>16006</v>
      </c>
      <c r="B7028" t="s">
        <v>16007</v>
      </c>
      <c r="C7028" t="s">
        <v>16007</v>
      </c>
      <c r="D7028" s="29">
        <v>45475</v>
      </c>
      <c r="E7028" s="29">
        <v>54788</v>
      </c>
    </row>
    <row r="7029" spans="1:5" x14ac:dyDescent="0.25">
      <c r="A7029" t="s">
        <v>16008</v>
      </c>
      <c r="B7029" t="s">
        <v>16009</v>
      </c>
      <c r="C7029" t="s">
        <v>16010</v>
      </c>
      <c r="D7029" s="29">
        <v>45476</v>
      </c>
      <c r="E7029" s="29">
        <v>54788</v>
      </c>
    </row>
    <row r="7030" spans="1:5" x14ac:dyDescent="0.25">
      <c r="A7030" t="s">
        <v>16011</v>
      </c>
      <c r="B7030" t="s">
        <v>16012</v>
      </c>
      <c r="C7030" t="s">
        <v>16013</v>
      </c>
      <c r="D7030" s="29">
        <v>45476</v>
      </c>
      <c r="E7030" s="29">
        <v>54788</v>
      </c>
    </row>
    <row r="7031" spans="1:5" x14ac:dyDescent="0.25">
      <c r="A7031" t="s">
        <v>16014</v>
      </c>
      <c r="B7031" t="s">
        <v>16015</v>
      </c>
      <c r="C7031" t="s">
        <v>16016</v>
      </c>
      <c r="D7031" s="29">
        <v>45477</v>
      </c>
      <c r="E7031" s="29">
        <v>54788</v>
      </c>
    </row>
    <row r="7032" spans="1:5" x14ac:dyDescent="0.25">
      <c r="A7032" t="s">
        <v>16017</v>
      </c>
      <c r="B7032" t="s">
        <v>16018</v>
      </c>
      <c r="C7032" t="s">
        <v>16018</v>
      </c>
      <c r="D7032" s="29">
        <v>45477</v>
      </c>
      <c r="E7032" s="29">
        <v>54788</v>
      </c>
    </row>
    <row r="7033" spans="1:5" x14ac:dyDescent="0.25">
      <c r="A7033" t="s">
        <v>16019</v>
      </c>
      <c r="B7033" t="s">
        <v>16020</v>
      </c>
      <c r="C7033" t="s">
        <v>16021</v>
      </c>
      <c r="D7033" s="29">
        <v>45478</v>
      </c>
      <c r="E7033" s="29">
        <v>54788</v>
      </c>
    </row>
    <row r="7034" spans="1:5" x14ac:dyDescent="0.25">
      <c r="A7034" t="s">
        <v>16022</v>
      </c>
      <c r="B7034" t="s">
        <v>16023</v>
      </c>
      <c r="C7034" t="s">
        <v>16024</v>
      </c>
      <c r="D7034" s="29">
        <v>45482</v>
      </c>
      <c r="E7034" s="29">
        <v>54788</v>
      </c>
    </row>
    <row r="7035" spans="1:5" x14ac:dyDescent="0.25">
      <c r="A7035" t="s">
        <v>16025</v>
      </c>
      <c r="B7035" t="s">
        <v>16026</v>
      </c>
      <c r="C7035" t="s">
        <v>16027</v>
      </c>
      <c r="D7035" s="29">
        <v>45482</v>
      </c>
      <c r="E7035" s="29">
        <v>54788</v>
      </c>
    </row>
    <row r="7036" spans="1:5" x14ac:dyDescent="0.25">
      <c r="A7036" t="s">
        <v>16028</v>
      </c>
      <c r="B7036" t="s">
        <v>16029</v>
      </c>
      <c r="C7036" t="s">
        <v>16029</v>
      </c>
      <c r="D7036" s="29">
        <v>45485</v>
      </c>
      <c r="E7036" s="29">
        <v>54788</v>
      </c>
    </row>
    <row r="7037" spans="1:5" x14ac:dyDescent="0.25">
      <c r="A7037" t="s">
        <v>16030</v>
      </c>
      <c r="B7037" t="s">
        <v>16031</v>
      </c>
      <c r="C7037" t="s">
        <v>16032</v>
      </c>
      <c r="D7037" s="29">
        <v>45485</v>
      </c>
      <c r="E7037" s="29">
        <v>54788</v>
      </c>
    </row>
    <row r="7038" spans="1:5" x14ac:dyDescent="0.25">
      <c r="A7038" t="s">
        <v>16033</v>
      </c>
      <c r="B7038" t="s">
        <v>16034</v>
      </c>
      <c r="C7038" t="s">
        <v>16034</v>
      </c>
      <c r="D7038" s="29">
        <v>45485</v>
      </c>
      <c r="E7038" s="29">
        <v>54788</v>
      </c>
    </row>
    <row r="7039" spans="1:5" x14ac:dyDescent="0.25">
      <c r="A7039" t="s">
        <v>16035</v>
      </c>
      <c r="B7039" t="s">
        <v>16036</v>
      </c>
      <c r="C7039" t="s">
        <v>16037</v>
      </c>
      <c r="D7039" s="29">
        <v>45485</v>
      </c>
      <c r="E7039" s="29">
        <v>54788</v>
      </c>
    </row>
    <row r="7040" spans="1:5" x14ac:dyDescent="0.25">
      <c r="A7040" t="s">
        <v>16038</v>
      </c>
      <c r="B7040" t="s">
        <v>16039</v>
      </c>
      <c r="C7040" t="s">
        <v>16040</v>
      </c>
      <c r="D7040" s="29">
        <v>45488</v>
      </c>
      <c r="E7040" s="29">
        <v>54788</v>
      </c>
    </row>
    <row r="7041" spans="1:5" x14ac:dyDescent="0.25">
      <c r="A7041" t="s">
        <v>16041</v>
      </c>
      <c r="B7041" t="s">
        <v>16042</v>
      </c>
      <c r="C7041" t="s">
        <v>16042</v>
      </c>
      <c r="D7041" s="29">
        <v>45489</v>
      </c>
      <c r="E7041" s="29">
        <v>54788</v>
      </c>
    </row>
    <row r="7042" spans="1:5" x14ac:dyDescent="0.25">
      <c r="A7042" t="s">
        <v>16043</v>
      </c>
      <c r="B7042" t="s">
        <v>16044</v>
      </c>
      <c r="C7042" t="s">
        <v>16044</v>
      </c>
      <c r="D7042" s="29">
        <v>45490</v>
      </c>
      <c r="E7042" s="29">
        <v>54788</v>
      </c>
    </row>
    <row r="7043" spans="1:5" x14ac:dyDescent="0.25">
      <c r="A7043" t="s">
        <v>16045</v>
      </c>
      <c r="B7043" t="s">
        <v>16046</v>
      </c>
      <c r="C7043" t="s">
        <v>16027</v>
      </c>
      <c r="D7043" s="29">
        <v>45490</v>
      </c>
      <c r="E7043" s="29">
        <v>54788</v>
      </c>
    </row>
    <row r="7044" spans="1:5" x14ac:dyDescent="0.25">
      <c r="A7044" t="s">
        <v>16047</v>
      </c>
      <c r="B7044" t="s">
        <v>16048</v>
      </c>
      <c r="C7044" t="s">
        <v>16048</v>
      </c>
      <c r="D7044" s="29">
        <v>45490</v>
      </c>
      <c r="E7044" s="29">
        <v>54788</v>
      </c>
    </row>
    <row r="7045" spans="1:5" x14ac:dyDescent="0.25">
      <c r="A7045" t="s">
        <v>16049</v>
      </c>
      <c r="B7045" t="s">
        <v>16050</v>
      </c>
      <c r="C7045" t="s">
        <v>16050</v>
      </c>
      <c r="D7045" s="29">
        <v>45490</v>
      </c>
      <c r="E7045" s="29">
        <v>54788</v>
      </c>
    </row>
    <row r="7046" spans="1:5" x14ac:dyDescent="0.25">
      <c r="A7046" t="s">
        <v>16051</v>
      </c>
      <c r="B7046" t="s">
        <v>16052</v>
      </c>
      <c r="C7046" t="s">
        <v>16053</v>
      </c>
      <c r="D7046" s="29">
        <v>45491</v>
      </c>
      <c r="E7046" s="29">
        <v>54788</v>
      </c>
    </row>
    <row r="7047" spans="1:5" x14ac:dyDescent="0.25">
      <c r="A7047" t="s">
        <v>16054</v>
      </c>
      <c r="B7047" t="s">
        <v>16055</v>
      </c>
      <c r="C7047" t="s">
        <v>16056</v>
      </c>
      <c r="D7047" s="29">
        <v>45492</v>
      </c>
      <c r="E7047" s="29">
        <v>54788</v>
      </c>
    </row>
    <row r="7048" spans="1:5" x14ac:dyDescent="0.25">
      <c r="A7048" t="s">
        <v>16057</v>
      </c>
      <c r="B7048" t="s">
        <v>16058</v>
      </c>
      <c r="C7048" t="s">
        <v>16058</v>
      </c>
      <c r="D7048" s="29">
        <v>45492</v>
      </c>
      <c r="E7048" s="29">
        <v>54788</v>
      </c>
    </row>
    <row r="7049" spans="1:5" x14ac:dyDescent="0.25">
      <c r="A7049" t="s">
        <v>16059</v>
      </c>
      <c r="B7049" t="s">
        <v>16060</v>
      </c>
      <c r="C7049" t="s">
        <v>16061</v>
      </c>
      <c r="D7049" s="29">
        <v>45492</v>
      </c>
      <c r="E7049" s="29">
        <v>54788</v>
      </c>
    </row>
    <row r="7050" spans="1:5" x14ac:dyDescent="0.25">
      <c r="A7050" t="s">
        <v>16062</v>
      </c>
      <c r="B7050" t="s">
        <v>16063</v>
      </c>
      <c r="C7050" t="s">
        <v>16064</v>
      </c>
      <c r="D7050" s="29">
        <v>45492</v>
      </c>
      <c r="E7050" s="29">
        <v>54788</v>
      </c>
    </row>
  </sheetData>
  <sortState xmlns:xlrd2="http://schemas.microsoft.com/office/spreadsheetml/2017/richdata2" ref="A5:E6890">
    <sortCondition ref="B5:B6890"/>
  </sortState>
  <dataValidations disablePrompts="1" count="1">
    <dataValidation type="list" showDropDown="1" showInputMessage="1" showErrorMessage="1" sqref="B1" xr:uid="{F77AA1FE-EF87-4F21-B6A2-F5D92FA07A14}">
      <formula1>$A$1:$A$4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9556-B05B-4903-A93E-39DD80AEF3A5}">
  <sheetPr codeName="Feuil6"/>
  <dimension ref="A1:AT1197"/>
  <sheetViews>
    <sheetView workbookViewId="0">
      <selection activeCell="L5" sqref="L5"/>
    </sheetView>
  </sheetViews>
  <sheetFormatPr baseColWidth="10" defaultColWidth="11.42578125" defaultRowHeight="15" x14ac:dyDescent="0.25"/>
  <cols>
    <col min="1" max="1" width="18.28515625" customWidth="1"/>
    <col min="2" max="2" width="13.42578125" bestFit="1" customWidth="1"/>
    <col min="4" max="4" width="28.7109375" bestFit="1" customWidth="1"/>
    <col min="6" max="6" width="35" bestFit="1" customWidth="1"/>
    <col min="9" max="9" width="14" bestFit="1" customWidth="1"/>
    <col min="12" max="12" width="17.42578125" customWidth="1"/>
    <col min="34" max="34" width="17.5703125" customWidth="1"/>
  </cols>
  <sheetData>
    <row r="1" spans="1:46" ht="18.75" x14ac:dyDescent="0.25">
      <c r="C1" s="68"/>
      <c r="D1" s="69"/>
      <c r="E1" s="69"/>
      <c r="F1" s="69"/>
      <c r="G1" s="69"/>
      <c r="H1" s="69"/>
      <c r="I1" s="68"/>
      <c r="J1" s="69"/>
      <c r="K1" s="69"/>
      <c r="L1" s="69"/>
      <c r="S1" s="70"/>
      <c r="AP1" s="71"/>
      <c r="AS1" s="72"/>
      <c r="AT1" s="69"/>
    </row>
    <row r="2" spans="1:46" ht="15.75" thickBot="1" x14ac:dyDescent="0.3">
      <c r="C2" s="73"/>
      <c r="D2" s="74" t="s">
        <v>16065</v>
      </c>
      <c r="E2" s="75"/>
      <c r="F2" s="76" t="s">
        <v>16066</v>
      </c>
      <c r="G2" s="150"/>
      <c r="I2" s="77" t="s">
        <v>16067</v>
      </c>
      <c r="J2" s="78"/>
      <c r="L2" s="79"/>
      <c r="S2" s="70"/>
      <c r="AG2" s="73"/>
      <c r="AP2" s="80"/>
      <c r="AS2" s="72"/>
      <c r="AT2" s="69"/>
    </row>
    <row r="3" spans="1:46" ht="54" customHeight="1" thickBot="1" x14ac:dyDescent="0.3">
      <c r="C3" s="81"/>
      <c r="D3" s="82"/>
      <c r="G3" s="83"/>
      <c r="I3" s="81"/>
      <c r="S3" s="70"/>
      <c r="T3" s="212"/>
      <c r="U3" s="213"/>
      <c r="V3" s="214"/>
      <c r="Z3" s="215"/>
      <c r="AA3" s="216"/>
      <c r="AB3" s="217"/>
      <c r="AP3" s="84"/>
      <c r="AS3" s="85"/>
    </row>
    <row r="4" spans="1:46" s="111" customFormat="1" ht="99" customHeight="1" thickBot="1" x14ac:dyDescent="0.3">
      <c r="A4" s="86" t="s">
        <v>19</v>
      </c>
      <c r="B4" s="87" t="s">
        <v>16068</v>
      </c>
      <c r="C4" s="87" t="s">
        <v>16069</v>
      </c>
      <c r="D4" s="143" t="s">
        <v>17</v>
      </c>
      <c r="E4" s="88"/>
      <c r="F4" s="143" t="s">
        <v>16070</v>
      </c>
      <c r="G4" s="87" t="s">
        <v>16071</v>
      </c>
      <c r="H4" s="87" t="s">
        <v>16072</v>
      </c>
      <c r="I4" s="143" t="s">
        <v>16073</v>
      </c>
      <c r="J4" s="89" t="s">
        <v>16074</v>
      </c>
      <c r="K4" s="90" t="s">
        <v>16075</v>
      </c>
      <c r="L4" s="144" t="s">
        <v>16076</v>
      </c>
      <c r="M4" s="145" t="s">
        <v>16077</v>
      </c>
      <c r="N4" s="92" t="s">
        <v>16078</v>
      </c>
      <c r="O4" s="93" t="s">
        <v>16079</v>
      </c>
      <c r="P4" s="91" t="s">
        <v>16080</v>
      </c>
      <c r="Q4" s="94" t="s">
        <v>16081</v>
      </c>
      <c r="R4" s="90" t="s">
        <v>16082</v>
      </c>
      <c r="S4" s="146" t="s">
        <v>16083</v>
      </c>
      <c r="T4" s="147" t="s">
        <v>16084</v>
      </c>
      <c r="U4" s="95" t="s">
        <v>16085</v>
      </c>
      <c r="V4" s="96" t="s">
        <v>16086</v>
      </c>
      <c r="W4" s="96" t="s">
        <v>16087</v>
      </c>
      <c r="X4" s="95" t="s">
        <v>16088</v>
      </c>
      <c r="Y4" s="97" t="s">
        <v>16089</v>
      </c>
      <c r="Z4" s="98" t="s">
        <v>16090</v>
      </c>
      <c r="AA4" s="98" t="s">
        <v>16091</v>
      </c>
      <c r="AB4" s="98" t="s">
        <v>16092</v>
      </c>
      <c r="AC4" s="148" t="s">
        <v>16093</v>
      </c>
      <c r="AD4" s="99" t="s">
        <v>16094</v>
      </c>
      <c r="AE4" s="100" t="s">
        <v>16095</v>
      </c>
      <c r="AF4" s="93" t="s">
        <v>16096</v>
      </c>
      <c r="AG4" s="101" t="s">
        <v>16097</v>
      </c>
      <c r="AH4" s="102" t="s">
        <v>16098</v>
      </c>
      <c r="AI4" s="103" t="s">
        <v>16099</v>
      </c>
      <c r="AJ4" s="104" t="s">
        <v>16100</v>
      </c>
      <c r="AK4" s="105" t="s">
        <v>16101</v>
      </c>
      <c r="AL4" s="106" t="s">
        <v>16102</v>
      </c>
      <c r="AM4" s="107" t="s">
        <v>16103</v>
      </c>
      <c r="AN4" s="108" t="s">
        <v>16104</v>
      </c>
      <c r="AO4" s="108" t="s">
        <v>16105</v>
      </c>
      <c r="AP4" s="108" t="s">
        <v>16106</v>
      </c>
      <c r="AQ4" s="109" t="s">
        <v>16107</v>
      </c>
      <c r="AR4" s="109" t="s">
        <v>16108</v>
      </c>
      <c r="AS4" s="110" t="s">
        <v>16109</v>
      </c>
      <c r="AT4" s="149" t="s">
        <v>16110</v>
      </c>
    </row>
    <row r="5" spans="1:46" ht="15.75" thickBot="1" x14ac:dyDescent="0.3">
      <c r="A5" s="112"/>
      <c r="B5" s="113"/>
      <c r="C5" s="114"/>
      <c r="D5" s="114"/>
      <c r="E5" s="115"/>
      <c r="F5" s="151"/>
      <c r="G5" s="116"/>
      <c r="H5" s="114"/>
      <c r="I5" s="115"/>
      <c r="J5" s="117"/>
      <c r="K5" s="118"/>
      <c r="L5" s="113"/>
      <c r="M5" s="113"/>
      <c r="N5" s="119"/>
      <c r="O5" s="120"/>
      <c r="P5" s="113"/>
      <c r="Q5" s="121"/>
      <c r="R5" s="122"/>
      <c r="S5" s="123"/>
      <c r="T5" s="124"/>
      <c r="U5" s="124"/>
      <c r="V5" s="124"/>
      <c r="W5" s="124"/>
      <c r="X5" s="125"/>
      <c r="Y5" s="124" t="s">
        <v>16111</v>
      </c>
      <c r="Z5" s="124" t="s">
        <v>16112</v>
      </c>
      <c r="AA5" s="124" t="s">
        <v>16112</v>
      </c>
      <c r="AB5" s="124" t="s">
        <v>16112</v>
      </c>
      <c r="AC5" s="126"/>
      <c r="AD5" s="124" t="s">
        <v>16111</v>
      </c>
      <c r="AE5" s="128"/>
      <c r="AF5" s="129"/>
      <c r="AG5" s="130"/>
      <c r="AH5" s="131"/>
      <c r="AI5" s="132"/>
      <c r="AJ5" s="133"/>
      <c r="AK5" s="134"/>
      <c r="AL5" s="135"/>
      <c r="AM5" s="131"/>
      <c r="AN5" s="136"/>
      <c r="AO5" s="137"/>
      <c r="AP5" s="112"/>
      <c r="AQ5" s="138"/>
      <c r="AR5" s="139"/>
    </row>
    <row r="6" spans="1:46" ht="15.75" thickBot="1" x14ac:dyDescent="0.3">
      <c r="A6" s="112"/>
      <c r="B6" s="113"/>
      <c r="C6" s="114"/>
      <c r="D6" s="114"/>
      <c r="E6" s="115"/>
      <c r="F6" s="114"/>
      <c r="G6" s="116"/>
      <c r="H6" s="114"/>
      <c r="I6" s="115"/>
      <c r="J6" s="117"/>
      <c r="K6" s="118"/>
      <c r="L6" s="113"/>
      <c r="M6" s="113"/>
      <c r="N6" s="119"/>
      <c r="O6" s="120"/>
      <c r="P6" s="113"/>
      <c r="Q6" s="121"/>
      <c r="R6" s="122"/>
      <c r="S6" s="123"/>
      <c r="T6" s="124"/>
      <c r="U6" s="124"/>
      <c r="V6" s="124"/>
      <c r="W6" s="124"/>
      <c r="X6" s="125"/>
      <c r="Y6" s="124"/>
      <c r="Z6" s="124"/>
      <c r="AA6" s="124"/>
      <c r="AB6" s="124"/>
      <c r="AC6" s="126"/>
      <c r="AD6" s="127"/>
      <c r="AE6" s="128"/>
      <c r="AF6" s="129"/>
      <c r="AG6" s="130"/>
      <c r="AH6" s="131"/>
      <c r="AI6" s="132"/>
      <c r="AJ6" s="133"/>
      <c r="AK6" s="134"/>
      <c r="AL6" s="135"/>
      <c r="AM6" s="131"/>
      <c r="AN6" s="136"/>
      <c r="AO6" s="137"/>
      <c r="AP6" s="112"/>
      <c r="AQ6" s="138"/>
      <c r="AR6" s="139"/>
    </row>
    <row r="7" spans="1:46" ht="15.75" thickBot="1" x14ac:dyDescent="0.3">
      <c r="A7" s="112"/>
      <c r="B7" s="113"/>
      <c r="C7" s="114"/>
      <c r="D7" s="114"/>
      <c r="E7" s="115"/>
      <c r="F7" s="114"/>
      <c r="G7" s="116"/>
      <c r="H7" s="114"/>
      <c r="I7" s="115"/>
      <c r="J7" s="117"/>
      <c r="K7" s="118"/>
      <c r="L7" s="113"/>
      <c r="M7" s="113"/>
      <c r="N7" s="119"/>
      <c r="O7" s="120"/>
      <c r="P7" s="113"/>
      <c r="Q7" s="121"/>
      <c r="R7" s="122"/>
      <c r="S7" s="123"/>
      <c r="T7" s="124"/>
      <c r="U7" s="124"/>
      <c r="V7" s="124"/>
      <c r="W7" s="124"/>
      <c r="X7" s="125"/>
      <c r="Y7" s="124"/>
      <c r="Z7" s="124"/>
      <c r="AA7" s="124"/>
      <c r="AB7" s="124"/>
      <c r="AC7" s="126"/>
      <c r="AD7" s="127"/>
      <c r="AE7" s="128"/>
      <c r="AF7" s="129"/>
      <c r="AG7" s="130"/>
      <c r="AH7" s="131"/>
      <c r="AI7" s="132"/>
      <c r="AJ7" s="133"/>
      <c r="AK7" s="134"/>
      <c r="AL7" s="135"/>
      <c r="AM7" s="131"/>
      <c r="AN7" s="136"/>
      <c r="AO7" s="140"/>
      <c r="AP7" s="112"/>
      <c r="AQ7" s="138"/>
      <c r="AR7" s="139"/>
    </row>
    <row r="8" spans="1:46" ht="15.75" thickBot="1" x14ac:dyDescent="0.3">
      <c r="A8" s="112"/>
      <c r="B8" s="113"/>
      <c r="C8" s="114"/>
      <c r="D8" s="114"/>
      <c r="E8" s="115"/>
      <c r="F8" s="114"/>
      <c r="G8" s="116"/>
      <c r="H8" s="114"/>
      <c r="I8" s="115"/>
      <c r="J8" s="117"/>
      <c r="K8" s="118"/>
      <c r="L8" s="113"/>
      <c r="M8" s="113"/>
      <c r="N8" s="119"/>
      <c r="O8" s="120"/>
      <c r="P8" s="113"/>
      <c r="Q8" s="121"/>
      <c r="R8" s="122"/>
      <c r="S8" s="123"/>
      <c r="T8" s="124"/>
      <c r="U8" s="124"/>
      <c r="V8" s="124"/>
      <c r="W8" s="124"/>
      <c r="X8" s="125"/>
      <c r="Y8" s="124"/>
      <c r="Z8" s="124"/>
      <c r="AA8" s="124"/>
      <c r="AB8" s="124"/>
      <c r="AC8" s="126"/>
      <c r="AD8" s="127"/>
      <c r="AE8" s="128"/>
      <c r="AF8" s="129"/>
      <c r="AG8" s="130"/>
      <c r="AH8" s="131"/>
      <c r="AI8" s="132"/>
      <c r="AJ8" s="133"/>
      <c r="AK8" s="134"/>
      <c r="AL8" s="135"/>
      <c r="AM8" s="131"/>
      <c r="AN8" s="136"/>
      <c r="AO8" s="140"/>
      <c r="AP8" s="112"/>
      <c r="AQ8" s="138"/>
      <c r="AR8" s="139"/>
    </row>
    <row r="9" spans="1:46" ht="15.75" thickBot="1" x14ac:dyDescent="0.3">
      <c r="A9" s="112"/>
      <c r="B9" s="113"/>
      <c r="C9" s="114"/>
      <c r="D9" s="114"/>
      <c r="E9" s="115"/>
      <c r="F9" s="114"/>
      <c r="G9" s="116"/>
      <c r="H9" s="114"/>
      <c r="I9" s="115"/>
      <c r="J9" s="117"/>
      <c r="K9" s="118"/>
      <c r="L9" s="113"/>
      <c r="M9" s="113"/>
      <c r="N9" s="119"/>
      <c r="O9" s="120"/>
      <c r="P9" s="113"/>
      <c r="Q9" s="121"/>
      <c r="R9" s="122"/>
      <c r="S9" s="123"/>
      <c r="T9" s="124"/>
      <c r="U9" s="124"/>
      <c r="V9" s="124"/>
      <c r="W9" s="124"/>
      <c r="X9" s="125"/>
      <c r="Y9" s="124"/>
      <c r="Z9" s="124"/>
      <c r="AA9" s="124"/>
      <c r="AB9" s="124"/>
      <c r="AC9" s="126"/>
      <c r="AD9" s="127"/>
      <c r="AE9" s="128"/>
      <c r="AF9" s="129"/>
      <c r="AG9" s="130"/>
      <c r="AH9" s="131"/>
      <c r="AI9" s="132"/>
      <c r="AJ9" s="133"/>
      <c r="AK9" s="134"/>
      <c r="AL9" s="135"/>
      <c r="AM9" s="131"/>
      <c r="AN9" s="136"/>
      <c r="AO9" s="140"/>
      <c r="AP9" s="112"/>
      <c r="AQ9" s="138"/>
      <c r="AR9" s="139"/>
    </row>
    <row r="10" spans="1:46" ht="15.75" thickBot="1" x14ac:dyDescent="0.3">
      <c r="A10" s="112"/>
      <c r="B10" s="113"/>
      <c r="C10" s="114"/>
      <c r="D10" s="114"/>
      <c r="E10" s="115"/>
      <c r="F10" s="114"/>
      <c r="G10" s="116"/>
      <c r="H10" s="114"/>
      <c r="I10" s="115"/>
      <c r="J10" s="117"/>
      <c r="K10" s="118"/>
      <c r="L10" s="113"/>
      <c r="M10" s="113"/>
      <c r="N10" s="119"/>
      <c r="O10" s="120"/>
      <c r="P10" s="113"/>
      <c r="Q10" s="121"/>
      <c r="R10" s="122"/>
      <c r="S10" s="123"/>
      <c r="T10" s="124"/>
      <c r="U10" s="124"/>
      <c r="V10" s="124"/>
      <c r="W10" s="124"/>
      <c r="X10" s="125"/>
      <c r="Y10" s="124"/>
      <c r="Z10" s="124"/>
      <c r="AA10" s="124"/>
      <c r="AB10" s="124"/>
      <c r="AC10" s="126"/>
      <c r="AD10" s="127"/>
      <c r="AE10" s="128"/>
      <c r="AF10" s="129"/>
      <c r="AG10" s="130"/>
      <c r="AH10" s="131"/>
      <c r="AI10" s="132"/>
      <c r="AJ10" s="133"/>
      <c r="AK10" s="134"/>
      <c r="AL10" s="135"/>
      <c r="AM10" s="131"/>
      <c r="AN10" s="136"/>
      <c r="AO10" s="140"/>
      <c r="AP10" s="112"/>
      <c r="AQ10" s="138"/>
      <c r="AR10" s="139"/>
    </row>
    <row r="11" spans="1:46" ht="15.75" thickBot="1" x14ac:dyDescent="0.3">
      <c r="A11" s="112"/>
      <c r="B11" s="113"/>
      <c r="C11" s="114"/>
      <c r="D11" s="114"/>
      <c r="E11" s="115"/>
      <c r="F11" s="114"/>
      <c r="G11" s="116"/>
      <c r="H11" s="114"/>
      <c r="I11" s="115"/>
      <c r="J11" s="117"/>
      <c r="K11" s="118"/>
      <c r="L11" s="113"/>
      <c r="M11" s="113"/>
      <c r="N11" s="119"/>
      <c r="O11" s="120"/>
      <c r="P11" s="113"/>
      <c r="Q11" s="121"/>
      <c r="R11" s="122"/>
      <c r="S11" s="123"/>
      <c r="T11" s="124"/>
      <c r="U11" s="124"/>
      <c r="V11" s="124"/>
      <c r="W11" s="124"/>
      <c r="X11" s="125"/>
      <c r="Y11" s="124"/>
      <c r="Z11" s="124"/>
      <c r="AA11" s="124"/>
      <c r="AB11" s="124"/>
      <c r="AC11" s="126"/>
      <c r="AD11" s="127"/>
      <c r="AE11" s="128"/>
      <c r="AF11" s="129"/>
      <c r="AG11" s="130"/>
      <c r="AH11" s="131"/>
      <c r="AI11" s="132"/>
      <c r="AJ11" s="133"/>
      <c r="AK11" s="134"/>
      <c r="AL11" s="135"/>
      <c r="AM11" s="131"/>
      <c r="AN11" s="136"/>
      <c r="AO11" s="140"/>
      <c r="AP11" s="112"/>
      <c r="AQ11" s="138"/>
      <c r="AR11" s="139"/>
    </row>
    <row r="12" spans="1:46" ht="15.75" thickBot="1" x14ac:dyDescent="0.3">
      <c r="A12" s="112"/>
      <c r="B12" s="113"/>
      <c r="C12" s="114"/>
      <c r="D12" s="114"/>
      <c r="E12" s="115"/>
      <c r="F12" s="114"/>
      <c r="G12" s="116"/>
      <c r="H12" s="114"/>
      <c r="I12" s="115"/>
      <c r="J12" s="117"/>
      <c r="K12" s="118"/>
      <c r="L12" s="113"/>
      <c r="M12" s="113"/>
      <c r="N12" s="119"/>
      <c r="O12" s="120"/>
      <c r="P12" s="113"/>
      <c r="Q12" s="121"/>
      <c r="R12" s="122"/>
      <c r="S12" s="123"/>
      <c r="T12" s="124"/>
      <c r="U12" s="124"/>
      <c r="V12" s="124"/>
      <c r="W12" s="124"/>
      <c r="X12" s="125"/>
      <c r="Y12" s="124"/>
      <c r="Z12" s="124"/>
      <c r="AA12" s="124"/>
      <c r="AB12" s="124"/>
      <c r="AC12" s="126"/>
      <c r="AD12" s="127"/>
      <c r="AE12" s="128"/>
      <c r="AF12" s="129"/>
      <c r="AG12" s="130"/>
      <c r="AH12" s="131"/>
      <c r="AI12" s="132"/>
      <c r="AJ12" s="133"/>
      <c r="AK12" s="134"/>
      <c r="AL12" s="135"/>
      <c r="AM12" s="131"/>
      <c r="AN12" s="136"/>
      <c r="AO12" s="140"/>
      <c r="AP12" s="112"/>
      <c r="AQ12" s="138"/>
      <c r="AR12" s="139"/>
    </row>
    <row r="13" spans="1:46" ht="15.75" thickBot="1" x14ac:dyDescent="0.3">
      <c r="A13" s="112"/>
      <c r="B13" s="113"/>
      <c r="C13" s="114"/>
      <c r="D13" s="114"/>
      <c r="E13" s="115"/>
      <c r="F13" s="114"/>
      <c r="G13" s="116"/>
      <c r="H13" s="114"/>
      <c r="I13" s="115"/>
      <c r="J13" s="117"/>
      <c r="K13" s="118"/>
      <c r="L13" s="113"/>
      <c r="M13" s="113"/>
      <c r="N13" s="119"/>
      <c r="O13" s="120"/>
      <c r="P13" s="113"/>
      <c r="Q13" s="121"/>
      <c r="R13" s="122"/>
      <c r="S13" s="123"/>
      <c r="T13" s="124"/>
      <c r="U13" s="124"/>
      <c r="V13" s="124"/>
      <c r="W13" s="124"/>
      <c r="X13" s="125"/>
      <c r="Y13" s="124"/>
      <c r="Z13" s="124"/>
      <c r="AA13" s="124"/>
      <c r="AB13" s="124"/>
      <c r="AC13" s="126"/>
      <c r="AD13" s="127"/>
      <c r="AE13" s="128"/>
      <c r="AF13" s="129"/>
      <c r="AG13" s="130"/>
      <c r="AH13" s="131"/>
      <c r="AI13" s="132"/>
      <c r="AJ13" s="133"/>
      <c r="AK13" s="134"/>
      <c r="AL13" s="135"/>
      <c r="AM13" s="131"/>
      <c r="AN13" s="136"/>
      <c r="AO13" s="140"/>
      <c r="AP13" s="112"/>
      <c r="AQ13" s="138"/>
      <c r="AR13" s="139"/>
    </row>
    <row r="14" spans="1:46" ht="15.75" thickBot="1" x14ac:dyDescent="0.3">
      <c r="A14" s="112"/>
      <c r="B14" s="113"/>
      <c r="C14" s="114"/>
      <c r="D14" s="114"/>
      <c r="E14" s="115"/>
      <c r="F14" s="114"/>
      <c r="G14" s="116"/>
      <c r="H14" s="114"/>
      <c r="I14" s="115"/>
      <c r="J14" s="117"/>
      <c r="K14" s="118"/>
      <c r="L14" s="113"/>
      <c r="M14" s="113"/>
      <c r="N14" s="119"/>
      <c r="O14" s="120"/>
      <c r="P14" s="113"/>
      <c r="Q14" s="121"/>
      <c r="R14" s="122"/>
      <c r="S14" s="123"/>
      <c r="T14" s="124"/>
      <c r="U14" s="124"/>
      <c r="V14" s="124"/>
      <c r="W14" s="124"/>
      <c r="X14" s="125"/>
      <c r="Y14" s="124"/>
      <c r="Z14" s="124"/>
      <c r="AA14" s="124"/>
      <c r="AB14" s="124"/>
      <c r="AC14" s="126"/>
      <c r="AD14" s="127"/>
      <c r="AE14" s="128"/>
      <c r="AF14" s="129"/>
      <c r="AG14" s="130"/>
      <c r="AH14" s="131"/>
      <c r="AI14" s="132"/>
      <c r="AJ14" s="133"/>
      <c r="AK14" s="134"/>
      <c r="AL14" s="135"/>
      <c r="AM14" s="131"/>
      <c r="AN14" s="136"/>
      <c r="AO14" s="140"/>
      <c r="AP14" s="112"/>
      <c r="AQ14" s="138"/>
      <c r="AR14" s="139"/>
    </row>
    <row r="15" spans="1:46" ht="15.75" thickBot="1" x14ac:dyDescent="0.3">
      <c r="A15" s="112"/>
      <c r="B15" s="113"/>
      <c r="C15" s="114"/>
      <c r="D15" s="114"/>
      <c r="E15" s="115"/>
      <c r="F15" s="114"/>
      <c r="G15" s="116"/>
      <c r="H15" s="114"/>
      <c r="I15" s="115"/>
      <c r="J15" s="117"/>
      <c r="K15" s="118"/>
      <c r="L15" s="113"/>
      <c r="M15" s="113"/>
      <c r="N15" s="119"/>
      <c r="O15" s="120"/>
      <c r="P15" s="113"/>
      <c r="Q15" s="121"/>
      <c r="R15" s="122"/>
      <c r="S15" s="123"/>
      <c r="T15" s="124"/>
      <c r="U15" s="124"/>
      <c r="V15" s="124"/>
      <c r="W15" s="124"/>
      <c r="X15" s="125"/>
      <c r="Y15" s="124"/>
      <c r="Z15" s="124"/>
      <c r="AA15" s="124"/>
      <c r="AB15" s="124"/>
      <c r="AC15" s="126"/>
      <c r="AD15" s="127"/>
      <c r="AE15" s="128"/>
      <c r="AF15" s="129"/>
      <c r="AG15" s="130"/>
      <c r="AH15" s="131"/>
      <c r="AI15" s="132"/>
      <c r="AJ15" s="133"/>
      <c r="AK15" s="134"/>
      <c r="AL15" s="135"/>
      <c r="AM15" s="131"/>
      <c r="AN15" s="136"/>
      <c r="AO15" s="140"/>
      <c r="AP15" s="112"/>
      <c r="AQ15" s="138"/>
      <c r="AR15" s="139"/>
    </row>
    <row r="16" spans="1:46" ht="15.75" thickBot="1" x14ac:dyDescent="0.3">
      <c r="A16" s="112"/>
      <c r="B16" s="113"/>
      <c r="C16" s="114"/>
      <c r="D16" s="114"/>
      <c r="E16" s="115"/>
      <c r="F16" s="114"/>
      <c r="G16" s="116"/>
      <c r="H16" s="114"/>
      <c r="I16" s="115"/>
      <c r="J16" s="117"/>
      <c r="K16" s="118"/>
      <c r="L16" s="113"/>
      <c r="M16" s="113"/>
      <c r="N16" s="119"/>
      <c r="O16" s="120"/>
      <c r="P16" s="113"/>
      <c r="Q16" s="121"/>
      <c r="R16" s="122"/>
      <c r="S16" s="123"/>
      <c r="T16" s="124"/>
      <c r="U16" s="124"/>
      <c r="V16" s="124"/>
      <c r="W16" s="124"/>
      <c r="X16" s="125"/>
      <c r="Y16" s="124"/>
      <c r="Z16" s="124"/>
      <c r="AA16" s="124"/>
      <c r="AB16" s="124"/>
      <c r="AC16" s="126"/>
      <c r="AD16" s="127"/>
      <c r="AE16" s="128"/>
      <c r="AF16" s="129"/>
      <c r="AG16" s="130"/>
      <c r="AH16" s="131"/>
      <c r="AI16" s="132"/>
      <c r="AJ16" s="133"/>
      <c r="AK16" s="134"/>
      <c r="AL16" s="135"/>
      <c r="AM16" s="131"/>
      <c r="AN16" s="136"/>
      <c r="AO16" s="140"/>
      <c r="AP16" s="112"/>
      <c r="AQ16" s="138"/>
      <c r="AR16" s="139"/>
    </row>
    <row r="17" spans="1:44" ht="15.75" thickBot="1" x14ac:dyDescent="0.3">
      <c r="A17" s="112"/>
      <c r="B17" s="113"/>
      <c r="C17" s="114"/>
      <c r="D17" s="114"/>
      <c r="E17" s="115"/>
      <c r="F17" s="114"/>
      <c r="G17" s="116"/>
      <c r="H17" s="114"/>
      <c r="I17" s="115"/>
      <c r="J17" s="117"/>
      <c r="K17" s="118"/>
      <c r="L17" s="113"/>
      <c r="M17" s="113"/>
      <c r="N17" s="119"/>
      <c r="O17" s="120"/>
      <c r="P17" s="113"/>
      <c r="Q17" s="121"/>
      <c r="R17" s="122"/>
      <c r="S17" s="123"/>
      <c r="T17" s="124"/>
      <c r="U17" s="124"/>
      <c r="V17" s="124"/>
      <c r="W17" s="124"/>
      <c r="X17" s="125"/>
      <c r="Y17" s="124"/>
      <c r="Z17" s="124"/>
      <c r="AA17" s="124"/>
      <c r="AB17" s="124"/>
      <c r="AC17" s="126"/>
      <c r="AD17" s="127"/>
      <c r="AE17" s="128"/>
      <c r="AF17" s="129"/>
      <c r="AG17" s="130"/>
      <c r="AH17" s="131"/>
      <c r="AI17" s="132"/>
      <c r="AJ17" s="133"/>
      <c r="AK17" s="134"/>
      <c r="AL17" s="135"/>
      <c r="AM17" s="131"/>
      <c r="AN17" s="136"/>
      <c r="AO17" s="140"/>
      <c r="AP17" s="112"/>
      <c r="AQ17" s="138"/>
      <c r="AR17" s="139"/>
    </row>
    <row r="18" spans="1:44" ht="15.75" thickBot="1" x14ac:dyDescent="0.3">
      <c r="A18" s="112"/>
      <c r="B18" s="113"/>
      <c r="C18" s="114"/>
      <c r="D18" s="114"/>
      <c r="E18" s="115"/>
      <c r="F18" s="114"/>
      <c r="G18" s="116"/>
      <c r="H18" s="114"/>
      <c r="I18" s="115"/>
      <c r="J18" s="117"/>
      <c r="K18" s="118"/>
      <c r="L18" s="113"/>
      <c r="M18" s="113"/>
      <c r="N18" s="119"/>
      <c r="O18" s="120"/>
      <c r="P18" s="113"/>
      <c r="Q18" s="121"/>
      <c r="R18" s="122"/>
      <c r="S18" s="123"/>
      <c r="T18" s="124"/>
      <c r="U18" s="124"/>
      <c r="V18" s="124"/>
      <c r="W18" s="124"/>
      <c r="X18" s="125"/>
      <c r="Y18" s="124"/>
      <c r="Z18" s="124"/>
      <c r="AA18" s="124"/>
      <c r="AB18" s="124"/>
      <c r="AC18" s="126"/>
      <c r="AD18" s="127"/>
      <c r="AE18" s="128"/>
      <c r="AF18" s="129"/>
      <c r="AG18" s="130"/>
      <c r="AH18" s="131"/>
      <c r="AI18" s="132"/>
      <c r="AJ18" s="133"/>
      <c r="AK18" s="134"/>
      <c r="AL18" s="135"/>
      <c r="AM18" s="131"/>
      <c r="AN18" s="136"/>
      <c r="AO18" s="140"/>
      <c r="AP18" s="112"/>
      <c r="AQ18" s="138"/>
      <c r="AR18" s="139"/>
    </row>
    <row r="19" spans="1:44" ht="15.75" thickBot="1" x14ac:dyDescent="0.3">
      <c r="A19" s="112"/>
      <c r="B19" s="113"/>
      <c r="C19" s="114"/>
      <c r="D19" s="114"/>
      <c r="E19" s="115"/>
      <c r="F19" s="114"/>
      <c r="G19" s="116"/>
      <c r="H19" s="114"/>
      <c r="I19" s="115"/>
      <c r="J19" s="117"/>
      <c r="K19" s="118"/>
      <c r="L19" s="113"/>
      <c r="M19" s="113"/>
      <c r="N19" s="119"/>
      <c r="O19" s="120"/>
      <c r="P19" s="113"/>
      <c r="Q19" s="121"/>
      <c r="R19" s="122"/>
      <c r="S19" s="123"/>
      <c r="T19" s="124"/>
      <c r="U19" s="124"/>
      <c r="V19" s="124"/>
      <c r="W19" s="124"/>
      <c r="X19" s="125"/>
      <c r="Y19" s="124"/>
      <c r="Z19" s="124"/>
      <c r="AA19" s="124"/>
      <c r="AB19" s="124"/>
      <c r="AC19" s="126"/>
      <c r="AD19" s="127"/>
      <c r="AE19" s="128"/>
      <c r="AF19" s="129"/>
      <c r="AG19" s="130"/>
      <c r="AH19" s="131"/>
      <c r="AI19" s="132"/>
      <c r="AJ19" s="133"/>
      <c r="AK19" s="134"/>
      <c r="AL19" s="135"/>
      <c r="AM19" s="131"/>
      <c r="AN19" s="136"/>
      <c r="AO19" s="140"/>
      <c r="AP19" s="112"/>
      <c r="AQ19" s="138"/>
      <c r="AR19" s="139"/>
    </row>
    <row r="20" spans="1:44" ht="15.75" thickBot="1" x14ac:dyDescent="0.3">
      <c r="A20" s="112"/>
      <c r="B20" s="113"/>
      <c r="C20" s="114"/>
      <c r="D20" s="114"/>
      <c r="E20" s="115"/>
      <c r="F20" s="114"/>
      <c r="G20" s="116"/>
      <c r="H20" s="114"/>
      <c r="I20" s="115"/>
      <c r="J20" s="117"/>
      <c r="K20" s="118"/>
      <c r="L20" s="113"/>
      <c r="M20" s="113"/>
      <c r="N20" s="119"/>
      <c r="O20" s="120"/>
      <c r="P20" s="113"/>
      <c r="Q20" s="121"/>
      <c r="R20" s="122"/>
      <c r="S20" s="123"/>
      <c r="T20" s="124"/>
      <c r="U20" s="124"/>
      <c r="V20" s="124"/>
      <c r="W20" s="124"/>
      <c r="X20" s="125"/>
      <c r="Y20" s="124"/>
      <c r="Z20" s="124"/>
      <c r="AA20" s="124"/>
      <c r="AB20" s="124"/>
      <c r="AC20" s="126"/>
      <c r="AD20" s="127"/>
      <c r="AE20" s="128"/>
      <c r="AF20" s="129"/>
      <c r="AG20" s="130"/>
      <c r="AH20" s="131"/>
      <c r="AI20" s="132"/>
      <c r="AJ20" s="133"/>
      <c r="AK20" s="134"/>
      <c r="AL20" s="135"/>
      <c r="AM20" s="131"/>
      <c r="AN20" s="136"/>
      <c r="AO20" s="140"/>
      <c r="AP20" s="112"/>
      <c r="AQ20" s="138"/>
      <c r="AR20" s="139"/>
    </row>
    <row r="21" spans="1:44" ht="15.75" thickBot="1" x14ac:dyDescent="0.3">
      <c r="A21" s="112"/>
      <c r="B21" s="113"/>
      <c r="C21" s="114"/>
      <c r="D21" s="114"/>
      <c r="E21" s="115"/>
      <c r="F21" s="114"/>
      <c r="G21" s="116"/>
      <c r="H21" s="114"/>
      <c r="I21" s="115"/>
      <c r="J21" s="117"/>
      <c r="K21" s="118"/>
      <c r="L21" s="113"/>
      <c r="M21" s="113"/>
      <c r="N21" s="119"/>
      <c r="O21" s="120"/>
      <c r="P21" s="113"/>
      <c r="Q21" s="121"/>
      <c r="R21" s="122"/>
      <c r="S21" s="123"/>
      <c r="T21" s="124"/>
      <c r="U21" s="124"/>
      <c r="V21" s="124"/>
      <c r="W21" s="124"/>
      <c r="X21" s="125"/>
      <c r="Y21" s="124"/>
      <c r="Z21" s="124"/>
      <c r="AA21" s="124"/>
      <c r="AB21" s="124"/>
      <c r="AC21" s="126"/>
      <c r="AD21" s="127"/>
      <c r="AE21" s="128"/>
      <c r="AF21" s="129"/>
      <c r="AG21" s="130"/>
      <c r="AH21" s="131"/>
      <c r="AI21" s="132"/>
      <c r="AJ21" s="133"/>
      <c r="AK21" s="134"/>
      <c r="AL21" s="135"/>
      <c r="AM21" s="131"/>
      <c r="AN21" s="136"/>
      <c r="AO21" s="140"/>
      <c r="AP21" s="112"/>
      <c r="AQ21" s="138"/>
      <c r="AR21" s="139"/>
    </row>
    <row r="22" spans="1:44" ht="15.75" thickBot="1" x14ac:dyDescent="0.3">
      <c r="A22" s="112"/>
      <c r="B22" s="113"/>
      <c r="C22" s="114"/>
      <c r="D22" s="114"/>
      <c r="E22" s="115"/>
      <c r="F22" s="114"/>
      <c r="G22" s="116"/>
      <c r="H22" s="114"/>
      <c r="I22" s="115"/>
      <c r="J22" s="117"/>
      <c r="K22" s="118"/>
      <c r="L22" s="113"/>
      <c r="M22" s="113"/>
      <c r="N22" s="119"/>
      <c r="O22" s="120"/>
      <c r="P22" s="113"/>
      <c r="Q22" s="121"/>
      <c r="R22" s="122"/>
      <c r="S22" s="123"/>
      <c r="T22" s="124"/>
      <c r="U22" s="124"/>
      <c r="V22" s="124"/>
      <c r="W22" s="124"/>
      <c r="X22" s="125"/>
      <c r="Y22" s="124"/>
      <c r="Z22" s="124"/>
      <c r="AA22" s="124"/>
      <c r="AB22" s="124"/>
      <c r="AC22" s="126"/>
      <c r="AD22" s="127"/>
      <c r="AE22" s="128"/>
      <c r="AF22" s="129"/>
      <c r="AG22" s="130"/>
      <c r="AH22" s="131"/>
      <c r="AI22" s="132"/>
      <c r="AJ22" s="133"/>
      <c r="AK22" s="134"/>
      <c r="AL22" s="135"/>
      <c r="AM22" s="131"/>
      <c r="AN22" s="136"/>
      <c r="AO22" s="140"/>
      <c r="AP22" s="112"/>
      <c r="AQ22" s="138"/>
      <c r="AR22" s="139"/>
    </row>
    <row r="23" spans="1:44" ht="15.75" thickBot="1" x14ac:dyDescent="0.3">
      <c r="A23" s="112"/>
      <c r="B23" s="113"/>
      <c r="C23" s="114"/>
      <c r="D23" s="114"/>
      <c r="E23" s="115"/>
      <c r="F23" s="114"/>
      <c r="G23" s="116"/>
      <c r="H23" s="114"/>
      <c r="I23" s="115"/>
      <c r="J23" s="117"/>
      <c r="K23" s="118"/>
      <c r="L23" s="113"/>
      <c r="M23" s="113"/>
      <c r="N23" s="119"/>
      <c r="O23" s="120"/>
      <c r="P23" s="113"/>
      <c r="Q23" s="121"/>
      <c r="R23" s="122"/>
      <c r="S23" s="123"/>
      <c r="T23" s="124"/>
      <c r="U23" s="124"/>
      <c r="V23" s="124"/>
      <c r="W23" s="124"/>
      <c r="X23" s="125"/>
      <c r="Y23" s="124"/>
      <c r="Z23" s="124"/>
      <c r="AA23" s="124"/>
      <c r="AB23" s="124"/>
      <c r="AC23" s="126"/>
      <c r="AD23" s="127"/>
      <c r="AE23" s="128"/>
      <c r="AF23" s="129"/>
      <c r="AG23" s="130"/>
      <c r="AH23" s="131"/>
      <c r="AI23" s="132"/>
      <c r="AJ23" s="133"/>
      <c r="AK23" s="134"/>
      <c r="AL23" s="135"/>
      <c r="AM23" s="131"/>
      <c r="AN23" s="136"/>
      <c r="AO23" s="140"/>
      <c r="AP23" s="112"/>
      <c r="AQ23" s="138"/>
      <c r="AR23" s="139"/>
    </row>
    <row r="24" spans="1:44" ht="15.75" thickBot="1" x14ac:dyDescent="0.3">
      <c r="A24" s="112"/>
      <c r="B24" s="113"/>
      <c r="C24" s="114"/>
      <c r="D24" s="114"/>
      <c r="E24" s="115"/>
      <c r="F24" s="114"/>
      <c r="G24" s="116"/>
      <c r="H24" s="114"/>
      <c r="I24" s="115"/>
      <c r="J24" s="117"/>
      <c r="K24" s="118"/>
      <c r="L24" s="113"/>
      <c r="M24" s="113"/>
      <c r="N24" s="119"/>
      <c r="O24" s="120"/>
      <c r="P24" s="113"/>
      <c r="Q24" s="121"/>
      <c r="R24" s="122"/>
      <c r="S24" s="123"/>
      <c r="T24" s="124"/>
      <c r="U24" s="124"/>
      <c r="V24" s="124"/>
      <c r="W24" s="124"/>
      <c r="X24" s="125"/>
      <c r="Y24" s="124"/>
      <c r="Z24" s="124"/>
      <c r="AA24" s="124"/>
      <c r="AB24" s="124"/>
      <c r="AC24" s="126"/>
      <c r="AD24" s="127"/>
      <c r="AE24" s="128"/>
      <c r="AF24" s="129"/>
      <c r="AG24" s="130"/>
      <c r="AH24" s="131"/>
      <c r="AI24" s="132"/>
      <c r="AJ24" s="133"/>
      <c r="AK24" s="134"/>
      <c r="AL24" s="135"/>
      <c r="AM24" s="131"/>
      <c r="AN24" s="136"/>
      <c r="AO24" s="140"/>
      <c r="AP24" s="112"/>
      <c r="AQ24" s="138"/>
      <c r="AR24" s="139"/>
    </row>
    <row r="25" spans="1:44" ht="14.25" customHeight="1" thickBot="1" x14ac:dyDescent="0.3">
      <c r="A25" s="112"/>
      <c r="B25" s="113"/>
      <c r="C25" s="114"/>
      <c r="D25" s="114"/>
      <c r="E25" s="115"/>
      <c r="F25" s="114"/>
      <c r="G25" s="116"/>
      <c r="H25" s="114"/>
      <c r="I25" s="115"/>
      <c r="J25" s="117"/>
      <c r="K25" s="118"/>
      <c r="L25" s="113"/>
      <c r="M25" s="113"/>
      <c r="N25" s="119"/>
      <c r="O25" s="120"/>
      <c r="P25" s="113"/>
      <c r="Q25" s="121"/>
      <c r="R25" s="122"/>
      <c r="S25" s="123"/>
      <c r="T25" s="124"/>
      <c r="U25" s="124"/>
      <c r="V25" s="124"/>
      <c r="W25" s="124"/>
      <c r="X25" s="125"/>
      <c r="Y25" s="124"/>
      <c r="Z25" s="124"/>
      <c r="AA25" s="124"/>
      <c r="AB25" s="124"/>
      <c r="AC25" s="126"/>
      <c r="AD25" s="127"/>
      <c r="AE25" s="128"/>
      <c r="AF25" s="129"/>
      <c r="AG25" s="130"/>
      <c r="AH25" s="131"/>
      <c r="AI25" s="132"/>
      <c r="AJ25" s="133"/>
      <c r="AK25" s="134"/>
      <c r="AL25" s="135"/>
      <c r="AM25" s="131"/>
      <c r="AN25" s="136"/>
      <c r="AO25" s="140"/>
      <c r="AP25" s="112"/>
      <c r="AQ25" s="138"/>
      <c r="AR25" s="139"/>
    </row>
    <row r="26" spans="1:44" ht="15.75" thickBot="1" x14ac:dyDescent="0.3">
      <c r="A26" s="112"/>
      <c r="B26" s="113"/>
      <c r="C26" s="114"/>
      <c r="D26" s="114"/>
      <c r="E26" s="115"/>
      <c r="F26" s="114"/>
      <c r="G26" s="116"/>
      <c r="H26" s="114"/>
      <c r="I26" s="115"/>
      <c r="J26" s="117"/>
      <c r="K26" s="118"/>
      <c r="L26" s="113"/>
      <c r="M26" s="113"/>
      <c r="N26" s="119"/>
      <c r="O26" s="120"/>
      <c r="P26" s="113"/>
      <c r="Q26" s="121"/>
      <c r="R26" s="122"/>
      <c r="S26" s="123"/>
      <c r="T26" s="124"/>
      <c r="U26" s="124"/>
      <c r="V26" s="124"/>
      <c r="W26" s="124"/>
      <c r="X26" s="125"/>
      <c r="Y26" s="124"/>
      <c r="Z26" s="124"/>
      <c r="AA26" s="124"/>
      <c r="AB26" s="124"/>
      <c r="AC26" s="126"/>
      <c r="AD26" s="127"/>
      <c r="AE26" s="128"/>
      <c r="AF26" s="129"/>
      <c r="AG26" s="130"/>
      <c r="AH26" s="131"/>
      <c r="AI26" s="132"/>
      <c r="AJ26" s="133"/>
      <c r="AK26" s="134"/>
      <c r="AL26" s="135"/>
      <c r="AM26" s="131"/>
      <c r="AN26" s="136"/>
      <c r="AO26" s="140"/>
      <c r="AP26" s="112"/>
      <c r="AQ26" s="138"/>
      <c r="AR26" s="139"/>
    </row>
    <row r="27" spans="1:44" ht="15.75" thickBot="1" x14ac:dyDescent="0.3">
      <c r="A27" s="112"/>
      <c r="B27" s="113"/>
      <c r="C27" s="114"/>
      <c r="D27" s="114"/>
      <c r="E27" s="115"/>
      <c r="F27" s="114"/>
      <c r="G27" s="116"/>
      <c r="H27" s="114"/>
      <c r="I27" s="115"/>
      <c r="J27" s="117"/>
      <c r="K27" s="118"/>
      <c r="L27" s="113"/>
      <c r="M27" s="113"/>
      <c r="N27" s="119"/>
      <c r="O27" s="120"/>
      <c r="P27" s="113"/>
      <c r="Q27" s="121"/>
      <c r="R27" s="122"/>
      <c r="S27" s="123"/>
      <c r="T27" s="124"/>
      <c r="U27" s="124"/>
      <c r="V27" s="124"/>
      <c r="W27" s="124"/>
      <c r="X27" s="125"/>
      <c r="Y27" s="124"/>
      <c r="Z27" s="124"/>
      <c r="AA27" s="124"/>
      <c r="AB27" s="124"/>
      <c r="AC27" s="126"/>
      <c r="AD27" s="127"/>
      <c r="AE27" s="128"/>
      <c r="AF27" s="129"/>
      <c r="AG27" s="130"/>
      <c r="AH27" s="131"/>
      <c r="AI27" s="132"/>
      <c r="AJ27" s="133"/>
      <c r="AK27" s="134"/>
      <c r="AL27" s="135"/>
      <c r="AM27" s="131"/>
      <c r="AN27" s="136"/>
      <c r="AO27" s="140"/>
      <c r="AP27" s="112"/>
      <c r="AQ27" s="138"/>
      <c r="AR27" s="139"/>
    </row>
    <row r="28" spans="1:44" ht="15.75" thickBot="1" x14ac:dyDescent="0.3">
      <c r="A28" s="112"/>
      <c r="B28" s="113"/>
      <c r="C28" s="114"/>
      <c r="D28" s="114"/>
      <c r="E28" s="115"/>
      <c r="F28" s="114"/>
      <c r="G28" s="116"/>
      <c r="H28" s="114"/>
      <c r="I28" s="115"/>
      <c r="J28" s="117"/>
      <c r="K28" s="118"/>
      <c r="L28" s="113"/>
      <c r="M28" s="113"/>
      <c r="N28" s="119"/>
      <c r="O28" s="120"/>
      <c r="P28" s="113"/>
      <c r="Q28" s="121"/>
      <c r="R28" s="122"/>
      <c r="S28" s="123"/>
      <c r="T28" s="124"/>
      <c r="U28" s="124"/>
      <c r="V28" s="124"/>
      <c r="W28" s="124"/>
      <c r="X28" s="125"/>
      <c r="Y28" s="124"/>
      <c r="Z28" s="124"/>
      <c r="AA28" s="124"/>
      <c r="AB28" s="124"/>
      <c r="AC28" s="126"/>
      <c r="AD28" s="127"/>
      <c r="AE28" s="128"/>
      <c r="AF28" s="129"/>
      <c r="AG28" s="130"/>
      <c r="AH28" s="131"/>
      <c r="AI28" s="132"/>
      <c r="AJ28" s="133"/>
      <c r="AK28" s="134"/>
      <c r="AL28" s="135"/>
      <c r="AM28" s="131"/>
      <c r="AN28" s="136"/>
      <c r="AO28" s="140"/>
      <c r="AP28" s="112"/>
      <c r="AQ28" s="138"/>
      <c r="AR28" s="139"/>
    </row>
    <row r="29" spans="1:44" ht="15.75" thickBot="1" x14ac:dyDescent="0.3">
      <c r="A29" s="112"/>
      <c r="B29" s="113"/>
      <c r="C29" s="114"/>
      <c r="D29" s="114"/>
      <c r="E29" s="115"/>
      <c r="F29" s="114"/>
      <c r="G29" s="116"/>
      <c r="H29" s="114"/>
      <c r="I29" s="115"/>
      <c r="J29" s="117"/>
      <c r="K29" s="118"/>
      <c r="L29" s="113"/>
      <c r="M29" s="113"/>
      <c r="N29" s="119"/>
      <c r="O29" s="120"/>
      <c r="P29" s="113"/>
      <c r="Q29" s="121"/>
      <c r="R29" s="122"/>
      <c r="S29" s="123"/>
      <c r="T29" s="124"/>
      <c r="U29" s="124"/>
      <c r="V29" s="124"/>
      <c r="W29" s="124"/>
      <c r="X29" s="125"/>
      <c r="Y29" s="124"/>
      <c r="Z29" s="124"/>
      <c r="AA29" s="124"/>
      <c r="AB29" s="124"/>
      <c r="AC29" s="126"/>
      <c r="AD29" s="127"/>
      <c r="AE29" s="128"/>
      <c r="AF29" s="129"/>
      <c r="AG29" s="130"/>
      <c r="AH29" s="131"/>
      <c r="AI29" s="132"/>
      <c r="AJ29" s="133"/>
      <c r="AK29" s="134"/>
      <c r="AL29" s="135"/>
      <c r="AM29" s="131"/>
      <c r="AN29" s="136"/>
      <c r="AO29" s="140"/>
      <c r="AP29" s="112"/>
      <c r="AQ29" s="138"/>
      <c r="AR29" s="139"/>
    </row>
    <row r="30" spans="1:44" ht="15.75" thickBot="1" x14ac:dyDescent="0.3">
      <c r="A30" s="112"/>
      <c r="B30" s="113"/>
      <c r="C30" s="114"/>
      <c r="D30" s="114"/>
      <c r="E30" s="115"/>
      <c r="F30" s="114"/>
      <c r="G30" s="116"/>
      <c r="H30" s="114"/>
      <c r="I30" s="115"/>
      <c r="J30" s="117"/>
      <c r="K30" s="118"/>
      <c r="L30" s="113"/>
      <c r="M30" s="113"/>
      <c r="N30" s="119"/>
      <c r="O30" s="120"/>
      <c r="P30" s="113"/>
      <c r="Q30" s="121"/>
      <c r="R30" s="122"/>
      <c r="S30" s="123"/>
      <c r="T30" s="124"/>
      <c r="U30" s="124"/>
      <c r="V30" s="124"/>
      <c r="W30" s="124"/>
      <c r="X30" s="125"/>
      <c r="Y30" s="124"/>
      <c r="Z30" s="124"/>
      <c r="AA30" s="124"/>
      <c r="AB30" s="124"/>
      <c r="AC30" s="126"/>
      <c r="AD30" s="127"/>
      <c r="AE30" s="128"/>
      <c r="AF30" s="129"/>
      <c r="AG30" s="130"/>
      <c r="AH30" s="131"/>
      <c r="AI30" s="132"/>
      <c r="AJ30" s="133"/>
      <c r="AK30" s="134"/>
      <c r="AL30" s="135"/>
      <c r="AM30" s="131"/>
      <c r="AN30" s="136"/>
      <c r="AO30" s="140"/>
      <c r="AP30" s="112"/>
      <c r="AQ30" s="138"/>
      <c r="AR30" s="139"/>
    </row>
    <row r="31" spans="1:44" ht="15.75" thickBot="1" x14ac:dyDescent="0.3">
      <c r="A31" s="112"/>
      <c r="B31" s="113"/>
      <c r="C31" s="114"/>
      <c r="D31" s="114"/>
      <c r="E31" s="115"/>
      <c r="F31" s="114"/>
      <c r="G31" s="116"/>
      <c r="H31" s="114"/>
      <c r="I31" s="115"/>
      <c r="J31" s="117"/>
      <c r="K31" s="118"/>
      <c r="L31" s="113"/>
      <c r="M31" s="113"/>
      <c r="N31" s="119"/>
      <c r="O31" s="120"/>
      <c r="P31" s="113"/>
      <c r="Q31" s="121"/>
      <c r="R31" s="122"/>
      <c r="S31" s="123"/>
      <c r="T31" s="124"/>
      <c r="U31" s="124"/>
      <c r="V31" s="124"/>
      <c r="W31" s="124"/>
      <c r="X31" s="125"/>
      <c r="Y31" s="124"/>
      <c r="Z31" s="124"/>
      <c r="AA31" s="124"/>
      <c r="AB31" s="124"/>
      <c r="AC31" s="126"/>
      <c r="AD31" s="127"/>
      <c r="AE31" s="128"/>
      <c r="AF31" s="129"/>
      <c r="AG31" s="130"/>
      <c r="AH31" s="131"/>
      <c r="AI31" s="132"/>
      <c r="AJ31" s="133"/>
      <c r="AK31" s="134"/>
      <c r="AL31" s="135"/>
      <c r="AM31" s="131"/>
      <c r="AN31" s="136"/>
      <c r="AO31" s="140"/>
      <c r="AP31" s="112"/>
      <c r="AQ31" s="138"/>
      <c r="AR31" s="139"/>
    </row>
    <row r="32" spans="1:44" ht="15.75" thickBot="1" x14ac:dyDescent="0.3">
      <c r="A32" s="112"/>
      <c r="B32" s="113"/>
      <c r="C32" s="114"/>
      <c r="D32" s="114"/>
      <c r="E32" s="115"/>
      <c r="F32" s="114"/>
      <c r="G32" s="116"/>
      <c r="H32" s="114"/>
      <c r="I32" s="115"/>
      <c r="J32" s="117"/>
      <c r="K32" s="118"/>
      <c r="L32" s="113"/>
      <c r="M32" s="113"/>
      <c r="N32" s="119"/>
      <c r="O32" s="120"/>
      <c r="P32" s="113"/>
      <c r="Q32" s="121"/>
      <c r="R32" s="122"/>
      <c r="S32" s="123"/>
      <c r="T32" s="124"/>
      <c r="U32" s="124"/>
      <c r="V32" s="124"/>
      <c r="W32" s="124"/>
      <c r="X32" s="125"/>
      <c r="Y32" s="124"/>
      <c r="Z32" s="124"/>
      <c r="AA32" s="124"/>
      <c r="AB32" s="124"/>
      <c r="AC32" s="126"/>
      <c r="AD32" s="127"/>
      <c r="AE32" s="128"/>
      <c r="AF32" s="129"/>
      <c r="AG32" s="130"/>
      <c r="AH32" s="131"/>
      <c r="AI32" s="132"/>
      <c r="AJ32" s="133"/>
      <c r="AK32" s="134"/>
      <c r="AL32" s="135"/>
      <c r="AM32" s="131"/>
      <c r="AN32" s="136"/>
      <c r="AO32" s="140"/>
      <c r="AP32" s="112"/>
      <c r="AQ32" s="138"/>
      <c r="AR32" s="139"/>
    </row>
    <row r="33" spans="1:44" ht="15.75" thickBot="1" x14ac:dyDescent="0.3">
      <c r="A33" s="112"/>
      <c r="B33" s="113"/>
      <c r="C33" s="114"/>
      <c r="D33" s="114"/>
      <c r="E33" s="115"/>
      <c r="F33" s="114"/>
      <c r="G33" s="116"/>
      <c r="H33" s="114"/>
      <c r="I33" s="115"/>
      <c r="J33" s="117"/>
      <c r="K33" s="118"/>
      <c r="L33" s="113"/>
      <c r="M33" s="113"/>
      <c r="N33" s="119"/>
      <c r="O33" s="120"/>
      <c r="P33" s="113"/>
      <c r="Q33" s="121"/>
      <c r="R33" s="122"/>
      <c r="S33" s="123"/>
      <c r="T33" s="124"/>
      <c r="U33" s="124"/>
      <c r="V33" s="124"/>
      <c r="W33" s="124"/>
      <c r="X33" s="125"/>
      <c r="Y33" s="124"/>
      <c r="Z33" s="124"/>
      <c r="AA33" s="124"/>
      <c r="AB33" s="124"/>
      <c r="AC33" s="126"/>
      <c r="AD33" s="127"/>
      <c r="AE33" s="128"/>
      <c r="AF33" s="129"/>
      <c r="AG33" s="130"/>
      <c r="AH33" s="131"/>
      <c r="AI33" s="132"/>
      <c r="AJ33" s="133"/>
      <c r="AK33" s="134"/>
      <c r="AL33" s="135"/>
      <c r="AM33" s="131"/>
      <c r="AN33" s="136"/>
      <c r="AO33" s="140"/>
      <c r="AP33" s="112"/>
      <c r="AQ33" s="138"/>
      <c r="AR33" s="139"/>
    </row>
    <row r="34" spans="1:44" ht="15.75" thickBot="1" x14ac:dyDescent="0.3">
      <c r="A34" s="112"/>
      <c r="B34" s="113"/>
      <c r="C34" s="114"/>
      <c r="D34" s="114"/>
      <c r="E34" s="115"/>
      <c r="F34" s="114"/>
      <c r="G34" s="116"/>
      <c r="H34" s="114"/>
      <c r="I34" s="115"/>
      <c r="J34" s="117"/>
      <c r="K34" s="118"/>
      <c r="L34" s="113"/>
      <c r="M34" s="113"/>
      <c r="N34" s="119"/>
      <c r="O34" s="120"/>
      <c r="P34" s="113"/>
      <c r="Q34" s="121"/>
      <c r="R34" s="122"/>
      <c r="S34" s="123"/>
      <c r="T34" s="124"/>
      <c r="U34" s="124"/>
      <c r="V34" s="124"/>
      <c r="W34" s="124"/>
      <c r="X34" s="125"/>
      <c r="Y34" s="124"/>
      <c r="Z34" s="124"/>
      <c r="AA34" s="124"/>
      <c r="AB34" s="124"/>
      <c r="AC34" s="126"/>
      <c r="AD34" s="127"/>
      <c r="AE34" s="128"/>
      <c r="AF34" s="129"/>
      <c r="AG34" s="130"/>
      <c r="AH34" s="131"/>
      <c r="AI34" s="132"/>
      <c r="AJ34" s="133"/>
      <c r="AK34" s="134"/>
      <c r="AL34" s="135"/>
      <c r="AM34" s="131"/>
      <c r="AN34" s="136"/>
      <c r="AO34" s="140"/>
      <c r="AP34" s="112"/>
      <c r="AQ34" s="138"/>
      <c r="AR34" s="139"/>
    </row>
    <row r="35" spans="1:44" ht="15.75" thickBot="1" x14ac:dyDescent="0.3">
      <c r="A35" s="112"/>
      <c r="B35" s="113"/>
      <c r="C35" s="114"/>
      <c r="D35" s="114"/>
      <c r="E35" s="115"/>
      <c r="F35" s="114"/>
      <c r="G35" s="116"/>
      <c r="H35" s="114"/>
      <c r="I35" s="115"/>
      <c r="J35" s="117"/>
      <c r="K35" s="118"/>
      <c r="L35" s="113"/>
      <c r="M35" s="113"/>
      <c r="N35" s="119"/>
      <c r="O35" s="120"/>
      <c r="P35" s="113"/>
      <c r="Q35" s="121"/>
      <c r="R35" s="122"/>
      <c r="S35" s="123"/>
      <c r="T35" s="124"/>
      <c r="U35" s="124"/>
      <c r="V35" s="124"/>
      <c r="W35" s="124"/>
      <c r="X35" s="125"/>
      <c r="Y35" s="124"/>
      <c r="Z35" s="124"/>
      <c r="AA35" s="124"/>
      <c r="AB35" s="124"/>
      <c r="AC35" s="126"/>
      <c r="AD35" s="127"/>
      <c r="AE35" s="128"/>
      <c r="AF35" s="129"/>
      <c r="AG35" s="130"/>
      <c r="AH35" s="131"/>
      <c r="AI35" s="132"/>
      <c r="AJ35" s="133"/>
      <c r="AK35" s="134"/>
      <c r="AL35" s="135"/>
      <c r="AM35" s="131"/>
      <c r="AN35" s="136"/>
      <c r="AO35" s="140"/>
      <c r="AP35" s="112"/>
      <c r="AQ35" s="138"/>
      <c r="AR35" s="139"/>
    </row>
    <row r="36" spans="1:44" ht="15.75" thickBot="1" x14ac:dyDescent="0.3">
      <c r="A36" s="112"/>
      <c r="B36" s="113"/>
      <c r="C36" s="114"/>
      <c r="D36" s="114"/>
      <c r="E36" s="115"/>
      <c r="F36" s="114"/>
      <c r="G36" s="116"/>
      <c r="H36" s="114"/>
      <c r="I36" s="115"/>
      <c r="J36" s="117"/>
      <c r="K36" s="118"/>
      <c r="L36" s="113"/>
      <c r="M36" s="113"/>
      <c r="N36" s="119"/>
      <c r="O36" s="120"/>
      <c r="P36" s="113"/>
      <c r="Q36" s="121"/>
      <c r="R36" s="122"/>
      <c r="S36" s="123"/>
      <c r="T36" s="124"/>
      <c r="U36" s="124"/>
      <c r="V36" s="124"/>
      <c r="W36" s="124"/>
      <c r="X36" s="125"/>
      <c r="Y36" s="124"/>
      <c r="Z36" s="124"/>
      <c r="AA36" s="124"/>
      <c r="AB36" s="124"/>
      <c r="AC36" s="126"/>
      <c r="AD36" s="127"/>
      <c r="AE36" s="128"/>
      <c r="AF36" s="129"/>
      <c r="AG36" s="130"/>
      <c r="AH36" s="131"/>
      <c r="AI36" s="132"/>
      <c r="AJ36" s="133"/>
      <c r="AK36" s="134"/>
      <c r="AL36" s="135"/>
      <c r="AM36" s="131"/>
      <c r="AN36" s="136"/>
      <c r="AO36" s="140"/>
      <c r="AP36" s="112"/>
      <c r="AQ36" s="138"/>
      <c r="AR36" s="139"/>
    </row>
    <row r="37" spans="1:44" ht="15.75" thickBot="1" x14ac:dyDescent="0.3">
      <c r="A37" s="112"/>
      <c r="B37" s="113"/>
      <c r="C37" s="114"/>
      <c r="D37" s="114"/>
      <c r="E37" s="115"/>
      <c r="F37" s="114"/>
      <c r="G37" s="116"/>
      <c r="H37" s="114"/>
      <c r="I37" s="115"/>
      <c r="J37" s="117"/>
      <c r="K37" s="118"/>
      <c r="L37" s="113"/>
      <c r="M37" s="113"/>
      <c r="N37" s="119"/>
      <c r="O37" s="120"/>
      <c r="P37" s="113"/>
      <c r="Q37" s="121"/>
      <c r="R37" s="122"/>
      <c r="S37" s="123"/>
      <c r="T37" s="124"/>
      <c r="U37" s="124"/>
      <c r="V37" s="124"/>
      <c r="W37" s="124"/>
      <c r="X37" s="125"/>
      <c r="Y37" s="124"/>
      <c r="Z37" s="124"/>
      <c r="AA37" s="124"/>
      <c r="AB37" s="124"/>
      <c r="AC37" s="126"/>
      <c r="AD37" s="127"/>
      <c r="AE37" s="128"/>
      <c r="AF37" s="129"/>
      <c r="AG37" s="130"/>
      <c r="AH37" s="131"/>
      <c r="AI37" s="132"/>
      <c r="AJ37" s="133"/>
      <c r="AK37" s="134"/>
      <c r="AL37" s="135"/>
      <c r="AM37" s="131"/>
      <c r="AN37" s="136"/>
      <c r="AO37" s="140"/>
      <c r="AP37" s="112"/>
      <c r="AQ37" s="138"/>
      <c r="AR37" s="139"/>
    </row>
    <row r="38" spans="1:44" ht="15.75" thickBot="1" x14ac:dyDescent="0.3">
      <c r="A38" s="112"/>
      <c r="B38" s="113"/>
      <c r="C38" s="114"/>
      <c r="D38" s="114"/>
      <c r="E38" s="115"/>
      <c r="F38" s="114"/>
      <c r="G38" s="116"/>
      <c r="H38" s="114"/>
      <c r="I38" s="115"/>
      <c r="J38" s="117"/>
      <c r="K38" s="118"/>
      <c r="L38" s="113"/>
      <c r="M38" s="113"/>
      <c r="N38" s="119"/>
      <c r="O38" s="120"/>
      <c r="P38" s="113"/>
      <c r="Q38" s="121"/>
      <c r="R38" s="122"/>
      <c r="S38" s="123"/>
      <c r="T38" s="124"/>
      <c r="U38" s="124"/>
      <c r="V38" s="124"/>
      <c r="W38" s="124"/>
      <c r="X38" s="125"/>
      <c r="Y38" s="124"/>
      <c r="Z38" s="124"/>
      <c r="AA38" s="124"/>
      <c r="AB38" s="124"/>
      <c r="AC38" s="126"/>
      <c r="AD38" s="127"/>
      <c r="AE38" s="128"/>
      <c r="AF38" s="129"/>
      <c r="AG38" s="130"/>
      <c r="AH38" s="131"/>
      <c r="AI38" s="132"/>
      <c r="AJ38" s="133"/>
      <c r="AK38" s="134"/>
      <c r="AL38" s="135"/>
      <c r="AM38" s="131"/>
      <c r="AN38" s="136"/>
      <c r="AO38" s="140"/>
      <c r="AP38" s="112"/>
      <c r="AQ38" s="138"/>
      <c r="AR38" s="139"/>
    </row>
    <row r="39" spans="1:44" ht="15.75" thickBot="1" x14ac:dyDescent="0.3">
      <c r="A39" s="112"/>
      <c r="B39" s="113"/>
      <c r="C39" s="114"/>
      <c r="D39" s="114"/>
      <c r="E39" s="115"/>
      <c r="F39" s="114"/>
      <c r="G39" s="116"/>
      <c r="H39" s="114"/>
      <c r="I39" s="115"/>
      <c r="J39" s="117"/>
      <c r="K39" s="118"/>
      <c r="L39" s="113"/>
      <c r="M39" s="113"/>
      <c r="N39" s="119"/>
      <c r="O39" s="120"/>
      <c r="P39" s="113"/>
      <c r="Q39" s="121"/>
      <c r="R39" s="122"/>
      <c r="S39" s="123"/>
      <c r="T39" s="124"/>
      <c r="U39" s="124"/>
      <c r="V39" s="124"/>
      <c r="W39" s="124"/>
      <c r="X39" s="125"/>
      <c r="Y39" s="124"/>
      <c r="Z39" s="124"/>
      <c r="AA39" s="124"/>
      <c r="AB39" s="124"/>
      <c r="AC39" s="126"/>
      <c r="AD39" s="127"/>
      <c r="AE39" s="128"/>
      <c r="AF39" s="129"/>
      <c r="AG39" s="130"/>
      <c r="AH39" s="131"/>
      <c r="AI39" s="132"/>
      <c r="AJ39" s="133"/>
      <c r="AK39" s="134"/>
      <c r="AL39" s="135"/>
      <c r="AM39" s="131"/>
      <c r="AN39" s="136"/>
      <c r="AO39" s="140"/>
      <c r="AP39" s="112"/>
      <c r="AQ39" s="138"/>
      <c r="AR39" s="139"/>
    </row>
    <row r="40" spans="1:44" ht="15.75" thickBot="1" x14ac:dyDescent="0.3">
      <c r="A40" s="112"/>
      <c r="B40" s="113"/>
      <c r="C40" s="114"/>
      <c r="D40" s="114"/>
      <c r="E40" s="115"/>
      <c r="F40" s="114"/>
      <c r="G40" s="116"/>
      <c r="H40" s="114"/>
      <c r="I40" s="115"/>
      <c r="J40" s="117"/>
      <c r="K40" s="118"/>
      <c r="L40" s="113"/>
      <c r="M40" s="113"/>
      <c r="N40" s="119"/>
      <c r="O40" s="120"/>
      <c r="P40" s="113"/>
      <c r="Q40" s="121"/>
      <c r="R40" s="122"/>
      <c r="S40" s="123"/>
      <c r="T40" s="124"/>
      <c r="U40" s="124"/>
      <c r="V40" s="124"/>
      <c r="W40" s="124"/>
      <c r="X40" s="125"/>
      <c r="Y40" s="124"/>
      <c r="Z40" s="124"/>
      <c r="AA40" s="124"/>
      <c r="AB40" s="124"/>
      <c r="AC40" s="126"/>
      <c r="AD40" s="127"/>
      <c r="AE40" s="128"/>
      <c r="AF40" s="129"/>
      <c r="AG40" s="130"/>
      <c r="AH40" s="131"/>
      <c r="AI40" s="132"/>
      <c r="AJ40" s="133"/>
      <c r="AK40" s="134"/>
      <c r="AL40" s="135"/>
      <c r="AM40" s="131"/>
      <c r="AN40" s="136"/>
      <c r="AO40" s="137"/>
      <c r="AP40" s="112"/>
      <c r="AQ40" s="138"/>
      <c r="AR40" s="139"/>
    </row>
    <row r="41" spans="1:44" ht="15.75" thickBot="1" x14ac:dyDescent="0.3">
      <c r="A41" s="112"/>
      <c r="B41" s="113"/>
      <c r="C41" s="114"/>
      <c r="D41" s="114"/>
      <c r="E41" s="115"/>
      <c r="F41" s="114"/>
      <c r="G41" s="116"/>
      <c r="H41" s="114"/>
      <c r="I41" s="115"/>
      <c r="J41" s="117"/>
      <c r="K41" s="118"/>
      <c r="L41" s="113"/>
      <c r="M41" s="113"/>
      <c r="N41" s="119"/>
      <c r="O41" s="120"/>
      <c r="P41" s="113"/>
      <c r="Q41" s="121"/>
      <c r="R41" s="122"/>
      <c r="S41" s="123"/>
      <c r="T41" s="124"/>
      <c r="U41" s="124"/>
      <c r="V41" s="124"/>
      <c r="W41" s="124"/>
      <c r="X41" s="125"/>
      <c r="Y41" s="124"/>
      <c r="Z41" s="124"/>
      <c r="AA41" s="124"/>
      <c r="AB41" s="124"/>
      <c r="AC41" s="126"/>
      <c r="AD41" s="127"/>
      <c r="AE41" s="128"/>
      <c r="AF41" s="129"/>
      <c r="AG41" s="130"/>
      <c r="AH41" s="131"/>
      <c r="AI41" s="132"/>
      <c r="AJ41" s="133"/>
      <c r="AK41" s="134"/>
      <c r="AL41" s="135"/>
      <c r="AM41" s="131"/>
      <c r="AN41" s="136"/>
      <c r="AO41" s="140"/>
      <c r="AP41" s="112"/>
      <c r="AQ41" s="138"/>
      <c r="AR41" s="139"/>
    </row>
    <row r="42" spans="1:44" ht="15.75" thickBot="1" x14ac:dyDescent="0.3">
      <c r="A42" s="112"/>
      <c r="B42" s="113"/>
      <c r="C42" s="114"/>
      <c r="D42" s="114"/>
      <c r="E42" s="115"/>
      <c r="F42" s="114"/>
      <c r="G42" s="116"/>
      <c r="H42" s="114"/>
      <c r="I42" s="115"/>
      <c r="J42" s="117"/>
      <c r="K42" s="118"/>
      <c r="L42" s="113"/>
      <c r="M42" s="113"/>
      <c r="N42" s="119"/>
      <c r="O42" s="120"/>
      <c r="P42" s="113"/>
      <c r="Q42" s="121"/>
      <c r="R42" s="122"/>
      <c r="S42" s="123"/>
      <c r="T42" s="124"/>
      <c r="U42" s="124"/>
      <c r="V42" s="124"/>
      <c r="W42" s="124"/>
      <c r="X42" s="125"/>
      <c r="Y42" s="124"/>
      <c r="Z42" s="124"/>
      <c r="AA42" s="124"/>
      <c r="AB42" s="124"/>
      <c r="AC42" s="126"/>
      <c r="AD42" s="127"/>
      <c r="AE42" s="128"/>
      <c r="AF42" s="129"/>
      <c r="AG42" s="130"/>
      <c r="AH42" s="131"/>
      <c r="AI42" s="132"/>
      <c r="AJ42" s="133"/>
      <c r="AK42" s="134"/>
      <c r="AL42" s="135"/>
      <c r="AM42" s="131"/>
      <c r="AN42" s="136"/>
      <c r="AO42" s="140"/>
      <c r="AP42" s="112"/>
      <c r="AQ42" s="138"/>
      <c r="AR42" s="139"/>
    </row>
    <row r="43" spans="1:44" ht="15.75" thickBot="1" x14ac:dyDescent="0.3">
      <c r="A43" s="112"/>
      <c r="B43" s="113"/>
      <c r="C43" s="114"/>
      <c r="D43" s="114"/>
      <c r="E43" s="115"/>
      <c r="F43" s="114"/>
      <c r="G43" s="116"/>
      <c r="H43" s="114"/>
      <c r="I43" s="115"/>
      <c r="J43" s="117"/>
      <c r="K43" s="118"/>
      <c r="L43" s="113"/>
      <c r="M43" s="113"/>
      <c r="N43" s="119"/>
      <c r="O43" s="120"/>
      <c r="P43" s="113"/>
      <c r="Q43" s="121"/>
      <c r="R43" s="122"/>
      <c r="S43" s="123"/>
      <c r="T43" s="124"/>
      <c r="U43" s="124"/>
      <c r="V43" s="124"/>
      <c r="W43" s="124"/>
      <c r="X43" s="125"/>
      <c r="Y43" s="124"/>
      <c r="Z43" s="124"/>
      <c r="AA43" s="124"/>
      <c r="AB43" s="124"/>
      <c r="AC43" s="126"/>
      <c r="AD43" s="127"/>
      <c r="AE43" s="128"/>
      <c r="AF43" s="129"/>
      <c r="AG43" s="130"/>
      <c r="AH43" s="131"/>
      <c r="AI43" s="132"/>
      <c r="AJ43" s="133"/>
      <c r="AK43" s="134"/>
      <c r="AL43" s="135"/>
      <c r="AM43" s="131"/>
      <c r="AN43" s="136"/>
      <c r="AO43" s="140"/>
      <c r="AP43" s="112"/>
      <c r="AQ43" s="138"/>
      <c r="AR43" s="139"/>
    </row>
    <row r="44" spans="1:44" ht="15.75" thickBot="1" x14ac:dyDescent="0.3">
      <c r="A44" s="112"/>
      <c r="B44" s="113"/>
      <c r="C44" s="114"/>
      <c r="D44" s="114"/>
      <c r="E44" s="115"/>
      <c r="F44" s="114"/>
      <c r="G44" s="116"/>
      <c r="H44" s="114"/>
      <c r="I44" s="115"/>
      <c r="J44" s="117"/>
      <c r="K44" s="118"/>
      <c r="L44" s="113"/>
      <c r="M44" s="113"/>
      <c r="N44" s="119"/>
      <c r="O44" s="120"/>
      <c r="P44" s="113"/>
      <c r="Q44" s="121"/>
      <c r="R44" s="122"/>
      <c r="S44" s="123"/>
      <c r="T44" s="124"/>
      <c r="U44" s="124"/>
      <c r="V44" s="124"/>
      <c r="W44" s="124"/>
      <c r="X44" s="125"/>
      <c r="Y44" s="124"/>
      <c r="Z44" s="124"/>
      <c r="AA44" s="124"/>
      <c r="AB44" s="124"/>
      <c r="AC44" s="126"/>
      <c r="AD44" s="127"/>
      <c r="AE44" s="128"/>
      <c r="AF44" s="129"/>
      <c r="AG44" s="130"/>
      <c r="AH44" s="131"/>
      <c r="AI44" s="132"/>
      <c r="AJ44" s="133"/>
      <c r="AK44" s="134"/>
      <c r="AL44" s="135"/>
      <c r="AM44" s="131"/>
      <c r="AN44" s="136"/>
      <c r="AO44" s="140"/>
      <c r="AP44" s="112"/>
      <c r="AQ44" s="138"/>
      <c r="AR44" s="139"/>
    </row>
    <row r="45" spans="1:44" ht="15.75" thickBot="1" x14ac:dyDescent="0.3">
      <c r="A45" s="112"/>
      <c r="B45" s="113"/>
      <c r="C45" s="114"/>
      <c r="D45" s="114"/>
      <c r="E45" s="115"/>
      <c r="F45" s="114"/>
      <c r="G45" s="116"/>
      <c r="H45" s="114"/>
      <c r="I45" s="115"/>
      <c r="J45" s="117"/>
      <c r="K45" s="118"/>
      <c r="L45" s="113"/>
      <c r="M45" s="113"/>
      <c r="N45" s="119"/>
      <c r="O45" s="120"/>
      <c r="P45" s="113"/>
      <c r="Q45" s="121"/>
      <c r="R45" s="122"/>
      <c r="S45" s="123"/>
      <c r="T45" s="124"/>
      <c r="U45" s="124"/>
      <c r="V45" s="124"/>
      <c r="W45" s="124"/>
      <c r="X45" s="125"/>
      <c r="Y45" s="124"/>
      <c r="Z45" s="124"/>
      <c r="AA45" s="124"/>
      <c r="AB45" s="124"/>
      <c r="AC45" s="126"/>
      <c r="AD45" s="127"/>
      <c r="AE45" s="128"/>
      <c r="AF45" s="129"/>
      <c r="AG45" s="130"/>
      <c r="AH45" s="131"/>
      <c r="AI45" s="132"/>
      <c r="AJ45" s="133"/>
      <c r="AK45" s="134"/>
      <c r="AL45" s="135"/>
      <c r="AM45" s="131"/>
      <c r="AN45" s="136"/>
      <c r="AO45" s="140"/>
      <c r="AP45" s="112"/>
      <c r="AQ45" s="138"/>
      <c r="AR45" s="139"/>
    </row>
    <row r="46" spans="1:44" ht="15.75" thickBot="1" x14ac:dyDescent="0.3">
      <c r="A46" s="112"/>
      <c r="B46" s="113"/>
      <c r="C46" s="114"/>
      <c r="D46" s="114"/>
      <c r="E46" s="115"/>
      <c r="F46" s="114"/>
      <c r="G46" s="116"/>
      <c r="H46" s="114"/>
      <c r="I46" s="115"/>
      <c r="J46" s="117"/>
      <c r="K46" s="118"/>
      <c r="L46" s="113"/>
      <c r="M46" s="113"/>
      <c r="N46" s="119"/>
      <c r="O46" s="120"/>
      <c r="P46" s="113"/>
      <c r="Q46" s="121"/>
      <c r="R46" s="122"/>
      <c r="S46" s="123"/>
      <c r="T46" s="124"/>
      <c r="U46" s="124"/>
      <c r="V46" s="124"/>
      <c r="W46" s="124"/>
      <c r="X46" s="125"/>
      <c r="Y46" s="124"/>
      <c r="Z46" s="124"/>
      <c r="AA46" s="124"/>
      <c r="AB46" s="124"/>
      <c r="AC46" s="126"/>
      <c r="AD46" s="127"/>
      <c r="AE46" s="128"/>
      <c r="AF46" s="129"/>
      <c r="AG46" s="130"/>
      <c r="AH46" s="131"/>
      <c r="AI46" s="132"/>
      <c r="AJ46" s="133"/>
      <c r="AK46" s="134"/>
      <c r="AL46" s="135"/>
      <c r="AM46" s="131"/>
      <c r="AN46" s="136"/>
      <c r="AO46" s="140"/>
      <c r="AP46" s="112"/>
      <c r="AQ46" s="138"/>
      <c r="AR46" s="139"/>
    </row>
    <row r="47" spans="1:44" ht="15.75" thickBot="1" x14ac:dyDescent="0.3">
      <c r="A47" s="112"/>
      <c r="B47" s="113"/>
      <c r="C47" s="114"/>
      <c r="D47" s="114"/>
      <c r="E47" s="115"/>
      <c r="F47" s="114"/>
      <c r="G47" s="116"/>
      <c r="H47" s="114"/>
      <c r="I47" s="115"/>
      <c r="J47" s="117"/>
      <c r="K47" s="118"/>
      <c r="L47" s="113"/>
      <c r="M47" s="113"/>
      <c r="N47" s="119"/>
      <c r="O47" s="120"/>
      <c r="P47" s="113"/>
      <c r="Q47" s="121"/>
      <c r="R47" s="122"/>
      <c r="S47" s="123"/>
      <c r="T47" s="124"/>
      <c r="U47" s="124"/>
      <c r="V47" s="124"/>
      <c r="W47" s="124"/>
      <c r="X47" s="125"/>
      <c r="Y47" s="124"/>
      <c r="Z47" s="124"/>
      <c r="AA47" s="124"/>
      <c r="AB47" s="124"/>
      <c r="AC47" s="126"/>
      <c r="AD47" s="127"/>
      <c r="AE47" s="128"/>
      <c r="AF47" s="129"/>
      <c r="AG47" s="130"/>
      <c r="AH47" s="131"/>
      <c r="AI47" s="132"/>
      <c r="AJ47" s="133"/>
      <c r="AK47" s="134"/>
      <c r="AL47" s="135"/>
      <c r="AM47" s="131"/>
      <c r="AN47" s="136"/>
      <c r="AO47" s="140"/>
      <c r="AP47" s="112"/>
      <c r="AQ47" s="138"/>
      <c r="AR47" s="139"/>
    </row>
    <row r="48" spans="1:44" ht="15.75" thickBot="1" x14ac:dyDescent="0.3">
      <c r="A48" s="112"/>
      <c r="B48" s="113"/>
      <c r="C48" s="114"/>
      <c r="D48" s="114"/>
      <c r="E48" s="115"/>
      <c r="F48" s="114"/>
      <c r="G48" s="116"/>
      <c r="H48" s="114"/>
      <c r="I48" s="115"/>
      <c r="J48" s="117"/>
      <c r="K48" s="118"/>
      <c r="L48" s="113"/>
      <c r="M48" s="113"/>
      <c r="N48" s="119"/>
      <c r="O48" s="120"/>
      <c r="P48" s="113"/>
      <c r="Q48" s="121"/>
      <c r="R48" s="122"/>
      <c r="S48" s="123"/>
      <c r="T48" s="124"/>
      <c r="U48" s="124"/>
      <c r="V48" s="124"/>
      <c r="W48" s="124"/>
      <c r="X48" s="125"/>
      <c r="Y48" s="124"/>
      <c r="Z48" s="124"/>
      <c r="AA48" s="124"/>
      <c r="AB48" s="124"/>
      <c r="AC48" s="126"/>
      <c r="AD48" s="127"/>
      <c r="AE48" s="128"/>
      <c r="AF48" s="129"/>
      <c r="AG48" s="130"/>
      <c r="AH48" s="131"/>
      <c r="AI48" s="132"/>
      <c r="AJ48" s="133"/>
      <c r="AK48" s="134"/>
      <c r="AL48" s="135"/>
      <c r="AM48" s="131"/>
      <c r="AN48" s="136"/>
      <c r="AO48" s="140"/>
      <c r="AP48" s="112"/>
      <c r="AQ48" s="138"/>
      <c r="AR48" s="139"/>
    </row>
    <row r="49" spans="1:44" ht="15.75" thickBot="1" x14ac:dyDescent="0.3">
      <c r="A49" s="112"/>
      <c r="B49" s="113"/>
      <c r="C49" s="114"/>
      <c r="D49" s="114"/>
      <c r="E49" s="115"/>
      <c r="F49" s="114"/>
      <c r="G49" s="116"/>
      <c r="H49" s="114"/>
      <c r="I49" s="115"/>
      <c r="J49" s="117"/>
      <c r="K49" s="118"/>
      <c r="L49" s="113"/>
      <c r="M49" s="113"/>
      <c r="N49" s="119"/>
      <c r="O49" s="120"/>
      <c r="P49" s="113"/>
      <c r="Q49" s="121"/>
      <c r="R49" s="122"/>
      <c r="S49" s="123"/>
      <c r="T49" s="124"/>
      <c r="U49" s="124"/>
      <c r="V49" s="124"/>
      <c r="W49" s="124"/>
      <c r="X49" s="125"/>
      <c r="Y49" s="124"/>
      <c r="Z49" s="124"/>
      <c r="AA49" s="124"/>
      <c r="AB49" s="124"/>
      <c r="AC49" s="126"/>
      <c r="AD49" s="127"/>
      <c r="AE49" s="128"/>
      <c r="AF49" s="129"/>
      <c r="AG49" s="130"/>
      <c r="AH49" s="131"/>
      <c r="AI49" s="132"/>
      <c r="AJ49" s="133"/>
      <c r="AK49" s="134"/>
      <c r="AL49" s="135"/>
      <c r="AM49" s="131"/>
      <c r="AN49" s="136"/>
      <c r="AO49" s="140"/>
      <c r="AP49" s="112"/>
      <c r="AQ49" s="138"/>
      <c r="AR49" s="139"/>
    </row>
    <row r="50" spans="1:44" ht="15.75" thickBot="1" x14ac:dyDescent="0.3">
      <c r="A50" s="112"/>
      <c r="B50" s="113"/>
      <c r="C50" s="114"/>
      <c r="D50" s="114"/>
      <c r="E50" s="115"/>
      <c r="F50" s="114"/>
      <c r="G50" s="116"/>
      <c r="H50" s="114"/>
      <c r="I50" s="115"/>
      <c r="J50" s="117"/>
      <c r="K50" s="118"/>
      <c r="L50" s="113"/>
      <c r="M50" s="113"/>
      <c r="N50" s="119"/>
      <c r="O50" s="120"/>
      <c r="P50" s="113"/>
      <c r="Q50" s="121"/>
      <c r="R50" s="122"/>
      <c r="S50" s="123"/>
      <c r="T50" s="124"/>
      <c r="U50" s="124"/>
      <c r="V50" s="124"/>
      <c r="W50" s="124"/>
      <c r="X50" s="125"/>
      <c r="Y50" s="124"/>
      <c r="Z50" s="124"/>
      <c r="AA50" s="124"/>
      <c r="AB50" s="124"/>
      <c r="AC50" s="126"/>
      <c r="AD50" s="127"/>
      <c r="AE50" s="128"/>
      <c r="AF50" s="129"/>
      <c r="AG50" s="130"/>
      <c r="AH50" s="131"/>
      <c r="AI50" s="132"/>
      <c r="AJ50" s="133"/>
      <c r="AK50" s="134"/>
      <c r="AL50" s="135"/>
      <c r="AM50" s="131"/>
      <c r="AN50" s="136"/>
      <c r="AO50" s="140"/>
      <c r="AP50" s="112"/>
      <c r="AQ50" s="138"/>
      <c r="AR50" s="139"/>
    </row>
    <row r="51" spans="1:44" ht="15.75" thickBot="1" x14ac:dyDescent="0.3">
      <c r="A51" s="112"/>
      <c r="B51" s="113"/>
      <c r="C51" s="114"/>
      <c r="D51" s="114"/>
      <c r="E51" s="115"/>
      <c r="F51" s="114"/>
      <c r="G51" s="116"/>
      <c r="H51" s="114"/>
      <c r="I51" s="115"/>
      <c r="J51" s="117"/>
      <c r="K51" s="118"/>
      <c r="L51" s="113"/>
      <c r="M51" s="113"/>
      <c r="N51" s="119"/>
      <c r="O51" s="120"/>
      <c r="P51" s="113"/>
      <c r="Q51" s="121"/>
      <c r="R51" s="122"/>
      <c r="S51" s="123"/>
      <c r="T51" s="124"/>
      <c r="U51" s="124"/>
      <c r="V51" s="124"/>
      <c r="W51" s="124"/>
      <c r="X51" s="125"/>
      <c r="Y51" s="124"/>
      <c r="Z51" s="124"/>
      <c r="AA51" s="124"/>
      <c r="AB51" s="124"/>
      <c r="AC51" s="126"/>
      <c r="AD51" s="127"/>
      <c r="AE51" s="128"/>
      <c r="AF51" s="129"/>
      <c r="AG51" s="130"/>
      <c r="AH51" s="131"/>
      <c r="AI51" s="132"/>
      <c r="AJ51" s="133"/>
      <c r="AK51" s="134"/>
      <c r="AL51" s="135"/>
      <c r="AM51" s="131"/>
      <c r="AN51" s="136"/>
      <c r="AO51" s="140"/>
      <c r="AP51" s="112"/>
      <c r="AQ51" s="138"/>
      <c r="AR51" s="139"/>
    </row>
    <row r="52" spans="1:44" ht="15.75" thickBot="1" x14ac:dyDescent="0.3">
      <c r="A52" s="112"/>
      <c r="B52" s="113"/>
      <c r="C52" s="114"/>
      <c r="D52" s="114"/>
      <c r="E52" s="115"/>
      <c r="F52" s="114"/>
      <c r="G52" s="116"/>
      <c r="H52" s="114"/>
      <c r="I52" s="115"/>
      <c r="J52" s="117"/>
      <c r="K52" s="118"/>
      <c r="L52" s="113"/>
      <c r="M52" s="113"/>
      <c r="N52" s="119"/>
      <c r="O52" s="120"/>
      <c r="P52" s="113"/>
      <c r="Q52" s="121"/>
      <c r="R52" s="122"/>
      <c r="S52" s="123"/>
      <c r="T52" s="124"/>
      <c r="U52" s="124"/>
      <c r="V52" s="124"/>
      <c r="W52" s="124"/>
      <c r="X52" s="125"/>
      <c r="Y52" s="124"/>
      <c r="Z52" s="124"/>
      <c r="AA52" s="124"/>
      <c r="AB52" s="124"/>
      <c r="AC52" s="126"/>
      <c r="AD52" s="127"/>
      <c r="AE52" s="128"/>
      <c r="AF52" s="129"/>
      <c r="AG52" s="130"/>
      <c r="AH52" s="131"/>
      <c r="AI52" s="132"/>
      <c r="AJ52" s="133"/>
      <c r="AK52" s="134"/>
      <c r="AL52" s="135"/>
      <c r="AM52" s="131"/>
      <c r="AN52" s="136"/>
      <c r="AO52" s="140"/>
      <c r="AP52" s="112"/>
      <c r="AQ52" s="138"/>
      <c r="AR52" s="139"/>
    </row>
    <row r="53" spans="1:44" ht="15.75" thickBot="1" x14ac:dyDescent="0.3">
      <c r="A53" s="112"/>
      <c r="B53" s="113"/>
      <c r="C53" s="114"/>
      <c r="D53" s="114"/>
      <c r="E53" s="115"/>
      <c r="F53" s="114"/>
      <c r="G53" s="116"/>
      <c r="H53" s="114"/>
      <c r="I53" s="115"/>
      <c r="J53" s="117"/>
      <c r="K53" s="118"/>
      <c r="L53" s="113"/>
      <c r="M53" s="113"/>
      <c r="N53" s="119"/>
      <c r="O53" s="120"/>
      <c r="P53" s="113"/>
      <c r="Q53" s="121"/>
      <c r="R53" s="122"/>
      <c r="S53" s="123"/>
      <c r="T53" s="124"/>
      <c r="U53" s="124"/>
      <c r="V53" s="124"/>
      <c r="W53" s="124"/>
      <c r="X53" s="125"/>
      <c r="Y53" s="124"/>
      <c r="Z53" s="124"/>
      <c r="AA53" s="124"/>
      <c r="AB53" s="124"/>
      <c r="AC53" s="126"/>
      <c r="AD53" s="127"/>
      <c r="AE53" s="128"/>
      <c r="AF53" s="129"/>
      <c r="AG53" s="130"/>
      <c r="AH53" s="131"/>
      <c r="AI53" s="132"/>
      <c r="AJ53" s="133"/>
      <c r="AK53" s="134"/>
      <c r="AL53" s="135"/>
      <c r="AM53" s="131"/>
      <c r="AN53" s="136"/>
      <c r="AO53" s="137"/>
      <c r="AP53" s="112"/>
      <c r="AQ53" s="138"/>
      <c r="AR53" s="139"/>
    </row>
    <row r="54" spans="1:44" ht="15.75" thickBot="1" x14ac:dyDescent="0.3">
      <c r="A54" s="112"/>
      <c r="B54" s="113"/>
      <c r="C54" s="114"/>
      <c r="D54" s="114"/>
      <c r="E54" s="115"/>
      <c r="F54" s="114"/>
      <c r="G54" s="116"/>
      <c r="H54" s="114"/>
      <c r="I54" s="115"/>
      <c r="J54" s="117"/>
      <c r="K54" s="118"/>
      <c r="L54" s="113"/>
      <c r="M54" s="113"/>
      <c r="N54" s="119"/>
      <c r="O54" s="120"/>
      <c r="P54" s="113"/>
      <c r="Q54" s="121"/>
      <c r="R54" s="122"/>
      <c r="S54" s="123"/>
      <c r="T54" s="124"/>
      <c r="U54" s="124"/>
      <c r="V54" s="124"/>
      <c r="W54" s="124"/>
      <c r="X54" s="125"/>
      <c r="Y54" s="124"/>
      <c r="Z54" s="124"/>
      <c r="AA54" s="124"/>
      <c r="AB54" s="124"/>
      <c r="AC54" s="126"/>
      <c r="AD54" s="127"/>
      <c r="AE54" s="128"/>
      <c r="AF54" s="129"/>
      <c r="AG54" s="130"/>
      <c r="AH54" s="131"/>
      <c r="AI54" s="132"/>
      <c r="AJ54" s="133"/>
      <c r="AK54" s="134"/>
      <c r="AL54" s="135"/>
      <c r="AM54" s="131"/>
      <c r="AN54" s="136"/>
      <c r="AO54" s="140"/>
      <c r="AP54" s="112"/>
      <c r="AQ54" s="138"/>
      <c r="AR54" s="139"/>
    </row>
    <row r="55" spans="1:44" ht="15.75" thickBot="1" x14ac:dyDescent="0.3">
      <c r="A55" s="112"/>
      <c r="B55" s="113"/>
      <c r="C55" s="114"/>
      <c r="D55" s="114"/>
      <c r="E55" s="115"/>
      <c r="F55" s="114"/>
      <c r="G55" s="116"/>
      <c r="H55" s="114"/>
      <c r="I55" s="115"/>
      <c r="J55" s="117"/>
      <c r="K55" s="118"/>
      <c r="L55" s="113"/>
      <c r="M55" s="113"/>
      <c r="N55" s="119"/>
      <c r="O55" s="120"/>
      <c r="P55" s="113"/>
      <c r="Q55" s="121"/>
      <c r="R55" s="122"/>
      <c r="S55" s="123"/>
      <c r="T55" s="124"/>
      <c r="U55" s="124"/>
      <c r="V55" s="124"/>
      <c r="W55" s="124"/>
      <c r="X55" s="125"/>
      <c r="Y55" s="124"/>
      <c r="Z55" s="124"/>
      <c r="AA55" s="124"/>
      <c r="AB55" s="124"/>
      <c r="AC55" s="126"/>
      <c r="AD55" s="127"/>
      <c r="AE55" s="128"/>
      <c r="AF55" s="129"/>
      <c r="AG55" s="130"/>
      <c r="AH55" s="131"/>
      <c r="AI55" s="132"/>
      <c r="AJ55" s="133"/>
      <c r="AK55" s="134"/>
      <c r="AL55" s="135"/>
      <c r="AM55" s="131"/>
      <c r="AN55" s="136"/>
      <c r="AO55" s="140"/>
      <c r="AP55" s="112"/>
      <c r="AQ55" s="138"/>
      <c r="AR55" s="139"/>
    </row>
    <row r="56" spans="1:44" ht="15.75" thickBot="1" x14ac:dyDescent="0.3">
      <c r="A56" s="112"/>
      <c r="B56" s="113"/>
      <c r="C56" s="114"/>
      <c r="D56" s="114"/>
      <c r="E56" s="115"/>
      <c r="F56" s="114"/>
      <c r="G56" s="116"/>
      <c r="H56" s="114"/>
      <c r="I56" s="115"/>
      <c r="J56" s="117"/>
      <c r="K56" s="118"/>
      <c r="L56" s="113"/>
      <c r="M56" s="113"/>
      <c r="N56" s="119"/>
      <c r="O56" s="120"/>
      <c r="P56" s="113"/>
      <c r="Q56" s="121"/>
      <c r="R56" s="122"/>
      <c r="S56" s="123"/>
      <c r="T56" s="124"/>
      <c r="U56" s="124"/>
      <c r="V56" s="124"/>
      <c r="W56" s="124"/>
      <c r="X56" s="125"/>
      <c r="Y56" s="124"/>
      <c r="Z56" s="124"/>
      <c r="AA56" s="124"/>
      <c r="AB56" s="124"/>
      <c r="AC56" s="126"/>
      <c r="AD56" s="127"/>
      <c r="AE56" s="128"/>
      <c r="AF56" s="129"/>
      <c r="AG56" s="130"/>
      <c r="AH56" s="131"/>
      <c r="AI56" s="132"/>
      <c r="AJ56" s="133"/>
      <c r="AK56" s="134"/>
      <c r="AL56" s="135"/>
      <c r="AM56" s="131"/>
      <c r="AN56" s="136"/>
      <c r="AO56" s="140"/>
      <c r="AP56" s="112"/>
      <c r="AQ56" s="138"/>
      <c r="AR56" s="139"/>
    </row>
    <row r="57" spans="1:44" ht="15.75" thickBot="1" x14ac:dyDescent="0.3">
      <c r="A57" s="112"/>
      <c r="B57" s="113"/>
      <c r="C57" s="114"/>
      <c r="D57" s="114"/>
      <c r="E57" s="115"/>
      <c r="F57" s="114"/>
      <c r="G57" s="116"/>
      <c r="H57" s="114"/>
      <c r="I57" s="115"/>
      <c r="J57" s="117"/>
      <c r="K57" s="118"/>
      <c r="L57" s="113"/>
      <c r="M57" s="113"/>
      <c r="N57" s="119"/>
      <c r="O57" s="120"/>
      <c r="P57" s="113"/>
      <c r="Q57" s="121"/>
      <c r="R57" s="122"/>
      <c r="S57" s="123"/>
      <c r="T57" s="124"/>
      <c r="U57" s="124"/>
      <c r="V57" s="124"/>
      <c r="W57" s="124"/>
      <c r="X57" s="125"/>
      <c r="Y57" s="124"/>
      <c r="Z57" s="124"/>
      <c r="AA57" s="124"/>
      <c r="AB57" s="124"/>
      <c r="AC57" s="126"/>
      <c r="AD57" s="127"/>
      <c r="AE57" s="128"/>
      <c r="AF57" s="129"/>
      <c r="AG57" s="130"/>
      <c r="AH57" s="131"/>
      <c r="AI57" s="132"/>
      <c r="AJ57" s="133"/>
      <c r="AK57" s="134"/>
      <c r="AL57" s="135"/>
      <c r="AM57" s="131"/>
      <c r="AN57" s="136"/>
      <c r="AO57" s="140"/>
      <c r="AP57" s="112"/>
      <c r="AQ57" s="138"/>
      <c r="AR57" s="139"/>
    </row>
    <row r="58" spans="1:44" ht="15.75" thickBot="1" x14ac:dyDescent="0.3">
      <c r="A58" s="112"/>
      <c r="B58" s="113"/>
      <c r="C58" s="114"/>
      <c r="D58" s="114"/>
      <c r="E58" s="115"/>
      <c r="F58" s="114"/>
      <c r="G58" s="116"/>
      <c r="H58" s="114"/>
      <c r="I58" s="115"/>
      <c r="J58" s="117"/>
      <c r="K58" s="118"/>
      <c r="L58" s="113"/>
      <c r="M58" s="113"/>
      <c r="N58" s="119"/>
      <c r="O58" s="120"/>
      <c r="P58" s="113"/>
      <c r="Q58" s="121"/>
      <c r="R58" s="122"/>
      <c r="S58" s="123"/>
      <c r="T58" s="124"/>
      <c r="U58" s="124"/>
      <c r="V58" s="124"/>
      <c r="W58" s="124"/>
      <c r="X58" s="125"/>
      <c r="Y58" s="124"/>
      <c r="Z58" s="124"/>
      <c r="AA58" s="124"/>
      <c r="AB58" s="124"/>
      <c r="AC58" s="126"/>
      <c r="AD58" s="127"/>
      <c r="AE58" s="128"/>
      <c r="AF58" s="129"/>
      <c r="AG58" s="130"/>
      <c r="AH58" s="131"/>
      <c r="AI58" s="132"/>
      <c r="AJ58" s="133"/>
      <c r="AK58" s="134"/>
      <c r="AL58" s="135"/>
      <c r="AM58" s="131"/>
      <c r="AN58" s="136"/>
      <c r="AO58" s="140"/>
      <c r="AP58" s="112"/>
      <c r="AQ58" s="138"/>
      <c r="AR58" s="139"/>
    </row>
    <row r="59" spans="1:44" ht="15.75" thickBot="1" x14ac:dyDescent="0.3">
      <c r="A59" s="112"/>
      <c r="B59" s="113"/>
      <c r="C59" s="114"/>
      <c r="D59" s="114"/>
      <c r="E59" s="115"/>
      <c r="F59" s="114"/>
      <c r="G59" s="116"/>
      <c r="H59" s="114"/>
      <c r="I59" s="115"/>
      <c r="J59" s="117"/>
      <c r="K59" s="118"/>
      <c r="L59" s="113"/>
      <c r="M59" s="113"/>
      <c r="N59" s="119"/>
      <c r="O59" s="120"/>
      <c r="P59" s="113"/>
      <c r="Q59" s="121"/>
      <c r="R59" s="122"/>
      <c r="S59" s="123"/>
      <c r="T59" s="124"/>
      <c r="U59" s="124"/>
      <c r="V59" s="124"/>
      <c r="W59" s="124"/>
      <c r="X59" s="125"/>
      <c r="Y59" s="124"/>
      <c r="Z59" s="124"/>
      <c r="AA59" s="124"/>
      <c r="AB59" s="124"/>
      <c r="AC59" s="126"/>
      <c r="AD59" s="127"/>
      <c r="AE59" s="128"/>
      <c r="AF59" s="129"/>
      <c r="AG59" s="130"/>
      <c r="AH59" s="131"/>
      <c r="AI59" s="132"/>
      <c r="AJ59" s="133"/>
      <c r="AK59" s="134"/>
      <c r="AL59" s="135"/>
      <c r="AM59" s="131"/>
      <c r="AN59" s="136"/>
      <c r="AO59" s="140"/>
      <c r="AP59" s="112"/>
      <c r="AQ59" s="138"/>
      <c r="AR59" s="139"/>
    </row>
    <row r="60" spans="1:44" ht="15.75" thickBot="1" x14ac:dyDescent="0.3">
      <c r="A60" s="112"/>
      <c r="B60" s="113"/>
      <c r="C60" s="114"/>
      <c r="D60" s="114"/>
      <c r="E60" s="115"/>
      <c r="F60" s="114"/>
      <c r="G60" s="116"/>
      <c r="H60" s="114"/>
      <c r="I60" s="115"/>
      <c r="J60" s="117"/>
      <c r="K60" s="118"/>
      <c r="L60" s="113"/>
      <c r="M60" s="113"/>
      <c r="N60" s="119"/>
      <c r="O60" s="120"/>
      <c r="P60" s="113"/>
      <c r="Q60" s="121"/>
      <c r="R60" s="122"/>
      <c r="S60" s="123"/>
      <c r="T60" s="124"/>
      <c r="U60" s="124"/>
      <c r="V60" s="124"/>
      <c r="W60" s="124"/>
      <c r="X60" s="125"/>
      <c r="Y60" s="124"/>
      <c r="Z60" s="124"/>
      <c r="AA60" s="124"/>
      <c r="AB60" s="124"/>
      <c r="AC60" s="126"/>
      <c r="AD60" s="127"/>
      <c r="AE60" s="128"/>
      <c r="AF60" s="129"/>
      <c r="AG60" s="130"/>
      <c r="AH60" s="131"/>
      <c r="AI60" s="132"/>
      <c r="AJ60" s="133"/>
      <c r="AK60" s="134"/>
      <c r="AL60" s="135"/>
      <c r="AM60" s="131"/>
      <c r="AN60" s="136"/>
      <c r="AO60" s="140"/>
      <c r="AP60" s="112"/>
      <c r="AQ60" s="138"/>
      <c r="AR60" s="139"/>
    </row>
    <row r="61" spans="1:44" ht="15.75" thickBot="1" x14ac:dyDescent="0.3">
      <c r="A61" s="112"/>
      <c r="B61" s="113"/>
      <c r="C61" s="114"/>
      <c r="D61" s="114"/>
      <c r="E61" s="115"/>
      <c r="F61" s="114"/>
      <c r="G61" s="116"/>
      <c r="H61" s="114"/>
      <c r="I61" s="115"/>
      <c r="J61" s="117"/>
      <c r="K61" s="118"/>
      <c r="L61" s="113"/>
      <c r="M61" s="113"/>
      <c r="N61" s="119"/>
      <c r="O61" s="120"/>
      <c r="P61" s="113"/>
      <c r="Q61" s="121"/>
      <c r="R61" s="122"/>
      <c r="S61" s="123"/>
      <c r="T61" s="124"/>
      <c r="U61" s="124"/>
      <c r="V61" s="124"/>
      <c r="W61" s="124"/>
      <c r="X61" s="125"/>
      <c r="Y61" s="124"/>
      <c r="Z61" s="124"/>
      <c r="AA61" s="124"/>
      <c r="AB61" s="124"/>
      <c r="AC61" s="126"/>
      <c r="AD61" s="127"/>
      <c r="AE61" s="128"/>
      <c r="AF61" s="129"/>
      <c r="AG61" s="130"/>
      <c r="AH61" s="131"/>
      <c r="AI61" s="132"/>
      <c r="AJ61" s="133"/>
      <c r="AK61" s="134"/>
      <c r="AL61" s="135"/>
      <c r="AM61" s="131"/>
      <c r="AN61" s="136"/>
      <c r="AO61" s="140"/>
      <c r="AP61" s="112"/>
      <c r="AQ61" s="138"/>
      <c r="AR61" s="139"/>
    </row>
    <row r="62" spans="1:44" ht="15.75" thickBot="1" x14ac:dyDescent="0.3">
      <c r="A62" s="112"/>
      <c r="B62" s="113"/>
      <c r="C62" s="114"/>
      <c r="D62" s="114"/>
      <c r="E62" s="115"/>
      <c r="F62" s="114"/>
      <c r="G62" s="116"/>
      <c r="H62" s="114"/>
      <c r="I62" s="115"/>
      <c r="J62" s="117"/>
      <c r="K62" s="118"/>
      <c r="L62" s="113"/>
      <c r="M62" s="113"/>
      <c r="N62" s="119"/>
      <c r="O62" s="120"/>
      <c r="P62" s="113"/>
      <c r="Q62" s="121"/>
      <c r="R62" s="122"/>
      <c r="S62" s="123"/>
      <c r="T62" s="124"/>
      <c r="U62" s="124"/>
      <c r="V62" s="124"/>
      <c r="W62" s="124"/>
      <c r="X62" s="125"/>
      <c r="Y62" s="124"/>
      <c r="Z62" s="124"/>
      <c r="AA62" s="124"/>
      <c r="AB62" s="124"/>
      <c r="AC62" s="126"/>
      <c r="AD62" s="127"/>
      <c r="AE62" s="128"/>
      <c r="AF62" s="129"/>
      <c r="AG62" s="130"/>
      <c r="AH62" s="131"/>
      <c r="AI62" s="132"/>
      <c r="AJ62" s="133"/>
      <c r="AK62" s="134"/>
      <c r="AL62" s="135"/>
      <c r="AM62" s="131"/>
      <c r="AN62" s="136"/>
      <c r="AO62" s="137"/>
      <c r="AP62" s="112"/>
      <c r="AQ62" s="138"/>
      <c r="AR62" s="139"/>
    </row>
    <row r="63" spans="1:44" ht="15.75" thickBot="1" x14ac:dyDescent="0.3">
      <c r="A63" s="112"/>
      <c r="B63" s="113"/>
      <c r="C63" s="114"/>
      <c r="D63" s="114"/>
      <c r="E63" s="115"/>
      <c r="F63" s="114"/>
      <c r="G63" s="116"/>
      <c r="H63" s="114"/>
      <c r="I63" s="115"/>
      <c r="J63" s="117"/>
      <c r="K63" s="118"/>
      <c r="L63" s="113"/>
      <c r="M63" s="113"/>
      <c r="N63" s="119"/>
      <c r="O63" s="120"/>
      <c r="P63" s="113"/>
      <c r="Q63" s="121"/>
      <c r="R63" s="122"/>
      <c r="S63" s="123"/>
      <c r="T63" s="124"/>
      <c r="U63" s="124"/>
      <c r="V63" s="124"/>
      <c r="W63" s="124"/>
      <c r="X63" s="125"/>
      <c r="Y63" s="124"/>
      <c r="Z63" s="124"/>
      <c r="AA63" s="124"/>
      <c r="AB63" s="124"/>
      <c r="AC63" s="126"/>
      <c r="AD63" s="127"/>
      <c r="AE63" s="128"/>
      <c r="AF63" s="129"/>
      <c r="AG63" s="130"/>
      <c r="AH63" s="131"/>
      <c r="AI63" s="132"/>
      <c r="AJ63" s="133"/>
      <c r="AK63" s="134"/>
      <c r="AL63" s="135"/>
      <c r="AM63" s="131"/>
      <c r="AN63" s="136"/>
      <c r="AO63" s="137"/>
      <c r="AP63" s="112"/>
      <c r="AQ63" s="138"/>
      <c r="AR63" s="139"/>
    </row>
    <row r="64" spans="1:44" ht="15.75" thickBot="1" x14ac:dyDescent="0.3">
      <c r="A64" s="112"/>
      <c r="B64" s="113"/>
      <c r="C64" s="114"/>
      <c r="D64" s="114"/>
      <c r="E64" s="115"/>
      <c r="F64" s="114"/>
      <c r="G64" s="116"/>
      <c r="H64" s="114"/>
      <c r="I64" s="115"/>
      <c r="J64" s="117"/>
      <c r="K64" s="118"/>
      <c r="L64" s="113"/>
      <c r="M64" s="113"/>
      <c r="N64" s="119"/>
      <c r="O64" s="120"/>
      <c r="P64" s="113"/>
      <c r="Q64" s="121"/>
      <c r="R64" s="122"/>
      <c r="S64" s="123"/>
      <c r="T64" s="124"/>
      <c r="U64" s="124"/>
      <c r="V64" s="124"/>
      <c r="W64" s="124"/>
      <c r="X64" s="125"/>
      <c r="Y64" s="124"/>
      <c r="Z64" s="124"/>
      <c r="AA64" s="124"/>
      <c r="AB64" s="124"/>
      <c r="AC64" s="126"/>
      <c r="AD64" s="127"/>
      <c r="AE64" s="128"/>
      <c r="AF64" s="129"/>
      <c r="AG64" s="130"/>
      <c r="AH64" s="131"/>
      <c r="AI64" s="132"/>
      <c r="AJ64" s="133"/>
      <c r="AK64" s="134"/>
      <c r="AL64" s="135"/>
      <c r="AM64" s="131"/>
      <c r="AN64" s="136"/>
      <c r="AO64" s="137"/>
      <c r="AP64" s="112"/>
      <c r="AQ64" s="138"/>
      <c r="AR64" s="139"/>
    </row>
    <row r="65" spans="1:44" ht="15.75" thickBot="1" x14ac:dyDescent="0.3">
      <c r="A65" s="112"/>
      <c r="B65" s="113"/>
      <c r="C65" s="114"/>
      <c r="D65" s="114"/>
      <c r="E65" s="115"/>
      <c r="F65" s="114"/>
      <c r="G65" s="116"/>
      <c r="H65" s="114"/>
      <c r="I65" s="115"/>
      <c r="J65" s="117"/>
      <c r="K65" s="118"/>
      <c r="L65" s="113"/>
      <c r="M65" s="113"/>
      <c r="N65" s="119"/>
      <c r="O65" s="120"/>
      <c r="P65" s="113"/>
      <c r="Q65" s="121"/>
      <c r="R65" s="122"/>
      <c r="S65" s="123"/>
      <c r="T65" s="124"/>
      <c r="U65" s="124"/>
      <c r="V65" s="124"/>
      <c r="W65" s="124"/>
      <c r="X65" s="125"/>
      <c r="Y65" s="124"/>
      <c r="Z65" s="124"/>
      <c r="AA65" s="124"/>
      <c r="AB65" s="124"/>
      <c r="AC65" s="126"/>
      <c r="AD65" s="127"/>
      <c r="AE65" s="128"/>
      <c r="AF65" s="129"/>
      <c r="AG65" s="130"/>
      <c r="AH65" s="131"/>
      <c r="AI65" s="132"/>
      <c r="AJ65" s="133"/>
      <c r="AK65" s="134"/>
      <c r="AL65" s="135"/>
      <c r="AM65" s="131"/>
      <c r="AN65" s="136"/>
      <c r="AO65" s="137"/>
      <c r="AP65" s="112"/>
      <c r="AQ65" s="138"/>
      <c r="AR65" s="139"/>
    </row>
    <row r="66" spans="1:44" ht="15.75" thickBot="1" x14ac:dyDescent="0.3">
      <c r="A66" s="112"/>
      <c r="B66" s="113"/>
      <c r="C66" s="114"/>
      <c r="D66" s="114"/>
      <c r="E66" s="115"/>
      <c r="F66" s="114"/>
      <c r="G66" s="116"/>
      <c r="H66" s="114"/>
      <c r="I66" s="115"/>
      <c r="J66" s="117"/>
      <c r="K66" s="118"/>
      <c r="L66" s="113"/>
      <c r="M66" s="113"/>
      <c r="N66" s="119"/>
      <c r="O66" s="120"/>
      <c r="P66" s="113"/>
      <c r="Q66" s="121"/>
      <c r="R66" s="122"/>
      <c r="S66" s="123"/>
      <c r="T66" s="124"/>
      <c r="U66" s="124"/>
      <c r="V66" s="124"/>
      <c r="W66" s="124"/>
      <c r="X66" s="125"/>
      <c r="Y66" s="124"/>
      <c r="Z66" s="124"/>
      <c r="AA66" s="124"/>
      <c r="AB66" s="124"/>
      <c r="AC66" s="126"/>
      <c r="AD66" s="127"/>
      <c r="AE66" s="128"/>
      <c r="AF66" s="129"/>
      <c r="AG66" s="130"/>
      <c r="AH66" s="131"/>
      <c r="AI66" s="132"/>
      <c r="AJ66" s="133"/>
      <c r="AK66" s="134"/>
      <c r="AL66" s="135"/>
      <c r="AM66" s="131"/>
      <c r="AN66" s="136"/>
      <c r="AO66" s="137"/>
      <c r="AP66" s="112"/>
      <c r="AQ66" s="138"/>
      <c r="AR66" s="139"/>
    </row>
    <row r="67" spans="1:44" ht="15.75" thickBot="1" x14ac:dyDescent="0.3">
      <c r="A67" s="112"/>
      <c r="B67" s="113"/>
      <c r="C67" s="114"/>
      <c r="D67" s="114"/>
      <c r="E67" s="115"/>
      <c r="F67" s="114"/>
      <c r="G67" s="116"/>
      <c r="H67" s="114"/>
      <c r="I67" s="115"/>
      <c r="J67" s="117"/>
      <c r="K67" s="118"/>
      <c r="L67" s="113"/>
      <c r="M67" s="113"/>
      <c r="N67" s="119"/>
      <c r="O67" s="120"/>
      <c r="P67" s="113"/>
      <c r="Q67" s="121"/>
      <c r="R67" s="122"/>
      <c r="S67" s="123"/>
      <c r="T67" s="124"/>
      <c r="U67" s="124"/>
      <c r="V67" s="124"/>
      <c r="W67" s="124"/>
      <c r="X67" s="125"/>
      <c r="Y67" s="124"/>
      <c r="Z67" s="124"/>
      <c r="AA67" s="124"/>
      <c r="AB67" s="124"/>
      <c r="AC67" s="126"/>
      <c r="AD67" s="127"/>
      <c r="AE67" s="128"/>
      <c r="AF67" s="129"/>
      <c r="AG67" s="130"/>
      <c r="AH67" s="131"/>
      <c r="AI67" s="132"/>
      <c r="AJ67" s="133"/>
      <c r="AK67" s="134"/>
      <c r="AL67" s="135"/>
      <c r="AM67" s="131"/>
      <c r="AN67" s="136"/>
      <c r="AO67" s="137"/>
      <c r="AP67" s="112"/>
      <c r="AQ67" s="138"/>
      <c r="AR67" s="139"/>
    </row>
    <row r="68" spans="1:44" ht="15.75" thickBot="1" x14ac:dyDescent="0.3">
      <c r="A68" s="112"/>
      <c r="B68" s="113"/>
      <c r="C68" s="114"/>
      <c r="D68" s="114"/>
      <c r="E68" s="115"/>
      <c r="F68" s="114"/>
      <c r="G68" s="116"/>
      <c r="H68" s="114"/>
      <c r="I68" s="115"/>
      <c r="J68" s="117"/>
      <c r="K68" s="118"/>
      <c r="L68" s="113"/>
      <c r="M68" s="113"/>
      <c r="N68" s="119"/>
      <c r="O68" s="120"/>
      <c r="P68" s="113"/>
      <c r="Q68" s="121"/>
      <c r="R68" s="122"/>
      <c r="S68" s="123"/>
      <c r="T68" s="124"/>
      <c r="U68" s="124"/>
      <c r="V68" s="124"/>
      <c r="W68" s="124"/>
      <c r="X68" s="125"/>
      <c r="Y68" s="124"/>
      <c r="Z68" s="124"/>
      <c r="AA68" s="124"/>
      <c r="AB68" s="124"/>
      <c r="AC68" s="126"/>
      <c r="AD68" s="127"/>
      <c r="AE68" s="128"/>
      <c r="AF68" s="129"/>
      <c r="AG68" s="130"/>
      <c r="AH68" s="131"/>
      <c r="AI68" s="132"/>
      <c r="AJ68" s="133"/>
      <c r="AK68" s="134"/>
      <c r="AL68" s="135"/>
      <c r="AM68" s="131"/>
      <c r="AN68" s="136"/>
      <c r="AO68" s="137"/>
      <c r="AP68" s="112"/>
      <c r="AQ68" s="138"/>
      <c r="AR68" s="139"/>
    </row>
    <row r="69" spans="1:44" ht="15.75" thickBot="1" x14ac:dyDescent="0.3">
      <c r="A69" s="112"/>
      <c r="B69" s="113"/>
      <c r="C69" s="114"/>
      <c r="D69" s="114"/>
      <c r="E69" s="115"/>
      <c r="F69" s="114"/>
      <c r="G69" s="116"/>
      <c r="H69" s="114"/>
      <c r="I69" s="115"/>
      <c r="J69" s="117"/>
      <c r="K69" s="118"/>
      <c r="L69" s="113"/>
      <c r="M69" s="113"/>
      <c r="N69" s="119"/>
      <c r="O69" s="120"/>
      <c r="P69" s="113"/>
      <c r="Q69" s="121"/>
      <c r="R69" s="122"/>
      <c r="S69" s="123"/>
      <c r="T69" s="124"/>
      <c r="U69" s="124"/>
      <c r="V69" s="124"/>
      <c r="W69" s="124"/>
      <c r="X69" s="125"/>
      <c r="Y69" s="124"/>
      <c r="Z69" s="124"/>
      <c r="AA69" s="124"/>
      <c r="AB69" s="124"/>
      <c r="AC69" s="126"/>
      <c r="AD69" s="127"/>
      <c r="AE69" s="128"/>
      <c r="AF69" s="129"/>
      <c r="AG69" s="130"/>
      <c r="AH69" s="131"/>
      <c r="AI69" s="132"/>
      <c r="AJ69" s="133"/>
      <c r="AK69" s="134"/>
      <c r="AL69" s="135"/>
      <c r="AM69" s="131"/>
      <c r="AN69" s="136"/>
      <c r="AO69" s="140"/>
      <c r="AP69" s="112"/>
      <c r="AQ69" s="138"/>
      <c r="AR69" s="139"/>
    </row>
    <row r="70" spans="1:44" ht="15.75" thickBot="1" x14ac:dyDescent="0.3">
      <c r="A70" s="112"/>
      <c r="B70" s="113"/>
      <c r="C70" s="114"/>
      <c r="D70" s="114"/>
      <c r="E70" s="115"/>
      <c r="F70" s="114"/>
      <c r="G70" s="116"/>
      <c r="H70" s="114"/>
      <c r="I70" s="115"/>
      <c r="J70" s="117"/>
      <c r="K70" s="118"/>
      <c r="L70" s="113"/>
      <c r="M70" s="113"/>
      <c r="N70" s="119"/>
      <c r="O70" s="120"/>
      <c r="P70" s="113"/>
      <c r="Q70" s="121"/>
      <c r="R70" s="122"/>
      <c r="S70" s="123"/>
      <c r="T70" s="124"/>
      <c r="U70" s="124"/>
      <c r="V70" s="124"/>
      <c r="W70" s="124"/>
      <c r="X70" s="125"/>
      <c r="Y70" s="124"/>
      <c r="Z70" s="124"/>
      <c r="AA70" s="124"/>
      <c r="AB70" s="124"/>
      <c r="AC70" s="126"/>
      <c r="AD70" s="127"/>
      <c r="AE70" s="128"/>
      <c r="AF70" s="129"/>
      <c r="AG70" s="130"/>
      <c r="AH70" s="131"/>
      <c r="AI70" s="132"/>
      <c r="AJ70" s="133"/>
      <c r="AK70" s="134"/>
      <c r="AL70" s="135"/>
      <c r="AM70" s="131"/>
      <c r="AN70" s="136"/>
      <c r="AO70" s="140"/>
      <c r="AP70" s="112"/>
      <c r="AQ70" s="138"/>
      <c r="AR70" s="139"/>
    </row>
    <row r="71" spans="1:44" ht="15.75" thickBot="1" x14ac:dyDescent="0.3">
      <c r="A71" s="112"/>
      <c r="B71" s="113"/>
      <c r="C71" s="114"/>
      <c r="D71" s="114"/>
      <c r="E71" s="115"/>
      <c r="F71" s="114"/>
      <c r="G71" s="116"/>
      <c r="H71" s="114"/>
      <c r="I71" s="115"/>
      <c r="J71" s="117"/>
      <c r="K71" s="118"/>
      <c r="L71" s="113"/>
      <c r="M71" s="113"/>
      <c r="N71" s="119"/>
      <c r="O71" s="120"/>
      <c r="P71" s="113"/>
      <c r="Q71" s="121"/>
      <c r="R71" s="122"/>
      <c r="S71" s="123"/>
      <c r="T71" s="124"/>
      <c r="U71" s="124"/>
      <c r="V71" s="124"/>
      <c r="W71" s="124"/>
      <c r="X71" s="125"/>
      <c r="Y71" s="124"/>
      <c r="Z71" s="124"/>
      <c r="AA71" s="124"/>
      <c r="AB71" s="124"/>
      <c r="AC71" s="126"/>
      <c r="AD71" s="127"/>
      <c r="AE71" s="128"/>
      <c r="AF71" s="129"/>
      <c r="AG71" s="130"/>
      <c r="AH71" s="131"/>
      <c r="AI71" s="132"/>
      <c r="AJ71" s="133"/>
      <c r="AK71" s="134"/>
      <c r="AL71" s="135"/>
      <c r="AM71" s="131"/>
      <c r="AN71" s="136"/>
      <c r="AO71" s="140"/>
      <c r="AP71" s="112"/>
      <c r="AQ71" s="138"/>
      <c r="AR71" s="139"/>
    </row>
    <row r="72" spans="1:44" ht="15.75" thickBot="1" x14ac:dyDescent="0.3">
      <c r="A72" s="112"/>
      <c r="B72" s="113"/>
      <c r="C72" s="114"/>
      <c r="D72" s="114"/>
      <c r="E72" s="115"/>
      <c r="F72" s="114"/>
      <c r="G72" s="116"/>
      <c r="H72" s="114"/>
      <c r="I72" s="115"/>
      <c r="J72" s="117"/>
      <c r="K72" s="118"/>
      <c r="L72" s="113"/>
      <c r="M72" s="113"/>
      <c r="N72" s="119"/>
      <c r="O72" s="120"/>
      <c r="P72" s="113"/>
      <c r="Q72" s="121"/>
      <c r="R72" s="122"/>
      <c r="S72" s="123"/>
      <c r="T72" s="124"/>
      <c r="U72" s="124"/>
      <c r="V72" s="124"/>
      <c r="W72" s="124"/>
      <c r="X72" s="125"/>
      <c r="Y72" s="124"/>
      <c r="Z72" s="124"/>
      <c r="AA72" s="124"/>
      <c r="AB72" s="124"/>
      <c r="AC72" s="126"/>
      <c r="AD72" s="127"/>
      <c r="AE72" s="128"/>
      <c r="AF72" s="129"/>
      <c r="AG72" s="130"/>
      <c r="AH72" s="131"/>
      <c r="AI72" s="132"/>
      <c r="AJ72" s="133"/>
      <c r="AK72" s="134"/>
      <c r="AL72" s="135"/>
      <c r="AM72" s="131"/>
      <c r="AN72" s="136"/>
      <c r="AO72" s="140"/>
      <c r="AP72" s="112"/>
      <c r="AQ72" s="138"/>
      <c r="AR72" s="139"/>
    </row>
    <row r="73" spans="1:44" ht="15.75" thickBot="1" x14ac:dyDescent="0.3">
      <c r="A73" s="112"/>
      <c r="B73" s="113"/>
      <c r="C73" s="114"/>
      <c r="D73" s="114"/>
      <c r="E73" s="115"/>
      <c r="F73" s="114"/>
      <c r="G73" s="116"/>
      <c r="H73" s="114"/>
      <c r="I73" s="115"/>
      <c r="J73" s="117"/>
      <c r="K73" s="118"/>
      <c r="L73" s="113"/>
      <c r="M73" s="113"/>
      <c r="N73" s="119"/>
      <c r="O73" s="120"/>
      <c r="P73" s="113"/>
      <c r="Q73" s="121"/>
      <c r="R73" s="122"/>
      <c r="S73" s="123"/>
      <c r="T73" s="124"/>
      <c r="U73" s="124"/>
      <c r="V73" s="124"/>
      <c r="W73" s="124"/>
      <c r="X73" s="125"/>
      <c r="Y73" s="124"/>
      <c r="Z73" s="124"/>
      <c r="AA73" s="124"/>
      <c r="AB73" s="124"/>
      <c r="AC73" s="126"/>
      <c r="AD73" s="127"/>
      <c r="AE73" s="128"/>
      <c r="AF73" s="129"/>
      <c r="AG73" s="130"/>
      <c r="AH73" s="131"/>
      <c r="AI73" s="132"/>
      <c r="AJ73" s="133"/>
      <c r="AK73" s="134"/>
      <c r="AL73" s="135"/>
      <c r="AM73" s="131"/>
      <c r="AN73" s="136"/>
      <c r="AO73" s="137"/>
      <c r="AP73" s="112"/>
      <c r="AQ73" s="138"/>
      <c r="AR73" s="139"/>
    </row>
    <row r="74" spans="1:44" ht="15.75" thickBot="1" x14ac:dyDescent="0.3">
      <c r="A74" s="112"/>
      <c r="B74" s="113"/>
      <c r="C74" s="114"/>
      <c r="D74" s="114"/>
      <c r="E74" s="115"/>
      <c r="F74" s="114"/>
      <c r="G74" s="116"/>
      <c r="H74" s="114"/>
      <c r="I74" s="115"/>
      <c r="J74" s="117"/>
      <c r="K74" s="118"/>
      <c r="L74" s="113"/>
      <c r="M74" s="113"/>
      <c r="N74" s="119"/>
      <c r="O74" s="120"/>
      <c r="P74" s="113"/>
      <c r="Q74" s="121"/>
      <c r="R74" s="122"/>
      <c r="S74" s="123"/>
      <c r="T74" s="124"/>
      <c r="U74" s="124"/>
      <c r="V74" s="124"/>
      <c r="W74" s="124"/>
      <c r="X74" s="125"/>
      <c r="Y74" s="124"/>
      <c r="Z74" s="124"/>
      <c r="AA74" s="124"/>
      <c r="AB74" s="124"/>
      <c r="AC74" s="126"/>
      <c r="AD74" s="127"/>
      <c r="AE74" s="128"/>
      <c r="AF74" s="129"/>
      <c r="AG74" s="130"/>
      <c r="AH74" s="131"/>
      <c r="AI74" s="132"/>
      <c r="AJ74" s="133"/>
      <c r="AK74" s="134"/>
      <c r="AL74" s="135"/>
      <c r="AM74" s="131"/>
      <c r="AN74" s="136"/>
      <c r="AO74" s="137"/>
      <c r="AP74" s="112"/>
      <c r="AQ74" s="138"/>
      <c r="AR74" s="139"/>
    </row>
    <row r="75" spans="1:44" ht="15.75" thickBot="1" x14ac:dyDescent="0.3">
      <c r="A75" s="112"/>
      <c r="B75" s="113"/>
      <c r="C75" s="114"/>
      <c r="D75" s="114"/>
      <c r="E75" s="115"/>
      <c r="F75" s="114"/>
      <c r="G75" s="116"/>
      <c r="H75" s="114"/>
      <c r="I75" s="115"/>
      <c r="J75" s="117"/>
      <c r="K75" s="118"/>
      <c r="L75" s="113"/>
      <c r="M75" s="113"/>
      <c r="N75" s="119"/>
      <c r="O75" s="120"/>
      <c r="P75" s="113"/>
      <c r="Q75" s="121"/>
      <c r="R75" s="122"/>
      <c r="S75" s="123"/>
      <c r="T75" s="124"/>
      <c r="U75" s="124"/>
      <c r="V75" s="124"/>
      <c r="W75" s="124"/>
      <c r="X75" s="125"/>
      <c r="Y75" s="124"/>
      <c r="Z75" s="124"/>
      <c r="AA75" s="124"/>
      <c r="AB75" s="124"/>
      <c r="AC75" s="126"/>
      <c r="AD75" s="127"/>
      <c r="AE75" s="128"/>
      <c r="AF75" s="129"/>
      <c r="AG75" s="130"/>
      <c r="AH75" s="131"/>
      <c r="AI75" s="132"/>
      <c r="AJ75" s="133"/>
      <c r="AK75" s="134"/>
      <c r="AL75" s="135"/>
      <c r="AM75" s="131"/>
      <c r="AN75" s="136"/>
      <c r="AO75" s="137"/>
      <c r="AP75" s="112"/>
      <c r="AQ75" s="138"/>
      <c r="AR75" s="139"/>
    </row>
    <row r="76" spans="1:44" ht="15.75" thickBot="1" x14ac:dyDescent="0.3">
      <c r="A76" s="112"/>
      <c r="B76" s="113"/>
      <c r="C76" s="114"/>
      <c r="D76" s="114"/>
      <c r="E76" s="115"/>
      <c r="F76" s="114"/>
      <c r="G76" s="116"/>
      <c r="H76" s="114"/>
      <c r="I76" s="115"/>
      <c r="J76" s="117"/>
      <c r="K76" s="118"/>
      <c r="L76" s="113"/>
      <c r="M76" s="113"/>
      <c r="N76" s="119"/>
      <c r="O76" s="120"/>
      <c r="P76" s="113"/>
      <c r="Q76" s="121"/>
      <c r="R76" s="122"/>
      <c r="S76" s="123"/>
      <c r="T76" s="124"/>
      <c r="U76" s="124"/>
      <c r="V76" s="124"/>
      <c r="W76" s="124"/>
      <c r="X76" s="125"/>
      <c r="Y76" s="124"/>
      <c r="Z76" s="124"/>
      <c r="AA76" s="124"/>
      <c r="AB76" s="124"/>
      <c r="AC76" s="126"/>
      <c r="AD76" s="127"/>
      <c r="AE76" s="128"/>
      <c r="AF76" s="129"/>
      <c r="AG76" s="130"/>
      <c r="AH76" s="131"/>
      <c r="AI76" s="132"/>
      <c r="AJ76" s="133"/>
      <c r="AK76" s="134"/>
      <c r="AL76" s="135"/>
      <c r="AM76" s="131"/>
      <c r="AN76" s="136"/>
      <c r="AO76" s="137"/>
      <c r="AP76" s="112"/>
      <c r="AQ76" s="138"/>
      <c r="AR76" s="139"/>
    </row>
    <row r="77" spans="1:44" ht="15.75" thickBot="1" x14ac:dyDescent="0.3">
      <c r="A77" s="112"/>
      <c r="B77" s="113"/>
      <c r="C77" s="114"/>
      <c r="D77" s="114"/>
      <c r="E77" s="115"/>
      <c r="F77" s="114"/>
      <c r="G77" s="116"/>
      <c r="H77" s="114"/>
      <c r="I77" s="115"/>
      <c r="J77" s="117"/>
      <c r="K77" s="118"/>
      <c r="L77" s="113"/>
      <c r="M77" s="113"/>
      <c r="N77" s="119"/>
      <c r="O77" s="120"/>
      <c r="P77" s="113"/>
      <c r="Q77" s="121"/>
      <c r="R77" s="122"/>
      <c r="S77" s="123"/>
      <c r="T77" s="124"/>
      <c r="U77" s="124"/>
      <c r="V77" s="124"/>
      <c r="W77" s="124"/>
      <c r="X77" s="125"/>
      <c r="Y77" s="124"/>
      <c r="Z77" s="124"/>
      <c r="AA77" s="124"/>
      <c r="AB77" s="124"/>
      <c r="AC77" s="126"/>
      <c r="AD77" s="127"/>
      <c r="AE77" s="128"/>
      <c r="AF77" s="129"/>
      <c r="AG77" s="130"/>
      <c r="AH77" s="131"/>
      <c r="AI77" s="132"/>
      <c r="AJ77" s="133"/>
      <c r="AK77" s="134"/>
      <c r="AL77" s="135"/>
      <c r="AM77" s="131"/>
      <c r="AN77" s="136"/>
      <c r="AO77" s="137"/>
      <c r="AP77" s="112"/>
      <c r="AQ77" s="138"/>
      <c r="AR77" s="139"/>
    </row>
    <row r="78" spans="1:44" ht="15.75" thickBot="1" x14ac:dyDescent="0.3">
      <c r="A78" s="112"/>
      <c r="B78" s="113"/>
      <c r="C78" s="114"/>
      <c r="D78" s="114"/>
      <c r="E78" s="115"/>
      <c r="F78" s="114"/>
      <c r="G78" s="116"/>
      <c r="H78" s="114"/>
      <c r="I78" s="115"/>
      <c r="J78" s="117"/>
      <c r="K78" s="118"/>
      <c r="L78" s="113"/>
      <c r="M78" s="113"/>
      <c r="N78" s="119"/>
      <c r="O78" s="120"/>
      <c r="P78" s="113"/>
      <c r="Q78" s="121"/>
      <c r="R78" s="122"/>
      <c r="S78" s="123"/>
      <c r="T78" s="124"/>
      <c r="U78" s="124"/>
      <c r="V78" s="124"/>
      <c r="W78" s="124"/>
      <c r="X78" s="125"/>
      <c r="Y78" s="124"/>
      <c r="Z78" s="124"/>
      <c r="AA78" s="124"/>
      <c r="AB78" s="124"/>
      <c r="AC78" s="126"/>
      <c r="AD78" s="127"/>
      <c r="AE78" s="128"/>
      <c r="AF78" s="129"/>
      <c r="AG78" s="130"/>
      <c r="AH78" s="131"/>
      <c r="AI78" s="132"/>
      <c r="AJ78" s="133"/>
      <c r="AK78" s="134"/>
      <c r="AL78" s="135"/>
      <c r="AM78" s="131"/>
      <c r="AN78" s="136"/>
      <c r="AO78" s="137"/>
      <c r="AP78" s="112"/>
      <c r="AQ78" s="138"/>
      <c r="AR78" s="139"/>
    </row>
    <row r="79" spans="1:44" ht="15.75" thickBot="1" x14ac:dyDescent="0.3">
      <c r="A79" s="112"/>
      <c r="B79" s="113"/>
      <c r="C79" s="114"/>
      <c r="D79" s="114"/>
      <c r="E79" s="115"/>
      <c r="F79" s="114"/>
      <c r="G79" s="116"/>
      <c r="H79" s="114"/>
      <c r="I79" s="115"/>
      <c r="J79" s="117"/>
      <c r="K79" s="118"/>
      <c r="L79" s="113"/>
      <c r="M79" s="113"/>
      <c r="N79" s="119"/>
      <c r="O79" s="120"/>
      <c r="P79" s="113"/>
      <c r="Q79" s="121"/>
      <c r="R79" s="122"/>
      <c r="S79" s="123"/>
      <c r="T79" s="124"/>
      <c r="U79" s="124"/>
      <c r="V79" s="124"/>
      <c r="W79" s="124"/>
      <c r="X79" s="125"/>
      <c r="Y79" s="124"/>
      <c r="Z79" s="124"/>
      <c r="AA79" s="124"/>
      <c r="AB79" s="124"/>
      <c r="AC79" s="126"/>
      <c r="AD79" s="127"/>
      <c r="AE79" s="128"/>
      <c r="AF79" s="129"/>
      <c r="AG79" s="130"/>
      <c r="AH79" s="131"/>
      <c r="AI79" s="132"/>
      <c r="AJ79" s="133"/>
      <c r="AK79" s="134"/>
      <c r="AL79" s="135"/>
      <c r="AM79" s="131"/>
      <c r="AN79" s="136"/>
      <c r="AO79" s="137"/>
      <c r="AP79" s="112"/>
      <c r="AQ79" s="138"/>
      <c r="AR79" s="139"/>
    </row>
    <row r="80" spans="1:44" ht="15.75" thickBot="1" x14ac:dyDescent="0.3">
      <c r="A80" s="112"/>
      <c r="B80" s="113"/>
      <c r="C80" s="114"/>
      <c r="D80" s="114"/>
      <c r="E80" s="115"/>
      <c r="F80" s="114"/>
      <c r="G80" s="116"/>
      <c r="H80" s="114"/>
      <c r="I80" s="115"/>
      <c r="J80" s="117"/>
      <c r="K80" s="118"/>
      <c r="L80" s="113"/>
      <c r="M80" s="113"/>
      <c r="N80" s="119"/>
      <c r="O80" s="120"/>
      <c r="P80" s="113"/>
      <c r="Q80" s="121"/>
      <c r="R80" s="122"/>
      <c r="S80" s="123"/>
      <c r="T80" s="124"/>
      <c r="U80" s="124"/>
      <c r="V80" s="124"/>
      <c r="W80" s="124"/>
      <c r="X80" s="125"/>
      <c r="Y80" s="124"/>
      <c r="Z80" s="124"/>
      <c r="AA80" s="124"/>
      <c r="AB80" s="124"/>
      <c r="AC80" s="126"/>
      <c r="AD80" s="127"/>
      <c r="AE80" s="128"/>
      <c r="AF80" s="129"/>
      <c r="AG80" s="130"/>
      <c r="AH80" s="131"/>
      <c r="AI80" s="132"/>
      <c r="AJ80" s="133"/>
      <c r="AK80" s="134"/>
      <c r="AL80" s="135"/>
      <c r="AM80" s="131"/>
      <c r="AN80" s="136"/>
      <c r="AO80" s="140"/>
      <c r="AP80" s="112"/>
      <c r="AQ80" s="138"/>
      <c r="AR80" s="139"/>
    </row>
    <row r="81" spans="1:44" ht="15.75" thickBot="1" x14ac:dyDescent="0.3">
      <c r="A81" s="112"/>
      <c r="B81" s="113"/>
      <c r="C81" s="114"/>
      <c r="D81" s="114"/>
      <c r="E81" s="115"/>
      <c r="F81" s="114"/>
      <c r="G81" s="116"/>
      <c r="H81" s="114"/>
      <c r="I81" s="115"/>
      <c r="J81" s="117"/>
      <c r="K81" s="118"/>
      <c r="L81" s="113"/>
      <c r="M81" s="113"/>
      <c r="N81" s="119"/>
      <c r="O81" s="120"/>
      <c r="P81" s="113"/>
      <c r="Q81" s="121"/>
      <c r="R81" s="122"/>
      <c r="S81" s="123"/>
      <c r="T81" s="124"/>
      <c r="U81" s="124"/>
      <c r="V81" s="124"/>
      <c r="W81" s="124"/>
      <c r="X81" s="125"/>
      <c r="Y81" s="124"/>
      <c r="Z81" s="124"/>
      <c r="AA81" s="124"/>
      <c r="AB81" s="124"/>
      <c r="AC81" s="126"/>
      <c r="AD81" s="127"/>
      <c r="AE81" s="128"/>
      <c r="AF81" s="129"/>
      <c r="AG81" s="130"/>
      <c r="AH81" s="131"/>
      <c r="AI81" s="132"/>
      <c r="AJ81" s="133"/>
      <c r="AK81" s="134"/>
      <c r="AL81" s="135"/>
      <c r="AM81" s="131"/>
      <c r="AN81" s="136"/>
      <c r="AO81" s="140"/>
      <c r="AP81" s="112"/>
      <c r="AQ81" s="138"/>
      <c r="AR81" s="139"/>
    </row>
    <row r="82" spans="1:44" ht="15.75" thickBot="1" x14ac:dyDescent="0.3">
      <c r="A82" s="112"/>
      <c r="B82" s="113"/>
      <c r="C82" s="114"/>
      <c r="D82" s="114"/>
      <c r="E82" s="115"/>
      <c r="F82" s="114"/>
      <c r="G82" s="116"/>
      <c r="H82" s="114"/>
      <c r="I82" s="115"/>
      <c r="J82" s="117"/>
      <c r="K82" s="118"/>
      <c r="L82" s="113"/>
      <c r="M82" s="113"/>
      <c r="N82" s="119"/>
      <c r="O82" s="120"/>
      <c r="P82" s="113"/>
      <c r="Q82" s="121"/>
      <c r="R82" s="122"/>
      <c r="S82" s="123"/>
      <c r="T82" s="124"/>
      <c r="U82" s="124"/>
      <c r="V82" s="124"/>
      <c r="W82" s="124"/>
      <c r="X82" s="125"/>
      <c r="Y82" s="124"/>
      <c r="Z82" s="124"/>
      <c r="AA82" s="124"/>
      <c r="AB82" s="124"/>
      <c r="AC82" s="126"/>
      <c r="AD82" s="127"/>
      <c r="AE82" s="128"/>
      <c r="AF82" s="129"/>
      <c r="AG82" s="130"/>
      <c r="AH82" s="131"/>
      <c r="AI82" s="132"/>
      <c r="AJ82" s="133"/>
      <c r="AK82" s="134"/>
      <c r="AL82" s="135"/>
      <c r="AM82" s="131"/>
      <c r="AN82" s="136"/>
      <c r="AO82" s="140"/>
      <c r="AP82" s="112"/>
      <c r="AQ82" s="138"/>
      <c r="AR82" s="139"/>
    </row>
    <row r="83" spans="1:44" ht="15.75" thickBot="1" x14ac:dyDescent="0.3">
      <c r="A83" s="112"/>
      <c r="B83" s="113"/>
      <c r="C83" s="114"/>
      <c r="D83" s="114"/>
      <c r="E83" s="115"/>
      <c r="F83" s="114"/>
      <c r="G83" s="116"/>
      <c r="H83" s="114"/>
      <c r="I83" s="115"/>
      <c r="J83" s="117"/>
      <c r="K83" s="118"/>
      <c r="L83" s="113"/>
      <c r="M83" s="113"/>
      <c r="N83" s="119"/>
      <c r="O83" s="120"/>
      <c r="P83" s="113"/>
      <c r="Q83" s="121"/>
      <c r="R83" s="122"/>
      <c r="S83" s="123"/>
      <c r="T83" s="124"/>
      <c r="U83" s="124"/>
      <c r="V83" s="124"/>
      <c r="W83" s="124"/>
      <c r="X83" s="125"/>
      <c r="Y83" s="124"/>
      <c r="Z83" s="124"/>
      <c r="AA83" s="124"/>
      <c r="AB83" s="124"/>
      <c r="AC83" s="126"/>
      <c r="AD83" s="127"/>
      <c r="AE83" s="128"/>
      <c r="AF83" s="129"/>
      <c r="AG83" s="130"/>
      <c r="AH83" s="131"/>
      <c r="AI83" s="132"/>
      <c r="AJ83" s="133"/>
      <c r="AK83" s="134"/>
      <c r="AL83" s="135"/>
      <c r="AM83" s="131"/>
      <c r="AN83" s="136"/>
      <c r="AO83" s="140"/>
      <c r="AP83" s="112"/>
      <c r="AQ83" s="138"/>
      <c r="AR83" s="139"/>
    </row>
    <row r="84" spans="1:44" ht="15.75" thickBot="1" x14ac:dyDescent="0.3">
      <c r="A84" s="112"/>
      <c r="B84" s="113"/>
      <c r="C84" s="114"/>
      <c r="D84" s="114"/>
      <c r="E84" s="115"/>
      <c r="F84" s="114"/>
      <c r="G84" s="116"/>
      <c r="H84" s="114"/>
      <c r="I84" s="115"/>
      <c r="J84" s="117"/>
      <c r="K84" s="118"/>
      <c r="L84" s="113"/>
      <c r="M84" s="113"/>
      <c r="N84" s="119"/>
      <c r="O84" s="120"/>
      <c r="P84" s="113"/>
      <c r="Q84" s="121"/>
      <c r="R84" s="122"/>
      <c r="S84" s="123"/>
      <c r="T84" s="124"/>
      <c r="U84" s="124"/>
      <c r="V84" s="124"/>
      <c r="W84" s="124"/>
      <c r="X84" s="125"/>
      <c r="Y84" s="124"/>
      <c r="Z84" s="124"/>
      <c r="AA84" s="124"/>
      <c r="AB84" s="124"/>
      <c r="AC84" s="126"/>
      <c r="AD84" s="127"/>
      <c r="AE84" s="128"/>
      <c r="AF84" s="129"/>
      <c r="AG84" s="130"/>
      <c r="AH84" s="131"/>
      <c r="AI84" s="132"/>
      <c r="AJ84" s="133"/>
      <c r="AK84" s="134"/>
      <c r="AL84" s="135"/>
      <c r="AM84" s="131"/>
      <c r="AN84" s="136"/>
      <c r="AO84" s="140"/>
      <c r="AP84" s="112"/>
      <c r="AQ84" s="138"/>
      <c r="AR84" s="139"/>
    </row>
    <row r="85" spans="1:44" ht="15.75" thickBot="1" x14ac:dyDescent="0.3">
      <c r="A85" s="112"/>
      <c r="B85" s="113"/>
      <c r="C85" s="114"/>
      <c r="D85" s="114"/>
      <c r="E85" s="115"/>
      <c r="F85" s="114"/>
      <c r="G85" s="116"/>
      <c r="H85" s="114"/>
      <c r="I85" s="115"/>
      <c r="J85" s="117"/>
      <c r="K85" s="118"/>
      <c r="L85" s="113"/>
      <c r="M85" s="113"/>
      <c r="N85" s="119"/>
      <c r="O85" s="120"/>
      <c r="P85" s="113"/>
      <c r="Q85" s="121"/>
      <c r="R85" s="122"/>
      <c r="S85" s="123"/>
      <c r="T85" s="124"/>
      <c r="U85" s="124"/>
      <c r="V85" s="124"/>
      <c r="W85" s="124"/>
      <c r="X85" s="125"/>
      <c r="Y85" s="124"/>
      <c r="Z85" s="124"/>
      <c r="AA85" s="124"/>
      <c r="AB85" s="124"/>
      <c r="AC85" s="126"/>
      <c r="AD85" s="127"/>
      <c r="AE85" s="128"/>
      <c r="AF85" s="129"/>
      <c r="AG85" s="130"/>
      <c r="AH85" s="131"/>
      <c r="AI85" s="132"/>
      <c r="AJ85" s="133"/>
      <c r="AK85" s="134"/>
      <c r="AL85" s="135"/>
      <c r="AM85" s="131"/>
      <c r="AN85" s="136"/>
      <c r="AO85" s="140"/>
      <c r="AP85" s="112"/>
      <c r="AQ85" s="138"/>
      <c r="AR85" s="139"/>
    </row>
    <row r="86" spans="1:44" ht="15.75" thickBot="1" x14ac:dyDescent="0.3">
      <c r="A86" s="112"/>
      <c r="B86" s="113"/>
      <c r="C86" s="114"/>
      <c r="D86" s="114"/>
      <c r="E86" s="115"/>
      <c r="F86" s="114"/>
      <c r="G86" s="116"/>
      <c r="H86" s="114"/>
      <c r="I86" s="115"/>
      <c r="J86" s="117"/>
      <c r="K86" s="118"/>
      <c r="L86" s="113"/>
      <c r="M86" s="113"/>
      <c r="N86" s="119"/>
      <c r="O86" s="120"/>
      <c r="P86" s="113"/>
      <c r="Q86" s="121"/>
      <c r="R86" s="122"/>
      <c r="S86" s="123"/>
      <c r="T86" s="124"/>
      <c r="U86" s="124"/>
      <c r="V86" s="124"/>
      <c r="W86" s="124"/>
      <c r="X86" s="125"/>
      <c r="Y86" s="124"/>
      <c r="Z86" s="124"/>
      <c r="AA86" s="124"/>
      <c r="AB86" s="124"/>
      <c r="AC86" s="126"/>
      <c r="AD86" s="127"/>
      <c r="AE86" s="128"/>
      <c r="AF86" s="129"/>
      <c r="AG86" s="130"/>
      <c r="AH86" s="131"/>
      <c r="AI86" s="132"/>
      <c r="AJ86" s="133"/>
      <c r="AK86" s="134"/>
      <c r="AL86" s="135"/>
      <c r="AM86" s="131"/>
      <c r="AN86" s="136"/>
      <c r="AO86" s="140"/>
      <c r="AP86" s="112"/>
      <c r="AQ86" s="138"/>
      <c r="AR86" s="139"/>
    </row>
    <row r="87" spans="1:44" ht="15.75" thickBot="1" x14ac:dyDescent="0.3">
      <c r="A87" s="112"/>
      <c r="B87" s="113"/>
      <c r="C87" s="114"/>
      <c r="D87" s="114"/>
      <c r="E87" s="115"/>
      <c r="F87" s="114"/>
      <c r="G87" s="116"/>
      <c r="H87" s="114"/>
      <c r="I87" s="115"/>
      <c r="J87" s="117"/>
      <c r="K87" s="118"/>
      <c r="L87" s="113"/>
      <c r="M87" s="113"/>
      <c r="N87" s="119"/>
      <c r="O87" s="120"/>
      <c r="P87" s="113"/>
      <c r="Q87" s="121"/>
      <c r="R87" s="122"/>
      <c r="S87" s="123"/>
      <c r="T87" s="124"/>
      <c r="U87" s="124"/>
      <c r="V87" s="124"/>
      <c r="W87" s="124"/>
      <c r="X87" s="125"/>
      <c r="Y87" s="124"/>
      <c r="Z87" s="124"/>
      <c r="AA87" s="124"/>
      <c r="AB87" s="124"/>
      <c r="AC87" s="126"/>
      <c r="AD87" s="127"/>
      <c r="AE87" s="128"/>
      <c r="AF87" s="129"/>
      <c r="AG87" s="130"/>
      <c r="AH87" s="131"/>
      <c r="AI87" s="132"/>
      <c r="AJ87" s="133"/>
      <c r="AK87" s="134"/>
      <c r="AL87" s="135"/>
      <c r="AM87" s="131"/>
      <c r="AN87" s="136"/>
      <c r="AO87" s="140"/>
      <c r="AP87" s="112"/>
      <c r="AQ87" s="138"/>
      <c r="AR87" s="139"/>
    </row>
    <row r="88" spans="1:44" ht="15.75" thickBot="1" x14ac:dyDescent="0.3">
      <c r="A88" s="112"/>
      <c r="B88" s="113"/>
      <c r="C88" s="114"/>
      <c r="D88" s="114"/>
      <c r="E88" s="115"/>
      <c r="F88" s="114"/>
      <c r="G88" s="116"/>
      <c r="H88" s="114"/>
      <c r="I88" s="115"/>
      <c r="J88" s="117"/>
      <c r="K88" s="118"/>
      <c r="L88" s="113"/>
      <c r="M88" s="113"/>
      <c r="N88" s="119"/>
      <c r="O88" s="120"/>
      <c r="P88" s="113"/>
      <c r="Q88" s="121"/>
      <c r="R88" s="122"/>
      <c r="S88" s="123"/>
      <c r="T88" s="124"/>
      <c r="U88" s="124"/>
      <c r="V88" s="124"/>
      <c r="W88" s="124"/>
      <c r="X88" s="125"/>
      <c r="Y88" s="124"/>
      <c r="Z88" s="124"/>
      <c r="AA88" s="124"/>
      <c r="AB88" s="124"/>
      <c r="AC88" s="126"/>
      <c r="AD88" s="127"/>
      <c r="AE88" s="128"/>
      <c r="AF88" s="129"/>
      <c r="AG88" s="130"/>
      <c r="AH88" s="131"/>
      <c r="AI88" s="132"/>
      <c r="AJ88" s="133"/>
      <c r="AK88" s="134"/>
      <c r="AL88" s="135"/>
      <c r="AM88" s="131"/>
      <c r="AN88" s="136"/>
      <c r="AO88" s="140"/>
      <c r="AP88" s="112"/>
      <c r="AQ88" s="138"/>
      <c r="AR88" s="139"/>
    </row>
    <row r="89" spans="1:44" ht="15.75" thickBot="1" x14ac:dyDescent="0.3">
      <c r="A89" s="112"/>
      <c r="B89" s="113"/>
      <c r="C89" s="114"/>
      <c r="D89" s="114"/>
      <c r="E89" s="115"/>
      <c r="F89" s="114"/>
      <c r="G89" s="116"/>
      <c r="H89" s="114"/>
      <c r="I89" s="115"/>
      <c r="J89" s="117"/>
      <c r="K89" s="118"/>
      <c r="L89" s="113"/>
      <c r="M89" s="113"/>
      <c r="N89" s="119"/>
      <c r="O89" s="120"/>
      <c r="P89" s="113"/>
      <c r="Q89" s="121"/>
      <c r="R89" s="122"/>
      <c r="S89" s="123"/>
      <c r="T89" s="124"/>
      <c r="U89" s="124"/>
      <c r="V89" s="124"/>
      <c r="W89" s="124"/>
      <c r="X89" s="125"/>
      <c r="Y89" s="124"/>
      <c r="Z89" s="124"/>
      <c r="AA89" s="124"/>
      <c r="AB89" s="124"/>
      <c r="AC89" s="126"/>
      <c r="AD89" s="127"/>
      <c r="AE89" s="128"/>
      <c r="AF89" s="129"/>
      <c r="AG89" s="130"/>
      <c r="AH89" s="131"/>
      <c r="AI89" s="132"/>
      <c r="AJ89" s="133"/>
      <c r="AK89" s="134"/>
      <c r="AL89" s="135"/>
      <c r="AM89" s="131"/>
      <c r="AN89" s="136"/>
      <c r="AO89" s="140"/>
      <c r="AP89" s="112"/>
      <c r="AQ89" s="138"/>
      <c r="AR89" s="139"/>
    </row>
    <row r="90" spans="1:44" ht="15.75" thickBot="1" x14ac:dyDescent="0.3">
      <c r="A90" s="112"/>
      <c r="B90" s="113"/>
      <c r="C90" s="114"/>
      <c r="D90" s="114"/>
      <c r="E90" s="115"/>
      <c r="F90" s="114"/>
      <c r="G90" s="116"/>
      <c r="H90" s="114"/>
      <c r="I90" s="115"/>
      <c r="J90" s="117"/>
      <c r="K90" s="118"/>
      <c r="L90" s="113"/>
      <c r="M90" s="113"/>
      <c r="N90" s="119"/>
      <c r="O90" s="120"/>
      <c r="P90" s="113"/>
      <c r="Q90" s="121"/>
      <c r="R90" s="122"/>
      <c r="S90" s="123"/>
      <c r="T90" s="124"/>
      <c r="U90" s="124"/>
      <c r="V90" s="124"/>
      <c r="W90" s="124"/>
      <c r="X90" s="125"/>
      <c r="Y90" s="124"/>
      <c r="Z90" s="124"/>
      <c r="AA90" s="124"/>
      <c r="AB90" s="124"/>
      <c r="AC90" s="126"/>
      <c r="AD90" s="127"/>
      <c r="AE90" s="128"/>
      <c r="AF90" s="129"/>
      <c r="AG90" s="130"/>
      <c r="AH90" s="131"/>
      <c r="AI90" s="132"/>
      <c r="AJ90" s="133"/>
      <c r="AK90" s="134"/>
      <c r="AL90" s="135"/>
      <c r="AM90" s="131"/>
      <c r="AN90" s="136"/>
      <c r="AO90" s="137"/>
      <c r="AP90" s="112"/>
      <c r="AQ90" s="138"/>
      <c r="AR90" s="139"/>
    </row>
    <row r="91" spans="1:44" ht="15.75" thickBot="1" x14ac:dyDescent="0.3">
      <c r="A91" s="112"/>
      <c r="B91" s="113"/>
      <c r="C91" s="114"/>
      <c r="D91" s="114"/>
      <c r="E91" s="115"/>
      <c r="F91" s="114"/>
      <c r="G91" s="116"/>
      <c r="H91" s="114"/>
      <c r="I91" s="115"/>
      <c r="J91" s="117"/>
      <c r="K91" s="118"/>
      <c r="L91" s="113"/>
      <c r="M91" s="113"/>
      <c r="N91" s="119"/>
      <c r="O91" s="120"/>
      <c r="P91" s="113"/>
      <c r="Q91" s="121"/>
      <c r="R91" s="122"/>
      <c r="S91" s="123"/>
      <c r="T91" s="124"/>
      <c r="U91" s="124"/>
      <c r="V91" s="124"/>
      <c r="W91" s="124"/>
      <c r="X91" s="125"/>
      <c r="Y91" s="124"/>
      <c r="Z91" s="124"/>
      <c r="AA91" s="124"/>
      <c r="AB91" s="124"/>
      <c r="AC91" s="126"/>
      <c r="AD91" s="127"/>
      <c r="AE91" s="128"/>
      <c r="AF91" s="129"/>
      <c r="AG91" s="130"/>
      <c r="AH91" s="131"/>
      <c r="AI91" s="132"/>
      <c r="AJ91" s="133"/>
      <c r="AK91" s="134"/>
      <c r="AL91" s="135"/>
      <c r="AM91" s="131"/>
      <c r="AN91" s="136"/>
      <c r="AO91" s="140"/>
      <c r="AP91" s="112"/>
      <c r="AQ91" s="138"/>
      <c r="AR91" s="139"/>
    </row>
    <row r="92" spans="1:44" ht="15.75" thickBot="1" x14ac:dyDescent="0.3">
      <c r="A92" s="112"/>
      <c r="B92" s="113"/>
      <c r="C92" s="114"/>
      <c r="D92" s="114"/>
      <c r="E92" s="115"/>
      <c r="F92" s="114"/>
      <c r="G92" s="116"/>
      <c r="H92" s="114"/>
      <c r="I92" s="115"/>
      <c r="J92" s="117"/>
      <c r="K92" s="118"/>
      <c r="L92" s="113"/>
      <c r="M92" s="113"/>
      <c r="N92" s="119"/>
      <c r="O92" s="120"/>
      <c r="P92" s="113"/>
      <c r="Q92" s="121"/>
      <c r="R92" s="122"/>
      <c r="S92" s="123"/>
      <c r="T92" s="124"/>
      <c r="U92" s="124"/>
      <c r="V92" s="124"/>
      <c r="W92" s="124"/>
      <c r="X92" s="125"/>
      <c r="Y92" s="124"/>
      <c r="Z92" s="124"/>
      <c r="AA92" s="124"/>
      <c r="AB92" s="124"/>
      <c r="AC92" s="126"/>
      <c r="AD92" s="127"/>
      <c r="AE92" s="128"/>
      <c r="AF92" s="129"/>
      <c r="AG92" s="130"/>
      <c r="AH92" s="131"/>
      <c r="AI92" s="132"/>
      <c r="AJ92" s="133"/>
      <c r="AK92" s="134"/>
      <c r="AL92" s="135"/>
      <c r="AM92" s="131"/>
      <c r="AN92" s="136"/>
      <c r="AO92" s="140"/>
      <c r="AP92" s="112"/>
      <c r="AQ92" s="138"/>
      <c r="AR92" s="139"/>
    </row>
    <row r="93" spans="1:44" ht="15.75" thickBot="1" x14ac:dyDescent="0.3">
      <c r="A93" s="112"/>
      <c r="B93" s="113"/>
      <c r="C93" s="114"/>
      <c r="D93" s="114"/>
      <c r="E93" s="115"/>
      <c r="F93" s="114"/>
      <c r="G93" s="116"/>
      <c r="H93" s="114"/>
      <c r="I93" s="115"/>
      <c r="J93" s="117"/>
      <c r="K93" s="118"/>
      <c r="L93" s="113"/>
      <c r="M93" s="113"/>
      <c r="N93" s="119"/>
      <c r="O93" s="120"/>
      <c r="P93" s="113"/>
      <c r="Q93" s="121"/>
      <c r="R93" s="122"/>
      <c r="S93" s="123"/>
      <c r="T93" s="124"/>
      <c r="U93" s="124"/>
      <c r="V93" s="124"/>
      <c r="W93" s="124"/>
      <c r="X93" s="125"/>
      <c r="Y93" s="124"/>
      <c r="Z93" s="124"/>
      <c r="AA93" s="124"/>
      <c r="AB93" s="124"/>
      <c r="AC93" s="126"/>
      <c r="AD93" s="127"/>
      <c r="AE93" s="128"/>
      <c r="AF93" s="129"/>
      <c r="AG93" s="130"/>
      <c r="AH93" s="131"/>
      <c r="AI93" s="132"/>
      <c r="AJ93" s="133"/>
      <c r="AK93" s="134"/>
      <c r="AL93" s="135"/>
      <c r="AM93" s="131"/>
      <c r="AN93" s="136"/>
      <c r="AO93" s="140"/>
      <c r="AP93" s="112"/>
      <c r="AQ93" s="138"/>
      <c r="AR93" s="139"/>
    </row>
    <row r="94" spans="1:44" ht="15.75" thickBot="1" x14ac:dyDescent="0.3">
      <c r="A94" s="112"/>
      <c r="B94" s="113"/>
      <c r="C94" s="114"/>
      <c r="D94" s="114"/>
      <c r="E94" s="115"/>
      <c r="F94" s="114"/>
      <c r="G94" s="116"/>
      <c r="H94" s="114"/>
      <c r="I94" s="115"/>
      <c r="J94" s="117"/>
      <c r="K94" s="118"/>
      <c r="L94" s="113"/>
      <c r="M94" s="113"/>
      <c r="N94" s="119"/>
      <c r="O94" s="120"/>
      <c r="P94" s="113"/>
      <c r="Q94" s="121"/>
      <c r="R94" s="122"/>
      <c r="S94" s="123"/>
      <c r="T94" s="124"/>
      <c r="U94" s="124"/>
      <c r="V94" s="124"/>
      <c r="W94" s="124"/>
      <c r="X94" s="125"/>
      <c r="Y94" s="124"/>
      <c r="Z94" s="124"/>
      <c r="AA94" s="124"/>
      <c r="AB94" s="124"/>
      <c r="AC94" s="126"/>
      <c r="AD94" s="127"/>
      <c r="AE94" s="128"/>
      <c r="AF94" s="129"/>
      <c r="AG94" s="130"/>
      <c r="AH94" s="131"/>
      <c r="AI94" s="132"/>
      <c r="AJ94" s="133"/>
      <c r="AK94" s="134"/>
      <c r="AL94" s="135"/>
      <c r="AM94" s="131"/>
      <c r="AN94" s="136"/>
      <c r="AO94" s="140"/>
      <c r="AP94" s="112"/>
      <c r="AQ94" s="138"/>
      <c r="AR94" s="139"/>
    </row>
    <row r="95" spans="1:44" ht="15.75" thickBot="1" x14ac:dyDescent="0.3">
      <c r="A95" s="112"/>
      <c r="B95" s="113"/>
      <c r="C95" s="114"/>
      <c r="D95" s="114"/>
      <c r="E95" s="115"/>
      <c r="F95" s="114"/>
      <c r="G95" s="116"/>
      <c r="H95" s="114"/>
      <c r="I95" s="115"/>
      <c r="J95" s="117"/>
      <c r="K95" s="118"/>
      <c r="L95" s="113"/>
      <c r="M95" s="113"/>
      <c r="N95" s="119"/>
      <c r="O95" s="120"/>
      <c r="P95" s="113"/>
      <c r="Q95" s="121"/>
      <c r="R95" s="122"/>
      <c r="S95" s="123"/>
      <c r="T95" s="124"/>
      <c r="U95" s="124"/>
      <c r="V95" s="124"/>
      <c r="W95" s="124"/>
      <c r="X95" s="125"/>
      <c r="Y95" s="124"/>
      <c r="Z95" s="124"/>
      <c r="AA95" s="124"/>
      <c r="AB95" s="124"/>
      <c r="AC95" s="126"/>
      <c r="AD95" s="127"/>
      <c r="AE95" s="128"/>
      <c r="AF95" s="129"/>
      <c r="AG95" s="130"/>
      <c r="AH95" s="131"/>
      <c r="AI95" s="132"/>
      <c r="AJ95" s="133"/>
      <c r="AK95" s="134"/>
      <c r="AL95" s="135"/>
      <c r="AM95" s="131"/>
      <c r="AN95" s="136"/>
      <c r="AO95" s="140"/>
      <c r="AP95" s="112"/>
      <c r="AQ95" s="138"/>
      <c r="AR95" s="139"/>
    </row>
    <row r="96" spans="1:44" ht="15.75" thickBot="1" x14ac:dyDescent="0.3">
      <c r="A96" s="112"/>
      <c r="B96" s="113"/>
      <c r="C96" s="114"/>
      <c r="D96" s="114"/>
      <c r="E96" s="115"/>
      <c r="F96" s="114"/>
      <c r="G96" s="116"/>
      <c r="H96" s="114"/>
      <c r="I96" s="115"/>
      <c r="J96" s="117"/>
      <c r="K96" s="118"/>
      <c r="L96" s="113"/>
      <c r="M96" s="113"/>
      <c r="N96" s="119"/>
      <c r="O96" s="120"/>
      <c r="P96" s="113"/>
      <c r="Q96" s="121"/>
      <c r="R96" s="122"/>
      <c r="S96" s="123"/>
      <c r="T96" s="124"/>
      <c r="U96" s="124"/>
      <c r="V96" s="124"/>
      <c r="W96" s="124"/>
      <c r="X96" s="125"/>
      <c r="Y96" s="124"/>
      <c r="Z96" s="124"/>
      <c r="AA96" s="124"/>
      <c r="AB96" s="124"/>
      <c r="AC96" s="126"/>
      <c r="AD96" s="127"/>
      <c r="AE96" s="128"/>
      <c r="AF96" s="129"/>
      <c r="AG96" s="130"/>
      <c r="AH96" s="131"/>
      <c r="AI96" s="132"/>
      <c r="AJ96" s="133"/>
      <c r="AK96" s="134"/>
      <c r="AL96" s="135"/>
      <c r="AM96" s="131"/>
      <c r="AN96" s="136"/>
      <c r="AO96" s="140"/>
      <c r="AP96" s="112"/>
      <c r="AQ96" s="138"/>
      <c r="AR96" s="139"/>
    </row>
    <row r="97" spans="1:44" ht="15.75" thickBot="1" x14ac:dyDescent="0.3">
      <c r="A97" s="112"/>
      <c r="B97" s="113"/>
      <c r="C97" s="114"/>
      <c r="D97" s="114"/>
      <c r="E97" s="115"/>
      <c r="F97" s="114"/>
      <c r="G97" s="116"/>
      <c r="H97" s="114"/>
      <c r="I97" s="115"/>
      <c r="J97" s="117"/>
      <c r="K97" s="118"/>
      <c r="L97" s="113"/>
      <c r="M97" s="113"/>
      <c r="N97" s="119"/>
      <c r="O97" s="120"/>
      <c r="P97" s="113"/>
      <c r="Q97" s="121"/>
      <c r="R97" s="122"/>
      <c r="S97" s="123"/>
      <c r="T97" s="124"/>
      <c r="U97" s="124"/>
      <c r="V97" s="124"/>
      <c r="W97" s="124"/>
      <c r="X97" s="125"/>
      <c r="Y97" s="124"/>
      <c r="Z97" s="124"/>
      <c r="AA97" s="124"/>
      <c r="AB97" s="124"/>
      <c r="AC97" s="126"/>
      <c r="AD97" s="127"/>
      <c r="AE97" s="128"/>
      <c r="AF97" s="129"/>
      <c r="AG97" s="130"/>
      <c r="AH97" s="131"/>
      <c r="AI97" s="132"/>
      <c r="AJ97" s="133"/>
      <c r="AK97" s="134"/>
      <c r="AL97" s="135"/>
      <c r="AM97" s="131"/>
      <c r="AN97" s="136"/>
      <c r="AO97" s="140"/>
      <c r="AP97" s="112"/>
      <c r="AQ97" s="138"/>
      <c r="AR97" s="139"/>
    </row>
    <row r="98" spans="1:44" ht="15.75" thickBot="1" x14ac:dyDescent="0.3">
      <c r="A98" s="112"/>
      <c r="B98" s="113"/>
      <c r="C98" s="114"/>
      <c r="D98" s="114"/>
      <c r="E98" s="115"/>
      <c r="F98" s="114"/>
      <c r="G98" s="116"/>
      <c r="H98" s="114"/>
      <c r="I98" s="115"/>
      <c r="J98" s="117"/>
      <c r="K98" s="118"/>
      <c r="L98" s="113"/>
      <c r="M98" s="113"/>
      <c r="N98" s="119"/>
      <c r="O98" s="120"/>
      <c r="P98" s="113"/>
      <c r="Q98" s="121"/>
      <c r="R98" s="122"/>
      <c r="S98" s="123"/>
      <c r="T98" s="124"/>
      <c r="U98" s="124"/>
      <c r="V98" s="124"/>
      <c r="W98" s="124"/>
      <c r="X98" s="125"/>
      <c r="Y98" s="124"/>
      <c r="Z98" s="124"/>
      <c r="AA98" s="124"/>
      <c r="AB98" s="124"/>
      <c r="AC98" s="126"/>
      <c r="AD98" s="127"/>
      <c r="AE98" s="128"/>
      <c r="AF98" s="129"/>
      <c r="AG98" s="130"/>
      <c r="AH98" s="131"/>
      <c r="AI98" s="132"/>
      <c r="AJ98" s="133"/>
      <c r="AK98" s="134"/>
      <c r="AL98" s="135"/>
      <c r="AM98" s="131"/>
      <c r="AN98" s="136"/>
      <c r="AO98" s="140"/>
      <c r="AP98" s="112"/>
      <c r="AQ98" s="138"/>
      <c r="AR98" s="139"/>
    </row>
    <row r="99" spans="1:44" ht="15.75" thickBot="1" x14ac:dyDescent="0.3">
      <c r="A99" s="112"/>
      <c r="B99" s="113"/>
      <c r="C99" s="114"/>
      <c r="D99" s="114"/>
      <c r="E99" s="115"/>
      <c r="F99" s="114"/>
      <c r="G99" s="116"/>
      <c r="H99" s="114"/>
      <c r="I99" s="115"/>
      <c r="J99" s="117"/>
      <c r="K99" s="118"/>
      <c r="L99" s="113"/>
      <c r="M99" s="113"/>
      <c r="N99" s="119"/>
      <c r="O99" s="120"/>
      <c r="P99" s="113"/>
      <c r="Q99" s="121"/>
      <c r="R99" s="122"/>
      <c r="S99" s="123"/>
      <c r="T99" s="124"/>
      <c r="U99" s="124"/>
      <c r="V99" s="124"/>
      <c r="W99" s="124"/>
      <c r="X99" s="125"/>
      <c r="Y99" s="124"/>
      <c r="Z99" s="124"/>
      <c r="AA99" s="124"/>
      <c r="AB99" s="124"/>
      <c r="AC99" s="126"/>
      <c r="AD99" s="127"/>
      <c r="AE99" s="128"/>
      <c r="AF99" s="129"/>
      <c r="AG99" s="130"/>
      <c r="AH99" s="131"/>
      <c r="AI99" s="132"/>
      <c r="AJ99" s="133"/>
      <c r="AK99" s="134"/>
      <c r="AL99" s="135"/>
      <c r="AM99" s="131"/>
      <c r="AN99" s="136"/>
      <c r="AO99" s="140"/>
      <c r="AP99" s="112"/>
      <c r="AQ99" s="138"/>
      <c r="AR99" s="139"/>
    </row>
    <row r="100" spans="1:44" ht="15.75" thickBot="1" x14ac:dyDescent="0.3">
      <c r="A100" s="112"/>
      <c r="B100" s="113"/>
      <c r="C100" s="114"/>
      <c r="D100" s="114"/>
      <c r="E100" s="115"/>
      <c r="F100" s="114"/>
      <c r="G100" s="116"/>
      <c r="H100" s="114"/>
      <c r="I100" s="115"/>
      <c r="J100" s="117"/>
      <c r="K100" s="118"/>
      <c r="L100" s="113"/>
      <c r="M100" s="113"/>
      <c r="N100" s="119"/>
      <c r="O100" s="120"/>
      <c r="P100" s="113"/>
      <c r="Q100" s="121"/>
      <c r="R100" s="122"/>
      <c r="S100" s="123"/>
      <c r="T100" s="124"/>
      <c r="U100" s="124"/>
      <c r="V100" s="124"/>
      <c r="W100" s="124"/>
      <c r="X100" s="125"/>
      <c r="Y100" s="124"/>
      <c r="Z100" s="124"/>
      <c r="AA100" s="124"/>
      <c r="AB100" s="124"/>
      <c r="AC100" s="126"/>
      <c r="AD100" s="127"/>
      <c r="AE100" s="128"/>
      <c r="AF100" s="129"/>
      <c r="AG100" s="130"/>
      <c r="AH100" s="131"/>
      <c r="AI100" s="132"/>
      <c r="AJ100" s="133"/>
      <c r="AK100" s="134"/>
      <c r="AL100" s="135"/>
      <c r="AM100" s="131"/>
      <c r="AN100" s="136"/>
      <c r="AO100" s="140"/>
      <c r="AP100" s="112"/>
      <c r="AQ100" s="138"/>
      <c r="AR100" s="139"/>
    </row>
    <row r="101" spans="1:44" ht="15.75" thickBot="1" x14ac:dyDescent="0.3">
      <c r="A101" s="112"/>
      <c r="B101" s="113"/>
      <c r="C101" s="114"/>
      <c r="D101" s="114"/>
      <c r="E101" s="115"/>
      <c r="F101" s="114"/>
      <c r="G101" s="116"/>
      <c r="H101" s="114"/>
      <c r="I101" s="115"/>
      <c r="J101" s="117"/>
      <c r="K101" s="118"/>
      <c r="L101" s="113"/>
      <c r="M101" s="113"/>
      <c r="N101" s="119"/>
      <c r="O101" s="120"/>
      <c r="P101" s="113"/>
      <c r="Q101" s="121"/>
      <c r="R101" s="122"/>
      <c r="S101" s="123"/>
      <c r="T101" s="124"/>
      <c r="U101" s="124"/>
      <c r="V101" s="124"/>
      <c r="W101" s="124"/>
      <c r="X101" s="125"/>
      <c r="Y101" s="124"/>
      <c r="Z101" s="124"/>
      <c r="AA101" s="124"/>
      <c r="AB101" s="124"/>
      <c r="AC101" s="126"/>
      <c r="AD101" s="127"/>
      <c r="AE101" s="128"/>
      <c r="AF101" s="129"/>
      <c r="AG101" s="130"/>
      <c r="AH101" s="131"/>
      <c r="AI101" s="132"/>
      <c r="AJ101" s="133"/>
      <c r="AK101" s="134"/>
      <c r="AL101" s="135"/>
      <c r="AM101" s="131"/>
      <c r="AN101" s="136"/>
      <c r="AO101" s="140"/>
      <c r="AP101" s="112"/>
      <c r="AQ101" s="138"/>
      <c r="AR101" s="139"/>
    </row>
    <row r="102" spans="1:44" ht="15.75" thickBot="1" x14ac:dyDescent="0.3">
      <c r="A102" s="112"/>
      <c r="B102" s="113"/>
      <c r="C102" s="114"/>
      <c r="D102" s="114"/>
      <c r="E102" s="115"/>
      <c r="F102" s="114"/>
      <c r="G102" s="116"/>
      <c r="H102" s="114"/>
      <c r="I102" s="115"/>
      <c r="J102" s="117"/>
      <c r="K102" s="118"/>
      <c r="L102" s="113"/>
      <c r="M102" s="113"/>
      <c r="N102" s="119"/>
      <c r="O102" s="120"/>
      <c r="P102" s="113"/>
      <c r="Q102" s="121"/>
      <c r="R102" s="122"/>
      <c r="S102" s="123"/>
      <c r="T102" s="124"/>
      <c r="U102" s="124"/>
      <c r="V102" s="124"/>
      <c r="W102" s="124"/>
      <c r="X102" s="125"/>
      <c r="Y102" s="124"/>
      <c r="Z102" s="124"/>
      <c r="AA102" s="124"/>
      <c r="AB102" s="124"/>
      <c r="AC102" s="126"/>
      <c r="AD102" s="127"/>
      <c r="AE102" s="128"/>
      <c r="AF102" s="129"/>
      <c r="AG102" s="130"/>
      <c r="AH102" s="131"/>
      <c r="AI102" s="132"/>
      <c r="AJ102" s="133"/>
      <c r="AK102" s="134"/>
      <c r="AL102" s="135"/>
      <c r="AM102" s="131"/>
      <c r="AN102" s="136"/>
      <c r="AO102" s="140"/>
      <c r="AP102" s="112"/>
      <c r="AQ102" s="138"/>
      <c r="AR102" s="139"/>
    </row>
    <row r="103" spans="1:44" ht="15.75" thickBot="1" x14ac:dyDescent="0.3">
      <c r="A103" s="112"/>
      <c r="B103" s="113"/>
      <c r="C103" s="114"/>
      <c r="D103" s="114"/>
      <c r="E103" s="115"/>
      <c r="F103" s="114"/>
      <c r="G103" s="116"/>
      <c r="H103" s="114"/>
      <c r="I103" s="115"/>
      <c r="J103" s="117"/>
      <c r="K103" s="118"/>
      <c r="L103" s="113"/>
      <c r="M103" s="113"/>
      <c r="N103" s="119"/>
      <c r="O103" s="120"/>
      <c r="P103" s="113"/>
      <c r="Q103" s="121"/>
      <c r="R103" s="122"/>
      <c r="S103" s="123"/>
      <c r="T103" s="124"/>
      <c r="U103" s="124"/>
      <c r="V103" s="124"/>
      <c r="W103" s="124"/>
      <c r="X103" s="125"/>
      <c r="Y103" s="124"/>
      <c r="Z103" s="124"/>
      <c r="AA103" s="124"/>
      <c r="AB103" s="124"/>
      <c r="AC103" s="126"/>
      <c r="AD103" s="127"/>
      <c r="AE103" s="128"/>
      <c r="AF103" s="129"/>
      <c r="AG103" s="130"/>
      <c r="AH103" s="131"/>
      <c r="AI103" s="132"/>
      <c r="AJ103" s="133"/>
      <c r="AK103" s="134"/>
      <c r="AL103" s="135"/>
      <c r="AM103" s="131"/>
      <c r="AN103" s="136"/>
      <c r="AO103" s="140"/>
      <c r="AP103" s="112"/>
      <c r="AQ103" s="138"/>
      <c r="AR103" s="139"/>
    </row>
    <row r="104" spans="1:44" ht="15.75" thickBot="1" x14ac:dyDescent="0.3">
      <c r="A104" s="112"/>
      <c r="B104" s="113"/>
      <c r="C104" s="114"/>
      <c r="D104" s="114"/>
      <c r="E104" s="115"/>
      <c r="F104" s="114"/>
      <c r="G104" s="116"/>
      <c r="H104" s="114"/>
      <c r="I104" s="115"/>
      <c r="J104" s="117"/>
      <c r="K104" s="118"/>
      <c r="L104" s="113"/>
      <c r="M104" s="113"/>
      <c r="N104" s="119"/>
      <c r="O104" s="120"/>
      <c r="P104" s="113"/>
      <c r="Q104" s="121"/>
      <c r="R104" s="122"/>
      <c r="S104" s="123"/>
      <c r="T104" s="124"/>
      <c r="U104" s="124"/>
      <c r="V104" s="124"/>
      <c r="W104" s="124"/>
      <c r="X104" s="125"/>
      <c r="Y104" s="124"/>
      <c r="Z104" s="124"/>
      <c r="AA104" s="124"/>
      <c r="AB104" s="124"/>
      <c r="AC104" s="126"/>
      <c r="AD104" s="127"/>
      <c r="AE104" s="128"/>
      <c r="AF104" s="129"/>
      <c r="AG104" s="130"/>
      <c r="AH104" s="131"/>
      <c r="AI104" s="132"/>
      <c r="AJ104" s="133"/>
      <c r="AK104" s="134"/>
      <c r="AL104" s="135"/>
      <c r="AM104" s="131"/>
      <c r="AN104" s="136"/>
      <c r="AO104" s="140"/>
      <c r="AP104" s="112"/>
      <c r="AQ104" s="138"/>
      <c r="AR104" s="139"/>
    </row>
    <row r="105" spans="1:44" ht="15.75" thickBot="1" x14ac:dyDescent="0.3">
      <c r="A105" s="112"/>
      <c r="B105" s="113"/>
      <c r="C105" s="114"/>
      <c r="D105" s="114"/>
      <c r="E105" s="115"/>
      <c r="F105" s="114"/>
      <c r="G105" s="116"/>
      <c r="H105" s="114"/>
      <c r="I105" s="115"/>
      <c r="J105" s="117"/>
      <c r="K105" s="118"/>
      <c r="L105" s="113"/>
      <c r="M105" s="113"/>
      <c r="N105" s="119"/>
      <c r="O105" s="120"/>
      <c r="P105" s="113"/>
      <c r="Q105" s="121"/>
      <c r="R105" s="122"/>
      <c r="S105" s="123"/>
      <c r="T105" s="124"/>
      <c r="U105" s="124"/>
      <c r="V105" s="124"/>
      <c r="W105" s="124"/>
      <c r="X105" s="125"/>
      <c r="Y105" s="124"/>
      <c r="Z105" s="124"/>
      <c r="AA105" s="124"/>
      <c r="AB105" s="124"/>
      <c r="AC105" s="126"/>
      <c r="AD105" s="127"/>
      <c r="AE105" s="128"/>
      <c r="AF105" s="129"/>
      <c r="AG105" s="130"/>
      <c r="AH105" s="131"/>
      <c r="AI105" s="132"/>
      <c r="AJ105" s="133"/>
      <c r="AK105" s="134"/>
      <c r="AL105" s="135"/>
      <c r="AM105" s="131"/>
      <c r="AN105" s="136"/>
      <c r="AO105" s="140"/>
      <c r="AP105" s="112"/>
      <c r="AQ105" s="138"/>
      <c r="AR105" s="139"/>
    </row>
    <row r="106" spans="1:44" ht="15.75" thickBot="1" x14ac:dyDescent="0.3">
      <c r="A106" s="112"/>
      <c r="B106" s="113"/>
      <c r="C106" s="114"/>
      <c r="D106" s="114"/>
      <c r="E106" s="115"/>
      <c r="F106" s="114"/>
      <c r="G106" s="116"/>
      <c r="H106" s="114"/>
      <c r="I106" s="115"/>
      <c r="J106" s="117"/>
      <c r="K106" s="118"/>
      <c r="L106" s="113"/>
      <c r="M106" s="113"/>
      <c r="N106" s="119"/>
      <c r="O106" s="120"/>
      <c r="P106" s="113"/>
      <c r="Q106" s="121"/>
      <c r="R106" s="122"/>
      <c r="S106" s="123"/>
      <c r="T106" s="124"/>
      <c r="U106" s="124"/>
      <c r="V106" s="124"/>
      <c r="W106" s="124"/>
      <c r="X106" s="125"/>
      <c r="Y106" s="124"/>
      <c r="Z106" s="124"/>
      <c r="AA106" s="124"/>
      <c r="AB106" s="124"/>
      <c r="AC106" s="126"/>
      <c r="AD106" s="127"/>
      <c r="AE106" s="128"/>
      <c r="AF106" s="129"/>
      <c r="AG106" s="130"/>
      <c r="AH106" s="131"/>
      <c r="AI106" s="132"/>
      <c r="AJ106" s="133"/>
      <c r="AK106" s="134"/>
      <c r="AL106" s="135"/>
      <c r="AM106" s="131"/>
      <c r="AN106" s="136"/>
      <c r="AO106" s="140"/>
      <c r="AP106" s="112"/>
      <c r="AQ106" s="138"/>
      <c r="AR106" s="139"/>
    </row>
    <row r="107" spans="1:44" ht="15.75" thickBot="1" x14ac:dyDescent="0.3">
      <c r="A107" s="112"/>
      <c r="B107" s="113"/>
      <c r="C107" s="114"/>
      <c r="D107" s="114"/>
      <c r="E107" s="115"/>
      <c r="F107" s="114"/>
      <c r="G107" s="116"/>
      <c r="H107" s="114"/>
      <c r="I107" s="115"/>
      <c r="J107" s="117"/>
      <c r="K107" s="118"/>
      <c r="L107" s="113"/>
      <c r="M107" s="113"/>
      <c r="N107" s="119"/>
      <c r="O107" s="120"/>
      <c r="P107" s="113"/>
      <c r="Q107" s="121"/>
      <c r="R107" s="122"/>
      <c r="S107" s="123"/>
      <c r="T107" s="124"/>
      <c r="U107" s="124"/>
      <c r="V107" s="124"/>
      <c r="W107" s="124"/>
      <c r="X107" s="125"/>
      <c r="Y107" s="124"/>
      <c r="Z107" s="124"/>
      <c r="AA107" s="124"/>
      <c r="AB107" s="124"/>
      <c r="AC107" s="126"/>
      <c r="AD107" s="127"/>
      <c r="AE107" s="128"/>
      <c r="AF107" s="129"/>
      <c r="AG107" s="130"/>
      <c r="AH107" s="131"/>
      <c r="AI107" s="132"/>
      <c r="AJ107" s="133"/>
      <c r="AK107" s="134"/>
      <c r="AL107" s="135"/>
      <c r="AM107" s="131"/>
      <c r="AN107" s="136"/>
      <c r="AO107" s="140"/>
      <c r="AP107" s="112"/>
      <c r="AQ107" s="138"/>
      <c r="AR107" s="139"/>
    </row>
    <row r="108" spans="1:44" ht="15.75" thickBot="1" x14ac:dyDescent="0.3">
      <c r="A108" s="112"/>
      <c r="B108" s="113"/>
      <c r="C108" s="114"/>
      <c r="D108" s="114"/>
      <c r="E108" s="115"/>
      <c r="F108" s="114"/>
      <c r="G108" s="116"/>
      <c r="H108" s="114"/>
      <c r="I108" s="115"/>
      <c r="J108" s="117"/>
      <c r="K108" s="118"/>
      <c r="L108" s="113"/>
      <c r="M108" s="113"/>
      <c r="N108" s="119"/>
      <c r="O108" s="120"/>
      <c r="P108" s="113"/>
      <c r="Q108" s="121"/>
      <c r="R108" s="122"/>
      <c r="S108" s="123"/>
      <c r="T108" s="124"/>
      <c r="U108" s="124"/>
      <c r="V108" s="124"/>
      <c r="W108" s="124"/>
      <c r="X108" s="125"/>
      <c r="Y108" s="124"/>
      <c r="Z108" s="124"/>
      <c r="AA108" s="124"/>
      <c r="AB108" s="124"/>
      <c r="AC108" s="126"/>
      <c r="AD108" s="127"/>
      <c r="AE108" s="128"/>
      <c r="AF108" s="129"/>
      <c r="AG108" s="130"/>
      <c r="AH108" s="131"/>
      <c r="AI108" s="132"/>
      <c r="AJ108" s="133"/>
      <c r="AK108" s="134"/>
      <c r="AL108" s="135"/>
      <c r="AM108" s="131"/>
      <c r="AN108" s="136"/>
      <c r="AO108" s="140"/>
      <c r="AP108" s="112"/>
      <c r="AQ108" s="138"/>
      <c r="AR108" s="139"/>
    </row>
    <row r="109" spans="1:44" ht="15.75" thickBot="1" x14ac:dyDescent="0.3">
      <c r="A109" s="112"/>
      <c r="B109" s="113"/>
      <c r="C109" s="114"/>
      <c r="D109" s="114"/>
      <c r="E109" s="115"/>
      <c r="F109" s="114"/>
      <c r="G109" s="116"/>
      <c r="H109" s="114"/>
      <c r="I109" s="115"/>
      <c r="J109" s="117"/>
      <c r="K109" s="118"/>
      <c r="L109" s="113"/>
      <c r="M109" s="113"/>
      <c r="N109" s="119"/>
      <c r="O109" s="120"/>
      <c r="P109" s="113"/>
      <c r="Q109" s="121"/>
      <c r="R109" s="122"/>
      <c r="S109" s="123"/>
      <c r="T109" s="124"/>
      <c r="U109" s="124"/>
      <c r="V109" s="124"/>
      <c r="W109" s="124"/>
      <c r="X109" s="125"/>
      <c r="Y109" s="124"/>
      <c r="Z109" s="124"/>
      <c r="AA109" s="124"/>
      <c r="AB109" s="124"/>
      <c r="AC109" s="126"/>
      <c r="AD109" s="127"/>
      <c r="AE109" s="128"/>
      <c r="AF109" s="129"/>
      <c r="AG109" s="130"/>
      <c r="AH109" s="131"/>
      <c r="AI109" s="132"/>
      <c r="AJ109" s="133"/>
      <c r="AK109" s="134"/>
      <c r="AL109" s="135"/>
      <c r="AM109" s="131"/>
      <c r="AN109" s="136"/>
      <c r="AO109" s="140"/>
      <c r="AP109" s="112"/>
      <c r="AQ109" s="138"/>
      <c r="AR109" s="139"/>
    </row>
    <row r="110" spans="1:44" ht="15.75" thickBot="1" x14ac:dyDescent="0.3">
      <c r="A110" s="112"/>
      <c r="B110" s="113"/>
      <c r="C110" s="114"/>
      <c r="D110" s="114"/>
      <c r="E110" s="115"/>
      <c r="F110" s="114"/>
      <c r="G110" s="116"/>
      <c r="H110" s="114"/>
      <c r="I110" s="115"/>
      <c r="J110" s="117"/>
      <c r="K110" s="118"/>
      <c r="L110" s="113"/>
      <c r="M110" s="113"/>
      <c r="N110" s="119"/>
      <c r="O110" s="120"/>
      <c r="P110" s="113"/>
      <c r="Q110" s="121"/>
      <c r="R110" s="122"/>
      <c r="S110" s="123"/>
      <c r="T110" s="124"/>
      <c r="U110" s="124"/>
      <c r="V110" s="124"/>
      <c r="W110" s="124"/>
      <c r="X110" s="125"/>
      <c r="Y110" s="124"/>
      <c r="Z110" s="124"/>
      <c r="AA110" s="124"/>
      <c r="AB110" s="124"/>
      <c r="AC110" s="126"/>
      <c r="AD110" s="127"/>
      <c r="AE110" s="128"/>
      <c r="AF110" s="129"/>
      <c r="AG110" s="130"/>
      <c r="AH110" s="131"/>
      <c r="AI110" s="132"/>
      <c r="AJ110" s="133"/>
      <c r="AK110" s="134"/>
      <c r="AL110" s="135"/>
      <c r="AM110" s="131"/>
      <c r="AN110" s="136"/>
      <c r="AO110" s="140"/>
      <c r="AP110" s="112"/>
      <c r="AQ110" s="138"/>
      <c r="AR110" s="139"/>
    </row>
    <row r="111" spans="1:44" ht="15.75" thickBot="1" x14ac:dyDescent="0.3">
      <c r="A111" s="112"/>
      <c r="B111" s="113"/>
      <c r="C111" s="114"/>
      <c r="D111" s="114"/>
      <c r="E111" s="115"/>
      <c r="F111" s="114"/>
      <c r="G111" s="116"/>
      <c r="H111" s="114"/>
      <c r="I111" s="115"/>
      <c r="J111" s="117"/>
      <c r="K111" s="118"/>
      <c r="L111" s="113"/>
      <c r="M111" s="113"/>
      <c r="N111" s="119"/>
      <c r="O111" s="120"/>
      <c r="P111" s="113"/>
      <c r="Q111" s="121"/>
      <c r="R111" s="122"/>
      <c r="S111" s="123"/>
      <c r="T111" s="124"/>
      <c r="U111" s="124"/>
      <c r="V111" s="124"/>
      <c r="W111" s="124"/>
      <c r="X111" s="125"/>
      <c r="Y111" s="124"/>
      <c r="Z111" s="124"/>
      <c r="AA111" s="124"/>
      <c r="AB111" s="124"/>
      <c r="AC111" s="126"/>
      <c r="AD111" s="127"/>
      <c r="AE111" s="128"/>
      <c r="AF111" s="129"/>
      <c r="AG111" s="130"/>
      <c r="AH111" s="131"/>
      <c r="AI111" s="132"/>
      <c r="AJ111" s="133"/>
      <c r="AK111" s="134"/>
      <c r="AL111" s="135"/>
      <c r="AM111" s="131"/>
      <c r="AN111" s="136"/>
      <c r="AO111" s="140"/>
      <c r="AP111" s="112"/>
      <c r="AQ111" s="138"/>
      <c r="AR111" s="139"/>
    </row>
    <row r="112" spans="1:44" ht="15.75" thickBot="1" x14ac:dyDescent="0.3">
      <c r="A112" s="112"/>
      <c r="B112" s="113"/>
      <c r="C112" s="114"/>
      <c r="D112" s="114"/>
      <c r="E112" s="115"/>
      <c r="F112" s="114"/>
      <c r="G112" s="116"/>
      <c r="H112" s="114"/>
      <c r="I112" s="115"/>
      <c r="J112" s="117"/>
      <c r="K112" s="118"/>
      <c r="L112" s="113"/>
      <c r="M112" s="113"/>
      <c r="N112" s="119"/>
      <c r="O112" s="120"/>
      <c r="P112" s="113"/>
      <c r="Q112" s="121"/>
      <c r="R112" s="122"/>
      <c r="S112" s="123"/>
      <c r="T112" s="124"/>
      <c r="U112" s="124"/>
      <c r="V112" s="124"/>
      <c r="W112" s="124"/>
      <c r="X112" s="125"/>
      <c r="Y112" s="124"/>
      <c r="Z112" s="124"/>
      <c r="AA112" s="124"/>
      <c r="AB112" s="124"/>
      <c r="AC112" s="126"/>
      <c r="AD112" s="127"/>
      <c r="AE112" s="128"/>
      <c r="AF112" s="129"/>
      <c r="AG112" s="130"/>
      <c r="AH112" s="131"/>
      <c r="AI112" s="132"/>
      <c r="AJ112" s="133"/>
      <c r="AK112" s="134"/>
      <c r="AL112" s="135"/>
      <c r="AM112" s="131"/>
      <c r="AN112" s="136"/>
      <c r="AO112" s="140"/>
      <c r="AP112" s="112"/>
      <c r="AQ112" s="138"/>
      <c r="AR112" s="139"/>
    </row>
    <row r="113" spans="1:44" ht="15.75" thickBot="1" x14ac:dyDescent="0.3">
      <c r="A113" s="112"/>
      <c r="B113" s="113"/>
      <c r="C113" s="114"/>
      <c r="D113" s="114"/>
      <c r="E113" s="115"/>
      <c r="F113" s="114"/>
      <c r="G113" s="116"/>
      <c r="H113" s="114"/>
      <c r="I113" s="115"/>
      <c r="J113" s="117"/>
      <c r="K113" s="118"/>
      <c r="L113" s="113"/>
      <c r="M113" s="113"/>
      <c r="N113" s="119"/>
      <c r="O113" s="120"/>
      <c r="P113" s="113"/>
      <c r="Q113" s="121"/>
      <c r="R113" s="122"/>
      <c r="S113" s="123"/>
      <c r="T113" s="124"/>
      <c r="U113" s="124"/>
      <c r="V113" s="124"/>
      <c r="W113" s="124"/>
      <c r="X113" s="125"/>
      <c r="Y113" s="124"/>
      <c r="Z113" s="124"/>
      <c r="AA113" s="124"/>
      <c r="AB113" s="124"/>
      <c r="AC113" s="126"/>
      <c r="AD113" s="127"/>
      <c r="AE113" s="128"/>
      <c r="AF113" s="129"/>
      <c r="AG113" s="130"/>
      <c r="AH113" s="131"/>
      <c r="AI113" s="132"/>
      <c r="AJ113" s="133"/>
      <c r="AK113" s="134"/>
      <c r="AL113" s="135"/>
      <c r="AM113" s="131"/>
      <c r="AN113" s="136"/>
      <c r="AO113" s="140"/>
      <c r="AP113" s="112"/>
      <c r="AQ113" s="138"/>
      <c r="AR113" s="139"/>
    </row>
    <row r="114" spans="1:44" ht="15.75" thickBot="1" x14ac:dyDescent="0.3">
      <c r="A114" s="112"/>
      <c r="B114" s="113"/>
      <c r="C114" s="114"/>
      <c r="D114" s="114"/>
      <c r="E114" s="115"/>
      <c r="F114" s="114"/>
      <c r="G114" s="116"/>
      <c r="H114" s="114"/>
      <c r="I114" s="115"/>
      <c r="J114" s="117"/>
      <c r="K114" s="118"/>
      <c r="L114" s="113"/>
      <c r="M114" s="113"/>
      <c r="N114" s="119"/>
      <c r="O114" s="120"/>
      <c r="P114" s="113"/>
      <c r="Q114" s="121"/>
      <c r="R114" s="122"/>
      <c r="S114" s="123"/>
      <c r="T114" s="124"/>
      <c r="U114" s="124"/>
      <c r="V114" s="124"/>
      <c r="W114" s="124"/>
      <c r="X114" s="125"/>
      <c r="Y114" s="124"/>
      <c r="Z114" s="124"/>
      <c r="AA114" s="124"/>
      <c r="AB114" s="124"/>
      <c r="AC114" s="126"/>
      <c r="AD114" s="127"/>
      <c r="AE114" s="128"/>
      <c r="AF114" s="129"/>
      <c r="AG114" s="130"/>
      <c r="AH114" s="131"/>
      <c r="AI114" s="132"/>
      <c r="AJ114" s="133"/>
      <c r="AK114" s="134"/>
      <c r="AL114" s="135"/>
      <c r="AM114" s="131"/>
      <c r="AN114" s="136"/>
      <c r="AO114" s="140"/>
      <c r="AP114" s="112"/>
      <c r="AQ114" s="138"/>
      <c r="AR114" s="139"/>
    </row>
    <row r="115" spans="1:44" ht="15.75" thickBot="1" x14ac:dyDescent="0.3">
      <c r="A115" s="112"/>
      <c r="B115" s="113"/>
      <c r="C115" s="114"/>
      <c r="D115" s="114"/>
      <c r="E115" s="115"/>
      <c r="F115" s="114"/>
      <c r="G115" s="116"/>
      <c r="H115" s="114"/>
      <c r="I115" s="115"/>
      <c r="J115" s="117"/>
      <c r="K115" s="118"/>
      <c r="L115" s="113"/>
      <c r="M115" s="113"/>
      <c r="N115" s="119"/>
      <c r="O115" s="120"/>
      <c r="P115" s="113"/>
      <c r="Q115" s="121"/>
      <c r="R115" s="122"/>
      <c r="S115" s="123"/>
      <c r="T115" s="124"/>
      <c r="U115" s="124"/>
      <c r="V115" s="124"/>
      <c r="W115" s="124"/>
      <c r="X115" s="125"/>
      <c r="Y115" s="124"/>
      <c r="Z115" s="124"/>
      <c r="AA115" s="124"/>
      <c r="AB115" s="124"/>
      <c r="AC115" s="126"/>
      <c r="AD115" s="127"/>
      <c r="AE115" s="128"/>
      <c r="AF115" s="129"/>
      <c r="AG115" s="130"/>
      <c r="AH115" s="131"/>
      <c r="AI115" s="132"/>
      <c r="AJ115" s="133"/>
      <c r="AK115" s="134"/>
      <c r="AL115" s="135"/>
      <c r="AM115" s="131"/>
      <c r="AN115" s="136"/>
      <c r="AO115" s="140"/>
      <c r="AP115" s="112"/>
      <c r="AQ115" s="138"/>
      <c r="AR115" s="139"/>
    </row>
    <row r="116" spans="1:44" ht="15.75" thickBot="1" x14ac:dyDescent="0.3">
      <c r="A116" s="112"/>
      <c r="B116" s="113"/>
      <c r="C116" s="114"/>
      <c r="D116" s="114"/>
      <c r="E116" s="115"/>
      <c r="F116" s="114"/>
      <c r="G116" s="116"/>
      <c r="H116" s="114"/>
      <c r="I116" s="115"/>
      <c r="J116" s="117"/>
      <c r="K116" s="118"/>
      <c r="L116" s="113"/>
      <c r="M116" s="113"/>
      <c r="N116" s="119"/>
      <c r="O116" s="120"/>
      <c r="P116" s="113"/>
      <c r="Q116" s="121"/>
      <c r="R116" s="122"/>
      <c r="S116" s="123"/>
      <c r="T116" s="124"/>
      <c r="U116" s="124"/>
      <c r="V116" s="124"/>
      <c r="W116" s="124"/>
      <c r="X116" s="125"/>
      <c r="Y116" s="124"/>
      <c r="Z116" s="124"/>
      <c r="AA116" s="124"/>
      <c r="AB116" s="124"/>
      <c r="AC116" s="126"/>
      <c r="AD116" s="127"/>
      <c r="AE116" s="128"/>
      <c r="AF116" s="129"/>
      <c r="AG116" s="130"/>
      <c r="AH116" s="131"/>
      <c r="AI116" s="132"/>
      <c r="AJ116" s="133"/>
      <c r="AK116" s="134"/>
      <c r="AL116" s="135"/>
      <c r="AM116" s="131"/>
      <c r="AN116" s="136"/>
      <c r="AO116" s="140"/>
      <c r="AP116" s="112"/>
      <c r="AQ116" s="138"/>
      <c r="AR116" s="139"/>
    </row>
    <row r="117" spans="1:44" ht="15.75" thickBot="1" x14ac:dyDescent="0.3">
      <c r="A117" s="112"/>
      <c r="B117" s="113"/>
      <c r="C117" s="114"/>
      <c r="D117" s="114"/>
      <c r="E117" s="115"/>
      <c r="F117" s="114"/>
      <c r="G117" s="116"/>
      <c r="H117" s="114"/>
      <c r="I117" s="115"/>
      <c r="J117" s="117"/>
      <c r="K117" s="118"/>
      <c r="L117" s="113"/>
      <c r="M117" s="113"/>
      <c r="N117" s="119"/>
      <c r="O117" s="120"/>
      <c r="P117" s="113"/>
      <c r="Q117" s="121"/>
      <c r="R117" s="122"/>
      <c r="S117" s="123"/>
      <c r="T117" s="124"/>
      <c r="U117" s="124"/>
      <c r="V117" s="124"/>
      <c r="W117" s="124"/>
      <c r="X117" s="125"/>
      <c r="Y117" s="124"/>
      <c r="Z117" s="124"/>
      <c r="AA117" s="124"/>
      <c r="AB117" s="124"/>
      <c r="AC117" s="126"/>
      <c r="AD117" s="127"/>
      <c r="AE117" s="128"/>
      <c r="AF117" s="129"/>
      <c r="AG117" s="130"/>
      <c r="AH117" s="131"/>
      <c r="AI117" s="132"/>
      <c r="AJ117" s="133"/>
      <c r="AK117" s="134"/>
      <c r="AL117" s="135"/>
      <c r="AM117" s="131"/>
      <c r="AN117" s="136"/>
      <c r="AO117" s="140"/>
      <c r="AP117" s="112"/>
      <c r="AQ117" s="138"/>
      <c r="AR117" s="139"/>
    </row>
    <row r="118" spans="1:44" ht="15.75" thickBot="1" x14ac:dyDescent="0.3">
      <c r="A118" s="112"/>
      <c r="B118" s="113"/>
      <c r="C118" s="114"/>
      <c r="D118" s="114"/>
      <c r="E118" s="115"/>
      <c r="F118" s="114"/>
      <c r="G118" s="116"/>
      <c r="H118" s="114"/>
      <c r="I118" s="115"/>
      <c r="J118" s="117"/>
      <c r="K118" s="118"/>
      <c r="L118" s="113"/>
      <c r="M118" s="113"/>
      <c r="N118" s="119"/>
      <c r="O118" s="120"/>
      <c r="P118" s="113"/>
      <c r="Q118" s="121"/>
      <c r="R118" s="122"/>
      <c r="S118" s="123"/>
      <c r="T118" s="124"/>
      <c r="U118" s="124"/>
      <c r="V118" s="124"/>
      <c r="W118" s="124"/>
      <c r="X118" s="125"/>
      <c r="Y118" s="124"/>
      <c r="Z118" s="124"/>
      <c r="AA118" s="124"/>
      <c r="AB118" s="124"/>
      <c r="AC118" s="126"/>
      <c r="AD118" s="127"/>
      <c r="AE118" s="128"/>
      <c r="AF118" s="129"/>
      <c r="AG118" s="130"/>
      <c r="AH118" s="131"/>
      <c r="AI118" s="132"/>
      <c r="AJ118" s="133"/>
      <c r="AK118" s="134"/>
      <c r="AL118" s="135"/>
      <c r="AM118" s="131"/>
      <c r="AN118" s="136"/>
      <c r="AO118" s="140"/>
      <c r="AP118" s="112"/>
      <c r="AQ118" s="138"/>
      <c r="AR118" s="139"/>
    </row>
    <row r="119" spans="1:44" ht="15.75" thickBot="1" x14ac:dyDescent="0.3">
      <c r="A119" s="112"/>
      <c r="B119" s="113"/>
      <c r="C119" s="114"/>
      <c r="D119" s="114"/>
      <c r="E119" s="115"/>
      <c r="F119" s="114"/>
      <c r="G119" s="116"/>
      <c r="H119" s="114"/>
      <c r="I119" s="115"/>
      <c r="J119" s="117"/>
      <c r="K119" s="118"/>
      <c r="L119" s="113"/>
      <c r="M119" s="113"/>
      <c r="N119" s="119"/>
      <c r="O119" s="120"/>
      <c r="P119" s="113"/>
      <c r="Q119" s="121"/>
      <c r="R119" s="122"/>
      <c r="S119" s="123"/>
      <c r="T119" s="124"/>
      <c r="U119" s="124"/>
      <c r="V119" s="124"/>
      <c r="W119" s="124"/>
      <c r="X119" s="125"/>
      <c r="Y119" s="124"/>
      <c r="Z119" s="124"/>
      <c r="AA119" s="124"/>
      <c r="AB119" s="124"/>
      <c r="AC119" s="126"/>
      <c r="AD119" s="127"/>
      <c r="AE119" s="128"/>
      <c r="AF119" s="129"/>
      <c r="AG119" s="130"/>
      <c r="AH119" s="131"/>
      <c r="AI119" s="132"/>
      <c r="AJ119" s="133"/>
      <c r="AK119" s="134"/>
      <c r="AL119" s="135"/>
      <c r="AM119" s="131"/>
      <c r="AN119" s="136"/>
      <c r="AO119" s="140"/>
      <c r="AP119" s="112"/>
      <c r="AQ119" s="138"/>
      <c r="AR119" s="139"/>
    </row>
    <row r="120" spans="1:44" ht="15.75" thickBot="1" x14ac:dyDescent="0.3">
      <c r="A120" s="112"/>
      <c r="B120" s="113"/>
      <c r="C120" s="114"/>
      <c r="D120" s="114"/>
      <c r="E120" s="115"/>
      <c r="F120" s="114"/>
      <c r="G120" s="116"/>
      <c r="H120" s="114"/>
      <c r="I120" s="115"/>
      <c r="J120" s="117"/>
      <c r="K120" s="118"/>
      <c r="L120" s="113"/>
      <c r="M120" s="113"/>
      <c r="N120" s="119"/>
      <c r="O120" s="120"/>
      <c r="P120" s="113"/>
      <c r="Q120" s="121"/>
      <c r="R120" s="122"/>
      <c r="S120" s="123"/>
      <c r="T120" s="124"/>
      <c r="U120" s="124"/>
      <c r="V120" s="124"/>
      <c r="W120" s="124"/>
      <c r="X120" s="125"/>
      <c r="Y120" s="124"/>
      <c r="Z120" s="124"/>
      <c r="AA120" s="124"/>
      <c r="AB120" s="124"/>
      <c r="AC120" s="126"/>
      <c r="AD120" s="127"/>
      <c r="AE120" s="128"/>
      <c r="AF120" s="129"/>
      <c r="AG120" s="130"/>
      <c r="AH120" s="131"/>
      <c r="AI120" s="132"/>
      <c r="AJ120" s="133"/>
      <c r="AK120" s="134"/>
      <c r="AL120" s="135"/>
      <c r="AM120" s="131"/>
      <c r="AN120" s="136"/>
      <c r="AO120" s="140"/>
      <c r="AP120" s="112"/>
      <c r="AQ120" s="138"/>
      <c r="AR120" s="139"/>
    </row>
    <row r="121" spans="1:44" ht="15.75" thickBot="1" x14ac:dyDescent="0.3">
      <c r="A121" s="112"/>
      <c r="B121" s="113"/>
      <c r="C121" s="114"/>
      <c r="D121" s="114"/>
      <c r="E121" s="115"/>
      <c r="F121" s="114"/>
      <c r="G121" s="116"/>
      <c r="H121" s="114"/>
      <c r="I121" s="115"/>
      <c r="J121" s="117"/>
      <c r="K121" s="118"/>
      <c r="L121" s="113"/>
      <c r="M121" s="113"/>
      <c r="N121" s="119"/>
      <c r="O121" s="120"/>
      <c r="P121" s="113"/>
      <c r="Q121" s="121"/>
      <c r="R121" s="122"/>
      <c r="S121" s="123"/>
      <c r="T121" s="124"/>
      <c r="U121" s="124"/>
      <c r="V121" s="124"/>
      <c r="W121" s="124"/>
      <c r="X121" s="125"/>
      <c r="Y121" s="124"/>
      <c r="Z121" s="124"/>
      <c r="AA121" s="124"/>
      <c r="AB121" s="124"/>
      <c r="AC121" s="126"/>
      <c r="AD121" s="127"/>
      <c r="AE121" s="128"/>
      <c r="AF121" s="129"/>
      <c r="AG121" s="130"/>
      <c r="AH121" s="131"/>
      <c r="AI121" s="132"/>
      <c r="AJ121" s="133"/>
      <c r="AK121" s="134"/>
      <c r="AL121" s="135"/>
      <c r="AM121" s="131"/>
      <c r="AN121" s="136"/>
      <c r="AO121" s="140"/>
      <c r="AP121" s="112"/>
      <c r="AQ121" s="138"/>
      <c r="AR121" s="139"/>
    </row>
    <row r="122" spans="1:44" ht="15.75" thickBot="1" x14ac:dyDescent="0.3">
      <c r="A122" s="112"/>
      <c r="B122" s="113"/>
      <c r="C122" s="114"/>
      <c r="D122" s="114"/>
      <c r="E122" s="115"/>
      <c r="F122" s="114"/>
      <c r="G122" s="116"/>
      <c r="H122" s="114"/>
      <c r="I122" s="115"/>
      <c r="J122" s="117"/>
      <c r="K122" s="118"/>
      <c r="L122" s="113"/>
      <c r="M122" s="113"/>
      <c r="N122" s="119"/>
      <c r="O122" s="120"/>
      <c r="P122" s="113"/>
      <c r="Q122" s="121"/>
      <c r="R122" s="122"/>
      <c r="S122" s="123"/>
      <c r="T122" s="124"/>
      <c r="U122" s="124"/>
      <c r="V122" s="124"/>
      <c r="W122" s="124"/>
      <c r="X122" s="125"/>
      <c r="Y122" s="124"/>
      <c r="Z122" s="124"/>
      <c r="AA122" s="124"/>
      <c r="AB122" s="124"/>
      <c r="AC122" s="126"/>
      <c r="AD122" s="127"/>
      <c r="AE122" s="128"/>
      <c r="AF122" s="129"/>
      <c r="AG122" s="130"/>
      <c r="AH122" s="131"/>
      <c r="AI122" s="132"/>
      <c r="AJ122" s="133"/>
      <c r="AK122" s="134"/>
      <c r="AL122" s="135"/>
      <c r="AM122" s="131"/>
      <c r="AN122" s="136"/>
      <c r="AO122" s="140"/>
      <c r="AP122" s="112"/>
      <c r="AQ122" s="138"/>
      <c r="AR122" s="139"/>
    </row>
    <row r="123" spans="1:44" ht="15.75" thickBot="1" x14ac:dyDescent="0.3">
      <c r="A123" s="112"/>
      <c r="B123" s="113"/>
      <c r="C123" s="114"/>
      <c r="D123" s="114"/>
      <c r="E123" s="115"/>
      <c r="F123" s="114"/>
      <c r="G123" s="116"/>
      <c r="H123" s="114"/>
      <c r="I123" s="115"/>
      <c r="J123" s="117"/>
      <c r="K123" s="118"/>
      <c r="L123" s="113"/>
      <c r="M123" s="113"/>
      <c r="N123" s="119"/>
      <c r="O123" s="120"/>
      <c r="P123" s="113"/>
      <c r="Q123" s="121"/>
      <c r="R123" s="122"/>
      <c r="S123" s="123"/>
      <c r="T123" s="124"/>
      <c r="U123" s="124"/>
      <c r="V123" s="124"/>
      <c r="W123" s="124"/>
      <c r="X123" s="125"/>
      <c r="Y123" s="124"/>
      <c r="Z123" s="124"/>
      <c r="AA123" s="124"/>
      <c r="AB123" s="124"/>
      <c r="AC123" s="126"/>
      <c r="AD123" s="127"/>
      <c r="AE123" s="128"/>
      <c r="AF123" s="129"/>
      <c r="AG123" s="130"/>
      <c r="AH123" s="131"/>
      <c r="AI123" s="132"/>
      <c r="AJ123" s="133"/>
      <c r="AK123" s="134"/>
      <c r="AL123" s="135"/>
      <c r="AM123" s="131"/>
      <c r="AN123" s="136"/>
      <c r="AO123" s="140"/>
      <c r="AP123" s="112"/>
      <c r="AQ123" s="138"/>
      <c r="AR123" s="139"/>
    </row>
    <row r="124" spans="1:44" ht="15.75" thickBot="1" x14ac:dyDescent="0.3">
      <c r="A124" s="112"/>
      <c r="B124" s="113"/>
      <c r="C124" s="114"/>
      <c r="D124" s="114"/>
      <c r="E124" s="115"/>
      <c r="F124" s="114"/>
      <c r="G124" s="116"/>
      <c r="H124" s="114"/>
      <c r="I124" s="115"/>
      <c r="J124" s="117"/>
      <c r="K124" s="118"/>
      <c r="L124" s="113"/>
      <c r="M124" s="113"/>
      <c r="N124" s="119"/>
      <c r="O124" s="120"/>
      <c r="P124" s="113"/>
      <c r="Q124" s="121"/>
      <c r="R124" s="122"/>
      <c r="S124" s="123"/>
      <c r="T124" s="124"/>
      <c r="U124" s="124"/>
      <c r="V124" s="124"/>
      <c r="W124" s="124"/>
      <c r="X124" s="125"/>
      <c r="Y124" s="124"/>
      <c r="Z124" s="124"/>
      <c r="AA124" s="124"/>
      <c r="AB124" s="124"/>
      <c r="AC124" s="126"/>
      <c r="AD124" s="127"/>
      <c r="AE124" s="128"/>
      <c r="AF124" s="129"/>
      <c r="AG124" s="130"/>
      <c r="AH124" s="131"/>
      <c r="AI124" s="132"/>
      <c r="AJ124" s="133"/>
      <c r="AK124" s="134"/>
      <c r="AL124" s="135"/>
      <c r="AM124" s="131"/>
      <c r="AN124" s="136"/>
      <c r="AO124" s="140"/>
      <c r="AP124" s="112"/>
      <c r="AQ124" s="138"/>
      <c r="AR124" s="139"/>
    </row>
    <row r="125" spans="1:44" ht="15.75" thickBot="1" x14ac:dyDescent="0.3">
      <c r="A125" s="112"/>
      <c r="B125" s="113"/>
      <c r="C125" s="114"/>
      <c r="D125" s="114"/>
      <c r="E125" s="115"/>
      <c r="F125" s="114"/>
      <c r="G125" s="116"/>
      <c r="H125" s="114"/>
      <c r="I125" s="115"/>
      <c r="J125" s="117"/>
      <c r="K125" s="118"/>
      <c r="L125" s="113"/>
      <c r="M125" s="113"/>
      <c r="N125" s="119"/>
      <c r="O125" s="120"/>
      <c r="P125" s="113"/>
      <c r="Q125" s="121"/>
      <c r="R125" s="122"/>
      <c r="S125" s="123"/>
      <c r="T125" s="124"/>
      <c r="U125" s="124"/>
      <c r="V125" s="124"/>
      <c r="W125" s="124"/>
      <c r="X125" s="125"/>
      <c r="Y125" s="124"/>
      <c r="Z125" s="124"/>
      <c r="AA125" s="124"/>
      <c r="AB125" s="124"/>
      <c r="AC125" s="126"/>
      <c r="AD125" s="127"/>
      <c r="AE125" s="128"/>
      <c r="AF125" s="129"/>
      <c r="AG125" s="130"/>
      <c r="AH125" s="131"/>
      <c r="AI125" s="132"/>
      <c r="AJ125" s="133"/>
      <c r="AK125" s="134"/>
      <c r="AL125" s="135"/>
      <c r="AM125" s="131"/>
      <c r="AN125" s="136"/>
      <c r="AO125" s="140"/>
      <c r="AP125" s="112"/>
      <c r="AQ125" s="138"/>
      <c r="AR125" s="139"/>
    </row>
    <row r="126" spans="1:44" ht="15.75" thickBot="1" x14ac:dyDescent="0.3">
      <c r="A126" s="112"/>
      <c r="B126" s="113"/>
      <c r="C126" s="114"/>
      <c r="D126" s="114"/>
      <c r="E126" s="115"/>
      <c r="F126" s="114"/>
      <c r="G126" s="116"/>
      <c r="H126" s="114"/>
      <c r="I126" s="115"/>
      <c r="J126" s="117"/>
      <c r="K126" s="118"/>
      <c r="L126" s="113"/>
      <c r="M126" s="113"/>
      <c r="N126" s="119"/>
      <c r="O126" s="120"/>
      <c r="P126" s="113"/>
      <c r="Q126" s="121"/>
      <c r="R126" s="122"/>
      <c r="S126" s="123"/>
      <c r="T126" s="124"/>
      <c r="U126" s="124"/>
      <c r="V126" s="124"/>
      <c r="W126" s="124"/>
      <c r="X126" s="125"/>
      <c r="Y126" s="124"/>
      <c r="Z126" s="124"/>
      <c r="AA126" s="124"/>
      <c r="AB126" s="124"/>
      <c r="AC126" s="126"/>
      <c r="AD126" s="127"/>
      <c r="AE126" s="128"/>
      <c r="AF126" s="129"/>
      <c r="AG126" s="130"/>
      <c r="AH126" s="131"/>
      <c r="AI126" s="132"/>
      <c r="AJ126" s="133"/>
      <c r="AK126" s="134"/>
      <c r="AL126" s="135"/>
      <c r="AM126" s="131"/>
      <c r="AN126" s="136"/>
      <c r="AO126" s="140"/>
      <c r="AP126" s="112"/>
      <c r="AQ126" s="138"/>
      <c r="AR126" s="139"/>
    </row>
    <row r="127" spans="1:44" ht="15.75" thickBot="1" x14ac:dyDescent="0.3">
      <c r="A127" s="112"/>
      <c r="B127" s="113"/>
      <c r="C127" s="114"/>
      <c r="D127" s="114"/>
      <c r="E127" s="115"/>
      <c r="F127" s="114"/>
      <c r="G127" s="116"/>
      <c r="H127" s="114"/>
      <c r="I127" s="115"/>
      <c r="J127" s="117"/>
      <c r="K127" s="118"/>
      <c r="L127" s="113"/>
      <c r="M127" s="113"/>
      <c r="N127" s="119"/>
      <c r="O127" s="120"/>
      <c r="P127" s="113"/>
      <c r="Q127" s="121"/>
      <c r="R127" s="122"/>
      <c r="S127" s="123"/>
      <c r="T127" s="124"/>
      <c r="U127" s="124"/>
      <c r="V127" s="124"/>
      <c r="W127" s="124"/>
      <c r="X127" s="125"/>
      <c r="Y127" s="124"/>
      <c r="Z127" s="124"/>
      <c r="AA127" s="124"/>
      <c r="AB127" s="124"/>
      <c r="AC127" s="126"/>
      <c r="AD127" s="127"/>
      <c r="AE127" s="128"/>
      <c r="AF127" s="129"/>
      <c r="AG127" s="130"/>
      <c r="AH127" s="131"/>
      <c r="AI127" s="132"/>
      <c r="AJ127" s="133"/>
      <c r="AK127" s="134"/>
      <c r="AL127" s="135"/>
      <c r="AM127" s="131"/>
      <c r="AN127" s="136"/>
      <c r="AO127" s="140"/>
      <c r="AP127" s="112"/>
      <c r="AQ127" s="138"/>
      <c r="AR127" s="139"/>
    </row>
    <row r="128" spans="1:44" ht="15.75" thickBot="1" x14ac:dyDescent="0.3">
      <c r="A128" s="112"/>
      <c r="B128" s="113"/>
      <c r="C128" s="114"/>
      <c r="D128" s="114"/>
      <c r="E128" s="115"/>
      <c r="F128" s="114"/>
      <c r="G128" s="116"/>
      <c r="H128" s="114"/>
      <c r="I128" s="115"/>
      <c r="J128" s="117"/>
      <c r="K128" s="118"/>
      <c r="L128" s="113"/>
      <c r="M128" s="113"/>
      <c r="N128" s="119"/>
      <c r="O128" s="120"/>
      <c r="P128" s="113"/>
      <c r="Q128" s="121"/>
      <c r="R128" s="122"/>
      <c r="S128" s="123"/>
      <c r="T128" s="124"/>
      <c r="U128" s="124"/>
      <c r="V128" s="124"/>
      <c r="W128" s="124"/>
      <c r="X128" s="125"/>
      <c r="Y128" s="124"/>
      <c r="Z128" s="124"/>
      <c r="AA128" s="124"/>
      <c r="AB128" s="124"/>
      <c r="AC128" s="126"/>
      <c r="AD128" s="127"/>
      <c r="AE128" s="128"/>
      <c r="AF128" s="129"/>
      <c r="AG128" s="130"/>
      <c r="AH128" s="131"/>
      <c r="AI128" s="132"/>
      <c r="AJ128" s="133"/>
      <c r="AK128" s="134"/>
      <c r="AL128" s="135"/>
      <c r="AM128" s="131"/>
      <c r="AN128" s="136"/>
      <c r="AO128" s="140"/>
      <c r="AP128" s="112"/>
      <c r="AQ128" s="138"/>
      <c r="AR128" s="139"/>
    </row>
    <row r="129" spans="1:44" ht="15.75" thickBot="1" x14ac:dyDescent="0.3">
      <c r="A129" s="112"/>
      <c r="B129" s="113"/>
      <c r="C129" s="114"/>
      <c r="D129" s="114"/>
      <c r="E129" s="115"/>
      <c r="F129" s="114"/>
      <c r="G129" s="116"/>
      <c r="H129" s="114"/>
      <c r="I129" s="115"/>
      <c r="J129" s="117"/>
      <c r="K129" s="118"/>
      <c r="L129" s="113"/>
      <c r="M129" s="113"/>
      <c r="N129" s="119"/>
      <c r="O129" s="120"/>
      <c r="P129" s="113"/>
      <c r="Q129" s="121"/>
      <c r="R129" s="122"/>
      <c r="S129" s="123"/>
      <c r="T129" s="124"/>
      <c r="U129" s="124"/>
      <c r="V129" s="124"/>
      <c r="W129" s="124"/>
      <c r="X129" s="125"/>
      <c r="Y129" s="124"/>
      <c r="Z129" s="124"/>
      <c r="AA129" s="124"/>
      <c r="AB129" s="124"/>
      <c r="AC129" s="126"/>
      <c r="AD129" s="127"/>
      <c r="AE129" s="128"/>
      <c r="AF129" s="129"/>
      <c r="AG129" s="130"/>
      <c r="AH129" s="131"/>
      <c r="AI129" s="132"/>
      <c r="AJ129" s="133"/>
      <c r="AK129" s="134"/>
      <c r="AL129" s="135"/>
      <c r="AM129" s="131"/>
      <c r="AN129" s="136"/>
      <c r="AO129" s="140"/>
      <c r="AP129" s="112"/>
      <c r="AQ129" s="138"/>
      <c r="AR129" s="139"/>
    </row>
    <row r="130" spans="1:44" ht="15.75" thickBot="1" x14ac:dyDescent="0.3">
      <c r="A130" s="112"/>
      <c r="B130" s="113"/>
      <c r="C130" s="114"/>
      <c r="D130" s="114"/>
      <c r="E130" s="115"/>
      <c r="F130" s="114"/>
      <c r="G130" s="116"/>
      <c r="H130" s="114"/>
      <c r="I130" s="115"/>
      <c r="J130" s="117"/>
      <c r="K130" s="118"/>
      <c r="L130" s="113"/>
      <c r="M130" s="113"/>
      <c r="N130" s="119"/>
      <c r="O130" s="120"/>
      <c r="P130" s="113"/>
      <c r="Q130" s="121"/>
      <c r="R130" s="122"/>
      <c r="S130" s="123"/>
      <c r="T130" s="124"/>
      <c r="U130" s="124"/>
      <c r="V130" s="124"/>
      <c r="W130" s="124"/>
      <c r="X130" s="125"/>
      <c r="Y130" s="124"/>
      <c r="Z130" s="124"/>
      <c r="AA130" s="124"/>
      <c r="AB130" s="124"/>
      <c r="AC130" s="126"/>
      <c r="AD130" s="127"/>
      <c r="AE130" s="128"/>
      <c r="AF130" s="129"/>
      <c r="AG130" s="130"/>
      <c r="AH130" s="131"/>
      <c r="AI130" s="132"/>
      <c r="AJ130" s="133"/>
      <c r="AK130" s="134"/>
      <c r="AL130" s="135"/>
      <c r="AM130" s="131"/>
      <c r="AN130" s="136"/>
      <c r="AO130" s="140"/>
      <c r="AP130" s="112"/>
      <c r="AQ130" s="138"/>
      <c r="AR130" s="139"/>
    </row>
    <row r="131" spans="1:44" ht="15.75" thickBot="1" x14ac:dyDescent="0.3">
      <c r="A131" s="112"/>
      <c r="B131" s="113"/>
      <c r="C131" s="114"/>
      <c r="D131" s="114"/>
      <c r="E131" s="115"/>
      <c r="F131" s="114"/>
      <c r="G131" s="116"/>
      <c r="H131" s="114"/>
      <c r="I131" s="115"/>
      <c r="J131" s="117"/>
      <c r="K131" s="118"/>
      <c r="L131" s="113"/>
      <c r="M131" s="113"/>
      <c r="N131" s="119"/>
      <c r="O131" s="120"/>
      <c r="P131" s="113"/>
      <c r="Q131" s="121"/>
      <c r="R131" s="122"/>
      <c r="S131" s="123"/>
      <c r="T131" s="124"/>
      <c r="U131" s="124"/>
      <c r="V131" s="124"/>
      <c r="W131" s="124"/>
      <c r="X131" s="125"/>
      <c r="Y131" s="124"/>
      <c r="Z131" s="124"/>
      <c r="AA131" s="124"/>
      <c r="AB131" s="124"/>
      <c r="AC131" s="126"/>
      <c r="AD131" s="127"/>
      <c r="AE131" s="128"/>
      <c r="AF131" s="129"/>
      <c r="AG131" s="130"/>
      <c r="AH131" s="131"/>
      <c r="AI131" s="132"/>
      <c r="AJ131" s="133"/>
      <c r="AK131" s="134"/>
      <c r="AL131" s="135"/>
      <c r="AM131" s="131"/>
      <c r="AN131" s="136"/>
      <c r="AO131" s="140"/>
      <c r="AP131" s="112"/>
      <c r="AQ131" s="138"/>
      <c r="AR131" s="139"/>
    </row>
    <row r="132" spans="1:44" ht="15.75" thickBot="1" x14ac:dyDescent="0.3">
      <c r="A132" s="112"/>
      <c r="B132" s="113"/>
      <c r="C132" s="114"/>
      <c r="D132" s="114"/>
      <c r="E132" s="115"/>
      <c r="F132" s="114"/>
      <c r="G132" s="116"/>
      <c r="H132" s="114"/>
      <c r="I132" s="115"/>
      <c r="J132" s="117"/>
      <c r="K132" s="118"/>
      <c r="L132" s="113"/>
      <c r="M132" s="113"/>
      <c r="N132" s="119"/>
      <c r="O132" s="120"/>
      <c r="P132" s="113"/>
      <c r="Q132" s="121"/>
      <c r="R132" s="122"/>
      <c r="S132" s="123"/>
      <c r="T132" s="124"/>
      <c r="U132" s="124"/>
      <c r="V132" s="124"/>
      <c r="W132" s="124"/>
      <c r="X132" s="125"/>
      <c r="Y132" s="124"/>
      <c r="Z132" s="124"/>
      <c r="AA132" s="124"/>
      <c r="AB132" s="124"/>
      <c r="AC132" s="126"/>
      <c r="AD132" s="127"/>
      <c r="AE132" s="128"/>
      <c r="AF132" s="129"/>
      <c r="AG132" s="130"/>
      <c r="AH132" s="131"/>
      <c r="AI132" s="132"/>
      <c r="AJ132" s="133"/>
      <c r="AK132" s="134"/>
      <c r="AL132" s="135"/>
      <c r="AM132" s="131"/>
      <c r="AN132" s="136"/>
      <c r="AO132" s="140"/>
      <c r="AP132" s="112"/>
      <c r="AQ132" s="138"/>
      <c r="AR132" s="139"/>
    </row>
    <row r="133" spans="1:44" ht="15.75" thickBot="1" x14ac:dyDescent="0.3">
      <c r="A133" s="112"/>
      <c r="B133" s="113"/>
      <c r="C133" s="114"/>
      <c r="D133" s="114"/>
      <c r="E133" s="115"/>
      <c r="F133" s="114"/>
      <c r="G133" s="116"/>
      <c r="H133" s="114"/>
      <c r="I133" s="115"/>
      <c r="J133" s="117"/>
      <c r="K133" s="118"/>
      <c r="L133" s="113"/>
      <c r="M133" s="113"/>
      <c r="N133" s="119"/>
      <c r="O133" s="120"/>
      <c r="P133" s="113"/>
      <c r="Q133" s="121"/>
      <c r="R133" s="122"/>
      <c r="S133" s="123"/>
      <c r="T133" s="124"/>
      <c r="U133" s="124"/>
      <c r="V133" s="124"/>
      <c r="W133" s="124"/>
      <c r="X133" s="125"/>
      <c r="Y133" s="124"/>
      <c r="Z133" s="124"/>
      <c r="AA133" s="124"/>
      <c r="AB133" s="124"/>
      <c r="AC133" s="126"/>
      <c r="AD133" s="127"/>
      <c r="AE133" s="128"/>
      <c r="AF133" s="129"/>
      <c r="AG133" s="130"/>
      <c r="AH133" s="131"/>
      <c r="AI133" s="132"/>
      <c r="AJ133" s="133"/>
      <c r="AK133" s="134"/>
      <c r="AL133" s="135"/>
      <c r="AM133" s="131"/>
      <c r="AN133" s="136"/>
      <c r="AO133" s="140"/>
      <c r="AP133" s="112"/>
      <c r="AQ133" s="138"/>
      <c r="AR133" s="139"/>
    </row>
    <row r="134" spans="1:44" ht="15.75" thickBot="1" x14ac:dyDescent="0.3">
      <c r="A134" s="112"/>
      <c r="B134" s="113"/>
      <c r="C134" s="114"/>
      <c r="D134" s="114"/>
      <c r="E134" s="115"/>
      <c r="F134" s="114"/>
      <c r="G134" s="116"/>
      <c r="H134" s="114"/>
      <c r="I134" s="115"/>
      <c r="J134" s="117"/>
      <c r="K134" s="118"/>
      <c r="L134" s="113"/>
      <c r="M134" s="113"/>
      <c r="N134" s="119"/>
      <c r="O134" s="120"/>
      <c r="P134" s="113"/>
      <c r="Q134" s="121"/>
      <c r="R134" s="122"/>
      <c r="S134" s="123"/>
      <c r="T134" s="124"/>
      <c r="U134" s="124"/>
      <c r="V134" s="124"/>
      <c r="W134" s="124"/>
      <c r="X134" s="125"/>
      <c r="Y134" s="124"/>
      <c r="Z134" s="124"/>
      <c r="AA134" s="124"/>
      <c r="AB134" s="124"/>
      <c r="AC134" s="126"/>
      <c r="AD134" s="127"/>
      <c r="AE134" s="128"/>
      <c r="AF134" s="129"/>
      <c r="AG134" s="130"/>
      <c r="AH134" s="131"/>
      <c r="AI134" s="132"/>
      <c r="AJ134" s="133"/>
      <c r="AK134" s="134"/>
      <c r="AL134" s="135"/>
      <c r="AM134" s="131"/>
      <c r="AN134" s="136"/>
      <c r="AO134" s="140"/>
      <c r="AP134" s="112"/>
      <c r="AQ134" s="138"/>
      <c r="AR134" s="139"/>
    </row>
    <row r="135" spans="1:44" ht="15.75" thickBot="1" x14ac:dyDescent="0.3">
      <c r="A135" s="112"/>
      <c r="B135" s="113"/>
      <c r="C135" s="114"/>
      <c r="D135" s="114"/>
      <c r="E135" s="115"/>
      <c r="F135" s="114"/>
      <c r="G135" s="116"/>
      <c r="H135" s="114"/>
      <c r="I135" s="115"/>
      <c r="J135" s="117"/>
      <c r="K135" s="118"/>
      <c r="L135" s="113"/>
      <c r="M135" s="113"/>
      <c r="N135" s="119"/>
      <c r="O135" s="120"/>
      <c r="P135" s="113"/>
      <c r="Q135" s="121"/>
      <c r="R135" s="122"/>
      <c r="S135" s="123"/>
      <c r="T135" s="124"/>
      <c r="U135" s="124"/>
      <c r="V135" s="124"/>
      <c r="W135" s="124"/>
      <c r="X135" s="125"/>
      <c r="Y135" s="124"/>
      <c r="Z135" s="124"/>
      <c r="AA135" s="124"/>
      <c r="AB135" s="124"/>
      <c r="AC135" s="126"/>
      <c r="AD135" s="127"/>
      <c r="AE135" s="128"/>
      <c r="AF135" s="129"/>
      <c r="AG135" s="130"/>
      <c r="AH135" s="131"/>
      <c r="AI135" s="132"/>
      <c r="AJ135" s="133"/>
      <c r="AK135" s="134"/>
      <c r="AL135" s="135"/>
      <c r="AM135" s="131"/>
      <c r="AN135" s="136"/>
      <c r="AO135" s="140"/>
      <c r="AP135" s="112"/>
      <c r="AQ135" s="138"/>
      <c r="AR135" s="139"/>
    </row>
    <row r="136" spans="1:44" ht="15.75" thickBot="1" x14ac:dyDescent="0.3">
      <c r="A136" s="112"/>
      <c r="B136" s="113"/>
      <c r="C136" s="114"/>
      <c r="D136" s="114"/>
      <c r="E136" s="115"/>
      <c r="F136" s="114"/>
      <c r="G136" s="116"/>
      <c r="H136" s="114"/>
      <c r="I136" s="115"/>
      <c r="J136" s="117"/>
      <c r="K136" s="118"/>
      <c r="L136" s="113"/>
      <c r="M136" s="113"/>
      <c r="N136" s="119"/>
      <c r="O136" s="120"/>
      <c r="P136" s="113"/>
      <c r="Q136" s="121"/>
      <c r="R136" s="122"/>
      <c r="S136" s="123"/>
      <c r="T136" s="124"/>
      <c r="U136" s="124"/>
      <c r="V136" s="124"/>
      <c r="W136" s="124"/>
      <c r="X136" s="125"/>
      <c r="Y136" s="124"/>
      <c r="Z136" s="124"/>
      <c r="AA136" s="124"/>
      <c r="AB136" s="124"/>
      <c r="AC136" s="126"/>
      <c r="AD136" s="127"/>
      <c r="AE136" s="128"/>
      <c r="AF136" s="129"/>
      <c r="AG136" s="130"/>
      <c r="AH136" s="131"/>
      <c r="AI136" s="132"/>
      <c r="AJ136" s="133"/>
      <c r="AK136" s="134"/>
      <c r="AL136" s="135"/>
      <c r="AM136" s="131"/>
      <c r="AN136" s="136"/>
      <c r="AO136" s="140"/>
      <c r="AP136" s="112"/>
      <c r="AQ136" s="138"/>
      <c r="AR136" s="139"/>
    </row>
    <row r="137" spans="1:44" ht="15.75" thickBot="1" x14ac:dyDescent="0.3">
      <c r="A137" s="112"/>
      <c r="B137" s="113"/>
      <c r="C137" s="114"/>
      <c r="D137" s="114"/>
      <c r="E137" s="115"/>
      <c r="F137" s="114"/>
      <c r="G137" s="116"/>
      <c r="H137" s="114"/>
      <c r="I137" s="115"/>
      <c r="J137" s="117"/>
      <c r="K137" s="118"/>
      <c r="L137" s="113"/>
      <c r="M137" s="113"/>
      <c r="N137" s="119"/>
      <c r="O137" s="120"/>
      <c r="P137" s="113"/>
      <c r="Q137" s="121"/>
      <c r="R137" s="122"/>
      <c r="S137" s="123"/>
      <c r="T137" s="124"/>
      <c r="U137" s="124"/>
      <c r="V137" s="124"/>
      <c r="W137" s="124"/>
      <c r="X137" s="125"/>
      <c r="Y137" s="124"/>
      <c r="Z137" s="124"/>
      <c r="AA137" s="124"/>
      <c r="AB137" s="124"/>
      <c r="AC137" s="126"/>
      <c r="AD137" s="127"/>
      <c r="AE137" s="128"/>
      <c r="AF137" s="129"/>
      <c r="AG137" s="130"/>
      <c r="AH137" s="131"/>
      <c r="AI137" s="132"/>
      <c r="AJ137" s="133"/>
      <c r="AK137" s="134"/>
      <c r="AL137" s="135"/>
      <c r="AM137" s="131"/>
      <c r="AN137" s="136"/>
      <c r="AO137" s="140"/>
      <c r="AP137" s="112"/>
      <c r="AQ137" s="138"/>
      <c r="AR137" s="139"/>
    </row>
    <row r="138" spans="1:44" ht="15.75" thickBot="1" x14ac:dyDescent="0.3">
      <c r="A138" s="112"/>
      <c r="B138" s="113"/>
      <c r="C138" s="114"/>
      <c r="D138" s="114"/>
      <c r="E138" s="115"/>
      <c r="F138" s="114"/>
      <c r="G138" s="116"/>
      <c r="H138" s="114"/>
      <c r="I138" s="115"/>
      <c r="J138" s="117"/>
      <c r="K138" s="118"/>
      <c r="L138" s="113"/>
      <c r="M138" s="113"/>
      <c r="N138" s="119"/>
      <c r="O138" s="120"/>
      <c r="P138" s="113"/>
      <c r="Q138" s="121"/>
      <c r="R138" s="122"/>
      <c r="S138" s="123"/>
      <c r="T138" s="124"/>
      <c r="U138" s="124"/>
      <c r="V138" s="124"/>
      <c r="W138" s="124"/>
      <c r="X138" s="125"/>
      <c r="Y138" s="124"/>
      <c r="Z138" s="124"/>
      <c r="AA138" s="124"/>
      <c r="AB138" s="124"/>
      <c r="AC138" s="126"/>
      <c r="AD138" s="127"/>
      <c r="AE138" s="128"/>
      <c r="AF138" s="129"/>
      <c r="AG138" s="130"/>
      <c r="AH138" s="131"/>
      <c r="AI138" s="132"/>
      <c r="AJ138" s="133"/>
      <c r="AK138" s="134"/>
      <c r="AL138" s="135"/>
      <c r="AM138" s="131"/>
      <c r="AN138" s="136"/>
      <c r="AO138" s="140"/>
      <c r="AP138" s="112"/>
      <c r="AQ138" s="138"/>
      <c r="AR138" s="139"/>
    </row>
    <row r="139" spans="1:44" ht="15.75" thickBot="1" x14ac:dyDescent="0.3">
      <c r="A139" s="112"/>
      <c r="B139" s="113"/>
      <c r="C139" s="114"/>
      <c r="D139" s="114"/>
      <c r="E139" s="115"/>
      <c r="F139" s="114"/>
      <c r="G139" s="116"/>
      <c r="H139" s="114"/>
      <c r="I139" s="115"/>
      <c r="J139" s="117"/>
      <c r="K139" s="118"/>
      <c r="L139" s="113"/>
      <c r="M139" s="113"/>
      <c r="N139" s="119"/>
      <c r="O139" s="120"/>
      <c r="P139" s="113"/>
      <c r="Q139" s="121"/>
      <c r="R139" s="122"/>
      <c r="S139" s="123"/>
      <c r="T139" s="124"/>
      <c r="U139" s="124"/>
      <c r="V139" s="124"/>
      <c r="W139" s="124"/>
      <c r="X139" s="125"/>
      <c r="Y139" s="124"/>
      <c r="Z139" s="124"/>
      <c r="AA139" s="124"/>
      <c r="AB139" s="124"/>
      <c r="AC139" s="126"/>
      <c r="AD139" s="127"/>
      <c r="AE139" s="128"/>
      <c r="AF139" s="129"/>
      <c r="AG139" s="130"/>
      <c r="AH139" s="131"/>
      <c r="AI139" s="132"/>
      <c r="AJ139" s="133"/>
      <c r="AK139" s="134"/>
      <c r="AL139" s="135"/>
      <c r="AM139" s="131"/>
      <c r="AN139" s="136"/>
      <c r="AO139" s="140"/>
      <c r="AP139" s="112"/>
      <c r="AQ139" s="138"/>
      <c r="AR139" s="139"/>
    </row>
    <row r="140" spans="1:44" ht="15.75" thickBot="1" x14ac:dyDescent="0.3">
      <c r="A140" s="112"/>
      <c r="B140" s="113"/>
      <c r="C140" s="114"/>
      <c r="D140" s="114"/>
      <c r="E140" s="115"/>
      <c r="F140" s="114"/>
      <c r="G140" s="116"/>
      <c r="H140" s="114"/>
      <c r="I140" s="115"/>
      <c r="J140" s="117"/>
      <c r="K140" s="118"/>
      <c r="L140" s="113"/>
      <c r="M140" s="113"/>
      <c r="N140" s="119"/>
      <c r="O140" s="120"/>
      <c r="P140" s="113"/>
      <c r="Q140" s="121"/>
      <c r="R140" s="122"/>
      <c r="S140" s="123"/>
      <c r="T140" s="124"/>
      <c r="U140" s="124"/>
      <c r="V140" s="124"/>
      <c r="W140" s="124"/>
      <c r="X140" s="125"/>
      <c r="Y140" s="124"/>
      <c r="Z140" s="124"/>
      <c r="AA140" s="124"/>
      <c r="AB140" s="124"/>
      <c r="AC140" s="126"/>
      <c r="AD140" s="127"/>
      <c r="AE140" s="128"/>
      <c r="AF140" s="129"/>
      <c r="AG140" s="130"/>
      <c r="AH140" s="131"/>
      <c r="AI140" s="132"/>
      <c r="AJ140" s="133"/>
      <c r="AK140" s="134"/>
      <c r="AL140" s="135"/>
      <c r="AM140" s="131"/>
      <c r="AN140" s="136"/>
      <c r="AO140" s="140"/>
      <c r="AP140" s="112"/>
      <c r="AQ140" s="138"/>
      <c r="AR140" s="139"/>
    </row>
    <row r="141" spans="1:44" ht="15.75" thickBot="1" x14ac:dyDescent="0.3">
      <c r="A141" s="112"/>
      <c r="B141" s="113"/>
      <c r="C141" s="114"/>
      <c r="D141" s="114"/>
      <c r="E141" s="115"/>
      <c r="F141" s="114"/>
      <c r="G141" s="116"/>
      <c r="H141" s="114"/>
      <c r="I141" s="115"/>
      <c r="J141" s="117"/>
      <c r="K141" s="118"/>
      <c r="L141" s="113"/>
      <c r="M141" s="113"/>
      <c r="N141" s="119"/>
      <c r="O141" s="120"/>
      <c r="P141" s="113"/>
      <c r="Q141" s="121"/>
      <c r="R141" s="122"/>
      <c r="S141" s="123"/>
      <c r="T141" s="124"/>
      <c r="U141" s="124"/>
      <c r="V141" s="124"/>
      <c r="W141" s="124"/>
      <c r="X141" s="125"/>
      <c r="Y141" s="124"/>
      <c r="Z141" s="124"/>
      <c r="AA141" s="124"/>
      <c r="AB141" s="124"/>
      <c r="AC141" s="126"/>
      <c r="AD141" s="127"/>
      <c r="AE141" s="128"/>
      <c r="AF141" s="129"/>
      <c r="AG141" s="130"/>
      <c r="AH141" s="131"/>
      <c r="AI141" s="132"/>
      <c r="AJ141" s="133"/>
      <c r="AK141" s="134"/>
      <c r="AL141" s="135"/>
      <c r="AM141" s="131"/>
      <c r="AN141" s="136"/>
      <c r="AO141" s="140"/>
      <c r="AP141" s="112"/>
      <c r="AQ141" s="138"/>
      <c r="AR141" s="139"/>
    </row>
    <row r="142" spans="1:44" ht="15.75" thickBot="1" x14ac:dyDescent="0.3">
      <c r="A142" s="112"/>
      <c r="B142" s="113"/>
      <c r="C142" s="114"/>
      <c r="D142" s="114"/>
      <c r="E142" s="115"/>
      <c r="F142" s="114"/>
      <c r="G142" s="116"/>
      <c r="H142" s="114"/>
      <c r="I142" s="115"/>
      <c r="J142" s="117"/>
      <c r="K142" s="118"/>
      <c r="L142" s="113"/>
      <c r="M142" s="113"/>
      <c r="N142" s="119"/>
      <c r="O142" s="120"/>
      <c r="P142" s="113"/>
      <c r="Q142" s="121"/>
      <c r="R142" s="122"/>
      <c r="S142" s="123"/>
      <c r="T142" s="124"/>
      <c r="U142" s="124"/>
      <c r="V142" s="124"/>
      <c r="W142" s="124"/>
      <c r="X142" s="125"/>
      <c r="Y142" s="124"/>
      <c r="Z142" s="124"/>
      <c r="AA142" s="124"/>
      <c r="AB142" s="124"/>
      <c r="AC142" s="126"/>
      <c r="AD142" s="127"/>
      <c r="AE142" s="128"/>
      <c r="AF142" s="129"/>
      <c r="AG142" s="130"/>
      <c r="AH142" s="131"/>
      <c r="AI142" s="132"/>
      <c r="AJ142" s="133"/>
      <c r="AK142" s="134"/>
      <c r="AL142" s="135"/>
      <c r="AM142" s="131"/>
      <c r="AN142" s="136"/>
      <c r="AO142" s="140"/>
      <c r="AP142" s="112"/>
      <c r="AQ142" s="138"/>
      <c r="AR142" s="139"/>
    </row>
    <row r="143" spans="1:44" ht="15.75" thickBot="1" x14ac:dyDescent="0.3">
      <c r="A143" s="112"/>
      <c r="B143" s="113"/>
      <c r="C143" s="114"/>
      <c r="D143" s="114"/>
      <c r="E143" s="115"/>
      <c r="F143" s="114"/>
      <c r="G143" s="116"/>
      <c r="H143" s="114"/>
      <c r="I143" s="115"/>
      <c r="J143" s="117"/>
      <c r="K143" s="118"/>
      <c r="L143" s="113"/>
      <c r="M143" s="113"/>
      <c r="N143" s="119"/>
      <c r="O143" s="120"/>
      <c r="P143" s="113"/>
      <c r="Q143" s="121"/>
      <c r="R143" s="122"/>
      <c r="S143" s="123"/>
      <c r="T143" s="124"/>
      <c r="U143" s="124"/>
      <c r="V143" s="124"/>
      <c r="W143" s="124"/>
      <c r="X143" s="125"/>
      <c r="Y143" s="124"/>
      <c r="Z143" s="124"/>
      <c r="AA143" s="124"/>
      <c r="AB143" s="124"/>
      <c r="AC143" s="126"/>
      <c r="AD143" s="127"/>
      <c r="AE143" s="128"/>
      <c r="AF143" s="129"/>
      <c r="AG143" s="130"/>
      <c r="AH143" s="131"/>
      <c r="AI143" s="132"/>
      <c r="AJ143" s="133"/>
      <c r="AK143" s="134"/>
      <c r="AL143" s="135"/>
      <c r="AM143" s="131"/>
      <c r="AN143" s="136"/>
      <c r="AO143" s="140"/>
      <c r="AP143" s="112"/>
      <c r="AQ143" s="138"/>
      <c r="AR143" s="139"/>
    </row>
    <row r="144" spans="1:44" ht="15.75" thickBot="1" x14ac:dyDescent="0.3">
      <c r="A144" s="112"/>
      <c r="B144" s="113"/>
      <c r="C144" s="114"/>
      <c r="D144" s="114"/>
      <c r="E144" s="115"/>
      <c r="F144" s="114"/>
      <c r="G144" s="116"/>
      <c r="H144" s="114"/>
      <c r="I144" s="115"/>
      <c r="J144" s="117"/>
      <c r="K144" s="118"/>
      <c r="L144" s="113"/>
      <c r="M144" s="113"/>
      <c r="N144" s="119"/>
      <c r="O144" s="120"/>
      <c r="P144" s="113"/>
      <c r="Q144" s="121"/>
      <c r="R144" s="122"/>
      <c r="S144" s="123"/>
      <c r="T144" s="124"/>
      <c r="U144" s="124"/>
      <c r="V144" s="124"/>
      <c r="W144" s="124"/>
      <c r="X144" s="125"/>
      <c r="Y144" s="124"/>
      <c r="Z144" s="124"/>
      <c r="AA144" s="124"/>
      <c r="AB144" s="124"/>
      <c r="AC144" s="126"/>
      <c r="AD144" s="127"/>
      <c r="AE144" s="128"/>
      <c r="AF144" s="129"/>
      <c r="AG144" s="130"/>
      <c r="AH144" s="131"/>
      <c r="AI144" s="132"/>
      <c r="AJ144" s="133"/>
      <c r="AK144" s="134"/>
      <c r="AL144" s="135"/>
      <c r="AM144" s="131"/>
      <c r="AN144" s="136"/>
      <c r="AO144" s="140"/>
      <c r="AP144" s="112"/>
      <c r="AQ144" s="138"/>
      <c r="AR144" s="139"/>
    </row>
    <row r="145" spans="1:44" ht="15.75" thickBot="1" x14ac:dyDescent="0.3">
      <c r="A145" s="112"/>
      <c r="B145" s="113"/>
      <c r="C145" s="114"/>
      <c r="D145" s="114"/>
      <c r="E145" s="115"/>
      <c r="F145" s="114"/>
      <c r="G145" s="116"/>
      <c r="H145" s="114"/>
      <c r="I145" s="115"/>
      <c r="J145" s="117"/>
      <c r="K145" s="118"/>
      <c r="L145" s="113"/>
      <c r="M145" s="113"/>
      <c r="N145" s="119"/>
      <c r="O145" s="120"/>
      <c r="P145" s="113"/>
      <c r="Q145" s="121"/>
      <c r="R145" s="122"/>
      <c r="S145" s="123"/>
      <c r="T145" s="124"/>
      <c r="U145" s="124"/>
      <c r="V145" s="124"/>
      <c r="W145" s="124"/>
      <c r="X145" s="125"/>
      <c r="Y145" s="124"/>
      <c r="Z145" s="124"/>
      <c r="AA145" s="124"/>
      <c r="AB145" s="124"/>
      <c r="AC145" s="126"/>
      <c r="AD145" s="127"/>
      <c r="AE145" s="128"/>
      <c r="AF145" s="129"/>
      <c r="AG145" s="130"/>
      <c r="AH145" s="131"/>
      <c r="AI145" s="132"/>
      <c r="AJ145" s="133"/>
      <c r="AK145" s="134"/>
      <c r="AL145" s="135"/>
      <c r="AM145" s="131"/>
      <c r="AN145" s="136"/>
      <c r="AO145" s="140"/>
      <c r="AP145" s="112"/>
      <c r="AQ145" s="138"/>
      <c r="AR145" s="139"/>
    </row>
    <row r="146" spans="1:44" ht="15.75" thickBot="1" x14ac:dyDescent="0.3">
      <c r="A146" s="112"/>
      <c r="B146" s="113"/>
      <c r="C146" s="114"/>
      <c r="D146" s="114"/>
      <c r="E146" s="115"/>
      <c r="F146" s="114"/>
      <c r="G146" s="116"/>
      <c r="H146" s="114"/>
      <c r="I146" s="115"/>
      <c r="J146" s="117"/>
      <c r="K146" s="118"/>
      <c r="L146" s="113"/>
      <c r="M146" s="113"/>
      <c r="N146" s="119"/>
      <c r="O146" s="120"/>
      <c r="P146" s="113"/>
      <c r="Q146" s="121"/>
      <c r="R146" s="122"/>
      <c r="S146" s="123"/>
      <c r="T146" s="124"/>
      <c r="U146" s="124"/>
      <c r="V146" s="124"/>
      <c r="W146" s="124"/>
      <c r="X146" s="125"/>
      <c r="Y146" s="124"/>
      <c r="Z146" s="124"/>
      <c r="AA146" s="124"/>
      <c r="AB146" s="124"/>
      <c r="AC146" s="126"/>
      <c r="AD146" s="127"/>
      <c r="AE146" s="128"/>
      <c r="AF146" s="129"/>
      <c r="AG146" s="130"/>
      <c r="AH146" s="131"/>
      <c r="AI146" s="132"/>
      <c r="AJ146" s="133"/>
      <c r="AK146" s="134"/>
      <c r="AL146" s="135"/>
      <c r="AM146" s="131"/>
      <c r="AN146" s="136"/>
      <c r="AO146" s="140"/>
      <c r="AP146" s="112"/>
      <c r="AQ146" s="138"/>
      <c r="AR146" s="139"/>
    </row>
    <row r="147" spans="1:44" ht="15.75" thickBot="1" x14ac:dyDescent="0.3">
      <c r="A147" s="112"/>
      <c r="B147" s="113"/>
      <c r="C147" s="114"/>
      <c r="D147" s="114"/>
      <c r="E147" s="115"/>
      <c r="F147" s="114"/>
      <c r="G147" s="116"/>
      <c r="H147" s="114"/>
      <c r="I147" s="115"/>
      <c r="J147" s="117"/>
      <c r="K147" s="118"/>
      <c r="L147" s="113"/>
      <c r="M147" s="113"/>
      <c r="N147" s="119"/>
      <c r="O147" s="120"/>
      <c r="P147" s="113"/>
      <c r="Q147" s="121"/>
      <c r="R147" s="122"/>
      <c r="S147" s="123"/>
      <c r="T147" s="124"/>
      <c r="U147" s="124"/>
      <c r="V147" s="124"/>
      <c r="W147" s="124"/>
      <c r="X147" s="125"/>
      <c r="Y147" s="124"/>
      <c r="Z147" s="124"/>
      <c r="AA147" s="124"/>
      <c r="AB147" s="124"/>
      <c r="AC147" s="126"/>
      <c r="AD147" s="127"/>
      <c r="AE147" s="128"/>
      <c r="AF147" s="129"/>
      <c r="AG147" s="130"/>
      <c r="AH147" s="131"/>
      <c r="AI147" s="132"/>
      <c r="AJ147" s="133"/>
      <c r="AK147" s="134"/>
      <c r="AL147" s="135"/>
      <c r="AM147" s="131"/>
      <c r="AN147" s="136"/>
      <c r="AO147" s="140"/>
      <c r="AP147" s="112"/>
      <c r="AQ147" s="138"/>
      <c r="AR147" s="139"/>
    </row>
    <row r="148" spans="1:44" ht="15.75" thickBot="1" x14ac:dyDescent="0.3">
      <c r="A148" s="112"/>
      <c r="B148" s="113"/>
      <c r="C148" s="114"/>
      <c r="D148" s="114"/>
      <c r="E148" s="115"/>
      <c r="F148" s="114"/>
      <c r="G148" s="116"/>
      <c r="H148" s="114"/>
      <c r="I148" s="115"/>
      <c r="J148" s="117"/>
      <c r="K148" s="118"/>
      <c r="L148" s="113"/>
      <c r="M148" s="113"/>
      <c r="N148" s="119"/>
      <c r="O148" s="120"/>
      <c r="P148" s="113"/>
      <c r="Q148" s="121"/>
      <c r="R148" s="122"/>
      <c r="S148" s="123"/>
      <c r="T148" s="124"/>
      <c r="U148" s="124"/>
      <c r="V148" s="124"/>
      <c r="W148" s="124"/>
      <c r="X148" s="125"/>
      <c r="Y148" s="124"/>
      <c r="Z148" s="124"/>
      <c r="AA148" s="124"/>
      <c r="AB148" s="124"/>
      <c r="AC148" s="126"/>
      <c r="AD148" s="127"/>
      <c r="AE148" s="128"/>
      <c r="AF148" s="129"/>
      <c r="AG148" s="130"/>
      <c r="AH148" s="131"/>
      <c r="AI148" s="132"/>
      <c r="AJ148" s="133"/>
      <c r="AK148" s="134"/>
      <c r="AL148" s="135"/>
      <c r="AM148" s="131"/>
      <c r="AN148" s="136"/>
      <c r="AO148" s="140"/>
      <c r="AP148" s="112"/>
      <c r="AQ148" s="138"/>
      <c r="AR148" s="139"/>
    </row>
    <row r="149" spans="1:44" ht="15.75" thickBot="1" x14ac:dyDescent="0.3">
      <c r="A149" s="112"/>
      <c r="B149" s="113"/>
      <c r="C149" s="114"/>
      <c r="D149" s="114"/>
      <c r="E149" s="115"/>
      <c r="F149" s="114"/>
      <c r="G149" s="116"/>
      <c r="H149" s="114"/>
      <c r="I149" s="115"/>
      <c r="J149" s="117"/>
      <c r="K149" s="118"/>
      <c r="L149" s="113"/>
      <c r="M149" s="113"/>
      <c r="N149" s="119"/>
      <c r="O149" s="120"/>
      <c r="P149" s="113"/>
      <c r="Q149" s="121"/>
      <c r="R149" s="122"/>
      <c r="S149" s="123"/>
      <c r="T149" s="124"/>
      <c r="U149" s="124"/>
      <c r="V149" s="124"/>
      <c r="W149" s="124"/>
      <c r="X149" s="125"/>
      <c r="Y149" s="124"/>
      <c r="Z149" s="124"/>
      <c r="AA149" s="124"/>
      <c r="AB149" s="124"/>
      <c r="AC149" s="126"/>
      <c r="AD149" s="127"/>
      <c r="AE149" s="128"/>
      <c r="AF149" s="129"/>
      <c r="AG149" s="130"/>
      <c r="AH149" s="131"/>
      <c r="AI149" s="132"/>
      <c r="AJ149" s="133"/>
      <c r="AK149" s="134"/>
      <c r="AL149" s="135"/>
      <c r="AM149" s="131"/>
      <c r="AN149" s="136"/>
      <c r="AO149" s="140"/>
      <c r="AP149" s="112"/>
      <c r="AQ149" s="138"/>
      <c r="AR149" s="139"/>
    </row>
    <row r="150" spans="1:44" ht="15.75" thickBot="1" x14ac:dyDescent="0.3">
      <c r="A150" s="112"/>
      <c r="B150" s="113"/>
      <c r="C150" s="114"/>
      <c r="D150" s="114"/>
      <c r="E150" s="115"/>
      <c r="F150" s="114"/>
      <c r="G150" s="116"/>
      <c r="H150" s="114"/>
      <c r="I150" s="115"/>
      <c r="J150" s="117"/>
      <c r="K150" s="118"/>
      <c r="L150" s="113"/>
      <c r="M150" s="113"/>
      <c r="N150" s="119"/>
      <c r="O150" s="120"/>
      <c r="P150" s="113"/>
      <c r="Q150" s="121"/>
      <c r="R150" s="122"/>
      <c r="S150" s="123"/>
      <c r="T150" s="124"/>
      <c r="U150" s="124"/>
      <c r="V150" s="124"/>
      <c r="W150" s="124"/>
      <c r="X150" s="125"/>
      <c r="Y150" s="124"/>
      <c r="Z150" s="124"/>
      <c r="AA150" s="124"/>
      <c r="AB150" s="124"/>
      <c r="AC150" s="126"/>
      <c r="AD150" s="127"/>
      <c r="AE150" s="128"/>
      <c r="AF150" s="129"/>
      <c r="AG150" s="130"/>
      <c r="AH150" s="131"/>
      <c r="AI150" s="132"/>
      <c r="AJ150" s="133"/>
      <c r="AK150" s="134"/>
      <c r="AL150" s="135"/>
      <c r="AM150" s="131"/>
      <c r="AN150" s="136"/>
      <c r="AO150" s="140"/>
      <c r="AP150" s="112"/>
      <c r="AQ150" s="138"/>
      <c r="AR150" s="139"/>
    </row>
    <row r="151" spans="1:44" ht="15.75" thickBot="1" x14ac:dyDescent="0.3">
      <c r="A151" s="112"/>
      <c r="B151" s="113"/>
      <c r="C151" s="114"/>
      <c r="D151" s="114"/>
      <c r="E151" s="115"/>
      <c r="F151" s="114"/>
      <c r="G151" s="116"/>
      <c r="H151" s="114"/>
      <c r="I151" s="115"/>
      <c r="J151" s="117"/>
      <c r="K151" s="118"/>
      <c r="L151" s="113"/>
      <c r="M151" s="113"/>
      <c r="N151" s="119"/>
      <c r="O151" s="120"/>
      <c r="P151" s="113"/>
      <c r="Q151" s="121"/>
      <c r="R151" s="122"/>
      <c r="S151" s="123"/>
      <c r="T151" s="124"/>
      <c r="U151" s="124"/>
      <c r="V151" s="124"/>
      <c r="W151" s="124"/>
      <c r="X151" s="125"/>
      <c r="Y151" s="124"/>
      <c r="Z151" s="124"/>
      <c r="AA151" s="124"/>
      <c r="AB151" s="124"/>
      <c r="AC151" s="126"/>
      <c r="AD151" s="127"/>
      <c r="AE151" s="128"/>
      <c r="AF151" s="129"/>
      <c r="AG151" s="130"/>
      <c r="AH151" s="131"/>
      <c r="AI151" s="132"/>
      <c r="AJ151" s="133"/>
      <c r="AK151" s="134"/>
      <c r="AL151" s="135"/>
      <c r="AM151" s="131"/>
      <c r="AN151" s="136"/>
      <c r="AO151" s="140"/>
      <c r="AP151" s="112"/>
      <c r="AQ151" s="138"/>
      <c r="AR151" s="139"/>
    </row>
    <row r="152" spans="1:44" ht="15.75" thickBot="1" x14ac:dyDescent="0.3">
      <c r="A152" s="112"/>
      <c r="B152" s="113"/>
      <c r="C152" s="114"/>
      <c r="D152" s="114"/>
      <c r="E152" s="115"/>
      <c r="F152" s="114"/>
      <c r="G152" s="116"/>
      <c r="H152" s="114"/>
      <c r="I152" s="115"/>
      <c r="J152" s="117"/>
      <c r="K152" s="118"/>
      <c r="L152" s="113"/>
      <c r="M152" s="113"/>
      <c r="N152" s="119"/>
      <c r="O152" s="120"/>
      <c r="P152" s="113"/>
      <c r="Q152" s="121"/>
      <c r="R152" s="122"/>
      <c r="S152" s="123"/>
      <c r="T152" s="124"/>
      <c r="U152" s="124"/>
      <c r="V152" s="124"/>
      <c r="W152" s="124"/>
      <c r="X152" s="125"/>
      <c r="Y152" s="124"/>
      <c r="Z152" s="124"/>
      <c r="AA152" s="124"/>
      <c r="AB152" s="124"/>
      <c r="AC152" s="126"/>
      <c r="AD152" s="127"/>
      <c r="AE152" s="128"/>
      <c r="AF152" s="129"/>
      <c r="AG152" s="130"/>
      <c r="AH152" s="131"/>
      <c r="AI152" s="132"/>
      <c r="AJ152" s="133"/>
      <c r="AK152" s="134"/>
      <c r="AL152" s="135"/>
      <c r="AM152" s="131"/>
      <c r="AN152" s="136"/>
      <c r="AO152" s="140"/>
      <c r="AP152" s="112"/>
      <c r="AQ152" s="138"/>
      <c r="AR152" s="139"/>
    </row>
    <row r="153" spans="1:44" ht="15.75" thickBot="1" x14ac:dyDescent="0.3">
      <c r="A153" s="112"/>
      <c r="B153" s="113"/>
      <c r="C153" s="114"/>
      <c r="D153" s="114"/>
      <c r="E153" s="115"/>
      <c r="F153" s="114"/>
      <c r="G153" s="116"/>
      <c r="H153" s="114"/>
      <c r="I153" s="115"/>
      <c r="J153" s="117"/>
      <c r="K153" s="118"/>
      <c r="L153" s="113"/>
      <c r="M153" s="113"/>
      <c r="N153" s="119"/>
      <c r="O153" s="120"/>
      <c r="P153" s="113"/>
      <c r="Q153" s="121"/>
      <c r="R153" s="122"/>
      <c r="S153" s="123"/>
      <c r="T153" s="124"/>
      <c r="U153" s="124"/>
      <c r="V153" s="124"/>
      <c r="W153" s="124"/>
      <c r="X153" s="125"/>
      <c r="Y153" s="124"/>
      <c r="Z153" s="124"/>
      <c r="AA153" s="124"/>
      <c r="AB153" s="124"/>
      <c r="AC153" s="126"/>
      <c r="AD153" s="127"/>
      <c r="AE153" s="128"/>
      <c r="AF153" s="129"/>
      <c r="AG153" s="130"/>
      <c r="AH153" s="131"/>
      <c r="AI153" s="132"/>
      <c r="AJ153" s="133"/>
      <c r="AK153" s="134"/>
      <c r="AL153" s="135"/>
      <c r="AM153" s="131"/>
      <c r="AN153" s="136"/>
      <c r="AO153" s="140"/>
      <c r="AP153" s="112"/>
      <c r="AQ153" s="138"/>
      <c r="AR153" s="139"/>
    </row>
    <row r="154" spans="1:44" ht="15.75" thickBot="1" x14ac:dyDescent="0.3">
      <c r="A154" s="112"/>
      <c r="B154" s="113"/>
      <c r="C154" s="114"/>
      <c r="D154" s="114"/>
      <c r="E154" s="115"/>
      <c r="F154" s="114"/>
      <c r="G154" s="116"/>
      <c r="H154" s="114"/>
      <c r="I154" s="115"/>
      <c r="J154" s="117"/>
      <c r="K154" s="118"/>
      <c r="L154" s="113"/>
      <c r="M154" s="113"/>
      <c r="N154" s="119"/>
      <c r="O154" s="120"/>
      <c r="P154" s="113"/>
      <c r="Q154" s="121"/>
      <c r="R154" s="122"/>
      <c r="S154" s="123"/>
      <c r="T154" s="124"/>
      <c r="U154" s="124"/>
      <c r="V154" s="124"/>
      <c r="W154" s="124"/>
      <c r="X154" s="125"/>
      <c r="Y154" s="124"/>
      <c r="Z154" s="124"/>
      <c r="AA154" s="124"/>
      <c r="AB154" s="124"/>
      <c r="AC154" s="126"/>
      <c r="AD154" s="127"/>
      <c r="AE154" s="128"/>
      <c r="AF154" s="129"/>
      <c r="AG154" s="130"/>
      <c r="AH154" s="131"/>
      <c r="AI154" s="132"/>
      <c r="AJ154" s="133"/>
      <c r="AK154" s="134"/>
      <c r="AL154" s="135"/>
      <c r="AM154" s="131"/>
      <c r="AN154" s="136"/>
      <c r="AO154" s="140"/>
      <c r="AP154" s="112"/>
      <c r="AQ154" s="138"/>
      <c r="AR154" s="139"/>
    </row>
    <row r="155" spans="1:44" ht="15.75" thickBot="1" x14ac:dyDescent="0.3">
      <c r="A155" s="112"/>
      <c r="B155" s="113"/>
      <c r="C155" s="114"/>
      <c r="D155" s="114"/>
      <c r="E155" s="115"/>
      <c r="F155" s="114"/>
      <c r="G155" s="116"/>
      <c r="H155" s="114"/>
      <c r="I155" s="115"/>
      <c r="J155" s="117"/>
      <c r="K155" s="118"/>
      <c r="L155" s="113"/>
      <c r="M155" s="113"/>
      <c r="N155" s="119"/>
      <c r="O155" s="120"/>
      <c r="P155" s="113"/>
      <c r="Q155" s="121"/>
      <c r="R155" s="122"/>
      <c r="S155" s="123"/>
      <c r="T155" s="124"/>
      <c r="U155" s="124"/>
      <c r="V155" s="124"/>
      <c r="W155" s="124"/>
      <c r="X155" s="125"/>
      <c r="Y155" s="124"/>
      <c r="Z155" s="124"/>
      <c r="AA155" s="124"/>
      <c r="AB155" s="124"/>
      <c r="AC155" s="126"/>
      <c r="AD155" s="127"/>
      <c r="AE155" s="128"/>
      <c r="AF155" s="129"/>
      <c r="AG155" s="130"/>
      <c r="AH155" s="131"/>
      <c r="AI155" s="132"/>
      <c r="AJ155" s="133"/>
      <c r="AK155" s="134"/>
      <c r="AL155" s="135"/>
      <c r="AM155" s="131"/>
      <c r="AN155" s="136"/>
      <c r="AO155" s="140"/>
      <c r="AP155" s="112"/>
      <c r="AQ155" s="138"/>
      <c r="AR155" s="139"/>
    </row>
    <row r="156" spans="1:44" ht="15.75" thickBot="1" x14ac:dyDescent="0.3">
      <c r="A156" s="112"/>
      <c r="B156" s="113"/>
      <c r="C156" s="114"/>
      <c r="D156" s="114"/>
      <c r="E156" s="115"/>
      <c r="F156" s="114"/>
      <c r="G156" s="116"/>
      <c r="H156" s="114"/>
      <c r="I156" s="115"/>
      <c r="J156" s="117"/>
      <c r="K156" s="118"/>
      <c r="L156" s="113"/>
      <c r="M156" s="113"/>
      <c r="N156" s="119"/>
      <c r="O156" s="120"/>
      <c r="P156" s="113"/>
      <c r="Q156" s="121"/>
      <c r="R156" s="122"/>
      <c r="S156" s="123"/>
      <c r="T156" s="124"/>
      <c r="U156" s="124"/>
      <c r="V156" s="124"/>
      <c r="W156" s="124"/>
      <c r="X156" s="125"/>
      <c r="Y156" s="124"/>
      <c r="Z156" s="124"/>
      <c r="AA156" s="124"/>
      <c r="AB156" s="124"/>
      <c r="AC156" s="126"/>
      <c r="AD156" s="127"/>
      <c r="AE156" s="128"/>
      <c r="AF156" s="129"/>
      <c r="AG156" s="130"/>
      <c r="AH156" s="131"/>
      <c r="AI156" s="132"/>
      <c r="AJ156" s="133"/>
      <c r="AK156" s="134"/>
      <c r="AL156" s="135"/>
      <c r="AM156" s="131"/>
      <c r="AN156" s="136"/>
      <c r="AO156" s="140"/>
      <c r="AP156" s="112"/>
      <c r="AQ156" s="138"/>
      <c r="AR156" s="139"/>
    </row>
    <row r="157" spans="1:44" ht="15.75" thickBot="1" x14ac:dyDescent="0.3">
      <c r="A157" s="112"/>
      <c r="B157" s="113"/>
      <c r="C157" s="114"/>
      <c r="D157" s="114"/>
      <c r="E157" s="115"/>
      <c r="F157" s="114"/>
      <c r="G157" s="116"/>
      <c r="H157" s="114"/>
      <c r="I157" s="115"/>
      <c r="J157" s="117"/>
      <c r="K157" s="118"/>
      <c r="L157" s="113"/>
      <c r="M157" s="113"/>
      <c r="N157" s="119"/>
      <c r="O157" s="120"/>
      <c r="P157" s="113"/>
      <c r="Q157" s="121"/>
      <c r="R157" s="122"/>
      <c r="S157" s="123"/>
      <c r="T157" s="124"/>
      <c r="U157" s="124"/>
      <c r="V157" s="124"/>
      <c r="W157" s="124"/>
      <c r="X157" s="125"/>
      <c r="Y157" s="124"/>
      <c r="Z157" s="124"/>
      <c r="AA157" s="124"/>
      <c r="AB157" s="124"/>
      <c r="AC157" s="126"/>
      <c r="AD157" s="127"/>
      <c r="AE157" s="128"/>
      <c r="AF157" s="129"/>
      <c r="AG157" s="130"/>
      <c r="AH157" s="131"/>
      <c r="AI157" s="132"/>
      <c r="AJ157" s="133"/>
      <c r="AK157" s="134"/>
      <c r="AL157" s="135"/>
      <c r="AM157" s="131"/>
      <c r="AN157" s="136"/>
      <c r="AO157" s="140"/>
      <c r="AP157" s="112"/>
      <c r="AQ157" s="138"/>
      <c r="AR157" s="139"/>
    </row>
    <row r="158" spans="1:44" ht="15.75" thickBot="1" x14ac:dyDescent="0.3">
      <c r="A158" s="112"/>
      <c r="B158" s="113"/>
      <c r="C158" s="114"/>
      <c r="D158" s="114"/>
      <c r="E158" s="115"/>
      <c r="F158" s="114"/>
      <c r="G158" s="116"/>
      <c r="H158" s="114"/>
      <c r="I158" s="115"/>
      <c r="J158" s="117"/>
      <c r="K158" s="118"/>
      <c r="L158" s="113"/>
      <c r="M158" s="113"/>
      <c r="N158" s="119"/>
      <c r="O158" s="120"/>
      <c r="P158" s="113"/>
      <c r="Q158" s="121"/>
      <c r="R158" s="122"/>
      <c r="S158" s="123"/>
      <c r="T158" s="124"/>
      <c r="U158" s="124"/>
      <c r="V158" s="124"/>
      <c r="W158" s="124"/>
      <c r="X158" s="125"/>
      <c r="Y158" s="124"/>
      <c r="Z158" s="124"/>
      <c r="AA158" s="124"/>
      <c r="AB158" s="124"/>
      <c r="AC158" s="126"/>
      <c r="AD158" s="127"/>
      <c r="AE158" s="128"/>
      <c r="AF158" s="129"/>
      <c r="AG158" s="130"/>
      <c r="AH158" s="131"/>
      <c r="AI158" s="132"/>
      <c r="AJ158" s="133"/>
      <c r="AK158" s="134"/>
      <c r="AL158" s="135"/>
      <c r="AM158" s="131"/>
      <c r="AN158" s="136"/>
      <c r="AO158" s="140"/>
      <c r="AP158" s="112"/>
      <c r="AQ158" s="138"/>
      <c r="AR158" s="139"/>
    </row>
    <row r="159" spans="1:44" ht="15.75" thickBot="1" x14ac:dyDescent="0.3">
      <c r="A159" s="112"/>
      <c r="B159" s="113"/>
      <c r="C159" s="114"/>
      <c r="D159" s="114"/>
      <c r="E159" s="115"/>
      <c r="F159" s="114"/>
      <c r="G159" s="116"/>
      <c r="H159" s="114"/>
      <c r="I159" s="115"/>
      <c r="J159" s="117"/>
      <c r="K159" s="118"/>
      <c r="L159" s="113"/>
      <c r="M159" s="113"/>
      <c r="N159" s="119"/>
      <c r="O159" s="120"/>
      <c r="P159" s="113"/>
      <c r="Q159" s="121"/>
      <c r="R159" s="122"/>
      <c r="S159" s="123"/>
      <c r="T159" s="124"/>
      <c r="U159" s="124"/>
      <c r="V159" s="124"/>
      <c r="W159" s="124"/>
      <c r="X159" s="125"/>
      <c r="Y159" s="124"/>
      <c r="Z159" s="124"/>
      <c r="AA159" s="124"/>
      <c r="AB159" s="124"/>
      <c r="AC159" s="126"/>
      <c r="AD159" s="127"/>
      <c r="AE159" s="128"/>
      <c r="AF159" s="129"/>
      <c r="AG159" s="130"/>
      <c r="AH159" s="131"/>
      <c r="AI159" s="132"/>
      <c r="AJ159" s="133"/>
      <c r="AK159" s="134"/>
      <c r="AL159" s="135"/>
      <c r="AM159" s="131"/>
      <c r="AN159" s="136"/>
      <c r="AO159" s="140"/>
      <c r="AP159" s="112"/>
      <c r="AQ159" s="138"/>
      <c r="AR159" s="139"/>
    </row>
    <row r="160" spans="1:44" ht="15.75" thickBot="1" x14ac:dyDescent="0.3">
      <c r="A160" s="112"/>
      <c r="B160" s="113"/>
      <c r="C160" s="114"/>
      <c r="D160" s="114"/>
      <c r="E160" s="115"/>
      <c r="F160" s="114"/>
      <c r="G160" s="116"/>
      <c r="H160" s="114"/>
      <c r="I160" s="115"/>
      <c r="J160" s="117"/>
      <c r="K160" s="118"/>
      <c r="L160" s="113"/>
      <c r="M160" s="113"/>
      <c r="N160" s="119"/>
      <c r="O160" s="120"/>
      <c r="P160" s="113"/>
      <c r="Q160" s="121"/>
      <c r="R160" s="122"/>
      <c r="S160" s="123"/>
      <c r="T160" s="124"/>
      <c r="U160" s="124"/>
      <c r="V160" s="124"/>
      <c r="W160" s="124"/>
      <c r="X160" s="125"/>
      <c r="Y160" s="124"/>
      <c r="Z160" s="124"/>
      <c r="AA160" s="124"/>
      <c r="AB160" s="124"/>
      <c r="AC160" s="126"/>
      <c r="AD160" s="127"/>
      <c r="AE160" s="128"/>
      <c r="AF160" s="129"/>
      <c r="AG160" s="130"/>
      <c r="AH160" s="131"/>
      <c r="AI160" s="132"/>
      <c r="AJ160" s="133"/>
      <c r="AK160" s="134"/>
      <c r="AL160" s="135"/>
      <c r="AM160" s="131"/>
      <c r="AN160" s="136"/>
      <c r="AO160" s="140"/>
      <c r="AP160" s="112"/>
      <c r="AQ160" s="138"/>
      <c r="AR160" s="139"/>
    </row>
    <row r="161" spans="1:44" ht="15.75" thickBot="1" x14ac:dyDescent="0.3">
      <c r="A161" s="112"/>
      <c r="B161" s="113"/>
      <c r="C161" s="114"/>
      <c r="D161" s="114"/>
      <c r="E161" s="115"/>
      <c r="F161" s="114"/>
      <c r="G161" s="116"/>
      <c r="H161" s="114"/>
      <c r="I161" s="115"/>
      <c r="J161" s="117"/>
      <c r="K161" s="118"/>
      <c r="L161" s="113"/>
      <c r="M161" s="113"/>
      <c r="N161" s="119"/>
      <c r="O161" s="120"/>
      <c r="P161" s="113"/>
      <c r="Q161" s="121"/>
      <c r="R161" s="122"/>
      <c r="S161" s="123"/>
      <c r="T161" s="124"/>
      <c r="U161" s="124"/>
      <c r="V161" s="124"/>
      <c r="W161" s="124"/>
      <c r="X161" s="125"/>
      <c r="Y161" s="124"/>
      <c r="Z161" s="124"/>
      <c r="AA161" s="124"/>
      <c r="AB161" s="124"/>
      <c r="AC161" s="126"/>
      <c r="AD161" s="127"/>
      <c r="AE161" s="128"/>
      <c r="AF161" s="129"/>
      <c r="AG161" s="130"/>
      <c r="AH161" s="131"/>
      <c r="AI161" s="132"/>
      <c r="AJ161" s="133"/>
      <c r="AK161" s="134"/>
      <c r="AL161" s="135"/>
      <c r="AM161" s="131"/>
      <c r="AN161" s="136"/>
      <c r="AO161" s="140"/>
      <c r="AP161" s="112"/>
      <c r="AQ161" s="138"/>
      <c r="AR161" s="139"/>
    </row>
    <row r="162" spans="1:44" ht="15.75" thickBot="1" x14ac:dyDescent="0.3">
      <c r="A162" s="112"/>
      <c r="B162" s="113"/>
      <c r="C162" s="114"/>
      <c r="D162" s="114"/>
      <c r="E162" s="115"/>
      <c r="F162" s="114"/>
      <c r="G162" s="116"/>
      <c r="H162" s="114"/>
      <c r="I162" s="115"/>
      <c r="J162" s="117"/>
      <c r="K162" s="118"/>
      <c r="L162" s="113"/>
      <c r="M162" s="113"/>
      <c r="N162" s="119"/>
      <c r="O162" s="120"/>
      <c r="P162" s="113"/>
      <c r="Q162" s="121"/>
      <c r="R162" s="122"/>
      <c r="S162" s="123"/>
      <c r="T162" s="124"/>
      <c r="U162" s="124"/>
      <c r="V162" s="124"/>
      <c r="W162" s="124"/>
      <c r="X162" s="125"/>
      <c r="Y162" s="124"/>
      <c r="Z162" s="124"/>
      <c r="AA162" s="124"/>
      <c r="AB162" s="124"/>
      <c r="AC162" s="126"/>
      <c r="AD162" s="127"/>
      <c r="AE162" s="128"/>
      <c r="AF162" s="129"/>
      <c r="AG162" s="130"/>
      <c r="AH162" s="131"/>
      <c r="AI162" s="132"/>
      <c r="AJ162" s="133"/>
      <c r="AK162" s="134"/>
      <c r="AL162" s="135"/>
      <c r="AM162" s="131"/>
      <c r="AN162" s="136"/>
      <c r="AO162" s="140"/>
      <c r="AP162" s="112"/>
      <c r="AQ162" s="138"/>
      <c r="AR162" s="139"/>
    </row>
    <row r="163" spans="1:44" ht="15.75" thickBot="1" x14ac:dyDescent="0.3">
      <c r="A163" s="112"/>
      <c r="B163" s="113"/>
      <c r="C163" s="114"/>
      <c r="D163" s="114"/>
      <c r="E163" s="115"/>
      <c r="F163" s="114"/>
      <c r="G163" s="116"/>
      <c r="H163" s="114"/>
      <c r="I163" s="115"/>
      <c r="J163" s="117"/>
      <c r="K163" s="118"/>
      <c r="L163" s="113"/>
      <c r="M163" s="113"/>
      <c r="N163" s="119"/>
      <c r="O163" s="120"/>
      <c r="P163" s="113"/>
      <c r="Q163" s="121"/>
      <c r="R163" s="122"/>
      <c r="S163" s="123"/>
      <c r="T163" s="124"/>
      <c r="U163" s="124"/>
      <c r="V163" s="124"/>
      <c r="W163" s="124"/>
      <c r="X163" s="125"/>
      <c r="Y163" s="124"/>
      <c r="Z163" s="124"/>
      <c r="AA163" s="124"/>
      <c r="AB163" s="124"/>
      <c r="AC163" s="126"/>
      <c r="AD163" s="127"/>
      <c r="AE163" s="128"/>
      <c r="AF163" s="129"/>
      <c r="AG163" s="130"/>
      <c r="AH163" s="131"/>
      <c r="AI163" s="132"/>
      <c r="AJ163" s="133"/>
      <c r="AK163" s="134"/>
      <c r="AL163" s="135"/>
      <c r="AM163" s="131"/>
      <c r="AN163" s="136"/>
      <c r="AO163" s="140"/>
      <c r="AP163" s="112"/>
      <c r="AQ163" s="138"/>
      <c r="AR163" s="139"/>
    </row>
    <row r="164" spans="1:44" ht="15.75" thickBot="1" x14ac:dyDescent="0.3">
      <c r="A164" s="112"/>
      <c r="B164" s="113"/>
      <c r="C164" s="114"/>
      <c r="D164" s="114"/>
      <c r="E164" s="115"/>
      <c r="F164" s="114"/>
      <c r="G164" s="116"/>
      <c r="H164" s="114"/>
      <c r="I164" s="115"/>
      <c r="J164" s="117"/>
      <c r="K164" s="118"/>
      <c r="L164" s="113"/>
      <c r="M164" s="113"/>
      <c r="N164" s="119"/>
      <c r="O164" s="120"/>
      <c r="P164" s="113"/>
      <c r="Q164" s="121"/>
      <c r="R164" s="122"/>
      <c r="S164" s="123"/>
      <c r="T164" s="124"/>
      <c r="U164" s="124"/>
      <c r="V164" s="124"/>
      <c r="W164" s="124"/>
      <c r="X164" s="125"/>
      <c r="Y164" s="124"/>
      <c r="Z164" s="124"/>
      <c r="AA164" s="124"/>
      <c r="AB164" s="124"/>
      <c r="AC164" s="126"/>
      <c r="AD164" s="127"/>
      <c r="AE164" s="128"/>
      <c r="AF164" s="129"/>
      <c r="AG164" s="130"/>
      <c r="AH164" s="131"/>
      <c r="AI164" s="132"/>
      <c r="AJ164" s="133"/>
      <c r="AK164" s="134"/>
      <c r="AL164" s="135"/>
      <c r="AM164" s="131"/>
      <c r="AN164" s="136"/>
      <c r="AO164" s="140"/>
      <c r="AP164" s="112"/>
      <c r="AQ164" s="138"/>
      <c r="AR164" s="139"/>
    </row>
    <row r="165" spans="1:44" ht="15.75" thickBot="1" x14ac:dyDescent="0.3">
      <c r="A165" s="112"/>
      <c r="B165" s="113"/>
      <c r="C165" s="114"/>
      <c r="D165" s="114"/>
      <c r="E165" s="115"/>
      <c r="F165" s="114"/>
      <c r="G165" s="116"/>
      <c r="H165" s="114"/>
      <c r="I165" s="115"/>
      <c r="J165" s="117"/>
      <c r="K165" s="118"/>
      <c r="L165" s="113"/>
      <c r="M165" s="113"/>
      <c r="N165" s="119"/>
      <c r="O165" s="120"/>
      <c r="P165" s="113"/>
      <c r="Q165" s="121"/>
      <c r="R165" s="122"/>
      <c r="S165" s="123"/>
      <c r="T165" s="124"/>
      <c r="U165" s="124"/>
      <c r="V165" s="124"/>
      <c r="W165" s="124"/>
      <c r="X165" s="125"/>
      <c r="Y165" s="124"/>
      <c r="Z165" s="124"/>
      <c r="AA165" s="124"/>
      <c r="AB165" s="124"/>
      <c r="AC165" s="126"/>
      <c r="AD165" s="127"/>
      <c r="AE165" s="128"/>
      <c r="AF165" s="129"/>
      <c r="AG165" s="130"/>
      <c r="AH165" s="131"/>
      <c r="AI165" s="132"/>
      <c r="AJ165" s="133"/>
      <c r="AK165" s="134"/>
      <c r="AL165" s="135"/>
      <c r="AM165" s="131"/>
      <c r="AN165" s="136"/>
      <c r="AO165" s="140"/>
      <c r="AP165" s="112"/>
      <c r="AQ165" s="138"/>
      <c r="AR165" s="139"/>
    </row>
    <row r="166" spans="1:44" ht="15.75" thickBot="1" x14ac:dyDescent="0.3">
      <c r="A166" s="112"/>
      <c r="B166" s="113"/>
      <c r="C166" s="114"/>
      <c r="D166" s="114"/>
      <c r="E166" s="115"/>
      <c r="F166" s="114"/>
      <c r="G166" s="116"/>
      <c r="H166" s="114"/>
      <c r="I166" s="115"/>
      <c r="J166" s="117"/>
      <c r="K166" s="118"/>
      <c r="L166" s="113"/>
      <c r="M166" s="113"/>
      <c r="N166" s="119"/>
      <c r="O166" s="120"/>
      <c r="P166" s="113"/>
      <c r="Q166" s="121"/>
      <c r="R166" s="122"/>
      <c r="S166" s="123"/>
      <c r="T166" s="124"/>
      <c r="U166" s="124"/>
      <c r="V166" s="124"/>
      <c r="W166" s="124"/>
      <c r="X166" s="125"/>
      <c r="Y166" s="124"/>
      <c r="Z166" s="124"/>
      <c r="AA166" s="124"/>
      <c r="AB166" s="124"/>
      <c r="AC166" s="126"/>
      <c r="AD166" s="127"/>
      <c r="AE166" s="128"/>
      <c r="AF166" s="129"/>
      <c r="AG166" s="130"/>
      <c r="AH166" s="131"/>
      <c r="AI166" s="132"/>
      <c r="AJ166" s="133"/>
      <c r="AK166" s="134"/>
      <c r="AL166" s="135"/>
      <c r="AM166" s="131"/>
      <c r="AN166" s="136"/>
      <c r="AO166" s="140"/>
      <c r="AP166" s="112"/>
      <c r="AQ166" s="138"/>
      <c r="AR166" s="139"/>
    </row>
    <row r="167" spans="1:44" ht="15.75" thickBot="1" x14ac:dyDescent="0.3">
      <c r="A167" s="112"/>
      <c r="B167" s="113"/>
      <c r="C167" s="114"/>
      <c r="D167" s="114"/>
      <c r="E167" s="115"/>
      <c r="F167" s="114"/>
      <c r="G167" s="116"/>
      <c r="H167" s="114"/>
      <c r="I167" s="115"/>
      <c r="J167" s="117"/>
      <c r="K167" s="118"/>
      <c r="L167" s="113"/>
      <c r="M167" s="113"/>
      <c r="N167" s="119"/>
      <c r="O167" s="120"/>
      <c r="P167" s="113"/>
      <c r="Q167" s="121"/>
      <c r="R167" s="122"/>
      <c r="S167" s="123"/>
      <c r="T167" s="124"/>
      <c r="U167" s="124"/>
      <c r="V167" s="124"/>
      <c r="W167" s="124"/>
      <c r="X167" s="125"/>
      <c r="Y167" s="124"/>
      <c r="Z167" s="124"/>
      <c r="AA167" s="124"/>
      <c r="AB167" s="124"/>
      <c r="AC167" s="126"/>
      <c r="AD167" s="127"/>
      <c r="AE167" s="128"/>
      <c r="AF167" s="129"/>
      <c r="AG167" s="130"/>
      <c r="AH167" s="131"/>
      <c r="AI167" s="132"/>
      <c r="AJ167" s="133"/>
      <c r="AK167" s="134"/>
      <c r="AL167" s="135"/>
      <c r="AM167" s="131"/>
      <c r="AN167" s="136"/>
      <c r="AO167" s="140"/>
      <c r="AP167" s="112"/>
      <c r="AQ167" s="138"/>
      <c r="AR167" s="139"/>
    </row>
    <row r="168" spans="1:44" ht="15.75" thickBot="1" x14ac:dyDescent="0.3">
      <c r="A168" s="112"/>
      <c r="B168" s="113"/>
      <c r="C168" s="114"/>
      <c r="D168" s="114"/>
      <c r="E168" s="115"/>
      <c r="F168" s="114"/>
      <c r="G168" s="116"/>
      <c r="H168" s="114"/>
      <c r="I168" s="115"/>
      <c r="J168" s="117"/>
      <c r="K168" s="118"/>
      <c r="L168" s="113"/>
      <c r="M168" s="113"/>
      <c r="N168" s="119"/>
      <c r="O168" s="120"/>
      <c r="P168" s="113"/>
      <c r="Q168" s="121"/>
      <c r="R168" s="122"/>
      <c r="S168" s="123"/>
      <c r="T168" s="124"/>
      <c r="U168" s="124"/>
      <c r="V168" s="124"/>
      <c r="W168" s="124"/>
      <c r="X168" s="125"/>
      <c r="Y168" s="124"/>
      <c r="Z168" s="124"/>
      <c r="AA168" s="124"/>
      <c r="AB168" s="124"/>
      <c r="AC168" s="126"/>
      <c r="AD168" s="127"/>
      <c r="AE168" s="128"/>
      <c r="AF168" s="129"/>
      <c r="AG168" s="130"/>
      <c r="AH168" s="131"/>
      <c r="AI168" s="132"/>
      <c r="AJ168" s="133"/>
      <c r="AK168" s="134"/>
      <c r="AL168" s="135"/>
      <c r="AM168" s="131"/>
      <c r="AN168" s="136"/>
      <c r="AO168" s="140"/>
      <c r="AP168" s="112"/>
      <c r="AQ168" s="138"/>
      <c r="AR168" s="139"/>
    </row>
    <row r="169" spans="1:44" ht="15.75" thickBot="1" x14ac:dyDescent="0.3">
      <c r="A169" s="112"/>
      <c r="B169" s="113"/>
      <c r="C169" s="114"/>
      <c r="D169" s="114"/>
      <c r="E169" s="115"/>
      <c r="F169" s="114"/>
      <c r="G169" s="116"/>
      <c r="H169" s="114"/>
      <c r="I169" s="115"/>
      <c r="J169" s="117"/>
      <c r="K169" s="118"/>
      <c r="L169" s="113"/>
      <c r="M169" s="113"/>
      <c r="N169" s="119"/>
      <c r="O169" s="120"/>
      <c r="P169" s="113"/>
      <c r="Q169" s="121"/>
      <c r="R169" s="122"/>
      <c r="S169" s="123"/>
      <c r="T169" s="124"/>
      <c r="U169" s="124"/>
      <c r="V169" s="124"/>
      <c r="W169" s="124"/>
      <c r="X169" s="125"/>
      <c r="Y169" s="124"/>
      <c r="Z169" s="124"/>
      <c r="AA169" s="124"/>
      <c r="AB169" s="124"/>
      <c r="AC169" s="126"/>
      <c r="AD169" s="127"/>
      <c r="AE169" s="128"/>
      <c r="AF169" s="129"/>
      <c r="AG169" s="130"/>
      <c r="AH169" s="131"/>
      <c r="AI169" s="132"/>
      <c r="AJ169" s="133"/>
      <c r="AK169" s="134"/>
      <c r="AL169" s="135"/>
      <c r="AM169" s="131"/>
      <c r="AN169" s="136"/>
      <c r="AO169" s="140"/>
      <c r="AP169" s="112"/>
      <c r="AQ169" s="138"/>
      <c r="AR169" s="139"/>
    </row>
    <row r="170" spans="1:44" ht="15.75" thickBot="1" x14ac:dyDescent="0.3">
      <c r="A170" s="112"/>
      <c r="B170" s="113"/>
      <c r="C170" s="114"/>
      <c r="D170" s="114"/>
      <c r="E170" s="115"/>
      <c r="F170" s="114"/>
      <c r="G170" s="116"/>
      <c r="H170" s="114"/>
      <c r="I170" s="115"/>
      <c r="J170" s="117"/>
      <c r="K170" s="118"/>
      <c r="L170" s="113"/>
      <c r="M170" s="113"/>
      <c r="N170" s="119"/>
      <c r="O170" s="120"/>
      <c r="P170" s="113"/>
      <c r="Q170" s="121"/>
      <c r="R170" s="122"/>
      <c r="S170" s="123"/>
      <c r="T170" s="124"/>
      <c r="U170" s="124"/>
      <c r="V170" s="124"/>
      <c r="W170" s="124"/>
      <c r="X170" s="125"/>
      <c r="Y170" s="124"/>
      <c r="Z170" s="124"/>
      <c r="AA170" s="124"/>
      <c r="AB170" s="124"/>
      <c r="AC170" s="126"/>
      <c r="AD170" s="127"/>
      <c r="AE170" s="128"/>
      <c r="AF170" s="129"/>
      <c r="AG170" s="130"/>
      <c r="AH170" s="131"/>
      <c r="AI170" s="132"/>
      <c r="AJ170" s="133"/>
      <c r="AK170" s="134"/>
      <c r="AL170" s="135"/>
      <c r="AM170" s="131"/>
      <c r="AN170" s="136"/>
      <c r="AO170" s="140"/>
      <c r="AP170" s="112"/>
      <c r="AQ170" s="138"/>
      <c r="AR170" s="139"/>
    </row>
    <row r="171" spans="1:44" ht="15.75" thickBot="1" x14ac:dyDescent="0.3">
      <c r="A171" s="112"/>
      <c r="B171" s="113"/>
      <c r="C171" s="114"/>
      <c r="D171" s="114"/>
      <c r="E171" s="115"/>
      <c r="F171" s="114"/>
      <c r="G171" s="116"/>
      <c r="H171" s="114"/>
      <c r="I171" s="115"/>
      <c r="J171" s="117"/>
      <c r="K171" s="118"/>
      <c r="L171" s="113"/>
      <c r="M171" s="113"/>
      <c r="N171" s="119"/>
      <c r="O171" s="120"/>
      <c r="P171" s="113"/>
      <c r="Q171" s="121"/>
      <c r="R171" s="122"/>
      <c r="S171" s="123"/>
      <c r="T171" s="124"/>
      <c r="U171" s="124"/>
      <c r="V171" s="124"/>
      <c r="W171" s="124"/>
      <c r="X171" s="125"/>
      <c r="Y171" s="124"/>
      <c r="Z171" s="124"/>
      <c r="AA171" s="124"/>
      <c r="AB171" s="124"/>
      <c r="AC171" s="126"/>
      <c r="AD171" s="127"/>
      <c r="AE171" s="128"/>
      <c r="AF171" s="129"/>
      <c r="AG171" s="130"/>
      <c r="AH171" s="131"/>
      <c r="AI171" s="132"/>
      <c r="AJ171" s="133"/>
      <c r="AK171" s="134"/>
      <c r="AL171" s="135"/>
      <c r="AM171" s="131"/>
      <c r="AN171" s="136"/>
      <c r="AO171" s="140"/>
      <c r="AP171" s="112"/>
      <c r="AQ171" s="138"/>
      <c r="AR171" s="139"/>
    </row>
    <row r="172" spans="1:44" ht="15.75" thickBot="1" x14ac:dyDescent="0.3">
      <c r="A172" s="112"/>
      <c r="B172" s="113"/>
      <c r="C172" s="114"/>
      <c r="D172" s="114"/>
      <c r="E172" s="115"/>
      <c r="F172" s="114"/>
      <c r="G172" s="116"/>
      <c r="H172" s="114"/>
      <c r="I172" s="115"/>
      <c r="J172" s="117"/>
      <c r="K172" s="118"/>
      <c r="L172" s="113"/>
      <c r="M172" s="113"/>
      <c r="N172" s="119"/>
      <c r="O172" s="120"/>
      <c r="P172" s="113"/>
      <c r="Q172" s="121"/>
      <c r="R172" s="122"/>
      <c r="S172" s="123"/>
      <c r="T172" s="124"/>
      <c r="U172" s="124"/>
      <c r="V172" s="124"/>
      <c r="W172" s="124"/>
      <c r="X172" s="125"/>
      <c r="Y172" s="124"/>
      <c r="Z172" s="124"/>
      <c r="AA172" s="124"/>
      <c r="AB172" s="124"/>
      <c r="AC172" s="126"/>
      <c r="AD172" s="127"/>
      <c r="AE172" s="128"/>
      <c r="AF172" s="129"/>
      <c r="AG172" s="130"/>
      <c r="AH172" s="131"/>
      <c r="AI172" s="132"/>
      <c r="AJ172" s="133"/>
      <c r="AK172" s="134"/>
      <c r="AL172" s="135"/>
      <c r="AM172" s="131"/>
      <c r="AN172" s="136"/>
      <c r="AO172" s="140"/>
      <c r="AP172" s="112"/>
      <c r="AQ172" s="138"/>
      <c r="AR172" s="139"/>
    </row>
    <row r="173" spans="1:44" ht="15.75" thickBot="1" x14ac:dyDescent="0.3">
      <c r="A173" s="112"/>
      <c r="B173" s="113"/>
      <c r="C173" s="114"/>
      <c r="D173" s="114"/>
      <c r="E173" s="115"/>
      <c r="F173" s="114"/>
      <c r="G173" s="116"/>
      <c r="H173" s="114"/>
      <c r="I173" s="115"/>
      <c r="J173" s="117"/>
      <c r="K173" s="118"/>
      <c r="L173" s="113"/>
      <c r="M173" s="113"/>
      <c r="N173" s="119"/>
      <c r="O173" s="120"/>
      <c r="P173" s="113"/>
      <c r="Q173" s="121"/>
      <c r="R173" s="122"/>
      <c r="S173" s="123"/>
      <c r="T173" s="124"/>
      <c r="U173" s="124"/>
      <c r="V173" s="124"/>
      <c r="W173" s="124"/>
      <c r="X173" s="125"/>
      <c r="Y173" s="124"/>
      <c r="Z173" s="124"/>
      <c r="AA173" s="124"/>
      <c r="AB173" s="124"/>
      <c r="AC173" s="126"/>
      <c r="AD173" s="127"/>
      <c r="AE173" s="128"/>
      <c r="AF173" s="129"/>
      <c r="AG173" s="130"/>
      <c r="AH173" s="131"/>
      <c r="AI173" s="132"/>
      <c r="AJ173" s="133"/>
      <c r="AK173" s="134"/>
      <c r="AL173" s="135"/>
      <c r="AM173" s="131"/>
      <c r="AN173" s="136"/>
      <c r="AO173" s="140"/>
      <c r="AP173" s="112"/>
      <c r="AQ173" s="138"/>
      <c r="AR173" s="139"/>
    </row>
    <row r="174" spans="1:44" ht="15.75" thickBot="1" x14ac:dyDescent="0.3">
      <c r="A174" s="112"/>
      <c r="B174" s="113"/>
      <c r="C174" s="114"/>
      <c r="D174" s="114"/>
      <c r="E174" s="115"/>
      <c r="F174" s="114"/>
      <c r="G174" s="116"/>
      <c r="H174" s="114"/>
      <c r="I174" s="115"/>
      <c r="J174" s="117"/>
      <c r="K174" s="118"/>
      <c r="L174" s="113"/>
      <c r="M174" s="113"/>
      <c r="N174" s="119"/>
      <c r="O174" s="120"/>
      <c r="P174" s="113"/>
      <c r="Q174" s="121"/>
      <c r="R174" s="122"/>
      <c r="S174" s="123"/>
      <c r="T174" s="124"/>
      <c r="U174" s="124"/>
      <c r="V174" s="124"/>
      <c r="W174" s="124"/>
      <c r="X174" s="125"/>
      <c r="Y174" s="124"/>
      <c r="Z174" s="124"/>
      <c r="AA174" s="124"/>
      <c r="AB174" s="124"/>
      <c r="AC174" s="126"/>
      <c r="AD174" s="127"/>
      <c r="AE174" s="128"/>
      <c r="AF174" s="129"/>
      <c r="AG174" s="130"/>
      <c r="AH174" s="131"/>
      <c r="AI174" s="132"/>
      <c r="AJ174" s="133"/>
      <c r="AK174" s="134"/>
      <c r="AL174" s="135"/>
      <c r="AM174" s="131"/>
      <c r="AN174" s="136"/>
      <c r="AO174" s="140"/>
      <c r="AP174" s="112"/>
      <c r="AQ174" s="138"/>
      <c r="AR174" s="139"/>
    </row>
    <row r="175" spans="1:44" ht="15.75" thickBot="1" x14ac:dyDescent="0.3">
      <c r="A175" s="112"/>
      <c r="B175" s="113"/>
      <c r="C175" s="114"/>
      <c r="D175" s="114"/>
      <c r="E175" s="115"/>
      <c r="F175" s="114"/>
      <c r="G175" s="116"/>
      <c r="H175" s="114"/>
      <c r="I175" s="115"/>
      <c r="J175" s="117"/>
      <c r="K175" s="118"/>
      <c r="L175" s="113"/>
      <c r="M175" s="113"/>
      <c r="N175" s="119"/>
      <c r="O175" s="120"/>
      <c r="P175" s="113"/>
      <c r="Q175" s="121"/>
      <c r="R175" s="122"/>
      <c r="S175" s="123"/>
      <c r="T175" s="124"/>
      <c r="U175" s="124"/>
      <c r="V175" s="124"/>
      <c r="W175" s="124"/>
      <c r="X175" s="125"/>
      <c r="Y175" s="124"/>
      <c r="Z175" s="124"/>
      <c r="AA175" s="124"/>
      <c r="AB175" s="124"/>
      <c r="AC175" s="126"/>
      <c r="AD175" s="127"/>
      <c r="AE175" s="128"/>
      <c r="AF175" s="129"/>
      <c r="AG175" s="130"/>
      <c r="AH175" s="131"/>
      <c r="AI175" s="132"/>
      <c r="AJ175" s="133"/>
      <c r="AK175" s="134"/>
      <c r="AL175" s="135"/>
      <c r="AM175" s="131"/>
      <c r="AN175" s="136"/>
      <c r="AO175" s="140"/>
      <c r="AP175" s="112"/>
      <c r="AQ175" s="138"/>
      <c r="AR175" s="139"/>
    </row>
    <row r="176" spans="1:44" ht="15.75" thickBot="1" x14ac:dyDescent="0.3">
      <c r="A176" s="112"/>
      <c r="B176" s="113"/>
      <c r="C176" s="114"/>
      <c r="D176" s="114"/>
      <c r="E176" s="115"/>
      <c r="F176" s="114"/>
      <c r="G176" s="116"/>
      <c r="H176" s="114"/>
      <c r="I176" s="115"/>
      <c r="J176" s="117"/>
      <c r="K176" s="118"/>
      <c r="L176" s="113"/>
      <c r="M176" s="113"/>
      <c r="N176" s="119"/>
      <c r="O176" s="120"/>
      <c r="P176" s="113"/>
      <c r="Q176" s="121"/>
      <c r="R176" s="122"/>
      <c r="S176" s="123"/>
      <c r="T176" s="124"/>
      <c r="U176" s="124"/>
      <c r="V176" s="124"/>
      <c r="W176" s="124"/>
      <c r="X176" s="125"/>
      <c r="Y176" s="124"/>
      <c r="Z176" s="124"/>
      <c r="AA176" s="124"/>
      <c r="AB176" s="124"/>
      <c r="AC176" s="126"/>
      <c r="AD176" s="127"/>
      <c r="AE176" s="128"/>
      <c r="AF176" s="129"/>
      <c r="AG176" s="130"/>
      <c r="AH176" s="131"/>
      <c r="AI176" s="132"/>
      <c r="AJ176" s="133"/>
      <c r="AK176" s="134"/>
      <c r="AL176" s="135"/>
      <c r="AM176" s="131"/>
      <c r="AN176" s="136"/>
      <c r="AO176" s="140"/>
      <c r="AP176" s="112"/>
      <c r="AQ176" s="138"/>
      <c r="AR176" s="139"/>
    </row>
    <row r="177" spans="1:44" ht="15.75" thickBot="1" x14ac:dyDescent="0.3">
      <c r="A177" s="112"/>
      <c r="B177" s="113"/>
      <c r="C177" s="114"/>
      <c r="D177" s="114"/>
      <c r="E177" s="115"/>
      <c r="F177" s="114"/>
      <c r="G177" s="116"/>
      <c r="H177" s="114"/>
      <c r="I177" s="115"/>
      <c r="J177" s="117"/>
      <c r="K177" s="118"/>
      <c r="L177" s="113"/>
      <c r="M177" s="113"/>
      <c r="N177" s="119"/>
      <c r="O177" s="120"/>
      <c r="P177" s="113"/>
      <c r="Q177" s="121"/>
      <c r="R177" s="122"/>
      <c r="S177" s="123"/>
      <c r="T177" s="124"/>
      <c r="U177" s="124"/>
      <c r="V177" s="124"/>
      <c r="W177" s="124"/>
      <c r="X177" s="125"/>
      <c r="Y177" s="124"/>
      <c r="Z177" s="124"/>
      <c r="AA177" s="124"/>
      <c r="AB177" s="124"/>
      <c r="AC177" s="126"/>
      <c r="AD177" s="127"/>
      <c r="AE177" s="128"/>
      <c r="AF177" s="129"/>
      <c r="AG177" s="130"/>
      <c r="AH177" s="131"/>
      <c r="AI177" s="132"/>
      <c r="AJ177" s="133"/>
      <c r="AK177" s="134"/>
      <c r="AL177" s="135"/>
      <c r="AM177" s="131"/>
      <c r="AN177" s="136"/>
      <c r="AO177" s="140"/>
      <c r="AP177" s="112"/>
      <c r="AQ177" s="138"/>
      <c r="AR177" s="139"/>
    </row>
    <row r="178" spans="1:44" ht="15.75" thickBot="1" x14ac:dyDescent="0.3">
      <c r="A178" s="112"/>
      <c r="B178" s="113"/>
      <c r="C178" s="114"/>
      <c r="D178" s="114"/>
      <c r="E178" s="115"/>
      <c r="F178" s="114"/>
      <c r="G178" s="116"/>
      <c r="H178" s="114"/>
      <c r="I178" s="115"/>
      <c r="J178" s="117"/>
      <c r="K178" s="118"/>
      <c r="L178" s="113"/>
      <c r="M178" s="113"/>
      <c r="N178" s="119"/>
      <c r="O178" s="120"/>
      <c r="P178" s="113"/>
      <c r="Q178" s="121"/>
      <c r="R178" s="122"/>
      <c r="S178" s="123"/>
      <c r="T178" s="124"/>
      <c r="U178" s="124"/>
      <c r="V178" s="124"/>
      <c r="W178" s="124"/>
      <c r="X178" s="125"/>
      <c r="Y178" s="124"/>
      <c r="Z178" s="124"/>
      <c r="AA178" s="124"/>
      <c r="AB178" s="124"/>
      <c r="AC178" s="126"/>
      <c r="AD178" s="127"/>
      <c r="AE178" s="128"/>
      <c r="AF178" s="129"/>
      <c r="AG178" s="130"/>
      <c r="AH178" s="131"/>
      <c r="AI178" s="132"/>
      <c r="AJ178" s="133"/>
      <c r="AK178" s="134"/>
      <c r="AL178" s="135"/>
      <c r="AM178" s="131"/>
      <c r="AN178" s="136"/>
      <c r="AO178" s="140"/>
      <c r="AP178" s="112"/>
      <c r="AQ178" s="138"/>
      <c r="AR178" s="139"/>
    </row>
    <row r="179" spans="1:44" ht="15.75" thickBot="1" x14ac:dyDescent="0.3">
      <c r="A179" s="112"/>
      <c r="B179" s="113"/>
      <c r="C179" s="114"/>
      <c r="D179" s="114"/>
      <c r="E179" s="115"/>
      <c r="F179" s="114"/>
      <c r="G179" s="116"/>
      <c r="H179" s="114"/>
      <c r="I179" s="115"/>
      <c r="J179" s="117"/>
      <c r="K179" s="118"/>
      <c r="L179" s="113"/>
      <c r="M179" s="113"/>
      <c r="N179" s="119"/>
      <c r="O179" s="120"/>
      <c r="P179" s="113"/>
      <c r="Q179" s="121"/>
      <c r="R179" s="122"/>
      <c r="S179" s="123"/>
      <c r="T179" s="124"/>
      <c r="U179" s="124"/>
      <c r="V179" s="124"/>
      <c r="W179" s="124"/>
      <c r="X179" s="125"/>
      <c r="Y179" s="124"/>
      <c r="Z179" s="124"/>
      <c r="AA179" s="124"/>
      <c r="AB179" s="124"/>
      <c r="AC179" s="126"/>
      <c r="AD179" s="127"/>
      <c r="AE179" s="128"/>
      <c r="AF179" s="129"/>
      <c r="AG179" s="130"/>
      <c r="AH179" s="131"/>
      <c r="AI179" s="132"/>
      <c r="AJ179" s="133"/>
      <c r="AK179" s="134"/>
      <c r="AL179" s="135"/>
      <c r="AM179" s="131"/>
      <c r="AN179" s="136"/>
      <c r="AO179" s="140"/>
      <c r="AP179" s="112"/>
      <c r="AQ179" s="138"/>
      <c r="AR179" s="139"/>
    </row>
    <row r="180" spans="1:44" ht="15.75" thickBot="1" x14ac:dyDescent="0.3">
      <c r="A180" s="112"/>
      <c r="B180" s="113"/>
      <c r="C180" s="114"/>
      <c r="D180" s="114"/>
      <c r="E180" s="115"/>
      <c r="F180" s="114"/>
      <c r="G180" s="116"/>
      <c r="H180" s="114"/>
      <c r="I180" s="115"/>
      <c r="J180" s="117"/>
      <c r="K180" s="118"/>
      <c r="L180" s="113"/>
      <c r="M180" s="113"/>
      <c r="N180" s="119"/>
      <c r="O180" s="120"/>
      <c r="P180" s="113"/>
      <c r="Q180" s="121"/>
      <c r="R180" s="122"/>
      <c r="S180" s="123"/>
      <c r="T180" s="124"/>
      <c r="U180" s="124"/>
      <c r="V180" s="124"/>
      <c r="W180" s="124"/>
      <c r="X180" s="125"/>
      <c r="Y180" s="124"/>
      <c r="Z180" s="124"/>
      <c r="AA180" s="124"/>
      <c r="AB180" s="124"/>
      <c r="AC180" s="126"/>
      <c r="AD180" s="127"/>
      <c r="AE180" s="128"/>
      <c r="AF180" s="129"/>
      <c r="AG180" s="130"/>
      <c r="AH180" s="131"/>
      <c r="AI180" s="132"/>
      <c r="AJ180" s="133"/>
      <c r="AK180" s="134"/>
      <c r="AL180" s="135"/>
      <c r="AM180" s="131"/>
      <c r="AN180" s="136"/>
      <c r="AO180" s="140"/>
      <c r="AP180" s="112"/>
      <c r="AQ180" s="138"/>
      <c r="AR180" s="139"/>
    </row>
    <row r="181" spans="1:44" ht="15.75" thickBot="1" x14ac:dyDescent="0.3">
      <c r="A181" s="112"/>
      <c r="B181" s="113"/>
      <c r="C181" s="114"/>
      <c r="D181" s="114"/>
      <c r="E181" s="115"/>
      <c r="F181" s="114"/>
      <c r="G181" s="116"/>
      <c r="H181" s="114"/>
      <c r="I181" s="115"/>
      <c r="J181" s="117"/>
      <c r="K181" s="118"/>
      <c r="L181" s="113"/>
      <c r="M181" s="113"/>
      <c r="N181" s="119"/>
      <c r="O181" s="120"/>
      <c r="P181" s="113"/>
      <c r="Q181" s="121"/>
      <c r="R181" s="122"/>
      <c r="S181" s="123"/>
      <c r="T181" s="124"/>
      <c r="U181" s="124"/>
      <c r="V181" s="124"/>
      <c r="W181" s="124"/>
      <c r="X181" s="125"/>
      <c r="Y181" s="124"/>
      <c r="Z181" s="124"/>
      <c r="AA181" s="124"/>
      <c r="AB181" s="124"/>
      <c r="AC181" s="126"/>
      <c r="AD181" s="127"/>
      <c r="AE181" s="128"/>
      <c r="AF181" s="129"/>
      <c r="AG181" s="130"/>
      <c r="AH181" s="131"/>
      <c r="AI181" s="132"/>
      <c r="AJ181" s="133"/>
      <c r="AK181" s="134"/>
      <c r="AL181" s="135"/>
      <c r="AM181" s="131"/>
      <c r="AN181" s="136"/>
      <c r="AO181" s="140"/>
      <c r="AP181" s="112"/>
      <c r="AQ181" s="138"/>
      <c r="AR181" s="139"/>
    </row>
    <row r="182" spans="1:44" ht="15.75" thickBot="1" x14ac:dyDescent="0.3">
      <c r="A182" s="112"/>
      <c r="B182" s="113"/>
      <c r="C182" s="114"/>
      <c r="D182" s="114"/>
      <c r="E182" s="115"/>
      <c r="F182" s="114"/>
      <c r="G182" s="116"/>
      <c r="H182" s="114"/>
      <c r="I182" s="115"/>
      <c r="J182" s="117"/>
      <c r="K182" s="118"/>
      <c r="L182" s="113"/>
      <c r="M182" s="113"/>
      <c r="N182" s="119"/>
      <c r="O182" s="120"/>
      <c r="P182" s="113"/>
      <c r="Q182" s="121"/>
      <c r="R182" s="122"/>
      <c r="S182" s="123"/>
      <c r="T182" s="124"/>
      <c r="U182" s="124"/>
      <c r="V182" s="124"/>
      <c r="W182" s="124"/>
      <c r="X182" s="125"/>
      <c r="Y182" s="124"/>
      <c r="Z182" s="124"/>
      <c r="AA182" s="124"/>
      <c r="AB182" s="124"/>
      <c r="AC182" s="126"/>
      <c r="AD182" s="127"/>
      <c r="AE182" s="128"/>
      <c r="AF182" s="129"/>
      <c r="AG182" s="130"/>
      <c r="AH182" s="131"/>
      <c r="AI182" s="132"/>
      <c r="AJ182" s="133"/>
      <c r="AK182" s="134"/>
      <c r="AL182" s="135"/>
      <c r="AM182" s="131"/>
      <c r="AN182" s="136"/>
      <c r="AO182" s="140"/>
      <c r="AP182" s="112"/>
      <c r="AQ182" s="138"/>
      <c r="AR182" s="139"/>
    </row>
    <row r="183" spans="1:44" ht="15.75" thickBot="1" x14ac:dyDescent="0.3">
      <c r="A183" s="112"/>
      <c r="B183" s="113"/>
      <c r="C183" s="114"/>
      <c r="D183" s="114"/>
      <c r="E183" s="115"/>
      <c r="F183" s="114"/>
      <c r="G183" s="116"/>
      <c r="H183" s="114"/>
      <c r="I183" s="115"/>
      <c r="J183" s="117"/>
      <c r="K183" s="118"/>
      <c r="L183" s="113"/>
      <c r="M183" s="113"/>
      <c r="N183" s="119"/>
      <c r="O183" s="120"/>
      <c r="P183" s="113"/>
      <c r="Q183" s="121"/>
      <c r="R183" s="122"/>
      <c r="S183" s="123"/>
      <c r="T183" s="124"/>
      <c r="U183" s="124"/>
      <c r="V183" s="124"/>
      <c r="W183" s="124"/>
      <c r="X183" s="125"/>
      <c r="Y183" s="124"/>
      <c r="Z183" s="124"/>
      <c r="AA183" s="124"/>
      <c r="AB183" s="124"/>
      <c r="AC183" s="126"/>
      <c r="AD183" s="127"/>
      <c r="AE183" s="128"/>
      <c r="AF183" s="129"/>
      <c r="AG183" s="130"/>
      <c r="AH183" s="131"/>
      <c r="AI183" s="132"/>
      <c r="AJ183" s="133"/>
      <c r="AK183" s="134"/>
      <c r="AL183" s="135"/>
      <c r="AM183" s="131"/>
      <c r="AN183" s="136"/>
      <c r="AO183" s="140"/>
      <c r="AP183" s="112"/>
      <c r="AQ183" s="138"/>
      <c r="AR183" s="139"/>
    </row>
    <row r="184" spans="1:44" ht="15.75" thickBot="1" x14ac:dyDescent="0.3">
      <c r="A184" s="112"/>
      <c r="B184" s="113"/>
      <c r="C184" s="114"/>
      <c r="D184" s="114"/>
      <c r="E184" s="115"/>
      <c r="F184" s="114"/>
      <c r="G184" s="116"/>
      <c r="H184" s="114"/>
      <c r="I184" s="115"/>
      <c r="J184" s="117"/>
      <c r="K184" s="118"/>
      <c r="L184" s="113"/>
      <c r="M184" s="113"/>
      <c r="N184" s="119"/>
      <c r="O184" s="120"/>
      <c r="P184" s="113"/>
      <c r="Q184" s="121"/>
      <c r="R184" s="122"/>
      <c r="S184" s="123"/>
      <c r="T184" s="124"/>
      <c r="U184" s="124"/>
      <c r="V184" s="124"/>
      <c r="W184" s="124"/>
      <c r="X184" s="125"/>
      <c r="Y184" s="124"/>
      <c r="Z184" s="124"/>
      <c r="AA184" s="124"/>
      <c r="AB184" s="124"/>
      <c r="AC184" s="126"/>
      <c r="AD184" s="127"/>
      <c r="AE184" s="128"/>
      <c r="AF184" s="129"/>
      <c r="AG184" s="130"/>
      <c r="AH184" s="131"/>
      <c r="AI184" s="132"/>
      <c r="AJ184" s="133"/>
      <c r="AK184" s="134"/>
      <c r="AL184" s="135"/>
      <c r="AM184" s="131"/>
      <c r="AN184" s="136"/>
      <c r="AO184" s="140"/>
      <c r="AP184" s="112"/>
      <c r="AQ184" s="138"/>
      <c r="AR184" s="139"/>
    </row>
    <row r="185" spans="1:44" ht="15.75" thickBot="1" x14ac:dyDescent="0.3">
      <c r="A185" s="112"/>
      <c r="B185" s="113"/>
      <c r="C185" s="114"/>
      <c r="D185" s="114"/>
      <c r="E185" s="115"/>
      <c r="F185" s="114"/>
      <c r="G185" s="116"/>
      <c r="H185" s="114"/>
      <c r="I185" s="115"/>
      <c r="J185" s="117"/>
      <c r="K185" s="118"/>
      <c r="L185" s="113"/>
      <c r="M185" s="113"/>
      <c r="N185" s="119"/>
      <c r="O185" s="120"/>
      <c r="P185" s="113"/>
      <c r="Q185" s="121"/>
      <c r="R185" s="122"/>
      <c r="S185" s="123"/>
      <c r="T185" s="124"/>
      <c r="U185" s="124"/>
      <c r="V185" s="124"/>
      <c r="W185" s="124"/>
      <c r="X185" s="125"/>
      <c r="Y185" s="124"/>
      <c r="Z185" s="124"/>
      <c r="AA185" s="124"/>
      <c r="AB185" s="124"/>
      <c r="AC185" s="126"/>
      <c r="AD185" s="127"/>
      <c r="AE185" s="128"/>
      <c r="AF185" s="129"/>
      <c r="AG185" s="130"/>
      <c r="AH185" s="131"/>
      <c r="AI185" s="132"/>
      <c r="AJ185" s="133"/>
      <c r="AK185" s="134"/>
      <c r="AL185" s="135"/>
      <c r="AM185" s="131"/>
      <c r="AN185" s="136"/>
      <c r="AO185" s="140"/>
      <c r="AP185" s="112"/>
      <c r="AQ185" s="138"/>
      <c r="AR185" s="139"/>
    </row>
    <row r="186" spans="1:44" ht="15.75" thickBot="1" x14ac:dyDescent="0.3">
      <c r="A186" s="112"/>
      <c r="B186" s="113"/>
      <c r="C186" s="114"/>
      <c r="D186" s="114"/>
      <c r="E186" s="115"/>
      <c r="F186" s="114"/>
      <c r="G186" s="116"/>
      <c r="H186" s="114"/>
      <c r="I186" s="115"/>
      <c r="J186" s="117"/>
      <c r="K186" s="118"/>
      <c r="L186" s="113"/>
      <c r="M186" s="113"/>
      <c r="N186" s="119"/>
      <c r="O186" s="120"/>
      <c r="P186" s="113"/>
      <c r="Q186" s="121"/>
      <c r="R186" s="122"/>
      <c r="S186" s="123"/>
      <c r="T186" s="124"/>
      <c r="U186" s="124"/>
      <c r="V186" s="124"/>
      <c r="W186" s="124"/>
      <c r="X186" s="125"/>
      <c r="Y186" s="124"/>
      <c r="Z186" s="124"/>
      <c r="AA186" s="124"/>
      <c r="AB186" s="124"/>
      <c r="AC186" s="126"/>
      <c r="AD186" s="127"/>
      <c r="AE186" s="128"/>
      <c r="AF186" s="129"/>
      <c r="AG186" s="130"/>
      <c r="AH186" s="131"/>
      <c r="AI186" s="132"/>
      <c r="AJ186" s="133"/>
      <c r="AK186" s="134"/>
      <c r="AL186" s="135"/>
      <c r="AM186" s="131"/>
      <c r="AN186" s="136"/>
      <c r="AO186" s="140"/>
      <c r="AP186" s="112"/>
      <c r="AQ186" s="138"/>
      <c r="AR186" s="139"/>
    </row>
    <row r="187" spans="1:44" ht="15.75" thickBot="1" x14ac:dyDescent="0.3">
      <c r="A187" s="112"/>
      <c r="B187" s="113"/>
      <c r="C187" s="114"/>
      <c r="D187" s="114"/>
      <c r="E187" s="115"/>
      <c r="F187" s="114"/>
      <c r="G187" s="116"/>
      <c r="H187" s="114"/>
      <c r="I187" s="115"/>
      <c r="J187" s="117"/>
      <c r="K187" s="118"/>
      <c r="L187" s="113"/>
      <c r="M187" s="113"/>
      <c r="N187" s="119"/>
      <c r="O187" s="120"/>
      <c r="P187" s="113"/>
      <c r="Q187" s="121"/>
      <c r="R187" s="122"/>
      <c r="S187" s="123"/>
      <c r="T187" s="124"/>
      <c r="U187" s="124"/>
      <c r="V187" s="124"/>
      <c r="W187" s="124"/>
      <c r="X187" s="125"/>
      <c r="Y187" s="124"/>
      <c r="Z187" s="124"/>
      <c r="AA187" s="124"/>
      <c r="AB187" s="124"/>
      <c r="AC187" s="126"/>
      <c r="AD187" s="127"/>
      <c r="AE187" s="128"/>
      <c r="AF187" s="129"/>
      <c r="AG187" s="130"/>
      <c r="AH187" s="131"/>
      <c r="AI187" s="132"/>
      <c r="AJ187" s="133"/>
      <c r="AK187" s="134"/>
      <c r="AL187" s="135"/>
      <c r="AM187" s="131"/>
      <c r="AN187" s="136"/>
      <c r="AO187" s="140"/>
      <c r="AP187" s="112"/>
      <c r="AQ187" s="138"/>
      <c r="AR187" s="139"/>
    </row>
    <row r="188" spans="1:44" ht="15.75" thickBot="1" x14ac:dyDescent="0.3">
      <c r="A188" s="112"/>
      <c r="B188" s="113"/>
      <c r="C188" s="114"/>
      <c r="D188" s="114"/>
      <c r="E188" s="115"/>
      <c r="F188" s="114"/>
      <c r="G188" s="116"/>
      <c r="H188" s="114"/>
      <c r="I188" s="115"/>
      <c r="J188" s="117"/>
      <c r="K188" s="118"/>
      <c r="L188" s="113"/>
      <c r="M188" s="113"/>
      <c r="N188" s="119"/>
      <c r="O188" s="120"/>
      <c r="P188" s="113"/>
      <c r="Q188" s="121"/>
      <c r="R188" s="122"/>
      <c r="S188" s="123"/>
      <c r="T188" s="124"/>
      <c r="U188" s="124"/>
      <c r="V188" s="124"/>
      <c r="W188" s="124"/>
      <c r="X188" s="125"/>
      <c r="Y188" s="124"/>
      <c r="Z188" s="124"/>
      <c r="AA188" s="124"/>
      <c r="AB188" s="124"/>
      <c r="AC188" s="126"/>
      <c r="AD188" s="127"/>
      <c r="AE188" s="128"/>
      <c r="AF188" s="129"/>
      <c r="AG188" s="130"/>
      <c r="AH188" s="131"/>
      <c r="AI188" s="132"/>
      <c r="AJ188" s="133"/>
      <c r="AK188" s="134"/>
      <c r="AL188" s="135"/>
      <c r="AM188" s="131"/>
      <c r="AN188" s="136"/>
      <c r="AO188" s="140"/>
      <c r="AP188" s="112"/>
      <c r="AQ188" s="138"/>
      <c r="AR188" s="139"/>
    </row>
    <row r="189" spans="1:44" ht="15.75" thickBot="1" x14ac:dyDescent="0.3">
      <c r="A189" s="112"/>
      <c r="B189" s="113"/>
      <c r="C189" s="114"/>
      <c r="D189" s="114"/>
      <c r="E189" s="115"/>
      <c r="F189" s="114"/>
      <c r="G189" s="116"/>
      <c r="H189" s="114"/>
      <c r="I189" s="115"/>
      <c r="J189" s="117"/>
      <c r="K189" s="118"/>
      <c r="L189" s="113"/>
      <c r="M189" s="113"/>
      <c r="N189" s="119"/>
      <c r="O189" s="120"/>
      <c r="P189" s="113"/>
      <c r="Q189" s="121"/>
      <c r="R189" s="122"/>
      <c r="S189" s="123"/>
      <c r="T189" s="124"/>
      <c r="U189" s="124"/>
      <c r="V189" s="124"/>
      <c r="W189" s="124"/>
      <c r="X189" s="125"/>
      <c r="Y189" s="124"/>
      <c r="Z189" s="124"/>
      <c r="AA189" s="124"/>
      <c r="AB189" s="124"/>
      <c r="AC189" s="126"/>
      <c r="AD189" s="127"/>
      <c r="AE189" s="128"/>
      <c r="AF189" s="129"/>
      <c r="AG189" s="130"/>
      <c r="AH189" s="131"/>
      <c r="AI189" s="132"/>
      <c r="AJ189" s="133"/>
      <c r="AK189" s="134"/>
      <c r="AL189" s="135"/>
      <c r="AM189" s="131"/>
      <c r="AN189" s="136"/>
      <c r="AO189" s="140"/>
      <c r="AP189" s="112"/>
      <c r="AQ189" s="138"/>
      <c r="AR189" s="139"/>
    </row>
    <row r="190" spans="1:44" ht="15.75" thickBot="1" x14ac:dyDescent="0.3">
      <c r="A190" s="112"/>
      <c r="B190" s="113"/>
      <c r="C190" s="114"/>
      <c r="D190" s="114"/>
      <c r="E190" s="115"/>
      <c r="F190" s="114"/>
      <c r="G190" s="116"/>
      <c r="H190" s="114"/>
      <c r="I190" s="115"/>
      <c r="J190" s="117"/>
      <c r="K190" s="118"/>
      <c r="L190" s="113"/>
      <c r="M190" s="113"/>
      <c r="N190" s="119"/>
      <c r="O190" s="120"/>
      <c r="P190" s="113"/>
      <c r="Q190" s="121"/>
      <c r="R190" s="122"/>
      <c r="S190" s="123"/>
      <c r="T190" s="124"/>
      <c r="U190" s="124"/>
      <c r="V190" s="124"/>
      <c r="W190" s="124"/>
      <c r="X190" s="125"/>
      <c r="Y190" s="124"/>
      <c r="Z190" s="124"/>
      <c r="AA190" s="124"/>
      <c r="AB190" s="124"/>
      <c r="AC190" s="126"/>
      <c r="AD190" s="127"/>
      <c r="AE190" s="128"/>
      <c r="AF190" s="129"/>
      <c r="AG190" s="130"/>
      <c r="AH190" s="131"/>
      <c r="AI190" s="132"/>
      <c r="AJ190" s="133"/>
      <c r="AK190" s="134"/>
      <c r="AL190" s="135"/>
      <c r="AM190" s="131"/>
      <c r="AN190" s="136"/>
      <c r="AO190" s="140"/>
      <c r="AP190" s="112"/>
      <c r="AQ190" s="138"/>
      <c r="AR190" s="139"/>
    </row>
    <row r="191" spans="1:44" ht="15.75" thickBot="1" x14ac:dyDescent="0.3">
      <c r="A191" s="112"/>
      <c r="B191" s="113"/>
      <c r="C191" s="114"/>
      <c r="D191" s="114"/>
      <c r="E191" s="115"/>
      <c r="F191" s="114"/>
      <c r="G191" s="116"/>
      <c r="H191" s="114"/>
      <c r="I191" s="115"/>
      <c r="J191" s="117"/>
      <c r="K191" s="118"/>
      <c r="L191" s="113"/>
      <c r="M191" s="113"/>
      <c r="N191" s="119"/>
      <c r="O191" s="120"/>
      <c r="P191" s="113"/>
      <c r="Q191" s="121"/>
      <c r="R191" s="122"/>
      <c r="S191" s="123"/>
      <c r="T191" s="124"/>
      <c r="U191" s="124"/>
      <c r="V191" s="124"/>
      <c r="W191" s="124"/>
      <c r="X191" s="125"/>
      <c r="Y191" s="124"/>
      <c r="Z191" s="124"/>
      <c r="AA191" s="124"/>
      <c r="AB191" s="124"/>
      <c r="AC191" s="126"/>
      <c r="AD191" s="127"/>
      <c r="AE191" s="128"/>
      <c r="AF191" s="129"/>
      <c r="AG191" s="130"/>
      <c r="AH191" s="131"/>
      <c r="AI191" s="132"/>
      <c r="AJ191" s="133"/>
      <c r="AK191" s="134"/>
      <c r="AL191" s="135"/>
      <c r="AM191" s="131"/>
      <c r="AN191" s="136"/>
      <c r="AO191" s="140"/>
      <c r="AP191" s="112"/>
      <c r="AQ191" s="138"/>
      <c r="AR191" s="139"/>
    </row>
    <row r="192" spans="1:44" ht="15.75" thickBot="1" x14ac:dyDescent="0.3">
      <c r="A192" s="112"/>
      <c r="B192" s="113"/>
      <c r="C192" s="114"/>
      <c r="D192" s="114"/>
      <c r="E192" s="115"/>
      <c r="F192" s="114"/>
      <c r="G192" s="116"/>
      <c r="H192" s="114"/>
      <c r="I192" s="115"/>
      <c r="J192" s="117"/>
      <c r="K192" s="118"/>
      <c r="L192" s="113"/>
      <c r="M192" s="113"/>
      <c r="N192" s="119"/>
      <c r="O192" s="120"/>
      <c r="P192" s="113"/>
      <c r="Q192" s="121"/>
      <c r="R192" s="122"/>
      <c r="S192" s="123"/>
      <c r="T192" s="124"/>
      <c r="U192" s="124"/>
      <c r="V192" s="124"/>
      <c r="W192" s="124"/>
      <c r="X192" s="125"/>
      <c r="Y192" s="124"/>
      <c r="Z192" s="124"/>
      <c r="AA192" s="124"/>
      <c r="AB192" s="124"/>
      <c r="AC192" s="126"/>
      <c r="AD192" s="127"/>
      <c r="AE192" s="128"/>
      <c r="AF192" s="129"/>
      <c r="AG192" s="130"/>
      <c r="AH192" s="131"/>
      <c r="AI192" s="132"/>
      <c r="AJ192" s="133"/>
      <c r="AK192" s="134"/>
      <c r="AL192" s="135"/>
      <c r="AM192" s="131"/>
      <c r="AN192" s="136"/>
      <c r="AO192" s="140"/>
      <c r="AP192" s="112"/>
      <c r="AQ192" s="138"/>
      <c r="AR192" s="139"/>
    </row>
    <row r="193" spans="1:44" ht="15.75" thickBot="1" x14ac:dyDescent="0.3">
      <c r="A193" s="112"/>
      <c r="B193" s="113"/>
      <c r="C193" s="114"/>
      <c r="D193" s="114"/>
      <c r="E193" s="115"/>
      <c r="F193" s="114"/>
      <c r="G193" s="116"/>
      <c r="H193" s="114"/>
      <c r="I193" s="115"/>
      <c r="J193" s="117"/>
      <c r="K193" s="118"/>
      <c r="L193" s="113"/>
      <c r="M193" s="113"/>
      <c r="N193" s="119"/>
      <c r="O193" s="120"/>
      <c r="P193" s="113"/>
      <c r="Q193" s="121"/>
      <c r="R193" s="122"/>
      <c r="S193" s="123"/>
      <c r="T193" s="124"/>
      <c r="U193" s="124"/>
      <c r="V193" s="124"/>
      <c r="W193" s="124"/>
      <c r="X193" s="125"/>
      <c r="Y193" s="124"/>
      <c r="Z193" s="124"/>
      <c r="AA193" s="124"/>
      <c r="AB193" s="124"/>
      <c r="AC193" s="126"/>
      <c r="AD193" s="127"/>
      <c r="AE193" s="128"/>
      <c r="AF193" s="129"/>
      <c r="AG193" s="130"/>
      <c r="AH193" s="131"/>
      <c r="AI193" s="132"/>
      <c r="AJ193" s="133"/>
      <c r="AK193" s="134"/>
      <c r="AL193" s="135"/>
      <c r="AM193" s="131"/>
      <c r="AN193" s="136"/>
      <c r="AO193" s="140"/>
      <c r="AP193" s="112"/>
      <c r="AQ193" s="138"/>
      <c r="AR193" s="139"/>
    </row>
    <row r="194" spans="1:44" ht="15.75" thickBot="1" x14ac:dyDescent="0.3">
      <c r="A194" s="112"/>
      <c r="B194" s="113"/>
      <c r="C194" s="114"/>
      <c r="D194" s="114"/>
      <c r="E194" s="115"/>
      <c r="F194" s="114"/>
      <c r="G194" s="116"/>
      <c r="H194" s="114"/>
      <c r="I194" s="115"/>
      <c r="J194" s="117"/>
      <c r="K194" s="118"/>
      <c r="L194" s="113"/>
      <c r="M194" s="113"/>
      <c r="N194" s="119"/>
      <c r="O194" s="120"/>
      <c r="P194" s="113"/>
      <c r="Q194" s="121"/>
      <c r="R194" s="122"/>
      <c r="S194" s="123"/>
      <c r="T194" s="124"/>
      <c r="U194" s="124"/>
      <c r="V194" s="124"/>
      <c r="W194" s="124"/>
      <c r="X194" s="125"/>
      <c r="Y194" s="124"/>
      <c r="Z194" s="124"/>
      <c r="AA194" s="124"/>
      <c r="AB194" s="124"/>
      <c r="AC194" s="126"/>
      <c r="AD194" s="127"/>
      <c r="AE194" s="128"/>
      <c r="AF194" s="129"/>
      <c r="AG194" s="130"/>
      <c r="AH194" s="131"/>
      <c r="AI194" s="132"/>
      <c r="AJ194" s="133"/>
      <c r="AK194" s="134"/>
      <c r="AL194" s="135"/>
      <c r="AM194" s="131"/>
      <c r="AN194" s="136"/>
      <c r="AO194" s="140"/>
      <c r="AP194" s="112"/>
      <c r="AQ194" s="138"/>
      <c r="AR194" s="139"/>
    </row>
    <row r="195" spans="1:44" ht="15.75" thickBot="1" x14ac:dyDescent="0.3">
      <c r="A195" s="112"/>
      <c r="B195" s="113"/>
      <c r="C195" s="114"/>
      <c r="D195" s="114"/>
      <c r="E195" s="115"/>
      <c r="F195" s="114"/>
      <c r="G195" s="116"/>
      <c r="H195" s="114"/>
      <c r="I195" s="115"/>
      <c r="J195" s="117"/>
      <c r="K195" s="118"/>
      <c r="L195" s="113"/>
      <c r="M195" s="113"/>
      <c r="N195" s="119"/>
      <c r="O195" s="120"/>
      <c r="P195" s="113"/>
      <c r="Q195" s="121"/>
      <c r="R195" s="122"/>
      <c r="S195" s="123"/>
      <c r="T195" s="124"/>
      <c r="U195" s="124"/>
      <c r="V195" s="124"/>
      <c r="W195" s="124"/>
      <c r="X195" s="125"/>
      <c r="Y195" s="124"/>
      <c r="Z195" s="124"/>
      <c r="AA195" s="124"/>
      <c r="AB195" s="124"/>
      <c r="AC195" s="126"/>
      <c r="AD195" s="127"/>
      <c r="AE195" s="128"/>
      <c r="AF195" s="129"/>
      <c r="AG195" s="130"/>
      <c r="AH195" s="131"/>
      <c r="AI195" s="132"/>
      <c r="AJ195" s="133"/>
      <c r="AK195" s="134"/>
      <c r="AL195" s="135"/>
      <c r="AM195" s="131"/>
      <c r="AN195" s="136"/>
      <c r="AO195" s="140"/>
      <c r="AP195" s="112"/>
      <c r="AQ195" s="138"/>
      <c r="AR195" s="139"/>
    </row>
    <row r="196" spans="1:44" ht="15.75" thickBot="1" x14ac:dyDescent="0.3">
      <c r="A196" s="112"/>
      <c r="B196" s="113"/>
      <c r="C196" s="114"/>
      <c r="D196" s="114"/>
      <c r="E196" s="115"/>
      <c r="F196" s="114"/>
      <c r="G196" s="116"/>
      <c r="H196" s="114"/>
      <c r="I196" s="115"/>
      <c r="J196" s="117"/>
      <c r="K196" s="118"/>
      <c r="L196" s="113"/>
      <c r="M196" s="113"/>
      <c r="N196" s="119"/>
      <c r="O196" s="120"/>
      <c r="P196" s="113"/>
      <c r="Q196" s="121"/>
      <c r="R196" s="122"/>
      <c r="S196" s="123"/>
      <c r="T196" s="124"/>
      <c r="U196" s="124"/>
      <c r="V196" s="124"/>
      <c r="W196" s="124"/>
      <c r="X196" s="125"/>
      <c r="Y196" s="124"/>
      <c r="Z196" s="124"/>
      <c r="AA196" s="124"/>
      <c r="AB196" s="124"/>
      <c r="AC196" s="126"/>
      <c r="AD196" s="127"/>
      <c r="AE196" s="128"/>
      <c r="AF196" s="129"/>
      <c r="AG196" s="130"/>
      <c r="AH196" s="131"/>
      <c r="AI196" s="132"/>
      <c r="AJ196" s="133"/>
      <c r="AK196" s="134"/>
      <c r="AL196" s="135"/>
      <c r="AM196" s="131"/>
      <c r="AN196" s="136"/>
      <c r="AO196" s="140"/>
      <c r="AP196" s="112"/>
      <c r="AQ196" s="138"/>
      <c r="AR196" s="139"/>
    </row>
    <row r="197" spans="1:44" ht="15.75" thickBot="1" x14ac:dyDescent="0.3">
      <c r="A197" s="112"/>
      <c r="B197" s="113"/>
      <c r="C197" s="114"/>
      <c r="D197" s="114"/>
      <c r="E197" s="115"/>
      <c r="F197" s="114"/>
      <c r="G197" s="116"/>
      <c r="H197" s="114"/>
      <c r="I197" s="115"/>
      <c r="J197" s="117"/>
      <c r="K197" s="118"/>
      <c r="L197" s="113"/>
      <c r="M197" s="113"/>
      <c r="N197" s="119"/>
      <c r="O197" s="120"/>
      <c r="P197" s="113"/>
      <c r="Q197" s="121"/>
      <c r="R197" s="122"/>
      <c r="S197" s="123"/>
      <c r="T197" s="124"/>
      <c r="U197" s="124"/>
      <c r="V197" s="124"/>
      <c r="W197" s="124"/>
      <c r="X197" s="125"/>
      <c r="Y197" s="124"/>
      <c r="Z197" s="124"/>
      <c r="AA197" s="124"/>
      <c r="AB197" s="124"/>
      <c r="AC197" s="126"/>
      <c r="AD197" s="127"/>
      <c r="AE197" s="128"/>
      <c r="AF197" s="129"/>
      <c r="AG197" s="130"/>
      <c r="AH197" s="131"/>
      <c r="AI197" s="132"/>
      <c r="AJ197" s="133"/>
      <c r="AK197" s="134"/>
      <c r="AL197" s="135"/>
      <c r="AM197" s="131"/>
      <c r="AN197" s="136"/>
      <c r="AO197" s="140"/>
      <c r="AP197" s="112"/>
      <c r="AQ197" s="138"/>
      <c r="AR197" s="139"/>
    </row>
    <row r="198" spans="1:44" ht="15.75" thickBot="1" x14ac:dyDescent="0.3">
      <c r="A198" s="112"/>
      <c r="B198" s="113"/>
      <c r="C198" s="114"/>
      <c r="D198" s="114"/>
      <c r="E198" s="115"/>
      <c r="F198" s="114"/>
      <c r="G198" s="116"/>
      <c r="H198" s="114"/>
      <c r="I198" s="115"/>
      <c r="J198" s="117"/>
      <c r="K198" s="118"/>
      <c r="L198" s="113"/>
      <c r="M198" s="113"/>
      <c r="N198" s="119"/>
      <c r="O198" s="120"/>
      <c r="P198" s="113"/>
      <c r="Q198" s="121"/>
      <c r="R198" s="122"/>
      <c r="S198" s="123"/>
      <c r="T198" s="124"/>
      <c r="U198" s="124"/>
      <c r="V198" s="124"/>
      <c r="W198" s="124"/>
      <c r="X198" s="125"/>
      <c r="Y198" s="124"/>
      <c r="Z198" s="124"/>
      <c r="AA198" s="124"/>
      <c r="AB198" s="124"/>
      <c r="AC198" s="126"/>
      <c r="AD198" s="127"/>
      <c r="AE198" s="128"/>
      <c r="AF198" s="129"/>
      <c r="AG198" s="130"/>
      <c r="AH198" s="131"/>
      <c r="AI198" s="132"/>
      <c r="AJ198" s="133"/>
      <c r="AK198" s="134"/>
      <c r="AL198" s="135"/>
      <c r="AM198" s="131"/>
      <c r="AN198" s="136"/>
      <c r="AO198" s="140"/>
      <c r="AP198" s="112"/>
      <c r="AQ198" s="138"/>
      <c r="AR198" s="139"/>
    </row>
    <row r="199" spans="1:44" ht="15.75" thickBot="1" x14ac:dyDescent="0.3">
      <c r="A199" s="112"/>
      <c r="B199" s="113"/>
      <c r="C199" s="114"/>
      <c r="D199" s="114"/>
      <c r="E199" s="115"/>
      <c r="F199" s="114"/>
      <c r="G199" s="116"/>
      <c r="H199" s="114"/>
      <c r="I199" s="115"/>
      <c r="J199" s="117"/>
      <c r="K199" s="118"/>
      <c r="L199" s="113"/>
      <c r="M199" s="113"/>
      <c r="N199" s="119"/>
      <c r="O199" s="120"/>
      <c r="P199" s="113"/>
      <c r="Q199" s="121"/>
      <c r="R199" s="122"/>
      <c r="S199" s="123"/>
      <c r="T199" s="124"/>
      <c r="U199" s="124"/>
      <c r="V199" s="124"/>
      <c r="W199" s="124"/>
      <c r="X199" s="125"/>
      <c r="Y199" s="124"/>
      <c r="Z199" s="124"/>
      <c r="AA199" s="124"/>
      <c r="AB199" s="124"/>
      <c r="AC199" s="126"/>
      <c r="AD199" s="127"/>
      <c r="AE199" s="128"/>
      <c r="AF199" s="129"/>
      <c r="AG199" s="130"/>
      <c r="AH199" s="131"/>
      <c r="AI199" s="132"/>
      <c r="AJ199" s="133"/>
      <c r="AK199" s="134"/>
      <c r="AL199" s="135"/>
      <c r="AM199" s="131"/>
      <c r="AN199" s="136"/>
      <c r="AO199" s="140"/>
      <c r="AP199" s="112"/>
      <c r="AQ199" s="138"/>
      <c r="AR199" s="139"/>
    </row>
    <row r="200" spans="1:44" ht="15.75" thickBot="1" x14ac:dyDescent="0.3">
      <c r="A200" s="112"/>
      <c r="B200" s="113"/>
      <c r="C200" s="114"/>
      <c r="D200" s="114"/>
      <c r="E200" s="115"/>
      <c r="F200" s="114"/>
      <c r="G200" s="116"/>
      <c r="H200" s="114"/>
      <c r="I200" s="115"/>
      <c r="J200" s="117"/>
      <c r="K200" s="118"/>
      <c r="L200" s="113"/>
      <c r="M200" s="113"/>
      <c r="N200" s="119"/>
      <c r="O200" s="120"/>
      <c r="P200" s="113"/>
      <c r="Q200" s="121"/>
      <c r="R200" s="122"/>
      <c r="S200" s="123"/>
      <c r="T200" s="124"/>
      <c r="U200" s="124"/>
      <c r="V200" s="124"/>
      <c r="W200" s="124"/>
      <c r="X200" s="125"/>
      <c r="Y200" s="124"/>
      <c r="Z200" s="124"/>
      <c r="AA200" s="124"/>
      <c r="AB200" s="124"/>
      <c r="AC200" s="126"/>
      <c r="AD200" s="127"/>
      <c r="AE200" s="128"/>
      <c r="AF200" s="129"/>
      <c r="AG200" s="130"/>
      <c r="AH200" s="131"/>
      <c r="AI200" s="132"/>
      <c r="AJ200" s="133"/>
      <c r="AK200" s="134"/>
      <c r="AL200" s="135"/>
      <c r="AM200" s="131"/>
      <c r="AN200" s="136"/>
      <c r="AO200" s="140"/>
      <c r="AP200" s="112"/>
      <c r="AQ200" s="138"/>
      <c r="AR200" s="139"/>
    </row>
    <row r="201" spans="1:44" ht="15.75" thickBot="1" x14ac:dyDescent="0.3">
      <c r="A201" s="112"/>
      <c r="B201" s="113"/>
      <c r="C201" s="114"/>
      <c r="D201" s="114"/>
      <c r="E201" s="115"/>
      <c r="F201" s="114"/>
      <c r="G201" s="116"/>
      <c r="H201" s="114"/>
      <c r="I201" s="115"/>
      <c r="J201" s="117"/>
      <c r="K201" s="118"/>
      <c r="L201" s="113"/>
      <c r="M201" s="113"/>
      <c r="N201" s="119"/>
      <c r="O201" s="120"/>
      <c r="P201" s="113"/>
      <c r="Q201" s="121"/>
      <c r="R201" s="122"/>
      <c r="S201" s="123"/>
      <c r="T201" s="124"/>
      <c r="U201" s="124"/>
      <c r="V201" s="124"/>
      <c r="W201" s="124"/>
      <c r="X201" s="125"/>
      <c r="Y201" s="124"/>
      <c r="Z201" s="124"/>
      <c r="AA201" s="124"/>
      <c r="AB201" s="124"/>
      <c r="AC201" s="126"/>
      <c r="AD201" s="127"/>
      <c r="AE201" s="128"/>
      <c r="AF201" s="129"/>
      <c r="AG201" s="130"/>
      <c r="AH201" s="131"/>
      <c r="AI201" s="132"/>
      <c r="AJ201" s="133"/>
      <c r="AK201" s="134"/>
      <c r="AL201" s="135"/>
      <c r="AM201" s="131"/>
      <c r="AN201" s="136"/>
      <c r="AO201" s="140"/>
      <c r="AP201" s="112"/>
      <c r="AQ201" s="138"/>
      <c r="AR201" s="139"/>
    </row>
    <row r="202" spans="1:44" ht="15.75" thickBot="1" x14ac:dyDescent="0.3">
      <c r="A202" s="112"/>
      <c r="B202" s="113"/>
      <c r="C202" s="114"/>
      <c r="D202" s="114"/>
      <c r="E202" s="115"/>
      <c r="F202" s="114"/>
      <c r="G202" s="116"/>
      <c r="H202" s="114"/>
      <c r="I202" s="115"/>
      <c r="J202" s="117"/>
      <c r="K202" s="118"/>
      <c r="L202" s="113"/>
      <c r="M202" s="113"/>
      <c r="N202" s="119"/>
      <c r="O202" s="120"/>
      <c r="P202" s="113"/>
      <c r="Q202" s="121"/>
      <c r="R202" s="122"/>
      <c r="S202" s="123"/>
      <c r="T202" s="124"/>
      <c r="U202" s="124"/>
      <c r="V202" s="124"/>
      <c r="W202" s="124"/>
      <c r="X202" s="125"/>
      <c r="Y202" s="124"/>
      <c r="Z202" s="124"/>
      <c r="AA202" s="124"/>
      <c r="AB202" s="124"/>
      <c r="AC202" s="126"/>
      <c r="AD202" s="127"/>
      <c r="AE202" s="128"/>
      <c r="AF202" s="129"/>
      <c r="AG202" s="130"/>
      <c r="AH202" s="131"/>
      <c r="AI202" s="132"/>
      <c r="AJ202" s="133"/>
      <c r="AK202" s="134"/>
      <c r="AL202" s="135"/>
      <c r="AM202" s="131"/>
      <c r="AN202" s="136"/>
      <c r="AO202" s="140"/>
      <c r="AP202" s="112"/>
      <c r="AQ202" s="138"/>
      <c r="AR202" s="139"/>
    </row>
    <row r="203" spans="1:44" ht="15.75" thickBot="1" x14ac:dyDescent="0.3">
      <c r="A203" s="112"/>
      <c r="B203" s="113"/>
      <c r="C203" s="114"/>
      <c r="D203" s="114"/>
      <c r="E203" s="115"/>
      <c r="F203" s="114"/>
      <c r="G203" s="116"/>
      <c r="H203" s="114"/>
      <c r="I203" s="115"/>
      <c r="J203" s="117"/>
      <c r="K203" s="118"/>
      <c r="L203" s="113"/>
      <c r="M203" s="113"/>
      <c r="N203" s="119"/>
      <c r="O203" s="120"/>
      <c r="P203" s="113"/>
      <c r="Q203" s="121"/>
      <c r="R203" s="122"/>
      <c r="S203" s="123"/>
      <c r="T203" s="124"/>
      <c r="U203" s="124"/>
      <c r="V203" s="124"/>
      <c r="W203" s="124"/>
      <c r="X203" s="125"/>
      <c r="Y203" s="124"/>
      <c r="Z203" s="124"/>
      <c r="AA203" s="124"/>
      <c r="AB203" s="124"/>
      <c r="AC203" s="126"/>
      <c r="AD203" s="127"/>
      <c r="AE203" s="128"/>
      <c r="AF203" s="129"/>
      <c r="AG203" s="130"/>
      <c r="AH203" s="131"/>
      <c r="AI203" s="132"/>
      <c r="AJ203" s="133"/>
      <c r="AK203" s="134"/>
      <c r="AL203" s="135"/>
      <c r="AM203" s="131"/>
      <c r="AN203" s="136"/>
      <c r="AO203" s="140"/>
      <c r="AP203" s="112"/>
      <c r="AQ203" s="138"/>
      <c r="AR203" s="139"/>
    </row>
    <row r="204" spans="1:44" ht="15.75" thickBot="1" x14ac:dyDescent="0.3">
      <c r="A204" s="112"/>
      <c r="B204" s="113"/>
      <c r="C204" s="114"/>
      <c r="D204" s="114"/>
      <c r="E204" s="115"/>
      <c r="F204" s="114"/>
      <c r="G204" s="116"/>
      <c r="H204" s="114"/>
      <c r="I204" s="115"/>
      <c r="J204" s="117"/>
      <c r="K204" s="118"/>
      <c r="L204" s="113"/>
      <c r="M204" s="113"/>
      <c r="N204" s="119"/>
      <c r="O204" s="120"/>
      <c r="P204" s="113"/>
      <c r="Q204" s="121"/>
      <c r="R204" s="122"/>
      <c r="S204" s="123"/>
      <c r="T204" s="124"/>
      <c r="U204" s="124"/>
      <c r="V204" s="124"/>
      <c r="W204" s="124"/>
      <c r="X204" s="125"/>
      <c r="Y204" s="124"/>
      <c r="Z204" s="124"/>
      <c r="AA204" s="124"/>
      <c r="AB204" s="124"/>
      <c r="AC204" s="126"/>
      <c r="AD204" s="127"/>
      <c r="AE204" s="128"/>
      <c r="AF204" s="129"/>
      <c r="AG204" s="130"/>
      <c r="AH204" s="131"/>
      <c r="AI204" s="132"/>
      <c r="AJ204" s="133"/>
      <c r="AK204" s="134"/>
      <c r="AL204" s="135"/>
      <c r="AM204" s="131"/>
      <c r="AN204" s="136"/>
      <c r="AO204" s="140"/>
      <c r="AP204" s="112"/>
      <c r="AQ204" s="138"/>
      <c r="AR204" s="139"/>
    </row>
    <row r="205" spans="1:44" ht="15.75" thickBot="1" x14ac:dyDescent="0.3">
      <c r="A205" s="112"/>
      <c r="B205" s="113"/>
      <c r="C205" s="114"/>
      <c r="D205" s="114"/>
      <c r="E205" s="115"/>
      <c r="F205" s="114"/>
      <c r="G205" s="116"/>
      <c r="H205" s="114"/>
      <c r="I205" s="115"/>
      <c r="J205" s="117"/>
      <c r="K205" s="118"/>
      <c r="L205" s="113"/>
      <c r="M205" s="113"/>
      <c r="N205" s="119"/>
      <c r="O205" s="120"/>
      <c r="P205" s="113"/>
      <c r="Q205" s="121"/>
      <c r="R205" s="122"/>
      <c r="S205" s="123"/>
      <c r="T205" s="124"/>
      <c r="U205" s="124"/>
      <c r="V205" s="124"/>
      <c r="W205" s="124"/>
      <c r="X205" s="125"/>
      <c r="Y205" s="124"/>
      <c r="Z205" s="124"/>
      <c r="AA205" s="124"/>
      <c r="AB205" s="124"/>
      <c r="AC205" s="126"/>
      <c r="AD205" s="127"/>
      <c r="AE205" s="128"/>
      <c r="AF205" s="129"/>
      <c r="AG205" s="130"/>
      <c r="AH205" s="131"/>
      <c r="AI205" s="132"/>
      <c r="AJ205" s="133"/>
      <c r="AK205" s="134"/>
      <c r="AL205" s="135"/>
      <c r="AM205" s="131"/>
      <c r="AN205" s="136"/>
      <c r="AO205" s="140"/>
      <c r="AP205" s="112"/>
      <c r="AQ205" s="138"/>
      <c r="AR205" s="139"/>
    </row>
    <row r="206" spans="1:44" ht="15.75" thickBot="1" x14ac:dyDescent="0.3">
      <c r="A206" s="112"/>
      <c r="B206" s="113"/>
      <c r="C206" s="114"/>
      <c r="D206" s="114"/>
      <c r="E206" s="115"/>
      <c r="F206" s="114"/>
      <c r="G206" s="116"/>
      <c r="H206" s="114"/>
      <c r="I206" s="115"/>
      <c r="J206" s="117"/>
      <c r="K206" s="118"/>
      <c r="L206" s="113"/>
      <c r="M206" s="113"/>
      <c r="N206" s="119"/>
      <c r="O206" s="120"/>
      <c r="P206" s="113"/>
      <c r="Q206" s="121"/>
      <c r="R206" s="122"/>
      <c r="S206" s="123"/>
      <c r="T206" s="124"/>
      <c r="U206" s="124"/>
      <c r="V206" s="124"/>
      <c r="W206" s="124"/>
      <c r="X206" s="125"/>
      <c r="Y206" s="124"/>
      <c r="Z206" s="124"/>
      <c r="AA206" s="124"/>
      <c r="AB206" s="124"/>
      <c r="AC206" s="126"/>
      <c r="AD206" s="127"/>
      <c r="AE206" s="128"/>
      <c r="AF206" s="129"/>
      <c r="AG206" s="130"/>
      <c r="AH206" s="131"/>
      <c r="AI206" s="132"/>
      <c r="AJ206" s="133"/>
      <c r="AK206" s="134"/>
      <c r="AL206" s="135"/>
      <c r="AM206" s="131"/>
      <c r="AN206" s="136"/>
      <c r="AO206" s="140"/>
      <c r="AP206" s="112"/>
      <c r="AQ206" s="138"/>
      <c r="AR206" s="139"/>
    </row>
    <row r="207" spans="1:44" ht="15.75" thickBot="1" x14ac:dyDescent="0.3">
      <c r="A207" s="112"/>
      <c r="B207" s="113"/>
      <c r="C207" s="114"/>
      <c r="D207" s="114"/>
      <c r="E207" s="115"/>
      <c r="F207" s="114"/>
      <c r="G207" s="116"/>
      <c r="H207" s="114"/>
      <c r="I207" s="115"/>
      <c r="J207" s="117"/>
      <c r="K207" s="118"/>
      <c r="L207" s="113"/>
      <c r="M207" s="113"/>
      <c r="N207" s="119"/>
      <c r="O207" s="120"/>
      <c r="P207" s="113"/>
      <c r="Q207" s="121"/>
      <c r="R207" s="122"/>
      <c r="S207" s="123"/>
      <c r="T207" s="124"/>
      <c r="U207" s="124"/>
      <c r="V207" s="124"/>
      <c r="W207" s="124"/>
      <c r="X207" s="125"/>
      <c r="Y207" s="124"/>
      <c r="Z207" s="124"/>
      <c r="AA207" s="124"/>
      <c r="AB207" s="124"/>
      <c r="AC207" s="126"/>
      <c r="AD207" s="127"/>
      <c r="AE207" s="128"/>
      <c r="AF207" s="129"/>
      <c r="AG207" s="130"/>
      <c r="AH207" s="131"/>
      <c r="AI207" s="132"/>
      <c r="AJ207" s="133"/>
      <c r="AK207" s="134"/>
      <c r="AL207" s="135"/>
      <c r="AM207" s="131"/>
      <c r="AN207" s="136"/>
      <c r="AO207" s="140"/>
      <c r="AP207" s="112"/>
      <c r="AQ207" s="138"/>
      <c r="AR207" s="139"/>
    </row>
    <row r="208" spans="1:44" ht="15.75" thickBot="1" x14ac:dyDescent="0.3">
      <c r="A208" s="112"/>
      <c r="B208" s="113"/>
      <c r="C208" s="114"/>
      <c r="D208" s="114"/>
      <c r="E208" s="115"/>
      <c r="F208" s="114"/>
      <c r="G208" s="116"/>
      <c r="H208" s="114"/>
      <c r="I208" s="115"/>
      <c r="J208" s="117"/>
      <c r="K208" s="118"/>
      <c r="L208" s="113"/>
      <c r="M208" s="113"/>
      <c r="N208" s="119"/>
      <c r="O208" s="120"/>
      <c r="P208" s="113"/>
      <c r="Q208" s="121"/>
      <c r="R208" s="122"/>
      <c r="S208" s="123"/>
      <c r="T208" s="124"/>
      <c r="U208" s="124"/>
      <c r="V208" s="124"/>
      <c r="W208" s="124"/>
      <c r="X208" s="125"/>
      <c r="Y208" s="124"/>
      <c r="Z208" s="124"/>
      <c r="AA208" s="124"/>
      <c r="AB208" s="124"/>
      <c r="AC208" s="126"/>
      <c r="AD208" s="127"/>
      <c r="AE208" s="128"/>
      <c r="AF208" s="129"/>
      <c r="AG208" s="130"/>
      <c r="AH208" s="131"/>
      <c r="AI208" s="132"/>
      <c r="AJ208" s="133"/>
      <c r="AK208" s="134"/>
      <c r="AL208" s="135"/>
      <c r="AM208" s="131"/>
      <c r="AN208" s="136"/>
      <c r="AO208" s="140"/>
      <c r="AP208" s="112"/>
      <c r="AQ208" s="138"/>
      <c r="AR208" s="139"/>
    </row>
    <row r="209" spans="1:44" ht="15.75" thickBot="1" x14ac:dyDescent="0.3">
      <c r="A209" s="112"/>
      <c r="B209" s="113"/>
      <c r="C209" s="114"/>
      <c r="D209" s="114"/>
      <c r="E209" s="115"/>
      <c r="F209" s="114"/>
      <c r="G209" s="116"/>
      <c r="H209" s="114"/>
      <c r="I209" s="115"/>
      <c r="J209" s="117"/>
      <c r="K209" s="118"/>
      <c r="L209" s="113"/>
      <c r="M209" s="113"/>
      <c r="N209" s="119"/>
      <c r="O209" s="120"/>
      <c r="P209" s="113"/>
      <c r="Q209" s="121"/>
      <c r="R209" s="122"/>
      <c r="S209" s="123"/>
      <c r="T209" s="124"/>
      <c r="U209" s="124"/>
      <c r="V209" s="124"/>
      <c r="W209" s="124"/>
      <c r="X209" s="125"/>
      <c r="Y209" s="124"/>
      <c r="Z209" s="124"/>
      <c r="AA209" s="124"/>
      <c r="AB209" s="124"/>
      <c r="AC209" s="126"/>
      <c r="AD209" s="127"/>
      <c r="AE209" s="128"/>
      <c r="AF209" s="129"/>
      <c r="AG209" s="130"/>
      <c r="AH209" s="131"/>
      <c r="AI209" s="132"/>
      <c r="AJ209" s="133"/>
      <c r="AK209" s="134"/>
      <c r="AL209" s="135"/>
      <c r="AM209" s="131"/>
      <c r="AN209" s="136"/>
      <c r="AO209" s="140"/>
      <c r="AP209" s="112"/>
      <c r="AQ209" s="138"/>
      <c r="AR209" s="139"/>
    </row>
    <row r="210" spans="1:44" ht="15.75" thickBot="1" x14ac:dyDescent="0.3">
      <c r="A210" s="112"/>
      <c r="B210" s="113"/>
      <c r="C210" s="114"/>
      <c r="D210" s="114"/>
      <c r="E210" s="115"/>
      <c r="F210" s="114"/>
      <c r="G210" s="116"/>
      <c r="H210" s="114"/>
      <c r="I210" s="115"/>
      <c r="J210" s="117"/>
      <c r="K210" s="118"/>
      <c r="L210" s="113"/>
      <c r="M210" s="113"/>
      <c r="N210" s="119"/>
      <c r="O210" s="120"/>
      <c r="P210" s="113"/>
      <c r="Q210" s="121"/>
      <c r="R210" s="122"/>
      <c r="S210" s="123"/>
      <c r="T210" s="124"/>
      <c r="U210" s="124"/>
      <c r="V210" s="124"/>
      <c r="W210" s="124"/>
      <c r="X210" s="125"/>
      <c r="Y210" s="124"/>
      <c r="Z210" s="124"/>
      <c r="AA210" s="124"/>
      <c r="AB210" s="124"/>
      <c r="AC210" s="126"/>
      <c r="AD210" s="127"/>
      <c r="AE210" s="128"/>
      <c r="AF210" s="129"/>
      <c r="AG210" s="130"/>
      <c r="AH210" s="131"/>
      <c r="AI210" s="132"/>
      <c r="AJ210" s="133"/>
      <c r="AK210" s="134"/>
      <c r="AL210" s="135"/>
      <c r="AM210" s="131"/>
      <c r="AN210" s="136"/>
      <c r="AO210" s="140"/>
      <c r="AP210" s="112"/>
      <c r="AQ210" s="138"/>
      <c r="AR210" s="139"/>
    </row>
    <row r="211" spans="1:44" ht="15.75" thickBot="1" x14ac:dyDescent="0.3">
      <c r="A211" s="112"/>
      <c r="B211" s="113"/>
      <c r="C211" s="114"/>
      <c r="D211" s="114"/>
      <c r="E211" s="115"/>
      <c r="F211" s="114"/>
      <c r="G211" s="116"/>
      <c r="H211" s="114"/>
      <c r="I211" s="115"/>
      <c r="J211" s="117"/>
      <c r="K211" s="118"/>
      <c r="L211" s="113"/>
      <c r="M211" s="113"/>
      <c r="N211" s="119"/>
      <c r="O211" s="120"/>
      <c r="P211" s="113"/>
      <c r="Q211" s="121"/>
      <c r="R211" s="122"/>
      <c r="S211" s="123"/>
      <c r="T211" s="124"/>
      <c r="U211" s="124"/>
      <c r="V211" s="124"/>
      <c r="W211" s="124"/>
      <c r="X211" s="125"/>
      <c r="Y211" s="124"/>
      <c r="Z211" s="124"/>
      <c r="AA211" s="124"/>
      <c r="AB211" s="124"/>
      <c r="AC211" s="126"/>
      <c r="AD211" s="127"/>
      <c r="AE211" s="128"/>
      <c r="AF211" s="129"/>
      <c r="AG211" s="130"/>
      <c r="AH211" s="131"/>
      <c r="AI211" s="132"/>
      <c r="AJ211" s="133"/>
      <c r="AK211" s="134"/>
      <c r="AL211" s="135"/>
      <c r="AM211" s="131"/>
      <c r="AN211" s="136"/>
      <c r="AO211" s="140"/>
      <c r="AP211" s="112"/>
      <c r="AQ211" s="138"/>
      <c r="AR211" s="139"/>
    </row>
    <row r="212" spans="1:44" ht="15.75" thickBot="1" x14ac:dyDescent="0.3">
      <c r="A212" s="112"/>
      <c r="B212" s="113"/>
      <c r="C212" s="114"/>
      <c r="D212" s="114"/>
      <c r="E212" s="115"/>
      <c r="F212" s="114"/>
      <c r="G212" s="116"/>
      <c r="H212" s="114"/>
      <c r="I212" s="115"/>
      <c r="J212" s="117"/>
      <c r="K212" s="118"/>
      <c r="L212" s="113"/>
      <c r="M212" s="113"/>
      <c r="N212" s="119"/>
      <c r="O212" s="120"/>
      <c r="P212" s="113"/>
      <c r="Q212" s="121"/>
      <c r="R212" s="122"/>
      <c r="S212" s="123"/>
      <c r="T212" s="124"/>
      <c r="U212" s="124"/>
      <c r="V212" s="124"/>
      <c r="W212" s="124"/>
      <c r="X212" s="125"/>
      <c r="Y212" s="124"/>
      <c r="Z212" s="124"/>
      <c r="AA212" s="124"/>
      <c r="AB212" s="124"/>
      <c r="AC212" s="126"/>
      <c r="AD212" s="127"/>
      <c r="AE212" s="128"/>
      <c r="AF212" s="129"/>
      <c r="AG212" s="130"/>
      <c r="AH212" s="131"/>
      <c r="AI212" s="132"/>
      <c r="AJ212" s="133"/>
      <c r="AK212" s="134"/>
      <c r="AL212" s="135"/>
      <c r="AM212" s="131"/>
      <c r="AN212" s="136"/>
      <c r="AO212" s="140"/>
      <c r="AP212" s="112"/>
      <c r="AQ212" s="138"/>
      <c r="AR212" s="139"/>
    </row>
    <row r="213" spans="1:44" ht="15.75" thickBot="1" x14ac:dyDescent="0.3">
      <c r="A213" s="112"/>
      <c r="B213" s="113"/>
      <c r="C213" s="114"/>
      <c r="D213" s="114"/>
      <c r="E213" s="115"/>
      <c r="F213" s="114"/>
      <c r="G213" s="116"/>
      <c r="H213" s="114"/>
      <c r="I213" s="115"/>
      <c r="J213" s="117"/>
      <c r="K213" s="118"/>
      <c r="L213" s="113"/>
      <c r="M213" s="113"/>
      <c r="N213" s="119"/>
      <c r="O213" s="120"/>
      <c r="P213" s="113"/>
      <c r="Q213" s="121"/>
      <c r="R213" s="122"/>
      <c r="S213" s="123"/>
      <c r="T213" s="124"/>
      <c r="U213" s="124"/>
      <c r="V213" s="124"/>
      <c r="W213" s="124"/>
      <c r="X213" s="125"/>
      <c r="Y213" s="124"/>
      <c r="Z213" s="124"/>
      <c r="AA213" s="124"/>
      <c r="AB213" s="124"/>
      <c r="AC213" s="126"/>
      <c r="AD213" s="127"/>
      <c r="AE213" s="128"/>
      <c r="AF213" s="129"/>
      <c r="AG213" s="130"/>
      <c r="AH213" s="131"/>
      <c r="AI213" s="132"/>
      <c r="AJ213" s="133"/>
      <c r="AK213" s="134"/>
      <c r="AL213" s="135"/>
      <c r="AM213" s="131"/>
      <c r="AN213" s="136"/>
      <c r="AO213" s="140"/>
      <c r="AP213" s="112"/>
      <c r="AQ213" s="138"/>
      <c r="AR213" s="139"/>
    </row>
    <row r="214" spans="1:44" ht="15.75" thickBot="1" x14ac:dyDescent="0.3">
      <c r="A214" s="112"/>
      <c r="B214" s="113"/>
      <c r="C214" s="114"/>
      <c r="D214" s="114"/>
      <c r="E214" s="115"/>
      <c r="F214" s="114"/>
      <c r="G214" s="116"/>
      <c r="H214" s="114"/>
      <c r="I214" s="115"/>
      <c r="J214" s="117"/>
      <c r="K214" s="118"/>
      <c r="L214" s="113"/>
      <c r="M214" s="113"/>
      <c r="N214" s="119"/>
      <c r="O214" s="120"/>
      <c r="P214" s="113"/>
      <c r="Q214" s="121"/>
      <c r="R214" s="122"/>
      <c r="S214" s="123"/>
      <c r="T214" s="124"/>
      <c r="U214" s="124"/>
      <c r="V214" s="124"/>
      <c r="W214" s="124"/>
      <c r="X214" s="125"/>
      <c r="Y214" s="124"/>
      <c r="Z214" s="124"/>
      <c r="AA214" s="124"/>
      <c r="AB214" s="124"/>
      <c r="AC214" s="126"/>
      <c r="AD214" s="127"/>
      <c r="AE214" s="128"/>
      <c r="AF214" s="129"/>
      <c r="AG214" s="130"/>
      <c r="AH214" s="131"/>
      <c r="AI214" s="132"/>
      <c r="AJ214" s="133"/>
      <c r="AK214" s="134"/>
      <c r="AL214" s="135"/>
      <c r="AM214" s="131"/>
      <c r="AN214" s="136"/>
      <c r="AO214" s="140"/>
      <c r="AP214" s="112"/>
      <c r="AQ214" s="138"/>
      <c r="AR214" s="139"/>
    </row>
    <row r="215" spans="1:44" ht="15.75" thickBot="1" x14ac:dyDescent="0.3">
      <c r="A215" s="112"/>
      <c r="B215" s="113"/>
      <c r="C215" s="114"/>
      <c r="D215" s="114"/>
      <c r="E215" s="115"/>
      <c r="F215" s="114"/>
      <c r="G215" s="116"/>
      <c r="H215" s="114"/>
      <c r="I215" s="115"/>
      <c r="J215" s="117"/>
      <c r="K215" s="118"/>
      <c r="L215" s="113"/>
      <c r="M215" s="113"/>
      <c r="N215" s="119"/>
      <c r="O215" s="120"/>
      <c r="P215" s="113"/>
      <c r="Q215" s="121"/>
      <c r="R215" s="122"/>
      <c r="S215" s="123"/>
      <c r="T215" s="124"/>
      <c r="U215" s="124"/>
      <c r="V215" s="124"/>
      <c r="W215" s="124"/>
      <c r="X215" s="125"/>
      <c r="Y215" s="124"/>
      <c r="Z215" s="124"/>
      <c r="AA215" s="124"/>
      <c r="AB215" s="124"/>
      <c r="AC215" s="126"/>
      <c r="AD215" s="127"/>
      <c r="AE215" s="128"/>
      <c r="AF215" s="129"/>
      <c r="AG215" s="130"/>
      <c r="AH215" s="131"/>
      <c r="AI215" s="132"/>
      <c r="AJ215" s="133"/>
      <c r="AK215" s="134"/>
      <c r="AL215" s="135"/>
      <c r="AM215" s="131"/>
      <c r="AN215" s="136"/>
      <c r="AO215" s="140"/>
      <c r="AP215" s="112"/>
      <c r="AQ215" s="138"/>
      <c r="AR215" s="139"/>
    </row>
    <row r="216" spans="1:44" ht="15.75" thickBot="1" x14ac:dyDescent="0.3">
      <c r="A216" s="112"/>
      <c r="B216" s="113"/>
      <c r="C216" s="114"/>
      <c r="D216" s="114"/>
      <c r="E216" s="115"/>
      <c r="F216" s="114"/>
      <c r="G216" s="116"/>
      <c r="H216" s="114"/>
      <c r="I216" s="115"/>
      <c r="J216" s="117"/>
      <c r="K216" s="118"/>
      <c r="L216" s="113"/>
      <c r="M216" s="113"/>
      <c r="N216" s="119"/>
      <c r="O216" s="120"/>
      <c r="P216" s="113"/>
      <c r="Q216" s="121"/>
      <c r="R216" s="122"/>
      <c r="S216" s="123"/>
      <c r="T216" s="124"/>
      <c r="U216" s="124"/>
      <c r="V216" s="124"/>
      <c r="W216" s="124"/>
      <c r="X216" s="125"/>
      <c r="Y216" s="124"/>
      <c r="Z216" s="124"/>
      <c r="AA216" s="124"/>
      <c r="AB216" s="124"/>
      <c r="AC216" s="126"/>
      <c r="AD216" s="127"/>
      <c r="AE216" s="128"/>
      <c r="AF216" s="129"/>
      <c r="AG216" s="130"/>
      <c r="AH216" s="131"/>
      <c r="AI216" s="132"/>
      <c r="AJ216" s="133"/>
      <c r="AK216" s="134"/>
      <c r="AL216" s="135"/>
      <c r="AM216" s="131"/>
      <c r="AN216" s="136"/>
      <c r="AO216" s="140"/>
      <c r="AP216" s="112"/>
      <c r="AQ216" s="138"/>
      <c r="AR216" s="139"/>
    </row>
    <row r="217" spans="1:44" ht="15.75" thickBot="1" x14ac:dyDescent="0.3">
      <c r="A217" s="112"/>
      <c r="B217" s="113"/>
      <c r="C217" s="114"/>
      <c r="D217" s="114"/>
      <c r="E217" s="115"/>
      <c r="F217" s="114"/>
      <c r="G217" s="116"/>
      <c r="H217" s="114"/>
      <c r="I217" s="115"/>
      <c r="J217" s="117"/>
      <c r="K217" s="118"/>
      <c r="L217" s="113"/>
      <c r="M217" s="113"/>
      <c r="N217" s="119"/>
      <c r="O217" s="120"/>
      <c r="P217" s="113"/>
      <c r="Q217" s="121"/>
      <c r="R217" s="122"/>
      <c r="S217" s="123"/>
      <c r="T217" s="124"/>
      <c r="U217" s="124"/>
      <c r="V217" s="124"/>
      <c r="W217" s="124"/>
      <c r="X217" s="125"/>
      <c r="Y217" s="124"/>
      <c r="Z217" s="124"/>
      <c r="AA217" s="124"/>
      <c r="AB217" s="124"/>
      <c r="AC217" s="126"/>
      <c r="AD217" s="127"/>
      <c r="AE217" s="128"/>
      <c r="AF217" s="129"/>
      <c r="AG217" s="130"/>
      <c r="AH217" s="131"/>
      <c r="AI217" s="132"/>
      <c r="AJ217" s="133"/>
      <c r="AK217" s="134"/>
      <c r="AL217" s="135"/>
      <c r="AM217" s="131"/>
      <c r="AN217" s="136"/>
      <c r="AO217" s="140"/>
      <c r="AP217" s="112"/>
      <c r="AQ217" s="138"/>
      <c r="AR217" s="139"/>
    </row>
    <row r="218" spans="1:44" ht="15.75" thickBot="1" x14ac:dyDescent="0.3">
      <c r="A218" s="112"/>
      <c r="B218" s="113"/>
      <c r="C218" s="114"/>
      <c r="D218" s="114"/>
      <c r="E218" s="115"/>
      <c r="F218" s="114"/>
      <c r="G218" s="116"/>
      <c r="H218" s="114"/>
      <c r="I218" s="115"/>
      <c r="J218" s="117"/>
      <c r="K218" s="118"/>
      <c r="L218" s="113"/>
      <c r="M218" s="113"/>
      <c r="N218" s="119"/>
      <c r="O218" s="120"/>
      <c r="P218" s="113"/>
      <c r="Q218" s="121"/>
      <c r="R218" s="122"/>
      <c r="S218" s="123"/>
      <c r="T218" s="124"/>
      <c r="U218" s="124"/>
      <c r="V218" s="124"/>
      <c r="W218" s="124"/>
      <c r="X218" s="125"/>
      <c r="Y218" s="124"/>
      <c r="Z218" s="124"/>
      <c r="AA218" s="124"/>
      <c r="AB218" s="124"/>
      <c r="AC218" s="126"/>
      <c r="AD218" s="127"/>
      <c r="AE218" s="128"/>
      <c r="AF218" s="129"/>
      <c r="AG218" s="130"/>
      <c r="AH218" s="131"/>
      <c r="AI218" s="132"/>
      <c r="AJ218" s="133"/>
      <c r="AK218" s="134"/>
      <c r="AL218" s="135"/>
      <c r="AM218" s="131"/>
      <c r="AN218" s="136"/>
      <c r="AO218" s="140"/>
      <c r="AP218" s="112"/>
      <c r="AQ218" s="138"/>
      <c r="AR218" s="139"/>
    </row>
    <row r="219" spans="1:44" ht="15.75" thickBot="1" x14ac:dyDescent="0.3">
      <c r="A219" s="112"/>
      <c r="B219" s="113"/>
      <c r="C219" s="114"/>
      <c r="D219" s="114"/>
      <c r="E219" s="115"/>
      <c r="F219" s="114"/>
      <c r="G219" s="116"/>
      <c r="H219" s="114"/>
      <c r="I219" s="115"/>
      <c r="J219" s="117"/>
      <c r="K219" s="118"/>
      <c r="L219" s="113"/>
      <c r="M219" s="113"/>
      <c r="N219" s="119"/>
      <c r="O219" s="120"/>
      <c r="P219" s="113"/>
      <c r="Q219" s="121"/>
      <c r="R219" s="122"/>
      <c r="S219" s="123"/>
      <c r="T219" s="124"/>
      <c r="U219" s="124"/>
      <c r="V219" s="124"/>
      <c r="W219" s="124"/>
      <c r="X219" s="125"/>
      <c r="Y219" s="124"/>
      <c r="Z219" s="124"/>
      <c r="AA219" s="124"/>
      <c r="AB219" s="124"/>
      <c r="AC219" s="126"/>
      <c r="AD219" s="127"/>
      <c r="AE219" s="128"/>
      <c r="AF219" s="129"/>
      <c r="AG219" s="130"/>
      <c r="AH219" s="131"/>
      <c r="AI219" s="132"/>
      <c r="AJ219" s="133"/>
      <c r="AK219" s="134"/>
      <c r="AL219" s="135"/>
      <c r="AM219" s="131"/>
      <c r="AN219" s="136"/>
      <c r="AO219" s="140"/>
      <c r="AP219" s="112"/>
      <c r="AQ219" s="138"/>
      <c r="AR219" s="139"/>
    </row>
    <row r="220" spans="1:44" ht="15.75" thickBot="1" x14ac:dyDescent="0.3">
      <c r="A220" s="112"/>
      <c r="B220" s="113"/>
      <c r="C220" s="114"/>
      <c r="D220" s="114"/>
      <c r="E220" s="115"/>
      <c r="F220" s="114"/>
      <c r="G220" s="116"/>
      <c r="H220" s="114"/>
      <c r="I220" s="115"/>
      <c r="J220" s="117"/>
      <c r="K220" s="118"/>
      <c r="L220" s="113"/>
      <c r="M220" s="113"/>
      <c r="N220" s="119"/>
      <c r="O220" s="120"/>
      <c r="P220" s="113"/>
      <c r="Q220" s="121"/>
      <c r="R220" s="122"/>
      <c r="S220" s="123"/>
      <c r="T220" s="124"/>
      <c r="U220" s="124"/>
      <c r="V220" s="124"/>
      <c r="W220" s="124"/>
      <c r="X220" s="125"/>
      <c r="Y220" s="124"/>
      <c r="Z220" s="124"/>
      <c r="AA220" s="124"/>
      <c r="AB220" s="124"/>
      <c r="AC220" s="126"/>
      <c r="AD220" s="127"/>
      <c r="AE220" s="128"/>
      <c r="AF220" s="129"/>
      <c r="AG220" s="130"/>
      <c r="AH220" s="131"/>
      <c r="AI220" s="132"/>
      <c r="AJ220" s="133"/>
      <c r="AK220" s="134"/>
      <c r="AL220" s="135"/>
      <c r="AM220" s="131"/>
      <c r="AN220" s="136"/>
      <c r="AO220" s="140"/>
      <c r="AP220" s="112"/>
      <c r="AQ220" s="138"/>
      <c r="AR220" s="139"/>
    </row>
    <row r="221" spans="1:44" ht="15.75" thickBot="1" x14ac:dyDescent="0.3">
      <c r="A221" s="112"/>
      <c r="B221" s="113"/>
      <c r="C221" s="114"/>
      <c r="D221" s="114"/>
      <c r="E221" s="115"/>
      <c r="F221" s="114"/>
      <c r="G221" s="116"/>
      <c r="H221" s="114"/>
      <c r="I221" s="115"/>
      <c r="J221" s="117"/>
      <c r="K221" s="118"/>
      <c r="L221" s="113"/>
      <c r="M221" s="113"/>
      <c r="N221" s="119"/>
      <c r="O221" s="120"/>
      <c r="P221" s="113"/>
      <c r="Q221" s="121"/>
      <c r="R221" s="122"/>
      <c r="S221" s="123"/>
      <c r="T221" s="124"/>
      <c r="U221" s="124"/>
      <c r="V221" s="124"/>
      <c r="W221" s="124"/>
      <c r="X221" s="125"/>
      <c r="Y221" s="124"/>
      <c r="Z221" s="124"/>
      <c r="AA221" s="124"/>
      <c r="AB221" s="124"/>
      <c r="AC221" s="126"/>
      <c r="AD221" s="127"/>
      <c r="AE221" s="128"/>
      <c r="AF221" s="129"/>
      <c r="AG221" s="130"/>
      <c r="AH221" s="131"/>
      <c r="AI221" s="132"/>
      <c r="AJ221" s="133"/>
      <c r="AK221" s="134"/>
      <c r="AL221" s="135"/>
      <c r="AM221" s="131"/>
      <c r="AN221" s="136"/>
      <c r="AO221" s="140"/>
      <c r="AP221" s="112"/>
      <c r="AQ221" s="138"/>
      <c r="AR221" s="139"/>
    </row>
    <row r="222" spans="1:44" ht="15.75" thickBot="1" x14ac:dyDescent="0.3">
      <c r="A222" s="112"/>
      <c r="B222" s="113"/>
      <c r="C222" s="114"/>
      <c r="D222" s="114"/>
      <c r="E222" s="115"/>
      <c r="F222" s="114"/>
      <c r="G222" s="116"/>
      <c r="H222" s="114"/>
      <c r="I222" s="115"/>
      <c r="J222" s="117"/>
      <c r="K222" s="118"/>
      <c r="L222" s="113"/>
      <c r="M222" s="113"/>
      <c r="N222" s="119"/>
      <c r="O222" s="120"/>
      <c r="P222" s="113"/>
      <c r="Q222" s="121"/>
      <c r="R222" s="122"/>
      <c r="S222" s="123"/>
      <c r="T222" s="124"/>
      <c r="U222" s="124"/>
      <c r="V222" s="124"/>
      <c r="W222" s="124"/>
      <c r="X222" s="125"/>
      <c r="Y222" s="124"/>
      <c r="Z222" s="124"/>
      <c r="AA222" s="124"/>
      <c r="AB222" s="124"/>
      <c r="AC222" s="126"/>
      <c r="AD222" s="127"/>
      <c r="AE222" s="128"/>
      <c r="AF222" s="129"/>
      <c r="AG222" s="130"/>
      <c r="AH222" s="131"/>
      <c r="AI222" s="132"/>
      <c r="AJ222" s="133"/>
      <c r="AK222" s="134"/>
      <c r="AL222" s="135"/>
      <c r="AM222" s="131"/>
      <c r="AN222" s="136"/>
      <c r="AO222" s="140"/>
      <c r="AP222" s="112"/>
      <c r="AQ222" s="138"/>
      <c r="AR222" s="139"/>
    </row>
    <row r="223" spans="1:44" ht="15.75" thickBot="1" x14ac:dyDescent="0.3">
      <c r="A223" s="112"/>
      <c r="B223" s="113"/>
      <c r="C223" s="114"/>
      <c r="D223" s="114"/>
      <c r="E223" s="115"/>
      <c r="F223" s="114"/>
      <c r="G223" s="116"/>
      <c r="H223" s="114"/>
      <c r="I223" s="115"/>
      <c r="J223" s="117"/>
      <c r="K223" s="118"/>
      <c r="L223" s="113"/>
      <c r="M223" s="113"/>
      <c r="N223" s="119"/>
      <c r="O223" s="120"/>
      <c r="P223" s="113"/>
      <c r="Q223" s="121"/>
      <c r="R223" s="122"/>
      <c r="S223" s="123"/>
      <c r="T223" s="124"/>
      <c r="U223" s="124"/>
      <c r="V223" s="124"/>
      <c r="W223" s="124"/>
      <c r="X223" s="125"/>
      <c r="Y223" s="124"/>
      <c r="Z223" s="124"/>
      <c r="AA223" s="124"/>
      <c r="AB223" s="124"/>
      <c r="AC223" s="126"/>
      <c r="AD223" s="127"/>
      <c r="AE223" s="128"/>
      <c r="AF223" s="129"/>
      <c r="AG223" s="130"/>
      <c r="AH223" s="131"/>
      <c r="AI223" s="132"/>
      <c r="AJ223" s="133"/>
      <c r="AK223" s="134"/>
      <c r="AL223" s="135"/>
      <c r="AM223" s="131"/>
      <c r="AN223" s="136"/>
      <c r="AO223" s="140"/>
      <c r="AP223" s="112"/>
      <c r="AQ223" s="138"/>
      <c r="AR223" s="139"/>
    </row>
    <row r="224" spans="1:44" ht="15.75" thickBot="1" x14ac:dyDescent="0.3">
      <c r="A224" s="112"/>
      <c r="B224" s="113"/>
      <c r="C224" s="114"/>
      <c r="D224" s="114"/>
      <c r="E224" s="115"/>
      <c r="F224" s="114"/>
      <c r="G224" s="116"/>
      <c r="H224" s="114"/>
      <c r="I224" s="115"/>
      <c r="J224" s="117"/>
      <c r="K224" s="118"/>
      <c r="L224" s="113"/>
      <c r="M224" s="113"/>
      <c r="N224" s="119"/>
      <c r="O224" s="120"/>
      <c r="P224" s="113"/>
      <c r="Q224" s="121"/>
      <c r="R224" s="122"/>
      <c r="S224" s="123"/>
      <c r="T224" s="124"/>
      <c r="U224" s="124"/>
      <c r="V224" s="124"/>
      <c r="W224" s="124"/>
      <c r="X224" s="125"/>
      <c r="Y224" s="124"/>
      <c r="Z224" s="124"/>
      <c r="AA224" s="124"/>
      <c r="AB224" s="124"/>
      <c r="AC224" s="126"/>
      <c r="AD224" s="127"/>
      <c r="AE224" s="128"/>
      <c r="AF224" s="129"/>
      <c r="AG224" s="130"/>
      <c r="AH224" s="131"/>
      <c r="AI224" s="132"/>
      <c r="AJ224" s="133"/>
      <c r="AK224" s="134"/>
      <c r="AL224" s="135"/>
      <c r="AM224" s="131"/>
      <c r="AN224" s="136"/>
      <c r="AO224" s="140"/>
      <c r="AP224" s="112"/>
      <c r="AQ224" s="138"/>
      <c r="AR224" s="139"/>
    </row>
    <row r="225" spans="1:44" ht="15.75" thickBot="1" x14ac:dyDescent="0.3">
      <c r="A225" s="112"/>
      <c r="B225" s="113"/>
      <c r="C225" s="114"/>
      <c r="D225" s="114"/>
      <c r="E225" s="115"/>
      <c r="F225" s="114"/>
      <c r="G225" s="116"/>
      <c r="H225" s="114"/>
      <c r="I225" s="115"/>
      <c r="J225" s="117"/>
      <c r="K225" s="118"/>
      <c r="L225" s="113"/>
      <c r="M225" s="113"/>
      <c r="N225" s="119"/>
      <c r="O225" s="120"/>
      <c r="P225" s="113"/>
      <c r="Q225" s="121"/>
      <c r="R225" s="122"/>
      <c r="S225" s="123"/>
      <c r="T225" s="124"/>
      <c r="U225" s="124"/>
      <c r="V225" s="124"/>
      <c r="W225" s="124"/>
      <c r="X225" s="125"/>
      <c r="Y225" s="124"/>
      <c r="Z225" s="124"/>
      <c r="AA225" s="124"/>
      <c r="AB225" s="124"/>
      <c r="AC225" s="126"/>
      <c r="AD225" s="127"/>
      <c r="AE225" s="128"/>
      <c r="AF225" s="129"/>
      <c r="AG225" s="130"/>
      <c r="AH225" s="131"/>
      <c r="AI225" s="132"/>
      <c r="AJ225" s="133"/>
      <c r="AK225" s="134"/>
      <c r="AL225" s="135"/>
      <c r="AM225" s="131"/>
      <c r="AN225" s="136"/>
      <c r="AO225" s="140"/>
      <c r="AP225" s="112"/>
      <c r="AQ225" s="138"/>
      <c r="AR225" s="139"/>
    </row>
    <row r="226" spans="1:44" ht="15.75" thickBot="1" x14ac:dyDescent="0.3">
      <c r="A226" s="112"/>
      <c r="B226" s="113"/>
      <c r="C226" s="114"/>
      <c r="D226" s="114"/>
      <c r="E226" s="115"/>
      <c r="F226" s="114"/>
      <c r="G226" s="116"/>
      <c r="H226" s="114"/>
      <c r="I226" s="115"/>
      <c r="J226" s="117"/>
      <c r="K226" s="118"/>
      <c r="L226" s="113"/>
      <c r="M226" s="113"/>
      <c r="N226" s="119"/>
      <c r="O226" s="120"/>
      <c r="P226" s="113"/>
      <c r="Q226" s="121"/>
      <c r="R226" s="122"/>
      <c r="S226" s="123"/>
      <c r="T226" s="124"/>
      <c r="U226" s="124"/>
      <c r="V226" s="124"/>
      <c r="W226" s="124"/>
      <c r="X226" s="125"/>
      <c r="Y226" s="124"/>
      <c r="Z226" s="124"/>
      <c r="AA226" s="124"/>
      <c r="AB226" s="124"/>
      <c r="AC226" s="126"/>
      <c r="AD226" s="127"/>
      <c r="AE226" s="128"/>
      <c r="AF226" s="129"/>
      <c r="AG226" s="130"/>
      <c r="AH226" s="131"/>
      <c r="AI226" s="132"/>
      <c r="AJ226" s="133"/>
      <c r="AK226" s="134"/>
      <c r="AL226" s="135"/>
      <c r="AM226" s="131"/>
      <c r="AN226" s="136"/>
      <c r="AO226" s="140"/>
      <c r="AP226" s="112"/>
      <c r="AQ226" s="138"/>
      <c r="AR226" s="139"/>
    </row>
    <row r="227" spans="1:44" ht="15.75" thickBot="1" x14ac:dyDescent="0.3">
      <c r="A227" s="112"/>
      <c r="B227" s="113"/>
      <c r="C227" s="114"/>
      <c r="D227" s="114"/>
      <c r="E227" s="115"/>
      <c r="F227" s="114"/>
      <c r="G227" s="116"/>
      <c r="H227" s="114"/>
      <c r="I227" s="115"/>
      <c r="J227" s="117"/>
      <c r="K227" s="118"/>
      <c r="L227" s="113"/>
      <c r="M227" s="113"/>
      <c r="N227" s="119"/>
      <c r="O227" s="120"/>
      <c r="P227" s="113"/>
      <c r="Q227" s="121"/>
      <c r="R227" s="122"/>
      <c r="S227" s="123"/>
      <c r="T227" s="124"/>
      <c r="U227" s="124"/>
      <c r="V227" s="124"/>
      <c r="W227" s="124"/>
      <c r="X227" s="125"/>
      <c r="Y227" s="124"/>
      <c r="Z227" s="124"/>
      <c r="AA227" s="124"/>
      <c r="AB227" s="124"/>
      <c r="AC227" s="126"/>
      <c r="AD227" s="127"/>
      <c r="AE227" s="128"/>
      <c r="AF227" s="129"/>
      <c r="AG227" s="130"/>
      <c r="AH227" s="131"/>
      <c r="AI227" s="132"/>
      <c r="AJ227" s="133"/>
      <c r="AK227" s="134"/>
      <c r="AL227" s="135"/>
      <c r="AM227" s="131"/>
      <c r="AN227" s="136"/>
      <c r="AO227" s="140"/>
      <c r="AP227" s="112"/>
      <c r="AQ227" s="138"/>
      <c r="AR227" s="139"/>
    </row>
    <row r="228" spans="1:44" ht="15.75" thickBot="1" x14ac:dyDescent="0.3">
      <c r="A228" s="112"/>
      <c r="B228" s="113"/>
      <c r="C228" s="114"/>
      <c r="D228" s="114"/>
      <c r="E228" s="115"/>
      <c r="F228" s="114"/>
      <c r="G228" s="116"/>
      <c r="H228" s="114"/>
      <c r="I228" s="115"/>
      <c r="J228" s="117"/>
      <c r="K228" s="118"/>
      <c r="L228" s="113"/>
      <c r="M228" s="113"/>
      <c r="N228" s="119"/>
      <c r="O228" s="120"/>
      <c r="P228" s="113"/>
      <c r="Q228" s="121"/>
      <c r="R228" s="122"/>
      <c r="S228" s="123"/>
      <c r="T228" s="124"/>
      <c r="U228" s="124"/>
      <c r="V228" s="124"/>
      <c r="W228" s="124"/>
      <c r="X228" s="125"/>
      <c r="Y228" s="124"/>
      <c r="Z228" s="124"/>
      <c r="AA228" s="124"/>
      <c r="AB228" s="124"/>
      <c r="AC228" s="126"/>
      <c r="AD228" s="127"/>
      <c r="AE228" s="128"/>
      <c r="AF228" s="129"/>
      <c r="AG228" s="130"/>
      <c r="AH228" s="131"/>
      <c r="AI228" s="132"/>
      <c r="AJ228" s="133"/>
      <c r="AK228" s="134"/>
      <c r="AL228" s="135"/>
      <c r="AM228" s="131"/>
      <c r="AN228" s="136"/>
      <c r="AO228" s="140"/>
      <c r="AP228" s="112"/>
      <c r="AQ228" s="138"/>
      <c r="AR228" s="139"/>
    </row>
    <row r="229" spans="1:44" ht="15.75" thickBot="1" x14ac:dyDescent="0.3">
      <c r="A229" s="112"/>
      <c r="B229" s="113"/>
      <c r="C229" s="114"/>
      <c r="D229" s="114"/>
      <c r="E229" s="115"/>
      <c r="F229" s="114"/>
      <c r="G229" s="116"/>
      <c r="H229" s="114"/>
      <c r="I229" s="115"/>
      <c r="J229" s="117"/>
      <c r="K229" s="118"/>
      <c r="L229" s="113"/>
      <c r="M229" s="113"/>
      <c r="N229" s="119"/>
      <c r="O229" s="120"/>
      <c r="P229" s="113"/>
      <c r="Q229" s="121"/>
      <c r="R229" s="122"/>
      <c r="S229" s="123"/>
      <c r="T229" s="124"/>
      <c r="U229" s="124"/>
      <c r="V229" s="124"/>
      <c r="W229" s="124"/>
      <c r="X229" s="125"/>
      <c r="Y229" s="124"/>
      <c r="Z229" s="124"/>
      <c r="AA229" s="124"/>
      <c r="AB229" s="124"/>
      <c r="AC229" s="126"/>
      <c r="AD229" s="127"/>
      <c r="AE229" s="128"/>
      <c r="AF229" s="129"/>
      <c r="AG229" s="130"/>
      <c r="AH229" s="131"/>
      <c r="AI229" s="132"/>
      <c r="AJ229" s="133"/>
      <c r="AK229" s="134"/>
      <c r="AL229" s="135"/>
      <c r="AM229" s="131"/>
      <c r="AN229" s="136"/>
      <c r="AO229" s="140"/>
      <c r="AP229" s="112"/>
      <c r="AQ229" s="138"/>
      <c r="AR229" s="139"/>
    </row>
    <row r="230" spans="1:44" ht="15.75" thickBot="1" x14ac:dyDescent="0.3">
      <c r="A230" s="112"/>
      <c r="B230" s="113"/>
      <c r="C230" s="114"/>
      <c r="D230" s="114"/>
      <c r="E230" s="115"/>
      <c r="F230" s="114"/>
      <c r="G230" s="116"/>
      <c r="H230" s="114"/>
      <c r="I230" s="115"/>
      <c r="J230" s="117"/>
      <c r="K230" s="118"/>
      <c r="L230" s="113"/>
      <c r="M230" s="113"/>
      <c r="N230" s="119"/>
      <c r="O230" s="120"/>
      <c r="P230" s="113"/>
      <c r="Q230" s="121"/>
      <c r="R230" s="122"/>
      <c r="S230" s="123"/>
      <c r="T230" s="124"/>
      <c r="U230" s="124"/>
      <c r="V230" s="124"/>
      <c r="W230" s="124"/>
      <c r="X230" s="125"/>
      <c r="Y230" s="124"/>
      <c r="Z230" s="124"/>
      <c r="AA230" s="124"/>
      <c r="AB230" s="124"/>
      <c r="AC230" s="126"/>
      <c r="AD230" s="127"/>
      <c r="AE230" s="128"/>
      <c r="AF230" s="129"/>
      <c r="AG230" s="130"/>
      <c r="AH230" s="131"/>
      <c r="AI230" s="132"/>
      <c r="AJ230" s="133"/>
      <c r="AK230" s="134"/>
      <c r="AL230" s="135"/>
      <c r="AM230" s="131"/>
      <c r="AN230" s="136"/>
      <c r="AO230" s="140"/>
      <c r="AP230" s="112"/>
      <c r="AQ230" s="138"/>
      <c r="AR230" s="139"/>
    </row>
    <row r="231" spans="1:44" ht="15.75" thickBot="1" x14ac:dyDescent="0.3">
      <c r="A231" s="112"/>
      <c r="B231" s="113"/>
      <c r="C231" s="114"/>
      <c r="D231" s="114"/>
      <c r="E231" s="115"/>
      <c r="F231" s="114"/>
      <c r="G231" s="116"/>
      <c r="H231" s="114"/>
      <c r="I231" s="115"/>
      <c r="J231" s="117"/>
      <c r="K231" s="118"/>
      <c r="L231" s="113"/>
      <c r="M231" s="113"/>
      <c r="N231" s="119"/>
      <c r="O231" s="120"/>
      <c r="P231" s="113"/>
      <c r="Q231" s="121"/>
      <c r="R231" s="122"/>
      <c r="S231" s="123"/>
      <c r="T231" s="124"/>
      <c r="U231" s="124"/>
      <c r="V231" s="124"/>
      <c r="W231" s="124"/>
      <c r="X231" s="125"/>
      <c r="Y231" s="124"/>
      <c r="Z231" s="124"/>
      <c r="AA231" s="124"/>
      <c r="AB231" s="124"/>
      <c r="AC231" s="126"/>
      <c r="AD231" s="127"/>
      <c r="AE231" s="128"/>
      <c r="AF231" s="129"/>
      <c r="AG231" s="130"/>
      <c r="AH231" s="131"/>
      <c r="AI231" s="132"/>
      <c r="AJ231" s="133"/>
      <c r="AK231" s="134"/>
      <c r="AL231" s="135"/>
      <c r="AM231" s="131"/>
      <c r="AN231" s="136"/>
      <c r="AO231" s="140"/>
      <c r="AP231" s="112"/>
      <c r="AQ231" s="138"/>
      <c r="AR231" s="139"/>
    </row>
    <row r="232" spans="1:44" ht="15.75" thickBot="1" x14ac:dyDescent="0.3">
      <c r="A232" s="112"/>
      <c r="B232" s="113"/>
      <c r="C232" s="114"/>
      <c r="D232" s="114"/>
      <c r="E232" s="115"/>
      <c r="F232" s="114"/>
      <c r="G232" s="116"/>
      <c r="H232" s="114"/>
      <c r="I232" s="115"/>
      <c r="J232" s="117"/>
      <c r="K232" s="118"/>
      <c r="L232" s="113"/>
      <c r="M232" s="113"/>
      <c r="N232" s="119"/>
      <c r="O232" s="120"/>
      <c r="P232" s="113"/>
      <c r="Q232" s="121"/>
      <c r="R232" s="122"/>
      <c r="S232" s="123"/>
      <c r="T232" s="124"/>
      <c r="U232" s="124"/>
      <c r="V232" s="124"/>
      <c r="W232" s="124"/>
      <c r="X232" s="125"/>
      <c r="Y232" s="124"/>
      <c r="Z232" s="124"/>
      <c r="AA232" s="124"/>
      <c r="AB232" s="124"/>
      <c r="AC232" s="126"/>
      <c r="AD232" s="127"/>
      <c r="AE232" s="128"/>
      <c r="AF232" s="129"/>
      <c r="AG232" s="130"/>
      <c r="AH232" s="131"/>
      <c r="AI232" s="132"/>
      <c r="AJ232" s="133"/>
      <c r="AK232" s="134"/>
      <c r="AL232" s="135"/>
      <c r="AM232" s="131"/>
      <c r="AN232" s="136"/>
      <c r="AO232" s="140"/>
      <c r="AP232" s="112"/>
      <c r="AQ232" s="138"/>
      <c r="AR232" s="139"/>
    </row>
    <row r="233" spans="1:44" ht="15.75" thickBot="1" x14ac:dyDescent="0.3">
      <c r="A233" s="112"/>
      <c r="B233" s="113"/>
      <c r="C233" s="114"/>
      <c r="D233" s="114"/>
      <c r="E233" s="115"/>
      <c r="F233" s="114"/>
      <c r="G233" s="116"/>
      <c r="H233" s="114"/>
      <c r="I233" s="115"/>
      <c r="J233" s="117"/>
      <c r="K233" s="118"/>
      <c r="L233" s="113"/>
      <c r="M233" s="113"/>
      <c r="N233" s="119"/>
      <c r="O233" s="120"/>
      <c r="P233" s="113"/>
      <c r="Q233" s="121"/>
      <c r="R233" s="122"/>
      <c r="S233" s="123"/>
      <c r="T233" s="124"/>
      <c r="U233" s="124"/>
      <c r="V233" s="124"/>
      <c r="W233" s="124"/>
      <c r="X233" s="125"/>
      <c r="Y233" s="124"/>
      <c r="Z233" s="124"/>
      <c r="AA233" s="124"/>
      <c r="AB233" s="124"/>
      <c r="AC233" s="126"/>
      <c r="AD233" s="127"/>
      <c r="AE233" s="128"/>
      <c r="AF233" s="129"/>
      <c r="AG233" s="130"/>
      <c r="AH233" s="131"/>
      <c r="AI233" s="132"/>
      <c r="AJ233" s="133"/>
      <c r="AK233" s="134"/>
      <c r="AL233" s="135"/>
      <c r="AM233" s="131"/>
      <c r="AN233" s="136"/>
      <c r="AO233" s="140"/>
      <c r="AP233" s="112"/>
      <c r="AQ233" s="138"/>
      <c r="AR233" s="139"/>
    </row>
    <row r="234" spans="1:44" ht="15.75" thickBot="1" x14ac:dyDescent="0.3">
      <c r="A234" s="112"/>
      <c r="B234" s="113"/>
      <c r="C234" s="114"/>
      <c r="D234" s="114"/>
      <c r="E234" s="115"/>
      <c r="F234" s="114"/>
      <c r="G234" s="116"/>
      <c r="H234" s="114"/>
      <c r="I234" s="115"/>
      <c r="J234" s="117"/>
      <c r="K234" s="118"/>
      <c r="L234" s="113"/>
      <c r="M234" s="113"/>
      <c r="N234" s="119"/>
      <c r="O234" s="120"/>
      <c r="P234" s="113"/>
      <c r="Q234" s="121"/>
      <c r="R234" s="122"/>
      <c r="S234" s="123"/>
      <c r="T234" s="124"/>
      <c r="U234" s="124"/>
      <c r="V234" s="124"/>
      <c r="W234" s="124"/>
      <c r="X234" s="125"/>
      <c r="Y234" s="124"/>
      <c r="Z234" s="124"/>
      <c r="AA234" s="124"/>
      <c r="AB234" s="124"/>
      <c r="AC234" s="126"/>
      <c r="AD234" s="127"/>
      <c r="AE234" s="128"/>
      <c r="AF234" s="129"/>
      <c r="AG234" s="130"/>
      <c r="AH234" s="131"/>
      <c r="AI234" s="132"/>
      <c r="AJ234" s="133"/>
      <c r="AK234" s="134"/>
      <c r="AL234" s="135"/>
      <c r="AM234" s="131"/>
      <c r="AN234" s="136"/>
      <c r="AO234" s="140"/>
      <c r="AP234" s="112"/>
      <c r="AQ234" s="138"/>
      <c r="AR234" s="139"/>
    </row>
    <row r="235" spans="1:44" ht="15.75" thickBot="1" x14ac:dyDescent="0.3">
      <c r="A235" s="112"/>
      <c r="B235" s="113"/>
      <c r="C235" s="114"/>
      <c r="D235" s="114"/>
      <c r="E235" s="115"/>
      <c r="F235" s="114"/>
      <c r="G235" s="116"/>
      <c r="H235" s="114"/>
      <c r="I235" s="115"/>
      <c r="J235" s="117"/>
      <c r="K235" s="118"/>
      <c r="L235" s="113"/>
      <c r="M235" s="113"/>
      <c r="N235" s="119"/>
      <c r="O235" s="120"/>
      <c r="P235" s="113"/>
      <c r="Q235" s="121"/>
      <c r="R235" s="122"/>
      <c r="S235" s="123"/>
      <c r="T235" s="124"/>
      <c r="U235" s="124"/>
      <c r="V235" s="124"/>
      <c r="W235" s="124"/>
      <c r="X235" s="125"/>
      <c r="Y235" s="124"/>
      <c r="Z235" s="124"/>
      <c r="AA235" s="124"/>
      <c r="AB235" s="124"/>
      <c r="AC235" s="126"/>
      <c r="AD235" s="127"/>
      <c r="AE235" s="128"/>
      <c r="AF235" s="129"/>
      <c r="AG235" s="130"/>
      <c r="AH235" s="131"/>
      <c r="AI235" s="132"/>
      <c r="AJ235" s="133"/>
      <c r="AK235" s="134"/>
      <c r="AL235" s="135"/>
      <c r="AM235" s="131"/>
      <c r="AN235" s="136"/>
      <c r="AO235" s="140"/>
      <c r="AP235" s="112"/>
      <c r="AQ235" s="138"/>
      <c r="AR235" s="139"/>
    </row>
    <row r="236" spans="1:44" ht="15.75" thickBot="1" x14ac:dyDescent="0.3">
      <c r="A236" s="112"/>
      <c r="B236" s="113"/>
      <c r="C236" s="114"/>
      <c r="D236" s="114"/>
      <c r="E236" s="115"/>
      <c r="F236" s="114"/>
      <c r="G236" s="116"/>
      <c r="H236" s="114"/>
      <c r="I236" s="115"/>
      <c r="J236" s="117"/>
      <c r="K236" s="118"/>
      <c r="L236" s="113"/>
      <c r="M236" s="113"/>
      <c r="N236" s="119"/>
      <c r="O236" s="120"/>
      <c r="P236" s="113"/>
      <c r="Q236" s="121"/>
      <c r="R236" s="122"/>
      <c r="S236" s="123"/>
      <c r="T236" s="124"/>
      <c r="U236" s="124"/>
      <c r="V236" s="124"/>
      <c r="W236" s="124"/>
      <c r="X236" s="125"/>
      <c r="Y236" s="124"/>
      <c r="Z236" s="124"/>
      <c r="AA236" s="124"/>
      <c r="AB236" s="124"/>
      <c r="AC236" s="126"/>
      <c r="AD236" s="127"/>
      <c r="AE236" s="128"/>
      <c r="AF236" s="129"/>
      <c r="AG236" s="130"/>
      <c r="AH236" s="131"/>
      <c r="AI236" s="132"/>
      <c r="AJ236" s="133"/>
      <c r="AK236" s="134"/>
      <c r="AL236" s="135"/>
      <c r="AM236" s="131"/>
      <c r="AN236" s="136"/>
      <c r="AO236" s="140"/>
      <c r="AP236" s="112"/>
      <c r="AQ236" s="138"/>
      <c r="AR236" s="139"/>
    </row>
    <row r="237" spans="1:44" ht="15.75" thickBot="1" x14ac:dyDescent="0.3">
      <c r="A237" s="112"/>
      <c r="B237" s="113"/>
      <c r="C237" s="114"/>
      <c r="D237" s="114"/>
      <c r="E237" s="115"/>
      <c r="F237" s="114"/>
      <c r="G237" s="116"/>
      <c r="H237" s="114"/>
      <c r="I237" s="115"/>
      <c r="J237" s="117"/>
      <c r="K237" s="118"/>
      <c r="L237" s="113"/>
      <c r="M237" s="113"/>
      <c r="N237" s="119"/>
      <c r="O237" s="120"/>
      <c r="P237" s="113"/>
      <c r="Q237" s="121"/>
      <c r="R237" s="122"/>
      <c r="S237" s="123"/>
      <c r="T237" s="124"/>
      <c r="U237" s="124"/>
      <c r="V237" s="124"/>
      <c r="W237" s="124"/>
      <c r="X237" s="125"/>
      <c r="Y237" s="124"/>
      <c r="Z237" s="124"/>
      <c r="AA237" s="124"/>
      <c r="AB237" s="124"/>
      <c r="AC237" s="126"/>
      <c r="AD237" s="127"/>
      <c r="AE237" s="128"/>
      <c r="AF237" s="129"/>
      <c r="AG237" s="130"/>
      <c r="AH237" s="131"/>
      <c r="AI237" s="132"/>
      <c r="AJ237" s="133"/>
      <c r="AK237" s="134"/>
      <c r="AL237" s="135"/>
      <c r="AM237" s="131"/>
      <c r="AN237" s="136"/>
      <c r="AO237" s="140"/>
      <c r="AP237" s="112"/>
      <c r="AQ237" s="138"/>
      <c r="AR237" s="139"/>
    </row>
    <row r="238" spans="1:44" ht="15.75" thickBot="1" x14ac:dyDescent="0.3">
      <c r="A238" s="112"/>
      <c r="B238" s="113"/>
      <c r="C238" s="114"/>
      <c r="D238" s="114"/>
      <c r="E238" s="115"/>
      <c r="F238" s="114"/>
      <c r="G238" s="116"/>
      <c r="H238" s="114"/>
      <c r="I238" s="115"/>
      <c r="J238" s="117"/>
      <c r="K238" s="118"/>
      <c r="L238" s="113"/>
      <c r="M238" s="113"/>
      <c r="N238" s="119"/>
      <c r="O238" s="120"/>
      <c r="P238" s="113"/>
      <c r="Q238" s="121"/>
      <c r="R238" s="122"/>
      <c r="S238" s="123"/>
      <c r="T238" s="124"/>
      <c r="U238" s="124"/>
      <c r="V238" s="124"/>
      <c r="W238" s="124"/>
      <c r="X238" s="125"/>
      <c r="Y238" s="124"/>
      <c r="Z238" s="124"/>
      <c r="AA238" s="124"/>
      <c r="AB238" s="124"/>
      <c r="AC238" s="126"/>
      <c r="AD238" s="127"/>
      <c r="AE238" s="128"/>
      <c r="AF238" s="129"/>
      <c r="AG238" s="130"/>
      <c r="AH238" s="131"/>
      <c r="AI238" s="132"/>
      <c r="AJ238" s="133"/>
      <c r="AK238" s="134"/>
      <c r="AL238" s="135"/>
      <c r="AM238" s="131"/>
      <c r="AN238" s="136"/>
      <c r="AO238" s="140"/>
      <c r="AP238" s="112"/>
      <c r="AQ238" s="138"/>
      <c r="AR238" s="139"/>
    </row>
    <row r="239" spans="1:44" ht="15.75" thickBot="1" x14ac:dyDescent="0.3">
      <c r="A239" s="112"/>
      <c r="B239" s="113"/>
      <c r="C239" s="114"/>
      <c r="D239" s="114"/>
      <c r="E239" s="115"/>
      <c r="F239" s="114"/>
      <c r="G239" s="116"/>
      <c r="H239" s="114"/>
      <c r="I239" s="115"/>
      <c r="J239" s="117"/>
      <c r="K239" s="118"/>
      <c r="L239" s="113"/>
      <c r="M239" s="113"/>
      <c r="N239" s="119"/>
      <c r="O239" s="120"/>
      <c r="P239" s="113"/>
      <c r="Q239" s="121"/>
      <c r="R239" s="122"/>
      <c r="S239" s="123"/>
      <c r="T239" s="124"/>
      <c r="U239" s="124"/>
      <c r="V239" s="124"/>
      <c r="W239" s="124"/>
      <c r="X239" s="125"/>
      <c r="Y239" s="124"/>
      <c r="Z239" s="124"/>
      <c r="AA239" s="124"/>
      <c r="AB239" s="124"/>
      <c r="AC239" s="126"/>
      <c r="AD239" s="127"/>
      <c r="AE239" s="128"/>
      <c r="AF239" s="129"/>
      <c r="AG239" s="130"/>
      <c r="AH239" s="131"/>
      <c r="AI239" s="132"/>
      <c r="AJ239" s="133"/>
      <c r="AK239" s="134"/>
      <c r="AL239" s="135"/>
      <c r="AM239" s="131"/>
      <c r="AN239" s="136"/>
      <c r="AO239" s="140"/>
      <c r="AP239" s="112"/>
      <c r="AQ239" s="138"/>
      <c r="AR239" s="139"/>
    </row>
    <row r="240" spans="1:44" ht="15.75" thickBot="1" x14ac:dyDescent="0.3">
      <c r="A240" s="112"/>
      <c r="B240" s="113"/>
      <c r="C240" s="114"/>
      <c r="D240" s="114"/>
      <c r="E240" s="115"/>
      <c r="F240" s="114"/>
      <c r="G240" s="116"/>
      <c r="H240" s="114"/>
      <c r="I240" s="115"/>
      <c r="J240" s="117"/>
      <c r="K240" s="118"/>
      <c r="L240" s="113"/>
      <c r="M240" s="113"/>
      <c r="N240" s="119"/>
      <c r="O240" s="120"/>
      <c r="P240" s="113"/>
      <c r="Q240" s="121"/>
      <c r="R240" s="122"/>
      <c r="S240" s="123"/>
      <c r="T240" s="124"/>
      <c r="U240" s="124"/>
      <c r="V240" s="124"/>
      <c r="W240" s="124"/>
      <c r="X240" s="125"/>
      <c r="Y240" s="124"/>
      <c r="Z240" s="124"/>
      <c r="AA240" s="124"/>
      <c r="AB240" s="124"/>
      <c r="AC240" s="126"/>
      <c r="AD240" s="127"/>
      <c r="AE240" s="128"/>
      <c r="AF240" s="129"/>
      <c r="AG240" s="130"/>
      <c r="AH240" s="131"/>
      <c r="AI240" s="132"/>
      <c r="AJ240" s="133"/>
      <c r="AK240" s="134"/>
      <c r="AL240" s="135"/>
      <c r="AM240" s="131"/>
      <c r="AN240" s="136"/>
      <c r="AO240" s="140"/>
      <c r="AP240" s="112"/>
      <c r="AQ240" s="138"/>
      <c r="AR240" s="139"/>
    </row>
    <row r="241" spans="1:44" ht="15.75" thickBot="1" x14ac:dyDescent="0.3">
      <c r="A241" s="112"/>
      <c r="B241" s="113"/>
      <c r="C241" s="114"/>
      <c r="D241" s="114"/>
      <c r="E241" s="115"/>
      <c r="F241" s="114"/>
      <c r="G241" s="116"/>
      <c r="H241" s="114"/>
      <c r="I241" s="115"/>
      <c r="J241" s="117"/>
      <c r="K241" s="118"/>
      <c r="L241" s="113"/>
      <c r="M241" s="113"/>
      <c r="N241" s="119"/>
      <c r="O241" s="120"/>
      <c r="P241" s="113"/>
      <c r="Q241" s="121"/>
      <c r="R241" s="122"/>
      <c r="S241" s="123"/>
      <c r="T241" s="124"/>
      <c r="U241" s="124"/>
      <c r="V241" s="124"/>
      <c r="W241" s="124"/>
      <c r="X241" s="125"/>
      <c r="Y241" s="124"/>
      <c r="Z241" s="124"/>
      <c r="AA241" s="124"/>
      <c r="AB241" s="124"/>
      <c r="AC241" s="126"/>
      <c r="AD241" s="127"/>
      <c r="AE241" s="128"/>
      <c r="AF241" s="129"/>
      <c r="AG241" s="130"/>
      <c r="AH241" s="131"/>
      <c r="AI241" s="132"/>
      <c r="AJ241" s="133"/>
      <c r="AK241" s="134"/>
      <c r="AL241" s="135"/>
      <c r="AM241" s="131"/>
      <c r="AN241" s="136"/>
      <c r="AO241" s="140"/>
      <c r="AP241" s="112"/>
      <c r="AQ241" s="138"/>
      <c r="AR241" s="139"/>
    </row>
    <row r="242" spans="1:44" ht="15.75" thickBot="1" x14ac:dyDescent="0.3">
      <c r="A242" s="112"/>
      <c r="B242" s="113"/>
      <c r="C242" s="114"/>
      <c r="D242" s="114"/>
      <c r="E242" s="115"/>
      <c r="F242" s="114"/>
      <c r="G242" s="116"/>
      <c r="H242" s="114"/>
      <c r="I242" s="115"/>
      <c r="J242" s="117"/>
      <c r="K242" s="118"/>
      <c r="L242" s="113"/>
      <c r="M242" s="113"/>
      <c r="N242" s="119"/>
      <c r="O242" s="120"/>
      <c r="P242" s="113"/>
      <c r="Q242" s="121"/>
      <c r="R242" s="122"/>
      <c r="S242" s="123"/>
      <c r="T242" s="124"/>
      <c r="U242" s="124"/>
      <c r="V242" s="124"/>
      <c r="W242" s="124"/>
      <c r="X242" s="125"/>
      <c r="Y242" s="124"/>
      <c r="Z242" s="124"/>
      <c r="AA242" s="124"/>
      <c r="AB242" s="124"/>
      <c r="AC242" s="126"/>
      <c r="AD242" s="127"/>
      <c r="AE242" s="128"/>
      <c r="AF242" s="129"/>
      <c r="AG242" s="130"/>
      <c r="AH242" s="131"/>
      <c r="AI242" s="132"/>
      <c r="AJ242" s="133"/>
      <c r="AK242" s="134"/>
      <c r="AL242" s="135"/>
      <c r="AM242" s="131"/>
      <c r="AN242" s="136"/>
      <c r="AO242" s="140"/>
      <c r="AP242" s="112"/>
      <c r="AQ242" s="138"/>
      <c r="AR242" s="139"/>
    </row>
    <row r="243" spans="1:44" ht="15.75" thickBot="1" x14ac:dyDescent="0.3">
      <c r="A243" s="112"/>
      <c r="B243" s="113"/>
      <c r="C243" s="114"/>
      <c r="D243" s="114"/>
      <c r="E243" s="115"/>
      <c r="F243" s="114"/>
      <c r="G243" s="116"/>
      <c r="H243" s="114"/>
      <c r="I243" s="115"/>
      <c r="J243" s="117"/>
      <c r="K243" s="118"/>
      <c r="L243" s="113"/>
      <c r="M243" s="113"/>
      <c r="N243" s="119"/>
      <c r="O243" s="120"/>
      <c r="P243" s="113"/>
      <c r="Q243" s="121"/>
      <c r="R243" s="122"/>
      <c r="S243" s="123"/>
      <c r="T243" s="124"/>
      <c r="U243" s="124"/>
      <c r="V243" s="124"/>
      <c r="W243" s="124"/>
      <c r="X243" s="125"/>
      <c r="Y243" s="124"/>
      <c r="Z243" s="124"/>
      <c r="AA243" s="124"/>
      <c r="AB243" s="124"/>
      <c r="AC243" s="126"/>
      <c r="AD243" s="127"/>
      <c r="AE243" s="128"/>
      <c r="AF243" s="129"/>
      <c r="AG243" s="130"/>
      <c r="AH243" s="131"/>
      <c r="AI243" s="132"/>
      <c r="AJ243" s="133"/>
      <c r="AK243" s="134"/>
      <c r="AL243" s="135"/>
      <c r="AM243" s="131"/>
      <c r="AN243" s="136"/>
      <c r="AO243" s="140"/>
      <c r="AP243" s="112"/>
      <c r="AQ243" s="138"/>
      <c r="AR243" s="139"/>
    </row>
    <row r="244" spans="1:44" ht="15.75" thickBot="1" x14ac:dyDescent="0.3">
      <c r="A244" s="112"/>
      <c r="B244" s="113"/>
      <c r="C244" s="114"/>
      <c r="D244" s="114"/>
      <c r="E244" s="115"/>
      <c r="F244" s="114"/>
      <c r="G244" s="116"/>
      <c r="H244" s="114"/>
      <c r="I244" s="115"/>
      <c r="J244" s="117"/>
      <c r="K244" s="118"/>
      <c r="L244" s="113"/>
      <c r="M244" s="113"/>
      <c r="N244" s="119"/>
      <c r="O244" s="120"/>
      <c r="P244" s="113"/>
      <c r="Q244" s="121"/>
      <c r="R244" s="122"/>
      <c r="S244" s="123"/>
      <c r="T244" s="124"/>
      <c r="U244" s="124"/>
      <c r="V244" s="124"/>
      <c r="W244" s="124"/>
      <c r="X244" s="125"/>
      <c r="Y244" s="124"/>
      <c r="Z244" s="124"/>
      <c r="AA244" s="124"/>
      <c r="AB244" s="124"/>
      <c r="AC244" s="126"/>
      <c r="AD244" s="127"/>
      <c r="AE244" s="128"/>
      <c r="AF244" s="129"/>
      <c r="AG244" s="130"/>
      <c r="AH244" s="131"/>
      <c r="AI244" s="132"/>
      <c r="AJ244" s="133"/>
      <c r="AK244" s="134"/>
      <c r="AL244" s="135"/>
      <c r="AM244" s="131"/>
      <c r="AN244" s="136"/>
      <c r="AO244" s="140"/>
      <c r="AP244" s="112"/>
      <c r="AQ244" s="138"/>
      <c r="AR244" s="139"/>
    </row>
    <row r="245" spans="1:44" ht="15.75" thickBot="1" x14ac:dyDescent="0.3">
      <c r="A245" s="112"/>
      <c r="B245" s="113"/>
      <c r="C245" s="114"/>
      <c r="D245" s="114"/>
      <c r="E245" s="115"/>
      <c r="F245" s="114"/>
      <c r="G245" s="116"/>
      <c r="H245" s="114"/>
      <c r="I245" s="115"/>
      <c r="J245" s="117"/>
      <c r="K245" s="118"/>
      <c r="L245" s="113"/>
      <c r="M245" s="113"/>
      <c r="N245" s="119"/>
      <c r="O245" s="120"/>
      <c r="P245" s="113"/>
      <c r="Q245" s="121"/>
      <c r="R245" s="122"/>
      <c r="S245" s="123"/>
      <c r="T245" s="124"/>
      <c r="U245" s="124"/>
      <c r="V245" s="124"/>
      <c r="W245" s="124"/>
      <c r="X245" s="125"/>
      <c r="Y245" s="124"/>
      <c r="Z245" s="124"/>
      <c r="AA245" s="124"/>
      <c r="AB245" s="124"/>
      <c r="AC245" s="126"/>
      <c r="AD245" s="127"/>
      <c r="AE245" s="128"/>
      <c r="AF245" s="129"/>
      <c r="AG245" s="130"/>
      <c r="AH245" s="131"/>
      <c r="AI245" s="132"/>
      <c r="AJ245" s="133"/>
      <c r="AK245" s="134"/>
      <c r="AL245" s="135"/>
      <c r="AM245" s="131"/>
      <c r="AN245" s="136"/>
      <c r="AO245" s="140"/>
      <c r="AP245" s="112"/>
      <c r="AQ245" s="138"/>
      <c r="AR245" s="139"/>
    </row>
    <row r="246" spans="1:44" ht="15.75" thickBot="1" x14ac:dyDescent="0.3">
      <c r="A246" s="112"/>
      <c r="B246" s="113"/>
      <c r="C246" s="114"/>
      <c r="D246" s="114"/>
      <c r="E246" s="115"/>
      <c r="F246" s="114"/>
      <c r="G246" s="116"/>
      <c r="H246" s="114"/>
      <c r="I246" s="115"/>
      <c r="J246" s="117"/>
      <c r="K246" s="118"/>
      <c r="L246" s="113"/>
      <c r="M246" s="113"/>
      <c r="N246" s="119"/>
      <c r="O246" s="120"/>
      <c r="P246" s="113"/>
      <c r="Q246" s="121"/>
      <c r="R246" s="122"/>
      <c r="S246" s="123"/>
      <c r="T246" s="124"/>
      <c r="U246" s="124"/>
      <c r="V246" s="124"/>
      <c r="W246" s="124"/>
      <c r="X246" s="125"/>
      <c r="Y246" s="124"/>
      <c r="Z246" s="124"/>
      <c r="AA246" s="124"/>
      <c r="AB246" s="124"/>
      <c r="AC246" s="126"/>
      <c r="AD246" s="127"/>
      <c r="AE246" s="128"/>
      <c r="AF246" s="129"/>
      <c r="AG246" s="130"/>
      <c r="AH246" s="131"/>
      <c r="AI246" s="132"/>
      <c r="AJ246" s="133"/>
      <c r="AK246" s="134"/>
      <c r="AL246" s="135"/>
      <c r="AM246" s="131"/>
      <c r="AN246" s="136"/>
      <c r="AO246" s="140"/>
      <c r="AP246" s="112"/>
      <c r="AQ246" s="138"/>
      <c r="AR246" s="139"/>
    </row>
    <row r="247" spans="1:44" ht="15.75" thickBot="1" x14ac:dyDescent="0.3">
      <c r="A247" s="112"/>
      <c r="B247" s="113"/>
      <c r="C247" s="114"/>
      <c r="D247" s="114"/>
      <c r="E247" s="115"/>
      <c r="F247" s="114"/>
      <c r="G247" s="116"/>
      <c r="H247" s="114"/>
      <c r="I247" s="115"/>
      <c r="J247" s="117"/>
      <c r="K247" s="118"/>
      <c r="L247" s="113"/>
      <c r="M247" s="113"/>
      <c r="N247" s="119"/>
      <c r="O247" s="120"/>
      <c r="P247" s="113"/>
      <c r="Q247" s="121"/>
      <c r="R247" s="122"/>
      <c r="S247" s="123"/>
      <c r="T247" s="124"/>
      <c r="U247" s="124"/>
      <c r="V247" s="124"/>
      <c r="W247" s="124"/>
      <c r="X247" s="125"/>
      <c r="Y247" s="124"/>
      <c r="Z247" s="124"/>
      <c r="AA247" s="124"/>
      <c r="AB247" s="124"/>
      <c r="AC247" s="126"/>
      <c r="AD247" s="127"/>
      <c r="AE247" s="128"/>
      <c r="AF247" s="129"/>
      <c r="AG247" s="130"/>
      <c r="AH247" s="131"/>
      <c r="AI247" s="132"/>
      <c r="AJ247" s="133"/>
      <c r="AK247" s="134"/>
      <c r="AL247" s="135"/>
      <c r="AM247" s="131"/>
      <c r="AN247" s="136"/>
      <c r="AO247" s="140"/>
      <c r="AP247" s="112"/>
      <c r="AQ247" s="138"/>
      <c r="AR247" s="139"/>
    </row>
    <row r="248" spans="1:44" ht="15.75" thickBot="1" x14ac:dyDescent="0.3">
      <c r="A248" s="112"/>
      <c r="B248" s="113"/>
      <c r="C248" s="114"/>
      <c r="D248" s="114"/>
      <c r="E248" s="115"/>
      <c r="F248" s="114"/>
      <c r="G248" s="116"/>
      <c r="H248" s="114"/>
      <c r="I248" s="115"/>
      <c r="J248" s="117"/>
      <c r="K248" s="118"/>
      <c r="L248" s="113"/>
      <c r="M248" s="113"/>
      <c r="N248" s="119"/>
      <c r="O248" s="120"/>
      <c r="P248" s="113"/>
      <c r="Q248" s="121"/>
      <c r="R248" s="122"/>
      <c r="S248" s="123"/>
      <c r="T248" s="124"/>
      <c r="U248" s="124"/>
      <c r="V248" s="124"/>
      <c r="W248" s="124"/>
      <c r="X248" s="125"/>
      <c r="Y248" s="124"/>
      <c r="Z248" s="124"/>
      <c r="AA248" s="124"/>
      <c r="AB248" s="124"/>
      <c r="AC248" s="126"/>
      <c r="AD248" s="127"/>
      <c r="AE248" s="128"/>
      <c r="AF248" s="129"/>
      <c r="AG248" s="130"/>
      <c r="AH248" s="131"/>
      <c r="AI248" s="132"/>
      <c r="AJ248" s="133"/>
      <c r="AK248" s="134"/>
      <c r="AL248" s="135"/>
      <c r="AM248" s="131"/>
      <c r="AN248" s="136"/>
      <c r="AO248" s="140"/>
      <c r="AP248" s="112"/>
      <c r="AQ248" s="138"/>
      <c r="AR248" s="139"/>
    </row>
    <row r="249" spans="1:44" ht="15.75" thickBot="1" x14ac:dyDescent="0.3">
      <c r="A249" s="112"/>
      <c r="B249" s="113"/>
      <c r="C249" s="114"/>
      <c r="D249" s="114"/>
      <c r="E249" s="115"/>
      <c r="F249" s="114"/>
      <c r="G249" s="116"/>
      <c r="H249" s="114"/>
      <c r="I249" s="115"/>
      <c r="J249" s="117"/>
      <c r="K249" s="118"/>
      <c r="L249" s="113"/>
      <c r="M249" s="113"/>
      <c r="N249" s="119"/>
      <c r="O249" s="120"/>
      <c r="P249" s="113"/>
      <c r="Q249" s="121"/>
      <c r="R249" s="122"/>
      <c r="S249" s="123"/>
      <c r="T249" s="124"/>
      <c r="U249" s="124"/>
      <c r="V249" s="124"/>
      <c r="W249" s="124"/>
      <c r="X249" s="125"/>
      <c r="Y249" s="124"/>
      <c r="Z249" s="124"/>
      <c r="AA249" s="124"/>
      <c r="AB249" s="124"/>
      <c r="AC249" s="126"/>
      <c r="AD249" s="127"/>
      <c r="AE249" s="128"/>
      <c r="AF249" s="129"/>
      <c r="AG249" s="130"/>
      <c r="AH249" s="131"/>
      <c r="AI249" s="132"/>
      <c r="AJ249" s="133"/>
      <c r="AK249" s="134"/>
      <c r="AL249" s="135"/>
      <c r="AM249" s="131"/>
      <c r="AN249" s="136"/>
      <c r="AO249" s="140"/>
      <c r="AP249" s="112"/>
      <c r="AQ249" s="138"/>
      <c r="AR249" s="139"/>
    </row>
    <row r="250" spans="1:44" ht="15.75" thickBot="1" x14ac:dyDescent="0.3">
      <c r="A250" s="112"/>
      <c r="B250" s="113"/>
      <c r="C250" s="114"/>
      <c r="D250" s="114"/>
      <c r="E250" s="115"/>
      <c r="F250" s="114"/>
      <c r="G250" s="116"/>
      <c r="H250" s="114"/>
      <c r="I250" s="115"/>
      <c r="J250" s="117"/>
      <c r="K250" s="118"/>
      <c r="L250" s="113"/>
      <c r="M250" s="113"/>
      <c r="N250" s="119"/>
      <c r="O250" s="120"/>
      <c r="P250" s="113"/>
      <c r="Q250" s="121"/>
      <c r="R250" s="122"/>
      <c r="S250" s="123"/>
      <c r="T250" s="124"/>
      <c r="U250" s="124"/>
      <c r="V250" s="124"/>
      <c r="W250" s="124"/>
      <c r="X250" s="125"/>
      <c r="Y250" s="124"/>
      <c r="Z250" s="124"/>
      <c r="AA250" s="124"/>
      <c r="AB250" s="124"/>
      <c r="AC250" s="126"/>
      <c r="AD250" s="127"/>
      <c r="AE250" s="128"/>
      <c r="AF250" s="129"/>
      <c r="AG250" s="130"/>
      <c r="AH250" s="131"/>
      <c r="AI250" s="132"/>
      <c r="AJ250" s="133"/>
      <c r="AK250" s="134"/>
      <c r="AL250" s="135"/>
      <c r="AM250" s="131"/>
      <c r="AN250" s="136"/>
      <c r="AO250" s="140"/>
      <c r="AP250" s="112"/>
      <c r="AQ250" s="138"/>
      <c r="AR250" s="139"/>
    </row>
    <row r="251" spans="1:44" ht="15.75" thickBot="1" x14ac:dyDescent="0.3">
      <c r="A251" s="112"/>
      <c r="B251" s="113"/>
      <c r="C251" s="114"/>
      <c r="D251" s="114"/>
      <c r="E251" s="115"/>
      <c r="F251" s="114"/>
      <c r="G251" s="116"/>
      <c r="H251" s="114"/>
      <c r="I251" s="115"/>
      <c r="J251" s="117"/>
      <c r="K251" s="118"/>
      <c r="L251" s="113"/>
      <c r="M251" s="113"/>
      <c r="N251" s="119"/>
      <c r="O251" s="120"/>
      <c r="P251" s="113"/>
      <c r="Q251" s="121"/>
      <c r="R251" s="122"/>
      <c r="S251" s="123"/>
      <c r="T251" s="124"/>
      <c r="U251" s="124"/>
      <c r="V251" s="124"/>
      <c r="W251" s="124"/>
      <c r="X251" s="125"/>
      <c r="Y251" s="124"/>
      <c r="Z251" s="124"/>
      <c r="AA251" s="124"/>
      <c r="AB251" s="124"/>
      <c r="AC251" s="126"/>
      <c r="AD251" s="127"/>
      <c r="AE251" s="128"/>
      <c r="AF251" s="129"/>
      <c r="AG251" s="130"/>
      <c r="AH251" s="131"/>
      <c r="AI251" s="132"/>
      <c r="AJ251" s="133"/>
      <c r="AK251" s="134"/>
      <c r="AL251" s="135"/>
      <c r="AM251" s="131"/>
      <c r="AN251" s="136"/>
      <c r="AO251" s="140"/>
      <c r="AP251" s="112"/>
      <c r="AQ251" s="138"/>
      <c r="AR251" s="139"/>
    </row>
    <row r="252" spans="1:44" ht="15.75" thickBot="1" x14ac:dyDescent="0.3">
      <c r="A252" s="112"/>
      <c r="B252" s="113"/>
      <c r="C252" s="114"/>
      <c r="D252" s="114"/>
      <c r="E252" s="115"/>
      <c r="F252" s="114"/>
      <c r="G252" s="116"/>
      <c r="H252" s="114"/>
      <c r="I252" s="115"/>
      <c r="J252" s="117"/>
      <c r="K252" s="118"/>
      <c r="L252" s="113"/>
      <c r="M252" s="113"/>
      <c r="N252" s="119"/>
      <c r="O252" s="120"/>
      <c r="P252" s="113"/>
      <c r="Q252" s="121"/>
      <c r="R252" s="122"/>
      <c r="S252" s="123"/>
      <c r="T252" s="124"/>
      <c r="U252" s="124"/>
      <c r="V252" s="124"/>
      <c r="W252" s="124"/>
      <c r="X252" s="125"/>
      <c r="Y252" s="124"/>
      <c r="Z252" s="124"/>
      <c r="AA252" s="124"/>
      <c r="AB252" s="124"/>
      <c r="AC252" s="126"/>
      <c r="AD252" s="127"/>
      <c r="AE252" s="128"/>
      <c r="AF252" s="129"/>
      <c r="AG252" s="130"/>
      <c r="AH252" s="131"/>
      <c r="AI252" s="132"/>
      <c r="AJ252" s="133"/>
      <c r="AK252" s="134"/>
      <c r="AL252" s="135"/>
      <c r="AM252" s="131"/>
      <c r="AN252" s="136"/>
      <c r="AO252" s="140"/>
      <c r="AP252" s="112"/>
      <c r="AQ252" s="138"/>
      <c r="AR252" s="139"/>
    </row>
    <row r="253" spans="1:44" ht="15.75" thickBot="1" x14ac:dyDescent="0.3">
      <c r="A253" s="112"/>
      <c r="B253" s="113"/>
      <c r="C253" s="114"/>
      <c r="D253" s="114"/>
      <c r="E253" s="115"/>
      <c r="F253" s="114"/>
      <c r="G253" s="116"/>
      <c r="H253" s="114"/>
      <c r="I253" s="115"/>
      <c r="J253" s="117"/>
      <c r="K253" s="118"/>
      <c r="L253" s="113"/>
      <c r="M253" s="113"/>
      <c r="N253" s="119"/>
      <c r="O253" s="120"/>
      <c r="P253" s="113"/>
      <c r="Q253" s="121"/>
      <c r="R253" s="122"/>
      <c r="S253" s="123"/>
      <c r="T253" s="124"/>
      <c r="U253" s="124"/>
      <c r="V253" s="124"/>
      <c r="W253" s="124"/>
      <c r="X253" s="125"/>
      <c r="Y253" s="124"/>
      <c r="Z253" s="124"/>
      <c r="AA253" s="124"/>
      <c r="AB253" s="124"/>
      <c r="AC253" s="126"/>
      <c r="AD253" s="127"/>
      <c r="AE253" s="128"/>
      <c r="AF253" s="129"/>
      <c r="AG253" s="130"/>
      <c r="AH253" s="131"/>
      <c r="AI253" s="132"/>
      <c r="AJ253" s="133"/>
      <c r="AK253" s="134"/>
      <c r="AL253" s="135"/>
      <c r="AM253" s="131"/>
      <c r="AN253" s="136"/>
      <c r="AO253" s="140"/>
      <c r="AP253" s="112"/>
      <c r="AQ253" s="138"/>
      <c r="AR253" s="139"/>
    </row>
    <row r="254" spans="1:44" ht="15.75" thickBot="1" x14ac:dyDescent="0.3">
      <c r="A254" s="112"/>
      <c r="B254" s="113"/>
      <c r="C254" s="114"/>
      <c r="D254" s="114"/>
      <c r="E254" s="115"/>
      <c r="F254" s="114"/>
      <c r="G254" s="116"/>
      <c r="H254" s="114"/>
      <c r="I254" s="115"/>
      <c r="J254" s="117"/>
      <c r="K254" s="118"/>
      <c r="L254" s="113"/>
      <c r="M254" s="113"/>
      <c r="N254" s="119"/>
      <c r="O254" s="120"/>
      <c r="P254" s="113"/>
      <c r="Q254" s="121"/>
      <c r="R254" s="122"/>
      <c r="S254" s="123"/>
      <c r="T254" s="124"/>
      <c r="U254" s="124"/>
      <c r="V254" s="124"/>
      <c r="W254" s="124"/>
      <c r="X254" s="125"/>
      <c r="Y254" s="124"/>
      <c r="Z254" s="124"/>
      <c r="AA254" s="124"/>
      <c r="AB254" s="124"/>
      <c r="AC254" s="126"/>
      <c r="AD254" s="127"/>
      <c r="AE254" s="128"/>
      <c r="AF254" s="129"/>
      <c r="AG254" s="130"/>
      <c r="AH254" s="131"/>
      <c r="AI254" s="132"/>
      <c r="AJ254" s="133"/>
      <c r="AK254" s="134"/>
      <c r="AL254" s="135"/>
      <c r="AM254" s="131"/>
      <c r="AN254" s="136"/>
      <c r="AO254" s="140"/>
      <c r="AP254" s="112"/>
      <c r="AQ254" s="138"/>
      <c r="AR254" s="139"/>
    </row>
    <row r="255" spans="1:44" ht="15.75" thickBot="1" x14ac:dyDescent="0.3">
      <c r="A255" s="112"/>
      <c r="B255" s="113"/>
      <c r="C255" s="114"/>
      <c r="D255" s="114"/>
      <c r="E255" s="115"/>
      <c r="F255" s="114"/>
      <c r="G255" s="116"/>
      <c r="H255" s="114"/>
      <c r="I255" s="115"/>
      <c r="J255" s="117"/>
      <c r="K255" s="118"/>
      <c r="L255" s="113"/>
      <c r="M255" s="113"/>
      <c r="N255" s="119"/>
      <c r="O255" s="120"/>
      <c r="P255" s="113"/>
      <c r="Q255" s="121"/>
      <c r="R255" s="122"/>
      <c r="S255" s="123"/>
      <c r="T255" s="124"/>
      <c r="U255" s="124"/>
      <c r="V255" s="124"/>
      <c r="W255" s="124"/>
      <c r="X255" s="125"/>
      <c r="Y255" s="124"/>
      <c r="Z255" s="124"/>
      <c r="AA255" s="124"/>
      <c r="AB255" s="124"/>
      <c r="AC255" s="126"/>
      <c r="AD255" s="127"/>
      <c r="AE255" s="128"/>
      <c r="AF255" s="129"/>
      <c r="AG255" s="130"/>
      <c r="AH255" s="131"/>
      <c r="AI255" s="132"/>
      <c r="AJ255" s="133"/>
      <c r="AK255" s="134"/>
      <c r="AL255" s="135"/>
      <c r="AM255" s="131"/>
      <c r="AN255" s="136"/>
      <c r="AO255" s="140"/>
      <c r="AP255" s="112"/>
      <c r="AQ255" s="138"/>
      <c r="AR255" s="139"/>
    </row>
    <row r="256" spans="1:44" ht="15.75" thickBot="1" x14ac:dyDescent="0.3">
      <c r="A256" s="112"/>
      <c r="B256" s="113"/>
      <c r="C256" s="114"/>
      <c r="D256" s="114"/>
      <c r="E256" s="115"/>
      <c r="F256" s="114"/>
      <c r="G256" s="116"/>
      <c r="H256" s="114"/>
      <c r="I256" s="115"/>
      <c r="J256" s="117"/>
      <c r="K256" s="118"/>
      <c r="L256" s="113"/>
      <c r="M256" s="113"/>
      <c r="N256" s="119"/>
      <c r="O256" s="120"/>
      <c r="P256" s="113"/>
      <c r="Q256" s="121"/>
      <c r="R256" s="122"/>
      <c r="S256" s="123"/>
      <c r="T256" s="124"/>
      <c r="U256" s="124"/>
      <c r="V256" s="124"/>
      <c r="W256" s="124"/>
      <c r="X256" s="125"/>
      <c r="Y256" s="124"/>
      <c r="Z256" s="124"/>
      <c r="AA256" s="124"/>
      <c r="AB256" s="124"/>
      <c r="AC256" s="126"/>
      <c r="AD256" s="127"/>
      <c r="AE256" s="128"/>
      <c r="AF256" s="129"/>
      <c r="AG256" s="130"/>
      <c r="AH256" s="131"/>
      <c r="AI256" s="132"/>
      <c r="AJ256" s="133"/>
      <c r="AK256" s="134"/>
      <c r="AL256" s="135"/>
      <c r="AM256" s="131"/>
      <c r="AN256" s="136"/>
      <c r="AO256" s="140"/>
      <c r="AP256" s="112"/>
      <c r="AQ256" s="138"/>
      <c r="AR256" s="139"/>
    </row>
    <row r="257" spans="1:44" ht="15.75" thickBot="1" x14ac:dyDescent="0.3">
      <c r="A257" s="112"/>
      <c r="B257" s="113"/>
      <c r="C257" s="114"/>
      <c r="D257" s="114"/>
      <c r="E257" s="115"/>
      <c r="F257" s="114"/>
      <c r="G257" s="116"/>
      <c r="H257" s="114"/>
      <c r="I257" s="115"/>
      <c r="J257" s="117"/>
      <c r="K257" s="118"/>
      <c r="L257" s="113"/>
      <c r="M257" s="113"/>
      <c r="N257" s="119"/>
      <c r="O257" s="120"/>
      <c r="P257" s="113"/>
      <c r="Q257" s="121"/>
      <c r="R257" s="122"/>
      <c r="S257" s="123"/>
      <c r="T257" s="124"/>
      <c r="U257" s="124"/>
      <c r="V257" s="124"/>
      <c r="W257" s="124"/>
      <c r="X257" s="125"/>
      <c r="Y257" s="124"/>
      <c r="Z257" s="124"/>
      <c r="AA257" s="124"/>
      <c r="AB257" s="124"/>
      <c r="AC257" s="126"/>
      <c r="AD257" s="127"/>
      <c r="AE257" s="128"/>
      <c r="AF257" s="129"/>
      <c r="AG257" s="130"/>
      <c r="AH257" s="131"/>
      <c r="AI257" s="132"/>
      <c r="AJ257" s="133"/>
      <c r="AK257" s="134"/>
      <c r="AL257" s="135"/>
      <c r="AM257" s="131"/>
      <c r="AN257" s="136"/>
      <c r="AO257" s="140"/>
      <c r="AP257" s="112"/>
      <c r="AQ257" s="138"/>
      <c r="AR257" s="139"/>
    </row>
    <row r="258" spans="1:44" ht="15.75" thickBot="1" x14ac:dyDescent="0.3">
      <c r="A258" s="112"/>
      <c r="B258" s="113"/>
      <c r="C258" s="114"/>
      <c r="D258" s="114"/>
      <c r="E258" s="115"/>
      <c r="F258" s="114"/>
      <c r="G258" s="116"/>
      <c r="H258" s="114"/>
      <c r="I258" s="115"/>
      <c r="J258" s="117"/>
      <c r="K258" s="118"/>
      <c r="L258" s="113"/>
      <c r="M258" s="113"/>
      <c r="N258" s="119"/>
      <c r="O258" s="120"/>
      <c r="P258" s="113"/>
      <c r="Q258" s="121"/>
      <c r="R258" s="122"/>
      <c r="S258" s="123"/>
      <c r="T258" s="124"/>
      <c r="U258" s="124"/>
      <c r="V258" s="124"/>
      <c r="W258" s="124"/>
      <c r="X258" s="125"/>
      <c r="Y258" s="124"/>
      <c r="Z258" s="124"/>
      <c r="AA258" s="124"/>
      <c r="AB258" s="124"/>
      <c r="AC258" s="126"/>
      <c r="AD258" s="127"/>
      <c r="AE258" s="128"/>
      <c r="AF258" s="129"/>
      <c r="AG258" s="130"/>
      <c r="AH258" s="131"/>
      <c r="AI258" s="132"/>
      <c r="AJ258" s="133"/>
      <c r="AK258" s="134"/>
      <c r="AL258" s="135"/>
      <c r="AM258" s="131"/>
      <c r="AN258" s="136"/>
      <c r="AO258" s="140"/>
      <c r="AP258" s="112"/>
      <c r="AQ258" s="138"/>
      <c r="AR258" s="139"/>
    </row>
    <row r="259" spans="1:44" ht="15.75" thickBot="1" x14ac:dyDescent="0.3">
      <c r="A259" s="112"/>
      <c r="B259" s="113"/>
      <c r="C259" s="114"/>
      <c r="D259" s="114"/>
      <c r="E259" s="115"/>
      <c r="F259" s="114"/>
      <c r="G259" s="116"/>
      <c r="H259" s="114"/>
      <c r="I259" s="115"/>
      <c r="J259" s="117"/>
      <c r="K259" s="118"/>
      <c r="L259" s="113"/>
      <c r="M259" s="113"/>
      <c r="N259" s="119"/>
      <c r="O259" s="120"/>
      <c r="P259" s="113"/>
      <c r="Q259" s="121"/>
      <c r="R259" s="122"/>
      <c r="S259" s="123"/>
      <c r="T259" s="124"/>
      <c r="U259" s="124"/>
      <c r="V259" s="124"/>
      <c r="W259" s="124"/>
      <c r="X259" s="125"/>
      <c r="Y259" s="124"/>
      <c r="Z259" s="124"/>
      <c r="AA259" s="124"/>
      <c r="AB259" s="124"/>
      <c r="AC259" s="126"/>
      <c r="AD259" s="127"/>
      <c r="AE259" s="128"/>
      <c r="AF259" s="129"/>
      <c r="AG259" s="130"/>
      <c r="AH259" s="131"/>
      <c r="AI259" s="132"/>
      <c r="AJ259" s="133"/>
      <c r="AK259" s="134"/>
      <c r="AL259" s="135"/>
      <c r="AM259" s="131"/>
      <c r="AN259" s="136"/>
      <c r="AO259" s="140"/>
      <c r="AP259" s="112"/>
      <c r="AQ259" s="138"/>
      <c r="AR259" s="139"/>
    </row>
    <row r="260" spans="1:44" ht="15.75" thickBot="1" x14ac:dyDescent="0.3">
      <c r="A260" s="112"/>
      <c r="B260" s="113"/>
      <c r="C260" s="114"/>
      <c r="D260" s="114"/>
      <c r="E260" s="115"/>
      <c r="F260" s="114"/>
      <c r="G260" s="116"/>
      <c r="H260" s="114"/>
      <c r="I260" s="115"/>
      <c r="J260" s="117"/>
      <c r="K260" s="118"/>
      <c r="L260" s="113"/>
      <c r="M260" s="113"/>
      <c r="N260" s="119"/>
      <c r="O260" s="120"/>
      <c r="P260" s="113"/>
      <c r="Q260" s="121"/>
      <c r="R260" s="122"/>
      <c r="S260" s="123"/>
      <c r="T260" s="124"/>
      <c r="U260" s="124"/>
      <c r="V260" s="124"/>
      <c r="W260" s="124"/>
      <c r="X260" s="125"/>
      <c r="Y260" s="124"/>
      <c r="Z260" s="124"/>
      <c r="AA260" s="124"/>
      <c r="AB260" s="124"/>
      <c r="AC260" s="126"/>
      <c r="AD260" s="127"/>
      <c r="AE260" s="128"/>
      <c r="AF260" s="129"/>
      <c r="AG260" s="130"/>
      <c r="AH260" s="131"/>
      <c r="AI260" s="132"/>
      <c r="AJ260" s="133"/>
      <c r="AK260" s="134"/>
      <c r="AL260" s="135"/>
      <c r="AM260" s="131"/>
      <c r="AN260" s="136"/>
      <c r="AO260" s="140"/>
      <c r="AP260" s="112"/>
      <c r="AQ260" s="138"/>
      <c r="AR260" s="139"/>
    </row>
    <row r="261" spans="1:44" ht="15.75" thickBot="1" x14ac:dyDescent="0.3">
      <c r="A261" s="112"/>
      <c r="B261" s="113"/>
      <c r="C261" s="114"/>
      <c r="D261" s="114"/>
      <c r="E261" s="115"/>
      <c r="F261" s="114"/>
      <c r="G261" s="116"/>
      <c r="H261" s="114"/>
      <c r="I261" s="115"/>
      <c r="J261" s="117"/>
      <c r="K261" s="118"/>
      <c r="L261" s="113"/>
      <c r="M261" s="113"/>
      <c r="N261" s="119"/>
      <c r="O261" s="120"/>
      <c r="P261" s="113"/>
      <c r="Q261" s="121"/>
      <c r="R261" s="122"/>
      <c r="S261" s="123"/>
      <c r="T261" s="124"/>
      <c r="U261" s="124"/>
      <c r="V261" s="124"/>
      <c r="W261" s="124"/>
      <c r="X261" s="125"/>
      <c r="Y261" s="124"/>
      <c r="Z261" s="124"/>
      <c r="AA261" s="124"/>
      <c r="AB261" s="124"/>
      <c r="AC261" s="126"/>
      <c r="AD261" s="127"/>
      <c r="AE261" s="128"/>
      <c r="AF261" s="129"/>
      <c r="AG261" s="130"/>
      <c r="AH261" s="131"/>
      <c r="AI261" s="132"/>
      <c r="AJ261" s="133"/>
      <c r="AK261" s="134"/>
      <c r="AL261" s="135"/>
      <c r="AM261" s="131"/>
      <c r="AN261" s="136"/>
      <c r="AO261" s="140"/>
      <c r="AP261" s="112"/>
      <c r="AQ261" s="138"/>
      <c r="AR261" s="139"/>
    </row>
    <row r="262" spans="1:44" ht="15.75" thickBot="1" x14ac:dyDescent="0.3">
      <c r="A262" s="112"/>
      <c r="B262" s="113"/>
      <c r="C262" s="114"/>
      <c r="D262" s="114"/>
      <c r="E262" s="115"/>
      <c r="F262" s="114"/>
      <c r="G262" s="116"/>
      <c r="H262" s="114"/>
      <c r="I262" s="115"/>
      <c r="J262" s="117"/>
      <c r="K262" s="118"/>
      <c r="L262" s="113"/>
      <c r="M262" s="113"/>
      <c r="N262" s="119"/>
      <c r="O262" s="120"/>
      <c r="P262" s="113"/>
      <c r="Q262" s="121"/>
      <c r="R262" s="122"/>
      <c r="S262" s="123"/>
      <c r="T262" s="124"/>
      <c r="U262" s="124"/>
      <c r="V262" s="124"/>
      <c r="W262" s="124"/>
      <c r="X262" s="125"/>
      <c r="Y262" s="124"/>
      <c r="Z262" s="124"/>
      <c r="AA262" s="124"/>
      <c r="AB262" s="124"/>
      <c r="AC262" s="126"/>
      <c r="AD262" s="127"/>
      <c r="AE262" s="128"/>
      <c r="AF262" s="129"/>
      <c r="AG262" s="130"/>
      <c r="AH262" s="131"/>
      <c r="AI262" s="132"/>
      <c r="AJ262" s="133"/>
      <c r="AK262" s="134"/>
      <c r="AL262" s="135"/>
      <c r="AM262" s="131"/>
      <c r="AN262" s="136"/>
      <c r="AO262" s="140"/>
      <c r="AP262" s="112"/>
      <c r="AQ262" s="138"/>
      <c r="AR262" s="139"/>
    </row>
    <row r="263" spans="1:44" ht="15.75" thickBot="1" x14ac:dyDescent="0.3">
      <c r="A263" s="112"/>
      <c r="B263" s="113"/>
      <c r="C263" s="114"/>
      <c r="D263" s="114"/>
      <c r="E263" s="115"/>
      <c r="F263" s="114"/>
      <c r="G263" s="116"/>
      <c r="H263" s="114"/>
      <c r="I263" s="115"/>
      <c r="J263" s="117"/>
      <c r="K263" s="118"/>
      <c r="L263" s="113"/>
      <c r="M263" s="113"/>
      <c r="N263" s="119"/>
      <c r="O263" s="120"/>
      <c r="P263" s="113"/>
      <c r="Q263" s="121"/>
      <c r="R263" s="122"/>
      <c r="S263" s="123"/>
      <c r="T263" s="124"/>
      <c r="U263" s="124"/>
      <c r="V263" s="124"/>
      <c r="W263" s="124"/>
      <c r="X263" s="125"/>
      <c r="Y263" s="124"/>
      <c r="Z263" s="124"/>
      <c r="AA263" s="124"/>
      <c r="AB263" s="124"/>
      <c r="AC263" s="126"/>
      <c r="AD263" s="127"/>
      <c r="AE263" s="128"/>
      <c r="AF263" s="129"/>
      <c r="AG263" s="130"/>
      <c r="AH263" s="131"/>
      <c r="AI263" s="132"/>
      <c r="AJ263" s="133"/>
      <c r="AK263" s="134"/>
      <c r="AL263" s="135"/>
      <c r="AM263" s="131"/>
      <c r="AN263" s="136"/>
      <c r="AO263" s="140"/>
      <c r="AP263" s="112"/>
      <c r="AQ263" s="138"/>
      <c r="AR263" s="139"/>
    </row>
    <row r="264" spans="1:44" ht="15.75" thickBot="1" x14ac:dyDescent="0.3">
      <c r="A264" s="112"/>
      <c r="B264" s="113"/>
      <c r="C264" s="114"/>
      <c r="D264" s="114"/>
      <c r="E264" s="115"/>
      <c r="F264" s="114"/>
      <c r="G264" s="116"/>
      <c r="H264" s="114"/>
      <c r="I264" s="115"/>
      <c r="J264" s="117"/>
      <c r="K264" s="118"/>
      <c r="L264" s="113"/>
      <c r="M264" s="113"/>
      <c r="N264" s="119"/>
      <c r="O264" s="120"/>
      <c r="P264" s="113"/>
      <c r="Q264" s="121"/>
      <c r="R264" s="122"/>
      <c r="S264" s="123"/>
      <c r="T264" s="124"/>
      <c r="U264" s="124"/>
      <c r="V264" s="124"/>
      <c r="W264" s="124"/>
      <c r="X264" s="125"/>
      <c r="Y264" s="124"/>
      <c r="Z264" s="124"/>
      <c r="AA264" s="124"/>
      <c r="AB264" s="124"/>
      <c r="AC264" s="126"/>
      <c r="AD264" s="127"/>
      <c r="AE264" s="128"/>
      <c r="AF264" s="129"/>
      <c r="AG264" s="130"/>
      <c r="AH264" s="131"/>
      <c r="AI264" s="132"/>
      <c r="AJ264" s="133"/>
      <c r="AK264" s="134"/>
      <c r="AL264" s="135"/>
      <c r="AM264" s="131"/>
      <c r="AN264" s="136"/>
      <c r="AO264" s="140"/>
      <c r="AP264" s="112"/>
      <c r="AQ264" s="138"/>
      <c r="AR264" s="139"/>
    </row>
    <row r="265" spans="1:44" ht="15.75" thickBot="1" x14ac:dyDescent="0.3">
      <c r="A265" s="112"/>
      <c r="B265" s="113"/>
      <c r="C265" s="114"/>
      <c r="D265" s="114"/>
      <c r="E265" s="115"/>
      <c r="F265" s="114"/>
      <c r="G265" s="116"/>
      <c r="H265" s="114"/>
      <c r="I265" s="115"/>
      <c r="J265" s="117"/>
      <c r="K265" s="118"/>
      <c r="L265" s="113"/>
      <c r="M265" s="113"/>
      <c r="N265" s="119"/>
      <c r="O265" s="120"/>
      <c r="P265" s="113"/>
      <c r="Q265" s="121"/>
      <c r="R265" s="122"/>
      <c r="S265" s="123"/>
      <c r="T265" s="124"/>
      <c r="U265" s="124"/>
      <c r="V265" s="124"/>
      <c r="W265" s="124"/>
      <c r="X265" s="125"/>
      <c r="Y265" s="124"/>
      <c r="Z265" s="124"/>
      <c r="AA265" s="124"/>
      <c r="AB265" s="124"/>
      <c r="AC265" s="126"/>
      <c r="AD265" s="127"/>
      <c r="AE265" s="128"/>
      <c r="AF265" s="129"/>
      <c r="AG265" s="130"/>
      <c r="AH265" s="131"/>
      <c r="AI265" s="132"/>
      <c r="AJ265" s="133"/>
      <c r="AK265" s="134"/>
      <c r="AL265" s="135"/>
      <c r="AM265" s="131"/>
      <c r="AN265" s="136"/>
      <c r="AO265" s="140"/>
      <c r="AP265" s="112"/>
      <c r="AQ265" s="138"/>
      <c r="AR265" s="139"/>
    </row>
    <row r="266" spans="1:44" ht="15.75" thickBot="1" x14ac:dyDescent="0.3">
      <c r="A266" s="112"/>
      <c r="B266" s="113"/>
      <c r="C266" s="114"/>
      <c r="D266" s="114"/>
      <c r="E266" s="115"/>
      <c r="F266" s="114"/>
      <c r="G266" s="116"/>
      <c r="H266" s="114"/>
      <c r="I266" s="115"/>
      <c r="J266" s="117"/>
      <c r="K266" s="118"/>
      <c r="L266" s="113"/>
      <c r="M266" s="113"/>
      <c r="N266" s="119"/>
      <c r="O266" s="120"/>
      <c r="P266" s="113"/>
      <c r="Q266" s="121"/>
      <c r="R266" s="122"/>
      <c r="S266" s="123"/>
      <c r="T266" s="124"/>
      <c r="U266" s="124"/>
      <c r="V266" s="124"/>
      <c r="W266" s="124"/>
      <c r="X266" s="125"/>
      <c r="Y266" s="124"/>
      <c r="Z266" s="124"/>
      <c r="AA266" s="124"/>
      <c r="AB266" s="124"/>
      <c r="AC266" s="126"/>
      <c r="AD266" s="127"/>
      <c r="AE266" s="128"/>
      <c r="AF266" s="129"/>
      <c r="AG266" s="130"/>
      <c r="AH266" s="131"/>
      <c r="AI266" s="132"/>
      <c r="AJ266" s="133"/>
      <c r="AK266" s="134"/>
      <c r="AL266" s="135"/>
      <c r="AM266" s="131"/>
      <c r="AN266" s="136"/>
      <c r="AO266" s="140"/>
      <c r="AP266" s="112"/>
      <c r="AQ266" s="138"/>
      <c r="AR266" s="139"/>
    </row>
    <row r="267" spans="1:44" ht="15.75" thickBot="1" x14ac:dyDescent="0.3">
      <c r="A267" s="112"/>
      <c r="B267" s="113"/>
      <c r="C267" s="114"/>
      <c r="D267" s="114"/>
      <c r="E267" s="115"/>
      <c r="F267" s="114"/>
      <c r="G267" s="116"/>
      <c r="H267" s="114"/>
      <c r="I267" s="115"/>
      <c r="J267" s="117"/>
      <c r="K267" s="118"/>
      <c r="L267" s="113"/>
      <c r="M267" s="113"/>
      <c r="N267" s="119"/>
      <c r="O267" s="120"/>
      <c r="P267" s="113"/>
      <c r="Q267" s="121"/>
      <c r="R267" s="122"/>
      <c r="S267" s="123"/>
      <c r="T267" s="124"/>
      <c r="U267" s="124"/>
      <c r="V267" s="124"/>
      <c r="W267" s="124"/>
      <c r="X267" s="125"/>
      <c r="Y267" s="124"/>
      <c r="Z267" s="124"/>
      <c r="AA267" s="124"/>
      <c r="AB267" s="124"/>
      <c r="AC267" s="126"/>
      <c r="AD267" s="127"/>
      <c r="AE267" s="128"/>
      <c r="AF267" s="129"/>
      <c r="AG267" s="130"/>
      <c r="AH267" s="131"/>
      <c r="AI267" s="132"/>
      <c r="AJ267" s="133"/>
      <c r="AK267" s="134"/>
      <c r="AL267" s="135"/>
      <c r="AM267" s="131"/>
      <c r="AN267" s="136"/>
      <c r="AO267" s="140"/>
      <c r="AP267" s="112"/>
      <c r="AQ267" s="138"/>
      <c r="AR267" s="139"/>
    </row>
    <row r="268" spans="1:44" ht="15.75" thickBot="1" x14ac:dyDescent="0.3">
      <c r="A268" s="112"/>
      <c r="B268" s="113"/>
      <c r="C268" s="114"/>
      <c r="D268" s="114"/>
      <c r="E268" s="115"/>
      <c r="F268" s="114"/>
      <c r="G268" s="116"/>
      <c r="H268" s="114"/>
      <c r="I268" s="115"/>
      <c r="J268" s="117"/>
      <c r="K268" s="118"/>
      <c r="L268" s="113"/>
      <c r="M268" s="113"/>
      <c r="N268" s="119"/>
      <c r="O268" s="120"/>
      <c r="P268" s="113"/>
      <c r="Q268" s="121"/>
      <c r="R268" s="122"/>
      <c r="S268" s="123"/>
      <c r="T268" s="124"/>
      <c r="U268" s="124"/>
      <c r="V268" s="124"/>
      <c r="W268" s="124"/>
      <c r="X268" s="125"/>
      <c r="Y268" s="124"/>
      <c r="Z268" s="124"/>
      <c r="AA268" s="124"/>
      <c r="AB268" s="124"/>
      <c r="AC268" s="126"/>
      <c r="AD268" s="127"/>
      <c r="AE268" s="128"/>
      <c r="AF268" s="129"/>
      <c r="AG268" s="130"/>
      <c r="AH268" s="131"/>
      <c r="AI268" s="132"/>
      <c r="AJ268" s="133"/>
      <c r="AK268" s="134"/>
      <c r="AL268" s="135"/>
      <c r="AM268" s="131"/>
      <c r="AN268" s="136"/>
      <c r="AO268" s="140"/>
      <c r="AP268" s="112"/>
      <c r="AQ268" s="138"/>
      <c r="AR268" s="139"/>
    </row>
    <row r="269" spans="1:44" ht="15.75" thickBot="1" x14ac:dyDescent="0.3">
      <c r="A269" s="112"/>
      <c r="B269" s="113"/>
      <c r="C269" s="114"/>
      <c r="D269" s="114"/>
      <c r="E269" s="115"/>
      <c r="F269" s="114"/>
      <c r="G269" s="116"/>
      <c r="H269" s="114"/>
      <c r="I269" s="115"/>
      <c r="J269" s="117"/>
      <c r="K269" s="118"/>
      <c r="L269" s="113"/>
      <c r="M269" s="113"/>
      <c r="N269" s="119"/>
      <c r="O269" s="120"/>
      <c r="P269" s="113"/>
      <c r="Q269" s="121"/>
      <c r="R269" s="122"/>
      <c r="S269" s="123"/>
      <c r="T269" s="124"/>
      <c r="U269" s="124"/>
      <c r="V269" s="124"/>
      <c r="W269" s="124"/>
      <c r="X269" s="125"/>
      <c r="Y269" s="124"/>
      <c r="Z269" s="124"/>
      <c r="AA269" s="124"/>
      <c r="AB269" s="124"/>
      <c r="AC269" s="126"/>
      <c r="AD269" s="127"/>
      <c r="AE269" s="128"/>
      <c r="AF269" s="129"/>
      <c r="AG269" s="130"/>
      <c r="AH269" s="131"/>
      <c r="AI269" s="132"/>
      <c r="AJ269" s="133"/>
      <c r="AK269" s="134"/>
      <c r="AL269" s="135"/>
      <c r="AM269" s="131"/>
      <c r="AN269" s="136"/>
      <c r="AO269" s="140"/>
      <c r="AP269" s="112"/>
      <c r="AQ269" s="138"/>
      <c r="AR269" s="139"/>
    </row>
    <row r="270" spans="1:44" ht="15.75" thickBot="1" x14ac:dyDescent="0.3">
      <c r="A270" s="112"/>
      <c r="B270" s="113"/>
      <c r="C270" s="114"/>
      <c r="D270" s="114"/>
      <c r="E270" s="115"/>
      <c r="F270" s="114"/>
      <c r="G270" s="116"/>
      <c r="H270" s="114"/>
      <c r="I270" s="115"/>
      <c r="J270" s="117"/>
      <c r="K270" s="118"/>
      <c r="L270" s="113"/>
      <c r="M270" s="113"/>
      <c r="N270" s="119"/>
      <c r="O270" s="120"/>
      <c r="P270" s="113"/>
      <c r="Q270" s="121"/>
      <c r="R270" s="122"/>
      <c r="S270" s="123"/>
      <c r="T270" s="124"/>
      <c r="U270" s="124"/>
      <c r="V270" s="124"/>
      <c r="W270" s="124"/>
      <c r="X270" s="125"/>
      <c r="Y270" s="124"/>
      <c r="Z270" s="124"/>
      <c r="AA270" s="124"/>
      <c r="AB270" s="124"/>
      <c r="AC270" s="126"/>
      <c r="AD270" s="127"/>
      <c r="AE270" s="128"/>
      <c r="AF270" s="129"/>
      <c r="AG270" s="130"/>
      <c r="AH270" s="131"/>
      <c r="AI270" s="132"/>
      <c r="AJ270" s="133"/>
      <c r="AK270" s="134"/>
      <c r="AL270" s="135"/>
      <c r="AM270" s="131"/>
      <c r="AN270" s="136"/>
      <c r="AO270" s="140"/>
      <c r="AP270" s="112"/>
      <c r="AQ270" s="138"/>
      <c r="AR270" s="139"/>
    </row>
    <row r="271" spans="1:44" ht="15.75" thickBot="1" x14ac:dyDescent="0.3">
      <c r="A271" s="112"/>
      <c r="B271" s="113"/>
      <c r="C271" s="114"/>
      <c r="D271" s="114"/>
      <c r="E271" s="115"/>
      <c r="F271" s="114"/>
      <c r="G271" s="116"/>
      <c r="H271" s="114"/>
      <c r="I271" s="115"/>
      <c r="J271" s="117"/>
      <c r="K271" s="118"/>
      <c r="L271" s="113"/>
      <c r="M271" s="113"/>
      <c r="N271" s="119"/>
      <c r="O271" s="120"/>
      <c r="P271" s="113"/>
      <c r="Q271" s="121"/>
      <c r="R271" s="122"/>
      <c r="S271" s="123"/>
      <c r="T271" s="124"/>
      <c r="U271" s="124"/>
      <c r="V271" s="124"/>
      <c r="W271" s="124"/>
      <c r="X271" s="125"/>
      <c r="Y271" s="124"/>
      <c r="Z271" s="124"/>
      <c r="AA271" s="124"/>
      <c r="AB271" s="124"/>
      <c r="AC271" s="126"/>
      <c r="AD271" s="127"/>
      <c r="AE271" s="128"/>
      <c r="AF271" s="129"/>
      <c r="AG271" s="130"/>
      <c r="AH271" s="131"/>
      <c r="AI271" s="132"/>
      <c r="AJ271" s="133"/>
      <c r="AK271" s="134"/>
      <c r="AL271" s="135"/>
      <c r="AM271" s="131"/>
      <c r="AN271" s="136"/>
      <c r="AO271" s="140"/>
      <c r="AP271" s="112"/>
      <c r="AQ271" s="138"/>
      <c r="AR271" s="139"/>
    </row>
    <row r="272" spans="1:44" ht="15.75" thickBot="1" x14ac:dyDescent="0.3">
      <c r="A272" s="112"/>
      <c r="B272" s="113"/>
      <c r="C272" s="114"/>
      <c r="D272" s="114"/>
      <c r="E272" s="115"/>
      <c r="F272" s="114"/>
      <c r="G272" s="116"/>
      <c r="H272" s="114"/>
      <c r="I272" s="115"/>
      <c r="J272" s="117"/>
      <c r="K272" s="118"/>
      <c r="L272" s="113"/>
      <c r="M272" s="113"/>
      <c r="N272" s="119"/>
      <c r="O272" s="120"/>
      <c r="P272" s="113"/>
      <c r="Q272" s="121"/>
      <c r="R272" s="122"/>
      <c r="S272" s="123"/>
      <c r="T272" s="124"/>
      <c r="U272" s="124"/>
      <c r="V272" s="124"/>
      <c r="W272" s="124"/>
      <c r="X272" s="125"/>
      <c r="Y272" s="124"/>
      <c r="Z272" s="124"/>
      <c r="AA272" s="124"/>
      <c r="AB272" s="124"/>
      <c r="AC272" s="126"/>
      <c r="AD272" s="127"/>
      <c r="AE272" s="128"/>
      <c r="AF272" s="129"/>
      <c r="AG272" s="130"/>
      <c r="AH272" s="131"/>
      <c r="AI272" s="132"/>
      <c r="AJ272" s="133"/>
      <c r="AK272" s="134"/>
      <c r="AL272" s="135"/>
      <c r="AM272" s="131"/>
      <c r="AN272" s="136"/>
      <c r="AO272" s="140"/>
      <c r="AP272" s="112"/>
      <c r="AQ272" s="138"/>
      <c r="AR272" s="139"/>
    </row>
    <row r="273" spans="1:44" ht="15.75" thickBot="1" x14ac:dyDescent="0.3">
      <c r="A273" s="112"/>
      <c r="B273" s="113"/>
      <c r="C273" s="114"/>
      <c r="D273" s="114"/>
      <c r="E273" s="115"/>
      <c r="F273" s="114"/>
      <c r="G273" s="116"/>
      <c r="H273" s="114"/>
      <c r="I273" s="115"/>
      <c r="J273" s="117"/>
      <c r="K273" s="118"/>
      <c r="L273" s="113"/>
      <c r="M273" s="113"/>
      <c r="N273" s="119"/>
      <c r="O273" s="120"/>
      <c r="P273" s="113"/>
      <c r="Q273" s="121"/>
      <c r="R273" s="122"/>
      <c r="S273" s="123"/>
      <c r="T273" s="124"/>
      <c r="U273" s="124"/>
      <c r="V273" s="124"/>
      <c r="W273" s="124"/>
      <c r="X273" s="125"/>
      <c r="Y273" s="124"/>
      <c r="Z273" s="124"/>
      <c r="AA273" s="124"/>
      <c r="AB273" s="124"/>
      <c r="AC273" s="126"/>
      <c r="AD273" s="127"/>
      <c r="AE273" s="128"/>
      <c r="AF273" s="129"/>
      <c r="AG273" s="130"/>
      <c r="AH273" s="131"/>
      <c r="AI273" s="132"/>
      <c r="AJ273" s="133"/>
      <c r="AK273" s="134"/>
      <c r="AL273" s="135"/>
      <c r="AM273" s="131"/>
      <c r="AN273" s="136"/>
      <c r="AO273" s="140"/>
      <c r="AP273" s="112"/>
      <c r="AQ273" s="138"/>
      <c r="AR273" s="139"/>
    </row>
    <row r="274" spans="1:44" ht="15.75" thickBot="1" x14ac:dyDescent="0.3">
      <c r="A274" s="112"/>
      <c r="B274" s="113"/>
      <c r="C274" s="114"/>
      <c r="D274" s="114"/>
      <c r="E274" s="115"/>
      <c r="F274" s="114"/>
      <c r="G274" s="116"/>
      <c r="H274" s="114"/>
      <c r="I274" s="115"/>
      <c r="J274" s="117"/>
      <c r="K274" s="118"/>
      <c r="L274" s="113"/>
      <c r="M274" s="113"/>
      <c r="N274" s="119"/>
      <c r="O274" s="120"/>
      <c r="P274" s="113"/>
      <c r="Q274" s="121"/>
      <c r="R274" s="122"/>
      <c r="S274" s="123"/>
      <c r="T274" s="124"/>
      <c r="U274" s="124"/>
      <c r="V274" s="124"/>
      <c r="W274" s="124"/>
      <c r="X274" s="125"/>
      <c r="Y274" s="124"/>
      <c r="Z274" s="124"/>
      <c r="AA274" s="124"/>
      <c r="AB274" s="124"/>
      <c r="AC274" s="126"/>
      <c r="AD274" s="127"/>
      <c r="AE274" s="128"/>
      <c r="AF274" s="129"/>
      <c r="AG274" s="130"/>
      <c r="AH274" s="131"/>
      <c r="AI274" s="132"/>
      <c r="AJ274" s="133"/>
      <c r="AK274" s="134"/>
      <c r="AL274" s="135"/>
      <c r="AM274" s="131"/>
      <c r="AN274" s="136"/>
      <c r="AO274" s="140"/>
      <c r="AP274" s="112"/>
      <c r="AQ274" s="138"/>
      <c r="AR274" s="139"/>
    </row>
    <row r="275" spans="1:44" ht="15.75" thickBot="1" x14ac:dyDescent="0.3">
      <c r="A275" s="112"/>
      <c r="B275" s="113"/>
      <c r="C275" s="114"/>
      <c r="D275" s="114"/>
      <c r="E275" s="115"/>
      <c r="F275" s="114"/>
      <c r="G275" s="116"/>
      <c r="H275" s="114"/>
      <c r="I275" s="115"/>
      <c r="J275" s="117"/>
      <c r="K275" s="118"/>
      <c r="L275" s="113"/>
      <c r="M275" s="113"/>
      <c r="N275" s="119"/>
      <c r="O275" s="120"/>
      <c r="P275" s="113"/>
      <c r="Q275" s="121"/>
      <c r="R275" s="122"/>
      <c r="S275" s="123"/>
      <c r="T275" s="124"/>
      <c r="U275" s="124"/>
      <c r="V275" s="124"/>
      <c r="W275" s="124"/>
      <c r="X275" s="125"/>
      <c r="Y275" s="124"/>
      <c r="Z275" s="124"/>
      <c r="AA275" s="124"/>
      <c r="AB275" s="124"/>
      <c r="AC275" s="126"/>
      <c r="AD275" s="127"/>
      <c r="AE275" s="128"/>
      <c r="AF275" s="129"/>
      <c r="AG275" s="130"/>
      <c r="AH275" s="131"/>
      <c r="AI275" s="132"/>
      <c r="AJ275" s="133"/>
      <c r="AK275" s="134"/>
      <c r="AL275" s="135"/>
      <c r="AM275" s="131"/>
      <c r="AN275" s="136"/>
      <c r="AO275" s="140"/>
      <c r="AP275" s="112"/>
      <c r="AQ275" s="138"/>
      <c r="AR275" s="139"/>
    </row>
    <row r="276" spans="1:44" ht="15.75" thickBot="1" x14ac:dyDescent="0.3">
      <c r="A276" s="112"/>
      <c r="B276" s="113"/>
      <c r="C276" s="114"/>
      <c r="D276" s="114"/>
      <c r="E276" s="115"/>
      <c r="F276" s="114"/>
      <c r="G276" s="116"/>
      <c r="H276" s="114"/>
      <c r="I276" s="115"/>
      <c r="J276" s="117"/>
      <c r="K276" s="118"/>
      <c r="L276" s="113"/>
      <c r="M276" s="113"/>
      <c r="N276" s="119"/>
      <c r="O276" s="120"/>
      <c r="P276" s="113"/>
      <c r="Q276" s="121"/>
      <c r="R276" s="122"/>
      <c r="S276" s="123"/>
      <c r="T276" s="124"/>
      <c r="U276" s="124"/>
      <c r="V276" s="124"/>
      <c r="W276" s="124"/>
      <c r="X276" s="125"/>
      <c r="Y276" s="124"/>
      <c r="Z276" s="124"/>
      <c r="AA276" s="124"/>
      <c r="AB276" s="124"/>
      <c r="AC276" s="126"/>
      <c r="AD276" s="127"/>
      <c r="AE276" s="128"/>
      <c r="AF276" s="129"/>
      <c r="AG276" s="130"/>
      <c r="AH276" s="131"/>
      <c r="AI276" s="132"/>
      <c r="AJ276" s="133"/>
      <c r="AK276" s="134"/>
      <c r="AL276" s="135"/>
      <c r="AM276" s="131"/>
      <c r="AN276" s="136"/>
      <c r="AO276" s="140"/>
      <c r="AP276" s="112"/>
      <c r="AQ276" s="138"/>
      <c r="AR276" s="139"/>
    </row>
    <row r="277" spans="1:44" ht="15.75" thickBot="1" x14ac:dyDescent="0.3">
      <c r="A277" s="112"/>
      <c r="B277" s="113"/>
      <c r="C277" s="114"/>
      <c r="D277" s="114"/>
      <c r="E277" s="115"/>
      <c r="F277" s="114"/>
      <c r="G277" s="116"/>
      <c r="H277" s="114"/>
      <c r="I277" s="115"/>
      <c r="J277" s="117"/>
      <c r="K277" s="118"/>
      <c r="L277" s="113"/>
      <c r="M277" s="113"/>
      <c r="N277" s="119"/>
      <c r="O277" s="120"/>
      <c r="P277" s="113"/>
      <c r="Q277" s="121"/>
      <c r="R277" s="122"/>
      <c r="S277" s="123"/>
      <c r="T277" s="124"/>
      <c r="U277" s="124"/>
      <c r="V277" s="124"/>
      <c r="W277" s="124"/>
      <c r="X277" s="125"/>
      <c r="Y277" s="124"/>
      <c r="Z277" s="124"/>
      <c r="AA277" s="124"/>
      <c r="AB277" s="124"/>
      <c r="AC277" s="126"/>
      <c r="AD277" s="127"/>
      <c r="AE277" s="128"/>
      <c r="AF277" s="129"/>
      <c r="AG277" s="130"/>
      <c r="AH277" s="131"/>
      <c r="AI277" s="132"/>
      <c r="AJ277" s="133"/>
      <c r="AK277" s="134"/>
      <c r="AL277" s="135"/>
      <c r="AM277" s="131"/>
      <c r="AN277" s="136"/>
      <c r="AO277" s="140"/>
      <c r="AP277" s="112"/>
      <c r="AQ277" s="138"/>
      <c r="AR277" s="139"/>
    </row>
    <row r="278" spans="1:44" ht="15.75" thickBot="1" x14ac:dyDescent="0.3">
      <c r="A278" s="112"/>
      <c r="B278" s="113"/>
      <c r="C278" s="114"/>
      <c r="D278" s="114"/>
      <c r="E278" s="115"/>
      <c r="F278" s="114"/>
      <c r="G278" s="116"/>
      <c r="H278" s="114"/>
      <c r="I278" s="115"/>
      <c r="J278" s="117"/>
      <c r="K278" s="118"/>
      <c r="L278" s="113"/>
      <c r="M278" s="113"/>
      <c r="N278" s="119"/>
      <c r="O278" s="120"/>
      <c r="P278" s="113"/>
      <c r="Q278" s="121"/>
      <c r="R278" s="122"/>
      <c r="S278" s="123"/>
      <c r="T278" s="124"/>
      <c r="U278" s="124"/>
      <c r="V278" s="124"/>
      <c r="W278" s="124"/>
      <c r="X278" s="125"/>
      <c r="Y278" s="124"/>
      <c r="Z278" s="124"/>
      <c r="AA278" s="124"/>
      <c r="AB278" s="124"/>
      <c r="AC278" s="126"/>
      <c r="AD278" s="127"/>
      <c r="AE278" s="128"/>
      <c r="AF278" s="129"/>
      <c r="AG278" s="130"/>
      <c r="AH278" s="131"/>
      <c r="AI278" s="132"/>
      <c r="AJ278" s="133"/>
      <c r="AK278" s="134"/>
      <c r="AL278" s="135"/>
      <c r="AM278" s="131"/>
      <c r="AN278" s="136"/>
      <c r="AO278" s="140"/>
      <c r="AP278" s="112"/>
      <c r="AQ278" s="138"/>
      <c r="AR278" s="139"/>
    </row>
    <row r="279" spans="1:44" ht="15.75" thickBot="1" x14ac:dyDescent="0.3">
      <c r="A279" s="112"/>
      <c r="B279" s="113"/>
      <c r="C279" s="114"/>
      <c r="D279" s="114"/>
      <c r="E279" s="115"/>
      <c r="F279" s="114"/>
      <c r="G279" s="116"/>
      <c r="H279" s="114"/>
      <c r="I279" s="115"/>
      <c r="J279" s="117"/>
      <c r="K279" s="118"/>
      <c r="L279" s="113"/>
      <c r="M279" s="113"/>
      <c r="N279" s="119"/>
      <c r="O279" s="120"/>
      <c r="P279" s="113"/>
      <c r="Q279" s="121"/>
      <c r="R279" s="122"/>
      <c r="S279" s="123"/>
      <c r="T279" s="124"/>
      <c r="U279" s="124"/>
      <c r="V279" s="124"/>
      <c r="W279" s="124"/>
      <c r="X279" s="125"/>
      <c r="Y279" s="124"/>
      <c r="Z279" s="124"/>
      <c r="AA279" s="124"/>
      <c r="AB279" s="124"/>
      <c r="AC279" s="126"/>
      <c r="AD279" s="127"/>
      <c r="AE279" s="128"/>
      <c r="AF279" s="129"/>
      <c r="AG279" s="130"/>
      <c r="AH279" s="131"/>
      <c r="AI279" s="132"/>
      <c r="AJ279" s="133"/>
      <c r="AK279" s="134"/>
      <c r="AL279" s="135"/>
      <c r="AM279" s="131"/>
      <c r="AN279" s="136"/>
      <c r="AO279" s="140"/>
      <c r="AP279" s="112"/>
      <c r="AQ279" s="138"/>
      <c r="AR279" s="139"/>
    </row>
    <row r="280" spans="1:44" ht="15.75" thickBot="1" x14ac:dyDescent="0.3">
      <c r="A280" s="112"/>
      <c r="B280" s="113"/>
      <c r="C280" s="114"/>
      <c r="D280" s="114"/>
      <c r="E280" s="115"/>
      <c r="F280" s="114"/>
      <c r="G280" s="116"/>
      <c r="H280" s="114"/>
      <c r="I280" s="115"/>
      <c r="J280" s="117"/>
      <c r="K280" s="118"/>
      <c r="L280" s="113"/>
      <c r="M280" s="113"/>
      <c r="N280" s="119"/>
      <c r="O280" s="120"/>
      <c r="P280" s="113"/>
      <c r="Q280" s="121"/>
      <c r="R280" s="122"/>
      <c r="S280" s="123"/>
      <c r="T280" s="124"/>
      <c r="U280" s="124"/>
      <c r="V280" s="124"/>
      <c r="W280" s="124"/>
      <c r="X280" s="125"/>
      <c r="Y280" s="124"/>
      <c r="Z280" s="124"/>
      <c r="AA280" s="124"/>
      <c r="AB280" s="124"/>
      <c r="AC280" s="126"/>
      <c r="AD280" s="127"/>
      <c r="AE280" s="128"/>
      <c r="AF280" s="129"/>
      <c r="AG280" s="130"/>
      <c r="AH280" s="131"/>
      <c r="AI280" s="132"/>
      <c r="AJ280" s="133"/>
      <c r="AK280" s="134"/>
      <c r="AL280" s="135"/>
      <c r="AM280" s="131"/>
      <c r="AN280" s="136"/>
      <c r="AO280" s="140"/>
      <c r="AP280" s="112"/>
      <c r="AQ280" s="138"/>
      <c r="AR280" s="139"/>
    </row>
    <row r="281" spans="1:44" ht="15.75" thickBot="1" x14ac:dyDescent="0.3">
      <c r="A281" s="112"/>
      <c r="B281" s="113"/>
      <c r="C281" s="114"/>
      <c r="D281" s="114"/>
      <c r="E281" s="115"/>
      <c r="F281" s="114"/>
      <c r="G281" s="116"/>
      <c r="H281" s="114"/>
      <c r="I281" s="115"/>
      <c r="J281" s="117"/>
      <c r="K281" s="118"/>
      <c r="L281" s="113"/>
      <c r="M281" s="113"/>
      <c r="N281" s="119"/>
      <c r="O281" s="120"/>
      <c r="P281" s="113"/>
      <c r="Q281" s="121"/>
      <c r="R281" s="122"/>
      <c r="S281" s="123"/>
      <c r="T281" s="124"/>
      <c r="U281" s="124"/>
      <c r="V281" s="124"/>
      <c r="W281" s="124"/>
      <c r="X281" s="125"/>
      <c r="Y281" s="124"/>
      <c r="Z281" s="124"/>
      <c r="AA281" s="124"/>
      <c r="AB281" s="124"/>
      <c r="AC281" s="126"/>
      <c r="AD281" s="127"/>
      <c r="AE281" s="128"/>
      <c r="AF281" s="129"/>
      <c r="AG281" s="130"/>
      <c r="AH281" s="131"/>
      <c r="AI281" s="132"/>
      <c r="AJ281" s="133"/>
      <c r="AK281" s="134"/>
      <c r="AL281" s="135"/>
      <c r="AM281" s="131"/>
      <c r="AN281" s="136"/>
      <c r="AO281" s="140"/>
      <c r="AP281" s="112"/>
      <c r="AQ281" s="138"/>
      <c r="AR281" s="139"/>
    </row>
    <row r="282" spans="1:44" ht="15.75" thickBot="1" x14ac:dyDescent="0.3">
      <c r="A282" s="112"/>
      <c r="B282" s="113"/>
      <c r="C282" s="114"/>
      <c r="D282" s="114"/>
      <c r="E282" s="115"/>
      <c r="F282" s="114"/>
      <c r="G282" s="116"/>
      <c r="H282" s="114"/>
      <c r="I282" s="115"/>
      <c r="J282" s="117"/>
      <c r="K282" s="118"/>
      <c r="L282" s="113"/>
      <c r="M282" s="113"/>
      <c r="N282" s="119"/>
      <c r="O282" s="120"/>
      <c r="P282" s="113"/>
      <c r="Q282" s="121"/>
      <c r="R282" s="122"/>
      <c r="S282" s="123"/>
      <c r="T282" s="124"/>
      <c r="U282" s="124"/>
      <c r="V282" s="124"/>
      <c r="W282" s="124"/>
      <c r="X282" s="125"/>
      <c r="Y282" s="124"/>
      <c r="Z282" s="124"/>
      <c r="AA282" s="124"/>
      <c r="AB282" s="124"/>
      <c r="AC282" s="126"/>
      <c r="AD282" s="127"/>
      <c r="AE282" s="128"/>
      <c r="AF282" s="129"/>
      <c r="AG282" s="130"/>
      <c r="AH282" s="131"/>
      <c r="AI282" s="132"/>
      <c r="AJ282" s="133"/>
      <c r="AK282" s="134"/>
      <c r="AL282" s="135"/>
      <c r="AM282" s="131"/>
      <c r="AN282" s="136"/>
      <c r="AO282" s="140"/>
      <c r="AP282" s="112"/>
      <c r="AQ282" s="138"/>
      <c r="AR282" s="139"/>
    </row>
    <row r="283" spans="1:44" ht="15.75" thickBot="1" x14ac:dyDescent="0.3">
      <c r="A283" s="112"/>
      <c r="B283" s="113"/>
      <c r="C283" s="114"/>
      <c r="D283" s="114"/>
      <c r="E283" s="115"/>
      <c r="F283" s="114"/>
      <c r="G283" s="116"/>
      <c r="H283" s="114"/>
      <c r="I283" s="115"/>
      <c r="J283" s="117"/>
      <c r="K283" s="118"/>
      <c r="L283" s="113"/>
      <c r="M283" s="113"/>
      <c r="N283" s="119"/>
      <c r="O283" s="120"/>
      <c r="P283" s="113"/>
      <c r="Q283" s="121"/>
      <c r="R283" s="122"/>
      <c r="S283" s="123"/>
      <c r="T283" s="124"/>
      <c r="U283" s="124"/>
      <c r="V283" s="124"/>
      <c r="W283" s="124"/>
      <c r="X283" s="125"/>
      <c r="Y283" s="124"/>
      <c r="Z283" s="124"/>
      <c r="AA283" s="124"/>
      <c r="AB283" s="124"/>
      <c r="AC283" s="126"/>
      <c r="AD283" s="127"/>
      <c r="AE283" s="128"/>
      <c r="AF283" s="129"/>
      <c r="AG283" s="130"/>
      <c r="AH283" s="131"/>
      <c r="AI283" s="132"/>
      <c r="AJ283" s="133"/>
      <c r="AK283" s="134"/>
      <c r="AL283" s="135"/>
      <c r="AM283" s="131"/>
      <c r="AN283" s="136"/>
      <c r="AO283" s="140"/>
      <c r="AP283" s="112"/>
      <c r="AQ283" s="138"/>
      <c r="AR283" s="139"/>
    </row>
    <row r="284" spans="1:44" ht="15.75" thickBot="1" x14ac:dyDescent="0.3">
      <c r="A284" s="112"/>
      <c r="B284" s="113"/>
      <c r="C284" s="114"/>
      <c r="D284" s="114"/>
      <c r="E284" s="115"/>
      <c r="F284" s="114"/>
      <c r="G284" s="116"/>
      <c r="H284" s="114"/>
      <c r="I284" s="115"/>
      <c r="J284" s="117"/>
      <c r="K284" s="118"/>
      <c r="L284" s="113"/>
      <c r="M284" s="113"/>
      <c r="N284" s="119"/>
      <c r="O284" s="120"/>
      <c r="P284" s="113"/>
      <c r="Q284" s="121"/>
      <c r="R284" s="122"/>
      <c r="S284" s="123"/>
      <c r="T284" s="124"/>
      <c r="U284" s="124"/>
      <c r="V284" s="124"/>
      <c r="W284" s="124"/>
      <c r="X284" s="125"/>
      <c r="Y284" s="124"/>
      <c r="Z284" s="124"/>
      <c r="AA284" s="124"/>
      <c r="AB284" s="124"/>
      <c r="AC284" s="126"/>
      <c r="AD284" s="127"/>
      <c r="AE284" s="128"/>
      <c r="AF284" s="129"/>
      <c r="AG284" s="130"/>
      <c r="AH284" s="131"/>
      <c r="AI284" s="132"/>
      <c r="AJ284" s="133"/>
      <c r="AK284" s="141"/>
      <c r="AL284" s="135"/>
      <c r="AM284" s="131"/>
      <c r="AN284" s="137"/>
      <c r="AO284" s="137"/>
      <c r="AP284" s="112"/>
      <c r="AQ284" s="138"/>
      <c r="AR284" s="139"/>
    </row>
    <row r="285" spans="1:44" ht="15.75" thickBot="1" x14ac:dyDescent="0.3">
      <c r="A285" s="112"/>
      <c r="B285" s="113"/>
      <c r="C285" s="114"/>
      <c r="D285" s="114"/>
      <c r="E285" s="115"/>
      <c r="F285" s="114"/>
      <c r="G285" s="116"/>
      <c r="H285" s="114"/>
      <c r="I285" s="115"/>
      <c r="J285" s="117"/>
      <c r="K285" s="118"/>
      <c r="L285" s="113"/>
      <c r="M285" s="113"/>
      <c r="N285" s="119"/>
      <c r="O285" s="120"/>
      <c r="P285" s="113"/>
      <c r="Q285" s="121"/>
      <c r="R285" s="122"/>
      <c r="S285" s="123"/>
      <c r="T285" s="124"/>
      <c r="U285" s="124"/>
      <c r="V285" s="124"/>
      <c r="W285" s="124"/>
      <c r="X285" s="125"/>
      <c r="Y285" s="124"/>
      <c r="Z285" s="124"/>
      <c r="AA285" s="124"/>
      <c r="AB285" s="124"/>
      <c r="AC285" s="126"/>
      <c r="AD285" s="127"/>
      <c r="AE285" s="128"/>
      <c r="AF285" s="129"/>
      <c r="AG285" s="130"/>
      <c r="AH285" s="131"/>
      <c r="AI285" s="132"/>
      <c r="AJ285" s="133"/>
      <c r="AK285" s="141"/>
      <c r="AL285" s="135"/>
      <c r="AM285" s="131"/>
      <c r="AN285" s="137"/>
      <c r="AO285" s="137"/>
      <c r="AP285" s="112"/>
      <c r="AQ285" s="138"/>
      <c r="AR285" s="139"/>
    </row>
    <row r="286" spans="1:44" ht="15.75" thickBot="1" x14ac:dyDescent="0.3">
      <c r="A286" s="112"/>
      <c r="B286" s="113"/>
      <c r="C286" s="114"/>
      <c r="D286" s="114"/>
      <c r="E286" s="115"/>
      <c r="F286" s="114"/>
      <c r="G286" s="116"/>
      <c r="H286" s="114"/>
      <c r="I286" s="115"/>
      <c r="J286" s="117"/>
      <c r="K286" s="118"/>
      <c r="L286" s="113"/>
      <c r="M286" s="113"/>
      <c r="N286" s="119"/>
      <c r="O286" s="120"/>
      <c r="P286" s="113"/>
      <c r="Q286" s="121"/>
      <c r="R286" s="122"/>
      <c r="S286" s="123"/>
      <c r="T286" s="124"/>
      <c r="U286" s="124"/>
      <c r="V286" s="124"/>
      <c r="W286" s="124"/>
      <c r="X286" s="125"/>
      <c r="Y286" s="124"/>
      <c r="Z286" s="124"/>
      <c r="AA286" s="124"/>
      <c r="AB286" s="124"/>
      <c r="AC286" s="126"/>
      <c r="AD286" s="127"/>
      <c r="AE286" s="128"/>
      <c r="AF286" s="129"/>
      <c r="AG286" s="130"/>
      <c r="AH286" s="131"/>
      <c r="AI286" s="132"/>
      <c r="AJ286" s="133"/>
      <c r="AK286" s="141"/>
      <c r="AL286" s="135"/>
      <c r="AM286" s="131"/>
      <c r="AN286" s="137"/>
      <c r="AO286" s="137"/>
      <c r="AP286" s="112"/>
      <c r="AQ286" s="138"/>
      <c r="AR286" s="139"/>
    </row>
    <row r="287" spans="1:44" ht="15.75" thickBot="1" x14ac:dyDescent="0.3">
      <c r="A287" s="112"/>
      <c r="B287" s="113"/>
      <c r="C287" s="114"/>
      <c r="D287" s="114"/>
      <c r="E287" s="115"/>
      <c r="F287" s="114"/>
      <c r="G287" s="116"/>
      <c r="H287" s="114"/>
      <c r="I287" s="115"/>
      <c r="J287" s="117"/>
      <c r="K287" s="118"/>
      <c r="L287" s="113"/>
      <c r="M287" s="113"/>
      <c r="N287" s="119"/>
      <c r="O287" s="120"/>
      <c r="P287" s="113"/>
      <c r="Q287" s="121"/>
      <c r="R287" s="122"/>
      <c r="S287" s="123"/>
      <c r="T287" s="124"/>
      <c r="U287" s="124"/>
      <c r="V287" s="124"/>
      <c r="W287" s="124"/>
      <c r="X287" s="125"/>
      <c r="Y287" s="124"/>
      <c r="Z287" s="124"/>
      <c r="AA287" s="124"/>
      <c r="AB287" s="124"/>
      <c r="AC287" s="126"/>
      <c r="AD287" s="127"/>
      <c r="AE287" s="128"/>
      <c r="AF287" s="129"/>
      <c r="AG287" s="130"/>
      <c r="AH287" s="131"/>
      <c r="AI287" s="132"/>
      <c r="AJ287" s="133"/>
      <c r="AK287" s="141"/>
      <c r="AL287" s="135"/>
      <c r="AM287" s="131"/>
      <c r="AN287" s="137"/>
      <c r="AO287" s="137"/>
      <c r="AP287" s="112"/>
      <c r="AQ287" s="138"/>
      <c r="AR287" s="139"/>
    </row>
    <row r="288" spans="1:44" ht="15.75" thickBot="1" x14ac:dyDescent="0.3">
      <c r="A288" s="112"/>
      <c r="B288" s="113"/>
      <c r="C288" s="114"/>
      <c r="D288" s="114"/>
      <c r="E288" s="115"/>
      <c r="F288" s="114"/>
      <c r="G288" s="116"/>
      <c r="H288" s="114"/>
      <c r="I288" s="115"/>
      <c r="J288" s="117"/>
      <c r="K288" s="118"/>
      <c r="L288" s="113"/>
      <c r="M288" s="113"/>
      <c r="N288" s="119"/>
      <c r="O288" s="120"/>
      <c r="P288" s="113"/>
      <c r="Q288" s="121"/>
      <c r="R288" s="122"/>
      <c r="S288" s="123"/>
      <c r="T288" s="124"/>
      <c r="U288" s="124"/>
      <c r="V288" s="124"/>
      <c r="W288" s="124"/>
      <c r="X288" s="125"/>
      <c r="Y288" s="124"/>
      <c r="Z288" s="124"/>
      <c r="AA288" s="124"/>
      <c r="AB288" s="124"/>
      <c r="AC288" s="126"/>
      <c r="AD288" s="127"/>
      <c r="AE288" s="128"/>
      <c r="AF288" s="129"/>
      <c r="AG288" s="130"/>
      <c r="AH288" s="131"/>
      <c r="AI288" s="132"/>
      <c r="AJ288" s="133"/>
      <c r="AK288" s="141"/>
      <c r="AL288" s="135"/>
      <c r="AM288" s="131"/>
      <c r="AN288" s="137"/>
      <c r="AO288" s="137"/>
      <c r="AP288" s="112"/>
      <c r="AQ288" s="138"/>
      <c r="AR288" s="139"/>
    </row>
    <row r="289" spans="1:44" ht="15.75" thickBot="1" x14ac:dyDescent="0.3">
      <c r="A289" s="112"/>
      <c r="B289" s="113"/>
      <c r="C289" s="114"/>
      <c r="D289" s="114"/>
      <c r="E289" s="115"/>
      <c r="F289" s="114"/>
      <c r="G289" s="116"/>
      <c r="H289" s="114"/>
      <c r="I289" s="115"/>
      <c r="J289" s="117"/>
      <c r="K289" s="118"/>
      <c r="L289" s="113"/>
      <c r="M289" s="113"/>
      <c r="N289" s="119"/>
      <c r="O289" s="120"/>
      <c r="P289" s="113"/>
      <c r="Q289" s="121"/>
      <c r="R289" s="122"/>
      <c r="S289" s="123"/>
      <c r="T289" s="124"/>
      <c r="U289" s="124"/>
      <c r="V289" s="124"/>
      <c r="W289" s="124"/>
      <c r="X289" s="125"/>
      <c r="Y289" s="124"/>
      <c r="Z289" s="124"/>
      <c r="AA289" s="124"/>
      <c r="AB289" s="124"/>
      <c r="AC289" s="126"/>
      <c r="AD289" s="127"/>
      <c r="AE289" s="128"/>
      <c r="AF289" s="129"/>
      <c r="AG289" s="130"/>
      <c r="AH289" s="131"/>
      <c r="AI289" s="132"/>
      <c r="AJ289" s="133"/>
      <c r="AK289" s="141"/>
      <c r="AL289" s="135"/>
      <c r="AM289" s="131"/>
      <c r="AN289" s="137"/>
      <c r="AO289" s="137"/>
      <c r="AP289" s="112"/>
      <c r="AQ289" s="138"/>
      <c r="AR289" s="139"/>
    </row>
    <row r="290" spans="1:44" ht="15.75" thickBot="1" x14ac:dyDescent="0.3">
      <c r="A290" s="112"/>
      <c r="B290" s="113"/>
      <c r="C290" s="114"/>
      <c r="D290" s="114"/>
      <c r="E290" s="115"/>
      <c r="F290" s="114"/>
      <c r="G290" s="116"/>
      <c r="H290" s="114"/>
      <c r="I290" s="115"/>
      <c r="J290" s="117"/>
      <c r="K290" s="118"/>
      <c r="L290" s="113"/>
      <c r="M290" s="113"/>
      <c r="N290" s="119"/>
      <c r="O290" s="120"/>
      <c r="P290" s="113"/>
      <c r="Q290" s="121"/>
      <c r="R290" s="122"/>
      <c r="S290" s="123"/>
      <c r="T290" s="124"/>
      <c r="U290" s="124"/>
      <c r="V290" s="124"/>
      <c r="W290" s="124"/>
      <c r="X290" s="125"/>
      <c r="Y290" s="124"/>
      <c r="Z290" s="124"/>
      <c r="AA290" s="124"/>
      <c r="AB290" s="124"/>
      <c r="AC290" s="126"/>
      <c r="AD290" s="127"/>
      <c r="AE290" s="128"/>
      <c r="AF290" s="129"/>
      <c r="AG290" s="130"/>
      <c r="AH290" s="131"/>
      <c r="AI290" s="132"/>
      <c r="AJ290" s="133"/>
      <c r="AK290" s="141"/>
      <c r="AL290" s="135"/>
      <c r="AM290" s="131"/>
      <c r="AN290" s="137"/>
      <c r="AO290" s="137"/>
      <c r="AP290" s="112"/>
      <c r="AQ290" s="138"/>
      <c r="AR290" s="139"/>
    </row>
    <row r="291" spans="1:44" ht="15.75" thickBot="1" x14ac:dyDescent="0.3">
      <c r="A291" s="112"/>
      <c r="B291" s="113"/>
      <c r="C291" s="114"/>
      <c r="D291" s="114"/>
      <c r="E291" s="115"/>
      <c r="F291" s="114"/>
      <c r="G291" s="116"/>
      <c r="H291" s="114"/>
      <c r="I291" s="115"/>
      <c r="J291" s="117"/>
      <c r="K291" s="118"/>
      <c r="L291" s="113"/>
      <c r="M291" s="113"/>
      <c r="N291" s="119"/>
      <c r="O291" s="120"/>
      <c r="P291" s="113"/>
      <c r="Q291" s="121"/>
      <c r="R291" s="122"/>
      <c r="S291" s="123"/>
      <c r="T291" s="124"/>
      <c r="U291" s="124"/>
      <c r="V291" s="124"/>
      <c r="W291" s="124"/>
      <c r="X291" s="125"/>
      <c r="Y291" s="124"/>
      <c r="Z291" s="124"/>
      <c r="AA291" s="124"/>
      <c r="AB291" s="124"/>
      <c r="AC291" s="126"/>
      <c r="AD291" s="127"/>
      <c r="AE291" s="128"/>
      <c r="AF291" s="129"/>
      <c r="AG291" s="130"/>
      <c r="AH291" s="131"/>
      <c r="AI291" s="132"/>
      <c r="AJ291" s="133"/>
      <c r="AK291" s="141"/>
      <c r="AL291" s="135"/>
      <c r="AM291" s="131"/>
      <c r="AN291" s="137"/>
      <c r="AO291" s="137"/>
      <c r="AP291" s="112"/>
      <c r="AQ291" s="138"/>
      <c r="AR291" s="139"/>
    </row>
    <row r="292" spans="1:44" ht="15.75" thickBot="1" x14ac:dyDescent="0.3">
      <c r="A292" s="112"/>
      <c r="B292" s="113"/>
      <c r="C292" s="114"/>
      <c r="D292" s="114"/>
      <c r="E292" s="115"/>
      <c r="F292" s="114"/>
      <c r="G292" s="116"/>
      <c r="H292" s="114"/>
      <c r="I292" s="115"/>
      <c r="J292" s="117"/>
      <c r="K292" s="118"/>
      <c r="L292" s="113"/>
      <c r="M292" s="113"/>
      <c r="N292" s="119"/>
      <c r="O292" s="120"/>
      <c r="P292" s="113"/>
      <c r="Q292" s="121"/>
      <c r="R292" s="122"/>
      <c r="S292" s="123"/>
      <c r="T292" s="124"/>
      <c r="U292" s="124"/>
      <c r="V292" s="124"/>
      <c r="W292" s="124"/>
      <c r="X292" s="125"/>
      <c r="Y292" s="124"/>
      <c r="Z292" s="124"/>
      <c r="AA292" s="124"/>
      <c r="AB292" s="124"/>
      <c r="AC292" s="126"/>
      <c r="AD292" s="127"/>
      <c r="AE292" s="128"/>
      <c r="AF292" s="129"/>
      <c r="AG292" s="130"/>
      <c r="AH292" s="131"/>
      <c r="AI292" s="132"/>
      <c r="AJ292" s="133"/>
      <c r="AK292" s="141"/>
      <c r="AL292" s="135"/>
      <c r="AM292" s="131"/>
      <c r="AN292" s="137"/>
      <c r="AO292" s="137"/>
      <c r="AP292" s="112"/>
      <c r="AQ292" s="138"/>
      <c r="AR292" s="139"/>
    </row>
    <row r="293" spans="1:44" ht="15.75" thickBot="1" x14ac:dyDescent="0.3">
      <c r="A293" s="112"/>
      <c r="B293" s="113"/>
      <c r="C293" s="114"/>
      <c r="D293" s="114"/>
      <c r="E293" s="115"/>
      <c r="F293" s="114"/>
      <c r="G293" s="116"/>
      <c r="H293" s="114"/>
      <c r="I293" s="115"/>
      <c r="J293" s="117"/>
      <c r="K293" s="118"/>
      <c r="L293" s="113"/>
      <c r="M293" s="113"/>
      <c r="N293" s="119"/>
      <c r="O293" s="120"/>
      <c r="P293" s="113"/>
      <c r="Q293" s="121"/>
      <c r="R293" s="122"/>
      <c r="S293" s="123"/>
      <c r="T293" s="124"/>
      <c r="U293" s="124"/>
      <c r="V293" s="124"/>
      <c r="W293" s="124"/>
      <c r="X293" s="125"/>
      <c r="Y293" s="124"/>
      <c r="Z293" s="124"/>
      <c r="AA293" s="124"/>
      <c r="AB293" s="124"/>
      <c r="AC293" s="126"/>
      <c r="AD293" s="127"/>
      <c r="AE293" s="128"/>
      <c r="AF293" s="129"/>
      <c r="AG293" s="130"/>
      <c r="AH293" s="131"/>
      <c r="AI293" s="132"/>
      <c r="AJ293" s="133"/>
      <c r="AK293" s="141"/>
      <c r="AL293" s="135"/>
      <c r="AM293" s="131"/>
      <c r="AN293" s="137"/>
      <c r="AO293" s="137"/>
      <c r="AP293" s="112"/>
      <c r="AQ293" s="138"/>
      <c r="AR293" s="139"/>
    </row>
    <row r="294" spans="1:44" ht="15.75" thickBot="1" x14ac:dyDescent="0.3">
      <c r="A294" s="112"/>
      <c r="B294" s="113"/>
      <c r="C294" s="114"/>
      <c r="D294" s="114"/>
      <c r="E294" s="115"/>
      <c r="F294" s="114"/>
      <c r="G294" s="116"/>
      <c r="H294" s="114"/>
      <c r="I294" s="115"/>
      <c r="J294" s="117"/>
      <c r="K294" s="118"/>
      <c r="L294" s="113"/>
      <c r="M294" s="113"/>
      <c r="N294" s="119"/>
      <c r="O294" s="120"/>
      <c r="P294" s="113"/>
      <c r="Q294" s="121"/>
      <c r="R294" s="122"/>
      <c r="S294" s="123"/>
      <c r="T294" s="124"/>
      <c r="U294" s="124"/>
      <c r="V294" s="124"/>
      <c r="W294" s="124"/>
      <c r="X294" s="125"/>
      <c r="Y294" s="124"/>
      <c r="Z294" s="124"/>
      <c r="AA294" s="124"/>
      <c r="AB294" s="124"/>
      <c r="AC294" s="126"/>
      <c r="AD294" s="127"/>
      <c r="AE294" s="128"/>
      <c r="AF294" s="129"/>
      <c r="AG294" s="130"/>
      <c r="AH294" s="131"/>
      <c r="AI294" s="132"/>
      <c r="AJ294" s="133"/>
      <c r="AK294" s="141"/>
      <c r="AL294" s="135"/>
      <c r="AM294" s="131"/>
      <c r="AN294" s="137"/>
      <c r="AO294" s="137"/>
      <c r="AP294" s="112"/>
      <c r="AQ294" s="138"/>
      <c r="AR294" s="139"/>
    </row>
    <row r="295" spans="1:44" ht="15.75" thickBot="1" x14ac:dyDescent="0.3">
      <c r="A295" s="112"/>
      <c r="B295" s="113"/>
      <c r="C295" s="114"/>
      <c r="D295" s="114"/>
      <c r="E295" s="115"/>
      <c r="F295" s="114"/>
      <c r="G295" s="116"/>
      <c r="H295" s="114"/>
      <c r="I295" s="115"/>
      <c r="J295" s="117"/>
      <c r="K295" s="118"/>
      <c r="L295" s="113"/>
      <c r="M295" s="113"/>
      <c r="N295" s="119"/>
      <c r="O295" s="120"/>
      <c r="P295" s="113"/>
      <c r="Q295" s="121"/>
      <c r="R295" s="122"/>
      <c r="S295" s="123"/>
      <c r="T295" s="124"/>
      <c r="U295" s="124"/>
      <c r="V295" s="124"/>
      <c r="W295" s="124"/>
      <c r="X295" s="125"/>
      <c r="Y295" s="124"/>
      <c r="Z295" s="124"/>
      <c r="AA295" s="124"/>
      <c r="AB295" s="124"/>
      <c r="AC295" s="126"/>
      <c r="AD295" s="127"/>
      <c r="AE295" s="128"/>
      <c r="AF295" s="129"/>
      <c r="AG295" s="130"/>
      <c r="AH295" s="131"/>
      <c r="AI295" s="132"/>
      <c r="AJ295" s="133"/>
      <c r="AK295" s="141"/>
      <c r="AL295" s="135"/>
      <c r="AM295" s="131"/>
      <c r="AN295" s="137"/>
      <c r="AO295" s="137"/>
      <c r="AP295" s="112"/>
      <c r="AQ295" s="138"/>
      <c r="AR295" s="139"/>
    </row>
    <row r="296" spans="1:44" ht="15.75" thickBot="1" x14ac:dyDescent="0.3">
      <c r="A296" s="112"/>
      <c r="B296" s="113"/>
      <c r="C296" s="114"/>
      <c r="D296" s="114"/>
      <c r="E296" s="115"/>
      <c r="F296" s="114"/>
      <c r="G296" s="116"/>
      <c r="H296" s="114"/>
      <c r="I296" s="115"/>
      <c r="J296" s="117"/>
      <c r="K296" s="118"/>
      <c r="L296" s="113"/>
      <c r="M296" s="113"/>
      <c r="N296" s="119"/>
      <c r="O296" s="120"/>
      <c r="P296" s="113"/>
      <c r="Q296" s="121"/>
      <c r="R296" s="122"/>
      <c r="S296" s="123"/>
      <c r="T296" s="124"/>
      <c r="U296" s="124"/>
      <c r="V296" s="124"/>
      <c r="W296" s="124"/>
      <c r="X296" s="125"/>
      <c r="Y296" s="124"/>
      <c r="Z296" s="124"/>
      <c r="AA296" s="124"/>
      <c r="AB296" s="124"/>
      <c r="AC296" s="126"/>
      <c r="AD296" s="127"/>
      <c r="AE296" s="128"/>
      <c r="AF296" s="129"/>
      <c r="AG296" s="130"/>
      <c r="AH296" s="131"/>
      <c r="AI296" s="132"/>
      <c r="AJ296" s="133"/>
      <c r="AK296" s="141"/>
      <c r="AL296" s="135"/>
      <c r="AM296" s="131"/>
      <c r="AN296" s="137"/>
      <c r="AO296" s="137"/>
      <c r="AP296" s="112"/>
      <c r="AQ296" s="138"/>
      <c r="AR296" s="139"/>
    </row>
    <row r="297" spans="1:44" ht="15.75" thickBot="1" x14ac:dyDescent="0.3">
      <c r="A297" s="112"/>
      <c r="B297" s="113"/>
      <c r="C297" s="114"/>
      <c r="D297" s="114"/>
      <c r="E297" s="115"/>
      <c r="F297" s="114"/>
      <c r="G297" s="116"/>
      <c r="H297" s="114"/>
      <c r="I297" s="115"/>
      <c r="J297" s="117"/>
      <c r="K297" s="118"/>
      <c r="L297" s="113"/>
      <c r="M297" s="113"/>
      <c r="N297" s="119"/>
      <c r="O297" s="120"/>
      <c r="P297" s="113"/>
      <c r="Q297" s="121"/>
      <c r="R297" s="122"/>
      <c r="S297" s="123"/>
      <c r="T297" s="124"/>
      <c r="U297" s="124"/>
      <c r="V297" s="124"/>
      <c r="W297" s="124"/>
      <c r="X297" s="125"/>
      <c r="Y297" s="124"/>
      <c r="Z297" s="124"/>
      <c r="AA297" s="124"/>
      <c r="AB297" s="124"/>
      <c r="AC297" s="126"/>
      <c r="AD297" s="127"/>
      <c r="AE297" s="128"/>
      <c r="AF297" s="129"/>
      <c r="AG297" s="130"/>
      <c r="AH297" s="131"/>
      <c r="AI297" s="132"/>
      <c r="AJ297" s="133"/>
      <c r="AK297" s="141"/>
      <c r="AL297" s="135"/>
      <c r="AM297" s="131"/>
      <c r="AN297" s="137"/>
      <c r="AO297" s="137"/>
      <c r="AP297" s="112"/>
      <c r="AQ297" s="138"/>
      <c r="AR297" s="139"/>
    </row>
    <row r="298" spans="1:44" ht="15.75" thickBot="1" x14ac:dyDescent="0.3">
      <c r="A298" s="112"/>
      <c r="B298" s="113"/>
      <c r="C298" s="114"/>
      <c r="D298" s="114"/>
      <c r="E298" s="115"/>
      <c r="F298" s="114"/>
      <c r="G298" s="116"/>
      <c r="H298" s="114"/>
      <c r="I298" s="115"/>
      <c r="J298" s="117"/>
      <c r="K298" s="118"/>
      <c r="L298" s="113"/>
      <c r="M298" s="113"/>
      <c r="N298" s="119"/>
      <c r="O298" s="120"/>
      <c r="P298" s="113"/>
      <c r="Q298" s="121"/>
      <c r="R298" s="122"/>
      <c r="S298" s="123"/>
      <c r="T298" s="124"/>
      <c r="U298" s="124"/>
      <c r="V298" s="124"/>
      <c r="W298" s="124"/>
      <c r="X298" s="125"/>
      <c r="Y298" s="124"/>
      <c r="Z298" s="124"/>
      <c r="AA298" s="124"/>
      <c r="AB298" s="124"/>
      <c r="AC298" s="126"/>
      <c r="AD298" s="127"/>
      <c r="AE298" s="128"/>
      <c r="AF298" s="129"/>
      <c r="AG298" s="130"/>
      <c r="AH298" s="131"/>
      <c r="AI298" s="132"/>
      <c r="AJ298" s="133"/>
      <c r="AK298" s="141"/>
      <c r="AL298" s="135"/>
      <c r="AM298" s="131"/>
      <c r="AN298" s="137"/>
      <c r="AO298" s="137"/>
      <c r="AP298" s="112"/>
      <c r="AQ298" s="138"/>
      <c r="AR298" s="139"/>
    </row>
    <row r="299" spans="1:44" ht="15.75" thickBot="1" x14ac:dyDescent="0.3">
      <c r="A299" s="112"/>
      <c r="B299" s="113"/>
      <c r="C299" s="114"/>
      <c r="D299" s="114"/>
      <c r="E299" s="115"/>
      <c r="F299" s="114"/>
      <c r="G299" s="116"/>
      <c r="H299" s="114"/>
      <c r="I299" s="115"/>
      <c r="J299" s="117"/>
      <c r="K299" s="118"/>
      <c r="L299" s="113"/>
      <c r="M299" s="113"/>
      <c r="N299" s="119"/>
      <c r="O299" s="120"/>
      <c r="P299" s="113"/>
      <c r="Q299" s="121"/>
      <c r="R299" s="122"/>
      <c r="S299" s="123"/>
      <c r="T299" s="124"/>
      <c r="U299" s="124"/>
      <c r="V299" s="124"/>
      <c r="W299" s="124"/>
      <c r="X299" s="125"/>
      <c r="Y299" s="124"/>
      <c r="Z299" s="124"/>
      <c r="AA299" s="124"/>
      <c r="AB299" s="124"/>
      <c r="AC299" s="126"/>
      <c r="AD299" s="127"/>
      <c r="AE299" s="128"/>
      <c r="AF299" s="129"/>
      <c r="AG299" s="130"/>
      <c r="AH299" s="131"/>
      <c r="AI299" s="132"/>
      <c r="AJ299" s="133"/>
      <c r="AK299" s="141"/>
      <c r="AL299" s="135"/>
      <c r="AM299" s="131"/>
      <c r="AN299" s="137"/>
      <c r="AO299" s="137"/>
      <c r="AP299" s="112"/>
      <c r="AQ299" s="138"/>
      <c r="AR299" s="139"/>
    </row>
    <row r="300" spans="1:44" ht="15.75" thickBot="1" x14ac:dyDescent="0.3">
      <c r="A300" s="112"/>
      <c r="B300" s="113"/>
      <c r="C300" s="114"/>
      <c r="D300" s="114"/>
      <c r="E300" s="115"/>
      <c r="F300" s="114"/>
      <c r="G300" s="116"/>
      <c r="H300" s="114"/>
      <c r="I300" s="115"/>
      <c r="J300" s="117"/>
      <c r="K300" s="118"/>
      <c r="L300" s="113"/>
      <c r="M300" s="113"/>
      <c r="N300" s="119"/>
      <c r="O300" s="120"/>
      <c r="P300" s="113"/>
      <c r="Q300" s="121"/>
      <c r="R300" s="122"/>
      <c r="S300" s="123"/>
      <c r="T300" s="124"/>
      <c r="U300" s="124"/>
      <c r="V300" s="124"/>
      <c r="W300" s="124"/>
      <c r="X300" s="125"/>
      <c r="Y300" s="124"/>
      <c r="Z300" s="124"/>
      <c r="AA300" s="124"/>
      <c r="AB300" s="124"/>
      <c r="AC300" s="126"/>
      <c r="AD300" s="127"/>
      <c r="AE300" s="128"/>
      <c r="AF300" s="129"/>
      <c r="AG300" s="130"/>
      <c r="AH300" s="131"/>
      <c r="AI300" s="132"/>
      <c r="AJ300" s="133"/>
      <c r="AK300" s="141"/>
      <c r="AL300" s="135"/>
      <c r="AM300" s="131"/>
      <c r="AN300" s="137"/>
      <c r="AO300" s="137"/>
      <c r="AP300" s="112"/>
      <c r="AQ300" s="138"/>
      <c r="AR300" s="139"/>
    </row>
    <row r="301" spans="1:44" ht="15.75" thickBot="1" x14ac:dyDescent="0.3">
      <c r="A301" s="112"/>
      <c r="B301" s="113"/>
      <c r="C301" s="114"/>
      <c r="D301" s="114"/>
      <c r="E301" s="115"/>
      <c r="F301" s="114"/>
      <c r="G301" s="116"/>
      <c r="H301" s="114"/>
      <c r="I301" s="115"/>
      <c r="J301" s="117"/>
      <c r="K301" s="118"/>
      <c r="L301" s="113"/>
      <c r="M301" s="113"/>
      <c r="N301" s="119"/>
      <c r="O301" s="120"/>
      <c r="P301" s="113"/>
      <c r="Q301" s="121"/>
      <c r="R301" s="122"/>
      <c r="S301" s="123"/>
      <c r="T301" s="124"/>
      <c r="U301" s="124"/>
      <c r="V301" s="124"/>
      <c r="W301" s="124"/>
      <c r="X301" s="125"/>
      <c r="Y301" s="124"/>
      <c r="Z301" s="124"/>
      <c r="AA301" s="124"/>
      <c r="AB301" s="124"/>
      <c r="AC301" s="126"/>
      <c r="AD301" s="127"/>
      <c r="AE301" s="128"/>
      <c r="AF301" s="129"/>
      <c r="AG301" s="130"/>
      <c r="AH301" s="131"/>
      <c r="AI301" s="132"/>
      <c r="AJ301" s="133"/>
      <c r="AK301" s="141"/>
      <c r="AL301" s="135"/>
      <c r="AM301" s="131"/>
      <c r="AN301" s="137"/>
      <c r="AO301" s="137"/>
      <c r="AP301" s="112"/>
      <c r="AQ301" s="138"/>
      <c r="AR301" s="139"/>
    </row>
    <row r="302" spans="1:44" ht="15.75" thickBot="1" x14ac:dyDescent="0.3">
      <c r="A302" s="112"/>
      <c r="B302" s="113"/>
      <c r="C302" s="114"/>
      <c r="D302" s="114"/>
      <c r="E302" s="115"/>
      <c r="F302" s="114"/>
      <c r="G302" s="116"/>
      <c r="H302" s="114"/>
      <c r="I302" s="115"/>
      <c r="J302" s="117"/>
      <c r="K302" s="118"/>
      <c r="L302" s="113"/>
      <c r="M302" s="113"/>
      <c r="N302" s="119"/>
      <c r="O302" s="120"/>
      <c r="P302" s="113"/>
      <c r="Q302" s="121"/>
      <c r="R302" s="122"/>
      <c r="S302" s="123"/>
      <c r="T302" s="124"/>
      <c r="U302" s="124"/>
      <c r="V302" s="124"/>
      <c r="W302" s="124"/>
      <c r="X302" s="125"/>
      <c r="Y302" s="124"/>
      <c r="Z302" s="124"/>
      <c r="AA302" s="124"/>
      <c r="AB302" s="124"/>
      <c r="AC302" s="126"/>
      <c r="AD302" s="127"/>
      <c r="AE302" s="128"/>
      <c r="AF302" s="129"/>
      <c r="AG302" s="130"/>
      <c r="AH302" s="131"/>
      <c r="AI302" s="132"/>
      <c r="AJ302" s="133"/>
      <c r="AK302" s="141"/>
      <c r="AL302" s="135"/>
      <c r="AM302" s="131"/>
      <c r="AN302" s="137"/>
      <c r="AO302" s="137"/>
      <c r="AP302" s="112"/>
      <c r="AQ302" s="138"/>
      <c r="AR302" s="139"/>
    </row>
    <row r="303" spans="1:44" ht="15.75" thickBot="1" x14ac:dyDescent="0.3">
      <c r="A303" s="112"/>
      <c r="B303" s="113"/>
      <c r="C303" s="114"/>
      <c r="D303" s="114"/>
      <c r="E303" s="115"/>
      <c r="F303" s="114"/>
      <c r="G303" s="116"/>
      <c r="H303" s="114"/>
      <c r="I303" s="115"/>
      <c r="J303" s="117"/>
      <c r="K303" s="118"/>
      <c r="L303" s="113"/>
      <c r="M303" s="113"/>
      <c r="N303" s="119"/>
      <c r="O303" s="120"/>
      <c r="P303" s="113"/>
      <c r="Q303" s="121"/>
      <c r="R303" s="122"/>
      <c r="S303" s="123"/>
      <c r="T303" s="124"/>
      <c r="U303" s="124"/>
      <c r="V303" s="124"/>
      <c r="W303" s="124"/>
      <c r="X303" s="125"/>
      <c r="Y303" s="124"/>
      <c r="Z303" s="124"/>
      <c r="AA303" s="124"/>
      <c r="AB303" s="124"/>
      <c r="AC303" s="126"/>
      <c r="AD303" s="127"/>
      <c r="AE303" s="128"/>
      <c r="AF303" s="129"/>
      <c r="AG303" s="130"/>
      <c r="AH303" s="131"/>
      <c r="AI303" s="132"/>
      <c r="AJ303" s="133"/>
      <c r="AK303" s="141"/>
      <c r="AL303" s="135"/>
      <c r="AM303" s="131"/>
      <c r="AN303" s="137"/>
      <c r="AO303" s="137"/>
      <c r="AP303" s="112"/>
      <c r="AQ303" s="138"/>
      <c r="AR303" s="139"/>
    </row>
    <row r="304" spans="1:44" ht="15.75" thickBot="1" x14ac:dyDescent="0.3">
      <c r="A304" s="112"/>
      <c r="B304" s="113"/>
      <c r="C304" s="114"/>
      <c r="D304" s="114"/>
      <c r="E304" s="115"/>
      <c r="F304" s="114"/>
      <c r="G304" s="116"/>
      <c r="H304" s="114"/>
      <c r="I304" s="115"/>
      <c r="J304" s="117"/>
      <c r="K304" s="118"/>
      <c r="L304" s="113"/>
      <c r="M304" s="113"/>
      <c r="N304" s="119"/>
      <c r="O304" s="120"/>
      <c r="P304" s="113"/>
      <c r="Q304" s="121"/>
      <c r="R304" s="122"/>
      <c r="S304" s="123"/>
      <c r="T304" s="124"/>
      <c r="U304" s="124"/>
      <c r="V304" s="124"/>
      <c r="W304" s="124"/>
      <c r="X304" s="125"/>
      <c r="Y304" s="124"/>
      <c r="Z304" s="124"/>
      <c r="AA304" s="124"/>
      <c r="AB304" s="124"/>
      <c r="AC304" s="126"/>
      <c r="AD304" s="127"/>
      <c r="AE304" s="128"/>
      <c r="AF304" s="129"/>
      <c r="AG304" s="130"/>
      <c r="AH304" s="131"/>
      <c r="AI304" s="132"/>
      <c r="AJ304" s="133"/>
      <c r="AK304" s="141"/>
      <c r="AL304" s="135"/>
      <c r="AM304" s="131"/>
      <c r="AN304" s="137"/>
      <c r="AO304" s="137"/>
      <c r="AP304" s="112"/>
      <c r="AQ304" s="138"/>
      <c r="AR304" s="139"/>
    </row>
    <row r="305" spans="1:44" ht="15.75" thickBot="1" x14ac:dyDescent="0.3">
      <c r="A305" s="112"/>
      <c r="B305" s="113"/>
      <c r="C305" s="114"/>
      <c r="D305" s="114"/>
      <c r="E305" s="115"/>
      <c r="F305" s="114"/>
      <c r="G305" s="116"/>
      <c r="H305" s="114"/>
      <c r="I305" s="115"/>
      <c r="J305" s="117"/>
      <c r="K305" s="118"/>
      <c r="L305" s="113"/>
      <c r="M305" s="113"/>
      <c r="N305" s="119"/>
      <c r="O305" s="120"/>
      <c r="P305" s="113"/>
      <c r="Q305" s="121"/>
      <c r="R305" s="122"/>
      <c r="S305" s="123"/>
      <c r="T305" s="124"/>
      <c r="U305" s="124"/>
      <c r="V305" s="124"/>
      <c r="W305" s="124"/>
      <c r="X305" s="125"/>
      <c r="Y305" s="124"/>
      <c r="Z305" s="124"/>
      <c r="AA305" s="124"/>
      <c r="AB305" s="124"/>
      <c r="AC305" s="126"/>
      <c r="AD305" s="127"/>
      <c r="AE305" s="128"/>
      <c r="AF305" s="129"/>
      <c r="AG305" s="130"/>
      <c r="AH305" s="131"/>
      <c r="AI305" s="132"/>
      <c r="AJ305" s="133"/>
      <c r="AK305" s="141"/>
      <c r="AL305" s="135"/>
      <c r="AM305" s="131"/>
      <c r="AN305" s="137"/>
      <c r="AO305" s="137"/>
      <c r="AP305" s="112"/>
      <c r="AQ305" s="138"/>
      <c r="AR305" s="139"/>
    </row>
    <row r="306" spans="1:44" ht="15.75" thickBot="1" x14ac:dyDescent="0.3">
      <c r="A306" s="112"/>
      <c r="B306" s="113"/>
      <c r="C306" s="114"/>
      <c r="D306" s="114"/>
      <c r="E306" s="115"/>
      <c r="F306" s="114"/>
      <c r="G306" s="116"/>
      <c r="H306" s="114"/>
      <c r="I306" s="115"/>
      <c r="J306" s="117"/>
      <c r="K306" s="118"/>
      <c r="L306" s="113"/>
      <c r="M306" s="113"/>
      <c r="N306" s="119"/>
      <c r="O306" s="120"/>
      <c r="P306" s="113"/>
      <c r="Q306" s="121"/>
      <c r="R306" s="122"/>
      <c r="S306" s="123"/>
      <c r="T306" s="124"/>
      <c r="U306" s="124"/>
      <c r="V306" s="124"/>
      <c r="W306" s="124"/>
      <c r="X306" s="125"/>
      <c r="Y306" s="124"/>
      <c r="Z306" s="124"/>
      <c r="AA306" s="124"/>
      <c r="AB306" s="124"/>
      <c r="AC306" s="126"/>
      <c r="AD306" s="127"/>
      <c r="AE306" s="128"/>
      <c r="AF306" s="129"/>
      <c r="AG306" s="130"/>
      <c r="AH306" s="131"/>
      <c r="AI306" s="132"/>
      <c r="AJ306" s="133"/>
      <c r="AK306" s="141"/>
      <c r="AL306" s="135"/>
      <c r="AM306" s="131"/>
      <c r="AN306" s="137"/>
      <c r="AO306" s="137"/>
      <c r="AP306" s="112"/>
      <c r="AQ306" s="138"/>
      <c r="AR306" s="139"/>
    </row>
    <row r="307" spans="1:44" ht="15.75" thickBot="1" x14ac:dyDescent="0.3">
      <c r="A307" s="112"/>
      <c r="B307" s="113"/>
      <c r="C307" s="114"/>
      <c r="D307" s="114"/>
      <c r="E307" s="115"/>
      <c r="F307" s="114"/>
      <c r="G307" s="116"/>
      <c r="H307" s="114"/>
      <c r="I307" s="115"/>
      <c r="J307" s="117"/>
      <c r="K307" s="118"/>
      <c r="L307" s="113"/>
      <c r="M307" s="113"/>
      <c r="N307" s="119"/>
      <c r="O307" s="120"/>
      <c r="P307" s="113"/>
      <c r="Q307" s="121"/>
      <c r="R307" s="122"/>
      <c r="S307" s="123"/>
      <c r="T307" s="124"/>
      <c r="U307" s="124"/>
      <c r="V307" s="124"/>
      <c r="W307" s="124"/>
      <c r="X307" s="125"/>
      <c r="Y307" s="124"/>
      <c r="Z307" s="124"/>
      <c r="AA307" s="124"/>
      <c r="AB307" s="124"/>
      <c r="AC307" s="126"/>
      <c r="AD307" s="127"/>
      <c r="AE307" s="128"/>
      <c r="AF307" s="129"/>
      <c r="AG307" s="130"/>
      <c r="AH307" s="131"/>
      <c r="AI307" s="132"/>
      <c r="AJ307" s="133"/>
      <c r="AK307" s="141"/>
      <c r="AL307" s="135"/>
      <c r="AM307" s="131"/>
      <c r="AN307" s="137"/>
      <c r="AO307" s="137"/>
      <c r="AP307" s="112"/>
      <c r="AQ307" s="138"/>
      <c r="AR307" s="139"/>
    </row>
    <row r="308" spans="1:44" ht="15.75" thickBot="1" x14ac:dyDescent="0.3">
      <c r="A308" s="112"/>
      <c r="B308" s="113"/>
      <c r="C308" s="114"/>
      <c r="D308" s="114"/>
      <c r="E308" s="115"/>
      <c r="F308" s="114"/>
      <c r="G308" s="116"/>
      <c r="H308" s="114"/>
      <c r="I308" s="115"/>
      <c r="J308" s="117"/>
      <c r="K308" s="118"/>
      <c r="L308" s="113"/>
      <c r="M308" s="113"/>
      <c r="N308" s="119"/>
      <c r="O308" s="120"/>
      <c r="P308" s="113"/>
      <c r="Q308" s="121"/>
      <c r="R308" s="122"/>
      <c r="S308" s="123"/>
      <c r="T308" s="124"/>
      <c r="U308" s="124"/>
      <c r="V308" s="124"/>
      <c r="W308" s="124"/>
      <c r="X308" s="125"/>
      <c r="Y308" s="124"/>
      <c r="Z308" s="124"/>
      <c r="AA308" s="124"/>
      <c r="AB308" s="124"/>
      <c r="AC308" s="126"/>
      <c r="AD308" s="127"/>
      <c r="AE308" s="128"/>
      <c r="AF308" s="129"/>
      <c r="AG308" s="130"/>
      <c r="AH308" s="131"/>
      <c r="AI308" s="132"/>
      <c r="AJ308" s="133"/>
      <c r="AK308" s="141"/>
      <c r="AL308" s="135"/>
      <c r="AM308" s="131"/>
      <c r="AN308" s="137"/>
      <c r="AO308" s="137"/>
      <c r="AP308" s="112"/>
      <c r="AQ308" s="138"/>
      <c r="AR308" s="139"/>
    </row>
    <row r="309" spans="1:44" ht="15.75" thickBot="1" x14ac:dyDescent="0.3">
      <c r="A309" s="112"/>
      <c r="B309" s="113"/>
      <c r="C309" s="114"/>
      <c r="D309" s="114"/>
      <c r="E309" s="115"/>
      <c r="F309" s="114"/>
      <c r="G309" s="116"/>
      <c r="H309" s="114"/>
      <c r="I309" s="115"/>
      <c r="J309" s="117"/>
      <c r="K309" s="118"/>
      <c r="L309" s="113"/>
      <c r="M309" s="113"/>
      <c r="N309" s="119"/>
      <c r="O309" s="120"/>
      <c r="P309" s="113"/>
      <c r="Q309" s="121"/>
      <c r="R309" s="122"/>
      <c r="S309" s="123"/>
      <c r="T309" s="124"/>
      <c r="U309" s="124"/>
      <c r="V309" s="124"/>
      <c r="W309" s="124"/>
      <c r="X309" s="125"/>
      <c r="Y309" s="124"/>
      <c r="Z309" s="124"/>
      <c r="AA309" s="124"/>
      <c r="AB309" s="124"/>
      <c r="AC309" s="126"/>
      <c r="AD309" s="127"/>
      <c r="AE309" s="128"/>
      <c r="AF309" s="129"/>
      <c r="AG309" s="130"/>
      <c r="AH309" s="131"/>
      <c r="AI309" s="132"/>
      <c r="AJ309" s="133"/>
      <c r="AK309" s="141"/>
      <c r="AL309" s="135"/>
      <c r="AM309" s="131"/>
      <c r="AN309" s="137"/>
      <c r="AO309" s="137"/>
      <c r="AP309" s="112"/>
      <c r="AQ309" s="138"/>
      <c r="AR309" s="139"/>
    </row>
    <row r="310" spans="1:44" ht="15.75" thickBot="1" x14ac:dyDescent="0.3">
      <c r="A310" s="112"/>
      <c r="B310" s="113"/>
      <c r="C310" s="114"/>
      <c r="D310" s="114"/>
      <c r="E310" s="115"/>
      <c r="F310" s="114"/>
      <c r="G310" s="116"/>
      <c r="H310" s="114"/>
      <c r="I310" s="115"/>
      <c r="J310" s="117"/>
      <c r="K310" s="118"/>
      <c r="L310" s="113"/>
      <c r="M310" s="113"/>
      <c r="N310" s="119"/>
      <c r="O310" s="120"/>
      <c r="P310" s="113"/>
      <c r="Q310" s="121"/>
      <c r="R310" s="122"/>
      <c r="S310" s="123"/>
      <c r="T310" s="124"/>
      <c r="U310" s="124"/>
      <c r="V310" s="124"/>
      <c r="W310" s="124"/>
      <c r="X310" s="125"/>
      <c r="Y310" s="124"/>
      <c r="Z310" s="124"/>
      <c r="AA310" s="124"/>
      <c r="AB310" s="124"/>
      <c r="AC310" s="126"/>
      <c r="AD310" s="127"/>
      <c r="AE310" s="128"/>
      <c r="AF310" s="129"/>
      <c r="AG310" s="130"/>
      <c r="AH310" s="131"/>
      <c r="AI310" s="132"/>
      <c r="AJ310" s="133"/>
      <c r="AK310" s="141"/>
      <c r="AL310" s="135"/>
      <c r="AM310" s="131"/>
      <c r="AN310" s="137"/>
      <c r="AO310" s="137"/>
      <c r="AP310" s="112"/>
      <c r="AQ310" s="138"/>
      <c r="AR310" s="139"/>
    </row>
    <row r="311" spans="1:44" ht="15.75" thickBot="1" x14ac:dyDescent="0.3">
      <c r="A311" s="112"/>
      <c r="B311" s="113"/>
      <c r="C311" s="114"/>
      <c r="D311" s="114"/>
      <c r="E311" s="115"/>
      <c r="F311" s="114"/>
      <c r="G311" s="116"/>
      <c r="H311" s="114"/>
      <c r="I311" s="115"/>
      <c r="J311" s="117"/>
      <c r="K311" s="118"/>
      <c r="L311" s="113"/>
      <c r="M311" s="113"/>
      <c r="N311" s="119"/>
      <c r="O311" s="120"/>
      <c r="P311" s="113"/>
      <c r="Q311" s="121"/>
      <c r="R311" s="122"/>
      <c r="S311" s="123"/>
      <c r="T311" s="124"/>
      <c r="U311" s="124"/>
      <c r="V311" s="124"/>
      <c r="W311" s="124"/>
      <c r="X311" s="125"/>
      <c r="Y311" s="124"/>
      <c r="Z311" s="124"/>
      <c r="AA311" s="124"/>
      <c r="AB311" s="124"/>
      <c r="AC311" s="126"/>
      <c r="AD311" s="127"/>
      <c r="AE311" s="128"/>
      <c r="AF311" s="129"/>
      <c r="AG311" s="130"/>
      <c r="AH311" s="131"/>
      <c r="AI311" s="132"/>
      <c r="AJ311" s="133"/>
      <c r="AK311" s="141"/>
      <c r="AL311" s="135"/>
      <c r="AM311" s="131"/>
      <c r="AN311" s="137"/>
      <c r="AO311" s="137"/>
      <c r="AP311" s="112"/>
      <c r="AQ311" s="138"/>
      <c r="AR311" s="139"/>
    </row>
    <row r="312" spans="1:44" ht="15.75" thickBot="1" x14ac:dyDescent="0.3">
      <c r="A312" s="112"/>
      <c r="B312" s="113"/>
      <c r="C312" s="114"/>
      <c r="D312" s="114"/>
      <c r="E312" s="115"/>
      <c r="F312" s="114"/>
      <c r="G312" s="116"/>
      <c r="H312" s="114"/>
      <c r="I312" s="115"/>
      <c r="J312" s="117"/>
      <c r="K312" s="118"/>
      <c r="L312" s="113"/>
      <c r="M312" s="113"/>
      <c r="N312" s="119"/>
      <c r="O312" s="120"/>
      <c r="P312" s="113"/>
      <c r="Q312" s="121"/>
      <c r="R312" s="122"/>
      <c r="S312" s="123"/>
      <c r="T312" s="124"/>
      <c r="U312" s="124"/>
      <c r="V312" s="124"/>
      <c r="W312" s="124"/>
      <c r="X312" s="125"/>
      <c r="Y312" s="124"/>
      <c r="Z312" s="124"/>
      <c r="AA312" s="124"/>
      <c r="AB312" s="124"/>
      <c r="AC312" s="126"/>
      <c r="AD312" s="127"/>
      <c r="AE312" s="128"/>
      <c r="AF312" s="129"/>
      <c r="AG312" s="130"/>
      <c r="AH312" s="131"/>
      <c r="AI312" s="132"/>
      <c r="AJ312" s="133"/>
      <c r="AK312" s="141"/>
      <c r="AL312" s="135"/>
      <c r="AM312" s="131"/>
      <c r="AN312" s="137"/>
      <c r="AO312" s="137"/>
      <c r="AP312" s="112"/>
      <c r="AQ312" s="138"/>
      <c r="AR312" s="139"/>
    </row>
    <row r="313" spans="1:44" ht="15.75" thickBot="1" x14ac:dyDescent="0.3">
      <c r="A313" s="112"/>
      <c r="B313" s="113"/>
      <c r="C313" s="114"/>
      <c r="D313" s="114"/>
      <c r="E313" s="115"/>
      <c r="F313" s="114"/>
      <c r="G313" s="116"/>
      <c r="H313" s="114"/>
      <c r="I313" s="115"/>
      <c r="J313" s="117"/>
      <c r="K313" s="118"/>
      <c r="L313" s="113"/>
      <c r="M313" s="113"/>
      <c r="N313" s="119"/>
      <c r="O313" s="120"/>
      <c r="P313" s="113"/>
      <c r="Q313" s="121"/>
      <c r="R313" s="122"/>
      <c r="S313" s="123"/>
      <c r="T313" s="124"/>
      <c r="U313" s="124"/>
      <c r="V313" s="124"/>
      <c r="W313" s="124"/>
      <c r="X313" s="125"/>
      <c r="Y313" s="124"/>
      <c r="Z313" s="124"/>
      <c r="AA313" s="124"/>
      <c r="AB313" s="124"/>
      <c r="AC313" s="126"/>
      <c r="AD313" s="127"/>
      <c r="AE313" s="128"/>
      <c r="AF313" s="129"/>
      <c r="AG313" s="130"/>
      <c r="AH313" s="131"/>
      <c r="AI313" s="132"/>
      <c r="AJ313" s="133"/>
      <c r="AK313" s="141"/>
      <c r="AL313" s="135"/>
      <c r="AM313" s="131"/>
      <c r="AN313" s="137"/>
      <c r="AO313" s="137"/>
      <c r="AP313" s="112"/>
      <c r="AQ313" s="138"/>
      <c r="AR313" s="139"/>
    </row>
    <row r="314" spans="1:44" ht="15.75" thickBot="1" x14ac:dyDescent="0.3">
      <c r="A314" s="112"/>
      <c r="B314" s="113"/>
      <c r="C314" s="114"/>
      <c r="D314" s="114"/>
      <c r="E314" s="115"/>
      <c r="F314" s="114"/>
      <c r="G314" s="116"/>
      <c r="H314" s="114"/>
      <c r="I314" s="115"/>
      <c r="J314" s="117"/>
      <c r="K314" s="118"/>
      <c r="L314" s="113"/>
      <c r="M314" s="113"/>
      <c r="N314" s="119"/>
      <c r="O314" s="120"/>
      <c r="P314" s="113"/>
      <c r="Q314" s="121"/>
      <c r="R314" s="122"/>
      <c r="S314" s="123"/>
      <c r="T314" s="124"/>
      <c r="U314" s="124"/>
      <c r="V314" s="124"/>
      <c r="W314" s="124"/>
      <c r="X314" s="125"/>
      <c r="Y314" s="124"/>
      <c r="Z314" s="124"/>
      <c r="AA314" s="124"/>
      <c r="AB314" s="124"/>
      <c r="AC314" s="126"/>
      <c r="AD314" s="127"/>
      <c r="AE314" s="128"/>
      <c r="AF314" s="129"/>
      <c r="AG314" s="130"/>
      <c r="AH314" s="131"/>
      <c r="AI314" s="132"/>
      <c r="AJ314" s="133"/>
      <c r="AK314" s="141"/>
      <c r="AL314" s="135"/>
      <c r="AM314" s="131"/>
      <c r="AN314" s="137"/>
      <c r="AO314" s="137"/>
      <c r="AP314" s="112"/>
      <c r="AQ314" s="138"/>
      <c r="AR314" s="139"/>
    </row>
    <row r="315" spans="1:44" ht="15.75" thickBot="1" x14ac:dyDescent="0.3">
      <c r="A315" s="112"/>
      <c r="B315" s="113"/>
      <c r="C315" s="114"/>
      <c r="D315" s="114"/>
      <c r="E315" s="115"/>
      <c r="F315" s="114"/>
      <c r="G315" s="116"/>
      <c r="H315" s="114"/>
      <c r="I315" s="115"/>
      <c r="J315" s="117"/>
      <c r="K315" s="118"/>
      <c r="L315" s="113"/>
      <c r="M315" s="113"/>
      <c r="N315" s="119"/>
      <c r="O315" s="120"/>
      <c r="P315" s="113"/>
      <c r="Q315" s="121"/>
      <c r="R315" s="122"/>
      <c r="S315" s="123"/>
      <c r="T315" s="124"/>
      <c r="U315" s="124"/>
      <c r="V315" s="124"/>
      <c r="W315" s="124"/>
      <c r="X315" s="125"/>
      <c r="Y315" s="124"/>
      <c r="Z315" s="124"/>
      <c r="AA315" s="124"/>
      <c r="AB315" s="124"/>
      <c r="AC315" s="126"/>
      <c r="AD315" s="127"/>
      <c r="AE315" s="128"/>
      <c r="AF315" s="129"/>
      <c r="AG315" s="130"/>
      <c r="AH315" s="131"/>
      <c r="AI315" s="132"/>
      <c r="AJ315" s="133"/>
      <c r="AK315" s="141"/>
      <c r="AL315" s="135"/>
      <c r="AM315" s="131"/>
      <c r="AN315" s="137"/>
      <c r="AO315" s="137"/>
      <c r="AP315" s="112"/>
      <c r="AQ315" s="138"/>
      <c r="AR315" s="139"/>
    </row>
    <row r="316" spans="1:44" ht="15.75" thickBot="1" x14ac:dyDescent="0.3">
      <c r="A316" s="112"/>
      <c r="B316" s="113"/>
      <c r="C316" s="114"/>
      <c r="D316" s="114"/>
      <c r="E316" s="115"/>
      <c r="F316" s="114"/>
      <c r="G316" s="116"/>
      <c r="H316" s="114"/>
      <c r="I316" s="115"/>
      <c r="J316" s="117"/>
      <c r="K316" s="118"/>
      <c r="L316" s="113"/>
      <c r="M316" s="113"/>
      <c r="N316" s="119"/>
      <c r="O316" s="120"/>
      <c r="P316" s="113"/>
      <c r="Q316" s="121"/>
      <c r="R316" s="122"/>
      <c r="S316" s="123"/>
      <c r="T316" s="124"/>
      <c r="U316" s="124"/>
      <c r="V316" s="124"/>
      <c r="W316" s="124"/>
      <c r="X316" s="125"/>
      <c r="Y316" s="124"/>
      <c r="Z316" s="124"/>
      <c r="AA316" s="124"/>
      <c r="AB316" s="124"/>
      <c r="AC316" s="126"/>
      <c r="AD316" s="127"/>
      <c r="AE316" s="128"/>
      <c r="AF316" s="129"/>
      <c r="AG316" s="130"/>
      <c r="AH316" s="131"/>
      <c r="AI316" s="132"/>
      <c r="AJ316" s="133"/>
      <c r="AK316" s="141"/>
      <c r="AL316" s="135"/>
      <c r="AM316" s="131"/>
      <c r="AN316" s="137"/>
      <c r="AO316" s="137"/>
      <c r="AP316" s="112"/>
      <c r="AQ316" s="138"/>
      <c r="AR316" s="139"/>
    </row>
    <row r="317" spans="1:44" ht="15.75" thickBot="1" x14ac:dyDescent="0.3">
      <c r="A317" s="112"/>
      <c r="B317" s="113"/>
      <c r="C317" s="114"/>
      <c r="D317" s="114"/>
      <c r="E317" s="115"/>
      <c r="F317" s="114"/>
      <c r="G317" s="116"/>
      <c r="H317" s="114"/>
      <c r="I317" s="115"/>
      <c r="J317" s="117"/>
      <c r="K317" s="118"/>
      <c r="L317" s="113"/>
      <c r="M317" s="113"/>
      <c r="N317" s="119"/>
      <c r="O317" s="120"/>
      <c r="P317" s="113"/>
      <c r="Q317" s="121"/>
      <c r="R317" s="122"/>
      <c r="S317" s="123"/>
      <c r="T317" s="124"/>
      <c r="U317" s="124"/>
      <c r="V317" s="124"/>
      <c r="W317" s="124"/>
      <c r="X317" s="125"/>
      <c r="Y317" s="124"/>
      <c r="Z317" s="124"/>
      <c r="AA317" s="124"/>
      <c r="AB317" s="124"/>
      <c r="AC317" s="126"/>
      <c r="AD317" s="127"/>
      <c r="AE317" s="128"/>
      <c r="AF317" s="129"/>
      <c r="AG317" s="130"/>
      <c r="AH317" s="131"/>
      <c r="AI317" s="132"/>
      <c r="AJ317" s="133"/>
      <c r="AK317" s="141"/>
      <c r="AL317" s="135"/>
      <c r="AM317" s="131"/>
      <c r="AN317" s="137"/>
      <c r="AO317" s="137"/>
      <c r="AP317" s="112"/>
      <c r="AQ317" s="138"/>
      <c r="AR317" s="139"/>
    </row>
    <row r="318" spans="1:44" ht="15.75" thickBot="1" x14ac:dyDescent="0.3">
      <c r="A318" s="112"/>
      <c r="B318" s="113"/>
      <c r="C318" s="114"/>
      <c r="D318" s="114"/>
      <c r="E318" s="115"/>
      <c r="F318" s="114"/>
      <c r="G318" s="116"/>
      <c r="H318" s="114"/>
      <c r="I318" s="115"/>
      <c r="J318" s="117"/>
      <c r="K318" s="118"/>
      <c r="L318" s="113"/>
      <c r="M318" s="113"/>
      <c r="N318" s="119"/>
      <c r="O318" s="120"/>
      <c r="P318" s="113"/>
      <c r="Q318" s="121"/>
      <c r="R318" s="122"/>
      <c r="S318" s="123"/>
      <c r="T318" s="124"/>
      <c r="U318" s="124"/>
      <c r="V318" s="124"/>
      <c r="W318" s="124"/>
      <c r="X318" s="125"/>
      <c r="Y318" s="124"/>
      <c r="Z318" s="124"/>
      <c r="AA318" s="124"/>
      <c r="AB318" s="124"/>
      <c r="AC318" s="126"/>
      <c r="AD318" s="127"/>
      <c r="AE318" s="128"/>
      <c r="AF318" s="129"/>
      <c r="AG318" s="130"/>
      <c r="AH318" s="131"/>
      <c r="AI318" s="132"/>
      <c r="AJ318" s="133"/>
      <c r="AK318" s="141"/>
      <c r="AL318" s="135"/>
      <c r="AM318" s="131"/>
      <c r="AN318" s="137"/>
      <c r="AO318" s="137"/>
      <c r="AP318" s="112"/>
      <c r="AQ318" s="138"/>
      <c r="AR318" s="139"/>
    </row>
    <row r="319" spans="1:44" ht="15.75" thickBot="1" x14ac:dyDescent="0.3">
      <c r="A319" s="112"/>
      <c r="B319" s="113"/>
      <c r="C319" s="114"/>
      <c r="D319" s="114"/>
      <c r="E319" s="115"/>
      <c r="F319" s="114"/>
      <c r="G319" s="116"/>
      <c r="H319" s="114"/>
      <c r="I319" s="115"/>
      <c r="J319" s="117"/>
      <c r="K319" s="118"/>
      <c r="L319" s="113"/>
      <c r="M319" s="113"/>
      <c r="N319" s="119"/>
      <c r="O319" s="120"/>
      <c r="P319" s="113"/>
      <c r="Q319" s="121"/>
      <c r="R319" s="122"/>
      <c r="S319" s="123"/>
      <c r="T319" s="124"/>
      <c r="U319" s="124"/>
      <c r="V319" s="124"/>
      <c r="W319" s="124"/>
      <c r="X319" s="125"/>
      <c r="Y319" s="124"/>
      <c r="Z319" s="124"/>
      <c r="AA319" s="124"/>
      <c r="AB319" s="124"/>
      <c r="AC319" s="126"/>
      <c r="AD319" s="127"/>
      <c r="AE319" s="128"/>
      <c r="AF319" s="129"/>
      <c r="AG319" s="130"/>
      <c r="AH319" s="131"/>
      <c r="AI319" s="132"/>
      <c r="AJ319" s="133"/>
      <c r="AK319" s="141"/>
      <c r="AL319" s="135"/>
      <c r="AM319" s="131"/>
      <c r="AN319" s="137"/>
      <c r="AO319" s="137"/>
      <c r="AP319" s="112"/>
      <c r="AQ319" s="138"/>
      <c r="AR319" s="139"/>
    </row>
    <row r="320" spans="1:44" ht="15.75" thickBot="1" x14ac:dyDescent="0.3">
      <c r="A320" s="112"/>
      <c r="B320" s="113"/>
      <c r="C320" s="114"/>
      <c r="D320" s="114"/>
      <c r="E320" s="115"/>
      <c r="F320" s="114"/>
      <c r="G320" s="116"/>
      <c r="H320" s="114"/>
      <c r="I320" s="115"/>
      <c r="J320" s="117"/>
      <c r="K320" s="118"/>
      <c r="L320" s="113"/>
      <c r="M320" s="113"/>
      <c r="N320" s="119"/>
      <c r="O320" s="120"/>
      <c r="P320" s="113"/>
      <c r="Q320" s="121"/>
      <c r="R320" s="122"/>
      <c r="S320" s="123"/>
      <c r="T320" s="124"/>
      <c r="U320" s="124"/>
      <c r="V320" s="124"/>
      <c r="W320" s="124"/>
      <c r="X320" s="125"/>
      <c r="Y320" s="124"/>
      <c r="Z320" s="124"/>
      <c r="AA320" s="124"/>
      <c r="AB320" s="124"/>
      <c r="AC320" s="126"/>
      <c r="AD320" s="127"/>
      <c r="AE320" s="128"/>
      <c r="AF320" s="129"/>
      <c r="AG320" s="130"/>
      <c r="AH320" s="131"/>
      <c r="AI320" s="132"/>
      <c r="AJ320" s="133"/>
      <c r="AK320" s="141"/>
      <c r="AL320" s="135"/>
      <c r="AM320" s="131"/>
      <c r="AN320" s="137"/>
      <c r="AO320" s="137"/>
      <c r="AP320" s="112"/>
      <c r="AQ320" s="138"/>
      <c r="AR320" s="139"/>
    </row>
    <row r="321" spans="1:44" ht="15.75" thickBot="1" x14ac:dyDescent="0.3">
      <c r="A321" s="112"/>
      <c r="B321" s="113"/>
      <c r="C321" s="114"/>
      <c r="D321" s="114"/>
      <c r="E321" s="115"/>
      <c r="F321" s="114"/>
      <c r="G321" s="116"/>
      <c r="H321" s="114"/>
      <c r="I321" s="115"/>
      <c r="J321" s="117"/>
      <c r="K321" s="118"/>
      <c r="L321" s="113"/>
      <c r="M321" s="113"/>
      <c r="N321" s="119"/>
      <c r="O321" s="120"/>
      <c r="P321" s="113"/>
      <c r="Q321" s="121"/>
      <c r="R321" s="122"/>
      <c r="S321" s="123"/>
      <c r="T321" s="124"/>
      <c r="U321" s="124"/>
      <c r="V321" s="124"/>
      <c r="W321" s="124"/>
      <c r="X321" s="125"/>
      <c r="Y321" s="124"/>
      <c r="Z321" s="124"/>
      <c r="AA321" s="124"/>
      <c r="AB321" s="124"/>
      <c r="AC321" s="126"/>
      <c r="AD321" s="127"/>
      <c r="AE321" s="128"/>
      <c r="AF321" s="129"/>
      <c r="AG321" s="130"/>
      <c r="AH321" s="131"/>
      <c r="AI321" s="132"/>
      <c r="AJ321" s="133"/>
      <c r="AK321" s="141"/>
      <c r="AL321" s="135"/>
      <c r="AM321" s="131"/>
      <c r="AN321" s="137"/>
      <c r="AO321" s="137"/>
      <c r="AP321" s="112"/>
      <c r="AQ321" s="138"/>
      <c r="AR321" s="139"/>
    </row>
    <row r="322" spans="1:44" ht="15.75" thickBot="1" x14ac:dyDescent="0.3">
      <c r="A322" s="112"/>
      <c r="B322" s="113"/>
      <c r="C322" s="114"/>
      <c r="D322" s="114"/>
      <c r="E322" s="115"/>
      <c r="F322" s="114"/>
      <c r="G322" s="116"/>
      <c r="H322" s="114"/>
      <c r="I322" s="115"/>
      <c r="J322" s="117"/>
      <c r="K322" s="118"/>
      <c r="L322" s="113"/>
      <c r="M322" s="113"/>
      <c r="N322" s="119"/>
      <c r="O322" s="120"/>
      <c r="P322" s="113"/>
      <c r="Q322" s="121"/>
      <c r="R322" s="122"/>
      <c r="S322" s="123"/>
      <c r="T322" s="124"/>
      <c r="U322" s="124"/>
      <c r="V322" s="124"/>
      <c r="W322" s="124"/>
      <c r="X322" s="125"/>
      <c r="Y322" s="124"/>
      <c r="Z322" s="124"/>
      <c r="AA322" s="124"/>
      <c r="AB322" s="124"/>
      <c r="AC322" s="126"/>
      <c r="AD322" s="127"/>
      <c r="AE322" s="128"/>
      <c r="AF322" s="129"/>
      <c r="AG322" s="130"/>
      <c r="AH322" s="131"/>
      <c r="AI322" s="132"/>
      <c r="AJ322" s="133"/>
      <c r="AK322" s="141"/>
      <c r="AL322" s="135"/>
      <c r="AM322" s="131"/>
      <c r="AN322" s="137"/>
      <c r="AO322" s="137"/>
      <c r="AP322" s="112"/>
      <c r="AQ322" s="138"/>
      <c r="AR322" s="139"/>
    </row>
    <row r="323" spans="1:44" ht="15.75" thickBot="1" x14ac:dyDescent="0.3">
      <c r="A323" s="112"/>
      <c r="B323" s="113"/>
      <c r="C323" s="114"/>
      <c r="D323" s="114"/>
      <c r="E323" s="115"/>
      <c r="F323" s="114"/>
      <c r="G323" s="116"/>
      <c r="H323" s="114"/>
      <c r="I323" s="115"/>
      <c r="J323" s="117"/>
      <c r="K323" s="118"/>
      <c r="L323" s="113"/>
      <c r="M323" s="113"/>
      <c r="N323" s="119"/>
      <c r="O323" s="120"/>
      <c r="P323" s="113"/>
      <c r="Q323" s="121"/>
      <c r="R323" s="122"/>
      <c r="S323" s="123"/>
      <c r="T323" s="124"/>
      <c r="U323" s="124"/>
      <c r="V323" s="124"/>
      <c r="W323" s="124"/>
      <c r="X323" s="125"/>
      <c r="Y323" s="124"/>
      <c r="Z323" s="124"/>
      <c r="AA323" s="124"/>
      <c r="AB323" s="124"/>
      <c r="AC323" s="126"/>
      <c r="AD323" s="127"/>
      <c r="AE323" s="128"/>
      <c r="AF323" s="129"/>
      <c r="AG323" s="130"/>
      <c r="AH323" s="131"/>
      <c r="AI323" s="132"/>
      <c r="AJ323" s="133"/>
      <c r="AK323" s="141"/>
      <c r="AL323" s="135"/>
      <c r="AM323" s="131"/>
      <c r="AN323" s="137"/>
      <c r="AO323" s="137"/>
      <c r="AP323" s="112"/>
      <c r="AQ323" s="138"/>
      <c r="AR323" s="139"/>
    </row>
    <row r="324" spans="1:44" ht="15.75" thickBot="1" x14ac:dyDescent="0.3">
      <c r="A324" s="112"/>
      <c r="B324" s="113"/>
      <c r="C324" s="114"/>
      <c r="D324" s="114"/>
      <c r="E324" s="115"/>
      <c r="F324" s="114"/>
      <c r="G324" s="116"/>
      <c r="H324" s="114"/>
      <c r="I324" s="115"/>
      <c r="J324" s="117"/>
      <c r="K324" s="118"/>
      <c r="L324" s="113"/>
      <c r="M324" s="113"/>
      <c r="N324" s="119"/>
      <c r="O324" s="120"/>
      <c r="P324" s="113"/>
      <c r="Q324" s="121"/>
      <c r="R324" s="122"/>
      <c r="S324" s="123"/>
      <c r="T324" s="124"/>
      <c r="U324" s="124"/>
      <c r="V324" s="124"/>
      <c r="W324" s="124"/>
      <c r="X324" s="125"/>
      <c r="Y324" s="124"/>
      <c r="Z324" s="124"/>
      <c r="AA324" s="124"/>
      <c r="AB324" s="124"/>
      <c r="AC324" s="126"/>
      <c r="AD324" s="127"/>
      <c r="AE324" s="128"/>
      <c r="AF324" s="129"/>
      <c r="AG324" s="130"/>
      <c r="AH324" s="131"/>
      <c r="AI324" s="132"/>
      <c r="AJ324" s="133"/>
      <c r="AK324" s="141"/>
      <c r="AL324" s="135"/>
      <c r="AM324" s="131"/>
      <c r="AN324" s="137"/>
      <c r="AO324" s="137"/>
      <c r="AP324" s="112"/>
      <c r="AQ324" s="138"/>
      <c r="AR324" s="139"/>
    </row>
    <row r="325" spans="1:44" ht="15.75" thickBot="1" x14ac:dyDescent="0.3">
      <c r="A325" s="112"/>
      <c r="B325" s="113"/>
      <c r="C325" s="114"/>
      <c r="D325" s="114"/>
      <c r="E325" s="115"/>
      <c r="F325" s="114"/>
      <c r="G325" s="116"/>
      <c r="H325" s="114"/>
      <c r="I325" s="115"/>
      <c r="J325" s="117"/>
      <c r="K325" s="118"/>
      <c r="L325" s="113"/>
      <c r="M325" s="113"/>
      <c r="N325" s="119"/>
      <c r="O325" s="120"/>
      <c r="P325" s="113"/>
      <c r="Q325" s="121"/>
      <c r="R325" s="122"/>
      <c r="S325" s="123"/>
      <c r="T325" s="124"/>
      <c r="U325" s="124"/>
      <c r="V325" s="124"/>
      <c r="W325" s="124"/>
      <c r="X325" s="125"/>
      <c r="Y325" s="124"/>
      <c r="Z325" s="124"/>
      <c r="AA325" s="124"/>
      <c r="AB325" s="124"/>
      <c r="AC325" s="126"/>
      <c r="AD325" s="127"/>
      <c r="AE325" s="128"/>
      <c r="AF325" s="129"/>
      <c r="AG325" s="130"/>
      <c r="AH325" s="131"/>
      <c r="AI325" s="132"/>
      <c r="AJ325" s="133"/>
      <c r="AK325" s="141"/>
      <c r="AL325" s="135"/>
      <c r="AM325" s="131"/>
      <c r="AN325" s="137"/>
      <c r="AO325" s="137"/>
      <c r="AP325" s="112"/>
      <c r="AQ325" s="138"/>
      <c r="AR325" s="139"/>
    </row>
    <row r="326" spans="1:44" ht="15.75" thickBot="1" x14ac:dyDescent="0.3">
      <c r="A326" s="112"/>
      <c r="B326" s="113"/>
      <c r="C326" s="114"/>
      <c r="D326" s="114"/>
      <c r="E326" s="115"/>
      <c r="F326" s="114"/>
      <c r="G326" s="116"/>
      <c r="H326" s="114"/>
      <c r="I326" s="115"/>
      <c r="J326" s="117"/>
      <c r="K326" s="118"/>
      <c r="L326" s="113"/>
      <c r="M326" s="113"/>
      <c r="N326" s="119"/>
      <c r="O326" s="120"/>
      <c r="P326" s="113"/>
      <c r="Q326" s="121"/>
      <c r="R326" s="122"/>
      <c r="S326" s="123"/>
      <c r="T326" s="124"/>
      <c r="U326" s="124"/>
      <c r="V326" s="124"/>
      <c r="W326" s="124"/>
      <c r="X326" s="125"/>
      <c r="Y326" s="124"/>
      <c r="Z326" s="124"/>
      <c r="AA326" s="124"/>
      <c r="AB326" s="124"/>
      <c r="AC326" s="126"/>
      <c r="AD326" s="127"/>
      <c r="AE326" s="128"/>
      <c r="AF326" s="129"/>
      <c r="AG326" s="130"/>
      <c r="AH326" s="131"/>
      <c r="AI326" s="132"/>
      <c r="AJ326" s="133"/>
      <c r="AK326" s="141"/>
      <c r="AL326" s="135"/>
      <c r="AM326" s="131"/>
      <c r="AN326" s="137"/>
      <c r="AO326" s="137"/>
      <c r="AP326" s="112"/>
      <c r="AQ326" s="138"/>
      <c r="AR326" s="139"/>
    </row>
    <row r="327" spans="1:44" ht="15.75" thickBot="1" x14ac:dyDescent="0.3">
      <c r="A327" s="112"/>
      <c r="B327" s="113"/>
      <c r="C327" s="114"/>
      <c r="D327" s="114"/>
      <c r="E327" s="115"/>
      <c r="F327" s="114"/>
      <c r="G327" s="116"/>
      <c r="H327" s="114"/>
      <c r="I327" s="115"/>
      <c r="J327" s="117"/>
      <c r="K327" s="118"/>
      <c r="L327" s="113"/>
      <c r="M327" s="113"/>
      <c r="N327" s="119"/>
      <c r="O327" s="120"/>
      <c r="P327" s="113"/>
      <c r="Q327" s="121"/>
      <c r="R327" s="122"/>
      <c r="S327" s="123"/>
      <c r="T327" s="124"/>
      <c r="U327" s="124"/>
      <c r="V327" s="124"/>
      <c r="W327" s="124"/>
      <c r="X327" s="125"/>
      <c r="Y327" s="124"/>
      <c r="Z327" s="124"/>
      <c r="AA327" s="124"/>
      <c r="AB327" s="124"/>
      <c r="AC327" s="126"/>
      <c r="AD327" s="127"/>
      <c r="AE327" s="128"/>
      <c r="AF327" s="129"/>
      <c r="AG327" s="130"/>
      <c r="AH327" s="131"/>
      <c r="AI327" s="132"/>
      <c r="AJ327" s="133"/>
      <c r="AK327" s="141"/>
      <c r="AL327" s="135"/>
      <c r="AM327" s="131"/>
      <c r="AN327" s="137"/>
      <c r="AO327" s="137"/>
      <c r="AP327" s="112"/>
      <c r="AQ327" s="138"/>
      <c r="AR327" s="139"/>
    </row>
    <row r="328" spans="1:44" ht="15.75" thickBot="1" x14ac:dyDescent="0.3">
      <c r="A328" s="112"/>
      <c r="B328" s="113"/>
      <c r="C328" s="114"/>
      <c r="D328" s="114"/>
      <c r="E328" s="115"/>
      <c r="F328" s="114"/>
      <c r="G328" s="116"/>
      <c r="H328" s="114"/>
      <c r="I328" s="115"/>
      <c r="J328" s="117"/>
      <c r="K328" s="118"/>
      <c r="L328" s="113"/>
      <c r="M328" s="113"/>
      <c r="N328" s="119"/>
      <c r="O328" s="120"/>
      <c r="P328" s="113"/>
      <c r="Q328" s="121"/>
      <c r="R328" s="122"/>
      <c r="S328" s="123"/>
      <c r="T328" s="124"/>
      <c r="U328" s="124"/>
      <c r="V328" s="124"/>
      <c r="W328" s="124"/>
      <c r="X328" s="125"/>
      <c r="Y328" s="124"/>
      <c r="Z328" s="124"/>
      <c r="AA328" s="124"/>
      <c r="AB328" s="124"/>
      <c r="AC328" s="126"/>
      <c r="AD328" s="127"/>
      <c r="AE328" s="128"/>
      <c r="AF328" s="129"/>
      <c r="AG328" s="130"/>
      <c r="AH328" s="131"/>
      <c r="AI328" s="132"/>
      <c r="AJ328" s="133"/>
      <c r="AK328" s="141"/>
      <c r="AL328" s="135"/>
      <c r="AM328" s="131"/>
      <c r="AN328" s="137"/>
      <c r="AO328" s="137"/>
      <c r="AP328" s="112"/>
      <c r="AQ328" s="138"/>
      <c r="AR328" s="139"/>
    </row>
    <row r="329" spans="1:44" ht="15.75" thickBot="1" x14ac:dyDescent="0.3">
      <c r="A329" s="112"/>
      <c r="B329" s="113"/>
      <c r="C329" s="114"/>
      <c r="D329" s="114"/>
      <c r="E329" s="115"/>
      <c r="F329" s="114"/>
      <c r="G329" s="116"/>
      <c r="H329" s="114"/>
      <c r="I329" s="115"/>
      <c r="J329" s="117"/>
      <c r="K329" s="118"/>
      <c r="L329" s="113"/>
      <c r="M329" s="113"/>
      <c r="N329" s="119"/>
      <c r="O329" s="120"/>
      <c r="P329" s="113"/>
      <c r="Q329" s="121"/>
      <c r="R329" s="122"/>
      <c r="S329" s="123"/>
      <c r="T329" s="124"/>
      <c r="U329" s="124"/>
      <c r="V329" s="124"/>
      <c r="W329" s="124"/>
      <c r="X329" s="125"/>
      <c r="Y329" s="124"/>
      <c r="Z329" s="124"/>
      <c r="AA329" s="124"/>
      <c r="AB329" s="124"/>
      <c r="AC329" s="126"/>
      <c r="AD329" s="127"/>
      <c r="AE329" s="128"/>
      <c r="AF329" s="129"/>
      <c r="AG329" s="130"/>
      <c r="AH329" s="131"/>
      <c r="AI329" s="132"/>
      <c r="AJ329" s="133"/>
      <c r="AK329" s="141"/>
      <c r="AL329" s="135"/>
      <c r="AM329" s="131"/>
      <c r="AN329" s="137"/>
      <c r="AO329" s="137"/>
      <c r="AP329" s="112"/>
      <c r="AQ329" s="138"/>
      <c r="AR329" s="139"/>
    </row>
    <row r="330" spans="1:44" ht="15.75" thickBot="1" x14ac:dyDescent="0.3">
      <c r="A330" s="112"/>
      <c r="B330" s="113"/>
      <c r="C330" s="114"/>
      <c r="D330" s="114"/>
      <c r="E330" s="115"/>
      <c r="F330" s="114"/>
      <c r="G330" s="116"/>
      <c r="H330" s="114"/>
      <c r="I330" s="115"/>
      <c r="J330" s="117"/>
      <c r="K330" s="118"/>
      <c r="L330" s="113"/>
      <c r="M330" s="113"/>
      <c r="N330" s="119"/>
      <c r="O330" s="120"/>
      <c r="P330" s="113"/>
      <c r="Q330" s="121"/>
      <c r="R330" s="122"/>
      <c r="S330" s="123"/>
      <c r="T330" s="124"/>
      <c r="U330" s="124"/>
      <c r="V330" s="124"/>
      <c r="W330" s="124"/>
      <c r="X330" s="125"/>
      <c r="Y330" s="124"/>
      <c r="Z330" s="124"/>
      <c r="AA330" s="124"/>
      <c r="AB330" s="124"/>
      <c r="AC330" s="126"/>
      <c r="AD330" s="127"/>
      <c r="AE330" s="128"/>
      <c r="AF330" s="129"/>
      <c r="AG330" s="130"/>
      <c r="AH330" s="131"/>
      <c r="AI330" s="132"/>
      <c r="AJ330" s="133"/>
      <c r="AK330" s="141"/>
      <c r="AL330" s="135"/>
      <c r="AM330" s="131"/>
      <c r="AN330" s="137"/>
      <c r="AO330" s="137"/>
      <c r="AP330" s="112"/>
      <c r="AQ330" s="138"/>
      <c r="AR330" s="139"/>
    </row>
    <row r="331" spans="1:44" ht="15.75" thickBot="1" x14ac:dyDescent="0.3">
      <c r="A331" s="112"/>
      <c r="B331" s="113"/>
      <c r="C331" s="114"/>
      <c r="D331" s="114"/>
      <c r="E331" s="115"/>
      <c r="F331" s="114"/>
      <c r="G331" s="116"/>
      <c r="H331" s="114"/>
      <c r="I331" s="115"/>
      <c r="J331" s="117"/>
      <c r="K331" s="118"/>
      <c r="L331" s="113"/>
      <c r="M331" s="113"/>
      <c r="N331" s="119"/>
      <c r="O331" s="120"/>
      <c r="P331" s="113"/>
      <c r="Q331" s="121"/>
      <c r="R331" s="122"/>
      <c r="S331" s="123"/>
      <c r="T331" s="124"/>
      <c r="U331" s="124"/>
      <c r="V331" s="124"/>
      <c r="W331" s="124"/>
      <c r="X331" s="125"/>
      <c r="Y331" s="124"/>
      <c r="Z331" s="124"/>
      <c r="AA331" s="124"/>
      <c r="AB331" s="124"/>
      <c r="AC331" s="126"/>
      <c r="AD331" s="127"/>
      <c r="AE331" s="128"/>
      <c r="AF331" s="129"/>
      <c r="AG331" s="130"/>
      <c r="AH331" s="131"/>
      <c r="AI331" s="132"/>
      <c r="AJ331" s="133"/>
      <c r="AK331" s="141"/>
      <c r="AL331" s="135"/>
      <c r="AM331" s="131"/>
      <c r="AN331" s="137"/>
      <c r="AO331" s="137"/>
      <c r="AP331" s="112"/>
      <c r="AQ331" s="138"/>
      <c r="AR331" s="139"/>
    </row>
    <row r="332" spans="1:44" ht="15.75" thickBot="1" x14ac:dyDescent="0.3">
      <c r="A332" s="112"/>
      <c r="B332" s="113"/>
      <c r="C332" s="114"/>
      <c r="D332" s="114"/>
      <c r="E332" s="115"/>
      <c r="F332" s="114"/>
      <c r="G332" s="116"/>
      <c r="H332" s="114"/>
      <c r="I332" s="115"/>
      <c r="J332" s="117"/>
      <c r="K332" s="118"/>
      <c r="L332" s="113"/>
      <c r="M332" s="113"/>
      <c r="N332" s="119"/>
      <c r="O332" s="120"/>
      <c r="P332" s="113"/>
      <c r="Q332" s="121"/>
      <c r="R332" s="122"/>
      <c r="S332" s="123"/>
      <c r="T332" s="124"/>
      <c r="U332" s="124"/>
      <c r="V332" s="124"/>
      <c r="W332" s="124"/>
      <c r="X332" s="125"/>
      <c r="Y332" s="124"/>
      <c r="Z332" s="124"/>
      <c r="AA332" s="124"/>
      <c r="AB332" s="124"/>
      <c r="AC332" s="126"/>
      <c r="AD332" s="127"/>
      <c r="AE332" s="128"/>
      <c r="AF332" s="129"/>
      <c r="AG332" s="130"/>
      <c r="AH332" s="131"/>
      <c r="AI332" s="132"/>
      <c r="AJ332" s="133"/>
      <c r="AK332" s="141"/>
      <c r="AL332" s="135"/>
      <c r="AM332" s="131"/>
      <c r="AN332" s="137"/>
      <c r="AO332" s="137"/>
      <c r="AP332" s="112"/>
      <c r="AQ332" s="138"/>
      <c r="AR332" s="139"/>
    </row>
    <row r="333" spans="1:44" ht="15.75" thickBot="1" x14ac:dyDescent="0.3">
      <c r="A333" s="112"/>
      <c r="B333" s="113"/>
      <c r="C333" s="114"/>
      <c r="D333" s="114"/>
      <c r="E333" s="115"/>
      <c r="F333" s="114"/>
      <c r="G333" s="116"/>
      <c r="H333" s="114"/>
      <c r="I333" s="115"/>
      <c r="J333" s="117"/>
      <c r="K333" s="118"/>
      <c r="L333" s="113"/>
      <c r="M333" s="113"/>
      <c r="N333" s="119"/>
      <c r="O333" s="120"/>
      <c r="P333" s="113"/>
      <c r="Q333" s="121"/>
      <c r="R333" s="122"/>
      <c r="S333" s="123"/>
      <c r="T333" s="124"/>
      <c r="U333" s="124"/>
      <c r="V333" s="124"/>
      <c r="W333" s="124"/>
      <c r="X333" s="125"/>
      <c r="Y333" s="124"/>
      <c r="Z333" s="124"/>
      <c r="AA333" s="124"/>
      <c r="AB333" s="124"/>
      <c r="AC333" s="126"/>
      <c r="AD333" s="127"/>
      <c r="AE333" s="128"/>
      <c r="AF333" s="129"/>
      <c r="AG333" s="130"/>
      <c r="AH333" s="131"/>
      <c r="AI333" s="132"/>
      <c r="AJ333" s="133"/>
      <c r="AK333" s="141"/>
      <c r="AL333" s="135"/>
      <c r="AM333" s="131"/>
      <c r="AN333" s="137"/>
      <c r="AO333" s="137"/>
      <c r="AP333" s="112"/>
      <c r="AQ333" s="138"/>
      <c r="AR333" s="139"/>
    </row>
    <row r="334" spans="1:44" ht="15.75" thickBot="1" x14ac:dyDescent="0.3">
      <c r="A334" s="112"/>
      <c r="B334" s="113"/>
      <c r="C334" s="114"/>
      <c r="D334" s="114"/>
      <c r="E334" s="115"/>
      <c r="F334" s="114"/>
      <c r="G334" s="116"/>
      <c r="H334" s="114"/>
      <c r="I334" s="115"/>
      <c r="J334" s="117"/>
      <c r="K334" s="118"/>
      <c r="L334" s="113"/>
      <c r="M334" s="113"/>
      <c r="N334" s="119"/>
      <c r="O334" s="120"/>
      <c r="P334" s="113"/>
      <c r="Q334" s="121"/>
      <c r="R334" s="122"/>
      <c r="S334" s="123"/>
      <c r="T334" s="124"/>
      <c r="U334" s="124"/>
      <c r="V334" s="124"/>
      <c r="W334" s="124"/>
      <c r="X334" s="125"/>
      <c r="Y334" s="124"/>
      <c r="Z334" s="124"/>
      <c r="AA334" s="124"/>
      <c r="AB334" s="124"/>
      <c r="AC334" s="126"/>
      <c r="AD334" s="127"/>
      <c r="AE334" s="128"/>
      <c r="AF334" s="129"/>
      <c r="AG334" s="130"/>
      <c r="AH334" s="131"/>
      <c r="AI334" s="132"/>
      <c r="AJ334" s="133"/>
      <c r="AK334" s="141"/>
      <c r="AL334" s="135"/>
      <c r="AM334" s="131"/>
      <c r="AN334" s="137"/>
      <c r="AO334" s="137"/>
      <c r="AP334" s="112"/>
      <c r="AQ334" s="138"/>
      <c r="AR334" s="139"/>
    </row>
    <row r="335" spans="1:44" ht="15.75" thickBot="1" x14ac:dyDescent="0.3">
      <c r="A335" s="112"/>
      <c r="B335" s="113"/>
      <c r="C335" s="114"/>
      <c r="D335" s="114"/>
      <c r="E335" s="115"/>
      <c r="F335" s="114"/>
      <c r="G335" s="116"/>
      <c r="H335" s="114"/>
      <c r="I335" s="115"/>
      <c r="J335" s="117"/>
      <c r="K335" s="118"/>
      <c r="L335" s="113"/>
      <c r="M335" s="113"/>
      <c r="N335" s="119"/>
      <c r="O335" s="120"/>
      <c r="P335" s="113"/>
      <c r="Q335" s="121"/>
      <c r="R335" s="122"/>
      <c r="S335" s="123"/>
      <c r="T335" s="124"/>
      <c r="U335" s="124"/>
      <c r="V335" s="124"/>
      <c r="W335" s="124"/>
      <c r="X335" s="125"/>
      <c r="Y335" s="124"/>
      <c r="Z335" s="124"/>
      <c r="AA335" s="124"/>
      <c r="AB335" s="124"/>
      <c r="AC335" s="126"/>
      <c r="AD335" s="127"/>
      <c r="AE335" s="128"/>
      <c r="AF335" s="129"/>
      <c r="AG335" s="130"/>
      <c r="AH335" s="131"/>
      <c r="AI335" s="132"/>
      <c r="AJ335" s="133"/>
      <c r="AK335" s="141"/>
      <c r="AL335" s="135"/>
      <c r="AM335" s="131"/>
      <c r="AN335" s="137"/>
      <c r="AO335" s="137"/>
      <c r="AP335" s="112"/>
      <c r="AQ335" s="138"/>
      <c r="AR335" s="139"/>
    </row>
    <row r="336" spans="1:44" ht="15.75" thickBot="1" x14ac:dyDescent="0.3">
      <c r="A336" s="112"/>
      <c r="B336" s="113"/>
      <c r="C336" s="114"/>
      <c r="D336" s="114"/>
      <c r="E336" s="115"/>
      <c r="F336" s="114"/>
      <c r="G336" s="116"/>
      <c r="H336" s="114"/>
      <c r="I336" s="115"/>
      <c r="J336" s="117"/>
      <c r="K336" s="118"/>
      <c r="L336" s="113"/>
      <c r="M336" s="113"/>
      <c r="N336" s="119"/>
      <c r="O336" s="120"/>
      <c r="P336" s="113"/>
      <c r="Q336" s="121"/>
      <c r="R336" s="122"/>
      <c r="S336" s="123"/>
      <c r="T336" s="124"/>
      <c r="U336" s="124"/>
      <c r="V336" s="124"/>
      <c r="W336" s="124"/>
      <c r="X336" s="125"/>
      <c r="Y336" s="124"/>
      <c r="Z336" s="124"/>
      <c r="AA336" s="124"/>
      <c r="AB336" s="124"/>
      <c r="AC336" s="126"/>
      <c r="AD336" s="127"/>
      <c r="AE336" s="128"/>
      <c r="AF336" s="129"/>
      <c r="AG336" s="130"/>
      <c r="AH336" s="131"/>
      <c r="AI336" s="132"/>
      <c r="AJ336" s="133"/>
      <c r="AK336" s="141"/>
      <c r="AL336" s="135"/>
      <c r="AM336" s="131"/>
      <c r="AN336" s="137"/>
      <c r="AO336" s="137"/>
      <c r="AP336" s="112"/>
      <c r="AQ336" s="138"/>
      <c r="AR336" s="139"/>
    </row>
    <row r="337" spans="1:44" ht="15.75" thickBot="1" x14ac:dyDescent="0.3">
      <c r="A337" s="112"/>
      <c r="B337" s="113"/>
      <c r="C337" s="114"/>
      <c r="D337" s="114"/>
      <c r="E337" s="115"/>
      <c r="F337" s="114"/>
      <c r="G337" s="116"/>
      <c r="H337" s="114"/>
      <c r="I337" s="115"/>
      <c r="J337" s="117"/>
      <c r="K337" s="118"/>
      <c r="L337" s="113"/>
      <c r="M337" s="113"/>
      <c r="N337" s="119"/>
      <c r="O337" s="120"/>
      <c r="P337" s="113"/>
      <c r="Q337" s="121"/>
      <c r="R337" s="122"/>
      <c r="S337" s="123"/>
      <c r="T337" s="124"/>
      <c r="U337" s="124"/>
      <c r="V337" s="124"/>
      <c r="W337" s="124"/>
      <c r="X337" s="125"/>
      <c r="Y337" s="124"/>
      <c r="Z337" s="124"/>
      <c r="AA337" s="124"/>
      <c r="AB337" s="124"/>
      <c r="AC337" s="126"/>
      <c r="AD337" s="127"/>
      <c r="AE337" s="128"/>
      <c r="AF337" s="129"/>
      <c r="AG337" s="130"/>
      <c r="AH337" s="131"/>
      <c r="AI337" s="132"/>
      <c r="AJ337" s="133"/>
      <c r="AK337" s="141"/>
      <c r="AL337" s="135"/>
      <c r="AM337" s="131"/>
      <c r="AN337" s="137"/>
      <c r="AO337" s="137"/>
      <c r="AP337" s="112"/>
      <c r="AQ337" s="138"/>
      <c r="AR337" s="139"/>
    </row>
    <row r="338" spans="1:44" ht="15.75" thickBot="1" x14ac:dyDescent="0.3">
      <c r="A338" s="112"/>
      <c r="B338" s="113"/>
      <c r="C338" s="114"/>
      <c r="D338" s="114"/>
      <c r="E338" s="115"/>
      <c r="F338" s="114"/>
      <c r="G338" s="116"/>
      <c r="H338" s="114"/>
      <c r="I338" s="115"/>
      <c r="J338" s="117"/>
      <c r="K338" s="118"/>
      <c r="L338" s="113"/>
      <c r="M338" s="113"/>
      <c r="N338" s="119"/>
      <c r="O338" s="120"/>
      <c r="P338" s="113"/>
      <c r="Q338" s="121"/>
      <c r="R338" s="122"/>
      <c r="S338" s="123"/>
      <c r="T338" s="124"/>
      <c r="U338" s="124"/>
      <c r="V338" s="124"/>
      <c r="W338" s="124"/>
      <c r="X338" s="125"/>
      <c r="Y338" s="124"/>
      <c r="Z338" s="124"/>
      <c r="AA338" s="124"/>
      <c r="AB338" s="124"/>
      <c r="AC338" s="126"/>
      <c r="AD338" s="127"/>
      <c r="AE338" s="128"/>
      <c r="AF338" s="129"/>
      <c r="AG338" s="130"/>
      <c r="AH338" s="131"/>
      <c r="AI338" s="132"/>
      <c r="AJ338" s="133"/>
      <c r="AK338" s="141"/>
      <c r="AL338" s="135"/>
      <c r="AM338" s="131"/>
      <c r="AN338" s="137"/>
      <c r="AO338" s="137"/>
      <c r="AP338" s="112"/>
      <c r="AQ338" s="138"/>
      <c r="AR338" s="139"/>
    </row>
    <row r="339" spans="1:44" ht="15.75" thickBot="1" x14ac:dyDescent="0.3">
      <c r="A339" s="112"/>
      <c r="B339" s="113"/>
      <c r="C339" s="114"/>
      <c r="D339" s="114"/>
      <c r="E339" s="115"/>
      <c r="F339" s="114"/>
      <c r="G339" s="116"/>
      <c r="H339" s="114"/>
      <c r="I339" s="115"/>
      <c r="J339" s="117"/>
      <c r="K339" s="118"/>
      <c r="L339" s="113"/>
      <c r="M339" s="113"/>
      <c r="N339" s="119"/>
      <c r="O339" s="120"/>
      <c r="P339" s="113"/>
      <c r="Q339" s="121"/>
      <c r="R339" s="122"/>
      <c r="S339" s="123"/>
      <c r="T339" s="124"/>
      <c r="U339" s="124"/>
      <c r="V339" s="124"/>
      <c r="W339" s="124"/>
      <c r="X339" s="125"/>
      <c r="Y339" s="124"/>
      <c r="Z339" s="124"/>
      <c r="AA339" s="124"/>
      <c r="AB339" s="124"/>
      <c r="AC339" s="126"/>
      <c r="AD339" s="127"/>
      <c r="AE339" s="128"/>
      <c r="AF339" s="129"/>
      <c r="AG339" s="130"/>
      <c r="AH339" s="131"/>
      <c r="AI339" s="132"/>
      <c r="AJ339" s="133"/>
      <c r="AK339" s="141"/>
      <c r="AL339" s="135"/>
      <c r="AM339" s="131"/>
      <c r="AN339" s="137"/>
      <c r="AO339" s="137"/>
      <c r="AP339" s="112"/>
      <c r="AQ339" s="138"/>
      <c r="AR339" s="139"/>
    </row>
    <row r="340" spans="1:44" ht="15.75" thickBot="1" x14ac:dyDescent="0.3">
      <c r="A340" s="112"/>
      <c r="B340" s="113"/>
      <c r="C340" s="114"/>
      <c r="D340" s="114"/>
      <c r="E340" s="115"/>
      <c r="F340" s="114"/>
      <c r="G340" s="116"/>
      <c r="H340" s="114"/>
      <c r="I340" s="115"/>
      <c r="J340" s="117"/>
      <c r="K340" s="118"/>
      <c r="L340" s="113"/>
      <c r="M340" s="113"/>
      <c r="N340" s="119"/>
      <c r="O340" s="120"/>
      <c r="P340" s="113"/>
      <c r="Q340" s="121"/>
      <c r="R340" s="122"/>
      <c r="S340" s="123"/>
      <c r="T340" s="124"/>
      <c r="U340" s="124"/>
      <c r="V340" s="124"/>
      <c r="W340" s="124"/>
      <c r="X340" s="125"/>
      <c r="Y340" s="124"/>
      <c r="Z340" s="124"/>
      <c r="AA340" s="124"/>
      <c r="AB340" s="124"/>
      <c r="AC340" s="126"/>
      <c r="AD340" s="127"/>
      <c r="AE340" s="128"/>
      <c r="AF340" s="129"/>
      <c r="AG340" s="130"/>
      <c r="AH340" s="131"/>
      <c r="AI340" s="132"/>
      <c r="AJ340" s="133"/>
      <c r="AK340" s="141"/>
      <c r="AL340" s="135"/>
      <c r="AM340" s="131"/>
      <c r="AN340" s="137"/>
      <c r="AO340" s="137"/>
      <c r="AP340" s="112"/>
      <c r="AQ340" s="138"/>
      <c r="AR340" s="139"/>
    </row>
    <row r="341" spans="1:44" ht="15.75" thickBot="1" x14ac:dyDescent="0.3">
      <c r="A341" s="112"/>
      <c r="B341" s="113"/>
      <c r="C341" s="114"/>
      <c r="D341" s="114"/>
      <c r="E341" s="115"/>
      <c r="F341" s="114"/>
      <c r="G341" s="116"/>
      <c r="H341" s="114"/>
      <c r="I341" s="115"/>
      <c r="J341" s="117"/>
      <c r="K341" s="118"/>
      <c r="L341" s="113"/>
      <c r="M341" s="113"/>
      <c r="N341" s="119"/>
      <c r="O341" s="120"/>
      <c r="P341" s="113"/>
      <c r="Q341" s="121"/>
      <c r="R341" s="122"/>
      <c r="S341" s="123"/>
      <c r="T341" s="124"/>
      <c r="U341" s="124"/>
      <c r="V341" s="124"/>
      <c r="W341" s="124"/>
      <c r="X341" s="125"/>
      <c r="Y341" s="124"/>
      <c r="Z341" s="124"/>
      <c r="AA341" s="124"/>
      <c r="AB341" s="124"/>
      <c r="AC341" s="126"/>
      <c r="AD341" s="127"/>
      <c r="AE341" s="128"/>
      <c r="AF341" s="129"/>
      <c r="AG341" s="130"/>
      <c r="AH341" s="131"/>
      <c r="AI341" s="132"/>
      <c r="AJ341" s="133"/>
      <c r="AK341" s="141"/>
      <c r="AL341" s="135"/>
      <c r="AM341" s="131"/>
      <c r="AN341" s="137"/>
      <c r="AO341" s="137"/>
      <c r="AP341" s="112"/>
      <c r="AQ341" s="138"/>
      <c r="AR341" s="139"/>
    </row>
    <row r="342" spans="1:44" ht="15.75" thickBot="1" x14ac:dyDescent="0.3">
      <c r="A342" s="112"/>
      <c r="B342" s="113"/>
      <c r="C342" s="114"/>
      <c r="D342" s="114"/>
      <c r="E342" s="115"/>
      <c r="F342" s="114"/>
      <c r="G342" s="116"/>
      <c r="H342" s="114"/>
      <c r="I342" s="115"/>
      <c r="J342" s="117"/>
      <c r="K342" s="118"/>
      <c r="L342" s="113"/>
      <c r="M342" s="113"/>
      <c r="N342" s="119"/>
      <c r="O342" s="120"/>
      <c r="P342" s="113"/>
      <c r="Q342" s="121"/>
      <c r="R342" s="122"/>
      <c r="S342" s="123"/>
      <c r="T342" s="124"/>
      <c r="U342" s="124"/>
      <c r="V342" s="124"/>
      <c r="W342" s="124"/>
      <c r="X342" s="125"/>
      <c r="Y342" s="124"/>
      <c r="Z342" s="124"/>
      <c r="AA342" s="124"/>
      <c r="AB342" s="124"/>
      <c r="AC342" s="126"/>
      <c r="AD342" s="127"/>
      <c r="AE342" s="128"/>
      <c r="AF342" s="129"/>
      <c r="AG342" s="130"/>
      <c r="AH342" s="131"/>
      <c r="AI342" s="132"/>
      <c r="AJ342" s="133"/>
      <c r="AK342" s="141"/>
      <c r="AL342" s="135"/>
      <c r="AM342" s="131"/>
      <c r="AN342" s="137"/>
      <c r="AO342" s="137"/>
      <c r="AP342" s="112"/>
      <c r="AQ342" s="138"/>
      <c r="AR342" s="139"/>
    </row>
    <row r="343" spans="1:44" ht="15.75" thickBot="1" x14ac:dyDescent="0.3">
      <c r="A343" s="112"/>
      <c r="B343" s="113"/>
      <c r="C343" s="114"/>
      <c r="D343" s="114"/>
      <c r="E343" s="115"/>
      <c r="F343" s="114"/>
      <c r="G343" s="116"/>
      <c r="H343" s="114"/>
      <c r="I343" s="115"/>
      <c r="J343" s="117"/>
      <c r="K343" s="118"/>
      <c r="L343" s="113"/>
      <c r="M343" s="113"/>
      <c r="N343" s="119"/>
      <c r="O343" s="120"/>
      <c r="P343" s="113"/>
      <c r="Q343" s="121"/>
      <c r="R343" s="122"/>
      <c r="S343" s="123"/>
      <c r="T343" s="124"/>
      <c r="U343" s="124"/>
      <c r="V343" s="124"/>
      <c r="W343" s="124"/>
      <c r="X343" s="125"/>
      <c r="Y343" s="124"/>
      <c r="Z343" s="124"/>
      <c r="AA343" s="124"/>
      <c r="AB343" s="124"/>
      <c r="AC343" s="126"/>
      <c r="AD343" s="127"/>
      <c r="AE343" s="128"/>
      <c r="AF343" s="129"/>
      <c r="AG343" s="130"/>
      <c r="AH343" s="131"/>
      <c r="AI343" s="132"/>
      <c r="AJ343" s="133"/>
      <c r="AK343" s="141"/>
      <c r="AL343" s="135"/>
      <c r="AM343" s="131"/>
      <c r="AN343" s="137"/>
      <c r="AO343" s="137"/>
      <c r="AP343" s="112"/>
      <c r="AQ343" s="138"/>
      <c r="AR343" s="139"/>
    </row>
    <row r="344" spans="1:44" ht="15.75" thickBot="1" x14ac:dyDescent="0.3">
      <c r="A344" s="112"/>
      <c r="B344" s="113"/>
      <c r="C344" s="114"/>
      <c r="D344" s="114"/>
      <c r="E344" s="115"/>
      <c r="F344" s="114"/>
      <c r="G344" s="116"/>
      <c r="H344" s="114"/>
      <c r="I344" s="115"/>
      <c r="J344" s="117"/>
      <c r="K344" s="118"/>
      <c r="L344" s="113"/>
      <c r="M344" s="113"/>
      <c r="N344" s="119"/>
      <c r="O344" s="120"/>
      <c r="P344" s="113"/>
      <c r="Q344" s="121"/>
      <c r="R344" s="122"/>
      <c r="S344" s="123"/>
      <c r="T344" s="124"/>
      <c r="U344" s="124"/>
      <c r="V344" s="124"/>
      <c r="W344" s="124"/>
      <c r="X344" s="125"/>
      <c r="Y344" s="124"/>
      <c r="Z344" s="124"/>
      <c r="AA344" s="124"/>
      <c r="AB344" s="124"/>
      <c r="AC344" s="126"/>
      <c r="AD344" s="127"/>
      <c r="AE344" s="128"/>
      <c r="AF344" s="129"/>
      <c r="AG344" s="130"/>
      <c r="AH344" s="131"/>
      <c r="AI344" s="132"/>
      <c r="AJ344" s="133"/>
      <c r="AK344" s="141"/>
      <c r="AL344" s="135"/>
      <c r="AM344" s="131"/>
      <c r="AN344" s="137"/>
      <c r="AO344" s="137"/>
      <c r="AP344" s="112"/>
      <c r="AQ344" s="138"/>
      <c r="AR344" s="139"/>
    </row>
    <row r="345" spans="1:44" ht="15.75" thickBot="1" x14ac:dyDescent="0.3">
      <c r="A345" s="112"/>
      <c r="B345" s="113"/>
      <c r="C345" s="114"/>
      <c r="D345" s="114"/>
      <c r="E345" s="115"/>
      <c r="F345" s="114"/>
      <c r="G345" s="116"/>
      <c r="H345" s="114"/>
      <c r="I345" s="115"/>
      <c r="J345" s="117"/>
      <c r="K345" s="118"/>
      <c r="L345" s="113"/>
      <c r="M345" s="113"/>
      <c r="N345" s="119"/>
      <c r="O345" s="120"/>
      <c r="P345" s="113"/>
      <c r="Q345" s="121"/>
      <c r="R345" s="122"/>
      <c r="S345" s="123"/>
      <c r="T345" s="124"/>
      <c r="U345" s="124"/>
      <c r="V345" s="124"/>
      <c r="W345" s="124"/>
      <c r="X345" s="125"/>
      <c r="Y345" s="124"/>
      <c r="Z345" s="124"/>
      <c r="AA345" s="124"/>
      <c r="AB345" s="124"/>
      <c r="AC345" s="126"/>
      <c r="AD345" s="127"/>
      <c r="AE345" s="128"/>
      <c r="AF345" s="129"/>
      <c r="AG345" s="130"/>
      <c r="AH345" s="131"/>
      <c r="AI345" s="132"/>
      <c r="AJ345" s="133"/>
      <c r="AK345" s="141"/>
      <c r="AL345" s="135"/>
      <c r="AM345" s="131"/>
      <c r="AN345" s="137"/>
      <c r="AO345" s="137"/>
      <c r="AP345" s="112"/>
      <c r="AQ345" s="138"/>
      <c r="AR345" s="139"/>
    </row>
    <row r="346" spans="1:44" ht="15.75" thickBot="1" x14ac:dyDescent="0.3">
      <c r="A346" s="112"/>
      <c r="B346" s="113"/>
      <c r="C346" s="114"/>
      <c r="D346" s="114"/>
      <c r="E346" s="115"/>
      <c r="F346" s="114"/>
      <c r="G346" s="116"/>
      <c r="H346" s="114"/>
      <c r="I346" s="115"/>
      <c r="J346" s="117"/>
      <c r="K346" s="118"/>
      <c r="L346" s="113"/>
      <c r="M346" s="113"/>
      <c r="N346" s="119"/>
      <c r="O346" s="120"/>
      <c r="P346" s="113"/>
      <c r="Q346" s="121"/>
      <c r="R346" s="122"/>
      <c r="S346" s="123"/>
      <c r="T346" s="124"/>
      <c r="U346" s="124"/>
      <c r="V346" s="124"/>
      <c r="W346" s="124"/>
      <c r="X346" s="125"/>
      <c r="Y346" s="124"/>
      <c r="Z346" s="124"/>
      <c r="AA346" s="124"/>
      <c r="AB346" s="124"/>
      <c r="AC346" s="126"/>
      <c r="AD346" s="127"/>
      <c r="AE346" s="128"/>
      <c r="AF346" s="129"/>
      <c r="AG346" s="130"/>
      <c r="AH346" s="131"/>
      <c r="AI346" s="132"/>
      <c r="AJ346" s="133"/>
      <c r="AK346" s="141"/>
      <c r="AL346" s="135"/>
      <c r="AM346" s="131"/>
      <c r="AN346" s="137"/>
      <c r="AO346" s="137"/>
      <c r="AP346" s="112"/>
      <c r="AQ346" s="138"/>
      <c r="AR346" s="139"/>
    </row>
    <row r="347" spans="1:44" ht="15.75" thickBot="1" x14ac:dyDescent="0.3">
      <c r="A347" s="112"/>
      <c r="B347" s="113"/>
      <c r="C347" s="114"/>
      <c r="D347" s="114"/>
      <c r="E347" s="115"/>
      <c r="F347" s="114"/>
      <c r="G347" s="116"/>
      <c r="H347" s="114"/>
      <c r="I347" s="115"/>
      <c r="J347" s="117"/>
      <c r="K347" s="118"/>
      <c r="L347" s="113"/>
      <c r="M347" s="113"/>
      <c r="N347" s="119"/>
      <c r="O347" s="120"/>
      <c r="P347" s="113"/>
      <c r="Q347" s="121"/>
      <c r="R347" s="122"/>
      <c r="S347" s="123"/>
      <c r="T347" s="124"/>
      <c r="U347" s="124"/>
      <c r="V347" s="124"/>
      <c r="W347" s="124"/>
      <c r="X347" s="125"/>
      <c r="Y347" s="124"/>
      <c r="Z347" s="124"/>
      <c r="AA347" s="124"/>
      <c r="AB347" s="124"/>
      <c r="AC347" s="126"/>
      <c r="AD347" s="127"/>
      <c r="AE347" s="128"/>
      <c r="AF347" s="129"/>
      <c r="AG347" s="130"/>
      <c r="AH347" s="131"/>
      <c r="AI347" s="132"/>
      <c r="AJ347" s="133"/>
      <c r="AK347" s="141"/>
      <c r="AL347" s="135"/>
      <c r="AM347" s="131"/>
      <c r="AN347" s="137"/>
      <c r="AO347" s="137"/>
      <c r="AP347" s="112"/>
      <c r="AQ347" s="138"/>
      <c r="AR347" s="139"/>
    </row>
    <row r="348" spans="1:44" ht="15.75" thickBot="1" x14ac:dyDescent="0.3">
      <c r="A348" s="112"/>
      <c r="B348" s="113"/>
      <c r="C348" s="114"/>
      <c r="D348" s="114"/>
      <c r="E348" s="115"/>
      <c r="F348" s="114"/>
      <c r="G348" s="116"/>
      <c r="H348" s="114"/>
      <c r="I348" s="115"/>
      <c r="J348" s="117"/>
      <c r="K348" s="118"/>
      <c r="L348" s="113"/>
      <c r="M348" s="113"/>
      <c r="N348" s="119"/>
      <c r="O348" s="120"/>
      <c r="P348" s="113"/>
      <c r="Q348" s="121"/>
      <c r="R348" s="122"/>
      <c r="S348" s="123"/>
      <c r="T348" s="124"/>
      <c r="U348" s="124"/>
      <c r="V348" s="124"/>
      <c r="W348" s="124"/>
      <c r="X348" s="125"/>
      <c r="Y348" s="124"/>
      <c r="Z348" s="124"/>
      <c r="AA348" s="124"/>
      <c r="AB348" s="124"/>
      <c r="AC348" s="126"/>
      <c r="AD348" s="127"/>
      <c r="AE348" s="128"/>
      <c r="AF348" s="129"/>
      <c r="AG348" s="130"/>
      <c r="AH348" s="131"/>
      <c r="AI348" s="132"/>
      <c r="AJ348" s="133"/>
      <c r="AK348" s="141"/>
      <c r="AL348" s="135"/>
      <c r="AM348" s="131"/>
      <c r="AN348" s="137"/>
      <c r="AO348" s="137"/>
      <c r="AP348" s="112"/>
      <c r="AQ348" s="138"/>
      <c r="AR348" s="139"/>
    </row>
    <row r="349" spans="1:44" ht="15.75" thickBot="1" x14ac:dyDescent="0.3">
      <c r="A349" s="112"/>
      <c r="B349" s="113"/>
      <c r="C349" s="114"/>
      <c r="D349" s="114"/>
      <c r="E349" s="115"/>
      <c r="F349" s="114"/>
      <c r="G349" s="116"/>
      <c r="H349" s="114"/>
      <c r="I349" s="115"/>
      <c r="J349" s="117"/>
      <c r="K349" s="118"/>
      <c r="L349" s="113"/>
      <c r="M349" s="113"/>
      <c r="N349" s="119"/>
      <c r="O349" s="120"/>
      <c r="P349" s="113"/>
      <c r="Q349" s="121"/>
      <c r="R349" s="122"/>
      <c r="S349" s="123"/>
      <c r="T349" s="124"/>
      <c r="U349" s="124"/>
      <c r="V349" s="124"/>
      <c r="W349" s="124"/>
      <c r="X349" s="125"/>
      <c r="Y349" s="124"/>
      <c r="Z349" s="124"/>
      <c r="AA349" s="124"/>
      <c r="AB349" s="124"/>
      <c r="AC349" s="126"/>
      <c r="AD349" s="127"/>
      <c r="AE349" s="128"/>
      <c r="AF349" s="129"/>
      <c r="AG349" s="130"/>
      <c r="AH349" s="131"/>
      <c r="AI349" s="132"/>
      <c r="AJ349" s="133"/>
      <c r="AK349" s="141"/>
      <c r="AL349" s="135"/>
      <c r="AM349" s="131"/>
      <c r="AN349" s="137"/>
      <c r="AO349" s="137"/>
      <c r="AP349" s="112"/>
      <c r="AQ349" s="138"/>
      <c r="AR349" s="139"/>
    </row>
    <row r="350" spans="1:44" ht="15.75" thickBot="1" x14ac:dyDescent="0.3">
      <c r="A350" s="112"/>
      <c r="B350" s="113"/>
      <c r="C350" s="114"/>
      <c r="D350" s="114"/>
      <c r="E350" s="115"/>
      <c r="F350" s="114"/>
      <c r="G350" s="116"/>
      <c r="H350" s="114"/>
      <c r="I350" s="115"/>
      <c r="J350" s="117"/>
      <c r="K350" s="118"/>
      <c r="L350" s="113"/>
      <c r="M350" s="113"/>
      <c r="N350" s="119"/>
      <c r="O350" s="120"/>
      <c r="P350" s="113"/>
      <c r="Q350" s="121"/>
      <c r="R350" s="122"/>
      <c r="S350" s="123"/>
      <c r="T350" s="124"/>
      <c r="U350" s="124"/>
      <c r="V350" s="124"/>
      <c r="W350" s="124"/>
      <c r="X350" s="125"/>
      <c r="Y350" s="124"/>
      <c r="Z350" s="124"/>
      <c r="AA350" s="124"/>
      <c r="AB350" s="124"/>
      <c r="AC350" s="126"/>
      <c r="AD350" s="127"/>
      <c r="AE350" s="128"/>
      <c r="AF350" s="129"/>
      <c r="AG350" s="130"/>
      <c r="AH350" s="131"/>
      <c r="AI350" s="132"/>
      <c r="AJ350" s="133"/>
      <c r="AK350" s="141"/>
      <c r="AL350" s="135"/>
      <c r="AM350" s="131"/>
      <c r="AN350" s="137"/>
      <c r="AO350" s="137"/>
      <c r="AP350" s="112"/>
      <c r="AQ350" s="138"/>
      <c r="AR350" s="139"/>
    </row>
    <row r="351" spans="1:44" ht="15.75" thickBot="1" x14ac:dyDescent="0.3">
      <c r="A351" s="112"/>
      <c r="B351" s="113"/>
      <c r="C351" s="114"/>
      <c r="D351" s="114"/>
      <c r="E351" s="115"/>
      <c r="F351" s="114"/>
      <c r="G351" s="116"/>
      <c r="H351" s="114"/>
      <c r="I351" s="115"/>
      <c r="J351" s="117"/>
      <c r="K351" s="118"/>
      <c r="L351" s="113"/>
      <c r="M351" s="113"/>
      <c r="N351" s="119"/>
      <c r="O351" s="120"/>
      <c r="P351" s="113"/>
      <c r="Q351" s="121"/>
      <c r="R351" s="122"/>
      <c r="S351" s="123"/>
      <c r="T351" s="124"/>
      <c r="U351" s="124"/>
      <c r="V351" s="124"/>
      <c r="W351" s="124"/>
      <c r="X351" s="125"/>
      <c r="Y351" s="124"/>
      <c r="Z351" s="124"/>
      <c r="AA351" s="124"/>
      <c r="AB351" s="124"/>
      <c r="AC351" s="126"/>
      <c r="AD351" s="127"/>
      <c r="AE351" s="128"/>
      <c r="AF351" s="129"/>
      <c r="AG351" s="130"/>
      <c r="AH351" s="131"/>
      <c r="AI351" s="132"/>
      <c r="AJ351" s="133"/>
      <c r="AK351" s="141"/>
      <c r="AL351" s="135"/>
      <c r="AM351" s="131"/>
      <c r="AN351" s="137"/>
      <c r="AO351" s="137"/>
      <c r="AP351" s="112"/>
      <c r="AQ351" s="138"/>
      <c r="AR351" s="139"/>
    </row>
    <row r="352" spans="1:44" ht="15.75" thickBot="1" x14ac:dyDescent="0.3">
      <c r="A352" s="112"/>
      <c r="B352" s="113"/>
      <c r="C352" s="114"/>
      <c r="D352" s="114"/>
      <c r="E352" s="115"/>
      <c r="F352" s="114"/>
      <c r="G352" s="116"/>
      <c r="H352" s="114"/>
      <c r="I352" s="115"/>
      <c r="J352" s="117"/>
      <c r="K352" s="118"/>
      <c r="L352" s="113"/>
      <c r="M352" s="113"/>
      <c r="N352" s="119"/>
      <c r="O352" s="120"/>
      <c r="P352" s="113"/>
      <c r="Q352" s="121"/>
      <c r="R352" s="122"/>
      <c r="S352" s="123"/>
      <c r="T352" s="124"/>
      <c r="U352" s="124"/>
      <c r="V352" s="124"/>
      <c r="W352" s="124"/>
      <c r="X352" s="125"/>
      <c r="Y352" s="124"/>
      <c r="Z352" s="124"/>
      <c r="AA352" s="124"/>
      <c r="AB352" s="124"/>
      <c r="AC352" s="126"/>
      <c r="AD352" s="127"/>
      <c r="AE352" s="128"/>
      <c r="AF352" s="129"/>
      <c r="AG352" s="130"/>
      <c r="AH352" s="131"/>
      <c r="AI352" s="132"/>
      <c r="AJ352" s="133"/>
      <c r="AK352" s="141"/>
      <c r="AL352" s="135"/>
      <c r="AM352" s="131"/>
      <c r="AN352" s="137"/>
      <c r="AO352" s="137"/>
      <c r="AP352" s="112"/>
      <c r="AQ352" s="138"/>
      <c r="AR352" s="139"/>
    </row>
    <row r="353" spans="1:44" ht="15.75" thickBot="1" x14ac:dyDescent="0.3">
      <c r="A353" s="112"/>
      <c r="B353" s="113"/>
      <c r="C353" s="114"/>
      <c r="D353" s="114"/>
      <c r="E353" s="115"/>
      <c r="F353" s="114"/>
      <c r="G353" s="116"/>
      <c r="H353" s="114"/>
      <c r="I353" s="115"/>
      <c r="J353" s="117"/>
      <c r="K353" s="118"/>
      <c r="L353" s="113"/>
      <c r="M353" s="113"/>
      <c r="N353" s="119"/>
      <c r="O353" s="120"/>
      <c r="P353" s="113"/>
      <c r="Q353" s="121"/>
      <c r="R353" s="122"/>
      <c r="S353" s="123"/>
      <c r="T353" s="124"/>
      <c r="U353" s="124"/>
      <c r="V353" s="124"/>
      <c r="W353" s="124"/>
      <c r="X353" s="125"/>
      <c r="Y353" s="124"/>
      <c r="Z353" s="124"/>
      <c r="AA353" s="124"/>
      <c r="AB353" s="124"/>
      <c r="AC353" s="126"/>
      <c r="AD353" s="127"/>
      <c r="AE353" s="128"/>
      <c r="AF353" s="129"/>
      <c r="AG353" s="130"/>
      <c r="AH353" s="131"/>
      <c r="AI353" s="132"/>
      <c r="AJ353" s="133"/>
      <c r="AK353" s="141"/>
      <c r="AL353" s="135"/>
      <c r="AM353" s="131"/>
      <c r="AN353" s="137"/>
      <c r="AO353" s="137"/>
      <c r="AP353" s="112"/>
      <c r="AQ353" s="138"/>
      <c r="AR353" s="139"/>
    </row>
    <row r="354" spans="1:44" ht="15.75" thickBot="1" x14ac:dyDescent="0.3">
      <c r="A354" s="112"/>
      <c r="B354" s="113"/>
      <c r="C354" s="114"/>
      <c r="D354" s="114"/>
      <c r="E354" s="115"/>
      <c r="F354" s="114"/>
      <c r="G354" s="116"/>
      <c r="H354" s="114"/>
      <c r="I354" s="115"/>
      <c r="J354" s="117"/>
      <c r="K354" s="118"/>
      <c r="L354" s="113"/>
      <c r="M354" s="113"/>
      <c r="N354" s="119"/>
      <c r="O354" s="120"/>
      <c r="P354" s="113"/>
      <c r="Q354" s="121"/>
      <c r="R354" s="122"/>
      <c r="S354" s="123"/>
      <c r="T354" s="124"/>
      <c r="U354" s="124"/>
      <c r="V354" s="124"/>
      <c r="W354" s="124"/>
      <c r="X354" s="125"/>
      <c r="Y354" s="124"/>
      <c r="Z354" s="124"/>
      <c r="AA354" s="124"/>
      <c r="AB354" s="124"/>
      <c r="AC354" s="126"/>
      <c r="AD354" s="127"/>
      <c r="AE354" s="128"/>
      <c r="AF354" s="129"/>
      <c r="AG354" s="130"/>
      <c r="AH354" s="131"/>
      <c r="AI354" s="132"/>
      <c r="AJ354" s="133"/>
      <c r="AK354" s="141"/>
      <c r="AL354" s="135"/>
      <c r="AM354" s="131"/>
      <c r="AN354" s="137"/>
      <c r="AO354" s="137"/>
      <c r="AP354" s="112"/>
      <c r="AQ354" s="138"/>
      <c r="AR354" s="139"/>
    </row>
    <row r="355" spans="1:44" ht="15.75" thickBot="1" x14ac:dyDescent="0.3">
      <c r="A355" s="112"/>
      <c r="B355" s="113"/>
      <c r="C355" s="114"/>
      <c r="D355" s="114"/>
      <c r="E355" s="115"/>
      <c r="F355" s="114"/>
      <c r="G355" s="116"/>
      <c r="H355" s="114"/>
      <c r="I355" s="115"/>
      <c r="J355" s="117"/>
      <c r="K355" s="118"/>
      <c r="L355" s="113"/>
      <c r="M355" s="113"/>
      <c r="N355" s="119"/>
      <c r="O355" s="120"/>
      <c r="P355" s="113"/>
      <c r="Q355" s="121"/>
      <c r="R355" s="122"/>
      <c r="S355" s="123"/>
      <c r="T355" s="124"/>
      <c r="U355" s="124"/>
      <c r="V355" s="124"/>
      <c r="W355" s="124"/>
      <c r="X355" s="125"/>
      <c r="Y355" s="124"/>
      <c r="Z355" s="124"/>
      <c r="AA355" s="124"/>
      <c r="AB355" s="124"/>
      <c r="AC355" s="126"/>
      <c r="AD355" s="127"/>
      <c r="AE355" s="128"/>
      <c r="AF355" s="129"/>
      <c r="AG355" s="130"/>
      <c r="AH355" s="131"/>
      <c r="AI355" s="132"/>
      <c r="AJ355" s="133"/>
      <c r="AK355" s="141"/>
      <c r="AL355" s="135"/>
      <c r="AM355" s="131"/>
      <c r="AN355" s="137"/>
      <c r="AO355" s="137"/>
      <c r="AP355" s="112"/>
      <c r="AQ355" s="138"/>
      <c r="AR355" s="139"/>
    </row>
    <row r="356" spans="1:44" ht="15.75" thickBot="1" x14ac:dyDescent="0.3">
      <c r="A356" s="112"/>
      <c r="B356" s="113"/>
      <c r="C356" s="114"/>
      <c r="D356" s="114"/>
      <c r="E356" s="115"/>
      <c r="F356" s="114"/>
      <c r="G356" s="116"/>
      <c r="H356" s="114"/>
      <c r="I356" s="115"/>
      <c r="J356" s="117"/>
      <c r="K356" s="118"/>
      <c r="L356" s="113"/>
      <c r="M356" s="113"/>
      <c r="N356" s="119"/>
      <c r="O356" s="120"/>
      <c r="P356" s="113"/>
      <c r="Q356" s="121"/>
      <c r="R356" s="122"/>
      <c r="S356" s="123"/>
      <c r="T356" s="124"/>
      <c r="U356" s="124"/>
      <c r="V356" s="124"/>
      <c r="W356" s="124"/>
      <c r="X356" s="125"/>
      <c r="Y356" s="124"/>
      <c r="Z356" s="124"/>
      <c r="AA356" s="124"/>
      <c r="AB356" s="124"/>
      <c r="AC356" s="126"/>
      <c r="AD356" s="127"/>
      <c r="AE356" s="128"/>
      <c r="AF356" s="129"/>
      <c r="AG356" s="130"/>
      <c r="AH356" s="131"/>
      <c r="AI356" s="132"/>
      <c r="AJ356" s="133"/>
      <c r="AK356" s="141"/>
      <c r="AL356" s="135"/>
      <c r="AM356" s="131"/>
      <c r="AN356" s="137"/>
      <c r="AO356" s="137"/>
      <c r="AP356" s="112"/>
      <c r="AQ356" s="138"/>
      <c r="AR356" s="139"/>
    </row>
    <row r="357" spans="1:44" ht="15.75" thickBot="1" x14ac:dyDescent="0.3">
      <c r="A357" s="112"/>
      <c r="B357" s="113"/>
      <c r="C357" s="114"/>
      <c r="D357" s="114"/>
      <c r="E357" s="115"/>
      <c r="F357" s="114"/>
      <c r="G357" s="116"/>
      <c r="H357" s="114"/>
      <c r="I357" s="115"/>
      <c r="J357" s="117"/>
      <c r="K357" s="118"/>
      <c r="L357" s="113"/>
      <c r="M357" s="113"/>
      <c r="N357" s="119"/>
      <c r="O357" s="120"/>
      <c r="P357" s="113"/>
      <c r="Q357" s="121"/>
      <c r="R357" s="122"/>
      <c r="S357" s="123"/>
      <c r="T357" s="124"/>
      <c r="U357" s="124"/>
      <c r="V357" s="124"/>
      <c r="W357" s="124"/>
      <c r="X357" s="125"/>
      <c r="Y357" s="124"/>
      <c r="Z357" s="124"/>
      <c r="AA357" s="124"/>
      <c r="AB357" s="124"/>
      <c r="AC357" s="126"/>
      <c r="AD357" s="127"/>
      <c r="AE357" s="128"/>
      <c r="AF357" s="129"/>
      <c r="AG357" s="130"/>
      <c r="AH357" s="131"/>
      <c r="AI357" s="132"/>
      <c r="AJ357" s="133"/>
      <c r="AK357" s="141"/>
      <c r="AL357" s="135"/>
      <c r="AM357" s="131"/>
      <c r="AN357" s="137"/>
      <c r="AO357" s="137"/>
      <c r="AP357" s="112"/>
      <c r="AQ357" s="138"/>
      <c r="AR357" s="139"/>
    </row>
    <row r="358" spans="1:44" ht="15.75" thickBot="1" x14ac:dyDescent="0.3">
      <c r="A358" s="112"/>
      <c r="B358" s="113"/>
      <c r="C358" s="114"/>
      <c r="D358" s="114"/>
      <c r="E358" s="115"/>
      <c r="F358" s="114"/>
      <c r="G358" s="116"/>
      <c r="H358" s="114"/>
      <c r="I358" s="115"/>
      <c r="J358" s="117"/>
      <c r="K358" s="118"/>
      <c r="L358" s="113"/>
      <c r="M358" s="113"/>
      <c r="N358" s="119"/>
      <c r="O358" s="120"/>
      <c r="P358" s="113"/>
      <c r="Q358" s="121"/>
      <c r="R358" s="122"/>
      <c r="S358" s="123"/>
      <c r="T358" s="124"/>
      <c r="U358" s="124"/>
      <c r="V358" s="124"/>
      <c r="W358" s="124"/>
      <c r="X358" s="125"/>
      <c r="Y358" s="124"/>
      <c r="Z358" s="124"/>
      <c r="AA358" s="124"/>
      <c r="AB358" s="124"/>
      <c r="AC358" s="126"/>
      <c r="AD358" s="127"/>
      <c r="AE358" s="128"/>
      <c r="AF358" s="129"/>
      <c r="AG358" s="130"/>
      <c r="AH358" s="131"/>
      <c r="AI358" s="132"/>
      <c r="AJ358" s="133"/>
      <c r="AK358" s="141"/>
      <c r="AL358" s="135"/>
      <c r="AM358" s="131"/>
      <c r="AN358" s="137"/>
      <c r="AO358" s="137"/>
      <c r="AP358" s="112"/>
      <c r="AQ358" s="138"/>
      <c r="AR358" s="139"/>
    </row>
    <row r="359" spans="1:44" ht="15.75" thickBot="1" x14ac:dyDescent="0.3">
      <c r="A359" s="112"/>
      <c r="B359" s="113"/>
      <c r="C359" s="114"/>
      <c r="D359" s="114"/>
      <c r="E359" s="115"/>
      <c r="F359" s="114"/>
      <c r="G359" s="116"/>
      <c r="H359" s="114"/>
      <c r="I359" s="115"/>
      <c r="J359" s="117"/>
      <c r="K359" s="118"/>
      <c r="L359" s="113"/>
      <c r="M359" s="113"/>
      <c r="N359" s="119"/>
      <c r="O359" s="120"/>
      <c r="P359" s="113"/>
      <c r="Q359" s="121"/>
      <c r="R359" s="122"/>
      <c r="S359" s="123"/>
      <c r="T359" s="124"/>
      <c r="U359" s="124"/>
      <c r="V359" s="124"/>
      <c r="W359" s="124"/>
      <c r="X359" s="125"/>
      <c r="Y359" s="124"/>
      <c r="Z359" s="124"/>
      <c r="AA359" s="124"/>
      <c r="AB359" s="124"/>
      <c r="AC359" s="126"/>
      <c r="AD359" s="127"/>
      <c r="AE359" s="128"/>
      <c r="AF359" s="129"/>
      <c r="AG359" s="130"/>
      <c r="AH359" s="131"/>
      <c r="AI359" s="132"/>
      <c r="AJ359" s="133"/>
      <c r="AK359" s="141"/>
      <c r="AL359" s="135"/>
      <c r="AM359" s="131"/>
      <c r="AN359" s="137"/>
      <c r="AO359" s="137"/>
      <c r="AP359" s="112"/>
      <c r="AQ359" s="138"/>
      <c r="AR359" s="139"/>
    </row>
    <row r="360" spans="1:44" ht="15.75" thickBot="1" x14ac:dyDescent="0.3">
      <c r="A360" s="112"/>
      <c r="B360" s="113"/>
      <c r="C360" s="114"/>
      <c r="D360" s="114"/>
      <c r="E360" s="115"/>
      <c r="F360" s="114"/>
      <c r="G360" s="116"/>
      <c r="H360" s="114"/>
      <c r="I360" s="115"/>
      <c r="J360" s="117"/>
      <c r="K360" s="118"/>
      <c r="L360" s="113"/>
      <c r="M360" s="113"/>
      <c r="N360" s="119"/>
      <c r="O360" s="120"/>
      <c r="P360" s="113"/>
      <c r="Q360" s="121"/>
      <c r="R360" s="122"/>
      <c r="S360" s="123"/>
      <c r="T360" s="124"/>
      <c r="U360" s="124"/>
      <c r="V360" s="124"/>
      <c r="W360" s="124"/>
      <c r="X360" s="125"/>
      <c r="Y360" s="124"/>
      <c r="Z360" s="124"/>
      <c r="AA360" s="124"/>
      <c r="AB360" s="124"/>
      <c r="AC360" s="126"/>
      <c r="AD360" s="127"/>
      <c r="AE360" s="128"/>
      <c r="AF360" s="129"/>
      <c r="AG360" s="130"/>
      <c r="AH360" s="131"/>
      <c r="AI360" s="132"/>
      <c r="AJ360" s="133"/>
      <c r="AK360" s="141"/>
      <c r="AL360" s="135"/>
      <c r="AM360" s="131"/>
      <c r="AN360" s="137"/>
      <c r="AO360" s="137"/>
      <c r="AP360" s="112"/>
      <c r="AQ360" s="138"/>
      <c r="AR360" s="139"/>
    </row>
    <row r="361" spans="1:44" ht="15.75" thickBot="1" x14ac:dyDescent="0.3">
      <c r="A361" s="112"/>
      <c r="B361" s="113"/>
      <c r="C361" s="114"/>
      <c r="D361" s="114"/>
      <c r="E361" s="115"/>
      <c r="F361" s="114"/>
      <c r="G361" s="116"/>
      <c r="H361" s="114"/>
      <c r="I361" s="115"/>
      <c r="J361" s="117"/>
      <c r="K361" s="118"/>
      <c r="L361" s="113"/>
      <c r="M361" s="113"/>
      <c r="N361" s="119"/>
      <c r="O361" s="120"/>
      <c r="P361" s="113"/>
      <c r="Q361" s="121"/>
      <c r="R361" s="122"/>
      <c r="S361" s="123"/>
      <c r="T361" s="124"/>
      <c r="U361" s="124"/>
      <c r="V361" s="124"/>
      <c r="W361" s="124"/>
      <c r="X361" s="125"/>
      <c r="Y361" s="124"/>
      <c r="Z361" s="124"/>
      <c r="AA361" s="124"/>
      <c r="AB361" s="124"/>
      <c r="AC361" s="126"/>
      <c r="AD361" s="127"/>
      <c r="AE361" s="128"/>
      <c r="AF361" s="129"/>
      <c r="AG361" s="130"/>
      <c r="AH361" s="131"/>
      <c r="AI361" s="132"/>
      <c r="AJ361" s="133"/>
      <c r="AK361" s="141"/>
      <c r="AL361" s="135"/>
      <c r="AM361" s="131"/>
      <c r="AN361" s="137"/>
      <c r="AO361" s="137"/>
      <c r="AP361" s="112"/>
      <c r="AQ361" s="138"/>
      <c r="AR361" s="139"/>
    </row>
    <row r="362" spans="1:44" ht="15.75" thickBot="1" x14ac:dyDescent="0.3">
      <c r="A362" s="112"/>
      <c r="B362" s="113"/>
      <c r="C362" s="114"/>
      <c r="D362" s="114"/>
      <c r="E362" s="115"/>
      <c r="F362" s="114"/>
      <c r="G362" s="116"/>
      <c r="H362" s="114"/>
      <c r="I362" s="115"/>
      <c r="J362" s="117"/>
      <c r="K362" s="118"/>
      <c r="L362" s="113"/>
      <c r="M362" s="113"/>
      <c r="N362" s="119"/>
      <c r="O362" s="120"/>
      <c r="P362" s="113"/>
      <c r="Q362" s="121"/>
      <c r="R362" s="122"/>
      <c r="S362" s="123"/>
      <c r="T362" s="124"/>
      <c r="U362" s="124"/>
      <c r="V362" s="124"/>
      <c r="W362" s="124"/>
      <c r="X362" s="125"/>
      <c r="Y362" s="124"/>
      <c r="Z362" s="124"/>
      <c r="AA362" s="124"/>
      <c r="AB362" s="124"/>
      <c r="AC362" s="126"/>
      <c r="AD362" s="127"/>
      <c r="AE362" s="128"/>
      <c r="AF362" s="129"/>
      <c r="AG362" s="130"/>
      <c r="AH362" s="131"/>
      <c r="AI362" s="132"/>
      <c r="AJ362" s="133"/>
      <c r="AK362" s="141"/>
      <c r="AL362" s="135"/>
      <c r="AM362" s="131"/>
      <c r="AN362" s="137"/>
      <c r="AO362" s="137"/>
      <c r="AP362" s="112"/>
      <c r="AQ362" s="138"/>
      <c r="AR362" s="139"/>
    </row>
    <row r="363" spans="1:44" ht="15.75" thickBot="1" x14ac:dyDescent="0.3">
      <c r="A363" s="112"/>
      <c r="B363" s="113"/>
      <c r="C363" s="114"/>
      <c r="D363" s="114"/>
      <c r="E363" s="115"/>
      <c r="F363" s="114"/>
      <c r="G363" s="116"/>
      <c r="H363" s="114"/>
      <c r="I363" s="115"/>
      <c r="J363" s="117"/>
      <c r="K363" s="118"/>
      <c r="L363" s="113"/>
      <c r="M363" s="113"/>
      <c r="N363" s="119"/>
      <c r="O363" s="120"/>
      <c r="P363" s="113"/>
      <c r="Q363" s="121"/>
      <c r="R363" s="122"/>
      <c r="S363" s="123"/>
      <c r="T363" s="124"/>
      <c r="U363" s="124"/>
      <c r="V363" s="124"/>
      <c r="W363" s="124"/>
      <c r="X363" s="125"/>
      <c r="Y363" s="124"/>
      <c r="Z363" s="124"/>
      <c r="AA363" s="124"/>
      <c r="AB363" s="124"/>
      <c r="AC363" s="126"/>
      <c r="AD363" s="127"/>
      <c r="AE363" s="128"/>
      <c r="AF363" s="129"/>
      <c r="AG363" s="130"/>
      <c r="AH363" s="131"/>
      <c r="AI363" s="132"/>
      <c r="AJ363" s="133"/>
      <c r="AK363" s="141"/>
      <c r="AL363" s="135"/>
      <c r="AM363" s="131"/>
      <c r="AN363" s="137"/>
      <c r="AO363" s="137"/>
      <c r="AP363" s="112"/>
      <c r="AQ363" s="138"/>
      <c r="AR363" s="139"/>
    </row>
    <row r="364" spans="1:44" ht="15.75" thickBot="1" x14ac:dyDescent="0.3">
      <c r="A364" s="112"/>
      <c r="B364" s="113"/>
      <c r="C364" s="114"/>
      <c r="D364" s="114"/>
      <c r="E364" s="115"/>
      <c r="F364" s="114"/>
      <c r="G364" s="116"/>
      <c r="H364" s="114"/>
      <c r="I364" s="115"/>
      <c r="J364" s="117"/>
      <c r="K364" s="118"/>
      <c r="L364" s="113"/>
      <c r="M364" s="113"/>
      <c r="N364" s="119"/>
      <c r="O364" s="120"/>
      <c r="P364" s="113"/>
      <c r="Q364" s="121"/>
      <c r="R364" s="122"/>
      <c r="S364" s="123"/>
      <c r="T364" s="124"/>
      <c r="U364" s="124"/>
      <c r="V364" s="124"/>
      <c r="W364" s="124"/>
      <c r="X364" s="125"/>
      <c r="Y364" s="124"/>
      <c r="Z364" s="124"/>
      <c r="AA364" s="124"/>
      <c r="AB364" s="124"/>
      <c r="AC364" s="126"/>
      <c r="AD364" s="127"/>
      <c r="AE364" s="128"/>
      <c r="AF364" s="129"/>
      <c r="AG364" s="130"/>
      <c r="AH364" s="131"/>
      <c r="AI364" s="132"/>
      <c r="AJ364" s="133"/>
      <c r="AK364" s="141"/>
      <c r="AL364" s="135"/>
      <c r="AM364" s="131"/>
      <c r="AN364" s="137"/>
      <c r="AO364" s="137"/>
      <c r="AP364" s="112"/>
      <c r="AQ364" s="138"/>
      <c r="AR364" s="139"/>
    </row>
    <row r="365" spans="1:44" ht="15.75" thickBot="1" x14ac:dyDescent="0.3">
      <c r="A365" s="112"/>
      <c r="B365" s="113"/>
      <c r="C365" s="114"/>
      <c r="D365" s="114"/>
      <c r="E365" s="115"/>
      <c r="F365" s="114"/>
      <c r="G365" s="116"/>
      <c r="H365" s="114"/>
      <c r="I365" s="115"/>
      <c r="J365" s="117"/>
      <c r="K365" s="118"/>
      <c r="L365" s="113"/>
      <c r="M365" s="113"/>
      <c r="N365" s="119"/>
      <c r="O365" s="120"/>
      <c r="P365" s="113"/>
      <c r="Q365" s="121"/>
      <c r="R365" s="122"/>
      <c r="S365" s="123"/>
      <c r="T365" s="124"/>
      <c r="U365" s="124"/>
      <c r="V365" s="124"/>
      <c r="W365" s="124"/>
      <c r="X365" s="125"/>
      <c r="Y365" s="124"/>
      <c r="Z365" s="124"/>
      <c r="AA365" s="124"/>
      <c r="AB365" s="124"/>
      <c r="AC365" s="126"/>
      <c r="AD365" s="127"/>
      <c r="AE365" s="128"/>
      <c r="AF365" s="129"/>
      <c r="AG365" s="130"/>
      <c r="AH365" s="131"/>
      <c r="AI365" s="132"/>
      <c r="AJ365" s="133"/>
      <c r="AK365" s="141"/>
      <c r="AL365" s="135"/>
      <c r="AM365" s="131"/>
      <c r="AN365" s="137"/>
      <c r="AO365" s="137"/>
      <c r="AP365" s="112"/>
      <c r="AQ365" s="138"/>
      <c r="AR365" s="139"/>
    </row>
    <row r="366" spans="1:44" ht="15.75" thickBot="1" x14ac:dyDescent="0.3">
      <c r="A366" s="112"/>
      <c r="B366" s="113"/>
      <c r="C366" s="114"/>
      <c r="D366" s="114"/>
      <c r="E366" s="115"/>
      <c r="F366" s="114"/>
      <c r="G366" s="116"/>
      <c r="H366" s="114"/>
      <c r="I366" s="115"/>
      <c r="J366" s="117"/>
      <c r="K366" s="118"/>
      <c r="L366" s="113"/>
      <c r="M366" s="113"/>
      <c r="N366" s="119"/>
      <c r="O366" s="120"/>
      <c r="P366" s="113"/>
      <c r="Q366" s="121"/>
      <c r="R366" s="122"/>
      <c r="S366" s="123"/>
      <c r="T366" s="124"/>
      <c r="U366" s="124"/>
      <c r="V366" s="124"/>
      <c r="W366" s="124"/>
      <c r="X366" s="125"/>
      <c r="Y366" s="124"/>
      <c r="Z366" s="124"/>
      <c r="AA366" s="124"/>
      <c r="AB366" s="124"/>
      <c r="AC366" s="126"/>
      <c r="AD366" s="127"/>
      <c r="AE366" s="128"/>
      <c r="AF366" s="129"/>
      <c r="AG366" s="130"/>
      <c r="AH366" s="131"/>
      <c r="AI366" s="132"/>
      <c r="AJ366" s="133"/>
      <c r="AK366" s="141"/>
      <c r="AL366" s="135"/>
      <c r="AM366" s="131"/>
      <c r="AN366" s="137"/>
      <c r="AO366" s="137"/>
      <c r="AP366" s="112"/>
      <c r="AQ366" s="138"/>
      <c r="AR366" s="139"/>
    </row>
    <row r="367" spans="1:44" ht="15.75" thickBot="1" x14ac:dyDescent="0.3">
      <c r="A367" s="112"/>
      <c r="B367" s="113"/>
      <c r="C367" s="114"/>
      <c r="D367" s="114"/>
      <c r="E367" s="115"/>
      <c r="F367" s="114"/>
      <c r="G367" s="116"/>
      <c r="H367" s="114"/>
      <c r="I367" s="115"/>
      <c r="J367" s="117"/>
      <c r="K367" s="118"/>
      <c r="L367" s="113"/>
      <c r="M367" s="113"/>
      <c r="N367" s="119"/>
      <c r="O367" s="120"/>
      <c r="P367" s="113"/>
      <c r="Q367" s="121"/>
      <c r="R367" s="122"/>
      <c r="S367" s="123"/>
      <c r="T367" s="124"/>
      <c r="U367" s="124"/>
      <c r="V367" s="124"/>
      <c r="W367" s="124"/>
      <c r="X367" s="125"/>
      <c r="Y367" s="124"/>
      <c r="Z367" s="124"/>
      <c r="AA367" s="124"/>
      <c r="AB367" s="124"/>
      <c r="AC367" s="126"/>
      <c r="AD367" s="127"/>
      <c r="AE367" s="128"/>
      <c r="AF367" s="129"/>
      <c r="AG367" s="130"/>
      <c r="AH367" s="131"/>
      <c r="AI367" s="132"/>
      <c r="AJ367" s="133"/>
      <c r="AK367" s="141"/>
      <c r="AL367" s="135"/>
      <c r="AM367" s="131"/>
      <c r="AN367" s="137"/>
      <c r="AO367" s="137"/>
      <c r="AP367" s="112"/>
      <c r="AQ367" s="138"/>
      <c r="AR367" s="139"/>
    </row>
    <row r="368" spans="1:44" ht="15.75" thickBot="1" x14ac:dyDescent="0.3">
      <c r="A368" s="112"/>
      <c r="B368" s="113"/>
      <c r="C368" s="114"/>
      <c r="D368" s="114"/>
      <c r="E368" s="115"/>
      <c r="F368" s="114"/>
      <c r="G368" s="116"/>
      <c r="H368" s="114"/>
      <c r="I368" s="115"/>
      <c r="J368" s="117"/>
      <c r="K368" s="118"/>
      <c r="L368" s="113"/>
      <c r="M368" s="113"/>
      <c r="N368" s="119"/>
      <c r="O368" s="120"/>
      <c r="P368" s="113"/>
      <c r="Q368" s="121"/>
      <c r="R368" s="122"/>
      <c r="S368" s="123"/>
      <c r="T368" s="124"/>
      <c r="U368" s="124"/>
      <c r="V368" s="124"/>
      <c r="W368" s="124"/>
      <c r="X368" s="125"/>
      <c r="Y368" s="124"/>
      <c r="Z368" s="124"/>
      <c r="AA368" s="124"/>
      <c r="AB368" s="124"/>
      <c r="AC368" s="126"/>
      <c r="AD368" s="127"/>
      <c r="AE368" s="128"/>
      <c r="AF368" s="129"/>
      <c r="AG368" s="130"/>
      <c r="AH368" s="131"/>
      <c r="AI368" s="132"/>
      <c r="AJ368" s="133"/>
      <c r="AK368" s="141"/>
      <c r="AL368" s="135"/>
      <c r="AM368" s="131"/>
      <c r="AN368" s="137"/>
      <c r="AO368" s="137"/>
      <c r="AP368" s="112"/>
      <c r="AQ368" s="138"/>
      <c r="AR368" s="139"/>
    </row>
    <row r="369" spans="1:44" ht="15.75" thickBot="1" x14ac:dyDescent="0.3">
      <c r="A369" s="112"/>
      <c r="B369" s="113"/>
      <c r="C369" s="114"/>
      <c r="D369" s="114"/>
      <c r="E369" s="115"/>
      <c r="F369" s="114"/>
      <c r="G369" s="116"/>
      <c r="H369" s="114"/>
      <c r="I369" s="115"/>
      <c r="J369" s="117"/>
      <c r="K369" s="118"/>
      <c r="L369" s="113"/>
      <c r="M369" s="113"/>
      <c r="N369" s="119"/>
      <c r="O369" s="120"/>
      <c r="P369" s="113"/>
      <c r="Q369" s="121"/>
      <c r="R369" s="122"/>
      <c r="S369" s="123"/>
      <c r="T369" s="124"/>
      <c r="U369" s="124"/>
      <c r="V369" s="124"/>
      <c r="W369" s="124"/>
      <c r="X369" s="125"/>
      <c r="Y369" s="124"/>
      <c r="Z369" s="124"/>
      <c r="AA369" s="124"/>
      <c r="AB369" s="124"/>
      <c r="AC369" s="126"/>
      <c r="AD369" s="127"/>
      <c r="AE369" s="128"/>
      <c r="AF369" s="129"/>
      <c r="AG369" s="130"/>
      <c r="AH369" s="131"/>
      <c r="AI369" s="132"/>
      <c r="AJ369" s="133"/>
      <c r="AK369" s="141"/>
      <c r="AL369" s="135"/>
      <c r="AM369" s="131"/>
      <c r="AN369" s="137"/>
      <c r="AO369" s="137"/>
      <c r="AP369" s="112"/>
      <c r="AQ369" s="138"/>
      <c r="AR369" s="139"/>
    </row>
    <row r="370" spans="1:44" ht="15.75" thickBot="1" x14ac:dyDescent="0.3">
      <c r="A370" s="112"/>
      <c r="B370" s="113"/>
      <c r="C370" s="114"/>
      <c r="D370" s="114"/>
      <c r="E370" s="115"/>
      <c r="F370" s="114"/>
      <c r="G370" s="116"/>
      <c r="H370" s="114"/>
      <c r="I370" s="115"/>
      <c r="J370" s="117"/>
      <c r="K370" s="118"/>
      <c r="L370" s="113"/>
      <c r="M370" s="113"/>
      <c r="N370" s="119"/>
      <c r="O370" s="120"/>
      <c r="P370" s="113"/>
      <c r="Q370" s="121"/>
      <c r="R370" s="122"/>
      <c r="S370" s="123"/>
      <c r="T370" s="124"/>
      <c r="U370" s="124"/>
      <c r="V370" s="124"/>
      <c r="W370" s="124"/>
      <c r="X370" s="125"/>
      <c r="Y370" s="124"/>
      <c r="Z370" s="124"/>
      <c r="AA370" s="124"/>
      <c r="AB370" s="124"/>
      <c r="AC370" s="126"/>
      <c r="AD370" s="127"/>
      <c r="AE370" s="128"/>
      <c r="AF370" s="129"/>
      <c r="AG370" s="130"/>
      <c r="AH370" s="131"/>
      <c r="AI370" s="132"/>
      <c r="AJ370" s="133"/>
      <c r="AK370" s="141"/>
      <c r="AL370" s="135"/>
      <c r="AM370" s="131"/>
      <c r="AN370" s="137"/>
      <c r="AO370" s="137"/>
      <c r="AP370" s="112"/>
      <c r="AQ370" s="138"/>
      <c r="AR370" s="139"/>
    </row>
    <row r="371" spans="1:44" ht="15.75" thickBot="1" x14ac:dyDescent="0.3">
      <c r="A371" s="112"/>
      <c r="B371" s="113"/>
      <c r="C371" s="114"/>
      <c r="D371" s="114"/>
      <c r="E371" s="115"/>
      <c r="F371" s="114"/>
      <c r="G371" s="116"/>
      <c r="H371" s="114"/>
      <c r="I371" s="115"/>
      <c r="J371" s="117"/>
      <c r="K371" s="118"/>
      <c r="L371" s="113"/>
      <c r="M371" s="113"/>
      <c r="N371" s="119"/>
      <c r="O371" s="120"/>
      <c r="P371" s="113"/>
      <c r="Q371" s="121"/>
      <c r="R371" s="122"/>
      <c r="S371" s="123"/>
      <c r="T371" s="124"/>
      <c r="U371" s="124"/>
      <c r="V371" s="124"/>
      <c r="W371" s="124"/>
      <c r="X371" s="125"/>
      <c r="Y371" s="124"/>
      <c r="Z371" s="124"/>
      <c r="AA371" s="124"/>
      <c r="AB371" s="124"/>
      <c r="AC371" s="126"/>
      <c r="AD371" s="127"/>
      <c r="AE371" s="128"/>
      <c r="AF371" s="129"/>
      <c r="AG371" s="130"/>
      <c r="AH371" s="131"/>
      <c r="AI371" s="132"/>
      <c r="AJ371" s="133"/>
      <c r="AK371" s="141"/>
      <c r="AL371" s="135"/>
      <c r="AM371" s="131"/>
      <c r="AN371" s="137"/>
      <c r="AO371" s="137"/>
      <c r="AP371" s="112"/>
      <c r="AQ371" s="138"/>
      <c r="AR371" s="139"/>
    </row>
    <row r="372" spans="1:44" ht="15.75" thickBot="1" x14ac:dyDescent="0.3">
      <c r="A372" s="112"/>
      <c r="B372" s="113"/>
      <c r="C372" s="114"/>
      <c r="D372" s="114"/>
      <c r="E372" s="115"/>
      <c r="F372" s="114"/>
      <c r="G372" s="116"/>
      <c r="H372" s="114"/>
      <c r="I372" s="115"/>
      <c r="J372" s="117"/>
      <c r="K372" s="118"/>
      <c r="L372" s="113"/>
      <c r="M372" s="113"/>
      <c r="N372" s="119"/>
      <c r="O372" s="120"/>
      <c r="P372" s="113"/>
      <c r="Q372" s="121"/>
      <c r="R372" s="122"/>
      <c r="S372" s="123"/>
      <c r="T372" s="124"/>
      <c r="U372" s="124"/>
      <c r="V372" s="124"/>
      <c r="W372" s="124"/>
      <c r="X372" s="125"/>
      <c r="Y372" s="124"/>
      <c r="Z372" s="124"/>
      <c r="AA372" s="124"/>
      <c r="AB372" s="124"/>
      <c r="AC372" s="126"/>
      <c r="AD372" s="127"/>
      <c r="AE372" s="128"/>
      <c r="AF372" s="129"/>
      <c r="AG372" s="130"/>
      <c r="AH372" s="131"/>
      <c r="AI372" s="132"/>
      <c r="AJ372" s="133"/>
      <c r="AK372" s="141"/>
      <c r="AL372" s="135"/>
      <c r="AM372" s="131"/>
      <c r="AN372" s="137"/>
      <c r="AO372" s="137"/>
      <c r="AP372" s="112"/>
      <c r="AQ372" s="138"/>
      <c r="AR372" s="139"/>
    </row>
    <row r="373" spans="1:44" ht="15.75" thickBot="1" x14ac:dyDescent="0.3">
      <c r="A373" s="112"/>
      <c r="B373" s="113"/>
      <c r="C373" s="114"/>
      <c r="D373" s="114"/>
      <c r="E373" s="115"/>
      <c r="F373" s="114"/>
      <c r="G373" s="116"/>
      <c r="H373" s="114"/>
      <c r="I373" s="115"/>
      <c r="J373" s="117"/>
      <c r="K373" s="118"/>
      <c r="L373" s="113"/>
      <c r="M373" s="113"/>
      <c r="N373" s="119"/>
      <c r="O373" s="120"/>
      <c r="P373" s="113"/>
      <c r="Q373" s="121"/>
      <c r="R373" s="122"/>
      <c r="S373" s="123"/>
      <c r="T373" s="124"/>
      <c r="U373" s="124"/>
      <c r="V373" s="124"/>
      <c r="W373" s="124"/>
      <c r="X373" s="125"/>
      <c r="Y373" s="124"/>
      <c r="Z373" s="124"/>
      <c r="AA373" s="124"/>
      <c r="AB373" s="124"/>
      <c r="AC373" s="126"/>
      <c r="AD373" s="127"/>
      <c r="AE373" s="128"/>
      <c r="AF373" s="129"/>
      <c r="AG373" s="130"/>
      <c r="AH373" s="131"/>
      <c r="AI373" s="132"/>
      <c r="AJ373" s="133"/>
      <c r="AK373" s="141"/>
      <c r="AL373" s="135"/>
      <c r="AM373" s="131"/>
      <c r="AN373" s="137"/>
      <c r="AO373" s="137"/>
      <c r="AP373" s="112"/>
      <c r="AQ373" s="138"/>
      <c r="AR373" s="139"/>
    </row>
    <row r="374" spans="1:44" ht="15.75" thickBot="1" x14ac:dyDescent="0.3">
      <c r="A374" s="112"/>
      <c r="B374" s="113"/>
      <c r="C374" s="114"/>
      <c r="D374" s="114"/>
      <c r="E374" s="115"/>
      <c r="F374" s="114"/>
      <c r="G374" s="116"/>
      <c r="H374" s="114"/>
      <c r="I374" s="115"/>
      <c r="J374" s="117"/>
      <c r="K374" s="118"/>
      <c r="L374" s="113"/>
      <c r="M374" s="113"/>
      <c r="N374" s="119"/>
      <c r="O374" s="120"/>
      <c r="P374" s="113"/>
      <c r="Q374" s="121"/>
      <c r="R374" s="122"/>
      <c r="S374" s="123"/>
      <c r="T374" s="124"/>
      <c r="U374" s="124"/>
      <c r="V374" s="124"/>
      <c r="W374" s="124"/>
      <c r="X374" s="125"/>
      <c r="Y374" s="124"/>
      <c r="Z374" s="124"/>
      <c r="AA374" s="124"/>
      <c r="AB374" s="124"/>
      <c r="AC374" s="126"/>
      <c r="AD374" s="127"/>
      <c r="AE374" s="128"/>
      <c r="AF374" s="129"/>
      <c r="AG374" s="130"/>
      <c r="AH374" s="131"/>
      <c r="AI374" s="132"/>
      <c r="AJ374" s="133"/>
      <c r="AK374" s="141"/>
      <c r="AL374" s="135"/>
      <c r="AM374" s="131"/>
      <c r="AN374" s="137"/>
      <c r="AO374" s="137"/>
      <c r="AP374" s="112"/>
      <c r="AQ374" s="138"/>
      <c r="AR374" s="139"/>
    </row>
    <row r="375" spans="1:44" ht="15.75" thickBot="1" x14ac:dyDescent="0.3">
      <c r="A375" s="112"/>
      <c r="B375" s="113"/>
      <c r="C375" s="114"/>
      <c r="D375" s="114"/>
      <c r="E375" s="115"/>
      <c r="F375" s="114"/>
      <c r="G375" s="116"/>
      <c r="H375" s="114"/>
      <c r="I375" s="115"/>
      <c r="J375" s="117"/>
      <c r="K375" s="118"/>
      <c r="L375" s="113"/>
      <c r="M375" s="113"/>
      <c r="N375" s="119"/>
      <c r="O375" s="120"/>
      <c r="P375" s="113"/>
      <c r="Q375" s="121"/>
      <c r="R375" s="122"/>
      <c r="S375" s="123"/>
      <c r="T375" s="124"/>
      <c r="U375" s="124"/>
      <c r="V375" s="124"/>
      <c r="W375" s="124"/>
      <c r="X375" s="125"/>
      <c r="Y375" s="124"/>
      <c r="Z375" s="124"/>
      <c r="AA375" s="124"/>
      <c r="AB375" s="124"/>
      <c r="AC375" s="126"/>
      <c r="AD375" s="127"/>
      <c r="AE375" s="128"/>
      <c r="AF375" s="129"/>
      <c r="AG375" s="130"/>
      <c r="AH375" s="131"/>
      <c r="AI375" s="132"/>
      <c r="AJ375" s="133"/>
      <c r="AK375" s="141"/>
      <c r="AL375" s="135"/>
      <c r="AM375" s="131"/>
      <c r="AN375" s="137"/>
      <c r="AO375" s="137"/>
      <c r="AP375" s="112"/>
      <c r="AQ375" s="138"/>
      <c r="AR375" s="139"/>
    </row>
    <row r="376" spans="1:44" ht="15.75" thickBot="1" x14ac:dyDescent="0.3">
      <c r="A376" s="112"/>
      <c r="B376" s="113"/>
      <c r="C376" s="114"/>
      <c r="D376" s="114"/>
      <c r="E376" s="115"/>
      <c r="F376" s="114"/>
      <c r="G376" s="116"/>
      <c r="H376" s="114"/>
      <c r="I376" s="115"/>
      <c r="J376" s="117"/>
      <c r="K376" s="118"/>
      <c r="L376" s="113"/>
      <c r="M376" s="113"/>
      <c r="N376" s="119"/>
      <c r="O376" s="120"/>
      <c r="P376" s="113"/>
      <c r="Q376" s="121"/>
      <c r="R376" s="122"/>
      <c r="S376" s="123"/>
      <c r="T376" s="124"/>
      <c r="U376" s="124"/>
      <c r="V376" s="124"/>
      <c r="W376" s="124"/>
      <c r="X376" s="125"/>
      <c r="Y376" s="124"/>
      <c r="Z376" s="124"/>
      <c r="AA376" s="124"/>
      <c r="AB376" s="124"/>
      <c r="AC376" s="126"/>
      <c r="AD376" s="127"/>
      <c r="AE376" s="128"/>
      <c r="AF376" s="129"/>
      <c r="AG376" s="130"/>
      <c r="AH376" s="131"/>
      <c r="AI376" s="132"/>
      <c r="AJ376" s="133"/>
      <c r="AK376" s="141"/>
      <c r="AL376" s="135"/>
      <c r="AM376" s="131"/>
      <c r="AN376" s="137"/>
      <c r="AO376" s="137"/>
      <c r="AP376" s="112"/>
      <c r="AQ376" s="138"/>
      <c r="AR376" s="139"/>
    </row>
    <row r="377" spans="1:44" ht="15.75" thickBot="1" x14ac:dyDescent="0.3">
      <c r="A377" s="112"/>
      <c r="B377" s="113"/>
      <c r="C377" s="114"/>
      <c r="D377" s="114"/>
      <c r="E377" s="115"/>
      <c r="F377" s="114"/>
      <c r="G377" s="116"/>
      <c r="H377" s="114"/>
      <c r="I377" s="115"/>
      <c r="J377" s="117"/>
      <c r="K377" s="118"/>
      <c r="L377" s="113"/>
      <c r="M377" s="113"/>
      <c r="N377" s="119"/>
      <c r="O377" s="120"/>
      <c r="P377" s="113"/>
      <c r="Q377" s="121"/>
      <c r="R377" s="122"/>
      <c r="S377" s="123"/>
      <c r="T377" s="124"/>
      <c r="U377" s="124"/>
      <c r="V377" s="124"/>
      <c r="W377" s="124"/>
      <c r="X377" s="125"/>
      <c r="Y377" s="124"/>
      <c r="Z377" s="124"/>
      <c r="AA377" s="124"/>
      <c r="AB377" s="124"/>
      <c r="AC377" s="126"/>
      <c r="AD377" s="127"/>
      <c r="AE377" s="128"/>
      <c r="AF377" s="129"/>
      <c r="AG377" s="130"/>
      <c r="AH377" s="131"/>
      <c r="AI377" s="132"/>
      <c r="AJ377" s="133"/>
      <c r="AK377" s="141"/>
      <c r="AL377" s="135"/>
      <c r="AM377" s="131"/>
      <c r="AN377" s="137"/>
      <c r="AO377" s="137"/>
      <c r="AP377" s="112"/>
      <c r="AQ377" s="138"/>
      <c r="AR377" s="139"/>
    </row>
    <row r="378" spans="1:44" ht="15.75" thickBot="1" x14ac:dyDescent="0.3">
      <c r="A378" s="112"/>
      <c r="B378" s="113"/>
      <c r="C378" s="114"/>
      <c r="D378" s="114"/>
      <c r="E378" s="115"/>
      <c r="F378" s="114"/>
      <c r="G378" s="116"/>
      <c r="H378" s="114"/>
      <c r="I378" s="115"/>
      <c r="J378" s="117"/>
      <c r="K378" s="118"/>
      <c r="L378" s="113"/>
      <c r="M378" s="113"/>
      <c r="N378" s="119"/>
      <c r="O378" s="120"/>
      <c r="P378" s="113"/>
      <c r="Q378" s="121"/>
      <c r="R378" s="122"/>
      <c r="S378" s="123"/>
      <c r="T378" s="124"/>
      <c r="U378" s="124"/>
      <c r="V378" s="124"/>
      <c r="W378" s="124"/>
      <c r="X378" s="125"/>
      <c r="Y378" s="124"/>
      <c r="Z378" s="124"/>
      <c r="AA378" s="124"/>
      <c r="AB378" s="124"/>
      <c r="AC378" s="126"/>
      <c r="AD378" s="127"/>
      <c r="AE378" s="128"/>
      <c r="AF378" s="129"/>
      <c r="AG378" s="130"/>
      <c r="AH378" s="131"/>
      <c r="AI378" s="132"/>
      <c r="AJ378" s="133"/>
      <c r="AK378" s="141"/>
      <c r="AL378" s="135"/>
      <c r="AM378" s="131"/>
      <c r="AN378" s="137"/>
      <c r="AO378" s="137"/>
      <c r="AP378" s="112"/>
      <c r="AQ378" s="138"/>
      <c r="AR378" s="139"/>
    </row>
    <row r="379" spans="1:44" ht="15.75" thickBot="1" x14ac:dyDescent="0.3">
      <c r="A379" s="112"/>
      <c r="B379" s="113"/>
      <c r="C379" s="114"/>
      <c r="D379" s="114"/>
      <c r="E379" s="115"/>
      <c r="F379" s="114"/>
      <c r="G379" s="116"/>
      <c r="H379" s="114"/>
      <c r="I379" s="115"/>
      <c r="J379" s="117"/>
      <c r="K379" s="118"/>
      <c r="L379" s="113"/>
      <c r="M379" s="113"/>
      <c r="N379" s="119"/>
      <c r="O379" s="120"/>
      <c r="P379" s="113"/>
      <c r="Q379" s="121"/>
      <c r="R379" s="122"/>
      <c r="S379" s="123"/>
      <c r="T379" s="124"/>
      <c r="U379" s="124"/>
      <c r="V379" s="124"/>
      <c r="W379" s="124"/>
      <c r="X379" s="125"/>
      <c r="Y379" s="124"/>
      <c r="Z379" s="124"/>
      <c r="AA379" s="124"/>
      <c r="AB379" s="124"/>
      <c r="AC379" s="126"/>
      <c r="AD379" s="127"/>
      <c r="AE379" s="128"/>
      <c r="AF379" s="129"/>
      <c r="AG379" s="130"/>
      <c r="AH379" s="131"/>
      <c r="AI379" s="132"/>
      <c r="AJ379" s="133"/>
      <c r="AK379" s="141"/>
      <c r="AL379" s="135"/>
      <c r="AM379" s="131"/>
      <c r="AN379" s="137"/>
      <c r="AO379" s="137"/>
      <c r="AP379" s="112"/>
      <c r="AQ379" s="138"/>
      <c r="AR379" s="139"/>
    </row>
    <row r="380" spans="1:44" ht="15.75" thickBot="1" x14ac:dyDescent="0.3">
      <c r="A380" s="112"/>
      <c r="B380" s="113"/>
      <c r="C380" s="114"/>
      <c r="D380" s="114"/>
      <c r="E380" s="115"/>
      <c r="F380" s="114"/>
      <c r="G380" s="116"/>
      <c r="H380" s="114"/>
      <c r="I380" s="115"/>
      <c r="J380" s="117"/>
      <c r="K380" s="118"/>
      <c r="L380" s="113"/>
      <c r="M380" s="113"/>
      <c r="N380" s="119"/>
      <c r="O380" s="120"/>
      <c r="P380" s="113"/>
      <c r="Q380" s="121"/>
      <c r="R380" s="122"/>
      <c r="S380" s="123"/>
      <c r="T380" s="124"/>
      <c r="U380" s="124"/>
      <c r="V380" s="124"/>
      <c r="W380" s="124"/>
      <c r="X380" s="125"/>
      <c r="Y380" s="124"/>
      <c r="Z380" s="124"/>
      <c r="AA380" s="124"/>
      <c r="AB380" s="124"/>
      <c r="AC380" s="126"/>
      <c r="AD380" s="127"/>
      <c r="AE380" s="128"/>
      <c r="AF380" s="129"/>
      <c r="AG380" s="130"/>
      <c r="AH380" s="131"/>
      <c r="AI380" s="132"/>
      <c r="AJ380" s="133"/>
      <c r="AK380" s="141"/>
      <c r="AL380" s="135"/>
      <c r="AM380" s="131"/>
      <c r="AN380" s="137"/>
      <c r="AO380" s="137"/>
      <c r="AP380" s="112"/>
      <c r="AQ380" s="138"/>
      <c r="AR380" s="139"/>
    </row>
    <row r="381" spans="1:44" ht="15.75" thickBot="1" x14ac:dyDescent="0.3">
      <c r="A381" s="112"/>
      <c r="B381" s="113"/>
      <c r="C381" s="114"/>
      <c r="D381" s="114"/>
      <c r="E381" s="115"/>
      <c r="F381" s="114"/>
      <c r="G381" s="116"/>
      <c r="H381" s="114"/>
      <c r="I381" s="115"/>
      <c r="J381" s="117"/>
      <c r="K381" s="118"/>
      <c r="L381" s="113"/>
      <c r="M381" s="113"/>
      <c r="N381" s="119"/>
      <c r="O381" s="120"/>
      <c r="P381" s="113"/>
      <c r="Q381" s="121"/>
      <c r="R381" s="122"/>
      <c r="S381" s="123"/>
      <c r="T381" s="124"/>
      <c r="U381" s="124"/>
      <c r="V381" s="124"/>
      <c r="W381" s="124"/>
      <c r="X381" s="125"/>
      <c r="Y381" s="124"/>
      <c r="Z381" s="124"/>
      <c r="AA381" s="124"/>
      <c r="AB381" s="124"/>
      <c r="AC381" s="126"/>
      <c r="AD381" s="127"/>
      <c r="AE381" s="128"/>
      <c r="AF381" s="129"/>
      <c r="AG381" s="130"/>
      <c r="AH381" s="131"/>
      <c r="AI381" s="132"/>
      <c r="AJ381" s="133"/>
      <c r="AK381" s="141"/>
      <c r="AL381" s="135"/>
      <c r="AM381" s="131"/>
      <c r="AN381" s="137"/>
      <c r="AO381" s="137"/>
      <c r="AP381" s="112"/>
      <c r="AQ381" s="138"/>
      <c r="AR381" s="139"/>
    </row>
    <row r="382" spans="1:44" ht="15.75" thickBot="1" x14ac:dyDescent="0.3">
      <c r="A382" s="112"/>
      <c r="B382" s="113"/>
      <c r="C382" s="114"/>
      <c r="D382" s="114"/>
      <c r="E382" s="115"/>
      <c r="F382" s="114"/>
      <c r="G382" s="116"/>
      <c r="H382" s="114"/>
      <c r="I382" s="115"/>
      <c r="J382" s="117"/>
      <c r="K382" s="118"/>
      <c r="L382" s="113"/>
      <c r="M382" s="113"/>
      <c r="N382" s="119"/>
      <c r="O382" s="120"/>
      <c r="P382" s="113"/>
      <c r="Q382" s="121"/>
      <c r="R382" s="122"/>
      <c r="S382" s="123"/>
      <c r="T382" s="124"/>
      <c r="U382" s="124"/>
      <c r="V382" s="124"/>
      <c r="W382" s="124"/>
      <c r="X382" s="125"/>
      <c r="Y382" s="124"/>
      <c r="Z382" s="124"/>
      <c r="AA382" s="124"/>
      <c r="AB382" s="124"/>
      <c r="AC382" s="126"/>
      <c r="AD382" s="127"/>
      <c r="AE382" s="128"/>
      <c r="AF382" s="129"/>
      <c r="AG382" s="130"/>
      <c r="AH382" s="131"/>
      <c r="AI382" s="132"/>
      <c r="AJ382" s="133"/>
      <c r="AK382" s="141"/>
      <c r="AL382" s="135"/>
      <c r="AM382" s="131"/>
      <c r="AN382" s="137"/>
      <c r="AO382" s="137"/>
      <c r="AP382" s="112"/>
      <c r="AQ382" s="138"/>
      <c r="AR382" s="139"/>
    </row>
    <row r="383" spans="1:44" ht="15.75" thickBot="1" x14ac:dyDescent="0.3">
      <c r="A383" s="112"/>
      <c r="B383" s="113"/>
      <c r="C383" s="114"/>
      <c r="D383" s="114"/>
      <c r="E383" s="115"/>
      <c r="F383" s="114"/>
      <c r="G383" s="116"/>
      <c r="H383" s="114"/>
      <c r="I383" s="115"/>
      <c r="J383" s="117"/>
      <c r="K383" s="118"/>
      <c r="L383" s="113"/>
      <c r="M383" s="113"/>
      <c r="N383" s="119"/>
      <c r="O383" s="120"/>
      <c r="P383" s="113"/>
      <c r="Q383" s="121"/>
      <c r="R383" s="122"/>
      <c r="S383" s="123"/>
      <c r="T383" s="124"/>
      <c r="U383" s="124"/>
      <c r="V383" s="124"/>
      <c r="W383" s="124"/>
      <c r="X383" s="125"/>
      <c r="Y383" s="124"/>
      <c r="Z383" s="124"/>
      <c r="AA383" s="124"/>
      <c r="AB383" s="124"/>
      <c r="AC383" s="126"/>
      <c r="AD383" s="127"/>
      <c r="AE383" s="128"/>
      <c r="AF383" s="129"/>
      <c r="AG383" s="130"/>
      <c r="AH383" s="131"/>
      <c r="AI383" s="132"/>
      <c r="AJ383" s="133"/>
      <c r="AK383" s="141"/>
      <c r="AL383" s="135"/>
      <c r="AM383" s="131"/>
      <c r="AN383" s="137"/>
      <c r="AO383" s="137"/>
      <c r="AP383" s="112"/>
      <c r="AQ383" s="138"/>
      <c r="AR383" s="139"/>
    </row>
    <row r="384" spans="1:44" ht="15.75" thickBot="1" x14ac:dyDescent="0.3">
      <c r="A384" s="112"/>
      <c r="B384" s="113"/>
      <c r="C384" s="114"/>
      <c r="D384" s="114"/>
      <c r="E384" s="115"/>
      <c r="F384" s="114"/>
      <c r="G384" s="116"/>
      <c r="H384" s="114"/>
      <c r="I384" s="115"/>
      <c r="J384" s="117"/>
      <c r="K384" s="118"/>
      <c r="L384" s="113"/>
      <c r="M384" s="113"/>
      <c r="N384" s="119"/>
      <c r="O384" s="120"/>
      <c r="P384" s="113"/>
      <c r="Q384" s="121"/>
      <c r="R384" s="122"/>
      <c r="S384" s="123"/>
      <c r="T384" s="124"/>
      <c r="U384" s="124"/>
      <c r="V384" s="124"/>
      <c r="W384" s="124"/>
      <c r="X384" s="125"/>
      <c r="Y384" s="124"/>
      <c r="Z384" s="124"/>
      <c r="AA384" s="124"/>
      <c r="AB384" s="124"/>
      <c r="AC384" s="126"/>
      <c r="AD384" s="127"/>
      <c r="AE384" s="128"/>
      <c r="AF384" s="129"/>
      <c r="AG384" s="130"/>
      <c r="AH384" s="131"/>
      <c r="AI384" s="132"/>
      <c r="AJ384" s="133"/>
      <c r="AK384" s="141"/>
      <c r="AL384" s="135"/>
      <c r="AM384" s="131"/>
      <c r="AN384" s="137"/>
      <c r="AO384" s="137"/>
      <c r="AP384" s="112"/>
      <c r="AQ384" s="138"/>
      <c r="AR384" s="139"/>
    </row>
    <row r="385" spans="1:44" ht="15.75" thickBot="1" x14ac:dyDescent="0.3">
      <c r="A385" s="112"/>
      <c r="B385" s="113"/>
      <c r="C385" s="114"/>
      <c r="D385" s="114"/>
      <c r="E385" s="115"/>
      <c r="F385" s="114"/>
      <c r="G385" s="116"/>
      <c r="H385" s="114"/>
      <c r="I385" s="115"/>
      <c r="J385" s="117"/>
      <c r="K385" s="118"/>
      <c r="L385" s="113"/>
      <c r="M385" s="113"/>
      <c r="N385" s="119"/>
      <c r="O385" s="120"/>
      <c r="P385" s="113"/>
      <c r="Q385" s="121"/>
      <c r="R385" s="122"/>
      <c r="S385" s="123"/>
      <c r="T385" s="124"/>
      <c r="U385" s="124"/>
      <c r="V385" s="124"/>
      <c r="W385" s="124"/>
      <c r="X385" s="125"/>
      <c r="Y385" s="124"/>
      <c r="Z385" s="124"/>
      <c r="AA385" s="124"/>
      <c r="AB385" s="124"/>
      <c r="AC385" s="126"/>
      <c r="AD385" s="127"/>
      <c r="AE385" s="128"/>
      <c r="AF385" s="129"/>
      <c r="AG385" s="130"/>
      <c r="AH385" s="131"/>
      <c r="AI385" s="132"/>
      <c r="AJ385" s="133"/>
      <c r="AK385" s="141"/>
      <c r="AL385" s="135"/>
      <c r="AM385" s="131"/>
      <c r="AN385" s="137"/>
      <c r="AO385" s="137"/>
      <c r="AP385" s="112"/>
      <c r="AQ385" s="138"/>
      <c r="AR385" s="139"/>
    </row>
    <row r="386" spans="1:44" ht="15.75" thickBot="1" x14ac:dyDescent="0.3">
      <c r="A386" s="112"/>
      <c r="B386" s="113"/>
      <c r="C386" s="114"/>
      <c r="D386" s="114"/>
      <c r="E386" s="115"/>
      <c r="F386" s="114"/>
      <c r="G386" s="116"/>
      <c r="H386" s="114"/>
      <c r="I386" s="115"/>
      <c r="J386" s="117"/>
      <c r="K386" s="118"/>
      <c r="L386" s="113"/>
      <c r="M386" s="113"/>
      <c r="N386" s="119"/>
      <c r="O386" s="120"/>
      <c r="P386" s="113"/>
      <c r="Q386" s="121"/>
      <c r="R386" s="122"/>
      <c r="S386" s="123"/>
      <c r="T386" s="124"/>
      <c r="U386" s="124"/>
      <c r="V386" s="124"/>
      <c r="W386" s="124"/>
      <c r="X386" s="125"/>
      <c r="Y386" s="124"/>
      <c r="Z386" s="124"/>
      <c r="AA386" s="124"/>
      <c r="AB386" s="124"/>
      <c r="AC386" s="126"/>
      <c r="AD386" s="127"/>
      <c r="AE386" s="128"/>
      <c r="AF386" s="129"/>
      <c r="AG386" s="130"/>
      <c r="AH386" s="131"/>
      <c r="AI386" s="132"/>
      <c r="AJ386" s="133"/>
      <c r="AK386" s="141"/>
      <c r="AL386" s="135"/>
      <c r="AM386" s="131"/>
      <c r="AN386" s="137"/>
      <c r="AO386" s="137"/>
      <c r="AP386" s="112"/>
      <c r="AQ386" s="138"/>
      <c r="AR386" s="139"/>
    </row>
    <row r="387" spans="1:44" ht="15.75" thickBot="1" x14ac:dyDescent="0.3">
      <c r="A387" s="112"/>
      <c r="B387" s="113"/>
      <c r="C387" s="114"/>
      <c r="D387" s="114"/>
      <c r="E387" s="115"/>
      <c r="F387" s="114"/>
      <c r="G387" s="116"/>
      <c r="H387" s="114"/>
      <c r="I387" s="115"/>
      <c r="J387" s="117"/>
      <c r="K387" s="118"/>
      <c r="L387" s="113"/>
      <c r="M387" s="113"/>
      <c r="N387" s="119"/>
      <c r="O387" s="120"/>
      <c r="P387" s="113"/>
      <c r="Q387" s="121"/>
      <c r="R387" s="122"/>
      <c r="S387" s="123"/>
      <c r="T387" s="124"/>
      <c r="U387" s="124"/>
      <c r="V387" s="124"/>
      <c r="W387" s="124"/>
      <c r="X387" s="125"/>
      <c r="Y387" s="124"/>
      <c r="Z387" s="124"/>
      <c r="AA387" s="124"/>
      <c r="AB387" s="124"/>
      <c r="AC387" s="126"/>
      <c r="AD387" s="127"/>
      <c r="AE387" s="128"/>
      <c r="AF387" s="129"/>
      <c r="AG387" s="130"/>
      <c r="AH387" s="131"/>
      <c r="AI387" s="132"/>
      <c r="AJ387" s="133"/>
      <c r="AK387" s="141"/>
      <c r="AL387" s="135"/>
      <c r="AM387" s="131"/>
      <c r="AN387" s="137"/>
      <c r="AO387" s="137"/>
      <c r="AP387" s="112"/>
      <c r="AQ387" s="138"/>
      <c r="AR387" s="139"/>
    </row>
    <row r="388" spans="1:44" ht="15.75" thickBot="1" x14ac:dyDescent="0.3">
      <c r="A388" s="112"/>
      <c r="B388" s="113"/>
      <c r="C388" s="114"/>
      <c r="D388" s="114"/>
      <c r="E388" s="115"/>
      <c r="F388" s="114"/>
      <c r="G388" s="116"/>
      <c r="H388" s="114"/>
      <c r="I388" s="115"/>
      <c r="J388" s="117"/>
      <c r="K388" s="118"/>
      <c r="L388" s="113"/>
      <c r="M388" s="113"/>
      <c r="N388" s="119"/>
      <c r="O388" s="120"/>
      <c r="P388" s="113"/>
      <c r="Q388" s="121"/>
      <c r="R388" s="122"/>
      <c r="S388" s="123"/>
      <c r="T388" s="124"/>
      <c r="U388" s="124"/>
      <c r="V388" s="124"/>
      <c r="W388" s="124"/>
      <c r="X388" s="125"/>
      <c r="Y388" s="124"/>
      <c r="Z388" s="124"/>
      <c r="AA388" s="124"/>
      <c r="AB388" s="124"/>
      <c r="AC388" s="126"/>
      <c r="AD388" s="127"/>
      <c r="AE388" s="128"/>
      <c r="AF388" s="129"/>
      <c r="AG388" s="130"/>
      <c r="AH388" s="131"/>
      <c r="AI388" s="132"/>
      <c r="AJ388" s="133"/>
      <c r="AK388" s="141"/>
      <c r="AL388" s="135"/>
      <c r="AM388" s="131"/>
      <c r="AN388" s="137"/>
      <c r="AO388" s="137"/>
      <c r="AP388" s="112"/>
      <c r="AQ388" s="138"/>
      <c r="AR388" s="139"/>
    </row>
    <row r="389" spans="1:44" ht="15.75" thickBot="1" x14ac:dyDescent="0.3">
      <c r="A389" s="112"/>
      <c r="B389" s="113"/>
      <c r="C389" s="114"/>
      <c r="D389" s="114"/>
      <c r="E389" s="115"/>
      <c r="F389" s="114"/>
      <c r="G389" s="116"/>
      <c r="H389" s="114"/>
      <c r="I389" s="115"/>
      <c r="J389" s="117"/>
      <c r="K389" s="118"/>
      <c r="L389" s="113"/>
      <c r="M389" s="113"/>
      <c r="N389" s="119"/>
      <c r="O389" s="120"/>
      <c r="P389" s="113"/>
      <c r="Q389" s="121"/>
      <c r="R389" s="122"/>
      <c r="S389" s="123"/>
      <c r="T389" s="124"/>
      <c r="U389" s="124"/>
      <c r="V389" s="124"/>
      <c r="W389" s="124"/>
      <c r="X389" s="125"/>
      <c r="Y389" s="124"/>
      <c r="Z389" s="124"/>
      <c r="AA389" s="124"/>
      <c r="AB389" s="124"/>
      <c r="AC389" s="126"/>
      <c r="AD389" s="127"/>
      <c r="AE389" s="128"/>
      <c r="AF389" s="129"/>
      <c r="AG389" s="130"/>
      <c r="AH389" s="131"/>
      <c r="AI389" s="132"/>
      <c r="AJ389" s="133"/>
      <c r="AK389" s="141"/>
      <c r="AL389" s="135"/>
      <c r="AM389" s="131"/>
      <c r="AN389" s="137"/>
      <c r="AO389" s="137"/>
      <c r="AP389" s="112"/>
      <c r="AQ389" s="138"/>
      <c r="AR389" s="139"/>
    </row>
    <row r="390" spans="1:44" ht="15.75" thickBot="1" x14ac:dyDescent="0.3">
      <c r="A390" s="112"/>
      <c r="B390" s="113"/>
      <c r="C390" s="114"/>
      <c r="D390" s="114"/>
      <c r="E390" s="115"/>
      <c r="F390" s="114"/>
      <c r="G390" s="116"/>
      <c r="H390" s="114"/>
      <c r="I390" s="115"/>
      <c r="J390" s="117"/>
      <c r="K390" s="118"/>
      <c r="L390" s="113"/>
      <c r="M390" s="113"/>
      <c r="N390" s="119"/>
      <c r="O390" s="120"/>
      <c r="P390" s="113"/>
      <c r="Q390" s="121"/>
      <c r="R390" s="122"/>
      <c r="S390" s="123"/>
      <c r="T390" s="124"/>
      <c r="U390" s="124"/>
      <c r="V390" s="124"/>
      <c r="W390" s="124"/>
      <c r="X390" s="125"/>
      <c r="Y390" s="124"/>
      <c r="Z390" s="124"/>
      <c r="AA390" s="124"/>
      <c r="AB390" s="124"/>
      <c r="AC390" s="126"/>
      <c r="AD390" s="127"/>
      <c r="AE390" s="128"/>
      <c r="AF390" s="129"/>
      <c r="AG390" s="130"/>
      <c r="AH390" s="131"/>
      <c r="AI390" s="132"/>
      <c r="AJ390" s="133"/>
      <c r="AK390" s="141"/>
      <c r="AL390" s="135"/>
      <c r="AM390" s="131"/>
      <c r="AN390" s="137"/>
      <c r="AO390" s="137"/>
      <c r="AP390" s="112"/>
      <c r="AQ390" s="138"/>
      <c r="AR390" s="139"/>
    </row>
    <row r="391" spans="1:44" ht="15.75" thickBot="1" x14ac:dyDescent="0.3">
      <c r="A391" s="112"/>
      <c r="B391" s="113"/>
      <c r="C391" s="114"/>
      <c r="D391" s="114"/>
      <c r="E391" s="115"/>
      <c r="F391" s="114"/>
      <c r="G391" s="116"/>
      <c r="H391" s="114"/>
      <c r="I391" s="115"/>
      <c r="J391" s="117"/>
      <c r="K391" s="118"/>
      <c r="L391" s="113"/>
      <c r="M391" s="113"/>
      <c r="N391" s="119"/>
      <c r="O391" s="120"/>
      <c r="P391" s="113"/>
      <c r="Q391" s="121"/>
      <c r="R391" s="122"/>
      <c r="S391" s="123"/>
      <c r="T391" s="124"/>
      <c r="U391" s="124"/>
      <c r="V391" s="124"/>
      <c r="W391" s="124"/>
      <c r="X391" s="125"/>
      <c r="Y391" s="124"/>
      <c r="Z391" s="124"/>
      <c r="AA391" s="124"/>
      <c r="AB391" s="124"/>
      <c r="AC391" s="126"/>
      <c r="AD391" s="127"/>
      <c r="AE391" s="128"/>
      <c r="AF391" s="129"/>
      <c r="AG391" s="130"/>
      <c r="AH391" s="131"/>
      <c r="AI391" s="132"/>
      <c r="AJ391" s="133"/>
      <c r="AK391" s="134"/>
      <c r="AL391" s="135"/>
      <c r="AM391" s="131"/>
      <c r="AN391" s="136"/>
      <c r="AO391" s="140"/>
      <c r="AP391" s="112"/>
      <c r="AQ391" s="138"/>
      <c r="AR391" s="139"/>
    </row>
    <row r="392" spans="1:44" ht="15.75" thickBot="1" x14ac:dyDescent="0.3">
      <c r="A392" s="112"/>
      <c r="B392" s="113"/>
      <c r="C392" s="114"/>
      <c r="D392" s="114"/>
      <c r="E392" s="115"/>
      <c r="F392" s="114"/>
      <c r="G392" s="116"/>
      <c r="H392" s="114"/>
      <c r="I392" s="115"/>
      <c r="J392" s="117"/>
      <c r="K392" s="118"/>
      <c r="L392" s="113"/>
      <c r="M392" s="113"/>
      <c r="N392" s="119"/>
      <c r="O392" s="120"/>
      <c r="P392" s="113"/>
      <c r="Q392" s="121"/>
      <c r="R392" s="122"/>
      <c r="S392" s="123"/>
      <c r="T392" s="124"/>
      <c r="U392" s="124"/>
      <c r="V392" s="124"/>
      <c r="W392" s="124"/>
      <c r="X392" s="125"/>
      <c r="Y392" s="124"/>
      <c r="Z392" s="124"/>
      <c r="AA392" s="124"/>
      <c r="AB392" s="124"/>
      <c r="AC392" s="126"/>
      <c r="AD392" s="127"/>
      <c r="AE392" s="128"/>
      <c r="AF392" s="129"/>
      <c r="AG392" s="130"/>
      <c r="AH392" s="131"/>
      <c r="AI392" s="132"/>
      <c r="AJ392" s="133"/>
      <c r="AK392" s="141"/>
      <c r="AL392" s="135"/>
      <c r="AM392" s="131"/>
      <c r="AN392" s="137"/>
      <c r="AO392" s="137"/>
      <c r="AP392" s="112"/>
      <c r="AQ392" s="138"/>
      <c r="AR392" s="139"/>
    </row>
    <row r="393" spans="1:44" ht="15.75" thickBot="1" x14ac:dyDescent="0.3">
      <c r="A393" s="112"/>
      <c r="B393" s="113"/>
      <c r="C393" s="114"/>
      <c r="D393" s="114"/>
      <c r="E393" s="115"/>
      <c r="F393" s="114"/>
      <c r="G393" s="116"/>
      <c r="H393" s="114"/>
      <c r="I393" s="115"/>
      <c r="J393" s="117"/>
      <c r="K393" s="118"/>
      <c r="L393" s="113"/>
      <c r="M393" s="113"/>
      <c r="N393" s="119"/>
      <c r="O393" s="120"/>
      <c r="P393" s="113"/>
      <c r="Q393" s="121"/>
      <c r="R393" s="122"/>
      <c r="S393" s="123"/>
      <c r="T393" s="124"/>
      <c r="U393" s="124"/>
      <c r="V393" s="124"/>
      <c r="W393" s="124"/>
      <c r="X393" s="125"/>
      <c r="Y393" s="124"/>
      <c r="Z393" s="124"/>
      <c r="AA393" s="124"/>
      <c r="AB393" s="124"/>
      <c r="AC393" s="126"/>
      <c r="AD393" s="127"/>
      <c r="AE393" s="128"/>
      <c r="AF393" s="129"/>
      <c r="AG393" s="130"/>
      <c r="AH393" s="131"/>
      <c r="AI393" s="132"/>
      <c r="AJ393" s="133"/>
      <c r="AK393" s="141"/>
      <c r="AL393" s="135"/>
      <c r="AM393" s="131"/>
      <c r="AN393" s="137"/>
      <c r="AO393" s="137"/>
      <c r="AP393" s="112"/>
      <c r="AQ393" s="138"/>
      <c r="AR393" s="139"/>
    </row>
    <row r="394" spans="1:44" ht="15.75" thickBot="1" x14ac:dyDescent="0.3">
      <c r="A394" s="112"/>
      <c r="B394" s="113"/>
      <c r="C394" s="114"/>
      <c r="D394" s="114"/>
      <c r="E394" s="115"/>
      <c r="F394" s="114"/>
      <c r="G394" s="116"/>
      <c r="H394" s="114"/>
      <c r="I394" s="115"/>
      <c r="J394" s="117"/>
      <c r="K394" s="118"/>
      <c r="L394" s="113"/>
      <c r="M394" s="113"/>
      <c r="N394" s="119"/>
      <c r="O394" s="120"/>
      <c r="P394" s="113"/>
      <c r="Q394" s="121"/>
      <c r="R394" s="122"/>
      <c r="S394" s="123"/>
      <c r="T394" s="124"/>
      <c r="U394" s="124"/>
      <c r="V394" s="124"/>
      <c r="W394" s="124"/>
      <c r="X394" s="125"/>
      <c r="Y394" s="124"/>
      <c r="Z394" s="124"/>
      <c r="AA394" s="124"/>
      <c r="AB394" s="124"/>
      <c r="AC394" s="126"/>
      <c r="AD394" s="127"/>
      <c r="AE394" s="128"/>
      <c r="AF394" s="129"/>
      <c r="AG394" s="130"/>
      <c r="AH394" s="131"/>
      <c r="AI394" s="132"/>
      <c r="AJ394" s="133"/>
      <c r="AK394" s="141"/>
      <c r="AL394" s="135"/>
      <c r="AM394" s="131"/>
      <c r="AN394" s="137"/>
      <c r="AO394" s="137"/>
      <c r="AP394" s="112"/>
      <c r="AQ394" s="138"/>
      <c r="AR394" s="139"/>
    </row>
    <row r="395" spans="1:44" ht="15.75" thickBot="1" x14ac:dyDescent="0.3">
      <c r="A395" s="112"/>
      <c r="B395" s="113"/>
      <c r="C395" s="114"/>
      <c r="D395" s="114"/>
      <c r="E395" s="115"/>
      <c r="F395" s="114"/>
      <c r="G395" s="116"/>
      <c r="H395" s="114"/>
      <c r="I395" s="115"/>
      <c r="J395" s="117"/>
      <c r="K395" s="118"/>
      <c r="L395" s="113"/>
      <c r="M395" s="113"/>
      <c r="N395" s="119"/>
      <c r="O395" s="120"/>
      <c r="P395" s="113"/>
      <c r="Q395" s="121"/>
      <c r="R395" s="122"/>
      <c r="S395" s="123"/>
      <c r="T395" s="124"/>
      <c r="U395" s="124"/>
      <c r="V395" s="124"/>
      <c r="W395" s="124"/>
      <c r="X395" s="125"/>
      <c r="Y395" s="124"/>
      <c r="Z395" s="124"/>
      <c r="AA395" s="124"/>
      <c r="AB395" s="124"/>
      <c r="AC395" s="126"/>
      <c r="AD395" s="127"/>
      <c r="AE395" s="128"/>
      <c r="AF395" s="129"/>
      <c r="AG395" s="130"/>
      <c r="AH395" s="131"/>
      <c r="AI395" s="132"/>
      <c r="AJ395" s="133"/>
      <c r="AK395" s="141"/>
      <c r="AL395" s="135"/>
      <c r="AM395" s="131"/>
      <c r="AN395" s="137"/>
      <c r="AO395" s="137"/>
      <c r="AP395" s="112"/>
      <c r="AQ395" s="138"/>
      <c r="AR395" s="139"/>
    </row>
    <row r="396" spans="1:44" ht="15.75" thickBot="1" x14ac:dyDescent="0.3">
      <c r="A396" s="112"/>
      <c r="B396" s="113"/>
      <c r="C396" s="114"/>
      <c r="D396" s="114"/>
      <c r="E396" s="115"/>
      <c r="F396" s="114"/>
      <c r="G396" s="116"/>
      <c r="H396" s="114"/>
      <c r="I396" s="115"/>
      <c r="J396" s="117"/>
      <c r="K396" s="118"/>
      <c r="L396" s="113"/>
      <c r="M396" s="113"/>
      <c r="N396" s="119"/>
      <c r="O396" s="120"/>
      <c r="P396" s="113"/>
      <c r="Q396" s="121"/>
      <c r="R396" s="122"/>
      <c r="S396" s="123"/>
      <c r="T396" s="124"/>
      <c r="U396" s="124"/>
      <c r="V396" s="124"/>
      <c r="W396" s="124"/>
      <c r="X396" s="125"/>
      <c r="Y396" s="124"/>
      <c r="Z396" s="124"/>
      <c r="AA396" s="124"/>
      <c r="AB396" s="124"/>
      <c r="AC396" s="126"/>
      <c r="AD396" s="127"/>
      <c r="AE396" s="128"/>
      <c r="AF396" s="129"/>
      <c r="AG396" s="130"/>
      <c r="AH396" s="131"/>
      <c r="AI396" s="132"/>
      <c r="AJ396" s="133"/>
      <c r="AK396" s="141"/>
      <c r="AL396" s="135"/>
      <c r="AM396" s="131"/>
      <c r="AN396" s="137"/>
      <c r="AO396" s="137"/>
      <c r="AP396" s="112"/>
      <c r="AQ396" s="138"/>
      <c r="AR396" s="139"/>
    </row>
    <row r="397" spans="1:44" ht="15.75" thickBot="1" x14ac:dyDescent="0.3">
      <c r="A397" s="112"/>
      <c r="B397" s="113"/>
      <c r="C397" s="114"/>
      <c r="D397" s="114"/>
      <c r="E397" s="115"/>
      <c r="F397" s="114"/>
      <c r="G397" s="116"/>
      <c r="H397" s="114"/>
      <c r="I397" s="115"/>
      <c r="J397" s="117"/>
      <c r="K397" s="118"/>
      <c r="L397" s="113"/>
      <c r="M397" s="113"/>
      <c r="N397" s="119"/>
      <c r="O397" s="120"/>
      <c r="P397" s="113"/>
      <c r="Q397" s="121"/>
      <c r="R397" s="122"/>
      <c r="S397" s="123"/>
      <c r="T397" s="124"/>
      <c r="U397" s="124"/>
      <c r="V397" s="124"/>
      <c r="W397" s="124"/>
      <c r="X397" s="125"/>
      <c r="Y397" s="124"/>
      <c r="Z397" s="124"/>
      <c r="AA397" s="124"/>
      <c r="AB397" s="124"/>
      <c r="AC397" s="126"/>
      <c r="AD397" s="127"/>
      <c r="AE397" s="128"/>
      <c r="AF397" s="129"/>
      <c r="AG397" s="130"/>
      <c r="AH397" s="131"/>
      <c r="AI397" s="132"/>
      <c r="AJ397" s="133"/>
      <c r="AK397" s="141"/>
      <c r="AL397" s="135"/>
      <c r="AM397" s="131"/>
      <c r="AN397" s="137"/>
      <c r="AO397" s="137"/>
      <c r="AP397" s="112"/>
      <c r="AQ397" s="138"/>
      <c r="AR397" s="139"/>
    </row>
    <row r="398" spans="1:44" ht="15.75" thickBot="1" x14ac:dyDescent="0.3">
      <c r="A398" s="112"/>
      <c r="B398" s="113"/>
      <c r="C398" s="114"/>
      <c r="D398" s="114"/>
      <c r="E398" s="115"/>
      <c r="F398" s="114"/>
      <c r="G398" s="116"/>
      <c r="H398" s="114"/>
      <c r="I398" s="115"/>
      <c r="J398" s="117"/>
      <c r="K398" s="118"/>
      <c r="L398" s="113"/>
      <c r="M398" s="113"/>
      <c r="N398" s="119"/>
      <c r="O398" s="120"/>
      <c r="P398" s="113"/>
      <c r="Q398" s="121"/>
      <c r="R398" s="122"/>
      <c r="S398" s="123"/>
      <c r="T398" s="124"/>
      <c r="U398" s="124"/>
      <c r="V398" s="124"/>
      <c r="W398" s="124"/>
      <c r="X398" s="125"/>
      <c r="Y398" s="124"/>
      <c r="Z398" s="124"/>
      <c r="AA398" s="124"/>
      <c r="AB398" s="124"/>
      <c r="AC398" s="126"/>
      <c r="AD398" s="127"/>
      <c r="AE398" s="128"/>
      <c r="AF398" s="129"/>
      <c r="AG398" s="130"/>
      <c r="AH398" s="131"/>
      <c r="AI398" s="132"/>
      <c r="AJ398" s="133"/>
      <c r="AK398" s="141"/>
      <c r="AL398" s="135"/>
      <c r="AM398" s="131"/>
      <c r="AN398" s="137"/>
      <c r="AO398" s="137"/>
      <c r="AP398" s="112"/>
      <c r="AQ398" s="138"/>
      <c r="AR398" s="139"/>
    </row>
    <row r="399" spans="1:44" ht="15.75" thickBot="1" x14ac:dyDescent="0.3">
      <c r="A399" s="112"/>
      <c r="B399" s="113"/>
      <c r="C399" s="114"/>
      <c r="D399" s="114"/>
      <c r="E399" s="115"/>
      <c r="F399" s="114"/>
      <c r="G399" s="116"/>
      <c r="H399" s="114"/>
      <c r="I399" s="115"/>
      <c r="J399" s="117"/>
      <c r="K399" s="118"/>
      <c r="L399" s="113"/>
      <c r="M399" s="113"/>
      <c r="N399" s="119"/>
      <c r="O399" s="120"/>
      <c r="P399" s="113"/>
      <c r="Q399" s="121"/>
      <c r="R399" s="122"/>
      <c r="S399" s="123"/>
      <c r="T399" s="124"/>
      <c r="U399" s="124"/>
      <c r="V399" s="124"/>
      <c r="W399" s="124"/>
      <c r="X399" s="125"/>
      <c r="Y399" s="124"/>
      <c r="Z399" s="124"/>
      <c r="AA399" s="124"/>
      <c r="AB399" s="124"/>
      <c r="AC399" s="126"/>
      <c r="AD399" s="127"/>
      <c r="AE399" s="128"/>
      <c r="AF399" s="129"/>
      <c r="AG399" s="130"/>
      <c r="AH399" s="131"/>
      <c r="AI399" s="132"/>
      <c r="AJ399" s="133"/>
      <c r="AK399" s="141"/>
      <c r="AL399" s="135"/>
      <c r="AM399" s="131"/>
      <c r="AN399" s="137"/>
      <c r="AO399" s="137"/>
      <c r="AP399" s="112"/>
      <c r="AQ399" s="138"/>
      <c r="AR399" s="139"/>
    </row>
    <row r="400" spans="1:44" ht="15.75" thickBot="1" x14ac:dyDescent="0.3">
      <c r="A400" s="112"/>
      <c r="B400" s="113"/>
      <c r="C400" s="114"/>
      <c r="D400" s="114"/>
      <c r="E400" s="115"/>
      <c r="F400" s="114"/>
      <c r="G400" s="116"/>
      <c r="H400" s="114"/>
      <c r="I400" s="115"/>
      <c r="J400" s="117"/>
      <c r="K400" s="118"/>
      <c r="L400" s="113"/>
      <c r="M400" s="113"/>
      <c r="N400" s="119"/>
      <c r="O400" s="120"/>
      <c r="P400" s="113"/>
      <c r="Q400" s="121"/>
      <c r="R400" s="122"/>
      <c r="S400" s="123"/>
      <c r="T400" s="124"/>
      <c r="U400" s="124"/>
      <c r="V400" s="124"/>
      <c r="W400" s="124"/>
      <c r="X400" s="125"/>
      <c r="Y400" s="124"/>
      <c r="Z400" s="124"/>
      <c r="AA400" s="124"/>
      <c r="AB400" s="124"/>
      <c r="AC400" s="126"/>
      <c r="AD400" s="127"/>
      <c r="AE400" s="128"/>
      <c r="AF400" s="129"/>
      <c r="AG400" s="130"/>
      <c r="AH400" s="131"/>
      <c r="AI400" s="132"/>
      <c r="AJ400" s="133"/>
      <c r="AK400" s="141"/>
      <c r="AL400" s="135"/>
      <c r="AM400" s="131"/>
      <c r="AN400" s="137"/>
      <c r="AO400" s="137"/>
      <c r="AP400" s="112"/>
      <c r="AQ400" s="138"/>
      <c r="AR400" s="139"/>
    </row>
    <row r="401" spans="1:44" ht="15.75" thickBot="1" x14ac:dyDescent="0.3">
      <c r="A401" s="112"/>
      <c r="B401" s="113"/>
      <c r="C401" s="114"/>
      <c r="D401" s="114"/>
      <c r="E401" s="115"/>
      <c r="F401" s="114"/>
      <c r="G401" s="116"/>
      <c r="H401" s="114"/>
      <c r="I401" s="115"/>
      <c r="J401" s="117"/>
      <c r="K401" s="118"/>
      <c r="L401" s="113"/>
      <c r="M401" s="113"/>
      <c r="N401" s="119"/>
      <c r="O401" s="120"/>
      <c r="P401" s="113"/>
      <c r="Q401" s="121"/>
      <c r="R401" s="122"/>
      <c r="S401" s="123"/>
      <c r="T401" s="124"/>
      <c r="U401" s="124"/>
      <c r="V401" s="124"/>
      <c r="W401" s="124"/>
      <c r="X401" s="125"/>
      <c r="Y401" s="124"/>
      <c r="Z401" s="124"/>
      <c r="AA401" s="124"/>
      <c r="AB401" s="124"/>
      <c r="AC401" s="126"/>
      <c r="AD401" s="127"/>
      <c r="AE401" s="128"/>
      <c r="AF401" s="129"/>
      <c r="AG401" s="130"/>
      <c r="AH401" s="131"/>
      <c r="AI401" s="132"/>
      <c r="AJ401" s="133"/>
      <c r="AK401" s="141"/>
      <c r="AL401" s="135"/>
      <c r="AM401" s="131"/>
      <c r="AN401" s="137"/>
      <c r="AO401" s="137"/>
      <c r="AP401" s="112"/>
      <c r="AQ401" s="138"/>
      <c r="AR401" s="139"/>
    </row>
    <row r="402" spans="1:44" ht="15.75" thickBot="1" x14ac:dyDescent="0.3">
      <c r="A402" s="112"/>
      <c r="B402" s="113"/>
      <c r="C402" s="114"/>
      <c r="D402" s="114"/>
      <c r="E402" s="115"/>
      <c r="F402" s="114"/>
      <c r="G402" s="116"/>
      <c r="H402" s="114"/>
      <c r="I402" s="115"/>
      <c r="J402" s="117"/>
      <c r="K402" s="118"/>
      <c r="L402" s="113"/>
      <c r="M402" s="113"/>
      <c r="N402" s="119"/>
      <c r="O402" s="120"/>
      <c r="P402" s="113"/>
      <c r="Q402" s="121"/>
      <c r="R402" s="122"/>
      <c r="S402" s="123"/>
      <c r="T402" s="124"/>
      <c r="U402" s="124"/>
      <c r="V402" s="124"/>
      <c r="W402" s="124"/>
      <c r="X402" s="125"/>
      <c r="Y402" s="124"/>
      <c r="Z402" s="124"/>
      <c r="AA402" s="124"/>
      <c r="AB402" s="124"/>
      <c r="AC402" s="126"/>
      <c r="AD402" s="127"/>
      <c r="AE402" s="128"/>
      <c r="AF402" s="129"/>
      <c r="AG402" s="130"/>
      <c r="AH402" s="131"/>
      <c r="AI402" s="132"/>
      <c r="AJ402" s="133"/>
      <c r="AK402" s="141"/>
      <c r="AL402" s="135"/>
      <c r="AM402" s="131"/>
      <c r="AN402" s="137"/>
      <c r="AO402" s="137"/>
      <c r="AP402" s="112"/>
      <c r="AQ402" s="138"/>
      <c r="AR402" s="139"/>
    </row>
    <row r="403" spans="1:44" ht="15.75" thickBot="1" x14ac:dyDescent="0.3">
      <c r="A403" s="112"/>
      <c r="B403" s="113"/>
      <c r="C403" s="114"/>
      <c r="D403" s="114"/>
      <c r="E403" s="115"/>
      <c r="F403" s="114"/>
      <c r="G403" s="116"/>
      <c r="H403" s="114"/>
      <c r="I403" s="115"/>
      <c r="J403" s="117"/>
      <c r="K403" s="118"/>
      <c r="L403" s="113"/>
      <c r="M403" s="113"/>
      <c r="N403" s="119"/>
      <c r="O403" s="120"/>
      <c r="P403" s="113"/>
      <c r="Q403" s="121"/>
      <c r="R403" s="122"/>
      <c r="S403" s="123"/>
      <c r="T403" s="124"/>
      <c r="U403" s="124"/>
      <c r="V403" s="124"/>
      <c r="W403" s="124"/>
      <c r="X403" s="125"/>
      <c r="Y403" s="124"/>
      <c r="Z403" s="124"/>
      <c r="AA403" s="124"/>
      <c r="AB403" s="124"/>
      <c r="AC403" s="126"/>
      <c r="AD403" s="127"/>
      <c r="AE403" s="128"/>
      <c r="AF403" s="129"/>
      <c r="AG403" s="130"/>
      <c r="AH403" s="131"/>
      <c r="AI403" s="132"/>
      <c r="AJ403" s="133"/>
      <c r="AK403" s="141"/>
      <c r="AL403" s="135"/>
      <c r="AM403" s="131"/>
      <c r="AN403" s="137"/>
      <c r="AO403" s="137"/>
      <c r="AP403" s="112"/>
      <c r="AQ403" s="138"/>
      <c r="AR403" s="139"/>
    </row>
    <row r="404" spans="1:44" ht="15.75" thickBot="1" x14ac:dyDescent="0.3">
      <c r="A404" s="112"/>
      <c r="B404" s="113"/>
      <c r="C404" s="114"/>
      <c r="D404" s="114"/>
      <c r="E404" s="115"/>
      <c r="F404" s="114"/>
      <c r="G404" s="116"/>
      <c r="H404" s="114"/>
      <c r="I404" s="115"/>
      <c r="J404" s="117"/>
      <c r="K404" s="118"/>
      <c r="L404" s="113"/>
      <c r="M404" s="113"/>
      <c r="N404" s="119"/>
      <c r="O404" s="120"/>
      <c r="P404" s="113"/>
      <c r="Q404" s="121"/>
      <c r="R404" s="122"/>
      <c r="S404" s="123"/>
      <c r="T404" s="124"/>
      <c r="U404" s="124"/>
      <c r="V404" s="124"/>
      <c r="W404" s="124"/>
      <c r="X404" s="125"/>
      <c r="Y404" s="124"/>
      <c r="Z404" s="124"/>
      <c r="AA404" s="124"/>
      <c r="AB404" s="124"/>
      <c r="AC404" s="126"/>
      <c r="AD404" s="127"/>
      <c r="AE404" s="128"/>
      <c r="AF404" s="129"/>
      <c r="AG404" s="130"/>
      <c r="AH404" s="131"/>
      <c r="AI404" s="132"/>
      <c r="AJ404" s="133"/>
      <c r="AK404" s="141"/>
      <c r="AL404" s="135"/>
      <c r="AM404" s="131"/>
      <c r="AN404" s="137"/>
      <c r="AO404" s="137"/>
      <c r="AP404" s="112"/>
      <c r="AQ404" s="138"/>
      <c r="AR404" s="139"/>
    </row>
    <row r="405" spans="1:44" ht="15.75" thickBot="1" x14ac:dyDescent="0.3">
      <c r="A405" s="112"/>
      <c r="B405" s="113"/>
      <c r="C405" s="114"/>
      <c r="D405" s="114"/>
      <c r="E405" s="115"/>
      <c r="F405" s="114"/>
      <c r="G405" s="116"/>
      <c r="H405" s="114"/>
      <c r="I405" s="115"/>
      <c r="J405" s="117"/>
      <c r="K405" s="118"/>
      <c r="L405" s="113"/>
      <c r="M405" s="113"/>
      <c r="N405" s="119"/>
      <c r="O405" s="120"/>
      <c r="P405" s="113"/>
      <c r="Q405" s="121"/>
      <c r="R405" s="122"/>
      <c r="S405" s="123"/>
      <c r="T405" s="124"/>
      <c r="U405" s="124"/>
      <c r="V405" s="124"/>
      <c r="W405" s="124"/>
      <c r="X405" s="125"/>
      <c r="Y405" s="124"/>
      <c r="Z405" s="124"/>
      <c r="AA405" s="124"/>
      <c r="AB405" s="124"/>
      <c r="AC405" s="126"/>
      <c r="AD405" s="127"/>
      <c r="AE405" s="128"/>
      <c r="AF405" s="129"/>
      <c r="AG405" s="130"/>
      <c r="AH405" s="131"/>
      <c r="AI405" s="132"/>
      <c r="AJ405" s="133"/>
      <c r="AK405" s="141"/>
      <c r="AL405" s="135"/>
      <c r="AM405" s="131"/>
      <c r="AN405" s="137"/>
      <c r="AO405" s="137"/>
      <c r="AP405" s="112"/>
      <c r="AQ405" s="138"/>
      <c r="AR405" s="139"/>
    </row>
    <row r="406" spans="1:44" ht="15.75" thickBot="1" x14ac:dyDescent="0.3">
      <c r="A406" s="112"/>
      <c r="B406" s="113"/>
      <c r="C406" s="114"/>
      <c r="D406" s="114"/>
      <c r="E406" s="115"/>
      <c r="F406" s="114"/>
      <c r="G406" s="116"/>
      <c r="H406" s="114"/>
      <c r="I406" s="115"/>
      <c r="J406" s="117"/>
      <c r="K406" s="118"/>
      <c r="L406" s="113"/>
      <c r="M406" s="113"/>
      <c r="N406" s="119"/>
      <c r="O406" s="120"/>
      <c r="P406" s="113"/>
      <c r="Q406" s="121"/>
      <c r="R406" s="122"/>
      <c r="S406" s="123"/>
      <c r="T406" s="124"/>
      <c r="U406" s="124"/>
      <c r="V406" s="124"/>
      <c r="W406" s="124"/>
      <c r="X406" s="125"/>
      <c r="Y406" s="124"/>
      <c r="Z406" s="124"/>
      <c r="AA406" s="124"/>
      <c r="AB406" s="124"/>
      <c r="AC406" s="126"/>
      <c r="AD406" s="127"/>
      <c r="AE406" s="128"/>
      <c r="AF406" s="129"/>
      <c r="AG406" s="130"/>
      <c r="AH406" s="131"/>
      <c r="AI406" s="132"/>
      <c r="AJ406" s="133"/>
      <c r="AK406" s="141"/>
      <c r="AL406" s="135"/>
      <c r="AM406" s="131"/>
      <c r="AN406" s="137"/>
      <c r="AO406" s="137"/>
      <c r="AP406" s="112"/>
      <c r="AQ406" s="138"/>
      <c r="AR406" s="139"/>
    </row>
    <row r="407" spans="1:44" ht="15.75" thickBot="1" x14ac:dyDescent="0.3">
      <c r="A407" s="112"/>
      <c r="B407" s="113"/>
      <c r="C407" s="114"/>
      <c r="D407" s="114"/>
      <c r="E407" s="115"/>
      <c r="F407" s="114"/>
      <c r="G407" s="116"/>
      <c r="H407" s="114"/>
      <c r="I407" s="115"/>
      <c r="J407" s="117"/>
      <c r="K407" s="118"/>
      <c r="L407" s="113"/>
      <c r="M407" s="113"/>
      <c r="N407" s="119"/>
      <c r="O407" s="120"/>
      <c r="P407" s="113"/>
      <c r="Q407" s="121"/>
      <c r="R407" s="122"/>
      <c r="S407" s="123"/>
      <c r="T407" s="124"/>
      <c r="U407" s="124"/>
      <c r="V407" s="124"/>
      <c r="W407" s="124"/>
      <c r="X407" s="125"/>
      <c r="Y407" s="124"/>
      <c r="Z407" s="124"/>
      <c r="AA407" s="124"/>
      <c r="AB407" s="124"/>
      <c r="AC407" s="126"/>
      <c r="AD407" s="127"/>
      <c r="AE407" s="128"/>
      <c r="AF407" s="129"/>
      <c r="AG407" s="130"/>
      <c r="AH407" s="131"/>
      <c r="AI407" s="132"/>
      <c r="AJ407" s="133"/>
      <c r="AK407" s="141"/>
      <c r="AL407" s="135"/>
      <c r="AM407" s="131"/>
      <c r="AN407" s="137"/>
      <c r="AO407" s="137"/>
      <c r="AP407" s="112"/>
      <c r="AQ407" s="138"/>
      <c r="AR407" s="139"/>
    </row>
    <row r="408" spans="1:44" ht="15.75" thickBot="1" x14ac:dyDescent="0.3">
      <c r="A408" s="112"/>
      <c r="B408" s="113"/>
      <c r="C408" s="114"/>
      <c r="D408" s="114"/>
      <c r="E408" s="115"/>
      <c r="F408" s="114"/>
      <c r="G408" s="116"/>
      <c r="H408" s="114"/>
      <c r="I408" s="115"/>
      <c r="J408" s="117"/>
      <c r="K408" s="118"/>
      <c r="L408" s="113"/>
      <c r="M408" s="113"/>
      <c r="N408" s="119"/>
      <c r="O408" s="120"/>
      <c r="P408" s="113"/>
      <c r="Q408" s="121"/>
      <c r="R408" s="122"/>
      <c r="S408" s="123"/>
      <c r="T408" s="124"/>
      <c r="U408" s="124"/>
      <c r="V408" s="124"/>
      <c r="W408" s="124"/>
      <c r="X408" s="125"/>
      <c r="Y408" s="124"/>
      <c r="Z408" s="124"/>
      <c r="AA408" s="124"/>
      <c r="AB408" s="124"/>
      <c r="AC408" s="126"/>
      <c r="AD408" s="127"/>
      <c r="AE408" s="128"/>
      <c r="AF408" s="129"/>
      <c r="AG408" s="130"/>
      <c r="AH408" s="131"/>
      <c r="AI408" s="132"/>
      <c r="AJ408" s="133"/>
      <c r="AK408" s="141"/>
      <c r="AL408" s="135"/>
      <c r="AM408" s="131"/>
      <c r="AN408" s="137"/>
      <c r="AO408" s="137"/>
      <c r="AP408" s="112"/>
      <c r="AQ408" s="138"/>
      <c r="AR408" s="139"/>
    </row>
    <row r="409" spans="1:44" ht="15.75" thickBot="1" x14ac:dyDescent="0.3">
      <c r="A409" s="112"/>
      <c r="B409" s="113"/>
      <c r="C409" s="114"/>
      <c r="D409" s="114"/>
      <c r="E409" s="115"/>
      <c r="F409" s="114"/>
      <c r="G409" s="116"/>
      <c r="H409" s="114"/>
      <c r="I409" s="115"/>
      <c r="J409" s="117"/>
      <c r="K409" s="118"/>
      <c r="L409" s="113"/>
      <c r="M409" s="113"/>
      <c r="N409" s="119"/>
      <c r="O409" s="120"/>
      <c r="P409" s="113"/>
      <c r="Q409" s="121"/>
      <c r="R409" s="122"/>
      <c r="S409" s="123"/>
      <c r="T409" s="124"/>
      <c r="U409" s="124"/>
      <c r="V409" s="124"/>
      <c r="W409" s="124"/>
      <c r="X409" s="125"/>
      <c r="Y409" s="124"/>
      <c r="Z409" s="124"/>
      <c r="AA409" s="124"/>
      <c r="AB409" s="124"/>
      <c r="AC409" s="126"/>
      <c r="AD409" s="127"/>
      <c r="AE409" s="128"/>
      <c r="AF409" s="129"/>
      <c r="AG409" s="130"/>
      <c r="AH409" s="131"/>
      <c r="AI409" s="132"/>
      <c r="AJ409" s="133"/>
      <c r="AK409" s="141"/>
      <c r="AL409" s="135"/>
      <c r="AM409" s="131"/>
      <c r="AN409" s="137"/>
      <c r="AO409" s="137"/>
      <c r="AP409" s="112"/>
      <c r="AQ409" s="138"/>
      <c r="AR409" s="139"/>
    </row>
    <row r="410" spans="1:44" ht="15.75" thickBot="1" x14ac:dyDescent="0.3">
      <c r="A410" s="112"/>
      <c r="B410" s="113"/>
      <c r="C410" s="114"/>
      <c r="D410" s="114"/>
      <c r="E410" s="115"/>
      <c r="F410" s="114"/>
      <c r="G410" s="116"/>
      <c r="H410" s="114"/>
      <c r="I410" s="115"/>
      <c r="J410" s="117"/>
      <c r="K410" s="118"/>
      <c r="L410" s="113"/>
      <c r="M410" s="113"/>
      <c r="N410" s="119"/>
      <c r="O410" s="120"/>
      <c r="P410" s="113"/>
      <c r="Q410" s="121"/>
      <c r="R410" s="122"/>
      <c r="S410" s="123"/>
      <c r="T410" s="124"/>
      <c r="U410" s="124"/>
      <c r="V410" s="124"/>
      <c r="W410" s="124"/>
      <c r="X410" s="125"/>
      <c r="Y410" s="124"/>
      <c r="Z410" s="124"/>
      <c r="AA410" s="124"/>
      <c r="AB410" s="124"/>
      <c r="AC410" s="126"/>
      <c r="AD410" s="127"/>
      <c r="AE410" s="128"/>
      <c r="AF410" s="129"/>
      <c r="AG410" s="130"/>
      <c r="AH410" s="131"/>
      <c r="AI410" s="132"/>
      <c r="AJ410" s="133"/>
      <c r="AK410" s="141"/>
      <c r="AL410" s="135"/>
      <c r="AM410" s="131"/>
      <c r="AN410" s="137"/>
      <c r="AO410" s="137"/>
      <c r="AP410" s="112"/>
      <c r="AQ410" s="138"/>
      <c r="AR410" s="139"/>
    </row>
    <row r="411" spans="1:44" ht="15.75" thickBot="1" x14ac:dyDescent="0.3">
      <c r="A411" s="112"/>
      <c r="B411" s="113"/>
      <c r="C411" s="114"/>
      <c r="D411" s="114"/>
      <c r="E411" s="115"/>
      <c r="F411" s="114"/>
      <c r="G411" s="116"/>
      <c r="H411" s="114"/>
      <c r="I411" s="115"/>
      <c r="J411" s="117"/>
      <c r="K411" s="118"/>
      <c r="L411" s="113"/>
      <c r="M411" s="113"/>
      <c r="N411" s="119"/>
      <c r="O411" s="120"/>
      <c r="P411" s="113"/>
      <c r="Q411" s="121"/>
      <c r="R411" s="122"/>
      <c r="S411" s="123"/>
      <c r="T411" s="124"/>
      <c r="U411" s="124"/>
      <c r="V411" s="124"/>
      <c r="W411" s="124"/>
      <c r="X411" s="125"/>
      <c r="Y411" s="124"/>
      <c r="Z411" s="124"/>
      <c r="AA411" s="124"/>
      <c r="AB411" s="124"/>
      <c r="AC411" s="126"/>
      <c r="AD411" s="127"/>
      <c r="AE411" s="128"/>
      <c r="AF411" s="129"/>
      <c r="AG411" s="130"/>
      <c r="AH411" s="131"/>
      <c r="AI411" s="132"/>
      <c r="AJ411" s="133"/>
      <c r="AK411" s="141"/>
      <c r="AL411" s="135"/>
      <c r="AM411" s="131"/>
      <c r="AN411" s="137"/>
      <c r="AO411" s="137"/>
      <c r="AP411" s="112"/>
      <c r="AQ411" s="138"/>
      <c r="AR411" s="139"/>
    </row>
    <row r="412" spans="1:44" ht="15.75" thickBot="1" x14ac:dyDescent="0.3">
      <c r="A412" s="112"/>
      <c r="B412" s="113"/>
      <c r="C412" s="114"/>
      <c r="D412" s="114"/>
      <c r="E412" s="115"/>
      <c r="F412" s="114"/>
      <c r="G412" s="116"/>
      <c r="H412" s="114"/>
      <c r="I412" s="115"/>
      <c r="J412" s="117"/>
      <c r="K412" s="118"/>
      <c r="L412" s="113"/>
      <c r="M412" s="113"/>
      <c r="N412" s="119"/>
      <c r="O412" s="120"/>
      <c r="P412" s="113"/>
      <c r="Q412" s="121"/>
      <c r="R412" s="122"/>
      <c r="S412" s="123"/>
      <c r="T412" s="124"/>
      <c r="U412" s="124"/>
      <c r="V412" s="124"/>
      <c r="W412" s="124"/>
      <c r="X412" s="125"/>
      <c r="Y412" s="124"/>
      <c r="Z412" s="124"/>
      <c r="AA412" s="124"/>
      <c r="AB412" s="124"/>
      <c r="AC412" s="126"/>
      <c r="AD412" s="127"/>
      <c r="AE412" s="128"/>
      <c r="AF412" s="129"/>
      <c r="AG412" s="130"/>
      <c r="AH412" s="131"/>
      <c r="AI412" s="132"/>
      <c r="AJ412" s="133"/>
      <c r="AK412" s="141"/>
      <c r="AL412" s="135"/>
      <c r="AM412" s="131"/>
      <c r="AN412" s="137"/>
      <c r="AO412" s="137"/>
      <c r="AP412" s="112"/>
      <c r="AQ412" s="138"/>
      <c r="AR412" s="139"/>
    </row>
    <row r="413" spans="1:44" ht="15.75" thickBot="1" x14ac:dyDescent="0.3">
      <c r="A413" s="112"/>
      <c r="B413" s="113"/>
      <c r="C413" s="114"/>
      <c r="D413" s="114"/>
      <c r="E413" s="115"/>
      <c r="F413" s="114"/>
      <c r="G413" s="116"/>
      <c r="H413" s="114"/>
      <c r="I413" s="115"/>
      <c r="J413" s="117"/>
      <c r="K413" s="118"/>
      <c r="L413" s="113"/>
      <c r="M413" s="113"/>
      <c r="N413" s="119"/>
      <c r="O413" s="120"/>
      <c r="P413" s="113"/>
      <c r="Q413" s="121"/>
      <c r="R413" s="122"/>
      <c r="S413" s="123"/>
      <c r="T413" s="124"/>
      <c r="U413" s="124"/>
      <c r="V413" s="124"/>
      <c r="W413" s="124"/>
      <c r="X413" s="125"/>
      <c r="Y413" s="124"/>
      <c r="Z413" s="124"/>
      <c r="AA413" s="124"/>
      <c r="AB413" s="124"/>
      <c r="AC413" s="126"/>
      <c r="AD413" s="127"/>
      <c r="AE413" s="128"/>
      <c r="AF413" s="129"/>
      <c r="AG413" s="130"/>
      <c r="AH413" s="131"/>
      <c r="AI413" s="132"/>
      <c r="AJ413" s="133"/>
      <c r="AK413" s="141"/>
      <c r="AL413" s="135"/>
      <c r="AM413" s="131"/>
      <c r="AN413" s="137"/>
      <c r="AO413" s="137"/>
      <c r="AP413" s="112"/>
      <c r="AQ413" s="138"/>
      <c r="AR413" s="139"/>
    </row>
    <row r="414" spans="1:44" ht="15.75" thickBot="1" x14ac:dyDescent="0.3">
      <c r="A414" s="112"/>
      <c r="B414" s="113"/>
      <c r="C414" s="114"/>
      <c r="D414" s="114"/>
      <c r="E414" s="115"/>
      <c r="F414" s="114"/>
      <c r="G414" s="116"/>
      <c r="H414" s="114"/>
      <c r="I414" s="115"/>
      <c r="J414" s="117"/>
      <c r="K414" s="118"/>
      <c r="L414" s="113"/>
      <c r="M414" s="113"/>
      <c r="N414" s="119"/>
      <c r="O414" s="120"/>
      <c r="P414" s="113"/>
      <c r="Q414" s="121"/>
      <c r="R414" s="122"/>
      <c r="S414" s="123"/>
      <c r="T414" s="124"/>
      <c r="U414" s="124"/>
      <c r="V414" s="124"/>
      <c r="W414" s="124"/>
      <c r="X414" s="125"/>
      <c r="Y414" s="124"/>
      <c r="Z414" s="124"/>
      <c r="AA414" s="124"/>
      <c r="AB414" s="124"/>
      <c r="AC414" s="126"/>
      <c r="AD414" s="127"/>
      <c r="AE414" s="128"/>
      <c r="AF414" s="129"/>
      <c r="AG414" s="130"/>
      <c r="AH414" s="131"/>
      <c r="AI414" s="132"/>
      <c r="AJ414" s="133"/>
      <c r="AK414" s="141"/>
      <c r="AL414" s="135"/>
      <c r="AM414" s="131"/>
      <c r="AN414" s="137"/>
      <c r="AO414" s="137"/>
      <c r="AP414" s="112"/>
      <c r="AQ414" s="138"/>
      <c r="AR414" s="139"/>
    </row>
    <row r="415" spans="1:44" ht="15.75" thickBot="1" x14ac:dyDescent="0.3">
      <c r="A415" s="112"/>
      <c r="B415" s="113"/>
      <c r="C415" s="114"/>
      <c r="D415" s="114"/>
      <c r="E415" s="115"/>
      <c r="F415" s="114"/>
      <c r="G415" s="116"/>
      <c r="H415" s="114"/>
      <c r="I415" s="115"/>
      <c r="J415" s="117"/>
      <c r="K415" s="118"/>
      <c r="L415" s="113"/>
      <c r="M415" s="113"/>
      <c r="N415" s="119"/>
      <c r="O415" s="120"/>
      <c r="P415" s="113"/>
      <c r="Q415" s="121"/>
      <c r="R415" s="122"/>
      <c r="S415" s="123"/>
      <c r="T415" s="124"/>
      <c r="U415" s="124"/>
      <c r="V415" s="124"/>
      <c r="W415" s="124"/>
      <c r="X415" s="125"/>
      <c r="Y415" s="124"/>
      <c r="Z415" s="124"/>
      <c r="AA415" s="124"/>
      <c r="AB415" s="124"/>
      <c r="AC415" s="126"/>
      <c r="AD415" s="127"/>
      <c r="AE415" s="128"/>
      <c r="AF415" s="129"/>
      <c r="AG415" s="130"/>
      <c r="AH415" s="131"/>
      <c r="AI415" s="132"/>
      <c r="AJ415" s="133"/>
      <c r="AK415" s="141"/>
      <c r="AL415" s="135"/>
      <c r="AM415" s="131"/>
      <c r="AN415" s="137"/>
      <c r="AO415" s="137"/>
      <c r="AP415" s="112"/>
      <c r="AQ415" s="138"/>
      <c r="AR415" s="139"/>
    </row>
    <row r="416" spans="1:44" ht="15.75" thickBot="1" x14ac:dyDescent="0.3">
      <c r="A416" s="112"/>
      <c r="B416" s="113"/>
      <c r="C416" s="114"/>
      <c r="D416" s="114"/>
      <c r="E416" s="115"/>
      <c r="F416" s="114"/>
      <c r="G416" s="116"/>
      <c r="H416" s="114"/>
      <c r="I416" s="115"/>
      <c r="J416" s="117"/>
      <c r="K416" s="118"/>
      <c r="L416" s="113"/>
      <c r="M416" s="113"/>
      <c r="N416" s="119"/>
      <c r="O416" s="120"/>
      <c r="P416" s="113"/>
      <c r="Q416" s="121"/>
      <c r="R416" s="122"/>
      <c r="S416" s="123"/>
      <c r="T416" s="124"/>
      <c r="U416" s="124"/>
      <c r="V416" s="124"/>
      <c r="W416" s="124"/>
      <c r="X416" s="125"/>
      <c r="Y416" s="124"/>
      <c r="Z416" s="124"/>
      <c r="AA416" s="124"/>
      <c r="AB416" s="124"/>
      <c r="AC416" s="126"/>
      <c r="AD416" s="127"/>
      <c r="AE416" s="128"/>
      <c r="AF416" s="129"/>
      <c r="AG416" s="130"/>
      <c r="AH416" s="131"/>
      <c r="AI416" s="132"/>
      <c r="AJ416" s="133"/>
      <c r="AK416" s="141"/>
      <c r="AL416" s="135"/>
      <c r="AM416" s="131"/>
      <c r="AN416" s="137"/>
      <c r="AO416" s="137"/>
      <c r="AP416" s="112"/>
      <c r="AQ416" s="138"/>
      <c r="AR416" s="139"/>
    </row>
    <row r="417" spans="1:44" ht="15.75" thickBot="1" x14ac:dyDescent="0.3">
      <c r="A417" s="112"/>
      <c r="B417" s="113"/>
      <c r="C417" s="114"/>
      <c r="D417" s="114"/>
      <c r="E417" s="115"/>
      <c r="F417" s="114"/>
      <c r="G417" s="116"/>
      <c r="H417" s="114"/>
      <c r="I417" s="115"/>
      <c r="J417" s="117"/>
      <c r="K417" s="118"/>
      <c r="L417" s="113"/>
      <c r="M417" s="113"/>
      <c r="N417" s="119"/>
      <c r="O417" s="120"/>
      <c r="P417" s="113"/>
      <c r="Q417" s="121"/>
      <c r="R417" s="122"/>
      <c r="S417" s="123"/>
      <c r="T417" s="124"/>
      <c r="U417" s="124"/>
      <c r="V417" s="124"/>
      <c r="W417" s="124"/>
      <c r="X417" s="125"/>
      <c r="Y417" s="124"/>
      <c r="Z417" s="124"/>
      <c r="AA417" s="124"/>
      <c r="AB417" s="124"/>
      <c r="AC417" s="126"/>
      <c r="AD417" s="127"/>
      <c r="AE417" s="128"/>
      <c r="AF417" s="129"/>
      <c r="AG417" s="130"/>
      <c r="AH417" s="131"/>
      <c r="AI417" s="132"/>
      <c r="AJ417" s="133"/>
      <c r="AK417" s="141"/>
      <c r="AL417" s="135"/>
      <c r="AM417" s="131"/>
      <c r="AN417" s="137"/>
      <c r="AO417" s="137"/>
      <c r="AP417" s="112"/>
      <c r="AQ417" s="138"/>
      <c r="AR417" s="139"/>
    </row>
    <row r="418" spans="1:44" ht="15.75" thickBot="1" x14ac:dyDescent="0.3">
      <c r="A418" s="112"/>
      <c r="B418" s="113"/>
      <c r="C418" s="114"/>
      <c r="D418" s="114"/>
      <c r="E418" s="115"/>
      <c r="F418" s="114"/>
      <c r="G418" s="116"/>
      <c r="H418" s="114"/>
      <c r="I418" s="115"/>
      <c r="J418" s="117"/>
      <c r="K418" s="118"/>
      <c r="L418" s="113"/>
      <c r="M418" s="113"/>
      <c r="N418" s="119"/>
      <c r="O418" s="120"/>
      <c r="P418" s="113"/>
      <c r="Q418" s="121"/>
      <c r="R418" s="122"/>
      <c r="S418" s="123"/>
      <c r="T418" s="124"/>
      <c r="U418" s="124"/>
      <c r="V418" s="124"/>
      <c r="W418" s="124"/>
      <c r="X418" s="125"/>
      <c r="Y418" s="124"/>
      <c r="Z418" s="124"/>
      <c r="AA418" s="124"/>
      <c r="AB418" s="124"/>
      <c r="AC418" s="126"/>
      <c r="AD418" s="127"/>
      <c r="AE418" s="128"/>
      <c r="AF418" s="129"/>
      <c r="AG418" s="130"/>
      <c r="AH418" s="131"/>
      <c r="AI418" s="132"/>
      <c r="AJ418" s="133"/>
      <c r="AK418" s="141"/>
      <c r="AL418" s="135"/>
      <c r="AM418" s="131"/>
      <c r="AN418" s="137"/>
      <c r="AO418" s="137"/>
      <c r="AP418" s="112"/>
      <c r="AQ418" s="138"/>
      <c r="AR418" s="139"/>
    </row>
    <row r="419" spans="1:44" ht="15.75" thickBot="1" x14ac:dyDescent="0.3">
      <c r="A419" s="112"/>
      <c r="B419" s="113"/>
      <c r="C419" s="114"/>
      <c r="D419" s="114"/>
      <c r="E419" s="115"/>
      <c r="F419" s="114"/>
      <c r="G419" s="116"/>
      <c r="H419" s="114"/>
      <c r="I419" s="115"/>
      <c r="J419" s="117"/>
      <c r="K419" s="118"/>
      <c r="L419" s="113"/>
      <c r="M419" s="113"/>
      <c r="N419" s="119"/>
      <c r="O419" s="120"/>
      <c r="P419" s="113"/>
      <c r="Q419" s="121"/>
      <c r="R419" s="122"/>
      <c r="S419" s="123"/>
      <c r="T419" s="124"/>
      <c r="U419" s="124"/>
      <c r="V419" s="124"/>
      <c r="W419" s="124"/>
      <c r="X419" s="125"/>
      <c r="Y419" s="124"/>
      <c r="Z419" s="124"/>
      <c r="AA419" s="124"/>
      <c r="AB419" s="124"/>
      <c r="AC419" s="126"/>
      <c r="AD419" s="127"/>
      <c r="AE419" s="128"/>
      <c r="AF419" s="129"/>
      <c r="AG419" s="130"/>
      <c r="AH419" s="131"/>
      <c r="AI419" s="132"/>
      <c r="AJ419" s="133"/>
      <c r="AK419" s="141"/>
      <c r="AL419" s="135"/>
      <c r="AM419" s="131"/>
      <c r="AN419" s="137"/>
      <c r="AO419" s="137"/>
      <c r="AP419" s="112"/>
      <c r="AQ419" s="138"/>
      <c r="AR419" s="139"/>
    </row>
    <row r="420" spans="1:44" ht="15.75" thickBot="1" x14ac:dyDescent="0.3">
      <c r="A420" s="112"/>
      <c r="B420" s="113"/>
      <c r="C420" s="114"/>
      <c r="D420" s="114"/>
      <c r="E420" s="115"/>
      <c r="F420" s="114"/>
      <c r="G420" s="116"/>
      <c r="H420" s="114"/>
      <c r="I420" s="115"/>
      <c r="J420" s="117"/>
      <c r="K420" s="118"/>
      <c r="L420" s="113"/>
      <c r="M420" s="113"/>
      <c r="N420" s="119"/>
      <c r="O420" s="120"/>
      <c r="P420" s="113"/>
      <c r="Q420" s="121"/>
      <c r="R420" s="122"/>
      <c r="S420" s="123"/>
      <c r="T420" s="124"/>
      <c r="U420" s="124"/>
      <c r="V420" s="124"/>
      <c r="W420" s="124"/>
      <c r="X420" s="125"/>
      <c r="Y420" s="124"/>
      <c r="Z420" s="124"/>
      <c r="AA420" s="124"/>
      <c r="AB420" s="124"/>
      <c r="AC420" s="126"/>
      <c r="AD420" s="127"/>
      <c r="AE420" s="128"/>
      <c r="AF420" s="129"/>
      <c r="AG420" s="130"/>
      <c r="AH420" s="131"/>
      <c r="AI420" s="132"/>
      <c r="AJ420" s="133"/>
      <c r="AK420" s="141"/>
      <c r="AL420" s="135"/>
      <c r="AM420" s="131"/>
      <c r="AN420" s="137"/>
      <c r="AO420" s="137"/>
      <c r="AP420" s="112"/>
      <c r="AQ420" s="138"/>
      <c r="AR420" s="139"/>
    </row>
    <row r="421" spans="1:44" ht="15.75" thickBot="1" x14ac:dyDescent="0.3">
      <c r="A421" s="112"/>
      <c r="B421" s="113"/>
      <c r="C421" s="114"/>
      <c r="D421" s="114"/>
      <c r="E421" s="115"/>
      <c r="F421" s="114"/>
      <c r="G421" s="116"/>
      <c r="H421" s="114"/>
      <c r="I421" s="115"/>
      <c r="J421" s="117"/>
      <c r="K421" s="118"/>
      <c r="L421" s="113"/>
      <c r="M421" s="113"/>
      <c r="N421" s="119"/>
      <c r="O421" s="120"/>
      <c r="P421" s="113"/>
      <c r="Q421" s="121"/>
      <c r="R421" s="122"/>
      <c r="S421" s="123"/>
      <c r="T421" s="124"/>
      <c r="U421" s="124"/>
      <c r="V421" s="124"/>
      <c r="W421" s="124"/>
      <c r="X421" s="125"/>
      <c r="Y421" s="124"/>
      <c r="Z421" s="124"/>
      <c r="AA421" s="124"/>
      <c r="AB421" s="124"/>
      <c r="AC421" s="126"/>
      <c r="AD421" s="127"/>
      <c r="AE421" s="128"/>
      <c r="AF421" s="129"/>
      <c r="AG421" s="130"/>
      <c r="AH421" s="131"/>
      <c r="AI421" s="132"/>
      <c r="AJ421" s="133"/>
      <c r="AK421" s="141"/>
      <c r="AL421" s="135"/>
      <c r="AM421" s="131"/>
      <c r="AN421" s="137"/>
      <c r="AO421" s="137"/>
      <c r="AP421" s="112"/>
      <c r="AQ421" s="138"/>
      <c r="AR421" s="139"/>
    </row>
    <row r="422" spans="1:44" ht="15.75" thickBot="1" x14ac:dyDescent="0.3">
      <c r="A422" s="112"/>
      <c r="B422" s="113"/>
      <c r="C422" s="114"/>
      <c r="D422" s="114"/>
      <c r="E422" s="115"/>
      <c r="F422" s="114"/>
      <c r="G422" s="116"/>
      <c r="H422" s="114"/>
      <c r="I422" s="115"/>
      <c r="J422" s="117"/>
      <c r="K422" s="118"/>
      <c r="L422" s="113"/>
      <c r="M422" s="113"/>
      <c r="N422" s="119"/>
      <c r="O422" s="120"/>
      <c r="P422" s="113"/>
      <c r="Q422" s="121"/>
      <c r="R422" s="122"/>
      <c r="S422" s="123"/>
      <c r="T422" s="124"/>
      <c r="U422" s="124"/>
      <c r="V422" s="124"/>
      <c r="W422" s="124"/>
      <c r="X422" s="125"/>
      <c r="Y422" s="124"/>
      <c r="Z422" s="124"/>
      <c r="AA422" s="124"/>
      <c r="AB422" s="124"/>
      <c r="AC422" s="126"/>
      <c r="AD422" s="127"/>
      <c r="AE422" s="128"/>
      <c r="AF422" s="129"/>
      <c r="AG422" s="130"/>
      <c r="AH422" s="131"/>
      <c r="AI422" s="132"/>
      <c r="AJ422" s="133"/>
      <c r="AK422" s="141"/>
      <c r="AL422" s="135"/>
      <c r="AM422" s="131"/>
      <c r="AN422" s="137"/>
      <c r="AO422" s="137"/>
      <c r="AP422" s="112"/>
      <c r="AQ422" s="138"/>
      <c r="AR422" s="139"/>
    </row>
    <row r="423" spans="1:44" ht="15.75" thickBot="1" x14ac:dyDescent="0.3">
      <c r="A423" s="112"/>
      <c r="B423" s="113"/>
      <c r="C423" s="114"/>
      <c r="D423" s="114"/>
      <c r="E423" s="115"/>
      <c r="F423" s="114"/>
      <c r="G423" s="116"/>
      <c r="H423" s="114"/>
      <c r="I423" s="115"/>
      <c r="J423" s="117"/>
      <c r="K423" s="118"/>
      <c r="L423" s="113"/>
      <c r="M423" s="113"/>
      <c r="N423" s="119"/>
      <c r="O423" s="120"/>
      <c r="P423" s="113"/>
      <c r="Q423" s="121"/>
      <c r="R423" s="122"/>
      <c r="S423" s="123"/>
      <c r="T423" s="124"/>
      <c r="U423" s="124"/>
      <c r="V423" s="124"/>
      <c r="W423" s="124"/>
      <c r="X423" s="125"/>
      <c r="Y423" s="124"/>
      <c r="Z423" s="124"/>
      <c r="AA423" s="124"/>
      <c r="AB423" s="124"/>
      <c r="AC423" s="126"/>
      <c r="AD423" s="127"/>
      <c r="AE423" s="128"/>
      <c r="AF423" s="129"/>
      <c r="AG423" s="130"/>
      <c r="AH423" s="131"/>
      <c r="AI423" s="132"/>
      <c r="AJ423" s="133"/>
      <c r="AK423" s="141"/>
      <c r="AL423" s="135"/>
      <c r="AM423" s="131"/>
      <c r="AN423" s="137"/>
      <c r="AO423" s="137"/>
      <c r="AP423" s="112"/>
      <c r="AQ423" s="138"/>
      <c r="AR423" s="139"/>
    </row>
    <row r="424" spans="1:44" ht="15.75" thickBot="1" x14ac:dyDescent="0.3">
      <c r="A424" s="112"/>
      <c r="B424" s="113"/>
      <c r="C424" s="114"/>
      <c r="D424" s="114"/>
      <c r="E424" s="115"/>
      <c r="F424" s="114"/>
      <c r="G424" s="116"/>
      <c r="H424" s="114"/>
      <c r="I424" s="115"/>
      <c r="J424" s="117"/>
      <c r="K424" s="118"/>
      <c r="L424" s="113"/>
      <c r="M424" s="113"/>
      <c r="N424" s="119"/>
      <c r="O424" s="120"/>
      <c r="P424" s="113"/>
      <c r="Q424" s="121"/>
      <c r="R424" s="122"/>
      <c r="S424" s="123"/>
      <c r="T424" s="124"/>
      <c r="U424" s="124"/>
      <c r="V424" s="124"/>
      <c r="W424" s="124"/>
      <c r="X424" s="125"/>
      <c r="Y424" s="124"/>
      <c r="Z424" s="124"/>
      <c r="AA424" s="124"/>
      <c r="AB424" s="124"/>
      <c r="AC424" s="126"/>
      <c r="AD424" s="127"/>
      <c r="AE424" s="128"/>
      <c r="AF424" s="129"/>
      <c r="AG424" s="130"/>
      <c r="AH424" s="131"/>
      <c r="AI424" s="132"/>
      <c r="AJ424" s="133"/>
      <c r="AK424" s="141"/>
      <c r="AL424" s="135"/>
      <c r="AM424" s="131"/>
      <c r="AN424" s="137"/>
      <c r="AO424" s="137"/>
      <c r="AP424" s="112"/>
      <c r="AQ424" s="138"/>
      <c r="AR424" s="139"/>
    </row>
    <row r="425" spans="1:44" ht="15.75" thickBot="1" x14ac:dyDescent="0.3">
      <c r="A425" s="112"/>
      <c r="B425" s="113"/>
      <c r="C425" s="114"/>
      <c r="D425" s="114"/>
      <c r="E425" s="115"/>
      <c r="F425" s="114"/>
      <c r="G425" s="116"/>
      <c r="H425" s="114"/>
      <c r="I425" s="115"/>
      <c r="J425" s="117"/>
      <c r="K425" s="118"/>
      <c r="L425" s="113"/>
      <c r="M425" s="113"/>
      <c r="N425" s="119"/>
      <c r="O425" s="120"/>
      <c r="P425" s="113"/>
      <c r="Q425" s="121"/>
      <c r="R425" s="122"/>
      <c r="S425" s="123"/>
      <c r="T425" s="124"/>
      <c r="U425" s="124"/>
      <c r="V425" s="124"/>
      <c r="W425" s="124"/>
      <c r="X425" s="125"/>
      <c r="Y425" s="124"/>
      <c r="Z425" s="124"/>
      <c r="AA425" s="124"/>
      <c r="AB425" s="124"/>
      <c r="AC425" s="126"/>
      <c r="AD425" s="127"/>
      <c r="AE425" s="128"/>
      <c r="AF425" s="129"/>
      <c r="AG425" s="130"/>
      <c r="AH425" s="131"/>
      <c r="AI425" s="132"/>
      <c r="AJ425" s="133"/>
      <c r="AK425" s="141"/>
      <c r="AL425" s="135"/>
      <c r="AM425" s="131"/>
      <c r="AN425" s="137"/>
      <c r="AO425" s="137"/>
      <c r="AP425" s="112"/>
      <c r="AQ425" s="138"/>
      <c r="AR425" s="139"/>
    </row>
    <row r="426" spans="1:44" ht="15.75" thickBot="1" x14ac:dyDescent="0.3">
      <c r="A426" s="112"/>
      <c r="B426" s="113"/>
      <c r="C426" s="114"/>
      <c r="D426" s="114"/>
      <c r="E426" s="115"/>
      <c r="F426" s="114"/>
      <c r="G426" s="116"/>
      <c r="H426" s="114"/>
      <c r="I426" s="115"/>
      <c r="J426" s="117"/>
      <c r="K426" s="118"/>
      <c r="L426" s="113"/>
      <c r="M426" s="113"/>
      <c r="N426" s="119"/>
      <c r="O426" s="120"/>
      <c r="P426" s="113"/>
      <c r="Q426" s="121"/>
      <c r="R426" s="122"/>
      <c r="S426" s="123"/>
      <c r="T426" s="124"/>
      <c r="U426" s="124"/>
      <c r="V426" s="124"/>
      <c r="W426" s="124"/>
      <c r="X426" s="125"/>
      <c r="Y426" s="124"/>
      <c r="Z426" s="124"/>
      <c r="AA426" s="124"/>
      <c r="AB426" s="124"/>
      <c r="AC426" s="126"/>
      <c r="AD426" s="127"/>
      <c r="AE426" s="128"/>
      <c r="AF426" s="129"/>
      <c r="AG426" s="130"/>
      <c r="AH426" s="131"/>
      <c r="AI426" s="132"/>
      <c r="AJ426" s="133"/>
      <c r="AK426" s="141"/>
      <c r="AL426" s="135"/>
      <c r="AM426" s="131"/>
      <c r="AN426" s="137"/>
      <c r="AO426" s="137"/>
      <c r="AP426" s="112"/>
      <c r="AQ426" s="138"/>
      <c r="AR426" s="139"/>
    </row>
    <row r="427" spans="1:44" ht="15.75" thickBot="1" x14ac:dyDescent="0.3">
      <c r="A427" s="112"/>
      <c r="B427" s="113"/>
      <c r="C427" s="114"/>
      <c r="D427" s="114"/>
      <c r="E427" s="115"/>
      <c r="F427" s="114"/>
      <c r="G427" s="116"/>
      <c r="H427" s="114"/>
      <c r="I427" s="115"/>
      <c r="J427" s="117"/>
      <c r="K427" s="118"/>
      <c r="L427" s="113"/>
      <c r="M427" s="113"/>
      <c r="N427" s="119"/>
      <c r="O427" s="120"/>
      <c r="P427" s="113"/>
      <c r="Q427" s="121"/>
      <c r="R427" s="122"/>
      <c r="S427" s="123"/>
      <c r="T427" s="124"/>
      <c r="U427" s="124"/>
      <c r="V427" s="124"/>
      <c r="W427" s="124"/>
      <c r="X427" s="125"/>
      <c r="Y427" s="124"/>
      <c r="Z427" s="124"/>
      <c r="AA427" s="124"/>
      <c r="AB427" s="124"/>
      <c r="AC427" s="126"/>
      <c r="AD427" s="127"/>
      <c r="AE427" s="128"/>
      <c r="AF427" s="129"/>
      <c r="AG427" s="130"/>
      <c r="AH427" s="131"/>
      <c r="AI427" s="132"/>
      <c r="AJ427" s="133"/>
      <c r="AK427" s="141"/>
      <c r="AL427" s="135"/>
      <c r="AM427" s="131"/>
      <c r="AN427" s="137"/>
      <c r="AO427" s="137"/>
      <c r="AP427" s="112"/>
      <c r="AQ427" s="138"/>
      <c r="AR427" s="139"/>
    </row>
    <row r="428" spans="1:44" ht="15.75" thickBot="1" x14ac:dyDescent="0.3">
      <c r="A428" s="112"/>
      <c r="B428" s="113"/>
      <c r="C428" s="114"/>
      <c r="D428" s="114"/>
      <c r="E428" s="115"/>
      <c r="F428" s="114"/>
      <c r="G428" s="116"/>
      <c r="H428" s="114"/>
      <c r="I428" s="115"/>
      <c r="J428" s="117"/>
      <c r="K428" s="118"/>
      <c r="L428" s="113"/>
      <c r="M428" s="113"/>
      <c r="N428" s="119"/>
      <c r="O428" s="120"/>
      <c r="P428" s="113"/>
      <c r="Q428" s="121"/>
      <c r="R428" s="122"/>
      <c r="S428" s="123"/>
      <c r="T428" s="124"/>
      <c r="U428" s="124"/>
      <c r="V428" s="124"/>
      <c r="W428" s="124"/>
      <c r="X428" s="125"/>
      <c r="Y428" s="124"/>
      <c r="Z428" s="124"/>
      <c r="AA428" s="124"/>
      <c r="AB428" s="124"/>
      <c r="AC428" s="126"/>
      <c r="AD428" s="127"/>
      <c r="AE428" s="128"/>
      <c r="AF428" s="129"/>
      <c r="AG428" s="130"/>
      <c r="AH428" s="131"/>
      <c r="AI428" s="132"/>
      <c r="AJ428" s="133"/>
      <c r="AK428" s="141"/>
      <c r="AL428" s="135"/>
      <c r="AM428" s="131"/>
      <c r="AN428" s="137"/>
      <c r="AO428" s="137"/>
      <c r="AP428" s="112"/>
      <c r="AQ428" s="138"/>
      <c r="AR428" s="139"/>
    </row>
    <row r="429" spans="1:44" ht="15.75" thickBot="1" x14ac:dyDescent="0.3">
      <c r="A429" s="112"/>
      <c r="B429" s="113"/>
      <c r="C429" s="114"/>
      <c r="D429" s="114"/>
      <c r="E429" s="115"/>
      <c r="F429" s="114"/>
      <c r="G429" s="116"/>
      <c r="H429" s="114"/>
      <c r="I429" s="115"/>
      <c r="J429" s="117"/>
      <c r="K429" s="118"/>
      <c r="L429" s="113"/>
      <c r="M429" s="113"/>
      <c r="N429" s="119"/>
      <c r="O429" s="120"/>
      <c r="P429" s="113"/>
      <c r="Q429" s="121"/>
      <c r="R429" s="122"/>
      <c r="S429" s="123"/>
      <c r="T429" s="124"/>
      <c r="U429" s="124"/>
      <c r="V429" s="124"/>
      <c r="W429" s="124"/>
      <c r="X429" s="125"/>
      <c r="Y429" s="124"/>
      <c r="Z429" s="124"/>
      <c r="AA429" s="124"/>
      <c r="AB429" s="124"/>
      <c r="AC429" s="126"/>
      <c r="AD429" s="127"/>
      <c r="AE429" s="128"/>
      <c r="AF429" s="129"/>
      <c r="AG429" s="130"/>
      <c r="AH429" s="131"/>
      <c r="AI429" s="132"/>
      <c r="AJ429" s="133"/>
      <c r="AK429" s="141"/>
      <c r="AL429" s="135"/>
      <c r="AM429" s="131"/>
      <c r="AN429" s="137"/>
      <c r="AO429" s="137"/>
      <c r="AP429" s="112"/>
      <c r="AQ429" s="138"/>
      <c r="AR429" s="139"/>
    </row>
    <row r="430" spans="1:44" ht="15.75" thickBot="1" x14ac:dyDescent="0.3">
      <c r="A430" s="112"/>
      <c r="B430" s="113"/>
      <c r="C430" s="114"/>
      <c r="D430" s="114"/>
      <c r="E430" s="115"/>
      <c r="F430" s="114"/>
      <c r="G430" s="116"/>
      <c r="H430" s="114"/>
      <c r="I430" s="115"/>
      <c r="J430" s="117"/>
      <c r="K430" s="118"/>
      <c r="L430" s="113"/>
      <c r="M430" s="113"/>
      <c r="N430" s="119"/>
      <c r="O430" s="120"/>
      <c r="P430" s="113"/>
      <c r="Q430" s="121"/>
      <c r="R430" s="122"/>
      <c r="S430" s="123"/>
      <c r="T430" s="124"/>
      <c r="U430" s="124"/>
      <c r="V430" s="124"/>
      <c r="W430" s="124"/>
      <c r="X430" s="125"/>
      <c r="Y430" s="124"/>
      <c r="Z430" s="124"/>
      <c r="AA430" s="124"/>
      <c r="AB430" s="124"/>
      <c r="AC430" s="126"/>
      <c r="AD430" s="127"/>
      <c r="AE430" s="128"/>
      <c r="AF430" s="129"/>
      <c r="AG430" s="130"/>
      <c r="AH430" s="131"/>
      <c r="AI430" s="132"/>
      <c r="AJ430" s="133"/>
      <c r="AK430" s="141"/>
      <c r="AL430" s="135"/>
      <c r="AM430" s="131"/>
      <c r="AN430" s="137"/>
      <c r="AO430" s="137"/>
      <c r="AP430" s="112"/>
      <c r="AQ430" s="138"/>
      <c r="AR430" s="139"/>
    </row>
    <row r="431" spans="1:44" ht="15.75" thickBot="1" x14ac:dyDescent="0.3">
      <c r="A431" s="112"/>
      <c r="B431" s="113"/>
      <c r="C431" s="114"/>
      <c r="D431" s="114"/>
      <c r="E431" s="115"/>
      <c r="F431" s="114"/>
      <c r="G431" s="116"/>
      <c r="H431" s="114"/>
      <c r="I431" s="115"/>
      <c r="J431" s="117"/>
      <c r="K431" s="118"/>
      <c r="L431" s="113"/>
      <c r="M431" s="113"/>
      <c r="N431" s="119"/>
      <c r="O431" s="120"/>
      <c r="P431" s="113"/>
      <c r="Q431" s="121"/>
      <c r="R431" s="122"/>
      <c r="S431" s="123"/>
      <c r="T431" s="124"/>
      <c r="U431" s="124"/>
      <c r="V431" s="124"/>
      <c r="W431" s="124"/>
      <c r="X431" s="125"/>
      <c r="Y431" s="124"/>
      <c r="Z431" s="124"/>
      <c r="AA431" s="124"/>
      <c r="AB431" s="124"/>
      <c r="AC431" s="126"/>
      <c r="AD431" s="127"/>
      <c r="AE431" s="128"/>
      <c r="AF431" s="129"/>
      <c r="AG431" s="130"/>
      <c r="AH431" s="131"/>
      <c r="AI431" s="132"/>
      <c r="AJ431" s="133"/>
      <c r="AK431" s="141"/>
      <c r="AL431" s="135"/>
      <c r="AM431" s="131"/>
      <c r="AN431" s="137"/>
      <c r="AO431" s="137"/>
      <c r="AP431" s="112"/>
      <c r="AQ431" s="138"/>
      <c r="AR431" s="139"/>
    </row>
    <row r="432" spans="1:44" ht="15.75" thickBot="1" x14ac:dyDescent="0.3">
      <c r="A432" s="112"/>
      <c r="B432" s="113"/>
      <c r="C432" s="114"/>
      <c r="D432" s="114"/>
      <c r="E432" s="115"/>
      <c r="F432" s="114"/>
      <c r="G432" s="116"/>
      <c r="H432" s="114"/>
      <c r="I432" s="115"/>
      <c r="J432" s="117"/>
      <c r="K432" s="118"/>
      <c r="L432" s="113"/>
      <c r="M432" s="113"/>
      <c r="N432" s="119"/>
      <c r="O432" s="120"/>
      <c r="P432" s="113"/>
      <c r="Q432" s="121"/>
      <c r="R432" s="122"/>
      <c r="S432" s="123"/>
      <c r="T432" s="124"/>
      <c r="U432" s="124"/>
      <c r="V432" s="124"/>
      <c r="W432" s="124"/>
      <c r="X432" s="125"/>
      <c r="Y432" s="124"/>
      <c r="Z432" s="124"/>
      <c r="AA432" s="124"/>
      <c r="AB432" s="124"/>
      <c r="AC432" s="126"/>
      <c r="AD432" s="127"/>
      <c r="AE432" s="128"/>
      <c r="AF432" s="129"/>
      <c r="AG432" s="130"/>
      <c r="AH432" s="131"/>
      <c r="AI432" s="132"/>
      <c r="AJ432" s="133"/>
      <c r="AK432" s="141"/>
      <c r="AL432" s="135"/>
      <c r="AM432" s="131"/>
      <c r="AN432" s="137"/>
      <c r="AO432" s="137"/>
      <c r="AP432" s="112"/>
      <c r="AQ432" s="138"/>
      <c r="AR432" s="139"/>
    </row>
    <row r="433" spans="1:44" ht="15.75" thickBot="1" x14ac:dyDescent="0.3">
      <c r="A433" s="112"/>
      <c r="B433" s="113"/>
      <c r="C433" s="114"/>
      <c r="D433" s="114"/>
      <c r="E433" s="115"/>
      <c r="F433" s="114"/>
      <c r="G433" s="116"/>
      <c r="H433" s="114"/>
      <c r="I433" s="115"/>
      <c r="J433" s="117"/>
      <c r="K433" s="118"/>
      <c r="L433" s="113"/>
      <c r="M433" s="113"/>
      <c r="N433" s="119"/>
      <c r="O433" s="120"/>
      <c r="P433" s="113"/>
      <c r="Q433" s="121"/>
      <c r="R433" s="122"/>
      <c r="S433" s="123"/>
      <c r="T433" s="124"/>
      <c r="U433" s="124"/>
      <c r="V433" s="124"/>
      <c r="W433" s="124"/>
      <c r="X433" s="125"/>
      <c r="Y433" s="124"/>
      <c r="Z433" s="124"/>
      <c r="AA433" s="124"/>
      <c r="AB433" s="124"/>
      <c r="AC433" s="126"/>
      <c r="AD433" s="127"/>
      <c r="AE433" s="128"/>
      <c r="AF433" s="129"/>
      <c r="AG433" s="130"/>
      <c r="AH433" s="131"/>
      <c r="AI433" s="132"/>
      <c r="AJ433" s="133"/>
      <c r="AK433" s="141"/>
      <c r="AL433" s="135"/>
      <c r="AM433" s="131"/>
      <c r="AN433" s="137"/>
      <c r="AO433" s="137"/>
      <c r="AP433" s="112"/>
      <c r="AQ433" s="138"/>
      <c r="AR433" s="139"/>
    </row>
    <row r="434" spans="1:44" ht="15.75" thickBot="1" x14ac:dyDescent="0.3">
      <c r="A434" s="112"/>
      <c r="B434" s="113"/>
      <c r="C434" s="114"/>
      <c r="D434" s="114"/>
      <c r="E434" s="115"/>
      <c r="F434" s="114"/>
      <c r="G434" s="116"/>
      <c r="H434" s="114"/>
      <c r="I434" s="115"/>
      <c r="J434" s="117"/>
      <c r="K434" s="118"/>
      <c r="L434" s="113"/>
      <c r="M434" s="113"/>
      <c r="N434" s="119"/>
      <c r="O434" s="120"/>
      <c r="P434" s="113"/>
      <c r="Q434" s="121"/>
      <c r="R434" s="122"/>
      <c r="S434" s="123"/>
      <c r="T434" s="124"/>
      <c r="U434" s="124"/>
      <c r="V434" s="124"/>
      <c r="W434" s="124"/>
      <c r="X434" s="125"/>
      <c r="Y434" s="124"/>
      <c r="Z434" s="124"/>
      <c r="AA434" s="124"/>
      <c r="AB434" s="124"/>
      <c r="AC434" s="126"/>
      <c r="AD434" s="127"/>
      <c r="AE434" s="128"/>
      <c r="AF434" s="129"/>
      <c r="AG434" s="130"/>
      <c r="AH434" s="131"/>
      <c r="AI434" s="132"/>
      <c r="AJ434" s="133"/>
      <c r="AK434" s="141"/>
      <c r="AL434" s="135"/>
      <c r="AM434" s="131"/>
      <c r="AN434" s="137"/>
      <c r="AO434" s="137"/>
      <c r="AP434" s="112"/>
      <c r="AQ434" s="138"/>
      <c r="AR434" s="139"/>
    </row>
    <row r="435" spans="1:44" ht="15.75" thickBot="1" x14ac:dyDescent="0.3">
      <c r="A435" s="112"/>
      <c r="B435" s="113"/>
      <c r="C435" s="114"/>
      <c r="D435" s="114"/>
      <c r="E435" s="115"/>
      <c r="F435" s="114"/>
      <c r="G435" s="116"/>
      <c r="H435" s="114"/>
      <c r="I435" s="115"/>
      <c r="J435" s="117"/>
      <c r="K435" s="118"/>
      <c r="L435" s="113"/>
      <c r="M435" s="113"/>
      <c r="N435" s="119"/>
      <c r="O435" s="120"/>
      <c r="P435" s="113"/>
      <c r="Q435" s="121"/>
      <c r="R435" s="122"/>
      <c r="S435" s="123"/>
      <c r="T435" s="124"/>
      <c r="U435" s="124"/>
      <c r="V435" s="124"/>
      <c r="W435" s="124"/>
      <c r="X435" s="125"/>
      <c r="Y435" s="124"/>
      <c r="Z435" s="124"/>
      <c r="AA435" s="124"/>
      <c r="AB435" s="124"/>
      <c r="AC435" s="126"/>
      <c r="AD435" s="127"/>
      <c r="AE435" s="128"/>
      <c r="AF435" s="129"/>
      <c r="AG435" s="130"/>
      <c r="AH435" s="131"/>
      <c r="AI435" s="132"/>
      <c r="AJ435" s="133"/>
      <c r="AK435" s="141"/>
      <c r="AL435" s="135"/>
      <c r="AM435" s="131"/>
      <c r="AN435" s="137"/>
      <c r="AO435" s="137"/>
      <c r="AP435" s="112"/>
      <c r="AQ435" s="138"/>
      <c r="AR435" s="139"/>
    </row>
    <row r="436" spans="1:44" ht="15.75" thickBot="1" x14ac:dyDescent="0.3">
      <c r="A436" s="112"/>
      <c r="B436" s="113"/>
      <c r="C436" s="114"/>
      <c r="D436" s="114"/>
      <c r="E436" s="115"/>
      <c r="F436" s="114"/>
      <c r="G436" s="116"/>
      <c r="H436" s="114"/>
      <c r="I436" s="115"/>
      <c r="J436" s="117"/>
      <c r="K436" s="118"/>
      <c r="L436" s="113"/>
      <c r="M436" s="113"/>
      <c r="N436" s="119"/>
      <c r="O436" s="120"/>
      <c r="P436" s="113"/>
      <c r="Q436" s="121"/>
      <c r="R436" s="122"/>
      <c r="S436" s="123"/>
      <c r="T436" s="124"/>
      <c r="U436" s="124"/>
      <c r="V436" s="124"/>
      <c r="W436" s="124"/>
      <c r="X436" s="125"/>
      <c r="Y436" s="124"/>
      <c r="Z436" s="124"/>
      <c r="AA436" s="124"/>
      <c r="AB436" s="124"/>
      <c r="AC436" s="126"/>
      <c r="AD436" s="127"/>
      <c r="AE436" s="128"/>
      <c r="AF436" s="129"/>
      <c r="AG436" s="130"/>
      <c r="AH436" s="131"/>
      <c r="AI436" s="132"/>
      <c r="AJ436" s="133"/>
      <c r="AK436" s="141"/>
      <c r="AL436" s="135"/>
      <c r="AM436" s="131"/>
      <c r="AN436" s="137"/>
      <c r="AO436" s="137"/>
      <c r="AP436" s="112"/>
      <c r="AQ436" s="138"/>
      <c r="AR436" s="139"/>
    </row>
    <row r="437" spans="1:44" ht="15.75" thickBot="1" x14ac:dyDescent="0.3">
      <c r="A437" s="112"/>
      <c r="B437" s="113"/>
      <c r="C437" s="114"/>
      <c r="D437" s="114"/>
      <c r="E437" s="115"/>
      <c r="F437" s="114"/>
      <c r="G437" s="116"/>
      <c r="H437" s="114"/>
      <c r="I437" s="115"/>
      <c r="J437" s="117"/>
      <c r="K437" s="118"/>
      <c r="L437" s="113"/>
      <c r="M437" s="113"/>
      <c r="N437" s="119"/>
      <c r="O437" s="120"/>
      <c r="P437" s="113"/>
      <c r="Q437" s="121"/>
      <c r="R437" s="122"/>
      <c r="S437" s="123"/>
      <c r="T437" s="124"/>
      <c r="U437" s="124"/>
      <c r="V437" s="124"/>
      <c r="W437" s="124"/>
      <c r="X437" s="125"/>
      <c r="Y437" s="124"/>
      <c r="Z437" s="124"/>
      <c r="AA437" s="124"/>
      <c r="AB437" s="124"/>
      <c r="AC437" s="126"/>
      <c r="AD437" s="127"/>
      <c r="AE437" s="128"/>
      <c r="AF437" s="129"/>
      <c r="AG437" s="130"/>
      <c r="AH437" s="131"/>
      <c r="AI437" s="132"/>
      <c r="AJ437" s="133"/>
      <c r="AK437" s="141"/>
      <c r="AL437" s="135"/>
      <c r="AM437" s="131"/>
      <c r="AN437" s="137"/>
      <c r="AO437" s="137"/>
      <c r="AP437" s="112"/>
      <c r="AQ437" s="138"/>
      <c r="AR437" s="139"/>
    </row>
    <row r="438" spans="1:44" ht="15.75" thickBot="1" x14ac:dyDescent="0.3">
      <c r="A438" s="112"/>
      <c r="B438" s="113"/>
      <c r="C438" s="114"/>
      <c r="D438" s="114"/>
      <c r="E438" s="115"/>
      <c r="F438" s="114"/>
      <c r="G438" s="116"/>
      <c r="H438" s="114"/>
      <c r="I438" s="115"/>
      <c r="J438" s="117"/>
      <c r="K438" s="118"/>
      <c r="L438" s="113"/>
      <c r="M438" s="113"/>
      <c r="N438" s="119"/>
      <c r="O438" s="120"/>
      <c r="P438" s="113"/>
      <c r="Q438" s="121"/>
      <c r="R438" s="122"/>
      <c r="S438" s="123"/>
      <c r="T438" s="124"/>
      <c r="U438" s="124"/>
      <c r="V438" s="124"/>
      <c r="W438" s="124"/>
      <c r="X438" s="125"/>
      <c r="Y438" s="124"/>
      <c r="Z438" s="124"/>
      <c r="AA438" s="124"/>
      <c r="AB438" s="124"/>
      <c r="AC438" s="126"/>
      <c r="AD438" s="127"/>
      <c r="AE438" s="128"/>
      <c r="AF438" s="129"/>
      <c r="AG438" s="130"/>
      <c r="AH438" s="131"/>
      <c r="AI438" s="132"/>
      <c r="AJ438" s="133"/>
      <c r="AK438" s="141"/>
      <c r="AL438" s="135"/>
      <c r="AM438" s="131"/>
      <c r="AN438" s="137"/>
      <c r="AO438" s="137"/>
      <c r="AP438" s="112"/>
      <c r="AQ438" s="138"/>
      <c r="AR438" s="139"/>
    </row>
    <row r="439" spans="1:44" ht="15.75" thickBot="1" x14ac:dyDescent="0.3">
      <c r="A439" s="112"/>
      <c r="B439" s="113"/>
      <c r="C439" s="114"/>
      <c r="D439" s="114"/>
      <c r="E439" s="115"/>
      <c r="F439" s="114"/>
      <c r="G439" s="116"/>
      <c r="H439" s="114"/>
      <c r="I439" s="115"/>
      <c r="J439" s="117"/>
      <c r="K439" s="118"/>
      <c r="L439" s="113"/>
      <c r="M439" s="113"/>
      <c r="N439" s="119"/>
      <c r="O439" s="120"/>
      <c r="P439" s="113"/>
      <c r="Q439" s="121"/>
      <c r="R439" s="122"/>
      <c r="S439" s="123"/>
      <c r="T439" s="124"/>
      <c r="U439" s="124"/>
      <c r="V439" s="124"/>
      <c r="W439" s="124"/>
      <c r="X439" s="125"/>
      <c r="Y439" s="124"/>
      <c r="Z439" s="124"/>
      <c r="AA439" s="124"/>
      <c r="AB439" s="124"/>
      <c r="AC439" s="126"/>
      <c r="AD439" s="127"/>
      <c r="AE439" s="128"/>
      <c r="AF439" s="129"/>
      <c r="AG439" s="130"/>
      <c r="AH439" s="131"/>
      <c r="AI439" s="132"/>
      <c r="AJ439" s="133"/>
      <c r="AK439" s="141"/>
      <c r="AL439" s="135"/>
      <c r="AM439" s="131"/>
      <c r="AN439" s="137"/>
      <c r="AO439" s="137"/>
      <c r="AP439" s="112"/>
      <c r="AQ439" s="138"/>
      <c r="AR439" s="139"/>
    </row>
    <row r="440" spans="1:44" ht="15.75" thickBot="1" x14ac:dyDescent="0.3">
      <c r="A440" s="112"/>
      <c r="B440" s="113"/>
      <c r="C440" s="114"/>
      <c r="D440" s="114"/>
      <c r="E440" s="115"/>
      <c r="F440" s="114"/>
      <c r="G440" s="116"/>
      <c r="H440" s="114"/>
      <c r="I440" s="115"/>
      <c r="J440" s="117"/>
      <c r="K440" s="118"/>
      <c r="L440" s="113"/>
      <c r="M440" s="113"/>
      <c r="N440" s="119"/>
      <c r="O440" s="120"/>
      <c r="P440" s="113"/>
      <c r="Q440" s="121"/>
      <c r="R440" s="122"/>
      <c r="S440" s="123"/>
      <c r="T440" s="124"/>
      <c r="U440" s="124"/>
      <c r="V440" s="124"/>
      <c r="W440" s="124"/>
      <c r="X440" s="125"/>
      <c r="Y440" s="124"/>
      <c r="Z440" s="124"/>
      <c r="AA440" s="124"/>
      <c r="AB440" s="124"/>
      <c r="AC440" s="126"/>
      <c r="AD440" s="127"/>
      <c r="AE440" s="128"/>
      <c r="AF440" s="129"/>
      <c r="AG440" s="130"/>
      <c r="AH440" s="131"/>
      <c r="AI440" s="132"/>
      <c r="AJ440" s="133"/>
      <c r="AK440" s="141"/>
      <c r="AL440" s="135"/>
      <c r="AM440" s="131"/>
      <c r="AN440" s="137"/>
      <c r="AO440" s="137"/>
      <c r="AP440" s="112"/>
      <c r="AQ440" s="138"/>
      <c r="AR440" s="139"/>
    </row>
    <row r="441" spans="1:44" ht="15.75" thickBot="1" x14ac:dyDescent="0.3">
      <c r="A441" s="112"/>
      <c r="B441" s="113"/>
      <c r="C441" s="114"/>
      <c r="D441" s="114"/>
      <c r="E441" s="115"/>
      <c r="F441" s="114"/>
      <c r="G441" s="116"/>
      <c r="H441" s="114"/>
      <c r="I441" s="115"/>
      <c r="J441" s="117"/>
      <c r="K441" s="118"/>
      <c r="L441" s="113"/>
      <c r="M441" s="113"/>
      <c r="N441" s="119"/>
      <c r="O441" s="120"/>
      <c r="P441" s="113"/>
      <c r="Q441" s="121"/>
      <c r="R441" s="122"/>
      <c r="S441" s="123"/>
      <c r="T441" s="124"/>
      <c r="U441" s="124"/>
      <c r="V441" s="124"/>
      <c r="W441" s="124"/>
      <c r="X441" s="125"/>
      <c r="Y441" s="124"/>
      <c r="Z441" s="124"/>
      <c r="AA441" s="124"/>
      <c r="AB441" s="124"/>
      <c r="AC441" s="126"/>
      <c r="AD441" s="127"/>
      <c r="AE441" s="128"/>
      <c r="AF441" s="129"/>
      <c r="AG441" s="130"/>
      <c r="AH441" s="131"/>
      <c r="AI441" s="132"/>
      <c r="AJ441" s="133"/>
      <c r="AK441" s="141"/>
      <c r="AL441" s="135"/>
      <c r="AM441" s="131"/>
      <c r="AN441" s="137"/>
      <c r="AO441" s="137"/>
      <c r="AP441" s="112"/>
      <c r="AQ441" s="138"/>
      <c r="AR441" s="139"/>
    </row>
    <row r="442" spans="1:44" ht="15.75" thickBot="1" x14ac:dyDescent="0.3">
      <c r="A442" s="112"/>
      <c r="B442" s="113"/>
      <c r="C442" s="114"/>
      <c r="D442" s="114"/>
      <c r="E442" s="115"/>
      <c r="F442" s="114"/>
      <c r="G442" s="116"/>
      <c r="H442" s="114"/>
      <c r="I442" s="115"/>
      <c r="J442" s="117"/>
      <c r="K442" s="118"/>
      <c r="L442" s="113"/>
      <c r="M442" s="113"/>
      <c r="N442" s="119"/>
      <c r="O442" s="120"/>
      <c r="P442" s="113"/>
      <c r="Q442" s="121"/>
      <c r="R442" s="122"/>
      <c r="S442" s="123"/>
      <c r="T442" s="124"/>
      <c r="U442" s="124"/>
      <c r="V442" s="124"/>
      <c r="W442" s="124"/>
      <c r="X442" s="125"/>
      <c r="Y442" s="124"/>
      <c r="Z442" s="124"/>
      <c r="AA442" s="124"/>
      <c r="AB442" s="124"/>
      <c r="AC442" s="126"/>
      <c r="AD442" s="127"/>
      <c r="AE442" s="128"/>
      <c r="AF442" s="129"/>
      <c r="AG442" s="130"/>
      <c r="AH442" s="131"/>
      <c r="AI442" s="132"/>
      <c r="AJ442" s="133"/>
      <c r="AK442" s="141"/>
      <c r="AL442" s="135"/>
      <c r="AM442" s="131"/>
      <c r="AN442" s="137"/>
      <c r="AO442" s="137"/>
      <c r="AP442" s="112"/>
      <c r="AQ442" s="138"/>
      <c r="AR442" s="139"/>
    </row>
    <row r="443" spans="1:44" ht="15.75" thickBot="1" x14ac:dyDescent="0.3">
      <c r="A443" s="112"/>
      <c r="B443" s="113"/>
      <c r="C443" s="114"/>
      <c r="D443" s="114"/>
      <c r="E443" s="115"/>
      <c r="F443" s="114"/>
      <c r="G443" s="116"/>
      <c r="H443" s="114"/>
      <c r="I443" s="115"/>
      <c r="J443" s="117"/>
      <c r="K443" s="118"/>
      <c r="L443" s="113"/>
      <c r="M443" s="113"/>
      <c r="N443" s="119"/>
      <c r="O443" s="120"/>
      <c r="P443" s="113"/>
      <c r="Q443" s="121"/>
      <c r="R443" s="122"/>
      <c r="S443" s="123"/>
      <c r="T443" s="124"/>
      <c r="U443" s="124"/>
      <c r="V443" s="124"/>
      <c r="W443" s="124"/>
      <c r="X443" s="125"/>
      <c r="Y443" s="124"/>
      <c r="Z443" s="124"/>
      <c r="AA443" s="124"/>
      <c r="AB443" s="124"/>
      <c r="AC443" s="126"/>
      <c r="AD443" s="127"/>
      <c r="AE443" s="128"/>
      <c r="AF443" s="129"/>
      <c r="AG443" s="130"/>
      <c r="AH443" s="131"/>
      <c r="AI443" s="132"/>
      <c r="AJ443" s="133"/>
      <c r="AK443" s="141"/>
      <c r="AL443" s="135"/>
      <c r="AM443" s="131"/>
      <c r="AN443" s="137"/>
      <c r="AO443" s="137"/>
      <c r="AP443" s="112"/>
      <c r="AQ443" s="138"/>
      <c r="AR443" s="139"/>
    </row>
    <row r="444" spans="1:44" ht="15.75" thickBot="1" x14ac:dyDescent="0.3">
      <c r="A444" s="112"/>
      <c r="B444" s="113"/>
      <c r="C444" s="114"/>
      <c r="D444" s="114"/>
      <c r="E444" s="115"/>
      <c r="F444" s="114"/>
      <c r="G444" s="116"/>
      <c r="H444" s="114"/>
      <c r="I444" s="115"/>
      <c r="J444" s="117"/>
      <c r="K444" s="118"/>
      <c r="L444" s="113"/>
      <c r="M444" s="113"/>
      <c r="N444" s="119"/>
      <c r="O444" s="120"/>
      <c r="P444" s="113"/>
      <c r="Q444" s="121"/>
      <c r="R444" s="122"/>
      <c r="S444" s="123"/>
      <c r="T444" s="124"/>
      <c r="U444" s="124"/>
      <c r="V444" s="124"/>
      <c r="W444" s="124"/>
      <c r="X444" s="125"/>
      <c r="Y444" s="124"/>
      <c r="Z444" s="124"/>
      <c r="AA444" s="124"/>
      <c r="AB444" s="124"/>
      <c r="AC444" s="126"/>
      <c r="AD444" s="127"/>
      <c r="AE444" s="128"/>
      <c r="AF444" s="129"/>
      <c r="AG444" s="130"/>
      <c r="AH444" s="131"/>
      <c r="AI444" s="132"/>
      <c r="AJ444" s="133"/>
      <c r="AK444" s="141"/>
      <c r="AL444" s="135"/>
      <c r="AM444" s="131"/>
      <c r="AN444" s="137"/>
      <c r="AO444" s="137"/>
      <c r="AP444" s="112"/>
      <c r="AQ444" s="138"/>
      <c r="AR444" s="139"/>
    </row>
    <row r="445" spans="1:44" ht="15.75" thickBot="1" x14ac:dyDescent="0.3">
      <c r="A445" s="112"/>
      <c r="B445" s="113"/>
      <c r="C445" s="114"/>
      <c r="D445" s="114"/>
      <c r="E445" s="115"/>
      <c r="F445" s="114"/>
      <c r="G445" s="116"/>
      <c r="H445" s="114"/>
      <c r="I445" s="115"/>
      <c r="J445" s="117"/>
      <c r="K445" s="118"/>
      <c r="L445" s="113"/>
      <c r="M445" s="113"/>
      <c r="N445" s="119"/>
      <c r="O445" s="120"/>
      <c r="P445" s="113"/>
      <c r="Q445" s="121"/>
      <c r="R445" s="122"/>
      <c r="S445" s="123"/>
      <c r="T445" s="124"/>
      <c r="U445" s="124"/>
      <c r="V445" s="124"/>
      <c r="W445" s="124"/>
      <c r="X445" s="125"/>
      <c r="Y445" s="124"/>
      <c r="Z445" s="124"/>
      <c r="AA445" s="124"/>
      <c r="AB445" s="124"/>
      <c r="AC445" s="126"/>
      <c r="AD445" s="127"/>
      <c r="AE445" s="128"/>
      <c r="AF445" s="129"/>
      <c r="AG445" s="130"/>
      <c r="AH445" s="131"/>
      <c r="AI445" s="132"/>
      <c r="AJ445" s="133"/>
      <c r="AK445" s="141"/>
      <c r="AL445" s="135"/>
      <c r="AM445" s="131"/>
      <c r="AN445" s="137"/>
      <c r="AO445" s="137"/>
      <c r="AP445" s="112"/>
      <c r="AQ445" s="138"/>
      <c r="AR445" s="139"/>
    </row>
    <row r="446" spans="1:44" ht="15.75" thickBot="1" x14ac:dyDescent="0.3">
      <c r="A446" s="112"/>
      <c r="B446" s="113"/>
      <c r="C446" s="114"/>
      <c r="D446" s="114"/>
      <c r="E446" s="115"/>
      <c r="F446" s="114"/>
      <c r="G446" s="116"/>
      <c r="H446" s="114"/>
      <c r="I446" s="115"/>
      <c r="J446" s="117"/>
      <c r="K446" s="118"/>
      <c r="L446" s="113"/>
      <c r="M446" s="113"/>
      <c r="N446" s="119"/>
      <c r="O446" s="120"/>
      <c r="P446" s="113"/>
      <c r="Q446" s="121"/>
      <c r="R446" s="122"/>
      <c r="S446" s="123"/>
      <c r="T446" s="124"/>
      <c r="U446" s="124"/>
      <c r="V446" s="124"/>
      <c r="W446" s="124"/>
      <c r="X446" s="125"/>
      <c r="Y446" s="124"/>
      <c r="Z446" s="124"/>
      <c r="AA446" s="124"/>
      <c r="AB446" s="124"/>
      <c r="AC446" s="126"/>
      <c r="AD446" s="127"/>
      <c r="AE446" s="128"/>
      <c r="AF446" s="129"/>
      <c r="AG446" s="130"/>
      <c r="AH446" s="131"/>
      <c r="AI446" s="132"/>
      <c r="AJ446" s="133"/>
      <c r="AK446" s="141"/>
      <c r="AL446" s="135"/>
      <c r="AM446" s="131"/>
      <c r="AN446" s="137"/>
      <c r="AO446" s="137"/>
      <c r="AP446" s="112"/>
      <c r="AQ446" s="138"/>
      <c r="AR446" s="139"/>
    </row>
    <row r="447" spans="1:44" ht="15.75" thickBot="1" x14ac:dyDescent="0.3">
      <c r="A447" s="112"/>
      <c r="B447" s="113"/>
      <c r="C447" s="114"/>
      <c r="D447" s="114"/>
      <c r="E447" s="115"/>
      <c r="F447" s="114"/>
      <c r="G447" s="116"/>
      <c r="H447" s="114"/>
      <c r="I447" s="115"/>
      <c r="J447" s="117"/>
      <c r="K447" s="118"/>
      <c r="L447" s="113"/>
      <c r="M447" s="113"/>
      <c r="N447" s="119"/>
      <c r="O447" s="120"/>
      <c r="P447" s="113"/>
      <c r="Q447" s="121"/>
      <c r="R447" s="122"/>
      <c r="S447" s="123"/>
      <c r="T447" s="124"/>
      <c r="U447" s="124"/>
      <c r="V447" s="124"/>
      <c r="W447" s="124"/>
      <c r="X447" s="125"/>
      <c r="Y447" s="124"/>
      <c r="Z447" s="124"/>
      <c r="AA447" s="124"/>
      <c r="AB447" s="124"/>
      <c r="AC447" s="126"/>
      <c r="AD447" s="127"/>
      <c r="AE447" s="128"/>
      <c r="AF447" s="129"/>
      <c r="AG447" s="130"/>
      <c r="AH447" s="131"/>
      <c r="AI447" s="132"/>
      <c r="AJ447" s="133"/>
      <c r="AK447" s="141"/>
      <c r="AL447" s="135"/>
      <c r="AM447" s="131"/>
      <c r="AN447" s="137"/>
      <c r="AO447" s="137"/>
      <c r="AP447" s="112"/>
      <c r="AQ447" s="138"/>
      <c r="AR447" s="139"/>
    </row>
    <row r="448" spans="1:44" ht="15.75" thickBot="1" x14ac:dyDescent="0.3">
      <c r="A448" s="112"/>
      <c r="B448" s="113"/>
      <c r="C448" s="114"/>
      <c r="D448" s="114"/>
      <c r="E448" s="115"/>
      <c r="F448" s="114"/>
      <c r="G448" s="116"/>
      <c r="H448" s="114"/>
      <c r="I448" s="115"/>
      <c r="J448" s="117"/>
      <c r="K448" s="118"/>
      <c r="L448" s="113"/>
      <c r="M448" s="113"/>
      <c r="N448" s="119"/>
      <c r="O448" s="120"/>
      <c r="P448" s="113"/>
      <c r="Q448" s="121"/>
      <c r="R448" s="122"/>
      <c r="S448" s="123"/>
      <c r="T448" s="124"/>
      <c r="U448" s="124"/>
      <c r="V448" s="124"/>
      <c r="W448" s="124"/>
      <c r="X448" s="125"/>
      <c r="Y448" s="124"/>
      <c r="Z448" s="124"/>
      <c r="AA448" s="124"/>
      <c r="AB448" s="124"/>
      <c r="AC448" s="126"/>
      <c r="AD448" s="127"/>
      <c r="AE448" s="128"/>
      <c r="AF448" s="129"/>
      <c r="AG448" s="130"/>
      <c r="AH448" s="131"/>
      <c r="AI448" s="132"/>
      <c r="AJ448" s="133"/>
      <c r="AK448" s="141"/>
      <c r="AL448" s="135"/>
      <c r="AM448" s="131"/>
      <c r="AN448" s="137"/>
      <c r="AO448" s="137"/>
      <c r="AP448" s="112"/>
      <c r="AQ448" s="138"/>
      <c r="AR448" s="139"/>
    </row>
    <row r="449" spans="1:44" ht="15.75" thickBot="1" x14ac:dyDescent="0.3">
      <c r="A449" s="112"/>
      <c r="B449" s="113"/>
      <c r="C449" s="114"/>
      <c r="D449" s="114"/>
      <c r="E449" s="115"/>
      <c r="F449" s="114"/>
      <c r="G449" s="116"/>
      <c r="H449" s="114"/>
      <c r="I449" s="115"/>
      <c r="J449" s="117"/>
      <c r="K449" s="118"/>
      <c r="L449" s="113"/>
      <c r="M449" s="113"/>
      <c r="N449" s="119"/>
      <c r="O449" s="120"/>
      <c r="P449" s="113"/>
      <c r="Q449" s="121"/>
      <c r="R449" s="122"/>
      <c r="S449" s="123"/>
      <c r="T449" s="124"/>
      <c r="U449" s="124"/>
      <c r="V449" s="124"/>
      <c r="W449" s="124"/>
      <c r="X449" s="125"/>
      <c r="Y449" s="124"/>
      <c r="Z449" s="124"/>
      <c r="AA449" s="124"/>
      <c r="AB449" s="124"/>
      <c r="AC449" s="126"/>
      <c r="AD449" s="127"/>
      <c r="AE449" s="128"/>
      <c r="AF449" s="129"/>
      <c r="AG449" s="130"/>
      <c r="AH449" s="131"/>
      <c r="AI449" s="132"/>
      <c r="AJ449" s="133"/>
      <c r="AK449" s="141"/>
      <c r="AL449" s="135"/>
      <c r="AM449" s="131"/>
      <c r="AN449" s="137"/>
      <c r="AO449" s="137"/>
      <c r="AP449" s="112"/>
      <c r="AQ449" s="138"/>
      <c r="AR449" s="139"/>
    </row>
    <row r="450" spans="1:44" ht="15.75" thickBot="1" x14ac:dyDescent="0.3">
      <c r="A450" s="112"/>
      <c r="B450" s="113"/>
      <c r="C450" s="114"/>
      <c r="D450" s="114"/>
      <c r="E450" s="115"/>
      <c r="F450" s="114"/>
      <c r="G450" s="116"/>
      <c r="H450" s="114"/>
      <c r="I450" s="115"/>
      <c r="J450" s="117"/>
      <c r="K450" s="118"/>
      <c r="L450" s="113"/>
      <c r="M450" s="113"/>
      <c r="N450" s="119"/>
      <c r="O450" s="120"/>
      <c r="P450" s="113"/>
      <c r="Q450" s="121"/>
      <c r="R450" s="122"/>
      <c r="S450" s="123"/>
      <c r="T450" s="124"/>
      <c r="U450" s="124"/>
      <c r="V450" s="124"/>
      <c r="W450" s="124"/>
      <c r="X450" s="125"/>
      <c r="Y450" s="124"/>
      <c r="Z450" s="124"/>
      <c r="AA450" s="124"/>
      <c r="AB450" s="124"/>
      <c r="AC450" s="126"/>
      <c r="AD450" s="127"/>
      <c r="AE450" s="128"/>
      <c r="AF450" s="129"/>
      <c r="AG450" s="130"/>
      <c r="AH450" s="131"/>
      <c r="AI450" s="132"/>
      <c r="AJ450" s="133"/>
      <c r="AK450" s="141"/>
      <c r="AL450" s="135"/>
      <c r="AM450" s="131"/>
      <c r="AN450" s="137"/>
      <c r="AO450" s="137"/>
      <c r="AP450" s="112"/>
      <c r="AQ450" s="138"/>
      <c r="AR450" s="139"/>
    </row>
    <row r="451" spans="1:44" ht="15.75" thickBot="1" x14ac:dyDescent="0.3">
      <c r="A451" s="112"/>
      <c r="B451" s="113"/>
      <c r="C451" s="114"/>
      <c r="D451" s="114"/>
      <c r="E451" s="115"/>
      <c r="F451" s="114"/>
      <c r="G451" s="116"/>
      <c r="H451" s="114"/>
      <c r="I451" s="115"/>
      <c r="J451" s="117"/>
      <c r="K451" s="118"/>
      <c r="L451" s="113"/>
      <c r="M451" s="113"/>
      <c r="N451" s="119"/>
      <c r="O451" s="120"/>
      <c r="P451" s="113"/>
      <c r="Q451" s="121"/>
      <c r="R451" s="122"/>
      <c r="S451" s="123"/>
      <c r="T451" s="124"/>
      <c r="U451" s="124"/>
      <c r="V451" s="124"/>
      <c r="W451" s="124"/>
      <c r="X451" s="125"/>
      <c r="Y451" s="124"/>
      <c r="Z451" s="124"/>
      <c r="AA451" s="124"/>
      <c r="AB451" s="124"/>
      <c r="AC451" s="126"/>
      <c r="AD451" s="127"/>
      <c r="AE451" s="128"/>
      <c r="AF451" s="129"/>
      <c r="AG451" s="130"/>
      <c r="AH451" s="131"/>
      <c r="AI451" s="132"/>
      <c r="AJ451" s="133"/>
      <c r="AK451" s="141"/>
      <c r="AL451" s="135"/>
      <c r="AM451" s="131"/>
      <c r="AN451" s="137"/>
      <c r="AO451" s="137"/>
      <c r="AP451" s="112"/>
      <c r="AQ451" s="138"/>
      <c r="AR451" s="139"/>
    </row>
    <row r="452" spans="1:44" ht="15.75" thickBot="1" x14ac:dyDescent="0.3">
      <c r="A452" s="112"/>
      <c r="B452" s="113"/>
      <c r="C452" s="114"/>
      <c r="D452" s="114"/>
      <c r="E452" s="115"/>
      <c r="F452" s="114"/>
      <c r="G452" s="116"/>
      <c r="H452" s="114"/>
      <c r="I452" s="115"/>
      <c r="J452" s="117"/>
      <c r="K452" s="118"/>
      <c r="L452" s="113"/>
      <c r="M452" s="113"/>
      <c r="N452" s="119"/>
      <c r="O452" s="120"/>
      <c r="P452" s="113"/>
      <c r="Q452" s="121"/>
      <c r="R452" s="122"/>
      <c r="S452" s="123"/>
      <c r="T452" s="124"/>
      <c r="U452" s="124"/>
      <c r="V452" s="124"/>
      <c r="W452" s="124"/>
      <c r="X452" s="125"/>
      <c r="Y452" s="124"/>
      <c r="Z452" s="124"/>
      <c r="AA452" s="124"/>
      <c r="AB452" s="124"/>
      <c r="AC452" s="126"/>
      <c r="AD452" s="127"/>
      <c r="AE452" s="128"/>
      <c r="AF452" s="129"/>
      <c r="AG452" s="130"/>
      <c r="AH452" s="131"/>
      <c r="AI452" s="132"/>
      <c r="AJ452" s="133"/>
      <c r="AK452" s="141"/>
      <c r="AL452" s="135"/>
      <c r="AM452" s="131"/>
      <c r="AN452" s="137"/>
      <c r="AO452" s="137"/>
      <c r="AP452" s="112"/>
      <c r="AQ452" s="138"/>
      <c r="AR452" s="139"/>
    </row>
    <row r="453" spans="1:44" ht="15.75" thickBot="1" x14ac:dyDescent="0.3">
      <c r="A453" s="112"/>
      <c r="B453" s="113"/>
      <c r="C453" s="114"/>
      <c r="D453" s="114"/>
      <c r="E453" s="115"/>
      <c r="F453" s="114"/>
      <c r="G453" s="116"/>
      <c r="H453" s="114"/>
      <c r="I453" s="115"/>
      <c r="J453" s="117"/>
      <c r="K453" s="118"/>
      <c r="L453" s="113"/>
      <c r="M453" s="113"/>
      <c r="N453" s="119"/>
      <c r="O453" s="120"/>
      <c r="P453" s="113"/>
      <c r="Q453" s="121"/>
      <c r="R453" s="122"/>
      <c r="S453" s="123"/>
      <c r="T453" s="124"/>
      <c r="U453" s="124"/>
      <c r="V453" s="124"/>
      <c r="W453" s="124"/>
      <c r="X453" s="125"/>
      <c r="Y453" s="124"/>
      <c r="Z453" s="124"/>
      <c r="AA453" s="124"/>
      <c r="AB453" s="124"/>
      <c r="AC453" s="126"/>
      <c r="AD453" s="127"/>
      <c r="AE453" s="128"/>
      <c r="AF453" s="129"/>
      <c r="AG453" s="130"/>
      <c r="AH453" s="131"/>
      <c r="AI453" s="132"/>
      <c r="AJ453" s="133"/>
      <c r="AK453" s="141"/>
      <c r="AL453" s="135"/>
      <c r="AM453" s="131"/>
      <c r="AN453" s="137"/>
      <c r="AO453" s="137"/>
      <c r="AP453" s="112"/>
      <c r="AQ453" s="138"/>
      <c r="AR453" s="139"/>
    </row>
    <row r="454" spans="1:44" ht="15.75" thickBot="1" x14ac:dyDescent="0.3">
      <c r="A454" s="112"/>
      <c r="B454" s="113"/>
      <c r="C454" s="114"/>
      <c r="D454" s="114"/>
      <c r="E454" s="115"/>
      <c r="F454" s="114"/>
      <c r="G454" s="116"/>
      <c r="H454" s="114"/>
      <c r="I454" s="115"/>
      <c r="J454" s="117"/>
      <c r="K454" s="118"/>
      <c r="L454" s="113"/>
      <c r="M454" s="113"/>
      <c r="N454" s="119"/>
      <c r="O454" s="120"/>
      <c r="P454" s="113"/>
      <c r="Q454" s="121"/>
      <c r="R454" s="122"/>
      <c r="S454" s="123"/>
      <c r="T454" s="124"/>
      <c r="U454" s="124"/>
      <c r="V454" s="124"/>
      <c r="W454" s="124"/>
      <c r="X454" s="125"/>
      <c r="Y454" s="124"/>
      <c r="Z454" s="124"/>
      <c r="AA454" s="124"/>
      <c r="AB454" s="124"/>
      <c r="AC454" s="126"/>
      <c r="AD454" s="127"/>
      <c r="AE454" s="128"/>
      <c r="AF454" s="129"/>
      <c r="AG454" s="130"/>
      <c r="AH454" s="131"/>
      <c r="AI454" s="132"/>
      <c r="AJ454" s="133"/>
      <c r="AK454" s="141"/>
      <c r="AL454" s="135"/>
      <c r="AM454" s="131"/>
      <c r="AN454" s="137"/>
      <c r="AO454" s="137"/>
      <c r="AP454" s="112"/>
      <c r="AQ454" s="138"/>
      <c r="AR454" s="139"/>
    </row>
    <row r="455" spans="1:44" ht="15.75" thickBot="1" x14ac:dyDescent="0.3">
      <c r="A455" s="112"/>
      <c r="B455" s="113"/>
      <c r="C455" s="114"/>
      <c r="D455" s="114"/>
      <c r="E455" s="115"/>
      <c r="F455" s="114"/>
      <c r="G455" s="116"/>
      <c r="H455" s="114"/>
      <c r="I455" s="115"/>
      <c r="J455" s="117"/>
      <c r="K455" s="118"/>
      <c r="L455" s="113"/>
      <c r="M455" s="113"/>
      <c r="N455" s="119"/>
      <c r="O455" s="120"/>
      <c r="P455" s="113"/>
      <c r="Q455" s="121"/>
      <c r="R455" s="122"/>
      <c r="S455" s="123"/>
      <c r="T455" s="124"/>
      <c r="U455" s="124"/>
      <c r="V455" s="124"/>
      <c r="W455" s="124"/>
      <c r="X455" s="125"/>
      <c r="Y455" s="124"/>
      <c r="Z455" s="124"/>
      <c r="AA455" s="124"/>
      <c r="AB455" s="124"/>
      <c r="AC455" s="126"/>
      <c r="AD455" s="127"/>
      <c r="AE455" s="128"/>
      <c r="AF455" s="129"/>
      <c r="AG455" s="130"/>
      <c r="AH455" s="131"/>
      <c r="AI455" s="132"/>
      <c r="AJ455" s="133"/>
      <c r="AK455" s="141"/>
      <c r="AL455" s="135"/>
      <c r="AM455" s="131"/>
      <c r="AN455" s="137"/>
      <c r="AO455" s="137"/>
      <c r="AP455" s="112"/>
      <c r="AQ455" s="138"/>
      <c r="AR455" s="139"/>
    </row>
    <row r="456" spans="1:44" ht="15.75" thickBot="1" x14ac:dyDescent="0.3">
      <c r="A456" s="112"/>
      <c r="B456" s="113"/>
      <c r="C456" s="114"/>
      <c r="D456" s="114"/>
      <c r="E456" s="115"/>
      <c r="F456" s="114"/>
      <c r="G456" s="116"/>
      <c r="H456" s="114"/>
      <c r="I456" s="115"/>
      <c r="J456" s="117"/>
      <c r="K456" s="118"/>
      <c r="L456" s="113"/>
      <c r="M456" s="113"/>
      <c r="N456" s="119"/>
      <c r="O456" s="120"/>
      <c r="P456" s="113"/>
      <c r="Q456" s="121"/>
      <c r="R456" s="122"/>
      <c r="S456" s="123"/>
      <c r="T456" s="124"/>
      <c r="U456" s="124"/>
      <c r="V456" s="124"/>
      <c r="W456" s="124"/>
      <c r="X456" s="125"/>
      <c r="Y456" s="124"/>
      <c r="Z456" s="124"/>
      <c r="AA456" s="124"/>
      <c r="AB456" s="124"/>
      <c r="AC456" s="126"/>
      <c r="AD456" s="127"/>
      <c r="AE456" s="128"/>
      <c r="AF456" s="129"/>
      <c r="AG456" s="130"/>
      <c r="AH456" s="131"/>
      <c r="AI456" s="132"/>
      <c r="AJ456" s="133"/>
      <c r="AK456" s="141"/>
      <c r="AL456" s="135"/>
      <c r="AM456" s="131"/>
      <c r="AN456" s="137"/>
      <c r="AO456" s="137"/>
      <c r="AP456" s="112"/>
      <c r="AQ456" s="138"/>
      <c r="AR456" s="139"/>
    </row>
    <row r="457" spans="1:44" ht="15.75" thickBot="1" x14ac:dyDescent="0.3">
      <c r="A457" s="112"/>
      <c r="B457" s="113"/>
      <c r="C457" s="114"/>
      <c r="D457" s="114"/>
      <c r="E457" s="115"/>
      <c r="F457" s="114"/>
      <c r="G457" s="116"/>
      <c r="H457" s="114"/>
      <c r="I457" s="115"/>
      <c r="J457" s="117"/>
      <c r="K457" s="118"/>
      <c r="L457" s="113"/>
      <c r="M457" s="113"/>
      <c r="N457" s="119"/>
      <c r="O457" s="120"/>
      <c r="P457" s="113"/>
      <c r="Q457" s="121"/>
      <c r="R457" s="122"/>
      <c r="S457" s="123"/>
      <c r="T457" s="124"/>
      <c r="U457" s="124"/>
      <c r="V457" s="124"/>
      <c r="W457" s="124"/>
      <c r="X457" s="125"/>
      <c r="Y457" s="124"/>
      <c r="Z457" s="124"/>
      <c r="AA457" s="124"/>
      <c r="AB457" s="124"/>
      <c r="AC457" s="126"/>
      <c r="AD457" s="127"/>
      <c r="AE457" s="128"/>
      <c r="AF457" s="129"/>
      <c r="AG457" s="130"/>
      <c r="AH457" s="131"/>
      <c r="AI457" s="132"/>
      <c r="AJ457" s="133"/>
      <c r="AK457" s="141"/>
      <c r="AL457" s="135"/>
      <c r="AM457" s="131"/>
      <c r="AN457" s="137"/>
      <c r="AO457" s="137"/>
      <c r="AP457" s="112"/>
      <c r="AQ457" s="138"/>
      <c r="AR457" s="139"/>
    </row>
    <row r="458" spans="1:44" ht="15.75" thickBot="1" x14ac:dyDescent="0.3">
      <c r="A458" s="112"/>
      <c r="B458" s="113"/>
      <c r="C458" s="114"/>
      <c r="D458" s="114"/>
      <c r="E458" s="115"/>
      <c r="F458" s="114"/>
      <c r="G458" s="116"/>
      <c r="H458" s="114"/>
      <c r="I458" s="115"/>
      <c r="J458" s="117"/>
      <c r="K458" s="118"/>
      <c r="L458" s="113"/>
      <c r="M458" s="113"/>
      <c r="N458" s="119"/>
      <c r="O458" s="120"/>
      <c r="P458" s="113"/>
      <c r="Q458" s="121"/>
      <c r="R458" s="122"/>
      <c r="S458" s="123"/>
      <c r="T458" s="124"/>
      <c r="U458" s="124"/>
      <c r="V458" s="124"/>
      <c r="W458" s="124"/>
      <c r="X458" s="125"/>
      <c r="Y458" s="124"/>
      <c r="Z458" s="124"/>
      <c r="AA458" s="124"/>
      <c r="AB458" s="124"/>
      <c r="AC458" s="126"/>
      <c r="AD458" s="127"/>
      <c r="AE458" s="128"/>
      <c r="AF458" s="129"/>
      <c r="AG458" s="130"/>
      <c r="AH458" s="131"/>
      <c r="AI458" s="132"/>
      <c r="AJ458" s="133"/>
      <c r="AK458" s="141"/>
      <c r="AL458" s="135"/>
      <c r="AM458" s="131"/>
      <c r="AN458" s="137"/>
      <c r="AO458" s="137"/>
      <c r="AP458" s="112"/>
      <c r="AQ458" s="138"/>
      <c r="AR458" s="139"/>
    </row>
    <row r="459" spans="1:44" ht="15.75" thickBot="1" x14ac:dyDescent="0.3">
      <c r="A459" s="112"/>
      <c r="B459" s="113"/>
      <c r="C459" s="114"/>
      <c r="D459" s="114"/>
      <c r="E459" s="115"/>
      <c r="F459" s="114"/>
      <c r="G459" s="116"/>
      <c r="H459" s="114"/>
      <c r="I459" s="115"/>
      <c r="J459" s="117"/>
      <c r="K459" s="118"/>
      <c r="L459" s="113"/>
      <c r="M459" s="113"/>
      <c r="N459" s="119"/>
      <c r="O459" s="120"/>
      <c r="P459" s="113"/>
      <c r="Q459" s="121"/>
      <c r="R459" s="122"/>
      <c r="S459" s="123"/>
      <c r="T459" s="124"/>
      <c r="U459" s="124"/>
      <c r="V459" s="124"/>
      <c r="W459" s="124"/>
      <c r="X459" s="125"/>
      <c r="Y459" s="124"/>
      <c r="Z459" s="124"/>
      <c r="AA459" s="124"/>
      <c r="AB459" s="124"/>
      <c r="AC459" s="126"/>
      <c r="AD459" s="127"/>
      <c r="AE459" s="128"/>
      <c r="AF459" s="129"/>
      <c r="AG459" s="130"/>
      <c r="AH459" s="131"/>
      <c r="AI459" s="132"/>
      <c r="AJ459" s="133"/>
      <c r="AK459" s="141"/>
      <c r="AL459" s="135"/>
      <c r="AM459" s="131"/>
      <c r="AN459" s="137"/>
      <c r="AO459" s="137"/>
      <c r="AP459" s="112"/>
      <c r="AQ459" s="138"/>
      <c r="AR459" s="139"/>
    </row>
    <row r="460" spans="1:44" ht="15.75" thickBot="1" x14ac:dyDescent="0.3">
      <c r="A460" s="112"/>
      <c r="B460" s="113"/>
      <c r="C460" s="114"/>
      <c r="D460" s="114"/>
      <c r="E460" s="115"/>
      <c r="F460" s="114"/>
      <c r="G460" s="116"/>
      <c r="H460" s="114"/>
      <c r="I460" s="115"/>
      <c r="J460" s="117"/>
      <c r="K460" s="118"/>
      <c r="L460" s="113"/>
      <c r="M460" s="113"/>
      <c r="N460" s="119"/>
      <c r="O460" s="120"/>
      <c r="P460" s="113"/>
      <c r="Q460" s="121"/>
      <c r="R460" s="122"/>
      <c r="S460" s="123"/>
      <c r="T460" s="124"/>
      <c r="U460" s="124"/>
      <c r="V460" s="124"/>
      <c r="W460" s="124"/>
      <c r="X460" s="125"/>
      <c r="Y460" s="124"/>
      <c r="Z460" s="124"/>
      <c r="AA460" s="124"/>
      <c r="AB460" s="124"/>
      <c r="AC460" s="126"/>
      <c r="AD460" s="127"/>
      <c r="AE460" s="128"/>
      <c r="AF460" s="129"/>
      <c r="AG460" s="130"/>
      <c r="AH460" s="131"/>
      <c r="AI460" s="132"/>
      <c r="AJ460" s="133"/>
      <c r="AK460" s="141"/>
      <c r="AL460" s="135"/>
      <c r="AM460" s="131"/>
      <c r="AN460" s="137"/>
      <c r="AO460" s="137"/>
      <c r="AP460" s="112"/>
      <c r="AQ460" s="138"/>
      <c r="AR460" s="139"/>
    </row>
    <row r="461" spans="1:44" ht="15.75" thickBot="1" x14ac:dyDescent="0.3">
      <c r="A461" s="112"/>
      <c r="B461" s="113"/>
      <c r="C461" s="114"/>
      <c r="D461" s="114"/>
      <c r="E461" s="115"/>
      <c r="F461" s="114"/>
      <c r="G461" s="116"/>
      <c r="H461" s="114"/>
      <c r="I461" s="115"/>
      <c r="J461" s="117"/>
      <c r="K461" s="118"/>
      <c r="L461" s="113"/>
      <c r="M461" s="113"/>
      <c r="N461" s="119"/>
      <c r="O461" s="120"/>
      <c r="P461" s="113"/>
      <c r="Q461" s="121"/>
      <c r="R461" s="122"/>
      <c r="S461" s="123"/>
      <c r="T461" s="124"/>
      <c r="U461" s="124"/>
      <c r="V461" s="124"/>
      <c r="W461" s="124"/>
      <c r="X461" s="125"/>
      <c r="Y461" s="124"/>
      <c r="Z461" s="124"/>
      <c r="AA461" s="124"/>
      <c r="AB461" s="124"/>
      <c r="AC461" s="126"/>
      <c r="AD461" s="127"/>
      <c r="AE461" s="128"/>
      <c r="AF461" s="129"/>
      <c r="AG461" s="130"/>
      <c r="AH461" s="131"/>
      <c r="AI461" s="132"/>
      <c r="AJ461" s="133"/>
      <c r="AK461" s="141"/>
      <c r="AL461" s="135"/>
      <c r="AM461" s="131"/>
      <c r="AN461" s="137"/>
      <c r="AO461" s="137"/>
      <c r="AP461" s="112"/>
      <c r="AQ461" s="138"/>
      <c r="AR461" s="139"/>
    </row>
    <row r="462" spans="1:44" ht="15.75" thickBot="1" x14ac:dyDescent="0.3">
      <c r="A462" s="112"/>
      <c r="B462" s="113"/>
      <c r="C462" s="114"/>
      <c r="D462" s="114"/>
      <c r="E462" s="115"/>
      <c r="F462" s="114"/>
      <c r="G462" s="116"/>
      <c r="H462" s="114"/>
      <c r="I462" s="115"/>
      <c r="J462" s="117"/>
      <c r="K462" s="118"/>
      <c r="L462" s="113"/>
      <c r="M462" s="113"/>
      <c r="N462" s="119"/>
      <c r="O462" s="120"/>
      <c r="P462" s="113"/>
      <c r="Q462" s="121"/>
      <c r="R462" s="122"/>
      <c r="S462" s="123"/>
      <c r="T462" s="124"/>
      <c r="U462" s="124"/>
      <c r="V462" s="124"/>
      <c r="W462" s="124"/>
      <c r="X462" s="125"/>
      <c r="Y462" s="124"/>
      <c r="Z462" s="124"/>
      <c r="AA462" s="124"/>
      <c r="AB462" s="124"/>
      <c r="AC462" s="126"/>
      <c r="AD462" s="127"/>
      <c r="AE462" s="128"/>
      <c r="AF462" s="129"/>
      <c r="AG462" s="130"/>
      <c r="AH462" s="131"/>
      <c r="AI462" s="132"/>
      <c r="AJ462" s="133"/>
      <c r="AK462" s="141"/>
      <c r="AL462" s="135"/>
      <c r="AM462" s="131"/>
      <c r="AN462" s="137"/>
      <c r="AO462" s="137"/>
      <c r="AP462" s="112"/>
      <c r="AQ462" s="138"/>
      <c r="AR462" s="139"/>
    </row>
    <row r="463" spans="1:44" ht="15.75" thickBot="1" x14ac:dyDescent="0.3">
      <c r="A463" s="112"/>
      <c r="B463" s="113"/>
      <c r="C463" s="114"/>
      <c r="D463" s="114"/>
      <c r="E463" s="115"/>
      <c r="F463" s="114"/>
      <c r="G463" s="116"/>
      <c r="H463" s="114"/>
      <c r="I463" s="115"/>
      <c r="J463" s="117"/>
      <c r="K463" s="118"/>
      <c r="L463" s="113"/>
      <c r="M463" s="113"/>
      <c r="N463" s="119"/>
      <c r="O463" s="120"/>
      <c r="P463" s="113"/>
      <c r="Q463" s="121"/>
      <c r="R463" s="122"/>
      <c r="S463" s="123"/>
      <c r="T463" s="124"/>
      <c r="U463" s="124"/>
      <c r="V463" s="124"/>
      <c r="W463" s="124"/>
      <c r="X463" s="125"/>
      <c r="Y463" s="124"/>
      <c r="Z463" s="124"/>
      <c r="AA463" s="124"/>
      <c r="AB463" s="124"/>
      <c r="AC463" s="126"/>
      <c r="AD463" s="127"/>
      <c r="AE463" s="128"/>
      <c r="AF463" s="129"/>
      <c r="AG463" s="130"/>
      <c r="AH463" s="131"/>
      <c r="AI463" s="132"/>
      <c r="AJ463" s="133"/>
      <c r="AK463" s="141"/>
      <c r="AL463" s="135"/>
      <c r="AM463" s="131"/>
      <c r="AN463" s="137"/>
      <c r="AO463" s="137"/>
      <c r="AP463" s="112"/>
      <c r="AQ463" s="138"/>
      <c r="AR463" s="139"/>
    </row>
    <row r="464" spans="1:44" ht="15.75" thickBot="1" x14ac:dyDescent="0.3">
      <c r="A464" s="112"/>
      <c r="B464" s="113"/>
      <c r="C464" s="114"/>
      <c r="D464" s="114"/>
      <c r="E464" s="115"/>
      <c r="F464" s="114"/>
      <c r="G464" s="116"/>
      <c r="H464" s="114"/>
      <c r="I464" s="115"/>
      <c r="J464" s="117"/>
      <c r="K464" s="118"/>
      <c r="L464" s="113"/>
      <c r="M464" s="113"/>
      <c r="N464" s="119"/>
      <c r="O464" s="120"/>
      <c r="P464" s="113"/>
      <c r="Q464" s="121"/>
      <c r="R464" s="122"/>
      <c r="S464" s="123"/>
      <c r="T464" s="124"/>
      <c r="U464" s="124"/>
      <c r="V464" s="124"/>
      <c r="W464" s="124"/>
      <c r="X464" s="125"/>
      <c r="Y464" s="124"/>
      <c r="Z464" s="124"/>
      <c r="AA464" s="124"/>
      <c r="AB464" s="124"/>
      <c r="AC464" s="126"/>
      <c r="AD464" s="127"/>
      <c r="AE464" s="128"/>
      <c r="AF464" s="129"/>
      <c r="AG464" s="130"/>
      <c r="AH464" s="131"/>
      <c r="AI464" s="132"/>
      <c r="AJ464" s="133"/>
      <c r="AK464" s="141"/>
      <c r="AL464" s="135"/>
      <c r="AM464" s="131"/>
      <c r="AN464" s="137"/>
      <c r="AO464" s="137"/>
      <c r="AP464" s="112"/>
      <c r="AQ464" s="138"/>
      <c r="AR464" s="139"/>
    </row>
    <row r="465" spans="1:44" ht="15.75" thickBot="1" x14ac:dyDescent="0.3">
      <c r="A465" s="112"/>
      <c r="B465" s="113"/>
      <c r="C465" s="114"/>
      <c r="D465" s="114"/>
      <c r="E465" s="115"/>
      <c r="F465" s="114"/>
      <c r="G465" s="116"/>
      <c r="H465" s="114"/>
      <c r="I465" s="115"/>
      <c r="J465" s="117"/>
      <c r="K465" s="118"/>
      <c r="L465" s="113"/>
      <c r="M465" s="113"/>
      <c r="N465" s="119"/>
      <c r="O465" s="120"/>
      <c r="P465" s="113"/>
      <c r="Q465" s="121"/>
      <c r="R465" s="122"/>
      <c r="S465" s="123"/>
      <c r="T465" s="124"/>
      <c r="U465" s="124"/>
      <c r="V465" s="124"/>
      <c r="W465" s="124"/>
      <c r="X465" s="125"/>
      <c r="Y465" s="124"/>
      <c r="Z465" s="124"/>
      <c r="AA465" s="124"/>
      <c r="AB465" s="124"/>
      <c r="AC465" s="126"/>
      <c r="AD465" s="127"/>
      <c r="AE465" s="128"/>
      <c r="AF465" s="129"/>
      <c r="AG465" s="130"/>
      <c r="AH465" s="131"/>
      <c r="AI465" s="132"/>
      <c r="AJ465" s="133"/>
      <c r="AK465" s="141"/>
      <c r="AL465" s="135"/>
      <c r="AM465" s="131"/>
      <c r="AN465" s="137"/>
      <c r="AO465" s="137"/>
      <c r="AP465" s="112"/>
      <c r="AQ465" s="138"/>
      <c r="AR465" s="139"/>
    </row>
    <row r="466" spans="1:44" ht="15.75" thickBot="1" x14ac:dyDescent="0.3">
      <c r="A466" s="112"/>
      <c r="B466" s="113"/>
      <c r="C466" s="114"/>
      <c r="D466" s="114"/>
      <c r="E466" s="115"/>
      <c r="F466" s="114"/>
      <c r="G466" s="116"/>
      <c r="H466" s="114"/>
      <c r="I466" s="115"/>
      <c r="J466" s="117"/>
      <c r="K466" s="118"/>
      <c r="L466" s="113"/>
      <c r="M466" s="113"/>
      <c r="N466" s="119"/>
      <c r="O466" s="120"/>
      <c r="P466" s="113"/>
      <c r="Q466" s="121"/>
      <c r="R466" s="122"/>
      <c r="S466" s="123"/>
      <c r="T466" s="124"/>
      <c r="U466" s="124"/>
      <c r="V466" s="124"/>
      <c r="W466" s="124"/>
      <c r="X466" s="125"/>
      <c r="Y466" s="124"/>
      <c r="Z466" s="124"/>
      <c r="AA466" s="124"/>
      <c r="AB466" s="124"/>
      <c r="AC466" s="126"/>
      <c r="AD466" s="127"/>
      <c r="AE466" s="128"/>
      <c r="AF466" s="129"/>
      <c r="AG466" s="130"/>
      <c r="AH466" s="131"/>
      <c r="AI466" s="132"/>
      <c r="AJ466" s="133"/>
      <c r="AK466" s="141"/>
      <c r="AL466" s="135"/>
      <c r="AM466" s="131"/>
      <c r="AN466" s="137"/>
      <c r="AO466" s="137"/>
      <c r="AP466" s="112"/>
      <c r="AQ466" s="138"/>
      <c r="AR466" s="139"/>
    </row>
    <row r="467" spans="1:44" ht="15.75" thickBot="1" x14ac:dyDescent="0.3">
      <c r="A467" s="112"/>
      <c r="B467" s="113"/>
      <c r="C467" s="114"/>
      <c r="D467" s="114"/>
      <c r="E467" s="115"/>
      <c r="F467" s="114"/>
      <c r="G467" s="116"/>
      <c r="H467" s="114"/>
      <c r="I467" s="115"/>
      <c r="J467" s="117"/>
      <c r="K467" s="118"/>
      <c r="L467" s="113"/>
      <c r="M467" s="113"/>
      <c r="N467" s="119"/>
      <c r="O467" s="120"/>
      <c r="P467" s="113"/>
      <c r="Q467" s="121"/>
      <c r="R467" s="122"/>
      <c r="S467" s="123"/>
      <c r="T467" s="124"/>
      <c r="U467" s="124"/>
      <c r="V467" s="124"/>
      <c r="W467" s="124"/>
      <c r="X467" s="125"/>
      <c r="Y467" s="124"/>
      <c r="Z467" s="124"/>
      <c r="AA467" s="124"/>
      <c r="AB467" s="124"/>
      <c r="AC467" s="126"/>
      <c r="AD467" s="127"/>
      <c r="AE467" s="128"/>
      <c r="AF467" s="129"/>
      <c r="AG467" s="130"/>
      <c r="AH467" s="131"/>
      <c r="AI467" s="132"/>
      <c r="AJ467" s="133"/>
      <c r="AK467" s="141"/>
      <c r="AL467" s="135"/>
      <c r="AM467" s="131"/>
      <c r="AN467" s="137"/>
      <c r="AO467" s="137"/>
      <c r="AP467" s="112"/>
      <c r="AQ467" s="138"/>
      <c r="AR467" s="139"/>
    </row>
    <row r="468" spans="1:44" ht="15.75" thickBot="1" x14ac:dyDescent="0.3">
      <c r="A468" s="112"/>
      <c r="B468" s="113"/>
      <c r="C468" s="114"/>
      <c r="D468" s="114"/>
      <c r="E468" s="115"/>
      <c r="F468" s="114"/>
      <c r="G468" s="116"/>
      <c r="H468" s="114"/>
      <c r="I468" s="115"/>
      <c r="J468" s="117"/>
      <c r="K468" s="118"/>
      <c r="L468" s="113"/>
      <c r="M468" s="113"/>
      <c r="N468" s="119"/>
      <c r="O468" s="120"/>
      <c r="P468" s="113"/>
      <c r="Q468" s="121"/>
      <c r="R468" s="122"/>
      <c r="S468" s="123"/>
      <c r="T468" s="124"/>
      <c r="U468" s="124"/>
      <c r="V468" s="124"/>
      <c r="W468" s="124"/>
      <c r="X468" s="125"/>
      <c r="Y468" s="124"/>
      <c r="Z468" s="124"/>
      <c r="AA468" s="124"/>
      <c r="AB468" s="124"/>
      <c r="AC468" s="126"/>
      <c r="AD468" s="127"/>
      <c r="AE468" s="128"/>
      <c r="AF468" s="129"/>
      <c r="AG468" s="130"/>
      <c r="AH468" s="131"/>
      <c r="AI468" s="132"/>
      <c r="AJ468" s="133"/>
      <c r="AK468" s="141"/>
      <c r="AL468" s="135"/>
      <c r="AM468" s="131"/>
      <c r="AN468" s="137"/>
      <c r="AO468" s="137"/>
      <c r="AP468" s="112"/>
      <c r="AQ468" s="138"/>
      <c r="AR468" s="139"/>
    </row>
    <row r="469" spans="1:44" ht="15.75" thickBot="1" x14ac:dyDescent="0.3">
      <c r="A469" s="112"/>
      <c r="B469" s="113"/>
      <c r="C469" s="114"/>
      <c r="D469" s="114"/>
      <c r="E469" s="115"/>
      <c r="F469" s="114"/>
      <c r="G469" s="116"/>
      <c r="H469" s="114"/>
      <c r="I469" s="115"/>
      <c r="J469" s="117"/>
      <c r="K469" s="118"/>
      <c r="L469" s="113"/>
      <c r="M469" s="113"/>
      <c r="N469" s="119"/>
      <c r="O469" s="120"/>
      <c r="P469" s="113"/>
      <c r="Q469" s="121"/>
      <c r="R469" s="122"/>
      <c r="S469" s="123"/>
      <c r="T469" s="124"/>
      <c r="U469" s="124"/>
      <c r="V469" s="124"/>
      <c r="W469" s="124"/>
      <c r="X469" s="125"/>
      <c r="Y469" s="124"/>
      <c r="Z469" s="124"/>
      <c r="AA469" s="124"/>
      <c r="AB469" s="124"/>
      <c r="AC469" s="126"/>
      <c r="AD469" s="127"/>
      <c r="AE469" s="128"/>
      <c r="AF469" s="129"/>
      <c r="AG469" s="130"/>
      <c r="AH469" s="131"/>
      <c r="AI469" s="132"/>
      <c r="AJ469" s="133"/>
      <c r="AK469" s="141"/>
      <c r="AL469" s="135"/>
      <c r="AM469" s="131"/>
      <c r="AN469" s="137"/>
      <c r="AO469" s="137"/>
      <c r="AP469" s="112"/>
      <c r="AQ469" s="138"/>
      <c r="AR469" s="139"/>
    </row>
    <row r="470" spans="1:44" ht="15.75" thickBot="1" x14ac:dyDescent="0.3">
      <c r="A470" s="112"/>
      <c r="B470" s="113"/>
      <c r="C470" s="114"/>
      <c r="D470" s="114"/>
      <c r="E470" s="115"/>
      <c r="F470" s="114"/>
      <c r="G470" s="116"/>
      <c r="H470" s="114"/>
      <c r="I470" s="115"/>
      <c r="J470" s="117"/>
      <c r="K470" s="118"/>
      <c r="L470" s="113"/>
      <c r="M470" s="113"/>
      <c r="N470" s="119"/>
      <c r="O470" s="120"/>
      <c r="P470" s="113"/>
      <c r="Q470" s="121"/>
      <c r="R470" s="122"/>
      <c r="S470" s="123"/>
      <c r="T470" s="124"/>
      <c r="U470" s="124"/>
      <c r="V470" s="124"/>
      <c r="W470" s="124"/>
      <c r="X470" s="125"/>
      <c r="Y470" s="124"/>
      <c r="Z470" s="124"/>
      <c r="AA470" s="124"/>
      <c r="AB470" s="124"/>
      <c r="AC470" s="126"/>
      <c r="AD470" s="127"/>
      <c r="AE470" s="128"/>
      <c r="AF470" s="129"/>
      <c r="AG470" s="130"/>
      <c r="AH470" s="131"/>
      <c r="AI470" s="132"/>
      <c r="AJ470" s="133"/>
      <c r="AK470" s="141"/>
      <c r="AL470" s="135"/>
      <c r="AM470" s="131"/>
      <c r="AN470" s="137"/>
      <c r="AO470" s="137"/>
      <c r="AP470" s="112"/>
      <c r="AQ470" s="138"/>
      <c r="AR470" s="139"/>
    </row>
    <row r="471" spans="1:44" ht="15.75" thickBot="1" x14ac:dyDescent="0.3">
      <c r="A471" s="112"/>
      <c r="B471" s="113"/>
      <c r="C471" s="114"/>
      <c r="D471" s="114"/>
      <c r="E471" s="115"/>
      <c r="F471" s="114"/>
      <c r="G471" s="116"/>
      <c r="H471" s="114"/>
      <c r="I471" s="115"/>
      <c r="J471" s="117"/>
      <c r="K471" s="118"/>
      <c r="L471" s="113"/>
      <c r="M471" s="113"/>
      <c r="N471" s="119"/>
      <c r="O471" s="120"/>
      <c r="P471" s="113"/>
      <c r="Q471" s="121"/>
      <c r="R471" s="122"/>
      <c r="S471" s="123"/>
      <c r="T471" s="124"/>
      <c r="U471" s="124"/>
      <c r="V471" s="124"/>
      <c r="W471" s="124"/>
      <c r="X471" s="125"/>
      <c r="Y471" s="124"/>
      <c r="Z471" s="124"/>
      <c r="AA471" s="124"/>
      <c r="AB471" s="124"/>
      <c r="AC471" s="126"/>
      <c r="AD471" s="127"/>
      <c r="AE471" s="128"/>
      <c r="AF471" s="129"/>
      <c r="AG471" s="130"/>
      <c r="AH471" s="131"/>
      <c r="AI471" s="132"/>
      <c r="AJ471" s="133"/>
      <c r="AK471" s="141"/>
      <c r="AL471" s="135"/>
      <c r="AM471" s="131"/>
      <c r="AN471" s="137"/>
      <c r="AO471" s="137"/>
      <c r="AP471" s="112"/>
      <c r="AQ471" s="138"/>
      <c r="AR471" s="139"/>
    </row>
    <row r="472" spans="1:44" ht="15.75" thickBot="1" x14ac:dyDescent="0.3">
      <c r="A472" s="112"/>
      <c r="B472" s="113"/>
      <c r="C472" s="114"/>
      <c r="D472" s="114"/>
      <c r="E472" s="115"/>
      <c r="F472" s="114"/>
      <c r="G472" s="116"/>
      <c r="H472" s="114"/>
      <c r="I472" s="115"/>
      <c r="J472" s="117"/>
      <c r="K472" s="118"/>
      <c r="L472" s="113"/>
      <c r="M472" s="113"/>
      <c r="N472" s="119"/>
      <c r="O472" s="120"/>
      <c r="P472" s="113"/>
      <c r="Q472" s="121"/>
      <c r="R472" s="122"/>
      <c r="S472" s="123"/>
      <c r="T472" s="124"/>
      <c r="U472" s="124"/>
      <c r="V472" s="124"/>
      <c r="W472" s="124"/>
      <c r="X472" s="125"/>
      <c r="Y472" s="124"/>
      <c r="Z472" s="124"/>
      <c r="AA472" s="124"/>
      <c r="AB472" s="124"/>
      <c r="AC472" s="126"/>
      <c r="AD472" s="127"/>
      <c r="AE472" s="128"/>
      <c r="AF472" s="129"/>
      <c r="AG472" s="130"/>
      <c r="AH472" s="131"/>
      <c r="AI472" s="132"/>
      <c r="AJ472" s="133"/>
      <c r="AK472" s="141"/>
      <c r="AL472" s="135"/>
      <c r="AM472" s="131"/>
      <c r="AN472" s="137"/>
      <c r="AO472" s="137"/>
      <c r="AP472" s="112"/>
      <c r="AQ472" s="138"/>
      <c r="AR472" s="139"/>
    </row>
    <row r="473" spans="1:44" ht="15.75" thickBot="1" x14ac:dyDescent="0.3">
      <c r="A473" s="112"/>
      <c r="B473" s="113"/>
      <c r="C473" s="114"/>
      <c r="D473" s="114"/>
      <c r="E473" s="115"/>
      <c r="F473" s="114"/>
      <c r="G473" s="116"/>
      <c r="H473" s="114"/>
      <c r="I473" s="115"/>
      <c r="J473" s="117"/>
      <c r="K473" s="118"/>
      <c r="L473" s="113"/>
      <c r="M473" s="113"/>
      <c r="N473" s="119"/>
      <c r="O473" s="120"/>
      <c r="P473" s="113"/>
      <c r="Q473" s="121"/>
      <c r="R473" s="122"/>
      <c r="S473" s="123"/>
      <c r="T473" s="124"/>
      <c r="U473" s="124"/>
      <c r="V473" s="124"/>
      <c r="W473" s="124"/>
      <c r="X473" s="125"/>
      <c r="Y473" s="124"/>
      <c r="Z473" s="124"/>
      <c r="AA473" s="124"/>
      <c r="AB473" s="124"/>
      <c r="AC473" s="126"/>
      <c r="AD473" s="127"/>
      <c r="AE473" s="128"/>
      <c r="AF473" s="129"/>
      <c r="AG473" s="130"/>
      <c r="AH473" s="131"/>
      <c r="AI473" s="132"/>
      <c r="AJ473" s="133"/>
      <c r="AK473" s="141"/>
      <c r="AL473" s="135"/>
      <c r="AM473" s="131"/>
      <c r="AN473" s="137"/>
      <c r="AO473" s="137"/>
      <c r="AP473" s="112"/>
      <c r="AQ473" s="138"/>
      <c r="AR473" s="139"/>
    </row>
    <row r="474" spans="1:44" ht="15.75" thickBot="1" x14ac:dyDescent="0.3">
      <c r="A474" s="112"/>
      <c r="B474" s="113"/>
      <c r="C474" s="114"/>
      <c r="D474" s="114"/>
      <c r="E474" s="115"/>
      <c r="F474" s="114"/>
      <c r="G474" s="116"/>
      <c r="H474" s="114"/>
      <c r="I474" s="115"/>
      <c r="J474" s="117"/>
      <c r="K474" s="118"/>
      <c r="L474" s="113"/>
      <c r="M474" s="113"/>
      <c r="N474" s="119"/>
      <c r="O474" s="120"/>
      <c r="P474" s="113"/>
      <c r="Q474" s="121"/>
      <c r="R474" s="122"/>
      <c r="S474" s="123"/>
      <c r="T474" s="124"/>
      <c r="U474" s="124"/>
      <c r="V474" s="124"/>
      <c r="W474" s="124"/>
      <c r="X474" s="125"/>
      <c r="Y474" s="124"/>
      <c r="Z474" s="124"/>
      <c r="AA474" s="124"/>
      <c r="AB474" s="124"/>
      <c r="AC474" s="126"/>
      <c r="AD474" s="127"/>
      <c r="AE474" s="128"/>
      <c r="AF474" s="129"/>
      <c r="AG474" s="130"/>
      <c r="AH474" s="131"/>
      <c r="AI474" s="132"/>
      <c r="AJ474" s="133"/>
      <c r="AK474" s="141"/>
      <c r="AL474" s="135"/>
      <c r="AM474" s="131"/>
      <c r="AN474" s="137"/>
      <c r="AO474" s="137"/>
      <c r="AP474" s="112"/>
      <c r="AQ474" s="138"/>
      <c r="AR474" s="139"/>
    </row>
    <row r="475" spans="1:44" ht="15.75" thickBot="1" x14ac:dyDescent="0.3">
      <c r="A475" s="112"/>
      <c r="B475" s="113"/>
      <c r="C475" s="114"/>
      <c r="D475" s="114"/>
      <c r="E475" s="115"/>
      <c r="F475" s="114"/>
      <c r="G475" s="116"/>
      <c r="H475" s="114"/>
      <c r="I475" s="115"/>
      <c r="J475" s="117"/>
      <c r="K475" s="118"/>
      <c r="L475" s="113"/>
      <c r="M475" s="113"/>
      <c r="N475" s="119"/>
      <c r="O475" s="120"/>
      <c r="P475" s="113"/>
      <c r="Q475" s="121"/>
      <c r="R475" s="122"/>
      <c r="S475" s="123"/>
      <c r="T475" s="124"/>
      <c r="U475" s="124"/>
      <c r="V475" s="124"/>
      <c r="W475" s="124"/>
      <c r="X475" s="125"/>
      <c r="Y475" s="124"/>
      <c r="Z475" s="124"/>
      <c r="AA475" s="124"/>
      <c r="AB475" s="124"/>
      <c r="AC475" s="126"/>
      <c r="AD475" s="127"/>
      <c r="AE475" s="128"/>
      <c r="AF475" s="129"/>
      <c r="AG475" s="130"/>
      <c r="AH475" s="131"/>
      <c r="AI475" s="132"/>
      <c r="AJ475" s="133"/>
      <c r="AK475" s="141"/>
      <c r="AL475" s="135"/>
      <c r="AM475" s="131"/>
      <c r="AN475" s="137"/>
      <c r="AO475" s="137"/>
      <c r="AP475" s="112"/>
      <c r="AQ475" s="138"/>
      <c r="AR475" s="139"/>
    </row>
    <row r="476" spans="1:44" ht="15.75" thickBot="1" x14ac:dyDescent="0.3">
      <c r="A476" s="112"/>
      <c r="B476" s="113"/>
      <c r="C476" s="114"/>
      <c r="D476" s="114"/>
      <c r="E476" s="115"/>
      <c r="F476" s="114"/>
      <c r="G476" s="116"/>
      <c r="H476" s="114"/>
      <c r="I476" s="115"/>
      <c r="J476" s="117"/>
      <c r="K476" s="118"/>
      <c r="L476" s="113"/>
      <c r="M476" s="113"/>
      <c r="N476" s="119"/>
      <c r="O476" s="120"/>
      <c r="P476" s="113"/>
      <c r="Q476" s="121"/>
      <c r="R476" s="122"/>
      <c r="S476" s="123"/>
      <c r="T476" s="124"/>
      <c r="U476" s="124"/>
      <c r="V476" s="124"/>
      <c r="W476" s="124"/>
      <c r="X476" s="125"/>
      <c r="Y476" s="124"/>
      <c r="Z476" s="124"/>
      <c r="AA476" s="124"/>
      <c r="AB476" s="124"/>
      <c r="AC476" s="126"/>
      <c r="AD476" s="127"/>
      <c r="AE476" s="128"/>
      <c r="AF476" s="129"/>
      <c r="AG476" s="130"/>
      <c r="AH476" s="131"/>
      <c r="AI476" s="132"/>
      <c r="AJ476" s="133"/>
      <c r="AK476" s="141"/>
      <c r="AL476" s="135"/>
      <c r="AM476" s="131"/>
      <c r="AN476" s="137"/>
      <c r="AO476" s="137"/>
      <c r="AP476" s="112"/>
      <c r="AQ476" s="138"/>
      <c r="AR476" s="139"/>
    </row>
    <row r="477" spans="1:44" ht="15.75" thickBot="1" x14ac:dyDescent="0.3">
      <c r="A477" s="112"/>
      <c r="B477" s="113"/>
      <c r="C477" s="114"/>
      <c r="D477" s="114"/>
      <c r="E477" s="115"/>
      <c r="F477" s="114"/>
      <c r="G477" s="116"/>
      <c r="H477" s="114"/>
      <c r="I477" s="115"/>
      <c r="J477" s="117"/>
      <c r="K477" s="118"/>
      <c r="L477" s="113"/>
      <c r="M477" s="113"/>
      <c r="N477" s="119"/>
      <c r="O477" s="120"/>
      <c r="P477" s="113"/>
      <c r="Q477" s="121"/>
      <c r="R477" s="122"/>
      <c r="S477" s="123"/>
      <c r="T477" s="124"/>
      <c r="U477" s="124"/>
      <c r="V477" s="124"/>
      <c r="W477" s="124"/>
      <c r="X477" s="125"/>
      <c r="Y477" s="124"/>
      <c r="Z477" s="124"/>
      <c r="AA477" s="124"/>
      <c r="AB477" s="124"/>
      <c r="AC477" s="126"/>
      <c r="AD477" s="127"/>
      <c r="AE477" s="128"/>
      <c r="AF477" s="129"/>
      <c r="AG477" s="130"/>
      <c r="AH477" s="131"/>
      <c r="AI477" s="132"/>
      <c r="AJ477" s="133"/>
      <c r="AK477" s="141"/>
      <c r="AL477" s="135"/>
      <c r="AM477" s="131"/>
      <c r="AN477" s="137"/>
      <c r="AO477" s="137"/>
      <c r="AP477" s="112"/>
      <c r="AQ477" s="138"/>
      <c r="AR477" s="139"/>
    </row>
    <row r="478" spans="1:44" ht="15.75" thickBot="1" x14ac:dyDescent="0.3">
      <c r="A478" s="112"/>
      <c r="B478" s="113"/>
      <c r="C478" s="114"/>
      <c r="D478" s="114"/>
      <c r="E478" s="115"/>
      <c r="F478" s="114"/>
      <c r="G478" s="116"/>
      <c r="H478" s="114"/>
      <c r="I478" s="115"/>
      <c r="J478" s="117"/>
      <c r="K478" s="118"/>
      <c r="L478" s="113"/>
      <c r="M478" s="113"/>
      <c r="N478" s="119"/>
      <c r="O478" s="120"/>
      <c r="P478" s="113"/>
      <c r="Q478" s="121"/>
      <c r="R478" s="122"/>
      <c r="S478" s="123"/>
      <c r="T478" s="124"/>
      <c r="U478" s="124"/>
      <c r="V478" s="124"/>
      <c r="W478" s="124"/>
      <c r="X478" s="125"/>
      <c r="Y478" s="124"/>
      <c r="Z478" s="124"/>
      <c r="AA478" s="124"/>
      <c r="AB478" s="124"/>
      <c r="AC478" s="126"/>
      <c r="AD478" s="127"/>
      <c r="AE478" s="128"/>
      <c r="AF478" s="129"/>
      <c r="AG478" s="130"/>
      <c r="AH478" s="131"/>
      <c r="AI478" s="132"/>
      <c r="AJ478" s="133"/>
      <c r="AK478" s="141"/>
      <c r="AL478" s="135"/>
      <c r="AM478" s="131"/>
      <c r="AN478" s="137"/>
      <c r="AO478" s="137"/>
      <c r="AP478" s="112"/>
      <c r="AQ478" s="138"/>
      <c r="AR478" s="139"/>
    </row>
    <row r="479" spans="1:44" ht="15.75" thickBot="1" x14ac:dyDescent="0.3">
      <c r="A479" s="112"/>
      <c r="B479" s="113"/>
      <c r="C479" s="114"/>
      <c r="D479" s="114"/>
      <c r="E479" s="115"/>
      <c r="F479" s="114"/>
      <c r="G479" s="116"/>
      <c r="H479" s="114"/>
      <c r="I479" s="115"/>
      <c r="J479" s="117"/>
      <c r="K479" s="118"/>
      <c r="L479" s="113"/>
      <c r="M479" s="113"/>
      <c r="N479" s="119"/>
      <c r="O479" s="120"/>
      <c r="P479" s="113"/>
      <c r="Q479" s="121"/>
      <c r="R479" s="122"/>
      <c r="S479" s="123"/>
      <c r="T479" s="124"/>
      <c r="U479" s="124"/>
      <c r="V479" s="124"/>
      <c r="W479" s="124"/>
      <c r="X479" s="125"/>
      <c r="Y479" s="124"/>
      <c r="Z479" s="124"/>
      <c r="AA479" s="124"/>
      <c r="AB479" s="124"/>
      <c r="AC479" s="126"/>
      <c r="AD479" s="127"/>
      <c r="AE479" s="128"/>
      <c r="AF479" s="129"/>
      <c r="AG479" s="130"/>
      <c r="AH479" s="131"/>
      <c r="AI479" s="132"/>
      <c r="AJ479" s="133"/>
      <c r="AK479" s="141"/>
      <c r="AL479" s="135"/>
      <c r="AM479" s="131"/>
      <c r="AN479" s="137"/>
      <c r="AO479" s="137"/>
      <c r="AP479" s="112"/>
      <c r="AQ479" s="138"/>
      <c r="AR479" s="139"/>
    </row>
    <row r="480" spans="1:44" ht="15.75" thickBot="1" x14ac:dyDescent="0.3">
      <c r="A480" s="112"/>
      <c r="B480" s="113"/>
      <c r="C480" s="114"/>
      <c r="D480" s="114"/>
      <c r="E480" s="115"/>
      <c r="F480" s="114"/>
      <c r="G480" s="116"/>
      <c r="H480" s="114"/>
      <c r="I480" s="115"/>
      <c r="J480" s="117"/>
      <c r="K480" s="118"/>
      <c r="L480" s="113"/>
      <c r="M480" s="113"/>
      <c r="N480" s="119"/>
      <c r="O480" s="120"/>
      <c r="P480" s="113"/>
      <c r="Q480" s="121"/>
      <c r="R480" s="122"/>
      <c r="S480" s="123"/>
      <c r="T480" s="124"/>
      <c r="U480" s="124"/>
      <c r="V480" s="124"/>
      <c r="W480" s="124"/>
      <c r="X480" s="125"/>
      <c r="Y480" s="124"/>
      <c r="Z480" s="124"/>
      <c r="AA480" s="124"/>
      <c r="AB480" s="124"/>
      <c r="AC480" s="126"/>
      <c r="AD480" s="127"/>
      <c r="AE480" s="128"/>
      <c r="AF480" s="129"/>
      <c r="AG480" s="130"/>
      <c r="AH480" s="131"/>
      <c r="AI480" s="132"/>
      <c r="AJ480" s="133"/>
      <c r="AK480" s="141"/>
      <c r="AL480" s="135"/>
      <c r="AM480" s="131"/>
      <c r="AN480" s="137"/>
      <c r="AO480" s="137"/>
      <c r="AP480" s="112"/>
      <c r="AQ480" s="138"/>
      <c r="AR480" s="139"/>
    </row>
    <row r="481" spans="1:44" ht="15.75" thickBot="1" x14ac:dyDescent="0.3">
      <c r="A481" s="112"/>
      <c r="B481" s="113"/>
      <c r="C481" s="114"/>
      <c r="D481" s="114"/>
      <c r="E481" s="115"/>
      <c r="F481" s="114"/>
      <c r="G481" s="116"/>
      <c r="H481" s="114"/>
      <c r="I481" s="115"/>
      <c r="J481" s="117"/>
      <c r="K481" s="118"/>
      <c r="L481" s="113"/>
      <c r="M481" s="113"/>
      <c r="N481" s="119"/>
      <c r="O481" s="120"/>
      <c r="P481" s="113"/>
      <c r="Q481" s="121"/>
      <c r="R481" s="122"/>
      <c r="S481" s="123"/>
      <c r="T481" s="124"/>
      <c r="U481" s="124"/>
      <c r="V481" s="124"/>
      <c r="W481" s="124"/>
      <c r="X481" s="125"/>
      <c r="Y481" s="124"/>
      <c r="Z481" s="124"/>
      <c r="AA481" s="124"/>
      <c r="AB481" s="124"/>
      <c r="AC481" s="126"/>
      <c r="AD481" s="127"/>
      <c r="AE481" s="128"/>
      <c r="AF481" s="129"/>
      <c r="AG481" s="130"/>
      <c r="AH481" s="131"/>
      <c r="AI481" s="132"/>
      <c r="AJ481" s="133"/>
      <c r="AK481" s="141"/>
      <c r="AL481" s="135"/>
      <c r="AM481" s="131"/>
      <c r="AN481" s="137"/>
      <c r="AO481" s="137"/>
      <c r="AP481" s="112"/>
      <c r="AQ481" s="138"/>
      <c r="AR481" s="139"/>
    </row>
    <row r="482" spans="1:44" ht="15.75" thickBot="1" x14ac:dyDescent="0.3">
      <c r="A482" s="112"/>
      <c r="B482" s="113"/>
      <c r="C482" s="114"/>
      <c r="D482" s="114"/>
      <c r="E482" s="115"/>
      <c r="F482" s="114"/>
      <c r="G482" s="116"/>
      <c r="H482" s="114"/>
      <c r="I482" s="115"/>
      <c r="J482" s="117"/>
      <c r="K482" s="118"/>
      <c r="L482" s="113"/>
      <c r="M482" s="113"/>
      <c r="N482" s="119"/>
      <c r="O482" s="120"/>
      <c r="P482" s="113"/>
      <c r="Q482" s="121"/>
      <c r="R482" s="122"/>
      <c r="S482" s="123"/>
      <c r="T482" s="124"/>
      <c r="U482" s="124"/>
      <c r="V482" s="124"/>
      <c r="W482" s="124"/>
      <c r="X482" s="125"/>
      <c r="Y482" s="124"/>
      <c r="Z482" s="124"/>
      <c r="AA482" s="124"/>
      <c r="AB482" s="124"/>
      <c r="AC482" s="126"/>
      <c r="AD482" s="127"/>
      <c r="AE482" s="128"/>
      <c r="AF482" s="129"/>
      <c r="AG482" s="130"/>
      <c r="AH482" s="131"/>
      <c r="AI482" s="132"/>
      <c r="AJ482" s="133"/>
      <c r="AK482" s="141"/>
      <c r="AL482" s="135"/>
      <c r="AM482" s="131"/>
      <c r="AN482" s="137"/>
      <c r="AO482" s="137"/>
      <c r="AP482" s="112"/>
      <c r="AQ482" s="138"/>
      <c r="AR482" s="139"/>
    </row>
    <row r="483" spans="1:44" ht="15.75" thickBot="1" x14ac:dyDescent="0.3">
      <c r="A483" s="112"/>
      <c r="B483" s="113"/>
      <c r="C483" s="114"/>
      <c r="D483" s="114"/>
      <c r="E483" s="115"/>
      <c r="F483" s="114"/>
      <c r="G483" s="116"/>
      <c r="H483" s="114"/>
      <c r="I483" s="115"/>
      <c r="J483" s="117"/>
      <c r="K483" s="118"/>
      <c r="L483" s="113"/>
      <c r="M483" s="113"/>
      <c r="N483" s="119"/>
      <c r="O483" s="120"/>
      <c r="P483" s="113"/>
      <c r="Q483" s="121"/>
      <c r="R483" s="122"/>
      <c r="S483" s="123"/>
      <c r="T483" s="124"/>
      <c r="U483" s="124"/>
      <c r="V483" s="124"/>
      <c r="W483" s="124"/>
      <c r="X483" s="125"/>
      <c r="Y483" s="124"/>
      <c r="Z483" s="124"/>
      <c r="AA483" s="124"/>
      <c r="AB483" s="124"/>
      <c r="AC483" s="126"/>
      <c r="AD483" s="127"/>
      <c r="AE483" s="128"/>
      <c r="AF483" s="129"/>
      <c r="AG483" s="130"/>
      <c r="AH483" s="131"/>
      <c r="AI483" s="132"/>
      <c r="AJ483" s="133"/>
      <c r="AK483" s="141"/>
      <c r="AL483" s="135"/>
      <c r="AM483" s="131"/>
      <c r="AN483" s="137"/>
      <c r="AO483" s="137"/>
      <c r="AP483" s="112"/>
      <c r="AQ483" s="138"/>
      <c r="AR483" s="139"/>
    </row>
    <row r="484" spans="1:44" ht="15.75" thickBot="1" x14ac:dyDescent="0.3">
      <c r="A484" s="112"/>
      <c r="B484" s="113"/>
      <c r="C484" s="114"/>
      <c r="D484" s="114"/>
      <c r="E484" s="115"/>
      <c r="F484" s="114"/>
      <c r="G484" s="116"/>
      <c r="H484" s="114"/>
      <c r="I484" s="115"/>
      <c r="J484" s="117"/>
      <c r="K484" s="118"/>
      <c r="L484" s="113"/>
      <c r="M484" s="113"/>
      <c r="N484" s="119"/>
      <c r="O484" s="120"/>
      <c r="P484" s="113"/>
      <c r="Q484" s="121"/>
      <c r="R484" s="122"/>
      <c r="S484" s="123"/>
      <c r="T484" s="124"/>
      <c r="U484" s="124"/>
      <c r="V484" s="124"/>
      <c r="W484" s="124"/>
      <c r="X484" s="125"/>
      <c r="Y484" s="124"/>
      <c r="Z484" s="124"/>
      <c r="AA484" s="124"/>
      <c r="AB484" s="124"/>
      <c r="AC484" s="126"/>
      <c r="AD484" s="127"/>
      <c r="AE484" s="128"/>
      <c r="AF484" s="129"/>
      <c r="AG484" s="130"/>
      <c r="AH484" s="131"/>
      <c r="AI484" s="132"/>
      <c r="AJ484" s="133"/>
      <c r="AK484" s="141"/>
      <c r="AL484" s="135"/>
      <c r="AM484" s="131"/>
      <c r="AN484" s="137"/>
      <c r="AO484" s="137"/>
      <c r="AP484" s="112"/>
      <c r="AQ484" s="138"/>
      <c r="AR484" s="139"/>
    </row>
    <row r="485" spans="1:44" ht="15.75" thickBot="1" x14ac:dyDescent="0.3">
      <c r="A485" s="112"/>
      <c r="B485" s="113"/>
      <c r="C485" s="114"/>
      <c r="D485" s="114"/>
      <c r="E485" s="115"/>
      <c r="F485" s="114"/>
      <c r="G485" s="116"/>
      <c r="H485" s="114"/>
      <c r="I485" s="115"/>
      <c r="J485" s="117"/>
      <c r="K485" s="118"/>
      <c r="L485" s="113"/>
      <c r="M485" s="113"/>
      <c r="N485" s="119"/>
      <c r="O485" s="120"/>
      <c r="P485" s="113"/>
      <c r="Q485" s="121"/>
      <c r="R485" s="122"/>
      <c r="S485" s="123"/>
      <c r="T485" s="124"/>
      <c r="U485" s="124"/>
      <c r="V485" s="124"/>
      <c r="W485" s="124"/>
      <c r="X485" s="125"/>
      <c r="Y485" s="124"/>
      <c r="Z485" s="124"/>
      <c r="AA485" s="124"/>
      <c r="AB485" s="124"/>
      <c r="AC485" s="126"/>
      <c r="AD485" s="127"/>
      <c r="AE485" s="128"/>
      <c r="AF485" s="129"/>
      <c r="AG485" s="130"/>
      <c r="AH485" s="131"/>
      <c r="AI485" s="132"/>
      <c r="AJ485" s="133"/>
      <c r="AK485" s="141"/>
      <c r="AL485" s="135"/>
      <c r="AM485" s="131"/>
      <c r="AN485" s="137"/>
      <c r="AO485" s="137"/>
      <c r="AP485" s="112"/>
      <c r="AQ485" s="138"/>
      <c r="AR485" s="139"/>
    </row>
    <row r="486" spans="1:44" ht="15.75" thickBot="1" x14ac:dyDescent="0.3">
      <c r="A486" s="112"/>
      <c r="B486" s="113"/>
      <c r="C486" s="114"/>
      <c r="D486" s="114"/>
      <c r="E486" s="115"/>
      <c r="F486" s="114"/>
      <c r="G486" s="116"/>
      <c r="H486" s="114"/>
      <c r="I486" s="115"/>
      <c r="J486" s="117"/>
      <c r="K486" s="118"/>
      <c r="L486" s="113"/>
      <c r="M486" s="113"/>
      <c r="N486" s="119"/>
      <c r="O486" s="120"/>
      <c r="P486" s="113"/>
      <c r="Q486" s="121"/>
      <c r="R486" s="122"/>
      <c r="S486" s="123"/>
      <c r="T486" s="124"/>
      <c r="U486" s="124"/>
      <c r="V486" s="124"/>
      <c r="W486" s="124"/>
      <c r="X486" s="125"/>
      <c r="Y486" s="124"/>
      <c r="Z486" s="124"/>
      <c r="AA486" s="124"/>
      <c r="AB486" s="124"/>
      <c r="AC486" s="126"/>
      <c r="AD486" s="127"/>
      <c r="AE486" s="128"/>
      <c r="AF486" s="129"/>
      <c r="AG486" s="130"/>
      <c r="AH486" s="131"/>
      <c r="AI486" s="132"/>
      <c r="AJ486" s="133"/>
      <c r="AK486" s="141"/>
      <c r="AL486" s="135"/>
      <c r="AM486" s="131"/>
      <c r="AN486" s="137"/>
      <c r="AO486" s="137"/>
      <c r="AP486" s="112"/>
      <c r="AQ486" s="138"/>
      <c r="AR486" s="139"/>
    </row>
    <row r="487" spans="1:44" ht="15.75" thickBot="1" x14ac:dyDescent="0.3">
      <c r="A487" s="112"/>
      <c r="B487" s="113"/>
      <c r="C487" s="114"/>
      <c r="D487" s="114"/>
      <c r="E487" s="115"/>
      <c r="F487" s="114"/>
      <c r="G487" s="116"/>
      <c r="H487" s="114"/>
      <c r="I487" s="115"/>
      <c r="J487" s="117"/>
      <c r="K487" s="118"/>
      <c r="L487" s="113"/>
      <c r="M487" s="113"/>
      <c r="N487" s="119"/>
      <c r="O487" s="120"/>
      <c r="P487" s="113"/>
      <c r="Q487" s="121"/>
      <c r="R487" s="122"/>
      <c r="S487" s="123"/>
      <c r="T487" s="124"/>
      <c r="U487" s="124"/>
      <c r="V487" s="124"/>
      <c r="W487" s="124"/>
      <c r="X487" s="125"/>
      <c r="Y487" s="124"/>
      <c r="Z487" s="124"/>
      <c r="AA487" s="124"/>
      <c r="AB487" s="124"/>
      <c r="AC487" s="126"/>
      <c r="AD487" s="127"/>
      <c r="AE487" s="128"/>
      <c r="AF487" s="129"/>
      <c r="AG487" s="130"/>
      <c r="AH487" s="131"/>
      <c r="AI487" s="132"/>
      <c r="AJ487" s="133"/>
      <c r="AK487" s="141"/>
      <c r="AL487" s="135"/>
      <c r="AM487" s="131"/>
      <c r="AN487" s="137"/>
      <c r="AO487" s="137"/>
      <c r="AP487" s="112"/>
      <c r="AQ487" s="138"/>
      <c r="AR487" s="139"/>
    </row>
    <row r="488" spans="1:44" ht="15.75" thickBot="1" x14ac:dyDescent="0.3">
      <c r="A488" s="112"/>
      <c r="B488" s="113"/>
      <c r="C488" s="114"/>
      <c r="D488" s="114"/>
      <c r="E488" s="115"/>
      <c r="F488" s="114"/>
      <c r="G488" s="116"/>
      <c r="H488" s="114"/>
      <c r="I488" s="115"/>
      <c r="J488" s="117"/>
      <c r="K488" s="118"/>
      <c r="L488" s="113"/>
      <c r="M488" s="113"/>
      <c r="N488" s="119"/>
      <c r="O488" s="120"/>
      <c r="P488" s="113"/>
      <c r="Q488" s="121"/>
      <c r="R488" s="122"/>
      <c r="S488" s="123"/>
      <c r="T488" s="124"/>
      <c r="U488" s="124"/>
      <c r="V488" s="124"/>
      <c r="W488" s="124"/>
      <c r="X488" s="125"/>
      <c r="Y488" s="124"/>
      <c r="Z488" s="124"/>
      <c r="AA488" s="124"/>
      <c r="AB488" s="124"/>
      <c r="AC488" s="126"/>
      <c r="AD488" s="127"/>
      <c r="AE488" s="128"/>
      <c r="AF488" s="129"/>
      <c r="AG488" s="130"/>
      <c r="AH488" s="131"/>
      <c r="AI488" s="132"/>
      <c r="AJ488" s="133"/>
      <c r="AK488" s="141"/>
      <c r="AL488" s="135"/>
      <c r="AM488" s="131"/>
      <c r="AN488" s="137"/>
      <c r="AO488" s="137"/>
      <c r="AP488" s="112"/>
      <c r="AQ488" s="138"/>
      <c r="AR488" s="139"/>
    </row>
    <row r="489" spans="1:44" ht="15.75" thickBot="1" x14ac:dyDescent="0.3">
      <c r="A489" s="112"/>
      <c r="B489" s="113"/>
      <c r="C489" s="114"/>
      <c r="D489" s="114"/>
      <c r="E489" s="115"/>
      <c r="F489" s="114"/>
      <c r="G489" s="116"/>
      <c r="H489" s="114"/>
      <c r="I489" s="115"/>
      <c r="J489" s="117"/>
      <c r="K489" s="118"/>
      <c r="L489" s="113"/>
      <c r="M489" s="113"/>
      <c r="N489" s="119"/>
      <c r="O489" s="120"/>
      <c r="P489" s="113"/>
      <c r="Q489" s="121"/>
      <c r="R489" s="122"/>
      <c r="S489" s="123"/>
      <c r="T489" s="124"/>
      <c r="U489" s="124"/>
      <c r="V489" s="124"/>
      <c r="W489" s="124"/>
      <c r="X489" s="125"/>
      <c r="Y489" s="124"/>
      <c r="Z489" s="124"/>
      <c r="AA489" s="124"/>
      <c r="AB489" s="124"/>
      <c r="AC489" s="126"/>
      <c r="AD489" s="127"/>
      <c r="AE489" s="128"/>
      <c r="AF489" s="129"/>
      <c r="AG489" s="130"/>
      <c r="AH489" s="131"/>
      <c r="AI489" s="132"/>
      <c r="AJ489" s="133"/>
      <c r="AK489" s="141"/>
      <c r="AL489" s="135"/>
      <c r="AM489" s="131"/>
      <c r="AN489" s="137"/>
      <c r="AO489" s="137"/>
      <c r="AP489" s="112"/>
      <c r="AQ489" s="138"/>
      <c r="AR489" s="139"/>
    </row>
    <row r="490" spans="1:44" ht="15.75" thickBot="1" x14ac:dyDescent="0.3">
      <c r="A490" s="112"/>
      <c r="B490" s="113"/>
      <c r="C490" s="114"/>
      <c r="D490" s="114"/>
      <c r="E490" s="115"/>
      <c r="F490" s="114"/>
      <c r="G490" s="116"/>
      <c r="H490" s="114"/>
      <c r="I490" s="115"/>
      <c r="J490" s="117"/>
      <c r="K490" s="118"/>
      <c r="L490" s="113"/>
      <c r="M490" s="113"/>
      <c r="N490" s="119"/>
      <c r="O490" s="120"/>
      <c r="P490" s="113"/>
      <c r="Q490" s="121"/>
      <c r="R490" s="122"/>
      <c r="S490" s="123"/>
      <c r="T490" s="124"/>
      <c r="U490" s="124"/>
      <c r="V490" s="124"/>
      <c r="W490" s="124"/>
      <c r="X490" s="125"/>
      <c r="Y490" s="124"/>
      <c r="Z490" s="124"/>
      <c r="AA490" s="124"/>
      <c r="AB490" s="124"/>
      <c r="AC490" s="126"/>
      <c r="AD490" s="127"/>
      <c r="AE490" s="128"/>
      <c r="AF490" s="129"/>
      <c r="AG490" s="130"/>
      <c r="AH490" s="131"/>
      <c r="AI490" s="132"/>
      <c r="AJ490" s="133"/>
      <c r="AK490" s="141"/>
      <c r="AL490" s="135"/>
      <c r="AM490" s="131"/>
      <c r="AN490" s="137"/>
      <c r="AO490" s="137"/>
      <c r="AP490" s="112"/>
      <c r="AQ490" s="138"/>
      <c r="AR490" s="139"/>
    </row>
    <row r="491" spans="1:44" ht="15.75" thickBot="1" x14ac:dyDescent="0.3">
      <c r="A491" s="112"/>
      <c r="B491" s="113"/>
      <c r="C491" s="114"/>
      <c r="D491" s="114"/>
      <c r="E491" s="115"/>
      <c r="F491" s="114"/>
      <c r="G491" s="116"/>
      <c r="H491" s="114"/>
      <c r="I491" s="115"/>
      <c r="J491" s="117"/>
      <c r="K491" s="118"/>
      <c r="L491" s="113"/>
      <c r="M491" s="113"/>
      <c r="N491" s="119"/>
      <c r="O491" s="120"/>
      <c r="P491" s="113"/>
      <c r="Q491" s="121"/>
      <c r="R491" s="122"/>
      <c r="S491" s="123"/>
      <c r="T491" s="124"/>
      <c r="U491" s="124"/>
      <c r="V491" s="124"/>
      <c r="W491" s="124"/>
      <c r="X491" s="125"/>
      <c r="Y491" s="124"/>
      <c r="Z491" s="124"/>
      <c r="AA491" s="124"/>
      <c r="AB491" s="124"/>
      <c r="AC491" s="126"/>
      <c r="AD491" s="127"/>
      <c r="AE491" s="128"/>
      <c r="AF491" s="129"/>
      <c r="AG491" s="130"/>
      <c r="AH491" s="131"/>
      <c r="AI491" s="132"/>
      <c r="AJ491" s="133"/>
      <c r="AK491" s="141"/>
      <c r="AL491" s="135"/>
      <c r="AM491" s="131"/>
      <c r="AN491" s="137"/>
      <c r="AO491" s="137"/>
      <c r="AP491" s="112"/>
      <c r="AQ491" s="138"/>
      <c r="AR491" s="139"/>
    </row>
    <row r="492" spans="1:44" ht="15.75" thickBot="1" x14ac:dyDescent="0.3">
      <c r="A492" s="112"/>
      <c r="B492" s="113"/>
      <c r="C492" s="114"/>
      <c r="D492" s="114"/>
      <c r="E492" s="115"/>
      <c r="F492" s="114"/>
      <c r="G492" s="116"/>
      <c r="H492" s="114"/>
      <c r="I492" s="115"/>
      <c r="J492" s="117"/>
      <c r="K492" s="118"/>
      <c r="L492" s="113"/>
      <c r="M492" s="113"/>
      <c r="N492" s="119"/>
      <c r="O492" s="120"/>
      <c r="P492" s="113"/>
      <c r="Q492" s="121"/>
      <c r="R492" s="122"/>
      <c r="S492" s="123"/>
      <c r="T492" s="124"/>
      <c r="U492" s="124"/>
      <c r="V492" s="124"/>
      <c r="W492" s="124"/>
      <c r="X492" s="125"/>
      <c r="Y492" s="124"/>
      <c r="Z492" s="124"/>
      <c r="AA492" s="124"/>
      <c r="AB492" s="124"/>
      <c r="AC492" s="126"/>
      <c r="AD492" s="127"/>
      <c r="AE492" s="128"/>
      <c r="AF492" s="129"/>
      <c r="AG492" s="130"/>
      <c r="AH492" s="131"/>
      <c r="AI492" s="132"/>
      <c r="AJ492" s="133"/>
      <c r="AK492" s="141"/>
      <c r="AL492" s="135"/>
      <c r="AM492" s="131"/>
      <c r="AN492" s="137"/>
      <c r="AO492" s="137"/>
      <c r="AP492" s="112"/>
      <c r="AQ492" s="138"/>
      <c r="AR492" s="139"/>
    </row>
    <row r="493" spans="1:44" ht="15.75" thickBot="1" x14ac:dyDescent="0.3">
      <c r="A493" s="112"/>
      <c r="B493" s="113"/>
      <c r="C493" s="114"/>
      <c r="D493" s="114"/>
      <c r="E493" s="115"/>
      <c r="F493" s="114"/>
      <c r="G493" s="116"/>
      <c r="H493" s="114"/>
      <c r="I493" s="115"/>
      <c r="J493" s="117"/>
      <c r="K493" s="118"/>
      <c r="L493" s="113"/>
      <c r="M493" s="113"/>
      <c r="N493" s="119"/>
      <c r="O493" s="120"/>
      <c r="P493" s="113"/>
      <c r="Q493" s="121"/>
      <c r="R493" s="122"/>
      <c r="S493" s="123"/>
      <c r="T493" s="124"/>
      <c r="U493" s="124"/>
      <c r="V493" s="124"/>
      <c r="W493" s="124"/>
      <c r="X493" s="125"/>
      <c r="Y493" s="124"/>
      <c r="Z493" s="124"/>
      <c r="AA493" s="124"/>
      <c r="AB493" s="124"/>
      <c r="AC493" s="126"/>
      <c r="AD493" s="127"/>
      <c r="AE493" s="128"/>
      <c r="AF493" s="129"/>
      <c r="AG493" s="130"/>
      <c r="AH493" s="131"/>
      <c r="AI493" s="132"/>
      <c r="AJ493" s="133"/>
      <c r="AK493" s="141"/>
      <c r="AL493" s="135"/>
      <c r="AM493" s="131"/>
      <c r="AN493" s="137"/>
      <c r="AO493" s="137"/>
      <c r="AP493" s="112"/>
      <c r="AQ493" s="138"/>
      <c r="AR493" s="139"/>
    </row>
    <row r="494" spans="1:44" ht="15.75" thickBot="1" x14ac:dyDescent="0.3">
      <c r="A494" s="112"/>
      <c r="B494" s="113"/>
      <c r="C494" s="114"/>
      <c r="D494" s="114"/>
      <c r="E494" s="115"/>
      <c r="F494" s="114"/>
      <c r="G494" s="116"/>
      <c r="H494" s="114"/>
      <c r="I494" s="115"/>
      <c r="J494" s="117"/>
      <c r="K494" s="118"/>
      <c r="L494" s="113"/>
      <c r="M494" s="113"/>
      <c r="N494" s="119"/>
      <c r="O494" s="120"/>
      <c r="P494" s="113"/>
      <c r="Q494" s="121"/>
      <c r="R494" s="122"/>
      <c r="S494" s="123"/>
      <c r="T494" s="124"/>
      <c r="U494" s="124"/>
      <c r="V494" s="124"/>
      <c r="W494" s="124"/>
      <c r="X494" s="125"/>
      <c r="Y494" s="124"/>
      <c r="Z494" s="124"/>
      <c r="AA494" s="124"/>
      <c r="AB494" s="124"/>
      <c r="AC494" s="126"/>
      <c r="AD494" s="127"/>
      <c r="AE494" s="128"/>
      <c r="AF494" s="129"/>
      <c r="AG494" s="130"/>
      <c r="AH494" s="131"/>
      <c r="AI494" s="132"/>
      <c r="AJ494" s="133"/>
      <c r="AK494" s="141"/>
      <c r="AL494" s="135"/>
      <c r="AM494" s="131"/>
      <c r="AN494" s="137"/>
      <c r="AO494" s="137"/>
      <c r="AP494" s="112"/>
      <c r="AQ494" s="138"/>
      <c r="AR494" s="139"/>
    </row>
    <row r="495" spans="1:44" ht="15.75" thickBot="1" x14ac:dyDescent="0.3">
      <c r="A495" s="112"/>
      <c r="B495" s="113"/>
      <c r="C495" s="114"/>
      <c r="D495" s="114"/>
      <c r="E495" s="115"/>
      <c r="F495" s="114"/>
      <c r="G495" s="116"/>
      <c r="H495" s="114"/>
      <c r="I495" s="115"/>
      <c r="J495" s="117"/>
      <c r="K495" s="118"/>
      <c r="L495" s="113"/>
      <c r="M495" s="113"/>
      <c r="N495" s="119"/>
      <c r="O495" s="120"/>
      <c r="P495" s="113"/>
      <c r="Q495" s="121"/>
      <c r="R495" s="122"/>
      <c r="S495" s="123"/>
      <c r="T495" s="124"/>
      <c r="U495" s="124"/>
      <c r="V495" s="124"/>
      <c r="W495" s="124"/>
      <c r="X495" s="125"/>
      <c r="Y495" s="124"/>
      <c r="Z495" s="124"/>
      <c r="AA495" s="124"/>
      <c r="AB495" s="124"/>
      <c r="AC495" s="126"/>
      <c r="AD495" s="127"/>
      <c r="AE495" s="128"/>
      <c r="AF495" s="129"/>
      <c r="AG495" s="130"/>
      <c r="AH495" s="131"/>
      <c r="AI495" s="132"/>
      <c r="AJ495" s="133"/>
      <c r="AK495" s="141"/>
      <c r="AL495" s="135"/>
      <c r="AM495" s="131"/>
      <c r="AN495" s="137"/>
      <c r="AO495" s="137"/>
      <c r="AP495" s="112"/>
      <c r="AQ495" s="138"/>
      <c r="AR495" s="139"/>
    </row>
    <row r="496" spans="1:44" ht="15.75" thickBot="1" x14ac:dyDescent="0.3">
      <c r="A496" s="112"/>
      <c r="B496" s="113"/>
      <c r="C496" s="114"/>
      <c r="D496" s="114"/>
      <c r="E496" s="115"/>
      <c r="F496" s="114"/>
      <c r="G496" s="116"/>
      <c r="H496" s="114"/>
      <c r="I496" s="115"/>
      <c r="J496" s="117"/>
      <c r="K496" s="118"/>
      <c r="L496" s="113"/>
      <c r="M496" s="113"/>
      <c r="N496" s="119"/>
      <c r="O496" s="120"/>
      <c r="P496" s="113"/>
      <c r="Q496" s="121"/>
      <c r="R496" s="122"/>
      <c r="S496" s="123"/>
      <c r="T496" s="124"/>
      <c r="U496" s="124"/>
      <c r="V496" s="124"/>
      <c r="W496" s="124"/>
      <c r="X496" s="125"/>
      <c r="Y496" s="124"/>
      <c r="Z496" s="124"/>
      <c r="AA496" s="124"/>
      <c r="AB496" s="124"/>
      <c r="AC496" s="126"/>
      <c r="AD496" s="127"/>
      <c r="AE496" s="128"/>
      <c r="AF496" s="129"/>
      <c r="AG496" s="130"/>
      <c r="AH496" s="131"/>
      <c r="AI496" s="132"/>
      <c r="AJ496" s="133"/>
      <c r="AK496" s="141"/>
      <c r="AL496" s="135"/>
      <c r="AM496" s="131"/>
      <c r="AN496" s="137"/>
      <c r="AO496" s="137"/>
      <c r="AP496" s="112"/>
      <c r="AQ496" s="138"/>
      <c r="AR496" s="139"/>
    </row>
    <row r="497" spans="1:44" ht="15.75" thickBot="1" x14ac:dyDescent="0.3">
      <c r="A497" s="112"/>
      <c r="B497" s="113"/>
      <c r="C497" s="114"/>
      <c r="D497" s="114"/>
      <c r="E497" s="115"/>
      <c r="F497" s="114"/>
      <c r="G497" s="116"/>
      <c r="H497" s="114"/>
      <c r="I497" s="115"/>
      <c r="J497" s="117"/>
      <c r="K497" s="118"/>
      <c r="L497" s="113"/>
      <c r="M497" s="113"/>
      <c r="N497" s="119"/>
      <c r="O497" s="120"/>
      <c r="P497" s="113"/>
      <c r="Q497" s="121"/>
      <c r="R497" s="122"/>
      <c r="S497" s="123"/>
      <c r="T497" s="124"/>
      <c r="U497" s="124"/>
      <c r="V497" s="124"/>
      <c r="W497" s="124"/>
      <c r="X497" s="125"/>
      <c r="Y497" s="124"/>
      <c r="Z497" s="124"/>
      <c r="AA497" s="124"/>
      <c r="AB497" s="124"/>
      <c r="AC497" s="126"/>
      <c r="AD497" s="127"/>
      <c r="AE497" s="128"/>
      <c r="AF497" s="129"/>
      <c r="AG497" s="130"/>
      <c r="AH497" s="131"/>
      <c r="AI497" s="132"/>
      <c r="AJ497" s="133"/>
      <c r="AK497" s="141"/>
      <c r="AL497" s="135"/>
      <c r="AM497" s="131"/>
      <c r="AN497" s="137"/>
      <c r="AO497" s="137"/>
      <c r="AP497" s="112"/>
      <c r="AQ497" s="138"/>
      <c r="AR497" s="139"/>
    </row>
    <row r="498" spans="1:44" ht="15.75" thickBot="1" x14ac:dyDescent="0.3">
      <c r="A498" s="112"/>
      <c r="B498" s="113"/>
      <c r="C498" s="114"/>
      <c r="D498" s="114"/>
      <c r="E498" s="115"/>
      <c r="F498" s="114"/>
      <c r="G498" s="116"/>
      <c r="H498" s="114"/>
      <c r="I498" s="115"/>
      <c r="J498" s="117"/>
      <c r="K498" s="118"/>
      <c r="L498" s="113"/>
      <c r="M498" s="113"/>
      <c r="N498" s="119"/>
      <c r="O498" s="120"/>
      <c r="P498" s="113"/>
      <c r="Q498" s="121"/>
      <c r="R498" s="122"/>
      <c r="S498" s="123"/>
      <c r="T498" s="124"/>
      <c r="U498" s="124"/>
      <c r="V498" s="124"/>
      <c r="W498" s="124"/>
      <c r="X498" s="125"/>
      <c r="Y498" s="124"/>
      <c r="Z498" s="124"/>
      <c r="AA498" s="124"/>
      <c r="AB498" s="124"/>
      <c r="AC498" s="126"/>
      <c r="AD498" s="127"/>
      <c r="AE498" s="128"/>
      <c r="AF498" s="129"/>
      <c r="AG498" s="130"/>
      <c r="AH498" s="131"/>
      <c r="AI498" s="132"/>
      <c r="AJ498" s="133"/>
      <c r="AK498" s="141"/>
      <c r="AL498" s="135"/>
      <c r="AM498" s="131"/>
      <c r="AN498" s="137"/>
      <c r="AO498" s="137"/>
      <c r="AP498" s="112"/>
      <c r="AQ498" s="138"/>
      <c r="AR498" s="139"/>
    </row>
    <row r="499" spans="1:44" ht="15.75" thickBot="1" x14ac:dyDescent="0.3">
      <c r="A499" s="112"/>
      <c r="B499" s="113"/>
      <c r="C499" s="114"/>
      <c r="D499" s="114"/>
      <c r="E499" s="115"/>
      <c r="F499" s="114"/>
      <c r="G499" s="116"/>
      <c r="H499" s="114"/>
      <c r="I499" s="115"/>
      <c r="J499" s="117"/>
      <c r="K499" s="118"/>
      <c r="L499" s="113"/>
      <c r="M499" s="113"/>
      <c r="N499" s="119"/>
      <c r="O499" s="120"/>
      <c r="P499" s="113"/>
      <c r="Q499" s="121"/>
      <c r="R499" s="122"/>
      <c r="S499" s="123"/>
      <c r="T499" s="124"/>
      <c r="U499" s="124"/>
      <c r="V499" s="124"/>
      <c r="W499" s="124"/>
      <c r="X499" s="125"/>
      <c r="Y499" s="124"/>
      <c r="Z499" s="124"/>
      <c r="AA499" s="124"/>
      <c r="AB499" s="124"/>
      <c r="AC499" s="126"/>
      <c r="AD499" s="127"/>
      <c r="AE499" s="128"/>
      <c r="AF499" s="129"/>
      <c r="AG499" s="130"/>
      <c r="AH499" s="131"/>
      <c r="AI499" s="132"/>
      <c r="AJ499" s="133"/>
      <c r="AK499" s="141"/>
      <c r="AL499" s="135"/>
      <c r="AM499" s="131"/>
      <c r="AN499" s="137"/>
      <c r="AO499" s="137"/>
      <c r="AP499" s="112"/>
      <c r="AQ499" s="138"/>
      <c r="AR499" s="139"/>
    </row>
    <row r="500" spans="1:44" ht="15.75" thickBot="1" x14ac:dyDescent="0.3">
      <c r="A500" s="112"/>
      <c r="B500" s="113"/>
      <c r="C500" s="114"/>
      <c r="D500" s="114"/>
      <c r="E500" s="115"/>
      <c r="F500" s="114"/>
      <c r="G500" s="116"/>
      <c r="H500" s="114"/>
      <c r="I500" s="115"/>
      <c r="J500" s="117"/>
      <c r="K500" s="118"/>
      <c r="L500" s="113"/>
      <c r="M500" s="113"/>
      <c r="N500" s="119"/>
      <c r="O500" s="120"/>
      <c r="P500" s="113"/>
      <c r="Q500" s="121"/>
      <c r="R500" s="122"/>
      <c r="S500" s="123"/>
      <c r="T500" s="124"/>
      <c r="U500" s="124"/>
      <c r="V500" s="124"/>
      <c r="W500" s="124"/>
      <c r="X500" s="125"/>
      <c r="Y500" s="124"/>
      <c r="Z500" s="124"/>
      <c r="AA500" s="124"/>
      <c r="AB500" s="124"/>
      <c r="AC500" s="126"/>
      <c r="AD500" s="127"/>
      <c r="AE500" s="128"/>
      <c r="AF500" s="129"/>
      <c r="AG500" s="130"/>
      <c r="AH500" s="131"/>
      <c r="AI500" s="132"/>
      <c r="AJ500" s="133"/>
      <c r="AK500" s="141"/>
      <c r="AL500" s="135"/>
      <c r="AM500" s="131"/>
      <c r="AN500" s="137"/>
      <c r="AO500" s="137"/>
      <c r="AP500" s="112"/>
      <c r="AQ500" s="138"/>
      <c r="AR500" s="139"/>
    </row>
    <row r="501" spans="1:44" ht="15.75" thickBot="1" x14ac:dyDescent="0.3">
      <c r="A501" s="112"/>
      <c r="B501" s="113"/>
      <c r="C501" s="114"/>
      <c r="D501" s="114"/>
      <c r="E501" s="115"/>
      <c r="F501" s="114"/>
      <c r="G501" s="116"/>
      <c r="H501" s="114"/>
      <c r="I501" s="115"/>
      <c r="J501" s="117"/>
      <c r="K501" s="118"/>
      <c r="L501" s="113"/>
      <c r="M501" s="113"/>
      <c r="N501" s="119"/>
      <c r="O501" s="120"/>
      <c r="P501" s="113"/>
      <c r="Q501" s="121"/>
      <c r="R501" s="122"/>
      <c r="S501" s="123"/>
      <c r="T501" s="124"/>
      <c r="U501" s="124"/>
      <c r="V501" s="124"/>
      <c r="W501" s="124"/>
      <c r="X501" s="125"/>
      <c r="Y501" s="124"/>
      <c r="Z501" s="124"/>
      <c r="AA501" s="124"/>
      <c r="AB501" s="124"/>
      <c r="AC501" s="126"/>
      <c r="AD501" s="127"/>
      <c r="AE501" s="128"/>
      <c r="AF501" s="129"/>
      <c r="AG501" s="130"/>
      <c r="AH501" s="131"/>
      <c r="AI501" s="132"/>
      <c r="AJ501" s="133"/>
      <c r="AK501" s="141"/>
      <c r="AL501" s="135"/>
      <c r="AM501" s="131"/>
      <c r="AN501" s="137"/>
      <c r="AO501" s="137"/>
      <c r="AP501" s="112"/>
      <c r="AQ501" s="138"/>
      <c r="AR501" s="139"/>
    </row>
    <row r="502" spans="1:44" ht="15.75" thickBot="1" x14ac:dyDescent="0.3">
      <c r="A502" s="112"/>
      <c r="B502" s="113"/>
      <c r="C502" s="114"/>
      <c r="D502" s="114"/>
      <c r="E502" s="115"/>
      <c r="F502" s="114"/>
      <c r="G502" s="116"/>
      <c r="H502" s="114"/>
      <c r="I502" s="115"/>
      <c r="J502" s="117"/>
      <c r="K502" s="118"/>
      <c r="L502" s="113"/>
      <c r="M502" s="113"/>
      <c r="N502" s="119"/>
      <c r="O502" s="120"/>
      <c r="P502" s="113"/>
      <c r="Q502" s="121"/>
      <c r="R502" s="122"/>
      <c r="S502" s="123"/>
      <c r="T502" s="124"/>
      <c r="U502" s="124"/>
      <c r="V502" s="124"/>
      <c r="W502" s="124"/>
      <c r="X502" s="125"/>
      <c r="Y502" s="124"/>
      <c r="Z502" s="124"/>
      <c r="AA502" s="124"/>
      <c r="AB502" s="124"/>
      <c r="AC502" s="126"/>
      <c r="AD502" s="127"/>
      <c r="AE502" s="128"/>
      <c r="AF502" s="129"/>
      <c r="AG502" s="130"/>
      <c r="AH502" s="131"/>
      <c r="AI502" s="132"/>
      <c r="AJ502" s="133"/>
      <c r="AK502" s="141"/>
      <c r="AL502" s="135"/>
      <c r="AM502" s="131"/>
      <c r="AN502" s="137"/>
      <c r="AO502" s="137"/>
      <c r="AP502" s="112"/>
      <c r="AQ502" s="138"/>
      <c r="AR502" s="139"/>
    </row>
    <row r="503" spans="1:44" ht="15.75" thickBot="1" x14ac:dyDescent="0.3">
      <c r="A503" s="112"/>
      <c r="B503" s="113"/>
      <c r="C503" s="114"/>
      <c r="D503" s="114"/>
      <c r="E503" s="115"/>
      <c r="F503" s="114"/>
      <c r="G503" s="116"/>
      <c r="H503" s="114"/>
      <c r="I503" s="115"/>
      <c r="J503" s="117"/>
      <c r="K503" s="118"/>
      <c r="L503" s="113"/>
      <c r="M503" s="113"/>
      <c r="N503" s="119"/>
      <c r="O503" s="120"/>
      <c r="P503" s="113"/>
      <c r="Q503" s="121"/>
      <c r="R503" s="122"/>
      <c r="S503" s="123"/>
      <c r="T503" s="124"/>
      <c r="U503" s="124"/>
      <c r="V503" s="124"/>
      <c r="W503" s="124"/>
      <c r="X503" s="125"/>
      <c r="Y503" s="124"/>
      <c r="Z503" s="124"/>
      <c r="AA503" s="124"/>
      <c r="AB503" s="124"/>
      <c r="AC503" s="126"/>
      <c r="AD503" s="127"/>
      <c r="AE503" s="128"/>
      <c r="AF503" s="129"/>
      <c r="AG503" s="130"/>
      <c r="AH503" s="131"/>
      <c r="AI503" s="132"/>
      <c r="AJ503" s="133"/>
      <c r="AK503" s="141"/>
      <c r="AL503" s="135"/>
      <c r="AM503" s="131"/>
      <c r="AN503" s="137"/>
      <c r="AO503" s="137"/>
      <c r="AP503" s="112"/>
      <c r="AQ503" s="138"/>
      <c r="AR503" s="139"/>
    </row>
    <row r="504" spans="1:44" ht="15.75" thickBot="1" x14ac:dyDescent="0.3">
      <c r="A504" s="112"/>
      <c r="B504" s="113"/>
      <c r="C504" s="114"/>
      <c r="D504" s="114"/>
      <c r="E504" s="115"/>
      <c r="F504" s="114"/>
      <c r="G504" s="116"/>
      <c r="H504" s="114"/>
      <c r="I504" s="115"/>
      <c r="J504" s="117"/>
      <c r="K504" s="118"/>
      <c r="L504" s="113"/>
      <c r="M504" s="113"/>
      <c r="N504" s="119"/>
      <c r="O504" s="120"/>
      <c r="P504" s="113"/>
      <c r="Q504" s="121"/>
      <c r="R504" s="122"/>
      <c r="S504" s="123"/>
      <c r="T504" s="124"/>
      <c r="U504" s="124"/>
      <c r="V504" s="124"/>
      <c r="W504" s="124"/>
      <c r="X504" s="125"/>
      <c r="Y504" s="124"/>
      <c r="Z504" s="124"/>
      <c r="AA504" s="124"/>
      <c r="AB504" s="124"/>
      <c r="AC504" s="126"/>
      <c r="AD504" s="127"/>
      <c r="AE504" s="128"/>
      <c r="AF504" s="129"/>
      <c r="AG504" s="130"/>
      <c r="AH504" s="131"/>
      <c r="AI504" s="132"/>
      <c r="AJ504" s="133"/>
      <c r="AK504" s="141"/>
      <c r="AL504" s="135"/>
      <c r="AM504" s="131"/>
      <c r="AN504" s="137"/>
      <c r="AO504" s="137"/>
      <c r="AP504" s="112"/>
      <c r="AQ504" s="138"/>
      <c r="AR504" s="139"/>
    </row>
    <row r="505" spans="1:44" ht="15.75" thickBot="1" x14ac:dyDescent="0.3">
      <c r="A505" s="112"/>
      <c r="B505" s="113"/>
      <c r="C505" s="114"/>
      <c r="D505" s="114"/>
      <c r="E505" s="115"/>
      <c r="F505" s="114"/>
      <c r="G505" s="116"/>
      <c r="H505" s="114"/>
      <c r="I505" s="115"/>
      <c r="J505" s="117"/>
      <c r="K505" s="118"/>
      <c r="L505" s="113"/>
      <c r="M505" s="113"/>
      <c r="N505" s="119"/>
      <c r="O505" s="120"/>
      <c r="P505" s="113"/>
      <c r="Q505" s="121"/>
      <c r="R505" s="122"/>
      <c r="S505" s="123"/>
      <c r="T505" s="124"/>
      <c r="U505" s="124"/>
      <c r="V505" s="124"/>
      <c r="W505" s="124"/>
      <c r="X505" s="125"/>
      <c r="Y505" s="124"/>
      <c r="Z505" s="124"/>
      <c r="AA505" s="124"/>
      <c r="AB505" s="124"/>
      <c r="AC505" s="126"/>
      <c r="AD505" s="127"/>
      <c r="AE505" s="128"/>
      <c r="AF505" s="129"/>
      <c r="AG505" s="130"/>
      <c r="AH505" s="131"/>
      <c r="AI505" s="132"/>
      <c r="AJ505" s="133"/>
      <c r="AK505" s="141"/>
      <c r="AL505" s="135"/>
      <c r="AM505" s="131"/>
      <c r="AN505" s="137"/>
      <c r="AO505" s="137"/>
      <c r="AP505" s="112"/>
      <c r="AQ505" s="138"/>
      <c r="AR505" s="139"/>
    </row>
    <row r="506" spans="1:44" ht="15.75" thickBot="1" x14ac:dyDescent="0.3">
      <c r="A506" s="112"/>
      <c r="B506" s="113"/>
      <c r="C506" s="114"/>
      <c r="D506" s="114"/>
      <c r="E506" s="115"/>
      <c r="F506" s="114"/>
      <c r="G506" s="116"/>
      <c r="H506" s="114"/>
      <c r="I506" s="115"/>
      <c r="J506" s="117"/>
      <c r="K506" s="118"/>
      <c r="L506" s="113"/>
      <c r="M506" s="113"/>
      <c r="N506" s="119"/>
      <c r="O506" s="120"/>
      <c r="P506" s="113"/>
      <c r="Q506" s="121"/>
      <c r="R506" s="122"/>
      <c r="S506" s="123"/>
      <c r="T506" s="124"/>
      <c r="U506" s="124"/>
      <c r="V506" s="124"/>
      <c r="W506" s="124"/>
      <c r="X506" s="125"/>
      <c r="Y506" s="124"/>
      <c r="Z506" s="124"/>
      <c r="AA506" s="124"/>
      <c r="AB506" s="124"/>
      <c r="AC506" s="126"/>
      <c r="AD506" s="127"/>
      <c r="AE506" s="128"/>
      <c r="AF506" s="129"/>
      <c r="AG506" s="130"/>
      <c r="AH506" s="131"/>
      <c r="AI506" s="132"/>
      <c r="AJ506" s="133"/>
      <c r="AK506" s="141"/>
      <c r="AL506" s="135"/>
      <c r="AM506" s="131"/>
      <c r="AN506" s="137"/>
      <c r="AO506" s="137"/>
      <c r="AP506" s="112"/>
      <c r="AQ506" s="138"/>
      <c r="AR506" s="139"/>
    </row>
    <row r="507" spans="1:44" ht="15.75" thickBot="1" x14ac:dyDescent="0.3">
      <c r="A507" s="112"/>
      <c r="B507" s="113"/>
      <c r="C507" s="114"/>
      <c r="D507" s="114"/>
      <c r="E507" s="115"/>
      <c r="F507" s="114"/>
      <c r="G507" s="116"/>
      <c r="H507" s="114"/>
      <c r="I507" s="115"/>
      <c r="J507" s="117"/>
      <c r="K507" s="118"/>
      <c r="L507" s="113"/>
      <c r="M507" s="113"/>
      <c r="N507" s="119"/>
      <c r="O507" s="120"/>
      <c r="P507" s="113"/>
      <c r="Q507" s="121"/>
      <c r="R507" s="122"/>
      <c r="S507" s="123"/>
      <c r="T507" s="124"/>
      <c r="U507" s="124"/>
      <c r="V507" s="124"/>
      <c r="W507" s="124"/>
      <c r="X507" s="125"/>
      <c r="Y507" s="124"/>
      <c r="Z507" s="124"/>
      <c r="AA507" s="124"/>
      <c r="AB507" s="124"/>
      <c r="AC507" s="126"/>
      <c r="AD507" s="127"/>
      <c r="AE507" s="128"/>
      <c r="AF507" s="129"/>
      <c r="AG507" s="130"/>
      <c r="AH507" s="131"/>
      <c r="AI507" s="132"/>
      <c r="AJ507" s="133"/>
      <c r="AK507" s="141"/>
      <c r="AL507" s="135"/>
      <c r="AM507" s="131"/>
      <c r="AN507" s="137"/>
      <c r="AO507" s="137"/>
      <c r="AP507" s="112"/>
      <c r="AQ507" s="138"/>
      <c r="AR507" s="139"/>
    </row>
    <row r="508" spans="1:44" ht="15.75" thickBot="1" x14ac:dyDescent="0.3">
      <c r="A508" s="112"/>
      <c r="B508" s="113"/>
      <c r="C508" s="114"/>
      <c r="D508" s="114"/>
      <c r="E508" s="115"/>
      <c r="F508" s="114"/>
      <c r="G508" s="116"/>
      <c r="H508" s="114"/>
      <c r="I508" s="115"/>
      <c r="J508" s="117"/>
      <c r="K508" s="118"/>
      <c r="L508" s="113"/>
      <c r="M508" s="113"/>
      <c r="N508" s="119"/>
      <c r="O508" s="120"/>
      <c r="P508" s="113"/>
      <c r="Q508" s="121"/>
      <c r="R508" s="122"/>
      <c r="S508" s="123"/>
      <c r="T508" s="124"/>
      <c r="U508" s="124"/>
      <c r="V508" s="124"/>
      <c r="W508" s="124"/>
      <c r="X508" s="125"/>
      <c r="Y508" s="124"/>
      <c r="Z508" s="124"/>
      <c r="AA508" s="124"/>
      <c r="AB508" s="124"/>
      <c r="AC508" s="126"/>
      <c r="AD508" s="127"/>
      <c r="AE508" s="128"/>
      <c r="AF508" s="129"/>
      <c r="AG508" s="130"/>
      <c r="AH508" s="131"/>
      <c r="AI508" s="132"/>
      <c r="AJ508" s="133"/>
      <c r="AK508" s="141"/>
      <c r="AL508" s="135"/>
      <c r="AM508" s="131"/>
      <c r="AN508" s="137"/>
      <c r="AO508" s="137"/>
      <c r="AP508" s="112"/>
      <c r="AQ508" s="138"/>
      <c r="AR508" s="139"/>
    </row>
    <row r="509" spans="1:44" ht="15.75" thickBot="1" x14ac:dyDescent="0.3">
      <c r="A509" s="112"/>
      <c r="B509" s="113"/>
      <c r="C509" s="114"/>
      <c r="D509" s="114"/>
      <c r="E509" s="115"/>
      <c r="F509" s="114"/>
      <c r="G509" s="116"/>
      <c r="H509" s="114"/>
      <c r="I509" s="115"/>
      <c r="J509" s="117"/>
      <c r="K509" s="118"/>
      <c r="L509" s="113"/>
      <c r="M509" s="113"/>
      <c r="N509" s="119"/>
      <c r="O509" s="120"/>
      <c r="P509" s="113"/>
      <c r="Q509" s="121"/>
      <c r="R509" s="122"/>
      <c r="S509" s="123"/>
      <c r="T509" s="124"/>
      <c r="U509" s="124"/>
      <c r="V509" s="124"/>
      <c r="W509" s="124"/>
      <c r="X509" s="125"/>
      <c r="Y509" s="124"/>
      <c r="Z509" s="124"/>
      <c r="AA509" s="124"/>
      <c r="AB509" s="124"/>
      <c r="AC509" s="126"/>
      <c r="AD509" s="127"/>
      <c r="AE509" s="128"/>
      <c r="AF509" s="129"/>
      <c r="AG509" s="130"/>
      <c r="AH509" s="131"/>
      <c r="AI509" s="132"/>
      <c r="AJ509" s="133"/>
      <c r="AK509" s="141"/>
      <c r="AL509" s="135"/>
      <c r="AM509" s="131"/>
      <c r="AN509" s="137"/>
      <c r="AO509" s="137"/>
      <c r="AP509" s="112"/>
      <c r="AQ509" s="138"/>
      <c r="AR509" s="139"/>
    </row>
    <row r="510" spans="1:44" ht="15.75" thickBot="1" x14ac:dyDescent="0.3">
      <c r="A510" s="112"/>
      <c r="B510" s="113"/>
      <c r="C510" s="114"/>
      <c r="D510" s="114"/>
      <c r="E510" s="115"/>
      <c r="F510" s="114"/>
      <c r="G510" s="116"/>
      <c r="H510" s="114"/>
      <c r="I510" s="115"/>
      <c r="J510" s="117"/>
      <c r="K510" s="118"/>
      <c r="L510" s="113"/>
      <c r="M510" s="113"/>
      <c r="N510" s="119"/>
      <c r="O510" s="120"/>
      <c r="P510" s="113"/>
      <c r="Q510" s="121"/>
      <c r="R510" s="122"/>
      <c r="S510" s="123"/>
      <c r="T510" s="124"/>
      <c r="U510" s="124"/>
      <c r="V510" s="124"/>
      <c r="W510" s="124"/>
      <c r="X510" s="125"/>
      <c r="Y510" s="124"/>
      <c r="Z510" s="124"/>
      <c r="AA510" s="124"/>
      <c r="AB510" s="124"/>
      <c r="AC510" s="126"/>
      <c r="AD510" s="127"/>
      <c r="AE510" s="128"/>
      <c r="AF510" s="129"/>
      <c r="AG510" s="130"/>
      <c r="AH510" s="131"/>
      <c r="AI510" s="132"/>
      <c r="AJ510" s="133"/>
      <c r="AK510" s="141"/>
      <c r="AL510" s="135"/>
      <c r="AM510" s="131"/>
      <c r="AN510" s="137"/>
      <c r="AO510" s="137"/>
      <c r="AP510" s="112"/>
      <c r="AQ510" s="138"/>
      <c r="AR510" s="139"/>
    </row>
    <row r="511" spans="1:44" ht="15.75" thickBot="1" x14ac:dyDescent="0.3">
      <c r="A511" s="112"/>
      <c r="B511" s="113"/>
      <c r="C511" s="114"/>
      <c r="D511" s="114"/>
      <c r="E511" s="115"/>
      <c r="F511" s="114"/>
      <c r="G511" s="116"/>
      <c r="H511" s="114"/>
      <c r="I511" s="115"/>
      <c r="J511" s="117"/>
      <c r="K511" s="118"/>
      <c r="L511" s="113"/>
      <c r="M511" s="113"/>
      <c r="N511" s="119"/>
      <c r="O511" s="120"/>
      <c r="P511" s="113"/>
      <c r="Q511" s="121"/>
      <c r="R511" s="122"/>
      <c r="S511" s="123"/>
      <c r="T511" s="124"/>
      <c r="U511" s="124"/>
      <c r="V511" s="124"/>
      <c r="W511" s="124"/>
      <c r="X511" s="125"/>
      <c r="Y511" s="124"/>
      <c r="Z511" s="124"/>
      <c r="AA511" s="124"/>
      <c r="AB511" s="124"/>
      <c r="AC511" s="126"/>
      <c r="AD511" s="127"/>
      <c r="AE511" s="128"/>
      <c r="AF511" s="129"/>
      <c r="AG511" s="130"/>
      <c r="AH511" s="131"/>
      <c r="AI511" s="132"/>
      <c r="AJ511" s="133"/>
      <c r="AK511" s="141"/>
      <c r="AL511" s="135"/>
      <c r="AM511" s="131"/>
      <c r="AN511" s="137"/>
      <c r="AO511" s="137"/>
      <c r="AP511" s="112"/>
      <c r="AQ511" s="138"/>
      <c r="AR511" s="139"/>
    </row>
    <row r="512" spans="1:44" ht="15.75" thickBot="1" x14ac:dyDescent="0.3">
      <c r="A512" s="112"/>
      <c r="B512" s="113"/>
      <c r="C512" s="114"/>
      <c r="D512" s="114"/>
      <c r="E512" s="115"/>
      <c r="F512" s="114"/>
      <c r="G512" s="116"/>
      <c r="H512" s="114"/>
      <c r="I512" s="115"/>
      <c r="J512" s="117"/>
      <c r="K512" s="118"/>
      <c r="L512" s="113"/>
      <c r="M512" s="113"/>
      <c r="N512" s="119"/>
      <c r="O512" s="120"/>
      <c r="P512" s="113"/>
      <c r="Q512" s="121"/>
      <c r="R512" s="122"/>
      <c r="S512" s="123"/>
      <c r="T512" s="124"/>
      <c r="U512" s="124"/>
      <c r="V512" s="124"/>
      <c r="W512" s="124"/>
      <c r="X512" s="125"/>
      <c r="Y512" s="124"/>
      <c r="Z512" s="124"/>
      <c r="AA512" s="124"/>
      <c r="AB512" s="124"/>
      <c r="AC512" s="126"/>
      <c r="AD512" s="127"/>
      <c r="AE512" s="128"/>
      <c r="AF512" s="129"/>
      <c r="AG512" s="130"/>
      <c r="AH512" s="131"/>
      <c r="AI512" s="132"/>
      <c r="AJ512" s="133"/>
      <c r="AK512" s="141"/>
      <c r="AL512" s="135"/>
      <c r="AM512" s="131"/>
      <c r="AN512" s="137"/>
      <c r="AO512" s="137"/>
      <c r="AP512" s="112"/>
      <c r="AQ512" s="138"/>
      <c r="AR512" s="139"/>
    </row>
    <row r="513" spans="1:44" ht="15.75" thickBot="1" x14ac:dyDescent="0.3">
      <c r="A513" s="112"/>
      <c r="B513" s="113"/>
      <c r="C513" s="114"/>
      <c r="D513" s="114"/>
      <c r="E513" s="115"/>
      <c r="F513" s="114"/>
      <c r="G513" s="116"/>
      <c r="H513" s="114"/>
      <c r="I513" s="115"/>
      <c r="J513" s="117"/>
      <c r="K513" s="118"/>
      <c r="L513" s="113"/>
      <c r="M513" s="113"/>
      <c r="N513" s="119"/>
      <c r="O513" s="120"/>
      <c r="P513" s="113"/>
      <c r="Q513" s="121"/>
      <c r="R513" s="122"/>
      <c r="S513" s="123"/>
      <c r="T513" s="124"/>
      <c r="U513" s="124"/>
      <c r="V513" s="124"/>
      <c r="W513" s="124"/>
      <c r="X513" s="125"/>
      <c r="Y513" s="124"/>
      <c r="Z513" s="124"/>
      <c r="AA513" s="124"/>
      <c r="AB513" s="124"/>
      <c r="AC513" s="126"/>
      <c r="AD513" s="127"/>
      <c r="AE513" s="128"/>
      <c r="AF513" s="129"/>
      <c r="AG513" s="130"/>
      <c r="AH513" s="131"/>
      <c r="AI513" s="132"/>
      <c r="AJ513" s="133"/>
      <c r="AK513" s="141"/>
      <c r="AL513" s="135"/>
      <c r="AM513" s="131"/>
      <c r="AN513" s="137"/>
      <c r="AO513" s="137"/>
      <c r="AP513" s="112"/>
      <c r="AQ513" s="138"/>
      <c r="AR513" s="139"/>
    </row>
    <row r="514" spans="1:44" ht="15.75" thickBot="1" x14ac:dyDescent="0.3">
      <c r="A514" s="112"/>
      <c r="B514" s="113"/>
      <c r="C514" s="114"/>
      <c r="D514" s="114"/>
      <c r="E514" s="115"/>
      <c r="F514" s="114"/>
      <c r="G514" s="116"/>
      <c r="H514" s="114"/>
      <c r="I514" s="115"/>
      <c r="J514" s="117"/>
      <c r="K514" s="118"/>
      <c r="L514" s="113"/>
      <c r="M514" s="113"/>
      <c r="N514" s="119"/>
      <c r="O514" s="120"/>
      <c r="P514" s="113"/>
      <c r="Q514" s="121"/>
      <c r="R514" s="122"/>
      <c r="S514" s="123"/>
      <c r="T514" s="124"/>
      <c r="U514" s="124"/>
      <c r="V514" s="124"/>
      <c r="W514" s="124"/>
      <c r="X514" s="125"/>
      <c r="Y514" s="124"/>
      <c r="Z514" s="124"/>
      <c r="AA514" s="124"/>
      <c r="AB514" s="124"/>
      <c r="AC514" s="126"/>
      <c r="AD514" s="127"/>
      <c r="AE514" s="128"/>
      <c r="AF514" s="129"/>
      <c r="AG514" s="130"/>
      <c r="AH514" s="131"/>
      <c r="AI514" s="132"/>
      <c r="AJ514" s="133"/>
      <c r="AK514" s="141"/>
      <c r="AL514" s="135"/>
      <c r="AM514" s="131"/>
      <c r="AN514" s="137"/>
      <c r="AO514" s="137"/>
      <c r="AP514" s="112"/>
      <c r="AQ514" s="138"/>
      <c r="AR514" s="139"/>
    </row>
    <row r="515" spans="1:44" ht="15.75" thickBot="1" x14ac:dyDescent="0.3">
      <c r="A515" s="112"/>
      <c r="B515" s="113"/>
      <c r="C515" s="114"/>
      <c r="D515" s="114"/>
      <c r="E515" s="115"/>
      <c r="F515" s="114"/>
      <c r="G515" s="116"/>
      <c r="H515" s="114"/>
      <c r="I515" s="115"/>
      <c r="J515" s="117"/>
      <c r="K515" s="118"/>
      <c r="L515" s="113"/>
      <c r="M515" s="113"/>
      <c r="N515" s="119"/>
      <c r="O515" s="120"/>
      <c r="P515" s="113"/>
      <c r="Q515" s="121"/>
      <c r="R515" s="122"/>
      <c r="S515" s="123"/>
      <c r="T515" s="124"/>
      <c r="U515" s="124"/>
      <c r="V515" s="124"/>
      <c r="W515" s="124"/>
      <c r="X515" s="125"/>
      <c r="Y515" s="124"/>
      <c r="Z515" s="124"/>
      <c r="AA515" s="124"/>
      <c r="AB515" s="124"/>
      <c r="AC515" s="126"/>
      <c r="AD515" s="127"/>
      <c r="AE515" s="128"/>
      <c r="AF515" s="129"/>
      <c r="AG515" s="130"/>
      <c r="AH515" s="131"/>
      <c r="AI515" s="132"/>
      <c r="AJ515" s="133"/>
      <c r="AK515" s="141"/>
      <c r="AL515" s="135"/>
      <c r="AM515" s="131"/>
      <c r="AN515" s="137"/>
      <c r="AO515" s="137"/>
      <c r="AP515" s="112"/>
      <c r="AQ515" s="138"/>
      <c r="AR515" s="139"/>
    </row>
    <row r="516" spans="1:44" ht="15.75" thickBot="1" x14ac:dyDescent="0.3">
      <c r="A516" s="112"/>
      <c r="B516" s="113"/>
      <c r="C516" s="114"/>
      <c r="D516" s="114"/>
      <c r="E516" s="115"/>
      <c r="F516" s="114"/>
      <c r="G516" s="116"/>
      <c r="H516" s="114"/>
      <c r="I516" s="115"/>
      <c r="J516" s="117"/>
      <c r="K516" s="118"/>
      <c r="L516" s="113"/>
      <c r="M516" s="113"/>
      <c r="N516" s="119"/>
      <c r="O516" s="120"/>
      <c r="P516" s="113"/>
      <c r="Q516" s="121"/>
      <c r="R516" s="122"/>
      <c r="S516" s="123"/>
      <c r="T516" s="124"/>
      <c r="U516" s="124"/>
      <c r="V516" s="124"/>
      <c r="W516" s="124"/>
      <c r="X516" s="125"/>
      <c r="Y516" s="124"/>
      <c r="Z516" s="124"/>
      <c r="AA516" s="124"/>
      <c r="AB516" s="124"/>
      <c r="AC516" s="126"/>
      <c r="AD516" s="127"/>
      <c r="AE516" s="128"/>
      <c r="AF516" s="129"/>
      <c r="AG516" s="130"/>
      <c r="AH516" s="131"/>
      <c r="AI516" s="132"/>
      <c r="AJ516" s="133"/>
      <c r="AK516" s="141"/>
      <c r="AL516" s="135"/>
      <c r="AM516" s="131"/>
      <c r="AN516" s="137"/>
      <c r="AO516" s="137"/>
      <c r="AP516" s="112"/>
      <c r="AQ516" s="138"/>
      <c r="AR516" s="139"/>
    </row>
    <row r="517" spans="1:44" ht="15.75" thickBot="1" x14ac:dyDescent="0.3">
      <c r="A517" s="112"/>
      <c r="B517" s="113"/>
      <c r="C517" s="114"/>
      <c r="D517" s="114"/>
      <c r="E517" s="115"/>
      <c r="F517" s="114"/>
      <c r="G517" s="116"/>
      <c r="H517" s="114"/>
      <c r="I517" s="115"/>
      <c r="J517" s="117"/>
      <c r="K517" s="118"/>
      <c r="L517" s="113"/>
      <c r="M517" s="113"/>
      <c r="N517" s="119"/>
      <c r="O517" s="120"/>
      <c r="P517" s="113"/>
      <c r="Q517" s="121"/>
      <c r="R517" s="122"/>
      <c r="S517" s="123"/>
      <c r="T517" s="124"/>
      <c r="U517" s="124"/>
      <c r="V517" s="124"/>
      <c r="W517" s="124"/>
      <c r="X517" s="125"/>
      <c r="Y517" s="124"/>
      <c r="Z517" s="124"/>
      <c r="AA517" s="124"/>
      <c r="AB517" s="124"/>
      <c r="AC517" s="126"/>
      <c r="AD517" s="127"/>
      <c r="AE517" s="128"/>
      <c r="AF517" s="129"/>
      <c r="AG517" s="130"/>
      <c r="AH517" s="131"/>
      <c r="AI517" s="132"/>
      <c r="AJ517" s="133"/>
      <c r="AK517" s="141"/>
      <c r="AL517" s="135"/>
      <c r="AM517" s="131"/>
      <c r="AN517" s="137"/>
      <c r="AO517" s="137"/>
      <c r="AP517" s="112"/>
      <c r="AQ517" s="138"/>
      <c r="AR517" s="139"/>
    </row>
    <row r="518" spans="1:44" ht="15.75" thickBot="1" x14ac:dyDescent="0.3">
      <c r="A518" s="112"/>
      <c r="B518" s="113"/>
      <c r="C518" s="114"/>
      <c r="D518" s="114"/>
      <c r="E518" s="115"/>
      <c r="F518" s="114"/>
      <c r="G518" s="116"/>
      <c r="H518" s="114"/>
      <c r="I518" s="115"/>
      <c r="J518" s="117"/>
      <c r="K518" s="118"/>
      <c r="L518" s="113"/>
      <c r="M518" s="113"/>
      <c r="N518" s="119"/>
      <c r="O518" s="120"/>
      <c r="P518" s="113"/>
      <c r="Q518" s="121"/>
      <c r="R518" s="122"/>
      <c r="S518" s="123"/>
      <c r="T518" s="124"/>
      <c r="U518" s="124"/>
      <c r="V518" s="124"/>
      <c r="W518" s="124"/>
      <c r="X518" s="125"/>
      <c r="Y518" s="124"/>
      <c r="Z518" s="124"/>
      <c r="AA518" s="124"/>
      <c r="AB518" s="124"/>
      <c r="AC518" s="126"/>
      <c r="AD518" s="127"/>
      <c r="AE518" s="128"/>
      <c r="AF518" s="129"/>
      <c r="AG518" s="130"/>
      <c r="AH518" s="131"/>
      <c r="AI518" s="132"/>
      <c r="AJ518" s="133"/>
      <c r="AK518" s="141"/>
      <c r="AL518" s="135"/>
      <c r="AM518" s="131"/>
      <c r="AN518" s="137"/>
      <c r="AO518" s="137"/>
      <c r="AP518" s="112"/>
      <c r="AQ518" s="138"/>
      <c r="AR518" s="139"/>
    </row>
    <row r="519" spans="1:44" ht="15.75" thickBot="1" x14ac:dyDescent="0.3">
      <c r="A519" s="112"/>
      <c r="B519" s="113"/>
      <c r="C519" s="114"/>
      <c r="D519" s="114"/>
      <c r="E519" s="115"/>
      <c r="F519" s="114"/>
      <c r="G519" s="116"/>
      <c r="H519" s="114"/>
      <c r="I519" s="115"/>
      <c r="J519" s="117"/>
      <c r="K519" s="118"/>
      <c r="L519" s="113"/>
      <c r="M519" s="113"/>
      <c r="N519" s="119"/>
      <c r="O519" s="120"/>
      <c r="P519" s="113"/>
      <c r="Q519" s="121"/>
      <c r="R519" s="122"/>
      <c r="S519" s="123"/>
      <c r="T519" s="124"/>
      <c r="U519" s="124"/>
      <c r="V519" s="124"/>
      <c r="W519" s="124"/>
      <c r="X519" s="125"/>
      <c r="Y519" s="124"/>
      <c r="Z519" s="124"/>
      <c r="AA519" s="124"/>
      <c r="AB519" s="124"/>
      <c r="AC519" s="126"/>
      <c r="AD519" s="127"/>
      <c r="AE519" s="128"/>
      <c r="AF519" s="129"/>
      <c r="AG519" s="130"/>
      <c r="AH519" s="131"/>
      <c r="AI519" s="132"/>
      <c r="AJ519" s="133"/>
      <c r="AK519" s="141"/>
      <c r="AL519" s="135"/>
      <c r="AM519" s="131"/>
      <c r="AN519" s="137"/>
      <c r="AO519" s="137"/>
      <c r="AP519" s="112"/>
      <c r="AQ519" s="138"/>
      <c r="AR519" s="139"/>
    </row>
    <row r="520" spans="1:44" ht="15.75" thickBot="1" x14ac:dyDescent="0.3">
      <c r="A520" s="112"/>
      <c r="B520" s="113"/>
      <c r="C520" s="114"/>
      <c r="D520" s="114"/>
      <c r="E520" s="115"/>
      <c r="F520" s="114"/>
      <c r="G520" s="116"/>
      <c r="H520" s="114"/>
      <c r="I520" s="115"/>
      <c r="J520" s="117"/>
      <c r="K520" s="118"/>
      <c r="L520" s="113"/>
      <c r="M520" s="113"/>
      <c r="N520" s="119"/>
      <c r="O520" s="120"/>
      <c r="P520" s="113"/>
      <c r="Q520" s="121"/>
      <c r="R520" s="122"/>
      <c r="S520" s="123"/>
      <c r="T520" s="124"/>
      <c r="U520" s="124"/>
      <c r="V520" s="124"/>
      <c r="W520" s="124"/>
      <c r="X520" s="125"/>
      <c r="Y520" s="124"/>
      <c r="Z520" s="124"/>
      <c r="AA520" s="124"/>
      <c r="AB520" s="124"/>
      <c r="AC520" s="126"/>
      <c r="AD520" s="127"/>
      <c r="AE520" s="128"/>
      <c r="AF520" s="129"/>
      <c r="AG520" s="130"/>
      <c r="AH520" s="131"/>
      <c r="AI520" s="132"/>
      <c r="AJ520" s="133"/>
      <c r="AK520" s="141"/>
      <c r="AL520" s="135"/>
      <c r="AM520" s="131"/>
      <c r="AN520" s="137"/>
      <c r="AO520" s="137"/>
      <c r="AP520" s="112"/>
      <c r="AQ520" s="138"/>
      <c r="AR520" s="139"/>
    </row>
    <row r="521" spans="1:44" ht="15.75" thickBot="1" x14ac:dyDescent="0.3">
      <c r="A521" s="112"/>
      <c r="B521" s="113"/>
      <c r="C521" s="114"/>
      <c r="D521" s="114"/>
      <c r="E521" s="115"/>
      <c r="F521" s="114"/>
      <c r="G521" s="116"/>
      <c r="H521" s="114"/>
      <c r="I521" s="115"/>
      <c r="J521" s="117"/>
      <c r="K521" s="118"/>
      <c r="L521" s="113"/>
      <c r="M521" s="113"/>
      <c r="N521" s="119"/>
      <c r="O521" s="120"/>
      <c r="P521" s="113"/>
      <c r="Q521" s="121"/>
      <c r="R521" s="122"/>
      <c r="S521" s="123"/>
      <c r="T521" s="124"/>
      <c r="U521" s="124"/>
      <c r="V521" s="124"/>
      <c r="W521" s="124"/>
      <c r="X521" s="125"/>
      <c r="Y521" s="124"/>
      <c r="Z521" s="124"/>
      <c r="AA521" s="124"/>
      <c r="AB521" s="124"/>
      <c r="AC521" s="126"/>
      <c r="AD521" s="127"/>
      <c r="AE521" s="128"/>
      <c r="AF521" s="129"/>
      <c r="AG521" s="130"/>
      <c r="AH521" s="131"/>
      <c r="AI521" s="132"/>
      <c r="AJ521" s="133"/>
      <c r="AK521" s="141"/>
      <c r="AL521" s="135"/>
      <c r="AM521" s="131"/>
      <c r="AN521" s="137"/>
      <c r="AO521" s="137"/>
      <c r="AP521" s="112"/>
      <c r="AQ521" s="138"/>
      <c r="AR521" s="139"/>
    </row>
    <row r="522" spans="1:44" ht="15.75" thickBot="1" x14ac:dyDescent="0.3">
      <c r="A522" s="112"/>
      <c r="B522" s="113"/>
      <c r="C522" s="114"/>
      <c r="D522" s="114"/>
      <c r="E522" s="115"/>
      <c r="F522" s="114"/>
      <c r="G522" s="116"/>
      <c r="H522" s="114"/>
      <c r="I522" s="115"/>
      <c r="J522" s="117"/>
      <c r="K522" s="118"/>
      <c r="L522" s="113"/>
      <c r="M522" s="113"/>
      <c r="N522" s="119"/>
      <c r="O522" s="120"/>
      <c r="P522" s="113"/>
      <c r="Q522" s="121"/>
      <c r="R522" s="122"/>
      <c r="S522" s="123"/>
      <c r="T522" s="124"/>
      <c r="U522" s="124"/>
      <c r="V522" s="124"/>
      <c r="W522" s="124"/>
      <c r="X522" s="125"/>
      <c r="Y522" s="124"/>
      <c r="Z522" s="124"/>
      <c r="AA522" s="124"/>
      <c r="AB522" s="124"/>
      <c r="AC522" s="126"/>
      <c r="AD522" s="127"/>
      <c r="AE522" s="128"/>
      <c r="AF522" s="129"/>
      <c r="AG522" s="130"/>
      <c r="AH522" s="131"/>
      <c r="AI522" s="132"/>
      <c r="AJ522" s="133"/>
      <c r="AK522" s="141"/>
      <c r="AL522" s="135"/>
      <c r="AM522" s="131"/>
      <c r="AN522" s="137"/>
      <c r="AO522" s="137"/>
      <c r="AP522" s="112"/>
      <c r="AQ522" s="138"/>
      <c r="AR522" s="139"/>
    </row>
    <row r="523" spans="1:44" ht="15.75" thickBot="1" x14ac:dyDescent="0.3">
      <c r="A523" s="112"/>
      <c r="B523" s="113"/>
      <c r="C523" s="114"/>
      <c r="D523" s="114"/>
      <c r="E523" s="115"/>
      <c r="F523" s="114"/>
      <c r="G523" s="116"/>
      <c r="H523" s="114"/>
      <c r="I523" s="115"/>
      <c r="J523" s="117"/>
      <c r="K523" s="118"/>
      <c r="L523" s="113"/>
      <c r="M523" s="113"/>
      <c r="N523" s="119"/>
      <c r="O523" s="120"/>
      <c r="P523" s="113"/>
      <c r="Q523" s="121"/>
      <c r="R523" s="122"/>
      <c r="S523" s="123"/>
      <c r="T523" s="124"/>
      <c r="U523" s="124"/>
      <c r="V523" s="124"/>
      <c r="W523" s="124"/>
      <c r="X523" s="125"/>
      <c r="Y523" s="124"/>
      <c r="Z523" s="124"/>
      <c r="AA523" s="124"/>
      <c r="AB523" s="124"/>
      <c r="AC523" s="126"/>
      <c r="AD523" s="127"/>
      <c r="AE523" s="128"/>
      <c r="AF523" s="129"/>
      <c r="AG523" s="130"/>
      <c r="AH523" s="131"/>
      <c r="AI523" s="132"/>
      <c r="AJ523" s="133"/>
      <c r="AK523" s="141"/>
      <c r="AL523" s="135"/>
      <c r="AM523" s="131"/>
      <c r="AN523" s="137"/>
      <c r="AO523" s="137"/>
      <c r="AP523" s="112"/>
      <c r="AQ523" s="138"/>
      <c r="AR523" s="139"/>
    </row>
    <row r="524" spans="1:44" ht="15.75" thickBot="1" x14ac:dyDescent="0.3">
      <c r="A524" s="112"/>
      <c r="B524" s="113"/>
      <c r="C524" s="114"/>
      <c r="D524" s="114"/>
      <c r="E524" s="115"/>
      <c r="F524" s="114"/>
      <c r="G524" s="116"/>
      <c r="H524" s="114"/>
      <c r="I524" s="115"/>
      <c r="J524" s="117"/>
      <c r="K524" s="118"/>
      <c r="L524" s="113"/>
      <c r="M524" s="113"/>
      <c r="N524" s="119"/>
      <c r="O524" s="120"/>
      <c r="P524" s="113"/>
      <c r="Q524" s="121"/>
      <c r="R524" s="122"/>
      <c r="S524" s="123"/>
      <c r="T524" s="124"/>
      <c r="U524" s="124"/>
      <c r="V524" s="124"/>
      <c r="W524" s="124"/>
      <c r="X524" s="125"/>
      <c r="Y524" s="124"/>
      <c r="Z524" s="124"/>
      <c r="AA524" s="124"/>
      <c r="AB524" s="124"/>
      <c r="AC524" s="126"/>
      <c r="AD524" s="127"/>
      <c r="AE524" s="128"/>
      <c r="AF524" s="129"/>
      <c r="AG524" s="130"/>
      <c r="AH524" s="131"/>
      <c r="AI524" s="132"/>
      <c r="AJ524" s="133"/>
      <c r="AK524" s="141"/>
      <c r="AL524" s="135"/>
      <c r="AM524" s="131"/>
      <c r="AN524" s="137"/>
      <c r="AO524" s="137"/>
      <c r="AP524" s="112"/>
      <c r="AQ524" s="138"/>
      <c r="AR524" s="139"/>
    </row>
    <row r="525" spans="1:44" ht="15.75" thickBot="1" x14ac:dyDescent="0.3">
      <c r="A525" s="112"/>
      <c r="B525" s="113"/>
      <c r="C525" s="114"/>
      <c r="D525" s="114"/>
      <c r="E525" s="115"/>
      <c r="F525" s="114"/>
      <c r="G525" s="116"/>
      <c r="H525" s="114"/>
      <c r="I525" s="115"/>
      <c r="J525" s="117"/>
      <c r="K525" s="118"/>
      <c r="L525" s="113"/>
      <c r="M525" s="113"/>
      <c r="N525" s="119"/>
      <c r="O525" s="120"/>
      <c r="P525" s="113"/>
      <c r="Q525" s="121"/>
      <c r="R525" s="122"/>
      <c r="S525" s="123"/>
      <c r="T525" s="124"/>
      <c r="U525" s="124"/>
      <c r="V525" s="124"/>
      <c r="W525" s="124"/>
      <c r="X525" s="125"/>
      <c r="Y525" s="124"/>
      <c r="Z525" s="124"/>
      <c r="AA525" s="124"/>
      <c r="AB525" s="124"/>
      <c r="AC525" s="126"/>
      <c r="AD525" s="127"/>
      <c r="AE525" s="128"/>
      <c r="AF525" s="129"/>
      <c r="AG525" s="130"/>
      <c r="AH525" s="131"/>
      <c r="AI525" s="132"/>
      <c r="AJ525" s="133"/>
      <c r="AK525" s="141"/>
      <c r="AL525" s="135"/>
      <c r="AM525" s="131"/>
      <c r="AN525" s="137"/>
      <c r="AO525" s="137"/>
      <c r="AP525" s="112"/>
      <c r="AQ525" s="138"/>
      <c r="AR525" s="139"/>
    </row>
    <row r="526" spans="1:44" ht="15.75" thickBot="1" x14ac:dyDescent="0.3">
      <c r="A526" s="112"/>
      <c r="B526" s="113"/>
      <c r="C526" s="114"/>
      <c r="D526" s="114"/>
      <c r="E526" s="115"/>
      <c r="F526" s="114"/>
      <c r="G526" s="116"/>
      <c r="H526" s="114"/>
      <c r="I526" s="115"/>
      <c r="J526" s="117"/>
      <c r="K526" s="118"/>
      <c r="L526" s="113"/>
      <c r="M526" s="113"/>
      <c r="N526" s="119"/>
      <c r="O526" s="120"/>
      <c r="P526" s="113"/>
      <c r="Q526" s="121"/>
      <c r="R526" s="122"/>
      <c r="S526" s="123"/>
      <c r="T526" s="124"/>
      <c r="U526" s="124"/>
      <c r="V526" s="124"/>
      <c r="W526" s="124"/>
      <c r="X526" s="125"/>
      <c r="Y526" s="124"/>
      <c r="Z526" s="124"/>
      <c r="AA526" s="124"/>
      <c r="AB526" s="124"/>
      <c r="AC526" s="126"/>
      <c r="AD526" s="127"/>
      <c r="AE526" s="128"/>
      <c r="AF526" s="129"/>
      <c r="AG526" s="130"/>
      <c r="AH526" s="131"/>
      <c r="AI526" s="132"/>
      <c r="AJ526" s="133"/>
      <c r="AK526" s="141"/>
      <c r="AL526" s="135"/>
      <c r="AM526" s="131"/>
      <c r="AN526" s="137"/>
      <c r="AO526" s="137"/>
      <c r="AP526" s="112"/>
      <c r="AQ526" s="138"/>
      <c r="AR526" s="139"/>
    </row>
    <row r="527" spans="1:44" ht="15.75" thickBot="1" x14ac:dyDescent="0.3">
      <c r="A527" s="112"/>
      <c r="B527" s="113"/>
      <c r="C527" s="114"/>
      <c r="D527" s="114"/>
      <c r="E527" s="115"/>
      <c r="F527" s="114"/>
      <c r="G527" s="116"/>
      <c r="H527" s="114"/>
      <c r="I527" s="115"/>
      <c r="J527" s="117"/>
      <c r="K527" s="118"/>
      <c r="L527" s="113"/>
      <c r="M527" s="113"/>
      <c r="N527" s="119"/>
      <c r="O527" s="120"/>
      <c r="P527" s="113"/>
      <c r="Q527" s="121"/>
      <c r="R527" s="122"/>
      <c r="S527" s="123"/>
      <c r="T527" s="124"/>
      <c r="U527" s="124"/>
      <c r="V527" s="124"/>
      <c r="W527" s="124"/>
      <c r="X527" s="125"/>
      <c r="Y527" s="124"/>
      <c r="Z527" s="124"/>
      <c r="AA527" s="124"/>
      <c r="AB527" s="124"/>
      <c r="AC527" s="126"/>
      <c r="AD527" s="127"/>
      <c r="AE527" s="128"/>
      <c r="AF527" s="129"/>
      <c r="AG527" s="130"/>
      <c r="AH527" s="131"/>
      <c r="AI527" s="132"/>
      <c r="AJ527" s="133"/>
      <c r="AK527" s="141"/>
      <c r="AL527" s="135"/>
      <c r="AM527" s="131"/>
      <c r="AN527" s="137"/>
      <c r="AO527" s="137"/>
      <c r="AP527" s="112"/>
      <c r="AQ527" s="138"/>
      <c r="AR527" s="139"/>
    </row>
    <row r="528" spans="1:44" ht="15.75" thickBot="1" x14ac:dyDescent="0.3">
      <c r="A528" s="112"/>
      <c r="B528" s="113"/>
      <c r="C528" s="114"/>
      <c r="D528" s="114"/>
      <c r="E528" s="115"/>
      <c r="F528" s="114"/>
      <c r="G528" s="116"/>
      <c r="H528" s="114"/>
      <c r="I528" s="115"/>
      <c r="J528" s="117"/>
      <c r="K528" s="118"/>
      <c r="L528" s="113"/>
      <c r="M528" s="113"/>
      <c r="N528" s="119"/>
      <c r="O528" s="120"/>
      <c r="P528" s="113"/>
      <c r="Q528" s="121"/>
      <c r="R528" s="122"/>
      <c r="S528" s="123"/>
      <c r="T528" s="124"/>
      <c r="U528" s="124"/>
      <c r="V528" s="124"/>
      <c r="W528" s="124"/>
      <c r="X528" s="125"/>
      <c r="Y528" s="124"/>
      <c r="Z528" s="124"/>
      <c r="AA528" s="124"/>
      <c r="AB528" s="124"/>
      <c r="AC528" s="126"/>
      <c r="AD528" s="127"/>
      <c r="AE528" s="128"/>
      <c r="AF528" s="129"/>
      <c r="AG528" s="130"/>
      <c r="AH528" s="131"/>
      <c r="AI528" s="132"/>
      <c r="AJ528" s="133"/>
      <c r="AK528" s="141"/>
      <c r="AL528" s="135"/>
      <c r="AM528" s="131"/>
      <c r="AN528" s="137"/>
      <c r="AO528" s="137"/>
      <c r="AP528" s="112"/>
      <c r="AQ528" s="138"/>
      <c r="AR528" s="139"/>
    </row>
    <row r="529" spans="1:44" ht="15.75" thickBot="1" x14ac:dyDescent="0.3">
      <c r="A529" s="112"/>
      <c r="B529" s="113"/>
      <c r="C529" s="114"/>
      <c r="D529" s="114"/>
      <c r="E529" s="115"/>
      <c r="F529" s="114"/>
      <c r="G529" s="116"/>
      <c r="H529" s="114"/>
      <c r="I529" s="115"/>
      <c r="J529" s="117"/>
      <c r="K529" s="118"/>
      <c r="L529" s="113"/>
      <c r="M529" s="113"/>
      <c r="N529" s="119"/>
      <c r="O529" s="120"/>
      <c r="P529" s="113"/>
      <c r="Q529" s="121"/>
      <c r="R529" s="122"/>
      <c r="S529" s="123"/>
      <c r="T529" s="124"/>
      <c r="U529" s="124"/>
      <c r="V529" s="124"/>
      <c r="W529" s="124"/>
      <c r="X529" s="125"/>
      <c r="Y529" s="124"/>
      <c r="Z529" s="124"/>
      <c r="AA529" s="124"/>
      <c r="AB529" s="124"/>
      <c r="AC529" s="126"/>
      <c r="AD529" s="127"/>
      <c r="AE529" s="128"/>
      <c r="AF529" s="129"/>
      <c r="AG529" s="130"/>
      <c r="AH529" s="131"/>
      <c r="AI529" s="132"/>
      <c r="AJ529" s="133"/>
      <c r="AK529" s="141"/>
      <c r="AL529" s="135"/>
      <c r="AM529" s="131"/>
      <c r="AN529" s="137"/>
      <c r="AO529" s="137"/>
      <c r="AP529" s="112"/>
      <c r="AQ529" s="138"/>
      <c r="AR529" s="139"/>
    </row>
    <row r="530" spans="1:44" ht="15.75" thickBot="1" x14ac:dyDescent="0.3">
      <c r="A530" s="112"/>
      <c r="B530" s="113"/>
      <c r="C530" s="114"/>
      <c r="D530" s="114"/>
      <c r="E530" s="115"/>
      <c r="F530" s="114"/>
      <c r="G530" s="116"/>
      <c r="H530" s="114"/>
      <c r="I530" s="115"/>
      <c r="J530" s="117"/>
      <c r="K530" s="118"/>
      <c r="L530" s="113"/>
      <c r="M530" s="113"/>
      <c r="N530" s="119"/>
      <c r="O530" s="120"/>
      <c r="P530" s="113"/>
      <c r="Q530" s="121"/>
      <c r="R530" s="122"/>
      <c r="S530" s="123"/>
      <c r="T530" s="124"/>
      <c r="U530" s="124"/>
      <c r="V530" s="124"/>
      <c r="W530" s="124"/>
      <c r="X530" s="125"/>
      <c r="Y530" s="124"/>
      <c r="Z530" s="124"/>
      <c r="AA530" s="124"/>
      <c r="AB530" s="124"/>
      <c r="AC530" s="126"/>
      <c r="AD530" s="127"/>
      <c r="AE530" s="128"/>
      <c r="AF530" s="129"/>
      <c r="AG530" s="130"/>
      <c r="AH530" s="131"/>
      <c r="AI530" s="132"/>
      <c r="AJ530" s="133"/>
      <c r="AK530" s="141"/>
      <c r="AL530" s="135"/>
      <c r="AM530" s="131"/>
      <c r="AN530" s="137"/>
      <c r="AO530" s="137"/>
      <c r="AP530" s="112"/>
      <c r="AQ530" s="138"/>
      <c r="AR530" s="139"/>
    </row>
    <row r="531" spans="1:44" ht="15.75" thickBot="1" x14ac:dyDescent="0.3">
      <c r="A531" s="112"/>
      <c r="B531" s="113"/>
      <c r="C531" s="114"/>
      <c r="D531" s="114"/>
      <c r="E531" s="115"/>
      <c r="F531" s="114"/>
      <c r="G531" s="116"/>
      <c r="H531" s="114"/>
      <c r="I531" s="115"/>
      <c r="J531" s="117"/>
      <c r="K531" s="118"/>
      <c r="L531" s="113"/>
      <c r="M531" s="113"/>
      <c r="N531" s="119"/>
      <c r="O531" s="120"/>
      <c r="P531" s="113"/>
      <c r="Q531" s="121"/>
      <c r="R531" s="122"/>
      <c r="S531" s="123"/>
      <c r="T531" s="124"/>
      <c r="U531" s="124"/>
      <c r="V531" s="124"/>
      <c r="W531" s="124"/>
      <c r="X531" s="125"/>
      <c r="Y531" s="124"/>
      <c r="Z531" s="124"/>
      <c r="AA531" s="124"/>
      <c r="AB531" s="124"/>
      <c r="AC531" s="126"/>
      <c r="AD531" s="127"/>
      <c r="AE531" s="128"/>
      <c r="AF531" s="129"/>
      <c r="AG531" s="130"/>
      <c r="AH531" s="131"/>
      <c r="AI531" s="132"/>
      <c r="AJ531" s="133"/>
      <c r="AK531" s="141"/>
      <c r="AL531" s="135"/>
      <c r="AM531" s="131"/>
      <c r="AN531" s="137"/>
      <c r="AO531" s="137"/>
      <c r="AP531" s="112"/>
      <c r="AQ531" s="138"/>
      <c r="AR531" s="139"/>
    </row>
    <row r="532" spans="1:44" ht="15.75" thickBot="1" x14ac:dyDescent="0.3">
      <c r="A532" s="112"/>
      <c r="B532" s="113"/>
      <c r="C532" s="114"/>
      <c r="D532" s="114"/>
      <c r="E532" s="115"/>
      <c r="F532" s="114"/>
      <c r="G532" s="116"/>
      <c r="H532" s="114"/>
      <c r="I532" s="115"/>
      <c r="J532" s="117"/>
      <c r="K532" s="118"/>
      <c r="L532" s="113"/>
      <c r="M532" s="113"/>
      <c r="N532" s="119"/>
      <c r="O532" s="120"/>
      <c r="P532" s="113"/>
      <c r="Q532" s="121"/>
      <c r="R532" s="122"/>
      <c r="S532" s="123"/>
      <c r="T532" s="124"/>
      <c r="U532" s="124"/>
      <c r="V532" s="124"/>
      <c r="W532" s="124"/>
      <c r="X532" s="125"/>
      <c r="Y532" s="124"/>
      <c r="Z532" s="124"/>
      <c r="AA532" s="124"/>
      <c r="AB532" s="124"/>
      <c r="AC532" s="126"/>
      <c r="AD532" s="127"/>
      <c r="AE532" s="128"/>
      <c r="AF532" s="129"/>
      <c r="AG532" s="130"/>
      <c r="AH532" s="131"/>
      <c r="AI532" s="132"/>
      <c r="AJ532" s="133"/>
      <c r="AK532" s="141"/>
      <c r="AL532" s="135"/>
      <c r="AM532" s="131"/>
      <c r="AN532" s="137"/>
      <c r="AO532" s="137"/>
      <c r="AP532" s="112"/>
      <c r="AQ532" s="138"/>
      <c r="AR532" s="139"/>
    </row>
    <row r="533" spans="1:44" ht="15.75" thickBot="1" x14ac:dyDescent="0.3">
      <c r="A533" s="112"/>
      <c r="B533" s="113"/>
      <c r="C533" s="114"/>
      <c r="D533" s="114"/>
      <c r="E533" s="115"/>
      <c r="F533" s="114"/>
      <c r="G533" s="116"/>
      <c r="H533" s="114"/>
      <c r="I533" s="115"/>
      <c r="J533" s="117"/>
      <c r="K533" s="118"/>
      <c r="L533" s="113"/>
      <c r="M533" s="113"/>
      <c r="N533" s="119"/>
      <c r="O533" s="120"/>
      <c r="P533" s="113"/>
      <c r="Q533" s="121"/>
      <c r="R533" s="122"/>
      <c r="S533" s="123"/>
      <c r="T533" s="124"/>
      <c r="U533" s="124"/>
      <c r="V533" s="124"/>
      <c r="W533" s="124"/>
      <c r="X533" s="125"/>
      <c r="Y533" s="124"/>
      <c r="Z533" s="124"/>
      <c r="AA533" s="124"/>
      <c r="AB533" s="124"/>
      <c r="AC533" s="126"/>
      <c r="AD533" s="127"/>
      <c r="AE533" s="128"/>
      <c r="AF533" s="129"/>
      <c r="AG533" s="130"/>
      <c r="AH533" s="131"/>
      <c r="AI533" s="132"/>
      <c r="AJ533" s="133"/>
      <c r="AK533" s="141"/>
      <c r="AL533" s="135"/>
      <c r="AM533" s="131"/>
      <c r="AN533" s="137"/>
      <c r="AO533" s="137"/>
      <c r="AP533" s="112"/>
      <c r="AQ533" s="138"/>
      <c r="AR533" s="139"/>
    </row>
    <row r="534" spans="1:44" ht="15.75" thickBot="1" x14ac:dyDescent="0.3">
      <c r="A534" s="112"/>
      <c r="B534" s="113"/>
      <c r="C534" s="114"/>
      <c r="D534" s="114"/>
      <c r="E534" s="115"/>
      <c r="F534" s="114"/>
      <c r="G534" s="116"/>
      <c r="H534" s="114"/>
      <c r="I534" s="115"/>
      <c r="J534" s="117"/>
      <c r="K534" s="118"/>
      <c r="L534" s="113"/>
      <c r="M534" s="113"/>
      <c r="N534" s="119"/>
      <c r="O534" s="120"/>
      <c r="P534" s="113"/>
      <c r="Q534" s="121"/>
      <c r="R534" s="122"/>
      <c r="S534" s="123"/>
      <c r="T534" s="124"/>
      <c r="U534" s="124"/>
      <c r="V534" s="124"/>
      <c r="W534" s="124"/>
      <c r="X534" s="125"/>
      <c r="Y534" s="124"/>
      <c r="Z534" s="124"/>
      <c r="AA534" s="124"/>
      <c r="AB534" s="124"/>
      <c r="AC534" s="126"/>
      <c r="AD534" s="127"/>
      <c r="AE534" s="128"/>
      <c r="AF534" s="129"/>
      <c r="AG534" s="130"/>
      <c r="AH534" s="131"/>
      <c r="AI534" s="132"/>
      <c r="AJ534" s="133"/>
      <c r="AK534" s="141"/>
      <c r="AL534" s="135"/>
      <c r="AM534" s="131"/>
      <c r="AN534" s="137"/>
      <c r="AO534" s="137"/>
      <c r="AP534" s="112"/>
      <c r="AQ534" s="138"/>
      <c r="AR534" s="139"/>
    </row>
    <row r="535" spans="1:44" ht="15.75" thickBot="1" x14ac:dyDescent="0.3">
      <c r="A535" s="112"/>
      <c r="B535" s="113"/>
      <c r="C535" s="114"/>
      <c r="D535" s="114"/>
      <c r="E535" s="115"/>
      <c r="F535" s="114"/>
      <c r="G535" s="116"/>
      <c r="H535" s="114"/>
      <c r="I535" s="115"/>
      <c r="J535" s="117"/>
      <c r="K535" s="118"/>
      <c r="L535" s="113"/>
      <c r="M535" s="113"/>
      <c r="N535" s="119"/>
      <c r="O535" s="120"/>
      <c r="P535" s="113"/>
      <c r="Q535" s="121"/>
      <c r="R535" s="122"/>
      <c r="S535" s="123"/>
      <c r="T535" s="124"/>
      <c r="U535" s="124"/>
      <c r="V535" s="124"/>
      <c r="W535" s="124"/>
      <c r="X535" s="125"/>
      <c r="Y535" s="124"/>
      <c r="Z535" s="124"/>
      <c r="AA535" s="124"/>
      <c r="AB535" s="124"/>
      <c r="AC535" s="126"/>
      <c r="AD535" s="127"/>
      <c r="AE535" s="128"/>
      <c r="AF535" s="129"/>
      <c r="AG535" s="130"/>
      <c r="AH535" s="131"/>
      <c r="AI535" s="132"/>
      <c r="AJ535" s="133"/>
      <c r="AK535" s="141"/>
      <c r="AL535" s="135"/>
      <c r="AM535" s="131"/>
      <c r="AN535" s="137"/>
      <c r="AO535" s="137"/>
      <c r="AP535" s="112"/>
      <c r="AQ535" s="138"/>
      <c r="AR535" s="139"/>
    </row>
    <row r="536" spans="1:44" ht="15.75" thickBot="1" x14ac:dyDescent="0.3">
      <c r="A536" s="112"/>
      <c r="B536" s="113"/>
      <c r="C536" s="114"/>
      <c r="D536" s="114"/>
      <c r="E536" s="115"/>
      <c r="F536" s="114"/>
      <c r="G536" s="116"/>
      <c r="H536" s="114"/>
      <c r="I536" s="115"/>
      <c r="J536" s="117"/>
      <c r="K536" s="118"/>
      <c r="L536" s="113"/>
      <c r="M536" s="113"/>
      <c r="N536" s="119"/>
      <c r="O536" s="120"/>
      <c r="P536" s="113"/>
      <c r="Q536" s="121"/>
      <c r="R536" s="122"/>
      <c r="S536" s="123"/>
      <c r="T536" s="124"/>
      <c r="U536" s="124"/>
      <c r="V536" s="124"/>
      <c r="W536" s="124"/>
      <c r="X536" s="125"/>
      <c r="Y536" s="124"/>
      <c r="Z536" s="124"/>
      <c r="AA536" s="124"/>
      <c r="AB536" s="124"/>
      <c r="AC536" s="126"/>
      <c r="AD536" s="127"/>
      <c r="AE536" s="128"/>
      <c r="AF536" s="129"/>
      <c r="AG536" s="130"/>
      <c r="AH536" s="131"/>
      <c r="AI536" s="132"/>
      <c r="AJ536" s="133"/>
      <c r="AK536" s="141"/>
      <c r="AL536" s="135"/>
      <c r="AM536" s="131"/>
      <c r="AN536" s="137"/>
      <c r="AO536" s="137"/>
      <c r="AP536" s="112"/>
      <c r="AQ536" s="138"/>
      <c r="AR536" s="139"/>
    </row>
    <row r="537" spans="1:44" ht="15.75" thickBot="1" x14ac:dyDescent="0.3">
      <c r="A537" s="112"/>
      <c r="B537" s="113"/>
      <c r="C537" s="114"/>
      <c r="D537" s="114"/>
      <c r="E537" s="115"/>
      <c r="F537" s="114"/>
      <c r="G537" s="116"/>
      <c r="H537" s="114"/>
      <c r="I537" s="115"/>
      <c r="J537" s="117"/>
      <c r="K537" s="118"/>
      <c r="L537" s="113"/>
      <c r="M537" s="113"/>
      <c r="N537" s="119"/>
      <c r="O537" s="120"/>
      <c r="P537" s="113"/>
      <c r="Q537" s="121"/>
      <c r="R537" s="122"/>
      <c r="S537" s="123"/>
      <c r="T537" s="124"/>
      <c r="U537" s="124"/>
      <c r="V537" s="124"/>
      <c r="W537" s="124"/>
      <c r="X537" s="125"/>
      <c r="Y537" s="124"/>
      <c r="Z537" s="124"/>
      <c r="AA537" s="124"/>
      <c r="AB537" s="124"/>
      <c r="AC537" s="126"/>
      <c r="AD537" s="127"/>
      <c r="AE537" s="128"/>
      <c r="AF537" s="129"/>
      <c r="AG537" s="130"/>
      <c r="AH537" s="131"/>
      <c r="AI537" s="132"/>
      <c r="AJ537" s="133"/>
      <c r="AK537" s="141"/>
      <c r="AL537" s="135"/>
      <c r="AM537" s="131"/>
      <c r="AN537" s="137"/>
      <c r="AO537" s="137"/>
      <c r="AP537" s="112"/>
      <c r="AQ537" s="138"/>
      <c r="AR537" s="139"/>
    </row>
    <row r="538" spans="1:44" ht="15.75" thickBot="1" x14ac:dyDescent="0.3">
      <c r="A538" s="112"/>
      <c r="B538" s="113"/>
      <c r="C538" s="114"/>
      <c r="D538" s="114"/>
      <c r="E538" s="115"/>
      <c r="F538" s="114"/>
      <c r="G538" s="116"/>
      <c r="H538" s="114"/>
      <c r="I538" s="115"/>
      <c r="J538" s="117"/>
      <c r="K538" s="118"/>
      <c r="L538" s="113"/>
      <c r="M538" s="113"/>
      <c r="N538" s="119"/>
      <c r="O538" s="120"/>
      <c r="P538" s="113"/>
      <c r="Q538" s="121"/>
      <c r="R538" s="122"/>
      <c r="S538" s="123"/>
      <c r="T538" s="124"/>
      <c r="U538" s="124"/>
      <c r="V538" s="124"/>
      <c r="W538" s="124"/>
      <c r="X538" s="125"/>
      <c r="Y538" s="124"/>
      <c r="Z538" s="124"/>
      <c r="AA538" s="124"/>
      <c r="AB538" s="124"/>
      <c r="AC538" s="126"/>
      <c r="AD538" s="127"/>
      <c r="AE538" s="128"/>
      <c r="AF538" s="129"/>
      <c r="AG538" s="130"/>
      <c r="AH538" s="131"/>
      <c r="AI538" s="132"/>
      <c r="AJ538" s="133"/>
      <c r="AK538" s="141"/>
      <c r="AL538" s="135"/>
      <c r="AM538" s="131"/>
      <c r="AN538" s="137"/>
      <c r="AO538" s="137"/>
      <c r="AP538" s="112"/>
      <c r="AQ538" s="138"/>
      <c r="AR538" s="139"/>
    </row>
    <row r="539" spans="1:44" ht="15.75" thickBot="1" x14ac:dyDescent="0.3">
      <c r="A539" s="112"/>
      <c r="B539" s="113"/>
      <c r="C539" s="114"/>
      <c r="D539" s="114"/>
      <c r="E539" s="115"/>
      <c r="F539" s="114"/>
      <c r="G539" s="116"/>
      <c r="H539" s="114"/>
      <c r="I539" s="115"/>
      <c r="J539" s="117"/>
      <c r="K539" s="118"/>
      <c r="L539" s="113"/>
      <c r="M539" s="113"/>
      <c r="N539" s="119"/>
      <c r="O539" s="120"/>
      <c r="P539" s="113"/>
      <c r="Q539" s="121"/>
      <c r="R539" s="122"/>
      <c r="S539" s="123"/>
      <c r="T539" s="124"/>
      <c r="U539" s="124"/>
      <c r="V539" s="124"/>
      <c r="W539" s="124"/>
      <c r="X539" s="125"/>
      <c r="Y539" s="124"/>
      <c r="Z539" s="124"/>
      <c r="AA539" s="124"/>
      <c r="AB539" s="124"/>
      <c r="AC539" s="126"/>
      <c r="AD539" s="127"/>
      <c r="AE539" s="128"/>
      <c r="AF539" s="129"/>
      <c r="AG539" s="130"/>
      <c r="AH539" s="131"/>
      <c r="AI539" s="132"/>
      <c r="AJ539" s="133"/>
      <c r="AK539" s="141"/>
      <c r="AL539" s="135"/>
      <c r="AM539" s="131"/>
      <c r="AN539" s="137"/>
      <c r="AO539" s="137"/>
      <c r="AP539" s="112"/>
      <c r="AQ539" s="138"/>
      <c r="AR539" s="139"/>
    </row>
    <row r="540" spans="1:44" ht="15.75" thickBot="1" x14ac:dyDescent="0.3">
      <c r="A540" s="112"/>
      <c r="B540" s="113"/>
      <c r="C540" s="114"/>
      <c r="D540" s="114"/>
      <c r="E540" s="115"/>
      <c r="F540" s="114"/>
      <c r="G540" s="116"/>
      <c r="H540" s="114"/>
      <c r="I540" s="115"/>
      <c r="J540" s="117"/>
      <c r="K540" s="118"/>
      <c r="L540" s="113"/>
      <c r="M540" s="113"/>
      <c r="N540" s="119"/>
      <c r="O540" s="120"/>
      <c r="P540" s="113"/>
      <c r="Q540" s="121"/>
      <c r="R540" s="122"/>
      <c r="S540" s="123"/>
      <c r="T540" s="124"/>
      <c r="U540" s="124"/>
      <c r="V540" s="124"/>
      <c r="W540" s="124"/>
      <c r="X540" s="125"/>
      <c r="Y540" s="124"/>
      <c r="Z540" s="124"/>
      <c r="AA540" s="124"/>
      <c r="AB540" s="124"/>
      <c r="AC540" s="126"/>
      <c r="AD540" s="127"/>
      <c r="AE540" s="128"/>
      <c r="AF540" s="129"/>
      <c r="AG540" s="130"/>
      <c r="AH540" s="131"/>
      <c r="AI540" s="132"/>
      <c r="AJ540" s="133"/>
      <c r="AK540" s="141"/>
      <c r="AL540" s="135"/>
      <c r="AM540" s="131"/>
      <c r="AN540" s="137"/>
      <c r="AO540" s="137"/>
      <c r="AP540" s="112"/>
      <c r="AQ540" s="138"/>
      <c r="AR540" s="139"/>
    </row>
    <row r="541" spans="1:44" ht="15.75" thickBot="1" x14ac:dyDescent="0.3">
      <c r="A541" s="112"/>
      <c r="B541" s="113"/>
      <c r="C541" s="114"/>
      <c r="D541" s="114"/>
      <c r="E541" s="115"/>
      <c r="F541" s="114"/>
      <c r="G541" s="116"/>
      <c r="H541" s="114"/>
      <c r="I541" s="115"/>
      <c r="J541" s="117"/>
      <c r="K541" s="118"/>
      <c r="L541" s="113"/>
      <c r="M541" s="113"/>
      <c r="N541" s="119"/>
      <c r="O541" s="120"/>
      <c r="P541" s="113"/>
      <c r="Q541" s="121"/>
      <c r="R541" s="122"/>
      <c r="S541" s="123"/>
      <c r="T541" s="124"/>
      <c r="U541" s="124"/>
      <c r="V541" s="124"/>
      <c r="W541" s="124"/>
      <c r="X541" s="125"/>
      <c r="Y541" s="124"/>
      <c r="Z541" s="124"/>
      <c r="AA541" s="124"/>
      <c r="AB541" s="124"/>
      <c r="AC541" s="126"/>
      <c r="AD541" s="127"/>
      <c r="AE541" s="128"/>
      <c r="AF541" s="129"/>
      <c r="AG541" s="130"/>
      <c r="AH541" s="131"/>
      <c r="AI541" s="132"/>
      <c r="AJ541" s="133"/>
      <c r="AK541" s="141"/>
      <c r="AL541" s="135"/>
      <c r="AM541" s="131"/>
      <c r="AN541" s="137"/>
      <c r="AO541" s="137"/>
      <c r="AP541" s="112"/>
      <c r="AQ541" s="138"/>
      <c r="AR541" s="139"/>
    </row>
    <row r="542" spans="1:44" ht="15.75" thickBot="1" x14ac:dyDescent="0.3">
      <c r="A542" s="112"/>
      <c r="B542" s="113"/>
      <c r="C542" s="114"/>
      <c r="D542" s="114"/>
      <c r="E542" s="115"/>
      <c r="F542" s="114"/>
      <c r="G542" s="116"/>
      <c r="H542" s="114"/>
      <c r="I542" s="115"/>
      <c r="J542" s="117"/>
      <c r="K542" s="118"/>
      <c r="L542" s="113"/>
      <c r="M542" s="113"/>
      <c r="N542" s="119"/>
      <c r="O542" s="120"/>
      <c r="P542" s="113"/>
      <c r="Q542" s="121"/>
      <c r="R542" s="122"/>
      <c r="S542" s="123"/>
      <c r="T542" s="124"/>
      <c r="U542" s="124"/>
      <c r="V542" s="124"/>
      <c r="W542" s="124"/>
      <c r="X542" s="125"/>
      <c r="Y542" s="124"/>
      <c r="Z542" s="124"/>
      <c r="AA542" s="124"/>
      <c r="AB542" s="124"/>
      <c r="AC542" s="126"/>
      <c r="AD542" s="127"/>
      <c r="AE542" s="128"/>
      <c r="AF542" s="129"/>
      <c r="AG542" s="130"/>
      <c r="AH542" s="131"/>
      <c r="AI542" s="132"/>
      <c r="AJ542" s="133"/>
      <c r="AK542" s="141"/>
      <c r="AL542" s="135"/>
      <c r="AM542" s="131"/>
      <c r="AN542" s="137"/>
      <c r="AO542" s="137"/>
      <c r="AP542" s="112"/>
      <c r="AQ542" s="138"/>
      <c r="AR542" s="139"/>
    </row>
    <row r="543" spans="1:44" ht="15.75" thickBot="1" x14ac:dyDescent="0.3">
      <c r="A543" s="112"/>
      <c r="B543" s="113"/>
      <c r="C543" s="114"/>
      <c r="D543" s="114"/>
      <c r="E543" s="115"/>
      <c r="F543" s="114"/>
      <c r="G543" s="116"/>
      <c r="H543" s="114"/>
      <c r="I543" s="115"/>
      <c r="J543" s="117"/>
      <c r="K543" s="118"/>
      <c r="L543" s="113"/>
      <c r="M543" s="113"/>
      <c r="N543" s="119"/>
      <c r="O543" s="120"/>
      <c r="P543" s="113"/>
      <c r="Q543" s="121"/>
      <c r="R543" s="122"/>
      <c r="S543" s="123"/>
      <c r="T543" s="124"/>
      <c r="U543" s="124"/>
      <c r="V543" s="124"/>
      <c r="W543" s="124"/>
      <c r="X543" s="125"/>
      <c r="Y543" s="124"/>
      <c r="Z543" s="124"/>
      <c r="AA543" s="124"/>
      <c r="AB543" s="124"/>
      <c r="AC543" s="126"/>
      <c r="AD543" s="127"/>
      <c r="AE543" s="128"/>
      <c r="AF543" s="129"/>
      <c r="AG543" s="130"/>
      <c r="AH543" s="131"/>
      <c r="AI543" s="132"/>
      <c r="AJ543" s="133"/>
      <c r="AK543" s="141"/>
      <c r="AL543" s="135"/>
      <c r="AM543" s="131"/>
      <c r="AN543" s="137"/>
      <c r="AO543" s="137"/>
      <c r="AP543" s="112"/>
      <c r="AQ543" s="138"/>
      <c r="AR543" s="139"/>
    </row>
    <row r="544" spans="1:44" ht="15.75" thickBot="1" x14ac:dyDescent="0.3">
      <c r="A544" s="112"/>
      <c r="B544" s="113"/>
      <c r="C544" s="114"/>
      <c r="D544" s="114"/>
      <c r="E544" s="115"/>
      <c r="F544" s="114"/>
      <c r="G544" s="116"/>
      <c r="H544" s="114"/>
      <c r="I544" s="115"/>
      <c r="J544" s="117"/>
      <c r="K544" s="118"/>
      <c r="L544" s="113"/>
      <c r="M544" s="113"/>
      <c r="N544" s="119"/>
      <c r="O544" s="120"/>
      <c r="P544" s="113"/>
      <c r="Q544" s="121"/>
      <c r="R544" s="122"/>
      <c r="S544" s="123"/>
      <c r="T544" s="124"/>
      <c r="U544" s="124"/>
      <c r="V544" s="124"/>
      <c r="W544" s="124"/>
      <c r="X544" s="125"/>
      <c r="Y544" s="124"/>
      <c r="Z544" s="124"/>
      <c r="AA544" s="124"/>
      <c r="AB544" s="124"/>
      <c r="AC544" s="126"/>
      <c r="AD544" s="127"/>
      <c r="AE544" s="128"/>
      <c r="AF544" s="129"/>
      <c r="AG544" s="130"/>
      <c r="AH544" s="131"/>
      <c r="AI544" s="132"/>
      <c r="AJ544" s="133"/>
      <c r="AK544" s="141"/>
      <c r="AL544" s="135"/>
      <c r="AM544" s="131"/>
      <c r="AN544" s="137"/>
      <c r="AO544" s="137"/>
      <c r="AP544" s="112"/>
      <c r="AQ544" s="138"/>
      <c r="AR544" s="139"/>
    </row>
    <row r="545" spans="1:44" ht="15.75" thickBot="1" x14ac:dyDescent="0.3">
      <c r="A545" s="112"/>
      <c r="B545" s="113"/>
      <c r="C545" s="114"/>
      <c r="D545" s="114"/>
      <c r="E545" s="115"/>
      <c r="F545" s="114"/>
      <c r="G545" s="116"/>
      <c r="H545" s="114"/>
      <c r="I545" s="115"/>
      <c r="J545" s="117"/>
      <c r="K545" s="118"/>
      <c r="L545" s="113"/>
      <c r="M545" s="113"/>
      <c r="N545" s="119"/>
      <c r="O545" s="120"/>
      <c r="P545" s="113"/>
      <c r="Q545" s="121"/>
      <c r="R545" s="122"/>
      <c r="S545" s="123"/>
      <c r="T545" s="124"/>
      <c r="U545" s="124"/>
      <c r="V545" s="124"/>
      <c r="W545" s="124"/>
      <c r="X545" s="125"/>
      <c r="Y545" s="124"/>
      <c r="Z545" s="124"/>
      <c r="AA545" s="124"/>
      <c r="AB545" s="124"/>
      <c r="AC545" s="126"/>
      <c r="AD545" s="127"/>
      <c r="AE545" s="128"/>
      <c r="AF545" s="129"/>
      <c r="AG545" s="130"/>
      <c r="AH545" s="131"/>
      <c r="AI545" s="132"/>
      <c r="AJ545" s="133"/>
      <c r="AK545" s="141"/>
      <c r="AL545" s="135"/>
      <c r="AM545" s="131"/>
      <c r="AN545" s="137"/>
      <c r="AO545" s="137"/>
      <c r="AP545" s="112"/>
      <c r="AQ545" s="138"/>
      <c r="AR545" s="139"/>
    </row>
    <row r="546" spans="1:44" ht="15.75" thickBot="1" x14ac:dyDescent="0.3">
      <c r="A546" s="112"/>
      <c r="B546" s="113"/>
      <c r="C546" s="114"/>
      <c r="D546" s="114"/>
      <c r="E546" s="115"/>
      <c r="F546" s="114"/>
      <c r="G546" s="116"/>
      <c r="H546" s="114"/>
      <c r="I546" s="115"/>
      <c r="J546" s="117"/>
      <c r="K546" s="118"/>
      <c r="L546" s="113"/>
      <c r="M546" s="113"/>
      <c r="N546" s="119"/>
      <c r="O546" s="120"/>
      <c r="P546" s="113"/>
      <c r="Q546" s="121"/>
      <c r="R546" s="122"/>
      <c r="S546" s="123"/>
      <c r="T546" s="124"/>
      <c r="U546" s="124"/>
      <c r="V546" s="124"/>
      <c r="W546" s="124"/>
      <c r="X546" s="125"/>
      <c r="Y546" s="124"/>
      <c r="Z546" s="124"/>
      <c r="AA546" s="124"/>
      <c r="AB546" s="124"/>
      <c r="AC546" s="126"/>
      <c r="AD546" s="127"/>
      <c r="AE546" s="128"/>
      <c r="AF546" s="129"/>
      <c r="AG546" s="130"/>
      <c r="AH546" s="131"/>
      <c r="AI546" s="132"/>
      <c r="AJ546" s="133"/>
      <c r="AK546" s="141"/>
      <c r="AL546" s="135"/>
      <c r="AM546" s="131"/>
      <c r="AN546" s="137"/>
      <c r="AO546" s="137"/>
      <c r="AP546" s="112"/>
      <c r="AQ546" s="138"/>
      <c r="AR546" s="139"/>
    </row>
    <row r="547" spans="1:44" ht="15.75" thickBot="1" x14ac:dyDescent="0.3">
      <c r="A547" s="112"/>
      <c r="B547" s="113"/>
      <c r="C547" s="114"/>
      <c r="D547" s="114"/>
      <c r="E547" s="115"/>
      <c r="F547" s="114"/>
      <c r="G547" s="116"/>
      <c r="H547" s="114"/>
      <c r="I547" s="115"/>
      <c r="J547" s="117"/>
      <c r="K547" s="118"/>
      <c r="L547" s="113"/>
      <c r="M547" s="113"/>
      <c r="N547" s="119"/>
      <c r="O547" s="120"/>
      <c r="P547" s="113"/>
      <c r="Q547" s="121"/>
      <c r="R547" s="122"/>
      <c r="S547" s="123"/>
      <c r="T547" s="124"/>
      <c r="U547" s="124"/>
      <c r="V547" s="124"/>
      <c r="W547" s="124"/>
      <c r="X547" s="125"/>
      <c r="Y547" s="124"/>
      <c r="Z547" s="124"/>
      <c r="AA547" s="124"/>
      <c r="AB547" s="124"/>
      <c r="AC547" s="126"/>
      <c r="AD547" s="127"/>
      <c r="AE547" s="128"/>
      <c r="AF547" s="129"/>
      <c r="AG547" s="130"/>
      <c r="AH547" s="131"/>
      <c r="AI547" s="132"/>
      <c r="AJ547" s="133"/>
      <c r="AK547" s="141"/>
      <c r="AL547" s="135"/>
      <c r="AM547" s="131"/>
      <c r="AN547" s="137"/>
      <c r="AO547" s="137"/>
      <c r="AP547" s="112"/>
      <c r="AQ547" s="138"/>
      <c r="AR547" s="139"/>
    </row>
    <row r="548" spans="1:44" ht="15.75" thickBot="1" x14ac:dyDescent="0.3">
      <c r="A548" s="112"/>
      <c r="B548" s="113"/>
      <c r="C548" s="114"/>
      <c r="D548" s="114"/>
      <c r="E548" s="115"/>
      <c r="F548" s="114"/>
      <c r="G548" s="116"/>
      <c r="H548" s="114"/>
      <c r="I548" s="115"/>
      <c r="J548" s="117"/>
      <c r="K548" s="118"/>
      <c r="L548" s="113"/>
      <c r="M548" s="113"/>
      <c r="N548" s="119"/>
      <c r="O548" s="120"/>
      <c r="P548" s="113"/>
      <c r="Q548" s="121"/>
      <c r="R548" s="122"/>
      <c r="S548" s="123"/>
      <c r="T548" s="124"/>
      <c r="U548" s="124"/>
      <c r="V548" s="124"/>
      <c r="W548" s="124"/>
      <c r="X548" s="125"/>
      <c r="Y548" s="124"/>
      <c r="Z548" s="124"/>
      <c r="AA548" s="124"/>
      <c r="AB548" s="124"/>
      <c r="AC548" s="126"/>
      <c r="AD548" s="127"/>
      <c r="AE548" s="128"/>
      <c r="AF548" s="129"/>
      <c r="AG548" s="130"/>
      <c r="AH548" s="131"/>
      <c r="AI548" s="132"/>
      <c r="AJ548" s="133"/>
      <c r="AK548" s="141"/>
      <c r="AL548" s="135"/>
      <c r="AM548" s="131"/>
      <c r="AN548" s="137"/>
      <c r="AO548" s="137"/>
      <c r="AP548" s="112"/>
      <c r="AQ548" s="138"/>
      <c r="AR548" s="139"/>
    </row>
    <row r="549" spans="1:44" ht="15.75" thickBot="1" x14ac:dyDescent="0.3">
      <c r="A549" s="112"/>
      <c r="B549" s="113"/>
      <c r="C549" s="114"/>
      <c r="D549" s="114"/>
      <c r="E549" s="115"/>
      <c r="F549" s="114"/>
      <c r="G549" s="116"/>
      <c r="H549" s="114"/>
      <c r="I549" s="115"/>
      <c r="J549" s="117"/>
      <c r="K549" s="118"/>
      <c r="L549" s="113"/>
      <c r="M549" s="113"/>
      <c r="N549" s="119"/>
      <c r="O549" s="120"/>
      <c r="P549" s="113"/>
      <c r="Q549" s="121"/>
      <c r="R549" s="122"/>
      <c r="S549" s="123"/>
      <c r="T549" s="124"/>
      <c r="U549" s="124"/>
      <c r="V549" s="124"/>
      <c r="W549" s="124"/>
      <c r="X549" s="125"/>
      <c r="Y549" s="124"/>
      <c r="Z549" s="124"/>
      <c r="AA549" s="124"/>
      <c r="AB549" s="124"/>
      <c r="AC549" s="126"/>
      <c r="AD549" s="127"/>
      <c r="AE549" s="128"/>
      <c r="AF549" s="129"/>
      <c r="AG549" s="130"/>
      <c r="AH549" s="131"/>
      <c r="AI549" s="132"/>
      <c r="AJ549" s="133"/>
      <c r="AK549" s="141"/>
      <c r="AL549" s="135"/>
      <c r="AM549" s="131"/>
      <c r="AN549" s="137"/>
      <c r="AO549" s="137"/>
      <c r="AP549" s="112"/>
      <c r="AQ549" s="138"/>
      <c r="AR549" s="139"/>
    </row>
    <row r="550" spans="1:44" ht="15.75" thickBot="1" x14ac:dyDescent="0.3">
      <c r="A550" s="112"/>
      <c r="B550" s="113"/>
      <c r="C550" s="114"/>
      <c r="D550" s="114"/>
      <c r="E550" s="115"/>
      <c r="F550" s="114"/>
      <c r="G550" s="116"/>
      <c r="H550" s="114"/>
      <c r="I550" s="115"/>
      <c r="J550" s="117"/>
      <c r="K550" s="118"/>
      <c r="L550" s="113"/>
      <c r="M550" s="113"/>
      <c r="N550" s="119"/>
      <c r="O550" s="120"/>
      <c r="P550" s="113"/>
      <c r="Q550" s="121"/>
      <c r="R550" s="122"/>
      <c r="S550" s="123"/>
      <c r="T550" s="124"/>
      <c r="U550" s="124"/>
      <c r="V550" s="124"/>
      <c r="W550" s="124"/>
      <c r="X550" s="125"/>
      <c r="Y550" s="124"/>
      <c r="Z550" s="124"/>
      <c r="AA550" s="124"/>
      <c r="AB550" s="124"/>
      <c r="AC550" s="126"/>
      <c r="AD550" s="127"/>
      <c r="AE550" s="128"/>
      <c r="AF550" s="129"/>
      <c r="AG550" s="130"/>
      <c r="AH550" s="131"/>
      <c r="AI550" s="132"/>
      <c r="AJ550" s="133"/>
      <c r="AK550" s="141"/>
      <c r="AL550" s="135"/>
      <c r="AM550" s="131"/>
      <c r="AN550" s="137"/>
      <c r="AO550" s="137"/>
      <c r="AP550" s="112"/>
      <c r="AQ550" s="138"/>
      <c r="AR550" s="139"/>
    </row>
    <row r="551" spans="1:44" ht="15.75" thickBot="1" x14ac:dyDescent="0.3">
      <c r="A551" s="112"/>
      <c r="B551" s="113"/>
      <c r="C551" s="114"/>
      <c r="D551" s="114"/>
      <c r="E551" s="115"/>
      <c r="F551" s="114"/>
      <c r="G551" s="116"/>
      <c r="H551" s="114"/>
      <c r="I551" s="115"/>
      <c r="J551" s="117"/>
      <c r="K551" s="118"/>
      <c r="L551" s="113"/>
      <c r="M551" s="113"/>
      <c r="N551" s="119"/>
      <c r="O551" s="120"/>
      <c r="P551" s="113"/>
      <c r="Q551" s="121"/>
      <c r="R551" s="122"/>
      <c r="S551" s="123"/>
      <c r="T551" s="124"/>
      <c r="U551" s="124"/>
      <c r="V551" s="124"/>
      <c r="W551" s="124"/>
      <c r="X551" s="125"/>
      <c r="Y551" s="124"/>
      <c r="Z551" s="124"/>
      <c r="AA551" s="124"/>
      <c r="AB551" s="124"/>
      <c r="AC551" s="126"/>
      <c r="AD551" s="127"/>
      <c r="AE551" s="128"/>
      <c r="AF551" s="129"/>
      <c r="AG551" s="130"/>
      <c r="AH551" s="131"/>
      <c r="AI551" s="132"/>
      <c r="AJ551" s="133"/>
      <c r="AK551" s="141"/>
      <c r="AL551" s="135"/>
      <c r="AM551" s="131"/>
      <c r="AN551" s="137"/>
      <c r="AO551" s="137"/>
      <c r="AP551" s="112"/>
      <c r="AQ551" s="138"/>
      <c r="AR551" s="139"/>
    </row>
    <row r="552" spans="1:44" ht="15.75" thickBot="1" x14ac:dyDescent="0.3">
      <c r="A552" s="112"/>
      <c r="B552" s="113"/>
      <c r="C552" s="114"/>
      <c r="D552" s="114"/>
      <c r="E552" s="115"/>
      <c r="F552" s="114"/>
      <c r="G552" s="116"/>
      <c r="H552" s="114"/>
      <c r="I552" s="115"/>
      <c r="J552" s="117"/>
      <c r="K552" s="118"/>
      <c r="L552" s="113"/>
      <c r="M552" s="113"/>
      <c r="N552" s="119"/>
      <c r="O552" s="120"/>
      <c r="P552" s="113"/>
      <c r="Q552" s="121"/>
      <c r="R552" s="122"/>
      <c r="S552" s="123"/>
      <c r="T552" s="124"/>
      <c r="U552" s="124"/>
      <c r="V552" s="124"/>
      <c r="W552" s="124"/>
      <c r="X552" s="125"/>
      <c r="Y552" s="124"/>
      <c r="Z552" s="124"/>
      <c r="AA552" s="124"/>
      <c r="AB552" s="124"/>
      <c r="AC552" s="126"/>
      <c r="AD552" s="127"/>
      <c r="AE552" s="128"/>
      <c r="AF552" s="129"/>
      <c r="AG552" s="130"/>
      <c r="AH552" s="131"/>
      <c r="AI552" s="132"/>
      <c r="AJ552" s="133"/>
      <c r="AK552" s="141"/>
      <c r="AL552" s="135"/>
      <c r="AM552" s="131"/>
      <c r="AN552" s="137"/>
      <c r="AO552" s="137"/>
      <c r="AP552" s="112"/>
      <c r="AQ552" s="138"/>
      <c r="AR552" s="139"/>
    </row>
    <row r="553" spans="1:44" ht="15.75" thickBot="1" x14ac:dyDescent="0.3">
      <c r="A553" s="112"/>
      <c r="B553" s="113"/>
      <c r="C553" s="114"/>
      <c r="D553" s="114"/>
      <c r="E553" s="115"/>
      <c r="F553" s="114"/>
      <c r="G553" s="116"/>
      <c r="H553" s="114"/>
      <c r="I553" s="115"/>
      <c r="J553" s="117"/>
      <c r="K553" s="118"/>
      <c r="L553" s="113"/>
      <c r="M553" s="113"/>
      <c r="N553" s="119"/>
      <c r="O553" s="120"/>
      <c r="P553" s="113"/>
      <c r="Q553" s="121"/>
      <c r="R553" s="122"/>
      <c r="S553" s="123"/>
      <c r="T553" s="124"/>
      <c r="U553" s="124"/>
      <c r="V553" s="124"/>
      <c r="W553" s="124"/>
      <c r="X553" s="125"/>
      <c r="Y553" s="124"/>
      <c r="Z553" s="124"/>
      <c r="AA553" s="124"/>
      <c r="AB553" s="124"/>
      <c r="AC553" s="126"/>
      <c r="AD553" s="127"/>
      <c r="AE553" s="128"/>
      <c r="AF553" s="129"/>
      <c r="AG553" s="130"/>
      <c r="AH553" s="131"/>
      <c r="AI553" s="132"/>
      <c r="AJ553" s="133"/>
      <c r="AK553" s="141"/>
      <c r="AL553" s="135"/>
      <c r="AM553" s="131"/>
      <c r="AN553" s="137"/>
      <c r="AO553" s="137"/>
      <c r="AP553" s="112"/>
      <c r="AQ553" s="138"/>
      <c r="AR553" s="139"/>
    </row>
    <row r="554" spans="1:44" ht="15.75" thickBot="1" x14ac:dyDescent="0.3">
      <c r="A554" s="112"/>
      <c r="B554" s="113"/>
      <c r="C554" s="114"/>
      <c r="D554" s="114"/>
      <c r="E554" s="115"/>
      <c r="F554" s="114"/>
      <c r="G554" s="116"/>
      <c r="H554" s="114"/>
      <c r="I554" s="115"/>
      <c r="J554" s="117"/>
      <c r="K554" s="118"/>
      <c r="L554" s="113"/>
      <c r="M554" s="113"/>
      <c r="N554" s="119"/>
      <c r="O554" s="120"/>
      <c r="P554" s="113"/>
      <c r="Q554" s="121"/>
      <c r="R554" s="122"/>
      <c r="S554" s="123"/>
      <c r="T554" s="124"/>
      <c r="U554" s="124"/>
      <c r="V554" s="124"/>
      <c r="W554" s="124"/>
      <c r="X554" s="125"/>
      <c r="Y554" s="124"/>
      <c r="Z554" s="124"/>
      <c r="AA554" s="124"/>
      <c r="AB554" s="124"/>
      <c r="AC554" s="126"/>
      <c r="AD554" s="127"/>
      <c r="AE554" s="128"/>
      <c r="AF554" s="129"/>
      <c r="AG554" s="130"/>
      <c r="AH554" s="131"/>
      <c r="AI554" s="132"/>
      <c r="AJ554" s="133"/>
      <c r="AK554" s="141"/>
      <c r="AL554" s="135"/>
      <c r="AM554" s="131"/>
      <c r="AN554" s="137"/>
      <c r="AO554" s="137"/>
      <c r="AP554" s="112"/>
      <c r="AQ554" s="138"/>
      <c r="AR554" s="139"/>
    </row>
    <row r="555" spans="1:44" ht="15.75" thickBot="1" x14ac:dyDescent="0.3">
      <c r="A555" s="112"/>
      <c r="B555" s="113"/>
      <c r="C555" s="114"/>
      <c r="D555" s="114"/>
      <c r="E555" s="115"/>
      <c r="F555" s="114"/>
      <c r="G555" s="116"/>
      <c r="H555" s="114"/>
      <c r="I555" s="115"/>
      <c r="J555" s="117"/>
      <c r="K555" s="118"/>
      <c r="L555" s="113"/>
      <c r="M555" s="113"/>
      <c r="N555" s="119"/>
      <c r="O555" s="120"/>
      <c r="P555" s="113"/>
      <c r="Q555" s="121"/>
      <c r="R555" s="122"/>
      <c r="S555" s="123"/>
      <c r="T555" s="124"/>
      <c r="U555" s="124"/>
      <c r="V555" s="124"/>
      <c r="W555" s="124"/>
      <c r="X555" s="125"/>
      <c r="Y555" s="124"/>
      <c r="Z555" s="124"/>
      <c r="AA555" s="124"/>
      <c r="AB555" s="124"/>
      <c r="AC555" s="126"/>
      <c r="AD555" s="127"/>
      <c r="AE555" s="128"/>
      <c r="AF555" s="129"/>
      <c r="AG555" s="130"/>
      <c r="AH555" s="131"/>
      <c r="AI555" s="132"/>
      <c r="AJ555" s="133"/>
      <c r="AK555" s="141"/>
      <c r="AL555" s="135"/>
      <c r="AM555" s="131"/>
      <c r="AN555" s="137"/>
      <c r="AO555" s="137"/>
      <c r="AP555" s="112"/>
      <c r="AQ555" s="138"/>
      <c r="AR555" s="139"/>
    </row>
    <row r="556" spans="1:44" ht="15.75" thickBot="1" x14ac:dyDescent="0.3">
      <c r="A556" s="112"/>
      <c r="B556" s="113"/>
      <c r="C556" s="114"/>
      <c r="D556" s="114"/>
      <c r="E556" s="115"/>
      <c r="F556" s="114"/>
      <c r="G556" s="116"/>
      <c r="H556" s="114"/>
      <c r="I556" s="115"/>
      <c r="J556" s="117"/>
      <c r="K556" s="118"/>
      <c r="L556" s="113"/>
      <c r="M556" s="113"/>
      <c r="N556" s="119"/>
      <c r="O556" s="120"/>
      <c r="P556" s="113"/>
      <c r="Q556" s="121"/>
      <c r="R556" s="122"/>
      <c r="S556" s="123"/>
      <c r="T556" s="124"/>
      <c r="U556" s="124"/>
      <c r="V556" s="124"/>
      <c r="W556" s="124"/>
      <c r="X556" s="125"/>
      <c r="Y556" s="124"/>
      <c r="Z556" s="124"/>
      <c r="AA556" s="124"/>
      <c r="AB556" s="124"/>
      <c r="AC556" s="126"/>
      <c r="AD556" s="127"/>
      <c r="AE556" s="128"/>
      <c r="AF556" s="129"/>
      <c r="AG556" s="130"/>
      <c r="AH556" s="131"/>
      <c r="AI556" s="132"/>
      <c r="AJ556" s="133"/>
      <c r="AK556" s="141"/>
      <c r="AL556" s="135"/>
      <c r="AM556" s="131"/>
      <c r="AN556" s="137"/>
      <c r="AO556" s="137"/>
      <c r="AP556" s="112"/>
      <c r="AQ556" s="138"/>
      <c r="AR556" s="139"/>
    </row>
    <row r="557" spans="1:44" ht="15.75" thickBot="1" x14ac:dyDescent="0.3">
      <c r="A557" s="112"/>
      <c r="B557" s="113"/>
      <c r="C557" s="114"/>
      <c r="D557" s="114"/>
      <c r="E557" s="115"/>
      <c r="F557" s="114"/>
      <c r="G557" s="116"/>
      <c r="H557" s="114"/>
      <c r="I557" s="115"/>
      <c r="J557" s="117"/>
      <c r="K557" s="118"/>
      <c r="L557" s="113"/>
      <c r="M557" s="113"/>
      <c r="N557" s="119"/>
      <c r="O557" s="120"/>
      <c r="P557" s="113"/>
      <c r="Q557" s="121"/>
      <c r="R557" s="122"/>
      <c r="S557" s="123"/>
      <c r="T557" s="124"/>
      <c r="U557" s="124"/>
      <c r="V557" s="124"/>
      <c r="W557" s="124"/>
      <c r="X557" s="125"/>
      <c r="Y557" s="124"/>
      <c r="Z557" s="124"/>
      <c r="AA557" s="124"/>
      <c r="AB557" s="124"/>
      <c r="AC557" s="126"/>
      <c r="AD557" s="127"/>
      <c r="AE557" s="128"/>
      <c r="AF557" s="129"/>
      <c r="AG557" s="130"/>
      <c r="AH557" s="131"/>
      <c r="AI557" s="132"/>
      <c r="AJ557" s="133"/>
      <c r="AK557" s="141"/>
      <c r="AL557" s="135"/>
      <c r="AM557" s="131"/>
      <c r="AN557" s="137"/>
      <c r="AO557" s="137"/>
      <c r="AP557" s="112"/>
      <c r="AQ557" s="138"/>
      <c r="AR557" s="139"/>
    </row>
    <row r="558" spans="1:44" ht="15.75" thickBot="1" x14ac:dyDescent="0.3">
      <c r="A558" s="112"/>
      <c r="B558" s="113"/>
      <c r="C558" s="114"/>
      <c r="D558" s="114"/>
      <c r="E558" s="115"/>
      <c r="F558" s="114"/>
      <c r="G558" s="116"/>
      <c r="H558" s="114"/>
      <c r="I558" s="115"/>
      <c r="J558" s="117"/>
      <c r="K558" s="118"/>
      <c r="L558" s="113"/>
      <c r="M558" s="113"/>
      <c r="N558" s="119"/>
      <c r="O558" s="120"/>
      <c r="P558" s="113"/>
      <c r="Q558" s="121"/>
      <c r="R558" s="122"/>
      <c r="S558" s="123"/>
      <c r="T558" s="124"/>
      <c r="U558" s="124"/>
      <c r="V558" s="124"/>
      <c r="W558" s="124"/>
      <c r="X558" s="125"/>
      <c r="Y558" s="124"/>
      <c r="Z558" s="124"/>
      <c r="AA558" s="124"/>
      <c r="AB558" s="124"/>
      <c r="AC558" s="126"/>
      <c r="AD558" s="127"/>
      <c r="AE558" s="128"/>
      <c r="AF558" s="129"/>
      <c r="AG558" s="130"/>
      <c r="AH558" s="131"/>
      <c r="AI558" s="132"/>
      <c r="AJ558" s="133"/>
      <c r="AK558" s="141"/>
      <c r="AL558" s="135"/>
      <c r="AM558" s="131"/>
      <c r="AN558" s="137"/>
      <c r="AO558" s="137"/>
      <c r="AP558" s="112"/>
      <c r="AQ558" s="138"/>
      <c r="AR558" s="139"/>
    </row>
    <row r="559" spans="1:44" ht="15.75" thickBot="1" x14ac:dyDescent="0.3">
      <c r="A559" s="112"/>
      <c r="B559" s="113"/>
      <c r="C559" s="114"/>
      <c r="D559" s="114"/>
      <c r="E559" s="115"/>
      <c r="F559" s="114"/>
      <c r="G559" s="116"/>
      <c r="H559" s="114"/>
      <c r="I559" s="115"/>
      <c r="J559" s="117"/>
      <c r="K559" s="118"/>
      <c r="L559" s="113"/>
      <c r="M559" s="113"/>
      <c r="N559" s="119"/>
      <c r="O559" s="120"/>
      <c r="P559" s="113"/>
      <c r="Q559" s="121"/>
      <c r="R559" s="122"/>
      <c r="S559" s="123"/>
      <c r="T559" s="124"/>
      <c r="U559" s="124"/>
      <c r="V559" s="124"/>
      <c r="W559" s="124"/>
      <c r="X559" s="125"/>
      <c r="Y559" s="124"/>
      <c r="Z559" s="124"/>
      <c r="AA559" s="124"/>
      <c r="AB559" s="124"/>
      <c r="AC559" s="126"/>
      <c r="AD559" s="127"/>
      <c r="AE559" s="128"/>
      <c r="AF559" s="129"/>
      <c r="AG559" s="130"/>
      <c r="AH559" s="131"/>
      <c r="AI559" s="132"/>
      <c r="AJ559" s="133"/>
      <c r="AK559" s="141"/>
      <c r="AL559" s="135"/>
      <c r="AM559" s="131"/>
      <c r="AN559" s="137"/>
      <c r="AO559" s="137"/>
      <c r="AP559" s="112"/>
      <c r="AQ559" s="138"/>
      <c r="AR559" s="139"/>
    </row>
    <row r="560" spans="1:44" ht="15.75" thickBot="1" x14ac:dyDescent="0.3">
      <c r="A560" s="112"/>
      <c r="B560" s="113"/>
      <c r="C560" s="114"/>
      <c r="D560" s="114"/>
      <c r="E560" s="115"/>
      <c r="F560" s="114"/>
      <c r="G560" s="116"/>
      <c r="H560" s="114"/>
      <c r="I560" s="115"/>
      <c r="J560" s="117"/>
      <c r="K560" s="118"/>
      <c r="L560" s="113"/>
      <c r="M560" s="113"/>
      <c r="N560" s="119"/>
      <c r="O560" s="120"/>
      <c r="P560" s="113"/>
      <c r="Q560" s="121"/>
      <c r="R560" s="122"/>
      <c r="S560" s="123"/>
      <c r="T560" s="124"/>
      <c r="U560" s="124"/>
      <c r="V560" s="124"/>
      <c r="W560" s="124"/>
      <c r="X560" s="125"/>
      <c r="Y560" s="124"/>
      <c r="Z560" s="124"/>
      <c r="AA560" s="124"/>
      <c r="AB560" s="124"/>
      <c r="AC560" s="126"/>
      <c r="AD560" s="127"/>
      <c r="AE560" s="128"/>
      <c r="AF560" s="129"/>
      <c r="AG560" s="130"/>
      <c r="AH560" s="131"/>
      <c r="AI560" s="132"/>
      <c r="AJ560" s="133"/>
      <c r="AK560" s="141"/>
      <c r="AL560" s="135"/>
      <c r="AM560" s="131"/>
      <c r="AN560" s="137"/>
      <c r="AO560" s="137"/>
      <c r="AP560" s="112"/>
      <c r="AQ560" s="138"/>
      <c r="AR560" s="139"/>
    </row>
    <row r="561" spans="1:44" ht="15.75" thickBot="1" x14ac:dyDescent="0.3">
      <c r="A561" s="112"/>
      <c r="B561" s="113"/>
      <c r="C561" s="114"/>
      <c r="D561" s="114"/>
      <c r="E561" s="115"/>
      <c r="F561" s="114"/>
      <c r="G561" s="116"/>
      <c r="H561" s="114"/>
      <c r="I561" s="115"/>
      <c r="J561" s="117"/>
      <c r="K561" s="118"/>
      <c r="L561" s="113"/>
      <c r="M561" s="113"/>
      <c r="N561" s="119"/>
      <c r="O561" s="120"/>
      <c r="P561" s="113"/>
      <c r="Q561" s="121"/>
      <c r="R561" s="122"/>
      <c r="S561" s="123"/>
      <c r="T561" s="124"/>
      <c r="U561" s="124"/>
      <c r="V561" s="124"/>
      <c r="W561" s="124"/>
      <c r="X561" s="125"/>
      <c r="Y561" s="124"/>
      <c r="Z561" s="124"/>
      <c r="AA561" s="124"/>
      <c r="AB561" s="124"/>
      <c r="AC561" s="126"/>
      <c r="AD561" s="127"/>
      <c r="AE561" s="128"/>
      <c r="AF561" s="129"/>
      <c r="AG561" s="130"/>
      <c r="AH561" s="131"/>
      <c r="AI561" s="132"/>
      <c r="AJ561" s="133"/>
      <c r="AK561" s="141"/>
      <c r="AL561" s="135"/>
      <c r="AM561" s="131"/>
      <c r="AN561" s="137"/>
      <c r="AO561" s="137"/>
      <c r="AP561" s="112"/>
      <c r="AQ561" s="138"/>
      <c r="AR561" s="139"/>
    </row>
    <row r="562" spans="1:44" ht="15.75" thickBot="1" x14ac:dyDescent="0.3">
      <c r="A562" s="112"/>
      <c r="B562" s="113"/>
      <c r="C562" s="114"/>
      <c r="D562" s="114"/>
      <c r="E562" s="115"/>
      <c r="F562" s="114"/>
      <c r="G562" s="116"/>
      <c r="H562" s="114"/>
      <c r="I562" s="115"/>
      <c r="J562" s="117"/>
      <c r="K562" s="118"/>
      <c r="L562" s="113"/>
      <c r="M562" s="113"/>
      <c r="N562" s="119"/>
      <c r="O562" s="120"/>
      <c r="P562" s="113"/>
      <c r="Q562" s="121"/>
      <c r="R562" s="122"/>
      <c r="S562" s="123"/>
      <c r="T562" s="124"/>
      <c r="U562" s="124"/>
      <c r="V562" s="124"/>
      <c r="W562" s="124"/>
      <c r="X562" s="125"/>
      <c r="Y562" s="124"/>
      <c r="Z562" s="124"/>
      <c r="AA562" s="124"/>
      <c r="AB562" s="124"/>
      <c r="AC562" s="126"/>
      <c r="AD562" s="127"/>
      <c r="AE562" s="128"/>
      <c r="AF562" s="129"/>
      <c r="AG562" s="130"/>
      <c r="AH562" s="131"/>
      <c r="AI562" s="132"/>
      <c r="AJ562" s="133"/>
      <c r="AK562" s="141"/>
      <c r="AL562" s="135"/>
      <c r="AM562" s="131"/>
      <c r="AN562" s="137"/>
      <c r="AO562" s="137"/>
      <c r="AP562" s="112"/>
      <c r="AQ562" s="138"/>
      <c r="AR562" s="139"/>
    </row>
    <row r="563" spans="1:44" ht="15.75" thickBot="1" x14ac:dyDescent="0.3">
      <c r="A563" s="112"/>
      <c r="B563" s="113"/>
      <c r="C563" s="114"/>
      <c r="D563" s="114"/>
      <c r="E563" s="115"/>
      <c r="F563" s="114"/>
      <c r="G563" s="116"/>
      <c r="H563" s="114"/>
      <c r="I563" s="115"/>
      <c r="J563" s="117"/>
      <c r="K563" s="118"/>
      <c r="L563" s="113"/>
      <c r="M563" s="113"/>
      <c r="N563" s="119"/>
      <c r="O563" s="120"/>
      <c r="P563" s="113"/>
      <c r="Q563" s="121"/>
      <c r="R563" s="122"/>
      <c r="S563" s="123"/>
      <c r="T563" s="124"/>
      <c r="U563" s="124"/>
      <c r="V563" s="124"/>
      <c r="W563" s="124"/>
      <c r="X563" s="125"/>
      <c r="Y563" s="124"/>
      <c r="Z563" s="124"/>
      <c r="AA563" s="124"/>
      <c r="AB563" s="124"/>
      <c r="AC563" s="126"/>
      <c r="AD563" s="127"/>
      <c r="AE563" s="128"/>
      <c r="AF563" s="129"/>
      <c r="AG563" s="130"/>
      <c r="AH563" s="131"/>
      <c r="AI563" s="132"/>
      <c r="AJ563" s="133"/>
      <c r="AK563" s="141"/>
      <c r="AL563" s="135"/>
      <c r="AM563" s="131"/>
      <c r="AN563" s="137"/>
      <c r="AO563" s="137"/>
      <c r="AP563" s="112"/>
      <c r="AQ563" s="138"/>
      <c r="AR563" s="139"/>
    </row>
    <row r="564" spans="1:44" ht="15.75" thickBot="1" x14ac:dyDescent="0.3">
      <c r="A564" s="112"/>
      <c r="B564" s="113"/>
      <c r="C564" s="114"/>
      <c r="D564" s="114"/>
      <c r="E564" s="115"/>
      <c r="F564" s="114"/>
      <c r="G564" s="116"/>
      <c r="H564" s="114"/>
      <c r="I564" s="115"/>
      <c r="J564" s="117"/>
      <c r="K564" s="118"/>
      <c r="L564" s="113"/>
      <c r="M564" s="113"/>
      <c r="N564" s="119"/>
      <c r="O564" s="120"/>
      <c r="P564" s="113"/>
      <c r="Q564" s="121"/>
      <c r="R564" s="122"/>
      <c r="S564" s="123"/>
      <c r="T564" s="124"/>
      <c r="U564" s="124"/>
      <c r="V564" s="124"/>
      <c r="W564" s="124"/>
      <c r="X564" s="125"/>
      <c r="Y564" s="124"/>
      <c r="Z564" s="124"/>
      <c r="AA564" s="124"/>
      <c r="AB564" s="124"/>
      <c r="AC564" s="126"/>
      <c r="AD564" s="127"/>
      <c r="AE564" s="128"/>
      <c r="AF564" s="129"/>
      <c r="AG564" s="130"/>
      <c r="AH564" s="131"/>
      <c r="AI564" s="132"/>
      <c r="AJ564" s="133"/>
      <c r="AK564" s="141"/>
      <c r="AL564" s="135"/>
      <c r="AM564" s="131"/>
      <c r="AN564" s="137"/>
      <c r="AO564" s="137"/>
      <c r="AP564" s="112"/>
      <c r="AQ564" s="138"/>
      <c r="AR564" s="139"/>
    </row>
    <row r="565" spans="1:44" ht="15.75" thickBot="1" x14ac:dyDescent="0.3">
      <c r="A565" s="112"/>
      <c r="B565" s="113"/>
      <c r="C565" s="114"/>
      <c r="D565" s="114"/>
      <c r="E565" s="115"/>
      <c r="F565" s="114"/>
      <c r="G565" s="116"/>
      <c r="H565" s="114"/>
      <c r="I565" s="115"/>
      <c r="J565" s="117"/>
      <c r="K565" s="118"/>
      <c r="L565" s="113"/>
      <c r="M565" s="113"/>
      <c r="N565" s="119"/>
      <c r="O565" s="120"/>
      <c r="P565" s="113"/>
      <c r="Q565" s="121"/>
      <c r="R565" s="122"/>
      <c r="S565" s="123"/>
      <c r="T565" s="124"/>
      <c r="U565" s="124"/>
      <c r="V565" s="124"/>
      <c r="W565" s="124"/>
      <c r="X565" s="125"/>
      <c r="Y565" s="124"/>
      <c r="Z565" s="124"/>
      <c r="AA565" s="124"/>
      <c r="AB565" s="124"/>
      <c r="AC565" s="126"/>
      <c r="AD565" s="127"/>
      <c r="AE565" s="128"/>
      <c r="AF565" s="129"/>
      <c r="AG565" s="130"/>
      <c r="AH565" s="131"/>
      <c r="AI565" s="132"/>
      <c r="AJ565" s="133"/>
      <c r="AK565" s="141"/>
      <c r="AL565" s="135"/>
      <c r="AM565" s="131"/>
      <c r="AN565" s="137"/>
      <c r="AO565" s="137"/>
      <c r="AP565" s="112"/>
      <c r="AQ565" s="138"/>
      <c r="AR565" s="139"/>
    </row>
    <row r="566" spans="1:44" ht="15.75" thickBot="1" x14ac:dyDescent="0.3">
      <c r="A566" s="112"/>
      <c r="B566" s="113"/>
      <c r="C566" s="114"/>
      <c r="D566" s="114"/>
      <c r="E566" s="115"/>
      <c r="F566" s="114"/>
      <c r="G566" s="116"/>
      <c r="H566" s="114"/>
      <c r="I566" s="115"/>
      <c r="J566" s="117"/>
      <c r="K566" s="118"/>
      <c r="L566" s="113"/>
      <c r="M566" s="113"/>
      <c r="N566" s="119"/>
      <c r="O566" s="120"/>
      <c r="P566" s="113"/>
      <c r="Q566" s="121"/>
      <c r="R566" s="122"/>
      <c r="S566" s="123"/>
      <c r="T566" s="124"/>
      <c r="U566" s="124"/>
      <c r="V566" s="124"/>
      <c r="W566" s="124"/>
      <c r="X566" s="125"/>
      <c r="Y566" s="124"/>
      <c r="Z566" s="124"/>
      <c r="AA566" s="124"/>
      <c r="AB566" s="124"/>
      <c r="AC566" s="126"/>
      <c r="AD566" s="127"/>
      <c r="AE566" s="128"/>
      <c r="AF566" s="129"/>
      <c r="AG566" s="130"/>
      <c r="AH566" s="131"/>
      <c r="AI566" s="132"/>
      <c r="AJ566" s="133"/>
      <c r="AK566" s="141"/>
      <c r="AL566" s="135"/>
      <c r="AM566" s="131"/>
      <c r="AN566" s="137"/>
      <c r="AO566" s="137"/>
      <c r="AP566" s="112"/>
      <c r="AQ566" s="138"/>
      <c r="AR566" s="139"/>
    </row>
    <row r="567" spans="1:44" ht="15.75" thickBot="1" x14ac:dyDescent="0.3">
      <c r="A567" s="112"/>
      <c r="B567" s="113"/>
      <c r="C567" s="114"/>
      <c r="D567" s="114"/>
      <c r="E567" s="115"/>
      <c r="F567" s="114"/>
      <c r="G567" s="116"/>
      <c r="H567" s="114"/>
      <c r="I567" s="115"/>
      <c r="J567" s="117"/>
      <c r="K567" s="118"/>
      <c r="L567" s="113"/>
      <c r="M567" s="113"/>
      <c r="N567" s="119"/>
      <c r="O567" s="120"/>
      <c r="P567" s="113"/>
      <c r="Q567" s="121"/>
      <c r="R567" s="122"/>
      <c r="S567" s="123"/>
      <c r="T567" s="124"/>
      <c r="U567" s="124"/>
      <c r="V567" s="124"/>
      <c r="W567" s="124"/>
      <c r="X567" s="125"/>
      <c r="Y567" s="124"/>
      <c r="Z567" s="124"/>
      <c r="AA567" s="124"/>
      <c r="AB567" s="124"/>
      <c r="AC567" s="126"/>
      <c r="AD567" s="127"/>
      <c r="AE567" s="128"/>
      <c r="AF567" s="129"/>
      <c r="AG567" s="130"/>
      <c r="AH567" s="131"/>
      <c r="AI567" s="132"/>
      <c r="AJ567" s="133"/>
      <c r="AK567" s="141"/>
      <c r="AL567" s="135"/>
      <c r="AM567" s="131"/>
      <c r="AN567" s="137"/>
      <c r="AO567" s="137"/>
      <c r="AP567" s="112"/>
      <c r="AQ567" s="138"/>
      <c r="AR567" s="139"/>
    </row>
    <row r="568" spans="1:44" ht="15.75" thickBot="1" x14ac:dyDescent="0.3">
      <c r="A568" s="112"/>
      <c r="B568" s="113"/>
      <c r="C568" s="114"/>
      <c r="D568" s="114"/>
      <c r="E568" s="115"/>
      <c r="F568" s="114"/>
      <c r="G568" s="116"/>
      <c r="H568" s="114"/>
      <c r="I568" s="115"/>
      <c r="J568" s="117"/>
      <c r="K568" s="118"/>
      <c r="L568" s="113"/>
      <c r="M568" s="113"/>
      <c r="N568" s="119"/>
      <c r="O568" s="120"/>
      <c r="P568" s="113"/>
      <c r="Q568" s="121"/>
      <c r="R568" s="122"/>
      <c r="S568" s="123"/>
      <c r="T568" s="124"/>
      <c r="U568" s="124"/>
      <c r="V568" s="124"/>
      <c r="W568" s="124"/>
      <c r="X568" s="125"/>
      <c r="Y568" s="124"/>
      <c r="Z568" s="124"/>
      <c r="AA568" s="124"/>
      <c r="AB568" s="124"/>
      <c r="AC568" s="126"/>
      <c r="AD568" s="127"/>
      <c r="AE568" s="128"/>
      <c r="AF568" s="129"/>
      <c r="AG568" s="130"/>
      <c r="AH568" s="131"/>
      <c r="AI568" s="132"/>
      <c r="AJ568" s="133"/>
      <c r="AK568" s="141"/>
      <c r="AL568" s="135"/>
      <c r="AM568" s="131"/>
      <c r="AN568" s="137"/>
      <c r="AO568" s="137"/>
      <c r="AP568" s="112"/>
      <c r="AQ568" s="138"/>
      <c r="AR568" s="139"/>
    </row>
    <row r="569" spans="1:44" ht="15.75" thickBot="1" x14ac:dyDescent="0.3">
      <c r="A569" s="112"/>
      <c r="B569" s="113"/>
      <c r="C569" s="114"/>
      <c r="D569" s="114"/>
      <c r="E569" s="115"/>
      <c r="F569" s="114"/>
      <c r="G569" s="116"/>
      <c r="H569" s="114"/>
      <c r="I569" s="115"/>
      <c r="J569" s="117"/>
      <c r="K569" s="118"/>
      <c r="L569" s="113"/>
      <c r="M569" s="113"/>
      <c r="N569" s="119"/>
      <c r="O569" s="120"/>
      <c r="P569" s="113"/>
      <c r="Q569" s="121"/>
      <c r="R569" s="122"/>
      <c r="S569" s="123"/>
      <c r="T569" s="124"/>
      <c r="U569" s="124"/>
      <c r="V569" s="124"/>
      <c r="W569" s="124"/>
      <c r="X569" s="125"/>
      <c r="Y569" s="124"/>
      <c r="Z569" s="124"/>
      <c r="AA569" s="124"/>
      <c r="AB569" s="124"/>
      <c r="AC569" s="126"/>
      <c r="AD569" s="127"/>
      <c r="AE569" s="128"/>
      <c r="AF569" s="129"/>
      <c r="AG569" s="130"/>
      <c r="AH569" s="131"/>
      <c r="AI569" s="132"/>
      <c r="AJ569" s="133"/>
      <c r="AK569" s="141"/>
      <c r="AL569" s="135"/>
      <c r="AM569" s="131"/>
      <c r="AN569" s="137"/>
      <c r="AO569" s="137"/>
      <c r="AP569" s="112"/>
      <c r="AQ569" s="138"/>
      <c r="AR569" s="139"/>
    </row>
    <row r="570" spans="1:44" ht="15.75" thickBot="1" x14ac:dyDescent="0.3">
      <c r="A570" s="112"/>
      <c r="B570" s="113"/>
      <c r="C570" s="114"/>
      <c r="D570" s="114"/>
      <c r="E570" s="115"/>
      <c r="F570" s="114"/>
      <c r="G570" s="116"/>
      <c r="H570" s="114"/>
      <c r="I570" s="115"/>
      <c r="J570" s="117"/>
      <c r="K570" s="118"/>
      <c r="L570" s="113"/>
      <c r="M570" s="113"/>
      <c r="N570" s="119"/>
      <c r="O570" s="120"/>
      <c r="P570" s="113"/>
      <c r="Q570" s="121"/>
      <c r="R570" s="122"/>
      <c r="S570" s="123"/>
      <c r="T570" s="124"/>
      <c r="U570" s="124"/>
      <c r="V570" s="124"/>
      <c r="W570" s="124"/>
      <c r="X570" s="125"/>
      <c r="Y570" s="124"/>
      <c r="Z570" s="124"/>
      <c r="AA570" s="124"/>
      <c r="AB570" s="124"/>
      <c r="AC570" s="126"/>
      <c r="AD570" s="127"/>
      <c r="AE570" s="128"/>
      <c r="AF570" s="129"/>
      <c r="AG570" s="130"/>
      <c r="AH570" s="131"/>
      <c r="AI570" s="132"/>
      <c r="AJ570" s="133"/>
      <c r="AK570" s="141"/>
      <c r="AL570" s="135"/>
      <c r="AM570" s="131"/>
      <c r="AN570" s="137"/>
      <c r="AO570" s="137"/>
      <c r="AP570" s="112"/>
      <c r="AQ570" s="138"/>
      <c r="AR570" s="139"/>
    </row>
    <row r="571" spans="1:44" ht="15.75" thickBot="1" x14ac:dyDescent="0.3">
      <c r="A571" s="112"/>
      <c r="B571" s="113"/>
      <c r="C571" s="114"/>
      <c r="D571" s="114"/>
      <c r="E571" s="115"/>
      <c r="F571" s="114"/>
      <c r="G571" s="116"/>
      <c r="H571" s="114"/>
      <c r="I571" s="115"/>
      <c r="J571" s="117"/>
      <c r="K571" s="118"/>
      <c r="L571" s="113"/>
      <c r="M571" s="113"/>
      <c r="N571" s="119"/>
      <c r="O571" s="120"/>
      <c r="P571" s="113"/>
      <c r="Q571" s="121"/>
      <c r="R571" s="122"/>
      <c r="S571" s="123"/>
      <c r="T571" s="124"/>
      <c r="U571" s="124"/>
      <c r="V571" s="124"/>
      <c r="W571" s="124"/>
      <c r="X571" s="125"/>
      <c r="Y571" s="124"/>
      <c r="Z571" s="124"/>
      <c r="AA571" s="124"/>
      <c r="AB571" s="124"/>
      <c r="AC571" s="126"/>
      <c r="AD571" s="127"/>
      <c r="AE571" s="128"/>
      <c r="AF571" s="129"/>
      <c r="AG571" s="130"/>
      <c r="AH571" s="131"/>
      <c r="AI571" s="132"/>
      <c r="AJ571" s="133"/>
      <c r="AK571" s="141"/>
      <c r="AL571" s="135"/>
      <c r="AM571" s="131"/>
      <c r="AN571" s="137"/>
      <c r="AO571" s="137"/>
      <c r="AP571" s="112"/>
      <c r="AQ571" s="138"/>
      <c r="AR571" s="139"/>
    </row>
    <row r="572" spans="1:44" ht="15.75" thickBot="1" x14ac:dyDescent="0.3">
      <c r="A572" s="112"/>
      <c r="B572" s="113"/>
      <c r="C572" s="114"/>
      <c r="D572" s="114"/>
      <c r="E572" s="115"/>
      <c r="F572" s="114"/>
      <c r="G572" s="116"/>
      <c r="H572" s="114"/>
      <c r="I572" s="115"/>
      <c r="J572" s="117"/>
      <c r="K572" s="118"/>
      <c r="L572" s="113"/>
      <c r="M572" s="113"/>
      <c r="N572" s="119"/>
      <c r="O572" s="120"/>
      <c r="P572" s="113"/>
      <c r="Q572" s="121"/>
      <c r="R572" s="122"/>
      <c r="S572" s="123"/>
      <c r="T572" s="124"/>
      <c r="U572" s="124"/>
      <c r="V572" s="124"/>
      <c r="W572" s="124"/>
      <c r="X572" s="125"/>
      <c r="Y572" s="124"/>
      <c r="Z572" s="124"/>
      <c r="AA572" s="124"/>
      <c r="AB572" s="124"/>
      <c r="AC572" s="126"/>
      <c r="AD572" s="127"/>
      <c r="AE572" s="128"/>
      <c r="AF572" s="129"/>
      <c r="AG572" s="130"/>
      <c r="AH572" s="131"/>
      <c r="AI572" s="132"/>
      <c r="AJ572" s="133"/>
      <c r="AK572" s="141"/>
      <c r="AL572" s="135"/>
      <c r="AM572" s="131"/>
      <c r="AN572" s="137"/>
      <c r="AO572" s="137"/>
      <c r="AP572" s="112"/>
      <c r="AQ572" s="138"/>
      <c r="AR572" s="139"/>
    </row>
    <row r="573" spans="1:44" ht="15.75" thickBot="1" x14ac:dyDescent="0.3">
      <c r="A573" s="112"/>
      <c r="B573" s="113"/>
      <c r="C573" s="114"/>
      <c r="D573" s="114"/>
      <c r="E573" s="115"/>
      <c r="F573" s="114"/>
      <c r="G573" s="116"/>
      <c r="H573" s="114"/>
      <c r="I573" s="115"/>
      <c r="J573" s="117"/>
      <c r="K573" s="118"/>
      <c r="L573" s="113"/>
      <c r="M573" s="113"/>
      <c r="N573" s="119"/>
      <c r="O573" s="120"/>
      <c r="P573" s="113"/>
      <c r="Q573" s="121"/>
      <c r="R573" s="122"/>
      <c r="S573" s="123"/>
      <c r="T573" s="124"/>
      <c r="U573" s="124"/>
      <c r="V573" s="124"/>
      <c r="W573" s="124"/>
      <c r="X573" s="125"/>
      <c r="Y573" s="124"/>
      <c r="Z573" s="124"/>
      <c r="AA573" s="124"/>
      <c r="AB573" s="124"/>
      <c r="AC573" s="126"/>
      <c r="AD573" s="127"/>
      <c r="AE573" s="128"/>
      <c r="AF573" s="129"/>
      <c r="AG573" s="130"/>
      <c r="AH573" s="131"/>
      <c r="AI573" s="132"/>
      <c r="AJ573" s="133"/>
      <c r="AK573" s="141"/>
      <c r="AL573" s="135"/>
      <c r="AM573" s="131"/>
      <c r="AN573" s="137"/>
      <c r="AO573" s="137"/>
      <c r="AP573" s="112"/>
      <c r="AQ573" s="138"/>
      <c r="AR573" s="139"/>
    </row>
    <row r="574" spans="1:44" ht="15.75" thickBot="1" x14ac:dyDescent="0.3">
      <c r="A574" s="112"/>
      <c r="B574" s="113"/>
      <c r="C574" s="114"/>
      <c r="D574" s="114"/>
      <c r="E574" s="115"/>
      <c r="F574" s="114"/>
      <c r="G574" s="116"/>
      <c r="H574" s="114"/>
      <c r="I574" s="115"/>
      <c r="J574" s="117"/>
      <c r="K574" s="118"/>
      <c r="L574" s="113"/>
      <c r="M574" s="113"/>
      <c r="N574" s="119"/>
      <c r="O574" s="120"/>
      <c r="P574" s="113"/>
      <c r="Q574" s="121"/>
      <c r="R574" s="122"/>
      <c r="S574" s="123"/>
      <c r="T574" s="124"/>
      <c r="U574" s="124"/>
      <c r="V574" s="124"/>
      <c r="W574" s="124"/>
      <c r="X574" s="125"/>
      <c r="Y574" s="124"/>
      <c r="Z574" s="124"/>
      <c r="AA574" s="124"/>
      <c r="AB574" s="124"/>
      <c r="AC574" s="126"/>
      <c r="AD574" s="127"/>
      <c r="AE574" s="128"/>
      <c r="AF574" s="129"/>
      <c r="AG574" s="130"/>
      <c r="AH574" s="131"/>
      <c r="AI574" s="132"/>
      <c r="AJ574" s="133"/>
      <c r="AK574" s="141"/>
      <c r="AL574" s="135"/>
      <c r="AM574" s="131"/>
      <c r="AN574" s="137"/>
      <c r="AO574" s="137"/>
      <c r="AP574" s="112"/>
      <c r="AQ574" s="138"/>
      <c r="AR574" s="139"/>
    </row>
    <row r="575" spans="1:44" ht="15.75" thickBot="1" x14ac:dyDescent="0.3">
      <c r="A575" s="112"/>
      <c r="B575" s="113"/>
      <c r="C575" s="114"/>
      <c r="D575" s="114"/>
      <c r="E575" s="115"/>
      <c r="F575" s="114"/>
      <c r="G575" s="116"/>
      <c r="H575" s="114"/>
      <c r="I575" s="115"/>
      <c r="J575" s="117"/>
      <c r="K575" s="118"/>
      <c r="L575" s="113"/>
      <c r="M575" s="113"/>
      <c r="N575" s="119"/>
      <c r="O575" s="120"/>
      <c r="P575" s="113"/>
      <c r="Q575" s="121"/>
      <c r="R575" s="122"/>
      <c r="S575" s="123"/>
      <c r="T575" s="124"/>
      <c r="U575" s="124"/>
      <c r="V575" s="124"/>
      <c r="W575" s="124"/>
      <c r="X575" s="125"/>
      <c r="Y575" s="124"/>
      <c r="Z575" s="124"/>
      <c r="AA575" s="124"/>
      <c r="AB575" s="124"/>
      <c r="AC575" s="126"/>
      <c r="AD575" s="127"/>
      <c r="AE575" s="128"/>
      <c r="AF575" s="129"/>
      <c r="AG575" s="130"/>
      <c r="AH575" s="131"/>
      <c r="AI575" s="132"/>
      <c r="AJ575" s="133"/>
      <c r="AK575" s="141"/>
      <c r="AL575" s="135"/>
      <c r="AM575" s="131"/>
      <c r="AN575" s="137"/>
      <c r="AO575" s="137"/>
      <c r="AP575" s="112"/>
      <c r="AQ575" s="138"/>
      <c r="AR575" s="139"/>
    </row>
    <row r="576" spans="1:44" ht="15.75" thickBot="1" x14ac:dyDescent="0.3">
      <c r="A576" s="112"/>
      <c r="B576" s="113"/>
      <c r="C576" s="114"/>
      <c r="D576" s="114"/>
      <c r="E576" s="115"/>
      <c r="F576" s="114"/>
      <c r="G576" s="116"/>
      <c r="H576" s="114"/>
      <c r="I576" s="115"/>
      <c r="J576" s="117"/>
      <c r="K576" s="118"/>
      <c r="L576" s="113"/>
      <c r="M576" s="113"/>
      <c r="N576" s="119"/>
      <c r="O576" s="120"/>
      <c r="P576" s="113"/>
      <c r="Q576" s="121"/>
      <c r="R576" s="122"/>
      <c r="S576" s="123"/>
      <c r="T576" s="124"/>
      <c r="U576" s="124"/>
      <c r="V576" s="124"/>
      <c r="W576" s="124"/>
      <c r="X576" s="125"/>
      <c r="Y576" s="124"/>
      <c r="Z576" s="124"/>
      <c r="AA576" s="124"/>
      <c r="AB576" s="124"/>
      <c r="AC576" s="126"/>
      <c r="AD576" s="127"/>
      <c r="AE576" s="128"/>
      <c r="AF576" s="129"/>
      <c r="AG576" s="130"/>
      <c r="AH576" s="131"/>
      <c r="AI576" s="132"/>
      <c r="AJ576" s="133"/>
      <c r="AK576" s="141"/>
      <c r="AL576" s="135"/>
      <c r="AM576" s="131"/>
      <c r="AN576" s="137"/>
      <c r="AO576" s="137"/>
      <c r="AP576" s="112"/>
      <c r="AQ576" s="138"/>
      <c r="AR576" s="139"/>
    </row>
    <row r="577" spans="1:44" ht="15.75" thickBot="1" x14ac:dyDescent="0.3">
      <c r="A577" s="112"/>
      <c r="B577" s="113"/>
      <c r="C577" s="114"/>
      <c r="D577" s="114"/>
      <c r="E577" s="115"/>
      <c r="F577" s="114"/>
      <c r="G577" s="116"/>
      <c r="H577" s="114"/>
      <c r="I577" s="115"/>
      <c r="J577" s="117"/>
      <c r="K577" s="118"/>
      <c r="L577" s="113"/>
      <c r="M577" s="113"/>
      <c r="N577" s="119"/>
      <c r="O577" s="120"/>
      <c r="P577" s="113"/>
      <c r="Q577" s="121"/>
      <c r="R577" s="122"/>
      <c r="S577" s="123"/>
      <c r="T577" s="124"/>
      <c r="U577" s="124"/>
      <c r="V577" s="124"/>
      <c r="W577" s="124"/>
      <c r="X577" s="125"/>
      <c r="Y577" s="124"/>
      <c r="Z577" s="124"/>
      <c r="AA577" s="124"/>
      <c r="AB577" s="124"/>
      <c r="AC577" s="126"/>
      <c r="AD577" s="127"/>
      <c r="AE577" s="128"/>
      <c r="AF577" s="129"/>
      <c r="AG577" s="130"/>
      <c r="AH577" s="131"/>
      <c r="AI577" s="132"/>
      <c r="AJ577" s="133"/>
      <c r="AK577" s="141"/>
      <c r="AL577" s="135"/>
      <c r="AM577" s="131"/>
      <c r="AN577" s="137"/>
      <c r="AO577" s="137"/>
      <c r="AP577" s="112"/>
      <c r="AQ577" s="138"/>
      <c r="AR577" s="139"/>
    </row>
    <row r="578" spans="1:44" ht="15.75" thickBot="1" x14ac:dyDescent="0.3">
      <c r="A578" s="112"/>
      <c r="B578" s="113"/>
      <c r="C578" s="114"/>
      <c r="D578" s="114"/>
      <c r="E578" s="115"/>
      <c r="F578" s="114"/>
      <c r="G578" s="116"/>
      <c r="H578" s="114"/>
      <c r="I578" s="115"/>
      <c r="J578" s="117"/>
      <c r="K578" s="118"/>
      <c r="L578" s="113"/>
      <c r="M578" s="113"/>
      <c r="N578" s="119"/>
      <c r="O578" s="120"/>
      <c r="P578" s="113"/>
      <c r="Q578" s="121"/>
      <c r="R578" s="122"/>
      <c r="S578" s="123"/>
      <c r="T578" s="124"/>
      <c r="U578" s="124"/>
      <c r="V578" s="124"/>
      <c r="W578" s="124"/>
      <c r="X578" s="125"/>
      <c r="Y578" s="124"/>
      <c r="Z578" s="124"/>
      <c r="AA578" s="124"/>
      <c r="AB578" s="124"/>
      <c r="AC578" s="126"/>
      <c r="AD578" s="127"/>
      <c r="AE578" s="128"/>
      <c r="AF578" s="129"/>
      <c r="AG578" s="130"/>
      <c r="AH578" s="131"/>
      <c r="AI578" s="132"/>
      <c r="AJ578" s="133"/>
      <c r="AK578" s="141"/>
      <c r="AL578" s="135"/>
      <c r="AM578" s="131"/>
      <c r="AN578" s="137"/>
      <c r="AO578" s="137"/>
      <c r="AP578" s="112"/>
      <c r="AQ578" s="138"/>
      <c r="AR578" s="139"/>
    </row>
    <row r="579" spans="1:44" ht="15.75" thickBot="1" x14ac:dyDescent="0.3">
      <c r="A579" s="112"/>
      <c r="B579" s="113"/>
      <c r="C579" s="114"/>
      <c r="D579" s="114"/>
      <c r="E579" s="115"/>
      <c r="F579" s="114"/>
      <c r="G579" s="116"/>
      <c r="H579" s="114"/>
      <c r="I579" s="115"/>
      <c r="J579" s="117"/>
      <c r="K579" s="118"/>
      <c r="L579" s="113"/>
      <c r="M579" s="113"/>
      <c r="N579" s="119"/>
      <c r="O579" s="120"/>
      <c r="P579" s="113"/>
      <c r="Q579" s="121"/>
      <c r="R579" s="122"/>
      <c r="S579" s="123"/>
      <c r="T579" s="124"/>
      <c r="U579" s="124"/>
      <c r="V579" s="124"/>
      <c r="W579" s="124"/>
      <c r="X579" s="125"/>
      <c r="Y579" s="124"/>
      <c r="Z579" s="124"/>
      <c r="AA579" s="124"/>
      <c r="AB579" s="124"/>
      <c r="AC579" s="126"/>
      <c r="AD579" s="127"/>
      <c r="AE579" s="128"/>
      <c r="AF579" s="129"/>
      <c r="AG579" s="130"/>
      <c r="AH579" s="131"/>
      <c r="AI579" s="132"/>
      <c r="AJ579" s="133"/>
      <c r="AK579" s="141"/>
      <c r="AL579" s="135"/>
      <c r="AM579" s="131"/>
      <c r="AN579" s="137"/>
      <c r="AO579" s="137"/>
      <c r="AP579" s="112"/>
      <c r="AQ579" s="138"/>
      <c r="AR579" s="139"/>
    </row>
    <row r="580" spans="1:44" ht="15.75" thickBot="1" x14ac:dyDescent="0.3">
      <c r="A580" s="112"/>
      <c r="B580" s="113"/>
      <c r="C580" s="114"/>
      <c r="D580" s="114"/>
      <c r="E580" s="115"/>
      <c r="F580" s="114"/>
      <c r="G580" s="116"/>
      <c r="H580" s="114"/>
      <c r="I580" s="115"/>
      <c r="J580" s="117"/>
      <c r="K580" s="118"/>
      <c r="L580" s="113"/>
      <c r="M580" s="113"/>
      <c r="N580" s="119"/>
      <c r="O580" s="120"/>
      <c r="P580" s="113"/>
      <c r="Q580" s="121"/>
      <c r="R580" s="122"/>
      <c r="S580" s="123"/>
      <c r="T580" s="124"/>
      <c r="U580" s="124"/>
      <c r="V580" s="124"/>
      <c r="W580" s="124"/>
      <c r="X580" s="125"/>
      <c r="Y580" s="124"/>
      <c r="Z580" s="124"/>
      <c r="AA580" s="124"/>
      <c r="AB580" s="124"/>
      <c r="AC580" s="126"/>
      <c r="AD580" s="127"/>
      <c r="AE580" s="128"/>
      <c r="AF580" s="129"/>
      <c r="AG580" s="130"/>
      <c r="AH580" s="131"/>
      <c r="AI580" s="132"/>
      <c r="AJ580" s="133"/>
      <c r="AK580" s="141"/>
      <c r="AL580" s="135"/>
      <c r="AM580" s="131"/>
      <c r="AN580" s="137"/>
      <c r="AO580" s="137"/>
      <c r="AP580" s="112"/>
      <c r="AQ580" s="138"/>
      <c r="AR580" s="139"/>
    </row>
    <row r="581" spans="1:44" ht="15.75" thickBot="1" x14ac:dyDescent="0.3">
      <c r="A581" s="112"/>
      <c r="B581" s="113"/>
      <c r="C581" s="114"/>
      <c r="D581" s="114"/>
      <c r="E581" s="115"/>
      <c r="F581" s="114"/>
      <c r="G581" s="116"/>
      <c r="H581" s="114"/>
      <c r="I581" s="115"/>
      <c r="J581" s="117"/>
      <c r="K581" s="118"/>
      <c r="L581" s="113"/>
      <c r="M581" s="113"/>
      <c r="N581" s="119"/>
      <c r="O581" s="120"/>
      <c r="P581" s="113"/>
      <c r="Q581" s="121"/>
      <c r="R581" s="122"/>
      <c r="S581" s="123"/>
      <c r="T581" s="124"/>
      <c r="U581" s="124"/>
      <c r="V581" s="124"/>
      <c r="W581" s="124"/>
      <c r="X581" s="125"/>
      <c r="Y581" s="124"/>
      <c r="Z581" s="124"/>
      <c r="AA581" s="124"/>
      <c r="AB581" s="124"/>
      <c r="AC581" s="126"/>
      <c r="AD581" s="127"/>
      <c r="AE581" s="128"/>
      <c r="AF581" s="129"/>
      <c r="AG581" s="130"/>
      <c r="AH581" s="131"/>
      <c r="AI581" s="132"/>
      <c r="AJ581" s="133"/>
      <c r="AK581" s="141"/>
      <c r="AL581" s="135"/>
      <c r="AM581" s="131"/>
      <c r="AN581" s="137"/>
      <c r="AO581" s="137"/>
      <c r="AP581" s="112"/>
      <c r="AQ581" s="138"/>
      <c r="AR581" s="139"/>
    </row>
    <row r="582" spans="1:44" ht="15.75" thickBot="1" x14ac:dyDescent="0.3">
      <c r="A582" s="112"/>
      <c r="B582" s="113"/>
      <c r="C582" s="114"/>
      <c r="D582" s="114"/>
      <c r="E582" s="115"/>
      <c r="F582" s="114"/>
      <c r="G582" s="116"/>
      <c r="H582" s="114"/>
      <c r="I582" s="115"/>
      <c r="J582" s="117"/>
      <c r="K582" s="118"/>
      <c r="L582" s="113"/>
      <c r="M582" s="113"/>
      <c r="N582" s="119"/>
      <c r="O582" s="120"/>
      <c r="P582" s="113"/>
      <c r="Q582" s="121"/>
      <c r="R582" s="122"/>
      <c r="S582" s="123"/>
      <c r="T582" s="124"/>
      <c r="U582" s="124"/>
      <c r="V582" s="124"/>
      <c r="W582" s="124"/>
      <c r="X582" s="125"/>
      <c r="Y582" s="124"/>
      <c r="Z582" s="124"/>
      <c r="AA582" s="124"/>
      <c r="AB582" s="124"/>
      <c r="AC582" s="126"/>
      <c r="AD582" s="127"/>
      <c r="AE582" s="128"/>
      <c r="AF582" s="129"/>
      <c r="AG582" s="130"/>
      <c r="AH582" s="131"/>
      <c r="AI582" s="132"/>
      <c r="AJ582" s="133"/>
      <c r="AK582" s="141"/>
      <c r="AL582" s="135"/>
      <c r="AM582" s="131"/>
      <c r="AN582" s="137"/>
      <c r="AO582" s="137"/>
      <c r="AP582" s="112"/>
      <c r="AQ582" s="138"/>
      <c r="AR582" s="139"/>
    </row>
    <row r="583" spans="1:44" ht="15.75" thickBot="1" x14ac:dyDescent="0.3">
      <c r="A583" s="112"/>
      <c r="B583" s="113"/>
      <c r="C583" s="114"/>
      <c r="D583" s="114"/>
      <c r="E583" s="115"/>
      <c r="F583" s="114"/>
      <c r="G583" s="116"/>
      <c r="H583" s="114"/>
      <c r="I583" s="115"/>
      <c r="J583" s="117"/>
      <c r="K583" s="118"/>
      <c r="L583" s="113"/>
      <c r="M583" s="113"/>
      <c r="N583" s="119"/>
      <c r="O583" s="120"/>
      <c r="P583" s="113"/>
      <c r="Q583" s="121"/>
      <c r="R583" s="122"/>
      <c r="S583" s="123"/>
      <c r="T583" s="124"/>
      <c r="U583" s="124"/>
      <c r="V583" s="124"/>
      <c r="W583" s="124"/>
      <c r="X583" s="125"/>
      <c r="Y583" s="124"/>
      <c r="Z583" s="124"/>
      <c r="AA583" s="124"/>
      <c r="AB583" s="124"/>
      <c r="AC583" s="126"/>
      <c r="AD583" s="127"/>
      <c r="AE583" s="128"/>
      <c r="AF583" s="129"/>
      <c r="AG583" s="130"/>
      <c r="AH583" s="131"/>
      <c r="AI583" s="132"/>
      <c r="AJ583" s="133"/>
      <c r="AK583" s="141"/>
      <c r="AL583" s="135"/>
      <c r="AM583" s="131"/>
      <c r="AN583" s="137"/>
      <c r="AO583" s="137"/>
      <c r="AP583" s="112"/>
      <c r="AQ583" s="138"/>
      <c r="AR583" s="139"/>
    </row>
    <row r="584" spans="1:44" ht="15.75" thickBot="1" x14ac:dyDescent="0.3">
      <c r="A584" s="112"/>
      <c r="B584" s="113"/>
      <c r="C584" s="114"/>
      <c r="D584" s="114"/>
      <c r="E584" s="115"/>
      <c r="F584" s="114"/>
      <c r="G584" s="116"/>
      <c r="H584" s="114"/>
      <c r="I584" s="115"/>
      <c r="J584" s="117"/>
      <c r="K584" s="118"/>
      <c r="L584" s="113"/>
      <c r="M584" s="113"/>
      <c r="N584" s="119"/>
      <c r="O584" s="120"/>
      <c r="P584" s="113"/>
      <c r="Q584" s="121"/>
      <c r="R584" s="122"/>
      <c r="S584" s="123"/>
      <c r="T584" s="124"/>
      <c r="U584" s="124"/>
      <c r="V584" s="124"/>
      <c r="W584" s="124"/>
      <c r="X584" s="125"/>
      <c r="Y584" s="124"/>
      <c r="Z584" s="124"/>
      <c r="AA584" s="124"/>
      <c r="AB584" s="124"/>
      <c r="AC584" s="126"/>
      <c r="AD584" s="127"/>
      <c r="AE584" s="128"/>
      <c r="AF584" s="129"/>
      <c r="AG584" s="130"/>
      <c r="AH584" s="131"/>
      <c r="AI584" s="132"/>
      <c r="AJ584" s="133"/>
      <c r="AK584" s="141"/>
      <c r="AL584" s="135"/>
      <c r="AM584" s="131"/>
      <c r="AN584" s="137"/>
      <c r="AO584" s="137"/>
      <c r="AP584" s="112"/>
      <c r="AQ584" s="138"/>
      <c r="AR584" s="139"/>
    </row>
    <row r="585" spans="1:44" ht="15.75" thickBot="1" x14ac:dyDescent="0.3">
      <c r="A585" s="112"/>
      <c r="B585" s="113"/>
      <c r="C585" s="114"/>
      <c r="D585" s="114"/>
      <c r="E585" s="115"/>
      <c r="F585" s="114"/>
      <c r="G585" s="116"/>
      <c r="H585" s="114"/>
      <c r="I585" s="115"/>
      <c r="J585" s="117"/>
      <c r="K585" s="118"/>
      <c r="L585" s="113"/>
      <c r="M585" s="113"/>
      <c r="N585" s="119"/>
      <c r="O585" s="120"/>
      <c r="P585" s="113"/>
      <c r="Q585" s="121"/>
      <c r="R585" s="122"/>
      <c r="S585" s="123"/>
      <c r="T585" s="124"/>
      <c r="U585" s="124"/>
      <c r="V585" s="124"/>
      <c r="W585" s="124"/>
      <c r="X585" s="125"/>
      <c r="Y585" s="124"/>
      <c r="Z585" s="124"/>
      <c r="AA585" s="124"/>
      <c r="AB585" s="124"/>
      <c r="AC585" s="126"/>
      <c r="AD585" s="127"/>
      <c r="AE585" s="128"/>
      <c r="AF585" s="129"/>
      <c r="AG585" s="130"/>
      <c r="AH585" s="131"/>
      <c r="AI585" s="132"/>
      <c r="AJ585" s="133"/>
      <c r="AK585" s="141"/>
      <c r="AL585" s="135"/>
      <c r="AM585" s="131"/>
      <c r="AN585" s="137"/>
      <c r="AO585" s="137"/>
      <c r="AP585" s="112"/>
      <c r="AQ585" s="138"/>
      <c r="AR585" s="139"/>
    </row>
    <row r="586" spans="1:44" ht="15.75" thickBot="1" x14ac:dyDescent="0.3">
      <c r="A586" s="112"/>
      <c r="B586" s="113"/>
      <c r="C586" s="114"/>
      <c r="D586" s="114"/>
      <c r="E586" s="115"/>
      <c r="F586" s="114"/>
      <c r="G586" s="116"/>
      <c r="H586" s="114"/>
      <c r="I586" s="115"/>
      <c r="J586" s="117"/>
      <c r="K586" s="118"/>
      <c r="L586" s="113"/>
      <c r="M586" s="113"/>
      <c r="N586" s="119"/>
      <c r="O586" s="120"/>
      <c r="P586" s="113"/>
      <c r="Q586" s="121"/>
      <c r="R586" s="122"/>
      <c r="S586" s="123"/>
      <c r="T586" s="124"/>
      <c r="U586" s="124"/>
      <c r="V586" s="124"/>
      <c r="W586" s="124"/>
      <c r="X586" s="125"/>
      <c r="Y586" s="124"/>
      <c r="Z586" s="124"/>
      <c r="AA586" s="124"/>
      <c r="AB586" s="124"/>
      <c r="AC586" s="126"/>
      <c r="AD586" s="127"/>
      <c r="AE586" s="128"/>
      <c r="AF586" s="129"/>
      <c r="AG586" s="130"/>
      <c r="AH586" s="131"/>
      <c r="AI586" s="132"/>
      <c r="AJ586" s="133"/>
      <c r="AK586" s="141"/>
      <c r="AL586" s="135"/>
      <c r="AM586" s="131"/>
      <c r="AN586" s="137"/>
      <c r="AO586" s="137"/>
      <c r="AP586" s="112"/>
      <c r="AQ586" s="138"/>
      <c r="AR586" s="139"/>
    </row>
    <row r="587" spans="1:44" ht="15.75" thickBot="1" x14ac:dyDescent="0.3">
      <c r="A587" s="112"/>
      <c r="B587" s="113"/>
      <c r="C587" s="114"/>
      <c r="D587" s="114"/>
      <c r="E587" s="115"/>
      <c r="F587" s="114"/>
      <c r="G587" s="116"/>
      <c r="H587" s="114"/>
      <c r="I587" s="115"/>
      <c r="J587" s="117"/>
      <c r="K587" s="118"/>
      <c r="L587" s="113"/>
      <c r="M587" s="113"/>
      <c r="N587" s="119"/>
      <c r="O587" s="120"/>
      <c r="P587" s="113"/>
      <c r="Q587" s="121"/>
      <c r="R587" s="122"/>
      <c r="S587" s="123"/>
      <c r="T587" s="124"/>
      <c r="U587" s="124"/>
      <c r="V587" s="124"/>
      <c r="W587" s="124"/>
      <c r="X587" s="125"/>
      <c r="Y587" s="124"/>
      <c r="Z587" s="124"/>
      <c r="AA587" s="124"/>
      <c r="AB587" s="124"/>
      <c r="AC587" s="126"/>
      <c r="AD587" s="127"/>
      <c r="AE587" s="128"/>
      <c r="AF587" s="129"/>
      <c r="AG587" s="130"/>
      <c r="AH587" s="131"/>
      <c r="AI587" s="132"/>
      <c r="AJ587" s="133"/>
      <c r="AK587" s="141"/>
      <c r="AL587" s="135"/>
      <c r="AM587" s="131"/>
      <c r="AN587" s="137"/>
      <c r="AO587" s="137"/>
      <c r="AP587" s="112"/>
      <c r="AQ587" s="138"/>
      <c r="AR587" s="139"/>
    </row>
    <row r="588" spans="1:44" ht="15.75" thickBot="1" x14ac:dyDescent="0.3">
      <c r="A588" s="112"/>
      <c r="B588" s="113"/>
      <c r="C588" s="114"/>
      <c r="D588" s="114"/>
      <c r="E588" s="115"/>
      <c r="F588" s="114"/>
      <c r="G588" s="116"/>
      <c r="H588" s="114"/>
      <c r="I588" s="115"/>
      <c r="J588" s="117"/>
      <c r="K588" s="118"/>
      <c r="L588" s="113"/>
      <c r="M588" s="113"/>
      <c r="N588" s="119"/>
      <c r="O588" s="120"/>
      <c r="P588" s="113"/>
      <c r="Q588" s="121"/>
      <c r="R588" s="122"/>
      <c r="S588" s="123"/>
      <c r="T588" s="124"/>
      <c r="U588" s="124"/>
      <c r="V588" s="124"/>
      <c r="W588" s="124"/>
      <c r="X588" s="125"/>
      <c r="Y588" s="124"/>
      <c r="Z588" s="124"/>
      <c r="AA588" s="124"/>
      <c r="AB588" s="124"/>
      <c r="AC588" s="126"/>
      <c r="AD588" s="127"/>
      <c r="AE588" s="128"/>
      <c r="AF588" s="129"/>
      <c r="AG588" s="130"/>
      <c r="AH588" s="131"/>
      <c r="AI588" s="132"/>
      <c r="AJ588" s="133"/>
      <c r="AK588" s="141"/>
      <c r="AL588" s="135"/>
      <c r="AM588" s="131"/>
      <c r="AN588" s="137"/>
      <c r="AO588" s="137"/>
      <c r="AP588" s="112"/>
      <c r="AQ588" s="138"/>
      <c r="AR588" s="139"/>
    </row>
    <row r="589" spans="1:44" ht="15.75" thickBot="1" x14ac:dyDescent="0.3">
      <c r="A589" s="112"/>
      <c r="B589" s="113"/>
      <c r="C589" s="114"/>
      <c r="D589" s="114"/>
      <c r="E589" s="115"/>
      <c r="F589" s="114"/>
      <c r="G589" s="116"/>
      <c r="H589" s="114"/>
      <c r="I589" s="115"/>
      <c r="J589" s="117"/>
      <c r="K589" s="118"/>
      <c r="L589" s="113"/>
      <c r="M589" s="113"/>
      <c r="N589" s="119"/>
      <c r="O589" s="120"/>
      <c r="P589" s="113"/>
      <c r="Q589" s="121"/>
      <c r="R589" s="122"/>
      <c r="S589" s="123"/>
      <c r="T589" s="124"/>
      <c r="U589" s="124"/>
      <c r="V589" s="124"/>
      <c r="W589" s="124"/>
      <c r="X589" s="125"/>
      <c r="Y589" s="124"/>
      <c r="Z589" s="124"/>
      <c r="AA589" s="124"/>
      <c r="AB589" s="124"/>
      <c r="AC589" s="126"/>
      <c r="AD589" s="127"/>
      <c r="AE589" s="128"/>
      <c r="AF589" s="129"/>
      <c r="AG589" s="130"/>
      <c r="AH589" s="131"/>
      <c r="AI589" s="132"/>
      <c r="AJ589" s="133"/>
      <c r="AK589" s="141"/>
      <c r="AL589" s="135"/>
      <c r="AM589" s="131"/>
      <c r="AN589" s="137"/>
      <c r="AO589" s="137"/>
      <c r="AP589" s="112"/>
      <c r="AQ589" s="138"/>
      <c r="AR589" s="139"/>
    </row>
    <row r="590" spans="1:44" ht="15.75" thickBot="1" x14ac:dyDescent="0.3">
      <c r="A590" s="112"/>
      <c r="B590" s="113"/>
      <c r="C590" s="114"/>
      <c r="D590" s="114"/>
      <c r="E590" s="115"/>
      <c r="F590" s="114"/>
      <c r="G590" s="116"/>
      <c r="H590" s="114"/>
      <c r="I590" s="115"/>
      <c r="J590" s="117"/>
      <c r="K590" s="118"/>
      <c r="L590" s="113"/>
      <c r="M590" s="113"/>
      <c r="N590" s="119"/>
      <c r="O590" s="120"/>
      <c r="P590" s="113"/>
      <c r="Q590" s="121"/>
      <c r="R590" s="122"/>
      <c r="S590" s="123"/>
      <c r="T590" s="124"/>
      <c r="U590" s="124"/>
      <c r="V590" s="124"/>
      <c r="W590" s="124"/>
      <c r="X590" s="125"/>
      <c r="Y590" s="124"/>
      <c r="Z590" s="124"/>
      <c r="AA590" s="124"/>
      <c r="AB590" s="124"/>
      <c r="AC590" s="126"/>
      <c r="AD590" s="127"/>
      <c r="AE590" s="128"/>
      <c r="AF590" s="129"/>
      <c r="AG590" s="130"/>
      <c r="AH590" s="131"/>
      <c r="AI590" s="132"/>
      <c r="AJ590" s="133"/>
      <c r="AK590" s="141"/>
      <c r="AL590" s="135"/>
      <c r="AM590" s="131"/>
      <c r="AN590" s="137"/>
      <c r="AO590" s="137"/>
      <c r="AP590" s="112"/>
      <c r="AQ590" s="138"/>
      <c r="AR590" s="139"/>
    </row>
    <row r="591" spans="1:44" ht="15.75" thickBot="1" x14ac:dyDescent="0.3">
      <c r="A591" s="112"/>
      <c r="B591" s="113"/>
      <c r="C591" s="114"/>
      <c r="D591" s="114"/>
      <c r="E591" s="115"/>
      <c r="F591" s="114"/>
      <c r="G591" s="116"/>
      <c r="H591" s="114"/>
      <c r="I591" s="115"/>
      <c r="J591" s="117"/>
      <c r="K591" s="118"/>
      <c r="L591" s="113"/>
      <c r="M591" s="113"/>
      <c r="N591" s="119"/>
      <c r="O591" s="120"/>
      <c r="P591" s="113"/>
      <c r="Q591" s="121"/>
      <c r="R591" s="122"/>
      <c r="S591" s="123"/>
      <c r="T591" s="124"/>
      <c r="U591" s="124"/>
      <c r="V591" s="124"/>
      <c r="W591" s="124"/>
      <c r="X591" s="125"/>
      <c r="Y591" s="124"/>
      <c r="Z591" s="124"/>
      <c r="AA591" s="124"/>
      <c r="AB591" s="124"/>
      <c r="AC591" s="126"/>
      <c r="AD591" s="127"/>
      <c r="AE591" s="128"/>
      <c r="AF591" s="129"/>
      <c r="AG591" s="130"/>
      <c r="AH591" s="131"/>
      <c r="AI591" s="132"/>
      <c r="AJ591" s="133"/>
      <c r="AK591" s="141"/>
      <c r="AL591" s="135"/>
      <c r="AM591" s="131"/>
      <c r="AN591" s="137"/>
      <c r="AO591" s="137"/>
      <c r="AP591" s="112"/>
      <c r="AQ591" s="138"/>
      <c r="AR591" s="139"/>
    </row>
    <row r="592" spans="1:44" ht="15.75" thickBot="1" x14ac:dyDescent="0.3">
      <c r="A592" s="112"/>
      <c r="B592" s="113"/>
      <c r="C592" s="114"/>
      <c r="D592" s="114"/>
      <c r="E592" s="115"/>
      <c r="F592" s="114"/>
      <c r="G592" s="116"/>
      <c r="H592" s="114"/>
      <c r="I592" s="115"/>
      <c r="J592" s="117"/>
      <c r="K592" s="118"/>
      <c r="L592" s="113"/>
      <c r="M592" s="113"/>
      <c r="N592" s="119"/>
      <c r="O592" s="120"/>
      <c r="P592" s="113"/>
      <c r="Q592" s="121"/>
      <c r="R592" s="122"/>
      <c r="S592" s="123"/>
      <c r="T592" s="124"/>
      <c r="U592" s="124"/>
      <c r="V592" s="124"/>
      <c r="W592" s="124"/>
      <c r="X592" s="125"/>
      <c r="Y592" s="124"/>
      <c r="Z592" s="124"/>
      <c r="AA592" s="124"/>
      <c r="AB592" s="124"/>
      <c r="AC592" s="126"/>
      <c r="AD592" s="127"/>
      <c r="AE592" s="128"/>
      <c r="AF592" s="129"/>
      <c r="AG592" s="130"/>
      <c r="AH592" s="131"/>
      <c r="AI592" s="132"/>
      <c r="AJ592" s="133"/>
      <c r="AK592" s="141"/>
      <c r="AL592" s="135"/>
      <c r="AM592" s="131"/>
      <c r="AN592" s="137"/>
      <c r="AO592" s="137"/>
      <c r="AP592" s="112"/>
      <c r="AQ592" s="138"/>
      <c r="AR592" s="139"/>
    </row>
    <row r="593" spans="1:44" ht="15.75" thickBot="1" x14ac:dyDescent="0.3">
      <c r="A593" s="112"/>
      <c r="B593" s="113"/>
      <c r="C593" s="114"/>
      <c r="D593" s="114"/>
      <c r="E593" s="115"/>
      <c r="F593" s="114"/>
      <c r="G593" s="116"/>
      <c r="H593" s="114"/>
      <c r="I593" s="115"/>
      <c r="J593" s="117"/>
      <c r="K593" s="118"/>
      <c r="L593" s="113"/>
      <c r="M593" s="113"/>
      <c r="N593" s="119"/>
      <c r="O593" s="120"/>
      <c r="P593" s="113"/>
      <c r="Q593" s="121"/>
      <c r="R593" s="122"/>
      <c r="S593" s="123"/>
      <c r="T593" s="124"/>
      <c r="U593" s="124"/>
      <c r="V593" s="124"/>
      <c r="W593" s="124"/>
      <c r="X593" s="125"/>
      <c r="Y593" s="124"/>
      <c r="Z593" s="124"/>
      <c r="AA593" s="124"/>
      <c r="AB593" s="124"/>
      <c r="AC593" s="126"/>
      <c r="AD593" s="127"/>
      <c r="AE593" s="128"/>
      <c r="AF593" s="129"/>
      <c r="AG593" s="130"/>
      <c r="AH593" s="131"/>
      <c r="AI593" s="132"/>
      <c r="AJ593" s="133"/>
      <c r="AK593" s="141"/>
      <c r="AL593" s="135"/>
      <c r="AM593" s="131"/>
      <c r="AN593" s="137"/>
      <c r="AO593" s="137"/>
      <c r="AP593" s="112"/>
      <c r="AQ593" s="138"/>
      <c r="AR593" s="139"/>
    </row>
    <row r="594" spans="1:44" ht="15.75" thickBot="1" x14ac:dyDescent="0.3">
      <c r="A594" s="112"/>
      <c r="B594" s="113"/>
      <c r="C594" s="114"/>
      <c r="D594" s="114"/>
      <c r="E594" s="115"/>
      <c r="F594" s="114"/>
      <c r="G594" s="116"/>
      <c r="H594" s="114"/>
      <c r="I594" s="115"/>
      <c r="J594" s="117"/>
      <c r="K594" s="118"/>
      <c r="L594" s="113"/>
      <c r="M594" s="113"/>
      <c r="N594" s="119"/>
      <c r="O594" s="120"/>
      <c r="P594" s="113"/>
      <c r="Q594" s="121"/>
      <c r="R594" s="122"/>
      <c r="S594" s="123"/>
      <c r="T594" s="124"/>
      <c r="U594" s="124"/>
      <c r="V594" s="124"/>
      <c r="W594" s="124"/>
      <c r="X594" s="125"/>
      <c r="Y594" s="124"/>
      <c r="Z594" s="124"/>
      <c r="AA594" s="124"/>
      <c r="AB594" s="124"/>
      <c r="AC594" s="126"/>
      <c r="AD594" s="127"/>
      <c r="AE594" s="128"/>
      <c r="AF594" s="129"/>
      <c r="AG594" s="130"/>
      <c r="AH594" s="131"/>
      <c r="AI594" s="132"/>
      <c r="AJ594" s="133"/>
      <c r="AK594" s="141"/>
      <c r="AL594" s="135"/>
      <c r="AM594" s="131"/>
      <c r="AN594" s="137"/>
      <c r="AO594" s="137"/>
      <c r="AP594" s="112"/>
      <c r="AQ594" s="138"/>
      <c r="AR594" s="139"/>
    </row>
    <row r="595" spans="1:44" ht="15.75" thickBot="1" x14ac:dyDescent="0.3">
      <c r="A595" s="112"/>
      <c r="B595" s="113"/>
      <c r="C595" s="114"/>
      <c r="D595" s="114"/>
      <c r="E595" s="115"/>
      <c r="F595" s="114"/>
      <c r="G595" s="116"/>
      <c r="H595" s="114"/>
      <c r="I595" s="115"/>
      <c r="J595" s="117"/>
      <c r="K595" s="118"/>
      <c r="L595" s="113"/>
      <c r="M595" s="113"/>
      <c r="N595" s="119"/>
      <c r="O595" s="120"/>
      <c r="P595" s="113"/>
      <c r="Q595" s="121"/>
      <c r="R595" s="122"/>
      <c r="S595" s="123"/>
      <c r="T595" s="124"/>
      <c r="U595" s="124"/>
      <c r="V595" s="124"/>
      <c r="W595" s="124"/>
      <c r="X595" s="125"/>
      <c r="Y595" s="124"/>
      <c r="Z595" s="124"/>
      <c r="AA595" s="124"/>
      <c r="AB595" s="124"/>
      <c r="AC595" s="126"/>
      <c r="AD595" s="127"/>
      <c r="AE595" s="128"/>
      <c r="AF595" s="129"/>
      <c r="AG595" s="130"/>
      <c r="AH595" s="131"/>
      <c r="AI595" s="132"/>
      <c r="AJ595" s="133"/>
      <c r="AK595" s="141"/>
      <c r="AL595" s="135"/>
      <c r="AM595" s="131"/>
      <c r="AN595" s="137"/>
      <c r="AO595" s="137"/>
      <c r="AP595" s="112"/>
      <c r="AQ595" s="138"/>
      <c r="AR595" s="139"/>
    </row>
    <row r="596" spans="1:44" ht="15.75" thickBot="1" x14ac:dyDescent="0.3">
      <c r="A596" s="112"/>
      <c r="B596" s="113"/>
      <c r="C596" s="114"/>
      <c r="D596" s="114"/>
      <c r="E596" s="115"/>
      <c r="F596" s="114"/>
      <c r="G596" s="116"/>
      <c r="H596" s="114"/>
      <c r="I596" s="115"/>
      <c r="J596" s="117"/>
      <c r="K596" s="118"/>
      <c r="L596" s="113"/>
      <c r="M596" s="113"/>
      <c r="N596" s="119"/>
      <c r="O596" s="120"/>
      <c r="P596" s="113"/>
      <c r="Q596" s="121"/>
      <c r="R596" s="122"/>
      <c r="S596" s="123"/>
      <c r="T596" s="124"/>
      <c r="U596" s="124"/>
      <c r="V596" s="124"/>
      <c r="W596" s="124"/>
      <c r="X596" s="125"/>
      <c r="Y596" s="124"/>
      <c r="Z596" s="124"/>
      <c r="AA596" s="124"/>
      <c r="AB596" s="124"/>
      <c r="AC596" s="126"/>
      <c r="AD596" s="127"/>
      <c r="AE596" s="128"/>
      <c r="AF596" s="129"/>
      <c r="AG596" s="130"/>
      <c r="AH596" s="131"/>
      <c r="AI596" s="132"/>
      <c r="AJ596" s="133"/>
      <c r="AK596" s="141"/>
      <c r="AL596" s="135"/>
      <c r="AM596" s="131"/>
      <c r="AN596" s="137"/>
      <c r="AO596" s="137"/>
      <c r="AP596" s="112"/>
      <c r="AQ596" s="138"/>
      <c r="AR596" s="139"/>
    </row>
    <row r="597" spans="1:44" ht="15.75" thickBot="1" x14ac:dyDescent="0.3">
      <c r="A597" s="112"/>
      <c r="B597" s="113"/>
      <c r="C597" s="114"/>
      <c r="D597" s="114"/>
      <c r="E597" s="115"/>
      <c r="F597" s="114"/>
      <c r="G597" s="116"/>
      <c r="H597" s="114"/>
      <c r="I597" s="115"/>
      <c r="J597" s="117"/>
      <c r="K597" s="118"/>
      <c r="L597" s="113"/>
      <c r="M597" s="113"/>
      <c r="N597" s="119"/>
      <c r="O597" s="120"/>
      <c r="P597" s="113"/>
      <c r="Q597" s="121"/>
      <c r="R597" s="122"/>
      <c r="S597" s="123"/>
      <c r="T597" s="124"/>
      <c r="U597" s="124"/>
      <c r="V597" s="124"/>
      <c r="W597" s="124"/>
      <c r="X597" s="125"/>
      <c r="Y597" s="124"/>
      <c r="Z597" s="124"/>
      <c r="AA597" s="124"/>
      <c r="AB597" s="124"/>
      <c r="AC597" s="126"/>
      <c r="AD597" s="127"/>
      <c r="AE597" s="128"/>
      <c r="AF597" s="129"/>
      <c r="AG597" s="130"/>
      <c r="AH597" s="131"/>
      <c r="AI597" s="132"/>
      <c r="AJ597" s="133"/>
      <c r="AK597" s="141"/>
      <c r="AL597" s="135"/>
      <c r="AM597" s="131"/>
      <c r="AN597" s="137"/>
      <c r="AO597" s="137"/>
      <c r="AP597" s="112"/>
      <c r="AQ597" s="138"/>
      <c r="AR597" s="139"/>
    </row>
    <row r="598" spans="1:44" ht="15.75" thickBot="1" x14ac:dyDescent="0.3">
      <c r="A598" s="112"/>
      <c r="B598" s="113"/>
      <c r="C598" s="114"/>
      <c r="D598" s="114"/>
      <c r="E598" s="115"/>
      <c r="F598" s="114"/>
      <c r="G598" s="116"/>
      <c r="H598" s="114"/>
      <c r="I598" s="115"/>
      <c r="J598" s="117"/>
      <c r="K598" s="118"/>
      <c r="L598" s="113"/>
      <c r="M598" s="113"/>
      <c r="N598" s="119"/>
      <c r="O598" s="120"/>
      <c r="P598" s="113"/>
      <c r="Q598" s="121"/>
      <c r="R598" s="122"/>
      <c r="S598" s="123"/>
      <c r="T598" s="124"/>
      <c r="U598" s="124"/>
      <c r="V598" s="124"/>
      <c r="W598" s="124"/>
      <c r="X598" s="125"/>
      <c r="Y598" s="124"/>
      <c r="Z598" s="124"/>
      <c r="AA598" s="124"/>
      <c r="AB598" s="124"/>
      <c r="AC598" s="126"/>
      <c r="AD598" s="127"/>
      <c r="AE598" s="128"/>
      <c r="AF598" s="129"/>
      <c r="AG598" s="130"/>
      <c r="AH598" s="131"/>
      <c r="AI598" s="132"/>
      <c r="AJ598" s="133"/>
      <c r="AK598" s="141"/>
      <c r="AL598" s="135"/>
      <c r="AM598" s="131"/>
      <c r="AN598" s="137"/>
      <c r="AO598" s="137"/>
      <c r="AP598" s="112"/>
      <c r="AQ598" s="138"/>
      <c r="AR598" s="139"/>
    </row>
    <row r="599" spans="1:44" ht="15.75" thickBot="1" x14ac:dyDescent="0.3">
      <c r="A599" s="112"/>
      <c r="B599" s="113"/>
      <c r="C599" s="114"/>
      <c r="D599" s="114"/>
      <c r="E599" s="115"/>
      <c r="F599" s="114"/>
      <c r="G599" s="116"/>
      <c r="H599" s="114"/>
      <c r="I599" s="115"/>
      <c r="J599" s="117"/>
      <c r="K599" s="118"/>
      <c r="L599" s="113"/>
      <c r="M599" s="113"/>
      <c r="N599" s="119"/>
      <c r="O599" s="120"/>
      <c r="P599" s="113"/>
      <c r="Q599" s="121"/>
      <c r="R599" s="122"/>
      <c r="S599" s="123"/>
      <c r="T599" s="124"/>
      <c r="U599" s="124"/>
      <c r="V599" s="124"/>
      <c r="W599" s="124"/>
      <c r="X599" s="125"/>
      <c r="Y599" s="124"/>
      <c r="Z599" s="124"/>
      <c r="AA599" s="124"/>
      <c r="AB599" s="124"/>
      <c r="AC599" s="126"/>
      <c r="AD599" s="127"/>
      <c r="AE599" s="128"/>
      <c r="AF599" s="129"/>
      <c r="AG599" s="130"/>
      <c r="AH599" s="131"/>
      <c r="AI599" s="132"/>
      <c r="AJ599" s="133"/>
      <c r="AK599" s="141"/>
      <c r="AL599" s="135"/>
      <c r="AM599" s="131"/>
      <c r="AN599" s="137"/>
      <c r="AO599" s="137"/>
      <c r="AP599" s="112"/>
      <c r="AQ599" s="138"/>
      <c r="AR599" s="139"/>
    </row>
    <row r="600" spans="1:44" ht="15.75" thickBot="1" x14ac:dyDescent="0.3">
      <c r="A600" s="112"/>
      <c r="B600" s="113"/>
      <c r="C600" s="114"/>
      <c r="D600" s="114"/>
      <c r="E600" s="115"/>
      <c r="F600" s="114"/>
      <c r="G600" s="116"/>
      <c r="H600" s="114"/>
      <c r="I600" s="115"/>
      <c r="J600" s="117"/>
      <c r="K600" s="118"/>
      <c r="L600" s="113"/>
      <c r="M600" s="113"/>
      <c r="N600" s="119"/>
      <c r="O600" s="120"/>
      <c r="P600" s="113"/>
      <c r="Q600" s="121"/>
      <c r="R600" s="122"/>
      <c r="S600" s="123"/>
      <c r="T600" s="124"/>
      <c r="U600" s="124"/>
      <c r="V600" s="124"/>
      <c r="W600" s="124"/>
      <c r="X600" s="125"/>
      <c r="Y600" s="124"/>
      <c r="Z600" s="124"/>
      <c r="AA600" s="124"/>
      <c r="AB600" s="124"/>
      <c r="AC600" s="126"/>
      <c r="AD600" s="127"/>
      <c r="AE600" s="128"/>
      <c r="AF600" s="129"/>
      <c r="AG600" s="130"/>
      <c r="AH600" s="131"/>
      <c r="AI600" s="132"/>
      <c r="AJ600" s="133"/>
      <c r="AK600" s="141"/>
      <c r="AL600" s="135"/>
      <c r="AM600" s="131"/>
      <c r="AN600" s="137"/>
      <c r="AO600" s="137"/>
      <c r="AP600" s="112"/>
      <c r="AQ600" s="138"/>
      <c r="AR600" s="139"/>
    </row>
    <row r="601" spans="1:44" ht="15.75" thickBot="1" x14ac:dyDescent="0.3">
      <c r="A601" s="112"/>
      <c r="B601" s="113"/>
      <c r="C601" s="114"/>
      <c r="D601" s="114"/>
      <c r="E601" s="115"/>
      <c r="F601" s="114"/>
      <c r="G601" s="116"/>
      <c r="H601" s="114"/>
      <c r="I601" s="115"/>
      <c r="J601" s="117"/>
      <c r="K601" s="118"/>
      <c r="L601" s="113"/>
      <c r="M601" s="113"/>
      <c r="N601" s="119"/>
      <c r="O601" s="120"/>
      <c r="P601" s="113"/>
      <c r="Q601" s="121"/>
      <c r="R601" s="122"/>
      <c r="S601" s="123"/>
      <c r="T601" s="124"/>
      <c r="U601" s="124"/>
      <c r="V601" s="124"/>
      <c r="W601" s="124"/>
      <c r="X601" s="125"/>
      <c r="Y601" s="124"/>
      <c r="Z601" s="124"/>
      <c r="AA601" s="124"/>
      <c r="AB601" s="124"/>
      <c r="AC601" s="126"/>
      <c r="AD601" s="127"/>
      <c r="AE601" s="128"/>
      <c r="AF601" s="129"/>
      <c r="AG601" s="130"/>
      <c r="AH601" s="131"/>
      <c r="AI601" s="132"/>
      <c r="AJ601" s="133"/>
      <c r="AK601" s="141"/>
      <c r="AL601" s="135"/>
      <c r="AM601" s="131"/>
      <c r="AN601" s="137"/>
      <c r="AO601" s="137"/>
      <c r="AP601" s="112"/>
      <c r="AQ601" s="138"/>
      <c r="AR601" s="139"/>
    </row>
    <row r="602" spans="1:44" ht="15.75" thickBot="1" x14ac:dyDescent="0.3">
      <c r="A602" s="112"/>
      <c r="B602" s="113"/>
      <c r="C602" s="114"/>
      <c r="D602" s="114"/>
      <c r="E602" s="115"/>
      <c r="F602" s="114"/>
      <c r="G602" s="116"/>
      <c r="H602" s="114"/>
      <c r="I602" s="115"/>
      <c r="J602" s="117"/>
      <c r="K602" s="118"/>
      <c r="L602" s="113"/>
      <c r="M602" s="113"/>
      <c r="N602" s="119"/>
      <c r="O602" s="120"/>
      <c r="P602" s="113"/>
      <c r="Q602" s="121"/>
      <c r="R602" s="122"/>
      <c r="S602" s="123"/>
      <c r="T602" s="124"/>
      <c r="U602" s="124"/>
      <c r="V602" s="124"/>
      <c r="W602" s="124"/>
      <c r="X602" s="125"/>
      <c r="Y602" s="124"/>
      <c r="Z602" s="124"/>
      <c r="AA602" s="124"/>
      <c r="AB602" s="124"/>
      <c r="AC602" s="126"/>
      <c r="AD602" s="127"/>
      <c r="AE602" s="128"/>
      <c r="AF602" s="129"/>
      <c r="AG602" s="130"/>
      <c r="AH602" s="131"/>
      <c r="AI602" s="132"/>
      <c r="AJ602" s="133"/>
      <c r="AK602" s="141"/>
      <c r="AL602" s="135"/>
      <c r="AM602" s="131"/>
      <c r="AN602" s="137"/>
      <c r="AO602" s="137"/>
      <c r="AP602" s="112"/>
      <c r="AQ602" s="138"/>
      <c r="AR602" s="139"/>
    </row>
    <row r="603" spans="1:44" ht="15.75" thickBot="1" x14ac:dyDescent="0.3">
      <c r="A603" s="112"/>
      <c r="B603" s="113"/>
      <c r="C603" s="114"/>
      <c r="D603" s="114"/>
      <c r="E603" s="115"/>
      <c r="F603" s="114"/>
      <c r="G603" s="116"/>
      <c r="H603" s="114"/>
      <c r="I603" s="115"/>
      <c r="J603" s="117"/>
      <c r="K603" s="118"/>
      <c r="L603" s="113"/>
      <c r="M603" s="113"/>
      <c r="N603" s="119"/>
      <c r="O603" s="120"/>
      <c r="P603" s="113"/>
      <c r="Q603" s="121"/>
      <c r="R603" s="122"/>
      <c r="S603" s="123"/>
      <c r="T603" s="124"/>
      <c r="U603" s="124"/>
      <c r="V603" s="124"/>
      <c r="W603" s="124"/>
      <c r="X603" s="125"/>
      <c r="Y603" s="124"/>
      <c r="Z603" s="124"/>
      <c r="AA603" s="124"/>
      <c r="AB603" s="124"/>
      <c r="AC603" s="126"/>
      <c r="AD603" s="127"/>
      <c r="AE603" s="128"/>
      <c r="AF603" s="129"/>
      <c r="AG603" s="130"/>
      <c r="AH603" s="131"/>
      <c r="AI603" s="132"/>
      <c r="AJ603" s="133"/>
      <c r="AK603" s="141"/>
      <c r="AL603" s="135"/>
      <c r="AM603" s="131"/>
      <c r="AN603" s="137"/>
      <c r="AO603" s="137"/>
      <c r="AP603" s="112"/>
      <c r="AQ603" s="138"/>
      <c r="AR603" s="139"/>
    </row>
    <row r="604" spans="1:44" ht="15.75" thickBot="1" x14ac:dyDescent="0.3">
      <c r="A604" s="112"/>
      <c r="B604" s="113"/>
      <c r="C604" s="114"/>
      <c r="D604" s="114"/>
      <c r="E604" s="115"/>
      <c r="F604" s="114"/>
      <c r="G604" s="116"/>
      <c r="H604" s="114"/>
      <c r="I604" s="115"/>
      <c r="J604" s="117"/>
      <c r="K604" s="118"/>
      <c r="L604" s="113"/>
      <c r="M604" s="113"/>
      <c r="N604" s="119"/>
      <c r="O604" s="120"/>
      <c r="P604" s="113"/>
      <c r="Q604" s="121"/>
      <c r="R604" s="122"/>
      <c r="S604" s="123"/>
      <c r="T604" s="124"/>
      <c r="U604" s="124"/>
      <c r="V604" s="124"/>
      <c r="W604" s="124"/>
      <c r="X604" s="125"/>
      <c r="Y604" s="124"/>
      <c r="Z604" s="124"/>
      <c r="AA604" s="124"/>
      <c r="AB604" s="124"/>
      <c r="AC604" s="126"/>
      <c r="AD604" s="127"/>
      <c r="AE604" s="128"/>
      <c r="AF604" s="129"/>
      <c r="AG604" s="130"/>
      <c r="AH604" s="131"/>
      <c r="AI604" s="132"/>
      <c r="AJ604" s="133"/>
      <c r="AK604" s="141"/>
      <c r="AL604" s="135"/>
      <c r="AM604" s="131"/>
      <c r="AN604" s="137"/>
      <c r="AO604" s="137"/>
      <c r="AP604" s="112"/>
      <c r="AQ604" s="138"/>
      <c r="AR604" s="139"/>
    </row>
    <row r="605" spans="1:44" ht="15.75" thickBot="1" x14ac:dyDescent="0.3">
      <c r="A605" s="112"/>
      <c r="B605" s="113"/>
      <c r="C605" s="114"/>
      <c r="D605" s="114"/>
      <c r="E605" s="115"/>
      <c r="F605" s="114"/>
      <c r="G605" s="116"/>
      <c r="H605" s="114"/>
      <c r="I605" s="115"/>
      <c r="J605" s="117"/>
      <c r="K605" s="118"/>
      <c r="L605" s="113"/>
      <c r="M605" s="113"/>
      <c r="N605" s="119"/>
      <c r="O605" s="120"/>
      <c r="P605" s="113"/>
      <c r="Q605" s="121"/>
      <c r="R605" s="122"/>
      <c r="S605" s="123"/>
      <c r="T605" s="124"/>
      <c r="U605" s="124"/>
      <c r="V605" s="124"/>
      <c r="W605" s="124"/>
      <c r="X605" s="125"/>
      <c r="Y605" s="124"/>
      <c r="Z605" s="124"/>
      <c r="AA605" s="124"/>
      <c r="AB605" s="124"/>
      <c r="AC605" s="126"/>
      <c r="AD605" s="127"/>
      <c r="AE605" s="128"/>
      <c r="AF605" s="129"/>
      <c r="AG605" s="130"/>
      <c r="AH605" s="131"/>
      <c r="AI605" s="132"/>
      <c r="AJ605" s="133"/>
      <c r="AK605" s="141"/>
      <c r="AL605" s="135"/>
      <c r="AM605" s="131"/>
      <c r="AN605" s="137"/>
      <c r="AO605" s="137"/>
      <c r="AP605" s="112"/>
      <c r="AQ605" s="138"/>
      <c r="AR605" s="139"/>
    </row>
    <row r="606" spans="1:44" ht="15.75" thickBot="1" x14ac:dyDescent="0.3">
      <c r="A606" s="112"/>
      <c r="B606" s="113"/>
      <c r="C606" s="114"/>
      <c r="D606" s="114"/>
      <c r="E606" s="115"/>
      <c r="F606" s="114"/>
      <c r="G606" s="116"/>
      <c r="H606" s="114"/>
      <c r="I606" s="115"/>
      <c r="J606" s="117"/>
      <c r="K606" s="118"/>
      <c r="L606" s="113"/>
      <c r="M606" s="113"/>
      <c r="N606" s="119"/>
      <c r="O606" s="120"/>
      <c r="P606" s="113"/>
      <c r="Q606" s="121"/>
      <c r="R606" s="122"/>
      <c r="S606" s="123"/>
      <c r="T606" s="124"/>
      <c r="U606" s="124"/>
      <c r="V606" s="124"/>
      <c r="W606" s="124"/>
      <c r="X606" s="125"/>
      <c r="Y606" s="124"/>
      <c r="Z606" s="124"/>
      <c r="AA606" s="124"/>
      <c r="AB606" s="124"/>
      <c r="AC606" s="126"/>
      <c r="AD606" s="127"/>
      <c r="AE606" s="128"/>
      <c r="AF606" s="129"/>
      <c r="AG606" s="130"/>
      <c r="AH606" s="131"/>
      <c r="AI606" s="132"/>
      <c r="AJ606" s="133"/>
      <c r="AK606" s="141"/>
      <c r="AL606" s="135"/>
      <c r="AM606" s="131"/>
      <c r="AN606" s="137"/>
      <c r="AO606" s="137"/>
      <c r="AP606" s="112"/>
      <c r="AQ606" s="138"/>
      <c r="AR606" s="139"/>
    </row>
    <row r="607" spans="1:44" ht="15.75" thickBot="1" x14ac:dyDescent="0.3">
      <c r="A607" s="112"/>
      <c r="B607" s="113"/>
      <c r="C607" s="114"/>
      <c r="D607" s="114"/>
      <c r="E607" s="115"/>
      <c r="F607" s="114"/>
      <c r="G607" s="116"/>
      <c r="H607" s="114"/>
      <c r="I607" s="115"/>
      <c r="J607" s="117"/>
      <c r="K607" s="118"/>
      <c r="L607" s="113"/>
      <c r="M607" s="113"/>
      <c r="N607" s="119"/>
      <c r="O607" s="120"/>
      <c r="P607" s="113"/>
      <c r="Q607" s="121"/>
      <c r="R607" s="122"/>
      <c r="S607" s="123"/>
      <c r="T607" s="124"/>
      <c r="U607" s="124"/>
      <c r="V607" s="124"/>
      <c r="W607" s="124"/>
      <c r="X607" s="125"/>
      <c r="Y607" s="124"/>
      <c r="Z607" s="124"/>
      <c r="AA607" s="124"/>
      <c r="AB607" s="124"/>
      <c r="AC607" s="126"/>
      <c r="AD607" s="127"/>
      <c r="AE607" s="128"/>
      <c r="AF607" s="129"/>
      <c r="AG607" s="130"/>
      <c r="AH607" s="131"/>
      <c r="AI607" s="132"/>
      <c r="AJ607" s="133"/>
      <c r="AK607" s="141"/>
      <c r="AL607" s="135"/>
      <c r="AM607" s="131"/>
      <c r="AN607" s="137"/>
      <c r="AO607" s="137"/>
      <c r="AP607" s="112"/>
      <c r="AQ607" s="138"/>
      <c r="AR607" s="139"/>
    </row>
    <row r="608" spans="1:44" ht="15.75" thickBot="1" x14ac:dyDescent="0.3">
      <c r="A608" s="112"/>
      <c r="B608" s="113"/>
      <c r="C608" s="114"/>
      <c r="D608" s="114"/>
      <c r="E608" s="115"/>
      <c r="F608" s="114"/>
      <c r="G608" s="116"/>
      <c r="H608" s="114"/>
      <c r="I608" s="115"/>
      <c r="J608" s="117"/>
      <c r="K608" s="118"/>
      <c r="L608" s="113"/>
      <c r="M608" s="113"/>
      <c r="N608" s="119"/>
      <c r="O608" s="120"/>
      <c r="P608" s="113"/>
      <c r="Q608" s="121"/>
      <c r="R608" s="122"/>
      <c r="S608" s="123"/>
      <c r="T608" s="124"/>
      <c r="U608" s="124"/>
      <c r="V608" s="124"/>
      <c r="W608" s="124"/>
      <c r="X608" s="125"/>
      <c r="Y608" s="124"/>
      <c r="Z608" s="124"/>
      <c r="AA608" s="124"/>
      <c r="AB608" s="124"/>
      <c r="AC608" s="126"/>
      <c r="AD608" s="127"/>
      <c r="AE608" s="128"/>
      <c r="AF608" s="129"/>
      <c r="AG608" s="130"/>
      <c r="AH608" s="131"/>
      <c r="AI608" s="132"/>
      <c r="AJ608" s="133"/>
      <c r="AK608" s="141"/>
      <c r="AL608" s="135"/>
      <c r="AM608" s="131"/>
      <c r="AN608" s="137"/>
      <c r="AO608" s="137"/>
      <c r="AP608" s="112"/>
      <c r="AQ608" s="138"/>
      <c r="AR608" s="139"/>
    </row>
    <row r="609" spans="1:44" ht="15.75" thickBot="1" x14ac:dyDescent="0.3">
      <c r="A609" s="112"/>
      <c r="B609" s="113"/>
      <c r="C609" s="114"/>
      <c r="D609" s="114"/>
      <c r="E609" s="115"/>
      <c r="F609" s="114"/>
      <c r="G609" s="116"/>
      <c r="H609" s="114"/>
      <c r="I609" s="115"/>
      <c r="J609" s="117"/>
      <c r="K609" s="118"/>
      <c r="L609" s="113"/>
      <c r="M609" s="113"/>
      <c r="N609" s="119"/>
      <c r="O609" s="120"/>
      <c r="P609" s="113"/>
      <c r="Q609" s="121"/>
      <c r="R609" s="122"/>
      <c r="S609" s="123"/>
      <c r="T609" s="124"/>
      <c r="U609" s="124"/>
      <c r="V609" s="124"/>
      <c r="W609" s="124"/>
      <c r="X609" s="125"/>
      <c r="Y609" s="124"/>
      <c r="Z609" s="124"/>
      <c r="AA609" s="124"/>
      <c r="AB609" s="124"/>
      <c r="AC609" s="126"/>
      <c r="AD609" s="127"/>
      <c r="AE609" s="128"/>
      <c r="AF609" s="129"/>
      <c r="AG609" s="130"/>
      <c r="AH609" s="131"/>
      <c r="AI609" s="132"/>
      <c r="AJ609" s="133"/>
      <c r="AK609" s="141"/>
      <c r="AL609" s="135"/>
      <c r="AM609" s="131"/>
      <c r="AN609" s="137"/>
      <c r="AO609" s="137"/>
      <c r="AP609" s="112"/>
      <c r="AQ609" s="138"/>
      <c r="AR609" s="139"/>
    </row>
    <row r="610" spans="1:44" ht="15.75" thickBot="1" x14ac:dyDescent="0.3">
      <c r="A610" s="112"/>
      <c r="B610" s="113"/>
      <c r="C610" s="114"/>
      <c r="D610" s="114"/>
      <c r="E610" s="115"/>
      <c r="F610" s="114"/>
      <c r="G610" s="116"/>
      <c r="H610" s="114"/>
      <c r="I610" s="115"/>
      <c r="J610" s="117"/>
      <c r="K610" s="118"/>
      <c r="L610" s="113"/>
      <c r="M610" s="113"/>
      <c r="N610" s="119"/>
      <c r="O610" s="120"/>
      <c r="P610" s="113"/>
      <c r="Q610" s="121"/>
      <c r="R610" s="122"/>
      <c r="S610" s="123"/>
      <c r="T610" s="124"/>
      <c r="U610" s="124"/>
      <c r="V610" s="124"/>
      <c r="W610" s="124"/>
      <c r="X610" s="125"/>
      <c r="Y610" s="124"/>
      <c r="Z610" s="124"/>
      <c r="AA610" s="124"/>
      <c r="AB610" s="124"/>
      <c r="AC610" s="126"/>
      <c r="AD610" s="127"/>
      <c r="AE610" s="128"/>
      <c r="AF610" s="129"/>
      <c r="AG610" s="130"/>
      <c r="AH610" s="131"/>
      <c r="AI610" s="132"/>
      <c r="AJ610" s="133"/>
      <c r="AK610" s="141"/>
      <c r="AL610" s="135"/>
      <c r="AM610" s="131"/>
      <c r="AN610" s="137"/>
      <c r="AO610" s="137"/>
      <c r="AP610" s="112"/>
      <c r="AQ610" s="138"/>
      <c r="AR610" s="139"/>
    </row>
    <row r="611" spans="1:44" ht="15.75" thickBot="1" x14ac:dyDescent="0.3">
      <c r="A611" s="112"/>
      <c r="B611" s="113"/>
      <c r="C611" s="114"/>
      <c r="D611" s="114"/>
      <c r="E611" s="115"/>
      <c r="F611" s="114"/>
      <c r="G611" s="116"/>
      <c r="H611" s="114"/>
      <c r="I611" s="115"/>
      <c r="J611" s="117"/>
      <c r="K611" s="118"/>
      <c r="L611" s="113"/>
      <c r="M611" s="113"/>
      <c r="N611" s="119"/>
      <c r="O611" s="120"/>
      <c r="P611" s="113"/>
      <c r="Q611" s="121"/>
      <c r="R611" s="122"/>
      <c r="S611" s="123"/>
      <c r="T611" s="124"/>
      <c r="U611" s="124"/>
      <c r="V611" s="124"/>
      <c r="W611" s="124"/>
      <c r="X611" s="125"/>
      <c r="Y611" s="124"/>
      <c r="Z611" s="124"/>
      <c r="AA611" s="124"/>
      <c r="AB611" s="124"/>
      <c r="AC611" s="126"/>
      <c r="AD611" s="127"/>
      <c r="AE611" s="128"/>
      <c r="AF611" s="129"/>
      <c r="AG611" s="130"/>
      <c r="AH611" s="131"/>
      <c r="AI611" s="132"/>
      <c r="AJ611" s="133"/>
      <c r="AK611" s="141"/>
      <c r="AL611" s="135"/>
      <c r="AM611" s="131"/>
      <c r="AN611" s="137"/>
      <c r="AO611" s="137"/>
      <c r="AP611" s="112"/>
      <c r="AQ611" s="138"/>
      <c r="AR611" s="139"/>
    </row>
    <row r="612" spans="1:44" ht="15.75" thickBot="1" x14ac:dyDescent="0.3">
      <c r="A612" s="112"/>
      <c r="B612" s="113"/>
      <c r="C612" s="114"/>
      <c r="D612" s="114"/>
      <c r="E612" s="115"/>
      <c r="F612" s="114"/>
      <c r="G612" s="116"/>
      <c r="H612" s="114"/>
      <c r="I612" s="115"/>
      <c r="J612" s="117"/>
      <c r="K612" s="118"/>
      <c r="L612" s="113"/>
      <c r="M612" s="113"/>
      <c r="N612" s="119"/>
      <c r="O612" s="120"/>
      <c r="P612" s="113"/>
      <c r="Q612" s="121"/>
      <c r="R612" s="122"/>
      <c r="S612" s="123"/>
      <c r="T612" s="124"/>
      <c r="U612" s="124"/>
      <c r="V612" s="124"/>
      <c r="W612" s="124"/>
      <c r="X612" s="125"/>
      <c r="Y612" s="124"/>
      <c r="Z612" s="124"/>
      <c r="AA612" s="124"/>
      <c r="AB612" s="124"/>
      <c r="AC612" s="126"/>
      <c r="AD612" s="127"/>
      <c r="AE612" s="128"/>
      <c r="AF612" s="129"/>
      <c r="AG612" s="130"/>
      <c r="AH612" s="131"/>
      <c r="AI612" s="132"/>
      <c r="AJ612" s="133"/>
      <c r="AK612" s="141"/>
      <c r="AL612" s="135"/>
      <c r="AM612" s="131"/>
      <c r="AN612" s="137"/>
      <c r="AO612" s="137"/>
      <c r="AP612" s="112"/>
      <c r="AQ612" s="138"/>
      <c r="AR612" s="139"/>
    </row>
    <row r="613" spans="1:44" ht="15.75" thickBot="1" x14ac:dyDescent="0.3">
      <c r="A613" s="112"/>
      <c r="B613" s="113"/>
      <c r="C613" s="114"/>
      <c r="D613" s="114"/>
      <c r="E613" s="115"/>
      <c r="F613" s="114"/>
      <c r="G613" s="116"/>
      <c r="H613" s="114"/>
      <c r="I613" s="115"/>
      <c r="J613" s="117"/>
      <c r="K613" s="118"/>
      <c r="L613" s="113"/>
      <c r="M613" s="113"/>
      <c r="N613" s="119"/>
      <c r="O613" s="120"/>
      <c r="P613" s="113"/>
      <c r="Q613" s="121"/>
      <c r="R613" s="122"/>
      <c r="S613" s="123"/>
      <c r="T613" s="124"/>
      <c r="U613" s="124"/>
      <c r="V613" s="124"/>
      <c r="W613" s="124"/>
      <c r="X613" s="125"/>
      <c r="Y613" s="124"/>
      <c r="Z613" s="124"/>
      <c r="AA613" s="124"/>
      <c r="AB613" s="124"/>
      <c r="AC613" s="126"/>
      <c r="AD613" s="127"/>
      <c r="AE613" s="128"/>
      <c r="AF613" s="129"/>
      <c r="AG613" s="130"/>
      <c r="AH613" s="131"/>
      <c r="AI613" s="132"/>
      <c r="AJ613" s="133"/>
      <c r="AK613" s="141"/>
      <c r="AL613" s="135"/>
      <c r="AM613" s="131"/>
      <c r="AN613" s="137"/>
      <c r="AO613" s="137"/>
      <c r="AP613" s="112"/>
      <c r="AQ613" s="138"/>
      <c r="AR613" s="139"/>
    </row>
    <row r="614" spans="1:44" ht="15.75" thickBot="1" x14ac:dyDescent="0.3">
      <c r="A614" s="112"/>
      <c r="B614" s="113"/>
      <c r="C614" s="114"/>
      <c r="D614" s="114"/>
      <c r="E614" s="115"/>
      <c r="F614" s="114"/>
      <c r="G614" s="116"/>
      <c r="H614" s="114"/>
      <c r="I614" s="115"/>
      <c r="J614" s="117"/>
      <c r="K614" s="118"/>
      <c r="L614" s="113"/>
      <c r="M614" s="113"/>
      <c r="N614" s="119"/>
      <c r="O614" s="120"/>
      <c r="P614" s="113"/>
      <c r="Q614" s="121"/>
      <c r="R614" s="122"/>
      <c r="S614" s="123"/>
      <c r="T614" s="124"/>
      <c r="U614" s="124"/>
      <c r="V614" s="124"/>
      <c r="W614" s="124"/>
      <c r="X614" s="125"/>
      <c r="Y614" s="124"/>
      <c r="Z614" s="124"/>
      <c r="AA614" s="124"/>
      <c r="AB614" s="124"/>
      <c r="AC614" s="126"/>
      <c r="AD614" s="127"/>
      <c r="AE614" s="128"/>
      <c r="AF614" s="129"/>
      <c r="AG614" s="130"/>
      <c r="AH614" s="131"/>
      <c r="AI614" s="132"/>
      <c r="AJ614" s="133"/>
      <c r="AK614" s="141"/>
      <c r="AL614" s="135"/>
      <c r="AM614" s="131"/>
      <c r="AN614" s="137"/>
      <c r="AO614" s="137"/>
      <c r="AP614" s="112"/>
      <c r="AQ614" s="138"/>
      <c r="AR614" s="139"/>
    </row>
    <row r="615" spans="1:44" ht="15.75" thickBot="1" x14ac:dyDescent="0.3">
      <c r="A615" s="112"/>
      <c r="B615" s="113"/>
      <c r="C615" s="114"/>
      <c r="D615" s="114"/>
      <c r="E615" s="115"/>
      <c r="F615" s="114"/>
      <c r="G615" s="116"/>
      <c r="H615" s="114"/>
      <c r="I615" s="115"/>
      <c r="J615" s="117"/>
      <c r="K615" s="118"/>
      <c r="L615" s="113"/>
      <c r="M615" s="113"/>
      <c r="N615" s="119"/>
      <c r="O615" s="120"/>
      <c r="P615" s="113"/>
      <c r="Q615" s="121"/>
      <c r="R615" s="122"/>
      <c r="S615" s="123"/>
      <c r="T615" s="124"/>
      <c r="U615" s="124"/>
      <c r="V615" s="124"/>
      <c r="W615" s="124"/>
      <c r="X615" s="125"/>
      <c r="Y615" s="124"/>
      <c r="Z615" s="124"/>
      <c r="AA615" s="124"/>
      <c r="AB615" s="124"/>
      <c r="AC615" s="126"/>
      <c r="AD615" s="127"/>
      <c r="AE615" s="128"/>
      <c r="AF615" s="129"/>
      <c r="AG615" s="130"/>
      <c r="AH615" s="131"/>
      <c r="AI615" s="132"/>
      <c r="AJ615" s="133"/>
      <c r="AK615" s="141"/>
      <c r="AL615" s="135"/>
      <c r="AM615" s="131"/>
      <c r="AN615" s="137"/>
      <c r="AO615" s="137"/>
      <c r="AP615" s="112"/>
      <c r="AQ615" s="138"/>
      <c r="AR615" s="139"/>
    </row>
    <row r="616" spans="1:44" ht="15.75" thickBot="1" x14ac:dyDescent="0.3">
      <c r="A616" s="112"/>
      <c r="B616" s="113"/>
      <c r="C616" s="114"/>
      <c r="D616" s="114"/>
      <c r="E616" s="115"/>
      <c r="F616" s="114"/>
      <c r="G616" s="116"/>
      <c r="H616" s="114"/>
      <c r="I616" s="115"/>
      <c r="J616" s="117"/>
      <c r="K616" s="118"/>
      <c r="L616" s="113"/>
      <c r="M616" s="113"/>
      <c r="N616" s="119"/>
      <c r="O616" s="120"/>
      <c r="P616" s="113"/>
      <c r="Q616" s="121"/>
      <c r="R616" s="122"/>
      <c r="S616" s="123"/>
      <c r="T616" s="124"/>
      <c r="U616" s="124"/>
      <c r="V616" s="124"/>
      <c r="W616" s="124"/>
      <c r="X616" s="125"/>
      <c r="Y616" s="124"/>
      <c r="Z616" s="124"/>
      <c r="AA616" s="124"/>
      <c r="AB616" s="124"/>
      <c r="AC616" s="126"/>
      <c r="AD616" s="127"/>
      <c r="AE616" s="128"/>
      <c r="AF616" s="129"/>
      <c r="AG616" s="130"/>
      <c r="AH616" s="131"/>
      <c r="AI616" s="132"/>
      <c r="AJ616" s="133"/>
      <c r="AK616" s="141"/>
      <c r="AL616" s="135"/>
      <c r="AM616" s="131"/>
      <c r="AN616" s="137"/>
      <c r="AO616" s="137"/>
      <c r="AP616" s="112"/>
      <c r="AQ616" s="138"/>
      <c r="AR616" s="139"/>
    </row>
    <row r="617" spans="1:44" ht="15.75" thickBot="1" x14ac:dyDescent="0.3">
      <c r="A617" s="112"/>
      <c r="B617" s="113"/>
      <c r="C617" s="114"/>
      <c r="D617" s="114"/>
      <c r="E617" s="115"/>
      <c r="F617" s="114"/>
      <c r="G617" s="116"/>
      <c r="H617" s="114"/>
      <c r="I617" s="115"/>
      <c r="J617" s="117"/>
      <c r="K617" s="118"/>
      <c r="L617" s="113"/>
      <c r="M617" s="113"/>
      <c r="N617" s="119"/>
      <c r="O617" s="120"/>
      <c r="P617" s="113"/>
      <c r="Q617" s="121"/>
      <c r="R617" s="122"/>
      <c r="S617" s="123"/>
      <c r="T617" s="124"/>
      <c r="U617" s="124"/>
      <c r="V617" s="124"/>
      <c r="W617" s="124"/>
      <c r="X617" s="125"/>
      <c r="Y617" s="124"/>
      <c r="Z617" s="124"/>
      <c r="AA617" s="124"/>
      <c r="AB617" s="124"/>
      <c r="AC617" s="126"/>
      <c r="AD617" s="127"/>
      <c r="AE617" s="128"/>
      <c r="AF617" s="129"/>
      <c r="AG617" s="130"/>
      <c r="AH617" s="131"/>
      <c r="AI617" s="132"/>
      <c r="AJ617" s="133"/>
      <c r="AK617" s="141"/>
      <c r="AL617" s="135"/>
      <c r="AM617" s="131"/>
      <c r="AN617" s="137"/>
      <c r="AO617" s="137"/>
      <c r="AP617" s="112"/>
      <c r="AQ617" s="138"/>
      <c r="AR617" s="139"/>
    </row>
    <row r="618" spans="1:44" ht="15.75" thickBot="1" x14ac:dyDescent="0.3">
      <c r="A618" s="112"/>
      <c r="B618" s="113"/>
      <c r="C618" s="114"/>
      <c r="D618" s="114"/>
      <c r="E618" s="115"/>
      <c r="F618" s="114"/>
      <c r="G618" s="116"/>
      <c r="H618" s="114"/>
      <c r="I618" s="115"/>
      <c r="J618" s="117"/>
      <c r="K618" s="118"/>
      <c r="L618" s="113"/>
      <c r="M618" s="113"/>
      <c r="N618" s="119"/>
      <c r="O618" s="120"/>
      <c r="P618" s="113"/>
      <c r="Q618" s="121"/>
      <c r="R618" s="122"/>
      <c r="S618" s="123"/>
      <c r="T618" s="124"/>
      <c r="U618" s="124"/>
      <c r="V618" s="124"/>
      <c r="W618" s="124"/>
      <c r="X618" s="125"/>
      <c r="Y618" s="124"/>
      <c r="Z618" s="124"/>
      <c r="AA618" s="124"/>
      <c r="AB618" s="124"/>
      <c r="AC618" s="126"/>
      <c r="AD618" s="127"/>
      <c r="AE618" s="128"/>
      <c r="AF618" s="129"/>
      <c r="AG618" s="130"/>
      <c r="AH618" s="131"/>
      <c r="AI618" s="132"/>
      <c r="AJ618" s="133"/>
      <c r="AK618" s="141"/>
      <c r="AL618" s="135"/>
      <c r="AM618" s="131"/>
      <c r="AN618" s="137"/>
      <c r="AO618" s="137"/>
      <c r="AP618" s="112"/>
      <c r="AQ618" s="138"/>
      <c r="AR618" s="139"/>
    </row>
    <row r="619" spans="1:44" ht="15.75" thickBot="1" x14ac:dyDescent="0.3">
      <c r="A619" s="112"/>
      <c r="B619" s="113"/>
      <c r="C619" s="114"/>
      <c r="D619" s="114"/>
      <c r="E619" s="115"/>
      <c r="F619" s="114"/>
      <c r="G619" s="116"/>
      <c r="H619" s="114"/>
      <c r="I619" s="115"/>
      <c r="J619" s="117"/>
      <c r="K619" s="118"/>
      <c r="L619" s="113"/>
      <c r="M619" s="113"/>
      <c r="N619" s="119"/>
      <c r="O619" s="120"/>
      <c r="P619" s="113"/>
      <c r="Q619" s="121"/>
      <c r="R619" s="122"/>
      <c r="S619" s="123"/>
      <c r="T619" s="124"/>
      <c r="U619" s="124"/>
      <c r="V619" s="124"/>
      <c r="W619" s="124"/>
      <c r="X619" s="125"/>
      <c r="Y619" s="124"/>
      <c r="Z619" s="124"/>
      <c r="AA619" s="124"/>
      <c r="AB619" s="124"/>
      <c r="AC619" s="126"/>
      <c r="AD619" s="127"/>
      <c r="AE619" s="128"/>
      <c r="AF619" s="129"/>
      <c r="AG619" s="130"/>
      <c r="AH619" s="131"/>
      <c r="AI619" s="132"/>
      <c r="AJ619" s="133"/>
      <c r="AK619" s="141"/>
      <c r="AL619" s="135"/>
      <c r="AM619" s="131"/>
      <c r="AN619" s="137"/>
      <c r="AO619" s="137"/>
      <c r="AP619" s="112"/>
      <c r="AQ619" s="138"/>
      <c r="AR619" s="139"/>
    </row>
    <row r="620" spans="1:44" ht="15.75" thickBot="1" x14ac:dyDescent="0.3">
      <c r="A620" s="112"/>
      <c r="B620" s="113"/>
      <c r="C620" s="114"/>
      <c r="D620" s="114"/>
      <c r="E620" s="115"/>
      <c r="F620" s="114"/>
      <c r="G620" s="116"/>
      <c r="H620" s="114"/>
      <c r="I620" s="115"/>
      <c r="J620" s="117"/>
      <c r="K620" s="118"/>
      <c r="L620" s="113"/>
      <c r="M620" s="113"/>
      <c r="N620" s="119"/>
      <c r="O620" s="120"/>
      <c r="P620" s="113"/>
      <c r="Q620" s="121"/>
      <c r="R620" s="122"/>
      <c r="S620" s="123"/>
      <c r="T620" s="124"/>
      <c r="U620" s="124"/>
      <c r="V620" s="124"/>
      <c r="W620" s="124"/>
      <c r="X620" s="125"/>
      <c r="Y620" s="124"/>
      <c r="Z620" s="124"/>
      <c r="AA620" s="124"/>
      <c r="AB620" s="124"/>
      <c r="AC620" s="126"/>
      <c r="AD620" s="127"/>
      <c r="AE620" s="128"/>
      <c r="AF620" s="129"/>
      <c r="AG620" s="130"/>
      <c r="AH620" s="131"/>
      <c r="AI620" s="132"/>
      <c r="AJ620" s="133"/>
      <c r="AK620" s="141"/>
      <c r="AL620" s="135"/>
      <c r="AM620" s="131"/>
      <c r="AN620" s="137"/>
      <c r="AO620" s="137"/>
      <c r="AP620" s="112"/>
      <c r="AQ620" s="138"/>
      <c r="AR620" s="139"/>
    </row>
    <row r="621" spans="1:44" ht="15.75" thickBot="1" x14ac:dyDescent="0.3">
      <c r="A621" s="112"/>
      <c r="B621" s="113"/>
      <c r="C621" s="114"/>
      <c r="D621" s="114"/>
      <c r="E621" s="115"/>
      <c r="F621" s="114"/>
      <c r="G621" s="116"/>
      <c r="H621" s="114"/>
      <c r="I621" s="115"/>
      <c r="J621" s="117"/>
      <c r="K621" s="118"/>
      <c r="L621" s="113"/>
      <c r="M621" s="113"/>
      <c r="N621" s="119"/>
      <c r="O621" s="120"/>
      <c r="P621" s="113"/>
      <c r="Q621" s="121"/>
      <c r="R621" s="122"/>
      <c r="S621" s="123"/>
      <c r="T621" s="124"/>
      <c r="U621" s="124"/>
      <c r="V621" s="124"/>
      <c r="W621" s="124"/>
      <c r="X621" s="125"/>
      <c r="Y621" s="124"/>
      <c r="Z621" s="124"/>
      <c r="AA621" s="124"/>
      <c r="AB621" s="124"/>
      <c r="AC621" s="126"/>
      <c r="AD621" s="127"/>
      <c r="AE621" s="128"/>
      <c r="AF621" s="129"/>
      <c r="AG621" s="130"/>
      <c r="AH621" s="131"/>
      <c r="AI621" s="132"/>
      <c r="AJ621" s="133"/>
      <c r="AK621" s="141"/>
      <c r="AL621" s="135"/>
      <c r="AM621" s="131"/>
      <c r="AN621" s="137"/>
      <c r="AO621" s="137"/>
      <c r="AP621" s="112"/>
      <c r="AQ621" s="138"/>
      <c r="AR621" s="139"/>
    </row>
    <row r="622" spans="1:44" ht="15.75" thickBot="1" x14ac:dyDescent="0.3">
      <c r="A622" s="112"/>
      <c r="B622" s="113"/>
      <c r="C622" s="114"/>
      <c r="D622" s="114"/>
      <c r="E622" s="115"/>
      <c r="F622" s="114"/>
      <c r="G622" s="116"/>
      <c r="H622" s="114"/>
      <c r="I622" s="115"/>
      <c r="J622" s="117"/>
      <c r="K622" s="118"/>
      <c r="L622" s="113"/>
      <c r="M622" s="113"/>
      <c r="N622" s="119"/>
      <c r="O622" s="120"/>
      <c r="P622" s="113"/>
      <c r="Q622" s="121"/>
      <c r="R622" s="122"/>
      <c r="S622" s="123"/>
      <c r="T622" s="124"/>
      <c r="U622" s="124"/>
      <c r="V622" s="124"/>
      <c r="W622" s="124"/>
      <c r="X622" s="125"/>
      <c r="Y622" s="124"/>
      <c r="Z622" s="124"/>
      <c r="AA622" s="124"/>
      <c r="AB622" s="124"/>
      <c r="AC622" s="126"/>
      <c r="AD622" s="127"/>
      <c r="AE622" s="128"/>
      <c r="AF622" s="129"/>
      <c r="AG622" s="130"/>
      <c r="AH622" s="131"/>
      <c r="AI622" s="132"/>
      <c r="AJ622" s="133"/>
      <c r="AK622" s="141"/>
      <c r="AL622" s="135"/>
      <c r="AM622" s="131"/>
      <c r="AN622" s="137"/>
      <c r="AO622" s="137"/>
      <c r="AP622" s="112"/>
      <c r="AQ622" s="138"/>
      <c r="AR622" s="139"/>
    </row>
    <row r="623" spans="1:44" ht="15.75" thickBot="1" x14ac:dyDescent="0.3">
      <c r="A623" s="112"/>
      <c r="B623" s="113"/>
      <c r="C623" s="114"/>
      <c r="D623" s="114"/>
      <c r="E623" s="115"/>
      <c r="F623" s="114"/>
      <c r="G623" s="116"/>
      <c r="H623" s="114"/>
      <c r="I623" s="115"/>
      <c r="J623" s="117"/>
      <c r="K623" s="118"/>
      <c r="L623" s="113"/>
      <c r="M623" s="113"/>
      <c r="N623" s="119"/>
      <c r="O623" s="120"/>
      <c r="P623" s="113"/>
      <c r="Q623" s="121"/>
      <c r="R623" s="122"/>
      <c r="S623" s="123"/>
      <c r="T623" s="124"/>
      <c r="U623" s="124"/>
      <c r="V623" s="124"/>
      <c r="W623" s="124"/>
      <c r="X623" s="125"/>
      <c r="Y623" s="124"/>
      <c r="Z623" s="124"/>
      <c r="AA623" s="124"/>
      <c r="AB623" s="124"/>
      <c r="AC623" s="126"/>
      <c r="AD623" s="127"/>
      <c r="AE623" s="128"/>
      <c r="AF623" s="129"/>
      <c r="AG623" s="130"/>
      <c r="AH623" s="131"/>
      <c r="AI623" s="132"/>
      <c r="AJ623" s="133"/>
      <c r="AK623" s="141"/>
      <c r="AL623" s="135"/>
      <c r="AM623" s="131"/>
      <c r="AN623" s="137"/>
      <c r="AO623" s="137"/>
      <c r="AP623" s="112"/>
      <c r="AQ623" s="138"/>
      <c r="AR623" s="139"/>
    </row>
    <row r="624" spans="1:44" ht="15.75" thickBot="1" x14ac:dyDescent="0.3">
      <c r="A624" s="112"/>
      <c r="B624" s="113"/>
      <c r="C624" s="114"/>
      <c r="D624" s="114"/>
      <c r="E624" s="115"/>
      <c r="F624" s="114"/>
      <c r="G624" s="116"/>
      <c r="H624" s="114"/>
      <c r="I624" s="115"/>
      <c r="J624" s="117"/>
      <c r="K624" s="118"/>
      <c r="L624" s="113"/>
      <c r="M624" s="113"/>
      <c r="N624" s="119"/>
      <c r="O624" s="120"/>
      <c r="P624" s="113"/>
      <c r="Q624" s="121"/>
      <c r="R624" s="122"/>
      <c r="S624" s="123"/>
      <c r="T624" s="124"/>
      <c r="U624" s="124"/>
      <c r="V624" s="124"/>
      <c r="W624" s="124"/>
      <c r="X624" s="125"/>
      <c r="Y624" s="124"/>
      <c r="Z624" s="124"/>
      <c r="AA624" s="124"/>
      <c r="AB624" s="124"/>
      <c r="AC624" s="126"/>
      <c r="AD624" s="127"/>
      <c r="AE624" s="128"/>
      <c r="AF624" s="129"/>
      <c r="AG624" s="130"/>
      <c r="AH624" s="131"/>
      <c r="AI624" s="132"/>
      <c r="AJ624" s="133"/>
      <c r="AK624" s="141"/>
      <c r="AL624" s="135"/>
      <c r="AM624" s="131"/>
      <c r="AN624" s="137"/>
      <c r="AO624" s="137"/>
      <c r="AP624" s="112"/>
      <c r="AQ624" s="138"/>
      <c r="AR624" s="139"/>
    </row>
    <row r="625" spans="1:44" ht="15.75" thickBot="1" x14ac:dyDescent="0.3">
      <c r="A625" s="112"/>
      <c r="B625" s="113"/>
      <c r="C625" s="114"/>
      <c r="D625" s="114"/>
      <c r="E625" s="115"/>
      <c r="F625" s="114"/>
      <c r="G625" s="116"/>
      <c r="H625" s="114"/>
      <c r="I625" s="115"/>
      <c r="J625" s="117"/>
      <c r="K625" s="118"/>
      <c r="L625" s="113"/>
      <c r="M625" s="113"/>
      <c r="N625" s="119"/>
      <c r="O625" s="120"/>
      <c r="P625" s="113"/>
      <c r="Q625" s="121"/>
      <c r="R625" s="122"/>
      <c r="S625" s="123"/>
      <c r="T625" s="124"/>
      <c r="U625" s="124"/>
      <c r="V625" s="124"/>
      <c r="W625" s="124"/>
      <c r="X625" s="125"/>
      <c r="Y625" s="124"/>
      <c r="Z625" s="124"/>
      <c r="AA625" s="124"/>
      <c r="AB625" s="124"/>
      <c r="AC625" s="126"/>
      <c r="AD625" s="127"/>
      <c r="AE625" s="128"/>
      <c r="AF625" s="129"/>
      <c r="AG625" s="130"/>
      <c r="AH625" s="131"/>
      <c r="AI625" s="132"/>
      <c r="AJ625" s="133"/>
      <c r="AK625" s="141"/>
      <c r="AL625" s="135"/>
      <c r="AM625" s="131"/>
      <c r="AN625" s="137"/>
      <c r="AO625" s="137"/>
      <c r="AP625" s="112"/>
      <c r="AQ625" s="138"/>
      <c r="AR625" s="139"/>
    </row>
    <row r="626" spans="1:44" ht="15.75" thickBot="1" x14ac:dyDescent="0.3">
      <c r="A626" s="112"/>
      <c r="B626" s="113"/>
      <c r="C626" s="114"/>
      <c r="D626" s="114"/>
      <c r="E626" s="115"/>
      <c r="F626" s="114"/>
      <c r="G626" s="116"/>
      <c r="H626" s="114"/>
      <c r="I626" s="115"/>
      <c r="J626" s="117"/>
      <c r="K626" s="118"/>
      <c r="L626" s="113"/>
      <c r="M626" s="113"/>
      <c r="N626" s="119"/>
      <c r="O626" s="120"/>
      <c r="P626" s="113"/>
      <c r="Q626" s="121"/>
      <c r="R626" s="122"/>
      <c r="S626" s="123"/>
      <c r="T626" s="124"/>
      <c r="U626" s="124"/>
      <c r="V626" s="124"/>
      <c r="W626" s="124"/>
      <c r="X626" s="125"/>
      <c r="Y626" s="124"/>
      <c r="Z626" s="124"/>
      <c r="AA626" s="124"/>
      <c r="AB626" s="124"/>
      <c r="AC626" s="126"/>
      <c r="AD626" s="127"/>
      <c r="AE626" s="128"/>
      <c r="AF626" s="129"/>
      <c r="AG626" s="130"/>
      <c r="AH626" s="131"/>
      <c r="AI626" s="132"/>
      <c r="AJ626" s="133"/>
      <c r="AK626" s="141"/>
      <c r="AL626" s="135"/>
      <c r="AM626" s="131"/>
      <c r="AN626" s="137"/>
      <c r="AO626" s="137"/>
      <c r="AP626" s="112"/>
      <c r="AQ626" s="138"/>
      <c r="AR626" s="139"/>
    </row>
    <row r="627" spans="1:44" ht="15.75" thickBot="1" x14ac:dyDescent="0.3">
      <c r="A627" s="112"/>
      <c r="B627" s="113"/>
      <c r="C627" s="114"/>
      <c r="D627" s="114"/>
      <c r="E627" s="115"/>
      <c r="F627" s="114"/>
      <c r="G627" s="116"/>
      <c r="H627" s="114"/>
      <c r="I627" s="115"/>
      <c r="J627" s="117"/>
      <c r="K627" s="118"/>
      <c r="L627" s="113"/>
      <c r="M627" s="113"/>
      <c r="N627" s="119"/>
      <c r="O627" s="120"/>
      <c r="P627" s="113"/>
      <c r="Q627" s="121"/>
      <c r="R627" s="122"/>
      <c r="S627" s="123"/>
      <c r="T627" s="124"/>
      <c r="U627" s="124"/>
      <c r="V627" s="124"/>
      <c r="W627" s="124"/>
      <c r="X627" s="125"/>
      <c r="Y627" s="124"/>
      <c r="Z627" s="124"/>
      <c r="AA627" s="124"/>
      <c r="AB627" s="124"/>
      <c r="AC627" s="126"/>
      <c r="AD627" s="127"/>
      <c r="AE627" s="128"/>
      <c r="AF627" s="129"/>
      <c r="AG627" s="130"/>
      <c r="AH627" s="131"/>
      <c r="AI627" s="132"/>
      <c r="AJ627" s="133"/>
      <c r="AK627" s="141"/>
      <c r="AL627" s="135"/>
      <c r="AM627" s="131"/>
      <c r="AN627" s="137"/>
      <c r="AO627" s="137"/>
      <c r="AP627" s="112"/>
      <c r="AQ627" s="138"/>
      <c r="AR627" s="139"/>
    </row>
    <row r="628" spans="1:44" ht="15.75" thickBot="1" x14ac:dyDescent="0.3">
      <c r="A628" s="112"/>
      <c r="B628" s="113"/>
      <c r="C628" s="114"/>
      <c r="D628" s="114"/>
      <c r="E628" s="115"/>
      <c r="F628" s="114"/>
      <c r="G628" s="116"/>
      <c r="H628" s="114"/>
      <c r="I628" s="115"/>
      <c r="J628" s="117"/>
      <c r="K628" s="118"/>
      <c r="L628" s="113"/>
      <c r="M628" s="113"/>
      <c r="N628" s="119"/>
      <c r="O628" s="120"/>
      <c r="P628" s="113"/>
      <c r="Q628" s="121"/>
      <c r="R628" s="122"/>
      <c r="S628" s="123"/>
      <c r="T628" s="124"/>
      <c r="U628" s="124"/>
      <c r="V628" s="124"/>
      <c r="W628" s="124"/>
      <c r="X628" s="125"/>
      <c r="Y628" s="124"/>
      <c r="Z628" s="124"/>
      <c r="AA628" s="124"/>
      <c r="AB628" s="124"/>
      <c r="AC628" s="126"/>
      <c r="AD628" s="127"/>
      <c r="AE628" s="128"/>
      <c r="AF628" s="129"/>
      <c r="AG628" s="130"/>
      <c r="AH628" s="131"/>
      <c r="AI628" s="132"/>
      <c r="AJ628" s="133"/>
      <c r="AK628" s="141"/>
      <c r="AL628" s="135"/>
      <c r="AM628" s="131"/>
      <c r="AN628" s="137"/>
      <c r="AO628" s="137"/>
      <c r="AP628" s="112"/>
      <c r="AQ628" s="138"/>
      <c r="AR628" s="139"/>
    </row>
    <row r="629" spans="1:44" ht="15.75" thickBot="1" x14ac:dyDescent="0.3">
      <c r="A629" s="112"/>
      <c r="B629" s="113"/>
      <c r="C629" s="114"/>
      <c r="D629" s="114"/>
      <c r="E629" s="115"/>
      <c r="F629" s="114"/>
      <c r="G629" s="116"/>
      <c r="H629" s="114"/>
      <c r="I629" s="115"/>
      <c r="J629" s="117"/>
      <c r="K629" s="118"/>
      <c r="L629" s="113"/>
      <c r="M629" s="113"/>
      <c r="N629" s="119"/>
      <c r="O629" s="120"/>
      <c r="P629" s="113"/>
      <c r="Q629" s="121"/>
      <c r="R629" s="122"/>
      <c r="S629" s="123"/>
      <c r="T629" s="124"/>
      <c r="U629" s="124"/>
      <c r="V629" s="124"/>
      <c r="W629" s="124"/>
      <c r="X629" s="125"/>
      <c r="Y629" s="124"/>
      <c r="Z629" s="124"/>
      <c r="AA629" s="124"/>
      <c r="AB629" s="124"/>
      <c r="AC629" s="126"/>
      <c r="AD629" s="127"/>
      <c r="AE629" s="128"/>
      <c r="AF629" s="129"/>
      <c r="AG629" s="130"/>
      <c r="AH629" s="131"/>
      <c r="AI629" s="132"/>
      <c r="AJ629" s="133"/>
      <c r="AK629" s="141"/>
      <c r="AL629" s="135"/>
      <c r="AM629" s="131"/>
      <c r="AN629" s="137"/>
      <c r="AO629" s="137"/>
      <c r="AP629" s="112"/>
      <c r="AQ629" s="138"/>
      <c r="AR629" s="139"/>
    </row>
    <row r="630" spans="1:44" ht="15.75" thickBot="1" x14ac:dyDescent="0.3">
      <c r="A630" s="112"/>
      <c r="B630" s="113"/>
      <c r="C630" s="114"/>
      <c r="D630" s="114"/>
      <c r="E630" s="115"/>
      <c r="F630" s="114"/>
      <c r="G630" s="116"/>
      <c r="H630" s="114"/>
      <c r="I630" s="115"/>
      <c r="J630" s="117"/>
      <c r="K630" s="118"/>
      <c r="L630" s="113"/>
      <c r="M630" s="113"/>
      <c r="N630" s="119"/>
      <c r="O630" s="120"/>
      <c r="P630" s="113"/>
      <c r="Q630" s="121"/>
      <c r="R630" s="122"/>
      <c r="S630" s="123"/>
      <c r="T630" s="124"/>
      <c r="U630" s="124"/>
      <c r="V630" s="124"/>
      <c r="W630" s="124"/>
      <c r="X630" s="125"/>
      <c r="Y630" s="124"/>
      <c r="Z630" s="124"/>
      <c r="AA630" s="124"/>
      <c r="AB630" s="124"/>
      <c r="AC630" s="126"/>
      <c r="AD630" s="127"/>
      <c r="AE630" s="128"/>
      <c r="AF630" s="129"/>
      <c r="AG630" s="130"/>
      <c r="AH630" s="131"/>
      <c r="AI630" s="132"/>
      <c r="AJ630" s="133"/>
      <c r="AK630" s="141"/>
      <c r="AL630" s="135"/>
      <c r="AM630" s="131"/>
      <c r="AN630" s="137"/>
      <c r="AO630" s="137"/>
      <c r="AP630" s="112"/>
      <c r="AQ630" s="138"/>
      <c r="AR630" s="139"/>
    </row>
    <row r="631" spans="1:44" ht="15.75" thickBot="1" x14ac:dyDescent="0.3">
      <c r="A631" s="112"/>
      <c r="B631" s="113"/>
      <c r="C631" s="114"/>
      <c r="D631" s="114"/>
      <c r="E631" s="115"/>
      <c r="F631" s="114"/>
      <c r="G631" s="116"/>
      <c r="H631" s="114"/>
      <c r="I631" s="115"/>
      <c r="J631" s="117"/>
      <c r="K631" s="118"/>
      <c r="L631" s="113"/>
      <c r="M631" s="113"/>
      <c r="N631" s="119"/>
      <c r="O631" s="120"/>
      <c r="P631" s="113"/>
      <c r="Q631" s="121"/>
      <c r="R631" s="122"/>
      <c r="S631" s="123"/>
      <c r="T631" s="124"/>
      <c r="U631" s="124"/>
      <c r="V631" s="124"/>
      <c r="W631" s="124"/>
      <c r="X631" s="125"/>
      <c r="Y631" s="124"/>
      <c r="Z631" s="124"/>
      <c r="AA631" s="124"/>
      <c r="AB631" s="124"/>
      <c r="AC631" s="126"/>
      <c r="AD631" s="127"/>
      <c r="AE631" s="128"/>
      <c r="AF631" s="129"/>
      <c r="AG631" s="130"/>
      <c r="AH631" s="131"/>
      <c r="AI631" s="132"/>
      <c r="AJ631" s="133"/>
      <c r="AK631" s="141"/>
      <c r="AL631" s="135"/>
      <c r="AM631" s="131"/>
      <c r="AN631" s="137"/>
      <c r="AO631" s="137"/>
      <c r="AP631" s="112"/>
      <c r="AQ631" s="138"/>
      <c r="AR631" s="139"/>
    </row>
    <row r="632" spans="1:44" ht="15.75" thickBot="1" x14ac:dyDescent="0.3">
      <c r="A632" s="112"/>
      <c r="B632" s="113"/>
      <c r="C632" s="114"/>
      <c r="D632" s="114"/>
      <c r="E632" s="115"/>
      <c r="F632" s="114"/>
      <c r="G632" s="116"/>
      <c r="H632" s="114"/>
      <c r="I632" s="115"/>
      <c r="J632" s="117"/>
      <c r="K632" s="118"/>
      <c r="L632" s="113"/>
      <c r="M632" s="113"/>
      <c r="N632" s="119"/>
      <c r="O632" s="120"/>
      <c r="P632" s="113"/>
      <c r="Q632" s="121"/>
      <c r="R632" s="122"/>
      <c r="S632" s="123"/>
      <c r="T632" s="124"/>
      <c r="U632" s="124"/>
      <c r="V632" s="124"/>
      <c r="W632" s="124"/>
      <c r="X632" s="125"/>
      <c r="Y632" s="124"/>
      <c r="Z632" s="124"/>
      <c r="AA632" s="124"/>
      <c r="AB632" s="124"/>
      <c r="AC632" s="126"/>
      <c r="AD632" s="127"/>
      <c r="AE632" s="128"/>
      <c r="AF632" s="129"/>
      <c r="AG632" s="130"/>
      <c r="AH632" s="131"/>
      <c r="AI632" s="132"/>
      <c r="AJ632" s="133"/>
      <c r="AK632" s="141"/>
      <c r="AL632" s="135"/>
      <c r="AM632" s="131"/>
      <c r="AN632" s="137"/>
      <c r="AO632" s="137"/>
      <c r="AP632" s="112"/>
      <c r="AQ632" s="138"/>
      <c r="AR632" s="139"/>
    </row>
    <row r="633" spans="1:44" ht="15.75" thickBot="1" x14ac:dyDescent="0.3">
      <c r="A633" s="112"/>
      <c r="B633" s="113"/>
      <c r="C633" s="114"/>
      <c r="D633" s="114"/>
      <c r="E633" s="115"/>
      <c r="F633" s="114"/>
      <c r="G633" s="116"/>
      <c r="H633" s="114"/>
      <c r="I633" s="115"/>
      <c r="J633" s="117"/>
      <c r="K633" s="118"/>
      <c r="L633" s="113"/>
      <c r="M633" s="113"/>
      <c r="N633" s="119"/>
      <c r="O633" s="120"/>
      <c r="P633" s="113"/>
      <c r="Q633" s="121"/>
      <c r="R633" s="122"/>
      <c r="S633" s="123"/>
      <c r="T633" s="124"/>
      <c r="U633" s="124"/>
      <c r="V633" s="124"/>
      <c r="W633" s="124"/>
      <c r="X633" s="125"/>
      <c r="Y633" s="124"/>
      <c r="Z633" s="124"/>
      <c r="AA633" s="124"/>
      <c r="AB633" s="124"/>
      <c r="AC633" s="126"/>
      <c r="AD633" s="127"/>
      <c r="AE633" s="128"/>
      <c r="AF633" s="129"/>
      <c r="AG633" s="130"/>
      <c r="AH633" s="131"/>
      <c r="AI633" s="132"/>
      <c r="AJ633" s="133"/>
      <c r="AK633" s="141"/>
      <c r="AL633" s="135"/>
      <c r="AM633" s="131"/>
      <c r="AN633" s="137"/>
      <c r="AO633" s="137"/>
      <c r="AP633" s="112"/>
      <c r="AQ633" s="138"/>
      <c r="AR633" s="139"/>
    </row>
    <row r="634" spans="1:44" ht="15.75" thickBot="1" x14ac:dyDescent="0.3">
      <c r="A634" s="112"/>
      <c r="B634" s="113"/>
      <c r="C634" s="114"/>
      <c r="D634" s="114"/>
      <c r="E634" s="115"/>
      <c r="F634" s="114"/>
      <c r="G634" s="116"/>
      <c r="H634" s="114"/>
      <c r="I634" s="115"/>
      <c r="J634" s="117"/>
      <c r="K634" s="118"/>
      <c r="L634" s="113"/>
      <c r="M634" s="113"/>
      <c r="N634" s="119"/>
      <c r="O634" s="120"/>
      <c r="P634" s="113"/>
      <c r="Q634" s="121"/>
      <c r="R634" s="122"/>
      <c r="S634" s="123"/>
      <c r="T634" s="124"/>
      <c r="U634" s="124"/>
      <c r="V634" s="124"/>
      <c r="W634" s="124"/>
      <c r="X634" s="125"/>
      <c r="Y634" s="124"/>
      <c r="Z634" s="124"/>
      <c r="AA634" s="124"/>
      <c r="AB634" s="124"/>
      <c r="AC634" s="126"/>
      <c r="AD634" s="127"/>
      <c r="AE634" s="128"/>
      <c r="AF634" s="129"/>
      <c r="AG634" s="130"/>
      <c r="AH634" s="131"/>
      <c r="AI634" s="132"/>
      <c r="AJ634" s="133"/>
      <c r="AK634" s="141"/>
      <c r="AL634" s="135"/>
      <c r="AM634" s="131"/>
      <c r="AN634" s="137"/>
      <c r="AO634" s="137"/>
      <c r="AP634" s="112"/>
      <c r="AQ634" s="138"/>
      <c r="AR634" s="139"/>
    </row>
    <row r="635" spans="1:44" ht="15.75" thickBot="1" x14ac:dyDescent="0.3">
      <c r="A635" s="112"/>
      <c r="B635" s="113"/>
      <c r="C635" s="114"/>
      <c r="D635" s="114"/>
      <c r="E635" s="115"/>
      <c r="F635" s="114"/>
      <c r="G635" s="116"/>
      <c r="H635" s="114"/>
      <c r="I635" s="115"/>
      <c r="J635" s="117"/>
      <c r="K635" s="118"/>
      <c r="L635" s="113"/>
      <c r="M635" s="113"/>
      <c r="N635" s="119"/>
      <c r="O635" s="120"/>
      <c r="P635" s="113"/>
      <c r="Q635" s="121"/>
      <c r="R635" s="122"/>
      <c r="S635" s="123"/>
      <c r="T635" s="124"/>
      <c r="U635" s="124"/>
      <c r="V635" s="124"/>
      <c r="W635" s="124"/>
      <c r="X635" s="125"/>
      <c r="Y635" s="124"/>
      <c r="Z635" s="124"/>
      <c r="AA635" s="124"/>
      <c r="AB635" s="124"/>
      <c r="AC635" s="126"/>
      <c r="AD635" s="127"/>
      <c r="AE635" s="128"/>
      <c r="AF635" s="129"/>
      <c r="AG635" s="130"/>
      <c r="AH635" s="131"/>
      <c r="AI635" s="132"/>
      <c r="AJ635" s="133"/>
      <c r="AK635" s="141"/>
      <c r="AL635" s="135"/>
      <c r="AM635" s="131"/>
      <c r="AN635" s="137"/>
      <c r="AO635" s="137"/>
      <c r="AP635" s="112"/>
      <c r="AQ635" s="138"/>
      <c r="AR635" s="139"/>
    </row>
    <row r="636" spans="1:44" ht="15.75" thickBot="1" x14ac:dyDescent="0.3">
      <c r="A636" s="112"/>
      <c r="B636" s="113"/>
      <c r="C636" s="114"/>
      <c r="D636" s="114"/>
      <c r="E636" s="115"/>
      <c r="F636" s="114"/>
      <c r="G636" s="116"/>
      <c r="H636" s="114"/>
      <c r="I636" s="115"/>
      <c r="J636" s="117"/>
      <c r="K636" s="118"/>
      <c r="L636" s="113"/>
      <c r="M636" s="113"/>
      <c r="N636" s="119"/>
      <c r="O636" s="120"/>
      <c r="P636" s="113"/>
      <c r="Q636" s="121"/>
      <c r="R636" s="122"/>
      <c r="S636" s="123"/>
      <c r="T636" s="124"/>
      <c r="U636" s="124"/>
      <c r="V636" s="124"/>
      <c r="W636" s="124"/>
      <c r="X636" s="125"/>
      <c r="Y636" s="124"/>
      <c r="Z636" s="124"/>
      <c r="AA636" s="124"/>
      <c r="AB636" s="124"/>
      <c r="AC636" s="126"/>
      <c r="AD636" s="127"/>
      <c r="AE636" s="128"/>
      <c r="AF636" s="129"/>
      <c r="AG636" s="130"/>
      <c r="AH636" s="131"/>
      <c r="AI636" s="132"/>
      <c r="AJ636" s="133"/>
      <c r="AK636" s="141"/>
      <c r="AL636" s="135"/>
      <c r="AM636" s="131"/>
      <c r="AN636" s="137"/>
      <c r="AO636" s="137"/>
      <c r="AP636" s="112"/>
      <c r="AQ636" s="138"/>
      <c r="AR636" s="139"/>
    </row>
    <row r="637" spans="1:44" ht="15.75" thickBot="1" x14ac:dyDescent="0.3">
      <c r="A637" s="112"/>
      <c r="B637" s="113"/>
      <c r="C637" s="114"/>
      <c r="D637" s="114"/>
      <c r="E637" s="115"/>
      <c r="F637" s="114"/>
      <c r="G637" s="116"/>
      <c r="H637" s="114"/>
      <c r="I637" s="115"/>
      <c r="J637" s="117"/>
      <c r="K637" s="118"/>
      <c r="L637" s="113"/>
      <c r="M637" s="113"/>
      <c r="N637" s="119"/>
      <c r="O637" s="120"/>
      <c r="P637" s="113"/>
      <c r="Q637" s="121"/>
      <c r="R637" s="122"/>
      <c r="S637" s="123"/>
      <c r="T637" s="124"/>
      <c r="U637" s="124"/>
      <c r="V637" s="124"/>
      <c r="W637" s="124"/>
      <c r="X637" s="125"/>
      <c r="Y637" s="124"/>
      <c r="Z637" s="124"/>
      <c r="AA637" s="124"/>
      <c r="AB637" s="124"/>
      <c r="AC637" s="126"/>
      <c r="AD637" s="127"/>
      <c r="AE637" s="128"/>
      <c r="AF637" s="129"/>
      <c r="AG637" s="130"/>
      <c r="AH637" s="131"/>
      <c r="AI637" s="132"/>
      <c r="AJ637" s="133"/>
      <c r="AK637" s="141"/>
      <c r="AL637" s="135"/>
      <c r="AM637" s="131"/>
      <c r="AN637" s="137"/>
      <c r="AO637" s="137"/>
      <c r="AP637" s="112"/>
      <c r="AQ637" s="138"/>
      <c r="AR637" s="139"/>
    </row>
    <row r="638" spans="1:44" ht="15.75" thickBot="1" x14ac:dyDescent="0.3">
      <c r="A638" s="112"/>
      <c r="B638" s="113"/>
      <c r="C638" s="114"/>
      <c r="D638" s="114"/>
      <c r="E638" s="115"/>
      <c r="F638" s="114"/>
      <c r="G638" s="116"/>
      <c r="H638" s="114"/>
      <c r="I638" s="115"/>
      <c r="J638" s="117"/>
      <c r="K638" s="118"/>
      <c r="L638" s="113"/>
      <c r="M638" s="113"/>
      <c r="N638" s="119"/>
      <c r="O638" s="120"/>
      <c r="P638" s="113"/>
      <c r="Q638" s="121"/>
      <c r="R638" s="122"/>
      <c r="S638" s="123"/>
      <c r="T638" s="124"/>
      <c r="U638" s="124"/>
      <c r="V638" s="124"/>
      <c r="W638" s="124"/>
      <c r="X638" s="125"/>
      <c r="Y638" s="124"/>
      <c r="Z638" s="124"/>
      <c r="AA638" s="124"/>
      <c r="AB638" s="124"/>
      <c r="AC638" s="126"/>
      <c r="AD638" s="127"/>
      <c r="AE638" s="128"/>
      <c r="AF638" s="129"/>
      <c r="AG638" s="130"/>
      <c r="AH638" s="131"/>
      <c r="AI638" s="132"/>
      <c r="AJ638" s="133"/>
      <c r="AK638" s="141"/>
      <c r="AL638" s="135"/>
      <c r="AM638" s="131"/>
      <c r="AN638" s="137"/>
      <c r="AO638" s="137"/>
      <c r="AP638" s="112"/>
      <c r="AQ638" s="138"/>
      <c r="AR638" s="139"/>
    </row>
    <row r="639" spans="1:44" ht="15.75" thickBot="1" x14ac:dyDescent="0.3">
      <c r="A639" s="112"/>
      <c r="B639" s="113"/>
      <c r="C639" s="114"/>
      <c r="D639" s="114"/>
      <c r="E639" s="115"/>
      <c r="F639" s="114"/>
      <c r="G639" s="116"/>
      <c r="H639" s="114"/>
      <c r="I639" s="115"/>
      <c r="J639" s="117"/>
      <c r="K639" s="118"/>
      <c r="L639" s="113"/>
      <c r="M639" s="113"/>
      <c r="N639" s="119"/>
      <c r="O639" s="120"/>
      <c r="P639" s="113"/>
      <c r="Q639" s="121"/>
      <c r="R639" s="122"/>
      <c r="S639" s="123"/>
      <c r="T639" s="124"/>
      <c r="U639" s="124"/>
      <c r="V639" s="124"/>
      <c r="W639" s="124"/>
      <c r="X639" s="125"/>
      <c r="Y639" s="124"/>
      <c r="Z639" s="124"/>
      <c r="AA639" s="124"/>
      <c r="AB639" s="124"/>
      <c r="AC639" s="126"/>
      <c r="AD639" s="127"/>
      <c r="AE639" s="128"/>
      <c r="AF639" s="129"/>
      <c r="AG639" s="130"/>
      <c r="AH639" s="131"/>
      <c r="AI639" s="132"/>
      <c r="AJ639" s="133"/>
      <c r="AK639" s="141"/>
      <c r="AL639" s="135"/>
      <c r="AM639" s="131"/>
      <c r="AN639" s="137"/>
      <c r="AO639" s="137"/>
      <c r="AP639" s="112"/>
      <c r="AQ639" s="138"/>
      <c r="AR639" s="139"/>
    </row>
    <row r="640" spans="1:44" ht="15.75" thickBot="1" x14ac:dyDescent="0.3">
      <c r="A640" s="112"/>
      <c r="B640" s="113"/>
      <c r="C640" s="114"/>
      <c r="D640" s="114"/>
      <c r="E640" s="115"/>
      <c r="F640" s="114"/>
      <c r="G640" s="116"/>
      <c r="H640" s="114"/>
      <c r="I640" s="115"/>
      <c r="J640" s="117"/>
      <c r="K640" s="118"/>
      <c r="L640" s="113"/>
      <c r="M640" s="113"/>
      <c r="N640" s="119"/>
      <c r="O640" s="120"/>
      <c r="P640" s="113"/>
      <c r="Q640" s="121"/>
      <c r="R640" s="122"/>
      <c r="S640" s="123"/>
      <c r="T640" s="124"/>
      <c r="U640" s="124"/>
      <c r="V640" s="124"/>
      <c r="W640" s="124"/>
      <c r="X640" s="125"/>
      <c r="Y640" s="124"/>
      <c r="Z640" s="124"/>
      <c r="AA640" s="124"/>
      <c r="AB640" s="124"/>
      <c r="AC640" s="126"/>
      <c r="AD640" s="127"/>
      <c r="AE640" s="128"/>
      <c r="AF640" s="129"/>
      <c r="AG640" s="130"/>
      <c r="AH640" s="131"/>
      <c r="AI640" s="132"/>
      <c r="AJ640" s="133"/>
      <c r="AK640" s="141"/>
      <c r="AL640" s="135"/>
      <c r="AM640" s="131"/>
      <c r="AN640" s="137"/>
      <c r="AO640" s="137"/>
      <c r="AP640" s="112"/>
      <c r="AQ640" s="138"/>
      <c r="AR640" s="139"/>
    </row>
    <row r="641" spans="1:44" ht="15.75" thickBot="1" x14ac:dyDescent="0.3">
      <c r="A641" s="112"/>
      <c r="B641" s="113"/>
      <c r="C641" s="114"/>
      <c r="D641" s="114"/>
      <c r="E641" s="115"/>
      <c r="F641" s="114"/>
      <c r="G641" s="116"/>
      <c r="H641" s="114"/>
      <c r="I641" s="115"/>
      <c r="J641" s="117"/>
      <c r="K641" s="118"/>
      <c r="L641" s="113"/>
      <c r="M641" s="113"/>
      <c r="N641" s="119"/>
      <c r="O641" s="120"/>
      <c r="P641" s="113"/>
      <c r="Q641" s="121"/>
      <c r="R641" s="122"/>
      <c r="S641" s="123"/>
      <c r="T641" s="124"/>
      <c r="U641" s="124"/>
      <c r="V641" s="124"/>
      <c r="W641" s="124"/>
      <c r="X641" s="125"/>
      <c r="Y641" s="124"/>
      <c r="Z641" s="124"/>
      <c r="AA641" s="124"/>
      <c r="AB641" s="124"/>
      <c r="AC641" s="126"/>
      <c r="AD641" s="127"/>
      <c r="AE641" s="128"/>
      <c r="AF641" s="129"/>
      <c r="AG641" s="130"/>
      <c r="AH641" s="131"/>
      <c r="AI641" s="132"/>
      <c r="AJ641" s="133"/>
      <c r="AK641" s="141"/>
      <c r="AL641" s="135"/>
      <c r="AM641" s="131"/>
      <c r="AN641" s="137"/>
      <c r="AO641" s="137"/>
      <c r="AP641" s="112"/>
      <c r="AQ641" s="138"/>
      <c r="AR641" s="139"/>
    </row>
    <row r="642" spans="1:44" ht="15.75" thickBot="1" x14ac:dyDescent="0.3">
      <c r="A642" s="112"/>
      <c r="B642" s="113"/>
      <c r="C642" s="114"/>
      <c r="D642" s="114"/>
      <c r="E642" s="115"/>
      <c r="F642" s="114"/>
      <c r="G642" s="116"/>
      <c r="H642" s="114"/>
      <c r="I642" s="115"/>
      <c r="J642" s="117"/>
      <c r="K642" s="118"/>
      <c r="L642" s="113"/>
      <c r="M642" s="113"/>
      <c r="N642" s="119"/>
      <c r="O642" s="120"/>
      <c r="P642" s="113"/>
      <c r="Q642" s="121"/>
      <c r="R642" s="122"/>
      <c r="S642" s="123"/>
      <c r="T642" s="124"/>
      <c r="U642" s="124"/>
      <c r="V642" s="124"/>
      <c r="W642" s="124"/>
      <c r="X642" s="125"/>
      <c r="Y642" s="124"/>
      <c r="Z642" s="124"/>
      <c r="AA642" s="124"/>
      <c r="AB642" s="124"/>
      <c r="AC642" s="126"/>
      <c r="AD642" s="127"/>
      <c r="AE642" s="128"/>
      <c r="AF642" s="129"/>
      <c r="AG642" s="130"/>
      <c r="AH642" s="131"/>
      <c r="AI642" s="132"/>
      <c r="AJ642" s="133"/>
      <c r="AK642" s="141"/>
      <c r="AL642" s="135"/>
      <c r="AM642" s="131"/>
      <c r="AN642" s="137"/>
      <c r="AO642" s="137"/>
      <c r="AP642" s="112"/>
      <c r="AQ642" s="138"/>
      <c r="AR642" s="139"/>
    </row>
    <row r="643" spans="1:44" ht="15.75" thickBot="1" x14ac:dyDescent="0.3">
      <c r="A643" s="112"/>
      <c r="B643" s="113"/>
      <c r="C643" s="114"/>
      <c r="D643" s="114"/>
      <c r="E643" s="115"/>
      <c r="F643" s="114"/>
      <c r="G643" s="116"/>
      <c r="H643" s="114"/>
      <c r="I643" s="115"/>
      <c r="J643" s="117"/>
      <c r="K643" s="118"/>
      <c r="L643" s="113"/>
      <c r="M643" s="113"/>
      <c r="N643" s="119"/>
      <c r="O643" s="120"/>
      <c r="P643" s="113"/>
      <c r="Q643" s="121"/>
      <c r="R643" s="122"/>
      <c r="S643" s="123"/>
      <c r="T643" s="124"/>
      <c r="U643" s="124"/>
      <c r="V643" s="124"/>
      <c r="W643" s="124"/>
      <c r="X643" s="125"/>
      <c r="Y643" s="124"/>
      <c r="Z643" s="124"/>
      <c r="AA643" s="124"/>
      <c r="AB643" s="124"/>
      <c r="AC643" s="126"/>
      <c r="AD643" s="127"/>
      <c r="AE643" s="128"/>
      <c r="AF643" s="129"/>
      <c r="AG643" s="130"/>
      <c r="AH643" s="131"/>
      <c r="AI643" s="132"/>
      <c r="AJ643" s="133"/>
      <c r="AK643" s="141"/>
      <c r="AL643" s="135"/>
      <c r="AM643" s="131"/>
      <c r="AN643" s="137"/>
      <c r="AO643" s="137"/>
      <c r="AP643" s="112"/>
      <c r="AQ643" s="138"/>
      <c r="AR643" s="139"/>
    </row>
    <row r="644" spans="1:44" ht="15.75" thickBot="1" x14ac:dyDescent="0.3">
      <c r="A644" s="112"/>
      <c r="B644" s="113"/>
      <c r="C644" s="114"/>
      <c r="D644" s="114"/>
      <c r="E644" s="115"/>
      <c r="F644" s="114"/>
      <c r="G644" s="116"/>
      <c r="H644" s="114"/>
      <c r="I644" s="115"/>
      <c r="J644" s="117"/>
      <c r="K644" s="118"/>
      <c r="L644" s="113"/>
      <c r="M644" s="113"/>
      <c r="N644" s="119"/>
      <c r="O644" s="120"/>
      <c r="P644" s="113"/>
      <c r="Q644" s="121"/>
      <c r="R644" s="122"/>
      <c r="S644" s="123"/>
      <c r="T644" s="124"/>
      <c r="U644" s="124"/>
      <c r="V644" s="124"/>
      <c r="W644" s="124"/>
      <c r="X644" s="125"/>
      <c r="Y644" s="124"/>
      <c r="Z644" s="124"/>
      <c r="AA644" s="124"/>
      <c r="AB644" s="124"/>
      <c r="AC644" s="126"/>
      <c r="AD644" s="127"/>
      <c r="AE644" s="128"/>
      <c r="AF644" s="129"/>
      <c r="AG644" s="130"/>
      <c r="AH644" s="131"/>
      <c r="AI644" s="132"/>
      <c r="AJ644" s="133"/>
      <c r="AK644" s="141"/>
      <c r="AL644" s="135"/>
      <c r="AM644" s="131"/>
      <c r="AN644" s="137"/>
      <c r="AO644" s="137"/>
      <c r="AP644" s="112"/>
      <c r="AQ644" s="138"/>
      <c r="AR644" s="139"/>
    </row>
    <row r="645" spans="1:44" ht="15.75" thickBot="1" x14ac:dyDescent="0.3">
      <c r="A645" s="112"/>
      <c r="B645" s="113"/>
      <c r="C645" s="114"/>
      <c r="D645" s="114"/>
      <c r="E645" s="115"/>
      <c r="F645" s="114"/>
      <c r="G645" s="116"/>
      <c r="H645" s="114"/>
      <c r="I645" s="115"/>
      <c r="J645" s="117"/>
      <c r="K645" s="118"/>
      <c r="L645" s="113"/>
      <c r="M645" s="113"/>
      <c r="N645" s="119"/>
      <c r="O645" s="120"/>
      <c r="P645" s="113"/>
      <c r="Q645" s="121"/>
      <c r="R645" s="122"/>
      <c r="S645" s="123"/>
      <c r="T645" s="124"/>
      <c r="U645" s="124"/>
      <c r="V645" s="124"/>
      <c r="W645" s="124"/>
      <c r="X645" s="125"/>
      <c r="Y645" s="124"/>
      <c r="Z645" s="124"/>
      <c r="AA645" s="124"/>
      <c r="AB645" s="124"/>
      <c r="AC645" s="126"/>
      <c r="AD645" s="127"/>
      <c r="AE645" s="128"/>
      <c r="AF645" s="129"/>
      <c r="AG645" s="130"/>
      <c r="AH645" s="131"/>
      <c r="AI645" s="132"/>
      <c r="AJ645" s="133"/>
      <c r="AK645" s="141"/>
      <c r="AL645" s="135"/>
      <c r="AM645" s="131"/>
      <c r="AN645" s="137"/>
      <c r="AO645" s="137"/>
      <c r="AP645" s="112"/>
      <c r="AQ645" s="138"/>
      <c r="AR645" s="139"/>
    </row>
    <row r="646" spans="1:44" ht="15.75" thickBot="1" x14ac:dyDescent="0.3">
      <c r="A646" s="112"/>
      <c r="B646" s="113"/>
      <c r="C646" s="114"/>
      <c r="D646" s="114"/>
      <c r="E646" s="115"/>
      <c r="F646" s="114"/>
      <c r="G646" s="116"/>
      <c r="H646" s="114"/>
      <c r="I646" s="115"/>
      <c r="J646" s="117"/>
      <c r="K646" s="118"/>
      <c r="L646" s="113"/>
      <c r="M646" s="113"/>
      <c r="N646" s="119"/>
      <c r="O646" s="120"/>
      <c r="P646" s="113"/>
      <c r="Q646" s="121"/>
      <c r="R646" s="122"/>
      <c r="S646" s="123"/>
      <c r="T646" s="124"/>
      <c r="U646" s="124"/>
      <c r="V646" s="124"/>
      <c r="W646" s="124"/>
      <c r="X646" s="125"/>
      <c r="Y646" s="124"/>
      <c r="Z646" s="124"/>
      <c r="AA646" s="124"/>
      <c r="AB646" s="124"/>
      <c r="AC646" s="126"/>
      <c r="AD646" s="127"/>
      <c r="AE646" s="128"/>
      <c r="AF646" s="129"/>
      <c r="AG646" s="130"/>
      <c r="AH646" s="131"/>
      <c r="AI646" s="132"/>
      <c r="AJ646" s="133"/>
      <c r="AK646" s="141"/>
      <c r="AL646" s="135"/>
      <c r="AM646" s="131"/>
      <c r="AN646" s="137"/>
      <c r="AO646" s="137"/>
      <c r="AP646" s="112"/>
      <c r="AQ646" s="138"/>
      <c r="AR646" s="139"/>
    </row>
    <row r="647" spans="1:44" ht="15.75" thickBot="1" x14ac:dyDescent="0.3">
      <c r="A647" s="112"/>
      <c r="B647" s="113"/>
      <c r="C647" s="114"/>
      <c r="D647" s="114"/>
      <c r="E647" s="115"/>
      <c r="F647" s="114"/>
      <c r="G647" s="116"/>
      <c r="H647" s="114"/>
      <c r="I647" s="115"/>
      <c r="J647" s="117"/>
      <c r="K647" s="118"/>
      <c r="L647" s="113"/>
      <c r="M647" s="113"/>
      <c r="N647" s="119"/>
      <c r="O647" s="120"/>
      <c r="P647" s="113"/>
      <c r="Q647" s="121"/>
      <c r="R647" s="122"/>
      <c r="S647" s="123"/>
      <c r="T647" s="124"/>
      <c r="U647" s="124"/>
      <c r="V647" s="124"/>
      <c r="W647" s="124"/>
      <c r="X647" s="125"/>
      <c r="Y647" s="124"/>
      <c r="Z647" s="124"/>
      <c r="AA647" s="124"/>
      <c r="AB647" s="124"/>
      <c r="AC647" s="126"/>
      <c r="AD647" s="127"/>
      <c r="AE647" s="128"/>
      <c r="AF647" s="129"/>
      <c r="AG647" s="130"/>
      <c r="AH647" s="131"/>
      <c r="AI647" s="132"/>
      <c r="AJ647" s="133"/>
      <c r="AK647" s="141"/>
      <c r="AL647" s="135"/>
      <c r="AM647" s="131"/>
      <c r="AN647" s="137"/>
      <c r="AO647" s="137"/>
      <c r="AP647" s="112"/>
      <c r="AQ647" s="138"/>
      <c r="AR647" s="139"/>
    </row>
    <row r="648" spans="1:44" ht="15.75" thickBot="1" x14ac:dyDescent="0.3">
      <c r="A648" s="112"/>
      <c r="B648" s="113"/>
      <c r="C648" s="114"/>
      <c r="D648" s="114"/>
      <c r="E648" s="115"/>
      <c r="F648" s="114"/>
      <c r="G648" s="116"/>
      <c r="H648" s="114"/>
      <c r="I648" s="115"/>
      <c r="J648" s="117"/>
      <c r="K648" s="118"/>
      <c r="L648" s="113"/>
      <c r="M648" s="113"/>
      <c r="N648" s="119"/>
      <c r="O648" s="120"/>
      <c r="P648" s="113"/>
      <c r="Q648" s="121"/>
      <c r="R648" s="122"/>
      <c r="S648" s="123"/>
      <c r="T648" s="124"/>
      <c r="U648" s="124"/>
      <c r="V648" s="124"/>
      <c r="W648" s="124"/>
      <c r="X648" s="125"/>
      <c r="Y648" s="124"/>
      <c r="Z648" s="124"/>
      <c r="AA648" s="124"/>
      <c r="AB648" s="124"/>
      <c r="AC648" s="126"/>
      <c r="AD648" s="127"/>
      <c r="AE648" s="128"/>
      <c r="AF648" s="129"/>
      <c r="AG648" s="130"/>
      <c r="AH648" s="131"/>
      <c r="AI648" s="132"/>
      <c r="AJ648" s="133"/>
      <c r="AK648" s="141"/>
      <c r="AL648" s="135"/>
      <c r="AM648" s="131"/>
      <c r="AN648" s="137"/>
      <c r="AO648" s="137"/>
      <c r="AP648" s="112"/>
      <c r="AQ648" s="138"/>
      <c r="AR648" s="139"/>
    </row>
    <row r="649" spans="1:44" ht="15.75" thickBot="1" x14ac:dyDescent="0.3">
      <c r="A649" s="112"/>
      <c r="B649" s="113"/>
      <c r="C649" s="114"/>
      <c r="D649" s="114"/>
      <c r="E649" s="115"/>
      <c r="F649" s="114"/>
      <c r="G649" s="116"/>
      <c r="H649" s="114"/>
      <c r="I649" s="115"/>
      <c r="J649" s="117"/>
      <c r="K649" s="118"/>
      <c r="L649" s="113"/>
      <c r="M649" s="113"/>
      <c r="N649" s="119"/>
      <c r="O649" s="120"/>
      <c r="P649" s="113"/>
      <c r="Q649" s="121"/>
      <c r="R649" s="122"/>
      <c r="S649" s="123"/>
      <c r="T649" s="124"/>
      <c r="U649" s="124"/>
      <c r="V649" s="124"/>
      <c r="W649" s="124"/>
      <c r="X649" s="125"/>
      <c r="Y649" s="124"/>
      <c r="Z649" s="124"/>
      <c r="AA649" s="124"/>
      <c r="AB649" s="124"/>
      <c r="AC649" s="126"/>
      <c r="AD649" s="127"/>
      <c r="AE649" s="128"/>
      <c r="AF649" s="129"/>
      <c r="AG649" s="130"/>
      <c r="AH649" s="131"/>
      <c r="AI649" s="132"/>
      <c r="AJ649" s="133"/>
      <c r="AK649" s="141"/>
      <c r="AL649" s="135"/>
      <c r="AM649" s="131"/>
      <c r="AN649" s="137"/>
      <c r="AO649" s="137"/>
      <c r="AP649" s="112"/>
      <c r="AQ649" s="138"/>
      <c r="AR649" s="139"/>
    </row>
    <row r="650" spans="1:44" ht="15.75" thickBot="1" x14ac:dyDescent="0.3">
      <c r="A650" s="112"/>
      <c r="B650" s="113"/>
      <c r="C650" s="114"/>
      <c r="D650" s="114"/>
      <c r="E650" s="115"/>
      <c r="F650" s="114"/>
      <c r="G650" s="116"/>
      <c r="H650" s="114"/>
      <c r="I650" s="115"/>
      <c r="J650" s="117"/>
      <c r="K650" s="118"/>
      <c r="L650" s="113"/>
      <c r="M650" s="113"/>
      <c r="N650" s="119"/>
      <c r="O650" s="120"/>
      <c r="P650" s="113"/>
      <c r="Q650" s="121"/>
      <c r="R650" s="122"/>
      <c r="S650" s="123"/>
      <c r="T650" s="124"/>
      <c r="U650" s="124"/>
      <c r="V650" s="124"/>
      <c r="W650" s="124"/>
      <c r="X650" s="125"/>
      <c r="Y650" s="124"/>
      <c r="Z650" s="124"/>
      <c r="AA650" s="124"/>
      <c r="AB650" s="124"/>
      <c r="AC650" s="126"/>
      <c r="AD650" s="127"/>
      <c r="AE650" s="128"/>
      <c r="AF650" s="129"/>
      <c r="AG650" s="130"/>
      <c r="AH650" s="131"/>
      <c r="AI650" s="132"/>
      <c r="AJ650" s="133"/>
      <c r="AK650" s="141"/>
      <c r="AL650" s="135"/>
      <c r="AM650" s="131"/>
      <c r="AN650" s="137"/>
      <c r="AO650" s="137"/>
      <c r="AP650" s="112"/>
      <c r="AQ650" s="138"/>
      <c r="AR650" s="139"/>
    </row>
    <row r="651" spans="1:44" ht="15.75" thickBot="1" x14ac:dyDescent="0.3">
      <c r="A651" s="112"/>
      <c r="B651" s="113"/>
      <c r="C651" s="114"/>
      <c r="D651" s="114"/>
      <c r="E651" s="115"/>
      <c r="F651" s="114"/>
      <c r="G651" s="116"/>
      <c r="H651" s="114"/>
      <c r="I651" s="115"/>
      <c r="J651" s="117"/>
      <c r="K651" s="118"/>
      <c r="L651" s="113"/>
      <c r="M651" s="113"/>
      <c r="N651" s="119"/>
      <c r="O651" s="120"/>
      <c r="P651" s="113"/>
      <c r="Q651" s="121"/>
      <c r="R651" s="122"/>
      <c r="S651" s="123"/>
      <c r="T651" s="124"/>
      <c r="U651" s="124"/>
      <c r="V651" s="124"/>
      <c r="W651" s="124"/>
      <c r="X651" s="125"/>
      <c r="Y651" s="124"/>
      <c r="Z651" s="124"/>
      <c r="AA651" s="124"/>
      <c r="AB651" s="124"/>
      <c r="AC651" s="126"/>
      <c r="AD651" s="127"/>
      <c r="AE651" s="128"/>
      <c r="AF651" s="129"/>
      <c r="AG651" s="130"/>
      <c r="AH651" s="131"/>
      <c r="AI651" s="132"/>
      <c r="AJ651" s="133"/>
      <c r="AK651" s="141"/>
      <c r="AL651" s="135"/>
      <c r="AM651" s="131"/>
      <c r="AN651" s="137"/>
      <c r="AO651" s="137"/>
      <c r="AP651" s="112"/>
      <c r="AQ651" s="138"/>
      <c r="AR651" s="139"/>
    </row>
    <row r="652" spans="1:44" ht="15.75" thickBot="1" x14ac:dyDescent="0.3">
      <c r="A652" s="112"/>
      <c r="B652" s="113"/>
      <c r="C652" s="114"/>
      <c r="D652" s="114"/>
      <c r="E652" s="115"/>
      <c r="F652" s="114"/>
      <c r="G652" s="116"/>
      <c r="H652" s="114"/>
      <c r="I652" s="115"/>
      <c r="J652" s="117"/>
      <c r="K652" s="118"/>
      <c r="L652" s="113"/>
      <c r="M652" s="113"/>
      <c r="N652" s="119"/>
      <c r="O652" s="120"/>
      <c r="P652" s="113"/>
      <c r="Q652" s="121"/>
      <c r="R652" s="122"/>
      <c r="S652" s="123"/>
      <c r="T652" s="124"/>
      <c r="U652" s="124"/>
      <c r="V652" s="124"/>
      <c r="W652" s="124"/>
      <c r="X652" s="125"/>
      <c r="Y652" s="124"/>
      <c r="Z652" s="124"/>
      <c r="AA652" s="124"/>
      <c r="AB652" s="124"/>
      <c r="AC652" s="126"/>
      <c r="AD652" s="127"/>
      <c r="AE652" s="128"/>
      <c r="AF652" s="129"/>
      <c r="AG652" s="130"/>
      <c r="AH652" s="131"/>
      <c r="AI652" s="132"/>
      <c r="AJ652" s="133"/>
      <c r="AK652" s="141"/>
      <c r="AL652" s="135"/>
      <c r="AM652" s="131"/>
      <c r="AN652" s="137"/>
      <c r="AO652" s="137"/>
      <c r="AP652" s="112"/>
      <c r="AQ652" s="138"/>
      <c r="AR652" s="139"/>
    </row>
    <row r="653" spans="1:44" ht="15.75" thickBot="1" x14ac:dyDescent="0.3">
      <c r="A653" s="112"/>
      <c r="B653" s="113"/>
      <c r="C653" s="114"/>
      <c r="D653" s="114"/>
      <c r="E653" s="115"/>
      <c r="F653" s="114"/>
      <c r="G653" s="116"/>
      <c r="H653" s="114"/>
      <c r="I653" s="115"/>
      <c r="J653" s="117"/>
      <c r="K653" s="118"/>
      <c r="L653" s="113"/>
      <c r="M653" s="113"/>
      <c r="N653" s="119"/>
      <c r="O653" s="120"/>
      <c r="P653" s="113"/>
      <c r="Q653" s="121"/>
      <c r="R653" s="122"/>
      <c r="S653" s="123"/>
      <c r="T653" s="124"/>
      <c r="U653" s="124"/>
      <c r="V653" s="124"/>
      <c r="W653" s="124"/>
      <c r="X653" s="125"/>
      <c r="Y653" s="124"/>
      <c r="Z653" s="124"/>
      <c r="AA653" s="124"/>
      <c r="AB653" s="124"/>
      <c r="AC653" s="126"/>
      <c r="AD653" s="127"/>
      <c r="AE653" s="128"/>
      <c r="AF653" s="129"/>
      <c r="AG653" s="130"/>
      <c r="AH653" s="131"/>
      <c r="AI653" s="132"/>
      <c r="AJ653" s="133"/>
      <c r="AK653" s="141"/>
      <c r="AL653" s="135"/>
      <c r="AM653" s="131"/>
      <c r="AN653" s="137"/>
      <c r="AO653" s="137"/>
      <c r="AP653" s="112"/>
      <c r="AQ653" s="138"/>
      <c r="AR653" s="139"/>
    </row>
    <row r="654" spans="1:44" ht="15.75" thickBot="1" x14ac:dyDescent="0.3">
      <c r="A654" s="112"/>
      <c r="B654" s="113"/>
      <c r="C654" s="114"/>
      <c r="D654" s="114"/>
      <c r="E654" s="115"/>
      <c r="F654" s="114"/>
      <c r="G654" s="116"/>
      <c r="H654" s="114"/>
      <c r="I654" s="115"/>
      <c r="J654" s="117"/>
      <c r="K654" s="118"/>
      <c r="L654" s="113"/>
      <c r="M654" s="113"/>
      <c r="N654" s="119"/>
      <c r="O654" s="120"/>
      <c r="P654" s="113"/>
      <c r="Q654" s="121"/>
      <c r="R654" s="122"/>
      <c r="S654" s="123"/>
      <c r="T654" s="124"/>
      <c r="U654" s="124"/>
      <c r="V654" s="124"/>
      <c r="W654" s="124"/>
      <c r="X654" s="125"/>
      <c r="Y654" s="124"/>
      <c r="Z654" s="124"/>
      <c r="AA654" s="124"/>
      <c r="AB654" s="124"/>
      <c r="AC654" s="126"/>
      <c r="AD654" s="127"/>
      <c r="AE654" s="128"/>
      <c r="AF654" s="129"/>
      <c r="AG654" s="130"/>
      <c r="AH654" s="131"/>
      <c r="AI654" s="132"/>
      <c r="AJ654" s="133"/>
      <c r="AK654" s="141"/>
      <c r="AL654" s="135"/>
      <c r="AM654" s="131"/>
      <c r="AN654" s="137"/>
      <c r="AO654" s="137"/>
      <c r="AP654" s="112"/>
      <c r="AQ654" s="138"/>
      <c r="AR654" s="139"/>
    </row>
    <row r="655" spans="1:44" ht="15.75" thickBot="1" x14ac:dyDescent="0.3">
      <c r="A655" s="112"/>
      <c r="B655" s="113"/>
      <c r="C655" s="114"/>
      <c r="D655" s="114"/>
      <c r="E655" s="115"/>
      <c r="F655" s="114"/>
      <c r="G655" s="116"/>
      <c r="H655" s="114"/>
      <c r="I655" s="115"/>
      <c r="J655" s="117"/>
      <c r="K655" s="118"/>
      <c r="L655" s="113"/>
      <c r="M655" s="113"/>
      <c r="N655" s="119"/>
      <c r="O655" s="120"/>
      <c r="P655" s="113"/>
      <c r="Q655" s="121"/>
      <c r="R655" s="122"/>
      <c r="S655" s="123"/>
      <c r="T655" s="124"/>
      <c r="U655" s="124"/>
      <c r="V655" s="124"/>
      <c r="W655" s="124"/>
      <c r="X655" s="125"/>
      <c r="Y655" s="124"/>
      <c r="Z655" s="124"/>
      <c r="AA655" s="124"/>
      <c r="AB655" s="124"/>
      <c r="AC655" s="126"/>
      <c r="AD655" s="127"/>
      <c r="AE655" s="128"/>
      <c r="AF655" s="129"/>
      <c r="AG655" s="130"/>
      <c r="AH655" s="131"/>
      <c r="AI655" s="132"/>
      <c r="AJ655" s="133"/>
      <c r="AK655" s="141"/>
      <c r="AL655" s="135"/>
      <c r="AM655" s="131"/>
      <c r="AN655" s="137"/>
      <c r="AO655" s="137"/>
      <c r="AP655" s="112"/>
      <c r="AQ655" s="138"/>
      <c r="AR655" s="139"/>
    </row>
    <row r="656" spans="1:44" ht="15.75" thickBot="1" x14ac:dyDescent="0.3">
      <c r="A656" s="112"/>
      <c r="B656" s="113"/>
      <c r="C656" s="114"/>
      <c r="D656" s="114"/>
      <c r="E656" s="115"/>
      <c r="F656" s="114"/>
      <c r="G656" s="116"/>
      <c r="H656" s="114"/>
      <c r="I656" s="115"/>
      <c r="J656" s="117"/>
      <c r="K656" s="118"/>
      <c r="L656" s="113"/>
      <c r="M656" s="113"/>
      <c r="N656" s="119"/>
      <c r="O656" s="120"/>
      <c r="P656" s="113"/>
      <c r="Q656" s="121"/>
      <c r="R656" s="122"/>
      <c r="S656" s="123"/>
      <c r="T656" s="124"/>
      <c r="U656" s="124"/>
      <c r="V656" s="124"/>
      <c r="W656" s="124"/>
      <c r="X656" s="125"/>
      <c r="Y656" s="124"/>
      <c r="Z656" s="124"/>
      <c r="AA656" s="124"/>
      <c r="AB656" s="124"/>
      <c r="AC656" s="126"/>
      <c r="AD656" s="127"/>
      <c r="AE656" s="128"/>
      <c r="AF656" s="129"/>
      <c r="AG656" s="130"/>
      <c r="AH656" s="131"/>
      <c r="AI656" s="132"/>
      <c r="AJ656" s="133"/>
      <c r="AK656" s="141"/>
      <c r="AL656" s="135"/>
      <c r="AM656" s="131"/>
      <c r="AN656" s="137"/>
      <c r="AO656" s="137"/>
      <c r="AP656" s="112"/>
      <c r="AQ656" s="138"/>
      <c r="AR656" s="139"/>
    </row>
    <row r="657" spans="1:44" ht="15.75" thickBot="1" x14ac:dyDescent="0.3">
      <c r="A657" s="112"/>
      <c r="B657" s="113"/>
      <c r="C657" s="114"/>
      <c r="D657" s="114"/>
      <c r="E657" s="115"/>
      <c r="F657" s="114"/>
      <c r="G657" s="116"/>
      <c r="H657" s="114"/>
      <c r="I657" s="115"/>
      <c r="J657" s="117"/>
      <c r="K657" s="118"/>
      <c r="L657" s="113"/>
      <c r="M657" s="113"/>
      <c r="N657" s="119"/>
      <c r="O657" s="120"/>
      <c r="P657" s="113"/>
      <c r="Q657" s="121"/>
      <c r="R657" s="122"/>
      <c r="S657" s="123"/>
      <c r="T657" s="124"/>
      <c r="U657" s="124"/>
      <c r="V657" s="124"/>
      <c r="W657" s="124"/>
      <c r="X657" s="125"/>
      <c r="Y657" s="124"/>
      <c r="Z657" s="124"/>
      <c r="AA657" s="124"/>
      <c r="AB657" s="124"/>
      <c r="AC657" s="126"/>
      <c r="AD657" s="127"/>
      <c r="AE657" s="128"/>
      <c r="AF657" s="129"/>
      <c r="AG657" s="130"/>
      <c r="AH657" s="131"/>
      <c r="AI657" s="132"/>
      <c r="AJ657" s="133"/>
      <c r="AK657" s="141"/>
      <c r="AL657" s="135"/>
      <c r="AM657" s="131"/>
      <c r="AN657" s="137"/>
      <c r="AO657" s="137"/>
      <c r="AP657" s="112"/>
      <c r="AQ657" s="138"/>
      <c r="AR657" s="139"/>
    </row>
    <row r="658" spans="1:44" ht="15.75" thickBot="1" x14ac:dyDescent="0.3">
      <c r="A658" s="112"/>
      <c r="B658" s="113"/>
      <c r="C658" s="114"/>
      <c r="D658" s="114"/>
      <c r="E658" s="115"/>
      <c r="F658" s="114"/>
      <c r="G658" s="116"/>
      <c r="H658" s="114"/>
      <c r="I658" s="115"/>
      <c r="J658" s="117"/>
      <c r="K658" s="118"/>
      <c r="L658" s="113"/>
      <c r="M658" s="113"/>
      <c r="N658" s="119"/>
      <c r="O658" s="120"/>
      <c r="P658" s="113"/>
      <c r="Q658" s="121"/>
      <c r="R658" s="122"/>
      <c r="S658" s="123"/>
      <c r="T658" s="124"/>
      <c r="U658" s="124"/>
      <c r="V658" s="124"/>
      <c r="W658" s="124"/>
      <c r="X658" s="125"/>
      <c r="Y658" s="124"/>
      <c r="Z658" s="124"/>
      <c r="AA658" s="124"/>
      <c r="AB658" s="124"/>
      <c r="AC658" s="126"/>
      <c r="AD658" s="127"/>
      <c r="AE658" s="128"/>
      <c r="AF658" s="129"/>
      <c r="AG658" s="130"/>
      <c r="AH658" s="131"/>
      <c r="AI658" s="132"/>
      <c r="AJ658" s="133"/>
      <c r="AK658" s="141"/>
      <c r="AL658" s="135"/>
      <c r="AM658" s="131"/>
      <c r="AN658" s="137"/>
      <c r="AO658" s="137"/>
      <c r="AP658" s="112"/>
      <c r="AQ658" s="138"/>
      <c r="AR658" s="139"/>
    </row>
    <row r="659" spans="1:44" ht="15.75" thickBot="1" x14ac:dyDescent="0.3">
      <c r="A659" s="112"/>
      <c r="B659" s="113"/>
      <c r="C659" s="114"/>
      <c r="D659" s="114"/>
      <c r="E659" s="115"/>
      <c r="F659" s="114"/>
      <c r="G659" s="116"/>
      <c r="H659" s="114"/>
      <c r="I659" s="115"/>
      <c r="J659" s="117"/>
      <c r="K659" s="118"/>
      <c r="L659" s="113"/>
      <c r="M659" s="113"/>
      <c r="N659" s="119"/>
      <c r="O659" s="120"/>
      <c r="P659" s="113"/>
      <c r="Q659" s="121"/>
      <c r="R659" s="122"/>
      <c r="S659" s="123"/>
      <c r="T659" s="124"/>
      <c r="U659" s="124"/>
      <c r="V659" s="124"/>
      <c r="W659" s="124"/>
      <c r="X659" s="125"/>
      <c r="Y659" s="124"/>
      <c r="Z659" s="124"/>
      <c r="AA659" s="124"/>
      <c r="AB659" s="124"/>
      <c r="AC659" s="126"/>
      <c r="AD659" s="127"/>
      <c r="AE659" s="128"/>
      <c r="AF659" s="129"/>
      <c r="AG659" s="130"/>
      <c r="AH659" s="131"/>
      <c r="AI659" s="132"/>
      <c r="AJ659" s="133"/>
      <c r="AK659" s="141"/>
      <c r="AL659" s="135"/>
      <c r="AM659" s="131"/>
      <c r="AN659" s="137"/>
      <c r="AO659" s="137"/>
      <c r="AP659" s="112"/>
      <c r="AQ659" s="138"/>
      <c r="AR659" s="139"/>
    </row>
    <row r="660" spans="1:44" ht="15.75" thickBot="1" x14ac:dyDescent="0.3">
      <c r="A660" s="112"/>
      <c r="B660" s="113"/>
      <c r="C660" s="114"/>
      <c r="D660" s="114"/>
      <c r="E660" s="115"/>
      <c r="F660" s="114"/>
      <c r="G660" s="116"/>
      <c r="H660" s="114"/>
      <c r="I660" s="115"/>
      <c r="J660" s="117"/>
      <c r="K660" s="118"/>
      <c r="L660" s="113"/>
      <c r="M660" s="113"/>
      <c r="N660" s="119"/>
      <c r="O660" s="120"/>
      <c r="P660" s="113"/>
      <c r="Q660" s="121"/>
      <c r="R660" s="122"/>
      <c r="S660" s="123"/>
      <c r="T660" s="124"/>
      <c r="U660" s="124"/>
      <c r="V660" s="124"/>
      <c r="W660" s="124"/>
      <c r="X660" s="125"/>
      <c r="Y660" s="124"/>
      <c r="Z660" s="124"/>
      <c r="AA660" s="124"/>
      <c r="AB660" s="124"/>
      <c r="AC660" s="126"/>
      <c r="AD660" s="127"/>
      <c r="AE660" s="128"/>
      <c r="AF660" s="129"/>
      <c r="AG660" s="130"/>
      <c r="AH660" s="131"/>
      <c r="AI660" s="132"/>
      <c r="AJ660" s="133"/>
      <c r="AK660" s="141"/>
      <c r="AL660" s="135"/>
      <c r="AM660" s="131"/>
      <c r="AN660" s="137"/>
      <c r="AO660" s="137"/>
      <c r="AP660" s="112"/>
      <c r="AQ660" s="138"/>
      <c r="AR660" s="139"/>
    </row>
    <row r="661" spans="1:44" ht="15.75" thickBot="1" x14ac:dyDescent="0.3">
      <c r="A661" s="112"/>
      <c r="B661" s="113"/>
      <c r="C661" s="114"/>
      <c r="D661" s="114"/>
      <c r="E661" s="115"/>
      <c r="F661" s="114"/>
      <c r="G661" s="116"/>
      <c r="H661" s="114"/>
      <c r="I661" s="115"/>
      <c r="J661" s="117"/>
      <c r="K661" s="118"/>
      <c r="L661" s="113"/>
      <c r="M661" s="113"/>
      <c r="N661" s="119"/>
      <c r="O661" s="120"/>
      <c r="P661" s="113"/>
      <c r="Q661" s="121"/>
      <c r="R661" s="122"/>
      <c r="S661" s="123"/>
      <c r="T661" s="124"/>
      <c r="U661" s="124"/>
      <c r="V661" s="124"/>
      <c r="W661" s="124"/>
      <c r="X661" s="125"/>
      <c r="Y661" s="124"/>
      <c r="Z661" s="124"/>
      <c r="AA661" s="124"/>
      <c r="AB661" s="124"/>
      <c r="AC661" s="126"/>
      <c r="AD661" s="127"/>
      <c r="AE661" s="128"/>
      <c r="AF661" s="129"/>
      <c r="AG661" s="130"/>
      <c r="AH661" s="131"/>
      <c r="AI661" s="132"/>
      <c r="AJ661" s="133"/>
      <c r="AK661" s="141"/>
      <c r="AL661" s="135"/>
      <c r="AM661" s="131"/>
      <c r="AN661" s="137"/>
      <c r="AO661" s="137"/>
      <c r="AP661" s="112"/>
      <c r="AQ661" s="138"/>
      <c r="AR661" s="139"/>
    </row>
    <row r="662" spans="1:44" ht="15.75" thickBot="1" x14ac:dyDescent="0.3">
      <c r="A662" s="112"/>
      <c r="B662" s="113"/>
      <c r="C662" s="114"/>
      <c r="D662" s="114"/>
      <c r="E662" s="115"/>
      <c r="F662" s="114"/>
      <c r="G662" s="116"/>
      <c r="H662" s="114"/>
      <c r="I662" s="115"/>
      <c r="J662" s="117"/>
      <c r="K662" s="118"/>
      <c r="L662" s="113"/>
      <c r="M662" s="113"/>
      <c r="N662" s="119"/>
      <c r="O662" s="120"/>
      <c r="P662" s="113"/>
      <c r="Q662" s="121"/>
      <c r="R662" s="122"/>
      <c r="S662" s="123"/>
      <c r="T662" s="124"/>
      <c r="U662" s="124"/>
      <c r="V662" s="124"/>
      <c r="W662" s="124"/>
      <c r="X662" s="125"/>
      <c r="Y662" s="124"/>
      <c r="Z662" s="124"/>
      <c r="AA662" s="124"/>
      <c r="AB662" s="124"/>
      <c r="AC662" s="126"/>
      <c r="AD662" s="127"/>
      <c r="AE662" s="128"/>
      <c r="AF662" s="129"/>
      <c r="AG662" s="130"/>
      <c r="AH662" s="131"/>
      <c r="AI662" s="132"/>
      <c r="AJ662" s="133"/>
      <c r="AK662" s="141"/>
      <c r="AL662" s="135"/>
      <c r="AM662" s="131"/>
      <c r="AN662" s="137"/>
      <c r="AO662" s="137"/>
      <c r="AP662" s="112"/>
      <c r="AQ662" s="138"/>
      <c r="AR662" s="139"/>
    </row>
    <row r="663" spans="1:44" ht="15.75" thickBot="1" x14ac:dyDescent="0.3">
      <c r="A663" s="112"/>
      <c r="B663" s="113"/>
      <c r="C663" s="114"/>
      <c r="D663" s="114"/>
      <c r="E663" s="115"/>
      <c r="F663" s="114"/>
      <c r="G663" s="116"/>
      <c r="H663" s="114"/>
      <c r="I663" s="115"/>
      <c r="J663" s="117"/>
      <c r="K663" s="118"/>
      <c r="L663" s="113"/>
      <c r="M663" s="113"/>
      <c r="N663" s="119"/>
      <c r="O663" s="120"/>
      <c r="P663" s="113"/>
      <c r="Q663" s="121"/>
      <c r="R663" s="122"/>
      <c r="S663" s="123"/>
      <c r="T663" s="124"/>
      <c r="U663" s="124"/>
      <c r="V663" s="124"/>
      <c r="W663" s="124"/>
      <c r="X663" s="125"/>
      <c r="Y663" s="124"/>
      <c r="Z663" s="124"/>
      <c r="AA663" s="124"/>
      <c r="AB663" s="124"/>
      <c r="AC663" s="126"/>
      <c r="AD663" s="127"/>
      <c r="AE663" s="128"/>
      <c r="AF663" s="129"/>
      <c r="AG663" s="130"/>
      <c r="AH663" s="131"/>
      <c r="AI663" s="132"/>
      <c r="AJ663" s="133"/>
      <c r="AK663" s="141"/>
      <c r="AL663" s="135"/>
      <c r="AM663" s="131"/>
      <c r="AN663" s="137"/>
      <c r="AO663" s="137"/>
      <c r="AP663" s="112"/>
      <c r="AQ663" s="138"/>
      <c r="AR663" s="139"/>
    </row>
    <row r="664" spans="1:44" ht="15.75" thickBot="1" x14ac:dyDescent="0.3">
      <c r="A664" s="112"/>
      <c r="B664" s="113"/>
      <c r="C664" s="114"/>
      <c r="D664" s="114"/>
      <c r="E664" s="115"/>
      <c r="F664" s="114"/>
      <c r="G664" s="116"/>
      <c r="H664" s="114"/>
      <c r="I664" s="115"/>
      <c r="J664" s="117"/>
      <c r="K664" s="118"/>
      <c r="L664" s="113"/>
      <c r="M664" s="113"/>
      <c r="N664" s="119"/>
      <c r="O664" s="120"/>
      <c r="P664" s="113"/>
      <c r="Q664" s="121"/>
      <c r="R664" s="122"/>
      <c r="S664" s="123"/>
      <c r="T664" s="124"/>
      <c r="U664" s="124"/>
      <c r="V664" s="124"/>
      <c r="W664" s="124"/>
      <c r="X664" s="125"/>
      <c r="Y664" s="124"/>
      <c r="Z664" s="124"/>
      <c r="AA664" s="124"/>
      <c r="AB664" s="124"/>
      <c r="AC664" s="126"/>
      <c r="AD664" s="127"/>
      <c r="AE664" s="128"/>
      <c r="AF664" s="129"/>
      <c r="AG664" s="130"/>
      <c r="AH664" s="131"/>
      <c r="AI664" s="132"/>
      <c r="AJ664" s="133"/>
      <c r="AK664" s="141"/>
      <c r="AL664" s="135"/>
      <c r="AM664" s="131"/>
      <c r="AN664" s="137"/>
      <c r="AO664" s="137"/>
      <c r="AP664" s="112"/>
      <c r="AQ664" s="138"/>
      <c r="AR664" s="139"/>
    </row>
    <row r="665" spans="1:44" ht="15.75" thickBot="1" x14ac:dyDescent="0.3">
      <c r="A665" s="112"/>
      <c r="B665" s="113"/>
      <c r="C665" s="114"/>
      <c r="D665" s="114"/>
      <c r="E665" s="115"/>
      <c r="F665" s="114"/>
      <c r="G665" s="116"/>
      <c r="H665" s="114"/>
      <c r="I665" s="115"/>
      <c r="J665" s="117"/>
      <c r="K665" s="118"/>
      <c r="L665" s="113"/>
      <c r="M665" s="113"/>
      <c r="N665" s="119"/>
      <c r="O665" s="120"/>
      <c r="P665" s="113"/>
      <c r="Q665" s="121"/>
      <c r="R665" s="122"/>
      <c r="S665" s="123"/>
      <c r="T665" s="124"/>
      <c r="U665" s="124"/>
      <c r="V665" s="124"/>
      <c r="W665" s="124"/>
      <c r="X665" s="125"/>
      <c r="Y665" s="124"/>
      <c r="Z665" s="124"/>
      <c r="AA665" s="124"/>
      <c r="AB665" s="124"/>
      <c r="AC665" s="126"/>
      <c r="AD665" s="127"/>
      <c r="AE665" s="128"/>
      <c r="AF665" s="129"/>
      <c r="AG665" s="130"/>
      <c r="AH665" s="131"/>
      <c r="AI665" s="132"/>
      <c r="AJ665" s="133"/>
      <c r="AK665" s="141"/>
      <c r="AL665" s="135"/>
      <c r="AM665" s="131"/>
      <c r="AN665" s="137"/>
      <c r="AO665" s="137"/>
      <c r="AP665" s="112"/>
      <c r="AQ665" s="138"/>
      <c r="AR665" s="139"/>
    </row>
    <row r="666" spans="1:44" ht="15.75" thickBot="1" x14ac:dyDescent="0.3">
      <c r="A666" s="112"/>
      <c r="B666" s="113"/>
      <c r="C666" s="114"/>
      <c r="D666" s="114"/>
      <c r="E666" s="115"/>
      <c r="F666" s="114"/>
      <c r="G666" s="116"/>
      <c r="H666" s="114"/>
      <c r="I666" s="115"/>
      <c r="J666" s="117"/>
      <c r="K666" s="118"/>
      <c r="L666" s="113"/>
      <c r="M666" s="113"/>
      <c r="N666" s="119"/>
      <c r="O666" s="120"/>
      <c r="P666" s="113"/>
      <c r="Q666" s="121"/>
      <c r="R666" s="122"/>
      <c r="S666" s="123"/>
      <c r="T666" s="124"/>
      <c r="U666" s="124"/>
      <c r="V666" s="124"/>
      <c r="W666" s="124"/>
      <c r="X666" s="125"/>
      <c r="Y666" s="124"/>
      <c r="Z666" s="124"/>
      <c r="AA666" s="124"/>
      <c r="AB666" s="124"/>
      <c r="AC666" s="126"/>
      <c r="AD666" s="127"/>
      <c r="AE666" s="128"/>
      <c r="AF666" s="129"/>
      <c r="AG666" s="130"/>
      <c r="AH666" s="131"/>
      <c r="AI666" s="132"/>
      <c r="AJ666" s="133"/>
      <c r="AK666" s="141"/>
      <c r="AL666" s="135"/>
      <c r="AM666" s="131"/>
      <c r="AN666" s="137"/>
      <c r="AO666" s="137"/>
      <c r="AP666" s="112"/>
      <c r="AQ666" s="138"/>
      <c r="AR666" s="139"/>
    </row>
    <row r="667" spans="1:44" ht="15.75" thickBot="1" x14ac:dyDescent="0.3">
      <c r="A667" s="112"/>
      <c r="B667" s="113"/>
      <c r="C667" s="114"/>
      <c r="D667" s="114"/>
      <c r="E667" s="115"/>
      <c r="F667" s="114"/>
      <c r="G667" s="116"/>
      <c r="H667" s="114"/>
      <c r="I667" s="115"/>
      <c r="J667" s="117"/>
      <c r="K667" s="118"/>
      <c r="L667" s="113"/>
      <c r="M667" s="113"/>
      <c r="N667" s="119"/>
      <c r="O667" s="120"/>
      <c r="P667" s="113"/>
      <c r="Q667" s="121"/>
      <c r="R667" s="122"/>
      <c r="S667" s="123"/>
      <c r="T667" s="124"/>
      <c r="U667" s="124"/>
      <c r="V667" s="124"/>
      <c r="W667" s="124"/>
      <c r="X667" s="125"/>
      <c r="Y667" s="124"/>
      <c r="Z667" s="124"/>
      <c r="AA667" s="124"/>
      <c r="AB667" s="124"/>
      <c r="AC667" s="126"/>
      <c r="AD667" s="127"/>
      <c r="AE667" s="128"/>
      <c r="AF667" s="129"/>
      <c r="AG667" s="130"/>
      <c r="AH667" s="131"/>
      <c r="AI667" s="132"/>
      <c r="AJ667" s="133"/>
      <c r="AK667" s="141"/>
      <c r="AL667" s="135"/>
      <c r="AM667" s="131"/>
      <c r="AN667" s="137"/>
      <c r="AO667" s="137"/>
      <c r="AP667" s="112"/>
      <c r="AQ667" s="138"/>
      <c r="AR667" s="139"/>
    </row>
    <row r="668" spans="1:44" ht="15.75" thickBot="1" x14ac:dyDescent="0.3">
      <c r="A668" s="112"/>
      <c r="B668" s="113"/>
      <c r="C668" s="114"/>
      <c r="D668" s="114"/>
      <c r="E668" s="115"/>
      <c r="F668" s="114"/>
      <c r="G668" s="116"/>
      <c r="H668" s="114"/>
      <c r="I668" s="115"/>
      <c r="J668" s="117"/>
      <c r="K668" s="118"/>
      <c r="L668" s="113"/>
      <c r="M668" s="113"/>
      <c r="N668" s="119"/>
      <c r="O668" s="120"/>
      <c r="P668" s="113"/>
      <c r="Q668" s="121"/>
      <c r="R668" s="122"/>
      <c r="S668" s="123"/>
      <c r="T668" s="124"/>
      <c r="U668" s="124"/>
      <c r="V668" s="124"/>
      <c r="W668" s="124"/>
      <c r="X668" s="125"/>
      <c r="Y668" s="124"/>
      <c r="Z668" s="124"/>
      <c r="AA668" s="124"/>
      <c r="AB668" s="124"/>
      <c r="AC668" s="126"/>
      <c r="AD668" s="127"/>
      <c r="AE668" s="128"/>
      <c r="AF668" s="129"/>
      <c r="AG668" s="130"/>
      <c r="AH668" s="131"/>
      <c r="AI668" s="132"/>
      <c r="AJ668" s="133"/>
      <c r="AK668" s="141"/>
      <c r="AL668" s="135"/>
      <c r="AM668" s="131"/>
      <c r="AN668" s="137"/>
      <c r="AO668" s="137"/>
      <c r="AP668" s="112"/>
      <c r="AQ668" s="138"/>
      <c r="AR668" s="139"/>
    </row>
    <row r="669" spans="1:44" ht="15.75" thickBot="1" x14ac:dyDescent="0.3">
      <c r="A669" s="112"/>
      <c r="B669" s="113"/>
      <c r="C669" s="114"/>
      <c r="D669" s="114"/>
      <c r="E669" s="115"/>
      <c r="F669" s="114"/>
      <c r="G669" s="116"/>
      <c r="H669" s="114"/>
      <c r="I669" s="115"/>
      <c r="J669" s="117"/>
      <c r="K669" s="118"/>
      <c r="L669" s="113"/>
      <c r="M669" s="113"/>
      <c r="N669" s="119"/>
      <c r="O669" s="120"/>
      <c r="P669" s="113"/>
      <c r="Q669" s="121"/>
      <c r="R669" s="122"/>
      <c r="S669" s="123"/>
      <c r="T669" s="124"/>
      <c r="U669" s="124"/>
      <c r="V669" s="124"/>
      <c r="W669" s="124"/>
      <c r="X669" s="125"/>
      <c r="Y669" s="124"/>
      <c r="Z669" s="124"/>
      <c r="AA669" s="124"/>
      <c r="AB669" s="124"/>
      <c r="AC669" s="126"/>
      <c r="AD669" s="127"/>
      <c r="AE669" s="128"/>
      <c r="AF669" s="129"/>
      <c r="AG669" s="130"/>
      <c r="AH669" s="131"/>
      <c r="AI669" s="132"/>
      <c r="AJ669" s="133"/>
      <c r="AK669" s="141"/>
      <c r="AL669" s="135"/>
      <c r="AM669" s="131"/>
      <c r="AN669" s="137"/>
      <c r="AO669" s="137"/>
      <c r="AP669" s="112"/>
      <c r="AQ669" s="138"/>
      <c r="AR669" s="139"/>
    </row>
    <row r="670" spans="1:44" ht="15.75" thickBot="1" x14ac:dyDescent="0.3">
      <c r="A670" s="112"/>
      <c r="B670" s="113"/>
      <c r="C670" s="114"/>
      <c r="D670" s="114"/>
      <c r="E670" s="115"/>
      <c r="F670" s="114"/>
      <c r="G670" s="116"/>
      <c r="H670" s="114"/>
      <c r="I670" s="115"/>
      <c r="J670" s="117"/>
      <c r="K670" s="118"/>
      <c r="L670" s="113"/>
      <c r="M670" s="113"/>
      <c r="N670" s="119"/>
      <c r="O670" s="120"/>
      <c r="P670" s="113"/>
      <c r="Q670" s="121"/>
      <c r="R670" s="122"/>
      <c r="S670" s="123"/>
      <c r="T670" s="124"/>
      <c r="U670" s="124"/>
      <c r="V670" s="124"/>
      <c r="W670" s="124"/>
      <c r="X670" s="125"/>
      <c r="Y670" s="124"/>
      <c r="Z670" s="124"/>
      <c r="AA670" s="124"/>
      <c r="AB670" s="124"/>
      <c r="AC670" s="126"/>
      <c r="AD670" s="127"/>
      <c r="AE670" s="128"/>
      <c r="AF670" s="129"/>
      <c r="AG670" s="130"/>
      <c r="AH670" s="131"/>
      <c r="AI670" s="132"/>
      <c r="AJ670" s="133"/>
      <c r="AK670" s="141"/>
      <c r="AL670" s="135"/>
      <c r="AM670" s="131"/>
      <c r="AN670" s="137"/>
      <c r="AO670" s="137"/>
      <c r="AP670" s="112"/>
      <c r="AQ670" s="138"/>
      <c r="AR670" s="139"/>
    </row>
    <row r="671" spans="1:44" ht="15.75" thickBot="1" x14ac:dyDescent="0.3">
      <c r="A671" s="112"/>
      <c r="B671" s="113"/>
      <c r="C671" s="114"/>
      <c r="D671" s="114"/>
      <c r="E671" s="115"/>
      <c r="F671" s="114"/>
      <c r="G671" s="116"/>
      <c r="H671" s="114"/>
      <c r="I671" s="115"/>
      <c r="J671" s="117"/>
      <c r="K671" s="118"/>
      <c r="L671" s="113"/>
      <c r="M671" s="113"/>
      <c r="N671" s="119"/>
      <c r="O671" s="120"/>
      <c r="P671" s="113"/>
      <c r="Q671" s="121"/>
      <c r="R671" s="122"/>
      <c r="S671" s="123"/>
      <c r="T671" s="124"/>
      <c r="U671" s="124"/>
      <c r="V671" s="124"/>
      <c r="W671" s="124"/>
      <c r="X671" s="125"/>
      <c r="Y671" s="124"/>
      <c r="Z671" s="124"/>
      <c r="AA671" s="124"/>
      <c r="AB671" s="124"/>
      <c r="AC671" s="126"/>
      <c r="AD671" s="127"/>
      <c r="AE671" s="128"/>
      <c r="AF671" s="129"/>
      <c r="AG671" s="130"/>
      <c r="AH671" s="131"/>
      <c r="AI671" s="132"/>
      <c r="AJ671" s="133"/>
      <c r="AK671" s="141"/>
      <c r="AL671" s="135"/>
      <c r="AM671" s="131"/>
      <c r="AN671" s="137"/>
      <c r="AO671" s="137"/>
      <c r="AP671" s="112"/>
      <c r="AQ671" s="138"/>
      <c r="AR671" s="139"/>
    </row>
    <row r="672" spans="1:44" ht="15.75" thickBot="1" x14ac:dyDescent="0.3">
      <c r="A672" s="112"/>
      <c r="B672" s="113"/>
      <c r="C672" s="114"/>
      <c r="D672" s="114"/>
      <c r="E672" s="115"/>
      <c r="F672" s="114"/>
      <c r="G672" s="116"/>
      <c r="H672" s="114"/>
      <c r="I672" s="115"/>
      <c r="J672" s="117"/>
      <c r="K672" s="118"/>
      <c r="L672" s="113"/>
      <c r="M672" s="113"/>
      <c r="N672" s="119"/>
      <c r="O672" s="120"/>
      <c r="P672" s="113"/>
      <c r="Q672" s="121"/>
      <c r="R672" s="122"/>
      <c r="S672" s="123"/>
      <c r="T672" s="124"/>
      <c r="U672" s="124"/>
      <c r="V672" s="124"/>
      <c r="W672" s="124"/>
      <c r="X672" s="125"/>
      <c r="Y672" s="124"/>
      <c r="Z672" s="124"/>
      <c r="AA672" s="124"/>
      <c r="AB672" s="124"/>
      <c r="AC672" s="126"/>
      <c r="AD672" s="127"/>
      <c r="AE672" s="128"/>
      <c r="AF672" s="129"/>
      <c r="AG672" s="130"/>
      <c r="AH672" s="131"/>
      <c r="AI672" s="132"/>
      <c r="AJ672" s="133"/>
      <c r="AK672" s="141"/>
      <c r="AL672" s="135"/>
      <c r="AM672" s="131"/>
      <c r="AN672" s="137"/>
      <c r="AO672" s="137"/>
      <c r="AP672" s="112"/>
      <c r="AQ672" s="138"/>
      <c r="AR672" s="139"/>
    </row>
    <row r="673" spans="1:44" ht="15.75" thickBot="1" x14ac:dyDescent="0.3">
      <c r="A673" s="112"/>
      <c r="B673" s="113"/>
      <c r="C673" s="114"/>
      <c r="D673" s="114"/>
      <c r="E673" s="115"/>
      <c r="F673" s="114"/>
      <c r="G673" s="116"/>
      <c r="H673" s="114"/>
      <c r="I673" s="115"/>
      <c r="J673" s="117"/>
      <c r="K673" s="118"/>
      <c r="L673" s="113"/>
      <c r="M673" s="113"/>
      <c r="N673" s="119"/>
      <c r="O673" s="120"/>
      <c r="P673" s="113"/>
      <c r="Q673" s="121"/>
      <c r="R673" s="122"/>
      <c r="S673" s="123"/>
      <c r="T673" s="124"/>
      <c r="U673" s="124"/>
      <c r="V673" s="124"/>
      <c r="W673" s="124"/>
      <c r="X673" s="125"/>
      <c r="Y673" s="124"/>
      <c r="Z673" s="124"/>
      <c r="AA673" s="124"/>
      <c r="AB673" s="124"/>
      <c r="AC673" s="126"/>
      <c r="AD673" s="127"/>
      <c r="AE673" s="128"/>
      <c r="AF673" s="129"/>
      <c r="AG673" s="130"/>
      <c r="AH673" s="131"/>
      <c r="AI673" s="132"/>
      <c r="AJ673" s="133"/>
      <c r="AK673" s="141"/>
      <c r="AL673" s="135"/>
      <c r="AM673" s="131"/>
      <c r="AN673" s="137"/>
      <c r="AO673" s="137"/>
      <c r="AP673" s="112"/>
      <c r="AQ673" s="138"/>
      <c r="AR673" s="139"/>
    </row>
    <row r="674" spans="1:44" ht="15.75" thickBot="1" x14ac:dyDescent="0.3">
      <c r="A674" s="112"/>
      <c r="B674" s="113"/>
      <c r="C674" s="114"/>
      <c r="D674" s="114"/>
      <c r="E674" s="115"/>
      <c r="F674" s="114"/>
      <c r="G674" s="116"/>
      <c r="H674" s="114"/>
      <c r="I674" s="115"/>
      <c r="J674" s="117"/>
      <c r="K674" s="118"/>
      <c r="L674" s="113"/>
      <c r="M674" s="113"/>
      <c r="N674" s="119"/>
      <c r="O674" s="120"/>
      <c r="P674" s="113"/>
      <c r="Q674" s="121"/>
      <c r="R674" s="122"/>
      <c r="S674" s="123"/>
      <c r="T674" s="124"/>
      <c r="U674" s="124"/>
      <c r="V674" s="124"/>
      <c r="W674" s="124"/>
      <c r="X674" s="125"/>
      <c r="Y674" s="124"/>
      <c r="Z674" s="124"/>
      <c r="AA674" s="124"/>
      <c r="AB674" s="124"/>
      <c r="AC674" s="126"/>
      <c r="AD674" s="127"/>
      <c r="AE674" s="128"/>
      <c r="AF674" s="129"/>
      <c r="AG674" s="130"/>
      <c r="AH674" s="131"/>
      <c r="AI674" s="132"/>
      <c r="AJ674" s="133"/>
      <c r="AK674" s="141"/>
      <c r="AL674" s="135"/>
      <c r="AM674" s="131"/>
      <c r="AN674" s="137"/>
      <c r="AO674" s="137"/>
      <c r="AP674" s="112"/>
      <c r="AQ674" s="138"/>
      <c r="AR674" s="139"/>
    </row>
    <row r="675" spans="1:44" ht="15.75" thickBot="1" x14ac:dyDescent="0.3">
      <c r="A675" s="112"/>
      <c r="B675" s="113"/>
      <c r="C675" s="114"/>
      <c r="D675" s="114"/>
      <c r="E675" s="115"/>
      <c r="F675" s="114"/>
      <c r="G675" s="116"/>
      <c r="H675" s="114"/>
      <c r="I675" s="115"/>
      <c r="J675" s="117"/>
      <c r="K675" s="118"/>
      <c r="L675" s="113"/>
      <c r="M675" s="113"/>
      <c r="N675" s="119"/>
      <c r="O675" s="120"/>
      <c r="P675" s="113"/>
      <c r="Q675" s="121"/>
      <c r="R675" s="122"/>
      <c r="S675" s="123"/>
      <c r="T675" s="124"/>
      <c r="U675" s="124"/>
      <c r="V675" s="124"/>
      <c r="W675" s="124"/>
      <c r="X675" s="125"/>
      <c r="Y675" s="124"/>
      <c r="Z675" s="124"/>
      <c r="AA675" s="124"/>
      <c r="AB675" s="124"/>
      <c r="AC675" s="126"/>
      <c r="AD675" s="127"/>
      <c r="AE675" s="128"/>
      <c r="AF675" s="129"/>
      <c r="AG675" s="130"/>
      <c r="AH675" s="131"/>
      <c r="AI675" s="132"/>
      <c r="AJ675" s="133"/>
      <c r="AK675" s="141"/>
      <c r="AL675" s="135"/>
      <c r="AM675" s="131"/>
      <c r="AN675" s="137"/>
      <c r="AO675" s="137"/>
      <c r="AP675" s="112"/>
      <c r="AQ675" s="138"/>
      <c r="AR675" s="139"/>
    </row>
    <row r="676" spans="1:44" ht="15.75" thickBot="1" x14ac:dyDescent="0.3">
      <c r="A676" s="112"/>
      <c r="B676" s="113"/>
      <c r="C676" s="114"/>
      <c r="D676" s="114"/>
      <c r="E676" s="115"/>
      <c r="F676" s="114"/>
      <c r="G676" s="116"/>
      <c r="H676" s="114"/>
      <c r="I676" s="115"/>
      <c r="J676" s="117"/>
      <c r="K676" s="118"/>
      <c r="L676" s="113"/>
      <c r="M676" s="113"/>
      <c r="N676" s="119"/>
      <c r="O676" s="120"/>
      <c r="P676" s="113"/>
      <c r="Q676" s="121"/>
      <c r="R676" s="122"/>
      <c r="S676" s="123"/>
      <c r="T676" s="124"/>
      <c r="U676" s="124"/>
      <c r="V676" s="124"/>
      <c r="W676" s="124"/>
      <c r="X676" s="125"/>
      <c r="Y676" s="124"/>
      <c r="Z676" s="124"/>
      <c r="AA676" s="124"/>
      <c r="AB676" s="124"/>
      <c r="AC676" s="126"/>
      <c r="AD676" s="127"/>
      <c r="AE676" s="128"/>
      <c r="AF676" s="129"/>
      <c r="AG676" s="130"/>
      <c r="AH676" s="131"/>
      <c r="AI676" s="132"/>
      <c r="AJ676" s="133"/>
      <c r="AK676" s="141"/>
      <c r="AL676" s="135"/>
      <c r="AM676" s="131"/>
      <c r="AN676" s="137"/>
      <c r="AO676" s="137"/>
      <c r="AP676" s="112"/>
      <c r="AQ676" s="138"/>
      <c r="AR676" s="139"/>
    </row>
    <row r="677" spans="1:44" ht="15.75" thickBot="1" x14ac:dyDescent="0.3">
      <c r="A677" s="112"/>
      <c r="B677" s="113"/>
      <c r="C677" s="114"/>
      <c r="D677" s="114"/>
      <c r="E677" s="115"/>
      <c r="F677" s="114"/>
      <c r="G677" s="116"/>
      <c r="H677" s="114"/>
      <c r="I677" s="115"/>
      <c r="J677" s="117"/>
      <c r="K677" s="118"/>
      <c r="L677" s="113"/>
      <c r="M677" s="113"/>
      <c r="N677" s="119"/>
      <c r="O677" s="120"/>
      <c r="P677" s="113"/>
      <c r="Q677" s="121"/>
      <c r="R677" s="122"/>
      <c r="S677" s="123"/>
      <c r="T677" s="124"/>
      <c r="U677" s="124"/>
      <c r="V677" s="124"/>
      <c r="W677" s="124"/>
      <c r="X677" s="125"/>
      <c r="Y677" s="124"/>
      <c r="Z677" s="124"/>
      <c r="AA677" s="124"/>
      <c r="AB677" s="124"/>
      <c r="AC677" s="126"/>
      <c r="AD677" s="127"/>
      <c r="AE677" s="128"/>
      <c r="AF677" s="129"/>
      <c r="AG677" s="130"/>
      <c r="AH677" s="131"/>
      <c r="AI677" s="132"/>
      <c r="AJ677" s="133"/>
      <c r="AK677" s="141"/>
      <c r="AL677" s="135"/>
      <c r="AM677" s="131"/>
      <c r="AN677" s="137"/>
      <c r="AO677" s="137"/>
      <c r="AP677" s="112"/>
      <c r="AQ677" s="138"/>
      <c r="AR677" s="139"/>
    </row>
    <row r="678" spans="1:44" ht="15.75" thickBot="1" x14ac:dyDescent="0.3">
      <c r="A678" s="112"/>
      <c r="B678" s="113"/>
      <c r="C678" s="114"/>
      <c r="D678" s="114"/>
      <c r="E678" s="115"/>
      <c r="F678" s="114"/>
      <c r="G678" s="116"/>
      <c r="H678" s="114"/>
      <c r="I678" s="115"/>
      <c r="J678" s="117"/>
      <c r="K678" s="118"/>
      <c r="L678" s="113"/>
      <c r="M678" s="113"/>
      <c r="N678" s="119"/>
      <c r="O678" s="120"/>
      <c r="P678" s="113"/>
      <c r="Q678" s="121"/>
      <c r="R678" s="122"/>
      <c r="S678" s="123"/>
      <c r="T678" s="124"/>
      <c r="U678" s="124"/>
      <c r="V678" s="124"/>
      <c r="W678" s="124"/>
      <c r="X678" s="125"/>
      <c r="Y678" s="124"/>
      <c r="Z678" s="124"/>
      <c r="AA678" s="124"/>
      <c r="AB678" s="124"/>
      <c r="AC678" s="126"/>
      <c r="AD678" s="127"/>
      <c r="AE678" s="128"/>
      <c r="AF678" s="129"/>
      <c r="AG678" s="130"/>
      <c r="AH678" s="131"/>
      <c r="AI678" s="132"/>
      <c r="AJ678" s="133"/>
      <c r="AK678" s="141"/>
      <c r="AL678" s="135"/>
      <c r="AM678" s="131"/>
      <c r="AN678" s="137"/>
      <c r="AO678" s="137"/>
      <c r="AP678" s="112"/>
      <c r="AQ678" s="138"/>
      <c r="AR678" s="139"/>
    </row>
    <row r="679" spans="1:44" ht="15.75" thickBot="1" x14ac:dyDescent="0.3">
      <c r="A679" s="112"/>
      <c r="B679" s="113"/>
      <c r="C679" s="114"/>
      <c r="D679" s="114"/>
      <c r="E679" s="115"/>
      <c r="F679" s="114"/>
      <c r="G679" s="116"/>
      <c r="H679" s="114"/>
      <c r="I679" s="115"/>
      <c r="J679" s="117"/>
      <c r="K679" s="118"/>
      <c r="L679" s="113"/>
      <c r="M679" s="113"/>
      <c r="N679" s="119"/>
      <c r="O679" s="120"/>
      <c r="P679" s="113"/>
      <c r="Q679" s="121"/>
      <c r="R679" s="122"/>
      <c r="S679" s="123"/>
      <c r="T679" s="124"/>
      <c r="U679" s="124"/>
      <c r="V679" s="124"/>
      <c r="W679" s="124"/>
      <c r="X679" s="125"/>
      <c r="Y679" s="124"/>
      <c r="Z679" s="124"/>
      <c r="AA679" s="124"/>
      <c r="AB679" s="124"/>
      <c r="AC679" s="126"/>
      <c r="AD679" s="127"/>
      <c r="AE679" s="128"/>
      <c r="AF679" s="129"/>
      <c r="AG679" s="130"/>
      <c r="AH679" s="131"/>
      <c r="AI679" s="132"/>
      <c r="AJ679" s="133"/>
      <c r="AK679" s="141"/>
      <c r="AL679" s="135"/>
      <c r="AM679" s="131"/>
      <c r="AN679" s="137"/>
      <c r="AO679" s="137"/>
      <c r="AP679" s="112"/>
      <c r="AQ679" s="138"/>
      <c r="AR679" s="139"/>
    </row>
    <row r="680" spans="1:44" ht="15.75" thickBot="1" x14ac:dyDescent="0.3">
      <c r="A680" s="112"/>
      <c r="B680" s="113"/>
      <c r="C680" s="114"/>
      <c r="D680" s="114"/>
      <c r="E680" s="115"/>
      <c r="F680" s="114"/>
      <c r="G680" s="116"/>
      <c r="H680" s="114"/>
      <c r="I680" s="115"/>
      <c r="J680" s="117"/>
      <c r="K680" s="118"/>
      <c r="L680" s="113"/>
      <c r="M680" s="113"/>
      <c r="N680" s="119"/>
      <c r="O680" s="120"/>
      <c r="P680" s="113"/>
      <c r="Q680" s="121"/>
      <c r="R680" s="122"/>
      <c r="S680" s="123"/>
      <c r="T680" s="124"/>
      <c r="U680" s="124"/>
      <c r="V680" s="124"/>
      <c r="W680" s="124"/>
      <c r="X680" s="125"/>
      <c r="Y680" s="124"/>
      <c r="Z680" s="124"/>
      <c r="AA680" s="124"/>
      <c r="AB680" s="124"/>
      <c r="AC680" s="126"/>
      <c r="AD680" s="127"/>
      <c r="AE680" s="128"/>
      <c r="AF680" s="129"/>
      <c r="AG680" s="130"/>
      <c r="AH680" s="131"/>
      <c r="AI680" s="132"/>
      <c r="AJ680" s="133"/>
      <c r="AK680" s="141"/>
      <c r="AL680" s="135"/>
      <c r="AM680" s="131"/>
      <c r="AN680" s="137"/>
      <c r="AO680" s="137"/>
      <c r="AP680" s="112"/>
      <c r="AQ680" s="138"/>
      <c r="AR680" s="139"/>
    </row>
    <row r="681" spans="1:44" ht="15.75" thickBot="1" x14ac:dyDescent="0.3">
      <c r="A681" s="112"/>
      <c r="B681" s="113"/>
      <c r="C681" s="114"/>
      <c r="D681" s="114"/>
      <c r="E681" s="115"/>
      <c r="F681" s="114"/>
      <c r="G681" s="116"/>
      <c r="H681" s="114"/>
      <c r="I681" s="115"/>
      <c r="J681" s="117"/>
      <c r="K681" s="118"/>
      <c r="L681" s="113"/>
      <c r="M681" s="113"/>
      <c r="N681" s="119"/>
      <c r="O681" s="120"/>
      <c r="P681" s="113"/>
      <c r="Q681" s="121"/>
      <c r="R681" s="122"/>
      <c r="S681" s="123"/>
      <c r="T681" s="124"/>
      <c r="U681" s="124"/>
      <c r="V681" s="124"/>
      <c r="W681" s="124"/>
      <c r="X681" s="125"/>
      <c r="Y681" s="124"/>
      <c r="Z681" s="124"/>
      <c r="AA681" s="124"/>
      <c r="AB681" s="124"/>
      <c r="AC681" s="126"/>
      <c r="AD681" s="127"/>
      <c r="AE681" s="128"/>
      <c r="AF681" s="129"/>
      <c r="AG681" s="130"/>
      <c r="AH681" s="131"/>
      <c r="AI681" s="132"/>
      <c r="AJ681" s="133"/>
      <c r="AK681" s="141"/>
      <c r="AL681" s="135"/>
      <c r="AM681" s="131"/>
      <c r="AN681" s="137"/>
      <c r="AO681" s="137"/>
      <c r="AP681" s="112"/>
      <c r="AQ681" s="138"/>
      <c r="AR681" s="139"/>
    </row>
    <row r="682" spans="1:44" ht="15.75" thickBot="1" x14ac:dyDescent="0.3">
      <c r="A682" s="112"/>
      <c r="B682" s="113"/>
      <c r="C682" s="114"/>
      <c r="D682" s="114"/>
      <c r="E682" s="115"/>
      <c r="F682" s="114"/>
      <c r="G682" s="116"/>
      <c r="H682" s="114"/>
      <c r="I682" s="115"/>
      <c r="J682" s="117"/>
      <c r="K682" s="118"/>
      <c r="L682" s="113"/>
      <c r="M682" s="113"/>
      <c r="N682" s="119"/>
      <c r="O682" s="120"/>
      <c r="P682" s="113"/>
      <c r="Q682" s="121"/>
      <c r="R682" s="122"/>
      <c r="S682" s="123"/>
      <c r="T682" s="124"/>
      <c r="U682" s="124"/>
      <c r="V682" s="124"/>
      <c r="W682" s="124"/>
      <c r="X682" s="125"/>
      <c r="Y682" s="124"/>
      <c r="Z682" s="124"/>
      <c r="AA682" s="124"/>
      <c r="AB682" s="124"/>
      <c r="AC682" s="126"/>
      <c r="AD682" s="127"/>
      <c r="AE682" s="128"/>
      <c r="AF682" s="129"/>
      <c r="AG682" s="130"/>
      <c r="AH682" s="131"/>
      <c r="AI682" s="132"/>
      <c r="AJ682" s="133"/>
      <c r="AK682" s="141"/>
      <c r="AL682" s="135"/>
      <c r="AM682" s="131"/>
      <c r="AN682" s="137"/>
      <c r="AO682" s="137"/>
      <c r="AP682" s="112"/>
      <c r="AQ682" s="138"/>
      <c r="AR682" s="139"/>
    </row>
    <row r="683" spans="1:44" ht="15.75" thickBot="1" x14ac:dyDescent="0.3">
      <c r="A683" s="112"/>
      <c r="B683" s="113"/>
      <c r="C683" s="114"/>
      <c r="D683" s="114"/>
      <c r="E683" s="115"/>
      <c r="F683" s="114"/>
      <c r="G683" s="116"/>
      <c r="H683" s="114"/>
      <c r="I683" s="115"/>
      <c r="J683" s="117"/>
      <c r="K683" s="118"/>
      <c r="L683" s="113"/>
      <c r="M683" s="113"/>
      <c r="N683" s="119"/>
      <c r="O683" s="120"/>
      <c r="P683" s="113"/>
      <c r="Q683" s="121"/>
      <c r="R683" s="122"/>
      <c r="S683" s="123"/>
      <c r="T683" s="124"/>
      <c r="U683" s="124"/>
      <c r="V683" s="124"/>
      <c r="W683" s="124"/>
      <c r="X683" s="125"/>
      <c r="Y683" s="124"/>
      <c r="Z683" s="124"/>
      <c r="AA683" s="124"/>
      <c r="AB683" s="124"/>
      <c r="AC683" s="126"/>
      <c r="AD683" s="127"/>
      <c r="AE683" s="128"/>
      <c r="AF683" s="129"/>
      <c r="AG683" s="130"/>
      <c r="AH683" s="131"/>
      <c r="AI683" s="132"/>
      <c r="AJ683" s="133"/>
      <c r="AK683" s="141"/>
      <c r="AL683" s="135"/>
      <c r="AM683" s="131"/>
      <c r="AN683" s="137"/>
      <c r="AO683" s="137"/>
      <c r="AP683" s="112"/>
      <c r="AQ683" s="138"/>
      <c r="AR683" s="139"/>
    </row>
    <row r="684" spans="1:44" ht="15.75" thickBot="1" x14ac:dyDescent="0.3">
      <c r="A684" s="112"/>
      <c r="B684" s="113"/>
      <c r="C684" s="114"/>
      <c r="D684" s="114"/>
      <c r="E684" s="115"/>
      <c r="F684" s="114"/>
      <c r="G684" s="116"/>
      <c r="H684" s="114"/>
      <c r="I684" s="115"/>
      <c r="J684" s="117"/>
      <c r="K684" s="118"/>
      <c r="L684" s="113"/>
      <c r="M684" s="113"/>
      <c r="N684" s="119"/>
      <c r="O684" s="120"/>
      <c r="P684" s="113"/>
      <c r="Q684" s="121"/>
      <c r="R684" s="122"/>
      <c r="S684" s="123"/>
      <c r="T684" s="124"/>
      <c r="U684" s="124"/>
      <c r="V684" s="124"/>
      <c r="W684" s="124"/>
      <c r="X684" s="125"/>
      <c r="Y684" s="124"/>
      <c r="Z684" s="124"/>
      <c r="AA684" s="124"/>
      <c r="AB684" s="124"/>
      <c r="AC684" s="126"/>
      <c r="AD684" s="127"/>
      <c r="AE684" s="128"/>
      <c r="AF684" s="129"/>
      <c r="AG684" s="130"/>
      <c r="AH684" s="131"/>
      <c r="AI684" s="132"/>
      <c r="AJ684" s="133"/>
      <c r="AK684" s="141"/>
      <c r="AL684" s="135"/>
      <c r="AM684" s="131"/>
      <c r="AN684" s="137"/>
      <c r="AO684" s="137"/>
      <c r="AP684" s="112"/>
      <c r="AQ684" s="138"/>
      <c r="AR684" s="139"/>
    </row>
    <row r="685" spans="1:44" ht="15.75" thickBot="1" x14ac:dyDescent="0.3">
      <c r="A685" s="112"/>
      <c r="B685" s="113"/>
      <c r="C685" s="114"/>
      <c r="D685" s="114"/>
      <c r="E685" s="115"/>
      <c r="F685" s="114"/>
      <c r="G685" s="116"/>
      <c r="H685" s="114"/>
      <c r="I685" s="115"/>
      <c r="J685" s="117"/>
      <c r="K685" s="118"/>
      <c r="L685" s="113"/>
      <c r="M685" s="113"/>
      <c r="N685" s="119"/>
      <c r="O685" s="120"/>
      <c r="P685" s="113"/>
      <c r="Q685" s="121"/>
      <c r="R685" s="122"/>
      <c r="S685" s="123"/>
      <c r="T685" s="124"/>
      <c r="U685" s="124"/>
      <c r="V685" s="124"/>
      <c r="W685" s="124"/>
      <c r="X685" s="125"/>
      <c r="Y685" s="124"/>
      <c r="Z685" s="124"/>
      <c r="AA685" s="124"/>
      <c r="AB685" s="124"/>
      <c r="AC685" s="126"/>
      <c r="AD685" s="127"/>
      <c r="AE685" s="128"/>
      <c r="AF685" s="129"/>
      <c r="AG685" s="130"/>
      <c r="AH685" s="131"/>
      <c r="AI685" s="132"/>
      <c r="AJ685" s="133"/>
      <c r="AK685" s="141"/>
      <c r="AL685" s="135"/>
      <c r="AM685" s="131"/>
      <c r="AN685" s="137"/>
      <c r="AO685" s="137"/>
      <c r="AP685" s="112"/>
      <c r="AQ685" s="138"/>
      <c r="AR685" s="139"/>
    </row>
    <row r="686" spans="1:44" ht="15.75" thickBot="1" x14ac:dyDescent="0.3">
      <c r="A686" s="112"/>
      <c r="B686" s="113"/>
      <c r="C686" s="114"/>
      <c r="D686" s="114"/>
      <c r="E686" s="115"/>
      <c r="F686" s="114"/>
      <c r="G686" s="116"/>
      <c r="H686" s="114"/>
      <c r="I686" s="115"/>
      <c r="J686" s="117"/>
      <c r="K686" s="118"/>
      <c r="L686" s="113"/>
      <c r="M686" s="113"/>
      <c r="N686" s="119"/>
      <c r="O686" s="120"/>
      <c r="P686" s="113"/>
      <c r="Q686" s="121"/>
      <c r="R686" s="122"/>
      <c r="S686" s="123"/>
      <c r="T686" s="124"/>
      <c r="U686" s="124"/>
      <c r="V686" s="124"/>
      <c r="W686" s="124"/>
      <c r="X686" s="125"/>
      <c r="Y686" s="124"/>
      <c r="Z686" s="124"/>
      <c r="AA686" s="124"/>
      <c r="AB686" s="124"/>
      <c r="AC686" s="126"/>
      <c r="AD686" s="127"/>
      <c r="AE686" s="128"/>
      <c r="AF686" s="129"/>
      <c r="AG686" s="130"/>
      <c r="AH686" s="131"/>
      <c r="AI686" s="132"/>
      <c r="AJ686" s="133"/>
      <c r="AK686" s="141"/>
      <c r="AL686" s="135"/>
      <c r="AM686" s="131"/>
      <c r="AN686" s="137"/>
      <c r="AO686" s="137"/>
      <c r="AP686" s="112"/>
      <c r="AQ686" s="138"/>
      <c r="AR686" s="139"/>
    </row>
    <row r="687" spans="1:44" ht="15.75" thickBot="1" x14ac:dyDescent="0.3">
      <c r="A687" s="112"/>
      <c r="B687" s="113"/>
      <c r="C687" s="114"/>
      <c r="D687" s="114"/>
      <c r="E687" s="115"/>
      <c r="F687" s="114"/>
      <c r="G687" s="116"/>
      <c r="H687" s="114"/>
      <c r="I687" s="115"/>
      <c r="J687" s="117"/>
      <c r="K687" s="118"/>
      <c r="L687" s="113"/>
      <c r="M687" s="113"/>
      <c r="N687" s="119"/>
      <c r="O687" s="120"/>
      <c r="P687" s="113"/>
      <c r="Q687" s="121"/>
      <c r="R687" s="122"/>
      <c r="S687" s="123"/>
      <c r="T687" s="124"/>
      <c r="U687" s="124"/>
      <c r="V687" s="124"/>
      <c r="W687" s="124"/>
      <c r="X687" s="125"/>
      <c r="Y687" s="124"/>
      <c r="Z687" s="124"/>
      <c r="AA687" s="124"/>
      <c r="AB687" s="124"/>
      <c r="AC687" s="126"/>
      <c r="AD687" s="127"/>
      <c r="AE687" s="128"/>
      <c r="AF687" s="129"/>
      <c r="AG687" s="130"/>
      <c r="AH687" s="131"/>
      <c r="AI687" s="132"/>
      <c r="AJ687" s="133"/>
      <c r="AK687" s="141"/>
      <c r="AL687" s="135"/>
      <c r="AM687" s="131"/>
      <c r="AN687" s="137"/>
      <c r="AO687" s="137"/>
      <c r="AP687" s="112"/>
      <c r="AQ687" s="138"/>
      <c r="AR687" s="139"/>
    </row>
    <row r="688" spans="1:44" ht="15.75" thickBot="1" x14ac:dyDescent="0.3">
      <c r="A688" s="112"/>
      <c r="B688" s="113"/>
      <c r="C688" s="114"/>
      <c r="D688" s="114"/>
      <c r="E688" s="115"/>
      <c r="F688" s="114"/>
      <c r="G688" s="116"/>
      <c r="H688" s="114"/>
      <c r="I688" s="115"/>
      <c r="J688" s="117"/>
      <c r="K688" s="118"/>
      <c r="L688" s="113"/>
      <c r="M688" s="113"/>
      <c r="N688" s="119"/>
      <c r="O688" s="120"/>
      <c r="P688" s="113"/>
      <c r="Q688" s="121"/>
      <c r="R688" s="122"/>
      <c r="S688" s="123"/>
      <c r="T688" s="124"/>
      <c r="U688" s="124"/>
      <c r="V688" s="124"/>
      <c r="W688" s="124"/>
      <c r="X688" s="125"/>
      <c r="Y688" s="124"/>
      <c r="Z688" s="124"/>
      <c r="AA688" s="124"/>
      <c r="AB688" s="124"/>
      <c r="AC688" s="126"/>
      <c r="AD688" s="127"/>
      <c r="AE688" s="128"/>
      <c r="AF688" s="129"/>
      <c r="AG688" s="130"/>
      <c r="AH688" s="131"/>
      <c r="AI688" s="132"/>
      <c r="AJ688" s="133"/>
      <c r="AK688" s="141"/>
      <c r="AL688" s="135"/>
      <c r="AM688" s="131"/>
      <c r="AN688" s="137"/>
      <c r="AO688" s="137"/>
      <c r="AP688" s="112"/>
      <c r="AQ688" s="138"/>
      <c r="AR688" s="139"/>
    </row>
    <row r="689" spans="1:44" ht="15.75" thickBot="1" x14ac:dyDescent="0.3">
      <c r="A689" s="112"/>
      <c r="B689" s="113"/>
      <c r="C689" s="114"/>
      <c r="D689" s="114"/>
      <c r="E689" s="115"/>
      <c r="F689" s="114"/>
      <c r="G689" s="116"/>
      <c r="H689" s="114"/>
      <c r="I689" s="115"/>
      <c r="J689" s="117"/>
      <c r="K689" s="118"/>
      <c r="L689" s="113"/>
      <c r="M689" s="113"/>
      <c r="N689" s="119"/>
      <c r="O689" s="120"/>
      <c r="P689" s="113"/>
      <c r="Q689" s="121"/>
      <c r="R689" s="122"/>
      <c r="S689" s="123"/>
      <c r="T689" s="124"/>
      <c r="U689" s="124"/>
      <c r="V689" s="124"/>
      <c r="W689" s="124"/>
      <c r="X689" s="125"/>
      <c r="Y689" s="124"/>
      <c r="Z689" s="124"/>
      <c r="AA689" s="124"/>
      <c r="AB689" s="124"/>
      <c r="AC689" s="126"/>
      <c r="AD689" s="127"/>
      <c r="AE689" s="128"/>
      <c r="AF689" s="129"/>
      <c r="AG689" s="130"/>
      <c r="AH689" s="131"/>
      <c r="AI689" s="132"/>
      <c r="AJ689" s="133"/>
      <c r="AK689" s="141"/>
      <c r="AL689" s="135"/>
      <c r="AM689" s="131"/>
      <c r="AN689" s="137"/>
      <c r="AO689" s="137"/>
      <c r="AP689" s="112"/>
      <c r="AQ689" s="138"/>
      <c r="AR689" s="139"/>
    </row>
    <row r="690" spans="1:44" ht="15.75" thickBot="1" x14ac:dyDescent="0.3">
      <c r="A690" s="112"/>
      <c r="B690" s="113"/>
      <c r="C690" s="114"/>
      <c r="D690" s="114"/>
      <c r="E690" s="115"/>
      <c r="F690" s="114"/>
      <c r="G690" s="116"/>
      <c r="H690" s="114"/>
      <c r="I690" s="115"/>
      <c r="J690" s="117"/>
      <c r="K690" s="118"/>
      <c r="L690" s="113"/>
      <c r="M690" s="113"/>
      <c r="N690" s="119"/>
      <c r="O690" s="120"/>
      <c r="P690" s="113"/>
      <c r="Q690" s="121"/>
      <c r="R690" s="122"/>
      <c r="S690" s="123"/>
      <c r="T690" s="124"/>
      <c r="U690" s="124"/>
      <c r="V690" s="124"/>
      <c r="W690" s="124"/>
      <c r="X690" s="125"/>
      <c r="Y690" s="124"/>
      <c r="Z690" s="124"/>
      <c r="AA690" s="124"/>
      <c r="AB690" s="124"/>
      <c r="AC690" s="126"/>
      <c r="AD690" s="127"/>
      <c r="AE690" s="128"/>
      <c r="AF690" s="129"/>
      <c r="AG690" s="130"/>
      <c r="AH690" s="131"/>
      <c r="AI690" s="132"/>
      <c r="AJ690" s="133"/>
      <c r="AK690" s="141"/>
      <c r="AL690" s="135"/>
      <c r="AM690" s="131"/>
      <c r="AN690" s="137"/>
      <c r="AO690" s="137"/>
      <c r="AP690" s="112"/>
      <c r="AQ690" s="138"/>
      <c r="AR690" s="139"/>
    </row>
    <row r="691" spans="1:44" ht="15.75" thickBot="1" x14ac:dyDescent="0.3">
      <c r="A691" s="112"/>
      <c r="B691" s="113"/>
      <c r="C691" s="114"/>
      <c r="D691" s="114"/>
      <c r="E691" s="115"/>
      <c r="F691" s="114"/>
      <c r="G691" s="116"/>
      <c r="H691" s="114"/>
      <c r="I691" s="115"/>
      <c r="J691" s="117"/>
      <c r="K691" s="118"/>
      <c r="L691" s="113"/>
      <c r="M691" s="113"/>
      <c r="N691" s="119"/>
      <c r="O691" s="120"/>
      <c r="P691" s="113"/>
      <c r="Q691" s="121"/>
      <c r="R691" s="122"/>
      <c r="S691" s="123"/>
      <c r="T691" s="124"/>
      <c r="U691" s="124"/>
      <c r="V691" s="124"/>
      <c r="W691" s="124"/>
      <c r="X691" s="125"/>
      <c r="Y691" s="124"/>
      <c r="Z691" s="124"/>
      <c r="AA691" s="124"/>
      <c r="AB691" s="124"/>
      <c r="AC691" s="126"/>
      <c r="AD691" s="127"/>
      <c r="AE691" s="128"/>
      <c r="AF691" s="129"/>
      <c r="AG691" s="130"/>
      <c r="AH691" s="131"/>
      <c r="AI691" s="132"/>
      <c r="AJ691" s="133"/>
      <c r="AK691" s="141"/>
      <c r="AL691" s="135"/>
      <c r="AM691" s="131"/>
      <c r="AN691" s="137"/>
      <c r="AO691" s="137"/>
      <c r="AP691" s="112"/>
      <c r="AQ691" s="138"/>
      <c r="AR691" s="139"/>
    </row>
    <row r="692" spans="1:44" ht="15.75" thickBot="1" x14ac:dyDescent="0.3">
      <c r="A692" s="112"/>
      <c r="B692" s="113"/>
      <c r="C692" s="114"/>
      <c r="D692" s="114"/>
      <c r="E692" s="115"/>
      <c r="F692" s="114"/>
      <c r="G692" s="116"/>
      <c r="H692" s="114"/>
      <c r="I692" s="115"/>
      <c r="J692" s="117"/>
      <c r="K692" s="118"/>
      <c r="L692" s="113"/>
      <c r="M692" s="113"/>
      <c r="N692" s="119"/>
      <c r="O692" s="120"/>
      <c r="P692" s="113"/>
      <c r="Q692" s="121"/>
      <c r="R692" s="122"/>
      <c r="S692" s="123"/>
      <c r="T692" s="124"/>
      <c r="U692" s="124"/>
      <c r="V692" s="124"/>
      <c r="W692" s="124"/>
      <c r="X692" s="125"/>
      <c r="Y692" s="124"/>
      <c r="Z692" s="124"/>
      <c r="AA692" s="124"/>
      <c r="AB692" s="124"/>
      <c r="AC692" s="126"/>
      <c r="AD692" s="127"/>
      <c r="AE692" s="128"/>
      <c r="AF692" s="129"/>
      <c r="AG692" s="130"/>
      <c r="AH692" s="131"/>
      <c r="AI692" s="132"/>
      <c r="AJ692" s="133"/>
      <c r="AK692" s="141"/>
      <c r="AL692" s="135"/>
      <c r="AM692" s="131"/>
      <c r="AN692" s="137"/>
      <c r="AO692" s="137"/>
      <c r="AP692" s="112"/>
      <c r="AQ692" s="138"/>
      <c r="AR692" s="139"/>
    </row>
    <row r="693" spans="1:44" ht="15.75" thickBot="1" x14ac:dyDescent="0.3">
      <c r="A693" s="112"/>
      <c r="B693" s="113"/>
      <c r="C693" s="114"/>
      <c r="D693" s="114"/>
      <c r="E693" s="115"/>
      <c r="F693" s="114"/>
      <c r="G693" s="116"/>
      <c r="H693" s="114"/>
      <c r="I693" s="115"/>
      <c r="J693" s="117"/>
      <c r="K693" s="118"/>
      <c r="L693" s="113"/>
      <c r="M693" s="113"/>
      <c r="N693" s="119"/>
      <c r="O693" s="120"/>
      <c r="P693" s="113"/>
      <c r="Q693" s="121"/>
      <c r="R693" s="122"/>
      <c r="S693" s="123"/>
      <c r="T693" s="124"/>
      <c r="U693" s="124"/>
      <c r="V693" s="124"/>
      <c r="W693" s="124"/>
      <c r="X693" s="125"/>
      <c r="Y693" s="124"/>
      <c r="Z693" s="124"/>
      <c r="AA693" s="124"/>
      <c r="AB693" s="124"/>
      <c r="AC693" s="126"/>
      <c r="AD693" s="127"/>
      <c r="AE693" s="128"/>
      <c r="AF693" s="129"/>
      <c r="AG693" s="130"/>
      <c r="AH693" s="131"/>
      <c r="AI693" s="132"/>
      <c r="AJ693" s="133"/>
      <c r="AK693" s="141"/>
      <c r="AL693" s="135"/>
      <c r="AM693" s="131"/>
      <c r="AN693" s="137"/>
      <c r="AO693" s="137"/>
      <c r="AP693" s="112"/>
      <c r="AQ693" s="138"/>
      <c r="AR693" s="139"/>
    </row>
    <row r="694" spans="1:44" ht="15.75" thickBot="1" x14ac:dyDescent="0.3">
      <c r="A694" s="112"/>
      <c r="B694" s="113"/>
      <c r="C694" s="114"/>
      <c r="D694" s="114"/>
      <c r="E694" s="115"/>
      <c r="F694" s="114"/>
      <c r="G694" s="116"/>
      <c r="H694" s="114"/>
      <c r="I694" s="115"/>
      <c r="J694" s="117"/>
      <c r="K694" s="118"/>
      <c r="L694" s="113"/>
      <c r="M694" s="113"/>
      <c r="N694" s="119"/>
      <c r="O694" s="120"/>
      <c r="P694" s="113"/>
      <c r="Q694" s="121"/>
      <c r="R694" s="122"/>
      <c r="S694" s="123"/>
      <c r="T694" s="124"/>
      <c r="U694" s="124"/>
      <c r="V694" s="124"/>
      <c r="W694" s="124"/>
      <c r="X694" s="125"/>
      <c r="Y694" s="124"/>
      <c r="Z694" s="124"/>
      <c r="AA694" s="124"/>
      <c r="AB694" s="124"/>
      <c r="AC694" s="126"/>
      <c r="AD694" s="127"/>
      <c r="AE694" s="128"/>
      <c r="AF694" s="129"/>
      <c r="AG694" s="130"/>
      <c r="AH694" s="131"/>
      <c r="AI694" s="132"/>
      <c r="AJ694" s="133"/>
      <c r="AK694" s="141"/>
      <c r="AL694" s="135"/>
      <c r="AM694" s="131"/>
      <c r="AN694" s="137"/>
      <c r="AO694" s="137"/>
      <c r="AP694" s="112"/>
      <c r="AQ694" s="138"/>
      <c r="AR694" s="139"/>
    </row>
    <row r="695" spans="1:44" ht="15.75" thickBot="1" x14ac:dyDescent="0.3">
      <c r="A695" s="112"/>
      <c r="B695" s="113"/>
      <c r="C695" s="114"/>
      <c r="D695" s="114"/>
      <c r="E695" s="115"/>
      <c r="F695" s="114"/>
      <c r="G695" s="116"/>
      <c r="H695" s="114"/>
      <c r="I695" s="115"/>
      <c r="J695" s="117"/>
      <c r="K695" s="118"/>
      <c r="L695" s="113"/>
      <c r="M695" s="113"/>
      <c r="N695" s="119"/>
      <c r="O695" s="120"/>
      <c r="P695" s="113"/>
      <c r="Q695" s="121"/>
      <c r="R695" s="122"/>
      <c r="S695" s="123"/>
      <c r="T695" s="124"/>
      <c r="U695" s="124"/>
      <c r="V695" s="124"/>
      <c r="W695" s="124"/>
      <c r="X695" s="125"/>
      <c r="Y695" s="124"/>
      <c r="Z695" s="124"/>
      <c r="AA695" s="124"/>
      <c r="AB695" s="124"/>
      <c r="AC695" s="126"/>
      <c r="AD695" s="127"/>
      <c r="AE695" s="128"/>
      <c r="AF695" s="129"/>
      <c r="AG695" s="130"/>
      <c r="AH695" s="131"/>
      <c r="AI695" s="132"/>
      <c r="AJ695" s="133"/>
      <c r="AK695" s="141"/>
      <c r="AL695" s="135"/>
      <c r="AM695" s="131"/>
      <c r="AN695" s="137"/>
      <c r="AO695" s="137"/>
      <c r="AP695" s="112"/>
      <c r="AQ695" s="138"/>
      <c r="AR695" s="139"/>
    </row>
    <row r="696" spans="1:44" ht="15.75" thickBot="1" x14ac:dyDescent="0.3">
      <c r="A696" s="112"/>
      <c r="B696" s="113"/>
      <c r="C696" s="114"/>
      <c r="D696" s="114"/>
      <c r="E696" s="115"/>
      <c r="F696" s="114"/>
      <c r="G696" s="116"/>
      <c r="H696" s="114"/>
      <c r="I696" s="115"/>
      <c r="J696" s="117"/>
      <c r="K696" s="118"/>
      <c r="L696" s="113"/>
      <c r="M696" s="113"/>
      <c r="N696" s="119"/>
      <c r="O696" s="120"/>
      <c r="P696" s="113"/>
      <c r="Q696" s="121"/>
      <c r="R696" s="122"/>
      <c r="S696" s="123"/>
      <c r="T696" s="124"/>
      <c r="U696" s="124"/>
      <c r="V696" s="124"/>
      <c r="W696" s="124"/>
      <c r="X696" s="125"/>
      <c r="Y696" s="124"/>
      <c r="Z696" s="124"/>
      <c r="AA696" s="124"/>
      <c r="AB696" s="124"/>
      <c r="AC696" s="126"/>
      <c r="AD696" s="127"/>
      <c r="AE696" s="128"/>
      <c r="AF696" s="129"/>
      <c r="AG696" s="130"/>
      <c r="AH696" s="131"/>
      <c r="AI696" s="132"/>
      <c r="AJ696" s="133"/>
      <c r="AK696" s="141"/>
      <c r="AL696" s="135"/>
      <c r="AM696" s="131"/>
      <c r="AN696" s="137"/>
      <c r="AO696" s="137"/>
      <c r="AP696" s="112"/>
      <c r="AQ696" s="138"/>
      <c r="AR696" s="139"/>
    </row>
    <row r="697" spans="1:44" ht="15.75" thickBot="1" x14ac:dyDescent="0.3">
      <c r="A697" s="112"/>
      <c r="B697" s="113"/>
      <c r="C697" s="114"/>
      <c r="D697" s="114"/>
      <c r="E697" s="115"/>
      <c r="F697" s="114"/>
      <c r="G697" s="116"/>
      <c r="H697" s="114"/>
      <c r="I697" s="115"/>
      <c r="J697" s="117"/>
      <c r="K697" s="118"/>
      <c r="L697" s="113"/>
      <c r="M697" s="113"/>
      <c r="N697" s="119"/>
      <c r="O697" s="120"/>
      <c r="P697" s="113"/>
      <c r="Q697" s="121"/>
      <c r="R697" s="122"/>
      <c r="S697" s="123"/>
      <c r="T697" s="124"/>
      <c r="U697" s="124"/>
      <c r="V697" s="124"/>
      <c r="W697" s="124"/>
      <c r="X697" s="125"/>
      <c r="Y697" s="124"/>
      <c r="Z697" s="124"/>
      <c r="AA697" s="124"/>
      <c r="AB697" s="124"/>
      <c r="AC697" s="126"/>
      <c r="AD697" s="127"/>
      <c r="AE697" s="128"/>
      <c r="AF697" s="129"/>
      <c r="AG697" s="130"/>
      <c r="AH697" s="131"/>
      <c r="AI697" s="132"/>
      <c r="AJ697" s="133"/>
      <c r="AK697" s="141"/>
      <c r="AL697" s="135"/>
      <c r="AM697" s="131"/>
      <c r="AN697" s="137"/>
      <c r="AO697" s="137"/>
      <c r="AP697" s="112"/>
      <c r="AQ697" s="138"/>
      <c r="AR697" s="139"/>
    </row>
    <row r="698" spans="1:44" ht="15.75" thickBot="1" x14ac:dyDescent="0.3">
      <c r="A698" s="112"/>
      <c r="B698" s="113"/>
      <c r="C698" s="114"/>
      <c r="D698" s="114"/>
      <c r="E698" s="115"/>
      <c r="F698" s="114"/>
      <c r="G698" s="116"/>
      <c r="H698" s="114"/>
      <c r="I698" s="115"/>
      <c r="J698" s="117"/>
      <c r="K698" s="118"/>
      <c r="L698" s="113"/>
      <c r="M698" s="113"/>
      <c r="N698" s="119"/>
      <c r="O698" s="120"/>
      <c r="P698" s="113"/>
      <c r="Q698" s="121"/>
      <c r="R698" s="122"/>
      <c r="S698" s="123"/>
      <c r="T698" s="124"/>
      <c r="U698" s="124"/>
      <c r="V698" s="124"/>
      <c r="W698" s="124"/>
      <c r="X698" s="125"/>
      <c r="Y698" s="124"/>
      <c r="Z698" s="124"/>
      <c r="AA698" s="124"/>
      <c r="AB698" s="124"/>
      <c r="AC698" s="126"/>
      <c r="AD698" s="127"/>
      <c r="AE698" s="128"/>
      <c r="AF698" s="129"/>
      <c r="AG698" s="130"/>
      <c r="AH698" s="131"/>
      <c r="AI698" s="132"/>
      <c r="AJ698" s="133"/>
      <c r="AK698" s="141"/>
      <c r="AL698" s="135"/>
      <c r="AM698" s="131"/>
      <c r="AN698" s="137"/>
      <c r="AO698" s="137"/>
      <c r="AP698" s="112"/>
      <c r="AQ698" s="138"/>
      <c r="AR698" s="139"/>
    </row>
    <row r="699" spans="1:44" ht="15.75" thickBot="1" x14ac:dyDescent="0.3">
      <c r="A699" s="112"/>
      <c r="B699" s="113"/>
      <c r="C699" s="114"/>
      <c r="D699" s="114"/>
      <c r="E699" s="115"/>
      <c r="F699" s="114"/>
      <c r="G699" s="116"/>
      <c r="H699" s="114"/>
      <c r="I699" s="115"/>
      <c r="J699" s="117"/>
      <c r="K699" s="118"/>
      <c r="L699" s="113"/>
      <c r="M699" s="113"/>
      <c r="N699" s="119"/>
      <c r="O699" s="120"/>
      <c r="P699" s="113"/>
      <c r="Q699" s="121"/>
      <c r="R699" s="122"/>
      <c r="S699" s="123"/>
      <c r="T699" s="124"/>
      <c r="U699" s="124"/>
      <c r="V699" s="124"/>
      <c r="W699" s="124"/>
      <c r="X699" s="125"/>
      <c r="Y699" s="124"/>
      <c r="Z699" s="124"/>
      <c r="AA699" s="124"/>
      <c r="AB699" s="124"/>
      <c r="AC699" s="126"/>
      <c r="AD699" s="127"/>
      <c r="AE699" s="128"/>
      <c r="AF699" s="129"/>
      <c r="AG699" s="130"/>
      <c r="AH699" s="131"/>
      <c r="AI699" s="132"/>
      <c r="AJ699" s="133"/>
      <c r="AK699" s="141"/>
      <c r="AL699" s="135"/>
      <c r="AM699" s="131"/>
      <c r="AN699" s="137"/>
      <c r="AO699" s="137"/>
      <c r="AP699" s="112"/>
      <c r="AQ699" s="138"/>
      <c r="AR699" s="139"/>
    </row>
    <row r="700" spans="1:44" ht="15.75" thickBot="1" x14ac:dyDescent="0.3">
      <c r="A700" s="112"/>
      <c r="B700" s="113"/>
      <c r="C700" s="114"/>
      <c r="D700" s="114"/>
      <c r="E700" s="115"/>
      <c r="F700" s="114"/>
      <c r="G700" s="116"/>
      <c r="H700" s="114"/>
      <c r="I700" s="115"/>
      <c r="J700" s="117"/>
      <c r="K700" s="118"/>
      <c r="L700" s="113"/>
      <c r="M700" s="113"/>
      <c r="N700" s="119"/>
      <c r="O700" s="120"/>
      <c r="P700" s="113"/>
      <c r="Q700" s="121"/>
      <c r="R700" s="122"/>
      <c r="S700" s="123"/>
      <c r="T700" s="124"/>
      <c r="U700" s="124"/>
      <c r="V700" s="124"/>
      <c r="W700" s="124"/>
      <c r="X700" s="125"/>
      <c r="Y700" s="124"/>
      <c r="Z700" s="124"/>
      <c r="AA700" s="124"/>
      <c r="AB700" s="124"/>
      <c r="AC700" s="126"/>
      <c r="AD700" s="127"/>
      <c r="AE700" s="128"/>
      <c r="AF700" s="129"/>
      <c r="AG700" s="130"/>
      <c r="AH700" s="131"/>
      <c r="AI700" s="132"/>
      <c r="AJ700" s="133"/>
      <c r="AK700" s="141"/>
      <c r="AL700" s="135"/>
      <c r="AM700" s="131"/>
      <c r="AN700" s="137"/>
      <c r="AO700" s="137"/>
      <c r="AP700" s="112"/>
      <c r="AQ700" s="138"/>
      <c r="AR700" s="139"/>
    </row>
    <row r="701" spans="1:44" ht="15.75" thickBot="1" x14ac:dyDescent="0.3">
      <c r="A701" s="112"/>
      <c r="B701" s="113"/>
      <c r="C701" s="114"/>
      <c r="D701" s="114"/>
      <c r="E701" s="115"/>
      <c r="F701" s="114"/>
      <c r="G701" s="116"/>
      <c r="H701" s="114"/>
      <c r="I701" s="115"/>
      <c r="J701" s="117"/>
      <c r="K701" s="118"/>
      <c r="L701" s="113"/>
      <c r="M701" s="113"/>
      <c r="N701" s="119"/>
      <c r="O701" s="120"/>
      <c r="P701" s="113"/>
      <c r="Q701" s="121"/>
      <c r="R701" s="122"/>
      <c r="S701" s="123"/>
      <c r="T701" s="124"/>
      <c r="U701" s="124"/>
      <c r="V701" s="124"/>
      <c r="W701" s="124"/>
      <c r="X701" s="125"/>
      <c r="Y701" s="124"/>
      <c r="Z701" s="124"/>
      <c r="AA701" s="124"/>
      <c r="AB701" s="124"/>
      <c r="AC701" s="126"/>
      <c r="AD701" s="127"/>
      <c r="AE701" s="128"/>
      <c r="AF701" s="129"/>
      <c r="AG701" s="130"/>
      <c r="AH701" s="131"/>
      <c r="AI701" s="132"/>
      <c r="AJ701" s="133"/>
      <c r="AK701" s="141"/>
      <c r="AL701" s="135"/>
      <c r="AM701" s="131"/>
      <c r="AN701" s="137"/>
      <c r="AO701" s="137"/>
      <c r="AP701" s="112"/>
      <c r="AQ701" s="138"/>
      <c r="AR701" s="139"/>
    </row>
    <row r="702" spans="1:44" ht="15.75" thickBot="1" x14ac:dyDescent="0.3">
      <c r="A702" s="112"/>
      <c r="B702" s="113"/>
      <c r="C702" s="114"/>
      <c r="D702" s="114"/>
      <c r="E702" s="115"/>
      <c r="F702" s="114"/>
      <c r="G702" s="116"/>
      <c r="H702" s="114"/>
      <c r="I702" s="115"/>
      <c r="J702" s="117"/>
      <c r="K702" s="118"/>
      <c r="L702" s="113"/>
      <c r="M702" s="113"/>
      <c r="N702" s="119"/>
      <c r="O702" s="120"/>
      <c r="P702" s="113"/>
      <c r="Q702" s="121"/>
      <c r="R702" s="122"/>
      <c r="S702" s="123"/>
      <c r="T702" s="124"/>
      <c r="U702" s="124"/>
      <c r="V702" s="124"/>
      <c r="W702" s="124"/>
      <c r="X702" s="125"/>
      <c r="Y702" s="124"/>
      <c r="Z702" s="124"/>
      <c r="AA702" s="124"/>
      <c r="AB702" s="124"/>
      <c r="AC702" s="126"/>
      <c r="AD702" s="127"/>
      <c r="AE702" s="128"/>
      <c r="AF702" s="129"/>
      <c r="AG702" s="130"/>
      <c r="AH702" s="131"/>
      <c r="AI702" s="132"/>
      <c r="AJ702" s="133"/>
      <c r="AK702" s="141"/>
      <c r="AL702" s="135"/>
      <c r="AM702" s="131"/>
      <c r="AN702" s="137"/>
      <c r="AO702" s="137"/>
      <c r="AP702" s="112"/>
      <c r="AQ702" s="138"/>
      <c r="AR702" s="139"/>
    </row>
    <row r="703" spans="1:44" ht="15.75" thickBot="1" x14ac:dyDescent="0.3">
      <c r="A703" s="112"/>
      <c r="B703" s="113"/>
      <c r="C703" s="114"/>
      <c r="D703" s="114"/>
      <c r="E703" s="115"/>
      <c r="F703" s="114"/>
      <c r="G703" s="116"/>
      <c r="H703" s="114"/>
      <c r="I703" s="115"/>
      <c r="J703" s="117"/>
      <c r="K703" s="118"/>
      <c r="L703" s="113"/>
      <c r="M703" s="113"/>
      <c r="N703" s="119"/>
      <c r="O703" s="120"/>
      <c r="P703" s="113"/>
      <c r="Q703" s="121"/>
      <c r="R703" s="122"/>
      <c r="S703" s="123"/>
      <c r="T703" s="124"/>
      <c r="U703" s="124"/>
      <c r="V703" s="124"/>
      <c r="W703" s="124"/>
      <c r="X703" s="125"/>
      <c r="Y703" s="124"/>
      <c r="Z703" s="124"/>
      <c r="AA703" s="124"/>
      <c r="AB703" s="124"/>
      <c r="AC703" s="126"/>
      <c r="AD703" s="127"/>
      <c r="AE703" s="128"/>
      <c r="AF703" s="129"/>
      <c r="AG703" s="130"/>
      <c r="AH703" s="131"/>
      <c r="AI703" s="132"/>
      <c r="AJ703" s="133"/>
      <c r="AK703" s="141"/>
      <c r="AL703" s="135"/>
      <c r="AM703" s="131"/>
      <c r="AN703" s="137"/>
      <c r="AO703" s="137"/>
      <c r="AP703" s="112"/>
      <c r="AQ703" s="138"/>
      <c r="AR703" s="139"/>
    </row>
    <row r="704" spans="1:44" ht="15.75" thickBot="1" x14ac:dyDescent="0.3">
      <c r="A704" s="112"/>
      <c r="B704" s="113"/>
      <c r="C704" s="114"/>
      <c r="D704" s="114"/>
      <c r="E704" s="115"/>
      <c r="F704" s="114"/>
      <c r="G704" s="116"/>
      <c r="H704" s="114"/>
      <c r="I704" s="115"/>
      <c r="J704" s="117"/>
      <c r="K704" s="118"/>
      <c r="L704" s="113"/>
      <c r="M704" s="113"/>
      <c r="N704" s="119"/>
      <c r="O704" s="120"/>
      <c r="P704" s="113"/>
      <c r="Q704" s="121"/>
      <c r="R704" s="122"/>
      <c r="S704" s="123"/>
      <c r="T704" s="124"/>
      <c r="U704" s="124"/>
      <c r="V704" s="124"/>
      <c r="W704" s="124"/>
      <c r="X704" s="125"/>
      <c r="Y704" s="124"/>
      <c r="Z704" s="124"/>
      <c r="AA704" s="124"/>
      <c r="AB704" s="124"/>
      <c r="AC704" s="126"/>
      <c r="AD704" s="127"/>
      <c r="AE704" s="128"/>
      <c r="AF704" s="129"/>
      <c r="AG704" s="130"/>
      <c r="AH704" s="131"/>
      <c r="AI704" s="132"/>
      <c r="AJ704" s="133"/>
      <c r="AK704" s="141"/>
      <c r="AL704" s="135"/>
      <c r="AM704" s="131"/>
      <c r="AN704" s="137"/>
      <c r="AO704" s="137"/>
      <c r="AP704" s="112"/>
      <c r="AQ704" s="138"/>
      <c r="AR704" s="139"/>
    </row>
    <row r="705" spans="1:44" ht="15.75" thickBot="1" x14ac:dyDescent="0.3">
      <c r="A705" s="112"/>
      <c r="B705" s="113"/>
      <c r="C705" s="114"/>
      <c r="D705" s="114"/>
      <c r="E705" s="115"/>
      <c r="F705" s="114"/>
      <c r="G705" s="116"/>
      <c r="H705" s="114"/>
      <c r="I705" s="115"/>
      <c r="J705" s="117"/>
      <c r="K705" s="118"/>
      <c r="L705" s="113"/>
      <c r="M705" s="113"/>
      <c r="N705" s="119"/>
      <c r="O705" s="120"/>
      <c r="P705" s="113"/>
      <c r="Q705" s="121"/>
      <c r="R705" s="122"/>
      <c r="S705" s="123"/>
      <c r="T705" s="124"/>
      <c r="U705" s="124"/>
      <c r="V705" s="124"/>
      <c r="W705" s="124"/>
      <c r="X705" s="125"/>
      <c r="Y705" s="124"/>
      <c r="Z705" s="124"/>
      <c r="AA705" s="124"/>
      <c r="AB705" s="124"/>
      <c r="AC705" s="126"/>
      <c r="AD705" s="127"/>
      <c r="AE705" s="128"/>
      <c r="AF705" s="129"/>
      <c r="AG705" s="130"/>
      <c r="AH705" s="131"/>
      <c r="AI705" s="132"/>
      <c r="AJ705" s="133"/>
      <c r="AK705" s="141"/>
      <c r="AL705" s="135"/>
      <c r="AM705" s="131"/>
      <c r="AN705" s="137"/>
      <c r="AO705" s="137"/>
      <c r="AP705" s="112"/>
      <c r="AQ705" s="138"/>
      <c r="AR705" s="139"/>
    </row>
    <row r="706" spans="1:44" ht="15.75" thickBot="1" x14ac:dyDescent="0.3">
      <c r="A706" s="112"/>
      <c r="B706" s="113"/>
      <c r="C706" s="114"/>
      <c r="D706" s="114"/>
      <c r="E706" s="115"/>
      <c r="F706" s="114"/>
      <c r="G706" s="116"/>
      <c r="H706" s="114"/>
      <c r="I706" s="115"/>
      <c r="J706" s="117"/>
      <c r="K706" s="118"/>
      <c r="L706" s="113"/>
      <c r="M706" s="113"/>
      <c r="N706" s="119"/>
      <c r="O706" s="120"/>
      <c r="P706" s="113"/>
      <c r="Q706" s="121"/>
      <c r="R706" s="122"/>
      <c r="S706" s="123"/>
      <c r="T706" s="124"/>
      <c r="U706" s="124"/>
      <c r="V706" s="124"/>
      <c r="W706" s="124"/>
      <c r="X706" s="125"/>
      <c r="Y706" s="124"/>
      <c r="Z706" s="124"/>
      <c r="AA706" s="124"/>
      <c r="AB706" s="124"/>
      <c r="AC706" s="126"/>
      <c r="AD706" s="127"/>
      <c r="AE706" s="128"/>
      <c r="AF706" s="129"/>
      <c r="AG706" s="130"/>
      <c r="AH706" s="131"/>
      <c r="AI706" s="132"/>
      <c r="AJ706" s="133"/>
      <c r="AK706" s="141"/>
      <c r="AL706" s="135"/>
      <c r="AM706" s="131"/>
      <c r="AN706" s="137"/>
      <c r="AO706" s="137"/>
      <c r="AP706" s="112"/>
      <c r="AQ706" s="138"/>
      <c r="AR706" s="139"/>
    </row>
    <row r="707" spans="1:44" ht="15.75" thickBot="1" x14ac:dyDescent="0.3">
      <c r="A707" s="112"/>
      <c r="B707" s="113"/>
      <c r="C707" s="114"/>
      <c r="D707" s="114"/>
      <c r="E707" s="115"/>
      <c r="F707" s="114"/>
      <c r="G707" s="116"/>
      <c r="H707" s="114"/>
      <c r="I707" s="115"/>
      <c r="J707" s="117"/>
      <c r="K707" s="118"/>
      <c r="L707" s="113"/>
      <c r="M707" s="113"/>
      <c r="N707" s="119"/>
      <c r="O707" s="120"/>
      <c r="P707" s="113"/>
      <c r="Q707" s="121"/>
      <c r="R707" s="122"/>
      <c r="S707" s="123"/>
      <c r="T707" s="124"/>
      <c r="U707" s="124"/>
      <c r="V707" s="124"/>
      <c r="W707" s="124"/>
      <c r="X707" s="125"/>
      <c r="Y707" s="124"/>
      <c r="Z707" s="124"/>
      <c r="AA707" s="124"/>
      <c r="AB707" s="124"/>
      <c r="AC707" s="126"/>
      <c r="AD707" s="127"/>
      <c r="AE707" s="128"/>
      <c r="AF707" s="129"/>
      <c r="AG707" s="130"/>
      <c r="AH707" s="131"/>
      <c r="AI707" s="132"/>
      <c r="AJ707" s="133"/>
      <c r="AK707" s="141"/>
      <c r="AL707" s="135"/>
      <c r="AM707" s="131"/>
      <c r="AN707" s="137"/>
      <c r="AO707" s="137"/>
      <c r="AP707" s="112"/>
      <c r="AQ707" s="138"/>
      <c r="AR707" s="139"/>
    </row>
    <row r="708" spans="1:44" ht="15.75" thickBot="1" x14ac:dyDescent="0.3">
      <c r="A708" s="112"/>
      <c r="B708" s="113"/>
      <c r="C708" s="114"/>
      <c r="D708" s="114"/>
      <c r="E708" s="115"/>
      <c r="F708" s="114"/>
      <c r="G708" s="116"/>
      <c r="H708" s="114"/>
      <c r="I708" s="115"/>
      <c r="J708" s="117"/>
      <c r="K708" s="118"/>
      <c r="L708" s="113"/>
      <c r="M708" s="113"/>
      <c r="N708" s="119"/>
      <c r="O708" s="120"/>
      <c r="P708" s="113"/>
      <c r="Q708" s="121"/>
      <c r="R708" s="122"/>
      <c r="S708" s="123"/>
      <c r="T708" s="124"/>
      <c r="U708" s="124"/>
      <c r="V708" s="124"/>
      <c r="W708" s="124"/>
      <c r="X708" s="125"/>
      <c r="Y708" s="124"/>
      <c r="Z708" s="124"/>
      <c r="AA708" s="124"/>
      <c r="AB708" s="124"/>
      <c r="AC708" s="126"/>
      <c r="AD708" s="127"/>
      <c r="AE708" s="128"/>
      <c r="AF708" s="129"/>
      <c r="AG708" s="130"/>
      <c r="AH708" s="131"/>
      <c r="AI708" s="132"/>
      <c r="AJ708" s="133"/>
      <c r="AK708" s="141"/>
      <c r="AL708" s="135"/>
      <c r="AM708" s="131"/>
      <c r="AN708" s="137"/>
      <c r="AO708" s="137"/>
      <c r="AP708" s="112"/>
      <c r="AQ708" s="138"/>
      <c r="AR708" s="139"/>
    </row>
    <row r="709" spans="1:44" ht="15.75" thickBot="1" x14ac:dyDescent="0.3">
      <c r="A709" s="112"/>
      <c r="B709" s="113"/>
      <c r="C709" s="114"/>
      <c r="D709" s="114"/>
      <c r="E709" s="115"/>
      <c r="F709" s="114"/>
      <c r="G709" s="116"/>
      <c r="H709" s="114"/>
      <c r="I709" s="115"/>
      <c r="J709" s="117"/>
      <c r="K709" s="118"/>
      <c r="L709" s="113"/>
      <c r="M709" s="113"/>
      <c r="N709" s="119"/>
      <c r="O709" s="120"/>
      <c r="P709" s="113"/>
      <c r="Q709" s="121"/>
      <c r="R709" s="122"/>
      <c r="S709" s="123"/>
      <c r="T709" s="124"/>
      <c r="U709" s="124"/>
      <c r="V709" s="124"/>
      <c r="W709" s="124"/>
      <c r="X709" s="125"/>
      <c r="Y709" s="124"/>
      <c r="Z709" s="124"/>
      <c r="AA709" s="124"/>
      <c r="AB709" s="124"/>
      <c r="AC709" s="126"/>
      <c r="AD709" s="127"/>
      <c r="AE709" s="128"/>
      <c r="AF709" s="129"/>
      <c r="AG709" s="130"/>
      <c r="AH709" s="131"/>
      <c r="AI709" s="132"/>
      <c r="AJ709" s="133"/>
      <c r="AK709" s="141"/>
      <c r="AL709" s="135"/>
      <c r="AM709" s="131"/>
      <c r="AN709" s="137"/>
      <c r="AO709" s="137"/>
      <c r="AP709" s="112"/>
      <c r="AQ709" s="138"/>
      <c r="AR709" s="139"/>
    </row>
    <row r="710" spans="1:44" ht="15.75" thickBot="1" x14ac:dyDescent="0.3">
      <c r="A710" s="112"/>
      <c r="B710" s="113"/>
      <c r="C710" s="114"/>
      <c r="D710" s="114"/>
      <c r="E710" s="115"/>
      <c r="F710" s="114"/>
      <c r="G710" s="116"/>
      <c r="H710" s="114"/>
      <c r="I710" s="115"/>
      <c r="J710" s="117"/>
      <c r="K710" s="118"/>
      <c r="L710" s="113"/>
      <c r="M710" s="113"/>
      <c r="N710" s="119"/>
      <c r="O710" s="120"/>
      <c r="P710" s="113"/>
      <c r="Q710" s="121"/>
      <c r="R710" s="122"/>
      <c r="S710" s="123"/>
      <c r="T710" s="124"/>
      <c r="U710" s="124"/>
      <c r="V710" s="124"/>
      <c r="W710" s="124"/>
      <c r="X710" s="125"/>
      <c r="Y710" s="124"/>
      <c r="Z710" s="124"/>
      <c r="AA710" s="124"/>
      <c r="AB710" s="124"/>
      <c r="AC710" s="126"/>
      <c r="AD710" s="127"/>
      <c r="AE710" s="128"/>
      <c r="AF710" s="129"/>
      <c r="AG710" s="130"/>
      <c r="AH710" s="131"/>
      <c r="AI710" s="132"/>
      <c r="AJ710" s="133"/>
      <c r="AK710" s="141"/>
      <c r="AL710" s="135"/>
      <c r="AM710" s="131"/>
      <c r="AN710" s="137"/>
      <c r="AO710" s="137"/>
      <c r="AP710" s="112"/>
      <c r="AQ710" s="138"/>
      <c r="AR710" s="139"/>
    </row>
    <row r="711" spans="1:44" ht="15.75" thickBot="1" x14ac:dyDescent="0.3">
      <c r="A711" s="112"/>
      <c r="B711" s="113"/>
      <c r="C711" s="114"/>
      <c r="D711" s="114"/>
      <c r="E711" s="115"/>
      <c r="F711" s="114"/>
      <c r="G711" s="116"/>
      <c r="H711" s="114"/>
      <c r="I711" s="115"/>
      <c r="J711" s="117"/>
      <c r="K711" s="118"/>
      <c r="L711" s="113"/>
      <c r="M711" s="113"/>
      <c r="N711" s="119"/>
      <c r="O711" s="120"/>
      <c r="P711" s="113"/>
      <c r="Q711" s="121"/>
      <c r="R711" s="122"/>
      <c r="S711" s="123"/>
      <c r="T711" s="124"/>
      <c r="U711" s="124"/>
      <c r="V711" s="124"/>
      <c r="W711" s="124"/>
      <c r="X711" s="125"/>
      <c r="Y711" s="124"/>
      <c r="Z711" s="124"/>
      <c r="AA711" s="124"/>
      <c r="AB711" s="124"/>
      <c r="AC711" s="126"/>
      <c r="AD711" s="127"/>
      <c r="AE711" s="128"/>
      <c r="AF711" s="129"/>
      <c r="AG711" s="130"/>
      <c r="AH711" s="131"/>
      <c r="AI711" s="132"/>
      <c r="AJ711" s="133"/>
      <c r="AK711" s="141"/>
      <c r="AL711" s="135"/>
      <c r="AM711" s="131"/>
      <c r="AN711" s="137"/>
      <c r="AO711" s="137"/>
      <c r="AP711" s="112"/>
      <c r="AQ711" s="138"/>
      <c r="AR711" s="139"/>
    </row>
    <row r="712" spans="1:44" ht="15.75" thickBot="1" x14ac:dyDescent="0.3">
      <c r="A712" s="112"/>
      <c r="B712" s="113"/>
      <c r="C712" s="114"/>
      <c r="D712" s="114"/>
      <c r="E712" s="115"/>
      <c r="F712" s="114"/>
      <c r="G712" s="116"/>
      <c r="H712" s="114"/>
      <c r="I712" s="115"/>
      <c r="J712" s="117"/>
      <c r="K712" s="118"/>
      <c r="L712" s="113"/>
      <c r="M712" s="113"/>
      <c r="N712" s="119"/>
      <c r="O712" s="120"/>
      <c r="P712" s="113"/>
      <c r="Q712" s="121"/>
      <c r="R712" s="122"/>
      <c r="S712" s="123"/>
      <c r="T712" s="124"/>
      <c r="U712" s="124"/>
      <c r="V712" s="124"/>
      <c r="W712" s="124"/>
      <c r="X712" s="125"/>
      <c r="Y712" s="124"/>
      <c r="Z712" s="124"/>
      <c r="AA712" s="124"/>
      <c r="AB712" s="124"/>
      <c r="AC712" s="126"/>
      <c r="AD712" s="127"/>
      <c r="AE712" s="128"/>
      <c r="AF712" s="129"/>
      <c r="AG712" s="130"/>
      <c r="AH712" s="131"/>
      <c r="AI712" s="132"/>
      <c r="AJ712" s="133"/>
      <c r="AK712" s="141"/>
      <c r="AL712" s="135"/>
      <c r="AM712" s="131"/>
      <c r="AN712" s="137"/>
      <c r="AO712" s="137"/>
      <c r="AP712" s="112"/>
      <c r="AQ712" s="138"/>
      <c r="AR712" s="139"/>
    </row>
    <row r="713" spans="1:44" ht="15.75" thickBot="1" x14ac:dyDescent="0.3">
      <c r="A713" s="112"/>
      <c r="B713" s="113"/>
      <c r="C713" s="114"/>
      <c r="D713" s="114"/>
      <c r="E713" s="115"/>
      <c r="F713" s="114"/>
      <c r="G713" s="116"/>
      <c r="H713" s="114"/>
      <c r="I713" s="115"/>
      <c r="J713" s="117"/>
      <c r="K713" s="118"/>
      <c r="L713" s="113"/>
      <c r="M713" s="113"/>
      <c r="N713" s="119"/>
      <c r="O713" s="120"/>
      <c r="P713" s="113"/>
      <c r="Q713" s="121"/>
      <c r="R713" s="122"/>
      <c r="S713" s="123"/>
      <c r="T713" s="124"/>
      <c r="U713" s="124"/>
      <c r="V713" s="124"/>
      <c r="W713" s="124"/>
      <c r="X713" s="125"/>
      <c r="Y713" s="124"/>
      <c r="Z713" s="124"/>
      <c r="AA713" s="124"/>
      <c r="AB713" s="124"/>
      <c r="AC713" s="126"/>
      <c r="AD713" s="127"/>
      <c r="AE713" s="128"/>
      <c r="AF713" s="129"/>
      <c r="AG713" s="130"/>
      <c r="AH713" s="131"/>
      <c r="AI713" s="132"/>
      <c r="AJ713" s="133"/>
      <c r="AK713" s="141"/>
      <c r="AL713" s="135"/>
      <c r="AM713" s="131"/>
      <c r="AN713" s="137"/>
      <c r="AO713" s="137"/>
      <c r="AP713" s="112"/>
      <c r="AQ713" s="138"/>
      <c r="AR713" s="139"/>
    </row>
    <row r="714" spans="1:44" ht="15.75" thickBot="1" x14ac:dyDescent="0.3">
      <c r="A714" s="112"/>
      <c r="B714" s="113"/>
      <c r="C714" s="114"/>
      <c r="D714" s="114"/>
      <c r="E714" s="115"/>
      <c r="F714" s="114"/>
      <c r="G714" s="116"/>
      <c r="H714" s="114"/>
      <c r="I714" s="115"/>
      <c r="J714" s="117"/>
      <c r="K714" s="118"/>
      <c r="L714" s="113"/>
      <c r="M714" s="113"/>
      <c r="N714" s="119"/>
      <c r="O714" s="120"/>
      <c r="P714" s="113"/>
      <c r="Q714" s="121"/>
      <c r="R714" s="122"/>
      <c r="S714" s="123"/>
      <c r="T714" s="124"/>
      <c r="U714" s="124"/>
      <c r="V714" s="124"/>
      <c r="W714" s="124"/>
      <c r="X714" s="125"/>
      <c r="Y714" s="124"/>
      <c r="Z714" s="124"/>
      <c r="AA714" s="124"/>
      <c r="AB714" s="124"/>
      <c r="AC714" s="126"/>
      <c r="AD714" s="127"/>
      <c r="AE714" s="128"/>
      <c r="AF714" s="129"/>
      <c r="AG714" s="130"/>
      <c r="AH714" s="131"/>
      <c r="AI714" s="132"/>
      <c r="AJ714" s="133"/>
      <c r="AK714" s="141"/>
      <c r="AL714" s="135"/>
      <c r="AM714" s="131"/>
      <c r="AN714" s="137"/>
      <c r="AO714" s="137"/>
      <c r="AP714" s="112"/>
      <c r="AQ714" s="138"/>
      <c r="AR714" s="139"/>
    </row>
    <row r="715" spans="1:44" ht="15.75" thickBot="1" x14ac:dyDescent="0.3">
      <c r="A715" s="112"/>
      <c r="B715" s="113"/>
      <c r="C715" s="114"/>
      <c r="D715" s="114"/>
      <c r="E715" s="115"/>
      <c r="F715" s="114"/>
      <c r="G715" s="116"/>
      <c r="H715" s="114"/>
      <c r="I715" s="115"/>
      <c r="J715" s="117"/>
      <c r="K715" s="118"/>
      <c r="L715" s="113"/>
      <c r="M715" s="113"/>
      <c r="N715" s="119"/>
      <c r="O715" s="120"/>
      <c r="P715" s="113"/>
      <c r="Q715" s="121"/>
      <c r="R715" s="122"/>
      <c r="S715" s="123"/>
      <c r="T715" s="124"/>
      <c r="U715" s="124"/>
      <c r="V715" s="124"/>
      <c r="W715" s="124"/>
      <c r="X715" s="125"/>
      <c r="Y715" s="124"/>
      <c r="Z715" s="124"/>
      <c r="AA715" s="124"/>
      <c r="AB715" s="124"/>
      <c r="AC715" s="126"/>
      <c r="AD715" s="127"/>
      <c r="AE715" s="128"/>
      <c r="AF715" s="129"/>
      <c r="AG715" s="130"/>
      <c r="AH715" s="131"/>
      <c r="AI715" s="132"/>
      <c r="AJ715" s="133"/>
      <c r="AK715" s="141"/>
      <c r="AL715" s="135"/>
      <c r="AM715" s="131"/>
      <c r="AN715" s="137"/>
      <c r="AO715" s="137"/>
      <c r="AP715" s="112"/>
      <c r="AQ715" s="138"/>
      <c r="AR715" s="139"/>
    </row>
    <row r="716" spans="1:44" ht="15.75" thickBot="1" x14ac:dyDescent="0.3">
      <c r="A716" s="112"/>
      <c r="B716" s="113"/>
      <c r="C716" s="114"/>
      <c r="D716" s="114"/>
      <c r="E716" s="115"/>
      <c r="F716" s="114"/>
      <c r="G716" s="116"/>
      <c r="H716" s="114"/>
      <c r="I716" s="115"/>
      <c r="J716" s="117"/>
      <c r="K716" s="118"/>
      <c r="L716" s="113"/>
      <c r="M716" s="113"/>
      <c r="N716" s="119"/>
      <c r="O716" s="120"/>
      <c r="P716" s="113"/>
      <c r="Q716" s="121"/>
      <c r="R716" s="122"/>
      <c r="S716" s="123"/>
      <c r="T716" s="124"/>
      <c r="U716" s="124"/>
      <c r="V716" s="124"/>
      <c r="W716" s="124"/>
      <c r="X716" s="125"/>
      <c r="Y716" s="124"/>
      <c r="Z716" s="124"/>
      <c r="AA716" s="124"/>
      <c r="AB716" s="124"/>
      <c r="AC716" s="126"/>
      <c r="AD716" s="127"/>
      <c r="AE716" s="128"/>
      <c r="AF716" s="129"/>
      <c r="AG716" s="130"/>
      <c r="AH716" s="131"/>
      <c r="AI716" s="132"/>
      <c r="AJ716" s="133"/>
      <c r="AK716" s="141"/>
      <c r="AL716" s="135"/>
      <c r="AM716" s="131"/>
      <c r="AN716" s="137"/>
      <c r="AO716" s="137"/>
      <c r="AP716" s="112"/>
      <c r="AQ716" s="138"/>
      <c r="AR716" s="139"/>
    </row>
    <row r="717" spans="1:44" ht="15.75" thickBot="1" x14ac:dyDescent="0.3">
      <c r="A717" s="112"/>
      <c r="B717" s="113"/>
      <c r="C717" s="114"/>
      <c r="D717" s="114"/>
      <c r="E717" s="115"/>
      <c r="F717" s="114"/>
      <c r="G717" s="116"/>
      <c r="H717" s="114"/>
      <c r="I717" s="115"/>
      <c r="J717" s="117"/>
      <c r="K717" s="118"/>
      <c r="L717" s="113"/>
      <c r="M717" s="113"/>
      <c r="N717" s="119"/>
      <c r="O717" s="120"/>
      <c r="P717" s="113"/>
      <c r="Q717" s="121"/>
      <c r="R717" s="122"/>
      <c r="S717" s="123"/>
      <c r="T717" s="124"/>
      <c r="U717" s="124"/>
      <c r="V717" s="124"/>
      <c r="W717" s="124"/>
      <c r="X717" s="125"/>
      <c r="Y717" s="124"/>
      <c r="Z717" s="124"/>
      <c r="AA717" s="124"/>
      <c r="AB717" s="124"/>
      <c r="AC717" s="126"/>
      <c r="AD717" s="127"/>
      <c r="AE717" s="128"/>
      <c r="AF717" s="129"/>
      <c r="AG717" s="130"/>
      <c r="AH717" s="131"/>
      <c r="AI717" s="132"/>
      <c r="AJ717" s="133"/>
      <c r="AK717" s="141"/>
      <c r="AL717" s="135"/>
      <c r="AM717" s="131"/>
      <c r="AN717" s="137"/>
      <c r="AO717" s="137"/>
      <c r="AP717" s="112"/>
      <c r="AQ717" s="138"/>
      <c r="AR717" s="139"/>
    </row>
    <row r="718" spans="1:44" ht="15.75" thickBot="1" x14ac:dyDescent="0.3">
      <c r="A718" s="112"/>
      <c r="B718" s="113"/>
      <c r="C718" s="114"/>
      <c r="D718" s="114"/>
      <c r="E718" s="115"/>
      <c r="F718" s="114"/>
      <c r="G718" s="116"/>
      <c r="H718" s="114"/>
      <c r="I718" s="115"/>
      <c r="J718" s="117"/>
      <c r="K718" s="118"/>
      <c r="L718" s="113"/>
      <c r="M718" s="113"/>
      <c r="N718" s="119"/>
      <c r="O718" s="120"/>
      <c r="P718" s="113"/>
      <c r="Q718" s="121"/>
      <c r="R718" s="122"/>
      <c r="S718" s="123"/>
      <c r="T718" s="124"/>
      <c r="U718" s="124"/>
      <c r="V718" s="124"/>
      <c r="W718" s="124"/>
      <c r="X718" s="125"/>
      <c r="Y718" s="124"/>
      <c r="Z718" s="124"/>
      <c r="AA718" s="124"/>
      <c r="AB718" s="124"/>
      <c r="AC718" s="126"/>
      <c r="AD718" s="127"/>
      <c r="AE718" s="128"/>
      <c r="AF718" s="129"/>
      <c r="AG718" s="130"/>
      <c r="AH718" s="131"/>
      <c r="AI718" s="132"/>
      <c r="AJ718" s="133"/>
      <c r="AK718" s="141"/>
      <c r="AL718" s="135"/>
      <c r="AM718" s="131"/>
      <c r="AN718" s="137"/>
      <c r="AO718" s="137"/>
      <c r="AP718" s="112"/>
      <c r="AQ718" s="138"/>
      <c r="AR718" s="139"/>
    </row>
    <row r="719" spans="1:44" ht="15.75" thickBot="1" x14ac:dyDescent="0.3">
      <c r="A719" s="112"/>
      <c r="B719" s="113"/>
      <c r="C719" s="114"/>
      <c r="D719" s="114"/>
      <c r="E719" s="115"/>
      <c r="F719" s="114"/>
      <c r="G719" s="116"/>
      <c r="H719" s="114"/>
      <c r="I719" s="115"/>
      <c r="J719" s="117"/>
      <c r="K719" s="118"/>
      <c r="L719" s="113"/>
      <c r="M719" s="113"/>
      <c r="N719" s="119"/>
      <c r="O719" s="120"/>
      <c r="P719" s="113"/>
      <c r="Q719" s="121"/>
      <c r="R719" s="122"/>
      <c r="S719" s="123"/>
      <c r="T719" s="124"/>
      <c r="U719" s="124"/>
      <c r="V719" s="124"/>
      <c r="W719" s="124"/>
      <c r="X719" s="125"/>
      <c r="Y719" s="124"/>
      <c r="Z719" s="124"/>
      <c r="AA719" s="124"/>
      <c r="AB719" s="124"/>
      <c r="AC719" s="126"/>
      <c r="AD719" s="127"/>
      <c r="AE719" s="128"/>
      <c r="AF719" s="129"/>
      <c r="AG719" s="130"/>
      <c r="AH719" s="131"/>
      <c r="AI719" s="132"/>
      <c r="AJ719" s="133"/>
      <c r="AK719" s="141"/>
      <c r="AL719" s="135"/>
      <c r="AM719" s="131"/>
      <c r="AN719" s="137"/>
      <c r="AO719" s="137"/>
      <c r="AP719" s="112"/>
      <c r="AQ719" s="138"/>
      <c r="AR719" s="139"/>
    </row>
    <row r="720" spans="1:44" ht="15.75" thickBot="1" x14ac:dyDescent="0.3">
      <c r="A720" s="112"/>
      <c r="B720" s="113"/>
      <c r="C720" s="114"/>
      <c r="D720" s="114"/>
      <c r="E720" s="115"/>
      <c r="F720" s="114"/>
      <c r="G720" s="116"/>
      <c r="H720" s="114"/>
      <c r="I720" s="115"/>
      <c r="J720" s="117"/>
      <c r="K720" s="118"/>
      <c r="L720" s="113"/>
      <c r="M720" s="113"/>
      <c r="N720" s="119"/>
      <c r="O720" s="120"/>
      <c r="P720" s="113"/>
      <c r="Q720" s="121"/>
      <c r="R720" s="122"/>
      <c r="S720" s="123"/>
      <c r="T720" s="124"/>
      <c r="U720" s="124"/>
      <c r="V720" s="124"/>
      <c r="W720" s="124"/>
      <c r="X720" s="125"/>
      <c r="Y720" s="124"/>
      <c r="Z720" s="124"/>
      <c r="AA720" s="124"/>
      <c r="AB720" s="124"/>
      <c r="AC720" s="126"/>
      <c r="AD720" s="127"/>
      <c r="AE720" s="128"/>
      <c r="AF720" s="129"/>
      <c r="AG720" s="130"/>
      <c r="AH720" s="131"/>
      <c r="AI720" s="132"/>
      <c r="AJ720" s="133"/>
      <c r="AK720" s="141"/>
      <c r="AL720" s="135"/>
      <c r="AM720" s="131"/>
      <c r="AN720" s="137"/>
      <c r="AO720" s="137"/>
      <c r="AP720" s="112"/>
      <c r="AQ720" s="138"/>
      <c r="AR720" s="139"/>
    </row>
    <row r="721" spans="1:44" ht="15.75" thickBot="1" x14ac:dyDescent="0.3">
      <c r="A721" s="112"/>
      <c r="B721" s="113"/>
      <c r="C721" s="114"/>
      <c r="D721" s="114"/>
      <c r="E721" s="115"/>
      <c r="F721" s="114"/>
      <c r="G721" s="116"/>
      <c r="H721" s="114"/>
      <c r="I721" s="115"/>
      <c r="J721" s="117"/>
      <c r="K721" s="118"/>
      <c r="L721" s="113"/>
      <c r="M721" s="113"/>
      <c r="N721" s="119"/>
      <c r="O721" s="120"/>
      <c r="P721" s="113"/>
      <c r="Q721" s="121"/>
      <c r="R721" s="122"/>
      <c r="S721" s="123"/>
      <c r="T721" s="124"/>
      <c r="U721" s="124"/>
      <c r="V721" s="124"/>
      <c r="W721" s="124"/>
      <c r="X721" s="125"/>
      <c r="Y721" s="124"/>
      <c r="Z721" s="124"/>
      <c r="AA721" s="124"/>
      <c r="AB721" s="124"/>
      <c r="AC721" s="126"/>
      <c r="AD721" s="127"/>
      <c r="AE721" s="128"/>
      <c r="AF721" s="129"/>
      <c r="AG721" s="130"/>
      <c r="AH721" s="131"/>
      <c r="AI721" s="132"/>
      <c r="AJ721" s="133"/>
      <c r="AK721" s="141"/>
      <c r="AL721" s="135"/>
      <c r="AM721" s="131"/>
      <c r="AN721" s="137"/>
      <c r="AO721" s="137"/>
      <c r="AP721" s="112"/>
      <c r="AQ721" s="138"/>
      <c r="AR721" s="139"/>
    </row>
    <row r="722" spans="1:44" ht="15.75" thickBot="1" x14ac:dyDescent="0.3">
      <c r="A722" s="112"/>
      <c r="B722" s="113"/>
      <c r="C722" s="114"/>
      <c r="D722" s="114"/>
      <c r="E722" s="115"/>
      <c r="F722" s="114"/>
      <c r="G722" s="116"/>
      <c r="H722" s="114"/>
      <c r="I722" s="115"/>
      <c r="J722" s="117"/>
      <c r="K722" s="118"/>
      <c r="L722" s="113"/>
      <c r="M722" s="113"/>
      <c r="N722" s="119"/>
      <c r="O722" s="120"/>
      <c r="P722" s="113"/>
      <c r="Q722" s="121"/>
      <c r="R722" s="122"/>
      <c r="S722" s="123"/>
      <c r="T722" s="124"/>
      <c r="U722" s="124"/>
      <c r="V722" s="124"/>
      <c r="W722" s="124"/>
      <c r="X722" s="125"/>
      <c r="Y722" s="124"/>
      <c r="Z722" s="124"/>
      <c r="AA722" s="124"/>
      <c r="AB722" s="124"/>
      <c r="AC722" s="126"/>
      <c r="AD722" s="127"/>
      <c r="AE722" s="128"/>
      <c r="AF722" s="129"/>
      <c r="AG722" s="130"/>
      <c r="AH722" s="131"/>
      <c r="AI722" s="132"/>
      <c r="AJ722" s="133"/>
      <c r="AK722" s="141"/>
      <c r="AL722" s="135"/>
      <c r="AM722" s="131"/>
      <c r="AN722" s="137"/>
      <c r="AO722" s="137"/>
      <c r="AP722" s="112"/>
      <c r="AQ722" s="138"/>
      <c r="AR722" s="139"/>
    </row>
    <row r="723" spans="1:44" ht="15.75" thickBot="1" x14ac:dyDescent="0.3">
      <c r="A723" s="112"/>
      <c r="B723" s="113"/>
      <c r="C723" s="114"/>
      <c r="D723" s="114"/>
      <c r="E723" s="115"/>
      <c r="F723" s="114"/>
      <c r="G723" s="116"/>
      <c r="H723" s="114"/>
      <c r="I723" s="115"/>
      <c r="J723" s="117"/>
      <c r="K723" s="118"/>
      <c r="L723" s="113"/>
      <c r="M723" s="113"/>
      <c r="N723" s="119"/>
      <c r="O723" s="120"/>
      <c r="P723" s="113"/>
      <c r="Q723" s="121"/>
      <c r="R723" s="122"/>
      <c r="S723" s="123"/>
      <c r="T723" s="124"/>
      <c r="U723" s="124"/>
      <c r="V723" s="124"/>
      <c r="W723" s="124"/>
      <c r="X723" s="125"/>
      <c r="Y723" s="124"/>
      <c r="Z723" s="124"/>
      <c r="AA723" s="124"/>
      <c r="AB723" s="124"/>
      <c r="AC723" s="126"/>
      <c r="AD723" s="127"/>
      <c r="AE723" s="128"/>
      <c r="AF723" s="129"/>
      <c r="AG723" s="130"/>
      <c r="AH723" s="131"/>
      <c r="AI723" s="132"/>
      <c r="AJ723" s="133"/>
      <c r="AK723" s="141"/>
      <c r="AL723" s="135"/>
      <c r="AM723" s="131"/>
      <c r="AN723" s="137"/>
      <c r="AO723" s="137"/>
      <c r="AP723" s="112"/>
      <c r="AQ723" s="138"/>
      <c r="AR723" s="139"/>
    </row>
    <row r="724" spans="1:44" ht="15.75" thickBot="1" x14ac:dyDescent="0.3">
      <c r="A724" s="112"/>
      <c r="B724" s="113"/>
      <c r="C724" s="114"/>
      <c r="D724" s="114"/>
      <c r="E724" s="115"/>
      <c r="F724" s="114"/>
      <c r="G724" s="116"/>
      <c r="H724" s="114"/>
      <c r="I724" s="115"/>
      <c r="J724" s="117"/>
      <c r="K724" s="118"/>
      <c r="L724" s="113"/>
      <c r="M724" s="113"/>
      <c r="N724" s="119"/>
      <c r="O724" s="120"/>
      <c r="P724" s="113"/>
      <c r="Q724" s="121"/>
      <c r="R724" s="122"/>
      <c r="S724" s="123"/>
      <c r="T724" s="124"/>
      <c r="U724" s="124"/>
      <c r="V724" s="124"/>
      <c r="W724" s="124"/>
      <c r="X724" s="125"/>
      <c r="Y724" s="124"/>
      <c r="Z724" s="124"/>
      <c r="AA724" s="124"/>
      <c r="AB724" s="124"/>
      <c r="AC724" s="126"/>
      <c r="AD724" s="127"/>
      <c r="AE724" s="128"/>
      <c r="AF724" s="129"/>
      <c r="AG724" s="130"/>
      <c r="AH724" s="131"/>
      <c r="AI724" s="132"/>
      <c r="AJ724" s="133"/>
      <c r="AK724" s="141"/>
      <c r="AL724" s="135"/>
      <c r="AM724" s="131"/>
      <c r="AN724" s="137"/>
      <c r="AO724" s="137"/>
      <c r="AP724" s="112"/>
      <c r="AQ724" s="138"/>
      <c r="AR724" s="139"/>
    </row>
    <row r="725" spans="1:44" ht="15.75" thickBot="1" x14ac:dyDescent="0.3">
      <c r="A725" s="112"/>
      <c r="B725" s="113"/>
      <c r="C725" s="114"/>
      <c r="D725" s="114"/>
      <c r="E725" s="115"/>
      <c r="F725" s="114"/>
      <c r="G725" s="116"/>
      <c r="H725" s="114"/>
      <c r="I725" s="115"/>
      <c r="J725" s="117"/>
      <c r="K725" s="118"/>
      <c r="L725" s="113"/>
      <c r="M725" s="113"/>
      <c r="N725" s="119"/>
      <c r="O725" s="120"/>
      <c r="P725" s="113"/>
      <c r="Q725" s="121"/>
      <c r="R725" s="122"/>
      <c r="S725" s="123"/>
      <c r="T725" s="124"/>
      <c r="U725" s="124"/>
      <c r="V725" s="124"/>
      <c r="W725" s="124"/>
      <c r="X725" s="125"/>
      <c r="Y725" s="124"/>
      <c r="Z725" s="124"/>
      <c r="AA725" s="124"/>
      <c r="AB725" s="124"/>
      <c r="AC725" s="126"/>
      <c r="AD725" s="127"/>
      <c r="AE725" s="128"/>
      <c r="AF725" s="129"/>
      <c r="AG725" s="130"/>
      <c r="AH725" s="131"/>
      <c r="AI725" s="132"/>
      <c r="AJ725" s="133"/>
      <c r="AK725" s="141"/>
      <c r="AL725" s="135"/>
      <c r="AM725" s="131"/>
      <c r="AN725" s="137"/>
      <c r="AO725" s="137"/>
      <c r="AP725" s="112"/>
      <c r="AQ725" s="138"/>
      <c r="AR725" s="139"/>
    </row>
    <row r="726" spans="1:44" ht="15.75" thickBot="1" x14ac:dyDescent="0.3">
      <c r="A726" s="112"/>
      <c r="B726" s="113"/>
      <c r="C726" s="114"/>
      <c r="D726" s="114"/>
      <c r="E726" s="115"/>
      <c r="F726" s="114"/>
      <c r="G726" s="116"/>
      <c r="H726" s="114"/>
      <c r="I726" s="115"/>
      <c r="J726" s="117"/>
      <c r="K726" s="118"/>
      <c r="L726" s="113"/>
      <c r="M726" s="113"/>
      <c r="N726" s="119"/>
      <c r="O726" s="120"/>
      <c r="P726" s="113"/>
      <c r="Q726" s="121"/>
      <c r="R726" s="122"/>
      <c r="S726" s="123"/>
      <c r="T726" s="124"/>
      <c r="U726" s="124"/>
      <c r="V726" s="124"/>
      <c r="W726" s="124"/>
      <c r="X726" s="125"/>
      <c r="Y726" s="124"/>
      <c r="Z726" s="124"/>
      <c r="AA726" s="124"/>
      <c r="AB726" s="124"/>
      <c r="AC726" s="126"/>
      <c r="AD726" s="127"/>
      <c r="AE726" s="128"/>
      <c r="AF726" s="129"/>
      <c r="AG726" s="130"/>
      <c r="AH726" s="131"/>
      <c r="AI726" s="132"/>
      <c r="AJ726" s="133"/>
      <c r="AK726" s="141"/>
      <c r="AL726" s="135"/>
      <c r="AM726" s="131"/>
      <c r="AN726" s="137"/>
      <c r="AO726" s="137"/>
      <c r="AP726" s="112"/>
      <c r="AQ726" s="138"/>
      <c r="AR726" s="139"/>
    </row>
    <row r="727" spans="1:44" ht="15.75" thickBot="1" x14ac:dyDescent="0.3">
      <c r="A727" s="112"/>
      <c r="B727" s="113"/>
      <c r="C727" s="114"/>
      <c r="D727" s="114"/>
      <c r="E727" s="115"/>
      <c r="F727" s="114"/>
      <c r="G727" s="116"/>
      <c r="H727" s="114"/>
      <c r="I727" s="115"/>
      <c r="J727" s="117"/>
      <c r="K727" s="118"/>
      <c r="L727" s="113"/>
      <c r="M727" s="113"/>
      <c r="N727" s="119"/>
      <c r="O727" s="120"/>
      <c r="P727" s="113"/>
      <c r="Q727" s="121"/>
      <c r="R727" s="122"/>
      <c r="S727" s="123"/>
      <c r="T727" s="124"/>
      <c r="U727" s="124"/>
      <c r="V727" s="124"/>
      <c r="W727" s="124"/>
      <c r="X727" s="125"/>
      <c r="Y727" s="124"/>
      <c r="Z727" s="124"/>
      <c r="AA727" s="124"/>
      <c r="AB727" s="124"/>
      <c r="AC727" s="126"/>
      <c r="AD727" s="127"/>
      <c r="AE727" s="128"/>
      <c r="AF727" s="129"/>
      <c r="AG727" s="130"/>
      <c r="AH727" s="131"/>
      <c r="AI727" s="132"/>
      <c r="AJ727" s="133"/>
      <c r="AK727" s="141"/>
      <c r="AL727" s="135"/>
      <c r="AM727" s="131"/>
      <c r="AN727" s="137"/>
      <c r="AO727" s="137"/>
      <c r="AP727" s="112"/>
      <c r="AQ727" s="138"/>
      <c r="AR727" s="139"/>
    </row>
    <row r="728" spans="1:44" ht="15.75" thickBot="1" x14ac:dyDescent="0.3">
      <c r="A728" s="112"/>
      <c r="B728" s="113"/>
      <c r="C728" s="114"/>
      <c r="D728" s="114"/>
      <c r="E728" s="115"/>
      <c r="F728" s="114"/>
      <c r="G728" s="116"/>
      <c r="H728" s="114"/>
      <c r="I728" s="115"/>
      <c r="J728" s="117"/>
      <c r="K728" s="118"/>
      <c r="L728" s="113"/>
      <c r="M728" s="113"/>
      <c r="N728" s="119"/>
      <c r="O728" s="120"/>
      <c r="P728" s="113"/>
      <c r="Q728" s="121"/>
      <c r="R728" s="122"/>
      <c r="S728" s="123"/>
      <c r="T728" s="124"/>
      <c r="U728" s="124"/>
      <c r="V728" s="124"/>
      <c r="W728" s="124"/>
      <c r="X728" s="125"/>
      <c r="Y728" s="124"/>
      <c r="Z728" s="124"/>
      <c r="AA728" s="124"/>
      <c r="AB728" s="124"/>
      <c r="AC728" s="126"/>
      <c r="AD728" s="127"/>
      <c r="AE728" s="128"/>
      <c r="AF728" s="129"/>
      <c r="AG728" s="130"/>
      <c r="AH728" s="131"/>
      <c r="AI728" s="132"/>
      <c r="AJ728" s="133"/>
      <c r="AK728" s="141"/>
      <c r="AL728" s="135"/>
      <c r="AM728" s="131"/>
      <c r="AN728" s="137"/>
      <c r="AO728" s="137"/>
      <c r="AP728" s="112"/>
      <c r="AQ728" s="138"/>
      <c r="AR728" s="139"/>
    </row>
    <row r="729" spans="1:44" ht="15.75" thickBot="1" x14ac:dyDescent="0.3">
      <c r="A729" s="112"/>
      <c r="B729" s="113"/>
      <c r="C729" s="114"/>
      <c r="D729" s="114"/>
      <c r="E729" s="115"/>
      <c r="F729" s="114"/>
      <c r="G729" s="116"/>
      <c r="H729" s="114"/>
      <c r="I729" s="115"/>
      <c r="J729" s="117"/>
      <c r="K729" s="118"/>
      <c r="L729" s="113"/>
      <c r="M729" s="113"/>
      <c r="N729" s="119"/>
      <c r="O729" s="120"/>
      <c r="P729" s="113"/>
      <c r="Q729" s="121"/>
      <c r="R729" s="122"/>
      <c r="S729" s="123"/>
      <c r="T729" s="124"/>
      <c r="U729" s="124"/>
      <c r="V729" s="124"/>
      <c r="W729" s="124"/>
      <c r="X729" s="125"/>
      <c r="Y729" s="124"/>
      <c r="Z729" s="124"/>
      <c r="AA729" s="124"/>
      <c r="AB729" s="124"/>
      <c r="AC729" s="126"/>
      <c r="AD729" s="127"/>
      <c r="AE729" s="128"/>
      <c r="AF729" s="129"/>
      <c r="AG729" s="130"/>
      <c r="AH729" s="131"/>
      <c r="AI729" s="132"/>
      <c r="AJ729" s="133"/>
      <c r="AK729" s="141"/>
      <c r="AL729" s="135"/>
      <c r="AM729" s="131"/>
      <c r="AN729" s="137"/>
      <c r="AO729" s="137"/>
      <c r="AP729" s="112"/>
      <c r="AQ729" s="138"/>
      <c r="AR729" s="139"/>
    </row>
    <row r="730" spans="1:44" ht="15.75" thickBot="1" x14ac:dyDescent="0.3">
      <c r="A730" s="112"/>
      <c r="B730" s="113"/>
      <c r="C730" s="114"/>
      <c r="D730" s="114"/>
      <c r="E730" s="115"/>
      <c r="F730" s="114"/>
      <c r="G730" s="116"/>
      <c r="H730" s="114"/>
      <c r="I730" s="115"/>
      <c r="J730" s="117"/>
      <c r="K730" s="118"/>
      <c r="L730" s="113"/>
      <c r="M730" s="113"/>
      <c r="N730" s="119"/>
      <c r="O730" s="120"/>
      <c r="P730" s="113"/>
      <c r="Q730" s="121"/>
      <c r="R730" s="122"/>
      <c r="S730" s="123"/>
      <c r="T730" s="124"/>
      <c r="U730" s="124"/>
      <c r="V730" s="124"/>
      <c r="W730" s="124"/>
      <c r="X730" s="125"/>
      <c r="Y730" s="124"/>
      <c r="Z730" s="124"/>
      <c r="AA730" s="124"/>
      <c r="AB730" s="124"/>
      <c r="AC730" s="126"/>
      <c r="AD730" s="127"/>
      <c r="AE730" s="128"/>
      <c r="AF730" s="129"/>
      <c r="AG730" s="130"/>
      <c r="AH730" s="131"/>
      <c r="AI730" s="132"/>
      <c r="AJ730" s="133"/>
      <c r="AK730" s="141"/>
      <c r="AL730" s="135"/>
      <c r="AM730" s="131"/>
      <c r="AN730" s="137"/>
      <c r="AO730" s="137"/>
      <c r="AP730" s="112"/>
      <c r="AQ730" s="138"/>
      <c r="AR730" s="139"/>
    </row>
    <row r="731" spans="1:44" ht="15.75" thickBot="1" x14ac:dyDescent="0.3">
      <c r="A731" s="112"/>
      <c r="B731" s="113"/>
      <c r="C731" s="114"/>
      <c r="D731" s="114"/>
      <c r="E731" s="115"/>
      <c r="F731" s="114"/>
      <c r="G731" s="116"/>
      <c r="H731" s="114"/>
      <c r="I731" s="115"/>
      <c r="J731" s="117"/>
      <c r="K731" s="118"/>
      <c r="L731" s="113"/>
      <c r="M731" s="113"/>
      <c r="N731" s="119"/>
      <c r="O731" s="120"/>
      <c r="P731" s="113"/>
      <c r="Q731" s="121"/>
      <c r="R731" s="122"/>
      <c r="S731" s="123"/>
      <c r="T731" s="124"/>
      <c r="U731" s="124"/>
      <c r="V731" s="124"/>
      <c r="W731" s="124"/>
      <c r="X731" s="125"/>
      <c r="Y731" s="124"/>
      <c r="Z731" s="124"/>
      <c r="AA731" s="124"/>
      <c r="AB731" s="124"/>
      <c r="AC731" s="126"/>
      <c r="AD731" s="127"/>
      <c r="AE731" s="128"/>
      <c r="AF731" s="129"/>
      <c r="AG731" s="130"/>
      <c r="AH731" s="131"/>
      <c r="AI731" s="132"/>
      <c r="AJ731" s="133"/>
      <c r="AK731" s="141"/>
      <c r="AL731" s="135"/>
      <c r="AM731" s="131"/>
      <c r="AN731" s="137"/>
      <c r="AO731" s="137"/>
      <c r="AP731" s="112"/>
      <c r="AQ731" s="138"/>
      <c r="AR731" s="139"/>
    </row>
    <row r="732" spans="1:44" ht="15.75" thickBot="1" x14ac:dyDescent="0.3">
      <c r="A732" s="112"/>
      <c r="B732" s="113"/>
      <c r="C732" s="114"/>
      <c r="D732" s="114"/>
      <c r="E732" s="115"/>
      <c r="F732" s="114"/>
      <c r="G732" s="116"/>
      <c r="H732" s="114"/>
      <c r="I732" s="115"/>
      <c r="J732" s="117"/>
      <c r="K732" s="118"/>
      <c r="L732" s="113"/>
      <c r="M732" s="113"/>
      <c r="N732" s="119"/>
      <c r="O732" s="120"/>
      <c r="P732" s="113"/>
      <c r="Q732" s="121"/>
      <c r="R732" s="122"/>
      <c r="S732" s="123"/>
      <c r="T732" s="124"/>
      <c r="U732" s="124"/>
      <c r="V732" s="124"/>
      <c r="W732" s="124"/>
      <c r="X732" s="125"/>
      <c r="Y732" s="124"/>
      <c r="Z732" s="124"/>
      <c r="AA732" s="124"/>
      <c r="AB732" s="124"/>
      <c r="AC732" s="126"/>
      <c r="AD732" s="127"/>
      <c r="AE732" s="128"/>
      <c r="AF732" s="129"/>
      <c r="AG732" s="130"/>
      <c r="AH732" s="131"/>
      <c r="AI732" s="132"/>
      <c r="AJ732" s="133"/>
      <c r="AK732" s="141"/>
      <c r="AL732" s="135"/>
      <c r="AM732" s="131"/>
      <c r="AN732" s="137"/>
      <c r="AO732" s="137"/>
      <c r="AP732" s="112"/>
      <c r="AQ732" s="138"/>
      <c r="AR732" s="139"/>
    </row>
    <row r="733" spans="1:44" ht="15.75" thickBot="1" x14ac:dyDescent="0.3">
      <c r="A733" s="112"/>
      <c r="B733" s="113"/>
      <c r="C733" s="114"/>
      <c r="D733" s="114"/>
      <c r="E733" s="115"/>
      <c r="F733" s="114"/>
      <c r="G733" s="116"/>
      <c r="H733" s="114"/>
      <c r="I733" s="115"/>
      <c r="J733" s="117"/>
      <c r="K733" s="118"/>
      <c r="L733" s="113"/>
      <c r="M733" s="113"/>
      <c r="N733" s="119"/>
      <c r="O733" s="120"/>
      <c r="P733" s="113"/>
      <c r="Q733" s="121"/>
      <c r="R733" s="122"/>
      <c r="S733" s="123"/>
      <c r="T733" s="124"/>
      <c r="U733" s="124"/>
      <c r="V733" s="124"/>
      <c r="W733" s="124"/>
      <c r="X733" s="125"/>
      <c r="Y733" s="124"/>
      <c r="Z733" s="124"/>
      <c r="AA733" s="124"/>
      <c r="AB733" s="124"/>
      <c r="AC733" s="126"/>
      <c r="AD733" s="127"/>
      <c r="AE733" s="128"/>
      <c r="AF733" s="129"/>
      <c r="AG733" s="130"/>
      <c r="AH733" s="131"/>
      <c r="AI733" s="132"/>
      <c r="AJ733" s="133"/>
      <c r="AK733" s="141"/>
      <c r="AL733" s="135"/>
      <c r="AM733" s="131"/>
      <c r="AN733" s="137"/>
      <c r="AO733" s="137"/>
      <c r="AP733" s="112"/>
      <c r="AQ733" s="138"/>
      <c r="AR733" s="139"/>
    </row>
    <row r="734" spans="1:44" ht="15.75" thickBot="1" x14ac:dyDescent="0.3">
      <c r="A734" s="112"/>
      <c r="B734" s="113"/>
      <c r="C734" s="114"/>
      <c r="D734" s="114"/>
      <c r="E734" s="115"/>
      <c r="F734" s="114"/>
      <c r="G734" s="116"/>
      <c r="H734" s="114"/>
      <c r="I734" s="115"/>
      <c r="J734" s="117"/>
      <c r="K734" s="118"/>
      <c r="L734" s="113"/>
      <c r="M734" s="113"/>
      <c r="N734" s="119"/>
      <c r="O734" s="120"/>
      <c r="P734" s="113"/>
      <c r="Q734" s="121"/>
      <c r="R734" s="122"/>
      <c r="S734" s="123"/>
      <c r="T734" s="124"/>
      <c r="U734" s="124"/>
      <c r="V734" s="124"/>
      <c r="W734" s="124"/>
      <c r="X734" s="125"/>
      <c r="Y734" s="124"/>
      <c r="Z734" s="124"/>
      <c r="AA734" s="124"/>
      <c r="AB734" s="124"/>
      <c r="AC734" s="126"/>
      <c r="AD734" s="127"/>
      <c r="AE734" s="128"/>
      <c r="AF734" s="129"/>
      <c r="AG734" s="130"/>
      <c r="AH734" s="131"/>
      <c r="AI734" s="132"/>
      <c r="AJ734" s="133"/>
      <c r="AK734" s="141"/>
      <c r="AL734" s="135"/>
      <c r="AM734" s="131"/>
      <c r="AN734" s="137"/>
      <c r="AO734" s="137"/>
      <c r="AP734" s="112"/>
      <c r="AQ734" s="138"/>
      <c r="AR734" s="139"/>
    </row>
    <row r="735" spans="1:44" ht="15.75" thickBot="1" x14ac:dyDescent="0.3">
      <c r="A735" s="112"/>
      <c r="B735" s="113"/>
      <c r="C735" s="114"/>
      <c r="D735" s="114"/>
      <c r="E735" s="115"/>
      <c r="F735" s="114"/>
      <c r="G735" s="116"/>
      <c r="H735" s="114"/>
      <c r="I735" s="115"/>
      <c r="J735" s="117"/>
      <c r="K735" s="118"/>
      <c r="L735" s="113"/>
      <c r="M735" s="113"/>
      <c r="N735" s="119"/>
      <c r="O735" s="120"/>
      <c r="P735" s="113"/>
      <c r="Q735" s="121"/>
      <c r="R735" s="122"/>
      <c r="S735" s="123"/>
      <c r="T735" s="124"/>
      <c r="U735" s="124"/>
      <c r="V735" s="124"/>
      <c r="W735" s="124"/>
      <c r="X735" s="125"/>
      <c r="Y735" s="124"/>
      <c r="Z735" s="124"/>
      <c r="AA735" s="124"/>
      <c r="AB735" s="124"/>
      <c r="AC735" s="126"/>
      <c r="AD735" s="127"/>
      <c r="AE735" s="128"/>
      <c r="AF735" s="129"/>
      <c r="AG735" s="130"/>
      <c r="AH735" s="131"/>
      <c r="AI735" s="132"/>
      <c r="AJ735" s="133"/>
      <c r="AK735" s="141"/>
      <c r="AL735" s="135"/>
      <c r="AM735" s="131"/>
      <c r="AN735" s="137"/>
      <c r="AO735" s="137"/>
      <c r="AP735" s="112"/>
      <c r="AQ735" s="138"/>
      <c r="AR735" s="139"/>
    </row>
    <row r="736" spans="1:44" ht="15.75" thickBot="1" x14ac:dyDescent="0.3">
      <c r="A736" s="112"/>
      <c r="B736" s="113"/>
      <c r="C736" s="114"/>
      <c r="D736" s="114"/>
      <c r="E736" s="115"/>
      <c r="F736" s="114"/>
      <c r="G736" s="116"/>
      <c r="H736" s="114"/>
      <c r="I736" s="115"/>
      <c r="J736" s="117"/>
      <c r="K736" s="118"/>
      <c r="L736" s="113"/>
      <c r="M736" s="113"/>
      <c r="N736" s="119"/>
      <c r="O736" s="120"/>
      <c r="P736" s="113"/>
      <c r="Q736" s="121"/>
      <c r="R736" s="122"/>
      <c r="S736" s="123"/>
      <c r="T736" s="124"/>
      <c r="U736" s="124"/>
      <c r="V736" s="124"/>
      <c r="W736" s="124"/>
      <c r="X736" s="125"/>
      <c r="Y736" s="124"/>
      <c r="Z736" s="124"/>
      <c r="AA736" s="124"/>
      <c r="AB736" s="124"/>
      <c r="AC736" s="126"/>
      <c r="AD736" s="127"/>
      <c r="AE736" s="128"/>
      <c r="AF736" s="129"/>
      <c r="AG736" s="130"/>
      <c r="AH736" s="131"/>
      <c r="AI736" s="132"/>
      <c r="AJ736" s="133"/>
      <c r="AK736" s="141"/>
      <c r="AL736" s="135"/>
      <c r="AM736" s="131"/>
      <c r="AN736" s="137"/>
      <c r="AO736" s="137"/>
      <c r="AP736" s="112"/>
      <c r="AQ736" s="138"/>
      <c r="AR736" s="139"/>
    </row>
    <row r="737" spans="1:44" ht="15.75" thickBot="1" x14ac:dyDescent="0.3">
      <c r="A737" s="112"/>
      <c r="B737" s="113"/>
      <c r="C737" s="114"/>
      <c r="D737" s="114"/>
      <c r="E737" s="115"/>
      <c r="F737" s="114"/>
      <c r="G737" s="116"/>
      <c r="H737" s="114"/>
      <c r="I737" s="115"/>
      <c r="J737" s="117"/>
      <c r="K737" s="118"/>
      <c r="L737" s="113"/>
      <c r="M737" s="113"/>
      <c r="N737" s="119"/>
      <c r="O737" s="120"/>
      <c r="P737" s="113"/>
      <c r="Q737" s="121"/>
      <c r="R737" s="122"/>
      <c r="S737" s="123"/>
      <c r="T737" s="124"/>
      <c r="U737" s="124"/>
      <c r="V737" s="124"/>
      <c r="W737" s="124"/>
      <c r="X737" s="125"/>
      <c r="Y737" s="124"/>
      <c r="Z737" s="124"/>
      <c r="AA737" s="124"/>
      <c r="AB737" s="124"/>
      <c r="AC737" s="126"/>
      <c r="AD737" s="127"/>
      <c r="AE737" s="128"/>
      <c r="AF737" s="129"/>
      <c r="AG737" s="130"/>
      <c r="AH737" s="131"/>
      <c r="AI737" s="132"/>
      <c r="AJ737" s="133"/>
      <c r="AK737" s="141"/>
      <c r="AL737" s="135"/>
      <c r="AM737" s="131"/>
      <c r="AN737" s="137"/>
      <c r="AO737" s="137"/>
      <c r="AP737" s="112"/>
      <c r="AQ737" s="138"/>
      <c r="AR737" s="139"/>
    </row>
    <row r="738" spans="1:44" ht="15.75" thickBot="1" x14ac:dyDescent="0.3">
      <c r="A738" s="112"/>
      <c r="B738" s="113"/>
      <c r="C738" s="114"/>
      <c r="D738" s="114"/>
      <c r="E738" s="115"/>
      <c r="F738" s="114"/>
      <c r="G738" s="116"/>
      <c r="H738" s="114"/>
      <c r="I738" s="115"/>
      <c r="J738" s="117"/>
      <c r="K738" s="118"/>
      <c r="L738" s="113"/>
      <c r="M738" s="113"/>
      <c r="N738" s="119"/>
      <c r="O738" s="120"/>
      <c r="P738" s="113"/>
      <c r="Q738" s="121"/>
      <c r="R738" s="122"/>
      <c r="S738" s="123"/>
      <c r="T738" s="124"/>
      <c r="U738" s="124"/>
      <c r="V738" s="124"/>
      <c r="W738" s="124"/>
      <c r="X738" s="125"/>
      <c r="Y738" s="124"/>
      <c r="Z738" s="124"/>
      <c r="AA738" s="124"/>
      <c r="AB738" s="124"/>
      <c r="AC738" s="126"/>
      <c r="AD738" s="127"/>
      <c r="AE738" s="128"/>
      <c r="AF738" s="129"/>
      <c r="AG738" s="130"/>
      <c r="AH738" s="131"/>
      <c r="AI738" s="132"/>
      <c r="AJ738" s="133"/>
      <c r="AK738" s="141"/>
      <c r="AL738" s="135"/>
      <c r="AM738" s="131"/>
      <c r="AN738" s="137"/>
      <c r="AO738" s="137"/>
      <c r="AP738" s="112"/>
      <c r="AQ738" s="138"/>
      <c r="AR738" s="139"/>
    </row>
    <row r="739" spans="1:44" ht="15.75" thickBot="1" x14ac:dyDescent="0.3">
      <c r="A739" s="112"/>
      <c r="B739" s="113"/>
      <c r="C739" s="114"/>
      <c r="D739" s="114"/>
      <c r="E739" s="115"/>
      <c r="F739" s="114"/>
      <c r="G739" s="116"/>
      <c r="H739" s="114"/>
      <c r="I739" s="115"/>
      <c r="J739" s="117"/>
      <c r="K739" s="118"/>
      <c r="L739" s="113"/>
      <c r="M739" s="113"/>
      <c r="N739" s="119"/>
      <c r="O739" s="120"/>
      <c r="P739" s="113"/>
      <c r="Q739" s="121"/>
      <c r="R739" s="122"/>
      <c r="S739" s="123"/>
      <c r="T739" s="124"/>
      <c r="U739" s="124"/>
      <c r="V739" s="124"/>
      <c r="W739" s="124"/>
      <c r="X739" s="125"/>
      <c r="Y739" s="124"/>
      <c r="Z739" s="124"/>
      <c r="AA739" s="124"/>
      <c r="AB739" s="124"/>
      <c r="AC739" s="126"/>
      <c r="AD739" s="127"/>
      <c r="AE739" s="128"/>
      <c r="AF739" s="129"/>
      <c r="AG739" s="130"/>
      <c r="AH739" s="131"/>
      <c r="AI739" s="132"/>
      <c r="AJ739" s="133"/>
      <c r="AK739" s="141"/>
      <c r="AL739" s="135"/>
      <c r="AM739" s="131"/>
      <c r="AN739" s="137"/>
      <c r="AO739" s="137"/>
      <c r="AP739" s="112"/>
      <c r="AQ739" s="138"/>
      <c r="AR739" s="139"/>
    </row>
    <row r="740" spans="1:44" ht="15.75" thickBot="1" x14ac:dyDescent="0.3">
      <c r="A740" s="112"/>
      <c r="B740" s="113"/>
      <c r="C740" s="114"/>
      <c r="D740" s="114"/>
      <c r="E740" s="115"/>
      <c r="F740" s="114"/>
      <c r="G740" s="116"/>
      <c r="H740" s="114"/>
      <c r="I740" s="115"/>
      <c r="J740" s="117"/>
      <c r="K740" s="118"/>
      <c r="L740" s="113"/>
      <c r="M740" s="113"/>
      <c r="N740" s="119"/>
      <c r="O740" s="120"/>
      <c r="P740" s="113"/>
      <c r="Q740" s="121"/>
      <c r="R740" s="122"/>
      <c r="S740" s="123"/>
      <c r="T740" s="124"/>
      <c r="U740" s="124"/>
      <c r="V740" s="124"/>
      <c r="W740" s="124"/>
      <c r="X740" s="125"/>
      <c r="Y740" s="124"/>
      <c r="Z740" s="124"/>
      <c r="AA740" s="124"/>
      <c r="AB740" s="124"/>
      <c r="AC740" s="126"/>
      <c r="AD740" s="127"/>
      <c r="AE740" s="128"/>
      <c r="AF740" s="129"/>
      <c r="AG740" s="130"/>
      <c r="AH740" s="131"/>
      <c r="AI740" s="132"/>
      <c r="AJ740" s="133"/>
      <c r="AK740" s="141"/>
      <c r="AL740" s="135"/>
      <c r="AM740" s="131"/>
      <c r="AN740" s="137"/>
      <c r="AO740" s="137"/>
      <c r="AP740" s="112"/>
      <c r="AQ740" s="138"/>
      <c r="AR740" s="139"/>
    </row>
    <row r="741" spans="1:44" ht="15.75" thickBot="1" x14ac:dyDescent="0.3">
      <c r="A741" s="112"/>
      <c r="B741" s="113"/>
      <c r="C741" s="114"/>
      <c r="D741" s="114"/>
      <c r="E741" s="115"/>
      <c r="F741" s="114"/>
      <c r="G741" s="116"/>
      <c r="H741" s="114"/>
      <c r="I741" s="115"/>
      <c r="J741" s="117"/>
      <c r="K741" s="118"/>
      <c r="L741" s="113"/>
      <c r="M741" s="113"/>
      <c r="N741" s="119"/>
      <c r="O741" s="120"/>
      <c r="P741" s="113"/>
      <c r="Q741" s="121"/>
      <c r="R741" s="122"/>
      <c r="S741" s="123"/>
      <c r="T741" s="124"/>
      <c r="U741" s="124"/>
      <c r="V741" s="124"/>
      <c r="W741" s="124"/>
      <c r="X741" s="125"/>
      <c r="Y741" s="124"/>
      <c r="Z741" s="124"/>
      <c r="AA741" s="124"/>
      <c r="AB741" s="124"/>
      <c r="AC741" s="126"/>
      <c r="AD741" s="127"/>
      <c r="AE741" s="128"/>
      <c r="AF741" s="129"/>
      <c r="AG741" s="130"/>
      <c r="AH741" s="131"/>
      <c r="AI741" s="132"/>
      <c r="AJ741" s="133"/>
      <c r="AK741" s="141"/>
      <c r="AL741" s="135"/>
      <c r="AM741" s="131"/>
      <c r="AN741" s="137"/>
      <c r="AO741" s="137"/>
      <c r="AP741" s="112"/>
      <c r="AQ741" s="138"/>
      <c r="AR741" s="139"/>
    </row>
    <row r="742" spans="1:44" ht="15.75" thickBot="1" x14ac:dyDescent="0.3">
      <c r="A742" s="112"/>
      <c r="B742" s="113"/>
      <c r="C742" s="114"/>
      <c r="D742" s="114"/>
      <c r="E742" s="115"/>
      <c r="F742" s="114"/>
      <c r="G742" s="116"/>
      <c r="H742" s="114"/>
      <c r="I742" s="115"/>
      <c r="J742" s="117"/>
      <c r="K742" s="118"/>
      <c r="L742" s="113"/>
      <c r="M742" s="113"/>
      <c r="N742" s="119"/>
      <c r="O742" s="120"/>
      <c r="P742" s="113"/>
      <c r="Q742" s="121"/>
      <c r="R742" s="122"/>
      <c r="S742" s="123"/>
      <c r="T742" s="124"/>
      <c r="U742" s="124"/>
      <c r="V742" s="124"/>
      <c r="W742" s="124"/>
      <c r="X742" s="125"/>
      <c r="Y742" s="124"/>
      <c r="Z742" s="124"/>
      <c r="AA742" s="124"/>
      <c r="AB742" s="124"/>
      <c r="AC742" s="126"/>
      <c r="AD742" s="127"/>
      <c r="AE742" s="128"/>
      <c r="AF742" s="129"/>
      <c r="AG742" s="130"/>
      <c r="AH742" s="131"/>
      <c r="AI742" s="132"/>
      <c r="AJ742" s="133"/>
      <c r="AK742" s="141"/>
      <c r="AL742" s="135"/>
      <c r="AM742" s="131"/>
      <c r="AN742" s="137"/>
      <c r="AO742" s="137"/>
      <c r="AP742" s="112"/>
      <c r="AQ742" s="138"/>
      <c r="AR742" s="139"/>
    </row>
    <row r="743" spans="1:44" ht="15.75" thickBot="1" x14ac:dyDescent="0.3">
      <c r="A743" s="112"/>
      <c r="B743" s="113"/>
      <c r="C743" s="114"/>
      <c r="D743" s="114"/>
      <c r="E743" s="115"/>
      <c r="F743" s="114"/>
      <c r="G743" s="116"/>
      <c r="H743" s="114"/>
      <c r="I743" s="115"/>
      <c r="J743" s="117"/>
      <c r="K743" s="118"/>
      <c r="L743" s="113"/>
      <c r="M743" s="113"/>
      <c r="N743" s="119"/>
      <c r="O743" s="120"/>
      <c r="P743" s="113"/>
      <c r="Q743" s="121"/>
      <c r="R743" s="122"/>
      <c r="S743" s="123"/>
      <c r="T743" s="124"/>
      <c r="U743" s="124"/>
      <c r="V743" s="124"/>
      <c r="W743" s="124"/>
      <c r="X743" s="125"/>
      <c r="Y743" s="124"/>
      <c r="Z743" s="124"/>
      <c r="AA743" s="124"/>
      <c r="AB743" s="124"/>
      <c r="AC743" s="126"/>
      <c r="AD743" s="127"/>
      <c r="AE743" s="128"/>
      <c r="AF743" s="129"/>
      <c r="AG743" s="130"/>
      <c r="AH743" s="131"/>
      <c r="AI743" s="132"/>
      <c r="AJ743" s="133"/>
      <c r="AK743" s="141"/>
      <c r="AL743" s="135"/>
      <c r="AM743" s="131"/>
      <c r="AN743" s="137"/>
      <c r="AO743" s="137"/>
      <c r="AP743" s="112"/>
      <c r="AQ743" s="138"/>
      <c r="AR743" s="139"/>
    </row>
    <row r="744" spans="1:44" ht="15.75" thickBot="1" x14ac:dyDescent="0.3">
      <c r="A744" s="112"/>
      <c r="B744" s="113"/>
      <c r="C744" s="114"/>
      <c r="D744" s="114"/>
      <c r="E744" s="115"/>
      <c r="F744" s="114"/>
      <c r="G744" s="116"/>
      <c r="H744" s="114"/>
      <c r="I744" s="115"/>
      <c r="J744" s="117"/>
      <c r="K744" s="118"/>
      <c r="L744" s="113"/>
      <c r="M744" s="113"/>
      <c r="N744" s="119"/>
      <c r="O744" s="120"/>
      <c r="P744" s="113"/>
      <c r="Q744" s="121"/>
      <c r="R744" s="122"/>
      <c r="S744" s="123"/>
      <c r="T744" s="124"/>
      <c r="U744" s="124"/>
      <c r="V744" s="124"/>
      <c r="W744" s="124"/>
      <c r="X744" s="125"/>
      <c r="Y744" s="124"/>
      <c r="Z744" s="124"/>
      <c r="AA744" s="124"/>
      <c r="AB744" s="124"/>
      <c r="AC744" s="126"/>
      <c r="AD744" s="127"/>
      <c r="AE744" s="128"/>
      <c r="AF744" s="129"/>
      <c r="AG744" s="130"/>
      <c r="AH744" s="131"/>
      <c r="AI744" s="132"/>
      <c r="AJ744" s="133"/>
      <c r="AK744" s="141"/>
      <c r="AL744" s="135"/>
      <c r="AM744" s="131"/>
      <c r="AN744" s="137"/>
      <c r="AO744" s="137"/>
      <c r="AP744" s="112"/>
      <c r="AQ744" s="138"/>
      <c r="AR744" s="139"/>
    </row>
    <row r="745" spans="1:44" ht="15.75" thickBot="1" x14ac:dyDescent="0.3">
      <c r="A745" s="112"/>
      <c r="B745" s="113"/>
      <c r="C745" s="114"/>
      <c r="D745" s="114"/>
      <c r="E745" s="115"/>
      <c r="F745" s="114"/>
      <c r="G745" s="116"/>
      <c r="H745" s="114"/>
      <c r="I745" s="115"/>
      <c r="J745" s="117"/>
      <c r="K745" s="118"/>
      <c r="L745" s="113"/>
      <c r="M745" s="113"/>
      <c r="N745" s="119"/>
      <c r="O745" s="120"/>
      <c r="P745" s="113"/>
      <c r="Q745" s="121"/>
      <c r="R745" s="122"/>
      <c r="S745" s="123"/>
      <c r="T745" s="124"/>
      <c r="U745" s="124"/>
      <c r="V745" s="124"/>
      <c r="W745" s="124"/>
      <c r="X745" s="125"/>
      <c r="Y745" s="124"/>
      <c r="Z745" s="124"/>
      <c r="AA745" s="124"/>
      <c r="AB745" s="124"/>
      <c r="AC745" s="126"/>
      <c r="AD745" s="127"/>
      <c r="AE745" s="128"/>
      <c r="AF745" s="129"/>
      <c r="AG745" s="130"/>
      <c r="AH745" s="131"/>
      <c r="AI745" s="132"/>
      <c r="AJ745" s="133"/>
      <c r="AK745" s="141"/>
      <c r="AL745" s="135"/>
      <c r="AM745" s="131"/>
      <c r="AN745" s="137"/>
      <c r="AO745" s="137"/>
      <c r="AP745" s="112"/>
      <c r="AQ745" s="138"/>
      <c r="AR745" s="139"/>
    </row>
    <row r="746" spans="1:44" ht="15.75" thickBot="1" x14ac:dyDescent="0.3">
      <c r="A746" s="112"/>
      <c r="B746" s="113"/>
      <c r="C746" s="114"/>
      <c r="D746" s="114"/>
      <c r="E746" s="115"/>
      <c r="F746" s="114"/>
      <c r="G746" s="116"/>
      <c r="H746" s="114"/>
      <c r="I746" s="115"/>
      <c r="J746" s="117"/>
      <c r="K746" s="118"/>
      <c r="L746" s="113"/>
      <c r="M746" s="113"/>
      <c r="N746" s="119"/>
      <c r="O746" s="120"/>
      <c r="P746" s="113"/>
      <c r="Q746" s="121"/>
      <c r="R746" s="122"/>
      <c r="S746" s="123"/>
      <c r="T746" s="124"/>
      <c r="U746" s="124"/>
      <c r="V746" s="124"/>
      <c r="W746" s="124"/>
      <c r="X746" s="125"/>
      <c r="Y746" s="124"/>
      <c r="Z746" s="124"/>
      <c r="AA746" s="124"/>
      <c r="AB746" s="124"/>
      <c r="AC746" s="126"/>
      <c r="AD746" s="127"/>
      <c r="AE746" s="128"/>
      <c r="AF746" s="129"/>
      <c r="AG746" s="130"/>
      <c r="AH746" s="131"/>
      <c r="AI746" s="132"/>
      <c r="AJ746" s="133"/>
      <c r="AK746" s="141"/>
      <c r="AL746" s="135"/>
      <c r="AM746" s="131"/>
      <c r="AN746" s="137"/>
      <c r="AO746" s="137"/>
      <c r="AP746" s="112"/>
      <c r="AQ746" s="138"/>
      <c r="AR746" s="139"/>
    </row>
    <row r="747" spans="1:44" ht="15.75" thickBot="1" x14ac:dyDescent="0.3">
      <c r="A747" s="112"/>
      <c r="B747" s="113"/>
      <c r="C747" s="114"/>
      <c r="D747" s="114"/>
      <c r="E747" s="115"/>
      <c r="F747" s="114"/>
      <c r="G747" s="116"/>
      <c r="H747" s="114"/>
      <c r="I747" s="115"/>
      <c r="J747" s="117"/>
      <c r="K747" s="118"/>
      <c r="L747" s="113"/>
      <c r="M747" s="113"/>
      <c r="N747" s="119"/>
      <c r="O747" s="120"/>
      <c r="P747" s="113"/>
      <c r="Q747" s="121"/>
      <c r="R747" s="122"/>
      <c r="S747" s="123"/>
      <c r="T747" s="124"/>
      <c r="U747" s="124"/>
      <c r="V747" s="124"/>
      <c r="W747" s="124"/>
      <c r="X747" s="125"/>
      <c r="Y747" s="124"/>
      <c r="Z747" s="124"/>
      <c r="AA747" s="124"/>
      <c r="AB747" s="124"/>
      <c r="AC747" s="126"/>
      <c r="AD747" s="127"/>
      <c r="AE747" s="128"/>
      <c r="AF747" s="129"/>
      <c r="AG747" s="130"/>
      <c r="AH747" s="131"/>
      <c r="AI747" s="132"/>
      <c r="AJ747" s="133"/>
      <c r="AK747" s="141"/>
      <c r="AL747" s="135"/>
      <c r="AM747" s="131"/>
      <c r="AN747" s="137"/>
      <c r="AO747" s="137"/>
      <c r="AP747" s="112"/>
      <c r="AQ747" s="138"/>
      <c r="AR747" s="139"/>
    </row>
    <row r="748" spans="1:44" ht="15.75" thickBot="1" x14ac:dyDescent="0.3">
      <c r="A748" s="112"/>
      <c r="B748" s="113"/>
      <c r="C748" s="114"/>
      <c r="D748" s="114"/>
      <c r="E748" s="115"/>
      <c r="F748" s="114"/>
      <c r="G748" s="116"/>
      <c r="H748" s="114"/>
      <c r="I748" s="115"/>
      <c r="J748" s="117"/>
      <c r="K748" s="118"/>
      <c r="L748" s="113"/>
      <c r="M748" s="113"/>
      <c r="N748" s="119"/>
      <c r="O748" s="120"/>
      <c r="P748" s="113"/>
      <c r="Q748" s="121"/>
      <c r="R748" s="122"/>
      <c r="S748" s="123"/>
      <c r="T748" s="124"/>
      <c r="U748" s="124"/>
      <c r="V748" s="124"/>
      <c r="W748" s="124"/>
      <c r="X748" s="125"/>
      <c r="Y748" s="124"/>
      <c r="Z748" s="124"/>
      <c r="AA748" s="124"/>
      <c r="AB748" s="124"/>
      <c r="AC748" s="126"/>
      <c r="AD748" s="127"/>
      <c r="AE748" s="128"/>
      <c r="AF748" s="129"/>
      <c r="AG748" s="130"/>
      <c r="AH748" s="131"/>
      <c r="AI748" s="132"/>
      <c r="AJ748" s="133"/>
      <c r="AK748" s="141"/>
      <c r="AL748" s="135"/>
      <c r="AM748" s="131"/>
      <c r="AN748" s="137"/>
      <c r="AO748" s="137"/>
      <c r="AP748" s="112"/>
      <c r="AQ748" s="138"/>
      <c r="AR748" s="139"/>
    </row>
    <row r="749" spans="1:44" ht="15.75" thickBot="1" x14ac:dyDescent="0.3">
      <c r="A749" s="112"/>
      <c r="B749" s="113"/>
      <c r="C749" s="114"/>
      <c r="D749" s="114"/>
      <c r="E749" s="115"/>
      <c r="F749" s="114"/>
      <c r="G749" s="116"/>
      <c r="H749" s="114"/>
      <c r="I749" s="115"/>
      <c r="J749" s="117"/>
      <c r="K749" s="118"/>
      <c r="L749" s="113"/>
      <c r="M749" s="113"/>
      <c r="N749" s="119"/>
      <c r="O749" s="120"/>
      <c r="P749" s="113"/>
      <c r="Q749" s="121"/>
      <c r="R749" s="122"/>
      <c r="S749" s="123"/>
      <c r="T749" s="124"/>
      <c r="U749" s="124"/>
      <c r="V749" s="124"/>
      <c r="W749" s="124"/>
      <c r="X749" s="125"/>
      <c r="Y749" s="124"/>
      <c r="Z749" s="124"/>
      <c r="AA749" s="124"/>
      <c r="AB749" s="124"/>
      <c r="AC749" s="126"/>
      <c r="AD749" s="127"/>
      <c r="AE749" s="128"/>
      <c r="AF749" s="129"/>
      <c r="AG749" s="130"/>
      <c r="AH749" s="131"/>
      <c r="AI749" s="132"/>
      <c r="AJ749" s="133"/>
      <c r="AK749" s="141"/>
      <c r="AL749" s="135"/>
      <c r="AM749" s="131"/>
      <c r="AN749" s="137"/>
      <c r="AO749" s="137"/>
      <c r="AP749" s="112"/>
      <c r="AQ749" s="138"/>
      <c r="AR749" s="139"/>
    </row>
    <row r="750" spans="1:44" ht="15.75" thickBot="1" x14ac:dyDescent="0.3">
      <c r="A750" s="112"/>
      <c r="B750" s="113"/>
      <c r="C750" s="114"/>
      <c r="D750" s="114"/>
      <c r="E750" s="115"/>
      <c r="F750" s="114"/>
      <c r="G750" s="116"/>
      <c r="H750" s="114"/>
      <c r="I750" s="115"/>
      <c r="J750" s="117"/>
      <c r="K750" s="118"/>
      <c r="L750" s="113"/>
      <c r="M750" s="113"/>
      <c r="N750" s="119"/>
      <c r="O750" s="120"/>
      <c r="P750" s="113"/>
      <c r="Q750" s="121"/>
      <c r="R750" s="122"/>
      <c r="S750" s="123"/>
      <c r="T750" s="124"/>
      <c r="U750" s="124"/>
      <c r="V750" s="124"/>
      <c r="W750" s="124"/>
      <c r="X750" s="125"/>
      <c r="Y750" s="124"/>
      <c r="Z750" s="124"/>
      <c r="AA750" s="124"/>
      <c r="AB750" s="124"/>
      <c r="AC750" s="126"/>
      <c r="AD750" s="127"/>
      <c r="AE750" s="128"/>
      <c r="AF750" s="129"/>
      <c r="AG750" s="130"/>
      <c r="AH750" s="131"/>
      <c r="AI750" s="132"/>
      <c r="AJ750" s="133"/>
      <c r="AK750" s="141"/>
      <c r="AL750" s="135"/>
      <c r="AM750" s="131"/>
      <c r="AN750" s="137"/>
      <c r="AO750" s="137"/>
      <c r="AP750" s="112"/>
      <c r="AQ750" s="138"/>
      <c r="AR750" s="139"/>
    </row>
    <row r="751" spans="1:44" ht="15.75" thickBot="1" x14ac:dyDescent="0.3">
      <c r="A751" s="112"/>
      <c r="B751" s="113"/>
      <c r="C751" s="114"/>
      <c r="D751" s="114"/>
      <c r="E751" s="115"/>
      <c r="F751" s="114"/>
      <c r="G751" s="116"/>
      <c r="H751" s="114"/>
      <c r="I751" s="115"/>
      <c r="J751" s="117"/>
      <c r="K751" s="118"/>
      <c r="L751" s="113"/>
      <c r="M751" s="113"/>
      <c r="N751" s="119"/>
      <c r="O751" s="120"/>
      <c r="P751" s="113"/>
      <c r="Q751" s="121"/>
      <c r="R751" s="122"/>
      <c r="S751" s="123"/>
      <c r="T751" s="124"/>
      <c r="U751" s="124"/>
      <c r="V751" s="124"/>
      <c r="W751" s="124"/>
      <c r="X751" s="125"/>
      <c r="Y751" s="124"/>
      <c r="Z751" s="124"/>
      <c r="AA751" s="124"/>
      <c r="AB751" s="124"/>
      <c r="AC751" s="126"/>
      <c r="AD751" s="127"/>
      <c r="AE751" s="128"/>
      <c r="AF751" s="129"/>
      <c r="AG751" s="130"/>
      <c r="AH751" s="131"/>
      <c r="AI751" s="132"/>
      <c r="AJ751" s="133"/>
      <c r="AK751" s="141"/>
      <c r="AL751" s="135"/>
      <c r="AM751" s="131"/>
      <c r="AN751" s="137"/>
      <c r="AO751" s="137"/>
      <c r="AP751" s="112"/>
      <c r="AQ751" s="138"/>
      <c r="AR751" s="139"/>
    </row>
    <row r="752" spans="1:44" ht="15.75" thickBot="1" x14ac:dyDescent="0.3">
      <c r="A752" s="112"/>
      <c r="B752" s="113"/>
      <c r="C752" s="114"/>
      <c r="D752" s="114"/>
      <c r="E752" s="115"/>
      <c r="F752" s="114"/>
      <c r="G752" s="116"/>
      <c r="H752" s="114"/>
      <c r="I752" s="115"/>
      <c r="J752" s="117"/>
      <c r="K752" s="118"/>
      <c r="L752" s="113"/>
      <c r="M752" s="113"/>
      <c r="N752" s="119"/>
      <c r="O752" s="120"/>
      <c r="P752" s="113"/>
      <c r="Q752" s="121"/>
      <c r="R752" s="122"/>
      <c r="S752" s="123"/>
      <c r="T752" s="124"/>
      <c r="U752" s="124"/>
      <c r="V752" s="124"/>
      <c r="W752" s="124"/>
      <c r="X752" s="125"/>
      <c r="Y752" s="124"/>
      <c r="Z752" s="124"/>
      <c r="AA752" s="124"/>
      <c r="AB752" s="124"/>
      <c r="AC752" s="126"/>
      <c r="AD752" s="127"/>
      <c r="AE752" s="128"/>
      <c r="AF752" s="129"/>
      <c r="AG752" s="130"/>
      <c r="AH752" s="131"/>
      <c r="AI752" s="132"/>
      <c r="AJ752" s="133"/>
      <c r="AK752" s="141"/>
      <c r="AL752" s="135"/>
      <c r="AM752" s="131"/>
      <c r="AN752" s="137"/>
      <c r="AO752" s="137"/>
      <c r="AP752" s="112"/>
      <c r="AQ752" s="138"/>
      <c r="AR752" s="139"/>
    </row>
    <row r="753" spans="1:44" ht="15.75" thickBot="1" x14ac:dyDescent="0.3">
      <c r="A753" s="112"/>
      <c r="B753" s="113"/>
      <c r="C753" s="114"/>
      <c r="D753" s="114"/>
      <c r="E753" s="115"/>
      <c r="F753" s="114"/>
      <c r="G753" s="116"/>
      <c r="H753" s="114"/>
      <c r="I753" s="115"/>
      <c r="J753" s="117"/>
      <c r="K753" s="118"/>
      <c r="L753" s="113"/>
      <c r="M753" s="113"/>
      <c r="N753" s="119"/>
      <c r="O753" s="120"/>
      <c r="P753" s="113"/>
      <c r="Q753" s="121"/>
      <c r="R753" s="122"/>
      <c r="S753" s="123"/>
      <c r="T753" s="124"/>
      <c r="U753" s="124"/>
      <c r="V753" s="124"/>
      <c r="W753" s="124"/>
      <c r="X753" s="125"/>
      <c r="Y753" s="124"/>
      <c r="Z753" s="124"/>
      <c r="AA753" s="124"/>
      <c r="AB753" s="124"/>
      <c r="AC753" s="126"/>
      <c r="AD753" s="127"/>
      <c r="AE753" s="128"/>
      <c r="AF753" s="129"/>
      <c r="AG753" s="130"/>
      <c r="AH753" s="131"/>
      <c r="AI753" s="132"/>
      <c r="AJ753" s="133"/>
      <c r="AK753" s="141"/>
      <c r="AL753" s="135"/>
      <c r="AM753" s="131"/>
      <c r="AN753" s="137"/>
      <c r="AO753" s="137"/>
      <c r="AP753" s="112"/>
      <c r="AQ753" s="138"/>
      <c r="AR753" s="139"/>
    </row>
    <row r="754" spans="1:44" ht="15.75" thickBot="1" x14ac:dyDescent="0.3">
      <c r="A754" s="112"/>
      <c r="B754" s="113"/>
      <c r="C754" s="114"/>
      <c r="D754" s="114"/>
      <c r="E754" s="115"/>
      <c r="F754" s="114"/>
      <c r="G754" s="116"/>
      <c r="H754" s="114"/>
      <c r="I754" s="115"/>
      <c r="J754" s="117"/>
      <c r="K754" s="118"/>
      <c r="L754" s="113"/>
      <c r="M754" s="113"/>
      <c r="N754" s="119"/>
      <c r="O754" s="120"/>
      <c r="P754" s="113"/>
      <c r="Q754" s="121"/>
      <c r="R754" s="122"/>
      <c r="S754" s="123"/>
      <c r="T754" s="124"/>
      <c r="U754" s="124"/>
      <c r="V754" s="124"/>
      <c r="W754" s="124"/>
      <c r="X754" s="125"/>
      <c r="Y754" s="124"/>
      <c r="Z754" s="124"/>
      <c r="AA754" s="124"/>
      <c r="AB754" s="124"/>
      <c r="AC754" s="126"/>
      <c r="AD754" s="127"/>
      <c r="AE754" s="128"/>
      <c r="AF754" s="129"/>
      <c r="AG754" s="130"/>
      <c r="AH754" s="131"/>
      <c r="AI754" s="132"/>
      <c r="AJ754" s="133"/>
      <c r="AK754" s="141"/>
      <c r="AL754" s="135"/>
      <c r="AM754" s="131"/>
      <c r="AN754" s="137"/>
      <c r="AO754" s="137"/>
      <c r="AP754" s="112"/>
      <c r="AQ754" s="138"/>
      <c r="AR754" s="139"/>
    </row>
    <row r="755" spans="1:44" ht="15.75" thickBot="1" x14ac:dyDescent="0.3">
      <c r="A755" s="112"/>
      <c r="B755" s="113"/>
      <c r="C755" s="114"/>
      <c r="D755" s="114"/>
      <c r="E755" s="115"/>
      <c r="F755" s="114"/>
      <c r="G755" s="116"/>
      <c r="H755" s="114"/>
      <c r="I755" s="115"/>
      <c r="J755" s="117"/>
      <c r="K755" s="118"/>
      <c r="L755" s="113"/>
      <c r="M755" s="113"/>
      <c r="N755" s="119"/>
      <c r="O755" s="120"/>
      <c r="P755" s="113"/>
      <c r="Q755" s="121"/>
      <c r="R755" s="122"/>
      <c r="S755" s="123"/>
      <c r="T755" s="124"/>
      <c r="U755" s="124"/>
      <c r="V755" s="124"/>
      <c r="W755" s="124"/>
      <c r="X755" s="125"/>
      <c r="Y755" s="124"/>
      <c r="Z755" s="124"/>
      <c r="AA755" s="124"/>
      <c r="AB755" s="124"/>
      <c r="AC755" s="126"/>
      <c r="AD755" s="127"/>
      <c r="AE755" s="128"/>
      <c r="AF755" s="129"/>
      <c r="AG755" s="130"/>
      <c r="AH755" s="131"/>
      <c r="AI755" s="132"/>
      <c r="AJ755" s="133"/>
      <c r="AK755" s="141"/>
      <c r="AL755" s="135"/>
      <c r="AM755" s="131"/>
      <c r="AN755" s="137"/>
      <c r="AO755" s="137"/>
      <c r="AP755" s="112"/>
      <c r="AQ755" s="138"/>
      <c r="AR755" s="139"/>
    </row>
    <row r="756" spans="1:44" ht="15.75" thickBot="1" x14ac:dyDescent="0.3">
      <c r="A756" s="112"/>
      <c r="B756" s="113"/>
      <c r="C756" s="114"/>
      <c r="D756" s="114"/>
      <c r="E756" s="115"/>
      <c r="F756" s="114"/>
      <c r="G756" s="116"/>
      <c r="H756" s="114"/>
      <c r="I756" s="115"/>
      <c r="J756" s="117"/>
      <c r="K756" s="118"/>
      <c r="L756" s="113"/>
      <c r="M756" s="113"/>
      <c r="N756" s="119"/>
      <c r="O756" s="120"/>
      <c r="P756" s="113"/>
      <c r="Q756" s="121"/>
      <c r="R756" s="122"/>
      <c r="S756" s="123"/>
      <c r="T756" s="124"/>
      <c r="U756" s="124"/>
      <c r="V756" s="124"/>
      <c r="W756" s="124"/>
      <c r="X756" s="125"/>
      <c r="Y756" s="124"/>
      <c r="Z756" s="124"/>
      <c r="AA756" s="124"/>
      <c r="AB756" s="124"/>
      <c r="AC756" s="126"/>
      <c r="AD756" s="127"/>
      <c r="AE756" s="128"/>
      <c r="AF756" s="129"/>
      <c r="AG756" s="130"/>
      <c r="AH756" s="131"/>
      <c r="AI756" s="132"/>
      <c r="AJ756" s="133"/>
      <c r="AK756" s="141"/>
      <c r="AL756" s="135"/>
      <c r="AM756" s="131"/>
      <c r="AN756" s="137"/>
      <c r="AO756" s="137"/>
      <c r="AP756" s="112"/>
      <c r="AQ756" s="138"/>
      <c r="AR756" s="139"/>
    </row>
    <row r="757" spans="1:44" ht="15.75" thickBot="1" x14ac:dyDescent="0.3">
      <c r="A757" s="112"/>
      <c r="B757" s="113"/>
      <c r="C757" s="114"/>
      <c r="D757" s="114"/>
      <c r="E757" s="115"/>
      <c r="F757" s="114"/>
      <c r="G757" s="116"/>
      <c r="H757" s="114"/>
      <c r="I757" s="115"/>
      <c r="J757" s="117"/>
      <c r="K757" s="118"/>
      <c r="L757" s="113"/>
      <c r="M757" s="113"/>
      <c r="N757" s="119"/>
      <c r="O757" s="120"/>
      <c r="P757" s="113"/>
      <c r="Q757" s="121"/>
      <c r="R757" s="122"/>
      <c r="S757" s="123"/>
      <c r="T757" s="124"/>
      <c r="U757" s="124"/>
      <c r="V757" s="124"/>
      <c r="W757" s="124"/>
      <c r="X757" s="125"/>
      <c r="Y757" s="124"/>
      <c r="Z757" s="124"/>
      <c r="AA757" s="124"/>
      <c r="AB757" s="124"/>
      <c r="AC757" s="126"/>
      <c r="AD757" s="127"/>
      <c r="AE757" s="128"/>
      <c r="AF757" s="129"/>
      <c r="AG757" s="130"/>
      <c r="AH757" s="131"/>
      <c r="AI757" s="132"/>
      <c r="AJ757" s="133"/>
      <c r="AK757" s="141"/>
      <c r="AL757" s="135"/>
      <c r="AM757" s="131"/>
      <c r="AN757" s="137"/>
      <c r="AO757" s="137"/>
      <c r="AP757" s="112"/>
      <c r="AQ757" s="138"/>
      <c r="AR757" s="139"/>
    </row>
    <row r="758" spans="1:44" ht="15.75" thickBot="1" x14ac:dyDescent="0.3">
      <c r="A758" s="112"/>
      <c r="B758" s="113"/>
      <c r="C758" s="114"/>
      <c r="D758" s="114"/>
      <c r="E758" s="115"/>
      <c r="F758" s="114"/>
      <c r="G758" s="116"/>
      <c r="H758" s="114"/>
      <c r="I758" s="115"/>
      <c r="J758" s="117"/>
      <c r="K758" s="118"/>
      <c r="L758" s="113"/>
      <c r="M758" s="113"/>
      <c r="N758" s="119"/>
      <c r="O758" s="120"/>
      <c r="P758" s="113"/>
      <c r="Q758" s="121"/>
      <c r="R758" s="122"/>
      <c r="S758" s="123"/>
      <c r="T758" s="124"/>
      <c r="U758" s="124"/>
      <c r="V758" s="124"/>
      <c r="W758" s="124"/>
      <c r="X758" s="125"/>
      <c r="Y758" s="124"/>
      <c r="Z758" s="124"/>
      <c r="AA758" s="124"/>
      <c r="AB758" s="124"/>
      <c r="AC758" s="126"/>
      <c r="AD758" s="127"/>
      <c r="AE758" s="128"/>
      <c r="AF758" s="129"/>
      <c r="AG758" s="130"/>
      <c r="AH758" s="131"/>
      <c r="AI758" s="132"/>
      <c r="AJ758" s="133"/>
      <c r="AK758" s="141"/>
      <c r="AL758" s="135"/>
      <c r="AM758" s="131"/>
      <c r="AN758" s="137"/>
      <c r="AO758" s="137"/>
      <c r="AP758" s="112"/>
      <c r="AQ758" s="138"/>
      <c r="AR758" s="139"/>
    </row>
    <row r="759" spans="1:44" ht="15.75" thickBot="1" x14ac:dyDescent="0.3">
      <c r="A759" s="112"/>
      <c r="B759" s="113"/>
      <c r="C759" s="114"/>
      <c r="D759" s="114"/>
      <c r="E759" s="115"/>
      <c r="F759" s="114"/>
      <c r="G759" s="116"/>
      <c r="H759" s="114"/>
      <c r="I759" s="115"/>
      <c r="J759" s="117"/>
      <c r="K759" s="118"/>
      <c r="L759" s="113"/>
      <c r="M759" s="113"/>
      <c r="N759" s="119"/>
      <c r="O759" s="120"/>
      <c r="P759" s="113"/>
      <c r="Q759" s="121"/>
      <c r="R759" s="122"/>
      <c r="S759" s="123"/>
      <c r="T759" s="124"/>
      <c r="U759" s="124"/>
      <c r="V759" s="124"/>
      <c r="W759" s="124"/>
      <c r="X759" s="125"/>
      <c r="Y759" s="124"/>
      <c r="Z759" s="124"/>
      <c r="AA759" s="124"/>
      <c r="AB759" s="124"/>
      <c r="AC759" s="126"/>
      <c r="AD759" s="127"/>
      <c r="AE759" s="128"/>
      <c r="AF759" s="129"/>
      <c r="AG759" s="130"/>
      <c r="AH759" s="131"/>
      <c r="AI759" s="132"/>
      <c r="AJ759" s="133"/>
      <c r="AK759" s="141"/>
      <c r="AL759" s="135"/>
      <c r="AM759" s="131"/>
      <c r="AN759" s="137"/>
      <c r="AO759" s="137"/>
      <c r="AP759" s="112"/>
      <c r="AQ759" s="138"/>
      <c r="AR759" s="139"/>
    </row>
    <row r="760" spans="1:44" ht="15.75" thickBot="1" x14ac:dyDescent="0.3">
      <c r="A760" s="112"/>
      <c r="B760" s="113"/>
      <c r="C760" s="114"/>
      <c r="D760" s="114"/>
      <c r="E760" s="115"/>
      <c r="F760" s="114"/>
      <c r="G760" s="116"/>
      <c r="H760" s="114"/>
      <c r="I760" s="115"/>
      <c r="J760" s="117"/>
      <c r="K760" s="118"/>
      <c r="L760" s="113"/>
      <c r="M760" s="113"/>
      <c r="N760" s="119"/>
      <c r="O760" s="120"/>
      <c r="P760" s="113"/>
      <c r="Q760" s="121"/>
      <c r="R760" s="122"/>
      <c r="S760" s="123"/>
      <c r="T760" s="124"/>
      <c r="U760" s="124"/>
      <c r="V760" s="124"/>
      <c r="W760" s="124"/>
      <c r="X760" s="125"/>
      <c r="Y760" s="124"/>
      <c r="Z760" s="124"/>
      <c r="AA760" s="124"/>
      <c r="AB760" s="124"/>
      <c r="AC760" s="126"/>
      <c r="AD760" s="127"/>
      <c r="AE760" s="128"/>
      <c r="AF760" s="129"/>
      <c r="AG760" s="130"/>
      <c r="AH760" s="131"/>
      <c r="AI760" s="132"/>
      <c r="AJ760" s="133"/>
      <c r="AK760" s="141"/>
      <c r="AL760" s="135"/>
      <c r="AM760" s="131"/>
      <c r="AN760" s="137"/>
      <c r="AO760" s="137"/>
      <c r="AP760" s="112"/>
      <c r="AQ760" s="138"/>
      <c r="AR760" s="139"/>
    </row>
    <row r="761" spans="1:44" ht="15.75" thickBot="1" x14ac:dyDescent="0.3">
      <c r="A761" s="112"/>
      <c r="B761" s="113"/>
      <c r="C761" s="114"/>
      <c r="D761" s="114"/>
      <c r="E761" s="115"/>
      <c r="F761" s="114"/>
      <c r="G761" s="116"/>
      <c r="H761" s="114"/>
      <c r="I761" s="115"/>
      <c r="J761" s="117"/>
      <c r="K761" s="118"/>
      <c r="L761" s="113"/>
      <c r="M761" s="113"/>
      <c r="N761" s="119"/>
      <c r="O761" s="120"/>
      <c r="P761" s="113"/>
      <c r="Q761" s="121"/>
      <c r="R761" s="122"/>
      <c r="S761" s="123"/>
      <c r="T761" s="124"/>
      <c r="U761" s="124"/>
      <c r="V761" s="124"/>
      <c r="W761" s="124"/>
      <c r="X761" s="125"/>
      <c r="Y761" s="124"/>
      <c r="Z761" s="124"/>
      <c r="AA761" s="124"/>
      <c r="AB761" s="124"/>
      <c r="AC761" s="126"/>
      <c r="AD761" s="127"/>
      <c r="AE761" s="128"/>
      <c r="AF761" s="129"/>
      <c r="AG761" s="130"/>
      <c r="AH761" s="131"/>
      <c r="AI761" s="132"/>
      <c r="AJ761" s="133"/>
      <c r="AK761" s="141"/>
      <c r="AL761" s="135"/>
      <c r="AM761" s="131"/>
      <c r="AN761" s="137"/>
      <c r="AO761" s="137"/>
      <c r="AP761" s="112"/>
      <c r="AQ761" s="138"/>
      <c r="AR761" s="139"/>
    </row>
    <row r="762" spans="1:44" ht="15.75" thickBot="1" x14ac:dyDescent="0.3">
      <c r="A762" s="112"/>
      <c r="B762" s="113"/>
      <c r="C762" s="114"/>
      <c r="D762" s="114"/>
      <c r="E762" s="115"/>
      <c r="F762" s="114"/>
      <c r="G762" s="116"/>
      <c r="H762" s="114"/>
      <c r="I762" s="115"/>
      <c r="J762" s="117"/>
      <c r="K762" s="118"/>
      <c r="L762" s="113"/>
      <c r="M762" s="113"/>
      <c r="N762" s="119"/>
      <c r="O762" s="120"/>
      <c r="P762" s="113"/>
      <c r="Q762" s="121"/>
      <c r="R762" s="122"/>
      <c r="S762" s="123"/>
      <c r="T762" s="124"/>
      <c r="U762" s="124"/>
      <c r="V762" s="124"/>
      <c r="W762" s="124"/>
      <c r="X762" s="125"/>
      <c r="Y762" s="124"/>
      <c r="Z762" s="124"/>
      <c r="AA762" s="124"/>
      <c r="AB762" s="124"/>
      <c r="AC762" s="126"/>
      <c r="AD762" s="127"/>
      <c r="AE762" s="128"/>
      <c r="AF762" s="129"/>
      <c r="AG762" s="130"/>
      <c r="AH762" s="131"/>
      <c r="AI762" s="132"/>
      <c r="AJ762" s="133"/>
      <c r="AK762" s="141"/>
      <c r="AL762" s="135"/>
      <c r="AM762" s="131"/>
      <c r="AN762" s="137"/>
      <c r="AO762" s="137"/>
      <c r="AP762" s="112"/>
      <c r="AQ762" s="138"/>
      <c r="AR762" s="139"/>
    </row>
    <row r="763" spans="1:44" ht="15.75" thickBot="1" x14ac:dyDescent="0.3">
      <c r="A763" s="112"/>
      <c r="B763" s="113"/>
      <c r="C763" s="114"/>
      <c r="D763" s="114"/>
      <c r="E763" s="115"/>
      <c r="F763" s="114"/>
      <c r="G763" s="116"/>
      <c r="H763" s="114"/>
      <c r="I763" s="115"/>
      <c r="J763" s="117"/>
      <c r="K763" s="118"/>
      <c r="L763" s="113"/>
      <c r="M763" s="113"/>
      <c r="N763" s="119"/>
      <c r="O763" s="120"/>
      <c r="P763" s="113"/>
      <c r="Q763" s="121"/>
      <c r="R763" s="122"/>
      <c r="S763" s="123"/>
      <c r="T763" s="124"/>
      <c r="U763" s="124"/>
      <c r="V763" s="124"/>
      <c r="W763" s="124"/>
      <c r="X763" s="125"/>
      <c r="Y763" s="124"/>
      <c r="Z763" s="124"/>
      <c r="AA763" s="124"/>
      <c r="AB763" s="124"/>
      <c r="AC763" s="126"/>
      <c r="AD763" s="127"/>
      <c r="AE763" s="128"/>
      <c r="AF763" s="129"/>
      <c r="AG763" s="130"/>
      <c r="AH763" s="131"/>
      <c r="AI763" s="132"/>
      <c r="AJ763" s="133"/>
      <c r="AK763" s="141"/>
      <c r="AL763" s="135"/>
      <c r="AM763" s="131"/>
      <c r="AN763" s="137"/>
      <c r="AO763" s="137"/>
      <c r="AP763" s="112"/>
      <c r="AQ763" s="138"/>
      <c r="AR763" s="139"/>
    </row>
    <row r="764" spans="1:44" ht="15.75" thickBot="1" x14ac:dyDescent="0.3">
      <c r="A764" s="112"/>
      <c r="B764" s="113"/>
      <c r="C764" s="114"/>
      <c r="D764" s="114"/>
      <c r="E764" s="115"/>
      <c r="F764" s="114"/>
      <c r="G764" s="116"/>
      <c r="H764" s="114"/>
      <c r="I764" s="115"/>
      <c r="J764" s="117"/>
      <c r="K764" s="118"/>
      <c r="L764" s="113"/>
      <c r="M764" s="113"/>
      <c r="N764" s="119"/>
      <c r="O764" s="120"/>
      <c r="P764" s="113"/>
      <c r="Q764" s="121"/>
      <c r="R764" s="122"/>
      <c r="S764" s="123"/>
      <c r="T764" s="124"/>
      <c r="U764" s="124"/>
      <c r="V764" s="124"/>
      <c r="W764" s="124"/>
      <c r="X764" s="125"/>
      <c r="Y764" s="124"/>
      <c r="Z764" s="124"/>
      <c r="AA764" s="124"/>
      <c r="AB764" s="124"/>
      <c r="AC764" s="126"/>
      <c r="AD764" s="127"/>
      <c r="AE764" s="128"/>
      <c r="AF764" s="129"/>
      <c r="AG764" s="130"/>
      <c r="AH764" s="131"/>
      <c r="AI764" s="132"/>
      <c r="AJ764" s="133"/>
      <c r="AK764" s="141"/>
      <c r="AL764" s="135"/>
      <c r="AM764" s="131"/>
      <c r="AN764" s="137"/>
      <c r="AO764" s="137"/>
      <c r="AP764" s="112"/>
      <c r="AQ764" s="138"/>
      <c r="AR764" s="139"/>
    </row>
    <row r="765" spans="1:44" ht="15.75" thickBot="1" x14ac:dyDescent="0.3">
      <c r="A765" s="112"/>
      <c r="B765" s="113"/>
      <c r="C765" s="114"/>
      <c r="D765" s="114"/>
      <c r="E765" s="115"/>
      <c r="F765" s="114"/>
      <c r="G765" s="116"/>
      <c r="H765" s="114"/>
      <c r="I765" s="115"/>
      <c r="J765" s="117"/>
      <c r="K765" s="118"/>
      <c r="L765" s="113"/>
      <c r="M765" s="113"/>
      <c r="N765" s="119"/>
      <c r="O765" s="120"/>
      <c r="P765" s="113"/>
      <c r="Q765" s="121"/>
      <c r="R765" s="122"/>
      <c r="S765" s="123"/>
      <c r="T765" s="124"/>
      <c r="U765" s="124"/>
      <c r="V765" s="124"/>
      <c r="W765" s="124"/>
      <c r="X765" s="125"/>
      <c r="Y765" s="124"/>
      <c r="Z765" s="124"/>
      <c r="AA765" s="124"/>
      <c r="AB765" s="124"/>
      <c r="AC765" s="126"/>
      <c r="AD765" s="127"/>
      <c r="AE765" s="128"/>
      <c r="AF765" s="129"/>
      <c r="AG765" s="130"/>
      <c r="AH765" s="131"/>
      <c r="AI765" s="132"/>
      <c r="AJ765" s="133"/>
      <c r="AK765" s="141"/>
      <c r="AL765" s="135"/>
      <c r="AM765" s="131"/>
      <c r="AN765" s="137"/>
      <c r="AO765" s="137"/>
      <c r="AP765" s="112"/>
      <c r="AQ765" s="138"/>
      <c r="AR765" s="139"/>
    </row>
    <row r="766" spans="1:44" ht="15.75" thickBot="1" x14ac:dyDescent="0.3">
      <c r="A766" s="112"/>
      <c r="B766" s="113"/>
      <c r="C766" s="114"/>
      <c r="D766" s="114"/>
      <c r="E766" s="115"/>
      <c r="F766" s="114"/>
      <c r="G766" s="116"/>
      <c r="H766" s="114"/>
      <c r="I766" s="115"/>
      <c r="J766" s="117"/>
      <c r="K766" s="118"/>
      <c r="L766" s="113"/>
      <c r="M766" s="113"/>
      <c r="N766" s="119"/>
      <c r="O766" s="120"/>
      <c r="P766" s="113"/>
      <c r="Q766" s="121"/>
      <c r="R766" s="122"/>
      <c r="S766" s="123"/>
      <c r="T766" s="124"/>
      <c r="U766" s="124"/>
      <c r="V766" s="124"/>
      <c r="W766" s="124"/>
      <c r="X766" s="125"/>
      <c r="Y766" s="124"/>
      <c r="Z766" s="124"/>
      <c r="AA766" s="124"/>
      <c r="AB766" s="124"/>
      <c r="AC766" s="126"/>
      <c r="AD766" s="127"/>
      <c r="AE766" s="128"/>
      <c r="AF766" s="129"/>
      <c r="AG766" s="130"/>
      <c r="AH766" s="131"/>
      <c r="AI766" s="132"/>
      <c r="AJ766" s="133"/>
      <c r="AK766" s="141"/>
      <c r="AL766" s="135"/>
      <c r="AM766" s="131"/>
      <c r="AN766" s="137"/>
      <c r="AO766" s="137"/>
      <c r="AP766" s="112"/>
      <c r="AQ766" s="138"/>
      <c r="AR766" s="139"/>
    </row>
    <row r="767" spans="1:44" ht="15.75" thickBot="1" x14ac:dyDescent="0.3">
      <c r="A767" s="112"/>
      <c r="B767" s="113"/>
      <c r="C767" s="114"/>
      <c r="D767" s="114"/>
      <c r="E767" s="115"/>
      <c r="F767" s="114"/>
      <c r="G767" s="116"/>
      <c r="H767" s="114"/>
      <c r="I767" s="115"/>
      <c r="J767" s="117"/>
      <c r="K767" s="118"/>
      <c r="L767" s="113"/>
      <c r="M767" s="113"/>
      <c r="N767" s="119"/>
      <c r="O767" s="120"/>
      <c r="P767" s="113"/>
      <c r="Q767" s="121"/>
      <c r="R767" s="122"/>
      <c r="S767" s="123"/>
      <c r="T767" s="124"/>
      <c r="U767" s="124"/>
      <c r="V767" s="124"/>
      <c r="W767" s="124"/>
      <c r="X767" s="125"/>
      <c r="Y767" s="124"/>
      <c r="Z767" s="124"/>
      <c r="AA767" s="124"/>
      <c r="AB767" s="124"/>
      <c r="AC767" s="126"/>
      <c r="AD767" s="127"/>
      <c r="AE767" s="128"/>
      <c r="AF767" s="129"/>
      <c r="AG767" s="130"/>
      <c r="AH767" s="131"/>
      <c r="AI767" s="132"/>
      <c r="AJ767" s="133"/>
      <c r="AK767" s="141"/>
      <c r="AL767" s="135"/>
      <c r="AM767" s="131"/>
      <c r="AN767" s="137"/>
      <c r="AO767" s="137"/>
      <c r="AP767" s="112"/>
      <c r="AQ767" s="138"/>
      <c r="AR767" s="139"/>
    </row>
    <row r="768" spans="1:44" ht="15.75" thickBot="1" x14ac:dyDescent="0.3">
      <c r="A768" s="112"/>
      <c r="B768" s="113"/>
      <c r="C768" s="114"/>
      <c r="D768" s="114"/>
      <c r="E768" s="115"/>
      <c r="F768" s="114"/>
      <c r="G768" s="116"/>
      <c r="H768" s="114"/>
      <c r="I768" s="115"/>
      <c r="J768" s="117"/>
      <c r="K768" s="118"/>
      <c r="L768" s="113"/>
      <c r="M768" s="113"/>
      <c r="N768" s="119"/>
      <c r="O768" s="120"/>
      <c r="P768" s="113"/>
      <c r="Q768" s="121"/>
      <c r="R768" s="122"/>
      <c r="S768" s="123"/>
      <c r="T768" s="124"/>
      <c r="U768" s="124"/>
      <c r="V768" s="124"/>
      <c r="W768" s="124"/>
      <c r="X768" s="125"/>
      <c r="Y768" s="124"/>
      <c r="Z768" s="124"/>
      <c r="AA768" s="124"/>
      <c r="AB768" s="124"/>
      <c r="AC768" s="126"/>
      <c r="AD768" s="127"/>
      <c r="AE768" s="128"/>
      <c r="AF768" s="129"/>
      <c r="AG768" s="130"/>
      <c r="AH768" s="131"/>
      <c r="AI768" s="132"/>
      <c r="AJ768" s="133"/>
      <c r="AK768" s="141"/>
      <c r="AL768" s="135"/>
      <c r="AM768" s="131"/>
      <c r="AN768" s="137"/>
      <c r="AO768" s="137"/>
      <c r="AP768" s="112"/>
      <c r="AQ768" s="138"/>
      <c r="AR768" s="139"/>
    </row>
    <row r="769" spans="1:44" ht="15.75" thickBot="1" x14ac:dyDescent="0.3">
      <c r="A769" s="112"/>
      <c r="B769" s="113"/>
      <c r="C769" s="114"/>
      <c r="D769" s="114"/>
      <c r="E769" s="115"/>
      <c r="F769" s="114"/>
      <c r="G769" s="116"/>
      <c r="H769" s="114"/>
      <c r="I769" s="115"/>
      <c r="J769" s="117"/>
      <c r="K769" s="118"/>
      <c r="L769" s="113"/>
      <c r="M769" s="113"/>
      <c r="N769" s="119"/>
      <c r="O769" s="120"/>
      <c r="P769" s="113"/>
      <c r="Q769" s="121"/>
      <c r="R769" s="122"/>
      <c r="S769" s="123"/>
      <c r="T769" s="124"/>
      <c r="U769" s="124"/>
      <c r="V769" s="124"/>
      <c r="W769" s="124"/>
      <c r="X769" s="125"/>
      <c r="Y769" s="124"/>
      <c r="Z769" s="124"/>
      <c r="AA769" s="124"/>
      <c r="AB769" s="124"/>
      <c r="AC769" s="126"/>
      <c r="AD769" s="127"/>
      <c r="AE769" s="128"/>
      <c r="AF769" s="129"/>
      <c r="AG769" s="130"/>
      <c r="AH769" s="131"/>
      <c r="AI769" s="132"/>
      <c r="AJ769" s="133"/>
      <c r="AK769" s="141"/>
      <c r="AL769" s="135"/>
      <c r="AM769" s="131"/>
      <c r="AN769" s="137"/>
      <c r="AO769" s="137"/>
      <c r="AP769" s="112"/>
      <c r="AQ769" s="138"/>
      <c r="AR769" s="139"/>
    </row>
    <row r="770" spans="1:44" ht="15.75" thickBot="1" x14ac:dyDescent="0.3">
      <c r="A770" s="112"/>
      <c r="B770" s="113"/>
      <c r="C770" s="114"/>
      <c r="D770" s="114"/>
      <c r="E770" s="115"/>
      <c r="F770" s="114"/>
      <c r="G770" s="116"/>
      <c r="H770" s="114"/>
      <c r="I770" s="115"/>
      <c r="J770" s="117"/>
      <c r="K770" s="118"/>
      <c r="L770" s="113"/>
      <c r="M770" s="113"/>
      <c r="N770" s="119"/>
      <c r="O770" s="120"/>
      <c r="P770" s="113"/>
      <c r="Q770" s="121"/>
      <c r="R770" s="122"/>
      <c r="S770" s="123"/>
      <c r="T770" s="124"/>
      <c r="U770" s="124"/>
      <c r="V770" s="124"/>
      <c r="W770" s="124"/>
      <c r="X770" s="125"/>
      <c r="Y770" s="124"/>
      <c r="Z770" s="124"/>
      <c r="AA770" s="124"/>
      <c r="AB770" s="124"/>
      <c r="AC770" s="126"/>
      <c r="AD770" s="127"/>
      <c r="AE770" s="128"/>
      <c r="AF770" s="129"/>
      <c r="AG770" s="130"/>
      <c r="AH770" s="131"/>
      <c r="AI770" s="132"/>
      <c r="AJ770" s="133"/>
      <c r="AK770" s="141"/>
      <c r="AL770" s="135"/>
      <c r="AM770" s="131"/>
      <c r="AN770" s="137"/>
      <c r="AO770" s="137"/>
      <c r="AP770" s="112"/>
      <c r="AQ770" s="138"/>
      <c r="AR770" s="139"/>
    </row>
    <row r="771" spans="1:44" ht="15.75" thickBot="1" x14ac:dyDescent="0.3">
      <c r="A771" s="112"/>
      <c r="B771" s="113"/>
      <c r="C771" s="114"/>
      <c r="D771" s="114"/>
      <c r="E771" s="115"/>
      <c r="F771" s="114"/>
      <c r="G771" s="116"/>
      <c r="H771" s="114"/>
      <c r="I771" s="115"/>
      <c r="J771" s="117"/>
      <c r="K771" s="118"/>
      <c r="L771" s="113"/>
      <c r="M771" s="113"/>
      <c r="N771" s="119"/>
      <c r="O771" s="120"/>
      <c r="P771" s="113"/>
      <c r="Q771" s="121"/>
      <c r="R771" s="122"/>
      <c r="S771" s="123"/>
      <c r="T771" s="124"/>
      <c r="U771" s="124"/>
      <c r="V771" s="124"/>
      <c r="W771" s="124"/>
      <c r="X771" s="125"/>
      <c r="Y771" s="124"/>
      <c r="Z771" s="124"/>
      <c r="AA771" s="124"/>
      <c r="AB771" s="124"/>
      <c r="AC771" s="126"/>
      <c r="AD771" s="127"/>
      <c r="AE771" s="128"/>
      <c r="AF771" s="129"/>
      <c r="AG771" s="130"/>
      <c r="AH771" s="131"/>
      <c r="AI771" s="132"/>
      <c r="AJ771" s="133"/>
      <c r="AK771" s="141"/>
      <c r="AL771" s="135"/>
      <c r="AM771" s="131"/>
      <c r="AN771" s="137"/>
      <c r="AO771" s="137"/>
      <c r="AP771" s="112"/>
      <c r="AQ771" s="138"/>
      <c r="AR771" s="139"/>
    </row>
    <row r="772" spans="1:44" ht="15.75" thickBot="1" x14ac:dyDescent="0.3">
      <c r="A772" s="112"/>
      <c r="B772" s="113"/>
      <c r="C772" s="114"/>
      <c r="D772" s="114"/>
      <c r="E772" s="115"/>
      <c r="F772" s="114"/>
      <c r="G772" s="116"/>
      <c r="H772" s="114"/>
      <c r="I772" s="115"/>
      <c r="J772" s="117"/>
      <c r="K772" s="118"/>
      <c r="L772" s="113"/>
      <c r="M772" s="113"/>
      <c r="N772" s="119"/>
      <c r="O772" s="120"/>
      <c r="P772" s="113"/>
      <c r="Q772" s="121"/>
      <c r="R772" s="122"/>
      <c r="S772" s="123"/>
      <c r="T772" s="124"/>
      <c r="U772" s="124"/>
      <c r="V772" s="124"/>
      <c r="W772" s="124"/>
      <c r="X772" s="125"/>
      <c r="Y772" s="124"/>
      <c r="Z772" s="124"/>
      <c r="AA772" s="124"/>
      <c r="AB772" s="124"/>
      <c r="AC772" s="126"/>
      <c r="AD772" s="127"/>
      <c r="AE772" s="128"/>
      <c r="AF772" s="129"/>
      <c r="AG772" s="130"/>
      <c r="AH772" s="131"/>
      <c r="AI772" s="132"/>
      <c r="AJ772" s="133"/>
      <c r="AK772" s="141"/>
      <c r="AL772" s="135"/>
      <c r="AM772" s="131"/>
      <c r="AN772" s="137"/>
      <c r="AO772" s="137"/>
      <c r="AP772" s="112"/>
      <c r="AQ772" s="138"/>
      <c r="AR772" s="139"/>
    </row>
    <row r="773" spans="1:44" ht="15.75" thickBot="1" x14ac:dyDescent="0.3">
      <c r="A773" s="112"/>
      <c r="B773" s="113"/>
      <c r="C773" s="114"/>
      <c r="D773" s="114"/>
      <c r="E773" s="115"/>
      <c r="F773" s="114"/>
      <c r="G773" s="116"/>
      <c r="H773" s="114"/>
      <c r="I773" s="115"/>
      <c r="J773" s="117"/>
      <c r="K773" s="118"/>
      <c r="L773" s="113"/>
      <c r="M773" s="113"/>
      <c r="N773" s="119"/>
      <c r="O773" s="120"/>
      <c r="P773" s="113"/>
      <c r="Q773" s="121"/>
      <c r="R773" s="122"/>
      <c r="S773" s="123"/>
      <c r="T773" s="124"/>
      <c r="U773" s="124"/>
      <c r="V773" s="124"/>
      <c r="W773" s="124"/>
      <c r="X773" s="125"/>
      <c r="Y773" s="124"/>
      <c r="Z773" s="124"/>
      <c r="AA773" s="124"/>
      <c r="AB773" s="124"/>
      <c r="AC773" s="126"/>
      <c r="AD773" s="127"/>
      <c r="AE773" s="128"/>
      <c r="AF773" s="129"/>
      <c r="AG773" s="130"/>
      <c r="AH773" s="131"/>
      <c r="AI773" s="132"/>
      <c r="AJ773" s="133"/>
      <c r="AK773" s="141"/>
      <c r="AL773" s="135"/>
      <c r="AM773" s="131"/>
      <c r="AN773" s="137"/>
      <c r="AO773" s="137"/>
      <c r="AP773" s="112"/>
      <c r="AQ773" s="138"/>
      <c r="AR773" s="139"/>
    </row>
    <row r="774" spans="1:44" ht="15.75" thickBot="1" x14ac:dyDescent="0.3">
      <c r="A774" s="112"/>
      <c r="B774" s="113"/>
      <c r="C774" s="114"/>
      <c r="D774" s="114"/>
      <c r="E774" s="115"/>
      <c r="F774" s="114"/>
      <c r="G774" s="116"/>
      <c r="H774" s="114"/>
      <c r="I774" s="115"/>
      <c r="J774" s="117"/>
      <c r="K774" s="118"/>
      <c r="L774" s="113"/>
      <c r="M774" s="113"/>
      <c r="N774" s="119"/>
      <c r="O774" s="120"/>
      <c r="P774" s="113"/>
      <c r="Q774" s="121"/>
      <c r="R774" s="122"/>
      <c r="S774" s="123"/>
      <c r="T774" s="124"/>
      <c r="U774" s="124"/>
      <c r="V774" s="124"/>
      <c r="W774" s="124"/>
      <c r="X774" s="125"/>
      <c r="Y774" s="124"/>
      <c r="Z774" s="124"/>
      <c r="AA774" s="124"/>
      <c r="AB774" s="124"/>
      <c r="AC774" s="126"/>
      <c r="AD774" s="127"/>
      <c r="AE774" s="128"/>
      <c r="AF774" s="129"/>
      <c r="AG774" s="130"/>
      <c r="AH774" s="131"/>
      <c r="AI774" s="132"/>
      <c r="AJ774" s="133"/>
      <c r="AK774" s="141"/>
      <c r="AL774" s="135"/>
      <c r="AM774" s="131"/>
      <c r="AN774" s="137"/>
      <c r="AO774" s="137"/>
      <c r="AP774" s="112"/>
      <c r="AQ774" s="138"/>
      <c r="AR774" s="139"/>
    </row>
    <row r="775" spans="1:44" ht="15.75" thickBot="1" x14ac:dyDescent="0.3">
      <c r="A775" s="112"/>
      <c r="B775" s="113"/>
      <c r="C775" s="114"/>
      <c r="D775" s="114"/>
      <c r="E775" s="115"/>
      <c r="F775" s="114"/>
      <c r="G775" s="116"/>
      <c r="H775" s="114"/>
      <c r="I775" s="115"/>
      <c r="J775" s="117"/>
      <c r="K775" s="118"/>
      <c r="L775" s="113"/>
      <c r="M775" s="113"/>
      <c r="N775" s="119"/>
      <c r="O775" s="120"/>
      <c r="P775" s="113"/>
      <c r="Q775" s="121"/>
      <c r="R775" s="122"/>
      <c r="S775" s="123"/>
      <c r="T775" s="124"/>
      <c r="U775" s="124"/>
      <c r="V775" s="124"/>
      <c r="W775" s="124"/>
      <c r="X775" s="125"/>
      <c r="Y775" s="124"/>
      <c r="Z775" s="124"/>
      <c r="AA775" s="124"/>
      <c r="AB775" s="124"/>
      <c r="AC775" s="126"/>
      <c r="AD775" s="127"/>
      <c r="AE775" s="128"/>
      <c r="AF775" s="129"/>
      <c r="AG775" s="130"/>
      <c r="AH775" s="131"/>
      <c r="AI775" s="132"/>
      <c r="AJ775" s="133"/>
      <c r="AK775" s="141"/>
      <c r="AL775" s="135"/>
      <c r="AM775" s="131"/>
      <c r="AN775" s="137"/>
      <c r="AO775" s="137"/>
      <c r="AP775" s="112"/>
      <c r="AQ775" s="138"/>
      <c r="AR775" s="139"/>
    </row>
    <row r="776" spans="1:44" ht="15.75" thickBot="1" x14ac:dyDescent="0.3">
      <c r="A776" s="112"/>
      <c r="B776" s="113"/>
      <c r="C776" s="114"/>
      <c r="D776" s="114"/>
      <c r="E776" s="115"/>
      <c r="F776" s="114"/>
      <c r="G776" s="116"/>
      <c r="H776" s="114"/>
      <c r="I776" s="115"/>
      <c r="J776" s="117"/>
      <c r="K776" s="118"/>
      <c r="L776" s="113"/>
      <c r="M776" s="113"/>
      <c r="N776" s="119"/>
      <c r="O776" s="120"/>
      <c r="P776" s="113"/>
      <c r="Q776" s="121"/>
      <c r="R776" s="122"/>
      <c r="S776" s="123"/>
      <c r="T776" s="124"/>
      <c r="U776" s="124"/>
      <c r="V776" s="124"/>
      <c r="W776" s="124"/>
      <c r="X776" s="125"/>
      <c r="Y776" s="124"/>
      <c r="Z776" s="124"/>
      <c r="AA776" s="124"/>
      <c r="AB776" s="124"/>
      <c r="AC776" s="126"/>
      <c r="AD776" s="127"/>
      <c r="AE776" s="128"/>
      <c r="AF776" s="129"/>
      <c r="AG776" s="130"/>
      <c r="AH776" s="131"/>
      <c r="AI776" s="132"/>
      <c r="AJ776" s="133"/>
      <c r="AK776" s="141"/>
      <c r="AL776" s="135"/>
      <c r="AM776" s="131"/>
      <c r="AN776" s="137"/>
      <c r="AO776" s="137"/>
      <c r="AP776" s="112"/>
      <c r="AQ776" s="138"/>
      <c r="AR776" s="139"/>
    </row>
    <row r="777" spans="1:44" ht="15.75" thickBot="1" x14ac:dyDescent="0.3">
      <c r="A777" s="112"/>
      <c r="B777" s="113"/>
      <c r="C777" s="114"/>
      <c r="D777" s="114"/>
      <c r="E777" s="115"/>
      <c r="F777" s="114"/>
      <c r="G777" s="116"/>
      <c r="H777" s="114"/>
      <c r="I777" s="115"/>
      <c r="J777" s="117"/>
      <c r="K777" s="118"/>
      <c r="L777" s="113"/>
      <c r="M777" s="113"/>
      <c r="N777" s="119"/>
      <c r="O777" s="120"/>
      <c r="P777" s="113"/>
      <c r="Q777" s="121"/>
      <c r="R777" s="122"/>
      <c r="S777" s="123"/>
      <c r="T777" s="124"/>
      <c r="U777" s="124"/>
      <c r="V777" s="124"/>
      <c r="W777" s="124"/>
      <c r="X777" s="125"/>
      <c r="Y777" s="124"/>
      <c r="Z777" s="124"/>
      <c r="AA777" s="124"/>
      <c r="AB777" s="124"/>
      <c r="AC777" s="126"/>
      <c r="AD777" s="127"/>
      <c r="AE777" s="128"/>
      <c r="AF777" s="129"/>
      <c r="AG777" s="130"/>
      <c r="AH777" s="131"/>
      <c r="AI777" s="132"/>
      <c r="AJ777" s="133"/>
      <c r="AK777" s="141"/>
      <c r="AL777" s="135"/>
      <c r="AM777" s="131"/>
      <c r="AN777" s="137"/>
      <c r="AO777" s="137"/>
      <c r="AP777" s="112"/>
      <c r="AQ777" s="138"/>
      <c r="AR777" s="139"/>
    </row>
    <row r="778" spans="1:44" ht="15.75" thickBot="1" x14ac:dyDescent="0.3">
      <c r="A778" s="112"/>
      <c r="B778" s="113"/>
      <c r="C778" s="114"/>
      <c r="D778" s="114"/>
      <c r="E778" s="115"/>
      <c r="F778" s="114"/>
      <c r="G778" s="116"/>
      <c r="H778" s="114"/>
      <c r="I778" s="115"/>
      <c r="J778" s="117"/>
      <c r="K778" s="118"/>
      <c r="L778" s="113"/>
      <c r="M778" s="113"/>
      <c r="N778" s="119"/>
      <c r="O778" s="120"/>
      <c r="P778" s="113"/>
      <c r="Q778" s="121"/>
      <c r="R778" s="122"/>
      <c r="S778" s="123"/>
      <c r="T778" s="124"/>
      <c r="U778" s="124"/>
      <c r="V778" s="124"/>
      <c r="W778" s="124"/>
      <c r="X778" s="125"/>
      <c r="Y778" s="124"/>
      <c r="Z778" s="124"/>
      <c r="AA778" s="124"/>
      <c r="AB778" s="124"/>
      <c r="AC778" s="126"/>
      <c r="AD778" s="127"/>
      <c r="AE778" s="128"/>
      <c r="AF778" s="129"/>
      <c r="AG778" s="130"/>
      <c r="AH778" s="131"/>
      <c r="AI778" s="132"/>
      <c r="AJ778" s="133"/>
      <c r="AK778" s="141"/>
      <c r="AL778" s="135"/>
      <c r="AM778" s="131"/>
      <c r="AN778" s="137"/>
      <c r="AO778" s="137"/>
      <c r="AP778" s="112"/>
      <c r="AQ778" s="138"/>
      <c r="AR778" s="139"/>
    </row>
    <row r="779" spans="1:44" ht="15.75" thickBot="1" x14ac:dyDescent="0.3">
      <c r="A779" s="112"/>
      <c r="B779" s="113"/>
      <c r="C779" s="114"/>
      <c r="D779" s="114"/>
      <c r="E779" s="115"/>
      <c r="F779" s="114"/>
      <c r="G779" s="116"/>
      <c r="H779" s="114"/>
      <c r="I779" s="115"/>
      <c r="J779" s="117"/>
      <c r="K779" s="118"/>
      <c r="L779" s="113"/>
      <c r="M779" s="113"/>
      <c r="N779" s="119"/>
      <c r="O779" s="120"/>
      <c r="P779" s="113"/>
      <c r="Q779" s="121"/>
      <c r="R779" s="122"/>
      <c r="S779" s="123"/>
      <c r="T779" s="124"/>
      <c r="U779" s="124"/>
      <c r="V779" s="124"/>
      <c r="W779" s="124"/>
      <c r="X779" s="125"/>
      <c r="Y779" s="124"/>
      <c r="Z779" s="124"/>
      <c r="AA779" s="124"/>
      <c r="AB779" s="124"/>
      <c r="AC779" s="126"/>
      <c r="AD779" s="127"/>
      <c r="AE779" s="128"/>
      <c r="AF779" s="129"/>
      <c r="AG779" s="130"/>
      <c r="AH779" s="131"/>
      <c r="AI779" s="132"/>
      <c r="AJ779" s="133"/>
      <c r="AK779" s="141"/>
      <c r="AL779" s="135"/>
      <c r="AM779" s="131"/>
      <c r="AN779" s="137"/>
      <c r="AO779" s="137"/>
      <c r="AP779" s="112"/>
      <c r="AQ779" s="138"/>
      <c r="AR779" s="139"/>
    </row>
    <row r="780" spans="1:44" ht="15.75" thickBot="1" x14ac:dyDescent="0.3">
      <c r="A780" s="112"/>
      <c r="B780" s="113"/>
      <c r="C780" s="114"/>
      <c r="D780" s="114"/>
      <c r="E780" s="115"/>
      <c r="F780" s="114"/>
      <c r="G780" s="116"/>
      <c r="H780" s="114"/>
      <c r="I780" s="115"/>
      <c r="J780" s="117"/>
      <c r="K780" s="118"/>
      <c r="L780" s="113"/>
      <c r="M780" s="113"/>
      <c r="N780" s="119"/>
      <c r="O780" s="120"/>
      <c r="P780" s="113"/>
      <c r="Q780" s="121"/>
      <c r="R780" s="122"/>
      <c r="S780" s="123"/>
      <c r="T780" s="124"/>
      <c r="U780" s="124"/>
      <c r="V780" s="124"/>
      <c r="W780" s="124"/>
      <c r="X780" s="125"/>
      <c r="Y780" s="124"/>
      <c r="Z780" s="124"/>
      <c r="AA780" s="124"/>
      <c r="AB780" s="124"/>
      <c r="AC780" s="126"/>
      <c r="AD780" s="127"/>
      <c r="AE780" s="128"/>
      <c r="AF780" s="129"/>
      <c r="AG780" s="130"/>
      <c r="AH780" s="131"/>
      <c r="AI780" s="132"/>
      <c r="AJ780" s="133"/>
      <c r="AK780" s="141"/>
      <c r="AL780" s="135"/>
      <c r="AM780" s="131"/>
      <c r="AN780" s="137"/>
      <c r="AO780" s="137"/>
      <c r="AP780" s="112"/>
      <c r="AQ780" s="138"/>
      <c r="AR780" s="139"/>
    </row>
    <row r="781" spans="1:44" ht="15.75" thickBot="1" x14ac:dyDescent="0.3">
      <c r="A781" s="112"/>
      <c r="B781" s="113"/>
      <c r="C781" s="114"/>
      <c r="D781" s="114"/>
      <c r="E781" s="115"/>
      <c r="F781" s="114"/>
      <c r="G781" s="116"/>
      <c r="H781" s="114"/>
      <c r="I781" s="115"/>
      <c r="J781" s="117"/>
      <c r="K781" s="118"/>
      <c r="L781" s="113"/>
      <c r="M781" s="113"/>
      <c r="N781" s="119"/>
      <c r="O781" s="120"/>
      <c r="P781" s="113"/>
      <c r="Q781" s="121"/>
      <c r="R781" s="122"/>
      <c r="S781" s="123"/>
      <c r="T781" s="124"/>
      <c r="U781" s="124"/>
      <c r="V781" s="124"/>
      <c r="W781" s="124"/>
      <c r="X781" s="125"/>
      <c r="Y781" s="124"/>
      <c r="Z781" s="124"/>
      <c r="AA781" s="124"/>
      <c r="AB781" s="124"/>
      <c r="AC781" s="126"/>
      <c r="AD781" s="127"/>
      <c r="AE781" s="128"/>
      <c r="AF781" s="129"/>
      <c r="AG781" s="130"/>
      <c r="AH781" s="131"/>
      <c r="AI781" s="132"/>
      <c r="AJ781" s="133"/>
      <c r="AK781" s="141"/>
      <c r="AL781" s="135"/>
      <c r="AM781" s="131"/>
      <c r="AN781" s="137"/>
      <c r="AO781" s="137"/>
      <c r="AP781" s="112"/>
      <c r="AQ781" s="138"/>
      <c r="AR781" s="139"/>
    </row>
    <row r="782" spans="1:44" ht="15.75" thickBot="1" x14ac:dyDescent="0.3">
      <c r="A782" s="112"/>
      <c r="B782" s="113"/>
      <c r="C782" s="114"/>
      <c r="D782" s="114"/>
      <c r="E782" s="115"/>
      <c r="F782" s="114"/>
      <c r="G782" s="116"/>
      <c r="H782" s="114"/>
      <c r="I782" s="115"/>
      <c r="J782" s="117"/>
      <c r="K782" s="118"/>
      <c r="L782" s="113"/>
      <c r="M782" s="113"/>
      <c r="N782" s="119"/>
      <c r="O782" s="120"/>
      <c r="P782" s="113"/>
      <c r="Q782" s="121"/>
      <c r="R782" s="122"/>
      <c r="S782" s="123"/>
      <c r="T782" s="124"/>
      <c r="U782" s="124"/>
      <c r="V782" s="124"/>
      <c r="W782" s="124"/>
      <c r="X782" s="125"/>
      <c r="Y782" s="124"/>
      <c r="Z782" s="124"/>
      <c r="AA782" s="124"/>
      <c r="AB782" s="124"/>
      <c r="AC782" s="126"/>
      <c r="AD782" s="127"/>
      <c r="AE782" s="128"/>
      <c r="AF782" s="129"/>
      <c r="AG782" s="130"/>
      <c r="AH782" s="131"/>
      <c r="AI782" s="132"/>
      <c r="AJ782" s="133"/>
      <c r="AK782" s="141"/>
      <c r="AL782" s="135"/>
      <c r="AM782" s="131"/>
      <c r="AN782" s="137"/>
      <c r="AO782" s="137"/>
      <c r="AP782" s="112"/>
      <c r="AQ782" s="138"/>
      <c r="AR782" s="139"/>
    </row>
    <row r="783" spans="1:44" ht="15.75" thickBot="1" x14ac:dyDescent="0.3">
      <c r="A783" s="112"/>
      <c r="B783" s="113"/>
      <c r="C783" s="114"/>
      <c r="D783" s="114"/>
      <c r="E783" s="115"/>
      <c r="F783" s="114"/>
      <c r="G783" s="116"/>
      <c r="H783" s="114"/>
      <c r="I783" s="115"/>
      <c r="J783" s="117"/>
      <c r="K783" s="118"/>
      <c r="L783" s="113"/>
      <c r="M783" s="113"/>
      <c r="N783" s="119"/>
      <c r="O783" s="120"/>
      <c r="P783" s="113"/>
      <c r="Q783" s="121"/>
      <c r="R783" s="122"/>
      <c r="S783" s="123"/>
      <c r="T783" s="124"/>
      <c r="U783" s="124"/>
      <c r="V783" s="124"/>
      <c r="W783" s="124"/>
      <c r="X783" s="125"/>
      <c r="Y783" s="124"/>
      <c r="Z783" s="124"/>
      <c r="AA783" s="124"/>
      <c r="AB783" s="124"/>
      <c r="AC783" s="126"/>
      <c r="AD783" s="127"/>
      <c r="AE783" s="128"/>
      <c r="AF783" s="129"/>
      <c r="AG783" s="130"/>
      <c r="AH783" s="131"/>
      <c r="AI783" s="132"/>
      <c r="AJ783" s="133"/>
      <c r="AK783" s="141"/>
      <c r="AL783" s="135"/>
      <c r="AM783" s="131"/>
      <c r="AN783" s="137"/>
      <c r="AO783" s="137"/>
      <c r="AP783" s="112"/>
      <c r="AQ783" s="138"/>
      <c r="AR783" s="139"/>
    </row>
    <row r="784" spans="1:44" ht="15.75" thickBot="1" x14ac:dyDescent="0.3">
      <c r="A784" s="112"/>
      <c r="B784" s="113"/>
      <c r="C784" s="114"/>
      <c r="D784" s="114"/>
      <c r="E784" s="115"/>
      <c r="F784" s="114"/>
      <c r="G784" s="116"/>
      <c r="H784" s="114"/>
      <c r="I784" s="115"/>
      <c r="J784" s="117"/>
      <c r="K784" s="118"/>
      <c r="L784" s="113"/>
      <c r="M784" s="113"/>
      <c r="N784" s="119"/>
      <c r="O784" s="120"/>
      <c r="P784" s="113"/>
      <c r="Q784" s="121"/>
      <c r="R784" s="122"/>
      <c r="S784" s="123"/>
      <c r="T784" s="124"/>
      <c r="U784" s="124"/>
      <c r="V784" s="124"/>
      <c r="W784" s="124"/>
      <c r="X784" s="125"/>
      <c r="Y784" s="124"/>
      <c r="Z784" s="124"/>
      <c r="AA784" s="124"/>
      <c r="AB784" s="124"/>
      <c r="AC784" s="126"/>
      <c r="AD784" s="127"/>
      <c r="AE784" s="128"/>
      <c r="AF784" s="129"/>
      <c r="AG784" s="130"/>
      <c r="AH784" s="131"/>
      <c r="AI784" s="132"/>
      <c r="AJ784" s="133"/>
      <c r="AK784" s="141"/>
      <c r="AL784" s="135"/>
      <c r="AM784" s="131"/>
      <c r="AN784" s="137"/>
      <c r="AO784" s="137"/>
      <c r="AP784" s="112"/>
      <c r="AQ784" s="138"/>
      <c r="AR784" s="139"/>
    </row>
    <row r="785" spans="1:44" ht="15.75" thickBot="1" x14ac:dyDescent="0.3">
      <c r="A785" s="112"/>
      <c r="B785" s="113"/>
      <c r="C785" s="114"/>
      <c r="D785" s="114"/>
      <c r="E785" s="115"/>
      <c r="F785" s="114"/>
      <c r="G785" s="116"/>
      <c r="H785" s="114"/>
      <c r="I785" s="115"/>
      <c r="J785" s="117"/>
      <c r="K785" s="118"/>
      <c r="L785" s="113"/>
      <c r="M785" s="113"/>
      <c r="N785" s="119"/>
      <c r="O785" s="120"/>
      <c r="P785" s="113"/>
      <c r="Q785" s="121"/>
      <c r="R785" s="122"/>
      <c r="S785" s="123"/>
      <c r="T785" s="124"/>
      <c r="U785" s="124"/>
      <c r="V785" s="124"/>
      <c r="W785" s="124"/>
      <c r="X785" s="125"/>
      <c r="Y785" s="124"/>
      <c r="Z785" s="124"/>
      <c r="AA785" s="124"/>
      <c r="AB785" s="124"/>
      <c r="AC785" s="126"/>
      <c r="AD785" s="127"/>
      <c r="AE785" s="128"/>
      <c r="AF785" s="129"/>
      <c r="AG785" s="130"/>
      <c r="AH785" s="131"/>
      <c r="AI785" s="132"/>
      <c r="AJ785" s="133"/>
      <c r="AK785" s="141"/>
      <c r="AL785" s="135"/>
      <c r="AM785" s="131"/>
      <c r="AN785" s="137"/>
      <c r="AO785" s="137"/>
      <c r="AP785" s="112"/>
      <c r="AQ785" s="138"/>
      <c r="AR785" s="139"/>
    </row>
    <row r="786" spans="1:44" ht="15.75" thickBot="1" x14ac:dyDescent="0.3">
      <c r="A786" s="112"/>
      <c r="B786" s="113"/>
      <c r="C786" s="114"/>
      <c r="D786" s="114"/>
      <c r="E786" s="115"/>
      <c r="F786" s="114"/>
      <c r="G786" s="116"/>
      <c r="H786" s="114"/>
      <c r="I786" s="115"/>
      <c r="J786" s="117"/>
      <c r="K786" s="118"/>
      <c r="L786" s="113"/>
      <c r="M786" s="113"/>
      <c r="N786" s="119"/>
      <c r="O786" s="120"/>
      <c r="P786" s="113"/>
      <c r="Q786" s="121"/>
      <c r="R786" s="122"/>
      <c r="S786" s="123"/>
      <c r="T786" s="124"/>
      <c r="U786" s="124"/>
      <c r="V786" s="124"/>
      <c r="W786" s="124"/>
      <c r="X786" s="125"/>
      <c r="Y786" s="124"/>
      <c r="Z786" s="124"/>
      <c r="AA786" s="124"/>
      <c r="AB786" s="124"/>
      <c r="AC786" s="126"/>
      <c r="AD786" s="127"/>
      <c r="AE786" s="128"/>
      <c r="AF786" s="129"/>
      <c r="AG786" s="130"/>
      <c r="AH786" s="131"/>
      <c r="AI786" s="132"/>
      <c r="AJ786" s="133"/>
      <c r="AK786" s="141"/>
      <c r="AL786" s="135"/>
      <c r="AM786" s="131"/>
      <c r="AN786" s="137"/>
      <c r="AO786" s="137"/>
      <c r="AP786" s="112"/>
      <c r="AQ786" s="138"/>
      <c r="AR786" s="139"/>
    </row>
    <row r="787" spans="1:44" ht="15.75" thickBot="1" x14ac:dyDescent="0.3">
      <c r="A787" s="112"/>
      <c r="B787" s="113"/>
      <c r="C787" s="114"/>
      <c r="D787" s="114"/>
      <c r="E787" s="115"/>
      <c r="F787" s="114"/>
      <c r="G787" s="116"/>
      <c r="H787" s="114"/>
      <c r="I787" s="115"/>
      <c r="J787" s="117"/>
      <c r="K787" s="118"/>
      <c r="L787" s="113"/>
      <c r="M787" s="113"/>
      <c r="N787" s="119"/>
      <c r="O787" s="120"/>
      <c r="P787" s="113"/>
      <c r="Q787" s="121"/>
      <c r="R787" s="122"/>
      <c r="S787" s="123"/>
      <c r="T787" s="124"/>
      <c r="U787" s="124"/>
      <c r="V787" s="124"/>
      <c r="W787" s="124"/>
      <c r="X787" s="125"/>
      <c r="Y787" s="124"/>
      <c r="Z787" s="124"/>
      <c r="AA787" s="124"/>
      <c r="AB787" s="124"/>
      <c r="AC787" s="126"/>
      <c r="AD787" s="127"/>
      <c r="AE787" s="128"/>
      <c r="AF787" s="129"/>
      <c r="AG787" s="130"/>
      <c r="AH787" s="131"/>
      <c r="AI787" s="132"/>
      <c r="AJ787" s="133"/>
      <c r="AK787" s="141"/>
      <c r="AL787" s="135"/>
      <c r="AM787" s="131"/>
      <c r="AN787" s="137"/>
      <c r="AO787" s="137"/>
      <c r="AP787" s="112"/>
      <c r="AQ787" s="138"/>
      <c r="AR787" s="139"/>
    </row>
    <row r="788" spans="1:44" ht="15.75" thickBot="1" x14ac:dyDescent="0.3">
      <c r="A788" s="112"/>
      <c r="B788" s="113"/>
      <c r="C788" s="114"/>
      <c r="D788" s="114"/>
      <c r="E788" s="115"/>
      <c r="F788" s="114"/>
      <c r="G788" s="116"/>
      <c r="H788" s="114"/>
      <c r="I788" s="115"/>
      <c r="J788" s="117"/>
      <c r="K788" s="118"/>
      <c r="L788" s="113"/>
      <c r="M788" s="113"/>
      <c r="N788" s="119"/>
      <c r="O788" s="120"/>
      <c r="P788" s="113"/>
      <c r="Q788" s="121"/>
      <c r="R788" s="122"/>
      <c r="S788" s="123"/>
      <c r="T788" s="124"/>
      <c r="U788" s="124"/>
      <c r="V788" s="124"/>
      <c r="W788" s="124"/>
      <c r="X788" s="125"/>
      <c r="Y788" s="124"/>
      <c r="Z788" s="124"/>
      <c r="AA788" s="124"/>
      <c r="AB788" s="124"/>
      <c r="AC788" s="126"/>
      <c r="AD788" s="127"/>
      <c r="AE788" s="128"/>
      <c r="AF788" s="129"/>
      <c r="AG788" s="130"/>
      <c r="AH788" s="131"/>
      <c r="AI788" s="132"/>
      <c r="AJ788" s="133"/>
      <c r="AK788" s="141"/>
      <c r="AL788" s="135"/>
      <c r="AM788" s="131"/>
      <c r="AN788" s="137"/>
      <c r="AO788" s="137"/>
      <c r="AP788" s="112"/>
      <c r="AQ788" s="138"/>
      <c r="AR788" s="139"/>
    </row>
    <row r="789" spans="1:44" ht="15.75" thickBot="1" x14ac:dyDescent="0.3">
      <c r="A789" s="112"/>
      <c r="B789" s="113"/>
      <c r="C789" s="114"/>
      <c r="D789" s="114"/>
      <c r="E789" s="115"/>
      <c r="F789" s="114"/>
      <c r="G789" s="116"/>
      <c r="H789" s="114"/>
      <c r="I789" s="115"/>
      <c r="J789" s="117"/>
      <c r="K789" s="118"/>
      <c r="L789" s="113"/>
      <c r="M789" s="113"/>
      <c r="N789" s="119"/>
      <c r="O789" s="120"/>
      <c r="P789" s="113"/>
      <c r="Q789" s="121"/>
      <c r="R789" s="122"/>
      <c r="S789" s="123"/>
      <c r="T789" s="124"/>
      <c r="U789" s="124"/>
      <c r="V789" s="124"/>
      <c r="W789" s="124"/>
      <c r="X789" s="125"/>
      <c r="Y789" s="124"/>
      <c r="Z789" s="124"/>
      <c r="AA789" s="124"/>
      <c r="AB789" s="124"/>
      <c r="AC789" s="126"/>
      <c r="AD789" s="127"/>
      <c r="AE789" s="128"/>
      <c r="AF789" s="129"/>
      <c r="AG789" s="130"/>
      <c r="AH789" s="131"/>
      <c r="AI789" s="132"/>
      <c r="AJ789" s="133"/>
      <c r="AK789" s="141"/>
      <c r="AL789" s="135"/>
      <c r="AM789" s="131"/>
      <c r="AN789" s="137"/>
      <c r="AO789" s="137"/>
      <c r="AP789" s="112"/>
      <c r="AQ789" s="138"/>
      <c r="AR789" s="139"/>
    </row>
    <row r="790" spans="1:44" ht="15.75" thickBot="1" x14ac:dyDescent="0.3">
      <c r="A790" s="112"/>
      <c r="B790" s="113"/>
      <c r="C790" s="114"/>
      <c r="D790" s="114"/>
      <c r="E790" s="115"/>
      <c r="F790" s="114"/>
      <c r="G790" s="116"/>
      <c r="H790" s="114"/>
      <c r="I790" s="115"/>
      <c r="J790" s="117"/>
      <c r="K790" s="118"/>
      <c r="L790" s="113"/>
      <c r="M790" s="113"/>
      <c r="N790" s="119"/>
      <c r="O790" s="120"/>
      <c r="P790" s="113"/>
      <c r="Q790" s="121"/>
      <c r="R790" s="122"/>
      <c r="S790" s="123"/>
      <c r="T790" s="124"/>
      <c r="U790" s="124"/>
      <c r="V790" s="124"/>
      <c r="W790" s="124"/>
      <c r="X790" s="125"/>
      <c r="Y790" s="124"/>
      <c r="Z790" s="124"/>
      <c r="AA790" s="124"/>
      <c r="AB790" s="124"/>
      <c r="AC790" s="126"/>
      <c r="AD790" s="127"/>
      <c r="AE790" s="128"/>
      <c r="AF790" s="129"/>
      <c r="AG790" s="130"/>
      <c r="AH790" s="131"/>
      <c r="AI790" s="132"/>
      <c r="AJ790" s="133"/>
      <c r="AK790" s="141"/>
      <c r="AL790" s="135"/>
      <c r="AM790" s="131"/>
      <c r="AN790" s="137"/>
      <c r="AO790" s="137"/>
      <c r="AP790" s="112"/>
      <c r="AQ790" s="138"/>
      <c r="AR790" s="139"/>
    </row>
    <row r="791" spans="1:44" ht="15.75" thickBot="1" x14ac:dyDescent="0.3">
      <c r="A791" s="112"/>
      <c r="B791" s="113"/>
      <c r="C791" s="114"/>
      <c r="D791" s="114"/>
      <c r="E791" s="115"/>
      <c r="F791" s="114"/>
      <c r="G791" s="116"/>
      <c r="H791" s="114"/>
      <c r="I791" s="115"/>
      <c r="J791" s="117"/>
      <c r="K791" s="118"/>
      <c r="L791" s="113"/>
      <c r="M791" s="113"/>
      <c r="N791" s="119"/>
      <c r="O791" s="120"/>
      <c r="P791" s="113"/>
      <c r="Q791" s="121"/>
      <c r="R791" s="122"/>
      <c r="S791" s="123"/>
      <c r="T791" s="124"/>
      <c r="U791" s="124"/>
      <c r="V791" s="124"/>
      <c r="W791" s="124"/>
      <c r="X791" s="125"/>
      <c r="Y791" s="124"/>
      <c r="Z791" s="124"/>
      <c r="AA791" s="124"/>
      <c r="AB791" s="124"/>
      <c r="AC791" s="126"/>
      <c r="AD791" s="127"/>
      <c r="AE791" s="128"/>
      <c r="AF791" s="129"/>
      <c r="AG791" s="130"/>
      <c r="AH791" s="131"/>
      <c r="AI791" s="132"/>
      <c r="AJ791" s="133"/>
      <c r="AK791" s="141"/>
      <c r="AL791" s="135"/>
      <c r="AM791" s="131"/>
      <c r="AN791" s="137"/>
      <c r="AO791" s="137"/>
      <c r="AP791" s="112"/>
      <c r="AQ791" s="138"/>
      <c r="AR791" s="139"/>
    </row>
    <row r="792" spans="1:44" ht="15.75" thickBot="1" x14ac:dyDescent="0.3">
      <c r="A792" s="112"/>
      <c r="B792" s="113"/>
      <c r="C792" s="114"/>
      <c r="D792" s="114"/>
      <c r="E792" s="115"/>
      <c r="F792" s="114"/>
      <c r="G792" s="116"/>
      <c r="H792" s="114"/>
      <c r="I792" s="115"/>
      <c r="J792" s="117"/>
      <c r="K792" s="118"/>
      <c r="L792" s="113"/>
      <c r="M792" s="113"/>
      <c r="N792" s="119"/>
      <c r="O792" s="120"/>
      <c r="P792" s="113"/>
      <c r="Q792" s="121"/>
      <c r="R792" s="122"/>
      <c r="S792" s="123"/>
      <c r="T792" s="124"/>
      <c r="U792" s="124"/>
      <c r="V792" s="124"/>
      <c r="W792" s="124"/>
      <c r="X792" s="125"/>
      <c r="Y792" s="124"/>
      <c r="Z792" s="124"/>
      <c r="AA792" s="124"/>
      <c r="AB792" s="124"/>
      <c r="AC792" s="126"/>
      <c r="AD792" s="127"/>
      <c r="AE792" s="128"/>
      <c r="AF792" s="129"/>
      <c r="AG792" s="130"/>
      <c r="AH792" s="131"/>
      <c r="AI792" s="132"/>
      <c r="AJ792" s="133"/>
      <c r="AK792" s="141"/>
      <c r="AL792" s="135"/>
      <c r="AM792" s="131"/>
      <c r="AN792" s="137"/>
      <c r="AO792" s="137"/>
      <c r="AP792" s="112"/>
      <c r="AQ792" s="138"/>
      <c r="AR792" s="139"/>
    </row>
    <row r="793" spans="1:44" ht="15.75" thickBot="1" x14ac:dyDescent="0.3">
      <c r="A793" s="112"/>
      <c r="B793" s="113"/>
      <c r="C793" s="114"/>
      <c r="D793" s="114"/>
      <c r="E793" s="115"/>
      <c r="F793" s="114"/>
      <c r="G793" s="116"/>
      <c r="H793" s="114"/>
      <c r="I793" s="115"/>
      <c r="J793" s="117"/>
      <c r="K793" s="118"/>
      <c r="L793" s="113"/>
      <c r="M793" s="113"/>
      <c r="N793" s="119"/>
      <c r="O793" s="120"/>
      <c r="P793" s="113"/>
      <c r="Q793" s="121"/>
      <c r="R793" s="122"/>
      <c r="S793" s="123"/>
      <c r="T793" s="124"/>
      <c r="U793" s="124"/>
      <c r="V793" s="124"/>
      <c r="W793" s="124"/>
      <c r="X793" s="125"/>
      <c r="Y793" s="124"/>
      <c r="Z793" s="124"/>
      <c r="AA793" s="124"/>
      <c r="AB793" s="124"/>
      <c r="AC793" s="126"/>
      <c r="AD793" s="127"/>
      <c r="AE793" s="128"/>
      <c r="AF793" s="129"/>
      <c r="AG793" s="130"/>
      <c r="AH793" s="131"/>
      <c r="AI793" s="132"/>
      <c r="AJ793" s="133"/>
      <c r="AK793" s="141"/>
      <c r="AL793" s="135"/>
      <c r="AM793" s="131"/>
      <c r="AN793" s="137"/>
      <c r="AO793" s="137"/>
      <c r="AP793" s="112"/>
      <c r="AQ793" s="138"/>
      <c r="AR793" s="139"/>
    </row>
    <row r="794" spans="1:44" ht="15.75" thickBot="1" x14ac:dyDescent="0.3">
      <c r="A794" s="112"/>
      <c r="B794" s="113"/>
      <c r="C794" s="114"/>
      <c r="D794" s="114"/>
      <c r="E794" s="115"/>
      <c r="F794" s="114"/>
      <c r="G794" s="116"/>
      <c r="H794" s="114"/>
      <c r="I794" s="115"/>
      <c r="J794" s="117"/>
      <c r="K794" s="118"/>
      <c r="L794" s="113"/>
      <c r="M794" s="113"/>
      <c r="N794" s="119"/>
      <c r="O794" s="120"/>
      <c r="P794" s="113"/>
      <c r="Q794" s="121"/>
      <c r="R794" s="122"/>
      <c r="S794" s="123"/>
      <c r="T794" s="124"/>
      <c r="U794" s="124"/>
      <c r="V794" s="124"/>
      <c r="W794" s="124"/>
      <c r="X794" s="125"/>
      <c r="Y794" s="124"/>
      <c r="Z794" s="124"/>
      <c r="AA794" s="124"/>
      <c r="AB794" s="124"/>
      <c r="AC794" s="126"/>
      <c r="AD794" s="127"/>
      <c r="AE794" s="128"/>
      <c r="AF794" s="129"/>
      <c r="AG794" s="130"/>
      <c r="AH794" s="131"/>
      <c r="AI794" s="132"/>
      <c r="AJ794" s="133"/>
      <c r="AK794" s="141"/>
      <c r="AL794" s="135"/>
      <c r="AM794" s="131"/>
      <c r="AN794" s="137"/>
      <c r="AO794" s="137"/>
      <c r="AP794" s="112"/>
      <c r="AQ794" s="138"/>
      <c r="AR794" s="139"/>
    </row>
    <row r="795" spans="1:44" ht="15.75" thickBot="1" x14ac:dyDescent="0.3">
      <c r="A795" s="112"/>
      <c r="B795" s="113"/>
      <c r="C795" s="114"/>
      <c r="D795" s="114"/>
      <c r="E795" s="115"/>
      <c r="F795" s="114"/>
      <c r="G795" s="116"/>
      <c r="H795" s="114"/>
      <c r="I795" s="115"/>
      <c r="J795" s="117"/>
      <c r="K795" s="118"/>
      <c r="L795" s="113"/>
      <c r="M795" s="113"/>
      <c r="N795" s="119"/>
      <c r="O795" s="120"/>
      <c r="P795" s="113"/>
      <c r="Q795" s="121"/>
      <c r="R795" s="122"/>
      <c r="S795" s="123"/>
      <c r="T795" s="124"/>
      <c r="U795" s="124"/>
      <c r="V795" s="124"/>
      <c r="W795" s="124"/>
      <c r="X795" s="125"/>
      <c r="Y795" s="124"/>
      <c r="Z795" s="124"/>
      <c r="AA795" s="124"/>
      <c r="AB795" s="124"/>
      <c r="AC795" s="126"/>
      <c r="AD795" s="127"/>
      <c r="AE795" s="128"/>
      <c r="AF795" s="129"/>
      <c r="AG795" s="130"/>
      <c r="AH795" s="131"/>
      <c r="AI795" s="132"/>
      <c r="AJ795" s="133"/>
      <c r="AK795" s="141"/>
      <c r="AL795" s="135"/>
      <c r="AM795" s="131"/>
      <c r="AN795" s="137"/>
      <c r="AO795" s="137"/>
      <c r="AP795" s="112"/>
      <c r="AQ795" s="138"/>
      <c r="AR795" s="139"/>
    </row>
    <row r="796" spans="1:44" ht="15.75" thickBot="1" x14ac:dyDescent="0.3">
      <c r="A796" s="112"/>
      <c r="B796" s="113"/>
      <c r="C796" s="114"/>
      <c r="D796" s="114"/>
      <c r="E796" s="115"/>
      <c r="F796" s="114"/>
      <c r="G796" s="116"/>
      <c r="H796" s="114"/>
      <c r="I796" s="115"/>
      <c r="J796" s="117"/>
      <c r="K796" s="118"/>
      <c r="L796" s="113"/>
      <c r="M796" s="113"/>
      <c r="N796" s="119"/>
      <c r="O796" s="120"/>
      <c r="P796" s="113"/>
      <c r="Q796" s="121"/>
      <c r="R796" s="122"/>
      <c r="S796" s="123"/>
      <c r="T796" s="124"/>
      <c r="U796" s="124"/>
      <c r="V796" s="124"/>
      <c r="W796" s="124"/>
      <c r="X796" s="125"/>
      <c r="Y796" s="124"/>
      <c r="Z796" s="124"/>
      <c r="AA796" s="124"/>
      <c r="AB796" s="124"/>
      <c r="AC796" s="126"/>
      <c r="AD796" s="127"/>
      <c r="AE796" s="128"/>
      <c r="AF796" s="129"/>
      <c r="AG796" s="130"/>
      <c r="AH796" s="131"/>
      <c r="AI796" s="132"/>
      <c r="AJ796" s="133"/>
      <c r="AK796" s="141"/>
      <c r="AL796" s="135"/>
      <c r="AM796" s="131"/>
      <c r="AN796" s="137"/>
      <c r="AO796" s="137"/>
      <c r="AP796" s="112"/>
      <c r="AQ796" s="138"/>
      <c r="AR796" s="139"/>
    </row>
    <row r="797" spans="1:44" ht="15.75" thickBot="1" x14ac:dyDescent="0.3">
      <c r="A797" s="112"/>
      <c r="B797" s="113"/>
      <c r="C797" s="114"/>
      <c r="D797" s="114"/>
      <c r="E797" s="115"/>
      <c r="F797" s="114"/>
      <c r="G797" s="116"/>
      <c r="H797" s="114"/>
      <c r="I797" s="115"/>
      <c r="J797" s="117"/>
      <c r="K797" s="118"/>
      <c r="L797" s="113"/>
      <c r="M797" s="113"/>
      <c r="N797" s="119"/>
      <c r="O797" s="120"/>
      <c r="P797" s="113"/>
      <c r="Q797" s="121"/>
      <c r="R797" s="122"/>
      <c r="S797" s="123"/>
      <c r="T797" s="124"/>
      <c r="U797" s="124"/>
      <c r="V797" s="124"/>
      <c r="W797" s="124"/>
      <c r="X797" s="125"/>
      <c r="Y797" s="124"/>
      <c r="Z797" s="124"/>
      <c r="AA797" s="124"/>
      <c r="AB797" s="124"/>
      <c r="AC797" s="126"/>
      <c r="AD797" s="127"/>
      <c r="AE797" s="128"/>
      <c r="AF797" s="129"/>
      <c r="AG797" s="130"/>
      <c r="AH797" s="131"/>
      <c r="AI797" s="132"/>
      <c r="AJ797" s="133"/>
      <c r="AK797" s="141"/>
      <c r="AL797" s="135"/>
      <c r="AM797" s="131"/>
      <c r="AN797" s="137"/>
      <c r="AO797" s="137"/>
      <c r="AP797" s="112"/>
      <c r="AQ797" s="138"/>
      <c r="AR797" s="139"/>
    </row>
    <row r="798" spans="1:44" ht="15.75" thickBot="1" x14ac:dyDescent="0.3">
      <c r="A798" s="112"/>
      <c r="B798" s="113"/>
      <c r="C798" s="114"/>
      <c r="D798" s="114"/>
      <c r="E798" s="115"/>
      <c r="F798" s="114"/>
      <c r="G798" s="116"/>
      <c r="H798" s="114"/>
      <c r="I798" s="115"/>
      <c r="J798" s="117"/>
      <c r="K798" s="118"/>
      <c r="L798" s="113"/>
      <c r="M798" s="113"/>
      <c r="N798" s="119"/>
      <c r="O798" s="120"/>
      <c r="P798" s="113"/>
      <c r="Q798" s="121"/>
      <c r="R798" s="122"/>
      <c r="S798" s="123"/>
      <c r="T798" s="124"/>
      <c r="U798" s="124"/>
      <c r="V798" s="124"/>
      <c r="W798" s="124"/>
      <c r="X798" s="125"/>
      <c r="Y798" s="124"/>
      <c r="Z798" s="124"/>
      <c r="AA798" s="124"/>
      <c r="AB798" s="124"/>
      <c r="AC798" s="126"/>
      <c r="AD798" s="127"/>
      <c r="AE798" s="128"/>
      <c r="AF798" s="129"/>
      <c r="AG798" s="130"/>
      <c r="AH798" s="131"/>
      <c r="AI798" s="132"/>
      <c r="AJ798" s="133"/>
      <c r="AK798" s="141"/>
      <c r="AL798" s="135"/>
      <c r="AM798" s="131"/>
      <c r="AN798" s="137"/>
      <c r="AO798" s="137"/>
      <c r="AP798" s="112"/>
      <c r="AQ798" s="138"/>
      <c r="AR798" s="139"/>
    </row>
    <row r="799" spans="1:44" ht="15.75" thickBot="1" x14ac:dyDescent="0.3">
      <c r="A799" s="112"/>
      <c r="B799" s="113"/>
      <c r="C799" s="114"/>
      <c r="D799" s="114"/>
      <c r="E799" s="115"/>
      <c r="F799" s="114"/>
      <c r="G799" s="116"/>
      <c r="H799" s="114"/>
      <c r="I799" s="115"/>
      <c r="J799" s="117"/>
      <c r="K799" s="118"/>
      <c r="L799" s="113"/>
      <c r="M799" s="113"/>
      <c r="N799" s="119"/>
      <c r="O799" s="120"/>
      <c r="P799" s="113"/>
      <c r="Q799" s="121"/>
      <c r="R799" s="122"/>
      <c r="S799" s="123"/>
      <c r="T799" s="124"/>
      <c r="U799" s="124"/>
      <c r="V799" s="124"/>
      <c r="W799" s="124"/>
      <c r="X799" s="125"/>
      <c r="Y799" s="124"/>
      <c r="Z799" s="124"/>
      <c r="AA799" s="124"/>
      <c r="AB799" s="124"/>
      <c r="AC799" s="126"/>
      <c r="AD799" s="127"/>
      <c r="AE799" s="128"/>
      <c r="AF799" s="129"/>
      <c r="AG799" s="130"/>
      <c r="AH799" s="131"/>
      <c r="AI799" s="132"/>
      <c r="AJ799" s="133"/>
      <c r="AK799" s="141"/>
      <c r="AL799" s="135"/>
      <c r="AM799" s="131"/>
      <c r="AN799" s="137"/>
      <c r="AO799" s="137"/>
      <c r="AP799" s="112"/>
      <c r="AQ799" s="138"/>
      <c r="AR799" s="139"/>
    </row>
    <row r="800" spans="1:44" ht="15.75" thickBot="1" x14ac:dyDescent="0.3">
      <c r="A800" s="112"/>
      <c r="B800" s="113"/>
      <c r="C800" s="114"/>
      <c r="D800" s="114"/>
      <c r="E800" s="115"/>
      <c r="F800" s="114"/>
      <c r="G800" s="116"/>
      <c r="H800" s="114"/>
      <c r="I800" s="115"/>
      <c r="J800" s="117"/>
      <c r="K800" s="118"/>
      <c r="L800" s="113"/>
      <c r="M800" s="113"/>
      <c r="N800" s="119"/>
      <c r="O800" s="120"/>
      <c r="P800" s="113"/>
      <c r="Q800" s="121"/>
      <c r="R800" s="122"/>
      <c r="S800" s="123"/>
      <c r="T800" s="124"/>
      <c r="U800" s="124"/>
      <c r="V800" s="124"/>
      <c r="W800" s="124"/>
      <c r="X800" s="125"/>
      <c r="Y800" s="124"/>
      <c r="Z800" s="124"/>
      <c r="AA800" s="124"/>
      <c r="AB800" s="124"/>
      <c r="AC800" s="126"/>
      <c r="AD800" s="127"/>
      <c r="AE800" s="128"/>
      <c r="AF800" s="129"/>
      <c r="AG800" s="130"/>
      <c r="AH800" s="131"/>
      <c r="AI800" s="132"/>
      <c r="AJ800" s="133"/>
      <c r="AK800" s="141"/>
      <c r="AL800" s="135"/>
      <c r="AM800" s="131"/>
      <c r="AN800" s="137"/>
      <c r="AO800" s="137"/>
      <c r="AP800" s="112"/>
      <c r="AQ800" s="138"/>
      <c r="AR800" s="139"/>
    </row>
    <row r="801" spans="1:45" ht="15.75" thickBot="1" x14ac:dyDescent="0.3">
      <c r="A801" s="112"/>
      <c r="B801" s="113"/>
      <c r="C801" s="114"/>
      <c r="D801" s="114"/>
      <c r="E801" s="115"/>
      <c r="F801" s="114"/>
      <c r="G801" s="116"/>
      <c r="H801" s="114"/>
      <c r="I801" s="115"/>
      <c r="J801" s="117"/>
      <c r="K801" s="118"/>
      <c r="L801" s="113"/>
      <c r="M801" s="113"/>
      <c r="N801" s="119"/>
      <c r="O801" s="120"/>
      <c r="P801" s="113"/>
      <c r="Q801" s="121"/>
      <c r="R801" s="122"/>
      <c r="S801" s="123"/>
      <c r="T801" s="124"/>
      <c r="U801" s="124"/>
      <c r="V801" s="124"/>
      <c r="W801" s="124"/>
      <c r="X801" s="125"/>
      <c r="Y801" s="124"/>
      <c r="Z801" s="124"/>
      <c r="AA801" s="124"/>
      <c r="AB801" s="124"/>
      <c r="AC801" s="126"/>
      <c r="AD801" s="127"/>
      <c r="AE801" s="128"/>
      <c r="AF801" s="129"/>
      <c r="AG801" s="130"/>
      <c r="AH801" s="131"/>
      <c r="AI801" s="132"/>
      <c r="AJ801" s="133"/>
      <c r="AK801" s="141"/>
      <c r="AL801" s="135"/>
      <c r="AM801" s="131"/>
      <c r="AN801" s="137"/>
      <c r="AO801" s="137"/>
      <c r="AP801" s="112"/>
      <c r="AQ801" s="138"/>
      <c r="AR801" s="139"/>
    </row>
    <row r="802" spans="1:45" ht="15.75" thickBot="1" x14ac:dyDescent="0.3">
      <c r="A802" s="112"/>
      <c r="B802" s="113"/>
      <c r="C802" s="114"/>
      <c r="D802" s="114"/>
      <c r="E802" s="115"/>
      <c r="F802" s="114"/>
      <c r="G802" s="116"/>
      <c r="H802" s="114"/>
      <c r="I802" s="115"/>
      <c r="J802" s="117"/>
      <c r="K802" s="118"/>
      <c r="L802" s="113"/>
      <c r="M802" s="113"/>
      <c r="N802" s="119"/>
      <c r="O802" s="120"/>
      <c r="P802" s="113"/>
      <c r="Q802" s="121"/>
      <c r="R802" s="122"/>
      <c r="S802" s="123"/>
      <c r="T802" s="124"/>
      <c r="U802" s="124"/>
      <c r="V802" s="124"/>
      <c r="W802" s="124"/>
      <c r="X802" s="125"/>
      <c r="Y802" s="124"/>
      <c r="Z802" s="124"/>
      <c r="AA802" s="124"/>
      <c r="AB802" s="124"/>
      <c r="AC802" s="126"/>
      <c r="AD802" s="127"/>
      <c r="AE802" s="128"/>
      <c r="AF802" s="129"/>
      <c r="AG802" s="130"/>
      <c r="AH802" s="131"/>
      <c r="AI802" s="132"/>
      <c r="AJ802" s="133"/>
      <c r="AK802" s="141"/>
      <c r="AL802" s="135"/>
      <c r="AM802" s="131"/>
      <c r="AN802" s="137"/>
      <c r="AO802" s="137"/>
      <c r="AP802" s="112"/>
      <c r="AQ802" s="138"/>
      <c r="AR802" s="139"/>
      <c r="AS802" s="85"/>
    </row>
    <row r="803" spans="1:45" ht="15.75" thickBot="1" x14ac:dyDescent="0.3">
      <c r="A803" s="112"/>
      <c r="B803" s="113"/>
      <c r="C803" s="114"/>
      <c r="D803" s="114"/>
      <c r="E803" s="115"/>
      <c r="F803" s="114"/>
      <c r="G803" s="116"/>
      <c r="H803" s="114"/>
      <c r="I803" s="115"/>
      <c r="J803" s="117"/>
      <c r="K803" s="118"/>
      <c r="L803" s="113"/>
      <c r="M803" s="113"/>
      <c r="N803" s="119"/>
      <c r="O803" s="120"/>
      <c r="P803" s="113"/>
      <c r="Q803" s="121"/>
      <c r="R803" s="122"/>
      <c r="S803" s="123"/>
      <c r="T803" s="124"/>
      <c r="U803" s="124"/>
      <c r="V803" s="124"/>
      <c r="W803" s="124"/>
      <c r="X803" s="125"/>
      <c r="Y803" s="124"/>
      <c r="Z803" s="124"/>
      <c r="AA803" s="124"/>
      <c r="AB803" s="124"/>
      <c r="AC803" s="126"/>
      <c r="AD803" s="127"/>
      <c r="AE803" s="128"/>
      <c r="AF803" s="129"/>
      <c r="AG803" s="130"/>
      <c r="AH803" s="131"/>
      <c r="AI803" s="132"/>
      <c r="AJ803" s="133"/>
      <c r="AK803" s="141"/>
      <c r="AL803" s="135"/>
      <c r="AM803" s="131"/>
      <c r="AN803" s="137"/>
      <c r="AO803" s="137"/>
      <c r="AP803" s="112"/>
      <c r="AQ803" s="138"/>
      <c r="AR803" s="139"/>
      <c r="AS803" s="85"/>
    </row>
    <row r="804" spans="1:45" ht="15.75" thickBot="1" x14ac:dyDescent="0.3">
      <c r="A804" s="112"/>
      <c r="B804" s="113"/>
      <c r="C804" s="114"/>
      <c r="D804" s="114"/>
      <c r="E804" s="115"/>
      <c r="F804" s="114"/>
      <c r="G804" s="116"/>
      <c r="H804" s="114"/>
      <c r="I804" s="115"/>
      <c r="J804" s="117"/>
      <c r="K804" s="118"/>
      <c r="L804" s="113"/>
      <c r="M804" s="113"/>
      <c r="N804" s="119"/>
      <c r="O804" s="120"/>
      <c r="P804" s="113"/>
      <c r="Q804" s="121"/>
      <c r="R804" s="122"/>
      <c r="S804" s="123"/>
      <c r="T804" s="124"/>
      <c r="U804" s="124"/>
      <c r="V804" s="124"/>
      <c r="W804" s="124"/>
      <c r="X804" s="125"/>
      <c r="Y804" s="124"/>
      <c r="Z804" s="124"/>
      <c r="AA804" s="124"/>
      <c r="AB804" s="124"/>
      <c r="AC804" s="126"/>
      <c r="AD804" s="127"/>
      <c r="AE804" s="128"/>
      <c r="AF804" s="129"/>
      <c r="AG804" s="130"/>
      <c r="AH804" s="131"/>
      <c r="AI804" s="132"/>
      <c r="AJ804" s="133"/>
      <c r="AK804" s="141"/>
      <c r="AL804" s="135"/>
      <c r="AM804" s="131"/>
      <c r="AN804" s="137"/>
      <c r="AO804" s="137"/>
      <c r="AP804" s="112"/>
      <c r="AQ804" s="138"/>
      <c r="AR804" s="139"/>
      <c r="AS804" s="85"/>
    </row>
    <row r="805" spans="1:45" ht="15.75" thickBot="1" x14ac:dyDescent="0.3">
      <c r="A805" s="112"/>
      <c r="B805" s="113"/>
      <c r="C805" s="114"/>
      <c r="D805" s="114"/>
      <c r="E805" s="115"/>
      <c r="F805" s="114"/>
      <c r="G805" s="116"/>
      <c r="H805" s="114"/>
      <c r="I805" s="115"/>
      <c r="J805" s="117"/>
      <c r="K805" s="118"/>
      <c r="L805" s="113"/>
      <c r="M805" s="113"/>
      <c r="N805" s="119"/>
      <c r="O805" s="120"/>
      <c r="P805" s="113"/>
      <c r="Q805" s="121"/>
      <c r="R805" s="122"/>
      <c r="S805" s="123"/>
      <c r="T805" s="124"/>
      <c r="U805" s="124"/>
      <c r="V805" s="124"/>
      <c r="W805" s="124"/>
      <c r="X805" s="125"/>
      <c r="Y805" s="124"/>
      <c r="Z805" s="124"/>
      <c r="AA805" s="124"/>
      <c r="AB805" s="124"/>
      <c r="AC805" s="126"/>
      <c r="AD805" s="127"/>
      <c r="AE805" s="128"/>
      <c r="AF805" s="129"/>
      <c r="AG805" s="130"/>
      <c r="AH805" s="131"/>
      <c r="AI805" s="132"/>
      <c r="AJ805" s="133"/>
      <c r="AK805" s="141"/>
      <c r="AL805" s="135"/>
      <c r="AM805" s="131"/>
      <c r="AN805" s="137"/>
      <c r="AO805" s="137"/>
      <c r="AP805" s="112"/>
      <c r="AQ805" s="138"/>
      <c r="AR805" s="139"/>
      <c r="AS805" s="85"/>
    </row>
    <row r="806" spans="1:45" ht="15.75" thickBot="1" x14ac:dyDescent="0.3">
      <c r="A806" s="112"/>
      <c r="B806" s="113"/>
      <c r="C806" s="114"/>
      <c r="D806" s="114"/>
      <c r="E806" s="115"/>
      <c r="F806" s="114"/>
      <c r="G806" s="116"/>
      <c r="H806" s="114"/>
      <c r="I806" s="115"/>
      <c r="J806" s="117"/>
      <c r="K806" s="118"/>
      <c r="L806" s="113"/>
      <c r="M806" s="113"/>
      <c r="N806" s="119"/>
      <c r="O806" s="120"/>
      <c r="P806" s="113"/>
      <c r="Q806" s="121"/>
      <c r="R806" s="122"/>
      <c r="S806" s="123"/>
      <c r="T806" s="124"/>
      <c r="U806" s="124"/>
      <c r="V806" s="124"/>
      <c r="W806" s="124"/>
      <c r="X806" s="125"/>
      <c r="Y806" s="124"/>
      <c r="Z806" s="124"/>
      <c r="AA806" s="124"/>
      <c r="AB806" s="124"/>
      <c r="AC806" s="126"/>
      <c r="AD806" s="127"/>
      <c r="AE806" s="128"/>
      <c r="AF806" s="129"/>
      <c r="AG806" s="130"/>
      <c r="AH806" s="131"/>
      <c r="AI806" s="132"/>
      <c r="AJ806" s="133"/>
      <c r="AK806" s="141"/>
      <c r="AL806" s="135"/>
      <c r="AM806" s="131"/>
      <c r="AN806" s="137"/>
      <c r="AO806" s="137"/>
      <c r="AP806" s="112"/>
      <c r="AQ806" s="138"/>
      <c r="AR806" s="139"/>
      <c r="AS806" s="85"/>
    </row>
    <row r="807" spans="1:45" ht="15.75" thickBot="1" x14ac:dyDescent="0.3">
      <c r="A807" s="112"/>
      <c r="B807" s="113"/>
      <c r="C807" s="114"/>
      <c r="D807" s="114"/>
      <c r="E807" s="115"/>
      <c r="F807" s="114"/>
      <c r="G807" s="116"/>
      <c r="H807" s="114"/>
      <c r="I807" s="115"/>
      <c r="J807" s="117"/>
      <c r="K807" s="118"/>
      <c r="L807" s="113"/>
      <c r="M807" s="113"/>
      <c r="N807" s="119"/>
      <c r="O807" s="120"/>
      <c r="P807" s="113"/>
      <c r="Q807" s="121"/>
      <c r="R807" s="122"/>
      <c r="S807" s="123"/>
      <c r="T807" s="124"/>
      <c r="U807" s="124"/>
      <c r="V807" s="124"/>
      <c r="W807" s="124"/>
      <c r="X807" s="125"/>
      <c r="Y807" s="124"/>
      <c r="Z807" s="124"/>
      <c r="AA807" s="124"/>
      <c r="AB807" s="124"/>
      <c r="AC807" s="126"/>
      <c r="AD807" s="127"/>
      <c r="AE807" s="128"/>
      <c r="AF807" s="129"/>
      <c r="AG807" s="130"/>
      <c r="AH807" s="131"/>
      <c r="AI807" s="132"/>
      <c r="AJ807" s="133"/>
      <c r="AK807" s="141"/>
      <c r="AL807" s="135"/>
      <c r="AM807" s="131"/>
      <c r="AN807" s="137"/>
      <c r="AO807" s="137"/>
      <c r="AP807" s="112"/>
      <c r="AQ807" s="138"/>
      <c r="AR807" s="139"/>
      <c r="AS807" s="85"/>
    </row>
    <row r="808" spans="1:45" ht="15.75" thickBot="1" x14ac:dyDescent="0.3">
      <c r="A808" s="112"/>
      <c r="B808" s="113"/>
      <c r="C808" s="114"/>
      <c r="D808" s="114"/>
      <c r="E808" s="115"/>
      <c r="F808" s="114"/>
      <c r="G808" s="116"/>
      <c r="H808" s="114"/>
      <c r="I808" s="115"/>
      <c r="J808" s="117"/>
      <c r="K808" s="118"/>
      <c r="L808" s="113"/>
      <c r="M808" s="113"/>
      <c r="N808" s="119"/>
      <c r="O808" s="120"/>
      <c r="P808" s="113"/>
      <c r="Q808" s="121"/>
      <c r="R808" s="122"/>
      <c r="S808" s="123"/>
      <c r="T808" s="124"/>
      <c r="U808" s="124"/>
      <c r="V808" s="124"/>
      <c r="W808" s="124"/>
      <c r="X808" s="125"/>
      <c r="Y808" s="124"/>
      <c r="Z808" s="124"/>
      <c r="AA808" s="124"/>
      <c r="AB808" s="124"/>
      <c r="AC808" s="126"/>
      <c r="AD808" s="127"/>
      <c r="AE808" s="128"/>
      <c r="AF808" s="129"/>
      <c r="AG808" s="130"/>
      <c r="AH808" s="131"/>
      <c r="AI808" s="132"/>
      <c r="AJ808" s="133"/>
      <c r="AK808" s="141"/>
      <c r="AL808" s="135"/>
      <c r="AM808" s="131"/>
      <c r="AN808" s="137"/>
      <c r="AO808" s="137"/>
      <c r="AP808" s="112"/>
      <c r="AQ808" s="138"/>
      <c r="AR808" s="139"/>
      <c r="AS808" s="85"/>
    </row>
    <row r="809" spans="1:45" ht="15.75" thickBot="1" x14ac:dyDescent="0.3">
      <c r="A809" s="112"/>
      <c r="B809" s="113"/>
      <c r="C809" s="114"/>
      <c r="D809" s="114"/>
      <c r="E809" s="115"/>
      <c r="F809" s="114"/>
      <c r="G809" s="116"/>
      <c r="H809" s="114"/>
      <c r="I809" s="115"/>
      <c r="J809" s="117"/>
      <c r="K809" s="118"/>
      <c r="L809" s="113"/>
      <c r="M809" s="113"/>
      <c r="N809" s="119"/>
      <c r="O809" s="120"/>
      <c r="P809" s="113"/>
      <c r="Q809" s="121"/>
      <c r="R809" s="122"/>
      <c r="S809" s="123"/>
      <c r="T809" s="124"/>
      <c r="U809" s="124"/>
      <c r="V809" s="124"/>
      <c r="W809" s="124"/>
      <c r="X809" s="125"/>
      <c r="Y809" s="124"/>
      <c r="Z809" s="124"/>
      <c r="AA809" s="124"/>
      <c r="AB809" s="124"/>
      <c r="AC809" s="126"/>
      <c r="AD809" s="127"/>
      <c r="AE809" s="128"/>
      <c r="AF809" s="129"/>
      <c r="AG809" s="130"/>
      <c r="AH809" s="131"/>
      <c r="AI809" s="132"/>
      <c r="AJ809" s="133"/>
      <c r="AK809" s="141"/>
      <c r="AL809" s="135"/>
      <c r="AM809" s="131"/>
      <c r="AN809" s="137"/>
      <c r="AO809" s="137"/>
      <c r="AP809" s="112"/>
      <c r="AQ809" s="138"/>
      <c r="AR809" s="139"/>
      <c r="AS809" s="85"/>
    </row>
    <row r="810" spans="1:45" ht="15.75" thickBot="1" x14ac:dyDescent="0.3">
      <c r="A810" s="112"/>
      <c r="B810" s="113"/>
      <c r="C810" s="114"/>
      <c r="D810" s="114"/>
      <c r="E810" s="115"/>
      <c r="F810" s="114"/>
      <c r="G810" s="116"/>
      <c r="H810" s="114"/>
      <c r="I810" s="115"/>
      <c r="J810" s="117"/>
      <c r="K810" s="118"/>
      <c r="L810" s="113"/>
      <c r="M810" s="113"/>
      <c r="N810" s="119"/>
      <c r="O810" s="120"/>
      <c r="P810" s="113"/>
      <c r="Q810" s="121"/>
      <c r="R810" s="122"/>
      <c r="S810" s="123"/>
      <c r="T810" s="124"/>
      <c r="U810" s="124"/>
      <c r="V810" s="124"/>
      <c r="W810" s="124"/>
      <c r="X810" s="125"/>
      <c r="Y810" s="124"/>
      <c r="Z810" s="124"/>
      <c r="AA810" s="124"/>
      <c r="AB810" s="124"/>
      <c r="AC810" s="126"/>
      <c r="AD810" s="127"/>
      <c r="AE810" s="128"/>
      <c r="AF810" s="129"/>
      <c r="AG810" s="130"/>
      <c r="AH810" s="131"/>
      <c r="AI810" s="132"/>
      <c r="AJ810" s="133"/>
      <c r="AK810" s="141"/>
      <c r="AL810" s="135"/>
      <c r="AM810" s="131"/>
      <c r="AN810" s="137"/>
      <c r="AO810" s="137"/>
      <c r="AP810" s="112"/>
      <c r="AQ810" s="138"/>
      <c r="AR810" s="139"/>
      <c r="AS810" s="85"/>
    </row>
    <row r="811" spans="1:45" ht="15.75" thickBot="1" x14ac:dyDescent="0.3">
      <c r="A811" s="112"/>
      <c r="B811" s="113"/>
      <c r="C811" s="114"/>
      <c r="D811" s="114"/>
      <c r="E811" s="115"/>
      <c r="F811" s="114"/>
      <c r="G811" s="116"/>
      <c r="H811" s="114"/>
      <c r="I811" s="115"/>
      <c r="J811" s="117"/>
      <c r="K811" s="118"/>
      <c r="L811" s="113"/>
      <c r="M811" s="113"/>
      <c r="N811" s="119"/>
      <c r="O811" s="120"/>
      <c r="P811" s="113"/>
      <c r="Q811" s="121"/>
      <c r="R811" s="122"/>
      <c r="S811" s="123"/>
      <c r="T811" s="124"/>
      <c r="U811" s="124"/>
      <c r="V811" s="124"/>
      <c r="W811" s="124"/>
      <c r="X811" s="125"/>
      <c r="Y811" s="124"/>
      <c r="Z811" s="124"/>
      <c r="AA811" s="124"/>
      <c r="AB811" s="124"/>
      <c r="AC811" s="126"/>
      <c r="AD811" s="127"/>
      <c r="AE811" s="128"/>
      <c r="AF811" s="129"/>
      <c r="AG811" s="130"/>
      <c r="AH811" s="131"/>
      <c r="AI811" s="132"/>
      <c r="AJ811" s="133"/>
      <c r="AK811" s="141"/>
      <c r="AL811" s="135"/>
      <c r="AM811" s="131"/>
      <c r="AN811" s="137"/>
      <c r="AO811" s="137"/>
      <c r="AP811" s="112"/>
      <c r="AQ811" s="138"/>
      <c r="AR811" s="139"/>
      <c r="AS811" s="85"/>
    </row>
    <row r="812" spans="1:45" ht="15.75" thickBot="1" x14ac:dyDescent="0.3">
      <c r="A812" s="112"/>
      <c r="B812" s="113"/>
      <c r="C812" s="114"/>
      <c r="D812" s="114"/>
      <c r="E812" s="115"/>
      <c r="F812" s="114"/>
      <c r="G812" s="116"/>
      <c r="H812" s="114"/>
      <c r="I812" s="115"/>
      <c r="J812" s="117"/>
      <c r="K812" s="118"/>
      <c r="L812" s="113"/>
      <c r="M812" s="113"/>
      <c r="N812" s="119"/>
      <c r="O812" s="120"/>
      <c r="P812" s="113"/>
      <c r="Q812" s="121"/>
      <c r="R812" s="122"/>
      <c r="S812" s="123"/>
      <c r="T812" s="124"/>
      <c r="U812" s="124"/>
      <c r="V812" s="124"/>
      <c r="W812" s="124"/>
      <c r="X812" s="125"/>
      <c r="Y812" s="124"/>
      <c r="Z812" s="124"/>
      <c r="AA812" s="124"/>
      <c r="AB812" s="124"/>
      <c r="AC812" s="126"/>
      <c r="AD812" s="127"/>
      <c r="AE812" s="128"/>
      <c r="AF812" s="129"/>
      <c r="AG812" s="130"/>
      <c r="AH812" s="131"/>
      <c r="AI812" s="132"/>
      <c r="AJ812" s="133"/>
      <c r="AK812" s="141"/>
      <c r="AL812" s="135"/>
      <c r="AM812" s="131"/>
      <c r="AN812" s="137"/>
      <c r="AO812" s="137"/>
      <c r="AP812" s="112"/>
      <c r="AQ812" s="138"/>
      <c r="AR812" s="139"/>
      <c r="AS812" s="85"/>
    </row>
    <row r="813" spans="1:45" ht="15.75" thickBot="1" x14ac:dyDescent="0.3">
      <c r="A813" s="112"/>
      <c r="B813" s="113"/>
      <c r="C813" s="114"/>
      <c r="D813" s="114"/>
      <c r="E813" s="115"/>
      <c r="F813" s="114"/>
      <c r="G813" s="116"/>
      <c r="H813" s="114"/>
      <c r="I813" s="115"/>
      <c r="J813" s="117"/>
      <c r="K813" s="118"/>
      <c r="L813" s="113"/>
      <c r="M813" s="113"/>
      <c r="N813" s="119"/>
      <c r="O813" s="120"/>
      <c r="P813" s="113"/>
      <c r="Q813" s="121"/>
      <c r="R813" s="122"/>
      <c r="S813" s="123"/>
      <c r="T813" s="124"/>
      <c r="U813" s="124"/>
      <c r="V813" s="124"/>
      <c r="W813" s="124"/>
      <c r="X813" s="125"/>
      <c r="Y813" s="124"/>
      <c r="Z813" s="124"/>
      <c r="AA813" s="124"/>
      <c r="AB813" s="124"/>
      <c r="AC813" s="126"/>
      <c r="AD813" s="127"/>
      <c r="AE813" s="128"/>
      <c r="AF813" s="129"/>
      <c r="AG813" s="130"/>
      <c r="AH813" s="131"/>
      <c r="AI813" s="132"/>
      <c r="AJ813" s="133"/>
      <c r="AK813" s="141"/>
      <c r="AL813" s="135"/>
      <c r="AM813" s="131"/>
      <c r="AN813" s="137"/>
      <c r="AO813" s="137"/>
      <c r="AP813" s="112"/>
      <c r="AQ813" s="138"/>
      <c r="AR813" s="139"/>
      <c r="AS813" s="85"/>
    </row>
    <row r="814" spans="1:45" ht="15.75" thickBot="1" x14ac:dyDescent="0.3">
      <c r="A814" s="112"/>
      <c r="B814" s="113"/>
      <c r="C814" s="114"/>
      <c r="D814" s="114"/>
      <c r="E814" s="115"/>
      <c r="F814" s="114"/>
      <c r="G814" s="116"/>
      <c r="H814" s="114"/>
      <c r="I814" s="115"/>
      <c r="J814" s="117"/>
      <c r="K814" s="118"/>
      <c r="L814" s="113"/>
      <c r="M814" s="113"/>
      <c r="N814" s="119"/>
      <c r="O814" s="120"/>
      <c r="P814" s="113"/>
      <c r="Q814" s="121"/>
      <c r="R814" s="122"/>
      <c r="S814" s="123"/>
      <c r="T814" s="124"/>
      <c r="U814" s="124"/>
      <c r="V814" s="124"/>
      <c r="W814" s="124"/>
      <c r="X814" s="125"/>
      <c r="Y814" s="124"/>
      <c r="Z814" s="124"/>
      <c r="AA814" s="124"/>
      <c r="AB814" s="124"/>
      <c r="AC814" s="126"/>
      <c r="AD814" s="127"/>
      <c r="AE814" s="128"/>
      <c r="AF814" s="129"/>
      <c r="AG814" s="130"/>
      <c r="AH814" s="131"/>
      <c r="AI814" s="132"/>
      <c r="AJ814" s="133"/>
      <c r="AK814" s="141"/>
      <c r="AL814" s="135"/>
      <c r="AM814" s="131"/>
      <c r="AN814" s="137"/>
      <c r="AO814" s="137"/>
      <c r="AP814" s="112"/>
      <c r="AQ814" s="138"/>
      <c r="AR814" s="139"/>
      <c r="AS814" s="85"/>
    </row>
    <row r="815" spans="1:45" ht="15.75" thickBot="1" x14ac:dyDescent="0.3">
      <c r="A815" s="112"/>
      <c r="B815" s="113"/>
      <c r="C815" s="114"/>
      <c r="D815" s="114"/>
      <c r="E815" s="115"/>
      <c r="F815" s="114"/>
      <c r="G815" s="116"/>
      <c r="H815" s="114"/>
      <c r="I815" s="115"/>
      <c r="J815" s="117"/>
      <c r="K815" s="118"/>
      <c r="L815" s="113"/>
      <c r="M815" s="113"/>
      <c r="N815" s="119"/>
      <c r="O815" s="120"/>
      <c r="P815" s="113"/>
      <c r="Q815" s="121"/>
      <c r="R815" s="122"/>
      <c r="S815" s="123"/>
      <c r="T815" s="124"/>
      <c r="U815" s="124"/>
      <c r="V815" s="124"/>
      <c r="W815" s="124"/>
      <c r="X815" s="125"/>
      <c r="Y815" s="124"/>
      <c r="Z815" s="124"/>
      <c r="AA815" s="124"/>
      <c r="AB815" s="124"/>
      <c r="AC815" s="126"/>
      <c r="AD815" s="127"/>
      <c r="AE815" s="128"/>
      <c r="AF815" s="129"/>
      <c r="AG815" s="130"/>
      <c r="AH815" s="131"/>
      <c r="AI815" s="132"/>
      <c r="AJ815" s="133"/>
      <c r="AK815" s="141"/>
      <c r="AL815" s="135"/>
      <c r="AM815" s="131"/>
      <c r="AN815" s="137"/>
      <c r="AO815" s="137"/>
      <c r="AP815" s="112"/>
      <c r="AQ815" s="138"/>
      <c r="AR815" s="139"/>
      <c r="AS815" s="85"/>
    </row>
    <row r="816" spans="1:45" ht="15.75" thickBot="1" x14ac:dyDescent="0.3">
      <c r="A816" s="112"/>
      <c r="B816" s="113"/>
      <c r="C816" s="114"/>
      <c r="D816" s="114"/>
      <c r="E816" s="115"/>
      <c r="F816" s="114"/>
      <c r="G816" s="116"/>
      <c r="H816" s="114"/>
      <c r="I816" s="115"/>
      <c r="J816" s="117"/>
      <c r="K816" s="118"/>
      <c r="L816" s="113"/>
      <c r="M816" s="113"/>
      <c r="N816" s="119"/>
      <c r="O816" s="120"/>
      <c r="P816" s="113"/>
      <c r="Q816" s="121"/>
      <c r="R816" s="122"/>
      <c r="S816" s="123"/>
      <c r="T816" s="124"/>
      <c r="U816" s="124"/>
      <c r="V816" s="124"/>
      <c r="W816" s="124"/>
      <c r="X816" s="125"/>
      <c r="Y816" s="124"/>
      <c r="Z816" s="124"/>
      <c r="AA816" s="124"/>
      <c r="AB816" s="124"/>
      <c r="AC816" s="126"/>
      <c r="AD816" s="127"/>
      <c r="AE816" s="128"/>
      <c r="AF816" s="129"/>
      <c r="AG816" s="130"/>
      <c r="AH816" s="131"/>
      <c r="AI816" s="132"/>
      <c r="AJ816" s="133"/>
      <c r="AK816" s="141"/>
      <c r="AL816" s="135"/>
      <c r="AM816" s="131"/>
      <c r="AN816" s="137"/>
      <c r="AO816" s="137"/>
      <c r="AP816" s="112"/>
      <c r="AQ816" s="138"/>
      <c r="AR816" s="139"/>
      <c r="AS816" s="85"/>
    </row>
    <row r="817" spans="1:45" ht="15.75" thickBot="1" x14ac:dyDescent="0.3">
      <c r="A817" s="112"/>
      <c r="B817" s="113"/>
      <c r="C817" s="114"/>
      <c r="D817" s="114"/>
      <c r="E817" s="115"/>
      <c r="F817" s="114"/>
      <c r="G817" s="116"/>
      <c r="H817" s="114"/>
      <c r="I817" s="115"/>
      <c r="J817" s="117"/>
      <c r="K817" s="118"/>
      <c r="L817" s="113"/>
      <c r="M817" s="113"/>
      <c r="N817" s="119"/>
      <c r="O817" s="120"/>
      <c r="P817" s="113"/>
      <c r="Q817" s="121"/>
      <c r="R817" s="122"/>
      <c r="S817" s="123"/>
      <c r="T817" s="124"/>
      <c r="U817" s="124"/>
      <c r="V817" s="124"/>
      <c r="W817" s="124"/>
      <c r="X817" s="125"/>
      <c r="Y817" s="124"/>
      <c r="Z817" s="124"/>
      <c r="AA817" s="124"/>
      <c r="AB817" s="124"/>
      <c r="AC817" s="126"/>
      <c r="AD817" s="127"/>
      <c r="AE817" s="128"/>
      <c r="AF817" s="129"/>
      <c r="AG817" s="130"/>
      <c r="AH817" s="131"/>
      <c r="AI817" s="132"/>
      <c r="AJ817" s="133"/>
      <c r="AK817" s="141"/>
      <c r="AL817" s="135"/>
      <c r="AM817" s="131"/>
      <c r="AN817" s="137"/>
      <c r="AO817" s="137"/>
      <c r="AP817" s="112"/>
      <c r="AQ817" s="138"/>
      <c r="AR817" s="139"/>
      <c r="AS817" s="85"/>
    </row>
    <row r="818" spans="1:45" ht="15.75" thickBot="1" x14ac:dyDescent="0.3">
      <c r="A818" s="112"/>
      <c r="B818" s="113"/>
      <c r="C818" s="114"/>
      <c r="D818" s="114"/>
      <c r="E818" s="115"/>
      <c r="F818" s="114"/>
      <c r="G818" s="116"/>
      <c r="H818" s="114"/>
      <c r="I818" s="115"/>
      <c r="J818" s="117"/>
      <c r="K818" s="118"/>
      <c r="L818" s="113"/>
      <c r="M818" s="113"/>
      <c r="N818" s="119"/>
      <c r="O818" s="120"/>
      <c r="P818" s="113"/>
      <c r="Q818" s="121"/>
      <c r="R818" s="122"/>
      <c r="S818" s="123"/>
      <c r="T818" s="124"/>
      <c r="U818" s="124"/>
      <c r="V818" s="124"/>
      <c r="W818" s="124"/>
      <c r="X818" s="125"/>
      <c r="Y818" s="124"/>
      <c r="Z818" s="124"/>
      <c r="AA818" s="124"/>
      <c r="AB818" s="124"/>
      <c r="AC818" s="126"/>
      <c r="AD818" s="127"/>
      <c r="AE818" s="128"/>
      <c r="AF818" s="129"/>
      <c r="AG818" s="130"/>
      <c r="AH818" s="131"/>
      <c r="AI818" s="132"/>
      <c r="AJ818" s="133"/>
      <c r="AK818" s="141"/>
      <c r="AL818" s="135"/>
      <c r="AM818" s="131"/>
      <c r="AN818" s="137"/>
      <c r="AO818" s="137"/>
      <c r="AP818" s="112"/>
      <c r="AQ818" s="138"/>
      <c r="AR818" s="139"/>
      <c r="AS818" s="85"/>
    </row>
    <row r="819" spans="1:45" ht="15.75" thickBot="1" x14ac:dyDescent="0.3">
      <c r="A819" s="112"/>
      <c r="B819" s="113"/>
      <c r="C819" s="114"/>
      <c r="D819" s="114"/>
      <c r="E819" s="115"/>
      <c r="F819" s="114"/>
      <c r="G819" s="116"/>
      <c r="H819" s="114"/>
      <c r="I819" s="115"/>
      <c r="J819" s="117"/>
      <c r="K819" s="118"/>
      <c r="L819" s="113"/>
      <c r="M819" s="113"/>
      <c r="N819" s="119"/>
      <c r="O819" s="120"/>
      <c r="P819" s="113"/>
      <c r="Q819" s="121"/>
      <c r="R819" s="122"/>
      <c r="S819" s="123"/>
      <c r="T819" s="124"/>
      <c r="U819" s="124"/>
      <c r="V819" s="124"/>
      <c r="W819" s="124"/>
      <c r="X819" s="125"/>
      <c r="Y819" s="124"/>
      <c r="Z819" s="124"/>
      <c r="AA819" s="124"/>
      <c r="AB819" s="124"/>
      <c r="AC819" s="126"/>
      <c r="AD819" s="127"/>
      <c r="AE819" s="128"/>
      <c r="AF819" s="129"/>
      <c r="AG819" s="130"/>
      <c r="AH819" s="131"/>
      <c r="AI819" s="132"/>
      <c r="AJ819" s="133"/>
      <c r="AK819" s="141"/>
      <c r="AL819" s="135"/>
      <c r="AM819" s="131"/>
      <c r="AN819" s="137"/>
      <c r="AO819" s="137"/>
      <c r="AP819" s="112"/>
      <c r="AQ819" s="138"/>
      <c r="AR819" s="139"/>
      <c r="AS819" s="85"/>
    </row>
    <row r="820" spans="1:45" ht="15.75" thickBot="1" x14ac:dyDescent="0.3">
      <c r="A820" s="112"/>
      <c r="B820" s="113"/>
      <c r="C820" s="114"/>
      <c r="D820" s="114"/>
      <c r="E820" s="115"/>
      <c r="F820" s="114"/>
      <c r="G820" s="116"/>
      <c r="H820" s="114"/>
      <c r="I820" s="115"/>
      <c r="J820" s="117"/>
      <c r="K820" s="118"/>
      <c r="L820" s="113"/>
      <c r="M820" s="113"/>
      <c r="N820" s="119"/>
      <c r="O820" s="120"/>
      <c r="P820" s="113"/>
      <c r="Q820" s="121"/>
      <c r="R820" s="122"/>
      <c r="S820" s="123"/>
      <c r="T820" s="124"/>
      <c r="U820" s="124"/>
      <c r="V820" s="124"/>
      <c r="W820" s="124"/>
      <c r="X820" s="125"/>
      <c r="Y820" s="124"/>
      <c r="Z820" s="124"/>
      <c r="AA820" s="124"/>
      <c r="AB820" s="124"/>
      <c r="AC820" s="126"/>
      <c r="AD820" s="127"/>
      <c r="AE820" s="128"/>
      <c r="AF820" s="129"/>
      <c r="AG820" s="130"/>
      <c r="AH820" s="131"/>
      <c r="AI820" s="132"/>
      <c r="AJ820" s="133"/>
      <c r="AK820" s="141"/>
      <c r="AL820" s="135"/>
      <c r="AM820" s="131"/>
      <c r="AN820" s="137"/>
      <c r="AO820" s="137"/>
      <c r="AP820" s="112"/>
      <c r="AQ820" s="138"/>
      <c r="AR820" s="139"/>
      <c r="AS820" s="85"/>
    </row>
    <row r="821" spans="1:45" ht="15.75" thickBot="1" x14ac:dyDescent="0.3">
      <c r="A821" s="112"/>
      <c r="B821" s="113"/>
      <c r="C821" s="114"/>
      <c r="D821" s="114"/>
      <c r="E821" s="115"/>
      <c r="F821" s="114"/>
      <c r="G821" s="116"/>
      <c r="H821" s="114"/>
      <c r="I821" s="115"/>
      <c r="J821" s="117"/>
      <c r="K821" s="118"/>
      <c r="L821" s="113"/>
      <c r="M821" s="113"/>
      <c r="N821" s="119"/>
      <c r="O821" s="120"/>
      <c r="P821" s="113"/>
      <c r="Q821" s="121"/>
      <c r="R821" s="122"/>
      <c r="S821" s="123"/>
      <c r="T821" s="124"/>
      <c r="U821" s="124"/>
      <c r="V821" s="124"/>
      <c r="W821" s="124"/>
      <c r="X821" s="125"/>
      <c r="Y821" s="124"/>
      <c r="Z821" s="124"/>
      <c r="AA821" s="124"/>
      <c r="AB821" s="124"/>
      <c r="AC821" s="126"/>
      <c r="AD821" s="127"/>
      <c r="AE821" s="128"/>
      <c r="AF821" s="129"/>
      <c r="AG821" s="130"/>
      <c r="AH821" s="131"/>
      <c r="AI821" s="132"/>
      <c r="AJ821" s="133"/>
      <c r="AK821" s="141"/>
      <c r="AL821" s="135"/>
      <c r="AM821" s="131"/>
      <c r="AN821" s="137"/>
      <c r="AO821" s="137"/>
      <c r="AP821" s="112"/>
      <c r="AQ821" s="138"/>
      <c r="AR821" s="139"/>
      <c r="AS821" s="85"/>
    </row>
    <row r="822" spans="1:45" ht="15.75" thickBot="1" x14ac:dyDescent="0.3">
      <c r="A822" s="112"/>
      <c r="B822" s="113"/>
      <c r="C822" s="114"/>
      <c r="D822" s="114"/>
      <c r="E822" s="115"/>
      <c r="F822" s="114"/>
      <c r="G822" s="116"/>
      <c r="H822" s="114"/>
      <c r="I822" s="115"/>
      <c r="J822" s="117"/>
      <c r="K822" s="118"/>
      <c r="L822" s="113"/>
      <c r="M822" s="113"/>
      <c r="N822" s="119"/>
      <c r="O822" s="120"/>
      <c r="P822" s="113"/>
      <c r="Q822" s="121"/>
      <c r="R822" s="122"/>
      <c r="S822" s="123"/>
      <c r="T822" s="124"/>
      <c r="U822" s="124"/>
      <c r="V822" s="124"/>
      <c r="W822" s="124"/>
      <c r="X822" s="125"/>
      <c r="Y822" s="124"/>
      <c r="Z822" s="124"/>
      <c r="AA822" s="124"/>
      <c r="AB822" s="124"/>
      <c r="AC822" s="126"/>
      <c r="AD822" s="127"/>
      <c r="AE822" s="128"/>
      <c r="AF822" s="129"/>
      <c r="AG822" s="130"/>
      <c r="AH822" s="131"/>
      <c r="AI822" s="132"/>
      <c r="AJ822" s="133"/>
      <c r="AK822" s="141"/>
      <c r="AL822" s="135"/>
      <c r="AM822" s="131"/>
      <c r="AN822" s="137"/>
      <c r="AO822" s="137"/>
      <c r="AP822" s="112"/>
      <c r="AQ822" s="138"/>
      <c r="AR822" s="139"/>
      <c r="AS822" s="85"/>
    </row>
    <row r="823" spans="1:45" ht="15.75" thickBot="1" x14ac:dyDescent="0.3">
      <c r="A823" s="112"/>
      <c r="B823" s="113"/>
      <c r="C823" s="114"/>
      <c r="D823" s="114"/>
      <c r="E823" s="115"/>
      <c r="F823" s="114"/>
      <c r="G823" s="116"/>
      <c r="H823" s="114"/>
      <c r="I823" s="115"/>
      <c r="J823" s="117"/>
      <c r="K823" s="118"/>
      <c r="L823" s="113"/>
      <c r="M823" s="113"/>
      <c r="N823" s="119"/>
      <c r="O823" s="120"/>
      <c r="P823" s="113"/>
      <c r="Q823" s="121"/>
      <c r="R823" s="122"/>
      <c r="S823" s="123"/>
      <c r="T823" s="124"/>
      <c r="U823" s="124"/>
      <c r="V823" s="124"/>
      <c r="W823" s="124"/>
      <c r="X823" s="125"/>
      <c r="Y823" s="124"/>
      <c r="Z823" s="124"/>
      <c r="AA823" s="124"/>
      <c r="AB823" s="124"/>
      <c r="AC823" s="126"/>
      <c r="AD823" s="127"/>
      <c r="AE823" s="128"/>
      <c r="AF823" s="129"/>
      <c r="AG823" s="130"/>
      <c r="AH823" s="131"/>
      <c r="AI823" s="132"/>
      <c r="AJ823" s="133"/>
      <c r="AK823" s="141"/>
      <c r="AL823" s="135"/>
      <c r="AM823" s="131"/>
      <c r="AN823" s="137"/>
      <c r="AO823" s="137"/>
      <c r="AP823" s="112"/>
      <c r="AQ823" s="138"/>
      <c r="AR823" s="139"/>
      <c r="AS823" s="85"/>
    </row>
    <row r="824" spans="1:45" ht="15.75" thickBot="1" x14ac:dyDescent="0.3">
      <c r="A824" s="112"/>
      <c r="B824" s="113"/>
      <c r="C824" s="114"/>
      <c r="D824" s="114"/>
      <c r="E824" s="115"/>
      <c r="F824" s="114"/>
      <c r="G824" s="116"/>
      <c r="H824" s="114"/>
      <c r="I824" s="115"/>
      <c r="J824" s="117"/>
      <c r="K824" s="118"/>
      <c r="L824" s="113"/>
      <c r="M824" s="113"/>
      <c r="N824" s="119"/>
      <c r="O824" s="120"/>
      <c r="P824" s="113"/>
      <c r="Q824" s="121"/>
      <c r="R824" s="122"/>
      <c r="S824" s="123"/>
      <c r="T824" s="124"/>
      <c r="U824" s="124"/>
      <c r="V824" s="124"/>
      <c r="W824" s="124"/>
      <c r="X824" s="125"/>
      <c r="Y824" s="124"/>
      <c r="Z824" s="124"/>
      <c r="AA824" s="124"/>
      <c r="AB824" s="124"/>
      <c r="AC824" s="126"/>
      <c r="AD824" s="127"/>
      <c r="AE824" s="128"/>
      <c r="AF824" s="129"/>
      <c r="AG824" s="130"/>
      <c r="AH824" s="131"/>
      <c r="AI824" s="132"/>
      <c r="AJ824" s="133"/>
      <c r="AK824" s="141"/>
      <c r="AL824" s="135"/>
      <c r="AM824" s="131"/>
      <c r="AN824" s="137"/>
      <c r="AO824" s="137"/>
      <c r="AP824" s="112"/>
      <c r="AQ824" s="138"/>
      <c r="AR824" s="139"/>
      <c r="AS824" s="85"/>
    </row>
    <row r="825" spans="1:45" ht="15.75" thickBot="1" x14ac:dyDescent="0.3">
      <c r="A825" s="112"/>
      <c r="B825" s="113"/>
      <c r="C825" s="114"/>
      <c r="D825" s="114"/>
      <c r="E825" s="115"/>
      <c r="F825" s="114"/>
      <c r="G825" s="116"/>
      <c r="H825" s="114"/>
      <c r="I825" s="115"/>
      <c r="J825" s="117"/>
      <c r="K825" s="118"/>
      <c r="L825" s="113"/>
      <c r="M825" s="113"/>
      <c r="N825" s="119"/>
      <c r="O825" s="120"/>
      <c r="P825" s="113"/>
      <c r="Q825" s="121"/>
      <c r="R825" s="122"/>
      <c r="S825" s="123"/>
      <c r="T825" s="124"/>
      <c r="U825" s="124"/>
      <c r="V825" s="124"/>
      <c r="W825" s="124"/>
      <c r="X825" s="125"/>
      <c r="Y825" s="124"/>
      <c r="Z825" s="124"/>
      <c r="AA825" s="124"/>
      <c r="AB825" s="124"/>
      <c r="AC825" s="126"/>
      <c r="AD825" s="127"/>
      <c r="AE825" s="128"/>
      <c r="AF825" s="129"/>
      <c r="AG825" s="130"/>
      <c r="AH825" s="131"/>
      <c r="AI825" s="132"/>
      <c r="AJ825" s="133"/>
      <c r="AK825" s="141"/>
      <c r="AL825" s="135"/>
      <c r="AM825" s="131"/>
      <c r="AN825" s="137"/>
      <c r="AO825" s="137"/>
      <c r="AP825" s="112"/>
      <c r="AQ825" s="138"/>
      <c r="AR825" s="139"/>
      <c r="AS825" s="85"/>
    </row>
    <row r="826" spans="1:45" ht="15.75" thickBot="1" x14ac:dyDescent="0.3">
      <c r="A826" s="112"/>
      <c r="B826" s="113"/>
      <c r="C826" s="114"/>
      <c r="D826" s="114"/>
      <c r="E826" s="115"/>
      <c r="F826" s="114"/>
      <c r="G826" s="116"/>
      <c r="H826" s="114"/>
      <c r="I826" s="115"/>
      <c r="J826" s="117"/>
      <c r="K826" s="118"/>
      <c r="L826" s="113"/>
      <c r="M826" s="113"/>
      <c r="N826" s="119"/>
      <c r="O826" s="120"/>
      <c r="P826" s="113"/>
      <c r="Q826" s="121"/>
      <c r="R826" s="122"/>
      <c r="S826" s="123"/>
      <c r="T826" s="124"/>
      <c r="U826" s="124"/>
      <c r="V826" s="124"/>
      <c r="W826" s="124"/>
      <c r="X826" s="125"/>
      <c r="Y826" s="124"/>
      <c r="Z826" s="124"/>
      <c r="AA826" s="124"/>
      <c r="AB826" s="124"/>
      <c r="AC826" s="126"/>
      <c r="AD826" s="127"/>
      <c r="AE826" s="128"/>
      <c r="AF826" s="129"/>
      <c r="AG826" s="130"/>
      <c r="AH826" s="131"/>
      <c r="AI826" s="132"/>
      <c r="AJ826" s="133"/>
      <c r="AK826" s="141"/>
      <c r="AL826" s="135"/>
      <c r="AM826" s="131"/>
      <c r="AN826" s="137"/>
      <c r="AO826" s="137"/>
      <c r="AP826" s="112"/>
      <c r="AQ826" s="138"/>
      <c r="AR826" s="139"/>
      <c r="AS826" s="85"/>
    </row>
    <row r="827" spans="1:45" ht="15.75" thickBot="1" x14ac:dyDescent="0.3">
      <c r="A827" s="112"/>
      <c r="B827" s="113"/>
      <c r="C827" s="114"/>
      <c r="D827" s="114"/>
      <c r="E827" s="115"/>
      <c r="F827" s="114"/>
      <c r="G827" s="116"/>
      <c r="H827" s="114"/>
      <c r="I827" s="115"/>
      <c r="J827" s="117"/>
      <c r="K827" s="118"/>
      <c r="L827" s="113"/>
      <c r="M827" s="113"/>
      <c r="N827" s="119"/>
      <c r="O827" s="120"/>
      <c r="P827" s="113"/>
      <c r="Q827" s="121"/>
      <c r="R827" s="122"/>
      <c r="S827" s="123"/>
      <c r="T827" s="124"/>
      <c r="U827" s="124"/>
      <c r="V827" s="124"/>
      <c r="W827" s="124"/>
      <c r="X827" s="125"/>
      <c r="Y827" s="124"/>
      <c r="Z827" s="124"/>
      <c r="AA827" s="124"/>
      <c r="AB827" s="124"/>
      <c r="AC827" s="126"/>
      <c r="AD827" s="127"/>
      <c r="AE827" s="128"/>
      <c r="AF827" s="129"/>
      <c r="AG827" s="130"/>
      <c r="AH827" s="131"/>
      <c r="AI827" s="132"/>
      <c r="AJ827" s="133"/>
      <c r="AK827" s="141"/>
      <c r="AL827" s="135"/>
      <c r="AM827" s="131"/>
      <c r="AN827" s="137"/>
      <c r="AO827" s="137"/>
      <c r="AP827" s="112"/>
      <c r="AQ827" s="138"/>
      <c r="AR827" s="139"/>
      <c r="AS827" s="85"/>
    </row>
    <row r="828" spans="1:45" ht="15.75" thickBot="1" x14ac:dyDescent="0.3">
      <c r="A828" s="112"/>
      <c r="B828" s="113"/>
      <c r="C828" s="114"/>
      <c r="D828" s="114"/>
      <c r="E828" s="115"/>
      <c r="F828" s="114"/>
      <c r="G828" s="116"/>
      <c r="H828" s="114"/>
      <c r="I828" s="115"/>
      <c r="J828" s="117"/>
      <c r="K828" s="118"/>
      <c r="L828" s="113"/>
      <c r="M828" s="113"/>
      <c r="N828" s="119"/>
      <c r="O828" s="120"/>
      <c r="P828" s="113"/>
      <c r="Q828" s="121"/>
      <c r="R828" s="122"/>
      <c r="S828" s="123"/>
      <c r="T828" s="124"/>
      <c r="U828" s="124"/>
      <c r="V828" s="124"/>
      <c r="W828" s="124"/>
      <c r="X828" s="125"/>
      <c r="Y828" s="124"/>
      <c r="Z828" s="124"/>
      <c r="AA828" s="124"/>
      <c r="AB828" s="124"/>
      <c r="AC828" s="126"/>
      <c r="AD828" s="127"/>
      <c r="AE828" s="128"/>
      <c r="AF828" s="129"/>
      <c r="AG828" s="130"/>
      <c r="AH828" s="131"/>
      <c r="AI828" s="132"/>
      <c r="AJ828" s="133"/>
      <c r="AK828" s="141"/>
      <c r="AL828" s="135"/>
      <c r="AM828" s="131"/>
      <c r="AN828" s="137"/>
      <c r="AO828" s="137"/>
      <c r="AP828" s="112"/>
      <c r="AQ828" s="138"/>
      <c r="AR828" s="139"/>
      <c r="AS828" s="85"/>
    </row>
    <row r="829" spans="1:45" ht="15.75" thickBot="1" x14ac:dyDescent="0.3">
      <c r="A829" s="112"/>
      <c r="B829" s="113"/>
      <c r="C829" s="114"/>
      <c r="D829" s="114"/>
      <c r="E829" s="115"/>
      <c r="F829" s="114"/>
      <c r="G829" s="116"/>
      <c r="H829" s="114"/>
      <c r="I829" s="115"/>
      <c r="J829" s="117"/>
      <c r="K829" s="118"/>
      <c r="L829" s="113"/>
      <c r="M829" s="113"/>
      <c r="N829" s="119"/>
      <c r="O829" s="120"/>
      <c r="P829" s="113"/>
      <c r="Q829" s="121"/>
      <c r="R829" s="122"/>
      <c r="S829" s="123"/>
      <c r="T829" s="124"/>
      <c r="U829" s="124"/>
      <c r="V829" s="124"/>
      <c r="W829" s="124"/>
      <c r="X829" s="125"/>
      <c r="Y829" s="124"/>
      <c r="Z829" s="124"/>
      <c r="AA829" s="124"/>
      <c r="AB829" s="124"/>
      <c r="AC829" s="126"/>
      <c r="AD829" s="127"/>
      <c r="AE829" s="128"/>
      <c r="AF829" s="129"/>
      <c r="AG829" s="130"/>
      <c r="AH829" s="131"/>
      <c r="AI829" s="132"/>
      <c r="AJ829" s="133"/>
      <c r="AK829" s="141"/>
      <c r="AL829" s="135"/>
      <c r="AM829" s="131"/>
      <c r="AN829" s="137"/>
      <c r="AO829" s="137"/>
      <c r="AP829" s="112"/>
      <c r="AQ829" s="138"/>
      <c r="AR829" s="139"/>
      <c r="AS829" s="85"/>
    </row>
    <row r="830" spans="1:45" ht="15.75" thickBot="1" x14ac:dyDescent="0.3">
      <c r="A830" s="112"/>
      <c r="B830" s="113"/>
      <c r="C830" s="114"/>
      <c r="D830" s="114"/>
      <c r="E830" s="115"/>
      <c r="F830" s="114"/>
      <c r="G830" s="116"/>
      <c r="H830" s="114"/>
      <c r="I830" s="115"/>
      <c r="J830" s="117"/>
      <c r="K830" s="118"/>
      <c r="L830" s="113"/>
      <c r="M830" s="113"/>
      <c r="N830" s="119"/>
      <c r="O830" s="120"/>
      <c r="P830" s="113"/>
      <c r="Q830" s="121"/>
      <c r="R830" s="122"/>
      <c r="S830" s="123"/>
      <c r="T830" s="124"/>
      <c r="U830" s="124"/>
      <c r="V830" s="124"/>
      <c r="W830" s="124"/>
      <c r="X830" s="125"/>
      <c r="Y830" s="124"/>
      <c r="Z830" s="124"/>
      <c r="AA830" s="124"/>
      <c r="AB830" s="124"/>
      <c r="AC830" s="126"/>
      <c r="AD830" s="127"/>
      <c r="AE830" s="128"/>
      <c r="AF830" s="129"/>
      <c r="AG830" s="130"/>
      <c r="AH830" s="131"/>
      <c r="AI830" s="132"/>
      <c r="AJ830" s="133"/>
      <c r="AK830" s="141"/>
      <c r="AL830" s="135"/>
      <c r="AM830" s="131"/>
      <c r="AN830" s="137"/>
      <c r="AO830" s="137"/>
      <c r="AP830" s="112"/>
      <c r="AQ830" s="138"/>
      <c r="AR830" s="139"/>
      <c r="AS830" s="85"/>
    </row>
    <row r="831" spans="1:45" ht="15.75" thickBot="1" x14ac:dyDescent="0.3">
      <c r="A831" s="112"/>
      <c r="B831" s="113"/>
      <c r="C831" s="114"/>
      <c r="D831" s="114"/>
      <c r="E831" s="115"/>
      <c r="F831" s="114"/>
      <c r="G831" s="116"/>
      <c r="H831" s="114"/>
      <c r="I831" s="115"/>
      <c r="J831" s="117"/>
      <c r="K831" s="118"/>
      <c r="L831" s="113"/>
      <c r="M831" s="113"/>
      <c r="N831" s="119"/>
      <c r="O831" s="120"/>
      <c r="P831" s="113"/>
      <c r="Q831" s="121"/>
      <c r="R831" s="122"/>
      <c r="S831" s="123"/>
      <c r="T831" s="124"/>
      <c r="U831" s="124"/>
      <c r="V831" s="124"/>
      <c r="W831" s="124"/>
      <c r="X831" s="125"/>
      <c r="Y831" s="124"/>
      <c r="Z831" s="124"/>
      <c r="AA831" s="124"/>
      <c r="AB831" s="124"/>
      <c r="AC831" s="126"/>
      <c r="AD831" s="127"/>
      <c r="AE831" s="128"/>
      <c r="AF831" s="129"/>
      <c r="AG831" s="130"/>
      <c r="AH831" s="131"/>
      <c r="AI831" s="132"/>
      <c r="AJ831" s="133"/>
      <c r="AK831" s="141"/>
      <c r="AL831" s="135"/>
      <c r="AM831" s="131"/>
      <c r="AN831" s="137"/>
      <c r="AO831" s="137"/>
      <c r="AP831" s="112"/>
      <c r="AQ831" s="138"/>
      <c r="AR831" s="139"/>
      <c r="AS831" s="85"/>
    </row>
    <row r="832" spans="1:45" ht="15.75" thickBot="1" x14ac:dyDescent="0.3">
      <c r="A832" s="112"/>
      <c r="B832" s="113"/>
      <c r="C832" s="114"/>
      <c r="D832" s="114"/>
      <c r="E832" s="115"/>
      <c r="F832" s="114"/>
      <c r="G832" s="116"/>
      <c r="H832" s="114"/>
      <c r="I832" s="115"/>
      <c r="J832" s="117"/>
      <c r="K832" s="118"/>
      <c r="L832" s="113"/>
      <c r="M832" s="113"/>
      <c r="N832" s="119"/>
      <c r="O832" s="120"/>
      <c r="P832" s="113"/>
      <c r="Q832" s="121"/>
      <c r="R832" s="122"/>
      <c r="S832" s="123"/>
      <c r="T832" s="124"/>
      <c r="U832" s="124"/>
      <c r="V832" s="124"/>
      <c r="W832" s="124"/>
      <c r="X832" s="125"/>
      <c r="Y832" s="124"/>
      <c r="Z832" s="124"/>
      <c r="AA832" s="124"/>
      <c r="AB832" s="124"/>
      <c r="AC832" s="126"/>
      <c r="AD832" s="127"/>
      <c r="AE832" s="128"/>
      <c r="AF832" s="129"/>
      <c r="AG832" s="130"/>
      <c r="AH832" s="131"/>
      <c r="AI832" s="132"/>
      <c r="AJ832" s="133"/>
      <c r="AK832" s="141"/>
      <c r="AL832" s="135"/>
      <c r="AM832" s="131"/>
      <c r="AN832" s="137"/>
      <c r="AO832" s="137"/>
      <c r="AP832" s="112"/>
      <c r="AQ832" s="138"/>
      <c r="AR832" s="139"/>
      <c r="AS832" s="85"/>
    </row>
    <row r="833" spans="1:45" ht="15.75" thickBot="1" x14ac:dyDescent="0.3">
      <c r="A833" s="112"/>
      <c r="B833" s="113"/>
      <c r="C833" s="114"/>
      <c r="D833" s="114"/>
      <c r="E833" s="115"/>
      <c r="F833" s="114"/>
      <c r="G833" s="116"/>
      <c r="H833" s="114"/>
      <c r="I833" s="115"/>
      <c r="J833" s="117"/>
      <c r="K833" s="118"/>
      <c r="L833" s="113"/>
      <c r="M833" s="113"/>
      <c r="N833" s="119"/>
      <c r="O833" s="120"/>
      <c r="P833" s="113"/>
      <c r="Q833" s="121"/>
      <c r="R833" s="122"/>
      <c r="S833" s="123"/>
      <c r="T833" s="124"/>
      <c r="U833" s="124"/>
      <c r="V833" s="124"/>
      <c r="W833" s="124"/>
      <c r="X833" s="125"/>
      <c r="Y833" s="124"/>
      <c r="Z833" s="124"/>
      <c r="AA833" s="124"/>
      <c r="AB833" s="124"/>
      <c r="AC833" s="126"/>
      <c r="AD833" s="127"/>
      <c r="AE833" s="128"/>
      <c r="AF833" s="129"/>
      <c r="AG833" s="130"/>
      <c r="AH833" s="131"/>
      <c r="AI833" s="132"/>
      <c r="AJ833" s="133"/>
      <c r="AK833" s="141"/>
      <c r="AL833" s="135"/>
      <c r="AM833" s="131"/>
      <c r="AN833" s="137"/>
      <c r="AO833" s="137"/>
      <c r="AP833" s="112"/>
      <c r="AQ833" s="138"/>
      <c r="AR833" s="139"/>
      <c r="AS833" s="85"/>
    </row>
    <row r="834" spans="1:45" ht="15.75" thickBot="1" x14ac:dyDescent="0.3">
      <c r="A834" s="112"/>
      <c r="B834" s="113"/>
      <c r="C834" s="114"/>
      <c r="D834" s="114"/>
      <c r="E834" s="115"/>
      <c r="F834" s="114"/>
      <c r="G834" s="116"/>
      <c r="H834" s="114"/>
      <c r="I834" s="115"/>
      <c r="J834" s="117"/>
      <c r="K834" s="118"/>
      <c r="L834" s="113"/>
      <c r="M834" s="113"/>
      <c r="N834" s="119"/>
      <c r="O834" s="120"/>
      <c r="P834" s="113"/>
      <c r="Q834" s="121"/>
      <c r="R834" s="122"/>
      <c r="S834" s="123"/>
      <c r="T834" s="124"/>
      <c r="U834" s="124"/>
      <c r="V834" s="124"/>
      <c r="W834" s="124"/>
      <c r="X834" s="125"/>
      <c r="Y834" s="124"/>
      <c r="Z834" s="124"/>
      <c r="AA834" s="124"/>
      <c r="AB834" s="124"/>
      <c r="AC834" s="126"/>
      <c r="AD834" s="127"/>
      <c r="AE834" s="128"/>
      <c r="AF834" s="129"/>
      <c r="AG834" s="130"/>
      <c r="AH834" s="131"/>
      <c r="AI834" s="132"/>
      <c r="AJ834" s="133"/>
      <c r="AK834" s="141"/>
      <c r="AL834" s="135"/>
      <c r="AM834" s="131"/>
      <c r="AN834" s="137"/>
      <c r="AO834" s="137"/>
      <c r="AP834" s="112"/>
      <c r="AQ834" s="138"/>
      <c r="AR834" s="139"/>
      <c r="AS834" s="85"/>
    </row>
    <row r="835" spans="1:45" ht="15.75" thickBot="1" x14ac:dyDescent="0.3">
      <c r="A835" s="112"/>
      <c r="B835" s="113"/>
      <c r="C835" s="114"/>
      <c r="D835" s="114"/>
      <c r="E835" s="115"/>
      <c r="F835" s="114"/>
      <c r="G835" s="116"/>
      <c r="H835" s="114"/>
      <c r="I835" s="115"/>
      <c r="J835" s="117"/>
      <c r="K835" s="118"/>
      <c r="L835" s="113"/>
      <c r="M835" s="113"/>
      <c r="N835" s="119"/>
      <c r="O835" s="120"/>
      <c r="P835" s="113"/>
      <c r="Q835" s="121"/>
      <c r="R835" s="122"/>
      <c r="S835" s="123"/>
      <c r="T835" s="124"/>
      <c r="U835" s="124"/>
      <c r="V835" s="124"/>
      <c r="W835" s="124"/>
      <c r="X835" s="125"/>
      <c r="Y835" s="124"/>
      <c r="Z835" s="124"/>
      <c r="AA835" s="124"/>
      <c r="AB835" s="124"/>
      <c r="AC835" s="126"/>
      <c r="AD835" s="127"/>
      <c r="AE835" s="128"/>
      <c r="AF835" s="129"/>
      <c r="AG835" s="130"/>
      <c r="AH835" s="131"/>
      <c r="AI835" s="132"/>
      <c r="AJ835" s="133"/>
      <c r="AK835" s="141"/>
      <c r="AL835" s="135"/>
      <c r="AM835" s="131"/>
      <c r="AN835" s="137"/>
      <c r="AO835" s="137"/>
      <c r="AP835" s="112"/>
      <c r="AQ835" s="138"/>
      <c r="AR835" s="139"/>
      <c r="AS835" s="85"/>
    </row>
    <row r="836" spans="1:45" ht="15.75" thickBot="1" x14ac:dyDescent="0.3">
      <c r="A836" s="112"/>
      <c r="B836" s="113"/>
      <c r="C836" s="114"/>
      <c r="D836" s="114"/>
      <c r="E836" s="115"/>
      <c r="F836" s="114"/>
      <c r="G836" s="116"/>
      <c r="H836" s="114"/>
      <c r="I836" s="115"/>
      <c r="J836" s="117"/>
      <c r="K836" s="118"/>
      <c r="L836" s="113"/>
      <c r="M836" s="113"/>
      <c r="N836" s="119"/>
      <c r="O836" s="120"/>
      <c r="P836" s="113"/>
      <c r="Q836" s="121"/>
      <c r="R836" s="122"/>
      <c r="S836" s="123"/>
      <c r="T836" s="124"/>
      <c r="U836" s="124"/>
      <c r="V836" s="124"/>
      <c r="W836" s="124"/>
      <c r="X836" s="125"/>
      <c r="Y836" s="124"/>
      <c r="Z836" s="124"/>
      <c r="AA836" s="124"/>
      <c r="AB836" s="124"/>
      <c r="AC836" s="126"/>
      <c r="AD836" s="127"/>
      <c r="AE836" s="128"/>
      <c r="AF836" s="129"/>
      <c r="AG836" s="130"/>
      <c r="AH836" s="131"/>
      <c r="AI836" s="132"/>
      <c r="AJ836" s="133"/>
      <c r="AK836" s="141"/>
      <c r="AL836" s="135"/>
      <c r="AM836" s="131"/>
      <c r="AN836" s="137"/>
      <c r="AO836" s="137"/>
      <c r="AP836" s="112"/>
      <c r="AQ836" s="138"/>
      <c r="AR836" s="139"/>
      <c r="AS836" s="85"/>
    </row>
    <row r="837" spans="1:45" ht="15.75" thickBot="1" x14ac:dyDescent="0.3">
      <c r="A837" s="112"/>
      <c r="B837" s="113"/>
      <c r="C837" s="114"/>
      <c r="D837" s="114"/>
      <c r="E837" s="115"/>
      <c r="F837" s="114"/>
      <c r="G837" s="116"/>
      <c r="H837" s="114"/>
      <c r="I837" s="115"/>
      <c r="J837" s="117"/>
      <c r="K837" s="118"/>
      <c r="L837" s="113"/>
      <c r="M837" s="113"/>
      <c r="N837" s="119"/>
      <c r="O837" s="120"/>
      <c r="P837" s="113"/>
      <c r="Q837" s="121"/>
      <c r="R837" s="122"/>
      <c r="S837" s="123"/>
      <c r="T837" s="124"/>
      <c r="U837" s="124"/>
      <c r="V837" s="124"/>
      <c r="W837" s="124"/>
      <c r="X837" s="125"/>
      <c r="Y837" s="124"/>
      <c r="Z837" s="124"/>
      <c r="AA837" s="124"/>
      <c r="AB837" s="124"/>
      <c r="AC837" s="126"/>
      <c r="AD837" s="127"/>
      <c r="AE837" s="128"/>
      <c r="AF837" s="129"/>
      <c r="AG837" s="130"/>
      <c r="AH837" s="131"/>
      <c r="AI837" s="132"/>
      <c r="AJ837" s="133"/>
      <c r="AK837" s="141"/>
      <c r="AL837" s="135"/>
      <c r="AM837" s="131"/>
      <c r="AN837" s="137"/>
      <c r="AO837" s="137"/>
      <c r="AP837" s="112"/>
      <c r="AQ837" s="138"/>
      <c r="AR837" s="139"/>
      <c r="AS837" s="85"/>
    </row>
    <row r="838" spans="1:45" ht="15.75" thickBot="1" x14ac:dyDescent="0.3">
      <c r="A838" s="112"/>
      <c r="B838" s="113"/>
      <c r="C838" s="114"/>
      <c r="D838" s="114"/>
      <c r="E838" s="115"/>
      <c r="F838" s="114"/>
      <c r="G838" s="116"/>
      <c r="H838" s="114"/>
      <c r="I838" s="115"/>
      <c r="J838" s="117"/>
      <c r="K838" s="118"/>
      <c r="L838" s="113"/>
      <c r="M838" s="113"/>
      <c r="N838" s="119"/>
      <c r="O838" s="120"/>
      <c r="P838" s="113"/>
      <c r="Q838" s="121"/>
      <c r="R838" s="122"/>
      <c r="S838" s="123"/>
      <c r="T838" s="124"/>
      <c r="U838" s="124"/>
      <c r="V838" s="124"/>
      <c r="W838" s="124"/>
      <c r="X838" s="125"/>
      <c r="Y838" s="124"/>
      <c r="Z838" s="124"/>
      <c r="AA838" s="124"/>
      <c r="AB838" s="124"/>
      <c r="AC838" s="126"/>
      <c r="AD838" s="127"/>
      <c r="AE838" s="128"/>
      <c r="AF838" s="129"/>
      <c r="AG838" s="130"/>
      <c r="AH838" s="131"/>
      <c r="AI838" s="132"/>
      <c r="AJ838" s="133"/>
      <c r="AK838" s="141"/>
      <c r="AL838" s="135"/>
      <c r="AM838" s="131"/>
      <c r="AN838" s="137"/>
      <c r="AO838" s="137"/>
      <c r="AP838" s="112"/>
      <c r="AQ838" s="138"/>
      <c r="AR838" s="139"/>
      <c r="AS838" s="85"/>
    </row>
    <row r="839" spans="1:45" ht="15.75" thickBot="1" x14ac:dyDescent="0.3">
      <c r="A839" s="112"/>
      <c r="B839" s="113"/>
      <c r="C839" s="114"/>
      <c r="D839" s="114"/>
      <c r="E839" s="115"/>
      <c r="F839" s="114"/>
      <c r="G839" s="116"/>
      <c r="H839" s="114"/>
      <c r="I839" s="115"/>
      <c r="J839" s="117"/>
      <c r="K839" s="118"/>
      <c r="L839" s="113"/>
      <c r="M839" s="113"/>
      <c r="N839" s="119"/>
      <c r="O839" s="120"/>
      <c r="P839" s="113"/>
      <c r="Q839" s="121"/>
      <c r="R839" s="122"/>
      <c r="S839" s="123"/>
      <c r="T839" s="124"/>
      <c r="U839" s="124"/>
      <c r="V839" s="124"/>
      <c r="W839" s="124"/>
      <c r="X839" s="125"/>
      <c r="Y839" s="124"/>
      <c r="Z839" s="124"/>
      <c r="AA839" s="124"/>
      <c r="AB839" s="124"/>
      <c r="AC839" s="126"/>
      <c r="AD839" s="127"/>
      <c r="AE839" s="128"/>
      <c r="AF839" s="129"/>
      <c r="AG839" s="130"/>
      <c r="AH839" s="131"/>
      <c r="AI839" s="132"/>
      <c r="AJ839" s="133"/>
      <c r="AK839" s="141"/>
      <c r="AL839" s="135"/>
      <c r="AM839" s="131"/>
      <c r="AN839" s="137"/>
      <c r="AO839" s="137"/>
      <c r="AP839" s="112"/>
      <c r="AQ839" s="138"/>
      <c r="AR839" s="139"/>
      <c r="AS839" s="85"/>
    </row>
    <row r="840" spans="1:45" ht="15.75" thickBot="1" x14ac:dyDescent="0.3">
      <c r="A840" s="112"/>
      <c r="B840" s="113"/>
      <c r="C840" s="114"/>
      <c r="D840" s="114"/>
      <c r="E840" s="115"/>
      <c r="F840" s="114"/>
      <c r="G840" s="116"/>
      <c r="H840" s="114"/>
      <c r="I840" s="115"/>
      <c r="J840" s="117"/>
      <c r="K840" s="118"/>
      <c r="L840" s="113"/>
      <c r="M840" s="113"/>
      <c r="N840" s="119"/>
      <c r="O840" s="120"/>
      <c r="P840" s="113"/>
      <c r="Q840" s="121"/>
      <c r="R840" s="122"/>
      <c r="S840" s="123"/>
      <c r="T840" s="124"/>
      <c r="U840" s="124"/>
      <c r="V840" s="124"/>
      <c r="W840" s="124"/>
      <c r="X840" s="125"/>
      <c r="Y840" s="124"/>
      <c r="Z840" s="124"/>
      <c r="AA840" s="124"/>
      <c r="AB840" s="124"/>
      <c r="AC840" s="126"/>
      <c r="AD840" s="127"/>
      <c r="AE840" s="128"/>
      <c r="AF840" s="129"/>
      <c r="AG840" s="130"/>
      <c r="AH840" s="131"/>
      <c r="AI840" s="132"/>
      <c r="AJ840" s="133"/>
      <c r="AK840" s="141"/>
      <c r="AL840" s="135"/>
      <c r="AM840" s="131"/>
      <c r="AN840" s="137"/>
      <c r="AO840" s="137"/>
      <c r="AP840" s="112"/>
      <c r="AQ840" s="138"/>
      <c r="AR840" s="139"/>
      <c r="AS840" s="85"/>
    </row>
    <row r="841" spans="1:45" ht="15.75" thickBot="1" x14ac:dyDescent="0.3">
      <c r="A841" s="112"/>
      <c r="B841" s="113"/>
      <c r="C841" s="114"/>
      <c r="D841" s="114"/>
      <c r="E841" s="115"/>
      <c r="F841" s="114"/>
      <c r="G841" s="116"/>
      <c r="H841" s="114"/>
      <c r="I841" s="115"/>
      <c r="J841" s="117"/>
      <c r="K841" s="118"/>
      <c r="L841" s="113"/>
      <c r="M841" s="113"/>
      <c r="N841" s="119"/>
      <c r="O841" s="120"/>
      <c r="P841" s="113"/>
      <c r="Q841" s="121"/>
      <c r="R841" s="122"/>
      <c r="S841" s="123"/>
      <c r="T841" s="124"/>
      <c r="U841" s="124"/>
      <c r="V841" s="124"/>
      <c r="W841" s="124"/>
      <c r="X841" s="125"/>
      <c r="Y841" s="124"/>
      <c r="Z841" s="124"/>
      <c r="AA841" s="124"/>
      <c r="AB841" s="124"/>
      <c r="AC841" s="126"/>
      <c r="AD841" s="127"/>
      <c r="AE841" s="128"/>
      <c r="AF841" s="129"/>
      <c r="AG841" s="130"/>
      <c r="AH841" s="131"/>
      <c r="AI841" s="132"/>
      <c r="AJ841" s="133"/>
      <c r="AK841" s="141"/>
      <c r="AL841" s="135"/>
      <c r="AM841" s="131"/>
      <c r="AN841" s="137"/>
      <c r="AO841" s="137"/>
      <c r="AP841" s="112"/>
      <c r="AQ841" s="138"/>
      <c r="AR841" s="139"/>
      <c r="AS841" s="85"/>
    </row>
    <row r="842" spans="1:45" ht="15.75" thickBot="1" x14ac:dyDescent="0.3">
      <c r="A842" s="112"/>
      <c r="B842" s="113"/>
      <c r="C842" s="114"/>
      <c r="D842" s="114"/>
      <c r="E842" s="115"/>
      <c r="F842" s="114"/>
      <c r="G842" s="116"/>
      <c r="H842" s="114"/>
      <c r="I842" s="115"/>
      <c r="J842" s="117"/>
      <c r="K842" s="118"/>
      <c r="L842" s="113"/>
      <c r="M842" s="113"/>
      <c r="N842" s="119"/>
      <c r="O842" s="120"/>
      <c r="P842" s="113"/>
      <c r="Q842" s="121"/>
      <c r="R842" s="122"/>
      <c r="S842" s="123"/>
      <c r="T842" s="124"/>
      <c r="U842" s="124"/>
      <c r="V842" s="124"/>
      <c r="W842" s="124"/>
      <c r="X842" s="125"/>
      <c r="Y842" s="124"/>
      <c r="Z842" s="124"/>
      <c r="AA842" s="124"/>
      <c r="AB842" s="124"/>
      <c r="AC842" s="126"/>
      <c r="AD842" s="127"/>
      <c r="AE842" s="128"/>
      <c r="AF842" s="129"/>
      <c r="AG842" s="130"/>
      <c r="AH842" s="131"/>
      <c r="AI842" s="132"/>
      <c r="AJ842" s="133"/>
      <c r="AK842" s="141"/>
      <c r="AL842" s="135"/>
      <c r="AM842" s="131"/>
      <c r="AN842" s="137"/>
      <c r="AO842" s="137"/>
      <c r="AP842" s="112"/>
      <c r="AQ842" s="138"/>
      <c r="AR842" s="139"/>
      <c r="AS842" s="85"/>
    </row>
    <row r="843" spans="1:45" ht="15.75" thickBot="1" x14ac:dyDescent="0.3">
      <c r="A843" s="112"/>
      <c r="B843" s="113"/>
      <c r="C843" s="114"/>
      <c r="D843" s="114"/>
      <c r="E843" s="115"/>
      <c r="F843" s="114"/>
      <c r="G843" s="116"/>
      <c r="H843" s="114"/>
      <c r="I843" s="115"/>
      <c r="J843" s="117"/>
      <c r="K843" s="118"/>
      <c r="L843" s="113"/>
      <c r="M843" s="113"/>
      <c r="N843" s="119"/>
      <c r="O843" s="120"/>
      <c r="P843" s="113"/>
      <c r="Q843" s="121"/>
      <c r="R843" s="122"/>
      <c r="S843" s="123"/>
      <c r="T843" s="124"/>
      <c r="U843" s="124"/>
      <c r="V843" s="124"/>
      <c r="W843" s="124"/>
      <c r="X843" s="125"/>
      <c r="Y843" s="124"/>
      <c r="Z843" s="124"/>
      <c r="AA843" s="124"/>
      <c r="AB843" s="124"/>
      <c r="AC843" s="126"/>
      <c r="AD843" s="127"/>
      <c r="AE843" s="128"/>
      <c r="AF843" s="129"/>
      <c r="AG843" s="130"/>
      <c r="AH843" s="131"/>
      <c r="AI843" s="132"/>
      <c r="AJ843" s="133"/>
      <c r="AK843" s="141"/>
      <c r="AL843" s="135"/>
      <c r="AM843" s="131"/>
      <c r="AN843" s="137"/>
      <c r="AO843" s="137"/>
      <c r="AP843" s="112"/>
      <c r="AQ843" s="138"/>
      <c r="AR843" s="139"/>
      <c r="AS843" s="85"/>
    </row>
    <row r="844" spans="1:45" ht="15.75" thickBot="1" x14ac:dyDescent="0.3">
      <c r="A844" s="112"/>
      <c r="B844" s="113"/>
      <c r="C844" s="114"/>
      <c r="D844" s="114"/>
      <c r="E844" s="115"/>
      <c r="F844" s="114"/>
      <c r="G844" s="116"/>
      <c r="H844" s="114"/>
      <c r="I844" s="115"/>
      <c r="J844" s="117"/>
      <c r="K844" s="118"/>
      <c r="L844" s="113"/>
      <c r="M844" s="113"/>
      <c r="N844" s="119"/>
      <c r="O844" s="120"/>
      <c r="P844" s="113"/>
      <c r="Q844" s="121"/>
      <c r="R844" s="122"/>
      <c r="S844" s="123"/>
      <c r="T844" s="124"/>
      <c r="U844" s="124"/>
      <c r="V844" s="124"/>
      <c r="W844" s="124"/>
      <c r="X844" s="125"/>
      <c r="Y844" s="124"/>
      <c r="Z844" s="124"/>
      <c r="AA844" s="124"/>
      <c r="AB844" s="124"/>
      <c r="AC844" s="126"/>
      <c r="AD844" s="127"/>
      <c r="AE844" s="128"/>
      <c r="AF844" s="129"/>
      <c r="AG844" s="130"/>
      <c r="AH844" s="131"/>
      <c r="AI844" s="132"/>
      <c r="AJ844" s="133"/>
      <c r="AK844" s="141"/>
      <c r="AL844" s="135"/>
      <c r="AM844" s="131"/>
      <c r="AN844" s="137"/>
      <c r="AO844" s="137"/>
      <c r="AP844" s="112"/>
      <c r="AQ844" s="138"/>
      <c r="AR844" s="139"/>
      <c r="AS844" s="85"/>
    </row>
    <row r="845" spans="1:45" ht="15.75" thickBot="1" x14ac:dyDescent="0.3">
      <c r="A845" s="112"/>
      <c r="B845" s="113"/>
      <c r="C845" s="114"/>
      <c r="D845" s="114"/>
      <c r="E845" s="115"/>
      <c r="F845" s="114"/>
      <c r="G845" s="116"/>
      <c r="H845" s="114"/>
      <c r="I845" s="115"/>
      <c r="J845" s="117"/>
      <c r="K845" s="118"/>
      <c r="L845" s="113"/>
      <c r="M845" s="113"/>
      <c r="N845" s="119"/>
      <c r="O845" s="120"/>
      <c r="P845" s="113"/>
      <c r="Q845" s="121"/>
      <c r="R845" s="122"/>
      <c r="S845" s="123"/>
      <c r="T845" s="124"/>
      <c r="U845" s="124"/>
      <c r="V845" s="124"/>
      <c r="W845" s="124"/>
      <c r="X845" s="125"/>
      <c r="Y845" s="124"/>
      <c r="Z845" s="124"/>
      <c r="AA845" s="124"/>
      <c r="AB845" s="124"/>
      <c r="AC845" s="126"/>
      <c r="AD845" s="127"/>
      <c r="AE845" s="128"/>
      <c r="AF845" s="129"/>
      <c r="AG845" s="130"/>
      <c r="AH845" s="131"/>
      <c r="AI845" s="132"/>
      <c r="AJ845" s="133"/>
      <c r="AK845" s="141"/>
      <c r="AL845" s="135"/>
      <c r="AM845" s="131"/>
      <c r="AN845" s="137"/>
      <c r="AO845" s="137"/>
      <c r="AP845" s="112"/>
      <c r="AQ845" s="138"/>
      <c r="AR845" s="139"/>
      <c r="AS845" s="85"/>
    </row>
    <row r="846" spans="1:45" ht="15.75" thickBot="1" x14ac:dyDescent="0.3">
      <c r="A846" s="112"/>
      <c r="B846" s="113"/>
      <c r="C846" s="114"/>
      <c r="D846" s="114"/>
      <c r="E846" s="115"/>
      <c r="F846" s="114"/>
      <c r="G846" s="116"/>
      <c r="H846" s="114"/>
      <c r="I846" s="115"/>
      <c r="J846" s="117"/>
      <c r="K846" s="118"/>
      <c r="L846" s="113"/>
      <c r="M846" s="113"/>
      <c r="N846" s="119"/>
      <c r="O846" s="120"/>
      <c r="P846" s="113"/>
      <c r="Q846" s="121"/>
      <c r="R846" s="122"/>
      <c r="S846" s="123"/>
      <c r="T846" s="124"/>
      <c r="U846" s="124"/>
      <c r="V846" s="124"/>
      <c r="W846" s="124"/>
      <c r="X846" s="125"/>
      <c r="Y846" s="124"/>
      <c r="Z846" s="124"/>
      <c r="AA846" s="124"/>
      <c r="AB846" s="124"/>
      <c r="AC846" s="126"/>
      <c r="AD846" s="127"/>
      <c r="AE846" s="128"/>
      <c r="AF846" s="129"/>
      <c r="AG846" s="130"/>
      <c r="AH846" s="131"/>
      <c r="AI846" s="132"/>
      <c r="AJ846" s="133"/>
      <c r="AK846" s="141"/>
      <c r="AL846" s="135"/>
      <c r="AM846" s="131"/>
      <c r="AN846" s="137"/>
      <c r="AO846" s="137"/>
      <c r="AP846" s="112"/>
      <c r="AQ846" s="138"/>
      <c r="AR846" s="139"/>
      <c r="AS846" s="85"/>
    </row>
    <row r="847" spans="1:45" ht="15.75" thickBot="1" x14ac:dyDescent="0.3">
      <c r="A847" s="112"/>
      <c r="B847" s="113"/>
      <c r="C847" s="114"/>
      <c r="D847" s="114"/>
      <c r="E847" s="115"/>
      <c r="F847" s="114"/>
      <c r="G847" s="116"/>
      <c r="H847" s="114"/>
      <c r="I847" s="115"/>
      <c r="J847" s="117"/>
      <c r="K847" s="118"/>
      <c r="L847" s="113"/>
      <c r="M847" s="113"/>
      <c r="N847" s="119"/>
      <c r="O847" s="120"/>
      <c r="P847" s="113"/>
      <c r="Q847" s="121"/>
      <c r="R847" s="122"/>
      <c r="S847" s="123"/>
      <c r="T847" s="124"/>
      <c r="U847" s="124"/>
      <c r="V847" s="124"/>
      <c r="W847" s="124"/>
      <c r="X847" s="125"/>
      <c r="Y847" s="124"/>
      <c r="Z847" s="124"/>
      <c r="AA847" s="124"/>
      <c r="AB847" s="124"/>
      <c r="AC847" s="126"/>
      <c r="AD847" s="127"/>
      <c r="AE847" s="128"/>
      <c r="AF847" s="129"/>
      <c r="AG847" s="130"/>
      <c r="AH847" s="131"/>
      <c r="AI847" s="132"/>
      <c r="AJ847" s="133"/>
      <c r="AK847" s="141"/>
      <c r="AL847" s="135"/>
      <c r="AM847" s="131"/>
      <c r="AN847" s="137"/>
      <c r="AO847" s="137"/>
      <c r="AP847" s="112"/>
      <c r="AQ847" s="138"/>
      <c r="AR847" s="139"/>
      <c r="AS847" s="85"/>
    </row>
    <row r="848" spans="1:45" ht="15.75" thickBot="1" x14ac:dyDescent="0.3">
      <c r="A848" s="112"/>
      <c r="B848" s="113"/>
      <c r="C848" s="114"/>
      <c r="D848" s="114"/>
      <c r="E848" s="115"/>
      <c r="F848" s="114"/>
      <c r="G848" s="116"/>
      <c r="H848" s="114"/>
      <c r="I848" s="115"/>
      <c r="J848" s="117"/>
      <c r="K848" s="118"/>
      <c r="L848" s="113"/>
      <c r="M848" s="113"/>
      <c r="N848" s="119"/>
      <c r="O848" s="120"/>
      <c r="P848" s="113"/>
      <c r="Q848" s="121"/>
      <c r="R848" s="122"/>
      <c r="S848" s="123"/>
      <c r="T848" s="124"/>
      <c r="U848" s="124"/>
      <c r="V848" s="124"/>
      <c r="W848" s="124"/>
      <c r="X848" s="125"/>
      <c r="Y848" s="124"/>
      <c r="Z848" s="124"/>
      <c r="AA848" s="124"/>
      <c r="AB848" s="124"/>
      <c r="AC848" s="126"/>
      <c r="AD848" s="127"/>
      <c r="AE848" s="128"/>
      <c r="AF848" s="129"/>
      <c r="AG848" s="130"/>
      <c r="AH848" s="131"/>
      <c r="AI848" s="132"/>
      <c r="AJ848" s="133"/>
      <c r="AK848" s="141"/>
      <c r="AL848" s="135"/>
      <c r="AM848" s="131"/>
      <c r="AN848" s="137"/>
      <c r="AO848" s="137"/>
      <c r="AP848" s="112"/>
      <c r="AQ848" s="138"/>
      <c r="AR848" s="139"/>
      <c r="AS848" s="85"/>
    </row>
    <row r="849" spans="1:45" ht="15.75" thickBot="1" x14ac:dyDescent="0.3">
      <c r="A849" s="112"/>
      <c r="B849" s="113"/>
      <c r="C849" s="114"/>
      <c r="D849" s="114"/>
      <c r="E849" s="115"/>
      <c r="F849" s="114"/>
      <c r="G849" s="116"/>
      <c r="H849" s="114"/>
      <c r="I849" s="115"/>
      <c r="J849" s="117"/>
      <c r="K849" s="118"/>
      <c r="L849" s="113"/>
      <c r="M849" s="113"/>
      <c r="N849" s="119"/>
      <c r="O849" s="120"/>
      <c r="P849" s="113"/>
      <c r="Q849" s="121"/>
      <c r="R849" s="122"/>
      <c r="S849" s="123"/>
      <c r="T849" s="124"/>
      <c r="U849" s="124"/>
      <c r="V849" s="124"/>
      <c r="W849" s="124"/>
      <c r="X849" s="125"/>
      <c r="Y849" s="124"/>
      <c r="Z849" s="124"/>
      <c r="AA849" s="124"/>
      <c r="AB849" s="124"/>
      <c r="AC849" s="126"/>
      <c r="AD849" s="127"/>
      <c r="AE849" s="128"/>
      <c r="AF849" s="129"/>
      <c r="AG849" s="130"/>
      <c r="AH849" s="131"/>
      <c r="AI849" s="132"/>
      <c r="AJ849" s="133"/>
      <c r="AK849" s="141"/>
      <c r="AL849" s="135"/>
      <c r="AM849" s="131"/>
      <c r="AN849" s="137"/>
      <c r="AO849" s="137"/>
      <c r="AP849" s="112"/>
      <c r="AQ849" s="138"/>
      <c r="AR849" s="139"/>
      <c r="AS849" s="85"/>
    </row>
    <row r="850" spans="1:45" ht="15.75" thickBot="1" x14ac:dyDescent="0.3">
      <c r="A850" s="112"/>
      <c r="B850" s="113"/>
      <c r="C850" s="114"/>
      <c r="D850" s="114"/>
      <c r="E850" s="115"/>
      <c r="F850" s="114"/>
      <c r="G850" s="116"/>
      <c r="H850" s="114"/>
      <c r="I850" s="115"/>
      <c r="J850" s="117"/>
      <c r="K850" s="118"/>
      <c r="L850" s="113"/>
      <c r="M850" s="113"/>
      <c r="N850" s="119"/>
      <c r="O850" s="120"/>
      <c r="P850" s="113"/>
      <c r="Q850" s="121"/>
      <c r="R850" s="122"/>
      <c r="S850" s="123"/>
      <c r="T850" s="124"/>
      <c r="U850" s="124"/>
      <c r="V850" s="124"/>
      <c r="W850" s="124"/>
      <c r="X850" s="125"/>
      <c r="Y850" s="124"/>
      <c r="Z850" s="124"/>
      <c r="AA850" s="124"/>
      <c r="AB850" s="124"/>
      <c r="AC850" s="126"/>
      <c r="AD850" s="127"/>
      <c r="AE850" s="128"/>
      <c r="AF850" s="129"/>
      <c r="AG850" s="130"/>
      <c r="AH850" s="131"/>
      <c r="AI850" s="132"/>
      <c r="AJ850" s="133"/>
      <c r="AK850" s="141"/>
      <c r="AL850" s="135"/>
      <c r="AM850" s="131"/>
      <c r="AN850" s="137"/>
      <c r="AO850" s="137"/>
      <c r="AP850" s="112"/>
      <c r="AQ850" s="138"/>
      <c r="AR850" s="139"/>
      <c r="AS850" s="85"/>
    </row>
    <row r="851" spans="1:45" ht="15.75" thickBot="1" x14ac:dyDescent="0.3">
      <c r="A851" s="112"/>
      <c r="B851" s="113"/>
      <c r="C851" s="114"/>
      <c r="D851" s="114"/>
      <c r="E851" s="115"/>
      <c r="F851" s="114"/>
      <c r="G851" s="116"/>
      <c r="H851" s="114"/>
      <c r="I851" s="115"/>
      <c r="J851" s="117"/>
      <c r="K851" s="118"/>
      <c r="L851" s="113"/>
      <c r="M851" s="113"/>
      <c r="N851" s="119"/>
      <c r="O851" s="120"/>
      <c r="P851" s="113"/>
      <c r="Q851" s="121"/>
      <c r="R851" s="122"/>
      <c r="S851" s="123"/>
      <c r="T851" s="124"/>
      <c r="U851" s="124"/>
      <c r="V851" s="124"/>
      <c r="W851" s="124"/>
      <c r="X851" s="125"/>
      <c r="Y851" s="124"/>
      <c r="Z851" s="124"/>
      <c r="AA851" s="124"/>
      <c r="AB851" s="124"/>
      <c r="AC851" s="126"/>
      <c r="AD851" s="127"/>
      <c r="AE851" s="128"/>
      <c r="AF851" s="129"/>
      <c r="AG851" s="130"/>
      <c r="AH851" s="131"/>
      <c r="AI851" s="132"/>
      <c r="AJ851" s="133"/>
      <c r="AK851" s="141"/>
      <c r="AL851" s="135"/>
      <c r="AM851" s="131"/>
      <c r="AN851" s="137"/>
      <c r="AO851" s="137"/>
      <c r="AP851" s="112"/>
      <c r="AQ851" s="138"/>
      <c r="AR851" s="139"/>
      <c r="AS851" s="85"/>
    </row>
    <row r="852" spans="1:45" ht="15.75" thickBot="1" x14ac:dyDescent="0.3">
      <c r="A852" s="112"/>
      <c r="B852" s="113"/>
      <c r="C852" s="114"/>
      <c r="D852" s="114"/>
      <c r="E852" s="115"/>
      <c r="F852" s="114"/>
      <c r="G852" s="116"/>
      <c r="H852" s="114"/>
      <c r="I852" s="115"/>
      <c r="J852" s="117"/>
      <c r="K852" s="118"/>
      <c r="L852" s="113"/>
      <c r="M852" s="113"/>
      <c r="N852" s="119"/>
      <c r="O852" s="120"/>
      <c r="P852" s="113"/>
      <c r="Q852" s="121"/>
      <c r="R852" s="122"/>
      <c r="S852" s="123"/>
      <c r="T852" s="124"/>
      <c r="U852" s="124"/>
      <c r="V852" s="124"/>
      <c r="W852" s="124"/>
      <c r="X852" s="125"/>
      <c r="Y852" s="124"/>
      <c r="Z852" s="124"/>
      <c r="AA852" s="124"/>
      <c r="AB852" s="124"/>
      <c r="AC852" s="126"/>
      <c r="AD852" s="127"/>
      <c r="AE852" s="128"/>
      <c r="AF852" s="129"/>
      <c r="AG852" s="130"/>
      <c r="AH852" s="131"/>
      <c r="AI852" s="132"/>
      <c r="AJ852" s="133"/>
      <c r="AK852" s="141"/>
      <c r="AL852" s="135"/>
      <c r="AM852" s="131"/>
      <c r="AN852" s="137"/>
      <c r="AO852" s="137"/>
      <c r="AP852" s="112"/>
      <c r="AQ852" s="138"/>
      <c r="AR852" s="139"/>
      <c r="AS852" s="85"/>
    </row>
    <row r="853" spans="1:45" ht="15.75" thickBot="1" x14ac:dyDescent="0.3">
      <c r="A853" s="112"/>
      <c r="B853" s="113"/>
      <c r="C853" s="114"/>
      <c r="D853" s="114"/>
      <c r="E853" s="115"/>
      <c r="F853" s="114"/>
      <c r="G853" s="116"/>
      <c r="H853" s="114"/>
      <c r="I853" s="115"/>
      <c r="J853" s="117"/>
      <c r="K853" s="118"/>
      <c r="L853" s="113"/>
      <c r="M853" s="113"/>
      <c r="N853" s="119"/>
      <c r="O853" s="120"/>
      <c r="P853" s="113"/>
      <c r="Q853" s="121"/>
      <c r="R853" s="122"/>
      <c r="S853" s="123"/>
      <c r="T853" s="124"/>
      <c r="U853" s="124"/>
      <c r="V853" s="124"/>
      <c r="W853" s="124"/>
      <c r="X853" s="125"/>
      <c r="Y853" s="124"/>
      <c r="Z853" s="124"/>
      <c r="AA853" s="124"/>
      <c r="AB853" s="124"/>
      <c r="AC853" s="126"/>
      <c r="AD853" s="127"/>
      <c r="AE853" s="128"/>
      <c r="AF853" s="129"/>
      <c r="AG853" s="130"/>
      <c r="AH853" s="131"/>
      <c r="AI853" s="132"/>
      <c r="AJ853" s="133"/>
      <c r="AK853" s="141"/>
      <c r="AL853" s="135"/>
      <c r="AM853" s="131"/>
      <c r="AN853" s="137"/>
      <c r="AO853" s="137"/>
      <c r="AP853" s="112"/>
      <c r="AQ853" s="138"/>
      <c r="AR853" s="139"/>
      <c r="AS853" s="85"/>
    </row>
    <row r="854" spans="1:45" ht="15.75" thickBot="1" x14ac:dyDescent="0.3">
      <c r="A854" s="112"/>
      <c r="B854" s="113"/>
      <c r="C854" s="114"/>
      <c r="D854" s="114"/>
      <c r="E854" s="115"/>
      <c r="F854" s="114"/>
      <c r="G854" s="116"/>
      <c r="H854" s="114"/>
      <c r="I854" s="115"/>
      <c r="J854" s="117"/>
      <c r="K854" s="118"/>
      <c r="L854" s="113"/>
      <c r="M854" s="113"/>
      <c r="N854" s="119"/>
      <c r="O854" s="120"/>
      <c r="P854" s="113"/>
      <c r="Q854" s="121"/>
      <c r="R854" s="122"/>
      <c r="S854" s="123"/>
      <c r="T854" s="124"/>
      <c r="U854" s="124"/>
      <c r="V854" s="124"/>
      <c r="W854" s="124"/>
      <c r="X854" s="125"/>
      <c r="Y854" s="124"/>
      <c r="Z854" s="124"/>
      <c r="AA854" s="124"/>
      <c r="AB854" s="124"/>
      <c r="AC854" s="126"/>
      <c r="AD854" s="127"/>
      <c r="AE854" s="128"/>
      <c r="AF854" s="129"/>
      <c r="AG854" s="130"/>
      <c r="AH854" s="131"/>
      <c r="AI854" s="132"/>
      <c r="AJ854" s="133"/>
      <c r="AK854" s="141"/>
      <c r="AL854" s="135"/>
      <c r="AM854" s="131"/>
      <c r="AN854" s="137"/>
      <c r="AO854" s="137"/>
      <c r="AP854" s="112"/>
      <c r="AQ854" s="138"/>
      <c r="AR854" s="139"/>
      <c r="AS854" s="85"/>
    </row>
    <row r="855" spans="1:45" ht="15.75" thickBot="1" x14ac:dyDescent="0.3">
      <c r="A855" s="112"/>
      <c r="B855" s="113"/>
      <c r="C855" s="114"/>
      <c r="D855" s="114"/>
      <c r="E855" s="115"/>
      <c r="F855" s="114"/>
      <c r="G855" s="116"/>
      <c r="H855" s="114"/>
      <c r="I855" s="115"/>
      <c r="J855" s="117"/>
      <c r="K855" s="118"/>
      <c r="L855" s="113"/>
      <c r="M855" s="113"/>
      <c r="N855" s="119"/>
      <c r="O855" s="120"/>
      <c r="P855" s="113"/>
      <c r="Q855" s="121"/>
      <c r="R855" s="122"/>
      <c r="S855" s="123"/>
      <c r="T855" s="124"/>
      <c r="U855" s="124"/>
      <c r="V855" s="124"/>
      <c r="W855" s="124"/>
      <c r="X855" s="125"/>
      <c r="Y855" s="124"/>
      <c r="Z855" s="124"/>
      <c r="AA855" s="124"/>
      <c r="AB855" s="124"/>
      <c r="AC855" s="126"/>
      <c r="AD855" s="127"/>
      <c r="AE855" s="128"/>
      <c r="AF855" s="129"/>
      <c r="AG855" s="130"/>
      <c r="AH855" s="131"/>
      <c r="AI855" s="132"/>
      <c r="AJ855" s="133"/>
      <c r="AK855" s="141"/>
      <c r="AL855" s="135"/>
      <c r="AM855" s="131"/>
      <c r="AN855" s="137"/>
      <c r="AO855" s="137"/>
      <c r="AP855" s="112"/>
      <c r="AQ855" s="138"/>
      <c r="AR855" s="139"/>
      <c r="AS855" s="85"/>
    </row>
    <row r="856" spans="1:45" ht="15.75" thickBot="1" x14ac:dyDescent="0.3">
      <c r="A856" s="112"/>
      <c r="B856" s="113"/>
      <c r="C856" s="114"/>
      <c r="D856" s="114"/>
      <c r="E856" s="115"/>
      <c r="F856" s="114"/>
      <c r="G856" s="116"/>
      <c r="H856" s="114"/>
      <c r="I856" s="115"/>
      <c r="J856" s="117"/>
      <c r="K856" s="118"/>
      <c r="L856" s="113"/>
      <c r="M856" s="113"/>
      <c r="N856" s="119"/>
      <c r="O856" s="120"/>
      <c r="P856" s="113"/>
      <c r="Q856" s="121"/>
      <c r="R856" s="122"/>
      <c r="S856" s="123"/>
      <c r="T856" s="124"/>
      <c r="U856" s="124"/>
      <c r="V856" s="124"/>
      <c r="W856" s="124"/>
      <c r="X856" s="125"/>
      <c r="Y856" s="124"/>
      <c r="Z856" s="124"/>
      <c r="AA856" s="124"/>
      <c r="AB856" s="124"/>
      <c r="AC856" s="126"/>
      <c r="AD856" s="127"/>
      <c r="AE856" s="128"/>
      <c r="AF856" s="129"/>
      <c r="AG856" s="130"/>
      <c r="AH856" s="131"/>
      <c r="AI856" s="132"/>
      <c r="AJ856" s="133"/>
      <c r="AK856" s="141"/>
      <c r="AL856" s="135"/>
      <c r="AM856" s="131"/>
      <c r="AN856" s="137"/>
      <c r="AO856" s="137"/>
      <c r="AP856" s="112"/>
      <c r="AQ856" s="138"/>
      <c r="AR856" s="139"/>
      <c r="AS856" s="85"/>
    </row>
    <row r="857" spans="1:45" ht="15.75" thickBot="1" x14ac:dyDescent="0.3">
      <c r="A857" s="112"/>
      <c r="B857" s="113"/>
      <c r="C857" s="114"/>
      <c r="D857" s="114"/>
      <c r="E857" s="115"/>
      <c r="F857" s="114"/>
      <c r="G857" s="116"/>
      <c r="H857" s="114"/>
      <c r="I857" s="115"/>
      <c r="J857" s="117"/>
      <c r="K857" s="118"/>
      <c r="L857" s="113"/>
      <c r="M857" s="113"/>
      <c r="N857" s="119"/>
      <c r="O857" s="120"/>
      <c r="P857" s="113"/>
      <c r="Q857" s="121"/>
      <c r="R857" s="122"/>
      <c r="S857" s="123"/>
      <c r="T857" s="124"/>
      <c r="U857" s="124"/>
      <c r="V857" s="124"/>
      <c r="W857" s="124"/>
      <c r="X857" s="125"/>
      <c r="Y857" s="124"/>
      <c r="Z857" s="124"/>
      <c r="AA857" s="124"/>
      <c r="AB857" s="124"/>
      <c r="AC857" s="126"/>
      <c r="AD857" s="127"/>
      <c r="AE857" s="128"/>
      <c r="AF857" s="129"/>
      <c r="AG857" s="130"/>
      <c r="AH857" s="131"/>
      <c r="AI857" s="132"/>
      <c r="AJ857" s="133"/>
      <c r="AK857" s="141"/>
      <c r="AL857" s="135"/>
      <c r="AM857" s="131"/>
      <c r="AN857" s="137"/>
      <c r="AO857" s="137"/>
      <c r="AP857" s="112"/>
      <c r="AQ857" s="138"/>
      <c r="AR857" s="139"/>
      <c r="AS857" s="85"/>
    </row>
    <row r="858" spans="1:45" ht="15.75" thickBot="1" x14ac:dyDescent="0.3">
      <c r="A858" s="112"/>
      <c r="B858" s="113"/>
      <c r="C858" s="114"/>
      <c r="D858" s="114"/>
      <c r="E858" s="115"/>
      <c r="F858" s="114"/>
      <c r="G858" s="116"/>
      <c r="H858" s="114"/>
      <c r="I858" s="115"/>
      <c r="J858" s="117"/>
      <c r="K858" s="118"/>
      <c r="L858" s="113"/>
      <c r="M858" s="113"/>
      <c r="N858" s="119"/>
      <c r="O858" s="120"/>
      <c r="P858" s="113"/>
      <c r="Q858" s="121"/>
      <c r="R858" s="122"/>
      <c r="S858" s="123"/>
      <c r="T858" s="124"/>
      <c r="U858" s="124"/>
      <c r="V858" s="124"/>
      <c r="W858" s="124"/>
      <c r="X858" s="125"/>
      <c r="Y858" s="124"/>
      <c r="Z858" s="124"/>
      <c r="AA858" s="124"/>
      <c r="AB858" s="124"/>
      <c r="AC858" s="126"/>
      <c r="AD858" s="127"/>
      <c r="AE858" s="128"/>
      <c r="AF858" s="129"/>
      <c r="AG858" s="130"/>
      <c r="AH858" s="131"/>
      <c r="AI858" s="132"/>
      <c r="AJ858" s="133"/>
      <c r="AK858" s="141"/>
      <c r="AL858" s="135"/>
      <c r="AM858" s="131"/>
      <c r="AN858" s="137"/>
      <c r="AO858" s="137"/>
      <c r="AP858" s="112"/>
      <c r="AQ858" s="138"/>
      <c r="AR858" s="139"/>
      <c r="AS858" s="85"/>
    </row>
    <row r="859" spans="1:45" ht="15.75" thickBot="1" x14ac:dyDescent="0.3">
      <c r="A859" s="112"/>
      <c r="B859" s="113"/>
      <c r="C859" s="114"/>
      <c r="D859" s="114"/>
      <c r="E859" s="115"/>
      <c r="F859" s="114"/>
      <c r="G859" s="116"/>
      <c r="H859" s="114"/>
      <c r="I859" s="115"/>
      <c r="J859" s="117"/>
      <c r="K859" s="118"/>
      <c r="L859" s="113"/>
      <c r="M859" s="113"/>
      <c r="N859" s="119"/>
      <c r="O859" s="120"/>
      <c r="P859" s="113"/>
      <c r="Q859" s="121"/>
      <c r="R859" s="122"/>
      <c r="S859" s="123"/>
      <c r="T859" s="124"/>
      <c r="U859" s="124"/>
      <c r="V859" s="124"/>
      <c r="W859" s="124"/>
      <c r="X859" s="125"/>
      <c r="Y859" s="124"/>
      <c r="Z859" s="124"/>
      <c r="AA859" s="124"/>
      <c r="AB859" s="124"/>
      <c r="AC859" s="126"/>
      <c r="AD859" s="127"/>
      <c r="AE859" s="128"/>
      <c r="AF859" s="129"/>
      <c r="AG859" s="130"/>
      <c r="AH859" s="131"/>
      <c r="AI859" s="132"/>
      <c r="AJ859" s="133"/>
      <c r="AK859" s="141"/>
      <c r="AL859" s="135"/>
      <c r="AM859" s="131"/>
      <c r="AN859" s="137"/>
      <c r="AO859" s="137"/>
      <c r="AP859" s="112"/>
      <c r="AQ859" s="138"/>
      <c r="AR859" s="139"/>
      <c r="AS859" s="85"/>
    </row>
    <row r="860" spans="1:45" ht="15.75" thickBot="1" x14ac:dyDescent="0.3">
      <c r="A860" s="112"/>
      <c r="B860" s="113"/>
      <c r="C860" s="114"/>
      <c r="D860" s="114"/>
      <c r="E860" s="115"/>
      <c r="F860" s="114"/>
      <c r="G860" s="116"/>
      <c r="H860" s="114"/>
      <c r="I860" s="115"/>
      <c r="J860" s="117"/>
      <c r="K860" s="118"/>
      <c r="L860" s="113"/>
      <c r="M860" s="113"/>
      <c r="N860" s="119"/>
      <c r="O860" s="120"/>
      <c r="P860" s="113"/>
      <c r="Q860" s="121"/>
      <c r="R860" s="122"/>
      <c r="S860" s="123"/>
      <c r="T860" s="124"/>
      <c r="U860" s="124"/>
      <c r="V860" s="124"/>
      <c r="W860" s="124"/>
      <c r="X860" s="125"/>
      <c r="Y860" s="124"/>
      <c r="Z860" s="124"/>
      <c r="AA860" s="124"/>
      <c r="AB860" s="124"/>
      <c r="AC860" s="126"/>
      <c r="AD860" s="127"/>
      <c r="AE860" s="128"/>
      <c r="AF860" s="129"/>
      <c r="AG860" s="130"/>
      <c r="AH860" s="131"/>
      <c r="AI860" s="132"/>
      <c r="AJ860" s="133"/>
      <c r="AK860" s="141"/>
      <c r="AL860" s="135"/>
      <c r="AM860" s="131"/>
      <c r="AN860" s="137"/>
      <c r="AO860" s="137"/>
      <c r="AP860" s="112"/>
      <c r="AQ860" s="138"/>
      <c r="AR860" s="139"/>
      <c r="AS860" s="85"/>
    </row>
    <row r="861" spans="1:45" ht="15.75" thickBot="1" x14ac:dyDescent="0.3">
      <c r="A861" s="112"/>
      <c r="B861" s="113"/>
      <c r="C861" s="114"/>
      <c r="D861" s="114"/>
      <c r="E861" s="115"/>
      <c r="F861" s="114"/>
      <c r="G861" s="116"/>
      <c r="H861" s="114"/>
      <c r="I861" s="115"/>
      <c r="J861" s="117"/>
      <c r="K861" s="118"/>
      <c r="L861" s="113"/>
      <c r="M861" s="113"/>
      <c r="N861" s="119"/>
      <c r="O861" s="120"/>
      <c r="P861" s="113"/>
      <c r="Q861" s="121"/>
      <c r="R861" s="122"/>
      <c r="S861" s="123"/>
      <c r="T861" s="124"/>
      <c r="U861" s="124"/>
      <c r="V861" s="124"/>
      <c r="W861" s="124"/>
      <c r="X861" s="125"/>
      <c r="Y861" s="124"/>
      <c r="Z861" s="124"/>
      <c r="AA861" s="124"/>
      <c r="AB861" s="124"/>
      <c r="AC861" s="126"/>
      <c r="AD861" s="127"/>
      <c r="AE861" s="128"/>
      <c r="AF861" s="129"/>
      <c r="AG861" s="130"/>
      <c r="AH861" s="131"/>
      <c r="AI861" s="132"/>
      <c r="AJ861" s="133"/>
      <c r="AK861" s="141"/>
      <c r="AL861" s="135"/>
      <c r="AM861" s="131"/>
      <c r="AN861" s="137"/>
      <c r="AO861" s="137"/>
      <c r="AP861" s="112"/>
      <c r="AQ861" s="138"/>
      <c r="AR861" s="139"/>
      <c r="AS861" s="85"/>
    </row>
    <row r="862" spans="1:45" ht="15.75" thickBot="1" x14ac:dyDescent="0.3">
      <c r="A862" s="112"/>
      <c r="B862" s="113"/>
      <c r="C862" s="114"/>
      <c r="D862" s="114"/>
      <c r="E862" s="115"/>
      <c r="F862" s="114"/>
      <c r="G862" s="116"/>
      <c r="H862" s="114"/>
      <c r="I862" s="115"/>
      <c r="J862" s="117"/>
      <c r="K862" s="118"/>
      <c r="L862" s="113"/>
      <c r="M862" s="113"/>
      <c r="N862" s="119"/>
      <c r="O862" s="120"/>
      <c r="P862" s="113"/>
      <c r="Q862" s="121"/>
      <c r="R862" s="122"/>
      <c r="S862" s="123"/>
      <c r="T862" s="124"/>
      <c r="U862" s="124"/>
      <c r="V862" s="124"/>
      <c r="W862" s="124"/>
      <c r="X862" s="125"/>
      <c r="Y862" s="124"/>
      <c r="Z862" s="124"/>
      <c r="AA862" s="124"/>
      <c r="AB862" s="124"/>
      <c r="AC862" s="126"/>
      <c r="AD862" s="127"/>
      <c r="AE862" s="128"/>
      <c r="AF862" s="129"/>
      <c r="AG862" s="130"/>
      <c r="AH862" s="131"/>
      <c r="AI862" s="132"/>
      <c r="AJ862" s="133"/>
      <c r="AK862" s="141"/>
      <c r="AL862" s="135"/>
      <c r="AM862" s="131"/>
      <c r="AN862" s="137"/>
      <c r="AO862" s="137"/>
      <c r="AP862" s="112"/>
      <c r="AQ862" s="138"/>
      <c r="AR862" s="139"/>
      <c r="AS862" s="85"/>
    </row>
    <row r="863" spans="1:45" ht="15.75" thickBot="1" x14ac:dyDescent="0.3">
      <c r="A863" s="112"/>
      <c r="B863" s="113"/>
      <c r="C863" s="114"/>
      <c r="D863" s="114"/>
      <c r="E863" s="115"/>
      <c r="F863" s="114"/>
      <c r="G863" s="116"/>
      <c r="H863" s="114"/>
      <c r="I863" s="115"/>
      <c r="J863" s="117"/>
      <c r="K863" s="118"/>
      <c r="L863" s="113"/>
      <c r="M863" s="113"/>
      <c r="N863" s="119"/>
      <c r="O863" s="120"/>
      <c r="P863" s="113"/>
      <c r="Q863" s="121"/>
      <c r="R863" s="122"/>
      <c r="S863" s="123"/>
      <c r="T863" s="124"/>
      <c r="U863" s="124"/>
      <c r="V863" s="124"/>
      <c r="W863" s="124"/>
      <c r="X863" s="125"/>
      <c r="Y863" s="124"/>
      <c r="Z863" s="124"/>
      <c r="AA863" s="124"/>
      <c r="AB863" s="124"/>
      <c r="AC863" s="126"/>
      <c r="AD863" s="127"/>
      <c r="AE863" s="128"/>
      <c r="AF863" s="129"/>
      <c r="AG863" s="130"/>
      <c r="AH863" s="131"/>
      <c r="AI863" s="132"/>
      <c r="AJ863" s="133"/>
      <c r="AK863" s="141"/>
      <c r="AL863" s="135"/>
      <c r="AM863" s="131"/>
      <c r="AN863" s="137"/>
      <c r="AO863" s="137"/>
      <c r="AP863" s="112"/>
      <c r="AQ863" s="138"/>
      <c r="AR863" s="139"/>
      <c r="AS863" s="85"/>
    </row>
    <row r="864" spans="1:45" ht="15.75" thickBot="1" x14ac:dyDescent="0.3">
      <c r="A864" s="112"/>
      <c r="B864" s="113"/>
      <c r="C864" s="114"/>
      <c r="D864" s="114"/>
      <c r="E864" s="115"/>
      <c r="F864" s="114"/>
      <c r="G864" s="116"/>
      <c r="H864" s="114"/>
      <c r="I864" s="115"/>
      <c r="J864" s="117"/>
      <c r="K864" s="118"/>
      <c r="L864" s="113"/>
      <c r="M864" s="113"/>
      <c r="N864" s="119"/>
      <c r="O864" s="120"/>
      <c r="P864" s="113"/>
      <c r="Q864" s="121"/>
      <c r="R864" s="122"/>
      <c r="S864" s="123"/>
      <c r="T864" s="124"/>
      <c r="U864" s="124"/>
      <c r="V864" s="124"/>
      <c r="W864" s="124"/>
      <c r="X864" s="125"/>
      <c r="Y864" s="124"/>
      <c r="Z864" s="124"/>
      <c r="AA864" s="124"/>
      <c r="AB864" s="124"/>
      <c r="AC864" s="126"/>
      <c r="AD864" s="127"/>
      <c r="AE864" s="128"/>
      <c r="AF864" s="129"/>
      <c r="AG864" s="130"/>
      <c r="AH864" s="131"/>
      <c r="AI864" s="132"/>
      <c r="AJ864" s="133"/>
      <c r="AK864" s="141"/>
      <c r="AL864" s="135"/>
      <c r="AM864" s="131"/>
      <c r="AN864" s="137"/>
      <c r="AO864" s="137"/>
      <c r="AP864" s="112"/>
      <c r="AQ864" s="138"/>
      <c r="AR864" s="139"/>
      <c r="AS864" s="85"/>
    </row>
    <row r="865" spans="1:45" ht="15.75" thickBot="1" x14ac:dyDescent="0.3">
      <c r="A865" s="112"/>
      <c r="B865" s="113"/>
      <c r="C865" s="114"/>
      <c r="D865" s="114"/>
      <c r="E865" s="115"/>
      <c r="F865" s="114"/>
      <c r="G865" s="116"/>
      <c r="H865" s="114"/>
      <c r="I865" s="115"/>
      <c r="J865" s="117"/>
      <c r="K865" s="118"/>
      <c r="L865" s="113"/>
      <c r="M865" s="113"/>
      <c r="N865" s="119"/>
      <c r="O865" s="120"/>
      <c r="P865" s="113"/>
      <c r="Q865" s="121"/>
      <c r="R865" s="122"/>
      <c r="S865" s="123"/>
      <c r="T865" s="124"/>
      <c r="U865" s="124"/>
      <c r="V865" s="124"/>
      <c r="W865" s="124"/>
      <c r="X865" s="125"/>
      <c r="Y865" s="124"/>
      <c r="Z865" s="124"/>
      <c r="AA865" s="124"/>
      <c r="AB865" s="124"/>
      <c r="AC865" s="126"/>
      <c r="AD865" s="127"/>
      <c r="AE865" s="128"/>
      <c r="AF865" s="129"/>
      <c r="AG865" s="130"/>
      <c r="AH865" s="131"/>
      <c r="AI865" s="132"/>
      <c r="AJ865" s="133"/>
      <c r="AK865" s="141"/>
      <c r="AL865" s="135"/>
      <c r="AM865" s="131"/>
      <c r="AN865" s="137"/>
      <c r="AO865" s="137"/>
      <c r="AP865" s="112"/>
      <c r="AQ865" s="138"/>
      <c r="AR865" s="139"/>
      <c r="AS865" s="85"/>
    </row>
    <row r="866" spans="1:45" ht="15.75" thickBot="1" x14ac:dyDescent="0.3">
      <c r="A866" s="112"/>
      <c r="B866" s="113"/>
      <c r="C866" s="114"/>
      <c r="D866" s="114"/>
      <c r="E866" s="115"/>
      <c r="F866" s="114"/>
      <c r="G866" s="116"/>
      <c r="H866" s="114"/>
      <c r="I866" s="115"/>
      <c r="J866" s="117"/>
      <c r="K866" s="118"/>
      <c r="L866" s="113"/>
      <c r="M866" s="113"/>
      <c r="N866" s="119"/>
      <c r="O866" s="120"/>
      <c r="P866" s="113"/>
      <c r="Q866" s="121"/>
      <c r="R866" s="122"/>
      <c r="S866" s="123"/>
      <c r="T866" s="124"/>
      <c r="U866" s="124"/>
      <c r="V866" s="124"/>
      <c r="W866" s="124"/>
      <c r="X866" s="125"/>
      <c r="Y866" s="124"/>
      <c r="Z866" s="124"/>
      <c r="AA866" s="124"/>
      <c r="AB866" s="124"/>
      <c r="AC866" s="126"/>
      <c r="AD866" s="127"/>
      <c r="AE866" s="128"/>
      <c r="AF866" s="129"/>
      <c r="AG866" s="130"/>
      <c r="AH866" s="131"/>
      <c r="AI866" s="132"/>
      <c r="AJ866" s="133"/>
      <c r="AK866" s="141"/>
      <c r="AL866" s="135"/>
      <c r="AM866" s="131"/>
      <c r="AN866" s="137"/>
      <c r="AO866" s="137"/>
      <c r="AP866" s="112"/>
      <c r="AQ866" s="138"/>
      <c r="AR866" s="139"/>
      <c r="AS866" s="85"/>
    </row>
    <row r="867" spans="1:45" ht="15.75" thickBot="1" x14ac:dyDescent="0.3">
      <c r="A867" s="112"/>
      <c r="B867" s="113"/>
      <c r="C867" s="114"/>
      <c r="D867" s="114"/>
      <c r="E867" s="115"/>
      <c r="F867" s="114"/>
      <c r="G867" s="116"/>
      <c r="H867" s="114"/>
      <c r="I867" s="115"/>
      <c r="J867" s="117"/>
      <c r="K867" s="118"/>
      <c r="L867" s="113"/>
      <c r="M867" s="113"/>
      <c r="N867" s="119"/>
      <c r="O867" s="120"/>
      <c r="P867" s="113"/>
      <c r="Q867" s="121"/>
      <c r="R867" s="122"/>
      <c r="S867" s="123"/>
      <c r="T867" s="124"/>
      <c r="U867" s="124"/>
      <c r="V867" s="124"/>
      <c r="W867" s="124"/>
      <c r="X867" s="125"/>
      <c r="Y867" s="124"/>
      <c r="Z867" s="124"/>
      <c r="AA867" s="124"/>
      <c r="AB867" s="124"/>
      <c r="AC867" s="126"/>
      <c r="AD867" s="127"/>
      <c r="AE867" s="128"/>
      <c r="AF867" s="129"/>
      <c r="AG867" s="130"/>
      <c r="AH867" s="131"/>
      <c r="AI867" s="132"/>
      <c r="AJ867" s="133"/>
      <c r="AK867" s="141"/>
      <c r="AL867" s="135"/>
      <c r="AM867" s="131"/>
      <c r="AN867" s="137"/>
      <c r="AO867" s="137"/>
      <c r="AP867" s="112"/>
      <c r="AQ867" s="138"/>
      <c r="AR867" s="139"/>
      <c r="AS867" s="85"/>
    </row>
    <row r="868" spans="1:45" ht="15.75" thickBot="1" x14ac:dyDescent="0.3">
      <c r="A868" s="112"/>
      <c r="B868" s="113"/>
      <c r="C868" s="114"/>
      <c r="D868" s="114"/>
      <c r="E868" s="115"/>
      <c r="F868" s="114"/>
      <c r="G868" s="116"/>
      <c r="H868" s="114"/>
      <c r="I868" s="115"/>
      <c r="J868" s="117"/>
      <c r="K868" s="118"/>
      <c r="L868" s="113"/>
      <c r="M868" s="113"/>
      <c r="N868" s="119"/>
      <c r="O868" s="120"/>
      <c r="P868" s="113"/>
      <c r="Q868" s="121"/>
      <c r="R868" s="122"/>
      <c r="S868" s="123"/>
      <c r="T868" s="124"/>
      <c r="U868" s="124"/>
      <c r="V868" s="124"/>
      <c r="W868" s="124"/>
      <c r="X868" s="125"/>
      <c r="Y868" s="124"/>
      <c r="Z868" s="124"/>
      <c r="AA868" s="124"/>
      <c r="AB868" s="124"/>
      <c r="AC868" s="126"/>
      <c r="AD868" s="127"/>
      <c r="AE868" s="128"/>
      <c r="AF868" s="129"/>
      <c r="AG868" s="130"/>
      <c r="AH868" s="131"/>
      <c r="AI868" s="132"/>
      <c r="AJ868" s="133"/>
      <c r="AK868" s="141"/>
      <c r="AL868" s="135"/>
      <c r="AM868" s="131"/>
      <c r="AN868" s="137"/>
      <c r="AO868" s="137"/>
      <c r="AP868" s="112"/>
      <c r="AQ868" s="138"/>
      <c r="AR868" s="139"/>
      <c r="AS868" s="85"/>
    </row>
    <row r="869" spans="1:45" ht="15.75" thickBot="1" x14ac:dyDescent="0.3">
      <c r="A869" s="112"/>
      <c r="B869" s="113"/>
      <c r="C869" s="114"/>
      <c r="D869" s="114"/>
      <c r="E869" s="115"/>
      <c r="F869" s="114"/>
      <c r="G869" s="116"/>
      <c r="H869" s="114"/>
      <c r="I869" s="115"/>
      <c r="J869" s="117"/>
      <c r="K869" s="118"/>
      <c r="L869" s="113"/>
      <c r="M869" s="113"/>
      <c r="N869" s="119"/>
      <c r="O869" s="120"/>
      <c r="P869" s="113"/>
      <c r="Q869" s="121"/>
      <c r="R869" s="122"/>
      <c r="S869" s="123"/>
      <c r="T869" s="124"/>
      <c r="U869" s="124"/>
      <c r="V869" s="124"/>
      <c r="W869" s="124"/>
      <c r="X869" s="125"/>
      <c r="Y869" s="124"/>
      <c r="Z869" s="124"/>
      <c r="AA869" s="124"/>
      <c r="AB869" s="124"/>
      <c r="AC869" s="126"/>
      <c r="AD869" s="127"/>
      <c r="AE869" s="128"/>
      <c r="AF869" s="129"/>
      <c r="AG869" s="130"/>
      <c r="AH869" s="131"/>
      <c r="AI869" s="132"/>
      <c r="AJ869" s="133"/>
      <c r="AK869" s="141"/>
      <c r="AL869" s="135"/>
      <c r="AM869" s="131"/>
      <c r="AN869" s="137"/>
      <c r="AO869" s="137"/>
      <c r="AP869" s="112"/>
      <c r="AQ869" s="138"/>
      <c r="AR869" s="139"/>
      <c r="AS869" s="85"/>
    </row>
    <row r="870" spans="1:45" ht="15.75" thickBot="1" x14ac:dyDescent="0.3">
      <c r="A870" s="112"/>
      <c r="B870" s="113"/>
      <c r="C870" s="114"/>
      <c r="D870" s="114"/>
      <c r="E870" s="115"/>
      <c r="F870" s="114"/>
      <c r="G870" s="116"/>
      <c r="H870" s="114"/>
      <c r="I870" s="115"/>
      <c r="J870" s="117"/>
      <c r="K870" s="118"/>
      <c r="L870" s="113"/>
      <c r="M870" s="113"/>
      <c r="N870" s="119"/>
      <c r="O870" s="120"/>
      <c r="P870" s="113"/>
      <c r="Q870" s="121"/>
      <c r="R870" s="122"/>
      <c r="S870" s="123"/>
      <c r="T870" s="124"/>
      <c r="U870" s="124"/>
      <c r="V870" s="124"/>
      <c r="W870" s="124"/>
      <c r="X870" s="125"/>
      <c r="Y870" s="124"/>
      <c r="Z870" s="124"/>
      <c r="AA870" s="124"/>
      <c r="AB870" s="124"/>
      <c r="AC870" s="126"/>
      <c r="AD870" s="127"/>
      <c r="AE870" s="128"/>
      <c r="AF870" s="129"/>
      <c r="AG870" s="130"/>
      <c r="AH870" s="131"/>
      <c r="AI870" s="132"/>
      <c r="AJ870" s="133"/>
      <c r="AK870" s="141"/>
      <c r="AL870" s="135"/>
      <c r="AM870" s="131"/>
      <c r="AN870" s="137"/>
      <c r="AO870" s="137"/>
      <c r="AP870" s="112"/>
      <c r="AQ870" s="138"/>
      <c r="AR870" s="139"/>
      <c r="AS870" s="85"/>
    </row>
    <row r="871" spans="1:45" ht="15.75" thickBot="1" x14ac:dyDescent="0.3">
      <c r="A871" s="112"/>
      <c r="B871" s="113"/>
      <c r="C871" s="114"/>
      <c r="D871" s="114"/>
      <c r="E871" s="115"/>
      <c r="F871" s="114"/>
      <c r="G871" s="116"/>
      <c r="H871" s="114"/>
      <c r="I871" s="115"/>
      <c r="J871" s="117"/>
      <c r="K871" s="118"/>
      <c r="L871" s="113"/>
      <c r="M871" s="113"/>
      <c r="N871" s="119"/>
      <c r="O871" s="120"/>
      <c r="P871" s="113"/>
      <c r="Q871" s="121"/>
      <c r="R871" s="122"/>
      <c r="S871" s="123"/>
      <c r="T871" s="124"/>
      <c r="U871" s="124"/>
      <c r="V871" s="124"/>
      <c r="W871" s="124"/>
      <c r="X871" s="125"/>
      <c r="Y871" s="124"/>
      <c r="Z871" s="124"/>
      <c r="AA871" s="124"/>
      <c r="AB871" s="124"/>
      <c r="AC871" s="126"/>
      <c r="AD871" s="127"/>
      <c r="AE871" s="128"/>
      <c r="AF871" s="129"/>
      <c r="AG871" s="130"/>
      <c r="AH871" s="131"/>
      <c r="AI871" s="132"/>
      <c r="AJ871" s="133"/>
      <c r="AK871" s="141"/>
      <c r="AL871" s="135"/>
      <c r="AM871" s="131"/>
      <c r="AN871" s="137"/>
      <c r="AO871" s="137"/>
      <c r="AP871" s="112"/>
      <c r="AQ871" s="138"/>
      <c r="AR871" s="139"/>
      <c r="AS871" s="85"/>
    </row>
    <row r="872" spans="1:45" ht="15.75" thickBot="1" x14ac:dyDescent="0.3">
      <c r="A872" s="112"/>
      <c r="B872" s="113"/>
      <c r="C872" s="114"/>
      <c r="D872" s="114"/>
      <c r="E872" s="115"/>
      <c r="F872" s="114"/>
      <c r="G872" s="116"/>
      <c r="H872" s="114"/>
      <c r="I872" s="115"/>
      <c r="J872" s="117"/>
      <c r="K872" s="118"/>
      <c r="L872" s="113"/>
      <c r="M872" s="113"/>
      <c r="N872" s="119"/>
      <c r="O872" s="120"/>
      <c r="P872" s="113"/>
      <c r="Q872" s="121"/>
      <c r="R872" s="122"/>
      <c r="S872" s="123"/>
      <c r="T872" s="124"/>
      <c r="U872" s="124"/>
      <c r="V872" s="124"/>
      <c r="W872" s="124"/>
      <c r="X872" s="125"/>
      <c r="Y872" s="124"/>
      <c r="Z872" s="124"/>
      <c r="AA872" s="124"/>
      <c r="AB872" s="124"/>
      <c r="AC872" s="126"/>
      <c r="AD872" s="127"/>
      <c r="AE872" s="128"/>
      <c r="AF872" s="129"/>
      <c r="AG872" s="130"/>
      <c r="AH872" s="131"/>
      <c r="AI872" s="132"/>
      <c r="AJ872" s="133"/>
      <c r="AK872" s="141"/>
      <c r="AL872" s="135"/>
      <c r="AM872" s="131"/>
      <c r="AN872" s="137"/>
      <c r="AO872" s="137"/>
      <c r="AP872" s="112"/>
      <c r="AQ872" s="138"/>
      <c r="AR872" s="139"/>
      <c r="AS872" s="85"/>
    </row>
    <row r="873" spans="1:45" ht="15.75" thickBot="1" x14ac:dyDescent="0.3">
      <c r="A873" s="112"/>
      <c r="B873" s="113"/>
      <c r="C873" s="114"/>
      <c r="D873" s="114"/>
      <c r="E873" s="115"/>
      <c r="F873" s="114"/>
      <c r="G873" s="116"/>
      <c r="H873" s="114"/>
      <c r="I873" s="115"/>
      <c r="J873" s="117"/>
      <c r="K873" s="118"/>
      <c r="L873" s="113"/>
      <c r="M873" s="113"/>
      <c r="N873" s="119"/>
      <c r="O873" s="120"/>
      <c r="P873" s="113"/>
      <c r="Q873" s="121"/>
      <c r="R873" s="122"/>
      <c r="S873" s="123"/>
      <c r="T873" s="124"/>
      <c r="U873" s="124"/>
      <c r="V873" s="124"/>
      <c r="W873" s="124"/>
      <c r="X873" s="125"/>
      <c r="Y873" s="124"/>
      <c r="Z873" s="124"/>
      <c r="AA873" s="124"/>
      <c r="AB873" s="124"/>
      <c r="AC873" s="126"/>
      <c r="AD873" s="127"/>
      <c r="AE873" s="128"/>
      <c r="AF873" s="129"/>
      <c r="AG873" s="130"/>
      <c r="AH873" s="131"/>
      <c r="AI873" s="132"/>
      <c r="AJ873" s="133"/>
      <c r="AK873" s="141"/>
      <c r="AL873" s="135"/>
      <c r="AM873" s="131"/>
      <c r="AN873" s="137"/>
      <c r="AO873" s="137"/>
      <c r="AP873" s="112"/>
      <c r="AQ873" s="138"/>
      <c r="AR873" s="139"/>
      <c r="AS873" s="85"/>
    </row>
    <row r="874" spans="1:45" ht="15.75" thickBot="1" x14ac:dyDescent="0.3">
      <c r="A874" s="112"/>
      <c r="B874" s="113"/>
      <c r="C874" s="114"/>
      <c r="D874" s="114"/>
      <c r="E874" s="115"/>
      <c r="F874" s="114"/>
      <c r="G874" s="116"/>
      <c r="H874" s="114"/>
      <c r="I874" s="115"/>
      <c r="J874" s="117"/>
      <c r="K874" s="118"/>
      <c r="L874" s="113"/>
      <c r="M874" s="113"/>
      <c r="N874" s="119"/>
      <c r="O874" s="120"/>
      <c r="P874" s="113"/>
      <c r="Q874" s="121"/>
      <c r="R874" s="122"/>
      <c r="S874" s="123"/>
      <c r="T874" s="124"/>
      <c r="U874" s="124"/>
      <c r="V874" s="124"/>
      <c r="W874" s="124"/>
      <c r="X874" s="125"/>
      <c r="Y874" s="124"/>
      <c r="Z874" s="124"/>
      <c r="AA874" s="124"/>
      <c r="AB874" s="124"/>
      <c r="AC874" s="126"/>
      <c r="AD874" s="127"/>
      <c r="AE874" s="128"/>
      <c r="AF874" s="129"/>
      <c r="AG874" s="130"/>
      <c r="AH874" s="131"/>
      <c r="AI874" s="132"/>
      <c r="AJ874" s="133"/>
      <c r="AK874" s="141"/>
      <c r="AL874" s="135"/>
      <c r="AM874" s="131"/>
      <c r="AN874" s="137"/>
      <c r="AO874" s="137"/>
      <c r="AP874" s="112"/>
      <c r="AQ874" s="138"/>
      <c r="AR874" s="139"/>
      <c r="AS874" s="85"/>
    </row>
    <row r="875" spans="1:45" ht="15.75" thickBot="1" x14ac:dyDescent="0.3">
      <c r="A875" s="112"/>
      <c r="B875" s="113"/>
      <c r="C875" s="114"/>
      <c r="D875" s="114"/>
      <c r="E875" s="115"/>
      <c r="F875" s="114"/>
      <c r="G875" s="116"/>
      <c r="H875" s="114"/>
      <c r="I875" s="115"/>
      <c r="J875" s="117"/>
      <c r="K875" s="118"/>
      <c r="L875" s="113"/>
      <c r="M875" s="113"/>
      <c r="N875" s="119"/>
      <c r="O875" s="120"/>
      <c r="P875" s="113"/>
      <c r="Q875" s="121"/>
      <c r="R875" s="122"/>
      <c r="S875" s="123"/>
      <c r="T875" s="124"/>
      <c r="U875" s="124"/>
      <c r="V875" s="124"/>
      <c r="W875" s="124"/>
      <c r="X875" s="125"/>
      <c r="Y875" s="124"/>
      <c r="Z875" s="124"/>
      <c r="AA875" s="124"/>
      <c r="AB875" s="124"/>
      <c r="AC875" s="126"/>
      <c r="AD875" s="127"/>
      <c r="AE875" s="128"/>
      <c r="AF875" s="129"/>
      <c r="AG875" s="130"/>
      <c r="AH875" s="131"/>
      <c r="AI875" s="132"/>
      <c r="AJ875" s="133"/>
      <c r="AK875" s="141"/>
      <c r="AL875" s="135"/>
      <c r="AM875" s="131"/>
      <c r="AN875" s="137"/>
      <c r="AO875" s="137"/>
      <c r="AP875" s="112"/>
      <c r="AQ875" s="138"/>
      <c r="AR875" s="139"/>
      <c r="AS875" s="85"/>
    </row>
    <row r="876" spans="1:45" ht="15.75" thickBot="1" x14ac:dyDescent="0.3">
      <c r="A876" s="112"/>
      <c r="B876" s="113"/>
      <c r="C876" s="114"/>
      <c r="D876" s="114"/>
      <c r="E876" s="115"/>
      <c r="F876" s="114"/>
      <c r="G876" s="116"/>
      <c r="H876" s="114"/>
      <c r="I876" s="115"/>
      <c r="J876" s="117"/>
      <c r="K876" s="118"/>
      <c r="L876" s="113"/>
      <c r="M876" s="113"/>
      <c r="N876" s="119"/>
      <c r="O876" s="120"/>
      <c r="P876" s="113"/>
      <c r="Q876" s="121"/>
      <c r="R876" s="122"/>
      <c r="S876" s="123"/>
      <c r="T876" s="124"/>
      <c r="U876" s="124"/>
      <c r="V876" s="124"/>
      <c r="W876" s="124"/>
      <c r="X876" s="125"/>
      <c r="Y876" s="124"/>
      <c r="Z876" s="124"/>
      <c r="AA876" s="124"/>
      <c r="AB876" s="124"/>
      <c r="AC876" s="126"/>
      <c r="AD876" s="127"/>
      <c r="AE876" s="128"/>
      <c r="AF876" s="129"/>
      <c r="AG876" s="130"/>
      <c r="AH876" s="131"/>
      <c r="AI876" s="132"/>
      <c r="AJ876" s="133"/>
      <c r="AK876" s="141"/>
      <c r="AL876" s="135"/>
      <c r="AM876" s="131"/>
      <c r="AN876" s="137"/>
      <c r="AO876" s="137"/>
      <c r="AP876" s="112"/>
      <c r="AQ876" s="138"/>
      <c r="AR876" s="139"/>
      <c r="AS876" s="85"/>
    </row>
    <row r="877" spans="1:45" ht="15.75" thickBot="1" x14ac:dyDescent="0.3">
      <c r="A877" s="112"/>
      <c r="B877" s="113"/>
      <c r="C877" s="114"/>
      <c r="D877" s="114"/>
      <c r="E877" s="115"/>
      <c r="F877" s="114"/>
      <c r="G877" s="116"/>
      <c r="H877" s="114"/>
      <c r="I877" s="115"/>
      <c r="J877" s="117"/>
      <c r="K877" s="118"/>
      <c r="L877" s="113"/>
      <c r="M877" s="113"/>
      <c r="N877" s="119"/>
      <c r="O877" s="120"/>
      <c r="P877" s="113"/>
      <c r="Q877" s="121"/>
      <c r="R877" s="122"/>
      <c r="S877" s="123"/>
      <c r="T877" s="124"/>
      <c r="U877" s="124"/>
      <c r="V877" s="124"/>
      <c r="W877" s="124"/>
      <c r="X877" s="125"/>
      <c r="Y877" s="124"/>
      <c r="Z877" s="124"/>
      <c r="AA877" s="124"/>
      <c r="AB877" s="124"/>
      <c r="AC877" s="126"/>
      <c r="AD877" s="127"/>
      <c r="AE877" s="128"/>
      <c r="AF877" s="129"/>
      <c r="AG877" s="130"/>
      <c r="AH877" s="131"/>
      <c r="AI877" s="132"/>
      <c r="AJ877" s="133"/>
      <c r="AK877" s="141"/>
      <c r="AL877" s="135"/>
      <c r="AM877" s="131"/>
      <c r="AN877" s="137"/>
      <c r="AO877" s="137"/>
      <c r="AP877" s="112"/>
      <c r="AQ877" s="138"/>
      <c r="AR877" s="139"/>
      <c r="AS877" s="85"/>
    </row>
    <row r="878" spans="1:45" ht="15.75" thickBot="1" x14ac:dyDescent="0.3">
      <c r="A878" s="112"/>
      <c r="B878" s="113"/>
      <c r="C878" s="114"/>
      <c r="D878" s="114"/>
      <c r="E878" s="115"/>
      <c r="F878" s="114"/>
      <c r="G878" s="116"/>
      <c r="H878" s="114"/>
      <c r="I878" s="115"/>
      <c r="J878" s="117"/>
      <c r="K878" s="118"/>
      <c r="L878" s="113"/>
      <c r="M878" s="113"/>
      <c r="N878" s="119"/>
      <c r="O878" s="120"/>
      <c r="P878" s="113"/>
      <c r="Q878" s="121"/>
      <c r="R878" s="122"/>
      <c r="S878" s="123"/>
      <c r="T878" s="124"/>
      <c r="U878" s="124"/>
      <c r="V878" s="124"/>
      <c r="W878" s="124"/>
      <c r="X878" s="125"/>
      <c r="Y878" s="124"/>
      <c r="Z878" s="124"/>
      <c r="AA878" s="124"/>
      <c r="AB878" s="124"/>
      <c r="AC878" s="126"/>
      <c r="AD878" s="127"/>
      <c r="AE878" s="128"/>
      <c r="AF878" s="129"/>
      <c r="AG878" s="130"/>
      <c r="AH878" s="131"/>
      <c r="AI878" s="132"/>
      <c r="AJ878" s="133"/>
      <c r="AK878" s="141"/>
      <c r="AL878" s="135"/>
      <c r="AM878" s="131"/>
      <c r="AN878" s="137"/>
      <c r="AO878" s="137"/>
      <c r="AP878" s="112"/>
      <c r="AQ878" s="138"/>
      <c r="AR878" s="139"/>
      <c r="AS878" s="85"/>
    </row>
    <row r="879" spans="1:45" ht="15.75" thickBot="1" x14ac:dyDescent="0.3">
      <c r="A879" s="112"/>
      <c r="B879" s="113"/>
      <c r="C879" s="114"/>
      <c r="D879" s="114"/>
      <c r="E879" s="115"/>
      <c r="F879" s="114"/>
      <c r="G879" s="116"/>
      <c r="H879" s="114"/>
      <c r="I879" s="115"/>
      <c r="J879" s="117"/>
      <c r="K879" s="118"/>
      <c r="L879" s="113"/>
      <c r="M879" s="113"/>
      <c r="N879" s="119"/>
      <c r="O879" s="120"/>
      <c r="P879" s="113"/>
      <c r="Q879" s="121"/>
      <c r="R879" s="122"/>
      <c r="S879" s="123"/>
      <c r="T879" s="124"/>
      <c r="U879" s="124"/>
      <c r="V879" s="124"/>
      <c r="W879" s="124"/>
      <c r="X879" s="125"/>
      <c r="Y879" s="124"/>
      <c r="Z879" s="124"/>
      <c r="AA879" s="124"/>
      <c r="AB879" s="124"/>
      <c r="AC879" s="126"/>
      <c r="AD879" s="127"/>
      <c r="AE879" s="128"/>
      <c r="AF879" s="129"/>
      <c r="AG879" s="130"/>
      <c r="AH879" s="131"/>
      <c r="AI879" s="132"/>
      <c r="AJ879" s="133"/>
      <c r="AK879" s="141"/>
      <c r="AL879" s="135"/>
      <c r="AM879" s="131"/>
      <c r="AN879" s="137"/>
      <c r="AO879" s="137"/>
      <c r="AP879" s="112"/>
      <c r="AQ879" s="138"/>
      <c r="AR879" s="139"/>
      <c r="AS879" s="85"/>
    </row>
    <row r="880" spans="1:45" ht="15.75" thickBot="1" x14ac:dyDescent="0.3">
      <c r="A880" s="112"/>
      <c r="B880" s="113"/>
      <c r="C880" s="114"/>
      <c r="D880" s="114"/>
      <c r="E880" s="115"/>
      <c r="F880" s="114"/>
      <c r="G880" s="116"/>
      <c r="H880" s="114"/>
      <c r="I880" s="115"/>
      <c r="J880" s="117"/>
      <c r="K880" s="118"/>
      <c r="L880" s="113"/>
      <c r="M880" s="113"/>
      <c r="N880" s="119"/>
      <c r="O880" s="120"/>
      <c r="P880" s="113"/>
      <c r="Q880" s="121"/>
      <c r="R880" s="122"/>
      <c r="S880" s="123"/>
      <c r="T880" s="124"/>
      <c r="U880" s="124"/>
      <c r="V880" s="124"/>
      <c r="W880" s="124"/>
      <c r="X880" s="125"/>
      <c r="Y880" s="124"/>
      <c r="Z880" s="124"/>
      <c r="AA880" s="124"/>
      <c r="AB880" s="124"/>
      <c r="AC880" s="126"/>
      <c r="AD880" s="127"/>
      <c r="AE880" s="128"/>
      <c r="AF880" s="129"/>
      <c r="AG880" s="130"/>
      <c r="AH880" s="131"/>
      <c r="AI880" s="132"/>
      <c r="AJ880" s="133"/>
      <c r="AK880" s="141"/>
      <c r="AL880" s="135"/>
      <c r="AM880" s="131"/>
      <c r="AN880" s="137"/>
      <c r="AO880" s="137"/>
      <c r="AP880" s="112"/>
      <c r="AQ880" s="138"/>
      <c r="AR880" s="139"/>
      <c r="AS880" s="85"/>
    </row>
    <row r="881" spans="1:45" ht="15.75" thickBot="1" x14ac:dyDescent="0.3">
      <c r="A881" s="112"/>
      <c r="B881" s="113"/>
      <c r="C881" s="114"/>
      <c r="D881" s="114"/>
      <c r="E881" s="115"/>
      <c r="F881" s="114"/>
      <c r="G881" s="116"/>
      <c r="H881" s="114"/>
      <c r="I881" s="115"/>
      <c r="J881" s="117"/>
      <c r="K881" s="118"/>
      <c r="L881" s="113"/>
      <c r="M881" s="113"/>
      <c r="N881" s="119"/>
      <c r="O881" s="120"/>
      <c r="P881" s="113"/>
      <c r="Q881" s="121"/>
      <c r="R881" s="122"/>
      <c r="S881" s="123"/>
      <c r="T881" s="124"/>
      <c r="U881" s="124"/>
      <c r="V881" s="124"/>
      <c r="W881" s="124"/>
      <c r="X881" s="125"/>
      <c r="Y881" s="124"/>
      <c r="Z881" s="124"/>
      <c r="AA881" s="124"/>
      <c r="AB881" s="124"/>
      <c r="AC881" s="126"/>
      <c r="AD881" s="127"/>
      <c r="AE881" s="128"/>
      <c r="AF881" s="129"/>
      <c r="AG881" s="130"/>
      <c r="AH881" s="131"/>
      <c r="AI881" s="132"/>
      <c r="AJ881" s="133"/>
      <c r="AK881" s="141"/>
      <c r="AL881" s="135"/>
      <c r="AM881" s="131"/>
      <c r="AN881" s="137"/>
      <c r="AO881" s="137"/>
      <c r="AP881" s="112"/>
      <c r="AQ881" s="138"/>
      <c r="AR881" s="139"/>
      <c r="AS881" s="85"/>
    </row>
    <row r="882" spans="1:45" ht="15.75" thickBot="1" x14ac:dyDescent="0.3">
      <c r="A882" s="112"/>
      <c r="B882" s="113"/>
      <c r="C882" s="114"/>
      <c r="D882" s="114"/>
      <c r="E882" s="115"/>
      <c r="F882" s="114"/>
      <c r="G882" s="116"/>
      <c r="H882" s="114"/>
      <c r="I882" s="115"/>
      <c r="J882" s="117"/>
      <c r="K882" s="118"/>
      <c r="L882" s="113"/>
      <c r="M882" s="113"/>
      <c r="N882" s="119"/>
      <c r="O882" s="120"/>
      <c r="P882" s="113"/>
      <c r="Q882" s="121"/>
      <c r="R882" s="122"/>
      <c r="S882" s="123"/>
      <c r="T882" s="124"/>
      <c r="U882" s="124"/>
      <c r="V882" s="124"/>
      <c r="W882" s="124"/>
      <c r="X882" s="125"/>
      <c r="Y882" s="124"/>
      <c r="Z882" s="124"/>
      <c r="AA882" s="124"/>
      <c r="AB882" s="124"/>
      <c r="AC882" s="126"/>
      <c r="AD882" s="127"/>
      <c r="AE882" s="128"/>
      <c r="AF882" s="129"/>
      <c r="AG882" s="130"/>
      <c r="AH882" s="131"/>
      <c r="AI882" s="132"/>
      <c r="AJ882" s="133"/>
      <c r="AK882" s="141"/>
      <c r="AL882" s="135"/>
      <c r="AM882" s="131"/>
      <c r="AN882" s="137"/>
      <c r="AO882" s="137"/>
      <c r="AP882" s="112"/>
      <c r="AQ882" s="138"/>
      <c r="AR882" s="139"/>
      <c r="AS882" s="85"/>
    </row>
    <row r="883" spans="1:45" ht="15.75" thickBot="1" x14ac:dyDescent="0.3">
      <c r="A883" s="112"/>
      <c r="B883" s="113"/>
      <c r="C883" s="114"/>
      <c r="D883" s="114"/>
      <c r="E883" s="115"/>
      <c r="F883" s="114"/>
      <c r="G883" s="116"/>
      <c r="H883" s="114"/>
      <c r="I883" s="115"/>
      <c r="J883" s="117"/>
      <c r="K883" s="118"/>
      <c r="L883" s="113"/>
      <c r="M883" s="113"/>
      <c r="N883" s="119"/>
      <c r="O883" s="120"/>
      <c r="P883" s="113"/>
      <c r="Q883" s="121"/>
      <c r="R883" s="122"/>
      <c r="S883" s="123"/>
      <c r="T883" s="124"/>
      <c r="U883" s="124"/>
      <c r="V883" s="124"/>
      <c r="W883" s="124"/>
      <c r="X883" s="125"/>
      <c r="Y883" s="124"/>
      <c r="Z883" s="124"/>
      <c r="AA883" s="124"/>
      <c r="AB883" s="124"/>
      <c r="AC883" s="126"/>
      <c r="AD883" s="127"/>
      <c r="AE883" s="128"/>
      <c r="AF883" s="129"/>
      <c r="AG883" s="130"/>
      <c r="AH883" s="131"/>
      <c r="AI883" s="132"/>
      <c r="AJ883" s="133"/>
      <c r="AK883" s="141"/>
      <c r="AL883" s="135"/>
      <c r="AM883" s="131"/>
      <c r="AN883" s="137"/>
      <c r="AO883" s="137"/>
      <c r="AP883" s="112"/>
      <c r="AQ883" s="138"/>
      <c r="AR883" s="139"/>
      <c r="AS883" s="85"/>
    </row>
    <row r="884" spans="1:45" ht="15.75" thickBot="1" x14ac:dyDescent="0.3">
      <c r="A884" s="112"/>
      <c r="B884" s="113"/>
      <c r="C884" s="114"/>
      <c r="D884" s="114"/>
      <c r="E884" s="115"/>
      <c r="F884" s="114"/>
      <c r="G884" s="116"/>
      <c r="H884" s="114"/>
      <c r="I884" s="115"/>
      <c r="J884" s="117"/>
      <c r="K884" s="118"/>
      <c r="L884" s="113"/>
      <c r="M884" s="113"/>
      <c r="N884" s="119"/>
      <c r="O884" s="120"/>
      <c r="P884" s="113"/>
      <c r="Q884" s="121"/>
      <c r="R884" s="122"/>
      <c r="S884" s="123"/>
      <c r="T884" s="124"/>
      <c r="U884" s="124"/>
      <c r="V884" s="124"/>
      <c r="W884" s="124"/>
      <c r="X884" s="125"/>
      <c r="Y884" s="124"/>
      <c r="Z884" s="124"/>
      <c r="AA884" s="124"/>
      <c r="AB884" s="124"/>
      <c r="AC884" s="126"/>
      <c r="AD884" s="127"/>
      <c r="AE884" s="128"/>
      <c r="AF884" s="129"/>
      <c r="AG884" s="130"/>
      <c r="AH884" s="131"/>
      <c r="AI884" s="132"/>
      <c r="AJ884" s="133"/>
      <c r="AK884" s="141"/>
      <c r="AL884" s="135"/>
      <c r="AM884" s="131"/>
      <c r="AN884" s="137"/>
      <c r="AO884" s="137"/>
      <c r="AP884" s="112"/>
      <c r="AQ884" s="138"/>
      <c r="AR884" s="139"/>
      <c r="AS884" s="85"/>
    </row>
    <row r="885" spans="1:45" ht="15.75" thickBot="1" x14ac:dyDescent="0.3">
      <c r="A885" s="112"/>
      <c r="B885" s="113"/>
      <c r="C885" s="114"/>
      <c r="D885" s="114"/>
      <c r="E885" s="115"/>
      <c r="F885" s="114"/>
      <c r="G885" s="116"/>
      <c r="H885" s="114"/>
      <c r="I885" s="115"/>
      <c r="J885" s="117"/>
      <c r="K885" s="118"/>
      <c r="L885" s="113"/>
      <c r="M885" s="113"/>
      <c r="N885" s="119"/>
      <c r="O885" s="120"/>
      <c r="P885" s="113"/>
      <c r="Q885" s="121"/>
      <c r="R885" s="122"/>
      <c r="S885" s="123"/>
      <c r="T885" s="124"/>
      <c r="U885" s="124"/>
      <c r="V885" s="124"/>
      <c r="W885" s="124"/>
      <c r="X885" s="125"/>
      <c r="Y885" s="124"/>
      <c r="Z885" s="124"/>
      <c r="AA885" s="124"/>
      <c r="AB885" s="124"/>
      <c r="AC885" s="126"/>
      <c r="AD885" s="127"/>
      <c r="AE885" s="128"/>
      <c r="AF885" s="129"/>
      <c r="AG885" s="130"/>
      <c r="AH885" s="131"/>
      <c r="AI885" s="132"/>
      <c r="AJ885" s="133"/>
      <c r="AK885" s="141"/>
      <c r="AL885" s="135"/>
      <c r="AM885" s="131"/>
      <c r="AN885" s="137"/>
      <c r="AO885" s="137"/>
      <c r="AP885" s="112"/>
      <c r="AQ885" s="138"/>
      <c r="AR885" s="139"/>
      <c r="AS885" s="85"/>
    </row>
    <row r="886" spans="1:45" ht="15.75" thickBot="1" x14ac:dyDescent="0.3">
      <c r="A886" s="112"/>
      <c r="B886" s="113"/>
      <c r="C886" s="114"/>
      <c r="D886" s="114"/>
      <c r="E886" s="115"/>
      <c r="F886" s="114"/>
      <c r="G886" s="116"/>
      <c r="H886" s="114"/>
      <c r="I886" s="115"/>
      <c r="J886" s="117"/>
      <c r="K886" s="118"/>
      <c r="L886" s="113"/>
      <c r="M886" s="113"/>
      <c r="N886" s="119"/>
      <c r="O886" s="120"/>
      <c r="P886" s="113"/>
      <c r="Q886" s="121"/>
      <c r="R886" s="122"/>
      <c r="S886" s="123"/>
      <c r="T886" s="124"/>
      <c r="U886" s="124"/>
      <c r="V886" s="124"/>
      <c r="W886" s="124"/>
      <c r="X886" s="125"/>
      <c r="Y886" s="124"/>
      <c r="Z886" s="124"/>
      <c r="AA886" s="124"/>
      <c r="AB886" s="124"/>
      <c r="AC886" s="126"/>
      <c r="AD886" s="127"/>
      <c r="AE886" s="128"/>
      <c r="AF886" s="129"/>
      <c r="AG886" s="130"/>
      <c r="AH886" s="131"/>
      <c r="AI886" s="132"/>
      <c r="AJ886" s="133"/>
      <c r="AK886" s="141"/>
      <c r="AL886" s="135"/>
      <c r="AM886" s="131"/>
      <c r="AN886" s="137"/>
      <c r="AO886" s="137"/>
      <c r="AP886" s="112"/>
      <c r="AQ886" s="138"/>
      <c r="AR886" s="139"/>
      <c r="AS886" s="85"/>
    </row>
    <row r="887" spans="1:45" ht="15.75" thickBot="1" x14ac:dyDescent="0.3">
      <c r="A887" s="112"/>
      <c r="B887" s="113"/>
      <c r="C887" s="114"/>
      <c r="D887" s="114"/>
      <c r="E887" s="115"/>
      <c r="F887" s="114"/>
      <c r="G887" s="116"/>
      <c r="H887" s="114"/>
      <c r="I887" s="115"/>
      <c r="J887" s="117"/>
      <c r="K887" s="118"/>
      <c r="L887" s="113"/>
      <c r="M887" s="113"/>
      <c r="N887" s="119"/>
      <c r="O887" s="120"/>
      <c r="P887" s="113"/>
      <c r="Q887" s="121"/>
      <c r="R887" s="122"/>
      <c r="S887" s="123"/>
      <c r="T887" s="124"/>
      <c r="U887" s="124"/>
      <c r="V887" s="124"/>
      <c r="W887" s="124"/>
      <c r="X887" s="125"/>
      <c r="Y887" s="124"/>
      <c r="Z887" s="124"/>
      <c r="AA887" s="124"/>
      <c r="AB887" s="124"/>
      <c r="AC887" s="126"/>
      <c r="AD887" s="127"/>
      <c r="AE887" s="128"/>
      <c r="AF887" s="129"/>
      <c r="AG887" s="130"/>
      <c r="AH887" s="131"/>
      <c r="AI887" s="132"/>
      <c r="AJ887" s="133"/>
      <c r="AK887" s="141"/>
      <c r="AL887" s="135"/>
      <c r="AM887" s="131"/>
      <c r="AN887" s="137"/>
      <c r="AO887" s="137"/>
      <c r="AP887" s="112"/>
      <c r="AQ887" s="138"/>
      <c r="AR887" s="139"/>
      <c r="AS887" s="85"/>
    </row>
    <row r="888" spans="1:45" ht="15.75" thickBot="1" x14ac:dyDescent="0.3">
      <c r="A888" s="112"/>
      <c r="B888" s="113"/>
      <c r="C888" s="114"/>
      <c r="D888" s="114"/>
      <c r="E888" s="115"/>
      <c r="F888" s="114"/>
      <c r="G888" s="116"/>
      <c r="H888" s="114"/>
      <c r="I888" s="115"/>
      <c r="J888" s="117"/>
      <c r="K888" s="118"/>
      <c r="L888" s="113"/>
      <c r="M888" s="113"/>
      <c r="N888" s="119"/>
      <c r="O888" s="120"/>
      <c r="P888" s="113"/>
      <c r="Q888" s="121"/>
      <c r="R888" s="122"/>
      <c r="S888" s="123"/>
      <c r="T888" s="124"/>
      <c r="U888" s="124"/>
      <c r="V888" s="124"/>
      <c r="W888" s="124"/>
      <c r="X888" s="125"/>
      <c r="Y888" s="124"/>
      <c r="Z888" s="124"/>
      <c r="AA888" s="124"/>
      <c r="AB888" s="124"/>
      <c r="AC888" s="126"/>
      <c r="AD888" s="127"/>
      <c r="AE888" s="128"/>
      <c r="AF888" s="129"/>
      <c r="AG888" s="130"/>
      <c r="AH888" s="131"/>
      <c r="AI888" s="132"/>
      <c r="AJ888" s="133"/>
      <c r="AK888" s="141"/>
      <c r="AL888" s="135"/>
      <c r="AM888" s="131"/>
      <c r="AN888" s="137"/>
      <c r="AO888" s="137"/>
      <c r="AP888" s="112"/>
      <c r="AQ888" s="138"/>
      <c r="AR888" s="139"/>
      <c r="AS888" s="85"/>
    </row>
    <row r="889" spans="1:45" ht="15.75" thickBot="1" x14ac:dyDescent="0.3">
      <c r="A889" s="112"/>
      <c r="B889" s="113"/>
      <c r="C889" s="114"/>
      <c r="D889" s="114"/>
      <c r="E889" s="115"/>
      <c r="F889" s="114"/>
      <c r="G889" s="116"/>
      <c r="H889" s="114"/>
      <c r="I889" s="115"/>
      <c r="J889" s="117"/>
      <c r="K889" s="118"/>
      <c r="L889" s="113"/>
      <c r="M889" s="113"/>
      <c r="N889" s="119"/>
      <c r="O889" s="120"/>
      <c r="P889" s="113"/>
      <c r="Q889" s="121"/>
      <c r="R889" s="122"/>
      <c r="S889" s="123"/>
      <c r="T889" s="124"/>
      <c r="U889" s="124"/>
      <c r="V889" s="124"/>
      <c r="W889" s="124"/>
      <c r="X889" s="125"/>
      <c r="Y889" s="124"/>
      <c r="Z889" s="124"/>
      <c r="AA889" s="124"/>
      <c r="AB889" s="124"/>
      <c r="AC889" s="126"/>
      <c r="AD889" s="127"/>
      <c r="AE889" s="128"/>
      <c r="AF889" s="129"/>
      <c r="AG889" s="130"/>
      <c r="AH889" s="131"/>
      <c r="AI889" s="132"/>
      <c r="AJ889" s="133"/>
      <c r="AK889" s="141"/>
      <c r="AL889" s="135"/>
      <c r="AM889" s="131"/>
      <c r="AN889" s="137"/>
      <c r="AO889" s="137"/>
      <c r="AP889" s="112"/>
      <c r="AQ889" s="138"/>
      <c r="AR889" s="139"/>
      <c r="AS889" s="85"/>
    </row>
    <row r="890" spans="1:45" ht="15.75" thickBot="1" x14ac:dyDescent="0.3">
      <c r="A890" s="112"/>
      <c r="B890" s="113"/>
      <c r="C890" s="114"/>
      <c r="D890" s="114"/>
      <c r="E890" s="115"/>
      <c r="F890" s="114"/>
      <c r="G890" s="116"/>
      <c r="H890" s="114"/>
      <c r="I890" s="115"/>
      <c r="J890" s="117"/>
      <c r="K890" s="118"/>
      <c r="L890" s="113"/>
      <c r="M890" s="113"/>
      <c r="N890" s="119"/>
      <c r="O890" s="120"/>
      <c r="P890" s="113"/>
      <c r="Q890" s="121"/>
      <c r="R890" s="122"/>
      <c r="S890" s="123"/>
      <c r="T890" s="124"/>
      <c r="U890" s="124"/>
      <c r="V890" s="124"/>
      <c r="W890" s="124"/>
      <c r="X890" s="125"/>
      <c r="Y890" s="124"/>
      <c r="Z890" s="124"/>
      <c r="AA890" s="124"/>
      <c r="AB890" s="124"/>
      <c r="AC890" s="126"/>
      <c r="AD890" s="127"/>
      <c r="AE890" s="128"/>
      <c r="AF890" s="129"/>
      <c r="AG890" s="130"/>
      <c r="AH890" s="131"/>
      <c r="AI890" s="132"/>
      <c r="AJ890" s="133"/>
      <c r="AK890" s="141"/>
      <c r="AL890" s="135"/>
      <c r="AM890" s="131"/>
      <c r="AN890" s="137"/>
      <c r="AO890" s="137"/>
      <c r="AP890" s="112"/>
      <c r="AQ890" s="138"/>
      <c r="AR890" s="139"/>
      <c r="AS890" s="85"/>
    </row>
    <row r="891" spans="1:45" ht="15.75" thickBot="1" x14ac:dyDescent="0.3">
      <c r="A891" s="112"/>
      <c r="B891" s="113"/>
      <c r="C891" s="114"/>
      <c r="D891" s="114"/>
      <c r="E891" s="115"/>
      <c r="F891" s="114"/>
      <c r="G891" s="116"/>
      <c r="H891" s="114"/>
      <c r="I891" s="115"/>
      <c r="J891" s="117"/>
      <c r="K891" s="118"/>
      <c r="L891" s="113"/>
      <c r="M891" s="113"/>
      <c r="N891" s="119"/>
      <c r="O891" s="120"/>
      <c r="P891" s="113"/>
      <c r="Q891" s="121"/>
      <c r="R891" s="122"/>
      <c r="S891" s="123"/>
      <c r="T891" s="124"/>
      <c r="U891" s="124"/>
      <c r="V891" s="124"/>
      <c r="W891" s="124"/>
      <c r="X891" s="125"/>
      <c r="Y891" s="124"/>
      <c r="Z891" s="124"/>
      <c r="AA891" s="124"/>
      <c r="AB891" s="124"/>
      <c r="AC891" s="126"/>
      <c r="AD891" s="127"/>
      <c r="AE891" s="128"/>
      <c r="AF891" s="129"/>
      <c r="AG891" s="130"/>
      <c r="AH891" s="131"/>
      <c r="AI891" s="132"/>
      <c r="AJ891" s="133"/>
      <c r="AK891" s="141"/>
      <c r="AL891" s="135"/>
      <c r="AM891" s="131"/>
      <c r="AN891" s="137"/>
      <c r="AO891" s="137"/>
      <c r="AP891" s="112"/>
      <c r="AQ891" s="138"/>
      <c r="AR891" s="139"/>
      <c r="AS891" s="85"/>
    </row>
    <row r="892" spans="1:45" ht="15.75" thickBot="1" x14ac:dyDescent="0.3">
      <c r="A892" s="112"/>
      <c r="B892" s="113"/>
      <c r="C892" s="114"/>
      <c r="D892" s="114"/>
      <c r="E892" s="115"/>
      <c r="F892" s="114"/>
      <c r="G892" s="116"/>
      <c r="H892" s="114"/>
      <c r="I892" s="115"/>
      <c r="J892" s="117"/>
      <c r="K892" s="118"/>
      <c r="L892" s="113"/>
      <c r="M892" s="113"/>
      <c r="N892" s="119"/>
      <c r="O892" s="120"/>
      <c r="P892" s="113"/>
      <c r="Q892" s="121"/>
      <c r="R892" s="122"/>
      <c r="S892" s="123"/>
      <c r="T892" s="124"/>
      <c r="U892" s="124"/>
      <c r="V892" s="124"/>
      <c r="W892" s="124"/>
      <c r="X892" s="125"/>
      <c r="Y892" s="124"/>
      <c r="Z892" s="124"/>
      <c r="AA892" s="124"/>
      <c r="AB892" s="124"/>
      <c r="AC892" s="126"/>
      <c r="AD892" s="127"/>
      <c r="AE892" s="128"/>
      <c r="AF892" s="129"/>
      <c r="AG892" s="130"/>
      <c r="AH892" s="131"/>
      <c r="AI892" s="132"/>
      <c r="AJ892" s="133"/>
      <c r="AK892" s="141"/>
      <c r="AL892" s="135"/>
      <c r="AM892" s="131"/>
      <c r="AN892" s="137"/>
      <c r="AO892" s="137"/>
      <c r="AP892" s="112"/>
      <c r="AQ892" s="138"/>
      <c r="AR892" s="139"/>
      <c r="AS892" s="85"/>
    </row>
    <row r="893" spans="1:45" ht="15.75" thickBot="1" x14ac:dyDescent="0.3">
      <c r="A893" s="112"/>
      <c r="B893" s="113"/>
      <c r="C893" s="114"/>
      <c r="D893" s="114"/>
      <c r="E893" s="115"/>
      <c r="F893" s="114"/>
      <c r="G893" s="116"/>
      <c r="H893" s="114"/>
      <c r="I893" s="115"/>
      <c r="J893" s="117"/>
      <c r="K893" s="118"/>
      <c r="L893" s="113"/>
      <c r="M893" s="113"/>
      <c r="N893" s="119"/>
      <c r="O893" s="120"/>
      <c r="P893" s="113"/>
      <c r="Q893" s="121"/>
      <c r="R893" s="122"/>
      <c r="S893" s="123"/>
      <c r="T893" s="124"/>
      <c r="U893" s="124"/>
      <c r="V893" s="124"/>
      <c r="W893" s="124"/>
      <c r="X893" s="125"/>
      <c r="Y893" s="124"/>
      <c r="Z893" s="124"/>
      <c r="AA893" s="124"/>
      <c r="AB893" s="124"/>
      <c r="AC893" s="126"/>
      <c r="AD893" s="127"/>
      <c r="AE893" s="128"/>
      <c r="AF893" s="129"/>
      <c r="AG893" s="130"/>
      <c r="AH893" s="131"/>
      <c r="AI893" s="132"/>
      <c r="AJ893" s="133"/>
      <c r="AK893" s="141"/>
      <c r="AL893" s="135"/>
      <c r="AM893" s="131"/>
      <c r="AN893" s="137"/>
      <c r="AO893" s="137"/>
      <c r="AP893" s="112"/>
      <c r="AQ893" s="138"/>
      <c r="AR893" s="139"/>
      <c r="AS893" s="85"/>
    </row>
    <row r="894" spans="1:45" ht="15.75" thickBot="1" x14ac:dyDescent="0.3">
      <c r="A894" s="112"/>
      <c r="B894" s="113"/>
      <c r="C894" s="114"/>
      <c r="D894" s="114"/>
      <c r="E894" s="115"/>
      <c r="F894" s="114"/>
      <c r="G894" s="116"/>
      <c r="H894" s="114"/>
      <c r="I894" s="115"/>
      <c r="J894" s="117"/>
      <c r="K894" s="118"/>
      <c r="L894" s="113"/>
      <c r="M894" s="113"/>
      <c r="N894" s="119"/>
      <c r="O894" s="120"/>
      <c r="P894" s="113"/>
      <c r="Q894" s="121"/>
      <c r="R894" s="122"/>
      <c r="S894" s="123"/>
      <c r="T894" s="124"/>
      <c r="U894" s="124"/>
      <c r="V894" s="124"/>
      <c r="W894" s="124"/>
      <c r="X894" s="125"/>
      <c r="Y894" s="124"/>
      <c r="Z894" s="124"/>
      <c r="AA894" s="124"/>
      <c r="AB894" s="124"/>
      <c r="AC894" s="126"/>
      <c r="AD894" s="127"/>
      <c r="AE894" s="128"/>
      <c r="AF894" s="129"/>
      <c r="AG894" s="130"/>
      <c r="AH894" s="131"/>
      <c r="AI894" s="132"/>
      <c r="AJ894" s="133"/>
      <c r="AK894" s="141"/>
      <c r="AL894" s="135"/>
      <c r="AM894" s="131"/>
      <c r="AN894" s="137"/>
      <c r="AO894" s="137"/>
      <c r="AP894" s="112"/>
      <c r="AQ894" s="138"/>
      <c r="AR894" s="139"/>
      <c r="AS894" s="85"/>
    </row>
    <row r="895" spans="1:45" ht="15.75" thickBot="1" x14ac:dyDescent="0.3">
      <c r="A895" s="112"/>
      <c r="B895" s="113"/>
      <c r="C895" s="114"/>
      <c r="D895" s="114"/>
      <c r="E895" s="115"/>
      <c r="F895" s="114"/>
      <c r="G895" s="116"/>
      <c r="H895" s="114"/>
      <c r="I895" s="115"/>
      <c r="J895" s="117"/>
      <c r="K895" s="118"/>
      <c r="L895" s="113"/>
      <c r="M895" s="113"/>
      <c r="N895" s="119"/>
      <c r="O895" s="120"/>
      <c r="P895" s="113"/>
      <c r="Q895" s="121"/>
      <c r="R895" s="122"/>
      <c r="S895" s="123"/>
      <c r="T895" s="124"/>
      <c r="U895" s="124"/>
      <c r="V895" s="124"/>
      <c r="W895" s="124"/>
      <c r="X895" s="125"/>
      <c r="Y895" s="124"/>
      <c r="Z895" s="124"/>
      <c r="AA895" s="124"/>
      <c r="AB895" s="124"/>
      <c r="AC895" s="126"/>
      <c r="AD895" s="127"/>
      <c r="AE895" s="128"/>
      <c r="AF895" s="129"/>
      <c r="AG895" s="130"/>
      <c r="AH895" s="131"/>
      <c r="AI895" s="132"/>
      <c r="AJ895" s="133"/>
      <c r="AK895" s="141"/>
      <c r="AL895" s="135"/>
      <c r="AM895" s="131"/>
      <c r="AN895" s="137"/>
      <c r="AO895" s="137"/>
      <c r="AP895" s="112"/>
      <c r="AQ895" s="138"/>
      <c r="AR895" s="139"/>
      <c r="AS895" s="85"/>
    </row>
    <row r="896" spans="1:45" ht="15.75" thickBot="1" x14ac:dyDescent="0.3">
      <c r="A896" s="112"/>
      <c r="B896" s="113"/>
      <c r="C896" s="114"/>
      <c r="D896" s="114"/>
      <c r="E896" s="115"/>
      <c r="F896" s="114"/>
      <c r="G896" s="116"/>
      <c r="H896" s="114"/>
      <c r="I896" s="115"/>
      <c r="J896" s="117"/>
      <c r="K896" s="118"/>
      <c r="L896" s="113"/>
      <c r="M896" s="113"/>
      <c r="N896" s="119"/>
      <c r="O896" s="120"/>
      <c r="P896" s="113"/>
      <c r="Q896" s="121"/>
      <c r="R896" s="122"/>
      <c r="S896" s="123"/>
      <c r="T896" s="124"/>
      <c r="U896" s="124"/>
      <c r="V896" s="124"/>
      <c r="W896" s="124"/>
      <c r="X896" s="125"/>
      <c r="Y896" s="124"/>
      <c r="Z896" s="124"/>
      <c r="AA896" s="124"/>
      <c r="AB896" s="124"/>
      <c r="AC896" s="126"/>
      <c r="AD896" s="127"/>
      <c r="AE896" s="128"/>
      <c r="AF896" s="129"/>
      <c r="AG896" s="130"/>
      <c r="AH896" s="131"/>
      <c r="AI896" s="132"/>
      <c r="AJ896" s="133"/>
      <c r="AK896" s="141"/>
      <c r="AL896" s="135"/>
      <c r="AM896" s="131"/>
      <c r="AN896" s="137"/>
      <c r="AO896" s="137"/>
      <c r="AP896" s="112"/>
      <c r="AQ896" s="138"/>
      <c r="AR896" s="139"/>
      <c r="AS896" s="85"/>
    </row>
    <row r="897" spans="1:45" ht="15.75" thickBot="1" x14ac:dyDescent="0.3">
      <c r="A897" s="112"/>
      <c r="B897" s="113"/>
      <c r="C897" s="114"/>
      <c r="D897" s="114"/>
      <c r="E897" s="115"/>
      <c r="F897" s="114"/>
      <c r="G897" s="116"/>
      <c r="H897" s="114"/>
      <c r="I897" s="115"/>
      <c r="J897" s="117"/>
      <c r="K897" s="118"/>
      <c r="L897" s="113"/>
      <c r="M897" s="113"/>
      <c r="N897" s="119"/>
      <c r="O897" s="120"/>
      <c r="P897" s="113"/>
      <c r="Q897" s="121"/>
      <c r="R897" s="122"/>
      <c r="S897" s="123"/>
      <c r="T897" s="124"/>
      <c r="U897" s="124"/>
      <c r="V897" s="124"/>
      <c r="W897" s="124"/>
      <c r="X897" s="125"/>
      <c r="Y897" s="124"/>
      <c r="Z897" s="124"/>
      <c r="AA897" s="124"/>
      <c r="AB897" s="124"/>
      <c r="AC897" s="126"/>
      <c r="AD897" s="127"/>
      <c r="AE897" s="128"/>
      <c r="AF897" s="129"/>
      <c r="AG897" s="130"/>
      <c r="AH897" s="131"/>
      <c r="AI897" s="132"/>
      <c r="AJ897" s="133"/>
      <c r="AK897" s="141"/>
      <c r="AL897" s="135"/>
      <c r="AM897" s="131"/>
      <c r="AN897" s="137"/>
      <c r="AO897" s="137"/>
      <c r="AP897" s="112"/>
      <c r="AQ897" s="138"/>
      <c r="AR897" s="139"/>
      <c r="AS897" s="85"/>
    </row>
    <row r="898" spans="1:45" ht="15.75" thickBot="1" x14ac:dyDescent="0.3">
      <c r="A898" s="112"/>
      <c r="B898" s="113"/>
      <c r="C898" s="114"/>
      <c r="D898" s="114"/>
      <c r="E898" s="115"/>
      <c r="F898" s="114"/>
      <c r="G898" s="116"/>
      <c r="H898" s="114"/>
      <c r="I898" s="115"/>
      <c r="J898" s="117"/>
      <c r="K898" s="118"/>
      <c r="L898" s="113"/>
      <c r="M898" s="113"/>
      <c r="N898" s="119"/>
      <c r="O898" s="120"/>
      <c r="P898" s="113"/>
      <c r="Q898" s="121"/>
      <c r="R898" s="122"/>
      <c r="S898" s="123"/>
      <c r="T898" s="124"/>
      <c r="U898" s="124"/>
      <c r="V898" s="124"/>
      <c r="W898" s="124"/>
      <c r="X898" s="125"/>
      <c r="Y898" s="124"/>
      <c r="Z898" s="124"/>
      <c r="AA898" s="124"/>
      <c r="AB898" s="124"/>
      <c r="AC898" s="126"/>
      <c r="AD898" s="127"/>
      <c r="AE898" s="128"/>
      <c r="AF898" s="129"/>
      <c r="AG898" s="130"/>
      <c r="AH898" s="131"/>
      <c r="AI898" s="132"/>
      <c r="AJ898" s="133"/>
      <c r="AK898" s="141"/>
      <c r="AL898" s="135"/>
      <c r="AM898" s="131"/>
      <c r="AN898" s="137"/>
      <c r="AO898" s="137"/>
      <c r="AP898" s="112"/>
      <c r="AQ898" s="138"/>
      <c r="AR898" s="139"/>
      <c r="AS898" s="85"/>
    </row>
    <row r="899" spans="1:45" ht="15.75" thickBot="1" x14ac:dyDescent="0.3">
      <c r="A899" s="112"/>
      <c r="B899" s="113"/>
      <c r="C899" s="114"/>
      <c r="D899" s="114"/>
      <c r="E899" s="115"/>
      <c r="F899" s="114"/>
      <c r="G899" s="116"/>
      <c r="H899" s="114"/>
      <c r="I899" s="115"/>
      <c r="J899" s="117"/>
      <c r="K899" s="118"/>
      <c r="L899" s="113"/>
      <c r="M899" s="113"/>
      <c r="N899" s="119"/>
      <c r="O899" s="120"/>
      <c r="P899" s="113"/>
      <c r="Q899" s="121"/>
      <c r="R899" s="122"/>
      <c r="S899" s="123"/>
      <c r="T899" s="124"/>
      <c r="U899" s="124"/>
      <c r="V899" s="124"/>
      <c r="W899" s="124"/>
      <c r="X899" s="125"/>
      <c r="Y899" s="124"/>
      <c r="Z899" s="124"/>
      <c r="AA899" s="124"/>
      <c r="AB899" s="124"/>
      <c r="AC899" s="126"/>
      <c r="AD899" s="127"/>
      <c r="AE899" s="128"/>
      <c r="AF899" s="129"/>
      <c r="AG899" s="130"/>
      <c r="AH899" s="131"/>
      <c r="AI899" s="132"/>
      <c r="AJ899" s="133"/>
      <c r="AK899" s="141"/>
      <c r="AL899" s="135"/>
      <c r="AM899" s="131"/>
      <c r="AN899" s="137"/>
      <c r="AO899" s="137"/>
      <c r="AP899" s="112"/>
      <c r="AQ899" s="138"/>
      <c r="AR899" s="139"/>
      <c r="AS899" s="85"/>
    </row>
    <row r="900" spans="1:45" ht="15.75" thickBot="1" x14ac:dyDescent="0.3">
      <c r="A900" s="112"/>
      <c r="B900" s="113"/>
      <c r="C900" s="114"/>
      <c r="D900" s="114"/>
      <c r="E900" s="115"/>
      <c r="F900" s="114"/>
      <c r="G900" s="116"/>
      <c r="H900" s="114"/>
      <c r="I900" s="115"/>
      <c r="J900" s="117"/>
      <c r="K900" s="118"/>
      <c r="L900" s="113"/>
      <c r="M900" s="113"/>
      <c r="N900" s="119"/>
      <c r="O900" s="120"/>
      <c r="P900" s="113"/>
      <c r="Q900" s="121"/>
      <c r="R900" s="122"/>
      <c r="S900" s="123"/>
      <c r="T900" s="124"/>
      <c r="U900" s="124"/>
      <c r="V900" s="124"/>
      <c r="W900" s="124"/>
      <c r="X900" s="125"/>
      <c r="Y900" s="124"/>
      <c r="Z900" s="124"/>
      <c r="AA900" s="124"/>
      <c r="AB900" s="124"/>
      <c r="AC900" s="126"/>
      <c r="AD900" s="127"/>
      <c r="AE900" s="128"/>
      <c r="AF900" s="129"/>
      <c r="AG900" s="130"/>
      <c r="AH900" s="131"/>
      <c r="AI900" s="132"/>
      <c r="AJ900" s="133"/>
      <c r="AK900" s="141"/>
      <c r="AL900" s="135"/>
      <c r="AM900" s="131"/>
      <c r="AN900" s="137"/>
      <c r="AO900" s="137"/>
      <c r="AP900" s="112"/>
      <c r="AQ900" s="138"/>
      <c r="AR900" s="139"/>
      <c r="AS900" s="85"/>
    </row>
    <row r="901" spans="1:45" ht="15.75" thickBot="1" x14ac:dyDescent="0.3">
      <c r="A901" s="112"/>
      <c r="B901" s="113"/>
      <c r="C901" s="114"/>
      <c r="D901" s="114"/>
      <c r="E901" s="115"/>
      <c r="F901" s="114"/>
      <c r="G901" s="116"/>
      <c r="H901" s="114"/>
      <c r="I901" s="115"/>
      <c r="J901" s="117"/>
      <c r="K901" s="118"/>
      <c r="L901" s="113"/>
      <c r="M901" s="113"/>
      <c r="N901" s="119"/>
      <c r="O901" s="120"/>
      <c r="P901" s="113"/>
      <c r="Q901" s="121"/>
      <c r="R901" s="122"/>
      <c r="S901" s="123"/>
      <c r="T901" s="124"/>
      <c r="U901" s="124"/>
      <c r="V901" s="124"/>
      <c r="W901" s="124"/>
      <c r="X901" s="125"/>
      <c r="Y901" s="124"/>
      <c r="Z901" s="124"/>
      <c r="AA901" s="124"/>
      <c r="AB901" s="124"/>
      <c r="AC901" s="126"/>
      <c r="AD901" s="127"/>
      <c r="AE901" s="128"/>
      <c r="AF901" s="129"/>
      <c r="AG901" s="130"/>
      <c r="AH901" s="131"/>
      <c r="AI901" s="132"/>
      <c r="AJ901" s="133"/>
      <c r="AK901" s="141"/>
      <c r="AL901" s="135"/>
      <c r="AM901" s="131"/>
      <c r="AN901" s="137"/>
      <c r="AO901" s="137"/>
      <c r="AP901" s="112"/>
      <c r="AQ901" s="138"/>
      <c r="AR901" s="139"/>
      <c r="AS901" s="85"/>
    </row>
    <row r="902" spans="1:45" ht="15.75" thickBot="1" x14ac:dyDescent="0.3">
      <c r="A902" s="112"/>
      <c r="B902" s="113"/>
      <c r="C902" s="114"/>
      <c r="D902" s="114"/>
      <c r="E902" s="115"/>
      <c r="F902" s="114"/>
      <c r="G902" s="116"/>
      <c r="H902" s="114"/>
      <c r="I902" s="115"/>
      <c r="J902" s="117"/>
      <c r="K902" s="118"/>
      <c r="L902" s="113"/>
      <c r="M902" s="113"/>
      <c r="N902" s="119"/>
      <c r="O902" s="120"/>
      <c r="P902" s="113"/>
      <c r="Q902" s="121"/>
      <c r="R902" s="122"/>
      <c r="S902" s="123"/>
      <c r="T902" s="124"/>
      <c r="U902" s="124"/>
      <c r="V902" s="124"/>
      <c r="W902" s="124"/>
      <c r="X902" s="125"/>
      <c r="Y902" s="124"/>
      <c r="Z902" s="124"/>
      <c r="AA902" s="124"/>
      <c r="AB902" s="124"/>
      <c r="AC902" s="126"/>
      <c r="AD902" s="127"/>
      <c r="AE902" s="128"/>
      <c r="AF902" s="129"/>
      <c r="AG902" s="130"/>
      <c r="AH902" s="131"/>
      <c r="AI902" s="132"/>
      <c r="AJ902" s="133"/>
      <c r="AK902" s="141"/>
      <c r="AL902" s="135"/>
      <c r="AM902" s="131"/>
      <c r="AN902" s="137"/>
      <c r="AO902" s="137"/>
      <c r="AP902" s="112"/>
      <c r="AQ902" s="138"/>
      <c r="AR902" s="139"/>
      <c r="AS902" s="85"/>
    </row>
    <row r="903" spans="1:45" ht="15.75" thickBot="1" x14ac:dyDescent="0.3">
      <c r="A903" s="112"/>
      <c r="B903" s="113"/>
      <c r="C903" s="114"/>
      <c r="D903" s="114"/>
      <c r="E903" s="115"/>
      <c r="F903" s="114"/>
      <c r="G903" s="116"/>
      <c r="H903" s="114"/>
      <c r="I903" s="115"/>
      <c r="J903" s="117"/>
      <c r="K903" s="118"/>
      <c r="L903" s="113"/>
      <c r="M903" s="113"/>
      <c r="N903" s="119"/>
      <c r="O903" s="120"/>
      <c r="P903" s="113"/>
      <c r="Q903" s="121"/>
      <c r="R903" s="122"/>
      <c r="S903" s="123"/>
      <c r="T903" s="124"/>
      <c r="U903" s="124"/>
      <c r="V903" s="124"/>
      <c r="W903" s="124"/>
      <c r="X903" s="125"/>
      <c r="Y903" s="124"/>
      <c r="Z903" s="124"/>
      <c r="AA903" s="124"/>
      <c r="AB903" s="124"/>
      <c r="AC903" s="126"/>
      <c r="AD903" s="127"/>
      <c r="AE903" s="128"/>
      <c r="AF903" s="129"/>
      <c r="AG903" s="130"/>
      <c r="AH903" s="131"/>
      <c r="AI903" s="132"/>
      <c r="AJ903" s="133"/>
      <c r="AK903" s="141"/>
      <c r="AL903" s="135"/>
      <c r="AM903" s="131"/>
      <c r="AN903" s="137"/>
      <c r="AO903" s="137"/>
      <c r="AP903" s="112"/>
      <c r="AQ903" s="138"/>
      <c r="AR903" s="139"/>
      <c r="AS903" s="85"/>
    </row>
    <row r="904" spans="1:45" ht="15.75" thickBot="1" x14ac:dyDescent="0.3">
      <c r="A904" s="112"/>
      <c r="B904" s="113"/>
      <c r="C904" s="114"/>
      <c r="D904" s="114"/>
      <c r="E904" s="115"/>
      <c r="F904" s="114"/>
      <c r="G904" s="116"/>
      <c r="H904" s="114"/>
      <c r="I904" s="115"/>
      <c r="J904" s="117"/>
      <c r="K904" s="118"/>
      <c r="L904" s="113"/>
      <c r="M904" s="113"/>
      <c r="N904" s="119"/>
      <c r="O904" s="120"/>
      <c r="P904" s="113"/>
      <c r="Q904" s="121"/>
      <c r="R904" s="122"/>
      <c r="S904" s="123"/>
      <c r="T904" s="124"/>
      <c r="U904" s="124"/>
      <c r="V904" s="124"/>
      <c r="W904" s="124"/>
      <c r="X904" s="125"/>
      <c r="Y904" s="124"/>
      <c r="Z904" s="124"/>
      <c r="AA904" s="124"/>
      <c r="AB904" s="124"/>
      <c r="AC904" s="126"/>
      <c r="AD904" s="127"/>
      <c r="AE904" s="128"/>
      <c r="AF904" s="129"/>
      <c r="AG904" s="130"/>
      <c r="AH904" s="131"/>
      <c r="AI904" s="132"/>
      <c r="AJ904" s="133"/>
      <c r="AK904" s="141"/>
      <c r="AL904" s="135"/>
      <c r="AM904" s="131"/>
      <c r="AN904" s="137"/>
      <c r="AO904" s="137"/>
      <c r="AP904" s="112"/>
      <c r="AQ904" s="138"/>
      <c r="AR904" s="139"/>
      <c r="AS904" s="85"/>
    </row>
    <row r="905" spans="1:45" ht="15.75" thickBot="1" x14ac:dyDescent="0.3">
      <c r="A905" s="112"/>
      <c r="B905" s="113"/>
      <c r="C905" s="114"/>
      <c r="D905" s="114"/>
      <c r="E905" s="115"/>
      <c r="F905" s="114"/>
      <c r="G905" s="116"/>
      <c r="H905" s="114"/>
      <c r="I905" s="115"/>
      <c r="J905" s="117"/>
      <c r="K905" s="118"/>
      <c r="L905" s="113"/>
      <c r="M905" s="113"/>
      <c r="N905" s="119"/>
      <c r="O905" s="120"/>
      <c r="P905" s="113"/>
      <c r="Q905" s="121"/>
      <c r="R905" s="122"/>
      <c r="S905" s="123"/>
      <c r="T905" s="124"/>
      <c r="U905" s="124"/>
      <c r="V905" s="124"/>
      <c r="W905" s="124"/>
      <c r="X905" s="125"/>
      <c r="Y905" s="124"/>
      <c r="Z905" s="124"/>
      <c r="AA905" s="124"/>
      <c r="AB905" s="124"/>
      <c r="AC905" s="126"/>
      <c r="AD905" s="127"/>
      <c r="AE905" s="128"/>
      <c r="AF905" s="129"/>
      <c r="AG905" s="130"/>
      <c r="AH905" s="131"/>
      <c r="AI905" s="132"/>
      <c r="AJ905" s="133"/>
      <c r="AK905" s="141"/>
      <c r="AL905" s="135"/>
      <c r="AM905" s="131"/>
      <c r="AN905" s="137"/>
      <c r="AO905" s="137"/>
      <c r="AP905" s="112"/>
      <c r="AQ905" s="138"/>
      <c r="AR905" s="139"/>
      <c r="AS905" s="85"/>
    </row>
    <row r="906" spans="1:45" ht="15.75" thickBot="1" x14ac:dyDescent="0.3">
      <c r="A906" s="112"/>
      <c r="B906" s="113"/>
      <c r="C906" s="114"/>
      <c r="D906" s="114"/>
      <c r="E906" s="115"/>
      <c r="F906" s="114"/>
      <c r="G906" s="116"/>
      <c r="H906" s="114"/>
      <c r="I906" s="115"/>
      <c r="J906" s="117"/>
      <c r="K906" s="118"/>
      <c r="L906" s="113"/>
      <c r="M906" s="113"/>
      <c r="N906" s="119"/>
      <c r="O906" s="120"/>
      <c r="P906" s="113"/>
      <c r="Q906" s="121"/>
      <c r="R906" s="122"/>
      <c r="S906" s="123"/>
      <c r="T906" s="124"/>
      <c r="U906" s="124"/>
      <c r="V906" s="124"/>
      <c r="W906" s="124"/>
      <c r="X906" s="125"/>
      <c r="Y906" s="124"/>
      <c r="Z906" s="124"/>
      <c r="AA906" s="124"/>
      <c r="AB906" s="124"/>
      <c r="AC906" s="126"/>
      <c r="AD906" s="127"/>
      <c r="AE906" s="128"/>
      <c r="AF906" s="129"/>
      <c r="AG906" s="130"/>
      <c r="AH906" s="131"/>
      <c r="AI906" s="132"/>
      <c r="AJ906" s="133"/>
      <c r="AK906" s="141"/>
      <c r="AL906" s="135"/>
      <c r="AM906" s="131"/>
      <c r="AN906" s="137"/>
      <c r="AO906" s="137"/>
      <c r="AP906" s="112"/>
      <c r="AQ906" s="138"/>
      <c r="AR906" s="139"/>
      <c r="AS906" s="85"/>
    </row>
    <row r="907" spans="1:45" ht="15.75" thickBot="1" x14ac:dyDescent="0.3">
      <c r="A907" s="112"/>
      <c r="B907" s="113"/>
      <c r="C907" s="114"/>
      <c r="D907" s="114"/>
      <c r="E907" s="115"/>
      <c r="F907" s="114"/>
      <c r="G907" s="116"/>
      <c r="H907" s="114"/>
      <c r="I907" s="115"/>
      <c r="J907" s="117"/>
      <c r="K907" s="118"/>
      <c r="L907" s="113"/>
      <c r="M907" s="113"/>
      <c r="N907" s="119"/>
      <c r="O907" s="120"/>
      <c r="P907" s="113"/>
      <c r="Q907" s="121"/>
      <c r="R907" s="122"/>
      <c r="S907" s="123"/>
      <c r="T907" s="124"/>
      <c r="U907" s="124"/>
      <c r="V907" s="124"/>
      <c r="W907" s="124"/>
      <c r="X907" s="125"/>
      <c r="Y907" s="124"/>
      <c r="Z907" s="124"/>
      <c r="AA907" s="124"/>
      <c r="AB907" s="124"/>
      <c r="AC907" s="126"/>
      <c r="AD907" s="127"/>
      <c r="AE907" s="128"/>
      <c r="AF907" s="129"/>
      <c r="AG907" s="130"/>
      <c r="AH907" s="131"/>
      <c r="AI907" s="132"/>
      <c r="AJ907" s="133"/>
      <c r="AK907" s="141"/>
      <c r="AL907" s="135"/>
      <c r="AM907" s="131"/>
      <c r="AN907" s="137"/>
      <c r="AO907" s="137"/>
      <c r="AP907" s="112"/>
      <c r="AQ907" s="138"/>
      <c r="AR907" s="139"/>
      <c r="AS907" s="85"/>
    </row>
    <row r="908" spans="1:45" ht="15.75" thickBot="1" x14ac:dyDescent="0.3">
      <c r="A908" s="112"/>
      <c r="B908" s="113"/>
      <c r="C908" s="114"/>
      <c r="D908" s="114"/>
      <c r="E908" s="115"/>
      <c r="F908" s="114"/>
      <c r="G908" s="116"/>
      <c r="H908" s="114"/>
      <c r="I908" s="115"/>
      <c r="J908" s="117"/>
      <c r="K908" s="118"/>
      <c r="L908" s="113"/>
      <c r="M908" s="113"/>
      <c r="N908" s="119"/>
      <c r="O908" s="120"/>
      <c r="P908" s="113"/>
      <c r="Q908" s="121"/>
      <c r="R908" s="122"/>
      <c r="S908" s="123"/>
      <c r="T908" s="124"/>
      <c r="U908" s="124"/>
      <c r="V908" s="124"/>
      <c r="W908" s="124"/>
      <c r="X908" s="125"/>
      <c r="Y908" s="124"/>
      <c r="Z908" s="124"/>
      <c r="AA908" s="124"/>
      <c r="AB908" s="124"/>
      <c r="AC908" s="126"/>
      <c r="AD908" s="127"/>
      <c r="AE908" s="128"/>
      <c r="AF908" s="129"/>
      <c r="AG908" s="130"/>
      <c r="AH908" s="131"/>
      <c r="AI908" s="132"/>
      <c r="AJ908" s="133"/>
      <c r="AK908" s="141"/>
      <c r="AL908" s="135"/>
      <c r="AM908" s="131"/>
      <c r="AN908" s="137"/>
      <c r="AO908" s="137"/>
      <c r="AP908" s="112"/>
      <c r="AQ908" s="138"/>
      <c r="AR908" s="139"/>
      <c r="AS908" s="85"/>
    </row>
    <row r="909" spans="1:45" ht="15.75" thickBot="1" x14ac:dyDescent="0.3">
      <c r="A909" s="112"/>
      <c r="B909" s="113"/>
      <c r="C909" s="114"/>
      <c r="D909" s="114"/>
      <c r="E909" s="115"/>
      <c r="F909" s="114"/>
      <c r="G909" s="116"/>
      <c r="H909" s="114"/>
      <c r="I909" s="115"/>
      <c r="J909" s="117"/>
      <c r="K909" s="118"/>
      <c r="L909" s="113"/>
      <c r="M909" s="113"/>
      <c r="N909" s="119"/>
      <c r="O909" s="120"/>
      <c r="P909" s="113"/>
      <c r="Q909" s="121"/>
      <c r="R909" s="122"/>
      <c r="S909" s="123"/>
      <c r="T909" s="124"/>
      <c r="U909" s="124"/>
      <c r="V909" s="124"/>
      <c r="W909" s="124"/>
      <c r="X909" s="125"/>
      <c r="Y909" s="124"/>
      <c r="Z909" s="124"/>
      <c r="AA909" s="124"/>
      <c r="AB909" s="124"/>
      <c r="AC909" s="126"/>
      <c r="AD909" s="127"/>
      <c r="AE909" s="128"/>
      <c r="AF909" s="129"/>
      <c r="AG909" s="130"/>
      <c r="AH909" s="131"/>
      <c r="AI909" s="132"/>
      <c r="AJ909" s="133"/>
      <c r="AK909" s="141"/>
      <c r="AL909" s="135"/>
      <c r="AM909" s="131"/>
      <c r="AN909" s="137"/>
      <c r="AO909" s="137"/>
      <c r="AP909" s="112"/>
      <c r="AQ909" s="138"/>
      <c r="AR909" s="139"/>
      <c r="AS909" s="85"/>
    </row>
    <row r="910" spans="1:45" ht="15.75" thickBot="1" x14ac:dyDescent="0.3">
      <c r="A910" s="112"/>
      <c r="B910" s="113"/>
      <c r="C910" s="114"/>
      <c r="D910" s="114"/>
      <c r="E910" s="115"/>
      <c r="F910" s="114"/>
      <c r="G910" s="116"/>
      <c r="H910" s="114"/>
      <c r="I910" s="115"/>
      <c r="J910" s="117"/>
      <c r="K910" s="118"/>
      <c r="L910" s="113"/>
      <c r="M910" s="113"/>
      <c r="N910" s="119"/>
      <c r="O910" s="120"/>
      <c r="P910" s="113"/>
      <c r="Q910" s="121"/>
      <c r="R910" s="122"/>
      <c r="S910" s="123"/>
      <c r="T910" s="124"/>
      <c r="U910" s="124"/>
      <c r="V910" s="124"/>
      <c r="W910" s="124"/>
      <c r="X910" s="125"/>
      <c r="Y910" s="124"/>
      <c r="Z910" s="124"/>
      <c r="AA910" s="124"/>
      <c r="AB910" s="124"/>
      <c r="AC910" s="126"/>
      <c r="AD910" s="127"/>
      <c r="AE910" s="128"/>
      <c r="AF910" s="129"/>
      <c r="AG910" s="130"/>
      <c r="AH910" s="131"/>
      <c r="AI910" s="132"/>
      <c r="AJ910" s="133"/>
      <c r="AK910" s="141"/>
      <c r="AL910" s="135"/>
      <c r="AM910" s="131"/>
      <c r="AN910" s="137"/>
      <c r="AO910" s="137"/>
      <c r="AP910" s="112"/>
      <c r="AQ910" s="138"/>
      <c r="AR910" s="139"/>
      <c r="AS910" s="85"/>
    </row>
    <row r="911" spans="1:45" ht="15.75" thickBot="1" x14ac:dyDescent="0.3">
      <c r="A911" s="112"/>
      <c r="B911" s="113"/>
      <c r="C911" s="114"/>
      <c r="D911" s="114"/>
      <c r="E911" s="115"/>
      <c r="F911" s="114"/>
      <c r="G911" s="116"/>
      <c r="H911" s="114"/>
      <c r="I911" s="115"/>
      <c r="J911" s="117"/>
      <c r="K911" s="118"/>
      <c r="L911" s="113"/>
      <c r="M911" s="113"/>
      <c r="N911" s="119"/>
      <c r="O911" s="120"/>
      <c r="P911" s="113"/>
      <c r="Q911" s="121"/>
      <c r="R911" s="122"/>
      <c r="S911" s="123"/>
      <c r="T911" s="124"/>
      <c r="U911" s="124"/>
      <c r="V911" s="124"/>
      <c r="W911" s="124"/>
      <c r="X911" s="125"/>
      <c r="Y911" s="124"/>
      <c r="Z911" s="124"/>
      <c r="AA911" s="124"/>
      <c r="AB911" s="124"/>
      <c r="AC911" s="126"/>
      <c r="AD911" s="127"/>
      <c r="AE911" s="128"/>
      <c r="AF911" s="129"/>
      <c r="AG911" s="130"/>
      <c r="AH911" s="131"/>
      <c r="AI911" s="132"/>
      <c r="AJ911" s="133"/>
      <c r="AK911" s="141"/>
      <c r="AL911" s="135"/>
      <c r="AM911" s="131"/>
      <c r="AN911" s="137"/>
      <c r="AO911" s="137"/>
      <c r="AP911" s="112"/>
      <c r="AQ911" s="138"/>
      <c r="AR911" s="139"/>
      <c r="AS911" s="85"/>
    </row>
    <row r="912" spans="1:45" ht="15.75" thickBot="1" x14ac:dyDescent="0.3">
      <c r="A912" s="112"/>
      <c r="B912" s="113"/>
      <c r="C912" s="114"/>
      <c r="D912" s="114"/>
      <c r="E912" s="115"/>
      <c r="F912" s="114"/>
      <c r="G912" s="116"/>
      <c r="H912" s="114"/>
      <c r="I912" s="115"/>
      <c r="J912" s="117"/>
      <c r="K912" s="118"/>
      <c r="L912" s="113"/>
      <c r="M912" s="113"/>
      <c r="N912" s="119"/>
      <c r="O912" s="120"/>
      <c r="P912" s="113"/>
      <c r="Q912" s="121"/>
      <c r="R912" s="122"/>
      <c r="S912" s="123"/>
      <c r="T912" s="124"/>
      <c r="U912" s="124"/>
      <c r="V912" s="124"/>
      <c r="W912" s="124"/>
      <c r="X912" s="125"/>
      <c r="Y912" s="124"/>
      <c r="Z912" s="124"/>
      <c r="AA912" s="124"/>
      <c r="AB912" s="124"/>
      <c r="AC912" s="126"/>
      <c r="AD912" s="127"/>
      <c r="AE912" s="128"/>
      <c r="AF912" s="129"/>
      <c r="AG912" s="130"/>
      <c r="AH912" s="131"/>
      <c r="AI912" s="132"/>
      <c r="AJ912" s="133"/>
      <c r="AK912" s="141"/>
      <c r="AL912" s="135"/>
      <c r="AM912" s="131"/>
      <c r="AN912" s="137"/>
      <c r="AO912" s="137"/>
      <c r="AP912" s="112"/>
      <c r="AQ912" s="138"/>
      <c r="AR912" s="139"/>
      <c r="AS912" s="85"/>
    </row>
    <row r="913" spans="1:45" ht="15.75" thickBot="1" x14ac:dyDescent="0.3">
      <c r="A913" s="112"/>
      <c r="B913" s="113"/>
      <c r="C913" s="114"/>
      <c r="D913" s="114"/>
      <c r="E913" s="115"/>
      <c r="F913" s="114"/>
      <c r="G913" s="116"/>
      <c r="H913" s="114"/>
      <c r="I913" s="115"/>
      <c r="J913" s="117"/>
      <c r="K913" s="118"/>
      <c r="L913" s="113"/>
      <c r="M913" s="113"/>
      <c r="N913" s="119"/>
      <c r="O913" s="120"/>
      <c r="P913" s="113"/>
      <c r="Q913" s="121"/>
      <c r="R913" s="122"/>
      <c r="S913" s="123"/>
      <c r="T913" s="124"/>
      <c r="U913" s="124"/>
      <c r="V913" s="124"/>
      <c r="W913" s="124"/>
      <c r="X913" s="125"/>
      <c r="Y913" s="124"/>
      <c r="Z913" s="124"/>
      <c r="AA913" s="124"/>
      <c r="AB913" s="124"/>
      <c r="AC913" s="126"/>
      <c r="AD913" s="127"/>
      <c r="AE913" s="128"/>
      <c r="AF913" s="129"/>
      <c r="AG913" s="130"/>
      <c r="AH913" s="131"/>
      <c r="AI913" s="132"/>
      <c r="AJ913" s="133"/>
      <c r="AK913" s="141"/>
      <c r="AL913" s="135"/>
      <c r="AM913" s="131"/>
      <c r="AN913" s="137"/>
      <c r="AO913" s="137"/>
      <c r="AP913" s="112"/>
      <c r="AQ913" s="138"/>
      <c r="AR913" s="139"/>
      <c r="AS913" s="85"/>
    </row>
    <row r="914" spans="1:45" ht="15.75" thickBot="1" x14ac:dyDescent="0.3">
      <c r="A914" s="112"/>
      <c r="B914" s="113"/>
      <c r="C914" s="114"/>
      <c r="D914" s="114"/>
      <c r="E914" s="115"/>
      <c r="F914" s="114"/>
      <c r="G914" s="116"/>
      <c r="H914" s="114"/>
      <c r="I914" s="115"/>
      <c r="J914" s="117"/>
      <c r="K914" s="118"/>
      <c r="L914" s="113"/>
      <c r="M914" s="113"/>
      <c r="N914" s="119"/>
      <c r="O914" s="120"/>
      <c r="P914" s="113"/>
      <c r="Q914" s="121"/>
      <c r="R914" s="122"/>
      <c r="S914" s="123"/>
      <c r="T914" s="124"/>
      <c r="U914" s="124"/>
      <c r="V914" s="124"/>
      <c r="W914" s="124"/>
      <c r="X914" s="125"/>
      <c r="Y914" s="124"/>
      <c r="Z914" s="124"/>
      <c r="AA914" s="124"/>
      <c r="AB914" s="124"/>
      <c r="AC914" s="126"/>
      <c r="AD914" s="127"/>
      <c r="AE914" s="128"/>
      <c r="AF914" s="129"/>
      <c r="AG914" s="130"/>
      <c r="AH914" s="131"/>
      <c r="AI914" s="132"/>
      <c r="AJ914" s="133"/>
      <c r="AK914" s="141"/>
      <c r="AL914" s="135"/>
      <c r="AM914" s="131"/>
      <c r="AN914" s="137"/>
      <c r="AO914" s="137"/>
      <c r="AP914" s="112"/>
      <c r="AQ914" s="138"/>
      <c r="AR914" s="139"/>
      <c r="AS914" s="85"/>
    </row>
    <row r="915" spans="1:45" ht="15.75" thickBot="1" x14ac:dyDescent="0.3">
      <c r="A915" s="112"/>
      <c r="B915" s="113"/>
      <c r="C915" s="114"/>
      <c r="D915" s="114"/>
      <c r="E915" s="115"/>
      <c r="F915" s="114"/>
      <c r="G915" s="116"/>
      <c r="H915" s="114"/>
      <c r="I915" s="115"/>
      <c r="J915" s="117"/>
      <c r="K915" s="118"/>
      <c r="L915" s="113"/>
      <c r="M915" s="113"/>
      <c r="N915" s="119"/>
      <c r="O915" s="120"/>
      <c r="P915" s="113"/>
      <c r="Q915" s="121"/>
      <c r="R915" s="122"/>
      <c r="S915" s="123"/>
      <c r="T915" s="124"/>
      <c r="U915" s="124"/>
      <c r="V915" s="124"/>
      <c r="W915" s="124"/>
      <c r="X915" s="125"/>
      <c r="Y915" s="124"/>
      <c r="Z915" s="124"/>
      <c r="AA915" s="124"/>
      <c r="AB915" s="124"/>
      <c r="AC915" s="126"/>
      <c r="AD915" s="127"/>
      <c r="AE915" s="128"/>
      <c r="AF915" s="129"/>
      <c r="AG915" s="130"/>
      <c r="AH915" s="131"/>
      <c r="AI915" s="132"/>
      <c r="AJ915" s="133"/>
      <c r="AK915" s="141"/>
      <c r="AL915" s="135"/>
      <c r="AM915" s="131"/>
      <c r="AN915" s="137"/>
      <c r="AO915" s="137"/>
      <c r="AP915" s="112"/>
      <c r="AQ915" s="138"/>
      <c r="AR915" s="139"/>
      <c r="AS915" s="85"/>
    </row>
    <row r="916" spans="1:45" ht="15.75" thickBot="1" x14ac:dyDescent="0.3">
      <c r="A916" s="112"/>
      <c r="B916" s="113"/>
      <c r="C916" s="114"/>
      <c r="D916" s="114"/>
      <c r="E916" s="115"/>
      <c r="F916" s="114"/>
      <c r="G916" s="116"/>
      <c r="H916" s="114"/>
      <c r="I916" s="115"/>
      <c r="J916" s="117"/>
      <c r="K916" s="118"/>
      <c r="L916" s="113"/>
      <c r="M916" s="113"/>
      <c r="N916" s="119"/>
      <c r="O916" s="120"/>
      <c r="P916" s="113"/>
      <c r="Q916" s="121"/>
      <c r="R916" s="122"/>
      <c r="S916" s="123"/>
      <c r="T916" s="124"/>
      <c r="U916" s="124"/>
      <c r="V916" s="124"/>
      <c r="W916" s="124"/>
      <c r="X916" s="125"/>
      <c r="Y916" s="124"/>
      <c r="Z916" s="124"/>
      <c r="AA916" s="124"/>
      <c r="AB916" s="124"/>
      <c r="AC916" s="126"/>
      <c r="AD916" s="127"/>
      <c r="AE916" s="128"/>
      <c r="AF916" s="129"/>
      <c r="AG916" s="130"/>
      <c r="AH916" s="131"/>
      <c r="AI916" s="132"/>
      <c r="AJ916" s="133"/>
      <c r="AK916" s="141"/>
      <c r="AL916" s="135"/>
      <c r="AM916" s="131"/>
      <c r="AN916" s="137"/>
      <c r="AO916" s="137"/>
      <c r="AP916" s="112"/>
      <c r="AQ916" s="138"/>
      <c r="AR916" s="139"/>
      <c r="AS916" s="85"/>
    </row>
    <row r="917" spans="1:45" ht="15.75" thickBot="1" x14ac:dyDescent="0.3">
      <c r="A917" s="112"/>
      <c r="B917" s="113"/>
      <c r="C917" s="114"/>
      <c r="D917" s="114"/>
      <c r="E917" s="115"/>
      <c r="F917" s="114"/>
      <c r="G917" s="116"/>
      <c r="H917" s="114"/>
      <c r="I917" s="115"/>
      <c r="J917" s="117"/>
      <c r="K917" s="118"/>
      <c r="L917" s="113"/>
      <c r="M917" s="113"/>
      <c r="N917" s="119"/>
      <c r="O917" s="120"/>
      <c r="P917" s="113"/>
      <c r="Q917" s="121"/>
      <c r="R917" s="122"/>
      <c r="S917" s="123"/>
      <c r="T917" s="124"/>
      <c r="U917" s="124"/>
      <c r="V917" s="124"/>
      <c r="W917" s="124"/>
      <c r="X917" s="125"/>
      <c r="Y917" s="124"/>
      <c r="Z917" s="124"/>
      <c r="AA917" s="124"/>
      <c r="AB917" s="124"/>
      <c r="AC917" s="126"/>
      <c r="AD917" s="127"/>
      <c r="AE917" s="128"/>
      <c r="AF917" s="129"/>
      <c r="AG917" s="130"/>
      <c r="AH917" s="131"/>
      <c r="AI917" s="132"/>
      <c r="AJ917" s="133"/>
      <c r="AK917" s="141"/>
      <c r="AL917" s="135"/>
      <c r="AM917" s="131"/>
      <c r="AN917" s="137"/>
      <c r="AO917" s="137"/>
      <c r="AP917" s="112"/>
      <c r="AQ917" s="138"/>
      <c r="AR917" s="139"/>
      <c r="AS917" s="85"/>
    </row>
    <row r="918" spans="1:45" ht="15.75" thickBot="1" x14ac:dyDescent="0.3">
      <c r="A918" s="112"/>
      <c r="B918" s="113"/>
      <c r="C918" s="114"/>
      <c r="D918" s="114"/>
      <c r="E918" s="115"/>
      <c r="F918" s="114"/>
      <c r="G918" s="116"/>
      <c r="H918" s="114"/>
      <c r="I918" s="115"/>
      <c r="J918" s="117"/>
      <c r="K918" s="118"/>
      <c r="L918" s="113"/>
      <c r="M918" s="113"/>
      <c r="N918" s="119"/>
      <c r="O918" s="120"/>
      <c r="P918" s="113"/>
      <c r="Q918" s="121"/>
      <c r="R918" s="122"/>
      <c r="S918" s="123"/>
      <c r="T918" s="124"/>
      <c r="U918" s="124"/>
      <c r="V918" s="124"/>
      <c r="W918" s="124"/>
      <c r="X918" s="125"/>
      <c r="Y918" s="124"/>
      <c r="Z918" s="124"/>
      <c r="AA918" s="124"/>
      <c r="AB918" s="124"/>
      <c r="AC918" s="126"/>
      <c r="AD918" s="127"/>
      <c r="AE918" s="128"/>
      <c r="AF918" s="129"/>
      <c r="AG918" s="130"/>
      <c r="AH918" s="131"/>
      <c r="AI918" s="132"/>
      <c r="AJ918" s="133"/>
      <c r="AK918" s="141"/>
      <c r="AL918" s="135"/>
      <c r="AM918" s="131"/>
      <c r="AN918" s="137"/>
      <c r="AO918" s="137"/>
      <c r="AP918" s="112"/>
      <c r="AQ918" s="138"/>
      <c r="AR918" s="139"/>
      <c r="AS918" s="85"/>
    </row>
    <row r="919" spans="1:45" ht="15.75" thickBot="1" x14ac:dyDescent="0.3">
      <c r="A919" s="112"/>
      <c r="B919" s="113"/>
      <c r="C919" s="114"/>
      <c r="D919" s="114"/>
      <c r="E919" s="115"/>
      <c r="F919" s="114"/>
      <c r="G919" s="116"/>
      <c r="H919" s="114"/>
      <c r="I919" s="115"/>
      <c r="J919" s="117"/>
      <c r="K919" s="118"/>
      <c r="L919" s="113"/>
      <c r="M919" s="113"/>
      <c r="N919" s="119"/>
      <c r="O919" s="120"/>
      <c r="P919" s="113"/>
      <c r="Q919" s="121"/>
      <c r="R919" s="122"/>
      <c r="S919" s="123"/>
      <c r="T919" s="124"/>
      <c r="U919" s="124"/>
      <c r="V919" s="124"/>
      <c r="W919" s="124"/>
      <c r="X919" s="125"/>
      <c r="Y919" s="124"/>
      <c r="Z919" s="124"/>
      <c r="AA919" s="124"/>
      <c r="AB919" s="124"/>
      <c r="AC919" s="126"/>
      <c r="AD919" s="127"/>
      <c r="AE919" s="128"/>
      <c r="AF919" s="129"/>
      <c r="AG919" s="130"/>
      <c r="AH919" s="131"/>
      <c r="AI919" s="132"/>
      <c r="AJ919" s="133"/>
      <c r="AK919" s="141"/>
      <c r="AL919" s="135"/>
      <c r="AM919" s="131"/>
      <c r="AN919" s="137"/>
      <c r="AO919" s="137"/>
      <c r="AP919" s="112"/>
      <c r="AQ919" s="138"/>
      <c r="AR919" s="139"/>
      <c r="AS919" s="85"/>
    </row>
    <row r="920" spans="1:45" ht="15.75" thickBot="1" x14ac:dyDescent="0.3">
      <c r="A920" s="112"/>
      <c r="B920" s="113"/>
      <c r="C920" s="114"/>
      <c r="D920" s="114"/>
      <c r="E920" s="115"/>
      <c r="F920" s="114"/>
      <c r="G920" s="116"/>
      <c r="H920" s="114"/>
      <c r="I920" s="115"/>
      <c r="J920" s="117"/>
      <c r="K920" s="118"/>
      <c r="L920" s="113"/>
      <c r="M920" s="113"/>
      <c r="N920" s="119"/>
      <c r="O920" s="120"/>
      <c r="P920" s="113"/>
      <c r="Q920" s="121"/>
      <c r="R920" s="122"/>
      <c r="S920" s="123"/>
      <c r="T920" s="124"/>
      <c r="U920" s="124"/>
      <c r="V920" s="124"/>
      <c r="W920" s="124"/>
      <c r="X920" s="125"/>
      <c r="Y920" s="124"/>
      <c r="Z920" s="124"/>
      <c r="AA920" s="124"/>
      <c r="AB920" s="124"/>
      <c r="AC920" s="126"/>
      <c r="AD920" s="127"/>
      <c r="AE920" s="128"/>
      <c r="AF920" s="129"/>
      <c r="AG920" s="130"/>
      <c r="AH920" s="131"/>
      <c r="AI920" s="132"/>
      <c r="AJ920" s="133"/>
      <c r="AK920" s="141"/>
      <c r="AL920" s="135"/>
      <c r="AM920" s="131"/>
      <c r="AN920" s="137"/>
      <c r="AO920" s="137"/>
      <c r="AP920" s="112"/>
      <c r="AQ920" s="138"/>
      <c r="AR920" s="139"/>
      <c r="AS920" s="85"/>
    </row>
    <row r="921" spans="1:45" ht="15.75" thickBot="1" x14ac:dyDescent="0.3">
      <c r="A921" s="112"/>
      <c r="B921" s="113"/>
      <c r="C921" s="114"/>
      <c r="D921" s="114"/>
      <c r="E921" s="115"/>
      <c r="F921" s="114"/>
      <c r="G921" s="116"/>
      <c r="H921" s="114"/>
      <c r="I921" s="115"/>
      <c r="J921" s="117"/>
      <c r="K921" s="118"/>
      <c r="L921" s="113"/>
      <c r="M921" s="113"/>
      <c r="N921" s="119"/>
      <c r="O921" s="120"/>
      <c r="P921" s="113"/>
      <c r="Q921" s="121"/>
      <c r="R921" s="122"/>
      <c r="S921" s="123"/>
      <c r="T921" s="124"/>
      <c r="U921" s="124"/>
      <c r="V921" s="124"/>
      <c r="W921" s="124"/>
      <c r="X921" s="125"/>
      <c r="Y921" s="124"/>
      <c r="Z921" s="124"/>
      <c r="AA921" s="124"/>
      <c r="AB921" s="124"/>
      <c r="AC921" s="126"/>
      <c r="AD921" s="127"/>
      <c r="AE921" s="128"/>
      <c r="AF921" s="129"/>
      <c r="AG921" s="130"/>
      <c r="AH921" s="131"/>
      <c r="AI921" s="132"/>
      <c r="AJ921" s="133"/>
      <c r="AK921" s="141"/>
      <c r="AL921" s="135"/>
      <c r="AM921" s="131"/>
      <c r="AN921" s="137"/>
      <c r="AO921" s="137"/>
      <c r="AP921" s="112"/>
      <c r="AQ921" s="138"/>
      <c r="AR921" s="139"/>
      <c r="AS921" s="85"/>
    </row>
    <row r="922" spans="1:45" ht="15.75" thickBot="1" x14ac:dyDescent="0.3">
      <c r="A922" s="112"/>
      <c r="B922" s="113"/>
      <c r="C922" s="114"/>
      <c r="D922" s="114"/>
      <c r="E922" s="115"/>
      <c r="F922" s="114"/>
      <c r="G922" s="116"/>
      <c r="H922" s="114"/>
      <c r="I922" s="115"/>
      <c r="J922" s="117"/>
      <c r="K922" s="118"/>
      <c r="L922" s="113"/>
      <c r="M922" s="113"/>
      <c r="N922" s="119"/>
      <c r="O922" s="120"/>
      <c r="P922" s="113"/>
      <c r="Q922" s="121"/>
      <c r="R922" s="122"/>
      <c r="S922" s="123"/>
      <c r="T922" s="124"/>
      <c r="U922" s="124"/>
      <c r="V922" s="124"/>
      <c r="W922" s="124"/>
      <c r="X922" s="125"/>
      <c r="Y922" s="124"/>
      <c r="Z922" s="124"/>
      <c r="AA922" s="124"/>
      <c r="AB922" s="124"/>
      <c r="AC922" s="126"/>
      <c r="AD922" s="127"/>
      <c r="AE922" s="128"/>
      <c r="AF922" s="129"/>
      <c r="AG922" s="130"/>
      <c r="AH922" s="131"/>
      <c r="AI922" s="132"/>
      <c r="AJ922" s="133"/>
      <c r="AK922" s="141"/>
      <c r="AL922" s="135"/>
      <c r="AM922" s="131"/>
      <c r="AN922" s="137"/>
      <c r="AO922" s="137"/>
      <c r="AP922" s="112"/>
      <c r="AQ922" s="138"/>
      <c r="AR922" s="139"/>
      <c r="AS922" s="85"/>
    </row>
    <row r="923" spans="1:45" ht="15.75" thickBot="1" x14ac:dyDescent="0.3">
      <c r="A923" s="112"/>
      <c r="B923" s="113"/>
      <c r="C923" s="114"/>
      <c r="D923" s="114"/>
      <c r="E923" s="115"/>
      <c r="F923" s="114"/>
      <c r="G923" s="116"/>
      <c r="H923" s="114"/>
      <c r="I923" s="115"/>
      <c r="J923" s="117"/>
      <c r="K923" s="118"/>
      <c r="L923" s="113"/>
      <c r="M923" s="113"/>
      <c r="N923" s="119"/>
      <c r="O923" s="120"/>
      <c r="P923" s="113"/>
      <c r="Q923" s="121"/>
      <c r="R923" s="122"/>
      <c r="S923" s="123"/>
      <c r="T923" s="124"/>
      <c r="U923" s="124"/>
      <c r="V923" s="124"/>
      <c r="W923" s="124"/>
      <c r="X923" s="125"/>
      <c r="Y923" s="124"/>
      <c r="Z923" s="124"/>
      <c r="AA923" s="124"/>
      <c r="AB923" s="124"/>
      <c r="AC923" s="126"/>
      <c r="AD923" s="127"/>
      <c r="AE923" s="128"/>
      <c r="AF923" s="129"/>
      <c r="AG923" s="130"/>
      <c r="AH923" s="131"/>
      <c r="AI923" s="132"/>
      <c r="AJ923" s="133"/>
      <c r="AK923" s="141"/>
      <c r="AL923" s="135"/>
      <c r="AM923" s="131"/>
      <c r="AN923" s="137"/>
      <c r="AO923" s="137"/>
      <c r="AP923" s="112"/>
      <c r="AQ923" s="138"/>
      <c r="AR923" s="139"/>
      <c r="AS923" s="85"/>
    </row>
    <row r="924" spans="1:45" ht="15.75" thickBot="1" x14ac:dyDescent="0.3">
      <c r="A924" s="112"/>
      <c r="B924" s="113"/>
      <c r="C924" s="114"/>
      <c r="D924" s="114"/>
      <c r="E924" s="115"/>
      <c r="F924" s="114"/>
      <c r="G924" s="116"/>
      <c r="H924" s="114"/>
      <c r="I924" s="115"/>
      <c r="J924" s="117"/>
      <c r="K924" s="118"/>
      <c r="L924" s="113"/>
      <c r="M924" s="113"/>
      <c r="N924" s="119"/>
      <c r="O924" s="120"/>
      <c r="P924" s="113"/>
      <c r="Q924" s="121"/>
      <c r="R924" s="122"/>
      <c r="S924" s="123"/>
      <c r="T924" s="124"/>
      <c r="U924" s="124"/>
      <c r="V924" s="124"/>
      <c r="W924" s="124"/>
      <c r="X924" s="125"/>
      <c r="Y924" s="124"/>
      <c r="Z924" s="124"/>
      <c r="AA924" s="124"/>
      <c r="AB924" s="124"/>
      <c r="AC924" s="126"/>
      <c r="AD924" s="127"/>
      <c r="AE924" s="128"/>
      <c r="AF924" s="129"/>
      <c r="AG924" s="130"/>
      <c r="AH924" s="131"/>
      <c r="AI924" s="132"/>
      <c r="AJ924" s="133"/>
      <c r="AK924" s="141"/>
      <c r="AL924" s="135"/>
      <c r="AM924" s="131"/>
      <c r="AN924" s="137"/>
      <c r="AO924" s="137"/>
      <c r="AP924" s="112"/>
      <c r="AQ924" s="138"/>
      <c r="AR924" s="139"/>
      <c r="AS924" s="85"/>
    </row>
    <row r="925" spans="1:45" ht="15.75" thickBot="1" x14ac:dyDescent="0.3">
      <c r="A925" s="112"/>
      <c r="B925" s="113"/>
      <c r="C925" s="114"/>
      <c r="D925" s="114"/>
      <c r="E925" s="115"/>
      <c r="F925" s="114"/>
      <c r="G925" s="116"/>
      <c r="H925" s="114"/>
      <c r="I925" s="115"/>
      <c r="J925" s="117"/>
      <c r="K925" s="118"/>
      <c r="L925" s="113"/>
      <c r="M925" s="113"/>
      <c r="N925" s="119"/>
      <c r="O925" s="120"/>
      <c r="P925" s="113"/>
      <c r="Q925" s="121"/>
      <c r="R925" s="122"/>
      <c r="S925" s="123"/>
      <c r="T925" s="124"/>
      <c r="U925" s="124"/>
      <c r="V925" s="124"/>
      <c r="W925" s="124"/>
      <c r="X925" s="125"/>
      <c r="Y925" s="124"/>
      <c r="Z925" s="124"/>
      <c r="AA925" s="124"/>
      <c r="AB925" s="124"/>
      <c r="AC925" s="126"/>
      <c r="AD925" s="127"/>
      <c r="AE925" s="128"/>
      <c r="AF925" s="129"/>
      <c r="AG925" s="130"/>
      <c r="AH925" s="131"/>
      <c r="AI925" s="132"/>
      <c r="AJ925" s="133"/>
      <c r="AK925" s="141"/>
      <c r="AL925" s="135"/>
      <c r="AM925" s="131"/>
      <c r="AN925" s="137"/>
      <c r="AO925" s="137"/>
      <c r="AP925" s="112"/>
      <c r="AQ925" s="138"/>
      <c r="AR925" s="139"/>
      <c r="AS925" s="85"/>
    </row>
    <row r="926" spans="1:45" ht="15.75" thickBot="1" x14ac:dyDescent="0.3">
      <c r="A926" s="112"/>
      <c r="B926" s="113"/>
      <c r="C926" s="114"/>
      <c r="D926" s="114"/>
      <c r="E926" s="115"/>
      <c r="F926" s="114"/>
      <c r="G926" s="116"/>
      <c r="H926" s="114"/>
      <c r="I926" s="115"/>
      <c r="J926" s="117"/>
      <c r="K926" s="118"/>
      <c r="L926" s="113"/>
      <c r="M926" s="113"/>
      <c r="N926" s="119"/>
      <c r="O926" s="120"/>
      <c r="P926" s="113"/>
      <c r="Q926" s="121"/>
      <c r="R926" s="122"/>
      <c r="S926" s="123"/>
      <c r="T926" s="124"/>
      <c r="U926" s="124"/>
      <c r="V926" s="124"/>
      <c r="W926" s="124"/>
      <c r="X926" s="125"/>
      <c r="Y926" s="124"/>
      <c r="Z926" s="124"/>
      <c r="AA926" s="124"/>
      <c r="AB926" s="124"/>
      <c r="AC926" s="126"/>
      <c r="AD926" s="127"/>
      <c r="AE926" s="128"/>
      <c r="AF926" s="129"/>
      <c r="AG926" s="130"/>
      <c r="AH926" s="131"/>
      <c r="AI926" s="132"/>
      <c r="AJ926" s="133"/>
      <c r="AK926" s="141"/>
      <c r="AL926" s="135"/>
      <c r="AM926" s="131"/>
      <c r="AN926" s="137"/>
      <c r="AO926" s="137"/>
      <c r="AP926" s="112"/>
      <c r="AQ926" s="138"/>
      <c r="AR926" s="139"/>
      <c r="AS926" s="85"/>
    </row>
    <row r="927" spans="1:45" ht="15.75" thickBot="1" x14ac:dyDescent="0.3">
      <c r="A927" s="112"/>
      <c r="B927" s="113"/>
      <c r="C927" s="114"/>
      <c r="D927" s="114"/>
      <c r="E927" s="115"/>
      <c r="F927" s="114"/>
      <c r="G927" s="116"/>
      <c r="H927" s="114"/>
      <c r="I927" s="115"/>
      <c r="J927" s="117"/>
      <c r="K927" s="118"/>
      <c r="L927" s="113"/>
      <c r="M927" s="113"/>
      <c r="N927" s="119"/>
      <c r="O927" s="120"/>
      <c r="P927" s="113"/>
      <c r="Q927" s="121"/>
      <c r="R927" s="122"/>
      <c r="S927" s="123"/>
      <c r="T927" s="124"/>
      <c r="U927" s="124"/>
      <c r="V927" s="124"/>
      <c r="W927" s="124"/>
      <c r="X927" s="125"/>
      <c r="Y927" s="124"/>
      <c r="Z927" s="124"/>
      <c r="AA927" s="124"/>
      <c r="AB927" s="124"/>
      <c r="AC927" s="126"/>
      <c r="AD927" s="127"/>
      <c r="AE927" s="128"/>
      <c r="AF927" s="129"/>
      <c r="AG927" s="130"/>
      <c r="AH927" s="131"/>
      <c r="AI927" s="132"/>
      <c r="AJ927" s="133"/>
      <c r="AK927" s="141"/>
      <c r="AL927" s="135"/>
      <c r="AM927" s="131"/>
      <c r="AN927" s="137"/>
      <c r="AO927" s="137"/>
      <c r="AP927" s="112"/>
      <c r="AQ927" s="138"/>
      <c r="AR927" s="139"/>
      <c r="AS927" s="85"/>
    </row>
    <row r="928" spans="1:45" ht="15.75" thickBot="1" x14ac:dyDescent="0.3">
      <c r="A928" s="112"/>
      <c r="B928" s="113"/>
      <c r="C928" s="114"/>
      <c r="D928" s="114"/>
      <c r="E928" s="115"/>
      <c r="F928" s="114"/>
      <c r="G928" s="116"/>
      <c r="H928" s="114"/>
      <c r="I928" s="115"/>
      <c r="J928" s="117"/>
      <c r="K928" s="118"/>
      <c r="L928" s="113"/>
      <c r="M928" s="113"/>
      <c r="N928" s="119"/>
      <c r="O928" s="120"/>
      <c r="P928" s="113"/>
      <c r="Q928" s="121"/>
      <c r="R928" s="122"/>
      <c r="S928" s="123"/>
      <c r="T928" s="124"/>
      <c r="U928" s="124"/>
      <c r="V928" s="124"/>
      <c r="W928" s="124"/>
      <c r="X928" s="125"/>
      <c r="Y928" s="124"/>
      <c r="Z928" s="124"/>
      <c r="AA928" s="124"/>
      <c r="AB928" s="124"/>
      <c r="AC928" s="126"/>
      <c r="AD928" s="127"/>
      <c r="AE928" s="128"/>
      <c r="AF928" s="129"/>
      <c r="AG928" s="130"/>
      <c r="AH928" s="131"/>
      <c r="AI928" s="132"/>
      <c r="AJ928" s="133"/>
      <c r="AK928" s="141"/>
      <c r="AL928" s="135"/>
      <c r="AM928" s="131"/>
      <c r="AN928" s="137"/>
      <c r="AO928" s="137"/>
      <c r="AP928" s="112"/>
      <c r="AQ928" s="138"/>
      <c r="AR928" s="139"/>
      <c r="AS928" s="85"/>
    </row>
    <row r="929" spans="1:45" ht="15.75" thickBot="1" x14ac:dyDescent="0.3">
      <c r="A929" s="112"/>
      <c r="B929" s="113"/>
      <c r="C929" s="114"/>
      <c r="D929" s="114"/>
      <c r="E929" s="115"/>
      <c r="F929" s="114"/>
      <c r="G929" s="116"/>
      <c r="H929" s="114"/>
      <c r="I929" s="115"/>
      <c r="J929" s="117"/>
      <c r="K929" s="118"/>
      <c r="L929" s="113"/>
      <c r="M929" s="113"/>
      <c r="N929" s="119"/>
      <c r="O929" s="120"/>
      <c r="P929" s="113"/>
      <c r="Q929" s="121"/>
      <c r="R929" s="122"/>
      <c r="S929" s="123"/>
      <c r="T929" s="124"/>
      <c r="U929" s="124"/>
      <c r="V929" s="124"/>
      <c r="W929" s="124"/>
      <c r="X929" s="125"/>
      <c r="Y929" s="124"/>
      <c r="Z929" s="124"/>
      <c r="AA929" s="124"/>
      <c r="AB929" s="124"/>
      <c r="AC929" s="126"/>
      <c r="AD929" s="127"/>
      <c r="AE929" s="128"/>
      <c r="AF929" s="129"/>
      <c r="AG929" s="130"/>
      <c r="AH929" s="131"/>
      <c r="AI929" s="132"/>
      <c r="AJ929" s="133"/>
      <c r="AK929" s="141"/>
      <c r="AL929" s="135"/>
      <c r="AM929" s="131"/>
      <c r="AN929" s="137"/>
      <c r="AO929" s="137"/>
      <c r="AP929" s="112"/>
      <c r="AQ929" s="138"/>
      <c r="AR929" s="139"/>
      <c r="AS929" s="85"/>
    </row>
    <row r="930" spans="1:45" ht="15.75" thickBot="1" x14ac:dyDescent="0.3">
      <c r="A930" s="112"/>
      <c r="B930" s="113"/>
      <c r="C930" s="114"/>
      <c r="D930" s="114"/>
      <c r="E930" s="115"/>
      <c r="F930" s="114"/>
      <c r="G930" s="116"/>
      <c r="H930" s="114"/>
      <c r="I930" s="115"/>
      <c r="J930" s="117"/>
      <c r="K930" s="118"/>
      <c r="L930" s="113"/>
      <c r="M930" s="113"/>
      <c r="N930" s="119"/>
      <c r="O930" s="120"/>
      <c r="P930" s="113"/>
      <c r="Q930" s="121"/>
      <c r="R930" s="122"/>
      <c r="S930" s="123"/>
      <c r="T930" s="124"/>
      <c r="U930" s="124"/>
      <c r="V930" s="124"/>
      <c r="W930" s="124"/>
      <c r="X930" s="125"/>
      <c r="Y930" s="124"/>
      <c r="Z930" s="124"/>
      <c r="AA930" s="124"/>
      <c r="AB930" s="124"/>
      <c r="AC930" s="126"/>
      <c r="AD930" s="127"/>
      <c r="AE930" s="128"/>
      <c r="AF930" s="129"/>
      <c r="AG930" s="130"/>
      <c r="AH930" s="131"/>
      <c r="AI930" s="132"/>
      <c r="AJ930" s="133"/>
      <c r="AK930" s="141"/>
      <c r="AL930" s="135"/>
      <c r="AM930" s="131"/>
      <c r="AN930" s="137"/>
      <c r="AO930" s="137"/>
      <c r="AP930" s="112"/>
      <c r="AQ930" s="138"/>
      <c r="AR930" s="139"/>
      <c r="AS930" s="85"/>
    </row>
    <row r="931" spans="1:45" ht="15.75" thickBot="1" x14ac:dyDescent="0.3">
      <c r="A931" s="112"/>
      <c r="B931" s="113"/>
      <c r="C931" s="114"/>
      <c r="D931" s="114"/>
      <c r="E931" s="115"/>
      <c r="F931" s="114"/>
      <c r="G931" s="116"/>
      <c r="H931" s="114"/>
      <c r="I931" s="115"/>
      <c r="J931" s="117"/>
      <c r="K931" s="118"/>
      <c r="L931" s="113"/>
      <c r="M931" s="113"/>
      <c r="N931" s="119"/>
      <c r="O931" s="120"/>
      <c r="P931" s="113"/>
      <c r="Q931" s="121"/>
      <c r="R931" s="122"/>
      <c r="S931" s="123"/>
      <c r="T931" s="124"/>
      <c r="U931" s="124"/>
      <c r="V931" s="124"/>
      <c r="W931" s="124"/>
      <c r="X931" s="125"/>
      <c r="Y931" s="124"/>
      <c r="Z931" s="124"/>
      <c r="AA931" s="124"/>
      <c r="AB931" s="124"/>
      <c r="AC931" s="126"/>
      <c r="AD931" s="127"/>
      <c r="AE931" s="128"/>
      <c r="AF931" s="129"/>
      <c r="AG931" s="130"/>
      <c r="AH931" s="131"/>
      <c r="AI931" s="132"/>
      <c r="AJ931" s="133"/>
      <c r="AK931" s="141"/>
      <c r="AL931" s="135"/>
      <c r="AM931" s="131"/>
      <c r="AN931" s="137"/>
      <c r="AO931" s="137"/>
      <c r="AP931" s="112"/>
      <c r="AQ931" s="138"/>
      <c r="AR931" s="139"/>
      <c r="AS931" s="85"/>
    </row>
    <row r="932" spans="1:45" ht="15.75" thickBot="1" x14ac:dyDescent="0.3">
      <c r="A932" s="112"/>
      <c r="B932" s="113"/>
      <c r="C932" s="114"/>
      <c r="D932" s="114"/>
      <c r="E932" s="115"/>
      <c r="F932" s="114"/>
      <c r="G932" s="116"/>
      <c r="H932" s="114"/>
      <c r="I932" s="115"/>
      <c r="J932" s="117"/>
      <c r="K932" s="118"/>
      <c r="L932" s="113"/>
      <c r="M932" s="113"/>
      <c r="N932" s="119"/>
      <c r="O932" s="120"/>
      <c r="P932" s="113"/>
      <c r="Q932" s="121"/>
      <c r="R932" s="122"/>
      <c r="S932" s="123"/>
      <c r="T932" s="124"/>
      <c r="U932" s="124"/>
      <c r="V932" s="124"/>
      <c r="W932" s="124"/>
      <c r="X932" s="125"/>
      <c r="Y932" s="124"/>
      <c r="Z932" s="124"/>
      <c r="AA932" s="124"/>
      <c r="AB932" s="124"/>
      <c r="AC932" s="126"/>
      <c r="AD932" s="127"/>
      <c r="AE932" s="128"/>
      <c r="AF932" s="129"/>
      <c r="AG932" s="130"/>
      <c r="AH932" s="131"/>
      <c r="AI932" s="132"/>
      <c r="AJ932" s="133"/>
      <c r="AK932" s="141"/>
      <c r="AL932" s="135"/>
      <c r="AM932" s="131"/>
      <c r="AN932" s="137"/>
      <c r="AO932" s="137"/>
      <c r="AP932" s="112"/>
      <c r="AQ932" s="138"/>
      <c r="AR932" s="139"/>
      <c r="AS932" s="85"/>
    </row>
    <row r="933" spans="1:45" ht="15.75" thickBot="1" x14ac:dyDescent="0.3">
      <c r="A933" s="112"/>
      <c r="B933" s="113"/>
      <c r="C933" s="114"/>
      <c r="D933" s="114"/>
      <c r="E933" s="115"/>
      <c r="F933" s="114"/>
      <c r="G933" s="116"/>
      <c r="H933" s="114"/>
      <c r="I933" s="115"/>
      <c r="J933" s="117"/>
      <c r="K933" s="118"/>
      <c r="L933" s="113"/>
      <c r="M933" s="113"/>
      <c r="N933" s="119"/>
      <c r="O933" s="120"/>
      <c r="P933" s="113"/>
      <c r="Q933" s="121"/>
      <c r="R933" s="122"/>
      <c r="S933" s="123"/>
      <c r="T933" s="124"/>
      <c r="U933" s="124"/>
      <c r="V933" s="124"/>
      <c r="W933" s="124"/>
      <c r="X933" s="125"/>
      <c r="Y933" s="124"/>
      <c r="Z933" s="124"/>
      <c r="AA933" s="124"/>
      <c r="AB933" s="124"/>
      <c r="AC933" s="126"/>
      <c r="AD933" s="127"/>
      <c r="AE933" s="128"/>
      <c r="AF933" s="129"/>
      <c r="AG933" s="130"/>
      <c r="AH933" s="131"/>
      <c r="AI933" s="132"/>
      <c r="AJ933" s="133"/>
      <c r="AK933" s="141"/>
      <c r="AL933" s="135"/>
      <c r="AM933" s="131"/>
      <c r="AN933" s="137"/>
      <c r="AO933" s="137"/>
      <c r="AP933" s="112"/>
      <c r="AQ933" s="138"/>
      <c r="AR933" s="139"/>
      <c r="AS933" s="85"/>
    </row>
    <row r="934" spans="1:45" ht="15.75" thickBot="1" x14ac:dyDescent="0.3">
      <c r="A934" s="112"/>
      <c r="B934" s="113"/>
      <c r="C934" s="114"/>
      <c r="D934" s="114"/>
      <c r="E934" s="115"/>
      <c r="F934" s="114"/>
      <c r="G934" s="116"/>
      <c r="H934" s="114"/>
      <c r="I934" s="115"/>
      <c r="J934" s="117"/>
      <c r="K934" s="118"/>
      <c r="L934" s="113"/>
      <c r="M934" s="113"/>
      <c r="N934" s="119"/>
      <c r="O934" s="120"/>
      <c r="P934" s="113"/>
      <c r="Q934" s="121"/>
      <c r="R934" s="122"/>
      <c r="S934" s="123"/>
      <c r="T934" s="124"/>
      <c r="U934" s="124"/>
      <c r="V934" s="124"/>
      <c r="W934" s="124"/>
      <c r="X934" s="125"/>
      <c r="Y934" s="124"/>
      <c r="Z934" s="124"/>
      <c r="AA934" s="124"/>
      <c r="AB934" s="124"/>
      <c r="AC934" s="126"/>
      <c r="AD934" s="127"/>
      <c r="AE934" s="128"/>
      <c r="AF934" s="129"/>
      <c r="AG934" s="130"/>
      <c r="AH934" s="131"/>
      <c r="AI934" s="132"/>
      <c r="AJ934" s="133"/>
      <c r="AK934" s="141"/>
      <c r="AL934" s="135"/>
      <c r="AM934" s="131"/>
      <c r="AN934" s="137"/>
      <c r="AO934" s="137"/>
      <c r="AP934" s="112"/>
      <c r="AQ934" s="138"/>
      <c r="AR934" s="139"/>
      <c r="AS934" s="85"/>
    </row>
    <row r="935" spans="1:45" ht="15.75" thickBot="1" x14ac:dyDescent="0.3">
      <c r="A935" s="112"/>
      <c r="B935" s="113"/>
      <c r="C935" s="114"/>
      <c r="D935" s="114"/>
      <c r="E935" s="115"/>
      <c r="F935" s="114"/>
      <c r="G935" s="116"/>
      <c r="H935" s="114"/>
      <c r="I935" s="115"/>
      <c r="J935" s="117"/>
      <c r="K935" s="118"/>
      <c r="L935" s="113"/>
      <c r="M935" s="113"/>
      <c r="N935" s="119"/>
      <c r="O935" s="120"/>
      <c r="P935" s="113"/>
      <c r="Q935" s="121"/>
      <c r="R935" s="122"/>
      <c r="S935" s="123"/>
      <c r="T935" s="124"/>
      <c r="U935" s="124"/>
      <c r="V935" s="124"/>
      <c r="W935" s="124"/>
      <c r="X935" s="125"/>
      <c r="Y935" s="124"/>
      <c r="Z935" s="124"/>
      <c r="AA935" s="124"/>
      <c r="AB935" s="124"/>
      <c r="AC935" s="126"/>
      <c r="AD935" s="127"/>
      <c r="AE935" s="128"/>
      <c r="AF935" s="129"/>
      <c r="AG935" s="130"/>
      <c r="AH935" s="131"/>
      <c r="AI935" s="132"/>
      <c r="AJ935" s="133"/>
      <c r="AK935" s="141"/>
      <c r="AL935" s="135"/>
      <c r="AM935" s="131"/>
      <c r="AN935" s="137"/>
      <c r="AO935" s="137"/>
      <c r="AP935" s="112"/>
      <c r="AQ935" s="138"/>
      <c r="AR935" s="139"/>
      <c r="AS935" s="85"/>
    </row>
    <row r="936" spans="1:45" ht="15.75" thickBot="1" x14ac:dyDescent="0.3">
      <c r="A936" s="112"/>
      <c r="B936" s="113"/>
      <c r="C936" s="114"/>
      <c r="D936" s="114"/>
      <c r="E936" s="115"/>
      <c r="F936" s="114"/>
      <c r="G936" s="116"/>
      <c r="H936" s="114"/>
      <c r="I936" s="115"/>
      <c r="J936" s="117"/>
      <c r="K936" s="118"/>
      <c r="L936" s="113"/>
      <c r="M936" s="113"/>
      <c r="N936" s="119"/>
      <c r="O936" s="120"/>
      <c r="P936" s="113"/>
      <c r="Q936" s="121"/>
      <c r="R936" s="122"/>
      <c r="S936" s="123"/>
      <c r="T936" s="124"/>
      <c r="U936" s="124"/>
      <c r="V936" s="124"/>
      <c r="W936" s="124"/>
      <c r="X936" s="125"/>
      <c r="Y936" s="124"/>
      <c r="Z936" s="124"/>
      <c r="AA936" s="124"/>
      <c r="AB936" s="124"/>
      <c r="AC936" s="126"/>
      <c r="AD936" s="127"/>
      <c r="AE936" s="128"/>
      <c r="AF936" s="129"/>
      <c r="AG936" s="130"/>
      <c r="AH936" s="131"/>
      <c r="AI936" s="132"/>
      <c r="AJ936" s="133"/>
      <c r="AK936" s="141"/>
      <c r="AL936" s="135"/>
      <c r="AM936" s="131"/>
      <c r="AN936" s="137"/>
      <c r="AO936" s="137"/>
      <c r="AP936" s="112"/>
      <c r="AQ936" s="138"/>
      <c r="AR936" s="139"/>
      <c r="AS936" s="85"/>
    </row>
    <row r="937" spans="1:45" ht="15.75" thickBot="1" x14ac:dyDescent="0.3">
      <c r="A937" s="112"/>
      <c r="B937" s="113"/>
      <c r="C937" s="114"/>
      <c r="D937" s="114"/>
      <c r="E937" s="115"/>
      <c r="F937" s="114"/>
      <c r="G937" s="116"/>
      <c r="H937" s="114"/>
      <c r="I937" s="115"/>
      <c r="J937" s="117"/>
      <c r="K937" s="118"/>
      <c r="L937" s="113"/>
      <c r="M937" s="113"/>
      <c r="N937" s="119"/>
      <c r="O937" s="120"/>
      <c r="P937" s="113"/>
      <c r="Q937" s="121"/>
      <c r="R937" s="122"/>
      <c r="S937" s="123"/>
      <c r="T937" s="124"/>
      <c r="U937" s="124"/>
      <c r="V937" s="124"/>
      <c r="W937" s="124"/>
      <c r="X937" s="125"/>
      <c r="Y937" s="124"/>
      <c r="Z937" s="124"/>
      <c r="AA937" s="124"/>
      <c r="AB937" s="124"/>
      <c r="AC937" s="126"/>
      <c r="AD937" s="127"/>
      <c r="AE937" s="128"/>
      <c r="AF937" s="129"/>
      <c r="AG937" s="130"/>
      <c r="AH937" s="131"/>
      <c r="AI937" s="132"/>
      <c r="AJ937" s="133"/>
      <c r="AK937" s="141"/>
      <c r="AL937" s="135"/>
      <c r="AM937" s="131"/>
      <c r="AN937" s="137"/>
      <c r="AO937" s="137"/>
      <c r="AP937" s="112"/>
      <c r="AQ937" s="138"/>
      <c r="AR937" s="139"/>
      <c r="AS937" s="85"/>
    </row>
    <row r="938" spans="1:45" ht="15.75" thickBot="1" x14ac:dyDescent="0.3">
      <c r="A938" s="112"/>
      <c r="B938" s="113"/>
      <c r="C938" s="114"/>
      <c r="D938" s="114"/>
      <c r="E938" s="115"/>
      <c r="F938" s="114"/>
      <c r="G938" s="116"/>
      <c r="H938" s="114"/>
      <c r="I938" s="115"/>
      <c r="J938" s="117"/>
      <c r="K938" s="118"/>
      <c r="L938" s="113"/>
      <c r="M938" s="113"/>
      <c r="N938" s="119"/>
      <c r="O938" s="120"/>
      <c r="P938" s="113"/>
      <c r="Q938" s="121"/>
      <c r="R938" s="122"/>
      <c r="S938" s="123"/>
      <c r="T938" s="124"/>
      <c r="U938" s="124"/>
      <c r="V938" s="124"/>
      <c r="W938" s="124"/>
      <c r="X938" s="125"/>
      <c r="Y938" s="124"/>
      <c r="Z938" s="124"/>
      <c r="AA938" s="124"/>
      <c r="AB938" s="124"/>
      <c r="AC938" s="126"/>
      <c r="AD938" s="127"/>
      <c r="AE938" s="128"/>
      <c r="AF938" s="129"/>
      <c r="AG938" s="130"/>
      <c r="AH938" s="131"/>
      <c r="AI938" s="132"/>
      <c r="AJ938" s="133"/>
      <c r="AK938" s="141"/>
      <c r="AL938" s="135"/>
      <c r="AM938" s="131"/>
      <c r="AN938" s="137"/>
      <c r="AO938" s="137"/>
      <c r="AP938" s="112"/>
      <c r="AQ938" s="138"/>
      <c r="AR938" s="139"/>
      <c r="AS938" s="85"/>
    </row>
    <row r="939" spans="1:45" ht="15.75" thickBot="1" x14ac:dyDescent="0.3">
      <c r="A939" s="112"/>
      <c r="B939" s="113"/>
      <c r="C939" s="114"/>
      <c r="D939" s="114"/>
      <c r="E939" s="115"/>
      <c r="F939" s="114"/>
      <c r="G939" s="116"/>
      <c r="H939" s="114"/>
      <c r="I939" s="115"/>
      <c r="J939" s="117"/>
      <c r="K939" s="118"/>
      <c r="L939" s="113"/>
      <c r="M939" s="113"/>
      <c r="N939" s="119"/>
      <c r="O939" s="120"/>
      <c r="P939" s="113"/>
      <c r="Q939" s="121"/>
      <c r="R939" s="122"/>
      <c r="S939" s="123"/>
      <c r="T939" s="124"/>
      <c r="U939" s="124"/>
      <c r="V939" s="124"/>
      <c r="W939" s="124"/>
      <c r="X939" s="125"/>
      <c r="Y939" s="124"/>
      <c r="Z939" s="124"/>
      <c r="AA939" s="124"/>
      <c r="AB939" s="124"/>
      <c r="AC939" s="126"/>
      <c r="AD939" s="127"/>
      <c r="AE939" s="128"/>
      <c r="AF939" s="129"/>
      <c r="AG939" s="130"/>
      <c r="AH939" s="131"/>
      <c r="AI939" s="132"/>
      <c r="AJ939" s="133"/>
      <c r="AK939" s="141"/>
      <c r="AL939" s="135"/>
      <c r="AM939" s="131"/>
      <c r="AN939" s="137"/>
      <c r="AO939" s="137"/>
      <c r="AP939" s="112"/>
      <c r="AQ939" s="138"/>
      <c r="AR939" s="139"/>
      <c r="AS939" s="85"/>
    </row>
    <row r="940" spans="1:45" ht="15.75" thickBot="1" x14ac:dyDescent="0.3">
      <c r="A940" s="112"/>
      <c r="B940" s="113"/>
      <c r="C940" s="114"/>
      <c r="D940" s="114"/>
      <c r="E940" s="115"/>
      <c r="F940" s="114"/>
      <c r="G940" s="116"/>
      <c r="H940" s="114"/>
      <c r="I940" s="115"/>
      <c r="J940" s="117"/>
      <c r="K940" s="118"/>
      <c r="L940" s="113"/>
      <c r="M940" s="113"/>
      <c r="N940" s="119"/>
      <c r="O940" s="120"/>
      <c r="P940" s="113"/>
      <c r="Q940" s="121"/>
      <c r="R940" s="122"/>
      <c r="S940" s="123"/>
      <c r="T940" s="124"/>
      <c r="U940" s="124"/>
      <c r="V940" s="124"/>
      <c r="W940" s="124"/>
      <c r="X940" s="125"/>
      <c r="Y940" s="124"/>
      <c r="Z940" s="124"/>
      <c r="AA940" s="124"/>
      <c r="AB940" s="124"/>
      <c r="AC940" s="126"/>
      <c r="AD940" s="127"/>
      <c r="AE940" s="128"/>
      <c r="AF940" s="129"/>
      <c r="AG940" s="130"/>
      <c r="AH940" s="131"/>
      <c r="AI940" s="132"/>
      <c r="AJ940" s="133"/>
      <c r="AK940" s="141"/>
      <c r="AL940" s="135"/>
      <c r="AM940" s="131"/>
      <c r="AN940" s="137"/>
      <c r="AO940" s="137"/>
      <c r="AP940" s="112"/>
      <c r="AQ940" s="138"/>
      <c r="AR940" s="139"/>
      <c r="AS940" s="85"/>
    </row>
    <row r="941" spans="1:45" ht="15.75" thickBot="1" x14ac:dyDescent="0.3">
      <c r="A941" s="112"/>
      <c r="B941" s="113"/>
      <c r="C941" s="114"/>
      <c r="D941" s="114"/>
      <c r="E941" s="115"/>
      <c r="F941" s="114"/>
      <c r="G941" s="116"/>
      <c r="H941" s="114"/>
      <c r="I941" s="115"/>
      <c r="J941" s="117"/>
      <c r="K941" s="118"/>
      <c r="L941" s="113"/>
      <c r="M941" s="113"/>
      <c r="N941" s="119"/>
      <c r="O941" s="120"/>
      <c r="P941" s="113"/>
      <c r="Q941" s="121"/>
      <c r="R941" s="122"/>
      <c r="S941" s="123"/>
      <c r="T941" s="124"/>
      <c r="U941" s="124"/>
      <c r="V941" s="124"/>
      <c r="W941" s="124"/>
      <c r="X941" s="125"/>
      <c r="Y941" s="124"/>
      <c r="Z941" s="124"/>
      <c r="AA941" s="124"/>
      <c r="AB941" s="124"/>
      <c r="AC941" s="126"/>
      <c r="AD941" s="127"/>
      <c r="AE941" s="128"/>
      <c r="AF941" s="129"/>
      <c r="AG941" s="130"/>
      <c r="AH941" s="131"/>
      <c r="AI941" s="132"/>
      <c r="AJ941" s="133"/>
      <c r="AK941" s="141"/>
      <c r="AL941" s="135"/>
      <c r="AM941" s="131"/>
      <c r="AN941" s="137"/>
      <c r="AO941" s="137"/>
      <c r="AP941" s="112"/>
      <c r="AQ941" s="138"/>
      <c r="AR941" s="139"/>
      <c r="AS941" s="85"/>
    </row>
    <row r="942" spans="1:45" ht="15.75" thickBot="1" x14ac:dyDescent="0.3">
      <c r="A942" s="112"/>
      <c r="B942" s="113"/>
      <c r="C942" s="114"/>
      <c r="D942" s="114"/>
      <c r="E942" s="115"/>
      <c r="F942" s="114"/>
      <c r="G942" s="116"/>
      <c r="H942" s="114"/>
      <c r="I942" s="115"/>
      <c r="J942" s="117"/>
      <c r="K942" s="118"/>
      <c r="L942" s="113"/>
      <c r="M942" s="113"/>
      <c r="N942" s="119"/>
      <c r="O942" s="120"/>
      <c r="P942" s="113"/>
      <c r="Q942" s="121"/>
      <c r="R942" s="122"/>
      <c r="S942" s="123"/>
      <c r="T942" s="124"/>
      <c r="U942" s="124"/>
      <c r="V942" s="124"/>
      <c r="W942" s="124"/>
      <c r="X942" s="125"/>
      <c r="Y942" s="124"/>
      <c r="Z942" s="124"/>
      <c r="AA942" s="124"/>
      <c r="AB942" s="124"/>
      <c r="AC942" s="126"/>
      <c r="AD942" s="127"/>
      <c r="AE942" s="128"/>
      <c r="AF942" s="129"/>
      <c r="AG942" s="130"/>
      <c r="AH942" s="131"/>
      <c r="AI942" s="132"/>
      <c r="AJ942" s="133"/>
      <c r="AK942" s="141"/>
      <c r="AL942" s="135"/>
      <c r="AM942" s="131"/>
      <c r="AN942" s="137"/>
      <c r="AO942" s="137"/>
      <c r="AP942" s="112"/>
      <c r="AQ942" s="138"/>
      <c r="AR942" s="139"/>
      <c r="AS942" s="85"/>
    </row>
    <row r="943" spans="1:45" ht="15.75" thickBot="1" x14ac:dyDescent="0.3">
      <c r="A943" s="112"/>
      <c r="B943" s="113"/>
      <c r="C943" s="114"/>
      <c r="D943" s="114"/>
      <c r="E943" s="115"/>
      <c r="F943" s="114"/>
      <c r="G943" s="116"/>
      <c r="H943" s="114"/>
      <c r="I943" s="115"/>
      <c r="J943" s="117"/>
      <c r="K943" s="118"/>
      <c r="L943" s="113"/>
      <c r="M943" s="113"/>
      <c r="N943" s="119"/>
      <c r="O943" s="120"/>
      <c r="P943" s="113"/>
      <c r="Q943" s="121"/>
      <c r="R943" s="122"/>
      <c r="S943" s="123"/>
      <c r="T943" s="124"/>
      <c r="U943" s="124"/>
      <c r="V943" s="124"/>
      <c r="W943" s="124"/>
      <c r="X943" s="125"/>
      <c r="Y943" s="124"/>
      <c r="Z943" s="124"/>
      <c r="AA943" s="124"/>
      <c r="AB943" s="124"/>
      <c r="AC943" s="126"/>
      <c r="AD943" s="127"/>
      <c r="AE943" s="128"/>
      <c r="AF943" s="129"/>
      <c r="AG943" s="130"/>
      <c r="AH943" s="131"/>
      <c r="AI943" s="132"/>
      <c r="AJ943" s="133"/>
      <c r="AK943" s="141"/>
      <c r="AL943" s="135"/>
      <c r="AM943" s="131"/>
      <c r="AN943" s="137"/>
      <c r="AO943" s="137"/>
      <c r="AP943" s="112"/>
      <c r="AQ943" s="138"/>
      <c r="AR943" s="139"/>
      <c r="AS943" s="85"/>
    </row>
    <row r="944" spans="1:45" ht="15.75" thickBot="1" x14ac:dyDescent="0.3">
      <c r="A944" s="112"/>
      <c r="B944" s="113"/>
      <c r="C944" s="114"/>
      <c r="D944" s="114"/>
      <c r="E944" s="115"/>
      <c r="F944" s="114"/>
      <c r="G944" s="116"/>
      <c r="H944" s="114"/>
      <c r="I944" s="115"/>
      <c r="J944" s="117"/>
      <c r="K944" s="118"/>
      <c r="L944" s="113"/>
      <c r="M944" s="113"/>
      <c r="N944" s="119"/>
      <c r="O944" s="120"/>
      <c r="P944" s="113"/>
      <c r="Q944" s="121"/>
      <c r="R944" s="122"/>
      <c r="S944" s="123"/>
      <c r="T944" s="124"/>
      <c r="U944" s="124"/>
      <c r="V944" s="124"/>
      <c r="W944" s="124"/>
      <c r="X944" s="125"/>
      <c r="Y944" s="124"/>
      <c r="Z944" s="124"/>
      <c r="AA944" s="124"/>
      <c r="AB944" s="124"/>
      <c r="AC944" s="126"/>
      <c r="AD944" s="127"/>
      <c r="AE944" s="128"/>
      <c r="AF944" s="129"/>
      <c r="AG944" s="130"/>
      <c r="AH944" s="131"/>
      <c r="AI944" s="132"/>
      <c r="AJ944" s="133"/>
      <c r="AK944" s="141"/>
      <c r="AL944" s="135"/>
      <c r="AM944" s="131"/>
      <c r="AN944" s="137"/>
      <c r="AO944" s="137"/>
      <c r="AP944" s="112"/>
      <c r="AQ944" s="138"/>
      <c r="AR944" s="139"/>
      <c r="AS944" s="85"/>
    </row>
    <row r="945" spans="1:45" ht="15.75" thickBot="1" x14ac:dyDescent="0.3">
      <c r="A945" s="112"/>
      <c r="B945" s="113"/>
      <c r="C945" s="114"/>
      <c r="D945" s="114"/>
      <c r="E945" s="115"/>
      <c r="F945" s="114"/>
      <c r="G945" s="116"/>
      <c r="H945" s="114"/>
      <c r="I945" s="115"/>
      <c r="J945" s="117"/>
      <c r="K945" s="118"/>
      <c r="L945" s="113"/>
      <c r="M945" s="113"/>
      <c r="N945" s="119"/>
      <c r="O945" s="120"/>
      <c r="P945" s="113"/>
      <c r="Q945" s="121"/>
      <c r="R945" s="122"/>
      <c r="S945" s="123"/>
      <c r="T945" s="124"/>
      <c r="U945" s="124"/>
      <c r="V945" s="124"/>
      <c r="W945" s="124"/>
      <c r="X945" s="125"/>
      <c r="Y945" s="124"/>
      <c r="Z945" s="124"/>
      <c r="AA945" s="124"/>
      <c r="AB945" s="124"/>
      <c r="AC945" s="126"/>
      <c r="AD945" s="127"/>
      <c r="AE945" s="128"/>
      <c r="AF945" s="129"/>
      <c r="AG945" s="130"/>
      <c r="AH945" s="131"/>
      <c r="AI945" s="132"/>
      <c r="AJ945" s="133"/>
      <c r="AK945" s="141"/>
      <c r="AL945" s="135"/>
      <c r="AM945" s="131"/>
      <c r="AN945" s="137"/>
      <c r="AO945" s="137"/>
      <c r="AP945" s="112"/>
      <c r="AQ945" s="138"/>
      <c r="AR945" s="139"/>
      <c r="AS945" s="85"/>
    </row>
    <row r="946" spans="1:45" ht="15.75" thickBot="1" x14ac:dyDescent="0.3">
      <c r="A946" s="112"/>
      <c r="B946" s="113"/>
      <c r="C946" s="114"/>
      <c r="D946" s="114"/>
      <c r="E946" s="115"/>
      <c r="F946" s="114"/>
      <c r="G946" s="116"/>
      <c r="H946" s="114"/>
      <c r="I946" s="115"/>
      <c r="J946" s="117"/>
      <c r="K946" s="118"/>
      <c r="L946" s="113"/>
      <c r="M946" s="113"/>
      <c r="N946" s="119"/>
      <c r="O946" s="120"/>
      <c r="P946" s="113"/>
      <c r="Q946" s="121"/>
      <c r="R946" s="122"/>
      <c r="S946" s="123"/>
      <c r="T946" s="124"/>
      <c r="U946" s="124"/>
      <c r="V946" s="124"/>
      <c r="W946" s="124"/>
      <c r="X946" s="125"/>
      <c r="Y946" s="124"/>
      <c r="Z946" s="124"/>
      <c r="AA946" s="124"/>
      <c r="AB946" s="124"/>
      <c r="AC946" s="126"/>
      <c r="AD946" s="127"/>
      <c r="AE946" s="128"/>
      <c r="AF946" s="129"/>
      <c r="AG946" s="130"/>
      <c r="AH946" s="131"/>
      <c r="AI946" s="132"/>
      <c r="AJ946" s="133"/>
      <c r="AK946" s="141"/>
      <c r="AL946" s="135"/>
      <c r="AM946" s="131"/>
      <c r="AN946" s="137"/>
      <c r="AO946" s="137"/>
      <c r="AP946" s="112"/>
      <c r="AQ946" s="138"/>
      <c r="AR946" s="139"/>
      <c r="AS946" s="85"/>
    </row>
    <row r="947" spans="1:45" ht="15.75" thickBot="1" x14ac:dyDescent="0.3">
      <c r="A947" s="112"/>
      <c r="B947" s="113"/>
      <c r="C947" s="114"/>
      <c r="D947" s="114"/>
      <c r="E947" s="115"/>
      <c r="F947" s="114"/>
      <c r="G947" s="116"/>
      <c r="H947" s="114"/>
      <c r="I947" s="115"/>
      <c r="J947" s="117"/>
      <c r="K947" s="118"/>
      <c r="L947" s="113"/>
      <c r="M947" s="113"/>
      <c r="N947" s="119"/>
      <c r="O947" s="120"/>
      <c r="P947" s="113"/>
      <c r="Q947" s="121"/>
      <c r="R947" s="122"/>
      <c r="S947" s="123"/>
      <c r="T947" s="124"/>
      <c r="U947" s="124"/>
      <c r="V947" s="124"/>
      <c r="W947" s="124"/>
      <c r="X947" s="125"/>
      <c r="Y947" s="124"/>
      <c r="Z947" s="124"/>
      <c r="AA947" s="124"/>
      <c r="AB947" s="124"/>
      <c r="AC947" s="126"/>
      <c r="AD947" s="127"/>
      <c r="AE947" s="128"/>
      <c r="AF947" s="129"/>
      <c r="AG947" s="130"/>
      <c r="AH947" s="131"/>
      <c r="AI947" s="132"/>
      <c r="AJ947" s="133"/>
      <c r="AK947" s="141"/>
      <c r="AL947" s="135"/>
      <c r="AM947" s="131"/>
      <c r="AN947" s="137"/>
      <c r="AO947" s="137"/>
      <c r="AP947" s="112"/>
      <c r="AQ947" s="138"/>
      <c r="AR947" s="139"/>
      <c r="AS947" s="85"/>
    </row>
    <row r="948" spans="1:45" ht="15.75" thickBot="1" x14ac:dyDescent="0.3">
      <c r="A948" s="112"/>
      <c r="B948" s="113"/>
      <c r="C948" s="114"/>
      <c r="D948" s="114"/>
      <c r="E948" s="115"/>
      <c r="F948" s="114"/>
      <c r="G948" s="116"/>
      <c r="H948" s="114"/>
      <c r="I948" s="115"/>
      <c r="J948" s="117"/>
      <c r="K948" s="118"/>
      <c r="L948" s="113"/>
      <c r="M948" s="113"/>
      <c r="N948" s="119"/>
      <c r="O948" s="120"/>
      <c r="P948" s="113"/>
      <c r="Q948" s="121"/>
      <c r="R948" s="122"/>
      <c r="S948" s="123"/>
      <c r="T948" s="124"/>
      <c r="U948" s="124"/>
      <c r="V948" s="124"/>
      <c r="W948" s="124"/>
      <c r="X948" s="125"/>
      <c r="Y948" s="124"/>
      <c r="Z948" s="124"/>
      <c r="AA948" s="124"/>
      <c r="AB948" s="124"/>
      <c r="AC948" s="126"/>
      <c r="AD948" s="127"/>
      <c r="AE948" s="128"/>
      <c r="AF948" s="129"/>
      <c r="AG948" s="130"/>
      <c r="AH948" s="131"/>
      <c r="AI948" s="132"/>
      <c r="AJ948" s="133"/>
      <c r="AK948" s="141"/>
      <c r="AL948" s="135"/>
      <c r="AM948" s="131"/>
      <c r="AN948" s="137"/>
      <c r="AO948" s="137"/>
      <c r="AP948" s="112"/>
      <c r="AQ948" s="138"/>
      <c r="AR948" s="139"/>
      <c r="AS948" s="85"/>
    </row>
    <row r="949" spans="1:45" ht="15.75" thickBot="1" x14ac:dyDescent="0.3">
      <c r="A949" s="112"/>
      <c r="B949" s="113"/>
      <c r="C949" s="114"/>
      <c r="D949" s="114"/>
      <c r="E949" s="115"/>
      <c r="F949" s="114"/>
      <c r="G949" s="116"/>
      <c r="H949" s="114"/>
      <c r="I949" s="115"/>
      <c r="J949" s="117"/>
      <c r="K949" s="118"/>
      <c r="L949" s="113"/>
      <c r="M949" s="113"/>
      <c r="N949" s="119"/>
      <c r="O949" s="120"/>
      <c r="P949" s="113"/>
      <c r="Q949" s="121"/>
      <c r="R949" s="122"/>
      <c r="S949" s="123"/>
      <c r="T949" s="124"/>
      <c r="U949" s="124"/>
      <c r="V949" s="124"/>
      <c r="W949" s="124"/>
      <c r="X949" s="125"/>
      <c r="Y949" s="124"/>
      <c r="Z949" s="124"/>
      <c r="AA949" s="124"/>
      <c r="AB949" s="124"/>
      <c r="AC949" s="126"/>
      <c r="AD949" s="127"/>
      <c r="AE949" s="128"/>
      <c r="AF949" s="129"/>
      <c r="AG949" s="130"/>
      <c r="AH949" s="131"/>
      <c r="AI949" s="132"/>
      <c r="AJ949" s="133"/>
      <c r="AK949" s="141"/>
      <c r="AL949" s="135"/>
      <c r="AM949" s="131"/>
      <c r="AN949" s="137"/>
      <c r="AO949" s="137"/>
      <c r="AP949" s="112"/>
      <c r="AQ949" s="138"/>
      <c r="AR949" s="139"/>
      <c r="AS949" s="85"/>
    </row>
    <row r="950" spans="1:45" ht="15.75" thickBot="1" x14ac:dyDescent="0.3">
      <c r="A950" s="112"/>
      <c r="B950" s="113"/>
      <c r="C950" s="114"/>
      <c r="D950" s="114"/>
      <c r="E950" s="115"/>
      <c r="F950" s="114"/>
      <c r="G950" s="116"/>
      <c r="H950" s="114"/>
      <c r="I950" s="115"/>
      <c r="J950" s="117"/>
      <c r="K950" s="118"/>
      <c r="L950" s="113"/>
      <c r="M950" s="113"/>
      <c r="N950" s="119"/>
      <c r="O950" s="120"/>
      <c r="P950" s="113"/>
      <c r="Q950" s="121"/>
      <c r="R950" s="122"/>
      <c r="S950" s="123"/>
      <c r="T950" s="124"/>
      <c r="U950" s="124"/>
      <c r="V950" s="124"/>
      <c r="W950" s="124"/>
      <c r="X950" s="125"/>
      <c r="Y950" s="124"/>
      <c r="Z950" s="124"/>
      <c r="AA950" s="124"/>
      <c r="AB950" s="124"/>
      <c r="AC950" s="126"/>
      <c r="AD950" s="127"/>
      <c r="AE950" s="128"/>
      <c r="AF950" s="129"/>
      <c r="AG950" s="130"/>
      <c r="AH950" s="131"/>
      <c r="AI950" s="132"/>
      <c r="AJ950" s="133"/>
      <c r="AK950" s="141"/>
      <c r="AL950" s="135"/>
      <c r="AM950" s="131"/>
      <c r="AN950" s="137"/>
      <c r="AO950" s="137"/>
      <c r="AP950" s="112"/>
      <c r="AQ950" s="138"/>
      <c r="AR950" s="139"/>
      <c r="AS950" s="85"/>
    </row>
    <row r="951" spans="1:45" ht="15.75" thickBot="1" x14ac:dyDescent="0.3">
      <c r="A951" s="112"/>
      <c r="B951" s="113"/>
      <c r="C951" s="114"/>
      <c r="D951" s="114"/>
      <c r="E951" s="115"/>
      <c r="F951" s="114"/>
      <c r="G951" s="116"/>
      <c r="H951" s="114"/>
      <c r="I951" s="115"/>
      <c r="J951" s="117"/>
      <c r="K951" s="118"/>
      <c r="L951" s="113"/>
      <c r="M951" s="113"/>
      <c r="N951" s="119"/>
      <c r="O951" s="120"/>
      <c r="P951" s="113"/>
      <c r="Q951" s="121"/>
      <c r="R951" s="122"/>
      <c r="S951" s="123"/>
      <c r="T951" s="124"/>
      <c r="U951" s="124"/>
      <c r="V951" s="124"/>
      <c r="W951" s="124"/>
      <c r="X951" s="125"/>
      <c r="Y951" s="124"/>
      <c r="Z951" s="124"/>
      <c r="AA951" s="124"/>
      <c r="AB951" s="124"/>
      <c r="AC951" s="126"/>
      <c r="AD951" s="127"/>
      <c r="AE951" s="128"/>
      <c r="AF951" s="129"/>
      <c r="AG951" s="130"/>
      <c r="AH951" s="131"/>
      <c r="AI951" s="132"/>
      <c r="AJ951" s="133"/>
      <c r="AK951" s="141"/>
      <c r="AL951" s="135"/>
      <c r="AM951" s="131"/>
      <c r="AN951" s="137"/>
      <c r="AO951" s="137"/>
      <c r="AP951" s="112"/>
      <c r="AQ951" s="138"/>
      <c r="AR951" s="139"/>
      <c r="AS951" s="85"/>
    </row>
    <row r="952" spans="1:45" ht="15.75" thickBot="1" x14ac:dyDescent="0.3">
      <c r="A952" s="112"/>
      <c r="B952" s="113"/>
      <c r="C952" s="114"/>
      <c r="D952" s="114"/>
      <c r="E952" s="115"/>
      <c r="F952" s="114"/>
      <c r="G952" s="116"/>
      <c r="H952" s="114"/>
      <c r="I952" s="115"/>
      <c r="J952" s="117"/>
      <c r="K952" s="118"/>
      <c r="L952" s="113"/>
      <c r="M952" s="113"/>
      <c r="N952" s="119"/>
      <c r="O952" s="120"/>
      <c r="P952" s="113"/>
      <c r="Q952" s="121"/>
      <c r="R952" s="122"/>
      <c r="S952" s="123"/>
      <c r="T952" s="124"/>
      <c r="U952" s="124"/>
      <c r="V952" s="124"/>
      <c r="W952" s="124"/>
      <c r="X952" s="125"/>
      <c r="Y952" s="124"/>
      <c r="Z952" s="124"/>
      <c r="AA952" s="124"/>
      <c r="AB952" s="124"/>
      <c r="AC952" s="126"/>
      <c r="AD952" s="127"/>
      <c r="AE952" s="128"/>
      <c r="AF952" s="129"/>
      <c r="AG952" s="130"/>
      <c r="AH952" s="131"/>
      <c r="AI952" s="132"/>
      <c r="AJ952" s="133"/>
      <c r="AK952" s="141"/>
      <c r="AL952" s="135"/>
      <c r="AM952" s="131"/>
      <c r="AN952" s="137"/>
      <c r="AO952" s="137"/>
      <c r="AP952" s="112"/>
      <c r="AQ952" s="138"/>
      <c r="AR952" s="139"/>
      <c r="AS952" s="85"/>
    </row>
    <row r="953" spans="1:45" ht="15.75" thickBot="1" x14ac:dyDescent="0.3">
      <c r="A953" s="112"/>
      <c r="B953" s="113"/>
      <c r="C953" s="114"/>
      <c r="D953" s="114"/>
      <c r="E953" s="115"/>
      <c r="F953" s="114"/>
      <c r="G953" s="116"/>
      <c r="H953" s="114"/>
      <c r="I953" s="115"/>
      <c r="J953" s="117"/>
      <c r="K953" s="118"/>
      <c r="L953" s="113"/>
      <c r="M953" s="113"/>
      <c r="N953" s="119"/>
      <c r="O953" s="120"/>
      <c r="P953" s="113"/>
      <c r="Q953" s="121"/>
      <c r="R953" s="122"/>
      <c r="S953" s="123"/>
      <c r="T953" s="124"/>
      <c r="U953" s="124"/>
      <c r="V953" s="124"/>
      <c r="W953" s="124"/>
      <c r="X953" s="125"/>
      <c r="Y953" s="124"/>
      <c r="Z953" s="124"/>
      <c r="AA953" s="124"/>
      <c r="AB953" s="124"/>
      <c r="AC953" s="126"/>
      <c r="AD953" s="127"/>
      <c r="AE953" s="128"/>
      <c r="AF953" s="129"/>
      <c r="AG953" s="130"/>
      <c r="AH953" s="131"/>
      <c r="AI953" s="132"/>
      <c r="AJ953" s="133"/>
      <c r="AK953" s="141"/>
      <c r="AL953" s="135"/>
      <c r="AM953" s="131"/>
      <c r="AN953" s="137"/>
      <c r="AO953" s="137"/>
      <c r="AP953" s="112"/>
      <c r="AQ953" s="138"/>
      <c r="AR953" s="139"/>
      <c r="AS953" s="85"/>
    </row>
    <row r="954" spans="1:45" ht="15.75" thickBot="1" x14ac:dyDescent="0.3">
      <c r="A954" s="112"/>
      <c r="B954" s="113"/>
      <c r="C954" s="114"/>
      <c r="D954" s="114"/>
      <c r="E954" s="115"/>
      <c r="F954" s="114"/>
      <c r="G954" s="116"/>
      <c r="H954" s="114"/>
      <c r="I954" s="115"/>
      <c r="J954" s="117"/>
      <c r="K954" s="118"/>
      <c r="L954" s="113"/>
      <c r="M954" s="113"/>
      <c r="N954" s="119"/>
      <c r="O954" s="120"/>
      <c r="P954" s="113"/>
      <c r="Q954" s="121"/>
      <c r="R954" s="122"/>
      <c r="S954" s="123"/>
      <c r="T954" s="124"/>
      <c r="U954" s="124"/>
      <c r="V954" s="124"/>
      <c r="W954" s="124"/>
      <c r="X954" s="125"/>
      <c r="Y954" s="124"/>
      <c r="Z954" s="124"/>
      <c r="AA954" s="124"/>
      <c r="AB954" s="124"/>
      <c r="AC954" s="126"/>
      <c r="AD954" s="127"/>
      <c r="AE954" s="128"/>
      <c r="AF954" s="129"/>
      <c r="AG954" s="130"/>
      <c r="AH954" s="131"/>
      <c r="AI954" s="132"/>
      <c r="AJ954" s="133"/>
      <c r="AK954" s="141"/>
      <c r="AL954" s="135"/>
      <c r="AM954" s="131"/>
      <c r="AN954" s="137"/>
      <c r="AO954" s="137"/>
      <c r="AP954" s="112"/>
      <c r="AQ954" s="138"/>
      <c r="AR954" s="139"/>
      <c r="AS954" s="85"/>
    </row>
    <row r="955" spans="1:45" ht="15.75" thickBot="1" x14ac:dyDescent="0.3">
      <c r="A955" s="112"/>
      <c r="B955" s="113"/>
      <c r="C955" s="114"/>
      <c r="D955" s="114"/>
      <c r="E955" s="115"/>
      <c r="F955" s="114"/>
      <c r="G955" s="116"/>
      <c r="H955" s="114"/>
      <c r="I955" s="115"/>
      <c r="J955" s="117"/>
      <c r="K955" s="118"/>
      <c r="L955" s="113"/>
      <c r="M955" s="113"/>
      <c r="N955" s="119"/>
      <c r="O955" s="120"/>
      <c r="P955" s="113"/>
      <c r="Q955" s="121"/>
      <c r="R955" s="122"/>
      <c r="S955" s="123"/>
      <c r="T955" s="124"/>
      <c r="U955" s="124"/>
      <c r="V955" s="124"/>
      <c r="W955" s="124"/>
      <c r="X955" s="125"/>
      <c r="Y955" s="124"/>
      <c r="Z955" s="124"/>
      <c r="AA955" s="124"/>
      <c r="AB955" s="124"/>
      <c r="AC955" s="126"/>
      <c r="AD955" s="127"/>
      <c r="AE955" s="128"/>
      <c r="AF955" s="129"/>
      <c r="AG955" s="130"/>
      <c r="AH955" s="131"/>
      <c r="AI955" s="132"/>
      <c r="AJ955" s="133"/>
      <c r="AK955" s="141"/>
      <c r="AL955" s="135"/>
      <c r="AM955" s="131"/>
      <c r="AN955" s="137"/>
      <c r="AO955" s="137"/>
      <c r="AP955" s="112"/>
      <c r="AQ955" s="138"/>
      <c r="AR955" s="139"/>
      <c r="AS955" s="85"/>
    </row>
    <row r="956" spans="1:45" ht="15.75" thickBot="1" x14ac:dyDescent="0.3">
      <c r="A956" s="112"/>
      <c r="B956" s="113"/>
      <c r="C956" s="114"/>
      <c r="D956" s="114"/>
      <c r="E956" s="115"/>
      <c r="F956" s="114"/>
      <c r="G956" s="116"/>
      <c r="H956" s="114"/>
      <c r="I956" s="115"/>
      <c r="J956" s="117"/>
      <c r="K956" s="118"/>
      <c r="L956" s="113"/>
      <c r="M956" s="113"/>
      <c r="N956" s="119"/>
      <c r="O956" s="120"/>
      <c r="P956" s="113"/>
      <c r="Q956" s="121"/>
      <c r="R956" s="122"/>
      <c r="S956" s="123"/>
      <c r="T956" s="124"/>
      <c r="U956" s="124"/>
      <c r="V956" s="124"/>
      <c r="W956" s="124"/>
      <c r="X956" s="125"/>
      <c r="Y956" s="124"/>
      <c r="Z956" s="124"/>
      <c r="AA956" s="124"/>
      <c r="AB956" s="124"/>
      <c r="AC956" s="126"/>
      <c r="AD956" s="127"/>
      <c r="AE956" s="128"/>
      <c r="AF956" s="129"/>
      <c r="AG956" s="130"/>
      <c r="AH956" s="131"/>
      <c r="AI956" s="132"/>
      <c r="AJ956" s="133"/>
      <c r="AK956" s="141"/>
      <c r="AL956" s="135"/>
      <c r="AM956" s="131"/>
      <c r="AN956" s="137"/>
      <c r="AO956" s="137"/>
      <c r="AP956" s="112"/>
      <c r="AQ956" s="138"/>
      <c r="AR956" s="139"/>
      <c r="AS956" s="85"/>
    </row>
    <row r="957" spans="1:45" ht="15.75" thickBot="1" x14ac:dyDescent="0.3">
      <c r="A957" s="112"/>
      <c r="B957" s="113"/>
      <c r="C957" s="114"/>
      <c r="D957" s="114"/>
      <c r="E957" s="115"/>
      <c r="F957" s="114"/>
      <c r="G957" s="116"/>
      <c r="H957" s="114"/>
      <c r="I957" s="115"/>
      <c r="J957" s="117"/>
      <c r="K957" s="118"/>
      <c r="L957" s="113"/>
      <c r="M957" s="113"/>
      <c r="N957" s="119"/>
      <c r="O957" s="120"/>
      <c r="P957" s="113"/>
      <c r="Q957" s="121"/>
      <c r="R957" s="122"/>
      <c r="S957" s="123"/>
      <c r="T957" s="124"/>
      <c r="U957" s="124"/>
      <c r="V957" s="124"/>
      <c r="W957" s="124"/>
      <c r="X957" s="125"/>
      <c r="Y957" s="124"/>
      <c r="Z957" s="124"/>
      <c r="AA957" s="124"/>
      <c r="AB957" s="124"/>
      <c r="AC957" s="126"/>
      <c r="AD957" s="127"/>
      <c r="AE957" s="128"/>
      <c r="AF957" s="129"/>
      <c r="AG957" s="130"/>
      <c r="AH957" s="131"/>
      <c r="AI957" s="132"/>
      <c r="AJ957" s="133"/>
      <c r="AK957" s="141"/>
      <c r="AL957" s="135"/>
      <c r="AM957" s="131"/>
      <c r="AN957" s="137"/>
      <c r="AO957" s="137"/>
      <c r="AP957" s="112"/>
      <c r="AQ957" s="138"/>
      <c r="AR957" s="139"/>
      <c r="AS957" s="85"/>
    </row>
    <row r="958" spans="1:45" ht="15.75" thickBot="1" x14ac:dyDescent="0.3">
      <c r="A958" s="112"/>
      <c r="B958" s="113"/>
      <c r="C958" s="114"/>
      <c r="D958" s="114"/>
      <c r="E958" s="115"/>
      <c r="F958" s="114"/>
      <c r="G958" s="116"/>
      <c r="H958" s="114"/>
      <c r="I958" s="115"/>
      <c r="J958" s="117"/>
      <c r="K958" s="118"/>
      <c r="L958" s="113"/>
      <c r="M958" s="113"/>
      <c r="N958" s="119"/>
      <c r="O958" s="120"/>
      <c r="P958" s="113"/>
      <c r="Q958" s="121"/>
      <c r="R958" s="122"/>
      <c r="S958" s="123"/>
      <c r="T958" s="124"/>
      <c r="U958" s="124"/>
      <c r="V958" s="124"/>
      <c r="W958" s="124"/>
      <c r="X958" s="125"/>
      <c r="Y958" s="124"/>
      <c r="Z958" s="124"/>
      <c r="AA958" s="124"/>
      <c r="AB958" s="124"/>
      <c r="AC958" s="126"/>
      <c r="AD958" s="127"/>
      <c r="AE958" s="128"/>
      <c r="AF958" s="129"/>
      <c r="AG958" s="130"/>
      <c r="AH958" s="131"/>
      <c r="AI958" s="132"/>
      <c r="AJ958" s="133"/>
      <c r="AK958" s="141"/>
      <c r="AL958" s="135"/>
      <c r="AM958" s="131"/>
      <c r="AN958" s="137"/>
      <c r="AO958" s="137"/>
      <c r="AP958" s="112"/>
      <c r="AQ958" s="138"/>
      <c r="AR958" s="139"/>
      <c r="AS958" s="85"/>
    </row>
    <row r="959" spans="1:45" ht="15.75" thickBot="1" x14ac:dyDescent="0.3">
      <c r="A959" s="112"/>
      <c r="B959" s="113"/>
      <c r="C959" s="114"/>
      <c r="D959" s="114"/>
      <c r="E959" s="115"/>
      <c r="F959" s="114"/>
      <c r="G959" s="116"/>
      <c r="H959" s="114"/>
      <c r="I959" s="115"/>
      <c r="J959" s="117"/>
      <c r="K959" s="118"/>
      <c r="L959" s="113"/>
      <c r="M959" s="113"/>
      <c r="N959" s="119"/>
      <c r="O959" s="120"/>
      <c r="P959" s="113"/>
      <c r="Q959" s="121"/>
      <c r="R959" s="122"/>
      <c r="S959" s="123"/>
      <c r="T959" s="124"/>
      <c r="U959" s="124"/>
      <c r="V959" s="124"/>
      <c r="W959" s="124"/>
      <c r="X959" s="125"/>
      <c r="Y959" s="124"/>
      <c r="Z959" s="124"/>
      <c r="AA959" s="124"/>
      <c r="AB959" s="124"/>
      <c r="AC959" s="126"/>
      <c r="AD959" s="127"/>
      <c r="AE959" s="128"/>
      <c r="AF959" s="129"/>
      <c r="AG959" s="130"/>
      <c r="AH959" s="131"/>
      <c r="AI959" s="132"/>
      <c r="AJ959" s="133"/>
      <c r="AK959" s="141"/>
      <c r="AL959" s="135"/>
      <c r="AM959" s="131"/>
      <c r="AN959" s="137"/>
      <c r="AO959" s="137"/>
      <c r="AP959" s="112"/>
      <c r="AQ959" s="138"/>
      <c r="AR959" s="139"/>
      <c r="AS959" s="85"/>
    </row>
    <row r="960" spans="1:45" ht="15.75" thickBot="1" x14ac:dyDescent="0.3">
      <c r="A960" s="112"/>
      <c r="B960" s="113"/>
      <c r="C960" s="114"/>
      <c r="D960" s="114"/>
      <c r="E960" s="115"/>
      <c r="F960" s="114"/>
      <c r="G960" s="116"/>
      <c r="H960" s="114"/>
      <c r="I960" s="115"/>
      <c r="J960" s="117"/>
      <c r="K960" s="118"/>
      <c r="L960" s="113"/>
      <c r="M960" s="113"/>
      <c r="N960" s="119"/>
      <c r="O960" s="120"/>
      <c r="P960" s="113"/>
      <c r="Q960" s="121"/>
      <c r="R960" s="122"/>
      <c r="S960" s="123"/>
      <c r="T960" s="124"/>
      <c r="U960" s="124"/>
      <c r="V960" s="124"/>
      <c r="W960" s="124"/>
      <c r="X960" s="125"/>
      <c r="Y960" s="124"/>
      <c r="Z960" s="124"/>
      <c r="AA960" s="124"/>
      <c r="AB960" s="124"/>
      <c r="AC960" s="126"/>
      <c r="AD960" s="127"/>
      <c r="AE960" s="128"/>
      <c r="AF960" s="129"/>
      <c r="AG960" s="130"/>
      <c r="AH960" s="131"/>
      <c r="AI960" s="132"/>
      <c r="AJ960" s="133"/>
      <c r="AK960" s="141"/>
      <c r="AL960" s="135"/>
      <c r="AM960" s="131"/>
      <c r="AN960" s="137"/>
      <c r="AO960" s="137"/>
      <c r="AP960" s="112"/>
      <c r="AQ960" s="138"/>
      <c r="AR960" s="139"/>
      <c r="AS960" s="85"/>
    </row>
    <row r="961" spans="1:45" ht="15.75" thickBot="1" x14ac:dyDescent="0.3">
      <c r="A961" s="112"/>
      <c r="B961" s="113"/>
      <c r="C961" s="114"/>
      <c r="D961" s="114"/>
      <c r="E961" s="115"/>
      <c r="F961" s="114"/>
      <c r="G961" s="116"/>
      <c r="H961" s="114"/>
      <c r="I961" s="115"/>
      <c r="J961" s="117"/>
      <c r="K961" s="118"/>
      <c r="L961" s="113"/>
      <c r="M961" s="113"/>
      <c r="N961" s="119"/>
      <c r="O961" s="120"/>
      <c r="P961" s="113"/>
      <c r="Q961" s="121"/>
      <c r="R961" s="122"/>
      <c r="S961" s="123"/>
      <c r="T961" s="124"/>
      <c r="U961" s="124"/>
      <c r="V961" s="124"/>
      <c r="W961" s="124"/>
      <c r="X961" s="125"/>
      <c r="Y961" s="124"/>
      <c r="Z961" s="124"/>
      <c r="AA961" s="124"/>
      <c r="AB961" s="124"/>
      <c r="AC961" s="126"/>
      <c r="AD961" s="127"/>
      <c r="AE961" s="128"/>
      <c r="AF961" s="129"/>
      <c r="AG961" s="130"/>
      <c r="AH961" s="131"/>
      <c r="AI961" s="132"/>
      <c r="AJ961" s="133"/>
      <c r="AK961" s="141"/>
      <c r="AL961" s="135"/>
      <c r="AM961" s="131"/>
      <c r="AN961" s="137"/>
      <c r="AO961" s="137"/>
      <c r="AP961" s="112"/>
      <c r="AQ961" s="138"/>
      <c r="AR961" s="139"/>
      <c r="AS961" s="85"/>
    </row>
    <row r="962" spans="1:45" ht="15.75" thickBot="1" x14ac:dyDescent="0.3">
      <c r="A962" s="112"/>
      <c r="B962" s="113"/>
      <c r="C962" s="114"/>
      <c r="D962" s="114"/>
      <c r="E962" s="115"/>
      <c r="F962" s="114"/>
      <c r="G962" s="116"/>
      <c r="H962" s="114"/>
      <c r="I962" s="115"/>
      <c r="J962" s="117"/>
      <c r="K962" s="118"/>
      <c r="L962" s="113"/>
      <c r="M962" s="113"/>
      <c r="N962" s="119"/>
      <c r="O962" s="120"/>
      <c r="P962" s="113"/>
      <c r="Q962" s="121"/>
      <c r="R962" s="122"/>
      <c r="S962" s="123"/>
      <c r="T962" s="124"/>
      <c r="U962" s="124"/>
      <c r="V962" s="124"/>
      <c r="W962" s="124"/>
      <c r="X962" s="125"/>
      <c r="Y962" s="124"/>
      <c r="Z962" s="124"/>
      <c r="AA962" s="124"/>
      <c r="AB962" s="124"/>
      <c r="AC962" s="126"/>
      <c r="AD962" s="127"/>
      <c r="AE962" s="128"/>
      <c r="AF962" s="129"/>
      <c r="AG962" s="130"/>
      <c r="AH962" s="131"/>
      <c r="AI962" s="132"/>
      <c r="AJ962" s="133"/>
      <c r="AK962" s="141"/>
      <c r="AL962" s="135"/>
      <c r="AM962" s="131"/>
      <c r="AN962" s="137"/>
      <c r="AO962" s="137"/>
      <c r="AP962" s="112"/>
      <c r="AQ962" s="138"/>
      <c r="AR962" s="139"/>
      <c r="AS962" s="85"/>
    </row>
    <row r="963" spans="1:45" ht="15.75" thickBot="1" x14ac:dyDescent="0.3">
      <c r="A963" s="112"/>
      <c r="B963" s="113"/>
      <c r="C963" s="114"/>
      <c r="D963" s="114"/>
      <c r="E963" s="115"/>
      <c r="F963" s="114"/>
      <c r="G963" s="116"/>
      <c r="H963" s="114"/>
      <c r="I963" s="115"/>
      <c r="J963" s="117"/>
      <c r="K963" s="118"/>
      <c r="L963" s="113"/>
      <c r="M963" s="113"/>
      <c r="N963" s="119"/>
      <c r="O963" s="120"/>
      <c r="P963" s="113"/>
      <c r="Q963" s="121"/>
      <c r="R963" s="122"/>
      <c r="S963" s="123"/>
      <c r="T963" s="124"/>
      <c r="U963" s="124"/>
      <c r="V963" s="124"/>
      <c r="W963" s="124"/>
      <c r="X963" s="125"/>
      <c r="Y963" s="124"/>
      <c r="Z963" s="124"/>
      <c r="AA963" s="124"/>
      <c r="AB963" s="124"/>
      <c r="AC963" s="126"/>
      <c r="AD963" s="127"/>
      <c r="AE963" s="128"/>
      <c r="AF963" s="129"/>
      <c r="AG963" s="130"/>
      <c r="AH963" s="131"/>
      <c r="AI963" s="132"/>
      <c r="AJ963" s="133"/>
      <c r="AK963" s="141"/>
      <c r="AL963" s="135"/>
      <c r="AM963" s="131"/>
      <c r="AN963" s="137"/>
      <c r="AO963" s="137"/>
      <c r="AP963" s="112"/>
      <c r="AQ963" s="138"/>
      <c r="AR963" s="139"/>
      <c r="AS963" s="85"/>
    </row>
    <row r="964" spans="1:45" ht="15.75" thickBot="1" x14ac:dyDescent="0.3">
      <c r="A964" s="112"/>
      <c r="B964" s="113"/>
      <c r="C964" s="114"/>
      <c r="D964" s="114"/>
      <c r="E964" s="115"/>
      <c r="F964" s="114"/>
      <c r="G964" s="116"/>
      <c r="H964" s="114"/>
      <c r="I964" s="115"/>
      <c r="J964" s="117"/>
      <c r="K964" s="118"/>
      <c r="L964" s="113"/>
      <c r="M964" s="113"/>
      <c r="N964" s="119"/>
      <c r="O964" s="120"/>
      <c r="P964" s="113"/>
      <c r="Q964" s="121"/>
      <c r="R964" s="122"/>
      <c r="S964" s="123"/>
      <c r="T964" s="124"/>
      <c r="U964" s="124"/>
      <c r="V964" s="124"/>
      <c r="W964" s="124"/>
      <c r="X964" s="125"/>
      <c r="Y964" s="124"/>
      <c r="Z964" s="124"/>
      <c r="AA964" s="124"/>
      <c r="AB964" s="124"/>
      <c r="AC964" s="126"/>
      <c r="AD964" s="127"/>
      <c r="AE964" s="128"/>
      <c r="AF964" s="129"/>
      <c r="AG964" s="130"/>
      <c r="AH964" s="131"/>
      <c r="AI964" s="132"/>
      <c r="AJ964" s="133"/>
      <c r="AK964" s="141"/>
      <c r="AL964" s="135"/>
      <c r="AM964" s="131"/>
      <c r="AN964" s="137"/>
      <c r="AO964" s="137"/>
      <c r="AP964" s="112"/>
      <c r="AQ964" s="138"/>
      <c r="AR964" s="139"/>
      <c r="AS964" s="85"/>
    </row>
    <row r="965" spans="1:45" ht="15.75" thickBot="1" x14ac:dyDescent="0.3">
      <c r="A965" s="112"/>
      <c r="B965" s="113"/>
      <c r="C965" s="114"/>
      <c r="D965" s="114"/>
      <c r="E965" s="115"/>
      <c r="F965" s="114"/>
      <c r="G965" s="116"/>
      <c r="H965" s="114"/>
      <c r="I965" s="115"/>
      <c r="J965" s="117"/>
      <c r="K965" s="118"/>
      <c r="L965" s="113"/>
      <c r="M965" s="113"/>
      <c r="N965" s="119"/>
      <c r="O965" s="120"/>
      <c r="P965" s="113"/>
      <c r="Q965" s="121"/>
      <c r="R965" s="122"/>
      <c r="S965" s="123"/>
      <c r="T965" s="124"/>
      <c r="U965" s="124"/>
      <c r="V965" s="124"/>
      <c r="W965" s="124"/>
      <c r="X965" s="125"/>
      <c r="Y965" s="124"/>
      <c r="Z965" s="124"/>
      <c r="AA965" s="124"/>
      <c r="AB965" s="124"/>
      <c r="AC965" s="126"/>
      <c r="AD965" s="127"/>
      <c r="AE965" s="128"/>
      <c r="AF965" s="129"/>
      <c r="AG965" s="130"/>
      <c r="AH965" s="131"/>
      <c r="AI965" s="132"/>
      <c r="AJ965" s="133"/>
      <c r="AK965" s="141"/>
      <c r="AL965" s="135"/>
      <c r="AM965" s="131"/>
      <c r="AN965" s="137"/>
      <c r="AO965" s="137"/>
      <c r="AP965" s="112"/>
      <c r="AQ965" s="138"/>
      <c r="AR965" s="139"/>
      <c r="AS965" s="85"/>
    </row>
    <row r="966" spans="1:45" ht="15.75" thickBot="1" x14ac:dyDescent="0.3">
      <c r="A966" s="112"/>
      <c r="B966" s="113"/>
      <c r="C966" s="114"/>
      <c r="D966" s="114"/>
      <c r="E966" s="115"/>
      <c r="F966" s="114"/>
      <c r="G966" s="116"/>
      <c r="H966" s="114"/>
      <c r="I966" s="115"/>
      <c r="J966" s="117"/>
      <c r="K966" s="118"/>
      <c r="L966" s="113"/>
      <c r="M966" s="113"/>
      <c r="N966" s="119"/>
      <c r="O966" s="120"/>
      <c r="P966" s="113"/>
      <c r="Q966" s="121"/>
      <c r="R966" s="122"/>
      <c r="S966" s="123"/>
      <c r="T966" s="124"/>
      <c r="U966" s="124"/>
      <c r="V966" s="124"/>
      <c r="W966" s="124"/>
      <c r="X966" s="125"/>
      <c r="Y966" s="124"/>
      <c r="Z966" s="124"/>
      <c r="AA966" s="124"/>
      <c r="AB966" s="124"/>
      <c r="AC966" s="126"/>
      <c r="AD966" s="127"/>
      <c r="AE966" s="128"/>
      <c r="AF966" s="129"/>
      <c r="AG966" s="130"/>
      <c r="AH966" s="131"/>
      <c r="AI966" s="132"/>
      <c r="AJ966" s="133"/>
      <c r="AK966" s="141"/>
      <c r="AL966" s="135"/>
      <c r="AM966" s="131"/>
      <c r="AN966" s="137"/>
      <c r="AO966" s="137"/>
      <c r="AP966" s="112"/>
      <c r="AQ966" s="138"/>
      <c r="AR966" s="139"/>
      <c r="AS966" s="85"/>
    </row>
    <row r="967" spans="1:45" ht="15.75" thickBot="1" x14ac:dyDescent="0.3">
      <c r="A967" s="112"/>
      <c r="B967" s="113"/>
      <c r="C967" s="114"/>
      <c r="D967" s="114"/>
      <c r="E967" s="115"/>
      <c r="F967" s="114"/>
      <c r="G967" s="116"/>
      <c r="H967" s="114"/>
      <c r="I967" s="115"/>
      <c r="J967" s="117"/>
      <c r="K967" s="118"/>
      <c r="L967" s="113"/>
      <c r="M967" s="113"/>
      <c r="N967" s="119"/>
      <c r="O967" s="120"/>
      <c r="P967" s="113"/>
      <c r="Q967" s="121"/>
      <c r="R967" s="122"/>
      <c r="S967" s="123"/>
      <c r="T967" s="124"/>
      <c r="U967" s="124"/>
      <c r="V967" s="124"/>
      <c r="W967" s="124"/>
      <c r="X967" s="125"/>
      <c r="Y967" s="124"/>
      <c r="Z967" s="124"/>
      <c r="AA967" s="124"/>
      <c r="AB967" s="124"/>
      <c r="AC967" s="126"/>
      <c r="AD967" s="127"/>
      <c r="AE967" s="128"/>
      <c r="AF967" s="129"/>
      <c r="AG967" s="130"/>
      <c r="AH967" s="131"/>
      <c r="AI967" s="132"/>
      <c r="AJ967" s="133"/>
      <c r="AK967" s="141"/>
      <c r="AL967" s="135"/>
      <c r="AM967" s="131"/>
      <c r="AN967" s="137"/>
      <c r="AO967" s="137"/>
      <c r="AP967" s="112"/>
      <c r="AQ967" s="138"/>
      <c r="AR967" s="139"/>
      <c r="AS967" s="85"/>
    </row>
    <row r="968" spans="1:45" ht="15.75" thickBot="1" x14ac:dyDescent="0.3">
      <c r="A968" s="112"/>
      <c r="B968" s="113"/>
      <c r="C968" s="114"/>
      <c r="D968" s="114"/>
      <c r="E968" s="115"/>
      <c r="F968" s="114"/>
      <c r="G968" s="116"/>
      <c r="H968" s="114"/>
      <c r="I968" s="115"/>
      <c r="J968" s="117"/>
      <c r="K968" s="118"/>
      <c r="L968" s="113"/>
      <c r="M968" s="113"/>
      <c r="N968" s="119"/>
      <c r="O968" s="120"/>
      <c r="P968" s="113"/>
      <c r="Q968" s="121"/>
      <c r="R968" s="122"/>
      <c r="S968" s="123"/>
      <c r="T968" s="124"/>
      <c r="U968" s="124"/>
      <c r="V968" s="124"/>
      <c r="W968" s="124"/>
      <c r="X968" s="125"/>
      <c r="Y968" s="124"/>
      <c r="Z968" s="124"/>
      <c r="AA968" s="124"/>
      <c r="AB968" s="124"/>
      <c r="AC968" s="126"/>
      <c r="AD968" s="127"/>
      <c r="AE968" s="128"/>
      <c r="AF968" s="129"/>
      <c r="AG968" s="130"/>
      <c r="AH968" s="131"/>
      <c r="AI968" s="132"/>
      <c r="AJ968" s="133"/>
      <c r="AK968" s="141"/>
      <c r="AL968" s="135"/>
      <c r="AM968" s="131"/>
      <c r="AN968" s="137"/>
      <c r="AO968" s="137"/>
      <c r="AP968" s="112"/>
      <c r="AQ968" s="138"/>
      <c r="AR968" s="139"/>
      <c r="AS968" s="85"/>
    </row>
    <row r="969" spans="1:45" ht="15.75" thickBot="1" x14ac:dyDescent="0.3">
      <c r="A969" s="112"/>
      <c r="B969" s="113"/>
      <c r="C969" s="114"/>
      <c r="D969" s="114"/>
      <c r="E969" s="115"/>
      <c r="F969" s="114"/>
      <c r="G969" s="116"/>
      <c r="H969" s="114"/>
      <c r="I969" s="115"/>
      <c r="J969" s="117"/>
      <c r="K969" s="118"/>
      <c r="L969" s="113"/>
      <c r="M969" s="113"/>
      <c r="N969" s="119"/>
      <c r="O969" s="120"/>
      <c r="P969" s="113"/>
      <c r="Q969" s="121"/>
      <c r="R969" s="122"/>
      <c r="S969" s="123"/>
      <c r="T969" s="124"/>
      <c r="U969" s="124"/>
      <c r="V969" s="124"/>
      <c r="W969" s="124"/>
      <c r="X969" s="125"/>
      <c r="Y969" s="124"/>
      <c r="Z969" s="124"/>
      <c r="AA969" s="124"/>
      <c r="AB969" s="124"/>
      <c r="AC969" s="126"/>
      <c r="AD969" s="127"/>
      <c r="AE969" s="128"/>
      <c r="AF969" s="129"/>
      <c r="AG969" s="130"/>
      <c r="AH969" s="131"/>
      <c r="AI969" s="132"/>
      <c r="AJ969" s="133"/>
      <c r="AK969" s="141"/>
      <c r="AL969" s="135"/>
      <c r="AM969" s="131"/>
      <c r="AN969" s="137"/>
      <c r="AO969" s="137"/>
      <c r="AP969" s="112"/>
      <c r="AQ969" s="138"/>
      <c r="AR969" s="139"/>
      <c r="AS969" s="85"/>
    </row>
    <row r="970" spans="1:45" ht="15.75" thickBot="1" x14ac:dyDescent="0.3">
      <c r="A970" s="112"/>
      <c r="B970" s="113"/>
      <c r="C970" s="114"/>
      <c r="D970" s="114"/>
      <c r="E970" s="115"/>
      <c r="F970" s="114"/>
      <c r="G970" s="116"/>
      <c r="H970" s="114"/>
      <c r="I970" s="115"/>
      <c r="J970" s="117"/>
      <c r="K970" s="118"/>
      <c r="L970" s="113"/>
      <c r="M970" s="113"/>
      <c r="N970" s="119"/>
      <c r="O970" s="120"/>
      <c r="P970" s="113"/>
      <c r="Q970" s="121"/>
      <c r="R970" s="122"/>
      <c r="S970" s="123"/>
      <c r="T970" s="124"/>
      <c r="U970" s="124"/>
      <c r="V970" s="124"/>
      <c r="W970" s="124"/>
      <c r="X970" s="125"/>
      <c r="Y970" s="124"/>
      <c r="Z970" s="124"/>
      <c r="AA970" s="124"/>
      <c r="AB970" s="124"/>
      <c r="AC970" s="126"/>
      <c r="AD970" s="127"/>
      <c r="AE970" s="128"/>
      <c r="AF970" s="129"/>
      <c r="AG970" s="130"/>
      <c r="AH970" s="131"/>
      <c r="AI970" s="132"/>
      <c r="AJ970" s="133"/>
      <c r="AK970" s="141"/>
      <c r="AL970" s="135"/>
      <c r="AM970" s="131"/>
      <c r="AN970" s="137"/>
      <c r="AO970" s="137"/>
      <c r="AP970" s="112"/>
      <c r="AQ970" s="138"/>
      <c r="AR970" s="139"/>
      <c r="AS970" s="85"/>
    </row>
    <row r="971" spans="1:45" ht="15.75" thickBot="1" x14ac:dyDescent="0.3">
      <c r="A971" s="112"/>
      <c r="B971" s="113"/>
      <c r="C971" s="114"/>
      <c r="D971" s="114"/>
      <c r="E971" s="115"/>
      <c r="F971" s="114"/>
      <c r="G971" s="116"/>
      <c r="H971" s="114"/>
      <c r="I971" s="115"/>
      <c r="J971" s="117"/>
      <c r="K971" s="118"/>
      <c r="L971" s="113"/>
      <c r="M971" s="113"/>
      <c r="N971" s="119"/>
      <c r="O971" s="120"/>
      <c r="P971" s="113"/>
      <c r="Q971" s="121"/>
      <c r="R971" s="122"/>
      <c r="S971" s="123"/>
      <c r="T971" s="124"/>
      <c r="U971" s="124"/>
      <c r="V971" s="124"/>
      <c r="W971" s="124"/>
      <c r="X971" s="125"/>
      <c r="Y971" s="124"/>
      <c r="Z971" s="124"/>
      <c r="AA971" s="124"/>
      <c r="AB971" s="124"/>
      <c r="AC971" s="126"/>
      <c r="AD971" s="127"/>
      <c r="AE971" s="128"/>
      <c r="AF971" s="129"/>
      <c r="AG971" s="130"/>
      <c r="AH971" s="131"/>
      <c r="AI971" s="132"/>
      <c r="AJ971" s="133"/>
      <c r="AK971" s="141"/>
      <c r="AL971" s="135"/>
      <c r="AM971" s="131"/>
      <c r="AN971" s="137"/>
      <c r="AO971" s="137"/>
      <c r="AP971" s="112"/>
      <c r="AQ971" s="138"/>
      <c r="AR971" s="139"/>
      <c r="AS971" s="85"/>
    </row>
    <row r="972" spans="1:45" ht="15.75" thickBot="1" x14ac:dyDescent="0.3">
      <c r="A972" s="112"/>
      <c r="B972" s="113"/>
      <c r="C972" s="114"/>
      <c r="D972" s="114"/>
      <c r="E972" s="115"/>
      <c r="F972" s="114"/>
      <c r="G972" s="116"/>
      <c r="H972" s="114"/>
      <c r="I972" s="115"/>
      <c r="J972" s="117"/>
      <c r="K972" s="118"/>
      <c r="L972" s="113"/>
      <c r="M972" s="113"/>
      <c r="N972" s="119"/>
      <c r="O972" s="120"/>
      <c r="P972" s="113"/>
      <c r="Q972" s="121"/>
      <c r="R972" s="122"/>
      <c r="S972" s="123"/>
      <c r="T972" s="124"/>
      <c r="U972" s="124"/>
      <c r="V972" s="124"/>
      <c r="W972" s="124"/>
      <c r="X972" s="125"/>
      <c r="Y972" s="124"/>
      <c r="Z972" s="124"/>
      <c r="AA972" s="124"/>
      <c r="AB972" s="124"/>
      <c r="AC972" s="126"/>
      <c r="AD972" s="127"/>
      <c r="AE972" s="128"/>
      <c r="AF972" s="129"/>
      <c r="AG972" s="130"/>
      <c r="AH972" s="131"/>
      <c r="AI972" s="132"/>
      <c r="AJ972" s="133"/>
      <c r="AK972" s="141"/>
      <c r="AL972" s="135"/>
      <c r="AM972" s="131"/>
      <c r="AN972" s="137"/>
      <c r="AO972" s="137"/>
      <c r="AP972" s="112"/>
      <c r="AQ972" s="138"/>
      <c r="AR972" s="139"/>
      <c r="AS972" s="85"/>
    </row>
    <row r="973" spans="1:45" ht="15.75" thickBot="1" x14ac:dyDescent="0.3">
      <c r="A973" s="112"/>
      <c r="B973" s="113"/>
      <c r="C973" s="114"/>
      <c r="D973" s="114"/>
      <c r="E973" s="115"/>
      <c r="F973" s="114"/>
      <c r="G973" s="116"/>
      <c r="H973" s="114"/>
      <c r="I973" s="115"/>
      <c r="J973" s="117"/>
      <c r="K973" s="118"/>
      <c r="L973" s="113"/>
      <c r="M973" s="113"/>
      <c r="N973" s="119"/>
      <c r="O973" s="120"/>
      <c r="P973" s="113"/>
      <c r="Q973" s="121"/>
      <c r="R973" s="122"/>
      <c r="S973" s="123"/>
      <c r="T973" s="124"/>
      <c r="U973" s="124"/>
      <c r="V973" s="124"/>
      <c r="W973" s="124"/>
      <c r="X973" s="125"/>
      <c r="Y973" s="124"/>
      <c r="Z973" s="124"/>
      <c r="AA973" s="124"/>
      <c r="AB973" s="124"/>
      <c r="AC973" s="126"/>
      <c r="AD973" s="127"/>
      <c r="AE973" s="128"/>
      <c r="AF973" s="129"/>
      <c r="AG973" s="130"/>
      <c r="AH973" s="131"/>
      <c r="AI973" s="132"/>
      <c r="AJ973" s="133"/>
      <c r="AK973" s="141"/>
      <c r="AL973" s="135"/>
      <c r="AM973" s="131"/>
      <c r="AN973" s="137"/>
      <c r="AO973" s="137"/>
      <c r="AP973" s="112"/>
      <c r="AQ973" s="138"/>
      <c r="AR973" s="139"/>
      <c r="AS973" s="85"/>
    </row>
    <row r="974" spans="1:45" ht="15.75" thickBot="1" x14ac:dyDescent="0.3">
      <c r="A974" s="112"/>
      <c r="B974" s="113"/>
      <c r="C974" s="114"/>
      <c r="D974" s="114"/>
      <c r="E974" s="115"/>
      <c r="F974" s="114"/>
      <c r="G974" s="116"/>
      <c r="H974" s="114"/>
      <c r="I974" s="115"/>
      <c r="J974" s="117"/>
      <c r="K974" s="118"/>
      <c r="L974" s="113"/>
      <c r="M974" s="113"/>
      <c r="N974" s="119"/>
      <c r="O974" s="120"/>
      <c r="P974" s="113"/>
      <c r="Q974" s="121"/>
      <c r="R974" s="122"/>
      <c r="S974" s="123"/>
      <c r="T974" s="124"/>
      <c r="U974" s="124"/>
      <c r="V974" s="124"/>
      <c r="W974" s="124"/>
      <c r="X974" s="125"/>
      <c r="Y974" s="124"/>
      <c r="Z974" s="124"/>
      <c r="AA974" s="124"/>
      <c r="AB974" s="124"/>
      <c r="AC974" s="126"/>
      <c r="AD974" s="127"/>
      <c r="AE974" s="128"/>
      <c r="AF974" s="129"/>
      <c r="AG974" s="130"/>
      <c r="AH974" s="131"/>
      <c r="AI974" s="132"/>
      <c r="AJ974" s="133"/>
      <c r="AK974" s="141"/>
      <c r="AL974" s="135"/>
      <c r="AM974" s="131"/>
      <c r="AN974" s="137"/>
      <c r="AO974" s="137"/>
      <c r="AP974" s="112"/>
      <c r="AQ974" s="138"/>
      <c r="AR974" s="139"/>
      <c r="AS974" s="85"/>
    </row>
    <row r="975" spans="1:45" ht="15.75" thickBot="1" x14ac:dyDescent="0.3">
      <c r="A975" s="112"/>
      <c r="B975" s="113"/>
      <c r="C975" s="114"/>
      <c r="D975" s="114"/>
      <c r="E975" s="115"/>
      <c r="F975" s="114"/>
      <c r="G975" s="116"/>
      <c r="H975" s="114"/>
      <c r="I975" s="115"/>
      <c r="J975" s="117"/>
      <c r="K975" s="118"/>
      <c r="L975" s="113"/>
      <c r="M975" s="113"/>
      <c r="N975" s="119"/>
      <c r="O975" s="120"/>
      <c r="P975" s="113"/>
      <c r="Q975" s="121"/>
      <c r="R975" s="122"/>
      <c r="S975" s="123"/>
      <c r="T975" s="124"/>
      <c r="U975" s="124"/>
      <c r="V975" s="124"/>
      <c r="W975" s="124"/>
      <c r="X975" s="125"/>
      <c r="Y975" s="124"/>
      <c r="Z975" s="124"/>
      <c r="AA975" s="124"/>
      <c r="AB975" s="124"/>
      <c r="AC975" s="126"/>
      <c r="AD975" s="127"/>
      <c r="AE975" s="128"/>
      <c r="AF975" s="129"/>
      <c r="AG975" s="130"/>
      <c r="AH975" s="131"/>
      <c r="AI975" s="132"/>
      <c r="AJ975" s="133"/>
      <c r="AK975" s="141"/>
      <c r="AL975" s="135"/>
      <c r="AM975" s="131"/>
      <c r="AN975" s="137"/>
      <c r="AO975" s="137"/>
      <c r="AP975" s="112"/>
      <c r="AQ975" s="138"/>
      <c r="AR975" s="139"/>
      <c r="AS975" s="85"/>
    </row>
    <row r="976" spans="1:45" ht="15.75" thickBot="1" x14ac:dyDescent="0.3">
      <c r="A976" s="112"/>
      <c r="B976" s="113"/>
      <c r="C976" s="114"/>
      <c r="D976" s="114"/>
      <c r="E976" s="115"/>
      <c r="F976" s="114"/>
      <c r="G976" s="116"/>
      <c r="H976" s="114"/>
      <c r="I976" s="115"/>
      <c r="J976" s="117"/>
      <c r="K976" s="118"/>
      <c r="L976" s="113"/>
      <c r="M976" s="113"/>
      <c r="N976" s="119"/>
      <c r="O976" s="120"/>
      <c r="P976" s="113"/>
      <c r="Q976" s="121"/>
      <c r="R976" s="122"/>
      <c r="S976" s="123"/>
      <c r="T976" s="124"/>
      <c r="U976" s="124"/>
      <c r="V976" s="124"/>
      <c r="W976" s="124"/>
      <c r="X976" s="125"/>
      <c r="Y976" s="124"/>
      <c r="Z976" s="124"/>
      <c r="AA976" s="124"/>
      <c r="AB976" s="124"/>
      <c r="AC976" s="126"/>
      <c r="AD976" s="127"/>
      <c r="AE976" s="128"/>
      <c r="AF976" s="129"/>
      <c r="AG976" s="130"/>
      <c r="AH976" s="131"/>
      <c r="AI976" s="132"/>
      <c r="AJ976" s="133"/>
      <c r="AK976" s="141"/>
      <c r="AL976" s="135"/>
      <c r="AM976" s="131"/>
      <c r="AN976" s="137"/>
      <c r="AO976" s="137"/>
      <c r="AP976" s="112"/>
      <c r="AQ976" s="138"/>
      <c r="AR976" s="139"/>
      <c r="AS976" s="85"/>
    </row>
    <row r="977" spans="1:45" ht="15.75" thickBot="1" x14ac:dyDescent="0.3">
      <c r="A977" s="112"/>
      <c r="B977" s="113"/>
      <c r="C977" s="114"/>
      <c r="D977" s="114"/>
      <c r="E977" s="115"/>
      <c r="F977" s="114"/>
      <c r="G977" s="116"/>
      <c r="H977" s="114"/>
      <c r="I977" s="115"/>
      <c r="J977" s="117"/>
      <c r="K977" s="118"/>
      <c r="L977" s="113"/>
      <c r="M977" s="113"/>
      <c r="N977" s="119"/>
      <c r="O977" s="120"/>
      <c r="P977" s="113"/>
      <c r="Q977" s="121"/>
      <c r="R977" s="122"/>
      <c r="S977" s="123"/>
      <c r="T977" s="124"/>
      <c r="U977" s="124"/>
      <c r="V977" s="124"/>
      <c r="W977" s="124"/>
      <c r="X977" s="125"/>
      <c r="Y977" s="124"/>
      <c r="Z977" s="124"/>
      <c r="AA977" s="124"/>
      <c r="AB977" s="124"/>
      <c r="AC977" s="126"/>
      <c r="AD977" s="127"/>
      <c r="AE977" s="128"/>
      <c r="AF977" s="129"/>
      <c r="AG977" s="130"/>
      <c r="AH977" s="131"/>
      <c r="AI977" s="132"/>
      <c r="AJ977" s="133"/>
      <c r="AK977" s="141"/>
      <c r="AL977" s="135"/>
      <c r="AM977" s="131"/>
      <c r="AN977" s="137"/>
      <c r="AO977" s="137"/>
      <c r="AP977" s="112"/>
      <c r="AQ977" s="138"/>
      <c r="AR977" s="139"/>
      <c r="AS977" s="85"/>
    </row>
    <row r="978" spans="1:45" ht="15.75" thickBot="1" x14ac:dyDescent="0.3">
      <c r="A978" s="112"/>
      <c r="B978" s="113"/>
      <c r="C978" s="114"/>
      <c r="D978" s="114"/>
      <c r="E978" s="115"/>
      <c r="F978" s="114"/>
      <c r="G978" s="116"/>
      <c r="H978" s="114"/>
      <c r="I978" s="115"/>
      <c r="J978" s="117"/>
      <c r="K978" s="118"/>
      <c r="L978" s="113"/>
      <c r="M978" s="113"/>
      <c r="N978" s="119"/>
      <c r="O978" s="120"/>
      <c r="P978" s="113"/>
      <c r="Q978" s="121"/>
      <c r="R978" s="122"/>
      <c r="S978" s="123"/>
      <c r="T978" s="124"/>
      <c r="U978" s="124"/>
      <c r="V978" s="124"/>
      <c r="W978" s="124"/>
      <c r="X978" s="125"/>
      <c r="Y978" s="124"/>
      <c r="Z978" s="124"/>
      <c r="AA978" s="124"/>
      <c r="AB978" s="124"/>
      <c r="AC978" s="126"/>
      <c r="AD978" s="127"/>
      <c r="AE978" s="128"/>
      <c r="AF978" s="129"/>
      <c r="AG978" s="130"/>
      <c r="AH978" s="131"/>
      <c r="AI978" s="132"/>
      <c r="AJ978" s="133"/>
      <c r="AK978" s="141"/>
      <c r="AL978" s="135"/>
      <c r="AM978" s="131"/>
      <c r="AN978" s="137"/>
      <c r="AO978" s="137"/>
      <c r="AP978" s="112"/>
      <c r="AQ978" s="138"/>
      <c r="AR978" s="139"/>
      <c r="AS978" s="85"/>
    </row>
    <row r="979" spans="1:45" ht="15.75" thickBot="1" x14ac:dyDescent="0.3">
      <c r="A979" s="112"/>
      <c r="B979" s="113"/>
      <c r="C979" s="114"/>
      <c r="D979" s="114"/>
      <c r="E979" s="115"/>
      <c r="F979" s="114"/>
      <c r="G979" s="116"/>
      <c r="H979" s="114"/>
      <c r="I979" s="115"/>
      <c r="J979" s="117"/>
      <c r="K979" s="118"/>
      <c r="L979" s="113"/>
      <c r="M979" s="113"/>
      <c r="N979" s="119"/>
      <c r="O979" s="120"/>
      <c r="P979" s="113"/>
      <c r="Q979" s="121"/>
      <c r="R979" s="122"/>
      <c r="S979" s="123"/>
      <c r="T979" s="124"/>
      <c r="U979" s="124"/>
      <c r="V979" s="124"/>
      <c r="W979" s="124"/>
      <c r="X979" s="125"/>
      <c r="Y979" s="124"/>
      <c r="Z979" s="124"/>
      <c r="AA979" s="124"/>
      <c r="AB979" s="124"/>
      <c r="AC979" s="126"/>
      <c r="AD979" s="127"/>
      <c r="AE979" s="128"/>
      <c r="AF979" s="129"/>
      <c r="AG979" s="130"/>
      <c r="AH979" s="131"/>
      <c r="AI979" s="132"/>
      <c r="AJ979" s="133"/>
      <c r="AK979" s="141"/>
      <c r="AL979" s="135"/>
      <c r="AM979" s="131"/>
      <c r="AN979" s="137"/>
      <c r="AO979" s="137"/>
      <c r="AP979" s="112"/>
      <c r="AQ979" s="138"/>
      <c r="AR979" s="139"/>
      <c r="AS979" s="85"/>
    </row>
    <row r="980" spans="1:45" ht="15.75" thickBot="1" x14ac:dyDescent="0.3">
      <c r="A980" s="112"/>
      <c r="B980" s="113"/>
      <c r="C980" s="114"/>
      <c r="D980" s="114"/>
      <c r="E980" s="115"/>
      <c r="F980" s="114"/>
      <c r="G980" s="116"/>
      <c r="H980" s="114"/>
      <c r="I980" s="115"/>
      <c r="J980" s="117"/>
      <c r="K980" s="118"/>
      <c r="L980" s="113"/>
      <c r="M980" s="113"/>
      <c r="N980" s="119"/>
      <c r="O980" s="120"/>
      <c r="P980" s="113"/>
      <c r="Q980" s="121"/>
      <c r="R980" s="122"/>
      <c r="S980" s="123"/>
      <c r="T980" s="124"/>
      <c r="U980" s="124"/>
      <c r="V980" s="124"/>
      <c r="W980" s="124"/>
      <c r="X980" s="125"/>
      <c r="Y980" s="124"/>
      <c r="Z980" s="124"/>
      <c r="AA980" s="124"/>
      <c r="AB980" s="124"/>
      <c r="AC980" s="126"/>
      <c r="AD980" s="127"/>
      <c r="AE980" s="128"/>
      <c r="AF980" s="129"/>
      <c r="AG980" s="130"/>
      <c r="AH980" s="131"/>
      <c r="AI980" s="132"/>
      <c r="AJ980" s="133"/>
      <c r="AK980" s="141"/>
      <c r="AL980" s="135"/>
      <c r="AM980" s="131"/>
      <c r="AN980" s="137"/>
      <c r="AO980" s="137"/>
      <c r="AP980" s="112"/>
      <c r="AQ980" s="138"/>
      <c r="AR980" s="139"/>
      <c r="AS980" s="85"/>
    </row>
    <row r="981" spans="1:45" ht="15.75" thickBot="1" x14ac:dyDescent="0.3">
      <c r="A981" s="112"/>
      <c r="B981" s="113"/>
      <c r="C981" s="114"/>
      <c r="D981" s="114"/>
      <c r="E981" s="115"/>
      <c r="F981" s="114"/>
      <c r="G981" s="116"/>
      <c r="H981" s="114"/>
      <c r="I981" s="115"/>
      <c r="J981" s="117"/>
      <c r="K981" s="118"/>
      <c r="L981" s="113"/>
      <c r="M981" s="113"/>
      <c r="N981" s="119"/>
      <c r="O981" s="120"/>
      <c r="P981" s="113"/>
      <c r="Q981" s="121"/>
      <c r="R981" s="122"/>
      <c r="S981" s="123"/>
      <c r="T981" s="124"/>
      <c r="U981" s="124"/>
      <c r="V981" s="124"/>
      <c r="W981" s="124"/>
      <c r="X981" s="125"/>
      <c r="Y981" s="124"/>
      <c r="Z981" s="124"/>
      <c r="AA981" s="124"/>
      <c r="AB981" s="124"/>
      <c r="AC981" s="126"/>
      <c r="AD981" s="127"/>
      <c r="AE981" s="128"/>
      <c r="AF981" s="129"/>
      <c r="AG981" s="130"/>
      <c r="AH981" s="131"/>
      <c r="AI981" s="132"/>
      <c r="AJ981" s="133"/>
      <c r="AK981" s="141"/>
      <c r="AL981" s="135"/>
      <c r="AM981" s="131"/>
      <c r="AN981" s="137"/>
      <c r="AO981" s="137"/>
      <c r="AP981" s="112"/>
      <c r="AQ981" s="138"/>
      <c r="AR981" s="139"/>
      <c r="AS981" s="85"/>
    </row>
    <row r="982" spans="1:45" ht="15.75" thickBot="1" x14ac:dyDescent="0.3">
      <c r="A982" s="112"/>
      <c r="B982" s="113"/>
      <c r="C982" s="114"/>
      <c r="D982" s="114"/>
      <c r="E982" s="115"/>
      <c r="F982" s="114"/>
      <c r="G982" s="116"/>
      <c r="H982" s="114"/>
      <c r="I982" s="115"/>
      <c r="J982" s="117"/>
      <c r="K982" s="118"/>
      <c r="L982" s="113"/>
      <c r="M982" s="113"/>
      <c r="N982" s="119"/>
      <c r="O982" s="120"/>
      <c r="P982" s="113"/>
      <c r="Q982" s="121"/>
      <c r="R982" s="122"/>
      <c r="S982" s="123"/>
      <c r="T982" s="124"/>
      <c r="U982" s="124"/>
      <c r="V982" s="124"/>
      <c r="W982" s="124"/>
      <c r="X982" s="125"/>
      <c r="Y982" s="124"/>
      <c r="Z982" s="124"/>
      <c r="AA982" s="124"/>
      <c r="AB982" s="124"/>
      <c r="AC982" s="126"/>
      <c r="AD982" s="127"/>
      <c r="AE982" s="128"/>
      <c r="AF982" s="129"/>
      <c r="AG982" s="130"/>
      <c r="AH982" s="131"/>
      <c r="AI982" s="132"/>
      <c r="AJ982" s="133"/>
      <c r="AK982" s="141"/>
      <c r="AL982" s="135"/>
      <c r="AM982" s="131"/>
      <c r="AN982" s="137"/>
      <c r="AO982" s="137"/>
      <c r="AP982" s="112"/>
      <c r="AQ982" s="138"/>
      <c r="AR982" s="139"/>
      <c r="AS982" s="85"/>
    </row>
    <row r="983" spans="1:45" ht="15.75" thickBot="1" x14ac:dyDescent="0.3">
      <c r="A983" s="112"/>
      <c r="B983" s="113"/>
      <c r="C983" s="114"/>
      <c r="D983" s="114"/>
      <c r="E983" s="115"/>
      <c r="F983" s="114"/>
      <c r="G983" s="116"/>
      <c r="H983" s="114"/>
      <c r="I983" s="115"/>
      <c r="J983" s="117"/>
      <c r="K983" s="118"/>
      <c r="L983" s="113"/>
      <c r="M983" s="113"/>
      <c r="N983" s="119"/>
      <c r="O983" s="120"/>
      <c r="P983" s="113"/>
      <c r="Q983" s="121"/>
      <c r="R983" s="122"/>
      <c r="S983" s="123"/>
      <c r="T983" s="124"/>
      <c r="U983" s="124"/>
      <c r="V983" s="124"/>
      <c r="W983" s="124"/>
      <c r="X983" s="125"/>
      <c r="Y983" s="124"/>
      <c r="Z983" s="124"/>
      <c r="AA983" s="124"/>
      <c r="AB983" s="124"/>
      <c r="AC983" s="126"/>
      <c r="AD983" s="127"/>
      <c r="AE983" s="128"/>
      <c r="AF983" s="129"/>
      <c r="AG983" s="130"/>
      <c r="AH983" s="131"/>
      <c r="AI983" s="132"/>
      <c r="AJ983" s="133"/>
      <c r="AK983" s="141"/>
      <c r="AL983" s="135"/>
      <c r="AM983" s="131"/>
      <c r="AN983" s="137"/>
      <c r="AO983" s="137"/>
      <c r="AP983" s="112"/>
      <c r="AQ983" s="138"/>
      <c r="AR983" s="139"/>
      <c r="AS983" s="85"/>
    </row>
    <row r="984" spans="1:45" ht="15.75" thickBot="1" x14ac:dyDescent="0.3">
      <c r="A984" s="112"/>
      <c r="B984" s="113"/>
      <c r="C984" s="114"/>
      <c r="D984" s="114"/>
      <c r="E984" s="115"/>
      <c r="F984" s="114"/>
      <c r="G984" s="116"/>
      <c r="H984" s="114"/>
      <c r="I984" s="115"/>
      <c r="J984" s="117"/>
      <c r="K984" s="118"/>
      <c r="L984" s="113"/>
      <c r="M984" s="113"/>
      <c r="N984" s="119"/>
      <c r="O984" s="120"/>
      <c r="P984" s="113"/>
      <c r="Q984" s="121"/>
      <c r="R984" s="122"/>
      <c r="S984" s="123"/>
      <c r="T984" s="124"/>
      <c r="U984" s="124"/>
      <c r="V984" s="124"/>
      <c r="W984" s="124"/>
      <c r="X984" s="125"/>
      <c r="Y984" s="124"/>
      <c r="Z984" s="124"/>
      <c r="AA984" s="124"/>
      <c r="AB984" s="124"/>
      <c r="AC984" s="126"/>
      <c r="AD984" s="127"/>
      <c r="AE984" s="128"/>
      <c r="AF984" s="129"/>
      <c r="AG984" s="130"/>
      <c r="AH984" s="131"/>
      <c r="AI984" s="132"/>
      <c r="AJ984" s="133"/>
      <c r="AK984" s="141"/>
      <c r="AL984" s="135"/>
      <c r="AM984" s="131"/>
      <c r="AN984" s="137"/>
      <c r="AO984" s="137"/>
      <c r="AP984" s="112"/>
      <c r="AQ984" s="138"/>
      <c r="AR984" s="139"/>
      <c r="AS984" s="85"/>
    </row>
    <row r="985" spans="1:45" ht="15.75" thickBot="1" x14ac:dyDescent="0.3">
      <c r="A985" s="112"/>
      <c r="B985" s="113"/>
      <c r="C985" s="114"/>
      <c r="D985" s="114"/>
      <c r="E985" s="115"/>
      <c r="F985" s="114"/>
      <c r="G985" s="116"/>
      <c r="H985" s="114"/>
      <c r="I985" s="115"/>
      <c r="J985" s="117"/>
      <c r="K985" s="118"/>
      <c r="L985" s="113"/>
      <c r="M985" s="113"/>
      <c r="N985" s="119"/>
      <c r="O985" s="120"/>
      <c r="P985" s="113"/>
      <c r="Q985" s="121"/>
      <c r="R985" s="122"/>
      <c r="S985" s="123"/>
      <c r="T985" s="124"/>
      <c r="U985" s="124"/>
      <c r="V985" s="124"/>
      <c r="W985" s="124"/>
      <c r="X985" s="125"/>
      <c r="Y985" s="124"/>
      <c r="Z985" s="124"/>
      <c r="AA985" s="124"/>
      <c r="AB985" s="124"/>
      <c r="AC985" s="126"/>
      <c r="AD985" s="127"/>
      <c r="AE985" s="128"/>
      <c r="AF985" s="129"/>
      <c r="AG985" s="130"/>
      <c r="AH985" s="131"/>
      <c r="AI985" s="132"/>
      <c r="AJ985" s="133"/>
      <c r="AK985" s="141"/>
      <c r="AL985" s="135"/>
      <c r="AM985" s="131"/>
      <c r="AN985" s="137"/>
      <c r="AO985" s="137"/>
      <c r="AP985" s="112"/>
      <c r="AQ985" s="138"/>
      <c r="AR985" s="139"/>
      <c r="AS985" s="85"/>
    </row>
    <row r="986" spans="1:45" ht="15.75" thickBot="1" x14ac:dyDescent="0.3">
      <c r="A986" s="112"/>
      <c r="B986" s="113"/>
      <c r="C986" s="114"/>
      <c r="D986" s="114"/>
      <c r="E986" s="115"/>
      <c r="F986" s="114"/>
      <c r="G986" s="116"/>
      <c r="H986" s="114"/>
      <c r="I986" s="115"/>
      <c r="J986" s="117"/>
      <c r="K986" s="118"/>
      <c r="L986" s="113"/>
      <c r="M986" s="113"/>
      <c r="N986" s="119"/>
      <c r="O986" s="120"/>
      <c r="P986" s="113"/>
      <c r="Q986" s="121"/>
      <c r="R986" s="122"/>
      <c r="S986" s="123"/>
      <c r="T986" s="124"/>
      <c r="U986" s="124"/>
      <c r="V986" s="124"/>
      <c r="W986" s="124"/>
      <c r="X986" s="125"/>
      <c r="Y986" s="124"/>
      <c r="Z986" s="124"/>
      <c r="AA986" s="124"/>
      <c r="AB986" s="124"/>
      <c r="AC986" s="126"/>
      <c r="AD986" s="127"/>
      <c r="AE986" s="128"/>
      <c r="AF986" s="129"/>
      <c r="AG986" s="130"/>
      <c r="AH986" s="131"/>
      <c r="AI986" s="132"/>
      <c r="AJ986" s="133"/>
      <c r="AK986" s="141"/>
      <c r="AL986" s="135"/>
      <c r="AM986" s="131"/>
      <c r="AN986" s="137"/>
      <c r="AO986" s="137"/>
      <c r="AP986" s="112"/>
      <c r="AQ986" s="138"/>
      <c r="AR986" s="139"/>
      <c r="AS986" s="85"/>
    </row>
    <row r="987" spans="1:45" ht="15.75" thickBot="1" x14ac:dyDescent="0.3">
      <c r="A987" s="112"/>
      <c r="B987" s="113"/>
      <c r="C987" s="114"/>
      <c r="D987" s="114"/>
      <c r="E987" s="115"/>
      <c r="F987" s="114"/>
      <c r="G987" s="116"/>
      <c r="H987" s="114"/>
      <c r="I987" s="115"/>
      <c r="J987" s="117"/>
      <c r="K987" s="118"/>
      <c r="L987" s="113"/>
      <c r="M987" s="113"/>
      <c r="N987" s="119"/>
      <c r="O987" s="120"/>
      <c r="P987" s="113"/>
      <c r="Q987" s="121"/>
      <c r="R987" s="122"/>
      <c r="S987" s="123"/>
      <c r="T987" s="124"/>
      <c r="U987" s="124"/>
      <c r="V987" s="124"/>
      <c r="W987" s="124"/>
      <c r="X987" s="125"/>
      <c r="Y987" s="124"/>
      <c r="Z987" s="124"/>
      <c r="AA987" s="124"/>
      <c r="AB987" s="124"/>
      <c r="AC987" s="126"/>
      <c r="AD987" s="127"/>
      <c r="AE987" s="128"/>
      <c r="AF987" s="129"/>
      <c r="AG987" s="130"/>
      <c r="AH987" s="131"/>
      <c r="AI987" s="132"/>
      <c r="AJ987" s="133"/>
      <c r="AK987" s="141"/>
      <c r="AL987" s="135"/>
      <c r="AM987" s="131"/>
      <c r="AN987" s="137"/>
      <c r="AO987" s="137"/>
      <c r="AP987" s="112"/>
      <c r="AQ987" s="138"/>
      <c r="AR987" s="139"/>
      <c r="AS987" s="85"/>
    </row>
    <row r="988" spans="1:45" ht="15.75" thickBot="1" x14ac:dyDescent="0.3">
      <c r="A988" s="112"/>
      <c r="B988" s="113"/>
      <c r="C988" s="114"/>
      <c r="D988" s="114"/>
      <c r="E988" s="115"/>
      <c r="F988" s="114"/>
      <c r="G988" s="116"/>
      <c r="H988" s="114"/>
      <c r="I988" s="115"/>
      <c r="J988" s="117"/>
      <c r="K988" s="118"/>
      <c r="L988" s="113"/>
      <c r="M988" s="113"/>
      <c r="N988" s="119"/>
      <c r="O988" s="120"/>
      <c r="P988" s="113"/>
      <c r="Q988" s="121"/>
      <c r="R988" s="122"/>
      <c r="S988" s="123"/>
      <c r="T988" s="124"/>
      <c r="U988" s="124"/>
      <c r="V988" s="124"/>
      <c r="W988" s="124"/>
      <c r="X988" s="125"/>
      <c r="Y988" s="124"/>
      <c r="Z988" s="124"/>
      <c r="AA988" s="124"/>
      <c r="AB988" s="124"/>
      <c r="AC988" s="126"/>
      <c r="AD988" s="127"/>
      <c r="AE988" s="128"/>
      <c r="AF988" s="129"/>
      <c r="AG988" s="130"/>
      <c r="AH988" s="131"/>
      <c r="AI988" s="132"/>
      <c r="AJ988" s="133"/>
      <c r="AK988" s="141"/>
      <c r="AL988" s="135"/>
      <c r="AM988" s="131"/>
      <c r="AN988" s="137"/>
      <c r="AO988" s="137"/>
      <c r="AP988" s="112"/>
      <c r="AQ988" s="138"/>
      <c r="AR988" s="139"/>
      <c r="AS988" s="85"/>
    </row>
    <row r="989" spans="1:45" ht="15.75" thickBot="1" x14ac:dyDescent="0.3">
      <c r="A989" s="112"/>
      <c r="B989" s="113"/>
      <c r="C989" s="114"/>
      <c r="D989" s="114"/>
      <c r="E989" s="115"/>
      <c r="F989" s="114"/>
      <c r="G989" s="116"/>
      <c r="H989" s="114"/>
      <c r="I989" s="115"/>
      <c r="J989" s="117"/>
      <c r="K989" s="118"/>
      <c r="L989" s="113"/>
      <c r="M989" s="113"/>
      <c r="N989" s="119"/>
      <c r="O989" s="120"/>
      <c r="P989" s="113"/>
      <c r="Q989" s="121"/>
      <c r="R989" s="122"/>
      <c r="S989" s="123"/>
      <c r="T989" s="124"/>
      <c r="U989" s="124"/>
      <c r="V989" s="124"/>
      <c r="W989" s="124"/>
      <c r="X989" s="125"/>
      <c r="Y989" s="124"/>
      <c r="Z989" s="124"/>
      <c r="AA989" s="124"/>
      <c r="AB989" s="124"/>
      <c r="AC989" s="126"/>
      <c r="AD989" s="127"/>
      <c r="AE989" s="128"/>
      <c r="AF989" s="129"/>
      <c r="AG989" s="130"/>
      <c r="AH989" s="131"/>
      <c r="AI989" s="132"/>
      <c r="AJ989" s="133"/>
      <c r="AK989" s="141"/>
      <c r="AL989" s="135"/>
      <c r="AM989" s="131"/>
      <c r="AN989" s="137"/>
      <c r="AO989" s="137"/>
      <c r="AP989" s="112"/>
      <c r="AQ989" s="138"/>
      <c r="AR989" s="139"/>
      <c r="AS989" s="85"/>
    </row>
    <row r="990" spans="1:45" ht="15.75" thickBot="1" x14ac:dyDescent="0.3">
      <c r="A990" s="112"/>
      <c r="B990" s="113"/>
      <c r="C990" s="114"/>
      <c r="D990" s="114"/>
      <c r="E990" s="115"/>
      <c r="F990" s="114"/>
      <c r="G990" s="116"/>
      <c r="H990" s="114"/>
      <c r="I990" s="115"/>
      <c r="J990" s="117"/>
      <c r="K990" s="118"/>
      <c r="L990" s="113"/>
      <c r="M990" s="113"/>
      <c r="N990" s="119"/>
      <c r="O990" s="120"/>
      <c r="P990" s="113"/>
      <c r="Q990" s="121"/>
      <c r="R990" s="122"/>
      <c r="S990" s="123"/>
      <c r="T990" s="124"/>
      <c r="U990" s="124"/>
      <c r="V990" s="124"/>
      <c r="W990" s="124"/>
      <c r="X990" s="125"/>
      <c r="Y990" s="124"/>
      <c r="Z990" s="124"/>
      <c r="AA990" s="124"/>
      <c r="AB990" s="124"/>
      <c r="AC990" s="126"/>
      <c r="AD990" s="127"/>
      <c r="AE990" s="128"/>
      <c r="AF990" s="129"/>
      <c r="AG990" s="130"/>
      <c r="AH990" s="131"/>
      <c r="AI990" s="132"/>
      <c r="AJ990" s="133"/>
      <c r="AK990" s="141"/>
      <c r="AL990" s="135"/>
      <c r="AM990" s="131"/>
      <c r="AN990" s="137"/>
      <c r="AO990" s="137"/>
      <c r="AP990" s="112"/>
      <c r="AQ990" s="138"/>
      <c r="AR990" s="139"/>
      <c r="AS990" s="85"/>
    </row>
    <row r="991" spans="1:45" ht="15.75" thickBot="1" x14ac:dyDescent="0.3">
      <c r="A991" s="112"/>
      <c r="B991" s="113"/>
      <c r="C991" s="114"/>
      <c r="D991" s="114"/>
      <c r="E991" s="115"/>
      <c r="F991" s="114"/>
      <c r="G991" s="116"/>
      <c r="H991" s="114"/>
      <c r="I991" s="115"/>
      <c r="J991" s="117"/>
      <c r="K991" s="118"/>
      <c r="L991" s="113"/>
      <c r="M991" s="113"/>
      <c r="N991" s="119"/>
      <c r="O991" s="120"/>
      <c r="P991" s="113"/>
      <c r="Q991" s="121"/>
      <c r="R991" s="122"/>
      <c r="S991" s="123"/>
      <c r="T991" s="124"/>
      <c r="U991" s="124"/>
      <c r="V991" s="124"/>
      <c r="W991" s="124"/>
      <c r="X991" s="125"/>
      <c r="Y991" s="124"/>
      <c r="Z991" s="124"/>
      <c r="AA991" s="124"/>
      <c r="AB991" s="124"/>
      <c r="AC991" s="126"/>
      <c r="AD991" s="127"/>
      <c r="AE991" s="128"/>
      <c r="AF991" s="129"/>
      <c r="AG991" s="130"/>
      <c r="AH991" s="131"/>
      <c r="AI991" s="132"/>
      <c r="AJ991" s="133"/>
      <c r="AK991" s="141"/>
      <c r="AL991" s="135"/>
      <c r="AM991" s="131"/>
      <c r="AN991" s="137"/>
      <c r="AO991" s="137"/>
      <c r="AP991" s="112"/>
      <c r="AQ991" s="138"/>
      <c r="AR991" s="139"/>
      <c r="AS991" s="85"/>
    </row>
    <row r="992" spans="1:45" ht="15.75" thickBot="1" x14ac:dyDescent="0.3">
      <c r="A992" s="112"/>
      <c r="B992" s="113"/>
      <c r="C992" s="114"/>
      <c r="D992" s="114"/>
      <c r="E992" s="115"/>
      <c r="F992" s="114"/>
      <c r="G992" s="116"/>
      <c r="H992" s="114"/>
      <c r="I992" s="115"/>
      <c r="J992" s="117"/>
      <c r="K992" s="118"/>
      <c r="L992" s="113"/>
      <c r="M992" s="113"/>
      <c r="N992" s="119"/>
      <c r="O992" s="120"/>
      <c r="P992" s="113"/>
      <c r="Q992" s="121"/>
      <c r="R992" s="122"/>
      <c r="S992" s="123"/>
      <c r="T992" s="124"/>
      <c r="U992" s="124"/>
      <c r="V992" s="124"/>
      <c r="W992" s="124"/>
      <c r="X992" s="125"/>
      <c r="Y992" s="124"/>
      <c r="Z992" s="124"/>
      <c r="AA992" s="124"/>
      <c r="AB992" s="124"/>
      <c r="AC992" s="126"/>
      <c r="AD992" s="127"/>
      <c r="AE992" s="128"/>
      <c r="AF992" s="129"/>
      <c r="AG992" s="130"/>
      <c r="AH992" s="131"/>
      <c r="AI992" s="132"/>
      <c r="AJ992" s="133"/>
      <c r="AK992" s="141"/>
      <c r="AL992" s="135"/>
      <c r="AM992" s="131"/>
      <c r="AN992" s="137"/>
      <c r="AO992" s="137"/>
      <c r="AP992" s="112"/>
      <c r="AQ992" s="138"/>
      <c r="AR992" s="139"/>
      <c r="AS992" s="85"/>
    </row>
    <row r="993" spans="1:45" ht="15.75" thickBot="1" x14ac:dyDescent="0.3">
      <c r="A993" s="112"/>
      <c r="B993" s="113"/>
      <c r="C993" s="114"/>
      <c r="D993" s="114"/>
      <c r="E993" s="115"/>
      <c r="F993" s="114"/>
      <c r="G993" s="116"/>
      <c r="H993" s="114"/>
      <c r="I993" s="115"/>
      <c r="J993" s="117"/>
      <c r="K993" s="118"/>
      <c r="L993" s="113"/>
      <c r="M993" s="113"/>
      <c r="N993" s="119"/>
      <c r="O993" s="120"/>
      <c r="P993" s="113"/>
      <c r="Q993" s="121"/>
      <c r="R993" s="122"/>
      <c r="S993" s="123"/>
      <c r="T993" s="124"/>
      <c r="U993" s="124"/>
      <c r="V993" s="124"/>
      <c r="W993" s="124"/>
      <c r="X993" s="125"/>
      <c r="Y993" s="124"/>
      <c r="Z993" s="124"/>
      <c r="AA993" s="124"/>
      <c r="AB993" s="124"/>
      <c r="AC993" s="126"/>
      <c r="AD993" s="127"/>
      <c r="AE993" s="128"/>
      <c r="AF993" s="129"/>
      <c r="AG993" s="130"/>
      <c r="AH993" s="131"/>
      <c r="AI993" s="132"/>
      <c r="AJ993" s="133"/>
      <c r="AK993" s="141"/>
      <c r="AL993" s="135"/>
      <c r="AM993" s="131"/>
      <c r="AN993" s="137"/>
      <c r="AO993" s="137"/>
      <c r="AP993" s="112"/>
      <c r="AQ993" s="138"/>
      <c r="AR993" s="139"/>
      <c r="AS993" s="85"/>
    </row>
    <row r="994" spans="1:45" ht="15.75" thickBot="1" x14ac:dyDescent="0.3">
      <c r="A994" s="112"/>
      <c r="B994" s="113"/>
      <c r="C994" s="114"/>
      <c r="D994" s="114"/>
      <c r="E994" s="115"/>
      <c r="F994" s="114"/>
      <c r="G994" s="116"/>
      <c r="H994" s="114"/>
      <c r="I994" s="115"/>
      <c r="J994" s="117"/>
      <c r="K994" s="118"/>
      <c r="L994" s="113"/>
      <c r="M994" s="113"/>
      <c r="N994" s="119"/>
      <c r="O994" s="120"/>
      <c r="P994" s="113"/>
      <c r="Q994" s="121"/>
      <c r="R994" s="122"/>
      <c r="S994" s="123"/>
      <c r="T994" s="124"/>
      <c r="U994" s="124"/>
      <c r="V994" s="124"/>
      <c r="W994" s="124"/>
      <c r="X994" s="125"/>
      <c r="Y994" s="124"/>
      <c r="Z994" s="124"/>
      <c r="AA994" s="124"/>
      <c r="AB994" s="124"/>
      <c r="AC994" s="126"/>
      <c r="AD994" s="127"/>
      <c r="AE994" s="128"/>
      <c r="AF994" s="129"/>
      <c r="AG994" s="130"/>
      <c r="AH994" s="131"/>
      <c r="AI994" s="132"/>
      <c r="AJ994" s="133"/>
      <c r="AK994" s="141"/>
      <c r="AL994" s="135"/>
      <c r="AM994" s="131"/>
      <c r="AN994" s="137"/>
      <c r="AO994" s="137"/>
      <c r="AP994" s="112"/>
      <c r="AQ994" s="138"/>
      <c r="AR994" s="139"/>
      <c r="AS994" s="85"/>
    </row>
    <row r="995" spans="1:45" ht="15.75" thickBot="1" x14ac:dyDescent="0.3">
      <c r="A995" s="112"/>
      <c r="B995" s="113"/>
      <c r="C995" s="114"/>
      <c r="D995" s="114"/>
      <c r="E995" s="115"/>
      <c r="F995" s="114"/>
      <c r="G995" s="116"/>
      <c r="H995" s="114"/>
      <c r="I995" s="115"/>
      <c r="J995" s="117"/>
      <c r="K995" s="118"/>
      <c r="L995" s="113"/>
      <c r="M995" s="113"/>
      <c r="N995" s="119"/>
      <c r="O995" s="120"/>
      <c r="P995" s="113"/>
      <c r="Q995" s="121"/>
      <c r="R995" s="122"/>
      <c r="S995" s="123"/>
      <c r="T995" s="124"/>
      <c r="U995" s="124"/>
      <c r="V995" s="124"/>
      <c r="W995" s="124"/>
      <c r="X995" s="125"/>
      <c r="Y995" s="124"/>
      <c r="Z995" s="124"/>
      <c r="AA995" s="124"/>
      <c r="AB995" s="124"/>
      <c r="AC995" s="126"/>
      <c r="AD995" s="127"/>
      <c r="AE995" s="128"/>
      <c r="AF995" s="129"/>
      <c r="AG995" s="130"/>
      <c r="AH995" s="131"/>
      <c r="AI995" s="132"/>
      <c r="AJ995" s="133"/>
      <c r="AK995" s="141"/>
      <c r="AL995" s="135"/>
      <c r="AM995" s="131"/>
      <c r="AN995" s="137"/>
      <c r="AO995" s="137"/>
      <c r="AP995" s="112"/>
      <c r="AQ995" s="138"/>
      <c r="AR995" s="139"/>
      <c r="AS995" s="85"/>
    </row>
    <row r="996" spans="1:45" ht="15.75" thickBot="1" x14ac:dyDescent="0.3">
      <c r="A996" s="112"/>
      <c r="B996" s="113"/>
      <c r="C996" s="114"/>
      <c r="D996" s="114"/>
      <c r="E996" s="115"/>
      <c r="F996" s="114"/>
      <c r="G996" s="116"/>
      <c r="H996" s="114"/>
      <c r="I996" s="115"/>
      <c r="J996" s="117"/>
      <c r="K996" s="118"/>
      <c r="L996" s="113"/>
      <c r="M996" s="113"/>
      <c r="N996" s="119"/>
      <c r="O996" s="120"/>
      <c r="P996" s="113"/>
      <c r="Q996" s="121"/>
      <c r="R996" s="122"/>
      <c r="S996" s="123"/>
      <c r="T996" s="124"/>
      <c r="U996" s="124"/>
      <c r="V996" s="124"/>
      <c r="W996" s="124"/>
      <c r="X996" s="125"/>
      <c r="Y996" s="124"/>
      <c r="Z996" s="124"/>
      <c r="AA996" s="124"/>
      <c r="AB996" s="124"/>
      <c r="AC996" s="126"/>
      <c r="AD996" s="127"/>
      <c r="AE996" s="128"/>
      <c r="AF996" s="129"/>
      <c r="AG996" s="130"/>
      <c r="AH996" s="131"/>
      <c r="AI996" s="132"/>
      <c r="AJ996" s="133"/>
      <c r="AK996" s="141"/>
      <c r="AL996" s="135"/>
      <c r="AM996" s="131"/>
      <c r="AN996" s="137"/>
      <c r="AO996" s="137"/>
      <c r="AP996" s="112"/>
      <c r="AQ996" s="138"/>
      <c r="AR996" s="139"/>
      <c r="AS996" s="85"/>
    </row>
    <row r="997" spans="1:45" ht="15.75" thickBot="1" x14ac:dyDescent="0.3">
      <c r="A997" s="112"/>
      <c r="B997" s="113"/>
      <c r="C997" s="114"/>
      <c r="D997" s="114"/>
      <c r="E997" s="115"/>
      <c r="F997" s="114"/>
      <c r="G997" s="116"/>
      <c r="H997" s="114"/>
      <c r="I997" s="115"/>
      <c r="J997" s="117"/>
      <c r="K997" s="118"/>
      <c r="L997" s="113"/>
      <c r="M997" s="113"/>
      <c r="N997" s="119"/>
      <c r="O997" s="120"/>
      <c r="P997" s="113"/>
      <c r="Q997" s="121"/>
      <c r="R997" s="122"/>
      <c r="S997" s="123"/>
      <c r="T997" s="124"/>
      <c r="U997" s="124"/>
      <c r="V997" s="124"/>
      <c r="W997" s="124"/>
      <c r="X997" s="125"/>
      <c r="Y997" s="124"/>
      <c r="Z997" s="124"/>
      <c r="AA997" s="124"/>
      <c r="AB997" s="124"/>
      <c r="AC997" s="126"/>
      <c r="AD997" s="127"/>
      <c r="AE997" s="128"/>
      <c r="AF997" s="129"/>
      <c r="AG997" s="130"/>
      <c r="AH997" s="131"/>
      <c r="AI997" s="132"/>
      <c r="AJ997" s="133"/>
      <c r="AK997" s="141"/>
      <c r="AL997" s="135"/>
      <c r="AM997" s="131"/>
      <c r="AN997" s="137"/>
      <c r="AO997" s="137"/>
      <c r="AP997" s="112"/>
      <c r="AQ997" s="138"/>
      <c r="AR997" s="139"/>
      <c r="AS997" s="85"/>
    </row>
    <row r="998" spans="1:45" ht="15.75" thickBot="1" x14ac:dyDescent="0.3">
      <c r="A998" s="112"/>
      <c r="B998" s="113"/>
      <c r="C998" s="114"/>
      <c r="D998" s="114"/>
      <c r="E998" s="115"/>
      <c r="F998" s="114"/>
      <c r="G998" s="116"/>
      <c r="H998" s="114"/>
      <c r="I998" s="115"/>
      <c r="J998" s="117"/>
      <c r="K998" s="118"/>
      <c r="L998" s="113"/>
      <c r="M998" s="113"/>
      <c r="N998" s="119"/>
      <c r="O998" s="120"/>
      <c r="P998" s="113"/>
      <c r="Q998" s="121"/>
      <c r="R998" s="122"/>
      <c r="S998" s="123"/>
      <c r="T998" s="124"/>
      <c r="U998" s="124"/>
      <c r="V998" s="124"/>
      <c r="W998" s="124"/>
      <c r="X998" s="125"/>
      <c r="Y998" s="124"/>
      <c r="Z998" s="124"/>
      <c r="AA998" s="124"/>
      <c r="AB998" s="124"/>
      <c r="AC998" s="126"/>
      <c r="AD998" s="127"/>
      <c r="AE998" s="128"/>
      <c r="AF998" s="129"/>
      <c r="AG998" s="130"/>
      <c r="AH998" s="131"/>
      <c r="AI998" s="132"/>
      <c r="AJ998" s="133"/>
      <c r="AK998" s="141"/>
      <c r="AL998" s="135"/>
      <c r="AM998" s="131"/>
      <c r="AN998" s="137"/>
      <c r="AO998" s="137"/>
      <c r="AP998" s="112"/>
      <c r="AQ998" s="138"/>
      <c r="AR998" s="139"/>
      <c r="AS998" s="85"/>
    </row>
    <row r="999" spans="1:45" ht="15.75" thickBot="1" x14ac:dyDescent="0.3">
      <c r="A999" s="112"/>
      <c r="B999" s="113"/>
      <c r="C999" s="114"/>
      <c r="D999" s="114"/>
      <c r="E999" s="115"/>
      <c r="F999" s="114"/>
      <c r="G999" s="116"/>
      <c r="H999" s="114"/>
      <c r="I999" s="115"/>
      <c r="J999" s="117"/>
      <c r="K999" s="118"/>
      <c r="L999" s="113"/>
      <c r="M999" s="113"/>
      <c r="N999" s="119"/>
      <c r="O999" s="120"/>
      <c r="P999" s="113"/>
      <c r="Q999" s="121"/>
      <c r="R999" s="122"/>
      <c r="S999" s="123"/>
      <c r="T999" s="124"/>
      <c r="U999" s="124"/>
      <c r="V999" s="124"/>
      <c r="W999" s="124"/>
      <c r="X999" s="125"/>
      <c r="Y999" s="124"/>
      <c r="Z999" s="124"/>
      <c r="AA999" s="124"/>
      <c r="AB999" s="124"/>
      <c r="AC999" s="126"/>
      <c r="AD999" s="127"/>
      <c r="AE999" s="128"/>
      <c r="AF999" s="129"/>
      <c r="AG999" s="130"/>
      <c r="AH999" s="131"/>
      <c r="AI999" s="132"/>
      <c r="AJ999" s="133"/>
      <c r="AK999" s="141"/>
      <c r="AL999" s="135"/>
      <c r="AM999" s="131"/>
      <c r="AN999" s="137"/>
      <c r="AO999" s="137"/>
      <c r="AP999" s="112"/>
      <c r="AQ999" s="138"/>
      <c r="AR999" s="139"/>
      <c r="AS999" s="85"/>
    </row>
    <row r="1000" spans="1:45" ht="15.75" thickBot="1" x14ac:dyDescent="0.3">
      <c r="A1000" s="112"/>
      <c r="B1000" s="113"/>
      <c r="C1000" s="114"/>
      <c r="D1000" s="114"/>
      <c r="E1000" s="115"/>
      <c r="F1000" s="114"/>
      <c r="G1000" s="116"/>
      <c r="H1000" s="114"/>
      <c r="I1000" s="115"/>
      <c r="J1000" s="117"/>
      <c r="K1000" s="118"/>
      <c r="L1000" s="113"/>
      <c r="M1000" s="113"/>
      <c r="N1000" s="119"/>
      <c r="O1000" s="120"/>
      <c r="P1000" s="113"/>
      <c r="Q1000" s="121"/>
      <c r="R1000" s="122"/>
      <c r="S1000" s="123"/>
      <c r="T1000" s="124"/>
      <c r="U1000" s="124"/>
      <c r="V1000" s="124"/>
      <c r="W1000" s="124"/>
      <c r="X1000" s="125"/>
      <c r="Y1000" s="124"/>
      <c r="Z1000" s="124"/>
      <c r="AA1000" s="124"/>
      <c r="AB1000" s="124"/>
      <c r="AC1000" s="126"/>
      <c r="AD1000" s="127"/>
      <c r="AE1000" s="128"/>
      <c r="AF1000" s="129"/>
      <c r="AG1000" s="130"/>
      <c r="AH1000" s="131"/>
      <c r="AI1000" s="132"/>
      <c r="AJ1000" s="133"/>
      <c r="AK1000" s="141"/>
      <c r="AL1000" s="135"/>
      <c r="AM1000" s="131"/>
      <c r="AN1000" s="137"/>
      <c r="AO1000" s="137"/>
      <c r="AP1000" s="112"/>
      <c r="AQ1000" s="138"/>
      <c r="AR1000" s="139"/>
      <c r="AS1000" s="85"/>
    </row>
    <row r="1001" spans="1:45" ht="15.75" thickBot="1" x14ac:dyDescent="0.3">
      <c r="A1001" s="112"/>
      <c r="B1001" s="113"/>
      <c r="C1001" s="114"/>
      <c r="D1001" s="114"/>
      <c r="E1001" s="115"/>
      <c r="F1001" s="114"/>
      <c r="G1001" s="116"/>
      <c r="H1001" s="114"/>
      <c r="I1001" s="115"/>
      <c r="J1001" s="117"/>
      <c r="K1001" s="118"/>
      <c r="L1001" s="113"/>
      <c r="M1001" s="113"/>
      <c r="N1001" s="119"/>
      <c r="O1001" s="120"/>
      <c r="P1001" s="113"/>
      <c r="Q1001" s="121"/>
      <c r="R1001" s="122"/>
      <c r="S1001" s="123"/>
      <c r="T1001" s="124"/>
      <c r="U1001" s="124"/>
      <c r="V1001" s="124"/>
      <c r="W1001" s="124"/>
      <c r="X1001" s="125"/>
      <c r="Y1001" s="124"/>
      <c r="Z1001" s="124"/>
      <c r="AA1001" s="124"/>
      <c r="AB1001" s="124"/>
      <c r="AC1001" s="126"/>
      <c r="AD1001" s="127"/>
      <c r="AE1001" s="128"/>
      <c r="AF1001" s="129"/>
      <c r="AG1001" s="130"/>
      <c r="AH1001" s="131"/>
      <c r="AI1001" s="132"/>
      <c r="AJ1001" s="133"/>
      <c r="AK1001" s="141"/>
      <c r="AL1001" s="135"/>
      <c r="AM1001" s="131"/>
      <c r="AN1001" s="137"/>
      <c r="AO1001" s="137"/>
      <c r="AP1001" s="112"/>
      <c r="AQ1001" s="138"/>
      <c r="AR1001" s="139"/>
      <c r="AS1001" s="85"/>
    </row>
    <row r="1002" spans="1:45" ht="15.75" thickBot="1" x14ac:dyDescent="0.3">
      <c r="A1002" s="112"/>
      <c r="B1002" s="113"/>
      <c r="C1002" s="114"/>
      <c r="D1002" s="114"/>
      <c r="E1002" s="115"/>
      <c r="F1002" s="114"/>
      <c r="G1002" s="116"/>
      <c r="H1002" s="114"/>
      <c r="I1002" s="115"/>
      <c r="J1002" s="117"/>
      <c r="K1002" s="118"/>
      <c r="L1002" s="113"/>
      <c r="M1002" s="113"/>
      <c r="N1002" s="119"/>
      <c r="O1002" s="120"/>
      <c r="P1002" s="113"/>
      <c r="Q1002" s="121"/>
      <c r="R1002" s="122"/>
      <c r="S1002" s="123"/>
      <c r="T1002" s="124"/>
      <c r="U1002" s="124"/>
      <c r="V1002" s="124"/>
      <c r="W1002" s="124"/>
      <c r="X1002" s="125"/>
      <c r="Y1002" s="124"/>
      <c r="Z1002" s="124"/>
      <c r="AA1002" s="124"/>
      <c r="AB1002" s="124"/>
      <c r="AC1002" s="126"/>
      <c r="AD1002" s="127"/>
      <c r="AE1002" s="128"/>
      <c r="AF1002" s="129"/>
      <c r="AG1002" s="130"/>
      <c r="AH1002" s="131"/>
      <c r="AI1002" s="132"/>
      <c r="AJ1002" s="133"/>
      <c r="AK1002" s="141"/>
      <c r="AL1002" s="135"/>
      <c r="AM1002" s="131"/>
      <c r="AN1002" s="137"/>
      <c r="AO1002" s="137"/>
      <c r="AP1002" s="112"/>
      <c r="AQ1002" s="138"/>
      <c r="AR1002" s="139"/>
      <c r="AS1002" s="85"/>
    </row>
    <row r="1003" spans="1:45" ht="15.75" thickBot="1" x14ac:dyDescent="0.3">
      <c r="A1003" s="112"/>
      <c r="B1003" s="113"/>
      <c r="C1003" s="114"/>
      <c r="D1003" s="114"/>
      <c r="E1003" s="115"/>
      <c r="F1003" s="114"/>
      <c r="G1003" s="116"/>
      <c r="H1003" s="114"/>
      <c r="I1003" s="115"/>
      <c r="J1003" s="117"/>
      <c r="K1003" s="118"/>
      <c r="L1003" s="113"/>
      <c r="M1003" s="113"/>
      <c r="N1003" s="119"/>
      <c r="O1003" s="120"/>
      <c r="P1003" s="113"/>
      <c r="Q1003" s="121"/>
      <c r="R1003" s="122"/>
      <c r="S1003" s="123"/>
      <c r="T1003" s="124"/>
      <c r="U1003" s="124"/>
      <c r="V1003" s="124"/>
      <c r="W1003" s="124"/>
      <c r="X1003" s="125"/>
      <c r="Y1003" s="124"/>
      <c r="Z1003" s="124"/>
      <c r="AA1003" s="124"/>
      <c r="AB1003" s="124"/>
      <c r="AC1003" s="126"/>
      <c r="AD1003" s="127"/>
      <c r="AE1003" s="128"/>
      <c r="AF1003" s="129"/>
      <c r="AG1003" s="130"/>
      <c r="AH1003" s="131"/>
      <c r="AI1003" s="132"/>
      <c r="AJ1003" s="133"/>
      <c r="AK1003" s="141"/>
      <c r="AL1003" s="135"/>
      <c r="AM1003" s="131"/>
      <c r="AN1003" s="137"/>
      <c r="AO1003" s="137"/>
      <c r="AP1003" s="112"/>
      <c r="AQ1003" s="138"/>
      <c r="AR1003" s="139"/>
      <c r="AS1003" s="85"/>
    </row>
    <row r="1004" spans="1:45" ht="15.75" thickBot="1" x14ac:dyDescent="0.3">
      <c r="A1004" s="112"/>
      <c r="B1004" s="113"/>
      <c r="C1004" s="114"/>
      <c r="D1004" s="114"/>
      <c r="E1004" s="115"/>
      <c r="F1004" s="114"/>
      <c r="G1004" s="116"/>
      <c r="H1004" s="114"/>
      <c r="I1004" s="115"/>
      <c r="J1004" s="117"/>
      <c r="K1004" s="118"/>
      <c r="L1004" s="113"/>
      <c r="M1004" s="113"/>
      <c r="N1004" s="119"/>
      <c r="O1004" s="120"/>
      <c r="P1004" s="113"/>
      <c r="Q1004" s="121"/>
      <c r="R1004" s="122"/>
      <c r="S1004" s="123"/>
      <c r="T1004" s="124"/>
      <c r="U1004" s="124"/>
      <c r="V1004" s="124"/>
      <c r="W1004" s="124"/>
      <c r="X1004" s="125"/>
      <c r="Y1004" s="124"/>
      <c r="Z1004" s="124"/>
      <c r="AA1004" s="124"/>
      <c r="AB1004" s="124"/>
      <c r="AC1004" s="126"/>
      <c r="AD1004" s="127"/>
      <c r="AE1004" s="128"/>
      <c r="AF1004" s="129"/>
      <c r="AG1004" s="130"/>
      <c r="AH1004" s="131"/>
      <c r="AI1004" s="132"/>
      <c r="AJ1004" s="133"/>
      <c r="AK1004" s="141"/>
      <c r="AL1004" s="135"/>
      <c r="AM1004" s="131"/>
      <c r="AN1004" s="137"/>
      <c r="AO1004" s="137"/>
      <c r="AP1004" s="112"/>
      <c r="AQ1004" s="138"/>
      <c r="AR1004" s="139"/>
      <c r="AS1004" s="85"/>
    </row>
    <row r="1005" spans="1:45" ht="15.75" thickBot="1" x14ac:dyDescent="0.3">
      <c r="A1005" s="112"/>
      <c r="B1005" s="113"/>
      <c r="C1005" s="114"/>
      <c r="D1005" s="114"/>
      <c r="E1005" s="115"/>
      <c r="F1005" s="114"/>
      <c r="G1005" s="116"/>
      <c r="H1005" s="114"/>
      <c r="I1005" s="115"/>
      <c r="J1005" s="117"/>
      <c r="K1005" s="118"/>
      <c r="L1005" s="113"/>
      <c r="M1005" s="113"/>
      <c r="N1005" s="119"/>
      <c r="O1005" s="120"/>
      <c r="P1005" s="113"/>
      <c r="Q1005" s="121"/>
      <c r="R1005" s="122"/>
      <c r="S1005" s="123"/>
      <c r="T1005" s="124"/>
      <c r="U1005" s="124"/>
      <c r="V1005" s="124"/>
      <c r="W1005" s="124"/>
      <c r="X1005" s="125"/>
      <c r="Y1005" s="124"/>
      <c r="Z1005" s="124"/>
      <c r="AA1005" s="124"/>
      <c r="AB1005" s="124"/>
      <c r="AC1005" s="126"/>
      <c r="AD1005" s="127"/>
      <c r="AE1005" s="128"/>
      <c r="AF1005" s="129"/>
      <c r="AG1005" s="130"/>
      <c r="AH1005" s="131"/>
      <c r="AI1005" s="132"/>
      <c r="AJ1005" s="133"/>
      <c r="AK1005" s="141"/>
      <c r="AL1005" s="135"/>
      <c r="AM1005" s="131"/>
      <c r="AN1005" s="137"/>
      <c r="AO1005" s="137"/>
      <c r="AP1005" s="112"/>
      <c r="AQ1005" s="138"/>
      <c r="AR1005" s="139"/>
      <c r="AS1005" s="85"/>
    </row>
    <row r="1006" spans="1:45" ht="15.75" thickBot="1" x14ac:dyDescent="0.3">
      <c r="A1006" s="112"/>
      <c r="B1006" s="113"/>
      <c r="C1006" s="114"/>
      <c r="D1006" s="114"/>
      <c r="E1006" s="115"/>
      <c r="F1006" s="114"/>
      <c r="G1006" s="116"/>
      <c r="H1006" s="114"/>
      <c r="I1006" s="115"/>
      <c r="J1006" s="117"/>
      <c r="K1006" s="118"/>
      <c r="L1006" s="113"/>
      <c r="M1006" s="113"/>
      <c r="N1006" s="119"/>
      <c r="O1006" s="120"/>
      <c r="P1006" s="113"/>
      <c r="Q1006" s="121"/>
      <c r="R1006" s="122"/>
      <c r="S1006" s="123"/>
      <c r="T1006" s="124"/>
      <c r="U1006" s="124"/>
      <c r="V1006" s="124"/>
      <c r="W1006" s="124"/>
      <c r="X1006" s="125"/>
      <c r="Y1006" s="124"/>
      <c r="Z1006" s="124"/>
      <c r="AA1006" s="124"/>
      <c r="AB1006" s="124"/>
      <c r="AC1006" s="126"/>
      <c r="AD1006" s="127"/>
      <c r="AE1006" s="128"/>
      <c r="AF1006" s="129"/>
      <c r="AG1006" s="130"/>
      <c r="AH1006" s="131"/>
      <c r="AI1006" s="132"/>
      <c r="AJ1006" s="133"/>
      <c r="AK1006" s="141"/>
      <c r="AL1006" s="135"/>
      <c r="AM1006" s="131"/>
      <c r="AN1006" s="137"/>
      <c r="AO1006" s="137"/>
      <c r="AP1006" s="112"/>
      <c r="AQ1006" s="138"/>
      <c r="AR1006" s="139"/>
      <c r="AS1006" s="85"/>
    </row>
    <row r="1007" spans="1:45" ht="15.75" thickBot="1" x14ac:dyDescent="0.3">
      <c r="A1007" s="112"/>
      <c r="B1007" s="113"/>
      <c r="C1007" s="114"/>
      <c r="D1007" s="114"/>
      <c r="E1007" s="115"/>
      <c r="F1007" s="114"/>
      <c r="G1007" s="116"/>
      <c r="H1007" s="114"/>
      <c r="I1007" s="115"/>
      <c r="J1007" s="117"/>
      <c r="K1007" s="118"/>
      <c r="L1007" s="113"/>
      <c r="M1007" s="113"/>
      <c r="N1007" s="119"/>
      <c r="O1007" s="120"/>
      <c r="P1007" s="113"/>
      <c r="Q1007" s="121"/>
      <c r="R1007" s="122"/>
      <c r="S1007" s="123"/>
      <c r="T1007" s="124"/>
      <c r="U1007" s="124"/>
      <c r="V1007" s="124"/>
      <c r="W1007" s="124"/>
      <c r="X1007" s="125"/>
      <c r="Y1007" s="124"/>
      <c r="Z1007" s="124"/>
      <c r="AA1007" s="124"/>
      <c r="AB1007" s="124"/>
      <c r="AC1007" s="126"/>
      <c r="AD1007" s="127"/>
      <c r="AE1007" s="128"/>
      <c r="AF1007" s="129"/>
      <c r="AG1007" s="130"/>
      <c r="AH1007" s="131"/>
      <c r="AI1007" s="132"/>
      <c r="AJ1007" s="133"/>
      <c r="AK1007" s="141"/>
      <c r="AL1007" s="135"/>
      <c r="AM1007" s="131"/>
      <c r="AN1007" s="137"/>
      <c r="AO1007" s="137"/>
      <c r="AP1007" s="112"/>
      <c r="AQ1007" s="138"/>
      <c r="AR1007" s="139"/>
      <c r="AS1007" s="85"/>
    </row>
    <row r="1008" spans="1:45" ht="15.75" thickBot="1" x14ac:dyDescent="0.3">
      <c r="A1008" s="112"/>
      <c r="B1008" s="113"/>
      <c r="C1008" s="114"/>
      <c r="D1008" s="114"/>
      <c r="E1008" s="115"/>
      <c r="F1008" s="114"/>
      <c r="G1008" s="116"/>
      <c r="H1008" s="114"/>
      <c r="I1008" s="115"/>
      <c r="J1008" s="117"/>
      <c r="K1008" s="118"/>
      <c r="L1008" s="113"/>
      <c r="M1008" s="113"/>
      <c r="N1008" s="119"/>
      <c r="O1008" s="120"/>
      <c r="P1008" s="113"/>
      <c r="Q1008" s="121"/>
      <c r="R1008" s="122"/>
      <c r="S1008" s="123"/>
      <c r="T1008" s="124"/>
      <c r="U1008" s="124"/>
      <c r="V1008" s="124"/>
      <c r="W1008" s="124"/>
      <c r="X1008" s="125"/>
      <c r="Y1008" s="124"/>
      <c r="Z1008" s="124"/>
      <c r="AA1008" s="124"/>
      <c r="AB1008" s="124"/>
      <c r="AC1008" s="126"/>
      <c r="AD1008" s="127"/>
      <c r="AE1008" s="128"/>
      <c r="AF1008" s="129"/>
      <c r="AG1008" s="130"/>
      <c r="AH1008" s="131"/>
      <c r="AI1008" s="132"/>
      <c r="AJ1008" s="133"/>
      <c r="AK1008" s="141"/>
      <c r="AL1008" s="135"/>
      <c r="AM1008" s="131"/>
      <c r="AN1008" s="137"/>
      <c r="AO1008" s="137"/>
      <c r="AP1008" s="112"/>
      <c r="AQ1008" s="138"/>
      <c r="AR1008" s="139"/>
      <c r="AS1008" s="85"/>
    </row>
    <row r="1009" spans="1:45" ht="15.75" thickBot="1" x14ac:dyDescent="0.3">
      <c r="A1009" s="112"/>
      <c r="B1009" s="113"/>
      <c r="C1009" s="114"/>
      <c r="D1009" s="114"/>
      <c r="E1009" s="115"/>
      <c r="F1009" s="114"/>
      <c r="G1009" s="116"/>
      <c r="H1009" s="114"/>
      <c r="I1009" s="115"/>
      <c r="J1009" s="117"/>
      <c r="K1009" s="118"/>
      <c r="L1009" s="113"/>
      <c r="M1009" s="113"/>
      <c r="N1009" s="119"/>
      <c r="O1009" s="120"/>
      <c r="P1009" s="113"/>
      <c r="Q1009" s="121"/>
      <c r="R1009" s="122"/>
      <c r="S1009" s="123"/>
      <c r="T1009" s="124"/>
      <c r="U1009" s="124"/>
      <c r="V1009" s="124"/>
      <c r="W1009" s="124"/>
      <c r="X1009" s="125"/>
      <c r="Y1009" s="124"/>
      <c r="Z1009" s="124"/>
      <c r="AA1009" s="124"/>
      <c r="AB1009" s="124"/>
      <c r="AC1009" s="126"/>
      <c r="AD1009" s="127"/>
      <c r="AE1009" s="128"/>
      <c r="AF1009" s="129"/>
      <c r="AG1009" s="130"/>
      <c r="AH1009" s="131"/>
      <c r="AI1009" s="132"/>
      <c r="AJ1009" s="133"/>
      <c r="AK1009" s="141"/>
      <c r="AL1009" s="135"/>
      <c r="AM1009" s="131"/>
      <c r="AN1009" s="137"/>
      <c r="AO1009" s="137"/>
      <c r="AP1009" s="112"/>
      <c r="AQ1009" s="138"/>
      <c r="AR1009" s="139"/>
      <c r="AS1009" s="85"/>
    </row>
    <row r="1010" spans="1:45" ht="15.75" thickBot="1" x14ac:dyDescent="0.3">
      <c r="A1010" s="112"/>
      <c r="B1010" s="113"/>
      <c r="C1010" s="114"/>
      <c r="D1010" s="114"/>
      <c r="E1010" s="115"/>
      <c r="F1010" s="114"/>
      <c r="G1010" s="116"/>
      <c r="H1010" s="114"/>
      <c r="I1010" s="115"/>
      <c r="J1010" s="117"/>
      <c r="K1010" s="118"/>
      <c r="L1010" s="113"/>
      <c r="M1010" s="113"/>
      <c r="N1010" s="119"/>
      <c r="O1010" s="120"/>
      <c r="P1010" s="113"/>
      <c r="Q1010" s="121"/>
      <c r="R1010" s="122"/>
      <c r="S1010" s="123"/>
      <c r="T1010" s="124"/>
      <c r="U1010" s="124"/>
      <c r="V1010" s="124"/>
      <c r="W1010" s="124"/>
      <c r="X1010" s="125"/>
      <c r="Y1010" s="124"/>
      <c r="Z1010" s="124"/>
      <c r="AA1010" s="124"/>
      <c r="AB1010" s="124"/>
      <c r="AC1010" s="126"/>
      <c r="AD1010" s="127"/>
      <c r="AE1010" s="128"/>
      <c r="AF1010" s="129"/>
      <c r="AG1010" s="130"/>
      <c r="AH1010" s="131"/>
      <c r="AI1010" s="132"/>
      <c r="AJ1010" s="133"/>
      <c r="AK1010" s="141"/>
      <c r="AL1010" s="135"/>
      <c r="AM1010" s="131"/>
      <c r="AN1010" s="137"/>
      <c r="AO1010" s="137"/>
      <c r="AP1010" s="112"/>
      <c r="AQ1010" s="138"/>
      <c r="AR1010" s="139"/>
      <c r="AS1010" s="85"/>
    </row>
    <row r="1011" spans="1:45" ht="15.75" thickBot="1" x14ac:dyDescent="0.3">
      <c r="A1011" s="112"/>
      <c r="B1011" s="113"/>
      <c r="C1011" s="114"/>
      <c r="D1011" s="114"/>
      <c r="E1011" s="115"/>
      <c r="F1011" s="114"/>
      <c r="G1011" s="116"/>
      <c r="H1011" s="114"/>
      <c r="I1011" s="115"/>
      <c r="J1011" s="117"/>
      <c r="K1011" s="118"/>
      <c r="L1011" s="113"/>
      <c r="M1011" s="113"/>
      <c r="N1011" s="119"/>
      <c r="O1011" s="120"/>
      <c r="P1011" s="113"/>
      <c r="Q1011" s="121"/>
      <c r="R1011" s="122"/>
      <c r="S1011" s="123"/>
      <c r="T1011" s="124"/>
      <c r="U1011" s="124"/>
      <c r="V1011" s="124"/>
      <c r="W1011" s="124"/>
      <c r="X1011" s="125"/>
      <c r="Y1011" s="124"/>
      <c r="Z1011" s="124"/>
      <c r="AA1011" s="124"/>
      <c r="AB1011" s="124"/>
      <c r="AC1011" s="126"/>
      <c r="AD1011" s="127"/>
      <c r="AE1011" s="128"/>
      <c r="AF1011" s="129"/>
      <c r="AG1011" s="130"/>
      <c r="AH1011" s="131"/>
      <c r="AI1011" s="132"/>
      <c r="AJ1011" s="133"/>
      <c r="AK1011" s="141"/>
      <c r="AL1011" s="135"/>
      <c r="AM1011" s="131"/>
      <c r="AN1011" s="137"/>
      <c r="AO1011" s="137"/>
      <c r="AP1011" s="112"/>
      <c r="AQ1011" s="138"/>
      <c r="AR1011" s="139"/>
      <c r="AS1011" s="85"/>
    </row>
    <row r="1012" spans="1:45" ht="15.75" thickBot="1" x14ac:dyDescent="0.3">
      <c r="A1012" s="112"/>
      <c r="B1012" s="113"/>
      <c r="C1012" s="114"/>
      <c r="D1012" s="114"/>
      <c r="E1012" s="115"/>
      <c r="F1012" s="114"/>
      <c r="G1012" s="116"/>
      <c r="H1012" s="114"/>
      <c r="I1012" s="115"/>
      <c r="J1012" s="117"/>
      <c r="K1012" s="118"/>
      <c r="L1012" s="113"/>
      <c r="M1012" s="113"/>
      <c r="N1012" s="119"/>
      <c r="O1012" s="120"/>
      <c r="P1012" s="113"/>
      <c r="Q1012" s="121"/>
      <c r="R1012" s="122"/>
      <c r="S1012" s="123"/>
      <c r="T1012" s="124"/>
      <c r="U1012" s="124"/>
      <c r="V1012" s="124"/>
      <c r="W1012" s="124"/>
      <c r="X1012" s="125"/>
      <c r="Y1012" s="124"/>
      <c r="Z1012" s="124"/>
      <c r="AA1012" s="124"/>
      <c r="AB1012" s="124"/>
      <c r="AC1012" s="126"/>
      <c r="AD1012" s="127"/>
      <c r="AE1012" s="128"/>
      <c r="AF1012" s="129"/>
      <c r="AG1012" s="130"/>
      <c r="AH1012" s="131"/>
      <c r="AI1012" s="132"/>
      <c r="AJ1012" s="133"/>
      <c r="AK1012" s="141"/>
      <c r="AL1012" s="135"/>
      <c r="AM1012" s="131"/>
      <c r="AN1012" s="137"/>
      <c r="AO1012" s="137"/>
      <c r="AP1012" s="112"/>
      <c r="AQ1012" s="138"/>
      <c r="AR1012" s="139"/>
      <c r="AS1012" s="85"/>
    </row>
    <row r="1013" spans="1:45" ht="15.75" thickBot="1" x14ac:dyDescent="0.3">
      <c r="A1013" s="112"/>
      <c r="B1013" s="113"/>
      <c r="C1013" s="114"/>
      <c r="D1013" s="114"/>
      <c r="E1013" s="115"/>
      <c r="F1013" s="114"/>
      <c r="G1013" s="116"/>
      <c r="H1013" s="114"/>
      <c r="I1013" s="115"/>
      <c r="J1013" s="117"/>
      <c r="K1013" s="118"/>
      <c r="L1013" s="113"/>
      <c r="M1013" s="113"/>
      <c r="N1013" s="119"/>
      <c r="O1013" s="120"/>
      <c r="P1013" s="113"/>
      <c r="Q1013" s="121"/>
      <c r="R1013" s="122"/>
      <c r="S1013" s="123"/>
      <c r="T1013" s="124"/>
      <c r="U1013" s="124"/>
      <c r="V1013" s="124"/>
      <c r="W1013" s="124"/>
      <c r="X1013" s="125"/>
      <c r="Y1013" s="124"/>
      <c r="Z1013" s="124"/>
      <c r="AA1013" s="124"/>
      <c r="AB1013" s="124"/>
      <c r="AC1013" s="126"/>
      <c r="AD1013" s="127"/>
      <c r="AE1013" s="128"/>
      <c r="AF1013" s="129"/>
      <c r="AG1013" s="130"/>
      <c r="AH1013" s="131"/>
      <c r="AI1013" s="132"/>
      <c r="AJ1013" s="133"/>
      <c r="AK1013" s="141"/>
      <c r="AL1013" s="135"/>
      <c r="AM1013" s="131"/>
      <c r="AN1013" s="137"/>
      <c r="AO1013" s="137"/>
      <c r="AP1013" s="112"/>
      <c r="AQ1013" s="138"/>
      <c r="AR1013" s="139"/>
      <c r="AS1013" s="85"/>
    </row>
    <row r="1014" spans="1:45" ht="15.75" thickBot="1" x14ac:dyDescent="0.3">
      <c r="A1014" s="112"/>
      <c r="B1014" s="113"/>
      <c r="C1014" s="114"/>
      <c r="D1014" s="114"/>
      <c r="E1014" s="115"/>
      <c r="F1014" s="114"/>
      <c r="G1014" s="116"/>
      <c r="H1014" s="114"/>
      <c r="I1014" s="115"/>
      <c r="J1014" s="117"/>
      <c r="K1014" s="118"/>
      <c r="L1014" s="113"/>
      <c r="M1014" s="113"/>
      <c r="N1014" s="119"/>
      <c r="O1014" s="120"/>
      <c r="P1014" s="113"/>
      <c r="Q1014" s="121"/>
      <c r="R1014" s="122"/>
      <c r="S1014" s="123"/>
      <c r="T1014" s="124"/>
      <c r="U1014" s="124"/>
      <c r="V1014" s="124"/>
      <c r="W1014" s="124"/>
      <c r="X1014" s="125"/>
      <c r="Y1014" s="124"/>
      <c r="Z1014" s="124"/>
      <c r="AA1014" s="124"/>
      <c r="AB1014" s="124"/>
      <c r="AC1014" s="126"/>
      <c r="AD1014" s="127"/>
      <c r="AE1014" s="128"/>
      <c r="AF1014" s="129"/>
      <c r="AG1014" s="130"/>
      <c r="AH1014" s="131"/>
      <c r="AI1014" s="132"/>
      <c r="AJ1014" s="133"/>
      <c r="AK1014" s="141"/>
      <c r="AL1014" s="135"/>
      <c r="AM1014" s="131"/>
      <c r="AN1014" s="137"/>
      <c r="AO1014" s="137"/>
      <c r="AP1014" s="112"/>
      <c r="AQ1014" s="138"/>
      <c r="AR1014" s="139"/>
      <c r="AS1014" s="85"/>
    </row>
    <row r="1015" spans="1:45" ht="15.75" thickBot="1" x14ac:dyDescent="0.3">
      <c r="A1015" s="112"/>
      <c r="B1015" s="113"/>
      <c r="C1015" s="114"/>
      <c r="D1015" s="114"/>
      <c r="E1015" s="115"/>
      <c r="F1015" s="114"/>
      <c r="G1015" s="116"/>
      <c r="H1015" s="114"/>
      <c r="I1015" s="115"/>
      <c r="J1015" s="117"/>
      <c r="K1015" s="118"/>
      <c r="L1015" s="113"/>
      <c r="M1015" s="113"/>
      <c r="N1015" s="119"/>
      <c r="O1015" s="120"/>
      <c r="P1015" s="113"/>
      <c r="Q1015" s="121"/>
      <c r="R1015" s="122"/>
      <c r="S1015" s="123"/>
      <c r="T1015" s="124"/>
      <c r="U1015" s="124"/>
      <c r="V1015" s="124"/>
      <c r="W1015" s="124"/>
      <c r="X1015" s="125"/>
      <c r="Y1015" s="124"/>
      <c r="Z1015" s="124"/>
      <c r="AA1015" s="124"/>
      <c r="AB1015" s="124"/>
      <c r="AC1015" s="126"/>
      <c r="AD1015" s="127"/>
      <c r="AE1015" s="128"/>
      <c r="AF1015" s="129"/>
      <c r="AG1015" s="130"/>
      <c r="AH1015" s="131"/>
      <c r="AI1015" s="132"/>
      <c r="AJ1015" s="133"/>
      <c r="AK1015" s="141"/>
      <c r="AL1015" s="135"/>
      <c r="AM1015" s="131"/>
      <c r="AN1015" s="137"/>
      <c r="AO1015" s="137"/>
      <c r="AP1015" s="112"/>
      <c r="AQ1015" s="138"/>
      <c r="AR1015" s="139"/>
      <c r="AS1015" s="85"/>
    </row>
    <row r="1016" spans="1:45" ht="15.75" thickBot="1" x14ac:dyDescent="0.3">
      <c r="A1016" s="112"/>
      <c r="B1016" s="113"/>
      <c r="C1016" s="114"/>
      <c r="D1016" s="114"/>
      <c r="E1016" s="115"/>
      <c r="F1016" s="114"/>
      <c r="G1016" s="116"/>
      <c r="H1016" s="114"/>
      <c r="I1016" s="115"/>
      <c r="J1016" s="117"/>
      <c r="K1016" s="118"/>
      <c r="L1016" s="113"/>
      <c r="M1016" s="113"/>
      <c r="N1016" s="119"/>
      <c r="O1016" s="120"/>
      <c r="P1016" s="113"/>
      <c r="Q1016" s="121"/>
      <c r="R1016" s="122"/>
      <c r="S1016" s="123"/>
      <c r="T1016" s="124"/>
      <c r="U1016" s="124"/>
      <c r="V1016" s="124"/>
      <c r="W1016" s="124"/>
      <c r="X1016" s="125"/>
      <c r="Y1016" s="124"/>
      <c r="Z1016" s="124"/>
      <c r="AA1016" s="124"/>
      <c r="AB1016" s="124"/>
      <c r="AC1016" s="126"/>
      <c r="AD1016" s="127"/>
      <c r="AE1016" s="128"/>
      <c r="AF1016" s="129"/>
      <c r="AG1016" s="130"/>
      <c r="AH1016" s="131"/>
      <c r="AI1016" s="132"/>
      <c r="AJ1016" s="133"/>
      <c r="AK1016" s="141"/>
      <c r="AL1016" s="135"/>
      <c r="AM1016" s="131"/>
      <c r="AN1016" s="137"/>
      <c r="AO1016" s="137"/>
      <c r="AP1016" s="112"/>
      <c r="AQ1016" s="138"/>
      <c r="AR1016" s="139"/>
      <c r="AS1016" s="85"/>
    </row>
    <row r="1017" spans="1:45" ht="15.75" thickBot="1" x14ac:dyDescent="0.3">
      <c r="A1017" s="112"/>
      <c r="B1017" s="113"/>
      <c r="C1017" s="114"/>
      <c r="D1017" s="114"/>
      <c r="E1017" s="115"/>
      <c r="F1017" s="114"/>
      <c r="G1017" s="116"/>
      <c r="H1017" s="114"/>
      <c r="I1017" s="115"/>
      <c r="J1017" s="117"/>
      <c r="K1017" s="118"/>
      <c r="L1017" s="113"/>
      <c r="M1017" s="113"/>
      <c r="N1017" s="119"/>
      <c r="O1017" s="120"/>
      <c r="P1017" s="113"/>
      <c r="Q1017" s="121"/>
      <c r="R1017" s="122"/>
      <c r="S1017" s="123"/>
      <c r="T1017" s="124"/>
      <c r="U1017" s="124"/>
      <c r="V1017" s="124"/>
      <c r="W1017" s="124"/>
      <c r="X1017" s="125"/>
      <c r="Y1017" s="124"/>
      <c r="Z1017" s="124"/>
      <c r="AA1017" s="124"/>
      <c r="AB1017" s="124"/>
      <c r="AC1017" s="126"/>
      <c r="AD1017" s="127"/>
      <c r="AE1017" s="128"/>
      <c r="AF1017" s="129"/>
      <c r="AG1017" s="130"/>
      <c r="AH1017" s="131"/>
      <c r="AI1017" s="132"/>
      <c r="AJ1017" s="133"/>
      <c r="AK1017" s="141"/>
      <c r="AL1017" s="135"/>
      <c r="AM1017" s="131"/>
      <c r="AN1017" s="137"/>
      <c r="AO1017" s="137"/>
      <c r="AP1017" s="112"/>
      <c r="AQ1017" s="138"/>
      <c r="AR1017" s="139"/>
      <c r="AS1017" s="85"/>
    </row>
    <row r="1018" spans="1:45" ht="15.75" thickBot="1" x14ac:dyDescent="0.3">
      <c r="A1018" s="112"/>
      <c r="B1018" s="113"/>
      <c r="C1018" s="114"/>
      <c r="D1018" s="114"/>
      <c r="E1018" s="115"/>
      <c r="F1018" s="114"/>
      <c r="G1018" s="116"/>
      <c r="H1018" s="114"/>
      <c r="I1018" s="115"/>
      <c r="J1018" s="117"/>
      <c r="K1018" s="118"/>
      <c r="L1018" s="113"/>
      <c r="M1018" s="113"/>
      <c r="N1018" s="119"/>
      <c r="O1018" s="120"/>
      <c r="P1018" s="113"/>
      <c r="Q1018" s="121"/>
      <c r="R1018" s="122"/>
      <c r="S1018" s="123"/>
      <c r="T1018" s="124"/>
      <c r="U1018" s="124"/>
      <c r="V1018" s="124"/>
      <c r="W1018" s="124"/>
      <c r="X1018" s="125"/>
      <c r="Y1018" s="124"/>
      <c r="Z1018" s="124"/>
      <c r="AA1018" s="124"/>
      <c r="AB1018" s="124"/>
      <c r="AC1018" s="126"/>
      <c r="AD1018" s="127"/>
      <c r="AE1018" s="128"/>
      <c r="AF1018" s="129"/>
      <c r="AG1018" s="130"/>
      <c r="AH1018" s="131"/>
      <c r="AI1018" s="132"/>
      <c r="AJ1018" s="133"/>
      <c r="AK1018" s="141"/>
      <c r="AL1018" s="135"/>
      <c r="AM1018" s="131"/>
      <c r="AN1018" s="137"/>
      <c r="AO1018" s="137"/>
      <c r="AP1018" s="112"/>
      <c r="AQ1018" s="138"/>
      <c r="AR1018" s="139"/>
      <c r="AS1018" s="85"/>
    </row>
    <row r="1019" spans="1:45" ht="15.75" thickBot="1" x14ac:dyDescent="0.3">
      <c r="A1019" s="112"/>
      <c r="B1019" s="113"/>
      <c r="C1019" s="114"/>
      <c r="D1019" s="114"/>
      <c r="E1019" s="115"/>
      <c r="F1019" s="114"/>
      <c r="G1019" s="116"/>
      <c r="H1019" s="114"/>
      <c r="I1019" s="115"/>
      <c r="J1019" s="117"/>
      <c r="K1019" s="118"/>
      <c r="L1019" s="113"/>
      <c r="M1019" s="113"/>
      <c r="N1019" s="119"/>
      <c r="O1019" s="120"/>
      <c r="P1019" s="113"/>
      <c r="Q1019" s="121"/>
      <c r="R1019" s="122"/>
      <c r="S1019" s="123"/>
      <c r="T1019" s="124"/>
      <c r="U1019" s="124"/>
      <c r="V1019" s="124"/>
      <c r="W1019" s="124"/>
      <c r="X1019" s="125"/>
      <c r="Y1019" s="124"/>
      <c r="Z1019" s="124"/>
      <c r="AA1019" s="124"/>
      <c r="AB1019" s="124"/>
      <c r="AC1019" s="126"/>
      <c r="AD1019" s="127"/>
      <c r="AE1019" s="128"/>
      <c r="AF1019" s="129"/>
      <c r="AG1019" s="130"/>
      <c r="AH1019" s="131"/>
      <c r="AI1019" s="132"/>
      <c r="AJ1019" s="133"/>
      <c r="AK1019" s="141"/>
      <c r="AL1019" s="135"/>
      <c r="AM1019" s="131"/>
      <c r="AN1019" s="137"/>
      <c r="AO1019" s="137"/>
      <c r="AP1019" s="112"/>
      <c r="AQ1019" s="138"/>
      <c r="AR1019" s="139"/>
      <c r="AS1019" s="85"/>
    </row>
    <row r="1020" spans="1:45" ht="15.75" thickBot="1" x14ac:dyDescent="0.3">
      <c r="A1020" s="112"/>
      <c r="B1020" s="113"/>
      <c r="C1020" s="114"/>
      <c r="D1020" s="114"/>
      <c r="E1020" s="115"/>
      <c r="F1020" s="114"/>
      <c r="G1020" s="116"/>
      <c r="H1020" s="114"/>
      <c r="I1020" s="115"/>
      <c r="J1020" s="117"/>
      <c r="K1020" s="118"/>
      <c r="L1020" s="113"/>
      <c r="M1020" s="113"/>
      <c r="N1020" s="119"/>
      <c r="O1020" s="120"/>
      <c r="P1020" s="113"/>
      <c r="Q1020" s="121"/>
      <c r="R1020" s="122"/>
      <c r="S1020" s="123"/>
      <c r="T1020" s="124"/>
      <c r="U1020" s="124"/>
      <c r="V1020" s="124"/>
      <c r="W1020" s="124"/>
      <c r="X1020" s="125"/>
      <c r="Y1020" s="124"/>
      <c r="Z1020" s="124"/>
      <c r="AA1020" s="124"/>
      <c r="AB1020" s="124"/>
      <c r="AC1020" s="126"/>
      <c r="AD1020" s="127"/>
      <c r="AE1020" s="128"/>
      <c r="AF1020" s="129"/>
      <c r="AG1020" s="130"/>
      <c r="AH1020" s="131"/>
      <c r="AI1020" s="132"/>
      <c r="AJ1020" s="133"/>
      <c r="AK1020" s="141"/>
      <c r="AL1020" s="135"/>
      <c r="AM1020" s="131"/>
      <c r="AN1020" s="137"/>
      <c r="AO1020" s="137"/>
      <c r="AP1020" s="112"/>
      <c r="AQ1020" s="138"/>
      <c r="AR1020" s="139"/>
      <c r="AS1020" s="85"/>
    </row>
    <row r="1021" spans="1:45" ht="15.75" thickBot="1" x14ac:dyDescent="0.3">
      <c r="A1021" s="112"/>
      <c r="B1021" s="113"/>
      <c r="C1021" s="114"/>
      <c r="D1021" s="114"/>
      <c r="E1021" s="115"/>
      <c r="F1021" s="114"/>
      <c r="G1021" s="116"/>
      <c r="H1021" s="114"/>
      <c r="I1021" s="115"/>
      <c r="J1021" s="117"/>
      <c r="K1021" s="118"/>
      <c r="L1021" s="113"/>
      <c r="M1021" s="113"/>
      <c r="N1021" s="119"/>
      <c r="O1021" s="120"/>
      <c r="P1021" s="113"/>
      <c r="Q1021" s="121"/>
      <c r="R1021" s="122"/>
      <c r="S1021" s="123"/>
      <c r="T1021" s="124"/>
      <c r="U1021" s="124"/>
      <c r="V1021" s="124"/>
      <c r="W1021" s="124"/>
      <c r="X1021" s="125"/>
      <c r="Y1021" s="124"/>
      <c r="Z1021" s="124"/>
      <c r="AA1021" s="124"/>
      <c r="AB1021" s="124"/>
      <c r="AC1021" s="126"/>
      <c r="AD1021" s="127"/>
      <c r="AE1021" s="128"/>
      <c r="AF1021" s="129"/>
      <c r="AG1021" s="130"/>
      <c r="AH1021" s="131"/>
      <c r="AI1021" s="132"/>
      <c r="AJ1021" s="133"/>
      <c r="AK1021" s="141"/>
      <c r="AL1021" s="135"/>
      <c r="AM1021" s="131"/>
      <c r="AN1021" s="137"/>
      <c r="AO1021" s="137"/>
      <c r="AP1021" s="112"/>
      <c r="AQ1021" s="138"/>
      <c r="AR1021" s="139"/>
      <c r="AS1021" s="85"/>
    </row>
    <row r="1022" spans="1:45" ht="15.75" thickBot="1" x14ac:dyDescent="0.3">
      <c r="A1022" s="112"/>
      <c r="B1022" s="113"/>
      <c r="C1022" s="114"/>
      <c r="D1022" s="114"/>
      <c r="E1022" s="115"/>
      <c r="F1022" s="114"/>
      <c r="G1022" s="116"/>
      <c r="H1022" s="114"/>
      <c r="I1022" s="115"/>
      <c r="J1022" s="117"/>
      <c r="K1022" s="118"/>
      <c r="L1022" s="113"/>
      <c r="M1022" s="113"/>
      <c r="N1022" s="119"/>
      <c r="O1022" s="120"/>
      <c r="P1022" s="113"/>
      <c r="Q1022" s="121"/>
      <c r="R1022" s="122"/>
      <c r="S1022" s="123"/>
      <c r="T1022" s="124"/>
      <c r="U1022" s="124"/>
      <c r="V1022" s="124"/>
      <c r="W1022" s="124"/>
      <c r="X1022" s="125"/>
      <c r="Y1022" s="124"/>
      <c r="Z1022" s="124"/>
      <c r="AA1022" s="124"/>
      <c r="AB1022" s="124"/>
      <c r="AC1022" s="126"/>
      <c r="AD1022" s="127"/>
      <c r="AE1022" s="128"/>
      <c r="AF1022" s="129"/>
      <c r="AG1022" s="130"/>
      <c r="AH1022" s="131"/>
      <c r="AI1022" s="132"/>
      <c r="AJ1022" s="133"/>
      <c r="AK1022" s="141"/>
      <c r="AL1022" s="135"/>
      <c r="AM1022" s="131"/>
      <c r="AN1022" s="137"/>
      <c r="AO1022" s="137"/>
      <c r="AP1022" s="112"/>
      <c r="AQ1022" s="138"/>
      <c r="AR1022" s="139"/>
      <c r="AS1022" s="85"/>
    </row>
    <row r="1023" spans="1:45" ht="15.75" thickBot="1" x14ac:dyDescent="0.3">
      <c r="A1023" s="112"/>
      <c r="B1023" s="113"/>
      <c r="C1023" s="114"/>
      <c r="D1023" s="114"/>
      <c r="E1023" s="115"/>
      <c r="F1023" s="114"/>
      <c r="G1023" s="116"/>
      <c r="H1023" s="114"/>
      <c r="I1023" s="115"/>
      <c r="J1023" s="117"/>
      <c r="K1023" s="118"/>
      <c r="L1023" s="113"/>
      <c r="M1023" s="113"/>
      <c r="N1023" s="119"/>
      <c r="O1023" s="120"/>
      <c r="P1023" s="113"/>
      <c r="Q1023" s="121"/>
      <c r="R1023" s="122"/>
      <c r="S1023" s="123"/>
      <c r="T1023" s="124"/>
      <c r="U1023" s="124"/>
      <c r="V1023" s="124"/>
      <c r="W1023" s="124"/>
      <c r="X1023" s="125"/>
      <c r="Y1023" s="124"/>
      <c r="Z1023" s="124"/>
      <c r="AA1023" s="124"/>
      <c r="AB1023" s="124"/>
      <c r="AC1023" s="126"/>
      <c r="AD1023" s="127"/>
      <c r="AE1023" s="128"/>
      <c r="AF1023" s="129"/>
      <c r="AG1023" s="130"/>
      <c r="AH1023" s="131"/>
      <c r="AI1023" s="132"/>
      <c r="AJ1023" s="133"/>
      <c r="AK1023" s="141"/>
      <c r="AL1023" s="135"/>
      <c r="AM1023" s="131"/>
      <c r="AN1023" s="137"/>
      <c r="AO1023" s="137"/>
      <c r="AP1023" s="112"/>
      <c r="AQ1023" s="138"/>
      <c r="AR1023" s="139"/>
      <c r="AS1023" s="85"/>
    </row>
    <row r="1024" spans="1:45" ht="15.75" thickBot="1" x14ac:dyDescent="0.3">
      <c r="A1024" s="112"/>
      <c r="B1024" s="113"/>
      <c r="C1024" s="114"/>
      <c r="D1024" s="114"/>
      <c r="E1024" s="115"/>
      <c r="F1024" s="114"/>
      <c r="G1024" s="116"/>
      <c r="H1024" s="114"/>
      <c r="I1024" s="115"/>
      <c r="J1024" s="117"/>
      <c r="K1024" s="118"/>
      <c r="L1024" s="113"/>
      <c r="M1024" s="113"/>
      <c r="N1024" s="119"/>
      <c r="O1024" s="120"/>
      <c r="P1024" s="113"/>
      <c r="Q1024" s="121"/>
      <c r="R1024" s="122"/>
      <c r="S1024" s="123"/>
      <c r="T1024" s="124"/>
      <c r="U1024" s="124"/>
      <c r="V1024" s="124"/>
      <c r="W1024" s="124"/>
      <c r="X1024" s="125"/>
      <c r="Y1024" s="124"/>
      <c r="Z1024" s="124"/>
      <c r="AA1024" s="124"/>
      <c r="AB1024" s="124"/>
      <c r="AC1024" s="126"/>
      <c r="AD1024" s="127"/>
      <c r="AE1024" s="128"/>
      <c r="AF1024" s="129"/>
      <c r="AG1024" s="130"/>
      <c r="AH1024" s="131"/>
      <c r="AI1024" s="132"/>
      <c r="AJ1024" s="133"/>
      <c r="AK1024" s="141"/>
      <c r="AL1024" s="135"/>
      <c r="AM1024" s="131"/>
      <c r="AN1024" s="137"/>
      <c r="AO1024" s="137"/>
      <c r="AP1024" s="112"/>
      <c r="AQ1024" s="138"/>
      <c r="AR1024" s="139"/>
      <c r="AS1024" s="85"/>
    </row>
    <row r="1025" spans="1:45" ht="15.75" thickBot="1" x14ac:dyDescent="0.3">
      <c r="A1025" s="112"/>
      <c r="B1025" s="113"/>
      <c r="C1025" s="114"/>
      <c r="D1025" s="114"/>
      <c r="E1025" s="115"/>
      <c r="F1025" s="114"/>
      <c r="G1025" s="116"/>
      <c r="H1025" s="114"/>
      <c r="I1025" s="115"/>
      <c r="J1025" s="117"/>
      <c r="K1025" s="118"/>
      <c r="L1025" s="113"/>
      <c r="M1025" s="113"/>
      <c r="N1025" s="119"/>
      <c r="O1025" s="120"/>
      <c r="P1025" s="113"/>
      <c r="Q1025" s="121"/>
      <c r="R1025" s="122"/>
      <c r="S1025" s="123"/>
      <c r="T1025" s="124"/>
      <c r="U1025" s="124"/>
      <c r="V1025" s="124"/>
      <c r="W1025" s="124"/>
      <c r="X1025" s="125"/>
      <c r="Y1025" s="124"/>
      <c r="Z1025" s="124"/>
      <c r="AA1025" s="124"/>
      <c r="AB1025" s="124"/>
      <c r="AC1025" s="126"/>
      <c r="AD1025" s="127"/>
      <c r="AE1025" s="128"/>
      <c r="AF1025" s="129"/>
      <c r="AG1025" s="130"/>
      <c r="AH1025" s="131"/>
      <c r="AI1025" s="132"/>
      <c r="AJ1025" s="133"/>
      <c r="AK1025" s="141"/>
      <c r="AL1025" s="135"/>
      <c r="AM1025" s="131"/>
      <c r="AN1025" s="137"/>
      <c r="AO1025" s="137"/>
      <c r="AP1025" s="112"/>
      <c r="AQ1025" s="138"/>
      <c r="AR1025" s="139"/>
      <c r="AS1025" s="85"/>
    </row>
    <row r="1026" spans="1:45" ht="15.75" thickBot="1" x14ac:dyDescent="0.3">
      <c r="A1026" s="112"/>
      <c r="B1026" s="113"/>
      <c r="C1026" s="114"/>
      <c r="D1026" s="114"/>
      <c r="E1026" s="115"/>
      <c r="F1026" s="114"/>
      <c r="G1026" s="116"/>
      <c r="H1026" s="114"/>
      <c r="I1026" s="115"/>
      <c r="J1026" s="117"/>
      <c r="K1026" s="118"/>
      <c r="L1026" s="113"/>
      <c r="M1026" s="113"/>
      <c r="N1026" s="119"/>
      <c r="O1026" s="120"/>
      <c r="P1026" s="113"/>
      <c r="Q1026" s="121"/>
      <c r="R1026" s="122"/>
      <c r="S1026" s="123"/>
      <c r="T1026" s="124"/>
      <c r="U1026" s="124"/>
      <c r="V1026" s="124"/>
      <c r="W1026" s="124"/>
      <c r="X1026" s="125"/>
      <c r="Y1026" s="124"/>
      <c r="Z1026" s="124"/>
      <c r="AA1026" s="124"/>
      <c r="AB1026" s="124"/>
      <c r="AC1026" s="126"/>
      <c r="AD1026" s="127"/>
      <c r="AE1026" s="128"/>
      <c r="AF1026" s="129"/>
      <c r="AG1026" s="130"/>
      <c r="AH1026" s="131"/>
      <c r="AI1026" s="132"/>
      <c r="AJ1026" s="133"/>
      <c r="AK1026" s="141"/>
      <c r="AL1026" s="135"/>
      <c r="AM1026" s="131"/>
      <c r="AN1026" s="137"/>
      <c r="AO1026" s="137"/>
      <c r="AP1026" s="112"/>
      <c r="AQ1026" s="138"/>
      <c r="AR1026" s="139"/>
      <c r="AS1026" s="85"/>
    </row>
    <row r="1027" spans="1:45" ht="15.75" thickBot="1" x14ac:dyDescent="0.3">
      <c r="A1027" s="112"/>
      <c r="B1027" s="113"/>
      <c r="C1027" s="114"/>
      <c r="D1027" s="114"/>
      <c r="E1027" s="115"/>
      <c r="F1027" s="114"/>
      <c r="G1027" s="116"/>
      <c r="H1027" s="114"/>
      <c r="I1027" s="115"/>
      <c r="J1027" s="117"/>
      <c r="K1027" s="118"/>
      <c r="L1027" s="113"/>
      <c r="M1027" s="113"/>
      <c r="N1027" s="119"/>
      <c r="O1027" s="120"/>
      <c r="P1027" s="113"/>
      <c r="Q1027" s="121"/>
      <c r="R1027" s="122"/>
      <c r="S1027" s="123"/>
      <c r="T1027" s="124"/>
      <c r="U1027" s="124"/>
      <c r="V1027" s="124"/>
      <c r="W1027" s="124"/>
      <c r="X1027" s="125"/>
      <c r="Y1027" s="124"/>
      <c r="Z1027" s="124"/>
      <c r="AA1027" s="124"/>
      <c r="AB1027" s="124"/>
      <c r="AC1027" s="126"/>
      <c r="AD1027" s="127"/>
      <c r="AE1027" s="128"/>
      <c r="AF1027" s="129"/>
      <c r="AG1027" s="130"/>
      <c r="AH1027" s="131"/>
      <c r="AI1027" s="132"/>
      <c r="AJ1027" s="133"/>
      <c r="AK1027" s="141"/>
      <c r="AL1027" s="135"/>
      <c r="AM1027" s="131"/>
      <c r="AN1027" s="137"/>
      <c r="AO1027" s="137"/>
      <c r="AP1027" s="112"/>
      <c r="AQ1027" s="138"/>
      <c r="AR1027" s="139"/>
      <c r="AS1027" s="85"/>
    </row>
    <row r="1028" spans="1:45" ht="15.75" thickBot="1" x14ac:dyDescent="0.3">
      <c r="A1028" s="112"/>
      <c r="B1028" s="113"/>
      <c r="C1028" s="114"/>
      <c r="D1028" s="114"/>
      <c r="E1028" s="115"/>
      <c r="F1028" s="114"/>
      <c r="G1028" s="116"/>
      <c r="H1028" s="114"/>
      <c r="I1028" s="115"/>
      <c r="J1028" s="117"/>
      <c r="K1028" s="118"/>
      <c r="L1028" s="113"/>
      <c r="M1028" s="113"/>
      <c r="N1028" s="119"/>
      <c r="O1028" s="120"/>
      <c r="P1028" s="113"/>
      <c r="Q1028" s="121"/>
      <c r="R1028" s="122"/>
      <c r="S1028" s="123"/>
      <c r="T1028" s="124"/>
      <c r="U1028" s="124"/>
      <c r="V1028" s="124"/>
      <c r="W1028" s="124"/>
      <c r="X1028" s="125"/>
      <c r="Y1028" s="124"/>
      <c r="Z1028" s="124"/>
      <c r="AA1028" s="124"/>
      <c r="AB1028" s="124"/>
      <c r="AC1028" s="126"/>
      <c r="AD1028" s="127"/>
      <c r="AE1028" s="128"/>
      <c r="AF1028" s="129"/>
      <c r="AG1028" s="130"/>
      <c r="AH1028" s="131"/>
      <c r="AI1028" s="132"/>
      <c r="AJ1028" s="133"/>
      <c r="AK1028" s="141"/>
      <c r="AL1028" s="135"/>
      <c r="AM1028" s="131"/>
      <c r="AN1028" s="137"/>
      <c r="AO1028" s="137"/>
      <c r="AP1028" s="112"/>
      <c r="AQ1028" s="138"/>
      <c r="AR1028" s="139"/>
      <c r="AS1028" s="85"/>
    </row>
    <row r="1029" spans="1:45" ht="15.75" thickBot="1" x14ac:dyDescent="0.3">
      <c r="A1029" s="112"/>
      <c r="B1029" s="113"/>
      <c r="C1029" s="114"/>
      <c r="D1029" s="114"/>
      <c r="E1029" s="115"/>
      <c r="F1029" s="114"/>
      <c r="G1029" s="116"/>
      <c r="H1029" s="114"/>
      <c r="I1029" s="115"/>
      <c r="J1029" s="117"/>
      <c r="K1029" s="118"/>
      <c r="L1029" s="113"/>
      <c r="M1029" s="113"/>
      <c r="N1029" s="119"/>
      <c r="O1029" s="120"/>
      <c r="P1029" s="113"/>
      <c r="Q1029" s="121"/>
      <c r="R1029" s="122"/>
      <c r="S1029" s="123"/>
      <c r="T1029" s="124"/>
      <c r="U1029" s="124"/>
      <c r="V1029" s="124"/>
      <c r="W1029" s="124"/>
      <c r="X1029" s="125"/>
      <c r="Y1029" s="124"/>
      <c r="Z1029" s="124"/>
      <c r="AA1029" s="124"/>
      <c r="AB1029" s="124"/>
      <c r="AC1029" s="126"/>
      <c r="AD1029" s="127"/>
      <c r="AE1029" s="128"/>
      <c r="AF1029" s="129"/>
      <c r="AG1029" s="130"/>
      <c r="AH1029" s="131"/>
      <c r="AI1029" s="132"/>
      <c r="AJ1029" s="133"/>
      <c r="AK1029" s="141"/>
      <c r="AL1029" s="135"/>
      <c r="AM1029" s="131"/>
      <c r="AN1029" s="137"/>
      <c r="AO1029" s="137"/>
      <c r="AP1029" s="112"/>
      <c r="AQ1029" s="138"/>
      <c r="AR1029" s="139"/>
      <c r="AS1029" s="85"/>
    </row>
    <row r="1030" spans="1:45" ht="15.75" thickBot="1" x14ac:dyDescent="0.3">
      <c r="A1030" s="112"/>
      <c r="B1030" s="113"/>
      <c r="C1030" s="114"/>
      <c r="D1030" s="114"/>
      <c r="E1030" s="115"/>
      <c r="F1030" s="114"/>
      <c r="G1030" s="116"/>
      <c r="H1030" s="114"/>
      <c r="I1030" s="115"/>
      <c r="J1030" s="117"/>
      <c r="K1030" s="118"/>
      <c r="L1030" s="113"/>
      <c r="M1030" s="113"/>
      <c r="N1030" s="119"/>
      <c r="O1030" s="120"/>
      <c r="P1030" s="113"/>
      <c r="Q1030" s="121"/>
      <c r="R1030" s="122"/>
      <c r="S1030" s="123"/>
      <c r="T1030" s="124"/>
      <c r="U1030" s="124"/>
      <c r="V1030" s="124"/>
      <c r="W1030" s="124"/>
      <c r="X1030" s="125"/>
      <c r="Y1030" s="124"/>
      <c r="Z1030" s="124"/>
      <c r="AA1030" s="124"/>
      <c r="AB1030" s="124"/>
      <c r="AC1030" s="126"/>
      <c r="AD1030" s="127"/>
      <c r="AE1030" s="128"/>
      <c r="AF1030" s="129"/>
      <c r="AG1030" s="130"/>
      <c r="AH1030" s="131"/>
      <c r="AI1030" s="132"/>
      <c r="AJ1030" s="133"/>
      <c r="AK1030" s="141"/>
      <c r="AL1030" s="135"/>
      <c r="AM1030" s="131"/>
      <c r="AN1030" s="137"/>
      <c r="AO1030" s="137"/>
      <c r="AP1030" s="112"/>
      <c r="AQ1030" s="138"/>
      <c r="AR1030" s="139"/>
      <c r="AS1030" s="85"/>
    </row>
    <row r="1031" spans="1:45" ht="15.75" thickBot="1" x14ac:dyDescent="0.3">
      <c r="A1031" s="112"/>
      <c r="B1031" s="113"/>
      <c r="C1031" s="114"/>
      <c r="D1031" s="114"/>
      <c r="E1031" s="115"/>
      <c r="F1031" s="114"/>
      <c r="G1031" s="116"/>
      <c r="H1031" s="114"/>
      <c r="I1031" s="115"/>
      <c r="J1031" s="117"/>
      <c r="K1031" s="118"/>
      <c r="L1031" s="113"/>
      <c r="M1031" s="113"/>
      <c r="N1031" s="119"/>
      <c r="O1031" s="120"/>
      <c r="P1031" s="113"/>
      <c r="Q1031" s="121"/>
      <c r="R1031" s="122"/>
      <c r="S1031" s="123"/>
      <c r="T1031" s="124"/>
      <c r="U1031" s="124"/>
      <c r="V1031" s="124"/>
      <c r="W1031" s="124"/>
      <c r="X1031" s="125"/>
      <c r="Y1031" s="124"/>
      <c r="Z1031" s="124"/>
      <c r="AA1031" s="124"/>
      <c r="AB1031" s="124"/>
      <c r="AC1031" s="126"/>
      <c r="AD1031" s="127"/>
      <c r="AE1031" s="128"/>
      <c r="AF1031" s="129"/>
      <c r="AG1031" s="130"/>
      <c r="AH1031" s="131"/>
      <c r="AI1031" s="132"/>
      <c r="AJ1031" s="133"/>
      <c r="AK1031" s="141"/>
      <c r="AL1031" s="135"/>
      <c r="AM1031" s="131"/>
      <c r="AN1031" s="137"/>
      <c r="AO1031" s="137"/>
      <c r="AP1031" s="112"/>
      <c r="AQ1031" s="138"/>
      <c r="AR1031" s="139"/>
      <c r="AS1031" s="85"/>
    </row>
    <row r="1032" spans="1:45" ht="15.75" thickBot="1" x14ac:dyDescent="0.3">
      <c r="A1032" s="112"/>
      <c r="B1032" s="113"/>
      <c r="C1032" s="114"/>
      <c r="D1032" s="114"/>
      <c r="E1032" s="115"/>
      <c r="F1032" s="114"/>
      <c r="G1032" s="116"/>
      <c r="H1032" s="114"/>
      <c r="I1032" s="115"/>
      <c r="J1032" s="117"/>
      <c r="K1032" s="118"/>
      <c r="L1032" s="113"/>
      <c r="M1032" s="113"/>
      <c r="N1032" s="119"/>
      <c r="O1032" s="120"/>
      <c r="P1032" s="113"/>
      <c r="Q1032" s="121"/>
      <c r="R1032" s="122"/>
      <c r="S1032" s="123"/>
      <c r="T1032" s="124"/>
      <c r="U1032" s="124"/>
      <c r="V1032" s="124"/>
      <c r="W1032" s="124"/>
      <c r="X1032" s="125"/>
      <c r="Y1032" s="124"/>
      <c r="Z1032" s="124"/>
      <c r="AA1032" s="124"/>
      <c r="AB1032" s="124"/>
      <c r="AC1032" s="126"/>
      <c r="AD1032" s="127"/>
      <c r="AE1032" s="128"/>
      <c r="AF1032" s="129"/>
      <c r="AG1032" s="130"/>
      <c r="AH1032" s="131"/>
      <c r="AI1032" s="132"/>
      <c r="AJ1032" s="133"/>
      <c r="AK1032" s="141"/>
      <c r="AL1032" s="135"/>
      <c r="AM1032" s="131"/>
      <c r="AN1032" s="137"/>
      <c r="AO1032" s="137"/>
      <c r="AP1032" s="112"/>
      <c r="AQ1032" s="138"/>
      <c r="AR1032" s="139"/>
      <c r="AS1032" s="85"/>
    </row>
    <row r="1033" spans="1:45" ht="15.75" thickBot="1" x14ac:dyDescent="0.3">
      <c r="A1033" s="112"/>
      <c r="B1033" s="113"/>
      <c r="C1033" s="114"/>
      <c r="D1033" s="114"/>
      <c r="E1033" s="115"/>
      <c r="F1033" s="114"/>
      <c r="G1033" s="116"/>
      <c r="H1033" s="114"/>
      <c r="I1033" s="115"/>
      <c r="J1033" s="117"/>
      <c r="K1033" s="118"/>
      <c r="L1033" s="113"/>
      <c r="M1033" s="113"/>
      <c r="N1033" s="119"/>
      <c r="O1033" s="120"/>
      <c r="P1033" s="113"/>
      <c r="Q1033" s="121"/>
      <c r="R1033" s="122"/>
      <c r="S1033" s="123"/>
      <c r="T1033" s="124"/>
      <c r="U1033" s="124"/>
      <c r="V1033" s="124"/>
      <c r="W1033" s="124"/>
      <c r="X1033" s="125"/>
      <c r="Y1033" s="124"/>
      <c r="Z1033" s="124"/>
      <c r="AA1033" s="124"/>
      <c r="AB1033" s="124"/>
      <c r="AC1033" s="126"/>
      <c r="AD1033" s="127"/>
      <c r="AE1033" s="128"/>
      <c r="AF1033" s="129"/>
      <c r="AG1033" s="130"/>
      <c r="AH1033" s="131"/>
      <c r="AI1033" s="132"/>
      <c r="AJ1033" s="133"/>
      <c r="AK1033" s="141"/>
      <c r="AL1033" s="135"/>
      <c r="AM1033" s="131"/>
      <c r="AN1033" s="137"/>
      <c r="AO1033" s="137"/>
      <c r="AP1033" s="112"/>
      <c r="AQ1033" s="138"/>
      <c r="AR1033" s="139"/>
      <c r="AS1033" s="85"/>
    </row>
    <row r="1034" spans="1:45" ht="15.75" thickBot="1" x14ac:dyDescent="0.3">
      <c r="A1034" s="112"/>
      <c r="B1034" s="113"/>
      <c r="C1034" s="114"/>
      <c r="D1034" s="114"/>
      <c r="E1034" s="115"/>
      <c r="F1034" s="114"/>
      <c r="G1034" s="116"/>
      <c r="H1034" s="114"/>
      <c r="I1034" s="115"/>
      <c r="J1034" s="117"/>
      <c r="K1034" s="118"/>
      <c r="L1034" s="113"/>
      <c r="M1034" s="113"/>
      <c r="N1034" s="119"/>
      <c r="O1034" s="120"/>
      <c r="P1034" s="113"/>
      <c r="Q1034" s="121"/>
      <c r="R1034" s="122"/>
      <c r="S1034" s="123"/>
      <c r="T1034" s="124"/>
      <c r="U1034" s="124"/>
      <c r="V1034" s="124"/>
      <c r="W1034" s="124"/>
      <c r="X1034" s="125"/>
      <c r="Y1034" s="124"/>
      <c r="Z1034" s="124"/>
      <c r="AA1034" s="124"/>
      <c r="AB1034" s="124"/>
      <c r="AC1034" s="126"/>
      <c r="AD1034" s="127"/>
      <c r="AE1034" s="128"/>
      <c r="AF1034" s="129"/>
      <c r="AG1034" s="130"/>
      <c r="AH1034" s="131"/>
      <c r="AI1034" s="132"/>
      <c r="AJ1034" s="133"/>
      <c r="AK1034" s="141"/>
      <c r="AL1034" s="135"/>
      <c r="AM1034" s="131"/>
      <c r="AN1034" s="137"/>
      <c r="AO1034" s="137"/>
      <c r="AP1034" s="112"/>
      <c r="AQ1034" s="138"/>
      <c r="AR1034" s="139"/>
      <c r="AS1034" s="85"/>
    </row>
    <row r="1035" spans="1:45" ht="15.75" thickBot="1" x14ac:dyDescent="0.3">
      <c r="A1035" s="112"/>
      <c r="B1035" s="113"/>
      <c r="C1035" s="114"/>
      <c r="D1035" s="114"/>
      <c r="E1035" s="115"/>
      <c r="F1035" s="114"/>
      <c r="G1035" s="116"/>
      <c r="H1035" s="114"/>
      <c r="I1035" s="115"/>
      <c r="J1035" s="117"/>
      <c r="K1035" s="118"/>
      <c r="L1035" s="113"/>
      <c r="M1035" s="113"/>
      <c r="N1035" s="119"/>
      <c r="O1035" s="120"/>
      <c r="P1035" s="113"/>
      <c r="Q1035" s="121"/>
      <c r="R1035" s="122"/>
      <c r="S1035" s="123"/>
      <c r="T1035" s="124"/>
      <c r="U1035" s="124"/>
      <c r="V1035" s="124"/>
      <c r="W1035" s="124"/>
      <c r="X1035" s="125"/>
      <c r="Y1035" s="124"/>
      <c r="Z1035" s="124"/>
      <c r="AA1035" s="124"/>
      <c r="AB1035" s="124"/>
      <c r="AC1035" s="126"/>
      <c r="AD1035" s="127"/>
      <c r="AE1035" s="128"/>
      <c r="AF1035" s="129"/>
      <c r="AG1035" s="130"/>
      <c r="AH1035" s="131"/>
      <c r="AI1035" s="132"/>
      <c r="AJ1035" s="133"/>
      <c r="AK1035" s="141"/>
      <c r="AL1035" s="135"/>
      <c r="AM1035" s="131"/>
      <c r="AN1035" s="137"/>
      <c r="AO1035" s="137"/>
      <c r="AP1035" s="112"/>
      <c r="AQ1035" s="138"/>
      <c r="AR1035" s="139"/>
      <c r="AS1035" s="85"/>
    </row>
    <row r="1036" spans="1:45" ht="15.75" thickBot="1" x14ac:dyDescent="0.3">
      <c r="A1036" s="112"/>
      <c r="B1036" s="113"/>
      <c r="C1036" s="114"/>
      <c r="D1036" s="114"/>
      <c r="E1036" s="115"/>
      <c r="F1036" s="114"/>
      <c r="G1036" s="116"/>
      <c r="H1036" s="114"/>
      <c r="I1036" s="115"/>
      <c r="J1036" s="117"/>
      <c r="K1036" s="118"/>
      <c r="L1036" s="113"/>
      <c r="M1036" s="113"/>
      <c r="N1036" s="119"/>
      <c r="O1036" s="120"/>
      <c r="P1036" s="113"/>
      <c r="Q1036" s="121"/>
      <c r="R1036" s="122"/>
      <c r="S1036" s="123"/>
      <c r="T1036" s="124"/>
      <c r="U1036" s="124"/>
      <c r="V1036" s="124"/>
      <c r="W1036" s="124"/>
      <c r="X1036" s="125"/>
      <c r="Y1036" s="124"/>
      <c r="Z1036" s="124"/>
      <c r="AA1036" s="124"/>
      <c r="AB1036" s="124"/>
      <c r="AC1036" s="126"/>
      <c r="AD1036" s="127"/>
      <c r="AE1036" s="128"/>
      <c r="AF1036" s="129"/>
      <c r="AG1036" s="130"/>
      <c r="AH1036" s="131"/>
      <c r="AI1036" s="132"/>
      <c r="AJ1036" s="133"/>
      <c r="AK1036" s="141"/>
      <c r="AL1036" s="135"/>
      <c r="AM1036" s="131"/>
      <c r="AN1036" s="137"/>
      <c r="AO1036" s="137"/>
      <c r="AP1036" s="112"/>
      <c r="AQ1036" s="138"/>
      <c r="AR1036" s="139"/>
      <c r="AS1036" s="85"/>
    </row>
    <row r="1037" spans="1:45" ht="15.75" thickBot="1" x14ac:dyDescent="0.3">
      <c r="A1037" s="112"/>
      <c r="B1037" s="113"/>
      <c r="C1037" s="114"/>
      <c r="D1037" s="114"/>
      <c r="E1037" s="115"/>
      <c r="F1037" s="114"/>
      <c r="G1037" s="116"/>
      <c r="H1037" s="114"/>
      <c r="I1037" s="115"/>
      <c r="J1037" s="117"/>
      <c r="K1037" s="118"/>
      <c r="L1037" s="113"/>
      <c r="M1037" s="113"/>
      <c r="N1037" s="119"/>
      <c r="O1037" s="120"/>
      <c r="P1037" s="113"/>
      <c r="Q1037" s="121"/>
      <c r="R1037" s="122"/>
      <c r="S1037" s="123"/>
      <c r="T1037" s="124"/>
      <c r="U1037" s="124"/>
      <c r="V1037" s="124"/>
      <c r="W1037" s="124"/>
      <c r="X1037" s="125"/>
      <c r="Y1037" s="124"/>
      <c r="Z1037" s="124"/>
      <c r="AA1037" s="124"/>
      <c r="AB1037" s="124"/>
      <c r="AC1037" s="126"/>
      <c r="AD1037" s="127"/>
      <c r="AE1037" s="128"/>
      <c r="AF1037" s="129"/>
      <c r="AG1037" s="130"/>
      <c r="AH1037" s="131"/>
      <c r="AI1037" s="132"/>
      <c r="AJ1037" s="133"/>
      <c r="AK1037" s="141"/>
      <c r="AL1037" s="135"/>
      <c r="AM1037" s="131"/>
      <c r="AN1037" s="137"/>
      <c r="AO1037" s="137"/>
      <c r="AP1037" s="112"/>
      <c r="AQ1037" s="138"/>
      <c r="AR1037" s="139"/>
      <c r="AS1037" s="85"/>
    </row>
    <row r="1038" spans="1:45" ht="15.75" thickBot="1" x14ac:dyDescent="0.3">
      <c r="A1038" s="112"/>
      <c r="B1038" s="113"/>
      <c r="C1038" s="114"/>
      <c r="D1038" s="114"/>
      <c r="E1038" s="115"/>
      <c r="F1038" s="114"/>
      <c r="G1038" s="116"/>
      <c r="H1038" s="114"/>
      <c r="I1038" s="115"/>
      <c r="J1038" s="117"/>
      <c r="K1038" s="118"/>
      <c r="L1038" s="113"/>
      <c r="M1038" s="113"/>
      <c r="N1038" s="119"/>
      <c r="O1038" s="120"/>
      <c r="P1038" s="113"/>
      <c r="Q1038" s="121"/>
      <c r="R1038" s="122"/>
      <c r="S1038" s="123"/>
      <c r="T1038" s="124"/>
      <c r="U1038" s="124"/>
      <c r="V1038" s="124"/>
      <c r="W1038" s="124"/>
      <c r="X1038" s="125"/>
      <c r="Y1038" s="124"/>
      <c r="Z1038" s="124"/>
      <c r="AA1038" s="124"/>
      <c r="AB1038" s="124"/>
      <c r="AC1038" s="126"/>
      <c r="AD1038" s="127"/>
      <c r="AE1038" s="128"/>
      <c r="AF1038" s="129"/>
      <c r="AG1038" s="130"/>
      <c r="AH1038" s="131"/>
      <c r="AI1038" s="132"/>
      <c r="AJ1038" s="133"/>
      <c r="AK1038" s="141"/>
      <c r="AL1038" s="135"/>
      <c r="AM1038" s="131"/>
      <c r="AN1038" s="137"/>
      <c r="AO1038" s="137"/>
      <c r="AP1038" s="112"/>
      <c r="AQ1038" s="138"/>
      <c r="AR1038" s="139"/>
      <c r="AS1038" s="85"/>
    </row>
    <row r="1039" spans="1:45" ht="15.75" thickBot="1" x14ac:dyDescent="0.3">
      <c r="A1039" s="112"/>
      <c r="B1039" s="113"/>
      <c r="C1039" s="114"/>
      <c r="D1039" s="114"/>
      <c r="E1039" s="115"/>
      <c r="F1039" s="114"/>
      <c r="G1039" s="116"/>
      <c r="H1039" s="114"/>
      <c r="I1039" s="115"/>
      <c r="J1039" s="117"/>
      <c r="K1039" s="118"/>
      <c r="L1039" s="113"/>
      <c r="M1039" s="113"/>
      <c r="N1039" s="119"/>
      <c r="O1039" s="120"/>
      <c r="P1039" s="113"/>
      <c r="Q1039" s="121"/>
      <c r="R1039" s="122"/>
      <c r="S1039" s="123"/>
      <c r="T1039" s="124"/>
      <c r="U1039" s="124"/>
      <c r="V1039" s="124"/>
      <c r="W1039" s="124"/>
      <c r="X1039" s="125"/>
      <c r="Y1039" s="124"/>
      <c r="Z1039" s="124"/>
      <c r="AA1039" s="124"/>
      <c r="AB1039" s="124"/>
      <c r="AC1039" s="126"/>
      <c r="AD1039" s="127"/>
      <c r="AE1039" s="128"/>
      <c r="AF1039" s="129"/>
      <c r="AG1039" s="130"/>
      <c r="AH1039" s="131"/>
      <c r="AI1039" s="132"/>
      <c r="AJ1039" s="133"/>
      <c r="AK1039" s="141"/>
      <c r="AL1039" s="135"/>
      <c r="AM1039" s="131"/>
      <c r="AN1039" s="137"/>
      <c r="AO1039" s="137"/>
      <c r="AP1039" s="112"/>
      <c r="AQ1039" s="138"/>
      <c r="AR1039" s="139"/>
      <c r="AS1039" s="85"/>
    </row>
    <row r="1040" spans="1:45" ht="15.75" thickBot="1" x14ac:dyDescent="0.3">
      <c r="A1040" s="112"/>
      <c r="B1040" s="113"/>
      <c r="C1040" s="114"/>
      <c r="D1040" s="114"/>
      <c r="E1040" s="115"/>
      <c r="F1040" s="114"/>
      <c r="G1040" s="116"/>
      <c r="H1040" s="114"/>
      <c r="I1040" s="115"/>
      <c r="J1040" s="117"/>
      <c r="K1040" s="118"/>
      <c r="L1040" s="113"/>
      <c r="M1040" s="113"/>
      <c r="N1040" s="119"/>
      <c r="O1040" s="120"/>
      <c r="P1040" s="113"/>
      <c r="Q1040" s="121"/>
      <c r="R1040" s="122"/>
      <c r="S1040" s="123"/>
      <c r="T1040" s="124"/>
      <c r="U1040" s="124"/>
      <c r="V1040" s="124"/>
      <c r="W1040" s="124"/>
      <c r="X1040" s="125"/>
      <c r="Y1040" s="124"/>
      <c r="Z1040" s="124"/>
      <c r="AA1040" s="124"/>
      <c r="AB1040" s="124"/>
      <c r="AC1040" s="126"/>
      <c r="AD1040" s="127"/>
      <c r="AE1040" s="128"/>
      <c r="AF1040" s="129"/>
      <c r="AG1040" s="130"/>
      <c r="AH1040" s="131"/>
      <c r="AI1040" s="132"/>
      <c r="AJ1040" s="133"/>
      <c r="AK1040" s="141"/>
      <c r="AL1040" s="135"/>
      <c r="AM1040" s="131"/>
      <c r="AN1040" s="137"/>
      <c r="AO1040" s="137"/>
      <c r="AP1040" s="112"/>
      <c r="AQ1040" s="138"/>
      <c r="AR1040" s="139"/>
      <c r="AS1040" s="85"/>
    </row>
    <row r="1041" spans="1:45" ht="15.75" thickBot="1" x14ac:dyDescent="0.3">
      <c r="A1041" s="112"/>
      <c r="B1041" s="113"/>
      <c r="C1041" s="114"/>
      <c r="D1041" s="114"/>
      <c r="E1041" s="115"/>
      <c r="F1041" s="114"/>
      <c r="G1041" s="116"/>
      <c r="H1041" s="114"/>
      <c r="I1041" s="115"/>
      <c r="J1041" s="117"/>
      <c r="K1041" s="118"/>
      <c r="L1041" s="113"/>
      <c r="M1041" s="113"/>
      <c r="N1041" s="119"/>
      <c r="O1041" s="120"/>
      <c r="P1041" s="113"/>
      <c r="Q1041" s="121"/>
      <c r="R1041" s="122"/>
      <c r="S1041" s="123"/>
      <c r="T1041" s="124"/>
      <c r="U1041" s="124"/>
      <c r="V1041" s="124"/>
      <c r="W1041" s="124"/>
      <c r="X1041" s="125"/>
      <c r="Y1041" s="124"/>
      <c r="Z1041" s="124"/>
      <c r="AA1041" s="124"/>
      <c r="AB1041" s="124"/>
      <c r="AC1041" s="126"/>
      <c r="AD1041" s="127"/>
      <c r="AE1041" s="128"/>
      <c r="AF1041" s="129"/>
      <c r="AG1041" s="130"/>
      <c r="AH1041" s="131"/>
      <c r="AI1041" s="132"/>
      <c r="AJ1041" s="133"/>
      <c r="AK1041" s="141"/>
      <c r="AL1041" s="135"/>
      <c r="AM1041" s="131"/>
      <c r="AN1041" s="137"/>
      <c r="AO1041" s="137"/>
      <c r="AP1041" s="112"/>
      <c r="AQ1041" s="138"/>
      <c r="AR1041" s="139"/>
      <c r="AS1041" s="85"/>
    </row>
    <row r="1042" spans="1:45" ht="15.75" thickBot="1" x14ac:dyDescent="0.3">
      <c r="A1042" s="112"/>
      <c r="B1042" s="113"/>
      <c r="C1042" s="114"/>
      <c r="D1042" s="114"/>
      <c r="E1042" s="115"/>
      <c r="F1042" s="114"/>
      <c r="G1042" s="116"/>
      <c r="H1042" s="114"/>
      <c r="I1042" s="115"/>
      <c r="J1042" s="117"/>
      <c r="K1042" s="118"/>
      <c r="L1042" s="113"/>
      <c r="M1042" s="113"/>
      <c r="N1042" s="119"/>
      <c r="O1042" s="120"/>
      <c r="P1042" s="113"/>
      <c r="Q1042" s="121"/>
      <c r="R1042" s="122"/>
      <c r="S1042" s="123"/>
      <c r="T1042" s="124"/>
      <c r="U1042" s="124"/>
      <c r="V1042" s="124"/>
      <c r="W1042" s="124"/>
      <c r="X1042" s="125"/>
      <c r="Y1042" s="124"/>
      <c r="Z1042" s="124"/>
      <c r="AA1042" s="124"/>
      <c r="AB1042" s="124"/>
      <c r="AC1042" s="126"/>
      <c r="AD1042" s="127"/>
      <c r="AE1042" s="128"/>
      <c r="AF1042" s="129"/>
      <c r="AG1042" s="130"/>
      <c r="AH1042" s="131"/>
      <c r="AI1042" s="132"/>
      <c r="AJ1042" s="133"/>
      <c r="AK1042" s="141"/>
      <c r="AL1042" s="135"/>
      <c r="AM1042" s="131"/>
      <c r="AN1042" s="137"/>
      <c r="AO1042" s="137"/>
      <c r="AP1042" s="112"/>
      <c r="AQ1042" s="138"/>
      <c r="AR1042" s="139"/>
      <c r="AS1042" s="85"/>
    </row>
    <row r="1043" spans="1:45" ht="15.75" thickBot="1" x14ac:dyDescent="0.3">
      <c r="A1043" s="112"/>
      <c r="B1043" s="113"/>
      <c r="C1043" s="114"/>
      <c r="D1043" s="114"/>
      <c r="E1043" s="115"/>
      <c r="F1043" s="114"/>
      <c r="G1043" s="116"/>
      <c r="H1043" s="114"/>
      <c r="I1043" s="115"/>
      <c r="J1043" s="117"/>
      <c r="K1043" s="118"/>
      <c r="L1043" s="113"/>
      <c r="M1043" s="113"/>
      <c r="N1043" s="119"/>
      <c r="O1043" s="120"/>
      <c r="P1043" s="113"/>
      <c r="Q1043" s="121"/>
      <c r="R1043" s="122"/>
      <c r="S1043" s="123"/>
      <c r="T1043" s="124"/>
      <c r="U1043" s="124"/>
      <c r="V1043" s="124"/>
      <c r="W1043" s="124"/>
      <c r="X1043" s="125"/>
      <c r="Y1043" s="124"/>
      <c r="Z1043" s="124"/>
      <c r="AA1043" s="124"/>
      <c r="AB1043" s="124"/>
      <c r="AC1043" s="126"/>
      <c r="AD1043" s="127"/>
      <c r="AE1043" s="128"/>
      <c r="AF1043" s="129"/>
      <c r="AG1043" s="130"/>
      <c r="AH1043" s="131"/>
      <c r="AI1043" s="132"/>
      <c r="AJ1043" s="133"/>
      <c r="AK1043" s="141"/>
      <c r="AL1043" s="135"/>
      <c r="AM1043" s="131"/>
      <c r="AN1043" s="137"/>
      <c r="AO1043" s="137"/>
      <c r="AP1043" s="112"/>
      <c r="AQ1043" s="138"/>
      <c r="AR1043" s="139"/>
      <c r="AS1043" s="85"/>
    </row>
    <row r="1044" spans="1:45" ht="15.75" thickBot="1" x14ac:dyDescent="0.3">
      <c r="A1044" s="112"/>
      <c r="B1044" s="113"/>
      <c r="C1044" s="114"/>
      <c r="D1044" s="114"/>
      <c r="E1044" s="115"/>
      <c r="F1044" s="114"/>
      <c r="G1044" s="116"/>
      <c r="H1044" s="114"/>
      <c r="I1044" s="115"/>
      <c r="J1044" s="117"/>
      <c r="K1044" s="118"/>
      <c r="L1044" s="113"/>
      <c r="M1044" s="113"/>
      <c r="N1044" s="119"/>
      <c r="O1044" s="120"/>
      <c r="P1044" s="113"/>
      <c r="Q1044" s="121"/>
      <c r="R1044" s="122"/>
      <c r="S1044" s="123"/>
      <c r="T1044" s="124"/>
      <c r="U1044" s="124"/>
      <c r="V1044" s="124"/>
      <c r="W1044" s="124"/>
      <c r="X1044" s="125"/>
      <c r="Y1044" s="124"/>
      <c r="Z1044" s="124"/>
      <c r="AA1044" s="124"/>
      <c r="AB1044" s="124"/>
      <c r="AC1044" s="126"/>
      <c r="AD1044" s="127"/>
      <c r="AE1044" s="128"/>
      <c r="AF1044" s="129"/>
      <c r="AG1044" s="130"/>
      <c r="AH1044" s="131"/>
      <c r="AI1044" s="132"/>
      <c r="AJ1044" s="133"/>
      <c r="AK1044" s="141"/>
      <c r="AL1044" s="135"/>
      <c r="AM1044" s="131"/>
      <c r="AN1044" s="137"/>
      <c r="AO1044" s="137"/>
      <c r="AP1044" s="112"/>
      <c r="AQ1044" s="138"/>
      <c r="AR1044" s="139"/>
      <c r="AS1044" s="85"/>
    </row>
    <row r="1045" spans="1:45" ht="15.75" thickBot="1" x14ac:dyDescent="0.3">
      <c r="A1045" s="112"/>
      <c r="B1045" s="113"/>
      <c r="C1045" s="114"/>
      <c r="D1045" s="114"/>
      <c r="E1045" s="115"/>
      <c r="F1045" s="114"/>
      <c r="G1045" s="116"/>
      <c r="H1045" s="114"/>
      <c r="I1045" s="115"/>
      <c r="J1045" s="117"/>
      <c r="K1045" s="118"/>
      <c r="L1045" s="113"/>
      <c r="M1045" s="113"/>
      <c r="N1045" s="119"/>
      <c r="O1045" s="120"/>
      <c r="P1045" s="113"/>
      <c r="Q1045" s="121"/>
      <c r="R1045" s="122"/>
      <c r="S1045" s="123"/>
      <c r="T1045" s="124"/>
      <c r="U1045" s="124"/>
      <c r="V1045" s="124"/>
      <c r="W1045" s="124"/>
      <c r="X1045" s="125"/>
      <c r="Y1045" s="124"/>
      <c r="Z1045" s="124"/>
      <c r="AA1045" s="124"/>
      <c r="AB1045" s="124"/>
      <c r="AC1045" s="126"/>
      <c r="AD1045" s="127"/>
      <c r="AE1045" s="128"/>
      <c r="AF1045" s="129"/>
      <c r="AG1045" s="130"/>
      <c r="AH1045" s="131"/>
      <c r="AI1045" s="132"/>
      <c r="AJ1045" s="133"/>
      <c r="AK1045" s="141"/>
      <c r="AL1045" s="135"/>
      <c r="AM1045" s="131"/>
      <c r="AN1045" s="137"/>
      <c r="AO1045" s="137"/>
      <c r="AP1045" s="112"/>
      <c r="AQ1045" s="138"/>
      <c r="AR1045" s="139"/>
      <c r="AS1045" s="85"/>
    </row>
    <row r="1046" spans="1:45" ht="15.75" thickBot="1" x14ac:dyDescent="0.3">
      <c r="A1046" s="112"/>
      <c r="B1046" s="113"/>
      <c r="C1046" s="114"/>
      <c r="D1046" s="114"/>
      <c r="E1046" s="115"/>
      <c r="F1046" s="114"/>
      <c r="G1046" s="116"/>
      <c r="H1046" s="114"/>
      <c r="I1046" s="115"/>
      <c r="J1046" s="117"/>
      <c r="K1046" s="118"/>
      <c r="L1046" s="113"/>
      <c r="M1046" s="113"/>
      <c r="N1046" s="119"/>
      <c r="O1046" s="120"/>
      <c r="P1046" s="113"/>
      <c r="Q1046" s="121"/>
      <c r="R1046" s="122"/>
      <c r="S1046" s="123"/>
      <c r="T1046" s="124"/>
      <c r="U1046" s="124"/>
      <c r="V1046" s="124"/>
      <c r="W1046" s="124"/>
      <c r="X1046" s="125"/>
      <c r="Y1046" s="124"/>
      <c r="Z1046" s="124"/>
      <c r="AA1046" s="124"/>
      <c r="AB1046" s="124"/>
      <c r="AC1046" s="126"/>
      <c r="AD1046" s="127"/>
      <c r="AE1046" s="128"/>
      <c r="AF1046" s="129"/>
      <c r="AG1046" s="130"/>
      <c r="AH1046" s="131"/>
      <c r="AI1046" s="132"/>
      <c r="AJ1046" s="133"/>
      <c r="AK1046" s="141"/>
      <c r="AL1046" s="135"/>
      <c r="AM1046" s="131"/>
      <c r="AN1046" s="137"/>
      <c r="AO1046" s="137"/>
      <c r="AP1046" s="112"/>
      <c r="AQ1046" s="138"/>
      <c r="AR1046" s="139"/>
      <c r="AS1046" s="85"/>
    </row>
    <row r="1047" spans="1:45" ht="15.75" thickBot="1" x14ac:dyDescent="0.3">
      <c r="A1047" s="112"/>
      <c r="B1047" s="113"/>
      <c r="C1047" s="114"/>
      <c r="D1047" s="114"/>
      <c r="E1047" s="115"/>
      <c r="F1047" s="114"/>
      <c r="G1047" s="116"/>
      <c r="H1047" s="114"/>
      <c r="I1047" s="115"/>
      <c r="J1047" s="117"/>
      <c r="K1047" s="118"/>
      <c r="L1047" s="113"/>
      <c r="M1047" s="113"/>
      <c r="N1047" s="119"/>
      <c r="O1047" s="120"/>
      <c r="P1047" s="113"/>
      <c r="Q1047" s="121"/>
      <c r="R1047" s="122"/>
      <c r="S1047" s="123"/>
      <c r="T1047" s="124"/>
      <c r="U1047" s="124"/>
      <c r="V1047" s="124"/>
      <c r="W1047" s="124"/>
      <c r="X1047" s="125"/>
      <c r="Y1047" s="124"/>
      <c r="Z1047" s="124"/>
      <c r="AA1047" s="124"/>
      <c r="AB1047" s="124"/>
      <c r="AC1047" s="126"/>
      <c r="AD1047" s="127"/>
      <c r="AE1047" s="128"/>
      <c r="AF1047" s="129"/>
      <c r="AG1047" s="130"/>
      <c r="AH1047" s="131"/>
      <c r="AI1047" s="132"/>
      <c r="AJ1047" s="133"/>
      <c r="AK1047" s="141"/>
      <c r="AL1047" s="135"/>
      <c r="AM1047" s="131"/>
      <c r="AN1047" s="137"/>
      <c r="AO1047" s="137"/>
      <c r="AP1047" s="112"/>
      <c r="AQ1047" s="138"/>
      <c r="AR1047" s="139"/>
      <c r="AS1047" s="85"/>
    </row>
    <row r="1048" spans="1:45" ht="15.75" thickBot="1" x14ac:dyDescent="0.3">
      <c r="A1048" s="112"/>
      <c r="B1048" s="113"/>
      <c r="C1048" s="114"/>
      <c r="D1048" s="114"/>
      <c r="E1048" s="115"/>
      <c r="F1048" s="114"/>
      <c r="G1048" s="116"/>
      <c r="H1048" s="114"/>
      <c r="I1048" s="115"/>
      <c r="J1048" s="117"/>
      <c r="K1048" s="118"/>
      <c r="L1048" s="113"/>
      <c r="M1048" s="113"/>
      <c r="N1048" s="119"/>
      <c r="O1048" s="120"/>
      <c r="P1048" s="113"/>
      <c r="Q1048" s="121"/>
      <c r="R1048" s="122"/>
      <c r="S1048" s="123"/>
      <c r="T1048" s="124"/>
      <c r="U1048" s="124"/>
      <c r="V1048" s="124"/>
      <c r="W1048" s="124"/>
      <c r="X1048" s="125"/>
      <c r="Y1048" s="124"/>
      <c r="Z1048" s="124"/>
      <c r="AA1048" s="124"/>
      <c r="AB1048" s="124"/>
      <c r="AC1048" s="126"/>
      <c r="AD1048" s="127"/>
      <c r="AE1048" s="128"/>
      <c r="AF1048" s="129"/>
      <c r="AG1048" s="130"/>
      <c r="AH1048" s="131"/>
      <c r="AI1048" s="132"/>
      <c r="AJ1048" s="133"/>
      <c r="AK1048" s="141"/>
      <c r="AL1048" s="135"/>
      <c r="AM1048" s="131"/>
      <c r="AN1048" s="137"/>
      <c r="AO1048" s="137"/>
      <c r="AP1048" s="112"/>
      <c r="AQ1048" s="138"/>
      <c r="AR1048" s="139"/>
      <c r="AS1048" s="85"/>
    </row>
    <row r="1049" spans="1:45" ht="15.75" thickBot="1" x14ac:dyDescent="0.3">
      <c r="A1049" s="112"/>
      <c r="B1049" s="113"/>
      <c r="C1049" s="114"/>
      <c r="D1049" s="114"/>
      <c r="E1049" s="115"/>
      <c r="F1049" s="114"/>
      <c r="G1049" s="116"/>
      <c r="H1049" s="114"/>
      <c r="I1049" s="115"/>
      <c r="J1049" s="117"/>
      <c r="K1049" s="118"/>
      <c r="L1049" s="113"/>
      <c r="M1049" s="113"/>
      <c r="N1049" s="119"/>
      <c r="O1049" s="120"/>
      <c r="P1049" s="113"/>
      <c r="Q1049" s="121"/>
      <c r="R1049" s="122"/>
      <c r="S1049" s="123"/>
      <c r="T1049" s="124"/>
      <c r="U1049" s="124"/>
      <c r="V1049" s="124"/>
      <c r="W1049" s="124"/>
      <c r="X1049" s="125"/>
      <c r="Y1049" s="124"/>
      <c r="Z1049" s="124"/>
      <c r="AA1049" s="124"/>
      <c r="AB1049" s="124"/>
      <c r="AC1049" s="126"/>
      <c r="AD1049" s="127"/>
      <c r="AE1049" s="128"/>
      <c r="AF1049" s="129"/>
      <c r="AG1049" s="130"/>
      <c r="AH1049" s="131"/>
      <c r="AI1049" s="132"/>
      <c r="AJ1049" s="133"/>
      <c r="AK1049" s="141"/>
      <c r="AL1049" s="135"/>
      <c r="AM1049" s="131"/>
      <c r="AN1049" s="137"/>
      <c r="AO1049" s="137"/>
      <c r="AP1049" s="112"/>
      <c r="AQ1049" s="138"/>
      <c r="AR1049" s="139"/>
      <c r="AS1049" s="85"/>
    </row>
    <row r="1050" spans="1:45" ht="15.75" thickBot="1" x14ac:dyDescent="0.3">
      <c r="A1050" s="112"/>
      <c r="B1050" s="113"/>
      <c r="C1050" s="114"/>
      <c r="D1050" s="114"/>
      <c r="E1050" s="115"/>
      <c r="F1050" s="114"/>
      <c r="G1050" s="116"/>
      <c r="H1050" s="114"/>
      <c r="I1050" s="115"/>
      <c r="J1050" s="117"/>
      <c r="K1050" s="118"/>
      <c r="L1050" s="113"/>
      <c r="M1050" s="113"/>
      <c r="N1050" s="119"/>
      <c r="O1050" s="120"/>
      <c r="P1050" s="113"/>
      <c r="Q1050" s="121"/>
      <c r="R1050" s="122"/>
      <c r="S1050" s="123"/>
      <c r="T1050" s="124"/>
      <c r="U1050" s="124"/>
      <c r="V1050" s="124"/>
      <c r="W1050" s="124"/>
      <c r="X1050" s="125"/>
      <c r="Y1050" s="124"/>
      <c r="Z1050" s="124"/>
      <c r="AA1050" s="124"/>
      <c r="AB1050" s="124"/>
      <c r="AC1050" s="126"/>
      <c r="AD1050" s="127"/>
      <c r="AE1050" s="128"/>
      <c r="AF1050" s="129"/>
      <c r="AG1050" s="130"/>
      <c r="AH1050" s="131"/>
      <c r="AI1050" s="132"/>
      <c r="AJ1050" s="133"/>
      <c r="AK1050" s="141"/>
      <c r="AL1050" s="135"/>
      <c r="AM1050" s="131"/>
      <c r="AN1050" s="137"/>
      <c r="AO1050" s="137"/>
      <c r="AP1050" s="112"/>
      <c r="AQ1050" s="138"/>
      <c r="AR1050" s="139"/>
      <c r="AS1050" s="85"/>
    </row>
    <row r="1051" spans="1:45" ht="15.75" thickBot="1" x14ac:dyDescent="0.3">
      <c r="A1051" s="112"/>
      <c r="B1051" s="113"/>
      <c r="C1051" s="114"/>
      <c r="D1051" s="114"/>
      <c r="E1051" s="115"/>
      <c r="F1051" s="114"/>
      <c r="G1051" s="116"/>
      <c r="H1051" s="114"/>
      <c r="I1051" s="115"/>
      <c r="J1051" s="117"/>
      <c r="K1051" s="118"/>
      <c r="L1051" s="113"/>
      <c r="M1051" s="113"/>
      <c r="N1051" s="119"/>
      <c r="O1051" s="120"/>
      <c r="P1051" s="113"/>
      <c r="Q1051" s="121"/>
      <c r="R1051" s="122"/>
      <c r="S1051" s="123"/>
      <c r="T1051" s="124"/>
      <c r="U1051" s="124"/>
      <c r="V1051" s="124"/>
      <c r="W1051" s="124"/>
      <c r="X1051" s="125"/>
      <c r="Y1051" s="124"/>
      <c r="Z1051" s="124"/>
      <c r="AA1051" s="124"/>
      <c r="AB1051" s="124"/>
      <c r="AC1051" s="126"/>
      <c r="AD1051" s="127"/>
      <c r="AE1051" s="128"/>
      <c r="AF1051" s="129"/>
      <c r="AG1051" s="130"/>
      <c r="AH1051" s="131"/>
      <c r="AI1051" s="132"/>
      <c r="AJ1051" s="133"/>
      <c r="AK1051" s="141"/>
      <c r="AL1051" s="135"/>
      <c r="AM1051" s="131"/>
      <c r="AN1051" s="137"/>
      <c r="AO1051" s="137"/>
      <c r="AP1051" s="112"/>
      <c r="AQ1051" s="138"/>
      <c r="AR1051" s="139"/>
      <c r="AS1051" s="85"/>
    </row>
    <row r="1052" spans="1:45" ht="15.75" thickBot="1" x14ac:dyDescent="0.3">
      <c r="A1052" s="112"/>
      <c r="B1052" s="113"/>
      <c r="C1052" s="114"/>
      <c r="D1052" s="114"/>
      <c r="E1052" s="115"/>
      <c r="F1052" s="114"/>
      <c r="G1052" s="116"/>
      <c r="H1052" s="114"/>
      <c r="I1052" s="115"/>
      <c r="J1052" s="117"/>
      <c r="K1052" s="118"/>
      <c r="L1052" s="113"/>
      <c r="M1052" s="113"/>
      <c r="N1052" s="119"/>
      <c r="O1052" s="120"/>
      <c r="P1052" s="113"/>
      <c r="Q1052" s="121"/>
      <c r="R1052" s="122"/>
      <c r="S1052" s="123"/>
      <c r="T1052" s="124"/>
      <c r="U1052" s="124"/>
      <c r="V1052" s="124"/>
      <c r="W1052" s="124"/>
      <c r="X1052" s="125"/>
      <c r="Y1052" s="124"/>
      <c r="Z1052" s="124"/>
      <c r="AA1052" s="124"/>
      <c r="AB1052" s="124"/>
      <c r="AC1052" s="126"/>
      <c r="AD1052" s="127"/>
      <c r="AE1052" s="128"/>
      <c r="AF1052" s="129"/>
      <c r="AG1052" s="130"/>
      <c r="AH1052" s="131"/>
      <c r="AI1052" s="132"/>
      <c r="AJ1052" s="133"/>
      <c r="AK1052" s="141"/>
      <c r="AL1052" s="135"/>
      <c r="AM1052" s="131"/>
      <c r="AN1052" s="137"/>
      <c r="AO1052" s="137"/>
      <c r="AP1052" s="112"/>
      <c r="AQ1052" s="138"/>
      <c r="AR1052" s="139"/>
      <c r="AS1052" s="85"/>
    </row>
    <row r="1053" spans="1:45" ht="15.75" thickBot="1" x14ac:dyDescent="0.3">
      <c r="A1053" s="112"/>
      <c r="B1053" s="113"/>
      <c r="C1053" s="114"/>
      <c r="D1053" s="114"/>
      <c r="E1053" s="115"/>
      <c r="F1053" s="114"/>
      <c r="G1053" s="116"/>
      <c r="H1053" s="114"/>
      <c r="I1053" s="115"/>
      <c r="J1053" s="117"/>
      <c r="K1053" s="118"/>
      <c r="L1053" s="113"/>
      <c r="M1053" s="113"/>
      <c r="N1053" s="119"/>
      <c r="O1053" s="120"/>
      <c r="P1053" s="113"/>
      <c r="Q1053" s="121"/>
      <c r="R1053" s="122"/>
      <c r="S1053" s="123"/>
      <c r="T1053" s="124"/>
      <c r="U1053" s="124"/>
      <c r="V1053" s="124"/>
      <c r="W1053" s="124"/>
      <c r="X1053" s="125"/>
      <c r="Y1053" s="124"/>
      <c r="Z1053" s="124"/>
      <c r="AA1053" s="124"/>
      <c r="AB1053" s="124"/>
      <c r="AC1053" s="126"/>
      <c r="AD1053" s="127"/>
      <c r="AE1053" s="128"/>
      <c r="AF1053" s="129"/>
      <c r="AG1053" s="130"/>
      <c r="AH1053" s="131"/>
      <c r="AI1053" s="132"/>
      <c r="AJ1053" s="133"/>
      <c r="AK1053" s="141"/>
      <c r="AL1053" s="135"/>
      <c r="AM1053" s="131"/>
      <c r="AN1053" s="137"/>
      <c r="AO1053" s="137"/>
      <c r="AP1053" s="112"/>
      <c r="AQ1053" s="138"/>
      <c r="AR1053" s="139"/>
      <c r="AS1053" s="85"/>
    </row>
    <row r="1054" spans="1:45" ht="15.75" thickBot="1" x14ac:dyDescent="0.3">
      <c r="A1054" s="112"/>
      <c r="B1054" s="113"/>
      <c r="C1054" s="114"/>
      <c r="D1054" s="114"/>
      <c r="E1054" s="115"/>
      <c r="F1054" s="114"/>
      <c r="G1054" s="116"/>
      <c r="H1054" s="114"/>
      <c r="I1054" s="115"/>
      <c r="J1054" s="117"/>
      <c r="K1054" s="118"/>
      <c r="L1054" s="113"/>
      <c r="M1054" s="113"/>
      <c r="N1054" s="119"/>
      <c r="O1054" s="120"/>
      <c r="P1054" s="113"/>
      <c r="Q1054" s="121"/>
      <c r="R1054" s="122"/>
      <c r="S1054" s="123"/>
      <c r="T1054" s="124"/>
      <c r="U1054" s="124"/>
      <c r="V1054" s="124"/>
      <c r="W1054" s="124"/>
      <c r="X1054" s="125"/>
      <c r="Y1054" s="124"/>
      <c r="Z1054" s="124"/>
      <c r="AA1054" s="124"/>
      <c r="AB1054" s="124"/>
      <c r="AC1054" s="126"/>
      <c r="AD1054" s="127"/>
      <c r="AE1054" s="128"/>
      <c r="AF1054" s="129"/>
      <c r="AG1054" s="130"/>
      <c r="AH1054" s="131"/>
      <c r="AI1054" s="132"/>
      <c r="AJ1054" s="133"/>
      <c r="AK1054" s="141"/>
      <c r="AL1054" s="135"/>
      <c r="AM1054" s="131"/>
      <c r="AN1054" s="137"/>
      <c r="AO1054" s="137"/>
      <c r="AP1054" s="112"/>
      <c r="AQ1054" s="138"/>
      <c r="AR1054" s="139"/>
      <c r="AS1054" s="85"/>
    </row>
    <row r="1055" spans="1:45" ht="15.75" thickBot="1" x14ac:dyDescent="0.3">
      <c r="A1055" s="112"/>
      <c r="B1055" s="113"/>
      <c r="C1055" s="114"/>
      <c r="D1055" s="114"/>
      <c r="E1055" s="115"/>
      <c r="F1055" s="114"/>
      <c r="G1055" s="116"/>
      <c r="H1055" s="114"/>
      <c r="I1055" s="115"/>
      <c r="J1055" s="117"/>
      <c r="K1055" s="118"/>
      <c r="L1055" s="113"/>
      <c r="M1055" s="113"/>
      <c r="N1055" s="119"/>
      <c r="O1055" s="120"/>
      <c r="P1055" s="113"/>
      <c r="Q1055" s="121"/>
      <c r="R1055" s="122"/>
      <c r="S1055" s="123"/>
      <c r="T1055" s="124"/>
      <c r="U1055" s="124"/>
      <c r="V1055" s="124"/>
      <c r="W1055" s="124"/>
      <c r="X1055" s="125"/>
      <c r="Y1055" s="124"/>
      <c r="Z1055" s="124"/>
      <c r="AA1055" s="124"/>
      <c r="AB1055" s="124"/>
      <c r="AC1055" s="126"/>
      <c r="AD1055" s="127"/>
      <c r="AE1055" s="128"/>
      <c r="AF1055" s="129"/>
      <c r="AG1055" s="130"/>
      <c r="AH1055" s="131"/>
      <c r="AI1055" s="132"/>
      <c r="AJ1055" s="133"/>
      <c r="AK1055" s="141"/>
      <c r="AL1055" s="135"/>
      <c r="AM1055" s="131"/>
      <c r="AN1055" s="137"/>
      <c r="AO1055" s="137"/>
      <c r="AP1055" s="112"/>
      <c r="AQ1055" s="138"/>
      <c r="AR1055" s="139"/>
      <c r="AS1055" s="85"/>
    </row>
    <row r="1056" spans="1:45" ht="15.75" thickBot="1" x14ac:dyDescent="0.3">
      <c r="A1056" s="112"/>
      <c r="B1056" s="113"/>
      <c r="C1056" s="114"/>
      <c r="D1056" s="114"/>
      <c r="E1056" s="115"/>
      <c r="F1056" s="114"/>
      <c r="G1056" s="116"/>
      <c r="H1056" s="114"/>
      <c r="I1056" s="115"/>
      <c r="J1056" s="117"/>
      <c r="K1056" s="118"/>
      <c r="L1056" s="113"/>
      <c r="M1056" s="113"/>
      <c r="N1056" s="119"/>
      <c r="O1056" s="120"/>
      <c r="P1056" s="113"/>
      <c r="Q1056" s="121"/>
      <c r="R1056" s="122"/>
      <c r="S1056" s="123"/>
      <c r="T1056" s="124"/>
      <c r="U1056" s="124"/>
      <c r="V1056" s="124"/>
      <c r="W1056" s="124"/>
      <c r="X1056" s="125"/>
      <c r="Y1056" s="124"/>
      <c r="Z1056" s="124"/>
      <c r="AA1056" s="124"/>
      <c r="AB1056" s="124"/>
      <c r="AC1056" s="126"/>
      <c r="AD1056" s="127"/>
      <c r="AE1056" s="128"/>
      <c r="AF1056" s="129"/>
      <c r="AG1056" s="130"/>
      <c r="AH1056" s="131"/>
      <c r="AI1056" s="132"/>
      <c r="AJ1056" s="133"/>
      <c r="AK1056" s="141"/>
      <c r="AL1056" s="135"/>
      <c r="AM1056" s="131"/>
      <c r="AN1056" s="137"/>
      <c r="AO1056" s="137"/>
      <c r="AP1056" s="112"/>
      <c r="AQ1056" s="138"/>
      <c r="AR1056" s="139"/>
      <c r="AS1056" s="85"/>
    </row>
    <row r="1057" spans="1:45" ht="15.75" thickBot="1" x14ac:dyDescent="0.3">
      <c r="A1057" s="112"/>
      <c r="B1057" s="113"/>
      <c r="C1057" s="114"/>
      <c r="D1057" s="114"/>
      <c r="E1057" s="115"/>
      <c r="F1057" s="114"/>
      <c r="G1057" s="116"/>
      <c r="H1057" s="114"/>
      <c r="I1057" s="115"/>
      <c r="J1057" s="117"/>
      <c r="K1057" s="118"/>
      <c r="L1057" s="113"/>
      <c r="M1057" s="113"/>
      <c r="N1057" s="119"/>
      <c r="O1057" s="120"/>
      <c r="P1057" s="113"/>
      <c r="Q1057" s="121"/>
      <c r="R1057" s="122"/>
      <c r="S1057" s="123"/>
      <c r="T1057" s="124"/>
      <c r="U1057" s="124"/>
      <c r="V1057" s="124"/>
      <c r="W1057" s="124"/>
      <c r="X1057" s="125"/>
      <c r="Y1057" s="124"/>
      <c r="Z1057" s="124"/>
      <c r="AA1057" s="124"/>
      <c r="AB1057" s="124"/>
      <c r="AC1057" s="126"/>
      <c r="AD1057" s="127"/>
      <c r="AE1057" s="128"/>
      <c r="AF1057" s="129"/>
      <c r="AG1057" s="130"/>
      <c r="AH1057" s="131"/>
      <c r="AI1057" s="132"/>
      <c r="AJ1057" s="133"/>
      <c r="AK1057" s="141"/>
      <c r="AL1057" s="135"/>
      <c r="AM1057" s="131"/>
      <c r="AN1057" s="137"/>
      <c r="AO1057" s="137"/>
      <c r="AP1057" s="112"/>
      <c r="AQ1057" s="138"/>
      <c r="AR1057" s="139"/>
      <c r="AS1057" s="85"/>
    </row>
    <row r="1058" spans="1:45" ht="15.75" thickBot="1" x14ac:dyDescent="0.3">
      <c r="A1058" s="112"/>
      <c r="B1058" s="113"/>
      <c r="C1058" s="114"/>
      <c r="D1058" s="114"/>
      <c r="E1058" s="115"/>
      <c r="F1058" s="114"/>
      <c r="G1058" s="116"/>
      <c r="H1058" s="114"/>
      <c r="I1058" s="115"/>
      <c r="J1058" s="117"/>
      <c r="K1058" s="118"/>
      <c r="L1058" s="113"/>
      <c r="M1058" s="113"/>
      <c r="N1058" s="119"/>
      <c r="O1058" s="120"/>
      <c r="P1058" s="113"/>
      <c r="Q1058" s="121"/>
      <c r="R1058" s="122"/>
      <c r="S1058" s="123"/>
      <c r="T1058" s="124"/>
      <c r="U1058" s="124"/>
      <c r="V1058" s="124"/>
      <c r="W1058" s="124"/>
      <c r="X1058" s="125"/>
      <c r="Y1058" s="124"/>
      <c r="Z1058" s="124"/>
      <c r="AA1058" s="124"/>
      <c r="AB1058" s="124"/>
      <c r="AC1058" s="126"/>
      <c r="AD1058" s="127"/>
      <c r="AE1058" s="128"/>
      <c r="AF1058" s="129"/>
      <c r="AG1058" s="130"/>
      <c r="AH1058" s="131"/>
      <c r="AI1058" s="132"/>
      <c r="AJ1058" s="133"/>
      <c r="AK1058" s="141"/>
      <c r="AL1058" s="135"/>
      <c r="AM1058" s="131"/>
      <c r="AN1058" s="137"/>
      <c r="AO1058" s="137"/>
      <c r="AP1058" s="112"/>
      <c r="AQ1058" s="138"/>
      <c r="AR1058" s="139"/>
      <c r="AS1058" s="85"/>
    </row>
    <row r="1059" spans="1:45" ht="15.75" thickBot="1" x14ac:dyDescent="0.3">
      <c r="A1059" s="112"/>
      <c r="B1059" s="113"/>
      <c r="C1059" s="114"/>
      <c r="D1059" s="114"/>
      <c r="E1059" s="115"/>
      <c r="F1059" s="114"/>
      <c r="G1059" s="116"/>
      <c r="H1059" s="114"/>
      <c r="I1059" s="115"/>
      <c r="J1059" s="117"/>
      <c r="K1059" s="118"/>
      <c r="L1059" s="113"/>
      <c r="M1059" s="113"/>
      <c r="N1059" s="119"/>
      <c r="O1059" s="120"/>
      <c r="P1059" s="113"/>
      <c r="Q1059" s="121"/>
      <c r="R1059" s="122"/>
      <c r="S1059" s="123"/>
      <c r="T1059" s="124"/>
      <c r="U1059" s="124"/>
      <c r="V1059" s="124"/>
      <c r="W1059" s="124"/>
      <c r="X1059" s="125"/>
      <c r="Y1059" s="124"/>
      <c r="Z1059" s="124"/>
      <c r="AA1059" s="124"/>
      <c r="AB1059" s="124"/>
      <c r="AC1059" s="126"/>
      <c r="AD1059" s="127"/>
      <c r="AE1059" s="128"/>
      <c r="AF1059" s="129"/>
      <c r="AG1059" s="130"/>
      <c r="AH1059" s="131"/>
      <c r="AI1059" s="132"/>
      <c r="AJ1059" s="133"/>
      <c r="AK1059" s="141"/>
      <c r="AL1059" s="135"/>
      <c r="AM1059" s="131"/>
      <c r="AN1059" s="137"/>
      <c r="AO1059" s="137"/>
      <c r="AP1059" s="112"/>
      <c r="AQ1059" s="138"/>
      <c r="AR1059" s="139"/>
      <c r="AS1059" s="85"/>
    </row>
    <row r="1060" spans="1:45" ht="15.75" thickBot="1" x14ac:dyDescent="0.3">
      <c r="A1060" s="112"/>
      <c r="B1060" s="113"/>
      <c r="C1060" s="114"/>
      <c r="D1060" s="114"/>
      <c r="E1060" s="115"/>
      <c r="F1060" s="114"/>
      <c r="G1060" s="116"/>
      <c r="H1060" s="114"/>
      <c r="I1060" s="115"/>
      <c r="J1060" s="117"/>
      <c r="K1060" s="118"/>
      <c r="L1060" s="113"/>
      <c r="M1060" s="113"/>
      <c r="N1060" s="119"/>
      <c r="O1060" s="120"/>
      <c r="P1060" s="113"/>
      <c r="Q1060" s="121"/>
      <c r="R1060" s="122"/>
      <c r="S1060" s="123"/>
      <c r="T1060" s="124"/>
      <c r="U1060" s="124"/>
      <c r="V1060" s="124"/>
      <c r="W1060" s="124"/>
      <c r="X1060" s="125"/>
      <c r="Y1060" s="124"/>
      <c r="Z1060" s="124"/>
      <c r="AA1060" s="124"/>
      <c r="AB1060" s="124"/>
      <c r="AC1060" s="126"/>
      <c r="AD1060" s="127"/>
      <c r="AE1060" s="128"/>
      <c r="AF1060" s="129"/>
      <c r="AG1060" s="130"/>
      <c r="AH1060" s="131"/>
      <c r="AI1060" s="132"/>
      <c r="AJ1060" s="133"/>
      <c r="AK1060" s="141"/>
      <c r="AL1060" s="135"/>
      <c r="AM1060" s="131"/>
      <c r="AN1060" s="137"/>
      <c r="AO1060" s="137"/>
      <c r="AP1060" s="112"/>
      <c r="AQ1060" s="138"/>
      <c r="AR1060" s="139"/>
      <c r="AS1060" s="85"/>
    </row>
    <row r="1061" spans="1:45" ht="15.75" thickBot="1" x14ac:dyDescent="0.3">
      <c r="A1061" s="112"/>
      <c r="B1061" s="113"/>
      <c r="C1061" s="114"/>
      <c r="D1061" s="114"/>
      <c r="E1061" s="115"/>
      <c r="F1061" s="114"/>
      <c r="G1061" s="116"/>
      <c r="H1061" s="114"/>
      <c r="I1061" s="115"/>
      <c r="J1061" s="117"/>
      <c r="K1061" s="118"/>
      <c r="L1061" s="113"/>
      <c r="M1061" s="113"/>
      <c r="N1061" s="119"/>
      <c r="O1061" s="120"/>
      <c r="P1061" s="113"/>
      <c r="Q1061" s="121"/>
      <c r="R1061" s="122"/>
      <c r="S1061" s="123"/>
      <c r="T1061" s="124"/>
      <c r="U1061" s="124"/>
      <c r="V1061" s="124"/>
      <c r="W1061" s="124"/>
      <c r="X1061" s="125"/>
      <c r="Y1061" s="124"/>
      <c r="Z1061" s="124"/>
      <c r="AA1061" s="124"/>
      <c r="AB1061" s="124"/>
      <c r="AC1061" s="126"/>
      <c r="AD1061" s="127"/>
      <c r="AE1061" s="128"/>
      <c r="AF1061" s="129"/>
      <c r="AG1061" s="130"/>
      <c r="AH1061" s="131"/>
      <c r="AI1061" s="132"/>
      <c r="AJ1061" s="133"/>
      <c r="AK1061" s="141"/>
      <c r="AL1061" s="135"/>
      <c r="AM1061" s="131"/>
      <c r="AN1061" s="137"/>
      <c r="AO1061" s="137"/>
      <c r="AP1061" s="112"/>
      <c r="AQ1061" s="138"/>
      <c r="AR1061" s="139"/>
      <c r="AS1061" s="85"/>
    </row>
    <row r="1062" spans="1:45" ht="15.75" thickBot="1" x14ac:dyDescent="0.3">
      <c r="A1062" s="112"/>
      <c r="B1062" s="113"/>
      <c r="C1062" s="114"/>
      <c r="D1062" s="114"/>
      <c r="E1062" s="115"/>
      <c r="F1062" s="114"/>
      <c r="G1062" s="116"/>
      <c r="H1062" s="114"/>
      <c r="I1062" s="115"/>
      <c r="J1062" s="117"/>
      <c r="K1062" s="118"/>
      <c r="L1062" s="113"/>
      <c r="M1062" s="113"/>
      <c r="N1062" s="119"/>
      <c r="O1062" s="120"/>
      <c r="P1062" s="113"/>
      <c r="Q1062" s="121"/>
      <c r="R1062" s="122"/>
      <c r="S1062" s="123"/>
      <c r="T1062" s="124"/>
      <c r="U1062" s="124"/>
      <c r="V1062" s="124"/>
      <c r="W1062" s="124"/>
      <c r="X1062" s="125"/>
      <c r="Y1062" s="124"/>
      <c r="Z1062" s="124"/>
      <c r="AA1062" s="124"/>
      <c r="AB1062" s="124"/>
      <c r="AC1062" s="126"/>
      <c r="AD1062" s="127"/>
      <c r="AE1062" s="128"/>
      <c r="AF1062" s="129"/>
      <c r="AG1062" s="130"/>
      <c r="AH1062" s="131"/>
      <c r="AI1062" s="132"/>
      <c r="AJ1062" s="133"/>
      <c r="AK1062" s="141"/>
      <c r="AL1062" s="135"/>
      <c r="AM1062" s="131"/>
      <c r="AN1062" s="137"/>
      <c r="AO1062" s="137"/>
      <c r="AP1062" s="112"/>
      <c r="AQ1062" s="138"/>
      <c r="AR1062" s="139"/>
      <c r="AS1062" s="85"/>
    </row>
    <row r="1063" spans="1:45" ht="15.75" thickBot="1" x14ac:dyDescent="0.3">
      <c r="A1063" s="112"/>
      <c r="B1063" s="113"/>
      <c r="C1063" s="114"/>
      <c r="D1063" s="114"/>
      <c r="E1063" s="115"/>
      <c r="F1063" s="114"/>
      <c r="G1063" s="116"/>
      <c r="H1063" s="114"/>
      <c r="I1063" s="115"/>
      <c r="J1063" s="117"/>
      <c r="K1063" s="118"/>
      <c r="L1063" s="113"/>
      <c r="M1063" s="113"/>
      <c r="N1063" s="119"/>
      <c r="O1063" s="120"/>
      <c r="P1063" s="113"/>
      <c r="Q1063" s="121"/>
      <c r="R1063" s="122"/>
      <c r="S1063" s="123"/>
      <c r="T1063" s="124"/>
      <c r="U1063" s="124"/>
      <c r="V1063" s="124"/>
      <c r="W1063" s="124"/>
      <c r="X1063" s="125"/>
      <c r="Y1063" s="124"/>
      <c r="Z1063" s="124"/>
      <c r="AA1063" s="124"/>
      <c r="AB1063" s="124"/>
      <c r="AC1063" s="126"/>
      <c r="AD1063" s="127"/>
      <c r="AE1063" s="128"/>
      <c r="AF1063" s="129"/>
      <c r="AG1063" s="130"/>
      <c r="AH1063" s="131"/>
      <c r="AI1063" s="132"/>
      <c r="AJ1063" s="133"/>
      <c r="AK1063" s="141"/>
      <c r="AL1063" s="135"/>
      <c r="AM1063" s="131"/>
      <c r="AN1063" s="137"/>
      <c r="AO1063" s="137"/>
      <c r="AP1063" s="112"/>
      <c r="AQ1063" s="138"/>
      <c r="AR1063" s="139"/>
      <c r="AS1063" s="85"/>
    </row>
    <row r="1064" spans="1:45" ht="15.75" thickBot="1" x14ac:dyDescent="0.3">
      <c r="A1064" s="112"/>
      <c r="B1064" s="113"/>
      <c r="C1064" s="114"/>
      <c r="D1064" s="114"/>
      <c r="E1064" s="115"/>
      <c r="F1064" s="114"/>
      <c r="G1064" s="116"/>
      <c r="H1064" s="114"/>
      <c r="I1064" s="115"/>
      <c r="J1064" s="117"/>
      <c r="K1064" s="118"/>
      <c r="L1064" s="113"/>
      <c r="M1064" s="113"/>
      <c r="N1064" s="119"/>
      <c r="O1064" s="120"/>
      <c r="P1064" s="113"/>
      <c r="Q1064" s="121"/>
      <c r="R1064" s="122"/>
      <c r="S1064" s="123"/>
      <c r="T1064" s="124"/>
      <c r="U1064" s="124"/>
      <c r="V1064" s="124"/>
      <c r="W1064" s="124"/>
      <c r="X1064" s="125"/>
      <c r="Y1064" s="124"/>
      <c r="Z1064" s="124"/>
      <c r="AA1064" s="124"/>
      <c r="AB1064" s="124"/>
      <c r="AC1064" s="126"/>
      <c r="AD1064" s="127"/>
      <c r="AE1064" s="128"/>
      <c r="AF1064" s="129"/>
      <c r="AG1064" s="130"/>
      <c r="AH1064" s="131"/>
      <c r="AI1064" s="132"/>
      <c r="AJ1064" s="133"/>
      <c r="AK1064" s="141"/>
      <c r="AL1064" s="135"/>
      <c r="AM1064" s="131"/>
      <c r="AN1064" s="137"/>
      <c r="AO1064" s="137"/>
      <c r="AP1064" s="112"/>
      <c r="AQ1064" s="138"/>
      <c r="AR1064" s="139"/>
      <c r="AS1064" s="85"/>
    </row>
    <row r="1065" spans="1:45" ht="15.75" thickBot="1" x14ac:dyDescent="0.3">
      <c r="A1065" s="112"/>
      <c r="B1065" s="113"/>
      <c r="C1065" s="114"/>
      <c r="D1065" s="114"/>
      <c r="E1065" s="115"/>
      <c r="F1065" s="114"/>
      <c r="G1065" s="116"/>
      <c r="H1065" s="114"/>
      <c r="I1065" s="115"/>
      <c r="J1065" s="117"/>
      <c r="K1065" s="118"/>
      <c r="L1065" s="113"/>
      <c r="M1065" s="113"/>
      <c r="N1065" s="119"/>
      <c r="O1065" s="120"/>
      <c r="P1065" s="113"/>
      <c r="Q1065" s="121"/>
      <c r="R1065" s="122"/>
      <c r="S1065" s="123"/>
      <c r="T1065" s="124"/>
      <c r="U1065" s="124"/>
      <c r="V1065" s="124"/>
      <c r="W1065" s="124"/>
      <c r="X1065" s="125"/>
      <c r="Y1065" s="124"/>
      <c r="Z1065" s="124"/>
      <c r="AA1065" s="124"/>
      <c r="AB1065" s="124"/>
      <c r="AC1065" s="126"/>
      <c r="AD1065" s="127"/>
      <c r="AE1065" s="128"/>
      <c r="AF1065" s="129"/>
      <c r="AG1065" s="130"/>
      <c r="AH1065" s="131"/>
      <c r="AI1065" s="132"/>
      <c r="AJ1065" s="133"/>
      <c r="AK1065" s="141"/>
      <c r="AL1065" s="135"/>
      <c r="AM1065" s="131"/>
      <c r="AN1065" s="137"/>
      <c r="AO1065" s="137"/>
      <c r="AP1065" s="112"/>
      <c r="AQ1065" s="138"/>
      <c r="AR1065" s="139"/>
      <c r="AS1065" s="85"/>
    </row>
    <row r="1066" spans="1:45" ht="15.75" thickBot="1" x14ac:dyDescent="0.3">
      <c r="A1066" s="112"/>
      <c r="B1066" s="113"/>
      <c r="C1066" s="114"/>
      <c r="D1066" s="114"/>
      <c r="E1066" s="115"/>
      <c r="F1066" s="114"/>
      <c r="G1066" s="116"/>
      <c r="H1066" s="114"/>
      <c r="I1066" s="115"/>
      <c r="J1066" s="117"/>
      <c r="K1066" s="118"/>
      <c r="L1066" s="113"/>
      <c r="M1066" s="113"/>
      <c r="N1066" s="119"/>
      <c r="O1066" s="120"/>
      <c r="P1066" s="113"/>
      <c r="Q1066" s="121"/>
      <c r="R1066" s="122"/>
      <c r="S1066" s="123"/>
      <c r="T1066" s="124"/>
      <c r="U1066" s="124"/>
      <c r="V1066" s="124"/>
      <c r="W1066" s="124"/>
      <c r="X1066" s="125"/>
      <c r="Y1066" s="124"/>
      <c r="Z1066" s="124"/>
      <c r="AA1066" s="124"/>
      <c r="AB1066" s="124"/>
      <c r="AC1066" s="126"/>
      <c r="AD1066" s="127"/>
      <c r="AE1066" s="128"/>
      <c r="AF1066" s="129"/>
      <c r="AG1066" s="130"/>
      <c r="AH1066" s="131"/>
      <c r="AI1066" s="132"/>
      <c r="AJ1066" s="133"/>
      <c r="AK1066" s="141"/>
      <c r="AL1066" s="135"/>
      <c r="AM1066" s="131"/>
      <c r="AN1066" s="137"/>
      <c r="AO1066" s="137"/>
      <c r="AP1066" s="112"/>
      <c r="AQ1066" s="138"/>
      <c r="AR1066" s="139"/>
      <c r="AS1066" s="85"/>
    </row>
    <row r="1067" spans="1:45" ht="15.75" thickBot="1" x14ac:dyDescent="0.3">
      <c r="A1067" s="112"/>
      <c r="B1067" s="113"/>
      <c r="C1067" s="114"/>
      <c r="D1067" s="114"/>
      <c r="E1067" s="115"/>
      <c r="F1067" s="114"/>
      <c r="G1067" s="116"/>
      <c r="H1067" s="114"/>
      <c r="I1067" s="115"/>
      <c r="J1067" s="117"/>
      <c r="K1067" s="118"/>
      <c r="L1067" s="113"/>
      <c r="M1067" s="113"/>
      <c r="N1067" s="119"/>
      <c r="O1067" s="120"/>
      <c r="P1067" s="113"/>
      <c r="Q1067" s="121"/>
      <c r="R1067" s="122"/>
      <c r="S1067" s="123"/>
      <c r="T1067" s="124"/>
      <c r="U1067" s="124"/>
      <c r="V1067" s="124"/>
      <c r="W1067" s="124"/>
      <c r="X1067" s="125"/>
      <c r="Y1067" s="124"/>
      <c r="Z1067" s="124"/>
      <c r="AA1067" s="124"/>
      <c r="AB1067" s="124"/>
      <c r="AC1067" s="126"/>
      <c r="AD1067" s="127"/>
      <c r="AE1067" s="128"/>
      <c r="AF1067" s="129"/>
      <c r="AG1067" s="130"/>
      <c r="AH1067" s="131"/>
      <c r="AI1067" s="132"/>
      <c r="AJ1067" s="133"/>
      <c r="AK1067" s="141"/>
      <c r="AL1067" s="135"/>
      <c r="AM1067" s="131"/>
      <c r="AN1067" s="137"/>
      <c r="AO1067" s="137"/>
      <c r="AP1067" s="112"/>
      <c r="AQ1067" s="138"/>
      <c r="AR1067" s="139"/>
      <c r="AS1067" s="85"/>
    </row>
    <row r="1068" spans="1:45" ht="15.75" thickBot="1" x14ac:dyDescent="0.3">
      <c r="A1068" s="112"/>
      <c r="B1068" s="113"/>
      <c r="C1068" s="114"/>
      <c r="D1068" s="114"/>
      <c r="E1068" s="115"/>
      <c r="F1068" s="114"/>
      <c r="G1068" s="116"/>
      <c r="H1068" s="114"/>
      <c r="I1068" s="115"/>
      <c r="J1068" s="117"/>
      <c r="K1068" s="118"/>
      <c r="L1068" s="113"/>
      <c r="M1068" s="113"/>
      <c r="N1068" s="119"/>
      <c r="O1068" s="120"/>
      <c r="P1068" s="113"/>
      <c r="Q1068" s="121"/>
      <c r="R1068" s="122"/>
      <c r="S1068" s="123"/>
      <c r="T1068" s="124"/>
      <c r="U1068" s="124"/>
      <c r="V1068" s="124"/>
      <c r="W1068" s="124"/>
      <c r="X1068" s="125"/>
      <c r="Y1068" s="124"/>
      <c r="Z1068" s="124"/>
      <c r="AA1068" s="124"/>
      <c r="AB1068" s="124"/>
      <c r="AC1068" s="126"/>
      <c r="AD1068" s="127"/>
      <c r="AE1068" s="128"/>
      <c r="AF1068" s="129"/>
      <c r="AG1068" s="130"/>
      <c r="AH1068" s="131"/>
      <c r="AI1068" s="132"/>
      <c r="AJ1068" s="133"/>
      <c r="AK1068" s="141"/>
      <c r="AL1068" s="135"/>
      <c r="AM1068" s="131"/>
      <c r="AN1068" s="137"/>
      <c r="AO1068" s="137"/>
      <c r="AP1068" s="112"/>
      <c r="AQ1068" s="138"/>
      <c r="AR1068" s="139"/>
      <c r="AS1068" s="85"/>
    </row>
    <row r="1069" spans="1:45" ht="15.75" thickBot="1" x14ac:dyDescent="0.3">
      <c r="A1069" s="112"/>
      <c r="B1069" s="113"/>
      <c r="C1069" s="114"/>
      <c r="D1069" s="114"/>
      <c r="E1069" s="115"/>
      <c r="F1069" s="114"/>
      <c r="G1069" s="116"/>
      <c r="H1069" s="114"/>
      <c r="I1069" s="115"/>
      <c r="J1069" s="117"/>
      <c r="K1069" s="118"/>
      <c r="L1069" s="113"/>
      <c r="M1069" s="113"/>
      <c r="N1069" s="119"/>
      <c r="O1069" s="120"/>
      <c r="P1069" s="113"/>
      <c r="Q1069" s="121"/>
      <c r="R1069" s="122"/>
      <c r="S1069" s="123"/>
      <c r="T1069" s="124"/>
      <c r="U1069" s="124"/>
      <c r="V1069" s="124"/>
      <c r="W1069" s="124"/>
      <c r="X1069" s="125"/>
      <c r="Y1069" s="124"/>
      <c r="Z1069" s="124"/>
      <c r="AA1069" s="124"/>
      <c r="AB1069" s="124"/>
      <c r="AC1069" s="126"/>
      <c r="AD1069" s="127"/>
      <c r="AE1069" s="128"/>
      <c r="AF1069" s="129"/>
      <c r="AG1069" s="130"/>
      <c r="AH1069" s="131"/>
      <c r="AI1069" s="132"/>
      <c r="AJ1069" s="133"/>
      <c r="AK1069" s="141"/>
      <c r="AL1069" s="135"/>
      <c r="AM1069" s="131"/>
      <c r="AN1069" s="137"/>
      <c r="AO1069" s="137"/>
      <c r="AP1069" s="112"/>
      <c r="AQ1069" s="138"/>
      <c r="AR1069" s="139"/>
      <c r="AS1069" s="85"/>
    </row>
    <row r="1070" spans="1:45" ht="15.75" thickBot="1" x14ac:dyDescent="0.3">
      <c r="A1070" s="112"/>
      <c r="B1070" s="113"/>
      <c r="C1070" s="114"/>
      <c r="D1070" s="114"/>
      <c r="E1070" s="115"/>
      <c r="F1070" s="114"/>
      <c r="G1070" s="116"/>
      <c r="H1070" s="114"/>
      <c r="I1070" s="115"/>
      <c r="J1070" s="117"/>
      <c r="K1070" s="118"/>
      <c r="L1070" s="113"/>
      <c r="M1070" s="113"/>
      <c r="N1070" s="119"/>
      <c r="O1070" s="120"/>
      <c r="P1070" s="113"/>
      <c r="Q1070" s="121"/>
      <c r="R1070" s="122"/>
      <c r="S1070" s="123"/>
      <c r="T1070" s="124"/>
      <c r="U1070" s="124"/>
      <c r="V1070" s="124"/>
      <c r="W1070" s="124"/>
      <c r="X1070" s="125"/>
      <c r="Y1070" s="124"/>
      <c r="Z1070" s="124"/>
      <c r="AA1070" s="124"/>
      <c r="AB1070" s="124"/>
      <c r="AC1070" s="126"/>
      <c r="AD1070" s="127"/>
      <c r="AE1070" s="128"/>
      <c r="AF1070" s="129"/>
      <c r="AG1070" s="130"/>
      <c r="AH1070" s="131"/>
      <c r="AI1070" s="132"/>
      <c r="AJ1070" s="133"/>
      <c r="AK1070" s="141"/>
      <c r="AL1070" s="135"/>
      <c r="AM1070" s="131"/>
      <c r="AN1070" s="137"/>
      <c r="AO1070" s="137"/>
      <c r="AP1070" s="112"/>
      <c r="AQ1070" s="138"/>
      <c r="AR1070" s="139"/>
      <c r="AS1070" s="85"/>
    </row>
    <row r="1071" spans="1:45" ht="15.75" thickBot="1" x14ac:dyDescent="0.3">
      <c r="A1071" s="112"/>
      <c r="B1071" s="113"/>
      <c r="C1071" s="114"/>
      <c r="D1071" s="114"/>
      <c r="E1071" s="115"/>
      <c r="F1071" s="114"/>
      <c r="G1071" s="116"/>
      <c r="H1071" s="114"/>
      <c r="I1071" s="115"/>
      <c r="J1071" s="117"/>
      <c r="K1071" s="118"/>
      <c r="L1071" s="113"/>
      <c r="M1071" s="113"/>
      <c r="N1071" s="119"/>
      <c r="O1071" s="120"/>
      <c r="P1071" s="113"/>
      <c r="Q1071" s="121"/>
      <c r="R1071" s="122"/>
      <c r="S1071" s="123"/>
      <c r="T1071" s="124"/>
      <c r="U1071" s="124"/>
      <c r="V1071" s="124"/>
      <c r="W1071" s="124"/>
      <c r="X1071" s="125"/>
      <c r="Y1071" s="124"/>
      <c r="Z1071" s="124"/>
      <c r="AA1071" s="124"/>
      <c r="AB1071" s="124"/>
      <c r="AC1071" s="126"/>
      <c r="AD1071" s="127"/>
      <c r="AE1071" s="128"/>
      <c r="AF1071" s="129"/>
      <c r="AG1071" s="130"/>
      <c r="AH1071" s="131"/>
      <c r="AI1071" s="132"/>
      <c r="AJ1071" s="133"/>
      <c r="AK1071" s="141"/>
      <c r="AL1071" s="135"/>
      <c r="AM1071" s="131"/>
      <c r="AN1071" s="137"/>
      <c r="AO1071" s="137"/>
      <c r="AP1071" s="112"/>
      <c r="AQ1071" s="138"/>
      <c r="AR1071" s="139"/>
      <c r="AS1071" s="85"/>
    </row>
    <row r="1072" spans="1:45" ht="15.75" thickBot="1" x14ac:dyDescent="0.3">
      <c r="A1072" s="112"/>
      <c r="B1072" s="113"/>
      <c r="C1072" s="114"/>
      <c r="D1072" s="114"/>
      <c r="E1072" s="115"/>
      <c r="F1072" s="114"/>
      <c r="G1072" s="116"/>
      <c r="H1072" s="114"/>
      <c r="I1072" s="115"/>
      <c r="J1072" s="117"/>
      <c r="K1072" s="118"/>
      <c r="L1072" s="113"/>
      <c r="M1072" s="113"/>
      <c r="N1072" s="119"/>
      <c r="O1072" s="120"/>
      <c r="P1072" s="113"/>
      <c r="Q1072" s="121"/>
      <c r="R1072" s="122"/>
      <c r="S1072" s="123"/>
      <c r="T1072" s="124"/>
      <c r="U1072" s="124"/>
      <c r="V1072" s="124"/>
      <c r="W1072" s="124"/>
      <c r="X1072" s="125"/>
      <c r="Y1072" s="124"/>
      <c r="Z1072" s="124"/>
      <c r="AA1072" s="124"/>
      <c r="AB1072" s="124"/>
      <c r="AC1072" s="126"/>
      <c r="AD1072" s="127"/>
      <c r="AE1072" s="128"/>
      <c r="AF1072" s="129"/>
      <c r="AG1072" s="130"/>
      <c r="AH1072" s="131"/>
      <c r="AI1072" s="132"/>
      <c r="AJ1072" s="133"/>
      <c r="AK1072" s="141"/>
      <c r="AL1072" s="135"/>
      <c r="AM1072" s="131"/>
      <c r="AN1072" s="137"/>
      <c r="AO1072" s="137"/>
      <c r="AP1072" s="112"/>
      <c r="AQ1072" s="138"/>
      <c r="AR1072" s="139"/>
      <c r="AS1072" s="85"/>
    </row>
    <row r="1073" spans="1:45" ht="15.75" thickBot="1" x14ac:dyDescent="0.3">
      <c r="A1073" s="112"/>
      <c r="B1073" s="113"/>
      <c r="C1073" s="114"/>
      <c r="D1073" s="114"/>
      <c r="E1073" s="115"/>
      <c r="F1073" s="114"/>
      <c r="G1073" s="116"/>
      <c r="H1073" s="114"/>
      <c r="I1073" s="115"/>
      <c r="J1073" s="117"/>
      <c r="K1073" s="118"/>
      <c r="L1073" s="113"/>
      <c r="M1073" s="113"/>
      <c r="N1073" s="119"/>
      <c r="O1073" s="120"/>
      <c r="P1073" s="113"/>
      <c r="Q1073" s="121"/>
      <c r="R1073" s="122"/>
      <c r="S1073" s="123"/>
      <c r="T1073" s="124"/>
      <c r="U1073" s="124"/>
      <c r="V1073" s="124"/>
      <c r="W1073" s="124"/>
      <c r="X1073" s="125"/>
      <c r="Y1073" s="124"/>
      <c r="Z1073" s="124"/>
      <c r="AA1073" s="124"/>
      <c r="AB1073" s="124"/>
      <c r="AC1073" s="126"/>
      <c r="AD1073" s="127"/>
      <c r="AE1073" s="128"/>
      <c r="AF1073" s="129"/>
      <c r="AG1073" s="130"/>
      <c r="AH1073" s="131"/>
      <c r="AI1073" s="132"/>
      <c r="AJ1073" s="133"/>
      <c r="AK1073" s="141"/>
      <c r="AL1073" s="135"/>
      <c r="AM1073" s="131"/>
      <c r="AN1073" s="137"/>
      <c r="AO1073" s="137"/>
      <c r="AP1073" s="112"/>
      <c r="AQ1073" s="138"/>
      <c r="AR1073" s="139"/>
      <c r="AS1073" s="85"/>
    </row>
    <row r="1074" spans="1:45" ht="15.75" thickBot="1" x14ac:dyDescent="0.3">
      <c r="A1074" s="112"/>
      <c r="B1074" s="113"/>
      <c r="C1074" s="114"/>
      <c r="D1074" s="114"/>
      <c r="E1074" s="115"/>
      <c r="F1074" s="114"/>
      <c r="G1074" s="116"/>
      <c r="H1074" s="114"/>
      <c r="I1074" s="115"/>
      <c r="J1074" s="117"/>
      <c r="K1074" s="118"/>
      <c r="L1074" s="113"/>
      <c r="M1074" s="113"/>
      <c r="N1074" s="119"/>
      <c r="O1074" s="120"/>
      <c r="P1074" s="113"/>
      <c r="Q1074" s="121"/>
      <c r="R1074" s="122"/>
      <c r="S1074" s="123"/>
      <c r="T1074" s="124"/>
      <c r="U1074" s="124"/>
      <c r="V1074" s="124"/>
      <c r="W1074" s="124"/>
      <c r="X1074" s="125"/>
      <c r="Y1074" s="124"/>
      <c r="Z1074" s="124"/>
      <c r="AA1074" s="124"/>
      <c r="AB1074" s="124"/>
      <c r="AC1074" s="126"/>
      <c r="AD1074" s="127"/>
      <c r="AE1074" s="128"/>
      <c r="AF1074" s="129"/>
      <c r="AG1074" s="130"/>
      <c r="AH1074" s="131"/>
      <c r="AI1074" s="132"/>
      <c r="AJ1074" s="133"/>
      <c r="AK1074" s="141"/>
      <c r="AL1074" s="135"/>
      <c r="AM1074" s="131"/>
      <c r="AN1074" s="137"/>
      <c r="AO1074" s="137"/>
      <c r="AP1074" s="112"/>
      <c r="AQ1074" s="138"/>
      <c r="AR1074" s="139"/>
      <c r="AS1074" s="85"/>
    </row>
    <row r="1075" spans="1:45" ht="15.75" thickBot="1" x14ac:dyDescent="0.3">
      <c r="A1075" s="112"/>
      <c r="B1075" s="113"/>
      <c r="C1075" s="114"/>
      <c r="D1075" s="114"/>
      <c r="E1075" s="115"/>
      <c r="F1075" s="114"/>
      <c r="G1075" s="116"/>
      <c r="H1075" s="114"/>
      <c r="I1075" s="115"/>
      <c r="J1075" s="117"/>
      <c r="K1075" s="118"/>
      <c r="L1075" s="113"/>
      <c r="M1075" s="113"/>
      <c r="N1075" s="119"/>
      <c r="O1075" s="120"/>
      <c r="P1075" s="113"/>
      <c r="Q1075" s="121"/>
      <c r="R1075" s="122"/>
      <c r="S1075" s="123"/>
      <c r="T1075" s="124"/>
      <c r="U1075" s="124"/>
      <c r="V1075" s="124"/>
      <c r="W1075" s="124"/>
      <c r="X1075" s="125"/>
      <c r="Y1075" s="124"/>
      <c r="Z1075" s="124"/>
      <c r="AA1075" s="124"/>
      <c r="AB1075" s="124"/>
      <c r="AC1075" s="126"/>
      <c r="AD1075" s="127"/>
      <c r="AE1075" s="128"/>
      <c r="AF1075" s="129"/>
      <c r="AG1075" s="130"/>
      <c r="AH1075" s="131"/>
      <c r="AI1075" s="132"/>
      <c r="AJ1075" s="133"/>
      <c r="AK1075" s="141"/>
      <c r="AL1075" s="135"/>
      <c r="AM1075" s="131"/>
      <c r="AN1075" s="137"/>
      <c r="AO1075" s="137"/>
      <c r="AP1075" s="112"/>
      <c r="AQ1075" s="138"/>
      <c r="AR1075" s="139"/>
      <c r="AS1075" s="85"/>
    </row>
    <row r="1076" spans="1:45" ht="15.75" thickBot="1" x14ac:dyDescent="0.3">
      <c r="A1076" s="112"/>
      <c r="B1076" s="113"/>
      <c r="C1076" s="114"/>
      <c r="D1076" s="114"/>
      <c r="E1076" s="115"/>
      <c r="F1076" s="114"/>
      <c r="G1076" s="116"/>
      <c r="H1076" s="114"/>
      <c r="I1076" s="115"/>
      <c r="J1076" s="117"/>
      <c r="K1076" s="118"/>
      <c r="L1076" s="113"/>
      <c r="M1076" s="113"/>
      <c r="N1076" s="119"/>
      <c r="O1076" s="120"/>
      <c r="P1076" s="113"/>
      <c r="Q1076" s="121"/>
      <c r="R1076" s="122"/>
      <c r="S1076" s="123"/>
      <c r="T1076" s="124"/>
      <c r="U1076" s="124"/>
      <c r="V1076" s="124"/>
      <c r="W1076" s="124"/>
      <c r="X1076" s="125"/>
      <c r="Y1076" s="124"/>
      <c r="Z1076" s="124"/>
      <c r="AA1076" s="124"/>
      <c r="AB1076" s="124"/>
      <c r="AC1076" s="126"/>
      <c r="AD1076" s="127"/>
      <c r="AE1076" s="128"/>
      <c r="AF1076" s="129"/>
      <c r="AG1076" s="130"/>
      <c r="AH1076" s="131"/>
      <c r="AI1076" s="132"/>
      <c r="AJ1076" s="133"/>
      <c r="AK1076" s="141"/>
      <c r="AL1076" s="135"/>
      <c r="AM1076" s="131"/>
      <c r="AN1076" s="137"/>
      <c r="AO1076" s="137"/>
      <c r="AP1076" s="112"/>
      <c r="AQ1076" s="138"/>
      <c r="AR1076" s="139"/>
      <c r="AS1076" s="85"/>
    </row>
    <row r="1077" spans="1:45" ht="15.75" thickBot="1" x14ac:dyDescent="0.3">
      <c r="A1077" s="112"/>
      <c r="B1077" s="113"/>
      <c r="C1077" s="114"/>
      <c r="D1077" s="114"/>
      <c r="E1077" s="115"/>
      <c r="F1077" s="114"/>
      <c r="G1077" s="116"/>
      <c r="H1077" s="114"/>
      <c r="I1077" s="115"/>
      <c r="J1077" s="117"/>
      <c r="K1077" s="118"/>
      <c r="L1077" s="113"/>
      <c r="M1077" s="113"/>
      <c r="N1077" s="119"/>
      <c r="O1077" s="120"/>
      <c r="P1077" s="113"/>
      <c r="Q1077" s="121"/>
      <c r="R1077" s="122"/>
      <c r="S1077" s="123"/>
      <c r="T1077" s="124"/>
      <c r="U1077" s="124"/>
      <c r="V1077" s="124"/>
      <c r="W1077" s="124"/>
      <c r="X1077" s="125"/>
      <c r="Y1077" s="124"/>
      <c r="Z1077" s="124"/>
      <c r="AA1077" s="124"/>
      <c r="AB1077" s="124"/>
      <c r="AC1077" s="126"/>
      <c r="AD1077" s="127"/>
      <c r="AE1077" s="128"/>
      <c r="AF1077" s="129"/>
      <c r="AG1077" s="130"/>
      <c r="AH1077" s="131"/>
      <c r="AI1077" s="132"/>
      <c r="AJ1077" s="133"/>
      <c r="AK1077" s="141"/>
      <c r="AL1077" s="135"/>
      <c r="AM1077" s="131"/>
      <c r="AN1077" s="137"/>
      <c r="AO1077" s="137"/>
      <c r="AP1077" s="112"/>
      <c r="AQ1077" s="138"/>
      <c r="AR1077" s="139"/>
      <c r="AS1077" s="85"/>
    </row>
    <row r="1078" spans="1:45" ht="15.75" thickBot="1" x14ac:dyDescent="0.3">
      <c r="A1078" s="112"/>
      <c r="B1078" s="113"/>
      <c r="C1078" s="114"/>
      <c r="D1078" s="114"/>
      <c r="E1078" s="115"/>
      <c r="F1078" s="114"/>
      <c r="G1078" s="116"/>
      <c r="H1078" s="114"/>
      <c r="I1078" s="115"/>
      <c r="J1078" s="117"/>
      <c r="K1078" s="118"/>
      <c r="L1078" s="113"/>
      <c r="M1078" s="113"/>
      <c r="N1078" s="119"/>
      <c r="O1078" s="120"/>
      <c r="P1078" s="113"/>
      <c r="Q1078" s="121"/>
      <c r="R1078" s="122"/>
      <c r="S1078" s="123"/>
      <c r="T1078" s="124"/>
      <c r="U1078" s="124"/>
      <c r="V1078" s="124"/>
      <c r="W1078" s="124"/>
      <c r="X1078" s="125"/>
      <c r="Y1078" s="124"/>
      <c r="Z1078" s="124"/>
      <c r="AA1078" s="124"/>
      <c r="AB1078" s="124"/>
      <c r="AC1078" s="126"/>
      <c r="AD1078" s="127"/>
      <c r="AE1078" s="128"/>
      <c r="AF1078" s="129"/>
      <c r="AG1078" s="130"/>
      <c r="AH1078" s="131"/>
      <c r="AI1078" s="132"/>
      <c r="AJ1078" s="133"/>
      <c r="AK1078" s="141"/>
      <c r="AL1078" s="135"/>
      <c r="AM1078" s="131"/>
      <c r="AN1078" s="137"/>
      <c r="AO1078" s="137"/>
      <c r="AP1078" s="112"/>
      <c r="AQ1078" s="138"/>
      <c r="AR1078" s="139"/>
      <c r="AS1078" s="85"/>
    </row>
    <row r="1079" spans="1:45" ht="15.75" thickBot="1" x14ac:dyDescent="0.3">
      <c r="A1079" s="112"/>
      <c r="B1079" s="113"/>
      <c r="C1079" s="114"/>
      <c r="D1079" s="114"/>
      <c r="E1079" s="115"/>
      <c r="F1079" s="114"/>
      <c r="G1079" s="116"/>
      <c r="H1079" s="114"/>
      <c r="I1079" s="115"/>
      <c r="J1079" s="117"/>
      <c r="K1079" s="118"/>
      <c r="L1079" s="113"/>
      <c r="M1079" s="113"/>
      <c r="N1079" s="119"/>
      <c r="O1079" s="120"/>
      <c r="P1079" s="113"/>
      <c r="Q1079" s="121"/>
      <c r="R1079" s="122"/>
      <c r="S1079" s="123"/>
      <c r="T1079" s="124"/>
      <c r="U1079" s="124"/>
      <c r="V1079" s="124"/>
      <c r="W1079" s="124"/>
      <c r="X1079" s="125"/>
      <c r="Y1079" s="124"/>
      <c r="Z1079" s="124"/>
      <c r="AA1079" s="124"/>
      <c r="AB1079" s="124"/>
      <c r="AC1079" s="126"/>
      <c r="AD1079" s="127"/>
      <c r="AE1079" s="128"/>
      <c r="AF1079" s="129"/>
      <c r="AG1079" s="130"/>
      <c r="AH1079" s="131"/>
      <c r="AI1079" s="132"/>
      <c r="AJ1079" s="133"/>
      <c r="AK1079" s="141"/>
      <c r="AL1079" s="135"/>
      <c r="AM1079" s="131"/>
      <c r="AN1079" s="137"/>
      <c r="AO1079" s="137"/>
      <c r="AP1079" s="112"/>
      <c r="AQ1079" s="138"/>
      <c r="AR1079" s="139"/>
      <c r="AS1079" s="85"/>
    </row>
    <row r="1080" spans="1:45" ht="15.75" thickBot="1" x14ac:dyDescent="0.3">
      <c r="A1080" s="112"/>
      <c r="B1080" s="113"/>
      <c r="C1080" s="114"/>
      <c r="D1080" s="114"/>
      <c r="E1080" s="115"/>
      <c r="F1080" s="114"/>
      <c r="G1080" s="116"/>
      <c r="H1080" s="114"/>
      <c r="I1080" s="115"/>
      <c r="J1080" s="117"/>
      <c r="K1080" s="118"/>
      <c r="L1080" s="113"/>
      <c r="M1080" s="113"/>
      <c r="N1080" s="119"/>
      <c r="O1080" s="120"/>
      <c r="P1080" s="113"/>
      <c r="Q1080" s="121"/>
      <c r="R1080" s="122"/>
      <c r="S1080" s="123"/>
      <c r="T1080" s="124"/>
      <c r="U1080" s="124"/>
      <c r="V1080" s="124"/>
      <c r="W1080" s="124"/>
      <c r="X1080" s="125"/>
      <c r="Y1080" s="124"/>
      <c r="Z1080" s="124"/>
      <c r="AA1080" s="124"/>
      <c r="AB1080" s="124"/>
      <c r="AC1080" s="126"/>
      <c r="AD1080" s="127"/>
      <c r="AE1080" s="128"/>
      <c r="AF1080" s="129"/>
      <c r="AG1080" s="130"/>
      <c r="AH1080" s="131"/>
      <c r="AI1080" s="132"/>
      <c r="AJ1080" s="133"/>
      <c r="AK1080" s="141"/>
      <c r="AL1080" s="135"/>
      <c r="AM1080" s="131"/>
      <c r="AN1080" s="137"/>
      <c r="AO1080" s="137"/>
      <c r="AP1080" s="112"/>
      <c r="AQ1080" s="138"/>
      <c r="AR1080" s="139"/>
      <c r="AS1080" s="85"/>
    </row>
    <row r="1081" spans="1:45" ht="15.75" thickBot="1" x14ac:dyDescent="0.3">
      <c r="A1081" s="112"/>
      <c r="B1081" s="113"/>
      <c r="C1081" s="114"/>
      <c r="D1081" s="114"/>
      <c r="E1081" s="115"/>
      <c r="F1081" s="114"/>
      <c r="G1081" s="116"/>
      <c r="H1081" s="114"/>
      <c r="I1081" s="115"/>
      <c r="J1081" s="117"/>
      <c r="K1081" s="118"/>
      <c r="L1081" s="113"/>
      <c r="M1081" s="113"/>
      <c r="N1081" s="119"/>
      <c r="O1081" s="120"/>
      <c r="P1081" s="113"/>
      <c r="Q1081" s="121"/>
      <c r="R1081" s="122"/>
      <c r="S1081" s="123"/>
      <c r="T1081" s="124"/>
      <c r="U1081" s="124"/>
      <c r="V1081" s="124"/>
      <c r="W1081" s="124"/>
      <c r="X1081" s="125"/>
      <c r="Y1081" s="124"/>
      <c r="Z1081" s="124"/>
      <c r="AA1081" s="124"/>
      <c r="AB1081" s="124"/>
      <c r="AC1081" s="126"/>
      <c r="AD1081" s="127"/>
      <c r="AE1081" s="128"/>
      <c r="AF1081" s="129"/>
      <c r="AG1081" s="130"/>
      <c r="AH1081" s="131"/>
      <c r="AI1081" s="132"/>
      <c r="AJ1081" s="133"/>
      <c r="AK1081" s="141"/>
      <c r="AL1081" s="135"/>
      <c r="AM1081" s="131"/>
      <c r="AN1081" s="137"/>
      <c r="AO1081" s="137"/>
      <c r="AP1081" s="112"/>
      <c r="AQ1081" s="138"/>
      <c r="AR1081" s="139"/>
      <c r="AS1081" s="85"/>
    </row>
    <row r="1082" spans="1:45" ht="15.75" thickBot="1" x14ac:dyDescent="0.3">
      <c r="A1082" s="112"/>
      <c r="B1082" s="113"/>
      <c r="C1082" s="114"/>
      <c r="D1082" s="114"/>
      <c r="E1082" s="115"/>
      <c r="F1082" s="114"/>
      <c r="G1082" s="116"/>
      <c r="H1082" s="114"/>
      <c r="I1082" s="115"/>
      <c r="J1082" s="117"/>
      <c r="K1082" s="118"/>
      <c r="L1082" s="113"/>
      <c r="M1082" s="113"/>
      <c r="N1082" s="119"/>
      <c r="O1082" s="120"/>
      <c r="P1082" s="113"/>
      <c r="Q1082" s="121"/>
      <c r="R1082" s="122"/>
      <c r="S1082" s="123"/>
      <c r="T1082" s="124"/>
      <c r="U1082" s="124"/>
      <c r="V1082" s="124"/>
      <c r="W1082" s="124"/>
      <c r="X1082" s="125"/>
      <c r="Y1082" s="124"/>
      <c r="Z1082" s="124"/>
      <c r="AA1082" s="124"/>
      <c r="AB1082" s="124"/>
      <c r="AC1082" s="126"/>
      <c r="AD1082" s="127"/>
      <c r="AE1082" s="128"/>
      <c r="AF1082" s="129"/>
      <c r="AG1082" s="130"/>
      <c r="AH1082" s="131"/>
      <c r="AI1082" s="132"/>
      <c r="AJ1082" s="133"/>
      <c r="AK1082" s="141"/>
      <c r="AL1082" s="135"/>
      <c r="AM1082" s="131"/>
      <c r="AN1082" s="137"/>
      <c r="AO1082" s="137"/>
      <c r="AP1082" s="112"/>
      <c r="AQ1082" s="138"/>
      <c r="AR1082" s="139"/>
      <c r="AS1082" s="85"/>
    </row>
    <row r="1083" spans="1:45" ht="15.75" thickBot="1" x14ac:dyDescent="0.3">
      <c r="A1083" s="112"/>
      <c r="B1083" s="113"/>
      <c r="C1083" s="114"/>
      <c r="D1083" s="114"/>
      <c r="E1083" s="115"/>
      <c r="F1083" s="114"/>
      <c r="G1083" s="116"/>
      <c r="H1083" s="114"/>
      <c r="I1083" s="115"/>
      <c r="J1083" s="117"/>
      <c r="K1083" s="118"/>
      <c r="L1083" s="113"/>
      <c r="M1083" s="113"/>
      <c r="N1083" s="119"/>
      <c r="O1083" s="120"/>
      <c r="P1083" s="113"/>
      <c r="Q1083" s="121"/>
      <c r="R1083" s="122"/>
      <c r="S1083" s="123"/>
      <c r="T1083" s="124"/>
      <c r="U1083" s="124"/>
      <c r="V1083" s="124"/>
      <c r="W1083" s="124"/>
      <c r="X1083" s="125"/>
      <c r="Y1083" s="124"/>
      <c r="Z1083" s="124"/>
      <c r="AA1083" s="124"/>
      <c r="AB1083" s="124"/>
      <c r="AC1083" s="126"/>
      <c r="AD1083" s="127"/>
      <c r="AE1083" s="128"/>
      <c r="AF1083" s="129"/>
      <c r="AG1083" s="130"/>
      <c r="AH1083" s="131"/>
      <c r="AI1083" s="132"/>
      <c r="AJ1083" s="133"/>
      <c r="AK1083" s="141"/>
      <c r="AL1083" s="135"/>
      <c r="AM1083" s="131"/>
      <c r="AN1083" s="137"/>
      <c r="AO1083" s="137"/>
      <c r="AP1083" s="112"/>
      <c r="AQ1083" s="138"/>
      <c r="AR1083" s="139"/>
      <c r="AS1083" s="85"/>
    </row>
    <row r="1084" spans="1:45" ht="15.75" thickBot="1" x14ac:dyDescent="0.3">
      <c r="A1084" s="112"/>
      <c r="B1084" s="113"/>
      <c r="C1084" s="114"/>
      <c r="D1084" s="114"/>
      <c r="E1084" s="115"/>
      <c r="F1084" s="114"/>
      <c r="G1084" s="116"/>
      <c r="H1084" s="114"/>
      <c r="I1084" s="115"/>
      <c r="J1084" s="117"/>
      <c r="K1084" s="118"/>
      <c r="L1084" s="113"/>
      <c r="M1084" s="113"/>
      <c r="N1084" s="119"/>
      <c r="O1084" s="120"/>
      <c r="P1084" s="113"/>
      <c r="Q1084" s="121"/>
      <c r="R1084" s="122"/>
      <c r="S1084" s="123"/>
      <c r="T1084" s="124"/>
      <c r="U1084" s="124"/>
      <c r="V1084" s="124"/>
      <c r="W1084" s="124"/>
      <c r="X1084" s="125"/>
      <c r="Y1084" s="124"/>
      <c r="Z1084" s="124"/>
      <c r="AA1084" s="124"/>
      <c r="AB1084" s="124"/>
      <c r="AC1084" s="126"/>
      <c r="AD1084" s="127"/>
      <c r="AE1084" s="128"/>
      <c r="AF1084" s="129"/>
      <c r="AG1084" s="130"/>
      <c r="AH1084" s="131"/>
      <c r="AI1084" s="132"/>
      <c r="AJ1084" s="133"/>
      <c r="AK1084" s="141"/>
      <c r="AL1084" s="135"/>
      <c r="AM1084" s="131"/>
      <c r="AN1084" s="137"/>
      <c r="AO1084" s="137"/>
      <c r="AP1084" s="112"/>
      <c r="AQ1084" s="138"/>
      <c r="AR1084" s="139"/>
      <c r="AS1084" s="85"/>
    </row>
    <row r="1085" spans="1:45" ht="15.75" thickBot="1" x14ac:dyDescent="0.3">
      <c r="A1085" s="112"/>
      <c r="B1085" s="113"/>
      <c r="C1085" s="114"/>
      <c r="D1085" s="114"/>
      <c r="E1085" s="115"/>
      <c r="F1085" s="114"/>
      <c r="G1085" s="116"/>
      <c r="H1085" s="114"/>
      <c r="I1085" s="115"/>
      <c r="J1085" s="117"/>
      <c r="K1085" s="118"/>
      <c r="L1085" s="113"/>
      <c r="M1085" s="113"/>
      <c r="N1085" s="119"/>
      <c r="O1085" s="120"/>
      <c r="P1085" s="113"/>
      <c r="Q1085" s="121"/>
      <c r="R1085" s="122"/>
      <c r="S1085" s="123"/>
      <c r="T1085" s="124"/>
      <c r="U1085" s="124"/>
      <c r="V1085" s="124"/>
      <c r="W1085" s="124"/>
      <c r="X1085" s="125"/>
      <c r="Y1085" s="124"/>
      <c r="Z1085" s="124"/>
      <c r="AA1085" s="124"/>
      <c r="AB1085" s="124"/>
      <c r="AC1085" s="126"/>
      <c r="AD1085" s="127"/>
      <c r="AE1085" s="128"/>
      <c r="AF1085" s="129"/>
      <c r="AG1085" s="130"/>
      <c r="AH1085" s="131"/>
      <c r="AI1085" s="132"/>
      <c r="AJ1085" s="133"/>
      <c r="AK1085" s="141"/>
      <c r="AL1085" s="135"/>
      <c r="AM1085" s="131"/>
      <c r="AN1085" s="137"/>
      <c r="AO1085" s="137"/>
      <c r="AP1085" s="112"/>
      <c r="AQ1085" s="138"/>
      <c r="AR1085" s="139"/>
      <c r="AS1085" s="85"/>
    </row>
    <row r="1086" spans="1:45" ht="15.75" thickBot="1" x14ac:dyDescent="0.3">
      <c r="A1086" s="112"/>
      <c r="B1086" s="113"/>
      <c r="C1086" s="114"/>
      <c r="D1086" s="114"/>
      <c r="E1086" s="115"/>
      <c r="F1086" s="114"/>
      <c r="G1086" s="116"/>
      <c r="H1086" s="114"/>
      <c r="I1086" s="115"/>
      <c r="J1086" s="117"/>
      <c r="K1086" s="118"/>
      <c r="L1086" s="113"/>
      <c r="M1086" s="113"/>
      <c r="N1086" s="119"/>
      <c r="O1086" s="120"/>
      <c r="P1086" s="113"/>
      <c r="Q1086" s="121"/>
      <c r="R1086" s="122"/>
      <c r="S1086" s="123"/>
      <c r="T1086" s="124"/>
      <c r="U1086" s="124"/>
      <c r="V1086" s="124"/>
      <c r="W1086" s="124"/>
      <c r="X1086" s="125"/>
      <c r="Y1086" s="124"/>
      <c r="Z1086" s="124"/>
      <c r="AA1086" s="124"/>
      <c r="AB1086" s="124"/>
      <c r="AC1086" s="126"/>
      <c r="AD1086" s="127"/>
      <c r="AE1086" s="128"/>
      <c r="AF1086" s="129"/>
      <c r="AG1086" s="130"/>
      <c r="AH1086" s="131"/>
      <c r="AI1086" s="132"/>
      <c r="AJ1086" s="133"/>
      <c r="AK1086" s="141"/>
      <c r="AL1086" s="135"/>
      <c r="AM1086" s="131"/>
      <c r="AN1086" s="137"/>
      <c r="AO1086" s="137"/>
      <c r="AP1086" s="112"/>
      <c r="AQ1086" s="138"/>
      <c r="AR1086" s="139"/>
      <c r="AS1086" s="85"/>
    </row>
    <row r="1087" spans="1:45" ht="15.75" thickBot="1" x14ac:dyDescent="0.3">
      <c r="A1087" s="112"/>
      <c r="B1087" s="113"/>
      <c r="C1087" s="114"/>
      <c r="D1087" s="114"/>
      <c r="E1087" s="115"/>
      <c r="F1087" s="114"/>
      <c r="G1087" s="116"/>
      <c r="H1087" s="114"/>
      <c r="I1087" s="115"/>
      <c r="J1087" s="117"/>
      <c r="K1087" s="118"/>
      <c r="L1087" s="113"/>
      <c r="M1087" s="113"/>
      <c r="N1087" s="119"/>
      <c r="O1087" s="120"/>
      <c r="P1087" s="113"/>
      <c r="Q1087" s="121"/>
      <c r="R1087" s="122"/>
      <c r="S1087" s="123"/>
      <c r="T1087" s="124"/>
      <c r="U1087" s="124"/>
      <c r="V1087" s="124"/>
      <c r="W1087" s="124"/>
      <c r="X1087" s="125"/>
      <c r="Y1087" s="124"/>
      <c r="Z1087" s="124"/>
      <c r="AA1087" s="124"/>
      <c r="AB1087" s="124"/>
      <c r="AC1087" s="126"/>
      <c r="AD1087" s="127"/>
      <c r="AE1087" s="128"/>
      <c r="AF1087" s="129"/>
      <c r="AG1087" s="130"/>
      <c r="AH1087" s="131"/>
      <c r="AI1087" s="132"/>
      <c r="AJ1087" s="133"/>
      <c r="AK1087" s="141"/>
      <c r="AL1087" s="135"/>
      <c r="AM1087" s="131"/>
      <c r="AN1087" s="137"/>
      <c r="AO1087" s="137"/>
      <c r="AP1087" s="112"/>
      <c r="AQ1087" s="138"/>
      <c r="AR1087" s="139"/>
      <c r="AS1087" s="85"/>
    </row>
    <row r="1088" spans="1:45" ht="15.75" thickBot="1" x14ac:dyDescent="0.3">
      <c r="A1088" s="112"/>
      <c r="B1088" s="113"/>
      <c r="C1088" s="114"/>
      <c r="D1088" s="114"/>
      <c r="E1088" s="115"/>
      <c r="F1088" s="114"/>
      <c r="G1088" s="116"/>
      <c r="H1088" s="114"/>
      <c r="I1088" s="115"/>
      <c r="J1088" s="117"/>
      <c r="K1088" s="118"/>
      <c r="L1088" s="113"/>
      <c r="M1088" s="113"/>
      <c r="N1088" s="119"/>
      <c r="O1088" s="120"/>
      <c r="P1088" s="113"/>
      <c r="Q1088" s="121"/>
      <c r="R1088" s="122"/>
      <c r="S1088" s="123"/>
      <c r="T1088" s="124"/>
      <c r="U1088" s="124"/>
      <c r="V1088" s="124"/>
      <c r="W1088" s="124"/>
      <c r="X1088" s="125"/>
      <c r="Y1088" s="124"/>
      <c r="Z1088" s="124"/>
      <c r="AA1088" s="124"/>
      <c r="AB1088" s="124"/>
      <c r="AC1088" s="126"/>
      <c r="AD1088" s="127"/>
      <c r="AE1088" s="128"/>
      <c r="AF1088" s="129"/>
      <c r="AG1088" s="130"/>
      <c r="AH1088" s="131"/>
      <c r="AI1088" s="132"/>
      <c r="AJ1088" s="133"/>
      <c r="AK1088" s="141"/>
      <c r="AL1088" s="135"/>
      <c r="AM1088" s="131"/>
      <c r="AN1088" s="137"/>
      <c r="AO1088" s="137"/>
      <c r="AP1088" s="112"/>
      <c r="AQ1088" s="138"/>
      <c r="AR1088" s="139"/>
      <c r="AS1088" s="85"/>
    </row>
    <row r="1089" spans="1:45" ht="15.75" thickBot="1" x14ac:dyDescent="0.3">
      <c r="A1089" s="112"/>
      <c r="B1089" s="113"/>
      <c r="C1089" s="114"/>
      <c r="D1089" s="114"/>
      <c r="E1089" s="115"/>
      <c r="F1089" s="114"/>
      <c r="G1089" s="116"/>
      <c r="H1089" s="114"/>
      <c r="I1089" s="115"/>
      <c r="J1089" s="117"/>
      <c r="K1089" s="118"/>
      <c r="L1089" s="113"/>
      <c r="M1089" s="113"/>
      <c r="N1089" s="119"/>
      <c r="O1089" s="120"/>
      <c r="P1089" s="113"/>
      <c r="Q1089" s="121"/>
      <c r="R1089" s="122"/>
      <c r="S1089" s="123"/>
      <c r="T1089" s="124"/>
      <c r="U1089" s="124"/>
      <c r="V1089" s="124"/>
      <c r="W1089" s="124"/>
      <c r="X1089" s="125"/>
      <c r="Y1089" s="124"/>
      <c r="Z1089" s="124"/>
      <c r="AA1089" s="124"/>
      <c r="AB1089" s="124"/>
      <c r="AC1089" s="126"/>
      <c r="AD1089" s="127"/>
      <c r="AE1089" s="128"/>
      <c r="AF1089" s="129"/>
      <c r="AG1089" s="130"/>
      <c r="AH1089" s="131"/>
      <c r="AI1089" s="132"/>
      <c r="AJ1089" s="133"/>
      <c r="AK1089" s="141"/>
      <c r="AL1089" s="135"/>
      <c r="AM1089" s="131"/>
      <c r="AN1089" s="137"/>
      <c r="AO1089" s="137"/>
      <c r="AP1089" s="112"/>
      <c r="AQ1089" s="138"/>
      <c r="AR1089" s="139"/>
      <c r="AS1089" s="85"/>
    </row>
    <row r="1090" spans="1:45" ht="15.75" thickBot="1" x14ac:dyDescent="0.3">
      <c r="A1090" s="112"/>
      <c r="B1090" s="113"/>
      <c r="C1090" s="114"/>
      <c r="D1090" s="114"/>
      <c r="E1090" s="115"/>
      <c r="F1090" s="114"/>
      <c r="G1090" s="116"/>
      <c r="H1090" s="114"/>
      <c r="I1090" s="115"/>
      <c r="J1090" s="117"/>
      <c r="K1090" s="118"/>
      <c r="L1090" s="113"/>
      <c r="M1090" s="113"/>
      <c r="N1090" s="119"/>
      <c r="O1090" s="120"/>
      <c r="P1090" s="113"/>
      <c r="Q1090" s="121"/>
      <c r="R1090" s="122"/>
      <c r="S1090" s="123"/>
      <c r="T1090" s="124"/>
      <c r="U1090" s="124"/>
      <c r="V1090" s="124"/>
      <c r="W1090" s="124"/>
      <c r="X1090" s="125"/>
      <c r="Y1090" s="124"/>
      <c r="Z1090" s="124"/>
      <c r="AA1090" s="124"/>
      <c r="AB1090" s="124"/>
      <c r="AC1090" s="126"/>
      <c r="AD1090" s="127"/>
      <c r="AE1090" s="128"/>
      <c r="AF1090" s="129"/>
      <c r="AG1090" s="130"/>
      <c r="AH1090" s="131"/>
      <c r="AI1090" s="132"/>
      <c r="AJ1090" s="133"/>
      <c r="AK1090" s="141"/>
      <c r="AL1090" s="135"/>
      <c r="AM1090" s="131"/>
      <c r="AN1090" s="137"/>
      <c r="AO1090" s="137"/>
      <c r="AP1090" s="112"/>
      <c r="AQ1090" s="138"/>
      <c r="AR1090" s="139"/>
      <c r="AS1090" s="85"/>
    </row>
    <row r="1091" spans="1:45" ht="15.75" thickBot="1" x14ac:dyDescent="0.3">
      <c r="A1091" s="112"/>
      <c r="B1091" s="113"/>
      <c r="C1091" s="114"/>
      <c r="D1091" s="114"/>
      <c r="E1091" s="115"/>
      <c r="F1091" s="114"/>
      <c r="G1091" s="116"/>
      <c r="H1091" s="114"/>
      <c r="I1091" s="115"/>
      <c r="J1091" s="117"/>
      <c r="K1091" s="118"/>
      <c r="L1091" s="113"/>
      <c r="M1091" s="113"/>
      <c r="N1091" s="119"/>
      <c r="O1091" s="120"/>
      <c r="P1091" s="113"/>
      <c r="Q1091" s="121"/>
      <c r="R1091" s="122"/>
      <c r="S1091" s="123"/>
      <c r="T1091" s="124"/>
      <c r="U1091" s="124"/>
      <c r="V1091" s="124"/>
      <c r="W1091" s="124"/>
      <c r="X1091" s="125"/>
      <c r="Y1091" s="124"/>
      <c r="Z1091" s="124"/>
      <c r="AA1091" s="124"/>
      <c r="AB1091" s="124"/>
      <c r="AC1091" s="126"/>
      <c r="AD1091" s="127"/>
      <c r="AE1091" s="128"/>
      <c r="AF1091" s="129"/>
      <c r="AG1091" s="130"/>
      <c r="AH1091" s="131"/>
      <c r="AI1091" s="132"/>
      <c r="AJ1091" s="133"/>
      <c r="AK1091" s="141"/>
      <c r="AL1091" s="135"/>
      <c r="AM1091" s="131"/>
      <c r="AN1091" s="137"/>
      <c r="AO1091" s="137"/>
      <c r="AP1091" s="112"/>
      <c r="AQ1091" s="138"/>
      <c r="AR1091" s="139"/>
      <c r="AS1091" s="85"/>
    </row>
    <row r="1092" spans="1:45" ht="15.75" thickBot="1" x14ac:dyDescent="0.3">
      <c r="A1092" s="112"/>
      <c r="B1092" s="113"/>
      <c r="C1092" s="114"/>
      <c r="D1092" s="114"/>
      <c r="E1092" s="115"/>
      <c r="F1092" s="114"/>
      <c r="G1092" s="116"/>
      <c r="H1092" s="114"/>
      <c r="I1092" s="115"/>
      <c r="J1092" s="117"/>
      <c r="K1092" s="118"/>
      <c r="L1092" s="113"/>
      <c r="M1092" s="113"/>
      <c r="N1092" s="119"/>
      <c r="O1092" s="120"/>
      <c r="P1092" s="113"/>
      <c r="Q1092" s="121"/>
      <c r="R1092" s="122"/>
      <c r="S1092" s="123"/>
      <c r="T1092" s="124"/>
      <c r="U1092" s="124"/>
      <c r="V1092" s="124"/>
      <c r="W1092" s="124"/>
      <c r="X1092" s="125"/>
      <c r="Y1092" s="124"/>
      <c r="Z1092" s="124"/>
      <c r="AA1092" s="124"/>
      <c r="AB1092" s="124"/>
      <c r="AC1092" s="126"/>
      <c r="AD1092" s="127"/>
      <c r="AE1092" s="128"/>
      <c r="AF1092" s="129"/>
      <c r="AG1092" s="130"/>
      <c r="AH1092" s="131"/>
      <c r="AI1092" s="132"/>
      <c r="AJ1092" s="133"/>
      <c r="AK1092" s="141"/>
      <c r="AL1092" s="135"/>
      <c r="AM1092" s="131"/>
      <c r="AN1092" s="137"/>
      <c r="AO1092" s="137"/>
      <c r="AP1092" s="112"/>
      <c r="AQ1092" s="138"/>
      <c r="AR1092" s="139"/>
      <c r="AS1092" s="85"/>
    </row>
    <row r="1093" spans="1:45" ht="15.75" thickBot="1" x14ac:dyDescent="0.3">
      <c r="A1093" s="112"/>
      <c r="B1093" s="113"/>
      <c r="C1093" s="114"/>
      <c r="D1093" s="114"/>
      <c r="E1093" s="115"/>
      <c r="F1093" s="114"/>
      <c r="G1093" s="116"/>
      <c r="H1093" s="114"/>
      <c r="I1093" s="115"/>
      <c r="J1093" s="117"/>
      <c r="K1093" s="118"/>
      <c r="L1093" s="113"/>
      <c r="M1093" s="113"/>
      <c r="N1093" s="119"/>
      <c r="O1093" s="120"/>
      <c r="P1093" s="113"/>
      <c r="Q1093" s="121"/>
      <c r="R1093" s="122"/>
      <c r="S1093" s="123"/>
      <c r="T1093" s="124"/>
      <c r="U1093" s="124"/>
      <c r="V1093" s="124"/>
      <c r="W1093" s="124"/>
      <c r="X1093" s="125"/>
      <c r="Y1093" s="124"/>
      <c r="Z1093" s="124"/>
      <c r="AA1093" s="124"/>
      <c r="AB1093" s="124"/>
      <c r="AC1093" s="126"/>
      <c r="AD1093" s="127"/>
      <c r="AE1093" s="128"/>
      <c r="AF1093" s="129"/>
      <c r="AG1093" s="130"/>
      <c r="AH1093" s="131"/>
      <c r="AI1093" s="132"/>
      <c r="AJ1093" s="133"/>
      <c r="AK1093" s="141"/>
      <c r="AL1093" s="135"/>
      <c r="AM1093" s="131"/>
      <c r="AN1093" s="137"/>
      <c r="AO1093" s="137"/>
      <c r="AP1093" s="112"/>
      <c r="AQ1093" s="138"/>
      <c r="AR1093" s="139"/>
      <c r="AS1093" s="85"/>
    </row>
    <row r="1094" spans="1:45" ht="15.75" thickBot="1" x14ac:dyDescent="0.3">
      <c r="A1094" s="112"/>
      <c r="B1094" s="113"/>
      <c r="C1094" s="114"/>
      <c r="D1094" s="114"/>
      <c r="E1094" s="115"/>
      <c r="F1094" s="114"/>
      <c r="G1094" s="116"/>
      <c r="H1094" s="114"/>
      <c r="I1094" s="115"/>
      <c r="J1094" s="117"/>
      <c r="K1094" s="118"/>
      <c r="L1094" s="113"/>
      <c r="M1094" s="113"/>
      <c r="N1094" s="119"/>
      <c r="O1094" s="120"/>
      <c r="P1094" s="113"/>
      <c r="Q1094" s="121"/>
      <c r="R1094" s="122"/>
      <c r="S1094" s="123"/>
      <c r="T1094" s="124"/>
      <c r="U1094" s="124"/>
      <c r="V1094" s="124"/>
      <c r="W1094" s="124"/>
      <c r="X1094" s="125"/>
      <c r="Y1094" s="124"/>
      <c r="Z1094" s="124"/>
      <c r="AA1094" s="124"/>
      <c r="AB1094" s="124"/>
      <c r="AC1094" s="126"/>
      <c r="AD1094" s="127"/>
      <c r="AE1094" s="128"/>
      <c r="AF1094" s="129"/>
      <c r="AG1094" s="130"/>
      <c r="AH1094" s="131"/>
      <c r="AI1094" s="132"/>
      <c r="AJ1094" s="133"/>
      <c r="AK1094" s="141"/>
      <c r="AL1094" s="135"/>
      <c r="AM1094" s="131"/>
      <c r="AN1094" s="137"/>
      <c r="AO1094" s="137"/>
      <c r="AP1094" s="112"/>
      <c r="AQ1094" s="138"/>
      <c r="AR1094" s="139"/>
      <c r="AS1094" s="85"/>
    </row>
    <row r="1095" spans="1:45" ht="15.75" thickBot="1" x14ac:dyDescent="0.3">
      <c r="A1095" s="112"/>
      <c r="B1095" s="113"/>
      <c r="C1095" s="114"/>
      <c r="D1095" s="114"/>
      <c r="E1095" s="115"/>
      <c r="F1095" s="114"/>
      <c r="G1095" s="116"/>
      <c r="H1095" s="114"/>
      <c r="I1095" s="115"/>
      <c r="J1095" s="117"/>
      <c r="K1095" s="118"/>
      <c r="L1095" s="113"/>
      <c r="M1095" s="113"/>
      <c r="N1095" s="119"/>
      <c r="O1095" s="120"/>
      <c r="P1095" s="113"/>
      <c r="Q1095" s="121"/>
      <c r="R1095" s="122"/>
      <c r="S1095" s="123"/>
      <c r="T1095" s="124"/>
      <c r="U1095" s="124"/>
      <c r="V1095" s="124"/>
      <c r="W1095" s="124"/>
      <c r="X1095" s="125"/>
      <c r="Y1095" s="124"/>
      <c r="Z1095" s="124"/>
      <c r="AA1095" s="124"/>
      <c r="AB1095" s="124"/>
      <c r="AC1095" s="126"/>
      <c r="AD1095" s="127"/>
      <c r="AE1095" s="128"/>
      <c r="AF1095" s="129"/>
      <c r="AG1095" s="130"/>
      <c r="AH1095" s="131"/>
      <c r="AI1095" s="132"/>
      <c r="AJ1095" s="133"/>
      <c r="AK1095" s="141"/>
      <c r="AL1095" s="135"/>
      <c r="AM1095" s="131"/>
      <c r="AN1095" s="137"/>
      <c r="AO1095" s="137"/>
      <c r="AP1095" s="112"/>
      <c r="AQ1095" s="138"/>
      <c r="AR1095" s="139"/>
      <c r="AS1095" s="85"/>
    </row>
    <row r="1096" spans="1:45" ht="15.75" thickBot="1" x14ac:dyDescent="0.3">
      <c r="A1096" s="112"/>
      <c r="B1096" s="113"/>
      <c r="C1096" s="114"/>
      <c r="D1096" s="114"/>
      <c r="E1096" s="115"/>
      <c r="F1096" s="114"/>
      <c r="G1096" s="116"/>
      <c r="H1096" s="114"/>
      <c r="I1096" s="115"/>
      <c r="J1096" s="117"/>
      <c r="K1096" s="118"/>
      <c r="L1096" s="113"/>
      <c r="M1096" s="113"/>
      <c r="N1096" s="119"/>
      <c r="O1096" s="120"/>
      <c r="P1096" s="113"/>
      <c r="Q1096" s="121"/>
      <c r="R1096" s="122"/>
      <c r="S1096" s="123"/>
      <c r="T1096" s="124"/>
      <c r="U1096" s="124"/>
      <c r="V1096" s="124"/>
      <c r="W1096" s="124"/>
      <c r="X1096" s="125"/>
      <c r="Y1096" s="124"/>
      <c r="Z1096" s="124"/>
      <c r="AA1096" s="124"/>
      <c r="AB1096" s="124"/>
      <c r="AC1096" s="126"/>
      <c r="AD1096" s="127"/>
      <c r="AE1096" s="128"/>
      <c r="AF1096" s="129"/>
      <c r="AG1096" s="130"/>
      <c r="AH1096" s="131"/>
      <c r="AI1096" s="132"/>
      <c r="AJ1096" s="133"/>
      <c r="AK1096" s="141"/>
      <c r="AL1096" s="135"/>
      <c r="AM1096" s="131"/>
      <c r="AN1096" s="137"/>
      <c r="AO1096" s="137"/>
      <c r="AP1096" s="112"/>
      <c r="AQ1096" s="138"/>
      <c r="AR1096" s="139"/>
      <c r="AS1096" s="85"/>
    </row>
    <row r="1097" spans="1:45" ht="15.75" thickBot="1" x14ac:dyDescent="0.3">
      <c r="A1097" s="112"/>
      <c r="B1097" s="113"/>
      <c r="C1097" s="114"/>
      <c r="D1097" s="114"/>
      <c r="E1097" s="115"/>
      <c r="F1097" s="114"/>
      <c r="G1097" s="116"/>
      <c r="H1097" s="114"/>
      <c r="I1097" s="115"/>
      <c r="J1097" s="117"/>
      <c r="K1097" s="118"/>
      <c r="L1097" s="113"/>
      <c r="M1097" s="113"/>
      <c r="N1097" s="119"/>
      <c r="O1097" s="120"/>
      <c r="P1097" s="113"/>
      <c r="Q1097" s="121"/>
      <c r="R1097" s="122"/>
      <c r="S1097" s="123"/>
      <c r="T1097" s="124"/>
      <c r="U1097" s="124"/>
      <c r="V1097" s="124"/>
      <c r="W1097" s="124"/>
      <c r="X1097" s="125"/>
      <c r="Y1097" s="124"/>
      <c r="Z1097" s="124"/>
      <c r="AA1097" s="124"/>
      <c r="AB1097" s="124"/>
      <c r="AC1097" s="126"/>
      <c r="AD1097" s="127"/>
      <c r="AE1097" s="128"/>
      <c r="AF1097" s="129"/>
      <c r="AG1097" s="130"/>
      <c r="AH1097" s="131"/>
      <c r="AI1097" s="132"/>
      <c r="AJ1097" s="133"/>
      <c r="AK1097" s="141"/>
      <c r="AL1097" s="135"/>
      <c r="AM1097" s="131"/>
      <c r="AN1097" s="137"/>
      <c r="AO1097" s="137"/>
      <c r="AP1097" s="112"/>
      <c r="AQ1097" s="138"/>
      <c r="AR1097" s="139"/>
      <c r="AS1097" s="85"/>
    </row>
    <row r="1098" spans="1:45" ht="15.75" thickBot="1" x14ac:dyDescent="0.3">
      <c r="A1098" s="112"/>
      <c r="B1098" s="113"/>
      <c r="C1098" s="114"/>
      <c r="D1098" s="114"/>
      <c r="E1098" s="115"/>
      <c r="F1098" s="114"/>
      <c r="G1098" s="116"/>
      <c r="H1098" s="114"/>
      <c r="I1098" s="115"/>
      <c r="J1098" s="117"/>
      <c r="K1098" s="118"/>
      <c r="L1098" s="113"/>
      <c r="M1098" s="113"/>
      <c r="N1098" s="119"/>
      <c r="O1098" s="120"/>
      <c r="P1098" s="113"/>
      <c r="Q1098" s="121"/>
      <c r="R1098" s="122"/>
      <c r="S1098" s="123"/>
      <c r="T1098" s="124"/>
      <c r="U1098" s="124"/>
      <c r="V1098" s="124"/>
      <c r="W1098" s="124"/>
      <c r="X1098" s="125"/>
      <c r="Y1098" s="124"/>
      <c r="Z1098" s="124"/>
      <c r="AA1098" s="124"/>
      <c r="AB1098" s="124"/>
      <c r="AC1098" s="126"/>
      <c r="AD1098" s="127"/>
      <c r="AE1098" s="128"/>
      <c r="AF1098" s="129"/>
      <c r="AG1098" s="130"/>
      <c r="AH1098" s="131"/>
      <c r="AI1098" s="132"/>
      <c r="AJ1098" s="133"/>
      <c r="AK1098" s="141"/>
      <c r="AL1098" s="135"/>
      <c r="AM1098" s="131"/>
      <c r="AN1098" s="137"/>
      <c r="AO1098" s="137"/>
      <c r="AP1098" s="112"/>
      <c r="AQ1098" s="138"/>
      <c r="AR1098" s="139"/>
      <c r="AS1098" s="85"/>
    </row>
    <row r="1099" spans="1:45" ht="15.75" thickBot="1" x14ac:dyDescent="0.3">
      <c r="A1099" s="112"/>
      <c r="B1099" s="113"/>
      <c r="C1099" s="114"/>
      <c r="D1099" s="114"/>
      <c r="E1099" s="115"/>
      <c r="F1099" s="114"/>
      <c r="G1099" s="116"/>
      <c r="H1099" s="114"/>
      <c r="I1099" s="115"/>
      <c r="J1099" s="117"/>
      <c r="K1099" s="118"/>
      <c r="L1099" s="113"/>
      <c r="M1099" s="113"/>
      <c r="N1099" s="119"/>
      <c r="O1099" s="120"/>
      <c r="P1099" s="113"/>
      <c r="Q1099" s="121"/>
      <c r="R1099" s="122"/>
      <c r="S1099" s="123"/>
      <c r="T1099" s="124"/>
      <c r="U1099" s="124"/>
      <c r="V1099" s="124"/>
      <c r="W1099" s="124"/>
      <c r="X1099" s="125"/>
      <c r="Y1099" s="124"/>
      <c r="Z1099" s="124"/>
      <c r="AA1099" s="124"/>
      <c r="AB1099" s="124"/>
      <c r="AC1099" s="126"/>
      <c r="AD1099" s="127"/>
      <c r="AE1099" s="128"/>
      <c r="AF1099" s="129"/>
      <c r="AG1099" s="130"/>
      <c r="AH1099" s="131"/>
      <c r="AI1099" s="132"/>
      <c r="AJ1099" s="133"/>
      <c r="AK1099" s="141"/>
      <c r="AL1099" s="135"/>
      <c r="AM1099" s="131"/>
      <c r="AN1099" s="137"/>
      <c r="AO1099" s="137"/>
      <c r="AP1099" s="112"/>
      <c r="AQ1099" s="138"/>
      <c r="AR1099" s="139"/>
      <c r="AS1099" s="85"/>
    </row>
    <row r="1100" spans="1:45" ht="15.75" thickBot="1" x14ac:dyDescent="0.3">
      <c r="A1100" s="112"/>
      <c r="B1100" s="113"/>
      <c r="C1100" s="114"/>
      <c r="D1100" s="114"/>
      <c r="E1100" s="115"/>
      <c r="F1100" s="114"/>
      <c r="G1100" s="116"/>
      <c r="H1100" s="114"/>
      <c r="I1100" s="115"/>
      <c r="J1100" s="117"/>
      <c r="K1100" s="118"/>
      <c r="L1100" s="113"/>
      <c r="M1100" s="113"/>
      <c r="N1100" s="119"/>
      <c r="O1100" s="120"/>
      <c r="P1100" s="113"/>
      <c r="Q1100" s="121"/>
      <c r="R1100" s="122"/>
      <c r="S1100" s="123"/>
      <c r="T1100" s="124"/>
      <c r="U1100" s="124"/>
      <c r="V1100" s="124"/>
      <c r="W1100" s="124"/>
      <c r="X1100" s="125"/>
      <c r="Y1100" s="124"/>
      <c r="Z1100" s="124"/>
      <c r="AA1100" s="124"/>
      <c r="AB1100" s="124"/>
      <c r="AC1100" s="126"/>
      <c r="AD1100" s="127"/>
      <c r="AE1100" s="128"/>
      <c r="AF1100" s="129"/>
      <c r="AG1100" s="130"/>
      <c r="AH1100" s="131"/>
      <c r="AI1100" s="132"/>
      <c r="AJ1100" s="133"/>
      <c r="AK1100" s="141"/>
      <c r="AL1100" s="135"/>
      <c r="AM1100" s="131"/>
      <c r="AN1100" s="137"/>
      <c r="AO1100" s="137"/>
      <c r="AP1100" s="112"/>
      <c r="AQ1100" s="138"/>
      <c r="AR1100" s="139"/>
      <c r="AS1100" s="85"/>
    </row>
    <row r="1101" spans="1:45" ht="15.75" thickBot="1" x14ac:dyDescent="0.3">
      <c r="A1101" s="112"/>
      <c r="B1101" s="113"/>
      <c r="C1101" s="114"/>
      <c r="D1101" s="114"/>
      <c r="E1101" s="115"/>
      <c r="F1101" s="114"/>
      <c r="G1101" s="116"/>
      <c r="H1101" s="114"/>
      <c r="I1101" s="115"/>
      <c r="J1101" s="117"/>
      <c r="K1101" s="118"/>
      <c r="L1101" s="113"/>
      <c r="M1101" s="113"/>
      <c r="N1101" s="119"/>
      <c r="O1101" s="120"/>
      <c r="P1101" s="113"/>
      <c r="Q1101" s="121"/>
      <c r="R1101" s="122"/>
      <c r="S1101" s="123"/>
      <c r="T1101" s="124"/>
      <c r="U1101" s="124"/>
      <c r="V1101" s="124"/>
      <c r="W1101" s="124"/>
      <c r="X1101" s="125"/>
      <c r="Y1101" s="124"/>
      <c r="Z1101" s="124"/>
      <c r="AA1101" s="124"/>
      <c r="AB1101" s="124"/>
      <c r="AC1101" s="126"/>
      <c r="AD1101" s="127"/>
      <c r="AE1101" s="128"/>
      <c r="AF1101" s="129"/>
      <c r="AG1101" s="130"/>
      <c r="AH1101" s="131"/>
      <c r="AI1101" s="132"/>
      <c r="AJ1101" s="133"/>
      <c r="AK1101" s="141"/>
      <c r="AL1101" s="135"/>
      <c r="AM1101" s="131"/>
      <c r="AN1101" s="137"/>
      <c r="AO1101" s="137"/>
      <c r="AP1101" s="112"/>
      <c r="AQ1101" s="138"/>
      <c r="AR1101" s="139"/>
      <c r="AS1101" s="85"/>
    </row>
    <row r="1102" spans="1:45" ht="15.75" thickBot="1" x14ac:dyDescent="0.3">
      <c r="A1102" s="112"/>
      <c r="B1102" s="113"/>
      <c r="C1102" s="114"/>
      <c r="D1102" s="114"/>
      <c r="E1102" s="115"/>
      <c r="F1102" s="114"/>
      <c r="G1102" s="116"/>
      <c r="H1102" s="114"/>
      <c r="I1102" s="115"/>
      <c r="J1102" s="117"/>
      <c r="K1102" s="118"/>
      <c r="L1102" s="113"/>
      <c r="M1102" s="113"/>
      <c r="N1102" s="119"/>
      <c r="O1102" s="120"/>
      <c r="P1102" s="113"/>
      <c r="Q1102" s="121"/>
      <c r="R1102" s="122"/>
      <c r="S1102" s="123"/>
      <c r="T1102" s="124"/>
      <c r="U1102" s="124"/>
      <c r="V1102" s="124"/>
      <c r="W1102" s="124"/>
      <c r="X1102" s="125"/>
      <c r="Y1102" s="124"/>
      <c r="Z1102" s="124"/>
      <c r="AA1102" s="124"/>
      <c r="AB1102" s="124"/>
      <c r="AC1102" s="126"/>
      <c r="AD1102" s="127"/>
      <c r="AE1102" s="128"/>
      <c r="AF1102" s="129"/>
      <c r="AG1102" s="130"/>
      <c r="AH1102" s="131"/>
      <c r="AI1102" s="132"/>
      <c r="AJ1102" s="133"/>
      <c r="AK1102" s="141"/>
      <c r="AL1102" s="135"/>
      <c r="AM1102" s="131"/>
      <c r="AN1102" s="137"/>
      <c r="AO1102" s="137"/>
      <c r="AP1102" s="112"/>
      <c r="AQ1102" s="138"/>
      <c r="AR1102" s="139"/>
      <c r="AS1102" s="85"/>
    </row>
    <row r="1103" spans="1:45" ht="15.75" thickBot="1" x14ac:dyDescent="0.3">
      <c r="A1103" s="112"/>
      <c r="B1103" s="113"/>
      <c r="C1103" s="114"/>
      <c r="D1103" s="114"/>
      <c r="E1103" s="115"/>
      <c r="F1103" s="114"/>
      <c r="G1103" s="116"/>
      <c r="H1103" s="114"/>
      <c r="I1103" s="115"/>
      <c r="J1103" s="117"/>
      <c r="K1103" s="118"/>
      <c r="L1103" s="113"/>
      <c r="M1103" s="113"/>
      <c r="N1103" s="119"/>
      <c r="O1103" s="120"/>
      <c r="P1103" s="113"/>
      <c r="Q1103" s="121"/>
      <c r="R1103" s="122"/>
      <c r="S1103" s="123"/>
      <c r="T1103" s="124"/>
      <c r="U1103" s="124"/>
      <c r="V1103" s="124"/>
      <c r="W1103" s="124"/>
      <c r="X1103" s="125"/>
      <c r="Y1103" s="124"/>
      <c r="Z1103" s="124"/>
      <c r="AA1103" s="124"/>
      <c r="AB1103" s="124"/>
      <c r="AC1103" s="126"/>
      <c r="AD1103" s="127"/>
      <c r="AE1103" s="128"/>
      <c r="AF1103" s="129"/>
      <c r="AG1103" s="130"/>
      <c r="AH1103" s="131"/>
      <c r="AI1103" s="132"/>
      <c r="AJ1103" s="133"/>
      <c r="AK1103" s="141"/>
      <c r="AL1103" s="135"/>
      <c r="AM1103" s="131"/>
      <c r="AN1103" s="137"/>
      <c r="AO1103" s="137"/>
      <c r="AP1103" s="112"/>
      <c r="AQ1103" s="138"/>
      <c r="AR1103" s="139"/>
      <c r="AS1103" s="85"/>
    </row>
    <row r="1104" spans="1:45" ht="15.75" thickBot="1" x14ac:dyDescent="0.3">
      <c r="A1104" s="112"/>
      <c r="B1104" s="113"/>
      <c r="C1104" s="114"/>
      <c r="D1104" s="114"/>
      <c r="E1104" s="115"/>
      <c r="F1104" s="114"/>
      <c r="G1104" s="116"/>
      <c r="H1104" s="114"/>
      <c r="I1104" s="115"/>
      <c r="J1104" s="117"/>
      <c r="K1104" s="118"/>
      <c r="L1104" s="113"/>
      <c r="M1104" s="113"/>
      <c r="N1104" s="119"/>
      <c r="O1104" s="120"/>
      <c r="P1104" s="113"/>
      <c r="Q1104" s="121"/>
      <c r="R1104" s="122"/>
      <c r="S1104" s="123"/>
      <c r="T1104" s="124"/>
      <c r="U1104" s="124"/>
      <c r="V1104" s="124"/>
      <c r="W1104" s="124"/>
      <c r="X1104" s="125"/>
      <c r="Y1104" s="124"/>
      <c r="Z1104" s="124"/>
      <c r="AA1104" s="124"/>
      <c r="AB1104" s="124"/>
      <c r="AC1104" s="126"/>
      <c r="AD1104" s="127"/>
      <c r="AE1104" s="128"/>
      <c r="AF1104" s="129"/>
      <c r="AG1104" s="130"/>
      <c r="AH1104" s="131"/>
      <c r="AI1104" s="132"/>
      <c r="AJ1104" s="133"/>
      <c r="AK1104" s="141"/>
      <c r="AL1104" s="135"/>
      <c r="AM1104" s="131"/>
      <c r="AN1104" s="137"/>
      <c r="AO1104" s="137"/>
      <c r="AP1104" s="112"/>
      <c r="AQ1104" s="138"/>
      <c r="AR1104" s="139"/>
      <c r="AS1104" s="85"/>
    </row>
    <row r="1105" spans="1:45" ht="15.75" thickBot="1" x14ac:dyDescent="0.3">
      <c r="A1105" s="112"/>
      <c r="B1105" s="113"/>
      <c r="C1105" s="114"/>
      <c r="D1105" s="114"/>
      <c r="E1105" s="115"/>
      <c r="F1105" s="114"/>
      <c r="G1105" s="116"/>
      <c r="H1105" s="114"/>
      <c r="I1105" s="115"/>
      <c r="J1105" s="117"/>
      <c r="K1105" s="118"/>
      <c r="L1105" s="113"/>
      <c r="M1105" s="113"/>
      <c r="N1105" s="119"/>
      <c r="O1105" s="120"/>
      <c r="P1105" s="113"/>
      <c r="Q1105" s="121"/>
      <c r="R1105" s="122"/>
      <c r="S1105" s="123"/>
      <c r="T1105" s="124"/>
      <c r="U1105" s="124"/>
      <c r="V1105" s="124"/>
      <c r="W1105" s="124"/>
      <c r="X1105" s="125"/>
      <c r="Y1105" s="124"/>
      <c r="Z1105" s="124"/>
      <c r="AA1105" s="124"/>
      <c r="AB1105" s="124"/>
      <c r="AC1105" s="126"/>
      <c r="AD1105" s="127"/>
      <c r="AE1105" s="128"/>
      <c r="AF1105" s="129"/>
      <c r="AG1105" s="130"/>
      <c r="AH1105" s="131"/>
      <c r="AI1105" s="132"/>
      <c r="AJ1105" s="133"/>
      <c r="AK1105" s="141"/>
      <c r="AL1105" s="135"/>
      <c r="AM1105" s="131"/>
      <c r="AN1105" s="137"/>
      <c r="AO1105" s="137"/>
      <c r="AP1105" s="112"/>
      <c r="AQ1105" s="138"/>
      <c r="AR1105" s="139"/>
      <c r="AS1105" s="85"/>
    </row>
    <row r="1106" spans="1:45" ht="15.75" thickBot="1" x14ac:dyDescent="0.3">
      <c r="A1106" s="112"/>
      <c r="B1106" s="113"/>
      <c r="C1106" s="114"/>
      <c r="D1106" s="114"/>
      <c r="E1106" s="115"/>
      <c r="F1106" s="114"/>
      <c r="G1106" s="116"/>
      <c r="H1106" s="114"/>
      <c r="I1106" s="115"/>
      <c r="J1106" s="117"/>
      <c r="K1106" s="118"/>
      <c r="L1106" s="113"/>
      <c r="M1106" s="113"/>
      <c r="N1106" s="119"/>
      <c r="O1106" s="120"/>
      <c r="P1106" s="113"/>
      <c r="Q1106" s="121"/>
      <c r="R1106" s="122"/>
      <c r="S1106" s="123"/>
      <c r="T1106" s="124"/>
      <c r="U1106" s="124"/>
      <c r="V1106" s="124"/>
      <c r="W1106" s="124"/>
      <c r="X1106" s="125"/>
      <c r="Y1106" s="124"/>
      <c r="Z1106" s="124"/>
      <c r="AA1106" s="124"/>
      <c r="AB1106" s="124"/>
      <c r="AC1106" s="126"/>
      <c r="AD1106" s="127"/>
      <c r="AE1106" s="128"/>
      <c r="AF1106" s="129"/>
      <c r="AG1106" s="130"/>
      <c r="AH1106" s="131"/>
      <c r="AI1106" s="132"/>
      <c r="AJ1106" s="133"/>
      <c r="AK1106" s="141"/>
      <c r="AL1106" s="135"/>
      <c r="AM1106" s="131"/>
      <c r="AN1106" s="137"/>
      <c r="AO1106" s="137"/>
      <c r="AP1106" s="112"/>
      <c r="AQ1106" s="138"/>
      <c r="AR1106" s="139"/>
      <c r="AS1106" s="85"/>
    </row>
    <row r="1107" spans="1:45" ht="15.75" thickBot="1" x14ac:dyDescent="0.3">
      <c r="A1107" s="112"/>
      <c r="B1107" s="113"/>
      <c r="C1107" s="114"/>
      <c r="D1107" s="114"/>
      <c r="E1107" s="115"/>
      <c r="F1107" s="114"/>
      <c r="G1107" s="116"/>
      <c r="H1107" s="114"/>
      <c r="I1107" s="115"/>
      <c r="J1107" s="117"/>
      <c r="K1107" s="118"/>
      <c r="L1107" s="113"/>
      <c r="M1107" s="113"/>
      <c r="N1107" s="119"/>
      <c r="O1107" s="120"/>
      <c r="P1107" s="113"/>
      <c r="Q1107" s="121"/>
      <c r="R1107" s="122"/>
      <c r="S1107" s="123"/>
      <c r="T1107" s="124"/>
      <c r="U1107" s="124"/>
      <c r="V1107" s="124"/>
      <c r="W1107" s="124"/>
      <c r="X1107" s="125"/>
      <c r="Y1107" s="124"/>
      <c r="Z1107" s="124"/>
      <c r="AA1107" s="124"/>
      <c r="AB1107" s="124"/>
      <c r="AC1107" s="126"/>
      <c r="AD1107" s="127"/>
      <c r="AE1107" s="128"/>
      <c r="AF1107" s="129"/>
      <c r="AG1107" s="130"/>
      <c r="AH1107" s="131"/>
      <c r="AI1107" s="132"/>
      <c r="AJ1107" s="133"/>
      <c r="AK1107" s="141"/>
      <c r="AL1107" s="135"/>
      <c r="AM1107" s="131"/>
      <c r="AN1107" s="137"/>
      <c r="AO1107" s="137"/>
      <c r="AP1107" s="112"/>
      <c r="AQ1107" s="138"/>
      <c r="AR1107" s="139"/>
      <c r="AS1107" s="85"/>
    </row>
    <row r="1108" spans="1:45" ht="15.75" thickBot="1" x14ac:dyDescent="0.3">
      <c r="A1108" s="112"/>
      <c r="B1108" s="113"/>
      <c r="C1108" s="114"/>
      <c r="D1108" s="114"/>
      <c r="E1108" s="115"/>
      <c r="F1108" s="114"/>
      <c r="G1108" s="116"/>
      <c r="H1108" s="114"/>
      <c r="I1108" s="115"/>
      <c r="J1108" s="117"/>
      <c r="K1108" s="118"/>
      <c r="L1108" s="113"/>
      <c r="M1108" s="113"/>
      <c r="N1108" s="119"/>
      <c r="O1108" s="120"/>
      <c r="P1108" s="113"/>
      <c r="Q1108" s="121"/>
      <c r="R1108" s="122"/>
      <c r="S1108" s="123"/>
      <c r="T1108" s="124"/>
      <c r="U1108" s="124"/>
      <c r="V1108" s="124"/>
      <c r="W1108" s="124"/>
      <c r="X1108" s="125"/>
      <c r="Y1108" s="124"/>
      <c r="Z1108" s="124"/>
      <c r="AA1108" s="124"/>
      <c r="AB1108" s="124"/>
      <c r="AC1108" s="126"/>
      <c r="AD1108" s="127"/>
      <c r="AE1108" s="128"/>
      <c r="AF1108" s="129"/>
      <c r="AG1108" s="130"/>
      <c r="AH1108" s="131"/>
      <c r="AI1108" s="132"/>
      <c r="AJ1108" s="133"/>
      <c r="AK1108" s="141"/>
      <c r="AL1108" s="135"/>
      <c r="AM1108" s="131"/>
      <c r="AN1108" s="137"/>
      <c r="AO1108" s="137"/>
      <c r="AP1108" s="112"/>
      <c r="AQ1108" s="138"/>
      <c r="AR1108" s="139"/>
      <c r="AS1108" s="85"/>
    </row>
    <row r="1109" spans="1:45" ht="15.75" thickBot="1" x14ac:dyDescent="0.3">
      <c r="A1109" s="112"/>
      <c r="B1109" s="113"/>
      <c r="C1109" s="114"/>
      <c r="D1109" s="114"/>
      <c r="E1109" s="115"/>
      <c r="F1109" s="114"/>
      <c r="G1109" s="116"/>
      <c r="H1109" s="114"/>
      <c r="I1109" s="115"/>
      <c r="J1109" s="117"/>
      <c r="K1109" s="118"/>
      <c r="L1109" s="113"/>
      <c r="M1109" s="113"/>
      <c r="N1109" s="119"/>
      <c r="O1109" s="120"/>
      <c r="P1109" s="113"/>
      <c r="Q1109" s="121"/>
      <c r="R1109" s="122"/>
      <c r="S1109" s="123"/>
      <c r="T1109" s="124"/>
      <c r="U1109" s="124"/>
      <c r="V1109" s="124"/>
      <c r="W1109" s="124"/>
      <c r="X1109" s="125"/>
      <c r="Y1109" s="124"/>
      <c r="Z1109" s="124"/>
      <c r="AA1109" s="124"/>
      <c r="AB1109" s="124"/>
      <c r="AC1109" s="126"/>
      <c r="AD1109" s="127"/>
      <c r="AE1109" s="128"/>
      <c r="AF1109" s="129"/>
      <c r="AG1109" s="130"/>
      <c r="AH1109" s="131"/>
      <c r="AI1109" s="132"/>
      <c r="AJ1109" s="133"/>
      <c r="AK1109" s="141"/>
      <c r="AL1109" s="135"/>
      <c r="AM1109" s="131"/>
      <c r="AN1109" s="137"/>
      <c r="AO1109" s="137"/>
      <c r="AP1109" s="112"/>
      <c r="AQ1109" s="138"/>
      <c r="AR1109" s="139"/>
      <c r="AS1109" s="85"/>
    </row>
    <row r="1110" spans="1:45" ht="15.75" thickBot="1" x14ac:dyDescent="0.3">
      <c r="A1110" s="112"/>
      <c r="B1110" s="113"/>
      <c r="C1110" s="114"/>
      <c r="D1110" s="114"/>
      <c r="E1110" s="115"/>
      <c r="F1110" s="114"/>
      <c r="G1110" s="116"/>
      <c r="H1110" s="114"/>
      <c r="I1110" s="115"/>
      <c r="J1110" s="117"/>
      <c r="K1110" s="118"/>
      <c r="L1110" s="113"/>
      <c r="M1110" s="113"/>
      <c r="N1110" s="119"/>
      <c r="O1110" s="120"/>
      <c r="P1110" s="113"/>
      <c r="Q1110" s="121"/>
      <c r="R1110" s="122"/>
      <c r="S1110" s="123"/>
      <c r="T1110" s="124"/>
      <c r="U1110" s="124"/>
      <c r="V1110" s="124"/>
      <c r="W1110" s="124"/>
      <c r="X1110" s="125"/>
      <c r="Y1110" s="124"/>
      <c r="Z1110" s="124"/>
      <c r="AA1110" s="124"/>
      <c r="AB1110" s="124"/>
      <c r="AC1110" s="126"/>
      <c r="AD1110" s="127"/>
      <c r="AE1110" s="128"/>
      <c r="AF1110" s="129"/>
      <c r="AG1110" s="130"/>
      <c r="AH1110" s="131"/>
      <c r="AI1110" s="132"/>
      <c r="AJ1110" s="133"/>
      <c r="AK1110" s="141"/>
      <c r="AL1110" s="135"/>
      <c r="AM1110" s="131"/>
      <c r="AN1110" s="137"/>
      <c r="AO1110" s="137"/>
      <c r="AP1110" s="112"/>
      <c r="AQ1110" s="138"/>
      <c r="AR1110" s="139"/>
      <c r="AS1110" s="85"/>
    </row>
    <row r="1111" spans="1:45" ht="15.75" thickBot="1" x14ac:dyDescent="0.3">
      <c r="A1111" s="112"/>
      <c r="B1111" s="113"/>
      <c r="C1111" s="114"/>
      <c r="D1111" s="114"/>
      <c r="E1111" s="115"/>
      <c r="F1111" s="114"/>
      <c r="G1111" s="116"/>
      <c r="H1111" s="114"/>
      <c r="I1111" s="115"/>
      <c r="J1111" s="117"/>
      <c r="K1111" s="118"/>
      <c r="L1111" s="113"/>
      <c r="M1111" s="113"/>
      <c r="N1111" s="119"/>
      <c r="O1111" s="120"/>
      <c r="P1111" s="113"/>
      <c r="Q1111" s="121"/>
      <c r="R1111" s="122"/>
      <c r="S1111" s="123"/>
      <c r="T1111" s="124"/>
      <c r="U1111" s="124"/>
      <c r="V1111" s="124"/>
      <c r="W1111" s="124"/>
      <c r="X1111" s="125"/>
      <c r="Y1111" s="124"/>
      <c r="Z1111" s="124"/>
      <c r="AA1111" s="124"/>
      <c r="AB1111" s="124"/>
      <c r="AC1111" s="126"/>
      <c r="AD1111" s="127"/>
      <c r="AE1111" s="128"/>
      <c r="AF1111" s="129"/>
      <c r="AG1111" s="130"/>
      <c r="AH1111" s="131"/>
      <c r="AI1111" s="132"/>
      <c r="AJ1111" s="133"/>
      <c r="AK1111" s="141"/>
      <c r="AL1111" s="135"/>
      <c r="AM1111" s="131"/>
      <c r="AN1111" s="137"/>
      <c r="AO1111" s="137"/>
      <c r="AP1111" s="112"/>
      <c r="AQ1111" s="138"/>
      <c r="AR1111" s="139"/>
      <c r="AS1111" s="85"/>
    </row>
    <row r="1112" spans="1:45" ht="15.75" thickBot="1" x14ac:dyDescent="0.3">
      <c r="A1112" s="112"/>
      <c r="B1112" s="113"/>
      <c r="C1112" s="114"/>
      <c r="D1112" s="114"/>
      <c r="E1112" s="115"/>
      <c r="F1112" s="114"/>
      <c r="G1112" s="116"/>
      <c r="H1112" s="114"/>
      <c r="I1112" s="115"/>
      <c r="J1112" s="117"/>
      <c r="K1112" s="118"/>
      <c r="L1112" s="113"/>
      <c r="M1112" s="113"/>
      <c r="N1112" s="119"/>
      <c r="O1112" s="120"/>
      <c r="P1112" s="113"/>
      <c r="Q1112" s="121"/>
      <c r="R1112" s="122"/>
      <c r="S1112" s="123"/>
      <c r="T1112" s="124"/>
      <c r="U1112" s="124"/>
      <c r="V1112" s="124"/>
      <c r="W1112" s="124"/>
      <c r="X1112" s="125"/>
      <c r="Y1112" s="124"/>
      <c r="Z1112" s="124"/>
      <c r="AA1112" s="124"/>
      <c r="AB1112" s="124"/>
      <c r="AC1112" s="126"/>
      <c r="AD1112" s="127"/>
      <c r="AE1112" s="128"/>
      <c r="AF1112" s="129"/>
      <c r="AG1112" s="130"/>
      <c r="AH1112" s="131"/>
      <c r="AI1112" s="132"/>
      <c r="AJ1112" s="133"/>
      <c r="AK1112" s="141"/>
      <c r="AL1112" s="135"/>
      <c r="AM1112" s="131"/>
      <c r="AN1112" s="137"/>
      <c r="AO1112" s="137"/>
      <c r="AP1112" s="112"/>
      <c r="AQ1112" s="138"/>
      <c r="AR1112" s="139"/>
      <c r="AS1112" s="85"/>
    </row>
    <row r="1113" spans="1:45" ht="15.75" thickBot="1" x14ac:dyDescent="0.3">
      <c r="A1113" s="112"/>
      <c r="B1113" s="113"/>
      <c r="C1113" s="114"/>
      <c r="D1113" s="114"/>
      <c r="E1113" s="115"/>
      <c r="F1113" s="114"/>
      <c r="G1113" s="116"/>
      <c r="H1113" s="114"/>
      <c r="I1113" s="115"/>
      <c r="J1113" s="117"/>
      <c r="K1113" s="118"/>
      <c r="L1113" s="113"/>
      <c r="M1113" s="113"/>
      <c r="N1113" s="119"/>
      <c r="O1113" s="120"/>
      <c r="P1113" s="113"/>
      <c r="Q1113" s="121"/>
      <c r="R1113" s="122"/>
      <c r="S1113" s="123"/>
      <c r="T1113" s="124"/>
      <c r="U1113" s="124"/>
      <c r="V1113" s="124"/>
      <c r="W1113" s="124"/>
      <c r="X1113" s="125"/>
      <c r="Y1113" s="124"/>
      <c r="Z1113" s="124"/>
      <c r="AA1113" s="124"/>
      <c r="AB1113" s="124"/>
      <c r="AC1113" s="126"/>
      <c r="AD1113" s="127"/>
      <c r="AE1113" s="128"/>
      <c r="AF1113" s="129"/>
      <c r="AG1113" s="130"/>
      <c r="AH1113" s="131"/>
      <c r="AI1113" s="132"/>
      <c r="AJ1113" s="133"/>
      <c r="AK1113" s="141"/>
      <c r="AL1113" s="135"/>
      <c r="AM1113" s="131"/>
      <c r="AN1113" s="137"/>
      <c r="AO1113" s="137"/>
      <c r="AP1113" s="112"/>
      <c r="AQ1113" s="138"/>
      <c r="AR1113" s="139"/>
      <c r="AS1113" s="85"/>
    </row>
    <row r="1114" spans="1:45" ht="15.75" thickBot="1" x14ac:dyDescent="0.3">
      <c r="A1114" s="112"/>
      <c r="B1114" s="113"/>
      <c r="C1114" s="114"/>
      <c r="D1114" s="114"/>
      <c r="E1114" s="115"/>
      <c r="F1114" s="114"/>
      <c r="G1114" s="116"/>
      <c r="H1114" s="114"/>
      <c r="I1114" s="115"/>
      <c r="J1114" s="117"/>
      <c r="K1114" s="118"/>
      <c r="L1114" s="113"/>
      <c r="M1114" s="113"/>
      <c r="N1114" s="119"/>
      <c r="O1114" s="120"/>
      <c r="P1114" s="113"/>
      <c r="Q1114" s="121"/>
      <c r="R1114" s="122"/>
      <c r="S1114" s="123"/>
      <c r="T1114" s="124"/>
      <c r="U1114" s="124"/>
      <c r="V1114" s="124"/>
      <c r="W1114" s="124"/>
      <c r="X1114" s="125"/>
      <c r="Y1114" s="124"/>
      <c r="Z1114" s="124"/>
      <c r="AA1114" s="124"/>
      <c r="AB1114" s="124"/>
      <c r="AC1114" s="126"/>
      <c r="AD1114" s="127"/>
      <c r="AE1114" s="128"/>
      <c r="AF1114" s="129"/>
      <c r="AG1114" s="130"/>
      <c r="AH1114" s="131"/>
      <c r="AI1114" s="132"/>
      <c r="AJ1114" s="133"/>
      <c r="AK1114" s="141"/>
      <c r="AL1114" s="135"/>
      <c r="AM1114" s="131"/>
      <c r="AN1114" s="137"/>
      <c r="AO1114" s="137"/>
      <c r="AP1114" s="112"/>
      <c r="AQ1114" s="138"/>
      <c r="AR1114" s="139"/>
      <c r="AS1114" s="85"/>
    </row>
    <row r="1115" spans="1:45" ht="15.75" thickBot="1" x14ac:dyDescent="0.3">
      <c r="A1115" s="112"/>
      <c r="B1115" s="113"/>
      <c r="C1115" s="114"/>
      <c r="D1115" s="114"/>
      <c r="E1115" s="115"/>
      <c r="F1115" s="114"/>
      <c r="G1115" s="116"/>
      <c r="H1115" s="114"/>
      <c r="I1115" s="115"/>
      <c r="J1115" s="117"/>
      <c r="K1115" s="118"/>
      <c r="L1115" s="113"/>
      <c r="M1115" s="113"/>
      <c r="N1115" s="119"/>
      <c r="O1115" s="120"/>
      <c r="P1115" s="113"/>
      <c r="Q1115" s="121"/>
      <c r="R1115" s="122"/>
      <c r="S1115" s="123"/>
      <c r="T1115" s="124"/>
      <c r="U1115" s="124"/>
      <c r="V1115" s="124"/>
      <c r="W1115" s="124"/>
      <c r="X1115" s="125"/>
      <c r="Y1115" s="124"/>
      <c r="Z1115" s="124"/>
      <c r="AA1115" s="124"/>
      <c r="AB1115" s="124"/>
      <c r="AC1115" s="126"/>
      <c r="AD1115" s="127"/>
      <c r="AE1115" s="128"/>
      <c r="AF1115" s="129"/>
      <c r="AG1115" s="130"/>
      <c r="AH1115" s="131"/>
      <c r="AI1115" s="132"/>
      <c r="AJ1115" s="133"/>
      <c r="AK1115" s="141"/>
      <c r="AL1115" s="135"/>
      <c r="AM1115" s="131"/>
      <c r="AN1115" s="137"/>
      <c r="AO1115" s="137"/>
      <c r="AP1115" s="112"/>
      <c r="AQ1115" s="138"/>
      <c r="AR1115" s="139"/>
      <c r="AS1115" s="85"/>
    </row>
    <row r="1116" spans="1:45" ht="15.75" thickBot="1" x14ac:dyDescent="0.3">
      <c r="A1116" s="112"/>
      <c r="B1116" s="113"/>
      <c r="C1116" s="114"/>
      <c r="D1116" s="114"/>
      <c r="E1116" s="115"/>
      <c r="F1116" s="114"/>
      <c r="G1116" s="116"/>
      <c r="H1116" s="114"/>
      <c r="I1116" s="115"/>
      <c r="J1116" s="117"/>
      <c r="K1116" s="118"/>
      <c r="L1116" s="113"/>
      <c r="M1116" s="113"/>
      <c r="N1116" s="119"/>
      <c r="O1116" s="120"/>
      <c r="P1116" s="113"/>
      <c r="Q1116" s="121"/>
      <c r="R1116" s="122"/>
      <c r="S1116" s="123"/>
      <c r="T1116" s="124"/>
      <c r="U1116" s="124"/>
      <c r="V1116" s="124"/>
      <c r="W1116" s="124"/>
      <c r="X1116" s="125"/>
      <c r="Y1116" s="124"/>
      <c r="Z1116" s="124"/>
      <c r="AA1116" s="124"/>
      <c r="AB1116" s="124"/>
      <c r="AC1116" s="126"/>
      <c r="AD1116" s="127"/>
      <c r="AE1116" s="128"/>
      <c r="AF1116" s="129"/>
      <c r="AG1116" s="130"/>
      <c r="AH1116" s="131"/>
      <c r="AI1116" s="132"/>
      <c r="AJ1116" s="133"/>
      <c r="AK1116" s="141"/>
      <c r="AL1116" s="135"/>
      <c r="AM1116" s="131"/>
      <c r="AN1116" s="137"/>
      <c r="AO1116" s="137"/>
      <c r="AP1116" s="112"/>
      <c r="AQ1116" s="138"/>
      <c r="AR1116" s="139"/>
      <c r="AS1116" s="85"/>
    </row>
    <row r="1117" spans="1:45" ht="15.75" thickBot="1" x14ac:dyDescent="0.3">
      <c r="A1117" s="112"/>
      <c r="B1117" s="113"/>
      <c r="C1117" s="114"/>
      <c r="D1117" s="114"/>
      <c r="E1117" s="115"/>
      <c r="F1117" s="114"/>
      <c r="G1117" s="116"/>
      <c r="H1117" s="114"/>
      <c r="I1117" s="115"/>
      <c r="J1117" s="117"/>
      <c r="K1117" s="118"/>
      <c r="L1117" s="113"/>
      <c r="M1117" s="113"/>
      <c r="N1117" s="119"/>
      <c r="O1117" s="120"/>
      <c r="P1117" s="113"/>
      <c r="Q1117" s="121"/>
      <c r="R1117" s="122"/>
      <c r="S1117" s="123"/>
      <c r="T1117" s="124"/>
      <c r="U1117" s="124"/>
      <c r="V1117" s="124"/>
      <c r="W1117" s="124"/>
      <c r="X1117" s="125"/>
      <c r="Y1117" s="124"/>
      <c r="Z1117" s="124"/>
      <c r="AA1117" s="124"/>
      <c r="AB1117" s="124"/>
      <c r="AC1117" s="126"/>
      <c r="AD1117" s="127"/>
      <c r="AE1117" s="128"/>
      <c r="AF1117" s="129"/>
      <c r="AG1117" s="130"/>
      <c r="AH1117" s="131"/>
      <c r="AI1117" s="132"/>
      <c r="AJ1117" s="133"/>
      <c r="AK1117" s="141"/>
      <c r="AL1117" s="135"/>
      <c r="AM1117" s="131"/>
      <c r="AN1117" s="137"/>
      <c r="AO1117" s="137"/>
      <c r="AP1117" s="112"/>
      <c r="AQ1117" s="138"/>
      <c r="AR1117" s="139"/>
      <c r="AS1117" s="85"/>
    </row>
    <row r="1118" spans="1:45" ht="15.75" thickBot="1" x14ac:dyDescent="0.3">
      <c r="A1118" s="112"/>
      <c r="B1118" s="113"/>
      <c r="C1118" s="114"/>
      <c r="D1118" s="114"/>
      <c r="E1118" s="115"/>
      <c r="F1118" s="114"/>
      <c r="G1118" s="116"/>
      <c r="H1118" s="114"/>
      <c r="I1118" s="115"/>
      <c r="J1118" s="117"/>
      <c r="K1118" s="118"/>
      <c r="L1118" s="113"/>
      <c r="M1118" s="113"/>
      <c r="N1118" s="119"/>
      <c r="O1118" s="120"/>
      <c r="P1118" s="113"/>
      <c r="Q1118" s="121"/>
      <c r="R1118" s="122"/>
      <c r="S1118" s="123"/>
      <c r="T1118" s="124"/>
      <c r="U1118" s="124"/>
      <c r="V1118" s="124"/>
      <c r="W1118" s="124"/>
      <c r="X1118" s="125"/>
      <c r="Y1118" s="124"/>
      <c r="Z1118" s="124"/>
      <c r="AA1118" s="124"/>
      <c r="AB1118" s="124"/>
      <c r="AC1118" s="126"/>
      <c r="AD1118" s="127"/>
      <c r="AE1118" s="128"/>
      <c r="AF1118" s="129"/>
      <c r="AG1118" s="130"/>
      <c r="AH1118" s="131"/>
      <c r="AI1118" s="132"/>
      <c r="AJ1118" s="133"/>
      <c r="AK1118" s="141"/>
      <c r="AL1118" s="135"/>
      <c r="AM1118" s="131"/>
      <c r="AN1118" s="137"/>
      <c r="AO1118" s="137"/>
      <c r="AP1118" s="112"/>
      <c r="AQ1118" s="138"/>
      <c r="AR1118" s="139"/>
      <c r="AS1118" s="85"/>
    </row>
    <row r="1119" spans="1:45" ht="15.75" thickBot="1" x14ac:dyDescent="0.3">
      <c r="A1119" s="112"/>
      <c r="B1119" s="113"/>
      <c r="C1119" s="114"/>
      <c r="D1119" s="114"/>
      <c r="E1119" s="115"/>
      <c r="F1119" s="114"/>
      <c r="G1119" s="116"/>
      <c r="H1119" s="114"/>
      <c r="I1119" s="115"/>
      <c r="J1119" s="117"/>
      <c r="K1119" s="118"/>
      <c r="L1119" s="113"/>
      <c r="M1119" s="113"/>
      <c r="N1119" s="119"/>
      <c r="O1119" s="120"/>
      <c r="P1119" s="113"/>
      <c r="Q1119" s="121"/>
      <c r="R1119" s="122"/>
      <c r="S1119" s="123"/>
      <c r="T1119" s="124"/>
      <c r="U1119" s="124"/>
      <c r="V1119" s="124"/>
      <c r="W1119" s="124"/>
      <c r="X1119" s="125"/>
      <c r="Y1119" s="124"/>
      <c r="Z1119" s="124"/>
      <c r="AA1119" s="124"/>
      <c r="AB1119" s="124"/>
      <c r="AC1119" s="126"/>
      <c r="AD1119" s="127"/>
      <c r="AE1119" s="128"/>
      <c r="AF1119" s="129"/>
      <c r="AG1119" s="130"/>
      <c r="AH1119" s="131"/>
      <c r="AI1119" s="132"/>
      <c r="AJ1119" s="133"/>
      <c r="AK1119" s="141"/>
      <c r="AL1119" s="135"/>
      <c r="AM1119" s="131"/>
      <c r="AN1119" s="137"/>
      <c r="AO1119" s="137"/>
      <c r="AP1119" s="112"/>
      <c r="AQ1119" s="138"/>
      <c r="AR1119" s="139"/>
      <c r="AS1119" s="85"/>
    </row>
    <row r="1120" spans="1:45" ht="15.75" thickBot="1" x14ac:dyDescent="0.3">
      <c r="A1120" s="112"/>
      <c r="B1120" s="113"/>
      <c r="C1120" s="114"/>
      <c r="D1120" s="114"/>
      <c r="E1120" s="115"/>
      <c r="F1120" s="114"/>
      <c r="G1120" s="116"/>
      <c r="H1120" s="114"/>
      <c r="I1120" s="115"/>
      <c r="J1120" s="117"/>
      <c r="K1120" s="118"/>
      <c r="L1120" s="113"/>
      <c r="M1120" s="113"/>
      <c r="N1120" s="119"/>
      <c r="O1120" s="120"/>
      <c r="P1120" s="113"/>
      <c r="Q1120" s="121"/>
      <c r="R1120" s="122"/>
      <c r="S1120" s="123"/>
      <c r="T1120" s="124"/>
      <c r="U1120" s="124"/>
      <c r="V1120" s="124"/>
      <c r="W1120" s="124"/>
      <c r="X1120" s="125"/>
      <c r="Y1120" s="124"/>
      <c r="Z1120" s="124"/>
      <c r="AA1120" s="124"/>
      <c r="AB1120" s="124"/>
      <c r="AC1120" s="126"/>
      <c r="AD1120" s="127"/>
      <c r="AE1120" s="128"/>
      <c r="AF1120" s="129"/>
      <c r="AG1120" s="130"/>
      <c r="AH1120" s="131"/>
      <c r="AI1120" s="132"/>
      <c r="AJ1120" s="133"/>
      <c r="AK1120" s="141"/>
      <c r="AL1120" s="135"/>
      <c r="AM1120" s="131"/>
      <c r="AN1120" s="137"/>
      <c r="AO1120" s="137"/>
      <c r="AP1120" s="112"/>
      <c r="AQ1120" s="138"/>
      <c r="AR1120" s="139"/>
      <c r="AS1120" s="85"/>
    </row>
    <row r="1121" spans="1:45" ht="15.75" thickBot="1" x14ac:dyDescent="0.3">
      <c r="A1121" s="112"/>
      <c r="B1121" s="113"/>
      <c r="C1121" s="114"/>
      <c r="D1121" s="114"/>
      <c r="E1121" s="115"/>
      <c r="F1121" s="114"/>
      <c r="G1121" s="116"/>
      <c r="H1121" s="114"/>
      <c r="I1121" s="115"/>
      <c r="J1121" s="117"/>
      <c r="K1121" s="118"/>
      <c r="L1121" s="113"/>
      <c r="M1121" s="113"/>
      <c r="N1121" s="119"/>
      <c r="O1121" s="120"/>
      <c r="P1121" s="113"/>
      <c r="Q1121" s="121"/>
      <c r="R1121" s="122"/>
      <c r="S1121" s="123"/>
      <c r="T1121" s="124"/>
      <c r="U1121" s="124"/>
      <c r="V1121" s="124"/>
      <c r="W1121" s="124"/>
      <c r="X1121" s="125"/>
      <c r="Y1121" s="124"/>
      <c r="Z1121" s="124"/>
      <c r="AA1121" s="124"/>
      <c r="AB1121" s="124"/>
      <c r="AC1121" s="126"/>
      <c r="AD1121" s="127"/>
      <c r="AE1121" s="128"/>
      <c r="AF1121" s="129"/>
      <c r="AG1121" s="130"/>
      <c r="AH1121" s="131"/>
      <c r="AI1121" s="132"/>
      <c r="AJ1121" s="133"/>
      <c r="AK1121" s="141"/>
      <c r="AL1121" s="135"/>
      <c r="AM1121" s="131"/>
      <c r="AN1121" s="137"/>
      <c r="AO1121" s="137"/>
      <c r="AP1121" s="112"/>
      <c r="AQ1121" s="138"/>
      <c r="AR1121" s="139"/>
      <c r="AS1121" s="85"/>
    </row>
    <row r="1122" spans="1:45" ht="15.75" thickBot="1" x14ac:dyDescent="0.3">
      <c r="A1122" s="112"/>
      <c r="B1122" s="113"/>
      <c r="C1122" s="114"/>
      <c r="D1122" s="114"/>
      <c r="E1122" s="115"/>
      <c r="F1122" s="114"/>
      <c r="G1122" s="116"/>
      <c r="H1122" s="114"/>
      <c r="I1122" s="115"/>
      <c r="J1122" s="117"/>
      <c r="K1122" s="118"/>
      <c r="L1122" s="113"/>
      <c r="M1122" s="113"/>
      <c r="N1122" s="119"/>
      <c r="O1122" s="120"/>
      <c r="P1122" s="113"/>
      <c r="Q1122" s="121"/>
      <c r="R1122" s="122"/>
      <c r="S1122" s="123"/>
      <c r="T1122" s="124"/>
      <c r="U1122" s="124"/>
      <c r="V1122" s="124"/>
      <c r="W1122" s="124"/>
      <c r="X1122" s="125"/>
      <c r="Y1122" s="124"/>
      <c r="Z1122" s="124"/>
      <c r="AA1122" s="124"/>
      <c r="AB1122" s="124"/>
      <c r="AC1122" s="126"/>
      <c r="AD1122" s="127"/>
      <c r="AE1122" s="128"/>
      <c r="AF1122" s="129"/>
      <c r="AG1122" s="130"/>
      <c r="AH1122" s="131"/>
      <c r="AI1122" s="132"/>
      <c r="AJ1122" s="133"/>
      <c r="AK1122" s="141"/>
      <c r="AL1122" s="135"/>
      <c r="AM1122" s="131"/>
      <c r="AN1122" s="137"/>
      <c r="AO1122" s="137"/>
      <c r="AP1122" s="112"/>
      <c r="AQ1122" s="138"/>
      <c r="AR1122" s="139"/>
      <c r="AS1122" s="85"/>
    </row>
    <row r="1123" spans="1:45" ht="15.75" thickBot="1" x14ac:dyDescent="0.3">
      <c r="A1123" s="112"/>
      <c r="B1123" s="113"/>
      <c r="C1123" s="114"/>
      <c r="D1123" s="114"/>
      <c r="E1123" s="115"/>
      <c r="F1123" s="114"/>
      <c r="G1123" s="116"/>
      <c r="H1123" s="114"/>
      <c r="I1123" s="115"/>
      <c r="J1123" s="117"/>
      <c r="K1123" s="118"/>
      <c r="L1123" s="113"/>
      <c r="M1123" s="113"/>
      <c r="N1123" s="119"/>
      <c r="O1123" s="120"/>
      <c r="P1123" s="113"/>
      <c r="Q1123" s="121"/>
      <c r="R1123" s="122"/>
      <c r="S1123" s="123"/>
      <c r="T1123" s="124"/>
      <c r="U1123" s="124"/>
      <c r="V1123" s="124"/>
      <c r="W1123" s="124"/>
      <c r="X1123" s="125"/>
      <c r="Y1123" s="124"/>
      <c r="Z1123" s="124"/>
      <c r="AA1123" s="124"/>
      <c r="AB1123" s="124"/>
      <c r="AC1123" s="126"/>
      <c r="AD1123" s="127"/>
      <c r="AE1123" s="128"/>
      <c r="AF1123" s="129"/>
      <c r="AG1123" s="130"/>
      <c r="AH1123" s="131"/>
      <c r="AI1123" s="132"/>
      <c r="AJ1123" s="133"/>
      <c r="AK1123" s="141"/>
      <c r="AL1123" s="135"/>
      <c r="AM1123" s="131"/>
      <c r="AN1123" s="137"/>
      <c r="AO1123" s="137"/>
      <c r="AP1123" s="112"/>
      <c r="AQ1123" s="138"/>
      <c r="AR1123" s="139"/>
      <c r="AS1123" s="85"/>
    </row>
    <row r="1124" spans="1:45" ht="15.75" thickBot="1" x14ac:dyDescent="0.3">
      <c r="A1124" s="112"/>
      <c r="B1124" s="113"/>
      <c r="C1124" s="114"/>
      <c r="D1124" s="114"/>
      <c r="E1124" s="115"/>
      <c r="F1124" s="114"/>
      <c r="G1124" s="116"/>
      <c r="H1124" s="114"/>
      <c r="I1124" s="115"/>
      <c r="J1124" s="117"/>
      <c r="K1124" s="118"/>
      <c r="L1124" s="113"/>
      <c r="M1124" s="113"/>
      <c r="N1124" s="119"/>
      <c r="O1124" s="120"/>
      <c r="P1124" s="113"/>
      <c r="Q1124" s="121"/>
      <c r="R1124" s="122"/>
      <c r="S1124" s="123"/>
      <c r="T1124" s="124"/>
      <c r="U1124" s="124"/>
      <c r="V1124" s="124"/>
      <c r="W1124" s="124"/>
      <c r="X1124" s="125"/>
      <c r="Y1124" s="124"/>
      <c r="Z1124" s="124"/>
      <c r="AA1124" s="124"/>
      <c r="AB1124" s="124"/>
      <c r="AC1124" s="126"/>
      <c r="AD1124" s="127"/>
      <c r="AE1124" s="128"/>
      <c r="AF1124" s="129"/>
      <c r="AG1124" s="130"/>
      <c r="AH1124" s="131"/>
      <c r="AI1124" s="132"/>
      <c r="AJ1124" s="133"/>
      <c r="AK1124" s="141"/>
      <c r="AL1124" s="135"/>
      <c r="AM1124" s="131"/>
      <c r="AN1124" s="137"/>
      <c r="AO1124" s="137"/>
      <c r="AP1124" s="112"/>
      <c r="AQ1124" s="138"/>
      <c r="AR1124" s="139"/>
      <c r="AS1124" s="85"/>
    </row>
    <row r="1125" spans="1:45" ht="15.75" thickBot="1" x14ac:dyDescent="0.3">
      <c r="A1125" s="112"/>
      <c r="B1125" s="113"/>
      <c r="C1125" s="114"/>
      <c r="D1125" s="114"/>
      <c r="E1125" s="115"/>
      <c r="F1125" s="114"/>
      <c r="G1125" s="116"/>
      <c r="H1125" s="114"/>
      <c r="I1125" s="115"/>
      <c r="J1125" s="117"/>
      <c r="K1125" s="118"/>
      <c r="L1125" s="113"/>
      <c r="M1125" s="113"/>
      <c r="N1125" s="119"/>
      <c r="O1125" s="120"/>
      <c r="P1125" s="113"/>
      <c r="Q1125" s="121"/>
      <c r="R1125" s="122"/>
      <c r="S1125" s="123"/>
      <c r="T1125" s="124"/>
      <c r="U1125" s="124"/>
      <c r="V1125" s="124"/>
      <c r="W1125" s="124"/>
      <c r="X1125" s="125"/>
      <c r="Y1125" s="124"/>
      <c r="Z1125" s="124"/>
      <c r="AA1125" s="124"/>
      <c r="AB1125" s="124"/>
      <c r="AC1125" s="126"/>
      <c r="AD1125" s="127"/>
      <c r="AE1125" s="128"/>
      <c r="AF1125" s="129"/>
      <c r="AG1125" s="130"/>
      <c r="AH1125" s="131"/>
      <c r="AI1125" s="132"/>
      <c r="AJ1125" s="133"/>
      <c r="AK1125" s="141"/>
      <c r="AL1125" s="135"/>
      <c r="AM1125" s="131"/>
      <c r="AN1125" s="137"/>
      <c r="AO1125" s="137"/>
      <c r="AP1125" s="112"/>
      <c r="AQ1125" s="138"/>
      <c r="AR1125" s="139"/>
      <c r="AS1125" s="85"/>
    </row>
    <row r="1126" spans="1:45" ht="15.75" thickBot="1" x14ac:dyDescent="0.3">
      <c r="A1126" s="112"/>
      <c r="B1126" s="113"/>
      <c r="C1126" s="114"/>
      <c r="D1126" s="114"/>
      <c r="E1126" s="115"/>
      <c r="F1126" s="114"/>
      <c r="G1126" s="116"/>
      <c r="H1126" s="114"/>
      <c r="I1126" s="115"/>
      <c r="J1126" s="117"/>
      <c r="K1126" s="118"/>
      <c r="L1126" s="113"/>
      <c r="M1126" s="113"/>
      <c r="N1126" s="119"/>
      <c r="O1126" s="120"/>
      <c r="P1126" s="113"/>
      <c r="Q1126" s="121"/>
      <c r="R1126" s="122"/>
      <c r="S1126" s="123"/>
      <c r="T1126" s="124"/>
      <c r="U1126" s="124"/>
      <c r="V1126" s="124"/>
      <c r="W1126" s="124"/>
      <c r="X1126" s="125"/>
      <c r="Y1126" s="124"/>
      <c r="Z1126" s="124"/>
      <c r="AA1126" s="124"/>
      <c r="AB1126" s="124"/>
      <c r="AC1126" s="126"/>
      <c r="AD1126" s="127"/>
      <c r="AE1126" s="128"/>
      <c r="AF1126" s="129"/>
      <c r="AG1126" s="130"/>
      <c r="AH1126" s="131"/>
      <c r="AI1126" s="132"/>
      <c r="AJ1126" s="133"/>
      <c r="AK1126" s="141"/>
      <c r="AL1126" s="135"/>
      <c r="AM1126" s="131"/>
      <c r="AN1126" s="137"/>
      <c r="AO1126" s="137"/>
      <c r="AP1126" s="112"/>
      <c r="AQ1126" s="138"/>
      <c r="AR1126" s="139"/>
      <c r="AS1126" s="85"/>
    </row>
    <row r="1127" spans="1:45" ht="15.75" thickBot="1" x14ac:dyDescent="0.3">
      <c r="A1127" s="112"/>
      <c r="B1127" s="113"/>
      <c r="C1127" s="114"/>
      <c r="D1127" s="114"/>
      <c r="E1127" s="115"/>
      <c r="F1127" s="114"/>
      <c r="G1127" s="116"/>
      <c r="H1127" s="114"/>
      <c r="I1127" s="115"/>
      <c r="J1127" s="117"/>
      <c r="K1127" s="118"/>
      <c r="L1127" s="113"/>
      <c r="M1127" s="113"/>
      <c r="N1127" s="119"/>
      <c r="O1127" s="120"/>
      <c r="P1127" s="113"/>
      <c r="Q1127" s="121"/>
      <c r="R1127" s="122"/>
      <c r="S1127" s="123"/>
      <c r="T1127" s="124"/>
      <c r="U1127" s="124"/>
      <c r="V1127" s="124"/>
      <c r="W1127" s="124"/>
      <c r="X1127" s="125"/>
      <c r="Y1127" s="124"/>
      <c r="Z1127" s="124"/>
      <c r="AA1127" s="124"/>
      <c r="AB1127" s="124"/>
      <c r="AC1127" s="126"/>
      <c r="AD1127" s="127"/>
      <c r="AE1127" s="128"/>
      <c r="AF1127" s="129"/>
      <c r="AG1127" s="130"/>
      <c r="AH1127" s="131"/>
      <c r="AI1127" s="132"/>
      <c r="AJ1127" s="133"/>
      <c r="AK1127" s="141"/>
      <c r="AL1127" s="135"/>
      <c r="AM1127" s="131"/>
      <c r="AN1127" s="137"/>
      <c r="AO1127" s="137"/>
      <c r="AP1127" s="112"/>
      <c r="AQ1127" s="138"/>
      <c r="AR1127" s="139"/>
      <c r="AS1127" s="85"/>
    </row>
    <row r="1128" spans="1:45" ht="15.75" thickBot="1" x14ac:dyDescent="0.3">
      <c r="A1128" s="112"/>
      <c r="B1128" s="113"/>
      <c r="C1128" s="114"/>
      <c r="D1128" s="114"/>
      <c r="E1128" s="115"/>
      <c r="F1128" s="114"/>
      <c r="G1128" s="116"/>
      <c r="H1128" s="114"/>
      <c r="I1128" s="115"/>
      <c r="J1128" s="117"/>
      <c r="K1128" s="118"/>
      <c r="L1128" s="113"/>
      <c r="M1128" s="113"/>
      <c r="N1128" s="119"/>
      <c r="O1128" s="120"/>
      <c r="P1128" s="113"/>
      <c r="Q1128" s="121"/>
      <c r="R1128" s="122"/>
      <c r="S1128" s="123"/>
      <c r="T1128" s="124"/>
      <c r="U1128" s="124"/>
      <c r="V1128" s="124"/>
      <c r="W1128" s="124"/>
      <c r="X1128" s="125"/>
      <c r="Y1128" s="124"/>
      <c r="Z1128" s="124"/>
      <c r="AA1128" s="124"/>
      <c r="AB1128" s="124"/>
      <c r="AC1128" s="126"/>
      <c r="AD1128" s="127"/>
      <c r="AE1128" s="128"/>
      <c r="AF1128" s="129"/>
      <c r="AG1128" s="130"/>
      <c r="AH1128" s="131"/>
      <c r="AI1128" s="132"/>
      <c r="AJ1128" s="133"/>
      <c r="AK1128" s="141"/>
      <c r="AL1128" s="135"/>
      <c r="AM1128" s="131"/>
      <c r="AN1128" s="137"/>
      <c r="AO1128" s="137"/>
      <c r="AP1128" s="112"/>
      <c r="AQ1128" s="138"/>
      <c r="AR1128" s="139"/>
      <c r="AS1128" s="85"/>
    </row>
    <row r="1129" spans="1:45" ht="15.75" thickBot="1" x14ac:dyDescent="0.3">
      <c r="A1129" s="112"/>
      <c r="B1129" s="113"/>
      <c r="C1129" s="114"/>
      <c r="D1129" s="114"/>
      <c r="E1129" s="115"/>
      <c r="F1129" s="114"/>
      <c r="G1129" s="116"/>
      <c r="H1129" s="114"/>
      <c r="I1129" s="115"/>
      <c r="J1129" s="117"/>
      <c r="K1129" s="118"/>
      <c r="L1129" s="113"/>
      <c r="M1129" s="113"/>
      <c r="N1129" s="119"/>
      <c r="O1129" s="120"/>
      <c r="P1129" s="113"/>
      <c r="Q1129" s="121"/>
      <c r="R1129" s="122"/>
      <c r="S1129" s="123"/>
      <c r="T1129" s="124"/>
      <c r="U1129" s="124"/>
      <c r="V1129" s="124"/>
      <c r="W1129" s="124"/>
      <c r="X1129" s="125"/>
      <c r="Y1129" s="124"/>
      <c r="Z1129" s="124"/>
      <c r="AA1129" s="124"/>
      <c r="AB1129" s="124"/>
      <c r="AC1129" s="126"/>
      <c r="AD1129" s="127"/>
      <c r="AE1129" s="128"/>
      <c r="AF1129" s="129"/>
      <c r="AG1129" s="130"/>
      <c r="AH1129" s="131"/>
      <c r="AI1129" s="132"/>
      <c r="AJ1129" s="133"/>
      <c r="AK1129" s="141"/>
      <c r="AL1129" s="135"/>
      <c r="AM1129" s="131"/>
      <c r="AN1129" s="137"/>
      <c r="AO1129" s="137"/>
      <c r="AP1129" s="112"/>
      <c r="AQ1129" s="138"/>
      <c r="AR1129" s="139"/>
      <c r="AS1129" s="85"/>
    </row>
    <row r="1130" spans="1:45" ht="15.75" thickBot="1" x14ac:dyDescent="0.3">
      <c r="A1130" s="112"/>
      <c r="B1130" s="113"/>
      <c r="C1130" s="114"/>
      <c r="D1130" s="114"/>
      <c r="E1130" s="115"/>
      <c r="F1130" s="114"/>
      <c r="G1130" s="116"/>
      <c r="H1130" s="114"/>
      <c r="I1130" s="115"/>
      <c r="J1130" s="117"/>
      <c r="K1130" s="118"/>
      <c r="L1130" s="113"/>
      <c r="M1130" s="113"/>
      <c r="N1130" s="119"/>
      <c r="O1130" s="120"/>
      <c r="P1130" s="113"/>
      <c r="Q1130" s="121"/>
      <c r="R1130" s="122"/>
      <c r="S1130" s="123"/>
      <c r="T1130" s="124"/>
      <c r="U1130" s="124"/>
      <c r="V1130" s="124"/>
      <c r="W1130" s="124"/>
      <c r="X1130" s="125"/>
      <c r="Y1130" s="124"/>
      <c r="Z1130" s="124"/>
      <c r="AA1130" s="124"/>
      <c r="AB1130" s="124"/>
      <c r="AC1130" s="126"/>
      <c r="AD1130" s="127"/>
      <c r="AE1130" s="128"/>
      <c r="AF1130" s="129"/>
      <c r="AG1130" s="130"/>
      <c r="AH1130" s="131"/>
      <c r="AI1130" s="132"/>
      <c r="AJ1130" s="133"/>
      <c r="AK1130" s="141"/>
      <c r="AL1130" s="135"/>
      <c r="AM1130" s="131"/>
      <c r="AN1130" s="137"/>
      <c r="AO1130" s="137"/>
      <c r="AP1130" s="112"/>
      <c r="AQ1130" s="138"/>
      <c r="AR1130" s="139"/>
      <c r="AS1130" s="85"/>
    </row>
    <row r="1131" spans="1:45" ht="15.75" thickBot="1" x14ac:dyDescent="0.3">
      <c r="A1131" s="112"/>
      <c r="B1131" s="113"/>
      <c r="C1131" s="114"/>
      <c r="D1131" s="114"/>
      <c r="E1131" s="115"/>
      <c r="F1131" s="114"/>
      <c r="G1131" s="116"/>
      <c r="H1131" s="114"/>
      <c r="I1131" s="115"/>
      <c r="J1131" s="117"/>
      <c r="K1131" s="118"/>
      <c r="L1131" s="113"/>
      <c r="M1131" s="113"/>
      <c r="N1131" s="119"/>
      <c r="O1131" s="120"/>
      <c r="P1131" s="113"/>
      <c r="Q1131" s="121"/>
      <c r="R1131" s="122"/>
      <c r="S1131" s="123"/>
      <c r="T1131" s="124"/>
      <c r="U1131" s="124"/>
      <c r="V1131" s="124"/>
      <c r="W1131" s="124"/>
      <c r="X1131" s="125"/>
      <c r="Y1131" s="124"/>
      <c r="Z1131" s="124"/>
      <c r="AA1131" s="124"/>
      <c r="AB1131" s="124"/>
      <c r="AC1131" s="126"/>
      <c r="AD1131" s="127"/>
      <c r="AE1131" s="128"/>
      <c r="AF1131" s="129"/>
      <c r="AG1131" s="130"/>
      <c r="AH1131" s="131"/>
      <c r="AI1131" s="132"/>
      <c r="AJ1131" s="133"/>
      <c r="AK1131" s="141"/>
      <c r="AL1131" s="135"/>
      <c r="AM1131" s="131"/>
      <c r="AN1131" s="137"/>
      <c r="AO1131" s="137"/>
      <c r="AP1131" s="112"/>
      <c r="AQ1131" s="138"/>
      <c r="AR1131" s="139"/>
      <c r="AS1131" s="85"/>
    </row>
    <row r="1132" spans="1:45" ht="15.75" thickBot="1" x14ac:dyDescent="0.3">
      <c r="A1132" s="112"/>
      <c r="B1132" s="113"/>
      <c r="C1132" s="114"/>
      <c r="D1132" s="114"/>
      <c r="E1132" s="115"/>
      <c r="F1132" s="114"/>
      <c r="G1132" s="116"/>
      <c r="H1132" s="114"/>
      <c r="I1132" s="115"/>
      <c r="J1132" s="117"/>
      <c r="K1132" s="118"/>
      <c r="L1132" s="113"/>
      <c r="M1132" s="113"/>
      <c r="N1132" s="119"/>
      <c r="O1132" s="120"/>
      <c r="P1132" s="113"/>
      <c r="Q1132" s="121"/>
      <c r="R1132" s="122"/>
      <c r="S1132" s="123"/>
      <c r="T1132" s="124"/>
      <c r="U1132" s="124"/>
      <c r="V1132" s="124"/>
      <c r="W1132" s="124"/>
      <c r="X1132" s="125"/>
      <c r="Y1132" s="124"/>
      <c r="Z1132" s="124"/>
      <c r="AA1132" s="124"/>
      <c r="AB1132" s="124"/>
      <c r="AC1132" s="126"/>
      <c r="AD1132" s="127"/>
      <c r="AE1132" s="128"/>
      <c r="AF1132" s="129"/>
      <c r="AG1132" s="130"/>
      <c r="AH1132" s="131"/>
      <c r="AI1132" s="132"/>
      <c r="AJ1132" s="133"/>
      <c r="AK1132" s="141"/>
      <c r="AL1132" s="135"/>
      <c r="AM1132" s="131"/>
      <c r="AN1132" s="137"/>
      <c r="AO1132" s="137"/>
      <c r="AP1132" s="112"/>
      <c r="AQ1132" s="138"/>
      <c r="AR1132" s="139"/>
      <c r="AS1132" s="85"/>
    </row>
    <row r="1133" spans="1:45" ht="15.75" thickBot="1" x14ac:dyDescent="0.3">
      <c r="A1133" s="112"/>
      <c r="B1133" s="113"/>
      <c r="C1133" s="114"/>
      <c r="D1133" s="114"/>
      <c r="E1133" s="115"/>
      <c r="F1133" s="114"/>
      <c r="G1133" s="116"/>
      <c r="H1133" s="114"/>
      <c r="I1133" s="115"/>
      <c r="J1133" s="117"/>
      <c r="K1133" s="118"/>
      <c r="L1133" s="113"/>
      <c r="M1133" s="113"/>
      <c r="N1133" s="119"/>
      <c r="O1133" s="120"/>
      <c r="P1133" s="113"/>
      <c r="Q1133" s="121"/>
      <c r="R1133" s="122"/>
      <c r="S1133" s="123"/>
      <c r="T1133" s="124"/>
      <c r="U1133" s="124"/>
      <c r="V1133" s="124"/>
      <c r="W1133" s="124"/>
      <c r="X1133" s="125"/>
      <c r="Y1133" s="124"/>
      <c r="Z1133" s="124"/>
      <c r="AA1133" s="124"/>
      <c r="AB1133" s="124"/>
      <c r="AC1133" s="126"/>
      <c r="AD1133" s="127"/>
      <c r="AE1133" s="128"/>
      <c r="AF1133" s="129"/>
      <c r="AG1133" s="130"/>
      <c r="AH1133" s="131"/>
      <c r="AI1133" s="132"/>
      <c r="AJ1133" s="133"/>
      <c r="AK1133" s="141"/>
      <c r="AL1133" s="135"/>
      <c r="AM1133" s="131"/>
      <c r="AN1133" s="137"/>
      <c r="AO1133" s="137"/>
      <c r="AP1133" s="112"/>
      <c r="AQ1133" s="138"/>
      <c r="AR1133" s="139"/>
      <c r="AS1133" s="85"/>
    </row>
    <row r="1134" spans="1:45" ht="15.75" thickBot="1" x14ac:dyDescent="0.3">
      <c r="A1134" s="112"/>
      <c r="B1134" s="113"/>
      <c r="C1134" s="114"/>
      <c r="D1134" s="114"/>
      <c r="E1134" s="115"/>
      <c r="F1134" s="114"/>
      <c r="G1134" s="116"/>
      <c r="H1134" s="114"/>
      <c r="I1134" s="115"/>
      <c r="J1134" s="117"/>
      <c r="K1134" s="118"/>
      <c r="L1134" s="113"/>
      <c r="M1134" s="113"/>
      <c r="N1134" s="119"/>
      <c r="O1134" s="120"/>
      <c r="P1134" s="113"/>
      <c r="Q1134" s="121"/>
      <c r="R1134" s="122"/>
      <c r="S1134" s="123"/>
      <c r="T1134" s="124"/>
      <c r="U1134" s="124"/>
      <c r="V1134" s="124"/>
      <c r="W1134" s="124"/>
      <c r="X1134" s="125"/>
      <c r="Y1134" s="124"/>
      <c r="Z1134" s="124"/>
      <c r="AA1134" s="124"/>
      <c r="AB1134" s="124"/>
      <c r="AC1134" s="126"/>
      <c r="AD1134" s="127"/>
      <c r="AE1134" s="128"/>
      <c r="AF1134" s="129"/>
      <c r="AG1134" s="130"/>
      <c r="AH1134" s="131"/>
      <c r="AI1134" s="132"/>
      <c r="AJ1134" s="133"/>
      <c r="AK1134" s="141"/>
      <c r="AL1134" s="135"/>
      <c r="AM1134" s="131"/>
      <c r="AN1134" s="137"/>
      <c r="AO1134" s="137"/>
      <c r="AP1134" s="112"/>
      <c r="AQ1134" s="138"/>
      <c r="AR1134" s="139"/>
      <c r="AS1134" s="85"/>
    </row>
    <row r="1135" spans="1:45" ht="15.75" thickBot="1" x14ac:dyDescent="0.3">
      <c r="A1135" s="112"/>
      <c r="B1135" s="113"/>
      <c r="C1135" s="114"/>
      <c r="D1135" s="114"/>
      <c r="E1135" s="115"/>
      <c r="F1135" s="114"/>
      <c r="G1135" s="116"/>
      <c r="H1135" s="114"/>
      <c r="I1135" s="115"/>
      <c r="J1135" s="117"/>
      <c r="K1135" s="118"/>
      <c r="L1135" s="113"/>
      <c r="M1135" s="113"/>
      <c r="N1135" s="119"/>
      <c r="O1135" s="120"/>
      <c r="P1135" s="113"/>
      <c r="Q1135" s="121"/>
      <c r="R1135" s="122"/>
      <c r="S1135" s="123"/>
      <c r="T1135" s="124"/>
      <c r="U1135" s="124"/>
      <c r="V1135" s="124"/>
      <c r="W1135" s="124"/>
      <c r="X1135" s="125"/>
      <c r="Y1135" s="124"/>
      <c r="Z1135" s="124"/>
      <c r="AA1135" s="124"/>
      <c r="AB1135" s="124"/>
      <c r="AC1135" s="126"/>
      <c r="AD1135" s="127"/>
      <c r="AE1135" s="128"/>
      <c r="AF1135" s="129"/>
      <c r="AG1135" s="130"/>
      <c r="AH1135" s="131"/>
      <c r="AI1135" s="132"/>
      <c r="AJ1135" s="133"/>
      <c r="AK1135" s="141"/>
      <c r="AL1135" s="135"/>
      <c r="AM1135" s="131"/>
      <c r="AN1135" s="137"/>
      <c r="AO1135" s="137"/>
      <c r="AP1135" s="112"/>
      <c r="AQ1135" s="138"/>
      <c r="AR1135" s="139"/>
      <c r="AS1135" s="85"/>
    </row>
    <row r="1136" spans="1:45" ht="15.75" thickBot="1" x14ac:dyDescent="0.3">
      <c r="A1136" s="112"/>
      <c r="B1136" s="113"/>
      <c r="C1136" s="114"/>
      <c r="D1136" s="114"/>
      <c r="E1136" s="115"/>
      <c r="F1136" s="114"/>
      <c r="G1136" s="116"/>
      <c r="H1136" s="114"/>
      <c r="I1136" s="115"/>
      <c r="J1136" s="117"/>
      <c r="K1136" s="118"/>
      <c r="L1136" s="113"/>
      <c r="M1136" s="113"/>
      <c r="N1136" s="119"/>
      <c r="O1136" s="120"/>
      <c r="P1136" s="113"/>
      <c r="Q1136" s="121"/>
      <c r="R1136" s="122"/>
      <c r="S1136" s="123"/>
      <c r="T1136" s="124"/>
      <c r="U1136" s="124"/>
      <c r="V1136" s="124"/>
      <c r="W1136" s="124"/>
      <c r="X1136" s="125"/>
      <c r="Y1136" s="124"/>
      <c r="Z1136" s="124"/>
      <c r="AA1136" s="124"/>
      <c r="AB1136" s="124"/>
      <c r="AC1136" s="126"/>
      <c r="AD1136" s="127"/>
      <c r="AE1136" s="128"/>
      <c r="AF1136" s="129"/>
      <c r="AG1136" s="130"/>
      <c r="AH1136" s="131"/>
      <c r="AI1136" s="132"/>
      <c r="AJ1136" s="133"/>
      <c r="AK1136" s="141"/>
      <c r="AL1136" s="135"/>
      <c r="AM1136" s="131"/>
      <c r="AN1136" s="137"/>
      <c r="AO1136" s="137"/>
      <c r="AP1136" s="112"/>
      <c r="AQ1136" s="138"/>
      <c r="AR1136" s="139"/>
      <c r="AS1136" s="85"/>
    </row>
    <row r="1137" spans="1:45" ht="15.75" thickBot="1" x14ac:dyDescent="0.3">
      <c r="A1137" s="112"/>
      <c r="B1137" s="113"/>
      <c r="C1137" s="114"/>
      <c r="D1137" s="114"/>
      <c r="E1137" s="115"/>
      <c r="F1137" s="114"/>
      <c r="G1137" s="116"/>
      <c r="H1137" s="114"/>
      <c r="I1137" s="115"/>
      <c r="J1137" s="117"/>
      <c r="K1137" s="118"/>
      <c r="L1137" s="113"/>
      <c r="M1137" s="113"/>
      <c r="N1137" s="119"/>
      <c r="O1137" s="120"/>
      <c r="P1137" s="113"/>
      <c r="Q1137" s="121"/>
      <c r="R1137" s="122"/>
      <c r="S1137" s="123"/>
      <c r="T1137" s="124"/>
      <c r="U1137" s="124"/>
      <c r="V1137" s="124"/>
      <c r="W1137" s="124"/>
      <c r="X1137" s="125"/>
      <c r="Y1137" s="124"/>
      <c r="Z1137" s="124"/>
      <c r="AA1137" s="124"/>
      <c r="AB1137" s="124"/>
      <c r="AC1137" s="126"/>
      <c r="AD1137" s="127"/>
      <c r="AE1137" s="128"/>
      <c r="AF1137" s="129"/>
      <c r="AG1137" s="130"/>
      <c r="AH1137" s="131"/>
      <c r="AI1137" s="132"/>
      <c r="AJ1137" s="133"/>
      <c r="AK1137" s="141"/>
      <c r="AL1137" s="135"/>
      <c r="AM1137" s="131"/>
      <c r="AN1137" s="137"/>
      <c r="AO1137" s="137"/>
      <c r="AP1137" s="112"/>
      <c r="AQ1137" s="138"/>
      <c r="AR1137" s="139"/>
      <c r="AS1137" s="85"/>
    </row>
    <row r="1138" spans="1:45" ht="15.75" thickBot="1" x14ac:dyDescent="0.3">
      <c r="A1138" s="112"/>
      <c r="B1138" s="113"/>
      <c r="C1138" s="114"/>
      <c r="D1138" s="114"/>
      <c r="E1138" s="115"/>
      <c r="F1138" s="114"/>
      <c r="G1138" s="116"/>
      <c r="H1138" s="114"/>
      <c r="I1138" s="115"/>
      <c r="J1138" s="117"/>
      <c r="K1138" s="118"/>
      <c r="L1138" s="113"/>
      <c r="M1138" s="113"/>
      <c r="N1138" s="119"/>
      <c r="O1138" s="120"/>
      <c r="P1138" s="113"/>
      <c r="Q1138" s="121"/>
      <c r="R1138" s="122"/>
      <c r="S1138" s="123"/>
      <c r="T1138" s="124"/>
      <c r="U1138" s="124"/>
      <c r="V1138" s="124"/>
      <c r="W1138" s="124"/>
      <c r="X1138" s="125"/>
      <c r="Y1138" s="124"/>
      <c r="Z1138" s="124"/>
      <c r="AA1138" s="124"/>
      <c r="AB1138" s="124"/>
      <c r="AC1138" s="126"/>
      <c r="AD1138" s="127"/>
      <c r="AE1138" s="128"/>
      <c r="AF1138" s="129"/>
      <c r="AG1138" s="130"/>
      <c r="AH1138" s="131"/>
      <c r="AI1138" s="132"/>
      <c r="AJ1138" s="133"/>
      <c r="AK1138" s="141"/>
      <c r="AL1138" s="135"/>
      <c r="AM1138" s="131"/>
      <c r="AN1138" s="137"/>
      <c r="AO1138" s="137"/>
      <c r="AP1138" s="112"/>
      <c r="AQ1138" s="138"/>
      <c r="AR1138" s="139"/>
      <c r="AS1138" s="85"/>
    </row>
    <row r="1139" spans="1:45" ht="15.75" thickBot="1" x14ac:dyDescent="0.3">
      <c r="A1139" s="112"/>
      <c r="B1139" s="113"/>
      <c r="C1139" s="114"/>
      <c r="D1139" s="114"/>
      <c r="E1139" s="115"/>
      <c r="F1139" s="114"/>
      <c r="G1139" s="116"/>
      <c r="H1139" s="114"/>
      <c r="I1139" s="115"/>
      <c r="J1139" s="117"/>
      <c r="K1139" s="118"/>
      <c r="L1139" s="113"/>
      <c r="M1139" s="113"/>
      <c r="N1139" s="119"/>
      <c r="O1139" s="120"/>
      <c r="P1139" s="113"/>
      <c r="Q1139" s="121"/>
      <c r="R1139" s="122"/>
      <c r="S1139" s="123"/>
      <c r="T1139" s="124"/>
      <c r="U1139" s="124"/>
      <c r="V1139" s="124"/>
      <c r="W1139" s="124"/>
      <c r="X1139" s="125"/>
      <c r="Y1139" s="124"/>
      <c r="Z1139" s="124"/>
      <c r="AA1139" s="124"/>
      <c r="AB1139" s="124"/>
      <c r="AC1139" s="126"/>
      <c r="AD1139" s="127"/>
      <c r="AE1139" s="128"/>
      <c r="AF1139" s="129"/>
      <c r="AG1139" s="130"/>
      <c r="AH1139" s="131"/>
      <c r="AI1139" s="132"/>
      <c r="AJ1139" s="133"/>
      <c r="AK1139" s="141"/>
      <c r="AL1139" s="135"/>
      <c r="AM1139" s="131"/>
      <c r="AN1139" s="137"/>
      <c r="AO1139" s="137"/>
      <c r="AP1139" s="112"/>
      <c r="AQ1139" s="138"/>
      <c r="AR1139" s="139"/>
      <c r="AS1139" s="85"/>
    </row>
    <row r="1140" spans="1:45" ht="15.75" thickBot="1" x14ac:dyDescent="0.3">
      <c r="A1140" s="112"/>
      <c r="B1140" s="113"/>
      <c r="C1140" s="114"/>
      <c r="D1140" s="114"/>
      <c r="E1140" s="115"/>
      <c r="F1140" s="114"/>
      <c r="G1140" s="116"/>
      <c r="H1140" s="114"/>
      <c r="I1140" s="115"/>
      <c r="J1140" s="117"/>
      <c r="K1140" s="118"/>
      <c r="L1140" s="113"/>
      <c r="M1140" s="113"/>
      <c r="N1140" s="119"/>
      <c r="O1140" s="120"/>
      <c r="P1140" s="113"/>
      <c r="Q1140" s="121"/>
      <c r="R1140" s="122"/>
      <c r="S1140" s="123"/>
      <c r="T1140" s="124"/>
      <c r="U1140" s="124"/>
      <c r="V1140" s="124"/>
      <c r="W1140" s="124"/>
      <c r="X1140" s="125"/>
      <c r="Y1140" s="124"/>
      <c r="Z1140" s="124"/>
      <c r="AA1140" s="124"/>
      <c r="AB1140" s="124"/>
      <c r="AC1140" s="126"/>
      <c r="AD1140" s="127"/>
      <c r="AE1140" s="128"/>
      <c r="AF1140" s="129"/>
      <c r="AG1140" s="130"/>
      <c r="AH1140" s="131"/>
      <c r="AI1140" s="132"/>
      <c r="AJ1140" s="133"/>
      <c r="AK1140" s="141"/>
      <c r="AL1140" s="135"/>
      <c r="AM1140" s="131"/>
      <c r="AN1140" s="137"/>
      <c r="AO1140" s="137"/>
      <c r="AP1140" s="112"/>
      <c r="AQ1140" s="138"/>
      <c r="AR1140" s="139"/>
      <c r="AS1140" s="85"/>
    </row>
    <row r="1141" spans="1:45" ht="15.75" thickBot="1" x14ac:dyDescent="0.3">
      <c r="A1141" s="112"/>
      <c r="B1141" s="113"/>
      <c r="C1141" s="114"/>
      <c r="D1141" s="114"/>
      <c r="E1141" s="115"/>
      <c r="F1141" s="114"/>
      <c r="G1141" s="116"/>
      <c r="H1141" s="114"/>
      <c r="I1141" s="115"/>
      <c r="J1141" s="117"/>
      <c r="K1141" s="118"/>
      <c r="L1141" s="113"/>
      <c r="M1141" s="113"/>
      <c r="N1141" s="119"/>
      <c r="O1141" s="120"/>
      <c r="P1141" s="113"/>
      <c r="Q1141" s="121"/>
      <c r="R1141" s="122"/>
      <c r="S1141" s="123"/>
      <c r="T1141" s="124"/>
      <c r="U1141" s="124"/>
      <c r="V1141" s="124"/>
      <c r="W1141" s="124"/>
      <c r="X1141" s="125"/>
      <c r="Y1141" s="124"/>
      <c r="Z1141" s="124"/>
      <c r="AA1141" s="124"/>
      <c r="AB1141" s="124"/>
      <c r="AC1141" s="126"/>
      <c r="AD1141" s="127"/>
      <c r="AE1141" s="128"/>
      <c r="AF1141" s="129"/>
      <c r="AG1141" s="130"/>
      <c r="AH1141" s="131"/>
      <c r="AI1141" s="132"/>
      <c r="AJ1141" s="133"/>
      <c r="AK1141" s="141"/>
      <c r="AL1141" s="135"/>
      <c r="AM1141" s="131"/>
      <c r="AN1141" s="137"/>
      <c r="AO1141" s="137"/>
      <c r="AP1141" s="112"/>
      <c r="AQ1141" s="138"/>
      <c r="AR1141" s="139"/>
      <c r="AS1141" s="85"/>
    </row>
    <row r="1142" spans="1:45" ht="15.75" thickBot="1" x14ac:dyDescent="0.3">
      <c r="A1142" s="112"/>
      <c r="B1142" s="113"/>
      <c r="C1142" s="114"/>
      <c r="D1142" s="114"/>
      <c r="E1142" s="115"/>
      <c r="F1142" s="114"/>
      <c r="G1142" s="116"/>
      <c r="H1142" s="114"/>
      <c r="I1142" s="115"/>
      <c r="J1142" s="117"/>
      <c r="K1142" s="118"/>
      <c r="L1142" s="113"/>
      <c r="M1142" s="113"/>
      <c r="N1142" s="119"/>
      <c r="O1142" s="120"/>
      <c r="P1142" s="113"/>
      <c r="Q1142" s="121"/>
      <c r="R1142" s="122"/>
      <c r="S1142" s="123"/>
      <c r="T1142" s="124"/>
      <c r="U1142" s="124"/>
      <c r="V1142" s="124"/>
      <c r="W1142" s="124"/>
      <c r="X1142" s="125"/>
      <c r="Y1142" s="124"/>
      <c r="Z1142" s="124"/>
      <c r="AA1142" s="124"/>
      <c r="AB1142" s="124"/>
      <c r="AC1142" s="126"/>
      <c r="AD1142" s="127"/>
      <c r="AE1142" s="128"/>
      <c r="AF1142" s="129"/>
      <c r="AG1142" s="130"/>
      <c r="AH1142" s="131"/>
      <c r="AI1142" s="132"/>
      <c r="AJ1142" s="133"/>
      <c r="AK1142" s="141"/>
      <c r="AL1142" s="135"/>
      <c r="AM1142" s="131"/>
      <c r="AN1142" s="137"/>
      <c r="AO1142" s="137"/>
      <c r="AP1142" s="112"/>
      <c r="AQ1142" s="138"/>
      <c r="AR1142" s="139"/>
      <c r="AS1142" s="85"/>
    </row>
    <row r="1143" spans="1:45" ht="15.75" thickBot="1" x14ac:dyDescent="0.3">
      <c r="A1143" s="112"/>
      <c r="B1143" s="113"/>
      <c r="C1143" s="114"/>
      <c r="D1143" s="114"/>
      <c r="E1143" s="115"/>
      <c r="F1143" s="114"/>
      <c r="G1143" s="116"/>
      <c r="H1143" s="114"/>
      <c r="I1143" s="115"/>
      <c r="J1143" s="117"/>
      <c r="K1143" s="118"/>
      <c r="L1143" s="113"/>
      <c r="M1143" s="113"/>
      <c r="N1143" s="119"/>
      <c r="O1143" s="120"/>
      <c r="P1143" s="113"/>
      <c r="Q1143" s="121"/>
      <c r="R1143" s="122"/>
      <c r="S1143" s="123"/>
      <c r="T1143" s="124"/>
      <c r="U1143" s="124"/>
      <c r="V1143" s="124"/>
      <c r="W1143" s="124"/>
      <c r="X1143" s="125"/>
      <c r="Y1143" s="124"/>
      <c r="Z1143" s="124"/>
      <c r="AA1143" s="124"/>
      <c r="AB1143" s="124"/>
      <c r="AC1143" s="126"/>
      <c r="AD1143" s="127"/>
      <c r="AE1143" s="128"/>
      <c r="AF1143" s="129"/>
      <c r="AG1143" s="130"/>
      <c r="AH1143" s="131"/>
      <c r="AI1143" s="132"/>
      <c r="AJ1143" s="133"/>
      <c r="AK1143" s="141"/>
      <c r="AL1143" s="135"/>
      <c r="AM1143" s="131"/>
      <c r="AN1143" s="137"/>
      <c r="AO1143" s="137"/>
      <c r="AP1143" s="112"/>
      <c r="AQ1143" s="138"/>
      <c r="AR1143" s="139"/>
      <c r="AS1143" s="85"/>
    </row>
    <row r="1144" spans="1:45" ht="15.75" thickBot="1" x14ac:dyDescent="0.3">
      <c r="A1144" s="112"/>
      <c r="B1144" s="113"/>
      <c r="C1144" s="114"/>
      <c r="D1144" s="114"/>
      <c r="E1144" s="115"/>
      <c r="F1144" s="114"/>
      <c r="G1144" s="116"/>
      <c r="H1144" s="114"/>
      <c r="I1144" s="115"/>
      <c r="J1144" s="117"/>
      <c r="K1144" s="118"/>
      <c r="L1144" s="113"/>
      <c r="M1144" s="113"/>
      <c r="N1144" s="119"/>
      <c r="O1144" s="120"/>
      <c r="P1144" s="113"/>
      <c r="Q1144" s="121"/>
      <c r="R1144" s="122"/>
      <c r="S1144" s="123"/>
      <c r="T1144" s="124"/>
      <c r="U1144" s="124"/>
      <c r="V1144" s="124"/>
      <c r="W1144" s="124"/>
      <c r="X1144" s="125"/>
      <c r="Y1144" s="124"/>
      <c r="Z1144" s="124"/>
      <c r="AA1144" s="124"/>
      <c r="AB1144" s="124"/>
      <c r="AC1144" s="126"/>
      <c r="AD1144" s="127"/>
      <c r="AE1144" s="128"/>
      <c r="AF1144" s="129"/>
      <c r="AG1144" s="130"/>
      <c r="AH1144" s="131"/>
      <c r="AI1144" s="132"/>
      <c r="AJ1144" s="133"/>
      <c r="AK1144" s="141"/>
      <c r="AL1144" s="135"/>
      <c r="AM1144" s="131"/>
      <c r="AN1144" s="137"/>
      <c r="AO1144" s="137"/>
      <c r="AP1144" s="112"/>
      <c r="AQ1144" s="138"/>
      <c r="AR1144" s="139"/>
      <c r="AS1144" s="85"/>
    </row>
    <row r="1145" spans="1:45" ht="15.75" thickBot="1" x14ac:dyDescent="0.3">
      <c r="A1145" s="112"/>
      <c r="B1145" s="113"/>
      <c r="C1145" s="114"/>
      <c r="D1145" s="114"/>
      <c r="E1145" s="115"/>
      <c r="F1145" s="114"/>
      <c r="G1145" s="116"/>
      <c r="H1145" s="114"/>
      <c r="I1145" s="115"/>
      <c r="J1145" s="117"/>
      <c r="K1145" s="118"/>
      <c r="L1145" s="113"/>
      <c r="M1145" s="113"/>
      <c r="N1145" s="119"/>
      <c r="O1145" s="120"/>
      <c r="P1145" s="113"/>
      <c r="Q1145" s="121"/>
      <c r="R1145" s="122"/>
      <c r="S1145" s="123"/>
      <c r="T1145" s="124"/>
      <c r="U1145" s="124"/>
      <c r="V1145" s="124"/>
      <c r="W1145" s="124"/>
      <c r="X1145" s="125"/>
      <c r="Y1145" s="124"/>
      <c r="Z1145" s="124"/>
      <c r="AA1145" s="124"/>
      <c r="AB1145" s="124"/>
      <c r="AC1145" s="126"/>
      <c r="AD1145" s="127"/>
      <c r="AE1145" s="128"/>
      <c r="AF1145" s="129"/>
      <c r="AG1145" s="130"/>
      <c r="AH1145" s="131"/>
      <c r="AI1145" s="132"/>
      <c r="AJ1145" s="133"/>
      <c r="AK1145" s="141"/>
      <c r="AL1145" s="135"/>
      <c r="AM1145" s="131"/>
      <c r="AN1145" s="137"/>
      <c r="AO1145" s="137"/>
      <c r="AP1145" s="112"/>
      <c r="AQ1145" s="138"/>
      <c r="AR1145" s="139"/>
      <c r="AS1145" s="85"/>
    </row>
    <row r="1146" spans="1:45" ht="15.75" thickBot="1" x14ac:dyDescent="0.3">
      <c r="A1146" s="112"/>
      <c r="B1146" s="113"/>
      <c r="C1146" s="114"/>
      <c r="D1146" s="114"/>
      <c r="E1146" s="115"/>
      <c r="F1146" s="114"/>
      <c r="G1146" s="116"/>
      <c r="H1146" s="114"/>
      <c r="I1146" s="115"/>
      <c r="J1146" s="117"/>
      <c r="K1146" s="118"/>
      <c r="L1146" s="113"/>
      <c r="M1146" s="113"/>
      <c r="N1146" s="119"/>
      <c r="O1146" s="120"/>
      <c r="P1146" s="113"/>
      <c r="Q1146" s="121"/>
      <c r="R1146" s="122"/>
      <c r="S1146" s="123"/>
      <c r="T1146" s="124"/>
      <c r="U1146" s="124"/>
      <c r="V1146" s="124"/>
      <c r="W1146" s="124"/>
      <c r="X1146" s="125"/>
      <c r="Y1146" s="124"/>
      <c r="Z1146" s="124"/>
      <c r="AA1146" s="124"/>
      <c r="AB1146" s="124"/>
      <c r="AC1146" s="126"/>
      <c r="AD1146" s="127"/>
      <c r="AE1146" s="128"/>
      <c r="AF1146" s="129"/>
      <c r="AG1146" s="130"/>
      <c r="AH1146" s="131"/>
      <c r="AI1146" s="132"/>
      <c r="AJ1146" s="133"/>
      <c r="AK1146" s="141"/>
      <c r="AL1146" s="135"/>
      <c r="AM1146" s="131"/>
      <c r="AN1146" s="137"/>
      <c r="AO1146" s="137"/>
      <c r="AP1146" s="112"/>
      <c r="AQ1146" s="138"/>
      <c r="AR1146" s="139"/>
      <c r="AS1146" s="85"/>
    </row>
    <row r="1147" spans="1:45" ht="15.75" thickBot="1" x14ac:dyDescent="0.3">
      <c r="A1147" s="112"/>
      <c r="B1147" s="113"/>
      <c r="C1147" s="114"/>
      <c r="D1147" s="114"/>
      <c r="E1147" s="115"/>
      <c r="F1147" s="114"/>
      <c r="G1147" s="116"/>
      <c r="H1147" s="114"/>
      <c r="I1147" s="115"/>
      <c r="J1147" s="117"/>
      <c r="K1147" s="118"/>
      <c r="L1147" s="113"/>
      <c r="M1147" s="113"/>
      <c r="N1147" s="119"/>
      <c r="O1147" s="120"/>
      <c r="P1147" s="113"/>
      <c r="Q1147" s="121"/>
      <c r="R1147" s="122"/>
      <c r="S1147" s="123"/>
      <c r="T1147" s="124"/>
      <c r="U1147" s="124"/>
      <c r="V1147" s="124"/>
      <c r="W1147" s="124"/>
      <c r="X1147" s="125"/>
      <c r="Y1147" s="124"/>
      <c r="Z1147" s="124"/>
      <c r="AA1147" s="124"/>
      <c r="AB1147" s="124"/>
      <c r="AC1147" s="126"/>
      <c r="AD1147" s="127"/>
      <c r="AE1147" s="128"/>
      <c r="AF1147" s="129"/>
      <c r="AG1147" s="130"/>
      <c r="AH1147" s="131"/>
      <c r="AI1147" s="132"/>
      <c r="AJ1147" s="133"/>
      <c r="AK1147" s="141"/>
      <c r="AL1147" s="135"/>
      <c r="AM1147" s="131"/>
      <c r="AN1147" s="137"/>
      <c r="AO1147" s="137"/>
      <c r="AP1147" s="112"/>
      <c r="AQ1147" s="138"/>
      <c r="AR1147" s="139"/>
      <c r="AS1147" s="85"/>
    </row>
    <row r="1148" spans="1:45" ht="15.75" thickBot="1" x14ac:dyDescent="0.3">
      <c r="A1148" s="112"/>
      <c r="B1148" s="113"/>
      <c r="C1148" s="114"/>
      <c r="D1148" s="114"/>
      <c r="E1148" s="115"/>
      <c r="F1148" s="114"/>
      <c r="G1148" s="116"/>
      <c r="H1148" s="114"/>
      <c r="I1148" s="115"/>
      <c r="J1148" s="117"/>
      <c r="K1148" s="118"/>
      <c r="L1148" s="113"/>
      <c r="M1148" s="113"/>
      <c r="N1148" s="119"/>
      <c r="O1148" s="120"/>
      <c r="P1148" s="113"/>
      <c r="Q1148" s="121"/>
      <c r="R1148" s="122"/>
      <c r="S1148" s="123"/>
      <c r="T1148" s="124"/>
      <c r="U1148" s="124"/>
      <c r="V1148" s="124"/>
      <c r="W1148" s="124"/>
      <c r="X1148" s="125"/>
      <c r="Y1148" s="124"/>
      <c r="Z1148" s="124"/>
      <c r="AA1148" s="124"/>
      <c r="AB1148" s="124"/>
      <c r="AC1148" s="126"/>
      <c r="AD1148" s="127"/>
      <c r="AE1148" s="128"/>
      <c r="AF1148" s="129"/>
      <c r="AG1148" s="130"/>
      <c r="AH1148" s="131"/>
      <c r="AI1148" s="132"/>
      <c r="AJ1148" s="133"/>
      <c r="AK1148" s="141"/>
      <c r="AL1148" s="135"/>
      <c r="AM1148" s="131"/>
      <c r="AN1148" s="137"/>
      <c r="AO1148" s="137"/>
      <c r="AP1148" s="112"/>
      <c r="AQ1148" s="138"/>
      <c r="AR1148" s="139"/>
      <c r="AS1148" s="85"/>
    </row>
    <row r="1149" spans="1:45" ht="15.75" thickBot="1" x14ac:dyDescent="0.3">
      <c r="A1149" s="112"/>
      <c r="B1149" s="113"/>
      <c r="C1149" s="114"/>
      <c r="D1149" s="114"/>
      <c r="E1149" s="115"/>
      <c r="F1149" s="114"/>
      <c r="G1149" s="116"/>
      <c r="H1149" s="114"/>
      <c r="I1149" s="115"/>
      <c r="J1149" s="117"/>
      <c r="K1149" s="118"/>
      <c r="L1149" s="113"/>
      <c r="M1149" s="113"/>
      <c r="N1149" s="119"/>
      <c r="O1149" s="120"/>
      <c r="P1149" s="113"/>
      <c r="Q1149" s="121"/>
      <c r="R1149" s="122"/>
      <c r="S1149" s="123"/>
      <c r="T1149" s="124"/>
      <c r="U1149" s="124"/>
      <c r="V1149" s="124"/>
      <c r="W1149" s="124"/>
      <c r="X1149" s="125"/>
      <c r="Y1149" s="124"/>
      <c r="Z1149" s="124"/>
      <c r="AA1149" s="124"/>
      <c r="AB1149" s="124"/>
      <c r="AC1149" s="126"/>
      <c r="AD1149" s="127"/>
      <c r="AE1149" s="128"/>
      <c r="AF1149" s="129"/>
      <c r="AG1149" s="130"/>
      <c r="AH1149" s="131"/>
      <c r="AI1149" s="132"/>
      <c r="AJ1149" s="133"/>
      <c r="AK1149" s="141"/>
      <c r="AL1149" s="135"/>
      <c r="AM1149" s="131"/>
      <c r="AN1149" s="137"/>
      <c r="AO1149" s="137"/>
      <c r="AP1149" s="112"/>
      <c r="AQ1149" s="138"/>
      <c r="AR1149" s="139"/>
      <c r="AS1149" s="85"/>
    </row>
    <row r="1150" spans="1:45" ht="15.75" thickBot="1" x14ac:dyDescent="0.3">
      <c r="A1150" s="112"/>
      <c r="B1150" s="113"/>
      <c r="C1150" s="114"/>
      <c r="D1150" s="114"/>
      <c r="E1150" s="115"/>
      <c r="F1150" s="114"/>
      <c r="G1150" s="116"/>
      <c r="H1150" s="114"/>
      <c r="I1150" s="115"/>
      <c r="J1150" s="117"/>
      <c r="K1150" s="118"/>
      <c r="L1150" s="113"/>
      <c r="M1150" s="113"/>
      <c r="N1150" s="119"/>
      <c r="O1150" s="120"/>
      <c r="P1150" s="113"/>
      <c r="Q1150" s="121"/>
      <c r="R1150" s="122"/>
      <c r="S1150" s="123"/>
      <c r="T1150" s="124"/>
      <c r="U1150" s="124"/>
      <c r="V1150" s="124"/>
      <c r="W1150" s="124"/>
      <c r="X1150" s="125"/>
      <c r="Y1150" s="124"/>
      <c r="Z1150" s="124"/>
      <c r="AA1150" s="124"/>
      <c r="AB1150" s="124"/>
      <c r="AC1150" s="126"/>
      <c r="AD1150" s="127"/>
      <c r="AE1150" s="128"/>
      <c r="AF1150" s="129"/>
      <c r="AG1150" s="130"/>
      <c r="AH1150" s="131"/>
      <c r="AI1150" s="132"/>
      <c r="AJ1150" s="133"/>
      <c r="AK1150" s="141"/>
      <c r="AL1150" s="135"/>
      <c r="AM1150" s="131"/>
      <c r="AN1150" s="137"/>
      <c r="AO1150" s="137"/>
      <c r="AP1150" s="112"/>
      <c r="AQ1150" s="138"/>
      <c r="AR1150" s="139"/>
      <c r="AS1150" s="85"/>
    </row>
    <row r="1151" spans="1:45" ht="15.75" thickBot="1" x14ac:dyDescent="0.3">
      <c r="A1151" s="112"/>
      <c r="B1151" s="113"/>
      <c r="C1151" s="114"/>
      <c r="D1151" s="114"/>
      <c r="E1151" s="115"/>
      <c r="F1151" s="114"/>
      <c r="G1151" s="116"/>
      <c r="H1151" s="114"/>
      <c r="I1151" s="115"/>
      <c r="J1151" s="117"/>
      <c r="K1151" s="118"/>
      <c r="L1151" s="113"/>
      <c r="M1151" s="113"/>
      <c r="N1151" s="119"/>
      <c r="O1151" s="120"/>
      <c r="P1151" s="113"/>
      <c r="Q1151" s="121"/>
      <c r="R1151" s="122"/>
      <c r="S1151" s="123"/>
      <c r="T1151" s="124"/>
      <c r="U1151" s="124"/>
      <c r="V1151" s="124"/>
      <c r="W1151" s="124"/>
      <c r="X1151" s="125"/>
      <c r="Y1151" s="124"/>
      <c r="Z1151" s="124"/>
      <c r="AA1151" s="124"/>
      <c r="AB1151" s="124"/>
      <c r="AC1151" s="126"/>
      <c r="AD1151" s="127"/>
      <c r="AE1151" s="128"/>
      <c r="AF1151" s="129"/>
      <c r="AG1151" s="130"/>
      <c r="AH1151" s="131"/>
      <c r="AI1151" s="132"/>
      <c r="AJ1151" s="133"/>
      <c r="AK1151" s="141"/>
      <c r="AL1151" s="135"/>
      <c r="AM1151" s="131"/>
      <c r="AN1151" s="137"/>
      <c r="AO1151" s="137"/>
      <c r="AP1151" s="112"/>
      <c r="AQ1151" s="138"/>
      <c r="AR1151" s="139"/>
      <c r="AS1151" s="85"/>
    </row>
    <row r="1152" spans="1:45" ht="15.75" thickBot="1" x14ac:dyDescent="0.3">
      <c r="A1152" s="112"/>
      <c r="B1152" s="113"/>
      <c r="C1152" s="114"/>
      <c r="D1152" s="114"/>
      <c r="E1152" s="115"/>
      <c r="F1152" s="114"/>
      <c r="G1152" s="116"/>
      <c r="H1152" s="114"/>
      <c r="I1152" s="115"/>
      <c r="J1152" s="117"/>
      <c r="K1152" s="118"/>
      <c r="L1152" s="113"/>
      <c r="M1152" s="113"/>
      <c r="N1152" s="119"/>
      <c r="O1152" s="120"/>
      <c r="P1152" s="113"/>
      <c r="Q1152" s="121"/>
      <c r="R1152" s="122"/>
      <c r="S1152" s="123"/>
      <c r="T1152" s="124"/>
      <c r="U1152" s="124"/>
      <c r="V1152" s="124"/>
      <c r="W1152" s="124"/>
      <c r="X1152" s="125"/>
      <c r="Y1152" s="124"/>
      <c r="Z1152" s="124"/>
      <c r="AA1152" s="124"/>
      <c r="AB1152" s="124"/>
      <c r="AC1152" s="126"/>
      <c r="AD1152" s="127"/>
      <c r="AE1152" s="128"/>
      <c r="AF1152" s="129"/>
      <c r="AG1152" s="130"/>
      <c r="AH1152" s="131"/>
      <c r="AI1152" s="132"/>
      <c r="AJ1152" s="133"/>
      <c r="AK1152" s="141"/>
      <c r="AL1152" s="135"/>
      <c r="AM1152" s="131"/>
      <c r="AN1152" s="137"/>
      <c r="AO1152" s="137"/>
      <c r="AP1152" s="112"/>
      <c r="AQ1152" s="138"/>
      <c r="AR1152" s="139"/>
      <c r="AS1152" s="85"/>
    </row>
    <row r="1153" spans="1:45" ht="15.75" thickBot="1" x14ac:dyDescent="0.3">
      <c r="A1153" s="112"/>
      <c r="B1153" s="113"/>
      <c r="C1153" s="114"/>
      <c r="D1153" s="114"/>
      <c r="E1153" s="115"/>
      <c r="F1153" s="114"/>
      <c r="G1153" s="116"/>
      <c r="H1153" s="114"/>
      <c r="I1153" s="115"/>
      <c r="J1153" s="117"/>
      <c r="K1153" s="118"/>
      <c r="L1153" s="113"/>
      <c r="M1153" s="113"/>
      <c r="N1153" s="119"/>
      <c r="O1153" s="120"/>
      <c r="P1153" s="113"/>
      <c r="Q1153" s="121"/>
      <c r="R1153" s="122"/>
      <c r="S1153" s="123"/>
      <c r="T1153" s="124"/>
      <c r="U1153" s="124"/>
      <c r="V1153" s="124"/>
      <c r="W1153" s="124"/>
      <c r="X1153" s="125"/>
      <c r="Y1153" s="124"/>
      <c r="Z1153" s="124"/>
      <c r="AA1153" s="124"/>
      <c r="AB1153" s="124"/>
      <c r="AC1153" s="126"/>
      <c r="AD1153" s="127"/>
      <c r="AE1153" s="128"/>
      <c r="AF1153" s="129"/>
      <c r="AG1153" s="130"/>
      <c r="AH1153" s="131"/>
      <c r="AI1153" s="132"/>
      <c r="AJ1153" s="133"/>
      <c r="AK1153" s="141"/>
      <c r="AL1153" s="135"/>
      <c r="AM1153" s="131"/>
      <c r="AN1153" s="137"/>
      <c r="AO1153" s="137"/>
      <c r="AP1153" s="112"/>
      <c r="AQ1153" s="138"/>
      <c r="AR1153" s="139"/>
      <c r="AS1153" s="85"/>
    </row>
    <row r="1154" spans="1:45" ht="15.75" thickBot="1" x14ac:dyDescent="0.3">
      <c r="A1154" s="112"/>
      <c r="B1154" s="113"/>
      <c r="C1154" s="114"/>
      <c r="D1154" s="114"/>
      <c r="E1154" s="115"/>
      <c r="F1154" s="114"/>
      <c r="G1154" s="116"/>
      <c r="H1154" s="114"/>
      <c r="I1154" s="115"/>
      <c r="J1154" s="117"/>
      <c r="K1154" s="118"/>
      <c r="L1154" s="113"/>
      <c r="M1154" s="113"/>
      <c r="N1154" s="119"/>
      <c r="O1154" s="120"/>
      <c r="P1154" s="113"/>
      <c r="Q1154" s="121"/>
      <c r="R1154" s="122"/>
      <c r="S1154" s="123"/>
      <c r="T1154" s="124"/>
      <c r="U1154" s="124"/>
      <c r="V1154" s="124"/>
      <c r="W1154" s="124"/>
      <c r="X1154" s="125"/>
      <c r="Y1154" s="124"/>
      <c r="Z1154" s="124"/>
      <c r="AA1154" s="124"/>
      <c r="AB1154" s="124"/>
      <c r="AC1154" s="126"/>
      <c r="AD1154" s="127"/>
      <c r="AE1154" s="128"/>
      <c r="AF1154" s="129"/>
      <c r="AG1154" s="130"/>
      <c r="AH1154" s="131"/>
      <c r="AI1154" s="132"/>
      <c r="AJ1154" s="133"/>
      <c r="AK1154" s="141"/>
      <c r="AL1154" s="135"/>
      <c r="AM1154" s="131"/>
      <c r="AN1154" s="137"/>
      <c r="AO1154" s="137"/>
      <c r="AP1154" s="112"/>
      <c r="AQ1154" s="138"/>
      <c r="AR1154" s="139"/>
      <c r="AS1154" s="85"/>
    </row>
    <row r="1155" spans="1:45" ht="15.75" thickBot="1" x14ac:dyDescent="0.3">
      <c r="A1155" s="112"/>
      <c r="B1155" s="113"/>
      <c r="C1155" s="114"/>
      <c r="D1155" s="114"/>
      <c r="E1155" s="115"/>
      <c r="F1155" s="114"/>
      <c r="G1155" s="116"/>
      <c r="H1155" s="114"/>
      <c r="I1155" s="115"/>
      <c r="J1155" s="117"/>
      <c r="K1155" s="118"/>
      <c r="L1155" s="113"/>
      <c r="M1155" s="113"/>
      <c r="N1155" s="119"/>
      <c r="O1155" s="120"/>
      <c r="P1155" s="113"/>
      <c r="Q1155" s="121"/>
      <c r="R1155" s="122"/>
      <c r="S1155" s="123"/>
      <c r="T1155" s="124"/>
      <c r="U1155" s="124"/>
      <c r="V1155" s="124"/>
      <c r="W1155" s="124"/>
      <c r="X1155" s="125"/>
      <c r="Y1155" s="124"/>
      <c r="Z1155" s="124"/>
      <c r="AA1155" s="124"/>
      <c r="AB1155" s="124"/>
      <c r="AC1155" s="126"/>
      <c r="AD1155" s="127"/>
      <c r="AE1155" s="128"/>
      <c r="AF1155" s="129"/>
      <c r="AG1155" s="130"/>
      <c r="AH1155" s="131"/>
      <c r="AI1155" s="132"/>
      <c r="AJ1155" s="133"/>
      <c r="AK1155" s="141"/>
      <c r="AL1155" s="135"/>
      <c r="AM1155" s="131"/>
      <c r="AN1155" s="137"/>
      <c r="AO1155" s="137"/>
      <c r="AP1155" s="112"/>
      <c r="AQ1155" s="138"/>
      <c r="AR1155" s="139"/>
      <c r="AS1155" s="85"/>
    </row>
    <row r="1156" spans="1:45" ht="15.75" thickBot="1" x14ac:dyDescent="0.3">
      <c r="A1156" s="112"/>
      <c r="B1156" s="113"/>
      <c r="C1156" s="114"/>
      <c r="D1156" s="114"/>
      <c r="E1156" s="115"/>
      <c r="F1156" s="114"/>
      <c r="G1156" s="116"/>
      <c r="H1156" s="114"/>
      <c r="I1156" s="115"/>
      <c r="J1156" s="117"/>
      <c r="K1156" s="118"/>
      <c r="L1156" s="113"/>
      <c r="M1156" s="113"/>
      <c r="N1156" s="119"/>
      <c r="O1156" s="120"/>
      <c r="P1156" s="113"/>
      <c r="Q1156" s="121"/>
      <c r="R1156" s="122"/>
      <c r="S1156" s="123"/>
      <c r="T1156" s="124"/>
      <c r="U1156" s="124"/>
      <c r="V1156" s="124"/>
      <c r="W1156" s="124"/>
      <c r="X1156" s="125"/>
      <c r="Y1156" s="124"/>
      <c r="Z1156" s="124"/>
      <c r="AA1156" s="124"/>
      <c r="AB1156" s="124"/>
      <c r="AC1156" s="126"/>
      <c r="AD1156" s="127"/>
      <c r="AE1156" s="128"/>
      <c r="AF1156" s="129"/>
      <c r="AG1156" s="130"/>
      <c r="AH1156" s="131"/>
      <c r="AI1156" s="132"/>
      <c r="AJ1156" s="133"/>
      <c r="AK1156" s="141"/>
      <c r="AL1156" s="135"/>
      <c r="AM1156" s="131"/>
      <c r="AN1156" s="137"/>
      <c r="AO1156" s="137"/>
      <c r="AP1156" s="112"/>
      <c r="AQ1156" s="138"/>
      <c r="AR1156" s="139"/>
      <c r="AS1156" s="85"/>
    </row>
    <row r="1157" spans="1:45" ht="15.75" thickBot="1" x14ac:dyDescent="0.3">
      <c r="A1157" s="112"/>
      <c r="B1157" s="113"/>
      <c r="C1157" s="114"/>
      <c r="D1157" s="114"/>
      <c r="E1157" s="115"/>
      <c r="F1157" s="114"/>
      <c r="G1157" s="116"/>
      <c r="H1157" s="114"/>
      <c r="I1157" s="115"/>
      <c r="J1157" s="117"/>
      <c r="K1157" s="118"/>
      <c r="L1157" s="113"/>
      <c r="M1157" s="113"/>
      <c r="N1157" s="119"/>
      <c r="O1157" s="120"/>
      <c r="P1157" s="113"/>
      <c r="Q1157" s="121"/>
      <c r="R1157" s="122"/>
      <c r="S1157" s="123"/>
      <c r="T1157" s="124"/>
      <c r="U1157" s="124"/>
      <c r="V1157" s="124"/>
      <c r="W1157" s="124"/>
      <c r="X1157" s="125"/>
      <c r="Y1157" s="124"/>
      <c r="Z1157" s="124"/>
      <c r="AA1157" s="124"/>
      <c r="AB1157" s="124"/>
      <c r="AC1157" s="126"/>
      <c r="AD1157" s="127"/>
      <c r="AE1157" s="128"/>
      <c r="AF1157" s="129"/>
      <c r="AG1157" s="130"/>
      <c r="AH1157" s="131"/>
      <c r="AI1157" s="132"/>
      <c r="AJ1157" s="133"/>
      <c r="AK1157" s="141"/>
      <c r="AL1157" s="135"/>
      <c r="AM1157" s="131"/>
      <c r="AN1157" s="137"/>
      <c r="AO1157" s="137"/>
      <c r="AP1157" s="112"/>
      <c r="AQ1157" s="138"/>
      <c r="AR1157" s="139"/>
      <c r="AS1157" s="85"/>
    </row>
    <row r="1158" spans="1:45" ht="15.75" thickBot="1" x14ac:dyDescent="0.3">
      <c r="A1158" s="112"/>
      <c r="B1158" s="113"/>
      <c r="C1158" s="114"/>
      <c r="D1158" s="114"/>
      <c r="E1158" s="115"/>
      <c r="F1158" s="114"/>
      <c r="G1158" s="116"/>
      <c r="H1158" s="114"/>
      <c r="I1158" s="115"/>
      <c r="J1158" s="117"/>
      <c r="K1158" s="118"/>
      <c r="L1158" s="113"/>
      <c r="M1158" s="113"/>
      <c r="N1158" s="119"/>
      <c r="O1158" s="120"/>
      <c r="P1158" s="113"/>
      <c r="Q1158" s="121"/>
      <c r="R1158" s="122"/>
      <c r="S1158" s="123"/>
      <c r="T1158" s="124"/>
      <c r="U1158" s="124"/>
      <c r="V1158" s="124"/>
      <c r="W1158" s="124"/>
      <c r="X1158" s="125"/>
      <c r="Y1158" s="124"/>
      <c r="Z1158" s="124"/>
      <c r="AA1158" s="124"/>
      <c r="AB1158" s="124"/>
      <c r="AC1158" s="126"/>
      <c r="AD1158" s="127"/>
      <c r="AE1158" s="128"/>
      <c r="AF1158" s="129"/>
      <c r="AG1158" s="130"/>
      <c r="AH1158" s="131"/>
      <c r="AI1158" s="132"/>
      <c r="AJ1158" s="133"/>
      <c r="AK1158" s="141"/>
      <c r="AL1158" s="135"/>
      <c r="AM1158" s="131"/>
      <c r="AN1158" s="137"/>
      <c r="AO1158" s="137"/>
      <c r="AP1158" s="112"/>
      <c r="AQ1158" s="138"/>
      <c r="AR1158" s="139"/>
      <c r="AS1158" s="85"/>
    </row>
    <row r="1159" spans="1:45" ht="15.75" thickBot="1" x14ac:dyDescent="0.3">
      <c r="A1159" s="112"/>
      <c r="B1159" s="113"/>
      <c r="C1159" s="114"/>
      <c r="D1159" s="114"/>
      <c r="E1159" s="115"/>
      <c r="F1159" s="114"/>
      <c r="G1159" s="116"/>
      <c r="H1159" s="114"/>
      <c r="I1159" s="115"/>
      <c r="J1159" s="117"/>
      <c r="K1159" s="118"/>
      <c r="L1159" s="113"/>
      <c r="M1159" s="113"/>
      <c r="N1159" s="119"/>
      <c r="O1159" s="120"/>
      <c r="P1159" s="113"/>
      <c r="Q1159" s="121"/>
      <c r="R1159" s="122"/>
      <c r="S1159" s="123"/>
      <c r="T1159" s="124"/>
      <c r="U1159" s="124"/>
      <c r="V1159" s="124"/>
      <c r="W1159" s="124"/>
      <c r="X1159" s="125"/>
      <c r="Y1159" s="124"/>
      <c r="Z1159" s="124"/>
      <c r="AA1159" s="124"/>
      <c r="AB1159" s="124"/>
      <c r="AC1159" s="126"/>
      <c r="AD1159" s="127"/>
      <c r="AE1159" s="128"/>
      <c r="AF1159" s="129"/>
      <c r="AG1159" s="130"/>
      <c r="AH1159" s="131"/>
      <c r="AI1159" s="132"/>
      <c r="AJ1159" s="133"/>
      <c r="AK1159" s="141"/>
      <c r="AL1159" s="135"/>
      <c r="AM1159" s="131"/>
      <c r="AN1159" s="137"/>
      <c r="AO1159" s="137"/>
      <c r="AP1159" s="112"/>
      <c r="AQ1159" s="138"/>
      <c r="AR1159" s="139"/>
      <c r="AS1159" s="85"/>
    </row>
    <row r="1160" spans="1:45" ht="15.75" thickBot="1" x14ac:dyDescent="0.3">
      <c r="A1160" s="112"/>
      <c r="B1160" s="113"/>
      <c r="C1160" s="114"/>
      <c r="D1160" s="114"/>
      <c r="E1160" s="115"/>
      <c r="F1160" s="114"/>
      <c r="G1160" s="116"/>
      <c r="H1160" s="114"/>
      <c r="I1160" s="115"/>
      <c r="J1160" s="117"/>
      <c r="K1160" s="118"/>
      <c r="L1160" s="113"/>
      <c r="M1160" s="113"/>
      <c r="N1160" s="119"/>
      <c r="O1160" s="120"/>
      <c r="P1160" s="113"/>
      <c r="Q1160" s="121"/>
      <c r="R1160" s="122"/>
      <c r="S1160" s="123"/>
      <c r="T1160" s="124"/>
      <c r="U1160" s="124"/>
      <c r="V1160" s="124"/>
      <c r="W1160" s="124"/>
      <c r="X1160" s="125"/>
      <c r="Y1160" s="124"/>
      <c r="Z1160" s="124"/>
      <c r="AA1160" s="124"/>
      <c r="AB1160" s="124"/>
      <c r="AC1160" s="126"/>
      <c r="AD1160" s="127"/>
      <c r="AE1160" s="128"/>
      <c r="AF1160" s="129"/>
      <c r="AG1160" s="130"/>
      <c r="AH1160" s="131"/>
      <c r="AI1160" s="132"/>
      <c r="AJ1160" s="133"/>
      <c r="AK1160" s="141"/>
      <c r="AL1160" s="135"/>
      <c r="AM1160" s="131"/>
      <c r="AN1160" s="137"/>
      <c r="AO1160" s="137"/>
      <c r="AP1160" s="112"/>
      <c r="AQ1160" s="138"/>
      <c r="AR1160" s="139"/>
      <c r="AS1160" s="85"/>
    </row>
    <row r="1161" spans="1:45" ht="15.75" thickBot="1" x14ac:dyDescent="0.3">
      <c r="A1161" s="112"/>
      <c r="B1161" s="113"/>
      <c r="C1161" s="114"/>
      <c r="D1161" s="114"/>
      <c r="E1161" s="115"/>
      <c r="F1161" s="114"/>
      <c r="G1161" s="116"/>
      <c r="H1161" s="114"/>
      <c r="I1161" s="115"/>
      <c r="J1161" s="117"/>
      <c r="K1161" s="118"/>
      <c r="L1161" s="113"/>
      <c r="M1161" s="113"/>
      <c r="N1161" s="119"/>
      <c r="O1161" s="120"/>
      <c r="P1161" s="113"/>
      <c r="Q1161" s="121"/>
      <c r="R1161" s="122"/>
      <c r="S1161" s="123"/>
      <c r="T1161" s="124"/>
      <c r="U1161" s="124"/>
      <c r="V1161" s="124"/>
      <c r="W1161" s="124"/>
      <c r="X1161" s="125"/>
      <c r="Y1161" s="124"/>
      <c r="Z1161" s="124"/>
      <c r="AA1161" s="124"/>
      <c r="AB1161" s="124"/>
      <c r="AC1161" s="126"/>
      <c r="AD1161" s="127"/>
      <c r="AE1161" s="128"/>
      <c r="AF1161" s="129"/>
      <c r="AG1161" s="130"/>
      <c r="AH1161" s="131"/>
      <c r="AI1161" s="132"/>
      <c r="AJ1161" s="133"/>
      <c r="AK1161" s="141"/>
      <c r="AL1161" s="135"/>
      <c r="AM1161" s="131"/>
      <c r="AN1161" s="137"/>
      <c r="AO1161" s="137"/>
      <c r="AP1161" s="112"/>
      <c r="AQ1161" s="138"/>
      <c r="AR1161" s="139"/>
      <c r="AS1161" s="85"/>
    </row>
    <row r="1162" spans="1:45" ht="15.75" thickBot="1" x14ac:dyDescent="0.3">
      <c r="A1162" s="112"/>
      <c r="B1162" s="113"/>
      <c r="C1162" s="114"/>
      <c r="D1162" s="114"/>
      <c r="E1162" s="115"/>
      <c r="F1162" s="114"/>
      <c r="G1162" s="116"/>
      <c r="H1162" s="114"/>
      <c r="I1162" s="115"/>
      <c r="J1162" s="117"/>
      <c r="K1162" s="118"/>
      <c r="L1162" s="113"/>
      <c r="M1162" s="113"/>
      <c r="N1162" s="119"/>
      <c r="O1162" s="120"/>
      <c r="P1162" s="113"/>
      <c r="Q1162" s="121"/>
      <c r="R1162" s="122"/>
      <c r="S1162" s="123"/>
      <c r="T1162" s="124"/>
      <c r="U1162" s="124"/>
      <c r="V1162" s="124"/>
      <c r="W1162" s="124"/>
      <c r="X1162" s="125"/>
      <c r="Y1162" s="124"/>
      <c r="Z1162" s="124"/>
      <c r="AA1162" s="124"/>
      <c r="AB1162" s="124"/>
      <c r="AC1162" s="126"/>
      <c r="AD1162" s="127"/>
      <c r="AE1162" s="128"/>
      <c r="AF1162" s="129"/>
      <c r="AG1162" s="130"/>
      <c r="AH1162" s="131"/>
      <c r="AI1162" s="132"/>
      <c r="AJ1162" s="133"/>
      <c r="AK1162" s="141"/>
      <c r="AL1162" s="135"/>
      <c r="AM1162" s="131"/>
      <c r="AN1162" s="137"/>
      <c r="AO1162" s="137"/>
      <c r="AP1162" s="112"/>
      <c r="AQ1162" s="138"/>
      <c r="AR1162" s="139"/>
      <c r="AS1162" s="85"/>
    </row>
    <row r="1163" spans="1:45" ht="15.75" thickBot="1" x14ac:dyDescent="0.3">
      <c r="A1163" s="112"/>
      <c r="B1163" s="113"/>
      <c r="C1163" s="114"/>
      <c r="D1163" s="114"/>
      <c r="E1163" s="115"/>
      <c r="F1163" s="114"/>
      <c r="G1163" s="116"/>
      <c r="H1163" s="114"/>
      <c r="I1163" s="115"/>
      <c r="J1163" s="117"/>
      <c r="K1163" s="118"/>
      <c r="L1163" s="113"/>
      <c r="M1163" s="113"/>
      <c r="N1163" s="119"/>
      <c r="O1163" s="120"/>
      <c r="P1163" s="113"/>
      <c r="Q1163" s="121"/>
      <c r="R1163" s="122"/>
      <c r="S1163" s="123"/>
      <c r="T1163" s="124"/>
      <c r="U1163" s="124"/>
      <c r="V1163" s="124"/>
      <c r="W1163" s="124"/>
      <c r="X1163" s="125"/>
      <c r="Y1163" s="124"/>
      <c r="Z1163" s="124"/>
      <c r="AA1163" s="124"/>
      <c r="AB1163" s="124"/>
      <c r="AC1163" s="126"/>
      <c r="AD1163" s="127"/>
      <c r="AE1163" s="128"/>
      <c r="AF1163" s="129"/>
      <c r="AG1163" s="130"/>
      <c r="AH1163" s="131"/>
      <c r="AI1163" s="132"/>
      <c r="AJ1163" s="133"/>
      <c r="AK1163" s="141"/>
      <c r="AL1163" s="135"/>
      <c r="AM1163" s="131"/>
      <c r="AN1163" s="137"/>
      <c r="AO1163" s="137"/>
      <c r="AP1163" s="112"/>
      <c r="AQ1163" s="138"/>
      <c r="AR1163" s="139"/>
      <c r="AS1163" s="85"/>
    </row>
    <row r="1164" spans="1:45" ht="15.75" thickBot="1" x14ac:dyDescent="0.3">
      <c r="A1164" s="112"/>
      <c r="B1164" s="113"/>
      <c r="C1164" s="114"/>
      <c r="D1164" s="114"/>
      <c r="E1164" s="115"/>
      <c r="F1164" s="114"/>
      <c r="G1164" s="116"/>
      <c r="H1164" s="114"/>
      <c r="I1164" s="115"/>
      <c r="J1164" s="117"/>
      <c r="K1164" s="118"/>
      <c r="L1164" s="113"/>
      <c r="M1164" s="113"/>
      <c r="N1164" s="119"/>
      <c r="O1164" s="120"/>
      <c r="P1164" s="113"/>
      <c r="Q1164" s="121"/>
      <c r="R1164" s="122"/>
      <c r="S1164" s="123"/>
      <c r="T1164" s="124"/>
      <c r="U1164" s="124"/>
      <c r="V1164" s="124"/>
      <c r="W1164" s="124"/>
      <c r="X1164" s="125"/>
      <c r="Y1164" s="124"/>
      <c r="Z1164" s="124"/>
      <c r="AA1164" s="124"/>
      <c r="AB1164" s="124"/>
      <c r="AC1164" s="126"/>
      <c r="AD1164" s="127"/>
      <c r="AE1164" s="128"/>
      <c r="AF1164" s="129"/>
      <c r="AG1164" s="130"/>
      <c r="AH1164" s="131"/>
      <c r="AI1164" s="132"/>
      <c r="AJ1164" s="133"/>
      <c r="AK1164" s="141"/>
      <c r="AL1164" s="135"/>
      <c r="AM1164" s="131"/>
      <c r="AN1164" s="137"/>
      <c r="AO1164" s="137"/>
      <c r="AP1164" s="112"/>
      <c r="AQ1164" s="138"/>
      <c r="AR1164" s="139"/>
      <c r="AS1164" s="85"/>
    </row>
    <row r="1165" spans="1:45" ht="15.75" thickBot="1" x14ac:dyDescent="0.3">
      <c r="A1165" s="112"/>
      <c r="B1165" s="113"/>
      <c r="C1165" s="114"/>
      <c r="D1165" s="114"/>
      <c r="E1165" s="115"/>
      <c r="F1165" s="114"/>
      <c r="G1165" s="116"/>
      <c r="H1165" s="114"/>
      <c r="I1165" s="115"/>
      <c r="J1165" s="117"/>
      <c r="K1165" s="118"/>
      <c r="L1165" s="113"/>
      <c r="M1165" s="113"/>
      <c r="N1165" s="119"/>
      <c r="O1165" s="120"/>
      <c r="P1165" s="113"/>
      <c r="Q1165" s="121"/>
      <c r="R1165" s="122"/>
      <c r="S1165" s="123"/>
      <c r="T1165" s="124"/>
      <c r="U1165" s="124"/>
      <c r="V1165" s="124"/>
      <c r="W1165" s="124"/>
      <c r="X1165" s="125"/>
      <c r="Y1165" s="124"/>
      <c r="Z1165" s="124"/>
      <c r="AA1165" s="124"/>
      <c r="AB1165" s="124"/>
      <c r="AC1165" s="126"/>
      <c r="AD1165" s="127"/>
      <c r="AE1165" s="128"/>
      <c r="AF1165" s="129"/>
      <c r="AG1165" s="130"/>
      <c r="AH1165" s="131"/>
      <c r="AI1165" s="132"/>
      <c r="AJ1165" s="133"/>
      <c r="AK1165" s="141"/>
      <c r="AL1165" s="135"/>
      <c r="AM1165" s="131"/>
      <c r="AN1165" s="137"/>
      <c r="AO1165" s="137"/>
      <c r="AP1165" s="112"/>
      <c r="AQ1165" s="138"/>
      <c r="AR1165" s="139"/>
      <c r="AS1165" s="85"/>
    </row>
    <row r="1166" spans="1:45" ht="15.75" thickBot="1" x14ac:dyDescent="0.3">
      <c r="A1166" s="112"/>
      <c r="B1166" s="113"/>
      <c r="C1166" s="114"/>
      <c r="D1166" s="114"/>
      <c r="E1166" s="115"/>
      <c r="F1166" s="114"/>
      <c r="G1166" s="116"/>
      <c r="H1166" s="114"/>
      <c r="I1166" s="115"/>
      <c r="J1166" s="117"/>
      <c r="K1166" s="118"/>
      <c r="L1166" s="113"/>
      <c r="M1166" s="113"/>
      <c r="N1166" s="119"/>
      <c r="O1166" s="120"/>
      <c r="P1166" s="113"/>
      <c r="Q1166" s="121"/>
      <c r="R1166" s="122"/>
      <c r="S1166" s="123"/>
      <c r="T1166" s="124"/>
      <c r="U1166" s="124"/>
      <c r="V1166" s="124"/>
      <c r="W1166" s="124"/>
      <c r="X1166" s="125"/>
      <c r="Y1166" s="124"/>
      <c r="Z1166" s="124"/>
      <c r="AA1166" s="124"/>
      <c r="AB1166" s="124"/>
      <c r="AC1166" s="126"/>
      <c r="AD1166" s="127"/>
      <c r="AE1166" s="128"/>
      <c r="AF1166" s="129"/>
      <c r="AG1166" s="130"/>
      <c r="AH1166" s="131"/>
      <c r="AI1166" s="132"/>
      <c r="AJ1166" s="133"/>
      <c r="AK1166" s="141"/>
      <c r="AL1166" s="135"/>
      <c r="AM1166" s="131"/>
      <c r="AN1166" s="137"/>
      <c r="AO1166" s="137"/>
      <c r="AP1166" s="112"/>
      <c r="AQ1166" s="138"/>
      <c r="AR1166" s="139"/>
      <c r="AS1166" s="85"/>
    </row>
    <row r="1167" spans="1:45" ht="15.75" thickBot="1" x14ac:dyDescent="0.3">
      <c r="A1167" s="112"/>
      <c r="B1167" s="113"/>
      <c r="C1167" s="114"/>
      <c r="D1167" s="114"/>
      <c r="E1167" s="115"/>
      <c r="F1167" s="114"/>
      <c r="G1167" s="116"/>
      <c r="H1167" s="114"/>
      <c r="I1167" s="115"/>
      <c r="J1167" s="117"/>
      <c r="K1167" s="118"/>
      <c r="L1167" s="113"/>
      <c r="M1167" s="113"/>
      <c r="N1167" s="119"/>
      <c r="O1167" s="120"/>
      <c r="P1167" s="113"/>
      <c r="Q1167" s="121"/>
      <c r="R1167" s="122"/>
      <c r="S1167" s="123"/>
      <c r="T1167" s="124"/>
      <c r="U1167" s="124"/>
      <c r="V1167" s="124"/>
      <c r="W1167" s="124"/>
      <c r="X1167" s="125"/>
      <c r="Y1167" s="124"/>
      <c r="Z1167" s="124"/>
      <c r="AA1167" s="124"/>
      <c r="AB1167" s="124"/>
      <c r="AC1167" s="126"/>
      <c r="AD1167" s="127"/>
      <c r="AE1167" s="128"/>
      <c r="AF1167" s="129"/>
      <c r="AG1167" s="130"/>
      <c r="AH1167" s="131"/>
      <c r="AI1167" s="132"/>
      <c r="AJ1167" s="133"/>
      <c r="AK1167" s="141"/>
      <c r="AL1167" s="135"/>
      <c r="AM1167" s="131"/>
      <c r="AN1167" s="137"/>
      <c r="AO1167" s="137"/>
      <c r="AP1167" s="112"/>
      <c r="AQ1167" s="138"/>
      <c r="AR1167" s="139"/>
      <c r="AS1167" s="85"/>
    </row>
    <row r="1168" spans="1:45" ht="15.75" thickBot="1" x14ac:dyDescent="0.3">
      <c r="A1168" s="112"/>
      <c r="B1168" s="113"/>
      <c r="C1168" s="114"/>
      <c r="D1168" s="114"/>
      <c r="E1168" s="115"/>
      <c r="F1168" s="114"/>
      <c r="G1168" s="116"/>
      <c r="H1168" s="114"/>
      <c r="I1168" s="115"/>
      <c r="J1168" s="117"/>
      <c r="K1168" s="118"/>
      <c r="L1168" s="113"/>
      <c r="M1168" s="113"/>
      <c r="N1168" s="119"/>
      <c r="O1168" s="120"/>
      <c r="P1168" s="113"/>
      <c r="Q1168" s="121"/>
      <c r="R1168" s="122"/>
      <c r="S1168" s="123"/>
      <c r="T1168" s="124"/>
      <c r="U1168" s="124"/>
      <c r="V1168" s="124"/>
      <c r="W1168" s="124"/>
      <c r="X1168" s="125"/>
      <c r="Y1168" s="124"/>
      <c r="Z1168" s="124"/>
      <c r="AA1168" s="124"/>
      <c r="AB1168" s="124"/>
      <c r="AC1168" s="126"/>
      <c r="AD1168" s="127"/>
      <c r="AE1168" s="128"/>
      <c r="AF1168" s="129"/>
      <c r="AG1168" s="130"/>
      <c r="AH1168" s="131"/>
      <c r="AI1168" s="132"/>
      <c r="AJ1168" s="133"/>
      <c r="AK1168" s="141"/>
      <c r="AL1168" s="135"/>
      <c r="AM1168" s="131"/>
      <c r="AN1168" s="137"/>
      <c r="AO1168" s="137"/>
      <c r="AP1168" s="112"/>
      <c r="AQ1168" s="138"/>
      <c r="AR1168" s="139"/>
      <c r="AS1168" s="85"/>
    </row>
    <row r="1169" spans="1:45" ht="15.75" thickBot="1" x14ac:dyDescent="0.3">
      <c r="A1169" s="112"/>
      <c r="B1169" s="113"/>
      <c r="C1169" s="114"/>
      <c r="D1169" s="114"/>
      <c r="E1169" s="115"/>
      <c r="F1169" s="114"/>
      <c r="G1169" s="116"/>
      <c r="H1169" s="114"/>
      <c r="I1169" s="115"/>
      <c r="J1169" s="117"/>
      <c r="K1169" s="118"/>
      <c r="L1169" s="113"/>
      <c r="M1169" s="113"/>
      <c r="N1169" s="119"/>
      <c r="O1169" s="120"/>
      <c r="P1169" s="113"/>
      <c r="Q1169" s="121"/>
      <c r="R1169" s="122"/>
      <c r="S1169" s="123"/>
      <c r="T1169" s="124"/>
      <c r="U1169" s="124"/>
      <c r="V1169" s="124"/>
      <c r="W1169" s="124"/>
      <c r="X1169" s="125"/>
      <c r="Y1169" s="124"/>
      <c r="Z1169" s="124"/>
      <c r="AA1169" s="124"/>
      <c r="AB1169" s="124"/>
      <c r="AC1169" s="126"/>
      <c r="AD1169" s="127"/>
      <c r="AE1169" s="128"/>
      <c r="AF1169" s="129"/>
      <c r="AG1169" s="130"/>
      <c r="AH1169" s="131"/>
      <c r="AI1169" s="132"/>
      <c r="AJ1169" s="133"/>
      <c r="AK1169" s="141"/>
      <c r="AL1169" s="135"/>
      <c r="AM1169" s="131"/>
      <c r="AN1169" s="137"/>
      <c r="AO1169" s="137"/>
      <c r="AP1169" s="112"/>
      <c r="AQ1169" s="138"/>
      <c r="AR1169" s="139"/>
      <c r="AS1169" s="85"/>
    </row>
    <row r="1170" spans="1:45" ht="15.75" thickBot="1" x14ac:dyDescent="0.3">
      <c r="A1170" s="112"/>
      <c r="B1170" s="113"/>
      <c r="C1170" s="114"/>
      <c r="D1170" s="114"/>
      <c r="E1170" s="115"/>
      <c r="F1170" s="114"/>
      <c r="G1170" s="116"/>
      <c r="H1170" s="114"/>
      <c r="I1170" s="115"/>
      <c r="J1170" s="117"/>
      <c r="K1170" s="118"/>
      <c r="L1170" s="113"/>
      <c r="M1170" s="113"/>
      <c r="N1170" s="119"/>
      <c r="O1170" s="120"/>
      <c r="P1170" s="113"/>
      <c r="Q1170" s="121"/>
      <c r="R1170" s="122"/>
      <c r="S1170" s="123"/>
      <c r="T1170" s="124"/>
      <c r="U1170" s="124"/>
      <c r="V1170" s="124"/>
      <c r="W1170" s="124"/>
      <c r="X1170" s="125"/>
      <c r="Y1170" s="124"/>
      <c r="Z1170" s="124"/>
      <c r="AA1170" s="124"/>
      <c r="AB1170" s="124"/>
      <c r="AC1170" s="126"/>
      <c r="AD1170" s="127"/>
      <c r="AE1170" s="128"/>
      <c r="AF1170" s="129"/>
      <c r="AG1170" s="130"/>
      <c r="AH1170" s="131"/>
      <c r="AI1170" s="132"/>
      <c r="AJ1170" s="133"/>
      <c r="AK1170" s="141"/>
      <c r="AL1170" s="135"/>
      <c r="AM1170" s="131"/>
      <c r="AN1170" s="137"/>
      <c r="AO1170" s="137"/>
      <c r="AP1170" s="112"/>
      <c r="AQ1170" s="138"/>
      <c r="AR1170" s="139"/>
      <c r="AS1170" s="85"/>
    </row>
    <row r="1171" spans="1:45" ht="15.75" thickBot="1" x14ac:dyDescent="0.3">
      <c r="A1171" s="112"/>
      <c r="B1171" s="113"/>
      <c r="C1171" s="114"/>
      <c r="D1171" s="114"/>
      <c r="E1171" s="115"/>
      <c r="F1171" s="114"/>
      <c r="G1171" s="116"/>
      <c r="H1171" s="114"/>
      <c r="I1171" s="115"/>
      <c r="J1171" s="117"/>
      <c r="K1171" s="118"/>
      <c r="L1171" s="113"/>
      <c r="M1171" s="113"/>
      <c r="N1171" s="119"/>
      <c r="O1171" s="120"/>
      <c r="P1171" s="113"/>
      <c r="Q1171" s="121"/>
      <c r="R1171" s="122"/>
      <c r="S1171" s="123"/>
      <c r="T1171" s="124"/>
      <c r="U1171" s="124"/>
      <c r="V1171" s="124"/>
      <c r="W1171" s="124"/>
      <c r="X1171" s="125"/>
      <c r="Y1171" s="124"/>
      <c r="Z1171" s="124"/>
      <c r="AA1171" s="124"/>
      <c r="AB1171" s="124"/>
      <c r="AC1171" s="126"/>
      <c r="AD1171" s="127"/>
      <c r="AE1171" s="128"/>
      <c r="AF1171" s="129"/>
      <c r="AG1171" s="130"/>
      <c r="AH1171" s="131"/>
      <c r="AI1171" s="132"/>
      <c r="AJ1171" s="133"/>
      <c r="AK1171" s="141"/>
      <c r="AL1171" s="135"/>
      <c r="AM1171" s="131"/>
      <c r="AN1171" s="137"/>
      <c r="AO1171" s="137"/>
      <c r="AP1171" s="112"/>
      <c r="AQ1171" s="138"/>
      <c r="AR1171" s="139"/>
      <c r="AS1171" s="85"/>
    </row>
    <row r="1172" spans="1:45" ht="15.75" thickBot="1" x14ac:dyDescent="0.3">
      <c r="A1172" s="112"/>
      <c r="B1172" s="113"/>
      <c r="C1172" s="114"/>
      <c r="D1172" s="114"/>
      <c r="E1172" s="115"/>
      <c r="F1172" s="114"/>
      <c r="G1172" s="116"/>
      <c r="H1172" s="114"/>
      <c r="I1172" s="115"/>
      <c r="J1172" s="117"/>
      <c r="K1172" s="118"/>
      <c r="L1172" s="113"/>
      <c r="M1172" s="113"/>
      <c r="N1172" s="119"/>
      <c r="O1172" s="120"/>
      <c r="P1172" s="113"/>
      <c r="Q1172" s="121"/>
      <c r="R1172" s="122"/>
      <c r="S1172" s="123"/>
      <c r="T1172" s="124"/>
      <c r="U1172" s="124"/>
      <c r="V1172" s="124"/>
      <c r="W1172" s="124"/>
      <c r="X1172" s="125"/>
      <c r="Y1172" s="124"/>
      <c r="Z1172" s="124"/>
      <c r="AA1172" s="124"/>
      <c r="AB1172" s="124"/>
      <c r="AC1172" s="126"/>
      <c r="AD1172" s="127"/>
      <c r="AE1172" s="128"/>
      <c r="AF1172" s="129"/>
      <c r="AG1172" s="130"/>
      <c r="AH1172" s="131"/>
      <c r="AI1172" s="132"/>
      <c r="AJ1172" s="133"/>
      <c r="AK1172" s="141"/>
      <c r="AL1172" s="135"/>
      <c r="AM1172" s="131"/>
      <c r="AN1172" s="137"/>
      <c r="AO1172" s="137"/>
      <c r="AP1172" s="112"/>
      <c r="AQ1172" s="138"/>
      <c r="AR1172" s="139"/>
      <c r="AS1172" s="85"/>
    </row>
    <row r="1173" spans="1:45" ht="15.75" thickBot="1" x14ac:dyDescent="0.3">
      <c r="A1173" s="112"/>
      <c r="B1173" s="113"/>
      <c r="C1173" s="114"/>
      <c r="D1173" s="114"/>
      <c r="E1173" s="115"/>
      <c r="F1173" s="114"/>
      <c r="G1173" s="116"/>
      <c r="H1173" s="114"/>
      <c r="I1173" s="115"/>
      <c r="J1173" s="117"/>
      <c r="K1173" s="118"/>
      <c r="L1173" s="113"/>
      <c r="M1173" s="113"/>
      <c r="N1173" s="119"/>
      <c r="O1173" s="120"/>
      <c r="P1173" s="113"/>
      <c r="Q1173" s="121"/>
      <c r="R1173" s="122"/>
      <c r="S1173" s="123"/>
      <c r="T1173" s="124"/>
      <c r="U1173" s="124"/>
      <c r="V1173" s="124"/>
      <c r="W1173" s="124"/>
      <c r="X1173" s="125"/>
      <c r="Y1173" s="124"/>
      <c r="Z1173" s="124"/>
      <c r="AA1173" s="124"/>
      <c r="AB1173" s="124"/>
      <c r="AC1173" s="126"/>
      <c r="AD1173" s="127"/>
      <c r="AE1173" s="128"/>
      <c r="AF1173" s="129"/>
      <c r="AG1173" s="130"/>
      <c r="AH1173" s="131"/>
      <c r="AI1173" s="132"/>
      <c r="AJ1173" s="133"/>
      <c r="AK1173" s="141"/>
      <c r="AL1173" s="135"/>
      <c r="AM1173" s="131"/>
      <c r="AN1173" s="137"/>
      <c r="AO1173" s="137"/>
      <c r="AP1173" s="112"/>
      <c r="AQ1173" s="138"/>
      <c r="AR1173" s="139"/>
      <c r="AS1173" s="85"/>
    </row>
    <row r="1174" spans="1:45" ht="15.75" thickBot="1" x14ac:dyDescent="0.3">
      <c r="A1174" s="112"/>
      <c r="B1174" s="113"/>
      <c r="C1174" s="114"/>
      <c r="D1174" s="114"/>
      <c r="E1174" s="115"/>
      <c r="F1174" s="114"/>
      <c r="G1174" s="116"/>
      <c r="H1174" s="114"/>
      <c r="I1174" s="115"/>
      <c r="J1174" s="117"/>
      <c r="K1174" s="118"/>
      <c r="L1174" s="113"/>
      <c r="M1174" s="113"/>
      <c r="N1174" s="119"/>
      <c r="O1174" s="120"/>
      <c r="P1174" s="113"/>
      <c r="Q1174" s="121"/>
      <c r="R1174" s="122"/>
      <c r="S1174" s="123"/>
      <c r="T1174" s="124"/>
      <c r="U1174" s="124"/>
      <c r="V1174" s="124"/>
      <c r="W1174" s="124"/>
      <c r="X1174" s="125"/>
      <c r="Y1174" s="124"/>
      <c r="Z1174" s="124"/>
      <c r="AA1174" s="124"/>
      <c r="AB1174" s="124"/>
      <c r="AC1174" s="126"/>
      <c r="AD1174" s="127"/>
      <c r="AE1174" s="128"/>
      <c r="AF1174" s="129"/>
      <c r="AG1174" s="130"/>
      <c r="AH1174" s="131"/>
      <c r="AI1174" s="132"/>
      <c r="AJ1174" s="133"/>
      <c r="AK1174" s="141"/>
      <c r="AL1174" s="135"/>
      <c r="AM1174" s="131"/>
      <c r="AN1174" s="137"/>
      <c r="AO1174" s="137"/>
      <c r="AP1174" s="112"/>
      <c r="AQ1174" s="138"/>
      <c r="AR1174" s="139"/>
      <c r="AS1174" s="85"/>
    </row>
    <row r="1175" spans="1:45" ht="15.75" thickBot="1" x14ac:dyDescent="0.3">
      <c r="A1175" s="112"/>
      <c r="B1175" s="113"/>
      <c r="C1175" s="114"/>
      <c r="D1175" s="114"/>
      <c r="E1175" s="115"/>
      <c r="F1175" s="114"/>
      <c r="G1175" s="116"/>
      <c r="H1175" s="114"/>
      <c r="I1175" s="115"/>
      <c r="J1175" s="117"/>
      <c r="K1175" s="118"/>
      <c r="L1175" s="113"/>
      <c r="M1175" s="113"/>
      <c r="N1175" s="119"/>
      <c r="O1175" s="120"/>
      <c r="P1175" s="113"/>
      <c r="Q1175" s="121"/>
      <c r="R1175" s="122"/>
      <c r="S1175" s="123"/>
      <c r="T1175" s="124"/>
      <c r="U1175" s="124"/>
      <c r="V1175" s="124"/>
      <c r="W1175" s="124"/>
      <c r="X1175" s="125"/>
      <c r="Y1175" s="124"/>
      <c r="Z1175" s="124"/>
      <c r="AA1175" s="124"/>
      <c r="AB1175" s="124"/>
      <c r="AC1175" s="126"/>
      <c r="AD1175" s="127"/>
      <c r="AE1175" s="128"/>
      <c r="AF1175" s="129"/>
      <c r="AG1175" s="130"/>
      <c r="AH1175" s="131"/>
      <c r="AI1175" s="132"/>
      <c r="AJ1175" s="133"/>
      <c r="AK1175" s="141"/>
      <c r="AL1175" s="135"/>
      <c r="AM1175" s="131"/>
      <c r="AN1175" s="137"/>
      <c r="AO1175" s="137"/>
      <c r="AP1175" s="112"/>
      <c r="AQ1175" s="138"/>
      <c r="AR1175" s="139"/>
      <c r="AS1175" s="85"/>
    </row>
    <row r="1176" spans="1:45" ht="15.75" thickBot="1" x14ac:dyDescent="0.3">
      <c r="A1176" s="112"/>
      <c r="B1176" s="113"/>
      <c r="C1176" s="114"/>
      <c r="D1176" s="114"/>
      <c r="E1176" s="115"/>
      <c r="F1176" s="114"/>
      <c r="G1176" s="116"/>
      <c r="H1176" s="114"/>
      <c r="I1176" s="115"/>
      <c r="J1176" s="117"/>
      <c r="K1176" s="118"/>
      <c r="L1176" s="113"/>
      <c r="M1176" s="113"/>
      <c r="N1176" s="119"/>
      <c r="O1176" s="120"/>
      <c r="P1176" s="113"/>
      <c r="Q1176" s="121"/>
      <c r="R1176" s="122"/>
      <c r="S1176" s="123"/>
      <c r="T1176" s="124"/>
      <c r="U1176" s="124"/>
      <c r="V1176" s="124"/>
      <c r="W1176" s="124"/>
      <c r="X1176" s="125"/>
      <c r="Y1176" s="124"/>
      <c r="Z1176" s="124"/>
      <c r="AA1176" s="124"/>
      <c r="AB1176" s="124"/>
      <c r="AC1176" s="126"/>
      <c r="AD1176" s="127"/>
      <c r="AE1176" s="128"/>
      <c r="AF1176" s="129"/>
      <c r="AG1176" s="130"/>
      <c r="AH1176" s="131"/>
      <c r="AI1176" s="132"/>
      <c r="AJ1176" s="133"/>
      <c r="AK1176" s="141"/>
      <c r="AL1176" s="135"/>
      <c r="AM1176" s="131"/>
      <c r="AN1176" s="137"/>
      <c r="AO1176" s="137"/>
      <c r="AP1176" s="112"/>
      <c r="AQ1176" s="138"/>
      <c r="AR1176" s="139"/>
      <c r="AS1176" s="85"/>
    </row>
    <row r="1177" spans="1:45" ht="15.75" thickBot="1" x14ac:dyDescent="0.3">
      <c r="A1177" s="112"/>
      <c r="B1177" s="113"/>
      <c r="C1177" s="114"/>
      <c r="D1177" s="114"/>
      <c r="E1177" s="115"/>
      <c r="F1177" s="114"/>
      <c r="G1177" s="116"/>
      <c r="H1177" s="114"/>
      <c r="I1177" s="115"/>
      <c r="J1177" s="117"/>
      <c r="K1177" s="118"/>
      <c r="L1177" s="113"/>
      <c r="M1177" s="113"/>
      <c r="N1177" s="119"/>
      <c r="O1177" s="120"/>
      <c r="P1177" s="113"/>
      <c r="Q1177" s="121"/>
      <c r="R1177" s="122"/>
      <c r="S1177" s="123"/>
      <c r="T1177" s="124"/>
      <c r="U1177" s="124"/>
      <c r="V1177" s="124"/>
      <c r="W1177" s="124"/>
      <c r="X1177" s="125"/>
      <c r="Y1177" s="124"/>
      <c r="Z1177" s="124"/>
      <c r="AA1177" s="124"/>
      <c r="AB1177" s="124"/>
      <c r="AC1177" s="126"/>
      <c r="AD1177" s="127"/>
      <c r="AE1177" s="128"/>
      <c r="AF1177" s="129"/>
      <c r="AG1177" s="130"/>
      <c r="AH1177" s="131"/>
      <c r="AI1177" s="132"/>
      <c r="AJ1177" s="133"/>
      <c r="AK1177" s="141"/>
      <c r="AL1177" s="135"/>
      <c r="AM1177" s="131"/>
      <c r="AN1177" s="137"/>
      <c r="AO1177" s="137"/>
      <c r="AP1177" s="112"/>
      <c r="AQ1177" s="138"/>
      <c r="AR1177" s="139"/>
      <c r="AS1177" s="85"/>
    </row>
    <row r="1178" spans="1:45" ht="15.75" thickBot="1" x14ac:dyDescent="0.3">
      <c r="A1178" s="112"/>
      <c r="B1178" s="113"/>
      <c r="C1178" s="114"/>
      <c r="D1178" s="114"/>
      <c r="E1178" s="115"/>
      <c r="F1178" s="114"/>
      <c r="G1178" s="116"/>
      <c r="H1178" s="114"/>
      <c r="I1178" s="115"/>
      <c r="J1178" s="117"/>
      <c r="K1178" s="118"/>
      <c r="L1178" s="113"/>
      <c r="M1178" s="113"/>
      <c r="N1178" s="119"/>
      <c r="O1178" s="120"/>
      <c r="P1178" s="113"/>
      <c r="Q1178" s="121"/>
      <c r="R1178" s="122"/>
      <c r="S1178" s="123"/>
      <c r="T1178" s="124"/>
      <c r="U1178" s="124"/>
      <c r="V1178" s="124"/>
      <c r="W1178" s="124"/>
      <c r="X1178" s="125"/>
      <c r="Y1178" s="124"/>
      <c r="Z1178" s="124"/>
      <c r="AA1178" s="124"/>
      <c r="AB1178" s="124"/>
      <c r="AC1178" s="126"/>
      <c r="AD1178" s="127"/>
      <c r="AE1178" s="128"/>
      <c r="AF1178" s="129"/>
      <c r="AG1178" s="130"/>
      <c r="AH1178" s="131"/>
      <c r="AI1178" s="132"/>
      <c r="AJ1178" s="133"/>
      <c r="AK1178" s="141"/>
      <c r="AL1178" s="135"/>
      <c r="AM1178" s="131"/>
      <c r="AN1178" s="137"/>
      <c r="AO1178" s="137"/>
      <c r="AP1178" s="112"/>
      <c r="AQ1178" s="138"/>
      <c r="AR1178" s="139"/>
      <c r="AS1178" s="85"/>
    </row>
    <row r="1179" spans="1:45" ht="15.75" thickBot="1" x14ac:dyDescent="0.3">
      <c r="A1179" s="112"/>
      <c r="B1179" s="113"/>
      <c r="C1179" s="114"/>
      <c r="D1179" s="114"/>
      <c r="E1179" s="115"/>
      <c r="F1179" s="114"/>
      <c r="G1179" s="116"/>
      <c r="H1179" s="114"/>
      <c r="I1179" s="115"/>
      <c r="J1179" s="117"/>
      <c r="K1179" s="118"/>
      <c r="L1179" s="113"/>
      <c r="M1179" s="113"/>
      <c r="N1179" s="119"/>
      <c r="O1179" s="120"/>
      <c r="P1179" s="113"/>
      <c r="Q1179" s="121"/>
      <c r="R1179" s="122"/>
      <c r="S1179" s="123"/>
      <c r="T1179" s="124"/>
      <c r="U1179" s="124"/>
      <c r="V1179" s="124"/>
      <c r="W1179" s="124"/>
      <c r="X1179" s="125"/>
      <c r="Y1179" s="124"/>
      <c r="Z1179" s="124"/>
      <c r="AA1179" s="124"/>
      <c r="AB1179" s="124"/>
      <c r="AC1179" s="126"/>
      <c r="AD1179" s="127"/>
      <c r="AE1179" s="128"/>
      <c r="AF1179" s="129"/>
      <c r="AG1179" s="130"/>
      <c r="AH1179" s="131"/>
      <c r="AI1179" s="132"/>
      <c r="AJ1179" s="133"/>
      <c r="AK1179" s="141"/>
      <c r="AL1179" s="135"/>
      <c r="AM1179" s="131"/>
      <c r="AN1179" s="137"/>
      <c r="AO1179" s="137"/>
      <c r="AP1179" s="112"/>
      <c r="AQ1179" s="138"/>
      <c r="AR1179" s="139"/>
      <c r="AS1179" s="85"/>
    </row>
    <row r="1180" spans="1:45" ht="15.75" thickBot="1" x14ac:dyDescent="0.3">
      <c r="A1180" s="112"/>
      <c r="B1180" s="113"/>
      <c r="C1180" s="114"/>
      <c r="D1180" s="114"/>
      <c r="E1180" s="115"/>
      <c r="F1180" s="114"/>
      <c r="G1180" s="116"/>
      <c r="H1180" s="114"/>
      <c r="I1180" s="115"/>
      <c r="J1180" s="117"/>
      <c r="K1180" s="118"/>
      <c r="L1180" s="113"/>
      <c r="M1180" s="113"/>
      <c r="N1180" s="119"/>
      <c r="O1180" s="120"/>
      <c r="P1180" s="113"/>
      <c r="Q1180" s="121"/>
      <c r="R1180" s="122"/>
      <c r="S1180" s="123"/>
      <c r="T1180" s="124"/>
      <c r="U1180" s="124"/>
      <c r="V1180" s="124"/>
      <c r="W1180" s="124"/>
      <c r="X1180" s="125"/>
      <c r="Y1180" s="124"/>
      <c r="Z1180" s="124"/>
      <c r="AA1180" s="124"/>
      <c r="AB1180" s="124"/>
      <c r="AC1180" s="126"/>
      <c r="AD1180" s="127"/>
      <c r="AE1180" s="128"/>
      <c r="AF1180" s="129"/>
      <c r="AG1180" s="130"/>
      <c r="AH1180" s="131"/>
      <c r="AI1180" s="132"/>
      <c r="AJ1180" s="133"/>
      <c r="AK1180" s="141"/>
      <c r="AL1180" s="135"/>
      <c r="AM1180" s="131"/>
      <c r="AN1180" s="137"/>
      <c r="AO1180" s="137"/>
      <c r="AP1180" s="112"/>
      <c r="AQ1180" s="138"/>
      <c r="AR1180" s="139"/>
      <c r="AS1180" s="85"/>
    </row>
    <row r="1181" spans="1:45" ht="15.75" thickBot="1" x14ac:dyDescent="0.3">
      <c r="A1181" s="112"/>
      <c r="B1181" s="113"/>
      <c r="C1181" s="114"/>
      <c r="D1181" s="114"/>
      <c r="E1181" s="115"/>
      <c r="F1181" s="114"/>
      <c r="G1181" s="116"/>
      <c r="H1181" s="114"/>
      <c r="I1181" s="115"/>
      <c r="J1181" s="117"/>
      <c r="K1181" s="118"/>
      <c r="L1181" s="113"/>
      <c r="M1181" s="113"/>
      <c r="N1181" s="119"/>
      <c r="O1181" s="120"/>
      <c r="P1181" s="113"/>
      <c r="Q1181" s="121"/>
      <c r="R1181" s="122"/>
      <c r="S1181" s="123"/>
      <c r="T1181" s="124"/>
      <c r="U1181" s="124"/>
      <c r="V1181" s="124"/>
      <c r="W1181" s="124"/>
      <c r="X1181" s="125"/>
      <c r="Y1181" s="124"/>
      <c r="Z1181" s="124"/>
      <c r="AA1181" s="124"/>
      <c r="AB1181" s="124"/>
      <c r="AC1181" s="126"/>
      <c r="AD1181" s="127"/>
      <c r="AE1181" s="128"/>
      <c r="AF1181" s="129"/>
      <c r="AG1181" s="130"/>
      <c r="AH1181" s="131"/>
      <c r="AI1181" s="132"/>
      <c r="AJ1181" s="133"/>
      <c r="AK1181" s="141"/>
      <c r="AL1181" s="135"/>
      <c r="AM1181" s="131"/>
      <c r="AN1181" s="137"/>
      <c r="AO1181" s="137"/>
      <c r="AP1181" s="112"/>
      <c r="AQ1181" s="138"/>
      <c r="AR1181" s="139"/>
      <c r="AS1181" s="85"/>
    </row>
    <row r="1182" spans="1:45" ht="15.75" thickBot="1" x14ac:dyDescent="0.3">
      <c r="A1182" s="112"/>
      <c r="B1182" s="113"/>
      <c r="C1182" s="114"/>
      <c r="D1182" s="114"/>
      <c r="E1182" s="115"/>
      <c r="F1182" s="114"/>
      <c r="G1182" s="116"/>
      <c r="H1182" s="114"/>
      <c r="I1182" s="115"/>
      <c r="J1182" s="117"/>
      <c r="K1182" s="118"/>
      <c r="L1182" s="113"/>
      <c r="M1182" s="113"/>
      <c r="N1182" s="119"/>
      <c r="O1182" s="120"/>
      <c r="P1182" s="113"/>
      <c r="Q1182" s="121"/>
      <c r="R1182" s="122"/>
      <c r="S1182" s="123"/>
      <c r="T1182" s="124"/>
      <c r="U1182" s="124"/>
      <c r="V1182" s="124"/>
      <c r="W1182" s="124"/>
      <c r="X1182" s="125"/>
      <c r="Y1182" s="124"/>
      <c r="Z1182" s="124"/>
      <c r="AA1182" s="124"/>
      <c r="AB1182" s="124"/>
      <c r="AC1182" s="126"/>
      <c r="AD1182" s="127"/>
      <c r="AE1182" s="128"/>
      <c r="AF1182" s="129"/>
      <c r="AG1182" s="130"/>
      <c r="AH1182" s="131"/>
      <c r="AI1182" s="132"/>
      <c r="AJ1182" s="133"/>
      <c r="AK1182" s="141"/>
      <c r="AL1182" s="135"/>
      <c r="AM1182" s="131"/>
      <c r="AN1182" s="137"/>
      <c r="AO1182" s="137"/>
      <c r="AP1182" s="112"/>
      <c r="AQ1182" s="138"/>
      <c r="AR1182" s="139"/>
      <c r="AS1182" s="85"/>
    </row>
    <row r="1183" spans="1:45" ht="15.75" thickBot="1" x14ac:dyDescent="0.3">
      <c r="A1183" s="112"/>
      <c r="B1183" s="113"/>
      <c r="C1183" s="114"/>
      <c r="D1183" s="114"/>
      <c r="E1183" s="115"/>
      <c r="F1183" s="114"/>
      <c r="G1183" s="116"/>
      <c r="H1183" s="114"/>
      <c r="I1183" s="115"/>
      <c r="J1183" s="117"/>
      <c r="K1183" s="118"/>
      <c r="L1183" s="113"/>
      <c r="M1183" s="113"/>
      <c r="N1183" s="119"/>
      <c r="O1183" s="120"/>
      <c r="P1183" s="113"/>
      <c r="Q1183" s="121"/>
      <c r="R1183" s="122"/>
      <c r="S1183" s="123"/>
      <c r="T1183" s="124"/>
      <c r="U1183" s="124"/>
      <c r="V1183" s="124"/>
      <c r="W1183" s="124"/>
      <c r="X1183" s="125"/>
      <c r="Y1183" s="124"/>
      <c r="Z1183" s="124"/>
      <c r="AA1183" s="124"/>
      <c r="AB1183" s="124"/>
      <c r="AC1183" s="126"/>
      <c r="AD1183" s="127"/>
      <c r="AE1183" s="128"/>
      <c r="AF1183" s="129"/>
      <c r="AG1183" s="130"/>
      <c r="AH1183" s="131"/>
      <c r="AI1183" s="132"/>
      <c r="AJ1183" s="133"/>
      <c r="AK1183" s="141"/>
      <c r="AL1183" s="135"/>
      <c r="AM1183" s="131"/>
      <c r="AN1183" s="137"/>
      <c r="AO1183" s="137"/>
      <c r="AP1183" s="112"/>
      <c r="AQ1183" s="138"/>
      <c r="AR1183" s="139"/>
      <c r="AS1183" s="85"/>
    </row>
    <row r="1184" spans="1:45" ht="15.75" thickBot="1" x14ac:dyDescent="0.3">
      <c r="A1184" s="112"/>
      <c r="B1184" s="113"/>
      <c r="C1184" s="114"/>
      <c r="D1184" s="114"/>
      <c r="E1184" s="115"/>
      <c r="F1184" s="114"/>
      <c r="G1184" s="116"/>
      <c r="H1184" s="114"/>
      <c r="I1184" s="115"/>
      <c r="J1184" s="117"/>
      <c r="K1184" s="118"/>
      <c r="L1184" s="113"/>
      <c r="M1184" s="113"/>
      <c r="N1184" s="119"/>
      <c r="O1184" s="120"/>
      <c r="P1184" s="113"/>
      <c r="Q1184" s="121"/>
      <c r="R1184" s="122"/>
      <c r="S1184" s="123"/>
      <c r="T1184" s="124"/>
      <c r="U1184" s="124"/>
      <c r="V1184" s="124"/>
      <c r="W1184" s="124"/>
      <c r="X1184" s="125"/>
      <c r="Y1184" s="124"/>
      <c r="Z1184" s="124"/>
      <c r="AA1184" s="124"/>
      <c r="AB1184" s="124"/>
      <c r="AC1184" s="126"/>
      <c r="AD1184" s="127"/>
      <c r="AE1184" s="128"/>
      <c r="AF1184" s="129"/>
      <c r="AG1184" s="130"/>
      <c r="AH1184" s="131"/>
      <c r="AI1184" s="132"/>
      <c r="AJ1184" s="133"/>
      <c r="AK1184" s="141"/>
      <c r="AL1184" s="135"/>
      <c r="AM1184" s="131"/>
      <c r="AN1184" s="137"/>
      <c r="AO1184" s="137"/>
      <c r="AP1184" s="112"/>
      <c r="AQ1184" s="138"/>
      <c r="AR1184" s="139"/>
      <c r="AS1184" s="85"/>
    </row>
    <row r="1185" spans="1:45" ht="15.75" thickBot="1" x14ac:dyDescent="0.3">
      <c r="A1185" s="112"/>
      <c r="B1185" s="113"/>
      <c r="C1185" s="114"/>
      <c r="D1185" s="114"/>
      <c r="E1185" s="115"/>
      <c r="F1185" s="114"/>
      <c r="G1185" s="116"/>
      <c r="H1185" s="114"/>
      <c r="I1185" s="115"/>
      <c r="J1185" s="117"/>
      <c r="K1185" s="118"/>
      <c r="L1185" s="113"/>
      <c r="M1185" s="113"/>
      <c r="N1185" s="119"/>
      <c r="O1185" s="120"/>
      <c r="P1185" s="113"/>
      <c r="Q1185" s="121"/>
      <c r="R1185" s="122"/>
      <c r="S1185" s="123"/>
      <c r="T1185" s="124"/>
      <c r="U1185" s="124"/>
      <c r="V1185" s="124"/>
      <c r="W1185" s="124"/>
      <c r="X1185" s="125"/>
      <c r="Y1185" s="124"/>
      <c r="Z1185" s="124"/>
      <c r="AA1185" s="124"/>
      <c r="AB1185" s="124"/>
      <c r="AC1185" s="126"/>
      <c r="AD1185" s="127"/>
      <c r="AE1185" s="128"/>
      <c r="AF1185" s="129"/>
      <c r="AG1185" s="130"/>
      <c r="AH1185" s="131"/>
      <c r="AI1185" s="132"/>
      <c r="AJ1185" s="133"/>
      <c r="AK1185" s="141"/>
      <c r="AL1185" s="135"/>
      <c r="AM1185" s="131"/>
      <c r="AN1185" s="137"/>
      <c r="AO1185" s="137"/>
      <c r="AP1185" s="112"/>
      <c r="AQ1185" s="138"/>
      <c r="AR1185" s="139"/>
      <c r="AS1185" s="85"/>
    </row>
    <row r="1186" spans="1:45" ht="15.75" thickBot="1" x14ac:dyDescent="0.3">
      <c r="A1186" s="112"/>
      <c r="B1186" s="113"/>
      <c r="C1186" s="114"/>
      <c r="D1186" s="114"/>
      <c r="E1186" s="115"/>
      <c r="F1186" s="114"/>
      <c r="G1186" s="116"/>
      <c r="H1186" s="114"/>
      <c r="I1186" s="115"/>
      <c r="J1186" s="117"/>
      <c r="K1186" s="118"/>
      <c r="L1186" s="113"/>
      <c r="M1186" s="113"/>
      <c r="N1186" s="119"/>
      <c r="O1186" s="120"/>
      <c r="P1186" s="113"/>
      <c r="Q1186" s="121"/>
      <c r="R1186" s="122"/>
      <c r="S1186" s="123"/>
      <c r="T1186" s="124"/>
      <c r="U1186" s="124"/>
      <c r="V1186" s="124"/>
      <c r="W1186" s="124"/>
      <c r="X1186" s="125"/>
      <c r="Y1186" s="124"/>
      <c r="Z1186" s="124"/>
      <c r="AA1186" s="124"/>
      <c r="AB1186" s="124"/>
      <c r="AC1186" s="126"/>
      <c r="AD1186" s="127"/>
      <c r="AE1186" s="128"/>
      <c r="AF1186" s="129"/>
      <c r="AG1186" s="130"/>
      <c r="AH1186" s="131"/>
      <c r="AI1186" s="132"/>
      <c r="AJ1186" s="133"/>
      <c r="AK1186" s="141"/>
      <c r="AL1186" s="135"/>
      <c r="AM1186" s="131"/>
      <c r="AN1186" s="137"/>
      <c r="AO1186" s="137"/>
      <c r="AP1186" s="112"/>
      <c r="AQ1186" s="138"/>
      <c r="AR1186" s="139"/>
      <c r="AS1186" s="85"/>
    </row>
    <row r="1187" spans="1:45" ht="15.75" thickBot="1" x14ac:dyDescent="0.3">
      <c r="A1187" s="112"/>
      <c r="B1187" s="113"/>
      <c r="C1187" s="114"/>
      <c r="D1187" s="114"/>
      <c r="E1187" s="115"/>
      <c r="F1187" s="114"/>
      <c r="G1187" s="116"/>
      <c r="H1187" s="114"/>
      <c r="I1187" s="115"/>
      <c r="J1187" s="117"/>
      <c r="K1187" s="118"/>
      <c r="L1187" s="113"/>
      <c r="M1187" s="113"/>
      <c r="N1187" s="119"/>
      <c r="O1187" s="120"/>
      <c r="P1187" s="113"/>
      <c r="Q1187" s="121"/>
      <c r="R1187" s="122"/>
      <c r="S1187" s="123"/>
      <c r="T1187" s="124"/>
      <c r="U1187" s="124"/>
      <c r="V1187" s="124"/>
      <c r="W1187" s="124"/>
      <c r="X1187" s="125"/>
      <c r="Y1187" s="124"/>
      <c r="Z1187" s="124"/>
      <c r="AA1187" s="124"/>
      <c r="AB1187" s="124"/>
      <c r="AC1187" s="126"/>
      <c r="AD1187" s="127"/>
      <c r="AE1187" s="128"/>
      <c r="AF1187" s="129"/>
      <c r="AG1187" s="130"/>
      <c r="AH1187" s="131"/>
      <c r="AI1187" s="132"/>
      <c r="AJ1187" s="133"/>
      <c r="AK1187" s="141"/>
      <c r="AL1187" s="135"/>
      <c r="AM1187" s="131"/>
      <c r="AN1187" s="137"/>
      <c r="AO1187" s="137"/>
      <c r="AP1187" s="112"/>
      <c r="AQ1187" s="138"/>
      <c r="AR1187" s="139"/>
      <c r="AS1187" s="85"/>
    </row>
    <row r="1188" spans="1:45" ht="15.75" thickBot="1" x14ac:dyDescent="0.3">
      <c r="A1188" s="112"/>
      <c r="B1188" s="113"/>
      <c r="C1188" s="114"/>
      <c r="D1188" s="114"/>
      <c r="E1188" s="115"/>
      <c r="F1188" s="114"/>
      <c r="G1188" s="116"/>
      <c r="H1188" s="114"/>
      <c r="I1188" s="115"/>
      <c r="J1188" s="117"/>
      <c r="K1188" s="118"/>
      <c r="L1188" s="113"/>
      <c r="M1188" s="113"/>
      <c r="N1188" s="119"/>
      <c r="O1188" s="120"/>
      <c r="P1188" s="113"/>
      <c r="Q1188" s="121"/>
      <c r="R1188" s="122"/>
      <c r="S1188" s="123"/>
      <c r="T1188" s="124"/>
      <c r="U1188" s="124"/>
      <c r="V1188" s="124"/>
      <c r="W1188" s="124"/>
      <c r="X1188" s="125"/>
      <c r="Y1188" s="124"/>
      <c r="Z1188" s="124"/>
      <c r="AA1188" s="124"/>
      <c r="AB1188" s="124"/>
      <c r="AC1188" s="126"/>
      <c r="AD1188" s="127"/>
      <c r="AE1188" s="128"/>
      <c r="AF1188" s="129"/>
      <c r="AG1188" s="130"/>
      <c r="AH1188" s="131"/>
      <c r="AI1188" s="132"/>
      <c r="AJ1188" s="133"/>
      <c r="AK1188" s="141"/>
      <c r="AL1188" s="135"/>
      <c r="AM1188" s="131"/>
      <c r="AN1188" s="137"/>
      <c r="AO1188" s="137"/>
      <c r="AP1188" s="112"/>
      <c r="AQ1188" s="138"/>
      <c r="AR1188" s="139"/>
      <c r="AS1188" s="85"/>
    </row>
    <row r="1189" spans="1:45" ht="15.75" thickBot="1" x14ac:dyDescent="0.3">
      <c r="A1189" s="112"/>
      <c r="B1189" s="113"/>
      <c r="C1189" s="114"/>
      <c r="D1189" s="114"/>
      <c r="E1189" s="115"/>
      <c r="F1189" s="114"/>
      <c r="G1189" s="116"/>
      <c r="H1189" s="114"/>
      <c r="I1189" s="115"/>
      <c r="J1189" s="117"/>
      <c r="K1189" s="118"/>
      <c r="L1189" s="113"/>
      <c r="M1189" s="113"/>
      <c r="N1189" s="119"/>
      <c r="O1189" s="120"/>
      <c r="P1189" s="113"/>
      <c r="Q1189" s="121"/>
      <c r="R1189" s="122"/>
      <c r="S1189" s="123"/>
      <c r="T1189" s="124"/>
      <c r="U1189" s="124"/>
      <c r="V1189" s="124"/>
      <c r="W1189" s="124"/>
      <c r="X1189" s="125"/>
      <c r="Y1189" s="124"/>
      <c r="Z1189" s="124"/>
      <c r="AA1189" s="124"/>
      <c r="AB1189" s="124"/>
      <c r="AC1189" s="126"/>
      <c r="AD1189" s="127"/>
      <c r="AE1189" s="128"/>
      <c r="AF1189" s="129"/>
      <c r="AG1189" s="130"/>
      <c r="AH1189" s="131"/>
      <c r="AI1189" s="132"/>
      <c r="AJ1189" s="133"/>
      <c r="AK1189" s="141"/>
      <c r="AL1189" s="135"/>
      <c r="AM1189" s="131"/>
      <c r="AN1189" s="137"/>
      <c r="AO1189" s="137"/>
      <c r="AP1189" s="112"/>
      <c r="AQ1189" s="138"/>
      <c r="AR1189" s="139"/>
      <c r="AS1189" s="85"/>
    </row>
    <row r="1190" spans="1:45" ht="15.75" thickBot="1" x14ac:dyDescent="0.3">
      <c r="A1190" s="112"/>
      <c r="B1190" s="113"/>
      <c r="C1190" s="114"/>
      <c r="D1190" s="114"/>
      <c r="E1190" s="115"/>
      <c r="F1190" s="114"/>
      <c r="G1190" s="116"/>
      <c r="H1190" s="114"/>
      <c r="I1190" s="115"/>
      <c r="J1190" s="117"/>
      <c r="K1190" s="118"/>
      <c r="L1190" s="113"/>
      <c r="M1190" s="113"/>
      <c r="N1190" s="119"/>
      <c r="O1190" s="120"/>
      <c r="P1190" s="113"/>
      <c r="Q1190" s="121"/>
      <c r="R1190" s="122"/>
      <c r="S1190" s="123"/>
      <c r="T1190" s="124"/>
      <c r="U1190" s="124"/>
      <c r="V1190" s="124"/>
      <c r="W1190" s="124"/>
      <c r="X1190" s="125"/>
      <c r="Y1190" s="124"/>
      <c r="Z1190" s="124"/>
      <c r="AA1190" s="124"/>
      <c r="AB1190" s="124"/>
      <c r="AC1190" s="126"/>
      <c r="AD1190" s="127"/>
      <c r="AE1190" s="128"/>
      <c r="AF1190" s="129"/>
      <c r="AG1190" s="130"/>
      <c r="AH1190" s="131"/>
      <c r="AI1190" s="132"/>
      <c r="AJ1190" s="133"/>
      <c r="AK1190" s="141"/>
      <c r="AL1190" s="135"/>
      <c r="AM1190" s="131"/>
      <c r="AN1190" s="137"/>
      <c r="AO1190" s="137"/>
      <c r="AP1190" s="112"/>
      <c r="AQ1190" s="138"/>
      <c r="AR1190" s="139"/>
      <c r="AS1190" s="85"/>
    </row>
    <row r="1191" spans="1:45" ht="15.75" thickBot="1" x14ac:dyDescent="0.3">
      <c r="A1191" s="112"/>
      <c r="B1191" s="113"/>
      <c r="C1191" s="114"/>
      <c r="D1191" s="114"/>
      <c r="E1191" s="115"/>
      <c r="F1191" s="114"/>
      <c r="G1191" s="116"/>
      <c r="H1191" s="114"/>
      <c r="I1191" s="115"/>
      <c r="J1191" s="117"/>
      <c r="K1191" s="118"/>
      <c r="L1191" s="113"/>
      <c r="M1191" s="113"/>
      <c r="N1191" s="119"/>
      <c r="O1191" s="120"/>
      <c r="P1191" s="113"/>
      <c r="Q1191" s="121"/>
      <c r="R1191" s="122"/>
      <c r="S1191" s="123"/>
      <c r="T1191" s="124"/>
      <c r="U1191" s="124"/>
      <c r="V1191" s="124"/>
      <c r="W1191" s="124"/>
      <c r="X1191" s="125"/>
      <c r="Y1191" s="124"/>
      <c r="Z1191" s="124"/>
      <c r="AA1191" s="124"/>
      <c r="AB1191" s="124"/>
      <c r="AC1191" s="126"/>
      <c r="AD1191" s="127"/>
      <c r="AE1191" s="128"/>
      <c r="AF1191" s="129"/>
      <c r="AG1191" s="130"/>
      <c r="AH1191" s="131"/>
      <c r="AI1191" s="132"/>
      <c r="AJ1191" s="133"/>
      <c r="AK1191" s="141"/>
      <c r="AL1191" s="135"/>
      <c r="AM1191" s="131"/>
      <c r="AN1191" s="137"/>
      <c r="AO1191" s="137"/>
      <c r="AP1191" s="112"/>
      <c r="AQ1191" s="138"/>
      <c r="AR1191" s="139"/>
      <c r="AS1191" s="85"/>
    </row>
    <row r="1192" spans="1:45" ht="15.75" thickBot="1" x14ac:dyDescent="0.3">
      <c r="A1192" s="112"/>
      <c r="B1192" s="113"/>
      <c r="C1192" s="114"/>
      <c r="D1192" s="114"/>
      <c r="E1192" s="115"/>
      <c r="F1192" s="114"/>
      <c r="G1192" s="116"/>
      <c r="H1192" s="114"/>
      <c r="I1192" s="115"/>
      <c r="J1192" s="117"/>
      <c r="K1192" s="118"/>
      <c r="L1192" s="113"/>
      <c r="M1192" s="113"/>
      <c r="N1192" s="119"/>
      <c r="O1192" s="120"/>
      <c r="P1192" s="113"/>
      <c r="Q1192" s="121"/>
      <c r="R1192" s="122"/>
      <c r="S1192" s="123"/>
      <c r="T1192" s="124"/>
      <c r="U1192" s="124"/>
      <c r="V1192" s="124"/>
      <c r="W1192" s="124"/>
      <c r="X1192" s="125"/>
      <c r="Y1192" s="124"/>
      <c r="Z1192" s="124"/>
      <c r="AA1192" s="124"/>
      <c r="AB1192" s="124"/>
      <c r="AC1192" s="126"/>
      <c r="AD1192" s="127"/>
      <c r="AE1192" s="128"/>
      <c r="AF1192" s="129"/>
      <c r="AG1192" s="130"/>
      <c r="AH1192" s="131"/>
      <c r="AI1192" s="132"/>
      <c r="AJ1192" s="133"/>
      <c r="AK1192" s="141"/>
      <c r="AL1192" s="135"/>
      <c r="AM1192" s="131"/>
      <c r="AN1192" s="137"/>
      <c r="AO1192" s="137"/>
      <c r="AP1192" s="112"/>
      <c r="AQ1192" s="138"/>
      <c r="AR1192" s="139"/>
      <c r="AS1192" s="85"/>
    </row>
    <row r="1193" spans="1:45" ht="15.75" thickBot="1" x14ac:dyDescent="0.3">
      <c r="A1193" s="112"/>
      <c r="B1193" s="113"/>
      <c r="C1193" s="114"/>
      <c r="D1193" s="114"/>
      <c r="E1193" s="115"/>
      <c r="F1193" s="114"/>
      <c r="G1193" s="116"/>
      <c r="H1193" s="114"/>
      <c r="I1193" s="115"/>
      <c r="J1193" s="117"/>
      <c r="K1193" s="118"/>
      <c r="L1193" s="113"/>
      <c r="M1193" s="113"/>
      <c r="N1193" s="119"/>
      <c r="O1193" s="120"/>
      <c r="P1193" s="113"/>
      <c r="Q1193" s="121"/>
      <c r="R1193" s="122"/>
      <c r="S1193" s="123"/>
      <c r="T1193" s="124"/>
      <c r="U1193" s="124"/>
      <c r="V1193" s="124"/>
      <c r="W1193" s="124"/>
      <c r="X1193" s="125"/>
      <c r="Y1193" s="124"/>
      <c r="Z1193" s="124"/>
      <c r="AA1193" s="124"/>
      <c r="AB1193" s="124"/>
      <c r="AC1193" s="126"/>
      <c r="AD1193" s="127"/>
      <c r="AE1193" s="128"/>
      <c r="AF1193" s="129"/>
      <c r="AG1193" s="130"/>
      <c r="AH1193" s="131"/>
      <c r="AI1193" s="132"/>
      <c r="AJ1193" s="133"/>
      <c r="AK1193" s="141"/>
      <c r="AL1193" s="135"/>
      <c r="AM1193" s="131"/>
      <c r="AN1193" s="137"/>
      <c r="AO1193" s="137"/>
      <c r="AP1193" s="112"/>
      <c r="AQ1193" s="138"/>
      <c r="AR1193" s="139"/>
      <c r="AS1193" s="85"/>
    </row>
    <row r="1194" spans="1:45" ht="15.75" thickBot="1" x14ac:dyDescent="0.3">
      <c r="A1194" s="112"/>
      <c r="B1194" s="113"/>
      <c r="C1194" s="114"/>
      <c r="D1194" s="114"/>
      <c r="E1194" s="115"/>
      <c r="F1194" s="114"/>
      <c r="G1194" s="116"/>
      <c r="H1194" s="114"/>
      <c r="I1194" s="115"/>
      <c r="J1194" s="117"/>
      <c r="K1194" s="118"/>
      <c r="L1194" s="113"/>
      <c r="M1194" s="113"/>
      <c r="N1194" s="119"/>
      <c r="O1194" s="120"/>
      <c r="P1194" s="113"/>
      <c r="Q1194" s="121"/>
      <c r="R1194" s="122"/>
      <c r="S1194" s="123"/>
      <c r="T1194" s="124"/>
      <c r="U1194" s="124"/>
      <c r="V1194" s="124"/>
      <c r="W1194" s="124"/>
      <c r="X1194" s="125"/>
      <c r="Y1194" s="124"/>
      <c r="Z1194" s="124"/>
      <c r="AA1194" s="124"/>
      <c r="AB1194" s="124"/>
      <c r="AC1194" s="126"/>
      <c r="AD1194" s="127"/>
      <c r="AE1194" s="128"/>
      <c r="AF1194" s="129"/>
      <c r="AG1194" s="130"/>
      <c r="AH1194" s="131"/>
      <c r="AI1194" s="132"/>
      <c r="AJ1194" s="133"/>
      <c r="AK1194" s="141"/>
      <c r="AL1194" s="135"/>
      <c r="AM1194" s="131"/>
      <c r="AN1194" s="137"/>
      <c r="AO1194" s="137"/>
      <c r="AP1194" s="112"/>
      <c r="AQ1194" s="138"/>
      <c r="AR1194" s="139"/>
      <c r="AS1194" s="85"/>
    </row>
    <row r="1195" spans="1:45" ht="15.75" thickBot="1" x14ac:dyDescent="0.3">
      <c r="A1195" s="112"/>
      <c r="B1195" s="113"/>
      <c r="C1195" s="114"/>
      <c r="D1195" s="114"/>
      <c r="E1195" s="115"/>
      <c r="F1195" s="114"/>
      <c r="G1195" s="116"/>
      <c r="H1195" s="114"/>
      <c r="I1195" s="115"/>
      <c r="J1195" s="117"/>
      <c r="K1195" s="118"/>
      <c r="L1195" s="113"/>
      <c r="M1195" s="113"/>
      <c r="N1195" s="119"/>
      <c r="O1195" s="120"/>
      <c r="P1195" s="113"/>
      <c r="Q1195" s="121"/>
      <c r="R1195" s="122"/>
      <c r="S1195" s="123"/>
      <c r="T1195" s="124"/>
      <c r="U1195" s="124"/>
      <c r="V1195" s="124"/>
      <c r="W1195" s="124"/>
      <c r="X1195" s="125"/>
      <c r="Y1195" s="124"/>
      <c r="Z1195" s="124"/>
      <c r="AA1195" s="124"/>
      <c r="AB1195" s="124"/>
      <c r="AC1195" s="126"/>
      <c r="AD1195" s="127"/>
      <c r="AE1195" s="128"/>
      <c r="AF1195" s="129"/>
      <c r="AG1195" s="130"/>
      <c r="AH1195" s="131"/>
      <c r="AI1195" s="132"/>
      <c r="AJ1195" s="133"/>
      <c r="AK1195" s="141"/>
      <c r="AL1195" s="135"/>
      <c r="AM1195" s="131"/>
      <c r="AN1195" s="137"/>
      <c r="AO1195" s="137"/>
      <c r="AP1195" s="112"/>
      <c r="AQ1195" s="138"/>
      <c r="AR1195" s="139"/>
      <c r="AS1195" s="85"/>
    </row>
    <row r="1196" spans="1:45" ht="15.75" thickBot="1" x14ac:dyDescent="0.3">
      <c r="A1196" s="112"/>
      <c r="B1196" s="113"/>
      <c r="C1196" s="114"/>
      <c r="D1196" s="114"/>
      <c r="E1196" s="115"/>
      <c r="F1196" s="114"/>
      <c r="G1196" s="116"/>
      <c r="H1196" s="114"/>
      <c r="I1196" s="115"/>
      <c r="J1196" s="117"/>
      <c r="K1196" s="118"/>
      <c r="L1196" s="113"/>
      <c r="M1196" s="113"/>
      <c r="N1196" s="119"/>
      <c r="O1196" s="120"/>
      <c r="P1196" s="113"/>
      <c r="Q1196" s="121"/>
      <c r="R1196" s="122"/>
      <c r="S1196" s="123"/>
      <c r="T1196" s="124"/>
      <c r="U1196" s="124"/>
      <c r="V1196" s="124"/>
      <c r="W1196" s="124"/>
      <c r="X1196" s="125"/>
      <c r="Y1196" s="124"/>
      <c r="Z1196" s="124"/>
      <c r="AA1196" s="124"/>
      <c r="AB1196" s="124"/>
      <c r="AC1196" s="126"/>
      <c r="AD1196" s="127"/>
      <c r="AE1196" s="128"/>
      <c r="AF1196" s="129"/>
      <c r="AG1196" s="130"/>
      <c r="AH1196" s="131"/>
      <c r="AI1196" s="132"/>
      <c r="AJ1196" s="133"/>
      <c r="AK1196" s="141"/>
      <c r="AL1196" s="135"/>
      <c r="AM1196" s="131"/>
      <c r="AN1196" s="137"/>
      <c r="AO1196" s="137"/>
      <c r="AP1196" s="112"/>
      <c r="AQ1196" s="138"/>
      <c r="AR1196" s="139"/>
      <c r="AS1196" s="85"/>
    </row>
    <row r="1197" spans="1:45" ht="15.75" thickBot="1" x14ac:dyDescent="0.3">
      <c r="A1197" s="112"/>
      <c r="B1197" s="113"/>
      <c r="C1197" s="114"/>
      <c r="D1197" s="114"/>
      <c r="E1197" s="115"/>
      <c r="F1197" s="114"/>
      <c r="G1197" s="116"/>
      <c r="H1197" s="114"/>
      <c r="I1197" s="115"/>
      <c r="J1197" s="117"/>
      <c r="K1197" s="118"/>
      <c r="L1197" s="113"/>
      <c r="M1197" s="113"/>
      <c r="N1197" s="119"/>
      <c r="O1197" s="120"/>
      <c r="P1197" s="113"/>
      <c r="Q1197" s="121"/>
      <c r="R1197" s="122"/>
      <c r="S1197" s="123"/>
      <c r="T1197" s="124"/>
      <c r="U1197" s="124"/>
      <c r="V1197" s="124"/>
      <c r="W1197" s="124"/>
      <c r="X1197" s="125"/>
      <c r="Y1197" s="124"/>
      <c r="Z1197" s="124"/>
      <c r="AA1197" s="124"/>
      <c r="AB1197" s="124"/>
      <c r="AC1197" s="126"/>
      <c r="AD1197" s="127"/>
      <c r="AE1197" s="128"/>
      <c r="AF1197" s="129"/>
      <c r="AG1197" s="130"/>
      <c r="AH1197" s="131"/>
      <c r="AI1197" s="132"/>
      <c r="AJ1197" s="133"/>
      <c r="AK1197" s="141"/>
      <c r="AL1197" s="135"/>
      <c r="AM1197" s="131"/>
      <c r="AN1197" s="137"/>
      <c r="AO1197" s="137"/>
      <c r="AP1197" s="112"/>
      <c r="AQ1197" s="138"/>
      <c r="AR1197" s="139"/>
      <c r="AS1197" s="85"/>
    </row>
  </sheetData>
  <protectedRanges>
    <protectedRange algorithmName="SHA-512" hashValue="a5Xy9bOMxFvG3XdRQ7Wwvu22pFQXd2EGrihpPlC3zAUEbSP8CkFbl6xNJS+srqL53+njJq1HyEo9ndn6JY+74A==" saltValue="FP4ccRzko8/yHsZVXd8zyQ==" spinCount="100000" sqref="AS5 AQ5:AR1197" name="Déverouillage Acheteur 2_1" securityDescriptor="O:WDG:WDD:(A;;CC;;;WD)"/>
    <protectedRange algorithmName="SHA-512" hashValue="0TdASAHauMsn1D9sUOmRjYzTNK8mBr7epcqJRskvVS39CEYCtyRN478Rk23m7sg2lPXQc62T1YpSod3IlvULuw==" saltValue="K7OCzYM1iSjM2l6IKzzRQg==" spinCount="100000" sqref="AI5:AO1197" name="Déverouillage Acheteur 1_1" securityDescriptor="O:WDG:WDD:(A;;CC;;;WD)"/>
    <protectedRange algorithmName="SHA-512" hashValue="Wad/d/MCEUB6nnGYNYZgEi1cH4SreCsSXdwIJmJEkpHBh/kZltx/xoF0n5wvDkL3u2mfISj75e/58cAiRXr9qA==" saltValue="VtgRnviuN7jet+IlUfyPWA==" spinCount="100000" sqref="Y5:AF1197" name="Déverouillage2_1" securityDescriptor="O:WDG:WDD:(A;;CC;;;WD)"/>
    <protectedRange algorithmName="SHA-512" hashValue="5285RtNcmY+fczNlIXf0ibA3wYQxjXmZKkEpGn9athoXXEpnWq65DNw/YHFG4XeVtvL6Z170l5vlJI5lZOz9gA==" saltValue="ZZrWTtt+uZuZPN0CTcFa3Q==" spinCount="100000" sqref="B5:W1197" name="Déverrouillage1_1" securityDescriptor="O:WDG:WDD:(A;;CC;;;WD)"/>
  </protectedRanges>
  <mergeCells count="2">
    <mergeCell ref="T3:V3"/>
    <mergeCell ref="Z3:AB3"/>
  </mergeCells>
  <dataValidations count="2">
    <dataValidation type="whole" allowBlank="1" showInputMessage="1" showErrorMessage="1" sqref="AJ5:AJ1197" xr:uid="{0AC68ECA-0B39-4F60-867C-174EC929CB87}">
      <formula1>0</formula1>
      <formula2>999999999</formula2>
    </dataValidation>
    <dataValidation type="whole" allowBlank="1" showInputMessage="1" showErrorMessage="1" sqref="AM5:AM1197" xr:uid="{5A7D5CB9-7BB6-42D3-9635-8411C0426510}">
      <formula1>0</formula1>
      <formula2>10000000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EA4FA-DB81-4623-9D5A-1406E557D9A4}">
  <sheetPr codeName="Feuil7"/>
  <dimension ref="A1:BG2000"/>
  <sheetViews>
    <sheetView workbookViewId="0"/>
  </sheetViews>
  <sheetFormatPr baseColWidth="10" defaultColWidth="11.42578125" defaultRowHeight="15" x14ac:dyDescent="0.25"/>
  <cols>
    <col min="1" max="1" width="22.5703125" customWidth="1"/>
    <col min="2" max="2" width="18.42578125" customWidth="1"/>
    <col min="3" max="3" width="22.28515625" customWidth="1"/>
    <col min="4" max="4" width="25.140625" customWidth="1"/>
    <col min="5" max="5" width="36" bestFit="1" customWidth="1"/>
    <col min="6" max="6" width="22.42578125" bestFit="1" customWidth="1"/>
    <col min="7" max="7" width="28.28515625" bestFit="1" customWidth="1"/>
    <col min="8" max="8" width="36.42578125" customWidth="1"/>
    <col min="9" max="9" width="17.28515625" bestFit="1" customWidth="1"/>
    <col min="10" max="10" width="18.28515625" bestFit="1" customWidth="1"/>
    <col min="11" max="11" width="21.5703125" bestFit="1" customWidth="1"/>
    <col min="12" max="12" width="27.140625" bestFit="1" customWidth="1"/>
    <col min="13" max="13" width="30.28515625" customWidth="1"/>
    <col min="14" max="14" width="27" customWidth="1"/>
    <col min="15" max="15" width="40.5703125" customWidth="1"/>
    <col min="16" max="16" width="24.140625" customWidth="1"/>
    <col min="17" max="17" width="25.5703125" customWidth="1"/>
    <col min="18" max="18" width="21.7109375" customWidth="1"/>
    <col min="19" max="19" width="28.7109375" customWidth="1"/>
    <col min="20" max="20" width="32.85546875" customWidth="1"/>
    <col min="21" max="21" width="25.140625" customWidth="1"/>
    <col min="22" max="22" width="26.42578125" customWidth="1"/>
    <col min="23" max="23" width="29.85546875" customWidth="1"/>
    <col min="24" max="24" width="29.7109375" customWidth="1"/>
    <col min="25" max="25" width="32" customWidth="1"/>
    <col min="26" max="26" width="39.5703125" customWidth="1"/>
    <col min="27" max="27" width="31.42578125" customWidth="1"/>
    <col min="28" max="28" width="36.140625" customWidth="1"/>
    <col min="29" max="29" width="35.42578125" customWidth="1"/>
    <col min="30" max="30" width="32.7109375" bestFit="1" customWidth="1"/>
    <col min="31" max="31" width="26.28515625" customWidth="1"/>
    <col min="32" max="32" width="49.42578125" customWidth="1"/>
    <col min="33" max="33" width="18.140625" customWidth="1"/>
    <col min="34" max="34" width="12.85546875" bestFit="1" customWidth="1"/>
  </cols>
  <sheetData>
    <row r="1" spans="1:59" s="31" customFormat="1" ht="51" x14ac:dyDescent="0.25">
      <c r="A1" s="46" t="s">
        <v>271</v>
      </c>
      <c r="B1" s="46" t="s">
        <v>272</v>
      </c>
      <c r="C1" s="46" t="s">
        <v>273</v>
      </c>
      <c r="D1" s="46" t="s">
        <v>274</v>
      </c>
      <c r="E1" s="46" t="s">
        <v>275</v>
      </c>
      <c r="F1" s="46" t="s">
        <v>276</v>
      </c>
      <c r="G1" s="46" t="s">
        <v>277</v>
      </c>
      <c r="H1" s="46" t="s">
        <v>278</v>
      </c>
      <c r="I1" s="46" t="s">
        <v>279</v>
      </c>
      <c r="J1" s="46" t="s">
        <v>280</v>
      </c>
      <c r="K1" s="46" t="s">
        <v>281</v>
      </c>
      <c r="L1" s="46" t="s">
        <v>282</v>
      </c>
      <c r="M1" s="46" t="s">
        <v>283</v>
      </c>
      <c r="N1" s="46" t="s">
        <v>284</v>
      </c>
      <c r="O1" s="156" t="s">
        <v>285</v>
      </c>
      <c r="P1" s="46" t="s">
        <v>286</v>
      </c>
      <c r="Q1" s="47" t="s">
        <v>19</v>
      </c>
      <c r="R1" s="47" t="s">
        <v>287</v>
      </c>
      <c r="S1" s="47" t="s">
        <v>288</v>
      </c>
      <c r="T1" s="47" t="s">
        <v>289</v>
      </c>
      <c r="U1" s="47" t="s">
        <v>290</v>
      </c>
      <c r="V1" s="48" t="s">
        <v>291</v>
      </c>
      <c r="W1" s="48" t="s">
        <v>292</v>
      </c>
      <c r="X1" s="48" t="s">
        <v>293</v>
      </c>
      <c r="Y1" s="48" t="s">
        <v>294</v>
      </c>
      <c r="Z1" s="48" t="s">
        <v>295</v>
      </c>
      <c r="AA1" s="48" t="s">
        <v>296</v>
      </c>
      <c r="AB1" s="48" t="s">
        <v>297</v>
      </c>
      <c r="AC1" s="48" t="s">
        <v>298</v>
      </c>
      <c r="AD1" s="48" t="s">
        <v>299</v>
      </c>
      <c r="AE1" s="49" t="s">
        <v>300</v>
      </c>
      <c r="AF1" s="49" t="s">
        <v>301</v>
      </c>
      <c r="AG1" s="142" t="s">
        <v>302</v>
      </c>
      <c r="AH1" s="5" t="s">
        <v>265</v>
      </c>
      <c r="AI1" s="5" t="s">
        <v>21</v>
      </c>
      <c r="AJ1" s="5" t="s">
        <v>51</v>
      </c>
      <c r="AK1" s="5" t="s">
        <v>52</v>
      </c>
      <c r="AL1" s="5" t="s">
        <v>53</v>
      </c>
      <c r="AM1" s="5" t="s">
        <v>55</v>
      </c>
      <c r="AN1" s="5" t="s">
        <v>56</v>
      </c>
      <c r="AO1" s="5" t="s">
        <v>57</v>
      </c>
      <c r="AP1" s="5" t="s">
        <v>58</v>
      </c>
      <c r="AQ1" s="5" t="s">
        <v>303</v>
      </c>
      <c r="AR1" s="5" t="s">
        <v>267</v>
      </c>
      <c r="AS1" s="5" t="s">
        <v>61</v>
      </c>
      <c r="AT1" s="9" t="s">
        <v>304</v>
      </c>
      <c r="AU1" s="9" t="s">
        <v>305</v>
      </c>
      <c r="AV1" s="9" t="s">
        <v>306</v>
      </c>
      <c r="AW1" s="9" t="s">
        <v>307</v>
      </c>
      <c r="AX1" s="9" t="s">
        <v>308</v>
      </c>
      <c r="AY1" s="9" t="s">
        <v>309</v>
      </c>
      <c r="AZ1" s="9" t="s">
        <v>310</v>
      </c>
      <c r="BA1" s="9" t="s">
        <v>311</v>
      </c>
      <c r="BB1" s="157" t="s">
        <v>64</v>
      </c>
      <c r="BC1" s="157" t="s">
        <v>65</v>
      </c>
      <c r="BD1" s="5" t="s">
        <v>66</v>
      </c>
      <c r="BE1" s="5" t="s">
        <v>312</v>
      </c>
      <c r="BF1" s="5" t="s">
        <v>313</v>
      </c>
      <c r="BG1" s="5" t="s">
        <v>314</v>
      </c>
    </row>
    <row r="2" spans="1:59" s="166" customFormat="1" ht="242.25" x14ac:dyDescent="0.25">
      <c r="A2" s="160" t="s">
        <v>315</v>
      </c>
      <c r="B2" s="160" t="s">
        <v>316</v>
      </c>
      <c r="C2" s="160" t="s">
        <v>317</v>
      </c>
      <c r="D2" s="160" t="s">
        <v>318</v>
      </c>
      <c r="E2" s="160" t="s">
        <v>319</v>
      </c>
      <c r="F2" s="160" t="s">
        <v>320</v>
      </c>
      <c r="G2" s="160" t="s">
        <v>321</v>
      </c>
      <c r="H2" s="160" t="s">
        <v>322</v>
      </c>
      <c r="I2" s="160" t="s">
        <v>323</v>
      </c>
      <c r="J2" s="160" t="s">
        <v>324</v>
      </c>
      <c r="K2" s="160" t="s">
        <v>325</v>
      </c>
      <c r="L2" s="160" t="s">
        <v>326</v>
      </c>
      <c r="M2" s="160" t="s">
        <v>327</v>
      </c>
      <c r="N2" s="160" t="s">
        <v>328</v>
      </c>
      <c r="O2" s="161" t="s">
        <v>329</v>
      </c>
      <c r="P2" s="160" t="s">
        <v>330</v>
      </c>
      <c r="Q2" s="162" t="s">
        <v>331</v>
      </c>
      <c r="R2" s="162" t="s">
        <v>332</v>
      </c>
      <c r="S2" s="162" t="s">
        <v>333</v>
      </c>
      <c r="T2" s="162" t="s">
        <v>334</v>
      </c>
      <c r="U2" s="163" t="s">
        <v>335</v>
      </c>
      <c r="V2" s="164" t="s">
        <v>336</v>
      </c>
      <c r="W2" s="164" t="s">
        <v>337</v>
      </c>
      <c r="X2" s="164" t="s">
        <v>338</v>
      </c>
      <c r="Y2" s="164" t="s">
        <v>339</v>
      </c>
      <c r="Z2" s="164" t="s">
        <v>340</v>
      </c>
      <c r="AA2" s="164" t="s">
        <v>341</v>
      </c>
      <c r="AB2" s="164" t="s">
        <v>342</v>
      </c>
      <c r="AC2" s="164" t="s">
        <v>343</v>
      </c>
      <c r="AD2" s="164" t="s">
        <v>344</v>
      </c>
      <c r="AE2" s="162" t="s">
        <v>345</v>
      </c>
      <c r="AF2" s="162" t="s">
        <v>346</v>
      </c>
      <c r="AG2" s="165" t="s">
        <v>347</v>
      </c>
      <c r="AH2" s="30" t="s">
        <v>348</v>
      </c>
      <c r="AI2" s="30" t="s">
        <v>349</v>
      </c>
      <c r="AJ2" s="30" t="s">
        <v>139</v>
      </c>
      <c r="AK2" s="30" t="s">
        <v>140</v>
      </c>
      <c r="AL2" s="26" t="s">
        <v>141</v>
      </c>
      <c r="AM2" s="158" t="s">
        <v>350</v>
      </c>
      <c r="AN2" s="158" t="s">
        <v>351</v>
      </c>
      <c r="AO2" s="26" t="s">
        <v>145</v>
      </c>
      <c r="AP2" s="26" t="s">
        <v>146</v>
      </c>
      <c r="AQ2" s="26" t="s">
        <v>147</v>
      </c>
      <c r="AR2" s="26" t="s">
        <v>352</v>
      </c>
      <c r="AS2" s="26" t="s">
        <v>149</v>
      </c>
      <c r="AT2" s="26" t="s">
        <v>353</v>
      </c>
      <c r="AU2" s="26" t="s">
        <v>354</v>
      </c>
      <c r="AV2" s="26" t="s">
        <v>355</v>
      </c>
      <c r="AW2" s="26" t="s">
        <v>356</v>
      </c>
      <c r="AX2" s="26" t="s">
        <v>357</v>
      </c>
      <c r="AY2" s="26" t="s">
        <v>358</v>
      </c>
      <c r="AZ2" s="26" t="s">
        <v>359</v>
      </c>
      <c r="BA2" s="26" t="s">
        <v>360</v>
      </c>
      <c r="BB2" s="158" t="s">
        <v>152</v>
      </c>
      <c r="BC2" s="158" t="s">
        <v>153</v>
      </c>
      <c r="BD2" s="26" t="s">
        <v>154</v>
      </c>
      <c r="BE2" s="26" t="s">
        <v>155</v>
      </c>
      <c r="BF2" s="26" t="s">
        <v>161</v>
      </c>
      <c r="BG2" s="26" t="s">
        <v>361</v>
      </c>
    </row>
    <row r="3" spans="1:59" s="31" customFormat="1" ht="45" x14ac:dyDescent="0.25">
      <c r="A3" s="159">
        <v>4049793052830</v>
      </c>
      <c r="B3" s="50">
        <v>1</v>
      </c>
      <c r="C3" s="50" t="s">
        <v>362</v>
      </c>
      <c r="D3" s="50" t="s">
        <v>363</v>
      </c>
      <c r="E3" s="50" t="s">
        <v>364</v>
      </c>
      <c r="F3" s="50" t="s">
        <v>184</v>
      </c>
      <c r="G3" s="50" t="s">
        <v>365</v>
      </c>
      <c r="H3" s="50" t="s">
        <v>366</v>
      </c>
      <c r="I3" s="50" t="s">
        <v>367</v>
      </c>
      <c r="J3" s="50" t="s">
        <v>368</v>
      </c>
      <c r="K3" s="50">
        <v>33</v>
      </c>
      <c r="L3" s="50">
        <v>33</v>
      </c>
      <c r="M3" s="50">
        <v>684181000</v>
      </c>
      <c r="N3" s="50">
        <v>68502010</v>
      </c>
      <c r="O3" s="51">
        <v>804110</v>
      </c>
      <c r="P3" s="50" t="s">
        <v>184</v>
      </c>
      <c r="Q3" s="50">
        <v>24944</v>
      </c>
      <c r="R3" s="50" t="s">
        <v>369</v>
      </c>
      <c r="S3" s="50">
        <v>1</v>
      </c>
      <c r="T3" s="50">
        <v>802</v>
      </c>
      <c r="U3" s="50" t="s">
        <v>370</v>
      </c>
      <c r="V3" s="50" t="s">
        <v>371</v>
      </c>
      <c r="W3" s="50"/>
      <c r="X3" s="50" t="s">
        <v>372</v>
      </c>
      <c r="Y3" s="50">
        <v>2352</v>
      </c>
      <c r="Z3" s="50" t="s">
        <v>373</v>
      </c>
      <c r="AA3" s="50">
        <v>28</v>
      </c>
      <c r="AB3" s="50"/>
      <c r="AC3" s="50"/>
      <c r="AD3" s="50" t="s">
        <v>374</v>
      </c>
      <c r="AE3" s="50">
        <v>56821</v>
      </c>
      <c r="AF3" s="50" t="s">
        <v>204</v>
      </c>
      <c r="AG3" s="50" t="s">
        <v>375</v>
      </c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</row>
    <row r="4" spans="1:59" x14ac:dyDescent="0.25">
      <c r="A4" t="str">
        <f>+IF($C4="","",IF(CDR!I5="","",TEXT(CDR!I5,"00000000000000")))</f>
        <v/>
      </c>
      <c r="B4" t="str">
        <f>+IF(C4="","","1")</f>
        <v/>
      </c>
      <c r="C4" t="str">
        <f>+IF(CDR!F5="","",SUBSTITUTE(CDR!F5,"CHAR (10)"," "))</f>
        <v/>
      </c>
      <c r="D4" t="str">
        <f>+IF(CDR!F5="","",SUBSTITUTE(CDR!F5,"CHAR (10)"," "))</f>
        <v/>
      </c>
      <c r="E4" t="str">
        <f>+IF($C4="","",LEFT(D4,25))</f>
        <v/>
      </c>
      <c r="F4" t="str">
        <f>+IF($C4="","",IF(CDR!G5="BIO","Oui","Non"))</f>
        <v/>
      </c>
      <c r="G4" t="str">
        <f>+IF($C4="","",IF(CDR!D5="DOMEDIA","MDD",IF(CDR!D5="APTA","MDD",IF(CDR!D5="TOP BUDGET","Premier Prix","MN"))))</f>
        <v/>
      </c>
      <c r="H4" t="str">
        <f>+IF($C4="","",CDR!D5)</f>
        <v/>
      </c>
      <c r="K4" t="str">
        <f>+IF($C4="","",CDR!$E$2)</f>
        <v/>
      </c>
      <c r="L4" t="str">
        <f>+IF($C4="","",CDR!$G$2)</f>
        <v/>
      </c>
      <c r="M4" t="str">
        <f>+IF($C4="","",CDR!AN5)</f>
        <v/>
      </c>
      <c r="N4" t="str">
        <f>+IF($C4="","",CDR!AO5)</f>
        <v/>
      </c>
      <c r="P4" t="str">
        <f>+IF(C4="","","Non")</f>
        <v/>
      </c>
      <c r="Q4" t="str">
        <f>+IF($C4="","",CDR!A5)</f>
        <v/>
      </c>
      <c r="S4" t="str">
        <f>+IF(F4="","","1")</f>
        <v/>
      </c>
      <c r="T4" t="str">
        <f>+IF($C4="","","998")</f>
        <v/>
      </c>
      <c r="U4" t="str">
        <f>+IF($C4="","",IF(L4&lt;&gt;168,"Salsify",""))</f>
        <v/>
      </c>
      <c r="V4" t="str">
        <f>+IF(C4="","",IF(CDR!L5="VRAC","Composant sans Colisage","Homogène"))</f>
        <v/>
      </c>
      <c r="W4" t="str">
        <f>+IF(C4="","",IF(CDR!L5="VRAC","EACH",IF(CDR!L5="COLIS","COLIS (CARTON FARDEAU DISPLAY)","PALETTE - BOX")))</f>
        <v/>
      </c>
      <c r="X4" t="str">
        <f>+IF($C4="","",IF(CDR!L5="PALETTE",CDR!M5,""))</f>
        <v/>
      </c>
      <c r="Z4" t="str">
        <f>+IF($C4="","",IF(CDR!N5="PALETTE","",CDR!M5))</f>
        <v/>
      </c>
      <c r="AC4" t="str">
        <f>+D4</f>
        <v/>
      </c>
      <c r="AD4" t="str">
        <f>+IF($C4="","",CDR!$J$2)</f>
        <v/>
      </c>
      <c r="AE4" t="str">
        <f>+IF(C4="","",CDR!J2)</f>
        <v/>
      </c>
      <c r="AF4" t="str">
        <f>+IF(C4="","","DDD")</f>
        <v/>
      </c>
    </row>
    <row r="5" spans="1:59" x14ac:dyDescent="0.25">
      <c r="A5" t="str">
        <f>+IF($C5="","",IF(CDR!I6="","",TEXT(CDR!I6,"00000000000000")))</f>
        <v/>
      </c>
      <c r="B5" t="str">
        <f t="shared" ref="B5:B68" si="0">+IF(C5="","","1")</f>
        <v/>
      </c>
      <c r="C5" t="str">
        <f>+IF(CDR!F6="","",SUBSTITUTE(CDR!F6,"CHAR (10)"," "))</f>
        <v/>
      </c>
      <c r="D5" t="str">
        <f>+IF(CDR!F6="","",SUBSTITUTE(CDR!F6,"CHAR (10)"," "))</f>
        <v/>
      </c>
      <c r="E5" t="str">
        <f t="shared" ref="E5:E68" si="1">+IF($C5="","",LEFT(D5,25))</f>
        <v/>
      </c>
      <c r="F5" t="str">
        <f>+IF($C5="","",IF(CDR!G6="BIO","Oui","Non"))</f>
        <v/>
      </c>
      <c r="G5" t="str">
        <f>+IF($C5="","",IF(CDR!D6="DOMEDIA","MDD",IF(CDR!D6="APTA","MDD",IF(CDR!D6="TOP BUDGET","Premier Prix","MN"))))</f>
        <v/>
      </c>
      <c r="H5" t="str">
        <f>+IF($C5="","",CDR!D6)</f>
        <v/>
      </c>
      <c r="K5" t="str">
        <f>+IF($C5="","",CDR!$E$2)</f>
        <v/>
      </c>
      <c r="L5" t="str">
        <f>+IF($C5="","",CDR!$G$2)</f>
        <v/>
      </c>
      <c r="M5" t="str">
        <f>+IF($C5="","",CDR!AN6)</f>
        <v/>
      </c>
      <c r="N5" t="str">
        <f>+IF($C5="","",CDR!AO6)</f>
        <v/>
      </c>
      <c r="P5" t="str">
        <f t="shared" ref="P5:P68" si="2">+IF(C5="","","Non")</f>
        <v/>
      </c>
      <c r="Q5" t="str">
        <f>+IF($C5="","",CDR!A6)</f>
        <v/>
      </c>
      <c r="S5" t="str">
        <f t="shared" ref="S5:S68" si="3">+IF(F5="","","1")</f>
        <v/>
      </c>
      <c r="T5" t="str">
        <f t="shared" ref="T5:T68" si="4">+IF($C5="","","998")</f>
        <v/>
      </c>
      <c r="U5" t="str">
        <f t="shared" ref="U5:U68" si="5">+IF($C5="","",IF(L5&lt;&gt;168,"Salsify",""))</f>
        <v/>
      </c>
      <c r="V5" t="str">
        <f>+IF(C5="","",IF(CDR!L6="VRAC","Composant sans Colisage","Homogène"))</f>
        <v/>
      </c>
      <c r="W5" t="str">
        <f>+IF(C5="","",IF(CDR!L6="VRAC","EACH",IF(CDR!L6="COLIS","COLIS (CARTON FARDEAU DISPLAY)","PALETTE - BOX")))</f>
        <v/>
      </c>
      <c r="X5" t="str">
        <f>+IF($C5="","",IF(CDR!L6="PALETTE",CDR!M6,""))</f>
        <v/>
      </c>
      <c r="Z5" t="str">
        <f>+IF($C5="","",IF(CDR!N6="PALETTE","",CDR!M6))</f>
        <v/>
      </c>
      <c r="AC5" t="str">
        <f t="shared" ref="AC5:AC68" si="6">+D5</f>
        <v/>
      </c>
      <c r="AD5" t="str">
        <f>+IF($C5="","",CDR!$J$2)</f>
        <v/>
      </c>
      <c r="AE5" t="str">
        <f>+IF(C5="","",CDR!J3)</f>
        <v/>
      </c>
      <c r="AF5" t="str">
        <f t="shared" ref="AF5:AF68" si="7">+IF(C5="","","DDD")</f>
        <v/>
      </c>
    </row>
    <row r="6" spans="1:59" x14ac:dyDescent="0.25">
      <c r="A6" t="str">
        <f>+IF($C6="","",IF(CDR!I7="","",TEXT(CDR!I7,"00000000000000")))</f>
        <v/>
      </c>
      <c r="B6" t="str">
        <f t="shared" si="0"/>
        <v/>
      </c>
      <c r="C6" t="str">
        <f>+IF(CDR!F7="","",SUBSTITUTE(CDR!F7,"CHAR (10)"," "))</f>
        <v/>
      </c>
      <c r="D6" t="str">
        <f>+IF(CDR!F7="","",SUBSTITUTE(CDR!F7,"CHAR (10)"," "))</f>
        <v/>
      </c>
      <c r="E6" t="str">
        <f t="shared" si="1"/>
        <v/>
      </c>
      <c r="F6" t="str">
        <f>+IF($C6="","",IF(CDR!G7="BIO","Oui","Non"))</f>
        <v/>
      </c>
      <c r="G6" t="str">
        <f>+IF($C6="","",IF(CDR!D7="DOMEDIA","MDD",IF(CDR!D7="APTA","MDD",IF(CDR!D7="TOP BUDGET","Premier Prix","MN"))))</f>
        <v/>
      </c>
      <c r="H6" t="str">
        <f>+IF($C6="","",CDR!D7)</f>
        <v/>
      </c>
      <c r="K6" t="str">
        <f>+IF($C6="","",CDR!$E$2)</f>
        <v/>
      </c>
      <c r="L6" t="str">
        <f>+IF($C6="","",CDR!$G$2)</f>
        <v/>
      </c>
      <c r="M6" t="str">
        <f>+IF($C6="","",CDR!AN7)</f>
        <v/>
      </c>
      <c r="N6" t="str">
        <f>+IF($C6="","",CDR!AO7)</f>
        <v/>
      </c>
      <c r="P6" t="str">
        <f t="shared" si="2"/>
        <v/>
      </c>
      <c r="Q6" t="str">
        <f>+IF($C6="","",CDR!A7)</f>
        <v/>
      </c>
      <c r="S6" t="str">
        <f t="shared" si="3"/>
        <v/>
      </c>
      <c r="T6" t="str">
        <f t="shared" si="4"/>
        <v/>
      </c>
      <c r="U6" t="str">
        <f t="shared" si="5"/>
        <v/>
      </c>
      <c r="V6" t="str">
        <f>+IF(C6="","",IF(CDR!L7="VRAC","Composant sans Colisage","Homogène"))</f>
        <v/>
      </c>
      <c r="W6" t="str">
        <f>+IF(C6="","",IF(CDR!L7="VRAC","EACH",IF(CDR!L7="COLIS","COLIS (CARTON FARDEAU DISPLAY)","PALETTE - BOX")))</f>
        <v/>
      </c>
      <c r="X6" t="str">
        <f>+IF($C6="","",IF(CDR!L7="PALETTE",CDR!M7,""))</f>
        <v/>
      </c>
      <c r="Z6" t="str">
        <f>+IF($C6="","",IF(CDR!N7="PALETTE","",CDR!M7))</f>
        <v/>
      </c>
      <c r="AC6" t="str">
        <f t="shared" si="6"/>
        <v/>
      </c>
      <c r="AD6" t="str">
        <f>+IF($C6="","",CDR!$J$2)</f>
        <v/>
      </c>
      <c r="AE6" t="str">
        <f>+IF(C6="","",CDR!J4)</f>
        <v/>
      </c>
      <c r="AF6" t="str">
        <f t="shared" si="7"/>
        <v/>
      </c>
    </row>
    <row r="7" spans="1:59" x14ac:dyDescent="0.25">
      <c r="A7" t="str">
        <f>+IF($C7="","",IF(CDR!I8="","",TEXT(CDR!I8,"00000000000000")))</f>
        <v/>
      </c>
      <c r="B7" t="str">
        <f t="shared" si="0"/>
        <v/>
      </c>
      <c r="C7" t="str">
        <f>+IF(CDR!F8="","",SUBSTITUTE(CDR!F8,"CHAR (10)"," "))</f>
        <v/>
      </c>
      <c r="D7" t="str">
        <f>+IF(CDR!F8="","",SUBSTITUTE(CDR!F8,"CHAR (10)"," "))</f>
        <v/>
      </c>
      <c r="E7" t="str">
        <f t="shared" si="1"/>
        <v/>
      </c>
      <c r="F7" t="str">
        <f>+IF($C7="","",IF(CDR!G8="BIO","Oui","Non"))</f>
        <v/>
      </c>
      <c r="G7" t="str">
        <f>+IF($C7="","",IF(CDR!D8="DOMEDIA","MDD",IF(CDR!D8="APTA","MDD",IF(CDR!D8="TOP BUDGET","Premier Prix","MN"))))</f>
        <v/>
      </c>
      <c r="H7" t="str">
        <f>+IF($C7="","",CDR!D8)</f>
        <v/>
      </c>
      <c r="K7" t="str">
        <f>+IF($C7="","",CDR!$E$2)</f>
        <v/>
      </c>
      <c r="L7" t="str">
        <f>+IF($C7="","",CDR!$G$2)</f>
        <v/>
      </c>
      <c r="M7" t="str">
        <f>+IF($C7="","",CDR!AN8)</f>
        <v/>
      </c>
      <c r="N7" t="str">
        <f>+IF($C7="","",CDR!AO8)</f>
        <v/>
      </c>
      <c r="P7" t="str">
        <f t="shared" si="2"/>
        <v/>
      </c>
      <c r="Q7" t="str">
        <f>+IF($C7="","",CDR!A8)</f>
        <v/>
      </c>
      <c r="S7" t="str">
        <f t="shared" si="3"/>
        <v/>
      </c>
      <c r="T7" t="str">
        <f t="shared" si="4"/>
        <v/>
      </c>
      <c r="U7" t="str">
        <f t="shared" si="5"/>
        <v/>
      </c>
      <c r="V7" t="str">
        <f>+IF(C7="","",IF(CDR!L8="VRAC","Composant sans Colisage","Homogène"))</f>
        <v/>
      </c>
      <c r="W7" t="str">
        <f>+IF(C7="","",IF(CDR!L8="VRAC","EACH",IF(CDR!L8="COLIS","COLIS (CARTON FARDEAU DISPLAY)","PALETTE - BOX")))</f>
        <v/>
      </c>
      <c r="X7" t="str">
        <f>+IF($C7="","",IF(CDR!L8="PALETTE",CDR!M8,""))</f>
        <v/>
      </c>
      <c r="Z7" t="str">
        <f>+IF($C7="","",IF(CDR!N8="PALETTE","",CDR!M8))</f>
        <v/>
      </c>
      <c r="AC7" t="str">
        <f t="shared" si="6"/>
        <v/>
      </c>
      <c r="AD7" t="str">
        <f>+IF($C7="","",CDR!$J$2)</f>
        <v/>
      </c>
      <c r="AE7" t="str">
        <f>+IF(C7="","",CDR!J5)</f>
        <v/>
      </c>
      <c r="AF7" t="str">
        <f t="shared" si="7"/>
        <v/>
      </c>
    </row>
    <row r="8" spans="1:59" x14ac:dyDescent="0.25">
      <c r="A8" t="str">
        <f>+IF($C8="","",IF(CDR!I9="","",TEXT(CDR!I9,"00000000000000")))</f>
        <v/>
      </c>
      <c r="B8" t="str">
        <f t="shared" si="0"/>
        <v/>
      </c>
      <c r="C8" t="str">
        <f>+IF(CDR!F9="","",SUBSTITUTE(CDR!F9,"CHAR (10)"," "))</f>
        <v/>
      </c>
      <c r="D8" t="str">
        <f>+IF(CDR!F9="","",SUBSTITUTE(CDR!F9,"CHAR (10)"," "))</f>
        <v/>
      </c>
      <c r="E8" t="str">
        <f t="shared" si="1"/>
        <v/>
      </c>
      <c r="F8" t="str">
        <f>+IF($C8="","",IF(CDR!G9="BIO","Oui","Non"))</f>
        <v/>
      </c>
      <c r="G8" t="str">
        <f>+IF($C8="","",IF(CDR!D9="DOMEDIA","MDD",IF(CDR!D9="APTA","MDD",IF(CDR!D9="TOP BUDGET","Premier Prix","MN"))))</f>
        <v/>
      </c>
      <c r="H8" t="str">
        <f>+IF($C8="","",CDR!D9)</f>
        <v/>
      </c>
      <c r="K8" t="str">
        <f>+IF($C8="","",CDR!$E$2)</f>
        <v/>
      </c>
      <c r="L8" t="str">
        <f>+IF($C8="","",CDR!$G$2)</f>
        <v/>
      </c>
      <c r="M8" t="str">
        <f>+IF($C8="","",CDR!AN9)</f>
        <v/>
      </c>
      <c r="N8" t="str">
        <f>+IF($C8="","",CDR!AO9)</f>
        <v/>
      </c>
      <c r="P8" t="str">
        <f t="shared" si="2"/>
        <v/>
      </c>
      <c r="Q8" t="str">
        <f>+IF($C8="","",CDR!A9)</f>
        <v/>
      </c>
      <c r="S8" t="str">
        <f t="shared" si="3"/>
        <v/>
      </c>
      <c r="T8" t="str">
        <f t="shared" si="4"/>
        <v/>
      </c>
      <c r="U8" t="str">
        <f t="shared" si="5"/>
        <v/>
      </c>
      <c r="V8" t="str">
        <f>+IF(C8="","",IF(CDR!L9="VRAC","Composant sans Colisage","Homogène"))</f>
        <v/>
      </c>
      <c r="W8" t="str">
        <f>+IF(C8="","",IF(CDR!L9="VRAC","EACH",IF(CDR!L9="COLIS","COLIS (CARTON FARDEAU DISPLAY)","PALETTE - BOX")))</f>
        <v/>
      </c>
      <c r="X8" t="str">
        <f>+IF($C8="","",IF(CDR!L9="PALETTE",CDR!M9,""))</f>
        <v/>
      </c>
      <c r="Z8" t="str">
        <f>+IF($C8="","",IF(CDR!N9="PALETTE","",CDR!M9))</f>
        <v/>
      </c>
      <c r="AC8" t="str">
        <f t="shared" si="6"/>
        <v/>
      </c>
      <c r="AD8" t="str">
        <f>+IF($C8="","",CDR!$J$2)</f>
        <v/>
      </c>
      <c r="AE8" t="str">
        <f>+IF(C8="","",CDR!J6)</f>
        <v/>
      </c>
      <c r="AF8" t="str">
        <f t="shared" si="7"/>
        <v/>
      </c>
    </row>
    <row r="9" spans="1:59" x14ac:dyDescent="0.25">
      <c r="A9" t="str">
        <f>+IF($C9="","",IF(CDR!I10="","",TEXT(CDR!I10,"00000000000000")))</f>
        <v/>
      </c>
      <c r="B9" t="str">
        <f t="shared" si="0"/>
        <v/>
      </c>
      <c r="C9" t="str">
        <f>+IF(CDR!F10="","",SUBSTITUTE(CDR!F10,"CHAR (10)"," "))</f>
        <v/>
      </c>
      <c r="D9" t="str">
        <f>+IF(CDR!F10="","",SUBSTITUTE(CDR!F10,"CHAR (10)"," "))</f>
        <v/>
      </c>
      <c r="E9" t="str">
        <f t="shared" si="1"/>
        <v/>
      </c>
      <c r="F9" t="str">
        <f>+IF($C9="","",IF(CDR!G10="BIO","Oui","Non"))</f>
        <v/>
      </c>
      <c r="G9" t="str">
        <f>+IF($C9="","",IF(CDR!D10="DOMEDIA","MDD",IF(CDR!D10="APTA","MDD",IF(CDR!D10="TOP BUDGET","Premier Prix","MN"))))</f>
        <v/>
      </c>
      <c r="H9" t="str">
        <f>+IF($C9="","",CDR!D10)</f>
        <v/>
      </c>
      <c r="K9" t="str">
        <f>+IF($C9="","",CDR!$E$2)</f>
        <v/>
      </c>
      <c r="L9" t="str">
        <f>+IF($C9="","",CDR!$G$2)</f>
        <v/>
      </c>
      <c r="M9" t="str">
        <f>+IF($C9="","",CDR!AN10)</f>
        <v/>
      </c>
      <c r="N9" t="str">
        <f>+IF($C9="","",CDR!AO10)</f>
        <v/>
      </c>
      <c r="P9" t="str">
        <f t="shared" si="2"/>
        <v/>
      </c>
      <c r="Q9" t="str">
        <f>+IF($C9="","",CDR!A10)</f>
        <v/>
      </c>
      <c r="S9" t="str">
        <f t="shared" si="3"/>
        <v/>
      </c>
      <c r="T9" t="str">
        <f t="shared" si="4"/>
        <v/>
      </c>
      <c r="U9" t="str">
        <f t="shared" si="5"/>
        <v/>
      </c>
      <c r="V9" t="str">
        <f>+IF(C9="","",IF(CDR!L10="VRAC","Composant sans Colisage","Homogène"))</f>
        <v/>
      </c>
      <c r="W9" t="str">
        <f>+IF(C9="","",IF(CDR!L10="VRAC","EACH",IF(CDR!L10="COLIS","COLIS (CARTON FARDEAU DISPLAY)","PALETTE - BOX")))</f>
        <v/>
      </c>
      <c r="X9" t="str">
        <f>+IF($C9="","",IF(CDR!L10="PALETTE",CDR!M10,""))</f>
        <v/>
      </c>
      <c r="Z9" t="str">
        <f>+IF($C9="","",IF(CDR!N10="PALETTE","",CDR!M10))</f>
        <v/>
      </c>
      <c r="AC9" t="str">
        <f t="shared" si="6"/>
        <v/>
      </c>
      <c r="AD9" t="str">
        <f>+IF($C9="","",CDR!$J$2)</f>
        <v/>
      </c>
      <c r="AE9" t="str">
        <f>+IF(C9="","",CDR!J7)</f>
        <v/>
      </c>
      <c r="AF9" t="str">
        <f t="shared" si="7"/>
        <v/>
      </c>
    </row>
    <row r="10" spans="1:59" x14ac:dyDescent="0.25">
      <c r="A10" t="str">
        <f>+IF($C10="","",IF(CDR!I11="","",TEXT(CDR!I11,"00000000000000")))</f>
        <v/>
      </c>
      <c r="B10" t="str">
        <f t="shared" si="0"/>
        <v/>
      </c>
      <c r="C10" t="str">
        <f>+IF(CDR!F11="","",SUBSTITUTE(CDR!F11,"CHAR (10)"," "))</f>
        <v/>
      </c>
      <c r="D10" t="str">
        <f>+IF(CDR!F11="","",SUBSTITUTE(CDR!F11,"CHAR (10)"," "))</f>
        <v/>
      </c>
      <c r="E10" t="str">
        <f t="shared" si="1"/>
        <v/>
      </c>
      <c r="F10" t="str">
        <f>+IF($C10="","",IF(CDR!G11="BIO","Oui","Non"))</f>
        <v/>
      </c>
      <c r="G10" t="str">
        <f>+IF($C10="","",IF(CDR!D11="DOMEDIA","MDD",IF(CDR!D11="APTA","MDD",IF(CDR!D11="TOP BUDGET","Premier Prix","MN"))))</f>
        <v/>
      </c>
      <c r="H10" t="str">
        <f>+IF($C10="","",CDR!D11)</f>
        <v/>
      </c>
      <c r="K10" t="str">
        <f>+IF($C10="","",CDR!$E$2)</f>
        <v/>
      </c>
      <c r="L10" t="str">
        <f>+IF($C10="","",CDR!$G$2)</f>
        <v/>
      </c>
      <c r="M10" t="str">
        <f>+IF($C10="","",CDR!AN11)</f>
        <v/>
      </c>
      <c r="N10" t="str">
        <f>+IF($C10="","",CDR!AO11)</f>
        <v/>
      </c>
      <c r="P10" t="str">
        <f t="shared" si="2"/>
        <v/>
      </c>
      <c r="Q10" t="str">
        <f>+IF($C10="","",CDR!A11)</f>
        <v/>
      </c>
      <c r="S10" t="str">
        <f t="shared" si="3"/>
        <v/>
      </c>
      <c r="T10" t="str">
        <f t="shared" si="4"/>
        <v/>
      </c>
      <c r="U10" t="str">
        <f t="shared" si="5"/>
        <v/>
      </c>
      <c r="V10" t="str">
        <f>+IF(C10="","",IF(CDR!L11="VRAC","Composant sans Colisage","Homogène"))</f>
        <v/>
      </c>
      <c r="W10" t="str">
        <f>+IF(C10="","",IF(CDR!L11="VRAC","EACH",IF(CDR!L11="COLIS","COLIS (CARTON FARDEAU DISPLAY)","PALETTE - BOX")))</f>
        <v/>
      </c>
      <c r="X10" t="str">
        <f>+IF($C10="","",IF(CDR!L11="PALETTE",CDR!M11,""))</f>
        <v/>
      </c>
      <c r="Z10" t="str">
        <f>+IF($C10="","",IF(CDR!N11="PALETTE","",CDR!M11))</f>
        <v/>
      </c>
      <c r="AC10" t="str">
        <f t="shared" si="6"/>
        <v/>
      </c>
      <c r="AD10" t="str">
        <f>+IF($C10="","",CDR!$J$2)</f>
        <v/>
      </c>
      <c r="AE10" t="str">
        <f>+IF(C10="","",CDR!J8)</f>
        <v/>
      </c>
      <c r="AF10" t="str">
        <f t="shared" si="7"/>
        <v/>
      </c>
    </row>
    <row r="11" spans="1:59" x14ac:dyDescent="0.25">
      <c r="A11" t="str">
        <f>+IF($C11="","",IF(CDR!I12="","",TEXT(CDR!I12,"00000000000000")))</f>
        <v/>
      </c>
      <c r="B11" t="str">
        <f t="shared" si="0"/>
        <v/>
      </c>
      <c r="C11" t="str">
        <f>+IF(CDR!F12="","",SUBSTITUTE(CDR!F12,"CHAR (10)"," "))</f>
        <v/>
      </c>
      <c r="D11" t="str">
        <f>+IF(CDR!F12="","",SUBSTITUTE(CDR!F12,"CHAR (10)"," "))</f>
        <v/>
      </c>
      <c r="E11" t="str">
        <f t="shared" si="1"/>
        <v/>
      </c>
      <c r="F11" t="str">
        <f>+IF($C11="","",IF(CDR!G12="BIO","Oui","Non"))</f>
        <v/>
      </c>
      <c r="G11" t="str">
        <f>+IF($C11="","",IF(CDR!D12="DOMEDIA","MDD",IF(CDR!D12="APTA","MDD",IF(CDR!D12="TOP BUDGET","Premier Prix","MN"))))</f>
        <v/>
      </c>
      <c r="H11" t="str">
        <f>+IF($C11="","",CDR!D12)</f>
        <v/>
      </c>
      <c r="K11" t="str">
        <f>+IF($C11="","",CDR!$E$2)</f>
        <v/>
      </c>
      <c r="L11" t="str">
        <f>+IF($C11="","",CDR!$G$2)</f>
        <v/>
      </c>
      <c r="M11" t="str">
        <f>+IF($C11="","",CDR!AN12)</f>
        <v/>
      </c>
      <c r="N11" t="str">
        <f>+IF($C11="","",CDR!AO12)</f>
        <v/>
      </c>
      <c r="P11" t="str">
        <f t="shared" si="2"/>
        <v/>
      </c>
      <c r="Q11" t="str">
        <f>+IF($C11="","",CDR!A12)</f>
        <v/>
      </c>
      <c r="S11" t="str">
        <f t="shared" si="3"/>
        <v/>
      </c>
      <c r="T11" t="str">
        <f t="shared" si="4"/>
        <v/>
      </c>
      <c r="U11" t="str">
        <f t="shared" si="5"/>
        <v/>
      </c>
      <c r="V11" t="str">
        <f>+IF(C11="","",IF(CDR!L12="VRAC","Composant sans Colisage","Homogène"))</f>
        <v/>
      </c>
      <c r="W11" t="str">
        <f>+IF(C11="","",IF(CDR!L12="VRAC","EACH",IF(CDR!L12="COLIS","COLIS (CARTON FARDEAU DISPLAY)","PALETTE - BOX")))</f>
        <v/>
      </c>
      <c r="X11" t="str">
        <f>+IF($C11="","",IF(CDR!L12="PALETTE",CDR!M12,""))</f>
        <v/>
      </c>
      <c r="Z11" t="str">
        <f>+IF($C11="","",IF(CDR!N12="PALETTE","",CDR!M12))</f>
        <v/>
      </c>
      <c r="AC11" t="str">
        <f t="shared" si="6"/>
        <v/>
      </c>
      <c r="AD11" t="str">
        <f>+IF($C11="","",CDR!$J$2)</f>
        <v/>
      </c>
      <c r="AE11" t="str">
        <f>+IF(C11="","",CDR!J9)</f>
        <v/>
      </c>
      <c r="AF11" t="str">
        <f t="shared" si="7"/>
        <v/>
      </c>
    </row>
    <row r="12" spans="1:59" x14ac:dyDescent="0.25">
      <c r="A12" t="str">
        <f>+IF($C12="","",IF(CDR!I13="","",TEXT(CDR!I13,"00000000000000")))</f>
        <v/>
      </c>
      <c r="B12" t="str">
        <f t="shared" si="0"/>
        <v/>
      </c>
      <c r="C12" t="str">
        <f>+IF(CDR!F13="","",SUBSTITUTE(CDR!F13,"CHAR (10)"," "))</f>
        <v/>
      </c>
      <c r="D12" t="str">
        <f>+IF(CDR!F13="","",SUBSTITUTE(CDR!F13,"CHAR (10)"," "))</f>
        <v/>
      </c>
      <c r="E12" t="str">
        <f t="shared" si="1"/>
        <v/>
      </c>
      <c r="F12" t="str">
        <f>+IF($C12="","",IF(CDR!G13="BIO","Oui","Non"))</f>
        <v/>
      </c>
      <c r="G12" t="str">
        <f>+IF($C12="","",IF(CDR!D13="DOMEDIA","MDD",IF(CDR!D13="APTA","MDD",IF(CDR!D13="TOP BUDGET","Premier Prix","MN"))))</f>
        <v/>
      </c>
      <c r="H12" t="str">
        <f>+IF($C12="","",CDR!D13)</f>
        <v/>
      </c>
      <c r="K12" t="str">
        <f>+IF($C12="","",CDR!$E$2)</f>
        <v/>
      </c>
      <c r="L12" t="str">
        <f>+IF($C12="","",CDR!$G$2)</f>
        <v/>
      </c>
      <c r="M12" t="str">
        <f>+IF($C12="","",CDR!AN13)</f>
        <v/>
      </c>
      <c r="N12" t="str">
        <f>+IF($C12="","",CDR!AO13)</f>
        <v/>
      </c>
      <c r="P12" t="str">
        <f t="shared" si="2"/>
        <v/>
      </c>
      <c r="Q12" t="str">
        <f>+IF($C12="","",CDR!A13)</f>
        <v/>
      </c>
      <c r="S12" t="str">
        <f t="shared" si="3"/>
        <v/>
      </c>
      <c r="T12" t="str">
        <f t="shared" si="4"/>
        <v/>
      </c>
      <c r="U12" t="str">
        <f t="shared" si="5"/>
        <v/>
      </c>
      <c r="V12" t="str">
        <f>+IF(C12="","",IF(CDR!L13="VRAC","Composant sans Colisage","Homogène"))</f>
        <v/>
      </c>
      <c r="W12" t="str">
        <f>+IF(C12="","",IF(CDR!L13="VRAC","EACH",IF(CDR!L13="COLIS","COLIS (CARTON FARDEAU DISPLAY)","PALETTE - BOX")))</f>
        <v/>
      </c>
      <c r="X12" t="str">
        <f>+IF($C12="","",IF(CDR!L13="PALETTE",CDR!M13,""))</f>
        <v/>
      </c>
      <c r="Z12" t="str">
        <f>+IF($C12="","",IF(CDR!N13="PALETTE","",CDR!M13))</f>
        <v/>
      </c>
      <c r="AC12" t="str">
        <f t="shared" si="6"/>
        <v/>
      </c>
      <c r="AD12" t="str">
        <f>+IF($C12="","",CDR!$J$2)</f>
        <v/>
      </c>
      <c r="AE12" t="str">
        <f>+IF(C12="","",CDR!J10)</f>
        <v/>
      </c>
      <c r="AF12" t="str">
        <f t="shared" si="7"/>
        <v/>
      </c>
    </row>
    <row r="13" spans="1:59" x14ac:dyDescent="0.25">
      <c r="A13" t="str">
        <f>+IF($C13="","",IF(CDR!I14="","",TEXT(CDR!I14,"00000000000000")))</f>
        <v/>
      </c>
      <c r="B13" t="str">
        <f t="shared" si="0"/>
        <v/>
      </c>
      <c r="C13" t="str">
        <f>+IF(CDR!F14="","",SUBSTITUTE(CDR!F14,"CHAR (10)"," "))</f>
        <v/>
      </c>
      <c r="D13" t="str">
        <f>+IF(CDR!F14="","",SUBSTITUTE(CDR!F14,"CHAR (10)"," "))</f>
        <v/>
      </c>
      <c r="E13" t="str">
        <f t="shared" si="1"/>
        <v/>
      </c>
      <c r="F13" t="str">
        <f>+IF($C13="","",IF(CDR!G14="BIO","Oui","Non"))</f>
        <v/>
      </c>
      <c r="G13" t="str">
        <f>+IF($C13="","",IF(CDR!D14="DOMEDIA","MDD",IF(CDR!D14="APTA","MDD",IF(CDR!D14="TOP BUDGET","Premier Prix","MN"))))</f>
        <v/>
      </c>
      <c r="H13" t="str">
        <f>+IF($C13="","",CDR!D14)</f>
        <v/>
      </c>
      <c r="K13" t="str">
        <f>+IF($C13="","",CDR!$E$2)</f>
        <v/>
      </c>
      <c r="L13" t="str">
        <f>+IF($C13="","",CDR!$G$2)</f>
        <v/>
      </c>
      <c r="M13" t="str">
        <f>+IF($C13="","",CDR!AN14)</f>
        <v/>
      </c>
      <c r="N13" t="str">
        <f>+IF($C13="","",CDR!AO14)</f>
        <v/>
      </c>
      <c r="P13" t="str">
        <f t="shared" si="2"/>
        <v/>
      </c>
      <c r="Q13" t="str">
        <f>+IF($C13="","",CDR!A14)</f>
        <v/>
      </c>
      <c r="S13" t="str">
        <f t="shared" si="3"/>
        <v/>
      </c>
      <c r="T13" t="str">
        <f t="shared" si="4"/>
        <v/>
      </c>
      <c r="U13" t="str">
        <f t="shared" si="5"/>
        <v/>
      </c>
      <c r="V13" t="str">
        <f>+IF(C13="","",IF(CDR!L14="VRAC","Composant sans Colisage","Homogène"))</f>
        <v/>
      </c>
      <c r="W13" t="str">
        <f>+IF(C13="","",IF(CDR!L14="VRAC","EACH",IF(CDR!L14="COLIS","COLIS (CARTON FARDEAU DISPLAY)","PALETTE - BOX")))</f>
        <v/>
      </c>
      <c r="X13" t="str">
        <f>+IF($C13="","",IF(CDR!L14="PALETTE",CDR!M14,""))</f>
        <v/>
      </c>
      <c r="Z13" t="str">
        <f>+IF($C13="","",IF(CDR!N14="PALETTE","",CDR!M14))</f>
        <v/>
      </c>
      <c r="AC13" t="str">
        <f t="shared" si="6"/>
        <v/>
      </c>
      <c r="AD13" t="str">
        <f>+IF($C13="","",CDR!$J$2)</f>
        <v/>
      </c>
      <c r="AE13" t="str">
        <f>+IF(C13="","",CDR!J11)</f>
        <v/>
      </c>
      <c r="AF13" t="str">
        <f t="shared" si="7"/>
        <v/>
      </c>
    </row>
    <row r="14" spans="1:59" x14ac:dyDescent="0.25">
      <c r="A14" t="str">
        <f>+IF($C14="","",IF(CDR!I15="","",TEXT(CDR!I15,"00000000000000")))</f>
        <v/>
      </c>
      <c r="B14" t="str">
        <f t="shared" si="0"/>
        <v/>
      </c>
      <c r="C14" t="str">
        <f>+IF(CDR!F15="","",SUBSTITUTE(CDR!F15,"CHAR (10)"," "))</f>
        <v/>
      </c>
      <c r="D14" t="str">
        <f>+IF(CDR!F15="","",SUBSTITUTE(CDR!F15,"CHAR (10)"," "))</f>
        <v/>
      </c>
      <c r="E14" t="str">
        <f t="shared" si="1"/>
        <v/>
      </c>
      <c r="F14" t="str">
        <f>+IF($C14="","",IF(CDR!G15="BIO","Oui","Non"))</f>
        <v/>
      </c>
      <c r="G14" t="str">
        <f>+IF($C14="","",IF(CDR!D15="DOMEDIA","MDD",IF(CDR!D15="APTA","MDD",IF(CDR!D15="TOP BUDGET","Premier Prix","MN"))))</f>
        <v/>
      </c>
      <c r="H14" t="str">
        <f>+IF($C14="","",CDR!D15)</f>
        <v/>
      </c>
      <c r="K14" t="str">
        <f>+IF($C14="","",CDR!$E$2)</f>
        <v/>
      </c>
      <c r="L14" t="str">
        <f>+IF($C14="","",CDR!$G$2)</f>
        <v/>
      </c>
      <c r="M14" t="str">
        <f>+IF($C14="","",CDR!AN15)</f>
        <v/>
      </c>
      <c r="N14" t="str">
        <f>+IF($C14="","",CDR!AO15)</f>
        <v/>
      </c>
      <c r="P14" t="str">
        <f t="shared" si="2"/>
        <v/>
      </c>
      <c r="Q14" t="str">
        <f>+IF($C14="","",CDR!A15)</f>
        <v/>
      </c>
      <c r="S14" t="str">
        <f t="shared" si="3"/>
        <v/>
      </c>
      <c r="T14" t="str">
        <f t="shared" si="4"/>
        <v/>
      </c>
      <c r="U14" t="str">
        <f t="shared" si="5"/>
        <v/>
      </c>
      <c r="V14" t="str">
        <f>+IF(C14="","",IF(CDR!L15="VRAC","Composant sans Colisage","Homogène"))</f>
        <v/>
      </c>
      <c r="W14" t="str">
        <f>+IF(C14="","",IF(CDR!L15="VRAC","EACH",IF(CDR!L15="COLIS","COLIS (CARTON FARDEAU DISPLAY)","PALETTE - BOX")))</f>
        <v/>
      </c>
      <c r="X14" t="str">
        <f>+IF($C14="","",IF(CDR!L15="PALETTE",CDR!M15,""))</f>
        <v/>
      </c>
      <c r="Z14" t="str">
        <f>+IF($C14="","",IF(CDR!N15="PALETTE","",CDR!M15))</f>
        <v/>
      </c>
      <c r="AC14" t="str">
        <f t="shared" si="6"/>
        <v/>
      </c>
      <c r="AD14" t="str">
        <f>+IF($C14="","",CDR!$J$2)</f>
        <v/>
      </c>
      <c r="AE14" t="str">
        <f>+IF(C14="","",CDR!J12)</f>
        <v/>
      </c>
      <c r="AF14" t="str">
        <f t="shared" si="7"/>
        <v/>
      </c>
    </row>
    <row r="15" spans="1:59" x14ac:dyDescent="0.25">
      <c r="A15" t="str">
        <f>+IF($C15="","",IF(CDR!I16="","",TEXT(CDR!I16,"00000000000000")))</f>
        <v/>
      </c>
      <c r="B15" t="str">
        <f t="shared" si="0"/>
        <v/>
      </c>
      <c r="C15" t="str">
        <f>+IF(CDR!F16="","",SUBSTITUTE(CDR!F16,"CHAR (10)"," "))</f>
        <v/>
      </c>
      <c r="D15" t="str">
        <f>+IF(CDR!F16="","",SUBSTITUTE(CDR!F16,"CHAR (10)"," "))</f>
        <v/>
      </c>
      <c r="E15" t="str">
        <f t="shared" si="1"/>
        <v/>
      </c>
      <c r="F15" t="str">
        <f>+IF($C15="","",IF(CDR!G16="BIO","Oui","Non"))</f>
        <v/>
      </c>
      <c r="G15" t="str">
        <f>+IF($C15="","",IF(CDR!D16="DOMEDIA","MDD",IF(CDR!D16="APTA","MDD",IF(CDR!D16="TOP BUDGET","Premier Prix","MN"))))</f>
        <v/>
      </c>
      <c r="H15" t="str">
        <f>+IF($C15="","",CDR!D16)</f>
        <v/>
      </c>
      <c r="K15" t="str">
        <f>+IF($C15="","",CDR!$E$2)</f>
        <v/>
      </c>
      <c r="L15" t="str">
        <f>+IF($C15="","",CDR!$G$2)</f>
        <v/>
      </c>
      <c r="M15" t="str">
        <f>+IF($C15="","",CDR!AN16)</f>
        <v/>
      </c>
      <c r="N15" t="str">
        <f>+IF($C15="","",CDR!AO16)</f>
        <v/>
      </c>
      <c r="P15" t="str">
        <f t="shared" si="2"/>
        <v/>
      </c>
      <c r="Q15" t="str">
        <f>+IF($C15="","",CDR!A16)</f>
        <v/>
      </c>
      <c r="S15" t="str">
        <f t="shared" si="3"/>
        <v/>
      </c>
      <c r="T15" t="str">
        <f t="shared" si="4"/>
        <v/>
      </c>
      <c r="U15" t="str">
        <f t="shared" si="5"/>
        <v/>
      </c>
      <c r="V15" t="str">
        <f>+IF(C15="","",IF(CDR!L16="VRAC","Composant sans Colisage","Homogène"))</f>
        <v/>
      </c>
      <c r="W15" t="str">
        <f>+IF(C15="","",IF(CDR!L16="VRAC","EACH",IF(CDR!L16="COLIS","COLIS (CARTON FARDEAU DISPLAY)","PALETTE - BOX")))</f>
        <v/>
      </c>
      <c r="X15" t="str">
        <f>+IF($C15="","",IF(CDR!L16="PALETTE",CDR!M16,""))</f>
        <v/>
      </c>
      <c r="Z15" t="str">
        <f>+IF($C15="","",IF(CDR!N16="PALETTE","",CDR!M16))</f>
        <v/>
      </c>
      <c r="AC15" t="str">
        <f t="shared" si="6"/>
        <v/>
      </c>
      <c r="AD15" t="str">
        <f>+IF($C15="","",CDR!$J$2)</f>
        <v/>
      </c>
      <c r="AE15" t="str">
        <f>+IF(C15="","",CDR!J13)</f>
        <v/>
      </c>
      <c r="AF15" t="str">
        <f t="shared" si="7"/>
        <v/>
      </c>
    </row>
    <row r="16" spans="1:59" x14ac:dyDescent="0.25">
      <c r="A16" t="str">
        <f>+IF($C16="","",IF(CDR!I17="","",TEXT(CDR!I17,"00000000000000")))</f>
        <v/>
      </c>
      <c r="B16" t="str">
        <f t="shared" si="0"/>
        <v/>
      </c>
      <c r="C16" t="str">
        <f>+IF(CDR!F17="","",SUBSTITUTE(CDR!F17,"CHAR (10)"," "))</f>
        <v/>
      </c>
      <c r="D16" t="str">
        <f>+IF(CDR!F17="","",SUBSTITUTE(CDR!F17,"CHAR (10)"," "))</f>
        <v/>
      </c>
      <c r="E16" t="str">
        <f t="shared" si="1"/>
        <v/>
      </c>
      <c r="F16" t="str">
        <f>+IF($C16="","",IF(CDR!G17="BIO","Oui","Non"))</f>
        <v/>
      </c>
      <c r="G16" t="str">
        <f>+IF($C16="","",IF(CDR!D17="DOMEDIA","MDD",IF(CDR!D17="APTA","MDD",IF(CDR!D17="TOP BUDGET","Premier Prix","MN"))))</f>
        <v/>
      </c>
      <c r="H16" t="str">
        <f>+IF($C16="","",CDR!D17)</f>
        <v/>
      </c>
      <c r="K16" t="str">
        <f>+IF($C16="","",CDR!$E$2)</f>
        <v/>
      </c>
      <c r="L16" t="str">
        <f>+IF($C16="","",CDR!$G$2)</f>
        <v/>
      </c>
      <c r="M16" t="str">
        <f>+IF($C16="","",CDR!AN17)</f>
        <v/>
      </c>
      <c r="N16" t="str">
        <f>+IF($C16="","",CDR!AO17)</f>
        <v/>
      </c>
      <c r="P16" t="str">
        <f t="shared" si="2"/>
        <v/>
      </c>
      <c r="Q16" t="str">
        <f>+IF($C16="","",CDR!A17)</f>
        <v/>
      </c>
      <c r="S16" t="str">
        <f t="shared" si="3"/>
        <v/>
      </c>
      <c r="T16" t="str">
        <f t="shared" si="4"/>
        <v/>
      </c>
      <c r="U16" t="str">
        <f t="shared" si="5"/>
        <v/>
      </c>
      <c r="V16" t="str">
        <f>+IF(C16="","",IF(CDR!L17="VRAC","Composant sans Colisage","Homogène"))</f>
        <v/>
      </c>
      <c r="W16" t="str">
        <f>+IF(C16="","",IF(CDR!L17="VRAC","EACH",IF(CDR!L17="COLIS","COLIS (CARTON FARDEAU DISPLAY)","PALETTE - BOX")))</f>
        <v/>
      </c>
      <c r="X16" t="str">
        <f>+IF($C16="","",IF(CDR!L17="PALETTE",CDR!M17,""))</f>
        <v/>
      </c>
      <c r="Z16" t="str">
        <f>+IF($C16="","",IF(CDR!N17="PALETTE","",CDR!M17))</f>
        <v/>
      </c>
      <c r="AC16" t="str">
        <f t="shared" si="6"/>
        <v/>
      </c>
      <c r="AD16" t="str">
        <f>+IF($C16="","",CDR!$J$2)</f>
        <v/>
      </c>
      <c r="AE16" t="str">
        <f>+IF(C16="","",CDR!J14)</f>
        <v/>
      </c>
      <c r="AF16" t="str">
        <f t="shared" si="7"/>
        <v/>
      </c>
    </row>
    <row r="17" spans="1:32" x14ac:dyDescent="0.25">
      <c r="A17" t="str">
        <f>+IF($C17="","",IF(CDR!I18="","",TEXT(CDR!I18,"00000000000000")))</f>
        <v/>
      </c>
      <c r="B17" t="str">
        <f t="shared" si="0"/>
        <v/>
      </c>
      <c r="C17" t="str">
        <f>+IF(CDR!F18="","",SUBSTITUTE(CDR!F18,"CHAR (10)"," "))</f>
        <v/>
      </c>
      <c r="D17" t="str">
        <f>+IF(CDR!F18="","",SUBSTITUTE(CDR!F18,"CHAR (10)"," "))</f>
        <v/>
      </c>
      <c r="E17" t="str">
        <f t="shared" si="1"/>
        <v/>
      </c>
      <c r="F17" t="str">
        <f>+IF($C17="","",IF(CDR!G18="BIO","Oui","Non"))</f>
        <v/>
      </c>
      <c r="G17" t="str">
        <f>+IF($C17="","",IF(CDR!D18="DOMEDIA","MDD",IF(CDR!D18="APTA","MDD",IF(CDR!D18="TOP BUDGET","Premier Prix","MN"))))</f>
        <v/>
      </c>
      <c r="H17" t="str">
        <f>+IF($C17="","",CDR!D18)</f>
        <v/>
      </c>
      <c r="K17" t="str">
        <f>+IF($C17="","",CDR!$E$2)</f>
        <v/>
      </c>
      <c r="L17" t="str">
        <f>+IF($C17="","",CDR!$G$2)</f>
        <v/>
      </c>
      <c r="M17" t="str">
        <f>+IF($C17="","",CDR!AN18)</f>
        <v/>
      </c>
      <c r="N17" t="str">
        <f>+IF($C17="","",CDR!AO18)</f>
        <v/>
      </c>
      <c r="P17" t="str">
        <f t="shared" si="2"/>
        <v/>
      </c>
      <c r="Q17" t="str">
        <f>+IF($C17="","",CDR!A18)</f>
        <v/>
      </c>
      <c r="S17" t="str">
        <f t="shared" si="3"/>
        <v/>
      </c>
      <c r="T17" t="str">
        <f t="shared" si="4"/>
        <v/>
      </c>
      <c r="U17" t="str">
        <f t="shared" si="5"/>
        <v/>
      </c>
      <c r="V17" t="str">
        <f>+IF(C17="","",IF(CDR!L18="VRAC","Composant sans Colisage","Homogène"))</f>
        <v/>
      </c>
      <c r="W17" t="str">
        <f>+IF(C17="","",IF(CDR!L18="VRAC","EACH",IF(CDR!L18="COLIS","COLIS (CARTON FARDEAU DISPLAY)","PALETTE - BOX")))</f>
        <v/>
      </c>
      <c r="X17" t="str">
        <f>+IF($C17="","",IF(CDR!L18="PALETTE",CDR!M18,""))</f>
        <v/>
      </c>
      <c r="Z17" t="str">
        <f>+IF($C17="","",IF(CDR!N18="PALETTE","",CDR!M18))</f>
        <v/>
      </c>
      <c r="AC17" t="str">
        <f t="shared" si="6"/>
        <v/>
      </c>
      <c r="AD17" t="str">
        <f>+IF($C17="","",CDR!$J$2)</f>
        <v/>
      </c>
      <c r="AE17" t="str">
        <f>+IF(C17="","",CDR!J15)</f>
        <v/>
      </c>
      <c r="AF17" t="str">
        <f t="shared" si="7"/>
        <v/>
      </c>
    </row>
    <row r="18" spans="1:32" x14ac:dyDescent="0.25">
      <c r="A18" t="str">
        <f>+IF($C18="","",IF(CDR!I19="","",TEXT(CDR!I19,"00000000000000")))</f>
        <v/>
      </c>
      <c r="B18" t="str">
        <f t="shared" si="0"/>
        <v/>
      </c>
      <c r="C18" t="str">
        <f>+IF(CDR!F19="","",SUBSTITUTE(CDR!F19,"CHAR (10)"," "))</f>
        <v/>
      </c>
      <c r="D18" t="str">
        <f>+IF(CDR!F19="","",SUBSTITUTE(CDR!F19,"CHAR (10)"," "))</f>
        <v/>
      </c>
      <c r="E18" t="str">
        <f t="shared" si="1"/>
        <v/>
      </c>
      <c r="F18" t="str">
        <f>+IF($C18="","",IF(CDR!G19="BIO","Oui","Non"))</f>
        <v/>
      </c>
      <c r="G18" t="str">
        <f>+IF($C18="","",IF(CDR!D19="DOMEDIA","MDD",IF(CDR!D19="APTA","MDD",IF(CDR!D19="TOP BUDGET","Premier Prix","MN"))))</f>
        <v/>
      </c>
      <c r="H18" t="str">
        <f>+IF($C18="","",CDR!D19)</f>
        <v/>
      </c>
      <c r="K18" t="str">
        <f>+IF($C18="","",CDR!$E$2)</f>
        <v/>
      </c>
      <c r="L18" t="str">
        <f>+IF($C18="","",CDR!$G$2)</f>
        <v/>
      </c>
      <c r="M18" t="str">
        <f>+IF($C18="","",CDR!AN19)</f>
        <v/>
      </c>
      <c r="N18" t="str">
        <f>+IF($C18="","",CDR!AO19)</f>
        <v/>
      </c>
      <c r="P18" t="str">
        <f t="shared" si="2"/>
        <v/>
      </c>
      <c r="Q18" t="str">
        <f>+IF($C18="","",CDR!A19)</f>
        <v/>
      </c>
      <c r="S18" t="str">
        <f t="shared" si="3"/>
        <v/>
      </c>
      <c r="T18" t="str">
        <f t="shared" si="4"/>
        <v/>
      </c>
      <c r="U18" t="str">
        <f t="shared" si="5"/>
        <v/>
      </c>
      <c r="V18" t="str">
        <f>+IF(C18="","",IF(CDR!L19="VRAC","Composant sans Colisage","Homogène"))</f>
        <v/>
      </c>
      <c r="W18" t="str">
        <f>+IF(C18="","",IF(CDR!L19="VRAC","EACH",IF(CDR!L19="COLIS","COLIS (CARTON FARDEAU DISPLAY)","PALETTE - BOX")))</f>
        <v/>
      </c>
      <c r="X18" t="str">
        <f>+IF($C18="","",IF(CDR!L19="PALETTE",CDR!M19,""))</f>
        <v/>
      </c>
      <c r="Z18" t="str">
        <f>+IF($C18="","",IF(CDR!N19="PALETTE","",CDR!M19))</f>
        <v/>
      </c>
      <c r="AC18" t="str">
        <f t="shared" si="6"/>
        <v/>
      </c>
      <c r="AD18" t="str">
        <f>+IF($C18="","",CDR!$J$2)</f>
        <v/>
      </c>
      <c r="AE18" t="str">
        <f>+IF(C18="","",CDR!J16)</f>
        <v/>
      </c>
      <c r="AF18" t="str">
        <f t="shared" si="7"/>
        <v/>
      </c>
    </row>
    <row r="19" spans="1:32" x14ac:dyDescent="0.25">
      <c r="A19" t="str">
        <f>+IF($C19="","",IF(CDR!I20="","",TEXT(CDR!I20,"00000000000000")))</f>
        <v/>
      </c>
      <c r="B19" t="str">
        <f t="shared" si="0"/>
        <v/>
      </c>
      <c r="C19" t="str">
        <f>+IF(CDR!F20="","",SUBSTITUTE(CDR!F20,"CHAR (10)"," "))</f>
        <v/>
      </c>
      <c r="D19" t="str">
        <f>+IF(CDR!F20="","",SUBSTITUTE(CDR!F20,"CHAR (10)"," "))</f>
        <v/>
      </c>
      <c r="E19" t="str">
        <f t="shared" si="1"/>
        <v/>
      </c>
      <c r="F19" t="str">
        <f>+IF($C19="","",IF(CDR!G20="BIO","Oui","Non"))</f>
        <v/>
      </c>
      <c r="G19" t="str">
        <f>+IF($C19="","",IF(CDR!D20="DOMEDIA","MDD",IF(CDR!D20="APTA","MDD",IF(CDR!D20="TOP BUDGET","Premier Prix","MN"))))</f>
        <v/>
      </c>
      <c r="H19" t="str">
        <f>+IF($C19="","",CDR!D20)</f>
        <v/>
      </c>
      <c r="K19" t="str">
        <f>+IF($C19="","",CDR!$E$2)</f>
        <v/>
      </c>
      <c r="L19" t="str">
        <f>+IF($C19="","",CDR!$G$2)</f>
        <v/>
      </c>
      <c r="M19" t="str">
        <f>+IF($C19="","",CDR!AN20)</f>
        <v/>
      </c>
      <c r="N19" t="str">
        <f>+IF($C19="","",CDR!AO20)</f>
        <v/>
      </c>
      <c r="P19" t="str">
        <f t="shared" si="2"/>
        <v/>
      </c>
      <c r="Q19" t="str">
        <f>+IF($C19="","",CDR!A20)</f>
        <v/>
      </c>
      <c r="S19" t="str">
        <f t="shared" si="3"/>
        <v/>
      </c>
      <c r="T19" t="str">
        <f t="shared" si="4"/>
        <v/>
      </c>
      <c r="U19" t="str">
        <f t="shared" si="5"/>
        <v/>
      </c>
      <c r="V19" t="str">
        <f>+IF(C19="","",IF(CDR!L20="VRAC","Composant sans Colisage","Homogène"))</f>
        <v/>
      </c>
      <c r="W19" t="str">
        <f>+IF(C19="","",IF(CDR!L20="VRAC","EACH",IF(CDR!L20="COLIS","COLIS (CARTON FARDEAU DISPLAY)","PALETTE - BOX")))</f>
        <v/>
      </c>
      <c r="X19" t="str">
        <f>+IF($C19="","",IF(CDR!L20="PALETTE",CDR!M20,""))</f>
        <v/>
      </c>
      <c r="Z19" t="str">
        <f>+IF($C19="","",IF(CDR!N20="PALETTE","",CDR!M20))</f>
        <v/>
      </c>
      <c r="AC19" t="str">
        <f t="shared" si="6"/>
        <v/>
      </c>
      <c r="AD19" t="str">
        <f>+IF($C19="","",CDR!$J$2)</f>
        <v/>
      </c>
      <c r="AE19" t="str">
        <f>+IF(C19="","",CDR!J17)</f>
        <v/>
      </c>
      <c r="AF19" t="str">
        <f t="shared" si="7"/>
        <v/>
      </c>
    </row>
    <row r="20" spans="1:32" x14ac:dyDescent="0.25">
      <c r="A20" t="str">
        <f>+IF($C20="","",IF(CDR!I21="","",TEXT(CDR!I21,"00000000000000")))</f>
        <v/>
      </c>
      <c r="B20" t="str">
        <f t="shared" si="0"/>
        <v/>
      </c>
      <c r="C20" t="str">
        <f>+IF(CDR!F21="","",SUBSTITUTE(CDR!F21,"CHAR (10)"," "))</f>
        <v/>
      </c>
      <c r="D20" t="str">
        <f>+IF(CDR!F21="","",SUBSTITUTE(CDR!F21,"CHAR (10)"," "))</f>
        <v/>
      </c>
      <c r="E20" t="str">
        <f t="shared" si="1"/>
        <v/>
      </c>
      <c r="F20" t="str">
        <f>+IF($C20="","",IF(CDR!G21="BIO","Oui","Non"))</f>
        <v/>
      </c>
      <c r="G20" t="str">
        <f>+IF($C20="","",IF(CDR!D21="DOMEDIA","MDD",IF(CDR!D21="APTA","MDD",IF(CDR!D21="TOP BUDGET","Premier Prix","MN"))))</f>
        <v/>
      </c>
      <c r="H20" t="str">
        <f>+IF($C20="","",CDR!D21)</f>
        <v/>
      </c>
      <c r="K20" t="str">
        <f>+IF($C20="","",CDR!$E$2)</f>
        <v/>
      </c>
      <c r="L20" t="str">
        <f>+IF($C20="","",CDR!$G$2)</f>
        <v/>
      </c>
      <c r="M20" t="str">
        <f>+IF($C20="","",CDR!AN21)</f>
        <v/>
      </c>
      <c r="N20" t="str">
        <f>+IF($C20="","",CDR!AO21)</f>
        <v/>
      </c>
      <c r="P20" t="str">
        <f t="shared" si="2"/>
        <v/>
      </c>
      <c r="Q20" t="str">
        <f>+IF($C20="","",CDR!A21)</f>
        <v/>
      </c>
      <c r="S20" t="str">
        <f t="shared" si="3"/>
        <v/>
      </c>
      <c r="T20" t="str">
        <f t="shared" si="4"/>
        <v/>
      </c>
      <c r="U20" t="str">
        <f t="shared" si="5"/>
        <v/>
      </c>
      <c r="V20" t="str">
        <f>+IF(C20="","",IF(CDR!L21="VRAC","Composant sans Colisage","Homogène"))</f>
        <v/>
      </c>
      <c r="W20" t="str">
        <f>+IF(C20="","",IF(CDR!L21="VRAC","EACH",IF(CDR!L21="COLIS","COLIS (CARTON FARDEAU DISPLAY)","PALETTE - BOX")))</f>
        <v/>
      </c>
      <c r="X20" t="str">
        <f>+IF($C20="","",IF(CDR!L21="PALETTE",CDR!M21,""))</f>
        <v/>
      </c>
      <c r="Z20" t="str">
        <f>+IF($C20="","",IF(CDR!N21="PALETTE","",CDR!M21))</f>
        <v/>
      </c>
      <c r="AC20" t="str">
        <f t="shared" si="6"/>
        <v/>
      </c>
      <c r="AD20" t="str">
        <f>+IF($C20="","",CDR!$J$2)</f>
        <v/>
      </c>
      <c r="AE20" t="str">
        <f>+IF(C20="","",CDR!J18)</f>
        <v/>
      </c>
      <c r="AF20" t="str">
        <f t="shared" si="7"/>
        <v/>
      </c>
    </row>
    <row r="21" spans="1:32" x14ac:dyDescent="0.25">
      <c r="A21" t="str">
        <f>+IF($C21="","",IF(CDR!I22="","",TEXT(CDR!I22,"00000000000000")))</f>
        <v/>
      </c>
      <c r="B21" t="str">
        <f t="shared" si="0"/>
        <v/>
      </c>
      <c r="C21" t="str">
        <f>+IF(CDR!F22="","",SUBSTITUTE(CDR!F22,"CHAR (10)"," "))</f>
        <v/>
      </c>
      <c r="D21" t="str">
        <f>+IF(CDR!F22="","",SUBSTITUTE(CDR!F22,"CHAR (10)"," "))</f>
        <v/>
      </c>
      <c r="E21" t="str">
        <f t="shared" si="1"/>
        <v/>
      </c>
      <c r="F21" t="str">
        <f>+IF($C21="","",IF(CDR!G22="BIO","Oui","Non"))</f>
        <v/>
      </c>
      <c r="G21" t="str">
        <f>+IF($C21="","",IF(CDR!D22="DOMEDIA","MDD",IF(CDR!D22="APTA","MDD",IF(CDR!D22="TOP BUDGET","Premier Prix","MN"))))</f>
        <v/>
      </c>
      <c r="H21" t="str">
        <f>+IF($C21="","",CDR!D22)</f>
        <v/>
      </c>
      <c r="K21" t="str">
        <f>+IF($C21="","",CDR!$E$2)</f>
        <v/>
      </c>
      <c r="L21" t="str">
        <f>+IF($C21="","",CDR!$G$2)</f>
        <v/>
      </c>
      <c r="M21" t="str">
        <f>+IF($C21="","",CDR!AN22)</f>
        <v/>
      </c>
      <c r="N21" t="str">
        <f>+IF($C21="","",CDR!AO22)</f>
        <v/>
      </c>
      <c r="P21" t="str">
        <f t="shared" si="2"/>
        <v/>
      </c>
      <c r="Q21" t="str">
        <f>+IF($C21="","",CDR!A22)</f>
        <v/>
      </c>
      <c r="S21" t="str">
        <f t="shared" si="3"/>
        <v/>
      </c>
      <c r="T21" t="str">
        <f t="shared" si="4"/>
        <v/>
      </c>
      <c r="U21" t="str">
        <f t="shared" si="5"/>
        <v/>
      </c>
      <c r="V21" t="str">
        <f>+IF(C21="","",IF(CDR!L22="VRAC","Composant sans Colisage","Homogène"))</f>
        <v/>
      </c>
      <c r="W21" t="str">
        <f>+IF(C21="","",IF(CDR!L22="VRAC","EACH",IF(CDR!L22="COLIS","COLIS (CARTON FARDEAU DISPLAY)","PALETTE - BOX")))</f>
        <v/>
      </c>
      <c r="X21" t="str">
        <f>+IF($C21="","",IF(CDR!L22="PALETTE",CDR!M22,""))</f>
        <v/>
      </c>
      <c r="Z21" t="str">
        <f>+IF($C21="","",IF(CDR!N22="PALETTE","",CDR!M22))</f>
        <v/>
      </c>
      <c r="AC21" t="str">
        <f t="shared" si="6"/>
        <v/>
      </c>
      <c r="AD21" t="str">
        <f>+IF($C21="","",CDR!$J$2)</f>
        <v/>
      </c>
      <c r="AE21" t="str">
        <f>+IF(C21="","",CDR!J19)</f>
        <v/>
      </c>
      <c r="AF21" t="str">
        <f t="shared" si="7"/>
        <v/>
      </c>
    </row>
    <row r="22" spans="1:32" x14ac:dyDescent="0.25">
      <c r="A22" t="str">
        <f>+IF($C22="","",IF(CDR!I23="","",TEXT(CDR!I23,"00000000000000")))</f>
        <v/>
      </c>
      <c r="B22" t="str">
        <f t="shared" si="0"/>
        <v/>
      </c>
      <c r="C22" t="str">
        <f>+IF(CDR!F23="","",SUBSTITUTE(CDR!F23,"CHAR (10)"," "))</f>
        <v/>
      </c>
      <c r="D22" t="str">
        <f>+IF(CDR!F23="","",SUBSTITUTE(CDR!F23,"CHAR (10)"," "))</f>
        <v/>
      </c>
      <c r="E22" t="str">
        <f t="shared" si="1"/>
        <v/>
      </c>
      <c r="F22" t="str">
        <f>+IF($C22="","",IF(CDR!G23="BIO","Oui","Non"))</f>
        <v/>
      </c>
      <c r="G22" t="str">
        <f>+IF($C22="","",IF(CDR!D23="DOMEDIA","MDD",IF(CDR!D23="APTA","MDD",IF(CDR!D23="TOP BUDGET","Premier Prix","MN"))))</f>
        <v/>
      </c>
      <c r="H22" t="str">
        <f>+IF($C22="","",CDR!D23)</f>
        <v/>
      </c>
      <c r="K22" t="str">
        <f>+IF($C22="","",CDR!$E$2)</f>
        <v/>
      </c>
      <c r="L22" t="str">
        <f>+IF($C22="","",CDR!$G$2)</f>
        <v/>
      </c>
      <c r="M22" t="str">
        <f>+IF($C22="","",CDR!AN23)</f>
        <v/>
      </c>
      <c r="N22" t="str">
        <f>+IF($C22="","",CDR!AO23)</f>
        <v/>
      </c>
      <c r="P22" t="str">
        <f t="shared" si="2"/>
        <v/>
      </c>
      <c r="Q22" t="str">
        <f>+IF($C22="","",CDR!A23)</f>
        <v/>
      </c>
      <c r="S22" t="str">
        <f t="shared" si="3"/>
        <v/>
      </c>
      <c r="T22" t="str">
        <f t="shared" si="4"/>
        <v/>
      </c>
      <c r="U22" t="str">
        <f t="shared" si="5"/>
        <v/>
      </c>
      <c r="V22" t="str">
        <f>+IF(C22="","",IF(CDR!L23="VRAC","Composant sans Colisage","Homogène"))</f>
        <v/>
      </c>
      <c r="W22" t="str">
        <f>+IF(C22="","",IF(CDR!L23="VRAC","EACH",IF(CDR!L23="COLIS","COLIS (CARTON FARDEAU DISPLAY)","PALETTE - BOX")))</f>
        <v/>
      </c>
      <c r="X22" t="str">
        <f>+IF($C22="","",IF(CDR!L23="PALETTE",CDR!M23,""))</f>
        <v/>
      </c>
      <c r="Z22" t="str">
        <f>+IF($C22="","",IF(CDR!N23="PALETTE","",CDR!M23))</f>
        <v/>
      </c>
      <c r="AC22" t="str">
        <f t="shared" si="6"/>
        <v/>
      </c>
      <c r="AD22" t="str">
        <f>+IF($C22="","",CDR!$J$2)</f>
        <v/>
      </c>
      <c r="AE22" t="str">
        <f>+IF(C22="","",CDR!J20)</f>
        <v/>
      </c>
      <c r="AF22" t="str">
        <f t="shared" si="7"/>
        <v/>
      </c>
    </row>
    <row r="23" spans="1:32" x14ac:dyDescent="0.25">
      <c r="A23" t="str">
        <f>+IF($C23="","",IF(CDR!I24="","",TEXT(CDR!I24,"00000000000000")))</f>
        <v/>
      </c>
      <c r="B23" t="str">
        <f t="shared" si="0"/>
        <v/>
      </c>
      <c r="C23" t="str">
        <f>+IF(CDR!F24="","",SUBSTITUTE(CDR!F24,"CHAR (10)"," "))</f>
        <v/>
      </c>
      <c r="D23" t="str">
        <f>+IF(CDR!F24="","",SUBSTITUTE(CDR!F24,"CHAR (10)"," "))</f>
        <v/>
      </c>
      <c r="E23" t="str">
        <f t="shared" si="1"/>
        <v/>
      </c>
      <c r="F23" t="str">
        <f>+IF($C23="","",IF(CDR!G24="BIO","Oui","Non"))</f>
        <v/>
      </c>
      <c r="G23" t="str">
        <f>+IF($C23="","",IF(CDR!D24="DOMEDIA","MDD",IF(CDR!D24="APTA","MDD",IF(CDR!D24="TOP BUDGET","Premier Prix","MN"))))</f>
        <v/>
      </c>
      <c r="H23" t="str">
        <f>+IF($C23="","",CDR!D24)</f>
        <v/>
      </c>
      <c r="K23" t="str">
        <f>+IF($C23="","",CDR!$E$2)</f>
        <v/>
      </c>
      <c r="L23" t="str">
        <f>+IF($C23="","",CDR!$G$2)</f>
        <v/>
      </c>
      <c r="M23" t="str">
        <f>+IF($C23="","",CDR!AN24)</f>
        <v/>
      </c>
      <c r="N23" t="str">
        <f>+IF($C23="","",CDR!AO24)</f>
        <v/>
      </c>
      <c r="P23" t="str">
        <f t="shared" si="2"/>
        <v/>
      </c>
      <c r="Q23" t="str">
        <f>+IF($C23="","",CDR!A24)</f>
        <v/>
      </c>
      <c r="S23" t="str">
        <f t="shared" si="3"/>
        <v/>
      </c>
      <c r="T23" t="str">
        <f t="shared" si="4"/>
        <v/>
      </c>
      <c r="U23" t="str">
        <f t="shared" si="5"/>
        <v/>
      </c>
      <c r="V23" t="str">
        <f>+IF(C23="","",IF(CDR!L24="VRAC","Composant sans Colisage","Homogène"))</f>
        <v/>
      </c>
      <c r="W23" t="str">
        <f>+IF(C23="","",IF(CDR!L24="VRAC","EACH",IF(CDR!L24="COLIS","COLIS (CARTON FARDEAU DISPLAY)","PALETTE - BOX")))</f>
        <v/>
      </c>
      <c r="X23" t="str">
        <f>+IF($C23="","",IF(CDR!L24="PALETTE",CDR!M24,""))</f>
        <v/>
      </c>
      <c r="Z23" t="str">
        <f>+IF($C23="","",IF(CDR!N24="PALETTE","",CDR!M24))</f>
        <v/>
      </c>
      <c r="AC23" t="str">
        <f t="shared" si="6"/>
        <v/>
      </c>
      <c r="AD23" t="str">
        <f>+IF($C23="","",CDR!$J$2)</f>
        <v/>
      </c>
      <c r="AE23" t="str">
        <f>+IF(C23="","",CDR!J21)</f>
        <v/>
      </c>
      <c r="AF23" t="str">
        <f t="shared" si="7"/>
        <v/>
      </c>
    </row>
    <row r="24" spans="1:32" x14ac:dyDescent="0.25">
      <c r="A24" t="str">
        <f>+IF($C24="","",IF(CDR!I25="","",TEXT(CDR!I25,"00000000000000")))</f>
        <v/>
      </c>
      <c r="B24" t="str">
        <f t="shared" si="0"/>
        <v/>
      </c>
      <c r="C24" t="str">
        <f>+IF(CDR!F25="","",SUBSTITUTE(CDR!F25,"CHAR (10)"," "))</f>
        <v/>
      </c>
      <c r="D24" t="str">
        <f>+IF(CDR!F25="","",SUBSTITUTE(CDR!F25,"CHAR (10)"," "))</f>
        <v/>
      </c>
      <c r="E24" t="str">
        <f t="shared" si="1"/>
        <v/>
      </c>
      <c r="F24" t="str">
        <f>+IF($C24="","",IF(CDR!G25="BIO","Oui","Non"))</f>
        <v/>
      </c>
      <c r="G24" t="str">
        <f>+IF($C24="","",IF(CDR!D25="DOMEDIA","MDD",IF(CDR!D25="APTA","MDD",IF(CDR!D25="TOP BUDGET","Premier Prix","MN"))))</f>
        <v/>
      </c>
      <c r="H24" t="str">
        <f>+IF($C24="","",CDR!D25)</f>
        <v/>
      </c>
      <c r="K24" t="str">
        <f>+IF($C24="","",CDR!$E$2)</f>
        <v/>
      </c>
      <c r="L24" t="str">
        <f>+IF($C24="","",CDR!$G$2)</f>
        <v/>
      </c>
      <c r="M24" t="str">
        <f>+IF($C24="","",CDR!AN25)</f>
        <v/>
      </c>
      <c r="N24" t="str">
        <f>+IF($C24="","",CDR!AO25)</f>
        <v/>
      </c>
      <c r="P24" t="str">
        <f t="shared" si="2"/>
        <v/>
      </c>
      <c r="Q24" t="str">
        <f>+IF($C24="","",CDR!A25)</f>
        <v/>
      </c>
      <c r="S24" t="str">
        <f t="shared" si="3"/>
        <v/>
      </c>
      <c r="T24" t="str">
        <f t="shared" si="4"/>
        <v/>
      </c>
      <c r="U24" t="str">
        <f t="shared" si="5"/>
        <v/>
      </c>
      <c r="V24" t="str">
        <f>+IF(C24="","",IF(CDR!L25="VRAC","Composant sans Colisage","Homogène"))</f>
        <v/>
      </c>
      <c r="W24" t="str">
        <f>+IF(C24="","",IF(CDR!L25="VRAC","EACH",IF(CDR!L25="COLIS","COLIS (CARTON FARDEAU DISPLAY)","PALETTE - BOX")))</f>
        <v/>
      </c>
      <c r="X24" t="str">
        <f>+IF($C24="","",IF(CDR!L25="PALETTE",CDR!M25,""))</f>
        <v/>
      </c>
      <c r="Z24" t="str">
        <f>+IF($C24="","",IF(CDR!N25="PALETTE","",CDR!M25))</f>
        <v/>
      </c>
      <c r="AC24" t="str">
        <f t="shared" si="6"/>
        <v/>
      </c>
      <c r="AD24" t="str">
        <f>+IF($C24="","",CDR!$J$2)</f>
        <v/>
      </c>
      <c r="AE24" t="str">
        <f>+IF(C24="","",CDR!J22)</f>
        <v/>
      </c>
      <c r="AF24" t="str">
        <f t="shared" si="7"/>
        <v/>
      </c>
    </row>
    <row r="25" spans="1:32" x14ac:dyDescent="0.25">
      <c r="A25" t="str">
        <f>+IF($C25="","",IF(CDR!I26="","",TEXT(CDR!I26,"00000000000000")))</f>
        <v/>
      </c>
      <c r="B25" t="str">
        <f t="shared" si="0"/>
        <v/>
      </c>
      <c r="C25" t="str">
        <f>+IF(CDR!F26="","",SUBSTITUTE(CDR!F26,"CHAR (10)"," "))</f>
        <v/>
      </c>
      <c r="D25" t="str">
        <f>+IF(CDR!F26="","",SUBSTITUTE(CDR!F26,"CHAR (10)"," "))</f>
        <v/>
      </c>
      <c r="E25" t="str">
        <f t="shared" si="1"/>
        <v/>
      </c>
      <c r="F25" t="str">
        <f>+IF($C25="","",IF(CDR!G26="BIO","Oui","Non"))</f>
        <v/>
      </c>
      <c r="G25" t="str">
        <f>+IF($C25="","",IF(CDR!D26="DOMEDIA","MDD",IF(CDR!D26="APTA","MDD",IF(CDR!D26="TOP BUDGET","Premier Prix","MN"))))</f>
        <v/>
      </c>
      <c r="H25" t="str">
        <f>+IF($C25="","",CDR!D26)</f>
        <v/>
      </c>
      <c r="K25" t="str">
        <f>+IF($C25="","",CDR!$E$2)</f>
        <v/>
      </c>
      <c r="L25" t="str">
        <f>+IF($C25="","",CDR!$G$2)</f>
        <v/>
      </c>
      <c r="M25" t="str">
        <f>+IF($C25="","",CDR!AN26)</f>
        <v/>
      </c>
      <c r="N25" t="str">
        <f>+IF($C25="","",CDR!AO26)</f>
        <v/>
      </c>
      <c r="P25" t="str">
        <f t="shared" si="2"/>
        <v/>
      </c>
      <c r="Q25" t="str">
        <f>+IF($C25="","",CDR!A26)</f>
        <v/>
      </c>
      <c r="S25" t="str">
        <f t="shared" si="3"/>
        <v/>
      </c>
      <c r="T25" t="str">
        <f t="shared" si="4"/>
        <v/>
      </c>
      <c r="U25" t="str">
        <f t="shared" si="5"/>
        <v/>
      </c>
      <c r="V25" t="str">
        <f>+IF(C25="","",IF(CDR!L26="VRAC","Composant sans Colisage","Homogène"))</f>
        <v/>
      </c>
      <c r="W25" t="str">
        <f>+IF(C25="","",IF(CDR!L26="VRAC","EACH",IF(CDR!L26="COLIS","COLIS (CARTON FARDEAU DISPLAY)","PALETTE - BOX")))</f>
        <v/>
      </c>
      <c r="X25" t="str">
        <f>+IF($C25="","",IF(CDR!L26="PALETTE",CDR!M26,""))</f>
        <v/>
      </c>
      <c r="Z25" t="str">
        <f>+IF($C25="","",IF(CDR!N26="PALETTE","",CDR!M26))</f>
        <v/>
      </c>
      <c r="AC25" t="str">
        <f t="shared" si="6"/>
        <v/>
      </c>
      <c r="AD25" t="str">
        <f>+IF($C25="","",CDR!$J$2)</f>
        <v/>
      </c>
      <c r="AE25" t="str">
        <f>+IF(C25="","",CDR!J23)</f>
        <v/>
      </c>
      <c r="AF25" t="str">
        <f t="shared" si="7"/>
        <v/>
      </c>
    </row>
    <row r="26" spans="1:32" x14ac:dyDescent="0.25">
      <c r="A26" t="str">
        <f>+IF($C26="","",IF(CDR!I27="","",TEXT(CDR!I27,"00000000000000")))</f>
        <v/>
      </c>
      <c r="B26" t="str">
        <f t="shared" si="0"/>
        <v/>
      </c>
      <c r="C26" t="str">
        <f>+IF(CDR!F27="","",SUBSTITUTE(CDR!F27,"CHAR (10)"," "))</f>
        <v/>
      </c>
      <c r="D26" t="str">
        <f>+IF(CDR!F27="","",SUBSTITUTE(CDR!F27,"CHAR (10)"," "))</f>
        <v/>
      </c>
      <c r="E26" t="str">
        <f t="shared" si="1"/>
        <v/>
      </c>
      <c r="F26" t="str">
        <f>+IF($C26="","",IF(CDR!G27="BIO","Oui","Non"))</f>
        <v/>
      </c>
      <c r="G26" t="str">
        <f>+IF($C26="","",IF(CDR!D27="DOMEDIA","MDD",IF(CDR!D27="APTA","MDD",IF(CDR!D27="TOP BUDGET","Premier Prix","MN"))))</f>
        <v/>
      </c>
      <c r="H26" t="str">
        <f>+IF($C26="","",CDR!D27)</f>
        <v/>
      </c>
      <c r="K26" t="str">
        <f>+IF($C26="","",CDR!$E$2)</f>
        <v/>
      </c>
      <c r="L26" t="str">
        <f>+IF($C26="","",CDR!$G$2)</f>
        <v/>
      </c>
      <c r="M26" t="str">
        <f>+IF($C26="","",CDR!AN27)</f>
        <v/>
      </c>
      <c r="N26" t="str">
        <f>+IF($C26="","",CDR!AO27)</f>
        <v/>
      </c>
      <c r="P26" t="str">
        <f t="shared" si="2"/>
        <v/>
      </c>
      <c r="Q26" t="str">
        <f>+IF($C26="","",CDR!A27)</f>
        <v/>
      </c>
      <c r="S26" t="str">
        <f t="shared" si="3"/>
        <v/>
      </c>
      <c r="T26" t="str">
        <f t="shared" si="4"/>
        <v/>
      </c>
      <c r="U26" t="str">
        <f t="shared" si="5"/>
        <v/>
      </c>
      <c r="V26" t="str">
        <f>+IF(C26="","",IF(CDR!L27="VRAC","Composant sans Colisage","Homogène"))</f>
        <v/>
      </c>
      <c r="W26" t="str">
        <f>+IF(C26="","",IF(CDR!L27="VRAC","EACH",IF(CDR!L27="COLIS","COLIS (CARTON FARDEAU DISPLAY)","PALETTE - BOX")))</f>
        <v/>
      </c>
      <c r="X26" t="str">
        <f>+IF($C26="","",IF(CDR!L27="PALETTE",CDR!M27,""))</f>
        <v/>
      </c>
      <c r="Z26" t="str">
        <f>+IF($C26="","",IF(CDR!N27="PALETTE","",CDR!M27))</f>
        <v/>
      </c>
      <c r="AC26" t="str">
        <f t="shared" si="6"/>
        <v/>
      </c>
      <c r="AD26" t="str">
        <f>+IF($C26="","",CDR!$J$2)</f>
        <v/>
      </c>
      <c r="AE26" t="str">
        <f>+IF(C26="","",CDR!J24)</f>
        <v/>
      </c>
      <c r="AF26" t="str">
        <f t="shared" si="7"/>
        <v/>
      </c>
    </row>
    <row r="27" spans="1:32" x14ac:dyDescent="0.25">
      <c r="A27" t="str">
        <f>+IF($C27="","",IF(CDR!I28="","",TEXT(CDR!I28,"00000000000000")))</f>
        <v/>
      </c>
      <c r="B27" t="str">
        <f t="shared" si="0"/>
        <v/>
      </c>
      <c r="C27" t="str">
        <f>+IF(CDR!F28="","",SUBSTITUTE(CDR!F28,"CHAR (10)"," "))</f>
        <v/>
      </c>
      <c r="D27" t="str">
        <f>+IF(CDR!F28="","",SUBSTITUTE(CDR!F28,"CHAR (10)"," "))</f>
        <v/>
      </c>
      <c r="E27" t="str">
        <f t="shared" si="1"/>
        <v/>
      </c>
      <c r="F27" t="str">
        <f>+IF($C27="","",IF(CDR!G28="BIO","Oui","Non"))</f>
        <v/>
      </c>
      <c r="G27" t="str">
        <f>+IF($C27="","",IF(CDR!D28="DOMEDIA","MDD",IF(CDR!D28="APTA","MDD",IF(CDR!D28="TOP BUDGET","Premier Prix","MN"))))</f>
        <v/>
      </c>
      <c r="H27" t="str">
        <f>+IF($C27="","",CDR!D28)</f>
        <v/>
      </c>
      <c r="K27" t="str">
        <f>+IF($C27="","",CDR!$E$2)</f>
        <v/>
      </c>
      <c r="L27" t="str">
        <f>+IF($C27="","",CDR!$G$2)</f>
        <v/>
      </c>
      <c r="M27" t="str">
        <f>+IF($C27="","",CDR!AN28)</f>
        <v/>
      </c>
      <c r="N27" t="str">
        <f>+IF($C27="","",CDR!AO28)</f>
        <v/>
      </c>
      <c r="P27" t="str">
        <f t="shared" si="2"/>
        <v/>
      </c>
      <c r="Q27" t="str">
        <f>+IF($C27="","",CDR!A28)</f>
        <v/>
      </c>
      <c r="S27" t="str">
        <f t="shared" si="3"/>
        <v/>
      </c>
      <c r="T27" t="str">
        <f t="shared" si="4"/>
        <v/>
      </c>
      <c r="U27" t="str">
        <f t="shared" si="5"/>
        <v/>
      </c>
      <c r="V27" t="str">
        <f>+IF(C27="","",IF(CDR!L28="VRAC","Composant sans Colisage","Homogène"))</f>
        <v/>
      </c>
      <c r="W27" t="str">
        <f>+IF(C27="","",IF(CDR!L28="VRAC","EACH",IF(CDR!L28="COLIS","COLIS (CARTON FARDEAU DISPLAY)","PALETTE - BOX")))</f>
        <v/>
      </c>
      <c r="X27" t="str">
        <f>+IF($C27="","",IF(CDR!L28="PALETTE",CDR!M28,""))</f>
        <v/>
      </c>
      <c r="Z27" t="str">
        <f>+IF($C27="","",IF(CDR!N28="PALETTE","",CDR!M28))</f>
        <v/>
      </c>
      <c r="AC27" t="str">
        <f t="shared" si="6"/>
        <v/>
      </c>
      <c r="AD27" t="str">
        <f>+IF($C27="","",CDR!$J$2)</f>
        <v/>
      </c>
      <c r="AE27" t="str">
        <f>+IF(C27="","",CDR!J25)</f>
        <v/>
      </c>
      <c r="AF27" t="str">
        <f t="shared" si="7"/>
        <v/>
      </c>
    </row>
    <row r="28" spans="1:32" x14ac:dyDescent="0.25">
      <c r="A28" t="str">
        <f>+IF($C28="","",IF(CDR!I29="","",TEXT(CDR!I29,"00000000000000")))</f>
        <v/>
      </c>
      <c r="B28" t="str">
        <f t="shared" si="0"/>
        <v/>
      </c>
      <c r="C28" t="str">
        <f>+IF(CDR!F29="","",SUBSTITUTE(CDR!F29,"CHAR (10)"," "))</f>
        <v/>
      </c>
      <c r="D28" t="str">
        <f>+IF(CDR!F29="","",SUBSTITUTE(CDR!F29,"CHAR (10)"," "))</f>
        <v/>
      </c>
      <c r="E28" t="str">
        <f t="shared" si="1"/>
        <v/>
      </c>
      <c r="F28" t="str">
        <f>+IF($C28="","",IF(CDR!G29="BIO","Oui","Non"))</f>
        <v/>
      </c>
      <c r="G28" t="str">
        <f>+IF($C28="","",IF(CDR!D29="DOMEDIA","MDD",IF(CDR!D29="APTA","MDD",IF(CDR!D29="TOP BUDGET","Premier Prix","MN"))))</f>
        <v/>
      </c>
      <c r="H28" t="str">
        <f>+IF($C28="","",CDR!D29)</f>
        <v/>
      </c>
      <c r="K28" t="str">
        <f>+IF($C28="","",CDR!$E$2)</f>
        <v/>
      </c>
      <c r="L28" t="str">
        <f>+IF($C28="","",CDR!$G$2)</f>
        <v/>
      </c>
      <c r="M28" t="str">
        <f>+IF($C28="","",CDR!AN29)</f>
        <v/>
      </c>
      <c r="N28" t="str">
        <f>+IF($C28="","",CDR!AO29)</f>
        <v/>
      </c>
      <c r="P28" t="str">
        <f t="shared" si="2"/>
        <v/>
      </c>
      <c r="Q28" t="str">
        <f>+IF($C28="","",CDR!A29)</f>
        <v/>
      </c>
      <c r="S28" t="str">
        <f t="shared" si="3"/>
        <v/>
      </c>
      <c r="T28" t="str">
        <f t="shared" si="4"/>
        <v/>
      </c>
      <c r="U28" t="str">
        <f t="shared" si="5"/>
        <v/>
      </c>
      <c r="V28" t="str">
        <f>+IF(C28="","",IF(CDR!L29="VRAC","Composant sans Colisage","Homogène"))</f>
        <v/>
      </c>
      <c r="W28" t="str">
        <f>+IF(C28="","",IF(CDR!L29="VRAC","EACH",IF(CDR!L29="COLIS","COLIS (CARTON FARDEAU DISPLAY)","PALETTE - BOX")))</f>
        <v/>
      </c>
      <c r="X28" t="str">
        <f>+IF($C28="","",IF(CDR!L29="PALETTE",CDR!M29,""))</f>
        <v/>
      </c>
      <c r="Z28" t="str">
        <f>+IF($C28="","",IF(CDR!N29="PALETTE","",CDR!M29))</f>
        <v/>
      </c>
      <c r="AC28" t="str">
        <f t="shared" si="6"/>
        <v/>
      </c>
      <c r="AD28" t="str">
        <f>+IF($C28="","",CDR!$J$2)</f>
        <v/>
      </c>
      <c r="AE28" t="str">
        <f>+IF(C28="","",CDR!J26)</f>
        <v/>
      </c>
      <c r="AF28" t="str">
        <f t="shared" si="7"/>
        <v/>
      </c>
    </row>
    <row r="29" spans="1:32" x14ac:dyDescent="0.25">
      <c r="A29" t="str">
        <f>+IF($C29="","",IF(CDR!I30="","",TEXT(CDR!I30,"00000000000000")))</f>
        <v/>
      </c>
      <c r="B29" t="str">
        <f t="shared" si="0"/>
        <v/>
      </c>
      <c r="C29" t="str">
        <f>+IF(CDR!F30="","",SUBSTITUTE(CDR!F30,"CHAR (10)"," "))</f>
        <v/>
      </c>
      <c r="D29" t="str">
        <f>+IF(CDR!F30="","",SUBSTITUTE(CDR!F30,"CHAR (10)"," "))</f>
        <v/>
      </c>
      <c r="E29" t="str">
        <f t="shared" si="1"/>
        <v/>
      </c>
      <c r="F29" t="str">
        <f>+IF($C29="","",IF(CDR!G30="BIO","Oui","Non"))</f>
        <v/>
      </c>
      <c r="G29" t="str">
        <f>+IF($C29="","",IF(CDR!D30="DOMEDIA","MDD",IF(CDR!D30="APTA","MDD",IF(CDR!D30="TOP BUDGET","Premier Prix","MN"))))</f>
        <v/>
      </c>
      <c r="H29" t="str">
        <f>+IF($C29="","",CDR!D30)</f>
        <v/>
      </c>
      <c r="K29" t="str">
        <f>+IF($C29="","",CDR!$E$2)</f>
        <v/>
      </c>
      <c r="L29" t="str">
        <f>+IF($C29="","",CDR!$G$2)</f>
        <v/>
      </c>
      <c r="M29" t="str">
        <f>+IF($C29="","",CDR!AN30)</f>
        <v/>
      </c>
      <c r="N29" t="str">
        <f>+IF($C29="","",CDR!AO30)</f>
        <v/>
      </c>
      <c r="P29" t="str">
        <f t="shared" si="2"/>
        <v/>
      </c>
      <c r="Q29" t="str">
        <f>+IF($C29="","",CDR!A30)</f>
        <v/>
      </c>
      <c r="S29" t="str">
        <f t="shared" si="3"/>
        <v/>
      </c>
      <c r="T29" t="str">
        <f t="shared" si="4"/>
        <v/>
      </c>
      <c r="U29" t="str">
        <f t="shared" si="5"/>
        <v/>
      </c>
      <c r="V29" t="str">
        <f>+IF(C29="","",IF(CDR!L30="VRAC","Composant sans Colisage","Homogène"))</f>
        <v/>
      </c>
      <c r="W29" t="str">
        <f>+IF(C29="","",IF(CDR!L30="VRAC","EACH",IF(CDR!L30="COLIS","COLIS (CARTON FARDEAU DISPLAY)","PALETTE - BOX")))</f>
        <v/>
      </c>
      <c r="X29" t="str">
        <f>+IF($C29="","",IF(CDR!L30="PALETTE",CDR!M30,""))</f>
        <v/>
      </c>
      <c r="Z29" t="str">
        <f>+IF($C29="","",IF(CDR!N30="PALETTE","",CDR!M30))</f>
        <v/>
      </c>
      <c r="AC29" t="str">
        <f t="shared" si="6"/>
        <v/>
      </c>
      <c r="AD29" t="str">
        <f>+IF($C29="","",CDR!$J$2)</f>
        <v/>
      </c>
      <c r="AE29" t="str">
        <f>+IF(C29="","",CDR!J27)</f>
        <v/>
      </c>
      <c r="AF29" t="str">
        <f t="shared" si="7"/>
        <v/>
      </c>
    </row>
    <row r="30" spans="1:32" x14ac:dyDescent="0.25">
      <c r="A30" t="str">
        <f>+IF($C30="","",IF(CDR!I31="","",TEXT(CDR!I31,"00000000000000")))</f>
        <v/>
      </c>
      <c r="B30" t="str">
        <f t="shared" si="0"/>
        <v/>
      </c>
      <c r="C30" t="str">
        <f>+IF(CDR!F31="","",SUBSTITUTE(CDR!F31,"CHAR (10)"," "))</f>
        <v/>
      </c>
      <c r="D30" t="str">
        <f>+IF(CDR!F31="","",SUBSTITUTE(CDR!F31,"CHAR (10)"," "))</f>
        <v/>
      </c>
      <c r="E30" t="str">
        <f t="shared" si="1"/>
        <v/>
      </c>
      <c r="F30" t="str">
        <f>+IF($C30="","",IF(CDR!G31="BIO","Oui","Non"))</f>
        <v/>
      </c>
      <c r="G30" t="str">
        <f>+IF($C30="","",IF(CDR!D31="DOMEDIA","MDD",IF(CDR!D31="APTA","MDD",IF(CDR!D31="TOP BUDGET","Premier Prix","MN"))))</f>
        <v/>
      </c>
      <c r="H30" t="str">
        <f>+IF($C30="","",CDR!D31)</f>
        <v/>
      </c>
      <c r="K30" t="str">
        <f>+IF($C30="","",CDR!$E$2)</f>
        <v/>
      </c>
      <c r="L30" t="str">
        <f>+IF($C30="","",CDR!$G$2)</f>
        <v/>
      </c>
      <c r="M30" t="str">
        <f>+IF($C30="","",CDR!AN31)</f>
        <v/>
      </c>
      <c r="N30" t="str">
        <f>+IF($C30="","",CDR!AO31)</f>
        <v/>
      </c>
      <c r="P30" t="str">
        <f t="shared" si="2"/>
        <v/>
      </c>
      <c r="Q30" t="str">
        <f>+IF($C30="","",CDR!A31)</f>
        <v/>
      </c>
      <c r="S30" t="str">
        <f t="shared" si="3"/>
        <v/>
      </c>
      <c r="T30" t="str">
        <f t="shared" si="4"/>
        <v/>
      </c>
      <c r="U30" t="str">
        <f t="shared" si="5"/>
        <v/>
      </c>
      <c r="V30" t="str">
        <f>+IF(C30="","",IF(CDR!L31="VRAC","Composant sans Colisage","Homogène"))</f>
        <v/>
      </c>
      <c r="W30" t="str">
        <f>+IF(C30="","",IF(CDR!L31="VRAC","EACH",IF(CDR!L31="COLIS","COLIS (CARTON FARDEAU DISPLAY)","PALETTE - BOX")))</f>
        <v/>
      </c>
      <c r="X30" t="str">
        <f>+IF($C30="","",IF(CDR!L31="PALETTE",CDR!M31,""))</f>
        <v/>
      </c>
      <c r="Z30" t="str">
        <f>+IF($C30="","",IF(CDR!N31="PALETTE","",CDR!M31))</f>
        <v/>
      </c>
      <c r="AC30" t="str">
        <f t="shared" si="6"/>
        <v/>
      </c>
      <c r="AD30" t="str">
        <f>+IF($C30="","",CDR!$J$2)</f>
        <v/>
      </c>
      <c r="AE30" t="str">
        <f>+IF(C30="","",CDR!J28)</f>
        <v/>
      </c>
      <c r="AF30" t="str">
        <f t="shared" si="7"/>
        <v/>
      </c>
    </row>
    <row r="31" spans="1:32" x14ac:dyDescent="0.25">
      <c r="A31" t="str">
        <f>+IF($C31="","",IF(CDR!I32="","",TEXT(CDR!I32,"00000000000000")))</f>
        <v/>
      </c>
      <c r="B31" t="str">
        <f t="shared" si="0"/>
        <v/>
      </c>
      <c r="C31" t="str">
        <f>+IF(CDR!F32="","",SUBSTITUTE(CDR!F32,"CHAR (10)"," "))</f>
        <v/>
      </c>
      <c r="D31" t="str">
        <f>+IF(CDR!F32="","",SUBSTITUTE(CDR!F32,"CHAR (10)"," "))</f>
        <v/>
      </c>
      <c r="E31" t="str">
        <f t="shared" si="1"/>
        <v/>
      </c>
      <c r="F31" t="str">
        <f>+IF($C31="","",IF(CDR!G32="BIO","Oui","Non"))</f>
        <v/>
      </c>
      <c r="G31" t="str">
        <f>+IF($C31="","",IF(CDR!D32="DOMEDIA","MDD",IF(CDR!D32="APTA","MDD",IF(CDR!D32="TOP BUDGET","Premier Prix","MN"))))</f>
        <v/>
      </c>
      <c r="H31" t="str">
        <f>+IF($C31="","",CDR!D32)</f>
        <v/>
      </c>
      <c r="K31" t="str">
        <f>+IF($C31="","",CDR!$E$2)</f>
        <v/>
      </c>
      <c r="L31" t="str">
        <f>+IF($C31="","",CDR!$G$2)</f>
        <v/>
      </c>
      <c r="M31" t="str">
        <f>+IF($C31="","",CDR!AN32)</f>
        <v/>
      </c>
      <c r="N31" t="str">
        <f>+IF($C31="","",CDR!AO32)</f>
        <v/>
      </c>
      <c r="P31" t="str">
        <f t="shared" si="2"/>
        <v/>
      </c>
      <c r="Q31" t="str">
        <f>+IF($C31="","",CDR!A32)</f>
        <v/>
      </c>
      <c r="S31" t="str">
        <f t="shared" si="3"/>
        <v/>
      </c>
      <c r="T31" t="str">
        <f t="shared" si="4"/>
        <v/>
      </c>
      <c r="U31" t="str">
        <f t="shared" si="5"/>
        <v/>
      </c>
      <c r="V31" t="str">
        <f>+IF(C31="","",IF(CDR!L32="VRAC","Composant sans Colisage","Homogène"))</f>
        <v/>
      </c>
      <c r="W31" t="str">
        <f>+IF(C31="","",IF(CDR!L32="VRAC","EACH",IF(CDR!L32="COLIS","COLIS (CARTON FARDEAU DISPLAY)","PALETTE - BOX")))</f>
        <v/>
      </c>
      <c r="X31" t="str">
        <f>+IF($C31="","",IF(CDR!L32="PALETTE",CDR!M32,""))</f>
        <v/>
      </c>
      <c r="Z31" t="str">
        <f>+IF($C31="","",IF(CDR!N32="PALETTE","",CDR!M32))</f>
        <v/>
      </c>
      <c r="AC31" t="str">
        <f t="shared" si="6"/>
        <v/>
      </c>
      <c r="AD31" t="str">
        <f>+IF($C31="","",CDR!$J$2)</f>
        <v/>
      </c>
      <c r="AE31" t="str">
        <f>+IF(C31="","",CDR!J29)</f>
        <v/>
      </c>
      <c r="AF31" t="str">
        <f t="shared" si="7"/>
        <v/>
      </c>
    </row>
    <row r="32" spans="1:32" x14ac:dyDescent="0.25">
      <c r="A32" t="str">
        <f>+IF($C32="","",IF(CDR!I33="","",TEXT(CDR!I33,"00000000000000")))</f>
        <v/>
      </c>
      <c r="B32" t="str">
        <f t="shared" si="0"/>
        <v/>
      </c>
      <c r="C32" t="str">
        <f>+IF(CDR!F33="","",SUBSTITUTE(CDR!F33,"CHAR (10)"," "))</f>
        <v/>
      </c>
      <c r="D32" t="str">
        <f>+IF(CDR!F33="","",SUBSTITUTE(CDR!F33,"CHAR (10)"," "))</f>
        <v/>
      </c>
      <c r="E32" t="str">
        <f t="shared" si="1"/>
        <v/>
      </c>
      <c r="F32" t="str">
        <f>+IF($C32="","",IF(CDR!G33="BIO","Oui","Non"))</f>
        <v/>
      </c>
      <c r="G32" t="str">
        <f>+IF($C32="","",IF(CDR!D33="DOMEDIA","MDD",IF(CDR!D33="APTA","MDD",IF(CDR!D33="TOP BUDGET","Premier Prix","MN"))))</f>
        <v/>
      </c>
      <c r="H32" t="str">
        <f>+IF($C32="","",CDR!D33)</f>
        <v/>
      </c>
      <c r="K32" t="str">
        <f>+IF($C32="","",CDR!$E$2)</f>
        <v/>
      </c>
      <c r="L32" t="str">
        <f>+IF($C32="","",CDR!$G$2)</f>
        <v/>
      </c>
      <c r="M32" t="str">
        <f>+IF($C32="","",CDR!AN33)</f>
        <v/>
      </c>
      <c r="N32" t="str">
        <f>+IF($C32="","",CDR!AO33)</f>
        <v/>
      </c>
      <c r="P32" t="str">
        <f t="shared" si="2"/>
        <v/>
      </c>
      <c r="Q32" t="str">
        <f>+IF($C32="","",CDR!A33)</f>
        <v/>
      </c>
      <c r="S32" t="str">
        <f t="shared" si="3"/>
        <v/>
      </c>
      <c r="T32" t="str">
        <f t="shared" si="4"/>
        <v/>
      </c>
      <c r="U32" t="str">
        <f t="shared" si="5"/>
        <v/>
      </c>
      <c r="V32" t="str">
        <f>+IF(C32="","",IF(CDR!L33="VRAC","Composant sans Colisage","Homogène"))</f>
        <v/>
      </c>
      <c r="W32" t="str">
        <f>+IF(C32="","",IF(CDR!L33="VRAC","EACH",IF(CDR!L33="COLIS","COLIS (CARTON FARDEAU DISPLAY)","PALETTE - BOX")))</f>
        <v/>
      </c>
      <c r="X32" t="str">
        <f>+IF($C32="","",IF(CDR!L33="PALETTE",CDR!M33,""))</f>
        <v/>
      </c>
      <c r="Z32" t="str">
        <f>+IF($C32="","",IF(CDR!N33="PALETTE","",CDR!M33))</f>
        <v/>
      </c>
      <c r="AC32" t="str">
        <f t="shared" si="6"/>
        <v/>
      </c>
      <c r="AD32" t="str">
        <f>+IF($C32="","",CDR!$J$2)</f>
        <v/>
      </c>
      <c r="AE32" t="str">
        <f>+IF(C32="","",CDR!J30)</f>
        <v/>
      </c>
      <c r="AF32" t="str">
        <f t="shared" si="7"/>
        <v/>
      </c>
    </row>
    <row r="33" spans="1:32" x14ac:dyDescent="0.25">
      <c r="A33" t="str">
        <f>+IF($C33="","",IF(CDR!I34="","",TEXT(CDR!I34,"00000000000000")))</f>
        <v/>
      </c>
      <c r="B33" t="str">
        <f t="shared" si="0"/>
        <v/>
      </c>
      <c r="C33" t="str">
        <f>+IF(CDR!F34="","",SUBSTITUTE(CDR!F34,"CHAR (10)"," "))</f>
        <v/>
      </c>
      <c r="D33" t="str">
        <f>+IF(CDR!F34="","",SUBSTITUTE(CDR!F34,"CHAR (10)"," "))</f>
        <v/>
      </c>
      <c r="E33" t="str">
        <f t="shared" si="1"/>
        <v/>
      </c>
      <c r="F33" t="str">
        <f>+IF($C33="","",IF(CDR!G34="BIO","Oui","Non"))</f>
        <v/>
      </c>
      <c r="G33" t="str">
        <f>+IF($C33="","",IF(CDR!D34="DOMEDIA","MDD",IF(CDR!D34="APTA","MDD",IF(CDR!D34="TOP BUDGET","Premier Prix","MN"))))</f>
        <v/>
      </c>
      <c r="H33" t="str">
        <f>+IF($C33="","",CDR!D34)</f>
        <v/>
      </c>
      <c r="K33" t="str">
        <f>+IF($C33="","",CDR!$E$2)</f>
        <v/>
      </c>
      <c r="L33" t="str">
        <f>+IF($C33="","",CDR!$G$2)</f>
        <v/>
      </c>
      <c r="M33" t="str">
        <f>+IF($C33="","",CDR!AN34)</f>
        <v/>
      </c>
      <c r="N33" t="str">
        <f>+IF($C33="","",CDR!AO34)</f>
        <v/>
      </c>
      <c r="P33" t="str">
        <f t="shared" si="2"/>
        <v/>
      </c>
      <c r="Q33" t="str">
        <f>+IF($C33="","",CDR!A34)</f>
        <v/>
      </c>
      <c r="S33" t="str">
        <f t="shared" si="3"/>
        <v/>
      </c>
      <c r="T33" t="str">
        <f t="shared" si="4"/>
        <v/>
      </c>
      <c r="U33" t="str">
        <f t="shared" si="5"/>
        <v/>
      </c>
      <c r="V33" t="str">
        <f>+IF(C33="","",IF(CDR!L34="VRAC","Composant sans Colisage","Homogène"))</f>
        <v/>
      </c>
      <c r="W33" t="str">
        <f>+IF(C33="","",IF(CDR!L34="VRAC","EACH",IF(CDR!L34="COLIS","COLIS (CARTON FARDEAU DISPLAY)","PALETTE - BOX")))</f>
        <v/>
      </c>
      <c r="X33" t="str">
        <f>+IF($C33="","",IF(CDR!L34="PALETTE",CDR!M34,""))</f>
        <v/>
      </c>
      <c r="Z33" t="str">
        <f>+IF($C33="","",IF(CDR!N34="PALETTE","",CDR!M34))</f>
        <v/>
      </c>
      <c r="AC33" t="str">
        <f t="shared" si="6"/>
        <v/>
      </c>
      <c r="AD33" t="str">
        <f>+IF($C33="","",CDR!$J$2)</f>
        <v/>
      </c>
      <c r="AE33" t="str">
        <f>+IF(C33="","",CDR!J31)</f>
        <v/>
      </c>
      <c r="AF33" t="str">
        <f t="shared" si="7"/>
        <v/>
      </c>
    </row>
    <row r="34" spans="1:32" x14ac:dyDescent="0.25">
      <c r="A34" t="str">
        <f>+IF($C34="","",IF(CDR!I35="","",TEXT(CDR!I35,"00000000000000")))</f>
        <v/>
      </c>
      <c r="B34" t="str">
        <f t="shared" si="0"/>
        <v/>
      </c>
      <c r="C34" t="str">
        <f>+IF(CDR!F35="","",SUBSTITUTE(CDR!F35,"CHAR (10)"," "))</f>
        <v/>
      </c>
      <c r="D34" t="str">
        <f>+IF(CDR!F35="","",SUBSTITUTE(CDR!F35,"CHAR (10)"," "))</f>
        <v/>
      </c>
      <c r="E34" t="str">
        <f t="shared" si="1"/>
        <v/>
      </c>
      <c r="F34" t="str">
        <f>+IF($C34="","",IF(CDR!G35="BIO","Oui","Non"))</f>
        <v/>
      </c>
      <c r="G34" t="str">
        <f>+IF($C34="","",IF(CDR!D35="DOMEDIA","MDD",IF(CDR!D35="APTA","MDD",IF(CDR!D35="TOP BUDGET","Premier Prix","MN"))))</f>
        <v/>
      </c>
      <c r="H34" t="str">
        <f>+IF($C34="","",CDR!D35)</f>
        <v/>
      </c>
      <c r="K34" t="str">
        <f>+IF($C34="","",CDR!$E$2)</f>
        <v/>
      </c>
      <c r="L34" t="str">
        <f>+IF($C34="","",CDR!$G$2)</f>
        <v/>
      </c>
      <c r="M34" t="str">
        <f>+IF($C34="","",CDR!AN35)</f>
        <v/>
      </c>
      <c r="N34" t="str">
        <f>+IF($C34="","",CDR!AO35)</f>
        <v/>
      </c>
      <c r="P34" t="str">
        <f t="shared" si="2"/>
        <v/>
      </c>
      <c r="Q34" t="str">
        <f>+IF($C34="","",CDR!A35)</f>
        <v/>
      </c>
      <c r="S34" t="str">
        <f t="shared" si="3"/>
        <v/>
      </c>
      <c r="T34" t="str">
        <f t="shared" si="4"/>
        <v/>
      </c>
      <c r="U34" t="str">
        <f t="shared" si="5"/>
        <v/>
      </c>
      <c r="V34" t="str">
        <f>+IF(C34="","",IF(CDR!L35="VRAC","Composant sans Colisage","Homogène"))</f>
        <v/>
      </c>
      <c r="W34" t="str">
        <f>+IF(C34="","",IF(CDR!L35="VRAC","EACH",IF(CDR!L35="COLIS","COLIS (CARTON FARDEAU DISPLAY)","PALETTE - BOX")))</f>
        <v/>
      </c>
      <c r="X34" t="str">
        <f>+IF($C34="","",IF(CDR!L35="PALETTE",CDR!M35,""))</f>
        <v/>
      </c>
      <c r="Z34" t="str">
        <f>+IF($C34="","",IF(CDR!N35="PALETTE","",CDR!M35))</f>
        <v/>
      </c>
      <c r="AC34" t="str">
        <f t="shared" si="6"/>
        <v/>
      </c>
      <c r="AD34" t="str">
        <f>+IF($C34="","",CDR!$J$2)</f>
        <v/>
      </c>
      <c r="AE34" t="str">
        <f>+IF(C34="","",CDR!J32)</f>
        <v/>
      </c>
      <c r="AF34" t="str">
        <f t="shared" si="7"/>
        <v/>
      </c>
    </row>
    <row r="35" spans="1:32" x14ac:dyDescent="0.25">
      <c r="A35" t="str">
        <f>+IF($C35="","",IF(CDR!I36="","",TEXT(CDR!I36,"00000000000000")))</f>
        <v/>
      </c>
      <c r="B35" t="str">
        <f t="shared" si="0"/>
        <v/>
      </c>
      <c r="C35" t="str">
        <f>+IF(CDR!F36="","",SUBSTITUTE(CDR!F36,"CHAR (10)"," "))</f>
        <v/>
      </c>
      <c r="D35" t="str">
        <f>+IF(CDR!F36="","",SUBSTITUTE(CDR!F36,"CHAR (10)"," "))</f>
        <v/>
      </c>
      <c r="E35" t="str">
        <f t="shared" si="1"/>
        <v/>
      </c>
      <c r="F35" t="str">
        <f>+IF($C35="","",IF(CDR!G36="BIO","Oui","Non"))</f>
        <v/>
      </c>
      <c r="G35" t="str">
        <f>+IF($C35="","",IF(CDR!D36="DOMEDIA","MDD",IF(CDR!D36="APTA","MDD",IF(CDR!D36="TOP BUDGET","Premier Prix","MN"))))</f>
        <v/>
      </c>
      <c r="H35" t="str">
        <f>+IF($C35="","",CDR!D36)</f>
        <v/>
      </c>
      <c r="K35" t="str">
        <f>+IF($C35="","",CDR!$E$2)</f>
        <v/>
      </c>
      <c r="L35" t="str">
        <f>+IF($C35="","",CDR!$G$2)</f>
        <v/>
      </c>
      <c r="M35" t="str">
        <f>+IF($C35="","",CDR!AN36)</f>
        <v/>
      </c>
      <c r="N35" t="str">
        <f>+IF($C35="","",CDR!AO36)</f>
        <v/>
      </c>
      <c r="P35" t="str">
        <f t="shared" si="2"/>
        <v/>
      </c>
      <c r="Q35" t="str">
        <f>+IF($C35="","",CDR!A36)</f>
        <v/>
      </c>
      <c r="S35" t="str">
        <f t="shared" si="3"/>
        <v/>
      </c>
      <c r="T35" t="str">
        <f t="shared" si="4"/>
        <v/>
      </c>
      <c r="U35" t="str">
        <f t="shared" si="5"/>
        <v/>
      </c>
      <c r="V35" t="str">
        <f>+IF(C35="","",IF(CDR!L36="VRAC","Composant sans Colisage","Homogène"))</f>
        <v/>
      </c>
      <c r="W35" t="str">
        <f>+IF(C35="","",IF(CDR!L36="VRAC","EACH",IF(CDR!L36="COLIS","COLIS (CARTON FARDEAU DISPLAY)","PALETTE - BOX")))</f>
        <v/>
      </c>
      <c r="X35" t="str">
        <f>+IF($C35="","",IF(CDR!L36="PALETTE",CDR!M36,""))</f>
        <v/>
      </c>
      <c r="Z35" t="str">
        <f>+IF($C35="","",IF(CDR!N36="PALETTE","",CDR!M36))</f>
        <v/>
      </c>
      <c r="AC35" t="str">
        <f t="shared" si="6"/>
        <v/>
      </c>
      <c r="AD35" t="str">
        <f>+IF($C35="","",CDR!$J$2)</f>
        <v/>
      </c>
      <c r="AE35" t="str">
        <f>+IF(C35="","",CDR!J33)</f>
        <v/>
      </c>
      <c r="AF35" t="str">
        <f t="shared" si="7"/>
        <v/>
      </c>
    </row>
    <row r="36" spans="1:32" x14ac:dyDescent="0.25">
      <c r="A36" t="str">
        <f>+IF($C36="","",IF(CDR!I37="","",TEXT(CDR!I37,"00000000000000")))</f>
        <v/>
      </c>
      <c r="B36" t="str">
        <f t="shared" si="0"/>
        <v/>
      </c>
      <c r="C36" t="str">
        <f>+IF(CDR!F37="","",SUBSTITUTE(CDR!F37,"CHAR (10)"," "))</f>
        <v/>
      </c>
      <c r="D36" t="str">
        <f>+IF(CDR!F37="","",SUBSTITUTE(CDR!F37,"CHAR (10)"," "))</f>
        <v/>
      </c>
      <c r="E36" t="str">
        <f t="shared" si="1"/>
        <v/>
      </c>
      <c r="F36" t="str">
        <f>+IF($C36="","",IF(CDR!G37="BIO","Oui","Non"))</f>
        <v/>
      </c>
      <c r="G36" t="str">
        <f>+IF($C36="","",IF(CDR!D37="DOMEDIA","MDD",IF(CDR!D37="APTA","MDD",IF(CDR!D37="TOP BUDGET","Premier Prix","MN"))))</f>
        <v/>
      </c>
      <c r="H36" t="str">
        <f>+IF($C36="","",CDR!D37)</f>
        <v/>
      </c>
      <c r="K36" t="str">
        <f>+IF($C36="","",CDR!$E$2)</f>
        <v/>
      </c>
      <c r="L36" t="str">
        <f>+IF($C36="","",CDR!$G$2)</f>
        <v/>
      </c>
      <c r="M36" t="str">
        <f>+IF($C36="","",CDR!AN37)</f>
        <v/>
      </c>
      <c r="N36" t="str">
        <f>+IF($C36="","",CDR!AO37)</f>
        <v/>
      </c>
      <c r="P36" t="str">
        <f t="shared" si="2"/>
        <v/>
      </c>
      <c r="Q36" t="str">
        <f>+IF($C36="","",CDR!A37)</f>
        <v/>
      </c>
      <c r="S36" t="str">
        <f t="shared" si="3"/>
        <v/>
      </c>
      <c r="T36" t="str">
        <f t="shared" si="4"/>
        <v/>
      </c>
      <c r="U36" t="str">
        <f t="shared" si="5"/>
        <v/>
      </c>
      <c r="V36" t="str">
        <f>+IF(C36="","",IF(CDR!L37="VRAC","Composant sans Colisage","Homogène"))</f>
        <v/>
      </c>
      <c r="W36" t="str">
        <f>+IF(C36="","",IF(CDR!L37="VRAC","EACH",IF(CDR!L37="COLIS","COLIS (CARTON FARDEAU DISPLAY)","PALETTE - BOX")))</f>
        <v/>
      </c>
      <c r="X36" t="str">
        <f>+IF($C36="","",IF(CDR!L37="PALETTE",CDR!M37,""))</f>
        <v/>
      </c>
      <c r="Z36" t="str">
        <f>+IF($C36="","",IF(CDR!N37="PALETTE","",CDR!M37))</f>
        <v/>
      </c>
      <c r="AC36" t="str">
        <f t="shared" si="6"/>
        <v/>
      </c>
      <c r="AD36" t="str">
        <f>+IF($C36="","",CDR!$J$2)</f>
        <v/>
      </c>
      <c r="AE36" t="str">
        <f>+IF(C36="","",CDR!J34)</f>
        <v/>
      </c>
      <c r="AF36" t="str">
        <f t="shared" si="7"/>
        <v/>
      </c>
    </row>
    <row r="37" spans="1:32" x14ac:dyDescent="0.25">
      <c r="A37" t="str">
        <f>+IF($C37="","",IF(CDR!I38="","",TEXT(CDR!I38,"00000000000000")))</f>
        <v/>
      </c>
      <c r="B37" t="str">
        <f t="shared" si="0"/>
        <v/>
      </c>
      <c r="C37" t="str">
        <f>+IF(CDR!F38="","",SUBSTITUTE(CDR!F38,"CHAR (10)"," "))</f>
        <v/>
      </c>
      <c r="D37" t="str">
        <f>+IF(CDR!F38="","",SUBSTITUTE(CDR!F38,"CHAR (10)"," "))</f>
        <v/>
      </c>
      <c r="E37" t="str">
        <f t="shared" si="1"/>
        <v/>
      </c>
      <c r="F37" t="str">
        <f>+IF($C37="","",IF(CDR!G38="BIO","Oui","Non"))</f>
        <v/>
      </c>
      <c r="G37" t="str">
        <f>+IF($C37="","",IF(CDR!D38="DOMEDIA","MDD",IF(CDR!D38="APTA","MDD",IF(CDR!D38="TOP BUDGET","Premier Prix","MN"))))</f>
        <v/>
      </c>
      <c r="H37" t="str">
        <f>+IF($C37="","",CDR!D38)</f>
        <v/>
      </c>
      <c r="K37" t="str">
        <f>+IF($C37="","",CDR!$E$2)</f>
        <v/>
      </c>
      <c r="L37" t="str">
        <f>+IF($C37="","",CDR!$G$2)</f>
        <v/>
      </c>
      <c r="M37" t="str">
        <f>+IF($C37="","",CDR!AN38)</f>
        <v/>
      </c>
      <c r="N37" t="str">
        <f>+IF($C37="","",CDR!AO38)</f>
        <v/>
      </c>
      <c r="P37" t="str">
        <f t="shared" si="2"/>
        <v/>
      </c>
      <c r="Q37" t="str">
        <f>+IF($C37="","",CDR!A38)</f>
        <v/>
      </c>
      <c r="S37" t="str">
        <f t="shared" si="3"/>
        <v/>
      </c>
      <c r="T37" t="str">
        <f t="shared" si="4"/>
        <v/>
      </c>
      <c r="U37" t="str">
        <f t="shared" si="5"/>
        <v/>
      </c>
      <c r="V37" t="str">
        <f>+IF(C37="","",IF(CDR!L38="VRAC","Composant sans Colisage","Homogène"))</f>
        <v/>
      </c>
      <c r="W37" t="str">
        <f>+IF(C37="","",IF(CDR!L38="VRAC","EACH",IF(CDR!L38="COLIS","COLIS (CARTON FARDEAU DISPLAY)","PALETTE - BOX")))</f>
        <v/>
      </c>
      <c r="X37" t="str">
        <f>+IF($C37="","",IF(CDR!L38="PALETTE",CDR!M38,""))</f>
        <v/>
      </c>
      <c r="Z37" t="str">
        <f>+IF($C37="","",IF(CDR!N38="PALETTE","",CDR!M38))</f>
        <v/>
      </c>
      <c r="AC37" t="str">
        <f t="shared" si="6"/>
        <v/>
      </c>
      <c r="AD37" t="str">
        <f>+IF($C37="","",CDR!$J$2)</f>
        <v/>
      </c>
      <c r="AE37" t="str">
        <f>+IF(C37="","",CDR!J35)</f>
        <v/>
      </c>
      <c r="AF37" t="str">
        <f t="shared" si="7"/>
        <v/>
      </c>
    </row>
    <row r="38" spans="1:32" x14ac:dyDescent="0.25">
      <c r="A38" t="str">
        <f>+IF($C38="","",IF(CDR!I39="","",TEXT(CDR!I39,"00000000000000")))</f>
        <v/>
      </c>
      <c r="B38" t="str">
        <f t="shared" si="0"/>
        <v/>
      </c>
      <c r="C38" t="str">
        <f>+IF(CDR!F39="","",SUBSTITUTE(CDR!F39,"CHAR (10)"," "))</f>
        <v/>
      </c>
      <c r="D38" t="str">
        <f>+IF(CDR!F39="","",SUBSTITUTE(CDR!F39,"CHAR (10)"," "))</f>
        <v/>
      </c>
      <c r="E38" t="str">
        <f t="shared" si="1"/>
        <v/>
      </c>
      <c r="F38" t="str">
        <f>+IF($C38="","",IF(CDR!G39="BIO","Oui","Non"))</f>
        <v/>
      </c>
      <c r="G38" t="str">
        <f>+IF($C38="","",IF(CDR!D39="DOMEDIA","MDD",IF(CDR!D39="APTA","MDD",IF(CDR!D39="TOP BUDGET","Premier Prix","MN"))))</f>
        <v/>
      </c>
      <c r="H38" t="str">
        <f>+IF($C38="","",CDR!D39)</f>
        <v/>
      </c>
      <c r="K38" t="str">
        <f>+IF($C38="","",CDR!$E$2)</f>
        <v/>
      </c>
      <c r="L38" t="str">
        <f>+IF($C38="","",CDR!$G$2)</f>
        <v/>
      </c>
      <c r="M38" t="str">
        <f>+IF($C38="","",CDR!AN39)</f>
        <v/>
      </c>
      <c r="N38" t="str">
        <f>+IF($C38="","",CDR!AO39)</f>
        <v/>
      </c>
      <c r="P38" t="str">
        <f t="shared" si="2"/>
        <v/>
      </c>
      <c r="Q38" t="str">
        <f>+IF($C38="","",CDR!A39)</f>
        <v/>
      </c>
      <c r="S38" t="str">
        <f t="shared" si="3"/>
        <v/>
      </c>
      <c r="T38" t="str">
        <f t="shared" si="4"/>
        <v/>
      </c>
      <c r="U38" t="str">
        <f t="shared" si="5"/>
        <v/>
      </c>
      <c r="V38" t="str">
        <f>+IF(C38="","",IF(CDR!L39="VRAC","Composant sans Colisage","Homogène"))</f>
        <v/>
      </c>
      <c r="W38" t="str">
        <f>+IF(C38="","",IF(CDR!L39="VRAC","EACH",IF(CDR!L39="COLIS","COLIS (CARTON FARDEAU DISPLAY)","PALETTE - BOX")))</f>
        <v/>
      </c>
      <c r="X38" t="str">
        <f>+IF($C38="","",IF(CDR!L39="PALETTE",CDR!M39,""))</f>
        <v/>
      </c>
      <c r="Z38" t="str">
        <f>+IF($C38="","",IF(CDR!N39="PALETTE","",CDR!M39))</f>
        <v/>
      </c>
      <c r="AC38" t="str">
        <f t="shared" si="6"/>
        <v/>
      </c>
      <c r="AD38" t="str">
        <f>+IF($C38="","",CDR!$J$2)</f>
        <v/>
      </c>
      <c r="AE38" t="str">
        <f>+IF(C38="","",CDR!J36)</f>
        <v/>
      </c>
      <c r="AF38" t="str">
        <f t="shared" si="7"/>
        <v/>
      </c>
    </row>
    <row r="39" spans="1:32" x14ac:dyDescent="0.25">
      <c r="A39" t="str">
        <f>+IF($C39="","",IF(CDR!I40="","",TEXT(CDR!I40,"00000000000000")))</f>
        <v/>
      </c>
      <c r="B39" t="str">
        <f t="shared" si="0"/>
        <v/>
      </c>
      <c r="C39" t="str">
        <f>+IF(CDR!F40="","",SUBSTITUTE(CDR!F40,"CHAR (10)"," "))</f>
        <v/>
      </c>
      <c r="D39" t="str">
        <f>+IF(CDR!F40="","",SUBSTITUTE(CDR!F40,"CHAR (10)"," "))</f>
        <v/>
      </c>
      <c r="E39" t="str">
        <f t="shared" si="1"/>
        <v/>
      </c>
      <c r="F39" t="str">
        <f>+IF($C39="","",IF(CDR!G40="BIO","Oui","Non"))</f>
        <v/>
      </c>
      <c r="G39" t="str">
        <f>+IF($C39="","",IF(CDR!D40="DOMEDIA","MDD",IF(CDR!D40="APTA","MDD",IF(CDR!D40="TOP BUDGET","Premier Prix","MN"))))</f>
        <v/>
      </c>
      <c r="H39" t="str">
        <f>+IF($C39="","",CDR!D40)</f>
        <v/>
      </c>
      <c r="K39" t="str">
        <f>+IF($C39="","",CDR!$E$2)</f>
        <v/>
      </c>
      <c r="L39" t="str">
        <f>+IF($C39="","",CDR!$G$2)</f>
        <v/>
      </c>
      <c r="M39" t="str">
        <f>+IF($C39="","",CDR!AN40)</f>
        <v/>
      </c>
      <c r="N39" t="str">
        <f>+IF($C39="","",CDR!AO40)</f>
        <v/>
      </c>
      <c r="P39" t="str">
        <f t="shared" si="2"/>
        <v/>
      </c>
      <c r="Q39" t="str">
        <f>+IF($C39="","",CDR!A40)</f>
        <v/>
      </c>
      <c r="S39" t="str">
        <f t="shared" si="3"/>
        <v/>
      </c>
      <c r="T39" t="str">
        <f t="shared" si="4"/>
        <v/>
      </c>
      <c r="U39" t="str">
        <f t="shared" si="5"/>
        <v/>
      </c>
      <c r="V39" t="str">
        <f>+IF(C39="","",IF(CDR!L40="VRAC","Composant sans Colisage","Homogène"))</f>
        <v/>
      </c>
      <c r="W39" t="str">
        <f>+IF(C39="","",IF(CDR!L40="VRAC","EACH",IF(CDR!L40="COLIS","COLIS (CARTON FARDEAU DISPLAY)","PALETTE - BOX")))</f>
        <v/>
      </c>
      <c r="X39" t="str">
        <f>+IF($C39="","",IF(CDR!L40="PALETTE",CDR!M40,""))</f>
        <v/>
      </c>
      <c r="Z39" t="str">
        <f>+IF($C39="","",IF(CDR!N40="PALETTE","",CDR!M40))</f>
        <v/>
      </c>
      <c r="AC39" t="str">
        <f t="shared" si="6"/>
        <v/>
      </c>
      <c r="AD39" t="str">
        <f>+IF($C39="","",CDR!$J$2)</f>
        <v/>
      </c>
      <c r="AE39" t="str">
        <f>+IF(C39="","",CDR!J37)</f>
        <v/>
      </c>
      <c r="AF39" t="str">
        <f t="shared" si="7"/>
        <v/>
      </c>
    </row>
    <row r="40" spans="1:32" x14ac:dyDescent="0.25">
      <c r="A40" t="str">
        <f>+IF($C40="","",IF(CDR!I41="","",TEXT(CDR!I41,"00000000000000")))</f>
        <v/>
      </c>
      <c r="B40" t="str">
        <f t="shared" si="0"/>
        <v/>
      </c>
      <c r="C40" t="str">
        <f>+IF(CDR!F41="","",SUBSTITUTE(CDR!F41,"CHAR (10)"," "))</f>
        <v/>
      </c>
      <c r="D40" t="str">
        <f>+IF(CDR!F41="","",SUBSTITUTE(CDR!F41,"CHAR (10)"," "))</f>
        <v/>
      </c>
      <c r="E40" t="str">
        <f t="shared" si="1"/>
        <v/>
      </c>
      <c r="F40" t="str">
        <f>+IF($C40="","",IF(CDR!G41="BIO","Oui","Non"))</f>
        <v/>
      </c>
      <c r="G40" t="str">
        <f>+IF($C40="","",IF(CDR!D41="DOMEDIA","MDD",IF(CDR!D41="APTA","MDD",IF(CDR!D41="TOP BUDGET","Premier Prix","MN"))))</f>
        <v/>
      </c>
      <c r="H40" t="str">
        <f>+IF($C40="","",CDR!D41)</f>
        <v/>
      </c>
      <c r="K40" t="str">
        <f>+IF($C40="","",CDR!$E$2)</f>
        <v/>
      </c>
      <c r="L40" t="str">
        <f>+IF($C40="","",CDR!$G$2)</f>
        <v/>
      </c>
      <c r="M40" t="str">
        <f>+IF($C40="","",CDR!AN41)</f>
        <v/>
      </c>
      <c r="N40" t="str">
        <f>+IF($C40="","",CDR!AO41)</f>
        <v/>
      </c>
      <c r="P40" t="str">
        <f t="shared" si="2"/>
        <v/>
      </c>
      <c r="Q40" t="str">
        <f>+IF($C40="","",CDR!A41)</f>
        <v/>
      </c>
      <c r="S40" t="str">
        <f t="shared" si="3"/>
        <v/>
      </c>
      <c r="T40" t="str">
        <f t="shared" si="4"/>
        <v/>
      </c>
      <c r="U40" t="str">
        <f t="shared" si="5"/>
        <v/>
      </c>
      <c r="V40" t="str">
        <f>+IF(C40="","",IF(CDR!L41="VRAC","Composant sans Colisage","Homogène"))</f>
        <v/>
      </c>
      <c r="W40" t="str">
        <f>+IF(C40="","",IF(CDR!L41="VRAC","EACH",IF(CDR!L41="COLIS","COLIS (CARTON FARDEAU DISPLAY)","PALETTE - BOX")))</f>
        <v/>
      </c>
      <c r="X40" t="str">
        <f>+IF($C40="","",IF(CDR!L41="PALETTE",CDR!M41,""))</f>
        <v/>
      </c>
      <c r="Z40" t="str">
        <f>+IF($C40="","",IF(CDR!N41="PALETTE","",CDR!M41))</f>
        <v/>
      </c>
      <c r="AC40" t="str">
        <f t="shared" si="6"/>
        <v/>
      </c>
      <c r="AD40" t="str">
        <f>+IF($C40="","",CDR!$J$2)</f>
        <v/>
      </c>
      <c r="AE40" t="str">
        <f>+IF(C40="","",CDR!J38)</f>
        <v/>
      </c>
      <c r="AF40" t="str">
        <f t="shared" si="7"/>
        <v/>
      </c>
    </row>
    <row r="41" spans="1:32" x14ac:dyDescent="0.25">
      <c r="A41" t="str">
        <f>+IF($C41="","",IF(CDR!I42="","",TEXT(CDR!I42,"00000000000000")))</f>
        <v/>
      </c>
      <c r="B41" t="str">
        <f t="shared" si="0"/>
        <v/>
      </c>
      <c r="C41" t="str">
        <f>+IF(CDR!F42="","",SUBSTITUTE(CDR!F42,"CHAR (10)"," "))</f>
        <v/>
      </c>
      <c r="D41" t="str">
        <f>+IF(CDR!F42="","",SUBSTITUTE(CDR!F42,"CHAR (10)"," "))</f>
        <v/>
      </c>
      <c r="E41" t="str">
        <f t="shared" si="1"/>
        <v/>
      </c>
      <c r="F41" t="str">
        <f>+IF($C41="","",IF(CDR!G42="BIO","Oui","Non"))</f>
        <v/>
      </c>
      <c r="G41" t="str">
        <f>+IF($C41="","",IF(CDR!D42="DOMEDIA","MDD",IF(CDR!D42="APTA","MDD",IF(CDR!D42="TOP BUDGET","Premier Prix","MN"))))</f>
        <v/>
      </c>
      <c r="H41" t="str">
        <f>+IF($C41="","",CDR!D42)</f>
        <v/>
      </c>
      <c r="K41" t="str">
        <f>+IF($C41="","",CDR!$E$2)</f>
        <v/>
      </c>
      <c r="L41" t="str">
        <f>+IF($C41="","",CDR!$G$2)</f>
        <v/>
      </c>
      <c r="M41" t="str">
        <f>+IF($C41="","",CDR!AN42)</f>
        <v/>
      </c>
      <c r="N41" t="str">
        <f>+IF($C41="","",CDR!AO42)</f>
        <v/>
      </c>
      <c r="P41" t="str">
        <f t="shared" si="2"/>
        <v/>
      </c>
      <c r="Q41" t="str">
        <f>+IF($C41="","",CDR!A42)</f>
        <v/>
      </c>
      <c r="S41" t="str">
        <f t="shared" si="3"/>
        <v/>
      </c>
      <c r="T41" t="str">
        <f t="shared" si="4"/>
        <v/>
      </c>
      <c r="U41" t="str">
        <f t="shared" si="5"/>
        <v/>
      </c>
      <c r="V41" t="str">
        <f>+IF(C41="","",IF(CDR!L42="VRAC","Composant sans Colisage","Homogène"))</f>
        <v/>
      </c>
      <c r="W41" t="str">
        <f>+IF(C41="","",IF(CDR!L42="VRAC","EACH",IF(CDR!L42="COLIS","COLIS (CARTON FARDEAU DISPLAY)","PALETTE - BOX")))</f>
        <v/>
      </c>
      <c r="X41" t="str">
        <f>+IF($C41="","",IF(CDR!L42="PALETTE",CDR!M42,""))</f>
        <v/>
      </c>
      <c r="Z41" t="str">
        <f>+IF($C41="","",IF(CDR!N42="PALETTE","",CDR!M42))</f>
        <v/>
      </c>
      <c r="AC41" t="str">
        <f t="shared" si="6"/>
        <v/>
      </c>
      <c r="AD41" t="str">
        <f>+IF($C41="","",CDR!$J$2)</f>
        <v/>
      </c>
      <c r="AE41" t="str">
        <f>+IF(C41="","",CDR!J39)</f>
        <v/>
      </c>
      <c r="AF41" t="str">
        <f t="shared" si="7"/>
        <v/>
      </c>
    </row>
    <row r="42" spans="1:32" x14ac:dyDescent="0.25">
      <c r="A42" t="str">
        <f>+IF($C42="","",IF(CDR!I43="","",TEXT(CDR!I43,"00000000000000")))</f>
        <v/>
      </c>
      <c r="B42" t="str">
        <f t="shared" si="0"/>
        <v/>
      </c>
      <c r="C42" t="str">
        <f>+IF(CDR!F43="","",SUBSTITUTE(CDR!F43,"CHAR (10)"," "))</f>
        <v/>
      </c>
      <c r="D42" t="str">
        <f>+IF(CDR!F43="","",SUBSTITUTE(CDR!F43,"CHAR (10)"," "))</f>
        <v/>
      </c>
      <c r="E42" t="str">
        <f t="shared" si="1"/>
        <v/>
      </c>
      <c r="F42" t="str">
        <f>+IF($C42="","",IF(CDR!G43="BIO","Oui","Non"))</f>
        <v/>
      </c>
      <c r="G42" t="str">
        <f>+IF($C42="","",IF(CDR!D43="DOMEDIA","MDD",IF(CDR!D43="APTA","MDD",IF(CDR!D43="TOP BUDGET","Premier Prix","MN"))))</f>
        <v/>
      </c>
      <c r="H42" t="str">
        <f>+IF($C42="","",CDR!D43)</f>
        <v/>
      </c>
      <c r="K42" t="str">
        <f>+IF($C42="","",CDR!$E$2)</f>
        <v/>
      </c>
      <c r="L42" t="str">
        <f>+IF($C42="","",CDR!$G$2)</f>
        <v/>
      </c>
      <c r="M42" t="str">
        <f>+IF($C42="","",CDR!AN43)</f>
        <v/>
      </c>
      <c r="N42" t="str">
        <f>+IF($C42="","",CDR!AO43)</f>
        <v/>
      </c>
      <c r="P42" t="str">
        <f t="shared" si="2"/>
        <v/>
      </c>
      <c r="Q42" t="str">
        <f>+IF($C42="","",CDR!A43)</f>
        <v/>
      </c>
      <c r="S42" t="str">
        <f t="shared" si="3"/>
        <v/>
      </c>
      <c r="T42" t="str">
        <f t="shared" si="4"/>
        <v/>
      </c>
      <c r="U42" t="str">
        <f t="shared" si="5"/>
        <v/>
      </c>
      <c r="V42" t="str">
        <f>+IF(C42="","",IF(CDR!L43="VRAC","Composant sans Colisage","Homogène"))</f>
        <v/>
      </c>
      <c r="W42" t="str">
        <f>+IF(C42="","",IF(CDR!L43="VRAC","EACH",IF(CDR!L43="COLIS","COLIS (CARTON FARDEAU DISPLAY)","PALETTE - BOX")))</f>
        <v/>
      </c>
      <c r="X42" t="str">
        <f>+IF($C42="","",IF(CDR!L43="PALETTE",CDR!M43,""))</f>
        <v/>
      </c>
      <c r="Z42" t="str">
        <f>+IF($C42="","",IF(CDR!N43="PALETTE","",CDR!M43))</f>
        <v/>
      </c>
      <c r="AC42" t="str">
        <f t="shared" si="6"/>
        <v/>
      </c>
      <c r="AD42" t="str">
        <f>+IF($C42="","",CDR!$J$2)</f>
        <v/>
      </c>
      <c r="AE42" t="str">
        <f>+IF(C42="","",CDR!J40)</f>
        <v/>
      </c>
      <c r="AF42" t="str">
        <f t="shared" si="7"/>
        <v/>
      </c>
    </row>
    <row r="43" spans="1:32" x14ac:dyDescent="0.25">
      <c r="A43" t="str">
        <f>+IF($C43="","",IF(CDR!I44="","",TEXT(CDR!I44,"00000000000000")))</f>
        <v/>
      </c>
      <c r="B43" t="str">
        <f t="shared" si="0"/>
        <v/>
      </c>
      <c r="C43" t="str">
        <f>+IF(CDR!F44="","",SUBSTITUTE(CDR!F44,"CHAR (10)"," "))</f>
        <v/>
      </c>
      <c r="D43" t="str">
        <f>+IF(CDR!F44="","",SUBSTITUTE(CDR!F44,"CHAR (10)"," "))</f>
        <v/>
      </c>
      <c r="E43" t="str">
        <f t="shared" si="1"/>
        <v/>
      </c>
      <c r="F43" t="str">
        <f>+IF($C43="","",IF(CDR!G44="BIO","Oui","Non"))</f>
        <v/>
      </c>
      <c r="G43" t="str">
        <f>+IF($C43="","",IF(CDR!D44="DOMEDIA","MDD",IF(CDR!D44="APTA","MDD",IF(CDR!D44="TOP BUDGET","Premier Prix","MN"))))</f>
        <v/>
      </c>
      <c r="H43" t="str">
        <f>+IF($C43="","",CDR!D44)</f>
        <v/>
      </c>
      <c r="K43" t="str">
        <f>+IF($C43="","",CDR!$E$2)</f>
        <v/>
      </c>
      <c r="L43" t="str">
        <f>+IF($C43="","",CDR!$G$2)</f>
        <v/>
      </c>
      <c r="M43" t="str">
        <f>+IF($C43="","",CDR!AN44)</f>
        <v/>
      </c>
      <c r="N43" t="str">
        <f>+IF($C43="","",CDR!AO44)</f>
        <v/>
      </c>
      <c r="P43" t="str">
        <f t="shared" si="2"/>
        <v/>
      </c>
      <c r="Q43" t="str">
        <f>+IF($C43="","",CDR!A44)</f>
        <v/>
      </c>
      <c r="S43" t="str">
        <f t="shared" si="3"/>
        <v/>
      </c>
      <c r="T43" t="str">
        <f t="shared" si="4"/>
        <v/>
      </c>
      <c r="U43" t="str">
        <f t="shared" si="5"/>
        <v/>
      </c>
      <c r="V43" t="str">
        <f>+IF(C43="","",IF(CDR!L44="VRAC","Composant sans Colisage","Homogène"))</f>
        <v/>
      </c>
      <c r="W43" t="str">
        <f>+IF(C43="","",IF(CDR!L44="VRAC","EACH",IF(CDR!L44="COLIS","COLIS (CARTON FARDEAU DISPLAY)","PALETTE - BOX")))</f>
        <v/>
      </c>
      <c r="X43" t="str">
        <f>+IF($C43="","",IF(CDR!L44="PALETTE",CDR!M44,""))</f>
        <v/>
      </c>
      <c r="Z43" t="str">
        <f>+IF($C43="","",IF(CDR!N44="PALETTE","",CDR!M44))</f>
        <v/>
      </c>
      <c r="AC43" t="str">
        <f t="shared" si="6"/>
        <v/>
      </c>
      <c r="AD43" t="str">
        <f>+IF($C43="","",CDR!$J$2)</f>
        <v/>
      </c>
      <c r="AE43" t="str">
        <f>+IF(C43="","",CDR!J41)</f>
        <v/>
      </c>
      <c r="AF43" t="str">
        <f t="shared" si="7"/>
        <v/>
      </c>
    </row>
    <row r="44" spans="1:32" x14ac:dyDescent="0.25">
      <c r="A44" t="str">
        <f>+IF($C44="","",IF(CDR!I45="","",TEXT(CDR!I45,"00000000000000")))</f>
        <v/>
      </c>
      <c r="B44" t="str">
        <f t="shared" si="0"/>
        <v/>
      </c>
      <c r="C44" t="str">
        <f>+IF(CDR!F45="","",SUBSTITUTE(CDR!F45,"CHAR (10)"," "))</f>
        <v/>
      </c>
      <c r="D44" t="str">
        <f>+IF(CDR!F45="","",SUBSTITUTE(CDR!F45,"CHAR (10)"," "))</f>
        <v/>
      </c>
      <c r="E44" t="str">
        <f t="shared" si="1"/>
        <v/>
      </c>
      <c r="F44" t="str">
        <f>+IF($C44="","",IF(CDR!G45="BIO","Oui","Non"))</f>
        <v/>
      </c>
      <c r="G44" t="str">
        <f>+IF($C44="","",IF(CDR!D45="DOMEDIA","MDD",IF(CDR!D45="APTA","MDD",IF(CDR!D45="TOP BUDGET","Premier Prix","MN"))))</f>
        <v/>
      </c>
      <c r="H44" t="str">
        <f>+IF($C44="","",CDR!D45)</f>
        <v/>
      </c>
      <c r="K44" t="str">
        <f>+IF($C44="","",CDR!$E$2)</f>
        <v/>
      </c>
      <c r="L44" t="str">
        <f>+IF($C44="","",CDR!$G$2)</f>
        <v/>
      </c>
      <c r="M44" t="str">
        <f>+IF($C44="","",CDR!AN45)</f>
        <v/>
      </c>
      <c r="N44" t="str">
        <f>+IF($C44="","",CDR!AO45)</f>
        <v/>
      </c>
      <c r="P44" t="str">
        <f t="shared" si="2"/>
        <v/>
      </c>
      <c r="Q44" t="str">
        <f>+IF($C44="","",CDR!A45)</f>
        <v/>
      </c>
      <c r="S44" t="str">
        <f t="shared" si="3"/>
        <v/>
      </c>
      <c r="T44" t="str">
        <f t="shared" si="4"/>
        <v/>
      </c>
      <c r="U44" t="str">
        <f t="shared" si="5"/>
        <v/>
      </c>
      <c r="V44" t="str">
        <f>+IF(C44="","",IF(CDR!L45="VRAC","Composant sans Colisage","Homogène"))</f>
        <v/>
      </c>
      <c r="W44" t="str">
        <f>+IF(C44="","",IF(CDR!L45="VRAC","EACH",IF(CDR!L45="COLIS","COLIS (CARTON FARDEAU DISPLAY)","PALETTE - BOX")))</f>
        <v/>
      </c>
      <c r="X44" t="str">
        <f>+IF($C44="","",IF(CDR!L45="PALETTE",CDR!M45,""))</f>
        <v/>
      </c>
      <c r="Z44" t="str">
        <f>+IF($C44="","",IF(CDR!N45="PALETTE","",CDR!M45))</f>
        <v/>
      </c>
      <c r="AC44" t="str">
        <f t="shared" si="6"/>
        <v/>
      </c>
      <c r="AD44" t="str">
        <f>+IF($C44="","",CDR!$J$2)</f>
        <v/>
      </c>
      <c r="AE44" t="str">
        <f>+IF(C44="","",CDR!J42)</f>
        <v/>
      </c>
      <c r="AF44" t="str">
        <f t="shared" si="7"/>
        <v/>
      </c>
    </row>
    <row r="45" spans="1:32" x14ac:dyDescent="0.25">
      <c r="A45" t="str">
        <f>+IF($C45="","",IF(CDR!I46="","",TEXT(CDR!I46,"00000000000000")))</f>
        <v/>
      </c>
      <c r="B45" t="str">
        <f t="shared" si="0"/>
        <v/>
      </c>
      <c r="C45" t="str">
        <f>+IF(CDR!F46="","",SUBSTITUTE(CDR!F46,"CHAR (10)"," "))</f>
        <v/>
      </c>
      <c r="D45" t="str">
        <f>+IF(CDR!F46="","",SUBSTITUTE(CDR!F46,"CHAR (10)"," "))</f>
        <v/>
      </c>
      <c r="E45" t="str">
        <f t="shared" si="1"/>
        <v/>
      </c>
      <c r="F45" t="str">
        <f>+IF($C45="","",IF(CDR!G46="BIO","Oui","Non"))</f>
        <v/>
      </c>
      <c r="G45" t="str">
        <f>+IF($C45="","",IF(CDR!D46="DOMEDIA","MDD",IF(CDR!D46="APTA","MDD",IF(CDR!D46="TOP BUDGET","Premier Prix","MN"))))</f>
        <v/>
      </c>
      <c r="H45" t="str">
        <f>+IF($C45="","",CDR!D46)</f>
        <v/>
      </c>
      <c r="K45" t="str">
        <f>+IF($C45="","",CDR!$E$2)</f>
        <v/>
      </c>
      <c r="L45" t="str">
        <f>+IF($C45="","",CDR!$G$2)</f>
        <v/>
      </c>
      <c r="M45" t="str">
        <f>+IF($C45="","",CDR!AN46)</f>
        <v/>
      </c>
      <c r="N45" t="str">
        <f>+IF($C45="","",CDR!AO46)</f>
        <v/>
      </c>
      <c r="P45" t="str">
        <f t="shared" si="2"/>
        <v/>
      </c>
      <c r="Q45" t="str">
        <f>+IF($C45="","",CDR!A46)</f>
        <v/>
      </c>
      <c r="S45" t="str">
        <f t="shared" si="3"/>
        <v/>
      </c>
      <c r="T45" t="str">
        <f t="shared" si="4"/>
        <v/>
      </c>
      <c r="U45" t="str">
        <f t="shared" si="5"/>
        <v/>
      </c>
      <c r="V45" t="str">
        <f>+IF(C45="","",IF(CDR!L46="VRAC","Composant sans Colisage","Homogène"))</f>
        <v/>
      </c>
      <c r="W45" t="str">
        <f>+IF(C45="","",IF(CDR!L46="VRAC","EACH",IF(CDR!L46="COLIS","COLIS (CARTON FARDEAU DISPLAY)","PALETTE - BOX")))</f>
        <v/>
      </c>
      <c r="X45" t="str">
        <f>+IF($C45="","",IF(CDR!L46="PALETTE",CDR!M46,""))</f>
        <v/>
      </c>
      <c r="Z45" t="str">
        <f>+IF($C45="","",IF(CDR!N46="PALETTE","",CDR!M46))</f>
        <v/>
      </c>
      <c r="AC45" t="str">
        <f t="shared" si="6"/>
        <v/>
      </c>
      <c r="AD45" t="str">
        <f>+IF($C45="","",CDR!$J$2)</f>
        <v/>
      </c>
      <c r="AE45" t="str">
        <f>+IF(C45="","",CDR!J43)</f>
        <v/>
      </c>
      <c r="AF45" t="str">
        <f t="shared" si="7"/>
        <v/>
      </c>
    </row>
    <row r="46" spans="1:32" x14ac:dyDescent="0.25">
      <c r="A46" t="str">
        <f>+IF($C46="","",IF(CDR!I47="","",TEXT(CDR!I47,"00000000000000")))</f>
        <v/>
      </c>
      <c r="B46" t="str">
        <f t="shared" si="0"/>
        <v/>
      </c>
      <c r="C46" t="str">
        <f>+IF(CDR!F47="","",SUBSTITUTE(CDR!F47,"CHAR (10)"," "))</f>
        <v/>
      </c>
      <c r="D46" t="str">
        <f>+IF(CDR!F47="","",SUBSTITUTE(CDR!F47,"CHAR (10)"," "))</f>
        <v/>
      </c>
      <c r="E46" t="str">
        <f t="shared" si="1"/>
        <v/>
      </c>
      <c r="F46" t="str">
        <f>+IF($C46="","",IF(CDR!G47="BIO","Oui","Non"))</f>
        <v/>
      </c>
      <c r="G46" t="str">
        <f>+IF($C46="","",IF(CDR!D47="DOMEDIA","MDD",IF(CDR!D47="APTA","MDD",IF(CDR!D47="TOP BUDGET","Premier Prix","MN"))))</f>
        <v/>
      </c>
      <c r="H46" t="str">
        <f>+IF($C46="","",CDR!D47)</f>
        <v/>
      </c>
      <c r="K46" t="str">
        <f>+IF($C46="","",CDR!$E$2)</f>
        <v/>
      </c>
      <c r="L46" t="str">
        <f>+IF($C46="","",CDR!$G$2)</f>
        <v/>
      </c>
      <c r="M46" t="str">
        <f>+IF($C46="","",CDR!AN47)</f>
        <v/>
      </c>
      <c r="N46" t="str">
        <f>+IF($C46="","",CDR!AO47)</f>
        <v/>
      </c>
      <c r="P46" t="str">
        <f t="shared" si="2"/>
        <v/>
      </c>
      <c r="Q46" t="str">
        <f>+IF($C46="","",CDR!A47)</f>
        <v/>
      </c>
      <c r="S46" t="str">
        <f t="shared" si="3"/>
        <v/>
      </c>
      <c r="T46" t="str">
        <f t="shared" si="4"/>
        <v/>
      </c>
      <c r="U46" t="str">
        <f t="shared" si="5"/>
        <v/>
      </c>
      <c r="V46" t="str">
        <f>+IF(C46="","",IF(CDR!L47="VRAC","Composant sans Colisage","Homogène"))</f>
        <v/>
      </c>
      <c r="W46" t="str">
        <f>+IF(C46="","",IF(CDR!L47="VRAC","EACH",IF(CDR!L47="COLIS","COLIS (CARTON FARDEAU DISPLAY)","PALETTE - BOX")))</f>
        <v/>
      </c>
      <c r="X46" t="str">
        <f>+IF($C46="","",IF(CDR!L47="PALETTE",CDR!M47,""))</f>
        <v/>
      </c>
      <c r="Z46" t="str">
        <f>+IF($C46="","",IF(CDR!N47="PALETTE","",CDR!M47))</f>
        <v/>
      </c>
      <c r="AC46" t="str">
        <f t="shared" si="6"/>
        <v/>
      </c>
      <c r="AD46" t="str">
        <f>+IF($C46="","",CDR!$J$2)</f>
        <v/>
      </c>
      <c r="AE46" t="str">
        <f>+IF(C46="","",CDR!J44)</f>
        <v/>
      </c>
      <c r="AF46" t="str">
        <f t="shared" si="7"/>
        <v/>
      </c>
    </row>
    <row r="47" spans="1:32" x14ac:dyDescent="0.25">
      <c r="A47" t="str">
        <f>+IF($C47="","",IF(CDR!I48="","",TEXT(CDR!I48,"00000000000000")))</f>
        <v/>
      </c>
      <c r="B47" t="str">
        <f t="shared" si="0"/>
        <v/>
      </c>
      <c r="C47" t="str">
        <f>+IF(CDR!F48="","",SUBSTITUTE(CDR!F48,"CHAR (10)"," "))</f>
        <v/>
      </c>
      <c r="D47" t="str">
        <f>+IF(CDR!F48="","",SUBSTITUTE(CDR!F48,"CHAR (10)"," "))</f>
        <v/>
      </c>
      <c r="E47" t="str">
        <f t="shared" si="1"/>
        <v/>
      </c>
      <c r="F47" t="str">
        <f>+IF($C47="","",IF(CDR!G48="BIO","Oui","Non"))</f>
        <v/>
      </c>
      <c r="G47" t="str">
        <f>+IF($C47="","",IF(CDR!D48="DOMEDIA","MDD",IF(CDR!D48="APTA","MDD",IF(CDR!D48="TOP BUDGET","Premier Prix","MN"))))</f>
        <v/>
      </c>
      <c r="H47" t="str">
        <f>+IF($C47="","",CDR!D48)</f>
        <v/>
      </c>
      <c r="K47" t="str">
        <f>+IF($C47="","",CDR!$E$2)</f>
        <v/>
      </c>
      <c r="L47" t="str">
        <f>+IF($C47="","",CDR!$G$2)</f>
        <v/>
      </c>
      <c r="M47" t="str">
        <f>+IF($C47="","",CDR!AN48)</f>
        <v/>
      </c>
      <c r="N47" t="str">
        <f>+IF($C47="","",CDR!AO48)</f>
        <v/>
      </c>
      <c r="P47" t="str">
        <f t="shared" si="2"/>
        <v/>
      </c>
      <c r="Q47" t="str">
        <f>+IF($C47="","",CDR!A48)</f>
        <v/>
      </c>
      <c r="S47" t="str">
        <f t="shared" si="3"/>
        <v/>
      </c>
      <c r="T47" t="str">
        <f t="shared" si="4"/>
        <v/>
      </c>
      <c r="U47" t="str">
        <f t="shared" si="5"/>
        <v/>
      </c>
      <c r="V47" t="str">
        <f>+IF(C47="","",IF(CDR!L48="VRAC","Composant sans Colisage","Homogène"))</f>
        <v/>
      </c>
      <c r="W47" t="str">
        <f>+IF(C47="","",IF(CDR!L48="VRAC","EACH",IF(CDR!L48="COLIS","COLIS (CARTON FARDEAU DISPLAY)","PALETTE - BOX")))</f>
        <v/>
      </c>
      <c r="X47" t="str">
        <f>+IF($C47="","",IF(CDR!L48="PALETTE",CDR!M48,""))</f>
        <v/>
      </c>
      <c r="Z47" t="str">
        <f>+IF($C47="","",IF(CDR!N48="PALETTE","",CDR!M48))</f>
        <v/>
      </c>
      <c r="AC47" t="str">
        <f t="shared" si="6"/>
        <v/>
      </c>
      <c r="AD47" t="str">
        <f>+IF($C47="","",CDR!$J$2)</f>
        <v/>
      </c>
      <c r="AE47" t="str">
        <f>+IF(C47="","",CDR!J45)</f>
        <v/>
      </c>
      <c r="AF47" t="str">
        <f t="shared" si="7"/>
        <v/>
      </c>
    </row>
    <row r="48" spans="1:32" x14ac:dyDescent="0.25">
      <c r="A48" t="str">
        <f>+IF($C48="","",IF(CDR!I49="","",TEXT(CDR!I49,"00000000000000")))</f>
        <v/>
      </c>
      <c r="B48" t="str">
        <f t="shared" si="0"/>
        <v/>
      </c>
      <c r="C48" t="str">
        <f>+IF(CDR!F49="","",SUBSTITUTE(CDR!F49,"CHAR (10)"," "))</f>
        <v/>
      </c>
      <c r="D48" t="str">
        <f>+IF(CDR!F49="","",SUBSTITUTE(CDR!F49,"CHAR (10)"," "))</f>
        <v/>
      </c>
      <c r="E48" t="str">
        <f t="shared" si="1"/>
        <v/>
      </c>
      <c r="F48" t="str">
        <f>+IF($C48="","",IF(CDR!G49="BIO","Oui","Non"))</f>
        <v/>
      </c>
      <c r="G48" t="str">
        <f>+IF($C48="","",IF(CDR!D49="DOMEDIA","MDD",IF(CDR!D49="APTA","MDD",IF(CDR!D49="TOP BUDGET","Premier Prix","MN"))))</f>
        <v/>
      </c>
      <c r="H48" t="str">
        <f>+IF($C48="","",CDR!D49)</f>
        <v/>
      </c>
      <c r="K48" t="str">
        <f>+IF($C48="","",CDR!$E$2)</f>
        <v/>
      </c>
      <c r="L48" t="str">
        <f>+IF($C48="","",CDR!$G$2)</f>
        <v/>
      </c>
      <c r="M48" t="str">
        <f>+IF($C48="","",CDR!AN49)</f>
        <v/>
      </c>
      <c r="N48" t="str">
        <f>+IF($C48="","",CDR!AO49)</f>
        <v/>
      </c>
      <c r="P48" t="str">
        <f t="shared" si="2"/>
        <v/>
      </c>
      <c r="Q48" t="str">
        <f>+IF($C48="","",CDR!A49)</f>
        <v/>
      </c>
      <c r="S48" t="str">
        <f t="shared" si="3"/>
        <v/>
      </c>
      <c r="T48" t="str">
        <f t="shared" si="4"/>
        <v/>
      </c>
      <c r="U48" t="str">
        <f t="shared" si="5"/>
        <v/>
      </c>
      <c r="V48" t="str">
        <f>+IF(C48="","",IF(CDR!L49="VRAC","Composant sans Colisage","Homogène"))</f>
        <v/>
      </c>
      <c r="W48" t="str">
        <f>+IF(C48="","",IF(CDR!L49="VRAC","EACH",IF(CDR!L49="COLIS","COLIS (CARTON FARDEAU DISPLAY)","PALETTE - BOX")))</f>
        <v/>
      </c>
      <c r="X48" t="str">
        <f>+IF($C48="","",IF(CDR!L49="PALETTE",CDR!M49,""))</f>
        <v/>
      </c>
      <c r="Z48" t="str">
        <f>+IF($C48="","",IF(CDR!N49="PALETTE","",CDR!M49))</f>
        <v/>
      </c>
      <c r="AC48" t="str">
        <f t="shared" si="6"/>
        <v/>
      </c>
      <c r="AD48" t="str">
        <f>+IF($C48="","",CDR!$J$2)</f>
        <v/>
      </c>
      <c r="AE48" t="str">
        <f>+IF(C48="","",CDR!J46)</f>
        <v/>
      </c>
      <c r="AF48" t="str">
        <f t="shared" si="7"/>
        <v/>
      </c>
    </row>
    <row r="49" spans="1:32" x14ac:dyDescent="0.25">
      <c r="A49" t="str">
        <f>+IF($C49="","",IF(CDR!I50="","",TEXT(CDR!I50,"00000000000000")))</f>
        <v/>
      </c>
      <c r="B49" t="str">
        <f t="shared" si="0"/>
        <v/>
      </c>
      <c r="C49" t="str">
        <f>+IF(CDR!F50="","",SUBSTITUTE(CDR!F50,"CHAR (10)"," "))</f>
        <v/>
      </c>
      <c r="D49" t="str">
        <f>+IF(CDR!F50="","",SUBSTITUTE(CDR!F50,"CHAR (10)"," "))</f>
        <v/>
      </c>
      <c r="E49" t="str">
        <f t="shared" si="1"/>
        <v/>
      </c>
      <c r="F49" t="str">
        <f>+IF($C49="","",IF(CDR!G50="BIO","Oui","Non"))</f>
        <v/>
      </c>
      <c r="G49" t="str">
        <f>+IF($C49="","",IF(CDR!D50="DOMEDIA","MDD",IF(CDR!D50="APTA","MDD",IF(CDR!D50="TOP BUDGET","Premier Prix","MN"))))</f>
        <v/>
      </c>
      <c r="H49" t="str">
        <f>+IF($C49="","",CDR!D50)</f>
        <v/>
      </c>
      <c r="K49" t="str">
        <f>+IF($C49="","",CDR!$E$2)</f>
        <v/>
      </c>
      <c r="L49" t="str">
        <f>+IF($C49="","",CDR!$G$2)</f>
        <v/>
      </c>
      <c r="M49" t="str">
        <f>+IF($C49="","",CDR!AN50)</f>
        <v/>
      </c>
      <c r="N49" t="str">
        <f>+IF($C49="","",CDR!AO50)</f>
        <v/>
      </c>
      <c r="P49" t="str">
        <f t="shared" si="2"/>
        <v/>
      </c>
      <c r="Q49" t="str">
        <f>+IF($C49="","",CDR!A50)</f>
        <v/>
      </c>
      <c r="S49" t="str">
        <f t="shared" si="3"/>
        <v/>
      </c>
      <c r="T49" t="str">
        <f t="shared" si="4"/>
        <v/>
      </c>
      <c r="U49" t="str">
        <f t="shared" si="5"/>
        <v/>
      </c>
      <c r="V49" t="str">
        <f>+IF(C49="","",IF(CDR!L50="VRAC","Composant sans Colisage","Homogène"))</f>
        <v/>
      </c>
      <c r="W49" t="str">
        <f>+IF(C49="","",IF(CDR!L50="VRAC","EACH",IF(CDR!L50="COLIS","COLIS (CARTON FARDEAU DISPLAY)","PALETTE - BOX")))</f>
        <v/>
      </c>
      <c r="X49" t="str">
        <f>+IF($C49="","",IF(CDR!L50="PALETTE",CDR!M50,""))</f>
        <v/>
      </c>
      <c r="Z49" t="str">
        <f>+IF($C49="","",IF(CDR!N50="PALETTE","",CDR!M50))</f>
        <v/>
      </c>
      <c r="AC49" t="str">
        <f t="shared" si="6"/>
        <v/>
      </c>
      <c r="AD49" t="str">
        <f>+IF($C49="","",CDR!$J$2)</f>
        <v/>
      </c>
      <c r="AE49" t="str">
        <f>+IF(C49="","",CDR!J47)</f>
        <v/>
      </c>
      <c r="AF49" t="str">
        <f t="shared" si="7"/>
        <v/>
      </c>
    </row>
    <row r="50" spans="1:32" x14ac:dyDescent="0.25">
      <c r="A50" t="str">
        <f>+IF($C50="","",IF(CDR!I51="","",TEXT(CDR!I51,"00000000000000")))</f>
        <v/>
      </c>
      <c r="B50" t="str">
        <f t="shared" si="0"/>
        <v/>
      </c>
      <c r="C50" t="str">
        <f>+IF(CDR!F51="","",SUBSTITUTE(CDR!F51,"CHAR (10)"," "))</f>
        <v/>
      </c>
      <c r="D50" t="str">
        <f>+IF(CDR!F51="","",SUBSTITUTE(CDR!F51,"CHAR (10)"," "))</f>
        <v/>
      </c>
      <c r="E50" t="str">
        <f t="shared" si="1"/>
        <v/>
      </c>
      <c r="F50" t="str">
        <f>+IF($C50="","",IF(CDR!G51="BIO","Oui","Non"))</f>
        <v/>
      </c>
      <c r="G50" t="str">
        <f>+IF($C50="","",IF(CDR!D51="DOMEDIA","MDD",IF(CDR!D51="APTA","MDD",IF(CDR!D51="TOP BUDGET","Premier Prix","MN"))))</f>
        <v/>
      </c>
      <c r="H50" t="str">
        <f>+IF($C50="","",CDR!D51)</f>
        <v/>
      </c>
      <c r="K50" t="str">
        <f>+IF($C50="","",CDR!$E$2)</f>
        <v/>
      </c>
      <c r="L50" t="str">
        <f>+IF($C50="","",CDR!$G$2)</f>
        <v/>
      </c>
      <c r="M50" t="str">
        <f>+IF($C50="","",CDR!AN51)</f>
        <v/>
      </c>
      <c r="N50" t="str">
        <f>+IF($C50="","",CDR!AO51)</f>
        <v/>
      </c>
      <c r="P50" t="str">
        <f t="shared" si="2"/>
        <v/>
      </c>
      <c r="Q50" t="str">
        <f>+IF($C50="","",CDR!A51)</f>
        <v/>
      </c>
      <c r="S50" t="str">
        <f t="shared" si="3"/>
        <v/>
      </c>
      <c r="T50" t="str">
        <f t="shared" si="4"/>
        <v/>
      </c>
      <c r="U50" t="str">
        <f t="shared" si="5"/>
        <v/>
      </c>
      <c r="V50" t="str">
        <f>+IF(C50="","",IF(CDR!L51="VRAC","Composant sans Colisage","Homogène"))</f>
        <v/>
      </c>
      <c r="W50" t="str">
        <f>+IF(C50="","",IF(CDR!L51="VRAC","EACH",IF(CDR!L51="COLIS","COLIS (CARTON FARDEAU DISPLAY)","PALETTE - BOX")))</f>
        <v/>
      </c>
      <c r="X50" t="str">
        <f>+IF($C50="","",IF(CDR!L51="PALETTE",CDR!M51,""))</f>
        <v/>
      </c>
      <c r="Z50" t="str">
        <f>+IF($C50="","",IF(CDR!N51="PALETTE","",CDR!M51))</f>
        <v/>
      </c>
      <c r="AC50" t="str">
        <f t="shared" si="6"/>
        <v/>
      </c>
      <c r="AD50" t="str">
        <f>+IF($C50="","",CDR!$J$2)</f>
        <v/>
      </c>
      <c r="AE50" t="str">
        <f>+IF(C50="","",CDR!J48)</f>
        <v/>
      </c>
      <c r="AF50" t="str">
        <f t="shared" si="7"/>
        <v/>
      </c>
    </row>
    <row r="51" spans="1:32" x14ac:dyDescent="0.25">
      <c r="A51" t="str">
        <f>+IF($C51="","",IF(CDR!I52="","",TEXT(CDR!I52,"00000000000000")))</f>
        <v/>
      </c>
      <c r="B51" t="str">
        <f t="shared" si="0"/>
        <v/>
      </c>
      <c r="C51" t="str">
        <f>+IF(CDR!F52="","",SUBSTITUTE(CDR!F52,"CHAR (10)"," "))</f>
        <v/>
      </c>
      <c r="D51" t="str">
        <f>+IF(CDR!F52="","",SUBSTITUTE(CDR!F52,"CHAR (10)"," "))</f>
        <v/>
      </c>
      <c r="E51" t="str">
        <f t="shared" si="1"/>
        <v/>
      </c>
      <c r="F51" t="str">
        <f>+IF($C51="","",IF(CDR!G52="BIO","Oui","Non"))</f>
        <v/>
      </c>
      <c r="G51" t="str">
        <f>+IF($C51="","",IF(CDR!D52="DOMEDIA","MDD",IF(CDR!D52="APTA","MDD",IF(CDR!D52="TOP BUDGET","Premier Prix","MN"))))</f>
        <v/>
      </c>
      <c r="H51" t="str">
        <f>+IF($C51="","",CDR!D52)</f>
        <v/>
      </c>
      <c r="K51" t="str">
        <f>+IF($C51="","",CDR!$E$2)</f>
        <v/>
      </c>
      <c r="L51" t="str">
        <f>+IF($C51="","",CDR!$G$2)</f>
        <v/>
      </c>
      <c r="M51" t="str">
        <f>+IF($C51="","",CDR!AN52)</f>
        <v/>
      </c>
      <c r="N51" t="str">
        <f>+IF($C51="","",CDR!AO52)</f>
        <v/>
      </c>
      <c r="P51" t="str">
        <f t="shared" si="2"/>
        <v/>
      </c>
      <c r="Q51" t="str">
        <f>+IF($C51="","",CDR!A52)</f>
        <v/>
      </c>
      <c r="S51" t="str">
        <f t="shared" si="3"/>
        <v/>
      </c>
      <c r="T51" t="str">
        <f t="shared" si="4"/>
        <v/>
      </c>
      <c r="U51" t="str">
        <f t="shared" si="5"/>
        <v/>
      </c>
      <c r="V51" t="str">
        <f>+IF(C51="","",IF(CDR!L52="VRAC","Composant sans Colisage","Homogène"))</f>
        <v/>
      </c>
      <c r="W51" t="str">
        <f>+IF(C51="","",IF(CDR!L52="VRAC","EACH",IF(CDR!L52="COLIS","COLIS (CARTON FARDEAU DISPLAY)","PALETTE - BOX")))</f>
        <v/>
      </c>
      <c r="X51" t="str">
        <f>+IF($C51="","",IF(CDR!L52="PALETTE",CDR!M52,""))</f>
        <v/>
      </c>
      <c r="Z51" t="str">
        <f>+IF($C51="","",IF(CDR!N52="PALETTE","",CDR!M52))</f>
        <v/>
      </c>
      <c r="AC51" t="str">
        <f t="shared" si="6"/>
        <v/>
      </c>
      <c r="AD51" t="str">
        <f>+IF($C51="","",CDR!$J$2)</f>
        <v/>
      </c>
      <c r="AE51" t="str">
        <f>+IF(C51="","",CDR!J49)</f>
        <v/>
      </c>
      <c r="AF51" t="str">
        <f t="shared" si="7"/>
        <v/>
      </c>
    </row>
    <row r="52" spans="1:32" x14ac:dyDescent="0.25">
      <c r="A52" t="str">
        <f>+IF($C52="","",IF(CDR!I53="","",TEXT(CDR!I53,"00000000000000")))</f>
        <v/>
      </c>
      <c r="B52" t="str">
        <f t="shared" si="0"/>
        <v/>
      </c>
      <c r="C52" t="str">
        <f>+IF(CDR!F53="","",SUBSTITUTE(CDR!F53,"CHAR (10)"," "))</f>
        <v/>
      </c>
      <c r="D52" t="str">
        <f>+IF(CDR!F53="","",SUBSTITUTE(CDR!F53,"CHAR (10)"," "))</f>
        <v/>
      </c>
      <c r="E52" t="str">
        <f t="shared" si="1"/>
        <v/>
      </c>
      <c r="F52" t="str">
        <f>+IF($C52="","",IF(CDR!G53="BIO","Oui","Non"))</f>
        <v/>
      </c>
      <c r="G52" t="str">
        <f>+IF($C52="","",IF(CDR!D53="DOMEDIA","MDD",IF(CDR!D53="APTA","MDD",IF(CDR!D53="TOP BUDGET","Premier Prix","MN"))))</f>
        <v/>
      </c>
      <c r="H52" t="str">
        <f>+IF($C52="","",CDR!D53)</f>
        <v/>
      </c>
      <c r="K52" t="str">
        <f>+IF($C52="","",CDR!$E$2)</f>
        <v/>
      </c>
      <c r="L52" t="str">
        <f>+IF($C52="","",CDR!$G$2)</f>
        <v/>
      </c>
      <c r="M52" t="str">
        <f>+IF($C52="","",CDR!AN53)</f>
        <v/>
      </c>
      <c r="N52" t="str">
        <f>+IF($C52="","",CDR!AO53)</f>
        <v/>
      </c>
      <c r="P52" t="str">
        <f t="shared" si="2"/>
        <v/>
      </c>
      <c r="Q52" t="str">
        <f>+IF($C52="","",CDR!A53)</f>
        <v/>
      </c>
      <c r="S52" t="str">
        <f t="shared" si="3"/>
        <v/>
      </c>
      <c r="T52" t="str">
        <f t="shared" si="4"/>
        <v/>
      </c>
      <c r="U52" t="str">
        <f t="shared" si="5"/>
        <v/>
      </c>
      <c r="V52" t="str">
        <f>+IF(C52="","",IF(CDR!L53="VRAC","Composant sans Colisage","Homogène"))</f>
        <v/>
      </c>
      <c r="W52" t="str">
        <f>+IF(C52="","",IF(CDR!L53="VRAC","EACH",IF(CDR!L53="COLIS","COLIS (CARTON FARDEAU DISPLAY)","PALETTE - BOX")))</f>
        <v/>
      </c>
      <c r="X52" t="str">
        <f>+IF($C52="","",IF(CDR!L53="PALETTE",CDR!M53,""))</f>
        <v/>
      </c>
      <c r="Z52" t="str">
        <f>+IF($C52="","",IF(CDR!N53="PALETTE","",CDR!M53))</f>
        <v/>
      </c>
      <c r="AC52" t="str">
        <f t="shared" si="6"/>
        <v/>
      </c>
      <c r="AD52" t="str">
        <f>+IF($C52="","",CDR!$J$2)</f>
        <v/>
      </c>
      <c r="AE52" t="str">
        <f>+IF(C52="","",CDR!J50)</f>
        <v/>
      </c>
      <c r="AF52" t="str">
        <f t="shared" si="7"/>
        <v/>
      </c>
    </row>
    <row r="53" spans="1:32" x14ac:dyDescent="0.25">
      <c r="A53" t="str">
        <f>+IF($C53="","",IF(CDR!I54="","",TEXT(CDR!I54,"00000000000000")))</f>
        <v/>
      </c>
      <c r="B53" t="str">
        <f t="shared" si="0"/>
        <v/>
      </c>
      <c r="C53" t="str">
        <f>+IF(CDR!F54="","",SUBSTITUTE(CDR!F54,"CHAR (10)"," "))</f>
        <v/>
      </c>
      <c r="D53" t="str">
        <f>+IF(CDR!F54="","",SUBSTITUTE(CDR!F54,"CHAR (10)"," "))</f>
        <v/>
      </c>
      <c r="E53" t="str">
        <f t="shared" si="1"/>
        <v/>
      </c>
      <c r="F53" t="str">
        <f>+IF($C53="","",IF(CDR!G54="BIO","Oui","Non"))</f>
        <v/>
      </c>
      <c r="G53" t="str">
        <f>+IF($C53="","",IF(CDR!D54="DOMEDIA","MDD",IF(CDR!D54="APTA","MDD",IF(CDR!D54="TOP BUDGET","Premier Prix","MN"))))</f>
        <v/>
      </c>
      <c r="H53" t="str">
        <f>+IF($C53="","",CDR!D54)</f>
        <v/>
      </c>
      <c r="K53" t="str">
        <f>+IF($C53="","",CDR!$E$2)</f>
        <v/>
      </c>
      <c r="L53" t="str">
        <f>+IF($C53="","",CDR!$G$2)</f>
        <v/>
      </c>
      <c r="M53" t="str">
        <f>+IF($C53="","",CDR!AN54)</f>
        <v/>
      </c>
      <c r="N53" t="str">
        <f>+IF($C53="","",CDR!AO54)</f>
        <v/>
      </c>
      <c r="P53" t="str">
        <f t="shared" si="2"/>
        <v/>
      </c>
      <c r="Q53" t="str">
        <f>+IF($C53="","",CDR!A54)</f>
        <v/>
      </c>
      <c r="S53" t="str">
        <f t="shared" si="3"/>
        <v/>
      </c>
      <c r="T53" t="str">
        <f t="shared" si="4"/>
        <v/>
      </c>
      <c r="U53" t="str">
        <f t="shared" si="5"/>
        <v/>
      </c>
      <c r="V53" t="str">
        <f>+IF(C53="","",IF(CDR!L54="VRAC","Composant sans Colisage","Homogène"))</f>
        <v/>
      </c>
      <c r="W53" t="str">
        <f>+IF(C53="","",IF(CDR!L54="VRAC","EACH",IF(CDR!L54="COLIS","COLIS (CARTON FARDEAU DISPLAY)","PALETTE - BOX")))</f>
        <v/>
      </c>
      <c r="X53" t="str">
        <f>+IF($C53="","",IF(CDR!L54="PALETTE",CDR!M54,""))</f>
        <v/>
      </c>
      <c r="Z53" t="str">
        <f>+IF($C53="","",IF(CDR!N54="PALETTE","",CDR!M54))</f>
        <v/>
      </c>
      <c r="AC53" t="str">
        <f t="shared" si="6"/>
        <v/>
      </c>
      <c r="AD53" t="str">
        <f>+IF($C53="","",CDR!$J$2)</f>
        <v/>
      </c>
      <c r="AE53" t="str">
        <f>+IF(C53="","",CDR!J51)</f>
        <v/>
      </c>
      <c r="AF53" t="str">
        <f t="shared" si="7"/>
        <v/>
      </c>
    </row>
    <row r="54" spans="1:32" x14ac:dyDescent="0.25">
      <c r="A54" t="str">
        <f>+IF($C54="","",IF(CDR!I55="","",TEXT(CDR!I55,"00000000000000")))</f>
        <v/>
      </c>
      <c r="B54" t="str">
        <f t="shared" si="0"/>
        <v/>
      </c>
      <c r="C54" t="str">
        <f>+IF(CDR!F55="","",SUBSTITUTE(CDR!F55,"CHAR (10)"," "))</f>
        <v/>
      </c>
      <c r="D54" t="str">
        <f>+IF(CDR!F55="","",SUBSTITUTE(CDR!F55,"CHAR (10)"," "))</f>
        <v/>
      </c>
      <c r="E54" t="str">
        <f t="shared" si="1"/>
        <v/>
      </c>
      <c r="F54" t="str">
        <f>+IF($C54="","",IF(CDR!G55="BIO","Oui","Non"))</f>
        <v/>
      </c>
      <c r="G54" t="str">
        <f>+IF($C54="","",IF(CDR!D55="DOMEDIA","MDD",IF(CDR!D55="APTA","MDD",IF(CDR!D55="TOP BUDGET","Premier Prix","MN"))))</f>
        <v/>
      </c>
      <c r="H54" t="str">
        <f>+IF($C54="","",CDR!D55)</f>
        <v/>
      </c>
      <c r="K54" t="str">
        <f>+IF($C54="","",CDR!$E$2)</f>
        <v/>
      </c>
      <c r="L54" t="str">
        <f>+IF($C54="","",CDR!$G$2)</f>
        <v/>
      </c>
      <c r="M54" t="str">
        <f>+IF($C54="","",CDR!AN55)</f>
        <v/>
      </c>
      <c r="N54" t="str">
        <f>+IF($C54="","",CDR!AO55)</f>
        <v/>
      </c>
      <c r="P54" t="str">
        <f t="shared" si="2"/>
        <v/>
      </c>
      <c r="Q54" t="str">
        <f>+IF($C54="","",CDR!A55)</f>
        <v/>
      </c>
      <c r="S54" t="str">
        <f t="shared" si="3"/>
        <v/>
      </c>
      <c r="T54" t="str">
        <f t="shared" si="4"/>
        <v/>
      </c>
      <c r="U54" t="str">
        <f t="shared" si="5"/>
        <v/>
      </c>
      <c r="V54" t="str">
        <f>+IF(C54="","",IF(CDR!L55="VRAC","Composant sans Colisage","Homogène"))</f>
        <v/>
      </c>
      <c r="W54" t="str">
        <f>+IF(C54="","",IF(CDR!L55="VRAC","EACH",IF(CDR!L55="COLIS","COLIS (CARTON FARDEAU DISPLAY)","PALETTE - BOX")))</f>
        <v/>
      </c>
      <c r="X54" t="str">
        <f>+IF($C54="","",IF(CDR!L55="PALETTE",CDR!M55,""))</f>
        <v/>
      </c>
      <c r="Z54" t="str">
        <f>+IF($C54="","",IF(CDR!N55="PALETTE","",CDR!M55))</f>
        <v/>
      </c>
      <c r="AC54" t="str">
        <f t="shared" si="6"/>
        <v/>
      </c>
      <c r="AD54" t="str">
        <f>+IF($C54="","",CDR!$J$2)</f>
        <v/>
      </c>
      <c r="AE54" t="str">
        <f>+IF(C54="","",CDR!J52)</f>
        <v/>
      </c>
      <c r="AF54" t="str">
        <f t="shared" si="7"/>
        <v/>
      </c>
    </row>
    <row r="55" spans="1:32" x14ac:dyDescent="0.25">
      <c r="A55" t="str">
        <f>+IF($C55="","",IF(CDR!I56="","",TEXT(CDR!I56,"00000000000000")))</f>
        <v/>
      </c>
      <c r="B55" t="str">
        <f t="shared" si="0"/>
        <v/>
      </c>
      <c r="C55" t="str">
        <f>+IF(CDR!F56="","",SUBSTITUTE(CDR!F56,"CHAR (10)"," "))</f>
        <v/>
      </c>
      <c r="D55" t="str">
        <f>+IF(CDR!F56="","",SUBSTITUTE(CDR!F56,"CHAR (10)"," "))</f>
        <v/>
      </c>
      <c r="E55" t="str">
        <f t="shared" si="1"/>
        <v/>
      </c>
      <c r="F55" t="str">
        <f>+IF($C55="","",IF(CDR!G56="BIO","Oui","Non"))</f>
        <v/>
      </c>
      <c r="G55" t="str">
        <f>+IF($C55="","",IF(CDR!D56="DOMEDIA","MDD",IF(CDR!D56="APTA","MDD",IF(CDR!D56="TOP BUDGET","Premier Prix","MN"))))</f>
        <v/>
      </c>
      <c r="H55" t="str">
        <f>+IF($C55="","",CDR!D56)</f>
        <v/>
      </c>
      <c r="K55" t="str">
        <f>+IF($C55="","",CDR!$E$2)</f>
        <v/>
      </c>
      <c r="L55" t="str">
        <f>+IF($C55="","",CDR!$G$2)</f>
        <v/>
      </c>
      <c r="M55" t="str">
        <f>+IF($C55="","",CDR!AN56)</f>
        <v/>
      </c>
      <c r="N55" t="str">
        <f>+IF($C55="","",CDR!AO56)</f>
        <v/>
      </c>
      <c r="P55" t="str">
        <f t="shared" si="2"/>
        <v/>
      </c>
      <c r="Q55" t="str">
        <f>+IF($C55="","",CDR!A56)</f>
        <v/>
      </c>
      <c r="S55" t="str">
        <f t="shared" si="3"/>
        <v/>
      </c>
      <c r="T55" t="str">
        <f t="shared" si="4"/>
        <v/>
      </c>
      <c r="U55" t="str">
        <f t="shared" si="5"/>
        <v/>
      </c>
      <c r="V55" t="str">
        <f>+IF(C55="","",IF(CDR!L56="VRAC","Composant sans Colisage","Homogène"))</f>
        <v/>
      </c>
      <c r="W55" t="str">
        <f>+IF(C55="","",IF(CDR!L56="VRAC","EACH",IF(CDR!L56="COLIS","COLIS (CARTON FARDEAU DISPLAY)","PALETTE - BOX")))</f>
        <v/>
      </c>
      <c r="X55" t="str">
        <f>+IF($C55="","",IF(CDR!L56="PALETTE",CDR!M56,""))</f>
        <v/>
      </c>
      <c r="Z55" t="str">
        <f>+IF($C55="","",IF(CDR!N56="PALETTE","",CDR!M56))</f>
        <v/>
      </c>
      <c r="AC55" t="str">
        <f t="shared" si="6"/>
        <v/>
      </c>
      <c r="AD55" t="str">
        <f>+IF($C55="","",CDR!$J$2)</f>
        <v/>
      </c>
      <c r="AE55" t="str">
        <f>+IF(C55="","",CDR!J53)</f>
        <v/>
      </c>
      <c r="AF55" t="str">
        <f t="shared" si="7"/>
        <v/>
      </c>
    </row>
    <row r="56" spans="1:32" x14ac:dyDescent="0.25">
      <c r="A56" t="str">
        <f>+IF($C56="","",IF(CDR!I57="","",TEXT(CDR!I57,"00000000000000")))</f>
        <v/>
      </c>
      <c r="B56" t="str">
        <f t="shared" si="0"/>
        <v/>
      </c>
      <c r="C56" t="str">
        <f>+IF(CDR!F57="","",SUBSTITUTE(CDR!F57,"CHAR (10)"," "))</f>
        <v/>
      </c>
      <c r="D56" t="str">
        <f>+IF(CDR!F57="","",SUBSTITUTE(CDR!F57,"CHAR (10)"," "))</f>
        <v/>
      </c>
      <c r="E56" t="str">
        <f t="shared" si="1"/>
        <v/>
      </c>
      <c r="F56" t="str">
        <f>+IF($C56="","",IF(CDR!G57="BIO","Oui","Non"))</f>
        <v/>
      </c>
      <c r="G56" t="str">
        <f>+IF($C56="","",IF(CDR!D57="DOMEDIA","MDD",IF(CDR!D57="APTA","MDD",IF(CDR!D57="TOP BUDGET","Premier Prix","MN"))))</f>
        <v/>
      </c>
      <c r="H56" t="str">
        <f>+IF($C56="","",CDR!D57)</f>
        <v/>
      </c>
      <c r="K56" t="str">
        <f>+IF($C56="","",CDR!$E$2)</f>
        <v/>
      </c>
      <c r="L56" t="str">
        <f>+IF($C56="","",CDR!$G$2)</f>
        <v/>
      </c>
      <c r="M56" t="str">
        <f>+IF($C56="","",CDR!AN57)</f>
        <v/>
      </c>
      <c r="N56" t="str">
        <f>+IF($C56="","",CDR!AO57)</f>
        <v/>
      </c>
      <c r="P56" t="str">
        <f t="shared" si="2"/>
        <v/>
      </c>
      <c r="Q56" t="str">
        <f>+IF($C56="","",CDR!A57)</f>
        <v/>
      </c>
      <c r="S56" t="str">
        <f t="shared" si="3"/>
        <v/>
      </c>
      <c r="T56" t="str">
        <f t="shared" si="4"/>
        <v/>
      </c>
      <c r="U56" t="str">
        <f t="shared" si="5"/>
        <v/>
      </c>
      <c r="V56" t="str">
        <f>+IF(C56="","",IF(CDR!L57="VRAC","Composant sans Colisage","Homogène"))</f>
        <v/>
      </c>
      <c r="W56" t="str">
        <f>+IF(C56="","",IF(CDR!L57="VRAC","EACH",IF(CDR!L57="COLIS","COLIS (CARTON FARDEAU DISPLAY)","PALETTE - BOX")))</f>
        <v/>
      </c>
      <c r="X56" t="str">
        <f>+IF($C56="","",IF(CDR!L57="PALETTE",CDR!M57,""))</f>
        <v/>
      </c>
      <c r="Z56" t="str">
        <f>+IF($C56="","",IF(CDR!N57="PALETTE","",CDR!M57))</f>
        <v/>
      </c>
      <c r="AC56" t="str">
        <f t="shared" si="6"/>
        <v/>
      </c>
      <c r="AD56" t="str">
        <f>+IF($C56="","",CDR!$J$2)</f>
        <v/>
      </c>
      <c r="AE56" t="str">
        <f>+IF(C56="","",CDR!J54)</f>
        <v/>
      </c>
      <c r="AF56" t="str">
        <f t="shared" si="7"/>
        <v/>
      </c>
    </row>
    <row r="57" spans="1:32" x14ac:dyDescent="0.25">
      <c r="A57" t="str">
        <f>+IF($C57="","",IF(CDR!I58="","",TEXT(CDR!I58,"00000000000000")))</f>
        <v/>
      </c>
      <c r="B57" t="str">
        <f t="shared" si="0"/>
        <v/>
      </c>
      <c r="C57" t="str">
        <f>+IF(CDR!F58="","",SUBSTITUTE(CDR!F58,"CHAR (10)"," "))</f>
        <v/>
      </c>
      <c r="D57" t="str">
        <f>+IF(CDR!F58="","",SUBSTITUTE(CDR!F58,"CHAR (10)"," "))</f>
        <v/>
      </c>
      <c r="E57" t="str">
        <f t="shared" si="1"/>
        <v/>
      </c>
      <c r="F57" t="str">
        <f>+IF($C57="","",IF(CDR!G58="BIO","Oui","Non"))</f>
        <v/>
      </c>
      <c r="G57" t="str">
        <f>+IF($C57="","",IF(CDR!D58="DOMEDIA","MDD",IF(CDR!D58="APTA","MDD",IF(CDR!D58="TOP BUDGET","Premier Prix","MN"))))</f>
        <v/>
      </c>
      <c r="H57" t="str">
        <f>+IF($C57="","",CDR!D58)</f>
        <v/>
      </c>
      <c r="K57" t="str">
        <f>+IF($C57="","",CDR!$E$2)</f>
        <v/>
      </c>
      <c r="L57" t="str">
        <f>+IF($C57="","",CDR!$G$2)</f>
        <v/>
      </c>
      <c r="M57" t="str">
        <f>+IF($C57="","",CDR!AN58)</f>
        <v/>
      </c>
      <c r="N57" t="str">
        <f>+IF($C57="","",CDR!AO58)</f>
        <v/>
      </c>
      <c r="P57" t="str">
        <f t="shared" si="2"/>
        <v/>
      </c>
      <c r="Q57" t="str">
        <f>+IF($C57="","",CDR!A58)</f>
        <v/>
      </c>
      <c r="S57" t="str">
        <f t="shared" si="3"/>
        <v/>
      </c>
      <c r="T57" t="str">
        <f t="shared" si="4"/>
        <v/>
      </c>
      <c r="U57" t="str">
        <f t="shared" si="5"/>
        <v/>
      </c>
      <c r="V57" t="str">
        <f>+IF(C57="","",IF(CDR!L58="VRAC","Composant sans Colisage","Homogène"))</f>
        <v/>
      </c>
      <c r="W57" t="str">
        <f>+IF(C57="","",IF(CDR!L58="VRAC","EACH",IF(CDR!L58="COLIS","COLIS (CARTON FARDEAU DISPLAY)","PALETTE - BOX")))</f>
        <v/>
      </c>
      <c r="X57" t="str">
        <f>+IF($C57="","",IF(CDR!L58="PALETTE",CDR!M58,""))</f>
        <v/>
      </c>
      <c r="Z57" t="str">
        <f>+IF($C57="","",IF(CDR!N58="PALETTE","",CDR!M58))</f>
        <v/>
      </c>
      <c r="AC57" t="str">
        <f t="shared" si="6"/>
        <v/>
      </c>
      <c r="AD57" t="str">
        <f>+IF($C57="","",CDR!$J$2)</f>
        <v/>
      </c>
      <c r="AE57" t="str">
        <f>+IF(C57="","",CDR!J55)</f>
        <v/>
      </c>
      <c r="AF57" t="str">
        <f t="shared" si="7"/>
        <v/>
      </c>
    </row>
    <row r="58" spans="1:32" x14ac:dyDescent="0.25">
      <c r="A58" t="str">
        <f>+IF($C58="","",IF(CDR!I59="","",TEXT(CDR!I59,"00000000000000")))</f>
        <v/>
      </c>
      <c r="B58" t="str">
        <f t="shared" si="0"/>
        <v/>
      </c>
      <c r="C58" t="str">
        <f>+IF(CDR!F59="","",SUBSTITUTE(CDR!F59,"CHAR (10)"," "))</f>
        <v/>
      </c>
      <c r="D58" t="str">
        <f>+IF(CDR!F59="","",SUBSTITUTE(CDR!F59,"CHAR (10)"," "))</f>
        <v/>
      </c>
      <c r="E58" t="str">
        <f t="shared" si="1"/>
        <v/>
      </c>
      <c r="F58" t="str">
        <f>+IF($C58="","",IF(CDR!G59="BIO","Oui","Non"))</f>
        <v/>
      </c>
      <c r="G58" t="str">
        <f>+IF($C58="","",IF(CDR!D59="DOMEDIA","MDD",IF(CDR!D59="APTA","MDD",IF(CDR!D59="TOP BUDGET","Premier Prix","MN"))))</f>
        <v/>
      </c>
      <c r="H58" t="str">
        <f>+IF($C58="","",CDR!D59)</f>
        <v/>
      </c>
      <c r="K58" t="str">
        <f>+IF($C58="","",CDR!$E$2)</f>
        <v/>
      </c>
      <c r="L58" t="str">
        <f>+IF($C58="","",CDR!$G$2)</f>
        <v/>
      </c>
      <c r="M58" t="str">
        <f>+IF($C58="","",CDR!AN59)</f>
        <v/>
      </c>
      <c r="N58" t="str">
        <f>+IF($C58="","",CDR!AO59)</f>
        <v/>
      </c>
      <c r="P58" t="str">
        <f t="shared" si="2"/>
        <v/>
      </c>
      <c r="Q58" t="str">
        <f>+IF($C58="","",CDR!A59)</f>
        <v/>
      </c>
      <c r="S58" t="str">
        <f t="shared" si="3"/>
        <v/>
      </c>
      <c r="T58" t="str">
        <f t="shared" si="4"/>
        <v/>
      </c>
      <c r="U58" t="str">
        <f t="shared" si="5"/>
        <v/>
      </c>
      <c r="V58" t="str">
        <f>+IF(C58="","",IF(CDR!L59="VRAC","Composant sans Colisage","Homogène"))</f>
        <v/>
      </c>
      <c r="W58" t="str">
        <f>+IF(C58="","",IF(CDR!L59="VRAC","EACH",IF(CDR!L59="COLIS","COLIS (CARTON FARDEAU DISPLAY)","PALETTE - BOX")))</f>
        <v/>
      </c>
      <c r="X58" t="str">
        <f>+IF($C58="","",IF(CDR!L59="PALETTE",CDR!M59,""))</f>
        <v/>
      </c>
      <c r="Z58" t="str">
        <f>+IF($C58="","",IF(CDR!N59="PALETTE","",CDR!M59))</f>
        <v/>
      </c>
      <c r="AC58" t="str">
        <f t="shared" si="6"/>
        <v/>
      </c>
      <c r="AD58" t="str">
        <f>+IF($C58="","",CDR!$J$2)</f>
        <v/>
      </c>
      <c r="AE58" t="str">
        <f>+IF(C58="","",CDR!J56)</f>
        <v/>
      </c>
      <c r="AF58" t="str">
        <f t="shared" si="7"/>
        <v/>
      </c>
    </row>
    <row r="59" spans="1:32" x14ac:dyDescent="0.25">
      <c r="A59" t="str">
        <f>+IF($C59="","",IF(CDR!I60="","",TEXT(CDR!I60,"00000000000000")))</f>
        <v/>
      </c>
      <c r="B59" t="str">
        <f t="shared" si="0"/>
        <v/>
      </c>
      <c r="C59" t="str">
        <f>+IF(CDR!F60="","",SUBSTITUTE(CDR!F60,"CHAR (10)"," "))</f>
        <v/>
      </c>
      <c r="D59" t="str">
        <f>+IF(CDR!F60="","",SUBSTITUTE(CDR!F60,"CHAR (10)"," "))</f>
        <v/>
      </c>
      <c r="E59" t="str">
        <f t="shared" si="1"/>
        <v/>
      </c>
      <c r="F59" t="str">
        <f>+IF($C59="","",IF(CDR!G60="BIO","Oui","Non"))</f>
        <v/>
      </c>
      <c r="G59" t="str">
        <f>+IF($C59="","",IF(CDR!D60="DOMEDIA","MDD",IF(CDR!D60="APTA","MDD",IF(CDR!D60="TOP BUDGET","Premier Prix","MN"))))</f>
        <v/>
      </c>
      <c r="H59" t="str">
        <f>+IF($C59="","",CDR!D60)</f>
        <v/>
      </c>
      <c r="K59" t="str">
        <f>+IF($C59="","",CDR!$E$2)</f>
        <v/>
      </c>
      <c r="L59" t="str">
        <f>+IF($C59="","",CDR!$G$2)</f>
        <v/>
      </c>
      <c r="M59" t="str">
        <f>+IF($C59="","",CDR!AN60)</f>
        <v/>
      </c>
      <c r="N59" t="str">
        <f>+IF($C59="","",CDR!AO60)</f>
        <v/>
      </c>
      <c r="P59" t="str">
        <f t="shared" si="2"/>
        <v/>
      </c>
      <c r="Q59" t="str">
        <f>+IF($C59="","",CDR!A60)</f>
        <v/>
      </c>
      <c r="S59" t="str">
        <f t="shared" si="3"/>
        <v/>
      </c>
      <c r="T59" t="str">
        <f t="shared" si="4"/>
        <v/>
      </c>
      <c r="U59" t="str">
        <f t="shared" si="5"/>
        <v/>
      </c>
      <c r="V59" t="str">
        <f>+IF(C59="","",IF(CDR!L60="VRAC","Composant sans Colisage","Homogène"))</f>
        <v/>
      </c>
      <c r="W59" t="str">
        <f>+IF(C59="","",IF(CDR!L60="VRAC","EACH",IF(CDR!L60="COLIS","COLIS (CARTON FARDEAU DISPLAY)","PALETTE - BOX")))</f>
        <v/>
      </c>
      <c r="X59" t="str">
        <f>+IF($C59="","",IF(CDR!L60="PALETTE",CDR!M60,""))</f>
        <v/>
      </c>
      <c r="Z59" t="str">
        <f>+IF($C59="","",IF(CDR!N60="PALETTE","",CDR!M60))</f>
        <v/>
      </c>
      <c r="AC59" t="str">
        <f t="shared" si="6"/>
        <v/>
      </c>
      <c r="AD59" t="str">
        <f>+IF($C59="","",CDR!$J$2)</f>
        <v/>
      </c>
      <c r="AE59" t="str">
        <f>+IF(C59="","",CDR!J57)</f>
        <v/>
      </c>
      <c r="AF59" t="str">
        <f t="shared" si="7"/>
        <v/>
      </c>
    </row>
    <row r="60" spans="1:32" x14ac:dyDescent="0.25">
      <c r="A60" t="str">
        <f>+IF($C60="","",IF(CDR!I61="","",TEXT(CDR!I61,"00000000000000")))</f>
        <v/>
      </c>
      <c r="B60" t="str">
        <f t="shared" si="0"/>
        <v/>
      </c>
      <c r="C60" t="str">
        <f>+IF(CDR!F61="","",SUBSTITUTE(CDR!F61,"CHAR (10)"," "))</f>
        <v/>
      </c>
      <c r="D60" t="str">
        <f>+IF(CDR!F61="","",SUBSTITUTE(CDR!F61,"CHAR (10)"," "))</f>
        <v/>
      </c>
      <c r="E60" t="str">
        <f t="shared" si="1"/>
        <v/>
      </c>
      <c r="F60" t="str">
        <f>+IF($C60="","",IF(CDR!G61="BIO","Oui","Non"))</f>
        <v/>
      </c>
      <c r="G60" t="str">
        <f>+IF($C60="","",IF(CDR!D61="DOMEDIA","MDD",IF(CDR!D61="APTA","MDD",IF(CDR!D61="TOP BUDGET","Premier Prix","MN"))))</f>
        <v/>
      </c>
      <c r="H60" t="str">
        <f>+IF($C60="","",CDR!D61)</f>
        <v/>
      </c>
      <c r="K60" t="str">
        <f>+IF($C60="","",CDR!$E$2)</f>
        <v/>
      </c>
      <c r="L60" t="str">
        <f>+IF($C60="","",CDR!$G$2)</f>
        <v/>
      </c>
      <c r="M60" t="str">
        <f>+IF($C60="","",CDR!AN61)</f>
        <v/>
      </c>
      <c r="N60" t="str">
        <f>+IF($C60="","",CDR!AO61)</f>
        <v/>
      </c>
      <c r="P60" t="str">
        <f t="shared" si="2"/>
        <v/>
      </c>
      <c r="Q60" t="str">
        <f>+IF($C60="","",CDR!A61)</f>
        <v/>
      </c>
      <c r="S60" t="str">
        <f t="shared" si="3"/>
        <v/>
      </c>
      <c r="T60" t="str">
        <f t="shared" si="4"/>
        <v/>
      </c>
      <c r="U60" t="str">
        <f t="shared" si="5"/>
        <v/>
      </c>
      <c r="V60" t="str">
        <f>+IF(C60="","",IF(CDR!L61="VRAC","Composant sans Colisage","Homogène"))</f>
        <v/>
      </c>
      <c r="W60" t="str">
        <f>+IF(C60="","",IF(CDR!L61="VRAC","EACH",IF(CDR!L61="COLIS","COLIS (CARTON FARDEAU DISPLAY)","PALETTE - BOX")))</f>
        <v/>
      </c>
      <c r="X60" t="str">
        <f>+IF($C60="","",IF(CDR!L61="PALETTE",CDR!M61,""))</f>
        <v/>
      </c>
      <c r="Z60" t="str">
        <f>+IF($C60="","",IF(CDR!N61="PALETTE","",CDR!M61))</f>
        <v/>
      </c>
      <c r="AC60" t="str">
        <f t="shared" si="6"/>
        <v/>
      </c>
      <c r="AD60" t="str">
        <f>+IF($C60="","",CDR!$J$2)</f>
        <v/>
      </c>
      <c r="AE60" t="str">
        <f>+IF(C60="","",CDR!J58)</f>
        <v/>
      </c>
      <c r="AF60" t="str">
        <f t="shared" si="7"/>
        <v/>
      </c>
    </row>
    <row r="61" spans="1:32" x14ac:dyDescent="0.25">
      <c r="A61" t="str">
        <f>+IF($C61="","",IF(CDR!I62="","",TEXT(CDR!I62,"00000000000000")))</f>
        <v/>
      </c>
      <c r="B61" t="str">
        <f t="shared" si="0"/>
        <v/>
      </c>
      <c r="C61" t="str">
        <f>+IF(CDR!F62="","",SUBSTITUTE(CDR!F62,"CHAR (10)"," "))</f>
        <v/>
      </c>
      <c r="D61" t="str">
        <f>+IF(CDR!F62="","",SUBSTITUTE(CDR!F62,"CHAR (10)"," "))</f>
        <v/>
      </c>
      <c r="E61" t="str">
        <f t="shared" si="1"/>
        <v/>
      </c>
      <c r="F61" t="str">
        <f>+IF($C61="","",IF(CDR!G62="BIO","Oui","Non"))</f>
        <v/>
      </c>
      <c r="G61" t="str">
        <f>+IF($C61="","",IF(CDR!D62="DOMEDIA","MDD",IF(CDR!D62="APTA","MDD",IF(CDR!D62="TOP BUDGET","Premier Prix","MN"))))</f>
        <v/>
      </c>
      <c r="H61" t="str">
        <f>+IF($C61="","",CDR!D62)</f>
        <v/>
      </c>
      <c r="K61" t="str">
        <f>+IF($C61="","",CDR!$E$2)</f>
        <v/>
      </c>
      <c r="L61" t="str">
        <f>+IF($C61="","",CDR!$G$2)</f>
        <v/>
      </c>
      <c r="M61" t="str">
        <f>+IF($C61="","",CDR!AN62)</f>
        <v/>
      </c>
      <c r="N61" t="str">
        <f>+IF($C61="","",CDR!AO62)</f>
        <v/>
      </c>
      <c r="P61" t="str">
        <f t="shared" si="2"/>
        <v/>
      </c>
      <c r="Q61" t="str">
        <f>+IF($C61="","",CDR!A62)</f>
        <v/>
      </c>
      <c r="S61" t="str">
        <f t="shared" si="3"/>
        <v/>
      </c>
      <c r="T61" t="str">
        <f t="shared" si="4"/>
        <v/>
      </c>
      <c r="U61" t="str">
        <f t="shared" si="5"/>
        <v/>
      </c>
      <c r="V61" t="str">
        <f>+IF(C61="","",IF(CDR!L62="VRAC","Composant sans Colisage","Homogène"))</f>
        <v/>
      </c>
      <c r="W61" t="str">
        <f>+IF(C61="","",IF(CDR!L62="VRAC","EACH",IF(CDR!L62="COLIS","COLIS (CARTON FARDEAU DISPLAY)","PALETTE - BOX")))</f>
        <v/>
      </c>
      <c r="X61" t="str">
        <f>+IF($C61="","",IF(CDR!L62="PALETTE",CDR!M62,""))</f>
        <v/>
      </c>
      <c r="Z61" t="str">
        <f>+IF($C61="","",IF(CDR!N62="PALETTE","",CDR!M62))</f>
        <v/>
      </c>
      <c r="AC61" t="str">
        <f t="shared" si="6"/>
        <v/>
      </c>
      <c r="AD61" t="str">
        <f>+IF($C61="","",CDR!$J$2)</f>
        <v/>
      </c>
      <c r="AE61" t="str">
        <f>+IF(C61="","",CDR!J59)</f>
        <v/>
      </c>
      <c r="AF61" t="str">
        <f t="shared" si="7"/>
        <v/>
      </c>
    </row>
    <row r="62" spans="1:32" x14ac:dyDescent="0.25">
      <c r="A62" t="str">
        <f>+IF($C62="","",IF(CDR!I63="","",TEXT(CDR!I63,"00000000000000")))</f>
        <v/>
      </c>
      <c r="B62" t="str">
        <f t="shared" si="0"/>
        <v/>
      </c>
      <c r="C62" t="str">
        <f>+IF(CDR!F63="","",SUBSTITUTE(CDR!F63,"CHAR (10)"," "))</f>
        <v/>
      </c>
      <c r="D62" t="str">
        <f>+IF(CDR!F63="","",SUBSTITUTE(CDR!F63,"CHAR (10)"," "))</f>
        <v/>
      </c>
      <c r="E62" t="str">
        <f t="shared" si="1"/>
        <v/>
      </c>
      <c r="F62" t="str">
        <f>+IF($C62="","",IF(CDR!G63="BIO","Oui","Non"))</f>
        <v/>
      </c>
      <c r="G62" t="str">
        <f>+IF($C62="","",IF(CDR!D63="DOMEDIA","MDD",IF(CDR!D63="APTA","MDD",IF(CDR!D63="TOP BUDGET","Premier Prix","MN"))))</f>
        <v/>
      </c>
      <c r="H62" t="str">
        <f>+IF($C62="","",CDR!D63)</f>
        <v/>
      </c>
      <c r="K62" t="str">
        <f>+IF($C62="","",CDR!$E$2)</f>
        <v/>
      </c>
      <c r="L62" t="str">
        <f>+IF($C62="","",CDR!$G$2)</f>
        <v/>
      </c>
      <c r="M62" t="str">
        <f>+IF($C62="","",CDR!AN63)</f>
        <v/>
      </c>
      <c r="N62" t="str">
        <f>+IF($C62="","",CDR!AO63)</f>
        <v/>
      </c>
      <c r="P62" t="str">
        <f t="shared" si="2"/>
        <v/>
      </c>
      <c r="Q62" t="str">
        <f>+IF($C62="","",CDR!A63)</f>
        <v/>
      </c>
      <c r="S62" t="str">
        <f t="shared" si="3"/>
        <v/>
      </c>
      <c r="T62" t="str">
        <f t="shared" si="4"/>
        <v/>
      </c>
      <c r="U62" t="str">
        <f t="shared" si="5"/>
        <v/>
      </c>
      <c r="V62" t="str">
        <f>+IF(C62="","",IF(CDR!L63="VRAC","Composant sans Colisage","Homogène"))</f>
        <v/>
      </c>
      <c r="W62" t="str">
        <f>+IF(C62="","",IF(CDR!L63="VRAC","EACH",IF(CDR!L63="COLIS","COLIS (CARTON FARDEAU DISPLAY)","PALETTE - BOX")))</f>
        <v/>
      </c>
      <c r="X62" t="str">
        <f>+IF($C62="","",IF(CDR!L63="PALETTE",CDR!M63,""))</f>
        <v/>
      </c>
      <c r="Z62" t="str">
        <f>+IF($C62="","",IF(CDR!N63="PALETTE","",CDR!M63))</f>
        <v/>
      </c>
      <c r="AC62" t="str">
        <f t="shared" si="6"/>
        <v/>
      </c>
      <c r="AD62" t="str">
        <f>+IF($C62="","",CDR!$J$2)</f>
        <v/>
      </c>
      <c r="AE62" t="str">
        <f>+IF(C62="","",CDR!J60)</f>
        <v/>
      </c>
      <c r="AF62" t="str">
        <f t="shared" si="7"/>
        <v/>
      </c>
    </row>
    <row r="63" spans="1:32" x14ac:dyDescent="0.25">
      <c r="A63" t="str">
        <f>+IF($C63="","",IF(CDR!I64="","",TEXT(CDR!I64,"00000000000000")))</f>
        <v/>
      </c>
      <c r="B63" t="str">
        <f t="shared" si="0"/>
        <v/>
      </c>
      <c r="C63" t="str">
        <f>+IF(CDR!F64="","",SUBSTITUTE(CDR!F64,"CHAR (10)"," "))</f>
        <v/>
      </c>
      <c r="D63" t="str">
        <f>+IF(CDR!F64="","",SUBSTITUTE(CDR!F64,"CHAR (10)"," "))</f>
        <v/>
      </c>
      <c r="E63" t="str">
        <f t="shared" si="1"/>
        <v/>
      </c>
      <c r="F63" t="str">
        <f>+IF($C63="","",IF(CDR!G64="BIO","Oui","Non"))</f>
        <v/>
      </c>
      <c r="G63" t="str">
        <f>+IF($C63="","",IF(CDR!D64="DOMEDIA","MDD",IF(CDR!D64="APTA","MDD",IF(CDR!D64="TOP BUDGET","Premier Prix","MN"))))</f>
        <v/>
      </c>
      <c r="H63" t="str">
        <f>+IF($C63="","",CDR!D64)</f>
        <v/>
      </c>
      <c r="K63" t="str">
        <f>+IF($C63="","",CDR!$E$2)</f>
        <v/>
      </c>
      <c r="L63" t="str">
        <f>+IF($C63="","",CDR!$G$2)</f>
        <v/>
      </c>
      <c r="M63" t="str">
        <f>+IF($C63="","",CDR!AN64)</f>
        <v/>
      </c>
      <c r="N63" t="str">
        <f>+IF($C63="","",CDR!AO64)</f>
        <v/>
      </c>
      <c r="P63" t="str">
        <f t="shared" si="2"/>
        <v/>
      </c>
      <c r="Q63" t="str">
        <f>+IF($C63="","",CDR!A64)</f>
        <v/>
      </c>
      <c r="S63" t="str">
        <f t="shared" si="3"/>
        <v/>
      </c>
      <c r="T63" t="str">
        <f t="shared" si="4"/>
        <v/>
      </c>
      <c r="U63" t="str">
        <f t="shared" si="5"/>
        <v/>
      </c>
      <c r="V63" t="str">
        <f>+IF(C63="","",IF(CDR!L64="VRAC","Composant sans Colisage","Homogène"))</f>
        <v/>
      </c>
      <c r="W63" t="str">
        <f>+IF(C63="","",IF(CDR!L64="VRAC","EACH",IF(CDR!L64="COLIS","COLIS (CARTON FARDEAU DISPLAY)","PALETTE - BOX")))</f>
        <v/>
      </c>
      <c r="X63" t="str">
        <f>+IF($C63="","",IF(CDR!L64="PALETTE",CDR!M64,""))</f>
        <v/>
      </c>
      <c r="Z63" t="str">
        <f>+IF($C63="","",IF(CDR!N64="PALETTE","",CDR!M64))</f>
        <v/>
      </c>
      <c r="AC63" t="str">
        <f t="shared" si="6"/>
        <v/>
      </c>
      <c r="AD63" t="str">
        <f>+IF($C63="","",CDR!$J$2)</f>
        <v/>
      </c>
      <c r="AE63" t="str">
        <f>+IF(C63="","",CDR!J61)</f>
        <v/>
      </c>
      <c r="AF63" t="str">
        <f t="shared" si="7"/>
        <v/>
      </c>
    </row>
    <row r="64" spans="1:32" x14ac:dyDescent="0.25">
      <c r="A64" t="str">
        <f>+IF($C64="","",IF(CDR!I65="","",TEXT(CDR!I65,"00000000000000")))</f>
        <v/>
      </c>
      <c r="B64" t="str">
        <f t="shared" si="0"/>
        <v/>
      </c>
      <c r="C64" t="str">
        <f>+IF(CDR!F65="","",SUBSTITUTE(CDR!F65,"CHAR (10)"," "))</f>
        <v/>
      </c>
      <c r="D64" t="str">
        <f>+IF(CDR!F65="","",SUBSTITUTE(CDR!F65,"CHAR (10)"," "))</f>
        <v/>
      </c>
      <c r="E64" t="str">
        <f t="shared" si="1"/>
        <v/>
      </c>
      <c r="F64" t="str">
        <f>+IF($C64="","",IF(CDR!G65="BIO","Oui","Non"))</f>
        <v/>
      </c>
      <c r="G64" t="str">
        <f>+IF($C64="","",IF(CDR!D65="DOMEDIA","MDD",IF(CDR!D65="APTA","MDD",IF(CDR!D65="TOP BUDGET","Premier Prix","MN"))))</f>
        <v/>
      </c>
      <c r="H64" t="str">
        <f>+IF($C64="","",CDR!D65)</f>
        <v/>
      </c>
      <c r="K64" t="str">
        <f>+IF($C64="","",CDR!$E$2)</f>
        <v/>
      </c>
      <c r="L64" t="str">
        <f>+IF($C64="","",CDR!$G$2)</f>
        <v/>
      </c>
      <c r="M64" t="str">
        <f>+IF($C64="","",CDR!AN65)</f>
        <v/>
      </c>
      <c r="N64" t="str">
        <f>+IF($C64="","",CDR!AO65)</f>
        <v/>
      </c>
      <c r="P64" t="str">
        <f t="shared" si="2"/>
        <v/>
      </c>
      <c r="Q64" t="str">
        <f>+IF($C64="","",CDR!A65)</f>
        <v/>
      </c>
      <c r="S64" t="str">
        <f t="shared" si="3"/>
        <v/>
      </c>
      <c r="T64" t="str">
        <f t="shared" si="4"/>
        <v/>
      </c>
      <c r="U64" t="str">
        <f t="shared" si="5"/>
        <v/>
      </c>
      <c r="V64" t="str">
        <f>+IF(C64="","",IF(CDR!L65="VRAC","Composant sans Colisage","Homogène"))</f>
        <v/>
      </c>
      <c r="W64" t="str">
        <f>+IF(C64="","",IF(CDR!L65="VRAC","EACH",IF(CDR!L65="COLIS","COLIS (CARTON FARDEAU DISPLAY)","PALETTE - BOX")))</f>
        <v/>
      </c>
      <c r="X64" t="str">
        <f>+IF($C64="","",IF(CDR!L65="PALETTE",CDR!M65,""))</f>
        <v/>
      </c>
      <c r="Z64" t="str">
        <f>+IF($C64="","",IF(CDR!N65="PALETTE","",CDR!M65))</f>
        <v/>
      </c>
      <c r="AC64" t="str">
        <f t="shared" si="6"/>
        <v/>
      </c>
      <c r="AD64" t="str">
        <f>+IF($C64="","",CDR!$J$2)</f>
        <v/>
      </c>
      <c r="AE64" t="str">
        <f>+IF(C64="","",CDR!J62)</f>
        <v/>
      </c>
      <c r="AF64" t="str">
        <f t="shared" si="7"/>
        <v/>
      </c>
    </row>
    <row r="65" spans="1:32" x14ac:dyDescent="0.25">
      <c r="A65" t="str">
        <f>+IF($C65="","",IF(CDR!I66="","",TEXT(CDR!I66,"00000000000000")))</f>
        <v/>
      </c>
      <c r="B65" t="str">
        <f t="shared" si="0"/>
        <v/>
      </c>
      <c r="C65" t="str">
        <f>+IF(CDR!F66="","",SUBSTITUTE(CDR!F66,"CHAR (10)"," "))</f>
        <v/>
      </c>
      <c r="D65" t="str">
        <f>+IF(CDR!F66="","",SUBSTITUTE(CDR!F66,"CHAR (10)"," "))</f>
        <v/>
      </c>
      <c r="E65" t="str">
        <f t="shared" si="1"/>
        <v/>
      </c>
      <c r="F65" t="str">
        <f>+IF($C65="","",IF(CDR!G66="BIO","Oui","Non"))</f>
        <v/>
      </c>
      <c r="G65" t="str">
        <f>+IF($C65="","",IF(CDR!D66="DOMEDIA","MDD",IF(CDR!D66="APTA","MDD",IF(CDR!D66="TOP BUDGET","Premier Prix","MN"))))</f>
        <v/>
      </c>
      <c r="H65" t="str">
        <f>+IF($C65="","",CDR!D66)</f>
        <v/>
      </c>
      <c r="K65" t="str">
        <f>+IF($C65="","",CDR!$E$2)</f>
        <v/>
      </c>
      <c r="L65" t="str">
        <f>+IF($C65="","",CDR!$G$2)</f>
        <v/>
      </c>
      <c r="M65" t="str">
        <f>+IF($C65="","",CDR!AN66)</f>
        <v/>
      </c>
      <c r="N65" t="str">
        <f>+IF($C65="","",CDR!AO66)</f>
        <v/>
      </c>
      <c r="P65" t="str">
        <f t="shared" si="2"/>
        <v/>
      </c>
      <c r="Q65" t="str">
        <f>+IF($C65="","",CDR!A66)</f>
        <v/>
      </c>
      <c r="S65" t="str">
        <f t="shared" si="3"/>
        <v/>
      </c>
      <c r="T65" t="str">
        <f t="shared" si="4"/>
        <v/>
      </c>
      <c r="U65" t="str">
        <f t="shared" si="5"/>
        <v/>
      </c>
      <c r="V65" t="str">
        <f>+IF(C65="","",IF(CDR!L66="VRAC","Composant sans Colisage","Homogène"))</f>
        <v/>
      </c>
      <c r="W65" t="str">
        <f>+IF(C65="","",IF(CDR!L66="VRAC","EACH",IF(CDR!L66="COLIS","COLIS (CARTON FARDEAU DISPLAY)","PALETTE - BOX")))</f>
        <v/>
      </c>
      <c r="X65" t="str">
        <f>+IF($C65="","",IF(CDR!L66="PALETTE",CDR!M66,""))</f>
        <v/>
      </c>
      <c r="Z65" t="str">
        <f>+IF($C65="","",IF(CDR!N66="PALETTE","",CDR!M66))</f>
        <v/>
      </c>
      <c r="AC65" t="str">
        <f t="shared" si="6"/>
        <v/>
      </c>
      <c r="AD65" t="str">
        <f>+IF($C65="","",CDR!$J$2)</f>
        <v/>
      </c>
      <c r="AE65" t="str">
        <f>+IF(C65="","",CDR!J63)</f>
        <v/>
      </c>
      <c r="AF65" t="str">
        <f t="shared" si="7"/>
        <v/>
      </c>
    </row>
    <row r="66" spans="1:32" x14ac:dyDescent="0.25">
      <c r="A66" t="str">
        <f>+IF($C66="","",IF(CDR!I67="","",TEXT(CDR!I67,"00000000000000")))</f>
        <v/>
      </c>
      <c r="B66" t="str">
        <f t="shared" si="0"/>
        <v/>
      </c>
      <c r="C66" t="str">
        <f>+IF(CDR!F67="","",SUBSTITUTE(CDR!F67,"CHAR (10)"," "))</f>
        <v/>
      </c>
      <c r="D66" t="str">
        <f>+IF(CDR!F67="","",SUBSTITUTE(CDR!F67,"CHAR (10)"," "))</f>
        <v/>
      </c>
      <c r="E66" t="str">
        <f t="shared" si="1"/>
        <v/>
      </c>
      <c r="F66" t="str">
        <f>+IF($C66="","",IF(CDR!G67="BIO","Oui","Non"))</f>
        <v/>
      </c>
      <c r="G66" t="str">
        <f>+IF($C66="","",IF(CDR!D67="DOMEDIA","MDD",IF(CDR!D67="APTA","MDD",IF(CDR!D67="TOP BUDGET","Premier Prix","MN"))))</f>
        <v/>
      </c>
      <c r="H66" t="str">
        <f>+IF($C66="","",CDR!D67)</f>
        <v/>
      </c>
      <c r="K66" t="str">
        <f>+IF($C66="","",CDR!$E$2)</f>
        <v/>
      </c>
      <c r="L66" t="str">
        <f>+IF($C66="","",CDR!$G$2)</f>
        <v/>
      </c>
      <c r="M66" t="str">
        <f>+IF($C66="","",CDR!AN67)</f>
        <v/>
      </c>
      <c r="N66" t="str">
        <f>+IF($C66="","",CDR!AO67)</f>
        <v/>
      </c>
      <c r="P66" t="str">
        <f t="shared" si="2"/>
        <v/>
      </c>
      <c r="Q66" t="str">
        <f>+IF($C66="","",CDR!A67)</f>
        <v/>
      </c>
      <c r="S66" t="str">
        <f t="shared" si="3"/>
        <v/>
      </c>
      <c r="T66" t="str">
        <f t="shared" si="4"/>
        <v/>
      </c>
      <c r="U66" t="str">
        <f t="shared" si="5"/>
        <v/>
      </c>
      <c r="V66" t="str">
        <f>+IF(C66="","",IF(CDR!L67="VRAC","Composant sans Colisage","Homogène"))</f>
        <v/>
      </c>
      <c r="W66" t="str">
        <f>+IF(C66="","",IF(CDR!L67="VRAC","EACH",IF(CDR!L67="COLIS","COLIS (CARTON FARDEAU DISPLAY)","PALETTE - BOX")))</f>
        <v/>
      </c>
      <c r="X66" t="str">
        <f>+IF($C66="","",IF(CDR!L67="PALETTE",CDR!M67,""))</f>
        <v/>
      </c>
      <c r="Z66" t="str">
        <f>+IF($C66="","",IF(CDR!N67="PALETTE","",CDR!M67))</f>
        <v/>
      </c>
      <c r="AC66" t="str">
        <f t="shared" si="6"/>
        <v/>
      </c>
      <c r="AD66" t="str">
        <f>+IF($C66="","",CDR!$J$2)</f>
        <v/>
      </c>
      <c r="AE66" t="str">
        <f>+IF(C66="","",CDR!J64)</f>
        <v/>
      </c>
      <c r="AF66" t="str">
        <f t="shared" si="7"/>
        <v/>
      </c>
    </row>
    <row r="67" spans="1:32" x14ac:dyDescent="0.25">
      <c r="A67" t="str">
        <f>+IF($C67="","",IF(CDR!I68="","",TEXT(CDR!I68,"00000000000000")))</f>
        <v/>
      </c>
      <c r="B67" t="str">
        <f t="shared" si="0"/>
        <v/>
      </c>
      <c r="C67" t="str">
        <f>+IF(CDR!F68="","",SUBSTITUTE(CDR!F68,"CHAR (10)"," "))</f>
        <v/>
      </c>
      <c r="D67" t="str">
        <f>+IF(CDR!F68="","",SUBSTITUTE(CDR!F68,"CHAR (10)"," "))</f>
        <v/>
      </c>
      <c r="E67" t="str">
        <f t="shared" si="1"/>
        <v/>
      </c>
      <c r="F67" t="str">
        <f>+IF($C67="","",IF(CDR!G68="BIO","Oui","Non"))</f>
        <v/>
      </c>
      <c r="G67" t="str">
        <f>+IF($C67="","",IF(CDR!D68="DOMEDIA","MDD",IF(CDR!D68="APTA","MDD",IF(CDR!D68="TOP BUDGET","Premier Prix","MN"))))</f>
        <v/>
      </c>
      <c r="H67" t="str">
        <f>+IF($C67="","",CDR!D68)</f>
        <v/>
      </c>
      <c r="K67" t="str">
        <f>+IF($C67="","",CDR!$E$2)</f>
        <v/>
      </c>
      <c r="L67" t="str">
        <f>+IF($C67="","",CDR!$G$2)</f>
        <v/>
      </c>
      <c r="M67" t="str">
        <f>+IF($C67="","",CDR!AN68)</f>
        <v/>
      </c>
      <c r="N67" t="str">
        <f>+IF($C67="","",CDR!AO68)</f>
        <v/>
      </c>
      <c r="P67" t="str">
        <f t="shared" si="2"/>
        <v/>
      </c>
      <c r="Q67" t="str">
        <f>+IF($C67="","",CDR!A68)</f>
        <v/>
      </c>
      <c r="S67" t="str">
        <f t="shared" si="3"/>
        <v/>
      </c>
      <c r="T67" t="str">
        <f t="shared" si="4"/>
        <v/>
      </c>
      <c r="U67" t="str">
        <f t="shared" si="5"/>
        <v/>
      </c>
      <c r="V67" t="str">
        <f>+IF(C67="","",IF(CDR!L68="VRAC","Composant sans Colisage","Homogène"))</f>
        <v/>
      </c>
      <c r="W67" t="str">
        <f>+IF(C67="","",IF(CDR!L68="VRAC","EACH",IF(CDR!L68="COLIS","COLIS (CARTON FARDEAU DISPLAY)","PALETTE - BOX")))</f>
        <v/>
      </c>
      <c r="X67" t="str">
        <f>+IF($C67="","",IF(CDR!L68="PALETTE",CDR!M68,""))</f>
        <v/>
      </c>
      <c r="Z67" t="str">
        <f>+IF($C67="","",IF(CDR!N68="PALETTE","",CDR!M68))</f>
        <v/>
      </c>
      <c r="AC67" t="str">
        <f t="shared" si="6"/>
        <v/>
      </c>
      <c r="AD67" t="str">
        <f>+IF($C67="","",CDR!$J$2)</f>
        <v/>
      </c>
      <c r="AE67" t="str">
        <f>+IF(C67="","",CDR!J65)</f>
        <v/>
      </c>
      <c r="AF67" t="str">
        <f t="shared" si="7"/>
        <v/>
      </c>
    </row>
    <row r="68" spans="1:32" x14ac:dyDescent="0.25">
      <c r="A68" t="str">
        <f>+IF($C68="","",IF(CDR!I69="","",TEXT(CDR!I69,"00000000000000")))</f>
        <v/>
      </c>
      <c r="B68" t="str">
        <f t="shared" si="0"/>
        <v/>
      </c>
      <c r="C68" t="str">
        <f>+IF(CDR!F69="","",SUBSTITUTE(CDR!F69,"CHAR (10)"," "))</f>
        <v/>
      </c>
      <c r="D68" t="str">
        <f>+IF(CDR!F69="","",SUBSTITUTE(CDR!F69,"CHAR (10)"," "))</f>
        <v/>
      </c>
      <c r="E68" t="str">
        <f t="shared" si="1"/>
        <v/>
      </c>
      <c r="F68" t="str">
        <f>+IF($C68="","",IF(CDR!G69="BIO","Oui","Non"))</f>
        <v/>
      </c>
      <c r="G68" t="str">
        <f>+IF($C68="","",IF(CDR!D69="DOMEDIA","MDD",IF(CDR!D69="APTA","MDD",IF(CDR!D69="TOP BUDGET","Premier Prix","MN"))))</f>
        <v/>
      </c>
      <c r="H68" t="str">
        <f>+IF($C68="","",CDR!D69)</f>
        <v/>
      </c>
      <c r="K68" t="str">
        <f>+IF($C68="","",CDR!$E$2)</f>
        <v/>
      </c>
      <c r="L68" t="str">
        <f>+IF($C68="","",CDR!$G$2)</f>
        <v/>
      </c>
      <c r="M68" t="str">
        <f>+IF($C68="","",CDR!AN69)</f>
        <v/>
      </c>
      <c r="N68" t="str">
        <f>+IF($C68="","",CDR!AO69)</f>
        <v/>
      </c>
      <c r="P68" t="str">
        <f t="shared" si="2"/>
        <v/>
      </c>
      <c r="Q68" t="str">
        <f>+IF($C68="","",CDR!A69)</f>
        <v/>
      </c>
      <c r="S68" t="str">
        <f t="shared" si="3"/>
        <v/>
      </c>
      <c r="T68" t="str">
        <f t="shared" si="4"/>
        <v/>
      </c>
      <c r="U68" t="str">
        <f t="shared" si="5"/>
        <v/>
      </c>
      <c r="V68" t="str">
        <f>+IF(C68="","",IF(CDR!L69="VRAC","Composant sans Colisage","Homogène"))</f>
        <v/>
      </c>
      <c r="W68" t="str">
        <f>+IF(C68="","",IF(CDR!L69="VRAC","EACH",IF(CDR!L69="COLIS","COLIS (CARTON FARDEAU DISPLAY)","PALETTE - BOX")))</f>
        <v/>
      </c>
      <c r="X68" t="str">
        <f>+IF($C68="","",IF(CDR!L69="PALETTE",CDR!M69,""))</f>
        <v/>
      </c>
      <c r="Z68" t="str">
        <f>+IF($C68="","",IF(CDR!N69="PALETTE","",CDR!M69))</f>
        <v/>
      </c>
      <c r="AC68" t="str">
        <f t="shared" si="6"/>
        <v/>
      </c>
      <c r="AD68" t="str">
        <f>+IF($C68="","",CDR!$J$2)</f>
        <v/>
      </c>
      <c r="AE68" t="str">
        <f>+IF(C68="","",CDR!J66)</f>
        <v/>
      </c>
      <c r="AF68" t="str">
        <f t="shared" si="7"/>
        <v/>
      </c>
    </row>
    <row r="69" spans="1:32" x14ac:dyDescent="0.25">
      <c r="A69" t="str">
        <f>+IF($C69="","",IF(CDR!I70="","",TEXT(CDR!I70,"00000000000000")))</f>
        <v/>
      </c>
      <c r="B69" t="str">
        <f t="shared" ref="B69:B132" si="8">+IF(C69="","","1")</f>
        <v/>
      </c>
      <c r="C69" t="str">
        <f>+IF(CDR!F70="","",SUBSTITUTE(CDR!F70,"CHAR (10)"," "))</f>
        <v/>
      </c>
      <c r="D69" t="str">
        <f>+IF(CDR!F70="","",SUBSTITUTE(CDR!F70,"CHAR (10)"," "))</f>
        <v/>
      </c>
      <c r="E69" t="str">
        <f t="shared" ref="E69:E132" si="9">+IF($C69="","",LEFT(D69,25))</f>
        <v/>
      </c>
      <c r="F69" t="str">
        <f>+IF($C69="","",IF(CDR!G70="BIO","Oui","Non"))</f>
        <v/>
      </c>
      <c r="G69" t="str">
        <f>+IF($C69="","",IF(CDR!D70="DOMEDIA","MDD",IF(CDR!D70="APTA","MDD",IF(CDR!D70="TOP BUDGET","Premier Prix","MN"))))</f>
        <v/>
      </c>
      <c r="H69" t="str">
        <f>+IF($C69="","",CDR!D70)</f>
        <v/>
      </c>
      <c r="K69" t="str">
        <f>+IF($C69="","",CDR!$E$2)</f>
        <v/>
      </c>
      <c r="L69" t="str">
        <f>+IF($C69="","",CDR!$G$2)</f>
        <v/>
      </c>
      <c r="M69" t="str">
        <f>+IF($C69="","",CDR!AN70)</f>
        <v/>
      </c>
      <c r="N69" t="str">
        <f>+IF($C69="","",CDR!AO70)</f>
        <v/>
      </c>
      <c r="P69" t="str">
        <f t="shared" ref="P69:P132" si="10">+IF(C69="","","Non")</f>
        <v/>
      </c>
      <c r="Q69" t="str">
        <f>+IF($C69="","",CDR!A70)</f>
        <v/>
      </c>
      <c r="S69" t="str">
        <f t="shared" ref="S69:S132" si="11">+IF(F69="","","1")</f>
        <v/>
      </c>
      <c r="T69" t="str">
        <f t="shared" ref="T69:T132" si="12">+IF($C69="","","998")</f>
        <v/>
      </c>
      <c r="U69" t="str">
        <f t="shared" ref="U69:U132" si="13">+IF($C69="","",IF(L69&lt;&gt;168,"Salsify",""))</f>
        <v/>
      </c>
      <c r="V69" t="str">
        <f>+IF(C69="","",IF(CDR!L70="VRAC","Composant sans Colisage","Homogène"))</f>
        <v/>
      </c>
      <c r="W69" t="str">
        <f>+IF(C69="","",IF(CDR!L70="VRAC","EACH",IF(CDR!L70="COLIS","COLIS (CARTON FARDEAU DISPLAY)","PALETTE - BOX")))</f>
        <v/>
      </c>
      <c r="X69" t="str">
        <f>+IF($C69="","",IF(CDR!L70="PALETTE",CDR!M70,""))</f>
        <v/>
      </c>
      <c r="Z69" t="str">
        <f>+IF($C69="","",IF(CDR!N70="PALETTE","",CDR!M70))</f>
        <v/>
      </c>
      <c r="AC69" t="str">
        <f t="shared" ref="AC69:AC132" si="14">+D69</f>
        <v/>
      </c>
      <c r="AD69" t="str">
        <f>+IF($C69="","",CDR!$J$2)</f>
        <v/>
      </c>
      <c r="AE69" t="str">
        <f>+IF(C69="","",CDR!J67)</f>
        <v/>
      </c>
      <c r="AF69" t="str">
        <f t="shared" ref="AF69:AF132" si="15">+IF(C69="","","DDD")</f>
        <v/>
      </c>
    </row>
    <row r="70" spans="1:32" x14ac:dyDescent="0.25">
      <c r="A70" t="str">
        <f>+IF($C70="","",IF(CDR!I71="","",TEXT(CDR!I71,"00000000000000")))</f>
        <v/>
      </c>
      <c r="B70" t="str">
        <f t="shared" si="8"/>
        <v/>
      </c>
      <c r="C70" t="str">
        <f>+IF(CDR!F71="","",SUBSTITUTE(CDR!F71,"CHAR (10)"," "))</f>
        <v/>
      </c>
      <c r="D70" t="str">
        <f>+IF(CDR!F71="","",SUBSTITUTE(CDR!F71,"CHAR (10)"," "))</f>
        <v/>
      </c>
      <c r="E70" t="str">
        <f t="shared" si="9"/>
        <v/>
      </c>
      <c r="F70" t="str">
        <f>+IF($C70="","",IF(CDR!G71="BIO","Oui","Non"))</f>
        <v/>
      </c>
      <c r="G70" t="str">
        <f>+IF($C70="","",IF(CDR!D71="DOMEDIA","MDD",IF(CDR!D71="APTA","MDD",IF(CDR!D71="TOP BUDGET","Premier Prix","MN"))))</f>
        <v/>
      </c>
      <c r="H70" t="str">
        <f>+IF($C70="","",CDR!D71)</f>
        <v/>
      </c>
      <c r="K70" t="str">
        <f>+IF($C70="","",CDR!$E$2)</f>
        <v/>
      </c>
      <c r="L70" t="str">
        <f>+IF($C70="","",CDR!$G$2)</f>
        <v/>
      </c>
      <c r="M70" t="str">
        <f>+IF($C70="","",CDR!AN71)</f>
        <v/>
      </c>
      <c r="N70" t="str">
        <f>+IF($C70="","",CDR!AO71)</f>
        <v/>
      </c>
      <c r="P70" t="str">
        <f t="shared" si="10"/>
        <v/>
      </c>
      <c r="Q70" t="str">
        <f>+IF($C70="","",CDR!A71)</f>
        <v/>
      </c>
      <c r="S70" t="str">
        <f t="shared" si="11"/>
        <v/>
      </c>
      <c r="T70" t="str">
        <f t="shared" si="12"/>
        <v/>
      </c>
      <c r="U70" t="str">
        <f t="shared" si="13"/>
        <v/>
      </c>
      <c r="V70" t="str">
        <f>+IF(C70="","",IF(CDR!L71="VRAC","Composant sans Colisage","Homogène"))</f>
        <v/>
      </c>
      <c r="W70" t="str">
        <f>+IF(C70="","",IF(CDR!L71="VRAC","EACH",IF(CDR!L71="COLIS","COLIS (CARTON FARDEAU DISPLAY)","PALETTE - BOX")))</f>
        <v/>
      </c>
      <c r="X70" t="str">
        <f>+IF($C70="","",IF(CDR!L71="PALETTE",CDR!M71,""))</f>
        <v/>
      </c>
      <c r="Z70" t="str">
        <f>+IF($C70="","",IF(CDR!N71="PALETTE","",CDR!M71))</f>
        <v/>
      </c>
      <c r="AC70" t="str">
        <f t="shared" si="14"/>
        <v/>
      </c>
      <c r="AD70" t="str">
        <f>+IF($C70="","",CDR!$J$2)</f>
        <v/>
      </c>
      <c r="AE70" t="str">
        <f>+IF(C70="","",CDR!J68)</f>
        <v/>
      </c>
      <c r="AF70" t="str">
        <f t="shared" si="15"/>
        <v/>
      </c>
    </row>
    <row r="71" spans="1:32" x14ac:dyDescent="0.25">
      <c r="A71" t="str">
        <f>+IF($C71="","",IF(CDR!I72="","",TEXT(CDR!I72,"00000000000000")))</f>
        <v/>
      </c>
      <c r="B71" t="str">
        <f t="shared" si="8"/>
        <v/>
      </c>
      <c r="C71" t="str">
        <f>+IF(CDR!F72="","",SUBSTITUTE(CDR!F72,"CHAR (10)"," "))</f>
        <v/>
      </c>
      <c r="D71" t="str">
        <f>+IF(CDR!F72="","",SUBSTITUTE(CDR!F72,"CHAR (10)"," "))</f>
        <v/>
      </c>
      <c r="E71" t="str">
        <f t="shared" si="9"/>
        <v/>
      </c>
      <c r="F71" t="str">
        <f>+IF($C71="","",IF(CDR!G72="BIO","Oui","Non"))</f>
        <v/>
      </c>
      <c r="G71" t="str">
        <f>+IF($C71="","",IF(CDR!D72="DOMEDIA","MDD",IF(CDR!D72="APTA","MDD",IF(CDR!D72="TOP BUDGET","Premier Prix","MN"))))</f>
        <v/>
      </c>
      <c r="H71" t="str">
        <f>+IF($C71="","",CDR!D72)</f>
        <v/>
      </c>
      <c r="K71" t="str">
        <f>+IF($C71="","",CDR!$E$2)</f>
        <v/>
      </c>
      <c r="L71" t="str">
        <f>+IF($C71="","",CDR!$G$2)</f>
        <v/>
      </c>
      <c r="M71" t="str">
        <f>+IF($C71="","",CDR!AN72)</f>
        <v/>
      </c>
      <c r="N71" t="str">
        <f>+IF($C71="","",CDR!AO72)</f>
        <v/>
      </c>
      <c r="P71" t="str">
        <f t="shared" si="10"/>
        <v/>
      </c>
      <c r="Q71" t="str">
        <f>+IF($C71="","",CDR!A72)</f>
        <v/>
      </c>
      <c r="S71" t="str">
        <f t="shared" si="11"/>
        <v/>
      </c>
      <c r="T71" t="str">
        <f t="shared" si="12"/>
        <v/>
      </c>
      <c r="U71" t="str">
        <f t="shared" si="13"/>
        <v/>
      </c>
      <c r="V71" t="str">
        <f>+IF(C71="","",IF(CDR!L72="VRAC","Composant sans Colisage","Homogène"))</f>
        <v/>
      </c>
      <c r="W71" t="str">
        <f>+IF(C71="","",IF(CDR!L72="VRAC","EACH",IF(CDR!L72="COLIS","COLIS (CARTON FARDEAU DISPLAY)","PALETTE - BOX")))</f>
        <v/>
      </c>
      <c r="X71" t="str">
        <f>+IF($C71="","",IF(CDR!L72="PALETTE",CDR!M72,""))</f>
        <v/>
      </c>
      <c r="Z71" t="str">
        <f>+IF($C71="","",IF(CDR!N72="PALETTE","",CDR!M72))</f>
        <v/>
      </c>
      <c r="AC71" t="str">
        <f t="shared" si="14"/>
        <v/>
      </c>
      <c r="AD71" t="str">
        <f>+IF($C71="","",CDR!$J$2)</f>
        <v/>
      </c>
      <c r="AE71" t="str">
        <f>+IF(C71="","",CDR!J69)</f>
        <v/>
      </c>
      <c r="AF71" t="str">
        <f t="shared" si="15"/>
        <v/>
      </c>
    </row>
    <row r="72" spans="1:32" x14ac:dyDescent="0.25">
      <c r="A72" t="str">
        <f>+IF($C72="","",IF(CDR!I73="","",TEXT(CDR!I73,"00000000000000")))</f>
        <v/>
      </c>
      <c r="B72" t="str">
        <f t="shared" si="8"/>
        <v/>
      </c>
      <c r="C72" t="str">
        <f>+IF(CDR!F73="","",SUBSTITUTE(CDR!F73,"CHAR (10)"," "))</f>
        <v/>
      </c>
      <c r="D72" t="str">
        <f>+IF(CDR!F73="","",SUBSTITUTE(CDR!F73,"CHAR (10)"," "))</f>
        <v/>
      </c>
      <c r="E72" t="str">
        <f t="shared" si="9"/>
        <v/>
      </c>
      <c r="F72" t="str">
        <f>+IF($C72="","",IF(CDR!G73="BIO","Oui","Non"))</f>
        <v/>
      </c>
      <c r="G72" t="str">
        <f>+IF($C72="","",IF(CDR!D73="DOMEDIA","MDD",IF(CDR!D73="APTA","MDD",IF(CDR!D73="TOP BUDGET","Premier Prix","MN"))))</f>
        <v/>
      </c>
      <c r="H72" t="str">
        <f>+IF($C72="","",CDR!D73)</f>
        <v/>
      </c>
      <c r="K72" t="str">
        <f>+IF($C72="","",CDR!$E$2)</f>
        <v/>
      </c>
      <c r="L72" t="str">
        <f>+IF($C72="","",CDR!$G$2)</f>
        <v/>
      </c>
      <c r="M72" t="str">
        <f>+IF($C72="","",CDR!AN73)</f>
        <v/>
      </c>
      <c r="N72" t="str">
        <f>+IF($C72="","",CDR!AO73)</f>
        <v/>
      </c>
      <c r="P72" t="str">
        <f t="shared" si="10"/>
        <v/>
      </c>
      <c r="Q72" t="str">
        <f>+IF($C72="","",CDR!A73)</f>
        <v/>
      </c>
      <c r="S72" t="str">
        <f t="shared" si="11"/>
        <v/>
      </c>
      <c r="T72" t="str">
        <f t="shared" si="12"/>
        <v/>
      </c>
      <c r="U72" t="str">
        <f t="shared" si="13"/>
        <v/>
      </c>
      <c r="V72" t="str">
        <f>+IF(C72="","",IF(CDR!L73="VRAC","Composant sans Colisage","Homogène"))</f>
        <v/>
      </c>
      <c r="W72" t="str">
        <f>+IF(C72="","",IF(CDR!L73="VRAC","EACH",IF(CDR!L73="COLIS","COLIS (CARTON FARDEAU DISPLAY)","PALETTE - BOX")))</f>
        <v/>
      </c>
      <c r="X72" t="str">
        <f>+IF($C72="","",IF(CDR!L73="PALETTE",CDR!M73,""))</f>
        <v/>
      </c>
      <c r="Z72" t="str">
        <f>+IF($C72="","",IF(CDR!N73="PALETTE","",CDR!M73))</f>
        <v/>
      </c>
      <c r="AC72" t="str">
        <f t="shared" si="14"/>
        <v/>
      </c>
      <c r="AD72" t="str">
        <f>+IF($C72="","",CDR!$J$2)</f>
        <v/>
      </c>
      <c r="AE72" t="str">
        <f>+IF(C72="","",CDR!J70)</f>
        <v/>
      </c>
      <c r="AF72" t="str">
        <f t="shared" si="15"/>
        <v/>
      </c>
    </row>
    <row r="73" spans="1:32" x14ac:dyDescent="0.25">
      <c r="A73" t="str">
        <f>+IF($C73="","",IF(CDR!I74="","",TEXT(CDR!I74,"00000000000000")))</f>
        <v/>
      </c>
      <c r="B73" t="str">
        <f t="shared" si="8"/>
        <v/>
      </c>
      <c r="C73" t="str">
        <f>+IF(CDR!F74="","",SUBSTITUTE(CDR!F74,"CHAR (10)"," "))</f>
        <v/>
      </c>
      <c r="D73" t="str">
        <f>+IF(CDR!F74="","",SUBSTITUTE(CDR!F74,"CHAR (10)"," "))</f>
        <v/>
      </c>
      <c r="E73" t="str">
        <f t="shared" si="9"/>
        <v/>
      </c>
      <c r="F73" t="str">
        <f>+IF($C73="","",IF(CDR!G74="BIO","Oui","Non"))</f>
        <v/>
      </c>
      <c r="G73" t="str">
        <f>+IF($C73="","",IF(CDR!D74="DOMEDIA","MDD",IF(CDR!D74="APTA","MDD",IF(CDR!D74="TOP BUDGET","Premier Prix","MN"))))</f>
        <v/>
      </c>
      <c r="H73" t="str">
        <f>+IF($C73="","",CDR!D74)</f>
        <v/>
      </c>
      <c r="K73" t="str">
        <f>+IF($C73="","",CDR!$E$2)</f>
        <v/>
      </c>
      <c r="L73" t="str">
        <f>+IF($C73="","",CDR!$G$2)</f>
        <v/>
      </c>
      <c r="M73" t="str">
        <f>+IF($C73="","",CDR!AN74)</f>
        <v/>
      </c>
      <c r="N73" t="str">
        <f>+IF($C73="","",CDR!AO74)</f>
        <v/>
      </c>
      <c r="P73" t="str">
        <f t="shared" si="10"/>
        <v/>
      </c>
      <c r="Q73" t="str">
        <f>+IF($C73="","",CDR!A74)</f>
        <v/>
      </c>
      <c r="S73" t="str">
        <f t="shared" si="11"/>
        <v/>
      </c>
      <c r="T73" t="str">
        <f t="shared" si="12"/>
        <v/>
      </c>
      <c r="U73" t="str">
        <f t="shared" si="13"/>
        <v/>
      </c>
      <c r="V73" t="str">
        <f>+IF(C73="","",IF(CDR!L74="VRAC","Composant sans Colisage","Homogène"))</f>
        <v/>
      </c>
      <c r="W73" t="str">
        <f>+IF(C73="","",IF(CDR!L74="VRAC","EACH",IF(CDR!L74="COLIS","COLIS (CARTON FARDEAU DISPLAY)","PALETTE - BOX")))</f>
        <v/>
      </c>
      <c r="X73" t="str">
        <f>+IF($C73="","",IF(CDR!L74="PALETTE",CDR!M74,""))</f>
        <v/>
      </c>
      <c r="Z73" t="str">
        <f>+IF($C73="","",IF(CDR!N74="PALETTE","",CDR!M74))</f>
        <v/>
      </c>
      <c r="AC73" t="str">
        <f t="shared" si="14"/>
        <v/>
      </c>
      <c r="AD73" t="str">
        <f>+IF($C73="","",CDR!$J$2)</f>
        <v/>
      </c>
      <c r="AE73" t="str">
        <f>+IF(C73="","",CDR!J71)</f>
        <v/>
      </c>
      <c r="AF73" t="str">
        <f t="shared" si="15"/>
        <v/>
      </c>
    </row>
    <row r="74" spans="1:32" x14ac:dyDescent="0.25">
      <c r="A74" t="str">
        <f>+IF($C74="","",IF(CDR!I75="","",TEXT(CDR!I75,"00000000000000")))</f>
        <v/>
      </c>
      <c r="B74" t="str">
        <f t="shared" si="8"/>
        <v/>
      </c>
      <c r="C74" t="str">
        <f>+IF(CDR!F75="","",SUBSTITUTE(CDR!F75,"CHAR (10)"," "))</f>
        <v/>
      </c>
      <c r="D74" t="str">
        <f>+IF(CDR!F75="","",SUBSTITUTE(CDR!F75,"CHAR (10)"," "))</f>
        <v/>
      </c>
      <c r="E74" t="str">
        <f t="shared" si="9"/>
        <v/>
      </c>
      <c r="F74" t="str">
        <f>+IF($C74="","",IF(CDR!G75="BIO","Oui","Non"))</f>
        <v/>
      </c>
      <c r="G74" t="str">
        <f>+IF($C74="","",IF(CDR!D75="DOMEDIA","MDD",IF(CDR!D75="APTA","MDD",IF(CDR!D75="TOP BUDGET","Premier Prix","MN"))))</f>
        <v/>
      </c>
      <c r="H74" t="str">
        <f>+IF($C74="","",CDR!D75)</f>
        <v/>
      </c>
      <c r="K74" t="str">
        <f>+IF($C74="","",CDR!$E$2)</f>
        <v/>
      </c>
      <c r="L74" t="str">
        <f>+IF($C74="","",CDR!$G$2)</f>
        <v/>
      </c>
      <c r="M74" t="str">
        <f>+IF($C74="","",CDR!AN75)</f>
        <v/>
      </c>
      <c r="N74" t="str">
        <f>+IF($C74="","",CDR!AO75)</f>
        <v/>
      </c>
      <c r="P74" t="str">
        <f t="shared" si="10"/>
        <v/>
      </c>
      <c r="Q74" t="str">
        <f>+IF($C74="","",CDR!A75)</f>
        <v/>
      </c>
      <c r="S74" t="str">
        <f t="shared" si="11"/>
        <v/>
      </c>
      <c r="T74" t="str">
        <f t="shared" si="12"/>
        <v/>
      </c>
      <c r="U74" t="str">
        <f t="shared" si="13"/>
        <v/>
      </c>
      <c r="V74" t="str">
        <f>+IF(C74="","",IF(CDR!L75="VRAC","Composant sans Colisage","Homogène"))</f>
        <v/>
      </c>
      <c r="W74" t="str">
        <f>+IF(C74="","",IF(CDR!L75="VRAC","EACH",IF(CDR!L75="COLIS","COLIS (CARTON FARDEAU DISPLAY)","PALETTE - BOX")))</f>
        <v/>
      </c>
      <c r="X74" t="str">
        <f>+IF($C74="","",IF(CDR!L75="PALETTE",CDR!M75,""))</f>
        <v/>
      </c>
      <c r="Z74" t="str">
        <f>+IF($C74="","",IF(CDR!N75="PALETTE","",CDR!M75))</f>
        <v/>
      </c>
      <c r="AC74" t="str">
        <f t="shared" si="14"/>
        <v/>
      </c>
      <c r="AD74" t="str">
        <f>+IF($C74="","",CDR!$J$2)</f>
        <v/>
      </c>
      <c r="AE74" t="str">
        <f>+IF(C74="","",CDR!J72)</f>
        <v/>
      </c>
      <c r="AF74" t="str">
        <f t="shared" si="15"/>
        <v/>
      </c>
    </row>
    <row r="75" spans="1:32" x14ac:dyDescent="0.25">
      <c r="A75" t="str">
        <f>+IF($C75="","",IF(CDR!I76="","",TEXT(CDR!I76,"00000000000000")))</f>
        <v/>
      </c>
      <c r="B75" t="str">
        <f t="shared" si="8"/>
        <v/>
      </c>
      <c r="C75" t="str">
        <f>+IF(CDR!F76="","",SUBSTITUTE(CDR!F76,"CHAR (10)"," "))</f>
        <v/>
      </c>
      <c r="D75" t="str">
        <f>+IF(CDR!F76="","",SUBSTITUTE(CDR!F76,"CHAR (10)"," "))</f>
        <v/>
      </c>
      <c r="E75" t="str">
        <f t="shared" si="9"/>
        <v/>
      </c>
      <c r="F75" t="str">
        <f>+IF($C75="","",IF(CDR!G76="BIO","Oui","Non"))</f>
        <v/>
      </c>
      <c r="G75" t="str">
        <f>+IF($C75="","",IF(CDR!D76="DOMEDIA","MDD",IF(CDR!D76="APTA","MDD",IF(CDR!D76="TOP BUDGET","Premier Prix","MN"))))</f>
        <v/>
      </c>
      <c r="H75" t="str">
        <f>+IF($C75="","",CDR!D76)</f>
        <v/>
      </c>
      <c r="K75" t="str">
        <f>+IF($C75="","",CDR!$E$2)</f>
        <v/>
      </c>
      <c r="L75" t="str">
        <f>+IF($C75="","",CDR!$G$2)</f>
        <v/>
      </c>
      <c r="M75" t="str">
        <f>+IF($C75="","",CDR!AN76)</f>
        <v/>
      </c>
      <c r="N75" t="str">
        <f>+IF($C75="","",CDR!AO76)</f>
        <v/>
      </c>
      <c r="P75" t="str">
        <f t="shared" si="10"/>
        <v/>
      </c>
      <c r="Q75" t="str">
        <f>+IF($C75="","",CDR!A76)</f>
        <v/>
      </c>
      <c r="S75" t="str">
        <f t="shared" si="11"/>
        <v/>
      </c>
      <c r="T75" t="str">
        <f t="shared" si="12"/>
        <v/>
      </c>
      <c r="U75" t="str">
        <f t="shared" si="13"/>
        <v/>
      </c>
      <c r="V75" t="str">
        <f>+IF(C75="","",IF(CDR!L76="VRAC","Composant sans Colisage","Homogène"))</f>
        <v/>
      </c>
      <c r="W75" t="str">
        <f>+IF(C75="","",IF(CDR!L76="VRAC","EACH",IF(CDR!L76="COLIS","COLIS (CARTON FARDEAU DISPLAY)","PALETTE - BOX")))</f>
        <v/>
      </c>
      <c r="X75" t="str">
        <f>+IF($C75="","",IF(CDR!L76="PALETTE",CDR!M76,""))</f>
        <v/>
      </c>
      <c r="Z75" t="str">
        <f>+IF($C75="","",IF(CDR!N76="PALETTE","",CDR!M76))</f>
        <v/>
      </c>
      <c r="AC75" t="str">
        <f t="shared" si="14"/>
        <v/>
      </c>
      <c r="AD75" t="str">
        <f>+IF($C75="","",CDR!$J$2)</f>
        <v/>
      </c>
      <c r="AE75" t="str">
        <f>+IF(C75="","",CDR!J73)</f>
        <v/>
      </c>
      <c r="AF75" t="str">
        <f t="shared" si="15"/>
        <v/>
      </c>
    </row>
    <row r="76" spans="1:32" x14ac:dyDescent="0.25">
      <c r="A76" t="str">
        <f>+IF($C76="","",IF(CDR!I77="","",TEXT(CDR!I77,"00000000000000")))</f>
        <v/>
      </c>
      <c r="B76" t="str">
        <f t="shared" si="8"/>
        <v/>
      </c>
      <c r="C76" t="str">
        <f>+IF(CDR!F77="","",SUBSTITUTE(CDR!F77,"CHAR (10)"," "))</f>
        <v/>
      </c>
      <c r="D76" t="str">
        <f>+IF(CDR!F77="","",SUBSTITUTE(CDR!F77,"CHAR (10)"," "))</f>
        <v/>
      </c>
      <c r="E76" t="str">
        <f t="shared" si="9"/>
        <v/>
      </c>
      <c r="F76" t="str">
        <f>+IF($C76="","",IF(CDR!G77="BIO","Oui","Non"))</f>
        <v/>
      </c>
      <c r="G76" t="str">
        <f>+IF($C76="","",IF(CDR!D77="DOMEDIA","MDD",IF(CDR!D77="APTA","MDD",IF(CDR!D77="TOP BUDGET","Premier Prix","MN"))))</f>
        <v/>
      </c>
      <c r="H76" t="str">
        <f>+IF($C76="","",CDR!D77)</f>
        <v/>
      </c>
      <c r="K76" t="str">
        <f>+IF($C76="","",CDR!$E$2)</f>
        <v/>
      </c>
      <c r="L76" t="str">
        <f>+IF($C76="","",CDR!$G$2)</f>
        <v/>
      </c>
      <c r="M76" t="str">
        <f>+IF($C76="","",CDR!AN77)</f>
        <v/>
      </c>
      <c r="N76" t="str">
        <f>+IF($C76="","",CDR!AO77)</f>
        <v/>
      </c>
      <c r="P76" t="str">
        <f t="shared" si="10"/>
        <v/>
      </c>
      <c r="Q76" t="str">
        <f>+IF($C76="","",CDR!A77)</f>
        <v/>
      </c>
      <c r="S76" t="str">
        <f t="shared" si="11"/>
        <v/>
      </c>
      <c r="T76" t="str">
        <f t="shared" si="12"/>
        <v/>
      </c>
      <c r="U76" t="str">
        <f t="shared" si="13"/>
        <v/>
      </c>
      <c r="V76" t="str">
        <f>+IF(C76="","",IF(CDR!L77="VRAC","Composant sans Colisage","Homogène"))</f>
        <v/>
      </c>
      <c r="W76" t="str">
        <f>+IF(C76="","",IF(CDR!L77="VRAC","EACH",IF(CDR!L77="COLIS","COLIS (CARTON FARDEAU DISPLAY)","PALETTE - BOX")))</f>
        <v/>
      </c>
      <c r="X76" t="str">
        <f>+IF($C76="","",IF(CDR!L77="PALETTE",CDR!M77,""))</f>
        <v/>
      </c>
      <c r="Z76" t="str">
        <f>+IF($C76="","",IF(CDR!N77="PALETTE","",CDR!M77))</f>
        <v/>
      </c>
      <c r="AC76" t="str">
        <f t="shared" si="14"/>
        <v/>
      </c>
      <c r="AD76" t="str">
        <f>+IF($C76="","",CDR!$J$2)</f>
        <v/>
      </c>
      <c r="AE76" t="str">
        <f>+IF(C76="","",CDR!J74)</f>
        <v/>
      </c>
      <c r="AF76" t="str">
        <f t="shared" si="15"/>
        <v/>
      </c>
    </row>
    <row r="77" spans="1:32" x14ac:dyDescent="0.25">
      <c r="A77" t="str">
        <f>+IF($C77="","",IF(CDR!I78="","",TEXT(CDR!I78,"00000000000000")))</f>
        <v/>
      </c>
      <c r="B77" t="str">
        <f t="shared" si="8"/>
        <v/>
      </c>
      <c r="C77" t="str">
        <f>+IF(CDR!F78="","",SUBSTITUTE(CDR!F78,"CHAR (10)"," "))</f>
        <v/>
      </c>
      <c r="D77" t="str">
        <f>+IF(CDR!F78="","",SUBSTITUTE(CDR!F78,"CHAR (10)"," "))</f>
        <v/>
      </c>
      <c r="E77" t="str">
        <f t="shared" si="9"/>
        <v/>
      </c>
      <c r="F77" t="str">
        <f>+IF($C77="","",IF(CDR!G78="BIO","Oui","Non"))</f>
        <v/>
      </c>
      <c r="G77" t="str">
        <f>+IF($C77="","",IF(CDR!D78="DOMEDIA","MDD",IF(CDR!D78="APTA","MDD",IF(CDR!D78="TOP BUDGET","Premier Prix","MN"))))</f>
        <v/>
      </c>
      <c r="H77" t="str">
        <f>+IF($C77="","",CDR!D78)</f>
        <v/>
      </c>
      <c r="K77" t="str">
        <f>+IF($C77="","",CDR!$E$2)</f>
        <v/>
      </c>
      <c r="L77" t="str">
        <f>+IF($C77="","",CDR!$G$2)</f>
        <v/>
      </c>
      <c r="M77" t="str">
        <f>+IF($C77="","",CDR!AN78)</f>
        <v/>
      </c>
      <c r="N77" t="str">
        <f>+IF($C77="","",CDR!AO78)</f>
        <v/>
      </c>
      <c r="P77" t="str">
        <f t="shared" si="10"/>
        <v/>
      </c>
      <c r="Q77" t="str">
        <f>+IF($C77="","",CDR!A78)</f>
        <v/>
      </c>
      <c r="S77" t="str">
        <f t="shared" si="11"/>
        <v/>
      </c>
      <c r="T77" t="str">
        <f t="shared" si="12"/>
        <v/>
      </c>
      <c r="U77" t="str">
        <f t="shared" si="13"/>
        <v/>
      </c>
      <c r="V77" t="str">
        <f>+IF(C77="","",IF(CDR!L78="VRAC","Composant sans Colisage","Homogène"))</f>
        <v/>
      </c>
      <c r="W77" t="str">
        <f>+IF(C77="","",IF(CDR!L78="VRAC","EACH",IF(CDR!L78="COLIS","COLIS (CARTON FARDEAU DISPLAY)","PALETTE - BOX")))</f>
        <v/>
      </c>
      <c r="X77" t="str">
        <f>+IF($C77="","",IF(CDR!L78="PALETTE",CDR!M78,""))</f>
        <v/>
      </c>
      <c r="Z77" t="str">
        <f>+IF($C77="","",IF(CDR!N78="PALETTE","",CDR!M78))</f>
        <v/>
      </c>
      <c r="AC77" t="str">
        <f t="shared" si="14"/>
        <v/>
      </c>
      <c r="AD77" t="str">
        <f>+IF($C77="","",CDR!$J$2)</f>
        <v/>
      </c>
      <c r="AE77" t="str">
        <f>+IF(C77="","",CDR!J75)</f>
        <v/>
      </c>
      <c r="AF77" t="str">
        <f t="shared" si="15"/>
        <v/>
      </c>
    </row>
    <row r="78" spans="1:32" x14ac:dyDescent="0.25">
      <c r="A78" t="str">
        <f>+IF($C78="","",IF(CDR!I79="","",TEXT(CDR!I79,"00000000000000")))</f>
        <v/>
      </c>
      <c r="B78" t="str">
        <f t="shared" si="8"/>
        <v/>
      </c>
      <c r="C78" t="str">
        <f>+IF(CDR!F79="","",SUBSTITUTE(CDR!F79,"CHAR (10)"," "))</f>
        <v/>
      </c>
      <c r="D78" t="str">
        <f>+IF(CDR!F79="","",SUBSTITUTE(CDR!F79,"CHAR (10)"," "))</f>
        <v/>
      </c>
      <c r="E78" t="str">
        <f t="shared" si="9"/>
        <v/>
      </c>
      <c r="F78" t="str">
        <f>+IF($C78="","",IF(CDR!G79="BIO","Oui","Non"))</f>
        <v/>
      </c>
      <c r="G78" t="str">
        <f>+IF($C78="","",IF(CDR!D79="DOMEDIA","MDD",IF(CDR!D79="APTA","MDD",IF(CDR!D79="TOP BUDGET","Premier Prix","MN"))))</f>
        <v/>
      </c>
      <c r="H78" t="str">
        <f>+IF($C78="","",CDR!D79)</f>
        <v/>
      </c>
      <c r="K78" t="str">
        <f>+IF($C78="","",CDR!$E$2)</f>
        <v/>
      </c>
      <c r="L78" t="str">
        <f>+IF($C78="","",CDR!$G$2)</f>
        <v/>
      </c>
      <c r="M78" t="str">
        <f>+IF($C78="","",CDR!AN79)</f>
        <v/>
      </c>
      <c r="N78" t="str">
        <f>+IF($C78="","",CDR!AO79)</f>
        <v/>
      </c>
      <c r="P78" t="str">
        <f t="shared" si="10"/>
        <v/>
      </c>
      <c r="Q78" t="str">
        <f>+IF($C78="","",CDR!A79)</f>
        <v/>
      </c>
      <c r="S78" t="str">
        <f t="shared" si="11"/>
        <v/>
      </c>
      <c r="T78" t="str">
        <f t="shared" si="12"/>
        <v/>
      </c>
      <c r="U78" t="str">
        <f t="shared" si="13"/>
        <v/>
      </c>
      <c r="V78" t="str">
        <f>+IF(C78="","",IF(CDR!L79="VRAC","Composant sans Colisage","Homogène"))</f>
        <v/>
      </c>
      <c r="W78" t="str">
        <f>+IF(C78="","",IF(CDR!L79="VRAC","EACH",IF(CDR!L79="COLIS","COLIS (CARTON FARDEAU DISPLAY)","PALETTE - BOX")))</f>
        <v/>
      </c>
      <c r="X78" t="str">
        <f>+IF($C78="","",IF(CDR!L79="PALETTE",CDR!M79,""))</f>
        <v/>
      </c>
      <c r="Z78" t="str">
        <f>+IF($C78="","",IF(CDR!N79="PALETTE","",CDR!M79))</f>
        <v/>
      </c>
      <c r="AC78" t="str">
        <f t="shared" si="14"/>
        <v/>
      </c>
      <c r="AD78" t="str">
        <f>+IF($C78="","",CDR!$J$2)</f>
        <v/>
      </c>
      <c r="AE78" t="str">
        <f>+IF(C78="","",CDR!J76)</f>
        <v/>
      </c>
      <c r="AF78" t="str">
        <f t="shared" si="15"/>
        <v/>
      </c>
    </row>
    <row r="79" spans="1:32" x14ac:dyDescent="0.25">
      <c r="A79" t="str">
        <f>+IF($C79="","",IF(CDR!I80="","",TEXT(CDR!I80,"00000000000000")))</f>
        <v/>
      </c>
      <c r="B79" t="str">
        <f t="shared" si="8"/>
        <v/>
      </c>
      <c r="C79" t="str">
        <f>+IF(CDR!F80="","",SUBSTITUTE(CDR!F80,"CHAR (10)"," "))</f>
        <v/>
      </c>
      <c r="D79" t="str">
        <f>+IF(CDR!F80="","",SUBSTITUTE(CDR!F80,"CHAR (10)"," "))</f>
        <v/>
      </c>
      <c r="E79" t="str">
        <f t="shared" si="9"/>
        <v/>
      </c>
      <c r="F79" t="str">
        <f>+IF($C79="","",IF(CDR!G80="BIO","Oui","Non"))</f>
        <v/>
      </c>
      <c r="G79" t="str">
        <f>+IF($C79="","",IF(CDR!D80="DOMEDIA","MDD",IF(CDR!D80="APTA","MDD",IF(CDR!D80="TOP BUDGET","Premier Prix","MN"))))</f>
        <v/>
      </c>
      <c r="H79" t="str">
        <f>+IF($C79="","",CDR!D80)</f>
        <v/>
      </c>
      <c r="K79" t="str">
        <f>+IF($C79="","",CDR!$E$2)</f>
        <v/>
      </c>
      <c r="L79" t="str">
        <f>+IF($C79="","",CDR!$G$2)</f>
        <v/>
      </c>
      <c r="M79" t="str">
        <f>+IF($C79="","",CDR!AN80)</f>
        <v/>
      </c>
      <c r="N79" t="str">
        <f>+IF($C79="","",CDR!AO80)</f>
        <v/>
      </c>
      <c r="P79" t="str">
        <f t="shared" si="10"/>
        <v/>
      </c>
      <c r="Q79" t="str">
        <f>+IF($C79="","",CDR!A80)</f>
        <v/>
      </c>
      <c r="S79" t="str">
        <f t="shared" si="11"/>
        <v/>
      </c>
      <c r="T79" t="str">
        <f t="shared" si="12"/>
        <v/>
      </c>
      <c r="U79" t="str">
        <f t="shared" si="13"/>
        <v/>
      </c>
      <c r="V79" t="str">
        <f>+IF(C79="","",IF(CDR!L80="VRAC","Composant sans Colisage","Homogène"))</f>
        <v/>
      </c>
      <c r="W79" t="str">
        <f>+IF(C79="","",IF(CDR!L80="VRAC","EACH",IF(CDR!L80="COLIS","COLIS (CARTON FARDEAU DISPLAY)","PALETTE - BOX")))</f>
        <v/>
      </c>
      <c r="X79" t="str">
        <f>+IF($C79="","",IF(CDR!L80="PALETTE",CDR!M80,""))</f>
        <v/>
      </c>
      <c r="Z79" t="str">
        <f>+IF($C79="","",IF(CDR!N80="PALETTE","",CDR!M80))</f>
        <v/>
      </c>
      <c r="AC79" t="str">
        <f t="shared" si="14"/>
        <v/>
      </c>
      <c r="AD79" t="str">
        <f>+IF($C79="","",CDR!$J$2)</f>
        <v/>
      </c>
      <c r="AE79" t="str">
        <f>+IF(C79="","",CDR!J77)</f>
        <v/>
      </c>
      <c r="AF79" t="str">
        <f t="shared" si="15"/>
        <v/>
      </c>
    </row>
    <row r="80" spans="1:32" x14ac:dyDescent="0.25">
      <c r="A80" t="str">
        <f>+IF($C80="","",IF(CDR!I81="","",TEXT(CDR!I81,"00000000000000")))</f>
        <v/>
      </c>
      <c r="B80" t="str">
        <f t="shared" si="8"/>
        <v/>
      </c>
      <c r="C80" t="str">
        <f>+IF(CDR!F81="","",SUBSTITUTE(CDR!F81,"CHAR (10)"," "))</f>
        <v/>
      </c>
      <c r="D80" t="str">
        <f>+IF(CDR!F81="","",SUBSTITUTE(CDR!F81,"CHAR (10)"," "))</f>
        <v/>
      </c>
      <c r="E80" t="str">
        <f t="shared" si="9"/>
        <v/>
      </c>
      <c r="F80" t="str">
        <f>+IF($C80="","",IF(CDR!G81="BIO","Oui","Non"))</f>
        <v/>
      </c>
      <c r="G80" t="str">
        <f>+IF($C80="","",IF(CDR!D81="DOMEDIA","MDD",IF(CDR!D81="APTA","MDD",IF(CDR!D81="TOP BUDGET","Premier Prix","MN"))))</f>
        <v/>
      </c>
      <c r="H80" t="str">
        <f>+IF($C80="","",CDR!D81)</f>
        <v/>
      </c>
      <c r="K80" t="str">
        <f>+IF($C80="","",CDR!$E$2)</f>
        <v/>
      </c>
      <c r="L80" t="str">
        <f>+IF($C80="","",CDR!$G$2)</f>
        <v/>
      </c>
      <c r="M80" t="str">
        <f>+IF($C80="","",CDR!AN81)</f>
        <v/>
      </c>
      <c r="N80" t="str">
        <f>+IF($C80="","",CDR!AO81)</f>
        <v/>
      </c>
      <c r="P80" t="str">
        <f t="shared" si="10"/>
        <v/>
      </c>
      <c r="Q80" t="str">
        <f>+IF($C80="","",CDR!A81)</f>
        <v/>
      </c>
      <c r="S80" t="str">
        <f t="shared" si="11"/>
        <v/>
      </c>
      <c r="T80" t="str">
        <f t="shared" si="12"/>
        <v/>
      </c>
      <c r="U80" t="str">
        <f t="shared" si="13"/>
        <v/>
      </c>
      <c r="V80" t="str">
        <f>+IF(C80="","",IF(CDR!L81="VRAC","Composant sans Colisage","Homogène"))</f>
        <v/>
      </c>
      <c r="W80" t="str">
        <f>+IF(C80="","",IF(CDR!L81="VRAC","EACH",IF(CDR!L81="COLIS","COLIS (CARTON FARDEAU DISPLAY)","PALETTE - BOX")))</f>
        <v/>
      </c>
      <c r="X80" t="str">
        <f>+IF($C80="","",IF(CDR!L81="PALETTE",CDR!M81,""))</f>
        <v/>
      </c>
      <c r="Z80" t="str">
        <f>+IF($C80="","",IF(CDR!N81="PALETTE","",CDR!M81))</f>
        <v/>
      </c>
      <c r="AC80" t="str">
        <f t="shared" si="14"/>
        <v/>
      </c>
      <c r="AD80" t="str">
        <f>+IF($C80="","",CDR!$J$2)</f>
        <v/>
      </c>
      <c r="AE80" t="str">
        <f>+IF(C80="","",CDR!J78)</f>
        <v/>
      </c>
      <c r="AF80" t="str">
        <f t="shared" si="15"/>
        <v/>
      </c>
    </row>
    <row r="81" spans="1:32" x14ac:dyDescent="0.25">
      <c r="A81" t="str">
        <f>+IF($C81="","",IF(CDR!I82="","",TEXT(CDR!I82,"00000000000000")))</f>
        <v/>
      </c>
      <c r="B81" t="str">
        <f t="shared" si="8"/>
        <v/>
      </c>
      <c r="C81" t="str">
        <f>+IF(CDR!F82="","",SUBSTITUTE(CDR!F82,"CHAR (10)"," "))</f>
        <v/>
      </c>
      <c r="D81" t="str">
        <f>+IF(CDR!F82="","",SUBSTITUTE(CDR!F82,"CHAR (10)"," "))</f>
        <v/>
      </c>
      <c r="E81" t="str">
        <f t="shared" si="9"/>
        <v/>
      </c>
      <c r="F81" t="str">
        <f>+IF($C81="","",IF(CDR!G82="BIO","Oui","Non"))</f>
        <v/>
      </c>
      <c r="G81" t="str">
        <f>+IF($C81="","",IF(CDR!D82="DOMEDIA","MDD",IF(CDR!D82="APTA","MDD",IF(CDR!D82="TOP BUDGET","Premier Prix","MN"))))</f>
        <v/>
      </c>
      <c r="H81" t="str">
        <f>+IF($C81="","",CDR!D82)</f>
        <v/>
      </c>
      <c r="K81" t="str">
        <f>+IF($C81="","",CDR!$E$2)</f>
        <v/>
      </c>
      <c r="L81" t="str">
        <f>+IF($C81="","",CDR!$G$2)</f>
        <v/>
      </c>
      <c r="M81" t="str">
        <f>+IF($C81="","",CDR!AN82)</f>
        <v/>
      </c>
      <c r="N81" t="str">
        <f>+IF($C81="","",CDR!AO82)</f>
        <v/>
      </c>
      <c r="P81" t="str">
        <f t="shared" si="10"/>
        <v/>
      </c>
      <c r="Q81" t="str">
        <f>+IF($C81="","",CDR!A82)</f>
        <v/>
      </c>
      <c r="S81" t="str">
        <f t="shared" si="11"/>
        <v/>
      </c>
      <c r="T81" t="str">
        <f t="shared" si="12"/>
        <v/>
      </c>
      <c r="U81" t="str">
        <f t="shared" si="13"/>
        <v/>
      </c>
      <c r="V81" t="str">
        <f>+IF(C81="","",IF(CDR!L82="VRAC","Composant sans Colisage","Homogène"))</f>
        <v/>
      </c>
      <c r="W81" t="str">
        <f>+IF(C81="","",IF(CDR!L82="VRAC","EACH",IF(CDR!L82="COLIS","COLIS (CARTON FARDEAU DISPLAY)","PALETTE - BOX")))</f>
        <v/>
      </c>
      <c r="X81" t="str">
        <f>+IF($C81="","",IF(CDR!L82="PALETTE",CDR!M82,""))</f>
        <v/>
      </c>
      <c r="Z81" t="str">
        <f>+IF($C81="","",IF(CDR!N82="PALETTE","",CDR!M82))</f>
        <v/>
      </c>
      <c r="AC81" t="str">
        <f t="shared" si="14"/>
        <v/>
      </c>
      <c r="AD81" t="str">
        <f>+IF($C81="","",CDR!$J$2)</f>
        <v/>
      </c>
      <c r="AE81" t="str">
        <f>+IF(C81="","",CDR!J79)</f>
        <v/>
      </c>
      <c r="AF81" t="str">
        <f t="shared" si="15"/>
        <v/>
      </c>
    </row>
    <row r="82" spans="1:32" x14ac:dyDescent="0.25">
      <c r="A82" t="str">
        <f>+IF($C82="","",IF(CDR!I83="","",TEXT(CDR!I83,"00000000000000")))</f>
        <v/>
      </c>
      <c r="B82" t="str">
        <f t="shared" si="8"/>
        <v/>
      </c>
      <c r="C82" t="str">
        <f>+IF(CDR!F83="","",SUBSTITUTE(CDR!F83,"CHAR (10)"," "))</f>
        <v/>
      </c>
      <c r="D82" t="str">
        <f>+IF(CDR!F83="","",SUBSTITUTE(CDR!F83,"CHAR (10)"," "))</f>
        <v/>
      </c>
      <c r="E82" t="str">
        <f t="shared" si="9"/>
        <v/>
      </c>
      <c r="F82" t="str">
        <f>+IF($C82="","",IF(CDR!G83="BIO","Oui","Non"))</f>
        <v/>
      </c>
      <c r="G82" t="str">
        <f>+IF($C82="","",IF(CDR!D83="DOMEDIA","MDD",IF(CDR!D83="APTA","MDD",IF(CDR!D83="TOP BUDGET","Premier Prix","MN"))))</f>
        <v/>
      </c>
      <c r="H82" t="str">
        <f>+IF($C82="","",CDR!D83)</f>
        <v/>
      </c>
      <c r="K82" t="str">
        <f>+IF($C82="","",CDR!$E$2)</f>
        <v/>
      </c>
      <c r="L82" t="str">
        <f>+IF($C82="","",CDR!$G$2)</f>
        <v/>
      </c>
      <c r="M82" t="str">
        <f>+IF($C82="","",CDR!AN83)</f>
        <v/>
      </c>
      <c r="N82" t="str">
        <f>+IF($C82="","",CDR!AO83)</f>
        <v/>
      </c>
      <c r="P82" t="str">
        <f t="shared" si="10"/>
        <v/>
      </c>
      <c r="Q82" t="str">
        <f>+IF($C82="","",CDR!A83)</f>
        <v/>
      </c>
      <c r="S82" t="str">
        <f t="shared" si="11"/>
        <v/>
      </c>
      <c r="T82" t="str">
        <f t="shared" si="12"/>
        <v/>
      </c>
      <c r="U82" t="str">
        <f t="shared" si="13"/>
        <v/>
      </c>
      <c r="V82" t="str">
        <f>+IF(C82="","",IF(CDR!L83="VRAC","Composant sans Colisage","Homogène"))</f>
        <v/>
      </c>
      <c r="W82" t="str">
        <f>+IF(C82="","",IF(CDR!L83="VRAC","EACH",IF(CDR!L83="COLIS","COLIS (CARTON FARDEAU DISPLAY)","PALETTE - BOX")))</f>
        <v/>
      </c>
      <c r="X82" t="str">
        <f>+IF($C82="","",IF(CDR!L83="PALETTE",CDR!M83,""))</f>
        <v/>
      </c>
      <c r="Z82" t="str">
        <f>+IF($C82="","",IF(CDR!N83="PALETTE","",CDR!M83))</f>
        <v/>
      </c>
      <c r="AC82" t="str">
        <f t="shared" si="14"/>
        <v/>
      </c>
      <c r="AD82" t="str">
        <f>+IF($C82="","",CDR!$J$2)</f>
        <v/>
      </c>
      <c r="AE82" t="str">
        <f>+IF(C82="","",CDR!J80)</f>
        <v/>
      </c>
      <c r="AF82" t="str">
        <f t="shared" si="15"/>
        <v/>
      </c>
    </row>
    <row r="83" spans="1:32" x14ac:dyDescent="0.25">
      <c r="A83" t="str">
        <f>+IF($C83="","",IF(CDR!I84="","",TEXT(CDR!I84,"00000000000000")))</f>
        <v/>
      </c>
      <c r="B83" t="str">
        <f t="shared" si="8"/>
        <v/>
      </c>
      <c r="C83" t="str">
        <f>+IF(CDR!F84="","",SUBSTITUTE(CDR!F84,"CHAR (10)"," "))</f>
        <v/>
      </c>
      <c r="D83" t="str">
        <f>+IF(CDR!F84="","",SUBSTITUTE(CDR!F84,"CHAR (10)"," "))</f>
        <v/>
      </c>
      <c r="E83" t="str">
        <f t="shared" si="9"/>
        <v/>
      </c>
      <c r="F83" t="str">
        <f>+IF($C83="","",IF(CDR!G84="BIO","Oui","Non"))</f>
        <v/>
      </c>
      <c r="G83" t="str">
        <f>+IF($C83="","",IF(CDR!D84="DOMEDIA","MDD",IF(CDR!D84="APTA","MDD",IF(CDR!D84="TOP BUDGET","Premier Prix","MN"))))</f>
        <v/>
      </c>
      <c r="H83" t="str">
        <f>+IF($C83="","",CDR!D84)</f>
        <v/>
      </c>
      <c r="K83" t="str">
        <f>+IF($C83="","",CDR!$E$2)</f>
        <v/>
      </c>
      <c r="L83" t="str">
        <f>+IF($C83="","",CDR!$G$2)</f>
        <v/>
      </c>
      <c r="M83" t="str">
        <f>+IF($C83="","",CDR!AN84)</f>
        <v/>
      </c>
      <c r="N83" t="str">
        <f>+IF($C83="","",CDR!AO84)</f>
        <v/>
      </c>
      <c r="P83" t="str">
        <f t="shared" si="10"/>
        <v/>
      </c>
      <c r="Q83" t="str">
        <f>+IF($C83="","",CDR!A84)</f>
        <v/>
      </c>
      <c r="S83" t="str">
        <f t="shared" si="11"/>
        <v/>
      </c>
      <c r="T83" t="str">
        <f t="shared" si="12"/>
        <v/>
      </c>
      <c r="U83" t="str">
        <f t="shared" si="13"/>
        <v/>
      </c>
      <c r="V83" t="str">
        <f>+IF(C83="","",IF(CDR!L84="VRAC","Composant sans Colisage","Homogène"))</f>
        <v/>
      </c>
      <c r="W83" t="str">
        <f>+IF(C83="","",IF(CDR!L84="VRAC","EACH",IF(CDR!L84="COLIS","COLIS (CARTON FARDEAU DISPLAY)","PALETTE - BOX")))</f>
        <v/>
      </c>
      <c r="X83" t="str">
        <f>+IF($C83="","",IF(CDR!L84="PALETTE",CDR!M84,""))</f>
        <v/>
      </c>
      <c r="Z83" t="str">
        <f>+IF($C83="","",IF(CDR!N84="PALETTE","",CDR!M84))</f>
        <v/>
      </c>
      <c r="AC83" t="str">
        <f t="shared" si="14"/>
        <v/>
      </c>
      <c r="AD83" t="str">
        <f>+IF($C83="","",CDR!$J$2)</f>
        <v/>
      </c>
      <c r="AE83" t="str">
        <f>+IF(C83="","",CDR!J81)</f>
        <v/>
      </c>
      <c r="AF83" t="str">
        <f t="shared" si="15"/>
        <v/>
      </c>
    </row>
    <row r="84" spans="1:32" x14ac:dyDescent="0.25">
      <c r="A84" t="str">
        <f>+IF($C84="","",IF(CDR!I85="","",TEXT(CDR!I85,"00000000000000")))</f>
        <v/>
      </c>
      <c r="B84" t="str">
        <f t="shared" si="8"/>
        <v/>
      </c>
      <c r="C84" t="str">
        <f>+IF(CDR!F85="","",SUBSTITUTE(CDR!F85,"CHAR (10)"," "))</f>
        <v/>
      </c>
      <c r="D84" t="str">
        <f>+IF(CDR!F85="","",SUBSTITUTE(CDR!F85,"CHAR (10)"," "))</f>
        <v/>
      </c>
      <c r="E84" t="str">
        <f t="shared" si="9"/>
        <v/>
      </c>
      <c r="F84" t="str">
        <f>+IF($C84="","",IF(CDR!G85="BIO","Oui","Non"))</f>
        <v/>
      </c>
      <c r="G84" t="str">
        <f>+IF($C84="","",IF(CDR!D85="DOMEDIA","MDD",IF(CDR!D85="APTA","MDD",IF(CDR!D85="TOP BUDGET","Premier Prix","MN"))))</f>
        <v/>
      </c>
      <c r="H84" t="str">
        <f>+IF($C84="","",CDR!D85)</f>
        <v/>
      </c>
      <c r="K84" t="str">
        <f>+IF($C84="","",CDR!$E$2)</f>
        <v/>
      </c>
      <c r="L84" t="str">
        <f>+IF($C84="","",CDR!$G$2)</f>
        <v/>
      </c>
      <c r="M84" t="str">
        <f>+IF($C84="","",CDR!AN85)</f>
        <v/>
      </c>
      <c r="N84" t="str">
        <f>+IF($C84="","",CDR!AO85)</f>
        <v/>
      </c>
      <c r="P84" t="str">
        <f t="shared" si="10"/>
        <v/>
      </c>
      <c r="Q84" t="str">
        <f>+IF($C84="","",CDR!A85)</f>
        <v/>
      </c>
      <c r="S84" t="str">
        <f t="shared" si="11"/>
        <v/>
      </c>
      <c r="T84" t="str">
        <f t="shared" si="12"/>
        <v/>
      </c>
      <c r="U84" t="str">
        <f t="shared" si="13"/>
        <v/>
      </c>
      <c r="V84" t="str">
        <f>+IF(C84="","",IF(CDR!L85="VRAC","Composant sans Colisage","Homogène"))</f>
        <v/>
      </c>
      <c r="W84" t="str">
        <f>+IF(C84="","",IF(CDR!L85="VRAC","EACH",IF(CDR!L85="COLIS","COLIS (CARTON FARDEAU DISPLAY)","PALETTE - BOX")))</f>
        <v/>
      </c>
      <c r="X84" t="str">
        <f>+IF($C84="","",IF(CDR!L85="PALETTE",CDR!M85,""))</f>
        <v/>
      </c>
      <c r="Z84" t="str">
        <f>+IF($C84="","",IF(CDR!N85="PALETTE","",CDR!M85))</f>
        <v/>
      </c>
      <c r="AC84" t="str">
        <f t="shared" si="14"/>
        <v/>
      </c>
      <c r="AD84" t="str">
        <f>+IF($C84="","",CDR!$J$2)</f>
        <v/>
      </c>
      <c r="AE84" t="str">
        <f>+IF(C84="","",CDR!J82)</f>
        <v/>
      </c>
      <c r="AF84" t="str">
        <f t="shared" si="15"/>
        <v/>
      </c>
    </row>
    <row r="85" spans="1:32" x14ac:dyDescent="0.25">
      <c r="A85" t="str">
        <f>+IF($C85="","",IF(CDR!I86="","",TEXT(CDR!I86,"00000000000000")))</f>
        <v/>
      </c>
      <c r="B85" t="str">
        <f t="shared" si="8"/>
        <v/>
      </c>
      <c r="C85" t="str">
        <f>+IF(CDR!F86="","",SUBSTITUTE(CDR!F86,"CHAR (10)"," "))</f>
        <v/>
      </c>
      <c r="D85" t="str">
        <f>+IF(CDR!F86="","",SUBSTITUTE(CDR!F86,"CHAR (10)"," "))</f>
        <v/>
      </c>
      <c r="E85" t="str">
        <f t="shared" si="9"/>
        <v/>
      </c>
      <c r="F85" t="str">
        <f>+IF($C85="","",IF(CDR!G86="BIO","Oui","Non"))</f>
        <v/>
      </c>
      <c r="G85" t="str">
        <f>+IF($C85="","",IF(CDR!D86="DOMEDIA","MDD",IF(CDR!D86="APTA","MDD",IF(CDR!D86="TOP BUDGET","Premier Prix","MN"))))</f>
        <v/>
      </c>
      <c r="H85" t="str">
        <f>+IF($C85="","",CDR!D86)</f>
        <v/>
      </c>
      <c r="K85" t="str">
        <f>+IF($C85="","",CDR!$E$2)</f>
        <v/>
      </c>
      <c r="L85" t="str">
        <f>+IF($C85="","",CDR!$G$2)</f>
        <v/>
      </c>
      <c r="M85" t="str">
        <f>+IF($C85="","",CDR!AN86)</f>
        <v/>
      </c>
      <c r="N85" t="str">
        <f>+IF($C85="","",CDR!AO86)</f>
        <v/>
      </c>
      <c r="P85" t="str">
        <f t="shared" si="10"/>
        <v/>
      </c>
      <c r="Q85" t="str">
        <f>+IF($C85="","",CDR!A86)</f>
        <v/>
      </c>
      <c r="S85" t="str">
        <f t="shared" si="11"/>
        <v/>
      </c>
      <c r="T85" t="str">
        <f t="shared" si="12"/>
        <v/>
      </c>
      <c r="U85" t="str">
        <f t="shared" si="13"/>
        <v/>
      </c>
      <c r="V85" t="str">
        <f>+IF(C85="","",IF(CDR!L86="VRAC","Composant sans Colisage","Homogène"))</f>
        <v/>
      </c>
      <c r="W85" t="str">
        <f>+IF(C85="","",IF(CDR!L86="VRAC","EACH",IF(CDR!L86="COLIS","COLIS (CARTON FARDEAU DISPLAY)","PALETTE - BOX")))</f>
        <v/>
      </c>
      <c r="X85" t="str">
        <f>+IF($C85="","",IF(CDR!L86="PALETTE",CDR!M86,""))</f>
        <v/>
      </c>
      <c r="Z85" t="str">
        <f>+IF($C85="","",IF(CDR!N86="PALETTE","",CDR!M86))</f>
        <v/>
      </c>
      <c r="AC85" t="str">
        <f t="shared" si="14"/>
        <v/>
      </c>
      <c r="AD85" t="str">
        <f>+IF($C85="","",CDR!$J$2)</f>
        <v/>
      </c>
      <c r="AE85" t="str">
        <f>+IF(C85="","",CDR!J83)</f>
        <v/>
      </c>
      <c r="AF85" t="str">
        <f t="shared" si="15"/>
        <v/>
      </c>
    </row>
    <row r="86" spans="1:32" x14ac:dyDescent="0.25">
      <c r="A86" t="str">
        <f>+IF($C86="","",IF(CDR!I87="","",TEXT(CDR!I87,"00000000000000")))</f>
        <v/>
      </c>
      <c r="B86" t="str">
        <f t="shared" si="8"/>
        <v/>
      </c>
      <c r="C86" t="str">
        <f>+IF(CDR!F87="","",SUBSTITUTE(CDR!F87,"CHAR (10)"," "))</f>
        <v/>
      </c>
      <c r="D86" t="str">
        <f>+IF(CDR!F87="","",SUBSTITUTE(CDR!F87,"CHAR (10)"," "))</f>
        <v/>
      </c>
      <c r="E86" t="str">
        <f t="shared" si="9"/>
        <v/>
      </c>
      <c r="F86" t="str">
        <f>+IF($C86="","",IF(CDR!G87="BIO","Oui","Non"))</f>
        <v/>
      </c>
      <c r="G86" t="str">
        <f>+IF($C86="","",IF(CDR!D87="DOMEDIA","MDD",IF(CDR!D87="APTA","MDD",IF(CDR!D87="TOP BUDGET","Premier Prix","MN"))))</f>
        <v/>
      </c>
      <c r="H86" t="str">
        <f>+IF($C86="","",CDR!D87)</f>
        <v/>
      </c>
      <c r="K86" t="str">
        <f>+IF($C86="","",CDR!$E$2)</f>
        <v/>
      </c>
      <c r="L86" t="str">
        <f>+IF($C86="","",CDR!$G$2)</f>
        <v/>
      </c>
      <c r="M86" t="str">
        <f>+IF($C86="","",CDR!AN87)</f>
        <v/>
      </c>
      <c r="N86" t="str">
        <f>+IF($C86="","",CDR!AO87)</f>
        <v/>
      </c>
      <c r="P86" t="str">
        <f t="shared" si="10"/>
        <v/>
      </c>
      <c r="Q86" t="str">
        <f>+IF($C86="","",CDR!A87)</f>
        <v/>
      </c>
      <c r="S86" t="str">
        <f t="shared" si="11"/>
        <v/>
      </c>
      <c r="T86" t="str">
        <f t="shared" si="12"/>
        <v/>
      </c>
      <c r="U86" t="str">
        <f t="shared" si="13"/>
        <v/>
      </c>
      <c r="V86" t="str">
        <f>+IF(C86="","",IF(CDR!L87="VRAC","Composant sans Colisage","Homogène"))</f>
        <v/>
      </c>
      <c r="W86" t="str">
        <f>+IF(C86="","",IF(CDR!L87="VRAC","EACH",IF(CDR!L87="COLIS","COLIS (CARTON FARDEAU DISPLAY)","PALETTE - BOX")))</f>
        <v/>
      </c>
      <c r="X86" t="str">
        <f>+IF($C86="","",IF(CDR!L87="PALETTE",CDR!M87,""))</f>
        <v/>
      </c>
      <c r="Z86" t="str">
        <f>+IF($C86="","",IF(CDR!N87="PALETTE","",CDR!M87))</f>
        <v/>
      </c>
      <c r="AC86" t="str">
        <f t="shared" si="14"/>
        <v/>
      </c>
      <c r="AD86" t="str">
        <f>+IF($C86="","",CDR!$J$2)</f>
        <v/>
      </c>
      <c r="AE86" t="str">
        <f>+IF(C86="","",CDR!J84)</f>
        <v/>
      </c>
      <c r="AF86" t="str">
        <f t="shared" si="15"/>
        <v/>
      </c>
    </row>
    <row r="87" spans="1:32" x14ac:dyDescent="0.25">
      <c r="A87" t="str">
        <f>+IF($C87="","",IF(CDR!I88="","",TEXT(CDR!I88,"00000000000000")))</f>
        <v/>
      </c>
      <c r="B87" t="str">
        <f t="shared" si="8"/>
        <v/>
      </c>
      <c r="C87" t="str">
        <f>+IF(CDR!F88="","",SUBSTITUTE(CDR!F88,"CHAR (10)"," "))</f>
        <v/>
      </c>
      <c r="D87" t="str">
        <f>+IF(CDR!F88="","",SUBSTITUTE(CDR!F88,"CHAR (10)"," "))</f>
        <v/>
      </c>
      <c r="E87" t="str">
        <f t="shared" si="9"/>
        <v/>
      </c>
      <c r="F87" t="str">
        <f>+IF($C87="","",IF(CDR!G88="BIO","Oui","Non"))</f>
        <v/>
      </c>
      <c r="G87" t="str">
        <f>+IF($C87="","",IF(CDR!D88="DOMEDIA","MDD",IF(CDR!D88="APTA","MDD",IF(CDR!D88="TOP BUDGET","Premier Prix","MN"))))</f>
        <v/>
      </c>
      <c r="H87" t="str">
        <f>+IF($C87="","",CDR!D88)</f>
        <v/>
      </c>
      <c r="K87" t="str">
        <f>+IF($C87="","",CDR!$E$2)</f>
        <v/>
      </c>
      <c r="L87" t="str">
        <f>+IF($C87="","",CDR!$G$2)</f>
        <v/>
      </c>
      <c r="M87" t="str">
        <f>+IF($C87="","",CDR!AN88)</f>
        <v/>
      </c>
      <c r="N87" t="str">
        <f>+IF($C87="","",CDR!AO88)</f>
        <v/>
      </c>
      <c r="P87" t="str">
        <f t="shared" si="10"/>
        <v/>
      </c>
      <c r="Q87" t="str">
        <f>+IF($C87="","",CDR!A88)</f>
        <v/>
      </c>
      <c r="S87" t="str">
        <f t="shared" si="11"/>
        <v/>
      </c>
      <c r="T87" t="str">
        <f t="shared" si="12"/>
        <v/>
      </c>
      <c r="U87" t="str">
        <f t="shared" si="13"/>
        <v/>
      </c>
      <c r="V87" t="str">
        <f>+IF(C87="","",IF(CDR!L88="VRAC","Composant sans Colisage","Homogène"))</f>
        <v/>
      </c>
      <c r="W87" t="str">
        <f>+IF(C87="","",IF(CDR!L88="VRAC","EACH",IF(CDR!L88="COLIS","COLIS (CARTON FARDEAU DISPLAY)","PALETTE - BOX")))</f>
        <v/>
      </c>
      <c r="X87" t="str">
        <f>+IF($C87="","",IF(CDR!L88="PALETTE",CDR!M88,""))</f>
        <v/>
      </c>
      <c r="Z87" t="str">
        <f>+IF($C87="","",IF(CDR!N88="PALETTE","",CDR!M88))</f>
        <v/>
      </c>
      <c r="AC87" t="str">
        <f t="shared" si="14"/>
        <v/>
      </c>
      <c r="AD87" t="str">
        <f>+IF($C87="","",CDR!$J$2)</f>
        <v/>
      </c>
      <c r="AE87" t="str">
        <f>+IF(C87="","",CDR!J85)</f>
        <v/>
      </c>
      <c r="AF87" t="str">
        <f t="shared" si="15"/>
        <v/>
      </c>
    </row>
    <row r="88" spans="1:32" x14ac:dyDescent="0.25">
      <c r="A88" t="str">
        <f>+IF($C88="","",IF(CDR!I89="","",TEXT(CDR!I89,"00000000000000")))</f>
        <v/>
      </c>
      <c r="B88" t="str">
        <f t="shared" si="8"/>
        <v/>
      </c>
      <c r="C88" t="str">
        <f>+IF(CDR!F89="","",SUBSTITUTE(CDR!F89,"CHAR (10)"," "))</f>
        <v/>
      </c>
      <c r="D88" t="str">
        <f>+IF(CDR!F89="","",SUBSTITUTE(CDR!F89,"CHAR (10)"," "))</f>
        <v/>
      </c>
      <c r="E88" t="str">
        <f t="shared" si="9"/>
        <v/>
      </c>
      <c r="F88" t="str">
        <f>+IF($C88="","",IF(CDR!G89="BIO","Oui","Non"))</f>
        <v/>
      </c>
      <c r="G88" t="str">
        <f>+IF($C88="","",IF(CDR!D89="DOMEDIA","MDD",IF(CDR!D89="APTA","MDD",IF(CDR!D89="TOP BUDGET","Premier Prix","MN"))))</f>
        <v/>
      </c>
      <c r="H88" t="str">
        <f>+IF($C88="","",CDR!D89)</f>
        <v/>
      </c>
      <c r="K88" t="str">
        <f>+IF($C88="","",CDR!$E$2)</f>
        <v/>
      </c>
      <c r="L88" t="str">
        <f>+IF($C88="","",CDR!$G$2)</f>
        <v/>
      </c>
      <c r="M88" t="str">
        <f>+IF($C88="","",CDR!AN89)</f>
        <v/>
      </c>
      <c r="N88" t="str">
        <f>+IF($C88="","",CDR!AO89)</f>
        <v/>
      </c>
      <c r="P88" t="str">
        <f t="shared" si="10"/>
        <v/>
      </c>
      <c r="Q88" t="str">
        <f>+IF($C88="","",CDR!A89)</f>
        <v/>
      </c>
      <c r="S88" t="str">
        <f t="shared" si="11"/>
        <v/>
      </c>
      <c r="T88" t="str">
        <f t="shared" si="12"/>
        <v/>
      </c>
      <c r="U88" t="str">
        <f t="shared" si="13"/>
        <v/>
      </c>
      <c r="V88" t="str">
        <f>+IF(C88="","",IF(CDR!L89="VRAC","Composant sans Colisage","Homogène"))</f>
        <v/>
      </c>
      <c r="W88" t="str">
        <f>+IF(C88="","",IF(CDR!L89="VRAC","EACH",IF(CDR!L89="COLIS","COLIS (CARTON FARDEAU DISPLAY)","PALETTE - BOX")))</f>
        <v/>
      </c>
      <c r="X88" t="str">
        <f>+IF($C88="","",IF(CDR!L89="PALETTE",CDR!M89,""))</f>
        <v/>
      </c>
      <c r="Z88" t="str">
        <f>+IF($C88="","",IF(CDR!N89="PALETTE","",CDR!M89))</f>
        <v/>
      </c>
      <c r="AC88" t="str">
        <f t="shared" si="14"/>
        <v/>
      </c>
      <c r="AD88" t="str">
        <f>+IF($C88="","",CDR!$J$2)</f>
        <v/>
      </c>
      <c r="AE88" t="str">
        <f>+IF(C88="","",CDR!J86)</f>
        <v/>
      </c>
      <c r="AF88" t="str">
        <f t="shared" si="15"/>
        <v/>
      </c>
    </row>
    <row r="89" spans="1:32" x14ac:dyDescent="0.25">
      <c r="A89" t="str">
        <f>+IF($C89="","",IF(CDR!I90="","",TEXT(CDR!I90,"00000000000000")))</f>
        <v/>
      </c>
      <c r="B89" t="str">
        <f t="shared" si="8"/>
        <v/>
      </c>
      <c r="C89" t="str">
        <f>+IF(CDR!F90="","",SUBSTITUTE(CDR!F90,"CHAR (10)"," "))</f>
        <v/>
      </c>
      <c r="D89" t="str">
        <f>+IF(CDR!F90="","",SUBSTITUTE(CDR!F90,"CHAR (10)"," "))</f>
        <v/>
      </c>
      <c r="E89" t="str">
        <f t="shared" si="9"/>
        <v/>
      </c>
      <c r="F89" t="str">
        <f>+IF($C89="","",IF(CDR!G90="BIO","Oui","Non"))</f>
        <v/>
      </c>
      <c r="G89" t="str">
        <f>+IF($C89="","",IF(CDR!D90="DOMEDIA","MDD",IF(CDR!D90="APTA","MDD",IF(CDR!D90="TOP BUDGET","Premier Prix","MN"))))</f>
        <v/>
      </c>
      <c r="H89" t="str">
        <f>+IF($C89="","",CDR!D90)</f>
        <v/>
      </c>
      <c r="K89" t="str">
        <f>+IF($C89="","",CDR!$E$2)</f>
        <v/>
      </c>
      <c r="L89" t="str">
        <f>+IF($C89="","",CDR!$G$2)</f>
        <v/>
      </c>
      <c r="M89" t="str">
        <f>+IF($C89="","",CDR!AN90)</f>
        <v/>
      </c>
      <c r="N89" t="str">
        <f>+IF($C89="","",CDR!AO90)</f>
        <v/>
      </c>
      <c r="P89" t="str">
        <f t="shared" si="10"/>
        <v/>
      </c>
      <c r="Q89" t="str">
        <f>+IF($C89="","",CDR!A90)</f>
        <v/>
      </c>
      <c r="S89" t="str">
        <f t="shared" si="11"/>
        <v/>
      </c>
      <c r="T89" t="str">
        <f t="shared" si="12"/>
        <v/>
      </c>
      <c r="U89" t="str">
        <f t="shared" si="13"/>
        <v/>
      </c>
      <c r="V89" t="str">
        <f>+IF(C89="","",IF(CDR!L90="VRAC","Composant sans Colisage","Homogène"))</f>
        <v/>
      </c>
      <c r="W89" t="str">
        <f>+IF(C89="","",IF(CDR!L90="VRAC","EACH",IF(CDR!L90="COLIS","COLIS (CARTON FARDEAU DISPLAY)","PALETTE - BOX")))</f>
        <v/>
      </c>
      <c r="X89" t="str">
        <f>+IF($C89="","",IF(CDR!L90="PALETTE",CDR!M90,""))</f>
        <v/>
      </c>
      <c r="Z89" t="str">
        <f>+IF($C89="","",IF(CDR!N90="PALETTE","",CDR!M90))</f>
        <v/>
      </c>
      <c r="AC89" t="str">
        <f t="shared" si="14"/>
        <v/>
      </c>
      <c r="AD89" t="str">
        <f>+IF($C89="","",CDR!$J$2)</f>
        <v/>
      </c>
      <c r="AE89" t="str">
        <f>+IF(C89="","",CDR!J87)</f>
        <v/>
      </c>
      <c r="AF89" t="str">
        <f t="shared" si="15"/>
        <v/>
      </c>
    </row>
    <row r="90" spans="1:32" x14ac:dyDescent="0.25">
      <c r="A90" t="str">
        <f>+IF($C90="","",IF(CDR!I91="","",TEXT(CDR!I91,"00000000000000")))</f>
        <v/>
      </c>
      <c r="B90" t="str">
        <f t="shared" si="8"/>
        <v/>
      </c>
      <c r="C90" t="str">
        <f>+IF(CDR!F91="","",SUBSTITUTE(CDR!F91,"CHAR (10)"," "))</f>
        <v/>
      </c>
      <c r="D90" t="str">
        <f>+IF(CDR!F91="","",SUBSTITUTE(CDR!F91,"CHAR (10)"," "))</f>
        <v/>
      </c>
      <c r="E90" t="str">
        <f t="shared" si="9"/>
        <v/>
      </c>
      <c r="F90" t="str">
        <f>+IF($C90="","",IF(CDR!G91="BIO","Oui","Non"))</f>
        <v/>
      </c>
      <c r="G90" t="str">
        <f>+IF($C90="","",IF(CDR!D91="DOMEDIA","MDD",IF(CDR!D91="APTA","MDD",IF(CDR!D91="TOP BUDGET","Premier Prix","MN"))))</f>
        <v/>
      </c>
      <c r="H90" t="str">
        <f>+IF($C90="","",CDR!D91)</f>
        <v/>
      </c>
      <c r="K90" t="str">
        <f>+IF($C90="","",CDR!$E$2)</f>
        <v/>
      </c>
      <c r="L90" t="str">
        <f>+IF($C90="","",CDR!$G$2)</f>
        <v/>
      </c>
      <c r="M90" t="str">
        <f>+IF($C90="","",CDR!AN91)</f>
        <v/>
      </c>
      <c r="N90" t="str">
        <f>+IF($C90="","",CDR!AO91)</f>
        <v/>
      </c>
      <c r="P90" t="str">
        <f t="shared" si="10"/>
        <v/>
      </c>
      <c r="Q90" t="str">
        <f>+IF($C90="","",CDR!A91)</f>
        <v/>
      </c>
      <c r="S90" t="str">
        <f t="shared" si="11"/>
        <v/>
      </c>
      <c r="T90" t="str">
        <f t="shared" si="12"/>
        <v/>
      </c>
      <c r="U90" t="str">
        <f t="shared" si="13"/>
        <v/>
      </c>
      <c r="V90" t="str">
        <f>+IF(C90="","",IF(CDR!L91="VRAC","Composant sans Colisage","Homogène"))</f>
        <v/>
      </c>
      <c r="W90" t="str">
        <f>+IF(C90="","",IF(CDR!L91="VRAC","EACH",IF(CDR!L91="COLIS","COLIS (CARTON FARDEAU DISPLAY)","PALETTE - BOX")))</f>
        <v/>
      </c>
      <c r="X90" t="str">
        <f>+IF($C90="","",IF(CDR!L91="PALETTE",CDR!M91,""))</f>
        <v/>
      </c>
      <c r="Z90" t="str">
        <f>+IF($C90="","",IF(CDR!N91="PALETTE","",CDR!M91))</f>
        <v/>
      </c>
      <c r="AC90" t="str">
        <f t="shared" si="14"/>
        <v/>
      </c>
      <c r="AD90" t="str">
        <f>+IF($C90="","",CDR!$J$2)</f>
        <v/>
      </c>
      <c r="AE90" t="str">
        <f>+IF(C90="","",CDR!J88)</f>
        <v/>
      </c>
      <c r="AF90" t="str">
        <f t="shared" si="15"/>
        <v/>
      </c>
    </row>
    <row r="91" spans="1:32" x14ac:dyDescent="0.25">
      <c r="A91" t="str">
        <f>+IF($C91="","",IF(CDR!I92="","",TEXT(CDR!I92,"00000000000000")))</f>
        <v/>
      </c>
      <c r="B91" t="str">
        <f t="shared" si="8"/>
        <v/>
      </c>
      <c r="C91" t="str">
        <f>+IF(CDR!F92="","",SUBSTITUTE(CDR!F92,"CHAR (10)"," "))</f>
        <v/>
      </c>
      <c r="D91" t="str">
        <f>+IF(CDR!F92="","",SUBSTITUTE(CDR!F92,"CHAR (10)"," "))</f>
        <v/>
      </c>
      <c r="E91" t="str">
        <f t="shared" si="9"/>
        <v/>
      </c>
      <c r="F91" t="str">
        <f>+IF($C91="","",IF(CDR!G92="BIO","Oui","Non"))</f>
        <v/>
      </c>
      <c r="G91" t="str">
        <f>+IF($C91="","",IF(CDR!D92="DOMEDIA","MDD",IF(CDR!D92="APTA","MDD",IF(CDR!D92="TOP BUDGET","Premier Prix","MN"))))</f>
        <v/>
      </c>
      <c r="H91" t="str">
        <f>+IF($C91="","",CDR!D92)</f>
        <v/>
      </c>
      <c r="K91" t="str">
        <f>+IF($C91="","",CDR!$E$2)</f>
        <v/>
      </c>
      <c r="L91" t="str">
        <f>+IF($C91="","",CDR!$G$2)</f>
        <v/>
      </c>
      <c r="M91" t="str">
        <f>+IF($C91="","",CDR!AN92)</f>
        <v/>
      </c>
      <c r="N91" t="str">
        <f>+IF($C91="","",CDR!AO92)</f>
        <v/>
      </c>
      <c r="P91" t="str">
        <f t="shared" si="10"/>
        <v/>
      </c>
      <c r="Q91" t="str">
        <f>+IF($C91="","",CDR!A92)</f>
        <v/>
      </c>
      <c r="S91" t="str">
        <f t="shared" si="11"/>
        <v/>
      </c>
      <c r="T91" t="str">
        <f t="shared" si="12"/>
        <v/>
      </c>
      <c r="U91" t="str">
        <f t="shared" si="13"/>
        <v/>
      </c>
      <c r="V91" t="str">
        <f>+IF(C91="","",IF(CDR!L92="VRAC","Composant sans Colisage","Homogène"))</f>
        <v/>
      </c>
      <c r="W91" t="str">
        <f>+IF(C91="","",IF(CDR!L92="VRAC","EACH",IF(CDR!L92="COLIS","COLIS (CARTON FARDEAU DISPLAY)","PALETTE - BOX")))</f>
        <v/>
      </c>
      <c r="X91" t="str">
        <f>+IF($C91="","",IF(CDR!L92="PALETTE",CDR!M92,""))</f>
        <v/>
      </c>
      <c r="Z91" t="str">
        <f>+IF($C91="","",IF(CDR!N92="PALETTE","",CDR!M92))</f>
        <v/>
      </c>
      <c r="AC91" t="str">
        <f t="shared" si="14"/>
        <v/>
      </c>
      <c r="AD91" t="str">
        <f>+IF($C91="","",CDR!$J$2)</f>
        <v/>
      </c>
      <c r="AE91" t="str">
        <f>+IF(C91="","",CDR!J89)</f>
        <v/>
      </c>
      <c r="AF91" t="str">
        <f t="shared" si="15"/>
        <v/>
      </c>
    </row>
    <row r="92" spans="1:32" x14ac:dyDescent="0.25">
      <c r="A92" t="str">
        <f>+IF($C92="","",IF(CDR!I93="","",TEXT(CDR!I93,"00000000000000")))</f>
        <v/>
      </c>
      <c r="B92" t="str">
        <f t="shared" si="8"/>
        <v/>
      </c>
      <c r="C92" t="str">
        <f>+IF(CDR!F93="","",SUBSTITUTE(CDR!F93,"CHAR (10)"," "))</f>
        <v/>
      </c>
      <c r="D92" t="str">
        <f>+IF(CDR!F93="","",SUBSTITUTE(CDR!F93,"CHAR (10)"," "))</f>
        <v/>
      </c>
      <c r="E92" t="str">
        <f t="shared" si="9"/>
        <v/>
      </c>
      <c r="F92" t="str">
        <f>+IF($C92="","",IF(CDR!G93="BIO","Oui","Non"))</f>
        <v/>
      </c>
      <c r="G92" t="str">
        <f>+IF($C92="","",IF(CDR!D93="DOMEDIA","MDD",IF(CDR!D93="APTA","MDD",IF(CDR!D93="TOP BUDGET","Premier Prix","MN"))))</f>
        <v/>
      </c>
      <c r="H92" t="str">
        <f>+IF($C92="","",CDR!D93)</f>
        <v/>
      </c>
      <c r="K92" t="str">
        <f>+IF($C92="","",CDR!$E$2)</f>
        <v/>
      </c>
      <c r="L92" t="str">
        <f>+IF($C92="","",CDR!$G$2)</f>
        <v/>
      </c>
      <c r="M92" t="str">
        <f>+IF($C92="","",CDR!AN93)</f>
        <v/>
      </c>
      <c r="N92" t="str">
        <f>+IF($C92="","",CDR!AO93)</f>
        <v/>
      </c>
      <c r="P92" t="str">
        <f t="shared" si="10"/>
        <v/>
      </c>
      <c r="Q92" t="str">
        <f>+IF($C92="","",CDR!A93)</f>
        <v/>
      </c>
      <c r="S92" t="str">
        <f t="shared" si="11"/>
        <v/>
      </c>
      <c r="T92" t="str">
        <f t="shared" si="12"/>
        <v/>
      </c>
      <c r="U92" t="str">
        <f t="shared" si="13"/>
        <v/>
      </c>
      <c r="V92" t="str">
        <f>+IF(C92="","",IF(CDR!L93="VRAC","Composant sans Colisage","Homogène"))</f>
        <v/>
      </c>
      <c r="W92" t="str">
        <f>+IF(C92="","",IF(CDR!L93="VRAC","EACH",IF(CDR!L93="COLIS","COLIS (CARTON FARDEAU DISPLAY)","PALETTE - BOX")))</f>
        <v/>
      </c>
      <c r="X92" t="str">
        <f>+IF($C92="","",IF(CDR!L93="PALETTE",CDR!M93,""))</f>
        <v/>
      </c>
      <c r="Z92" t="str">
        <f>+IF($C92="","",IF(CDR!N93="PALETTE","",CDR!M93))</f>
        <v/>
      </c>
      <c r="AC92" t="str">
        <f t="shared" si="14"/>
        <v/>
      </c>
      <c r="AD92" t="str">
        <f>+IF($C92="","",CDR!$J$2)</f>
        <v/>
      </c>
      <c r="AE92" t="str">
        <f>+IF(C92="","",CDR!J90)</f>
        <v/>
      </c>
      <c r="AF92" t="str">
        <f t="shared" si="15"/>
        <v/>
      </c>
    </row>
    <row r="93" spans="1:32" x14ac:dyDescent="0.25">
      <c r="A93" t="str">
        <f>+IF($C93="","",IF(CDR!I94="","",TEXT(CDR!I94,"00000000000000")))</f>
        <v/>
      </c>
      <c r="B93" t="str">
        <f t="shared" si="8"/>
        <v/>
      </c>
      <c r="C93" t="str">
        <f>+IF(CDR!F94="","",SUBSTITUTE(CDR!F94,"CHAR (10)"," "))</f>
        <v/>
      </c>
      <c r="D93" t="str">
        <f>+IF(CDR!F94="","",SUBSTITUTE(CDR!F94,"CHAR (10)"," "))</f>
        <v/>
      </c>
      <c r="E93" t="str">
        <f t="shared" si="9"/>
        <v/>
      </c>
      <c r="F93" t="str">
        <f>+IF($C93="","",IF(CDR!G94="BIO","Oui","Non"))</f>
        <v/>
      </c>
      <c r="G93" t="str">
        <f>+IF($C93="","",IF(CDR!D94="DOMEDIA","MDD",IF(CDR!D94="APTA","MDD",IF(CDR!D94="TOP BUDGET","Premier Prix","MN"))))</f>
        <v/>
      </c>
      <c r="H93" t="str">
        <f>+IF($C93="","",CDR!D94)</f>
        <v/>
      </c>
      <c r="K93" t="str">
        <f>+IF($C93="","",CDR!$E$2)</f>
        <v/>
      </c>
      <c r="L93" t="str">
        <f>+IF($C93="","",CDR!$G$2)</f>
        <v/>
      </c>
      <c r="M93" t="str">
        <f>+IF($C93="","",CDR!AN94)</f>
        <v/>
      </c>
      <c r="N93" t="str">
        <f>+IF($C93="","",CDR!AO94)</f>
        <v/>
      </c>
      <c r="P93" t="str">
        <f t="shared" si="10"/>
        <v/>
      </c>
      <c r="Q93" t="str">
        <f>+IF($C93="","",CDR!A94)</f>
        <v/>
      </c>
      <c r="S93" t="str">
        <f t="shared" si="11"/>
        <v/>
      </c>
      <c r="T93" t="str">
        <f t="shared" si="12"/>
        <v/>
      </c>
      <c r="U93" t="str">
        <f t="shared" si="13"/>
        <v/>
      </c>
      <c r="V93" t="str">
        <f>+IF(C93="","",IF(CDR!L94="VRAC","Composant sans Colisage","Homogène"))</f>
        <v/>
      </c>
      <c r="W93" t="str">
        <f>+IF(C93="","",IF(CDR!L94="VRAC","EACH",IF(CDR!L94="COLIS","COLIS (CARTON FARDEAU DISPLAY)","PALETTE - BOX")))</f>
        <v/>
      </c>
      <c r="X93" t="str">
        <f>+IF($C93="","",IF(CDR!L94="PALETTE",CDR!M94,""))</f>
        <v/>
      </c>
      <c r="Z93" t="str">
        <f>+IF($C93="","",IF(CDR!N94="PALETTE","",CDR!M94))</f>
        <v/>
      </c>
      <c r="AC93" t="str">
        <f t="shared" si="14"/>
        <v/>
      </c>
      <c r="AD93" t="str">
        <f>+IF($C93="","",CDR!$J$2)</f>
        <v/>
      </c>
      <c r="AE93" t="str">
        <f>+IF(C93="","",CDR!J91)</f>
        <v/>
      </c>
      <c r="AF93" t="str">
        <f t="shared" si="15"/>
        <v/>
      </c>
    </row>
    <row r="94" spans="1:32" x14ac:dyDescent="0.25">
      <c r="A94" t="str">
        <f>+IF($C94="","",IF(CDR!I95="","",TEXT(CDR!I95,"00000000000000")))</f>
        <v/>
      </c>
      <c r="B94" t="str">
        <f t="shared" si="8"/>
        <v/>
      </c>
      <c r="C94" t="str">
        <f>+IF(CDR!F95="","",SUBSTITUTE(CDR!F95,"CHAR (10)"," "))</f>
        <v/>
      </c>
      <c r="D94" t="str">
        <f>+IF(CDR!F95="","",SUBSTITUTE(CDR!F95,"CHAR (10)"," "))</f>
        <v/>
      </c>
      <c r="E94" t="str">
        <f t="shared" si="9"/>
        <v/>
      </c>
      <c r="F94" t="str">
        <f>+IF($C94="","",IF(CDR!G95="BIO","Oui","Non"))</f>
        <v/>
      </c>
      <c r="G94" t="str">
        <f>+IF($C94="","",IF(CDR!D95="DOMEDIA","MDD",IF(CDR!D95="APTA","MDD",IF(CDR!D95="TOP BUDGET","Premier Prix","MN"))))</f>
        <v/>
      </c>
      <c r="H94" t="str">
        <f>+IF($C94="","",CDR!D95)</f>
        <v/>
      </c>
      <c r="K94" t="str">
        <f>+IF($C94="","",CDR!$E$2)</f>
        <v/>
      </c>
      <c r="L94" t="str">
        <f>+IF($C94="","",CDR!$G$2)</f>
        <v/>
      </c>
      <c r="M94" t="str">
        <f>+IF($C94="","",CDR!AN95)</f>
        <v/>
      </c>
      <c r="N94" t="str">
        <f>+IF($C94="","",CDR!AO95)</f>
        <v/>
      </c>
      <c r="P94" t="str">
        <f t="shared" si="10"/>
        <v/>
      </c>
      <c r="Q94" t="str">
        <f>+IF($C94="","",CDR!A95)</f>
        <v/>
      </c>
      <c r="S94" t="str">
        <f t="shared" si="11"/>
        <v/>
      </c>
      <c r="T94" t="str">
        <f t="shared" si="12"/>
        <v/>
      </c>
      <c r="U94" t="str">
        <f t="shared" si="13"/>
        <v/>
      </c>
      <c r="V94" t="str">
        <f>+IF(C94="","",IF(CDR!L95="VRAC","Composant sans Colisage","Homogène"))</f>
        <v/>
      </c>
      <c r="W94" t="str">
        <f>+IF(C94="","",IF(CDR!L95="VRAC","EACH",IF(CDR!L95="COLIS","COLIS (CARTON FARDEAU DISPLAY)","PALETTE - BOX")))</f>
        <v/>
      </c>
      <c r="X94" t="str">
        <f>+IF($C94="","",IF(CDR!L95="PALETTE",CDR!M95,""))</f>
        <v/>
      </c>
      <c r="Z94" t="str">
        <f>+IF($C94="","",IF(CDR!N95="PALETTE","",CDR!M95))</f>
        <v/>
      </c>
      <c r="AC94" t="str">
        <f t="shared" si="14"/>
        <v/>
      </c>
      <c r="AD94" t="str">
        <f>+IF($C94="","",CDR!$J$2)</f>
        <v/>
      </c>
      <c r="AE94" t="str">
        <f>+IF(C94="","",CDR!J92)</f>
        <v/>
      </c>
      <c r="AF94" t="str">
        <f t="shared" si="15"/>
        <v/>
      </c>
    </row>
    <row r="95" spans="1:32" x14ac:dyDescent="0.25">
      <c r="A95" t="str">
        <f>+IF($C95="","",IF(CDR!I96="","",TEXT(CDR!I96,"00000000000000")))</f>
        <v/>
      </c>
      <c r="B95" t="str">
        <f t="shared" si="8"/>
        <v/>
      </c>
      <c r="C95" t="str">
        <f>+IF(CDR!F96="","",SUBSTITUTE(CDR!F96,"CHAR (10)"," "))</f>
        <v/>
      </c>
      <c r="D95" t="str">
        <f>+IF(CDR!F96="","",SUBSTITUTE(CDR!F96,"CHAR (10)"," "))</f>
        <v/>
      </c>
      <c r="E95" t="str">
        <f t="shared" si="9"/>
        <v/>
      </c>
      <c r="F95" t="str">
        <f>+IF($C95="","",IF(CDR!G96="BIO","Oui","Non"))</f>
        <v/>
      </c>
      <c r="G95" t="str">
        <f>+IF($C95="","",IF(CDR!D96="DOMEDIA","MDD",IF(CDR!D96="APTA","MDD",IF(CDR!D96="TOP BUDGET","Premier Prix","MN"))))</f>
        <v/>
      </c>
      <c r="H95" t="str">
        <f>+IF($C95="","",CDR!D96)</f>
        <v/>
      </c>
      <c r="K95" t="str">
        <f>+IF($C95="","",CDR!$E$2)</f>
        <v/>
      </c>
      <c r="L95" t="str">
        <f>+IF($C95="","",CDR!$G$2)</f>
        <v/>
      </c>
      <c r="M95" t="str">
        <f>+IF($C95="","",CDR!AN96)</f>
        <v/>
      </c>
      <c r="N95" t="str">
        <f>+IF($C95="","",CDR!AO96)</f>
        <v/>
      </c>
      <c r="P95" t="str">
        <f t="shared" si="10"/>
        <v/>
      </c>
      <c r="Q95" t="str">
        <f>+IF($C95="","",CDR!A96)</f>
        <v/>
      </c>
      <c r="S95" t="str">
        <f t="shared" si="11"/>
        <v/>
      </c>
      <c r="T95" t="str">
        <f t="shared" si="12"/>
        <v/>
      </c>
      <c r="U95" t="str">
        <f t="shared" si="13"/>
        <v/>
      </c>
      <c r="V95" t="str">
        <f>+IF(C95="","",IF(CDR!L96="VRAC","Composant sans Colisage","Homogène"))</f>
        <v/>
      </c>
      <c r="W95" t="str">
        <f>+IF(C95="","",IF(CDR!L96="VRAC","EACH",IF(CDR!L96="COLIS","COLIS (CARTON FARDEAU DISPLAY)","PALETTE - BOX")))</f>
        <v/>
      </c>
      <c r="X95" t="str">
        <f>+IF($C95="","",IF(CDR!L96="PALETTE",CDR!M96,""))</f>
        <v/>
      </c>
      <c r="Z95" t="str">
        <f>+IF($C95="","",IF(CDR!N96="PALETTE","",CDR!M96))</f>
        <v/>
      </c>
      <c r="AC95" t="str">
        <f t="shared" si="14"/>
        <v/>
      </c>
      <c r="AD95" t="str">
        <f>+IF($C95="","",CDR!$J$2)</f>
        <v/>
      </c>
      <c r="AE95" t="str">
        <f>+IF(C95="","",CDR!J93)</f>
        <v/>
      </c>
      <c r="AF95" t="str">
        <f t="shared" si="15"/>
        <v/>
      </c>
    </row>
    <row r="96" spans="1:32" x14ac:dyDescent="0.25">
      <c r="A96" t="str">
        <f>+IF($C96="","",IF(CDR!I97="","",TEXT(CDR!I97,"00000000000000")))</f>
        <v/>
      </c>
      <c r="B96" t="str">
        <f t="shared" si="8"/>
        <v/>
      </c>
      <c r="C96" t="str">
        <f>+IF(CDR!F97="","",SUBSTITUTE(CDR!F97,"CHAR (10)"," "))</f>
        <v/>
      </c>
      <c r="D96" t="str">
        <f>+IF(CDR!F97="","",SUBSTITUTE(CDR!F97,"CHAR (10)"," "))</f>
        <v/>
      </c>
      <c r="E96" t="str">
        <f t="shared" si="9"/>
        <v/>
      </c>
      <c r="F96" t="str">
        <f>+IF($C96="","",IF(CDR!G97="BIO","Oui","Non"))</f>
        <v/>
      </c>
      <c r="G96" t="str">
        <f>+IF($C96="","",IF(CDR!D97="DOMEDIA","MDD",IF(CDR!D97="APTA","MDD",IF(CDR!D97="TOP BUDGET","Premier Prix","MN"))))</f>
        <v/>
      </c>
      <c r="H96" t="str">
        <f>+IF($C96="","",CDR!D97)</f>
        <v/>
      </c>
      <c r="K96" t="str">
        <f>+IF($C96="","",CDR!$E$2)</f>
        <v/>
      </c>
      <c r="L96" t="str">
        <f>+IF($C96="","",CDR!$G$2)</f>
        <v/>
      </c>
      <c r="M96" t="str">
        <f>+IF($C96="","",CDR!AN97)</f>
        <v/>
      </c>
      <c r="N96" t="str">
        <f>+IF($C96="","",CDR!AO97)</f>
        <v/>
      </c>
      <c r="P96" t="str">
        <f t="shared" si="10"/>
        <v/>
      </c>
      <c r="Q96" t="str">
        <f>+IF($C96="","",CDR!A97)</f>
        <v/>
      </c>
      <c r="S96" t="str">
        <f t="shared" si="11"/>
        <v/>
      </c>
      <c r="T96" t="str">
        <f t="shared" si="12"/>
        <v/>
      </c>
      <c r="U96" t="str">
        <f t="shared" si="13"/>
        <v/>
      </c>
      <c r="V96" t="str">
        <f>+IF(C96="","",IF(CDR!L97="VRAC","Composant sans Colisage","Homogène"))</f>
        <v/>
      </c>
      <c r="W96" t="str">
        <f>+IF(C96="","",IF(CDR!L97="VRAC","EACH",IF(CDR!L97="COLIS","COLIS (CARTON FARDEAU DISPLAY)","PALETTE - BOX")))</f>
        <v/>
      </c>
      <c r="X96" t="str">
        <f>+IF($C96="","",IF(CDR!L97="PALETTE",CDR!M97,""))</f>
        <v/>
      </c>
      <c r="Z96" t="str">
        <f>+IF($C96="","",IF(CDR!N97="PALETTE","",CDR!M97))</f>
        <v/>
      </c>
      <c r="AC96" t="str">
        <f t="shared" si="14"/>
        <v/>
      </c>
      <c r="AD96" t="str">
        <f>+IF($C96="","",CDR!$J$2)</f>
        <v/>
      </c>
      <c r="AE96" t="str">
        <f>+IF(C96="","",CDR!J94)</f>
        <v/>
      </c>
      <c r="AF96" t="str">
        <f t="shared" si="15"/>
        <v/>
      </c>
    </row>
    <row r="97" spans="1:32" x14ac:dyDescent="0.25">
      <c r="A97" t="str">
        <f>+IF($C97="","",IF(CDR!I98="","",TEXT(CDR!I98,"00000000000000")))</f>
        <v/>
      </c>
      <c r="B97" t="str">
        <f t="shared" si="8"/>
        <v/>
      </c>
      <c r="C97" t="str">
        <f>+IF(CDR!F98="","",SUBSTITUTE(CDR!F98,"CHAR (10)"," "))</f>
        <v/>
      </c>
      <c r="D97" t="str">
        <f>+IF(CDR!F98="","",SUBSTITUTE(CDR!F98,"CHAR (10)"," "))</f>
        <v/>
      </c>
      <c r="E97" t="str">
        <f t="shared" si="9"/>
        <v/>
      </c>
      <c r="F97" t="str">
        <f>+IF($C97="","",IF(CDR!G98="BIO","Oui","Non"))</f>
        <v/>
      </c>
      <c r="G97" t="str">
        <f>+IF($C97="","",IF(CDR!D98="DOMEDIA","MDD",IF(CDR!D98="APTA","MDD",IF(CDR!D98="TOP BUDGET","Premier Prix","MN"))))</f>
        <v/>
      </c>
      <c r="H97" t="str">
        <f>+IF($C97="","",CDR!D98)</f>
        <v/>
      </c>
      <c r="K97" t="str">
        <f>+IF($C97="","",CDR!$E$2)</f>
        <v/>
      </c>
      <c r="L97" t="str">
        <f>+IF($C97="","",CDR!$G$2)</f>
        <v/>
      </c>
      <c r="M97" t="str">
        <f>+IF($C97="","",CDR!AN98)</f>
        <v/>
      </c>
      <c r="N97" t="str">
        <f>+IF($C97="","",CDR!AO98)</f>
        <v/>
      </c>
      <c r="P97" t="str">
        <f t="shared" si="10"/>
        <v/>
      </c>
      <c r="Q97" t="str">
        <f>+IF($C97="","",CDR!A98)</f>
        <v/>
      </c>
      <c r="S97" t="str">
        <f t="shared" si="11"/>
        <v/>
      </c>
      <c r="T97" t="str">
        <f t="shared" si="12"/>
        <v/>
      </c>
      <c r="U97" t="str">
        <f t="shared" si="13"/>
        <v/>
      </c>
      <c r="V97" t="str">
        <f>+IF(C97="","",IF(CDR!L98="VRAC","Composant sans Colisage","Homogène"))</f>
        <v/>
      </c>
      <c r="W97" t="str">
        <f>+IF(C97="","",IF(CDR!L98="VRAC","EACH",IF(CDR!L98="COLIS","COLIS (CARTON FARDEAU DISPLAY)","PALETTE - BOX")))</f>
        <v/>
      </c>
      <c r="X97" t="str">
        <f>+IF($C97="","",IF(CDR!L98="PALETTE",CDR!M98,""))</f>
        <v/>
      </c>
      <c r="Z97" t="str">
        <f>+IF($C97="","",IF(CDR!N98="PALETTE","",CDR!M98))</f>
        <v/>
      </c>
      <c r="AC97" t="str">
        <f t="shared" si="14"/>
        <v/>
      </c>
      <c r="AD97" t="str">
        <f>+IF($C97="","",CDR!$J$2)</f>
        <v/>
      </c>
      <c r="AE97" t="str">
        <f>+IF(C97="","",CDR!J95)</f>
        <v/>
      </c>
      <c r="AF97" t="str">
        <f t="shared" si="15"/>
        <v/>
      </c>
    </row>
    <row r="98" spans="1:32" x14ac:dyDescent="0.25">
      <c r="A98" t="str">
        <f>+IF($C98="","",IF(CDR!I99="","",TEXT(CDR!I99,"00000000000000")))</f>
        <v/>
      </c>
      <c r="B98" t="str">
        <f t="shared" si="8"/>
        <v/>
      </c>
      <c r="C98" t="str">
        <f>+IF(CDR!F99="","",SUBSTITUTE(CDR!F99,"CHAR (10)"," "))</f>
        <v/>
      </c>
      <c r="D98" t="str">
        <f>+IF(CDR!F99="","",SUBSTITUTE(CDR!F99,"CHAR (10)"," "))</f>
        <v/>
      </c>
      <c r="E98" t="str">
        <f t="shared" si="9"/>
        <v/>
      </c>
      <c r="F98" t="str">
        <f>+IF($C98="","",IF(CDR!G99="BIO","Oui","Non"))</f>
        <v/>
      </c>
      <c r="G98" t="str">
        <f>+IF($C98="","",IF(CDR!D99="DOMEDIA","MDD",IF(CDR!D99="APTA","MDD",IF(CDR!D99="TOP BUDGET","Premier Prix","MN"))))</f>
        <v/>
      </c>
      <c r="H98" t="str">
        <f>+IF($C98="","",CDR!D99)</f>
        <v/>
      </c>
      <c r="K98" t="str">
        <f>+IF($C98="","",CDR!$E$2)</f>
        <v/>
      </c>
      <c r="L98" t="str">
        <f>+IF($C98="","",CDR!$G$2)</f>
        <v/>
      </c>
      <c r="M98" t="str">
        <f>+IF($C98="","",CDR!AN99)</f>
        <v/>
      </c>
      <c r="N98" t="str">
        <f>+IF($C98="","",CDR!AO99)</f>
        <v/>
      </c>
      <c r="P98" t="str">
        <f t="shared" si="10"/>
        <v/>
      </c>
      <c r="Q98" t="str">
        <f>+IF($C98="","",CDR!A99)</f>
        <v/>
      </c>
      <c r="S98" t="str">
        <f t="shared" si="11"/>
        <v/>
      </c>
      <c r="T98" t="str">
        <f t="shared" si="12"/>
        <v/>
      </c>
      <c r="U98" t="str">
        <f t="shared" si="13"/>
        <v/>
      </c>
      <c r="V98" t="str">
        <f>+IF(C98="","",IF(CDR!L99="VRAC","Composant sans Colisage","Homogène"))</f>
        <v/>
      </c>
      <c r="W98" t="str">
        <f>+IF(C98="","",IF(CDR!L99="VRAC","EACH",IF(CDR!L99="COLIS","COLIS (CARTON FARDEAU DISPLAY)","PALETTE - BOX")))</f>
        <v/>
      </c>
      <c r="X98" t="str">
        <f>+IF($C98="","",IF(CDR!L99="PALETTE",CDR!M99,""))</f>
        <v/>
      </c>
      <c r="Z98" t="str">
        <f>+IF($C98="","",IF(CDR!N99="PALETTE","",CDR!M99))</f>
        <v/>
      </c>
      <c r="AC98" t="str">
        <f t="shared" si="14"/>
        <v/>
      </c>
      <c r="AD98" t="str">
        <f>+IF($C98="","",CDR!$J$2)</f>
        <v/>
      </c>
      <c r="AE98" t="str">
        <f>+IF(C98="","",CDR!J96)</f>
        <v/>
      </c>
      <c r="AF98" t="str">
        <f t="shared" si="15"/>
        <v/>
      </c>
    </row>
    <row r="99" spans="1:32" x14ac:dyDescent="0.25">
      <c r="A99" t="str">
        <f>+IF($C99="","",IF(CDR!I100="","",TEXT(CDR!I100,"00000000000000")))</f>
        <v/>
      </c>
      <c r="B99" t="str">
        <f t="shared" si="8"/>
        <v/>
      </c>
      <c r="C99" t="str">
        <f>+IF(CDR!F100="","",SUBSTITUTE(CDR!F100,"CHAR (10)"," "))</f>
        <v/>
      </c>
      <c r="D99" t="str">
        <f>+IF(CDR!F100="","",SUBSTITUTE(CDR!F100,"CHAR (10)"," "))</f>
        <v/>
      </c>
      <c r="E99" t="str">
        <f t="shared" si="9"/>
        <v/>
      </c>
      <c r="F99" t="str">
        <f>+IF($C99="","",IF(CDR!G100="BIO","Oui","Non"))</f>
        <v/>
      </c>
      <c r="G99" t="str">
        <f>+IF($C99="","",IF(CDR!D100="DOMEDIA","MDD",IF(CDR!D100="APTA","MDD",IF(CDR!D100="TOP BUDGET","Premier Prix","MN"))))</f>
        <v/>
      </c>
      <c r="H99" t="str">
        <f>+IF($C99="","",CDR!D100)</f>
        <v/>
      </c>
      <c r="K99" t="str">
        <f>+IF($C99="","",CDR!$E$2)</f>
        <v/>
      </c>
      <c r="L99" t="str">
        <f>+IF($C99="","",CDR!$G$2)</f>
        <v/>
      </c>
      <c r="M99" t="str">
        <f>+IF($C99="","",CDR!AN100)</f>
        <v/>
      </c>
      <c r="N99" t="str">
        <f>+IF($C99="","",CDR!AO100)</f>
        <v/>
      </c>
      <c r="P99" t="str">
        <f t="shared" si="10"/>
        <v/>
      </c>
      <c r="Q99" t="str">
        <f>+IF($C99="","",CDR!A100)</f>
        <v/>
      </c>
      <c r="S99" t="str">
        <f t="shared" si="11"/>
        <v/>
      </c>
      <c r="T99" t="str">
        <f t="shared" si="12"/>
        <v/>
      </c>
      <c r="U99" t="str">
        <f t="shared" si="13"/>
        <v/>
      </c>
      <c r="V99" t="str">
        <f>+IF(C99="","",IF(CDR!L100="VRAC","Composant sans Colisage","Homogène"))</f>
        <v/>
      </c>
      <c r="W99" t="str">
        <f>+IF(C99="","",IF(CDR!L100="VRAC","EACH",IF(CDR!L100="COLIS","COLIS (CARTON FARDEAU DISPLAY)","PALETTE - BOX")))</f>
        <v/>
      </c>
      <c r="X99" t="str">
        <f>+IF($C99="","",IF(CDR!L100="PALETTE",CDR!M100,""))</f>
        <v/>
      </c>
      <c r="Z99" t="str">
        <f>+IF($C99="","",IF(CDR!N100="PALETTE","",CDR!M100))</f>
        <v/>
      </c>
      <c r="AC99" t="str">
        <f t="shared" si="14"/>
        <v/>
      </c>
      <c r="AD99" t="str">
        <f>+IF($C99="","",CDR!$J$2)</f>
        <v/>
      </c>
      <c r="AE99" t="str">
        <f>+IF(C99="","",CDR!J97)</f>
        <v/>
      </c>
      <c r="AF99" t="str">
        <f t="shared" si="15"/>
        <v/>
      </c>
    </row>
    <row r="100" spans="1:32" x14ac:dyDescent="0.25">
      <c r="A100" t="str">
        <f>+IF($C100="","",IF(CDR!I101="","",TEXT(CDR!I101,"00000000000000")))</f>
        <v/>
      </c>
      <c r="B100" t="str">
        <f t="shared" si="8"/>
        <v/>
      </c>
      <c r="C100" t="str">
        <f>+IF(CDR!F101="","",SUBSTITUTE(CDR!F101,"CHAR (10)"," "))</f>
        <v/>
      </c>
      <c r="D100" t="str">
        <f>+IF(CDR!F101="","",SUBSTITUTE(CDR!F101,"CHAR (10)"," "))</f>
        <v/>
      </c>
      <c r="E100" t="str">
        <f t="shared" si="9"/>
        <v/>
      </c>
      <c r="F100" t="str">
        <f>+IF($C100="","",IF(CDR!G101="BIO","Oui","Non"))</f>
        <v/>
      </c>
      <c r="G100" t="str">
        <f>+IF($C100="","",IF(CDR!D101="DOMEDIA","MDD",IF(CDR!D101="APTA","MDD",IF(CDR!D101="TOP BUDGET","Premier Prix","MN"))))</f>
        <v/>
      </c>
      <c r="H100" t="str">
        <f>+IF($C100="","",CDR!D101)</f>
        <v/>
      </c>
      <c r="K100" t="str">
        <f>+IF($C100="","",CDR!$E$2)</f>
        <v/>
      </c>
      <c r="L100" t="str">
        <f>+IF($C100="","",CDR!$G$2)</f>
        <v/>
      </c>
      <c r="M100" t="str">
        <f>+IF($C100="","",CDR!AN101)</f>
        <v/>
      </c>
      <c r="N100" t="str">
        <f>+IF($C100="","",CDR!AO101)</f>
        <v/>
      </c>
      <c r="P100" t="str">
        <f t="shared" si="10"/>
        <v/>
      </c>
      <c r="Q100" t="str">
        <f>+IF($C100="","",CDR!A101)</f>
        <v/>
      </c>
      <c r="S100" t="str">
        <f t="shared" si="11"/>
        <v/>
      </c>
      <c r="T100" t="str">
        <f t="shared" si="12"/>
        <v/>
      </c>
      <c r="U100" t="str">
        <f t="shared" si="13"/>
        <v/>
      </c>
      <c r="V100" t="str">
        <f>+IF(C100="","",IF(CDR!L101="VRAC","Composant sans Colisage","Homogène"))</f>
        <v/>
      </c>
      <c r="W100" t="str">
        <f>+IF(C100="","",IF(CDR!L101="VRAC","EACH",IF(CDR!L101="COLIS","COLIS (CARTON FARDEAU DISPLAY)","PALETTE - BOX")))</f>
        <v/>
      </c>
      <c r="X100" t="str">
        <f>+IF($C100="","",IF(CDR!L101="PALETTE",CDR!M101,""))</f>
        <v/>
      </c>
      <c r="Z100" t="str">
        <f>+IF($C100="","",IF(CDR!N101="PALETTE","",CDR!M101))</f>
        <v/>
      </c>
      <c r="AC100" t="str">
        <f t="shared" si="14"/>
        <v/>
      </c>
      <c r="AD100" t="str">
        <f>+IF($C100="","",CDR!$J$2)</f>
        <v/>
      </c>
      <c r="AE100" t="str">
        <f>+IF(C100="","",CDR!J98)</f>
        <v/>
      </c>
      <c r="AF100" t="str">
        <f t="shared" si="15"/>
        <v/>
      </c>
    </row>
    <row r="101" spans="1:32" x14ac:dyDescent="0.25">
      <c r="A101" t="str">
        <f>+IF($C101="","",IF(CDR!I102="","",TEXT(CDR!I102,"00000000000000")))</f>
        <v/>
      </c>
      <c r="B101" t="str">
        <f t="shared" si="8"/>
        <v/>
      </c>
      <c r="C101" t="str">
        <f>+IF(CDR!F102="","",SUBSTITUTE(CDR!F102,"CHAR (10)"," "))</f>
        <v/>
      </c>
      <c r="D101" t="str">
        <f>+IF(CDR!F102="","",SUBSTITUTE(CDR!F102,"CHAR (10)"," "))</f>
        <v/>
      </c>
      <c r="E101" t="str">
        <f t="shared" si="9"/>
        <v/>
      </c>
      <c r="F101" t="str">
        <f>+IF($C101="","",IF(CDR!G102="BIO","Oui","Non"))</f>
        <v/>
      </c>
      <c r="G101" t="str">
        <f>+IF($C101="","",IF(CDR!D102="DOMEDIA","MDD",IF(CDR!D102="APTA","MDD",IF(CDR!D102="TOP BUDGET","Premier Prix","MN"))))</f>
        <v/>
      </c>
      <c r="H101" t="str">
        <f>+IF($C101="","",CDR!D102)</f>
        <v/>
      </c>
      <c r="K101" t="str">
        <f>+IF($C101="","",CDR!$E$2)</f>
        <v/>
      </c>
      <c r="L101" t="str">
        <f>+IF($C101="","",CDR!$G$2)</f>
        <v/>
      </c>
      <c r="M101" t="str">
        <f>+IF($C101="","",CDR!AN102)</f>
        <v/>
      </c>
      <c r="N101" t="str">
        <f>+IF($C101="","",CDR!AO102)</f>
        <v/>
      </c>
      <c r="P101" t="str">
        <f t="shared" si="10"/>
        <v/>
      </c>
      <c r="Q101" t="str">
        <f>+IF($C101="","",CDR!A102)</f>
        <v/>
      </c>
      <c r="S101" t="str">
        <f t="shared" si="11"/>
        <v/>
      </c>
      <c r="T101" t="str">
        <f t="shared" si="12"/>
        <v/>
      </c>
      <c r="U101" t="str">
        <f t="shared" si="13"/>
        <v/>
      </c>
      <c r="V101" t="str">
        <f>+IF(C101="","",IF(CDR!L102="VRAC","Composant sans Colisage","Homogène"))</f>
        <v/>
      </c>
      <c r="W101" t="str">
        <f>+IF(C101="","",IF(CDR!L102="VRAC","EACH",IF(CDR!L102="COLIS","COLIS (CARTON FARDEAU DISPLAY)","PALETTE - BOX")))</f>
        <v/>
      </c>
      <c r="X101" t="str">
        <f>+IF($C101="","",IF(CDR!L102="PALETTE",CDR!M102,""))</f>
        <v/>
      </c>
      <c r="Z101" t="str">
        <f>+IF($C101="","",IF(CDR!N102="PALETTE","",CDR!M102))</f>
        <v/>
      </c>
      <c r="AC101" t="str">
        <f t="shared" si="14"/>
        <v/>
      </c>
      <c r="AD101" t="str">
        <f>+IF($C101="","",CDR!$J$2)</f>
        <v/>
      </c>
      <c r="AE101" t="str">
        <f>+IF(C101="","",CDR!J99)</f>
        <v/>
      </c>
      <c r="AF101" t="str">
        <f t="shared" si="15"/>
        <v/>
      </c>
    </row>
    <row r="102" spans="1:32" x14ac:dyDescent="0.25">
      <c r="A102" t="str">
        <f>+IF($C102="","",IF(CDR!I103="","",TEXT(CDR!I103,"00000000000000")))</f>
        <v/>
      </c>
      <c r="B102" t="str">
        <f t="shared" si="8"/>
        <v/>
      </c>
      <c r="C102" t="str">
        <f>+IF(CDR!F103="","",SUBSTITUTE(CDR!F103,"CHAR (10)"," "))</f>
        <v/>
      </c>
      <c r="D102" t="str">
        <f>+IF(CDR!F103="","",SUBSTITUTE(CDR!F103,"CHAR (10)"," "))</f>
        <v/>
      </c>
      <c r="E102" t="str">
        <f t="shared" si="9"/>
        <v/>
      </c>
      <c r="F102" t="str">
        <f>+IF($C102="","",IF(CDR!G103="BIO","Oui","Non"))</f>
        <v/>
      </c>
      <c r="G102" t="str">
        <f>+IF($C102="","",IF(CDR!D103="DOMEDIA","MDD",IF(CDR!D103="APTA","MDD",IF(CDR!D103="TOP BUDGET","Premier Prix","MN"))))</f>
        <v/>
      </c>
      <c r="H102" t="str">
        <f>+IF($C102="","",CDR!D103)</f>
        <v/>
      </c>
      <c r="K102" t="str">
        <f>+IF($C102="","",CDR!$E$2)</f>
        <v/>
      </c>
      <c r="L102" t="str">
        <f>+IF($C102="","",CDR!$G$2)</f>
        <v/>
      </c>
      <c r="M102" t="str">
        <f>+IF($C102="","",CDR!AN103)</f>
        <v/>
      </c>
      <c r="N102" t="str">
        <f>+IF($C102="","",CDR!AO103)</f>
        <v/>
      </c>
      <c r="P102" t="str">
        <f t="shared" si="10"/>
        <v/>
      </c>
      <c r="Q102" t="str">
        <f>+IF($C102="","",CDR!A103)</f>
        <v/>
      </c>
      <c r="S102" t="str">
        <f t="shared" si="11"/>
        <v/>
      </c>
      <c r="T102" t="str">
        <f t="shared" si="12"/>
        <v/>
      </c>
      <c r="U102" t="str">
        <f t="shared" si="13"/>
        <v/>
      </c>
      <c r="V102" t="str">
        <f>+IF(C102="","",IF(CDR!L103="VRAC","Composant sans Colisage","Homogène"))</f>
        <v/>
      </c>
      <c r="W102" t="str">
        <f>+IF(C102="","",IF(CDR!L103="VRAC","EACH",IF(CDR!L103="COLIS","COLIS (CARTON FARDEAU DISPLAY)","PALETTE - BOX")))</f>
        <v/>
      </c>
      <c r="X102" t="str">
        <f>+IF($C102="","",IF(CDR!L103="PALETTE",CDR!M103,""))</f>
        <v/>
      </c>
      <c r="Z102" t="str">
        <f>+IF($C102="","",IF(CDR!N103="PALETTE","",CDR!M103))</f>
        <v/>
      </c>
      <c r="AC102" t="str">
        <f t="shared" si="14"/>
        <v/>
      </c>
      <c r="AD102" t="str">
        <f>+IF($C102="","",CDR!$J$2)</f>
        <v/>
      </c>
      <c r="AE102" t="str">
        <f>+IF(C102="","",CDR!J100)</f>
        <v/>
      </c>
      <c r="AF102" t="str">
        <f t="shared" si="15"/>
        <v/>
      </c>
    </row>
    <row r="103" spans="1:32" x14ac:dyDescent="0.25">
      <c r="A103" t="str">
        <f>+IF($C103="","",IF(CDR!I104="","",TEXT(CDR!I104,"00000000000000")))</f>
        <v/>
      </c>
      <c r="B103" t="str">
        <f t="shared" si="8"/>
        <v/>
      </c>
      <c r="C103" t="str">
        <f>+IF(CDR!F104="","",SUBSTITUTE(CDR!F104,"CHAR (10)"," "))</f>
        <v/>
      </c>
      <c r="D103" t="str">
        <f>+IF(CDR!F104="","",SUBSTITUTE(CDR!F104,"CHAR (10)"," "))</f>
        <v/>
      </c>
      <c r="E103" t="str">
        <f t="shared" si="9"/>
        <v/>
      </c>
      <c r="F103" t="str">
        <f>+IF($C103="","",IF(CDR!G104="BIO","Oui","Non"))</f>
        <v/>
      </c>
      <c r="G103" t="str">
        <f>+IF($C103="","",IF(CDR!D104="DOMEDIA","MDD",IF(CDR!D104="APTA","MDD",IF(CDR!D104="TOP BUDGET","Premier Prix","MN"))))</f>
        <v/>
      </c>
      <c r="H103" t="str">
        <f>+IF($C103="","",CDR!D104)</f>
        <v/>
      </c>
      <c r="K103" t="str">
        <f>+IF($C103="","",CDR!$E$2)</f>
        <v/>
      </c>
      <c r="L103" t="str">
        <f>+IF($C103="","",CDR!$G$2)</f>
        <v/>
      </c>
      <c r="M103" t="str">
        <f>+IF($C103="","",CDR!AN104)</f>
        <v/>
      </c>
      <c r="N103" t="str">
        <f>+IF($C103="","",CDR!AO104)</f>
        <v/>
      </c>
      <c r="P103" t="str">
        <f t="shared" si="10"/>
        <v/>
      </c>
      <c r="Q103" t="str">
        <f>+IF($C103="","",CDR!A104)</f>
        <v/>
      </c>
      <c r="S103" t="str">
        <f t="shared" si="11"/>
        <v/>
      </c>
      <c r="T103" t="str">
        <f t="shared" si="12"/>
        <v/>
      </c>
      <c r="U103" t="str">
        <f t="shared" si="13"/>
        <v/>
      </c>
      <c r="V103" t="str">
        <f>+IF(C103="","",IF(CDR!L104="VRAC","Composant sans Colisage","Homogène"))</f>
        <v/>
      </c>
      <c r="W103" t="str">
        <f>+IF(C103="","",IF(CDR!L104="VRAC","EACH",IF(CDR!L104="COLIS","COLIS (CARTON FARDEAU DISPLAY)","PALETTE - BOX")))</f>
        <v/>
      </c>
      <c r="X103" t="str">
        <f>+IF($C103="","",IF(CDR!L104="PALETTE",CDR!M104,""))</f>
        <v/>
      </c>
      <c r="Z103" t="str">
        <f>+IF($C103="","",IF(CDR!N104="PALETTE","",CDR!M104))</f>
        <v/>
      </c>
      <c r="AC103" t="str">
        <f t="shared" si="14"/>
        <v/>
      </c>
      <c r="AD103" t="str">
        <f>+IF($C103="","",CDR!$J$2)</f>
        <v/>
      </c>
      <c r="AE103" t="str">
        <f>+IF(C103="","",CDR!J101)</f>
        <v/>
      </c>
      <c r="AF103" t="str">
        <f t="shared" si="15"/>
        <v/>
      </c>
    </row>
    <row r="104" spans="1:32" x14ac:dyDescent="0.25">
      <c r="A104" t="str">
        <f>+IF($C104="","",IF(CDR!I105="","",TEXT(CDR!I105,"00000000000000")))</f>
        <v/>
      </c>
      <c r="B104" t="str">
        <f t="shared" si="8"/>
        <v/>
      </c>
      <c r="C104" t="str">
        <f>+IF(CDR!F105="","",SUBSTITUTE(CDR!F105,"CHAR (10)"," "))</f>
        <v/>
      </c>
      <c r="D104" t="str">
        <f>+IF(CDR!F105="","",SUBSTITUTE(CDR!F105,"CHAR (10)"," "))</f>
        <v/>
      </c>
      <c r="E104" t="str">
        <f t="shared" si="9"/>
        <v/>
      </c>
      <c r="F104" t="str">
        <f>+IF($C104="","",IF(CDR!G105="BIO","Oui","Non"))</f>
        <v/>
      </c>
      <c r="G104" t="str">
        <f>+IF($C104="","",IF(CDR!D105="DOMEDIA","MDD",IF(CDR!D105="APTA","MDD",IF(CDR!D105="TOP BUDGET","Premier Prix","MN"))))</f>
        <v/>
      </c>
      <c r="H104" t="str">
        <f>+IF($C104="","",CDR!D105)</f>
        <v/>
      </c>
      <c r="K104" t="str">
        <f>+IF($C104="","",CDR!$E$2)</f>
        <v/>
      </c>
      <c r="L104" t="str">
        <f>+IF($C104="","",CDR!$G$2)</f>
        <v/>
      </c>
      <c r="M104" t="str">
        <f>+IF($C104="","",CDR!AN105)</f>
        <v/>
      </c>
      <c r="N104" t="str">
        <f>+IF($C104="","",CDR!AO105)</f>
        <v/>
      </c>
      <c r="P104" t="str">
        <f t="shared" si="10"/>
        <v/>
      </c>
      <c r="Q104" t="str">
        <f>+IF($C104="","",CDR!A105)</f>
        <v/>
      </c>
      <c r="S104" t="str">
        <f t="shared" si="11"/>
        <v/>
      </c>
      <c r="T104" t="str">
        <f t="shared" si="12"/>
        <v/>
      </c>
      <c r="U104" t="str">
        <f t="shared" si="13"/>
        <v/>
      </c>
      <c r="V104" t="str">
        <f>+IF(C104="","",IF(CDR!L105="VRAC","Composant sans Colisage","Homogène"))</f>
        <v/>
      </c>
      <c r="W104" t="str">
        <f>+IF(C104="","",IF(CDR!L105="VRAC","EACH",IF(CDR!L105="COLIS","COLIS (CARTON FARDEAU DISPLAY)","PALETTE - BOX")))</f>
        <v/>
      </c>
      <c r="X104" t="str">
        <f>+IF($C104="","",IF(CDR!L105="PALETTE",CDR!M105,""))</f>
        <v/>
      </c>
      <c r="Z104" t="str">
        <f>+IF($C104="","",IF(CDR!N105="PALETTE","",CDR!M105))</f>
        <v/>
      </c>
      <c r="AC104" t="str">
        <f t="shared" si="14"/>
        <v/>
      </c>
      <c r="AD104" t="str">
        <f>+IF($C104="","",CDR!$J$2)</f>
        <v/>
      </c>
      <c r="AE104" t="str">
        <f>+IF(C104="","",CDR!J102)</f>
        <v/>
      </c>
      <c r="AF104" t="str">
        <f t="shared" si="15"/>
        <v/>
      </c>
    </row>
    <row r="105" spans="1:32" x14ac:dyDescent="0.25">
      <c r="A105" t="str">
        <f>+IF($C105="","",IF(CDR!I106="","",TEXT(CDR!I106,"00000000000000")))</f>
        <v/>
      </c>
      <c r="B105" t="str">
        <f t="shared" si="8"/>
        <v/>
      </c>
      <c r="C105" t="str">
        <f>+IF(CDR!F106="","",SUBSTITUTE(CDR!F106,"CHAR (10)"," "))</f>
        <v/>
      </c>
      <c r="D105" t="str">
        <f>+IF(CDR!F106="","",SUBSTITUTE(CDR!F106,"CHAR (10)"," "))</f>
        <v/>
      </c>
      <c r="E105" t="str">
        <f t="shared" si="9"/>
        <v/>
      </c>
      <c r="F105" t="str">
        <f>+IF($C105="","",IF(CDR!G106="BIO","Oui","Non"))</f>
        <v/>
      </c>
      <c r="G105" t="str">
        <f>+IF($C105="","",IF(CDR!D106="DOMEDIA","MDD",IF(CDR!D106="APTA","MDD",IF(CDR!D106="TOP BUDGET","Premier Prix","MN"))))</f>
        <v/>
      </c>
      <c r="H105" t="str">
        <f>+IF($C105="","",CDR!D106)</f>
        <v/>
      </c>
      <c r="K105" t="str">
        <f>+IF($C105="","",CDR!$E$2)</f>
        <v/>
      </c>
      <c r="L105" t="str">
        <f>+IF($C105="","",CDR!$G$2)</f>
        <v/>
      </c>
      <c r="M105" t="str">
        <f>+IF($C105="","",CDR!AN106)</f>
        <v/>
      </c>
      <c r="N105" t="str">
        <f>+IF($C105="","",CDR!AO106)</f>
        <v/>
      </c>
      <c r="P105" t="str">
        <f t="shared" si="10"/>
        <v/>
      </c>
      <c r="Q105" t="str">
        <f>+IF($C105="","",CDR!A106)</f>
        <v/>
      </c>
      <c r="S105" t="str">
        <f t="shared" si="11"/>
        <v/>
      </c>
      <c r="T105" t="str">
        <f t="shared" si="12"/>
        <v/>
      </c>
      <c r="U105" t="str">
        <f t="shared" si="13"/>
        <v/>
      </c>
      <c r="V105" t="str">
        <f>+IF(C105="","",IF(CDR!L106="VRAC","Composant sans Colisage","Homogène"))</f>
        <v/>
      </c>
      <c r="W105" t="str">
        <f>+IF(C105="","",IF(CDR!L106="VRAC","EACH",IF(CDR!L106="COLIS","COLIS (CARTON FARDEAU DISPLAY)","PALETTE - BOX")))</f>
        <v/>
      </c>
      <c r="X105" t="str">
        <f>+IF($C105="","",IF(CDR!L106="PALETTE",CDR!M106,""))</f>
        <v/>
      </c>
      <c r="Z105" t="str">
        <f>+IF($C105="","",IF(CDR!N106="PALETTE","",CDR!M106))</f>
        <v/>
      </c>
      <c r="AC105" t="str">
        <f t="shared" si="14"/>
        <v/>
      </c>
      <c r="AD105" t="str">
        <f>+IF($C105="","",CDR!$J$2)</f>
        <v/>
      </c>
      <c r="AE105" t="str">
        <f>+IF(C105="","",CDR!J103)</f>
        <v/>
      </c>
      <c r="AF105" t="str">
        <f t="shared" si="15"/>
        <v/>
      </c>
    </row>
    <row r="106" spans="1:32" x14ac:dyDescent="0.25">
      <c r="A106" t="str">
        <f>+IF($C106="","",IF(CDR!I107="","",TEXT(CDR!I107,"00000000000000")))</f>
        <v/>
      </c>
      <c r="B106" t="str">
        <f t="shared" si="8"/>
        <v/>
      </c>
      <c r="C106" t="str">
        <f>+IF(CDR!F107="","",SUBSTITUTE(CDR!F107,"CHAR (10)"," "))</f>
        <v/>
      </c>
      <c r="D106" t="str">
        <f>+IF(CDR!F107="","",SUBSTITUTE(CDR!F107,"CHAR (10)"," "))</f>
        <v/>
      </c>
      <c r="E106" t="str">
        <f t="shared" si="9"/>
        <v/>
      </c>
      <c r="F106" t="str">
        <f>+IF($C106="","",IF(CDR!G107="BIO","Oui","Non"))</f>
        <v/>
      </c>
      <c r="G106" t="str">
        <f>+IF($C106="","",IF(CDR!D107="DOMEDIA","MDD",IF(CDR!D107="APTA","MDD",IF(CDR!D107="TOP BUDGET","Premier Prix","MN"))))</f>
        <v/>
      </c>
      <c r="H106" t="str">
        <f>+IF($C106="","",CDR!D107)</f>
        <v/>
      </c>
      <c r="K106" t="str">
        <f>+IF($C106="","",CDR!$E$2)</f>
        <v/>
      </c>
      <c r="L106" t="str">
        <f>+IF($C106="","",CDR!$G$2)</f>
        <v/>
      </c>
      <c r="M106" t="str">
        <f>+IF($C106="","",CDR!AN107)</f>
        <v/>
      </c>
      <c r="N106" t="str">
        <f>+IF($C106="","",CDR!AO107)</f>
        <v/>
      </c>
      <c r="P106" t="str">
        <f t="shared" si="10"/>
        <v/>
      </c>
      <c r="Q106" t="str">
        <f>+IF($C106="","",CDR!A107)</f>
        <v/>
      </c>
      <c r="S106" t="str">
        <f t="shared" si="11"/>
        <v/>
      </c>
      <c r="T106" t="str">
        <f t="shared" si="12"/>
        <v/>
      </c>
      <c r="U106" t="str">
        <f t="shared" si="13"/>
        <v/>
      </c>
      <c r="V106" t="str">
        <f>+IF(C106="","",IF(CDR!L107="VRAC","Composant sans Colisage","Homogène"))</f>
        <v/>
      </c>
      <c r="W106" t="str">
        <f>+IF(C106="","",IF(CDR!L107="VRAC","EACH",IF(CDR!L107="COLIS","COLIS (CARTON FARDEAU DISPLAY)","PALETTE - BOX")))</f>
        <v/>
      </c>
      <c r="X106" t="str">
        <f>+IF($C106="","",IF(CDR!L107="PALETTE",CDR!M107,""))</f>
        <v/>
      </c>
      <c r="Z106" t="str">
        <f>+IF($C106="","",IF(CDR!N107="PALETTE","",CDR!M107))</f>
        <v/>
      </c>
      <c r="AC106" t="str">
        <f t="shared" si="14"/>
        <v/>
      </c>
      <c r="AD106" t="str">
        <f>+IF($C106="","",CDR!$J$2)</f>
        <v/>
      </c>
      <c r="AE106" t="str">
        <f>+IF(C106="","",CDR!J104)</f>
        <v/>
      </c>
      <c r="AF106" t="str">
        <f t="shared" si="15"/>
        <v/>
      </c>
    </row>
    <row r="107" spans="1:32" x14ac:dyDescent="0.25">
      <c r="A107" t="str">
        <f>+IF($C107="","",IF(CDR!I108="","",TEXT(CDR!I108,"00000000000000")))</f>
        <v/>
      </c>
      <c r="B107" t="str">
        <f t="shared" si="8"/>
        <v/>
      </c>
      <c r="C107" t="str">
        <f>+IF(CDR!F108="","",SUBSTITUTE(CDR!F108,"CHAR (10)"," "))</f>
        <v/>
      </c>
      <c r="D107" t="str">
        <f>+IF(CDR!F108="","",SUBSTITUTE(CDR!F108,"CHAR (10)"," "))</f>
        <v/>
      </c>
      <c r="E107" t="str">
        <f t="shared" si="9"/>
        <v/>
      </c>
      <c r="F107" t="str">
        <f>+IF($C107="","",IF(CDR!G108="BIO","Oui","Non"))</f>
        <v/>
      </c>
      <c r="G107" t="str">
        <f>+IF($C107="","",IF(CDR!D108="DOMEDIA","MDD",IF(CDR!D108="APTA","MDD",IF(CDR!D108="TOP BUDGET","Premier Prix","MN"))))</f>
        <v/>
      </c>
      <c r="H107" t="str">
        <f>+IF($C107="","",CDR!D108)</f>
        <v/>
      </c>
      <c r="K107" t="str">
        <f>+IF($C107="","",CDR!$E$2)</f>
        <v/>
      </c>
      <c r="L107" t="str">
        <f>+IF($C107="","",CDR!$G$2)</f>
        <v/>
      </c>
      <c r="M107" t="str">
        <f>+IF($C107="","",CDR!AN108)</f>
        <v/>
      </c>
      <c r="N107" t="str">
        <f>+IF($C107="","",CDR!AO108)</f>
        <v/>
      </c>
      <c r="P107" t="str">
        <f t="shared" si="10"/>
        <v/>
      </c>
      <c r="Q107" t="str">
        <f>+IF($C107="","",CDR!A108)</f>
        <v/>
      </c>
      <c r="S107" t="str">
        <f t="shared" si="11"/>
        <v/>
      </c>
      <c r="T107" t="str">
        <f t="shared" si="12"/>
        <v/>
      </c>
      <c r="U107" t="str">
        <f t="shared" si="13"/>
        <v/>
      </c>
      <c r="V107" t="str">
        <f>+IF(C107="","",IF(CDR!L108="VRAC","Composant sans Colisage","Homogène"))</f>
        <v/>
      </c>
      <c r="W107" t="str">
        <f>+IF(C107="","",IF(CDR!L108="VRAC","EACH",IF(CDR!L108="COLIS","COLIS (CARTON FARDEAU DISPLAY)","PALETTE - BOX")))</f>
        <v/>
      </c>
      <c r="X107" t="str">
        <f>+IF($C107="","",IF(CDR!L108="PALETTE",CDR!M108,""))</f>
        <v/>
      </c>
      <c r="Z107" t="str">
        <f>+IF($C107="","",IF(CDR!N108="PALETTE","",CDR!M108))</f>
        <v/>
      </c>
      <c r="AC107" t="str">
        <f t="shared" si="14"/>
        <v/>
      </c>
      <c r="AD107" t="str">
        <f>+IF($C107="","",CDR!$J$2)</f>
        <v/>
      </c>
      <c r="AE107" t="str">
        <f>+IF(C107="","",CDR!J105)</f>
        <v/>
      </c>
      <c r="AF107" t="str">
        <f t="shared" si="15"/>
        <v/>
      </c>
    </row>
    <row r="108" spans="1:32" x14ac:dyDescent="0.25">
      <c r="A108" t="str">
        <f>+IF($C108="","",IF(CDR!I109="","",TEXT(CDR!I109,"00000000000000")))</f>
        <v/>
      </c>
      <c r="B108" t="str">
        <f t="shared" si="8"/>
        <v/>
      </c>
      <c r="C108" t="str">
        <f>+IF(CDR!F109="","",SUBSTITUTE(CDR!F109,"CHAR (10)"," "))</f>
        <v/>
      </c>
      <c r="D108" t="str">
        <f>+IF(CDR!F109="","",SUBSTITUTE(CDR!F109,"CHAR (10)"," "))</f>
        <v/>
      </c>
      <c r="E108" t="str">
        <f t="shared" si="9"/>
        <v/>
      </c>
      <c r="F108" t="str">
        <f>+IF($C108="","",IF(CDR!G109="BIO","Oui","Non"))</f>
        <v/>
      </c>
      <c r="G108" t="str">
        <f>+IF($C108="","",IF(CDR!D109="DOMEDIA","MDD",IF(CDR!D109="APTA","MDD",IF(CDR!D109="TOP BUDGET","Premier Prix","MN"))))</f>
        <v/>
      </c>
      <c r="H108" t="str">
        <f>+IF($C108="","",CDR!D109)</f>
        <v/>
      </c>
      <c r="K108" t="str">
        <f>+IF($C108="","",CDR!$E$2)</f>
        <v/>
      </c>
      <c r="L108" t="str">
        <f>+IF($C108="","",CDR!$G$2)</f>
        <v/>
      </c>
      <c r="M108" t="str">
        <f>+IF($C108="","",CDR!AN109)</f>
        <v/>
      </c>
      <c r="N108" t="str">
        <f>+IF($C108="","",CDR!AO109)</f>
        <v/>
      </c>
      <c r="P108" t="str">
        <f t="shared" si="10"/>
        <v/>
      </c>
      <c r="Q108" t="str">
        <f>+IF($C108="","",CDR!A109)</f>
        <v/>
      </c>
      <c r="S108" t="str">
        <f t="shared" si="11"/>
        <v/>
      </c>
      <c r="T108" t="str">
        <f t="shared" si="12"/>
        <v/>
      </c>
      <c r="U108" t="str">
        <f t="shared" si="13"/>
        <v/>
      </c>
      <c r="V108" t="str">
        <f>+IF(C108="","",IF(CDR!L109="VRAC","Composant sans Colisage","Homogène"))</f>
        <v/>
      </c>
      <c r="W108" t="str">
        <f>+IF(C108="","",IF(CDR!L109="VRAC","EACH",IF(CDR!L109="COLIS","COLIS (CARTON FARDEAU DISPLAY)","PALETTE - BOX")))</f>
        <v/>
      </c>
      <c r="X108" t="str">
        <f>+IF($C108="","",IF(CDR!L109="PALETTE",CDR!M109,""))</f>
        <v/>
      </c>
      <c r="Z108" t="str">
        <f>+IF($C108="","",IF(CDR!N109="PALETTE","",CDR!M109))</f>
        <v/>
      </c>
      <c r="AC108" t="str">
        <f t="shared" si="14"/>
        <v/>
      </c>
      <c r="AD108" t="str">
        <f>+IF($C108="","",CDR!$J$2)</f>
        <v/>
      </c>
      <c r="AE108" t="str">
        <f>+IF(C108="","",CDR!J106)</f>
        <v/>
      </c>
      <c r="AF108" t="str">
        <f t="shared" si="15"/>
        <v/>
      </c>
    </row>
    <row r="109" spans="1:32" x14ac:dyDescent="0.25">
      <c r="A109" t="str">
        <f>+IF($C109="","",IF(CDR!I110="","",TEXT(CDR!I110,"00000000000000")))</f>
        <v/>
      </c>
      <c r="B109" t="str">
        <f t="shared" si="8"/>
        <v/>
      </c>
      <c r="C109" t="str">
        <f>+IF(CDR!F110="","",SUBSTITUTE(CDR!F110,"CHAR (10)"," "))</f>
        <v/>
      </c>
      <c r="D109" t="str">
        <f>+IF(CDR!F110="","",SUBSTITUTE(CDR!F110,"CHAR (10)"," "))</f>
        <v/>
      </c>
      <c r="E109" t="str">
        <f t="shared" si="9"/>
        <v/>
      </c>
      <c r="F109" t="str">
        <f>+IF($C109="","",IF(CDR!G110="BIO","Oui","Non"))</f>
        <v/>
      </c>
      <c r="G109" t="str">
        <f>+IF($C109="","",IF(CDR!D110="DOMEDIA","MDD",IF(CDR!D110="APTA","MDD",IF(CDR!D110="TOP BUDGET","Premier Prix","MN"))))</f>
        <v/>
      </c>
      <c r="H109" t="str">
        <f>+IF($C109="","",CDR!D110)</f>
        <v/>
      </c>
      <c r="K109" t="str">
        <f>+IF($C109="","",CDR!$E$2)</f>
        <v/>
      </c>
      <c r="L109" t="str">
        <f>+IF($C109="","",CDR!$G$2)</f>
        <v/>
      </c>
      <c r="M109" t="str">
        <f>+IF($C109="","",CDR!AN110)</f>
        <v/>
      </c>
      <c r="N109" t="str">
        <f>+IF($C109="","",CDR!AO110)</f>
        <v/>
      </c>
      <c r="P109" t="str">
        <f t="shared" si="10"/>
        <v/>
      </c>
      <c r="Q109" t="str">
        <f>+IF($C109="","",CDR!A110)</f>
        <v/>
      </c>
      <c r="S109" t="str">
        <f t="shared" si="11"/>
        <v/>
      </c>
      <c r="T109" t="str">
        <f t="shared" si="12"/>
        <v/>
      </c>
      <c r="U109" t="str">
        <f t="shared" si="13"/>
        <v/>
      </c>
      <c r="V109" t="str">
        <f>+IF(C109="","",IF(CDR!L110="VRAC","Composant sans Colisage","Homogène"))</f>
        <v/>
      </c>
      <c r="W109" t="str">
        <f>+IF(C109="","",IF(CDR!L110="VRAC","EACH",IF(CDR!L110="COLIS","COLIS (CARTON FARDEAU DISPLAY)","PALETTE - BOX")))</f>
        <v/>
      </c>
      <c r="X109" t="str">
        <f>+IF($C109="","",IF(CDR!L110="PALETTE",CDR!M110,""))</f>
        <v/>
      </c>
      <c r="Z109" t="str">
        <f>+IF($C109="","",IF(CDR!N110="PALETTE","",CDR!M110))</f>
        <v/>
      </c>
      <c r="AC109" t="str">
        <f t="shared" si="14"/>
        <v/>
      </c>
      <c r="AD109" t="str">
        <f>+IF($C109="","",CDR!$J$2)</f>
        <v/>
      </c>
      <c r="AE109" t="str">
        <f>+IF(C109="","",CDR!J107)</f>
        <v/>
      </c>
      <c r="AF109" t="str">
        <f t="shared" si="15"/>
        <v/>
      </c>
    </row>
    <row r="110" spans="1:32" x14ac:dyDescent="0.25">
      <c r="A110" t="str">
        <f>+IF($C110="","",IF(CDR!I111="","",TEXT(CDR!I111,"00000000000000")))</f>
        <v/>
      </c>
      <c r="B110" t="str">
        <f t="shared" si="8"/>
        <v/>
      </c>
      <c r="C110" t="str">
        <f>+IF(CDR!F111="","",SUBSTITUTE(CDR!F111,"CHAR (10)"," "))</f>
        <v/>
      </c>
      <c r="D110" t="str">
        <f>+IF(CDR!F111="","",SUBSTITUTE(CDR!F111,"CHAR (10)"," "))</f>
        <v/>
      </c>
      <c r="E110" t="str">
        <f t="shared" si="9"/>
        <v/>
      </c>
      <c r="F110" t="str">
        <f>+IF($C110="","",IF(CDR!G111="BIO","Oui","Non"))</f>
        <v/>
      </c>
      <c r="G110" t="str">
        <f>+IF($C110="","",IF(CDR!D111="DOMEDIA","MDD",IF(CDR!D111="APTA","MDD",IF(CDR!D111="TOP BUDGET","Premier Prix","MN"))))</f>
        <v/>
      </c>
      <c r="H110" t="str">
        <f>+IF($C110="","",CDR!D111)</f>
        <v/>
      </c>
      <c r="K110" t="str">
        <f>+IF($C110="","",CDR!$E$2)</f>
        <v/>
      </c>
      <c r="L110" t="str">
        <f>+IF($C110="","",CDR!$G$2)</f>
        <v/>
      </c>
      <c r="M110" t="str">
        <f>+IF($C110="","",CDR!AN111)</f>
        <v/>
      </c>
      <c r="N110" t="str">
        <f>+IF($C110="","",CDR!AO111)</f>
        <v/>
      </c>
      <c r="P110" t="str">
        <f t="shared" si="10"/>
        <v/>
      </c>
      <c r="Q110" t="str">
        <f>+IF($C110="","",CDR!A111)</f>
        <v/>
      </c>
      <c r="S110" t="str">
        <f t="shared" si="11"/>
        <v/>
      </c>
      <c r="T110" t="str">
        <f t="shared" si="12"/>
        <v/>
      </c>
      <c r="U110" t="str">
        <f t="shared" si="13"/>
        <v/>
      </c>
      <c r="V110" t="str">
        <f>+IF(C110="","",IF(CDR!L111="VRAC","Composant sans Colisage","Homogène"))</f>
        <v/>
      </c>
      <c r="W110" t="str">
        <f>+IF(C110="","",IF(CDR!L111="VRAC","EACH",IF(CDR!L111="COLIS","COLIS (CARTON FARDEAU DISPLAY)","PALETTE - BOX")))</f>
        <v/>
      </c>
      <c r="X110" t="str">
        <f>+IF($C110="","",IF(CDR!L111="PALETTE",CDR!M111,""))</f>
        <v/>
      </c>
      <c r="Z110" t="str">
        <f>+IF($C110="","",IF(CDR!N111="PALETTE","",CDR!M111))</f>
        <v/>
      </c>
      <c r="AC110" t="str">
        <f t="shared" si="14"/>
        <v/>
      </c>
      <c r="AD110" t="str">
        <f>+IF($C110="","",CDR!$J$2)</f>
        <v/>
      </c>
      <c r="AE110" t="str">
        <f>+IF(C110="","",CDR!J108)</f>
        <v/>
      </c>
      <c r="AF110" t="str">
        <f t="shared" si="15"/>
        <v/>
      </c>
    </row>
    <row r="111" spans="1:32" x14ac:dyDescent="0.25">
      <c r="A111" t="str">
        <f>+IF($C111="","",IF(CDR!I112="","",TEXT(CDR!I112,"00000000000000")))</f>
        <v/>
      </c>
      <c r="B111" t="str">
        <f t="shared" si="8"/>
        <v/>
      </c>
      <c r="C111" t="str">
        <f>+IF(CDR!F112="","",SUBSTITUTE(CDR!F112,"CHAR (10)"," "))</f>
        <v/>
      </c>
      <c r="D111" t="str">
        <f>+IF(CDR!F112="","",SUBSTITUTE(CDR!F112,"CHAR (10)"," "))</f>
        <v/>
      </c>
      <c r="E111" t="str">
        <f t="shared" si="9"/>
        <v/>
      </c>
      <c r="F111" t="str">
        <f>+IF($C111="","",IF(CDR!G112="BIO","Oui","Non"))</f>
        <v/>
      </c>
      <c r="G111" t="str">
        <f>+IF($C111="","",IF(CDR!D112="DOMEDIA","MDD",IF(CDR!D112="APTA","MDD",IF(CDR!D112="TOP BUDGET","Premier Prix","MN"))))</f>
        <v/>
      </c>
      <c r="H111" t="str">
        <f>+IF($C111="","",CDR!D112)</f>
        <v/>
      </c>
      <c r="K111" t="str">
        <f>+IF($C111="","",CDR!$E$2)</f>
        <v/>
      </c>
      <c r="L111" t="str">
        <f>+IF($C111="","",CDR!$G$2)</f>
        <v/>
      </c>
      <c r="M111" t="str">
        <f>+IF($C111="","",CDR!AN112)</f>
        <v/>
      </c>
      <c r="N111" t="str">
        <f>+IF($C111="","",CDR!AO112)</f>
        <v/>
      </c>
      <c r="P111" t="str">
        <f t="shared" si="10"/>
        <v/>
      </c>
      <c r="Q111" t="str">
        <f>+IF($C111="","",CDR!A112)</f>
        <v/>
      </c>
      <c r="S111" t="str">
        <f t="shared" si="11"/>
        <v/>
      </c>
      <c r="T111" t="str">
        <f t="shared" si="12"/>
        <v/>
      </c>
      <c r="U111" t="str">
        <f t="shared" si="13"/>
        <v/>
      </c>
      <c r="V111" t="str">
        <f>+IF(C111="","",IF(CDR!L112="VRAC","Composant sans Colisage","Homogène"))</f>
        <v/>
      </c>
      <c r="W111" t="str">
        <f>+IF(C111="","",IF(CDR!L112="VRAC","EACH",IF(CDR!L112="COLIS","COLIS (CARTON FARDEAU DISPLAY)","PALETTE - BOX")))</f>
        <v/>
      </c>
      <c r="X111" t="str">
        <f>+IF($C111="","",IF(CDR!L112="PALETTE",CDR!M112,""))</f>
        <v/>
      </c>
      <c r="Z111" t="str">
        <f>+IF($C111="","",IF(CDR!N112="PALETTE","",CDR!M112))</f>
        <v/>
      </c>
      <c r="AC111" t="str">
        <f t="shared" si="14"/>
        <v/>
      </c>
      <c r="AD111" t="str">
        <f>+IF($C111="","",CDR!$J$2)</f>
        <v/>
      </c>
      <c r="AE111" t="str">
        <f>+IF(C111="","",CDR!J109)</f>
        <v/>
      </c>
      <c r="AF111" t="str">
        <f t="shared" si="15"/>
        <v/>
      </c>
    </row>
    <row r="112" spans="1:32" x14ac:dyDescent="0.25">
      <c r="A112" t="str">
        <f>+IF($C112="","",IF(CDR!I113="","",TEXT(CDR!I113,"00000000000000")))</f>
        <v/>
      </c>
      <c r="B112" t="str">
        <f t="shared" si="8"/>
        <v/>
      </c>
      <c r="C112" t="str">
        <f>+IF(CDR!F113="","",SUBSTITUTE(CDR!F113,"CHAR (10)"," "))</f>
        <v/>
      </c>
      <c r="D112" t="str">
        <f>+IF(CDR!F113="","",SUBSTITUTE(CDR!F113,"CHAR (10)"," "))</f>
        <v/>
      </c>
      <c r="E112" t="str">
        <f t="shared" si="9"/>
        <v/>
      </c>
      <c r="F112" t="str">
        <f>+IF($C112="","",IF(CDR!G113="BIO","Oui","Non"))</f>
        <v/>
      </c>
      <c r="G112" t="str">
        <f>+IF($C112="","",IF(CDR!D113="DOMEDIA","MDD",IF(CDR!D113="APTA","MDD",IF(CDR!D113="TOP BUDGET","Premier Prix","MN"))))</f>
        <v/>
      </c>
      <c r="H112" t="str">
        <f>+IF($C112="","",CDR!D113)</f>
        <v/>
      </c>
      <c r="K112" t="str">
        <f>+IF($C112="","",CDR!$E$2)</f>
        <v/>
      </c>
      <c r="L112" t="str">
        <f>+IF($C112="","",CDR!$G$2)</f>
        <v/>
      </c>
      <c r="M112" t="str">
        <f>+IF($C112="","",CDR!AN113)</f>
        <v/>
      </c>
      <c r="N112" t="str">
        <f>+IF($C112="","",CDR!AO113)</f>
        <v/>
      </c>
      <c r="P112" t="str">
        <f t="shared" si="10"/>
        <v/>
      </c>
      <c r="Q112" t="str">
        <f>+IF($C112="","",CDR!A113)</f>
        <v/>
      </c>
      <c r="S112" t="str">
        <f t="shared" si="11"/>
        <v/>
      </c>
      <c r="T112" t="str">
        <f t="shared" si="12"/>
        <v/>
      </c>
      <c r="U112" t="str">
        <f t="shared" si="13"/>
        <v/>
      </c>
      <c r="V112" t="str">
        <f>+IF(C112="","",IF(CDR!L113="VRAC","Composant sans Colisage","Homogène"))</f>
        <v/>
      </c>
      <c r="W112" t="str">
        <f>+IF(C112="","",IF(CDR!L113="VRAC","EACH",IF(CDR!L113="COLIS","COLIS (CARTON FARDEAU DISPLAY)","PALETTE - BOX")))</f>
        <v/>
      </c>
      <c r="X112" t="str">
        <f>+IF($C112="","",IF(CDR!L113="PALETTE",CDR!M113,""))</f>
        <v/>
      </c>
      <c r="Z112" t="str">
        <f>+IF($C112="","",IF(CDR!N113="PALETTE","",CDR!M113))</f>
        <v/>
      </c>
      <c r="AC112" t="str">
        <f t="shared" si="14"/>
        <v/>
      </c>
      <c r="AD112" t="str">
        <f>+IF($C112="","",CDR!$J$2)</f>
        <v/>
      </c>
      <c r="AE112" t="str">
        <f>+IF(C112="","",CDR!J110)</f>
        <v/>
      </c>
      <c r="AF112" t="str">
        <f t="shared" si="15"/>
        <v/>
      </c>
    </row>
    <row r="113" spans="1:32" x14ac:dyDescent="0.25">
      <c r="A113" t="str">
        <f>+IF($C113="","",IF(CDR!I114="","",TEXT(CDR!I114,"00000000000000")))</f>
        <v/>
      </c>
      <c r="B113" t="str">
        <f t="shared" si="8"/>
        <v/>
      </c>
      <c r="C113" t="str">
        <f>+IF(CDR!F114="","",SUBSTITUTE(CDR!F114,"CHAR (10)"," "))</f>
        <v/>
      </c>
      <c r="D113" t="str">
        <f>+IF(CDR!F114="","",SUBSTITUTE(CDR!F114,"CHAR (10)"," "))</f>
        <v/>
      </c>
      <c r="E113" t="str">
        <f t="shared" si="9"/>
        <v/>
      </c>
      <c r="F113" t="str">
        <f>+IF($C113="","",IF(CDR!G114="BIO","Oui","Non"))</f>
        <v/>
      </c>
      <c r="G113" t="str">
        <f>+IF($C113="","",IF(CDR!D114="DOMEDIA","MDD",IF(CDR!D114="APTA","MDD",IF(CDR!D114="TOP BUDGET","Premier Prix","MN"))))</f>
        <v/>
      </c>
      <c r="H113" t="str">
        <f>+IF($C113="","",CDR!D114)</f>
        <v/>
      </c>
      <c r="K113" t="str">
        <f>+IF($C113="","",CDR!$E$2)</f>
        <v/>
      </c>
      <c r="L113" t="str">
        <f>+IF($C113="","",CDR!$G$2)</f>
        <v/>
      </c>
      <c r="M113" t="str">
        <f>+IF($C113="","",CDR!AN114)</f>
        <v/>
      </c>
      <c r="N113" t="str">
        <f>+IF($C113="","",CDR!AO114)</f>
        <v/>
      </c>
      <c r="P113" t="str">
        <f t="shared" si="10"/>
        <v/>
      </c>
      <c r="Q113" t="str">
        <f>+IF($C113="","",CDR!A114)</f>
        <v/>
      </c>
      <c r="S113" t="str">
        <f t="shared" si="11"/>
        <v/>
      </c>
      <c r="T113" t="str">
        <f t="shared" si="12"/>
        <v/>
      </c>
      <c r="U113" t="str">
        <f t="shared" si="13"/>
        <v/>
      </c>
      <c r="V113" t="str">
        <f>+IF(C113="","",IF(CDR!L114="VRAC","Composant sans Colisage","Homogène"))</f>
        <v/>
      </c>
      <c r="W113" t="str">
        <f>+IF(C113="","",IF(CDR!L114="VRAC","EACH",IF(CDR!L114="COLIS","COLIS (CARTON FARDEAU DISPLAY)","PALETTE - BOX")))</f>
        <v/>
      </c>
      <c r="X113" t="str">
        <f>+IF($C113="","",IF(CDR!L114="PALETTE",CDR!M114,""))</f>
        <v/>
      </c>
      <c r="Z113" t="str">
        <f>+IF($C113="","",IF(CDR!N114="PALETTE","",CDR!M114))</f>
        <v/>
      </c>
      <c r="AC113" t="str">
        <f t="shared" si="14"/>
        <v/>
      </c>
      <c r="AD113" t="str">
        <f>+IF($C113="","",CDR!$J$2)</f>
        <v/>
      </c>
      <c r="AE113" t="str">
        <f>+IF(C113="","",CDR!J111)</f>
        <v/>
      </c>
      <c r="AF113" t="str">
        <f t="shared" si="15"/>
        <v/>
      </c>
    </row>
    <row r="114" spans="1:32" x14ac:dyDescent="0.25">
      <c r="A114" t="str">
        <f>+IF($C114="","",IF(CDR!I115="","",TEXT(CDR!I115,"00000000000000")))</f>
        <v/>
      </c>
      <c r="B114" t="str">
        <f t="shared" si="8"/>
        <v/>
      </c>
      <c r="C114" t="str">
        <f>+IF(CDR!F115="","",SUBSTITUTE(CDR!F115,"CHAR (10)"," "))</f>
        <v/>
      </c>
      <c r="D114" t="str">
        <f>+IF(CDR!F115="","",SUBSTITUTE(CDR!F115,"CHAR (10)"," "))</f>
        <v/>
      </c>
      <c r="E114" t="str">
        <f t="shared" si="9"/>
        <v/>
      </c>
      <c r="F114" t="str">
        <f>+IF($C114="","",IF(CDR!G115="BIO","Oui","Non"))</f>
        <v/>
      </c>
      <c r="G114" t="str">
        <f>+IF($C114="","",IF(CDR!D115="DOMEDIA","MDD",IF(CDR!D115="APTA","MDD",IF(CDR!D115="TOP BUDGET","Premier Prix","MN"))))</f>
        <v/>
      </c>
      <c r="H114" t="str">
        <f>+IF($C114="","",CDR!D115)</f>
        <v/>
      </c>
      <c r="K114" t="str">
        <f>+IF($C114="","",CDR!$E$2)</f>
        <v/>
      </c>
      <c r="L114" t="str">
        <f>+IF($C114="","",CDR!$G$2)</f>
        <v/>
      </c>
      <c r="M114" t="str">
        <f>+IF($C114="","",CDR!AN115)</f>
        <v/>
      </c>
      <c r="N114" t="str">
        <f>+IF($C114="","",CDR!AO115)</f>
        <v/>
      </c>
      <c r="P114" t="str">
        <f t="shared" si="10"/>
        <v/>
      </c>
      <c r="Q114" t="str">
        <f>+IF($C114="","",CDR!A115)</f>
        <v/>
      </c>
      <c r="S114" t="str">
        <f t="shared" si="11"/>
        <v/>
      </c>
      <c r="T114" t="str">
        <f t="shared" si="12"/>
        <v/>
      </c>
      <c r="U114" t="str">
        <f t="shared" si="13"/>
        <v/>
      </c>
      <c r="V114" t="str">
        <f>+IF(C114="","",IF(CDR!L115="VRAC","Composant sans Colisage","Homogène"))</f>
        <v/>
      </c>
      <c r="W114" t="str">
        <f>+IF(C114="","",IF(CDR!L115="VRAC","EACH",IF(CDR!L115="COLIS","COLIS (CARTON FARDEAU DISPLAY)","PALETTE - BOX")))</f>
        <v/>
      </c>
      <c r="X114" t="str">
        <f>+IF($C114="","",IF(CDR!L115="PALETTE",CDR!M115,""))</f>
        <v/>
      </c>
      <c r="Z114" t="str">
        <f>+IF($C114="","",IF(CDR!N115="PALETTE","",CDR!M115))</f>
        <v/>
      </c>
      <c r="AC114" t="str">
        <f t="shared" si="14"/>
        <v/>
      </c>
      <c r="AD114" t="str">
        <f>+IF($C114="","",CDR!$J$2)</f>
        <v/>
      </c>
      <c r="AE114" t="str">
        <f>+IF(C114="","",CDR!J112)</f>
        <v/>
      </c>
      <c r="AF114" t="str">
        <f t="shared" si="15"/>
        <v/>
      </c>
    </row>
    <row r="115" spans="1:32" x14ac:dyDescent="0.25">
      <c r="A115" t="str">
        <f>+IF($C115="","",IF(CDR!I116="","",TEXT(CDR!I116,"00000000000000")))</f>
        <v/>
      </c>
      <c r="B115" t="str">
        <f t="shared" si="8"/>
        <v/>
      </c>
      <c r="C115" t="str">
        <f>+IF(CDR!F116="","",SUBSTITUTE(CDR!F116,"CHAR (10)"," "))</f>
        <v/>
      </c>
      <c r="D115" t="str">
        <f>+IF(CDR!F116="","",SUBSTITUTE(CDR!F116,"CHAR (10)"," "))</f>
        <v/>
      </c>
      <c r="E115" t="str">
        <f t="shared" si="9"/>
        <v/>
      </c>
      <c r="F115" t="str">
        <f>+IF($C115="","",IF(CDR!G116="BIO","Oui","Non"))</f>
        <v/>
      </c>
      <c r="G115" t="str">
        <f>+IF($C115="","",IF(CDR!D116="DOMEDIA","MDD",IF(CDR!D116="APTA","MDD",IF(CDR!D116="TOP BUDGET","Premier Prix","MN"))))</f>
        <v/>
      </c>
      <c r="H115" t="str">
        <f>+IF($C115="","",CDR!D116)</f>
        <v/>
      </c>
      <c r="K115" t="str">
        <f>+IF($C115="","",CDR!$E$2)</f>
        <v/>
      </c>
      <c r="L115" t="str">
        <f>+IF($C115="","",CDR!$G$2)</f>
        <v/>
      </c>
      <c r="M115" t="str">
        <f>+IF($C115="","",CDR!AN116)</f>
        <v/>
      </c>
      <c r="N115" t="str">
        <f>+IF($C115="","",CDR!AO116)</f>
        <v/>
      </c>
      <c r="P115" t="str">
        <f t="shared" si="10"/>
        <v/>
      </c>
      <c r="Q115" t="str">
        <f>+IF($C115="","",CDR!A116)</f>
        <v/>
      </c>
      <c r="S115" t="str">
        <f t="shared" si="11"/>
        <v/>
      </c>
      <c r="T115" t="str">
        <f t="shared" si="12"/>
        <v/>
      </c>
      <c r="U115" t="str">
        <f t="shared" si="13"/>
        <v/>
      </c>
      <c r="V115" t="str">
        <f>+IF(C115="","",IF(CDR!L116="VRAC","Composant sans Colisage","Homogène"))</f>
        <v/>
      </c>
      <c r="W115" t="str">
        <f>+IF(C115="","",IF(CDR!L116="VRAC","EACH",IF(CDR!L116="COLIS","COLIS (CARTON FARDEAU DISPLAY)","PALETTE - BOX")))</f>
        <v/>
      </c>
      <c r="X115" t="str">
        <f>+IF($C115="","",IF(CDR!L116="PALETTE",CDR!M116,""))</f>
        <v/>
      </c>
      <c r="Z115" t="str">
        <f>+IF($C115="","",IF(CDR!N116="PALETTE","",CDR!M116))</f>
        <v/>
      </c>
      <c r="AC115" t="str">
        <f t="shared" si="14"/>
        <v/>
      </c>
      <c r="AD115" t="str">
        <f>+IF($C115="","",CDR!$J$2)</f>
        <v/>
      </c>
      <c r="AE115" t="str">
        <f>+IF(C115="","",CDR!J113)</f>
        <v/>
      </c>
      <c r="AF115" t="str">
        <f t="shared" si="15"/>
        <v/>
      </c>
    </row>
    <row r="116" spans="1:32" x14ac:dyDescent="0.25">
      <c r="A116" t="str">
        <f>+IF($C116="","",IF(CDR!I117="","",TEXT(CDR!I117,"00000000000000")))</f>
        <v/>
      </c>
      <c r="B116" t="str">
        <f t="shared" si="8"/>
        <v/>
      </c>
      <c r="C116" t="str">
        <f>+IF(CDR!F117="","",SUBSTITUTE(CDR!F117,"CHAR (10)"," "))</f>
        <v/>
      </c>
      <c r="D116" t="str">
        <f>+IF(CDR!F117="","",SUBSTITUTE(CDR!F117,"CHAR (10)"," "))</f>
        <v/>
      </c>
      <c r="E116" t="str">
        <f t="shared" si="9"/>
        <v/>
      </c>
      <c r="F116" t="str">
        <f>+IF($C116="","",IF(CDR!G117="BIO","Oui","Non"))</f>
        <v/>
      </c>
      <c r="G116" t="str">
        <f>+IF($C116="","",IF(CDR!D117="DOMEDIA","MDD",IF(CDR!D117="APTA","MDD",IF(CDR!D117="TOP BUDGET","Premier Prix","MN"))))</f>
        <v/>
      </c>
      <c r="H116" t="str">
        <f>+IF($C116="","",CDR!D117)</f>
        <v/>
      </c>
      <c r="K116" t="str">
        <f>+IF($C116="","",CDR!$E$2)</f>
        <v/>
      </c>
      <c r="L116" t="str">
        <f>+IF($C116="","",CDR!$G$2)</f>
        <v/>
      </c>
      <c r="M116" t="str">
        <f>+IF($C116="","",CDR!AN117)</f>
        <v/>
      </c>
      <c r="N116" t="str">
        <f>+IF($C116="","",CDR!AO117)</f>
        <v/>
      </c>
      <c r="P116" t="str">
        <f t="shared" si="10"/>
        <v/>
      </c>
      <c r="Q116" t="str">
        <f>+IF($C116="","",CDR!A117)</f>
        <v/>
      </c>
      <c r="S116" t="str">
        <f t="shared" si="11"/>
        <v/>
      </c>
      <c r="T116" t="str">
        <f t="shared" si="12"/>
        <v/>
      </c>
      <c r="U116" t="str">
        <f t="shared" si="13"/>
        <v/>
      </c>
      <c r="V116" t="str">
        <f>+IF(C116="","",IF(CDR!L117="VRAC","Composant sans Colisage","Homogène"))</f>
        <v/>
      </c>
      <c r="W116" t="str">
        <f>+IF(C116="","",IF(CDR!L117="VRAC","EACH",IF(CDR!L117="COLIS","COLIS (CARTON FARDEAU DISPLAY)","PALETTE - BOX")))</f>
        <v/>
      </c>
      <c r="X116" t="str">
        <f>+IF($C116="","",IF(CDR!L117="PALETTE",CDR!M117,""))</f>
        <v/>
      </c>
      <c r="Z116" t="str">
        <f>+IF($C116="","",IF(CDR!N117="PALETTE","",CDR!M117))</f>
        <v/>
      </c>
      <c r="AC116" t="str">
        <f t="shared" si="14"/>
        <v/>
      </c>
      <c r="AD116" t="str">
        <f>+IF($C116="","",CDR!$J$2)</f>
        <v/>
      </c>
      <c r="AE116" t="str">
        <f>+IF(C116="","",CDR!J114)</f>
        <v/>
      </c>
      <c r="AF116" t="str">
        <f t="shared" si="15"/>
        <v/>
      </c>
    </row>
    <row r="117" spans="1:32" x14ac:dyDescent="0.25">
      <c r="A117" t="str">
        <f>+IF($C117="","",IF(CDR!I118="","",TEXT(CDR!I118,"00000000000000")))</f>
        <v/>
      </c>
      <c r="B117" t="str">
        <f t="shared" si="8"/>
        <v/>
      </c>
      <c r="C117" t="str">
        <f>+IF(CDR!F118="","",SUBSTITUTE(CDR!F118,"CHAR (10)"," "))</f>
        <v/>
      </c>
      <c r="D117" t="str">
        <f>+IF(CDR!F118="","",SUBSTITUTE(CDR!F118,"CHAR (10)"," "))</f>
        <v/>
      </c>
      <c r="E117" t="str">
        <f t="shared" si="9"/>
        <v/>
      </c>
      <c r="F117" t="str">
        <f>+IF($C117="","",IF(CDR!G118="BIO","Oui","Non"))</f>
        <v/>
      </c>
      <c r="G117" t="str">
        <f>+IF($C117="","",IF(CDR!D118="DOMEDIA","MDD",IF(CDR!D118="APTA","MDD",IF(CDR!D118="TOP BUDGET","Premier Prix","MN"))))</f>
        <v/>
      </c>
      <c r="H117" t="str">
        <f>+IF($C117="","",CDR!D118)</f>
        <v/>
      </c>
      <c r="K117" t="str">
        <f>+IF($C117="","",CDR!$E$2)</f>
        <v/>
      </c>
      <c r="L117" t="str">
        <f>+IF($C117="","",CDR!$G$2)</f>
        <v/>
      </c>
      <c r="M117" t="str">
        <f>+IF($C117="","",CDR!AN118)</f>
        <v/>
      </c>
      <c r="N117" t="str">
        <f>+IF($C117="","",CDR!AO118)</f>
        <v/>
      </c>
      <c r="P117" t="str">
        <f t="shared" si="10"/>
        <v/>
      </c>
      <c r="Q117" t="str">
        <f>+IF($C117="","",CDR!A118)</f>
        <v/>
      </c>
      <c r="S117" t="str">
        <f t="shared" si="11"/>
        <v/>
      </c>
      <c r="T117" t="str">
        <f t="shared" si="12"/>
        <v/>
      </c>
      <c r="U117" t="str">
        <f t="shared" si="13"/>
        <v/>
      </c>
      <c r="V117" t="str">
        <f>+IF(C117="","",IF(CDR!L118="VRAC","Composant sans Colisage","Homogène"))</f>
        <v/>
      </c>
      <c r="W117" t="str">
        <f>+IF(C117="","",IF(CDR!L118="VRAC","EACH",IF(CDR!L118="COLIS","COLIS (CARTON FARDEAU DISPLAY)","PALETTE - BOX")))</f>
        <v/>
      </c>
      <c r="X117" t="str">
        <f>+IF($C117="","",IF(CDR!L118="PALETTE",CDR!M118,""))</f>
        <v/>
      </c>
      <c r="Z117" t="str">
        <f>+IF($C117="","",IF(CDR!N118="PALETTE","",CDR!M118))</f>
        <v/>
      </c>
      <c r="AC117" t="str">
        <f t="shared" si="14"/>
        <v/>
      </c>
      <c r="AD117" t="str">
        <f>+IF($C117="","",CDR!$J$2)</f>
        <v/>
      </c>
      <c r="AE117" t="str">
        <f>+IF(C117="","",CDR!J115)</f>
        <v/>
      </c>
      <c r="AF117" t="str">
        <f t="shared" si="15"/>
        <v/>
      </c>
    </row>
    <row r="118" spans="1:32" x14ac:dyDescent="0.25">
      <c r="A118" t="str">
        <f>+IF($C118="","",IF(CDR!I119="","",TEXT(CDR!I119,"00000000000000")))</f>
        <v/>
      </c>
      <c r="B118" t="str">
        <f t="shared" si="8"/>
        <v/>
      </c>
      <c r="C118" t="str">
        <f>+IF(CDR!F119="","",SUBSTITUTE(CDR!F119,"CHAR (10)"," "))</f>
        <v/>
      </c>
      <c r="D118" t="str">
        <f>+IF(CDR!F119="","",SUBSTITUTE(CDR!F119,"CHAR (10)"," "))</f>
        <v/>
      </c>
      <c r="E118" t="str">
        <f t="shared" si="9"/>
        <v/>
      </c>
      <c r="F118" t="str">
        <f>+IF($C118="","",IF(CDR!G119="BIO","Oui","Non"))</f>
        <v/>
      </c>
      <c r="G118" t="str">
        <f>+IF($C118="","",IF(CDR!D119="DOMEDIA","MDD",IF(CDR!D119="APTA","MDD",IF(CDR!D119="TOP BUDGET","Premier Prix","MN"))))</f>
        <v/>
      </c>
      <c r="H118" t="str">
        <f>+IF($C118="","",CDR!D119)</f>
        <v/>
      </c>
      <c r="K118" t="str">
        <f>+IF($C118="","",CDR!$E$2)</f>
        <v/>
      </c>
      <c r="L118" t="str">
        <f>+IF($C118="","",CDR!$G$2)</f>
        <v/>
      </c>
      <c r="M118" t="str">
        <f>+IF($C118="","",CDR!AN119)</f>
        <v/>
      </c>
      <c r="N118" t="str">
        <f>+IF($C118="","",CDR!AO119)</f>
        <v/>
      </c>
      <c r="P118" t="str">
        <f t="shared" si="10"/>
        <v/>
      </c>
      <c r="Q118" t="str">
        <f>+IF($C118="","",CDR!A119)</f>
        <v/>
      </c>
      <c r="S118" t="str">
        <f t="shared" si="11"/>
        <v/>
      </c>
      <c r="T118" t="str">
        <f t="shared" si="12"/>
        <v/>
      </c>
      <c r="U118" t="str">
        <f t="shared" si="13"/>
        <v/>
      </c>
      <c r="V118" t="str">
        <f>+IF(C118="","",IF(CDR!L119="VRAC","Composant sans Colisage","Homogène"))</f>
        <v/>
      </c>
      <c r="W118" t="str">
        <f>+IF(C118="","",IF(CDR!L119="VRAC","EACH",IF(CDR!L119="COLIS","COLIS (CARTON FARDEAU DISPLAY)","PALETTE - BOX")))</f>
        <v/>
      </c>
      <c r="X118" t="str">
        <f>+IF($C118="","",IF(CDR!L119="PALETTE",CDR!M119,""))</f>
        <v/>
      </c>
      <c r="Z118" t="str">
        <f>+IF($C118="","",IF(CDR!N119="PALETTE","",CDR!M119))</f>
        <v/>
      </c>
      <c r="AC118" t="str">
        <f t="shared" si="14"/>
        <v/>
      </c>
      <c r="AD118" t="str">
        <f>+IF($C118="","",CDR!$J$2)</f>
        <v/>
      </c>
      <c r="AE118" t="str">
        <f>+IF(C118="","",CDR!J116)</f>
        <v/>
      </c>
      <c r="AF118" t="str">
        <f t="shared" si="15"/>
        <v/>
      </c>
    </row>
    <row r="119" spans="1:32" x14ac:dyDescent="0.25">
      <c r="A119" t="str">
        <f>+IF($C119="","",IF(CDR!I120="","",TEXT(CDR!I120,"00000000000000")))</f>
        <v/>
      </c>
      <c r="B119" t="str">
        <f t="shared" si="8"/>
        <v/>
      </c>
      <c r="C119" t="str">
        <f>+IF(CDR!F120="","",SUBSTITUTE(CDR!F120,"CHAR (10)"," "))</f>
        <v/>
      </c>
      <c r="D119" t="str">
        <f>+IF(CDR!F120="","",SUBSTITUTE(CDR!F120,"CHAR (10)"," "))</f>
        <v/>
      </c>
      <c r="E119" t="str">
        <f t="shared" si="9"/>
        <v/>
      </c>
      <c r="F119" t="str">
        <f>+IF($C119="","",IF(CDR!G120="BIO","Oui","Non"))</f>
        <v/>
      </c>
      <c r="G119" t="str">
        <f>+IF($C119="","",IF(CDR!D120="DOMEDIA","MDD",IF(CDR!D120="APTA","MDD",IF(CDR!D120="TOP BUDGET","Premier Prix","MN"))))</f>
        <v/>
      </c>
      <c r="H119" t="str">
        <f>+IF($C119="","",CDR!D120)</f>
        <v/>
      </c>
      <c r="K119" t="str">
        <f>+IF($C119="","",CDR!$E$2)</f>
        <v/>
      </c>
      <c r="L119" t="str">
        <f>+IF($C119="","",CDR!$G$2)</f>
        <v/>
      </c>
      <c r="M119" t="str">
        <f>+IF($C119="","",CDR!AN120)</f>
        <v/>
      </c>
      <c r="N119" t="str">
        <f>+IF($C119="","",CDR!AO120)</f>
        <v/>
      </c>
      <c r="P119" t="str">
        <f t="shared" si="10"/>
        <v/>
      </c>
      <c r="Q119" t="str">
        <f>+IF($C119="","",CDR!A120)</f>
        <v/>
      </c>
      <c r="S119" t="str">
        <f t="shared" si="11"/>
        <v/>
      </c>
      <c r="T119" t="str">
        <f t="shared" si="12"/>
        <v/>
      </c>
      <c r="U119" t="str">
        <f t="shared" si="13"/>
        <v/>
      </c>
      <c r="V119" t="str">
        <f>+IF(C119="","",IF(CDR!L120="VRAC","Composant sans Colisage","Homogène"))</f>
        <v/>
      </c>
      <c r="W119" t="str">
        <f>+IF(C119="","",IF(CDR!L120="VRAC","EACH",IF(CDR!L120="COLIS","COLIS (CARTON FARDEAU DISPLAY)","PALETTE - BOX")))</f>
        <v/>
      </c>
      <c r="X119" t="str">
        <f>+IF($C119="","",IF(CDR!L120="PALETTE",CDR!M120,""))</f>
        <v/>
      </c>
      <c r="Z119" t="str">
        <f>+IF($C119="","",IF(CDR!N120="PALETTE","",CDR!M120))</f>
        <v/>
      </c>
      <c r="AC119" t="str">
        <f t="shared" si="14"/>
        <v/>
      </c>
      <c r="AD119" t="str">
        <f>+IF($C119="","",CDR!$J$2)</f>
        <v/>
      </c>
      <c r="AE119" t="str">
        <f>+IF(C119="","",CDR!J117)</f>
        <v/>
      </c>
      <c r="AF119" t="str">
        <f t="shared" si="15"/>
        <v/>
      </c>
    </row>
    <row r="120" spans="1:32" x14ac:dyDescent="0.25">
      <c r="A120" t="str">
        <f>+IF($C120="","",IF(CDR!I121="","",TEXT(CDR!I121,"00000000000000")))</f>
        <v/>
      </c>
      <c r="B120" t="str">
        <f t="shared" si="8"/>
        <v/>
      </c>
      <c r="C120" t="str">
        <f>+IF(CDR!F121="","",SUBSTITUTE(CDR!F121,"CHAR (10)"," "))</f>
        <v/>
      </c>
      <c r="D120" t="str">
        <f>+IF(CDR!F121="","",SUBSTITUTE(CDR!F121,"CHAR (10)"," "))</f>
        <v/>
      </c>
      <c r="E120" t="str">
        <f t="shared" si="9"/>
        <v/>
      </c>
      <c r="F120" t="str">
        <f>+IF($C120="","",IF(CDR!G121="BIO","Oui","Non"))</f>
        <v/>
      </c>
      <c r="G120" t="str">
        <f>+IF($C120="","",IF(CDR!D121="DOMEDIA","MDD",IF(CDR!D121="APTA","MDD",IF(CDR!D121="TOP BUDGET","Premier Prix","MN"))))</f>
        <v/>
      </c>
      <c r="H120" t="str">
        <f>+IF($C120="","",CDR!D121)</f>
        <v/>
      </c>
      <c r="K120" t="str">
        <f>+IF($C120="","",CDR!$E$2)</f>
        <v/>
      </c>
      <c r="L120" t="str">
        <f>+IF($C120="","",CDR!$G$2)</f>
        <v/>
      </c>
      <c r="M120" t="str">
        <f>+IF($C120="","",CDR!AN121)</f>
        <v/>
      </c>
      <c r="N120" t="str">
        <f>+IF($C120="","",CDR!AO121)</f>
        <v/>
      </c>
      <c r="P120" t="str">
        <f t="shared" si="10"/>
        <v/>
      </c>
      <c r="Q120" t="str">
        <f>+IF($C120="","",CDR!A121)</f>
        <v/>
      </c>
      <c r="S120" t="str">
        <f t="shared" si="11"/>
        <v/>
      </c>
      <c r="T120" t="str">
        <f t="shared" si="12"/>
        <v/>
      </c>
      <c r="U120" t="str">
        <f t="shared" si="13"/>
        <v/>
      </c>
      <c r="V120" t="str">
        <f>+IF(C120="","",IF(CDR!L121="VRAC","Composant sans Colisage","Homogène"))</f>
        <v/>
      </c>
      <c r="W120" t="str">
        <f>+IF(C120="","",IF(CDR!L121="VRAC","EACH",IF(CDR!L121="COLIS","COLIS (CARTON FARDEAU DISPLAY)","PALETTE - BOX")))</f>
        <v/>
      </c>
      <c r="X120" t="str">
        <f>+IF($C120="","",IF(CDR!L121="PALETTE",CDR!M121,""))</f>
        <v/>
      </c>
      <c r="Z120" t="str">
        <f>+IF($C120="","",IF(CDR!N121="PALETTE","",CDR!M121))</f>
        <v/>
      </c>
      <c r="AC120" t="str">
        <f t="shared" si="14"/>
        <v/>
      </c>
      <c r="AD120" t="str">
        <f>+IF($C120="","",CDR!$J$2)</f>
        <v/>
      </c>
      <c r="AE120" t="str">
        <f>+IF(C120="","",CDR!J118)</f>
        <v/>
      </c>
      <c r="AF120" t="str">
        <f t="shared" si="15"/>
        <v/>
      </c>
    </row>
    <row r="121" spans="1:32" x14ac:dyDescent="0.25">
      <c r="A121" t="str">
        <f>+IF($C121="","",IF(CDR!I122="","",TEXT(CDR!I122,"00000000000000")))</f>
        <v/>
      </c>
      <c r="B121" t="str">
        <f t="shared" si="8"/>
        <v/>
      </c>
      <c r="C121" t="str">
        <f>+IF(CDR!F122="","",SUBSTITUTE(CDR!F122,"CHAR (10)"," "))</f>
        <v/>
      </c>
      <c r="D121" t="str">
        <f>+IF(CDR!F122="","",SUBSTITUTE(CDR!F122,"CHAR (10)"," "))</f>
        <v/>
      </c>
      <c r="E121" t="str">
        <f t="shared" si="9"/>
        <v/>
      </c>
      <c r="F121" t="str">
        <f>+IF($C121="","",IF(CDR!G122="BIO","Oui","Non"))</f>
        <v/>
      </c>
      <c r="G121" t="str">
        <f>+IF($C121="","",IF(CDR!D122="DOMEDIA","MDD",IF(CDR!D122="APTA","MDD",IF(CDR!D122="TOP BUDGET","Premier Prix","MN"))))</f>
        <v/>
      </c>
      <c r="H121" t="str">
        <f>+IF($C121="","",CDR!D122)</f>
        <v/>
      </c>
      <c r="K121" t="str">
        <f>+IF($C121="","",CDR!$E$2)</f>
        <v/>
      </c>
      <c r="L121" t="str">
        <f>+IF($C121="","",CDR!$G$2)</f>
        <v/>
      </c>
      <c r="M121" t="str">
        <f>+IF($C121="","",CDR!AN122)</f>
        <v/>
      </c>
      <c r="N121" t="str">
        <f>+IF($C121="","",CDR!AO122)</f>
        <v/>
      </c>
      <c r="P121" t="str">
        <f t="shared" si="10"/>
        <v/>
      </c>
      <c r="Q121" t="str">
        <f>+IF($C121="","",CDR!A122)</f>
        <v/>
      </c>
      <c r="S121" t="str">
        <f t="shared" si="11"/>
        <v/>
      </c>
      <c r="T121" t="str">
        <f t="shared" si="12"/>
        <v/>
      </c>
      <c r="U121" t="str">
        <f t="shared" si="13"/>
        <v/>
      </c>
      <c r="V121" t="str">
        <f>+IF(C121="","",IF(CDR!L122="VRAC","Composant sans Colisage","Homogène"))</f>
        <v/>
      </c>
      <c r="W121" t="str">
        <f>+IF(C121="","",IF(CDR!L122="VRAC","EACH",IF(CDR!L122="COLIS","COLIS (CARTON FARDEAU DISPLAY)","PALETTE - BOX")))</f>
        <v/>
      </c>
      <c r="X121" t="str">
        <f>+IF($C121="","",IF(CDR!L122="PALETTE",CDR!M122,""))</f>
        <v/>
      </c>
      <c r="Z121" t="str">
        <f>+IF($C121="","",IF(CDR!N122="PALETTE","",CDR!M122))</f>
        <v/>
      </c>
      <c r="AC121" t="str">
        <f t="shared" si="14"/>
        <v/>
      </c>
      <c r="AD121" t="str">
        <f>+IF($C121="","",CDR!$J$2)</f>
        <v/>
      </c>
      <c r="AE121" t="str">
        <f>+IF(C121="","",CDR!J119)</f>
        <v/>
      </c>
      <c r="AF121" t="str">
        <f t="shared" si="15"/>
        <v/>
      </c>
    </row>
    <row r="122" spans="1:32" x14ac:dyDescent="0.25">
      <c r="A122" t="str">
        <f>+IF($C122="","",IF(CDR!I123="","",TEXT(CDR!I123,"00000000000000")))</f>
        <v/>
      </c>
      <c r="B122" t="str">
        <f t="shared" si="8"/>
        <v/>
      </c>
      <c r="C122" t="str">
        <f>+IF(CDR!F123="","",SUBSTITUTE(CDR!F123,"CHAR (10)"," "))</f>
        <v/>
      </c>
      <c r="D122" t="str">
        <f>+IF(CDR!F123="","",SUBSTITUTE(CDR!F123,"CHAR (10)"," "))</f>
        <v/>
      </c>
      <c r="E122" t="str">
        <f t="shared" si="9"/>
        <v/>
      </c>
      <c r="F122" t="str">
        <f>+IF($C122="","",IF(CDR!G123="BIO","Oui","Non"))</f>
        <v/>
      </c>
      <c r="G122" t="str">
        <f>+IF($C122="","",IF(CDR!D123="DOMEDIA","MDD",IF(CDR!D123="APTA","MDD",IF(CDR!D123="TOP BUDGET","Premier Prix","MN"))))</f>
        <v/>
      </c>
      <c r="H122" t="str">
        <f>+IF($C122="","",CDR!D123)</f>
        <v/>
      </c>
      <c r="K122" t="str">
        <f>+IF($C122="","",CDR!$E$2)</f>
        <v/>
      </c>
      <c r="L122" t="str">
        <f>+IF($C122="","",CDR!$G$2)</f>
        <v/>
      </c>
      <c r="M122" t="str">
        <f>+IF($C122="","",CDR!AN123)</f>
        <v/>
      </c>
      <c r="N122" t="str">
        <f>+IF($C122="","",CDR!AO123)</f>
        <v/>
      </c>
      <c r="P122" t="str">
        <f t="shared" si="10"/>
        <v/>
      </c>
      <c r="Q122" t="str">
        <f>+IF($C122="","",CDR!A123)</f>
        <v/>
      </c>
      <c r="S122" t="str">
        <f t="shared" si="11"/>
        <v/>
      </c>
      <c r="T122" t="str">
        <f t="shared" si="12"/>
        <v/>
      </c>
      <c r="U122" t="str">
        <f t="shared" si="13"/>
        <v/>
      </c>
      <c r="V122" t="str">
        <f>+IF(C122="","",IF(CDR!L123="VRAC","Composant sans Colisage","Homogène"))</f>
        <v/>
      </c>
      <c r="W122" t="str">
        <f>+IF(C122="","",IF(CDR!L123="VRAC","EACH",IF(CDR!L123="COLIS","COLIS (CARTON FARDEAU DISPLAY)","PALETTE - BOX")))</f>
        <v/>
      </c>
      <c r="X122" t="str">
        <f>+IF($C122="","",IF(CDR!L123="PALETTE",CDR!M123,""))</f>
        <v/>
      </c>
      <c r="Z122" t="str">
        <f>+IF($C122="","",IF(CDR!N123="PALETTE","",CDR!M123))</f>
        <v/>
      </c>
      <c r="AC122" t="str">
        <f t="shared" si="14"/>
        <v/>
      </c>
      <c r="AD122" t="str">
        <f>+IF($C122="","",CDR!$J$2)</f>
        <v/>
      </c>
      <c r="AE122" t="str">
        <f>+IF(C122="","",CDR!J120)</f>
        <v/>
      </c>
      <c r="AF122" t="str">
        <f t="shared" si="15"/>
        <v/>
      </c>
    </row>
    <row r="123" spans="1:32" x14ac:dyDescent="0.25">
      <c r="A123" t="str">
        <f>+IF($C123="","",IF(CDR!I124="","",TEXT(CDR!I124,"00000000000000")))</f>
        <v/>
      </c>
      <c r="B123" t="str">
        <f t="shared" si="8"/>
        <v/>
      </c>
      <c r="C123" t="str">
        <f>+IF(CDR!F124="","",SUBSTITUTE(CDR!F124,"CHAR (10)"," "))</f>
        <v/>
      </c>
      <c r="D123" t="str">
        <f>+IF(CDR!F124="","",SUBSTITUTE(CDR!F124,"CHAR (10)"," "))</f>
        <v/>
      </c>
      <c r="E123" t="str">
        <f t="shared" si="9"/>
        <v/>
      </c>
      <c r="F123" t="str">
        <f>+IF($C123="","",IF(CDR!G124="BIO","Oui","Non"))</f>
        <v/>
      </c>
      <c r="G123" t="str">
        <f>+IF($C123="","",IF(CDR!D124="DOMEDIA","MDD",IF(CDR!D124="APTA","MDD",IF(CDR!D124="TOP BUDGET","Premier Prix","MN"))))</f>
        <v/>
      </c>
      <c r="H123" t="str">
        <f>+IF($C123="","",CDR!D124)</f>
        <v/>
      </c>
      <c r="K123" t="str">
        <f>+IF($C123="","",CDR!$E$2)</f>
        <v/>
      </c>
      <c r="L123" t="str">
        <f>+IF($C123="","",CDR!$G$2)</f>
        <v/>
      </c>
      <c r="M123" t="str">
        <f>+IF($C123="","",CDR!AN124)</f>
        <v/>
      </c>
      <c r="N123" t="str">
        <f>+IF($C123="","",CDR!AO124)</f>
        <v/>
      </c>
      <c r="P123" t="str">
        <f t="shared" si="10"/>
        <v/>
      </c>
      <c r="Q123" t="str">
        <f>+IF($C123="","",CDR!A124)</f>
        <v/>
      </c>
      <c r="S123" t="str">
        <f t="shared" si="11"/>
        <v/>
      </c>
      <c r="T123" t="str">
        <f t="shared" si="12"/>
        <v/>
      </c>
      <c r="U123" t="str">
        <f t="shared" si="13"/>
        <v/>
      </c>
      <c r="V123" t="str">
        <f>+IF(C123="","",IF(CDR!L124="VRAC","Composant sans Colisage","Homogène"))</f>
        <v/>
      </c>
      <c r="W123" t="str">
        <f>+IF(C123="","",IF(CDR!L124="VRAC","EACH",IF(CDR!L124="COLIS","COLIS (CARTON FARDEAU DISPLAY)","PALETTE - BOX")))</f>
        <v/>
      </c>
      <c r="X123" t="str">
        <f>+IF($C123="","",IF(CDR!L124="PALETTE",CDR!M124,""))</f>
        <v/>
      </c>
      <c r="Z123" t="str">
        <f>+IF($C123="","",IF(CDR!N124="PALETTE","",CDR!M124))</f>
        <v/>
      </c>
      <c r="AC123" t="str">
        <f t="shared" si="14"/>
        <v/>
      </c>
      <c r="AD123" t="str">
        <f>+IF($C123="","",CDR!$J$2)</f>
        <v/>
      </c>
      <c r="AE123" t="str">
        <f>+IF(C123="","",CDR!J121)</f>
        <v/>
      </c>
      <c r="AF123" t="str">
        <f t="shared" si="15"/>
        <v/>
      </c>
    </row>
    <row r="124" spans="1:32" x14ac:dyDescent="0.25">
      <c r="A124" t="str">
        <f>+IF($C124="","",IF(CDR!I125="","",TEXT(CDR!I125,"00000000000000")))</f>
        <v/>
      </c>
      <c r="B124" t="str">
        <f t="shared" si="8"/>
        <v/>
      </c>
      <c r="C124" t="str">
        <f>+IF(CDR!F125="","",SUBSTITUTE(CDR!F125,"CHAR (10)"," "))</f>
        <v/>
      </c>
      <c r="D124" t="str">
        <f>+IF(CDR!F125="","",SUBSTITUTE(CDR!F125,"CHAR (10)"," "))</f>
        <v/>
      </c>
      <c r="E124" t="str">
        <f t="shared" si="9"/>
        <v/>
      </c>
      <c r="F124" t="str">
        <f>+IF($C124="","",IF(CDR!G125="BIO","Oui","Non"))</f>
        <v/>
      </c>
      <c r="G124" t="str">
        <f>+IF($C124="","",IF(CDR!D125="DOMEDIA","MDD",IF(CDR!D125="APTA","MDD",IF(CDR!D125="TOP BUDGET","Premier Prix","MN"))))</f>
        <v/>
      </c>
      <c r="H124" t="str">
        <f>+IF($C124="","",CDR!D125)</f>
        <v/>
      </c>
      <c r="K124" t="str">
        <f>+IF($C124="","",CDR!$E$2)</f>
        <v/>
      </c>
      <c r="L124" t="str">
        <f>+IF($C124="","",CDR!$G$2)</f>
        <v/>
      </c>
      <c r="M124" t="str">
        <f>+IF($C124="","",CDR!AN125)</f>
        <v/>
      </c>
      <c r="N124" t="str">
        <f>+IF($C124="","",CDR!AO125)</f>
        <v/>
      </c>
      <c r="P124" t="str">
        <f t="shared" si="10"/>
        <v/>
      </c>
      <c r="Q124" t="str">
        <f>+IF($C124="","",CDR!A125)</f>
        <v/>
      </c>
      <c r="S124" t="str">
        <f t="shared" si="11"/>
        <v/>
      </c>
      <c r="T124" t="str">
        <f t="shared" si="12"/>
        <v/>
      </c>
      <c r="U124" t="str">
        <f t="shared" si="13"/>
        <v/>
      </c>
      <c r="V124" t="str">
        <f>+IF(C124="","",IF(CDR!L125="VRAC","Composant sans Colisage","Homogène"))</f>
        <v/>
      </c>
      <c r="W124" t="str">
        <f>+IF(C124="","",IF(CDR!L125="VRAC","EACH",IF(CDR!L125="COLIS","COLIS (CARTON FARDEAU DISPLAY)","PALETTE - BOX")))</f>
        <v/>
      </c>
      <c r="X124" t="str">
        <f>+IF($C124="","",IF(CDR!L125="PALETTE",CDR!M125,""))</f>
        <v/>
      </c>
      <c r="Z124" t="str">
        <f>+IF($C124="","",IF(CDR!N125="PALETTE","",CDR!M125))</f>
        <v/>
      </c>
      <c r="AC124" t="str">
        <f t="shared" si="14"/>
        <v/>
      </c>
      <c r="AD124" t="str">
        <f>+IF($C124="","",CDR!$J$2)</f>
        <v/>
      </c>
      <c r="AE124" t="str">
        <f>+IF(C124="","",CDR!J122)</f>
        <v/>
      </c>
      <c r="AF124" t="str">
        <f t="shared" si="15"/>
        <v/>
      </c>
    </row>
    <row r="125" spans="1:32" x14ac:dyDescent="0.25">
      <c r="A125" t="str">
        <f>+IF($C125="","",IF(CDR!I126="","",TEXT(CDR!I126,"00000000000000")))</f>
        <v/>
      </c>
      <c r="B125" t="str">
        <f t="shared" si="8"/>
        <v/>
      </c>
      <c r="C125" t="str">
        <f>+IF(CDR!F126="","",SUBSTITUTE(CDR!F126,"CHAR (10)"," "))</f>
        <v/>
      </c>
      <c r="D125" t="str">
        <f>+IF(CDR!F126="","",SUBSTITUTE(CDR!F126,"CHAR (10)"," "))</f>
        <v/>
      </c>
      <c r="E125" t="str">
        <f t="shared" si="9"/>
        <v/>
      </c>
      <c r="F125" t="str">
        <f>+IF($C125="","",IF(CDR!G126="BIO","Oui","Non"))</f>
        <v/>
      </c>
      <c r="G125" t="str">
        <f>+IF($C125="","",IF(CDR!D126="DOMEDIA","MDD",IF(CDR!D126="APTA","MDD",IF(CDR!D126="TOP BUDGET","Premier Prix","MN"))))</f>
        <v/>
      </c>
      <c r="H125" t="str">
        <f>+IF($C125="","",CDR!D126)</f>
        <v/>
      </c>
      <c r="K125" t="str">
        <f>+IF($C125="","",CDR!$E$2)</f>
        <v/>
      </c>
      <c r="L125" t="str">
        <f>+IF($C125="","",CDR!$G$2)</f>
        <v/>
      </c>
      <c r="M125" t="str">
        <f>+IF($C125="","",CDR!AN126)</f>
        <v/>
      </c>
      <c r="N125" t="str">
        <f>+IF($C125="","",CDR!AO126)</f>
        <v/>
      </c>
      <c r="P125" t="str">
        <f t="shared" si="10"/>
        <v/>
      </c>
      <c r="Q125" t="str">
        <f>+IF($C125="","",CDR!A126)</f>
        <v/>
      </c>
      <c r="S125" t="str">
        <f t="shared" si="11"/>
        <v/>
      </c>
      <c r="T125" t="str">
        <f t="shared" si="12"/>
        <v/>
      </c>
      <c r="U125" t="str">
        <f t="shared" si="13"/>
        <v/>
      </c>
      <c r="V125" t="str">
        <f>+IF(C125="","",IF(CDR!L126="VRAC","Composant sans Colisage","Homogène"))</f>
        <v/>
      </c>
      <c r="W125" t="str">
        <f>+IF(C125="","",IF(CDR!L126="VRAC","EACH",IF(CDR!L126="COLIS","COLIS (CARTON FARDEAU DISPLAY)","PALETTE - BOX")))</f>
        <v/>
      </c>
      <c r="X125" t="str">
        <f>+IF($C125="","",IF(CDR!L126="PALETTE",CDR!M126,""))</f>
        <v/>
      </c>
      <c r="Z125" t="str">
        <f>+IF($C125="","",IF(CDR!N126="PALETTE","",CDR!M126))</f>
        <v/>
      </c>
      <c r="AC125" t="str">
        <f t="shared" si="14"/>
        <v/>
      </c>
      <c r="AD125" t="str">
        <f>+IF($C125="","",CDR!$J$2)</f>
        <v/>
      </c>
      <c r="AE125" t="str">
        <f>+IF(C125="","",CDR!J123)</f>
        <v/>
      </c>
      <c r="AF125" t="str">
        <f t="shared" si="15"/>
        <v/>
      </c>
    </row>
    <row r="126" spans="1:32" x14ac:dyDescent="0.25">
      <c r="A126" t="str">
        <f>+IF($C126="","",IF(CDR!I127="","",TEXT(CDR!I127,"00000000000000")))</f>
        <v/>
      </c>
      <c r="B126" t="str">
        <f t="shared" si="8"/>
        <v/>
      </c>
      <c r="C126" t="str">
        <f>+IF(CDR!F127="","",SUBSTITUTE(CDR!F127,"CHAR (10)"," "))</f>
        <v/>
      </c>
      <c r="D126" t="str">
        <f>+IF(CDR!F127="","",SUBSTITUTE(CDR!F127,"CHAR (10)"," "))</f>
        <v/>
      </c>
      <c r="E126" t="str">
        <f t="shared" si="9"/>
        <v/>
      </c>
      <c r="F126" t="str">
        <f>+IF($C126="","",IF(CDR!G127="BIO","Oui","Non"))</f>
        <v/>
      </c>
      <c r="G126" t="str">
        <f>+IF($C126="","",IF(CDR!D127="DOMEDIA","MDD",IF(CDR!D127="APTA","MDD",IF(CDR!D127="TOP BUDGET","Premier Prix","MN"))))</f>
        <v/>
      </c>
      <c r="H126" t="str">
        <f>+IF($C126="","",CDR!D127)</f>
        <v/>
      </c>
      <c r="K126" t="str">
        <f>+IF($C126="","",CDR!$E$2)</f>
        <v/>
      </c>
      <c r="L126" t="str">
        <f>+IF($C126="","",CDR!$G$2)</f>
        <v/>
      </c>
      <c r="M126" t="str">
        <f>+IF($C126="","",CDR!AN127)</f>
        <v/>
      </c>
      <c r="N126" t="str">
        <f>+IF($C126="","",CDR!AO127)</f>
        <v/>
      </c>
      <c r="P126" t="str">
        <f t="shared" si="10"/>
        <v/>
      </c>
      <c r="Q126" t="str">
        <f>+IF($C126="","",CDR!A127)</f>
        <v/>
      </c>
      <c r="S126" t="str">
        <f t="shared" si="11"/>
        <v/>
      </c>
      <c r="T126" t="str">
        <f t="shared" si="12"/>
        <v/>
      </c>
      <c r="U126" t="str">
        <f t="shared" si="13"/>
        <v/>
      </c>
      <c r="V126" t="str">
        <f>+IF(C126="","",IF(CDR!L127="VRAC","Composant sans Colisage","Homogène"))</f>
        <v/>
      </c>
      <c r="W126" t="str">
        <f>+IF(C126="","",IF(CDR!L127="VRAC","EACH",IF(CDR!L127="COLIS","COLIS (CARTON FARDEAU DISPLAY)","PALETTE - BOX")))</f>
        <v/>
      </c>
      <c r="X126" t="str">
        <f>+IF($C126="","",IF(CDR!L127="PALETTE",CDR!M127,""))</f>
        <v/>
      </c>
      <c r="Z126" t="str">
        <f>+IF($C126="","",IF(CDR!N127="PALETTE","",CDR!M127))</f>
        <v/>
      </c>
      <c r="AC126" t="str">
        <f t="shared" si="14"/>
        <v/>
      </c>
      <c r="AD126" t="str">
        <f>+IF($C126="","",CDR!$J$2)</f>
        <v/>
      </c>
      <c r="AE126" t="str">
        <f>+IF(C126="","",CDR!J124)</f>
        <v/>
      </c>
      <c r="AF126" t="str">
        <f t="shared" si="15"/>
        <v/>
      </c>
    </row>
    <row r="127" spans="1:32" x14ac:dyDescent="0.25">
      <c r="A127" t="str">
        <f>+IF($C127="","",IF(CDR!I128="","",TEXT(CDR!I128,"00000000000000")))</f>
        <v/>
      </c>
      <c r="B127" t="str">
        <f t="shared" si="8"/>
        <v/>
      </c>
      <c r="C127" t="str">
        <f>+IF(CDR!F128="","",SUBSTITUTE(CDR!F128,"CHAR (10)"," "))</f>
        <v/>
      </c>
      <c r="D127" t="str">
        <f>+IF(CDR!F128="","",SUBSTITUTE(CDR!F128,"CHAR (10)"," "))</f>
        <v/>
      </c>
      <c r="E127" t="str">
        <f t="shared" si="9"/>
        <v/>
      </c>
      <c r="F127" t="str">
        <f>+IF($C127="","",IF(CDR!G128="BIO","Oui","Non"))</f>
        <v/>
      </c>
      <c r="G127" t="str">
        <f>+IF($C127="","",IF(CDR!D128="DOMEDIA","MDD",IF(CDR!D128="APTA","MDD",IF(CDR!D128="TOP BUDGET","Premier Prix","MN"))))</f>
        <v/>
      </c>
      <c r="H127" t="str">
        <f>+IF($C127="","",CDR!D128)</f>
        <v/>
      </c>
      <c r="K127" t="str">
        <f>+IF($C127="","",CDR!$E$2)</f>
        <v/>
      </c>
      <c r="L127" t="str">
        <f>+IF($C127="","",CDR!$G$2)</f>
        <v/>
      </c>
      <c r="M127" t="str">
        <f>+IF($C127="","",CDR!AN128)</f>
        <v/>
      </c>
      <c r="N127" t="str">
        <f>+IF($C127="","",CDR!AO128)</f>
        <v/>
      </c>
      <c r="P127" t="str">
        <f t="shared" si="10"/>
        <v/>
      </c>
      <c r="Q127" t="str">
        <f>+IF($C127="","",CDR!A128)</f>
        <v/>
      </c>
      <c r="S127" t="str">
        <f t="shared" si="11"/>
        <v/>
      </c>
      <c r="T127" t="str">
        <f t="shared" si="12"/>
        <v/>
      </c>
      <c r="U127" t="str">
        <f t="shared" si="13"/>
        <v/>
      </c>
      <c r="V127" t="str">
        <f>+IF(C127="","",IF(CDR!L128="VRAC","Composant sans Colisage","Homogène"))</f>
        <v/>
      </c>
      <c r="W127" t="str">
        <f>+IF(C127="","",IF(CDR!L128="VRAC","EACH",IF(CDR!L128="COLIS","COLIS (CARTON FARDEAU DISPLAY)","PALETTE - BOX")))</f>
        <v/>
      </c>
      <c r="X127" t="str">
        <f>+IF($C127="","",IF(CDR!L128="PALETTE",CDR!M128,""))</f>
        <v/>
      </c>
      <c r="Z127" t="str">
        <f>+IF($C127="","",IF(CDR!N128="PALETTE","",CDR!M128))</f>
        <v/>
      </c>
      <c r="AC127" t="str">
        <f t="shared" si="14"/>
        <v/>
      </c>
      <c r="AD127" t="str">
        <f>+IF($C127="","",CDR!$J$2)</f>
        <v/>
      </c>
      <c r="AE127" t="str">
        <f>+IF(C127="","",CDR!J125)</f>
        <v/>
      </c>
      <c r="AF127" t="str">
        <f t="shared" si="15"/>
        <v/>
      </c>
    </row>
    <row r="128" spans="1:32" x14ac:dyDescent="0.25">
      <c r="A128" t="str">
        <f>+IF($C128="","",IF(CDR!I129="","",TEXT(CDR!I129,"00000000000000")))</f>
        <v/>
      </c>
      <c r="B128" t="str">
        <f t="shared" si="8"/>
        <v/>
      </c>
      <c r="C128" t="str">
        <f>+IF(CDR!F129="","",SUBSTITUTE(CDR!F129,"CHAR (10)"," "))</f>
        <v/>
      </c>
      <c r="D128" t="str">
        <f>+IF(CDR!F129="","",SUBSTITUTE(CDR!F129,"CHAR (10)"," "))</f>
        <v/>
      </c>
      <c r="E128" t="str">
        <f t="shared" si="9"/>
        <v/>
      </c>
      <c r="F128" t="str">
        <f>+IF($C128="","",IF(CDR!G129="BIO","Oui","Non"))</f>
        <v/>
      </c>
      <c r="G128" t="str">
        <f>+IF($C128="","",IF(CDR!D129="DOMEDIA","MDD",IF(CDR!D129="APTA","MDD",IF(CDR!D129="TOP BUDGET","Premier Prix","MN"))))</f>
        <v/>
      </c>
      <c r="H128" t="str">
        <f>+IF($C128="","",CDR!D129)</f>
        <v/>
      </c>
      <c r="K128" t="str">
        <f>+IF($C128="","",CDR!$E$2)</f>
        <v/>
      </c>
      <c r="L128" t="str">
        <f>+IF($C128="","",CDR!$G$2)</f>
        <v/>
      </c>
      <c r="M128" t="str">
        <f>+IF($C128="","",CDR!AN129)</f>
        <v/>
      </c>
      <c r="N128" t="str">
        <f>+IF($C128="","",CDR!AO129)</f>
        <v/>
      </c>
      <c r="P128" t="str">
        <f t="shared" si="10"/>
        <v/>
      </c>
      <c r="Q128" t="str">
        <f>+IF($C128="","",CDR!A129)</f>
        <v/>
      </c>
      <c r="S128" t="str">
        <f t="shared" si="11"/>
        <v/>
      </c>
      <c r="T128" t="str">
        <f t="shared" si="12"/>
        <v/>
      </c>
      <c r="U128" t="str">
        <f t="shared" si="13"/>
        <v/>
      </c>
      <c r="V128" t="str">
        <f>+IF(C128="","",IF(CDR!L129="VRAC","Composant sans Colisage","Homogène"))</f>
        <v/>
      </c>
      <c r="W128" t="str">
        <f>+IF(C128="","",IF(CDR!L129="VRAC","EACH",IF(CDR!L129="COLIS","COLIS (CARTON FARDEAU DISPLAY)","PALETTE - BOX")))</f>
        <v/>
      </c>
      <c r="X128" t="str">
        <f>+IF($C128="","",IF(CDR!L129="PALETTE",CDR!M129,""))</f>
        <v/>
      </c>
      <c r="Z128" t="str">
        <f>+IF($C128="","",IF(CDR!N129="PALETTE","",CDR!M129))</f>
        <v/>
      </c>
      <c r="AC128" t="str">
        <f t="shared" si="14"/>
        <v/>
      </c>
      <c r="AD128" t="str">
        <f>+IF($C128="","",CDR!$J$2)</f>
        <v/>
      </c>
      <c r="AE128" t="str">
        <f>+IF(C128="","",CDR!J126)</f>
        <v/>
      </c>
      <c r="AF128" t="str">
        <f t="shared" si="15"/>
        <v/>
      </c>
    </row>
    <row r="129" spans="1:32" x14ac:dyDescent="0.25">
      <c r="A129" t="str">
        <f>+IF($C129="","",IF(CDR!I130="","",TEXT(CDR!I130,"00000000000000")))</f>
        <v/>
      </c>
      <c r="B129" t="str">
        <f t="shared" si="8"/>
        <v/>
      </c>
      <c r="C129" t="str">
        <f>+IF(CDR!F130="","",SUBSTITUTE(CDR!F130,"CHAR (10)"," "))</f>
        <v/>
      </c>
      <c r="D129" t="str">
        <f>+IF(CDR!F130="","",SUBSTITUTE(CDR!F130,"CHAR (10)"," "))</f>
        <v/>
      </c>
      <c r="E129" t="str">
        <f t="shared" si="9"/>
        <v/>
      </c>
      <c r="F129" t="str">
        <f>+IF($C129="","",IF(CDR!G130="BIO","Oui","Non"))</f>
        <v/>
      </c>
      <c r="G129" t="str">
        <f>+IF($C129="","",IF(CDR!D130="DOMEDIA","MDD",IF(CDR!D130="APTA","MDD",IF(CDR!D130="TOP BUDGET","Premier Prix","MN"))))</f>
        <v/>
      </c>
      <c r="H129" t="str">
        <f>+IF($C129="","",CDR!D130)</f>
        <v/>
      </c>
      <c r="K129" t="str">
        <f>+IF($C129="","",CDR!$E$2)</f>
        <v/>
      </c>
      <c r="L129" t="str">
        <f>+IF($C129="","",CDR!$G$2)</f>
        <v/>
      </c>
      <c r="M129" t="str">
        <f>+IF($C129="","",CDR!AN130)</f>
        <v/>
      </c>
      <c r="N129" t="str">
        <f>+IF($C129="","",CDR!AO130)</f>
        <v/>
      </c>
      <c r="P129" t="str">
        <f t="shared" si="10"/>
        <v/>
      </c>
      <c r="Q129" t="str">
        <f>+IF($C129="","",CDR!A130)</f>
        <v/>
      </c>
      <c r="S129" t="str">
        <f t="shared" si="11"/>
        <v/>
      </c>
      <c r="T129" t="str">
        <f t="shared" si="12"/>
        <v/>
      </c>
      <c r="U129" t="str">
        <f t="shared" si="13"/>
        <v/>
      </c>
      <c r="V129" t="str">
        <f>+IF(C129="","",IF(CDR!L130="VRAC","Composant sans Colisage","Homogène"))</f>
        <v/>
      </c>
      <c r="W129" t="str">
        <f>+IF(C129="","",IF(CDR!L130="VRAC","EACH",IF(CDR!L130="COLIS","COLIS (CARTON FARDEAU DISPLAY)","PALETTE - BOX")))</f>
        <v/>
      </c>
      <c r="X129" t="str">
        <f>+IF($C129="","",IF(CDR!L130="PALETTE",CDR!M130,""))</f>
        <v/>
      </c>
      <c r="Z129" t="str">
        <f>+IF($C129="","",IF(CDR!N130="PALETTE","",CDR!M130))</f>
        <v/>
      </c>
      <c r="AC129" t="str">
        <f t="shared" si="14"/>
        <v/>
      </c>
      <c r="AD129" t="str">
        <f>+IF($C129="","",CDR!$J$2)</f>
        <v/>
      </c>
      <c r="AE129" t="str">
        <f>+IF(C129="","",CDR!J127)</f>
        <v/>
      </c>
      <c r="AF129" t="str">
        <f t="shared" si="15"/>
        <v/>
      </c>
    </row>
    <row r="130" spans="1:32" x14ac:dyDescent="0.25">
      <c r="A130" t="str">
        <f>+IF($C130="","",IF(CDR!I131="","",TEXT(CDR!I131,"00000000000000")))</f>
        <v/>
      </c>
      <c r="B130" t="str">
        <f t="shared" si="8"/>
        <v/>
      </c>
      <c r="C130" t="str">
        <f>+IF(CDR!F131="","",SUBSTITUTE(CDR!F131,"CHAR (10)"," "))</f>
        <v/>
      </c>
      <c r="D130" t="str">
        <f>+IF(CDR!F131="","",SUBSTITUTE(CDR!F131,"CHAR (10)"," "))</f>
        <v/>
      </c>
      <c r="E130" t="str">
        <f t="shared" si="9"/>
        <v/>
      </c>
      <c r="F130" t="str">
        <f>+IF($C130="","",IF(CDR!G131="BIO","Oui","Non"))</f>
        <v/>
      </c>
      <c r="G130" t="str">
        <f>+IF($C130="","",IF(CDR!D131="DOMEDIA","MDD",IF(CDR!D131="APTA","MDD",IF(CDR!D131="TOP BUDGET","Premier Prix","MN"))))</f>
        <v/>
      </c>
      <c r="H130" t="str">
        <f>+IF($C130="","",CDR!D131)</f>
        <v/>
      </c>
      <c r="K130" t="str">
        <f>+IF($C130="","",CDR!$E$2)</f>
        <v/>
      </c>
      <c r="L130" t="str">
        <f>+IF($C130="","",CDR!$G$2)</f>
        <v/>
      </c>
      <c r="M130" t="str">
        <f>+IF($C130="","",CDR!AN131)</f>
        <v/>
      </c>
      <c r="N130" t="str">
        <f>+IF($C130="","",CDR!AO131)</f>
        <v/>
      </c>
      <c r="P130" t="str">
        <f t="shared" si="10"/>
        <v/>
      </c>
      <c r="Q130" t="str">
        <f>+IF($C130="","",CDR!A131)</f>
        <v/>
      </c>
      <c r="S130" t="str">
        <f t="shared" si="11"/>
        <v/>
      </c>
      <c r="T130" t="str">
        <f t="shared" si="12"/>
        <v/>
      </c>
      <c r="U130" t="str">
        <f t="shared" si="13"/>
        <v/>
      </c>
      <c r="V130" t="str">
        <f>+IF(C130="","",IF(CDR!L131="VRAC","Composant sans Colisage","Homogène"))</f>
        <v/>
      </c>
      <c r="W130" t="str">
        <f>+IF(C130="","",IF(CDR!L131="VRAC","EACH",IF(CDR!L131="COLIS","COLIS (CARTON FARDEAU DISPLAY)","PALETTE - BOX")))</f>
        <v/>
      </c>
      <c r="X130" t="str">
        <f>+IF($C130="","",IF(CDR!L131="PALETTE",CDR!M131,""))</f>
        <v/>
      </c>
      <c r="Z130" t="str">
        <f>+IF($C130="","",IF(CDR!N131="PALETTE","",CDR!M131))</f>
        <v/>
      </c>
      <c r="AC130" t="str">
        <f t="shared" si="14"/>
        <v/>
      </c>
      <c r="AD130" t="str">
        <f>+IF($C130="","",CDR!$J$2)</f>
        <v/>
      </c>
      <c r="AE130" t="str">
        <f>+IF(C130="","",CDR!J128)</f>
        <v/>
      </c>
      <c r="AF130" t="str">
        <f t="shared" si="15"/>
        <v/>
      </c>
    </row>
    <row r="131" spans="1:32" x14ac:dyDescent="0.25">
      <c r="A131" t="str">
        <f>+IF($C131="","",IF(CDR!I132="","",TEXT(CDR!I132,"00000000000000")))</f>
        <v/>
      </c>
      <c r="B131" t="str">
        <f t="shared" si="8"/>
        <v/>
      </c>
      <c r="C131" t="str">
        <f>+IF(CDR!F132="","",SUBSTITUTE(CDR!F132,"CHAR (10)"," "))</f>
        <v/>
      </c>
      <c r="D131" t="str">
        <f>+IF(CDR!F132="","",SUBSTITUTE(CDR!F132,"CHAR (10)"," "))</f>
        <v/>
      </c>
      <c r="E131" t="str">
        <f t="shared" si="9"/>
        <v/>
      </c>
      <c r="F131" t="str">
        <f>+IF($C131="","",IF(CDR!G132="BIO","Oui","Non"))</f>
        <v/>
      </c>
      <c r="G131" t="str">
        <f>+IF($C131="","",IF(CDR!D132="DOMEDIA","MDD",IF(CDR!D132="APTA","MDD",IF(CDR!D132="TOP BUDGET","Premier Prix","MN"))))</f>
        <v/>
      </c>
      <c r="H131" t="str">
        <f>+IF($C131="","",CDR!D132)</f>
        <v/>
      </c>
      <c r="K131" t="str">
        <f>+IF($C131="","",CDR!$E$2)</f>
        <v/>
      </c>
      <c r="L131" t="str">
        <f>+IF($C131="","",CDR!$G$2)</f>
        <v/>
      </c>
      <c r="M131" t="str">
        <f>+IF($C131="","",CDR!AN132)</f>
        <v/>
      </c>
      <c r="N131" t="str">
        <f>+IF($C131="","",CDR!AO132)</f>
        <v/>
      </c>
      <c r="P131" t="str">
        <f t="shared" si="10"/>
        <v/>
      </c>
      <c r="Q131" t="str">
        <f>+IF($C131="","",CDR!A132)</f>
        <v/>
      </c>
      <c r="S131" t="str">
        <f t="shared" si="11"/>
        <v/>
      </c>
      <c r="T131" t="str">
        <f t="shared" si="12"/>
        <v/>
      </c>
      <c r="U131" t="str">
        <f t="shared" si="13"/>
        <v/>
      </c>
      <c r="V131" t="str">
        <f>+IF(C131="","",IF(CDR!L132="VRAC","Composant sans Colisage","Homogène"))</f>
        <v/>
      </c>
      <c r="W131" t="str">
        <f>+IF(C131="","",IF(CDR!L132="VRAC","EACH",IF(CDR!L132="COLIS","COLIS (CARTON FARDEAU DISPLAY)","PALETTE - BOX")))</f>
        <v/>
      </c>
      <c r="X131" t="str">
        <f>+IF($C131="","",IF(CDR!L132="PALETTE",CDR!M132,""))</f>
        <v/>
      </c>
      <c r="Z131" t="str">
        <f>+IF($C131="","",IF(CDR!N132="PALETTE","",CDR!M132))</f>
        <v/>
      </c>
      <c r="AC131" t="str">
        <f t="shared" si="14"/>
        <v/>
      </c>
      <c r="AD131" t="str">
        <f>+IF($C131="","",CDR!$J$2)</f>
        <v/>
      </c>
      <c r="AE131" t="str">
        <f>+IF(C131="","",CDR!J129)</f>
        <v/>
      </c>
      <c r="AF131" t="str">
        <f t="shared" si="15"/>
        <v/>
      </c>
    </row>
    <row r="132" spans="1:32" x14ac:dyDescent="0.25">
      <c r="A132" t="str">
        <f>+IF($C132="","",IF(CDR!I133="","",TEXT(CDR!I133,"00000000000000")))</f>
        <v/>
      </c>
      <c r="B132" t="str">
        <f t="shared" si="8"/>
        <v/>
      </c>
      <c r="C132" t="str">
        <f>+IF(CDR!F133="","",SUBSTITUTE(CDR!F133,"CHAR (10)"," "))</f>
        <v/>
      </c>
      <c r="D132" t="str">
        <f>+IF(CDR!F133="","",SUBSTITUTE(CDR!F133,"CHAR (10)"," "))</f>
        <v/>
      </c>
      <c r="E132" t="str">
        <f t="shared" si="9"/>
        <v/>
      </c>
      <c r="F132" t="str">
        <f>+IF($C132="","",IF(CDR!G133="BIO","Oui","Non"))</f>
        <v/>
      </c>
      <c r="G132" t="str">
        <f>+IF($C132="","",IF(CDR!D133="DOMEDIA","MDD",IF(CDR!D133="APTA","MDD",IF(CDR!D133="TOP BUDGET","Premier Prix","MN"))))</f>
        <v/>
      </c>
      <c r="H132" t="str">
        <f>+IF($C132="","",CDR!D133)</f>
        <v/>
      </c>
      <c r="K132" t="str">
        <f>+IF($C132="","",CDR!$E$2)</f>
        <v/>
      </c>
      <c r="L132" t="str">
        <f>+IF($C132="","",CDR!$G$2)</f>
        <v/>
      </c>
      <c r="M132" t="str">
        <f>+IF($C132="","",CDR!AN133)</f>
        <v/>
      </c>
      <c r="N132" t="str">
        <f>+IF($C132="","",CDR!AO133)</f>
        <v/>
      </c>
      <c r="P132" t="str">
        <f t="shared" si="10"/>
        <v/>
      </c>
      <c r="Q132" t="str">
        <f>+IF($C132="","",CDR!A133)</f>
        <v/>
      </c>
      <c r="S132" t="str">
        <f t="shared" si="11"/>
        <v/>
      </c>
      <c r="T132" t="str">
        <f t="shared" si="12"/>
        <v/>
      </c>
      <c r="U132" t="str">
        <f t="shared" si="13"/>
        <v/>
      </c>
      <c r="V132" t="str">
        <f>+IF(C132="","",IF(CDR!L133="VRAC","Composant sans Colisage","Homogène"))</f>
        <v/>
      </c>
      <c r="W132" t="str">
        <f>+IF(C132="","",IF(CDR!L133="VRAC","EACH",IF(CDR!L133="COLIS","COLIS (CARTON FARDEAU DISPLAY)","PALETTE - BOX")))</f>
        <v/>
      </c>
      <c r="X132" t="str">
        <f>+IF($C132="","",IF(CDR!L133="PALETTE",CDR!M133,""))</f>
        <v/>
      </c>
      <c r="Z132" t="str">
        <f>+IF($C132="","",IF(CDR!N133="PALETTE","",CDR!M133))</f>
        <v/>
      </c>
      <c r="AC132" t="str">
        <f t="shared" si="14"/>
        <v/>
      </c>
      <c r="AD132" t="str">
        <f>+IF($C132="","",CDR!$J$2)</f>
        <v/>
      </c>
      <c r="AE132" t="str">
        <f>+IF(C132="","",CDR!J130)</f>
        <v/>
      </c>
      <c r="AF132" t="str">
        <f t="shared" si="15"/>
        <v/>
      </c>
    </row>
    <row r="133" spans="1:32" x14ac:dyDescent="0.25">
      <c r="A133" t="str">
        <f>+IF($C133="","",IF(CDR!I134="","",TEXT(CDR!I134,"00000000000000")))</f>
        <v/>
      </c>
      <c r="B133" t="str">
        <f t="shared" ref="B133:B196" si="16">+IF(C133="","","1")</f>
        <v/>
      </c>
      <c r="C133" t="str">
        <f>+IF(CDR!F134="","",SUBSTITUTE(CDR!F134,"CHAR (10)"," "))</f>
        <v/>
      </c>
      <c r="D133" t="str">
        <f>+IF(CDR!F134="","",SUBSTITUTE(CDR!F134,"CHAR (10)"," "))</f>
        <v/>
      </c>
      <c r="E133" t="str">
        <f t="shared" ref="E133:E196" si="17">+IF($C133="","",LEFT(D133,25))</f>
        <v/>
      </c>
      <c r="F133" t="str">
        <f>+IF($C133="","",IF(CDR!G134="BIO","Oui","Non"))</f>
        <v/>
      </c>
      <c r="G133" t="str">
        <f>+IF($C133="","",IF(CDR!D134="DOMEDIA","MDD",IF(CDR!D134="APTA","MDD",IF(CDR!D134="TOP BUDGET","Premier Prix","MN"))))</f>
        <v/>
      </c>
      <c r="H133" t="str">
        <f>+IF($C133="","",CDR!D134)</f>
        <v/>
      </c>
      <c r="K133" t="str">
        <f>+IF($C133="","",CDR!$E$2)</f>
        <v/>
      </c>
      <c r="L133" t="str">
        <f>+IF($C133="","",CDR!$G$2)</f>
        <v/>
      </c>
      <c r="M133" t="str">
        <f>+IF($C133="","",CDR!AN134)</f>
        <v/>
      </c>
      <c r="N133" t="str">
        <f>+IF($C133="","",CDR!AO134)</f>
        <v/>
      </c>
      <c r="P133" t="str">
        <f t="shared" ref="P133:P196" si="18">+IF(C133="","","Non")</f>
        <v/>
      </c>
      <c r="Q133" t="str">
        <f>+IF($C133="","",CDR!A134)</f>
        <v/>
      </c>
      <c r="S133" t="str">
        <f t="shared" ref="S133:S196" si="19">+IF(F133="","","1")</f>
        <v/>
      </c>
      <c r="T133" t="str">
        <f t="shared" ref="T133:T196" si="20">+IF($C133="","","998")</f>
        <v/>
      </c>
      <c r="U133" t="str">
        <f t="shared" ref="U133:U196" si="21">+IF($C133="","",IF(L133&lt;&gt;168,"Salsify",""))</f>
        <v/>
      </c>
      <c r="V133" t="str">
        <f>+IF(C133="","",IF(CDR!L134="VRAC","Composant sans Colisage","Homogène"))</f>
        <v/>
      </c>
      <c r="W133" t="str">
        <f>+IF(C133="","",IF(CDR!L134="VRAC","EACH",IF(CDR!L134="COLIS","COLIS (CARTON FARDEAU DISPLAY)","PALETTE - BOX")))</f>
        <v/>
      </c>
      <c r="X133" t="str">
        <f>+IF($C133="","",IF(CDR!L134="PALETTE",CDR!M134,""))</f>
        <v/>
      </c>
      <c r="Z133" t="str">
        <f>+IF($C133="","",IF(CDR!N134="PALETTE","",CDR!M134))</f>
        <v/>
      </c>
      <c r="AC133" t="str">
        <f t="shared" ref="AC133:AC196" si="22">+D133</f>
        <v/>
      </c>
      <c r="AD133" t="str">
        <f>+IF($C133="","",CDR!$J$2)</f>
        <v/>
      </c>
      <c r="AE133" t="str">
        <f>+IF(C133="","",CDR!J131)</f>
        <v/>
      </c>
      <c r="AF133" t="str">
        <f t="shared" ref="AF133:AF196" si="23">+IF(C133="","","DDD")</f>
        <v/>
      </c>
    </row>
    <row r="134" spans="1:32" x14ac:dyDescent="0.25">
      <c r="A134" t="str">
        <f>+IF($C134="","",IF(CDR!I135="","",TEXT(CDR!I135,"00000000000000")))</f>
        <v/>
      </c>
      <c r="B134" t="str">
        <f t="shared" si="16"/>
        <v/>
      </c>
      <c r="C134" t="str">
        <f>+IF(CDR!F135="","",SUBSTITUTE(CDR!F135,"CHAR (10)"," "))</f>
        <v/>
      </c>
      <c r="D134" t="str">
        <f>+IF(CDR!F135="","",SUBSTITUTE(CDR!F135,"CHAR (10)"," "))</f>
        <v/>
      </c>
      <c r="E134" t="str">
        <f t="shared" si="17"/>
        <v/>
      </c>
      <c r="F134" t="str">
        <f>+IF($C134="","",IF(CDR!G135="BIO","Oui","Non"))</f>
        <v/>
      </c>
      <c r="G134" t="str">
        <f>+IF($C134="","",IF(CDR!D135="DOMEDIA","MDD",IF(CDR!D135="APTA","MDD",IF(CDR!D135="TOP BUDGET","Premier Prix","MN"))))</f>
        <v/>
      </c>
      <c r="H134" t="str">
        <f>+IF($C134="","",CDR!D135)</f>
        <v/>
      </c>
      <c r="K134" t="str">
        <f>+IF($C134="","",CDR!$E$2)</f>
        <v/>
      </c>
      <c r="L134" t="str">
        <f>+IF($C134="","",CDR!$G$2)</f>
        <v/>
      </c>
      <c r="M134" t="str">
        <f>+IF($C134="","",CDR!AN135)</f>
        <v/>
      </c>
      <c r="N134" t="str">
        <f>+IF($C134="","",CDR!AO135)</f>
        <v/>
      </c>
      <c r="P134" t="str">
        <f t="shared" si="18"/>
        <v/>
      </c>
      <c r="Q134" t="str">
        <f>+IF($C134="","",CDR!A135)</f>
        <v/>
      </c>
      <c r="S134" t="str">
        <f t="shared" si="19"/>
        <v/>
      </c>
      <c r="T134" t="str">
        <f t="shared" si="20"/>
        <v/>
      </c>
      <c r="U134" t="str">
        <f t="shared" si="21"/>
        <v/>
      </c>
      <c r="V134" t="str">
        <f>+IF(C134="","",IF(CDR!L135="VRAC","Composant sans Colisage","Homogène"))</f>
        <v/>
      </c>
      <c r="W134" t="str">
        <f>+IF(C134="","",IF(CDR!L135="VRAC","EACH",IF(CDR!L135="COLIS","COLIS (CARTON FARDEAU DISPLAY)","PALETTE - BOX")))</f>
        <v/>
      </c>
      <c r="X134" t="str">
        <f>+IF($C134="","",IF(CDR!L135="PALETTE",CDR!M135,""))</f>
        <v/>
      </c>
      <c r="Z134" t="str">
        <f>+IF($C134="","",IF(CDR!N135="PALETTE","",CDR!M135))</f>
        <v/>
      </c>
      <c r="AC134" t="str">
        <f t="shared" si="22"/>
        <v/>
      </c>
      <c r="AD134" t="str">
        <f>+IF($C134="","",CDR!$J$2)</f>
        <v/>
      </c>
      <c r="AE134" t="str">
        <f>+IF(C134="","",CDR!J132)</f>
        <v/>
      </c>
      <c r="AF134" t="str">
        <f t="shared" si="23"/>
        <v/>
      </c>
    </row>
    <row r="135" spans="1:32" x14ac:dyDescent="0.25">
      <c r="A135" t="str">
        <f>+IF($C135="","",IF(CDR!I136="","",TEXT(CDR!I136,"00000000000000")))</f>
        <v/>
      </c>
      <c r="B135" t="str">
        <f t="shared" si="16"/>
        <v/>
      </c>
      <c r="C135" t="str">
        <f>+IF(CDR!F136="","",SUBSTITUTE(CDR!F136,"CHAR (10)"," "))</f>
        <v/>
      </c>
      <c r="D135" t="str">
        <f>+IF(CDR!F136="","",SUBSTITUTE(CDR!F136,"CHAR (10)"," "))</f>
        <v/>
      </c>
      <c r="E135" t="str">
        <f t="shared" si="17"/>
        <v/>
      </c>
      <c r="F135" t="str">
        <f>+IF($C135="","",IF(CDR!G136="BIO","Oui","Non"))</f>
        <v/>
      </c>
      <c r="G135" t="str">
        <f>+IF($C135="","",IF(CDR!D136="DOMEDIA","MDD",IF(CDR!D136="APTA","MDD",IF(CDR!D136="TOP BUDGET","Premier Prix","MN"))))</f>
        <v/>
      </c>
      <c r="H135" t="str">
        <f>+IF($C135="","",CDR!D136)</f>
        <v/>
      </c>
      <c r="K135" t="str">
        <f>+IF($C135="","",CDR!$E$2)</f>
        <v/>
      </c>
      <c r="L135" t="str">
        <f>+IF($C135="","",CDR!$G$2)</f>
        <v/>
      </c>
      <c r="M135" t="str">
        <f>+IF($C135="","",CDR!AN136)</f>
        <v/>
      </c>
      <c r="N135" t="str">
        <f>+IF($C135="","",CDR!AO136)</f>
        <v/>
      </c>
      <c r="P135" t="str">
        <f t="shared" si="18"/>
        <v/>
      </c>
      <c r="Q135" t="str">
        <f>+IF($C135="","",CDR!A136)</f>
        <v/>
      </c>
      <c r="S135" t="str">
        <f t="shared" si="19"/>
        <v/>
      </c>
      <c r="T135" t="str">
        <f t="shared" si="20"/>
        <v/>
      </c>
      <c r="U135" t="str">
        <f t="shared" si="21"/>
        <v/>
      </c>
      <c r="V135" t="str">
        <f>+IF(C135="","",IF(CDR!L136="VRAC","Composant sans Colisage","Homogène"))</f>
        <v/>
      </c>
      <c r="W135" t="str">
        <f>+IF(C135="","",IF(CDR!L136="VRAC","EACH",IF(CDR!L136="COLIS","COLIS (CARTON FARDEAU DISPLAY)","PALETTE - BOX")))</f>
        <v/>
      </c>
      <c r="X135" t="str">
        <f>+IF($C135="","",IF(CDR!L136="PALETTE",CDR!M136,""))</f>
        <v/>
      </c>
      <c r="Z135" t="str">
        <f>+IF($C135="","",IF(CDR!N136="PALETTE","",CDR!M136))</f>
        <v/>
      </c>
      <c r="AC135" t="str">
        <f t="shared" si="22"/>
        <v/>
      </c>
      <c r="AD135" t="str">
        <f>+IF($C135="","",CDR!$J$2)</f>
        <v/>
      </c>
      <c r="AE135" t="str">
        <f>+IF(C135="","",CDR!J133)</f>
        <v/>
      </c>
      <c r="AF135" t="str">
        <f t="shared" si="23"/>
        <v/>
      </c>
    </row>
    <row r="136" spans="1:32" x14ac:dyDescent="0.25">
      <c r="A136" t="str">
        <f>+IF($C136="","",IF(CDR!I137="","",TEXT(CDR!I137,"00000000000000")))</f>
        <v/>
      </c>
      <c r="B136" t="str">
        <f t="shared" si="16"/>
        <v/>
      </c>
      <c r="C136" t="str">
        <f>+IF(CDR!F137="","",SUBSTITUTE(CDR!F137,"CHAR (10)"," "))</f>
        <v/>
      </c>
      <c r="D136" t="str">
        <f>+IF(CDR!F137="","",SUBSTITUTE(CDR!F137,"CHAR (10)"," "))</f>
        <v/>
      </c>
      <c r="E136" t="str">
        <f t="shared" si="17"/>
        <v/>
      </c>
      <c r="F136" t="str">
        <f>+IF($C136="","",IF(CDR!G137="BIO","Oui","Non"))</f>
        <v/>
      </c>
      <c r="G136" t="str">
        <f>+IF($C136="","",IF(CDR!D137="DOMEDIA","MDD",IF(CDR!D137="APTA","MDD",IF(CDR!D137="TOP BUDGET","Premier Prix","MN"))))</f>
        <v/>
      </c>
      <c r="H136" t="str">
        <f>+IF($C136="","",CDR!D137)</f>
        <v/>
      </c>
      <c r="K136" t="str">
        <f>+IF($C136="","",CDR!$E$2)</f>
        <v/>
      </c>
      <c r="L136" t="str">
        <f>+IF($C136="","",CDR!$G$2)</f>
        <v/>
      </c>
      <c r="M136" t="str">
        <f>+IF($C136="","",CDR!AN137)</f>
        <v/>
      </c>
      <c r="N136" t="str">
        <f>+IF($C136="","",CDR!AO137)</f>
        <v/>
      </c>
      <c r="P136" t="str">
        <f t="shared" si="18"/>
        <v/>
      </c>
      <c r="Q136" t="str">
        <f>+IF($C136="","",CDR!A137)</f>
        <v/>
      </c>
      <c r="S136" t="str">
        <f t="shared" si="19"/>
        <v/>
      </c>
      <c r="T136" t="str">
        <f t="shared" si="20"/>
        <v/>
      </c>
      <c r="U136" t="str">
        <f t="shared" si="21"/>
        <v/>
      </c>
      <c r="V136" t="str">
        <f>+IF(C136="","",IF(CDR!L137="VRAC","Composant sans Colisage","Homogène"))</f>
        <v/>
      </c>
      <c r="W136" t="str">
        <f>+IF(C136="","",IF(CDR!L137="VRAC","EACH",IF(CDR!L137="COLIS","COLIS (CARTON FARDEAU DISPLAY)","PALETTE - BOX")))</f>
        <v/>
      </c>
      <c r="X136" t="str">
        <f>+IF($C136="","",IF(CDR!L137="PALETTE",CDR!M137,""))</f>
        <v/>
      </c>
      <c r="Z136" t="str">
        <f>+IF($C136="","",IF(CDR!N137="PALETTE","",CDR!M137))</f>
        <v/>
      </c>
      <c r="AC136" t="str">
        <f t="shared" si="22"/>
        <v/>
      </c>
      <c r="AD136" t="str">
        <f>+IF($C136="","",CDR!$J$2)</f>
        <v/>
      </c>
      <c r="AE136" t="str">
        <f>+IF(C136="","",CDR!J134)</f>
        <v/>
      </c>
      <c r="AF136" t="str">
        <f t="shared" si="23"/>
        <v/>
      </c>
    </row>
    <row r="137" spans="1:32" x14ac:dyDescent="0.25">
      <c r="A137" t="str">
        <f>+IF($C137="","",IF(CDR!I138="","",TEXT(CDR!I138,"00000000000000")))</f>
        <v/>
      </c>
      <c r="B137" t="str">
        <f t="shared" si="16"/>
        <v/>
      </c>
      <c r="C137" t="str">
        <f>+IF(CDR!F138="","",SUBSTITUTE(CDR!F138,"CHAR (10)"," "))</f>
        <v/>
      </c>
      <c r="D137" t="str">
        <f>+IF(CDR!F138="","",SUBSTITUTE(CDR!F138,"CHAR (10)"," "))</f>
        <v/>
      </c>
      <c r="E137" t="str">
        <f t="shared" si="17"/>
        <v/>
      </c>
      <c r="F137" t="str">
        <f>+IF($C137="","",IF(CDR!G138="BIO","Oui","Non"))</f>
        <v/>
      </c>
      <c r="G137" t="str">
        <f>+IF($C137="","",IF(CDR!D138="DOMEDIA","MDD",IF(CDR!D138="APTA","MDD",IF(CDR!D138="TOP BUDGET","Premier Prix","MN"))))</f>
        <v/>
      </c>
      <c r="H137" t="str">
        <f>+IF($C137="","",CDR!D138)</f>
        <v/>
      </c>
      <c r="K137" t="str">
        <f>+IF($C137="","",CDR!$E$2)</f>
        <v/>
      </c>
      <c r="L137" t="str">
        <f>+IF($C137="","",CDR!$G$2)</f>
        <v/>
      </c>
      <c r="M137" t="str">
        <f>+IF($C137="","",CDR!AN138)</f>
        <v/>
      </c>
      <c r="N137" t="str">
        <f>+IF($C137="","",CDR!AO138)</f>
        <v/>
      </c>
      <c r="P137" t="str">
        <f t="shared" si="18"/>
        <v/>
      </c>
      <c r="Q137" t="str">
        <f>+IF($C137="","",CDR!A138)</f>
        <v/>
      </c>
      <c r="S137" t="str">
        <f t="shared" si="19"/>
        <v/>
      </c>
      <c r="T137" t="str">
        <f t="shared" si="20"/>
        <v/>
      </c>
      <c r="U137" t="str">
        <f t="shared" si="21"/>
        <v/>
      </c>
      <c r="V137" t="str">
        <f>+IF(C137="","",IF(CDR!L138="VRAC","Composant sans Colisage","Homogène"))</f>
        <v/>
      </c>
      <c r="W137" t="str">
        <f>+IF(C137="","",IF(CDR!L138="VRAC","EACH",IF(CDR!L138="COLIS","COLIS (CARTON FARDEAU DISPLAY)","PALETTE - BOX")))</f>
        <v/>
      </c>
      <c r="X137" t="str">
        <f>+IF($C137="","",IF(CDR!L138="PALETTE",CDR!M138,""))</f>
        <v/>
      </c>
      <c r="Z137" t="str">
        <f>+IF($C137="","",IF(CDR!N138="PALETTE","",CDR!M138))</f>
        <v/>
      </c>
      <c r="AC137" t="str">
        <f t="shared" si="22"/>
        <v/>
      </c>
      <c r="AD137" t="str">
        <f>+IF($C137="","",CDR!$J$2)</f>
        <v/>
      </c>
      <c r="AE137" t="str">
        <f>+IF(C137="","",CDR!J135)</f>
        <v/>
      </c>
      <c r="AF137" t="str">
        <f t="shared" si="23"/>
        <v/>
      </c>
    </row>
    <row r="138" spans="1:32" x14ac:dyDescent="0.25">
      <c r="A138" t="str">
        <f>+IF($C138="","",IF(CDR!I139="","",TEXT(CDR!I139,"00000000000000")))</f>
        <v/>
      </c>
      <c r="B138" t="str">
        <f t="shared" si="16"/>
        <v/>
      </c>
      <c r="C138" t="str">
        <f>+IF(CDR!F139="","",SUBSTITUTE(CDR!F139,"CHAR (10)"," "))</f>
        <v/>
      </c>
      <c r="D138" t="str">
        <f>+IF(CDR!F139="","",SUBSTITUTE(CDR!F139,"CHAR (10)"," "))</f>
        <v/>
      </c>
      <c r="E138" t="str">
        <f t="shared" si="17"/>
        <v/>
      </c>
      <c r="F138" t="str">
        <f>+IF($C138="","",IF(CDR!G139="BIO","Oui","Non"))</f>
        <v/>
      </c>
      <c r="G138" t="str">
        <f>+IF($C138="","",IF(CDR!D139="DOMEDIA","MDD",IF(CDR!D139="APTA","MDD",IF(CDR!D139="TOP BUDGET","Premier Prix","MN"))))</f>
        <v/>
      </c>
      <c r="H138" t="str">
        <f>+IF($C138="","",CDR!D139)</f>
        <v/>
      </c>
      <c r="K138" t="str">
        <f>+IF($C138="","",CDR!$E$2)</f>
        <v/>
      </c>
      <c r="L138" t="str">
        <f>+IF($C138="","",CDR!$G$2)</f>
        <v/>
      </c>
      <c r="M138" t="str">
        <f>+IF($C138="","",CDR!AN139)</f>
        <v/>
      </c>
      <c r="N138" t="str">
        <f>+IF($C138="","",CDR!AO139)</f>
        <v/>
      </c>
      <c r="P138" t="str">
        <f t="shared" si="18"/>
        <v/>
      </c>
      <c r="Q138" t="str">
        <f>+IF($C138="","",CDR!A139)</f>
        <v/>
      </c>
      <c r="S138" t="str">
        <f t="shared" si="19"/>
        <v/>
      </c>
      <c r="T138" t="str">
        <f t="shared" si="20"/>
        <v/>
      </c>
      <c r="U138" t="str">
        <f t="shared" si="21"/>
        <v/>
      </c>
      <c r="V138" t="str">
        <f>+IF(C138="","",IF(CDR!L139="VRAC","Composant sans Colisage","Homogène"))</f>
        <v/>
      </c>
      <c r="W138" t="str">
        <f>+IF(C138="","",IF(CDR!L139="VRAC","EACH",IF(CDR!L139="COLIS","COLIS (CARTON FARDEAU DISPLAY)","PALETTE - BOX")))</f>
        <v/>
      </c>
      <c r="X138" t="str">
        <f>+IF($C138="","",IF(CDR!L139="PALETTE",CDR!M139,""))</f>
        <v/>
      </c>
      <c r="Z138" t="str">
        <f>+IF($C138="","",IF(CDR!N139="PALETTE","",CDR!M139))</f>
        <v/>
      </c>
      <c r="AC138" t="str">
        <f t="shared" si="22"/>
        <v/>
      </c>
      <c r="AD138" t="str">
        <f>+IF($C138="","",CDR!$J$2)</f>
        <v/>
      </c>
      <c r="AE138" t="str">
        <f>+IF(C138="","",CDR!J136)</f>
        <v/>
      </c>
      <c r="AF138" t="str">
        <f t="shared" si="23"/>
        <v/>
      </c>
    </row>
    <row r="139" spans="1:32" x14ac:dyDescent="0.25">
      <c r="A139" t="str">
        <f>+IF($C139="","",IF(CDR!I140="","",TEXT(CDR!I140,"00000000000000")))</f>
        <v/>
      </c>
      <c r="B139" t="str">
        <f t="shared" si="16"/>
        <v/>
      </c>
      <c r="C139" t="str">
        <f>+IF(CDR!F140="","",SUBSTITUTE(CDR!F140,"CHAR (10)"," "))</f>
        <v/>
      </c>
      <c r="D139" t="str">
        <f>+IF(CDR!F140="","",SUBSTITUTE(CDR!F140,"CHAR (10)"," "))</f>
        <v/>
      </c>
      <c r="E139" t="str">
        <f t="shared" si="17"/>
        <v/>
      </c>
      <c r="F139" t="str">
        <f>+IF($C139="","",IF(CDR!G140="BIO","Oui","Non"))</f>
        <v/>
      </c>
      <c r="G139" t="str">
        <f>+IF($C139="","",IF(CDR!D140="DOMEDIA","MDD",IF(CDR!D140="APTA","MDD",IF(CDR!D140="TOP BUDGET","Premier Prix","MN"))))</f>
        <v/>
      </c>
      <c r="H139" t="str">
        <f>+IF($C139="","",CDR!D140)</f>
        <v/>
      </c>
      <c r="K139" t="str">
        <f>+IF($C139="","",CDR!$E$2)</f>
        <v/>
      </c>
      <c r="L139" t="str">
        <f>+IF($C139="","",CDR!$G$2)</f>
        <v/>
      </c>
      <c r="M139" t="str">
        <f>+IF($C139="","",CDR!AN140)</f>
        <v/>
      </c>
      <c r="N139" t="str">
        <f>+IF($C139="","",CDR!AO140)</f>
        <v/>
      </c>
      <c r="P139" t="str">
        <f t="shared" si="18"/>
        <v/>
      </c>
      <c r="Q139" t="str">
        <f>+IF($C139="","",CDR!A140)</f>
        <v/>
      </c>
      <c r="S139" t="str">
        <f t="shared" si="19"/>
        <v/>
      </c>
      <c r="T139" t="str">
        <f t="shared" si="20"/>
        <v/>
      </c>
      <c r="U139" t="str">
        <f t="shared" si="21"/>
        <v/>
      </c>
      <c r="V139" t="str">
        <f>+IF(C139="","",IF(CDR!L140="VRAC","Composant sans Colisage","Homogène"))</f>
        <v/>
      </c>
      <c r="W139" t="str">
        <f>+IF(C139="","",IF(CDR!L140="VRAC","EACH",IF(CDR!L140="COLIS","COLIS (CARTON FARDEAU DISPLAY)","PALETTE - BOX")))</f>
        <v/>
      </c>
      <c r="X139" t="str">
        <f>+IF($C139="","",IF(CDR!L140="PALETTE",CDR!M140,""))</f>
        <v/>
      </c>
      <c r="Z139" t="str">
        <f>+IF($C139="","",IF(CDR!N140="PALETTE","",CDR!M140))</f>
        <v/>
      </c>
      <c r="AC139" t="str">
        <f t="shared" si="22"/>
        <v/>
      </c>
      <c r="AD139" t="str">
        <f>+IF($C139="","",CDR!$J$2)</f>
        <v/>
      </c>
      <c r="AE139" t="str">
        <f>+IF(C139="","",CDR!J137)</f>
        <v/>
      </c>
      <c r="AF139" t="str">
        <f t="shared" si="23"/>
        <v/>
      </c>
    </row>
    <row r="140" spans="1:32" x14ac:dyDescent="0.25">
      <c r="A140" t="str">
        <f>+IF($C140="","",IF(CDR!I141="","",TEXT(CDR!I141,"00000000000000")))</f>
        <v/>
      </c>
      <c r="B140" t="str">
        <f t="shared" si="16"/>
        <v/>
      </c>
      <c r="C140" t="str">
        <f>+IF(CDR!F141="","",SUBSTITUTE(CDR!F141,"CHAR (10)"," "))</f>
        <v/>
      </c>
      <c r="D140" t="str">
        <f>+IF(CDR!F141="","",SUBSTITUTE(CDR!F141,"CHAR (10)"," "))</f>
        <v/>
      </c>
      <c r="E140" t="str">
        <f t="shared" si="17"/>
        <v/>
      </c>
      <c r="F140" t="str">
        <f>+IF($C140="","",IF(CDR!G141="BIO","Oui","Non"))</f>
        <v/>
      </c>
      <c r="G140" t="str">
        <f>+IF($C140="","",IF(CDR!D141="DOMEDIA","MDD",IF(CDR!D141="APTA","MDD",IF(CDR!D141="TOP BUDGET","Premier Prix","MN"))))</f>
        <v/>
      </c>
      <c r="H140" t="str">
        <f>+IF($C140="","",CDR!D141)</f>
        <v/>
      </c>
      <c r="K140" t="str">
        <f>+IF($C140="","",CDR!$E$2)</f>
        <v/>
      </c>
      <c r="L140" t="str">
        <f>+IF($C140="","",CDR!$G$2)</f>
        <v/>
      </c>
      <c r="M140" t="str">
        <f>+IF($C140="","",CDR!AN141)</f>
        <v/>
      </c>
      <c r="N140" t="str">
        <f>+IF($C140="","",CDR!AO141)</f>
        <v/>
      </c>
      <c r="P140" t="str">
        <f t="shared" si="18"/>
        <v/>
      </c>
      <c r="Q140" t="str">
        <f>+IF($C140="","",CDR!A141)</f>
        <v/>
      </c>
      <c r="S140" t="str">
        <f t="shared" si="19"/>
        <v/>
      </c>
      <c r="T140" t="str">
        <f t="shared" si="20"/>
        <v/>
      </c>
      <c r="U140" t="str">
        <f t="shared" si="21"/>
        <v/>
      </c>
      <c r="V140" t="str">
        <f>+IF(C140="","",IF(CDR!L141="VRAC","Composant sans Colisage","Homogène"))</f>
        <v/>
      </c>
      <c r="W140" t="str">
        <f>+IF(C140="","",IF(CDR!L141="VRAC","EACH",IF(CDR!L141="COLIS","COLIS (CARTON FARDEAU DISPLAY)","PALETTE - BOX")))</f>
        <v/>
      </c>
      <c r="X140" t="str">
        <f>+IF($C140="","",IF(CDR!L141="PALETTE",CDR!M141,""))</f>
        <v/>
      </c>
      <c r="Z140" t="str">
        <f>+IF($C140="","",IF(CDR!N141="PALETTE","",CDR!M141))</f>
        <v/>
      </c>
      <c r="AC140" t="str">
        <f t="shared" si="22"/>
        <v/>
      </c>
      <c r="AD140" t="str">
        <f>+IF($C140="","",CDR!$J$2)</f>
        <v/>
      </c>
      <c r="AE140" t="str">
        <f>+IF(C140="","",CDR!J138)</f>
        <v/>
      </c>
      <c r="AF140" t="str">
        <f t="shared" si="23"/>
        <v/>
      </c>
    </row>
    <row r="141" spans="1:32" x14ac:dyDescent="0.25">
      <c r="A141" t="str">
        <f>+IF($C141="","",IF(CDR!I142="","",TEXT(CDR!I142,"00000000000000")))</f>
        <v/>
      </c>
      <c r="B141" t="str">
        <f t="shared" si="16"/>
        <v/>
      </c>
      <c r="C141" t="str">
        <f>+IF(CDR!F142="","",SUBSTITUTE(CDR!F142,"CHAR (10)"," "))</f>
        <v/>
      </c>
      <c r="D141" t="str">
        <f>+IF(CDR!F142="","",SUBSTITUTE(CDR!F142,"CHAR (10)"," "))</f>
        <v/>
      </c>
      <c r="E141" t="str">
        <f t="shared" si="17"/>
        <v/>
      </c>
      <c r="F141" t="str">
        <f>+IF($C141="","",IF(CDR!G142="BIO","Oui","Non"))</f>
        <v/>
      </c>
      <c r="G141" t="str">
        <f>+IF($C141="","",IF(CDR!D142="DOMEDIA","MDD",IF(CDR!D142="APTA","MDD",IF(CDR!D142="TOP BUDGET","Premier Prix","MN"))))</f>
        <v/>
      </c>
      <c r="H141" t="str">
        <f>+IF($C141="","",CDR!D142)</f>
        <v/>
      </c>
      <c r="K141" t="str">
        <f>+IF($C141="","",CDR!$E$2)</f>
        <v/>
      </c>
      <c r="L141" t="str">
        <f>+IF($C141="","",CDR!$G$2)</f>
        <v/>
      </c>
      <c r="M141" t="str">
        <f>+IF($C141="","",CDR!AN142)</f>
        <v/>
      </c>
      <c r="N141" t="str">
        <f>+IF($C141="","",CDR!AO142)</f>
        <v/>
      </c>
      <c r="P141" t="str">
        <f t="shared" si="18"/>
        <v/>
      </c>
      <c r="Q141" t="str">
        <f>+IF($C141="","",CDR!A142)</f>
        <v/>
      </c>
      <c r="S141" t="str">
        <f t="shared" si="19"/>
        <v/>
      </c>
      <c r="T141" t="str">
        <f t="shared" si="20"/>
        <v/>
      </c>
      <c r="U141" t="str">
        <f t="shared" si="21"/>
        <v/>
      </c>
      <c r="V141" t="str">
        <f>+IF(C141="","",IF(CDR!L142="VRAC","Composant sans Colisage","Homogène"))</f>
        <v/>
      </c>
      <c r="W141" t="str">
        <f>+IF(C141="","",IF(CDR!L142="VRAC","EACH",IF(CDR!L142="COLIS","COLIS (CARTON FARDEAU DISPLAY)","PALETTE - BOX")))</f>
        <v/>
      </c>
      <c r="X141" t="str">
        <f>+IF($C141="","",IF(CDR!L142="PALETTE",CDR!M142,""))</f>
        <v/>
      </c>
      <c r="Z141" t="str">
        <f>+IF($C141="","",IF(CDR!N142="PALETTE","",CDR!M142))</f>
        <v/>
      </c>
      <c r="AC141" t="str">
        <f t="shared" si="22"/>
        <v/>
      </c>
      <c r="AD141" t="str">
        <f>+IF($C141="","",CDR!$J$2)</f>
        <v/>
      </c>
      <c r="AE141" t="str">
        <f>+IF(C141="","",CDR!J139)</f>
        <v/>
      </c>
      <c r="AF141" t="str">
        <f t="shared" si="23"/>
        <v/>
      </c>
    </row>
    <row r="142" spans="1:32" x14ac:dyDescent="0.25">
      <c r="A142" t="str">
        <f>+IF($C142="","",IF(CDR!I143="","",TEXT(CDR!I143,"00000000000000")))</f>
        <v/>
      </c>
      <c r="B142" t="str">
        <f t="shared" si="16"/>
        <v/>
      </c>
      <c r="C142" t="str">
        <f>+IF(CDR!F143="","",SUBSTITUTE(CDR!F143,"CHAR (10)"," "))</f>
        <v/>
      </c>
      <c r="D142" t="str">
        <f>+IF(CDR!F143="","",SUBSTITUTE(CDR!F143,"CHAR (10)"," "))</f>
        <v/>
      </c>
      <c r="E142" t="str">
        <f t="shared" si="17"/>
        <v/>
      </c>
      <c r="F142" t="str">
        <f>+IF($C142="","",IF(CDR!G143="BIO","Oui","Non"))</f>
        <v/>
      </c>
      <c r="G142" t="str">
        <f>+IF($C142="","",IF(CDR!D143="DOMEDIA","MDD",IF(CDR!D143="APTA","MDD",IF(CDR!D143="TOP BUDGET","Premier Prix","MN"))))</f>
        <v/>
      </c>
      <c r="H142" t="str">
        <f>+IF($C142="","",CDR!D143)</f>
        <v/>
      </c>
      <c r="K142" t="str">
        <f>+IF($C142="","",CDR!$E$2)</f>
        <v/>
      </c>
      <c r="L142" t="str">
        <f>+IF($C142="","",CDR!$G$2)</f>
        <v/>
      </c>
      <c r="M142" t="str">
        <f>+IF($C142="","",CDR!AN143)</f>
        <v/>
      </c>
      <c r="N142" t="str">
        <f>+IF($C142="","",CDR!AO143)</f>
        <v/>
      </c>
      <c r="P142" t="str">
        <f t="shared" si="18"/>
        <v/>
      </c>
      <c r="Q142" t="str">
        <f>+IF($C142="","",CDR!A143)</f>
        <v/>
      </c>
      <c r="S142" t="str">
        <f t="shared" si="19"/>
        <v/>
      </c>
      <c r="T142" t="str">
        <f t="shared" si="20"/>
        <v/>
      </c>
      <c r="U142" t="str">
        <f t="shared" si="21"/>
        <v/>
      </c>
      <c r="V142" t="str">
        <f>+IF(C142="","",IF(CDR!L143="VRAC","Composant sans Colisage","Homogène"))</f>
        <v/>
      </c>
      <c r="W142" t="str">
        <f>+IF(C142="","",IF(CDR!L143="VRAC","EACH",IF(CDR!L143="COLIS","COLIS (CARTON FARDEAU DISPLAY)","PALETTE - BOX")))</f>
        <v/>
      </c>
      <c r="X142" t="str">
        <f>+IF($C142="","",IF(CDR!L143="PALETTE",CDR!M143,""))</f>
        <v/>
      </c>
      <c r="Z142" t="str">
        <f>+IF($C142="","",IF(CDR!N143="PALETTE","",CDR!M143))</f>
        <v/>
      </c>
      <c r="AC142" t="str">
        <f t="shared" si="22"/>
        <v/>
      </c>
      <c r="AD142" t="str">
        <f>+IF($C142="","",CDR!$J$2)</f>
        <v/>
      </c>
      <c r="AE142" t="str">
        <f>+IF(C142="","",CDR!J140)</f>
        <v/>
      </c>
      <c r="AF142" t="str">
        <f t="shared" si="23"/>
        <v/>
      </c>
    </row>
    <row r="143" spans="1:32" x14ac:dyDescent="0.25">
      <c r="A143" t="str">
        <f>+IF($C143="","",IF(CDR!I144="","",TEXT(CDR!I144,"00000000000000")))</f>
        <v/>
      </c>
      <c r="B143" t="str">
        <f t="shared" si="16"/>
        <v/>
      </c>
      <c r="C143" t="str">
        <f>+IF(CDR!F144="","",SUBSTITUTE(CDR!F144,"CHAR (10)"," "))</f>
        <v/>
      </c>
      <c r="D143" t="str">
        <f>+IF(CDR!F144="","",SUBSTITUTE(CDR!F144,"CHAR (10)"," "))</f>
        <v/>
      </c>
      <c r="E143" t="str">
        <f t="shared" si="17"/>
        <v/>
      </c>
      <c r="F143" t="str">
        <f>+IF($C143="","",IF(CDR!G144="BIO","Oui","Non"))</f>
        <v/>
      </c>
      <c r="G143" t="str">
        <f>+IF($C143="","",IF(CDR!D144="DOMEDIA","MDD",IF(CDR!D144="APTA","MDD",IF(CDR!D144="TOP BUDGET","Premier Prix","MN"))))</f>
        <v/>
      </c>
      <c r="H143" t="str">
        <f>+IF($C143="","",CDR!D144)</f>
        <v/>
      </c>
      <c r="K143" t="str">
        <f>+IF($C143="","",CDR!$E$2)</f>
        <v/>
      </c>
      <c r="L143" t="str">
        <f>+IF($C143="","",CDR!$G$2)</f>
        <v/>
      </c>
      <c r="M143" t="str">
        <f>+IF($C143="","",CDR!AN144)</f>
        <v/>
      </c>
      <c r="N143" t="str">
        <f>+IF($C143="","",CDR!AO144)</f>
        <v/>
      </c>
      <c r="P143" t="str">
        <f t="shared" si="18"/>
        <v/>
      </c>
      <c r="Q143" t="str">
        <f>+IF($C143="","",CDR!A144)</f>
        <v/>
      </c>
      <c r="S143" t="str">
        <f t="shared" si="19"/>
        <v/>
      </c>
      <c r="T143" t="str">
        <f t="shared" si="20"/>
        <v/>
      </c>
      <c r="U143" t="str">
        <f t="shared" si="21"/>
        <v/>
      </c>
      <c r="V143" t="str">
        <f>+IF(C143="","",IF(CDR!L144="VRAC","Composant sans Colisage","Homogène"))</f>
        <v/>
      </c>
      <c r="W143" t="str">
        <f>+IF(C143="","",IF(CDR!L144="VRAC","EACH",IF(CDR!L144="COLIS","COLIS (CARTON FARDEAU DISPLAY)","PALETTE - BOX")))</f>
        <v/>
      </c>
      <c r="X143" t="str">
        <f>+IF($C143="","",IF(CDR!L144="PALETTE",CDR!M144,""))</f>
        <v/>
      </c>
      <c r="Z143" t="str">
        <f>+IF($C143="","",IF(CDR!N144="PALETTE","",CDR!M144))</f>
        <v/>
      </c>
      <c r="AC143" t="str">
        <f t="shared" si="22"/>
        <v/>
      </c>
      <c r="AD143" t="str">
        <f>+IF($C143="","",CDR!$J$2)</f>
        <v/>
      </c>
      <c r="AE143" t="str">
        <f>+IF(C143="","",CDR!J141)</f>
        <v/>
      </c>
      <c r="AF143" t="str">
        <f t="shared" si="23"/>
        <v/>
      </c>
    </row>
    <row r="144" spans="1:32" x14ac:dyDescent="0.25">
      <c r="A144" t="str">
        <f>+IF($C144="","",IF(CDR!I145="","",TEXT(CDR!I145,"00000000000000")))</f>
        <v/>
      </c>
      <c r="B144" t="str">
        <f t="shared" si="16"/>
        <v/>
      </c>
      <c r="C144" t="str">
        <f>+IF(CDR!F145="","",SUBSTITUTE(CDR!F145,"CHAR (10)"," "))</f>
        <v/>
      </c>
      <c r="D144" t="str">
        <f>+IF(CDR!F145="","",SUBSTITUTE(CDR!F145,"CHAR (10)"," "))</f>
        <v/>
      </c>
      <c r="E144" t="str">
        <f t="shared" si="17"/>
        <v/>
      </c>
      <c r="F144" t="str">
        <f>+IF($C144="","",IF(CDR!G145="BIO","Oui","Non"))</f>
        <v/>
      </c>
      <c r="G144" t="str">
        <f>+IF($C144="","",IF(CDR!D145="DOMEDIA","MDD",IF(CDR!D145="APTA","MDD",IF(CDR!D145="TOP BUDGET","Premier Prix","MN"))))</f>
        <v/>
      </c>
      <c r="H144" t="str">
        <f>+IF($C144="","",CDR!D145)</f>
        <v/>
      </c>
      <c r="K144" t="str">
        <f>+IF($C144="","",CDR!$E$2)</f>
        <v/>
      </c>
      <c r="L144" t="str">
        <f>+IF($C144="","",CDR!$G$2)</f>
        <v/>
      </c>
      <c r="M144" t="str">
        <f>+IF($C144="","",CDR!AN145)</f>
        <v/>
      </c>
      <c r="N144" t="str">
        <f>+IF($C144="","",CDR!AO145)</f>
        <v/>
      </c>
      <c r="P144" t="str">
        <f t="shared" si="18"/>
        <v/>
      </c>
      <c r="Q144" t="str">
        <f>+IF($C144="","",CDR!A145)</f>
        <v/>
      </c>
      <c r="S144" t="str">
        <f t="shared" si="19"/>
        <v/>
      </c>
      <c r="T144" t="str">
        <f t="shared" si="20"/>
        <v/>
      </c>
      <c r="U144" t="str">
        <f t="shared" si="21"/>
        <v/>
      </c>
      <c r="V144" t="str">
        <f>+IF(C144="","",IF(CDR!L145="VRAC","Composant sans Colisage","Homogène"))</f>
        <v/>
      </c>
      <c r="W144" t="str">
        <f>+IF(C144="","",IF(CDR!L145="VRAC","EACH",IF(CDR!L145="COLIS","COLIS (CARTON FARDEAU DISPLAY)","PALETTE - BOX")))</f>
        <v/>
      </c>
      <c r="X144" t="str">
        <f>+IF($C144="","",IF(CDR!L145="PALETTE",CDR!M145,""))</f>
        <v/>
      </c>
      <c r="Z144" t="str">
        <f>+IF($C144="","",IF(CDR!N145="PALETTE","",CDR!M145))</f>
        <v/>
      </c>
      <c r="AC144" t="str">
        <f t="shared" si="22"/>
        <v/>
      </c>
      <c r="AD144" t="str">
        <f>+IF($C144="","",CDR!$J$2)</f>
        <v/>
      </c>
      <c r="AE144" t="str">
        <f>+IF(C144="","",CDR!J142)</f>
        <v/>
      </c>
      <c r="AF144" t="str">
        <f t="shared" si="23"/>
        <v/>
      </c>
    </row>
    <row r="145" spans="1:32" x14ac:dyDescent="0.25">
      <c r="A145" t="str">
        <f>+IF($C145="","",IF(CDR!I146="","",TEXT(CDR!I146,"00000000000000")))</f>
        <v/>
      </c>
      <c r="B145" t="str">
        <f t="shared" si="16"/>
        <v/>
      </c>
      <c r="C145" t="str">
        <f>+IF(CDR!F146="","",SUBSTITUTE(CDR!F146,"CHAR (10)"," "))</f>
        <v/>
      </c>
      <c r="D145" t="str">
        <f>+IF(CDR!F146="","",SUBSTITUTE(CDR!F146,"CHAR (10)"," "))</f>
        <v/>
      </c>
      <c r="E145" t="str">
        <f t="shared" si="17"/>
        <v/>
      </c>
      <c r="F145" t="str">
        <f>+IF($C145="","",IF(CDR!G146="BIO","Oui","Non"))</f>
        <v/>
      </c>
      <c r="G145" t="str">
        <f>+IF($C145="","",IF(CDR!D146="DOMEDIA","MDD",IF(CDR!D146="APTA","MDD",IF(CDR!D146="TOP BUDGET","Premier Prix","MN"))))</f>
        <v/>
      </c>
      <c r="H145" t="str">
        <f>+IF($C145="","",CDR!D146)</f>
        <v/>
      </c>
      <c r="K145" t="str">
        <f>+IF($C145="","",CDR!$E$2)</f>
        <v/>
      </c>
      <c r="L145" t="str">
        <f>+IF($C145="","",CDR!$G$2)</f>
        <v/>
      </c>
      <c r="M145" t="str">
        <f>+IF($C145="","",CDR!AN146)</f>
        <v/>
      </c>
      <c r="N145" t="str">
        <f>+IF($C145="","",CDR!AO146)</f>
        <v/>
      </c>
      <c r="P145" t="str">
        <f t="shared" si="18"/>
        <v/>
      </c>
      <c r="Q145" t="str">
        <f>+IF($C145="","",CDR!A146)</f>
        <v/>
      </c>
      <c r="S145" t="str">
        <f t="shared" si="19"/>
        <v/>
      </c>
      <c r="T145" t="str">
        <f t="shared" si="20"/>
        <v/>
      </c>
      <c r="U145" t="str">
        <f t="shared" si="21"/>
        <v/>
      </c>
      <c r="V145" t="str">
        <f>+IF(C145="","",IF(CDR!L146="VRAC","Composant sans Colisage","Homogène"))</f>
        <v/>
      </c>
      <c r="W145" t="str">
        <f>+IF(C145="","",IF(CDR!L146="VRAC","EACH",IF(CDR!L146="COLIS","COLIS (CARTON FARDEAU DISPLAY)","PALETTE - BOX")))</f>
        <v/>
      </c>
      <c r="X145" t="str">
        <f>+IF($C145="","",IF(CDR!L146="PALETTE",CDR!M146,""))</f>
        <v/>
      </c>
      <c r="Z145" t="str">
        <f>+IF($C145="","",IF(CDR!N146="PALETTE","",CDR!M146))</f>
        <v/>
      </c>
      <c r="AC145" t="str">
        <f t="shared" si="22"/>
        <v/>
      </c>
      <c r="AD145" t="str">
        <f>+IF($C145="","",CDR!$J$2)</f>
        <v/>
      </c>
      <c r="AE145" t="str">
        <f>+IF(C145="","",CDR!J143)</f>
        <v/>
      </c>
      <c r="AF145" t="str">
        <f t="shared" si="23"/>
        <v/>
      </c>
    </row>
    <row r="146" spans="1:32" x14ac:dyDescent="0.25">
      <c r="A146" t="str">
        <f>+IF($C146="","",IF(CDR!I147="","",TEXT(CDR!I147,"00000000000000")))</f>
        <v/>
      </c>
      <c r="B146" t="str">
        <f t="shared" si="16"/>
        <v/>
      </c>
      <c r="C146" t="str">
        <f>+IF(CDR!F147="","",SUBSTITUTE(CDR!F147,"CHAR (10)"," "))</f>
        <v/>
      </c>
      <c r="D146" t="str">
        <f>+IF(CDR!F147="","",SUBSTITUTE(CDR!F147,"CHAR (10)"," "))</f>
        <v/>
      </c>
      <c r="E146" t="str">
        <f t="shared" si="17"/>
        <v/>
      </c>
      <c r="F146" t="str">
        <f>+IF($C146="","",IF(CDR!G147="BIO","Oui","Non"))</f>
        <v/>
      </c>
      <c r="G146" t="str">
        <f>+IF($C146="","",IF(CDR!D147="DOMEDIA","MDD",IF(CDR!D147="APTA","MDD",IF(CDR!D147="TOP BUDGET","Premier Prix","MN"))))</f>
        <v/>
      </c>
      <c r="H146" t="str">
        <f>+IF($C146="","",CDR!D147)</f>
        <v/>
      </c>
      <c r="K146" t="str">
        <f>+IF($C146="","",CDR!$E$2)</f>
        <v/>
      </c>
      <c r="L146" t="str">
        <f>+IF($C146="","",CDR!$G$2)</f>
        <v/>
      </c>
      <c r="M146" t="str">
        <f>+IF($C146="","",CDR!AN147)</f>
        <v/>
      </c>
      <c r="N146" t="str">
        <f>+IF($C146="","",CDR!AO147)</f>
        <v/>
      </c>
      <c r="P146" t="str">
        <f t="shared" si="18"/>
        <v/>
      </c>
      <c r="Q146" t="str">
        <f>+IF($C146="","",CDR!A147)</f>
        <v/>
      </c>
      <c r="S146" t="str">
        <f t="shared" si="19"/>
        <v/>
      </c>
      <c r="T146" t="str">
        <f t="shared" si="20"/>
        <v/>
      </c>
      <c r="U146" t="str">
        <f t="shared" si="21"/>
        <v/>
      </c>
      <c r="V146" t="str">
        <f>+IF(C146="","",IF(CDR!L147="VRAC","Composant sans Colisage","Homogène"))</f>
        <v/>
      </c>
      <c r="W146" t="str">
        <f>+IF(C146="","",IF(CDR!L147="VRAC","EACH",IF(CDR!L147="COLIS","COLIS (CARTON FARDEAU DISPLAY)","PALETTE - BOX")))</f>
        <v/>
      </c>
      <c r="X146" t="str">
        <f>+IF($C146="","",IF(CDR!L147="PALETTE",CDR!M147,""))</f>
        <v/>
      </c>
      <c r="Z146" t="str">
        <f>+IF($C146="","",IF(CDR!N147="PALETTE","",CDR!M147))</f>
        <v/>
      </c>
      <c r="AC146" t="str">
        <f t="shared" si="22"/>
        <v/>
      </c>
      <c r="AD146" t="str">
        <f>+IF($C146="","",CDR!$J$2)</f>
        <v/>
      </c>
      <c r="AE146" t="str">
        <f>+IF(C146="","",CDR!J144)</f>
        <v/>
      </c>
      <c r="AF146" t="str">
        <f t="shared" si="23"/>
        <v/>
      </c>
    </row>
    <row r="147" spans="1:32" x14ac:dyDescent="0.25">
      <c r="A147" t="str">
        <f>+IF($C147="","",IF(CDR!I148="","",TEXT(CDR!I148,"00000000000000")))</f>
        <v/>
      </c>
      <c r="B147" t="str">
        <f t="shared" si="16"/>
        <v/>
      </c>
      <c r="C147" t="str">
        <f>+IF(CDR!F148="","",SUBSTITUTE(CDR!F148,"CHAR (10)"," "))</f>
        <v/>
      </c>
      <c r="D147" t="str">
        <f>+IF(CDR!F148="","",SUBSTITUTE(CDR!F148,"CHAR (10)"," "))</f>
        <v/>
      </c>
      <c r="E147" t="str">
        <f t="shared" si="17"/>
        <v/>
      </c>
      <c r="F147" t="str">
        <f>+IF($C147="","",IF(CDR!G148="BIO","Oui","Non"))</f>
        <v/>
      </c>
      <c r="G147" t="str">
        <f>+IF($C147="","",IF(CDR!D148="DOMEDIA","MDD",IF(CDR!D148="APTA","MDD",IF(CDR!D148="TOP BUDGET","Premier Prix","MN"))))</f>
        <v/>
      </c>
      <c r="H147" t="str">
        <f>+IF($C147="","",CDR!D148)</f>
        <v/>
      </c>
      <c r="K147" t="str">
        <f>+IF($C147="","",CDR!$E$2)</f>
        <v/>
      </c>
      <c r="L147" t="str">
        <f>+IF($C147="","",CDR!$G$2)</f>
        <v/>
      </c>
      <c r="M147" t="str">
        <f>+IF($C147="","",CDR!AN148)</f>
        <v/>
      </c>
      <c r="N147" t="str">
        <f>+IF($C147="","",CDR!AO148)</f>
        <v/>
      </c>
      <c r="P147" t="str">
        <f t="shared" si="18"/>
        <v/>
      </c>
      <c r="Q147" t="str">
        <f>+IF($C147="","",CDR!A148)</f>
        <v/>
      </c>
      <c r="S147" t="str">
        <f t="shared" si="19"/>
        <v/>
      </c>
      <c r="T147" t="str">
        <f t="shared" si="20"/>
        <v/>
      </c>
      <c r="U147" t="str">
        <f t="shared" si="21"/>
        <v/>
      </c>
      <c r="V147" t="str">
        <f>+IF(C147="","",IF(CDR!L148="VRAC","Composant sans Colisage","Homogène"))</f>
        <v/>
      </c>
      <c r="W147" t="str">
        <f>+IF(C147="","",IF(CDR!L148="VRAC","EACH",IF(CDR!L148="COLIS","COLIS (CARTON FARDEAU DISPLAY)","PALETTE - BOX")))</f>
        <v/>
      </c>
      <c r="X147" t="str">
        <f>+IF($C147="","",IF(CDR!L148="PALETTE",CDR!M148,""))</f>
        <v/>
      </c>
      <c r="Z147" t="str">
        <f>+IF($C147="","",IF(CDR!N148="PALETTE","",CDR!M148))</f>
        <v/>
      </c>
      <c r="AC147" t="str">
        <f t="shared" si="22"/>
        <v/>
      </c>
      <c r="AD147" t="str">
        <f>+IF($C147="","",CDR!$J$2)</f>
        <v/>
      </c>
      <c r="AE147" t="str">
        <f>+IF(C147="","",CDR!J145)</f>
        <v/>
      </c>
      <c r="AF147" t="str">
        <f t="shared" si="23"/>
        <v/>
      </c>
    </row>
    <row r="148" spans="1:32" x14ac:dyDescent="0.25">
      <c r="A148" t="str">
        <f>+IF($C148="","",IF(CDR!I149="","",TEXT(CDR!I149,"00000000000000")))</f>
        <v/>
      </c>
      <c r="B148" t="str">
        <f t="shared" si="16"/>
        <v/>
      </c>
      <c r="C148" t="str">
        <f>+IF(CDR!F149="","",SUBSTITUTE(CDR!F149,"CHAR (10)"," "))</f>
        <v/>
      </c>
      <c r="D148" t="str">
        <f>+IF(CDR!F149="","",SUBSTITUTE(CDR!F149,"CHAR (10)"," "))</f>
        <v/>
      </c>
      <c r="E148" t="str">
        <f t="shared" si="17"/>
        <v/>
      </c>
      <c r="F148" t="str">
        <f>+IF($C148="","",IF(CDR!G149="BIO","Oui","Non"))</f>
        <v/>
      </c>
      <c r="G148" t="str">
        <f>+IF($C148="","",IF(CDR!D149="DOMEDIA","MDD",IF(CDR!D149="APTA","MDD",IF(CDR!D149="TOP BUDGET","Premier Prix","MN"))))</f>
        <v/>
      </c>
      <c r="H148" t="str">
        <f>+IF($C148="","",CDR!D149)</f>
        <v/>
      </c>
      <c r="K148" t="str">
        <f>+IF($C148="","",CDR!$E$2)</f>
        <v/>
      </c>
      <c r="L148" t="str">
        <f>+IF($C148="","",CDR!$G$2)</f>
        <v/>
      </c>
      <c r="M148" t="str">
        <f>+IF($C148="","",CDR!AN149)</f>
        <v/>
      </c>
      <c r="N148" t="str">
        <f>+IF($C148="","",CDR!AO149)</f>
        <v/>
      </c>
      <c r="P148" t="str">
        <f t="shared" si="18"/>
        <v/>
      </c>
      <c r="Q148" t="str">
        <f>+IF($C148="","",CDR!A149)</f>
        <v/>
      </c>
      <c r="S148" t="str">
        <f t="shared" si="19"/>
        <v/>
      </c>
      <c r="T148" t="str">
        <f t="shared" si="20"/>
        <v/>
      </c>
      <c r="U148" t="str">
        <f t="shared" si="21"/>
        <v/>
      </c>
      <c r="V148" t="str">
        <f>+IF(C148="","",IF(CDR!L149="VRAC","Composant sans Colisage","Homogène"))</f>
        <v/>
      </c>
      <c r="W148" t="str">
        <f>+IF(C148="","",IF(CDR!L149="VRAC","EACH",IF(CDR!L149="COLIS","COLIS (CARTON FARDEAU DISPLAY)","PALETTE - BOX")))</f>
        <v/>
      </c>
      <c r="X148" t="str">
        <f>+IF($C148="","",IF(CDR!L149="PALETTE",CDR!M149,""))</f>
        <v/>
      </c>
      <c r="Z148" t="str">
        <f>+IF($C148="","",IF(CDR!N149="PALETTE","",CDR!M149))</f>
        <v/>
      </c>
      <c r="AC148" t="str">
        <f t="shared" si="22"/>
        <v/>
      </c>
      <c r="AD148" t="str">
        <f>+IF($C148="","",CDR!$J$2)</f>
        <v/>
      </c>
      <c r="AE148" t="str">
        <f>+IF(C148="","",CDR!J146)</f>
        <v/>
      </c>
      <c r="AF148" t="str">
        <f t="shared" si="23"/>
        <v/>
      </c>
    </row>
    <row r="149" spans="1:32" x14ac:dyDescent="0.25">
      <c r="A149" t="str">
        <f>+IF($C149="","",IF(CDR!I150="","",TEXT(CDR!I150,"00000000000000")))</f>
        <v/>
      </c>
      <c r="B149" t="str">
        <f t="shared" si="16"/>
        <v/>
      </c>
      <c r="C149" t="str">
        <f>+IF(CDR!F150="","",SUBSTITUTE(CDR!F150,"CHAR (10)"," "))</f>
        <v/>
      </c>
      <c r="D149" t="str">
        <f>+IF(CDR!F150="","",SUBSTITUTE(CDR!F150,"CHAR (10)"," "))</f>
        <v/>
      </c>
      <c r="E149" t="str">
        <f t="shared" si="17"/>
        <v/>
      </c>
      <c r="F149" t="str">
        <f>+IF($C149="","",IF(CDR!G150="BIO","Oui","Non"))</f>
        <v/>
      </c>
      <c r="G149" t="str">
        <f>+IF($C149="","",IF(CDR!D150="DOMEDIA","MDD",IF(CDR!D150="APTA","MDD",IF(CDR!D150="TOP BUDGET","Premier Prix","MN"))))</f>
        <v/>
      </c>
      <c r="H149" t="str">
        <f>+IF($C149="","",CDR!D150)</f>
        <v/>
      </c>
      <c r="K149" t="str">
        <f>+IF($C149="","",CDR!$E$2)</f>
        <v/>
      </c>
      <c r="L149" t="str">
        <f>+IF($C149="","",CDR!$G$2)</f>
        <v/>
      </c>
      <c r="M149" t="str">
        <f>+IF($C149="","",CDR!AN150)</f>
        <v/>
      </c>
      <c r="N149" t="str">
        <f>+IF($C149="","",CDR!AO150)</f>
        <v/>
      </c>
      <c r="P149" t="str">
        <f t="shared" si="18"/>
        <v/>
      </c>
      <c r="Q149" t="str">
        <f>+IF($C149="","",CDR!A150)</f>
        <v/>
      </c>
      <c r="S149" t="str">
        <f t="shared" si="19"/>
        <v/>
      </c>
      <c r="T149" t="str">
        <f t="shared" si="20"/>
        <v/>
      </c>
      <c r="U149" t="str">
        <f t="shared" si="21"/>
        <v/>
      </c>
      <c r="V149" t="str">
        <f>+IF(C149="","",IF(CDR!L150="VRAC","Composant sans Colisage","Homogène"))</f>
        <v/>
      </c>
      <c r="W149" t="str">
        <f>+IF(C149="","",IF(CDR!L150="VRAC","EACH",IF(CDR!L150="COLIS","COLIS (CARTON FARDEAU DISPLAY)","PALETTE - BOX")))</f>
        <v/>
      </c>
      <c r="X149" t="str">
        <f>+IF($C149="","",IF(CDR!L150="PALETTE",CDR!M150,""))</f>
        <v/>
      </c>
      <c r="Z149" t="str">
        <f>+IF($C149="","",IF(CDR!N150="PALETTE","",CDR!M150))</f>
        <v/>
      </c>
      <c r="AC149" t="str">
        <f t="shared" si="22"/>
        <v/>
      </c>
      <c r="AD149" t="str">
        <f>+IF($C149="","",CDR!$J$2)</f>
        <v/>
      </c>
      <c r="AE149" t="str">
        <f>+IF(C149="","",CDR!J147)</f>
        <v/>
      </c>
      <c r="AF149" t="str">
        <f t="shared" si="23"/>
        <v/>
      </c>
    </row>
    <row r="150" spans="1:32" x14ac:dyDescent="0.25">
      <c r="A150" t="str">
        <f>+IF($C150="","",IF(CDR!I151="","",TEXT(CDR!I151,"00000000000000")))</f>
        <v/>
      </c>
      <c r="B150" t="str">
        <f t="shared" si="16"/>
        <v/>
      </c>
      <c r="C150" t="str">
        <f>+IF(CDR!F151="","",SUBSTITUTE(CDR!F151,"CHAR (10)"," "))</f>
        <v/>
      </c>
      <c r="D150" t="str">
        <f>+IF(CDR!F151="","",SUBSTITUTE(CDR!F151,"CHAR (10)"," "))</f>
        <v/>
      </c>
      <c r="E150" t="str">
        <f t="shared" si="17"/>
        <v/>
      </c>
      <c r="F150" t="str">
        <f>+IF($C150="","",IF(CDR!G151="BIO","Oui","Non"))</f>
        <v/>
      </c>
      <c r="G150" t="str">
        <f>+IF($C150="","",IF(CDR!D151="DOMEDIA","MDD",IF(CDR!D151="APTA","MDD",IF(CDR!D151="TOP BUDGET","Premier Prix","MN"))))</f>
        <v/>
      </c>
      <c r="H150" t="str">
        <f>+IF($C150="","",CDR!D151)</f>
        <v/>
      </c>
      <c r="K150" t="str">
        <f>+IF($C150="","",CDR!$E$2)</f>
        <v/>
      </c>
      <c r="L150" t="str">
        <f>+IF($C150="","",CDR!$G$2)</f>
        <v/>
      </c>
      <c r="M150" t="str">
        <f>+IF($C150="","",CDR!AN151)</f>
        <v/>
      </c>
      <c r="N150" t="str">
        <f>+IF($C150="","",CDR!AO151)</f>
        <v/>
      </c>
      <c r="P150" t="str">
        <f t="shared" si="18"/>
        <v/>
      </c>
      <c r="Q150" t="str">
        <f>+IF($C150="","",CDR!A151)</f>
        <v/>
      </c>
      <c r="S150" t="str">
        <f t="shared" si="19"/>
        <v/>
      </c>
      <c r="T150" t="str">
        <f t="shared" si="20"/>
        <v/>
      </c>
      <c r="U150" t="str">
        <f t="shared" si="21"/>
        <v/>
      </c>
      <c r="V150" t="str">
        <f>+IF(C150="","",IF(CDR!L151="VRAC","Composant sans Colisage","Homogène"))</f>
        <v/>
      </c>
      <c r="W150" t="str">
        <f>+IF(C150="","",IF(CDR!L151="VRAC","EACH",IF(CDR!L151="COLIS","COLIS (CARTON FARDEAU DISPLAY)","PALETTE - BOX")))</f>
        <v/>
      </c>
      <c r="X150" t="str">
        <f>+IF($C150="","",IF(CDR!L151="PALETTE",CDR!M151,""))</f>
        <v/>
      </c>
      <c r="Z150" t="str">
        <f>+IF($C150="","",IF(CDR!N151="PALETTE","",CDR!M151))</f>
        <v/>
      </c>
      <c r="AC150" t="str">
        <f t="shared" si="22"/>
        <v/>
      </c>
      <c r="AD150" t="str">
        <f>+IF($C150="","",CDR!$J$2)</f>
        <v/>
      </c>
      <c r="AE150" t="str">
        <f>+IF(C150="","",CDR!J148)</f>
        <v/>
      </c>
      <c r="AF150" t="str">
        <f t="shared" si="23"/>
        <v/>
      </c>
    </row>
    <row r="151" spans="1:32" x14ac:dyDescent="0.25">
      <c r="A151" t="str">
        <f>+IF($C151="","",IF(CDR!I152="","",TEXT(CDR!I152,"00000000000000")))</f>
        <v/>
      </c>
      <c r="B151" t="str">
        <f t="shared" si="16"/>
        <v/>
      </c>
      <c r="C151" t="str">
        <f>+IF(CDR!F152="","",SUBSTITUTE(CDR!F152,"CHAR (10)"," "))</f>
        <v/>
      </c>
      <c r="D151" t="str">
        <f>+IF(CDR!F152="","",SUBSTITUTE(CDR!F152,"CHAR (10)"," "))</f>
        <v/>
      </c>
      <c r="E151" t="str">
        <f t="shared" si="17"/>
        <v/>
      </c>
      <c r="F151" t="str">
        <f>+IF($C151="","",IF(CDR!G152="BIO","Oui","Non"))</f>
        <v/>
      </c>
      <c r="G151" t="str">
        <f>+IF($C151="","",IF(CDR!D152="DOMEDIA","MDD",IF(CDR!D152="APTA","MDD",IF(CDR!D152="TOP BUDGET","Premier Prix","MN"))))</f>
        <v/>
      </c>
      <c r="H151" t="str">
        <f>+IF($C151="","",CDR!D152)</f>
        <v/>
      </c>
      <c r="K151" t="str">
        <f>+IF($C151="","",CDR!$E$2)</f>
        <v/>
      </c>
      <c r="L151" t="str">
        <f>+IF($C151="","",CDR!$G$2)</f>
        <v/>
      </c>
      <c r="M151" t="str">
        <f>+IF($C151="","",CDR!AN152)</f>
        <v/>
      </c>
      <c r="N151" t="str">
        <f>+IF($C151="","",CDR!AO152)</f>
        <v/>
      </c>
      <c r="P151" t="str">
        <f t="shared" si="18"/>
        <v/>
      </c>
      <c r="Q151" t="str">
        <f>+IF($C151="","",CDR!A152)</f>
        <v/>
      </c>
      <c r="S151" t="str">
        <f t="shared" si="19"/>
        <v/>
      </c>
      <c r="T151" t="str">
        <f t="shared" si="20"/>
        <v/>
      </c>
      <c r="U151" t="str">
        <f t="shared" si="21"/>
        <v/>
      </c>
      <c r="V151" t="str">
        <f>+IF(C151="","",IF(CDR!L152="VRAC","Composant sans Colisage","Homogène"))</f>
        <v/>
      </c>
      <c r="W151" t="str">
        <f>+IF(C151="","",IF(CDR!L152="VRAC","EACH",IF(CDR!L152="COLIS","COLIS (CARTON FARDEAU DISPLAY)","PALETTE - BOX")))</f>
        <v/>
      </c>
      <c r="X151" t="str">
        <f>+IF($C151="","",IF(CDR!L152="PALETTE",CDR!M152,""))</f>
        <v/>
      </c>
      <c r="Z151" t="str">
        <f>+IF($C151="","",IF(CDR!N152="PALETTE","",CDR!M152))</f>
        <v/>
      </c>
      <c r="AC151" t="str">
        <f t="shared" si="22"/>
        <v/>
      </c>
      <c r="AD151" t="str">
        <f>+IF($C151="","",CDR!$J$2)</f>
        <v/>
      </c>
      <c r="AE151" t="str">
        <f>+IF(C151="","",CDR!J149)</f>
        <v/>
      </c>
      <c r="AF151" t="str">
        <f t="shared" si="23"/>
        <v/>
      </c>
    </row>
    <row r="152" spans="1:32" x14ac:dyDescent="0.25">
      <c r="A152" t="str">
        <f>+IF($C152="","",IF(CDR!I153="","",TEXT(CDR!I153,"00000000000000")))</f>
        <v/>
      </c>
      <c r="B152" t="str">
        <f t="shared" si="16"/>
        <v/>
      </c>
      <c r="C152" t="str">
        <f>+IF(CDR!F153="","",SUBSTITUTE(CDR!F153,"CHAR (10)"," "))</f>
        <v/>
      </c>
      <c r="D152" t="str">
        <f>+IF(CDR!F153="","",SUBSTITUTE(CDR!F153,"CHAR (10)"," "))</f>
        <v/>
      </c>
      <c r="E152" t="str">
        <f t="shared" si="17"/>
        <v/>
      </c>
      <c r="F152" t="str">
        <f>+IF($C152="","",IF(CDR!G153="BIO","Oui","Non"))</f>
        <v/>
      </c>
      <c r="G152" t="str">
        <f>+IF($C152="","",IF(CDR!D153="DOMEDIA","MDD",IF(CDR!D153="APTA","MDD",IF(CDR!D153="TOP BUDGET","Premier Prix","MN"))))</f>
        <v/>
      </c>
      <c r="H152" t="str">
        <f>+IF($C152="","",CDR!D153)</f>
        <v/>
      </c>
      <c r="K152" t="str">
        <f>+IF($C152="","",CDR!$E$2)</f>
        <v/>
      </c>
      <c r="L152" t="str">
        <f>+IF($C152="","",CDR!$G$2)</f>
        <v/>
      </c>
      <c r="M152" t="str">
        <f>+IF($C152="","",CDR!AN153)</f>
        <v/>
      </c>
      <c r="N152" t="str">
        <f>+IF($C152="","",CDR!AO153)</f>
        <v/>
      </c>
      <c r="P152" t="str">
        <f t="shared" si="18"/>
        <v/>
      </c>
      <c r="Q152" t="str">
        <f>+IF($C152="","",CDR!A153)</f>
        <v/>
      </c>
      <c r="S152" t="str">
        <f t="shared" si="19"/>
        <v/>
      </c>
      <c r="T152" t="str">
        <f t="shared" si="20"/>
        <v/>
      </c>
      <c r="U152" t="str">
        <f t="shared" si="21"/>
        <v/>
      </c>
      <c r="V152" t="str">
        <f>+IF(C152="","",IF(CDR!L153="VRAC","Composant sans Colisage","Homogène"))</f>
        <v/>
      </c>
      <c r="W152" t="str">
        <f>+IF(C152="","",IF(CDR!L153="VRAC","EACH",IF(CDR!L153="COLIS","COLIS (CARTON FARDEAU DISPLAY)","PALETTE - BOX")))</f>
        <v/>
      </c>
      <c r="X152" t="str">
        <f>+IF($C152="","",IF(CDR!L153="PALETTE",CDR!M153,""))</f>
        <v/>
      </c>
      <c r="Z152" t="str">
        <f>+IF($C152="","",IF(CDR!N153="PALETTE","",CDR!M153))</f>
        <v/>
      </c>
      <c r="AC152" t="str">
        <f t="shared" si="22"/>
        <v/>
      </c>
      <c r="AD152" t="str">
        <f>+IF($C152="","",CDR!$J$2)</f>
        <v/>
      </c>
      <c r="AE152" t="str">
        <f>+IF(C152="","",CDR!J150)</f>
        <v/>
      </c>
      <c r="AF152" t="str">
        <f t="shared" si="23"/>
        <v/>
      </c>
    </row>
    <row r="153" spans="1:32" x14ac:dyDescent="0.25">
      <c r="A153" t="str">
        <f>+IF($C153="","",IF(CDR!I154="","",TEXT(CDR!I154,"00000000000000")))</f>
        <v/>
      </c>
      <c r="B153" t="str">
        <f t="shared" si="16"/>
        <v/>
      </c>
      <c r="C153" t="str">
        <f>+IF(CDR!F154="","",SUBSTITUTE(CDR!F154,"CHAR (10)"," "))</f>
        <v/>
      </c>
      <c r="D153" t="str">
        <f>+IF(CDR!F154="","",SUBSTITUTE(CDR!F154,"CHAR (10)"," "))</f>
        <v/>
      </c>
      <c r="E153" t="str">
        <f t="shared" si="17"/>
        <v/>
      </c>
      <c r="F153" t="str">
        <f>+IF($C153="","",IF(CDR!G154="BIO","Oui","Non"))</f>
        <v/>
      </c>
      <c r="G153" t="str">
        <f>+IF($C153="","",IF(CDR!D154="DOMEDIA","MDD",IF(CDR!D154="APTA","MDD",IF(CDR!D154="TOP BUDGET","Premier Prix","MN"))))</f>
        <v/>
      </c>
      <c r="H153" t="str">
        <f>+IF($C153="","",CDR!D154)</f>
        <v/>
      </c>
      <c r="K153" t="str">
        <f>+IF($C153="","",CDR!$E$2)</f>
        <v/>
      </c>
      <c r="L153" t="str">
        <f>+IF($C153="","",CDR!$G$2)</f>
        <v/>
      </c>
      <c r="M153" t="str">
        <f>+IF($C153="","",CDR!AN154)</f>
        <v/>
      </c>
      <c r="N153" t="str">
        <f>+IF($C153="","",CDR!AO154)</f>
        <v/>
      </c>
      <c r="P153" t="str">
        <f t="shared" si="18"/>
        <v/>
      </c>
      <c r="Q153" t="str">
        <f>+IF($C153="","",CDR!A154)</f>
        <v/>
      </c>
      <c r="S153" t="str">
        <f t="shared" si="19"/>
        <v/>
      </c>
      <c r="T153" t="str">
        <f t="shared" si="20"/>
        <v/>
      </c>
      <c r="U153" t="str">
        <f t="shared" si="21"/>
        <v/>
      </c>
      <c r="V153" t="str">
        <f>+IF(C153="","",IF(CDR!L154="VRAC","Composant sans Colisage","Homogène"))</f>
        <v/>
      </c>
      <c r="W153" t="str">
        <f>+IF(C153="","",IF(CDR!L154="VRAC","EACH",IF(CDR!L154="COLIS","COLIS (CARTON FARDEAU DISPLAY)","PALETTE - BOX")))</f>
        <v/>
      </c>
      <c r="X153" t="str">
        <f>+IF($C153="","",IF(CDR!L154="PALETTE",CDR!M154,""))</f>
        <v/>
      </c>
      <c r="Z153" t="str">
        <f>+IF($C153="","",IF(CDR!N154="PALETTE","",CDR!M154))</f>
        <v/>
      </c>
      <c r="AC153" t="str">
        <f t="shared" si="22"/>
        <v/>
      </c>
      <c r="AD153" t="str">
        <f>+IF($C153="","",CDR!$J$2)</f>
        <v/>
      </c>
      <c r="AE153" t="str">
        <f>+IF(C153="","",CDR!J151)</f>
        <v/>
      </c>
      <c r="AF153" t="str">
        <f t="shared" si="23"/>
        <v/>
      </c>
    </row>
    <row r="154" spans="1:32" x14ac:dyDescent="0.25">
      <c r="A154" t="str">
        <f>+IF($C154="","",IF(CDR!I155="","",TEXT(CDR!I155,"00000000000000")))</f>
        <v/>
      </c>
      <c r="B154" t="str">
        <f t="shared" si="16"/>
        <v/>
      </c>
      <c r="C154" t="str">
        <f>+IF(CDR!F155="","",SUBSTITUTE(CDR!F155,"CHAR (10)"," "))</f>
        <v/>
      </c>
      <c r="D154" t="str">
        <f>+IF(CDR!F155="","",SUBSTITUTE(CDR!F155,"CHAR (10)"," "))</f>
        <v/>
      </c>
      <c r="E154" t="str">
        <f t="shared" si="17"/>
        <v/>
      </c>
      <c r="F154" t="str">
        <f>+IF($C154="","",IF(CDR!G155="BIO","Oui","Non"))</f>
        <v/>
      </c>
      <c r="G154" t="str">
        <f>+IF($C154="","",IF(CDR!D155="DOMEDIA","MDD",IF(CDR!D155="APTA","MDD",IF(CDR!D155="TOP BUDGET","Premier Prix","MN"))))</f>
        <v/>
      </c>
      <c r="H154" t="str">
        <f>+IF($C154="","",CDR!D155)</f>
        <v/>
      </c>
      <c r="K154" t="str">
        <f>+IF($C154="","",CDR!$E$2)</f>
        <v/>
      </c>
      <c r="L154" t="str">
        <f>+IF($C154="","",CDR!$G$2)</f>
        <v/>
      </c>
      <c r="M154" t="str">
        <f>+IF($C154="","",CDR!AN155)</f>
        <v/>
      </c>
      <c r="N154" t="str">
        <f>+IF($C154="","",CDR!AO155)</f>
        <v/>
      </c>
      <c r="P154" t="str">
        <f t="shared" si="18"/>
        <v/>
      </c>
      <c r="Q154" t="str">
        <f>+IF($C154="","",CDR!A155)</f>
        <v/>
      </c>
      <c r="S154" t="str">
        <f t="shared" si="19"/>
        <v/>
      </c>
      <c r="T154" t="str">
        <f t="shared" si="20"/>
        <v/>
      </c>
      <c r="U154" t="str">
        <f t="shared" si="21"/>
        <v/>
      </c>
      <c r="V154" t="str">
        <f>+IF(C154="","",IF(CDR!L155="VRAC","Composant sans Colisage","Homogène"))</f>
        <v/>
      </c>
      <c r="W154" t="str">
        <f>+IF(C154="","",IF(CDR!L155="VRAC","EACH",IF(CDR!L155="COLIS","COLIS (CARTON FARDEAU DISPLAY)","PALETTE - BOX")))</f>
        <v/>
      </c>
      <c r="X154" t="str">
        <f>+IF($C154="","",IF(CDR!L155="PALETTE",CDR!M155,""))</f>
        <v/>
      </c>
      <c r="Z154" t="str">
        <f>+IF($C154="","",IF(CDR!N155="PALETTE","",CDR!M155))</f>
        <v/>
      </c>
      <c r="AC154" t="str">
        <f t="shared" si="22"/>
        <v/>
      </c>
      <c r="AD154" t="str">
        <f>+IF($C154="","",CDR!$J$2)</f>
        <v/>
      </c>
      <c r="AE154" t="str">
        <f>+IF(C154="","",CDR!J152)</f>
        <v/>
      </c>
      <c r="AF154" t="str">
        <f t="shared" si="23"/>
        <v/>
      </c>
    </row>
    <row r="155" spans="1:32" x14ac:dyDescent="0.25">
      <c r="A155" t="str">
        <f>+IF($C155="","",IF(CDR!I156="","",TEXT(CDR!I156,"00000000000000")))</f>
        <v/>
      </c>
      <c r="B155" t="str">
        <f t="shared" si="16"/>
        <v/>
      </c>
      <c r="C155" t="str">
        <f>+IF(CDR!F156="","",SUBSTITUTE(CDR!F156,"CHAR (10)"," "))</f>
        <v/>
      </c>
      <c r="D155" t="str">
        <f>+IF(CDR!F156="","",SUBSTITUTE(CDR!F156,"CHAR (10)"," "))</f>
        <v/>
      </c>
      <c r="E155" t="str">
        <f t="shared" si="17"/>
        <v/>
      </c>
      <c r="F155" t="str">
        <f>+IF($C155="","",IF(CDR!G156="BIO","Oui","Non"))</f>
        <v/>
      </c>
      <c r="G155" t="str">
        <f>+IF($C155="","",IF(CDR!D156="DOMEDIA","MDD",IF(CDR!D156="APTA","MDD",IF(CDR!D156="TOP BUDGET","Premier Prix","MN"))))</f>
        <v/>
      </c>
      <c r="H155" t="str">
        <f>+IF($C155="","",CDR!D156)</f>
        <v/>
      </c>
      <c r="K155" t="str">
        <f>+IF($C155="","",CDR!$E$2)</f>
        <v/>
      </c>
      <c r="L155" t="str">
        <f>+IF($C155="","",CDR!$G$2)</f>
        <v/>
      </c>
      <c r="M155" t="str">
        <f>+IF($C155="","",CDR!AN156)</f>
        <v/>
      </c>
      <c r="N155" t="str">
        <f>+IF($C155="","",CDR!AO156)</f>
        <v/>
      </c>
      <c r="P155" t="str">
        <f t="shared" si="18"/>
        <v/>
      </c>
      <c r="Q155" t="str">
        <f>+IF($C155="","",CDR!A156)</f>
        <v/>
      </c>
      <c r="S155" t="str">
        <f t="shared" si="19"/>
        <v/>
      </c>
      <c r="T155" t="str">
        <f t="shared" si="20"/>
        <v/>
      </c>
      <c r="U155" t="str">
        <f t="shared" si="21"/>
        <v/>
      </c>
      <c r="V155" t="str">
        <f>+IF(C155="","",IF(CDR!L156="VRAC","Composant sans Colisage","Homogène"))</f>
        <v/>
      </c>
      <c r="W155" t="str">
        <f>+IF(C155="","",IF(CDR!L156="VRAC","EACH",IF(CDR!L156="COLIS","COLIS (CARTON FARDEAU DISPLAY)","PALETTE - BOX")))</f>
        <v/>
      </c>
      <c r="X155" t="str">
        <f>+IF($C155="","",IF(CDR!L156="PALETTE",CDR!M156,""))</f>
        <v/>
      </c>
      <c r="Z155" t="str">
        <f>+IF($C155="","",IF(CDR!N156="PALETTE","",CDR!M156))</f>
        <v/>
      </c>
      <c r="AC155" t="str">
        <f t="shared" si="22"/>
        <v/>
      </c>
      <c r="AD155" t="str">
        <f>+IF($C155="","",CDR!$J$2)</f>
        <v/>
      </c>
      <c r="AE155" t="str">
        <f>+IF(C155="","",CDR!J153)</f>
        <v/>
      </c>
      <c r="AF155" t="str">
        <f t="shared" si="23"/>
        <v/>
      </c>
    </row>
    <row r="156" spans="1:32" x14ac:dyDescent="0.25">
      <c r="A156" t="str">
        <f>+IF($C156="","",IF(CDR!I157="","",TEXT(CDR!I157,"00000000000000")))</f>
        <v/>
      </c>
      <c r="B156" t="str">
        <f t="shared" si="16"/>
        <v/>
      </c>
      <c r="C156" t="str">
        <f>+IF(CDR!F157="","",SUBSTITUTE(CDR!F157,"CHAR (10)"," "))</f>
        <v/>
      </c>
      <c r="D156" t="str">
        <f>+IF(CDR!F157="","",SUBSTITUTE(CDR!F157,"CHAR (10)"," "))</f>
        <v/>
      </c>
      <c r="E156" t="str">
        <f t="shared" si="17"/>
        <v/>
      </c>
      <c r="F156" t="str">
        <f>+IF($C156="","",IF(CDR!G157="BIO","Oui","Non"))</f>
        <v/>
      </c>
      <c r="G156" t="str">
        <f>+IF($C156="","",IF(CDR!D157="DOMEDIA","MDD",IF(CDR!D157="APTA","MDD",IF(CDR!D157="TOP BUDGET","Premier Prix","MN"))))</f>
        <v/>
      </c>
      <c r="H156" t="str">
        <f>+IF($C156="","",CDR!D157)</f>
        <v/>
      </c>
      <c r="K156" t="str">
        <f>+IF($C156="","",CDR!$E$2)</f>
        <v/>
      </c>
      <c r="L156" t="str">
        <f>+IF($C156="","",CDR!$G$2)</f>
        <v/>
      </c>
      <c r="M156" t="str">
        <f>+IF($C156="","",CDR!AN157)</f>
        <v/>
      </c>
      <c r="N156" t="str">
        <f>+IF($C156="","",CDR!AO157)</f>
        <v/>
      </c>
      <c r="P156" t="str">
        <f t="shared" si="18"/>
        <v/>
      </c>
      <c r="Q156" t="str">
        <f>+IF($C156="","",CDR!A157)</f>
        <v/>
      </c>
      <c r="S156" t="str">
        <f t="shared" si="19"/>
        <v/>
      </c>
      <c r="T156" t="str">
        <f t="shared" si="20"/>
        <v/>
      </c>
      <c r="U156" t="str">
        <f t="shared" si="21"/>
        <v/>
      </c>
      <c r="V156" t="str">
        <f>+IF(C156="","",IF(CDR!L157="VRAC","Composant sans Colisage","Homogène"))</f>
        <v/>
      </c>
      <c r="W156" t="str">
        <f>+IF(C156="","",IF(CDR!L157="VRAC","EACH",IF(CDR!L157="COLIS","COLIS (CARTON FARDEAU DISPLAY)","PALETTE - BOX")))</f>
        <v/>
      </c>
      <c r="X156" t="str">
        <f>+IF($C156="","",IF(CDR!L157="PALETTE",CDR!M157,""))</f>
        <v/>
      </c>
      <c r="Z156" t="str">
        <f>+IF($C156="","",IF(CDR!N157="PALETTE","",CDR!M157))</f>
        <v/>
      </c>
      <c r="AC156" t="str">
        <f t="shared" si="22"/>
        <v/>
      </c>
      <c r="AD156" t="str">
        <f>+IF($C156="","",CDR!$J$2)</f>
        <v/>
      </c>
      <c r="AE156" t="str">
        <f>+IF(C156="","",CDR!J154)</f>
        <v/>
      </c>
      <c r="AF156" t="str">
        <f t="shared" si="23"/>
        <v/>
      </c>
    </row>
    <row r="157" spans="1:32" x14ac:dyDescent="0.25">
      <c r="A157" t="str">
        <f>+IF($C157="","",IF(CDR!I158="","",TEXT(CDR!I158,"00000000000000")))</f>
        <v/>
      </c>
      <c r="B157" t="str">
        <f t="shared" si="16"/>
        <v/>
      </c>
      <c r="C157" t="str">
        <f>+IF(CDR!F158="","",SUBSTITUTE(CDR!F158,"CHAR (10)"," "))</f>
        <v/>
      </c>
      <c r="D157" t="str">
        <f>+IF(CDR!F158="","",SUBSTITUTE(CDR!F158,"CHAR (10)"," "))</f>
        <v/>
      </c>
      <c r="E157" t="str">
        <f t="shared" si="17"/>
        <v/>
      </c>
      <c r="F157" t="str">
        <f>+IF($C157="","",IF(CDR!G158="BIO","Oui","Non"))</f>
        <v/>
      </c>
      <c r="G157" t="str">
        <f>+IF($C157="","",IF(CDR!D158="DOMEDIA","MDD",IF(CDR!D158="APTA","MDD",IF(CDR!D158="TOP BUDGET","Premier Prix","MN"))))</f>
        <v/>
      </c>
      <c r="H157" t="str">
        <f>+IF($C157="","",CDR!D158)</f>
        <v/>
      </c>
      <c r="K157" t="str">
        <f>+IF($C157="","",CDR!$E$2)</f>
        <v/>
      </c>
      <c r="L157" t="str">
        <f>+IF($C157="","",CDR!$G$2)</f>
        <v/>
      </c>
      <c r="M157" t="str">
        <f>+IF($C157="","",CDR!AN158)</f>
        <v/>
      </c>
      <c r="N157" t="str">
        <f>+IF($C157="","",CDR!AO158)</f>
        <v/>
      </c>
      <c r="P157" t="str">
        <f t="shared" si="18"/>
        <v/>
      </c>
      <c r="Q157" t="str">
        <f>+IF($C157="","",CDR!A158)</f>
        <v/>
      </c>
      <c r="S157" t="str">
        <f t="shared" si="19"/>
        <v/>
      </c>
      <c r="T157" t="str">
        <f t="shared" si="20"/>
        <v/>
      </c>
      <c r="U157" t="str">
        <f t="shared" si="21"/>
        <v/>
      </c>
      <c r="V157" t="str">
        <f>+IF(C157="","",IF(CDR!L158="VRAC","Composant sans Colisage","Homogène"))</f>
        <v/>
      </c>
      <c r="W157" t="str">
        <f>+IF(C157="","",IF(CDR!L158="VRAC","EACH",IF(CDR!L158="COLIS","COLIS (CARTON FARDEAU DISPLAY)","PALETTE - BOX")))</f>
        <v/>
      </c>
      <c r="X157" t="str">
        <f>+IF($C157="","",IF(CDR!L158="PALETTE",CDR!M158,""))</f>
        <v/>
      </c>
      <c r="Z157" t="str">
        <f>+IF($C157="","",IF(CDR!N158="PALETTE","",CDR!M158))</f>
        <v/>
      </c>
      <c r="AC157" t="str">
        <f t="shared" si="22"/>
        <v/>
      </c>
      <c r="AD157" t="str">
        <f>+IF($C157="","",CDR!$J$2)</f>
        <v/>
      </c>
      <c r="AE157" t="str">
        <f>+IF(C157="","",CDR!J155)</f>
        <v/>
      </c>
      <c r="AF157" t="str">
        <f t="shared" si="23"/>
        <v/>
      </c>
    </row>
    <row r="158" spans="1:32" x14ac:dyDescent="0.25">
      <c r="A158" t="str">
        <f>+IF($C158="","",IF(CDR!I159="","",TEXT(CDR!I159,"00000000000000")))</f>
        <v/>
      </c>
      <c r="B158" t="str">
        <f t="shared" si="16"/>
        <v/>
      </c>
      <c r="C158" t="str">
        <f>+IF(CDR!F159="","",SUBSTITUTE(CDR!F159,"CHAR (10)"," "))</f>
        <v/>
      </c>
      <c r="D158" t="str">
        <f>+IF(CDR!F159="","",SUBSTITUTE(CDR!F159,"CHAR (10)"," "))</f>
        <v/>
      </c>
      <c r="E158" t="str">
        <f t="shared" si="17"/>
        <v/>
      </c>
      <c r="F158" t="str">
        <f>+IF($C158="","",IF(CDR!G159="BIO","Oui","Non"))</f>
        <v/>
      </c>
      <c r="G158" t="str">
        <f>+IF($C158="","",IF(CDR!D159="DOMEDIA","MDD",IF(CDR!D159="APTA","MDD",IF(CDR!D159="TOP BUDGET","Premier Prix","MN"))))</f>
        <v/>
      </c>
      <c r="H158" t="str">
        <f>+IF($C158="","",CDR!D159)</f>
        <v/>
      </c>
      <c r="K158" t="str">
        <f>+IF($C158="","",CDR!$E$2)</f>
        <v/>
      </c>
      <c r="L158" t="str">
        <f>+IF($C158="","",CDR!$G$2)</f>
        <v/>
      </c>
      <c r="M158" t="str">
        <f>+IF($C158="","",CDR!AN159)</f>
        <v/>
      </c>
      <c r="N158" t="str">
        <f>+IF($C158="","",CDR!AO159)</f>
        <v/>
      </c>
      <c r="P158" t="str">
        <f t="shared" si="18"/>
        <v/>
      </c>
      <c r="Q158" t="str">
        <f>+IF($C158="","",CDR!A159)</f>
        <v/>
      </c>
      <c r="S158" t="str">
        <f t="shared" si="19"/>
        <v/>
      </c>
      <c r="T158" t="str">
        <f t="shared" si="20"/>
        <v/>
      </c>
      <c r="U158" t="str">
        <f t="shared" si="21"/>
        <v/>
      </c>
      <c r="V158" t="str">
        <f>+IF(C158="","",IF(CDR!L159="VRAC","Composant sans Colisage","Homogène"))</f>
        <v/>
      </c>
      <c r="W158" t="str">
        <f>+IF(C158="","",IF(CDR!L159="VRAC","EACH",IF(CDR!L159="COLIS","COLIS (CARTON FARDEAU DISPLAY)","PALETTE - BOX")))</f>
        <v/>
      </c>
      <c r="X158" t="str">
        <f>+IF($C158="","",IF(CDR!L159="PALETTE",CDR!M159,""))</f>
        <v/>
      </c>
      <c r="Z158" t="str">
        <f>+IF($C158="","",IF(CDR!N159="PALETTE","",CDR!M159))</f>
        <v/>
      </c>
      <c r="AC158" t="str">
        <f t="shared" si="22"/>
        <v/>
      </c>
      <c r="AD158" t="str">
        <f>+IF($C158="","",CDR!$J$2)</f>
        <v/>
      </c>
      <c r="AE158" t="str">
        <f>+IF(C158="","",CDR!J156)</f>
        <v/>
      </c>
      <c r="AF158" t="str">
        <f t="shared" si="23"/>
        <v/>
      </c>
    </row>
    <row r="159" spans="1:32" x14ac:dyDescent="0.25">
      <c r="A159" t="str">
        <f>+IF($C159="","",IF(CDR!I160="","",TEXT(CDR!I160,"00000000000000")))</f>
        <v/>
      </c>
      <c r="B159" t="str">
        <f t="shared" si="16"/>
        <v/>
      </c>
      <c r="C159" t="str">
        <f>+IF(CDR!F160="","",SUBSTITUTE(CDR!F160,"CHAR (10)"," "))</f>
        <v/>
      </c>
      <c r="D159" t="str">
        <f>+IF(CDR!F160="","",SUBSTITUTE(CDR!F160,"CHAR (10)"," "))</f>
        <v/>
      </c>
      <c r="E159" t="str">
        <f t="shared" si="17"/>
        <v/>
      </c>
      <c r="F159" t="str">
        <f>+IF($C159="","",IF(CDR!G160="BIO","Oui","Non"))</f>
        <v/>
      </c>
      <c r="G159" t="str">
        <f>+IF($C159="","",IF(CDR!D160="DOMEDIA","MDD",IF(CDR!D160="APTA","MDD",IF(CDR!D160="TOP BUDGET","Premier Prix","MN"))))</f>
        <v/>
      </c>
      <c r="H159" t="str">
        <f>+IF($C159="","",CDR!D160)</f>
        <v/>
      </c>
      <c r="K159" t="str">
        <f>+IF($C159="","",CDR!$E$2)</f>
        <v/>
      </c>
      <c r="L159" t="str">
        <f>+IF($C159="","",CDR!$G$2)</f>
        <v/>
      </c>
      <c r="M159" t="str">
        <f>+IF($C159="","",CDR!AN160)</f>
        <v/>
      </c>
      <c r="N159" t="str">
        <f>+IF($C159="","",CDR!AO160)</f>
        <v/>
      </c>
      <c r="P159" t="str">
        <f t="shared" si="18"/>
        <v/>
      </c>
      <c r="Q159" t="str">
        <f>+IF($C159="","",CDR!A160)</f>
        <v/>
      </c>
      <c r="S159" t="str">
        <f t="shared" si="19"/>
        <v/>
      </c>
      <c r="T159" t="str">
        <f t="shared" si="20"/>
        <v/>
      </c>
      <c r="U159" t="str">
        <f t="shared" si="21"/>
        <v/>
      </c>
      <c r="V159" t="str">
        <f>+IF(C159="","",IF(CDR!L160="VRAC","Composant sans Colisage","Homogène"))</f>
        <v/>
      </c>
      <c r="W159" t="str">
        <f>+IF(C159="","",IF(CDR!L160="VRAC","EACH",IF(CDR!L160="COLIS","COLIS (CARTON FARDEAU DISPLAY)","PALETTE - BOX")))</f>
        <v/>
      </c>
      <c r="X159" t="str">
        <f>+IF($C159="","",IF(CDR!L160="PALETTE",CDR!M160,""))</f>
        <v/>
      </c>
      <c r="Z159" t="str">
        <f>+IF($C159="","",IF(CDR!N160="PALETTE","",CDR!M160))</f>
        <v/>
      </c>
      <c r="AC159" t="str">
        <f t="shared" si="22"/>
        <v/>
      </c>
      <c r="AD159" t="str">
        <f>+IF($C159="","",CDR!$J$2)</f>
        <v/>
      </c>
      <c r="AE159" t="str">
        <f>+IF(C159="","",CDR!J157)</f>
        <v/>
      </c>
      <c r="AF159" t="str">
        <f t="shared" si="23"/>
        <v/>
      </c>
    </row>
    <row r="160" spans="1:32" x14ac:dyDescent="0.25">
      <c r="A160" t="str">
        <f>+IF($C160="","",IF(CDR!I161="","",TEXT(CDR!I161,"00000000000000")))</f>
        <v/>
      </c>
      <c r="B160" t="str">
        <f t="shared" si="16"/>
        <v/>
      </c>
      <c r="C160" t="str">
        <f>+IF(CDR!F161="","",SUBSTITUTE(CDR!F161,"CHAR (10)"," "))</f>
        <v/>
      </c>
      <c r="D160" t="str">
        <f>+IF(CDR!F161="","",SUBSTITUTE(CDR!F161,"CHAR (10)"," "))</f>
        <v/>
      </c>
      <c r="E160" t="str">
        <f t="shared" si="17"/>
        <v/>
      </c>
      <c r="F160" t="str">
        <f>+IF($C160="","",IF(CDR!G161="BIO","Oui","Non"))</f>
        <v/>
      </c>
      <c r="G160" t="str">
        <f>+IF($C160="","",IF(CDR!D161="DOMEDIA","MDD",IF(CDR!D161="APTA","MDD",IF(CDR!D161="TOP BUDGET","Premier Prix","MN"))))</f>
        <v/>
      </c>
      <c r="H160" t="str">
        <f>+IF($C160="","",CDR!D161)</f>
        <v/>
      </c>
      <c r="K160" t="str">
        <f>+IF($C160="","",CDR!$E$2)</f>
        <v/>
      </c>
      <c r="L160" t="str">
        <f>+IF($C160="","",CDR!$G$2)</f>
        <v/>
      </c>
      <c r="M160" t="str">
        <f>+IF($C160="","",CDR!AN161)</f>
        <v/>
      </c>
      <c r="N160" t="str">
        <f>+IF($C160="","",CDR!AO161)</f>
        <v/>
      </c>
      <c r="P160" t="str">
        <f t="shared" si="18"/>
        <v/>
      </c>
      <c r="Q160" t="str">
        <f>+IF($C160="","",CDR!A161)</f>
        <v/>
      </c>
      <c r="S160" t="str">
        <f t="shared" si="19"/>
        <v/>
      </c>
      <c r="T160" t="str">
        <f t="shared" si="20"/>
        <v/>
      </c>
      <c r="U160" t="str">
        <f t="shared" si="21"/>
        <v/>
      </c>
      <c r="V160" t="str">
        <f>+IF(C160="","",IF(CDR!L161="VRAC","Composant sans Colisage","Homogène"))</f>
        <v/>
      </c>
      <c r="W160" t="str">
        <f>+IF(C160="","",IF(CDR!L161="VRAC","EACH",IF(CDR!L161="COLIS","COLIS (CARTON FARDEAU DISPLAY)","PALETTE - BOX")))</f>
        <v/>
      </c>
      <c r="X160" t="str">
        <f>+IF($C160="","",IF(CDR!L161="PALETTE",CDR!M161,""))</f>
        <v/>
      </c>
      <c r="Z160" t="str">
        <f>+IF($C160="","",IF(CDR!N161="PALETTE","",CDR!M161))</f>
        <v/>
      </c>
      <c r="AC160" t="str">
        <f t="shared" si="22"/>
        <v/>
      </c>
      <c r="AD160" t="str">
        <f>+IF($C160="","",CDR!$J$2)</f>
        <v/>
      </c>
      <c r="AE160" t="str">
        <f>+IF(C160="","",CDR!J158)</f>
        <v/>
      </c>
      <c r="AF160" t="str">
        <f t="shared" si="23"/>
        <v/>
      </c>
    </row>
    <row r="161" spans="1:32" x14ac:dyDescent="0.25">
      <c r="A161" t="str">
        <f>+IF($C161="","",IF(CDR!I162="","",TEXT(CDR!I162,"00000000000000")))</f>
        <v/>
      </c>
      <c r="B161" t="str">
        <f t="shared" si="16"/>
        <v/>
      </c>
      <c r="C161" t="str">
        <f>+IF(CDR!F162="","",SUBSTITUTE(CDR!F162,"CHAR (10)"," "))</f>
        <v/>
      </c>
      <c r="D161" t="str">
        <f>+IF(CDR!F162="","",SUBSTITUTE(CDR!F162,"CHAR (10)"," "))</f>
        <v/>
      </c>
      <c r="E161" t="str">
        <f t="shared" si="17"/>
        <v/>
      </c>
      <c r="F161" t="str">
        <f>+IF($C161="","",IF(CDR!G162="BIO","Oui","Non"))</f>
        <v/>
      </c>
      <c r="G161" t="str">
        <f>+IF($C161="","",IF(CDR!D162="DOMEDIA","MDD",IF(CDR!D162="APTA","MDD",IF(CDR!D162="TOP BUDGET","Premier Prix","MN"))))</f>
        <v/>
      </c>
      <c r="H161" t="str">
        <f>+IF($C161="","",CDR!D162)</f>
        <v/>
      </c>
      <c r="K161" t="str">
        <f>+IF($C161="","",CDR!$E$2)</f>
        <v/>
      </c>
      <c r="L161" t="str">
        <f>+IF($C161="","",CDR!$G$2)</f>
        <v/>
      </c>
      <c r="M161" t="str">
        <f>+IF($C161="","",CDR!AN162)</f>
        <v/>
      </c>
      <c r="N161" t="str">
        <f>+IF($C161="","",CDR!AO162)</f>
        <v/>
      </c>
      <c r="P161" t="str">
        <f t="shared" si="18"/>
        <v/>
      </c>
      <c r="Q161" t="str">
        <f>+IF($C161="","",CDR!A162)</f>
        <v/>
      </c>
      <c r="S161" t="str">
        <f t="shared" si="19"/>
        <v/>
      </c>
      <c r="T161" t="str">
        <f t="shared" si="20"/>
        <v/>
      </c>
      <c r="U161" t="str">
        <f t="shared" si="21"/>
        <v/>
      </c>
      <c r="V161" t="str">
        <f>+IF(C161="","",IF(CDR!L162="VRAC","Composant sans Colisage","Homogène"))</f>
        <v/>
      </c>
      <c r="W161" t="str">
        <f>+IF(C161="","",IF(CDR!L162="VRAC","EACH",IF(CDR!L162="COLIS","COLIS (CARTON FARDEAU DISPLAY)","PALETTE - BOX")))</f>
        <v/>
      </c>
      <c r="X161" t="str">
        <f>+IF($C161="","",IF(CDR!L162="PALETTE",CDR!M162,""))</f>
        <v/>
      </c>
      <c r="Z161" t="str">
        <f>+IF($C161="","",IF(CDR!N162="PALETTE","",CDR!M162))</f>
        <v/>
      </c>
      <c r="AC161" t="str">
        <f t="shared" si="22"/>
        <v/>
      </c>
      <c r="AD161" t="str">
        <f>+IF($C161="","",CDR!$J$2)</f>
        <v/>
      </c>
      <c r="AE161" t="str">
        <f>+IF(C161="","",CDR!J159)</f>
        <v/>
      </c>
      <c r="AF161" t="str">
        <f t="shared" si="23"/>
        <v/>
      </c>
    </row>
    <row r="162" spans="1:32" x14ac:dyDescent="0.25">
      <c r="A162" t="str">
        <f>+IF($C162="","",IF(CDR!I163="","",TEXT(CDR!I163,"00000000000000")))</f>
        <v/>
      </c>
      <c r="B162" t="str">
        <f t="shared" si="16"/>
        <v/>
      </c>
      <c r="C162" t="str">
        <f>+IF(CDR!F163="","",SUBSTITUTE(CDR!F163,"CHAR (10)"," "))</f>
        <v/>
      </c>
      <c r="D162" t="str">
        <f>+IF(CDR!F163="","",SUBSTITUTE(CDR!F163,"CHAR (10)"," "))</f>
        <v/>
      </c>
      <c r="E162" t="str">
        <f t="shared" si="17"/>
        <v/>
      </c>
      <c r="F162" t="str">
        <f>+IF($C162="","",IF(CDR!G163="BIO","Oui","Non"))</f>
        <v/>
      </c>
      <c r="G162" t="str">
        <f>+IF($C162="","",IF(CDR!D163="DOMEDIA","MDD",IF(CDR!D163="APTA","MDD",IF(CDR!D163="TOP BUDGET","Premier Prix","MN"))))</f>
        <v/>
      </c>
      <c r="H162" t="str">
        <f>+IF($C162="","",CDR!D163)</f>
        <v/>
      </c>
      <c r="K162" t="str">
        <f>+IF($C162="","",CDR!$E$2)</f>
        <v/>
      </c>
      <c r="L162" t="str">
        <f>+IF($C162="","",CDR!$G$2)</f>
        <v/>
      </c>
      <c r="M162" t="str">
        <f>+IF($C162="","",CDR!AN163)</f>
        <v/>
      </c>
      <c r="N162" t="str">
        <f>+IF($C162="","",CDR!AO163)</f>
        <v/>
      </c>
      <c r="P162" t="str">
        <f t="shared" si="18"/>
        <v/>
      </c>
      <c r="Q162" t="str">
        <f>+IF($C162="","",CDR!A163)</f>
        <v/>
      </c>
      <c r="S162" t="str">
        <f t="shared" si="19"/>
        <v/>
      </c>
      <c r="T162" t="str">
        <f t="shared" si="20"/>
        <v/>
      </c>
      <c r="U162" t="str">
        <f t="shared" si="21"/>
        <v/>
      </c>
      <c r="V162" t="str">
        <f>+IF(C162="","",IF(CDR!L163="VRAC","Composant sans Colisage","Homogène"))</f>
        <v/>
      </c>
      <c r="W162" t="str">
        <f>+IF(C162="","",IF(CDR!L163="VRAC","EACH",IF(CDR!L163="COLIS","COLIS (CARTON FARDEAU DISPLAY)","PALETTE - BOX")))</f>
        <v/>
      </c>
      <c r="X162" t="str">
        <f>+IF($C162="","",IF(CDR!L163="PALETTE",CDR!M163,""))</f>
        <v/>
      </c>
      <c r="Z162" t="str">
        <f>+IF($C162="","",IF(CDR!N163="PALETTE","",CDR!M163))</f>
        <v/>
      </c>
      <c r="AC162" t="str">
        <f t="shared" si="22"/>
        <v/>
      </c>
      <c r="AD162" t="str">
        <f>+IF($C162="","",CDR!$J$2)</f>
        <v/>
      </c>
      <c r="AE162" t="str">
        <f>+IF(C162="","",CDR!J160)</f>
        <v/>
      </c>
      <c r="AF162" t="str">
        <f t="shared" si="23"/>
        <v/>
      </c>
    </row>
    <row r="163" spans="1:32" x14ac:dyDescent="0.25">
      <c r="A163" t="str">
        <f>+IF($C163="","",IF(CDR!I164="","",TEXT(CDR!I164,"00000000000000")))</f>
        <v/>
      </c>
      <c r="B163" t="str">
        <f t="shared" si="16"/>
        <v/>
      </c>
      <c r="C163" t="str">
        <f>+IF(CDR!F164="","",SUBSTITUTE(CDR!F164,"CHAR (10)"," "))</f>
        <v/>
      </c>
      <c r="D163" t="str">
        <f>+IF(CDR!F164="","",SUBSTITUTE(CDR!F164,"CHAR (10)"," "))</f>
        <v/>
      </c>
      <c r="E163" t="str">
        <f t="shared" si="17"/>
        <v/>
      </c>
      <c r="F163" t="str">
        <f>+IF($C163="","",IF(CDR!G164="BIO","Oui","Non"))</f>
        <v/>
      </c>
      <c r="G163" t="str">
        <f>+IF($C163="","",IF(CDR!D164="DOMEDIA","MDD",IF(CDR!D164="APTA","MDD",IF(CDR!D164="TOP BUDGET","Premier Prix","MN"))))</f>
        <v/>
      </c>
      <c r="H163" t="str">
        <f>+IF($C163="","",CDR!D164)</f>
        <v/>
      </c>
      <c r="K163" t="str">
        <f>+IF($C163="","",CDR!$E$2)</f>
        <v/>
      </c>
      <c r="L163" t="str">
        <f>+IF($C163="","",CDR!$G$2)</f>
        <v/>
      </c>
      <c r="M163" t="str">
        <f>+IF($C163="","",CDR!AN164)</f>
        <v/>
      </c>
      <c r="N163" t="str">
        <f>+IF($C163="","",CDR!AO164)</f>
        <v/>
      </c>
      <c r="P163" t="str">
        <f t="shared" si="18"/>
        <v/>
      </c>
      <c r="Q163" t="str">
        <f>+IF($C163="","",CDR!A164)</f>
        <v/>
      </c>
      <c r="S163" t="str">
        <f t="shared" si="19"/>
        <v/>
      </c>
      <c r="T163" t="str">
        <f t="shared" si="20"/>
        <v/>
      </c>
      <c r="U163" t="str">
        <f t="shared" si="21"/>
        <v/>
      </c>
      <c r="V163" t="str">
        <f>+IF(C163="","",IF(CDR!L164="VRAC","Composant sans Colisage","Homogène"))</f>
        <v/>
      </c>
      <c r="W163" t="str">
        <f>+IF(C163="","",IF(CDR!L164="VRAC","EACH",IF(CDR!L164="COLIS","COLIS (CARTON FARDEAU DISPLAY)","PALETTE - BOX")))</f>
        <v/>
      </c>
      <c r="X163" t="str">
        <f>+IF($C163="","",IF(CDR!L164="PALETTE",CDR!M164,""))</f>
        <v/>
      </c>
      <c r="Z163" t="str">
        <f>+IF($C163="","",IF(CDR!N164="PALETTE","",CDR!M164))</f>
        <v/>
      </c>
      <c r="AC163" t="str">
        <f t="shared" si="22"/>
        <v/>
      </c>
      <c r="AD163" t="str">
        <f>+IF($C163="","",CDR!$J$2)</f>
        <v/>
      </c>
      <c r="AE163" t="str">
        <f>+IF(C163="","",CDR!J161)</f>
        <v/>
      </c>
      <c r="AF163" t="str">
        <f t="shared" si="23"/>
        <v/>
      </c>
    </row>
    <row r="164" spans="1:32" x14ac:dyDescent="0.25">
      <c r="A164" t="str">
        <f>+IF($C164="","",IF(CDR!I165="","",TEXT(CDR!I165,"00000000000000")))</f>
        <v/>
      </c>
      <c r="B164" t="str">
        <f t="shared" si="16"/>
        <v/>
      </c>
      <c r="C164" t="str">
        <f>+IF(CDR!F165="","",SUBSTITUTE(CDR!F165,"CHAR (10)"," "))</f>
        <v/>
      </c>
      <c r="D164" t="str">
        <f>+IF(CDR!F165="","",SUBSTITUTE(CDR!F165,"CHAR (10)"," "))</f>
        <v/>
      </c>
      <c r="E164" t="str">
        <f t="shared" si="17"/>
        <v/>
      </c>
      <c r="F164" t="str">
        <f>+IF($C164="","",IF(CDR!G165="BIO","Oui","Non"))</f>
        <v/>
      </c>
      <c r="G164" t="str">
        <f>+IF($C164="","",IF(CDR!D165="DOMEDIA","MDD",IF(CDR!D165="APTA","MDD",IF(CDR!D165="TOP BUDGET","Premier Prix","MN"))))</f>
        <v/>
      </c>
      <c r="H164" t="str">
        <f>+IF($C164="","",CDR!D165)</f>
        <v/>
      </c>
      <c r="K164" t="str">
        <f>+IF($C164="","",CDR!$E$2)</f>
        <v/>
      </c>
      <c r="L164" t="str">
        <f>+IF($C164="","",CDR!$G$2)</f>
        <v/>
      </c>
      <c r="M164" t="str">
        <f>+IF($C164="","",CDR!AN165)</f>
        <v/>
      </c>
      <c r="N164" t="str">
        <f>+IF($C164="","",CDR!AO165)</f>
        <v/>
      </c>
      <c r="P164" t="str">
        <f t="shared" si="18"/>
        <v/>
      </c>
      <c r="Q164" t="str">
        <f>+IF($C164="","",CDR!A165)</f>
        <v/>
      </c>
      <c r="S164" t="str">
        <f t="shared" si="19"/>
        <v/>
      </c>
      <c r="T164" t="str">
        <f t="shared" si="20"/>
        <v/>
      </c>
      <c r="U164" t="str">
        <f t="shared" si="21"/>
        <v/>
      </c>
      <c r="V164" t="str">
        <f>+IF(C164="","",IF(CDR!L165="VRAC","Composant sans Colisage","Homogène"))</f>
        <v/>
      </c>
      <c r="W164" t="str">
        <f>+IF(C164="","",IF(CDR!L165="VRAC","EACH",IF(CDR!L165="COLIS","COLIS (CARTON FARDEAU DISPLAY)","PALETTE - BOX")))</f>
        <v/>
      </c>
      <c r="X164" t="str">
        <f>+IF($C164="","",IF(CDR!L165="PALETTE",CDR!M165,""))</f>
        <v/>
      </c>
      <c r="Z164" t="str">
        <f>+IF($C164="","",IF(CDR!N165="PALETTE","",CDR!M165))</f>
        <v/>
      </c>
      <c r="AC164" t="str">
        <f t="shared" si="22"/>
        <v/>
      </c>
      <c r="AD164" t="str">
        <f>+IF($C164="","",CDR!$J$2)</f>
        <v/>
      </c>
      <c r="AE164" t="str">
        <f>+IF(C164="","",CDR!J162)</f>
        <v/>
      </c>
      <c r="AF164" t="str">
        <f t="shared" si="23"/>
        <v/>
      </c>
    </row>
    <row r="165" spans="1:32" x14ac:dyDescent="0.25">
      <c r="A165" t="str">
        <f>+IF($C165="","",IF(CDR!I166="","",TEXT(CDR!I166,"00000000000000")))</f>
        <v/>
      </c>
      <c r="B165" t="str">
        <f t="shared" si="16"/>
        <v/>
      </c>
      <c r="C165" t="str">
        <f>+IF(CDR!F166="","",SUBSTITUTE(CDR!F166,"CHAR (10)"," "))</f>
        <v/>
      </c>
      <c r="D165" t="str">
        <f>+IF(CDR!F166="","",SUBSTITUTE(CDR!F166,"CHAR (10)"," "))</f>
        <v/>
      </c>
      <c r="E165" t="str">
        <f t="shared" si="17"/>
        <v/>
      </c>
      <c r="F165" t="str">
        <f>+IF($C165="","",IF(CDR!G166="BIO","Oui","Non"))</f>
        <v/>
      </c>
      <c r="G165" t="str">
        <f>+IF($C165="","",IF(CDR!D166="DOMEDIA","MDD",IF(CDR!D166="APTA","MDD",IF(CDR!D166="TOP BUDGET","Premier Prix","MN"))))</f>
        <v/>
      </c>
      <c r="H165" t="str">
        <f>+IF($C165="","",CDR!D166)</f>
        <v/>
      </c>
      <c r="K165" t="str">
        <f>+IF($C165="","",CDR!$E$2)</f>
        <v/>
      </c>
      <c r="L165" t="str">
        <f>+IF($C165="","",CDR!$G$2)</f>
        <v/>
      </c>
      <c r="M165" t="str">
        <f>+IF($C165="","",CDR!AN166)</f>
        <v/>
      </c>
      <c r="N165" t="str">
        <f>+IF($C165="","",CDR!AO166)</f>
        <v/>
      </c>
      <c r="P165" t="str">
        <f t="shared" si="18"/>
        <v/>
      </c>
      <c r="Q165" t="str">
        <f>+IF($C165="","",CDR!A166)</f>
        <v/>
      </c>
      <c r="S165" t="str">
        <f t="shared" si="19"/>
        <v/>
      </c>
      <c r="T165" t="str">
        <f t="shared" si="20"/>
        <v/>
      </c>
      <c r="U165" t="str">
        <f t="shared" si="21"/>
        <v/>
      </c>
      <c r="V165" t="str">
        <f>+IF(C165="","",IF(CDR!L166="VRAC","Composant sans Colisage","Homogène"))</f>
        <v/>
      </c>
      <c r="W165" t="str">
        <f>+IF(C165="","",IF(CDR!L166="VRAC","EACH",IF(CDR!L166="COLIS","COLIS (CARTON FARDEAU DISPLAY)","PALETTE - BOX")))</f>
        <v/>
      </c>
      <c r="X165" t="str">
        <f>+IF($C165="","",IF(CDR!L166="PALETTE",CDR!M166,""))</f>
        <v/>
      </c>
      <c r="Z165" t="str">
        <f>+IF($C165="","",IF(CDR!N166="PALETTE","",CDR!M166))</f>
        <v/>
      </c>
      <c r="AC165" t="str">
        <f t="shared" si="22"/>
        <v/>
      </c>
      <c r="AD165" t="str">
        <f>+IF($C165="","",CDR!$J$2)</f>
        <v/>
      </c>
      <c r="AE165" t="str">
        <f>+IF(C165="","",CDR!J163)</f>
        <v/>
      </c>
      <c r="AF165" t="str">
        <f t="shared" si="23"/>
        <v/>
      </c>
    </row>
    <row r="166" spans="1:32" x14ac:dyDescent="0.25">
      <c r="A166" t="str">
        <f>+IF($C166="","",IF(CDR!I167="","",TEXT(CDR!I167,"00000000000000")))</f>
        <v/>
      </c>
      <c r="B166" t="str">
        <f t="shared" si="16"/>
        <v/>
      </c>
      <c r="C166" t="str">
        <f>+IF(CDR!F167="","",SUBSTITUTE(CDR!F167,"CHAR (10)"," "))</f>
        <v/>
      </c>
      <c r="D166" t="str">
        <f>+IF(CDR!F167="","",SUBSTITUTE(CDR!F167,"CHAR (10)"," "))</f>
        <v/>
      </c>
      <c r="E166" t="str">
        <f t="shared" si="17"/>
        <v/>
      </c>
      <c r="F166" t="str">
        <f>+IF($C166="","",IF(CDR!G167="BIO","Oui","Non"))</f>
        <v/>
      </c>
      <c r="G166" t="str">
        <f>+IF($C166="","",IF(CDR!D167="DOMEDIA","MDD",IF(CDR!D167="APTA","MDD",IF(CDR!D167="TOP BUDGET","Premier Prix","MN"))))</f>
        <v/>
      </c>
      <c r="H166" t="str">
        <f>+IF($C166="","",CDR!D167)</f>
        <v/>
      </c>
      <c r="K166" t="str">
        <f>+IF($C166="","",CDR!$E$2)</f>
        <v/>
      </c>
      <c r="L166" t="str">
        <f>+IF($C166="","",CDR!$G$2)</f>
        <v/>
      </c>
      <c r="M166" t="str">
        <f>+IF($C166="","",CDR!AN167)</f>
        <v/>
      </c>
      <c r="N166" t="str">
        <f>+IF($C166="","",CDR!AO167)</f>
        <v/>
      </c>
      <c r="P166" t="str">
        <f t="shared" si="18"/>
        <v/>
      </c>
      <c r="Q166" t="str">
        <f>+IF($C166="","",CDR!A167)</f>
        <v/>
      </c>
      <c r="S166" t="str">
        <f t="shared" si="19"/>
        <v/>
      </c>
      <c r="T166" t="str">
        <f t="shared" si="20"/>
        <v/>
      </c>
      <c r="U166" t="str">
        <f t="shared" si="21"/>
        <v/>
      </c>
      <c r="V166" t="str">
        <f>+IF(C166="","",IF(CDR!L167="VRAC","Composant sans Colisage","Homogène"))</f>
        <v/>
      </c>
      <c r="W166" t="str">
        <f>+IF(C166="","",IF(CDR!L167="VRAC","EACH",IF(CDR!L167="COLIS","COLIS (CARTON FARDEAU DISPLAY)","PALETTE - BOX")))</f>
        <v/>
      </c>
      <c r="X166" t="str">
        <f>+IF($C166="","",IF(CDR!L167="PALETTE",CDR!M167,""))</f>
        <v/>
      </c>
      <c r="Z166" t="str">
        <f>+IF($C166="","",IF(CDR!N167="PALETTE","",CDR!M167))</f>
        <v/>
      </c>
      <c r="AC166" t="str">
        <f t="shared" si="22"/>
        <v/>
      </c>
      <c r="AD166" t="str">
        <f>+IF($C166="","",CDR!$J$2)</f>
        <v/>
      </c>
      <c r="AE166" t="str">
        <f>+IF(C166="","",CDR!J164)</f>
        <v/>
      </c>
      <c r="AF166" t="str">
        <f t="shared" si="23"/>
        <v/>
      </c>
    </row>
    <row r="167" spans="1:32" x14ac:dyDescent="0.25">
      <c r="A167" t="str">
        <f>+IF($C167="","",IF(CDR!I168="","",TEXT(CDR!I168,"00000000000000")))</f>
        <v/>
      </c>
      <c r="B167" t="str">
        <f t="shared" si="16"/>
        <v/>
      </c>
      <c r="C167" t="str">
        <f>+IF(CDR!F168="","",SUBSTITUTE(CDR!F168,"CHAR (10)"," "))</f>
        <v/>
      </c>
      <c r="D167" t="str">
        <f>+IF(CDR!F168="","",SUBSTITUTE(CDR!F168,"CHAR (10)"," "))</f>
        <v/>
      </c>
      <c r="E167" t="str">
        <f t="shared" si="17"/>
        <v/>
      </c>
      <c r="F167" t="str">
        <f>+IF($C167="","",IF(CDR!G168="BIO","Oui","Non"))</f>
        <v/>
      </c>
      <c r="G167" t="str">
        <f>+IF($C167="","",IF(CDR!D168="DOMEDIA","MDD",IF(CDR!D168="APTA","MDD",IF(CDR!D168="TOP BUDGET","Premier Prix","MN"))))</f>
        <v/>
      </c>
      <c r="H167" t="str">
        <f>+IF($C167="","",CDR!D168)</f>
        <v/>
      </c>
      <c r="K167" t="str">
        <f>+IF($C167="","",CDR!$E$2)</f>
        <v/>
      </c>
      <c r="L167" t="str">
        <f>+IF($C167="","",CDR!$G$2)</f>
        <v/>
      </c>
      <c r="M167" t="str">
        <f>+IF($C167="","",CDR!AN168)</f>
        <v/>
      </c>
      <c r="N167" t="str">
        <f>+IF($C167="","",CDR!AO168)</f>
        <v/>
      </c>
      <c r="P167" t="str">
        <f t="shared" si="18"/>
        <v/>
      </c>
      <c r="Q167" t="str">
        <f>+IF($C167="","",CDR!A168)</f>
        <v/>
      </c>
      <c r="S167" t="str">
        <f t="shared" si="19"/>
        <v/>
      </c>
      <c r="T167" t="str">
        <f t="shared" si="20"/>
        <v/>
      </c>
      <c r="U167" t="str">
        <f t="shared" si="21"/>
        <v/>
      </c>
      <c r="V167" t="str">
        <f>+IF(C167="","",IF(CDR!L168="VRAC","Composant sans Colisage","Homogène"))</f>
        <v/>
      </c>
      <c r="W167" t="str">
        <f>+IF(C167="","",IF(CDR!L168="VRAC","EACH",IF(CDR!L168="COLIS","COLIS (CARTON FARDEAU DISPLAY)","PALETTE - BOX")))</f>
        <v/>
      </c>
      <c r="X167" t="str">
        <f>+IF($C167="","",IF(CDR!L168="PALETTE",CDR!M168,""))</f>
        <v/>
      </c>
      <c r="Z167" t="str">
        <f>+IF($C167="","",IF(CDR!N168="PALETTE","",CDR!M168))</f>
        <v/>
      </c>
      <c r="AC167" t="str">
        <f t="shared" si="22"/>
        <v/>
      </c>
      <c r="AD167" t="str">
        <f>+IF($C167="","",CDR!$J$2)</f>
        <v/>
      </c>
      <c r="AE167" t="str">
        <f>+IF(C167="","",CDR!J165)</f>
        <v/>
      </c>
      <c r="AF167" t="str">
        <f t="shared" si="23"/>
        <v/>
      </c>
    </row>
    <row r="168" spans="1:32" x14ac:dyDescent="0.25">
      <c r="A168" t="str">
        <f>+IF($C168="","",IF(CDR!I169="","",TEXT(CDR!I169,"00000000000000")))</f>
        <v/>
      </c>
      <c r="B168" t="str">
        <f t="shared" si="16"/>
        <v/>
      </c>
      <c r="C168" t="str">
        <f>+IF(CDR!F169="","",SUBSTITUTE(CDR!F169,"CHAR (10)"," "))</f>
        <v/>
      </c>
      <c r="D168" t="str">
        <f>+IF(CDR!F169="","",SUBSTITUTE(CDR!F169,"CHAR (10)"," "))</f>
        <v/>
      </c>
      <c r="E168" t="str">
        <f t="shared" si="17"/>
        <v/>
      </c>
      <c r="F168" t="str">
        <f>+IF($C168="","",IF(CDR!G169="BIO","Oui","Non"))</f>
        <v/>
      </c>
      <c r="G168" t="str">
        <f>+IF($C168="","",IF(CDR!D169="DOMEDIA","MDD",IF(CDR!D169="APTA","MDD",IF(CDR!D169="TOP BUDGET","Premier Prix","MN"))))</f>
        <v/>
      </c>
      <c r="H168" t="str">
        <f>+IF($C168="","",CDR!D169)</f>
        <v/>
      </c>
      <c r="K168" t="str">
        <f>+IF($C168="","",CDR!$E$2)</f>
        <v/>
      </c>
      <c r="L168" t="str">
        <f>+IF($C168="","",CDR!$G$2)</f>
        <v/>
      </c>
      <c r="M168" t="str">
        <f>+IF($C168="","",CDR!AN169)</f>
        <v/>
      </c>
      <c r="N168" t="str">
        <f>+IF($C168="","",CDR!AO169)</f>
        <v/>
      </c>
      <c r="P168" t="str">
        <f t="shared" si="18"/>
        <v/>
      </c>
      <c r="Q168" t="str">
        <f>+IF($C168="","",CDR!A169)</f>
        <v/>
      </c>
      <c r="S168" t="str">
        <f t="shared" si="19"/>
        <v/>
      </c>
      <c r="T168" t="str">
        <f t="shared" si="20"/>
        <v/>
      </c>
      <c r="U168" t="str">
        <f t="shared" si="21"/>
        <v/>
      </c>
      <c r="V168" t="str">
        <f>+IF(C168="","",IF(CDR!L169="VRAC","Composant sans Colisage","Homogène"))</f>
        <v/>
      </c>
      <c r="W168" t="str">
        <f>+IF(C168="","",IF(CDR!L169="VRAC","EACH",IF(CDR!L169="COLIS","COLIS (CARTON FARDEAU DISPLAY)","PALETTE - BOX")))</f>
        <v/>
      </c>
      <c r="X168" t="str">
        <f>+IF($C168="","",IF(CDR!L169="PALETTE",CDR!M169,""))</f>
        <v/>
      </c>
      <c r="Z168" t="str">
        <f>+IF($C168="","",IF(CDR!N169="PALETTE","",CDR!M169))</f>
        <v/>
      </c>
      <c r="AC168" t="str">
        <f t="shared" si="22"/>
        <v/>
      </c>
      <c r="AD168" t="str">
        <f>+IF($C168="","",CDR!$J$2)</f>
        <v/>
      </c>
      <c r="AE168" t="str">
        <f>+IF(C168="","",CDR!J166)</f>
        <v/>
      </c>
      <c r="AF168" t="str">
        <f t="shared" si="23"/>
        <v/>
      </c>
    </row>
    <row r="169" spans="1:32" x14ac:dyDescent="0.25">
      <c r="A169" t="str">
        <f>+IF($C169="","",IF(CDR!I170="","",TEXT(CDR!I170,"00000000000000")))</f>
        <v/>
      </c>
      <c r="B169" t="str">
        <f t="shared" si="16"/>
        <v/>
      </c>
      <c r="C169" t="str">
        <f>+IF(CDR!F170="","",SUBSTITUTE(CDR!F170,"CHAR (10)"," "))</f>
        <v/>
      </c>
      <c r="D169" t="str">
        <f>+IF(CDR!F170="","",SUBSTITUTE(CDR!F170,"CHAR (10)"," "))</f>
        <v/>
      </c>
      <c r="E169" t="str">
        <f t="shared" si="17"/>
        <v/>
      </c>
      <c r="F169" t="str">
        <f>+IF($C169="","",IF(CDR!G170="BIO","Oui","Non"))</f>
        <v/>
      </c>
      <c r="G169" t="str">
        <f>+IF($C169="","",IF(CDR!D170="DOMEDIA","MDD",IF(CDR!D170="APTA","MDD",IF(CDR!D170="TOP BUDGET","Premier Prix","MN"))))</f>
        <v/>
      </c>
      <c r="H169" t="str">
        <f>+IF($C169="","",CDR!D170)</f>
        <v/>
      </c>
      <c r="K169" t="str">
        <f>+IF($C169="","",CDR!$E$2)</f>
        <v/>
      </c>
      <c r="L169" t="str">
        <f>+IF($C169="","",CDR!$G$2)</f>
        <v/>
      </c>
      <c r="M169" t="str">
        <f>+IF($C169="","",CDR!AN170)</f>
        <v/>
      </c>
      <c r="N169" t="str">
        <f>+IF($C169="","",CDR!AO170)</f>
        <v/>
      </c>
      <c r="P169" t="str">
        <f t="shared" si="18"/>
        <v/>
      </c>
      <c r="Q169" t="str">
        <f>+IF($C169="","",CDR!A170)</f>
        <v/>
      </c>
      <c r="S169" t="str">
        <f t="shared" si="19"/>
        <v/>
      </c>
      <c r="T169" t="str">
        <f t="shared" si="20"/>
        <v/>
      </c>
      <c r="U169" t="str">
        <f t="shared" si="21"/>
        <v/>
      </c>
      <c r="V169" t="str">
        <f>+IF(C169="","",IF(CDR!L170="VRAC","Composant sans Colisage","Homogène"))</f>
        <v/>
      </c>
      <c r="W169" t="str">
        <f>+IF(C169="","",IF(CDR!L170="VRAC","EACH",IF(CDR!L170="COLIS","COLIS (CARTON FARDEAU DISPLAY)","PALETTE - BOX")))</f>
        <v/>
      </c>
      <c r="X169" t="str">
        <f>+IF($C169="","",IF(CDR!L170="PALETTE",CDR!M170,""))</f>
        <v/>
      </c>
      <c r="Z169" t="str">
        <f>+IF($C169="","",IF(CDR!N170="PALETTE","",CDR!M170))</f>
        <v/>
      </c>
      <c r="AC169" t="str">
        <f t="shared" si="22"/>
        <v/>
      </c>
      <c r="AD169" t="str">
        <f>+IF($C169="","",CDR!$J$2)</f>
        <v/>
      </c>
      <c r="AE169" t="str">
        <f>+IF(C169="","",CDR!J167)</f>
        <v/>
      </c>
      <c r="AF169" t="str">
        <f t="shared" si="23"/>
        <v/>
      </c>
    </row>
    <row r="170" spans="1:32" x14ac:dyDescent="0.25">
      <c r="A170" t="str">
        <f>+IF($C170="","",IF(CDR!I171="","",TEXT(CDR!I171,"00000000000000")))</f>
        <v/>
      </c>
      <c r="B170" t="str">
        <f t="shared" si="16"/>
        <v/>
      </c>
      <c r="C170" t="str">
        <f>+IF(CDR!F171="","",SUBSTITUTE(CDR!F171,"CHAR (10)"," "))</f>
        <v/>
      </c>
      <c r="D170" t="str">
        <f>+IF(CDR!F171="","",SUBSTITUTE(CDR!F171,"CHAR (10)"," "))</f>
        <v/>
      </c>
      <c r="E170" t="str">
        <f t="shared" si="17"/>
        <v/>
      </c>
      <c r="F170" t="str">
        <f>+IF($C170="","",IF(CDR!G171="BIO","Oui","Non"))</f>
        <v/>
      </c>
      <c r="G170" t="str">
        <f>+IF($C170="","",IF(CDR!D171="DOMEDIA","MDD",IF(CDR!D171="APTA","MDD",IF(CDR!D171="TOP BUDGET","Premier Prix","MN"))))</f>
        <v/>
      </c>
      <c r="H170" t="str">
        <f>+IF($C170="","",CDR!D171)</f>
        <v/>
      </c>
      <c r="K170" t="str">
        <f>+IF($C170="","",CDR!$E$2)</f>
        <v/>
      </c>
      <c r="L170" t="str">
        <f>+IF($C170="","",CDR!$G$2)</f>
        <v/>
      </c>
      <c r="M170" t="str">
        <f>+IF($C170="","",CDR!AN171)</f>
        <v/>
      </c>
      <c r="N170" t="str">
        <f>+IF($C170="","",CDR!AO171)</f>
        <v/>
      </c>
      <c r="P170" t="str">
        <f t="shared" si="18"/>
        <v/>
      </c>
      <c r="Q170" t="str">
        <f>+IF($C170="","",CDR!A171)</f>
        <v/>
      </c>
      <c r="S170" t="str">
        <f t="shared" si="19"/>
        <v/>
      </c>
      <c r="T170" t="str">
        <f t="shared" si="20"/>
        <v/>
      </c>
      <c r="U170" t="str">
        <f t="shared" si="21"/>
        <v/>
      </c>
      <c r="V170" t="str">
        <f>+IF(C170="","",IF(CDR!L171="VRAC","Composant sans Colisage","Homogène"))</f>
        <v/>
      </c>
      <c r="W170" t="str">
        <f>+IF(C170="","",IF(CDR!L171="VRAC","EACH",IF(CDR!L171="COLIS","COLIS (CARTON FARDEAU DISPLAY)","PALETTE - BOX")))</f>
        <v/>
      </c>
      <c r="X170" t="str">
        <f>+IF($C170="","",IF(CDR!L171="PALETTE",CDR!M171,""))</f>
        <v/>
      </c>
      <c r="Z170" t="str">
        <f>+IF($C170="","",IF(CDR!N171="PALETTE","",CDR!M171))</f>
        <v/>
      </c>
      <c r="AC170" t="str">
        <f t="shared" si="22"/>
        <v/>
      </c>
      <c r="AD170" t="str">
        <f>+IF($C170="","",CDR!$J$2)</f>
        <v/>
      </c>
      <c r="AE170" t="str">
        <f>+IF(C170="","",CDR!J168)</f>
        <v/>
      </c>
      <c r="AF170" t="str">
        <f t="shared" si="23"/>
        <v/>
      </c>
    </row>
    <row r="171" spans="1:32" x14ac:dyDescent="0.25">
      <c r="A171" t="str">
        <f>+IF($C171="","",IF(CDR!I172="","",TEXT(CDR!I172,"00000000000000")))</f>
        <v/>
      </c>
      <c r="B171" t="str">
        <f t="shared" si="16"/>
        <v/>
      </c>
      <c r="C171" t="str">
        <f>+IF(CDR!F172="","",SUBSTITUTE(CDR!F172,"CHAR (10)"," "))</f>
        <v/>
      </c>
      <c r="D171" t="str">
        <f>+IF(CDR!F172="","",SUBSTITUTE(CDR!F172,"CHAR (10)"," "))</f>
        <v/>
      </c>
      <c r="E171" t="str">
        <f t="shared" si="17"/>
        <v/>
      </c>
      <c r="F171" t="str">
        <f>+IF($C171="","",IF(CDR!G172="BIO","Oui","Non"))</f>
        <v/>
      </c>
      <c r="G171" t="str">
        <f>+IF($C171="","",IF(CDR!D172="DOMEDIA","MDD",IF(CDR!D172="APTA","MDD",IF(CDR!D172="TOP BUDGET","Premier Prix","MN"))))</f>
        <v/>
      </c>
      <c r="H171" t="str">
        <f>+IF($C171="","",CDR!D172)</f>
        <v/>
      </c>
      <c r="K171" t="str">
        <f>+IF($C171="","",CDR!$E$2)</f>
        <v/>
      </c>
      <c r="L171" t="str">
        <f>+IF($C171="","",CDR!$G$2)</f>
        <v/>
      </c>
      <c r="M171" t="str">
        <f>+IF($C171="","",CDR!AN172)</f>
        <v/>
      </c>
      <c r="N171" t="str">
        <f>+IF($C171="","",CDR!AO172)</f>
        <v/>
      </c>
      <c r="P171" t="str">
        <f t="shared" si="18"/>
        <v/>
      </c>
      <c r="Q171" t="str">
        <f>+IF($C171="","",CDR!A172)</f>
        <v/>
      </c>
      <c r="S171" t="str">
        <f t="shared" si="19"/>
        <v/>
      </c>
      <c r="T171" t="str">
        <f t="shared" si="20"/>
        <v/>
      </c>
      <c r="U171" t="str">
        <f t="shared" si="21"/>
        <v/>
      </c>
      <c r="V171" t="str">
        <f>+IF(C171="","",IF(CDR!L172="VRAC","Composant sans Colisage","Homogène"))</f>
        <v/>
      </c>
      <c r="W171" t="str">
        <f>+IF(C171="","",IF(CDR!L172="VRAC","EACH",IF(CDR!L172="COLIS","COLIS (CARTON FARDEAU DISPLAY)","PALETTE - BOX")))</f>
        <v/>
      </c>
      <c r="X171" t="str">
        <f>+IF($C171="","",IF(CDR!L172="PALETTE",CDR!M172,""))</f>
        <v/>
      </c>
      <c r="Z171" t="str">
        <f>+IF($C171="","",IF(CDR!N172="PALETTE","",CDR!M172))</f>
        <v/>
      </c>
      <c r="AC171" t="str">
        <f t="shared" si="22"/>
        <v/>
      </c>
      <c r="AD171" t="str">
        <f>+IF($C171="","",CDR!$J$2)</f>
        <v/>
      </c>
      <c r="AE171" t="str">
        <f>+IF(C171="","",CDR!J169)</f>
        <v/>
      </c>
      <c r="AF171" t="str">
        <f t="shared" si="23"/>
        <v/>
      </c>
    </row>
    <row r="172" spans="1:32" x14ac:dyDescent="0.25">
      <c r="A172" t="str">
        <f>+IF($C172="","",IF(CDR!I173="","",TEXT(CDR!I173,"00000000000000")))</f>
        <v/>
      </c>
      <c r="B172" t="str">
        <f t="shared" si="16"/>
        <v/>
      </c>
      <c r="C172" t="str">
        <f>+IF(CDR!F173="","",SUBSTITUTE(CDR!F173,"CHAR (10)"," "))</f>
        <v/>
      </c>
      <c r="D172" t="str">
        <f>+IF(CDR!F173="","",SUBSTITUTE(CDR!F173,"CHAR (10)"," "))</f>
        <v/>
      </c>
      <c r="E172" t="str">
        <f t="shared" si="17"/>
        <v/>
      </c>
      <c r="F172" t="str">
        <f>+IF($C172="","",IF(CDR!G173="BIO","Oui","Non"))</f>
        <v/>
      </c>
      <c r="G172" t="str">
        <f>+IF($C172="","",IF(CDR!D173="DOMEDIA","MDD",IF(CDR!D173="APTA","MDD",IF(CDR!D173="TOP BUDGET","Premier Prix","MN"))))</f>
        <v/>
      </c>
      <c r="H172" t="str">
        <f>+IF($C172="","",CDR!D173)</f>
        <v/>
      </c>
      <c r="K172" t="str">
        <f>+IF($C172="","",CDR!$E$2)</f>
        <v/>
      </c>
      <c r="L172" t="str">
        <f>+IF($C172="","",CDR!$G$2)</f>
        <v/>
      </c>
      <c r="M172" t="str">
        <f>+IF($C172="","",CDR!AN173)</f>
        <v/>
      </c>
      <c r="N172" t="str">
        <f>+IF($C172="","",CDR!AO173)</f>
        <v/>
      </c>
      <c r="P172" t="str">
        <f t="shared" si="18"/>
        <v/>
      </c>
      <c r="Q172" t="str">
        <f>+IF($C172="","",CDR!A173)</f>
        <v/>
      </c>
      <c r="S172" t="str">
        <f t="shared" si="19"/>
        <v/>
      </c>
      <c r="T172" t="str">
        <f t="shared" si="20"/>
        <v/>
      </c>
      <c r="U172" t="str">
        <f t="shared" si="21"/>
        <v/>
      </c>
      <c r="V172" t="str">
        <f>+IF(C172="","",IF(CDR!L173="VRAC","Composant sans Colisage","Homogène"))</f>
        <v/>
      </c>
      <c r="W172" t="str">
        <f>+IF(C172="","",IF(CDR!L173="VRAC","EACH",IF(CDR!L173="COLIS","COLIS (CARTON FARDEAU DISPLAY)","PALETTE - BOX")))</f>
        <v/>
      </c>
      <c r="X172" t="str">
        <f>+IF($C172="","",IF(CDR!L173="PALETTE",CDR!M173,""))</f>
        <v/>
      </c>
      <c r="Z172" t="str">
        <f>+IF($C172="","",IF(CDR!N173="PALETTE","",CDR!M173))</f>
        <v/>
      </c>
      <c r="AC172" t="str">
        <f t="shared" si="22"/>
        <v/>
      </c>
      <c r="AD172" t="str">
        <f>+IF($C172="","",CDR!$J$2)</f>
        <v/>
      </c>
      <c r="AE172" t="str">
        <f>+IF(C172="","",CDR!J170)</f>
        <v/>
      </c>
      <c r="AF172" t="str">
        <f t="shared" si="23"/>
        <v/>
      </c>
    </row>
    <row r="173" spans="1:32" x14ac:dyDescent="0.25">
      <c r="A173" t="str">
        <f>+IF($C173="","",IF(CDR!I174="","",TEXT(CDR!I174,"00000000000000")))</f>
        <v/>
      </c>
      <c r="B173" t="str">
        <f t="shared" si="16"/>
        <v/>
      </c>
      <c r="C173" t="str">
        <f>+IF(CDR!F174="","",SUBSTITUTE(CDR!F174,"CHAR (10)"," "))</f>
        <v/>
      </c>
      <c r="D173" t="str">
        <f>+IF(CDR!F174="","",SUBSTITUTE(CDR!F174,"CHAR (10)"," "))</f>
        <v/>
      </c>
      <c r="E173" t="str">
        <f t="shared" si="17"/>
        <v/>
      </c>
      <c r="F173" t="str">
        <f>+IF($C173="","",IF(CDR!G174="BIO","Oui","Non"))</f>
        <v/>
      </c>
      <c r="G173" t="str">
        <f>+IF($C173="","",IF(CDR!D174="DOMEDIA","MDD",IF(CDR!D174="APTA","MDD",IF(CDR!D174="TOP BUDGET","Premier Prix","MN"))))</f>
        <v/>
      </c>
      <c r="H173" t="str">
        <f>+IF($C173="","",CDR!D174)</f>
        <v/>
      </c>
      <c r="K173" t="str">
        <f>+IF($C173="","",CDR!$E$2)</f>
        <v/>
      </c>
      <c r="L173" t="str">
        <f>+IF($C173="","",CDR!$G$2)</f>
        <v/>
      </c>
      <c r="M173" t="str">
        <f>+IF($C173="","",CDR!AN174)</f>
        <v/>
      </c>
      <c r="N173" t="str">
        <f>+IF($C173="","",CDR!AO174)</f>
        <v/>
      </c>
      <c r="P173" t="str">
        <f t="shared" si="18"/>
        <v/>
      </c>
      <c r="Q173" t="str">
        <f>+IF($C173="","",CDR!A174)</f>
        <v/>
      </c>
      <c r="S173" t="str">
        <f t="shared" si="19"/>
        <v/>
      </c>
      <c r="T173" t="str">
        <f t="shared" si="20"/>
        <v/>
      </c>
      <c r="U173" t="str">
        <f t="shared" si="21"/>
        <v/>
      </c>
      <c r="V173" t="str">
        <f>+IF(C173="","",IF(CDR!L174="VRAC","Composant sans Colisage","Homogène"))</f>
        <v/>
      </c>
      <c r="W173" t="str">
        <f>+IF(C173="","",IF(CDR!L174="VRAC","EACH",IF(CDR!L174="COLIS","COLIS (CARTON FARDEAU DISPLAY)","PALETTE - BOX")))</f>
        <v/>
      </c>
      <c r="X173" t="str">
        <f>+IF($C173="","",IF(CDR!L174="PALETTE",CDR!M174,""))</f>
        <v/>
      </c>
      <c r="Z173" t="str">
        <f>+IF($C173="","",IF(CDR!N174="PALETTE","",CDR!M174))</f>
        <v/>
      </c>
      <c r="AC173" t="str">
        <f t="shared" si="22"/>
        <v/>
      </c>
      <c r="AD173" t="str">
        <f>+IF($C173="","",CDR!$J$2)</f>
        <v/>
      </c>
      <c r="AE173" t="str">
        <f>+IF(C173="","",CDR!J171)</f>
        <v/>
      </c>
      <c r="AF173" t="str">
        <f t="shared" si="23"/>
        <v/>
      </c>
    </row>
    <row r="174" spans="1:32" x14ac:dyDescent="0.25">
      <c r="A174" t="str">
        <f>+IF($C174="","",IF(CDR!I175="","",TEXT(CDR!I175,"00000000000000")))</f>
        <v/>
      </c>
      <c r="B174" t="str">
        <f t="shared" si="16"/>
        <v/>
      </c>
      <c r="C174" t="str">
        <f>+IF(CDR!F175="","",SUBSTITUTE(CDR!F175,"CHAR (10)"," "))</f>
        <v/>
      </c>
      <c r="D174" t="str">
        <f>+IF(CDR!F175="","",SUBSTITUTE(CDR!F175,"CHAR (10)"," "))</f>
        <v/>
      </c>
      <c r="E174" t="str">
        <f t="shared" si="17"/>
        <v/>
      </c>
      <c r="F174" t="str">
        <f>+IF($C174="","",IF(CDR!G175="BIO","Oui","Non"))</f>
        <v/>
      </c>
      <c r="G174" t="str">
        <f>+IF($C174="","",IF(CDR!D175="DOMEDIA","MDD",IF(CDR!D175="APTA","MDD",IF(CDR!D175="TOP BUDGET","Premier Prix","MN"))))</f>
        <v/>
      </c>
      <c r="H174" t="str">
        <f>+IF($C174="","",CDR!D175)</f>
        <v/>
      </c>
      <c r="K174" t="str">
        <f>+IF($C174="","",CDR!$E$2)</f>
        <v/>
      </c>
      <c r="L174" t="str">
        <f>+IF($C174="","",CDR!$G$2)</f>
        <v/>
      </c>
      <c r="M174" t="str">
        <f>+IF($C174="","",CDR!AN175)</f>
        <v/>
      </c>
      <c r="N174" t="str">
        <f>+IF($C174="","",CDR!AO175)</f>
        <v/>
      </c>
      <c r="P174" t="str">
        <f t="shared" si="18"/>
        <v/>
      </c>
      <c r="Q174" t="str">
        <f>+IF($C174="","",CDR!A175)</f>
        <v/>
      </c>
      <c r="S174" t="str">
        <f t="shared" si="19"/>
        <v/>
      </c>
      <c r="T174" t="str">
        <f t="shared" si="20"/>
        <v/>
      </c>
      <c r="U174" t="str">
        <f t="shared" si="21"/>
        <v/>
      </c>
      <c r="V174" t="str">
        <f>+IF(C174="","",IF(CDR!L175="VRAC","Composant sans Colisage","Homogène"))</f>
        <v/>
      </c>
      <c r="W174" t="str">
        <f>+IF(C174="","",IF(CDR!L175="VRAC","EACH",IF(CDR!L175="COLIS","COLIS (CARTON FARDEAU DISPLAY)","PALETTE - BOX")))</f>
        <v/>
      </c>
      <c r="X174" t="str">
        <f>+IF($C174="","",IF(CDR!L175="PALETTE",CDR!M175,""))</f>
        <v/>
      </c>
      <c r="Z174" t="str">
        <f>+IF($C174="","",IF(CDR!N175="PALETTE","",CDR!M175))</f>
        <v/>
      </c>
      <c r="AC174" t="str">
        <f t="shared" si="22"/>
        <v/>
      </c>
      <c r="AD174" t="str">
        <f>+IF($C174="","",CDR!$J$2)</f>
        <v/>
      </c>
      <c r="AE174" t="str">
        <f>+IF(C174="","",CDR!J172)</f>
        <v/>
      </c>
      <c r="AF174" t="str">
        <f t="shared" si="23"/>
        <v/>
      </c>
    </row>
    <row r="175" spans="1:32" x14ac:dyDescent="0.25">
      <c r="A175" t="str">
        <f>+IF($C175="","",IF(CDR!I176="","",TEXT(CDR!I176,"00000000000000")))</f>
        <v/>
      </c>
      <c r="B175" t="str">
        <f t="shared" si="16"/>
        <v/>
      </c>
      <c r="C175" t="str">
        <f>+IF(CDR!F176="","",SUBSTITUTE(CDR!F176,"CHAR (10)"," "))</f>
        <v/>
      </c>
      <c r="D175" t="str">
        <f>+IF(CDR!F176="","",SUBSTITUTE(CDR!F176,"CHAR (10)"," "))</f>
        <v/>
      </c>
      <c r="E175" t="str">
        <f t="shared" si="17"/>
        <v/>
      </c>
      <c r="F175" t="str">
        <f>+IF($C175="","",IF(CDR!G176="BIO","Oui","Non"))</f>
        <v/>
      </c>
      <c r="G175" t="str">
        <f>+IF($C175="","",IF(CDR!D176="DOMEDIA","MDD",IF(CDR!D176="APTA","MDD",IF(CDR!D176="TOP BUDGET","Premier Prix","MN"))))</f>
        <v/>
      </c>
      <c r="H175" t="str">
        <f>+IF($C175="","",CDR!D176)</f>
        <v/>
      </c>
      <c r="K175" t="str">
        <f>+IF($C175="","",CDR!$E$2)</f>
        <v/>
      </c>
      <c r="L175" t="str">
        <f>+IF($C175="","",CDR!$G$2)</f>
        <v/>
      </c>
      <c r="M175" t="str">
        <f>+IF($C175="","",CDR!AN176)</f>
        <v/>
      </c>
      <c r="N175" t="str">
        <f>+IF($C175="","",CDR!AO176)</f>
        <v/>
      </c>
      <c r="P175" t="str">
        <f t="shared" si="18"/>
        <v/>
      </c>
      <c r="Q175" t="str">
        <f>+IF($C175="","",CDR!A176)</f>
        <v/>
      </c>
      <c r="S175" t="str">
        <f t="shared" si="19"/>
        <v/>
      </c>
      <c r="T175" t="str">
        <f t="shared" si="20"/>
        <v/>
      </c>
      <c r="U175" t="str">
        <f t="shared" si="21"/>
        <v/>
      </c>
      <c r="V175" t="str">
        <f>+IF(C175="","",IF(CDR!L176="VRAC","Composant sans Colisage","Homogène"))</f>
        <v/>
      </c>
      <c r="W175" t="str">
        <f>+IF(C175="","",IF(CDR!L176="VRAC","EACH",IF(CDR!L176="COLIS","COLIS (CARTON FARDEAU DISPLAY)","PALETTE - BOX")))</f>
        <v/>
      </c>
      <c r="X175" t="str">
        <f>+IF($C175="","",IF(CDR!L176="PALETTE",CDR!M176,""))</f>
        <v/>
      </c>
      <c r="Z175" t="str">
        <f>+IF($C175="","",IF(CDR!N176="PALETTE","",CDR!M176))</f>
        <v/>
      </c>
      <c r="AC175" t="str">
        <f t="shared" si="22"/>
        <v/>
      </c>
      <c r="AD175" t="str">
        <f>+IF($C175="","",CDR!$J$2)</f>
        <v/>
      </c>
      <c r="AE175" t="str">
        <f>+IF(C175="","",CDR!J173)</f>
        <v/>
      </c>
      <c r="AF175" t="str">
        <f t="shared" si="23"/>
        <v/>
      </c>
    </row>
    <row r="176" spans="1:32" x14ac:dyDescent="0.25">
      <c r="A176" t="str">
        <f>+IF($C176="","",IF(CDR!I177="","",TEXT(CDR!I177,"00000000000000")))</f>
        <v/>
      </c>
      <c r="B176" t="str">
        <f t="shared" si="16"/>
        <v/>
      </c>
      <c r="C176" t="str">
        <f>+IF(CDR!F177="","",SUBSTITUTE(CDR!F177,"CHAR (10)"," "))</f>
        <v/>
      </c>
      <c r="D176" t="str">
        <f>+IF(CDR!F177="","",SUBSTITUTE(CDR!F177,"CHAR (10)"," "))</f>
        <v/>
      </c>
      <c r="E176" t="str">
        <f t="shared" si="17"/>
        <v/>
      </c>
      <c r="F176" t="str">
        <f>+IF($C176="","",IF(CDR!G177="BIO","Oui","Non"))</f>
        <v/>
      </c>
      <c r="G176" t="str">
        <f>+IF($C176="","",IF(CDR!D177="DOMEDIA","MDD",IF(CDR!D177="APTA","MDD",IF(CDR!D177="TOP BUDGET","Premier Prix","MN"))))</f>
        <v/>
      </c>
      <c r="H176" t="str">
        <f>+IF($C176="","",CDR!D177)</f>
        <v/>
      </c>
      <c r="K176" t="str">
        <f>+IF($C176="","",CDR!$E$2)</f>
        <v/>
      </c>
      <c r="L176" t="str">
        <f>+IF($C176="","",CDR!$G$2)</f>
        <v/>
      </c>
      <c r="M176" t="str">
        <f>+IF($C176="","",CDR!AN177)</f>
        <v/>
      </c>
      <c r="N176" t="str">
        <f>+IF($C176="","",CDR!AO177)</f>
        <v/>
      </c>
      <c r="P176" t="str">
        <f t="shared" si="18"/>
        <v/>
      </c>
      <c r="Q176" t="str">
        <f>+IF($C176="","",CDR!A177)</f>
        <v/>
      </c>
      <c r="S176" t="str">
        <f t="shared" si="19"/>
        <v/>
      </c>
      <c r="T176" t="str">
        <f t="shared" si="20"/>
        <v/>
      </c>
      <c r="U176" t="str">
        <f t="shared" si="21"/>
        <v/>
      </c>
      <c r="V176" t="str">
        <f>+IF(C176="","",IF(CDR!L177="VRAC","Composant sans Colisage","Homogène"))</f>
        <v/>
      </c>
      <c r="W176" t="str">
        <f>+IF(C176="","",IF(CDR!L177="VRAC","EACH",IF(CDR!L177="COLIS","COLIS (CARTON FARDEAU DISPLAY)","PALETTE - BOX")))</f>
        <v/>
      </c>
      <c r="X176" t="str">
        <f>+IF($C176="","",IF(CDR!L177="PALETTE",CDR!M177,""))</f>
        <v/>
      </c>
      <c r="Z176" t="str">
        <f>+IF($C176="","",IF(CDR!N177="PALETTE","",CDR!M177))</f>
        <v/>
      </c>
      <c r="AC176" t="str">
        <f t="shared" si="22"/>
        <v/>
      </c>
      <c r="AD176" t="str">
        <f>+IF($C176="","",CDR!$J$2)</f>
        <v/>
      </c>
      <c r="AE176" t="str">
        <f>+IF(C176="","",CDR!J174)</f>
        <v/>
      </c>
      <c r="AF176" t="str">
        <f t="shared" si="23"/>
        <v/>
      </c>
    </row>
    <row r="177" spans="1:32" x14ac:dyDescent="0.25">
      <c r="A177" t="str">
        <f>+IF($C177="","",IF(CDR!I178="","",TEXT(CDR!I178,"00000000000000")))</f>
        <v/>
      </c>
      <c r="B177" t="str">
        <f t="shared" si="16"/>
        <v/>
      </c>
      <c r="C177" t="str">
        <f>+IF(CDR!F178="","",SUBSTITUTE(CDR!F178,"CHAR (10)"," "))</f>
        <v/>
      </c>
      <c r="D177" t="str">
        <f>+IF(CDR!F178="","",SUBSTITUTE(CDR!F178,"CHAR (10)"," "))</f>
        <v/>
      </c>
      <c r="E177" t="str">
        <f t="shared" si="17"/>
        <v/>
      </c>
      <c r="F177" t="str">
        <f>+IF($C177="","",IF(CDR!G178="BIO","Oui","Non"))</f>
        <v/>
      </c>
      <c r="G177" t="str">
        <f>+IF($C177="","",IF(CDR!D178="DOMEDIA","MDD",IF(CDR!D178="APTA","MDD",IF(CDR!D178="TOP BUDGET","Premier Prix","MN"))))</f>
        <v/>
      </c>
      <c r="H177" t="str">
        <f>+IF($C177="","",CDR!D178)</f>
        <v/>
      </c>
      <c r="K177" t="str">
        <f>+IF($C177="","",CDR!$E$2)</f>
        <v/>
      </c>
      <c r="L177" t="str">
        <f>+IF($C177="","",CDR!$G$2)</f>
        <v/>
      </c>
      <c r="M177" t="str">
        <f>+IF($C177="","",CDR!AN178)</f>
        <v/>
      </c>
      <c r="N177" t="str">
        <f>+IF($C177="","",CDR!AO178)</f>
        <v/>
      </c>
      <c r="P177" t="str">
        <f t="shared" si="18"/>
        <v/>
      </c>
      <c r="Q177" t="str">
        <f>+IF($C177="","",CDR!A178)</f>
        <v/>
      </c>
      <c r="S177" t="str">
        <f t="shared" si="19"/>
        <v/>
      </c>
      <c r="T177" t="str">
        <f t="shared" si="20"/>
        <v/>
      </c>
      <c r="U177" t="str">
        <f t="shared" si="21"/>
        <v/>
      </c>
      <c r="V177" t="str">
        <f>+IF(C177="","",IF(CDR!L178="VRAC","Composant sans Colisage","Homogène"))</f>
        <v/>
      </c>
      <c r="W177" t="str">
        <f>+IF(C177="","",IF(CDR!L178="VRAC","EACH",IF(CDR!L178="COLIS","COLIS (CARTON FARDEAU DISPLAY)","PALETTE - BOX")))</f>
        <v/>
      </c>
      <c r="X177" t="str">
        <f>+IF($C177="","",IF(CDR!L178="PALETTE",CDR!M178,""))</f>
        <v/>
      </c>
      <c r="Z177" t="str">
        <f>+IF($C177="","",IF(CDR!N178="PALETTE","",CDR!M178))</f>
        <v/>
      </c>
      <c r="AC177" t="str">
        <f t="shared" si="22"/>
        <v/>
      </c>
      <c r="AD177" t="str">
        <f>+IF($C177="","",CDR!$J$2)</f>
        <v/>
      </c>
      <c r="AE177" t="str">
        <f>+IF(C177="","",CDR!J175)</f>
        <v/>
      </c>
      <c r="AF177" t="str">
        <f t="shared" si="23"/>
        <v/>
      </c>
    </row>
    <row r="178" spans="1:32" x14ac:dyDescent="0.25">
      <c r="A178" t="str">
        <f>+IF($C178="","",IF(CDR!I179="","",TEXT(CDR!I179,"00000000000000")))</f>
        <v/>
      </c>
      <c r="B178" t="str">
        <f t="shared" si="16"/>
        <v/>
      </c>
      <c r="C178" t="str">
        <f>+IF(CDR!F179="","",SUBSTITUTE(CDR!F179,"CHAR (10)"," "))</f>
        <v/>
      </c>
      <c r="D178" t="str">
        <f>+IF(CDR!F179="","",SUBSTITUTE(CDR!F179,"CHAR (10)"," "))</f>
        <v/>
      </c>
      <c r="E178" t="str">
        <f t="shared" si="17"/>
        <v/>
      </c>
      <c r="F178" t="str">
        <f>+IF($C178="","",IF(CDR!G179="BIO","Oui","Non"))</f>
        <v/>
      </c>
      <c r="G178" t="str">
        <f>+IF($C178="","",IF(CDR!D179="DOMEDIA","MDD",IF(CDR!D179="APTA","MDD",IF(CDR!D179="TOP BUDGET","Premier Prix","MN"))))</f>
        <v/>
      </c>
      <c r="H178" t="str">
        <f>+IF($C178="","",CDR!D179)</f>
        <v/>
      </c>
      <c r="K178" t="str">
        <f>+IF($C178="","",CDR!$E$2)</f>
        <v/>
      </c>
      <c r="L178" t="str">
        <f>+IF($C178="","",CDR!$G$2)</f>
        <v/>
      </c>
      <c r="M178" t="str">
        <f>+IF($C178="","",CDR!AN179)</f>
        <v/>
      </c>
      <c r="N178" t="str">
        <f>+IF($C178="","",CDR!AO179)</f>
        <v/>
      </c>
      <c r="P178" t="str">
        <f t="shared" si="18"/>
        <v/>
      </c>
      <c r="Q178" t="str">
        <f>+IF($C178="","",CDR!A179)</f>
        <v/>
      </c>
      <c r="S178" t="str">
        <f t="shared" si="19"/>
        <v/>
      </c>
      <c r="T178" t="str">
        <f t="shared" si="20"/>
        <v/>
      </c>
      <c r="U178" t="str">
        <f t="shared" si="21"/>
        <v/>
      </c>
      <c r="V178" t="str">
        <f>+IF(C178="","",IF(CDR!L179="VRAC","Composant sans Colisage","Homogène"))</f>
        <v/>
      </c>
      <c r="W178" t="str">
        <f>+IF(C178="","",IF(CDR!L179="VRAC","EACH",IF(CDR!L179="COLIS","COLIS (CARTON FARDEAU DISPLAY)","PALETTE - BOX")))</f>
        <v/>
      </c>
      <c r="X178" t="str">
        <f>+IF($C178="","",IF(CDR!L179="PALETTE",CDR!M179,""))</f>
        <v/>
      </c>
      <c r="Z178" t="str">
        <f>+IF($C178="","",IF(CDR!N179="PALETTE","",CDR!M179))</f>
        <v/>
      </c>
      <c r="AC178" t="str">
        <f t="shared" si="22"/>
        <v/>
      </c>
      <c r="AD178" t="str">
        <f>+IF($C178="","",CDR!$J$2)</f>
        <v/>
      </c>
      <c r="AE178" t="str">
        <f>+IF(C178="","",CDR!J176)</f>
        <v/>
      </c>
      <c r="AF178" t="str">
        <f t="shared" si="23"/>
        <v/>
      </c>
    </row>
    <row r="179" spans="1:32" x14ac:dyDescent="0.25">
      <c r="A179" t="str">
        <f>+IF($C179="","",IF(CDR!I180="","",TEXT(CDR!I180,"00000000000000")))</f>
        <v/>
      </c>
      <c r="B179" t="str">
        <f t="shared" si="16"/>
        <v/>
      </c>
      <c r="C179" t="str">
        <f>+IF(CDR!F180="","",SUBSTITUTE(CDR!F180,"CHAR (10)"," "))</f>
        <v/>
      </c>
      <c r="D179" t="str">
        <f>+IF(CDR!F180="","",SUBSTITUTE(CDR!F180,"CHAR (10)"," "))</f>
        <v/>
      </c>
      <c r="E179" t="str">
        <f t="shared" si="17"/>
        <v/>
      </c>
      <c r="F179" t="str">
        <f>+IF($C179="","",IF(CDR!G180="BIO","Oui","Non"))</f>
        <v/>
      </c>
      <c r="G179" t="str">
        <f>+IF($C179="","",IF(CDR!D180="DOMEDIA","MDD",IF(CDR!D180="APTA","MDD",IF(CDR!D180="TOP BUDGET","Premier Prix","MN"))))</f>
        <v/>
      </c>
      <c r="H179" t="str">
        <f>+IF($C179="","",CDR!D180)</f>
        <v/>
      </c>
      <c r="K179" t="str">
        <f>+IF($C179="","",CDR!$E$2)</f>
        <v/>
      </c>
      <c r="L179" t="str">
        <f>+IF($C179="","",CDR!$G$2)</f>
        <v/>
      </c>
      <c r="M179" t="str">
        <f>+IF($C179="","",CDR!AN180)</f>
        <v/>
      </c>
      <c r="N179" t="str">
        <f>+IF($C179="","",CDR!AO180)</f>
        <v/>
      </c>
      <c r="P179" t="str">
        <f t="shared" si="18"/>
        <v/>
      </c>
      <c r="Q179" t="str">
        <f>+IF($C179="","",CDR!A180)</f>
        <v/>
      </c>
      <c r="S179" t="str">
        <f t="shared" si="19"/>
        <v/>
      </c>
      <c r="T179" t="str">
        <f t="shared" si="20"/>
        <v/>
      </c>
      <c r="U179" t="str">
        <f t="shared" si="21"/>
        <v/>
      </c>
      <c r="V179" t="str">
        <f>+IF(C179="","",IF(CDR!L180="VRAC","Composant sans Colisage","Homogène"))</f>
        <v/>
      </c>
      <c r="W179" t="str">
        <f>+IF(C179="","",IF(CDR!L180="VRAC","EACH",IF(CDR!L180="COLIS","COLIS (CARTON FARDEAU DISPLAY)","PALETTE - BOX")))</f>
        <v/>
      </c>
      <c r="X179" t="str">
        <f>+IF($C179="","",IF(CDR!L180="PALETTE",CDR!M180,""))</f>
        <v/>
      </c>
      <c r="Z179" t="str">
        <f>+IF($C179="","",IF(CDR!N180="PALETTE","",CDR!M180))</f>
        <v/>
      </c>
      <c r="AC179" t="str">
        <f t="shared" si="22"/>
        <v/>
      </c>
      <c r="AD179" t="str">
        <f>+IF($C179="","",CDR!$J$2)</f>
        <v/>
      </c>
      <c r="AE179" t="str">
        <f>+IF(C179="","",CDR!J177)</f>
        <v/>
      </c>
      <c r="AF179" t="str">
        <f t="shared" si="23"/>
        <v/>
      </c>
    </row>
    <row r="180" spans="1:32" x14ac:dyDescent="0.25">
      <c r="A180" t="str">
        <f>+IF($C180="","",IF(CDR!I181="","",TEXT(CDR!I181,"00000000000000")))</f>
        <v/>
      </c>
      <c r="B180" t="str">
        <f t="shared" si="16"/>
        <v/>
      </c>
      <c r="C180" t="str">
        <f>+IF(CDR!F181="","",SUBSTITUTE(CDR!F181,"CHAR (10)"," "))</f>
        <v/>
      </c>
      <c r="D180" t="str">
        <f>+IF(CDR!F181="","",SUBSTITUTE(CDR!F181,"CHAR (10)"," "))</f>
        <v/>
      </c>
      <c r="E180" t="str">
        <f t="shared" si="17"/>
        <v/>
      </c>
      <c r="F180" t="str">
        <f>+IF($C180="","",IF(CDR!G181="BIO","Oui","Non"))</f>
        <v/>
      </c>
      <c r="G180" t="str">
        <f>+IF($C180="","",IF(CDR!D181="DOMEDIA","MDD",IF(CDR!D181="APTA","MDD",IF(CDR!D181="TOP BUDGET","Premier Prix","MN"))))</f>
        <v/>
      </c>
      <c r="H180" t="str">
        <f>+IF($C180="","",CDR!D181)</f>
        <v/>
      </c>
      <c r="K180" t="str">
        <f>+IF($C180="","",CDR!$E$2)</f>
        <v/>
      </c>
      <c r="L180" t="str">
        <f>+IF($C180="","",CDR!$G$2)</f>
        <v/>
      </c>
      <c r="M180" t="str">
        <f>+IF($C180="","",CDR!AN181)</f>
        <v/>
      </c>
      <c r="N180" t="str">
        <f>+IF($C180="","",CDR!AO181)</f>
        <v/>
      </c>
      <c r="P180" t="str">
        <f t="shared" si="18"/>
        <v/>
      </c>
      <c r="Q180" t="str">
        <f>+IF($C180="","",CDR!A181)</f>
        <v/>
      </c>
      <c r="S180" t="str">
        <f t="shared" si="19"/>
        <v/>
      </c>
      <c r="T180" t="str">
        <f t="shared" si="20"/>
        <v/>
      </c>
      <c r="U180" t="str">
        <f t="shared" si="21"/>
        <v/>
      </c>
      <c r="V180" t="str">
        <f>+IF(C180="","",IF(CDR!L181="VRAC","Composant sans Colisage","Homogène"))</f>
        <v/>
      </c>
      <c r="W180" t="str">
        <f>+IF(C180="","",IF(CDR!L181="VRAC","EACH",IF(CDR!L181="COLIS","COLIS (CARTON FARDEAU DISPLAY)","PALETTE - BOX")))</f>
        <v/>
      </c>
      <c r="X180" t="str">
        <f>+IF($C180="","",IF(CDR!L181="PALETTE",CDR!M181,""))</f>
        <v/>
      </c>
      <c r="Z180" t="str">
        <f>+IF($C180="","",IF(CDR!N181="PALETTE","",CDR!M181))</f>
        <v/>
      </c>
      <c r="AC180" t="str">
        <f t="shared" si="22"/>
        <v/>
      </c>
      <c r="AD180" t="str">
        <f>+IF($C180="","",CDR!$J$2)</f>
        <v/>
      </c>
      <c r="AE180" t="str">
        <f>+IF(C180="","",CDR!J178)</f>
        <v/>
      </c>
      <c r="AF180" t="str">
        <f t="shared" si="23"/>
        <v/>
      </c>
    </row>
    <row r="181" spans="1:32" x14ac:dyDescent="0.25">
      <c r="A181" t="str">
        <f>+IF($C181="","",IF(CDR!I182="","",TEXT(CDR!I182,"00000000000000")))</f>
        <v/>
      </c>
      <c r="B181" t="str">
        <f t="shared" si="16"/>
        <v/>
      </c>
      <c r="C181" t="str">
        <f>+IF(CDR!F182="","",SUBSTITUTE(CDR!F182,"CHAR (10)"," "))</f>
        <v/>
      </c>
      <c r="D181" t="str">
        <f>+IF(CDR!F182="","",SUBSTITUTE(CDR!F182,"CHAR (10)"," "))</f>
        <v/>
      </c>
      <c r="E181" t="str">
        <f t="shared" si="17"/>
        <v/>
      </c>
      <c r="F181" t="str">
        <f>+IF($C181="","",IF(CDR!G182="BIO","Oui","Non"))</f>
        <v/>
      </c>
      <c r="G181" t="str">
        <f>+IF($C181="","",IF(CDR!D182="DOMEDIA","MDD",IF(CDR!D182="APTA","MDD",IF(CDR!D182="TOP BUDGET","Premier Prix","MN"))))</f>
        <v/>
      </c>
      <c r="H181" t="str">
        <f>+IF($C181="","",CDR!D182)</f>
        <v/>
      </c>
      <c r="K181" t="str">
        <f>+IF($C181="","",CDR!$E$2)</f>
        <v/>
      </c>
      <c r="L181" t="str">
        <f>+IF($C181="","",CDR!$G$2)</f>
        <v/>
      </c>
      <c r="M181" t="str">
        <f>+IF($C181="","",CDR!AN182)</f>
        <v/>
      </c>
      <c r="N181" t="str">
        <f>+IF($C181="","",CDR!AO182)</f>
        <v/>
      </c>
      <c r="P181" t="str">
        <f t="shared" si="18"/>
        <v/>
      </c>
      <c r="Q181" t="str">
        <f>+IF($C181="","",CDR!A182)</f>
        <v/>
      </c>
      <c r="S181" t="str">
        <f t="shared" si="19"/>
        <v/>
      </c>
      <c r="T181" t="str">
        <f t="shared" si="20"/>
        <v/>
      </c>
      <c r="U181" t="str">
        <f t="shared" si="21"/>
        <v/>
      </c>
      <c r="V181" t="str">
        <f>+IF(C181="","",IF(CDR!L182="VRAC","Composant sans Colisage","Homogène"))</f>
        <v/>
      </c>
      <c r="W181" t="str">
        <f>+IF(C181="","",IF(CDR!L182="VRAC","EACH",IF(CDR!L182="COLIS","COLIS (CARTON FARDEAU DISPLAY)","PALETTE - BOX")))</f>
        <v/>
      </c>
      <c r="X181" t="str">
        <f>+IF($C181="","",IF(CDR!L182="PALETTE",CDR!M182,""))</f>
        <v/>
      </c>
      <c r="Z181" t="str">
        <f>+IF($C181="","",IF(CDR!N182="PALETTE","",CDR!M182))</f>
        <v/>
      </c>
      <c r="AC181" t="str">
        <f t="shared" si="22"/>
        <v/>
      </c>
      <c r="AD181" t="str">
        <f>+IF($C181="","",CDR!$J$2)</f>
        <v/>
      </c>
      <c r="AE181" t="str">
        <f>+IF(C181="","",CDR!J179)</f>
        <v/>
      </c>
      <c r="AF181" t="str">
        <f t="shared" si="23"/>
        <v/>
      </c>
    </row>
    <row r="182" spans="1:32" x14ac:dyDescent="0.25">
      <c r="A182" t="str">
        <f>+IF($C182="","",IF(CDR!I183="","",TEXT(CDR!I183,"00000000000000")))</f>
        <v/>
      </c>
      <c r="B182" t="str">
        <f t="shared" si="16"/>
        <v/>
      </c>
      <c r="C182" t="str">
        <f>+IF(CDR!F183="","",SUBSTITUTE(CDR!F183,"CHAR (10)"," "))</f>
        <v/>
      </c>
      <c r="D182" t="str">
        <f>+IF(CDR!F183="","",SUBSTITUTE(CDR!F183,"CHAR (10)"," "))</f>
        <v/>
      </c>
      <c r="E182" t="str">
        <f t="shared" si="17"/>
        <v/>
      </c>
      <c r="F182" t="str">
        <f>+IF($C182="","",IF(CDR!G183="BIO","Oui","Non"))</f>
        <v/>
      </c>
      <c r="G182" t="str">
        <f>+IF($C182="","",IF(CDR!D183="DOMEDIA","MDD",IF(CDR!D183="APTA","MDD",IF(CDR!D183="TOP BUDGET","Premier Prix","MN"))))</f>
        <v/>
      </c>
      <c r="H182" t="str">
        <f>+IF($C182="","",CDR!D183)</f>
        <v/>
      </c>
      <c r="K182" t="str">
        <f>+IF($C182="","",CDR!$E$2)</f>
        <v/>
      </c>
      <c r="L182" t="str">
        <f>+IF($C182="","",CDR!$G$2)</f>
        <v/>
      </c>
      <c r="M182" t="str">
        <f>+IF($C182="","",CDR!AN183)</f>
        <v/>
      </c>
      <c r="N182" t="str">
        <f>+IF($C182="","",CDR!AO183)</f>
        <v/>
      </c>
      <c r="P182" t="str">
        <f t="shared" si="18"/>
        <v/>
      </c>
      <c r="Q182" t="str">
        <f>+IF($C182="","",CDR!A183)</f>
        <v/>
      </c>
      <c r="S182" t="str">
        <f t="shared" si="19"/>
        <v/>
      </c>
      <c r="T182" t="str">
        <f t="shared" si="20"/>
        <v/>
      </c>
      <c r="U182" t="str">
        <f t="shared" si="21"/>
        <v/>
      </c>
      <c r="V182" t="str">
        <f>+IF(C182="","",IF(CDR!L183="VRAC","Composant sans Colisage","Homogène"))</f>
        <v/>
      </c>
      <c r="W182" t="str">
        <f>+IF(C182="","",IF(CDR!L183="VRAC","EACH",IF(CDR!L183="COLIS","COLIS (CARTON FARDEAU DISPLAY)","PALETTE - BOX")))</f>
        <v/>
      </c>
      <c r="X182" t="str">
        <f>+IF($C182="","",IF(CDR!L183="PALETTE",CDR!M183,""))</f>
        <v/>
      </c>
      <c r="Z182" t="str">
        <f>+IF($C182="","",IF(CDR!N183="PALETTE","",CDR!M183))</f>
        <v/>
      </c>
      <c r="AC182" t="str">
        <f t="shared" si="22"/>
        <v/>
      </c>
      <c r="AD182" t="str">
        <f>+IF($C182="","",CDR!$J$2)</f>
        <v/>
      </c>
      <c r="AE182" t="str">
        <f>+IF(C182="","",CDR!J180)</f>
        <v/>
      </c>
      <c r="AF182" t="str">
        <f t="shared" si="23"/>
        <v/>
      </c>
    </row>
    <row r="183" spans="1:32" x14ac:dyDescent="0.25">
      <c r="A183" t="str">
        <f>+IF($C183="","",IF(CDR!I184="","",TEXT(CDR!I184,"00000000000000")))</f>
        <v/>
      </c>
      <c r="B183" t="str">
        <f t="shared" si="16"/>
        <v/>
      </c>
      <c r="C183" t="str">
        <f>+IF(CDR!F184="","",SUBSTITUTE(CDR!F184,"CHAR (10)"," "))</f>
        <v/>
      </c>
      <c r="D183" t="str">
        <f>+IF(CDR!F184="","",SUBSTITUTE(CDR!F184,"CHAR (10)"," "))</f>
        <v/>
      </c>
      <c r="E183" t="str">
        <f t="shared" si="17"/>
        <v/>
      </c>
      <c r="F183" t="str">
        <f>+IF($C183="","",IF(CDR!G184="BIO","Oui","Non"))</f>
        <v/>
      </c>
      <c r="G183" t="str">
        <f>+IF($C183="","",IF(CDR!D184="DOMEDIA","MDD",IF(CDR!D184="APTA","MDD",IF(CDR!D184="TOP BUDGET","Premier Prix","MN"))))</f>
        <v/>
      </c>
      <c r="H183" t="str">
        <f>+IF($C183="","",CDR!D184)</f>
        <v/>
      </c>
      <c r="K183" t="str">
        <f>+IF($C183="","",CDR!$E$2)</f>
        <v/>
      </c>
      <c r="L183" t="str">
        <f>+IF($C183="","",CDR!$G$2)</f>
        <v/>
      </c>
      <c r="M183" t="str">
        <f>+IF($C183="","",CDR!AN184)</f>
        <v/>
      </c>
      <c r="N183" t="str">
        <f>+IF($C183="","",CDR!AO184)</f>
        <v/>
      </c>
      <c r="P183" t="str">
        <f t="shared" si="18"/>
        <v/>
      </c>
      <c r="Q183" t="str">
        <f>+IF($C183="","",CDR!A184)</f>
        <v/>
      </c>
      <c r="S183" t="str">
        <f t="shared" si="19"/>
        <v/>
      </c>
      <c r="T183" t="str">
        <f t="shared" si="20"/>
        <v/>
      </c>
      <c r="U183" t="str">
        <f t="shared" si="21"/>
        <v/>
      </c>
      <c r="V183" t="str">
        <f>+IF(C183="","",IF(CDR!L184="VRAC","Composant sans Colisage","Homogène"))</f>
        <v/>
      </c>
      <c r="W183" t="str">
        <f>+IF(C183="","",IF(CDR!L184="VRAC","EACH",IF(CDR!L184="COLIS","COLIS (CARTON FARDEAU DISPLAY)","PALETTE - BOX")))</f>
        <v/>
      </c>
      <c r="X183" t="str">
        <f>+IF($C183="","",IF(CDR!L184="PALETTE",CDR!M184,""))</f>
        <v/>
      </c>
      <c r="Z183" t="str">
        <f>+IF($C183="","",IF(CDR!N184="PALETTE","",CDR!M184))</f>
        <v/>
      </c>
      <c r="AC183" t="str">
        <f t="shared" si="22"/>
        <v/>
      </c>
      <c r="AD183" t="str">
        <f>+IF($C183="","",CDR!$J$2)</f>
        <v/>
      </c>
      <c r="AE183" t="str">
        <f>+IF(C183="","",CDR!J181)</f>
        <v/>
      </c>
      <c r="AF183" t="str">
        <f t="shared" si="23"/>
        <v/>
      </c>
    </row>
    <row r="184" spans="1:32" x14ac:dyDescent="0.25">
      <c r="A184" t="str">
        <f>+IF($C184="","",IF(CDR!I185="","",TEXT(CDR!I185,"00000000000000")))</f>
        <v/>
      </c>
      <c r="B184" t="str">
        <f t="shared" si="16"/>
        <v/>
      </c>
      <c r="C184" t="str">
        <f>+IF(CDR!F185="","",SUBSTITUTE(CDR!F185,"CHAR (10)"," "))</f>
        <v/>
      </c>
      <c r="D184" t="str">
        <f>+IF(CDR!F185="","",SUBSTITUTE(CDR!F185,"CHAR (10)"," "))</f>
        <v/>
      </c>
      <c r="E184" t="str">
        <f t="shared" si="17"/>
        <v/>
      </c>
      <c r="F184" t="str">
        <f>+IF($C184="","",IF(CDR!G185="BIO","Oui","Non"))</f>
        <v/>
      </c>
      <c r="G184" t="str">
        <f>+IF($C184="","",IF(CDR!D185="DOMEDIA","MDD",IF(CDR!D185="APTA","MDD",IF(CDR!D185="TOP BUDGET","Premier Prix","MN"))))</f>
        <v/>
      </c>
      <c r="H184" t="str">
        <f>+IF($C184="","",CDR!D185)</f>
        <v/>
      </c>
      <c r="K184" t="str">
        <f>+IF($C184="","",CDR!$E$2)</f>
        <v/>
      </c>
      <c r="L184" t="str">
        <f>+IF($C184="","",CDR!$G$2)</f>
        <v/>
      </c>
      <c r="M184" t="str">
        <f>+IF($C184="","",CDR!AN185)</f>
        <v/>
      </c>
      <c r="N184" t="str">
        <f>+IF($C184="","",CDR!AO185)</f>
        <v/>
      </c>
      <c r="P184" t="str">
        <f t="shared" si="18"/>
        <v/>
      </c>
      <c r="Q184" t="str">
        <f>+IF($C184="","",CDR!A185)</f>
        <v/>
      </c>
      <c r="S184" t="str">
        <f t="shared" si="19"/>
        <v/>
      </c>
      <c r="T184" t="str">
        <f t="shared" si="20"/>
        <v/>
      </c>
      <c r="U184" t="str">
        <f t="shared" si="21"/>
        <v/>
      </c>
      <c r="V184" t="str">
        <f>+IF(C184="","",IF(CDR!L185="VRAC","Composant sans Colisage","Homogène"))</f>
        <v/>
      </c>
      <c r="W184" t="str">
        <f>+IF(C184="","",IF(CDR!L185="VRAC","EACH",IF(CDR!L185="COLIS","COLIS (CARTON FARDEAU DISPLAY)","PALETTE - BOX")))</f>
        <v/>
      </c>
      <c r="X184" t="str">
        <f>+IF($C184="","",IF(CDR!L185="PALETTE",CDR!M185,""))</f>
        <v/>
      </c>
      <c r="Z184" t="str">
        <f>+IF($C184="","",IF(CDR!N185="PALETTE","",CDR!M185))</f>
        <v/>
      </c>
      <c r="AC184" t="str">
        <f t="shared" si="22"/>
        <v/>
      </c>
      <c r="AD184" t="str">
        <f>+IF($C184="","",CDR!$J$2)</f>
        <v/>
      </c>
      <c r="AE184" t="str">
        <f>+IF(C184="","",CDR!J182)</f>
        <v/>
      </c>
      <c r="AF184" t="str">
        <f t="shared" si="23"/>
        <v/>
      </c>
    </row>
    <row r="185" spans="1:32" x14ac:dyDescent="0.25">
      <c r="A185" t="str">
        <f>+IF($C185="","",IF(CDR!I186="","",TEXT(CDR!I186,"00000000000000")))</f>
        <v/>
      </c>
      <c r="B185" t="str">
        <f t="shared" si="16"/>
        <v/>
      </c>
      <c r="C185" t="str">
        <f>+IF(CDR!F186="","",SUBSTITUTE(CDR!F186,"CHAR (10)"," "))</f>
        <v/>
      </c>
      <c r="D185" t="str">
        <f>+IF(CDR!F186="","",SUBSTITUTE(CDR!F186,"CHAR (10)"," "))</f>
        <v/>
      </c>
      <c r="E185" t="str">
        <f t="shared" si="17"/>
        <v/>
      </c>
      <c r="F185" t="str">
        <f>+IF($C185="","",IF(CDR!G186="BIO","Oui","Non"))</f>
        <v/>
      </c>
      <c r="G185" t="str">
        <f>+IF($C185="","",IF(CDR!D186="DOMEDIA","MDD",IF(CDR!D186="APTA","MDD",IF(CDR!D186="TOP BUDGET","Premier Prix","MN"))))</f>
        <v/>
      </c>
      <c r="H185" t="str">
        <f>+IF($C185="","",CDR!D186)</f>
        <v/>
      </c>
      <c r="K185" t="str">
        <f>+IF($C185="","",CDR!$E$2)</f>
        <v/>
      </c>
      <c r="L185" t="str">
        <f>+IF($C185="","",CDR!$G$2)</f>
        <v/>
      </c>
      <c r="M185" t="str">
        <f>+IF($C185="","",CDR!AN186)</f>
        <v/>
      </c>
      <c r="N185" t="str">
        <f>+IF($C185="","",CDR!AO186)</f>
        <v/>
      </c>
      <c r="P185" t="str">
        <f t="shared" si="18"/>
        <v/>
      </c>
      <c r="Q185" t="str">
        <f>+IF($C185="","",CDR!A186)</f>
        <v/>
      </c>
      <c r="S185" t="str">
        <f t="shared" si="19"/>
        <v/>
      </c>
      <c r="T185" t="str">
        <f t="shared" si="20"/>
        <v/>
      </c>
      <c r="U185" t="str">
        <f t="shared" si="21"/>
        <v/>
      </c>
      <c r="V185" t="str">
        <f>+IF(C185="","",IF(CDR!L186="VRAC","Composant sans Colisage","Homogène"))</f>
        <v/>
      </c>
      <c r="W185" t="str">
        <f>+IF(C185="","",IF(CDR!L186="VRAC","EACH",IF(CDR!L186="COLIS","COLIS (CARTON FARDEAU DISPLAY)","PALETTE - BOX")))</f>
        <v/>
      </c>
      <c r="X185" t="str">
        <f>+IF($C185="","",IF(CDR!L186="PALETTE",CDR!M186,""))</f>
        <v/>
      </c>
      <c r="Z185" t="str">
        <f>+IF($C185="","",IF(CDR!N186="PALETTE","",CDR!M186))</f>
        <v/>
      </c>
      <c r="AC185" t="str">
        <f t="shared" si="22"/>
        <v/>
      </c>
      <c r="AD185" t="str">
        <f>+IF($C185="","",CDR!$J$2)</f>
        <v/>
      </c>
      <c r="AE185" t="str">
        <f>+IF(C185="","",CDR!J183)</f>
        <v/>
      </c>
      <c r="AF185" t="str">
        <f t="shared" si="23"/>
        <v/>
      </c>
    </row>
    <row r="186" spans="1:32" x14ac:dyDescent="0.25">
      <c r="A186" t="str">
        <f>+IF($C186="","",IF(CDR!I187="","",TEXT(CDR!I187,"00000000000000")))</f>
        <v/>
      </c>
      <c r="B186" t="str">
        <f t="shared" si="16"/>
        <v/>
      </c>
      <c r="C186" t="str">
        <f>+IF(CDR!F187="","",SUBSTITUTE(CDR!F187,"CHAR (10)"," "))</f>
        <v/>
      </c>
      <c r="D186" t="str">
        <f>+IF(CDR!F187="","",SUBSTITUTE(CDR!F187,"CHAR (10)"," "))</f>
        <v/>
      </c>
      <c r="E186" t="str">
        <f t="shared" si="17"/>
        <v/>
      </c>
      <c r="F186" t="str">
        <f>+IF($C186="","",IF(CDR!G187="BIO","Oui","Non"))</f>
        <v/>
      </c>
      <c r="G186" t="str">
        <f>+IF($C186="","",IF(CDR!D187="DOMEDIA","MDD",IF(CDR!D187="APTA","MDD",IF(CDR!D187="TOP BUDGET","Premier Prix","MN"))))</f>
        <v/>
      </c>
      <c r="H186" t="str">
        <f>+IF($C186="","",CDR!D187)</f>
        <v/>
      </c>
      <c r="K186" t="str">
        <f>+IF($C186="","",CDR!$E$2)</f>
        <v/>
      </c>
      <c r="L186" t="str">
        <f>+IF($C186="","",CDR!$G$2)</f>
        <v/>
      </c>
      <c r="M186" t="str">
        <f>+IF($C186="","",CDR!AN187)</f>
        <v/>
      </c>
      <c r="N186" t="str">
        <f>+IF($C186="","",CDR!AO187)</f>
        <v/>
      </c>
      <c r="P186" t="str">
        <f t="shared" si="18"/>
        <v/>
      </c>
      <c r="Q186" t="str">
        <f>+IF($C186="","",CDR!A187)</f>
        <v/>
      </c>
      <c r="S186" t="str">
        <f t="shared" si="19"/>
        <v/>
      </c>
      <c r="T186" t="str">
        <f t="shared" si="20"/>
        <v/>
      </c>
      <c r="U186" t="str">
        <f t="shared" si="21"/>
        <v/>
      </c>
      <c r="V186" t="str">
        <f>+IF(C186="","",IF(CDR!L187="VRAC","Composant sans Colisage","Homogène"))</f>
        <v/>
      </c>
      <c r="W186" t="str">
        <f>+IF(C186="","",IF(CDR!L187="VRAC","EACH",IF(CDR!L187="COLIS","COLIS (CARTON FARDEAU DISPLAY)","PALETTE - BOX")))</f>
        <v/>
      </c>
      <c r="X186" t="str">
        <f>+IF($C186="","",IF(CDR!L187="PALETTE",CDR!M187,""))</f>
        <v/>
      </c>
      <c r="Z186" t="str">
        <f>+IF($C186="","",IF(CDR!N187="PALETTE","",CDR!M187))</f>
        <v/>
      </c>
      <c r="AC186" t="str">
        <f t="shared" si="22"/>
        <v/>
      </c>
      <c r="AD186" t="str">
        <f>+IF($C186="","",CDR!$J$2)</f>
        <v/>
      </c>
      <c r="AE186" t="str">
        <f>+IF(C186="","",CDR!J184)</f>
        <v/>
      </c>
      <c r="AF186" t="str">
        <f t="shared" si="23"/>
        <v/>
      </c>
    </row>
    <row r="187" spans="1:32" x14ac:dyDescent="0.25">
      <c r="A187" t="str">
        <f>+IF($C187="","",IF(CDR!I188="","",TEXT(CDR!I188,"00000000000000")))</f>
        <v/>
      </c>
      <c r="B187" t="str">
        <f t="shared" si="16"/>
        <v/>
      </c>
      <c r="C187" t="str">
        <f>+IF(CDR!F188="","",SUBSTITUTE(CDR!F188,"CHAR (10)"," "))</f>
        <v/>
      </c>
      <c r="D187" t="str">
        <f>+IF(CDR!F188="","",SUBSTITUTE(CDR!F188,"CHAR (10)"," "))</f>
        <v/>
      </c>
      <c r="E187" t="str">
        <f t="shared" si="17"/>
        <v/>
      </c>
      <c r="F187" t="str">
        <f>+IF($C187="","",IF(CDR!G188="BIO","Oui","Non"))</f>
        <v/>
      </c>
      <c r="G187" t="str">
        <f>+IF($C187="","",IF(CDR!D188="DOMEDIA","MDD",IF(CDR!D188="APTA","MDD",IF(CDR!D188="TOP BUDGET","Premier Prix","MN"))))</f>
        <v/>
      </c>
      <c r="H187" t="str">
        <f>+IF($C187="","",CDR!D188)</f>
        <v/>
      </c>
      <c r="K187" t="str">
        <f>+IF($C187="","",CDR!$E$2)</f>
        <v/>
      </c>
      <c r="L187" t="str">
        <f>+IF($C187="","",CDR!$G$2)</f>
        <v/>
      </c>
      <c r="M187" t="str">
        <f>+IF($C187="","",CDR!AN188)</f>
        <v/>
      </c>
      <c r="N187" t="str">
        <f>+IF($C187="","",CDR!AO188)</f>
        <v/>
      </c>
      <c r="P187" t="str">
        <f t="shared" si="18"/>
        <v/>
      </c>
      <c r="Q187" t="str">
        <f>+IF($C187="","",CDR!A188)</f>
        <v/>
      </c>
      <c r="S187" t="str">
        <f t="shared" si="19"/>
        <v/>
      </c>
      <c r="T187" t="str">
        <f t="shared" si="20"/>
        <v/>
      </c>
      <c r="U187" t="str">
        <f t="shared" si="21"/>
        <v/>
      </c>
      <c r="V187" t="str">
        <f>+IF(C187="","",IF(CDR!L188="VRAC","Composant sans Colisage","Homogène"))</f>
        <v/>
      </c>
      <c r="W187" t="str">
        <f>+IF(C187="","",IF(CDR!L188="VRAC","EACH",IF(CDR!L188="COLIS","COLIS (CARTON FARDEAU DISPLAY)","PALETTE - BOX")))</f>
        <v/>
      </c>
      <c r="X187" t="str">
        <f>+IF($C187="","",IF(CDR!L188="PALETTE",CDR!M188,""))</f>
        <v/>
      </c>
      <c r="Z187" t="str">
        <f>+IF($C187="","",IF(CDR!N188="PALETTE","",CDR!M188))</f>
        <v/>
      </c>
      <c r="AC187" t="str">
        <f t="shared" si="22"/>
        <v/>
      </c>
      <c r="AD187" t="str">
        <f>+IF($C187="","",CDR!$J$2)</f>
        <v/>
      </c>
      <c r="AE187" t="str">
        <f>+IF(C187="","",CDR!J185)</f>
        <v/>
      </c>
      <c r="AF187" t="str">
        <f t="shared" si="23"/>
        <v/>
      </c>
    </row>
    <row r="188" spans="1:32" x14ac:dyDescent="0.25">
      <c r="A188" t="str">
        <f>+IF($C188="","",IF(CDR!I189="","",TEXT(CDR!I189,"00000000000000")))</f>
        <v/>
      </c>
      <c r="B188" t="str">
        <f t="shared" si="16"/>
        <v/>
      </c>
      <c r="C188" t="str">
        <f>+IF(CDR!F189="","",SUBSTITUTE(CDR!F189,"CHAR (10)"," "))</f>
        <v/>
      </c>
      <c r="D188" t="str">
        <f>+IF(CDR!F189="","",SUBSTITUTE(CDR!F189,"CHAR (10)"," "))</f>
        <v/>
      </c>
      <c r="E188" t="str">
        <f t="shared" si="17"/>
        <v/>
      </c>
      <c r="F188" t="str">
        <f>+IF($C188="","",IF(CDR!G189="BIO","Oui","Non"))</f>
        <v/>
      </c>
      <c r="G188" t="str">
        <f>+IF($C188="","",IF(CDR!D189="DOMEDIA","MDD",IF(CDR!D189="APTA","MDD",IF(CDR!D189="TOP BUDGET","Premier Prix","MN"))))</f>
        <v/>
      </c>
      <c r="H188" t="str">
        <f>+IF($C188="","",CDR!D189)</f>
        <v/>
      </c>
      <c r="K188" t="str">
        <f>+IF($C188="","",CDR!$E$2)</f>
        <v/>
      </c>
      <c r="L188" t="str">
        <f>+IF($C188="","",CDR!$G$2)</f>
        <v/>
      </c>
      <c r="M188" t="str">
        <f>+IF($C188="","",CDR!AN189)</f>
        <v/>
      </c>
      <c r="N188" t="str">
        <f>+IF($C188="","",CDR!AO189)</f>
        <v/>
      </c>
      <c r="P188" t="str">
        <f t="shared" si="18"/>
        <v/>
      </c>
      <c r="Q188" t="str">
        <f>+IF($C188="","",CDR!A189)</f>
        <v/>
      </c>
      <c r="S188" t="str">
        <f t="shared" si="19"/>
        <v/>
      </c>
      <c r="T188" t="str">
        <f t="shared" si="20"/>
        <v/>
      </c>
      <c r="U188" t="str">
        <f t="shared" si="21"/>
        <v/>
      </c>
      <c r="V188" t="str">
        <f>+IF(C188="","",IF(CDR!L189="VRAC","Composant sans Colisage","Homogène"))</f>
        <v/>
      </c>
      <c r="W188" t="str">
        <f>+IF(C188="","",IF(CDR!L189="VRAC","EACH",IF(CDR!L189="COLIS","COLIS (CARTON FARDEAU DISPLAY)","PALETTE - BOX")))</f>
        <v/>
      </c>
      <c r="X188" t="str">
        <f>+IF($C188="","",IF(CDR!L189="PALETTE",CDR!M189,""))</f>
        <v/>
      </c>
      <c r="Z188" t="str">
        <f>+IF($C188="","",IF(CDR!N189="PALETTE","",CDR!M189))</f>
        <v/>
      </c>
      <c r="AC188" t="str">
        <f t="shared" si="22"/>
        <v/>
      </c>
      <c r="AD188" t="str">
        <f>+IF($C188="","",CDR!$J$2)</f>
        <v/>
      </c>
      <c r="AE188" t="str">
        <f>+IF(C188="","",CDR!J186)</f>
        <v/>
      </c>
      <c r="AF188" t="str">
        <f t="shared" si="23"/>
        <v/>
      </c>
    </row>
    <row r="189" spans="1:32" x14ac:dyDescent="0.25">
      <c r="A189" t="str">
        <f>+IF($C189="","",IF(CDR!I190="","",TEXT(CDR!I190,"00000000000000")))</f>
        <v/>
      </c>
      <c r="B189" t="str">
        <f t="shared" si="16"/>
        <v/>
      </c>
      <c r="C189" t="str">
        <f>+IF(CDR!F190="","",SUBSTITUTE(CDR!F190,"CHAR (10)"," "))</f>
        <v/>
      </c>
      <c r="D189" t="str">
        <f>+IF(CDR!F190="","",SUBSTITUTE(CDR!F190,"CHAR (10)"," "))</f>
        <v/>
      </c>
      <c r="E189" t="str">
        <f t="shared" si="17"/>
        <v/>
      </c>
      <c r="F189" t="str">
        <f>+IF($C189="","",IF(CDR!G190="BIO","Oui","Non"))</f>
        <v/>
      </c>
      <c r="G189" t="str">
        <f>+IF($C189="","",IF(CDR!D190="DOMEDIA","MDD",IF(CDR!D190="APTA","MDD",IF(CDR!D190="TOP BUDGET","Premier Prix","MN"))))</f>
        <v/>
      </c>
      <c r="H189" t="str">
        <f>+IF($C189="","",CDR!D190)</f>
        <v/>
      </c>
      <c r="K189" t="str">
        <f>+IF($C189="","",CDR!$E$2)</f>
        <v/>
      </c>
      <c r="L189" t="str">
        <f>+IF($C189="","",CDR!$G$2)</f>
        <v/>
      </c>
      <c r="M189" t="str">
        <f>+IF($C189="","",CDR!AN190)</f>
        <v/>
      </c>
      <c r="N189" t="str">
        <f>+IF($C189="","",CDR!AO190)</f>
        <v/>
      </c>
      <c r="P189" t="str">
        <f t="shared" si="18"/>
        <v/>
      </c>
      <c r="Q189" t="str">
        <f>+IF($C189="","",CDR!A190)</f>
        <v/>
      </c>
      <c r="S189" t="str">
        <f t="shared" si="19"/>
        <v/>
      </c>
      <c r="T189" t="str">
        <f t="shared" si="20"/>
        <v/>
      </c>
      <c r="U189" t="str">
        <f t="shared" si="21"/>
        <v/>
      </c>
      <c r="V189" t="str">
        <f>+IF(C189="","",IF(CDR!L190="VRAC","Composant sans Colisage","Homogène"))</f>
        <v/>
      </c>
      <c r="W189" t="str">
        <f>+IF(C189="","",IF(CDR!L190="VRAC","EACH",IF(CDR!L190="COLIS","COLIS (CARTON FARDEAU DISPLAY)","PALETTE - BOX")))</f>
        <v/>
      </c>
      <c r="X189" t="str">
        <f>+IF($C189="","",IF(CDR!L190="PALETTE",CDR!M190,""))</f>
        <v/>
      </c>
      <c r="Z189" t="str">
        <f>+IF($C189="","",IF(CDR!N190="PALETTE","",CDR!M190))</f>
        <v/>
      </c>
      <c r="AC189" t="str">
        <f t="shared" si="22"/>
        <v/>
      </c>
      <c r="AD189" t="str">
        <f>+IF($C189="","",CDR!$J$2)</f>
        <v/>
      </c>
      <c r="AE189" t="str">
        <f>+IF(C189="","",CDR!J187)</f>
        <v/>
      </c>
      <c r="AF189" t="str">
        <f t="shared" si="23"/>
        <v/>
      </c>
    </row>
    <row r="190" spans="1:32" x14ac:dyDescent="0.25">
      <c r="A190" t="str">
        <f>+IF($C190="","",IF(CDR!I191="","",TEXT(CDR!I191,"00000000000000")))</f>
        <v/>
      </c>
      <c r="B190" t="str">
        <f t="shared" si="16"/>
        <v/>
      </c>
      <c r="C190" t="str">
        <f>+IF(CDR!F191="","",SUBSTITUTE(CDR!F191,"CHAR (10)"," "))</f>
        <v/>
      </c>
      <c r="D190" t="str">
        <f>+IF(CDR!F191="","",SUBSTITUTE(CDR!F191,"CHAR (10)"," "))</f>
        <v/>
      </c>
      <c r="E190" t="str">
        <f t="shared" si="17"/>
        <v/>
      </c>
      <c r="F190" t="str">
        <f>+IF($C190="","",IF(CDR!G191="BIO","Oui","Non"))</f>
        <v/>
      </c>
      <c r="G190" t="str">
        <f>+IF($C190="","",IF(CDR!D191="DOMEDIA","MDD",IF(CDR!D191="APTA","MDD",IF(CDR!D191="TOP BUDGET","Premier Prix","MN"))))</f>
        <v/>
      </c>
      <c r="H190" t="str">
        <f>+IF($C190="","",CDR!D191)</f>
        <v/>
      </c>
      <c r="K190" t="str">
        <f>+IF($C190="","",CDR!$E$2)</f>
        <v/>
      </c>
      <c r="L190" t="str">
        <f>+IF($C190="","",CDR!$G$2)</f>
        <v/>
      </c>
      <c r="M190" t="str">
        <f>+IF($C190="","",CDR!AN191)</f>
        <v/>
      </c>
      <c r="N190" t="str">
        <f>+IF($C190="","",CDR!AO191)</f>
        <v/>
      </c>
      <c r="P190" t="str">
        <f t="shared" si="18"/>
        <v/>
      </c>
      <c r="Q190" t="str">
        <f>+IF($C190="","",CDR!A191)</f>
        <v/>
      </c>
      <c r="S190" t="str">
        <f t="shared" si="19"/>
        <v/>
      </c>
      <c r="T190" t="str">
        <f t="shared" si="20"/>
        <v/>
      </c>
      <c r="U190" t="str">
        <f t="shared" si="21"/>
        <v/>
      </c>
      <c r="V190" t="str">
        <f>+IF(C190="","",IF(CDR!L191="VRAC","Composant sans Colisage","Homogène"))</f>
        <v/>
      </c>
      <c r="W190" t="str">
        <f>+IF(C190="","",IF(CDR!L191="VRAC","EACH",IF(CDR!L191="COLIS","COLIS (CARTON FARDEAU DISPLAY)","PALETTE - BOX")))</f>
        <v/>
      </c>
      <c r="X190" t="str">
        <f>+IF($C190="","",IF(CDR!L191="PALETTE",CDR!M191,""))</f>
        <v/>
      </c>
      <c r="Z190" t="str">
        <f>+IF($C190="","",IF(CDR!N191="PALETTE","",CDR!M191))</f>
        <v/>
      </c>
      <c r="AC190" t="str">
        <f t="shared" si="22"/>
        <v/>
      </c>
      <c r="AD190" t="str">
        <f>+IF($C190="","",CDR!$J$2)</f>
        <v/>
      </c>
      <c r="AE190" t="str">
        <f>+IF(C190="","",CDR!J188)</f>
        <v/>
      </c>
      <c r="AF190" t="str">
        <f t="shared" si="23"/>
        <v/>
      </c>
    </row>
    <row r="191" spans="1:32" x14ac:dyDescent="0.25">
      <c r="A191" t="str">
        <f>+IF($C191="","",IF(CDR!I192="","",TEXT(CDR!I192,"00000000000000")))</f>
        <v/>
      </c>
      <c r="B191" t="str">
        <f t="shared" si="16"/>
        <v/>
      </c>
      <c r="C191" t="str">
        <f>+IF(CDR!F192="","",SUBSTITUTE(CDR!F192,"CHAR (10)"," "))</f>
        <v/>
      </c>
      <c r="D191" t="str">
        <f>+IF(CDR!F192="","",SUBSTITUTE(CDR!F192,"CHAR (10)"," "))</f>
        <v/>
      </c>
      <c r="E191" t="str">
        <f t="shared" si="17"/>
        <v/>
      </c>
      <c r="F191" t="str">
        <f>+IF($C191="","",IF(CDR!G192="BIO","Oui","Non"))</f>
        <v/>
      </c>
      <c r="G191" t="str">
        <f>+IF($C191="","",IF(CDR!D192="DOMEDIA","MDD",IF(CDR!D192="APTA","MDD",IF(CDR!D192="TOP BUDGET","Premier Prix","MN"))))</f>
        <v/>
      </c>
      <c r="H191" t="str">
        <f>+IF($C191="","",CDR!D192)</f>
        <v/>
      </c>
      <c r="K191" t="str">
        <f>+IF($C191="","",CDR!$E$2)</f>
        <v/>
      </c>
      <c r="L191" t="str">
        <f>+IF($C191="","",CDR!$G$2)</f>
        <v/>
      </c>
      <c r="M191" t="str">
        <f>+IF($C191="","",CDR!AN192)</f>
        <v/>
      </c>
      <c r="N191" t="str">
        <f>+IF($C191="","",CDR!AO192)</f>
        <v/>
      </c>
      <c r="P191" t="str">
        <f t="shared" si="18"/>
        <v/>
      </c>
      <c r="Q191" t="str">
        <f>+IF($C191="","",CDR!A192)</f>
        <v/>
      </c>
      <c r="S191" t="str">
        <f t="shared" si="19"/>
        <v/>
      </c>
      <c r="T191" t="str">
        <f t="shared" si="20"/>
        <v/>
      </c>
      <c r="U191" t="str">
        <f t="shared" si="21"/>
        <v/>
      </c>
      <c r="V191" t="str">
        <f>+IF(C191="","",IF(CDR!L192="VRAC","Composant sans Colisage","Homogène"))</f>
        <v/>
      </c>
      <c r="W191" t="str">
        <f>+IF(C191="","",IF(CDR!L192="VRAC","EACH",IF(CDR!L192="COLIS","COLIS (CARTON FARDEAU DISPLAY)","PALETTE - BOX")))</f>
        <v/>
      </c>
      <c r="X191" t="str">
        <f>+IF($C191="","",IF(CDR!L192="PALETTE",CDR!M192,""))</f>
        <v/>
      </c>
      <c r="Z191" t="str">
        <f>+IF($C191="","",IF(CDR!N192="PALETTE","",CDR!M192))</f>
        <v/>
      </c>
      <c r="AC191" t="str">
        <f t="shared" si="22"/>
        <v/>
      </c>
      <c r="AD191" t="str">
        <f>+IF($C191="","",CDR!$J$2)</f>
        <v/>
      </c>
      <c r="AE191" t="str">
        <f>+IF(C191="","",CDR!J189)</f>
        <v/>
      </c>
      <c r="AF191" t="str">
        <f t="shared" si="23"/>
        <v/>
      </c>
    </row>
    <row r="192" spans="1:32" x14ac:dyDescent="0.25">
      <c r="A192" t="str">
        <f>+IF($C192="","",IF(CDR!I193="","",TEXT(CDR!I193,"00000000000000")))</f>
        <v/>
      </c>
      <c r="B192" t="str">
        <f t="shared" si="16"/>
        <v/>
      </c>
      <c r="C192" t="str">
        <f>+IF(CDR!F193="","",SUBSTITUTE(CDR!F193,"CHAR (10)"," "))</f>
        <v/>
      </c>
      <c r="D192" t="str">
        <f>+IF(CDR!F193="","",SUBSTITUTE(CDR!F193,"CHAR (10)"," "))</f>
        <v/>
      </c>
      <c r="E192" t="str">
        <f t="shared" si="17"/>
        <v/>
      </c>
      <c r="F192" t="str">
        <f>+IF($C192="","",IF(CDR!G193="BIO","Oui","Non"))</f>
        <v/>
      </c>
      <c r="G192" t="str">
        <f>+IF($C192="","",IF(CDR!D193="DOMEDIA","MDD",IF(CDR!D193="APTA","MDD",IF(CDR!D193="TOP BUDGET","Premier Prix","MN"))))</f>
        <v/>
      </c>
      <c r="H192" t="str">
        <f>+IF($C192="","",CDR!D193)</f>
        <v/>
      </c>
      <c r="K192" t="str">
        <f>+IF($C192="","",CDR!$E$2)</f>
        <v/>
      </c>
      <c r="L192" t="str">
        <f>+IF($C192="","",CDR!$G$2)</f>
        <v/>
      </c>
      <c r="M192" t="str">
        <f>+IF($C192="","",CDR!AN193)</f>
        <v/>
      </c>
      <c r="N192" t="str">
        <f>+IF($C192="","",CDR!AO193)</f>
        <v/>
      </c>
      <c r="P192" t="str">
        <f t="shared" si="18"/>
        <v/>
      </c>
      <c r="Q192" t="str">
        <f>+IF($C192="","",CDR!A193)</f>
        <v/>
      </c>
      <c r="S192" t="str">
        <f t="shared" si="19"/>
        <v/>
      </c>
      <c r="T192" t="str">
        <f t="shared" si="20"/>
        <v/>
      </c>
      <c r="U192" t="str">
        <f t="shared" si="21"/>
        <v/>
      </c>
      <c r="V192" t="str">
        <f>+IF(C192="","",IF(CDR!L193="VRAC","Composant sans Colisage","Homogène"))</f>
        <v/>
      </c>
      <c r="W192" t="str">
        <f>+IF(C192="","",IF(CDR!L193="VRAC","EACH",IF(CDR!L193="COLIS","COLIS (CARTON FARDEAU DISPLAY)","PALETTE - BOX")))</f>
        <v/>
      </c>
      <c r="X192" t="str">
        <f>+IF($C192="","",IF(CDR!L193="PALETTE",CDR!M193,""))</f>
        <v/>
      </c>
      <c r="Z192" t="str">
        <f>+IF($C192="","",IF(CDR!N193="PALETTE","",CDR!M193))</f>
        <v/>
      </c>
      <c r="AC192" t="str">
        <f t="shared" si="22"/>
        <v/>
      </c>
      <c r="AD192" t="str">
        <f>+IF($C192="","",CDR!$J$2)</f>
        <v/>
      </c>
      <c r="AE192" t="str">
        <f>+IF(C192="","",CDR!J190)</f>
        <v/>
      </c>
      <c r="AF192" t="str">
        <f t="shared" si="23"/>
        <v/>
      </c>
    </row>
    <row r="193" spans="1:32" x14ac:dyDescent="0.25">
      <c r="A193" t="str">
        <f>+IF($C193="","",IF(CDR!I194="","",TEXT(CDR!I194,"00000000000000")))</f>
        <v/>
      </c>
      <c r="B193" t="str">
        <f t="shared" si="16"/>
        <v/>
      </c>
      <c r="C193" t="str">
        <f>+IF(CDR!F194="","",SUBSTITUTE(CDR!F194,"CHAR (10)"," "))</f>
        <v/>
      </c>
      <c r="D193" t="str">
        <f>+IF(CDR!F194="","",SUBSTITUTE(CDR!F194,"CHAR (10)"," "))</f>
        <v/>
      </c>
      <c r="E193" t="str">
        <f t="shared" si="17"/>
        <v/>
      </c>
      <c r="F193" t="str">
        <f>+IF($C193="","",IF(CDR!G194="BIO","Oui","Non"))</f>
        <v/>
      </c>
      <c r="G193" t="str">
        <f>+IF($C193="","",IF(CDR!D194="DOMEDIA","MDD",IF(CDR!D194="APTA","MDD",IF(CDR!D194="TOP BUDGET","Premier Prix","MN"))))</f>
        <v/>
      </c>
      <c r="H193" t="str">
        <f>+IF($C193="","",CDR!D194)</f>
        <v/>
      </c>
      <c r="K193" t="str">
        <f>+IF($C193="","",CDR!$E$2)</f>
        <v/>
      </c>
      <c r="L193" t="str">
        <f>+IF($C193="","",CDR!$G$2)</f>
        <v/>
      </c>
      <c r="M193" t="str">
        <f>+IF($C193="","",CDR!AN194)</f>
        <v/>
      </c>
      <c r="N193" t="str">
        <f>+IF($C193="","",CDR!AO194)</f>
        <v/>
      </c>
      <c r="P193" t="str">
        <f t="shared" si="18"/>
        <v/>
      </c>
      <c r="Q193" t="str">
        <f>+IF($C193="","",CDR!A194)</f>
        <v/>
      </c>
      <c r="S193" t="str">
        <f t="shared" si="19"/>
        <v/>
      </c>
      <c r="T193" t="str">
        <f t="shared" si="20"/>
        <v/>
      </c>
      <c r="U193" t="str">
        <f t="shared" si="21"/>
        <v/>
      </c>
      <c r="V193" t="str">
        <f>+IF(C193="","",IF(CDR!L194="VRAC","Composant sans Colisage","Homogène"))</f>
        <v/>
      </c>
      <c r="W193" t="str">
        <f>+IF(C193="","",IF(CDR!L194="VRAC","EACH",IF(CDR!L194="COLIS","COLIS (CARTON FARDEAU DISPLAY)","PALETTE - BOX")))</f>
        <v/>
      </c>
      <c r="X193" t="str">
        <f>+IF($C193="","",IF(CDR!L194="PALETTE",CDR!M194,""))</f>
        <v/>
      </c>
      <c r="Z193" t="str">
        <f>+IF($C193="","",IF(CDR!N194="PALETTE","",CDR!M194))</f>
        <v/>
      </c>
      <c r="AC193" t="str">
        <f t="shared" si="22"/>
        <v/>
      </c>
      <c r="AD193" t="str">
        <f>+IF($C193="","",CDR!$J$2)</f>
        <v/>
      </c>
      <c r="AE193" t="str">
        <f>+IF(C193="","",CDR!J191)</f>
        <v/>
      </c>
      <c r="AF193" t="str">
        <f t="shared" si="23"/>
        <v/>
      </c>
    </row>
    <row r="194" spans="1:32" x14ac:dyDescent="0.25">
      <c r="A194" t="str">
        <f>+IF($C194="","",IF(CDR!I195="","",TEXT(CDR!I195,"00000000000000")))</f>
        <v/>
      </c>
      <c r="B194" t="str">
        <f t="shared" si="16"/>
        <v/>
      </c>
      <c r="C194" t="str">
        <f>+IF(CDR!F195="","",SUBSTITUTE(CDR!F195,"CHAR (10)"," "))</f>
        <v/>
      </c>
      <c r="D194" t="str">
        <f>+IF(CDR!F195="","",SUBSTITUTE(CDR!F195,"CHAR (10)"," "))</f>
        <v/>
      </c>
      <c r="E194" t="str">
        <f t="shared" si="17"/>
        <v/>
      </c>
      <c r="F194" t="str">
        <f>+IF($C194="","",IF(CDR!G195="BIO","Oui","Non"))</f>
        <v/>
      </c>
      <c r="G194" t="str">
        <f>+IF($C194="","",IF(CDR!D195="DOMEDIA","MDD",IF(CDR!D195="APTA","MDD",IF(CDR!D195="TOP BUDGET","Premier Prix","MN"))))</f>
        <v/>
      </c>
      <c r="H194" t="str">
        <f>+IF($C194="","",CDR!D195)</f>
        <v/>
      </c>
      <c r="K194" t="str">
        <f>+IF($C194="","",CDR!$E$2)</f>
        <v/>
      </c>
      <c r="L194" t="str">
        <f>+IF($C194="","",CDR!$G$2)</f>
        <v/>
      </c>
      <c r="M194" t="str">
        <f>+IF($C194="","",CDR!AN195)</f>
        <v/>
      </c>
      <c r="N194" t="str">
        <f>+IF($C194="","",CDR!AO195)</f>
        <v/>
      </c>
      <c r="P194" t="str">
        <f t="shared" si="18"/>
        <v/>
      </c>
      <c r="Q194" t="str">
        <f>+IF($C194="","",CDR!A195)</f>
        <v/>
      </c>
      <c r="S194" t="str">
        <f t="shared" si="19"/>
        <v/>
      </c>
      <c r="T194" t="str">
        <f t="shared" si="20"/>
        <v/>
      </c>
      <c r="U194" t="str">
        <f t="shared" si="21"/>
        <v/>
      </c>
      <c r="V194" t="str">
        <f>+IF(C194="","",IF(CDR!L195="VRAC","Composant sans Colisage","Homogène"))</f>
        <v/>
      </c>
      <c r="W194" t="str">
        <f>+IF(C194="","",IF(CDR!L195="VRAC","EACH",IF(CDR!L195="COLIS","COLIS (CARTON FARDEAU DISPLAY)","PALETTE - BOX")))</f>
        <v/>
      </c>
      <c r="X194" t="str">
        <f>+IF($C194="","",IF(CDR!L195="PALETTE",CDR!M195,""))</f>
        <v/>
      </c>
      <c r="Z194" t="str">
        <f>+IF($C194="","",IF(CDR!N195="PALETTE","",CDR!M195))</f>
        <v/>
      </c>
      <c r="AC194" t="str">
        <f t="shared" si="22"/>
        <v/>
      </c>
      <c r="AD194" t="str">
        <f>+IF($C194="","",CDR!$J$2)</f>
        <v/>
      </c>
      <c r="AE194" t="str">
        <f>+IF(C194="","",CDR!J192)</f>
        <v/>
      </c>
      <c r="AF194" t="str">
        <f t="shared" si="23"/>
        <v/>
      </c>
    </row>
    <row r="195" spans="1:32" x14ac:dyDescent="0.25">
      <c r="A195" t="str">
        <f>+IF($C195="","",IF(CDR!I196="","",TEXT(CDR!I196,"00000000000000")))</f>
        <v/>
      </c>
      <c r="B195" t="str">
        <f t="shared" si="16"/>
        <v/>
      </c>
      <c r="C195" t="str">
        <f>+IF(CDR!F196="","",SUBSTITUTE(CDR!F196,"CHAR (10)"," "))</f>
        <v/>
      </c>
      <c r="D195" t="str">
        <f>+IF(CDR!F196="","",SUBSTITUTE(CDR!F196,"CHAR (10)"," "))</f>
        <v/>
      </c>
      <c r="E195" t="str">
        <f t="shared" si="17"/>
        <v/>
      </c>
      <c r="F195" t="str">
        <f>+IF($C195="","",IF(CDR!G196="BIO","Oui","Non"))</f>
        <v/>
      </c>
      <c r="G195" t="str">
        <f>+IF($C195="","",IF(CDR!D196="DOMEDIA","MDD",IF(CDR!D196="APTA","MDD",IF(CDR!D196="TOP BUDGET","Premier Prix","MN"))))</f>
        <v/>
      </c>
      <c r="H195" t="str">
        <f>+IF($C195="","",CDR!D196)</f>
        <v/>
      </c>
      <c r="K195" t="str">
        <f>+IF($C195="","",CDR!$E$2)</f>
        <v/>
      </c>
      <c r="L195" t="str">
        <f>+IF($C195="","",CDR!$G$2)</f>
        <v/>
      </c>
      <c r="M195" t="str">
        <f>+IF($C195="","",CDR!AN196)</f>
        <v/>
      </c>
      <c r="N195" t="str">
        <f>+IF($C195="","",CDR!AO196)</f>
        <v/>
      </c>
      <c r="P195" t="str">
        <f t="shared" si="18"/>
        <v/>
      </c>
      <c r="Q195" t="str">
        <f>+IF($C195="","",CDR!A196)</f>
        <v/>
      </c>
      <c r="S195" t="str">
        <f t="shared" si="19"/>
        <v/>
      </c>
      <c r="T195" t="str">
        <f t="shared" si="20"/>
        <v/>
      </c>
      <c r="U195" t="str">
        <f t="shared" si="21"/>
        <v/>
      </c>
      <c r="V195" t="str">
        <f>+IF(C195="","",IF(CDR!L196="VRAC","Composant sans Colisage","Homogène"))</f>
        <v/>
      </c>
      <c r="W195" t="str">
        <f>+IF(C195="","",IF(CDR!L196="VRAC","EACH",IF(CDR!L196="COLIS","COLIS (CARTON FARDEAU DISPLAY)","PALETTE - BOX")))</f>
        <v/>
      </c>
      <c r="X195" t="str">
        <f>+IF($C195="","",IF(CDR!L196="PALETTE",CDR!M196,""))</f>
        <v/>
      </c>
      <c r="Z195" t="str">
        <f>+IF($C195="","",IF(CDR!N196="PALETTE","",CDR!M196))</f>
        <v/>
      </c>
      <c r="AC195" t="str">
        <f t="shared" si="22"/>
        <v/>
      </c>
      <c r="AD195" t="str">
        <f>+IF($C195="","",CDR!$J$2)</f>
        <v/>
      </c>
      <c r="AE195" t="str">
        <f>+IF(C195="","",CDR!J193)</f>
        <v/>
      </c>
      <c r="AF195" t="str">
        <f t="shared" si="23"/>
        <v/>
      </c>
    </row>
    <row r="196" spans="1:32" x14ac:dyDescent="0.25">
      <c r="A196" t="str">
        <f>+IF($C196="","",IF(CDR!I197="","",TEXT(CDR!I197,"00000000000000")))</f>
        <v/>
      </c>
      <c r="B196" t="str">
        <f t="shared" si="16"/>
        <v/>
      </c>
      <c r="C196" t="str">
        <f>+IF(CDR!F197="","",SUBSTITUTE(CDR!F197,"CHAR (10)"," "))</f>
        <v/>
      </c>
      <c r="D196" t="str">
        <f>+IF(CDR!F197="","",SUBSTITUTE(CDR!F197,"CHAR (10)"," "))</f>
        <v/>
      </c>
      <c r="E196" t="str">
        <f t="shared" si="17"/>
        <v/>
      </c>
      <c r="F196" t="str">
        <f>+IF($C196="","",IF(CDR!G197="BIO","Oui","Non"))</f>
        <v/>
      </c>
      <c r="G196" t="str">
        <f>+IF($C196="","",IF(CDR!D197="DOMEDIA","MDD",IF(CDR!D197="APTA","MDD",IF(CDR!D197="TOP BUDGET","Premier Prix","MN"))))</f>
        <v/>
      </c>
      <c r="H196" t="str">
        <f>+IF($C196="","",CDR!D197)</f>
        <v/>
      </c>
      <c r="K196" t="str">
        <f>+IF($C196="","",CDR!$E$2)</f>
        <v/>
      </c>
      <c r="L196" t="str">
        <f>+IF($C196="","",CDR!$G$2)</f>
        <v/>
      </c>
      <c r="M196" t="str">
        <f>+IF($C196="","",CDR!AN197)</f>
        <v/>
      </c>
      <c r="N196" t="str">
        <f>+IF($C196="","",CDR!AO197)</f>
        <v/>
      </c>
      <c r="P196" t="str">
        <f t="shared" si="18"/>
        <v/>
      </c>
      <c r="Q196" t="str">
        <f>+IF($C196="","",CDR!A197)</f>
        <v/>
      </c>
      <c r="S196" t="str">
        <f t="shared" si="19"/>
        <v/>
      </c>
      <c r="T196" t="str">
        <f t="shared" si="20"/>
        <v/>
      </c>
      <c r="U196" t="str">
        <f t="shared" si="21"/>
        <v/>
      </c>
      <c r="V196" t="str">
        <f>+IF(C196="","",IF(CDR!L197="VRAC","Composant sans Colisage","Homogène"))</f>
        <v/>
      </c>
      <c r="W196" t="str">
        <f>+IF(C196="","",IF(CDR!L197="VRAC","EACH",IF(CDR!L197="COLIS","COLIS (CARTON FARDEAU DISPLAY)","PALETTE - BOX")))</f>
        <v/>
      </c>
      <c r="X196" t="str">
        <f>+IF($C196="","",IF(CDR!L197="PALETTE",CDR!M197,""))</f>
        <v/>
      </c>
      <c r="Z196" t="str">
        <f>+IF($C196="","",IF(CDR!N197="PALETTE","",CDR!M197))</f>
        <v/>
      </c>
      <c r="AC196" t="str">
        <f t="shared" si="22"/>
        <v/>
      </c>
      <c r="AD196" t="str">
        <f>+IF($C196="","",CDR!$J$2)</f>
        <v/>
      </c>
      <c r="AE196" t="str">
        <f>+IF(C196="","",CDR!J194)</f>
        <v/>
      </c>
      <c r="AF196" t="str">
        <f t="shared" si="23"/>
        <v/>
      </c>
    </row>
    <row r="197" spans="1:32" x14ac:dyDescent="0.25">
      <c r="A197" t="str">
        <f>+IF($C197="","",IF(CDR!I198="","",TEXT(CDR!I198,"00000000000000")))</f>
        <v/>
      </c>
      <c r="B197" t="str">
        <f t="shared" ref="B197:B260" si="24">+IF(C197="","","1")</f>
        <v/>
      </c>
      <c r="C197" t="str">
        <f>+IF(CDR!F198="","",SUBSTITUTE(CDR!F198,"CHAR (10)"," "))</f>
        <v/>
      </c>
      <c r="D197" t="str">
        <f>+IF(CDR!F198="","",SUBSTITUTE(CDR!F198,"CHAR (10)"," "))</f>
        <v/>
      </c>
      <c r="E197" t="str">
        <f t="shared" ref="E197:E260" si="25">+IF($C197="","",LEFT(D197,25))</f>
        <v/>
      </c>
      <c r="F197" t="str">
        <f>+IF($C197="","",IF(CDR!G198="BIO","Oui","Non"))</f>
        <v/>
      </c>
      <c r="G197" t="str">
        <f>+IF($C197="","",IF(CDR!D198="DOMEDIA","MDD",IF(CDR!D198="APTA","MDD",IF(CDR!D198="TOP BUDGET","Premier Prix","MN"))))</f>
        <v/>
      </c>
      <c r="H197" t="str">
        <f>+IF($C197="","",CDR!D198)</f>
        <v/>
      </c>
      <c r="K197" t="str">
        <f>+IF($C197="","",CDR!$E$2)</f>
        <v/>
      </c>
      <c r="L197" t="str">
        <f>+IF($C197="","",CDR!$G$2)</f>
        <v/>
      </c>
      <c r="M197" t="str">
        <f>+IF($C197="","",CDR!AN198)</f>
        <v/>
      </c>
      <c r="N197" t="str">
        <f>+IF($C197="","",CDR!AO198)</f>
        <v/>
      </c>
      <c r="P197" t="str">
        <f t="shared" ref="P197:P260" si="26">+IF(C197="","","Non")</f>
        <v/>
      </c>
      <c r="Q197" t="str">
        <f>+IF($C197="","",CDR!A198)</f>
        <v/>
      </c>
      <c r="S197" t="str">
        <f t="shared" ref="S197:S260" si="27">+IF(F197="","","1")</f>
        <v/>
      </c>
      <c r="T197" t="str">
        <f t="shared" ref="T197:T260" si="28">+IF($C197="","","998")</f>
        <v/>
      </c>
      <c r="U197" t="str">
        <f t="shared" ref="U197:U260" si="29">+IF($C197="","",IF(L197&lt;&gt;168,"Salsify",""))</f>
        <v/>
      </c>
      <c r="V197" t="str">
        <f>+IF(C197="","",IF(CDR!L198="VRAC","Composant sans Colisage","Homogène"))</f>
        <v/>
      </c>
      <c r="W197" t="str">
        <f>+IF(C197="","",IF(CDR!L198="VRAC","EACH",IF(CDR!L198="COLIS","COLIS (CARTON FARDEAU DISPLAY)","PALETTE - BOX")))</f>
        <v/>
      </c>
      <c r="X197" t="str">
        <f>+IF($C197="","",IF(CDR!L198="PALETTE",CDR!M198,""))</f>
        <v/>
      </c>
      <c r="Z197" t="str">
        <f>+IF($C197="","",IF(CDR!N198="PALETTE","",CDR!M198))</f>
        <v/>
      </c>
      <c r="AC197" t="str">
        <f t="shared" ref="AC197:AC260" si="30">+D197</f>
        <v/>
      </c>
      <c r="AD197" t="str">
        <f>+IF($C197="","",CDR!$J$2)</f>
        <v/>
      </c>
      <c r="AE197" t="str">
        <f>+IF(C197="","",CDR!J195)</f>
        <v/>
      </c>
      <c r="AF197" t="str">
        <f t="shared" ref="AF197:AF260" si="31">+IF(C197="","","DDD")</f>
        <v/>
      </c>
    </row>
    <row r="198" spans="1:32" x14ac:dyDescent="0.25">
      <c r="A198" t="str">
        <f>+IF($C198="","",IF(CDR!I199="","",TEXT(CDR!I199,"00000000000000")))</f>
        <v/>
      </c>
      <c r="B198" t="str">
        <f t="shared" si="24"/>
        <v/>
      </c>
      <c r="C198" t="str">
        <f>+IF(CDR!F199="","",SUBSTITUTE(CDR!F199,"CHAR (10)"," "))</f>
        <v/>
      </c>
      <c r="D198" t="str">
        <f>+IF(CDR!F199="","",SUBSTITUTE(CDR!F199,"CHAR (10)"," "))</f>
        <v/>
      </c>
      <c r="E198" t="str">
        <f t="shared" si="25"/>
        <v/>
      </c>
      <c r="F198" t="str">
        <f>+IF($C198="","",IF(CDR!G199="BIO","Oui","Non"))</f>
        <v/>
      </c>
      <c r="G198" t="str">
        <f>+IF($C198="","",IF(CDR!D199="DOMEDIA","MDD",IF(CDR!D199="APTA","MDD",IF(CDR!D199="TOP BUDGET","Premier Prix","MN"))))</f>
        <v/>
      </c>
      <c r="H198" t="str">
        <f>+IF($C198="","",CDR!D199)</f>
        <v/>
      </c>
      <c r="K198" t="str">
        <f>+IF($C198="","",CDR!$E$2)</f>
        <v/>
      </c>
      <c r="L198" t="str">
        <f>+IF($C198="","",CDR!$G$2)</f>
        <v/>
      </c>
      <c r="M198" t="str">
        <f>+IF($C198="","",CDR!AN199)</f>
        <v/>
      </c>
      <c r="N198" t="str">
        <f>+IF($C198="","",CDR!AO199)</f>
        <v/>
      </c>
      <c r="P198" t="str">
        <f t="shared" si="26"/>
        <v/>
      </c>
      <c r="Q198" t="str">
        <f>+IF($C198="","",CDR!A199)</f>
        <v/>
      </c>
      <c r="S198" t="str">
        <f t="shared" si="27"/>
        <v/>
      </c>
      <c r="T198" t="str">
        <f t="shared" si="28"/>
        <v/>
      </c>
      <c r="U198" t="str">
        <f t="shared" si="29"/>
        <v/>
      </c>
      <c r="V198" t="str">
        <f>+IF(C198="","",IF(CDR!L199="VRAC","Composant sans Colisage","Homogène"))</f>
        <v/>
      </c>
      <c r="W198" t="str">
        <f>+IF(C198="","",IF(CDR!L199="VRAC","EACH",IF(CDR!L199="COLIS","COLIS (CARTON FARDEAU DISPLAY)","PALETTE - BOX")))</f>
        <v/>
      </c>
      <c r="X198" t="str">
        <f>+IF($C198="","",IF(CDR!L199="PALETTE",CDR!M199,""))</f>
        <v/>
      </c>
      <c r="Z198" t="str">
        <f>+IF($C198="","",IF(CDR!N199="PALETTE","",CDR!M199))</f>
        <v/>
      </c>
      <c r="AC198" t="str">
        <f t="shared" si="30"/>
        <v/>
      </c>
      <c r="AD198" t="str">
        <f>+IF($C198="","",CDR!$J$2)</f>
        <v/>
      </c>
      <c r="AE198" t="str">
        <f>+IF(C198="","",CDR!J196)</f>
        <v/>
      </c>
      <c r="AF198" t="str">
        <f t="shared" si="31"/>
        <v/>
      </c>
    </row>
    <row r="199" spans="1:32" x14ac:dyDescent="0.25">
      <c r="A199" t="str">
        <f>+IF($C199="","",IF(CDR!I200="","",TEXT(CDR!I200,"00000000000000")))</f>
        <v/>
      </c>
      <c r="B199" t="str">
        <f t="shared" si="24"/>
        <v/>
      </c>
      <c r="C199" t="str">
        <f>+IF(CDR!F200="","",SUBSTITUTE(CDR!F200,"CHAR (10)"," "))</f>
        <v/>
      </c>
      <c r="D199" t="str">
        <f>+IF(CDR!F200="","",SUBSTITUTE(CDR!F200,"CHAR (10)"," "))</f>
        <v/>
      </c>
      <c r="E199" t="str">
        <f t="shared" si="25"/>
        <v/>
      </c>
      <c r="F199" t="str">
        <f>+IF($C199="","",IF(CDR!G200="BIO","Oui","Non"))</f>
        <v/>
      </c>
      <c r="G199" t="str">
        <f>+IF($C199="","",IF(CDR!D200="DOMEDIA","MDD",IF(CDR!D200="APTA","MDD",IF(CDR!D200="TOP BUDGET","Premier Prix","MN"))))</f>
        <v/>
      </c>
      <c r="H199" t="str">
        <f>+IF($C199="","",CDR!D200)</f>
        <v/>
      </c>
      <c r="K199" t="str">
        <f>+IF($C199="","",CDR!$E$2)</f>
        <v/>
      </c>
      <c r="L199" t="str">
        <f>+IF($C199="","",CDR!$G$2)</f>
        <v/>
      </c>
      <c r="M199" t="str">
        <f>+IF($C199="","",CDR!AN200)</f>
        <v/>
      </c>
      <c r="N199" t="str">
        <f>+IF($C199="","",CDR!AO200)</f>
        <v/>
      </c>
      <c r="P199" t="str">
        <f t="shared" si="26"/>
        <v/>
      </c>
      <c r="Q199" t="str">
        <f>+IF($C199="","",CDR!A200)</f>
        <v/>
      </c>
      <c r="S199" t="str">
        <f t="shared" si="27"/>
        <v/>
      </c>
      <c r="T199" t="str">
        <f t="shared" si="28"/>
        <v/>
      </c>
      <c r="U199" t="str">
        <f t="shared" si="29"/>
        <v/>
      </c>
      <c r="V199" t="str">
        <f>+IF(C199="","",IF(CDR!L200="VRAC","Composant sans Colisage","Homogène"))</f>
        <v/>
      </c>
      <c r="W199" t="str">
        <f>+IF(C199="","",IF(CDR!L200="VRAC","EACH",IF(CDR!L200="COLIS","COLIS (CARTON FARDEAU DISPLAY)","PALETTE - BOX")))</f>
        <v/>
      </c>
      <c r="X199" t="str">
        <f>+IF($C199="","",IF(CDR!L200="PALETTE",CDR!M200,""))</f>
        <v/>
      </c>
      <c r="Z199" t="str">
        <f>+IF($C199="","",IF(CDR!N200="PALETTE","",CDR!M200))</f>
        <v/>
      </c>
      <c r="AC199" t="str">
        <f t="shared" si="30"/>
        <v/>
      </c>
      <c r="AD199" t="str">
        <f>+IF($C199="","",CDR!$J$2)</f>
        <v/>
      </c>
      <c r="AE199" t="str">
        <f>+IF(C199="","",CDR!J197)</f>
        <v/>
      </c>
      <c r="AF199" t="str">
        <f t="shared" si="31"/>
        <v/>
      </c>
    </row>
    <row r="200" spans="1:32" x14ac:dyDescent="0.25">
      <c r="A200" t="str">
        <f>+IF($C200="","",IF(CDR!I201="","",TEXT(CDR!I201,"00000000000000")))</f>
        <v/>
      </c>
      <c r="B200" t="str">
        <f t="shared" si="24"/>
        <v/>
      </c>
      <c r="C200" t="str">
        <f>+IF(CDR!F201="","",SUBSTITUTE(CDR!F201,"CHAR (10)"," "))</f>
        <v/>
      </c>
      <c r="D200" t="str">
        <f>+IF(CDR!F201="","",SUBSTITUTE(CDR!F201,"CHAR (10)"," "))</f>
        <v/>
      </c>
      <c r="E200" t="str">
        <f t="shared" si="25"/>
        <v/>
      </c>
      <c r="F200" t="str">
        <f>+IF($C200="","",IF(CDR!G201="BIO","Oui","Non"))</f>
        <v/>
      </c>
      <c r="G200" t="str">
        <f>+IF($C200="","",IF(CDR!D201="DOMEDIA","MDD",IF(CDR!D201="APTA","MDD",IF(CDR!D201="TOP BUDGET","Premier Prix","MN"))))</f>
        <v/>
      </c>
      <c r="H200" t="str">
        <f>+IF($C200="","",CDR!D201)</f>
        <v/>
      </c>
      <c r="K200" t="str">
        <f>+IF($C200="","",CDR!$E$2)</f>
        <v/>
      </c>
      <c r="L200" t="str">
        <f>+IF($C200="","",CDR!$G$2)</f>
        <v/>
      </c>
      <c r="M200" t="str">
        <f>+IF($C200="","",CDR!AN201)</f>
        <v/>
      </c>
      <c r="N200" t="str">
        <f>+IF($C200="","",CDR!AO201)</f>
        <v/>
      </c>
      <c r="P200" t="str">
        <f t="shared" si="26"/>
        <v/>
      </c>
      <c r="Q200" t="str">
        <f>+IF($C200="","",CDR!A201)</f>
        <v/>
      </c>
      <c r="S200" t="str">
        <f t="shared" si="27"/>
        <v/>
      </c>
      <c r="T200" t="str">
        <f t="shared" si="28"/>
        <v/>
      </c>
      <c r="U200" t="str">
        <f t="shared" si="29"/>
        <v/>
      </c>
      <c r="V200" t="str">
        <f>+IF(C200="","",IF(CDR!L201="VRAC","Composant sans Colisage","Homogène"))</f>
        <v/>
      </c>
      <c r="W200" t="str">
        <f>+IF(C200="","",IF(CDR!L201="VRAC","EACH",IF(CDR!L201="COLIS","COLIS (CARTON FARDEAU DISPLAY)","PALETTE - BOX")))</f>
        <v/>
      </c>
      <c r="X200" t="str">
        <f>+IF($C200="","",IF(CDR!L201="PALETTE",CDR!M201,""))</f>
        <v/>
      </c>
      <c r="Z200" t="str">
        <f>+IF($C200="","",IF(CDR!N201="PALETTE","",CDR!M201))</f>
        <v/>
      </c>
      <c r="AC200" t="str">
        <f t="shared" si="30"/>
        <v/>
      </c>
      <c r="AD200" t="str">
        <f>+IF($C200="","",CDR!$J$2)</f>
        <v/>
      </c>
      <c r="AE200" t="str">
        <f>+IF(C200="","",CDR!J198)</f>
        <v/>
      </c>
      <c r="AF200" t="str">
        <f t="shared" si="31"/>
        <v/>
      </c>
    </row>
    <row r="201" spans="1:32" x14ac:dyDescent="0.25">
      <c r="A201" t="str">
        <f>+IF($C201="","",IF(CDR!I202="","",TEXT(CDR!I202,"00000000000000")))</f>
        <v/>
      </c>
      <c r="B201" t="str">
        <f t="shared" si="24"/>
        <v/>
      </c>
      <c r="C201" t="str">
        <f>+IF(CDR!F202="","",SUBSTITUTE(CDR!F202,"CHAR (10)"," "))</f>
        <v/>
      </c>
      <c r="D201" t="str">
        <f>+IF(CDR!F202="","",SUBSTITUTE(CDR!F202,"CHAR (10)"," "))</f>
        <v/>
      </c>
      <c r="E201" t="str">
        <f t="shared" si="25"/>
        <v/>
      </c>
      <c r="F201" t="str">
        <f>+IF($C201="","",IF(CDR!G202="BIO","Oui","Non"))</f>
        <v/>
      </c>
      <c r="G201" t="str">
        <f>+IF($C201="","",IF(CDR!D202="DOMEDIA","MDD",IF(CDR!D202="APTA","MDD",IF(CDR!D202="TOP BUDGET","Premier Prix","MN"))))</f>
        <v/>
      </c>
      <c r="H201" t="str">
        <f>+IF($C201="","",CDR!D202)</f>
        <v/>
      </c>
      <c r="K201" t="str">
        <f>+IF($C201="","",CDR!$E$2)</f>
        <v/>
      </c>
      <c r="L201" t="str">
        <f>+IF($C201="","",CDR!$G$2)</f>
        <v/>
      </c>
      <c r="M201" t="str">
        <f>+IF($C201="","",CDR!AN202)</f>
        <v/>
      </c>
      <c r="N201" t="str">
        <f>+IF($C201="","",CDR!AO202)</f>
        <v/>
      </c>
      <c r="P201" t="str">
        <f t="shared" si="26"/>
        <v/>
      </c>
      <c r="Q201" t="str">
        <f>+IF($C201="","",CDR!A202)</f>
        <v/>
      </c>
      <c r="S201" t="str">
        <f t="shared" si="27"/>
        <v/>
      </c>
      <c r="T201" t="str">
        <f t="shared" si="28"/>
        <v/>
      </c>
      <c r="U201" t="str">
        <f t="shared" si="29"/>
        <v/>
      </c>
      <c r="V201" t="str">
        <f>+IF(C201="","",IF(CDR!L202="VRAC","Composant sans Colisage","Homogène"))</f>
        <v/>
      </c>
      <c r="W201" t="str">
        <f>+IF(C201="","",IF(CDR!L202="VRAC","EACH",IF(CDR!L202="COLIS","COLIS (CARTON FARDEAU DISPLAY)","PALETTE - BOX")))</f>
        <v/>
      </c>
      <c r="X201" t="str">
        <f>+IF($C201="","",IF(CDR!L202="PALETTE",CDR!M202,""))</f>
        <v/>
      </c>
      <c r="Z201" t="str">
        <f>+IF($C201="","",IF(CDR!N202="PALETTE","",CDR!M202))</f>
        <v/>
      </c>
      <c r="AC201" t="str">
        <f t="shared" si="30"/>
        <v/>
      </c>
      <c r="AD201" t="str">
        <f>+IF($C201="","",CDR!$J$2)</f>
        <v/>
      </c>
      <c r="AE201" t="str">
        <f>+IF(C201="","",CDR!J199)</f>
        <v/>
      </c>
      <c r="AF201" t="str">
        <f t="shared" si="31"/>
        <v/>
      </c>
    </row>
    <row r="202" spans="1:32" x14ac:dyDescent="0.25">
      <c r="A202" t="str">
        <f>+IF($C202="","",IF(CDR!I203="","",TEXT(CDR!I203,"00000000000000")))</f>
        <v/>
      </c>
      <c r="B202" t="str">
        <f t="shared" si="24"/>
        <v/>
      </c>
      <c r="C202" t="str">
        <f>+IF(CDR!F203="","",SUBSTITUTE(CDR!F203,"CHAR (10)"," "))</f>
        <v/>
      </c>
      <c r="D202" t="str">
        <f>+IF(CDR!F203="","",SUBSTITUTE(CDR!F203,"CHAR (10)"," "))</f>
        <v/>
      </c>
      <c r="E202" t="str">
        <f t="shared" si="25"/>
        <v/>
      </c>
      <c r="F202" t="str">
        <f>+IF($C202="","",IF(CDR!G203="BIO","Oui","Non"))</f>
        <v/>
      </c>
      <c r="G202" t="str">
        <f>+IF($C202="","",IF(CDR!D203="DOMEDIA","MDD",IF(CDR!D203="APTA","MDD",IF(CDR!D203="TOP BUDGET","Premier Prix","MN"))))</f>
        <v/>
      </c>
      <c r="H202" t="str">
        <f>+IF($C202="","",CDR!D203)</f>
        <v/>
      </c>
      <c r="K202" t="str">
        <f>+IF($C202="","",CDR!$E$2)</f>
        <v/>
      </c>
      <c r="L202" t="str">
        <f>+IF($C202="","",CDR!$G$2)</f>
        <v/>
      </c>
      <c r="M202" t="str">
        <f>+IF($C202="","",CDR!AN203)</f>
        <v/>
      </c>
      <c r="N202" t="str">
        <f>+IF($C202="","",CDR!AO203)</f>
        <v/>
      </c>
      <c r="P202" t="str">
        <f t="shared" si="26"/>
        <v/>
      </c>
      <c r="Q202" t="str">
        <f>+IF($C202="","",CDR!A203)</f>
        <v/>
      </c>
      <c r="S202" t="str">
        <f t="shared" si="27"/>
        <v/>
      </c>
      <c r="T202" t="str">
        <f t="shared" si="28"/>
        <v/>
      </c>
      <c r="U202" t="str">
        <f t="shared" si="29"/>
        <v/>
      </c>
      <c r="V202" t="str">
        <f>+IF(C202="","",IF(CDR!L203="VRAC","Composant sans Colisage","Homogène"))</f>
        <v/>
      </c>
      <c r="W202" t="str">
        <f>+IF(C202="","",IF(CDR!L203="VRAC","EACH",IF(CDR!L203="COLIS","COLIS (CARTON FARDEAU DISPLAY)","PALETTE - BOX")))</f>
        <v/>
      </c>
      <c r="X202" t="str">
        <f>+IF($C202="","",IF(CDR!L203="PALETTE",CDR!M203,""))</f>
        <v/>
      </c>
      <c r="Z202" t="str">
        <f>+IF($C202="","",IF(CDR!N203="PALETTE","",CDR!M203))</f>
        <v/>
      </c>
      <c r="AC202" t="str">
        <f t="shared" si="30"/>
        <v/>
      </c>
      <c r="AD202" t="str">
        <f>+IF($C202="","",CDR!$J$2)</f>
        <v/>
      </c>
      <c r="AE202" t="str">
        <f>+IF(C202="","",CDR!J200)</f>
        <v/>
      </c>
      <c r="AF202" t="str">
        <f t="shared" si="31"/>
        <v/>
      </c>
    </row>
    <row r="203" spans="1:32" x14ac:dyDescent="0.25">
      <c r="A203" t="str">
        <f>+IF($C203="","",IF(CDR!I204="","",TEXT(CDR!I204,"00000000000000")))</f>
        <v/>
      </c>
      <c r="B203" t="str">
        <f t="shared" si="24"/>
        <v/>
      </c>
      <c r="C203" t="str">
        <f>+IF(CDR!F204="","",SUBSTITUTE(CDR!F204,"CHAR (10)"," "))</f>
        <v/>
      </c>
      <c r="D203" t="str">
        <f>+IF(CDR!F204="","",SUBSTITUTE(CDR!F204,"CHAR (10)"," "))</f>
        <v/>
      </c>
      <c r="E203" t="str">
        <f t="shared" si="25"/>
        <v/>
      </c>
      <c r="F203" t="str">
        <f>+IF($C203="","",IF(CDR!G204="BIO","Oui","Non"))</f>
        <v/>
      </c>
      <c r="G203" t="str">
        <f>+IF($C203="","",IF(CDR!D204="DOMEDIA","MDD",IF(CDR!D204="APTA","MDD",IF(CDR!D204="TOP BUDGET","Premier Prix","MN"))))</f>
        <v/>
      </c>
      <c r="H203" t="str">
        <f>+IF($C203="","",CDR!D204)</f>
        <v/>
      </c>
      <c r="K203" t="str">
        <f>+IF($C203="","",CDR!$E$2)</f>
        <v/>
      </c>
      <c r="L203" t="str">
        <f>+IF($C203="","",CDR!$G$2)</f>
        <v/>
      </c>
      <c r="M203" t="str">
        <f>+IF($C203="","",CDR!AN204)</f>
        <v/>
      </c>
      <c r="N203" t="str">
        <f>+IF($C203="","",CDR!AO204)</f>
        <v/>
      </c>
      <c r="P203" t="str">
        <f t="shared" si="26"/>
        <v/>
      </c>
      <c r="Q203" t="str">
        <f>+IF($C203="","",CDR!A204)</f>
        <v/>
      </c>
      <c r="S203" t="str">
        <f t="shared" si="27"/>
        <v/>
      </c>
      <c r="T203" t="str">
        <f t="shared" si="28"/>
        <v/>
      </c>
      <c r="U203" t="str">
        <f t="shared" si="29"/>
        <v/>
      </c>
      <c r="V203" t="str">
        <f>+IF(C203="","",IF(CDR!L204="VRAC","Composant sans Colisage","Homogène"))</f>
        <v/>
      </c>
      <c r="W203" t="str">
        <f>+IF(C203="","",IF(CDR!L204="VRAC","EACH",IF(CDR!L204="COLIS","COLIS (CARTON FARDEAU DISPLAY)","PALETTE - BOX")))</f>
        <v/>
      </c>
      <c r="X203" t="str">
        <f>+IF($C203="","",IF(CDR!L204="PALETTE",CDR!M204,""))</f>
        <v/>
      </c>
      <c r="Z203" t="str">
        <f>+IF($C203="","",IF(CDR!N204="PALETTE","",CDR!M204))</f>
        <v/>
      </c>
      <c r="AC203" t="str">
        <f t="shared" si="30"/>
        <v/>
      </c>
      <c r="AD203" t="str">
        <f>+IF($C203="","",CDR!$J$2)</f>
        <v/>
      </c>
      <c r="AE203" t="str">
        <f>+IF(C203="","",CDR!J201)</f>
        <v/>
      </c>
      <c r="AF203" t="str">
        <f t="shared" si="31"/>
        <v/>
      </c>
    </row>
    <row r="204" spans="1:32" x14ac:dyDescent="0.25">
      <c r="A204" t="str">
        <f>+IF($C204="","",IF(CDR!I205="","",TEXT(CDR!I205,"00000000000000")))</f>
        <v/>
      </c>
      <c r="B204" t="str">
        <f t="shared" si="24"/>
        <v/>
      </c>
      <c r="C204" t="str">
        <f>+IF(CDR!F205="","",SUBSTITUTE(CDR!F205,"CHAR (10)"," "))</f>
        <v/>
      </c>
      <c r="D204" t="str">
        <f>+IF(CDR!F205="","",SUBSTITUTE(CDR!F205,"CHAR (10)"," "))</f>
        <v/>
      </c>
      <c r="E204" t="str">
        <f t="shared" si="25"/>
        <v/>
      </c>
      <c r="F204" t="str">
        <f>+IF($C204="","",IF(CDR!G205="BIO","Oui","Non"))</f>
        <v/>
      </c>
      <c r="G204" t="str">
        <f>+IF($C204="","",IF(CDR!D205="DOMEDIA","MDD",IF(CDR!D205="APTA","MDD",IF(CDR!D205="TOP BUDGET","Premier Prix","MN"))))</f>
        <v/>
      </c>
      <c r="H204" t="str">
        <f>+IF($C204="","",CDR!D205)</f>
        <v/>
      </c>
      <c r="K204" t="str">
        <f>+IF($C204="","",CDR!$E$2)</f>
        <v/>
      </c>
      <c r="L204" t="str">
        <f>+IF($C204="","",CDR!$G$2)</f>
        <v/>
      </c>
      <c r="M204" t="str">
        <f>+IF($C204="","",CDR!AN205)</f>
        <v/>
      </c>
      <c r="N204" t="str">
        <f>+IF($C204="","",CDR!AO205)</f>
        <v/>
      </c>
      <c r="P204" t="str">
        <f t="shared" si="26"/>
        <v/>
      </c>
      <c r="Q204" t="str">
        <f>+IF($C204="","",CDR!A205)</f>
        <v/>
      </c>
      <c r="S204" t="str">
        <f t="shared" si="27"/>
        <v/>
      </c>
      <c r="T204" t="str">
        <f t="shared" si="28"/>
        <v/>
      </c>
      <c r="U204" t="str">
        <f t="shared" si="29"/>
        <v/>
      </c>
      <c r="V204" t="str">
        <f>+IF(C204="","",IF(CDR!L205="VRAC","Composant sans Colisage","Homogène"))</f>
        <v/>
      </c>
      <c r="W204" t="str">
        <f>+IF(C204="","",IF(CDR!L205="VRAC","EACH",IF(CDR!L205="COLIS","COLIS (CARTON FARDEAU DISPLAY)","PALETTE - BOX")))</f>
        <v/>
      </c>
      <c r="X204" t="str">
        <f>+IF($C204="","",IF(CDR!L205="PALETTE",CDR!M205,""))</f>
        <v/>
      </c>
      <c r="Z204" t="str">
        <f>+IF($C204="","",IF(CDR!N205="PALETTE","",CDR!M205))</f>
        <v/>
      </c>
      <c r="AC204" t="str">
        <f t="shared" si="30"/>
        <v/>
      </c>
      <c r="AD204" t="str">
        <f>+IF($C204="","",CDR!$J$2)</f>
        <v/>
      </c>
      <c r="AE204" t="str">
        <f>+IF(C204="","",CDR!J202)</f>
        <v/>
      </c>
      <c r="AF204" t="str">
        <f t="shared" si="31"/>
        <v/>
      </c>
    </row>
    <row r="205" spans="1:32" x14ac:dyDescent="0.25">
      <c r="A205" t="str">
        <f>+IF($C205="","",IF(CDR!I206="","",TEXT(CDR!I206,"00000000000000")))</f>
        <v/>
      </c>
      <c r="B205" t="str">
        <f t="shared" si="24"/>
        <v/>
      </c>
      <c r="C205" t="str">
        <f>+IF(CDR!F206="","",SUBSTITUTE(CDR!F206,"CHAR (10)"," "))</f>
        <v/>
      </c>
      <c r="D205" t="str">
        <f>+IF(CDR!F206="","",SUBSTITUTE(CDR!F206,"CHAR (10)"," "))</f>
        <v/>
      </c>
      <c r="E205" t="str">
        <f t="shared" si="25"/>
        <v/>
      </c>
      <c r="F205" t="str">
        <f>+IF($C205="","",IF(CDR!G206="BIO","Oui","Non"))</f>
        <v/>
      </c>
      <c r="G205" t="str">
        <f>+IF($C205="","",IF(CDR!D206="DOMEDIA","MDD",IF(CDR!D206="APTA","MDD",IF(CDR!D206="TOP BUDGET","Premier Prix","MN"))))</f>
        <v/>
      </c>
      <c r="H205" t="str">
        <f>+IF($C205="","",CDR!D206)</f>
        <v/>
      </c>
      <c r="K205" t="str">
        <f>+IF($C205="","",CDR!$E$2)</f>
        <v/>
      </c>
      <c r="L205" t="str">
        <f>+IF($C205="","",CDR!$G$2)</f>
        <v/>
      </c>
      <c r="M205" t="str">
        <f>+IF($C205="","",CDR!AN206)</f>
        <v/>
      </c>
      <c r="N205" t="str">
        <f>+IF($C205="","",CDR!AO206)</f>
        <v/>
      </c>
      <c r="P205" t="str">
        <f t="shared" si="26"/>
        <v/>
      </c>
      <c r="Q205" t="str">
        <f>+IF($C205="","",CDR!A206)</f>
        <v/>
      </c>
      <c r="S205" t="str">
        <f t="shared" si="27"/>
        <v/>
      </c>
      <c r="T205" t="str">
        <f t="shared" si="28"/>
        <v/>
      </c>
      <c r="U205" t="str">
        <f t="shared" si="29"/>
        <v/>
      </c>
      <c r="V205" t="str">
        <f>+IF(C205="","",IF(CDR!L206="VRAC","Composant sans Colisage","Homogène"))</f>
        <v/>
      </c>
      <c r="W205" t="str">
        <f>+IF(C205="","",IF(CDR!L206="VRAC","EACH",IF(CDR!L206="COLIS","COLIS (CARTON FARDEAU DISPLAY)","PALETTE - BOX")))</f>
        <v/>
      </c>
      <c r="X205" t="str">
        <f>+IF($C205="","",IF(CDR!L206="PALETTE",CDR!M206,""))</f>
        <v/>
      </c>
      <c r="Z205" t="str">
        <f>+IF($C205="","",IF(CDR!N206="PALETTE","",CDR!M206))</f>
        <v/>
      </c>
      <c r="AC205" t="str">
        <f t="shared" si="30"/>
        <v/>
      </c>
      <c r="AD205" t="str">
        <f>+IF($C205="","",CDR!$J$2)</f>
        <v/>
      </c>
      <c r="AE205" t="str">
        <f>+IF(C205="","",CDR!J203)</f>
        <v/>
      </c>
      <c r="AF205" t="str">
        <f t="shared" si="31"/>
        <v/>
      </c>
    </row>
    <row r="206" spans="1:32" x14ac:dyDescent="0.25">
      <c r="A206" t="str">
        <f>+IF($C206="","",IF(CDR!I207="","",TEXT(CDR!I207,"00000000000000")))</f>
        <v/>
      </c>
      <c r="B206" t="str">
        <f t="shared" si="24"/>
        <v/>
      </c>
      <c r="C206" t="str">
        <f>+IF(CDR!F207="","",SUBSTITUTE(CDR!F207,"CHAR (10)"," "))</f>
        <v/>
      </c>
      <c r="D206" t="str">
        <f>+IF(CDR!F207="","",SUBSTITUTE(CDR!F207,"CHAR (10)"," "))</f>
        <v/>
      </c>
      <c r="E206" t="str">
        <f t="shared" si="25"/>
        <v/>
      </c>
      <c r="F206" t="str">
        <f>+IF($C206="","",IF(CDR!G207="BIO","Oui","Non"))</f>
        <v/>
      </c>
      <c r="G206" t="str">
        <f>+IF($C206="","",IF(CDR!D207="DOMEDIA","MDD",IF(CDR!D207="APTA","MDD",IF(CDR!D207="TOP BUDGET","Premier Prix","MN"))))</f>
        <v/>
      </c>
      <c r="H206" t="str">
        <f>+IF($C206="","",CDR!D207)</f>
        <v/>
      </c>
      <c r="K206" t="str">
        <f>+IF($C206="","",CDR!$E$2)</f>
        <v/>
      </c>
      <c r="L206" t="str">
        <f>+IF($C206="","",CDR!$G$2)</f>
        <v/>
      </c>
      <c r="M206" t="str">
        <f>+IF($C206="","",CDR!AN207)</f>
        <v/>
      </c>
      <c r="N206" t="str">
        <f>+IF($C206="","",CDR!AO207)</f>
        <v/>
      </c>
      <c r="P206" t="str">
        <f t="shared" si="26"/>
        <v/>
      </c>
      <c r="Q206" t="str">
        <f>+IF($C206="","",CDR!A207)</f>
        <v/>
      </c>
      <c r="S206" t="str">
        <f t="shared" si="27"/>
        <v/>
      </c>
      <c r="T206" t="str">
        <f t="shared" si="28"/>
        <v/>
      </c>
      <c r="U206" t="str">
        <f t="shared" si="29"/>
        <v/>
      </c>
      <c r="V206" t="str">
        <f>+IF(C206="","",IF(CDR!L207="VRAC","Composant sans Colisage","Homogène"))</f>
        <v/>
      </c>
      <c r="W206" t="str">
        <f>+IF(C206="","",IF(CDR!L207="VRAC","EACH",IF(CDR!L207="COLIS","COLIS (CARTON FARDEAU DISPLAY)","PALETTE - BOX")))</f>
        <v/>
      </c>
      <c r="X206" t="str">
        <f>+IF($C206="","",IF(CDR!L207="PALETTE",CDR!M207,""))</f>
        <v/>
      </c>
      <c r="Z206" t="str">
        <f>+IF($C206="","",IF(CDR!N207="PALETTE","",CDR!M207))</f>
        <v/>
      </c>
      <c r="AC206" t="str">
        <f t="shared" si="30"/>
        <v/>
      </c>
      <c r="AD206" t="str">
        <f>+IF($C206="","",CDR!$J$2)</f>
        <v/>
      </c>
      <c r="AE206" t="str">
        <f>+IF(C206="","",CDR!J204)</f>
        <v/>
      </c>
      <c r="AF206" t="str">
        <f t="shared" si="31"/>
        <v/>
      </c>
    </row>
    <row r="207" spans="1:32" x14ac:dyDescent="0.25">
      <c r="A207" t="str">
        <f>+IF($C207="","",IF(CDR!I208="","",TEXT(CDR!I208,"00000000000000")))</f>
        <v/>
      </c>
      <c r="B207" t="str">
        <f t="shared" si="24"/>
        <v/>
      </c>
      <c r="C207" t="str">
        <f>+IF(CDR!F208="","",SUBSTITUTE(CDR!F208,"CHAR (10)"," "))</f>
        <v/>
      </c>
      <c r="D207" t="str">
        <f>+IF(CDR!F208="","",SUBSTITUTE(CDR!F208,"CHAR (10)"," "))</f>
        <v/>
      </c>
      <c r="E207" t="str">
        <f t="shared" si="25"/>
        <v/>
      </c>
      <c r="F207" t="str">
        <f>+IF($C207="","",IF(CDR!G208="BIO","Oui","Non"))</f>
        <v/>
      </c>
      <c r="G207" t="str">
        <f>+IF($C207="","",IF(CDR!D208="DOMEDIA","MDD",IF(CDR!D208="APTA","MDD",IF(CDR!D208="TOP BUDGET","Premier Prix","MN"))))</f>
        <v/>
      </c>
      <c r="H207" t="str">
        <f>+IF($C207="","",CDR!D208)</f>
        <v/>
      </c>
      <c r="K207" t="str">
        <f>+IF($C207="","",CDR!$E$2)</f>
        <v/>
      </c>
      <c r="L207" t="str">
        <f>+IF($C207="","",CDR!$G$2)</f>
        <v/>
      </c>
      <c r="M207" t="str">
        <f>+IF($C207="","",CDR!AN208)</f>
        <v/>
      </c>
      <c r="N207" t="str">
        <f>+IF($C207="","",CDR!AO208)</f>
        <v/>
      </c>
      <c r="P207" t="str">
        <f t="shared" si="26"/>
        <v/>
      </c>
      <c r="Q207" t="str">
        <f>+IF($C207="","",CDR!A208)</f>
        <v/>
      </c>
      <c r="S207" t="str">
        <f t="shared" si="27"/>
        <v/>
      </c>
      <c r="T207" t="str">
        <f t="shared" si="28"/>
        <v/>
      </c>
      <c r="U207" t="str">
        <f t="shared" si="29"/>
        <v/>
      </c>
      <c r="V207" t="str">
        <f>+IF(C207="","",IF(CDR!L208="VRAC","Composant sans Colisage","Homogène"))</f>
        <v/>
      </c>
      <c r="W207" t="str">
        <f>+IF(C207="","",IF(CDR!L208="VRAC","EACH",IF(CDR!L208="COLIS","COLIS (CARTON FARDEAU DISPLAY)","PALETTE - BOX")))</f>
        <v/>
      </c>
      <c r="X207" t="str">
        <f>+IF($C207="","",IF(CDR!L208="PALETTE",CDR!M208,""))</f>
        <v/>
      </c>
      <c r="Z207" t="str">
        <f>+IF($C207="","",IF(CDR!N208="PALETTE","",CDR!M208))</f>
        <v/>
      </c>
      <c r="AC207" t="str">
        <f t="shared" si="30"/>
        <v/>
      </c>
      <c r="AD207" t="str">
        <f>+IF($C207="","",CDR!$J$2)</f>
        <v/>
      </c>
      <c r="AE207" t="str">
        <f>+IF(C207="","",CDR!J205)</f>
        <v/>
      </c>
      <c r="AF207" t="str">
        <f t="shared" si="31"/>
        <v/>
      </c>
    </row>
    <row r="208" spans="1:32" x14ac:dyDescent="0.25">
      <c r="A208" t="str">
        <f>+IF($C208="","",IF(CDR!I209="","",TEXT(CDR!I209,"00000000000000")))</f>
        <v/>
      </c>
      <c r="B208" t="str">
        <f t="shared" si="24"/>
        <v/>
      </c>
      <c r="C208" t="str">
        <f>+IF(CDR!F209="","",SUBSTITUTE(CDR!F209,"CHAR (10)"," "))</f>
        <v/>
      </c>
      <c r="D208" t="str">
        <f>+IF(CDR!F209="","",SUBSTITUTE(CDR!F209,"CHAR (10)"," "))</f>
        <v/>
      </c>
      <c r="E208" t="str">
        <f t="shared" si="25"/>
        <v/>
      </c>
      <c r="F208" t="str">
        <f>+IF($C208="","",IF(CDR!G209="BIO","Oui","Non"))</f>
        <v/>
      </c>
      <c r="G208" t="str">
        <f>+IF($C208="","",IF(CDR!D209="DOMEDIA","MDD",IF(CDR!D209="APTA","MDD",IF(CDR!D209="TOP BUDGET","Premier Prix","MN"))))</f>
        <v/>
      </c>
      <c r="H208" t="str">
        <f>+IF($C208="","",CDR!D209)</f>
        <v/>
      </c>
      <c r="K208" t="str">
        <f>+IF($C208="","",CDR!$E$2)</f>
        <v/>
      </c>
      <c r="L208" t="str">
        <f>+IF($C208="","",CDR!$G$2)</f>
        <v/>
      </c>
      <c r="M208" t="str">
        <f>+IF($C208="","",CDR!AN209)</f>
        <v/>
      </c>
      <c r="N208" t="str">
        <f>+IF($C208="","",CDR!AO209)</f>
        <v/>
      </c>
      <c r="P208" t="str">
        <f t="shared" si="26"/>
        <v/>
      </c>
      <c r="Q208" t="str">
        <f>+IF($C208="","",CDR!A209)</f>
        <v/>
      </c>
      <c r="S208" t="str">
        <f t="shared" si="27"/>
        <v/>
      </c>
      <c r="T208" t="str">
        <f t="shared" si="28"/>
        <v/>
      </c>
      <c r="U208" t="str">
        <f t="shared" si="29"/>
        <v/>
      </c>
      <c r="V208" t="str">
        <f>+IF(C208="","",IF(CDR!L209="VRAC","Composant sans Colisage","Homogène"))</f>
        <v/>
      </c>
      <c r="W208" t="str">
        <f>+IF(C208="","",IF(CDR!L209="VRAC","EACH",IF(CDR!L209="COLIS","COLIS (CARTON FARDEAU DISPLAY)","PALETTE - BOX")))</f>
        <v/>
      </c>
      <c r="X208" t="str">
        <f>+IF($C208="","",IF(CDR!L209="PALETTE",CDR!M209,""))</f>
        <v/>
      </c>
      <c r="Z208" t="str">
        <f>+IF($C208="","",IF(CDR!N209="PALETTE","",CDR!M209))</f>
        <v/>
      </c>
      <c r="AC208" t="str">
        <f t="shared" si="30"/>
        <v/>
      </c>
      <c r="AD208" t="str">
        <f>+IF($C208="","",CDR!$J$2)</f>
        <v/>
      </c>
      <c r="AE208" t="str">
        <f>+IF(C208="","",CDR!J206)</f>
        <v/>
      </c>
      <c r="AF208" t="str">
        <f t="shared" si="31"/>
        <v/>
      </c>
    </row>
    <row r="209" spans="1:32" x14ac:dyDescent="0.25">
      <c r="A209" t="str">
        <f>+IF($C209="","",IF(CDR!I210="","",TEXT(CDR!I210,"00000000000000")))</f>
        <v/>
      </c>
      <c r="B209" t="str">
        <f t="shared" si="24"/>
        <v/>
      </c>
      <c r="C209" t="str">
        <f>+IF(CDR!F210="","",SUBSTITUTE(CDR!F210,"CHAR (10)"," "))</f>
        <v/>
      </c>
      <c r="D209" t="str">
        <f>+IF(CDR!F210="","",SUBSTITUTE(CDR!F210,"CHAR (10)"," "))</f>
        <v/>
      </c>
      <c r="E209" t="str">
        <f t="shared" si="25"/>
        <v/>
      </c>
      <c r="F209" t="str">
        <f>+IF($C209="","",IF(CDR!G210="BIO","Oui","Non"))</f>
        <v/>
      </c>
      <c r="G209" t="str">
        <f>+IF($C209="","",IF(CDR!D210="DOMEDIA","MDD",IF(CDR!D210="APTA","MDD",IF(CDR!D210="TOP BUDGET","Premier Prix","MN"))))</f>
        <v/>
      </c>
      <c r="H209" t="str">
        <f>+IF($C209="","",CDR!D210)</f>
        <v/>
      </c>
      <c r="K209" t="str">
        <f>+IF($C209="","",CDR!$E$2)</f>
        <v/>
      </c>
      <c r="L209" t="str">
        <f>+IF($C209="","",CDR!$G$2)</f>
        <v/>
      </c>
      <c r="M209" t="str">
        <f>+IF($C209="","",CDR!AN210)</f>
        <v/>
      </c>
      <c r="N209" t="str">
        <f>+IF($C209="","",CDR!AO210)</f>
        <v/>
      </c>
      <c r="P209" t="str">
        <f t="shared" si="26"/>
        <v/>
      </c>
      <c r="Q209" t="str">
        <f>+IF($C209="","",CDR!A210)</f>
        <v/>
      </c>
      <c r="S209" t="str">
        <f t="shared" si="27"/>
        <v/>
      </c>
      <c r="T209" t="str">
        <f t="shared" si="28"/>
        <v/>
      </c>
      <c r="U209" t="str">
        <f t="shared" si="29"/>
        <v/>
      </c>
      <c r="V209" t="str">
        <f>+IF(C209="","",IF(CDR!L210="VRAC","Composant sans Colisage","Homogène"))</f>
        <v/>
      </c>
      <c r="W209" t="str">
        <f>+IF(C209="","",IF(CDR!L210="VRAC","EACH",IF(CDR!L210="COLIS","COLIS (CARTON FARDEAU DISPLAY)","PALETTE - BOX")))</f>
        <v/>
      </c>
      <c r="X209" t="str">
        <f>+IF($C209="","",IF(CDR!L210="PALETTE",CDR!M210,""))</f>
        <v/>
      </c>
      <c r="Z209" t="str">
        <f>+IF($C209="","",IF(CDR!N210="PALETTE","",CDR!M210))</f>
        <v/>
      </c>
      <c r="AC209" t="str">
        <f t="shared" si="30"/>
        <v/>
      </c>
      <c r="AD209" t="str">
        <f>+IF($C209="","",CDR!$J$2)</f>
        <v/>
      </c>
      <c r="AE209" t="str">
        <f>+IF(C209="","",CDR!J207)</f>
        <v/>
      </c>
      <c r="AF209" t="str">
        <f t="shared" si="31"/>
        <v/>
      </c>
    </row>
    <row r="210" spans="1:32" x14ac:dyDescent="0.25">
      <c r="A210" t="str">
        <f>+IF($C210="","",IF(CDR!I211="","",TEXT(CDR!I211,"00000000000000")))</f>
        <v/>
      </c>
      <c r="B210" t="str">
        <f t="shared" si="24"/>
        <v/>
      </c>
      <c r="C210" t="str">
        <f>+IF(CDR!F211="","",SUBSTITUTE(CDR!F211,"CHAR (10)"," "))</f>
        <v/>
      </c>
      <c r="D210" t="str">
        <f>+IF(CDR!F211="","",SUBSTITUTE(CDR!F211,"CHAR (10)"," "))</f>
        <v/>
      </c>
      <c r="E210" t="str">
        <f t="shared" si="25"/>
        <v/>
      </c>
      <c r="F210" t="str">
        <f>+IF($C210="","",IF(CDR!G211="BIO","Oui","Non"))</f>
        <v/>
      </c>
      <c r="G210" t="str">
        <f>+IF($C210="","",IF(CDR!D211="DOMEDIA","MDD",IF(CDR!D211="APTA","MDD",IF(CDR!D211="TOP BUDGET","Premier Prix","MN"))))</f>
        <v/>
      </c>
      <c r="H210" t="str">
        <f>+IF($C210="","",CDR!D211)</f>
        <v/>
      </c>
      <c r="K210" t="str">
        <f>+IF($C210="","",CDR!$E$2)</f>
        <v/>
      </c>
      <c r="L210" t="str">
        <f>+IF($C210="","",CDR!$G$2)</f>
        <v/>
      </c>
      <c r="M210" t="str">
        <f>+IF($C210="","",CDR!AN211)</f>
        <v/>
      </c>
      <c r="N210" t="str">
        <f>+IF($C210="","",CDR!AO211)</f>
        <v/>
      </c>
      <c r="P210" t="str">
        <f t="shared" si="26"/>
        <v/>
      </c>
      <c r="Q210" t="str">
        <f>+IF($C210="","",CDR!A211)</f>
        <v/>
      </c>
      <c r="S210" t="str">
        <f t="shared" si="27"/>
        <v/>
      </c>
      <c r="T210" t="str">
        <f t="shared" si="28"/>
        <v/>
      </c>
      <c r="U210" t="str">
        <f t="shared" si="29"/>
        <v/>
      </c>
      <c r="V210" t="str">
        <f>+IF(C210="","",IF(CDR!L211="VRAC","Composant sans Colisage","Homogène"))</f>
        <v/>
      </c>
      <c r="W210" t="str">
        <f>+IF(C210="","",IF(CDR!L211="VRAC","EACH",IF(CDR!L211="COLIS","COLIS (CARTON FARDEAU DISPLAY)","PALETTE - BOX")))</f>
        <v/>
      </c>
      <c r="X210" t="str">
        <f>+IF($C210="","",IF(CDR!L211="PALETTE",CDR!M211,""))</f>
        <v/>
      </c>
      <c r="Z210" t="str">
        <f>+IF($C210="","",IF(CDR!N211="PALETTE","",CDR!M211))</f>
        <v/>
      </c>
      <c r="AC210" t="str">
        <f t="shared" si="30"/>
        <v/>
      </c>
      <c r="AD210" t="str">
        <f>+IF($C210="","",CDR!$J$2)</f>
        <v/>
      </c>
      <c r="AE210" t="str">
        <f>+IF(C210="","",CDR!J208)</f>
        <v/>
      </c>
      <c r="AF210" t="str">
        <f t="shared" si="31"/>
        <v/>
      </c>
    </row>
    <row r="211" spans="1:32" x14ac:dyDescent="0.25">
      <c r="A211" t="str">
        <f>+IF($C211="","",IF(CDR!I212="","",TEXT(CDR!I212,"00000000000000")))</f>
        <v/>
      </c>
      <c r="B211" t="str">
        <f t="shared" si="24"/>
        <v/>
      </c>
      <c r="C211" t="str">
        <f>+IF(CDR!F212="","",SUBSTITUTE(CDR!F212,"CHAR (10)"," "))</f>
        <v/>
      </c>
      <c r="D211" t="str">
        <f>+IF(CDR!F212="","",SUBSTITUTE(CDR!F212,"CHAR (10)"," "))</f>
        <v/>
      </c>
      <c r="E211" t="str">
        <f t="shared" si="25"/>
        <v/>
      </c>
      <c r="F211" t="str">
        <f>+IF($C211="","",IF(CDR!G212="BIO","Oui","Non"))</f>
        <v/>
      </c>
      <c r="G211" t="str">
        <f>+IF($C211="","",IF(CDR!D212="DOMEDIA","MDD",IF(CDR!D212="APTA","MDD",IF(CDR!D212="TOP BUDGET","Premier Prix","MN"))))</f>
        <v/>
      </c>
      <c r="H211" t="str">
        <f>+IF($C211="","",CDR!D212)</f>
        <v/>
      </c>
      <c r="K211" t="str">
        <f>+IF($C211="","",CDR!$E$2)</f>
        <v/>
      </c>
      <c r="L211" t="str">
        <f>+IF($C211="","",CDR!$G$2)</f>
        <v/>
      </c>
      <c r="M211" t="str">
        <f>+IF($C211="","",CDR!AN212)</f>
        <v/>
      </c>
      <c r="N211" t="str">
        <f>+IF($C211="","",CDR!AO212)</f>
        <v/>
      </c>
      <c r="P211" t="str">
        <f t="shared" si="26"/>
        <v/>
      </c>
      <c r="Q211" t="str">
        <f>+IF($C211="","",CDR!A212)</f>
        <v/>
      </c>
      <c r="S211" t="str">
        <f t="shared" si="27"/>
        <v/>
      </c>
      <c r="T211" t="str">
        <f t="shared" si="28"/>
        <v/>
      </c>
      <c r="U211" t="str">
        <f t="shared" si="29"/>
        <v/>
      </c>
      <c r="V211" t="str">
        <f>+IF(C211="","",IF(CDR!L212="VRAC","Composant sans Colisage","Homogène"))</f>
        <v/>
      </c>
      <c r="W211" t="str">
        <f>+IF(C211="","",IF(CDR!L212="VRAC","EACH",IF(CDR!L212="COLIS","COLIS (CARTON FARDEAU DISPLAY)","PALETTE - BOX")))</f>
        <v/>
      </c>
      <c r="X211" t="str">
        <f>+IF($C211="","",IF(CDR!L212="PALETTE",CDR!M212,""))</f>
        <v/>
      </c>
      <c r="Z211" t="str">
        <f>+IF($C211="","",IF(CDR!N212="PALETTE","",CDR!M212))</f>
        <v/>
      </c>
      <c r="AC211" t="str">
        <f t="shared" si="30"/>
        <v/>
      </c>
      <c r="AD211" t="str">
        <f>+IF($C211="","",CDR!$J$2)</f>
        <v/>
      </c>
      <c r="AE211" t="str">
        <f>+IF(C211="","",CDR!J209)</f>
        <v/>
      </c>
      <c r="AF211" t="str">
        <f t="shared" si="31"/>
        <v/>
      </c>
    </row>
    <row r="212" spans="1:32" x14ac:dyDescent="0.25">
      <c r="A212" t="str">
        <f>+IF($C212="","",IF(CDR!I213="","",TEXT(CDR!I213,"00000000000000")))</f>
        <v/>
      </c>
      <c r="B212" t="str">
        <f t="shared" si="24"/>
        <v/>
      </c>
      <c r="C212" t="str">
        <f>+IF(CDR!F213="","",SUBSTITUTE(CDR!F213,"CHAR (10)"," "))</f>
        <v/>
      </c>
      <c r="D212" t="str">
        <f>+IF(CDR!F213="","",SUBSTITUTE(CDR!F213,"CHAR (10)"," "))</f>
        <v/>
      </c>
      <c r="E212" t="str">
        <f t="shared" si="25"/>
        <v/>
      </c>
      <c r="F212" t="str">
        <f>+IF($C212="","",IF(CDR!G213="BIO","Oui","Non"))</f>
        <v/>
      </c>
      <c r="G212" t="str">
        <f>+IF($C212="","",IF(CDR!D213="DOMEDIA","MDD",IF(CDR!D213="APTA","MDD",IF(CDR!D213="TOP BUDGET","Premier Prix","MN"))))</f>
        <v/>
      </c>
      <c r="H212" t="str">
        <f>+IF($C212="","",CDR!D213)</f>
        <v/>
      </c>
      <c r="K212" t="str">
        <f>+IF($C212="","",CDR!$E$2)</f>
        <v/>
      </c>
      <c r="L212" t="str">
        <f>+IF($C212="","",CDR!$G$2)</f>
        <v/>
      </c>
      <c r="M212" t="str">
        <f>+IF($C212="","",CDR!AN213)</f>
        <v/>
      </c>
      <c r="N212" t="str">
        <f>+IF($C212="","",CDR!AO213)</f>
        <v/>
      </c>
      <c r="P212" t="str">
        <f t="shared" si="26"/>
        <v/>
      </c>
      <c r="Q212" t="str">
        <f>+IF($C212="","",CDR!A213)</f>
        <v/>
      </c>
      <c r="S212" t="str">
        <f t="shared" si="27"/>
        <v/>
      </c>
      <c r="T212" t="str">
        <f t="shared" si="28"/>
        <v/>
      </c>
      <c r="U212" t="str">
        <f t="shared" si="29"/>
        <v/>
      </c>
      <c r="V212" t="str">
        <f>+IF(C212="","",IF(CDR!L213="VRAC","Composant sans Colisage","Homogène"))</f>
        <v/>
      </c>
      <c r="W212" t="str">
        <f>+IF(C212="","",IF(CDR!L213="VRAC","EACH",IF(CDR!L213="COLIS","COLIS (CARTON FARDEAU DISPLAY)","PALETTE - BOX")))</f>
        <v/>
      </c>
      <c r="X212" t="str">
        <f>+IF($C212="","",IF(CDR!L213="PALETTE",CDR!M213,""))</f>
        <v/>
      </c>
      <c r="Z212" t="str">
        <f>+IF($C212="","",IF(CDR!N213="PALETTE","",CDR!M213))</f>
        <v/>
      </c>
      <c r="AC212" t="str">
        <f t="shared" si="30"/>
        <v/>
      </c>
      <c r="AD212" t="str">
        <f>+IF($C212="","",CDR!$J$2)</f>
        <v/>
      </c>
      <c r="AE212" t="str">
        <f>+IF(C212="","",CDR!J210)</f>
        <v/>
      </c>
      <c r="AF212" t="str">
        <f t="shared" si="31"/>
        <v/>
      </c>
    </row>
    <row r="213" spans="1:32" x14ac:dyDescent="0.25">
      <c r="A213" t="str">
        <f>+IF($C213="","",IF(CDR!I214="","",TEXT(CDR!I214,"00000000000000")))</f>
        <v/>
      </c>
      <c r="B213" t="str">
        <f t="shared" si="24"/>
        <v/>
      </c>
      <c r="C213" t="str">
        <f>+IF(CDR!F214="","",SUBSTITUTE(CDR!F214,"CHAR (10)"," "))</f>
        <v/>
      </c>
      <c r="D213" t="str">
        <f>+IF(CDR!F214="","",SUBSTITUTE(CDR!F214,"CHAR (10)"," "))</f>
        <v/>
      </c>
      <c r="E213" t="str">
        <f t="shared" si="25"/>
        <v/>
      </c>
      <c r="F213" t="str">
        <f>+IF($C213="","",IF(CDR!G214="BIO","Oui","Non"))</f>
        <v/>
      </c>
      <c r="G213" t="str">
        <f>+IF($C213="","",IF(CDR!D214="DOMEDIA","MDD",IF(CDR!D214="APTA","MDD",IF(CDR!D214="TOP BUDGET","Premier Prix","MN"))))</f>
        <v/>
      </c>
      <c r="H213" t="str">
        <f>+IF($C213="","",CDR!D214)</f>
        <v/>
      </c>
      <c r="K213" t="str">
        <f>+IF($C213="","",CDR!$E$2)</f>
        <v/>
      </c>
      <c r="L213" t="str">
        <f>+IF($C213="","",CDR!$G$2)</f>
        <v/>
      </c>
      <c r="M213" t="str">
        <f>+IF($C213="","",CDR!AN214)</f>
        <v/>
      </c>
      <c r="N213" t="str">
        <f>+IF($C213="","",CDR!AO214)</f>
        <v/>
      </c>
      <c r="P213" t="str">
        <f t="shared" si="26"/>
        <v/>
      </c>
      <c r="Q213" t="str">
        <f>+IF($C213="","",CDR!A214)</f>
        <v/>
      </c>
      <c r="S213" t="str">
        <f t="shared" si="27"/>
        <v/>
      </c>
      <c r="T213" t="str">
        <f t="shared" si="28"/>
        <v/>
      </c>
      <c r="U213" t="str">
        <f t="shared" si="29"/>
        <v/>
      </c>
      <c r="V213" t="str">
        <f>+IF(C213="","",IF(CDR!L214="VRAC","Composant sans Colisage","Homogène"))</f>
        <v/>
      </c>
      <c r="W213" t="str">
        <f>+IF(C213="","",IF(CDR!L214="VRAC","EACH",IF(CDR!L214="COLIS","COLIS (CARTON FARDEAU DISPLAY)","PALETTE - BOX")))</f>
        <v/>
      </c>
      <c r="X213" t="str">
        <f>+IF($C213="","",IF(CDR!L214="PALETTE",CDR!M214,""))</f>
        <v/>
      </c>
      <c r="Z213" t="str">
        <f>+IF($C213="","",IF(CDR!N214="PALETTE","",CDR!M214))</f>
        <v/>
      </c>
      <c r="AC213" t="str">
        <f t="shared" si="30"/>
        <v/>
      </c>
      <c r="AD213" t="str">
        <f>+IF($C213="","",CDR!$J$2)</f>
        <v/>
      </c>
      <c r="AE213" t="str">
        <f>+IF(C213="","",CDR!J211)</f>
        <v/>
      </c>
      <c r="AF213" t="str">
        <f t="shared" si="31"/>
        <v/>
      </c>
    </row>
    <row r="214" spans="1:32" x14ac:dyDescent="0.25">
      <c r="A214" t="str">
        <f>+IF($C214="","",IF(CDR!I215="","",TEXT(CDR!I215,"00000000000000")))</f>
        <v/>
      </c>
      <c r="B214" t="str">
        <f t="shared" si="24"/>
        <v/>
      </c>
      <c r="C214" t="str">
        <f>+IF(CDR!F215="","",SUBSTITUTE(CDR!F215,"CHAR (10)"," "))</f>
        <v/>
      </c>
      <c r="D214" t="str">
        <f>+IF(CDR!F215="","",SUBSTITUTE(CDR!F215,"CHAR (10)"," "))</f>
        <v/>
      </c>
      <c r="E214" t="str">
        <f t="shared" si="25"/>
        <v/>
      </c>
      <c r="F214" t="str">
        <f>+IF($C214="","",IF(CDR!G215="BIO","Oui","Non"))</f>
        <v/>
      </c>
      <c r="G214" t="str">
        <f>+IF($C214="","",IF(CDR!D215="DOMEDIA","MDD",IF(CDR!D215="APTA","MDD",IF(CDR!D215="TOP BUDGET","Premier Prix","MN"))))</f>
        <v/>
      </c>
      <c r="H214" t="str">
        <f>+IF($C214="","",CDR!D215)</f>
        <v/>
      </c>
      <c r="K214" t="str">
        <f>+IF($C214="","",CDR!$E$2)</f>
        <v/>
      </c>
      <c r="L214" t="str">
        <f>+IF($C214="","",CDR!$G$2)</f>
        <v/>
      </c>
      <c r="M214" t="str">
        <f>+IF($C214="","",CDR!AN215)</f>
        <v/>
      </c>
      <c r="N214" t="str">
        <f>+IF($C214="","",CDR!AO215)</f>
        <v/>
      </c>
      <c r="P214" t="str">
        <f t="shared" si="26"/>
        <v/>
      </c>
      <c r="Q214" t="str">
        <f>+IF($C214="","",CDR!A215)</f>
        <v/>
      </c>
      <c r="S214" t="str">
        <f t="shared" si="27"/>
        <v/>
      </c>
      <c r="T214" t="str">
        <f t="shared" si="28"/>
        <v/>
      </c>
      <c r="U214" t="str">
        <f t="shared" si="29"/>
        <v/>
      </c>
      <c r="V214" t="str">
        <f>+IF(C214="","",IF(CDR!L215="VRAC","Composant sans Colisage","Homogène"))</f>
        <v/>
      </c>
      <c r="W214" t="str">
        <f>+IF(C214="","",IF(CDR!L215="VRAC","EACH",IF(CDR!L215="COLIS","COLIS (CARTON FARDEAU DISPLAY)","PALETTE - BOX")))</f>
        <v/>
      </c>
      <c r="X214" t="str">
        <f>+IF($C214="","",IF(CDR!L215="PALETTE",CDR!M215,""))</f>
        <v/>
      </c>
      <c r="Z214" t="str">
        <f>+IF($C214="","",IF(CDR!N215="PALETTE","",CDR!M215))</f>
        <v/>
      </c>
      <c r="AC214" t="str">
        <f t="shared" si="30"/>
        <v/>
      </c>
      <c r="AD214" t="str">
        <f>+IF($C214="","",CDR!$J$2)</f>
        <v/>
      </c>
      <c r="AE214" t="str">
        <f>+IF(C214="","",CDR!J212)</f>
        <v/>
      </c>
      <c r="AF214" t="str">
        <f t="shared" si="31"/>
        <v/>
      </c>
    </row>
    <row r="215" spans="1:32" x14ac:dyDescent="0.25">
      <c r="A215" t="str">
        <f>+IF($C215="","",IF(CDR!I216="","",TEXT(CDR!I216,"00000000000000")))</f>
        <v/>
      </c>
      <c r="B215" t="str">
        <f t="shared" si="24"/>
        <v/>
      </c>
      <c r="C215" t="str">
        <f>+IF(CDR!F216="","",SUBSTITUTE(CDR!F216,"CHAR (10)"," "))</f>
        <v/>
      </c>
      <c r="D215" t="str">
        <f>+IF(CDR!F216="","",SUBSTITUTE(CDR!F216,"CHAR (10)"," "))</f>
        <v/>
      </c>
      <c r="E215" t="str">
        <f t="shared" si="25"/>
        <v/>
      </c>
      <c r="F215" t="str">
        <f>+IF($C215="","",IF(CDR!G216="BIO","Oui","Non"))</f>
        <v/>
      </c>
      <c r="G215" t="str">
        <f>+IF($C215="","",IF(CDR!D216="DOMEDIA","MDD",IF(CDR!D216="APTA","MDD",IF(CDR!D216="TOP BUDGET","Premier Prix","MN"))))</f>
        <v/>
      </c>
      <c r="H215" t="str">
        <f>+IF($C215="","",CDR!D216)</f>
        <v/>
      </c>
      <c r="K215" t="str">
        <f>+IF($C215="","",CDR!$E$2)</f>
        <v/>
      </c>
      <c r="L215" t="str">
        <f>+IF($C215="","",CDR!$G$2)</f>
        <v/>
      </c>
      <c r="M215" t="str">
        <f>+IF($C215="","",CDR!AN216)</f>
        <v/>
      </c>
      <c r="N215" t="str">
        <f>+IF($C215="","",CDR!AO216)</f>
        <v/>
      </c>
      <c r="P215" t="str">
        <f t="shared" si="26"/>
        <v/>
      </c>
      <c r="Q215" t="str">
        <f>+IF($C215="","",CDR!A216)</f>
        <v/>
      </c>
      <c r="S215" t="str">
        <f t="shared" si="27"/>
        <v/>
      </c>
      <c r="T215" t="str">
        <f t="shared" si="28"/>
        <v/>
      </c>
      <c r="U215" t="str">
        <f t="shared" si="29"/>
        <v/>
      </c>
      <c r="V215" t="str">
        <f>+IF(C215="","",IF(CDR!L216="VRAC","Composant sans Colisage","Homogène"))</f>
        <v/>
      </c>
      <c r="W215" t="str">
        <f>+IF(C215="","",IF(CDR!L216="VRAC","EACH",IF(CDR!L216="COLIS","COLIS (CARTON FARDEAU DISPLAY)","PALETTE - BOX")))</f>
        <v/>
      </c>
      <c r="X215" t="str">
        <f>+IF($C215="","",IF(CDR!L216="PALETTE",CDR!M216,""))</f>
        <v/>
      </c>
      <c r="Z215" t="str">
        <f>+IF($C215="","",IF(CDR!N216="PALETTE","",CDR!M216))</f>
        <v/>
      </c>
      <c r="AC215" t="str">
        <f t="shared" si="30"/>
        <v/>
      </c>
      <c r="AD215" t="str">
        <f>+IF($C215="","",CDR!$J$2)</f>
        <v/>
      </c>
      <c r="AE215" t="str">
        <f>+IF(C215="","",CDR!J213)</f>
        <v/>
      </c>
      <c r="AF215" t="str">
        <f t="shared" si="31"/>
        <v/>
      </c>
    </row>
    <row r="216" spans="1:32" x14ac:dyDescent="0.25">
      <c r="A216" t="str">
        <f>+IF($C216="","",IF(CDR!I217="","",TEXT(CDR!I217,"00000000000000")))</f>
        <v/>
      </c>
      <c r="B216" t="str">
        <f t="shared" si="24"/>
        <v/>
      </c>
      <c r="C216" t="str">
        <f>+IF(CDR!F217="","",SUBSTITUTE(CDR!F217,"CHAR (10)"," "))</f>
        <v/>
      </c>
      <c r="D216" t="str">
        <f>+IF(CDR!F217="","",SUBSTITUTE(CDR!F217,"CHAR (10)"," "))</f>
        <v/>
      </c>
      <c r="E216" t="str">
        <f t="shared" si="25"/>
        <v/>
      </c>
      <c r="F216" t="str">
        <f>+IF($C216="","",IF(CDR!G217="BIO","Oui","Non"))</f>
        <v/>
      </c>
      <c r="G216" t="str">
        <f>+IF($C216="","",IF(CDR!D217="DOMEDIA","MDD",IF(CDR!D217="APTA","MDD",IF(CDR!D217="TOP BUDGET","Premier Prix","MN"))))</f>
        <v/>
      </c>
      <c r="H216" t="str">
        <f>+IF($C216="","",CDR!D217)</f>
        <v/>
      </c>
      <c r="K216" t="str">
        <f>+IF($C216="","",CDR!$E$2)</f>
        <v/>
      </c>
      <c r="L216" t="str">
        <f>+IF($C216="","",CDR!$G$2)</f>
        <v/>
      </c>
      <c r="M216" t="str">
        <f>+IF($C216="","",CDR!AN217)</f>
        <v/>
      </c>
      <c r="N216" t="str">
        <f>+IF($C216="","",CDR!AO217)</f>
        <v/>
      </c>
      <c r="P216" t="str">
        <f t="shared" si="26"/>
        <v/>
      </c>
      <c r="Q216" t="str">
        <f>+IF($C216="","",CDR!A217)</f>
        <v/>
      </c>
      <c r="S216" t="str">
        <f t="shared" si="27"/>
        <v/>
      </c>
      <c r="T216" t="str">
        <f t="shared" si="28"/>
        <v/>
      </c>
      <c r="U216" t="str">
        <f t="shared" si="29"/>
        <v/>
      </c>
      <c r="V216" t="str">
        <f>+IF(C216="","",IF(CDR!L217="VRAC","Composant sans Colisage","Homogène"))</f>
        <v/>
      </c>
      <c r="W216" t="str">
        <f>+IF(C216="","",IF(CDR!L217="VRAC","EACH",IF(CDR!L217="COLIS","COLIS (CARTON FARDEAU DISPLAY)","PALETTE - BOX")))</f>
        <v/>
      </c>
      <c r="X216" t="str">
        <f>+IF($C216="","",IF(CDR!L217="PALETTE",CDR!M217,""))</f>
        <v/>
      </c>
      <c r="Z216" t="str">
        <f>+IF($C216="","",IF(CDR!N217="PALETTE","",CDR!M217))</f>
        <v/>
      </c>
      <c r="AC216" t="str">
        <f t="shared" si="30"/>
        <v/>
      </c>
      <c r="AD216" t="str">
        <f>+IF($C216="","",CDR!$J$2)</f>
        <v/>
      </c>
      <c r="AE216" t="str">
        <f>+IF(C216="","",CDR!J214)</f>
        <v/>
      </c>
      <c r="AF216" t="str">
        <f t="shared" si="31"/>
        <v/>
      </c>
    </row>
    <row r="217" spans="1:32" x14ac:dyDescent="0.25">
      <c r="A217" t="str">
        <f>+IF($C217="","",IF(CDR!I218="","",TEXT(CDR!I218,"00000000000000")))</f>
        <v/>
      </c>
      <c r="B217" t="str">
        <f t="shared" si="24"/>
        <v/>
      </c>
      <c r="C217" t="str">
        <f>+IF(CDR!F218="","",SUBSTITUTE(CDR!F218,"CHAR (10)"," "))</f>
        <v/>
      </c>
      <c r="D217" t="str">
        <f>+IF(CDR!F218="","",SUBSTITUTE(CDR!F218,"CHAR (10)"," "))</f>
        <v/>
      </c>
      <c r="E217" t="str">
        <f t="shared" si="25"/>
        <v/>
      </c>
      <c r="F217" t="str">
        <f>+IF($C217="","",IF(CDR!G218="BIO","Oui","Non"))</f>
        <v/>
      </c>
      <c r="G217" t="str">
        <f>+IF($C217="","",IF(CDR!D218="DOMEDIA","MDD",IF(CDR!D218="APTA","MDD",IF(CDR!D218="TOP BUDGET","Premier Prix","MN"))))</f>
        <v/>
      </c>
      <c r="H217" t="str">
        <f>+IF($C217="","",CDR!D218)</f>
        <v/>
      </c>
      <c r="K217" t="str">
        <f>+IF($C217="","",CDR!$E$2)</f>
        <v/>
      </c>
      <c r="L217" t="str">
        <f>+IF($C217="","",CDR!$G$2)</f>
        <v/>
      </c>
      <c r="M217" t="str">
        <f>+IF($C217="","",CDR!AN218)</f>
        <v/>
      </c>
      <c r="N217" t="str">
        <f>+IF($C217="","",CDR!AO218)</f>
        <v/>
      </c>
      <c r="P217" t="str">
        <f t="shared" si="26"/>
        <v/>
      </c>
      <c r="Q217" t="str">
        <f>+IF($C217="","",CDR!A218)</f>
        <v/>
      </c>
      <c r="S217" t="str">
        <f t="shared" si="27"/>
        <v/>
      </c>
      <c r="T217" t="str">
        <f t="shared" si="28"/>
        <v/>
      </c>
      <c r="U217" t="str">
        <f t="shared" si="29"/>
        <v/>
      </c>
      <c r="V217" t="str">
        <f>+IF(C217="","",IF(CDR!L218="VRAC","Composant sans Colisage","Homogène"))</f>
        <v/>
      </c>
      <c r="W217" t="str">
        <f>+IF(C217="","",IF(CDR!L218="VRAC","EACH",IF(CDR!L218="COLIS","COLIS (CARTON FARDEAU DISPLAY)","PALETTE - BOX")))</f>
        <v/>
      </c>
      <c r="X217" t="str">
        <f>+IF($C217="","",IF(CDR!L218="PALETTE",CDR!M218,""))</f>
        <v/>
      </c>
      <c r="Z217" t="str">
        <f>+IF($C217="","",IF(CDR!N218="PALETTE","",CDR!M218))</f>
        <v/>
      </c>
      <c r="AC217" t="str">
        <f t="shared" si="30"/>
        <v/>
      </c>
      <c r="AD217" t="str">
        <f>+IF($C217="","",CDR!$J$2)</f>
        <v/>
      </c>
      <c r="AE217" t="str">
        <f>+IF(C217="","",CDR!J215)</f>
        <v/>
      </c>
      <c r="AF217" t="str">
        <f t="shared" si="31"/>
        <v/>
      </c>
    </row>
    <row r="218" spans="1:32" x14ac:dyDescent="0.25">
      <c r="A218" t="str">
        <f>+IF($C218="","",IF(CDR!I219="","",TEXT(CDR!I219,"00000000000000")))</f>
        <v/>
      </c>
      <c r="B218" t="str">
        <f t="shared" si="24"/>
        <v/>
      </c>
      <c r="C218" t="str">
        <f>+IF(CDR!F219="","",SUBSTITUTE(CDR!F219,"CHAR (10)"," "))</f>
        <v/>
      </c>
      <c r="D218" t="str">
        <f>+IF(CDR!F219="","",SUBSTITUTE(CDR!F219,"CHAR (10)"," "))</f>
        <v/>
      </c>
      <c r="E218" t="str">
        <f t="shared" si="25"/>
        <v/>
      </c>
      <c r="F218" t="str">
        <f>+IF($C218="","",IF(CDR!G219="BIO","Oui","Non"))</f>
        <v/>
      </c>
      <c r="G218" t="str">
        <f>+IF($C218="","",IF(CDR!D219="DOMEDIA","MDD",IF(CDR!D219="APTA","MDD",IF(CDR!D219="TOP BUDGET","Premier Prix","MN"))))</f>
        <v/>
      </c>
      <c r="H218" t="str">
        <f>+IF($C218="","",CDR!D219)</f>
        <v/>
      </c>
      <c r="K218" t="str">
        <f>+IF($C218="","",CDR!$E$2)</f>
        <v/>
      </c>
      <c r="L218" t="str">
        <f>+IF($C218="","",CDR!$G$2)</f>
        <v/>
      </c>
      <c r="M218" t="str">
        <f>+IF($C218="","",CDR!AN219)</f>
        <v/>
      </c>
      <c r="N218" t="str">
        <f>+IF($C218="","",CDR!AO219)</f>
        <v/>
      </c>
      <c r="P218" t="str">
        <f t="shared" si="26"/>
        <v/>
      </c>
      <c r="Q218" t="str">
        <f>+IF($C218="","",CDR!A219)</f>
        <v/>
      </c>
      <c r="S218" t="str">
        <f t="shared" si="27"/>
        <v/>
      </c>
      <c r="T218" t="str">
        <f t="shared" si="28"/>
        <v/>
      </c>
      <c r="U218" t="str">
        <f t="shared" si="29"/>
        <v/>
      </c>
      <c r="V218" t="str">
        <f>+IF(C218="","",IF(CDR!L219="VRAC","Composant sans Colisage","Homogène"))</f>
        <v/>
      </c>
      <c r="W218" t="str">
        <f>+IF(C218="","",IF(CDR!L219="VRAC","EACH",IF(CDR!L219="COLIS","COLIS (CARTON FARDEAU DISPLAY)","PALETTE - BOX")))</f>
        <v/>
      </c>
      <c r="X218" t="str">
        <f>+IF($C218="","",IF(CDR!L219="PALETTE",CDR!M219,""))</f>
        <v/>
      </c>
      <c r="Z218" t="str">
        <f>+IF($C218="","",IF(CDR!N219="PALETTE","",CDR!M219))</f>
        <v/>
      </c>
      <c r="AC218" t="str">
        <f t="shared" si="30"/>
        <v/>
      </c>
      <c r="AD218" t="str">
        <f>+IF($C218="","",CDR!$J$2)</f>
        <v/>
      </c>
      <c r="AE218" t="str">
        <f>+IF(C218="","",CDR!J216)</f>
        <v/>
      </c>
      <c r="AF218" t="str">
        <f t="shared" si="31"/>
        <v/>
      </c>
    </row>
    <row r="219" spans="1:32" x14ac:dyDescent="0.25">
      <c r="A219" t="str">
        <f>+IF($C219="","",IF(CDR!I220="","",TEXT(CDR!I220,"00000000000000")))</f>
        <v/>
      </c>
      <c r="B219" t="str">
        <f t="shared" si="24"/>
        <v/>
      </c>
      <c r="C219" t="str">
        <f>+IF(CDR!F220="","",SUBSTITUTE(CDR!F220,"CHAR (10)"," "))</f>
        <v/>
      </c>
      <c r="D219" t="str">
        <f>+IF(CDR!F220="","",SUBSTITUTE(CDR!F220,"CHAR (10)"," "))</f>
        <v/>
      </c>
      <c r="E219" t="str">
        <f t="shared" si="25"/>
        <v/>
      </c>
      <c r="F219" t="str">
        <f>+IF($C219="","",IF(CDR!G220="BIO","Oui","Non"))</f>
        <v/>
      </c>
      <c r="G219" t="str">
        <f>+IF($C219="","",IF(CDR!D220="DOMEDIA","MDD",IF(CDR!D220="APTA","MDD",IF(CDR!D220="TOP BUDGET","Premier Prix","MN"))))</f>
        <v/>
      </c>
      <c r="H219" t="str">
        <f>+IF($C219="","",CDR!D220)</f>
        <v/>
      </c>
      <c r="K219" t="str">
        <f>+IF($C219="","",CDR!$E$2)</f>
        <v/>
      </c>
      <c r="L219" t="str">
        <f>+IF($C219="","",CDR!$G$2)</f>
        <v/>
      </c>
      <c r="M219" t="str">
        <f>+IF($C219="","",CDR!AN220)</f>
        <v/>
      </c>
      <c r="N219" t="str">
        <f>+IF($C219="","",CDR!AO220)</f>
        <v/>
      </c>
      <c r="P219" t="str">
        <f t="shared" si="26"/>
        <v/>
      </c>
      <c r="Q219" t="str">
        <f>+IF($C219="","",CDR!A220)</f>
        <v/>
      </c>
      <c r="S219" t="str">
        <f t="shared" si="27"/>
        <v/>
      </c>
      <c r="T219" t="str">
        <f t="shared" si="28"/>
        <v/>
      </c>
      <c r="U219" t="str">
        <f t="shared" si="29"/>
        <v/>
      </c>
      <c r="V219" t="str">
        <f>+IF(C219="","",IF(CDR!L220="VRAC","Composant sans Colisage","Homogène"))</f>
        <v/>
      </c>
      <c r="W219" t="str">
        <f>+IF(C219="","",IF(CDR!L220="VRAC","EACH",IF(CDR!L220="COLIS","COLIS (CARTON FARDEAU DISPLAY)","PALETTE - BOX")))</f>
        <v/>
      </c>
      <c r="X219" t="str">
        <f>+IF($C219="","",IF(CDR!L220="PALETTE",CDR!M220,""))</f>
        <v/>
      </c>
      <c r="Z219" t="str">
        <f>+IF($C219="","",IF(CDR!N220="PALETTE","",CDR!M220))</f>
        <v/>
      </c>
      <c r="AC219" t="str">
        <f t="shared" si="30"/>
        <v/>
      </c>
      <c r="AD219" t="str">
        <f>+IF($C219="","",CDR!$J$2)</f>
        <v/>
      </c>
      <c r="AE219" t="str">
        <f>+IF(C219="","",CDR!J217)</f>
        <v/>
      </c>
      <c r="AF219" t="str">
        <f t="shared" si="31"/>
        <v/>
      </c>
    </row>
    <row r="220" spans="1:32" x14ac:dyDescent="0.25">
      <c r="A220" t="str">
        <f>+IF($C220="","",IF(CDR!I221="","",TEXT(CDR!I221,"00000000000000")))</f>
        <v/>
      </c>
      <c r="B220" t="str">
        <f t="shared" si="24"/>
        <v/>
      </c>
      <c r="C220" t="str">
        <f>+IF(CDR!F221="","",SUBSTITUTE(CDR!F221,"CHAR (10)"," "))</f>
        <v/>
      </c>
      <c r="D220" t="str">
        <f>+IF(CDR!F221="","",SUBSTITUTE(CDR!F221,"CHAR (10)"," "))</f>
        <v/>
      </c>
      <c r="E220" t="str">
        <f t="shared" si="25"/>
        <v/>
      </c>
      <c r="F220" t="str">
        <f>+IF($C220="","",IF(CDR!G221="BIO","Oui","Non"))</f>
        <v/>
      </c>
      <c r="G220" t="str">
        <f>+IF($C220="","",IF(CDR!D221="DOMEDIA","MDD",IF(CDR!D221="APTA","MDD",IF(CDR!D221="TOP BUDGET","Premier Prix","MN"))))</f>
        <v/>
      </c>
      <c r="H220" t="str">
        <f>+IF($C220="","",CDR!D221)</f>
        <v/>
      </c>
      <c r="K220" t="str">
        <f>+IF($C220="","",CDR!$E$2)</f>
        <v/>
      </c>
      <c r="L220" t="str">
        <f>+IF($C220="","",CDR!$G$2)</f>
        <v/>
      </c>
      <c r="M220" t="str">
        <f>+IF($C220="","",CDR!AN221)</f>
        <v/>
      </c>
      <c r="N220" t="str">
        <f>+IF($C220="","",CDR!AO221)</f>
        <v/>
      </c>
      <c r="P220" t="str">
        <f t="shared" si="26"/>
        <v/>
      </c>
      <c r="Q220" t="str">
        <f>+IF($C220="","",CDR!A221)</f>
        <v/>
      </c>
      <c r="S220" t="str">
        <f t="shared" si="27"/>
        <v/>
      </c>
      <c r="T220" t="str">
        <f t="shared" si="28"/>
        <v/>
      </c>
      <c r="U220" t="str">
        <f t="shared" si="29"/>
        <v/>
      </c>
      <c r="V220" t="str">
        <f>+IF(C220="","",IF(CDR!L221="VRAC","Composant sans Colisage","Homogène"))</f>
        <v/>
      </c>
      <c r="W220" t="str">
        <f>+IF(C220="","",IF(CDR!L221="VRAC","EACH",IF(CDR!L221="COLIS","COLIS (CARTON FARDEAU DISPLAY)","PALETTE - BOX")))</f>
        <v/>
      </c>
      <c r="X220" t="str">
        <f>+IF($C220="","",IF(CDR!L221="PALETTE",CDR!M221,""))</f>
        <v/>
      </c>
      <c r="Z220" t="str">
        <f>+IF($C220="","",IF(CDR!N221="PALETTE","",CDR!M221))</f>
        <v/>
      </c>
      <c r="AC220" t="str">
        <f t="shared" si="30"/>
        <v/>
      </c>
      <c r="AD220" t="str">
        <f>+IF($C220="","",CDR!$J$2)</f>
        <v/>
      </c>
      <c r="AE220" t="str">
        <f>+IF(C220="","",CDR!J218)</f>
        <v/>
      </c>
      <c r="AF220" t="str">
        <f t="shared" si="31"/>
        <v/>
      </c>
    </row>
    <row r="221" spans="1:32" x14ac:dyDescent="0.25">
      <c r="A221" t="str">
        <f>+IF($C221="","",IF(CDR!I222="","",TEXT(CDR!I222,"00000000000000")))</f>
        <v/>
      </c>
      <c r="B221" t="str">
        <f t="shared" si="24"/>
        <v/>
      </c>
      <c r="C221" t="str">
        <f>+IF(CDR!F222="","",SUBSTITUTE(CDR!F222,"CHAR (10)"," "))</f>
        <v/>
      </c>
      <c r="D221" t="str">
        <f>+IF(CDR!F222="","",SUBSTITUTE(CDR!F222,"CHAR (10)"," "))</f>
        <v/>
      </c>
      <c r="E221" t="str">
        <f t="shared" si="25"/>
        <v/>
      </c>
      <c r="F221" t="str">
        <f>+IF($C221="","",IF(CDR!G222="BIO","Oui","Non"))</f>
        <v/>
      </c>
      <c r="G221" t="str">
        <f>+IF($C221="","",IF(CDR!D222="DOMEDIA","MDD",IF(CDR!D222="APTA","MDD",IF(CDR!D222="TOP BUDGET","Premier Prix","MN"))))</f>
        <v/>
      </c>
      <c r="H221" t="str">
        <f>+IF($C221="","",CDR!D222)</f>
        <v/>
      </c>
      <c r="K221" t="str">
        <f>+IF($C221="","",CDR!$E$2)</f>
        <v/>
      </c>
      <c r="L221" t="str">
        <f>+IF($C221="","",CDR!$G$2)</f>
        <v/>
      </c>
      <c r="M221" t="str">
        <f>+IF($C221="","",CDR!AN222)</f>
        <v/>
      </c>
      <c r="N221" t="str">
        <f>+IF($C221="","",CDR!AO222)</f>
        <v/>
      </c>
      <c r="P221" t="str">
        <f t="shared" si="26"/>
        <v/>
      </c>
      <c r="Q221" t="str">
        <f>+IF($C221="","",CDR!A222)</f>
        <v/>
      </c>
      <c r="S221" t="str">
        <f t="shared" si="27"/>
        <v/>
      </c>
      <c r="T221" t="str">
        <f t="shared" si="28"/>
        <v/>
      </c>
      <c r="U221" t="str">
        <f t="shared" si="29"/>
        <v/>
      </c>
      <c r="V221" t="str">
        <f>+IF(C221="","",IF(CDR!L222="VRAC","Composant sans Colisage","Homogène"))</f>
        <v/>
      </c>
      <c r="W221" t="str">
        <f>+IF(C221="","",IF(CDR!L222="VRAC","EACH",IF(CDR!L222="COLIS","COLIS (CARTON FARDEAU DISPLAY)","PALETTE - BOX")))</f>
        <v/>
      </c>
      <c r="X221" t="str">
        <f>+IF($C221="","",IF(CDR!L222="PALETTE",CDR!M222,""))</f>
        <v/>
      </c>
      <c r="Z221" t="str">
        <f>+IF($C221="","",IF(CDR!N222="PALETTE","",CDR!M222))</f>
        <v/>
      </c>
      <c r="AC221" t="str">
        <f t="shared" si="30"/>
        <v/>
      </c>
      <c r="AD221" t="str">
        <f>+IF($C221="","",CDR!$J$2)</f>
        <v/>
      </c>
      <c r="AE221" t="str">
        <f>+IF(C221="","",CDR!J219)</f>
        <v/>
      </c>
      <c r="AF221" t="str">
        <f t="shared" si="31"/>
        <v/>
      </c>
    </row>
    <row r="222" spans="1:32" x14ac:dyDescent="0.25">
      <c r="A222" t="str">
        <f>+IF($C222="","",IF(CDR!I223="","",TEXT(CDR!I223,"00000000000000")))</f>
        <v/>
      </c>
      <c r="B222" t="str">
        <f t="shared" si="24"/>
        <v/>
      </c>
      <c r="C222" t="str">
        <f>+IF(CDR!F223="","",SUBSTITUTE(CDR!F223,"CHAR (10)"," "))</f>
        <v/>
      </c>
      <c r="D222" t="str">
        <f>+IF(CDR!F223="","",SUBSTITUTE(CDR!F223,"CHAR (10)"," "))</f>
        <v/>
      </c>
      <c r="E222" t="str">
        <f t="shared" si="25"/>
        <v/>
      </c>
      <c r="F222" t="str">
        <f>+IF($C222="","",IF(CDR!G223="BIO","Oui","Non"))</f>
        <v/>
      </c>
      <c r="G222" t="str">
        <f>+IF($C222="","",IF(CDR!D223="DOMEDIA","MDD",IF(CDR!D223="APTA","MDD",IF(CDR!D223="TOP BUDGET","Premier Prix","MN"))))</f>
        <v/>
      </c>
      <c r="H222" t="str">
        <f>+IF($C222="","",CDR!D223)</f>
        <v/>
      </c>
      <c r="K222" t="str">
        <f>+IF($C222="","",CDR!$E$2)</f>
        <v/>
      </c>
      <c r="L222" t="str">
        <f>+IF($C222="","",CDR!$G$2)</f>
        <v/>
      </c>
      <c r="M222" t="str">
        <f>+IF($C222="","",CDR!AN223)</f>
        <v/>
      </c>
      <c r="N222" t="str">
        <f>+IF($C222="","",CDR!AO223)</f>
        <v/>
      </c>
      <c r="P222" t="str">
        <f t="shared" si="26"/>
        <v/>
      </c>
      <c r="Q222" t="str">
        <f>+IF($C222="","",CDR!A223)</f>
        <v/>
      </c>
      <c r="S222" t="str">
        <f t="shared" si="27"/>
        <v/>
      </c>
      <c r="T222" t="str">
        <f t="shared" si="28"/>
        <v/>
      </c>
      <c r="U222" t="str">
        <f t="shared" si="29"/>
        <v/>
      </c>
      <c r="V222" t="str">
        <f>+IF(C222="","",IF(CDR!L223="VRAC","Composant sans Colisage","Homogène"))</f>
        <v/>
      </c>
      <c r="W222" t="str">
        <f>+IF(C222="","",IF(CDR!L223="VRAC","EACH",IF(CDR!L223="COLIS","COLIS (CARTON FARDEAU DISPLAY)","PALETTE - BOX")))</f>
        <v/>
      </c>
      <c r="X222" t="str">
        <f>+IF($C222="","",IF(CDR!L223="PALETTE",CDR!M223,""))</f>
        <v/>
      </c>
      <c r="Z222" t="str">
        <f>+IF($C222="","",IF(CDR!N223="PALETTE","",CDR!M223))</f>
        <v/>
      </c>
      <c r="AC222" t="str">
        <f t="shared" si="30"/>
        <v/>
      </c>
      <c r="AD222" t="str">
        <f>+IF($C222="","",CDR!$J$2)</f>
        <v/>
      </c>
      <c r="AE222" t="str">
        <f>+IF(C222="","",CDR!J220)</f>
        <v/>
      </c>
      <c r="AF222" t="str">
        <f t="shared" si="31"/>
        <v/>
      </c>
    </row>
    <row r="223" spans="1:32" x14ac:dyDescent="0.25">
      <c r="A223" t="str">
        <f>+IF($C223="","",IF(CDR!I224="","",TEXT(CDR!I224,"00000000000000")))</f>
        <v/>
      </c>
      <c r="B223" t="str">
        <f t="shared" si="24"/>
        <v/>
      </c>
      <c r="C223" t="str">
        <f>+IF(CDR!F224="","",SUBSTITUTE(CDR!F224,"CHAR (10)"," "))</f>
        <v/>
      </c>
      <c r="D223" t="str">
        <f>+IF(CDR!F224="","",SUBSTITUTE(CDR!F224,"CHAR (10)"," "))</f>
        <v/>
      </c>
      <c r="E223" t="str">
        <f t="shared" si="25"/>
        <v/>
      </c>
      <c r="F223" t="str">
        <f>+IF($C223="","",IF(CDR!G224="BIO","Oui","Non"))</f>
        <v/>
      </c>
      <c r="G223" t="str">
        <f>+IF($C223="","",IF(CDR!D224="DOMEDIA","MDD",IF(CDR!D224="APTA","MDD",IF(CDR!D224="TOP BUDGET","Premier Prix","MN"))))</f>
        <v/>
      </c>
      <c r="H223" t="str">
        <f>+IF($C223="","",CDR!D224)</f>
        <v/>
      </c>
      <c r="K223" t="str">
        <f>+IF($C223="","",CDR!$E$2)</f>
        <v/>
      </c>
      <c r="L223" t="str">
        <f>+IF($C223="","",CDR!$G$2)</f>
        <v/>
      </c>
      <c r="M223" t="str">
        <f>+IF($C223="","",CDR!AN224)</f>
        <v/>
      </c>
      <c r="N223" t="str">
        <f>+IF($C223="","",CDR!AO224)</f>
        <v/>
      </c>
      <c r="P223" t="str">
        <f t="shared" si="26"/>
        <v/>
      </c>
      <c r="Q223" t="str">
        <f>+IF($C223="","",CDR!A224)</f>
        <v/>
      </c>
      <c r="S223" t="str">
        <f t="shared" si="27"/>
        <v/>
      </c>
      <c r="T223" t="str">
        <f t="shared" si="28"/>
        <v/>
      </c>
      <c r="U223" t="str">
        <f t="shared" si="29"/>
        <v/>
      </c>
      <c r="V223" t="str">
        <f>+IF(C223="","",IF(CDR!L224="VRAC","Composant sans Colisage","Homogène"))</f>
        <v/>
      </c>
      <c r="W223" t="str">
        <f>+IF(C223="","",IF(CDR!L224="VRAC","EACH",IF(CDR!L224="COLIS","COLIS (CARTON FARDEAU DISPLAY)","PALETTE - BOX")))</f>
        <v/>
      </c>
      <c r="X223" t="str">
        <f>+IF($C223="","",IF(CDR!L224="PALETTE",CDR!M224,""))</f>
        <v/>
      </c>
      <c r="Z223" t="str">
        <f>+IF($C223="","",IF(CDR!N224="PALETTE","",CDR!M224))</f>
        <v/>
      </c>
      <c r="AC223" t="str">
        <f t="shared" si="30"/>
        <v/>
      </c>
      <c r="AD223" t="str">
        <f>+IF($C223="","",CDR!$J$2)</f>
        <v/>
      </c>
      <c r="AE223" t="str">
        <f>+IF(C223="","",CDR!J221)</f>
        <v/>
      </c>
      <c r="AF223" t="str">
        <f t="shared" si="31"/>
        <v/>
      </c>
    </row>
    <row r="224" spans="1:32" x14ac:dyDescent="0.25">
      <c r="A224" t="str">
        <f>+IF($C224="","",IF(CDR!I225="","",TEXT(CDR!I225,"00000000000000")))</f>
        <v/>
      </c>
      <c r="B224" t="str">
        <f t="shared" si="24"/>
        <v/>
      </c>
      <c r="C224" t="str">
        <f>+IF(CDR!F225="","",SUBSTITUTE(CDR!F225,"CHAR (10)"," "))</f>
        <v/>
      </c>
      <c r="D224" t="str">
        <f>+IF(CDR!F225="","",SUBSTITUTE(CDR!F225,"CHAR (10)"," "))</f>
        <v/>
      </c>
      <c r="E224" t="str">
        <f t="shared" si="25"/>
        <v/>
      </c>
      <c r="F224" t="str">
        <f>+IF($C224="","",IF(CDR!G225="BIO","Oui","Non"))</f>
        <v/>
      </c>
      <c r="G224" t="str">
        <f>+IF($C224="","",IF(CDR!D225="DOMEDIA","MDD",IF(CDR!D225="APTA","MDD",IF(CDR!D225="TOP BUDGET","Premier Prix","MN"))))</f>
        <v/>
      </c>
      <c r="H224" t="str">
        <f>+IF($C224="","",CDR!D225)</f>
        <v/>
      </c>
      <c r="K224" t="str">
        <f>+IF($C224="","",CDR!$E$2)</f>
        <v/>
      </c>
      <c r="L224" t="str">
        <f>+IF($C224="","",CDR!$G$2)</f>
        <v/>
      </c>
      <c r="M224" t="str">
        <f>+IF($C224="","",CDR!AN225)</f>
        <v/>
      </c>
      <c r="N224" t="str">
        <f>+IF($C224="","",CDR!AO225)</f>
        <v/>
      </c>
      <c r="P224" t="str">
        <f t="shared" si="26"/>
        <v/>
      </c>
      <c r="Q224" t="str">
        <f>+IF($C224="","",CDR!A225)</f>
        <v/>
      </c>
      <c r="S224" t="str">
        <f t="shared" si="27"/>
        <v/>
      </c>
      <c r="T224" t="str">
        <f t="shared" si="28"/>
        <v/>
      </c>
      <c r="U224" t="str">
        <f t="shared" si="29"/>
        <v/>
      </c>
      <c r="V224" t="str">
        <f>+IF(C224="","",IF(CDR!L225="VRAC","Composant sans Colisage","Homogène"))</f>
        <v/>
      </c>
      <c r="W224" t="str">
        <f>+IF(C224="","",IF(CDR!L225="VRAC","EACH",IF(CDR!L225="COLIS","COLIS (CARTON FARDEAU DISPLAY)","PALETTE - BOX")))</f>
        <v/>
      </c>
      <c r="X224" t="str">
        <f>+IF($C224="","",IF(CDR!L225="PALETTE",CDR!M225,""))</f>
        <v/>
      </c>
      <c r="Z224" t="str">
        <f>+IF($C224="","",IF(CDR!N225="PALETTE","",CDR!M225))</f>
        <v/>
      </c>
      <c r="AC224" t="str">
        <f t="shared" si="30"/>
        <v/>
      </c>
      <c r="AD224" t="str">
        <f>+IF($C224="","",CDR!$J$2)</f>
        <v/>
      </c>
      <c r="AE224" t="str">
        <f>+IF(C224="","",CDR!J222)</f>
        <v/>
      </c>
      <c r="AF224" t="str">
        <f t="shared" si="31"/>
        <v/>
      </c>
    </row>
    <row r="225" spans="1:32" x14ac:dyDescent="0.25">
      <c r="A225" t="str">
        <f>+IF($C225="","",IF(CDR!I226="","",TEXT(CDR!I226,"00000000000000")))</f>
        <v/>
      </c>
      <c r="B225" t="str">
        <f t="shared" si="24"/>
        <v/>
      </c>
      <c r="C225" t="str">
        <f>+IF(CDR!F226="","",SUBSTITUTE(CDR!F226,"CHAR (10)"," "))</f>
        <v/>
      </c>
      <c r="D225" t="str">
        <f>+IF(CDR!F226="","",SUBSTITUTE(CDR!F226,"CHAR (10)"," "))</f>
        <v/>
      </c>
      <c r="E225" t="str">
        <f t="shared" si="25"/>
        <v/>
      </c>
      <c r="F225" t="str">
        <f>+IF($C225="","",IF(CDR!G226="BIO","Oui","Non"))</f>
        <v/>
      </c>
      <c r="G225" t="str">
        <f>+IF($C225="","",IF(CDR!D226="DOMEDIA","MDD",IF(CDR!D226="APTA","MDD",IF(CDR!D226="TOP BUDGET","Premier Prix","MN"))))</f>
        <v/>
      </c>
      <c r="H225" t="str">
        <f>+IF($C225="","",CDR!D226)</f>
        <v/>
      </c>
      <c r="K225" t="str">
        <f>+IF($C225="","",CDR!$E$2)</f>
        <v/>
      </c>
      <c r="L225" t="str">
        <f>+IF($C225="","",CDR!$G$2)</f>
        <v/>
      </c>
      <c r="M225" t="str">
        <f>+IF($C225="","",CDR!AN226)</f>
        <v/>
      </c>
      <c r="N225" t="str">
        <f>+IF($C225="","",CDR!AO226)</f>
        <v/>
      </c>
      <c r="P225" t="str">
        <f t="shared" si="26"/>
        <v/>
      </c>
      <c r="Q225" t="str">
        <f>+IF($C225="","",CDR!A226)</f>
        <v/>
      </c>
      <c r="S225" t="str">
        <f t="shared" si="27"/>
        <v/>
      </c>
      <c r="T225" t="str">
        <f t="shared" si="28"/>
        <v/>
      </c>
      <c r="U225" t="str">
        <f t="shared" si="29"/>
        <v/>
      </c>
      <c r="V225" t="str">
        <f>+IF(C225="","",IF(CDR!L226="VRAC","Composant sans Colisage","Homogène"))</f>
        <v/>
      </c>
      <c r="W225" t="str">
        <f>+IF(C225="","",IF(CDR!L226="VRAC","EACH",IF(CDR!L226="COLIS","COLIS (CARTON FARDEAU DISPLAY)","PALETTE - BOX")))</f>
        <v/>
      </c>
      <c r="X225" t="str">
        <f>+IF($C225="","",IF(CDR!L226="PALETTE",CDR!M226,""))</f>
        <v/>
      </c>
      <c r="Z225" t="str">
        <f>+IF($C225="","",IF(CDR!N226="PALETTE","",CDR!M226))</f>
        <v/>
      </c>
      <c r="AC225" t="str">
        <f t="shared" si="30"/>
        <v/>
      </c>
      <c r="AD225" t="str">
        <f>+IF($C225="","",CDR!$J$2)</f>
        <v/>
      </c>
      <c r="AE225" t="str">
        <f>+IF(C225="","",CDR!J223)</f>
        <v/>
      </c>
      <c r="AF225" t="str">
        <f t="shared" si="31"/>
        <v/>
      </c>
    </row>
    <row r="226" spans="1:32" x14ac:dyDescent="0.25">
      <c r="A226" t="str">
        <f>+IF($C226="","",IF(CDR!I227="","",TEXT(CDR!I227,"00000000000000")))</f>
        <v/>
      </c>
      <c r="B226" t="str">
        <f t="shared" si="24"/>
        <v/>
      </c>
      <c r="C226" t="str">
        <f>+IF(CDR!F227="","",SUBSTITUTE(CDR!F227,"CHAR (10)"," "))</f>
        <v/>
      </c>
      <c r="D226" t="str">
        <f>+IF(CDR!F227="","",SUBSTITUTE(CDR!F227,"CHAR (10)"," "))</f>
        <v/>
      </c>
      <c r="E226" t="str">
        <f t="shared" si="25"/>
        <v/>
      </c>
      <c r="F226" t="str">
        <f>+IF($C226="","",IF(CDR!G227="BIO","Oui","Non"))</f>
        <v/>
      </c>
      <c r="G226" t="str">
        <f>+IF($C226="","",IF(CDR!D227="DOMEDIA","MDD",IF(CDR!D227="APTA","MDD",IF(CDR!D227="TOP BUDGET","Premier Prix","MN"))))</f>
        <v/>
      </c>
      <c r="H226" t="str">
        <f>+IF($C226="","",CDR!D227)</f>
        <v/>
      </c>
      <c r="K226" t="str">
        <f>+IF($C226="","",CDR!$E$2)</f>
        <v/>
      </c>
      <c r="L226" t="str">
        <f>+IF($C226="","",CDR!$G$2)</f>
        <v/>
      </c>
      <c r="M226" t="str">
        <f>+IF($C226="","",CDR!AN227)</f>
        <v/>
      </c>
      <c r="N226" t="str">
        <f>+IF($C226="","",CDR!AO227)</f>
        <v/>
      </c>
      <c r="P226" t="str">
        <f t="shared" si="26"/>
        <v/>
      </c>
      <c r="Q226" t="str">
        <f>+IF($C226="","",CDR!A227)</f>
        <v/>
      </c>
      <c r="S226" t="str">
        <f t="shared" si="27"/>
        <v/>
      </c>
      <c r="T226" t="str">
        <f t="shared" si="28"/>
        <v/>
      </c>
      <c r="U226" t="str">
        <f t="shared" si="29"/>
        <v/>
      </c>
      <c r="V226" t="str">
        <f>+IF(C226="","",IF(CDR!L227="VRAC","Composant sans Colisage","Homogène"))</f>
        <v/>
      </c>
      <c r="W226" t="str">
        <f>+IF(C226="","",IF(CDR!L227="VRAC","EACH",IF(CDR!L227="COLIS","COLIS (CARTON FARDEAU DISPLAY)","PALETTE - BOX")))</f>
        <v/>
      </c>
      <c r="X226" t="str">
        <f>+IF($C226="","",IF(CDR!L227="PALETTE",CDR!M227,""))</f>
        <v/>
      </c>
      <c r="Z226" t="str">
        <f>+IF($C226="","",IF(CDR!N227="PALETTE","",CDR!M227))</f>
        <v/>
      </c>
      <c r="AC226" t="str">
        <f t="shared" si="30"/>
        <v/>
      </c>
      <c r="AD226" t="str">
        <f>+IF($C226="","",CDR!$J$2)</f>
        <v/>
      </c>
      <c r="AE226" t="str">
        <f>+IF(C226="","",CDR!J224)</f>
        <v/>
      </c>
      <c r="AF226" t="str">
        <f t="shared" si="31"/>
        <v/>
      </c>
    </row>
    <row r="227" spans="1:32" x14ac:dyDescent="0.25">
      <c r="A227" t="str">
        <f>+IF($C227="","",IF(CDR!I228="","",TEXT(CDR!I228,"00000000000000")))</f>
        <v/>
      </c>
      <c r="B227" t="str">
        <f t="shared" si="24"/>
        <v/>
      </c>
      <c r="C227" t="str">
        <f>+IF(CDR!F228="","",SUBSTITUTE(CDR!F228,"CHAR (10)"," "))</f>
        <v/>
      </c>
      <c r="D227" t="str">
        <f>+IF(CDR!F228="","",SUBSTITUTE(CDR!F228,"CHAR (10)"," "))</f>
        <v/>
      </c>
      <c r="E227" t="str">
        <f t="shared" si="25"/>
        <v/>
      </c>
      <c r="F227" t="str">
        <f>+IF($C227="","",IF(CDR!G228="BIO","Oui","Non"))</f>
        <v/>
      </c>
      <c r="G227" t="str">
        <f>+IF($C227="","",IF(CDR!D228="DOMEDIA","MDD",IF(CDR!D228="APTA","MDD",IF(CDR!D228="TOP BUDGET","Premier Prix","MN"))))</f>
        <v/>
      </c>
      <c r="H227" t="str">
        <f>+IF($C227="","",CDR!D228)</f>
        <v/>
      </c>
      <c r="K227" t="str">
        <f>+IF($C227="","",CDR!$E$2)</f>
        <v/>
      </c>
      <c r="L227" t="str">
        <f>+IF($C227="","",CDR!$G$2)</f>
        <v/>
      </c>
      <c r="M227" t="str">
        <f>+IF($C227="","",CDR!AN228)</f>
        <v/>
      </c>
      <c r="N227" t="str">
        <f>+IF($C227="","",CDR!AO228)</f>
        <v/>
      </c>
      <c r="P227" t="str">
        <f t="shared" si="26"/>
        <v/>
      </c>
      <c r="Q227" t="str">
        <f>+IF($C227="","",CDR!A228)</f>
        <v/>
      </c>
      <c r="S227" t="str">
        <f t="shared" si="27"/>
        <v/>
      </c>
      <c r="T227" t="str">
        <f t="shared" si="28"/>
        <v/>
      </c>
      <c r="U227" t="str">
        <f t="shared" si="29"/>
        <v/>
      </c>
      <c r="V227" t="str">
        <f>+IF(C227="","",IF(CDR!L228="VRAC","Composant sans Colisage","Homogène"))</f>
        <v/>
      </c>
      <c r="W227" t="str">
        <f>+IF(C227="","",IF(CDR!L228="VRAC","EACH",IF(CDR!L228="COLIS","COLIS (CARTON FARDEAU DISPLAY)","PALETTE - BOX")))</f>
        <v/>
      </c>
      <c r="X227" t="str">
        <f>+IF($C227="","",IF(CDR!L228="PALETTE",CDR!M228,""))</f>
        <v/>
      </c>
      <c r="Z227" t="str">
        <f>+IF($C227="","",IF(CDR!N228="PALETTE","",CDR!M228))</f>
        <v/>
      </c>
      <c r="AC227" t="str">
        <f t="shared" si="30"/>
        <v/>
      </c>
      <c r="AD227" t="str">
        <f>+IF($C227="","",CDR!$J$2)</f>
        <v/>
      </c>
      <c r="AE227" t="str">
        <f>+IF(C227="","",CDR!J225)</f>
        <v/>
      </c>
      <c r="AF227" t="str">
        <f t="shared" si="31"/>
        <v/>
      </c>
    </row>
    <row r="228" spans="1:32" x14ac:dyDescent="0.25">
      <c r="A228" t="str">
        <f>+IF($C228="","",IF(CDR!I229="","",TEXT(CDR!I229,"00000000000000")))</f>
        <v/>
      </c>
      <c r="B228" t="str">
        <f t="shared" si="24"/>
        <v/>
      </c>
      <c r="C228" t="str">
        <f>+IF(CDR!F229="","",SUBSTITUTE(CDR!F229,"CHAR (10)"," "))</f>
        <v/>
      </c>
      <c r="D228" t="str">
        <f>+IF(CDR!F229="","",SUBSTITUTE(CDR!F229,"CHAR (10)"," "))</f>
        <v/>
      </c>
      <c r="E228" t="str">
        <f t="shared" si="25"/>
        <v/>
      </c>
      <c r="F228" t="str">
        <f>+IF($C228="","",IF(CDR!G229="BIO","Oui","Non"))</f>
        <v/>
      </c>
      <c r="G228" t="str">
        <f>+IF($C228="","",IF(CDR!D229="DOMEDIA","MDD",IF(CDR!D229="APTA","MDD",IF(CDR!D229="TOP BUDGET","Premier Prix","MN"))))</f>
        <v/>
      </c>
      <c r="H228" t="str">
        <f>+IF($C228="","",CDR!D229)</f>
        <v/>
      </c>
      <c r="K228" t="str">
        <f>+IF($C228="","",CDR!$E$2)</f>
        <v/>
      </c>
      <c r="L228" t="str">
        <f>+IF($C228="","",CDR!$G$2)</f>
        <v/>
      </c>
      <c r="M228" t="str">
        <f>+IF($C228="","",CDR!AN229)</f>
        <v/>
      </c>
      <c r="N228" t="str">
        <f>+IF($C228="","",CDR!AO229)</f>
        <v/>
      </c>
      <c r="P228" t="str">
        <f t="shared" si="26"/>
        <v/>
      </c>
      <c r="Q228" t="str">
        <f>+IF($C228="","",CDR!A229)</f>
        <v/>
      </c>
      <c r="S228" t="str">
        <f t="shared" si="27"/>
        <v/>
      </c>
      <c r="T228" t="str">
        <f t="shared" si="28"/>
        <v/>
      </c>
      <c r="U228" t="str">
        <f t="shared" si="29"/>
        <v/>
      </c>
      <c r="V228" t="str">
        <f>+IF(C228="","",IF(CDR!L229="VRAC","Composant sans Colisage","Homogène"))</f>
        <v/>
      </c>
      <c r="W228" t="str">
        <f>+IF(C228="","",IF(CDR!L229="VRAC","EACH",IF(CDR!L229="COLIS","COLIS (CARTON FARDEAU DISPLAY)","PALETTE - BOX")))</f>
        <v/>
      </c>
      <c r="X228" t="str">
        <f>+IF($C228="","",IF(CDR!L229="PALETTE",CDR!M229,""))</f>
        <v/>
      </c>
      <c r="Z228" t="str">
        <f>+IF($C228="","",IF(CDR!N229="PALETTE","",CDR!M229))</f>
        <v/>
      </c>
      <c r="AC228" t="str">
        <f t="shared" si="30"/>
        <v/>
      </c>
      <c r="AD228" t="str">
        <f>+IF($C228="","",CDR!$J$2)</f>
        <v/>
      </c>
      <c r="AE228" t="str">
        <f>+IF(C228="","",CDR!J226)</f>
        <v/>
      </c>
      <c r="AF228" t="str">
        <f t="shared" si="31"/>
        <v/>
      </c>
    </row>
    <row r="229" spans="1:32" x14ac:dyDescent="0.25">
      <c r="A229" t="str">
        <f>+IF($C229="","",IF(CDR!I230="","",TEXT(CDR!I230,"00000000000000")))</f>
        <v/>
      </c>
      <c r="B229" t="str">
        <f t="shared" si="24"/>
        <v/>
      </c>
      <c r="C229" t="str">
        <f>+IF(CDR!F230="","",SUBSTITUTE(CDR!F230,"CHAR (10)"," "))</f>
        <v/>
      </c>
      <c r="D229" t="str">
        <f>+IF(CDR!F230="","",SUBSTITUTE(CDR!F230,"CHAR (10)"," "))</f>
        <v/>
      </c>
      <c r="E229" t="str">
        <f t="shared" si="25"/>
        <v/>
      </c>
      <c r="F229" t="str">
        <f>+IF($C229="","",IF(CDR!G230="BIO","Oui","Non"))</f>
        <v/>
      </c>
      <c r="G229" t="str">
        <f>+IF($C229="","",IF(CDR!D230="DOMEDIA","MDD",IF(CDR!D230="APTA","MDD",IF(CDR!D230="TOP BUDGET","Premier Prix","MN"))))</f>
        <v/>
      </c>
      <c r="H229" t="str">
        <f>+IF($C229="","",CDR!D230)</f>
        <v/>
      </c>
      <c r="K229" t="str">
        <f>+IF($C229="","",CDR!$E$2)</f>
        <v/>
      </c>
      <c r="L229" t="str">
        <f>+IF($C229="","",CDR!$G$2)</f>
        <v/>
      </c>
      <c r="M229" t="str">
        <f>+IF($C229="","",CDR!AN230)</f>
        <v/>
      </c>
      <c r="N229" t="str">
        <f>+IF($C229="","",CDR!AO230)</f>
        <v/>
      </c>
      <c r="P229" t="str">
        <f t="shared" si="26"/>
        <v/>
      </c>
      <c r="Q229" t="str">
        <f>+IF($C229="","",CDR!A230)</f>
        <v/>
      </c>
      <c r="S229" t="str">
        <f t="shared" si="27"/>
        <v/>
      </c>
      <c r="T229" t="str">
        <f t="shared" si="28"/>
        <v/>
      </c>
      <c r="U229" t="str">
        <f t="shared" si="29"/>
        <v/>
      </c>
      <c r="V229" t="str">
        <f>+IF(C229="","",IF(CDR!L230="VRAC","Composant sans Colisage","Homogène"))</f>
        <v/>
      </c>
      <c r="W229" t="str">
        <f>+IF(C229="","",IF(CDR!L230="VRAC","EACH",IF(CDR!L230="COLIS","COLIS (CARTON FARDEAU DISPLAY)","PALETTE - BOX")))</f>
        <v/>
      </c>
      <c r="X229" t="str">
        <f>+IF($C229="","",IF(CDR!L230="PALETTE",CDR!M230,""))</f>
        <v/>
      </c>
      <c r="Z229" t="str">
        <f>+IF($C229="","",IF(CDR!N230="PALETTE","",CDR!M230))</f>
        <v/>
      </c>
      <c r="AC229" t="str">
        <f t="shared" si="30"/>
        <v/>
      </c>
      <c r="AD229" t="str">
        <f>+IF($C229="","",CDR!$J$2)</f>
        <v/>
      </c>
      <c r="AE229" t="str">
        <f>+IF(C229="","",CDR!J227)</f>
        <v/>
      </c>
      <c r="AF229" t="str">
        <f t="shared" si="31"/>
        <v/>
      </c>
    </row>
    <row r="230" spans="1:32" x14ac:dyDescent="0.25">
      <c r="A230" t="str">
        <f>+IF($C230="","",IF(CDR!I231="","",TEXT(CDR!I231,"00000000000000")))</f>
        <v/>
      </c>
      <c r="B230" t="str">
        <f t="shared" si="24"/>
        <v/>
      </c>
      <c r="C230" t="str">
        <f>+IF(CDR!F231="","",SUBSTITUTE(CDR!F231,"CHAR (10)"," "))</f>
        <v/>
      </c>
      <c r="D230" t="str">
        <f>+IF(CDR!F231="","",SUBSTITUTE(CDR!F231,"CHAR (10)"," "))</f>
        <v/>
      </c>
      <c r="E230" t="str">
        <f t="shared" si="25"/>
        <v/>
      </c>
      <c r="F230" t="str">
        <f>+IF($C230="","",IF(CDR!G231="BIO","Oui","Non"))</f>
        <v/>
      </c>
      <c r="G230" t="str">
        <f>+IF($C230="","",IF(CDR!D231="DOMEDIA","MDD",IF(CDR!D231="APTA","MDD",IF(CDR!D231="TOP BUDGET","Premier Prix","MN"))))</f>
        <v/>
      </c>
      <c r="H230" t="str">
        <f>+IF($C230="","",CDR!D231)</f>
        <v/>
      </c>
      <c r="K230" t="str">
        <f>+IF($C230="","",CDR!$E$2)</f>
        <v/>
      </c>
      <c r="L230" t="str">
        <f>+IF($C230="","",CDR!$G$2)</f>
        <v/>
      </c>
      <c r="M230" t="str">
        <f>+IF($C230="","",CDR!AN231)</f>
        <v/>
      </c>
      <c r="N230" t="str">
        <f>+IF($C230="","",CDR!AO231)</f>
        <v/>
      </c>
      <c r="P230" t="str">
        <f t="shared" si="26"/>
        <v/>
      </c>
      <c r="Q230" t="str">
        <f>+IF($C230="","",CDR!A231)</f>
        <v/>
      </c>
      <c r="S230" t="str">
        <f t="shared" si="27"/>
        <v/>
      </c>
      <c r="T230" t="str">
        <f t="shared" si="28"/>
        <v/>
      </c>
      <c r="U230" t="str">
        <f t="shared" si="29"/>
        <v/>
      </c>
      <c r="V230" t="str">
        <f>+IF(C230="","",IF(CDR!L231="VRAC","Composant sans Colisage","Homogène"))</f>
        <v/>
      </c>
      <c r="W230" t="str">
        <f>+IF(C230="","",IF(CDR!L231="VRAC","EACH",IF(CDR!L231="COLIS","COLIS (CARTON FARDEAU DISPLAY)","PALETTE - BOX")))</f>
        <v/>
      </c>
      <c r="X230" t="str">
        <f>+IF($C230="","",IF(CDR!L231="PALETTE",CDR!M231,""))</f>
        <v/>
      </c>
      <c r="Z230" t="str">
        <f>+IF($C230="","",IF(CDR!N231="PALETTE","",CDR!M231))</f>
        <v/>
      </c>
      <c r="AC230" t="str">
        <f t="shared" si="30"/>
        <v/>
      </c>
      <c r="AD230" t="str">
        <f>+IF($C230="","",CDR!$J$2)</f>
        <v/>
      </c>
      <c r="AE230" t="str">
        <f>+IF(C230="","",CDR!J228)</f>
        <v/>
      </c>
      <c r="AF230" t="str">
        <f t="shared" si="31"/>
        <v/>
      </c>
    </row>
    <row r="231" spans="1:32" x14ac:dyDescent="0.25">
      <c r="A231" t="str">
        <f>+IF($C231="","",IF(CDR!I232="","",TEXT(CDR!I232,"00000000000000")))</f>
        <v/>
      </c>
      <c r="B231" t="str">
        <f t="shared" si="24"/>
        <v/>
      </c>
      <c r="C231" t="str">
        <f>+IF(CDR!F232="","",SUBSTITUTE(CDR!F232,"CHAR (10)"," "))</f>
        <v/>
      </c>
      <c r="D231" t="str">
        <f>+IF(CDR!F232="","",SUBSTITUTE(CDR!F232,"CHAR (10)"," "))</f>
        <v/>
      </c>
      <c r="E231" t="str">
        <f t="shared" si="25"/>
        <v/>
      </c>
      <c r="F231" t="str">
        <f>+IF($C231="","",IF(CDR!G232="BIO","Oui","Non"))</f>
        <v/>
      </c>
      <c r="G231" t="str">
        <f>+IF($C231="","",IF(CDR!D232="DOMEDIA","MDD",IF(CDR!D232="APTA","MDD",IF(CDR!D232="TOP BUDGET","Premier Prix","MN"))))</f>
        <v/>
      </c>
      <c r="H231" t="str">
        <f>+IF($C231="","",CDR!D232)</f>
        <v/>
      </c>
      <c r="K231" t="str">
        <f>+IF($C231="","",CDR!$E$2)</f>
        <v/>
      </c>
      <c r="L231" t="str">
        <f>+IF($C231="","",CDR!$G$2)</f>
        <v/>
      </c>
      <c r="M231" t="str">
        <f>+IF($C231="","",CDR!AN232)</f>
        <v/>
      </c>
      <c r="N231" t="str">
        <f>+IF($C231="","",CDR!AO232)</f>
        <v/>
      </c>
      <c r="P231" t="str">
        <f t="shared" si="26"/>
        <v/>
      </c>
      <c r="Q231" t="str">
        <f>+IF($C231="","",CDR!A232)</f>
        <v/>
      </c>
      <c r="S231" t="str">
        <f t="shared" si="27"/>
        <v/>
      </c>
      <c r="T231" t="str">
        <f t="shared" si="28"/>
        <v/>
      </c>
      <c r="U231" t="str">
        <f t="shared" si="29"/>
        <v/>
      </c>
      <c r="V231" t="str">
        <f>+IF(C231="","",IF(CDR!L232="VRAC","Composant sans Colisage","Homogène"))</f>
        <v/>
      </c>
      <c r="W231" t="str">
        <f>+IF(C231="","",IF(CDR!L232="VRAC","EACH",IF(CDR!L232="COLIS","COLIS (CARTON FARDEAU DISPLAY)","PALETTE - BOX")))</f>
        <v/>
      </c>
      <c r="X231" t="str">
        <f>+IF($C231="","",IF(CDR!L232="PALETTE",CDR!M232,""))</f>
        <v/>
      </c>
      <c r="Z231" t="str">
        <f>+IF($C231="","",IF(CDR!N232="PALETTE","",CDR!M232))</f>
        <v/>
      </c>
      <c r="AC231" t="str">
        <f t="shared" si="30"/>
        <v/>
      </c>
      <c r="AD231" t="str">
        <f>+IF($C231="","",CDR!$J$2)</f>
        <v/>
      </c>
      <c r="AE231" t="str">
        <f>+IF(C231="","",CDR!J229)</f>
        <v/>
      </c>
      <c r="AF231" t="str">
        <f t="shared" si="31"/>
        <v/>
      </c>
    </row>
    <row r="232" spans="1:32" x14ac:dyDescent="0.25">
      <c r="A232" t="str">
        <f>+IF($C232="","",IF(CDR!I233="","",TEXT(CDR!I233,"00000000000000")))</f>
        <v/>
      </c>
      <c r="B232" t="str">
        <f t="shared" si="24"/>
        <v/>
      </c>
      <c r="C232" t="str">
        <f>+IF(CDR!F233="","",SUBSTITUTE(CDR!F233,"CHAR (10)"," "))</f>
        <v/>
      </c>
      <c r="D232" t="str">
        <f>+IF(CDR!F233="","",SUBSTITUTE(CDR!F233,"CHAR (10)"," "))</f>
        <v/>
      </c>
      <c r="E232" t="str">
        <f t="shared" si="25"/>
        <v/>
      </c>
      <c r="F232" t="str">
        <f>+IF($C232="","",IF(CDR!G233="BIO","Oui","Non"))</f>
        <v/>
      </c>
      <c r="G232" t="str">
        <f>+IF($C232="","",IF(CDR!D233="DOMEDIA","MDD",IF(CDR!D233="APTA","MDD",IF(CDR!D233="TOP BUDGET","Premier Prix","MN"))))</f>
        <v/>
      </c>
      <c r="H232" t="str">
        <f>+IF($C232="","",CDR!D233)</f>
        <v/>
      </c>
      <c r="K232" t="str">
        <f>+IF($C232="","",CDR!$E$2)</f>
        <v/>
      </c>
      <c r="L232" t="str">
        <f>+IF($C232="","",CDR!$G$2)</f>
        <v/>
      </c>
      <c r="M232" t="str">
        <f>+IF($C232="","",CDR!AN233)</f>
        <v/>
      </c>
      <c r="N232" t="str">
        <f>+IF($C232="","",CDR!AO233)</f>
        <v/>
      </c>
      <c r="P232" t="str">
        <f t="shared" si="26"/>
        <v/>
      </c>
      <c r="Q232" t="str">
        <f>+IF($C232="","",CDR!A233)</f>
        <v/>
      </c>
      <c r="S232" t="str">
        <f t="shared" si="27"/>
        <v/>
      </c>
      <c r="T232" t="str">
        <f t="shared" si="28"/>
        <v/>
      </c>
      <c r="U232" t="str">
        <f t="shared" si="29"/>
        <v/>
      </c>
      <c r="V232" t="str">
        <f>+IF(C232="","",IF(CDR!L233="VRAC","Composant sans Colisage","Homogène"))</f>
        <v/>
      </c>
      <c r="W232" t="str">
        <f>+IF(C232="","",IF(CDR!L233="VRAC","EACH",IF(CDR!L233="COLIS","COLIS (CARTON FARDEAU DISPLAY)","PALETTE - BOX")))</f>
        <v/>
      </c>
      <c r="X232" t="str">
        <f>+IF($C232="","",IF(CDR!L233="PALETTE",CDR!M233,""))</f>
        <v/>
      </c>
      <c r="Z232" t="str">
        <f>+IF($C232="","",IF(CDR!N233="PALETTE","",CDR!M233))</f>
        <v/>
      </c>
      <c r="AC232" t="str">
        <f t="shared" si="30"/>
        <v/>
      </c>
      <c r="AD232" t="str">
        <f>+IF($C232="","",CDR!$J$2)</f>
        <v/>
      </c>
      <c r="AE232" t="str">
        <f>+IF(C232="","",CDR!J230)</f>
        <v/>
      </c>
      <c r="AF232" t="str">
        <f t="shared" si="31"/>
        <v/>
      </c>
    </row>
    <row r="233" spans="1:32" x14ac:dyDescent="0.25">
      <c r="A233" t="str">
        <f>+IF($C233="","",IF(CDR!I234="","",TEXT(CDR!I234,"00000000000000")))</f>
        <v/>
      </c>
      <c r="B233" t="str">
        <f t="shared" si="24"/>
        <v/>
      </c>
      <c r="C233" t="str">
        <f>+IF(CDR!F234="","",SUBSTITUTE(CDR!F234,"CHAR (10)"," "))</f>
        <v/>
      </c>
      <c r="D233" t="str">
        <f>+IF(CDR!F234="","",SUBSTITUTE(CDR!F234,"CHAR (10)"," "))</f>
        <v/>
      </c>
      <c r="E233" t="str">
        <f t="shared" si="25"/>
        <v/>
      </c>
      <c r="F233" t="str">
        <f>+IF($C233="","",IF(CDR!G234="BIO","Oui","Non"))</f>
        <v/>
      </c>
      <c r="G233" t="str">
        <f>+IF($C233="","",IF(CDR!D234="DOMEDIA","MDD",IF(CDR!D234="APTA","MDD",IF(CDR!D234="TOP BUDGET","Premier Prix","MN"))))</f>
        <v/>
      </c>
      <c r="H233" t="str">
        <f>+IF($C233="","",CDR!D234)</f>
        <v/>
      </c>
      <c r="K233" t="str">
        <f>+IF($C233="","",CDR!$E$2)</f>
        <v/>
      </c>
      <c r="L233" t="str">
        <f>+IF($C233="","",CDR!$G$2)</f>
        <v/>
      </c>
      <c r="M233" t="str">
        <f>+IF($C233="","",CDR!AN234)</f>
        <v/>
      </c>
      <c r="N233" t="str">
        <f>+IF($C233="","",CDR!AO234)</f>
        <v/>
      </c>
      <c r="P233" t="str">
        <f t="shared" si="26"/>
        <v/>
      </c>
      <c r="Q233" t="str">
        <f>+IF($C233="","",CDR!A234)</f>
        <v/>
      </c>
      <c r="S233" t="str">
        <f t="shared" si="27"/>
        <v/>
      </c>
      <c r="T233" t="str">
        <f t="shared" si="28"/>
        <v/>
      </c>
      <c r="U233" t="str">
        <f t="shared" si="29"/>
        <v/>
      </c>
      <c r="V233" t="str">
        <f>+IF(C233="","",IF(CDR!L234="VRAC","Composant sans Colisage","Homogène"))</f>
        <v/>
      </c>
      <c r="W233" t="str">
        <f>+IF(C233="","",IF(CDR!L234="VRAC","EACH",IF(CDR!L234="COLIS","COLIS (CARTON FARDEAU DISPLAY)","PALETTE - BOX")))</f>
        <v/>
      </c>
      <c r="X233" t="str">
        <f>+IF($C233="","",IF(CDR!L234="PALETTE",CDR!M234,""))</f>
        <v/>
      </c>
      <c r="Z233" t="str">
        <f>+IF($C233="","",IF(CDR!N234="PALETTE","",CDR!M234))</f>
        <v/>
      </c>
      <c r="AC233" t="str">
        <f t="shared" si="30"/>
        <v/>
      </c>
      <c r="AD233" t="str">
        <f>+IF($C233="","",CDR!$J$2)</f>
        <v/>
      </c>
      <c r="AE233" t="str">
        <f>+IF(C233="","",CDR!J231)</f>
        <v/>
      </c>
      <c r="AF233" t="str">
        <f t="shared" si="31"/>
        <v/>
      </c>
    </row>
    <row r="234" spans="1:32" x14ac:dyDescent="0.25">
      <c r="A234" t="str">
        <f>+IF($C234="","",IF(CDR!I235="","",TEXT(CDR!I235,"00000000000000")))</f>
        <v/>
      </c>
      <c r="B234" t="str">
        <f t="shared" si="24"/>
        <v/>
      </c>
      <c r="C234" t="str">
        <f>+IF(CDR!F235="","",SUBSTITUTE(CDR!F235,"CHAR (10)"," "))</f>
        <v/>
      </c>
      <c r="D234" t="str">
        <f>+IF(CDR!F235="","",SUBSTITUTE(CDR!F235,"CHAR (10)"," "))</f>
        <v/>
      </c>
      <c r="E234" t="str">
        <f t="shared" si="25"/>
        <v/>
      </c>
      <c r="F234" t="str">
        <f>+IF($C234="","",IF(CDR!G235="BIO","Oui","Non"))</f>
        <v/>
      </c>
      <c r="G234" t="str">
        <f>+IF($C234="","",IF(CDR!D235="DOMEDIA","MDD",IF(CDR!D235="APTA","MDD",IF(CDR!D235="TOP BUDGET","Premier Prix","MN"))))</f>
        <v/>
      </c>
      <c r="H234" t="str">
        <f>+IF($C234="","",CDR!D235)</f>
        <v/>
      </c>
      <c r="K234" t="str">
        <f>+IF($C234="","",CDR!$E$2)</f>
        <v/>
      </c>
      <c r="L234" t="str">
        <f>+IF($C234="","",CDR!$G$2)</f>
        <v/>
      </c>
      <c r="M234" t="str">
        <f>+IF($C234="","",CDR!AN235)</f>
        <v/>
      </c>
      <c r="N234" t="str">
        <f>+IF($C234="","",CDR!AO235)</f>
        <v/>
      </c>
      <c r="P234" t="str">
        <f t="shared" si="26"/>
        <v/>
      </c>
      <c r="Q234" t="str">
        <f>+IF($C234="","",CDR!A235)</f>
        <v/>
      </c>
      <c r="S234" t="str">
        <f t="shared" si="27"/>
        <v/>
      </c>
      <c r="T234" t="str">
        <f t="shared" si="28"/>
        <v/>
      </c>
      <c r="U234" t="str">
        <f t="shared" si="29"/>
        <v/>
      </c>
      <c r="V234" t="str">
        <f>+IF(C234="","",IF(CDR!L235="VRAC","Composant sans Colisage","Homogène"))</f>
        <v/>
      </c>
      <c r="W234" t="str">
        <f>+IF(C234="","",IF(CDR!L235="VRAC","EACH",IF(CDR!L235="COLIS","COLIS (CARTON FARDEAU DISPLAY)","PALETTE - BOX")))</f>
        <v/>
      </c>
      <c r="X234" t="str">
        <f>+IF($C234="","",IF(CDR!L235="PALETTE",CDR!M235,""))</f>
        <v/>
      </c>
      <c r="Z234" t="str">
        <f>+IF($C234="","",IF(CDR!N235="PALETTE","",CDR!M235))</f>
        <v/>
      </c>
      <c r="AC234" t="str">
        <f t="shared" si="30"/>
        <v/>
      </c>
      <c r="AD234" t="str">
        <f>+IF($C234="","",CDR!$J$2)</f>
        <v/>
      </c>
      <c r="AE234" t="str">
        <f>+IF(C234="","",CDR!J232)</f>
        <v/>
      </c>
      <c r="AF234" t="str">
        <f t="shared" si="31"/>
        <v/>
      </c>
    </row>
    <row r="235" spans="1:32" x14ac:dyDescent="0.25">
      <c r="A235" t="str">
        <f>+IF($C235="","",IF(CDR!I236="","",TEXT(CDR!I236,"00000000000000")))</f>
        <v/>
      </c>
      <c r="B235" t="str">
        <f t="shared" si="24"/>
        <v/>
      </c>
      <c r="C235" t="str">
        <f>+IF(CDR!F236="","",SUBSTITUTE(CDR!F236,"CHAR (10)"," "))</f>
        <v/>
      </c>
      <c r="D235" t="str">
        <f>+IF(CDR!F236="","",SUBSTITUTE(CDR!F236,"CHAR (10)"," "))</f>
        <v/>
      </c>
      <c r="E235" t="str">
        <f t="shared" si="25"/>
        <v/>
      </c>
      <c r="F235" t="str">
        <f>+IF($C235="","",IF(CDR!G236="BIO","Oui","Non"))</f>
        <v/>
      </c>
      <c r="G235" t="str">
        <f>+IF($C235="","",IF(CDR!D236="DOMEDIA","MDD",IF(CDR!D236="APTA","MDD",IF(CDR!D236="TOP BUDGET","Premier Prix","MN"))))</f>
        <v/>
      </c>
      <c r="H235" t="str">
        <f>+IF($C235="","",CDR!D236)</f>
        <v/>
      </c>
      <c r="K235" t="str">
        <f>+IF($C235="","",CDR!$E$2)</f>
        <v/>
      </c>
      <c r="L235" t="str">
        <f>+IF($C235="","",CDR!$G$2)</f>
        <v/>
      </c>
      <c r="M235" t="str">
        <f>+IF($C235="","",CDR!AN236)</f>
        <v/>
      </c>
      <c r="N235" t="str">
        <f>+IF($C235="","",CDR!AO236)</f>
        <v/>
      </c>
      <c r="P235" t="str">
        <f t="shared" si="26"/>
        <v/>
      </c>
      <c r="Q235" t="str">
        <f>+IF($C235="","",CDR!A236)</f>
        <v/>
      </c>
      <c r="S235" t="str">
        <f t="shared" si="27"/>
        <v/>
      </c>
      <c r="T235" t="str">
        <f t="shared" si="28"/>
        <v/>
      </c>
      <c r="U235" t="str">
        <f t="shared" si="29"/>
        <v/>
      </c>
      <c r="V235" t="str">
        <f>+IF(C235="","",IF(CDR!L236="VRAC","Composant sans Colisage","Homogène"))</f>
        <v/>
      </c>
      <c r="W235" t="str">
        <f>+IF(C235="","",IF(CDR!L236="VRAC","EACH",IF(CDR!L236="COLIS","COLIS (CARTON FARDEAU DISPLAY)","PALETTE - BOX")))</f>
        <v/>
      </c>
      <c r="X235" t="str">
        <f>+IF($C235="","",IF(CDR!L236="PALETTE",CDR!M236,""))</f>
        <v/>
      </c>
      <c r="Z235" t="str">
        <f>+IF($C235="","",IF(CDR!N236="PALETTE","",CDR!M236))</f>
        <v/>
      </c>
      <c r="AC235" t="str">
        <f t="shared" si="30"/>
        <v/>
      </c>
      <c r="AD235" t="str">
        <f>+IF($C235="","",CDR!$J$2)</f>
        <v/>
      </c>
      <c r="AE235" t="str">
        <f>+IF(C235="","",CDR!J233)</f>
        <v/>
      </c>
      <c r="AF235" t="str">
        <f t="shared" si="31"/>
        <v/>
      </c>
    </row>
    <row r="236" spans="1:32" x14ac:dyDescent="0.25">
      <c r="A236" t="str">
        <f>+IF($C236="","",IF(CDR!I237="","",TEXT(CDR!I237,"00000000000000")))</f>
        <v/>
      </c>
      <c r="B236" t="str">
        <f t="shared" si="24"/>
        <v/>
      </c>
      <c r="C236" t="str">
        <f>+IF(CDR!F237="","",SUBSTITUTE(CDR!F237,"CHAR (10)"," "))</f>
        <v/>
      </c>
      <c r="D236" t="str">
        <f>+IF(CDR!F237="","",SUBSTITUTE(CDR!F237,"CHAR (10)"," "))</f>
        <v/>
      </c>
      <c r="E236" t="str">
        <f t="shared" si="25"/>
        <v/>
      </c>
      <c r="F236" t="str">
        <f>+IF($C236="","",IF(CDR!G237="BIO","Oui","Non"))</f>
        <v/>
      </c>
      <c r="G236" t="str">
        <f>+IF($C236="","",IF(CDR!D237="DOMEDIA","MDD",IF(CDR!D237="APTA","MDD",IF(CDR!D237="TOP BUDGET","Premier Prix","MN"))))</f>
        <v/>
      </c>
      <c r="H236" t="str">
        <f>+IF($C236="","",CDR!D237)</f>
        <v/>
      </c>
      <c r="K236" t="str">
        <f>+IF($C236="","",CDR!$E$2)</f>
        <v/>
      </c>
      <c r="L236" t="str">
        <f>+IF($C236="","",CDR!$G$2)</f>
        <v/>
      </c>
      <c r="M236" t="str">
        <f>+IF($C236="","",CDR!AN237)</f>
        <v/>
      </c>
      <c r="N236" t="str">
        <f>+IF($C236="","",CDR!AO237)</f>
        <v/>
      </c>
      <c r="P236" t="str">
        <f t="shared" si="26"/>
        <v/>
      </c>
      <c r="Q236" t="str">
        <f>+IF($C236="","",CDR!A237)</f>
        <v/>
      </c>
      <c r="S236" t="str">
        <f t="shared" si="27"/>
        <v/>
      </c>
      <c r="T236" t="str">
        <f t="shared" si="28"/>
        <v/>
      </c>
      <c r="U236" t="str">
        <f t="shared" si="29"/>
        <v/>
      </c>
      <c r="V236" t="str">
        <f>+IF(C236="","",IF(CDR!L237="VRAC","Composant sans Colisage","Homogène"))</f>
        <v/>
      </c>
      <c r="W236" t="str">
        <f>+IF(C236="","",IF(CDR!L237="VRAC","EACH",IF(CDR!L237="COLIS","COLIS (CARTON FARDEAU DISPLAY)","PALETTE - BOX")))</f>
        <v/>
      </c>
      <c r="X236" t="str">
        <f>+IF($C236="","",IF(CDR!L237="PALETTE",CDR!M237,""))</f>
        <v/>
      </c>
      <c r="Z236" t="str">
        <f>+IF($C236="","",IF(CDR!N237="PALETTE","",CDR!M237))</f>
        <v/>
      </c>
      <c r="AC236" t="str">
        <f t="shared" si="30"/>
        <v/>
      </c>
      <c r="AD236" t="str">
        <f>+IF($C236="","",CDR!$J$2)</f>
        <v/>
      </c>
      <c r="AE236" t="str">
        <f>+IF(C236="","",CDR!J234)</f>
        <v/>
      </c>
      <c r="AF236" t="str">
        <f t="shared" si="31"/>
        <v/>
      </c>
    </row>
    <row r="237" spans="1:32" x14ac:dyDescent="0.25">
      <c r="A237" t="str">
        <f>+IF($C237="","",IF(CDR!I238="","",TEXT(CDR!I238,"00000000000000")))</f>
        <v/>
      </c>
      <c r="B237" t="str">
        <f t="shared" si="24"/>
        <v/>
      </c>
      <c r="C237" t="str">
        <f>+IF(CDR!F238="","",SUBSTITUTE(CDR!F238,"CHAR (10)"," "))</f>
        <v/>
      </c>
      <c r="D237" t="str">
        <f>+IF(CDR!F238="","",SUBSTITUTE(CDR!F238,"CHAR (10)"," "))</f>
        <v/>
      </c>
      <c r="E237" t="str">
        <f t="shared" si="25"/>
        <v/>
      </c>
      <c r="F237" t="str">
        <f>+IF($C237="","",IF(CDR!G238="BIO","Oui","Non"))</f>
        <v/>
      </c>
      <c r="G237" t="str">
        <f>+IF($C237="","",IF(CDR!D238="DOMEDIA","MDD",IF(CDR!D238="APTA","MDD",IF(CDR!D238="TOP BUDGET","Premier Prix","MN"))))</f>
        <v/>
      </c>
      <c r="H237" t="str">
        <f>+IF($C237="","",CDR!D238)</f>
        <v/>
      </c>
      <c r="K237" t="str">
        <f>+IF($C237="","",CDR!$E$2)</f>
        <v/>
      </c>
      <c r="L237" t="str">
        <f>+IF($C237="","",CDR!$G$2)</f>
        <v/>
      </c>
      <c r="M237" t="str">
        <f>+IF($C237="","",CDR!AN238)</f>
        <v/>
      </c>
      <c r="N237" t="str">
        <f>+IF($C237="","",CDR!AO238)</f>
        <v/>
      </c>
      <c r="P237" t="str">
        <f t="shared" si="26"/>
        <v/>
      </c>
      <c r="Q237" t="str">
        <f>+IF($C237="","",CDR!A238)</f>
        <v/>
      </c>
      <c r="S237" t="str">
        <f t="shared" si="27"/>
        <v/>
      </c>
      <c r="T237" t="str">
        <f t="shared" si="28"/>
        <v/>
      </c>
      <c r="U237" t="str">
        <f t="shared" si="29"/>
        <v/>
      </c>
      <c r="V237" t="str">
        <f>+IF(C237="","",IF(CDR!L238="VRAC","Composant sans Colisage","Homogène"))</f>
        <v/>
      </c>
      <c r="W237" t="str">
        <f>+IF(C237="","",IF(CDR!L238="VRAC","EACH",IF(CDR!L238="COLIS","COLIS (CARTON FARDEAU DISPLAY)","PALETTE - BOX")))</f>
        <v/>
      </c>
      <c r="X237" t="str">
        <f>+IF($C237="","",IF(CDR!L238="PALETTE",CDR!M238,""))</f>
        <v/>
      </c>
      <c r="Z237" t="str">
        <f>+IF($C237="","",IF(CDR!N238="PALETTE","",CDR!M238))</f>
        <v/>
      </c>
      <c r="AC237" t="str">
        <f t="shared" si="30"/>
        <v/>
      </c>
      <c r="AD237" t="str">
        <f>+IF($C237="","",CDR!$J$2)</f>
        <v/>
      </c>
      <c r="AE237" t="str">
        <f>+IF(C237="","",CDR!J235)</f>
        <v/>
      </c>
      <c r="AF237" t="str">
        <f t="shared" si="31"/>
        <v/>
      </c>
    </row>
    <row r="238" spans="1:32" x14ac:dyDescent="0.25">
      <c r="A238" t="str">
        <f>+IF($C238="","",IF(CDR!I239="","",TEXT(CDR!I239,"00000000000000")))</f>
        <v/>
      </c>
      <c r="B238" t="str">
        <f t="shared" si="24"/>
        <v/>
      </c>
      <c r="C238" t="str">
        <f>+IF(CDR!F239="","",SUBSTITUTE(CDR!F239,"CHAR (10)"," "))</f>
        <v/>
      </c>
      <c r="D238" t="str">
        <f>+IF(CDR!F239="","",SUBSTITUTE(CDR!F239,"CHAR (10)"," "))</f>
        <v/>
      </c>
      <c r="E238" t="str">
        <f t="shared" si="25"/>
        <v/>
      </c>
      <c r="F238" t="str">
        <f>+IF($C238="","",IF(CDR!G239="BIO","Oui","Non"))</f>
        <v/>
      </c>
      <c r="G238" t="str">
        <f>+IF($C238="","",IF(CDR!D239="DOMEDIA","MDD",IF(CDR!D239="APTA","MDD",IF(CDR!D239="TOP BUDGET","Premier Prix","MN"))))</f>
        <v/>
      </c>
      <c r="H238" t="str">
        <f>+IF($C238="","",CDR!D239)</f>
        <v/>
      </c>
      <c r="K238" t="str">
        <f>+IF($C238="","",CDR!$E$2)</f>
        <v/>
      </c>
      <c r="L238" t="str">
        <f>+IF($C238="","",CDR!$G$2)</f>
        <v/>
      </c>
      <c r="M238" t="str">
        <f>+IF($C238="","",CDR!AN239)</f>
        <v/>
      </c>
      <c r="N238" t="str">
        <f>+IF($C238="","",CDR!AO239)</f>
        <v/>
      </c>
      <c r="P238" t="str">
        <f t="shared" si="26"/>
        <v/>
      </c>
      <c r="Q238" t="str">
        <f>+IF($C238="","",CDR!A239)</f>
        <v/>
      </c>
      <c r="S238" t="str">
        <f t="shared" si="27"/>
        <v/>
      </c>
      <c r="T238" t="str">
        <f t="shared" si="28"/>
        <v/>
      </c>
      <c r="U238" t="str">
        <f t="shared" si="29"/>
        <v/>
      </c>
      <c r="V238" t="str">
        <f>+IF(C238="","",IF(CDR!L239="VRAC","Composant sans Colisage","Homogène"))</f>
        <v/>
      </c>
      <c r="W238" t="str">
        <f>+IF(C238="","",IF(CDR!L239="VRAC","EACH",IF(CDR!L239="COLIS","COLIS (CARTON FARDEAU DISPLAY)","PALETTE - BOX")))</f>
        <v/>
      </c>
      <c r="X238" t="str">
        <f>+IF($C238="","",IF(CDR!L239="PALETTE",CDR!M239,""))</f>
        <v/>
      </c>
      <c r="Z238" t="str">
        <f>+IF($C238="","",IF(CDR!N239="PALETTE","",CDR!M239))</f>
        <v/>
      </c>
      <c r="AC238" t="str">
        <f t="shared" si="30"/>
        <v/>
      </c>
      <c r="AD238" t="str">
        <f>+IF($C238="","",CDR!$J$2)</f>
        <v/>
      </c>
      <c r="AE238" t="str">
        <f>+IF(C238="","",CDR!J236)</f>
        <v/>
      </c>
      <c r="AF238" t="str">
        <f t="shared" si="31"/>
        <v/>
      </c>
    </row>
    <row r="239" spans="1:32" x14ac:dyDescent="0.25">
      <c r="A239" t="str">
        <f>+IF($C239="","",IF(CDR!I240="","",TEXT(CDR!I240,"00000000000000")))</f>
        <v/>
      </c>
      <c r="B239" t="str">
        <f t="shared" si="24"/>
        <v/>
      </c>
      <c r="C239" t="str">
        <f>+IF(CDR!F240="","",SUBSTITUTE(CDR!F240,"CHAR (10)"," "))</f>
        <v/>
      </c>
      <c r="D239" t="str">
        <f>+IF(CDR!F240="","",SUBSTITUTE(CDR!F240,"CHAR (10)"," "))</f>
        <v/>
      </c>
      <c r="E239" t="str">
        <f t="shared" si="25"/>
        <v/>
      </c>
      <c r="F239" t="str">
        <f>+IF($C239="","",IF(CDR!G240="BIO","Oui","Non"))</f>
        <v/>
      </c>
      <c r="G239" t="str">
        <f>+IF($C239="","",IF(CDR!D240="DOMEDIA","MDD",IF(CDR!D240="APTA","MDD",IF(CDR!D240="TOP BUDGET","Premier Prix","MN"))))</f>
        <v/>
      </c>
      <c r="H239" t="str">
        <f>+IF($C239="","",CDR!D240)</f>
        <v/>
      </c>
      <c r="K239" t="str">
        <f>+IF($C239="","",CDR!$E$2)</f>
        <v/>
      </c>
      <c r="L239" t="str">
        <f>+IF($C239="","",CDR!$G$2)</f>
        <v/>
      </c>
      <c r="M239" t="str">
        <f>+IF($C239="","",CDR!AN240)</f>
        <v/>
      </c>
      <c r="N239" t="str">
        <f>+IF($C239="","",CDR!AO240)</f>
        <v/>
      </c>
      <c r="P239" t="str">
        <f t="shared" si="26"/>
        <v/>
      </c>
      <c r="Q239" t="str">
        <f>+IF($C239="","",CDR!A240)</f>
        <v/>
      </c>
      <c r="S239" t="str">
        <f t="shared" si="27"/>
        <v/>
      </c>
      <c r="T239" t="str">
        <f t="shared" si="28"/>
        <v/>
      </c>
      <c r="U239" t="str">
        <f t="shared" si="29"/>
        <v/>
      </c>
      <c r="V239" t="str">
        <f>+IF(C239="","",IF(CDR!L240="VRAC","Composant sans Colisage","Homogène"))</f>
        <v/>
      </c>
      <c r="W239" t="str">
        <f>+IF(C239="","",IF(CDR!L240="VRAC","EACH",IF(CDR!L240="COLIS","COLIS (CARTON FARDEAU DISPLAY)","PALETTE - BOX")))</f>
        <v/>
      </c>
      <c r="X239" t="str">
        <f>+IF($C239="","",IF(CDR!L240="PALETTE",CDR!M240,""))</f>
        <v/>
      </c>
      <c r="Z239" t="str">
        <f>+IF($C239="","",IF(CDR!N240="PALETTE","",CDR!M240))</f>
        <v/>
      </c>
      <c r="AC239" t="str">
        <f t="shared" si="30"/>
        <v/>
      </c>
      <c r="AD239" t="str">
        <f>+IF($C239="","",CDR!$J$2)</f>
        <v/>
      </c>
      <c r="AE239" t="str">
        <f>+IF(C239="","",CDR!J237)</f>
        <v/>
      </c>
      <c r="AF239" t="str">
        <f t="shared" si="31"/>
        <v/>
      </c>
    </row>
    <row r="240" spans="1:32" x14ac:dyDescent="0.25">
      <c r="A240" t="str">
        <f>+IF($C240="","",IF(CDR!I241="","",TEXT(CDR!I241,"00000000000000")))</f>
        <v/>
      </c>
      <c r="B240" t="str">
        <f t="shared" si="24"/>
        <v/>
      </c>
      <c r="C240" t="str">
        <f>+IF(CDR!F241="","",SUBSTITUTE(CDR!F241,"CHAR (10)"," "))</f>
        <v/>
      </c>
      <c r="D240" t="str">
        <f>+IF(CDR!F241="","",SUBSTITUTE(CDR!F241,"CHAR (10)"," "))</f>
        <v/>
      </c>
      <c r="E240" t="str">
        <f t="shared" si="25"/>
        <v/>
      </c>
      <c r="F240" t="str">
        <f>+IF($C240="","",IF(CDR!G241="BIO","Oui","Non"))</f>
        <v/>
      </c>
      <c r="G240" t="str">
        <f>+IF($C240="","",IF(CDR!D241="DOMEDIA","MDD",IF(CDR!D241="APTA","MDD",IF(CDR!D241="TOP BUDGET","Premier Prix","MN"))))</f>
        <v/>
      </c>
      <c r="H240" t="str">
        <f>+IF($C240="","",CDR!D241)</f>
        <v/>
      </c>
      <c r="K240" t="str">
        <f>+IF($C240="","",CDR!$E$2)</f>
        <v/>
      </c>
      <c r="L240" t="str">
        <f>+IF($C240="","",CDR!$G$2)</f>
        <v/>
      </c>
      <c r="M240" t="str">
        <f>+IF($C240="","",CDR!AN241)</f>
        <v/>
      </c>
      <c r="N240" t="str">
        <f>+IF($C240="","",CDR!AO241)</f>
        <v/>
      </c>
      <c r="P240" t="str">
        <f t="shared" si="26"/>
        <v/>
      </c>
      <c r="Q240" t="str">
        <f>+IF($C240="","",CDR!A241)</f>
        <v/>
      </c>
      <c r="S240" t="str">
        <f t="shared" si="27"/>
        <v/>
      </c>
      <c r="T240" t="str">
        <f t="shared" si="28"/>
        <v/>
      </c>
      <c r="U240" t="str">
        <f t="shared" si="29"/>
        <v/>
      </c>
      <c r="V240" t="str">
        <f>+IF(C240="","",IF(CDR!L241="VRAC","Composant sans Colisage","Homogène"))</f>
        <v/>
      </c>
      <c r="W240" t="str">
        <f>+IF(C240="","",IF(CDR!L241="VRAC","EACH",IF(CDR!L241="COLIS","COLIS (CARTON FARDEAU DISPLAY)","PALETTE - BOX")))</f>
        <v/>
      </c>
      <c r="X240" t="str">
        <f>+IF($C240="","",IF(CDR!L241="PALETTE",CDR!M241,""))</f>
        <v/>
      </c>
      <c r="Z240" t="str">
        <f>+IF($C240="","",IF(CDR!N241="PALETTE","",CDR!M241))</f>
        <v/>
      </c>
      <c r="AC240" t="str">
        <f t="shared" si="30"/>
        <v/>
      </c>
      <c r="AD240" t="str">
        <f>+IF($C240="","",CDR!$J$2)</f>
        <v/>
      </c>
      <c r="AE240" t="str">
        <f>+IF(C240="","",CDR!J238)</f>
        <v/>
      </c>
      <c r="AF240" t="str">
        <f t="shared" si="31"/>
        <v/>
      </c>
    </row>
    <row r="241" spans="1:32" x14ac:dyDescent="0.25">
      <c r="A241" t="str">
        <f>+IF($C241="","",IF(CDR!I242="","",TEXT(CDR!I242,"00000000000000")))</f>
        <v/>
      </c>
      <c r="B241" t="str">
        <f t="shared" si="24"/>
        <v/>
      </c>
      <c r="C241" t="str">
        <f>+IF(CDR!F242="","",SUBSTITUTE(CDR!F242,"CHAR (10)"," "))</f>
        <v/>
      </c>
      <c r="D241" t="str">
        <f>+IF(CDR!F242="","",SUBSTITUTE(CDR!F242,"CHAR (10)"," "))</f>
        <v/>
      </c>
      <c r="E241" t="str">
        <f t="shared" si="25"/>
        <v/>
      </c>
      <c r="F241" t="str">
        <f>+IF($C241="","",IF(CDR!G242="BIO","Oui","Non"))</f>
        <v/>
      </c>
      <c r="G241" t="str">
        <f>+IF($C241="","",IF(CDR!D242="DOMEDIA","MDD",IF(CDR!D242="APTA","MDD",IF(CDR!D242="TOP BUDGET","Premier Prix","MN"))))</f>
        <v/>
      </c>
      <c r="H241" t="str">
        <f>+IF($C241="","",CDR!D242)</f>
        <v/>
      </c>
      <c r="K241" t="str">
        <f>+IF($C241="","",CDR!$E$2)</f>
        <v/>
      </c>
      <c r="L241" t="str">
        <f>+IF($C241="","",CDR!$G$2)</f>
        <v/>
      </c>
      <c r="M241" t="str">
        <f>+IF($C241="","",CDR!AN242)</f>
        <v/>
      </c>
      <c r="N241" t="str">
        <f>+IF($C241="","",CDR!AO242)</f>
        <v/>
      </c>
      <c r="P241" t="str">
        <f t="shared" si="26"/>
        <v/>
      </c>
      <c r="Q241" t="str">
        <f>+IF($C241="","",CDR!A242)</f>
        <v/>
      </c>
      <c r="S241" t="str">
        <f t="shared" si="27"/>
        <v/>
      </c>
      <c r="T241" t="str">
        <f t="shared" si="28"/>
        <v/>
      </c>
      <c r="U241" t="str">
        <f t="shared" si="29"/>
        <v/>
      </c>
      <c r="V241" t="str">
        <f>+IF(C241="","",IF(CDR!L242="VRAC","Composant sans Colisage","Homogène"))</f>
        <v/>
      </c>
      <c r="W241" t="str">
        <f>+IF(C241="","",IF(CDR!L242="VRAC","EACH",IF(CDR!L242="COLIS","COLIS (CARTON FARDEAU DISPLAY)","PALETTE - BOX")))</f>
        <v/>
      </c>
      <c r="X241" t="str">
        <f>+IF($C241="","",IF(CDR!L242="PALETTE",CDR!M242,""))</f>
        <v/>
      </c>
      <c r="Z241" t="str">
        <f>+IF($C241="","",IF(CDR!N242="PALETTE","",CDR!M242))</f>
        <v/>
      </c>
      <c r="AC241" t="str">
        <f t="shared" si="30"/>
        <v/>
      </c>
      <c r="AD241" t="str">
        <f>+IF($C241="","",CDR!$J$2)</f>
        <v/>
      </c>
      <c r="AE241" t="str">
        <f>+IF(C241="","",CDR!J239)</f>
        <v/>
      </c>
      <c r="AF241" t="str">
        <f t="shared" si="31"/>
        <v/>
      </c>
    </row>
    <row r="242" spans="1:32" x14ac:dyDescent="0.25">
      <c r="A242" t="str">
        <f>+IF($C242="","",IF(CDR!I243="","",TEXT(CDR!I243,"00000000000000")))</f>
        <v/>
      </c>
      <c r="B242" t="str">
        <f t="shared" si="24"/>
        <v/>
      </c>
      <c r="C242" t="str">
        <f>+IF(CDR!F243="","",SUBSTITUTE(CDR!F243,"CHAR (10)"," "))</f>
        <v/>
      </c>
      <c r="D242" t="str">
        <f>+IF(CDR!F243="","",SUBSTITUTE(CDR!F243,"CHAR (10)"," "))</f>
        <v/>
      </c>
      <c r="E242" t="str">
        <f t="shared" si="25"/>
        <v/>
      </c>
      <c r="F242" t="str">
        <f>+IF($C242="","",IF(CDR!G243="BIO","Oui","Non"))</f>
        <v/>
      </c>
      <c r="G242" t="str">
        <f>+IF($C242="","",IF(CDR!D243="DOMEDIA","MDD",IF(CDR!D243="APTA","MDD",IF(CDR!D243="TOP BUDGET","Premier Prix","MN"))))</f>
        <v/>
      </c>
      <c r="H242" t="str">
        <f>+IF($C242="","",CDR!D243)</f>
        <v/>
      </c>
      <c r="K242" t="str">
        <f>+IF($C242="","",CDR!$E$2)</f>
        <v/>
      </c>
      <c r="L242" t="str">
        <f>+IF($C242="","",CDR!$G$2)</f>
        <v/>
      </c>
      <c r="M242" t="str">
        <f>+IF($C242="","",CDR!AN243)</f>
        <v/>
      </c>
      <c r="N242" t="str">
        <f>+IF($C242="","",CDR!AO243)</f>
        <v/>
      </c>
      <c r="P242" t="str">
        <f t="shared" si="26"/>
        <v/>
      </c>
      <c r="Q242" t="str">
        <f>+IF($C242="","",CDR!A243)</f>
        <v/>
      </c>
      <c r="S242" t="str">
        <f t="shared" si="27"/>
        <v/>
      </c>
      <c r="T242" t="str">
        <f t="shared" si="28"/>
        <v/>
      </c>
      <c r="U242" t="str">
        <f t="shared" si="29"/>
        <v/>
      </c>
      <c r="V242" t="str">
        <f>+IF(C242="","",IF(CDR!L243="VRAC","Composant sans Colisage","Homogène"))</f>
        <v/>
      </c>
      <c r="W242" t="str">
        <f>+IF(C242="","",IF(CDR!L243="VRAC","EACH",IF(CDR!L243="COLIS","COLIS (CARTON FARDEAU DISPLAY)","PALETTE - BOX")))</f>
        <v/>
      </c>
      <c r="X242" t="str">
        <f>+IF($C242="","",IF(CDR!L243="PALETTE",CDR!M243,""))</f>
        <v/>
      </c>
      <c r="Z242" t="str">
        <f>+IF($C242="","",IF(CDR!N243="PALETTE","",CDR!M243))</f>
        <v/>
      </c>
      <c r="AC242" t="str">
        <f t="shared" si="30"/>
        <v/>
      </c>
      <c r="AD242" t="str">
        <f>+IF($C242="","",CDR!$J$2)</f>
        <v/>
      </c>
      <c r="AE242" t="str">
        <f>+IF(C242="","",CDR!J240)</f>
        <v/>
      </c>
      <c r="AF242" t="str">
        <f t="shared" si="31"/>
        <v/>
      </c>
    </row>
    <row r="243" spans="1:32" x14ac:dyDescent="0.25">
      <c r="A243" t="str">
        <f>+IF($C243="","",IF(CDR!I244="","",TEXT(CDR!I244,"00000000000000")))</f>
        <v/>
      </c>
      <c r="B243" t="str">
        <f t="shared" si="24"/>
        <v/>
      </c>
      <c r="C243" t="str">
        <f>+IF(CDR!F244="","",SUBSTITUTE(CDR!F244,"CHAR (10)"," "))</f>
        <v/>
      </c>
      <c r="D243" t="str">
        <f>+IF(CDR!F244="","",SUBSTITUTE(CDR!F244,"CHAR (10)"," "))</f>
        <v/>
      </c>
      <c r="E243" t="str">
        <f t="shared" si="25"/>
        <v/>
      </c>
      <c r="F243" t="str">
        <f>+IF($C243="","",IF(CDR!G244="BIO","Oui","Non"))</f>
        <v/>
      </c>
      <c r="G243" t="str">
        <f>+IF($C243="","",IF(CDR!D244="DOMEDIA","MDD",IF(CDR!D244="APTA","MDD",IF(CDR!D244="TOP BUDGET","Premier Prix","MN"))))</f>
        <v/>
      </c>
      <c r="H243" t="str">
        <f>+IF($C243="","",CDR!D244)</f>
        <v/>
      </c>
      <c r="K243" t="str">
        <f>+IF($C243="","",CDR!$E$2)</f>
        <v/>
      </c>
      <c r="L243" t="str">
        <f>+IF($C243="","",CDR!$G$2)</f>
        <v/>
      </c>
      <c r="M243" t="str">
        <f>+IF($C243="","",CDR!AN244)</f>
        <v/>
      </c>
      <c r="N243" t="str">
        <f>+IF($C243="","",CDR!AO244)</f>
        <v/>
      </c>
      <c r="P243" t="str">
        <f t="shared" si="26"/>
        <v/>
      </c>
      <c r="Q243" t="str">
        <f>+IF($C243="","",CDR!A244)</f>
        <v/>
      </c>
      <c r="S243" t="str">
        <f t="shared" si="27"/>
        <v/>
      </c>
      <c r="T243" t="str">
        <f t="shared" si="28"/>
        <v/>
      </c>
      <c r="U243" t="str">
        <f t="shared" si="29"/>
        <v/>
      </c>
      <c r="V243" t="str">
        <f>+IF(C243="","",IF(CDR!L244="VRAC","Composant sans Colisage","Homogène"))</f>
        <v/>
      </c>
      <c r="W243" t="str">
        <f>+IF(C243="","",IF(CDR!L244="VRAC","EACH",IF(CDR!L244="COLIS","COLIS (CARTON FARDEAU DISPLAY)","PALETTE - BOX")))</f>
        <v/>
      </c>
      <c r="X243" t="str">
        <f>+IF($C243="","",IF(CDR!L244="PALETTE",CDR!M244,""))</f>
        <v/>
      </c>
      <c r="Z243" t="str">
        <f>+IF($C243="","",IF(CDR!N244="PALETTE","",CDR!M244))</f>
        <v/>
      </c>
      <c r="AC243" t="str">
        <f t="shared" si="30"/>
        <v/>
      </c>
      <c r="AD243" t="str">
        <f>+IF($C243="","",CDR!$J$2)</f>
        <v/>
      </c>
      <c r="AE243" t="str">
        <f>+IF(C243="","",CDR!J241)</f>
        <v/>
      </c>
      <c r="AF243" t="str">
        <f t="shared" si="31"/>
        <v/>
      </c>
    </row>
    <row r="244" spans="1:32" x14ac:dyDescent="0.25">
      <c r="A244" t="str">
        <f>+IF($C244="","",IF(CDR!I245="","",TEXT(CDR!I245,"00000000000000")))</f>
        <v/>
      </c>
      <c r="B244" t="str">
        <f t="shared" si="24"/>
        <v/>
      </c>
      <c r="C244" t="str">
        <f>+IF(CDR!F245="","",SUBSTITUTE(CDR!F245,"CHAR (10)"," "))</f>
        <v/>
      </c>
      <c r="D244" t="str">
        <f>+IF(CDR!F245="","",SUBSTITUTE(CDR!F245,"CHAR (10)"," "))</f>
        <v/>
      </c>
      <c r="E244" t="str">
        <f t="shared" si="25"/>
        <v/>
      </c>
      <c r="F244" t="str">
        <f>+IF($C244="","",IF(CDR!G245="BIO","Oui","Non"))</f>
        <v/>
      </c>
      <c r="G244" t="str">
        <f>+IF($C244="","",IF(CDR!D245="DOMEDIA","MDD",IF(CDR!D245="APTA","MDD",IF(CDR!D245="TOP BUDGET","Premier Prix","MN"))))</f>
        <v/>
      </c>
      <c r="H244" t="str">
        <f>+IF($C244="","",CDR!D245)</f>
        <v/>
      </c>
      <c r="K244" t="str">
        <f>+IF($C244="","",CDR!$E$2)</f>
        <v/>
      </c>
      <c r="L244" t="str">
        <f>+IF($C244="","",CDR!$G$2)</f>
        <v/>
      </c>
      <c r="M244" t="str">
        <f>+IF($C244="","",CDR!AN245)</f>
        <v/>
      </c>
      <c r="N244" t="str">
        <f>+IF($C244="","",CDR!AO245)</f>
        <v/>
      </c>
      <c r="P244" t="str">
        <f t="shared" si="26"/>
        <v/>
      </c>
      <c r="Q244" t="str">
        <f>+IF($C244="","",CDR!A245)</f>
        <v/>
      </c>
      <c r="S244" t="str">
        <f t="shared" si="27"/>
        <v/>
      </c>
      <c r="T244" t="str">
        <f t="shared" si="28"/>
        <v/>
      </c>
      <c r="U244" t="str">
        <f t="shared" si="29"/>
        <v/>
      </c>
      <c r="V244" t="str">
        <f>+IF(C244="","",IF(CDR!L245="VRAC","Composant sans Colisage","Homogène"))</f>
        <v/>
      </c>
      <c r="W244" t="str">
        <f>+IF(C244="","",IF(CDR!L245="VRAC","EACH",IF(CDR!L245="COLIS","COLIS (CARTON FARDEAU DISPLAY)","PALETTE - BOX")))</f>
        <v/>
      </c>
      <c r="X244" t="str">
        <f>+IF($C244="","",IF(CDR!L245="PALETTE",CDR!M245,""))</f>
        <v/>
      </c>
      <c r="Z244" t="str">
        <f>+IF($C244="","",IF(CDR!N245="PALETTE","",CDR!M245))</f>
        <v/>
      </c>
      <c r="AC244" t="str">
        <f t="shared" si="30"/>
        <v/>
      </c>
      <c r="AD244" t="str">
        <f>+IF($C244="","",CDR!$J$2)</f>
        <v/>
      </c>
      <c r="AE244" t="str">
        <f>+IF(C244="","",CDR!J242)</f>
        <v/>
      </c>
      <c r="AF244" t="str">
        <f t="shared" si="31"/>
        <v/>
      </c>
    </row>
    <row r="245" spans="1:32" x14ac:dyDescent="0.25">
      <c r="A245" t="str">
        <f>+IF($C245="","",IF(CDR!I246="","",TEXT(CDR!I246,"00000000000000")))</f>
        <v/>
      </c>
      <c r="B245" t="str">
        <f t="shared" si="24"/>
        <v/>
      </c>
      <c r="C245" t="str">
        <f>+IF(CDR!F246="","",SUBSTITUTE(CDR!F246,"CHAR (10)"," "))</f>
        <v/>
      </c>
      <c r="D245" t="str">
        <f>+IF(CDR!F246="","",SUBSTITUTE(CDR!F246,"CHAR (10)"," "))</f>
        <v/>
      </c>
      <c r="E245" t="str">
        <f t="shared" si="25"/>
        <v/>
      </c>
      <c r="F245" t="str">
        <f>+IF($C245="","",IF(CDR!G246="BIO","Oui","Non"))</f>
        <v/>
      </c>
      <c r="G245" t="str">
        <f>+IF($C245="","",IF(CDR!D246="DOMEDIA","MDD",IF(CDR!D246="APTA","MDD",IF(CDR!D246="TOP BUDGET","Premier Prix","MN"))))</f>
        <v/>
      </c>
      <c r="H245" t="str">
        <f>+IF($C245="","",CDR!D246)</f>
        <v/>
      </c>
      <c r="K245" t="str">
        <f>+IF($C245="","",CDR!$E$2)</f>
        <v/>
      </c>
      <c r="L245" t="str">
        <f>+IF($C245="","",CDR!$G$2)</f>
        <v/>
      </c>
      <c r="M245" t="str">
        <f>+IF($C245="","",CDR!AN246)</f>
        <v/>
      </c>
      <c r="N245" t="str">
        <f>+IF($C245="","",CDR!AO246)</f>
        <v/>
      </c>
      <c r="P245" t="str">
        <f t="shared" si="26"/>
        <v/>
      </c>
      <c r="Q245" t="str">
        <f>+IF($C245="","",CDR!A246)</f>
        <v/>
      </c>
      <c r="S245" t="str">
        <f t="shared" si="27"/>
        <v/>
      </c>
      <c r="T245" t="str">
        <f t="shared" si="28"/>
        <v/>
      </c>
      <c r="U245" t="str">
        <f t="shared" si="29"/>
        <v/>
      </c>
      <c r="V245" t="str">
        <f>+IF(C245="","",IF(CDR!L246="VRAC","Composant sans Colisage","Homogène"))</f>
        <v/>
      </c>
      <c r="W245" t="str">
        <f>+IF(C245="","",IF(CDR!L246="VRAC","EACH",IF(CDR!L246="COLIS","COLIS (CARTON FARDEAU DISPLAY)","PALETTE - BOX")))</f>
        <v/>
      </c>
      <c r="X245" t="str">
        <f>+IF($C245="","",IF(CDR!L246="PALETTE",CDR!M246,""))</f>
        <v/>
      </c>
      <c r="Z245" t="str">
        <f>+IF($C245="","",IF(CDR!N246="PALETTE","",CDR!M246))</f>
        <v/>
      </c>
      <c r="AC245" t="str">
        <f t="shared" si="30"/>
        <v/>
      </c>
      <c r="AD245" t="str">
        <f>+IF($C245="","",CDR!$J$2)</f>
        <v/>
      </c>
      <c r="AE245" t="str">
        <f>+IF(C245="","",CDR!J243)</f>
        <v/>
      </c>
      <c r="AF245" t="str">
        <f t="shared" si="31"/>
        <v/>
      </c>
    </row>
    <row r="246" spans="1:32" x14ac:dyDescent="0.25">
      <c r="A246" t="str">
        <f>+IF($C246="","",IF(CDR!I247="","",TEXT(CDR!I247,"00000000000000")))</f>
        <v/>
      </c>
      <c r="B246" t="str">
        <f t="shared" si="24"/>
        <v/>
      </c>
      <c r="C246" t="str">
        <f>+IF(CDR!F247="","",SUBSTITUTE(CDR!F247,"CHAR (10)"," "))</f>
        <v/>
      </c>
      <c r="D246" t="str">
        <f>+IF(CDR!F247="","",SUBSTITUTE(CDR!F247,"CHAR (10)"," "))</f>
        <v/>
      </c>
      <c r="E246" t="str">
        <f t="shared" si="25"/>
        <v/>
      </c>
      <c r="F246" t="str">
        <f>+IF($C246="","",IF(CDR!G247="BIO","Oui","Non"))</f>
        <v/>
      </c>
      <c r="G246" t="str">
        <f>+IF($C246="","",IF(CDR!D247="DOMEDIA","MDD",IF(CDR!D247="APTA","MDD",IF(CDR!D247="TOP BUDGET","Premier Prix","MN"))))</f>
        <v/>
      </c>
      <c r="H246" t="str">
        <f>+IF($C246="","",CDR!D247)</f>
        <v/>
      </c>
      <c r="K246" t="str">
        <f>+IF($C246="","",CDR!$E$2)</f>
        <v/>
      </c>
      <c r="L246" t="str">
        <f>+IF($C246="","",CDR!$G$2)</f>
        <v/>
      </c>
      <c r="M246" t="str">
        <f>+IF($C246="","",CDR!AN247)</f>
        <v/>
      </c>
      <c r="N246" t="str">
        <f>+IF($C246="","",CDR!AO247)</f>
        <v/>
      </c>
      <c r="P246" t="str">
        <f t="shared" si="26"/>
        <v/>
      </c>
      <c r="Q246" t="str">
        <f>+IF($C246="","",CDR!A247)</f>
        <v/>
      </c>
      <c r="S246" t="str">
        <f t="shared" si="27"/>
        <v/>
      </c>
      <c r="T246" t="str">
        <f t="shared" si="28"/>
        <v/>
      </c>
      <c r="U246" t="str">
        <f t="shared" si="29"/>
        <v/>
      </c>
      <c r="V246" t="str">
        <f>+IF(C246="","",IF(CDR!L247="VRAC","Composant sans Colisage","Homogène"))</f>
        <v/>
      </c>
      <c r="W246" t="str">
        <f>+IF(C246="","",IF(CDR!L247="VRAC","EACH",IF(CDR!L247="COLIS","COLIS (CARTON FARDEAU DISPLAY)","PALETTE - BOX")))</f>
        <v/>
      </c>
      <c r="X246" t="str">
        <f>+IF($C246="","",IF(CDR!L247="PALETTE",CDR!M247,""))</f>
        <v/>
      </c>
      <c r="Z246" t="str">
        <f>+IF($C246="","",IF(CDR!N247="PALETTE","",CDR!M247))</f>
        <v/>
      </c>
      <c r="AC246" t="str">
        <f t="shared" si="30"/>
        <v/>
      </c>
      <c r="AD246" t="str">
        <f>+IF($C246="","",CDR!$J$2)</f>
        <v/>
      </c>
      <c r="AE246" t="str">
        <f>+IF(C246="","",CDR!J244)</f>
        <v/>
      </c>
      <c r="AF246" t="str">
        <f t="shared" si="31"/>
        <v/>
      </c>
    </row>
    <row r="247" spans="1:32" x14ac:dyDescent="0.25">
      <c r="A247" t="str">
        <f>+IF($C247="","",IF(CDR!I248="","",TEXT(CDR!I248,"00000000000000")))</f>
        <v/>
      </c>
      <c r="B247" t="str">
        <f t="shared" si="24"/>
        <v/>
      </c>
      <c r="C247" t="str">
        <f>+IF(CDR!F248="","",SUBSTITUTE(CDR!F248,"CHAR (10)"," "))</f>
        <v/>
      </c>
      <c r="D247" t="str">
        <f>+IF(CDR!F248="","",SUBSTITUTE(CDR!F248,"CHAR (10)"," "))</f>
        <v/>
      </c>
      <c r="E247" t="str">
        <f t="shared" si="25"/>
        <v/>
      </c>
      <c r="F247" t="str">
        <f>+IF($C247="","",IF(CDR!G248="BIO","Oui","Non"))</f>
        <v/>
      </c>
      <c r="G247" t="str">
        <f>+IF($C247="","",IF(CDR!D248="DOMEDIA","MDD",IF(CDR!D248="APTA","MDD",IF(CDR!D248="TOP BUDGET","Premier Prix","MN"))))</f>
        <v/>
      </c>
      <c r="H247" t="str">
        <f>+IF($C247="","",CDR!D248)</f>
        <v/>
      </c>
      <c r="K247" t="str">
        <f>+IF($C247="","",CDR!$E$2)</f>
        <v/>
      </c>
      <c r="L247" t="str">
        <f>+IF($C247="","",CDR!$G$2)</f>
        <v/>
      </c>
      <c r="M247" t="str">
        <f>+IF($C247="","",CDR!AN248)</f>
        <v/>
      </c>
      <c r="N247" t="str">
        <f>+IF($C247="","",CDR!AO248)</f>
        <v/>
      </c>
      <c r="P247" t="str">
        <f t="shared" si="26"/>
        <v/>
      </c>
      <c r="Q247" t="str">
        <f>+IF($C247="","",CDR!A248)</f>
        <v/>
      </c>
      <c r="S247" t="str">
        <f t="shared" si="27"/>
        <v/>
      </c>
      <c r="T247" t="str">
        <f t="shared" si="28"/>
        <v/>
      </c>
      <c r="U247" t="str">
        <f t="shared" si="29"/>
        <v/>
      </c>
      <c r="V247" t="str">
        <f>+IF(C247="","",IF(CDR!L248="VRAC","Composant sans Colisage","Homogène"))</f>
        <v/>
      </c>
      <c r="W247" t="str">
        <f>+IF(C247="","",IF(CDR!L248="VRAC","EACH",IF(CDR!L248="COLIS","COLIS (CARTON FARDEAU DISPLAY)","PALETTE - BOX")))</f>
        <v/>
      </c>
      <c r="X247" t="str">
        <f>+IF($C247="","",IF(CDR!L248="PALETTE",CDR!M248,""))</f>
        <v/>
      </c>
      <c r="Z247" t="str">
        <f>+IF($C247="","",IF(CDR!N248="PALETTE","",CDR!M248))</f>
        <v/>
      </c>
      <c r="AC247" t="str">
        <f t="shared" si="30"/>
        <v/>
      </c>
      <c r="AD247" t="str">
        <f>+IF($C247="","",CDR!$J$2)</f>
        <v/>
      </c>
      <c r="AE247" t="str">
        <f>+IF(C247="","",CDR!J245)</f>
        <v/>
      </c>
      <c r="AF247" t="str">
        <f t="shared" si="31"/>
        <v/>
      </c>
    </row>
    <row r="248" spans="1:32" x14ac:dyDescent="0.25">
      <c r="A248" t="str">
        <f>+IF($C248="","",IF(CDR!I249="","",TEXT(CDR!I249,"00000000000000")))</f>
        <v/>
      </c>
      <c r="B248" t="str">
        <f t="shared" si="24"/>
        <v/>
      </c>
      <c r="C248" t="str">
        <f>+IF(CDR!F249="","",SUBSTITUTE(CDR!F249,"CHAR (10)"," "))</f>
        <v/>
      </c>
      <c r="D248" t="str">
        <f>+IF(CDR!F249="","",SUBSTITUTE(CDR!F249,"CHAR (10)"," "))</f>
        <v/>
      </c>
      <c r="E248" t="str">
        <f t="shared" si="25"/>
        <v/>
      </c>
      <c r="F248" t="str">
        <f>+IF($C248="","",IF(CDR!G249="BIO","Oui","Non"))</f>
        <v/>
      </c>
      <c r="G248" t="str">
        <f>+IF($C248="","",IF(CDR!D249="DOMEDIA","MDD",IF(CDR!D249="APTA","MDD",IF(CDR!D249="TOP BUDGET","Premier Prix","MN"))))</f>
        <v/>
      </c>
      <c r="H248" t="str">
        <f>+IF($C248="","",CDR!D249)</f>
        <v/>
      </c>
      <c r="K248" t="str">
        <f>+IF($C248="","",CDR!$E$2)</f>
        <v/>
      </c>
      <c r="L248" t="str">
        <f>+IF($C248="","",CDR!$G$2)</f>
        <v/>
      </c>
      <c r="M248" t="str">
        <f>+IF($C248="","",CDR!AN249)</f>
        <v/>
      </c>
      <c r="N248" t="str">
        <f>+IF($C248="","",CDR!AO249)</f>
        <v/>
      </c>
      <c r="P248" t="str">
        <f t="shared" si="26"/>
        <v/>
      </c>
      <c r="Q248" t="str">
        <f>+IF($C248="","",CDR!A249)</f>
        <v/>
      </c>
      <c r="S248" t="str">
        <f t="shared" si="27"/>
        <v/>
      </c>
      <c r="T248" t="str">
        <f t="shared" si="28"/>
        <v/>
      </c>
      <c r="U248" t="str">
        <f t="shared" si="29"/>
        <v/>
      </c>
      <c r="V248" t="str">
        <f>+IF(C248="","",IF(CDR!L249="VRAC","Composant sans Colisage","Homogène"))</f>
        <v/>
      </c>
      <c r="W248" t="str">
        <f>+IF(C248="","",IF(CDR!L249="VRAC","EACH",IF(CDR!L249="COLIS","COLIS (CARTON FARDEAU DISPLAY)","PALETTE - BOX")))</f>
        <v/>
      </c>
      <c r="X248" t="str">
        <f>+IF($C248="","",IF(CDR!L249="PALETTE",CDR!M249,""))</f>
        <v/>
      </c>
      <c r="Z248" t="str">
        <f>+IF($C248="","",IF(CDR!N249="PALETTE","",CDR!M249))</f>
        <v/>
      </c>
      <c r="AC248" t="str">
        <f t="shared" si="30"/>
        <v/>
      </c>
      <c r="AD248" t="str">
        <f>+IF($C248="","",CDR!$J$2)</f>
        <v/>
      </c>
      <c r="AE248" t="str">
        <f>+IF(C248="","",CDR!J246)</f>
        <v/>
      </c>
      <c r="AF248" t="str">
        <f t="shared" si="31"/>
        <v/>
      </c>
    </row>
    <row r="249" spans="1:32" x14ac:dyDescent="0.25">
      <c r="A249" t="str">
        <f>+IF($C249="","",IF(CDR!I250="","",TEXT(CDR!I250,"00000000000000")))</f>
        <v/>
      </c>
      <c r="B249" t="str">
        <f t="shared" si="24"/>
        <v/>
      </c>
      <c r="C249" t="str">
        <f>+IF(CDR!F250="","",SUBSTITUTE(CDR!F250,"CHAR (10)"," "))</f>
        <v/>
      </c>
      <c r="D249" t="str">
        <f>+IF(CDR!F250="","",SUBSTITUTE(CDR!F250,"CHAR (10)"," "))</f>
        <v/>
      </c>
      <c r="E249" t="str">
        <f t="shared" si="25"/>
        <v/>
      </c>
      <c r="F249" t="str">
        <f>+IF($C249="","",IF(CDR!G250="BIO","Oui","Non"))</f>
        <v/>
      </c>
      <c r="G249" t="str">
        <f>+IF($C249="","",IF(CDR!D250="DOMEDIA","MDD",IF(CDR!D250="APTA","MDD",IF(CDR!D250="TOP BUDGET","Premier Prix","MN"))))</f>
        <v/>
      </c>
      <c r="H249" t="str">
        <f>+IF($C249="","",CDR!D250)</f>
        <v/>
      </c>
      <c r="K249" t="str">
        <f>+IF($C249="","",CDR!$E$2)</f>
        <v/>
      </c>
      <c r="L249" t="str">
        <f>+IF($C249="","",CDR!$G$2)</f>
        <v/>
      </c>
      <c r="M249" t="str">
        <f>+IF($C249="","",CDR!AN250)</f>
        <v/>
      </c>
      <c r="N249" t="str">
        <f>+IF($C249="","",CDR!AO250)</f>
        <v/>
      </c>
      <c r="P249" t="str">
        <f t="shared" si="26"/>
        <v/>
      </c>
      <c r="Q249" t="str">
        <f>+IF($C249="","",CDR!A250)</f>
        <v/>
      </c>
      <c r="S249" t="str">
        <f t="shared" si="27"/>
        <v/>
      </c>
      <c r="T249" t="str">
        <f t="shared" si="28"/>
        <v/>
      </c>
      <c r="U249" t="str">
        <f t="shared" si="29"/>
        <v/>
      </c>
      <c r="V249" t="str">
        <f>+IF(C249="","",IF(CDR!L250="VRAC","Composant sans Colisage","Homogène"))</f>
        <v/>
      </c>
      <c r="W249" t="str">
        <f>+IF(C249="","",IF(CDR!L250="VRAC","EACH",IF(CDR!L250="COLIS","COLIS (CARTON FARDEAU DISPLAY)","PALETTE - BOX")))</f>
        <v/>
      </c>
      <c r="X249" t="str">
        <f>+IF($C249="","",IF(CDR!L250="PALETTE",CDR!M250,""))</f>
        <v/>
      </c>
      <c r="Z249" t="str">
        <f>+IF($C249="","",IF(CDR!N250="PALETTE","",CDR!M250))</f>
        <v/>
      </c>
      <c r="AC249" t="str">
        <f t="shared" si="30"/>
        <v/>
      </c>
      <c r="AD249" t="str">
        <f>+IF($C249="","",CDR!$J$2)</f>
        <v/>
      </c>
      <c r="AE249" t="str">
        <f>+IF(C249="","",CDR!J247)</f>
        <v/>
      </c>
      <c r="AF249" t="str">
        <f t="shared" si="31"/>
        <v/>
      </c>
    </row>
    <row r="250" spans="1:32" x14ac:dyDescent="0.25">
      <c r="A250" t="str">
        <f>+IF($C250="","",IF(CDR!I251="","",TEXT(CDR!I251,"00000000000000")))</f>
        <v/>
      </c>
      <c r="B250" t="str">
        <f t="shared" si="24"/>
        <v/>
      </c>
      <c r="C250" t="str">
        <f>+IF(CDR!F251="","",SUBSTITUTE(CDR!F251,"CHAR (10)"," "))</f>
        <v/>
      </c>
      <c r="D250" t="str">
        <f>+IF(CDR!F251="","",SUBSTITUTE(CDR!F251,"CHAR (10)"," "))</f>
        <v/>
      </c>
      <c r="E250" t="str">
        <f t="shared" si="25"/>
        <v/>
      </c>
      <c r="F250" t="str">
        <f>+IF($C250="","",IF(CDR!G251="BIO","Oui","Non"))</f>
        <v/>
      </c>
      <c r="G250" t="str">
        <f>+IF($C250="","",IF(CDR!D251="DOMEDIA","MDD",IF(CDR!D251="APTA","MDD",IF(CDR!D251="TOP BUDGET","Premier Prix","MN"))))</f>
        <v/>
      </c>
      <c r="H250" t="str">
        <f>+IF($C250="","",CDR!D251)</f>
        <v/>
      </c>
      <c r="K250" t="str">
        <f>+IF($C250="","",CDR!$E$2)</f>
        <v/>
      </c>
      <c r="L250" t="str">
        <f>+IF($C250="","",CDR!$G$2)</f>
        <v/>
      </c>
      <c r="M250" t="str">
        <f>+IF($C250="","",CDR!AN251)</f>
        <v/>
      </c>
      <c r="N250" t="str">
        <f>+IF($C250="","",CDR!AO251)</f>
        <v/>
      </c>
      <c r="P250" t="str">
        <f t="shared" si="26"/>
        <v/>
      </c>
      <c r="Q250" t="str">
        <f>+IF($C250="","",CDR!A251)</f>
        <v/>
      </c>
      <c r="S250" t="str">
        <f t="shared" si="27"/>
        <v/>
      </c>
      <c r="T250" t="str">
        <f t="shared" si="28"/>
        <v/>
      </c>
      <c r="U250" t="str">
        <f t="shared" si="29"/>
        <v/>
      </c>
      <c r="V250" t="str">
        <f>+IF(C250="","",IF(CDR!L251="VRAC","Composant sans Colisage","Homogène"))</f>
        <v/>
      </c>
      <c r="W250" t="str">
        <f>+IF(C250="","",IF(CDR!L251="VRAC","EACH",IF(CDR!L251="COLIS","COLIS (CARTON FARDEAU DISPLAY)","PALETTE - BOX")))</f>
        <v/>
      </c>
      <c r="X250" t="str">
        <f>+IF($C250="","",IF(CDR!L251="PALETTE",CDR!M251,""))</f>
        <v/>
      </c>
      <c r="Z250" t="str">
        <f>+IF($C250="","",IF(CDR!N251="PALETTE","",CDR!M251))</f>
        <v/>
      </c>
      <c r="AC250" t="str">
        <f t="shared" si="30"/>
        <v/>
      </c>
      <c r="AD250" t="str">
        <f>+IF($C250="","",CDR!$J$2)</f>
        <v/>
      </c>
      <c r="AE250" t="str">
        <f>+IF(C250="","",CDR!J248)</f>
        <v/>
      </c>
      <c r="AF250" t="str">
        <f t="shared" si="31"/>
        <v/>
      </c>
    </row>
    <row r="251" spans="1:32" x14ac:dyDescent="0.25">
      <c r="A251" t="str">
        <f>+IF($C251="","",IF(CDR!I252="","",TEXT(CDR!I252,"00000000000000")))</f>
        <v/>
      </c>
      <c r="B251" t="str">
        <f t="shared" si="24"/>
        <v/>
      </c>
      <c r="C251" t="str">
        <f>+IF(CDR!F252="","",SUBSTITUTE(CDR!F252,"CHAR (10)"," "))</f>
        <v/>
      </c>
      <c r="D251" t="str">
        <f>+IF(CDR!F252="","",SUBSTITUTE(CDR!F252,"CHAR (10)"," "))</f>
        <v/>
      </c>
      <c r="E251" t="str">
        <f t="shared" si="25"/>
        <v/>
      </c>
      <c r="F251" t="str">
        <f>+IF($C251="","",IF(CDR!G252="BIO","Oui","Non"))</f>
        <v/>
      </c>
      <c r="G251" t="str">
        <f>+IF($C251="","",IF(CDR!D252="DOMEDIA","MDD",IF(CDR!D252="APTA","MDD",IF(CDR!D252="TOP BUDGET","Premier Prix","MN"))))</f>
        <v/>
      </c>
      <c r="H251" t="str">
        <f>+IF($C251="","",CDR!D252)</f>
        <v/>
      </c>
      <c r="K251" t="str">
        <f>+IF($C251="","",CDR!$E$2)</f>
        <v/>
      </c>
      <c r="L251" t="str">
        <f>+IF($C251="","",CDR!$G$2)</f>
        <v/>
      </c>
      <c r="M251" t="str">
        <f>+IF($C251="","",CDR!AN252)</f>
        <v/>
      </c>
      <c r="N251" t="str">
        <f>+IF($C251="","",CDR!AO252)</f>
        <v/>
      </c>
      <c r="P251" t="str">
        <f t="shared" si="26"/>
        <v/>
      </c>
      <c r="Q251" t="str">
        <f>+IF($C251="","",CDR!A252)</f>
        <v/>
      </c>
      <c r="S251" t="str">
        <f t="shared" si="27"/>
        <v/>
      </c>
      <c r="T251" t="str">
        <f t="shared" si="28"/>
        <v/>
      </c>
      <c r="U251" t="str">
        <f t="shared" si="29"/>
        <v/>
      </c>
      <c r="V251" t="str">
        <f>+IF(C251="","",IF(CDR!L252="VRAC","Composant sans Colisage","Homogène"))</f>
        <v/>
      </c>
      <c r="W251" t="str">
        <f>+IF(C251="","",IF(CDR!L252="VRAC","EACH",IF(CDR!L252="COLIS","COLIS (CARTON FARDEAU DISPLAY)","PALETTE - BOX")))</f>
        <v/>
      </c>
      <c r="X251" t="str">
        <f>+IF($C251="","",IF(CDR!L252="PALETTE",CDR!M252,""))</f>
        <v/>
      </c>
      <c r="Z251" t="str">
        <f>+IF($C251="","",IF(CDR!N252="PALETTE","",CDR!M252))</f>
        <v/>
      </c>
      <c r="AC251" t="str">
        <f t="shared" si="30"/>
        <v/>
      </c>
      <c r="AD251" t="str">
        <f>+IF($C251="","",CDR!$J$2)</f>
        <v/>
      </c>
      <c r="AE251" t="str">
        <f>+IF(C251="","",CDR!J249)</f>
        <v/>
      </c>
      <c r="AF251" t="str">
        <f t="shared" si="31"/>
        <v/>
      </c>
    </row>
    <row r="252" spans="1:32" x14ac:dyDescent="0.25">
      <c r="A252" t="str">
        <f>+IF($C252="","",IF(CDR!I253="","",TEXT(CDR!I253,"00000000000000")))</f>
        <v/>
      </c>
      <c r="B252" t="str">
        <f t="shared" si="24"/>
        <v/>
      </c>
      <c r="C252" t="str">
        <f>+IF(CDR!F253="","",SUBSTITUTE(CDR!F253,"CHAR (10)"," "))</f>
        <v/>
      </c>
      <c r="D252" t="str">
        <f>+IF(CDR!F253="","",SUBSTITUTE(CDR!F253,"CHAR (10)"," "))</f>
        <v/>
      </c>
      <c r="E252" t="str">
        <f t="shared" si="25"/>
        <v/>
      </c>
      <c r="F252" t="str">
        <f>+IF($C252="","",IF(CDR!G253="BIO","Oui","Non"))</f>
        <v/>
      </c>
      <c r="G252" t="str">
        <f>+IF($C252="","",IF(CDR!D253="DOMEDIA","MDD",IF(CDR!D253="APTA","MDD",IF(CDR!D253="TOP BUDGET","Premier Prix","MN"))))</f>
        <v/>
      </c>
      <c r="H252" t="str">
        <f>+IF($C252="","",CDR!D253)</f>
        <v/>
      </c>
      <c r="K252" t="str">
        <f>+IF($C252="","",CDR!$E$2)</f>
        <v/>
      </c>
      <c r="L252" t="str">
        <f>+IF($C252="","",CDR!$G$2)</f>
        <v/>
      </c>
      <c r="M252" t="str">
        <f>+IF($C252="","",CDR!AN253)</f>
        <v/>
      </c>
      <c r="N252" t="str">
        <f>+IF($C252="","",CDR!AO253)</f>
        <v/>
      </c>
      <c r="P252" t="str">
        <f t="shared" si="26"/>
        <v/>
      </c>
      <c r="Q252" t="str">
        <f>+IF($C252="","",CDR!A253)</f>
        <v/>
      </c>
      <c r="S252" t="str">
        <f t="shared" si="27"/>
        <v/>
      </c>
      <c r="T252" t="str">
        <f t="shared" si="28"/>
        <v/>
      </c>
      <c r="U252" t="str">
        <f t="shared" si="29"/>
        <v/>
      </c>
      <c r="V252" t="str">
        <f>+IF(C252="","",IF(CDR!L253="VRAC","Composant sans Colisage","Homogène"))</f>
        <v/>
      </c>
      <c r="W252" t="str">
        <f>+IF(C252="","",IF(CDR!L253="VRAC","EACH",IF(CDR!L253="COLIS","COLIS (CARTON FARDEAU DISPLAY)","PALETTE - BOX")))</f>
        <v/>
      </c>
      <c r="X252" t="str">
        <f>+IF($C252="","",IF(CDR!L253="PALETTE",CDR!M253,""))</f>
        <v/>
      </c>
      <c r="Z252" t="str">
        <f>+IF($C252="","",IF(CDR!N253="PALETTE","",CDR!M253))</f>
        <v/>
      </c>
      <c r="AC252" t="str">
        <f t="shared" si="30"/>
        <v/>
      </c>
      <c r="AD252" t="str">
        <f>+IF($C252="","",CDR!$J$2)</f>
        <v/>
      </c>
      <c r="AE252" t="str">
        <f>+IF(C252="","",CDR!J250)</f>
        <v/>
      </c>
      <c r="AF252" t="str">
        <f t="shared" si="31"/>
        <v/>
      </c>
    </row>
    <row r="253" spans="1:32" x14ac:dyDescent="0.25">
      <c r="A253" t="str">
        <f>+IF($C253="","",IF(CDR!I254="","",TEXT(CDR!I254,"00000000000000")))</f>
        <v/>
      </c>
      <c r="B253" t="str">
        <f t="shared" si="24"/>
        <v/>
      </c>
      <c r="C253" t="str">
        <f>+IF(CDR!F254="","",SUBSTITUTE(CDR!F254,"CHAR (10)"," "))</f>
        <v/>
      </c>
      <c r="D253" t="str">
        <f>+IF(CDR!F254="","",SUBSTITUTE(CDR!F254,"CHAR (10)"," "))</f>
        <v/>
      </c>
      <c r="E253" t="str">
        <f t="shared" si="25"/>
        <v/>
      </c>
      <c r="F253" t="str">
        <f>+IF($C253="","",IF(CDR!G254="BIO","Oui","Non"))</f>
        <v/>
      </c>
      <c r="G253" t="str">
        <f>+IF($C253="","",IF(CDR!D254="DOMEDIA","MDD",IF(CDR!D254="APTA","MDD",IF(CDR!D254="TOP BUDGET","Premier Prix","MN"))))</f>
        <v/>
      </c>
      <c r="H253" t="str">
        <f>+IF($C253="","",CDR!D254)</f>
        <v/>
      </c>
      <c r="K253" t="str">
        <f>+IF($C253="","",CDR!$E$2)</f>
        <v/>
      </c>
      <c r="L253" t="str">
        <f>+IF($C253="","",CDR!$G$2)</f>
        <v/>
      </c>
      <c r="M253" t="str">
        <f>+IF($C253="","",CDR!AN254)</f>
        <v/>
      </c>
      <c r="N253" t="str">
        <f>+IF($C253="","",CDR!AO254)</f>
        <v/>
      </c>
      <c r="P253" t="str">
        <f t="shared" si="26"/>
        <v/>
      </c>
      <c r="Q253" t="str">
        <f>+IF($C253="","",CDR!A254)</f>
        <v/>
      </c>
      <c r="S253" t="str">
        <f t="shared" si="27"/>
        <v/>
      </c>
      <c r="T253" t="str">
        <f t="shared" si="28"/>
        <v/>
      </c>
      <c r="U253" t="str">
        <f t="shared" si="29"/>
        <v/>
      </c>
      <c r="V253" t="str">
        <f>+IF(C253="","",IF(CDR!L254="VRAC","Composant sans Colisage","Homogène"))</f>
        <v/>
      </c>
      <c r="W253" t="str">
        <f>+IF(C253="","",IF(CDR!L254="VRAC","EACH",IF(CDR!L254="COLIS","COLIS (CARTON FARDEAU DISPLAY)","PALETTE - BOX")))</f>
        <v/>
      </c>
      <c r="X253" t="str">
        <f>+IF($C253="","",IF(CDR!L254="PALETTE",CDR!M254,""))</f>
        <v/>
      </c>
      <c r="Z253" t="str">
        <f>+IF($C253="","",IF(CDR!N254="PALETTE","",CDR!M254))</f>
        <v/>
      </c>
      <c r="AC253" t="str">
        <f t="shared" si="30"/>
        <v/>
      </c>
      <c r="AD253" t="str">
        <f>+IF($C253="","",CDR!$J$2)</f>
        <v/>
      </c>
      <c r="AE253" t="str">
        <f>+IF(C253="","",CDR!J251)</f>
        <v/>
      </c>
      <c r="AF253" t="str">
        <f t="shared" si="31"/>
        <v/>
      </c>
    </row>
    <row r="254" spans="1:32" x14ac:dyDescent="0.25">
      <c r="A254" t="str">
        <f>+IF($C254="","",IF(CDR!I255="","",TEXT(CDR!I255,"00000000000000")))</f>
        <v/>
      </c>
      <c r="B254" t="str">
        <f t="shared" si="24"/>
        <v/>
      </c>
      <c r="C254" t="str">
        <f>+IF(CDR!F255="","",SUBSTITUTE(CDR!F255,"CHAR (10)"," "))</f>
        <v/>
      </c>
      <c r="D254" t="str">
        <f>+IF(CDR!F255="","",SUBSTITUTE(CDR!F255,"CHAR (10)"," "))</f>
        <v/>
      </c>
      <c r="E254" t="str">
        <f t="shared" si="25"/>
        <v/>
      </c>
      <c r="F254" t="str">
        <f>+IF($C254="","",IF(CDR!G255="BIO","Oui","Non"))</f>
        <v/>
      </c>
      <c r="G254" t="str">
        <f>+IF($C254="","",IF(CDR!D255="DOMEDIA","MDD",IF(CDR!D255="APTA","MDD",IF(CDR!D255="TOP BUDGET","Premier Prix","MN"))))</f>
        <v/>
      </c>
      <c r="H254" t="str">
        <f>+IF($C254="","",CDR!D255)</f>
        <v/>
      </c>
      <c r="K254" t="str">
        <f>+IF($C254="","",CDR!$E$2)</f>
        <v/>
      </c>
      <c r="L254" t="str">
        <f>+IF($C254="","",CDR!$G$2)</f>
        <v/>
      </c>
      <c r="M254" t="str">
        <f>+IF($C254="","",CDR!AN255)</f>
        <v/>
      </c>
      <c r="N254" t="str">
        <f>+IF($C254="","",CDR!AO255)</f>
        <v/>
      </c>
      <c r="P254" t="str">
        <f t="shared" si="26"/>
        <v/>
      </c>
      <c r="Q254" t="str">
        <f>+IF($C254="","",CDR!A255)</f>
        <v/>
      </c>
      <c r="S254" t="str">
        <f t="shared" si="27"/>
        <v/>
      </c>
      <c r="T254" t="str">
        <f t="shared" si="28"/>
        <v/>
      </c>
      <c r="U254" t="str">
        <f t="shared" si="29"/>
        <v/>
      </c>
      <c r="V254" t="str">
        <f>+IF(C254="","",IF(CDR!L255="VRAC","Composant sans Colisage","Homogène"))</f>
        <v/>
      </c>
      <c r="W254" t="str">
        <f>+IF(C254="","",IF(CDR!L255="VRAC","EACH",IF(CDR!L255="COLIS","COLIS (CARTON FARDEAU DISPLAY)","PALETTE - BOX")))</f>
        <v/>
      </c>
      <c r="X254" t="str">
        <f>+IF($C254="","",IF(CDR!L255="PALETTE",CDR!M255,""))</f>
        <v/>
      </c>
      <c r="Z254" t="str">
        <f>+IF($C254="","",IF(CDR!N255="PALETTE","",CDR!M255))</f>
        <v/>
      </c>
      <c r="AC254" t="str">
        <f t="shared" si="30"/>
        <v/>
      </c>
      <c r="AD254" t="str">
        <f>+IF($C254="","",CDR!$J$2)</f>
        <v/>
      </c>
      <c r="AE254" t="str">
        <f>+IF(C254="","",CDR!J252)</f>
        <v/>
      </c>
      <c r="AF254" t="str">
        <f t="shared" si="31"/>
        <v/>
      </c>
    </row>
    <row r="255" spans="1:32" x14ac:dyDescent="0.25">
      <c r="A255" t="str">
        <f>+IF($C255="","",IF(CDR!I256="","",TEXT(CDR!I256,"00000000000000")))</f>
        <v/>
      </c>
      <c r="B255" t="str">
        <f t="shared" si="24"/>
        <v/>
      </c>
      <c r="C255" t="str">
        <f>+IF(CDR!F256="","",SUBSTITUTE(CDR!F256,"CHAR (10)"," "))</f>
        <v/>
      </c>
      <c r="D255" t="str">
        <f>+IF(CDR!F256="","",SUBSTITUTE(CDR!F256,"CHAR (10)"," "))</f>
        <v/>
      </c>
      <c r="E255" t="str">
        <f t="shared" si="25"/>
        <v/>
      </c>
      <c r="F255" t="str">
        <f>+IF($C255="","",IF(CDR!G256="BIO","Oui","Non"))</f>
        <v/>
      </c>
      <c r="G255" t="str">
        <f>+IF($C255="","",IF(CDR!D256="DOMEDIA","MDD",IF(CDR!D256="APTA","MDD",IF(CDR!D256="TOP BUDGET","Premier Prix","MN"))))</f>
        <v/>
      </c>
      <c r="H255" t="str">
        <f>+IF($C255="","",CDR!D256)</f>
        <v/>
      </c>
      <c r="K255" t="str">
        <f>+IF($C255="","",CDR!$E$2)</f>
        <v/>
      </c>
      <c r="L255" t="str">
        <f>+IF($C255="","",CDR!$G$2)</f>
        <v/>
      </c>
      <c r="M255" t="str">
        <f>+IF($C255="","",CDR!AN256)</f>
        <v/>
      </c>
      <c r="N255" t="str">
        <f>+IF($C255="","",CDR!AO256)</f>
        <v/>
      </c>
      <c r="P255" t="str">
        <f t="shared" si="26"/>
        <v/>
      </c>
      <c r="Q255" t="str">
        <f>+IF($C255="","",CDR!A256)</f>
        <v/>
      </c>
      <c r="S255" t="str">
        <f t="shared" si="27"/>
        <v/>
      </c>
      <c r="T255" t="str">
        <f t="shared" si="28"/>
        <v/>
      </c>
      <c r="U255" t="str">
        <f t="shared" si="29"/>
        <v/>
      </c>
      <c r="V255" t="str">
        <f>+IF(C255="","",IF(CDR!L256="VRAC","Composant sans Colisage","Homogène"))</f>
        <v/>
      </c>
      <c r="W255" t="str">
        <f>+IF(C255="","",IF(CDR!L256="VRAC","EACH",IF(CDR!L256="COLIS","COLIS (CARTON FARDEAU DISPLAY)","PALETTE - BOX")))</f>
        <v/>
      </c>
      <c r="X255" t="str">
        <f>+IF($C255="","",IF(CDR!L256="PALETTE",CDR!M256,""))</f>
        <v/>
      </c>
      <c r="Z255" t="str">
        <f>+IF($C255="","",IF(CDR!N256="PALETTE","",CDR!M256))</f>
        <v/>
      </c>
      <c r="AC255" t="str">
        <f t="shared" si="30"/>
        <v/>
      </c>
      <c r="AD255" t="str">
        <f>+IF($C255="","",CDR!$J$2)</f>
        <v/>
      </c>
      <c r="AE255" t="str">
        <f>+IF(C255="","",CDR!J253)</f>
        <v/>
      </c>
      <c r="AF255" t="str">
        <f t="shared" si="31"/>
        <v/>
      </c>
    </row>
    <row r="256" spans="1:32" x14ac:dyDescent="0.25">
      <c r="A256" t="str">
        <f>+IF($C256="","",IF(CDR!I257="","",TEXT(CDR!I257,"00000000000000")))</f>
        <v/>
      </c>
      <c r="B256" t="str">
        <f t="shared" si="24"/>
        <v/>
      </c>
      <c r="C256" t="str">
        <f>+IF(CDR!F257="","",SUBSTITUTE(CDR!F257,"CHAR (10)"," "))</f>
        <v/>
      </c>
      <c r="D256" t="str">
        <f>+IF(CDR!F257="","",SUBSTITUTE(CDR!F257,"CHAR (10)"," "))</f>
        <v/>
      </c>
      <c r="E256" t="str">
        <f t="shared" si="25"/>
        <v/>
      </c>
      <c r="F256" t="str">
        <f>+IF($C256="","",IF(CDR!G257="BIO","Oui","Non"))</f>
        <v/>
      </c>
      <c r="G256" t="str">
        <f>+IF($C256="","",IF(CDR!D257="DOMEDIA","MDD",IF(CDR!D257="APTA","MDD",IF(CDR!D257="TOP BUDGET","Premier Prix","MN"))))</f>
        <v/>
      </c>
      <c r="H256" t="str">
        <f>+IF($C256="","",CDR!D257)</f>
        <v/>
      </c>
      <c r="K256" t="str">
        <f>+IF($C256="","",CDR!$E$2)</f>
        <v/>
      </c>
      <c r="L256" t="str">
        <f>+IF($C256="","",CDR!$G$2)</f>
        <v/>
      </c>
      <c r="M256" t="str">
        <f>+IF($C256="","",CDR!AN257)</f>
        <v/>
      </c>
      <c r="N256" t="str">
        <f>+IF($C256="","",CDR!AO257)</f>
        <v/>
      </c>
      <c r="P256" t="str">
        <f t="shared" si="26"/>
        <v/>
      </c>
      <c r="Q256" t="str">
        <f>+IF($C256="","",CDR!A257)</f>
        <v/>
      </c>
      <c r="S256" t="str">
        <f t="shared" si="27"/>
        <v/>
      </c>
      <c r="T256" t="str">
        <f t="shared" si="28"/>
        <v/>
      </c>
      <c r="U256" t="str">
        <f t="shared" si="29"/>
        <v/>
      </c>
      <c r="V256" t="str">
        <f>+IF(C256="","",IF(CDR!L257="VRAC","Composant sans Colisage","Homogène"))</f>
        <v/>
      </c>
      <c r="W256" t="str">
        <f>+IF(C256="","",IF(CDR!L257="VRAC","EACH",IF(CDR!L257="COLIS","COLIS (CARTON FARDEAU DISPLAY)","PALETTE - BOX")))</f>
        <v/>
      </c>
      <c r="X256" t="str">
        <f>+IF($C256="","",IF(CDR!L257="PALETTE",CDR!M257,""))</f>
        <v/>
      </c>
      <c r="Z256" t="str">
        <f>+IF($C256="","",IF(CDR!N257="PALETTE","",CDR!M257))</f>
        <v/>
      </c>
      <c r="AC256" t="str">
        <f t="shared" si="30"/>
        <v/>
      </c>
      <c r="AD256" t="str">
        <f>+IF($C256="","",CDR!$J$2)</f>
        <v/>
      </c>
      <c r="AE256" t="str">
        <f>+IF(C256="","",CDR!J254)</f>
        <v/>
      </c>
      <c r="AF256" t="str">
        <f t="shared" si="31"/>
        <v/>
      </c>
    </row>
    <row r="257" spans="1:32" x14ac:dyDescent="0.25">
      <c r="A257" t="str">
        <f>+IF($C257="","",IF(CDR!I258="","",TEXT(CDR!I258,"00000000000000")))</f>
        <v/>
      </c>
      <c r="B257" t="str">
        <f t="shared" si="24"/>
        <v/>
      </c>
      <c r="C257" t="str">
        <f>+IF(CDR!F258="","",SUBSTITUTE(CDR!F258,"CHAR (10)"," "))</f>
        <v/>
      </c>
      <c r="D257" t="str">
        <f>+IF(CDR!F258="","",SUBSTITUTE(CDR!F258,"CHAR (10)"," "))</f>
        <v/>
      </c>
      <c r="E257" t="str">
        <f t="shared" si="25"/>
        <v/>
      </c>
      <c r="F257" t="str">
        <f>+IF($C257="","",IF(CDR!G258="BIO","Oui","Non"))</f>
        <v/>
      </c>
      <c r="G257" t="str">
        <f>+IF($C257="","",IF(CDR!D258="DOMEDIA","MDD",IF(CDR!D258="APTA","MDD",IF(CDR!D258="TOP BUDGET","Premier Prix","MN"))))</f>
        <v/>
      </c>
      <c r="H257" t="str">
        <f>+IF($C257="","",CDR!D258)</f>
        <v/>
      </c>
      <c r="K257" t="str">
        <f>+IF($C257="","",CDR!$E$2)</f>
        <v/>
      </c>
      <c r="L257" t="str">
        <f>+IF($C257="","",CDR!$G$2)</f>
        <v/>
      </c>
      <c r="M257" t="str">
        <f>+IF($C257="","",CDR!AN258)</f>
        <v/>
      </c>
      <c r="N257" t="str">
        <f>+IF($C257="","",CDR!AO258)</f>
        <v/>
      </c>
      <c r="P257" t="str">
        <f t="shared" si="26"/>
        <v/>
      </c>
      <c r="Q257" t="str">
        <f>+IF($C257="","",CDR!A258)</f>
        <v/>
      </c>
      <c r="S257" t="str">
        <f t="shared" si="27"/>
        <v/>
      </c>
      <c r="T257" t="str">
        <f t="shared" si="28"/>
        <v/>
      </c>
      <c r="U257" t="str">
        <f t="shared" si="29"/>
        <v/>
      </c>
      <c r="V257" t="str">
        <f>+IF(C257="","",IF(CDR!L258="VRAC","Composant sans Colisage","Homogène"))</f>
        <v/>
      </c>
      <c r="W257" t="str">
        <f>+IF(C257="","",IF(CDR!L258="VRAC","EACH",IF(CDR!L258="COLIS","COLIS (CARTON FARDEAU DISPLAY)","PALETTE - BOX")))</f>
        <v/>
      </c>
      <c r="X257" t="str">
        <f>+IF($C257="","",IF(CDR!L258="PALETTE",CDR!M258,""))</f>
        <v/>
      </c>
      <c r="Z257" t="str">
        <f>+IF($C257="","",IF(CDR!N258="PALETTE","",CDR!M258))</f>
        <v/>
      </c>
      <c r="AC257" t="str">
        <f t="shared" si="30"/>
        <v/>
      </c>
      <c r="AD257" t="str">
        <f>+IF($C257="","",CDR!$J$2)</f>
        <v/>
      </c>
      <c r="AE257" t="str">
        <f>+IF(C257="","",CDR!J255)</f>
        <v/>
      </c>
      <c r="AF257" t="str">
        <f t="shared" si="31"/>
        <v/>
      </c>
    </row>
    <row r="258" spans="1:32" x14ac:dyDescent="0.25">
      <c r="A258" t="str">
        <f>+IF($C258="","",IF(CDR!I259="","",TEXT(CDR!I259,"00000000000000")))</f>
        <v/>
      </c>
      <c r="B258" t="str">
        <f t="shared" si="24"/>
        <v/>
      </c>
      <c r="C258" t="str">
        <f>+IF(CDR!F259="","",SUBSTITUTE(CDR!F259,"CHAR (10)"," "))</f>
        <v/>
      </c>
      <c r="D258" t="str">
        <f>+IF(CDR!F259="","",SUBSTITUTE(CDR!F259,"CHAR (10)"," "))</f>
        <v/>
      </c>
      <c r="E258" t="str">
        <f t="shared" si="25"/>
        <v/>
      </c>
      <c r="F258" t="str">
        <f>+IF($C258="","",IF(CDR!G259="BIO","Oui","Non"))</f>
        <v/>
      </c>
      <c r="G258" t="str">
        <f>+IF($C258="","",IF(CDR!D259="DOMEDIA","MDD",IF(CDR!D259="APTA","MDD",IF(CDR!D259="TOP BUDGET","Premier Prix","MN"))))</f>
        <v/>
      </c>
      <c r="H258" t="str">
        <f>+IF($C258="","",CDR!D259)</f>
        <v/>
      </c>
      <c r="K258" t="str">
        <f>+IF($C258="","",CDR!$E$2)</f>
        <v/>
      </c>
      <c r="L258" t="str">
        <f>+IF($C258="","",CDR!$G$2)</f>
        <v/>
      </c>
      <c r="M258" t="str">
        <f>+IF($C258="","",CDR!AN259)</f>
        <v/>
      </c>
      <c r="N258" t="str">
        <f>+IF($C258="","",CDR!AO259)</f>
        <v/>
      </c>
      <c r="P258" t="str">
        <f t="shared" si="26"/>
        <v/>
      </c>
      <c r="Q258" t="str">
        <f>+IF($C258="","",CDR!A259)</f>
        <v/>
      </c>
      <c r="S258" t="str">
        <f t="shared" si="27"/>
        <v/>
      </c>
      <c r="T258" t="str">
        <f t="shared" si="28"/>
        <v/>
      </c>
      <c r="U258" t="str">
        <f t="shared" si="29"/>
        <v/>
      </c>
      <c r="V258" t="str">
        <f>+IF(C258="","",IF(CDR!L259="VRAC","Composant sans Colisage","Homogène"))</f>
        <v/>
      </c>
      <c r="W258" t="str">
        <f>+IF(C258="","",IF(CDR!L259="VRAC","EACH",IF(CDR!L259="COLIS","COLIS (CARTON FARDEAU DISPLAY)","PALETTE - BOX")))</f>
        <v/>
      </c>
      <c r="X258" t="str">
        <f>+IF($C258="","",IF(CDR!L259="PALETTE",CDR!M259,""))</f>
        <v/>
      </c>
      <c r="Z258" t="str">
        <f>+IF($C258="","",IF(CDR!N259="PALETTE","",CDR!M259))</f>
        <v/>
      </c>
      <c r="AC258" t="str">
        <f t="shared" si="30"/>
        <v/>
      </c>
      <c r="AD258" t="str">
        <f>+IF($C258="","",CDR!$J$2)</f>
        <v/>
      </c>
      <c r="AE258" t="str">
        <f>+IF(C258="","",CDR!J256)</f>
        <v/>
      </c>
      <c r="AF258" t="str">
        <f t="shared" si="31"/>
        <v/>
      </c>
    </row>
    <row r="259" spans="1:32" x14ac:dyDescent="0.25">
      <c r="A259" t="str">
        <f>+IF($C259="","",IF(CDR!I260="","",TEXT(CDR!I260,"00000000000000")))</f>
        <v/>
      </c>
      <c r="B259" t="str">
        <f t="shared" si="24"/>
        <v/>
      </c>
      <c r="C259" t="str">
        <f>+IF(CDR!F260="","",SUBSTITUTE(CDR!F260,"CHAR (10)"," "))</f>
        <v/>
      </c>
      <c r="D259" t="str">
        <f>+IF(CDR!F260="","",SUBSTITUTE(CDR!F260,"CHAR (10)"," "))</f>
        <v/>
      </c>
      <c r="E259" t="str">
        <f t="shared" si="25"/>
        <v/>
      </c>
      <c r="F259" t="str">
        <f>+IF($C259="","",IF(CDR!G260="BIO","Oui","Non"))</f>
        <v/>
      </c>
      <c r="G259" t="str">
        <f>+IF($C259="","",IF(CDR!D260="DOMEDIA","MDD",IF(CDR!D260="APTA","MDD",IF(CDR!D260="TOP BUDGET","Premier Prix","MN"))))</f>
        <v/>
      </c>
      <c r="H259" t="str">
        <f>+IF($C259="","",CDR!D260)</f>
        <v/>
      </c>
      <c r="K259" t="str">
        <f>+IF($C259="","",CDR!$E$2)</f>
        <v/>
      </c>
      <c r="L259" t="str">
        <f>+IF($C259="","",CDR!$G$2)</f>
        <v/>
      </c>
      <c r="M259" t="str">
        <f>+IF($C259="","",CDR!AN260)</f>
        <v/>
      </c>
      <c r="N259" t="str">
        <f>+IF($C259="","",CDR!AO260)</f>
        <v/>
      </c>
      <c r="P259" t="str">
        <f t="shared" si="26"/>
        <v/>
      </c>
      <c r="Q259" t="str">
        <f>+IF($C259="","",CDR!A260)</f>
        <v/>
      </c>
      <c r="S259" t="str">
        <f t="shared" si="27"/>
        <v/>
      </c>
      <c r="T259" t="str">
        <f t="shared" si="28"/>
        <v/>
      </c>
      <c r="U259" t="str">
        <f t="shared" si="29"/>
        <v/>
      </c>
      <c r="V259" t="str">
        <f>+IF(C259="","",IF(CDR!L260="VRAC","Composant sans Colisage","Homogène"))</f>
        <v/>
      </c>
      <c r="W259" t="str">
        <f>+IF(C259="","",IF(CDR!L260="VRAC","EACH",IF(CDR!L260="COLIS","COLIS (CARTON FARDEAU DISPLAY)","PALETTE - BOX")))</f>
        <v/>
      </c>
      <c r="X259" t="str">
        <f>+IF($C259="","",IF(CDR!L260="PALETTE",CDR!M260,""))</f>
        <v/>
      </c>
      <c r="Z259" t="str">
        <f>+IF($C259="","",IF(CDR!N260="PALETTE","",CDR!M260))</f>
        <v/>
      </c>
      <c r="AC259" t="str">
        <f t="shared" si="30"/>
        <v/>
      </c>
      <c r="AD259" t="str">
        <f>+IF($C259="","",CDR!$J$2)</f>
        <v/>
      </c>
      <c r="AE259" t="str">
        <f>+IF(C259="","",CDR!J257)</f>
        <v/>
      </c>
      <c r="AF259" t="str">
        <f t="shared" si="31"/>
        <v/>
      </c>
    </row>
    <row r="260" spans="1:32" x14ac:dyDescent="0.25">
      <c r="A260" t="str">
        <f>+IF($C260="","",IF(CDR!I261="","",TEXT(CDR!I261,"00000000000000")))</f>
        <v/>
      </c>
      <c r="B260" t="str">
        <f t="shared" si="24"/>
        <v/>
      </c>
      <c r="C260" t="str">
        <f>+IF(CDR!F261="","",SUBSTITUTE(CDR!F261,"CHAR (10)"," "))</f>
        <v/>
      </c>
      <c r="D260" t="str">
        <f>+IF(CDR!F261="","",SUBSTITUTE(CDR!F261,"CHAR (10)"," "))</f>
        <v/>
      </c>
      <c r="E260" t="str">
        <f t="shared" si="25"/>
        <v/>
      </c>
      <c r="F260" t="str">
        <f>+IF($C260="","",IF(CDR!G261="BIO","Oui","Non"))</f>
        <v/>
      </c>
      <c r="G260" t="str">
        <f>+IF($C260="","",IF(CDR!D261="DOMEDIA","MDD",IF(CDR!D261="APTA","MDD",IF(CDR!D261="TOP BUDGET","Premier Prix","MN"))))</f>
        <v/>
      </c>
      <c r="H260" t="str">
        <f>+IF($C260="","",CDR!D261)</f>
        <v/>
      </c>
      <c r="K260" t="str">
        <f>+IF($C260="","",CDR!$E$2)</f>
        <v/>
      </c>
      <c r="L260" t="str">
        <f>+IF($C260="","",CDR!$G$2)</f>
        <v/>
      </c>
      <c r="M260" t="str">
        <f>+IF($C260="","",CDR!AN261)</f>
        <v/>
      </c>
      <c r="N260" t="str">
        <f>+IF($C260="","",CDR!AO261)</f>
        <v/>
      </c>
      <c r="P260" t="str">
        <f t="shared" si="26"/>
        <v/>
      </c>
      <c r="Q260" t="str">
        <f>+IF($C260="","",CDR!A261)</f>
        <v/>
      </c>
      <c r="S260" t="str">
        <f t="shared" si="27"/>
        <v/>
      </c>
      <c r="T260" t="str">
        <f t="shared" si="28"/>
        <v/>
      </c>
      <c r="U260" t="str">
        <f t="shared" si="29"/>
        <v/>
      </c>
      <c r="V260" t="str">
        <f>+IF(C260="","",IF(CDR!L261="VRAC","Composant sans Colisage","Homogène"))</f>
        <v/>
      </c>
      <c r="W260" t="str">
        <f>+IF(C260="","",IF(CDR!L261="VRAC","EACH",IF(CDR!L261="COLIS","COLIS (CARTON FARDEAU DISPLAY)","PALETTE - BOX")))</f>
        <v/>
      </c>
      <c r="X260" t="str">
        <f>+IF($C260="","",IF(CDR!L261="PALETTE",CDR!M261,""))</f>
        <v/>
      </c>
      <c r="Z260" t="str">
        <f>+IF($C260="","",IF(CDR!N261="PALETTE","",CDR!M261))</f>
        <v/>
      </c>
      <c r="AC260" t="str">
        <f t="shared" si="30"/>
        <v/>
      </c>
      <c r="AD260" t="str">
        <f>+IF($C260="","",CDR!$J$2)</f>
        <v/>
      </c>
      <c r="AE260" t="str">
        <f>+IF(C260="","",CDR!J258)</f>
        <v/>
      </c>
      <c r="AF260" t="str">
        <f t="shared" si="31"/>
        <v/>
      </c>
    </row>
    <row r="261" spans="1:32" x14ac:dyDescent="0.25">
      <c r="A261" t="str">
        <f>+IF($C261="","",IF(CDR!I262="","",TEXT(CDR!I262,"00000000000000")))</f>
        <v/>
      </c>
      <c r="B261" t="str">
        <f t="shared" ref="B261:B324" si="32">+IF(C261="","","1")</f>
        <v/>
      </c>
      <c r="C261" t="str">
        <f>+IF(CDR!F262="","",SUBSTITUTE(CDR!F262,"CHAR (10)"," "))</f>
        <v/>
      </c>
      <c r="D261" t="str">
        <f>+IF(CDR!F262="","",SUBSTITUTE(CDR!F262,"CHAR (10)"," "))</f>
        <v/>
      </c>
      <c r="E261" t="str">
        <f t="shared" ref="E261:E324" si="33">+IF($C261="","",LEFT(D261,25))</f>
        <v/>
      </c>
      <c r="F261" t="str">
        <f>+IF($C261="","",IF(CDR!G262="BIO","Oui","Non"))</f>
        <v/>
      </c>
      <c r="G261" t="str">
        <f>+IF($C261="","",IF(CDR!D262="DOMEDIA","MDD",IF(CDR!D262="APTA","MDD",IF(CDR!D262="TOP BUDGET","Premier Prix","MN"))))</f>
        <v/>
      </c>
      <c r="H261" t="str">
        <f>+IF($C261="","",CDR!D262)</f>
        <v/>
      </c>
      <c r="K261" t="str">
        <f>+IF($C261="","",CDR!$E$2)</f>
        <v/>
      </c>
      <c r="L261" t="str">
        <f>+IF($C261="","",CDR!$G$2)</f>
        <v/>
      </c>
      <c r="M261" t="str">
        <f>+IF($C261="","",CDR!AN262)</f>
        <v/>
      </c>
      <c r="N261" t="str">
        <f>+IF($C261="","",CDR!AO262)</f>
        <v/>
      </c>
      <c r="P261" t="str">
        <f t="shared" ref="P261:P324" si="34">+IF(C261="","","Non")</f>
        <v/>
      </c>
      <c r="Q261" t="str">
        <f>+IF($C261="","",CDR!A262)</f>
        <v/>
      </c>
      <c r="S261" t="str">
        <f t="shared" ref="S261:S324" si="35">+IF(F261="","","1")</f>
        <v/>
      </c>
      <c r="T261" t="str">
        <f t="shared" ref="T261:T324" si="36">+IF($C261="","","998")</f>
        <v/>
      </c>
      <c r="U261" t="str">
        <f t="shared" ref="U261:U324" si="37">+IF($C261="","",IF(L261&lt;&gt;168,"Salsify",""))</f>
        <v/>
      </c>
      <c r="V261" t="str">
        <f>+IF(C261="","",IF(CDR!L262="VRAC","Composant sans Colisage","Homogène"))</f>
        <v/>
      </c>
      <c r="W261" t="str">
        <f>+IF(C261="","",IF(CDR!L262="VRAC","EACH",IF(CDR!L262="COLIS","COLIS (CARTON FARDEAU DISPLAY)","PALETTE - BOX")))</f>
        <v/>
      </c>
      <c r="X261" t="str">
        <f>+IF($C261="","",IF(CDR!L262="PALETTE",CDR!M262,""))</f>
        <v/>
      </c>
      <c r="Z261" t="str">
        <f>+IF($C261="","",IF(CDR!N262="PALETTE","",CDR!M262))</f>
        <v/>
      </c>
      <c r="AC261" t="str">
        <f t="shared" ref="AC261:AC324" si="38">+D261</f>
        <v/>
      </c>
      <c r="AD261" t="str">
        <f>+IF($C261="","",CDR!$J$2)</f>
        <v/>
      </c>
      <c r="AE261" t="str">
        <f>+IF(C261="","",CDR!J259)</f>
        <v/>
      </c>
      <c r="AF261" t="str">
        <f t="shared" ref="AF261:AF324" si="39">+IF(C261="","","DDD")</f>
        <v/>
      </c>
    </row>
    <row r="262" spans="1:32" x14ac:dyDescent="0.25">
      <c r="A262" t="str">
        <f>+IF($C262="","",IF(CDR!I263="","",TEXT(CDR!I263,"00000000000000")))</f>
        <v/>
      </c>
      <c r="B262" t="str">
        <f t="shared" si="32"/>
        <v/>
      </c>
      <c r="C262" t="str">
        <f>+IF(CDR!F263="","",SUBSTITUTE(CDR!F263,"CHAR (10)"," "))</f>
        <v/>
      </c>
      <c r="D262" t="str">
        <f>+IF(CDR!F263="","",SUBSTITUTE(CDR!F263,"CHAR (10)"," "))</f>
        <v/>
      </c>
      <c r="E262" t="str">
        <f t="shared" si="33"/>
        <v/>
      </c>
      <c r="F262" t="str">
        <f>+IF($C262="","",IF(CDR!G263="BIO","Oui","Non"))</f>
        <v/>
      </c>
      <c r="G262" t="str">
        <f>+IF($C262="","",IF(CDR!D263="DOMEDIA","MDD",IF(CDR!D263="APTA","MDD",IF(CDR!D263="TOP BUDGET","Premier Prix","MN"))))</f>
        <v/>
      </c>
      <c r="H262" t="str">
        <f>+IF($C262="","",CDR!D263)</f>
        <v/>
      </c>
      <c r="K262" t="str">
        <f>+IF($C262="","",CDR!$E$2)</f>
        <v/>
      </c>
      <c r="L262" t="str">
        <f>+IF($C262="","",CDR!$G$2)</f>
        <v/>
      </c>
      <c r="M262" t="str">
        <f>+IF($C262="","",CDR!AN263)</f>
        <v/>
      </c>
      <c r="N262" t="str">
        <f>+IF($C262="","",CDR!AO263)</f>
        <v/>
      </c>
      <c r="P262" t="str">
        <f t="shared" si="34"/>
        <v/>
      </c>
      <c r="Q262" t="str">
        <f>+IF($C262="","",CDR!A263)</f>
        <v/>
      </c>
      <c r="S262" t="str">
        <f t="shared" si="35"/>
        <v/>
      </c>
      <c r="T262" t="str">
        <f t="shared" si="36"/>
        <v/>
      </c>
      <c r="U262" t="str">
        <f t="shared" si="37"/>
        <v/>
      </c>
      <c r="V262" t="str">
        <f>+IF(C262="","",IF(CDR!L263="VRAC","Composant sans Colisage","Homogène"))</f>
        <v/>
      </c>
      <c r="W262" t="str">
        <f>+IF(C262="","",IF(CDR!L263="VRAC","EACH",IF(CDR!L263="COLIS","COLIS (CARTON FARDEAU DISPLAY)","PALETTE - BOX")))</f>
        <v/>
      </c>
      <c r="X262" t="str">
        <f>+IF($C262="","",IF(CDR!L263="PALETTE",CDR!M263,""))</f>
        <v/>
      </c>
      <c r="Z262" t="str">
        <f>+IF($C262="","",IF(CDR!N263="PALETTE","",CDR!M263))</f>
        <v/>
      </c>
      <c r="AC262" t="str">
        <f t="shared" si="38"/>
        <v/>
      </c>
      <c r="AD262" t="str">
        <f>+IF($C262="","",CDR!$J$2)</f>
        <v/>
      </c>
      <c r="AE262" t="str">
        <f>+IF(C262="","",CDR!J260)</f>
        <v/>
      </c>
      <c r="AF262" t="str">
        <f t="shared" si="39"/>
        <v/>
      </c>
    </row>
    <row r="263" spans="1:32" x14ac:dyDescent="0.25">
      <c r="A263" t="str">
        <f>+IF($C263="","",IF(CDR!I264="","",TEXT(CDR!I264,"00000000000000")))</f>
        <v/>
      </c>
      <c r="B263" t="str">
        <f t="shared" si="32"/>
        <v/>
      </c>
      <c r="C263" t="str">
        <f>+IF(CDR!F264="","",SUBSTITUTE(CDR!F264,"CHAR (10)"," "))</f>
        <v/>
      </c>
      <c r="D263" t="str">
        <f>+IF(CDR!F264="","",SUBSTITUTE(CDR!F264,"CHAR (10)"," "))</f>
        <v/>
      </c>
      <c r="E263" t="str">
        <f t="shared" si="33"/>
        <v/>
      </c>
      <c r="F263" t="str">
        <f>+IF($C263="","",IF(CDR!G264="BIO","Oui","Non"))</f>
        <v/>
      </c>
      <c r="G263" t="str">
        <f>+IF($C263="","",IF(CDR!D264="DOMEDIA","MDD",IF(CDR!D264="APTA","MDD",IF(CDR!D264="TOP BUDGET","Premier Prix","MN"))))</f>
        <v/>
      </c>
      <c r="H263" t="str">
        <f>+IF($C263="","",CDR!D264)</f>
        <v/>
      </c>
      <c r="K263" t="str">
        <f>+IF($C263="","",CDR!$E$2)</f>
        <v/>
      </c>
      <c r="L263" t="str">
        <f>+IF($C263="","",CDR!$G$2)</f>
        <v/>
      </c>
      <c r="M263" t="str">
        <f>+IF($C263="","",CDR!AN264)</f>
        <v/>
      </c>
      <c r="N263" t="str">
        <f>+IF($C263="","",CDR!AO264)</f>
        <v/>
      </c>
      <c r="P263" t="str">
        <f t="shared" si="34"/>
        <v/>
      </c>
      <c r="Q263" t="str">
        <f>+IF($C263="","",CDR!A264)</f>
        <v/>
      </c>
      <c r="S263" t="str">
        <f t="shared" si="35"/>
        <v/>
      </c>
      <c r="T263" t="str">
        <f t="shared" si="36"/>
        <v/>
      </c>
      <c r="U263" t="str">
        <f t="shared" si="37"/>
        <v/>
      </c>
      <c r="V263" t="str">
        <f>+IF(C263="","",IF(CDR!L264="VRAC","Composant sans Colisage","Homogène"))</f>
        <v/>
      </c>
      <c r="W263" t="str">
        <f>+IF(C263="","",IF(CDR!L264="VRAC","EACH",IF(CDR!L264="COLIS","COLIS (CARTON FARDEAU DISPLAY)","PALETTE - BOX")))</f>
        <v/>
      </c>
      <c r="X263" t="str">
        <f>+IF($C263="","",IF(CDR!L264="PALETTE",CDR!M264,""))</f>
        <v/>
      </c>
      <c r="Z263" t="str">
        <f>+IF($C263="","",IF(CDR!N264="PALETTE","",CDR!M264))</f>
        <v/>
      </c>
      <c r="AC263" t="str">
        <f t="shared" si="38"/>
        <v/>
      </c>
      <c r="AD263" t="str">
        <f>+IF($C263="","",CDR!$J$2)</f>
        <v/>
      </c>
      <c r="AE263" t="str">
        <f>+IF(C263="","",CDR!J261)</f>
        <v/>
      </c>
      <c r="AF263" t="str">
        <f t="shared" si="39"/>
        <v/>
      </c>
    </row>
    <row r="264" spans="1:32" x14ac:dyDescent="0.25">
      <c r="A264" t="str">
        <f>+IF($C264="","",IF(CDR!I265="","",TEXT(CDR!I265,"00000000000000")))</f>
        <v/>
      </c>
      <c r="B264" t="str">
        <f t="shared" si="32"/>
        <v/>
      </c>
      <c r="C264" t="str">
        <f>+IF(CDR!F265="","",SUBSTITUTE(CDR!F265,"CHAR (10)"," "))</f>
        <v/>
      </c>
      <c r="D264" t="str">
        <f>+IF(CDR!F265="","",SUBSTITUTE(CDR!F265,"CHAR (10)"," "))</f>
        <v/>
      </c>
      <c r="E264" t="str">
        <f t="shared" si="33"/>
        <v/>
      </c>
      <c r="F264" t="str">
        <f>+IF($C264="","",IF(CDR!G265="BIO","Oui","Non"))</f>
        <v/>
      </c>
      <c r="G264" t="str">
        <f>+IF($C264="","",IF(CDR!D265="DOMEDIA","MDD",IF(CDR!D265="APTA","MDD",IF(CDR!D265="TOP BUDGET","Premier Prix","MN"))))</f>
        <v/>
      </c>
      <c r="H264" t="str">
        <f>+IF($C264="","",CDR!D265)</f>
        <v/>
      </c>
      <c r="K264" t="str">
        <f>+IF($C264="","",CDR!$E$2)</f>
        <v/>
      </c>
      <c r="L264" t="str">
        <f>+IF($C264="","",CDR!$G$2)</f>
        <v/>
      </c>
      <c r="M264" t="str">
        <f>+IF($C264="","",CDR!AN265)</f>
        <v/>
      </c>
      <c r="N264" t="str">
        <f>+IF($C264="","",CDR!AO265)</f>
        <v/>
      </c>
      <c r="P264" t="str">
        <f t="shared" si="34"/>
        <v/>
      </c>
      <c r="Q264" t="str">
        <f>+IF($C264="","",CDR!A265)</f>
        <v/>
      </c>
      <c r="S264" t="str">
        <f t="shared" si="35"/>
        <v/>
      </c>
      <c r="T264" t="str">
        <f t="shared" si="36"/>
        <v/>
      </c>
      <c r="U264" t="str">
        <f t="shared" si="37"/>
        <v/>
      </c>
      <c r="V264" t="str">
        <f>+IF(C264="","",IF(CDR!L265="VRAC","Composant sans Colisage","Homogène"))</f>
        <v/>
      </c>
      <c r="W264" t="str">
        <f>+IF(C264="","",IF(CDR!L265="VRAC","EACH",IF(CDR!L265="COLIS","COLIS (CARTON FARDEAU DISPLAY)","PALETTE - BOX")))</f>
        <v/>
      </c>
      <c r="X264" t="str">
        <f>+IF($C264="","",IF(CDR!L265="PALETTE",CDR!M265,""))</f>
        <v/>
      </c>
      <c r="Z264" t="str">
        <f>+IF($C264="","",IF(CDR!N265="PALETTE","",CDR!M265))</f>
        <v/>
      </c>
      <c r="AC264" t="str">
        <f t="shared" si="38"/>
        <v/>
      </c>
      <c r="AD264" t="str">
        <f>+IF($C264="","",CDR!$J$2)</f>
        <v/>
      </c>
      <c r="AE264" t="str">
        <f>+IF(C264="","",CDR!J262)</f>
        <v/>
      </c>
      <c r="AF264" t="str">
        <f t="shared" si="39"/>
        <v/>
      </c>
    </row>
    <row r="265" spans="1:32" x14ac:dyDescent="0.25">
      <c r="A265" t="str">
        <f>+IF($C265="","",IF(CDR!I266="","",TEXT(CDR!I266,"00000000000000")))</f>
        <v/>
      </c>
      <c r="B265" t="str">
        <f t="shared" si="32"/>
        <v/>
      </c>
      <c r="C265" t="str">
        <f>+IF(CDR!F266="","",SUBSTITUTE(CDR!F266,"CHAR (10)"," "))</f>
        <v/>
      </c>
      <c r="D265" t="str">
        <f>+IF(CDR!F266="","",SUBSTITUTE(CDR!F266,"CHAR (10)"," "))</f>
        <v/>
      </c>
      <c r="E265" t="str">
        <f t="shared" si="33"/>
        <v/>
      </c>
      <c r="F265" t="str">
        <f>+IF($C265="","",IF(CDR!G266="BIO","Oui","Non"))</f>
        <v/>
      </c>
      <c r="G265" t="str">
        <f>+IF($C265="","",IF(CDR!D266="DOMEDIA","MDD",IF(CDR!D266="APTA","MDD",IF(CDR!D266="TOP BUDGET","Premier Prix","MN"))))</f>
        <v/>
      </c>
      <c r="H265" t="str">
        <f>+IF($C265="","",CDR!D266)</f>
        <v/>
      </c>
      <c r="K265" t="str">
        <f>+IF($C265="","",CDR!$E$2)</f>
        <v/>
      </c>
      <c r="L265" t="str">
        <f>+IF($C265="","",CDR!$G$2)</f>
        <v/>
      </c>
      <c r="M265" t="str">
        <f>+IF($C265="","",CDR!AN266)</f>
        <v/>
      </c>
      <c r="N265" t="str">
        <f>+IF($C265="","",CDR!AO266)</f>
        <v/>
      </c>
      <c r="P265" t="str">
        <f t="shared" si="34"/>
        <v/>
      </c>
      <c r="Q265" t="str">
        <f>+IF($C265="","",CDR!A266)</f>
        <v/>
      </c>
      <c r="S265" t="str">
        <f t="shared" si="35"/>
        <v/>
      </c>
      <c r="T265" t="str">
        <f t="shared" si="36"/>
        <v/>
      </c>
      <c r="U265" t="str">
        <f t="shared" si="37"/>
        <v/>
      </c>
      <c r="V265" t="str">
        <f>+IF(C265="","",IF(CDR!L266="VRAC","Composant sans Colisage","Homogène"))</f>
        <v/>
      </c>
      <c r="W265" t="str">
        <f>+IF(C265="","",IF(CDR!L266="VRAC","EACH",IF(CDR!L266="COLIS","COLIS (CARTON FARDEAU DISPLAY)","PALETTE - BOX")))</f>
        <v/>
      </c>
      <c r="X265" t="str">
        <f>+IF($C265="","",IF(CDR!L266="PALETTE",CDR!M266,""))</f>
        <v/>
      </c>
      <c r="Z265" t="str">
        <f>+IF($C265="","",IF(CDR!N266="PALETTE","",CDR!M266))</f>
        <v/>
      </c>
      <c r="AC265" t="str">
        <f t="shared" si="38"/>
        <v/>
      </c>
      <c r="AD265" t="str">
        <f>+IF($C265="","",CDR!$J$2)</f>
        <v/>
      </c>
      <c r="AE265" t="str">
        <f>+IF(C265="","",CDR!J263)</f>
        <v/>
      </c>
      <c r="AF265" t="str">
        <f t="shared" si="39"/>
        <v/>
      </c>
    </row>
    <row r="266" spans="1:32" x14ac:dyDescent="0.25">
      <c r="A266" t="str">
        <f>+IF($C266="","",IF(CDR!I267="","",TEXT(CDR!I267,"00000000000000")))</f>
        <v/>
      </c>
      <c r="B266" t="str">
        <f t="shared" si="32"/>
        <v/>
      </c>
      <c r="C266" t="str">
        <f>+IF(CDR!F267="","",SUBSTITUTE(CDR!F267,"CHAR (10)"," "))</f>
        <v/>
      </c>
      <c r="D266" t="str">
        <f>+IF(CDR!F267="","",SUBSTITUTE(CDR!F267,"CHAR (10)"," "))</f>
        <v/>
      </c>
      <c r="E266" t="str">
        <f t="shared" si="33"/>
        <v/>
      </c>
      <c r="F266" t="str">
        <f>+IF($C266="","",IF(CDR!G267="BIO","Oui","Non"))</f>
        <v/>
      </c>
      <c r="G266" t="str">
        <f>+IF($C266="","",IF(CDR!D267="DOMEDIA","MDD",IF(CDR!D267="APTA","MDD",IF(CDR!D267="TOP BUDGET","Premier Prix","MN"))))</f>
        <v/>
      </c>
      <c r="H266" t="str">
        <f>+IF($C266="","",CDR!D267)</f>
        <v/>
      </c>
      <c r="K266" t="str">
        <f>+IF($C266="","",CDR!$E$2)</f>
        <v/>
      </c>
      <c r="L266" t="str">
        <f>+IF($C266="","",CDR!$G$2)</f>
        <v/>
      </c>
      <c r="M266" t="str">
        <f>+IF($C266="","",CDR!AN267)</f>
        <v/>
      </c>
      <c r="N266" t="str">
        <f>+IF($C266="","",CDR!AO267)</f>
        <v/>
      </c>
      <c r="P266" t="str">
        <f t="shared" si="34"/>
        <v/>
      </c>
      <c r="Q266" t="str">
        <f>+IF($C266="","",CDR!A267)</f>
        <v/>
      </c>
      <c r="S266" t="str">
        <f t="shared" si="35"/>
        <v/>
      </c>
      <c r="T266" t="str">
        <f t="shared" si="36"/>
        <v/>
      </c>
      <c r="U266" t="str">
        <f t="shared" si="37"/>
        <v/>
      </c>
      <c r="V266" t="str">
        <f>+IF(C266="","",IF(CDR!L267="VRAC","Composant sans Colisage","Homogène"))</f>
        <v/>
      </c>
      <c r="W266" t="str">
        <f>+IF(C266="","",IF(CDR!L267="VRAC","EACH",IF(CDR!L267="COLIS","COLIS (CARTON FARDEAU DISPLAY)","PALETTE - BOX")))</f>
        <v/>
      </c>
      <c r="X266" t="str">
        <f>+IF($C266="","",IF(CDR!L267="PALETTE",CDR!M267,""))</f>
        <v/>
      </c>
      <c r="Z266" t="str">
        <f>+IF($C266="","",IF(CDR!N267="PALETTE","",CDR!M267))</f>
        <v/>
      </c>
      <c r="AC266" t="str">
        <f t="shared" si="38"/>
        <v/>
      </c>
      <c r="AD266" t="str">
        <f>+IF($C266="","",CDR!$J$2)</f>
        <v/>
      </c>
      <c r="AE266" t="str">
        <f>+IF(C266="","",CDR!J264)</f>
        <v/>
      </c>
      <c r="AF266" t="str">
        <f t="shared" si="39"/>
        <v/>
      </c>
    </row>
    <row r="267" spans="1:32" x14ac:dyDescent="0.25">
      <c r="A267" t="str">
        <f>+IF($C267="","",IF(CDR!I268="","",TEXT(CDR!I268,"00000000000000")))</f>
        <v/>
      </c>
      <c r="B267" t="str">
        <f t="shared" si="32"/>
        <v/>
      </c>
      <c r="C267" t="str">
        <f>+IF(CDR!F268="","",SUBSTITUTE(CDR!F268,"CHAR (10)"," "))</f>
        <v/>
      </c>
      <c r="D267" t="str">
        <f>+IF(CDR!F268="","",SUBSTITUTE(CDR!F268,"CHAR (10)"," "))</f>
        <v/>
      </c>
      <c r="E267" t="str">
        <f t="shared" si="33"/>
        <v/>
      </c>
      <c r="F267" t="str">
        <f>+IF($C267="","",IF(CDR!G268="BIO","Oui","Non"))</f>
        <v/>
      </c>
      <c r="G267" t="str">
        <f>+IF($C267="","",IF(CDR!D268="DOMEDIA","MDD",IF(CDR!D268="APTA","MDD",IF(CDR!D268="TOP BUDGET","Premier Prix","MN"))))</f>
        <v/>
      </c>
      <c r="H267" t="str">
        <f>+IF($C267="","",CDR!D268)</f>
        <v/>
      </c>
      <c r="K267" t="str">
        <f>+IF($C267="","",CDR!$E$2)</f>
        <v/>
      </c>
      <c r="L267" t="str">
        <f>+IF($C267="","",CDR!$G$2)</f>
        <v/>
      </c>
      <c r="M267" t="str">
        <f>+IF($C267="","",CDR!AN268)</f>
        <v/>
      </c>
      <c r="N267" t="str">
        <f>+IF($C267="","",CDR!AO268)</f>
        <v/>
      </c>
      <c r="P267" t="str">
        <f t="shared" si="34"/>
        <v/>
      </c>
      <c r="Q267" t="str">
        <f>+IF($C267="","",CDR!A268)</f>
        <v/>
      </c>
      <c r="S267" t="str">
        <f t="shared" si="35"/>
        <v/>
      </c>
      <c r="T267" t="str">
        <f t="shared" si="36"/>
        <v/>
      </c>
      <c r="U267" t="str">
        <f t="shared" si="37"/>
        <v/>
      </c>
      <c r="V267" t="str">
        <f>+IF(C267="","",IF(CDR!L268="VRAC","Composant sans Colisage","Homogène"))</f>
        <v/>
      </c>
      <c r="W267" t="str">
        <f>+IF(C267="","",IF(CDR!L268="VRAC","EACH",IF(CDR!L268="COLIS","COLIS (CARTON FARDEAU DISPLAY)","PALETTE - BOX")))</f>
        <v/>
      </c>
      <c r="X267" t="str">
        <f>+IF($C267="","",IF(CDR!L268="PALETTE",CDR!M268,""))</f>
        <v/>
      </c>
      <c r="Z267" t="str">
        <f>+IF($C267="","",IF(CDR!N268="PALETTE","",CDR!M268))</f>
        <v/>
      </c>
      <c r="AC267" t="str">
        <f t="shared" si="38"/>
        <v/>
      </c>
      <c r="AD267" t="str">
        <f>+IF($C267="","",CDR!$J$2)</f>
        <v/>
      </c>
      <c r="AE267" t="str">
        <f>+IF(C267="","",CDR!J265)</f>
        <v/>
      </c>
      <c r="AF267" t="str">
        <f t="shared" si="39"/>
        <v/>
      </c>
    </row>
    <row r="268" spans="1:32" x14ac:dyDescent="0.25">
      <c r="A268" t="str">
        <f>+IF($C268="","",IF(CDR!I269="","",TEXT(CDR!I269,"00000000000000")))</f>
        <v/>
      </c>
      <c r="B268" t="str">
        <f t="shared" si="32"/>
        <v/>
      </c>
      <c r="C268" t="str">
        <f>+IF(CDR!F269="","",SUBSTITUTE(CDR!F269,"CHAR (10)"," "))</f>
        <v/>
      </c>
      <c r="D268" t="str">
        <f>+IF(CDR!F269="","",SUBSTITUTE(CDR!F269,"CHAR (10)"," "))</f>
        <v/>
      </c>
      <c r="E268" t="str">
        <f t="shared" si="33"/>
        <v/>
      </c>
      <c r="F268" t="str">
        <f>+IF($C268="","",IF(CDR!G269="BIO","Oui","Non"))</f>
        <v/>
      </c>
      <c r="G268" t="str">
        <f>+IF($C268="","",IF(CDR!D269="DOMEDIA","MDD",IF(CDR!D269="APTA","MDD",IF(CDR!D269="TOP BUDGET","Premier Prix","MN"))))</f>
        <v/>
      </c>
      <c r="H268" t="str">
        <f>+IF($C268="","",CDR!D269)</f>
        <v/>
      </c>
      <c r="K268" t="str">
        <f>+IF($C268="","",CDR!$E$2)</f>
        <v/>
      </c>
      <c r="L268" t="str">
        <f>+IF($C268="","",CDR!$G$2)</f>
        <v/>
      </c>
      <c r="M268" t="str">
        <f>+IF($C268="","",CDR!AN269)</f>
        <v/>
      </c>
      <c r="N268" t="str">
        <f>+IF($C268="","",CDR!AO269)</f>
        <v/>
      </c>
      <c r="P268" t="str">
        <f t="shared" si="34"/>
        <v/>
      </c>
      <c r="Q268" t="str">
        <f>+IF($C268="","",CDR!A269)</f>
        <v/>
      </c>
      <c r="S268" t="str">
        <f t="shared" si="35"/>
        <v/>
      </c>
      <c r="T268" t="str">
        <f t="shared" si="36"/>
        <v/>
      </c>
      <c r="U268" t="str">
        <f t="shared" si="37"/>
        <v/>
      </c>
      <c r="V268" t="str">
        <f>+IF(C268="","",IF(CDR!L269="VRAC","Composant sans Colisage","Homogène"))</f>
        <v/>
      </c>
      <c r="W268" t="str">
        <f>+IF(C268="","",IF(CDR!L269="VRAC","EACH",IF(CDR!L269="COLIS","COLIS (CARTON FARDEAU DISPLAY)","PALETTE - BOX")))</f>
        <v/>
      </c>
      <c r="X268" t="str">
        <f>+IF($C268="","",IF(CDR!L269="PALETTE",CDR!M269,""))</f>
        <v/>
      </c>
      <c r="Z268" t="str">
        <f>+IF($C268="","",IF(CDR!N269="PALETTE","",CDR!M269))</f>
        <v/>
      </c>
      <c r="AC268" t="str">
        <f t="shared" si="38"/>
        <v/>
      </c>
      <c r="AD268" t="str">
        <f>+IF($C268="","",CDR!$J$2)</f>
        <v/>
      </c>
      <c r="AE268" t="str">
        <f>+IF(C268="","",CDR!J266)</f>
        <v/>
      </c>
      <c r="AF268" t="str">
        <f t="shared" si="39"/>
        <v/>
      </c>
    </row>
    <row r="269" spans="1:32" x14ac:dyDescent="0.25">
      <c r="A269" t="str">
        <f>+IF($C269="","",IF(CDR!I270="","",TEXT(CDR!I270,"00000000000000")))</f>
        <v/>
      </c>
      <c r="B269" t="str">
        <f t="shared" si="32"/>
        <v/>
      </c>
      <c r="C269" t="str">
        <f>+IF(CDR!F270="","",SUBSTITUTE(CDR!F270,"CHAR (10)"," "))</f>
        <v/>
      </c>
      <c r="D269" t="str">
        <f>+IF(CDR!F270="","",SUBSTITUTE(CDR!F270,"CHAR (10)"," "))</f>
        <v/>
      </c>
      <c r="E269" t="str">
        <f t="shared" si="33"/>
        <v/>
      </c>
      <c r="F269" t="str">
        <f>+IF($C269="","",IF(CDR!G270="BIO","Oui","Non"))</f>
        <v/>
      </c>
      <c r="G269" t="str">
        <f>+IF($C269="","",IF(CDR!D270="DOMEDIA","MDD",IF(CDR!D270="APTA","MDD",IF(CDR!D270="TOP BUDGET","Premier Prix","MN"))))</f>
        <v/>
      </c>
      <c r="H269" t="str">
        <f>+IF($C269="","",CDR!D270)</f>
        <v/>
      </c>
      <c r="K269" t="str">
        <f>+IF($C269="","",CDR!$E$2)</f>
        <v/>
      </c>
      <c r="L269" t="str">
        <f>+IF($C269="","",CDR!$G$2)</f>
        <v/>
      </c>
      <c r="M269" t="str">
        <f>+IF($C269="","",CDR!AN270)</f>
        <v/>
      </c>
      <c r="N269" t="str">
        <f>+IF($C269="","",CDR!AO270)</f>
        <v/>
      </c>
      <c r="P269" t="str">
        <f t="shared" si="34"/>
        <v/>
      </c>
      <c r="Q269" t="str">
        <f>+IF($C269="","",CDR!A270)</f>
        <v/>
      </c>
      <c r="S269" t="str">
        <f t="shared" si="35"/>
        <v/>
      </c>
      <c r="T269" t="str">
        <f t="shared" si="36"/>
        <v/>
      </c>
      <c r="U269" t="str">
        <f t="shared" si="37"/>
        <v/>
      </c>
      <c r="V269" t="str">
        <f>+IF(C269="","",IF(CDR!L270="VRAC","Composant sans Colisage","Homogène"))</f>
        <v/>
      </c>
      <c r="W269" t="str">
        <f>+IF(C269="","",IF(CDR!L270="VRAC","EACH",IF(CDR!L270="COLIS","COLIS (CARTON FARDEAU DISPLAY)","PALETTE - BOX")))</f>
        <v/>
      </c>
      <c r="X269" t="str">
        <f>+IF($C269="","",IF(CDR!L270="PALETTE",CDR!M270,""))</f>
        <v/>
      </c>
      <c r="Z269" t="str">
        <f>+IF($C269="","",IF(CDR!N270="PALETTE","",CDR!M270))</f>
        <v/>
      </c>
      <c r="AC269" t="str">
        <f t="shared" si="38"/>
        <v/>
      </c>
      <c r="AD269" t="str">
        <f>+IF($C269="","",CDR!$J$2)</f>
        <v/>
      </c>
      <c r="AE269" t="str">
        <f>+IF(C269="","",CDR!J267)</f>
        <v/>
      </c>
      <c r="AF269" t="str">
        <f t="shared" si="39"/>
        <v/>
      </c>
    </row>
    <row r="270" spans="1:32" x14ac:dyDescent="0.25">
      <c r="A270" t="str">
        <f>+IF($C270="","",IF(CDR!I271="","",TEXT(CDR!I271,"00000000000000")))</f>
        <v/>
      </c>
      <c r="B270" t="str">
        <f t="shared" si="32"/>
        <v/>
      </c>
      <c r="C270" t="str">
        <f>+IF(CDR!F271="","",SUBSTITUTE(CDR!F271,"CHAR (10)"," "))</f>
        <v/>
      </c>
      <c r="D270" t="str">
        <f>+IF(CDR!F271="","",SUBSTITUTE(CDR!F271,"CHAR (10)"," "))</f>
        <v/>
      </c>
      <c r="E270" t="str">
        <f t="shared" si="33"/>
        <v/>
      </c>
      <c r="F270" t="str">
        <f>+IF($C270="","",IF(CDR!G271="BIO","Oui","Non"))</f>
        <v/>
      </c>
      <c r="G270" t="str">
        <f>+IF($C270="","",IF(CDR!D271="DOMEDIA","MDD",IF(CDR!D271="APTA","MDD",IF(CDR!D271="TOP BUDGET","Premier Prix","MN"))))</f>
        <v/>
      </c>
      <c r="H270" t="str">
        <f>+IF($C270="","",CDR!D271)</f>
        <v/>
      </c>
      <c r="K270" t="str">
        <f>+IF($C270="","",CDR!$E$2)</f>
        <v/>
      </c>
      <c r="L270" t="str">
        <f>+IF($C270="","",CDR!$G$2)</f>
        <v/>
      </c>
      <c r="M270" t="str">
        <f>+IF($C270="","",CDR!AN271)</f>
        <v/>
      </c>
      <c r="N270" t="str">
        <f>+IF($C270="","",CDR!AO271)</f>
        <v/>
      </c>
      <c r="P270" t="str">
        <f t="shared" si="34"/>
        <v/>
      </c>
      <c r="Q270" t="str">
        <f>+IF($C270="","",CDR!A271)</f>
        <v/>
      </c>
      <c r="S270" t="str">
        <f t="shared" si="35"/>
        <v/>
      </c>
      <c r="T270" t="str">
        <f t="shared" si="36"/>
        <v/>
      </c>
      <c r="U270" t="str">
        <f t="shared" si="37"/>
        <v/>
      </c>
      <c r="V270" t="str">
        <f>+IF(C270="","",IF(CDR!L271="VRAC","Composant sans Colisage","Homogène"))</f>
        <v/>
      </c>
      <c r="W270" t="str">
        <f>+IF(C270="","",IF(CDR!L271="VRAC","EACH",IF(CDR!L271="COLIS","COLIS (CARTON FARDEAU DISPLAY)","PALETTE - BOX")))</f>
        <v/>
      </c>
      <c r="X270" t="str">
        <f>+IF($C270="","",IF(CDR!L271="PALETTE",CDR!M271,""))</f>
        <v/>
      </c>
      <c r="Z270" t="str">
        <f>+IF($C270="","",IF(CDR!N271="PALETTE","",CDR!M271))</f>
        <v/>
      </c>
      <c r="AC270" t="str">
        <f t="shared" si="38"/>
        <v/>
      </c>
      <c r="AD270" t="str">
        <f>+IF($C270="","",CDR!$J$2)</f>
        <v/>
      </c>
      <c r="AE270" t="str">
        <f>+IF(C270="","",CDR!J268)</f>
        <v/>
      </c>
      <c r="AF270" t="str">
        <f t="shared" si="39"/>
        <v/>
      </c>
    </row>
    <row r="271" spans="1:32" x14ac:dyDescent="0.25">
      <c r="A271" t="str">
        <f>+IF($C271="","",IF(CDR!I272="","",TEXT(CDR!I272,"00000000000000")))</f>
        <v/>
      </c>
      <c r="B271" t="str">
        <f t="shared" si="32"/>
        <v/>
      </c>
      <c r="C271" t="str">
        <f>+IF(CDR!F272="","",SUBSTITUTE(CDR!F272,"CHAR (10)"," "))</f>
        <v/>
      </c>
      <c r="D271" t="str">
        <f>+IF(CDR!F272="","",SUBSTITUTE(CDR!F272,"CHAR (10)"," "))</f>
        <v/>
      </c>
      <c r="E271" t="str">
        <f t="shared" si="33"/>
        <v/>
      </c>
      <c r="F271" t="str">
        <f>+IF($C271="","",IF(CDR!G272="BIO","Oui","Non"))</f>
        <v/>
      </c>
      <c r="G271" t="str">
        <f>+IF($C271="","",IF(CDR!D272="DOMEDIA","MDD",IF(CDR!D272="APTA","MDD",IF(CDR!D272="TOP BUDGET","Premier Prix","MN"))))</f>
        <v/>
      </c>
      <c r="H271" t="str">
        <f>+IF($C271="","",CDR!D272)</f>
        <v/>
      </c>
      <c r="K271" t="str">
        <f>+IF($C271="","",CDR!$E$2)</f>
        <v/>
      </c>
      <c r="L271" t="str">
        <f>+IF($C271="","",CDR!$G$2)</f>
        <v/>
      </c>
      <c r="M271" t="str">
        <f>+IF($C271="","",CDR!AN272)</f>
        <v/>
      </c>
      <c r="N271" t="str">
        <f>+IF($C271="","",CDR!AO272)</f>
        <v/>
      </c>
      <c r="P271" t="str">
        <f t="shared" si="34"/>
        <v/>
      </c>
      <c r="Q271" t="str">
        <f>+IF($C271="","",CDR!A272)</f>
        <v/>
      </c>
      <c r="S271" t="str">
        <f t="shared" si="35"/>
        <v/>
      </c>
      <c r="T271" t="str">
        <f t="shared" si="36"/>
        <v/>
      </c>
      <c r="U271" t="str">
        <f t="shared" si="37"/>
        <v/>
      </c>
      <c r="V271" t="str">
        <f>+IF(C271="","",IF(CDR!L272="VRAC","Composant sans Colisage","Homogène"))</f>
        <v/>
      </c>
      <c r="W271" t="str">
        <f>+IF(C271="","",IF(CDR!L272="VRAC","EACH",IF(CDR!L272="COLIS","COLIS (CARTON FARDEAU DISPLAY)","PALETTE - BOX")))</f>
        <v/>
      </c>
      <c r="X271" t="str">
        <f>+IF($C271="","",IF(CDR!L272="PALETTE",CDR!M272,""))</f>
        <v/>
      </c>
      <c r="Z271" t="str">
        <f>+IF($C271="","",IF(CDR!N272="PALETTE","",CDR!M272))</f>
        <v/>
      </c>
      <c r="AC271" t="str">
        <f t="shared" si="38"/>
        <v/>
      </c>
      <c r="AD271" t="str">
        <f>+IF($C271="","",CDR!$J$2)</f>
        <v/>
      </c>
      <c r="AE271" t="str">
        <f>+IF(C271="","",CDR!J269)</f>
        <v/>
      </c>
      <c r="AF271" t="str">
        <f t="shared" si="39"/>
        <v/>
      </c>
    </row>
    <row r="272" spans="1:32" x14ac:dyDescent="0.25">
      <c r="A272" t="str">
        <f>+IF($C272="","",IF(CDR!I273="","",TEXT(CDR!I273,"00000000000000")))</f>
        <v/>
      </c>
      <c r="B272" t="str">
        <f t="shared" si="32"/>
        <v/>
      </c>
      <c r="C272" t="str">
        <f>+IF(CDR!F273="","",SUBSTITUTE(CDR!F273,"CHAR (10)"," "))</f>
        <v/>
      </c>
      <c r="D272" t="str">
        <f>+IF(CDR!F273="","",SUBSTITUTE(CDR!F273,"CHAR (10)"," "))</f>
        <v/>
      </c>
      <c r="E272" t="str">
        <f t="shared" si="33"/>
        <v/>
      </c>
      <c r="F272" t="str">
        <f>+IF($C272="","",IF(CDR!G273="BIO","Oui","Non"))</f>
        <v/>
      </c>
      <c r="G272" t="str">
        <f>+IF($C272="","",IF(CDR!D273="DOMEDIA","MDD",IF(CDR!D273="APTA","MDD",IF(CDR!D273="TOP BUDGET","Premier Prix","MN"))))</f>
        <v/>
      </c>
      <c r="H272" t="str">
        <f>+IF($C272="","",CDR!D273)</f>
        <v/>
      </c>
      <c r="K272" t="str">
        <f>+IF($C272="","",CDR!$E$2)</f>
        <v/>
      </c>
      <c r="L272" t="str">
        <f>+IF($C272="","",CDR!$G$2)</f>
        <v/>
      </c>
      <c r="M272" t="str">
        <f>+IF($C272="","",CDR!AN273)</f>
        <v/>
      </c>
      <c r="N272" t="str">
        <f>+IF($C272="","",CDR!AO273)</f>
        <v/>
      </c>
      <c r="P272" t="str">
        <f t="shared" si="34"/>
        <v/>
      </c>
      <c r="Q272" t="str">
        <f>+IF($C272="","",CDR!A273)</f>
        <v/>
      </c>
      <c r="S272" t="str">
        <f t="shared" si="35"/>
        <v/>
      </c>
      <c r="T272" t="str">
        <f t="shared" si="36"/>
        <v/>
      </c>
      <c r="U272" t="str">
        <f t="shared" si="37"/>
        <v/>
      </c>
      <c r="V272" t="str">
        <f>+IF(C272="","",IF(CDR!L273="VRAC","Composant sans Colisage","Homogène"))</f>
        <v/>
      </c>
      <c r="W272" t="str">
        <f>+IF(C272="","",IF(CDR!L273="VRAC","EACH",IF(CDR!L273="COLIS","COLIS (CARTON FARDEAU DISPLAY)","PALETTE - BOX")))</f>
        <v/>
      </c>
      <c r="X272" t="str">
        <f>+IF($C272="","",IF(CDR!L273="PALETTE",CDR!M273,""))</f>
        <v/>
      </c>
      <c r="Z272" t="str">
        <f>+IF($C272="","",IF(CDR!N273="PALETTE","",CDR!M273))</f>
        <v/>
      </c>
      <c r="AC272" t="str">
        <f t="shared" si="38"/>
        <v/>
      </c>
      <c r="AD272" t="str">
        <f>+IF($C272="","",CDR!$J$2)</f>
        <v/>
      </c>
      <c r="AE272" t="str">
        <f>+IF(C272="","",CDR!J270)</f>
        <v/>
      </c>
      <c r="AF272" t="str">
        <f t="shared" si="39"/>
        <v/>
      </c>
    </row>
    <row r="273" spans="1:32" x14ac:dyDescent="0.25">
      <c r="A273" t="str">
        <f>+IF($C273="","",IF(CDR!I274="","",TEXT(CDR!I274,"00000000000000")))</f>
        <v/>
      </c>
      <c r="B273" t="str">
        <f t="shared" si="32"/>
        <v/>
      </c>
      <c r="C273" t="str">
        <f>+IF(CDR!F274="","",SUBSTITUTE(CDR!F274,"CHAR (10)"," "))</f>
        <v/>
      </c>
      <c r="D273" t="str">
        <f>+IF(CDR!F274="","",SUBSTITUTE(CDR!F274,"CHAR (10)"," "))</f>
        <v/>
      </c>
      <c r="E273" t="str">
        <f t="shared" si="33"/>
        <v/>
      </c>
      <c r="F273" t="str">
        <f>+IF($C273="","",IF(CDR!G274="BIO","Oui","Non"))</f>
        <v/>
      </c>
      <c r="G273" t="str">
        <f>+IF($C273="","",IF(CDR!D274="DOMEDIA","MDD",IF(CDR!D274="APTA","MDD",IF(CDR!D274="TOP BUDGET","Premier Prix","MN"))))</f>
        <v/>
      </c>
      <c r="H273" t="str">
        <f>+IF($C273="","",CDR!D274)</f>
        <v/>
      </c>
      <c r="K273" t="str">
        <f>+IF($C273="","",CDR!$E$2)</f>
        <v/>
      </c>
      <c r="L273" t="str">
        <f>+IF($C273="","",CDR!$G$2)</f>
        <v/>
      </c>
      <c r="M273" t="str">
        <f>+IF($C273="","",CDR!AN274)</f>
        <v/>
      </c>
      <c r="N273" t="str">
        <f>+IF($C273="","",CDR!AO274)</f>
        <v/>
      </c>
      <c r="P273" t="str">
        <f t="shared" si="34"/>
        <v/>
      </c>
      <c r="Q273" t="str">
        <f>+IF($C273="","",CDR!A274)</f>
        <v/>
      </c>
      <c r="S273" t="str">
        <f t="shared" si="35"/>
        <v/>
      </c>
      <c r="T273" t="str">
        <f t="shared" si="36"/>
        <v/>
      </c>
      <c r="U273" t="str">
        <f t="shared" si="37"/>
        <v/>
      </c>
      <c r="V273" t="str">
        <f>+IF(C273="","",IF(CDR!L274="VRAC","Composant sans Colisage","Homogène"))</f>
        <v/>
      </c>
      <c r="W273" t="str">
        <f>+IF(C273="","",IF(CDR!L274="VRAC","EACH",IF(CDR!L274="COLIS","COLIS (CARTON FARDEAU DISPLAY)","PALETTE - BOX")))</f>
        <v/>
      </c>
      <c r="X273" t="str">
        <f>+IF($C273="","",IF(CDR!L274="PALETTE",CDR!M274,""))</f>
        <v/>
      </c>
      <c r="Z273" t="str">
        <f>+IF($C273="","",IF(CDR!N274="PALETTE","",CDR!M274))</f>
        <v/>
      </c>
      <c r="AC273" t="str">
        <f t="shared" si="38"/>
        <v/>
      </c>
      <c r="AD273" t="str">
        <f>+IF($C273="","",CDR!$J$2)</f>
        <v/>
      </c>
      <c r="AE273" t="str">
        <f>+IF(C273="","",CDR!J271)</f>
        <v/>
      </c>
      <c r="AF273" t="str">
        <f t="shared" si="39"/>
        <v/>
      </c>
    </row>
    <row r="274" spans="1:32" x14ac:dyDescent="0.25">
      <c r="A274" t="str">
        <f>+IF($C274="","",IF(CDR!I275="","",TEXT(CDR!I275,"00000000000000")))</f>
        <v/>
      </c>
      <c r="B274" t="str">
        <f t="shared" si="32"/>
        <v/>
      </c>
      <c r="C274" t="str">
        <f>+IF(CDR!F275="","",SUBSTITUTE(CDR!F275,"CHAR (10)"," "))</f>
        <v/>
      </c>
      <c r="D274" t="str">
        <f>+IF(CDR!F275="","",SUBSTITUTE(CDR!F275,"CHAR (10)"," "))</f>
        <v/>
      </c>
      <c r="E274" t="str">
        <f t="shared" si="33"/>
        <v/>
      </c>
      <c r="F274" t="str">
        <f>+IF($C274="","",IF(CDR!G275="BIO","Oui","Non"))</f>
        <v/>
      </c>
      <c r="G274" t="str">
        <f>+IF($C274="","",IF(CDR!D275="DOMEDIA","MDD",IF(CDR!D275="APTA","MDD",IF(CDR!D275="TOP BUDGET","Premier Prix","MN"))))</f>
        <v/>
      </c>
      <c r="H274" t="str">
        <f>+IF($C274="","",CDR!D275)</f>
        <v/>
      </c>
      <c r="K274" t="str">
        <f>+IF($C274="","",CDR!$E$2)</f>
        <v/>
      </c>
      <c r="L274" t="str">
        <f>+IF($C274="","",CDR!$G$2)</f>
        <v/>
      </c>
      <c r="M274" t="str">
        <f>+IF($C274="","",CDR!AN275)</f>
        <v/>
      </c>
      <c r="N274" t="str">
        <f>+IF($C274="","",CDR!AO275)</f>
        <v/>
      </c>
      <c r="P274" t="str">
        <f t="shared" si="34"/>
        <v/>
      </c>
      <c r="Q274" t="str">
        <f>+IF($C274="","",CDR!A275)</f>
        <v/>
      </c>
      <c r="S274" t="str">
        <f t="shared" si="35"/>
        <v/>
      </c>
      <c r="T274" t="str">
        <f t="shared" si="36"/>
        <v/>
      </c>
      <c r="U274" t="str">
        <f t="shared" si="37"/>
        <v/>
      </c>
      <c r="V274" t="str">
        <f>+IF(C274="","",IF(CDR!L275="VRAC","Composant sans Colisage","Homogène"))</f>
        <v/>
      </c>
      <c r="W274" t="str">
        <f>+IF(C274="","",IF(CDR!L275="VRAC","EACH",IF(CDR!L275="COLIS","COLIS (CARTON FARDEAU DISPLAY)","PALETTE - BOX")))</f>
        <v/>
      </c>
      <c r="X274" t="str">
        <f>+IF($C274="","",IF(CDR!L275="PALETTE",CDR!M275,""))</f>
        <v/>
      </c>
      <c r="Z274" t="str">
        <f>+IF($C274="","",IF(CDR!N275="PALETTE","",CDR!M275))</f>
        <v/>
      </c>
      <c r="AC274" t="str">
        <f t="shared" si="38"/>
        <v/>
      </c>
      <c r="AD274" t="str">
        <f>+IF($C274="","",CDR!$J$2)</f>
        <v/>
      </c>
      <c r="AE274" t="str">
        <f>+IF(C274="","",CDR!J272)</f>
        <v/>
      </c>
      <c r="AF274" t="str">
        <f t="shared" si="39"/>
        <v/>
      </c>
    </row>
    <row r="275" spans="1:32" x14ac:dyDescent="0.25">
      <c r="A275" t="str">
        <f>+IF($C275="","",IF(CDR!I276="","",TEXT(CDR!I276,"00000000000000")))</f>
        <v/>
      </c>
      <c r="B275" t="str">
        <f t="shared" si="32"/>
        <v/>
      </c>
      <c r="C275" t="str">
        <f>+IF(CDR!F276="","",SUBSTITUTE(CDR!F276,"CHAR (10)"," "))</f>
        <v/>
      </c>
      <c r="D275" t="str">
        <f>+IF(CDR!F276="","",SUBSTITUTE(CDR!F276,"CHAR (10)"," "))</f>
        <v/>
      </c>
      <c r="E275" t="str">
        <f t="shared" si="33"/>
        <v/>
      </c>
      <c r="F275" t="str">
        <f>+IF($C275="","",IF(CDR!G276="BIO","Oui","Non"))</f>
        <v/>
      </c>
      <c r="G275" t="str">
        <f>+IF($C275="","",IF(CDR!D276="DOMEDIA","MDD",IF(CDR!D276="APTA","MDD",IF(CDR!D276="TOP BUDGET","Premier Prix","MN"))))</f>
        <v/>
      </c>
      <c r="H275" t="str">
        <f>+IF($C275="","",CDR!D276)</f>
        <v/>
      </c>
      <c r="K275" t="str">
        <f>+IF($C275="","",CDR!$E$2)</f>
        <v/>
      </c>
      <c r="L275" t="str">
        <f>+IF($C275="","",CDR!$G$2)</f>
        <v/>
      </c>
      <c r="M275" t="str">
        <f>+IF($C275="","",CDR!AN276)</f>
        <v/>
      </c>
      <c r="N275" t="str">
        <f>+IF($C275="","",CDR!AO276)</f>
        <v/>
      </c>
      <c r="P275" t="str">
        <f t="shared" si="34"/>
        <v/>
      </c>
      <c r="Q275" t="str">
        <f>+IF($C275="","",CDR!A276)</f>
        <v/>
      </c>
      <c r="S275" t="str">
        <f t="shared" si="35"/>
        <v/>
      </c>
      <c r="T275" t="str">
        <f t="shared" si="36"/>
        <v/>
      </c>
      <c r="U275" t="str">
        <f t="shared" si="37"/>
        <v/>
      </c>
      <c r="V275" t="str">
        <f>+IF(C275="","",IF(CDR!L276="VRAC","Composant sans Colisage","Homogène"))</f>
        <v/>
      </c>
      <c r="W275" t="str">
        <f>+IF(C275="","",IF(CDR!L276="VRAC","EACH",IF(CDR!L276="COLIS","COLIS (CARTON FARDEAU DISPLAY)","PALETTE - BOX")))</f>
        <v/>
      </c>
      <c r="X275" t="str">
        <f>+IF($C275="","",IF(CDR!L276="PALETTE",CDR!M276,""))</f>
        <v/>
      </c>
      <c r="Z275" t="str">
        <f>+IF($C275="","",IF(CDR!N276="PALETTE","",CDR!M276))</f>
        <v/>
      </c>
      <c r="AC275" t="str">
        <f t="shared" si="38"/>
        <v/>
      </c>
      <c r="AD275" t="str">
        <f>+IF($C275="","",CDR!$J$2)</f>
        <v/>
      </c>
      <c r="AE275" t="str">
        <f>+IF(C275="","",CDR!J273)</f>
        <v/>
      </c>
      <c r="AF275" t="str">
        <f t="shared" si="39"/>
        <v/>
      </c>
    </row>
    <row r="276" spans="1:32" x14ac:dyDescent="0.25">
      <c r="A276" t="str">
        <f>+IF($C276="","",IF(CDR!I277="","",TEXT(CDR!I277,"00000000000000")))</f>
        <v/>
      </c>
      <c r="B276" t="str">
        <f t="shared" si="32"/>
        <v/>
      </c>
      <c r="C276" t="str">
        <f>+IF(CDR!F277="","",SUBSTITUTE(CDR!F277,"CHAR (10)"," "))</f>
        <v/>
      </c>
      <c r="D276" t="str">
        <f>+IF(CDR!F277="","",SUBSTITUTE(CDR!F277,"CHAR (10)"," "))</f>
        <v/>
      </c>
      <c r="E276" t="str">
        <f t="shared" si="33"/>
        <v/>
      </c>
      <c r="F276" t="str">
        <f>+IF($C276="","",IF(CDR!G277="BIO","Oui","Non"))</f>
        <v/>
      </c>
      <c r="G276" t="str">
        <f>+IF($C276="","",IF(CDR!D277="DOMEDIA","MDD",IF(CDR!D277="APTA","MDD",IF(CDR!D277="TOP BUDGET","Premier Prix","MN"))))</f>
        <v/>
      </c>
      <c r="H276" t="str">
        <f>+IF($C276="","",CDR!D277)</f>
        <v/>
      </c>
      <c r="K276" t="str">
        <f>+IF($C276="","",CDR!$E$2)</f>
        <v/>
      </c>
      <c r="L276" t="str">
        <f>+IF($C276="","",CDR!$G$2)</f>
        <v/>
      </c>
      <c r="M276" t="str">
        <f>+IF($C276="","",CDR!AN277)</f>
        <v/>
      </c>
      <c r="N276" t="str">
        <f>+IF($C276="","",CDR!AO277)</f>
        <v/>
      </c>
      <c r="P276" t="str">
        <f t="shared" si="34"/>
        <v/>
      </c>
      <c r="Q276" t="str">
        <f>+IF($C276="","",CDR!A277)</f>
        <v/>
      </c>
      <c r="S276" t="str">
        <f t="shared" si="35"/>
        <v/>
      </c>
      <c r="T276" t="str">
        <f t="shared" si="36"/>
        <v/>
      </c>
      <c r="U276" t="str">
        <f t="shared" si="37"/>
        <v/>
      </c>
      <c r="V276" t="str">
        <f>+IF(C276="","",IF(CDR!L277="VRAC","Composant sans Colisage","Homogène"))</f>
        <v/>
      </c>
      <c r="W276" t="str">
        <f>+IF(C276="","",IF(CDR!L277="VRAC","EACH",IF(CDR!L277="COLIS","COLIS (CARTON FARDEAU DISPLAY)","PALETTE - BOX")))</f>
        <v/>
      </c>
      <c r="X276" t="str">
        <f>+IF($C276="","",IF(CDR!L277="PALETTE",CDR!M277,""))</f>
        <v/>
      </c>
      <c r="Z276" t="str">
        <f>+IF($C276="","",IF(CDR!N277="PALETTE","",CDR!M277))</f>
        <v/>
      </c>
      <c r="AC276" t="str">
        <f t="shared" si="38"/>
        <v/>
      </c>
      <c r="AD276" t="str">
        <f>+IF($C276="","",CDR!$J$2)</f>
        <v/>
      </c>
      <c r="AE276" t="str">
        <f>+IF(C276="","",CDR!J274)</f>
        <v/>
      </c>
      <c r="AF276" t="str">
        <f t="shared" si="39"/>
        <v/>
      </c>
    </row>
    <row r="277" spans="1:32" x14ac:dyDescent="0.25">
      <c r="A277" t="str">
        <f>+IF($C277="","",IF(CDR!I278="","",TEXT(CDR!I278,"00000000000000")))</f>
        <v/>
      </c>
      <c r="B277" t="str">
        <f t="shared" si="32"/>
        <v/>
      </c>
      <c r="C277" t="str">
        <f>+IF(CDR!F278="","",SUBSTITUTE(CDR!F278,"CHAR (10)"," "))</f>
        <v/>
      </c>
      <c r="D277" t="str">
        <f>+IF(CDR!F278="","",SUBSTITUTE(CDR!F278,"CHAR (10)"," "))</f>
        <v/>
      </c>
      <c r="E277" t="str">
        <f t="shared" si="33"/>
        <v/>
      </c>
      <c r="F277" t="str">
        <f>+IF($C277="","",IF(CDR!G278="BIO","Oui","Non"))</f>
        <v/>
      </c>
      <c r="G277" t="str">
        <f>+IF($C277="","",IF(CDR!D278="DOMEDIA","MDD",IF(CDR!D278="APTA","MDD",IF(CDR!D278="TOP BUDGET","Premier Prix","MN"))))</f>
        <v/>
      </c>
      <c r="H277" t="str">
        <f>+IF($C277="","",CDR!D278)</f>
        <v/>
      </c>
      <c r="K277" t="str">
        <f>+IF($C277="","",CDR!$E$2)</f>
        <v/>
      </c>
      <c r="L277" t="str">
        <f>+IF($C277="","",CDR!$G$2)</f>
        <v/>
      </c>
      <c r="M277" t="str">
        <f>+IF($C277="","",CDR!AN278)</f>
        <v/>
      </c>
      <c r="N277" t="str">
        <f>+IF($C277="","",CDR!AO278)</f>
        <v/>
      </c>
      <c r="P277" t="str">
        <f t="shared" si="34"/>
        <v/>
      </c>
      <c r="Q277" t="str">
        <f>+IF($C277="","",CDR!A278)</f>
        <v/>
      </c>
      <c r="S277" t="str">
        <f t="shared" si="35"/>
        <v/>
      </c>
      <c r="T277" t="str">
        <f t="shared" si="36"/>
        <v/>
      </c>
      <c r="U277" t="str">
        <f t="shared" si="37"/>
        <v/>
      </c>
      <c r="V277" t="str">
        <f>+IF(C277="","",IF(CDR!L278="VRAC","Composant sans Colisage","Homogène"))</f>
        <v/>
      </c>
      <c r="W277" t="str">
        <f>+IF(C277="","",IF(CDR!L278="VRAC","EACH",IF(CDR!L278="COLIS","COLIS (CARTON FARDEAU DISPLAY)","PALETTE - BOX")))</f>
        <v/>
      </c>
      <c r="X277" t="str">
        <f>+IF($C277="","",IF(CDR!L278="PALETTE",CDR!M278,""))</f>
        <v/>
      </c>
      <c r="Z277" t="str">
        <f>+IF($C277="","",IF(CDR!N278="PALETTE","",CDR!M278))</f>
        <v/>
      </c>
      <c r="AC277" t="str">
        <f t="shared" si="38"/>
        <v/>
      </c>
      <c r="AD277" t="str">
        <f>+IF($C277="","",CDR!$J$2)</f>
        <v/>
      </c>
      <c r="AE277" t="str">
        <f>+IF(C277="","",CDR!J275)</f>
        <v/>
      </c>
      <c r="AF277" t="str">
        <f t="shared" si="39"/>
        <v/>
      </c>
    </row>
    <row r="278" spans="1:32" x14ac:dyDescent="0.25">
      <c r="A278" t="str">
        <f>+IF($C278="","",IF(CDR!I279="","",TEXT(CDR!I279,"00000000000000")))</f>
        <v/>
      </c>
      <c r="B278" t="str">
        <f t="shared" si="32"/>
        <v/>
      </c>
      <c r="C278" t="str">
        <f>+IF(CDR!F279="","",SUBSTITUTE(CDR!F279,"CHAR (10)"," "))</f>
        <v/>
      </c>
      <c r="D278" t="str">
        <f>+IF(CDR!F279="","",SUBSTITUTE(CDR!F279,"CHAR (10)"," "))</f>
        <v/>
      </c>
      <c r="E278" t="str">
        <f t="shared" si="33"/>
        <v/>
      </c>
      <c r="F278" t="str">
        <f>+IF($C278="","",IF(CDR!G279="BIO","Oui","Non"))</f>
        <v/>
      </c>
      <c r="G278" t="str">
        <f>+IF($C278="","",IF(CDR!D279="DOMEDIA","MDD",IF(CDR!D279="APTA","MDD",IF(CDR!D279="TOP BUDGET","Premier Prix","MN"))))</f>
        <v/>
      </c>
      <c r="H278" t="str">
        <f>+IF($C278="","",CDR!D279)</f>
        <v/>
      </c>
      <c r="K278" t="str">
        <f>+IF($C278="","",CDR!$E$2)</f>
        <v/>
      </c>
      <c r="L278" t="str">
        <f>+IF($C278="","",CDR!$G$2)</f>
        <v/>
      </c>
      <c r="M278" t="str">
        <f>+IF($C278="","",CDR!AN279)</f>
        <v/>
      </c>
      <c r="N278" t="str">
        <f>+IF($C278="","",CDR!AO279)</f>
        <v/>
      </c>
      <c r="P278" t="str">
        <f t="shared" si="34"/>
        <v/>
      </c>
      <c r="Q278" t="str">
        <f>+IF($C278="","",CDR!A279)</f>
        <v/>
      </c>
      <c r="S278" t="str">
        <f t="shared" si="35"/>
        <v/>
      </c>
      <c r="T278" t="str">
        <f t="shared" si="36"/>
        <v/>
      </c>
      <c r="U278" t="str">
        <f t="shared" si="37"/>
        <v/>
      </c>
      <c r="V278" t="str">
        <f>+IF(C278="","",IF(CDR!L279="VRAC","Composant sans Colisage","Homogène"))</f>
        <v/>
      </c>
      <c r="W278" t="str">
        <f>+IF(C278="","",IF(CDR!L279="VRAC","EACH",IF(CDR!L279="COLIS","COLIS (CARTON FARDEAU DISPLAY)","PALETTE - BOX")))</f>
        <v/>
      </c>
      <c r="X278" t="str">
        <f>+IF($C278="","",IF(CDR!L279="PALETTE",CDR!M279,""))</f>
        <v/>
      </c>
      <c r="Z278" t="str">
        <f>+IF($C278="","",IF(CDR!N279="PALETTE","",CDR!M279))</f>
        <v/>
      </c>
      <c r="AC278" t="str">
        <f t="shared" si="38"/>
        <v/>
      </c>
      <c r="AD278" t="str">
        <f>+IF($C278="","",CDR!$J$2)</f>
        <v/>
      </c>
      <c r="AE278" t="str">
        <f>+IF(C278="","",CDR!J276)</f>
        <v/>
      </c>
      <c r="AF278" t="str">
        <f t="shared" si="39"/>
        <v/>
      </c>
    </row>
    <row r="279" spans="1:32" x14ac:dyDescent="0.25">
      <c r="A279" t="str">
        <f>+IF($C279="","",IF(CDR!I280="","",TEXT(CDR!I280,"00000000000000")))</f>
        <v/>
      </c>
      <c r="B279" t="str">
        <f t="shared" si="32"/>
        <v/>
      </c>
      <c r="C279" t="str">
        <f>+IF(CDR!F280="","",SUBSTITUTE(CDR!F280,"CHAR (10)"," "))</f>
        <v/>
      </c>
      <c r="D279" t="str">
        <f>+IF(CDR!F280="","",SUBSTITUTE(CDR!F280,"CHAR (10)"," "))</f>
        <v/>
      </c>
      <c r="E279" t="str">
        <f t="shared" si="33"/>
        <v/>
      </c>
      <c r="F279" t="str">
        <f>+IF($C279="","",IF(CDR!G280="BIO","Oui","Non"))</f>
        <v/>
      </c>
      <c r="G279" t="str">
        <f>+IF($C279="","",IF(CDR!D280="DOMEDIA","MDD",IF(CDR!D280="APTA","MDD",IF(CDR!D280="TOP BUDGET","Premier Prix","MN"))))</f>
        <v/>
      </c>
      <c r="H279" t="str">
        <f>+IF($C279="","",CDR!D280)</f>
        <v/>
      </c>
      <c r="K279" t="str">
        <f>+IF($C279="","",CDR!$E$2)</f>
        <v/>
      </c>
      <c r="L279" t="str">
        <f>+IF($C279="","",CDR!$G$2)</f>
        <v/>
      </c>
      <c r="M279" t="str">
        <f>+IF($C279="","",CDR!AN280)</f>
        <v/>
      </c>
      <c r="N279" t="str">
        <f>+IF($C279="","",CDR!AO280)</f>
        <v/>
      </c>
      <c r="P279" t="str">
        <f t="shared" si="34"/>
        <v/>
      </c>
      <c r="Q279" t="str">
        <f>+IF($C279="","",CDR!A280)</f>
        <v/>
      </c>
      <c r="S279" t="str">
        <f t="shared" si="35"/>
        <v/>
      </c>
      <c r="T279" t="str">
        <f t="shared" si="36"/>
        <v/>
      </c>
      <c r="U279" t="str">
        <f t="shared" si="37"/>
        <v/>
      </c>
      <c r="V279" t="str">
        <f>+IF(C279="","",IF(CDR!L280="VRAC","Composant sans Colisage","Homogène"))</f>
        <v/>
      </c>
      <c r="W279" t="str">
        <f>+IF(C279="","",IF(CDR!L280="VRAC","EACH",IF(CDR!L280="COLIS","COLIS (CARTON FARDEAU DISPLAY)","PALETTE - BOX")))</f>
        <v/>
      </c>
      <c r="X279" t="str">
        <f>+IF($C279="","",IF(CDR!L280="PALETTE",CDR!M280,""))</f>
        <v/>
      </c>
      <c r="Z279" t="str">
        <f>+IF($C279="","",IF(CDR!N280="PALETTE","",CDR!M280))</f>
        <v/>
      </c>
      <c r="AC279" t="str">
        <f t="shared" si="38"/>
        <v/>
      </c>
      <c r="AD279" t="str">
        <f>+IF($C279="","",CDR!$J$2)</f>
        <v/>
      </c>
      <c r="AE279" t="str">
        <f>+IF(C279="","",CDR!J277)</f>
        <v/>
      </c>
      <c r="AF279" t="str">
        <f t="shared" si="39"/>
        <v/>
      </c>
    </row>
    <row r="280" spans="1:32" x14ac:dyDescent="0.25">
      <c r="A280" t="str">
        <f>+IF($C280="","",IF(CDR!I281="","",TEXT(CDR!I281,"00000000000000")))</f>
        <v/>
      </c>
      <c r="B280" t="str">
        <f t="shared" si="32"/>
        <v/>
      </c>
      <c r="C280" t="str">
        <f>+IF(CDR!F281="","",SUBSTITUTE(CDR!F281,"CHAR (10)"," "))</f>
        <v/>
      </c>
      <c r="D280" t="str">
        <f>+IF(CDR!F281="","",SUBSTITUTE(CDR!F281,"CHAR (10)"," "))</f>
        <v/>
      </c>
      <c r="E280" t="str">
        <f t="shared" si="33"/>
        <v/>
      </c>
      <c r="F280" t="str">
        <f>+IF($C280="","",IF(CDR!G281="BIO","Oui","Non"))</f>
        <v/>
      </c>
      <c r="G280" t="str">
        <f>+IF($C280="","",IF(CDR!D281="DOMEDIA","MDD",IF(CDR!D281="APTA","MDD",IF(CDR!D281="TOP BUDGET","Premier Prix","MN"))))</f>
        <v/>
      </c>
      <c r="H280" t="str">
        <f>+IF($C280="","",CDR!D281)</f>
        <v/>
      </c>
      <c r="K280" t="str">
        <f>+IF($C280="","",CDR!$E$2)</f>
        <v/>
      </c>
      <c r="L280" t="str">
        <f>+IF($C280="","",CDR!$G$2)</f>
        <v/>
      </c>
      <c r="M280" t="str">
        <f>+IF($C280="","",CDR!AN281)</f>
        <v/>
      </c>
      <c r="N280" t="str">
        <f>+IF($C280="","",CDR!AO281)</f>
        <v/>
      </c>
      <c r="P280" t="str">
        <f t="shared" si="34"/>
        <v/>
      </c>
      <c r="Q280" t="str">
        <f>+IF($C280="","",CDR!A281)</f>
        <v/>
      </c>
      <c r="S280" t="str">
        <f t="shared" si="35"/>
        <v/>
      </c>
      <c r="T280" t="str">
        <f t="shared" si="36"/>
        <v/>
      </c>
      <c r="U280" t="str">
        <f t="shared" si="37"/>
        <v/>
      </c>
      <c r="V280" t="str">
        <f>+IF(C280="","",IF(CDR!L281="VRAC","Composant sans Colisage","Homogène"))</f>
        <v/>
      </c>
      <c r="W280" t="str">
        <f>+IF(C280="","",IF(CDR!L281="VRAC","EACH",IF(CDR!L281="COLIS","COLIS (CARTON FARDEAU DISPLAY)","PALETTE - BOX")))</f>
        <v/>
      </c>
      <c r="X280" t="str">
        <f>+IF($C280="","",IF(CDR!L281="PALETTE",CDR!M281,""))</f>
        <v/>
      </c>
      <c r="Z280" t="str">
        <f>+IF($C280="","",IF(CDR!N281="PALETTE","",CDR!M281))</f>
        <v/>
      </c>
      <c r="AC280" t="str">
        <f t="shared" si="38"/>
        <v/>
      </c>
      <c r="AD280" t="str">
        <f>+IF($C280="","",CDR!$J$2)</f>
        <v/>
      </c>
      <c r="AE280" t="str">
        <f>+IF(C280="","",CDR!J278)</f>
        <v/>
      </c>
      <c r="AF280" t="str">
        <f t="shared" si="39"/>
        <v/>
      </c>
    </row>
    <row r="281" spans="1:32" x14ac:dyDescent="0.25">
      <c r="A281" t="str">
        <f>+IF($C281="","",IF(CDR!I282="","",TEXT(CDR!I282,"00000000000000")))</f>
        <v/>
      </c>
      <c r="B281" t="str">
        <f t="shared" si="32"/>
        <v/>
      </c>
      <c r="C281" t="str">
        <f>+IF(CDR!F282="","",SUBSTITUTE(CDR!F282,"CHAR (10)"," "))</f>
        <v/>
      </c>
      <c r="D281" t="str">
        <f>+IF(CDR!F282="","",SUBSTITUTE(CDR!F282,"CHAR (10)"," "))</f>
        <v/>
      </c>
      <c r="E281" t="str">
        <f t="shared" si="33"/>
        <v/>
      </c>
      <c r="F281" t="str">
        <f>+IF($C281="","",IF(CDR!G282="BIO","Oui","Non"))</f>
        <v/>
      </c>
      <c r="G281" t="str">
        <f>+IF($C281="","",IF(CDR!D282="DOMEDIA","MDD",IF(CDR!D282="APTA","MDD",IF(CDR!D282="TOP BUDGET","Premier Prix","MN"))))</f>
        <v/>
      </c>
      <c r="H281" t="str">
        <f>+IF($C281="","",CDR!D282)</f>
        <v/>
      </c>
      <c r="K281" t="str">
        <f>+IF($C281="","",CDR!$E$2)</f>
        <v/>
      </c>
      <c r="L281" t="str">
        <f>+IF($C281="","",CDR!$G$2)</f>
        <v/>
      </c>
      <c r="M281" t="str">
        <f>+IF($C281="","",CDR!AN282)</f>
        <v/>
      </c>
      <c r="N281" t="str">
        <f>+IF($C281="","",CDR!AO282)</f>
        <v/>
      </c>
      <c r="P281" t="str">
        <f t="shared" si="34"/>
        <v/>
      </c>
      <c r="Q281" t="str">
        <f>+IF($C281="","",CDR!A282)</f>
        <v/>
      </c>
      <c r="S281" t="str">
        <f t="shared" si="35"/>
        <v/>
      </c>
      <c r="T281" t="str">
        <f t="shared" si="36"/>
        <v/>
      </c>
      <c r="U281" t="str">
        <f t="shared" si="37"/>
        <v/>
      </c>
      <c r="V281" t="str">
        <f>+IF(C281="","",IF(CDR!L282="VRAC","Composant sans Colisage","Homogène"))</f>
        <v/>
      </c>
      <c r="W281" t="str">
        <f>+IF(C281="","",IF(CDR!L282="VRAC","EACH",IF(CDR!L282="COLIS","COLIS (CARTON FARDEAU DISPLAY)","PALETTE - BOX")))</f>
        <v/>
      </c>
      <c r="X281" t="str">
        <f>+IF($C281="","",IF(CDR!L282="PALETTE",CDR!M282,""))</f>
        <v/>
      </c>
      <c r="Z281" t="str">
        <f>+IF($C281="","",IF(CDR!N282="PALETTE","",CDR!M282))</f>
        <v/>
      </c>
      <c r="AC281" t="str">
        <f t="shared" si="38"/>
        <v/>
      </c>
      <c r="AD281" t="str">
        <f>+IF($C281="","",CDR!$J$2)</f>
        <v/>
      </c>
      <c r="AE281" t="str">
        <f>+IF(C281="","",CDR!J279)</f>
        <v/>
      </c>
      <c r="AF281" t="str">
        <f t="shared" si="39"/>
        <v/>
      </c>
    </row>
    <row r="282" spans="1:32" x14ac:dyDescent="0.25">
      <c r="A282" t="str">
        <f>+IF($C282="","",IF(CDR!I283="","",TEXT(CDR!I283,"00000000000000")))</f>
        <v/>
      </c>
      <c r="B282" t="str">
        <f t="shared" si="32"/>
        <v/>
      </c>
      <c r="C282" t="str">
        <f>+IF(CDR!F283="","",SUBSTITUTE(CDR!F283,"CHAR (10)"," "))</f>
        <v/>
      </c>
      <c r="D282" t="str">
        <f>+IF(CDR!F283="","",SUBSTITUTE(CDR!F283,"CHAR (10)"," "))</f>
        <v/>
      </c>
      <c r="E282" t="str">
        <f t="shared" si="33"/>
        <v/>
      </c>
      <c r="F282" t="str">
        <f>+IF($C282="","",IF(CDR!G283="BIO","Oui","Non"))</f>
        <v/>
      </c>
      <c r="G282" t="str">
        <f>+IF($C282="","",IF(CDR!D283="DOMEDIA","MDD",IF(CDR!D283="APTA","MDD",IF(CDR!D283="TOP BUDGET","Premier Prix","MN"))))</f>
        <v/>
      </c>
      <c r="H282" t="str">
        <f>+IF($C282="","",CDR!D283)</f>
        <v/>
      </c>
      <c r="K282" t="str">
        <f>+IF($C282="","",CDR!$E$2)</f>
        <v/>
      </c>
      <c r="L282" t="str">
        <f>+IF($C282="","",CDR!$G$2)</f>
        <v/>
      </c>
      <c r="M282" t="str">
        <f>+IF($C282="","",CDR!AN283)</f>
        <v/>
      </c>
      <c r="N282" t="str">
        <f>+IF($C282="","",CDR!AO283)</f>
        <v/>
      </c>
      <c r="P282" t="str">
        <f t="shared" si="34"/>
        <v/>
      </c>
      <c r="Q282" t="str">
        <f>+IF($C282="","",CDR!A283)</f>
        <v/>
      </c>
      <c r="S282" t="str">
        <f t="shared" si="35"/>
        <v/>
      </c>
      <c r="T282" t="str">
        <f t="shared" si="36"/>
        <v/>
      </c>
      <c r="U282" t="str">
        <f t="shared" si="37"/>
        <v/>
      </c>
      <c r="V282" t="str">
        <f>+IF(C282="","",IF(CDR!L283="VRAC","Composant sans Colisage","Homogène"))</f>
        <v/>
      </c>
      <c r="W282" t="str">
        <f>+IF(C282="","",IF(CDR!L283="VRAC","EACH",IF(CDR!L283="COLIS","COLIS (CARTON FARDEAU DISPLAY)","PALETTE - BOX")))</f>
        <v/>
      </c>
      <c r="X282" t="str">
        <f>+IF($C282="","",IF(CDR!L283="PALETTE",CDR!M283,""))</f>
        <v/>
      </c>
      <c r="Z282" t="str">
        <f>+IF($C282="","",IF(CDR!N283="PALETTE","",CDR!M283))</f>
        <v/>
      </c>
      <c r="AC282" t="str">
        <f t="shared" si="38"/>
        <v/>
      </c>
      <c r="AD282" t="str">
        <f>+IF($C282="","",CDR!$J$2)</f>
        <v/>
      </c>
      <c r="AE282" t="str">
        <f>+IF(C282="","",CDR!J280)</f>
        <v/>
      </c>
      <c r="AF282" t="str">
        <f t="shared" si="39"/>
        <v/>
      </c>
    </row>
    <row r="283" spans="1:32" x14ac:dyDescent="0.25">
      <c r="A283" t="str">
        <f>+IF($C283="","",IF(CDR!I284="","",TEXT(CDR!I284,"00000000000000")))</f>
        <v/>
      </c>
      <c r="B283" t="str">
        <f t="shared" si="32"/>
        <v/>
      </c>
      <c r="C283" t="str">
        <f>+IF(CDR!F284="","",SUBSTITUTE(CDR!F284,"CHAR (10)"," "))</f>
        <v/>
      </c>
      <c r="D283" t="str">
        <f>+IF(CDR!F284="","",SUBSTITUTE(CDR!F284,"CHAR (10)"," "))</f>
        <v/>
      </c>
      <c r="E283" t="str">
        <f t="shared" si="33"/>
        <v/>
      </c>
      <c r="F283" t="str">
        <f>+IF($C283="","",IF(CDR!G284="BIO","Oui","Non"))</f>
        <v/>
      </c>
      <c r="G283" t="str">
        <f>+IF($C283="","",IF(CDR!D284="DOMEDIA","MDD",IF(CDR!D284="APTA","MDD",IF(CDR!D284="TOP BUDGET","Premier Prix","MN"))))</f>
        <v/>
      </c>
      <c r="H283" t="str">
        <f>+IF($C283="","",CDR!D284)</f>
        <v/>
      </c>
      <c r="K283" t="str">
        <f>+IF($C283="","",CDR!$E$2)</f>
        <v/>
      </c>
      <c r="L283" t="str">
        <f>+IF($C283="","",CDR!$G$2)</f>
        <v/>
      </c>
      <c r="M283" t="str">
        <f>+IF($C283="","",CDR!AN284)</f>
        <v/>
      </c>
      <c r="N283" t="str">
        <f>+IF($C283="","",CDR!AO284)</f>
        <v/>
      </c>
      <c r="P283" t="str">
        <f t="shared" si="34"/>
        <v/>
      </c>
      <c r="Q283" t="str">
        <f>+IF($C283="","",CDR!A284)</f>
        <v/>
      </c>
      <c r="S283" t="str">
        <f t="shared" si="35"/>
        <v/>
      </c>
      <c r="T283" t="str">
        <f t="shared" si="36"/>
        <v/>
      </c>
      <c r="U283" t="str">
        <f t="shared" si="37"/>
        <v/>
      </c>
      <c r="V283" t="str">
        <f>+IF(C283="","",IF(CDR!L284="VRAC","Composant sans Colisage","Homogène"))</f>
        <v/>
      </c>
      <c r="W283" t="str">
        <f>+IF(C283="","",IF(CDR!L284="VRAC","EACH",IF(CDR!L284="COLIS","COLIS (CARTON FARDEAU DISPLAY)","PALETTE - BOX")))</f>
        <v/>
      </c>
      <c r="X283" t="str">
        <f>+IF($C283="","",IF(CDR!L284="PALETTE",CDR!M284,""))</f>
        <v/>
      </c>
      <c r="Z283" t="str">
        <f>+IF($C283="","",IF(CDR!N284="PALETTE","",CDR!M284))</f>
        <v/>
      </c>
      <c r="AC283" t="str">
        <f t="shared" si="38"/>
        <v/>
      </c>
      <c r="AD283" t="str">
        <f>+IF($C283="","",CDR!$J$2)</f>
        <v/>
      </c>
      <c r="AE283" t="str">
        <f>+IF(C283="","",CDR!J281)</f>
        <v/>
      </c>
      <c r="AF283" t="str">
        <f t="shared" si="39"/>
        <v/>
      </c>
    </row>
    <row r="284" spans="1:32" x14ac:dyDescent="0.25">
      <c r="A284" t="str">
        <f>+IF($C284="","",IF(CDR!I285="","",TEXT(CDR!I285,"00000000000000")))</f>
        <v/>
      </c>
      <c r="B284" t="str">
        <f t="shared" si="32"/>
        <v/>
      </c>
      <c r="C284" t="str">
        <f>+IF(CDR!F285="","",SUBSTITUTE(CDR!F285,"CHAR (10)"," "))</f>
        <v/>
      </c>
      <c r="D284" t="str">
        <f>+IF(CDR!F285="","",SUBSTITUTE(CDR!F285,"CHAR (10)"," "))</f>
        <v/>
      </c>
      <c r="E284" t="str">
        <f t="shared" si="33"/>
        <v/>
      </c>
      <c r="F284" t="str">
        <f>+IF($C284="","",IF(CDR!G285="BIO","Oui","Non"))</f>
        <v/>
      </c>
      <c r="G284" t="str">
        <f>+IF($C284="","",IF(CDR!D285="DOMEDIA","MDD",IF(CDR!D285="APTA","MDD",IF(CDR!D285="TOP BUDGET","Premier Prix","MN"))))</f>
        <v/>
      </c>
      <c r="H284" t="str">
        <f>+IF($C284="","",CDR!D285)</f>
        <v/>
      </c>
      <c r="K284" t="str">
        <f>+IF($C284="","",CDR!$E$2)</f>
        <v/>
      </c>
      <c r="L284" t="str">
        <f>+IF($C284="","",CDR!$G$2)</f>
        <v/>
      </c>
      <c r="M284" t="str">
        <f>+IF($C284="","",CDR!AN285)</f>
        <v/>
      </c>
      <c r="N284" t="str">
        <f>+IF($C284="","",CDR!AO285)</f>
        <v/>
      </c>
      <c r="P284" t="str">
        <f t="shared" si="34"/>
        <v/>
      </c>
      <c r="Q284" t="str">
        <f>+IF($C284="","",CDR!A285)</f>
        <v/>
      </c>
      <c r="S284" t="str">
        <f t="shared" si="35"/>
        <v/>
      </c>
      <c r="T284" t="str">
        <f t="shared" si="36"/>
        <v/>
      </c>
      <c r="U284" t="str">
        <f t="shared" si="37"/>
        <v/>
      </c>
      <c r="V284" t="str">
        <f>+IF(C284="","",IF(CDR!L285="VRAC","Composant sans Colisage","Homogène"))</f>
        <v/>
      </c>
      <c r="W284" t="str">
        <f>+IF(C284="","",IF(CDR!L285="VRAC","EACH",IF(CDR!L285="COLIS","COLIS (CARTON FARDEAU DISPLAY)","PALETTE - BOX")))</f>
        <v/>
      </c>
      <c r="X284" t="str">
        <f>+IF($C284="","",IF(CDR!L285="PALETTE",CDR!M285,""))</f>
        <v/>
      </c>
      <c r="Z284" t="str">
        <f>+IF($C284="","",IF(CDR!N285="PALETTE","",CDR!M285))</f>
        <v/>
      </c>
      <c r="AC284" t="str">
        <f t="shared" si="38"/>
        <v/>
      </c>
      <c r="AD284" t="str">
        <f>+IF($C284="","",CDR!$J$2)</f>
        <v/>
      </c>
      <c r="AE284" t="str">
        <f>+IF(C284="","",CDR!J282)</f>
        <v/>
      </c>
      <c r="AF284" t="str">
        <f t="shared" si="39"/>
        <v/>
      </c>
    </row>
    <row r="285" spans="1:32" x14ac:dyDescent="0.25">
      <c r="A285" t="str">
        <f>+IF($C285="","",IF(CDR!I286="","",TEXT(CDR!I286,"00000000000000")))</f>
        <v/>
      </c>
      <c r="B285" t="str">
        <f t="shared" si="32"/>
        <v/>
      </c>
      <c r="C285" t="str">
        <f>+IF(CDR!F286="","",SUBSTITUTE(CDR!F286,"CHAR (10)"," "))</f>
        <v/>
      </c>
      <c r="D285" t="str">
        <f>+IF(CDR!F286="","",SUBSTITUTE(CDR!F286,"CHAR (10)"," "))</f>
        <v/>
      </c>
      <c r="E285" t="str">
        <f t="shared" si="33"/>
        <v/>
      </c>
      <c r="F285" t="str">
        <f>+IF($C285="","",IF(CDR!G286="BIO","Oui","Non"))</f>
        <v/>
      </c>
      <c r="G285" t="str">
        <f>+IF($C285="","",IF(CDR!D286="DOMEDIA","MDD",IF(CDR!D286="APTA","MDD",IF(CDR!D286="TOP BUDGET","Premier Prix","MN"))))</f>
        <v/>
      </c>
      <c r="H285" t="str">
        <f>+IF($C285="","",CDR!D286)</f>
        <v/>
      </c>
      <c r="K285" t="str">
        <f>+IF($C285="","",CDR!$E$2)</f>
        <v/>
      </c>
      <c r="L285" t="str">
        <f>+IF($C285="","",CDR!$G$2)</f>
        <v/>
      </c>
      <c r="M285" t="str">
        <f>+IF($C285="","",CDR!AN286)</f>
        <v/>
      </c>
      <c r="N285" t="str">
        <f>+IF($C285="","",CDR!AO286)</f>
        <v/>
      </c>
      <c r="P285" t="str">
        <f t="shared" si="34"/>
        <v/>
      </c>
      <c r="Q285" t="str">
        <f>+IF($C285="","",CDR!A286)</f>
        <v/>
      </c>
      <c r="S285" t="str">
        <f t="shared" si="35"/>
        <v/>
      </c>
      <c r="T285" t="str">
        <f t="shared" si="36"/>
        <v/>
      </c>
      <c r="U285" t="str">
        <f t="shared" si="37"/>
        <v/>
      </c>
      <c r="V285" t="str">
        <f>+IF(C285="","",IF(CDR!L286="VRAC","Composant sans Colisage","Homogène"))</f>
        <v/>
      </c>
      <c r="W285" t="str">
        <f>+IF(C285="","",IF(CDR!L286="VRAC","EACH",IF(CDR!L286="COLIS","COLIS (CARTON FARDEAU DISPLAY)","PALETTE - BOX")))</f>
        <v/>
      </c>
      <c r="X285" t="str">
        <f>+IF($C285="","",IF(CDR!L286="PALETTE",CDR!M286,""))</f>
        <v/>
      </c>
      <c r="Z285" t="str">
        <f>+IF($C285="","",IF(CDR!N286="PALETTE","",CDR!M286))</f>
        <v/>
      </c>
      <c r="AC285" t="str">
        <f t="shared" si="38"/>
        <v/>
      </c>
      <c r="AD285" t="str">
        <f>+IF($C285="","",CDR!$J$2)</f>
        <v/>
      </c>
      <c r="AE285" t="str">
        <f>+IF(C285="","",CDR!J283)</f>
        <v/>
      </c>
      <c r="AF285" t="str">
        <f t="shared" si="39"/>
        <v/>
      </c>
    </row>
    <row r="286" spans="1:32" x14ac:dyDescent="0.25">
      <c r="A286" t="str">
        <f>+IF($C286="","",IF(CDR!I287="","",TEXT(CDR!I287,"00000000000000")))</f>
        <v/>
      </c>
      <c r="B286" t="str">
        <f t="shared" si="32"/>
        <v/>
      </c>
      <c r="C286" t="str">
        <f>+IF(CDR!F287="","",SUBSTITUTE(CDR!F287,"CHAR (10)"," "))</f>
        <v/>
      </c>
      <c r="D286" t="str">
        <f>+IF(CDR!F287="","",SUBSTITUTE(CDR!F287,"CHAR (10)"," "))</f>
        <v/>
      </c>
      <c r="E286" t="str">
        <f t="shared" si="33"/>
        <v/>
      </c>
      <c r="F286" t="str">
        <f>+IF($C286="","",IF(CDR!G287="BIO","Oui","Non"))</f>
        <v/>
      </c>
      <c r="G286" t="str">
        <f>+IF($C286="","",IF(CDR!D287="DOMEDIA","MDD",IF(CDR!D287="APTA","MDD",IF(CDR!D287="TOP BUDGET","Premier Prix","MN"))))</f>
        <v/>
      </c>
      <c r="H286" t="str">
        <f>+IF($C286="","",CDR!D287)</f>
        <v/>
      </c>
      <c r="K286" t="str">
        <f>+IF($C286="","",CDR!$E$2)</f>
        <v/>
      </c>
      <c r="L286" t="str">
        <f>+IF($C286="","",CDR!$G$2)</f>
        <v/>
      </c>
      <c r="M286" t="str">
        <f>+IF($C286="","",CDR!AN287)</f>
        <v/>
      </c>
      <c r="N286" t="str">
        <f>+IF($C286="","",CDR!AO287)</f>
        <v/>
      </c>
      <c r="P286" t="str">
        <f t="shared" si="34"/>
        <v/>
      </c>
      <c r="Q286" t="str">
        <f>+IF($C286="","",CDR!A287)</f>
        <v/>
      </c>
      <c r="S286" t="str">
        <f t="shared" si="35"/>
        <v/>
      </c>
      <c r="T286" t="str">
        <f t="shared" si="36"/>
        <v/>
      </c>
      <c r="U286" t="str">
        <f t="shared" si="37"/>
        <v/>
      </c>
      <c r="V286" t="str">
        <f>+IF(C286="","",IF(CDR!L287="VRAC","Composant sans Colisage","Homogène"))</f>
        <v/>
      </c>
      <c r="W286" t="str">
        <f>+IF(C286="","",IF(CDR!L287="VRAC","EACH",IF(CDR!L287="COLIS","COLIS (CARTON FARDEAU DISPLAY)","PALETTE - BOX")))</f>
        <v/>
      </c>
      <c r="X286" t="str">
        <f>+IF($C286="","",IF(CDR!L287="PALETTE",CDR!M287,""))</f>
        <v/>
      </c>
      <c r="Z286" t="str">
        <f>+IF($C286="","",IF(CDR!N287="PALETTE","",CDR!M287))</f>
        <v/>
      </c>
      <c r="AC286" t="str">
        <f t="shared" si="38"/>
        <v/>
      </c>
      <c r="AD286" t="str">
        <f>+IF($C286="","",CDR!$J$2)</f>
        <v/>
      </c>
      <c r="AE286" t="str">
        <f>+IF(C286="","",CDR!J284)</f>
        <v/>
      </c>
      <c r="AF286" t="str">
        <f t="shared" si="39"/>
        <v/>
      </c>
    </row>
    <row r="287" spans="1:32" x14ac:dyDescent="0.25">
      <c r="A287" t="str">
        <f>+IF($C287="","",IF(CDR!I288="","",TEXT(CDR!I288,"00000000000000")))</f>
        <v/>
      </c>
      <c r="B287" t="str">
        <f t="shared" si="32"/>
        <v/>
      </c>
      <c r="C287" t="str">
        <f>+IF(CDR!F288="","",SUBSTITUTE(CDR!F288,"CHAR (10)"," "))</f>
        <v/>
      </c>
      <c r="D287" t="str">
        <f>+IF(CDR!F288="","",SUBSTITUTE(CDR!F288,"CHAR (10)"," "))</f>
        <v/>
      </c>
      <c r="E287" t="str">
        <f t="shared" si="33"/>
        <v/>
      </c>
      <c r="F287" t="str">
        <f>+IF($C287="","",IF(CDR!G288="BIO","Oui","Non"))</f>
        <v/>
      </c>
      <c r="G287" t="str">
        <f>+IF($C287="","",IF(CDR!D288="DOMEDIA","MDD",IF(CDR!D288="APTA","MDD",IF(CDR!D288="TOP BUDGET","Premier Prix","MN"))))</f>
        <v/>
      </c>
      <c r="H287" t="str">
        <f>+IF($C287="","",CDR!D288)</f>
        <v/>
      </c>
      <c r="K287" t="str">
        <f>+IF($C287="","",CDR!$E$2)</f>
        <v/>
      </c>
      <c r="L287" t="str">
        <f>+IF($C287="","",CDR!$G$2)</f>
        <v/>
      </c>
      <c r="M287" t="str">
        <f>+IF($C287="","",CDR!AN288)</f>
        <v/>
      </c>
      <c r="N287" t="str">
        <f>+IF($C287="","",CDR!AO288)</f>
        <v/>
      </c>
      <c r="P287" t="str">
        <f t="shared" si="34"/>
        <v/>
      </c>
      <c r="Q287" t="str">
        <f>+IF($C287="","",CDR!A288)</f>
        <v/>
      </c>
      <c r="S287" t="str">
        <f t="shared" si="35"/>
        <v/>
      </c>
      <c r="T287" t="str">
        <f t="shared" si="36"/>
        <v/>
      </c>
      <c r="U287" t="str">
        <f t="shared" si="37"/>
        <v/>
      </c>
      <c r="V287" t="str">
        <f>+IF(C287="","",IF(CDR!L288="VRAC","Composant sans Colisage","Homogène"))</f>
        <v/>
      </c>
      <c r="W287" t="str">
        <f>+IF(C287="","",IF(CDR!L288="VRAC","EACH",IF(CDR!L288="COLIS","COLIS (CARTON FARDEAU DISPLAY)","PALETTE - BOX")))</f>
        <v/>
      </c>
      <c r="X287" t="str">
        <f>+IF($C287="","",IF(CDR!L288="PALETTE",CDR!M288,""))</f>
        <v/>
      </c>
      <c r="Z287" t="str">
        <f>+IF($C287="","",IF(CDR!N288="PALETTE","",CDR!M288))</f>
        <v/>
      </c>
      <c r="AC287" t="str">
        <f t="shared" si="38"/>
        <v/>
      </c>
      <c r="AD287" t="str">
        <f>+IF($C287="","",CDR!$J$2)</f>
        <v/>
      </c>
      <c r="AE287" t="str">
        <f>+IF(C287="","",CDR!J285)</f>
        <v/>
      </c>
      <c r="AF287" t="str">
        <f t="shared" si="39"/>
        <v/>
      </c>
    </row>
    <row r="288" spans="1:32" x14ac:dyDescent="0.25">
      <c r="A288" t="str">
        <f>+IF($C288="","",IF(CDR!I289="","",TEXT(CDR!I289,"00000000000000")))</f>
        <v/>
      </c>
      <c r="B288" t="str">
        <f t="shared" si="32"/>
        <v/>
      </c>
      <c r="C288" t="str">
        <f>+IF(CDR!F289="","",SUBSTITUTE(CDR!F289,"CHAR (10)"," "))</f>
        <v/>
      </c>
      <c r="D288" t="str">
        <f>+IF(CDR!F289="","",SUBSTITUTE(CDR!F289,"CHAR (10)"," "))</f>
        <v/>
      </c>
      <c r="E288" t="str">
        <f t="shared" si="33"/>
        <v/>
      </c>
      <c r="F288" t="str">
        <f>+IF($C288="","",IF(CDR!G289="BIO","Oui","Non"))</f>
        <v/>
      </c>
      <c r="G288" t="str">
        <f>+IF($C288="","",IF(CDR!D289="DOMEDIA","MDD",IF(CDR!D289="APTA","MDD",IF(CDR!D289="TOP BUDGET","Premier Prix","MN"))))</f>
        <v/>
      </c>
      <c r="H288" t="str">
        <f>+IF($C288="","",CDR!D289)</f>
        <v/>
      </c>
      <c r="K288" t="str">
        <f>+IF($C288="","",CDR!$E$2)</f>
        <v/>
      </c>
      <c r="L288" t="str">
        <f>+IF($C288="","",CDR!$G$2)</f>
        <v/>
      </c>
      <c r="M288" t="str">
        <f>+IF($C288="","",CDR!AN289)</f>
        <v/>
      </c>
      <c r="N288" t="str">
        <f>+IF($C288="","",CDR!AO289)</f>
        <v/>
      </c>
      <c r="P288" t="str">
        <f t="shared" si="34"/>
        <v/>
      </c>
      <c r="Q288" t="str">
        <f>+IF($C288="","",CDR!A289)</f>
        <v/>
      </c>
      <c r="S288" t="str">
        <f t="shared" si="35"/>
        <v/>
      </c>
      <c r="T288" t="str">
        <f t="shared" si="36"/>
        <v/>
      </c>
      <c r="U288" t="str">
        <f t="shared" si="37"/>
        <v/>
      </c>
      <c r="V288" t="str">
        <f>+IF(C288="","",IF(CDR!L289="VRAC","Composant sans Colisage","Homogène"))</f>
        <v/>
      </c>
      <c r="W288" t="str">
        <f>+IF(C288="","",IF(CDR!L289="VRAC","EACH",IF(CDR!L289="COLIS","COLIS (CARTON FARDEAU DISPLAY)","PALETTE - BOX")))</f>
        <v/>
      </c>
      <c r="X288" t="str">
        <f>+IF($C288="","",IF(CDR!L289="PALETTE",CDR!M289,""))</f>
        <v/>
      </c>
      <c r="Z288" t="str">
        <f>+IF($C288="","",IF(CDR!N289="PALETTE","",CDR!M289))</f>
        <v/>
      </c>
      <c r="AC288" t="str">
        <f t="shared" si="38"/>
        <v/>
      </c>
      <c r="AD288" t="str">
        <f>+IF($C288="","",CDR!$J$2)</f>
        <v/>
      </c>
      <c r="AE288" t="str">
        <f>+IF(C288="","",CDR!J286)</f>
        <v/>
      </c>
      <c r="AF288" t="str">
        <f t="shared" si="39"/>
        <v/>
      </c>
    </row>
    <row r="289" spans="1:32" x14ac:dyDescent="0.25">
      <c r="A289" t="str">
        <f>+IF($C289="","",IF(CDR!I290="","",TEXT(CDR!I290,"00000000000000")))</f>
        <v/>
      </c>
      <c r="B289" t="str">
        <f t="shared" si="32"/>
        <v/>
      </c>
      <c r="C289" t="str">
        <f>+IF(CDR!F290="","",SUBSTITUTE(CDR!F290,"CHAR (10)"," "))</f>
        <v/>
      </c>
      <c r="D289" t="str">
        <f>+IF(CDR!F290="","",SUBSTITUTE(CDR!F290,"CHAR (10)"," "))</f>
        <v/>
      </c>
      <c r="E289" t="str">
        <f t="shared" si="33"/>
        <v/>
      </c>
      <c r="F289" t="str">
        <f>+IF($C289="","",IF(CDR!G290="BIO","Oui","Non"))</f>
        <v/>
      </c>
      <c r="G289" t="str">
        <f>+IF($C289="","",IF(CDR!D290="DOMEDIA","MDD",IF(CDR!D290="APTA","MDD",IF(CDR!D290="TOP BUDGET","Premier Prix","MN"))))</f>
        <v/>
      </c>
      <c r="H289" t="str">
        <f>+IF($C289="","",CDR!D290)</f>
        <v/>
      </c>
      <c r="K289" t="str">
        <f>+IF($C289="","",CDR!$E$2)</f>
        <v/>
      </c>
      <c r="L289" t="str">
        <f>+IF($C289="","",CDR!$G$2)</f>
        <v/>
      </c>
      <c r="M289" t="str">
        <f>+IF($C289="","",CDR!AN290)</f>
        <v/>
      </c>
      <c r="N289" t="str">
        <f>+IF($C289="","",CDR!AO290)</f>
        <v/>
      </c>
      <c r="P289" t="str">
        <f t="shared" si="34"/>
        <v/>
      </c>
      <c r="Q289" t="str">
        <f>+IF($C289="","",CDR!A290)</f>
        <v/>
      </c>
      <c r="S289" t="str">
        <f t="shared" si="35"/>
        <v/>
      </c>
      <c r="T289" t="str">
        <f t="shared" si="36"/>
        <v/>
      </c>
      <c r="U289" t="str">
        <f t="shared" si="37"/>
        <v/>
      </c>
      <c r="V289" t="str">
        <f>+IF(C289="","",IF(CDR!L290="VRAC","Composant sans Colisage","Homogène"))</f>
        <v/>
      </c>
      <c r="W289" t="str">
        <f>+IF(C289="","",IF(CDR!L290="VRAC","EACH",IF(CDR!L290="COLIS","COLIS (CARTON FARDEAU DISPLAY)","PALETTE - BOX")))</f>
        <v/>
      </c>
      <c r="X289" t="str">
        <f>+IF($C289="","",IF(CDR!L290="PALETTE",CDR!M290,""))</f>
        <v/>
      </c>
      <c r="Z289" t="str">
        <f>+IF($C289="","",IF(CDR!N290="PALETTE","",CDR!M290))</f>
        <v/>
      </c>
      <c r="AC289" t="str">
        <f t="shared" si="38"/>
        <v/>
      </c>
      <c r="AD289" t="str">
        <f>+IF($C289="","",CDR!$J$2)</f>
        <v/>
      </c>
      <c r="AE289" t="str">
        <f>+IF(C289="","",CDR!J287)</f>
        <v/>
      </c>
      <c r="AF289" t="str">
        <f t="shared" si="39"/>
        <v/>
      </c>
    </row>
    <row r="290" spans="1:32" x14ac:dyDescent="0.25">
      <c r="A290" t="str">
        <f>+IF($C290="","",IF(CDR!I291="","",TEXT(CDR!I291,"00000000000000")))</f>
        <v/>
      </c>
      <c r="B290" t="str">
        <f t="shared" si="32"/>
        <v/>
      </c>
      <c r="C290" t="str">
        <f>+IF(CDR!F291="","",SUBSTITUTE(CDR!F291,"CHAR (10)"," "))</f>
        <v/>
      </c>
      <c r="D290" t="str">
        <f>+IF(CDR!F291="","",SUBSTITUTE(CDR!F291,"CHAR (10)"," "))</f>
        <v/>
      </c>
      <c r="E290" t="str">
        <f t="shared" si="33"/>
        <v/>
      </c>
      <c r="F290" t="str">
        <f>+IF($C290="","",IF(CDR!G291="BIO","Oui","Non"))</f>
        <v/>
      </c>
      <c r="G290" t="str">
        <f>+IF($C290="","",IF(CDR!D291="DOMEDIA","MDD",IF(CDR!D291="APTA","MDD",IF(CDR!D291="TOP BUDGET","Premier Prix","MN"))))</f>
        <v/>
      </c>
      <c r="H290" t="str">
        <f>+IF($C290="","",CDR!D291)</f>
        <v/>
      </c>
      <c r="K290" t="str">
        <f>+IF($C290="","",CDR!$E$2)</f>
        <v/>
      </c>
      <c r="L290" t="str">
        <f>+IF($C290="","",CDR!$G$2)</f>
        <v/>
      </c>
      <c r="M290" t="str">
        <f>+IF($C290="","",CDR!AN291)</f>
        <v/>
      </c>
      <c r="N290" t="str">
        <f>+IF($C290="","",CDR!AO291)</f>
        <v/>
      </c>
      <c r="P290" t="str">
        <f t="shared" si="34"/>
        <v/>
      </c>
      <c r="Q290" t="str">
        <f>+IF($C290="","",CDR!A291)</f>
        <v/>
      </c>
      <c r="S290" t="str">
        <f t="shared" si="35"/>
        <v/>
      </c>
      <c r="T290" t="str">
        <f t="shared" si="36"/>
        <v/>
      </c>
      <c r="U290" t="str">
        <f t="shared" si="37"/>
        <v/>
      </c>
      <c r="V290" t="str">
        <f>+IF(C290="","",IF(CDR!L291="VRAC","Composant sans Colisage","Homogène"))</f>
        <v/>
      </c>
      <c r="W290" t="str">
        <f>+IF(C290="","",IF(CDR!L291="VRAC","EACH",IF(CDR!L291="COLIS","COLIS (CARTON FARDEAU DISPLAY)","PALETTE - BOX")))</f>
        <v/>
      </c>
      <c r="X290" t="str">
        <f>+IF($C290="","",IF(CDR!L291="PALETTE",CDR!M291,""))</f>
        <v/>
      </c>
      <c r="Z290" t="str">
        <f>+IF($C290="","",IF(CDR!N291="PALETTE","",CDR!M291))</f>
        <v/>
      </c>
      <c r="AC290" t="str">
        <f t="shared" si="38"/>
        <v/>
      </c>
      <c r="AD290" t="str">
        <f>+IF($C290="","",CDR!$J$2)</f>
        <v/>
      </c>
      <c r="AE290" t="str">
        <f>+IF(C290="","",CDR!J288)</f>
        <v/>
      </c>
      <c r="AF290" t="str">
        <f t="shared" si="39"/>
        <v/>
      </c>
    </row>
    <row r="291" spans="1:32" x14ac:dyDescent="0.25">
      <c r="A291" t="str">
        <f>+IF($C291="","",IF(CDR!I292="","",TEXT(CDR!I292,"00000000000000")))</f>
        <v/>
      </c>
      <c r="B291" t="str">
        <f t="shared" si="32"/>
        <v/>
      </c>
      <c r="C291" t="str">
        <f>+IF(CDR!F292="","",SUBSTITUTE(CDR!F292,"CHAR (10)"," "))</f>
        <v/>
      </c>
      <c r="D291" t="str">
        <f>+IF(CDR!F292="","",SUBSTITUTE(CDR!F292,"CHAR (10)"," "))</f>
        <v/>
      </c>
      <c r="E291" t="str">
        <f t="shared" si="33"/>
        <v/>
      </c>
      <c r="F291" t="str">
        <f>+IF($C291="","",IF(CDR!G292="BIO","Oui","Non"))</f>
        <v/>
      </c>
      <c r="G291" t="str">
        <f>+IF($C291="","",IF(CDR!D292="DOMEDIA","MDD",IF(CDR!D292="APTA","MDD",IF(CDR!D292="TOP BUDGET","Premier Prix","MN"))))</f>
        <v/>
      </c>
      <c r="H291" t="str">
        <f>+IF($C291="","",CDR!D292)</f>
        <v/>
      </c>
      <c r="K291" t="str">
        <f>+IF($C291="","",CDR!$E$2)</f>
        <v/>
      </c>
      <c r="L291" t="str">
        <f>+IF($C291="","",CDR!$G$2)</f>
        <v/>
      </c>
      <c r="M291" t="str">
        <f>+IF($C291="","",CDR!AN292)</f>
        <v/>
      </c>
      <c r="N291" t="str">
        <f>+IF($C291="","",CDR!AO292)</f>
        <v/>
      </c>
      <c r="P291" t="str">
        <f t="shared" si="34"/>
        <v/>
      </c>
      <c r="Q291" t="str">
        <f>+IF($C291="","",CDR!A292)</f>
        <v/>
      </c>
      <c r="S291" t="str">
        <f t="shared" si="35"/>
        <v/>
      </c>
      <c r="T291" t="str">
        <f t="shared" si="36"/>
        <v/>
      </c>
      <c r="U291" t="str">
        <f t="shared" si="37"/>
        <v/>
      </c>
      <c r="V291" t="str">
        <f>+IF(C291="","",IF(CDR!L292="VRAC","Composant sans Colisage","Homogène"))</f>
        <v/>
      </c>
      <c r="W291" t="str">
        <f>+IF(C291="","",IF(CDR!L292="VRAC","EACH",IF(CDR!L292="COLIS","COLIS (CARTON FARDEAU DISPLAY)","PALETTE - BOX")))</f>
        <v/>
      </c>
      <c r="X291" t="str">
        <f>+IF($C291="","",IF(CDR!L292="PALETTE",CDR!M292,""))</f>
        <v/>
      </c>
      <c r="Z291" t="str">
        <f>+IF($C291="","",IF(CDR!N292="PALETTE","",CDR!M292))</f>
        <v/>
      </c>
      <c r="AC291" t="str">
        <f t="shared" si="38"/>
        <v/>
      </c>
      <c r="AD291" t="str">
        <f>+IF($C291="","",CDR!$J$2)</f>
        <v/>
      </c>
      <c r="AE291" t="str">
        <f>+IF(C291="","",CDR!J289)</f>
        <v/>
      </c>
      <c r="AF291" t="str">
        <f t="shared" si="39"/>
        <v/>
      </c>
    </row>
    <row r="292" spans="1:32" x14ac:dyDescent="0.25">
      <c r="A292" t="str">
        <f>+IF($C292="","",IF(CDR!I293="","",TEXT(CDR!I293,"00000000000000")))</f>
        <v/>
      </c>
      <c r="B292" t="str">
        <f t="shared" si="32"/>
        <v/>
      </c>
      <c r="C292" t="str">
        <f>+IF(CDR!F293="","",SUBSTITUTE(CDR!F293,"CHAR (10)"," "))</f>
        <v/>
      </c>
      <c r="D292" t="str">
        <f>+IF(CDR!F293="","",SUBSTITUTE(CDR!F293,"CHAR (10)"," "))</f>
        <v/>
      </c>
      <c r="E292" t="str">
        <f t="shared" si="33"/>
        <v/>
      </c>
      <c r="F292" t="str">
        <f>+IF($C292="","",IF(CDR!G293="BIO","Oui","Non"))</f>
        <v/>
      </c>
      <c r="G292" t="str">
        <f>+IF($C292="","",IF(CDR!D293="DOMEDIA","MDD",IF(CDR!D293="APTA","MDD",IF(CDR!D293="TOP BUDGET","Premier Prix","MN"))))</f>
        <v/>
      </c>
      <c r="H292" t="str">
        <f>+IF($C292="","",CDR!D293)</f>
        <v/>
      </c>
      <c r="K292" t="str">
        <f>+IF($C292="","",CDR!$E$2)</f>
        <v/>
      </c>
      <c r="L292" t="str">
        <f>+IF($C292="","",CDR!$G$2)</f>
        <v/>
      </c>
      <c r="M292" t="str">
        <f>+IF($C292="","",CDR!AN293)</f>
        <v/>
      </c>
      <c r="N292" t="str">
        <f>+IF($C292="","",CDR!AO293)</f>
        <v/>
      </c>
      <c r="P292" t="str">
        <f t="shared" si="34"/>
        <v/>
      </c>
      <c r="Q292" t="str">
        <f>+IF($C292="","",CDR!A293)</f>
        <v/>
      </c>
      <c r="S292" t="str">
        <f t="shared" si="35"/>
        <v/>
      </c>
      <c r="T292" t="str">
        <f t="shared" si="36"/>
        <v/>
      </c>
      <c r="U292" t="str">
        <f t="shared" si="37"/>
        <v/>
      </c>
      <c r="V292" t="str">
        <f>+IF(C292="","",IF(CDR!L293="VRAC","Composant sans Colisage","Homogène"))</f>
        <v/>
      </c>
      <c r="W292" t="str">
        <f>+IF(C292="","",IF(CDR!L293="VRAC","EACH",IF(CDR!L293="COLIS","COLIS (CARTON FARDEAU DISPLAY)","PALETTE - BOX")))</f>
        <v/>
      </c>
      <c r="X292" t="str">
        <f>+IF($C292="","",IF(CDR!L293="PALETTE",CDR!M293,""))</f>
        <v/>
      </c>
      <c r="Z292" t="str">
        <f>+IF($C292="","",IF(CDR!N293="PALETTE","",CDR!M293))</f>
        <v/>
      </c>
      <c r="AC292" t="str">
        <f t="shared" si="38"/>
        <v/>
      </c>
      <c r="AD292" t="str">
        <f>+IF($C292="","",CDR!$J$2)</f>
        <v/>
      </c>
      <c r="AE292" t="str">
        <f>+IF(C292="","",CDR!J290)</f>
        <v/>
      </c>
      <c r="AF292" t="str">
        <f t="shared" si="39"/>
        <v/>
      </c>
    </row>
    <row r="293" spans="1:32" x14ac:dyDescent="0.25">
      <c r="A293" t="str">
        <f>+IF($C293="","",IF(CDR!I294="","",TEXT(CDR!I294,"00000000000000")))</f>
        <v/>
      </c>
      <c r="B293" t="str">
        <f t="shared" si="32"/>
        <v/>
      </c>
      <c r="C293" t="str">
        <f>+IF(CDR!F294="","",SUBSTITUTE(CDR!F294,"CHAR (10)"," "))</f>
        <v/>
      </c>
      <c r="D293" t="str">
        <f>+IF(CDR!F294="","",SUBSTITUTE(CDR!F294,"CHAR (10)"," "))</f>
        <v/>
      </c>
      <c r="E293" t="str">
        <f t="shared" si="33"/>
        <v/>
      </c>
      <c r="F293" t="str">
        <f>+IF($C293="","",IF(CDR!G294="BIO","Oui","Non"))</f>
        <v/>
      </c>
      <c r="G293" t="str">
        <f>+IF($C293="","",IF(CDR!D294="DOMEDIA","MDD",IF(CDR!D294="APTA","MDD",IF(CDR!D294="TOP BUDGET","Premier Prix","MN"))))</f>
        <v/>
      </c>
      <c r="H293" t="str">
        <f>+IF($C293="","",CDR!D294)</f>
        <v/>
      </c>
      <c r="K293" t="str">
        <f>+IF($C293="","",CDR!$E$2)</f>
        <v/>
      </c>
      <c r="L293" t="str">
        <f>+IF($C293="","",CDR!$G$2)</f>
        <v/>
      </c>
      <c r="M293" t="str">
        <f>+IF($C293="","",CDR!AN294)</f>
        <v/>
      </c>
      <c r="N293" t="str">
        <f>+IF($C293="","",CDR!AO294)</f>
        <v/>
      </c>
      <c r="P293" t="str">
        <f t="shared" si="34"/>
        <v/>
      </c>
      <c r="Q293" t="str">
        <f>+IF($C293="","",CDR!A294)</f>
        <v/>
      </c>
      <c r="S293" t="str">
        <f t="shared" si="35"/>
        <v/>
      </c>
      <c r="T293" t="str">
        <f t="shared" si="36"/>
        <v/>
      </c>
      <c r="U293" t="str">
        <f t="shared" si="37"/>
        <v/>
      </c>
      <c r="V293" t="str">
        <f>+IF(C293="","",IF(CDR!L294="VRAC","Composant sans Colisage","Homogène"))</f>
        <v/>
      </c>
      <c r="W293" t="str">
        <f>+IF(C293="","",IF(CDR!L294="VRAC","EACH",IF(CDR!L294="COLIS","COLIS (CARTON FARDEAU DISPLAY)","PALETTE - BOX")))</f>
        <v/>
      </c>
      <c r="X293" t="str">
        <f>+IF($C293="","",IF(CDR!L294="PALETTE",CDR!M294,""))</f>
        <v/>
      </c>
      <c r="Z293" t="str">
        <f>+IF($C293="","",IF(CDR!N294="PALETTE","",CDR!M294))</f>
        <v/>
      </c>
      <c r="AC293" t="str">
        <f t="shared" si="38"/>
        <v/>
      </c>
      <c r="AD293" t="str">
        <f>+IF($C293="","",CDR!$J$2)</f>
        <v/>
      </c>
      <c r="AE293" t="str">
        <f>+IF(C293="","",CDR!J291)</f>
        <v/>
      </c>
      <c r="AF293" t="str">
        <f t="shared" si="39"/>
        <v/>
      </c>
    </row>
    <row r="294" spans="1:32" x14ac:dyDescent="0.25">
      <c r="A294" t="str">
        <f>+IF($C294="","",IF(CDR!I295="","",TEXT(CDR!I295,"00000000000000")))</f>
        <v/>
      </c>
      <c r="B294" t="str">
        <f t="shared" si="32"/>
        <v/>
      </c>
      <c r="C294" t="str">
        <f>+IF(CDR!F295="","",SUBSTITUTE(CDR!F295,"CHAR (10)"," "))</f>
        <v/>
      </c>
      <c r="D294" t="str">
        <f>+IF(CDR!F295="","",SUBSTITUTE(CDR!F295,"CHAR (10)"," "))</f>
        <v/>
      </c>
      <c r="E294" t="str">
        <f t="shared" si="33"/>
        <v/>
      </c>
      <c r="F294" t="str">
        <f>+IF($C294="","",IF(CDR!G295="BIO","Oui","Non"))</f>
        <v/>
      </c>
      <c r="G294" t="str">
        <f>+IF($C294="","",IF(CDR!D295="DOMEDIA","MDD",IF(CDR!D295="APTA","MDD",IF(CDR!D295="TOP BUDGET","Premier Prix","MN"))))</f>
        <v/>
      </c>
      <c r="H294" t="str">
        <f>+IF($C294="","",CDR!D295)</f>
        <v/>
      </c>
      <c r="K294" t="str">
        <f>+IF($C294="","",CDR!$E$2)</f>
        <v/>
      </c>
      <c r="L294" t="str">
        <f>+IF($C294="","",CDR!$G$2)</f>
        <v/>
      </c>
      <c r="M294" t="str">
        <f>+IF($C294="","",CDR!AN295)</f>
        <v/>
      </c>
      <c r="N294" t="str">
        <f>+IF($C294="","",CDR!AO295)</f>
        <v/>
      </c>
      <c r="P294" t="str">
        <f t="shared" si="34"/>
        <v/>
      </c>
      <c r="Q294" t="str">
        <f>+IF($C294="","",CDR!A295)</f>
        <v/>
      </c>
      <c r="S294" t="str">
        <f t="shared" si="35"/>
        <v/>
      </c>
      <c r="T294" t="str">
        <f t="shared" si="36"/>
        <v/>
      </c>
      <c r="U294" t="str">
        <f t="shared" si="37"/>
        <v/>
      </c>
      <c r="V294" t="str">
        <f>+IF(C294="","",IF(CDR!L295="VRAC","Composant sans Colisage","Homogène"))</f>
        <v/>
      </c>
      <c r="W294" t="str">
        <f>+IF(C294="","",IF(CDR!L295="VRAC","EACH",IF(CDR!L295="COLIS","COLIS (CARTON FARDEAU DISPLAY)","PALETTE - BOX")))</f>
        <v/>
      </c>
      <c r="X294" t="str">
        <f>+IF($C294="","",IF(CDR!L295="PALETTE",CDR!M295,""))</f>
        <v/>
      </c>
      <c r="Z294" t="str">
        <f>+IF($C294="","",IF(CDR!N295="PALETTE","",CDR!M295))</f>
        <v/>
      </c>
      <c r="AC294" t="str">
        <f t="shared" si="38"/>
        <v/>
      </c>
      <c r="AD294" t="str">
        <f>+IF($C294="","",CDR!$J$2)</f>
        <v/>
      </c>
      <c r="AE294" t="str">
        <f>+IF(C294="","",CDR!J292)</f>
        <v/>
      </c>
      <c r="AF294" t="str">
        <f t="shared" si="39"/>
        <v/>
      </c>
    </row>
    <row r="295" spans="1:32" x14ac:dyDescent="0.25">
      <c r="A295" t="str">
        <f>+IF($C295="","",IF(CDR!I296="","",TEXT(CDR!I296,"00000000000000")))</f>
        <v/>
      </c>
      <c r="B295" t="str">
        <f t="shared" si="32"/>
        <v/>
      </c>
      <c r="C295" t="str">
        <f>+IF(CDR!F296="","",SUBSTITUTE(CDR!F296,"CHAR (10)"," "))</f>
        <v/>
      </c>
      <c r="D295" t="str">
        <f>+IF(CDR!F296="","",SUBSTITUTE(CDR!F296,"CHAR (10)"," "))</f>
        <v/>
      </c>
      <c r="E295" t="str">
        <f t="shared" si="33"/>
        <v/>
      </c>
      <c r="F295" t="str">
        <f>+IF($C295="","",IF(CDR!G296="BIO","Oui","Non"))</f>
        <v/>
      </c>
      <c r="G295" t="str">
        <f>+IF($C295="","",IF(CDR!D296="DOMEDIA","MDD",IF(CDR!D296="APTA","MDD",IF(CDR!D296="TOP BUDGET","Premier Prix","MN"))))</f>
        <v/>
      </c>
      <c r="H295" t="str">
        <f>+IF($C295="","",CDR!D296)</f>
        <v/>
      </c>
      <c r="K295" t="str">
        <f>+IF($C295="","",CDR!$E$2)</f>
        <v/>
      </c>
      <c r="L295" t="str">
        <f>+IF($C295="","",CDR!$G$2)</f>
        <v/>
      </c>
      <c r="M295" t="str">
        <f>+IF($C295="","",CDR!AN296)</f>
        <v/>
      </c>
      <c r="N295" t="str">
        <f>+IF($C295="","",CDR!AO296)</f>
        <v/>
      </c>
      <c r="P295" t="str">
        <f t="shared" si="34"/>
        <v/>
      </c>
      <c r="Q295" t="str">
        <f>+IF($C295="","",CDR!A296)</f>
        <v/>
      </c>
      <c r="S295" t="str">
        <f t="shared" si="35"/>
        <v/>
      </c>
      <c r="T295" t="str">
        <f t="shared" si="36"/>
        <v/>
      </c>
      <c r="U295" t="str">
        <f t="shared" si="37"/>
        <v/>
      </c>
      <c r="V295" t="str">
        <f>+IF(C295="","",IF(CDR!L296="VRAC","Composant sans Colisage","Homogène"))</f>
        <v/>
      </c>
      <c r="W295" t="str">
        <f>+IF(C295="","",IF(CDR!L296="VRAC","EACH",IF(CDR!L296="COLIS","COLIS (CARTON FARDEAU DISPLAY)","PALETTE - BOX")))</f>
        <v/>
      </c>
      <c r="X295" t="str">
        <f>+IF($C295="","",IF(CDR!L296="PALETTE",CDR!M296,""))</f>
        <v/>
      </c>
      <c r="Z295" t="str">
        <f>+IF($C295="","",IF(CDR!N296="PALETTE","",CDR!M296))</f>
        <v/>
      </c>
      <c r="AC295" t="str">
        <f t="shared" si="38"/>
        <v/>
      </c>
      <c r="AD295" t="str">
        <f>+IF($C295="","",CDR!$J$2)</f>
        <v/>
      </c>
      <c r="AE295" t="str">
        <f>+IF(C295="","",CDR!J293)</f>
        <v/>
      </c>
      <c r="AF295" t="str">
        <f t="shared" si="39"/>
        <v/>
      </c>
    </row>
    <row r="296" spans="1:32" x14ac:dyDescent="0.25">
      <c r="A296" t="str">
        <f>+IF($C296="","",IF(CDR!I297="","",TEXT(CDR!I297,"00000000000000")))</f>
        <v/>
      </c>
      <c r="B296" t="str">
        <f t="shared" si="32"/>
        <v/>
      </c>
      <c r="C296" t="str">
        <f>+IF(CDR!F297="","",SUBSTITUTE(CDR!F297,"CHAR (10)"," "))</f>
        <v/>
      </c>
      <c r="D296" t="str">
        <f>+IF(CDR!F297="","",SUBSTITUTE(CDR!F297,"CHAR (10)"," "))</f>
        <v/>
      </c>
      <c r="E296" t="str">
        <f t="shared" si="33"/>
        <v/>
      </c>
      <c r="F296" t="str">
        <f>+IF($C296="","",IF(CDR!G297="BIO","Oui","Non"))</f>
        <v/>
      </c>
      <c r="G296" t="str">
        <f>+IF($C296="","",IF(CDR!D297="DOMEDIA","MDD",IF(CDR!D297="APTA","MDD",IF(CDR!D297="TOP BUDGET","Premier Prix","MN"))))</f>
        <v/>
      </c>
      <c r="H296" t="str">
        <f>+IF($C296="","",CDR!D297)</f>
        <v/>
      </c>
      <c r="K296" t="str">
        <f>+IF($C296="","",CDR!$E$2)</f>
        <v/>
      </c>
      <c r="L296" t="str">
        <f>+IF($C296="","",CDR!$G$2)</f>
        <v/>
      </c>
      <c r="M296" t="str">
        <f>+IF($C296="","",CDR!AN297)</f>
        <v/>
      </c>
      <c r="N296" t="str">
        <f>+IF($C296="","",CDR!AO297)</f>
        <v/>
      </c>
      <c r="P296" t="str">
        <f t="shared" si="34"/>
        <v/>
      </c>
      <c r="Q296" t="str">
        <f>+IF($C296="","",CDR!A297)</f>
        <v/>
      </c>
      <c r="S296" t="str">
        <f t="shared" si="35"/>
        <v/>
      </c>
      <c r="T296" t="str">
        <f t="shared" si="36"/>
        <v/>
      </c>
      <c r="U296" t="str">
        <f t="shared" si="37"/>
        <v/>
      </c>
      <c r="V296" t="str">
        <f>+IF(C296="","",IF(CDR!L297="VRAC","Composant sans Colisage","Homogène"))</f>
        <v/>
      </c>
      <c r="W296" t="str">
        <f>+IF(C296="","",IF(CDR!L297="VRAC","EACH",IF(CDR!L297="COLIS","COLIS (CARTON FARDEAU DISPLAY)","PALETTE - BOX")))</f>
        <v/>
      </c>
      <c r="X296" t="str">
        <f>+IF($C296="","",IF(CDR!L297="PALETTE",CDR!M297,""))</f>
        <v/>
      </c>
      <c r="Z296" t="str">
        <f>+IF($C296="","",IF(CDR!N297="PALETTE","",CDR!M297))</f>
        <v/>
      </c>
      <c r="AC296" t="str">
        <f t="shared" si="38"/>
        <v/>
      </c>
      <c r="AD296" t="str">
        <f>+IF($C296="","",CDR!$J$2)</f>
        <v/>
      </c>
      <c r="AE296" t="str">
        <f>+IF(C296="","",CDR!J294)</f>
        <v/>
      </c>
      <c r="AF296" t="str">
        <f t="shared" si="39"/>
        <v/>
      </c>
    </row>
    <row r="297" spans="1:32" x14ac:dyDescent="0.25">
      <c r="A297" t="str">
        <f>+IF($C297="","",IF(CDR!I298="","",TEXT(CDR!I298,"00000000000000")))</f>
        <v/>
      </c>
      <c r="B297" t="str">
        <f t="shared" si="32"/>
        <v/>
      </c>
      <c r="C297" t="str">
        <f>+IF(CDR!F298="","",SUBSTITUTE(CDR!F298,"CHAR (10)"," "))</f>
        <v/>
      </c>
      <c r="D297" t="str">
        <f>+IF(CDR!F298="","",SUBSTITUTE(CDR!F298,"CHAR (10)"," "))</f>
        <v/>
      </c>
      <c r="E297" t="str">
        <f t="shared" si="33"/>
        <v/>
      </c>
      <c r="F297" t="str">
        <f>+IF($C297="","",IF(CDR!G298="BIO","Oui","Non"))</f>
        <v/>
      </c>
      <c r="G297" t="str">
        <f>+IF($C297="","",IF(CDR!D298="DOMEDIA","MDD",IF(CDR!D298="APTA","MDD",IF(CDR!D298="TOP BUDGET","Premier Prix","MN"))))</f>
        <v/>
      </c>
      <c r="H297" t="str">
        <f>+IF($C297="","",CDR!D298)</f>
        <v/>
      </c>
      <c r="K297" t="str">
        <f>+IF($C297="","",CDR!$E$2)</f>
        <v/>
      </c>
      <c r="L297" t="str">
        <f>+IF($C297="","",CDR!$G$2)</f>
        <v/>
      </c>
      <c r="M297" t="str">
        <f>+IF($C297="","",CDR!AN298)</f>
        <v/>
      </c>
      <c r="N297" t="str">
        <f>+IF($C297="","",CDR!AO298)</f>
        <v/>
      </c>
      <c r="P297" t="str">
        <f t="shared" si="34"/>
        <v/>
      </c>
      <c r="Q297" t="str">
        <f>+IF($C297="","",CDR!A298)</f>
        <v/>
      </c>
      <c r="S297" t="str">
        <f t="shared" si="35"/>
        <v/>
      </c>
      <c r="T297" t="str">
        <f t="shared" si="36"/>
        <v/>
      </c>
      <c r="U297" t="str">
        <f t="shared" si="37"/>
        <v/>
      </c>
      <c r="V297" t="str">
        <f>+IF(C297="","",IF(CDR!L298="VRAC","Composant sans Colisage","Homogène"))</f>
        <v/>
      </c>
      <c r="W297" t="str">
        <f>+IF(C297="","",IF(CDR!L298="VRAC","EACH",IF(CDR!L298="COLIS","COLIS (CARTON FARDEAU DISPLAY)","PALETTE - BOX")))</f>
        <v/>
      </c>
      <c r="X297" t="str">
        <f>+IF($C297="","",IF(CDR!L298="PALETTE",CDR!M298,""))</f>
        <v/>
      </c>
      <c r="Z297" t="str">
        <f>+IF($C297="","",IF(CDR!N298="PALETTE","",CDR!M298))</f>
        <v/>
      </c>
      <c r="AC297" t="str">
        <f t="shared" si="38"/>
        <v/>
      </c>
      <c r="AD297" t="str">
        <f>+IF($C297="","",CDR!$J$2)</f>
        <v/>
      </c>
      <c r="AE297" t="str">
        <f>+IF(C297="","",CDR!J295)</f>
        <v/>
      </c>
      <c r="AF297" t="str">
        <f t="shared" si="39"/>
        <v/>
      </c>
    </row>
    <row r="298" spans="1:32" x14ac:dyDescent="0.25">
      <c r="A298" t="str">
        <f>+IF($C298="","",IF(CDR!I299="","",TEXT(CDR!I299,"00000000000000")))</f>
        <v/>
      </c>
      <c r="B298" t="str">
        <f t="shared" si="32"/>
        <v/>
      </c>
      <c r="C298" t="str">
        <f>+IF(CDR!F299="","",SUBSTITUTE(CDR!F299,"CHAR (10)"," "))</f>
        <v/>
      </c>
      <c r="D298" t="str">
        <f>+IF(CDR!F299="","",SUBSTITUTE(CDR!F299,"CHAR (10)"," "))</f>
        <v/>
      </c>
      <c r="E298" t="str">
        <f t="shared" si="33"/>
        <v/>
      </c>
      <c r="F298" t="str">
        <f>+IF($C298="","",IF(CDR!G299="BIO","Oui","Non"))</f>
        <v/>
      </c>
      <c r="G298" t="str">
        <f>+IF($C298="","",IF(CDR!D299="DOMEDIA","MDD",IF(CDR!D299="APTA","MDD",IF(CDR!D299="TOP BUDGET","Premier Prix","MN"))))</f>
        <v/>
      </c>
      <c r="H298" t="str">
        <f>+IF($C298="","",CDR!D299)</f>
        <v/>
      </c>
      <c r="K298" t="str">
        <f>+IF($C298="","",CDR!$E$2)</f>
        <v/>
      </c>
      <c r="L298" t="str">
        <f>+IF($C298="","",CDR!$G$2)</f>
        <v/>
      </c>
      <c r="M298" t="str">
        <f>+IF($C298="","",CDR!AN299)</f>
        <v/>
      </c>
      <c r="N298" t="str">
        <f>+IF($C298="","",CDR!AO299)</f>
        <v/>
      </c>
      <c r="P298" t="str">
        <f t="shared" si="34"/>
        <v/>
      </c>
      <c r="Q298" t="str">
        <f>+IF($C298="","",CDR!A299)</f>
        <v/>
      </c>
      <c r="S298" t="str">
        <f t="shared" si="35"/>
        <v/>
      </c>
      <c r="T298" t="str">
        <f t="shared" si="36"/>
        <v/>
      </c>
      <c r="U298" t="str">
        <f t="shared" si="37"/>
        <v/>
      </c>
      <c r="V298" t="str">
        <f>+IF(C298="","",IF(CDR!L299="VRAC","Composant sans Colisage","Homogène"))</f>
        <v/>
      </c>
      <c r="W298" t="str">
        <f>+IF(C298="","",IF(CDR!L299="VRAC","EACH",IF(CDR!L299="COLIS","COLIS (CARTON FARDEAU DISPLAY)","PALETTE - BOX")))</f>
        <v/>
      </c>
      <c r="X298" t="str">
        <f>+IF($C298="","",IF(CDR!L299="PALETTE",CDR!M299,""))</f>
        <v/>
      </c>
      <c r="Z298" t="str">
        <f>+IF($C298="","",IF(CDR!N299="PALETTE","",CDR!M299))</f>
        <v/>
      </c>
      <c r="AC298" t="str">
        <f t="shared" si="38"/>
        <v/>
      </c>
      <c r="AD298" t="str">
        <f>+IF($C298="","",CDR!$J$2)</f>
        <v/>
      </c>
      <c r="AE298" t="str">
        <f>+IF(C298="","",CDR!J296)</f>
        <v/>
      </c>
      <c r="AF298" t="str">
        <f t="shared" si="39"/>
        <v/>
      </c>
    </row>
    <row r="299" spans="1:32" x14ac:dyDescent="0.25">
      <c r="A299" t="str">
        <f>+IF($C299="","",IF(CDR!I300="","",TEXT(CDR!I300,"00000000000000")))</f>
        <v/>
      </c>
      <c r="B299" t="str">
        <f t="shared" si="32"/>
        <v/>
      </c>
      <c r="C299" t="str">
        <f>+IF(CDR!F300="","",SUBSTITUTE(CDR!F300,"CHAR (10)"," "))</f>
        <v/>
      </c>
      <c r="D299" t="str">
        <f>+IF(CDR!F300="","",SUBSTITUTE(CDR!F300,"CHAR (10)"," "))</f>
        <v/>
      </c>
      <c r="E299" t="str">
        <f t="shared" si="33"/>
        <v/>
      </c>
      <c r="F299" t="str">
        <f>+IF($C299="","",IF(CDR!G300="BIO","Oui","Non"))</f>
        <v/>
      </c>
      <c r="G299" t="str">
        <f>+IF($C299="","",IF(CDR!D300="DOMEDIA","MDD",IF(CDR!D300="APTA","MDD",IF(CDR!D300="TOP BUDGET","Premier Prix","MN"))))</f>
        <v/>
      </c>
      <c r="H299" t="str">
        <f>+IF($C299="","",CDR!D300)</f>
        <v/>
      </c>
      <c r="K299" t="str">
        <f>+IF($C299="","",CDR!$E$2)</f>
        <v/>
      </c>
      <c r="L299" t="str">
        <f>+IF($C299="","",CDR!$G$2)</f>
        <v/>
      </c>
      <c r="M299" t="str">
        <f>+IF($C299="","",CDR!AN300)</f>
        <v/>
      </c>
      <c r="N299" t="str">
        <f>+IF($C299="","",CDR!AO300)</f>
        <v/>
      </c>
      <c r="P299" t="str">
        <f t="shared" si="34"/>
        <v/>
      </c>
      <c r="Q299" t="str">
        <f>+IF($C299="","",CDR!A300)</f>
        <v/>
      </c>
      <c r="S299" t="str">
        <f t="shared" si="35"/>
        <v/>
      </c>
      <c r="T299" t="str">
        <f t="shared" si="36"/>
        <v/>
      </c>
      <c r="U299" t="str">
        <f t="shared" si="37"/>
        <v/>
      </c>
      <c r="V299" t="str">
        <f>+IF(C299="","",IF(CDR!L300="VRAC","Composant sans Colisage","Homogène"))</f>
        <v/>
      </c>
      <c r="W299" t="str">
        <f>+IF(C299="","",IF(CDR!L300="VRAC","EACH",IF(CDR!L300="COLIS","COLIS (CARTON FARDEAU DISPLAY)","PALETTE - BOX")))</f>
        <v/>
      </c>
      <c r="X299" t="str">
        <f>+IF($C299="","",IF(CDR!L300="PALETTE",CDR!M300,""))</f>
        <v/>
      </c>
      <c r="Z299" t="str">
        <f>+IF($C299="","",IF(CDR!N300="PALETTE","",CDR!M300))</f>
        <v/>
      </c>
      <c r="AC299" t="str">
        <f t="shared" si="38"/>
        <v/>
      </c>
      <c r="AD299" t="str">
        <f>+IF($C299="","",CDR!$J$2)</f>
        <v/>
      </c>
      <c r="AE299" t="str">
        <f>+IF(C299="","",CDR!J297)</f>
        <v/>
      </c>
      <c r="AF299" t="str">
        <f t="shared" si="39"/>
        <v/>
      </c>
    </row>
    <row r="300" spans="1:32" x14ac:dyDescent="0.25">
      <c r="A300" t="str">
        <f>+IF($C300="","",IF(CDR!I301="","",TEXT(CDR!I301,"00000000000000")))</f>
        <v/>
      </c>
      <c r="B300" t="str">
        <f t="shared" si="32"/>
        <v/>
      </c>
      <c r="C300" t="str">
        <f>+IF(CDR!F301="","",SUBSTITUTE(CDR!F301,"CHAR (10)"," "))</f>
        <v/>
      </c>
      <c r="D300" t="str">
        <f>+IF(CDR!F301="","",SUBSTITUTE(CDR!F301,"CHAR (10)"," "))</f>
        <v/>
      </c>
      <c r="E300" t="str">
        <f t="shared" si="33"/>
        <v/>
      </c>
      <c r="F300" t="str">
        <f>+IF($C300="","",IF(CDR!G301="BIO","Oui","Non"))</f>
        <v/>
      </c>
      <c r="G300" t="str">
        <f>+IF($C300="","",IF(CDR!D301="DOMEDIA","MDD",IF(CDR!D301="APTA","MDD",IF(CDR!D301="TOP BUDGET","Premier Prix","MN"))))</f>
        <v/>
      </c>
      <c r="H300" t="str">
        <f>+IF($C300="","",CDR!D301)</f>
        <v/>
      </c>
      <c r="K300" t="str">
        <f>+IF($C300="","",CDR!$E$2)</f>
        <v/>
      </c>
      <c r="L300" t="str">
        <f>+IF($C300="","",CDR!$G$2)</f>
        <v/>
      </c>
      <c r="M300" t="str">
        <f>+IF($C300="","",CDR!AN301)</f>
        <v/>
      </c>
      <c r="N300" t="str">
        <f>+IF($C300="","",CDR!AO301)</f>
        <v/>
      </c>
      <c r="P300" t="str">
        <f t="shared" si="34"/>
        <v/>
      </c>
      <c r="Q300" t="str">
        <f>+IF($C300="","",CDR!A301)</f>
        <v/>
      </c>
      <c r="S300" t="str">
        <f t="shared" si="35"/>
        <v/>
      </c>
      <c r="T300" t="str">
        <f t="shared" si="36"/>
        <v/>
      </c>
      <c r="U300" t="str">
        <f t="shared" si="37"/>
        <v/>
      </c>
      <c r="V300" t="str">
        <f>+IF(C300="","",IF(CDR!L301="VRAC","Composant sans Colisage","Homogène"))</f>
        <v/>
      </c>
      <c r="W300" t="str">
        <f>+IF(C300="","",IF(CDR!L301="VRAC","EACH",IF(CDR!L301="COLIS","COLIS (CARTON FARDEAU DISPLAY)","PALETTE - BOX")))</f>
        <v/>
      </c>
      <c r="X300" t="str">
        <f>+IF($C300="","",IF(CDR!L301="PALETTE",CDR!M301,""))</f>
        <v/>
      </c>
      <c r="Z300" t="str">
        <f>+IF($C300="","",IF(CDR!N301="PALETTE","",CDR!M301))</f>
        <v/>
      </c>
      <c r="AC300" t="str">
        <f t="shared" si="38"/>
        <v/>
      </c>
      <c r="AD300" t="str">
        <f>+IF($C300="","",CDR!$J$2)</f>
        <v/>
      </c>
      <c r="AE300" t="str">
        <f>+IF(C300="","",CDR!J298)</f>
        <v/>
      </c>
      <c r="AF300" t="str">
        <f t="shared" si="39"/>
        <v/>
      </c>
    </row>
    <row r="301" spans="1:32" x14ac:dyDescent="0.25">
      <c r="A301" t="str">
        <f>+IF($C301="","",IF(CDR!I302="","",TEXT(CDR!I302,"00000000000000")))</f>
        <v/>
      </c>
      <c r="B301" t="str">
        <f t="shared" si="32"/>
        <v/>
      </c>
      <c r="C301" t="str">
        <f>+IF(CDR!F302="","",SUBSTITUTE(CDR!F302,"CHAR (10)"," "))</f>
        <v/>
      </c>
      <c r="D301" t="str">
        <f>+IF(CDR!F302="","",SUBSTITUTE(CDR!F302,"CHAR (10)"," "))</f>
        <v/>
      </c>
      <c r="E301" t="str">
        <f t="shared" si="33"/>
        <v/>
      </c>
      <c r="F301" t="str">
        <f>+IF($C301="","",IF(CDR!G302="BIO","Oui","Non"))</f>
        <v/>
      </c>
      <c r="G301" t="str">
        <f>+IF($C301="","",IF(CDR!D302="DOMEDIA","MDD",IF(CDR!D302="APTA","MDD",IF(CDR!D302="TOP BUDGET","Premier Prix","MN"))))</f>
        <v/>
      </c>
      <c r="H301" t="str">
        <f>+IF($C301="","",CDR!D302)</f>
        <v/>
      </c>
      <c r="K301" t="str">
        <f>+IF($C301="","",CDR!$E$2)</f>
        <v/>
      </c>
      <c r="L301" t="str">
        <f>+IF($C301="","",CDR!$G$2)</f>
        <v/>
      </c>
      <c r="M301" t="str">
        <f>+IF($C301="","",CDR!AN302)</f>
        <v/>
      </c>
      <c r="N301" t="str">
        <f>+IF($C301="","",CDR!AO302)</f>
        <v/>
      </c>
      <c r="P301" t="str">
        <f t="shared" si="34"/>
        <v/>
      </c>
      <c r="Q301" t="str">
        <f>+IF($C301="","",CDR!A302)</f>
        <v/>
      </c>
      <c r="S301" t="str">
        <f t="shared" si="35"/>
        <v/>
      </c>
      <c r="T301" t="str">
        <f t="shared" si="36"/>
        <v/>
      </c>
      <c r="U301" t="str">
        <f t="shared" si="37"/>
        <v/>
      </c>
      <c r="V301" t="str">
        <f>+IF(C301="","",IF(CDR!L302="VRAC","Composant sans Colisage","Homogène"))</f>
        <v/>
      </c>
      <c r="W301" t="str">
        <f>+IF(C301="","",IF(CDR!L302="VRAC","EACH",IF(CDR!L302="COLIS","COLIS (CARTON FARDEAU DISPLAY)","PALETTE - BOX")))</f>
        <v/>
      </c>
      <c r="X301" t="str">
        <f>+IF($C301="","",IF(CDR!L302="PALETTE",CDR!M302,""))</f>
        <v/>
      </c>
      <c r="Z301" t="str">
        <f>+IF($C301="","",IF(CDR!N302="PALETTE","",CDR!M302))</f>
        <v/>
      </c>
      <c r="AC301" t="str">
        <f t="shared" si="38"/>
        <v/>
      </c>
      <c r="AD301" t="str">
        <f>+IF($C301="","",CDR!$J$2)</f>
        <v/>
      </c>
      <c r="AE301" t="str">
        <f>+IF(C301="","",CDR!J299)</f>
        <v/>
      </c>
      <c r="AF301" t="str">
        <f t="shared" si="39"/>
        <v/>
      </c>
    </row>
    <row r="302" spans="1:32" x14ac:dyDescent="0.25">
      <c r="A302" t="str">
        <f>+IF($C302="","",IF(CDR!I303="","",TEXT(CDR!I303,"00000000000000")))</f>
        <v/>
      </c>
      <c r="B302" t="str">
        <f t="shared" si="32"/>
        <v/>
      </c>
      <c r="C302" t="str">
        <f>+IF(CDR!F303="","",SUBSTITUTE(CDR!F303,"CHAR (10)"," "))</f>
        <v/>
      </c>
      <c r="D302" t="str">
        <f>+IF(CDR!F303="","",SUBSTITUTE(CDR!F303,"CHAR (10)"," "))</f>
        <v/>
      </c>
      <c r="E302" t="str">
        <f t="shared" si="33"/>
        <v/>
      </c>
      <c r="F302" t="str">
        <f>+IF($C302="","",IF(CDR!G303="BIO","Oui","Non"))</f>
        <v/>
      </c>
      <c r="G302" t="str">
        <f>+IF($C302="","",IF(CDR!D303="DOMEDIA","MDD",IF(CDR!D303="APTA","MDD",IF(CDR!D303="TOP BUDGET","Premier Prix","MN"))))</f>
        <v/>
      </c>
      <c r="H302" t="str">
        <f>+IF($C302="","",CDR!D303)</f>
        <v/>
      </c>
      <c r="K302" t="str">
        <f>+IF($C302="","",CDR!$E$2)</f>
        <v/>
      </c>
      <c r="L302" t="str">
        <f>+IF($C302="","",CDR!$G$2)</f>
        <v/>
      </c>
      <c r="M302" t="str">
        <f>+IF($C302="","",CDR!AN303)</f>
        <v/>
      </c>
      <c r="N302" t="str">
        <f>+IF($C302="","",CDR!AO303)</f>
        <v/>
      </c>
      <c r="P302" t="str">
        <f t="shared" si="34"/>
        <v/>
      </c>
      <c r="Q302" t="str">
        <f>+IF($C302="","",CDR!A303)</f>
        <v/>
      </c>
      <c r="S302" t="str">
        <f t="shared" si="35"/>
        <v/>
      </c>
      <c r="T302" t="str">
        <f t="shared" si="36"/>
        <v/>
      </c>
      <c r="U302" t="str">
        <f t="shared" si="37"/>
        <v/>
      </c>
      <c r="V302" t="str">
        <f>+IF(C302="","",IF(CDR!L303="VRAC","Composant sans Colisage","Homogène"))</f>
        <v/>
      </c>
      <c r="W302" t="str">
        <f>+IF(C302="","",IF(CDR!L303="VRAC","EACH",IF(CDR!L303="COLIS","COLIS (CARTON FARDEAU DISPLAY)","PALETTE - BOX")))</f>
        <v/>
      </c>
      <c r="X302" t="str">
        <f>+IF($C302="","",IF(CDR!L303="PALETTE",CDR!M303,""))</f>
        <v/>
      </c>
      <c r="Z302" t="str">
        <f>+IF($C302="","",IF(CDR!N303="PALETTE","",CDR!M303))</f>
        <v/>
      </c>
      <c r="AC302" t="str">
        <f t="shared" si="38"/>
        <v/>
      </c>
      <c r="AD302" t="str">
        <f>+IF($C302="","",CDR!$J$2)</f>
        <v/>
      </c>
      <c r="AE302" t="str">
        <f>+IF(C302="","",CDR!J300)</f>
        <v/>
      </c>
      <c r="AF302" t="str">
        <f t="shared" si="39"/>
        <v/>
      </c>
    </row>
    <row r="303" spans="1:32" x14ac:dyDescent="0.25">
      <c r="A303" t="str">
        <f>+IF($C303="","",IF(CDR!I304="","",TEXT(CDR!I304,"00000000000000")))</f>
        <v/>
      </c>
      <c r="B303" t="str">
        <f t="shared" si="32"/>
        <v/>
      </c>
      <c r="C303" t="str">
        <f>+IF(CDR!F304="","",SUBSTITUTE(CDR!F304,"CHAR (10)"," "))</f>
        <v/>
      </c>
      <c r="D303" t="str">
        <f>+IF(CDR!F304="","",SUBSTITUTE(CDR!F304,"CHAR (10)"," "))</f>
        <v/>
      </c>
      <c r="E303" t="str">
        <f t="shared" si="33"/>
        <v/>
      </c>
      <c r="F303" t="str">
        <f>+IF($C303="","",IF(CDR!G304="BIO","Oui","Non"))</f>
        <v/>
      </c>
      <c r="G303" t="str">
        <f>+IF($C303="","",IF(CDR!D304="DOMEDIA","MDD",IF(CDR!D304="APTA","MDD",IF(CDR!D304="TOP BUDGET","Premier Prix","MN"))))</f>
        <v/>
      </c>
      <c r="H303" t="str">
        <f>+IF($C303="","",CDR!D304)</f>
        <v/>
      </c>
      <c r="K303" t="str">
        <f>+IF($C303="","",CDR!$E$2)</f>
        <v/>
      </c>
      <c r="L303" t="str">
        <f>+IF($C303="","",CDR!$G$2)</f>
        <v/>
      </c>
      <c r="M303" t="str">
        <f>+IF($C303="","",CDR!AN304)</f>
        <v/>
      </c>
      <c r="N303" t="str">
        <f>+IF($C303="","",CDR!AO304)</f>
        <v/>
      </c>
      <c r="P303" t="str">
        <f t="shared" si="34"/>
        <v/>
      </c>
      <c r="Q303" t="str">
        <f>+IF($C303="","",CDR!A304)</f>
        <v/>
      </c>
      <c r="S303" t="str">
        <f t="shared" si="35"/>
        <v/>
      </c>
      <c r="T303" t="str">
        <f t="shared" si="36"/>
        <v/>
      </c>
      <c r="U303" t="str">
        <f t="shared" si="37"/>
        <v/>
      </c>
      <c r="V303" t="str">
        <f>+IF(C303="","",IF(CDR!L304="VRAC","Composant sans Colisage","Homogène"))</f>
        <v/>
      </c>
      <c r="W303" t="str">
        <f>+IF(C303="","",IF(CDR!L304="VRAC","EACH",IF(CDR!L304="COLIS","COLIS (CARTON FARDEAU DISPLAY)","PALETTE - BOX")))</f>
        <v/>
      </c>
      <c r="X303" t="str">
        <f>+IF($C303="","",IF(CDR!L304="PALETTE",CDR!M304,""))</f>
        <v/>
      </c>
      <c r="Z303" t="str">
        <f>+IF($C303="","",IF(CDR!N304="PALETTE","",CDR!M304))</f>
        <v/>
      </c>
      <c r="AC303" t="str">
        <f t="shared" si="38"/>
        <v/>
      </c>
      <c r="AD303" t="str">
        <f>+IF($C303="","",CDR!$J$2)</f>
        <v/>
      </c>
      <c r="AE303" t="str">
        <f>+IF(C303="","",CDR!J301)</f>
        <v/>
      </c>
      <c r="AF303" t="str">
        <f t="shared" si="39"/>
        <v/>
      </c>
    </row>
    <row r="304" spans="1:32" x14ac:dyDescent="0.25">
      <c r="A304" t="str">
        <f>+IF($C304="","",IF(CDR!I305="","",TEXT(CDR!I305,"00000000000000")))</f>
        <v/>
      </c>
      <c r="B304" t="str">
        <f t="shared" si="32"/>
        <v/>
      </c>
      <c r="C304" t="str">
        <f>+IF(CDR!F305="","",SUBSTITUTE(CDR!F305,"CHAR (10)"," "))</f>
        <v/>
      </c>
      <c r="D304" t="str">
        <f>+IF(CDR!F305="","",SUBSTITUTE(CDR!F305,"CHAR (10)"," "))</f>
        <v/>
      </c>
      <c r="E304" t="str">
        <f t="shared" si="33"/>
        <v/>
      </c>
      <c r="F304" t="str">
        <f>+IF($C304="","",IF(CDR!G305="BIO","Oui","Non"))</f>
        <v/>
      </c>
      <c r="G304" t="str">
        <f>+IF($C304="","",IF(CDR!D305="DOMEDIA","MDD",IF(CDR!D305="APTA","MDD",IF(CDR!D305="TOP BUDGET","Premier Prix","MN"))))</f>
        <v/>
      </c>
      <c r="H304" t="str">
        <f>+IF($C304="","",CDR!D305)</f>
        <v/>
      </c>
      <c r="K304" t="str">
        <f>+IF($C304="","",CDR!$E$2)</f>
        <v/>
      </c>
      <c r="L304" t="str">
        <f>+IF($C304="","",CDR!$G$2)</f>
        <v/>
      </c>
      <c r="M304" t="str">
        <f>+IF($C304="","",CDR!AN305)</f>
        <v/>
      </c>
      <c r="N304" t="str">
        <f>+IF($C304="","",CDR!AO305)</f>
        <v/>
      </c>
      <c r="P304" t="str">
        <f t="shared" si="34"/>
        <v/>
      </c>
      <c r="Q304" t="str">
        <f>+IF($C304="","",CDR!A305)</f>
        <v/>
      </c>
      <c r="S304" t="str">
        <f t="shared" si="35"/>
        <v/>
      </c>
      <c r="T304" t="str">
        <f t="shared" si="36"/>
        <v/>
      </c>
      <c r="U304" t="str">
        <f t="shared" si="37"/>
        <v/>
      </c>
      <c r="V304" t="str">
        <f>+IF(C304="","",IF(CDR!L305="VRAC","Composant sans Colisage","Homogène"))</f>
        <v/>
      </c>
      <c r="W304" t="str">
        <f>+IF(C304="","",IF(CDR!L305="VRAC","EACH",IF(CDR!L305="COLIS","COLIS (CARTON FARDEAU DISPLAY)","PALETTE - BOX")))</f>
        <v/>
      </c>
      <c r="X304" t="str">
        <f>+IF($C304="","",IF(CDR!L305="PALETTE",CDR!M305,""))</f>
        <v/>
      </c>
      <c r="Z304" t="str">
        <f>+IF($C304="","",IF(CDR!N305="PALETTE","",CDR!M305))</f>
        <v/>
      </c>
      <c r="AC304" t="str">
        <f t="shared" si="38"/>
        <v/>
      </c>
      <c r="AD304" t="str">
        <f>+IF($C304="","",CDR!$J$2)</f>
        <v/>
      </c>
      <c r="AE304" t="str">
        <f>+IF(C304="","",CDR!J302)</f>
        <v/>
      </c>
      <c r="AF304" t="str">
        <f t="shared" si="39"/>
        <v/>
      </c>
    </row>
    <row r="305" spans="1:32" x14ac:dyDescent="0.25">
      <c r="A305" t="str">
        <f>+IF($C305="","",IF(CDR!I306="","",TEXT(CDR!I306,"00000000000000")))</f>
        <v/>
      </c>
      <c r="B305" t="str">
        <f t="shared" si="32"/>
        <v/>
      </c>
      <c r="C305" t="str">
        <f>+IF(CDR!F306="","",SUBSTITUTE(CDR!F306,"CHAR (10)"," "))</f>
        <v/>
      </c>
      <c r="D305" t="str">
        <f>+IF(CDR!F306="","",SUBSTITUTE(CDR!F306,"CHAR (10)"," "))</f>
        <v/>
      </c>
      <c r="E305" t="str">
        <f t="shared" si="33"/>
        <v/>
      </c>
      <c r="F305" t="str">
        <f>+IF($C305="","",IF(CDR!G306="BIO","Oui","Non"))</f>
        <v/>
      </c>
      <c r="G305" t="str">
        <f>+IF($C305="","",IF(CDR!D306="DOMEDIA","MDD",IF(CDR!D306="APTA","MDD",IF(CDR!D306="TOP BUDGET","Premier Prix","MN"))))</f>
        <v/>
      </c>
      <c r="H305" t="str">
        <f>+IF($C305="","",CDR!D306)</f>
        <v/>
      </c>
      <c r="K305" t="str">
        <f>+IF($C305="","",CDR!$E$2)</f>
        <v/>
      </c>
      <c r="L305" t="str">
        <f>+IF($C305="","",CDR!$G$2)</f>
        <v/>
      </c>
      <c r="M305" t="str">
        <f>+IF($C305="","",CDR!AN306)</f>
        <v/>
      </c>
      <c r="N305" t="str">
        <f>+IF($C305="","",CDR!AO306)</f>
        <v/>
      </c>
      <c r="P305" t="str">
        <f t="shared" si="34"/>
        <v/>
      </c>
      <c r="Q305" t="str">
        <f>+IF($C305="","",CDR!A306)</f>
        <v/>
      </c>
      <c r="S305" t="str">
        <f t="shared" si="35"/>
        <v/>
      </c>
      <c r="T305" t="str">
        <f t="shared" si="36"/>
        <v/>
      </c>
      <c r="U305" t="str">
        <f t="shared" si="37"/>
        <v/>
      </c>
      <c r="V305" t="str">
        <f>+IF(C305="","",IF(CDR!L306="VRAC","Composant sans Colisage","Homogène"))</f>
        <v/>
      </c>
      <c r="W305" t="str">
        <f>+IF(C305="","",IF(CDR!L306="VRAC","EACH",IF(CDR!L306="COLIS","COLIS (CARTON FARDEAU DISPLAY)","PALETTE - BOX")))</f>
        <v/>
      </c>
      <c r="X305" t="str">
        <f>+IF($C305="","",IF(CDR!L306="PALETTE",CDR!M306,""))</f>
        <v/>
      </c>
      <c r="Z305" t="str">
        <f>+IF($C305="","",IF(CDR!N306="PALETTE","",CDR!M306))</f>
        <v/>
      </c>
      <c r="AC305" t="str">
        <f t="shared" si="38"/>
        <v/>
      </c>
      <c r="AD305" t="str">
        <f>+IF($C305="","",CDR!$J$2)</f>
        <v/>
      </c>
      <c r="AE305" t="str">
        <f>+IF(C305="","",CDR!J303)</f>
        <v/>
      </c>
      <c r="AF305" t="str">
        <f t="shared" si="39"/>
        <v/>
      </c>
    </row>
    <row r="306" spans="1:32" x14ac:dyDescent="0.25">
      <c r="A306" t="str">
        <f>+IF($C306="","",IF(CDR!I307="","",TEXT(CDR!I307,"00000000000000")))</f>
        <v/>
      </c>
      <c r="B306" t="str">
        <f t="shared" si="32"/>
        <v/>
      </c>
      <c r="C306" t="str">
        <f>+IF(CDR!F307="","",SUBSTITUTE(CDR!F307,"CHAR (10)"," "))</f>
        <v/>
      </c>
      <c r="D306" t="str">
        <f>+IF(CDR!F307="","",SUBSTITUTE(CDR!F307,"CHAR (10)"," "))</f>
        <v/>
      </c>
      <c r="E306" t="str">
        <f t="shared" si="33"/>
        <v/>
      </c>
      <c r="F306" t="str">
        <f>+IF($C306="","",IF(CDR!G307="BIO","Oui","Non"))</f>
        <v/>
      </c>
      <c r="G306" t="str">
        <f>+IF($C306="","",IF(CDR!D307="DOMEDIA","MDD",IF(CDR!D307="APTA","MDD",IF(CDR!D307="TOP BUDGET","Premier Prix","MN"))))</f>
        <v/>
      </c>
      <c r="H306" t="str">
        <f>+IF($C306="","",CDR!D307)</f>
        <v/>
      </c>
      <c r="K306" t="str">
        <f>+IF($C306="","",CDR!$E$2)</f>
        <v/>
      </c>
      <c r="L306" t="str">
        <f>+IF($C306="","",CDR!$G$2)</f>
        <v/>
      </c>
      <c r="M306" t="str">
        <f>+IF($C306="","",CDR!AN307)</f>
        <v/>
      </c>
      <c r="N306" t="str">
        <f>+IF($C306="","",CDR!AO307)</f>
        <v/>
      </c>
      <c r="P306" t="str">
        <f t="shared" si="34"/>
        <v/>
      </c>
      <c r="Q306" t="str">
        <f>+IF($C306="","",CDR!A307)</f>
        <v/>
      </c>
      <c r="S306" t="str">
        <f t="shared" si="35"/>
        <v/>
      </c>
      <c r="T306" t="str">
        <f t="shared" si="36"/>
        <v/>
      </c>
      <c r="U306" t="str">
        <f t="shared" si="37"/>
        <v/>
      </c>
      <c r="V306" t="str">
        <f>+IF(C306="","",IF(CDR!L307="VRAC","Composant sans Colisage","Homogène"))</f>
        <v/>
      </c>
      <c r="W306" t="str">
        <f>+IF(C306="","",IF(CDR!L307="VRAC","EACH",IF(CDR!L307="COLIS","COLIS (CARTON FARDEAU DISPLAY)","PALETTE - BOX")))</f>
        <v/>
      </c>
      <c r="X306" t="str">
        <f>+IF($C306="","",IF(CDR!L307="PALETTE",CDR!M307,""))</f>
        <v/>
      </c>
      <c r="Z306" t="str">
        <f>+IF($C306="","",IF(CDR!N307="PALETTE","",CDR!M307))</f>
        <v/>
      </c>
      <c r="AC306" t="str">
        <f t="shared" si="38"/>
        <v/>
      </c>
      <c r="AD306" t="str">
        <f>+IF($C306="","",CDR!$J$2)</f>
        <v/>
      </c>
      <c r="AE306" t="str">
        <f>+IF(C306="","",CDR!J304)</f>
        <v/>
      </c>
      <c r="AF306" t="str">
        <f t="shared" si="39"/>
        <v/>
      </c>
    </row>
    <row r="307" spans="1:32" x14ac:dyDescent="0.25">
      <c r="A307" t="str">
        <f>+IF($C307="","",IF(CDR!I308="","",TEXT(CDR!I308,"00000000000000")))</f>
        <v/>
      </c>
      <c r="B307" t="str">
        <f t="shared" si="32"/>
        <v/>
      </c>
      <c r="C307" t="str">
        <f>+IF(CDR!F308="","",SUBSTITUTE(CDR!F308,"CHAR (10)"," "))</f>
        <v/>
      </c>
      <c r="D307" t="str">
        <f>+IF(CDR!F308="","",SUBSTITUTE(CDR!F308,"CHAR (10)"," "))</f>
        <v/>
      </c>
      <c r="E307" t="str">
        <f t="shared" si="33"/>
        <v/>
      </c>
      <c r="F307" t="str">
        <f>+IF($C307="","",IF(CDR!G308="BIO","Oui","Non"))</f>
        <v/>
      </c>
      <c r="G307" t="str">
        <f>+IF($C307="","",IF(CDR!D308="DOMEDIA","MDD",IF(CDR!D308="APTA","MDD",IF(CDR!D308="TOP BUDGET","Premier Prix","MN"))))</f>
        <v/>
      </c>
      <c r="H307" t="str">
        <f>+IF($C307="","",CDR!D308)</f>
        <v/>
      </c>
      <c r="K307" t="str">
        <f>+IF($C307="","",CDR!$E$2)</f>
        <v/>
      </c>
      <c r="L307" t="str">
        <f>+IF($C307="","",CDR!$G$2)</f>
        <v/>
      </c>
      <c r="M307" t="str">
        <f>+IF($C307="","",CDR!AN308)</f>
        <v/>
      </c>
      <c r="N307" t="str">
        <f>+IF($C307="","",CDR!AO308)</f>
        <v/>
      </c>
      <c r="P307" t="str">
        <f t="shared" si="34"/>
        <v/>
      </c>
      <c r="Q307" t="str">
        <f>+IF($C307="","",CDR!A308)</f>
        <v/>
      </c>
      <c r="S307" t="str">
        <f t="shared" si="35"/>
        <v/>
      </c>
      <c r="T307" t="str">
        <f t="shared" si="36"/>
        <v/>
      </c>
      <c r="U307" t="str">
        <f t="shared" si="37"/>
        <v/>
      </c>
      <c r="V307" t="str">
        <f>+IF(C307="","",IF(CDR!L308="VRAC","Composant sans Colisage","Homogène"))</f>
        <v/>
      </c>
      <c r="W307" t="str">
        <f>+IF(C307="","",IF(CDR!L308="VRAC","EACH",IF(CDR!L308="COLIS","COLIS (CARTON FARDEAU DISPLAY)","PALETTE - BOX")))</f>
        <v/>
      </c>
      <c r="X307" t="str">
        <f>+IF($C307="","",IF(CDR!L308="PALETTE",CDR!M308,""))</f>
        <v/>
      </c>
      <c r="Z307" t="str">
        <f>+IF($C307="","",IF(CDR!N308="PALETTE","",CDR!M308))</f>
        <v/>
      </c>
      <c r="AC307" t="str">
        <f t="shared" si="38"/>
        <v/>
      </c>
      <c r="AD307" t="str">
        <f>+IF($C307="","",CDR!$J$2)</f>
        <v/>
      </c>
      <c r="AE307" t="str">
        <f>+IF(C307="","",CDR!J305)</f>
        <v/>
      </c>
      <c r="AF307" t="str">
        <f t="shared" si="39"/>
        <v/>
      </c>
    </row>
    <row r="308" spans="1:32" x14ac:dyDescent="0.25">
      <c r="A308" t="str">
        <f>+IF($C308="","",IF(CDR!I309="","",TEXT(CDR!I309,"00000000000000")))</f>
        <v/>
      </c>
      <c r="B308" t="str">
        <f t="shared" si="32"/>
        <v/>
      </c>
      <c r="C308" t="str">
        <f>+IF(CDR!F309="","",SUBSTITUTE(CDR!F309,"CHAR (10)"," "))</f>
        <v/>
      </c>
      <c r="D308" t="str">
        <f>+IF(CDR!F309="","",SUBSTITUTE(CDR!F309,"CHAR (10)"," "))</f>
        <v/>
      </c>
      <c r="E308" t="str">
        <f t="shared" si="33"/>
        <v/>
      </c>
      <c r="F308" t="str">
        <f>+IF($C308="","",IF(CDR!G309="BIO","Oui","Non"))</f>
        <v/>
      </c>
      <c r="G308" t="str">
        <f>+IF($C308="","",IF(CDR!D309="DOMEDIA","MDD",IF(CDR!D309="APTA","MDD",IF(CDR!D309="TOP BUDGET","Premier Prix","MN"))))</f>
        <v/>
      </c>
      <c r="H308" t="str">
        <f>+IF($C308="","",CDR!D309)</f>
        <v/>
      </c>
      <c r="K308" t="str">
        <f>+IF($C308="","",CDR!$E$2)</f>
        <v/>
      </c>
      <c r="L308" t="str">
        <f>+IF($C308="","",CDR!$G$2)</f>
        <v/>
      </c>
      <c r="M308" t="str">
        <f>+IF($C308="","",CDR!AN309)</f>
        <v/>
      </c>
      <c r="N308" t="str">
        <f>+IF($C308="","",CDR!AO309)</f>
        <v/>
      </c>
      <c r="P308" t="str">
        <f t="shared" si="34"/>
        <v/>
      </c>
      <c r="Q308" t="str">
        <f>+IF($C308="","",CDR!A309)</f>
        <v/>
      </c>
      <c r="S308" t="str">
        <f t="shared" si="35"/>
        <v/>
      </c>
      <c r="T308" t="str">
        <f t="shared" si="36"/>
        <v/>
      </c>
      <c r="U308" t="str">
        <f t="shared" si="37"/>
        <v/>
      </c>
      <c r="V308" t="str">
        <f>+IF(C308="","",IF(CDR!L309="VRAC","Composant sans Colisage","Homogène"))</f>
        <v/>
      </c>
      <c r="W308" t="str">
        <f>+IF(C308="","",IF(CDR!L309="VRAC","EACH",IF(CDR!L309="COLIS","COLIS (CARTON FARDEAU DISPLAY)","PALETTE - BOX")))</f>
        <v/>
      </c>
      <c r="X308" t="str">
        <f>+IF($C308="","",IF(CDR!L309="PALETTE",CDR!M309,""))</f>
        <v/>
      </c>
      <c r="Z308" t="str">
        <f>+IF($C308="","",IF(CDR!N309="PALETTE","",CDR!M309))</f>
        <v/>
      </c>
      <c r="AC308" t="str">
        <f t="shared" si="38"/>
        <v/>
      </c>
      <c r="AD308" t="str">
        <f>+IF($C308="","",CDR!$J$2)</f>
        <v/>
      </c>
      <c r="AE308" t="str">
        <f>+IF(C308="","",CDR!J306)</f>
        <v/>
      </c>
      <c r="AF308" t="str">
        <f t="shared" si="39"/>
        <v/>
      </c>
    </row>
    <row r="309" spans="1:32" x14ac:dyDescent="0.25">
      <c r="A309" t="str">
        <f>+IF($C309="","",IF(CDR!I310="","",TEXT(CDR!I310,"00000000000000")))</f>
        <v/>
      </c>
      <c r="B309" t="str">
        <f t="shared" si="32"/>
        <v/>
      </c>
      <c r="C309" t="str">
        <f>+IF(CDR!F310="","",SUBSTITUTE(CDR!F310,"CHAR (10)"," "))</f>
        <v/>
      </c>
      <c r="D309" t="str">
        <f>+IF(CDR!F310="","",SUBSTITUTE(CDR!F310,"CHAR (10)"," "))</f>
        <v/>
      </c>
      <c r="E309" t="str">
        <f t="shared" si="33"/>
        <v/>
      </c>
      <c r="F309" t="str">
        <f>+IF($C309="","",IF(CDR!G310="BIO","Oui","Non"))</f>
        <v/>
      </c>
      <c r="G309" t="str">
        <f>+IF($C309="","",IF(CDR!D310="DOMEDIA","MDD",IF(CDR!D310="APTA","MDD",IF(CDR!D310="TOP BUDGET","Premier Prix","MN"))))</f>
        <v/>
      </c>
      <c r="H309" t="str">
        <f>+IF($C309="","",CDR!D310)</f>
        <v/>
      </c>
      <c r="K309" t="str">
        <f>+IF($C309="","",CDR!$E$2)</f>
        <v/>
      </c>
      <c r="L309" t="str">
        <f>+IF($C309="","",CDR!$G$2)</f>
        <v/>
      </c>
      <c r="M309" t="str">
        <f>+IF($C309="","",CDR!AN310)</f>
        <v/>
      </c>
      <c r="N309" t="str">
        <f>+IF($C309="","",CDR!AO310)</f>
        <v/>
      </c>
      <c r="P309" t="str">
        <f t="shared" si="34"/>
        <v/>
      </c>
      <c r="Q309" t="str">
        <f>+IF($C309="","",CDR!A310)</f>
        <v/>
      </c>
      <c r="S309" t="str">
        <f t="shared" si="35"/>
        <v/>
      </c>
      <c r="T309" t="str">
        <f t="shared" si="36"/>
        <v/>
      </c>
      <c r="U309" t="str">
        <f t="shared" si="37"/>
        <v/>
      </c>
      <c r="V309" t="str">
        <f>+IF(C309="","",IF(CDR!L310="VRAC","Composant sans Colisage","Homogène"))</f>
        <v/>
      </c>
      <c r="W309" t="str">
        <f>+IF(C309="","",IF(CDR!L310="VRAC","EACH",IF(CDR!L310="COLIS","COLIS (CARTON FARDEAU DISPLAY)","PALETTE - BOX")))</f>
        <v/>
      </c>
      <c r="X309" t="str">
        <f>+IF($C309="","",IF(CDR!L310="PALETTE",CDR!M310,""))</f>
        <v/>
      </c>
      <c r="Z309" t="str">
        <f>+IF($C309="","",IF(CDR!N310="PALETTE","",CDR!M310))</f>
        <v/>
      </c>
      <c r="AC309" t="str">
        <f t="shared" si="38"/>
        <v/>
      </c>
      <c r="AD309" t="str">
        <f>+IF($C309="","",CDR!$J$2)</f>
        <v/>
      </c>
      <c r="AE309" t="str">
        <f>+IF(C309="","",CDR!J307)</f>
        <v/>
      </c>
      <c r="AF309" t="str">
        <f t="shared" si="39"/>
        <v/>
      </c>
    </row>
    <row r="310" spans="1:32" x14ac:dyDescent="0.25">
      <c r="A310" t="str">
        <f>+IF($C310="","",IF(CDR!I311="","",TEXT(CDR!I311,"00000000000000")))</f>
        <v/>
      </c>
      <c r="B310" t="str">
        <f t="shared" si="32"/>
        <v/>
      </c>
      <c r="C310" t="str">
        <f>+IF(CDR!F311="","",SUBSTITUTE(CDR!F311,"CHAR (10)"," "))</f>
        <v/>
      </c>
      <c r="D310" t="str">
        <f>+IF(CDR!F311="","",SUBSTITUTE(CDR!F311,"CHAR (10)"," "))</f>
        <v/>
      </c>
      <c r="E310" t="str">
        <f t="shared" si="33"/>
        <v/>
      </c>
      <c r="F310" t="str">
        <f>+IF($C310="","",IF(CDR!G311="BIO","Oui","Non"))</f>
        <v/>
      </c>
      <c r="G310" t="str">
        <f>+IF($C310="","",IF(CDR!D311="DOMEDIA","MDD",IF(CDR!D311="APTA","MDD",IF(CDR!D311="TOP BUDGET","Premier Prix","MN"))))</f>
        <v/>
      </c>
      <c r="H310" t="str">
        <f>+IF($C310="","",CDR!D311)</f>
        <v/>
      </c>
      <c r="K310" t="str">
        <f>+IF($C310="","",CDR!$E$2)</f>
        <v/>
      </c>
      <c r="L310" t="str">
        <f>+IF($C310="","",CDR!$G$2)</f>
        <v/>
      </c>
      <c r="M310" t="str">
        <f>+IF($C310="","",CDR!AN311)</f>
        <v/>
      </c>
      <c r="N310" t="str">
        <f>+IF($C310="","",CDR!AO311)</f>
        <v/>
      </c>
      <c r="P310" t="str">
        <f t="shared" si="34"/>
        <v/>
      </c>
      <c r="Q310" t="str">
        <f>+IF($C310="","",CDR!A311)</f>
        <v/>
      </c>
      <c r="S310" t="str">
        <f t="shared" si="35"/>
        <v/>
      </c>
      <c r="T310" t="str">
        <f t="shared" si="36"/>
        <v/>
      </c>
      <c r="U310" t="str">
        <f t="shared" si="37"/>
        <v/>
      </c>
      <c r="V310" t="str">
        <f>+IF(C310="","",IF(CDR!L311="VRAC","Composant sans Colisage","Homogène"))</f>
        <v/>
      </c>
      <c r="W310" t="str">
        <f>+IF(C310="","",IF(CDR!L311="VRAC","EACH",IF(CDR!L311="COLIS","COLIS (CARTON FARDEAU DISPLAY)","PALETTE - BOX")))</f>
        <v/>
      </c>
      <c r="X310" t="str">
        <f>+IF($C310="","",IF(CDR!L311="PALETTE",CDR!M311,""))</f>
        <v/>
      </c>
      <c r="Z310" t="str">
        <f>+IF($C310="","",IF(CDR!N311="PALETTE","",CDR!M311))</f>
        <v/>
      </c>
      <c r="AC310" t="str">
        <f t="shared" si="38"/>
        <v/>
      </c>
      <c r="AD310" t="str">
        <f>+IF($C310="","",CDR!$J$2)</f>
        <v/>
      </c>
      <c r="AE310" t="str">
        <f>+IF(C310="","",CDR!J308)</f>
        <v/>
      </c>
      <c r="AF310" t="str">
        <f t="shared" si="39"/>
        <v/>
      </c>
    </row>
    <row r="311" spans="1:32" x14ac:dyDescent="0.25">
      <c r="A311" t="str">
        <f>+IF($C311="","",IF(CDR!I312="","",TEXT(CDR!I312,"00000000000000")))</f>
        <v/>
      </c>
      <c r="B311" t="str">
        <f t="shared" si="32"/>
        <v/>
      </c>
      <c r="C311" t="str">
        <f>+IF(CDR!F312="","",SUBSTITUTE(CDR!F312,"CHAR (10)"," "))</f>
        <v/>
      </c>
      <c r="D311" t="str">
        <f>+IF(CDR!F312="","",SUBSTITUTE(CDR!F312,"CHAR (10)"," "))</f>
        <v/>
      </c>
      <c r="E311" t="str">
        <f t="shared" si="33"/>
        <v/>
      </c>
      <c r="F311" t="str">
        <f>+IF($C311="","",IF(CDR!G312="BIO","Oui","Non"))</f>
        <v/>
      </c>
      <c r="G311" t="str">
        <f>+IF($C311="","",IF(CDR!D312="DOMEDIA","MDD",IF(CDR!D312="APTA","MDD",IF(CDR!D312="TOP BUDGET","Premier Prix","MN"))))</f>
        <v/>
      </c>
      <c r="H311" t="str">
        <f>+IF($C311="","",CDR!D312)</f>
        <v/>
      </c>
      <c r="K311" t="str">
        <f>+IF($C311="","",CDR!$E$2)</f>
        <v/>
      </c>
      <c r="L311" t="str">
        <f>+IF($C311="","",CDR!$G$2)</f>
        <v/>
      </c>
      <c r="M311" t="str">
        <f>+IF($C311="","",CDR!AN312)</f>
        <v/>
      </c>
      <c r="N311" t="str">
        <f>+IF($C311="","",CDR!AO312)</f>
        <v/>
      </c>
      <c r="P311" t="str">
        <f t="shared" si="34"/>
        <v/>
      </c>
      <c r="Q311" t="str">
        <f>+IF($C311="","",CDR!A312)</f>
        <v/>
      </c>
      <c r="S311" t="str">
        <f t="shared" si="35"/>
        <v/>
      </c>
      <c r="T311" t="str">
        <f t="shared" si="36"/>
        <v/>
      </c>
      <c r="U311" t="str">
        <f t="shared" si="37"/>
        <v/>
      </c>
      <c r="V311" t="str">
        <f>+IF(C311="","",IF(CDR!L312="VRAC","Composant sans Colisage","Homogène"))</f>
        <v/>
      </c>
      <c r="W311" t="str">
        <f>+IF(C311="","",IF(CDR!L312="VRAC","EACH",IF(CDR!L312="COLIS","COLIS (CARTON FARDEAU DISPLAY)","PALETTE - BOX")))</f>
        <v/>
      </c>
      <c r="X311" t="str">
        <f>+IF($C311="","",IF(CDR!L312="PALETTE",CDR!M312,""))</f>
        <v/>
      </c>
      <c r="Z311" t="str">
        <f>+IF($C311="","",IF(CDR!N312="PALETTE","",CDR!M312))</f>
        <v/>
      </c>
      <c r="AC311" t="str">
        <f t="shared" si="38"/>
        <v/>
      </c>
      <c r="AD311" t="str">
        <f>+IF($C311="","",CDR!$J$2)</f>
        <v/>
      </c>
      <c r="AE311" t="str">
        <f>+IF(C311="","",CDR!J309)</f>
        <v/>
      </c>
      <c r="AF311" t="str">
        <f t="shared" si="39"/>
        <v/>
      </c>
    </row>
    <row r="312" spans="1:32" x14ac:dyDescent="0.25">
      <c r="A312" t="str">
        <f>+IF($C312="","",IF(CDR!I313="","",TEXT(CDR!I313,"00000000000000")))</f>
        <v/>
      </c>
      <c r="B312" t="str">
        <f t="shared" si="32"/>
        <v/>
      </c>
      <c r="C312" t="str">
        <f>+IF(CDR!F313="","",SUBSTITUTE(CDR!F313,"CHAR (10)"," "))</f>
        <v/>
      </c>
      <c r="D312" t="str">
        <f>+IF(CDR!F313="","",SUBSTITUTE(CDR!F313,"CHAR (10)"," "))</f>
        <v/>
      </c>
      <c r="E312" t="str">
        <f t="shared" si="33"/>
        <v/>
      </c>
      <c r="F312" t="str">
        <f>+IF($C312="","",IF(CDR!G313="BIO","Oui","Non"))</f>
        <v/>
      </c>
      <c r="G312" t="str">
        <f>+IF($C312="","",IF(CDR!D313="DOMEDIA","MDD",IF(CDR!D313="APTA","MDD",IF(CDR!D313="TOP BUDGET","Premier Prix","MN"))))</f>
        <v/>
      </c>
      <c r="H312" t="str">
        <f>+IF($C312="","",CDR!D313)</f>
        <v/>
      </c>
      <c r="K312" t="str">
        <f>+IF($C312="","",CDR!$E$2)</f>
        <v/>
      </c>
      <c r="L312" t="str">
        <f>+IF($C312="","",CDR!$G$2)</f>
        <v/>
      </c>
      <c r="M312" t="str">
        <f>+IF($C312="","",CDR!AN313)</f>
        <v/>
      </c>
      <c r="N312" t="str">
        <f>+IF($C312="","",CDR!AO313)</f>
        <v/>
      </c>
      <c r="P312" t="str">
        <f t="shared" si="34"/>
        <v/>
      </c>
      <c r="Q312" t="str">
        <f>+IF($C312="","",CDR!A313)</f>
        <v/>
      </c>
      <c r="S312" t="str">
        <f t="shared" si="35"/>
        <v/>
      </c>
      <c r="T312" t="str">
        <f t="shared" si="36"/>
        <v/>
      </c>
      <c r="U312" t="str">
        <f t="shared" si="37"/>
        <v/>
      </c>
      <c r="V312" t="str">
        <f>+IF(C312="","",IF(CDR!L313="VRAC","Composant sans Colisage","Homogène"))</f>
        <v/>
      </c>
      <c r="W312" t="str">
        <f>+IF(C312="","",IF(CDR!L313="VRAC","EACH",IF(CDR!L313="COLIS","COLIS (CARTON FARDEAU DISPLAY)","PALETTE - BOX")))</f>
        <v/>
      </c>
      <c r="X312" t="str">
        <f>+IF($C312="","",IF(CDR!L313="PALETTE",CDR!M313,""))</f>
        <v/>
      </c>
      <c r="Z312" t="str">
        <f>+IF($C312="","",IF(CDR!N313="PALETTE","",CDR!M313))</f>
        <v/>
      </c>
      <c r="AC312" t="str">
        <f t="shared" si="38"/>
        <v/>
      </c>
      <c r="AD312" t="str">
        <f>+IF($C312="","",CDR!$J$2)</f>
        <v/>
      </c>
      <c r="AE312" t="str">
        <f>+IF(C312="","",CDR!J310)</f>
        <v/>
      </c>
      <c r="AF312" t="str">
        <f t="shared" si="39"/>
        <v/>
      </c>
    </row>
    <row r="313" spans="1:32" x14ac:dyDescent="0.25">
      <c r="A313" t="str">
        <f>+IF($C313="","",IF(CDR!I314="","",TEXT(CDR!I314,"00000000000000")))</f>
        <v/>
      </c>
      <c r="B313" t="str">
        <f t="shared" si="32"/>
        <v/>
      </c>
      <c r="C313" t="str">
        <f>+IF(CDR!F314="","",SUBSTITUTE(CDR!F314,"CHAR (10)"," "))</f>
        <v/>
      </c>
      <c r="D313" t="str">
        <f>+IF(CDR!F314="","",SUBSTITUTE(CDR!F314,"CHAR (10)"," "))</f>
        <v/>
      </c>
      <c r="E313" t="str">
        <f t="shared" si="33"/>
        <v/>
      </c>
      <c r="F313" t="str">
        <f>+IF($C313="","",IF(CDR!G314="BIO","Oui","Non"))</f>
        <v/>
      </c>
      <c r="G313" t="str">
        <f>+IF($C313="","",IF(CDR!D314="DOMEDIA","MDD",IF(CDR!D314="APTA","MDD",IF(CDR!D314="TOP BUDGET","Premier Prix","MN"))))</f>
        <v/>
      </c>
      <c r="H313" t="str">
        <f>+IF($C313="","",CDR!D314)</f>
        <v/>
      </c>
      <c r="K313" t="str">
        <f>+IF($C313="","",CDR!$E$2)</f>
        <v/>
      </c>
      <c r="L313" t="str">
        <f>+IF($C313="","",CDR!$G$2)</f>
        <v/>
      </c>
      <c r="M313" t="str">
        <f>+IF($C313="","",CDR!AN314)</f>
        <v/>
      </c>
      <c r="N313" t="str">
        <f>+IF($C313="","",CDR!AO314)</f>
        <v/>
      </c>
      <c r="P313" t="str">
        <f t="shared" si="34"/>
        <v/>
      </c>
      <c r="Q313" t="str">
        <f>+IF($C313="","",CDR!A314)</f>
        <v/>
      </c>
      <c r="S313" t="str">
        <f t="shared" si="35"/>
        <v/>
      </c>
      <c r="T313" t="str">
        <f t="shared" si="36"/>
        <v/>
      </c>
      <c r="U313" t="str">
        <f t="shared" si="37"/>
        <v/>
      </c>
      <c r="V313" t="str">
        <f>+IF(C313="","",IF(CDR!L314="VRAC","Composant sans Colisage","Homogène"))</f>
        <v/>
      </c>
      <c r="W313" t="str">
        <f>+IF(C313="","",IF(CDR!L314="VRAC","EACH",IF(CDR!L314="COLIS","COLIS (CARTON FARDEAU DISPLAY)","PALETTE - BOX")))</f>
        <v/>
      </c>
      <c r="X313" t="str">
        <f>+IF($C313="","",IF(CDR!L314="PALETTE",CDR!M314,""))</f>
        <v/>
      </c>
      <c r="Z313" t="str">
        <f>+IF($C313="","",IF(CDR!N314="PALETTE","",CDR!M314))</f>
        <v/>
      </c>
      <c r="AC313" t="str">
        <f t="shared" si="38"/>
        <v/>
      </c>
      <c r="AD313" t="str">
        <f>+IF($C313="","",CDR!$J$2)</f>
        <v/>
      </c>
      <c r="AE313" t="str">
        <f>+IF(C313="","",CDR!J311)</f>
        <v/>
      </c>
      <c r="AF313" t="str">
        <f t="shared" si="39"/>
        <v/>
      </c>
    </row>
    <row r="314" spans="1:32" x14ac:dyDescent="0.25">
      <c r="A314" t="str">
        <f>+IF($C314="","",IF(CDR!I315="","",TEXT(CDR!I315,"00000000000000")))</f>
        <v/>
      </c>
      <c r="B314" t="str">
        <f t="shared" si="32"/>
        <v/>
      </c>
      <c r="C314" t="str">
        <f>+IF(CDR!F315="","",SUBSTITUTE(CDR!F315,"CHAR (10)"," "))</f>
        <v/>
      </c>
      <c r="D314" t="str">
        <f>+IF(CDR!F315="","",SUBSTITUTE(CDR!F315,"CHAR (10)"," "))</f>
        <v/>
      </c>
      <c r="E314" t="str">
        <f t="shared" si="33"/>
        <v/>
      </c>
      <c r="F314" t="str">
        <f>+IF($C314="","",IF(CDR!G315="BIO","Oui","Non"))</f>
        <v/>
      </c>
      <c r="G314" t="str">
        <f>+IF($C314="","",IF(CDR!D315="DOMEDIA","MDD",IF(CDR!D315="APTA","MDD",IF(CDR!D315="TOP BUDGET","Premier Prix","MN"))))</f>
        <v/>
      </c>
      <c r="H314" t="str">
        <f>+IF($C314="","",CDR!D315)</f>
        <v/>
      </c>
      <c r="K314" t="str">
        <f>+IF($C314="","",CDR!$E$2)</f>
        <v/>
      </c>
      <c r="L314" t="str">
        <f>+IF($C314="","",CDR!$G$2)</f>
        <v/>
      </c>
      <c r="M314" t="str">
        <f>+IF($C314="","",CDR!AN315)</f>
        <v/>
      </c>
      <c r="N314" t="str">
        <f>+IF($C314="","",CDR!AO315)</f>
        <v/>
      </c>
      <c r="P314" t="str">
        <f t="shared" si="34"/>
        <v/>
      </c>
      <c r="Q314" t="str">
        <f>+IF($C314="","",CDR!A315)</f>
        <v/>
      </c>
      <c r="S314" t="str">
        <f t="shared" si="35"/>
        <v/>
      </c>
      <c r="T314" t="str">
        <f t="shared" si="36"/>
        <v/>
      </c>
      <c r="U314" t="str">
        <f t="shared" si="37"/>
        <v/>
      </c>
      <c r="V314" t="str">
        <f>+IF(C314="","",IF(CDR!L315="VRAC","Composant sans Colisage","Homogène"))</f>
        <v/>
      </c>
      <c r="W314" t="str">
        <f>+IF(C314="","",IF(CDR!L315="VRAC","EACH",IF(CDR!L315="COLIS","COLIS (CARTON FARDEAU DISPLAY)","PALETTE - BOX")))</f>
        <v/>
      </c>
      <c r="X314" t="str">
        <f>+IF($C314="","",IF(CDR!L315="PALETTE",CDR!M315,""))</f>
        <v/>
      </c>
      <c r="Z314" t="str">
        <f>+IF($C314="","",IF(CDR!N315="PALETTE","",CDR!M315))</f>
        <v/>
      </c>
      <c r="AC314" t="str">
        <f t="shared" si="38"/>
        <v/>
      </c>
      <c r="AD314" t="str">
        <f>+IF($C314="","",CDR!$J$2)</f>
        <v/>
      </c>
      <c r="AE314" t="str">
        <f>+IF(C314="","",CDR!J312)</f>
        <v/>
      </c>
      <c r="AF314" t="str">
        <f t="shared" si="39"/>
        <v/>
      </c>
    </row>
    <row r="315" spans="1:32" x14ac:dyDescent="0.25">
      <c r="A315" t="str">
        <f>+IF($C315="","",IF(CDR!I316="","",TEXT(CDR!I316,"00000000000000")))</f>
        <v/>
      </c>
      <c r="B315" t="str">
        <f t="shared" si="32"/>
        <v/>
      </c>
      <c r="C315" t="str">
        <f>+IF(CDR!F316="","",SUBSTITUTE(CDR!F316,"CHAR (10)"," "))</f>
        <v/>
      </c>
      <c r="D315" t="str">
        <f>+IF(CDR!F316="","",SUBSTITUTE(CDR!F316,"CHAR (10)"," "))</f>
        <v/>
      </c>
      <c r="E315" t="str">
        <f t="shared" si="33"/>
        <v/>
      </c>
      <c r="F315" t="str">
        <f>+IF($C315="","",IF(CDR!G316="BIO","Oui","Non"))</f>
        <v/>
      </c>
      <c r="G315" t="str">
        <f>+IF($C315="","",IF(CDR!D316="DOMEDIA","MDD",IF(CDR!D316="APTA","MDD",IF(CDR!D316="TOP BUDGET","Premier Prix","MN"))))</f>
        <v/>
      </c>
      <c r="H315" t="str">
        <f>+IF($C315="","",CDR!D316)</f>
        <v/>
      </c>
      <c r="K315" t="str">
        <f>+IF($C315="","",CDR!$E$2)</f>
        <v/>
      </c>
      <c r="L315" t="str">
        <f>+IF($C315="","",CDR!$G$2)</f>
        <v/>
      </c>
      <c r="M315" t="str">
        <f>+IF($C315="","",CDR!AN316)</f>
        <v/>
      </c>
      <c r="N315" t="str">
        <f>+IF($C315="","",CDR!AO316)</f>
        <v/>
      </c>
      <c r="P315" t="str">
        <f t="shared" si="34"/>
        <v/>
      </c>
      <c r="Q315" t="str">
        <f>+IF($C315="","",CDR!A316)</f>
        <v/>
      </c>
      <c r="S315" t="str">
        <f t="shared" si="35"/>
        <v/>
      </c>
      <c r="T315" t="str">
        <f t="shared" si="36"/>
        <v/>
      </c>
      <c r="U315" t="str">
        <f t="shared" si="37"/>
        <v/>
      </c>
      <c r="V315" t="str">
        <f>+IF(C315="","",IF(CDR!L316="VRAC","Composant sans Colisage","Homogène"))</f>
        <v/>
      </c>
      <c r="W315" t="str">
        <f>+IF(C315="","",IF(CDR!L316="VRAC","EACH",IF(CDR!L316="COLIS","COLIS (CARTON FARDEAU DISPLAY)","PALETTE - BOX")))</f>
        <v/>
      </c>
      <c r="X315" t="str">
        <f>+IF($C315="","",IF(CDR!L316="PALETTE",CDR!M316,""))</f>
        <v/>
      </c>
      <c r="Z315" t="str">
        <f>+IF($C315="","",IF(CDR!N316="PALETTE","",CDR!M316))</f>
        <v/>
      </c>
      <c r="AC315" t="str">
        <f t="shared" si="38"/>
        <v/>
      </c>
      <c r="AD315" t="str">
        <f>+IF($C315="","",CDR!$J$2)</f>
        <v/>
      </c>
      <c r="AE315" t="str">
        <f>+IF(C315="","",CDR!J313)</f>
        <v/>
      </c>
      <c r="AF315" t="str">
        <f t="shared" si="39"/>
        <v/>
      </c>
    </row>
    <row r="316" spans="1:32" x14ac:dyDescent="0.25">
      <c r="A316" t="str">
        <f>+IF($C316="","",IF(CDR!I317="","",TEXT(CDR!I317,"00000000000000")))</f>
        <v/>
      </c>
      <c r="B316" t="str">
        <f t="shared" si="32"/>
        <v/>
      </c>
      <c r="C316" t="str">
        <f>+IF(CDR!F317="","",SUBSTITUTE(CDR!F317,"CHAR (10)"," "))</f>
        <v/>
      </c>
      <c r="D316" t="str">
        <f>+IF(CDR!F317="","",SUBSTITUTE(CDR!F317,"CHAR (10)"," "))</f>
        <v/>
      </c>
      <c r="E316" t="str">
        <f t="shared" si="33"/>
        <v/>
      </c>
      <c r="F316" t="str">
        <f>+IF($C316="","",IF(CDR!G317="BIO","Oui","Non"))</f>
        <v/>
      </c>
      <c r="G316" t="str">
        <f>+IF($C316="","",IF(CDR!D317="DOMEDIA","MDD",IF(CDR!D317="APTA","MDD",IF(CDR!D317="TOP BUDGET","Premier Prix","MN"))))</f>
        <v/>
      </c>
      <c r="H316" t="str">
        <f>+IF($C316="","",CDR!D317)</f>
        <v/>
      </c>
      <c r="K316" t="str">
        <f>+IF($C316="","",CDR!$E$2)</f>
        <v/>
      </c>
      <c r="L316" t="str">
        <f>+IF($C316="","",CDR!$G$2)</f>
        <v/>
      </c>
      <c r="M316" t="str">
        <f>+IF($C316="","",CDR!AN317)</f>
        <v/>
      </c>
      <c r="N316" t="str">
        <f>+IF($C316="","",CDR!AO317)</f>
        <v/>
      </c>
      <c r="P316" t="str">
        <f t="shared" si="34"/>
        <v/>
      </c>
      <c r="Q316" t="str">
        <f>+IF($C316="","",CDR!A317)</f>
        <v/>
      </c>
      <c r="S316" t="str">
        <f t="shared" si="35"/>
        <v/>
      </c>
      <c r="T316" t="str">
        <f t="shared" si="36"/>
        <v/>
      </c>
      <c r="U316" t="str">
        <f t="shared" si="37"/>
        <v/>
      </c>
      <c r="V316" t="str">
        <f>+IF(C316="","",IF(CDR!L317="VRAC","Composant sans Colisage","Homogène"))</f>
        <v/>
      </c>
      <c r="W316" t="str">
        <f>+IF(C316="","",IF(CDR!L317="VRAC","EACH",IF(CDR!L317="COLIS","COLIS (CARTON FARDEAU DISPLAY)","PALETTE - BOX")))</f>
        <v/>
      </c>
      <c r="X316" t="str">
        <f>+IF($C316="","",IF(CDR!L317="PALETTE",CDR!M317,""))</f>
        <v/>
      </c>
      <c r="Z316" t="str">
        <f>+IF($C316="","",IF(CDR!N317="PALETTE","",CDR!M317))</f>
        <v/>
      </c>
      <c r="AC316" t="str">
        <f t="shared" si="38"/>
        <v/>
      </c>
      <c r="AD316" t="str">
        <f>+IF($C316="","",CDR!$J$2)</f>
        <v/>
      </c>
      <c r="AE316" t="str">
        <f>+IF(C316="","",CDR!J314)</f>
        <v/>
      </c>
      <c r="AF316" t="str">
        <f t="shared" si="39"/>
        <v/>
      </c>
    </row>
    <row r="317" spans="1:32" x14ac:dyDescent="0.25">
      <c r="A317" t="str">
        <f>+IF($C317="","",IF(CDR!I318="","",TEXT(CDR!I318,"00000000000000")))</f>
        <v/>
      </c>
      <c r="B317" t="str">
        <f t="shared" si="32"/>
        <v/>
      </c>
      <c r="C317" t="str">
        <f>+IF(CDR!F318="","",SUBSTITUTE(CDR!F318,"CHAR (10)"," "))</f>
        <v/>
      </c>
      <c r="D317" t="str">
        <f>+IF(CDR!F318="","",SUBSTITUTE(CDR!F318,"CHAR (10)"," "))</f>
        <v/>
      </c>
      <c r="E317" t="str">
        <f t="shared" si="33"/>
        <v/>
      </c>
      <c r="F317" t="str">
        <f>+IF($C317="","",IF(CDR!G318="BIO","Oui","Non"))</f>
        <v/>
      </c>
      <c r="G317" t="str">
        <f>+IF($C317="","",IF(CDR!D318="DOMEDIA","MDD",IF(CDR!D318="APTA","MDD",IF(CDR!D318="TOP BUDGET","Premier Prix","MN"))))</f>
        <v/>
      </c>
      <c r="H317" t="str">
        <f>+IF($C317="","",CDR!D318)</f>
        <v/>
      </c>
      <c r="K317" t="str">
        <f>+IF($C317="","",CDR!$E$2)</f>
        <v/>
      </c>
      <c r="L317" t="str">
        <f>+IF($C317="","",CDR!$G$2)</f>
        <v/>
      </c>
      <c r="M317" t="str">
        <f>+IF($C317="","",CDR!AN318)</f>
        <v/>
      </c>
      <c r="N317" t="str">
        <f>+IF($C317="","",CDR!AO318)</f>
        <v/>
      </c>
      <c r="P317" t="str">
        <f t="shared" si="34"/>
        <v/>
      </c>
      <c r="Q317" t="str">
        <f>+IF($C317="","",CDR!A318)</f>
        <v/>
      </c>
      <c r="S317" t="str">
        <f t="shared" si="35"/>
        <v/>
      </c>
      <c r="T317" t="str">
        <f t="shared" si="36"/>
        <v/>
      </c>
      <c r="U317" t="str">
        <f t="shared" si="37"/>
        <v/>
      </c>
      <c r="V317" t="str">
        <f>+IF(C317="","",IF(CDR!L318="VRAC","Composant sans Colisage","Homogène"))</f>
        <v/>
      </c>
      <c r="W317" t="str">
        <f>+IF(C317="","",IF(CDR!L318="VRAC","EACH",IF(CDR!L318="COLIS","COLIS (CARTON FARDEAU DISPLAY)","PALETTE - BOX")))</f>
        <v/>
      </c>
      <c r="X317" t="str">
        <f>+IF($C317="","",IF(CDR!L318="PALETTE",CDR!M318,""))</f>
        <v/>
      </c>
      <c r="Z317" t="str">
        <f>+IF($C317="","",IF(CDR!N318="PALETTE","",CDR!M318))</f>
        <v/>
      </c>
      <c r="AC317" t="str">
        <f t="shared" si="38"/>
        <v/>
      </c>
      <c r="AD317" t="str">
        <f>+IF($C317="","",CDR!$J$2)</f>
        <v/>
      </c>
      <c r="AE317" t="str">
        <f>+IF(C317="","",CDR!J315)</f>
        <v/>
      </c>
      <c r="AF317" t="str">
        <f t="shared" si="39"/>
        <v/>
      </c>
    </row>
    <row r="318" spans="1:32" x14ac:dyDescent="0.25">
      <c r="A318" t="str">
        <f>+IF($C318="","",IF(CDR!I319="","",TEXT(CDR!I319,"00000000000000")))</f>
        <v/>
      </c>
      <c r="B318" t="str">
        <f t="shared" si="32"/>
        <v/>
      </c>
      <c r="C318" t="str">
        <f>+IF(CDR!F319="","",SUBSTITUTE(CDR!F319,"CHAR (10)"," "))</f>
        <v/>
      </c>
      <c r="D318" t="str">
        <f>+IF(CDR!F319="","",SUBSTITUTE(CDR!F319,"CHAR (10)"," "))</f>
        <v/>
      </c>
      <c r="E318" t="str">
        <f t="shared" si="33"/>
        <v/>
      </c>
      <c r="F318" t="str">
        <f>+IF($C318="","",IF(CDR!G319="BIO","Oui","Non"))</f>
        <v/>
      </c>
      <c r="G318" t="str">
        <f>+IF($C318="","",IF(CDR!D319="DOMEDIA","MDD",IF(CDR!D319="APTA","MDD",IF(CDR!D319="TOP BUDGET","Premier Prix","MN"))))</f>
        <v/>
      </c>
      <c r="H318" t="str">
        <f>+IF($C318="","",CDR!D319)</f>
        <v/>
      </c>
      <c r="K318" t="str">
        <f>+IF($C318="","",CDR!$E$2)</f>
        <v/>
      </c>
      <c r="L318" t="str">
        <f>+IF($C318="","",CDR!$G$2)</f>
        <v/>
      </c>
      <c r="M318" t="str">
        <f>+IF($C318="","",CDR!AN319)</f>
        <v/>
      </c>
      <c r="N318" t="str">
        <f>+IF($C318="","",CDR!AO319)</f>
        <v/>
      </c>
      <c r="P318" t="str">
        <f t="shared" si="34"/>
        <v/>
      </c>
      <c r="Q318" t="str">
        <f>+IF($C318="","",CDR!A319)</f>
        <v/>
      </c>
      <c r="S318" t="str">
        <f t="shared" si="35"/>
        <v/>
      </c>
      <c r="T318" t="str">
        <f t="shared" si="36"/>
        <v/>
      </c>
      <c r="U318" t="str">
        <f t="shared" si="37"/>
        <v/>
      </c>
      <c r="V318" t="str">
        <f>+IF(C318="","",IF(CDR!L319="VRAC","Composant sans Colisage","Homogène"))</f>
        <v/>
      </c>
      <c r="W318" t="str">
        <f>+IF(C318="","",IF(CDR!L319="VRAC","EACH",IF(CDR!L319="COLIS","COLIS (CARTON FARDEAU DISPLAY)","PALETTE - BOX")))</f>
        <v/>
      </c>
      <c r="X318" t="str">
        <f>+IF($C318="","",IF(CDR!L319="PALETTE",CDR!M319,""))</f>
        <v/>
      </c>
      <c r="Z318" t="str">
        <f>+IF($C318="","",IF(CDR!N319="PALETTE","",CDR!M319))</f>
        <v/>
      </c>
      <c r="AC318" t="str">
        <f t="shared" si="38"/>
        <v/>
      </c>
      <c r="AD318" t="str">
        <f>+IF($C318="","",CDR!$J$2)</f>
        <v/>
      </c>
      <c r="AE318" t="str">
        <f>+IF(C318="","",CDR!J316)</f>
        <v/>
      </c>
      <c r="AF318" t="str">
        <f t="shared" si="39"/>
        <v/>
      </c>
    </row>
    <row r="319" spans="1:32" x14ac:dyDescent="0.25">
      <c r="A319" t="str">
        <f>+IF($C319="","",IF(CDR!I320="","",TEXT(CDR!I320,"00000000000000")))</f>
        <v/>
      </c>
      <c r="B319" t="str">
        <f t="shared" si="32"/>
        <v/>
      </c>
      <c r="C319" t="str">
        <f>+IF(CDR!F320="","",SUBSTITUTE(CDR!F320,"CHAR (10)"," "))</f>
        <v/>
      </c>
      <c r="D319" t="str">
        <f>+IF(CDR!F320="","",SUBSTITUTE(CDR!F320,"CHAR (10)"," "))</f>
        <v/>
      </c>
      <c r="E319" t="str">
        <f t="shared" si="33"/>
        <v/>
      </c>
      <c r="F319" t="str">
        <f>+IF($C319="","",IF(CDR!G320="BIO","Oui","Non"))</f>
        <v/>
      </c>
      <c r="G319" t="str">
        <f>+IF($C319="","",IF(CDR!D320="DOMEDIA","MDD",IF(CDR!D320="APTA","MDD",IF(CDR!D320="TOP BUDGET","Premier Prix","MN"))))</f>
        <v/>
      </c>
      <c r="H319" t="str">
        <f>+IF($C319="","",CDR!D320)</f>
        <v/>
      </c>
      <c r="K319" t="str">
        <f>+IF($C319="","",CDR!$E$2)</f>
        <v/>
      </c>
      <c r="L319" t="str">
        <f>+IF($C319="","",CDR!$G$2)</f>
        <v/>
      </c>
      <c r="M319" t="str">
        <f>+IF($C319="","",CDR!AN320)</f>
        <v/>
      </c>
      <c r="N319" t="str">
        <f>+IF($C319="","",CDR!AO320)</f>
        <v/>
      </c>
      <c r="P319" t="str">
        <f t="shared" si="34"/>
        <v/>
      </c>
      <c r="Q319" t="str">
        <f>+IF($C319="","",CDR!A320)</f>
        <v/>
      </c>
      <c r="S319" t="str">
        <f t="shared" si="35"/>
        <v/>
      </c>
      <c r="T319" t="str">
        <f t="shared" si="36"/>
        <v/>
      </c>
      <c r="U319" t="str">
        <f t="shared" si="37"/>
        <v/>
      </c>
      <c r="V319" t="str">
        <f>+IF(C319="","",IF(CDR!L320="VRAC","Composant sans Colisage","Homogène"))</f>
        <v/>
      </c>
      <c r="W319" t="str">
        <f>+IF(C319="","",IF(CDR!L320="VRAC","EACH",IF(CDR!L320="COLIS","COLIS (CARTON FARDEAU DISPLAY)","PALETTE - BOX")))</f>
        <v/>
      </c>
      <c r="X319" t="str">
        <f>+IF($C319="","",IF(CDR!L320="PALETTE",CDR!M320,""))</f>
        <v/>
      </c>
      <c r="Z319" t="str">
        <f>+IF($C319="","",IF(CDR!N320="PALETTE","",CDR!M320))</f>
        <v/>
      </c>
      <c r="AC319" t="str">
        <f t="shared" si="38"/>
        <v/>
      </c>
      <c r="AD319" t="str">
        <f>+IF($C319="","",CDR!$J$2)</f>
        <v/>
      </c>
      <c r="AE319" t="str">
        <f>+IF(C319="","",CDR!J317)</f>
        <v/>
      </c>
      <c r="AF319" t="str">
        <f t="shared" si="39"/>
        <v/>
      </c>
    </row>
    <row r="320" spans="1:32" x14ac:dyDescent="0.25">
      <c r="A320" t="str">
        <f>+IF($C320="","",IF(CDR!I321="","",TEXT(CDR!I321,"00000000000000")))</f>
        <v/>
      </c>
      <c r="B320" t="str">
        <f t="shared" si="32"/>
        <v/>
      </c>
      <c r="C320" t="str">
        <f>+IF(CDR!F321="","",SUBSTITUTE(CDR!F321,"CHAR (10)"," "))</f>
        <v/>
      </c>
      <c r="D320" t="str">
        <f>+IF(CDR!F321="","",SUBSTITUTE(CDR!F321,"CHAR (10)"," "))</f>
        <v/>
      </c>
      <c r="E320" t="str">
        <f t="shared" si="33"/>
        <v/>
      </c>
      <c r="F320" t="str">
        <f>+IF($C320="","",IF(CDR!G321="BIO","Oui","Non"))</f>
        <v/>
      </c>
      <c r="G320" t="str">
        <f>+IF($C320="","",IF(CDR!D321="DOMEDIA","MDD",IF(CDR!D321="APTA","MDD",IF(CDR!D321="TOP BUDGET","Premier Prix","MN"))))</f>
        <v/>
      </c>
      <c r="H320" t="str">
        <f>+IF($C320="","",CDR!D321)</f>
        <v/>
      </c>
      <c r="K320" t="str">
        <f>+IF($C320="","",CDR!$E$2)</f>
        <v/>
      </c>
      <c r="L320" t="str">
        <f>+IF($C320="","",CDR!$G$2)</f>
        <v/>
      </c>
      <c r="M320" t="str">
        <f>+IF($C320="","",CDR!AN321)</f>
        <v/>
      </c>
      <c r="N320" t="str">
        <f>+IF($C320="","",CDR!AO321)</f>
        <v/>
      </c>
      <c r="P320" t="str">
        <f t="shared" si="34"/>
        <v/>
      </c>
      <c r="Q320" t="str">
        <f>+IF($C320="","",CDR!A321)</f>
        <v/>
      </c>
      <c r="S320" t="str">
        <f t="shared" si="35"/>
        <v/>
      </c>
      <c r="T320" t="str">
        <f t="shared" si="36"/>
        <v/>
      </c>
      <c r="U320" t="str">
        <f t="shared" si="37"/>
        <v/>
      </c>
      <c r="V320" t="str">
        <f>+IF(C320="","",IF(CDR!L321="VRAC","Composant sans Colisage","Homogène"))</f>
        <v/>
      </c>
      <c r="W320" t="str">
        <f>+IF(C320="","",IF(CDR!L321="VRAC","EACH",IF(CDR!L321="COLIS","COLIS (CARTON FARDEAU DISPLAY)","PALETTE - BOX")))</f>
        <v/>
      </c>
      <c r="X320" t="str">
        <f>+IF($C320="","",IF(CDR!L321="PALETTE",CDR!M321,""))</f>
        <v/>
      </c>
      <c r="Z320" t="str">
        <f>+IF($C320="","",IF(CDR!N321="PALETTE","",CDR!M321))</f>
        <v/>
      </c>
      <c r="AC320" t="str">
        <f t="shared" si="38"/>
        <v/>
      </c>
      <c r="AD320" t="str">
        <f>+IF($C320="","",CDR!$J$2)</f>
        <v/>
      </c>
      <c r="AE320" t="str">
        <f>+IF(C320="","",CDR!J318)</f>
        <v/>
      </c>
      <c r="AF320" t="str">
        <f t="shared" si="39"/>
        <v/>
      </c>
    </row>
    <row r="321" spans="1:32" x14ac:dyDescent="0.25">
      <c r="A321" t="str">
        <f>+IF($C321="","",IF(CDR!I322="","",TEXT(CDR!I322,"00000000000000")))</f>
        <v/>
      </c>
      <c r="B321" t="str">
        <f t="shared" si="32"/>
        <v/>
      </c>
      <c r="C321" t="str">
        <f>+IF(CDR!F322="","",SUBSTITUTE(CDR!F322,"CHAR (10)"," "))</f>
        <v/>
      </c>
      <c r="D321" t="str">
        <f>+IF(CDR!F322="","",SUBSTITUTE(CDR!F322,"CHAR (10)"," "))</f>
        <v/>
      </c>
      <c r="E321" t="str">
        <f t="shared" si="33"/>
        <v/>
      </c>
      <c r="F321" t="str">
        <f>+IF($C321="","",IF(CDR!G322="BIO","Oui","Non"))</f>
        <v/>
      </c>
      <c r="G321" t="str">
        <f>+IF($C321="","",IF(CDR!D322="DOMEDIA","MDD",IF(CDR!D322="APTA","MDD",IF(CDR!D322="TOP BUDGET","Premier Prix","MN"))))</f>
        <v/>
      </c>
      <c r="H321" t="str">
        <f>+IF($C321="","",CDR!D322)</f>
        <v/>
      </c>
      <c r="K321" t="str">
        <f>+IF($C321="","",CDR!$E$2)</f>
        <v/>
      </c>
      <c r="L321" t="str">
        <f>+IF($C321="","",CDR!$G$2)</f>
        <v/>
      </c>
      <c r="M321" t="str">
        <f>+IF($C321="","",CDR!AN322)</f>
        <v/>
      </c>
      <c r="N321" t="str">
        <f>+IF($C321="","",CDR!AO322)</f>
        <v/>
      </c>
      <c r="P321" t="str">
        <f t="shared" si="34"/>
        <v/>
      </c>
      <c r="Q321" t="str">
        <f>+IF($C321="","",CDR!A322)</f>
        <v/>
      </c>
      <c r="S321" t="str">
        <f t="shared" si="35"/>
        <v/>
      </c>
      <c r="T321" t="str">
        <f t="shared" si="36"/>
        <v/>
      </c>
      <c r="U321" t="str">
        <f t="shared" si="37"/>
        <v/>
      </c>
      <c r="V321" t="str">
        <f>+IF(C321="","",IF(CDR!L322="VRAC","Composant sans Colisage","Homogène"))</f>
        <v/>
      </c>
      <c r="W321" t="str">
        <f>+IF(C321="","",IF(CDR!L322="VRAC","EACH",IF(CDR!L322="COLIS","COLIS (CARTON FARDEAU DISPLAY)","PALETTE - BOX")))</f>
        <v/>
      </c>
      <c r="X321" t="str">
        <f>+IF($C321="","",IF(CDR!L322="PALETTE",CDR!M322,""))</f>
        <v/>
      </c>
      <c r="Z321" t="str">
        <f>+IF($C321="","",IF(CDR!N322="PALETTE","",CDR!M322))</f>
        <v/>
      </c>
      <c r="AC321" t="str">
        <f t="shared" si="38"/>
        <v/>
      </c>
      <c r="AD321" t="str">
        <f>+IF($C321="","",CDR!$J$2)</f>
        <v/>
      </c>
      <c r="AE321" t="str">
        <f>+IF(C321="","",CDR!J319)</f>
        <v/>
      </c>
      <c r="AF321" t="str">
        <f t="shared" si="39"/>
        <v/>
      </c>
    </row>
    <row r="322" spans="1:32" x14ac:dyDescent="0.25">
      <c r="A322" t="str">
        <f>+IF($C322="","",IF(CDR!I323="","",TEXT(CDR!I323,"00000000000000")))</f>
        <v/>
      </c>
      <c r="B322" t="str">
        <f t="shared" si="32"/>
        <v/>
      </c>
      <c r="C322" t="str">
        <f>+IF(CDR!F323="","",SUBSTITUTE(CDR!F323,"CHAR (10)"," "))</f>
        <v/>
      </c>
      <c r="D322" t="str">
        <f>+IF(CDR!F323="","",SUBSTITUTE(CDR!F323,"CHAR (10)"," "))</f>
        <v/>
      </c>
      <c r="E322" t="str">
        <f t="shared" si="33"/>
        <v/>
      </c>
      <c r="F322" t="str">
        <f>+IF($C322="","",IF(CDR!G323="BIO","Oui","Non"))</f>
        <v/>
      </c>
      <c r="G322" t="str">
        <f>+IF($C322="","",IF(CDR!D323="DOMEDIA","MDD",IF(CDR!D323="APTA","MDD",IF(CDR!D323="TOP BUDGET","Premier Prix","MN"))))</f>
        <v/>
      </c>
      <c r="H322" t="str">
        <f>+IF($C322="","",CDR!D323)</f>
        <v/>
      </c>
      <c r="K322" t="str">
        <f>+IF($C322="","",CDR!$E$2)</f>
        <v/>
      </c>
      <c r="L322" t="str">
        <f>+IF($C322="","",CDR!$G$2)</f>
        <v/>
      </c>
      <c r="M322" t="str">
        <f>+IF($C322="","",CDR!AN323)</f>
        <v/>
      </c>
      <c r="N322" t="str">
        <f>+IF($C322="","",CDR!AO323)</f>
        <v/>
      </c>
      <c r="P322" t="str">
        <f t="shared" si="34"/>
        <v/>
      </c>
      <c r="Q322" t="str">
        <f>+IF($C322="","",CDR!A323)</f>
        <v/>
      </c>
      <c r="S322" t="str">
        <f t="shared" si="35"/>
        <v/>
      </c>
      <c r="T322" t="str">
        <f t="shared" si="36"/>
        <v/>
      </c>
      <c r="U322" t="str">
        <f t="shared" si="37"/>
        <v/>
      </c>
      <c r="V322" t="str">
        <f>+IF(C322="","",IF(CDR!L323="VRAC","Composant sans Colisage","Homogène"))</f>
        <v/>
      </c>
      <c r="W322" t="str">
        <f>+IF(C322="","",IF(CDR!L323="VRAC","EACH",IF(CDR!L323="COLIS","COLIS (CARTON FARDEAU DISPLAY)","PALETTE - BOX")))</f>
        <v/>
      </c>
      <c r="X322" t="str">
        <f>+IF($C322="","",IF(CDR!L323="PALETTE",CDR!M323,""))</f>
        <v/>
      </c>
      <c r="Z322" t="str">
        <f>+IF($C322="","",IF(CDR!N323="PALETTE","",CDR!M323))</f>
        <v/>
      </c>
      <c r="AC322" t="str">
        <f t="shared" si="38"/>
        <v/>
      </c>
      <c r="AD322" t="str">
        <f>+IF($C322="","",CDR!$J$2)</f>
        <v/>
      </c>
      <c r="AE322" t="str">
        <f>+IF(C322="","",CDR!J320)</f>
        <v/>
      </c>
      <c r="AF322" t="str">
        <f t="shared" si="39"/>
        <v/>
      </c>
    </row>
    <row r="323" spans="1:32" x14ac:dyDescent="0.25">
      <c r="A323" t="str">
        <f>+IF($C323="","",IF(CDR!I324="","",TEXT(CDR!I324,"00000000000000")))</f>
        <v/>
      </c>
      <c r="B323" t="str">
        <f t="shared" si="32"/>
        <v/>
      </c>
      <c r="C323" t="str">
        <f>+IF(CDR!F324="","",SUBSTITUTE(CDR!F324,"CHAR (10)"," "))</f>
        <v/>
      </c>
      <c r="D323" t="str">
        <f>+IF(CDR!F324="","",SUBSTITUTE(CDR!F324,"CHAR (10)"," "))</f>
        <v/>
      </c>
      <c r="E323" t="str">
        <f t="shared" si="33"/>
        <v/>
      </c>
      <c r="F323" t="str">
        <f>+IF($C323="","",IF(CDR!G324="BIO","Oui","Non"))</f>
        <v/>
      </c>
      <c r="G323" t="str">
        <f>+IF($C323="","",IF(CDR!D324="DOMEDIA","MDD",IF(CDR!D324="APTA","MDD",IF(CDR!D324="TOP BUDGET","Premier Prix","MN"))))</f>
        <v/>
      </c>
      <c r="H323" t="str">
        <f>+IF($C323="","",CDR!D324)</f>
        <v/>
      </c>
      <c r="K323" t="str">
        <f>+IF($C323="","",CDR!$E$2)</f>
        <v/>
      </c>
      <c r="L323" t="str">
        <f>+IF($C323="","",CDR!$G$2)</f>
        <v/>
      </c>
      <c r="M323" t="str">
        <f>+IF($C323="","",CDR!AN324)</f>
        <v/>
      </c>
      <c r="N323" t="str">
        <f>+IF($C323="","",CDR!AO324)</f>
        <v/>
      </c>
      <c r="P323" t="str">
        <f t="shared" si="34"/>
        <v/>
      </c>
      <c r="Q323" t="str">
        <f>+IF($C323="","",CDR!A324)</f>
        <v/>
      </c>
      <c r="S323" t="str">
        <f t="shared" si="35"/>
        <v/>
      </c>
      <c r="T323" t="str">
        <f t="shared" si="36"/>
        <v/>
      </c>
      <c r="U323" t="str">
        <f t="shared" si="37"/>
        <v/>
      </c>
      <c r="V323" t="str">
        <f>+IF(C323="","",IF(CDR!L324="VRAC","Composant sans Colisage","Homogène"))</f>
        <v/>
      </c>
      <c r="W323" t="str">
        <f>+IF(C323="","",IF(CDR!L324="VRAC","EACH",IF(CDR!L324="COLIS","COLIS (CARTON FARDEAU DISPLAY)","PALETTE - BOX")))</f>
        <v/>
      </c>
      <c r="X323" t="str">
        <f>+IF($C323="","",IF(CDR!L324="PALETTE",CDR!M324,""))</f>
        <v/>
      </c>
      <c r="Z323" t="str">
        <f>+IF($C323="","",IF(CDR!N324="PALETTE","",CDR!M324))</f>
        <v/>
      </c>
      <c r="AC323" t="str">
        <f t="shared" si="38"/>
        <v/>
      </c>
      <c r="AD323" t="str">
        <f>+IF($C323="","",CDR!$J$2)</f>
        <v/>
      </c>
      <c r="AE323" t="str">
        <f>+IF(C323="","",CDR!J321)</f>
        <v/>
      </c>
      <c r="AF323" t="str">
        <f t="shared" si="39"/>
        <v/>
      </c>
    </row>
    <row r="324" spans="1:32" x14ac:dyDescent="0.25">
      <c r="A324" t="str">
        <f>+IF($C324="","",IF(CDR!I325="","",TEXT(CDR!I325,"00000000000000")))</f>
        <v/>
      </c>
      <c r="B324" t="str">
        <f t="shared" si="32"/>
        <v/>
      </c>
      <c r="C324" t="str">
        <f>+IF(CDR!F325="","",SUBSTITUTE(CDR!F325,"CHAR (10)"," "))</f>
        <v/>
      </c>
      <c r="D324" t="str">
        <f>+IF(CDR!F325="","",SUBSTITUTE(CDR!F325,"CHAR (10)"," "))</f>
        <v/>
      </c>
      <c r="E324" t="str">
        <f t="shared" si="33"/>
        <v/>
      </c>
      <c r="F324" t="str">
        <f>+IF($C324="","",IF(CDR!G325="BIO","Oui","Non"))</f>
        <v/>
      </c>
      <c r="G324" t="str">
        <f>+IF($C324="","",IF(CDR!D325="DOMEDIA","MDD",IF(CDR!D325="APTA","MDD",IF(CDR!D325="TOP BUDGET","Premier Prix","MN"))))</f>
        <v/>
      </c>
      <c r="H324" t="str">
        <f>+IF($C324="","",CDR!D325)</f>
        <v/>
      </c>
      <c r="K324" t="str">
        <f>+IF($C324="","",CDR!$E$2)</f>
        <v/>
      </c>
      <c r="L324" t="str">
        <f>+IF($C324="","",CDR!$G$2)</f>
        <v/>
      </c>
      <c r="M324" t="str">
        <f>+IF($C324="","",CDR!AN325)</f>
        <v/>
      </c>
      <c r="N324" t="str">
        <f>+IF($C324="","",CDR!AO325)</f>
        <v/>
      </c>
      <c r="P324" t="str">
        <f t="shared" si="34"/>
        <v/>
      </c>
      <c r="Q324" t="str">
        <f>+IF($C324="","",CDR!A325)</f>
        <v/>
      </c>
      <c r="S324" t="str">
        <f t="shared" si="35"/>
        <v/>
      </c>
      <c r="T324" t="str">
        <f t="shared" si="36"/>
        <v/>
      </c>
      <c r="U324" t="str">
        <f t="shared" si="37"/>
        <v/>
      </c>
      <c r="V324" t="str">
        <f>+IF(C324="","",IF(CDR!L325="VRAC","Composant sans Colisage","Homogène"))</f>
        <v/>
      </c>
      <c r="W324" t="str">
        <f>+IF(C324="","",IF(CDR!L325="VRAC","EACH",IF(CDR!L325="COLIS","COLIS (CARTON FARDEAU DISPLAY)","PALETTE - BOX")))</f>
        <v/>
      </c>
      <c r="X324" t="str">
        <f>+IF($C324="","",IF(CDR!L325="PALETTE",CDR!M325,""))</f>
        <v/>
      </c>
      <c r="Z324" t="str">
        <f>+IF($C324="","",IF(CDR!N325="PALETTE","",CDR!M325))</f>
        <v/>
      </c>
      <c r="AC324" t="str">
        <f t="shared" si="38"/>
        <v/>
      </c>
      <c r="AD324" t="str">
        <f>+IF($C324="","",CDR!$J$2)</f>
        <v/>
      </c>
      <c r="AE324" t="str">
        <f>+IF(C324="","",CDR!J322)</f>
        <v/>
      </c>
      <c r="AF324" t="str">
        <f t="shared" si="39"/>
        <v/>
      </c>
    </row>
    <row r="325" spans="1:32" x14ac:dyDescent="0.25">
      <c r="A325" t="str">
        <f>+IF($C325="","",IF(CDR!I326="","",TEXT(CDR!I326,"00000000000000")))</f>
        <v/>
      </c>
      <c r="B325" t="str">
        <f t="shared" ref="B325:B388" si="40">+IF(C325="","","1")</f>
        <v/>
      </c>
      <c r="C325" t="str">
        <f>+IF(CDR!F326="","",SUBSTITUTE(CDR!F326,"CHAR (10)"," "))</f>
        <v/>
      </c>
      <c r="D325" t="str">
        <f>+IF(CDR!F326="","",SUBSTITUTE(CDR!F326,"CHAR (10)"," "))</f>
        <v/>
      </c>
      <c r="E325" t="str">
        <f t="shared" ref="E325:E388" si="41">+IF($C325="","",LEFT(D325,25))</f>
        <v/>
      </c>
      <c r="F325" t="str">
        <f>+IF($C325="","",IF(CDR!G326="BIO","Oui","Non"))</f>
        <v/>
      </c>
      <c r="G325" t="str">
        <f>+IF($C325="","",IF(CDR!D326="DOMEDIA","MDD",IF(CDR!D326="APTA","MDD",IF(CDR!D326="TOP BUDGET","Premier Prix","MN"))))</f>
        <v/>
      </c>
      <c r="H325" t="str">
        <f>+IF($C325="","",CDR!D326)</f>
        <v/>
      </c>
      <c r="K325" t="str">
        <f>+IF($C325="","",CDR!$E$2)</f>
        <v/>
      </c>
      <c r="L325" t="str">
        <f>+IF($C325="","",CDR!$G$2)</f>
        <v/>
      </c>
      <c r="M325" t="str">
        <f>+IF($C325="","",CDR!AN326)</f>
        <v/>
      </c>
      <c r="N325" t="str">
        <f>+IF($C325="","",CDR!AO326)</f>
        <v/>
      </c>
      <c r="P325" t="str">
        <f t="shared" ref="P325:P388" si="42">+IF(C325="","","Non")</f>
        <v/>
      </c>
      <c r="Q325" t="str">
        <f>+IF($C325="","",CDR!A326)</f>
        <v/>
      </c>
      <c r="S325" t="str">
        <f t="shared" ref="S325:S388" si="43">+IF(F325="","","1")</f>
        <v/>
      </c>
      <c r="T325" t="str">
        <f t="shared" ref="T325:T388" si="44">+IF($C325="","","998")</f>
        <v/>
      </c>
      <c r="U325" t="str">
        <f t="shared" ref="U325:U388" si="45">+IF($C325="","",IF(L325&lt;&gt;168,"Salsify",""))</f>
        <v/>
      </c>
      <c r="V325" t="str">
        <f>+IF(C325="","",IF(CDR!L326="VRAC","Composant sans Colisage","Homogène"))</f>
        <v/>
      </c>
      <c r="W325" t="str">
        <f>+IF(C325="","",IF(CDR!L326="VRAC","EACH",IF(CDR!L326="COLIS","COLIS (CARTON FARDEAU DISPLAY)","PALETTE - BOX")))</f>
        <v/>
      </c>
      <c r="X325" t="str">
        <f>+IF($C325="","",IF(CDR!L326="PALETTE",CDR!M326,""))</f>
        <v/>
      </c>
      <c r="Z325" t="str">
        <f>+IF($C325="","",IF(CDR!N326="PALETTE","",CDR!M326))</f>
        <v/>
      </c>
      <c r="AC325" t="str">
        <f t="shared" ref="AC325:AC388" si="46">+D325</f>
        <v/>
      </c>
      <c r="AD325" t="str">
        <f>+IF($C325="","",CDR!$J$2)</f>
        <v/>
      </c>
      <c r="AE325" t="str">
        <f>+IF(C325="","",CDR!J323)</f>
        <v/>
      </c>
      <c r="AF325" t="str">
        <f t="shared" ref="AF325:AF388" si="47">+IF(C325="","","DDD")</f>
        <v/>
      </c>
    </row>
    <row r="326" spans="1:32" x14ac:dyDescent="0.25">
      <c r="A326" t="str">
        <f>+IF($C326="","",IF(CDR!I327="","",TEXT(CDR!I327,"00000000000000")))</f>
        <v/>
      </c>
      <c r="B326" t="str">
        <f t="shared" si="40"/>
        <v/>
      </c>
      <c r="C326" t="str">
        <f>+IF(CDR!F327="","",SUBSTITUTE(CDR!F327,"CHAR (10)"," "))</f>
        <v/>
      </c>
      <c r="D326" t="str">
        <f>+IF(CDR!F327="","",SUBSTITUTE(CDR!F327,"CHAR (10)"," "))</f>
        <v/>
      </c>
      <c r="E326" t="str">
        <f t="shared" si="41"/>
        <v/>
      </c>
      <c r="F326" t="str">
        <f>+IF($C326="","",IF(CDR!G327="BIO","Oui","Non"))</f>
        <v/>
      </c>
      <c r="G326" t="str">
        <f>+IF($C326="","",IF(CDR!D327="DOMEDIA","MDD",IF(CDR!D327="APTA","MDD",IF(CDR!D327="TOP BUDGET","Premier Prix","MN"))))</f>
        <v/>
      </c>
      <c r="H326" t="str">
        <f>+IF($C326="","",CDR!D327)</f>
        <v/>
      </c>
      <c r="K326" t="str">
        <f>+IF($C326="","",CDR!$E$2)</f>
        <v/>
      </c>
      <c r="L326" t="str">
        <f>+IF($C326="","",CDR!$G$2)</f>
        <v/>
      </c>
      <c r="M326" t="str">
        <f>+IF($C326="","",CDR!AN327)</f>
        <v/>
      </c>
      <c r="N326" t="str">
        <f>+IF($C326="","",CDR!AO327)</f>
        <v/>
      </c>
      <c r="P326" t="str">
        <f t="shared" si="42"/>
        <v/>
      </c>
      <c r="Q326" t="str">
        <f>+IF($C326="","",CDR!A327)</f>
        <v/>
      </c>
      <c r="S326" t="str">
        <f t="shared" si="43"/>
        <v/>
      </c>
      <c r="T326" t="str">
        <f t="shared" si="44"/>
        <v/>
      </c>
      <c r="U326" t="str">
        <f t="shared" si="45"/>
        <v/>
      </c>
      <c r="V326" t="str">
        <f>+IF(C326="","",IF(CDR!L327="VRAC","Composant sans Colisage","Homogène"))</f>
        <v/>
      </c>
      <c r="W326" t="str">
        <f>+IF(C326="","",IF(CDR!L327="VRAC","EACH",IF(CDR!L327="COLIS","COLIS (CARTON FARDEAU DISPLAY)","PALETTE - BOX")))</f>
        <v/>
      </c>
      <c r="X326" t="str">
        <f>+IF($C326="","",IF(CDR!L327="PALETTE",CDR!M327,""))</f>
        <v/>
      </c>
      <c r="Z326" t="str">
        <f>+IF($C326="","",IF(CDR!N327="PALETTE","",CDR!M327))</f>
        <v/>
      </c>
      <c r="AC326" t="str">
        <f t="shared" si="46"/>
        <v/>
      </c>
      <c r="AD326" t="str">
        <f>+IF($C326="","",CDR!$J$2)</f>
        <v/>
      </c>
      <c r="AE326" t="str">
        <f>+IF(C326="","",CDR!J324)</f>
        <v/>
      </c>
      <c r="AF326" t="str">
        <f t="shared" si="47"/>
        <v/>
      </c>
    </row>
    <row r="327" spans="1:32" x14ac:dyDescent="0.25">
      <c r="A327" t="str">
        <f>+IF($C327="","",IF(CDR!I328="","",TEXT(CDR!I328,"00000000000000")))</f>
        <v/>
      </c>
      <c r="B327" t="str">
        <f t="shared" si="40"/>
        <v/>
      </c>
      <c r="C327" t="str">
        <f>+IF(CDR!F328="","",SUBSTITUTE(CDR!F328,"CHAR (10)"," "))</f>
        <v/>
      </c>
      <c r="D327" t="str">
        <f>+IF(CDR!F328="","",SUBSTITUTE(CDR!F328,"CHAR (10)"," "))</f>
        <v/>
      </c>
      <c r="E327" t="str">
        <f t="shared" si="41"/>
        <v/>
      </c>
      <c r="F327" t="str">
        <f>+IF($C327="","",IF(CDR!G328="BIO","Oui","Non"))</f>
        <v/>
      </c>
      <c r="G327" t="str">
        <f>+IF($C327="","",IF(CDR!D328="DOMEDIA","MDD",IF(CDR!D328="APTA","MDD",IF(CDR!D328="TOP BUDGET","Premier Prix","MN"))))</f>
        <v/>
      </c>
      <c r="H327" t="str">
        <f>+IF($C327="","",CDR!D328)</f>
        <v/>
      </c>
      <c r="K327" t="str">
        <f>+IF($C327="","",CDR!$E$2)</f>
        <v/>
      </c>
      <c r="L327" t="str">
        <f>+IF($C327="","",CDR!$G$2)</f>
        <v/>
      </c>
      <c r="M327" t="str">
        <f>+IF($C327="","",CDR!AN328)</f>
        <v/>
      </c>
      <c r="N327" t="str">
        <f>+IF($C327="","",CDR!AO328)</f>
        <v/>
      </c>
      <c r="P327" t="str">
        <f t="shared" si="42"/>
        <v/>
      </c>
      <c r="Q327" t="str">
        <f>+IF($C327="","",CDR!A328)</f>
        <v/>
      </c>
      <c r="S327" t="str">
        <f t="shared" si="43"/>
        <v/>
      </c>
      <c r="T327" t="str">
        <f t="shared" si="44"/>
        <v/>
      </c>
      <c r="U327" t="str">
        <f t="shared" si="45"/>
        <v/>
      </c>
      <c r="V327" t="str">
        <f>+IF(C327="","",IF(CDR!L328="VRAC","Composant sans Colisage","Homogène"))</f>
        <v/>
      </c>
      <c r="W327" t="str">
        <f>+IF(C327="","",IF(CDR!L328="VRAC","EACH",IF(CDR!L328="COLIS","COLIS (CARTON FARDEAU DISPLAY)","PALETTE - BOX")))</f>
        <v/>
      </c>
      <c r="X327" t="str">
        <f>+IF($C327="","",IF(CDR!L328="PALETTE",CDR!M328,""))</f>
        <v/>
      </c>
      <c r="Z327" t="str">
        <f>+IF($C327="","",IF(CDR!N328="PALETTE","",CDR!M328))</f>
        <v/>
      </c>
      <c r="AC327" t="str">
        <f t="shared" si="46"/>
        <v/>
      </c>
      <c r="AD327" t="str">
        <f>+IF($C327="","",CDR!$J$2)</f>
        <v/>
      </c>
      <c r="AE327" t="str">
        <f>+IF(C327="","",CDR!J325)</f>
        <v/>
      </c>
      <c r="AF327" t="str">
        <f t="shared" si="47"/>
        <v/>
      </c>
    </row>
    <row r="328" spans="1:32" x14ac:dyDescent="0.25">
      <c r="A328" t="str">
        <f>+IF($C328="","",IF(CDR!I329="","",TEXT(CDR!I329,"00000000000000")))</f>
        <v/>
      </c>
      <c r="B328" t="str">
        <f t="shared" si="40"/>
        <v/>
      </c>
      <c r="C328" t="str">
        <f>+IF(CDR!F329="","",SUBSTITUTE(CDR!F329,"CHAR (10)"," "))</f>
        <v/>
      </c>
      <c r="D328" t="str">
        <f>+IF(CDR!F329="","",SUBSTITUTE(CDR!F329,"CHAR (10)"," "))</f>
        <v/>
      </c>
      <c r="E328" t="str">
        <f t="shared" si="41"/>
        <v/>
      </c>
      <c r="F328" t="str">
        <f>+IF($C328="","",IF(CDR!G329="BIO","Oui","Non"))</f>
        <v/>
      </c>
      <c r="G328" t="str">
        <f>+IF($C328="","",IF(CDR!D329="DOMEDIA","MDD",IF(CDR!D329="APTA","MDD",IF(CDR!D329="TOP BUDGET","Premier Prix","MN"))))</f>
        <v/>
      </c>
      <c r="H328" t="str">
        <f>+IF($C328="","",CDR!D329)</f>
        <v/>
      </c>
      <c r="K328" t="str">
        <f>+IF($C328="","",CDR!$E$2)</f>
        <v/>
      </c>
      <c r="L328" t="str">
        <f>+IF($C328="","",CDR!$G$2)</f>
        <v/>
      </c>
      <c r="M328" t="str">
        <f>+IF($C328="","",CDR!AN329)</f>
        <v/>
      </c>
      <c r="N328" t="str">
        <f>+IF($C328="","",CDR!AO329)</f>
        <v/>
      </c>
      <c r="P328" t="str">
        <f t="shared" si="42"/>
        <v/>
      </c>
      <c r="Q328" t="str">
        <f>+IF($C328="","",CDR!A329)</f>
        <v/>
      </c>
      <c r="S328" t="str">
        <f t="shared" si="43"/>
        <v/>
      </c>
      <c r="T328" t="str">
        <f t="shared" si="44"/>
        <v/>
      </c>
      <c r="U328" t="str">
        <f t="shared" si="45"/>
        <v/>
      </c>
      <c r="V328" t="str">
        <f>+IF(C328="","",IF(CDR!L329="VRAC","Composant sans Colisage","Homogène"))</f>
        <v/>
      </c>
      <c r="W328" t="str">
        <f>+IF(C328="","",IF(CDR!L329="VRAC","EACH",IF(CDR!L329="COLIS","COLIS (CARTON FARDEAU DISPLAY)","PALETTE - BOX")))</f>
        <v/>
      </c>
      <c r="X328" t="str">
        <f>+IF($C328="","",IF(CDR!L329="PALETTE",CDR!M329,""))</f>
        <v/>
      </c>
      <c r="Z328" t="str">
        <f>+IF($C328="","",IF(CDR!N329="PALETTE","",CDR!M329))</f>
        <v/>
      </c>
      <c r="AC328" t="str">
        <f t="shared" si="46"/>
        <v/>
      </c>
      <c r="AD328" t="str">
        <f>+IF($C328="","",CDR!$J$2)</f>
        <v/>
      </c>
      <c r="AE328" t="str">
        <f>+IF(C328="","",CDR!J326)</f>
        <v/>
      </c>
      <c r="AF328" t="str">
        <f t="shared" si="47"/>
        <v/>
      </c>
    </row>
    <row r="329" spans="1:32" x14ac:dyDescent="0.25">
      <c r="A329" t="str">
        <f>+IF($C329="","",IF(CDR!I330="","",TEXT(CDR!I330,"00000000000000")))</f>
        <v/>
      </c>
      <c r="B329" t="str">
        <f t="shared" si="40"/>
        <v/>
      </c>
      <c r="C329" t="str">
        <f>+IF(CDR!F330="","",SUBSTITUTE(CDR!F330,"CHAR (10)"," "))</f>
        <v/>
      </c>
      <c r="D329" t="str">
        <f>+IF(CDR!F330="","",SUBSTITUTE(CDR!F330,"CHAR (10)"," "))</f>
        <v/>
      </c>
      <c r="E329" t="str">
        <f t="shared" si="41"/>
        <v/>
      </c>
      <c r="F329" t="str">
        <f>+IF($C329="","",IF(CDR!G330="BIO","Oui","Non"))</f>
        <v/>
      </c>
      <c r="G329" t="str">
        <f>+IF($C329="","",IF(CDR!D330="DOMEDIA","MDD",IF(CDR!D330="APTA","MDD",IF(CDR!D330="TOP BUDGET","Premier Prix","MN"))))</f>
        <v/>
      </c>
      <c r="H329" t="str">
        <f>+IF($C329="","",CDR!D330)</f>
        <v/>
      </c>
      <c r="K329" t="str">
        <f>+IF($C329="","",CDR!$E$2)</f>
        <v/>
      </c>
      <c r="L329" t="str">
        <f>+IF($C329="","",CDR!$G$2)</f>
        <v/>
      </c>
      <c r="M329" t="str">
        <f>+IF($C329="","",CDR!AN330)</f>
        <v/>
      </c>
      <c r="N329" t="str">
        <f>+IF($C329="","",CDR!AO330)</f>
        <v/>
      </c>
      <c r="P329" t="str">
        <f t="shared" si="42"/>
        <v/>
      </c>
      <c r="Q329" t="str">
        <f>+IF($C329="","",CDR!A330)</f>
        <v/>
      </c>
      <c r="S329" t="str">
        <f t="shared" si="43"/>
        <v/>
      </c>
      <c r="T329" t="str">
        <f t="shared" si="44"/>
        <v/>
      </c>
      <c r="U329" t="str">
        <f t="shared" si="45"/>
        <v/>
      </c>
      <c r="V329" t="str">
        <f>+IF(C329="","",IF(CDR!L330="VRAC","Composant sans Colisage","Homogène"))</f>
        <v/>
      </c>
      <c r="W329" t="str">
        <f>+IF(C329="","",IF(CDR!L330="VRAC","EACH",IF(CDR!L330="COLIS","COLIS (CARTON FARDEAU DISPLAY)","PALETTE - BOX")))</f>
        <v/>
      </c>
      <c r="X329" t="str">
        <f>+IF($C329="","",IF(CDR!L330="PALETTE",CDR!M330,""))</f>
        <v/>
      </c>
      <c r="Z329" t="str">
        <f>+IF($C329="","",IF(CDR!N330="PALETTE","",CDR!M330))</f>
        <v/>
      </c>
      <c r="AC329" t="str">
        <f t="shared" si="46"/>
        <v/>
      </c>
      <c r="AD329" t="str">
        <f>+IF($C329="","",CDR!$J$2)</f>
        <v/>
      </c>
      <c r="AE329" t="str">
        <f>+IF(C329="","",CDR!J327)</f>
        <v/>
      </c>
      <c r="AF329" t="str">
        <f t="shared" si="47"/>
        <v/>
      </c>
    </row>
    <row r="330" spans="1:32" x14ac:dyDescent="0.25">
      <c r="A330" t="str">
        <f>+IF($C330="","",IF(CDR!I331="","",TEXT(CDR!I331,"00000000000000")))</f>
        <v/>
      </c>
      <c r="B330" t="str">
        <f t="shared" si="40"/>
        <v/>
      </c>
      <c r="C330" t="str">
        <f>+IF(CDR!F331="","",SUBSTITUTE(CDR!F331,"CHAR (10)"," "))</f>
        <v/>
      </c>
      <c r="D330" t="str">
        <f>+IF(CDR!F331="","",SUBSTITUTE(CDR!F331,"CHAR (10)"," "))</f>
        <v/>
      </c>
      <c r="E330" t="str">
        <f t="shared" si="41"/>
        <v/>
      </c>
      <c r="F330" t="str">
        <f>+IF($C330="","",IF(CDR!G331="BIO","Oui","Non"))</f>
        <v/>
      </c>
      <c r="G330" t="str">
        <f>+IF($C330="","",IF(CDR!D331="DOMEDIA","MDD",IF(CDR!D331="APTA","MDD",IF(CDR!D331="TOP BUDGET","Premier Prix","MN"))))</f>
        <v/>
      </c>
      <c r="H330" t="str">
        <f>+IF($C330="","",CDR!D331)</f>
        <v/>
      </c>
      <c r="K330" t="str">
        <f>+IF($C330="","",CDR!$E$2)</f>
        <v/>
      </c>
      <c r="L330" t="str">
        <f>+IF($C330="","",CDR!$G$2)</f>
        <v/>
      </c>
      <c r="M330" t="str">
        <f>+IF($C330="","",CDR!AN331)</f>
        <v/>
      </c>
      <c r="N330" t="str">
        <f>+IF($C330="","",CDR!AO331)</f>
        <v/>
      </c>
      <c r="P330" t="str">
        <f t="shared" si="42"/>
        <v/>
      </c>
      <c r="Q330" t="str">
        <f>+IF($C330="","",CDR!A331)</f>
        <v/>
      </c>
      <c r="S330" t="str">
        <f t="shared" si="43"/>
        <v/>
      </c>
      <c r="T330" t="str">
        <f t="shared" si="44"/>
        <v/>
      </c>
      <c r="U330" t="str">
        <f t="shared" si="45"/>
        <v/>
      </c>
      <c r="V330" t="str">
        <f>+IF(C330="","",IF(CDR!L331="VRAC","Composant sans Colisage","Homogène"))</f>
        <v/>
      </c>
      <c r="W330" t="str">
        <f>+IF(C330="","",IF(CDR!L331="VRAC","EACH",IF(CDR!L331="COLIS","COLIS (CARTON FARDEAU DISPLAY)","PALETTE - BOX")))</f>
        <v/>
      </c>
      <c r="X330" t="str">
        <f>+IF($C330="","",IF(CDR!L331="PALETTE",CDR!M331,""))</f>
        <v/>
      </c>
      <c r="Z330" t="str">
        <f>+IF($C330="","",IF(CDR!N331="PALETTE","",CDR!M331))</f>
        <v/>
      </c>
      <c r="AC330" t="str">
        <f t="shared" si="46"/>
        <v/>
      </c>
      <c r="AD330" t="str">
        <f>+IF($C330="","",CDR!$J$2)</f>
        <v/>
      </c>
      <c r="AE330" t="str">
        <f>+IF(C330="","",CDR!J328)</f>
        <v/>
      </c>
      <c r="AF330" t="str">
        <f t="shared" si="47"/>
        <v/>
      </c>
    </row>
    <row r="331" spans="1:32" x14ac:dyDescent="0.25">
      <c r="A331" t="str">
        <f>+IF($C331="","",IF(CDR!I332="","",TEXT(CDR!I332,"00000000000000")))</f>
        <v/>
      </c>
      <c r="B331" t="str">
        <f t="shared" si="40"/>
        <v/>
      </c>
      <c r="C331" t="str">
        <f>+IF(CDR!F332="","",SUBSTITUTE(CDR!F332,"CHAR (10)"," "))</f>
        <v/>
      </c>
      <c r="D331" t="str">
        <f>+IF(CDR!F332="","",SUBSTITUTE(CDR!F332,"CHAR (10)"," "))</f>
        <v/>
      </c>
      <c r="E331" t="str">
        <f t="shared" si="41"/>
        <v/>
      </c>
      <c r="F331" t="str">
        <f>+IF($C331="","",IF(CDR!G332="BIO","Oui","Non"))</f>
        <v/>
      </c>
      <c r="G331" t="str">
        <f>+IF($C331="","",IF(CDR!D332="DOMEDIA","MDD",IF(CDR!D332="APTA","MDD",IF(CDR!D332="TOP BUDGET","Premier Prix","MN"))))</f>
        <v/>
      </c>
      <c r="H331" t="str">
        <f>+IF($C331="","",CDR!D332)</f>
        <v/>
      </c>
      <c r="K331" t="str">
        <f>+IF($C331="","",CDR!$E$2)</f>
        <v/>
      </c>
      <c r="L331" t="str">
        <f>+IF($C331="","",CDR!$G$2)</f>
        <v/>
      </c>
      <c r="M331" t="str">
        <f>+IF($C331="","",CDR!AN332)</f>
        <v/>
      </c>
      <c r="N331" t="str">
        <f>+IF($C331="","",CDR!AO332)</f>
        <v/>
      </c>
      <c r="P331" t="str">
        <f t="shared" si="42"/>
        <v/>
      </c>
      <c r="Q331" t="str">
        <f>+IF($C331="","",CDR!A332)</f>
        <v/>
      </c>
      <c r="S331" t="str">
        <f t="shared" si="43"/>
        <v/>
      </c>
      <c r="T331" t="str">
        <f t="shared" si="44"/>
        <v/>
      </c>
      <c r="U331" t="str">
        <f t="shared" si="45"/>
        <v/>
      </c>
      <c r="V331" t="str">
        <f>+IF(C331="","",IF(CDR!L332="VRAC","Composant sans Colisage","Homogène"))</f>
        <v/>
      </c>
      <c r="W331" t="str">
        <f>+IF(C331="","",IF(CDR!L332="VRAC","EACH",IF(CDR!L332="COLIS","COLIS (CARTON FARDEAU DISPLAY)","PALETTE - BOX")))</f>
        <v/>
      </c>
      <c r="X331" t="str">
        <f>+IF($C331="","",IF(CDR!L332="PALETTE",CDR!M332,""))</f>
        <v/>
      </c>
      <c r="Z331" t="str">
        <f>+IF($C331="","",IF(CDR!N332="PALETTE","",CDR!M332))</f>
        <v/>
      </c>
      <c r="AC331" t="str">
        <f t="shared" si="46"/>
        <v/>
      </c>
      <c r="AD331" t="str">
        <f>+IF($C331="","",CDR!$J$2)</f>
        <v/>
      </c>
      <c r="AE331" t="str">
        <f>+IF(C331="","",CDR!J329)</f>
        <v/>
      </c>
      <c r="AF331" t="str">
        <f t="shared" si="47"/>
        <v/>
      </c>
    </row>
    <row r="332" spans="1:32" x14ac:dyDescent="0.25">
      <c r="A332" t="str">
        <f>+IF($C332="","",IF(CDR!I333="","",TEXT(CDR!I333,"00000000000000")))</f>
        <v/>
      </c>
      <c r="B332" t="str">
        <f t="shared" si="40"/>
        <v/>
      </c>
      <c r="C332" t="str">
        <f>+IF(CDR!F333="","",SUBSTITUTE(CDR!F333,"CHAR (10)"," "))</f>
        <v/>
      </c>
      <c r="D332" t="str">
        <f>+IF(CDR!F333="","",SUBSTITUTE(CDR!F333,"CHAR (10)"," "))</f>
        <v/>
      </c>
      <c r="E332" t="str">
        <f t="shared" si="41"/>
        <v/>
      </c>
      <c r="F332" t="str">
        <f>+IF($C332="","",IF(CDR!G333="BIO","Oui","Non"))</f>
        <v/>
      </c>
      <c r="G332" t="str">
        <f>+IF($C332="","",IF(CDR!D333="DOMEDIA","MDD",IF(CDR!D333="APTA","MDD",IF(CDR!D333="TOP BUDGET","Premier Prix","MN"))))</f>
        <v/>
      </c>
      <c r="H332" t="str">
        <f>+IF($C332="","",CDR!D333)</f>
        <v/>
      </c>
      <c r="K332" t="str">
        <f>+IF($C332="","",CDR!$E$2)</f>
        <v/>
      </c>
      <c r="L332" t="str">
        <f>+IF($C332="","",CDR!$G$2)</f>
        <v/>
      </c>
      <c r="M332" t="str">
        <f>+IF($C332="","",CDR!AN333)</f>
        <v/>
      </c>
      <c r="N332" t="str">
        <f>+IF($C332="","",CDR!AO333)</f>
        <v/>
      </c>
      <c r="P332" t="str">
        <f t="shared" si="42"/>
        <v/>
      </c>
      <c r="Q332" t="str">
        <f>+IF($C332="","",CDR!A333)</f>
        <v/>
      </c>
      <c r="S332" t="str">
        <f t="shared" si="43"/>
        <v/>
      </c>
      <c r="T332" t="str">
        <f t="shared" si="44"/>
        <v/>
      </c>
      <c r="U332" t="str">
        <f t="shared" si="45"/>
        <v/>
      </c>
      <c r="V332" t="str">
        <f>+IF(C332="","",IF(CDR!L333="VRAC","Composant sans Colisage","Homogène"))</f>
        <v/>
      </c>
      <c r="W332" t="str">
        <f>+IF(C332="","",IF(CDR!L333="VRAC","EACH",IF(CDR!L333="COLIS","COLIS (CARTON FARDEAU DISPLAY)","PALETTE - BOX")))</f>
        <v/>
      </c>
      <c r="X332" t="str">
        <f>+IF($C332="","",IF(CDR!L333="PALETTE",CDR!M333,""))</f>
        <v/>
      </c>
      <c r="Z332" t="str">
        <f>+IF($C332="","",IF(CDR!N333="PALETTE","",CDR!M333))</f>
        <v/>
      </c>
      <c r="AC332" t="str">
        <f t="shared" si="46"/>
        <v/>
      </c>
      <c r="AD332" t="str">
        <f>+IF($C332="","",CDR!$J$2)</f>
        <v/>
      </c>
      <c r="AE332" t="str">
        <f>+IF(C332="","",CDR!J330)</f>
        <v/>
      </c>
      <c r="AF332" t="str">
        <f t="shared" si="47"/>
        <v/>
      </c>
    </row>
    <row r="333" spans="1:32" x14ac:dyDescent="0.25">
      <c r="A333" t="str">
        <f>+IF($C333="","",IF(CDR!I334="","",TEXT(CDR!I334,"00000000000000")))</f>
        <v/>
      </c>
      <c r="B333" t="str">
        <f t="shared" si="40"/>
        <v/>
      </c>
      <c r="C333" t="str">
        <f>+IF(CDR!F334="","",SUBSTITUTE(CDR!F334,"CHAR (10)"," "))</f>
        <v/>
      </c>
      <c r="D333" t="str">
        <f>+IF(CDR!F334="","",SUBSTITUTE(CDR!F334,"CHAR (10)"," "))</f>
        <v/>
      </c>
      <c r="E333" t="str">
        <f t="shared" si="41"/>
        <v/>
      </c>
      <c r="F333" t="str">
        <f>+IF($C333="","",IF(CDR!G334="BIO","Oui","Non"))</f>
        <v/>
      </c>
      <c r="G333" t="str">
        <f>+IF($C333="","",IF(CDR!D334="DOMEDIA","MDD",IF(CDR!D334="APTA","MDD",IF(CDR!D334="TOP BUDGET","Premier Prix","MN"))))</f>
        <v/>
      </c>
      <c r="H333" t="str">
        <f>+IF($C333="","",CDR!D334)</f>
        <v/>
      </c>
      <c r="K333" t="str">
        <f>+IF($C333="","",CDR!$E$2)</f>
        <v/>
      </c>
      <c r="L333" t="str">
        <f>+IF($C333="","",CDR!$G$2)</f>
        <v/>
      </c>
      <c r="M333" t="str">
        <f>+IF($C333="","",CDR!AN334)</f>
        <v/>
      </c>
      <c r="N333" t="str">
        <f>+IF($C333="","",CDR!AO334)</f>
        <v/>
      </c>
      <c r="P333" t="str">
        <f t="shared" si="42"/>
        <v/>
      </c>
      <c r="Q333" t="str">
        <f>+IF($C333="","",CDR!A334)</f>
        <v/>
      </c>
      <c r="S333" t="str">
        <f t="shared" si="43"/>
        <v/>
      </c>
      <c r="T333" t="str">
        <f t="shared" si="44"/>
        <v/>
      </c>
      <c r="U333" t="str">
        <f t="shared" si="45"/>
        <v/>
      </c>
      <c r="V333" t="str">
        <f>+IF(C333="","",IF(CDR!L334="VRAC","Composant sans Colisage","Homogène"))</f>
        <v/>
      </c>
      <c r="W333" t="str">
        <f>+IF(C333="","",IF(CDR!L334="VRAC","EACH",IF(CDR!L334="COLIS","COLIS (CARTON FARDEAU DISPLAY)","PALETTE - BOX")))</f>
        <v/>
      </c>
      <c r="X333" t="str">
        <f>+IF($C333="","",IF(CDR!L334="PALETTE",CDR!M334,""))</f>
        <v/>
      </c>
      <c r="Z333" t="str">
        <f>+IF($C333="","",IF(CDR!N334="PALETTE","",CDR!M334))</f>
        <v/>
      </c>
      <c r="AC333" t="str">
        <f t="shared" si="46"/>
        <v/>
      </c>
      <c r="AD333" t="str">
        <f>+IF($C333="","",CDR!$J$2)</f>
        <v/>
      </c>
      <c r="AE333" t="str">
        <f>+IF(C333="","",CDR!J331)</f>
        <v/>
      </c>
      <c r="AF333" t="str">
        <f t="shared" si="47"/>
        <v/>
      </c>
    </row>
    <row r="334" spans="1:32" x14ac:dyDescent="0.25">
      <c r="A334" t="str">
        <f>+IF($C334="","",IF(CDR!I335="","",TEXT(CDR!I335,"00000000000000")))</f>
        <v/>
      </c>
      <c r="B334" t="str">
        <f t="shared" si="40"/>
        <v/>
      </c>
      <c r="C334" t="str">
        <f>+IF(CDR!F335="","",SUBSTITUTE(CDR!F335,"CHAR (10)"," "))</f>
        <v/>
      </c>
      <c r="D334" t="str">
        <f>+IF(CDR!F335="","",SUBSTITUTE(CDR!F335,"CHAR (10)"," "))</f>
        <v/>
      </c>
      <c r="E334" t="str">
        <f t="shared" si="41"/>
        <v/>
      </c>
      <c r="F334" t="str">
        <f>+IF($C334="","",IF(CDR!G335="BIO","Oui","Non"))</f>
        <v/>
      </c>
      <c r="G334" t="str">
        <f>+IF($C334="","",IF(CDR!D335="DOMEDIA","MDD",IF(CDR!D335="APTA","MDD",IF(CDR!D335="TOP BUDGET","Premier Prix","MN"))))</f>
        <v/>
      </c>
      <c r="H334" t="str">
        <f>+IF($C334="","",CDR!D335)</f>
        <v/>
      </c>
      <c r="K334" t="str">
        <f>+IF($C334="","",CDR!$E$2)</f>
        <v/>
      </c>
      <c r="L334" t="str">
        <f>+IF($C334="","",CDR!$G$2)</f>
        <v/>
      </c>
      <c r="M334" t="str">
        <f>+IF($C334="","",CDR!AN335)</f>
        <v/>
      </c>
      <c r="N334" t="str">
        <f>+IF($C334="","",CDR!AO335)</f>
        <v/>
      </c>
      <c r="P334" t="str">
        <f t="shared" si="42"/>
        <v/>
      </c>
      <c r="Q334" t="str">
        <f>+IF($C334="","",CDR!A335)</f>
        <v/>
      </c>
      <c r="S334" t="str">
        <f t="shared" si="43"/>
        <v/>
      </c>
      <c r="T334" t="str">
        <f t="shared" si="44"/>
        <v/>
      </c>
      <c r="U334" t="str">
        <f t="shared" si="45"/>
        <v/>
      </c>
      <c r="V334" t="str">
        <f>+IF(C334="","",IF(CDR!L335="VRAC","Composant sans Colisage","Homogène"))</f>
        <v/>
      </c>
      <c r="W334" t="str">
        <f>+IF(C334="","",IF(CDR!L335="VRAC","EACH",IF(CDR!L335="COLIS","COLIS (CARTON FARDEAU DISPLAY)","PALETTE - BOX")))</f>
        <v/>
      </c>
      <c r="X334" t="str">
        <f>+IF($C334="","",IF(CDR!L335="PALETTE",CDR!M335,""))</f>
        <v/>
      </c>
      <c r="Z334" t="str">
        <f>+IF($C334="","",IF(CDR!N335="PALETTE","",CDR!M335))</f>
        <v/>
      </c>
      <c r="AC334" t="str">
        <f t="shared" si="46"/>
        <v/>
      </c>
      <c r="AD334" t="str">
        <f>+IF($C334="","",CDR!$J$2)</f>
        <v/>
      </c>
      <c r="AE334" t="str">
        <f>+IF(C334="","",CDR!J332)</f>
        <v/>
      </c>
      <c r="AF334" t="str">
        <f t="shared" si="47"/>
        <v/>
      </c>
    </row>
    <row r="335" spans="1:32" x14ac:dyDescent="0.25">
      <c r="A335" t="str">
        <f>+IF($C335="","",IF(CDR!I336="","",TEXT(CDR!I336,"00000000000000")))</f>
        <v/>
      </c>
      <c r="B335" t="str">
        <f t="shared" si="40"/>
        <v/>
      </c>
      <c r="C335" t="str">
        <f>+IF(CDR!F336="","",SUBSTITUTE(CDR!F336,"CHAR (10)"," "))</f>
        <v/>
      </c>
      <c r="D335" t="str">
        <f>+IF(CDR!F336="","",SUBSTITUTE(CDR!F336,"CHAR (10)"," "))</f>
        <v/>
      </c>
      <c r="E335" t="str">
        <f t="shared" si="41"/>
        <v/>
      </c>
      <c r="F335" t="str">
        <f>+IF($C335="","",IF(CDR!G336="BIO","Oui","Non"))</f>
        <v/>
      </c>
      <c r="G335" t="str">
        <f>+IF($C335="","",IF(CDR!D336="DOMEDIA","MDD",IF(CDR!D336="APTA","MDD",IF(CDR!D336="TOP BUDGET","Premier Prix","MN"))))</f>
        <v/>
      </c>
      <c r="H335" t="str">
        <f>+IF($C335="","",CDR!D336)</f>
        <v/>
      </c>
      <c r="K335" t="str">
        <f>+IF($C335="","",CDR!$E$2)</f>
        <v/>
      </c>
      <c r="L335" t="str">
        <f>+IF($C335="","",CDR!$G$2)</f>
        <v/>
      </c>
      <c r="M335" t="str">
        <f>+IF($C335="","",CDR!AN336)</f>
        <v/>
      </c>
      <c r="N335" t="str">
        <f>+IF($C335="","",CDR!AO336)</f>
        <v/>
      </c>
      <c r="P335" t="str">
        <f t="shared" si="42"/>
        <v/>
      </c>
      <c r="Q335" t="str">
        <f>+IF($C335="","",CDR!A336)</f>
        <v/>
      </c>
      <c r="S335" t="str">
        <f t="shared" si="43"/>
        <v/>
      </c>
      <c r="T335" t="str">
        <f t="shared" si="44"/>
        <v/>
      </c>
      <c r="U335" t="str">
        <f t="shared" si="45"/>
        <v/>
      </c>
      <c r="V335" t="str">
        <f>+IF(C335="","",IF(CDR!L336="VRAC","Composant sans Colisage","Homogène"))</f>
        <v/>
      </c>
      <c r="W335" t="str">
        <f>+IF(C335="","",IF(CDR!L336="VRAC","EACH",IF(CDR!L336="COLIS","COLIS (CARTON FARDEAU DISPLAY)","PALETTE - BOX")))</f>
        <v/>
      </c>
      <c r="X335" t="str">
        <f>+IF($C335="","",IF(CDR!L336="PALETTE",CDR!M336,""))</f>
        <v/>
      </c>
      <c r="Z335" t="str">
        <f>+IF($C335="","",IF(CDR!N336="PALETTE","",CDR!M336))</f>
        <v/>
      </c>
      <c r="AC335" t="str">
        <f t="shared" si="46"/>
        <v/>
      </c>
      <c r="AD335" t="str">
        <f>+IF($C335="","",CDR!$J$2)</f>
        <v/>
      </c>
      <c r="AE335" t="str">
        <f>+IF(C335="","",CDR!J333)</f>
        <v/>
      </c>
      <c r="AF335" t="str">
        <f t="shared" si="47"/>
        <v/>
      </c>
    </row>
    <row r="336" spans="1:32" x14ac:dyDescent="0.25">
      <c r="A336" t="str">
        <f>+IF($C336="","",IF(CDR!I337="","",TEXT(CDR!I337,"00000000000000")))</f>
        <v/>
      </c>
      <c r="B336" t="str">
        <f t="shared" si="40"/>
        <v/>
      </c>
      <c r="C336" t="str">
        <f>+IF(CDR!F337="","",SUBSTITUTE(CDR!F337,"CHAR (10)"," "))</f>
        <v/>
      </c>
      <c r="D336" t="str">
        <f>+IF(CDR!F337="","",SUBSTITUTE(CDR!F337,"CHAR (10)"," "))</f>
        <v/>
      </c>
      <c r="E336" t="str">
        <f t="shared" si="41"/>
        <v/>
      </c>
      <c r="F336" t="str">
        <f>+IF($C336="","",IF(CDR!G337="BIO","Oui","Non"))</f>
        <v/>
      </c>
      <c r="G336" t="str">
        <f>+IF($C336="","",IF(CDR!D337="DOMEDIA","MDD",IF(CDR!D337="APTA","MDD",IF(CDR!D337="TOP BUDGET","Premier Prix","MN"))))</f>
        <v/>
      </c>
      <c r="H336" t="str">
        <f>+IF($C336="","",CDR!D337)</f>
        <v/>
      </c>
      <c r="K336" t="str">
        <f>+IF($C336="","",CDR!$E$2)</f>
        <v/>
      </c>
      <c r="L336" t="str">
        <f>+IF($C336="","",CDR!$G$2)</f>
        <v/>
      </c>
      <c r="M336" t="str">
        <f>+IF($C336="","",CDR!AN337)</f>
        <v/>
      </c>
      <c r="N336" t="str">
        <f>+IF($C336="","",CDR!AO337)</f>
        <v/>
      </c>
      <c r="P336" t="str">
        <f t="shared" si="42"/>
        <v/>
      </c>
      <c r="Q336" t="str">
        <f>+IF($C336="","",CDR!A337)</f>
        <v/>
      </c>
      <c r="S336" t="str">
        <f t="shared" si="43"/>
        <v/>
      </c>
      <c r="T336" t="str">
        <f t="shared" si="44"/>
        <v/>
      </c>
      <c r="U336" t="str">
        <f t="shared" si="45"/>
        <v/>
      </c>
      <c r="V336" t="str">
        <f>+IF(C336="","",IF(CDR!L337="VRAC","Composant sans Colisage","Homogène"))</f>
        <v/>
      </c>
      <c r="W336" t="str">
        <f>+IF(C336="","",IF(CDR!L337="VRAC","EACH",IF(CDR!L337="COLIS","COLIS (CARTON FARDEAU DISPLAY)","PALETTE - BOX")))</f>
        <v/>
      </c>
      <c r="X336" t="str">
        <f>+IF($C336="","",IF(CDR!L337="PALETTE",CDR!M337,""))</f>
        <v/>
      </c>
      <c r="Z336" t="str">
        <f>+IF($C336="","",IF(CDR!N337="PALETTE","",CDR!M337))</f>
        <v/>
      </c>
      <c r="AC336" t="str">
        <f t="shared" si="46"/>
        <v/>
      </c>
      <c r="AD336" t="str">
        <f>+IF($C336="","",CDR!$J$2)</f>
        <v/>
      </c>
      <c r="AE336" t="str">
        <f>+IF(C336="","",CDR!J334)</f>
        <v/>
      </c>
      <c r="AF336" t="str">
        <f t="shared" si="47"/>
        <v/>
      </c>
    </row>
    <row r="337" spans="1:32" x14ac:dyDescent="0.25">
      <c r="A337" t="str">
        <f>+IF($C337="","",IF(CDR!I338="","",TEXT(CDR!I338,"00000000000000")))</f>
        <v/>
      </c>
      <c r="B337" t="str">
        <f t="shared" si="40"/>
        <v/>
      </c>
      <c r="C337" t="str">
        <f>+IF(CDR!F338="","",SUBSTITUTE(CDR!F338,"CHAR (10)"," "))</f>
        <v/>
      </c>
      <c r="D337" t="str">
        <f>+IF(CDR!F338="","",SUBSTITUTE(CDR!F338,"CHAR (10)"," "))</f>
        <v/>
      </c>
      <c r="E337" t="str">
        <f t="shared" si="41"/>
        <v/>
      </c>
      <c r="F337" t="str">
        <f>+IF($C337="","",IF(CDR!G338="BIO","Oui","Non"))</f>
        <v/>
      </c>
      <c r="G337" t="str">
        <f>+IF($C337="","",IF(CDR!D338="DOMEDIA","MDD",IF(CDR!D338="APTA","MDD",IF(CDR!D338="TOP BUDGET","Premier Prix","MN"))))</f>
        <v/>
      </c>
      <c r="H337" t="str">
        <f>+IF($C337="","",CDR!D338)</f>
        <v/>
      </c>
      <c r="K337" t="str">
        <f>+IF($C337="","",CDR!$E$2)</f>
        <v/>
      </c>
      <c r="L337" t="str">
        <f>+IF($C337="","",CDR!$G$2)</f>
        <v/>
      </c>
      <c r="M337" t="str">
        <f>+IF($C337="","",CDR!AN338)</f>
        <v/>
      </c>
      <c r="N337" t="str">
        <f>+IF($C337="","",CDR!AO338)</f>
        <v/>
      </c>
      <c r="P337" t="str">
        <f t="shared" si="42"/>
        <v/>
      </c>
      <c r="Q337" t="str">
        <f>+IF($C337="","",CDR!A338)</f>
        <v/>
      </c>
      <c r="S337" t="str">
        <f t="shared" si="43"/>
        <v/>
      </c>
      <c r="T337" t="str">
        <f t="shared" si="44"/>
        <v/>
      </c>
      <c r="U337" t="str">
        <f t="shared" si="45"/>
        <v/>
      </c>
      <c r="V337" t="str">
        <f>+IF(C337="","",IF(CDR!L338="VRAC","Composant sans Colisage","Homogène"))</f>
        <v/>
      </c>
      <c r="W337" t="str">
        <f>+IF(C337="","",IF(CDR!L338="VRAC","EACH",IF(CDR!L338="COLIS","COLIS (CARTON FARDEAU DISPLAY)","PALETTE - BOX")))</f>
        <v/>
      </c>
      <c r="X337" t="str">
        <f>+IF($C337="","",IF(CDR!L338="PALETTE",CDR!M338,""))</f>
        <v/>
      </c>
      <c r="Z337" t="str">
        <f>+IF($C337="","",IF(CDR!N338="PALETTE","",CDR!M338))</f>
        <v/>
      </c>
      <c r="AC337" t="str">
        <f t="shared" si="46"/>
        <v/>
      </c>
      <c r="AD337" t="str">
        <f>+IF($C337="","",CDR!$J$2)</f>
        <v/>
      </c>
      <c r="AE337" t="str">
        <f>+IF(C337="","",CDR!J335)</f>
        <v/>
      </c>
      <c r="AF337" t="str">
        <f t="shared" si="47"/>
        <v/>
      </c>
    </row>
    <row r="338" spans="1:32" x14ac:dyDescent="0.25">
      <c r="A338" t="str">
        <f>+IF($C338="","",IF(CDR!I339="","",TEXT(CDR!I339,"00000000000000")))</f>
        <v/>
      </c>
      <c r="B338" t="str">
        <f t="shared" si="40"/>
        <v/>
      </c>
      <c r="C338" t="str">
        <f>+IF(CDR!F339="","",SUBSTITUTE(CDR!F339,"CHAR (10)"," "))</f>
        <v/>
      </c>
      <c r="D338" t="str">
        <f>+IF(CDR!F339="","",SUBSTITUTE(CDR!F339,"CHAR (10)"," "))</f>
        <v/>
      </c>
      <c r="E338" t="str">
        <f t="shared" si="41"/>
        <v/>
      </c>
      <c r="F338" t="str">
        <f>+IF($C338="","",IF(CDR!G339="BIO","Oui","Non"))</f>
        <v/>
      </c>
      <c r="G338" t="str">
        <f>+IF($C338="","",IF(CDR!D339="DOMEDIA","MDD",IF(CDR!D339="APTA","MDD",IF(CDR!D339="TOP BUDGET","Premier Prix","MN"))))</f>
        <v/>
      </c>
      <c r="H338" t="str">
        <f>+IF($C338="","",CDR!D339)</f>
        <v/>
      </c>
      <c r="K338" t="str">
        <f>+IF($C338="","",CDR!$E$2)</f>
        <v/>
      </c>
      <c r="L338" t="str">
        <f>+IF($C338="","",CDR!$G$2)</f>
        <v/>
      </c>
      <c r="M338" t="str">
        <f>+IF($C338="","",CDR!AN339)</f>
        <v/>
      </c>
      <c r="N338" t="str">
        <f>+IF($C338="","",CDR!AO339)</f>
        <v/>
      </c>
      <c r="P338" t="str">
        <f t="shared" si="42"/>
        <v/>
      </c>
      <c r="Q338" t="str">
        <f>+IF($C338="","",CDR!A339)</f>
        <v/>
      </c>
      <c r="S338" t="str">
        <f t="shared" si="43"/>
        <v/>
      </c>
      <c r="T338" t="str">
        <f t="shared" si="44"/>
        <v/>
      </c>
      <c r="U338" t="str">
        <f t="shared" si="45"/>
        <v/>
      </c>
      <c r="V338" t="str">
        <f>+IF(C338="","",IF(CDR!L339="VRAC","Composant sans Colisage","Homogène"))</f>
        <v/>
      </c>
      <c r="W338" t="str">
        <f>+IF(C338="","",IF(CDR!L339="VRAC","EACH",IF(CDR!L339="COLIS","COLIS (CARTON FARDEAU DISPLAY)","PALETTE - BOX")))</f>
        <v/>
      </c>
      <c r="X338" t="str">
        <f>+IF($C338="","",IF(CDR!L339="PALETTE",CDR!M339,""))</f>
        <v/>
      </c>
      <c r="Z338" t="str">
        <f>+IF($C338="","",IF(CDR!N339="PALETTE","",CDR!M339))</f>
        <v/>
      </c>
      <c r="AC338" t="str">
        <f t="shared" si="46"/>
        <v/>
      </c>
      <c r="AD338" t="str">
        <f>+IF($C338="","",CDR!$J$2)</f>
        <v/>
      </c>
      <c r="AE338" t="str">
        <f>+IF(C338="","",CDR!J336)</f>
        <v/>
      </c>
      <c r="AF338" t="str">
        <f t="shared" si="47"/>
        <v/>
      </c>
    </row>
    <row r="339" spans="1:32" x14ac:dyDescent="0.25">
      <c r="A339" t="str">
        <f>+IF($C339="","",IF(CDR!I340="","",TEXT(CDR!I340,"00000000000000")))</f>
        <v/>
      </c>
      <c r="B339" t="str">
        <f t="shared" si="40"/>
        <v/>
      </c>
      <c r="C339" t="str">
        <f>+IF(CDR!F340="","",SUBSTITUTE(CDR!F340,"CHAR (10)"," "))</f>
        <v/>
      </c>
      <c r="D339" t="str">
        <f>+IF(CDR!F340="","",SUBSTITUTE(CDR!F340,"CHAR (10)"," "))</f>
        <v/>
      </c>
      <c r="E339" t="str">
        <f t="shared" si="41"/>
        <v/>
      </c>
      <c r="F339" t="str">
        <f>+IF($C339="","",IF(CDR!G340="BIO","Oui","Non"))</f>
        <v/>
      </c>
      <c r="G339" t="str">
        <f>+IF($C339="","",IF(CDR!D340="DOMEDIA","MDD",IF(CDR!D340="APTA","MDD",IF(CDR!D340="TOP BUDGET","Premier Prix","MN"))))</f>
        <v/>
      </c>
      <c r="H339" t="str">
        <f>+IF($C339="","",CDR!D340)</f>
        <v/>
      </c>
      <c r="K339" t="str">
        <f>+IF($C339="","",CDR!$E$2)</f>
        <v/>
      </c>
      <c r="L339" t="str">
        <f>+IF($C339="","",CDR!$G$2)</f>
        <v/>
      </c>
      <c r="M339" t="str">
        <f>+IF($C339="","",CDR!AN340)</f>
        <v/>
      </c>
      <c r="N339" t="str">
        <f>+IF($C339="","",CDR!AO340)</f>
        <v/>
      </c>
      <c r="P339" t="str">
        <f t="shared" si="42"/>
        <v/>
      </c>
      <c r="Q339" t="str">
        <f>+IF($C339="","",CDR!A340)</f>
        <v/>
      </c>
      <c r="S339" t="str">
        <f t="shared" si="43"/>
        <v/>
      </c>
      <c r="T339" t="str">
        <f t="shared" si="44"/>
        <v/>
      </c>
      <c r="U339" t="str">
        <f t="shared" si="45"/>
        <v/>
      </c>
      <c r="V339" t="str">
        <f>+IF(C339="","",IF(CDR!L340="VRAC","Composant sans Colisage","Homogène"))</f>
        <v/>
      </c>
      <c r="W339" t="str">
        <f>+IF(C339="","",IF(CDR!L340="VRAC","EACH",IF(CDR!L340="COLIS","COLIS (CARTON FARDEAU DISPLAY)","PALETTE - BOX")))</f>
        <v/>
      </c>
      <c r="X339" t="str">
        <f>+IF($C339="","",IF(CDR!L340="PALETTE",CDR!M340,""))</f>
        <v/>
      </c>
      <c r="Z339" t="str">
        <f>+IF($C339="","",IF(CDR!N340="PALETTE","",CDR!M340))</f>
        <v/>
      </c>
      <c r="AC339" t="str">
        <f t="shared" si="46"/>
        <v/>
      </c>
      <c r="AD339" t="str">
        <f>+IF($C339="","",CDR!$J$2)</f>
        <v/>
      </c>
      <c r="AE339" t="str">
        <f>+IF(C339="","",CDR!J337)</f>
        <v/>
      </c>
      <c r="AF339" t="str">
        <f t="shared" si="47"/>
        <v/>
      </c>
    </row>
    <row r="340" spans="1:32" x14ac:dyDescent="0.25">
      <c r="A340" t="str">
        <f>+IF($C340="","",IF(CDR!I341="","",TEXT(CDR!I341,"00000000000000")))</f>
        <v/>
      </c>
      <c r="B340" t="str">
        <f t="shared" si="40"/>
        <v/>
      </c>
      <c r="C340" t="str">
        <f>+IF(CDR!F341="","",SUBSTITUTE(CDR!F341,"CHAR (10)"," "))</f>
        <v/>
      </c>
      <c r="D340" t="str">
        <f>+IF(CDR!F341="","",SUBSTITUTE(CDR!F341,"CHAR (10)"," "))</f>
        <v/>
      </c>
      <c r="E340" t="str">
        <f t="shared" si="41"/>
        <v/>
      </c>
      <c r="F340" t="str">
        <f>+IF($C340="","",IF(CDR!G341="BIO","Oui","Non"))</f>
        <v/>
      </c>
      <c r="G340" t="str">
        <f>+IF($C340="","",IF(CDR!D341="DOMEDIA","MDD",IF(CDR!D341="APTA","MDD",IF(CDR!D341="TOP BUDGET","Premier Prix","MN"))))</f>
        <v/>
      </c>
      <c r="H340" t="str">
        <f>+IF($C340="","",CDR!D341)</f>
        <v/>
      </c>
      <c r="K340" t="str">
        <f>+IF($C340="","",CDR!$E$2)</f>
        <v/>
      </c>
      <c r="L340" t="str">
        <f>+IF($C340="","",CDR!$G$2)</f>
        <v/>
      </c>
      <c r="M340" t="str">
        <f>+IF($C340="","",CDR!AN341)</f>
        <v/>
      </c>
      <c r="N340" t="str">
        <f>+IF($C340="","",CDR!AO341)</f>
        <v/>
      </c>
      <c r="P340" t="str">
        <f t="shared" si="42"/>
        <v/>
      </c>
      <c r="Q340" t="str">
        <f>+IF($C340="","",CDR!A341)</f>
        <v/>
      </c>
      <c r="S340" t="str">
        <f t="shared" si="43"/>
        <v/>
      </c>
      <c r="T340" t="str">
        <f t="shared" si="44"/>
        <v/>
      </c>
      <c r="U340" t="str">
        <f t="shared" si="45"/>
        <v/>
      </c>
      <c r="V340" t="str">
        <f>+IF(C340="","",IF(CDR!L341="VRAC","Composant sans Colisage","Homogène"))</f>
        <v/>
      </c>
      <c r="W340" t="str">
        <f>+IF(C340="","",IF(CDR!L341="VRAC","EACH",IF(CDR!L341="COLIS","COLIS (CARTON FARDEAU DISPLAY)","PALETTE - BOX")))</f>
        <v/>
      </c>
      <c r="X340" t="str">
        <f>+IF($C340="","",IF(CDR!L341="PALETTE",CDR!M341,""))</f>
        <v/>
      </c>
      <c r="Z340" t="str">
        <f>+IF($C340="","",IF(CDR!N341="PALETTE","",CDR!M341))</f>
        <v/>
      </c>
      <c r="AC340" t="str">
        <f t="shared" si="46"/>
        <v/>
      </c>
      <c r="AD340" t="str">
        <f>+IF($C340="","",CDR!$J$2)</f>
        <v/>
      </c>
      <c r="AE340" t="str">
        <f>+IF(C340="","",CDR!J338)</f>
        <v/>
      </c>
      <c r="AF340" t="str">
        <f t="shared" si="47"/>
        <v/>
      </c>
    </row>
    <row r="341" spans="1:32" x14ac:dyDescent="0.25">
      <c r="A341" t="str">
        <f>+IF($C341="","",IF(CDR!I342="","",TEXT(CDR!I342,"00000000000000")))</f>
        <v/>
      </c>
      <c r="B341" t="str">
        <f t="shared" si="40"/>
        <v/>
      </c>
      <c r="C341" t="str">
        <f>+IF(CDR!F342="","",SUBSTITUTE(CDR!F342,"CHAR (10)"," "))</f>
        <v/>
      </c>
      <c r="D341" t="str">
        <f>+IF(CDR!F342="","",SUBSTITUTE(CDR!F342,"CHAR (10)"," "))</f>
        <v/>
      </c>
      <c r="E341" t="str">
        <f t="shared" si="41"/>
        <v/>
      </c>
      <c r="F341" t="str">
        <f>+IF($C341="","",IF(CDR!G342="BIO","Oui","Non"))</f>
        <v/>
      </c>
      <c r="G341" t="str">
        <f>+IF($C341="","",IF(CDR!D342="DOMEDIA","MDD",IF(CDR!D342="APTA","MDD",IF(CDR!D342="TOP BUDGET","Premier Prix","MN"))))</f>
        <v/>
      </c>
      <c r="H341" t="str">
        <f>+IF($C341="","",CDR!D342)</f>
        <v/>
      </c>
      <c r="K341" t="str">
        <f>+IF($C341="","",CDR!$E$2)</f>
        <v/>
      </c>
      <c r="L341" t="str">
        <f>+IF($C341="","",CDR!$G$2)</f>
        <v/>
      </c>
      <c r="M341" t="str">
        <f>+IF($C341="","",CDR!AN342)</f>
        <v/>
      </c>
      <c r="N341" t="str">
        <f>+IF($C341="","",CDR!AO342)</f>
        <v/>
      </c>
      <c r="P341" t="str">
        <f t="shared" si="42"/>
        <v/>
      </c>
      <c r="Q341" t="str">
        <f>+IF($C341="","",CDR!A342)</f>
        <v/>
      </c>
      <c r="S341" t="str">
        <f t="shared" si="43"/>
        <v/>
      </c>
      <c r="T341" t="str">
        <f t="shared" si="44"/>
        <v/>
      </c>
      <c r="U341" t="str">
        <f t="shared" si="45"/>
        <v/>
      </c>
      <c r="V341" t="str">
        <f>+IF(C341="","",IF(CDR!L342="VRAC","Composant sans Colisage","Homogène"))</f>
        <v/>
      </c>
      <c r="W341" t="str">
        <f>+IF(C341="","",IF(CDR!L342="VRAC","EACH",IF(CDR!L342="COLIS","COLIS (CARTON FARDEAU DISPLAY)","PALETTE - BOX")))</f>
        <v/>
      </c>
      <c r="X341" t="str">
        <f>+IF($C341="","",IF(CDR!L342="PALETTE",CDR!M342,""))</f>
        <v/>
      </c>
      <c r="Z341" t="str">
        <f>+IF($C341="","",IF(CDR!N342="PALETTE","",CDR!M342))</f>
        <v/>
      </c>
      <c r="AC341" t="str">
        <f t="shared" si="46"/>
        <v/>
      </c>
      <c r="AD341" t="str">
        <f>+IF($C341="","",CDR!$J$2)</f>
        <v/>
      </c>
      <c r="AE341" t="str">
        <f>+IF(C341="","",CDR!J339)</f>
        <v/>
      </c>
      <c r="AF341" t="str">
        <f t="shared" si="47"/>
        <v/>
      </c>
    </row>
    <row r="342" spans="1:32" x14ac:dyDescent="0.25">
      <c r="A342" t="str">
        <f>+IF($C342="","",IF(CDR!I343="","",TEXT(CDR!I343,"00000000000000")))</f>
        <v/>
      </c>
      <c r="B342" t="str">
        <f t="shared" si="40"/>
        <v/>
      </c>
      <c r="C342" t="str">
        <f>+IF(CDR!F343="","",SUBSTITUTE(CDR!F343,"CHAR (10)"," "))</f>
        <v/>
      </c>
      <c r="D342" t="str">
        <f>+IF(CDR!F343="","",SUBSTITUTE(CDR!F343,"CHAR (10)"," "))</f>
        <v/>
      </c>
      <c r="E342" t="str">
        <f t="shared" si="41"/>
        <v/>
      </c>
      <c r="F342" t="str">
        <f>+IF($C342="","",IF(CDR!G343="BIO","Oui","Non"))</f>
        <v/>
      </c>
      <c r="G342" t="str">
        <f>+IF($C342="","",IF(CDR!D343="DOMEDIA","MDD",IF(CDR!D343="APTA","MDD",IF(CDR!D343="TOP BUDGET","Premier Prix","MN"))))</f>
        <v/>
      </c>
      <c r="H342" t="str">
        <f>+IF($C342="","",CDR!D343)</f>
        <v/>
      </c>
      <c r="K342" t="str">
        <f>+IF($C342="","",CDR!$E$2)</f>
        <v/>
      </c>
      <c r="L342" t="str">
        <f>+IF($C342="","",CDR!$G$2)</f>
        <v/>
      </c>
      <c r="M342" t="str">
        <f>+IF($C342="","",CDR!AN343)</f>
        <v/>
      </c>
      <c r="N342" t="str">
        <f>+IF($C342="","",CDR!AO343)</f>
        <v/>
      </c>
      <c r="P342" t="str">
        <f t="shared" si="42"/>
        <v/>
      </c>
      <c r="Q342" t="str">
        <f>+IF($C342="","",CDR!A343)</f>
        <v/>
      </c>
      <c r="S342" t="str">
        <f t="shared" si="43"/>
        <v/>
      </c>
      <c r="T342" t="str">
        <f t="shared" si="44"/>
        <v/>
      </c>
      <c r="U342" t="str">
        <f t="shared" si="45"/>
        <v/>
      </c>
      <c r="V342" t="str">
        <f>+IF(C342="","",IF(CDR!L343="VRAC","Composant sans Colisage","Homogène"))</f>
        <v/>
      </c>
      <c r="W342" t="str">
        <f>+IF(C342="","",IF(CDR!L343="VRAC","EACH",IF(CDR!L343="COLIS","COLIS (CARTON FARDEAU DISPLAY)","PALETTE - BOX")))</f>
        <v/>
      </c>
      <c r="X342" t="str">
        <f>+IF($C342="","",IF(CDR!L343="PALETTE",CDR!M343,""))</f>
        <v/>
      </c>
      <c r="Z342" t="str">
        <f>+IF($C342="","",IF(CDR!N343="PALETTE","",CDR!M343))</f>
        <v/>
      </c>
      <c r="AC342" t="str">
        <f t="shared" si="46"/>
        <v/>
      </c>
      <c r="AD342" t="str">
        <f>+IF($C342="","",CDR!$J$2)</f>
        <v/>
      </c>
      <c r="AE342" t="str">
        <f>+IF(C342="","",CDR!J340)</f>
        <v/>
      </c>
      <c r="AF342" t="str">
        <f t="shared" si="47"/>
        <v/>
      </c>
    </row>
    <row r="343" spans="1:32" x14ac:dyDescent="0.25">
      <c r="A343" t="str">
        <f>+IF($C343="","",IF(CDR!I344="","",TEXT(CDR!I344,"00000000000000")))</f>
        <v/>
      </c>
      <c r="B343" t="str">
        <f t="shared" si="40"/>
        <v/>
      </c>
      <c r="C343" t="str">
        <f>+IF(CDR!F344="","",SUBSTITUTE(CDR!F344,"CHAR (10)"," "))</f>
        <v/>
      </c>
      <c r="D343" t="str">
        <f>+IF(CDR!F344="","",SUBSTITUTE(CDR!F344,"CHAR (10)"," "))</f>
        <v/>
      </c>
      <c r="E343" t="str">
        <f t="shared" si="41"/>
        <v/>
      </c>
      <c r="F343" t="str">
        <f>+IF($C343="","",IF(CDR!G344="BIO","Oui","Non"))</f>
        <v/>
      </c>
      <c r="G343" t="str">
        <f>+IF($C343="","",IF(CDR!D344="DOMEDIA","MDD",IF(CDR!D344="APTA","MDD",IF(CDR!D344="TOP BUDGET","Premier Prix","MN"))))</f>
        <v/>
      </c>
      <c r="H343" t="str">
        <f>+IF($C343="","",CDR!D344)</f>
        <v/>
      </c>
      <c r="K343" t="str">
        <f>+IF($C343="","",CDR!$E$2)</f>
        <v/>
      </c>
      <c r="L343" t="str">
        <f>+IF($C343="","",CDR!$G$2)</f>
        <v/>
      </c>
      <c r="M343" t="str">
        <f>+IF($C343="","",CDR!AN344)</f>
        <v/>
      </c>
      <c r="N343" t="str">
        <f>+IF($C343="","",CDR!AO344)</f>
        <v/>
      </c>
      <c r="P343" t="str">
        <f t="shared" si="42"/>
        <v/>
      </c>
      <c r="Q343" t="str">
        <f>+IF($C343="","",CDR!A344)</f>
        <v/>
      </c>
      <c r="S343" t="str">
        <f t="shared" si="43"/>
        <v/>
      </c>
      <c r="T343" t="str">
        <f t="shared" si="44"/>
        <v/>
      </c>
      <c r="U343" t="str">
        <f t="shared" si="45"/>
        <v/>
      </c>
      <c r="V343" t="str">
        <f>+IF(C343="","",IF(CDR!L344="VRAC","Composant sans Colisage","Homogène"))</f>
        <v/>
      </c>
      <c r="W343" t="str">
        <f>+IF(C343="","",IF(CDR!L344="VRAC","EACH",IF(CDR!L344="COLIS","COLIS (CARTON FARDEAU DISPLAY)","PALETTE - BOX")))</f>
        <v/>
      </c>
      <c r="X343" t="str">
        <f>+IF($C343="","",IF(CDR!L344="PALETTE",CDR!M344,""))</f>
        <v/>
      </c>
      <c r="Z343" t="str">
        <f>+IF($C343="","",IF(CDR!N344="PALETTE","",CDR!M344))</f>
        <v/>
      </c>
      <c r="AC343" t="str">
        <f t="shared" si="46"/>
        <v/>
      </c>
      <c r="AD343" t="str">
        <f>+IF($C343="","",CDR!$J$2)</f>
        <v/>
      </c>
      <c r="AE343" t="str">
        <f>+IF(C343="","",CDR!J341)</f>
        <v/>
      </c>
      <c r="AF343" t="str">
        <f t="shared" si="47"/>
        <v/>
      </c>
    </row>
    <row r="344" spans="1:32" x14ac:dyDescent="0.25">
      <c r="A344" t="str">
        <f>+IF($C344="","",IF(CDR!I345="","",TEXT(CDR!I345,"00000000000000")))</f>
        <v/>
      </c>
      <c r="B344" t="str">
        <f t="shared" si="40"/>
        <v/>
      </c>
      <c r="C344" t="str">
        <f>+IF(CDR!F345="","",SUBSTITUTE(CDR!F345,"CHAR (10)"," "))</f>
        <v/>
      </c>
      <c r="D344" t="str">
        <f>+IF(CDR!F345="","",SUBSTITUTE(CDR!F345,"CHAR (10)"," "))</f>
        <v/>
      </c>
      <c r="E344" t="str">
        <f t="shared" si="41"/>
        <v/>
      </c>
      <c r="F344" t="str">
        <f>+IF($C344="","",IF(CDR!G345="BIO","Oui","Non"))</f>
        <v/>
      </c>
      <c r="G344" t="str">
        <f>+IF($C344="","",IF(CDR!D345="DOMEDIA","MDD",IF(CDR!D345="APTA","MDD",IF(CDR!D345="TOP BUDGET","Premier Prix","MN"))))</f>
        <v/>
      </c>
      <c r="H344" t="str">
        <f>+IF($C344="","",CDR!D345)</f>
        <v/>
      </c>
      <c r="K344" t="str">
        <f>+IF($C344="","",CDR!$E$2)</f>
        <v/>
      </c>
      <c r="L344" t="str">
        <f>+IF($C344="","",CDR!$G$2)</f>
        <v/>
      </c>
      <c r="M344" t="str">
        <f>+IF($C344="","",CDR!AN345)</f>
        <v/>
      </c>
      <c r="N344" t="str">
        <f>+IF($C344="","",CDR!AO345)</f>
        <v/>
      </c>
      <c r="P344" t="str">
        <f t="shared" si="42"/>
        <v/>
      </c>
      <c r="Q344" t="str">
        <f>+IF($C344="","",CDR!A345)</f>
        <v/>
      </c>
      <c r="S344" t="str">
        <f t="shared" si="43"/>
        <v/>
      </c>
      <c r="T344" t="str">
        <f t="shared" si="44"/>
        <v/>
      </c>
      <c r="U344" t="str">
        <f t="shared" si="45"/>
        <v/>
      </c>
      <c r="V344" t="str">
        <f>+IF(C344="","",IF(CDR!L345="VRAC","Composant sans Colisage","Homogène"))</f>
        <v/>
      </c>
      <c r="W344" t="str">
        <f>+IF(C344="","",IF(CDR!L345="VRAC","EACH",IF(CDR!L345="COLIS","COLIS (CARTON FARDEAU DISPLAY)","PALETTE - BOX")))</f>
        <v/>
      </c>
      <c r="X344" t="str">
        <f>+IF($C344="","",IF(CDR!L345="PALETTE",CDR!M345,""))</f>
        <v/>
      </c>
      <c r="Z344" t="str">
        <f>+IF($C344="","",IF(CDR!N345="PALETTE","",CDR!M345))</f>
        <v/>
      </c>
      <c r="AC344" t="str">
        <f t="shared" si="46"/>
        <v/>
      </c>
      <c r="AD344" t="str">
        <f>+IF($C344="","",CDR!$J$2)</f>
        <v/>
      </c>
      <c r="AE344" t="str">
        <f>+IF(C344="","",CDR!J342)</f>
        <v/>
      </c>
      <c r="AF344" t="str">
        <f t="shared" si="47"/>
        <v/>
      </c>
    </row>
    <row r="345" spans="1:32" x14ac:dyDescent="0.25">
      <c r="A345" t="str">
        <f>+IF($C345="","",IF(CDR!I346="","",TEXT(CDR!I346,"00000000000000")))</f>
        <v/>
      </c>
      <c r="B345" t="str">
        <f t="shared" si="40"/>
        <v/>
      </c>
      <c r="C345" t="str">
        <f>+IF(CDR!F346="","",SUBSTITUTE(CDR!F346,"CHAR (10)"," "))</f>
        <v/>
      </c>
      <c r="D345" t="str">
        <f>+IF(CDR!F346="","",SUBSTITUTE(CDR!F346,"CHAR (10)"," "))</f>
        <v/>
      </c>
      <c r="E345" t="str">
        <f t="shared" si="41"/>
        <v/>
      </c>
      <c r="F345" t="str">
        <f>+IF($C345="","",IF(CDR!G346="BIO","Oui","Non"))</f>
        <v/>
      </c>
      <c r="G345" t="str">
        <f>+IF($C345="","",IF(CDR!D346="DOMEDIA","MDD",IF(CDR!D346="APTA","MDD",IF(CDR!D346="TOP BUDGET","Premier Prix","MN"))))</f>
        <v/>
      </c>
      <c r="H345" t="str">
        <f>+IF($C345="","",CDR!D346)</f>
        <v/>
      </c>
      <c r="K345" t="str">
        <f>+IF($C345="","",CDR!$E$2)</f>
        <v/>
      </c>
      <c r="L345" t="str">
        <f>+IF($C345="","",CDR!$G$2)</f>
        <v/>
      </c>
      <c r="M345" t="str">
        <f>+IF($C345="","",CDR!AN346)</f>
        <v/>
      </c>
      <c r="N345" t="str">
        <f>+IF($C345="","",CDR!AO346)</f>
        <v/>
      </c>
      <c r="P345" t="str">
        <f t="shared" si="42"/>
        <v/>
      </c>
      <c r="Q345" t="str">
        <f>+IF($C345="","",CDR!A346)</f>
        <v/>
      </c>
      <c r="S345" t="str">
        <f t="shared" si="43"/>
        <v/>
      </c>
      <c r="T345" t="str">
        <f t="shared" si="44"/>
        <v/>
      </c>
      <c r="U345" t="str">
        <f t="shared" si="45"/>
        <v/>
      </c>
      <c r="V345" t="str">
        <f>+IF(C345="","",IF(CDR!L346="VRAC","Composant sans Colisage","Homogène"))</f>
        <v/>
      </c>
      <c r="W345" t="str">
        <f>+IF(C345="","",IF(CDR!L346="VRAC","EACH",IF(CDR!L346="COLIS","COLIS (CARTON FARDEAU DISPLAY)","PALETTE - BOX")))</f>
        <v/>
      </c>
      <c r="X345" t="str">
        <f>+IF($C345="","",IF(CDR!L346="PALETTE",CDR!M346,""))</f>
        <v/>
      </c>
      <c r="Z345" t="str">
        <f>+IF($C345="","",IF(CDR!N346="PALETTE","",CDR!M346))</f>
        <v/>
      </c>
      <c r="AC345" t="str">
        <f t="shared" si="46"/>
        <v/>
      </c>
      <c r="AD345" t="str">
        <f>+IF($C345="","",CDR!$J$2)</f>
        <v/>
      </c>
      <c r="AE345" t="str">
        <f>+IF(C345="","",CDR!J343)</f>
        <v/>
      </c>
      <c r="AF345" t="str">
        <f t="shared" si="47"/>
        <v/>
      </c>
    </row>
    <row r="346" spans="1:32" x14ac:dyDescent="0.25">
      <c r="A346" t="str">
        <f>+IF($C346="","",IF(CDR!I347="","",TEXT(CDR!I347,"00000000000000")))</f>
        <v/>
      </c>
      <c r="B346" t="str">
        <f t="shared" si="40"/>
        <v/>
      </c>
      <c r="C346" t="str">
        <f>+IF(CDR!F347="","",SUBSTITUTE(CDR!F347,"CHAR (10)"," "))</f>
        <v/>
      </c>
      <c r="D346" t="str">
        <f>+IF(CDR!F347="","",SUBSTITUTE(CDR!F347,"CHAR (10)"," "))</f>
        <v/>
      </c>
      <c r="E346" t="str">
        <f t="shared" si="41"/>
        <v/>
      </c>
      <c r="F346" t="str">
        <f>+IF($C346="","",IF(CDR!G347="BIO","Oui","Non"))</f>
        <v/>
      </c>
      <c r="G346" t="str">
        <f>+IF($C346="","",IF(CDR!D347="DOMEDIA","MDD",IF(CDR!D347="APTA","MDD",IF(CDR!D347="TOP BUDGET","Premier Prix","MN"))))</f>
        <v/>
      </c>
      <c r="H346" t="str">
        <f>+IF($C346="","",CDR!D347)</f>
        <v/>
      </c>
      <c r="K346" t="str">
        <f>+IF($C346="","",CDR!$E$2)</f>
        <v/>
      </c>
      <c r="L346" t="str">
        <f>+IF($C346="","",CDR!$G$2)</f>
        <v/>
      </c>
      <c r="M346" t="str">
        <f>+IF($C346="","",CDR!AN347)</f>
        <v/>
      </c>
      <c r="N346" t="str">
        <f>+IF($C346="","",CDR!AO347)</f>
        <v/>
      </c>
      <c r="P346" t="str">
        <f t="shared" si="42"/>
        <v/>
      </c>
      <c r="Q346" t="str">
        <f>+IF($C346="","",CDR!A347)</f>
        <v/>
      </c>
      <c r="S346" t="str">
        <f t="shared" si="43"/>
        <v/>
      </c>
      <c r="T346" t="str">
        <f t="shared" si="44"/>
        <v/>
      </c>
      <c r="U346" t="str">
        <f t="shared" si="45"/>
        <v/>
      </c>
      <c r="V346" t="str">
        <f>+IF(C346="","",IF(CDR!L347="VRAC","Composant sans Colisage","Homogène"))</f>
        <v/>
      </c>
      <c r="W346" t="str">
        <f>+IF(C346="","",IF(CDR!L347="VRAC","EACH",IF(CDR!L347="COLIS","COLIS (CARTON FARDEAU DISPLAY)","PALETTE - BOX")))</f>
        <v/>
      </c>
      <c r="X346" t="str">
        <f>+IF($C346="","",IF(CDR!L347="PALETTE",CDR!M347,""))</f>
        <v/>
      </c>
      <c r="Z346" t="str">
        <f>+IF($C346="","",IF(CDR!N347="PALETTE","",CDR!M347))</f>
        <v/>
      </c>
      <c r="AC346" t="str">
        <f t="shared" si="46"/>
        <v/>
      </c>
      <c r="AD346" t="str">
        <f>+IF($C346="","",CDR!$J$2)</f>
        <v/>
      </c>
      <c r="AE346" t="str">
        <f>+IF(C346="","",CDR!J344)</f>
        <v/>
      </c>
      <c r="AF346" t="str">
        <f t="shared" si="47"/>
        <v/>
      </c>
    </row>
    <row r="347" spans="1:32" x14ac:dyDescent="0.25">
      <c r="A347" t="str">
        <f>+IF($C347="","",IF(CDR!I348="","",TEXT(CDR!I348,"00000000000000")))</f>
        <v/>
      </c>
      <c r="B347" t="str">
        <f t="shared" si="40"/>
        <v/>
      </c>
      <c r="C347" t="str">
        <f>+IF(CDR!F348="","",SUBSTITUTE(CDR!F348,"CHAR (10)"," "))</f>
        <v/>
      </c>
      <c r="D347" t="str">
        <f>+IF(CDR!F348="","",SUBSTITUTE(CDR!F348,"CHAR (10)"," "))</f>
        <v/>
      </c>
      <c r="E347" t="str">
        <f t="shared" si="41"/>
        <v/>
      </c>
      <c r="F347" t="str">
        <f>+IF($C347="","",IF(CDR!G348="BIO","Oui","Non"))</f>
        <v/>
      </c>
      <c r="G347" t="str">
        <f>+IF($C347="","",IF(CDR!D348="DOMEDIA","MDD",IF(CDR!D348="APTA","MDD",IF(CDR!D348="TOP BUDGET","Premier Prix","MN"))))</f>
        <v/>
      </c>
      <c r="H347" t="str">
        <f>+IF($C347="","",CDR!D348)</f>
        <v/>
      </c>
      <c r="K347" t="str">
        <f>+IF($C347="","",CDR!$E$2)</f>
        <v/>
      </c>
      <c r="L347" t="str">
        <f>+IF($C347="","",CDR!$G$2)</f>
        <v/>
      </c>
      <c r="M347" t="str">
        <f>+IF($C347="","",CDR!AN348)</f>
        <v/>
      </c>
      <c r="N347" t="str">
        <f>+IF($C347="","",CDR!AO348)</f>
        <v/>
      </c>
      <c r="P347" t="str">
        <f t="shared" si="42"/>
        <v/>
      </c>
      <c r="Q347" t="str">
        <f>+IF($C347="","",CDR!A348)</f>
        <v/>
      </c>
      <c r="S347" t="str">
        <f t="shared" si="43"/>
        <v/>
      </c>
      <c r="T347" t="str">
        <f t="shared" si="44"/>
        <v/>
      </c>
      <c r="U347" t="str">
        <f t="shared" si="45"/>
        <v/>
      </c>
      <c r="V347" t="str">
        <f>+IF(C347="","",IF(CDR!L348="VRAC","Composant sans Colisage","Homogène"))</f>
        <v/>
      </c>
      <c r="W347" t="str">
        <f>+IF(C347="","",IF(CDR!L348="VRAC","EACH",IF(CDR!L348="COLIS","COLIS (CARTON FARDEAU DISPLAY)","PALETTE - BOX")))</f>
        <v/>
      </c>
      <c r="X347" t="str">
        <f>+IF($C347="","",IF(CDR!L348="PALETTE",CDR!M348,""))</f>
        <v/>
      </c>
      <c r="Z347" t="str">
        <f>+IF($C347="","",IF(CDR!N348="PALETTE","",CDR!M348))</f>
        <v/>
      </c>
      <c r="AC347" t="str">
        <f t="shared" si="46"/>
        <v/>
      </c>
      <c r="AD347" t="str">
        <f>+IF($C347="","",CDR!$J$2)</f>
        <v/>
      </c>
      <c r="AE347" t="str">
        <f>+IF(C347="","",CDR!J345)</f>
        <v/>
      </c>
      <c r="AF347" t="str">
        <f t="shared" si="47"/>
        <v/>
      </c>
    </row>
    <row r="348" spans="1:32" x14ac:dyDescent="0.25">
      <c r="A348" t="str">
        <f>+IF($C348="","",IF(CDR!I349="","",TEXT(CDR!I349,"00000000000000")))</f>
        <v/>
      </c>
      <c r="B348" t="str">
        <f t="shared" si="40"/>
        <v/>
      </c>
      <c r="C348" t="str">
        <f>+IF(CDR!F349="","",SUBSTITUTE(CDR!F349,"CHAR (10)"," "))</f>
        <v/>
      </c>
      <c r="D348" t="str">
        <f>+IF(CDR!F349="","",SUBSTITUTE(CDR!F349,"CHAR (10)"," "))</f>
        <v/>
      </c>
      <c r="E348" t="str">
        <f t="shared" si="41"/>
        <v/>
      </c>
      <c r="F348" t="str">
        <f>+IF($C348="","",IF(CDR!G349="BIO","Oui","Non"))</f>
        <v/>
      </c>
      <c r="G348" t="str">
        <f>+IF($C348="","",IF(CDR!D349="DOMEDIA","MDD",IF(CDR!D349="APTA","MDD",IF(CDR!D349="TOP BUDGET","Premier Prix","MN"))))</f>
        <v/>
      </c>
      <c r="H348" t="str">
        <f>+IF($C348="","",CDR!D349)</f>
        <v/>
      </c>
      <c r="K348" t="str">
        <f>+IF($C348="","",CDR!$E$2)</f>
        <v/>
      </c>
      <c r="L348" t="str">
        <f>+IF($C348="","",CDR!$G$2)</f>
        <v/>
      </c>
      <c r="M348" t="str">
        <f>+IF($C348="","",CDR!AN349)</f>
        <v/>
      </c>
      <c r="N348" t="str">
        <f>+IF($C348="","",CDR!AO349)</f>
        <v/>
      </c>
      <c r="P348" t="str">
        <f t="shared" si="42"/>
        <v/>
      </c>
      <c r="Q348" t="str">
        <f>+IF($C348="","",CDR!A349)</f>
        <v/>
      </c>
      <c r="S348" t="str">
        <f t="shared" si="43"/>
        <v/>
      </c>
      <c r="T348" t="str">
        <f t="shared" si="44"/>
        <v/>
      </c>
      <c r="U348" t="str">
        <f t="shared" si="45"/>
        <v/>
      </c>
      <c r="V348" t="str">
        <f>+IF(C348="","",IF(CDR!L349="VRAC","Composant sans Colisage","Homogène"))</f>
        <v/>
      </c>
      <c r="W348" t="str">
        <f>+IF(C348="","",IF(CDR!L349="VRAC","EACH",IF(CDR!L349="COLIS","COLIS (CARTON FARDEAU DISPLAY)","PALETTE - BOX")))</f>
        <v/>
      </c>
      <c r="X348" t="str">
        <f>+IF($C348="","",IF(CDR!L349="PALETTE",CDR!M349,""))</f>
        <v/>
      </c>
      <c r="Z348" t="str">
        <f>+IF($C348="","",IF(CDR!N349="PALETTE","",CDR!M349))</f>
        <v/>
      </c>
      <c r="AC348" t="str">
        <f t="shared" si="46"/>
        <v/>
      </c>
      <c r="AD348" t="str">
        <f>+IF($C348="","",CDR!$J$2)</f>
        <v/>
      </c>
      <c r="AE348" t="str">
        <f>+IF(C348="","",CDR!J346)</f>
        <v/>
      </c>
      <c r="AF348" t="str">
        <f t="shared" si="47"/>
        <v/>
      </c>
    </row>
    <row r="349" spans="1:32" x14ac:dyDescent="0.25">
      <c r="A349" t="str">
        <f>+IF($C349="","",IF(CDR!I350="","",TEXT(CDR!I350,"00000000000000")))</f>
        <v/>
      </c>
      <c r="B349" t="str">
        <f t="shared" si="40"/>
        <v/>
      </c>
      <c r="C349" t="str">
        <f>+IF(CDR!F350="","",SUBSTITUTE(CDR!F350,"CHAR (10)"," "))</f>
        <v/>
      </c>
      <c r="D349" t="str">
        <f>+IF(CDR!F350="","",SUBSTITUTE(CDR!F350,"CHAR (10)"," "))</f>
        <v/>
      </c>
      <c r="E349" t="str">
        <f t="shared" si="41"/>
        <v/>
      </c>
      <c r="F349" t="str">
        <f>+IF($C349="","",IF(CDR!G350="BIO","Oui","Non"))</f>
        <v/>
      </c>
      <c r="G349" t="str">
        <f>+IF($C349="","",IF(CDR!D350="DOMEDIA","MDD",IF(CDR!D350="APTA","MDD",IF(CDR!D350="TOP BUDGET","Premier Prix","MN"))))</f>
        <v/>
      </c>
      <c r="H349" t="str">
        <f>+IF($C349="","",CDR!D350)</f>
        <v/>
      </c>
      <c r="K349" t="str">
        <f>+IF($C349="","",CDR!$E$2)</f>
        <v/>
      </c>
      <c r="L349" t="str">
        <f>+IF($C349="","",CDR!$G$2)</f>
        <v/>
      </c>
      <c r="M349" t="str">
        <f>+IF($C349="","",CDR!AN350)</f>
        <v/>
      </c>
      <c r="N349" t="str">
        <f>+IF($C349="","",CDR!AO350)</f>
        <v/>
      </c>
      <c r="P349" t="str">
        <f t="shared" si="42"/>
        <v/>
      </c>
      <c r="Q349" t="str">
        <f>+IF($C349="","",CDR!A350)</f>
        <v/>
      </c>
      <c r="S349" t="str">
        <f t="shared" si="43"/>
        <v/>
      </c>
      <c r="T349" t="str">
        <f t="shared" si="44"/>
        <v/>
      </c>
      <c r="U349" t="str">
        <f t="shared" si="45"/>
        <v/>
      </c>
      <c r="V349" t="str">
        <f>+IF(C349="","",IF(CDR!L350="VRAC","Composant sans Colisage","Homogène"))</f>
        <v/>
      </c>
      <c r="W349" t="str">
        <f>+IF(C349="","",IF(CDR!L350="VRAC","EACH",IF(CDR!L350="COLIS","COLIS (CARTON FARDEAU DISPLAY)","PALETTE - BOX")))</f>
        <v/>
      </c>
      <c r="X349" t="str">
        <f>+IF($C349="","",IF(CDR!L350="PALETTE",CDR!M350,""))</f>
        <v/>
      </c>
      <c r="Z349" t="str">
        <f>+IF($C349="","",IF(CDR!N350="PALETTE","",CDR!M350))</f>
        <v/>
      </c>
      <c r="AC349" t="str">
        <f t="shared" si="46"/>
        <v/>
      </c>
      <c r="AD349" t="str">
        <f>+IF($C349="","",CDR!$J$2)</f>
        <v/>
      </c>
      <c r="AE349" t="str">
        <f>+IF(C349="","",CDR!J347)</f>
        <v/>
      </c>
      <c r="AF349" t="str">
        <f t="shared" si="47"/>
        <v/>
      </c>
    </row>
    <row r="350" spans="1:32" x14ac:dyDescent="0.25">
      <c r="A350" t="str">
        <f>+IF($C350="","",IF(CDR!I351="","",TEXT(CDR!I351,"00000000000000")))</f>
        <v/>
      </c>
      <c r="B350" t="str">
        <f t="shared" si="40"/>
        <v/>
      </c>
      <c r="C350" t="str">
        <f>+IF(CDR!F351="","",SUBSTITUTE(CDR!F351,"CHAR (10)"," "))</f>
        <v/>
      </c>
      <c r="D350" t="str">
        <f>+IF(CDR!F351="","",SUBSTITUTE(CDR!F351,"CHAR (10)"," "))</f>
        <v/>
      </c>
      <c r="E350" t="str">
        <f t="shared" si="41"/>
        <v/>
      </c>
      <c r="F350" t="str">
        <f>+IF($C350="","",IF(CDR!G351="BIO","Oui","Non"))</f>
        <v/>
      </c>
      <c r="G350" t="str">
        <f>+IF($C350="","",IF(CDR!D351="DOMEDIA","MDD",IF(CDR!D351="APTA","MDD",IF(CDR!D351="TOP BUDGET","Premier Prix","MN"))))</f>
        <v/>
      </c>
      <c r="H350" t="str">
        <f>+IF($C350="","",CDR!D351)</f>
        <v/>
      </c>
      <c r="K350" t="str">
        <f>+IF($C350="","",CDR!$E$2)</f>
        <v/>
      </c>
      <c r="L350" t="str">
        <f>+IF($C350="","",CDR!$G$2)</f>
        <v/>
      </c>
      <c r="M350" t="str">
        <f>+IF($C350="","",CDR!AN351)</f>
        <v/>
      </c>
      <c r="N350" t="str">
        <f>+IF($C350="","",CDR!AO351)</f>
        <v/>
      </c>
      <c r="P350" t="str">
        <f t="shared" si="42"/>
        <v/>
      </c>
      <c r="Q350" t="str">
        <f>+IF($C350="","",CDR!A351)</f>
        <v/>
      </c>
      <c r="S350" t="str">
        <f t="shared" si="43"/>
        <v/>
      </c>
      <c r="T350" t="str">
        <f t="shared" si="44"/>
        <v/>
      </c>
      <c r="U350" t="str">
        <f t="shared" si="45"/>
        <v/>
      </c>
      <c r="V350" t="str">
        <f>+IF(C350="","",IF(CDR!L351="VRAC","Composant sans Colisage","Homogène"))</f>
        <v/>
      </c>
      <c r="W350" t="str">
        <f>+IF(C350="","",IF(CDR!L351="VRAC","EACH",IF(CDR!L351="COLIS","COLIS (CARTON FARDEAU DISPLAY)","PALETTE - BOX")))</f>
        <v/>
      </c>
      <c r="X350" t="str">
        <f>+IF($C350="","",IF(CDR!L351="PALETTE",CDR!M351,""))</f>
        <v/>
      </c>
      <c r="Z350" t="str">
        <f>+IF($C350="","",IF(CDR!N351="PALETTE","",CDR!M351))</f>
        <v/>
      </c>
      <c r="AC350" t="str">
        <f t="shared" si="46"/>
        <v/>
      </c>
      <c r="AD350" t="str">
        <f>+IF($C350="","",CDR!$J$2)</f>
        <v/>
      </c>
      <c r="AE350" t="str">
        <f>+IF(C350="","",CDR!J348)</f>
        <v/>
      </c>
      <c r="AF350" t="str">
        <f t="shared" si="47"/>
        <v/>
      </c>
    </row>
    <row r="351" spans="1:32" x14ac:dyDescent="0.25">
      <c r="A351" t="str">
        <f>+IF($C351="","",IF(CDR!I352="","",TEXT(CDR!I352,"00000000000000")))</f>
        <v/>
      </c>
      <c r="B351" t="str">
        <f t="shared" si="40"/>
        <v/>
      </c>
      <c r="C351" t="str">
        <f>+IF(CDR!F352="","",SUBSTITUTE(CDR!F352,"CHAR (10)"," "))</f>
        <v/>
      </c>
      <c r="D351" t="str">
        <f>+IF(CDR!F352="","",SUBSTITUTE(CDR!F352,"CHAR (10)"," "))</f>
        <v/>
      </c>
      <c r="E351" t="str">
        <f t="shared" si="41"/>
        <v/>
      </c>
      <c r="F351" t="str">
        <f>+IF($C351="","",IF(CDR!G352="BIO","Oui","Non"))</f>
        <v/>
      </c>
      <c r="G351" t="str">
        <f>+IF($C351="","",IF(CDR!D352="DOMEDIA","MDD",IF(CDR!D352="APTA","MDD",IF(CDR!D352="TOP BUDGET","Premier Prix","MN"))))</f>
        <v/>
      </c>
      <c r="H351" t="str">
        <f>+IF($C351="","",CDR!D352)</f>
        <v/>
      </c>
      <c r="K351" t="str">
        <f>+IF($C351="","",CDR!$E$2)</f>
        <v/>
      </c>
      <c r="L351" t="str">
        <f>+IF($C351="","",CDR!$G$2)</f>
        <v/>
      </c>
      <c r="M351" t="str">
        <f>+IF($C351="","",CDR!AN352)</f>
        <v/>
      </c>
      <c r="N351" t="str">
        <f>+IF($C351="","",CDR!AO352)</f>
        <v/>
      </c>
      <c r="P351" t="str">
        <f t="shared" si="42"/>
        <v/>
      </c>
      <c r="Q351" t="str">
        <f>+IF($C351="","",CDR!A352)</f>
        <v/>
      </c>
      <c r="S351" t="str">
        <f t="shared" si="43"/>
        <v/>
      </c>
      <c r="T351" t="str">
        <f t="shared" si="44"/>
        <v/>
      </c>
      <c r="U351" t="str">
        <f t="shared" si="45"/>
        <v/>
      </c>
      <c r="V351" t="str">
        <f>+IF(C351="","",IF(CDR!L352="VRAC","Composant sans Colisage","Homogène"))</f>
        <v/>
      </c>
      <c r="W351" t="str">
        <f>+IF(C351="","",IF(CDR!L352="VRAC","EACH",IF(CDR!L352="COLIS","COLIS (CARTON FARDEAU DISPLAY)","PALETTE - BOX")))</f>
        <v/>
      </c>
      <c r="X351" t="str">
        <f>+IF($C351="","",IF(CDR!L352="PALETTE",CDR!M352,""))</f>
        <v/>
      </c>
      <c r="Z351" t="str">
        <f>+IF($C351="","",IF(CDR!N352="PALETTE","",CDR!M352))</f>
        <v/>
      </c>
      <c r="AC351" t="str">
        <f t="shared" si="46"/>
        <v/>
      </c>
      <c r="AD351" t="str">
        <f>+IF($C351="","",CDR!$J$2)</f>
        <v/>
      </c>
      <c r="AE351" t="str">
        <f>+IF(C351="","",CDR!J349)</f>
        <v/>
      </c>
      <c r="AF351" t="str">
        <f t="shared" si="47"/>
        <v/>
      </c>
    </row>
    <row r="352" spans="1:32" x14ac:dyDescent="0.25">
      <c r="A352" t="str">
        <f>+IF($C352="","",IF(CDR!I353="","",TEXT(CDR!I353,"00000000000000")))</f>
        <v/>
      </c>
      <c r="B352" t="str">
        <f t="shared" si="40"/>
        <v/>
      </c>
      <c r="C352" t="str">
        <f>+IF(CDR!F353="","",SUBSTITUTE(CDR!F353,"CHAR (10)"," "))</f>
        <v/>
      </c>
      <c r="D352" t="str">
        <f>+IF(CDR!F353="","",SUBSTITUTE(CDR!F353,"CHAR (10)"," "))</f>
        <v/>
      </c>
      <c r="E352" t="str">
        <f t="shared" si="41"/>
        <v/>
      </c>
      <c r="F352" t="str">
        <f>+IF($C352="","",IF(CDR!G353="BIO","Oui","Non"))</f>
        <v/>
      </c>
      <c r="G352" t="str">
        <f>+IF($C352="","",IF(CDR!D353="DOMEDIA","MDD",IF(CDR!D353="APTA","MDD",IF(CDR!D353="TOP BUDGET","Premier Prix","MN"))))</f>
        <v/>
      </c>
      <c r="H352" t="str">
        <f>+IF($C352="","",CDR!D353)</f>
        <v/>
      </c>
      <c r="K352" t="str">
        <f>+IF($C352="","",CDR!$E$2)</f>
        <v/>
      </c>
      <c r="L352" t="str">
        <f>+IF($C352="","",CDR!$G$2)</f>
        <v/>
      </c>
      <c r="M352" t="str">
        <f>+IF($C352="","",CDR!AN353)</f>
        <v/>
      </c>
      <c r="N352" t="str">
        <f>+IF($C352="","",CDR!AO353)</f>
        <v/>
      </c>
      <c r="P352" t="str">
        <f t="shared" si="42"/>
        <v/>
      </c>
      <c r="Q352" t="str">
        <f>+IF($C352="","",CDR!A353)</f>
        <v/>
      </c>
      <c r="S352" t="str">
        <f t="shared" si="43"/>
        <v/>
      </c>
      <c r="T352" t="str">
        <f t="shared" si="44"/>
        <v/>
      </c>
      <c r="U352" t="str">
        <f t="shared" si="45"/>
        <v/>
      </c>
      <c r="V352" t="str">
        <f>+IF(C352="","",IF(CDR!L353="VRAC","Composant sans Colisage","Homogène"))</f>
        <v/>
      </c>
      <c r="W352" t="str">
        <f>+IF(C352="","",IF(CDR!L353="VRAC","EACH",IF(CDR!L353="COLIS","COLIS (CARTON FARDEAU DISPLAY)","PALETTE - BOX")))</f>
        <v/>
      </c>
      <c r="X352" t="str">
        <f>+IF($C352="","",IF(CDR!L353="PALETTE",CDR!M353,""))</f>
        <v/>
      </c>
      <c r="Z352" t="str">
        <f>+IF($C352="","",IF(CDR!N353="PALETTE","",CDR!M353))</f>
        <v/>
      </c>
      <c r="AC352" t="str">
        <f t="shared" si="46"/>
        <v/>
      </c>
      <c r="AD352" t="str">
        <f>+IF($C352="","",CDR!$J$2)</f>
        <v/>
      </c>
      <c r="AE352" t="str">
        <f>+IF(C352="","",CDR!J350)</f>
        <v/>
      </c>
      <c r="AF352" t="str">
        <f t="shared" si="47"/>
        <v/>
      </c>
    </row>
    <row r="353" spans="1:32" x14ac:dyDescent="0.25">
      <c r="A353" t="str">
        <f>+IF($C353="","",IF(CDR!I354="","",TEXT(CDR!I354,"00000000000000")))</f>
        <v/>
      </c>
      <c r="B353" t="str">
        <f t="shared" si="40"/>
        <v/>
      </c>
      <c r="C353" t="str">
        <f>+IF(CDR!F354="","",SUBSTITUTE(CDR!F354,"CHAR (10)"," "))</f>
        <v/>
      </c>
      <c r="D353" t="str">
        <f>+IF(CDR!F354="","",SUBSTITUTE(CDR!F354,"CHAR (10)"," "))</f>
        <v/>
      </c>
      <c r="E353" t="str">
        <f t="shared" si="41"/>
        <v/>
      </c>
      <c r="F353" t="str">
        <f>+IF($C353="","",IF(CDR!G354="BIO","Oui","Non"))</f>
        <v/>
      </c>
      <c r="G353" t="str">
        <f>+IF($C353="","",IF(CDR!D354="DOMEDIA","MDD",IF(CDR!D354="APTA","MDD",IF(CDR!D354="TOP BUDGET","Premier Prix","MN"))))</f>
        <v/>
      </c>
      <c r="H353" t="str">
        <f>+IF($C353="","",CDR!D354)</f>
        <v/>
      </c>
      <c r="K353" t="str">
        <f>+IF($C353="","",CDR!$E$2)</f>
        <v/>
      </c>
      <c r="L353" t="str">
        <f>+IF($C353="","",CDR!$G$2)</f>
        <v/>
      </c>
      <c r="M353" t="str">
        <f>+IF($C353="","",CDR!AN354)</f>
        <v/>
      </c>
      <c r="N353" t="str">
        <f>+IF($C353="","",CDR!AO354)</f>
        <v/>
      </c>
      <c r="P353" t="str">
        <f t="shared" si="42"/>
        <v/>
      </c>
      <c r="Q353" t="str">
        <f>+IF($C353="","",CDR!A354)</f>
        <v/>
      </c>
      <c r="S353" t="str">
        <f t="shared" si="43"/>
        <v/>
      </c>
      <c r="T353" t="str">
        <f t="shared" si="44"/>
        <v/>
      </c>
      <c r="U353" t="str">
        <f t="shared" si="45"/>
        <v/>
      </c>
      <c r="V353" t="str">
        <f>+IF(C353="","",IF(CDR!L354="VRAC","Composant sans Colisage","Homogène"))</f>
        <v/>
      </c>
      <c r="W353" t="str">
        <f>+IF(C353="","",IF(CDR!L354="VRAC","EACH",IF(CDR!L354="COLIS","COLIS (CARTON FARDEAU DISPLAY)","PALETTE - BOX")))</f>
        <v/>
      </c>
      <c r="X353" t="str">
        <f>+IF($C353="","",IF(CDR!L354="PALETTE",CDR!M354,""))</f>
        <v/>
      </c>
      <c r="Z353" t="str">
        <f>+IF($C353="","",IF(CDR!N354="PALETTE","",CDR!M354))</f>
        <v/>
      </c>
      <c r="AC353" t="str">
        <f t="shared" si="46"/>
        <v/>
      </c>
      <c r="AD353" t="str">
        <f>+IF($C353="","",CDR!$J$2)</f>
        <v/>
      </c>
      <c r="AE353" t="str">
        <f>+IF(C353="","",CDR!J351)</f>
        <v/>
      </c>
      <c r="AF353" t="str">
        <f t="shared" si="47"/>
        <v/>
      </c>
    </row>
    <row r="354" spans="1:32" x14ac:dyDescent="0.25">
      <c r="A354" t="str">
        <f>+IF($C354="","",IF(CDR!I355="","",TEXT(CDR!I355,"00000000000000")))</f>
        <v/>
      </c>
      <c r="B354" t="str">
        <f t="shared" si="40"/>
        <v/>
      </c>
      <c r="C354" t="str">
        <f>+IF(CDR!F355="","",SUBSTITUTE(CDR!F355,"CHAR (10)"," "))</f>
        <v/>
      </c>
      <c r="D354" t="str">
        <f>+IF(CDR!F355="","",SUBSTITUTE(CDR!F355,"CHAR (10)"," "))</f>
        <v/>
      </c>
      <c r="E354" t="str">
        <f t="shared" si="41"/>
        <v/>
      </c>
      <c r="F354" t="str">
        <f>+IF($C354="","",IF(CDR!G355="BIO","Oui","Non"))</f>
        <v/>
      </c>
      <c r="G354" t="str">
        <f>+IF($C354="","",IF(CDR!D355="DOMEDIA","MDD",IF(CDR!D355="APTA","MDD",IF(CDR!D355="TOP BUDGET","Premier Prix","MN"))))</f>
        <v/>
      </c>
      <c r="H354" t="str">
        <f>+IF($C354="","",CDR!D355)</f>
        <v/>
      </c>
      <c r="K354" t="str">
        <f>+IF($C354="","",CDR!$E$2)</f>
        <v/>
      </c>
      <c r="L354" t="str">
        <f>+IF($C354="","",CDR!$G$2)</f>
        <v/>
      </c>
      <c r="M354" t="str">
        <f>+IF($C354="","",CDR!AN355)</f>
        <v/>
      </c>
      <c r="N354" t="str">
        <f>+IF($C354="","",CDR!AO355)</f>
        <v/>
      </c>
      <c r="P354" t="str">
        <f t="shared" si="42"/>
        <v/>
      </c>
      <c r="Q354" t="str">
        <f>+IF($C354="","",CDR!A355)</f>
        <v/>
      </c>
      <c r="S354" t="str">
        <f t="shared" si="43"/>
        <v/>
      </c>
      <c r="T354" t="str">
        <f t="shared" si="44"/>
        <v/>
      </c>
      <c r="U354" t="str">
        <f t="shared" si="45"/>
        <v/>
      </c>
      <c r="V354" t="str">
        <f>+IF(C354="","",IF(CDR!L355="VRAC","Composant sans Colisage","Homogène"))</f>
        <v/>
      </c>
      <c r="W354" t="str">
        <f>+IF(C354="","",IF(CDR!L355="VRAC","EACH",IF(CDR!L355="COLIS","COLIS (CARTON FARDEAU DISPLAY)","PALETTE - BOX")))</f>
        <v/>
      </c>
      <c r="X354" t="str">
        <f>+IF($C354="","",IF(CDR!L355="PALETTE",CDR!M355,""))</f>
        <v/>
      </c>
      <c r="Z354" t="str">
        <f>+IF($C354="","",IF(CDR!N355="PALETTE","",CDR!M355))</f>
        <v/>
      </c>
      <c r="AC354" t="str">
        <f t="shared" si="46"/>
        <v/>
      </c>
      <c r="AD354" t="str">
        <f>+IF($C354="","",CDR!$J$2)</f>
        <v/>
      </c>
      <c r="AE354" t="str">
        <f>+IF(C354="","",CDR!J352)</f>
        <v/>
      </c>
      <c r="AF354" t="str">
        <f t="shared" si="47"/>
        <v/>
      </c>
    </row>
    <row r="355" spans="1:32" x14ac:dyDescent="0.25">
      <c r="A355" t="str">
        <f>+IF($C355="","",IF(CDR!I356="","",TEXT(CDR!I356,"00000000000000")))</f>
        <v/>
      </c>
      <c r="B355" t="str">
        <f t="shared" si="40"/>
        <v/>
      </c>
      <c r="C355" t="str">
        <f>+IF(CDR!F356="","",SUBSTITUTE(CDR!F356,"CHAR (10)"," "))</f>
        <v/>
      </c>
      <c r="D355" t="str">
        <f>+IF(CDR!F356="","",SUBSTITUTE(CDR!F356,"CHAR (10)"," "))</f>
        <v/>
      </c>
      <c r="E355" t="str">
        <f t="shared" si="41"/>
        <v/>
      </c>
      <c r="F355" t="str">
        <f>+IF($C355="","",IF(CDR!G356="BIO","Oui","Non"))</f>
        <v/>
      </c>
      <c r="G355" t="str">
        <f>+IF($C355="","",IF(CDR!D356="DOMEDIA","MDD",IF(CDR!D356="APTA","MDD",IF(CDR!D356="TOP BUDGET","Premier Prix","MN"))))</f>
        <v/>
      </c>
      <c r="H355" t="str">
        <f>+IF($C355="","",CDR!D356)</f>
        <v/>
      </c>
      <c r="K355" t="str">
        <f>+IF($C355="","",CDR!$E$2)</f>
        <v/>
      </c>
      <c r="L355" t="str">
        <f>+IF($C355="","",CDR!$G$2)</f>
        <v/>
      </c>
      <c r="M355" t="str">
        <f>+IF($C355="","",CDR!AN356)</f>
        <v/>
      </c>
      <c r="N355" t="str">
        <f>+IF($C355="","",CDR!AO356)</f>
        <v/>
      </c>
      <c r="P355" t="str">
        <f t="shared" si="42"/>
        <v/>
      </c>
      <c r="Q355" t="str">
        <f>+IF($C355="","",CDR!A356)</f>
        <v/>
      </c>
      <c r="S355" t="str">
        <f t="shared" si="43"/>
        <v/>
      </c>
      <c r="T355" t="str">
        <f t="shared" si="44"/>
        <v/>
      </c>
      <c r="U355" t="str">
        <f t="shared" si="45"/>
        <v/>
      </c>
      <c r="V355" t="str">
        <f>+IF(C355="","",IF(CDR!L356="VRAC","Composant sans Colisage","Homogène"))</f>
        <v/>
      </c>
      <c r="W355" t="str">
        <f>+IF(C355="","",IF(CDR!L356="VRAC","EACH",IF(CDR!L356="COLIS","COLIS (CARTON FARDEAU DISPLAY)","PALETTE - BOX")))</f>
        <v/>
      </c>
      <c r="X355" t="str">
        <f>+IF($C355="","",IF(CDR!L356="PALETTE",CDR!M356,""))</f>
        <v/>
      </c>
      <c r="Z355" t="str">
        <f>+IF($C355="","",IF(CDR!N356="PALETTE","",CDR!M356))</f>
        <v/>
      </c>
      <c r="AC355" t="str">
        <f t="shared" si="46"/>
        <v/>
      </c>
      <c r="AD355" t="str">
        <f>+IF($C355="","",CDR!$J$2)</f>
        <v/>
      </c>
      <c r="AE355" t="str">
        <f>+IF(C355="","",CDR!J353)</f>
        <v/>
      </c>
      <c r="AF355" t="str">
        <f t="shared" si="47"/>
        <v/>
      </c>
    </row>
    <row r="356" spans="1:32" x14ac:dyDescent="0.25">
      <c r="A356" t="str">
        <f>+IF($C356="","",IF(CDR!I357="","",TEXT(CDR!I357,"00000000000000")))</f>
        <v/>
      </c>
      <c r="B356" t="str">
        <f t="shared" si="40"/>
        <v/>
      </c>
      <c r="C356" t="str">
        <f>+IF(CDR!F357="","",SUBSTITUTE(CDR!F357,"CHAR (10)"," "))</f>
        <v/>
      </c>
      <c r="D356" t="str">
        <f>+IF(CDR!F357="","",SUBSTITUTE(CDR!F357,"CHAR (10)"," "))</f>
        <v/>
      </c>
      <c r="E356" t="str">
        <f t="shared" si="41"/>
        <v/>
      </c>
      <c r="F356" t="str">
        <f>+IF($C356="","",IF(CDR!G357="BIO","Oui","Non"))</f>
        <v/>
      </c>
      <c r="G356" t="str">
        <f>+IF($C356="","",IF(CDR!D357="DOMEDIA","MDD",IF(CDR!D357="APTA","MDD",IF(CDR!D357="TOP BUDGET","Premier Prix","MN"))))</f>
        <v/>
      </c>
      <c r="H356" t="str">
        <f>+IF($C356="","",CDR!D357)</f>
        <v/>
      </c>
      <c r="K356" t="str">
        <f>+IF($C356="","",CDR!$E$2)</f>
        <v/>
      </c>
      <c r="L356" t="str">
        <f>+IF($C356="","",CDR!$G$2)</f>
        <v/>
      </c>
      <c r="M356" t="str">
        <f>+IF($C356="","",CDR!AN357)</f>
        <v/>
      </c>
      <c r="N356" t="str">
        <f>+IF($C356="","",CDR!AO357)</f>
        <v/>
      </c>
      <c r="P356" t="str">
        <f t="shared" si="42"/>
        <v/>
      </c>
      <c r="Q356" t="str">
        <f>+IF($C356="","",CDR!A357)</f>
        <v/>
      </c>
      <c r="S356" t="str">
        <f t="shared" si="43"/>
        <v/>
      </c>
      <c r="T356" t="str">
        <f t="shared" si="44"/>
        <v/>
      </c>
      <c r="U356" t="str">
        <f t="shared" si="45"/>
        <v/>
      </c>
      <c r="V356" t="str">
        <f>+IF(C356="","",IF(CDR!L357="VRAC","Composant sans Colisage","Homogène"))</f>
        <v/>
      </c>
      <c r="W356" t="str">
        <f>+IF(C356="","",IF(CDR!L357="VRAC","EACH",IF(CDR!L357="COLIS","COLIS (CARTON FARDEAU DISPLAY)","PALETTE - BOX")))</f>
        <v/>
      </c>
      <c r="X356" t="str">
        <f>+IF($C356="","",IF(CDR!L357="PALETTE",CDR!M357,""))</f>
        <v/>
      </c>
      <c r="Z356" t="str">
        <f>+IF($C356="","",IF(CDR!N357="PALETTE","",CDR!M357))</f>
        <v/>
      </c>
      <c r="AC356" t="str">
        <f t="shared" si="46"/>
        <v/>
      </c>
      <c r="AD356" t="str">
        <f>+IF($C356="","",CDR!$J$2)</f>
        <v/>
      </c>
      <c r="AE356" t="str">
        <f>+IF(C356="","",CDR!J354)</f>
        <v/>
      </c>
      <c r="AF356" t="str">
        <f t="shared" si="47"/>
        <v/>
      </c>
    </row>
    <row r="357" spans="1:32" x14ac:dyDescent="0.25">
      <c r="A357" t="str">
        <f>+IF($C357="","",IF(CDR!I358="","",TEXT(CDR!I358,"00000000000000")))</f>
        <v/>
      </c>
      <c r="B357" t="str">
        <f t="shared" si="40"/>
        <v/>
      </c>
      <c r="C357" t="str">
        <f>+IF(CDR!F358="","",SUBSTITUTE(CDR!F358,"CHAR (10)"," "))</f>
        <v/>
      </c>
      <c r="D357" t="str">
        <f>+IF(CDR!F358="","",SUBSTITUTE(CDR!F358,"CHAR (10)"," "))</f>
        <v/>
      </c>
      <c r="E357" t="str">
        <f t="shared" si="41"/>
        <v/>
      </c>
      <c r="F357" t="str">
        <f>+IF($C357="","",IF(CDR!G358="BIO","Oui","Non"))</f>
        <v/>
      </c>
      <c r="G357" t="str">
        <f>+IF($C357="","",IF(CDR!D358="DOMEDIA","MDD",IF(CDR!D358="APTA","MDD",IF(CDR!D358="TOP BUDGET","Premier Prix","MN"))))</f>
        <v/>
      </c>
      <c r="H357" t="str">
        <f>+IF($C357="","",CDR!D358)</f>
        <v/>
      </c>
      <c r="K357" t="str">
        <f>+IF($C357="","",CDR!$E$2)</f>
        <v/>
      </c>
      <c r="L357" t="str">
        <f>+IF($C357="","",CDR!$G$2)</f>
        <v/>
      </c>
      <c r="M357" t="str">
        <f>+IF($C357="","",CDR!AN358)</f>
        <v/>
      </c>
      <c r="N357" t="str">
        <f>+IF($C357="","",CDR!AO358)</f>
        <v/>
      </c>
      <c r="P357" t="str">
        <f t="shared" si="42"/>
        <v/>
      </c>
      <c r="Q357" t="str">
        <f>+IF($C357="","",CDR!A358)</f>
        <v/>
      </c>
      <c r="S357" t="str">
        <f t="shared" si="43"/>
        <v/>
      </c>
      <c r="T357" t="str">
        <f t="shared" si="44"/>
        <v/>
      </c>
      <c r="U357" t="str">
        <f t="shared" si="45"/>
        <v/>
      </c>
      <c r="V357" t="str">
        <f>+IF(C357="","",IF(CDR!L358="VRAC","Composant sans Colisage","Homogène"))</f>
        <v/>
      </c>
      <c r="W357" t="str">
        <f>+IF(C357="","",IF(CDR!L358="VRAC","EACH",IF(CDR!L358="COLIS","COLIS (CARTON FARDEAU DISPLAY)","PALETTE - BOX")))</f>
        <v/>
      </c>
      <c r="X357" t="str">
        <f>+IF($C357="","",IF(CDR!L358="PALETTE",CDR!M358,""))</f>
        <v/>
      </c>
      <c r="Z357" t="str">
        <f>+IF($C357="","",IF(CDR!N358="PALETTE","",CDR!M358))</f>
        <v/>
      </c>
      <c r="AC357" t="str">
        <f t="shared" si="46"/>
        <v/>
      </c>
      <c r="AD357" t="str">
        <f>+IF($C357="","",CDR!$J$2)</f>
        <v/>
      </c>
      <c r="AE357" t="str">
        <f>+IF(C357="","",CDR!J355)</f>
        <v/>
      </c>
      <c r="AF357" t="str">
        <f t="shared" si="47"/>
        <v/>
      </c>
    </row>
    <row r="358" spans="1:32" x14ac:dyDescent="0.25">
      <c r="A358" t="str">
        <f>+IF($C358="","",IF(CDR!I359="","",TEXT(CDR!I359,"00000000000000")))</f>
        <v/>
      </c>
      <c r="B358" t="str">
        <f t="shared" si="40"/>
        <v/>
      </c>
      <c r="C358" t="str">
        <f>+IF(CDR!F359="","",SUBSTITUTE(CDR!F359,"CHAR (10)"," "))</f>
        <v/>
      </c>
      <c r="D358" t="str">
        <f>+IF(CDR!F359="","",SUBSTITUTE(CDR!F359,"CHAR (10)"," "))</f>
        <v/>
      </c>
      <c r="E358" t="str">
        <f t="shared" si="41"/>
        <v/>
      </c>
      <c r="F358" t="str">
        <f>+IF($C358="","",IF(CDR!G359="BIO","Oui","Non"))</f>
        <v/>
      </c>
      <c r="G358" t="str">
        <f>+IF($C358="","",IF(CDR!D359="DOMEDIA","MDD",IF(CDR!D359="APTA","MDD",IF(CDR!D359="TOP BUDGET","Premier Prix","MN"))))</f>
        <v/>
      </c>
      <c r="H358" t="str">
        <f>+IF($C358="","",CDR!D359)</f>
        <v/>
      </c>
      <c r="K358" t="str">
        <f>+IF($C358="","",CDR!$E$2)</f>
        <v/>
      </c>
      <c r="L358" t="str">
        <f>+IF($C358="","",CDR!$G$2)</f>
        <v/>
      </c>
      <c r="M358" t="str">
        <f>+IF($C358="","",CDR!AN359)</f>
        <v/>
      </c>
      <c r="N358" t="str">
        <f>+IF($C358="","",CDR!AO359)</f>
        <v/>
      </c>
      <c r="P358" t="str">
        <f t="shared" si="42"/>
        <v/>
      </c>
      <c r="Q358" t="str">
        <f>+IF($C358="","",CDR!A359)</f>
        <v/>
      </c>
      <c r="S358" t="str">
        <f t="shared" si="43"/>
        <v/>
      </c>
      <c r="T358" t="str">
        <f t="shared" si="44"/>
        <v/>
      </c>
      <c r="U358" t="str">
        <f t="shared" si="45"/>
        <v/>
      </c>
      <c r="V358" t="str">
        <f>+IF(C358="","",IF(CDR!L359="VRAC","Composant sans Colisage","Homogène"))</f>
        <v/>
      </c>
      <c r="W358" t="str">
        <f>+IF(C358="","",IF(CDR!L359="VRAC","EACH",IF(CDR!L359="COLIS","COLIS (CARTON FARDEAU DISPLAY)","PALETTE - BOX")))</f>
        <v/>
      </c>
      <c r="X358" t="str">
        <f>+IF($C358="","",IF(CDR!L359="PALETTE",CDR!M359,""))</f>
        <v/>
      </c>
      <c r="Z358" t="str">
        <f>+IF($C358="","",IF(CDR!N359="PALETTE","",CDR!M359))</f>
        <v/>
      </c>
      <c r="AC358" t="str">
        <f t="shared" si="46"/>
        <v/>
      </c>
      <c r="AD358" t="str">
        <f>+IF($C358="","",CDR!$J$2)</f>
        <v/>
      </c>
      <c r="AE358" t="str">
        <f>+IF(C358="","",CDR!J356)</f>
        <v/>
      </c>
      <c r="AF358" t="str">
        <f t="shared" si="47"/>
        <v/>
      </c>
    </row>
    <row r="359" spans="1:32" x14ac:dyDescent="0.25">
      <c r="A359" t="str">
        <f>+IF($C359="","",IF(CDR!I360="","",TEXT(CDR!I360,"00000000000000")))</f>
        <v/>
      </c>
      <c r="B359" t="str">
        <f t="shared" si="40"/>
        <v/>
      </c>
      <c r="C359" t="str">
        <f>+IF(CDR!F360="","",SUBSTITUTE(CDR!F360,"CHAR (10)"," "))</f>
        <v/>
      </c>
      <c r="D359" t="str">
        <f>+IF(CDR!F360="","",SUBSTITUTE(CDR!F360,"CHAR (10)"," "))</f>
        <v/>
      </c>
      <c r="E359" t="str">
        <f t="shared" si="41"/>
        <v/>
      </c>
      <c r="F359" t="str">
        <f>+IF($C359="","",IF(CDR!G360="BIO","Oui","Non"))</f>
        <v/>
      </c>
      <c r="G359" t="str">
        <f>+IF($C359="","",IF(CDR!D360="DOMEDIA","MDD",IF(CDR!D360="APTA","MDD",IF(CDR!D360="TOP BUDGET","Premier Prix","MN"))))</f>
        <v/>
      </c>
      <c r="H359" t="str">
        <f>+IF($C359="","",CDR!D360)</f>
        <v/>
      </c>
      <c r="K359" t="str">
        <f>+IF($C359="","",CDR!$E$2)</f>
        <v/>
      </c>
      <c r="L359" t="str">
        <f>+IF($C359="","",CDR!$G$2)</f>
        <v/>
      </c>
      <c r="M359" t="str">
        <f>+IF($C359="","",CDR!AN360)</f>
        <v/>
      </c>
      <c r="N359" t="str">
        <f>+IF($C359="","",CDR!AO360)</f>
        <v/>
      </c>
      <c r="P359" t="str">
        <f t="shared" si="42"/>
        <v/>
      </c>
      <c r="Q359" t="str">
        <f>+IF($C359="","",CDR!A360)</f>
        <v/>
      </c>
      <c r="S359" t="str">
        <f t="shared" si="43"/>
        <v/>
      </c>
      <c r="T359" t="str">
        <f t="shared" si="44"/>
        <v/>
      </c>
      <c r="U359" t="str">
        <f t="shared" si="45"/>
        <v/>
      </c>
      <c r="V359" t="str">
        <f>+IF(C359="","",IF(CDR!L360="VRAC","Composant sans Colisage","Homogène"))</f>
        <v/>
      </c>
      <c r="W359" t="str">
        <f>+IF(C359="","",IF(CDR!L360="VRAC","EACH",IF(CDR!L360="COLIS","COLIS (CARTON FARDEAU DISPLAY)","PALETTE - BOX")))</f>
        <v/>
      </c>
      <c r="X359" t="str">
        <f>+IF($C359="","",IF(CDR!L360="PALETTE",CDR!M360,""))</f>
        <v/>
      </c>
      <c r="Z359" t="str">
        <f>+IF($C359="","",IF(CDR!N360="PALETTE","",CDR!M360))</f>
        <v/>
      </c>
      <c r="AC359" t="str">
        <f t="shared" si="46"/>
        <v/>
      </c>
      <c r="AD359" t="str">
        <f>+IF($C359="","",CDR!$J$2)</f>
        <v/>
      </c>
      <c r="AE359" t="str">
        <f>+IF(C359="","",CDR!J357)</f>
        <v/>
      </c>
      <c r="AF359" t="str">
        <f t="shared" si="47"/>
        <v/>
      </c>
    </row>
    <row r="360" spans="1:32" x14ac:dyDescent="0.25">
      <c r="A360" t="str">
        <f>+IF($C360="","",IF(CDR!I361="","",TEXT(CDR!I361,"00000000000000")))</f>
        <v/>
      </c>
      <c r="B360" t="str">
        <f t="shared" si="40"/>
        <v/>
      </c>
      <c r="C360" t="str">
        <f>+IF(CDR!F361="","",SUBSTITUTE(CDR!F361,"CHAR (10)"," "))</f>
        <v/>
      </c>
      <c r="D360" t="str">
        <f>+IF(CDR!F361="","",SUBSTITUTE(CDR!F361,"CHAR (10)"," "))</f>
        <v/>
      </c>
      <c r="E360" t="str">
        <f t="shared" si="41"/>
        <v/>
      </c>
      <c r="F360" t="str">
        <f>+IF($C360="","",IF(CDR!G361="BIO","Oui","Non"))</f>
        <v/>
      </c>
      <c r="G360" t="str">
        <f>+IF($C360="","",IF(CDR!D361="DOMEDIA","MDD",IF(CDR!D361="APTA","MDD",IF(CDR!D361="TOP BUDGET","Premier Prix","MN"))))</f>
        <v/>
      </c>
      <c r="H360" t="str">
        <f>+IF($C360="","",CDR!D361)</f>
        <v/>
      </c>
      <c r="K360" t="str">
        <f>+IF($C360="","",CDR!$E$2)</f>
        <v/>
      </c>
      <c r="L360" t="str">
        <f>+IF($C360="","",CDR!$G$2)</f>
        <v/>
      </c>
      <c r="M360" t="str">
        <f>+IF($C360="","",CDR!AN361)</f>
        <v/>
      </c>
      <c r="N360" t="str">
        <f>+IF($C360="","",CDR!AO361)</f>
        <v/>
      </c>
      <c r="P360" t="str">
        <f t="shared" si="42"/>
        <v/>
      </c>
      <c r="Q360" t="str">
        <f>+IF($C360="","",CDR!A361)</f>
        <v/>
      </c>
      <c r="S360" t="str">
        <f t="shared" si="43"/>
        <v/>
      </c>
      <c r="T360" t="str">
        <f t="shared" si="44"/>
        <v/>
      </c>
      <c r="U360" t="str">
        <f t="shared" si="45"/>
        <v/>
      </c>
      <c r="V360" t="str">
        <f>+IF(C360="","",IF(CDR!L361="VRAC","Composant sans Colisage","Homogène"))</f>
        <v/>
      </c>
      <c r="W360" t="str">
        <f>+IF(C360="","",IF(CDR!L361="VRAC","EACH",IF(CDR!L361="COLIS","COLIS (CARTON FARDEAU DISPLAY)","PALETTE - BOX")))</f>
        <v/>
      </c>
      <c r="X360" t="str">
        <f>+IF($C360="","",IF(CDR!L361="PALETTE",CDR!M361,""))</f>
        <v/>
      </c>
      <c r="Z360" t="str">
        <f>+IF($C360="","",IF(CDR!N361="PALETTE","",CDR!M361))</f>
        <v/>
      </c>
      <c r="AC360" t="str">
        <f t="shared" si="46"/>
        <v/>
      </c>
      <c r="AD360" t="str">
        <f>+IF($C360="","",CDR!$J$2)</f>
        <v/>
      </c>
      <c r="AE360" t="str">
        <f>+IF(C360="","",CDR!J358)</f>
        <v/>
      </c>
      <c r="AF360" t="str">
        <f t="shared" si="47"/>
        <v/>
      </c>
    </row>
    <row r="361" spans="1:32" x14ac:dyDescent="0.25">
      <c r="A361" t="str">
        <f>+IF($C361="","",IF(CDR!I362="","",TEXT(CDR!I362,"00000000000000")))</f>
        <v/>
      </c>
      <c r="B361" t="str">
        <f t="shared" si="40"/>
        <v/>
      </c>
      <c r="C361" t="str">
        <f>+IF(CDR!F362="","",SUBSTITUTE(CDR!F362,"CHAR (10)"," "))</f>
        <v/>
      </c>
      <c r="D361" t="str">
        <f>+IF(CDR!F362="","",SUBSTITUTE(CDR!F362,"CHAR (10)"," "))</f>
        <v/>
      </c>
      <c r="E361" t="str">
        <f t="shared" si="41"/>
        <v/>
      </c>
      <c r="F361" t="str">
        <f>+IF($C361="","",IF(CDR!G362="BIO","Oui","Non"))</f>
        <v/>
      </c>
      <c r="G361" t="str">
        <f>+IF($C361="","",IF(CDR!D362="DOMEDIA","MDD",IF(CDR!D362="APTA","MDD",IF(CDR!D362="TOP BUDGET","Premier Prix","MN"))))</f>
        <v/>
      </c>
      <c r="H361" t="str">
        <f>+IF($C361="","",CDR!D362)</f>
        <v/>
      </c>
      <c r="K361" t="str">
        <f>+IF($C361="","",CDR!$E$2)</f>
        <v/>
      </c>
      <c r="L361" t="str">
        <f>+IF($C361="","",CDR!$G$2)</f>
        <v/>
      </c>
      <c r="M361" t="str">
        <f>+IF($C361="","",CDR!AN362)</f>
        <v/>
      </c>
      <c r="N361" t="str">
        <f>+IF($C361="","",CDR!AO362)</f>
        <v/>
      </c>
      <c r="P361" t="str">
        <f t="shared" si="42"/>
        <v/>
      </c>
      <c r="Q361" t="str">
        <f>+IF($C361="","",CDR!A362)</f>
        <v/>
      </c>
      <c r="S361" t="str">
        <f t="shared" si="43"/>
        <v/>
      </c>
      <c r="T361" t="str">
        <f t="shared" si="44"/>
        <v/>
      </c>
      <c r="U361" t="str">
        <f t="shared" si="45"/>
        <v/>
      </c>
      <c r="V361" t="str">
        <f>+IF(C361="","",IF(CDR!L362="VRAC","Composant sans Colisage","Homogène"))</f>
        <v/>
      </c>
      <c r="W361" t="str">
        <f>+IF(C361="","",IF(CDR!L362="VRAC","EACH",IF(CDR!L362="COLIS","COLIS (CARTON FARDEAU DISPLAY)","PALETTE - BOX")))</f>
        <v/>
      </c>
      <c r="X361" t="str">
        <f>+IF($C361="","",IF(CDR!L362="PALETTE",CDR!M362,""))</f>
        <v/>
      </c>
      <c r="Z361" t="str">
        <f>+IF($C361="","",IF(CDR!N362="PALETTE","",CDR!M362))</f>
        <v/>
      </c>
      <c r="AC361" t="str">
        <f t="shared" si="46"/>
        <v/>
      </c>
      <c r="AD361" t="str">
        <f>+IF($C361="","",CDR!$J$2)</f>
        <v/>
      </c>
      <c r="AE361" t="str">
        <f>+IF(C361="","",CDR!J359)</f>
        <v/>
      </c>
      <c r="AF361" t="str">
        <f t="shared" si="47"/>
        <v/>
      </c>
    </row>
    <row r="362" spans="1:32" x14ac:dyDescent="0.25">
      <c r="A362" t="str">
        <f>+IF($C362="","",IF(CDR!I363="","",TEXT(CDR!I363,"00000000000000")))</f>
        <v/>
      </c>
      <c r="B362" t="str">
        <f t="shared" si="40"/>
        <v/>
      </c>
      <c r="C362" t="str">
        <f>+IF(CDR!F363="","",SUBSTITUTE(CDR!F363,"CHAR (10)"," "))</f>
        <v/>
      </c>
      <c r="D362" t="str">
        <f>+IF(CDR!F363="","",SUBSTITUTE(CDR!F363,"CHAR (10)"," "))</f>
        <v/>
      </c>
      <c r="E362" t="str">
        <f t="shared" si="41"/>
        <v/>
      </c>
      <c r="F362" t="str">
        <f>+IF($C362="","",IF(CDR!G363="BIO","Oui","Non"))</f>
        <v/>
      </c>
      <c r="G362" t="str">
        <f>+IF($C362="","",IF(CDR!D363="DOMEDIA","MDD",IF(CDR!D363="APTA","MDD",IF(CDR!D363="TOP BUDGET","Premier Prix","MN"))))</f>
        <v/>
      </c>
      <c r="H362" t="str">
        <f>+IF($C362="","",CDR!D363)</f>
        <v/>
      </c>
      <c r="K362" t="str">
        <f>+IF($C362="","",CDR!$E$2)</f>
        <v/>
      </c>
      <c r="L362" t="str">
        <f>+IF($C362="","",CDR!$G$2)</f>
        <v/>
      </c>
      <c r="M362" t="str">
        <f>+IF($C362="","",CDR!AN363)</f>
        <v/>
      </c>
      <c r="N362" t="str">
        <f>+IF($C362="","",CDR!AO363)</f>
        <v/>
      </c>
      <c r="P362" t="str">
        <f t="shared" si="42"/>
        <v/>
      </c>
      <c r="Q362" t="str">
        <f>+IF($C362="","",CDR!A363)</f>
        <v/>
      </c>
      <c r="S362" t="str">
        <f t="shared" si="43"/>
        <v/>
      </c>
      <c r="T362" t="str">
        <f t="shared" si="44"/>
        <v/>
      </c>
      <c r="U362" t="str">
        <f t="shared" si="45"/>
        <v/>
      </c>
      <c r="V362" t="str">
        <f>+IF(C362="","",IF(CDR!L363="VRAC","Composant sans Colisage","Homogène"))</f>
        <v/>
      </c>
      <c r="W362" t="str">
        <f>+IF(C362="","",IF(CDR!L363="VRAC","EACH",IF(CDR!L363="COLIS","COLIS (CARTON FARDEAU DISPLAY)","PALETTE - BOX")))</f>
        <v/>
      </c>
      <c r="X362" t="str">
        <f>+IF($C362="","",IF(CDR!L363="PALETTE",CDR!M363,""))</f>
        <v/>
      </c>
      <c r="Z362" t="str">
        <f>+IF($C362="","",IF(CDR!N363="PALETTE","",CDR!M363))</f>
        <v/>
      </c>
      <c r="AC362" t="str">
        <f t="shared" si="46"/>
        <v/>
      </c>
      <c r="AD362" t="str">
        <f>+IF($C362="","",CDR!$J$2)</f>
        <v/>
      </c>
      <c r="AE362" t="str">
        <f>+IF(C362="","",CDR!J360)</f>
        <v/>
      </c>
      <c r="AF362" t="str">
        <f t="shared" si="47"/>
        <v/>
      </c>
    </row>
    <row r="363" spans="1:32" x14ac:dyDescent="0.25">
      <c r="A363" t="str">
        <f>+IF($C363="","",IF(CDR!I364="","",TEXT(CDR!I364,"00000000000000")))</f>
        <v/>
      </c>
      <c r="B363" t="str">
        <f t="shared" si="40"/>
        <v/>
      </c>
      <c r="C363" t="str">
        <f>+IF(CDR!F364="","",SUBSTITUTE(CDR!F364,"CHAR (10)"," "))</f>
        <v/>
      </c>
      <c r="D363" t="str">
        <f>+IF(CDR!F364="","",SUBSTITUTE(CDR!F364,"CHAR (10)"," "))</f>
        <v/>
      </c>
      <c r="E363" t="str">
        <f t="shared" si="41"/>
        <v/>
      </c>
      <c r="F363" t="str">
        <f>+IF($C363="","",IF(CDR!G364="BIO","Oui","Non"))</f>
        <v/>
      </c>
      <c r="G363" t="str">
        <f>+IF($C363="","",IF(CDR!D364="DOMEDIA","MDD",IF(CDR!D364="APTA","MDD",IF(CDR!D364="TOP BUDGET","Premier Prix","MN"))))</f>
        <v/>
      </c>
      <c r="H363" t="str">
        <f>+IF($C363="","",CDR!D364)</f>
        <v/>
      </c>
      <c r="K363" t="str">
        <f>+IF($C363="","",CDR!$E$2)</f>
        <v/>
      </c>
      <c r="L363" t="str">
        <f>+IF($C363="","",CDR!$G$2)</f>
        <v/>
      </c>
      <c r="M363" t="str">
        <f>+IF($C363="","",CDR!AN364)</f>
        <v/>
      </c>
      <c r="N363" t="str">
        <f>+IF($C363="","",CDR!AO364)</f>
        <v/>
      </c>
      <c r="P363" t="str">
        <f t="shared" si="42"/>
        <v/>
      </c>
      <c r="Q363" t="str">
        <f>+IF($C363="","",CDR!A364)</f>
        <v/>
      </c>
      <c r="S363" t="str">
        <f t="shared" si="43"/>
        <v/>
      </c>
      <c r="T363" t="str">
        <f t="shared" si="44"/>
        <v/>
      </c>
      <c r="U363" t="str">
        <f t="shared" si="45"/>
        <v/>
      </c>
      <c r="V363" t="str">
        <f>+IF(C363="","",IF(CDR!L364="VRAC","Composant sans Colisage","Homogène"))</f>
        <v/>
      </c>
      <c r="W363" t="str">
        <f>+IF(C363="","",IF(CDR!L364="VRAC","EACH",IF(CDR!L364="COLIS","COLIS (CARTON FARDEAU DISPLAY)","PALETTE - BOX")))</f>
        <v/>
      </c>
      <c r="X363" t="str">
        <f>+IF($C363="","",IF(CDR!L364="PALETTE",CDR!M364,""))</f>
        <v/>
      </c>
      <c r="Z363" t="str">
        <f>+IF($C363="","",IF(CDR!N364="PALETTE","",CDR!M364))</f>
        <v/>
      </c>
      <c r="AC363" t="str">
        <f t="shared" si="46"/>
        <v/>
      </c>
      <c r="AD363" t="str">
        <f>+IF($C363="","",CDR!$J$2)</f>
        <v/>
      </c>
      <c r="AE363" t="str">
        <f>+IF(C363="","",CDR!J361)</f>
        <v/>
      </c>
      <c r="AF363" t="str">
        <f t="shared" si="47"/>
        <v/>
      </c>
    </row>
    <row r="364" spans="1:32" x14ac:dyDescent="0.25">
      <c r="A364" t="str">
        <f>+IF($C364="","",IF(CDR!I365="","",TEXT(CDR!I365,"00000000000000")))</f>
        <v/>
      </c>
      <c r="B364" t="str">
        <f t="shared" si="40"/>
        <v/>
      </c>
      <c r="C364" t="str">
        <f>+IF(CDR!F365="","",SUBSTITUTE(CDR!F365,"CHAR (10)"," "))</f>
        <v/>
      </c>
      <c r="D364" t="str">
        <f>+IF(CDR!F365="","",SUBSTITUTE(CDR!F365,"CHAR (10)"," "))</f>
        <v/>
      </c>
      <c r="E364" t="str">
        <f t="shared" si="41"/>
        <v/>
      </c>
      <c r="F364" t="str">
        <f>+IF($C364="","",IF(CDR!G365="BIO","Oui","Non"))</f>
        <v/>
      </c>
      <c r="G364" t="str">
        <f>+IF($C364="","",IF(CDR!D365="DOMEDIA","MDD",IF(CDR!D365="APTA","MDD",IF(CDR!D365="TOP BUDGET","Premier Prix","MN"))))</f>
        <v/>
      </c>
      <c r="H364" t="str">
        <f>+IF($C364="","",CDR!D365)</f>
        <v/>
      </c>
      <c r="K364" t="str">
        <f>+IF($C364="","",CDR!$E$2)</f>
        <v/>
      </c>
      <c r="L364" t="str">
        <f>+IF($C364="","",CDR!$G$2)</f>
        <v/>
      </c>
      <c r="M364" t="str">
        <f>+IF($C364="","",CDR!AN365)</f>
        <v/>
      </c>
      <c r="N364" t="str">
        <f>+IF($C364="","",CDR!AO365)</f>
        <v/>
      </c>
      <c r="P364" t="str">
        <f t="shared" si="42"/>
        <v/>
      </c>
      <c r="Q364" t="str">
        <f>+IF($C364="","",CDR!A365)</f>
        <v/>
      </c>
      <c r="S364" t="str">
        <f t="shared" si="43"/>
        <v/>
      </c>
      <c r="T364" t="str">
        <f t="shared" si="44"/>
        <v/>
      </c>
      <c r="U364" t="str">
        <f t="shared" si="45"/>
        <v/>
      </c>
      <c r="V364" t="str">
        <f>+IF(C364="","",IF(CDR!L365="VRAC","Composant sans Colisage","Homogène"))</f>
        <v/>
      </c>
      <c r="W364" t="str">
        <f>+IF(C364="","",IF(CDR!L365="VRAC","EACH",IF(CDR!L365="COLIS","COLIS (CARTON FARDEAU DISPLAY)","PALETTE - BOX")))</f>
        <v/>
      </c>
      <c r="X364" t="str">
        <f>+IF($C364="","",IF(CDR!L365="PALETTE",CDR!M365,""))</f>
        <v/>
      </c>
      <c r="Z364" t="str">
        <f>+IF($C364="","",IF(CDR!N365="PALETTE","",CDR!M365))</f>
        <v/>
      </c>
      <c r="AC364" t="str">
        <f t="shared" si="46"/>
        <v/>
      </c>
      <c r="AD364" t="str">
        <f>+IF($C364="","",CDR!$J$2)</f>
        <v/>
      </c>
      <c r="AE364" t="str">
        <f>+IF(C364="","",CDR!J362)</f>
        <v/>
      </c>
      <c r="AF364" t="str">
        <f t="shared" si="47"/>
        <v/>
      </c>
    </row>
    <row r="365" spans="1:32" x14ac:dyDescent="0.25">
      <c r="A365" t="str">
        <f>+IF($C365="","",IF(CDR!I366="","",TEXT(CDR!I366,"00000000000000")))</f>
        <v/>
      </c>
      <c r="B365" t="str">
        <f t="shared" si="40"/>
        <v/>
      </c>
      <c r="C365" t="str">
        <f>+IF(CDR!F366="","",SUBSTITUTE(CDR!F366,"CHAR (10)"," "))</f>
        <v/>
      </c>
      <c r="D365" t="str">
        <f>+IF(CDR!F366="","",SUBSTITUTE(CDR!F366,"CHAR (10)"," "))</f>
        <v/>
      </c>
      <c r="E365" t="str">
        <f t="shared" si="41"/>
        <v/>
      </c>
      <c r="F365" t="str">
        <f>+IF($C365="","",IF(CDR!G366="BIO","Oui","Non"))</f>
        <v/>
      </c>
      <c r="G365" t="str">
        <f>+IF($C365="","",IF(CDR!D366="DOMEDIA","MDD",IF(CDR!D366="APTA","MDD",IF(CDR!D366="TOP BUDGET","Premier Prix","MN"))))</f>
        <v/>
      </c>
      <c r="H365" t="str">
        <f>+IF($C365="","",CDR!D366)</f>
        <v/>
      </c>
      <c r="K365" t="str">
        <f>+IF($C365="","",CDR!$E$2)</f>
        <v/>
      </c>
      <c r="L365" t="str">
        <f>+IF($C365="","",CDR!$G$2)</f>
        <v/>
      </c>
      <c r="M365" t="str">
        <f>+IF($C365="","",CDR!AN366)</f>
        <v/>
      </c>
      <c r="N365" t="str">
        <f>+IF($C365="","",CDR!AO366)</f>
        <v/>
      </c>
      <c r="P365" t="str">
        <f t="shared" si="42"/>
        <v/>
      </c>
      <c r="Q365" t="str">
        <f>+IF($C365="","",CDR!A366)</f>
        <v/>
      </c>
      <c r="S365" t="str">
        <f t="shared" si="43"/>
        <v/>
      </c>
      <c r="T365" t="str">
        <f t="shared" si="44"/>
        <v/>
      </c>
      <c r="U365" t="str">
        <f t="shared" si="45"/>
        <v/>
      </c>
      <c r="V365" t="str">
        <f>+IF(C365="","",IF(CDR!L366="VRAC","Composant sans Colisage","Homogène"))</f>
        <v/>
      </c>
      <c r="W365" t="str">
        <f>+IF(C365="","",IF(CDR!L366="VRAC","EACH",IF(CDR!L366="COLIS","COLIS (CARTON FARDEAU DISPLAY)","PALETTE - BOX")))</f>
        <v/>
      </c>
      <c r="X365" t="str">
        <f>+IF($C365="","",IF(CDR!L366="PALETTE",CDR!M366,""))</f>
        <v/>
      </c>
      <c r="Z365" t="str">
        <f>+IF($C365="","",IF(CDR!N366="PALETTE","",CDR!M366))</f>
        <v/>
      </c>
      <c r="AC365" t="str">
        <f t="shared" si="46"/>
        <v/>
      </c>
      <c r="AD365" t="str">
        <f>+IF($C365="","",CDR!$J$2)</f>
        <v/>
      </c>
      <c r="AE365" t="str">
        <f>+IF(C365="","",CDR!J363)</f>
        <v/>
      </c>
      <c r="AF365" t="str">
        <f t="shared" si="47"/>
        <v/>
      </c>
    </row>
    <row r="366" spans="1:32" x14ac:dyDescent="0.25">
      <c r="A366" t="str">
        <f>+IF($C366="","",IF(CDR!I367="","",TEXT(CDR!I367,"00000000000000")))</f>
        <v/>
      </c>
      <c r="B366" t="str">
        <f t="shared" si="40"/>
        <v/>
      </c>
      <c r="C366" t="str">
        <f>+IF(CDR!F367="","",SUBSTITUTE(CDR!F367,"CHAR (10)"," "))</f>
        <v/>
      </c>
      <c r="D366" t="str">
        <f>+IF(CDR!F367="","",SUBSTITUTE(CDR!F367,"CHAR (10)"," "))</f>
        <v/>
      </c>
      <c r="E366" t="str">
        <f t="shared" si="41"/>
        <v/>
      </c>
      <c r="F366" t="str">
        <f>+IF($C366="","",IF(CDR!G367="BIO","Oui","Non"))</f>
        <v/>
      </c>
      <c r="G366" t="str">
        <f>+IF($C366="","",IF(CDR!D367="DOMEDIA","MDD",IF(CDR!D367="APTA","MDD",IF(CDR!D367="TOP BUDGET","Premier Prix","MN"))))</f>
        <v/>
      </c>
      <c r="H366" t="str">
        <f>+IF($C366="","",CDR!D367)</f>
        <v/>
      </c>
      <c r="K366" t="str">
        <f>+IF($C366="","",CDR!$E$2)</f>
        <v/>
      </c>
      <c r="L366" t="str">
        <f>+IF($C366="","",CDR!$G$2)</f>
        <v/>
      </c>
      <c r="M366" t="str">
        <f>+IF($C366="","",CDR!AN367)</f>
        <v/>
      </c>
      <c r="N366" t="str">
        <f>+IF($C366="","",CDR!AO367)</f>
        <v/>
      </c>
      <c r="P366" t="str">
        <f t="shared" si="42"/>
        <v/>
      </c>
      <c r="Q366" t="str">
        <f>+IF($C366="","",CDR!A367)</f>
        <v/>
      </c>
      <c r="S366" t="str">
        <f t="shared" si="43"/>
        <v/>
      </c>
      <c r="T366" t="str">
        <f t="shared" si="44"/>
        <v/>
      </c>
      <c r="U366" t="str">
        <f t="shared" si="45"/>
        <v/>
      </c>
      <c r="V366" t="str">
        <f>+IF(C366="","",IF(CDR!L367="VRAC","Composant sans Colisage","Homogène"))</f>
        <v/>
      </c>
      <c r="W366" t="str">
        <f>+IF(C366="","",IF(CDR!L367="VRAC","EACH",IF(CDR!L367="COLIS","COLIS (CARTON FARDEAU DISPLAY)","PALETTE - BOX")))</f>
        <v/>
      </c>
      <c r="X366" t="str">
        <f>+IF($C366="","",IF(CDR!L367="PALETTE",CDR!M367,""))</f>
        <v/>
      </c>
      <c r="Z366" t="str">
        <f>+IF($C366="","",IF(CDR!N367="PALETTE","",CDR!M367))</f>
        <v/>
      </c>
      <c r="AC366" t="str">
        <f t="shared" si="46"/>
        <v/>
      </c>
      <c r="AD366" t="str">
        <f>+IF($C366="","",CDR!$J$2)</f>
        <v/>
      </c>
      <c r="AE366" t="str">
        <f>+IF(C366="","",CDR!J364)</f>
        <v/>
      </c>
      <c r="AF366" t="str">
        <f t="shared" si="47"/>
        <v/>
      </c>
    </row>
    <row r="367" spans="1:32" x14ac:dyDescent="0.25">
      <c r="A367" t="str">
        <f>+IF($C367="","",IF(CDR!I368="","",TEXT(CDR!I368,"00000000000000")))</f>
        <v/>
      </c>
      <c r="B367" t="str">
        <f t="shared" si="40"/>
        <v/>
      </c>
      <c r="C367" t="str">
        <f>+IF(CDR!F368="","",SUBSTITUTE(CDR!F368,"CHAR (10)"," "))</f>
        <v/>
      </c>
      <c r="D367" t="str">
        <f>+IF(CDR!F368="","",SUBSTITUTE(CDR!F368,"CHAR (10)"," "))</f>
        <v/>
      </c>
      <c r="E367" t="str">
        <f t="shared" si="41"/>
        <v/>
      </c>
      <c r="F367" t="str">
        <f>+IF($C367="","",IF(CDR!G368="BIO","Oui","Non"))</f>
        <v/>
      </c>
      <c r="G367" t="str">
        <f>+IF($C367="","",IF(CDR!D368="DOMEDIA","MDD",IF(CDR!D368="APTA","MDD",IF(CDR!D368="TOP BUDGET","Premier Prix","MN"))))</f>
        <v/>
      </c>
      <c r="H367" t="str">
        <f>+IF($C367="","",CDR!D368)</f>
        <v/>
      </c>
      <c r="K367" t="str">
        <f>+IF($C367="","",CDR!$E$2)</f>
        <v/>
      </c>
      <c r="L367" t="str">
        <f>+IF($C367="","",CDR!$G$2)</f>
        <v/>
      </c>
      <c r="M367" t="str">
        <f>+IF($C367="","",CDR!AN368)</f>
        <v/>
      </c>
      <c r="N367" t="str">
        <f>+IF($C367="","",CDR!AO368)</f>
        <v/>
      </c>
      <c r="P367" t="str">
        <f t="shared" si="42"/>
        <v/>
      </c>
      <c r="Q367" t="str">
        <f>+IF($C367="","",CDR!A368)</f>
        <v/>
      </c>
      <c r="S367" t="str">
        <f t="shared" si="43"/>
        <v/>
      </c>
      <c r="T367" t="str">
        <f t="shared" si="44"/>
        <v/>
      </c>
      <c r="U367" t="str">
        <f t="shared" si="45"/>
        <v/>
      </c>
      <c r="V367" t="str">
        <f>+IF(C367="","",IF(CDR!L368="VRAC","Composant sans Colisage","Homogène"))</f>
        <v/>
      </c>
      <c r="W367" t="str">
        <f>+IF(C367="","",IF(CDR!L368="VRAC","EACH",IF(CDR!L368="COLIS","COLIS (CARTON FARDEAU DISPLAY)","PALETTE - BOX")))</f>
        <v/>
      </c>
      <c r="X367" t="str">
        <f>+IF($C367="","",IF(CDR!L368="PALETTE",CDR!M368,""))</f>
        <v/>
      </c>
      <c r="Z367" t="str">
        <f>+IF($C367="","",IF(CDR!N368="PALETTE","",CDR!M368))</f>
        <v/>
      </c>
      <c r="AC367" t="str">
        <f t="shared" si="46"/>
        <v/>
      </c>
      <c r="AD367" t="str">
        <f>+IF($C367="","",CDR!$J$2)</f>
        <v/>
      </c>
      <c r="AE367" t="str">
        <f>+IF(C367="","",CDR!J365)</f>
        <v/>
      </c>
      <c r="AF367" t="str">
        <f t="shared" si="47"/>
        <v/>
      </c>
    </row>
    <row r="368" spans="1:32" x14ac:dyDescent="0.25">
      <c r="A368" t="str">
        <f>+IF($C368="","",IF(CDR!I369="","",TEXT(CDR!I369,"00000000000000")))</f>
        <v/>
      </c>
      <c r="B368" t="str">
        <f t="shared" si="40"/>
        <v/>
      </c>
      <c r="C368" t="str">
        <f>+IF(CDR!F369="","",SUBSTITUTE(CDR!F369,"CHAR (10)"," "))</f>
        <v/>
      </c>
      <c r="D368" t="str">
        <f>+IF(CDR!F369="","",SUBSTITUTE(CDR!F369,"CHAR (10)"," "))</f>
        <v/>
      </c>
      <c r="E368" t="str">
        <f t="shared" si="41"/>
        <v/>
      </c>
      <c r="F368" t="str">
        <f>+IF($C368="","",IF(CDR!G369="BIO","Oui","Non"))</f>
        <v/>
      </c>
      <c r="G368" t="str">
        <f>+IF($C368="","",IF(CDR!D369="DOMEDIA","MDD",IF(CDR!D369="APTA","MDD",IF(CDR!D369="TOP BUDGET","Premier Prix","MN"))))</f>
        <v/>
      </c>
      <c r="H368" t="str">
        <f>+IF($C368="","",CDR!D369)</f>
        <v/>
      </c>
      <c r="K368" t="str">
        <f>+IF($C368="","",CDR!$E$2)</f>
        <v/>
      </c>
      <c r="L368" t="str">
        <f>+IF($C368="","",CDR!$G$2)</f>
        <v/>
      </c>
      <c r="M368" t="str">
        <f>+IF($C368="","",CDR!AN369)</f>
        <v/>
      </c>
      <c r="N368" t="str">
        <f>+IF($C368="","",CDR!AO369)</f>
        <v/>
      </c>
      <c r="P368" t="str">
        <f t="shared" si="42"/>
        <v/>
      </c>
      <c r="Q368" t="str">
        <f>+IF($C368="","",CDR!A369)</f>
        <v/>
      </c>
      <c r="S368" t="str">
        <f t="shared" si="43"/>
        <v/>
      </c>
      <c r="T368" t="str">
        <f t="shared" si="44"/>
        <v/>
      </c>
      <c r="U368" t="str">
        <f t="shared" si="45"/>
        <v/>
      </c>
      <c r="V368" t="str">
        <f>+IF(C368="","",IF(CDR!L369="VRAC","Composant sans Colisage","Homogène"))</f>
        <v/>
      </c>
      <c r="W368" t="str">
        <f>+IF(C368="","",IF(CDR!L369="VRAC","EACH",IF(CDR!L369="COLIS","COLIS (CARTON FARDEAU DISPLAY)","PALETTE - BOX")))</f>
        <v/>
      </c>
      <c r="X368" t="str">
        <f>+IF($C368="","",IF(CDR!L369="PALETTE",CDR!M369,""))</f>
        <v/>
      </c>
      <c r="Z368" t="str">
        <f>+IF($C368="","",IF(CDR!N369="PALETTE","",CDR!M369))</f>
        <v/>
      </c>
      <c r="AC368" t="str">
        <f t="shared" si="46"/>
        <v/>
      </c>
      <c r="AD368" t="str">
        <f>+IF($C368="","",CDR!$J$2)</f>
        <v/>
      </c>
      <c r="AE368" t="str">
        <f>+IF(C368="","",CDR!J366)</f>
        <v/>
      </c>
      <c r="AF368" t="str">
        <f t="shared" si="47"/>
        <v/>
      </c>
    </row>
    <row r="369" spans="1:32" x14ac:dyDescent="0.25">
      <c r="A369" t="str">
        <f>+IF($C369="","",IF(CDR!I370="","",TEXT(CDR!I370,"00000000000000")))</f>
        <v/>
      </c>
      <c r="B369" t="str">
        <f t="shared" si="40"/>
        <v/>
      </c>
      <c r="C369" t="str">
        <f>+IF(CDR!F370="","",SUBSTITUTE(CDR!F370,"CHAR (10)"," "))</f>
        <v/>
      </c>
      <c r="D369" t="str">
        <f>+IF(CDR!F370="","",SUBSTITUTE(CDR!F370,"CHAR (10)"," "))</f>
        <v/>
      </c>
      <c r="E369" t="str">
        <f t="shared" si="41"/>
        <v/>
      </c>
      <c r="F369" t="str">
        <f>+IF($C369="","",IF(CDR!G370="BIO","Oui","Non"))</f>
        <v/>
      </c>
      <c r="G369" t="str">
        <f>+IF($C369="","",IF(CDR!D370="DOMEDIA","MDD",IF(CDR!D370="APTA","MDD",IF(CDR!D370="TOP BUDGET","Premier Prix","MN"))))</f>
        <v/>
      </c>
      <c r="H369" t="str">
        <f>+IF($C369="","",CDR!D370)</f>
        <v/>
      </c>
      <c r="K369" t="str">
        <f>+IF($C369="","",CDR!$E$2)</f>
        <v/>
      </c>
      <c r="L369" t="str">
        <f>+IF($C369="","",CDR!$G$2)</f>
        <v/>
      </c>
      <c r="M369" t="str">
        <f>+IF($C369="","",CDR!AN370)</f>
        <v/>
      </c>
      <c r="N369" t="str">
        <f>+IF($C369="","",CDR!AO370)</f>
        <v/>
      </c>
      <c r="P369" t="str">
        <f t="shared" si="42"/>
        <v/>
      </c>
      <c r="Q369" t="str">
        <f>+IF($C369="","",CDR!A370)</f>
        <v/>
      </c>
      <c r="S369" t="str">
        <f t="shared" si="43"/>
        <v/>
      </c>
      <c r="T369" t="str">
        <f t="shared" si="44"/>
        <v/>
      </c>
      <c r="U369" t="str">
        <f t="shared" si="45"/>
        <v/>
      </c>
      <c r="V369" t="str">
        <f>+IF(C369="","",IF(CDR!L370="VRAC","Composant sans Colisage","Homogène"))</f>
        <v/>
      </c>
      <c r="W369" t="str">
        <f>+IF(C369="","",IF(CDR!L370="VRAC","EACH",IF(CDR!L370="COLIS","COLIS (CARTON FARDEAU DISPLAY)","PALETTE - BOX")))</f>
        <v/>
      </c>
      <c r="X369" t="str">
        <f>+IF($C369="","",IF(CDR!L370="PALETTE",CDR!M370,""))</f>
        <v/>
      </c>
      <c r="Z369" t="str">
        <f>+IF($C369="","",IF(CDR!N370="PALETTE","",CDR!M370))</f>
        <v/>
      </c>
      <c r="AC369" t="str">
        <f t="shared" si="46"/>
        <v/>
      </c>
      <c r="AD369" t="str">
        <f>+IF($C369="","",CDR!$J$2)</f>
        <v/>
      </c>
      <c r="AE369" t="str">
        <f>+IF(C369="","",CDR!J367)</f>
        <v/>
      </c>
      <c r="AF369" t="str">
        <f t="shared" si="47"/>
        <v/>
      </c>
    </row>
    <row r="370" spans="1:32" x14ac:dyDescent="0.25">
      <c r="A370" t="str">
        <f>+IF($C370="","",IF(CDR!I371="","",TEXT(CDR!I371,"00000000000000")))</f>
        <v/>
      </c>
      <c r="B370" t="str">
        <f t="shared" si="40"/>
        <v/>
      </c>
      <c r="C370" t="str">
        <f>+IF(CDR!F371="","",SUBSTITUTE(CDR!F371,"CHAR (10)"," "))</f>
        <v/>
      </c>
      <c r="D370" t="str">
        <f>+IF(CDR!F371="","",SUBSTITUTE(CDR!F371,"CHAR (10)"," "))</f>
        <v/>
      </c>
      <c r="E370" t="str">
        <f t="shared" si="41"/>
        <v/>
      </c>
      <c r="F370" t="str">
        <f>+IF($C370="","",IF(CDR!G371="BIO","Oui","Non"))</f>
        <v/>
      </c>
      <c r="G370" t="str">
        <f>+IF($C370="","",IF(CDR!D371="DOMEDIA","MDD",IF(CDR!D371="APTA","MDD",IF(CDR!D371="TOP BUDGET","Premier Prix","MN"))))</f>
        <v/>
      </c>
      <c r="H370" t="str">
        <f>+IF($C370="","",CDR!D371)</f>
        <v/>
      </c>
      <c r="K370" t="str">
        <f>+IF($C370="","",CDR!$E$2)</f>
        <v/>
      </c>
      <c r="L370" t="str">
        <f>+IF($C370="","",CDR!$G$2)</f>
        <v/>
      </c>
      <c r="M370" t="str">
        <f>+IF($C370="","",CDR!AN371)</f>
        <v/>
      </c>
      <c r="N370" t="str">
        <f>+IF($C370="","",CDR!AO371)</f>
        <v/>
      </c>
      <c r="P370" t="str">
        <f t="shared" si="42"/>
        <v/>
      </c>
      <c r="Q370" t="str">
        <f>+IF($C370="","",CDR!A371)</f>
        <v/>
      </c>
      <c r="S370" t="str">
        <f t="shared" si="43"/>
        <v/>
      </c>
      <c r="T370" t="str">
        <f t="shared" si="44"/>
        <v/>
      </c>
      <c r="U370" t="str">
        <f t="shared" si="45"/>
        <v/>
      </c>
      <c r="V370" t="str">
        <f>+IF(C370="","",IF(CDR!L371="VRAC","Composant sans Colisage","Homogène"))</f>
        <v/>
      </c>
      <c r="W370" t="str">
        <f>+IF(C370="","",IF(CDR!L371="VRAC","EACH",IF(CDR!L371="COLIS","COLIS (CARTON FARDEAU DISPLAY)","PALETTE - BOX")))</f>
        <v/>
      </c>
      <c r="X370" t="str">
        <f>+IF($C370="","",IF(CDR!L371="PALETTE",CDR!M371,""))</f>
        <v/>
      </c>
      <c r="Z370" t="str">
        <f>+IF($C370="","",IF(CDR!N371="PALETTE","",CDR!M371))</f>
        <v/>
      </c>
      <c r="AC370" t="str">
        <f t="shared" si="46"/>
        <v/>
      </c>
      <c r="AD370" t="str">
        <f>+IF($C370="","",CDR!$J$2)</f>
        <v/>
      </c>
      <c r="AE370" t="str">
        <f>+IF(C370="","",CDR!J368)</f>
        <v/>
      </c>
      <c r="AF370" t="str">
        <f t="shared" si="47"/>
        <v/>
      </c>
    </row>
    <row r="371" spans="1:32" x14ac:dyDescent="0.25">
      <c r="A371" t="str">
        <f>+IF($C371="","",IF(CDR!I372="","",TEXT(CDR!I372,"00000000000000")))</f>
        <v/>
      </c>
      <c r="B371" t="str">
        <f t="shared" si="40"/>
        <v/>
      </c>
      <c r="C371" t="str">
        <f>+IF(CDR!F372="","",SUBSTITUTE(CDR!F372,"CHAR (10)"," "))</f>
        <v/>
      </c>
      <c r="D371" t="str">
        <f>+IF(CDR!F372="","",SUBSTITUTE(CDR!F372,"CHAR (10)"," "))</f>
        <v/>
      </c>
      <c r="E371" t="str">
        <f t="shared" si="41"/>
        <v/>
      </c>
      <c r="F371" t="str">
        <f>+IF($C371="","",IF(CDR!G372="BIO","Oui","Non"))</f>
        <v/>
      </c>
      <c r="G371" t="str">
        <f>+IF($C371="","",IF(CDR!D372="DOMEDIA","MDD",IF(CDR!D372="APTA","MDD",IF(CDR!D372="TOP BUDGET","Premier Prix","MN"))))</f>
        <v/>
      </c>
      <c r="H371" t="str">
        <f>+IF($C371="","",CDR!D372)</f>
        <v/>
      </c>
      <c r="K371" t="str">
        <f>+IF($C371="","",CDR!$E$2)</f>
        <v/>
      </c>
      <c r="L371" t="str">
        <f>+IF($C371="","",CDR!$G$2)</f>
        <v/>
      </c>
      <c r="M371" t="str">
        <f>+IF($C371="","",CDR!AN372)</f>
        <v/>
      </c>
      <c r="N371" t="str">
        <f>+IF($C371="","",CDR!AO372)</f>
        <v/>
      </c>
      <c r="P371" t="str">
        <f t="shared" si="42"/>
        <v/>
      </c>
      <c r="Q371" t="str">
        <f>+IF($C371="","",CDR!A372)</f>
        <v/>
      </c>
      <c r="S371" t="str">
        <f t="shared" si="43"/>
        <v/>
      </c>
      <c r="T371" t="str">
        <f t="shared" si="44"/>
        <v/>
      </c>
      <c r="U371" t="str">
        <f t="shared" si="45"/>
        <v/>
      </c>
      <c r="V371" t="str">
        <f>+IF(C371="","",IF(CDR!L372="VRAC","Composant sans Colisage","Homogène"))</f>
        <v/>
      </c>
      <c r="W371" t="str">
        <f>+IF(C371="","",IF(CDR!L372="VRAC","EACH",IF(CDR!L372="COLIS","COLIS (CARTON FARDEAU DISPLAY)","PALETTE - BOX")))</f>
        <v/>
      </c>
      <c r="X371" t="str">
        <f>+IF($C371="","",IF(CDR!L372="PALETTE",CDR!M372,""))</f>
        <v/>
      </c>
      <c r="Z371" t="str">
        <f>+IF($C371="","",IF(CDR!N372="PALETTE","",CDR!M372))</f>
        <v/>
      </c>
      <c r="AC371" t="str">
        <f t="shared" si="46"/>
        <v/>
      </c>
      <c r="AD371" t="str">
        <f>+IF($C371="","",CDR!$J$2)</f>
        <v/>
      </c>
      <c r="AE371" t="str">
        <f>+IF(C371="","",CDR!J369)</f>
        <v/>
      </c>
      <c r="AF371" t="str">
        <f t="shared" si="47"/>
        <v/>
      </c>
    </row>
    <row r="372" spans="1:32" x14ac:dyDescent="0.25">
      <c r="A372" t="str">
        <f>+IF($C372="","",IF(CDR!I373="","",TEXT(CDR!I373,"00000000000000")))</f>
        <v/>
      </c>
      <c r="B372" t="str">
        <f t="shared" si="40"/>
        <v/>
      </c>
      <c r="C372" t="str">
        <f>+IF(CDR!F373="","",SUBSTITUTE(CDR!F373,"CHAR (10)"," "))</f>
        <v/>
      </c>
      <c r="D372" t="str">
        <f>+IF(CDR!F373="","",SUBSTITUTE(CDR!F373,"CHAR (10)"," "))</f>
        <v/>
      </c>
      <c r="E372" t="str">
        <f t="shared" si="41"/>
        <v/>
      </c>
      <c r="F372" t="str">
        <f>+IF($C372="","",IF(CDR!G373="BIO","Oui","Non"))</f>
        <v/>
      </c>
      <c r="G372" t="str">
        <f>+IF($C372="","",IF(CDR!D373="DOMEDIA","MDD",IF(CDR!D373="APTA","MDD",IF(CDR!D373="TOP BUDGET","Premier Prix","MN"))))</f>
        <v/>
      </c>
      <c r="H372" t="str">
        <f>+IF($C372="","",CDR!D373)</f>
        <v/>
      </c>
      <c r="K372" t="str">
        <f>+IF($C372="","",CDR!$E$2)</f>
        <v/>
      </c>
      <c r="L372" t="str">
        <f>+IF($C372="","",CDR!$G$2)</f>
        <v/>
      </c>
      <c r="M372" t="str">
        <f>+IF($C372="","",CDR!AN373)</f>
        <v/>
      </c>
      <c r="N372" t="str">
        <f>+IF($C372="","",CDR!AO373)</f>
        <v/>
      </c>
      <c r="P372" t="str">
        <f t="shared" si="42"/>
        <v/>
      </c>
      <c r="Q372" t="str">
        <f>+IF($C372="","",CDR!A373)</f>
        <v/>
      </c>
      <c r="S372" t="str">
        <f t="shared" si="43"/>
        <v/>
      </c>
      <c r="T372" t="str">
        <f t="shared" si="44"/>
        <v/>
      </c>
      <c r="U372" t="str">
        <f t="shared" si="45"/>
        <v/>
      </c>
      <c r="V372" t="str">
        <f>+IF(C372="","",IF(CDR!L373="VRAC","Composant sans Colisage","Homogène"))</f>
        <v/>
      </c>
      <c r="W372" t="str">
        <f>+IF(C372="","",IF(CDR!L373="VRAC","EACH",IF(CDR!L373="COLIS","COLIS (CARTON FARDEAU DISPLAY)","PALETTE - BOX")))</f>
        <v/>
      </c>
      <c r="X372" t="str">
        <f>+IF($C372="","",IF(CDR!L373="PALETTE",CDR!M373,""))</f>
        <v/>
      </c>
      <c r="Z372" t="str">
        <f>+IF($C372="","",IF(CDR!N373="PALETTE","",CDR!M373))</f>
        <v/>
      </c>
      <c r="AC372" t="str">
        <f t="shared" si="46"/>
        <v/>
      </c>
      <c r="AD372" t="str">
        <f>+IF($C372="","",CDR!$J$2)</f>
        <v/>
      </c>
      <c r="AE372" t="str">
        <f>+IF(C372="","",CDR!J370)</f>
        <v/>
      </c>
      <c r="AF372" t="str">
        <f t="shared" si="47"/>
        <v/>
      </c>
    </row>
    <row r="373" spans="1:32" x14ac:dyDescent="0.25">
      <c r="A373" t="str">
        <f>+IF($C373="","",IF(CDR!I374="","",TEXT(CDR!I374,"00000000000000")))</f>
        <v/>
      </c>
      <c r="B373" t="str">
        <f t="shared" si="40"/>
        <v/>
      </c>
      <c r="C373" t="str">
        <f>+IF(CDR!F374="","",SUBSTITUTE(CDR!F374,"CHAR (10)"," "))</f>
        <v/>
      </c>
      <c r="D373" t="str">
        <f>+IF(CDR!F374="","",SUBSTITUTE(CDR!F374,"CHAR (10)"," "))</f>
        <v/>
      </c>
      <c r="E373" t="str">
        <f t="shared" si="41"/>
        <v/>
      </c>
      <c r="F373" t="str">
        <f>+IF($C373="","",IF(CDR!G374="BIO","Oui","Non"))</f>
        <v/>
      </c>
      <c r="G373" t="str">
        <f>+IF($C373="","",IF(CDR!D374="DOMEDIA","MDD",IF(CDR!D374="APTA","MDD",IF(CDR!D374="TOP BUDGET","Premier Prix","MN"))))</f>
        <v/>
      </c>
      <c r="H373" t="str">
        <f>+IF($C373="","",CDR!D374)</f>
        <v/>
      </c>
      <c r="K373" t="str">
        <f>+IF($C373="","",CDR!$E$2)</f>
        <v/>
      </c>
      <c r="L373" t="str">
        <f>+IF($C373="","",CDR!$G$2)</f>
        <v/>
      </c>
      <c r="M373" t="str">
        <f>+IF($C373="","",CDR!AN374)</f>
        <v/>
      </c>
      <c r="N373" t="str">
        <f>+IF($C373="","",CDR!AO374)</f>
        <v/>
      </c>
      <c r="P373" t="str">
        <f t="shared" si="42"/>
        <v/>
      </c>
      <c r="Q373" t="str">
        <f>+IF($C373="","",CDR!A374)</f>
        <v/>
      </c>
      <c r="S373" t="str">
        <f t="shared" si="43"/>
        <v/>
      </c>
      <c r="T373" t="str">
        <f t="shared" si="44"/>
        <v/>
      </c>
      <c r="U373" t="str">
        <f t="shared" si="45"/>
        <v/>
      </c>
      <c r="V373" t="str">
        <f>+IF(C373="","",IF(CDR!L374="VRAC","Composant sans Colisage","Homogène"))</f>
        <v/>
      </c>
      <c r="W373" t="str">
        <f>+IF(C373="","",IF(CDR!L374="VRAC","EACH",IF(CDR!L374="COLIS","COLIS (CARTON FARDEAU DISPLAY)","PALETTE - BOX")))</f>
        <v/>
      </c>
      <c r="X373" t="str">
        <f>+IF($C373="","",IF(CDR!L374="PALETTE",CDR!M374,""))</f>
        <v/>
      </c>
      <c r="Z373" t="str">
        <f>+IF($C373="","",IF(CDR!N374="PALETTE","",CDR!M374))</f>
        <v/>
      </c>
      <c r="AC373" t="str">
        <f t="shared" si="46"/>
        <v/>
      </c>
      <c r="AD373" t="str">
        <f>+IF($C373="","",CDR!$J$2)</f>
        <v/>
      </c>
      <c r="AE373" t="str">
        <f>+IF(C373="","",CDR!J371)</f>
        <v/>
      </c>
      <c r="AF373" t="str">
        <f t="shared" si="47"/>
        <v/>
      </c>
    </row>
    <row r="374" spans="1:32" x14ac:dyDescent="0.25">
      <c r="A374" t="str">
        <f>+IF($C374="","",IF(CDR!I375="","",TEXT(CDR!I375,"00000000000000")))</f>
        <v/>
      </c>
      <c r="B374" t="str">
        <f t="shared" si="40"/>
        <v/>
      </c>
      <c r="C374" t="str">
        <f>+IF(CDR!F375="","",SUBSTITUTE(CDR!F375,"CHAR (10)"," "))</f>
        <v/>
      </c>
      <c r="D374" t="str">
        <f>+IF(CDR!F375="","",SUBSTITUTE(CDR!F375,"CHAR (10)"," "))</f>
        <v/>
      </c>
      <c r="E374" t="str">
        <f t="shared" si="41"/>
        <v/>
      </c>
      <c r="F374" t="str">
        <f>+IF($C374="","",IF(CDR!G375="BIO","Oui","Non"))</f>
        <v/>
      </c>
      <c r="G374" t="str">
        <f>+IF($C374="","",IF(CDR!D375="DOMEDIA","MDD",IF(CDR!D375="APTA","MDD",IF(CDR!D375="TOP BUDGET","Premier Prix","MN"))))</f>
        <v/>
      </c>
      <c r="H374" t="str">
        <f>+IF($C374="","",CDR!D375)</f>
        <v/>
      </c>
      <c r="K374" t="str">
        <f>+IF($C374="","",CDR!$E$2)</f>
        <v/>
      </c>
      <c r="L374" t="str">
        <f>+IF($C374="","",CDR!$G$2)</f>
        <v/>
      </c>
      <c r="M374" t="str">
        <f>+IF($C374="","",CDR!AN375)</f>
        <v/>
      </c>
      <c r="N374" t="str">
        <f>+IF($C374="","",CDR!AO375)</f>
        <v/>
      </c>
      <c r="P374" t="str">
        <f t="shared" si="42"/>
        <v/>
      </c>
      <c r="Q374" t="str">
        <f>+IF($C374="","",CDR!A375)</f>
        <v/>
      </c>
      <c r="S374" t="str">
        <f t="shared" si="43"/>
        <v/>
      </c>
      <c r="T374" t="str">
        <f t="shared" si="44"/>
        <v/>
      </c>
      <c r="U374" t="str">
        <f t="shared" si="45"/>
        <v/>
      </c>
      <c r="V374" t="str">
        <f>+IF(C374="","",IF(CDR!L375="VRAC","Composant sans Colisage","Homogène"))</f>
        <v/>
      </c>
      <c r="W374" t="str">
        <f>+IF(C374="","",IF(CDR!L375="VRAC","EACH",IF(CDR!L375="COLIS","COLIS (CARTON FARDEAU DISPLAY)","PALETTE - BOX")))</f>
        <v/>
      </c>
      <c r="X374" t="str">
        <f>+IF($C374="","",IF(CDR!L375="PALETTE",CDR!M375,""))</f>
        <v/>
      </c>
      <c r="Z374" t="str">
        <f>+IF($C374="","",IF(CDR!N375="PALETTE","",CDR!M375))</f>
        <v/>
      </c>
      <c r="AC374" t="str">
        <f t="shared" si="46"/>
        <v/>
      </c>
      <c r="AD374" t="str">
        <f>+IF($C374="","",CDR!$J$2)</f>
        <v/>
      </c>
      <c r="AE374" t="str">
        <f>+IF(C374="","",CDR!J372)</f>
        <v/>
      </c>
      <c r="AF374" t="str">
        <f t="shared" si="47"/>
        <v/>
      </c>
    </row>
    <row r="375" spans="1:32" x14ac:dyDescent="0.25">
      <c r="A375" t="str">
        <f>+IF($C375="","",IF(CDR!I376="","",TEXT(CDR!I376,"00000000000000")))</f>
        <v/>
      </c>
      <c r="B375" t="str">
        <f t="shared" si="40"/>
        <v/>
      </c>
      <c r="C375" t="str">
        <f>+IF(CDR!F376="","",SUBSTITUTE(CDR!F376,"CHAR (10)"," "))</f>
        <v/>
      </c>
      <c r="D375" t="str">
        <f>+IF(CDR!F376="","",SUBSTITUTE(CDR!F376,"CHAR (10)"," "))</f>
        <v/>
      </c>
      <c r="E375" t="str">
        <f t="shared" si="41"/>
        <v/>
      </c>
      <c r="F375" t="str">
        <f>+IF($C375="","",IF(CDR!G376="BIO","Oui","Non"))</f>
        <v/>
      </c>
      <c r="G375" t="str">
        <f>+IF($C375="","",IF(CDR!D376="DOMEDIA","MDD",IF(CDR!D376="APTA","MDD",IF(CDR!D376="TOP BUDGET","Premier Prix","MN"))))</f>
        <v/>
      </c>
      <c r="H375" t="str">
        <f>+IF($C375="","",CDR!D376)</f>
        <v/>
      </c>
      <c r="K375" t="str">
        <f>+IF($C375="","",CDR!$E$2)</f>
        <v/>
      </c>
      <c r="L375" t="str">
        <f>+IF($C375="","",CDR!$G$2)</f>
        <v/>
      </c>
      <c r="M375" t="str">
        <f>+IF($C375="","",CDR!AN376)</f>
        <v/>
      </c>
      <c r="N375" t="str">
        <f>+IF($C375="","",CDR!AO376)</f>
        <v/>
      </c>
      <c r="P375" t="str">
        <f t="shared" si="42"/>
        <v/>
      </c>
      <c r="Q375" t="str">
        <f>+IF($C375="","",CDR!A376)</f>
        <v/>
      </c>
      <c r="S375" t="str">
        <f t="shared" si="43"/>
        <v/>
      </c>
      <c r="T375" t="str">
        <f t="shared" si="44"/>
        <v/>
      </c>
      <c r="U375" t="str">
        <f t="shared" si="45"/>
        <v/>
      </c>
      <c r="V375" t="str">
        <f>+IF(C375="","",IF(CDR!L376="VRAC","Composant sans Colisage","Homogène"))</f>
        <v/>
      </c>
      <c r="W375" t="str">
        <f>+IF(C375="","",IF(CDR!L376="VRAC","EACH",IF(CDR!L376="COLIS","COLIS (CARTON FARDEAU DISPLAY)","PALETTE - BOX")))</f>
        <v/>
      </c>
      <c r="X375" t="str">
        <f>+IF($C375="","",IF(CDR!L376="PALETTE",CDR!M376,""))</f>
        <v/>
      </c>
      <c r="Z375" t="str">
        <f>+IF($C375="","",IF(CDR!N376="PALETTE","",CDR!M376))</f>
        <v/>
      </c>
      <c r="AC375" t="str">
        <f t="shared" si="46"/>
        <v/>
      </c>
      <c r="AD375" t="str">
        <f>+IF($C375="","",CDR!$J$2)</f>
        <v/>
      </c>
      <c r="AE375" t="str">
        <f>+IF(C375="","",CDR!J373)</f>
        <v/>
      </c>
      <c r="AF375" t="str">
        <f t="shared" si="47"/>
        <v/>
      </c>
    </row>
    <row r="376" spans="1:32" x14ac:dyDescent="0.25">
      <c r="A376" t="str">
        <f>+IF($C376="","",IF(CDR!I377="","",TEXT(CDR!I377,"00000000000000")))</f>
        <v/>
      </c>
      <c r="B376" t="str">
        <f t="shared" si="40"/>
        <v/>
      </c>
      <c r="C376" t="str">
        <f>+IF(CDR!F377="","",SUBSTITUTE(CDR!F377,"CHAR (10)"," "))</f>
        <v/>
      </c>
      <c r="D376" t="str">
        <f>+IF(CDR!F377="","",SUBSTITUTE(CDR!F377,"CHAR (10)"," "))</f>
        <v/>
      </c>
      <c r="E376" t="str">
        <f t="shared" si="41"/>
        <v/>
      </c>
      <c r="F376" t="str">
        <f>+IF($C376="","",IF(CDR!G377="BIO","Oui","Non"))</f>
        <v/>
      </c>
      <c r="G376" t="str">
        <f>+IF($C376="","",IF(CDR!D377="DOMEDIA","MDD",IF(CDR!D377="APTA","MDD",IF(CDR!D377="TOP BUDGET","Premier Prix","MN"))))</f>
        <v/>
      </c>
      <c r="H376" t="str">
        <f>+IF($C376="","",CDR!D377)</f>
        <v/>
      </c>
      <c r="K376" t="str">
        <f>+IF($C376="","",CDR!$E$2)</f>
        <v/>
      </c>
      <c r="L376" t="str">
        <f>+IF($C376="","",CDR!$G$2)</f>
        <v/>
      </c>
      <c r="M376" t="str">
        <f>+IF($C376="","",CDR!AN377)</f>
        <v/>
      </c>
      <c r="N376" t="str">
        <f>+IF($C376="","",CDR!AO377)</f>
        <v/>
      </c>
      <c r="P376" t="str">
        <f t="shared" si="42"/>
        <v/>
      </c>
      <c r="Q376" t="str">
        <f>+IF($C376="","",CDR!A377)</f>
        <v/>
      </c>
      <c r="S376" t="str">
        <f t="shared" si="43"/>
        <v/>
      </c>
      <c r="T376" t="str">
        <f t="shared" si="44"/>
        <v/>
      </c>
      <c r="U376" t="str">
        <f t="shared" si="45"/>
        <v/>
      </c>
      <c r="V376" t="str">
        <f>+IF(C376="","",IF(CDR!L377="VRAC","Composant sans Colisage","Homogène"))</f>
        <v/>
      </c>
      <c r="W376" t="str">
        <f>+IF(C376="","",IF(CDR!L377="VRAC","EACH",IF(CDR!L377="COLIS","COLIS (CARTON FARDEAU DISPLAY)","PALETTE - BOX")))</f>
        <v/>
      </c>
      <c r="X376" t="str">
        <f>+IF($C376="","",IF(CDR!L377="PALETTE",CDR!M377,""))</f>
        <v/>
      </c>
      <c r="Z376" t="str">
        <f>+IF($C376="","",IF(CDR!N377="PALETTE","",CDR!M377))</f>
        <v/>
      </c>
      <c r="AC376" t="str">
        <f t="shared" si="46"/>
        <v/>
      </c>
      <c r="AD376" t="str">
        <f>+IF($C376="","",CDR!$J$2)</f>
        <v/>
      </c>
      <c r="AE376" t="str">
        <f>+IF(C376="","",CDR!J374)</f>
        <v/>
      </c>
      <c r="AF376" t="str">
        <f t="shared" si="47"/>
        <v/>
      </c>
    </row>
    <row r="377" spans="1:32" x14ac:dyDescent="0.25">
      <c r="A377" t="str">
        <f>+IF($C377="","",IF(CDR!I378="","",TEXT(CDR!I378,"00000000000000")))</f>
        <v/>
      </c>
      <c r="B377" t="str">
        <f t="shared" si="40"/>
        <v/>
      </c>
      <c r="C377" t="str">
        <f>+IF(CDR!F378="","",SUBSTITUTE(CDR!F378,"CHAR (10)"," "))</f>
        <v/>
      </c>
      <c r="D377" t="str">
        <f>+IF(CDR!F378="","",SUBSTITUTE(CDR!F378,"CHAR (10)"," "))</f>
        <v/>
      </c>
      <c r="E377" t="str">
        <f t="shared" si="41"/>
        <v/>
      </c>
      <c r="F377" t="str">
        <f>+IF($C377="","",IF(CDR!G378="BIO","Oui","Non"))</f>
        <v/>
      </c>
      <c r="G377" t="str">
        <f>+IF($C377="","",IF(CDR!D378="DOMEDIA","MDD",IF(CDR!D378="APTA","MDD",IF(CDR!D378="TOP BUDGET","Premier Prix","MN"))))</f>
        <v/>
      </c>
      <c r="H377" t="str">
        <f>+IF($C377="","",CDR!D378)</f>
        <v/>
      </c>
      <c r="K377" t="str">
        <f>+IF($C377="","",CDR!$E$2)</f>
        <v/>
      </c>
      <c r="L377" t="str">
        <f>+IF($C377="","",CDR!$G$2)</f>
        <v/>
      </c>
      <c r="M377" t="str">
        <f>+IF($C377="","",CDR!AN378)</f>
        <v/>
      </c>
      <c r="N377" t="str">
        <f>+IF($C377="","",CDR!AO378)</f>
        <v/>
      </c>
      <c r="P377" t="str">
        <f t="shared" si="42"/>
        <v/>
      </c>
      <c r="Q377" t="str">
        <f>+IF($C377="","",CDR!A378)</f>
        <v/>
      </c>
      <c r="S377" t="str">
        <f t="shared" si="43"/>
        <v/>
      </c>
      <c r="T377" t="str">
        <f t="shared" si="44"/>
        <v/>
      </c>
      <c r="U377" t="str">
        <f t="shared" si="45"/>
        <v/>
      </c>
      <c r="V377" t="str">
        <f>+IF(C377="","",IF(CDR!L378="VRAC","Composant sans Colisage","Homogène"))</f>
        <v/>
      </c>
      <c r="W377" t="str">
        <f>+IF(C377="","",IF(CDR!L378="VRAC","EACH",IF(CDR!L378="COLIS","COLIS (CARTON FARDEAU DISPLAY)","PALETTE - BOX")))</f>
        <v/>
      </c>
      <c r="X377" t="str">
        <f>+IF($C377="","",IF(CDR!L378="PALETTE",CDR!M378,""))</f>
        <v/>
      </c>
      <c r="Z377" t="str">
        <f>+IF($C377="","",IF(CDR!N378="PALETTE","",CDR!M378))</f>
        <v/>
      </c>
      <c r="AC377" t="str">
        <f t="shared" si="46"/>
        <v/>
      </c>
      <c r="AD377" t="str">
        <f>+IF($C377="","",CDR!$J$2)</f>
        <v/>
      </c>
      <c r="AE377" t="str">
        <f>+IF(C377="","",CDR!J375)</f>
        <v/>
      </c>
      <c r="AF377" t="str">
        <f t="shared" si="47"/>
        <v/>
      </c>
    </row>
    <row r="378" spans="1:32" x14ac:dyDescent="0.25">
      <c r="A378" t="str">
        <f>+IF($C378="","",IF(CDR!I379="","",TEXT(CDR!I379,"00000000000000")))</f>
        <v/>
      </c>
      <c r="B378" t="str">
        <f t="shared" si="40"/>
        <v/>
      </c>
      <c r="C378" t="str">
        <f>+IF(CDR!F379="","",SUBSTITUTE(CDR!F379,"CHAR (10)"," "))</f>
        <v/>
      </c>
      <c r="D378" t="str">
        <f>+IF(CDR!F379="","",SUBSTITUTE(CDR!F379,"CHAR (10)"," "))</f>
        <v/>
      </c>
      <c r="E378" t="str">
        <f t="shared" si="41"/>
        <v/>
      </c>
      <c r="F378" t="str">
        <f>+IF($C378="","",IF(CDR!G379="BIO","Oui","Non"))</f>
        <v/>
      </c>
      <c r="G378" t="str">
        <f>+IF($C378="","",IF(CDR!D379="DOMEDIA","MDD",IF(CDR!D379="APTA","MDD",IF(CDR!D379="TOP BUDGET","Premier Prix","MN"))))</f>
        <v/>
      </c>
      <c r="H378" t="str">
        <f>+IF($C378="","",CDR!D379)</f>
        <v/>
      </c>
      <c r="K378" t="str">
        <f>+IF($C378="","",CDR!$E$2)</f>
        <v/>
      </c>
      <c r="L378" t="str">
        <f>+IF($C378="","",CDR!$G$2)</f>
        <v/>
      </c>
      <c r="M378" t="str">
        <f>+IF($C378="","",CDR!AN379)</f>
        <v/>
      </c>
      <c r="N378" t="str">
        <f>+IF($C378="","",CDR!AO379)</f>
        <v/>
      </c>
      <c r="P378" t="str">
        <f t="shared" si="42"/>
        <v/>
      </c>
      <c r="Q378" t="str">
        <f>+IF($C378="","",CDR!A379)</f>
        <v/>
      </c>
      <c r="S378" t="str">
        <f t="shared" si="43"/>
        <v/>
      </c>
      <c r="T378" t="str">
        <f t="shared" si="44"/>
        <v/>
      </c>
      <c r="U378" t="str">
        <f t="shared" si="45"/>
        <v/>
      </c>
      <c r="V378" t="str">
        <f>+IF(C378="","",IF(CDR!L379="VRAC","Composant sans Colisage","Homogène"))</f>
        <v/>
      </c>
      <c r="W378" t="str">
        <f>+IF(C378="","",IF(CDR!L379="VRAC","EACH",IF(CDR!L379="COLIS","COLIS (CARTON FARDEAU DISPLAY)","PALETTE - BOX")))</f>
        <v/>
      </c>
      <c r="X378" t="str">
        <f>+IF($C378="","",IF(CDR!L379="PALETTE",CDR!M379,""))</f>
        <v/>
      </c>
      <c r="Z378" t="str">
        <f>+IF($C378="","",IF(CDR!N379="PALETTE","",CDR!M379))</f>
        <v/>
      </c>
      <c r="AC378" t="str">
        <f t="shared" si="46"/>
        <v/>
      </c>
      <c r="AD378" t="str">
        <f>+IF($C378="","",CDR!$J$2)</f>
        <v/>
      </c>
      <c r="AE378" t="str">
        <f>+IF(C378="","",CDR!J376)</f>
        <v/>
      </c>
      <c r="AF378" t="str">
        <f t="shared" si="47"/>
        <v/>
      </c>
    </row>
    <row r="379" spans="1:32" x14ac:dyDescent="0.25">
      <c r="A379" t="str">
        <f>+IF($C379="","",IF(CDR!I380="","",TEXT(CDR!I380,"00000000000000")))</f>
        <v/>
      </c>
      <c r="B379" t="str">
        <f t="shared" si="40"/>
        <v/>
      </c>
      <c r="C379" t="str">
        <f>+IF(CDR!F380="","",SUBSTITUTE(CDR!F380,"CHAR (10)"," "))</f>
        <v/>
      </c>
      <c r="D379" t="str">
        <f>+IF(CDR!F380="","",SUBSTITUTE(CDR!F380,"CHAR (10)"," "))</f>
        <v/>
      </c>
      <c r="E379" t="str">
        <f t="shared" si="41"/>
        <v/>
      </c>
      <c r="F379" t="str">
        <f>+IF($C379="","",IF(CDR!G380="BIO","Oui","Non"))</f>
        <v/>
      </c>
      <c r="G379" t="str">
        <f>+IF($C379="","",IF(CDR!D380="DOMEDIA","MDD",IF(CDR!D380="APTA","MDD",IF(CDR!D380="TOP BUDGET","Premier Prix","MN"))))</f>
        <v/>
      </c>
      <c r="H379" t="str">
        <f>+IF($C379="","",CDR!D380)</f>
        <v/>
      </c>
      <c r="K379" t="str">
        <f>+IF($C379="","",CDR!$E$2)</f>
        <v/>
      </c>
      <c r="L379" t="str">
        <f>+IF($C379="","",CDR!$G$2)</f>
        <v/>
      </c>
      <c r="M379" t="str">
        <f>+IF($C379="","",CDR!AN380)</f>
        <v/>
      </c>
      <c r="N379" t="str">
        <f>+IF($C379="","",CDR!AO380)</f>
        <v/>
      </c>
      <c r="P379" t="str">
        <f t="shared" si="42"/>
        <v/>
      </c>
      <c r="Q379" t="str">
        <f>+IF($C379="","",CDR!A380)</f>
        <v/>
      </c>
      <c r="S379" t="str">
        <f t="shared" si="43"/>
        <v/>
      </c>
      <c r="T379" t="str">
        <f t="shared" si="44"/>
        <v/>
      </c>
      <c r="U379" t="str">
        <f t="shared" si="45"/>
        <v/>
      </c>
      <c r="V379" t="str">
        <f>+IF(C379="","",IF(CDR!L380="VRAC","Composant sans Colisage","Homogène"))</f>
        <v/>
      </c>
      <c r="W379" t="str">
        <f>+IF(C379="","",IF(CDR!L380="VRAC","EACH",IF(CDR!L380="COLIS","COLIS (CARTON FARDEAU DISPLAY)","PALETTE - BOX")))</f>
        <v/>
      </c>
      <c r="X379" t="str">
        <f>+IF($C379="","",IF(CDR!L380="PALETTE",CDR!M380,""))</f>
        <v/>
      </c>
      <c r="Z379" t="str">
        <f>+IF($C379="","",IF(CDR!N380="PALETTE","",CDR!M380))</f>
        <v/>
      </c>
      <c r="AC379" t="str">
        <f t="shared" si="46"/>
        <v/>
      </c>
      <c r="AD379" t="str">
        <f>+IF($C379="","",CDR!$J$2)</f>
        <v/>
      </c>
      <c r="AE379" t="str">
        <f>+IF(C379="","",CDR!J377)</f>
        <v/>
      </c>
      <c r="AF379" t="str">
        <f t="shared" si="47"/>
        <v/>
      </c>
    </row>
    <row r="380" spans="1:32" x14ac:dyDescent="0.25">
      <c r="A380" t="str">
        <f>+IF($C380="","",IF(CDR!I381="","",TEXT(CDR!I381,"00000000000000")))</f>
        <v/>
      </c>
      <c r="B380" t="str">
        <f t="shared" si="40"/>
        <v/>
      </c>
      <c r="C380" t="str">
        <f>+IF(CDR!F381="","",SUBSTITUTE(CDR!F381,"CHAR (10)"," "))</f>
        <v/>
      </c>
      <c r="D380" t="str">
        <f>+IF(CDR!F381="","",SUBSTITUTE(CDR!F381,"CHAR (10)"," "))</f>
        <v/>
      </c>
      <c r="E380" t="str">
        <f t="shared" si="41"/>
        <v/>
      </c>
      <c r="F380" t="str">
        <f>+IF($C380="","",IF(CDR!G381="BIO","Oui","Non"))</f>
        <v/>
      </c>
      <c r="G380" t="str">
        <f>+IF($C380="","",IF(CDR!D381="DOMEDIA","MDD",IF(CDR!D381="APTA","MDD",IF(CDR!D381="TOP BUDGET","Premier Prix","MN"))))</f>
        <v/>
      </c>
      <c r="H380" t="str">
        <f>+IF($C380="","",CDR!D381)</f>
        <v/>
      </c>
      <c r="K380" t="str">
        <f>+IF($C380="","",CDR!$E$2)</f>
        <v/>
      </c>
      <c r="L380" t="str">
        <f>+IF($C380="","",CDR!$G$2)</f>
        <v/>
      </c>
      <c r="M380" t="str">
        <f>+IF($C380="","",CDR!AN381)</f>
        <v/>
      </c>
      <c r="N380" t="str">
        <f>+IF($C380="","",CDR!AO381)</f>
        <v/>
      </c>
      <c r="P380" t="str">
        <f t="shared" si="42"/>
        <v/>
      </c>
      <c r="Q380" t="str">
        <f>+IF($C380="","",CDR!A381)</f>
        <v/>
      </c>
      <c r="S380" t="str">
        <f t="shared" si="43"/>
        <v/>
      </c>
      <c r="T380" t="str">
        <f t="shared" si="44"/>
        <v/>
      </c>
      <c r="U380" t="str">
        <f t="shared" si="45"/>
        <v/>
      </c>
      <c r="V380" t="str">
        <f>+IF(C380="","",IF(CDR!L381="VRAC","Composant sans Colisage","Homogène"))</f>
        <v/>
      </c>
      <c r="W380" t="str">
        <f>+IF(C380="","",IF(CDR!L381="VRAC","EACH",IF(CDR!L381="COLIS","COLIS (CARTON FARDEAU DISPLAY)","PALETTE - BOX")))</f>
        <v/>
      </c>
      <c r="X380" t="str">
        <f>+IF($C380="","",IF(CDR!L381="PALETTE",CDR!M381,""))</f>
        <v/>
      </c>
      <c r="Z380" t="str">
        <f>+IF($C380="","",IF(CDR!N381="PALETTE","",CDR!M381))</f>
        <v/>
      </c>
      <c r="AC380" t="str">
        <f t="shared" si="46"/>
        <v/>
      </c>
      <c r="AD380" t="str">
        <f>+IF($C380="","",CDR!$J$2)</f>
        <v/>
      </c>
      <c r="AE380" t="str">
        <f>+IF(C380="","",CDR!J378)</f>
        <v/>
      </c>
      <c r="AF380" t="str">
        <f t="shared" si="47"/>
        <v/>
      </c>
    </row>
    <row r="381" spans="1:32" x14ac:dyDescent="0.25">
      <c r="A381" t="str">
        <f>+IF($C381="","",IF(CDR!I382="","",TEXT(CDR!I382,"00000000000000")))</f>
        <v/>
      </c>
      <c r="B381" t="str">
        <f t="shared" si="40"/>
        <v/>
      </c>
      <c r="C381" t="str">
        <f>+IF(CDR!F382="","",SUBSTITUTE(CDR!F382,"CHAR (10)"," "))</f>
        <v/>
      </c>
      <c r="D381" t="str">
        <f>+IF(CDR!F382="","",SUBSTITUTE(CDR!F382,"CHAR (10)"," "))</f>
        <v/>
      </c>
      <c r="E381" t="str">
        <f t="shared" si="41"/>
        <v/>
      </c>
      <c r="F381" t="str">
        <f>+IF($C381="","",IF(CDR!G382="BIO","Oui","Non"))</f>
        <v/>
      </c>
      <c r="G381" t="str">
        <f>+IF($C381="","",IF(CDR!D382="DOMEDIA","MDD",IF(CDR!D382="APTA","MDD",IF(CDR!D382="TOP BUDGET","Premier Prix","MN"))))</f>
        <v/>
      </c>
      <c r="H381" t="str">
        <f>+IF($C381="","",CDR!D382)</f>
        <v/>
      </c>
      <c r="K381" t="str">
        <f>+IF($C381="","",CDR!$E$2)</f>
        <v/>
      </c>
      <c r="L381" t="str">
        <f>+IF($C381="","",CDR!$G$2)</f>
        <v/>
      </c>
      <c r="M381" t="str">
        <f>+IF($C381="","",CDR!AN382)</f>
        <v/>
      </c>
      <c r="N381" t="str">
        <f>+IF($C381="","",CDR!AO382)</f>
        <v/>
      </c>
      <c r="P381" t="str">
        <f t="shared" si="42"/>
        <v/>
      </c>
      <c r="Q381" t="str">
        <f>+IF($C381="","",CDR!A382)</f>
        <v/>
      </c>
      <c r="S381" t="str">
        <f t="shared" si="43"/>
        <v/>
      </c>
      <c r="T381" t="str">
        <f t="shared" si="44"/>
        <v/>
      </c>
      <c r="U381" t="str">
        <f t="shared" si="45"/>
        <v/>
      </c>
      <c r="V381" t="str">
        <f>+IF(C381="","",IF(CDR!L382="VRAC","Composant sans Colisage","Homogène"))</f>
        <v/>
      </c>
      <c r="W381" t="str">
        <f>+IF(C381="","",IF(CDR!L382="VRAC","EACH",IF(CDR!L382="COLIS","COLIS (CARTON FARDEAU DISPLAY)","PALETTE - BOX")))</f>
        <v/>
      </c>
      <c r="X381" t="str">
        <f>+IF($C381="","",IF(CDR!L382="PALETTE",CDR!M382,""))</f>
        <v/>
      </c>
      <c r="Z381" t="str">
        <f>+IF($C381="","",IF(CDR!N382="PALETTE","",CDR!M382))</f>
        <v/>
      </c>
      <c r="AC381" t="str">
        <f t="shared" si="46"/>
        <v/>
      </c>
      <c r="AD381" t="str">
        <f>+IF($C381="","",CDR!$J$2)</f>
        <v/>
      </c>
      <c r="AE381" t="str">
        <f>+IF(C381="","",CDR!J379)</f>
        <v/>
      </c>
      <c r="AF381" t="str">
        <f t="shared" si="47"/>
        <v/>
      </c>
    </row>
    <row r="382" spans="1:32" x14ac:dyDescent="0.25">
      <c r="A382" t="str">
        <f>+IF($C382="","",IF(CDR!I383="","",TEXT(CDR!I383,"00000000000000")))</f>
        <v/>
      </c>
      <c r="B382" t="str">
        <f t="shared" si="40"/>
        <v/>
      </c>
      <c r="C382" t="str">
        <f>+IF(CDR!F383="","",SUBSTITUTE(CDR!F383,"CHAR (10)"," "))</f>
        <v/>
      </c>
      <c r="D382" t="str">
        <f>+IF(CDR!F383="","",SUBSTITUTE(CDR!F383,"CHAR (10)"," "))</f>
        <v/>
      </c>
      <c r="E382" t="str">
        <f t="shared" si="41"/>
        <v/>
      </c>
      <c r="F382" t="str">
        <f>+IF($C382="","",IF(CDR!G383="BIO","Oui","Non"))</f>
        <v/>
      </c>
      <c r="G382" t="str">
        <f>+IF($C382="","",IF(CDR!D383="DOMEDIA","MDD",IF(CDR!D383="APTA","MDD",IF(CDR!D383="TOP BUDGET","Premier Prix","MN"))))</f>
        <v/>
      </c>
      <c r="H382" t="str">
        <f>+IF($C382="","",CDR!D383)</f>
        <v/>
      </c>
      <c r="K382" t="str">
        <f>+IF($C382="","",CDR!$E$2)</f>
        <v/>
      </c>
      <c r="L382" t="str">
        <f>+IF($C382="","",CDR!$G$2)</f>
        <v/>
      </c>
      <c r="M382" t="str">
        <f>+IF($C382="","",CDR!AN383)</f>
        <v/>
      </c>
      <c r="N382" t="str">
        <f>+IF($C382="","",CDR!AO383)</f>
        <v/>
      </c>
      <c r="P382" t="str">
        <f t="shared" si="42"/>
        <v/>
      </c>
      <c r="Q382" t="str">
        <f>+IF($C382="","",CDR!A383)</f>
        <v/>
      </c>
      <c r="S382" t="str">
        <f t="shared" si="43"/>
        <v/>
      </c>
      <c r="T382" t="str">
        <f t="shared" si="44"/>
        <v/>
      </c>
      <c r="U382" t="str">
        <f t="shared" si="45"/>
        <v/>
      </c>
      <c r="V382" t="str">
        <f>+IF(C382="","",IF(CDR!L383="VRAC","Composant sans Colisage","Homogène"))</f>
        <v/>
      </c>
      <c r="W382" t="str">
        <f>+IF(C382="","",IF(CDR!L383="VRAC","EACH",IF(CDR!L383="COLIS","COLIS (CARTON FARDEAU DISPLAY)","PALETTE - BOX")))</f>
        <v/>
      </c>
      <c r="X382" t="str">
        <f>+IF($C382="","",IF(CDR!L383="PALETTE",CDR!M383,""))</f>
        <v/>
      </c>
      <c r="Z382" t="str">
        <f>+IF($C382="","",IF(CDR!N383="PALETTE","",CDR!M383))</f>
        <v/>
      </c>
      <c r="AC382" t="str">
        <f t="shared" si="46"/>
        <v/>
      </c>
      <c r="AD382" t="str">
        <f>+IF($C382="","",CDR!$J$2)</f>
        <v/>
      </c>
      <c r="AE382" t="str">
        <f>+IF(C382="","",CDR!J380)</f>
        <v/>
      </c>
      <c r="AF382" t="str">
        <f t="shared" si="47"/>
        <v/>
      </c>
    </row>
    <row r="383" spans="1:32" x14ac:dyDescent="0.25">
      <c r="A383" t="str">
        <f>+IF($C383="","",IF(CDR!I384="","",TEXT(CDR!I384,"00000000000000")))</f>
        <v/>
      </c>
      <c r="B383" t="str">
        <f t="shared" si="40"/>
        <v/>
      </c>
      <c r="C383" t="str">
        <f>+IF(CDR!F384="","",SUBSTITUTE(CDR!F384,"CHAR (10)"," "))</f>
        <v/>
      </c>
      <c r="D383" t="str">
        <f>+IF(CDR!F384="","",SUBSTITUTE(CDR!F384,"CHAR (10)"," "))</f>
        <v/>
      </c>
      <c r="E383" t="str">
        <f t="shared" si="41"/>
        <v/>
      </c>
      <c r="F383" t="str">
        <f>+IF($C383="","",IF(CDR!G384="BIO","Oui","Non"))</f>
        <v/>
      </c>
      <c r="G383" t="str">
        <f>+IF($C383="","",IF(CDR!D384="DOMEDIA","MDD",IF(CDR!D384="APTA","MDD",IF(CDR!D384="TOP BUDGET","Premier Prix","MN"))))</f>
        <v/>
      </c>
      <c r="H383" t="str">
        <f>+IF($C383="","",CDR!D384)</f>
        <v/>
      </c>
      <c r="K383" t="str">
        <f>+IF($C383="","",CDR!$E$2)</f>
        <v/>
      </c>
      <c r="L383" t="str">
        <f>+IF($C383="","",CDR!$G$2)</f>
        <v/>
      </c>
      <c r="M383" t="str">
        <f>+IF($C383="","",CDR!AN384)</f>
        <v/>
      </c>
      <c r="N383" t="str">
        <f>+IF($C383="","",CDR!AO384)</f>
        <v/>
      </c>
      <c r="P383" t="str">
        <f t="shared" si="42"/>
        <v/>
      </c>
      <c r="Q383" t="str">
        <f>+IF($C383="","",CDR!A384)</f>
        <v/>
      </c>
      <c r="S383" t="str">
        <f t="shared" si="43"/>
        <v/>
      </c>
      <c r="T383" t="str">
        <f t="shared" si="44"/>
        <v/>
      </c>
      <c r="U383" t="str">
        <f t="shared" si="45"/>
        <v/>
      </c>
      <c r="V383" t="str">
        <f>+IF(C383="","",IF(CDR!L384="VRAC","Composant sans Colisage","Homogène"))</f>
        <v/>
      </c>
      <c r="W383" t="str">
        <f>+IF(C383="","",IF(CDR!L384="VRAC","EACH",IF(CDR!L384="COLIS","COLIS (CARTON FARDEAU DISPLAY)","PALETTE - BOX")))</f>
        <v/>
      </c>
      <c r="X383" t="str">
        <f>+IF($C383="","",IF(CDR!L384="PALETTE",CDR!M384,""))</f>
        <v/>
      </c>
      <c r="Z383" t="str">
        <f>+IF($C383="","",IF(CDR!N384="PALETTE","",CDR!M384))</f>
        <v/>
      </c>
      <c r="AC383" t="str">
        <f t="shared" si="46"/>
        <v/>
      </c>
      <c r="AD383" t="str">
        <f>+IF($C383="","",CDR!$J$2)</f>
        <v/>
      </c>
      <c r="AE383" t="str">
        <f>+IF(C383="","",CDR!J381)</f>
        <v/>
      </c>
      <c r="AF383" t="str">
        <f t="shared" si="47"/>
        <v/>
      </c>
    </row>
    <row r="384" spans="1:32" x14ac:dyDescent="0.25">
      <c r="A384" t="str">
        <f>+IF($C384="","",IF(CDR!I385="","",TEXT(CDR!I385,"00000000000000")))</f>
        <v/>
      </c>
      <c r="B384" t="str">
        <f t="shared" si="40"/>
        <v/>
      </c>
      <c r="C384" t="str">
        <f>+IF(CDR!F385="","",SUBSTITUTE(CDR!F385,"CHAR (10)"," "))</f>
        <v/>
      </c>
      <c r="D384" t="str">
        <f>+IF(CDR!F385="","",SUBSTITUTE(CDR!F385,"CHAR (10)"," "))</f>
        <v/>
      </c>
      <c r="E384" t="str">
        <f t="shared" si="41"/>
        <v/>
      </c>
      <c r="F384" t="str">
        <f>+IF($C384="","",IF(CDR!G385="BIO","Oui","Non"))</f>
        <v/>
      </c>
      <c r="G384" t="str">
        <f>+IF($C384="","",IF(CDR!D385="DOMEDIA","MDD",IF(CDR!D385="APTA","MDD",IF(CDR!D385="TOP BUDGET","Premier Prix","MN"))))</f>
        <v/>
      </c>
      <c r="H384" t="str">
        <f>+IF($C384="","",CDR!D385)</f>
        <v/>
      </c>
      <c r="K384" t="str">
        <f>+IF($C384="","",CDR!$E$2)</f>
        <v/>
      </c>
      <c r="L384" t="str">
        <f>+IF($C384="","",CDR!$G$2)</f>
        <v/>
      </c>
      <c r="M384" t="str">
        <f>+IF($C384="","",CDR!AN385)</f>
        <v/>
      </c>
      <c r="N384" t="str">
        <f>+IF($C384="","",CDR!AO385)</f>
        <v/>
      </c>
      <c r="P384" t="str">
        <f t="shared" si="42"/>
        <v/>
      </c>
      <c r="Q384" t="str">
        <f>+IF($C384="","",CDR!A385)</f>
        <v/>
      </c>
      <c r="S384" t="str">
        <f t="shared" si="43"/>
        <v/>
      </c>
      <c r="T384" t="str">
        <f t="shared" si="44"/>
        <v/>
      </c>
      <c r="U384" t="str">
        <f t="shared" si="45"/>
        <v/>
      </c>
      <c r="V384" t="str">
        <f>+IF(C384="","",IF(CDR!L385="VRAC","Composant sans Colisage","Homogène"))</f>
        <v/>
      </c>
      <c r="W384" t="str">
        <f>+IF(C384="","",IF(CDR!L385="VRAC","EACH",IF(CDR!L385="COLIS","COLIS (CARTON FARDEAU DISPLAY)","PALETTE - BOX")))</f>
        <v/>
      </c>
      <c r="X384" t="str">
        <f>+IF($C384="","",IF(CDR!L385="PALETTE",CDR!M385,""))</f>
        <v/>
      </c>
      <c r="Z384" t="str">
        <f>+IF($C384="","",IF(CDR!N385="PALETTE","",CDR!M385))</f>
        <v/>
      </c>
      <c r="AC384" t="str">
        <f t="shared" si="46"/>
        <v/>
      </c>
      <c r="AD384" t="str">
        <f>+IF($C384="","",CDR!$J$2)</f>
        <v/>
      </c>
      <c r="AE384" t="str">
        <f>+IF(C384="","",CDR!J382)</f>
        <v/>
      </c>
      <c r="AF384" t="str">
        <f t="shared" si="47"/>
        <v/>
      </c>
    </row>
    <row r="385" spans="1:32" x14ac:dyDescent="0.25">
      <c r="A385" t="str">
        <f>+IF($C385="","",IF(CDR!I386="","",TEXT(CDR!I386,"00000000000000")))</f>
        <v/>
      </c>
      <c r="B385" t="str">
        <f t="shared" si="40"/>
        <v/>
      </c>
      <c r="C385" t="str">
        <f>+IF(CDR!F386="","",SUBSTITUTE(CDR!F386,"CHAR (10)"," "))</f>
        <v/>
      </c>
      <c r="D385" t="str">
        <f>+IF(CDR!F386="","",SUBSTITUTE(CDR!F386,"CHAR (10)"," "))</f>
        <v/>
      </c>
      <c r="E385" t="str">
        <f t="shared" si="41"/>
        <v/>
      </c>
      <c r="F385" t="str">
        <f>+IF($C385="","",IF(CDR!G386="BIO","Oui","Non"))</f>
        <v/>
      </c>
      <c r="G385" t="str">
        <f>+IF($C385="","",IF(CDR!D386="DOMEDIA","MDD",IF(CDR!D386="APTA","MDD",IF(CDR!D386="TOP BUDGET","Premier Prix","MN"))))</f>
        <v/>
      </c>
      <c r="H385" t="str">
        <f>+IF($C385="","",CDR!D386)</f>
        <v/>
      </c>
      <c r="K385" t="str">
        <f>+IF($C385="","",CDR!$E$2)</f>
        <v/>
      </c>
      <c r="L385" t="str">
        <f>+IF($C385="","",CDR!$G$2)</f>
        <v/>
      </c>
      <c r="M385" t="str">
        <f>+IF($C385="","",CDR!AN386)</f>
        <v/>
      </c>
      <c r="N385" t="str">
        <f>+IF($C385="","",CDR!AO386)</f>
        <v/>
      </c>
      <c r="P385" t="str">
        <f t="shared" si="42"/>
        <v/>
      </c>
      <c r="Q385" t="str">
        <f>+IF($C385="","",CDR!A386)</f>
        <v/>
      </c>
      <c r="S385" t="str">
        <f t="shared" si="43"/>
        <v/>
      </c>
      <c r="T385" t="str">
        <f t="shared" si="44"/>
        <v/>
      </c>
      <c r="U385" t="str">
        <f t="shared" si="45"/>
        <v/>
      </c>
      <c r="V385" t="str">
        <f>+IF(C385="","",IF(CDR!L386="VRAC","Composant sans Colisage","Homogène"))</f>
        <v/>
      </c>
      <c r="W385" t="str">
        <f>+IF(C385="","",IF(CDR!L386="VRAC","EACH",IF(CDR!L386="COLIS","COLIS (CARTON FARDEAU DISPLAY)","PALETTE - BOX")))</f>
        <v/>
      </c>
      <c r="X385" t="str">
        <f>+IF($C385="","",IF(CDR!L386="PALETTE",CDR!M386,""))</f>
        <v/>
      </c>
      <c r="Z385" t="str">
        <f>+IF($C385="","",IF(CDR!N386="PALETTE","",CDR!M386))</f>
        <v/>
      </c>
      <c r="AC385" t="str">
        <f t="shared" si="46"/>
        <v/>
      </c>
      <c r="AD385" t="str">
        <f>+IF($C385="","",CDR!$J$2)</f>
        <v/>
      </c>
      <c r="AE385" t="str">
        <f>+IF(C385="","",CDR!J383)</f>
        <v/>
      </c>
      <c r="AF385" t="str">
        <f t="shared" si="47"/>
        <v/>
      </c>
    </row>
    <row r="386" spans="1:32" x14ac:dyDescent="0.25">
      <c r="A386" t="str">
        <f>+IF($C386="","",IF(CDR!I387="","",TEXT(CDR!I387,"00000000000000")))</f>
        <v/>
      </c>
      <c r="B386" t="str">
        <f t="shared" si="40"/>
        <v/>
      </c>
      <c r="C386" t="str">
        <f>+IF(CDR!F387="","",SUBSTITUTE(CDR!F387,"CHAR (10)"," "))</f>
        <v/>
      </c>
      <c r="D386" t="str">
        <f>+IF(CDR!F387="","",SUBSTITUTE(CDR!F387,"CHAR (10)"," "))</f>
        <v/>
      </c>
      <c r="E386" t="str">
        <f t="shared" si="41"/>
        <v/>
      </c>
      <c r="F386" t="str">
        <f>+IF($C386="","",IF(CDR!G387="BIO","Oui","Non"))</f>
        <v/>
      </c>
      <c r="G386" t="str">
        <f>+IF($C386="","",IF(CDR!D387="DOMEDIA","MDD",IF(CDR!D387="APTA","MDD",IF(CDR!D387="TOP BUDGET","Premier Prix","MN"))))</f>
        <v/>
      </c>
      <c r="H386" t="str">
        <f>+IF($C386="","",CDR!D387)</f>
        <v/>
      </c>
      <c r="K386" t="str">
        <f>+IF($C386="","",CDR!$E$2)</f>
        <v/>
      </c>
      <c r="L386" t="str">
        <f>+IF($C386="","",CDR!$G$2)</f>
        <v/>
      </c>
      <c r="M386" t="str">
        <f>+IF($C386="","",CDR!AN387)</f>
        <v/>
      </c>
      <c r="N386" t="str">
        <f>+IF($C386="","",CDR!AO387)</f>
        <v/>
      </c>
      <c r="P386" t="str">
        <f t="shared" si="42"/>
        <v/>
      </c>
      <c r="Q386" t="str">
        <f>+IF($C386="","",CDR!A387)</f>
        <v/>
      </c>
      <c r="S386" t="str">
        <f t="shared" si="43"/>
        <v/>
      </c>
      <c r="T386" t="str">
        <f t="shared" si="44"/>
        <v/>
      </c>
      <c r="U386" t="str">
        <f t="shared" si="45"/>
        <v/>
      </c>
      <c r="V386" t="str">
        <f>+IF(C386="","",IF(CDR!L387="VRAC","Composant sans Colisage","Homogène"))</f>
        <v/>
      </c>
      <c r="W386" t="str">
        <f>+IF(C386="","",IF(CDR!L387="VRAC","EACH",IF(CDR!L387="COLIS","COLIS (CARTON FARDEAU DISPLAY)","PALETTE - BOX")))</f>
        <v/>
      </c>
      <c r="X386" t="str">
        <f>+IF($C386="","",IF(CDR!L387="PALETTE",CDR!M387,""))</f>
        <v/>
      </c>
      <c r="Z386" t="str">
        <f>+IF($C386="","",IF(CDR!N387="PALETTE","",CDR!M387))</f>
        <v/>
      </c>
      <c r="AC386" t="str">
        <f t="shared" si="46"/>
        <v/>
      </c>
      <c r="AD386" t="str">
        <f>+IF($C386="","",CDR!$J$2)</f>
        <v/>
      </c>
      <c r="AE386" t="str">
        <f>+IF(C386="","",CDR!J384)</f>
        <v/>
      </c>
      <c r="AF386" t="str">
        <f t="shared" si="47"/>
        <v/>
      </c>
    </row>
    <row r="387" spans="1:32" x14ac:dyDescent="0.25">
      <c r="A387" t="str">
        <f>+IF($C387="","",IF(CDR!I388="","",TEXT(CDR!I388,"00000000000000")))</f>
        <v/>
      </c>
      <c r="B387" t="str">
        <f t="shared" si="40"/>
        <v/>
      </c>
      <c r="C387" t="str">
        <f>+IF(CDR!F388="","",SUBSTITUTE(CDR!F388,"CHAR (10)"," "))</f>
        <v/>
      </c>
      <c r="D387" t="str">
        <f>+IF(CDR!F388="","",SUBSTITUTE(CDR!F388,"CHAR (10)"," "))</f>
        <v/>
      </c>
      <c r="E387" t="str">
        <f t="shared" si="41"/>
        <v/>
      </c>
      <c r="F387" t="str">
        <f>+IF($C387="","",IF(CDR!G388="BIO","Oui","Non"))</f>
        <v/>
      </c>
      <c r="G387" t="str">
        <f>+IF($C387="","",IF(CDR!D388="DOMEDIA","MDD",IF(CDR!D388="APTA","MDD",IF(CDR!D388="TOP BUDGET","Premier Prix","MN"))))</f>
        <v/>
      </c>
      <c r="H387" t="str">
        <f>+IF($C387="","",CDR!D388)</f>
        <v/>
      </c>
      <c r="K387" t="str">
        <f>+IF($C387="","",CDR!$E$2)</f>
        <v/>
      </c>
      <c r="L387" t="str">
        <f>+IF($C387="","",CDR!$G$2)</f>
        <v/>
      </c>
      <c r="M387" t="str">
        <f>+IF($C387="","",CDR!AN388)</f>
        <v/>
      </c>
      <c r="N387" t="str">
        <f>+IF($C387="","",CDR!AO388)</f>
        <v/>
      </c>
      <c r="P387" t="str">
        <f t="shared" si="42"/>
        <v/>
      </c>
      <c r="Q387" t="str">
        <f>+IF($C387="","",CDR!A388)</f>
        <v/>
      </c>
      <c r="S387" t="str">
        <f t="shared" si="43"/>
        <v/>
      </c>
      <c r="T387" t="str">
        <f t="shared" si="44"/>
        <v/>
      </c>
      <c r="U387" t="str">
        <f t="shared" si="45"/>
        <v/>
      </c>
      <c r="V387" t="str">
        <f>+IF(C387="","",IF(CDR!L388="VRAC","Composant sans Colisage","Homogène"))</f>
        <v/>
      </c>
      <c r="W387" t="str">
        <f>+IF(C387="","",IF(CDR!L388="VRAC","EACH",IF(CDR!L388="COLIS","COLIS (CARTON FARDEAU DISPLAY)","PALETTE - BOX")))</f>
        <v/>
      </c>
      <c r="X387" t="str">
        <f>+IF($C387="","",IF(CDR!L388="PALETTE",CDR!M388,""))</f>
        <v/>
      </c>
      <c r="Z387" t="str">
        <f>+IF($C387="","",IF(CDR!N388="PALETTE","",CDR!M388))</f>
        <v/>
      </c>
      <c r="AC387" t="str">
        <f t="shared" si="46"/>
        <v/>
      </c>
      <c r="AD387" t="str">
        <f>+IF($C387="","",CDR!$J$2)</f>
        <v/>
      </c>
      <c r="AE387" t="str">
        <f>+IF(C387="","",CDR!J385)</f>
        <v/>
      </c>
      <c r="AF387" t="str">
        <f t="shared" si="47"/>
        <v/>
      </c>
    </row>
    <row r="388" spans="1:32" x14ac:dyDescent="0.25">
      <c r="A388" t="str">
        <f>+IF($C388="","",IF(CDR!I389="","",TEXT(CDR!I389,"00000000000000")))</f>
        <v/>
      </c>
      <c r="B388" t="str">
        <f t="shared" si="40"/>
        <v/>
      </c>
      <c r="C388" t="str">
        <f>+IF(CDR!F389="","",SUBSTITUTE(CDR!F389,"CHAR (10)"," "))</f>
        <v/>
      </c>
      <c r="D388" t="str">
        <f>+IF(CDR!F389="","",SUBSTITUTE(CDR!F389,"CHAR (10)"," "))</f>
        <v/>
      </c>
      <c r="E388" t="str">
        <f t="shared" si="41"/>
        <v/>
      </c>
      <c r="F388" t="str">
        <f>+IF($C388="","",IF(CDR!G389="BIO","Oui","Non"))</f>
        <v/>
      </c>
      <c r="G388" t="str">
        <f>+IF($C388="","",IF(CDR!D389="DOMEDIA","MDD",IF(CDR!D389="APTA","MDD",IF(CDR!D389="TOP BUDGET","Premier Prix","MN"))))</f>
        <v/>
      </c>
      <c r="H388" t="str">
        <f>+IF($C388="","",CDR!D389)</f>
        <v/>
      </c>
      <c r="K388" t="str">
        <f>+IF($C388="","",CDR!$E$2)</f>
        <v/>
      </c>
      <c r="L388" t="str">
        <f>+IF($C388="","",CDR!$G$2)</f>
        <v/>
      </c>
      <c r="M388" t="str">
        <f>+IF($C388="","",CDR!AN389)</f>
        <v/>
      </c>
      <c r="N388" t="str">
        <f>+IF($C388="","",CDR!AO389)</f>
        <v/>
      </c>
      <c r="P388" t="str">
        <f t="shared" si="42"/>
        <v/>
      </c>
      <c r="Q388" t="str">
        <f>+IF($C388="","",CDR!A389)</f>
        <v/>
      </c>
      <c r="S388" t="str">
        <f t="shared" si="43"/>
        <v/>
      </c>
      <c r="T388" t="str">
        <f t="shared" si="44"/>
        <v/>
      </c>
      <c r="U388" t="str">
        <f t="shared" si="45"/>
        <v/>
      </c>
      <c r="V388" t="str">
        <f>+IF(C388="","",IF(CDR!L389="VRAC","Composant sans Colisage","Homogène"))</f>
        <v/>
      </c>
      <c r="W388" t="str">
        <f>+IF(C388="","",IF(CDR!L389="VRAC","EACH",IF(CDR!L389="COLIS","COLIS (CARTON FARDEAU DISPLAY)","PALETTE - BOX")))</f>
        <v/>
      </c>
      <c r="X388" t="str">
        <f>+IF($C388="","",IF(CDR!L389="PALETTE",CDR!M389,""))</f>
        <v/>
      </c>
      <c r="Z388" t="str">
        <f>+IF($C388="","",IF(CDR!N389="PALETTE","",CDR!M389))</f>
        <v/>
      </c>
      <c r="AC388" t="str">
        <f t="shared" si="46"/>
        <v/>
      </c>
      <c r="AD388" t="str">
        <f>+IF($C388="","",CDR!$J$2)</f>
        <v/>
      </c>
      <c r="AE388" t="str">
        <f>+IF(C388="","",CDR!J386)</f>
        <v/>
      </c>
      <c r="AF388" t="str">
        <f t="shared" si="47"/>
        <v/>
      </c>
    </row>
    <row r="389" spans="1:32" x14ac:dyDescent="0.25">
      <c r="A389" t="str">
        <f>+IF($C389="","",IF(CDR!I390="","",TEXT(CDR!I390,"00000000000000")))</f>
        <v/>
      </c>
      <c r="B389" t="str">
        <f t="shared" ref="B389:B452" si="48">+IF(C389="","","1")</f>
        <v/>
      </c>
      <c r="C389" t="str">
        <f>+IF(CDR!F390="","",SUBSTITUTE(CDR!F390,"CHAR (10)"," "))</f>
        <v/>
      </c>
      <c r="D389" t="str">
        <f>+IF(CDR!F390="","",SUBSTITUTE(CDR!F390,"CHAR (10)"," "))</f>
        <v/>
      </c>
      <c r="E389" t="str">
        <f t="shared" ref="E389:E452" si="49">+IF($C389="","",LEFT(D389,25))</f>
        <v/>
      </c>
      <c r="F389" t="str">
        <f>+IF($C389="","",IF(CDR!G390="BIO","Oui","Non"))</f>
        <v/>
      </c>
      <c r="G389" t="str">
        <f>+IF($C389="","",IF(CDR!D390="DOMEDIA","MDD",IF(CDR!D390="APTA","MDD",IF(CDR!D390="TOP BUDGET","Premier Prix","MN"))))</f>
        <v/>
      </c>
      <c r="H389" t="str">
        <f>+IF($C389="","",CDR!D390)</f>
        <v/>
      </c>
      <c r="K389" t="str">
        <f>+IF($C389="","",CDR!$E$2)</f>
        <v/>
      </c>
      <c r="L389" t="str">
        <f>+IF($C389="","",CDR!$G$2)</f>
        <v/>
      </c>
      <c r="M389" t="str">
        <f>+IF($C389="","",CDR!AN390)</f>
        <v/>
      </c>
      <c r="N389" t="str">
        <f>+IF($C389="","",CDR!AO390)</f>
        <v/>
      </c>
      <c r="P389" t="str">
        <f t="shared" ref="P389:P452" si="50">+IF(C389="","","Non")</f>
        <v/>
      </c>
      <c r="Q389" t="str">
        <f>+IF($C389="","",CDR!A390)</f>
        <v/>
      </c>
      <c r="S389" t="str">
        <f t="shared" ref="S389:S452" si="51">+IF(F389="","","1")</f>
        <v/>
      </c>
      <c r="T389" t="str">
        <f t="shared" ref="T389:T452" si="52">+IF($C389="","","998")</f>
        <v/>
      </c>
      <c r="U389" t="str">
        <f t="shared" ref="U389:U452" si="53">+IF($C389="","",IF(L389&lt;&gt;168,"Salsify",""))</f>
        <v/>
      </c>
      <c r="V389" t="str">
        <f>+IF(C389="","",IF(CDR!L390="VRAC","Composant sans Colisage","Homogène"))</f>
        <v/>
      </c>
      <c r="W389" t="str">
        <f>+IF(C389="","",IF(CDR!L390="VRAC","EACH",IF(CDR!L390="COLIS","COLIS (CARTON FARDEAU DISPLAY)","PALETTE - BOX")))</f>
        <v/>
      </c>
      <c r="X389" t="str">
        <f>+IF($C389="","",IF(CDR!L390="PALETTE",CDR!M390,""))</f>
        <v/>
      </c>
      <c r="Z389" t="str">
        <f>+IF($C389="","",IF(CDR!N390="PALETTE","",CDR!M390))</f>
        <v/>
      </c>
      <c r="AC389" t="str">
        <f t="shared" ref="AC389:AC452" si="54">+D389</f>
        <v/>
      </c>
      <c r="AD389" t="str">
        <f>+IF($C389="","",CDR!$J$2)</f>
        <v/>
      </c>
      <c r="AE389" t="str">
        <f>+IF(C389="","",CDR!J387)</f>
        <v/>
      </c>
      <c r="AF389" t="str">
        <f t="shared" ref="AF389:AF452" si="55">+IF(C389="","","DDD")</f>
        <v/>
      </c>
    </row>
    <row r="390" spans="1:32" x14ac:dyDescent="0.25">
      <c r="A390" t="str">
        <f>+IF($C390="","",IF(CDR!I391="","",TEXT(CDR!I391,"00000000000000")))</f>
        <v/>
      </c>
      <c r="B390" t="str">
        <f t="shared" si="48"/>
        <v/>
      </c>
      <c r="C390" t="str">
        <f>+IF(CDR!F391="","",SUBSTITUTE(CDR!F391,"CHAR (10)"," "))</f>
        <v/>
      </c>
      <c r="D390" t="str">
        <f>+IF(CDR!F391="","",SUBSTITUTE(CDR!F391,"CHAR (10)"," "))</f>
        <v/>
      </c>
      <c r="E390" t="str">
        <f t="shared" si="49"/>
        <v/>
      </c>
      <c r="F390" t="str">
        <f>+IF($C390="","",IF(CDR!G391="BIO","Oui","Non"))</f>
        <v/>
      </c>
      <c r="G390" t="str">
        <f>+IF($C390="","",IF(CDR!D391="DOMEDIA","MDD",IF(CDR!D391="APTA","MDD",IF(CDR!D391="TOP BUDGET","Premier Prix","MN"))))</f>
        <v/>
      </c>
      <c r="H390" t="str">
        <f>+IF($C390="","",CDR!D391)</f>
        <v/>
      </c>
      <c r="K390" t="str">
        <f>+IF($C390="","",CDR!$E$2)</f>
        <v/>
      </c>
      <c r="L390" t="str">
        <f>+IF($C390="","",CDR!$G$2)</f>
        <v/>
      </c>
      <c r="M390" t="str">
        <f>+IF($C390="","",CDR!AN391)</f>
        <v/>
      </c>
      <c r="N390" t="str">
        <f>+IF($C390="","",CDR!AO391)</f>
        <v/>
      </c>
      <c r="P390" t="str">
        <f t="shared" si="50"/>
        <v/>
      </c>
      <c r="Q390" t="str">
        <f>+IF($C390="","",CDR!A391)</f>
        <v/>
      </c>
      <c r="S390" t="str">
        <f t="shared" si="51"/>
        <v/>
      </c>
      <c r="T390" t="str">
        <f t="shared" si="52"/>
        <v/>
      </c>
      <c r="U390" t="str">
        <f t="shared" si="53"/>
        <v/>
      </c>
      <c r="V390" t="str">
        <f>+IF(C390="","",IF(CDR!L391="VRAC","Composant sans Colisage","Homogène"))</f>
        <v/>
      </c>
      <c r="W390" t="str">
        <f>+IF(C390="","",IF(CDR!L391="VRAC","EACH",IF(CDR!L391="COLIS","COLIS (CARTON FARDEAU DISPLAY)","PALETTE - BOX")))</f>
        <v/>
      </c>
      <c r="X390" t="str">
        <f>+IF($C390="","",IF(CDR!L391="PALETTE",CDR!M391,""))</f>
        <v/>
      </c>
      <c r="Z390" t="str">
        <f>+IF($C390="","",IF(CDR!N391="PALETTE","",CDR!M391))</f>
        <v/>
      </c>
      <c r="AC390" t="str">
        <f t="shared" si="54"/>
        <v/>
      </c>
      <c r="AD390" t="str">
        <f>+IF($C390="","",CDR!$J$2)</f>
        <v/>
      </c>
      <c r="AE390" t="str">
        <f>+IF(C390="","",CDR!J388)</f>
        <v/>
      </c>
      <c r="AF390" t="str">
        <f t="shared" si="55"/>
        <v/>
      </c>
    </row>
    <row r="391" spans="1:32" x14ac:dyDescent="0.25">
      <c r="A391" t="str">
        <f>+IF($C391="","",IF(CDR!I392="","",TEXT(CDR!I392,"00000000000000")))</f>
        <v/>
      </c>
      <c r="B391" t="str">
        <f t="shared" si="48"/>
        <v/>
      </c>
      <c r="C391" t="str">
        <f>+IF(CDR!F392="","",SUBSTITUTE(CDR!F392,"CHAR (10)"," "))</f>
        <v/>
      </c>
      <c r="D391" t="str">
        <f>+IF(CDR!F392="","",SUBSTITUTE(CDR!F392,"CHAR (10)"," "))</f>
        <v/>
      </c>
      <c r="E391" t="str">
        <f t="shared" si="49"/>
        <v/>
      </c>
      <c r="F391" t="str">
        <f>+IF($C391="","",IF(CDR!G392="BIO","Oui","Non"))</f>
        <v/>
      </c>
      <c r="G391" t="str">
        <f>+IF($C391="","",IF(CDR!D392="DOMEDIA","MDD",IF(CDR!D392="APTA","MDD",IF(CDR!D392="TOP BUDGET","Premier Prix","MN"))))</f>
        <v/>
      </c>
      <c r="H391" t="str">
        <f>+IF($C391="","",CDR!D392)</f>
        <v/>
      </c>
      <c r="K391" t="str">
        <f>+IF($C391="","",CDR!$E$2)</f>
        <v/>
      </c>
      <c r="L391" t="str">
        <f>+IF($C391="","",CDR!$G$2)</f>
        <v/>
      </c>
      <c r="M391" t="str">
        <f>+IF($C391="","",CDR!AN392)</f>
        <v/>
      </c>
      <c r="N391" t="str">
        <f>+IF($C391="","",CDR!AO392)</f>
        <v/>
      </c>
      <c r="P391" t="str">
        <f t="shared" si="50"/>
        <v/>
      </c>
      <c r="Q391" t="str">
        <f>+IF($C391="","",CDR!A392)</f>
        <v/>
      </c>
      <c r="S391" t="str">
        <f t="shared" si="51"/>
        <v/>
      </c>
      <c r="T391" t="str">
        <f t="shared" si="52"/>
        <v/>
      </c>
      <c r="U391" t="str">
        <f t="shared" si="53"/>
        <v/>
      </c>
      <c r="V391" t="str">
        <f>+IF(C391="","",IF(CDR!L392="VRAC","Composant sans Colisage","Homogène"))</f>
        <v/>
      </c>
      <c r="W391" t="str">
        <f>+IF(C391="","",IF(CDR!L392="VRAC","EACH",IF(CDR!L392="COLIS","COLIS (CARTON FARDEAU DISPLAY)","PALETTE - BOX")))</f>
        <v/>
      </c>
      <c r="X391" t="str">
        <f>+IF($C391="","",IF(CDR!L392="PALETTE",CDR!M392,""))</f>
        <v/>
      </c>
      <c r="Z391" t="str">
        <f>+IF($C391="","",IF(CDR!N392="PALETTE","",CDR!M392))</f>
        <v/>
      </c>
      <c r="AC391" t="str">
        <f t="shared" si="54"/>
        <v/>
      </c>
      <c r="AD391" t="str">
        <f>+IF($C391="","",CDR!$J$2)</f>
        <v/>
      </c>
      <c r="AE391" t="str">
        <f>+IF(C391="","",CDR!J389)</f>
        <v/>
      </c>
      <c r="AF391" t="str">
        <f t="shared" si="55"/>
        <v/>
      </c>
    </row>
    <row r="392" spans="1:32" x14ac:dyDescent="0.25">
      <c r="A392" t="str">
        <f>+IF($C392="","",IF(CDR!I393="","",TEXT(CDR!I393,"00000000000000")))</f>
        <v/>
      </c>
      <c r="B392" t="str">
        <f t="shared" si="48"/>
        <v/>
      </c>
      <c r="C392" t="str">
        <f>+IF(CDR!F393="","",SUBSTITUTE(CDR!F393,"CHAR (10)"," "))</f>
        <v/>
      </c>
      <c r="D392" t="str">
        <f>+IF(CDR!F393="","",SUBSTITUTE(CDR!F393,"CHAR (10)"," "))</f>
        <v/>
      </c>
      <c r="E392" t="str">
        <f t="shared" si="49"/>
        <v/>
      </c>
      <c r="F392" t="str">
        <f>+IF($C392="","",IF(CDR!G393="BIO","Oui","Non"))</f>
        <v/>
      </c>
      <c r="G392" t="str">
        <f>+IF($C392="","",IF(CDR!D393="DOMEDIA","MDD",IF(CDR!D393="APTA","MDD",IF(CDR!D393="TOP BUDGET","Premier Prix","MN"))))</f>
        <v/>
      </c>
      <c r="H392" t="str">
        <f>+IF($C392="","",CDR!D393)</f>
        <v/>
      </c>
      <c r="K392" t="str">
        <f>+IF($C392="","",CDR!$E$2)</f>
        <v/>
      </c>
      <c r="L392" t="str">
        <f>+IF($C392="","",CDR!$G$2)</f>
        <v/>
      </c>
      <c r="M392" t="str">
        <f>+IF($C392="","",CDR!AN393)</f>
        <v/>
      </c>
      <c r="N392" t="str">
        <f>+IF($C392="","",CDR!AO393)</f>
        <v/>
      </c>
      <c r="P392" t="str">
        <f t="shared" si="50"/>
        <v/>
      </c>
      <c r="Q392" t="str">
        <f>+IF($C392="","",CDR!A393)</f>
        <v/>
      </c>
      <c r="S392" t="str">
        <f t="shared" si="51"/>
        <v/>
      </c>
      <c r="T392" t="str">
        <f t="shared" si="52"/>
        <v/>
      </c>
      <c r="U392" t="str">
        <f t="shared" si="53"/>
        <v/>
      </c>
      <c r="V392" t="str">
        <f>+IF(C392="","",IF(CDR!L393="VRAC","Composant sans Colisage","Homogène"))</f>
        <v/>
      </c>
      <c r="W392" t="str">
        <f>+IF(C392="","",IF(CDR!L393="VRAC","EACH",IF(CDR!L393="COLIS","COLIS (CARTON FARDEAU DISPLAY)","PALETTE - BOX")))</f>
        <v/>
      </c>
      <c r="X392" t="str">
        <f>+IF($C392="","",IF(CDR!L393="PALETTE",CDR!M393,""))</f>
        <v/>
      </c>
      <c r="Z392" t="str">
        <f>+IF($C392="","",IF(CDR!N393="PALETTE","",CDR!M393))</f>
        <v/>
      </c>
      <c r="AC392" t="str">
        <f t="shared" si="54"/>
        <v/>
      </c>
      <c r="AD392" t="str">
        <f>+IF($C392="","",CDR!$J$2)</f>
        <v/>
      </c>
      <c r="AE392" t="str">
        <f>+IF(C392="","",CDR!J390)</f>
        <v/>
      </c>
      <c r="AF392" t="str">
        <f t="shared" si="55"/>
        <v/>
      </c>
    </row>
    <row r="393" spans="1:32" x14ac:dyDescent="0.25">
      <c r="A393" t="str">
        <f>+IF($C393="","",IF(CDR!I394="","",TEXT(CDR!I394,"00000000000000")))</f>
        <v/>
      </c>
      <c r="B393" t="str">
        <f t="shared" si="48"/>
        <v/>
      </c>
      <c r="C393" t="str">
        <f>+IF(CDR!F394="","",SUBSTITUTE(CDR!F394,"CHAR (10)"," "))</f>
        <v/>
      </c>
      <c r="D393" t="str">
        <f>+IF(CDR!F394="","",SUBSTITUTE(CDR!F394,"CHAR (10)"," "))</f>
        <v/>
      </c>
      <c r="E393" t="str">
        <f t="shared" si="49"/>
        <v/>
      </c>
      <c r="F393" t="str">
        <f>+IF($C393="","",IF(CDR!G394="BIO","Oui","Non"))</f>
        <v/>
      </c>
      <c r="G393" t="str">
        <f>+IF($C393="","",IF(CDR!D394="DOMEDIA","MDD",IF(CDR!D394="APTA","MDD",IF(CDR!D394="TOP BUDGET","Premier Prix","MN"))))</f>
        <v/>
      </c>
      <c r="H393" t="str">
        <f>+IF($C393="","",CDR!D394)</f>
        <v/>
      </c>
      <c r="K393" t="str">
        <f>+IF($C393="","",CDR!$E$2)</f>
        <v/>
      </c>
      <c r="L393" t="str">
        <f>+IF($C393="","",CDR!$G$2)</f>
        <v/>
      </c>
      <c r="M393" t="str">
        <f>+IF($C393="","",CDR!AN394)</f>
        <v/>
      </c>
      <c r="N393" t="str">
        <f>+IF($C393="","",CDR!AO394)</f>
        <v/>
      </c>
      <c r="P393" t="str">
        <f t="shared" si="50"/>
        <v/>
      </c>
      <c r="Q393" t="str">
        <f>+IF($C393="","",CDR!A394)</f>
        <v/>
      </c>
      <c r="S393" t="str">
        <f t="shared" si="51"/>
        <v/>
      </c>
      <c r="T393" t="str">
        <f t="shared" si="52"/>
        <v/>
      </c>
      <c r="U393" t="str">
        <f t="shared" si="53"/>
        <v/>
      </c>
      <c r="V393" t="str">
        <f>+IF(C393="","",IF(CDR!L394="VRAC","Composant sans Colisage","Homogène"))</f>
        <v/>
      </c>
      <c r="W393" t="str">
        <f>+IF(C393="","",IF(CDR!L394="VRAC","EACH",IF(CDR!L394="COLIS","COLIS (CARTON FARDEAU DISPLAY)","PALETTE - BOX")))</f>
        <v/>
      </c>
      <c r="X393" t="str">
        <f>+IF($C393="","",IF(CDR!L394="PALETTE",CDR!M394,""))</f>
        <v/>
      </c>
      <c r="Z393" t="str">
        <f>+IF($C393="","",IF(CDR!N394="PALETTE","",CDR!M394))</f>
        <v/>
      </c>
      <c r="AC393" t="str">
        <f t="shared" si="54"/>
        <v/>
      </c>
      <c r="AD393" t="str">
        <f>+IF($C393="","",CDR!$J$2)</f>
        <v/>
      </c>
      <c r="AE393" t="str">
        <f>+IF(C393="","",CDR!J391)</f>
        <v/>
      </c>
      <c r="AF393" t="str">
        <f t="shared" si="55"/>
        <v/>
      </c>
    </row>
    <row r="394" spans="1:32" x14ac:dyDescent="0.25">
      <c r="A394" t="str">
        <f>+IF($C394="","",IF(CDR!I395="","",TEXT(CDR!I395,"00000000000000")))</f>
        <v/>
      </c>
      <c r="B394" t="str">
        <f t="shared" si="48"/>
        <v/>
      </c>
      <c r="C394" t="str">
        <f>+IF(CDR!F395="","",SUBSTITUTE(CDR!F395,"CHAR (10)"," "))</f>
        <v/>
      </c>
      <c r="D394" t="str">
        <f>+IF(CDR!F395="","",SUBSTITUTE(CDR!F395,"CHAR (10)"," "))</f>
        <v/>
      </c>
      <c r="E394" t="str">
        <f t="shared" si="49"/>
        <v/>
      </c>
      <c r="F394" t="str">
        <f>+IF($C394="","",IF(CDR!G395="BIO","Oui","Non"))</f>
        <v/>
      </c>
      <c r="G394" t="str">
        <f>+IF($C394="","",IF(CDR!D395="DOMEDIA","MDD",IF(CDR!D395="APTA","MDD",IF(CDR!D395="TOP BUDGET","Premier Prix","MN"))))</f>
        <v/>
      </c>
      <c r="H394" t="str">
        <f>+IF($C394="","",CDR!D395)</f>
        <v/>
      </c>
      <c r="K394" t="str">
        <f>+IF($C394="","",CDR!$E$2)</f>
        <v/>
      </c>
      <c r="L394" t="str">
        <f>+IF($C394="","",CDR!$G$2)</f>
        <v/>
      </c>
      <c r="M394" t="str">
        <f>+IF($C394="","",CDR!AN395)</f>
        <v/>
      </c>
      <c r="N394" t="str">
        <f>+IF($C394="","",CDR!AO395)</f>
        <v/>
      </c>
      <c r="P394" t="str">
        <f t="shared" si="50"/>
        <v/>
      </c>
      <c r="Q394" t="str">
        <f>+IF($C394="","",CDR!A395)</f>
        <v/>
      </c>
      <c r="S394" t="str">
        <f t="shared" si="51"/>
        <v/>
      </c>
      <c r="T394" t="str">
        <f t="shared" si="52"/>
        <v/>
      </c>
      <c r="U394" t="str">
        <f t="shared" si="53"/>
        <v/>
      </c>
      <c r="V394" t="str">
        <f>+IF(C394="","",IF(CDR!L395="VRAC","Composant sans Colisage","Homogène"))</f>
        <v/>
      </c>
      <c r="W394" t="str">
        <f>+IF(C394="","",IF(CDR!L395="VRAC","EACH",IF(CDR!L395="COLIS","COLIS (CARTON FARDEAU DISPLAY)","PALETTE - BOX")))</f>
        <v/>
      </c>
      <c r="X394" t="str">
        <f>+IF($C394="","",IF(CDR!L395="PALETTE",CDR!M395,""))</f>
        <v/>
      </c>
      <c r="Z394" t="str">
        <f>+IF($C394="","",IF(CDR!N395="PALETTE","",CDR!M395))</f>
        <v/>
      </c>
      <c r="AC394" t="str">
        <f t="shared" si="54"/>
        <v/>
      </c>
      <c r="AD394" t="str">
        <f>+IF($C394="","",CDR!$J$2)</f>
        <v/>
      </c>
      <c r="AE394" t="str">
        <f>+IF(C394="","",CDR!J392)</f>
        <v/>
      </c>
      <c r="AF394" t="str">
        <f t="shared" si="55"/>
        <v/>
      </c>
    </row>
    <row r="395" spans="1:32" x14ac:dyDescent="0.25">
      <c r="A395" t="str">
        <f>+IF($C395="","",IF(CDR!I396="","",TEXT(CDR!I396,"00000000000000")))</f>
        <v/>
      </c>
      <c r="B395" t="str">
        <f t="shared" si="48"/>
        <v/>
      </c>
      <c r="C395" t="str">
        <f>+IF(CDR!F396="","",SUBSTITUTE(CDR!F396,"CHAR (10)"," "))</f>
        <v/>
      </c>
      <c r="D395" t="str">
        <f>+IF(CDR!F396="","",SUBSTITUTE(CDR!F396,"CHAR (10)"," "))</f>
        <v/>
      </c>
      <c r="E395" t="str">
        <f t="shared" si="49"/>
        <v/>
      </c>
      <c r="F395" t="str">
        <f>+IF($C395="","",IF(CDR!G396="BIO","Oui","Non"))</f>
        <v/>
      </c>
      <c r="G395" t="str">
        <f>+IF($C395="","",IF(CDR!D396="DOMEDIA","MDD",IF(CDR!D396="APTA","MDD",IF(CDR!D396="TOP BUDGET","Premier Prix","MN"))))</f>
        <v/>
      </c>
      <c r="H395" t="str">
        <f>+IF($C395="","",CDR!D396)</f>
        <v/>
      </c>
      <c r="K395" t="str">
        <f>+IF($C395="","",CDR!$E$2)</f>
        <v/>
      </c>
      <c r="L395" t="str">
        <f>+IF($C395="","",CDR!$G$2)</f>
        <v/>
      </c>
      <c r="M395" t="str">
        <f>+IF($C395="","",CDR!AN396)</f>
        <v/>
      </c>
      <c r="N395" t="str">
        <f>+IF($C395="","",CDR!AO396)</f>
        <v/>
      </c>
      <c r="P395" t="str">
        <f t="shared" si="50"/>
        <v/>
      </c>
      <c r="Q395" t="str">
        <f>+IF($C395="","",CDR!A396)</f>
        <v/>
      </c>
      <c r="S395" t="str">
        <f t="shared" si="51"/>
        <v/>
      </c>
      <c r="T395" t="str">
        <f t="shared" si="52"/>
        <v/>
      </c>
      <c r="U395" t="str">
        <f t="shared" si="53"/>
        <v/>
      </c>
      <c r="V395" t="str">
        <f>+IF(C395="","",IF(CDR!L396="VRAC","Composant sans Colisage","Homogène"))</f>
        <v/>
      </c>
      <c r="W395" t="str">
        <f>+IF(C395="","",IF(CDR!L396="VRAC","EACH",IF(CDR!L396="COLIS","COLIS (CARTON FARDEAU DISPLAY)","PALETTE - BOX")))</f>
        <v/>
      </c>
      <c r="X395" t="str">
        <f>+IF($C395="","",IF(CDR!L396="PALETTE",CDR!M396,""))</f>
        <v/>
      </c>
      <c r="Z395" t="str">
        <f>+IF($C395="","",IF(CDR!N396="PALETTE","",CDR!M396))</f>
        <v/>
      </c>
      <c r="AC395" t="str">
        <f t="shared" si="54"/>
        <v/>
      </c>
      <c r="AD395" t="str">
        <f>+IF($C395="","",CDR!$J$2)</f>
        <v/>
      </c>
      <c r="AE395" t="str">
        <f>+IF(C395="","",CDR!J393)</f>
        <v/>
      </c>
      <c r="AF395" t="str">
        <f t="shared" si="55"/>
        <v/>
      </c>
    </row>
    <row r="396" spans="1:32" x14ac:dyDescent="0.25">
      <c r="A396" t="str">
        <f>+IF($C396="","",IF(CDR!I397="","",TEXT(CDR!I397,"00000000000000")))</f>
        <v/>
      </c>
      <c r="B396" t="str">
        <f t="shared" si="48"/>
        <v/>
      </c>
      <c r="C396" t="str">
        <f>+IF(CDR!F397="","",SUBSTITUTE(CDR!F397,"CHAR (10)"," "))</f>
        <v/>
      </c>
      <c r="D396" t="str">
        <f>+IF(CDR!F397="","",SUBSTITUTE(CDR!F397,"CHAR (10)"," "))</f>
        <v/>
      </c>
      <c r="E396" t="str">
        <f t="shared" si="49"/>
        <v/>
      </c>
      <c r="F396" t="str">
        <f>+IF($C396="","",IF(CDR!G397="BIO","Oui","Non"))</f>
        <v/>
      </c>
      <c r="G396" t="str">
        <f>+IF($C396="","",IF(CDR!D397="DOMEDIA","MDD",IF(CDR!D397="APTA","MDD",IF(CDR!D397="TOP BUDGET","Premier Prix","MN"))))</f>
        <v/>
      </c>
      <c r="H396" t="str">
        <f>+IF($C396="","",CDR!D397)</f>
        <v/>
      </c>
      <c r="K396" t="str">
        <f>+IF($C396="","",CDR!$E$2)</f>
        <v/>
      </c>
      <c r="L396" t="str">
        <f>+IF($C396="","",CDR!$G$2)</f>
        <v/>
      </c>
      <c r="M396" t="str">
        <f>+IF($C396="","",CDR!AN397)</f>
        <v/>
      </c>
      <c r="N396" t="str">
        <f>+IF($C396="","",CDR!AO397)</f>
        <v/>
      </c>
      <c r="P396" t="str">
        <f t="shared" si="50"/>
        <v/>
      </c>
      <c r="Q396" t="str">
        <f>+IF($C396="","",CDR!A397)</f>
        <v/>
      </c>
      <c r="S396" t="str">
        <f t="shared" si="51"/>
        <v/>
      </c>
      <c r="T396" t="str">
        <f t="shared" si="52"/>
        <v/>
      </c>
      <c r="U396" t="str">
        <f t="shared" si="53"/>
        <v/>
      </c>
      <c r="V396" t="str">
        <f>+IF(C396="","",IF(CDR!L397="VRAC","Composant sans Colisage","Homogène"))</f>
        <v/>
      </c>
      <c r="W396" t="str">
        <f>+IF(C396="","",IF(CDR!L397="VRAC","EACH",IF(CDR!L397="COLIS","COLIS (CARTON FARDEAU DISPLAY)","PALETTE - BOX")))</f>
        <v/>
      </c>
      <c r="X396" t="str">
        <f>+IF($C396="","",IF(CDR!L397="PALETTE",CDR!M397,""))</f>
        <v/>
      </c>
      <c r="Z396" t="str">
        <f>+IF($C396="","",IF(CDR!N397="PALETTE","",CDR!M397))</f>
        <v/>
      </c>
      <c r="AC396" t="str">
        <f t="shared" si="54"/>
        <v/>
      </c>
      <c r="AD396" t="str">
        <f>+IF($C396="","",CDR!$J$2)</f>
        <v/>
      </c>
      <c r="AE396" t="str">
        <f>+IF(C396="","",CDR!J394)</f>
        <v/>
      </c>
      <c r="AF396" t="str">
        <f t="shared" si="55"/>
        <v/>
      </c>
    </row>
    <row r="397" spans="1:32" x14ac:dyDescent="0.25">
      <c r="A397" t="str">
        <f>+IF($C397="","",IF(CDR!I398="","",TEXT(CDR!I398,"00000000000000")))</f>
        <v/>
      </c>
      <c r="B397" t="str">
        <f t="shared" si="48"/>
        <v/>
      </c>
      <c r="C397" t="str">
        <f>+IF(CDR!F398="","",SUBSTITUTE(CDR!F398,"CHAR (10)"," "))</f>
        <v/>
      </c>
      <c r="D397" t="str">
        <f>+IF(CDR!F398="","",SUBSTITUTE(CDR!F398,"CHAR (10)"," "))</f>
        <v/>
      </c>
      <c r="E397" t="str">
        <f t="shared" si="49"/>
        <v/>
      </c>
      <c r="F397" t="str">
        <f>+IF($C397="","",IF(CDR!G398="BIO","Oui","Non"))</f>
        <v/>
      </c>
      <c r="G397" t="str">
        <f>+IF($C397="","",IF(CDR!D398="DOMEDIA","MDD",IF(CDR!D398="APTA","MDD",IF(CDR!D398="TOP BUDGET","Premier Prix","MN"))))</f>
        <v/>
      </c>
      <c r="H397" t="str">
        <f>+IF($C397="","",CDR!D398)</f>
        <v/>
      </c>
      <c r="K397" t="str">
        <f>+IF($C397="","",CDR!$E$2)</f>
        <v/>
      </c>
      <c r="L397" t="str">
        <f>+IF($C397="","",CDR!$G$2)</f>
        <v/>
      </c>
      <c r="M397" t="str">
        <f>+IF($C397="","",CDR!AN398)</f>
        <v/>
      </c>
      <c r="N397" t="str">
        <f>+IF($C397="","",CDR!AO398)</f>
        <v/>
      </c>
      <c r="P397" t="str">
        <f t="shared" si="50"/>
        <v/>
      </c>
      <c r="Q397" t="str">
        <f>+IF($C397="","",CDR!A398)</f>
        <v/>
      </c>
      <c r="S397" t="str">
        <f t="shared" si="51"/>
        <v/>
      </c>
      <c r="T397" t="str">
        <f t="shared" si="52"/>
        <v/>
      </c>
      <c r="U397" t="str">
        <f t="shared" si="53"/>
        <v/>
      </c>
      <c r="V397" t="str">
        <f>+IF(C397="","",IF(CDR!L398="VRAC","Composant sans Colisage","Homogène"))</f>
        <v/>
      </c>
      <c r="W397" t="str">
        <f>+IF(C397="","",IF(CDR!L398="VRAC","EACH",IF(CDR!L398="COLIS","COLIS (CARTON FARDEAU DISPLAY)","PALETTE - BOX")))</f>
        <v/>
      </c>
      <c r="X397" t="str">
        <f>+IF($C397="","",IF(CDR!L398="PALETTE",CDR!M398,""))</f>
        <v/>
      </c>
      <c r="Z397" t="str">
        <f>+IF($C397="","",IF(CDR!N398="PALETTE","",CDR!M398))</f>
        <v/>
      </c>
      <c r="AC397" t="str">
        <f t="shared" si="54"/>
        <v/>
      </c>
      <c r="AD397" t="str">
        <f>+IF($C397="","",CDR!$J$2)</f>
        <v/>
      </c>
      <c r="AE397" t="str">
        <f>+IF(C397="","",CDR!J395)</f>
        <v/>
      </c>
      <c r="AF397" t="str">
        <f t="shared" si="55"/>
        <v/>
      </c>
    </row>
    <row r="398" spans="1:32" x14ac:dyDescent="0.25">
      <c r="A398" t="str">
        <f>+IF($C398="","",IF(CDR!I399="","",TEXT(CDR!I399,"00000000000000")))</f>
        <v/>
      </c>
      <c r="B398" t="str">
        <f t="shared" si="48"/>
        <v/>
      </c>
      <c r="C398" t="str">
        <f>+IF(CDR!F399="","",SUBSTITUTE(CDR!F399,"CHAR (10)"," "))</f>
        <v/>
      </c>
      <c r="D398" t="str">
        <f>+IF(CDR!F399="","",SUBSTITUTE(CDR!F399,"CHAR (10)"," "))</f>
        <v/>
      </c>
      <c r="E398" t="str">
        <f t="shared" si="49"/>
        <v/>
      </c>
      <c r="F398" t="str">
        <f>+IF($C398="","",IF(CDR!G399="BIO","Oui","Non"))</f>
        <v/>
      </c>
      <c r="G398" t="str">
        <f>+IF($C398="","",IF(CDR!D399="DOMEDIA","MDD",IF(CDR!D399="APTA","MDD",IF(CDR!D399="TOP BUDGET","Premier Prix","MN"))))</f>
        <v/>
      </c>
      <c r="H398" t="str">
        <f>+IF($C398="","",CDR!D399)</f>
        <v/>
      </c>
      <c r="K398" t="str">
        <f>+IF($C398="","",CDR!$E$2)</f>
        <v/>
      </c>
      <c r="L398" t="str">
        <f>+IF($C398="","",CDR!$G$2)</f>
        <v/>
      </c>
      <c r="M398" t="str">
        <f>+IF($C398="","",CDR!AN399)</f>
        <v/>
      </c>
      <c r="N398" t="str">
        <f>+IF($C398="","",CDR!AO399)</f>
        <v/>
      </c>
      <c r="P398" t="str">
        <f t="shared" si="50"/>
        <v/>
      </c>
      <c r="Q398" t="str">
        <f>+IF($C398="","",CDR!A399)</f>
        <v/>
      </c>
      <c r="S398" t="str">
        <f t="shared" si="51"/>
        <v/>
      </c>
      <c r="T398" t="str">
        <f t="shared" si="52"/>
        <v/>
      </c>
      <c r="U398" t="str">
        <f t="shared" si="53"/>
        <v/>
      </c>
      <c r="V398" t="str">
        <f>+IF(C398="","",IF(CDR!L399="VRAC","Composant sans Colisage","Homogène"))</f>
        <v/>
      </c>
      <c r="W398" t="str">
        <f>+IF(C398="","",IF(CDR!L399="VRAC","EACH",IF(CDR!L399="COLIS","COLIS (CARTON FARDEAU DISPLAY)","PALETTE - BOX")))</f>
        <v/>
      </c>
      <c r="X398" t="str">
        <f>+IF($C398="","",IF(CDR!L399="PALETTE",CDR!M399,""))</f>
        <v/>
      </c>
      <c r="Z398" t="str">
        <f>+IF($C398="","",IF(CDR!N399="PALETTE","",CDR!M399))</f>
        <v/>
      </c>
      <c r="AC398" t="str">
        <f t="shared" si="54"/>
        <v/>
      </c>
      <c r="AD398" t="str">
        <f>+IF($C398="","",CDR!$J$2)</f>
        <v/>
      </c>
      <c r="AE398" t="str">
        <f>+IF(C398="","",CDR!J396)</f>
        <v/>
      </c>
      <c r="AF398" t="str">
        <f t="shared" si="55"/>
        <v/>
      </c>
    </row>
    <row r="399" spans="1:32" x14ac:dyDescent="0.25">
      <c r="A399" t="str">
        <f>+IF($C399="","",IF(CDR!I400="","",TEXT(CDR!I400,"00000000000000")))</f>
        <v/>
      </c>
      <c r="B399" t="str">
        <f t="shared" si="48"/>
        <v/>
      </c>
      <c r="C399" t="str">
        <f>+IF(CDR!F400="","",SUBSTITUTE(CDR!F400,"CHAR (10)"," "))</f>
        <v/>
      </c>
      <c r="D399" t="str">
        <f>+IF(CDR!F400="","",SUBSTITUTE(CDR!F400,"CHAR (10)"," "))</f>
        <v/>
      </c>
      <c r="E399" t="str">
        <f t="shared" si="49"/>
        <v/>
      </c>
      <c r="F399" t="str">
        <f>+IF($C399="","",IF(CDR!G400="BIO","Oui","Non"))</f>
        <v/>
      </c>
      <c r="G399" t="str">
        <f>+IF($C399="","",IF(CDR!D400="DOMEDIA","MDD",IF(CDR!D400="APTA","MDD",IF(CDR!D400="TOP BUDGET","Premier Prix","MN"))))</f>
        <v/>
      </c>
      <c r="H399" t="str">
        <f>+IF($C399="","",CDR!D400)</f>
        <v/>
      </c>
      <c r="K399" t="str">
        <f>+IF($C399="","",CDR!$E$2)</f>
        <v/>
      </c>
      <c r="L399" t="str">
        <f>+IF($C399="","",CDR!$G$2)</f>
        <v/>
      </c>
      <c r="M399" t="str">
        <f>+IF($C399="","",CDR!AN400)</f>
        <v/>
      </c>
      <c r="N399" t="str">
        <f>+IF($C399="","",CDR!AO400)</f>
        <v/>
      </c>
      <c r="P399" t="str">
        <f t="shared" si="50"/>
        <v/>
      </c>
      <c r="Q399" t="str">
        <f>+IF($C399="","",CDR!A400)</f>
        <v/>
      </c>
      <c r="S399" t="str">
        <f t="shared" si="51"/>
        <v/>
      </c>
      <c r="T399" t="str">
        <f t="shared" si="52"/>
        <v/>
      </c>
      <c r="U399" t="str">
        <f t="shared" si="53"/>
        <v/>
      </c>
      <c r="V399" t="str">
        <f>+IF(C399="","",IF(CDR!L400="VRAC","Composant sans Colisage","Homogène"))</f>
        <v/>
      </c>
      <c r="W399" t="str">
        <f>+IF(C399="","",IF(CDR!L400="VRAC","EACH",IF(CDR!L400="COLIS","COLIS (CARTON FARDEAU DISPLAY)","PALETTE - BOX")))</f>
        <v/>
      </c>
      <c r="X399" t="str">
        <f>+IF($C399="","",IF(CDR!L400="PALETTE",CDR!M400,""))</f>
        <v/>
      </c>
      <c r="Z399" t="str">
        <f>+IF($C399="","",IF(CDR!N400="PALETTE","",CDR!M400))</f>
        <v/>
      </c>
      <c r="AC399" t="str">
        <f t="shared" si="54"/>
        <v/>
      </c>
      <c r="AD399" t="str">
        <f>+IF($C399="","",CDR!$J$2)</f>
        <v/>
      </c>
      <c r="AE399" t="str">
        <f>+IF(C399="","",CDR!J397)</f>
        <v/>
      </c>
      <c r="AF399" t="str">
        <f t="shared" si="55"/>
        <v/>
      </c>
    </row>
    <row r="400" spans="1:32" x14ac:dyDescent="0.25">
      <c r="A400" t="str">
        <f>+IF($C400="","",IF(CDR!I401="","",TEXT(CDR!I401,"00000000000000")))</f>
        <v/>
      </c>
      <c r="B400" t="str">
        <f t="shared" si="48"/>
        <v/>
      </c>
      <c r="C400" t="str">
        <f>+IF(CDR!F401="","",SUBSTITUTE(CDR!F401,"CHAR (10)"," "))</f>
        <v/>
      </c>
      <c r="D400" t="str">
        <f>+IF(CDR!F401="","",SUBSTITUTE(CDR!F401,"CHAR (10)"," "))</f>
        <v/>
      </c>
      <c r="E400" t="str">
        <f t="shared" si="49"/>
        <v/>
      </c>
      <c r="F400" t="str">
        <f>+IF($C400="","",IF(CDR!G401="BIO","Oui","Non"))</f>
        <v/>
      </c>
      <c r="G400" t="str">
        <f>+IF($C400="","",IF(CDR!D401="DOMEDIA","MDD",IF(CDR!D401="APTA","MDD",IF(CDR!D401="TOP BUDGET","Premier Prix","MN"))))</f>
        <v/>
      </c>
      <c r="H400" t="str">
        <f>+IF($C400="","",CDR!D401)</f>
        <v/>
      </c>
      <c r="K400" t="str">
        <f>+IF($C400="","",CDR!$E$2)</f>
        <v/>
      </c>
      <c r="L400" t="str">
        <f>+IF($C400="","",CDR!$G$2)</f>
        <v/>
      </c>
      <c r="M400" t="str">
        <f>+IF($C400="","",CDR!AN401)</f>
        <v/>
      </c>
      <c r="N400" t="str">
        <f>+IF($C400="","",CDR!AO401)</f>
        <v/>
      </c>
      <c r="P400" t="str">
        <f t="shared" si="50"/>
        <v/>
      </c>
      <c r="Q400" t="str">
        <f>+IF($C400="","",CDR!A401)</f>
        <v/>
      </c>
      <c r="S400" t="str">
        <f t="shared" si="51"/>
        <v/>
      </c>
      <c r="T400" t="str">
        <f t="shared" si="52"/>
        <v/>
      </c>
      <c r="U400" t="str">
        <f t="shared" si="53"/>
        <v/>
      </c>
      <c r="V400" t="str">
        <f>+IF(C400="","",IF(CDR!L401="VRAC","Composant sans Colisage","Homogène"))</f>
        <v/>
      </c>
      <c r="W400" t="str">
        <f>+IF(C400="","",IF(CDR!L401="VRAC","EACH",IF(CDR!L401="COLIS","COLIS (CARTON FARDEAU DISPLAY)","PALETTE - BOX")))</f>
        <v/>
      </c>
      <c r="X400" t="str">
        <f>+IF($C400="","",IF(CDR!L401="PALETTE",CDR!M401,""))</f>
        <v/>
      </c>
      <c r="Z400" t="str">
        <f>+IF($C400="","",IF(CDR!N401="PALETTE","",CDR!M401))</f>
        <v/>
      </c>
      <c r="AC400" t="str">
        <f t="shared" si="54"/>
        <v/>
      </c>
      <c r="AD400" t="str">
        <f>+IF($C400="","",CDR!$J$2)</f>
        <v/>
      </c>
      <c r="AE400" t="str">
        <f>+IF(C400="","",CDR!J398)</f>
        <v/>
      </c>
      <c r="AF400" t="str">
        <f t="shared" si="55"/>
        <v/>
      </c>
    </row>
    <row r="401" spans="1:32" x14ac:dyDescent="0.25">
      <c r="A401" t="str">
        <f>+IF($C401="","",IF(CDR!I402="","",TEXT(CDR!I402,"00000000000000")))</f>
        <v/>
      </c>
      <c r="B401" t="str">
        <f t="shared" si="48"/>
        <v/>
      </c>
      <c r="C401" t="str">
        <f>+IF(CDR!F402="","",SUBSTITUTE(CDR!F402,"CHAR (10)"," "))</f>
        <v/>
      </c>
      <c r="D401" t="str">
        <f>+IF(CDR!F402="","",SUBSTITUTE(CDR!F402,"CHAR (10)"," "))</f>
        <v/>
      </c>
      <c r="E401" t="str">
        <f t="shared" si="49"/>
        <v/>
      </c>
      <c r="F401" t="str">
        <f>+IF($C401="","",IF(CDR!G402="BIO","Oui","Non"))</f>
        <v/>
      </c>
      <c r="G401" t="str">
        <f>+IF($C401="","",IF(CDR!D402="DOMEDIA","MDD",IF(CDR!D402="APTA","MDD",IF(CDR!D402="TOP BUDGET","Premier Prix","MN"))))</f>
        <v/>
      </c>
      <c r="H401" t="str">
        <f>+IF($C401="","",CDR!D402)</f>
        <v/>
      </c>
      <c r="K401" t="str">
        <f>+IF($C401="","",CDR!$E$2)</f>
        <v/>
      </c>
      <c r="L401" t="str">
        <f>+IF($C401="","",CDR!$G$2)</f>
        <v/>
      </c>
      <c r="M401" t="str">
        <f>+IF($C401="","",CDR!AN402)</f>
        <v/>
      </c>
      <c r="N401" t="str">
        <f>+IF($C401="","",CDR!AO402)</f>
        <v/>
      </c>
      <c r="P401" t="str">
        <f t="shared" si="50"/>
        <v/>
      </c>
      <c r="Q401" t="str">
        <f>+IF($C401="","",CDR!A402)</f>
        <v/>
      </c>
      <c r="S401" t="str">
        <f t="shared" si="51"/>
        <v/>
      </c>
      <c r="T401" t="str">
        <f t="shared" si="52"/>
        <v/>
      </c>
      <c r="U401" t="str">
        <f t="shared" si="53"/>
        <v/>
      </c>
      <c r="V401" t="str">
        <f>+IF(C401="","",IF(CDR!L402="VRAC","Composant sans Colisage","Homogène"))</f>
        <v/>
      </c>
      <c r="W401" t="str">
        <f>+IF(C401="","",IF(CDR!L402="VRAC","EACH",IF(CDR!L402="COLIS","COLIS (CARTON FARDEAU DISPLAY)","PALETTE - BOX")))</f>
        <v/>
      </c>
      <c r="X401" t="str">
        <f>+IF($C401="","",IF(CDR!L402="PALETTE",CDR!M402,""))</f>
        <v/>
      </c>
      <c r="Z401" t="str">
        <f>+IF($C401="","",IF(CDR!N402="PALETTE","",CDR!M402))</f>
        <v/>
      </c>
      <c r="AC401" t="str">
        <f t="shared" si="54"/>
        <v/>
      </c>
      <c r="AD401" t="str">
        <f>+IF($C401="","",CDR!$J$2)</f>
        <v/>
      </c>
      <c r="AE401" t="str">
        <f>+IF(C401="","",CDR!J399)</f>
        <v/>
      </c>
      <c r="AF401" t="str">
        <f t="shared" si="55"/>
        <v/>
      </c>
    </row>
    <row r="402" spans="1:32" x14ac:dyDescent="0.25">
      <c r="A402" t="str">
        <f>+IF($C402="","",IF(CDR!I403="","",TEXT(CDR!I403,"00000000000000")))</f>
        <v/>
      </c>
      <c r="B402" t="str">
        <f t="shared" si="48"/>
        <v/>
      </c>
      <c r="C402" t="str">
        <f>+IF(CDR!F403="","",SUBSTITUTE(CDR!F403,"CHAR (10)"," "))</f>
        <v/>
      </c>
      <c r="D402" t="str">
        <f>+IF(CDR!F403="","",SUBSTITUTE(CDR!F403,"CHAR (10)"," "))</f>
        <v/>
      </c>
      <c r="E402" t="str">
        <f t="shared" si="49"/>
        <v/>
      </c>
      <c r="F402" t="str">
        <f>+IF($C402="","",IF(CDR!G403="BIO","Oui","Non"))</f>
        <v/>
      </c>
      <c r="G402" t="str">
        <f>+IF($C402="","",IF(CDR!D403="DOMEDIA","MDD",IF(CDR!D403="APTA","MDD",IF(CDR!D403="TOP BUDGET","Premier Prix","MN"))))</f>
        <v/>
      </c>
      <c r="H402" t="str">
        <f>+IF($C402="","",CDR!D403)</f>
        <v/>
      </c>
      <c r="K402" t="str">
        <f>+IF($C402="","",CDR!$E$2)</f>
        <v/>
      </c>
      <c r="L402" t="str">
        <f>+IF($C402="","",CDR!$G$2)</f>
        <v/>
      </c>
      <c r="M402" t="str">
        <f>+IF($C402="","",CDR!AN403)</f>
        <v/>
      </c>
      <c r="N402" t="str">
        <f>+IF($C402="","",CDR!AO403)</f>
        <v/>
      </c>
      <c r="P402" t="str">
        <f t="shared" si="50"/>
        <v/>
      </c>
      <c r="Q402" t="str">
        <f>+IF($C402="","",CDR!A403)</f>
        <v/>
      </c>
      <c r="S402" t="str">
        <f t="shared" si="51"/>
        <v/>
      </c>
      <c r="T402" t="str">
        <f t="shared" si="52"/>
        <v/>
      </c>
      <c r="U402" t="str">
        <f t="shared" si="53"/>
        <v/>
      </c>
      <c r="V402" t="str">
        <f>+IF(C402="","",IF(CDR!L403="VRAC","Composant sans Colisage","Homogène"))</f>
        <v/>
      </c>
      <c r="W402" t="str">
        <f>+IF(C402="","",IF(CDR!L403="VRAC","EACH",IF(CDR!L403="COLIS","COLIS (CARTON FARDEAU DISPLAY)","PALETTE - BOX")))</f>
        <v/>
      </c>
      <c r="X402" t="str">
        <f>+IF($C402="","",IF(CDR!L403="PALETTE",CDR!M403,""))</f>
        <v/>
      </c>
      <c r="Z402" t="str">
        <f>+IF($C402="","",IF(CDR!N403="PALETTE","",CDR!M403))</f>
        <v/>
      </c>
      <c r="AC402" t="str">
        <f t="shared" si="54"/>
        <v/>
      </c>
      <c r="AD402" t="str">
        <f>+IF($C402="","",CDR!$J$2)</f>
        <v/>
      </c>
      <c r="AE402" t="str">
        <f>+IF(C402="","",CDR!J400)</f>
        <v/>
      </c>
      <c r="AF402" t="str">
        <f t="shared" si="55"/>
        <v/>
      </c>
    </row>
    <row r="403" spans="1:32" x14ac:dyDescent="0.25">
      <c r="A403" t="str">
        <f>+IF($C403="","",IF(CDR!I404="","",TEXT(CDR!I404,"00000000000000")))</f>
        <v/>
      </c>
      <c r="B403" t="str">
        <f t="shared" si="48"/>
        <v/>
      </c>
      <c r="C403" t="str">
        <f>+IF(CDR!F404="","",SUBSTITUTE(CDR!F404,"CHAR (10)"," "))</f>
        <v/>
      </c>
      <c r="D403" t="str">
        <f>+IF(CDR!F404="","",SUBSTITUTE(CDR!F404,"CHAR (10)"," "))</f>
        <v/>
      </c>
      <c r="E403" t="str">
        <f t="shared" si="49"/>
        <v/>
      </c>
      <c r="F403" t="str">
        <f>+IF($C403="","",IF(CDR!G404="BIO","Oui","Non"))</f>
        <v/>
      </c>
      <c r="G403" t="str">
        <f>+IF($C403="","",IF(CDR!D404="DOMEDIA","MDD",IF(CDR!D404="APTA","MDD",IF(CDR!D404="TOP BUDGET","Premier Prix","MN"))))</f>
        <v/>
      </c>
      <c r="H403" t="str">
        <f>+IF($C403="","",CDR!D404)</f>
        <v/>
      </c>
      <c r="K403" t="str">
        <f>+IF($C403="","",CDR!$E$2)</f>
        <v/>
      </c>
      <c r="L403" t="str">
        <f>+IF($C403="","",CDR!$G$2)</f>
        <v/>
      </c>
      <c r="M403" t="str">
        <f>+IF($C403="","",CDR!AN404)</f>
        <v/>
      </c>
      <c r="N403" t="str">
        <f>+IF($C403="","",CDR!AO404)</f>
        <v/>
      </c>
      <c r="P403" t="str">
        <f t="shared" si="50"/>
        <v/>
      </c>
      <c r="Q403" t="str">
        <f>+IF($C403="","",CDR!A404)</f>
        <v/>
      </c>
      <c r="S403" t="str">
        <f t="shared" si="51"/>
        <v/>
      </c>
      <c r="T403" t="str">
        <f t="shared" si="52"/>
        <v/>
      </c>
      <c r="U403" t="str">
        <f t="shared" si="53"/>
        <v/>
      </c>
      <c r="V403" t="str">
        <f>+IF(C403="","",IF(CDR!L404="VRAC","Composant sans Colisage","Homogène"))</f>
        <v/>
      </c>
      <c r="W403" t="str">
        <f>+IF(C403="","",IF(CDR!L404="VRAC","EACH",IF(CDR!L404="COLIS","COLIS (CARTON FARDEAU DISPLAY)","PALETTE - BOX")))</f>
        <v/>
      </c>
      <c r="X403" t="str">
        <f>+IF($C403="","",IF(CDR!L404="PALETTE",CDR!M404,""))</f>
        <v/>
      </c>
      <c r="Z403" t="str">
        <f>+IF($C403="","",IF(CDR!N404="PALETTE","",CDR!M404))</f>
        <v/>
      </c>
      <c r="AC403" t="str">
        <f t="shared" si="54"/>
        <v/>
      </c>
      <c r="AD403" t="str">
        <f>+IF($C403="","",CDR!$J$2)</f>
        <v/>
      </c>
      <c r="AE403" t="str">
        <f>+IF(C403="","",CDR!J401)</f>
        <v/>
      </c>
      <c r="AF403" t="str">
        <f t="shared" si="55"/>
        <v/>
      </c>
    </row>
    <row r="404" spans="1:32" x14ac:dyDescent="0.25">
      <c r="A404" t="str">
        <f>+IF($C404="","",IF(CDR!I405="","",TEXT(CDR!I405,"00000000000000")))</f>
        <v/>
      </c>
      <c r="B404" t="str">
        <f t="shared" si="48"/>
        <v/>
      </c>
      <c r="C404" t="str">
        <f>+IF(CDR!F405="","",SUBSTITUTE(CDR!F405,"CHAR (10)"," "))</f>
        <v/>
      </c>
      <c r="D404" t="str">
        <f>+IF(CDR!F405="","",SUBSTITUTE(CDR!F405,"CHAR (10)"," "))</f>
        <v/>
      </c>
      <c r="E404" t="str">
        <f t="shared" si="49"/>
        <v/>
      </c>
      <c r="F404" t="str">
        <f>+IF($C404="","",IF(CDR!G405="BIO","Oui","Non"))</f>
        <v/>
      </c>
      <c r="G404" t="str">
        <f>+IF($C404="","",IF(CDR!D405="DOMEDIA","MDD",IF(CDR!D405="APTA","MDD",IF(CDR!D405="TOP BUDGET","Premier Prix","MN"))))</f>
        <v/>
      </c>
      <c r="H404" t="str">
        <f>+IF($C404="","",CDR!D405)</f>
        <v/>
      </c>
      <c r="K404" t="str">
        <f>+IF($C404="","",CDR!$E$2)</f>
        <v/>
      </c>
      <c r="L404" t="str">
        <f>+IF($C404="","",CDR!$G$2)</f>
        <v/>
      </c>
      <c r="M404" t="str">
        <f>+IF($C404="","",CDR!AN405)</f>
        <v/>
      </c>
      <c r="N404" t="str">
        <f>+IF($C404="","",CDR!AO405)</f>
        <v/>
      </c>
      <c r="P404" t="str">
        <f t="shared" si="50"/>
        <v/>
      </c>
      <c r="Q404" t="str">
        <f>+IF($C404="","",CDR!A405)</f>
        <v/>
      </c>
      <c r="S404" t="str">
        <f t="shared" si="51"/>
        <v/>
      </c>
      <c r="T404" t="str">
        <f t="shared" si="52"/>
        <v/>
      </c>
      <c r="U404" t="str">
        <f t="shared" si="53"/>
        <v/>
      </c>
      <c r="V404" t="str">
        <f>+IF(C404="","",IF(CDR!L405="VRAC","Composant sans Colisage","Homogène"))</f>
        <v/>
      </c>
      <c r="W404" t="str">
        <f>+IF(C404="","",IF(CDR!L405="VRAC","EACH",IF(CDR!L405="COLIS","COLIS (CARTON FARDEAU DISPLAY)","PALETTE - BOX")))</f>
        <v/>
      </c>
      <c r="X404" t="str">
        <f>+IF($C404="","",IF(CDR!L405="PALETTE",CDR!M405,""))</f>
        <v/>
      </c>
      <c r="Z404" t="str">
        <f>+IF($C404="","",IF(CDR!N405="PALETTE","",CDR!M405))</f>
        <v/>
      </c>
      <c r="AC404" t="str">
        <f t="shared" si="54"/>
        <v/>
      </c>
      <c r="AD404" t="str">
        <f>+IF($C404="","",CDR!$J$2)</f>
        <v/>
      </c>
      <c r="AE404" t="str">
        <f>+IF(C404="","",CDR!J402)</f>
        <v/>
      </c>
      <c r="AF404" t="str">
        <f t="shared" si="55"/>
        <v/>
      </c>
    </row>
    <row r="405" spans="1:32" x14ac:dyDescent="0.25">
      <c r="A405" t="str">
        <f>+IF($C405="","",IF(CDR!I406="","",TEXT(CDR!I406,"00000000000000")))</f>
        <v/>
      </c>
      <c r="B405" t="str">
        <f t="shared" si="48"/>
        <v/>
      </c>
      <c r="C405" t="str">
        <f>+IF(CDR!F406="","",SUBSTITUTE(CDR!F406,"CHAR (10)"," "))</f>
        <v/>
      </c>
      <c r="D405" t="str">
        <f>+IF(CDR!F406="","",SUBSTITUTE(CDR!F406,"CHAR (10)"," "))</f>
        <v/>
      </c>
      <c r="E405" t="str">
        <f t="shared" si="49"/>
        <v/>
      </c>
      <c r="F405" t="str">
        <f>+IF($C405="","",IF(CDR!G406="BIO","Oui","Non"))</f>
        <v/>
      </c>
      <c r="G405" t="str">
        <f>+IF($C405="","",IF(CDR!D406="DOMEDIA","MDD",IF(CDR!D406="APTA","MDD",IF(CDR!D406="TOP BUDGET","Premier Prix","MN"))))</f>
        <v/>
      </c>
      <c r="H405" t="str">
        <f>+IF($C405="","",CDR!D406)</f>
        <v/>
      </c>
      <c r="K405" t="str">
        <f>+IF($C405="","",CDR!$E$2)</f>
        <v/>
      </c>
      <c r="L405" t="str">
        <f>+IF($C405="","",CDR!$G$2)</f>
        <v/>
      </c>
      <c r="M405" t="str">
        <f>+IF($C405="","",CDR!AN406)</f>
        <v/>
      </c>
      <c r="N405" t="str">
        <f>+IF($C405="","",CDR!AO406)</f>
        <v/>
      </c>
      <c r="P405" t="str">
        <f t="shared" si="50"/>
        <v/>
      </c>
      <c r="Q405" t="str">
        <f>+IF($C405="","",CDR!A406)</f>
        <v/>
      </c>
      <c r="S405" t="str">
        <f t="shared" si="51"/>
        <v/>
      </c>
      <c r="T405" t="str">
        <f t="shared" si="52"/>
        <v/>
      </c>
      <c r="U405" t="str">
        <f t="shared" si="53"/>
        <v/>
      </c>
      <c r="V405" t="str">
        <f>+IF(C405="","",IF(CDR!L406="VRAC","Composant sans Colisage","Homogène"))</f>
        <v/>
      </c>
      <c r="W405" t="str">
        <f>+IF(C405="","",IF(CDR!L406="VRAC","EACH",IF(CDR!L406="COLIS","COLIS (CARTON FARDEAU DISPLAY)","PALETTE - BOX")))</f>
        <v/>
      </c>
      <c r="X405" t="str">
        <f>+IF($C405="","",IF(CDR!L406="PALETTE",CDR!M406,""))</f>
        <v/>
      </c>
      <c r="Z405" t="str">
        <f>+IF($C405="","",IF(CDR!N406="PALETTE","",CDR!M406))</f>
        <v/>
      </c>
      <c r="AC405" t="str">
        <f t="shared" si="54"/>
        <v/>
      </c>
      <c r="AD405" t="str">
        <f>+IF($C405="","",CDR!$J$2)</f>
        <v/>
      </c>
      <c r="AE405" t="str">
        <f>+IF(C405="","",CDR!J403)</f>
        <v/>
      </c>
      <c r="AF405" t="str">
        <f t="shared" si="55"/>
        <v/>
      </c>
    </row>
    <row r="406" spans="1:32" x14ac:dyDescent="0.25">
      <c r="A406" t="str">
        <f>+IF($C406="","",IF(CDR!I407="","",TEXT(CDR!I407,"00000000000000")))</f>
        <v/>
      </c>
      <c r="B406" t="str">
        <f t="shared" si="48"/>
        <v/>
      </c>
      <c r="C406" t="str">
        <f>+IF(CDR!F407="","",SUBSTITUTE(CDR!F407,"CHAR (10)"," "))</f>
        <v/>
      </c>
      <c r="D406" t="str">
        <f>+IF(CDR!F407="","",SUBSTITUTE(CDR!F407,"CHAR (10)"," "))</f>
        <v/>
      </c>
      <c r="E406" t="str">
        <f t="shared" si="49"/>
        <v/>
      </c>
      <c r="F406" t="str">
        <f>+IF($C406="","",IF(CDR!G407="BIO","Oui","Non"))</f>
        <v/>
      </c>
      <c r="G406" t="str">
        <f>+IF($C406="","",IF(CDR!D407="DOMEDIA","MDD",IF(CDR!D407="APTA","MDD",IF(CDR!D407="TOP BUDGET","Premier Prix","MN"))))</f>
        <v/>
      </c>
      <c r="H406" t="str">
        <f>+IF($C406="","",CDR!D407)</f>
        <v/>
      </c>
      <c r="K406" t="str">
        <f>+IF($C406="","",CDR!$E$2)</f>
        <v/>
      </c>
      <c r="L406" t="str">
        <f>+IF($C406="","",CDR!$G$2)</f>
        <v/>
      </c>
      <c r="M406" t="str">
        <f>+IF($C406="","",CDR!AN407)</f>
        <v/>
      </c>
      <c r="N406" t="str">
        <f>+IF($C406="","",CDR!AO407)</f>
        <v/>
      </c>
      <c r="P406" t="str">
        <f t="shared" si="50"/>
        <v/>
      </c>
      <c r="Q406" t="str">
        <f>+IF($C406="","",CDR!A407)</f>
        <v/>
      </c>
      <c r="S406" t="str">
        <f t="shared" si="51"/>
        <v/>
      </c>
      <c r="T406" t="str">
        <f t="shared" si="52"/>
        <v/>
      </c>
      <c r="U406" t="str">
        <f t="shared" si="53"/>
        <v/>
      </c>
      <c r="V406" t="str">
        <f>+IF(C406="","",IF(CDR!L407="VRAC","Composant sans Colisage","Homogène"))</f>
        <v/>
      </c>
      <c r="W406" t="str">
        <f>+IF(C406="","",IF(CDR!L407="VRAC","EACH",IF(CDR!L407="COLIS","COLIS (CARTON FARDEAU DISPLAY)","PALETTE - BOX")))</f>
        <v/>
      </c>
      <c r="X406" t="str">
        <f>+IF($C406="","",IF(CDR!L407="PALETTE",CDR!M407,""))</f>
        <v/>
      </c>
      <c r="Z406" t="str">
        <f>+IF($C406="","",IF(CDR!N407="PALETTE","",CDR!M407))</f>
        <v/>
      </c>
      <c r="AC406" t="str">
        <f t="shared" si="54"/>
        <v/>
      </c>
      <c r="AD406" t="str">
        <f>+IF($C406="","",CDR!$J$2)</f>
        <v/>
      </c>
      <c r="AE406" t="str">
        <f>+IF(C406="","",CDR!J404)</f>
        <v/>
      </c>
      <c r="AF406" t="str">
        <f t="shared" si="55"/>
        <v/>
      </c>
    </row>
    <row r="407" spans="1:32" x14ac:dyDescent="0.25">
      <c r="A407" t="str">
        <f>+IF($C407="","",IF(CDR!I408="","",TEXT(CDR!I408,"00000000000000")))</f>
        <v/>
      </c>
      <c r="B407" t="str">
        <f t="shared" si="48"/>
        <v/>
      </c>
      <c r="C407" t="str">
        <f>+IF(CDR!F408="","",SUBSTITUTE(CDR!F408,"CHAR (10)"," "))</f>
        <v/>
      </c>
      <c r="D407" t="str">
        <f>+IF(CDR!F408="","",SUBSTITUTE(CDR!F408,"CHAR (10)"," "))</f>
        <v/>
      </c>
      <c r="E407" t="str">
        <f t="shared" si="49"/>
        <v/>
      </c>
      <c r="F407" t="str">
        <f>+IF($C407="","",IF(CDR!G408="BIO","Oui","Non"))</f>
        <v/>
      </c>
      <c r="G407" t="str">
        <f>+IF($C407="","",IF(CDR!D408="DOMEDIA","MDD",IF(CDR!D408="APTA","MDD",IF(CDR!D408="TOP BUDGET","Premier Prix","MN"))))</f>
        <v/>
      </c>
      <c r="H407" t="str">
        <f>+IF($C407="","",CDR!D408)</f>
        <v/>
      </c>
      <c r="K407" t="str">
        <f>+IF($C407="","",CDR!$E$2)</f>
        <v/>
      </c>
      <c r="L407" t="str">
        <f>+IF($C407="","",CDR!$G$2)</f>
        <v/>
      </c>
      <c r="M407" t="str">
        <f>+IF($C407="","",CDR!AN408)</f>
        <v/>
      </c>
      <c r="N407" t="str">
        <f>+IF($C407="","",CDR!AO408)</f>
        <v/>
      </c>
      <c r="P407" t="str">
        <f t="shared" si="50"/>
        <v/>
      </c>
      <c r="Q407" t="str">
        <f>+IF($C407="","",CDR!A408)</f>
        <v/>
      </c>
      <c r="S407" t="str">
        <f t="shared" si="51"/>
        <v/>
      </c>
      <c r="T407" t="str">
        <f t="shared" si="52"/>
        <v/>
      </c>
      <c r="U407" t="str">
        <f t="shared" si="53"/>
        <v/>
      </c>
      <c r="V407" t="str">
        <f>+IF(C407="","",IF(CDR!L408="VRAC","Composant sans Colisage","Homogène"))</f>
        <v/>
      </c>
      <c r="W407" t="str">
        <f>+IF(C407="","",IF(CDR!L408="VRAC","EACH",IF(CDR!L408="COLIS","COLIS (CARTON FARDEAU DISPLAY)","PALETTE - BOX")))</f>
        <v/>
      </c>
      <c r="X407" t="str">
        <f>+IF($C407="","",IF(CDR!L408="PALETTE",CDR!M408,""))</f>
        <v/>
      </c>
      <c r="Z407" t="str">
        <f>+IF($C407="","",IF(CDR!N408="PALETTE","",CDR!M408))</f>
        <v/>
      </c>
      <c r="AC407" t="str">
        <f t="shared" si="54"/>
        <v/>
      </c>
      <c r="AD407" t="str">
        <f>+IF($C407="","",CDR!$J$2)</f>
        <v/>
      </c>
      <c r="AE407" t="str">
        <f>+IF(C407="","",CDR!J405)</f>
        <v/>
      </c>
      <c r="AF407" t="str">
        <f t="shared" si="55"/>
        <v/>
      </c>
    </row>
    <row r="408" spans="1:32" x14ac:dyDescent="0.25">
      <c r="A408" t="str">
        <f>+IF($C408="","",IF(CDR!I409="","",TEXT(CDR!I409,"00000000000000")))</f>
        <v/>
      </c>
      <c r="B408" t="str">
        <f t="shared" si="48"/>
        <v/>
      </c>
      <c r="C408" t="str">
        <f>+IF(CDR!F409="","",SUBSTITUTE(CDR!F409,"CHAR (10)"," "))</f>
        <v/>
      </c>
      <c r="D408" t="str">
        <f>+IF(CDR!F409="","",SUBSTITUTE(CDR!F409,"CHAR (10)"," "))</f>
        <v/>
      </c>
      <c r="E408" t="str">
        <f t="shared" si="49"/>
        <v/>
      </c>
      <c r="F408" t="str">
        <f>+IF($C408="","",IF(CDR!G409="BIO","Oui","Non"))</f>
        <v/>
      </c>
      <c r="G408" t="str">
        <f>+IF($C408="","",IF(CDR!D409="DOMEDIA","MDD",IF(CDR!D409="APTA","MDD",IF(CDR!D409="TOP BUDGET","Premier Prix","MN"))))</f>
        <v/>
      </c>
      <c r="H408" t="str">
        <f>+IF($C408="","",CDR!D409)</f>
        <v/>
      </c>
      <c r="K408" t="str">
        <f>+IF($C408="","",CDR!$E$2)</f>
        <v/>
      </c>
      <c r="L408" t="str">
        <f>+IF($C408="","",CDR!$G$2)</f>
        <v/>
      </c>
      <c r="M408" t="str">
        <f>+IF($C408="","",CDR!AN409)</f>
        <v/>
      </c>
      <c r="N408" t="str">
        <f>+IF($C408="","",CDR!AO409)</f>
        <v/>
      </c>
      <c r="P408" t="str">
        <f t="shared" si="50"/>
        <v/>
      </c>
      <c r="Q408" t="str">
        <f>+IF($C408="","",CDR!A409)</f>
        <v/>
      </c>
      <c r="S408" t="str">
        <f t="shared" si="51"/>
        <v/>
      </c>
      <c r="T408" t="str">
        <f t="shared" si="52"/>
        <v/>
      </c>
      <c r="U408" t="str">
        <f t="shared" si="53"/>
        <v/>
      </c>
      <c r="V408" t="str">
        <f>+IF(C408="","",IF(CDR!L409="VRAC","Composant sans Colisage","Homogène"))</f>
        <v/>
      </c>
      <c r="W408" t="str">
        <f>+IF(C408="","",IF(CDR!L409="VRAC","EACH",IF(CDR!L409="COLIS","COLIS (CARTON FARDEAU DISPLAY)","PALETTE - BOX")))</f>
        <v/>
      </c>
      <c r="X408" t="str">
        <f>+IF($C408="","",IF(CDR!L409="PALETTE",CDR!M409,""))</f>
        <v/>
      </c>
      <c r="Z408" t="str">
        <f>+IF($C408="","",IF(CDR!N409="PALETTE","",CDR!M409))</f>
        <v/>
      </c>
      <c r="AC408" t="str">
        <f t="shared" si="54"/>
        <v/>
      </c>
      <c r="AD408" t="str">
        <f>+IF($C408="","",CDR!$J$2)</f>
        <v/>
      </c>
      <c r="AE408" t="str">
        <f>+IF(C408="","",CDR!J406)</f>
        <v/>
      </c>
      <c r="AF408" t="str">
        <f t="shared" si="55"/>
        <v/>
      </c>
    </row>
    <row r="409" spans="1:32" x14ac:dyDescent="0.25">
      <c r="A409" t="str">
        <f>+IF($C409="","",IF(CDR!I410="","",TEXT(CDR!I410,"00000000000000")))</f>
        <v/>
      </c>
      <c r="B409" t="str">
        <f t="shared" si="48"/>
        <v/>
      </c>
      <c r="C409" t="str">
        <f>+IF(CDR!F410="","",SUBSTITUTE(CDR!F410,"CHAR (10)"," "))</f>
        <v/>
      </c>
      <c r="D409" t="str">
        <f>+IF(CDR!F410="","",SUBSTITUTE(CDR!F410,"CHAR (10)"," "))</f>
        <v/>
      </c>
      <c r="E409" t="str">
        <f t="shared" si="49"/>
        <v/>
      </c>
      <c r="F409" t="str">
        <f>+IF($C409="","",IF(CDR!G410="BIO","Oui","Non"))</f>
        <v/>
      </c>
      <c r="G409" t="str">
        <f>+IF($C409="","",IF(CDR!D410="DOMEDIA","MDD",IF(CDR!D410="APTA","MDD",IF(CDR!D410="TOP BUDGET","Premier Prix","MN"))))</f>
        <v/>
      </c>
      <c r="H409" t="str">
        <f>+IF($C409="","",CDR!D410)</f>
        <v/>
      </c>
      <c r="K409" t="str">
        <f>+IF($C409="","",CDR!$E$2)</f>
        <v/>
      </c>
      <c r="L409" t="str">
        <f>+IF($C409="","",CDR!$G$2)</f>
        <v/>
      </c>
      <c r="M409" t="str">
        <f>+IF($C409="","",CDR!AN410)</f>
        <v/>
      </c>
      <c r="N409" t="str">
        <f>+IF($C409="","",CDR!AO410)</f>
        <v/>
      </c>
      <c r="P409" t="str">
        <f t="shared" si="50"/>
        <v/>
      </c>
      <c r="Q409" t="str">
        <f>+IF($C409="","",CDR!A410)</f>
        <v/>
      </c>
      <c r="S409" t="str">
        <f t="shared" si="51"/>
        <v/>
      </c>
      <c r="T409" t="str">
        <f t="shared" si="52"/>
        <v/>
      </c>
      <c r="U409" t="str">
        <f t="shared" si="53"/>
        <v/>
      </c>
      <c r="V409" t="str">
        <f>+IF(C409="","",IF(CDR!L410="VRAC","Composant sans Colisage","Homogène"))</f>
        <v/>
      </c>
      <c r="W409" t="str">
        <f>+IF(C409="","",IF(CDR!L410="VRAC","EACH",IF(CDR!L410="COLIS","COLIS (CARTON FARDEAU DISPLAY)","PALETTE - BOX")))</f>
        <v/>
      </c>
      <c r="X409" t="str">
        <f>+IF($C409="","",IF(CDR!L410="PALETTE",CDR!M410,""))</f>
        <v/>
      </c>
      <c r="Z409" t="str">
        <f>+IF($C409="","",IF(CDR!N410="PALETTE","",CDR!M410))</f>
        <v/>
      </c>
      <c r="AC409" t="str">
        <f t="shared" si="54"/>
        <v/>
      </c>
      <c r="AD409" t="str">
        <f>+IF($C409="","",CDR!$J$2)</f>
        <v/>
      </c>
      <c r="AE409" t="str">
        <f>+IF(C409="","",CDR!J407)</f>
        <v/>
      </c>
      <c r="AF409" t="str">
        <f t="shared" si="55"/>
        <v/>
      </c>
    </row>
    <row r="410" spans="1:32" x14ac:dyDescent="0.25">
      <c r="A410" t="str">
        <f>+IF($C410="","",IF(CDR!I411="","",TEXT(CDR!I411,"00000000000000")))</f>
        <v/>
      </c>
      <c r="B410" t="str">
        <f t="shared" si="48"/>
        <v/>
      </c>
      <c r="C410" t="str">
        <f>+IF(CDR!F411="","",SUBSTITUTE(CDR!F411,"CHAR (10)"," "))</f>
        <v/>
      </c>
      <c r="D410" t="str">
        <f>+IF(CDR!F411="","",SUBSTITUTE(CDR!F411,"CHAR (10)"," "))</f>
        <v/>
      </c>
      <c r="E410" t="str">
        <f t="shared" si="49"/>
        <v/>
      </c>
      <c r="F410" t="str">
        <f>+IF($C410="","",IF(CDR!G411="BIO","Oui","Non"))</f>
        <v/>
      </c>
      <c r="G410" t="str">
        <f>+IF($C410="","",IF(CDR!D411="DOMEDIA","MDD",IF(CDR!D411="APTA","MDD",IF(CDR!D411="TOP BUDGET","Premier Prix","MN"))))</f>
        <v/>
      </c>
      <c r="H410" t="str">
        <f>+IF($C410="","",CDR!D411)</f>
        <v/>
      </c>
      <c r="K410" t="str">
        <f>+IF($C410="","",CDR!$E$2)</f>
        <v/>
      </c>
      <c r="L410" t="str">
        <f>+IF($C410="","",CDR!$G$2)</f>
        <v/>
      </c>
      <c r="M410" t="str">
        <f>+IF($C410="","",CDR!AN411)</f>
        <v/>
      </c>
      <c r="N410" t="str">
        <f>+IF($C410="","",CDR!AO411)</f>
        <v/>
      </c>
      <c r="P410" t="str">
        <f t="shared" si="50"/>
        <v/>
      </c>
      <c r="Q410" t="str">
        <f>+IF($C410="","",CDR!A411)</f>
        <v/>
      </c>
      <c r="S410" t="str">
        <f t="shared" si="51"/>
        <v/>
      </c>
      <c r="T410" t="str">
        <f t="shared" si="52"/>
        <v/>
      </c>
      <c r="U410" t="str">
        <f t="shared" si="53"/>
        <v/>
      </c>
      <c r="V410" t="str">
        <f>+IF(C410="","",IF(CDR!L411="VRAC","Composant sans Colisage","Homogène"))</f>
        <v/>
      </c>
      <c r="W410" t="str">
        <f>+IF(C410="","",IF(CDR!L411="VRAC","EACH",IF(CDR!L411="COLIS","COLIS (CARTON FARDEAU DISPLAY)","PALETTE - BOX")))</f>
        <v/>
      </c>
      <c r="X410" t="str">
        <f>+IF($C410="","",IF(CDR!L411="PALETTE",CDR!M411,""))</f>
        <v/>
      </c>
      <c r="Z410" t="str">
        <f>+IF($C410="","",IF(CDR!N411="PALETTE","",CDR!M411))</f>
        <v/>
      </c>
      <c r="AC410" t="str">
        <f t="shared" si="54"/>
        <v/>
      </c>
      <c r="AD410" t="str">
        <f>+IF($C410="","",CDR!$J$2)</f>
        <v/>
      </c>
      <c r="AE410" t="str">
        <f>+IF(C410="","",CDR!J408)</f>
        <v/>
      </c>
      <c r="AF410" t="str">
        <f t="shared" si="55"/>
        <v/>
      </c>
    </row>
    <row r="411" spans="1:32" x14ac:dyDescent="0.25">
      <c r="A411" t="str">
        <f>+IF($C411="","",IF(CDR!I412="","",TEXT(CDR!I412,"00000000000000")))</f>
        <v/>
      </c>
      <c r="B411" t="str">
        <f t="shared" si="48"/>
        <v/>
      </c>
      <c r="C411" t="str">
        <f>+IF(CDR!F412="","",SUBSTITUTE(CDR!F412,"CHAR (10)"," "))</f>
        <v/>
      </c>
      <c r="D411" t="str">
        <f>+IF(CDR!F412="","",SUBSTITUTE(CDR!F412,"CHAR (10)"," "))</f>
        <v/>
      </c>
      <c r="E411" t="str">
        <f t="shared" si="49"/>
        <v/>
      </c>
      <c r="F411" t="str">
        <f>+IF($C411="","",IF(CDR!G412="BIO","Oui","Non"))</f>
        <v/>
      </c>
      <c r="G411" t="str">
        <f>+IF($C411="","",IF(CDR!D412="DOMEDIA","MDD",IF(CDR!D412="APTA","MDD",IF(CDR!D412="TOP BUDGET","Premier Prix","MN"))))</f>
        <v/>
      </c>
      <c r="H411" t="str">
        <f>+IF($C411="","",CDR!D412)</f>
        <v/>
      </c>
      <c r="K411" t="str">
        <f>+IF($C411="","",CDR!$E$2)</f>
        <v/>
      </c>
      <c r="L411" t="str">
        <f>+IF($C411="","",CDR!$G$2)</f>
        <v/>
      </c>
      <c r="M411" t="str">
        <f>+IF($C411="","",CDR!AN412)</f>
        <v/>
      </c>
      <c r="N411" t="str">
        <f>+IF($C411="","",CDR!AO412)</f>
        <v/>
      </c>
      <c r="P411" t="str">
        <f t="shared" si="50"/>
        <v/>
      </c>
      <c r="Q411" t="str">
        <f>+IF($C411="","",CDR!A412)</f>
        <v/>
      </c>
      <c r="S411" t="str">
        <f t="shared" si="51"/>
        <v/>
      </c>
      <c r="T411" t="str">
        <f t="shared" si="52"/>
        <v/>
      </c>
      <c r="U411" t="str">
        <f t="shared" si="53"/>
        <v/>
      </c>
      <c r="V411" t="str">
        <f>+IF(C411="","",IF(CDR!L412="VRAC","Composant sans Colisage","Homogène"))</f>
        <v/>
      </c>
      <c r="W411" t="str">
        <f>+IF(C411="","",IF(CDR!L412="VRAC","EACH",IF(CDR!L412="COLIS","COLIS (CARTON FARDEAU DISPLAY)","PALETTE - BOX")))</f>
        <v/>
      </c>
      <c r="X411" t="str">
        <f>+IF($C411="","",IF(CDR!L412="PALETTE",CDR!M412,""))</f>
        <v/>
      </c>
      <c r="Z411" t="str">
        <f>+IF($C411="","",IF(CDR!N412="PALETTE","",CDR!M412))</f>
        <v/>
      </c>
      <c r="AC411" t="str">
        <f t="shared" si="54"/>
        <v/>
      </c>
      <c r="AD411" t="str">
        <f>+IF($C411="","",CDR!$J$2)</f>
        <v/>
      </c>
      <c r="AE411" t="str">
        <f>+IF(C411="","",CDR!J409)</f>
        <v/>
      </c>
      <c r="AF411" t="str">
        <f t="shared" si="55"/>
        <v/>
      </c>
    </row>
    <row r="412" spans="1:32" x14ac:dyDescent="0.25">
      <c r="A412" t="str">
        <f>+IF($C412="","",IF(CDR!I413="","",TEXT(CDR!I413,"00000000000000")))</f>
        <v/>
      </c>
      <c r="B412" t="str">
        <f t="shared" si="48"/>
        <v/>
      </c>
      <c r="C412" t="str">
        <f>+IF(CDR!F413="","",SUBSTITUTE(CDR!F413,"CHAR (10)"," "))</f>
        <v/>
      </c>
      <c r="D412" t="str">
        <f>+IF(CDR!F413="","",SUBSTITUTE(CDR!F413,"CHAR (10)"," "))</f>
        <v/>
      </c>
      <c r="E412" t="str">
        <f t="shared" si="49"/>
        <v/>
      </c>
      <c r="F412" t="str">
        <f>+IF($C412="","",IF(CDR!G413="BIO","Oui","Non"))</f>
        <v/>
      </c>
      <c r="G412" t="str">
        <f>+IF($C412="","",IF(CDR!D413="DOMEDIA","MDD",IF(CDR!D413="APTA","MDD",IF(CDR!D413="TOP BUDGET","Premier Prix","MN"))))</f>
        <v/>
      </c>
      <c r="H412" t="str">
        <f>+IF($C412="","",CDR!D413)</f>
        <v/>
      </c>
      <c r="K412" t="str">
        <f>+IF($C412="","",CDR!$E$2)</f>
        <v/>
      </c>
      <c r="L412" t="str">
        <f>+IF($C412="","",CDR!$G$2)</f>
        <v/>
      </c>
      <c r="M412" t="str">
        <f>+IF($C412="","",CDR!AN413)</f>
        <v/>
      </c>
      <c r="N412" t="str">
        <f>+IF($C412="","",CDR!AO413)</f>
        <v/>
      </c>
      <c r="P412" t="str">
        <f t="shared" si="50"/>
        <v/>
      </c>
      <c r="Q412" t="str">
        <f>+IF($C412="","",CDR!A413)</f>
        <v/>
      </c>
      <c r="S412" t="str">
        <f t="shared" si="51"/>
        <v/>
      </c>
      <c r="T412" t="str">
        <f t="shared" si="52"/>
        <v/>
      </c>
      <c r="U412" t="str">
        <f t="shared" si="53"/>
        <v/>
      </c>
      <c r="V412" t="str">
        <f>+IF(C412="","",IF(CDR!L413="VRAC","Composant sans Colisage","Homogène"))</f>
        <v/>
      </c>
      <c r="W412" t="str">
        <f>+IF(C412="","",IF(CDR!L413="VRAC","EACH",IF(CDR!L413="COLIS","COLIS (CARTON FARDEAU DISPLAY)","PALETTE - BOX")))</f>
        <v/>
      </c>
      <c r="X412" t="str">
        <f>+IF($C412="","",IF(CDR!L413="PALETTE",CDR!M413,""))</f>
        <v/>
      </c>
      <c r="Z412" t="str">
        <f>+IF($C412="","",IF(CDR!N413="PALETTE","",CDR!M413))</f>
        <v/>
      </c>
      <c r="AC412" t="str">
        <f t="shared" si="54"/>
        <v/>
      </c>
      <c r="AD412" t="str">
        <f>+IF($C412="","",CDR!$J$2)</f>
        <v/>
      </c>
      <c r="AE412" t="str">
        <f>+IF(C412="","",CDR!J410)</f>
        <v/>
      </c>
      <c r="AF412" t="str">
        <f t="shared" si="55"/>
        <v/>
      </c>
    </row>
    <row r="413" spans="1:32" x14ac:dyDescent="0.25">
      <c r="A413" t="str">
        <f>+IF($C413="","",IF(CDR!I414="","",TEXT(CDR!I414,"00000000000000")))</f>
        <v/>
      </c>
      <c r="B413" t="str">
        <f t="shared" si="48"/>
        <v/>
      </c>
      <c r="C413" t="str">
        <f>+IF(CDR!F414="","",SUBSTITUTE(CDR!F414,"CHAR (10)"," "))</f>
        <v/>
      </c>
      <c r="D413" t="str">
        <f>+IF(CDR!F414="","",SUBSTITUTE(CDR!F414,"CHAR (10)"," "))</f>
        <v/>
      </c>
      <c r="E413" t="str">
        <f t="shared" si="49"/>
        <v/>
      </c>
      <c r="F413" t="str">
        <f>+IF($C413="","",IF(CDR!G414="BIO","Oui","Non"))</f>
        <v/>
      </c>
      <c r="G413" t="str">
        <f>+IF($C413="","",IF(CDR!D414="DOMEDIA","MDD",IF(CDR!D414="APTA","MDD",IF(CDR!D414="TOP BUDGET","Premier Prix","MN"))))</f>
        <v/>
      </c>
      <c r="H413" t="str">
        <f>+IF($C413="","",CDR!D414)</f>
        <v/>
      </c>
      <c r="K413" t="str">
        <f>+IF($C413="","",CDR!$E$2)</f>
        <v/>
      </c>
      <c r="L413" t="str">
        <f>+IF($C413="","",CDR!$G$2)</f>
        <v/>
      </c>
      <c r="M413" t="str">
        <f>+IF($C413="","",CDR!AN414)</f>
        <v/>
      </c>
      <c r="N413" t="str">
        <f>+IF($C413="","",CDR!AO414)</f>
        <v/>
      </c>
      <c r="P413" t="str">
        <f t="shared" si="50"/>
        <v/>
      </c>
      <c r="Q413" t="str">
        <f>+IF($C413="","",CDR!A414)</f>
        <v/>
      </c>
      <c r="S413" t="str">
        <f t="shared" si="51"/>
        <v/>
      </c>
      <c r="T413" t="str">
        <f t="shared" si="52"/>
        <v/>
      </c>
      <c r="U413" t="str">
        <f t="shared" si="53"/>
        <v/>
      </c>
      <c r="V413" t="str">
        <f>+IF(C413="","",IF(CDR!L414="VRAC","Composant sans Colisage","Homogène"))</f>
        <v/>
      </c>
      <c r="W413" t="str">
        <f>+IF(C413="","",IF(CDR!L414="VRAC","EACH",IF(CDR!L414="COLIS","COLIS (CARTON FARDEAU DISPLAY)","PALETTE - BOX")))</f>
        <v/>
      </c>
      <c r="X413" t="str">
        <f>+IF($C413="","",IF(CDR!L414="PALETTE",CDR!M414,""))</f>
        <v/>
      </c>
      <c r="Z413" t="str">
        <f>+IF($C413="","",IF(CDR!N414="PALETTE","",CDR!M414))</f>
        <v/>
      </c>
      <c r="AC413" t="str">
        <f t="shared" si="54"/>
        <v/>
      </c>
      <c r="AD413" t="str">
        <f>+IF($C413="","",CDR!$J$2)</f>
        <v/>
      </c>
      <c r="AE413" t="str">
        <f>+IF(C413="","",CDR!J411)</f>
        <v/>
      </c>
      <c r="AF413" t="str">
        <f t="shared" si="55"/>
        <v/>
      </c>
    </row>
    <row r="414" spans="1:32" x14ac:dyDescent="0.25">
      <c r="A414" t="str">
        <f>+IF($C414="","",IF(CDR!I415="","",TEXT(CDR!I415,"00000000000000")))</f>
        <v/>
      </c>
      <c r="B414" t="str">
        <f t="shared" si="48"/>
        <v/>
      </c>
      <c r="C414" t="str">
        <f>+IF(CDR!F415="","",SUBSTITUTE(CDR!F415,"CHAR (10)"," "))</f>
        <v/>
      </c>
      <c r="D414" t="str">
        <f>+IF(CDR!F415="","",SUBSTITUTE(CDR!F415,"CHAR (10)"," "))</f>
        <v/>
      </c>
      <c r="E414" t="str">
        <f t="shared" si="49"/>
        <v/>
      </c>
      <c r="F414" t="str">
        <f>+IF($C414="","",IF(CDR!G415="BIO","Oui","Non"))</f>
        <v/>
      </c>
      <c r="G414" t="str">
        <f>+IF($C414="","",IF(CDR!D415="DOMEDIA","MDD",IF(CDR!D415="APTA","MDD",IF(CDR!D415="TOP BUDGET","Premier Prix","MN"))))</f>
        <v/>
      </c>
      <c r="H414" t="str">
        <f>+IF($C414="","",CDR!D415)</f>
        <v/>
      </c>
      <c r="K414" t="str">
        <f>+IF($C414="","",CDR!$E$2)</f>
        <v/>
      </c>
      <c r="L414" t="str">
        <f>+IF($C414="","",CDR!$G$2)</f>
        <v/>
      </c>
      <c r="M414" t="str">
        <f>+IF($C414="","",CDR!AN415)</f>
        <v/>
      </c>
      <c r="N414" t="str">
        <f>+IF($C414="","",CDR!AO415)</f>
        <v/>
      </c>
      <c r="P414" t="str">
        <f t="shared" si="50"/>
        <v/>
      </c>
      <c r="Q414" t="str">
        <f>+IF($C414="","",CDR!A415)</f>
        <v/>
      </c>
      <c r="S414" t="str">
        <f t="shared" si="51"/>
        <v/>
      </c>
      <c r="T414" t="str">
        <f t="shared" si="52"/>
        <v/>
      </c>
      <c r="U414" t="str">
        <f t="shared" si="53"/>
        <v/>
      </c>
      <c r="V414" t="str">
        <f>+IF(C414="","",IF(CDR!L415="VRAC","Composant sans Colisage","Homogène"))</f>
        <v/>
      </c>
      <c r="W414" t="str">
        <f>+IF(C414="","",IF(CDR!L415="VRAC","EACH",IF(CDR!L415="COLIS","COLIS (CARTON FARDEAU DISPLAY)","PALETTE - BOX")))</f>
        <v/>
      </c>
      <c r="X414" t="str">
        <f>+IF($C414="","",IF(CDR!L415="PALETTE",CDR!M415,""))</f>
        <v/>
      </c>
      <c r="Z414" t="str">
        <f>+IF($C414="","",IF(CDR!N415="PALETTE","",CDR!M415))</f>
        <v/>
      </c>
      <c r="AC414" t="str">
        <f t="shared" si="54"/>
        <v/>
      </c>
      <c r="AD414" t="str">
        <f>+IF($C414="","",CDR!$J$2)</f>
        <v/>
      </c>
      <c r="AE414" t="str">
        <f>+IF(C414="","",CDR!J412)</f>
        <v/>
      </c>
      <c r="AF414" t="str">
        <f t="shared" si="55"/>
        <v/>
      </c>
    </row>
    <row r="415" spans="1:32" x14ac:dyDescent="0.25">
      <c r="A415" t="str">
        <f>+IF($C415="","",IF(CDR!I416="","",TEXT(CDR!I416,"00000000000000")))</f>
        <v/>
      </c>
      <c r="B415" t="str">
        <f t="shared" si="48"/>
        <v/>
      </c>
      <c r="C415" t="str">
        <f>+IF(CDR!F416="","",SUBSTITUTE(CDR!F416,"CHAR (10)"," "))</f>
        <v/>
      </c>
      <c r="D415" t="str">
        <f>+IF(CDR!F416="","",SUBSTITUTE(CDR!F416,"CHAR (10)"," "))</f>
        <v/>
      </c>
      <c r="E415" t="str">
        <f t="shared" si="49"/>
        <v/>
      </c>
      <c r="F415" t="str">
        <f>+IF($C415="","",IF(CDR!G416="BIO","Oui","Non"))</f>
        <v/>
      </c>
      <c r="G415" t="str">
        <f>+IF($C415="","",IF(CDR!D416="DOMEDIA","MDD",IF(CDR!D416="APTA","MDD",IF(CDR!D416="TOP BUDGET","Premier Prix","MN"))))</f>
        <v/>
      </c>
      <c r="H415" t="str">
        <f>+IF($C415="","",CDR!D416)</f>
        <v/>
      </c>
      <c r="K415" t="str">
        <f>+IF($C415="","",CDR!$E$2)</f>
        <v/>
      </c>
      <c r="L415" t="str">
        <f>+IF($C415="","",CDR!$G$2)</f>
        <v/>
      </c>
      <c r="M415" t="str">
        <f>+IF($C415="","",CDR!AN416)</f>
        <v/>
      </c>
      <c r="N415" t="str">
        <f>+IF($C415="","",CDR!AO416)</f>
        <v/>
      </c>
      <c r="P415" t="str">
        <f t="shared" si="50"/>
        <v/>
      </c>
      <c r="Q415" t="str">
        <f>+IF($C415="","",CDR!A416)</f>
        <v/>
      </c>
      <c r="S415" t="str">
        <f t="shared" si="51"/>
        <v/>
      </c>
      <c r="T415" t="str">
        <f t="shared" si="52"/>
        <v/>
      </c>
      <c r="U415" t="str">
        <f t="shared" si="53"/>
        <v/>
      </c>
      <c r="V415" t="str">
        <f>+IF(C415="","",IF(CDR!L416="VRAC","Composant sans Colisage","Homogène"))</f>
        <v/>
      </c>
      <c r="W415" t="str">
        <f>+IF(C415="","",IF(CDR!L416="VRAC","EACH",IF(CDR!L416="COLIS","COLIS (CARTON FARDEAU DISPLAY)","PALETTE - BOX")))</f>
        <v/>
      </c>
      <c r="X415" t="str">
        <f>+IF($C415="","",IF(CDR!L416="PALETTE",CDR!M416,""))</f>
        <v/>
      </c>
      <c r="Z415" t="str">
        <f>+IF($C415="","",IF(CDR!N416="PALETTE","",CDR!M416))</f>
        <v/>
      </c>
      <c r="AC415" t="str">
        <f t="shared" si="54"/>
        <v/>
      </c>
      <c r="AD415" t="str">
        <f>+IF($C415="","",CDR!$J$2)</f>
        <v/>
      </c>
      <c r="AE415" t="str">
        <f>+IF(C415="","",CDR!J413)</f>
        <v/>
      </c>
      <c r="AF415" t="str">
        <f t="shared" si="55"/>
        <v/>
      </c>
    </row>
    <row r="416" spans="1:32" x14ac:dyDescent="0.25">
      <c r="A416" t="str">
        <f>+IF($C416="","",IF(CDR!I417="","",TEXT(CDR!I417,"00000000000000")))</f>
        <v/>
      </c>
      <c r="B416" t="str">
        <f t="shared" si="48"/>
        <v/>
      </c>
      <c r="C416" t="str">
        <f>+IF(CDR!F417="","",SUBSTITUTE(CDR!F417,"CHAR (10)"," "))</f>
        <v/>
      </c>
      <c r="D416" t="str">
        <f>+IF(CDR!F417="","",SUBSTITUTE(CDR!F417,"CHAR (10)"," "))</f>
        <v/>
      </c>
      <c r="E416" t="str">
        <f t="shared" si="49"/>
        <v/>
      </c>
      <c r="F416" t="str">
        <f>+IF($C416="","",IF(CDR!G417="BIO","Oui","Non"))</f>
        <v/>
      </c>
      <c r="G416" t="str">
        <f>+IF($C416="","",IF(CDR!D417="DOMEDIA","MDD",IF(CDR!D417="APTA","MDD",IF(CDR!D417="TOP BUDGET","Premier Prix","MN"))))</f>
        <v/>
      </c>
      <c r="H416" t="str">
        <f>+IF($C416="","",CDR!D417)</f>
        <v/>
      </c>
      <c r="K416" t="str">
        <f>+IF($C416="","",CDR!$E$2)</f>
        <v/>
      </c>
      <c r="L416" t="str">
        <f>+IF($C416="","",CDR!$G$2)</f>
        <v/>
      </c>
      <c r="M416" t="str">
        <f>+IF($C416="","",CDR!AN417)</f>
        <v/>
      </c>
      <c r="N416" t="str">
        <f>+IF($C416="","",CDR!AO417)</f>
        <v/>
      </c>
      <c r="P416" t="str">
        <f t="shared" si="50"/>
        <v/>
      </c>
      <c r="Q416" t="str">
        <f>+IF($C416="","",CDR!A417)</f>
        <v/>
      </c>
      <c r="S416" t="str">
        <f t="shared" si="51"/>
        <v/>
      </c>
      <c r="T416" t="str">
        <f t="shared" si="52"/>
        <v/>
      </c>
      <c r="U416" t="str">
        <f t="shared" si="53"/>
        <v/>
      </c>
      <c r="V416" t="str">
        <f>+IF(C416="","",IF(CDR!L417="VRAC","Composant sans Colisage","Homogène"))</f>
        <v/>
      </c>
      <c r="W416" t="str">
        <f>+IF(C416="","",IF(CDR!L417="VRAC","EACH",IF(CDR!L417="COLIS","COLIS (CARTON FARDEAU DISPLAY)","PALETTE - BOX")))</f>
        <v/>
      </c>
      <c r="X416" t="str">
        <f>+IF($C416="","",IF(CDR!L417="PALETTE",CDR!M417,""))</f>
        <v/>
      </c>
      <c r="Z416" t="str">
        <f>+IF($C416="","",IF(CDR!N417="PALETTE","",CDR!M417))</f>
        <v/>
      </c>
      <c r="AC416" t="str">
        <f t="shared" si="54"/>
        <v/>
      </c>
      <c r="AD416" t="str">
        <f>+IF($C416="","",CDR!$J$2)</f>
        <v/>
      </c>
      <c r="AE416" t="str">
        <f>+IF(C416="","",CDR!J414)</f>
        <v/>
      </c>
      <c r="AF416" t="str">
        <f t="shared" si="55"/>
        <v/>
      </c>
    </row>
    <row r="417" spans="1:32" x14ac:dyDescent="0.25">
      <c r="A417" t="str">
        <f>+IF($C417="","",IF(CDR!I418="","",TEXT(CDR!I418,"00000000000000")))</f>
        <v/>
      </c>
      <c r="B417" t="str">
        <f t="shared" si="48"/>
        <v/>
      </c>
      <c r="C417" t="str">
        <f>+IF(CDR!F418="","",SUBSTITUTE(CDR!F418,"CHAR (10)"," "))</f>
        <v/>
      </c>
      <c r="D417" t="str">
        <f>+IF(CDR!F418="","",SUBSTITUTE(CDR!F418,"CHAR (10)"," "))</f>
        <v/>
      </c>
      <c r="E417" t="str">
        <f t="shared" si="49"/>
        <v/>
      </c>
      <c r="F417" t="str">
        <f>+IF($C417="","",IF(CDR!G418="BIO","Oui","Non"))</f>
        <v/>
      </c>
      <c r="G417" t="str">
        <f>+IF($C417="","",IF(CDR!D418="DOMEDIA","MDD",IF(CDR!D418="APTA","MDD",IF(CDR!D418="TOP BUDGET","Premier Prix","MN"))))</f>
        <v/>
      </c>
      <c r="H417" t="str">
        <f>+IF($C417="","",CDR!D418)</f>
        <v/>
      </c>
      <c r="K417" t="str">
        <f>+IF($C417="","",CDR!$E$2)</f>
        <v/>
      </c>
      <c r="L417" t="str">
        <f>+IF($C417="","",CDR!$G$2)</f>
        <v/>
      </c>
      <c r="M417" t="str">
        <f>+IF($C417="","",CDR!AN418)</f>
        <v/>
      </c>
      <c r="N417" t="str">
        <f>+IF($C417="","",CDR!AO418)</f>
        <v/>
      </c>
      <c r="P417" t="str">
        <f t="shared" si="50"/>
        <v/>
      </c>
      <c r="Q417" t="str">
        <f>+IF($C417="","",CDR!A418)</f>
        <v/>
      </c>
      <c r="S417" t="str">
        <f t="shared" si="51"/>
        <v/>
      </c>
      <c r="T417" t="str">
        <f t="shared" si="52"/>
        <v/>
      </c>
      <c r="U417" t="str">
        <f t="shared" si="53"/>
        <v/>
      </c>
      <c r="V417" t="str">
        <f>+IF(C417="","",IF(CDR!L418="VRAC","Composant sans Colisage","Homogène"))</f>
        <v/>
      </c>
      <c r="W417" t="str">
        <f>+IF(C417="","",IF(CDR!L418="VRAC","EACH",IF(CDR!L418="COLIS","COLIS (CARTON FARDEAU DISPLAY)","PALETTE - BOX")))</f>
        <v/>
      </c>
      <c r="X417" t="str">
        <f>+IF($C417="","",IF(CDR!L418="PALETTE",CDR!M418,""))</f>
        <v/>
      </c>
      <c r="Z417" t="str">
        <f>+IF($C417="","",IF(CDR!N418="PALETTE","",CDR!M418))</f>
        <v/>
      </c>
      <c r="AC417" t="str">
        <f t="shared" si="54"/>
        <v/>
      </c>
      <c r="AD417" t="str">
        <f>+IF($C417="","",CDR!$J$2)</f>
        <v/>
      </c>
      <c r="AE417" t="str">
        <f>+IF(C417="","",CDR!J415)</f>
        <v/>
      </c>
      <c r="AF417" t="str">
        <f t="shared" si="55"/>
        <v/>
      </c>
    </row>
    <row r="418" spans="1:32" x14ac:dyDescent="0.25">
      <c r="A418" t="str">
        <f>+IF($C418="","",IF(CDR!I419="","",TEXT(CDR!I419,"00000000000000")))</f>
        <v/>
      </c>
      <c r="B418" t="str">
        <f t="shared" si="48"/>
        <v/>
      </c>
      <c r="C418" t="str">
        <f>+IF(CDR!F419="","",SUBSTITUTE(CDR!F419,"CHAR (10)"," "))</f>
        <v/>
      </c>
      <c r="D418" t="str">
        <f>+IF(CDR!F419="","",SUBSTITUTE(CDR!F419,"CHAR (10)"," "))</f>
        <v/>
      </c>
      <c r="E418" t="str">
        <f t="shared" si="49"/>
        <v/>
      </c>
      <c r="F418" t="str">
        <f>+IF($C418="","",IF(CDR!G419="BIO","Oui","Non"))</f>
        <v/>
      </c>
      <c r="G418" t="str">
        <f>+IF($C418="","",IF(CDR!D419="DOMEDIA","MDD",IF(CDR!D419="APTA","MDD",IF(CDR!D419="TOP BUDGET","Premier Prix","MN"))))</f>
        <v/>
      </c>
      <c r="H418" t="str">
        <f>+IF($C418="","",CDR!D419)</f>
        <v/>
      </c>
      <c r="K418" t="str">
        <f>+IF($C418="","",CDR!$E$2)</f>
        <v/>
      </c>
      <c r="L418" t="str">
        <f>+IF($C418="","",CDR!$G$2)</f>
        <v/>
      </c>
      <c r="M418" t="str">
        <f>+IF($C418="","",CDR!AN419)</f>
        <v/>
      </c>
      <c r="N418" t="str">
        <f>+IF($C418="","",CDR!AO419)</f>
        <v/>
      </c>
      <c r="P418" t="str">
        <f t="shared" si="50"/>
        <v/>
      </c>
      <c r="Q418" t="str">
        <f>+IF($C418="","",CDR!A419)</f>
        <v/>
      </c>
      <c r="S418" t="str">
        <f t="shared" si="51"/>
        <v/>
      </c>
      <c r="T418" t="str">
        <f t="shared" si="52"/>
        <v/>
      </c>
      <c r="U418" t="str">
        <f t="shared" si="53"/>
        <v/>
      </c>
      <c r="V418" t="str">
        <f>+IF(C418="","",IF(CDR!L419="VRAC","Composant sans Colisage","Homogène"))</f>
        <v/>
      </c>
      <c r="W418" t="str">
        <f>+IF(C418="","",IF(CDR!L419="VRAC","EACH",IF(CDR!L419="COLIS","COLIS (CARTON FARDEAU DISPLAY)","PALETTE - BOX")))</f>
        <v/>
      </c>
      <c r="X418" t="str">
        <f>+IF($C418="","",IF(CDR!L419="PALETTE",CDR!M419,""))</f>
        <v/>
      </c>
      <c r="Z418" t="str">
        <f>+IF($C418="","",IF(CDR!N419="PALETTE","",CDR!M419))</f>
        <v/>
      </c>
      <c r="AC418" t="str">
        <f t="shared" si="54"/>
        <v/>
      </c>
      <c r="AD418" t="str">
        <f>+IF($C418="","",CDR!$J$2)</f>
        <v/>
      </c>
      <c r="AE418" t="str">
        <f>+IF(C418="","",CDR!J416)</f>
        <v/>
      </c>
      <c r="AF418" t="str">
        <f t="shared" si="55"/>
        <v/>
      </c>
    </row>
    <row r="419" spans="1:32" x14ac:dyDescent="0.25">
      <c r="A419" t="str">
        <f>+IF($C419="","",IF(CDR!I420="","",TEXT(CDR!I420,"00000000000000")))</f>
        <v/>
      </c>
      <c r="B419" t="str">
        <f t="shared" si="48"/>
        <v/>
      </c>
      <c r="C419" t="str">
        <f>+IF(CDR!F420="","",SUBSTITUTE(CDR!F420,"CHAR (10)"," "))</f>
        <v/>
      </c>
      <c r="D419" t="str">
        <f>+IF(CDR!F420="","",SUBSTITUTE(CDR!F420,"CHAR (10)"," "))</f>
        <v/>
      </c>
      <c r="E419" t="str">
        <f t="shared" si="49"/>
        <v/>
      </c>
      <c r="F419" t="str">
        <f>+IF($C419="","",IF(CDR!G420="BIO","Oui","Non"))</f>
        <v/>
      </c>
      <c r="G419" t="str">
        <f>+IF($C419="","",IF(CDR!D420="DOMEDIA","MDD",IF(CDR!D420="APTA","MDD",IF(CDR!D420="TOP BUDGET","Premier Prix","MN"))))</f>
        <v/>
      </c>
      <c r="H419" t="str">
        <f>+IF($C419="","",CDR!D420)</f>
        <v/>
      </c>
      <c r="K419" t="str">
        <f>+IF($C419="","",CDR!$E$2)</f>
        <v/>
      </c>
      <c r="L419" t="str">
        <f>+IF($C419="","",CDR!$G$2)</f>
        <v/>
      </c>
      <c r="M419" t="str">
        <f>+IF($C419="","",CDR!AN420)</f>
        <v/>
      </c>
      <c r="N419" t="str">
        <f>+IF($C419="","",CDR!AO420)</f>
        <v/>
      </c>
      <c r="P419" t="str">
        <f t="shared" si="50"/>
        <v/>
      </c>
      <c r="Q419" t="str">
        <f>+IF($C419="","",CDR!A420)</f>
        <v/>
      </c>
      <c r="S419" t="str">
        <f t="shared" si="51"/>
        <v/>
      </c>
      <c r="T419" t="str">
        <f t="shared" si="52"/>
        <v/>
      </c>
      <c r="U419" t="str">
        <f t="shared" si="53"/>
        <v/>
      </c>
      <c r="V419" t="str">
        <f>+IF(C419="","",IF(CDR!L420="VRAC","Composant sans Colisage","Homogène"))</f>
        <v/>
      </c>
      <c r="W419" t="str">
        <f>+IF(C419="","",IF(CDR!L420="VRAC","EACH",IF(CDR!L420="COLIS","COLIS (CARTON FARDEAU DISPLAY)","PALETTE - BOX")))</f>
        <v/>
      </c>
      <c r="X419" t="str">
        <f>+IF($C419="","",IF(CDR!L420="PALETTE",CDR!M420,""))</f>
        <v/>
      </c>
      <c r="Z419" t="str">
        <f>+IF($C419="","",IF(CDR!N420="PALETTE","",CDR!M420))</f>
        <v/>
      </c>
      <c r="AC419" t="str">
        <f t="shared" si="54"/>
        <v/>
      </c>
      <c r="AD419" t="str">
        <f>+IF($C419="","",CDR!$J$2)</f>
        <v/>
      </c>
      <c r="AE419" t="str">
        <f>+IF(C419="","",CDR!J417)</f>
        <v/>
      </c>
      <c r="AF419" t="str">
        <f t="shared" si="55"/>
        <v/>
      </c>
    </row>
    <row r="420" spans="1:32" x14ac:dyDescent="0.25">
      <c r="A420" t="str">
        <f>+IF($C420="","",IF(CDR!I421="","",TEXT(CDR!I421,"00000000000000")))</f>
        <v/>
      </c>
      <c r="B420" t="str">
        <f t="shared" si="48"/>
        <v/>
      </c>
      <c r="C420" t="str">
        <f>+IF(CDR!F421="","",SUBSTITUTE(CDR!F421,"CHAR (10)"," "))</f>
        <v/>
      </c>
      <c r="D420" t="str">
        <f>+IF(CDR!F421="","",SUBSTITUTE(CDR!F421,"CHAR (10)"," "))</f>
        <v/>
      </c>
      <c r="E420" t="str">
        <f t="shared" si="49"/>
        <v/>
      </c>
      <c r="F420" t="str">
        <f>+IF($C420="","",IF(CDR!G421="BIO","Oui","Non"))</f>
        <v/>
      </c>
      <c r="G420" t="str">
        <f>+IF($C420="","",IF(CDR!D421="DOMEDIA","MDD",IF(CDR!D421="APTA","MDD",IF(CDR!D421="TOP BUDGET","Premier Prix","MN"))))</f>
        <v/>
      </c>
      <c r="H420" t="str">
        <f>+IF($C420="","",CDR!D421)</f>
        <v/>
      </c>
      <c r="K420" t="str">
        <f>+IF($C420="","",CDR!$E$2)</f>
        <v/>
      </c>
      <c r="L420" t="str">
        <f>+IF($C420="","",CDR!$G$2)</f>
        <v/>
      </c>
      <c r="M420" t="str">
        <f>+IF($C420="","",CDR!AN421)</f>
        <v/>
      </c>
      <c r="N420" t="str">
        <f>+IF($C420="","",CDR!AO421)</f>
        <v/>
      </c>
      <c r="P420" t="str">
        <f t="shared" si="50"/>
        <v/>
      </c>
      <c r="Q420" t="str">
        <f>+IF($C420="","",CDR!A421)</f>
        <v/>
      </c>
      <c r="S420" t="str">
        <f t="shared" si="51"/>
        <v/>
      </c>
      <c r="T420" t="str">
        <f t="shared" si="52"/>
        <v/>
      </c>
      <c r="U420" t="str">
        <f t="shared" si="53"/>
        <v/>
      </c>
      <c r="V420" t="str">
        <f>+IF(C420="","",IF(CDR!L421="VRAC","Composant sans Colisage","Homogène"))</f>
        <v/>
      </c>
      <c r="W420" t="str">
        <f>+IF(C420="","",IF(CDR!L421="VRAC","EACH",IF(CDR!L421="COLIS","COLIS (CARTON FARDEAU DISPLAY)","PALETTE - BOX")))</f>
        <v/>
      </c>
      <c r="X420" t="str">
        <f>+IF($C420="","",IF(CDR!L421="PALETTE",CDR!M421,""))</f>
        <v/>
      </c>
      <c r="Z420" t="str">
        <f>+IF($C420="","",IF(CDR!N421="PALETTE","",CDR!M421))</f>
        <v/>
      </c>
      <c r="AC420" t="str">
        <f t="shared" si="54"/>
        <v/>
      </c>
      <c r="AD420" t="str">
        <f>+IF($C420="","",CDR!$J$2)</f>
        <v/>
      </c>
      <c r="AE420" t="str">
        <f>+IF(C420="","",CDR!J418)</f>
        <v/>
      </c>
      <c r="AF420" t="str">
        <f t="shared" si="55"/>
        <v/>
      </c>
    </row>
    <row r="421" spans="1:32" x14ac:dyDescent="0.25">
      <c r="A421" t="str">
        <f>+IF($C421="","",IF(CDR!I422="","",TEXT(CDR!I422,"00000000000000")))</f>
        <v/>
      </c>
      <c r="B421" t="str">
        <f t="shared" si="48"/>
        <v/>
      </c>
      <c r="C421" t="str">
        <f>+IF(CDR!F422="","",SUBSTITUTE(CDR!F422,"CHAR (10)"," "))</f>
        <v/>
      </c>
      <c r="D421" t="str">
        <f>+IF(CDR!F422="","",SUBSTITUTE(CDR!F422,"CHAR (10)"," "))</f>
        <v/>
      </c>
      <c r="E421" t="str">
        <f t="shared" si="49"/>
        <v/>
      </c>
      <c r="F421" t="str">
        <f>+IF($C421="","",IF(CDR!G422="BIO","Oui","Non"))</f>
        <v/>
      </c>
      <c r="G421" t="str">
        <f>+IF($C421="","",IF(CDR!D422="DOMEDIA","MDD",IF(CDR!D422="APTA","MDD",IF(CDR!D422="TOP BUDGET","Premier Prix","MN"))))</f>
        <v/>
      </c>
      <c r="H421" t="str">
        <f>+IF($C421="","",CDR!D422)</f>
        <v/>
      </c>
      <c r="K421" t="str">
        <f>+IF($C421="","",CDR!$E$2)</f>
        <v/>
      </c>
      <c r="L421" t="str">
        <f>+IF($C421="","",CDR!$G$2)</f>
        <v/>
      </c>
      <c r="M421" t="str">
        <f>+IF($C421="","",CDR!AN422)</f>
        <v/>
      </c>
      <c r="N421" t="str">
        <f>+IF($C421="","",CDR!AO422)</f>
        <v/>
      </c>
      <c r="P421" t="str">
        <f t="shared" si="50"/>
        <v/>
      </c>
      <c r="Q421" t="str">
        <f>+IF($C421="","",CDR!A422)</f>
        <v/>
      </c>
      <c r="S421" t="str">
        <f t="shared" si="51"/>
        <v/>
      </c>
      <c r="T421" t="str">
        <f t="shared" si="52"/>
        <v/>
      </c>
      <c r="U421" t="str">
        <f t="shared" si="53"/>
        <v/>
      </c>
      <c r="V421" t="str">
        <f>+IF(C421="","",IF(CDR!L422="VRAC","Composant sans Colisage","Homogène"))</f>
        <v/>
      </c>
      <c r="W421" t="str">
        <f>+IF(C421="","",IF(CDR!L422="VRAC","EACH",IF(CDR!L422="COLIS","COLIS (CARTON FARDEAU DISPLAY)","PALETTE - BOX")))</f>
        <v/>
      </c>
      <c r="X421" t="str">
        <f>+IF($C421="","",IF(CDR!L422="PALETTE",CDR!M422,""))</f>
        <v/>
      </c>
      <c r="Z421" t="str">
        <f>+IF($C421="","",IF(CDR!N422="PALETTE","",CDR!M422))</f>
        <v/>
      </c>
      <c r="AC421" t="str">
        <f t="shared" si="54"/>
        <v/>
      </c>
      <c r="AD421" t="str">
        <f>+IF($C421="","",CDR!$J$2)</f>
        <v/>
      </c>
      <c r="AE421" t="str">
        <f>+IF(C421="","",CDR!J419)</f>
        <v/>
      </c>
      <c r="AF421" t="str">
        <f t="shared" si="55"/>
        <v/>
      </c>
    </row>
    <row r="422" spans="1:32" x14ac:dyDescent="0.25">
      <c r="A422" t="str">
        <f>+IF($C422="","",IF(CDR!I423="","",TEXT(CDR!I423,"00000000000000")))</f>
        <v/>
      </c>
      <c r="B422" t="str">
        <f t="shared" si="48"/>
        <v/>
      </c>
      <c r="C422" t="str">
        <f>+IF(CDR!F423="","",SUBSTITUTE(CDR!F423,"CHAR (10)"," "))</f>
        <v/>
      </c>
      <c r="D422" t="str">
        <f>+IF(CDR!F423="","",SUBSTITUTE(CDR!F423,"CHAR (10)"," "))</f>
        <v/>
      </c>
      <c r="E422" t="str">
        <f t="shared" si="49"/>
        <v/>
      </c>
      <c r="F422" t="str">
        <f>+IF($C422="","",IF(CDR!G423="BIO","Oui","Non"))</f>
        <v/>
      </c>
      <c r="G422" t="str">
        <f>+IF($C422="","",IF(CDR!D423="DOMEDIA","MDD",IF(CDR!D423="APTA","MDD",IF(CDR!D423="TOP BUDGET","Premier Prix","MN"))))</f>
        <v/>
      </c>
      <c r="H422" t="str">
        <f>+IF($C422="","",CDR!D423)</f>
        <v/>
      </c>
      <c r="K422" t="str">
        <f>+IF($C422="","",CDR!$E$2)</f>
        <v/>
      </c>
      <c r="L422" t="str">
        <f>+IF($C422="","",CDR!$G$2)</f>
        <v/>
      </c>
      <c r="M422" t="str">
        <f>+IF($C422="","",CDR!AN423)</f>
        <v/>
      </c>
      <c r="N422" t="str">
        <f>+IF($C422="","",CDR!AO423)</f>
        <v/>
      </c>
      <c r="P422" t="str">
        <f t="shared" si="50"/>
        <v/>
      </c>
      <c r="Q422" t="str">
        <f>+IF($C422="","",CDR!A423)</f>
        <v/>
      </c>
      <c r="S422" t="str">
        <f t="shared" si="51"/>
        <v/>
      </c>
      <c r="T422" t="str">
        <f t="shared" si="52"/>
        <v/>
      </c>
      <c r="U422" t="str">
        <f t="shared" si="53"/>
        <v/>
      </c>
      <c r="V422" t="str">
        <f>+IF(C422="","",IF(CDR!L423="VRAC","Composant sans Colisage","Homogène"))</f>
        <v/>
      </c>
      <c r="W422" t="str">
        <f>+IF(C422="","",IF(CDR!L423="VRAC","EACH",IF(CDR!L423="COLIS","COLIS (CARTON FARDEAU DISPLAY)","PALETTE - BOX")))</f>
        <v/>
      </c>
      <c r="X422" t="str">
        <f>+IF($C422="","",IF(CDR!L423="PALETTE",CDR!M423,""))</f>
        <v/>
      </c>
      <c r="Z422" t="str">
        <f>+IF($C422="","",IF(CDR!N423="PALETTE","",CDR!M423))</f>
        <v/>
      </c>
      <c r="AC422" t="str">
        <f t="shared" si="54"/>
        <v/>
      </c>
      <c r="AD422" t="str">
        <f>+IF($C422="","",CDR!$J$2)</f>
        <v/>
      </c>
      <c r="AE422" t="str">
        <f>+IF(C422="","",CDR!J420)</f>
        <v/>
      </c>
      <c r="AF422" t="str">
        <f t="shared" si="55"/>
        <v/>
      </c>
    </row>
    <row r="423" spans="1:32" x14ac:dyDescent="0.25">
      <c r="A423" t="str">
        <f>+IF($C423="","",IF(CDR!I424="","",TEXT(CDR!I424,"00000000000000")))</f>
        <v/>
      </c>
      <c r="B423" t="str">
        <f t="shared" si="48"/>
        <v/>
      </c>
      <c r="C423" t="str">
        <f>+IF(CDR!F424="","",SUBSTITUTE(CDR!F424,"CHAR (10)"," "))</f>
        <v/>
      </c>
      <c r="D423" t="str">
        <f>+IF(CDR!F424="","",SUBSTITUTE(CDR!F424,"CHAR (10)"," "))</f>
        <v/>
      </c>
      <c r="E423" t="str">
        <f t="shared" si="49"/>
        <v/>
      </c>
      <c r="F423" t="str">
        <f>+IF($C423="","",IF(CDR!G424="BIO","Oui","Non"))</f>
        <v/>
      </c>
      <c r="G423" t="str">
        <f>+IF($C423="","",IF(CDR!D424="DOMEDIA","MDD",IF(CDR!D424="APTA","MDD",IF(CDR!D424="TOP BUDGET","Premier Prix","MN"))))</f>
        <v/>
      </c>
      <c r="H423" t="str">
        <f>+IF($C423="","",CDR!D424)</f>
        <v/>
      </c>
      <c r="K423" t="str">
        <f>+IF($C423="","",CDR!$E$2)</f>
        <v/>
      </c>
      <c r="L423" t="str">
        <f>+IF($C423="","",CDR!$G$2)</f>
        <v/>
      </c>
      <c r="M423" t="str">
        <f>+IF($C423="","",CDR!AN424)</f>
        <v/>
      </c>
      <c r="N423" t="str">
        <f>+IF($C423="","",CDR!AO424)</f>
        <v/>
      </c>
      <c r="P423" t="str">
        <f t="shared" si="50"/>
        <v/>
      </c>
      <c r="Q423" t="str">
        <f>+IF($C423="","",CDR!A424)</f>
        <v/>
      </c>
      <c r="S423" t="str">
        <f t="shared" si="51"/>
        <v/>
      </c>
      <c r="T423" t="str">
        <f t="shared" si="52"/>
        <v/>
      </c>
      <c r="U423" t="str">
        <f t="shared" si="53"/>
        <v/>
      </c>
      <c r="V423" t="str">
        <f>+IF(C423="","",IF(CDR!L424="VRAC","Composant sans Colisage","Homogène"))</f>
        <v/>
      </c>
      <c r="W423" t="str">
        <f>+IF(C423="","",IF(CDR!L424="VRAC","EACH",IF(CDR!L424="COLIS","COLIS (CARTON FARDEAU DISPLAY)","PALETTE - BOX")))</f>
        <v/>
      </c>
      <c r="X423" t="str">
        <f>+IF($C423="","",IF(CDR!L424="PALETTE",CDR!M424,""))</f>
        <v/>
      </c>
      <c r="Z423" t="str">
        <f>+IF($C423="","",IF(CDR!N424="PALETTE","",CDR!M424))</f>
        <v/>
      </c>
      <c r="AC423" t="str">
        <f t="shared" si="54"/>
        <v/>
      </c>
      <c r="AD423" t="str">
        <f>+IF($C423="","",CDR!$J$2)</f>
        <v/>
      </c>
      <c r="AE423" t="str">
        <f>+IF(C423="","",CDR!J421)</f>
        <v/>
      </c>
      <c r="AF423" t="str">
        <f t="shared" si="55"/>
        <v/>
      </c>
    </row>
    <row r="424" spans="1:32" x14ac:dyDescent="0.25">
      <c r="A424" t="str">
        <f>+IF($C424="","",IF(CDR!I425="","",TEXT(CDR!I425,"00000000000000")))</f>
        <v/>
      </c>
      <c r="B424" t="str">
        <f t="shared" si="48"/>
        <v/>
      </c>
      <c r="C424" t="str">
        <f>+IF(CDR!F425="","",SUBSTITUTE(CDR!F425,"CHAR (10)"," "))</f>
        <v/>
      </c>
      <c r="D424" t="str">
        <f>+IF(CDR!F425="","",SUBSTITUTE(CDR!F425,"CHAR (10)"," "))</f>
        <v/>
      </c>
      <c r="E424" t="str">
        <f t="shared" si="49"/>
        <v/>
      </c>
      <c r="F424" t="str">
        <f>+IF($C424="","",IF(CDR!G425="BIO","Oui","Non"))</f>
        <v/>
      </c>
      <c r="G424" t="str">
        <f>+IF($C424="","",IF(CDR!D425="DOMEDIA","MDD",IF(CDR!D425="APTA","MDD",IF(CDR!D425="TOP BUDGET","Premier Prix","MN"))))</f>
        <v/>
      </c>
      <c r="H424" t="str">
        <f>+IF($C424="","",CDR!D425)</f>
        <v/>
      </c>
      <c r="K424" t="str">
        <f>+IF($C424="","",CDR!$E$2)</f>
        <v/>
      </c>
      <c r="L424" t="str">
        <f>+IF($C424="","",CDR!$G$2)</f>
        <v/>
      </c>
      <c r="M424" t="str">
        <f>+IF($C424="","",CDR!AN425)</f>
        <v/>
      </c>
      <c r="N424" t="str">
        <f>+IF($C424="","",CDR!AO425)</f>
        <v/>
      </c>
      <c r="P424" t="str">
        <f t="shared" si="50"/>
        <v/>
      </c>
      <c r="Q424" t="str">
        <f>+IF($C424="","",CDR!A425)</f>
        <v/>
      </c>
      <c r="S424" t="str">
        <f t="shared" si="51"/>
        <v/>
      </c>
      <c r="T424" t="str">
        <f t="shared" si="52"/>
        <v/>
      </c>
      <c r="U424" t="str">
        <f t="shared" si="53"/>
        <v/>
      </c>
      <c r="V424" t="str">
        <f>+IF(C424="","",IF(CDR!L425="VRAC","Composant sans Colisage","Homogène"))</f>
        <v/>
      </c>
      <c r="W424" t="str">
        <f>+IF(C424="","",IF(CDR!L425="VRAC","EACH",IF(CDR!L425="COLIS","COLIS (CARTON FARDEAU DISPLAY)","PALETTE - BOX")))</f>
        <v/>
      </c>
      <c r="X424" t="str">
        <f>+IF($C424="","",IF(CDR!L425="PALETTE",CDR!M425,""))</f>
        <v/>
      </c>
      <c r="Z424" t="str">
        <f>+IF($C424="","",IF(CDR!N425="PALETTE","",CDR!M425))</f>
        <v/>
      </c>
      <c r="AC424" t="str">
        <f t="shared" si="54"/>
        <v/>
      </c>
      <c r="AD424" t="str">
        <f>+IF($C424="","",CDR!$J$2)</f>
        <v/>
      </c>
      <c r="AE424" t="str">
        <f>+IF(C424="","",CDR!J422)</f>
        <v/>
      </c>
      <c r="AF424" t="str">
        <f t="shared" si="55"/>
        <v/>
      </c>
    </row>
    <row r="425" spans="1:32" x14ac:dyDescent="0.25">
      <c r="A425" t="str">
        <f>+IF($C425="","",IF(CDR!I426="","",TEXT(CDR!I426,"00000000000000")))</f>
        <v/>
      </c>
      <c r="B425" t="str">
        <f t="shared" si="48"/>
        <v/>
      </c>
      <c r="C425" t="str">
        <f>+IF(CDR!F426="","",SUBSTITUTE(CDR!F426,"CHAR (10)"," "))</f>
        <v/>
      </c>
      <c r="D425" t="str">
        <f>+IF(CDR!F426="","",SUBSTITUTE(CDR!F426,"CHAR (10)"," "))</f>
        <v/>
      </c>
      <c r="E425" t="str">
        <f t="shared" si="49"/>
        <v/>
      </c>
      <c r="F425" t="str">
        <f>+IF($C425="","",IF(CDR!G426="BIO","Oui","Non"))</f>
        <v/>
      </c>
      <c r="G425" t="str">
        <f>+IF($C425="","",IF(CDR!D426="DOMEDIA","MDD",IF(CDR!D426="APTA","MDD",IF(CDR!D426="TOP BUDGET","Premier Prix","MN"))))</f>
        <v/>
      </c>
      <c r="H425" t="str">
        <f>+IF($C425="","",CDR!D426)</f>
        <v/>
      </c>
      <c r="K425" t="str">
        <f>+IF($C425="","",CDR!$E$2)</f>
        <v/>
      </c>
      <c r="L425" t="str">
        <f>+IF($C425="","",CDR!$G$2)</f>
        <v/>
      </c>
      <c r="M425" t="str">
        <f>+IF($C425="","",CDR!AN426)</f>
        <v/>
      </c>
      <c r="N425" t="str">
        <f>+IF($C425="","",CDR!AO426)</f>
        <v/>
      </c>
      <c r="P425" t="str">
        <f t="shared" si="50"/>
        <v/>
      </c>
      <c r="Q425" t="str">
        <f>+IF($C425="","",CDR!A426)</f>
        <v/>
      </c>
      <c r="S425" t="str">
        <f t="shared" si="51"/>
        <v/>
      </c>
      <c r="T425" t="str">
        <f t="shared" si="52"/>
        <v/>
      </c>
      <c r="U425" t="str">
        <f t="shared" si="53"/>
        <v/>
      </c>
      <c r="V425" t="str">
        <f>+IF(C425="","",IF(CDR!L426="VRAC","Composant sans Colisage","Homogène"))</f>
        <v/>
      </c>
      <c r="W425" t="str">
        <f>+IF(C425="","",IF(CDR!L426="VRAC","EACH",IF(CDR!L426="COLIS","COLIS (CARTON FARDEAU DISPLAY)","PALETTE - BOX")))</f>
        <v/>
      </c>
      <c r="X425" t="str">
        <f>+IF($C425="","",IF(CDR!L426="PALETTE",CDR!M426,""))</f>
        <v/>
      </c>
      <c r="Z425" t="str">
        <f>+IF($C425="","",IF(CDR!N426="PALETTE","",CDR!M426))</f>
        <v/>
      </c>
      <c r="AC425" t="str">
        <f t="shared" si="54"/>
        <v/>
      </c>
      <c r="AD425" t="str">
        <f>+IF($C425="","",CDR!$J$2)</f>
        <v/>
      </c>
      <c r="AE425" t="str">
        <f>+IF(C425="","",CDR!J423)</f>
        <v/>
      </c>
      <c r="AF425" t="str">
        <f t="shared" si="55"/>
        <v/>
      </c>
    </row>
    <row r="426" spans="1:32" x14ac:dyDescent="0.25">
      <c r="A426" t="str">
        <f>+IF($C426="","",IF(CDR!I427="","",TEXT(CDR!I427,"00000000000000")))</f>
        <v/>
      </c>
      <c r="B426" t="str">
        <f t="shared" si="48"/>
        <v/>
      </c>
      <c r="C426" t="str">
        <f>+IF(CDR!F427="","",SUBSTITUTE(CDR!F427,"CHAR (10)"," "))</f>
        <v/>
      </c>
      <c r="D426" t="str">
        <f>+IF(CDR!F427="","",SUBSTITUTE(CDR!F427,"CHAR (10)"," "))</f>
        <v/>
      </c>
      <c r="E426" t="str">
        <f t="shared" si="49"/>
        <v/>
      </c>
      <c r="F426" t="str">
        <f>+IF($C426="","",IF(CDR!G427="BIO","Oui","Non"))</f>
        <v/>
      </c>
      <c r="G426" t="str">
        <f>+IF($C426="","",IF(CDR!D427="DOMEDIA","MDD",IF(CDR!D427="APTA","MDD",IF(CDR!D427="TOP BUDGET","Premier Prix","MN"))))</f>
        <v/>
      </c>
      <c r="H426" t="str">
        <f>+IF($C426="","",CDR!D427)</f>
        <v/>
      </c>
      <c r="K426" t="str">
        <f>+IF($C426="","",CDR!$E$2)</f>
        <v/>
      </c>
      <c r="L426" t="str">
        <f>+IF($C426="","",CDR!$G$2)</f>
        <v/>
      </c>
      <c r="M426" t="str">
        <f>+IF($C426="","",CDR!AN427)</f>
        <v/>
      </c>
      <c r="N426" t="str">
        <f>+IF($C426="","",CDR!AO427)</f>
        <v/>
      </c>
      <c r="P426" t="str">
        <f t="shared" si="50"/>
        <v/>
      </c>
      <c r="Q426" t="str">
        <f>+IF($C426="","",CDR!A427)</f>
        <v/>
      </c>
      <c r="S426" t="str">
        <f t="shared" si="51"/>
        <v/>
      </c>
      <c r="T426" t="str">
        <f t="shared" si="52"/>
        <v/>
      </c>
      <c r="U426" t="str">
        <f t="shared" si="53"/>
        <v/>
      </c>
      <c r="V426" t="str">
        <f>+IF(C426="","",IF(CDR!L427="VRAC","Composant sans Colisage","Homogène"))</f>
        <v/>
      </c>
      <c r="W426" t="str">
        <f>+IF(C426="","",IF(CDR!L427="VRAC","EACH",IF(CDR!L427="COLIS","COLIS (CARTON FARDEAU DISPLAY)","PALETTE - BOX")))</f>
        <v/>
      </c>
      <c r="X426" t="str">
        <f>+IF($C426="","",IF(CDR!L427="PALETTE",CDR!M427,""))</f>
        <v/>
      </c>
      <c r="Z426" t="str">
        <f>+IF($C426="","",IF(CDR!N427="PALETTE","",CDR!M427))</f>
        <v/>
      </c>
      <c r="AC426" t="str">
        <f t="shared" si="54"/>
        <v/>
      </c>
      <c r="AD426" t="str">
        <f>+IF($C426="","",CDR!$J$2)</f>
        <v/>
      </c>
      <c r="AE426" t="str">
        <f>+IF(C426="","",CDR!J424)</f>
        <v/>
      </c>
      <c r="AF426" t="str">
        <f t="shared" si="55"/>
        <v/>
      </c>
    </row>
    <row r="427" spans="1:32" x14ac:dyDescent="0.25">
      <c r="A427" t="str">
        <f>+IF($C427="","",IF(CDR!I428="","",TEXT(CDR!I428,"00000000000000")))</f>
        <v/>
      </c>
      <c r="B427" t="str">
        <f t="shared" si="48"/>
        <v/>
      </c>
      <c r="C427" t="str">
        <f>+IF(CDR!F428="","",SUBSTITUTE(CDR!F428,"CHAR (10)"," "))</f>
        <v/>
      </c>
      <c r="D427" t="str">
        <f>+IF(CDR!F428="","",SUBSTITUTE(CDR!F428,"CHAR (10)"," "))</f>
        <v/>
      </c>
      <c r="E427" t="str">
        <f t="shared" si="49"/>
        <v/>
      </c>
      <c r="F427" t="str">
        <f>+IF($C427="","",IF(CDR!G428="BIO","Oui","Non"))</f>
        <v/>
      </c>
      <c r="G427" t="str">
        <f>+IF($C427="","",IF(CDR!D428="DOMEDIA","MDD",IF(CDR!D428="APTA","MDD",IF(CDR!D428="TOP BUDGET","Premier Prix","MN"))))</f>
        <v/>
      </c>
      <c r="H427" t="str">
        <f>+IF($C427="","",CDR!D428)</f>
        <v/>
      </c>
      <c r="K427" t="str">
        <f>+IF($C427="","",CDR!$E$2)</f>
        <v/>
      </c>
      <c r="L427" t="str">
        <f>+IF($C427="","",CDR!$G$2)</f>
        <v/>
      </c>
      <c r="M427" t="str">
        <f>+IF($C427="","",CDR!AN428)</f>
        <v/>
      </c>
      <c r="N427" t="str">
        <f>+IF($C427="","",CDR!AO428)</f>
        <v/>
      </c>
      <c r="P427" t="str">
        <f t="shared" si="50"/>
        <v/>
      </c>
      <c r="Q427" t="str">
        <f>+IF($C427="","",CDR!A428)</f>
        <v/>
      </c>
      <c r="S427" t="str">
        <f t="shared" si="51"/>
        <v/>
      </c>
      <c r="T427" t="str">
        <f t="shared" si="52"/>
        <v/>
      </c>
      <c r="U427" t="str">
        <f t="shared" si="53"/>
        <v/>
      </c>
      <c r="V427" t="str">
        <f>+IF(C427="","",IF(CDR!L428="VRAC","Composant sans Colisage","Homogène"))</f>
        <v/>
      </c>
      <c r="W427" t="str">
        <f>+IF(C427="","",IF(CDR!L428="VRAC","EACH",IF(CDR!L428="COLIS","COLIS (CARTON FARDEAU DISPLAY)","PALETTE - BOX")))</f>
        <v/>
      </c>
      <c r="X427" t="str">
        <f>+IF($C427="","",IF(CDR!L428="PALETTE",CDR!M428,""))</f>
        <v/>
      </c>
      <c r="Z427" t="str">
        <f>+IF($C427="","",IF(CDR!N428="PALETTE","",CDR!M428))</f>
        <v/>
      </c>
      <c r="AC427" t="str">
        <f t="shared" si="54"/>
        <v/>
      </c>
      <c r="AD427" t="str">
        <f>+IF($C427="","",CDR!$J$2)</f>
        <v/>
      </c>
      <c r="AE427" t="str">
        <f>+IF(C427="","",CDR!J425)</f>
        <v/>
      </c>
      <c r="AF427" t="str">
        <f t="shared" si="55"/>
        <v/>
      </c>
    </row>
    <row r="428" spans="1:32" x14ac:dyDescent="0.25">
      <c r="A428" t="str">
        <f>+IF($C428="","",IF(CDR!I429="","",TEXT(CDR!I429,"00000000000000")))</f>
        <v/>
      </c>
      <c r="B428" t="str">
        <f t="shared" si="48"/>
        <v/>
      </c>
      <c r="C428" t="str">
        <f>+IF(CDR!F429="","",SUBSTITUTE(CDR!F429,"CHAR (10)"," "))</f>
        <v/>
      </c>
      <c r="D428" t="str">
        <f>+IF(CDR!F429="","",SUBSTITUTE(CDR!F429,"CHAR (10)"," "))</f>
        <v/>
      </c>
      <c r="E428" t="str">
        <f t="shared" si="49"/>
        <v/>
      </c>
      <c r="F428" t="str">
        <f>+IF($C428="","",IF(CDR!G429="BIO","Oui","Non"))</f>
        <v/>
      </c>
      <c r="G428" t="str">
        <f>+IF($C428="","",IF(CDR!D429="DOMEDIA","MDD",IF(CDR!D429="APTA","MDD",IF(CDR!D429="TOP BUDGET","Premier Prix","MN"))))</f>
        <v/>
      </c>
      <c r="H428" t="str">
        <f>+IF($C428="","",CDR!D429)</f>
        <v/>
      </c>
      <c r="K428" t="str">
        <f>+IF($C428="","",CDR!$E$2)</f>
        <v/>
      </c>
      <c r="L428" t="str">
        <f>+IF($C428="","",CDR!$G$2)</f>
        <v/>
      </c>
      <c r="M428" t="str">
        <f>+IF($C428="","",CDR!AN429)</f>
        <v/>
      </c>
      <c r="N428" t="str">
        <f>+IF($C428="","",CDR!AO429)</f>
        <v/>
      </c>
      <c r="P428" t="str">
        <f t="shared" si="50"/>
        <v/>
      </c>
      <c r="Q428" t="str">
        <f>+IF($C428="","",CDR!A429)</f>
        <v/>
      </c>
      <c r="S428" t="str">
        <f t="shared" si="51"/>
        <v/>
      </c>
      <c r="T428" t="str">
        <f t="shared" si="52"/>
        <v/>
      </c>
      <c r="U428" t="str">
        <f t="shared" si="53"/>
        <v/>
      </c>
      <c r="V428" t="str">
        <f>+IF(C428="","",IF(CDR!L429="VRAC","Composant sans Colisage","Homogène"))</f>
        <v/>
      </c>
      <c r="W428" t="str">
        <f>+IF(C428="","",IF(CDR!L429="VRAC","EACH",IF(CDR!L429="COLIS","COLIS (CARTON FARDEAU DISPLAY)","PALETTE - BOX")))</f>
        <v/>
      </c>
      <c r="X428" t="str">
        <f>+IF($C428="","",IF(CDR!L429="PALETTE",CDR!M429,""))</f>
        <v/>
      </c>
      <c r="Z428" t="str">
        <f>+IF($C428="","",IF(CDR!N429="PALETTE","",CDR!M429))</f>
        <v/>
      </c>
      <c r="AC428" t="str">
        <f t="shared" si="54"/>
        <v/>
      </c>
      <c r="AD428" t="str">
        <f>+IF($C428="","",CDR!$J$2)</f>
        <v/>
      </c>
      <c r="AE428" t="str">
        <f>+IF(C428="","",CDR!J426)</f>
        <v/>
      </c>
      <c r="AF428" t="str">
        <f t="shared" si="55"/>
        <v/>
      </c>
    </row>
    <row r="429" spans="1:32" x14ac:dyDescent="0.25">
      <c r="A429" t="str">
        <f>+IF($C429="","",IF(CDR!I430="","",TEXT(CDR!I430,"00000000000000")))</f>
        <v/>
      </c>
      <c r="B429" t="str">
        <f t="shared" si="48"/>
        <v/>
      </c>
      <c r="C429" t="str">
        <f>+IF(CDR!F430="","",SUBSTITUTE(CDR!F430,"CHAR (10)"," "))</f>
        <v/>
      </c>
      <c r="D429" t="str">
        <f>+IF(CDR!F430="","",SUBSTITUTE(CDR!F430,"CHAR (10)"," "))</f>
        <v/>
      </c>
      <c r="E429" t="str">
        <f t="shared" si="49"/>
        <v/>
      </c>
      <c r="F429" t="str">
        <f>+IF($C429="","",IF(CDR!G430="BIO","Oui","Non"))</f>
        <v/>
      </c>
      <c r="G429" t="str">
        <f>+IF($C429="","",IF(CDR!D430="DOMEDIA","MDD",IF(CDR!D430="APTA","MDD",IF(CDR!D430="TOP BUDGET","Premier Prix","MN"))))</f>
        <v/>
      </c>
      <c r="H429" t="str">
        <f>+IF($C429="","",CDR!D430)</f>
        <v/>
      </c>
      <c r="K429" t="str">
        <f>+IF($C429="","",CDR!$E$2)</f>
        <v/>
      </c>
      <c r="L429" t="str">
        <f>+IF($C429="","",CDR!$G$2)</f>
        <v/>
      </c>
      <c r="M429" t="str">
        <f>+IF($C429="","",CDR!AN430)</f>
        <v/>
      </c>
      <c r="N429" t="str">
        <f>+IF($C429="","",CDR!AO430)</f>
        <v/>
      </c>
      <c r="P429" t="str">
        <f t="shared" si="50"/>
        <v/>
      </c>
      <c r="Q429" t="str">
        <f>+IF($C429="","",CDR!A430)</f>
        <v/>
      </c>
      <c r="S429" t="str">
        <f t="shared" si="51"/>
        <v/>
      </c>
      <c r="T429" t="str">
        <f t="shared" si="52"/>
        <v/>
      </c>
      <c r="U429" t="str">
        <f t="shared" si="53"/>
        <v/>
      </c>
      <c r="V429" t="str">
        <f>+IF(C429="","",IF(CDR!L430="VRAC","Composant sans Colisage","Homogène"))</f>
        <v/>
      </c>
      <c r="W429" t="str">
        <f>+IF(C429="","",IF(CDR!L430="VRAC","EACH",IF(CDR!L430="COLIS","COLIS (CARTON FARDEAU DISPLAY)","PALETTE - BOX")))</f>
        <v/>
      </c>
      <c r="X429" t="str">
        <f>+IF($C429="","",IF(CDR!L430="PALETTE",CDR!M430,""))</f>
        <v/>
      </c>
      <c r="Z429" t="str">
        <f>+IF($C429="","",IF(CDR!N430="PALETTE","",CDR!M430))</f>
        <v/>
      </c>
      <c r="AC429" t="str">
        <f t="shared" si="54"/>
        <v/>
      </c>
      <c r="AD429" t="str">
        <f>+IF($C429="","",CDR!$J$2)</f>
        <v/>
      </c>
      <c r="AE429" t="str">
        <f>+IF(C429="","",CDR!J427)</f>
        <v/>
      </c>
      <c r="AF429" t="str">
        <f t="shared" si="55"/>
        <v/>
      </c>
    </row>
    <row r="430" spans="1:32" x14ac:dyDescent="0.25">
      <c r="A430" t="str">
        <f>+IF($C430="","",IF(CDR!I431="","",TEXT(CDR!I431,"00000000000000")))</f>
        <v/>
      </c>
      <c r="B430" t="str">
        <f t="shared" si="48"/>
        <v/>
      </c>
      <c r="C430" t="str">
        <f>+IF(CDR!F431="","",SUBSTITUTE(CDR!F431,"CHAR (10)"," "))</f>
        <v/>
      </c>
      <c r="D430" t="str">
        <f>+IF(CDR!F431="","",SUBSTITUTE(CDR!F431,"CHAR (10)"," "))</f>
        <v/>
      </c>
      <c r="E430" t="str">
        <f t="shared" si="49"/>
        <v/>
      </c>
      <c r="F430" t="str">
        <f>+IF($C430="","",IF(CDR!G431="BIO","Oui","Non"))</f>
        <v/>
      </c>
      <c r="G430" t="str">
        <f>+IF($C430="","",IF(CDR!D431="DOMEDIA","MDD",IF(CDR!D431="APTA","MDD",IF(CDR!D431="TOP BUDGET","Premier Prix","MN"))))</f>
        <v/>
      </c>
      <c r="H430" t="str">
        <f>+IF($C430="","",CDR!D431)</f>
        <v/>
      </c>
      <c r="K430" t="str">
        <f>+IF($C430="","",CDR!$E$2)</f>
        <v/>
      </c>
      <c r="L430" t="str">
        <f>+IF($C430="","",CDR!$G$2)</f>
        <v/>
      </c>
      <c r="M430" t="str">
        <f>+IF($C430="","",CDR!AN431)</f>
        <v/>
      </c>
      <c r="N430" t="str">
        <f>+IF($C430="","",CDR!AO431)</f>
        <v/>
      </c>
      <c r="P430" t="str">
        <f t="shared" si="50"/>
        <v/>
      </c>
      <c r="Q430" t="str">
        <f>+IF($C430="","",CDR!A431)</f>
        <v/>
      </c>
      <c r="S430" t="str">
        <f t="shared" si="51"/>
        <v/>
      </c>
      <c r="T430" t="str">
        <f t="shared" si="52"/>
        <v/>
      </c>
      <c r="U430" t="str">
        <f t="shared" si="53"/>
        <v/>
      </c>
      <c r="V430" t="str">
        <f>+IF(C430="","",IF(CDR!L431="VRAC","Composant sans Colisage","Homogène"))</f>
        <v/>
      </c>
      <c r="W430" t="str">
        <f>+IF(C430="","",IF(CDR!L431="VRAC","EACH",IF(CDR!L431="COLIS","COLIS (CARTON FARDEAU DISPLAY)","PALETTE - BOX")))</f>
        <v/>
      </c>
      <c r="X430" t="str">
        <f>+IF($C430="","",IF(CDR!L431="PALETTE",CDR!M431,""))</f>
        <v/>
      </c>
      <c r="Z430" t="str">
        <f>+IF($C430="","",IF(CDR!N431="PALETTE","",CDR!M431))</f>
        <v/>
      </c>
      <c r="AC430" t="str">
        <f t="shared" si="54"/>
        <v/>
      </c>
      <c r="AD430" t="str">
        <f>+IF($C430="","",CDR!$J$2)</f>
        <v/>
      </c>
      <c r="AE430" t="str">
        <f>+IF(C430="","",CDR!J428)</f>
        <v/>
      </c>
      <c r="AF430" t="str">
        <f t="shared" si="55"/>
        <v/>
      </c>
    </row>
    <row r="431" spans="1:32" x14ac:dyDescent="0.25">
      <c r="A431" t="str">
        <f>+IF($C431="","",IF(CDR!I432="","",TEXT(CDR!I432,"00000000000000")))</f>
        <v/>
      </c>
      <c r="B431" t="str">
        <f t="shared" si="48"/>
        <v/>
      </c>
      <c r="C431" t="str">
        <f>+IF(CDR!F432="","",SUBSTITUTE(CDR!F432,"CHAR (10)"," "))</f>
        <v/>
      </c>
      <c r="D431" t="str">
        <f>+IF(CDR!F432="","",SUBSTITUTE(CDR!F432,"CHAR (10)"," "))</f>
        <v/>
      </c>
      <c r="E431" t="str">
        <f t="shared" si="49"/>
        <v/>
      </c>
      <c r="F431" t="str">
        <f>+IF($C431="","",IF(CDR!G432="BIO","Oui","Non"))</f>
        <v/>
      </c>
      <c r="G431" t="str">
        <f>+IF($C431="","",IF(CDR!D432="DOMEDIA","MDD",IF(CDR!D432="APTA","MDD",IF(CDR!D432="TOP BUDGET","Premier Prix","MN"))))</f>
        <v/>
      </c>
      <c r="H431" t="str">
        <f>+IF($C431="","",CDR!D432)</f>
        <v/>
      </c>
      <c r="K431" t="str">
        <f>+IF($C431="","",CDR!$E$2)</f>
        <v/>
      </c>
      <c r="L431" t="str">
        <f>+IF($C431="","",CDR!$G$2)</f>
        <v/>
      </c>
      <c r="M431" t="str">
        <f>+IF($C431="","",CDR!AN432)</f>
        <v/>
      </c>
      <c r="N431" t="str">
        <f>+IF($C431="","",CDR!AO432)</f>
        <v/>
      </c>
      <c r="P431" t="str">
        <f t="shared" si="50"/>
        <v/>
      </c>
      <c r="Q431" t="str">
        <f>+IF($C431="","",CDR!A432)</f>
        <v/>
      </c>
      <c r="S431" t="str">
        <f t="shared" si="51"/>
        <v/>
      </c>
      <c r="T431" t="str">
        <f t="shared" si="52"/>
        <v/>
      </c>
      <c r="U431" t="str">
        <f t="shared" si="53"/>
        <v/>
      </c>
      <c r="V431" t="str">
        <f>+IF(C431="","",IF(CDR!L432="VRAC","Composant sans Colisage","Homogène"))</f>
        <v/>
      </c>
      <c r="W431" t="str">
        <f>+IF(C431="","",IF(CDR!L432="VRAC","EACH",IF(CDR!L432="COLIS","COLIS (CARTON FARDEAU DISPLAY)","PALETTE - BOX")))</f>
        <v/>
      </c>
      <c r="X431" t="str">
        <f>+IF($C431="","",IF(CDR!L432="PALETTE",CDR!M432,""))</f>
        <v/>
      </c>
      <c r="Z431" t="str">
        <f>+IF($C431="","",IF(CDR!N432="PALETTE","",CDR!M432))</f>
        <v/>
      </c>
      <c r="AC431" t="str">
        <f t="shared" si="54"/>
        <v/>
      </c>
      <c r="AD431" t="str">
        <f>+IF($C431="","",CDR!$J$2)</f>
        <v/>
      </c>
      <c r="AE431" t="str">
        <f>+IF(C431="","",CDR!J429)</f>
        <v/>
      </c>
      <c r="AF431" t="str">
        <f t="shared" si="55"/>
        <v/>
      </c>
    </row>
    <row r="432" spans="1:32" x14ac:dyDescent="0.25">
      <c r="A432" t="str">
        <f>+IF($C432="","",IF(CDR!I433="","",TEXT(CDR!I433,"00000000000000")))</f>
        <v/>
      </c>
      <c r="B432" t="str">
        <f t="shared" si="48"/>
        <v/>
      </c>
      <c r="C432" t="str">
        <f>+IF(CDR!F433="","",SUBSTITUTE(CDR!F433,"CHAR (10)"," "))</f>
        <v/>
      </c>
      <c r="D432" t="str">
        <f>+IF(CDR!F433="","",SUBSTITUTE(CDR!F433,"CHAR (10)"," "))</f>
        <v/>
      </c>
      <c r="E432" t="str">
        <f t="shared" si="49"/>
        <v/>
      </c>
      <c r="F432" t="str">
        <f>+IF($C432="","",IF(CDR!G433="BIO","Oui","Non"))</f>
        <v/>
      </c>
      <c r="G432" t="str">
        <f>+IF($C432="","",IF(CDR!D433="DOMEDIA","MDD",IF(CDR!D433="APTA","MDD",IF(CDR!D433="TOP BUDGET","Premier Prix","MN"))))</f>
        <v/>
      </c>
      <c r="H432" t="str">
        <f>+IF($C432="","",CDR!D433)</f>
        <v/>
      </c>
      <c r="K432" t="str">
        <f>+IF($C432="","",CDR!$E$2)</f>
        <v/>
      </c>
      <c r="L432" t="str">
        <f>+IF($C432="","",CDR!$G$2)</f>
        <v/>
      </c>
      <c r="M432" t="str">
        <f>+IF($C432="","",CDR!AN433)</f>
        <v/>
      </c>
      <c r="N432" t="str">
        <f>+IF($C432="","",CDR!AO433)</f>
        <v/>
      </c>
      <c r="P432" t="str">
        <f t="shared" si="50"/>
        <v/>
      </c>
      <c r="Q432" t="str">
        <f>+IF($C432="","",CDR!A433)</f>
        <v/>
      </c>
      <c r="S432" t="str">
        <f t="shared" si="51"/>
        <v/>
      </c>
      <c r="T432" t="str">
        <f t="shared" si="52"/>
        <v/>
      </c>
      <c r="U432" t="str">
        <f t="shared" si="53"/>
        <v/>
      </c>
      <c r="V432" t="str">
        <f>+IF(C432="","",IF(CDR!L433="VRAC","Composant sans Colisage","Homogène"))</f>
        <v/>
      </c>
      <c r="W432" t="str">
        <f>+IF(C432="","",IF(CDR!L433="VRAC","EACH",IF(CDR!L433="COLIS","COLIS (CARTON FARDEAU DISPLAY)","PALETTE - BOX")))</f>
        <v/>
      </c>
      <c r="X432" t="str">
        <f>+IF($C432="","",IF(CDR!L433="PALETTE",CDR!M433,""))</f>
        <v/>
      </c>
      <c r="Z432" t="str">
        <f>+IF($C432="","",IF(CDR!N433="PALETTE","",CDR!M433))</f>
        <v/>
      </c>
      <c r="AC432" t="str">
        <f t="shared" si="54"/>
        <v/>
      </c>
      <c r="AD432" t="str">
        <f>+IF($C432="","",CDR!$J$2)</f>
        <v/>
      </c>
      <c r="AE432" t="str">
        <f>+IF(C432="","",CDR!J430)</f>
        <v/>
      </c>
      <c r="AF432" t="str">
        <f t="shared" si="55"/>
        <v/>
      </c>
    </row>
    <row r="433" spans="1:32" x14ac:dyDescent="0.25">
      <c r="A433" t="str">
        <f>+IF($C433="","",IF(CDR!I434="","",TEXT(CDR!I434,"00000000000000")))</f>
        <v/>
      </c>
      <c r="B433" t="str">
        <f t="shared" si="48"/>
        <v/>
      </c>
      <c r="C433" t="str">
        <f>+IF(CDR!F434="","",SUBSTITUTE(CDR!F434,"CHAR (10)"," "))</f>
        <v/>
      </c>
      <c r="D433" t="str">
        <f>+IF(CDR!F434="","",SUBSTITUTE(CDR!F434,"CHAR (10)"," "))</f>
        <v/>
      </c>
      <c r="E433" t="str">
        <f t="shared" si="49"/>
        <v/>
      </c>
      <c r="F433" t="str">
        <f>+IF($C433="","",IF(CDR!G434="BIO","Oui","Non"))</f>
        <v/>
      </c>
      <c r="G433" t="str">
        <f>+IF($C433="","",IF(CDR!D434="DOMEDIA","MDD",IF(CDR!D434="APTA","MDD",IF(CDR!D434="TOP BUDGET","Premier Prix","MN"))))</f>
        <v/>
      </c>
      <c r="H433" t="str">
        <f>+IF($C433="","",CDR!D434)</f>
        <v/>
      </c>
      <c r="K433" t="str">
        <f>+IF($C433="","",CDR!$E$2)</f>
        <v/>
      </c>
      <c r="L433" t="str">
        <f>+IF($C433="","",CDR!$G$2)</f>
        <v/>
      </c>
      <c r="M433" t="str">
        <f>+IF($C433="","",CDR!AN434)</f>
        <v/>
      </c>
      <c r="N433" t="str">
        <f>+IF($C433="","",CDR!AO434)</f>
        <v/>
      </c>
      <c r="P433" t="str">
        <f t="shared" si="50"/>
        <v/>
      </c>
      <c r="Q433" t="str">
        <f>+IF($C433="","",CDR!A434)</f>
        <v/>
      </c>
      <c r="S433" t="str">
        <f t="shared" si="51"/>
        <v/>
      </c>
      <c r="T433" t="str">
        <f t="shared" si="52"/>
        <v/>
      </c>
      <c r="U433" t="str">
        <f t="shared" si="53"/>
        <v/>
      </c>
      <c r="V433" t="str">
        <f>+IF(C433="","",IF(CDR!L434="VRAC","Composant sans Colisage","Homogène"))</f>
        <v/>
      </c>
      <c r="W433" t="str">
        <f>+IF(C433="","",IF(CDR!L434="VRAC","EACH",IF(CDR!L434="COLIS","COLIS (CARTON FARDEAU DISPLAY)","PALETTE - BOX")))</f>
        <v/>
      </c>
      <c r="X433" t="str">
        <f>+IF($C433="","",IF(CDR!L434="PALETTE",CDR!M434,""))</f>
        <v/>
      </c>
      <c r="Z433" t="str">
        <f>+IF($C433="","",IF(CDR!N434="PALETTE","",CDR!M434))</f>
        <v/>
      </c>
      <c r="AC433" t="str">
        <f t="shared" si="54"/>
        <v/>
      </c>
      <c r="AD433" t="str">
        <f>+IF($C433="","",CDR!$J$2)</f>
        <v/>
      </c>
      <c r="AE433" t="str">
        <f>+IF(C433="","",CDR!J431)</f>
        <v/>
      </c>
      <c r="AF433" t="str">
        <f t="shared" si="55"/>
        <v/>
      </c>
    </row>
    <row r="434" spans="1:32" x14ac:dyDescent="0.25">
      <c r="A434" t="str">
        <f>+IF($C434="","",IF(CDR!I435="","",TEXT(CDR!I435,"00000000000000")))</f>
        <v/>
      </c>
      <c r="B434" t="str">
        <f t="shared" si="48"/>
        <v/>
      </c>
      <c r="C434" t="str">
        <f>+IF(CDR!F435="","",SUBSTITUTE(CDR!F435,"CHAR (10)"," "))</f>
        <v/>
      </c>
      <c r="D434" t="str">
        <f>+IF(CDR!F435="","",SUBSTITUTE(CDR!F435,"CHAR (10)"," "))</f>
        <v/>
      </c>
      <c r="E434" t="str">
        <f t="shared" si="49"/>
        <v/>
      </c>
      <c r="F434" t="str">
        <f>+IF($C434="","",IF(CDR!G435="BIO","Oui","Non"))</f>
        <v/>
      </c>
      <c r="G434" t="str">
        <f>+IF($C434="","",IF(CDR!D435="DOMEDIA","MDD",IF(CDR!D435="APTA","MDD",IF(CDR!D435="TOP BUDGET","Premier Prix","MN"))))</f>
        <v/>
      </c>
      <c r="H434" t="str">
        <f>+IF($C434="","",CDR!D435)</f>
        <v/>
      </c>
      <c r="K434" t="str">
        <f>+IF($C434="","",CDR!$E$2)</f>
        <v/>
      </c>
      <c r="L434" t="str">
        <f>+IF($C434="","",CDR!$G$2)</f>
        <v/>
      </c>
      <c r="M434" t="str">
        <f>+IF($C434="","",CDR!AN435)</f>
        <v/>
      </c>
      <c r="N434" t="str">
        <f>+IF($C434="","",CDR!AO435)</f>
        <v/>
      </c>
      <c r="P434" t="str">
        <f t="shared" si="50"/>
        <v/>
      </c>
      <c r="Q434" t="str">
        <f>+IF($C434="","",CDR!A435)</f>
        <v/>
      </c>
      <c r="S434" t="str">
        <f t="shared" si="51"/>
        <v/>
      </c>
      <c r="T434" t="str">
        <f t="shared" si="52"/>
        <v/>
      </c>
      <c r="U434" t="str">
        <f t="shared" si="53"/>
        <v/>
      </c>
      <c r="V434" t="str">
        <f>+IF(C434="","",IF(CDR!L435="VRAC","Composant sans Colisage","Homogène"))</f>
        <v/>
      </c>
      <c r="W434" t="str">
        <f>+IF(C434="","",IF(CDR!L435="VRAC","EACH",IF(CDR!L435="COLIS","COLIS (CARTON FARDEAU DISPLAY)","PALETTE - BOX")))</f>
        <v/>
      </c>
      <c r="X434" t="str">
        <f>+IF($C434="","",IF(CDR!L435="PALETTE",CDR!M435,""))</f>
        <v/>
      </c>
      <c r="Z434" t="str">
        <f>+IF($C434="","",IF(CDR!N435="PALETTE","",CDR!M435))</f>
        <v/>
      </c>
      <c r="AC434" t="str">
        <f t="shared" si="54"/>
        <v/>
      </c>
      <c r="AD434" t="str">
        <f>+IF($C434="","",CDR!$J$2)</f>
        <v/>
      </c>
      <c r="AE434" t="str">
        <f>+IF(C434="","",CDR!J432)</f>
        <v/>
      </c>
      <c r="AF434" t="str">
        <f t="shared" si="55"/>
        <v/>
      </c>
    </row>
    <row r="435" spans="1:32" x14ac:dyDescent="0.25">
      <c r="A435" t="str">
        <f>+IF($C435="","",IF(CDR!I436="","",TEXT(CDR!I436,"00000000000000")))</f>
        <v/>
      </c>
      <c r="B435" t="str">
        <f t="shared" si="48"/>
        <v/>
      </c>
      <c r="C435" t="str">
        <f>+IF(CDR!F436="","",SUBSTITUTE(CDR!F436,"CHAR (10)"," "))</f>
        <v/>
      </c>
      <c r="D435" t="str">
        <f>+IF(CDR!F436="","",SUBSTITUTE(CDR!F436,"CHAR (10)"," "))</f>
        <v/>
      </c>
      <c r="E435" t="str">
        <f t="shared" si="49"/>
        <v/>
      </c>
      <c r="F435" t="str">
        <f>+IF($C435="","",IF(CDR!G436="BIO","Oui","Non"))</f>
        <v/>
      </c>
      <c r="G435" t="str">
        <f>+IF($C435="","",IF(CDR!D436="DOMEDIA","MDD",IF(CDR!D436="APTA","MDD",IF(CDR!D436="TOP BUDGET","Premier Prix","MN"))))</f>
        <v/>
      </c>
      <c r="H435" t="str">
        <f>+IF($C435="","",CDR!D436)</f>
        <v/>
      </c>
      <c r="K435" t="str">
        <f>+IF($C435="","",CDR!$E$2)</f>
        <v/>
      </c>
      <c r="L435" t="str">
        <f>+IF($C435="","",CDR!$G$2)</f>
        <v/>
      </c>
      <c r="M435" t="str">
        <f>+IF($C435="","",CDR!AN436)</f>
        <v/>
      </c>
      <c r="N435" t="str">
        <f>+IF($C435="","",CDR!AO436)</f>
        <v/>
      </c>
      <c r="P435" t="str">
        <f t="shared" si="50"/>
        <v/>
      </c>
      <c r="Q435" t="str">
        <f>+IF($C435="","",CDR!A436)</f>
        <v/>
      </c>
      <c r="S435" t="str">
        <f t="shared" si="51"/>
        <v/>
      </c>
      <c r="T435" t="str">
        <f t="shared" si="52"/>
        <v/>
      </c>
      <c r="U435" t="str">
        <f t="shared" si="53"/>
        <v/>
      </c>
      <c r="V435" t="str">
        <f>+IF(C435="","",IF(CDR!L436="VRAC","Composant sans Colisage","Homogène"))</f>
        <v/>
      </c>
      <c r="W435" t="str">
        <f>+IF(C435="","",IF(CDR!L436="VRAC","EACH",IF(CDR!L436="COLIS","COLIS (CARTON FARDEAU DISPLAY)","PALETTE - BOX")))</f>
        <v/>
      </c>
      <c r="X435" t="str">
        <f>+IF($C435="","",IF(CDR!L436="PALETTE",CDR!M436,""))</f>
        <v/>
      </c>
      <c r="Z435" t="str">
        <f>+IF($C435="","",IF(CDR!N436="PALETTE","",CDR!M436))</f>
        <v/>
      </c>
      <c r="AC435" t="str">
        <f t="shared" si="54"/>
        <v/>
      </c>
      <c r="AD435" t="str">
        <f>+IF($C435="","",CDR!$J$2)</f>
        <v/>
      </c>
      <c r="AE435" t="str">
        <f>+IF(C435="","",CDR!J433)</f>
        <v/>
      </c>
      <c r="AF435" t="str">
        <f t="shared" si="55"/>
        <v/>
      </c>
    </row>
    <row r="436" spans="1:32" x14ac:dyDescent="0.25">
      <c r="A436" t="str">
        <f>+IF($C436="","",IF(CDR!I437="","",TEXT(CDR!I437,"00000000000000")))</f>
        <v/>
      </c>
      <c r="B436" t="str">
        <f t="shared" si="48"/>
        <v/>
      </c>
      <c r="C436" t="str">
        <f>+IF(CDR!F437="","",SUBSTITUTE(CDR!F437,"CHAR (10)"," "))</f>
        <v/>
      </c>
      <c r="D436" t="str">
        <f>+IF(CDR!F437="","",SUBSTITUTE(CDR!F437,"CHAR (10)"," "))</f>
        <v/>
      </c>
      <c r="E436" t="str">
        <f t="shared" si="49"/>
        <v/>
      </c>
      <c r="F436" t="str">
        <f>+IF($C436="","",IF(CDR!G437="BIO","Oui","Non"))</f>
        <v/>
      </c>
      <c r="G436" t="str">
        <f>+IF($C436="","",IF(CDR!D437="DOMEDIA","MDD",IF(CDR!D437="APTA","MDD",IF(CDR!D437="TOP BUDGET","Premier Prix","MN"))))</f>
        <v/>
      </c>
      <c r="H436" t="str">
        <f>+IF($C436="","",CDR!D437)</f>
        <v/>
      </c>
      <c r="K436" t="str">
        <f>+IF($C436="","",CDR!$E$2)</f>
        <v/>
      </c>
      <c r="L436" t="str">
        <f>+IF($C436="","",CDR!$G$2)</f>
        <v/>
      </c>
      <c r="M436" t="str">
        <f>+IF($C436="","",CDR!AN437)</f>
        <v/>
      </c>
      <c r="N436" t="str">
        <f>+IF($C436="","",CDR!AO437)</f>
        <v/>
      </c>
      <c r="P436" t="str">
        <f t="shared" si="50"/>
        <v/>
      </c>
      <c r="Q436" t="str">
        <f>+IF($C436="","",CDR!A437)</f>
        <v/>
      </c>
      <c r="S436" t="str">
        <f t="shared" si="51"/>
        <v/>
      </c>
      <c r="T436" t="str">
        <f t="shared" si="52"/>
        <v/>
      </c>
      <c r="U436" t="str">
        <f t="shared" si="53"/>
        <v/>
      </c>
      <c r="V436" t="str">
        <f>+IF(C436="","",IF(CDR!L437="VRAC","Composant sans Colisage","Homogène"))</f>
        <v/>
      </c>
      <c r="W436" t="str">
        <f>+IF(C436="","",IF(CDR!L437="VRAC","EACH",IF(CDR!L437="COLIS","COLIS (CARTON FARDEAU DISPLAY)","PALETTE - BOX")))</f>
        <v/>
      </c>
      <c r="X436" t="str">
        <f>+IF($C436="","",IF(CDR!L437="PALETTE",CDR!M437,""))</f>
        <v/>
      </c>
      <c r="Z436" t="str">
        <f>+IF($C436="","",IF(CDR!N437="PALETTE","",CDR!M437))</f>
        <v/>
      </c>
      <c r="AC436" t="str">
        <f t="shared" si="54"/>
        <v/>
      </c>
      <c r="AD436" t="str">
        <f>+IF($C436="","",CDR!$J$2)</f>
        <v/>
      </c>
      <c r="AE436" t="str">
        <f>+IF(C436="","",CDR!J434)</f>
        <v/>
      </c>
      <c r="AF436" t="str">
        <f t="shared" si="55"/>
        <v/>
      </c>
    </row>
    <row r="437" spans="1:32" x14ac:dyDescent="0.25">
      <c r="A437" t="str">
        <f>+IF($C437="","",IF(CDR!I438="","",TEXT(CDR!I438,"00000000000000")))</f>
        <v/>
      </c>
      <c r="B437" t="str">
        <f t="shared" si="48"/>
        <v/>
      </c>
      <c r="C437" t="str">
        <f>+IF(CDR!F438="","",SUBSTITUTE(CDR!F438,"CHAR (10)"," "))</f>
        <v/>
      </c>
      <c r="D437" t="str">
        <f>+IF(CDR!F438="","",SUBSTITUTE(CDR!F438,"CHAR (10)"," "))</f>
        <v/>
      </c>
      <c r="E437" t="str">
        <f t="shared" si="49"/>
        <v/>
      </c>
      <c r="F437" t="str">
        <f>+IF($C437="","",IF(CDR!G438="BIO","Oui","Non"))</f>
        <v/>
      </c>
      <c r="G437" t="str">
        <f>+IF($C437="","",IF(CDR!D438="DOMEDIA","MDD",IF(CDR!D438="APTA","MDD",IF(CDR!D438="TOP BUDGET","Premier Prix","MN"))))</f>
        <v/>
      </c>
      <c r="H437" t="str">
        <f>+IF($C437="","",CDR!D438)</f>
        <v/>
      </c>
      <c r="K437" t="str">
        <f>+IF($C437="","",CDR!$E$2)</f>
        <v/>
      </c>
      <c r="L437" t="str">
        <f>+IF($C437="","",CDR!$G$2)</f>
        <v/>
      </c>
      <c r="M437" t="str">
        <f>+IF($C437="","",CDR!AN438)</f>
        <v/>
      </c>
      <c r="N437" t="str">
        <f>+IF($C437="","",CDR!AO438)</f>
        <v/>
      </c>
      <c r="P437" t="str">
        <f t="shared" si="50"/>
        <v/>
      </c>
      <c r="Q437" t="str">
        <f>+IF($C437="","",CDR!A438)</f>
        <v/>
      </c>
      <c r="S437" t="str">
        <f t="shared" si="51"/>
        <v/>
      </c>
      <c r="T437" t="str">
        <f t="shared" si="52"/>
        <v/>
      </c>
      <c r="U437" t="str">
        <f t="shared" si="53"/>
        <v/>
      </c>
      <c r="V437" t="str">
        <f>+IF(C437="","",IF(CDR!L438="VRAC","Composant sans Colisage","Homogène"))</f>
        <v/>
      </c>
      <c r="W437" t="str">
        <f>+IF(C437="","",IF(CDR!L438="VRAC","EACH",IF(CDR!L438="COLIS","COLIS (CARTON FARDEAU DISPLAY)","PALETTE - BOX")))</f>
        <v/>
      </c>
      <c r="X437" t="str">
        <f>+IF($C437="","",IF(CDR!L438="PALETTE",CDR!M438,""))</f>
        <v/>
      </c>
      <c r="Z437" t="str">
        <f>+IF($C437="","",IF(CDR!N438="PALETTE","",CDR!M438))</f>
        <v/>
      </c>
      <c r="AC437" t="str">
        <f t="shared" si="54"/>
        <v/>
      </c>
      <c r="AD437" t="str">
        <f>+IF($C437="","",CDR!$J$2)</f>
        <v/>
      </c>
      <c r="AE437" t="str">
        <f>+IF(C437="","",CDR!J435)</f>
        <v/>
      </c>
      <c r="AF437" t="str">
        <f t="shared" si="55"/>
        <v/>
      </c>
    </row>
    <row r="438" spans="1:32" x14ac:dyDescent="0.25">
      <c r="A438" t="str">
        <f>+IF($C438="","",IF(CDR!I439="","",TEXT(CDR!I439,"00000000000000")))</f>
        <v/>
      </c>
      <c r="B438" t="str">
        <f t="shared" si="48"/>
        <v/>
      </c>
      <c r="C438" t="str">
        <f>+IF(CDR!F439="","",SUBSTITUTE(CDR!F439,"CHAR (10)"," "))</f>
        <v/>
      </c>
      <c r="D438" t="str">
        <f>+IF(CDR!F439="","",SUBSTITUTE(CDR!F439,"CHAR (10)"," "))</f>
        <v/>
      </c>
      <c r="E438" t="str">
        <f t="shared" si="49"/>
        <v/>
      </c>
      <c r="F438" t="str">
        <f>+IF($C438="","",IF(CDR!G439="BIO","Oui","Non"))</f>
        <v/>
      </c>
      <c r="G438" t="str">
        <f>+IF($C438="","",IF(CDR!D439="DOMEDIA","MDD",IF(CDR!D439="APTA","MDD",IF(CDR!D439="TOP BUDGET","Premier Prix","MN"))))</f>
        <v/>
      </c>
      <c r="H438" t="str">
        <f>+IF($C438="","",CDR!D439)</f>
        <v/>
      </c>
      <c r="K438" t="str">
        <f>+IF($C438="","",CDR!$E$2)</f>
        <v/>
      </c>
      <c r="L438" t="str">
        <f>+IF($C438="","",CDR!$G$2)</f>
        <v/>
      </c>
      <c r="M438" t="str">
        <f>+IF($C438="","",CDR!AN439)</f>
        <v/>
      </c>
      <c r="N438" t="str">
        <f>+IF($C438="","",CDR!AO439)</f>
        <v/>
      </c>
      <c r="P438" t="str">
        <f t="shared" si="50"/>
        <v/>
      </c>
      <c r="Q438" t="str">
        <f>+IF($C438="","",CDR!A439)</f>
        <v/>
      </c>
      <c r="S438" t="str">
        <f t="shared" si="51"/>
        <v/>
      </c>
      <c r="T438" t="str">
        <f t="shared" si="52"/>
        <v/>
      </c>
      <c r="U438" t="str">
        <f t="shared" si="53"/>
        <v/>
      </c>
      <c r="V438" t="str">
        <f>+IF(C438="","",IF(CDR!L439="VRAC","Composant sans Colisage","Homogène"))</f>
        <v/>
      </c>
      <c r="W438" t="str">
        <f>+IF(C438="","",IF(CDR!L439="VRAC","EACH",IF(CDR!L439="COLIS","COLIS (CARTON FARDEAU DISPLAY)","PALETTE - BOX")))</f>
        <v/>
      </c>
      <c r="X438" t="str">
        <f>+IF($C438="","",IF(CDR!L439="PALETTE",CDR!M439,""))</f>
        <v/>
      </c>
      <c r="Z438" t="str">
        <f>+IF($C438="","",IF(CDR!N439="PALETTE","",CDR!M439))</f>
        <v/>
      </c>
      <c r="AC438" t="str">
        <f t="shared" si="54"/>
        <v/>
      </c>
      <c r="AD438" t="str">
        <f>+IF($C438="","",CDR!$J$2)</f>
        <v/>
      </c>
      <c r="AE438" t="str">
        <f>+IF(C438="","",CDR!J436)</f>
        <v/>
      </c>
      <c r="AF438" t="str">
        <f t="shared" si="55"/>
        <v/>
      </c>
    </row>
    <row r="439" spans="1:32" x14ac:dyDescent="0.25">
      <c r="A439" t="str">
        <f>+IF($C439="","",IF(CDR!I440="","",TEXT(CDR!I440,"00000000000000")))</f>
        <v/>
      </c>
      <c r="B439" t="str">
        <f t="shared" si="48"/>
        <v/>
      </c>
      <c r="C439" t="str">
        <f>+IF(CDR!F440="","",SUBSTITUTE(CDR!F440,"CHAR (10)"," "))</f>
        <v/>
      </c>
      <c r="D439" t="str">
        <f>+IF(CDR!F440="","",SUBSTITUTE(CDR!F440,"CHAR (10)"," "))</f>
        <v/>
      </c>
      <c r="E439" t="str">
        <f t="shared" si="49"/>
        <v/>
      </c>
      <c r="F439" t="str">
        <f>+IF($C439="","",IF(CDR!G440="BIO","Oui","Non"))</f>
        <v/>
      </c>
      <c r="G439" t="str">
        <f>+IF($C439="","",IF(CDR!D440="DOMEDIA","MDD",IF(CDR!D440="APTA","MDD",IF(CDR!D440="TOP BUDGET","Premier Prix","MN"))))</f>
        <v/>
      </c>
      <c r="H439" t="str">
        <f>+IF($C439="","",CDR!D440)</f>
        <v/>
      </c>
      <c r="K439" t="str">
        <f>+IF($C439="","",CDR!$E$2)</f>
        <v/>
      </c>
      <c r="L439" t="str">
        <f>+IF($C439="","",CDR!$G$2)</f>
        <v/>
      </c>
      <c r="M439" t="str">
        <f>+IF($C439="","",CDR!AN440)</f>
        <v/>
      </c>
      <c r="N439" t="str">
        <f>+IF($C439="","",CDR!AO440)</f>
        <v/>
      </c>
      <c r="P439" t="str">
        <f t="shared" si="50"/>
        <v/>
      </c>
      <c r="Q439" t="str">
        <f>+IF($C439="","",CDR!A440)</f>
        <v/>
      </c>
      <c r="S439" t="str">
        <f t="shared" si="51"/>
        <v/>
      </c>
      <c r="T439" t="str">
        <f t="shared" si="52"/>
        <v/>
      </c>
      <c r="U439" t="str">
        <f t="shared" si="53"/>
        <v/>
      </c>
      <c r="V439" t="str">
        <f>+IF(C439="","",IF(CDR!L440="VRAC","Composant sans Colisage","Homogène"))</f>
        <v/>
      </c>
      <c r="W439" t="str">
        <f>+IF(C439="","",IF(CDR!L440="VRAC","EACH",IF(CDR!L440="COLIS","COLIS (CARTON FARDEAU DISPLAY)","PALETTE - BOX")))</f>
        <v/>
      </c>
      <c r="X439" t="str">
        <f>+IF($C439="","",IF(CDR!L440="PALETTE",CDR!M440,""))</f>
        <v/>
      </c>
      <c r="Z439" t="str">
        <f>+IF($C439="","",IF(CDR!N440="PALETTE","",CDR!M440))</f>
        <v/>
      </c>
      <c r="AC439" t="str">
        <f t="shared" si="54"/>
        <v/>
      </c>
      <c r="AD439" t="str">
        <f>+IF($C439="","",CDR!$J$2)</f>
        <v/>
      </c>
      <c r="AE439" t="str">
        <f>+IF(C439="","",CDR!J437)</f>
        <v/>
      </c>
      <c r="AF439" t="str">
        <f t="shared" si="55"/>
        <v/>
      </c>
    </row>
    <row r="440" spans="1:32" x14ac:dyDescent="0.25">
      <c r="A440" t="str">
        <f>+IF($C440="","",IF(CDR!I441="","",TEXT(CDR!I441,"00000000000000")))</f>
        <v/>
      </c>
      <c r="B440" t="str">
        <f t="shared" si="48"/>
        <v/>
      </c>
      <c r="C440" t="str">
        <f>+IF(CDR!F441="","",SUBSTITUTE(CDR!F441,"CHAR (10)"," "))</f>
        <v/>
      </c>
      <c r="D440" t="str">
        <f>+IF(CDR!F441="","",SUBSTITUTE(CDR!F441,"CHAR (10)"," "))</f>
        <v/>
      </c>
      <c r="E440" t="str">
        <f t="shared" si="49"/>
        <v/>
      </c>
      <c r="F440" t="str">
        <f>+IF($C440="","",IF(CDR!G441="BIO","Oui","Non"))</f>
        <v/>
      </c>
      <c r="G440" t="str">
        <f>+IF($C440="","",IF(CDR!D441="DOMEDIA","MDD",IF(CDR!D441="APTA","MDD",IF(CDR!D441="TOP BUDGET","Premier Prix","MN"))))</f>
        <v/>
      </c>
      <c r="H440" t="str">
        <f>+IF($C440="","",CDR!D441)</f>
        <v/>
      </c>
      <c r="K440" t="str">
        <f>+IF($C440="","",CDR!$E$2)</f>
        <v/>
      </c>
      <c r="L440" t="str">
        <f>+IF($C440="","",CDR!$G$2)</f>
        <v/>
      </c>
      <c r="M440" t="str">
        <f>+IF($C440="","",CDR!AN441)</f>
        <v/>
      </c>
      <c r="N440" t="str">
        <f>+IF($C440="","",CDR!AO441)</f>
        <v/>
      </c>
      <c r="P440" t="str">
        <f t="shared" si="50"/>
        <v/>
      </c>
      <c r="Q440" t="str">
        <f>+IF($C440="","",CDR!A441)</f>
        <v/>
      </c>
      <c r="S440" t="str">
        <f t="shared" si="51"/>
        <v/>
      </c>
      <c r="T440" t="str">
        <f t="shared" si="52"/>
        <v/>
      </c>
      <c r="U440" t="str">
        <f t="shared" si="53"/>
        <v/>
      </c>
      <c r="V440" t="str">
        <f>+IF(C440="","",IF(CDR!L441="VRAC","Composant sans Colisage","Homogène"))</f>
        <v/>
      </c>
      <c r="W440" t="str">
        <f>+IF(C440="","",IF(CDR!L441="VRAC","EACH",IF(CDR!L441="COLIS","COLIS (CARTON FARDEAU DISPLAY)","PALETTE - BOX")))</f>
        <v/>
      </c>
      <c r="X440" t="str">
        <f>+IF($C440="","",IF(CDR!L441="PALETTE",CDR!M441,""))</f>
        <v/>
      </c>
      <c r="Z440" t="str">
        <f>+IF($C440="","",IF(CDR!N441="PALETTE","",CDR!M441))</f>
        <v/>
      </c>
      <c r="AC440" t="str">
        <f t="shared" si="54"/>
        <v/>
      </c>
      <c r="AD440" t="str">
        <f>+IF($C440="","",CDR!$J$2)</f>
        <v/>
      </c>
      <c r="AE440" t="str">
        <f>+IF(C440="","",CDR!J438)</f>
        <v/>
      </c>
      <c r="AF440" t="str">
        <f t="shared" si="55"/>
        <v/>
      </c>
    </row>
    <row r="441" spans="1:32" x14ac:dyDescent="0.25">
      <c r="A441" t="str">
        <f>+IF($C441="","",IF(CDR!I442="","",TEXT(CDR!I442,"00000000000000")))</f>
        <v/>
      </c>
      <c r="B441" t="str">
        <f t="shared" si="48"/>
        <v/>
      </c>
      <c r="C441" t="str">
        <f>+IF(CDR!F442="","",SUBSTITUTE(CDR!F442,"CHAR (10)"," "))</f>
        <v/>
      </c>
      <c r="D441" t="str">
        <f>+IF(CDR!F442="","",SUBSTITUTE(CDR!F442,"CHAR (10)"," "))</f>
        <v/>
      </c>
      <c r="E441" t="str">
        <f t="shared" si="49"/>
        <v/>
      </c>
      <c r="F441" t="str">
        <f>+IF($C441="","",IF(CDR!G442="BIO","Oui","Non"))</f>
        <v/>
      </c>
      <c r="G441" t="str">
        <f>+IF($C441="","",IF(CDR!D442="DOMEDIA","MDD",IF(CDR!D442="APTA","MDD",IF(CDR!D442="TOP BUDGET","Premier Prix","MN"))))</f>
        <v/>
      </c>
      <c r="H441" t="str">
        <f>+IF($C441="","",CDR!D442)</f>
        <v/>
      </c>
      <c r="K441" t="str">
        <f>+IF($C441="","",CDR!$E$2)</f>
        <v/>
      </c>
      <c r="L441" t="str">
        <f>+IF($C441="","",CDR!$G$2)</f>
        <v/>
      </c>
      <c r="M441" t="str">
        <f>+IF($C441="","",CDR!AN442)</f>
        <v/>
      </c>
      <c r="N441" t="str">
        <f>+IF($C441="","",CDR!AO442)</f>
        <v/>
      </c>
      <c r="P441" t="str">
        <f t="shared" si="50"/>
        <v/>
      </c>
      <c r="Q441" t="str">
        <f>+IF($C441="","",CDR!A442)</f>
        <v/>
      </c>
      <c r="S441" t="str">
        <f t="shared" si="51"/>
        <v/>
      </c>
      <c r="T441" t="str">
        <f t="shared" si="52"/>
        <v/>
      </c>
      <c r="U441" t="str">
        <f t="shared" si="53"/>
        <v/>
      </c>
      <c r="V441" t="str">
        <f>+IF(C441="","",IF(CDR!L442="VRAC","Composant sans Colisage","Homogène"))</f>
        <v/>
      </c>
      <c r="W441" t="str">
        <f>+IF(C441="","",IF(CDR!L442="VRAC","EACH",IF(CDR!L442="COLIS","COLIS (CARTON FARDEAU DISPLAY)","PALETTE - BOX")))</f>
        <v/>
      </c>
      <c r="X441" t="str">
        <f>+IF($C441="","",IF(CDR!L442="PALETTE",CDR!M442,""))</f>
        <v/>
      </c>
      <c r="Z441" t="str">
        <f>+IF($C441="","",IF(CDR!N442="PALETTE","",CDR!M442))</f>
        <v/>
      </c>
      <c r="AC441" t="str">
        <f t="shared" si="54"/>
        <v/>
      </c>
      <c r="AD441" t="str">
        <f>+IF($C441="","",CDR!$J$2)</f>
        <v/>
      </c>
      <c r="AE441" t="str">
        <f>+IF(C441="","",CDR!J439)</f>
        <v/>
      </c>
      <c r="AF441" t="str">
        <f t="shared" si="55"/>
        <v/>
      </c>
    </row>
    <row r="442" spans="1:32" x14ac:dyDescent="0.25">
      <c r="A442" t="str">
        <f>+IF($C442="","",IF(CDR!I443="","",TEXT(CDR!I443,"00000000000000")))</f>
        <v/>
      </c>
      <c r="B442" t="str">
        <f t="shared" si="48"/>
        <v/>
      </c>
      <c r="C442" t="str">
        <f>+IF(CDR!F443="","",SUBSTITUTE(CDR!F443,"CHAR (10)"," "))</f>
        <v/>
      </c>
      <c r="D442" t="str">
        <f>+IF(CDR!F443="","",SUBSTITUTE(CDR!F443,"CHAR (10)"," "))</f>
        <v/>
      </c>
      <c r="E442" t="str">
        <f t="shared" si="49"/>
        <v/>
      </c>
      <c r="F442" t="str">
        <f>+IF($C442="","",IF(CDR!G443="BIO","Oui","Non"))</f>
        <v/>
      </c>
      <c r="G442" t="str">
        <f>+IF($C442="","",IF(CDR!D443="DOMEDIA","MDD",IF(CDR!D443="APTA","MDD",IF(CDR!D443="TOP BUDGET","Premier Prix","MN"))))</f>
        <v/>
      </c>
      <c r="H442" t="str">
        <f>+IF($C442="","",CDR!D443)</f>
        <v/>
      </c>
      <c r="K442" t="str">
        <f>+IF($C442="","",CDR!$E$2)</f>
        <v/>
      </c>
      <c r="L442" t="str">
        <f>+IF($C442="","",CDR!$G$2)</f>
        <v/>
      </c>
      <c r="M442" t="str">
        <f>+IF($C442="","",CDR!AN443)</f>
        <v/>
      </c>
      <c r="N442" t="str">
        <f>+IF($C442="","",CDR!AO443)</f>
        <v/>
      </c>
      <c r="P442" t="str">
        <f t="shared" si="50"/>
        <v/>
      </c>
      <c r="Q442" t="str">
        <f>+IF($C442="","",CDR!A443)</f>
        <v/>
      </c>
      <c r="S442" t="str">
        <f t="shared" si="51"/>
        <v/>
      </c>
      <c r="T442" t="str">
        <f t="shared" si="52"/>
        <v/>
      </c>
      <c r="U442" t="str">
        <f t="shared" si="53"/>
        <v/>
      </c>
      <c r="V442" t="str">
        <f>+IF(C442="","",IF(CDR!L443="VRAC","Composant sans Colisage","Homogène"))</f>
        <v/>
      </c>
      <c r="W442" t="str">
        <f>+IF(C442="","",IF(CDR!L443="VRAC","EACH",IF(CDR!L443="COLIS","COLIS (CARTON FARDEAU DISPLAY)","PALETTE - BOX")))</f>
        <v/>
      </c>
      <c r="X442" t="str">
        <f>+IF($C442="","",IF(CDR!L443="PALETTE",CDR!M443,""))</f>
        <v/>
      </c>
      <c r="Z442" t="str">
        <f>+IF($C442="","",IF(CDR!N443="PALETTE","",CDR!M443))</f>
        <v/>
      </c>
      <c r="AC442" t="str">
        <f t="shared" si="54"/>
        <v/>
      </c>
      <c r="AD442" t="str">
        <f>+IF($C442="","",CDR!$J$2)</f>
        <v/>
      </c>
      <c r="AE442" t="str">
        <f>+IF(C442="","",CDR!J440)</f>
        <v/>
      </c>
      <c r="AF442" t="str">
        <f t="shared" si="55"/>
        <v/>
      </c>
    </row>
    <row r="443" spans="1:32" x14ac:dyDescent="0.25">
      <c r="A443" t="str">
        <f>+IF($C443="","",IF(CDR!I444="","",TEXT(CDR!I444,"00000000000000")))</f>
        <v/>
      </c>
      <c r="B443" t="str">
        <f t="shared" si="48"/>
        <v/>
      </c>
      <c r="C443" t="str">
        <f>+IF(CDR!F444="","",SUBSTITUTE(CDR!F444,"CHAR (10)"," "))</f>
        <v/>
      </c>
      <c r="D443" t="str">
        <f>+IF(CDR!F444="","",SUBSTITUTE(CDR!F444,"CHAR (10)"," "))</f>
        <v/>
      </c>
      <c r="E443" t="str">
        <f t="shared" si="49"/>
        <v/>
      </c>
      <c r="F443" t="str">
        <f>+IF($C443="","",IF(CDR!G444="BIO","Oui","Non"))</f>
        <v/>
      </c>
      <c r="G443" t="str">
        <f>+IF($C443="","",IF(CDR!D444="DOMEDIA","MDD",IF(CDR!D444="APTA","MDD",IF(CDR!D444="TOP BUDGET","Premier Prix","MN"))))</f>
        <v/>
      </c>
      <c r="H443" t="str">
        <f>+IF($C443="","",CDR!D444)</f>
        <v/>
      </c>
      <c r="K443" t="str">
        <f>+IF($C443="","",CDR!$E$2)</f>
        <v/>
      </c>
      <c r="L443" t="str">
        <f>+IF($C443="","",CDR!$G$2)</f>
        <v/>
      </c>
      <c r="M443" t="str">
        <f>+IF($C443="","",CDR!AN444)</f>
        <v/>
      </c>
      <c r="N443" t="str">
        <f>+IF($C443="","",CDR!AO444)</f>
        <v/>
      </c>
      <c r="P443" t="str">
        <f t="shared" si="50"/>
        <v/>
      </c>
      <c r="Q443" t="str">
        <f>+IF($C443="","",CDR!A444)</f>
        <v/>
      </c>
      <c r="S443" t="str">
        <f t="shared" si="51"/>
        <v/>
      </c>
      <c r="T443" t="str">
        <f t="shared" si="52"/>
        <v/>
      </c>
      <c r="U443" t="str">
        <f t="shared" si="53"/>
        <v/>
      </c>
      <c r="V443" t="str">
        <f>+IF(C443="","",IF(CDR!L444="VRAC","Composant sans Colisage","Homogène"))</f>
        <v/>
      </c>
      <c r="W443" t="str">
        <f>+IF(C443="","",IF(CDR!L444="VRAC","EACH",IF(CDR!L444="COLIS","COLIS (CARTON FARDEAU DISPLAY)","PALETTE - BOX")))</f>
        <v/>
      </c>
      <c r="X443" t="str">
        <f>+IF($C443="","",IF(CDR!L444="PALETTE",CDR!M444,""))</f>
        <v/>
      </c>
      <c r="Z443" t="str">
        <f>+IF($C443="","",IF(CDR!N444="PALETTE","",CDR!M444))</f>
        <v/>
      </c>
      <c r="AC443" t="str">
        <f t="shared" si="54"/>
        <v/>
      </c>
      <c r="AD443" t="str">
        <f>+IF($C443="","",CDR!$J$2)</f>
        <v/>
      </c>
      <c r="AE443" t="str">
        <f>+IF(C443="","",CDR!J441)</f>
        <v/>
      </c>
      <c r="AF443" t="str">
        <f t="shared" si="55"/>
        <v/>
      </c>
    </row>
    <row r="444" spans="1:32" x14ac:dyDescent="0.25">
      <c r="A444" t="str">
        <f>+IF($C444="","",IF(CDR!I445="","",TEXT(CDR!I445,"00000000000000")))</f>
        <v/>
      </c>
      <c r="B444" t="str">
        <f t="shared" si="48"/>
        <v/>
      </c>
      <c r="C444" t="str">
        <f>+IF(CDR!F445="","",SUBSTITUTE(CDR!F445,"CHAR (10)"," "))</f>
        <v/>
      </c>
      <c r="D444" t="str">
        <f>+IF(CDR!F445="","",SUBSTITUTE(CDR!F445,"CHAR (10)"," "))</f>
        <v/>
      </c>
      <c r="E444" t="str">
        <f t="shared" si="49"/>
        <v/>
      </c>
      <c r="F444" t="str">
        <f>+IF($C444="","",IF(CDR!G445="BIO","Oui","Non"))</f>
        <v/>
      </c>
      <c r="G444" t="str">
        <f>+IF($C444="","",IF(CDR!D445="DOMEDIA","MDD",IF(CDR!D445="APTA","MDD",IF(CDR!D445="TOP BUDGET","Premier Prix","MN"))))</f>
        <v/>
      </c>
      <c r="H444" t="str">
        <f>+IF($C444="","",CDR!D445)</f>
        <v/>
      </c>
      <c r="K444" t="str">
        <f>+IF($C444="","",CDR!$E$2)</f>
        <v/>
      </c>
      <c r="L444" t="str">
        <f>+IF($C444="","",CDR!$G$2)</f>
        <v/>
      </c>
      <c r="M444" t="str">
        <f>+IF($C444="","",CDR!AN445)</f>
        <v/>
      </c>
      <c r="N444" t="str">
        <f>+IF($C444="","",CDR!AO445)</f>
        <v/>
      </c>
      <c r="P444" t="str">
        <f t="shared" si="50"/>
        <v/>
      </c>
      <c r="Q444" t="str">
        <f>+IF($C444="","",CDR!A445)</f>
        <v/>
      </c>
      <c r="S444" t="str">
        <f t="shared" si="51"/>
        <v/>
      </c>
      <c r="T444" t="str">
        <f t="shared" si="52"/>
        <v/>
      </c>
      <c r="U444" t="str">
        <f t="shared" si="53"/>
        <v/>
      </c>
      <c r="V444" t="str">
        <f>+IF(C444="","",IF(CDR!L445="VRAC","Composant sans Colisage","Homogène"))</f>
        <v/>
      </c>
      <c r="W444" t="str">
        <f>+IF(C444="","",IF(CDR!L445="VRAC","EACH",IF(CDR!L445="COLIS","COLIS (CARTON FARDEAU DISPLAY)","PALETTE - BOX")))</f>
        <v/>
      </c>
      <c r="X444" t="str">
        <f>+IF($C444="","",IF(CDR!L445="PALETTE",CDR!M445,""))</f>
        <v/>
      </c>
      <c r="Z444" t="str">
        <f>+IF($C444="","",IF(CDR!N445="PALETTE","",CDR!M445))</f>
        <v/>
      </c>
      <c r="AC444" t="str">
        <f t="shared" si="54"/>
        <v/>
      </c>
      <c r="AD444" t="str">
        <f>+IF($C444="","",CDR!$J$2)</f>
        <v/>
      </c>
      <c r="AE444" t="str">
        <f>+IF(C444="","",CDR!J442)</f>
        <v/>
      </c>
      <c r="AF444" t="str">
        <f t="shared" si="55"/>
        <v/>
      </c>
    </row>
    <row r="445" spans="1:32" x14ac:dyDescent="0.25">
      <c r="A445" t="str">
        <f>+IF($C445="","",IF(CDR!I446="","",TEXT(CDR!I446,"00000000000000")))</f>
        <v/>
      </c>
      <c r="B445" t="str">
        <f t="shared" si="48"/>
        <v/>
      </c>
      <c r="C445" t="str">
        <f>+IF(CDR!F446="","",SUBSTITUTE(CDR!F446,"CHAR (10)"," "))</f>
        <v/>
      </c>
      <c r="D445" t="str">
        <f>+IF(CDR!F446="","",SUBSTITUTE(CDR!F446,"CHAR (10)"," "))</f>
        <v/>
      </c>
      <c r="E445" t="str">
        <f t="shared" si="49"/>
        <v/>
      </c>
      <c r="F445" t="str">
        <f>+IF($C445="","",IF(CDR!G446="BIO","Oui","Non"))</f>
        <v/>
      </c>
      <c r="G445" t="str">
        <f>+IF($C445="","",IF(CDR!D446="DOMEDIA","MDD",IF(CDR!D446="APTA","MDD",IF(CDR!D446="TOP BUDGET","Premier Prix","MN"))))</f>
        <v/>
      </c>
      <c r="H445" t="str">
        <f>+IF($C445="","",CDR!D446)</f>
        <v/>
      </c>
      <c r="K445" t="str">
        <f>+IF($C445="","",CDR!$E$2)</f>
        <v/>
      </c>
      <c r="L445" t="str">
        <f>+IF($C445="","",CDR!$G$2)</f>
        <v/>
      </c>
      <c r="M445" t="str">
        <f>+IF($C445="","",CDR!AN446)</f>
        <v/>
      </c>
      <c r="N445" t="str">
        <f>+IF($C445="","",CDR!AO446)</f>
        <v/>
      </c>
      <c r="P445" t="str">
        <f t="shared" si="50"/>
        <v/>
      </c>
      <c r="Q445" t="str">
        <f>+IF($C445="","",CDR!A446)</f>
        <v/>
      </c>
      <c r="S445" t="str">
        <f t="shared" si="51"/>
        <v/>
      </c>
      <c r="T445" t="str">
        <f t="shared" si="52"/>
        <v/>
      </c>
      <c r="U445" t="str">
        <f t="shared" si="53"/>
        <v/>
      </c>
      <c r="V445" t="str">
        <f>+IF(C445="","",IF(CDR!L446="VRAC","Composant sans Colisage","Homogène"))</f>
        <v/>
      </c>
      <c r="W445" t="str">
        <f>+IF(C445="","",IF(CDR!L446="VRAC","EACH",IF(CDR!L446="COLIS","COLIS (CARTON FARDEAU DISPLAY)","PALETTE - BOX")))</f>
        <v/>
      </c>
      <c r="X445" t="str">
        <f>+IF($C445="","",IF(CDR!L446="PALETTE",CDR!M446,""))</f>
        <v/>
      </c>
      <c r="Z445" t="str">
        <f>+IF($C445="","",IF(CDR!N446="PALETTE","",CDR!M446))</f>
        <v/>
      </c>
      <c r="AC445" t="str">
        <f t="shared" si="54"/>
        <v/>
      </c>
      <c r="AD445" t="str">
        <f>+IF($C445="","",CDR!$J$2)</f>
        <v/>
      </c>
      <c r="AE445" t="str">
        <f>+IF(C445="","",CDR!J443)</f>
        <v/>
      </c>
      <c r="AF445" t="str">
        <f t="shared" si="55"/>
        <v/>
      </c>
    </row>
    <row r="446" spans="1:32" x14ac:dyDescent="0.25">
      <c r="A446" t="str">
        <f>+IF($C446="","",IF(CDR!I447="","",TEXT(CDR!I447,"00000000000000")))</f>
        <v/>
      </c>
      <c r="B446" t="str">
        <f t="shared" si="48"/>
        <v/>
      </c>
      <c r="C446" t="str">
        <f>+IF(CDR!F447="","",SUBSTITUTE(CDR!F447,"CHAR (10)"," "))</f>
        <v/>
      </c>
      <c r="D446" t="str">
        <f>+IF(CDR!F447="","",SUBSTITUTE(CDR!F447,"CHAR (10)"," "))</f>
        <v/>
      </c>
      <c r="E446" t="str">
        <f t="shared" si="49"/>
        <v/>
      </c>
      <c r="F446" t="str">
        <f>+IF($C446="","",IF(CDR!G447="BIO","Oui","Non"))</f>
        <v/>
      </c>
      <c r="G446" t="str">
        <f>+IF($C446="","",IF(CDR!D447="DOMEDIA","MDD",IF(CDR!D447="APTA","MDD",IF(CDR!D447="TOP BUDGET","Premier Prix","MN"))))</f>
        <v/>
      </c>
      <c r="H446" t="str">
        <f>+IF($C446="","",CDR!D447)</f>
        <v/>
      </c>
      <c r="K446" t="str">
        <f>+IF($C446="","",CDR!$E$2)</f>
        <v/>
      </c>
      <c r="L446" t="str">
        <f>+IF($C446="","",CDR!$G$2)</f>
        <v/>
      </c>
      <c r="M446" t="str">
        <f>+IF($C446="","",CDR!AN447)</f>
        <v/>
      </c>
      <c r="N446" t="str">
        <f>+IF($C446="","",CDR!AO447)</f>
        <v/>
      </c>
      <c r="P446" t="str">
        <f t="shared" si="50"/>
        <v/>
      </c>
      <c r="Q446" t="str">
        <f>+IF($C446="","",CDR!A447)</f>
        <v/>
      </c>
      <c r="S446" t="str">
        <f t="shared" si="51"/>
        <v/>
      </c>
      <c r="T446" t="str">
        <f t="shared" si="52"/>
        <v/>
      </c>
      <c r="U446" t="str">
        <f t="shared" si="53"/>
        <v/>
      </c>
      <c r="V446" t="str">
        <f>+IF(C446="","",IF(CDR!L447="VRAC","Composant sans Colisage","Homogène"))</f>
        <v/>
      </c>
      <c r="W446" t="str">
        <f>+IF(C446="","",IF(CDR!L447="VRAC","EACH",IF(CDR!L447="COLIS","COLIS (CARTON FARDEAU DISPLAY)","PALETTE - BOX")))</f>
        <v/>
      </c>
      <c r="X446" t="str">
        <f>+IF($C446="","",IF(CDR!L447="PALETTE",CDR!M447,""))</f>
        <v/>
      </c>
      <c r="Z446" t="str">
        <f>+IF($C446="","",IF(CDR!N447="PALETTE","",CDR!M447))</f>
        <v/>
      </c>
      <c r="AC446" t="str">
        <f t="shared" si="54"/>
        <v/>
      </c>
      <c r="AD446" t="str">
        <f>+IF($C446="","",CDR!$J$2)</f>
        <v/>
      </c>
      <c r="AE446" t="str">
        <f>+IF(C446="","",CDR!J444)</f>
        <v/>
      </c>
      <c r="AF446" t="str">
        <f t="shared" si="55"/>
        <v/>
      </c>
    </row>
    <row r="447" spans="1:32" x14ac:dyDescent="0.25">
      <c r="A447" t="str">
        <f>+IF($C447="","",IF(CDR!I448="","",TEXT(CDR!I448,"00000000000000")))</f>
        <v/>
      </c>
      <c r="B447" t="str">
        <f t="shared" si="48"/>
        <v/>
      </c>
      <c r="C447" t="str">
        <f>+IF(CDR!F448="","",SUBSTITUTE(CDR!F448,"CHAR (10)"," "))</f>
        <v/>
      </c>
      <c r="D447" t="str">
        <f>+IF(CDR!F448="","",SUBSTITUTE(CDR!F448,"CHAR (10)"," "))</f>
        <v/>
      </c>
      <c r="E447" t="str">
        <f t="shared" si="49"/>
        <v/>
      </c>
      <c r="F447" t="str">
        <f>+IF($C447="","",IF(CDR!G448="BIO","Oui","Non"))</f>
        <v/>
      </c>
      <c r="G447" t="str">
        <f>+IF($C447="","",IF(CDR!D448="DOMEDIA","MDD",IF(CDR!D448="APTA","MDD",IF(CDR!D448="TOP BUDGET","Premier Prix","MN"))))</f>
        <v/>
      </c>
      <c r="H447" t="str">
        <f>+IF($C447="","",CDR!D448)</f>
        <v/>
      </c>
      <c r="K447" t="str">
        <f>+IF($C447="","",CDR!$E$2)</f>
        <v/>
      </c>
      <c r="L447" t="str">
        <f>+IF($C447="","",CDR!$G$2)</f>
        <v/>
      </c>
      <c r="M447" t="str">
        <f>+IF($C447="","",CDR!AN448)</f>
        <v/>
      </c>
      <c r="N447" t="str">
        <f>+IF($C447="","",CDR!AO448)</f>
        <v/>
      </c>
      <c r="P447" t="str">
        <f t="shared" si="50"/>
        <v/>
      </c>
      <c r="Q447" t="str">
        <f>+IF($C447="","",CDR!A448)</f>
        <v/>
      </c>
      <c r="S447" t="str">
        <f t="shared" si="51"/>
        <v/>
      </c>
      <c r="T447" t="str">
        <f t="shared" si="52"/>
        <v/>
      </c>
      <c r="U447" t="str">
        <f t="shared" si="53"/>
        <v/>
      </c>
      <c r="V447" t="str">
        <f>+IF(C447="","",IF(CDR!L448="VRAC","Composant sans Colisage","Homogène"))</f>
        <v/>
      </c>
      <c r="W447" t="str">
        <f>+IF(C447="","",IF(CDR!L448="VRAC","EACH",IF(CDR!L448="COLIS","COLIS (CARTON FARDEAU DISPLAY)","PALETTE - BOX")))</f>
        <v/>
      </c>
      <c r="X447" t="str">
        <f>+IF($C447="","",IF(CDR!L448="PALETTE",CDR!M448,""))</f>
        <v/>
      </c>
      <c r="Z447" t="str">
        <f>+IF($C447="","",IF(CDR!N448="PALETTE","",CDR!M448))</f>
        <v/>
      </c>
      <c r="AC447" t="str">
        <f t="shared" si="54"/>
        <v/>
      </c>
      <c r="AD447" t="str">
        <f>+IF($C447="","",CDR!$J$2)</f>
        <v/>
      </c>
      <c r="AE447" t="str">
        <f>+IF(C447="","",CDR!J445)</f>
        <v/>
      </c>
      <c r="AF447" t="str">
        <f t="shared" si="55"/>
        <v/>
      </c>
    </row>
    <row r="448" spans="1:32" x14ac:dyDescent="0.25">
      <c r="A448" t="str">
        <f>+IF($C448="","",IF(CDR!I449="","",TEXT(CDR!I449,"00000000000000")))</f>
        <v/>
      </c>
      <c r="B448" t="str">
        <f t="shared" si="48"/>
        <v/>
      </c>
      <c r="C448" t="str">
        <f>+IF(CDR!F449="","",SUBSTITUTE(CDR!F449,"CHAR (10)"," "))</f>
        <v/>
      </c>
      <c r="D448" t="str">
        <f>+IF(CDR!F449="","",SUBSTITUTE(CDR!F449,"CHAR (10)"," "))</f>
        <v/>
      </c>
      <c r="E448" t="str">
        <f t="shared" si="49"/>
        <v/>
      </c>
      <c r="F448" t="str">
        <f>+IF($C448="","",IF(CDR!G449="BIO","Oui","Non"))</f>
        <v/>
      </c>
      <c r="G448" t="str">
        <f>+IF($C448="","",IF(CDR!D449="DOMEDIA","MDD",IF(CDR!D449="APTA","MDD",IF(CDR!D449="TOP BUDGET","Premier Prix","MN"))))</f>
        <v/>
      </c>
      <c r="H448" t="str">
        <f>+IF($C448="","",CDR!D449)</f>
        <v/>
      </c>
      <c r="K448" t="str">
        <f>+IF($C448="","",CDR!$E$2)</f>
        <v/>
      </c>
      <c r="L448" t="str">
        <f>+IF($C448="","",CDR!$G$2)</f>
        <v/>
      </c>
      <c r="M448" t="str">
        <f>+IF($C448="","",CDR!AN449)</f>
        <v/>
      </c>
      <c r="N448" t="str">
        <f>+IF($C448="","",CDR!AO449)</f>
        <v/>
      </c>
      <c r="P448" t="str">
        <f t="shared" si="50"/>
        <v/>
      </c>
      <c r="Q448" t="str">
        <f>+IF($C448="","",CDR!A449)</f>
        <v/>
      </c>
      <c r="S448" t="str">
        <f t="shared" si="51"/>
        <v/>
      </c>
      <c r="T448" t="str">
        <f t="shared" si="52"/>
        <v/>
      </c>
      <c r="U448" t="str">
        <f t="shared" si="53"/>
        <v/>
      </c>
      <c r="V448" t="str">
        <f>+IF(C448="","",IF(CDR!L449="VRAC","Composant sans Colisage","Homogène"))</f>
        <v/>
      </c>
      <c r="W448" t="str">
        <f>+IF(C448="","",IF(CDR!L449="VRAC","EACH",IF(CDR!L449="COLIS","COLIS (CARTON FARDEAU DISPLAY)","PALETTE - BOX")))</f>
        <v/>
      </c>
      <c r="X448" t="str">
        <f>+IF($C448="","",IF(CDR!L449="PALETTE",CDR!M449,""))</f>
        <v/>
      </c>
      <c r="Z448" t="str">
        <f>+IF($C448="","",IF(CDR!N449="PALETTE","",CDR!M449))</f>
        <v/>
      </c>
      <c r="AC448" t="str">
        <f t="shared" si="54"/>
        <v/>
      </c>
      <c r="AD448" t="str">
        <f>+IF($C448="","",CDR!$J$2)</f>
        <v/>
      </c>
      <c r="AE448" t="str">
        <f>+IF(C448="","",CDR!J446)</f>
        <v/>
      </c>
      <c r="AF448" t="str">
        <f t="shared" si="55"/>
        <v/>
      </c>
    </row>
    <row r="449" spans="1:32" x14ac:dyDescent="0.25">
      <c r="A449" t="str">
        <f>+IF($C449="","",IF(CDR!I450="","",TEXT(CDR!I450,"00000000000000")))</f>
        <v/>
      </c>
      <c r="B449" t="str">
        <f t="shared" si="48"/>
        <v/>
      </c>
      <c r="C449" t="str">
        <f>+IF(CDR!F450="","",SUBSTITUTE(CDR!F450,"CHAR (10)"," "))</f>
        <v/>
      </c>
      <c r="D449" t="str">
        <f>+IF(CDR!F450="","",SUBSTITUTE(CDR!F450,"CHAR (10)"," "))</f>
        <v/>
      </c>
      <c r="E449" t="str">
        <f t="shared" si="49"/>
        <v/>
      </c>
      <c r="F449" t="str">
        <f>+IF($C449="","",IF(CDR!G450="BIO","Oui","Non"))</f>
        <v/>
      </c>
      <c r="G449" t="str">
        <f>+IF($C449="","",IF(CDR!D450="DOMEDIA","MDD",IF(CDR!D450="APTA","MDD",IF(CDR!D450="TOP BUDGET","Premier Prix","MN"))))</f>
        <v/>
      </c>
      <c r="H449" t="str">
        <f>+IF($C449="","",CDR!D450)</f>
        <v/>
      </c>
      <c r="K449" t="str">
        <f>+IF($C449="","",CDR!$E$2)</f>
        <v/>
      </c>
      <c r="L449" t="str">
        <f>+IF($C449="","",CDR!$G$2)</f>
        <v/>
      </c>
      <c r="M449" t="str">
        <f>+IF($C449="","",CDR!AN450)</f>
        <v/>
      </c>
      <c r="N449" t="str">
        <f>+IF($C449="","",CDR!AO450)</f>
        <v/>
      </c>
      <c r="P449" t="str">
        <f t="shared" si="50"/>
        <v/>
      </c>
      <c r="Q449" t="str">
        <f>+IF($C449="","",CDR!A450)</f>
        <v/>
      </c>
      <c r="S449" t="str">
        <f t="shared" si="51"/>
        <v/>
      </c>
      <c r="T449" t="str">
        <f t="shared" si="52"/>
        <v/>
      </c>
      <c r="U449" t="str">
        <f t="shared" si="53"/>
        <v/>
      </c>
      <c r="V449" t="str">
        <f>+IF(C449="","",IF(CDR!L450="VRAC","Composant sans Colisage","Homogène"))</f>
        <v/>
      </c>
      <c r="W449" t="str">
        <f>+IF(C449="","",IF(CDR!L450="VRAC","EACH",IF(CDR!L450="COLIS","COLIS (CARTON FARDEAU DISPLAY)","PALETTE - BOX")))</f>
        <v/>
      </c>
      <c r="X449" t="str">
        <f>+IF($C449="","",IF(CDR!L450="PALETTE",CDR!M450,""))</f>
        <v/>
      </c>
      <c r="Z449" t="str">
        <f>+IF($C449="","",IF(CDR!N450="PALETTE","",CDR!M450))</f>
        <v/>
      </c>
      <c r="AC449" t="str">
        <f t="shared" si="54"/>
        <v/>
      </c>
      <c r="AD449" t="str">
        <f>+IF($C449="","",CDR!$J$2)</f>
        <v/>
      </c>
      <c r="AE449" t="str">
        <f>+IF(C449="","",CDR!J447)</f>
        <v/>
      </c>
      <c r="AF449" t="str">
        <f t="shared" si="55"/>
        <v/>
      </c>
    </row>
    <row r="450" spans="1:32" x14ac:dyDescent="0.25">
      <c r="A450" t="str">
        <f>+IF($C450="","",IF(CDR!I451="","",TEXT(CDR!I451,"00000000000000")))</f>
        <v/>
      </c>
      <c r="B450" t="str">
        <f t="shared" si="48"/>
        <v/>
      </c>
      <c r="C450" t="str">
        <f>+IF(CDR!F451="","",SUBSTITUTE(CDR!F451,"CHAR (10)"," "))</f>
        <v/>
      </c>
      <c r="D450" t="str">
        <f>+IF(CDR!F451="","",SUBSTITUTE(CDR!F451,"CHAR (10)"," "))</f>
        <v/>
      </c>
      <c r="E450" t="str">
        <f t="shared" si="49"/>
        <v/>
      </c>
      <c r="F450" t="str">
        <f>+IF($C450="","",IF(CDR!G451="BIO","Oui","Non"))</f>
        <v/>
      </c>
      <c r="G450" t="str">
        <f>+IF($C450="","",IF(CDR!D451="DOMEDIA","MDD",IF(CDR!D451="APTA","MDD",IF(CDR!D451="TOP BUDGET","Premier Prix","MN"))))</f>
        <v/>
      </c>
      <c r="H450" t="str">
        <f>+IF($C450="","",CDR!D451)</f>
        <v/>
      </c>
      <c r="K450" t="str">
        <f>+IF($C450="","",CDR!$E$2)</f>
        <v/>
      </c>
      <c r="L450" t="str">
        <f>+IF($C450="","",CDR!$G$2)</f>
        <v/>
      </c>
      <c r="M450" t="str">
        <f>+IF($C450="","",CDR!AN451)</f>
        <v/>
      </c>
      <c r="N450" t="str">
        <f>+IF($C450="","",CDR!AO451)</f>
        <v/>
      </c>
      <c r="P450" t="str">
        <f t="shared" si="50"/>
        <v/>
      </c>
      <c r="Q450" t="str">
        <f>+IF($C450="","",CDR!A451)</f>
        <v/>
      </c>
      <c r="S450" t="str">
        <f t="shared" si="51"/>
        <v/>
      </c>
      <c r="T450" t="str">
        <f t="shared" si="52"/>
        <v/>
      </c>
      <c r="U450" t="str">
        <f t="shared" si="53"/>
        <v/>
      </c>
      <c r="V450" t="str">
        <f>+IF(C450="","",IF(CDR!L451="VRAC","Composant sans Colisage","Homogène"))</f>
        <v/>
      </c>
      <c r="W450" t="str">
        <f>+IF(C450="","",IF(CDR!L451="VRAC","EACH",IF(CDR!L451="COLIS","COLIS (CARTON FARDEAU DISPLAY)","PALETTE - BOX")))</f>
        <v/>
      </c>
      <c r="X450" t="str">
        <f>+IF($C450="","",IF(CDR!L451="PALETTE",CDR!M451,""))</f>
        <v/>
      </c>
      <c r="Z450" t="str">
        <f>+IF($C450="","",IF(CDR!N451="PALETTE","",CDR!M451))</f>
        <v/>
      </c>
      <c r="AC450" t="str">
        <f t="shared" si="54"/>
        <v/>
      </c>
      <c r="AD450" t="str">
        <f>+IF($C450="","",CDR!$J$2)</f>
        <v/>
      </c>
      <c r="AE450" t="str">
        <f>+IF(C450="","",CDR!J448)</f>
        <v/>
      </c>
      <c r="AF450" t="str">
        <f t="shared" si="55"/>
        <v/>
      </c>
    </row>
    <row r="451" spans="1:32" x14ac:dyDescent="0.25">
      <c r="A451" t="str">
        <f>+IF($C451="","",IF(CDR!I452="","",TEXT(CDR!I452,"00000000000000")))</f>
        <v/>
      </c>
      <c r="B451" t="str">
        <f t="shared" si="48"/>
        <v/>
      </c>
      <c r="C451" t="str">
        <f>+IF(CDR!F452="","",SUBSTITUTE(CDR!F452,"CHAR (10)"," "))</f>
        <v/>
      </c>
      <c r="D451" t="str">
        <f>+IF(CDR!F452="","",SUBSTITUTE(CDR!F452,"CHAR (10)"," "))</f>
        <v/>
      </c>
      <c r="E451" t="str">
        <f t="shared" si="49"/>
        <v/>
      </c>
      <c r="F451" t="str">
        <f>+IF($C451="","",IF(CDR!G452="BIO","Oui","Non"))</f>
        <v/>
      </c>
      <c r="G451" t="str">
        <f>+IF($C451="","",IF(CDR!D452="DOMEDIA","MDD",IF(CDR!D452="APTA","MDD",IF(CDR!D452="TOP BUDGET","Premier Prix","MN"))))</f>
        <v/>
      </c>
      <c r="H451" t="str">
        <f>+IF($C451="","",CDR!D452)</f>
        <v/>
      </c>
      <c r="K451" t="str">
        <f>+IF($C451="","",CDR!$E$2)</f>
        <v/>
      </c>
      <c r="L451" t="str">
        <f>+IF($C451="","",CDR!$G$2)</f>
        <v/>
      </c>
      <c r="M451" t="str">
        <f>+IF($C451="","",CDR!AN452)</f>
        <v/>
      </c>
      <c r="N451" t="str">
        <f>+IF($C451="","",CDR!AO452)</f>
        <v/>
      </c>
      <c r="P451" t="str">
        <f t="shared" si="50"/>
        <v/>
      </c>
      <c r="Q451" t="str">
        <f>+IF($C451="","",CDR!A452)</f>
        <v/>
      </c>
      <c r="S451" t="str">
        <f t="shared" si="51"/>
        <v/>
      </c>
      <c r="T451" t="str">
        <f t="shared" si="52"/>
        <v/>
      </c>
      <c r="U451" t="str">
        <f t="shared" si="53"/>
        <v/>
      </c>
      <c r="V451" t="str">
        <f>+IF(C451="","",IF(CDR!L452="VRAC","Composant sans Colisage","Homogène"))</f>
        <v/>
      </c>
      <c r="W451" t="str">
        <f>+IF(C451="","",IF(CDR!L452="VRAC","EACH",IF(CDR!L452="COLIS","COLIS (CARTON FARDEAU DISPLAY)","PALETTE - BOX")))</f>
        <v/>
      </c>
      <c r="X451" t="str">
        <f>+IF($C451="","",IF(CDR!L452="PALETTE",CDR!M452,""))</f>
        <v/>
      </c>
      <c r="Z451" t="str">
        <f>+IF($C451="","",IF(CDR!N452="PALETTE","",CDR!M452))</f>
        <v/>
      </c>
      <c r="AC451" t="str">
        <f t="shared" si="54"/>
        <v/>
      </c>
      <c r="AD451" t="str">
        <f>+IF($C451="","",CDR!$J$2)</f>
        <v/>
      </c>
      <c r="AE451" t="str">
        <f>+IF(C451="","",CDR!J449)</f>
        <v/>
      </c>
      <c r="AF451" t="str">
        <f t="shared" si="55"/>
        <v/>
      </c>
    </row>
    <row r="452" spans="1:32" x14ac:dyDescent="0.25">
      <c r="A452" t="str">
        <f>+IF($C452="","",IF(CDR!I453="","",TEXT(CDR!I453,"00000000000000")))</f>
        <v/>
      </c>
      <c r="B452" t="str">
        <f t="shared" si="48"/>
        <v/>
      </c>
      <c r="C452" t="str">
        <f>+IF(CDR!F453="","",SUBSTITUTE(CDR!F453,"CHAR (10)"," "))</f>
        <v/>
      </c>
      <c r="D452" t="str">
        <f>+IF(CDR!F453="","",SUBSTITUTE(CDR!F453,"CHAR (10)"," "))</f>
        <v/>
      </c>
      <c r="E452" t="str">
        <f t="shared" si="49"/>
        <v/>
      </c>
      <c r="F452" t="str">
        <f>+IF($C452="","",IF(CDR!G453="BIO","Oui","Non"))</f>
        <v/>
      </c>
      <c r="G452" t="str">
        <f>+IF($C452="","",IF(CDR!D453="DOMEDIA","MDD",IF(CDR!D453="APTA","MDD",IF(CDR!D453="TOP BUDGET","Premier Prix","MN"))))</f>
        <v/>
      </c>
      <c r="H452" t="str">
        <f>+IF($C452="","",CDR!D453)</f>
        <v/>
      </c>
      <c r="K452" t="str">
        <f>+IF($C452="","",CDR!$E$2)</f>
        <v/>
      </c>
      <c r="L452" t="str">
        <f>+IF($C452="","",CDR!$G$2)</f>
        <v/>
      </c>
      <c r="M452" t="str">
        <f>+IF($C452="","",CDR!AN453)</f>
        <v/>
      </c>
      <c r="N452" t="str">
        <f>+IF($C452="","",CDR!AO453)</f>
        <v/>
      </c>
      <c r="P452" t="str">
        <f t="shared" si="50"/>
        <v/>
      </c>
      <c r="Q452" t="str">
        <f>+IF($C452="","",CDR!A453)</f>
        <v/>
      </c>
      <c r="S452" t="str">
        <f t="shared" si="51"/>
        <v/>
      </c>
      <c r="T452" t="str">
        <f t="shared" si="52"/>
        <v/>
      </c>
      <c r="U452" t="str">
        <f t="shared" si="53"/>
        <v/>
      </c>
      <c r="V452" t="str">
        <f>+IF(C452="","",IF(CDR!L453="VRAC","Composant sans Colisage","Homogène"))</f>
        <v/>
      </c>
      <c r="W452" t="str">
        <f>+IF(C452="","",IF(CDR!L453="VRAC","EACH",IF(CDR!L453="COLIS","COLIS (CARTON FARDEAU DISPLAY)","PALETTE - BOX")))</f>
        <v/>
      </c>
      <c r="X452" t="str">
        <f>+IF($C452="","",IF(CDR!L453="PALETTE",CDR!M453,""))</f>
        <v/>
      </c>
      <c r="Z452" t="str">
        <f>+IF($C452="","",IF(CDR!N453="PALETTE","",CDR!M453))</f>
        <v/>
      </c>
      <c r="AC452" t="str">
        <f t="shared" si="54"/>
        <v/>
      </c>
      <c r="AD452" t="str">
        <f>+IF($C452="","",CDR!$J$2)</f>
        <v/>
      </c>
      <c r="AE452" t="str">
        <f>+IF(C452="","",CDR!J450)</f>
        <v/>
      </c>
      <c r="AF452" t="str">
        <f t="shared" si="55"/>
        <v/>
      </c>
    </row>
    <row r="453" spans="1:32" x14ac:dyDescent="0.25">
      <c r="A453" t="str">
        <f>+IF($C453="","",IF(CDR!I454="","",TEXT(CDR!I454,"00000000000000")))</f>
        <v/>
      </c>
      <c r="B453" t="str">
        <f t="shared" ref="B453:B516" si="56">+IF(C453="","","1")</f>
        <v/>
      </c>
      <c r="C453" t="str">
        <f>+IF(CDR!F454="","",SUBSTITUTE(CDR!F454,"CHAR (10)"," "))</f>
        <v/>
      </c>
      <c r="D453" t="str">
        <f>+IF(CDR!F454="","",SUBSTITUTE(CDR!F454,"CHAR (10)"," "))</f>
        <v/>
      </c>
      <c r="E453" t="str">
        <f t="shared" ref="E453:E516" si="57">+IF($C453="","",LEFT(D453,25))</f>
        <v/>
      </c>
      <c r="F453" t="str">
        <f>+IF($C453="","",IF(CDR!G454="BIO","Oui","Non"))</f>
        <v/>
      </c>
      <c r="G453" t="str">
        <f>+IF($C453="","",IF(CDR!D454="DOMEDIA","MDD",IF(CDR!D454="APTA","MDD",IF(CDR!D454="TOP BUDGET","Premier Prix","MN"))))</f>
        <v/>
      </c>
      <c r="H453" t="str">
        <f>+IF($C453="","",CDR!D454)</f>
        <v/>
      </c>
      <c r="K453" t="str">
        <f>+IF($C453="","",CDR!$E$2)</f>
        <v/>
      </c>
      <c r="L453" t="str">
        <f>+IF($C453="","",CDR!$G$2)</f>
        <v/>
      </c>
      <c r="M453" t="str">
        <f>+IF($C453="","",CDR!AN454)</f>
        <v/>
      </c>
      <c r="N453" t="str">
        <f>+IF($C453="","",CDR!AO454)</f>
        <v/>
      </c>
      <c r="P453" t="str">
        <f t="shared" ref="P453:P516" si="58">+IF(C453="","","Non")</f>
        <v/>
      </c>
      <c r="Q453" t="str">
        <f>+IF($C453="","",CDR!A454)</f>
        <v/>
      </c>
      <c r="S453" t="str">
        <f t="shared" ref="S453:S516" si="59">+IF(F453="","","1")</f>
        <v/>
      </c>
      <c r="T453" t="str">
        <f t="shared" ref="T453:T516" si="60">+IF($C453="","","998")</f>
        <v/>
      </c>
      <c r="U453" t="str">
        <f t="shared" ref="U453:U516" si="61">+IF($C453="","",IF(L453&lt;&gt;168,"Salsify",""))</f>
        <v/>
      </c>
      <c r="V453" t="str">
        <f>+IF(C453="","",IF(CDR!L454="VRAC","Composant sans Colisage","Homogène"))</f>
        <v/>
      </c>
      <c r="W453" t="str">
        <f>+IF(C453="","",IF(CDR!L454="VRAC","EACH",IF(CDR!L454="COLIS","COLIS (CARTON FARDEAU DISPLAY)","PALETTE - BOX")))</f>
        <v/>
      </c>
      <c r="X453" t="str">
        <f>+IF($C453="","",IF(CDR!L454="PALETTE",CDR!M454,""))</f>
        <v/>
      </c>
      <c r="Z453" t="str">
        <f>+IF($C453="","",IF(CDR!N454="PALETTE","",CDR!M454))</f>
        <v/>
      </c>
      <c r="AC453" t="str">
        <f t="shared" ref="AC453:AC516" si="62">+D453</f>
        <v/>
      </c>
      <c r="AD453" t="str">
        <f>+IF($C453="","",CDR!$J$2)</f>
        <v/>
      </c>
      <c r="AE453" t="str">
        <f>+IF(C453="","",CDR!J451)</f>
        <v/>
      </c>
      <c r="AF453" t="str">
        <f t="shared" ref="AF453:AF516" si="63">+IF(C453="","","DDD")</f>
        <v/>
      </c>
    </row>
    <row r="454" spans="1:32" x14ac:dyDescent="0.25">
      <c r="A454" t="str">
        <f>+IF($C454="","",IF(CDR!I455="","",TEXT(CDR!I455,"00000000000000")))</f>
        <v/>
      </c>
      <c r="B454" t="str">
        <f t="shared" si="56"/>
        <v/>
      </c>
      <c r="C454" t="str">
        <f>+IF(CDR!F455="","",SUBSTITUTE(CDR!F455,"CHAR (10)"," "))</f>
        <v/>
      </c>
      <c r="D454" t="str">
        <f>+IF(CDR!F455="","",SUBSTITUTE(CDR!F455,"CHAR (10)"," "))</f>
        <v/>
      </c>
      <c r="E454" t="str">
        <f t="shared" si="57"/>
        <v/>
      </c>
      <c r="F454" t="str">
        <f>+IF($C454="","",IF(CDR!G455="BIO","Oui","Non"))</f>
        <v/>
      </c>
      <c r="G454" t="str">
        <f>+IF($C454="","",IF(CDR!D455="DOMEDIA","MDD",IF(CDR!D455="APTA","MDD",IF(CDR!D455="TOP BUDGET","Premier Prix","MN"))))</f>
        <v/>
      </c>
      <c r="H454" t="str">
        <f>+IF($C454="","",CDR!D455)</f>
        <v/>
      </c>
      <c r="K454" t="str">
        <f>+IF($C454="","",CDR!$E$2)</f>
        <v/>
      </c>
      <c r="L454" t="str">
        <f>+IF($C454="","",CDR!$G$2)</f>
        <v/>
      </c>
      <c r="M454" t="str">
        <f>+IF($C454="","",CDR!AN455)</f>
        <v/>
      </c>
      <c r="N454" t="str">
        <f>+IF($C454="","",CDR!AO455)</f>
        <v/>
      </c>
      <c r="P454" t="str">
        <f t="shared" si="58"/>
        <v/>
      </c>
      <c r="Q454" t="str">
        <f>+IF($C454="","",CDR!A455)</f>
        <v/>
      </c>
      <c r="S454" t="str">
        <f t="shared" si="59"/>
        <v/>
      </c>
      <c r="T454" t="str">
        <f t="shared" si="60"/>
        <v/>
      </c>
      <c r="U454" t="str">
        <f t="shared" si="61"/>
        <v/>
      </c>
      <c r="V454" t="str">
        <f>+IF(C454="","",IF(CDR!L455="VRAC","Composant sans Colisage","Homogène"))</f>
        <v/>
      </c>
      <c r="W454" t="str">
        <f>+IF(C454="","",IF(CDR!L455="VRAC","EACH",IF(CDR!L455="COLIS","COLIS (CARTON FARDEAU DISPLAY)","PALETTE - BOX")))</f>
        <v/>
      </c>
      <c r="X454" t="str">
        <f>+IF($C454="","",IF(CDR!L455="PALETTE",CDR!M455,""))</f>
        <v/>
      </c>
      <c r="Z454" t="str">
        <f>+IF($C454="","",IF(CDR!N455="PALETTE","",CDR!M455))</f>
        <v/>
      </c>
      <c r="AC454" t="str">
        <f t="shared" si="62"/>
        <v/>
      </c>
      <c r="AD454" t="str">
        <f>+IF($C454="","",CDR!$J$2)</f>
        <v/>
      </c>
      <c r="AE454" t="str">
        <f>+IF(C454="","",CDR!J452)</f>
        <v/>
      </c>
      <c r="AF454" t="str">
        <f t="shared" si="63"/>
        <v/>
      </c>
    </row>
    <row r="455" spans="1:32" x14ac:dyDescent="0.25">
      <c r="A455" t="str">
        <f>+IF($C455="","",IF(CDR!I456="","",TEXT(CDR!I456,"00000000000000")))</f>
        <v/>
      </c>
      <c r="B455" t="str">
        <f t="shared" si="56"/>
        <v/>
      </c>
      <c r="C455" t="str">
        <f>+IF(CDR!F456="","",SUBSTITUTE(CDR!F456,"CHAR (10)"," "))</f>
        <v/>
      </c>
      <c r="D455" t="str">
        <f>+IF(CDR!F456="","",SUBSTITUTE(CDR!F456,"CHAR (10)"," "))</f>
        <v/>
      </c>
      <c r="E455" t="str">
        <f t="shared" si="57"/>
        <v/>
      </c>
      <c r="F455" t="str">
        <f>+IF($C455="","",IF(CDR!G456="BIO","Oui","Non"))</f>
        <v/>
      </c>
      <c r="G455" t="str">
        <f>+IF($C455="","",IF(CDR!D456="DOMEDIA","MDD",IF(CDR!D456="APTA","MDD",IF(CDR!D456="TOP BUDGET","Premier Prix","MN"))))</f>
        <v/>
      </c>
      <c r="H455" t="str">
        <f>+IF($C455="","",CDR!D456)</f>
        <v/>
      </c>
      <c r="K455" t="str">
        <f>+IF($C455="","",CDR!$E$2)</f>
        <v/>
      </c>
      <c r="L455" t="str">
        <f>+IF($C455="","",CDR!$G$2)</f>
        <v/>
      </c>
      <c r="M455" t="str">
        <f>+IF($C455="","",CDR!AN456)</f>
        <v/>
      </c>
      <c r="N455" t="str">
        <f>+IF($C455="","",CDR!AO456)</f>
        <v/>
      </c>
      <c r="P455" t="str">
        <f t="shared" si="58"/>
        <v/>
      </c>
      <c r="Q455" t="str">
        <f>+IF($C455="","",CDR!A456)</f>
        <v/>
      </c>
      <c r="S455" t="str">
        <f t="shared" si="59"/>
        <v/>
      </c>
      <c r="T455" t="str">
        <f t="shared" si="60"/>
        <v/>
      </c>
      <c r="U455" t="str">
        <f t="shared" si="61"/>
        <v/>
      </c>
      <c r="V455" t="str">
        <f>+IF(C455="","",IF(CDR!L456="VRAC","Composant sans Colisage","Homogène"))</f>
        <v/>
      </c>
      <c r="W455" t="str">
        <f>+IF(C455="","",IF(CDR!L456="VRAC","EACH",IF(CDR!L456="COLIS","COLIS (CARTON FARDEAU DISPLAY)","PALETTE - BOX")))</f>
        <v/>
      </c>
      <c r="X455" t="str">
        <f>+IF($C455="","",IF(CDR!L456="PALETTE",CDR!M456,""))</f>
        <v/>
      </c>
      <c r="Z455" t="str">
        <f>+IF($C455="","",IF(CDR!N456="PALETTE","",CDR!M456))</f>
        <v/>
      </c>
      <c r="AC455" t="str">
        <f t="shared" si="62"/>
        <v/>
      </c>
      <c r="AD455" t="str">
        <f>+IF($C455="","",CDR!$J$2)</f>
        <v/>
      </c>
      <c r="AE455" t="str">
        <f>+IF(C455="","",CDR!J453)</f>
        <v/>
      </c>
      <c r="AF455" t="str">
        <f t="shared" si="63"/>
        <v/>
      </c>
    </row>
    <row r="456" spans="1:32" x14ac:dyDescent="0.25">
      <c r="A456" t="str">
        <f>+IF($C456="","",IF(CDR!I457="","",TEXT(CDR!I457,"00000000000000")))</f>
        <v/>
      </c>
      <c r="B456" t="str">
        <f t="shared" si="56"/>
        <v/>
      </c>
      <c r="C456" t="str">
        <f>+IF(CDR!F457="","",SUBSTITUTE(CDR!F457,"CHAR (10)"," "))</f>
        <v/>
      </c>
      <c r="D456" t="str">
        <f>+IF(CDR!F457="","",SUBSTITUTE(CDR!F457,"CHAR (10)"," "))</f>
        <v/>
      </c>
      <c r="E456" t="str">
        <f t="shared" si="57"/>
        <v/>
      </c>
      <c r="F456" t="str">
        <f>+IF($C456="","",IF(CDR!G457="BIO","Oui","Non"))</f>
        <v/>
      </c>
      <c r="G456" t="str">
        <f>+IF($C456="","",IF(CDR!D457="DOMEDIA","MDD",IF(CDR!D457="APTA","MDD",IF(CDR!D457="TOP BUDGET","Premier Prix","MN"))))</f>
        <v/>
      </c>
      <c r="H456" t="str">
        <f>+IF($C456="","",CDR!D457)</f>
        <v/>
      </c>
      <c r="K456" t="str">
        <f>+IF($C456="","",CDR!$E$2)</f>
        <v/>
      </c>
      <c r="L456" t="str">
        <f>+IF($C456="","",CDR!$G$2)</f>
        <v/>
      </c>
      <c r="M456" t="str">
        <f>+IF($C456="","",CDR!AN457)</f>
        <v/>
      </c>
      <c r="N456" t="str">
        <f>+IF($C456="","",CDR!AO457)</f>
        <v/>
      </c>
      <c r="P456" t="str">
        <f t="shared" si="58"/>
        <v/>
      </c>
      <c r="Q456" t="str">
        <f>+IF($C456="","",CDR!A457)</f>
        <v/>
      </c>
      <c r="S456" t="str">
        <f t="shared" si="59"/>
        <v/>
      </c>
      <c r="T456" t="str">
        <f t="shared" si="60"/>
        <v/>
      </c>
      <c r="U456" t="str">
        <f t="shared" si="61"/>
        <v/>
      </c>
      <c r="V456" t="str">
        <f>+IF(C456="","",IF(CDR!L457="VRAC","Composant sans Colisage","Homogène"))</f>
        <v/>
      </c>
      <c r="W456" t="str">
        <f>+IF(C456="","",IF(CDR!L457="VRAC","EACH",IF(CDR!L457="COLIS","COLIS (CARTON FARDEAU DISPLAY)","PALETTE - BOX")))</f>
        <v/>
      </c>
      <c r="X456" t="str">
        <f>+IF($C456="","",IF(CDR!L457="PALETTE",CDR!M457,""))</f>
        <v/>
      </c>
      <c r="Z456" t="str">
        <f>+IF($C456="","",IF(CDR!N457="PALETTE","",CDR!M457))</f>
        <v/>
      </c>
      <c r="AC456" t="str">
        <f t="shared" si="62"/>
        <v/>
      </c>
      <c r="AD456" t="str">
        <f>+IF($C456="","",CDR!$J$2)</f>
        <v/>
      </c>
      <c r="AE456" t="str">
        <f>+IF(C456="","",CDR!J454)</f>
        <v/>
      </c>
      <c r="AF456" t="str">
        <f t="shared" si="63"/>
        <v/>
      </c>
    </row>
    <row r="457" spans="1:32" x14ac:dyDescent="0.25">
      <c r="A457" t="str">
        <f>+IF($C457="","",IF(CDR!I458="","",TEXT(CDR!I458,"00000000000000")))</f>
        <v/>
      </c>
      <c r="B457" t="str">
        <f t="shared" si="56"/>
        <v/>
      </c>
      <c r="C457" t="str">
        <f>+IF(CDR!F458="","",SUBSTITUTE(CDR!F458,"CHAR (10)"," "))</f>
        <v/>
      </c>
      <c r="D457" t="str">
        <f>+IF(CDR!F458="","",SUBSTITUTE(CDR!F458,"CHAR (10)"," "))</f>
        <v/>
      </c>
      <c r="E457" t="str">
        <f t="shared" si="57"/>
        <v/>
      </c>
      <c r="F457" t="str">
        <f>+IF($C457="","",IF(CDR!G458="BIO","Oui","Non"))</f>
        <v/>
      </c>
      <c r="G457" t="str">
        <f>+IF($C457="","",IF(CDR!D458="DOMEDIA","MDD",IF(CDR!D458="APTA","MDD",IF(CDR!D458="TOP BUDGET","Premier Prix","MN"))))</f>
        <v/>
      </c>
      <c r="H457" t="str">
        <f>+IF($C457="","",CDR!D458)</f>
        <v/>
      </c>
      <c r="K457" t="str">
        <f>+IF($C457="","",CDR!$E$2)</f>
        <v/>
      </c>
      <c r="L457" t="str">
        <f>+IF($C457="","",CDR!$G$2)</f>
        <v/>
      </c>
      <c r="M457" t="str">
        <f>+IF($C457="","",CDR!AN458)</f>
        <v/>
      </c>
      <c r="N457" t="str">
        <f>+IF($C457="","",CDR!AO458)</f>
        <v/>
      </c>
      <c r="P457" t="str">
        <f t="shared" si="58"/>
        <v/>
      </c>
      <c r="Q457" t="str">
        <f>+IF($C457="","",CDR!A458)</f>
        <v/>
      </c>
      <c r="S457" t="str">
        <f t="shared" si="59"/>
        <v/>
      </c>
      <c r="T457" t="str">
        <f t="shared" si="60"/>
        <v/>
      </c>
      <c r="U457" t="str">
        <f t="shared" si="61"/>
        <v/>
      </c>
      <c r="V457" t="str">
        <f>+IF(C457="","",IF(CDR!L458="VRAC","Composant sans Colisage","Homogène"))</f>
        <v/>
      </c>
      <c r="W457" t="str">
        <f>+IF(C457="","",IF(CDR!L458="VRAC","EACH",IF(CDR!L458="COLIS","COLIS (CARTON FARDEAU DISPLAY)","PALETTE - BOX")))</f>
        <v/>
      </c>
      <c r="X457" t="str">
        <f>+IF($C457="","",IF(CDR!L458="PALETTE",CDR!M458,""))</f>
        <v/>
      </c>
      <c r="Z457" t="str">
        <f>+IF($C457="","",IF(CDR!N458="PALETTE","",CDR!M458))</f>
        <v/>
      </c>
      <c r="AC457" t="str">
        <f t="shared" si="62"/>
        <v/>
      </c>
      <c r="AD457" t="str">
        <f>+IF($C457="","",CDR!$J$2)</f>
        <v/>
      </c>
      <c r="AE457" t="str">
        <f>+IF(C457="","",CDR!J455)</f>
        <v/>
      </c>
      <c r="AF457" t="str">
        <f t="shared" si="63"/>
        <v/>
      </c>
    </row>
    <row r="458" spans="1:32" x14ac:dyDescent="0.25">
      <c r="A458" t="str">
        <f>+IF($C458="","",IF(CDR!I459="","",TEXT(CDR!I459,"00000000000000")))</f>
        <v/>
      </c>
      <c r="B458" t="str">
        <f t="shared" si="56"/>
        <v/>
      </c>
      <c r="C458" t="str">
        <f>+IF(CDR!F459="","",SUBSTITUTE(CDR!F459,"CHAR (10)"," "))</f>
        <v/>
      </c>
      <c r="D458" t="str">
        <f>+IF(CDR!F459="","",SUBSTITUTE(CDR!F459,"CHAR (10)"," "))</f>
        <v/>
      </c>
      <c r="E458" t="str">
        <f t="shared" si="57"/>
        <v/>
      </c>
      <c r="F458" t="str">
        <f>+IF($C458="","",IF(CDR!G459="BIO","Oui","Non"))</f>
        <v/>
      </c>
      <c r="G458" t="str">
        <f>+IF($C458="","",IF(CDR!D459="DOMEDIA","MDD",IF(CDR!D459="APTA","MDD",IF(CDR!D459="TOP BUDGET","Premier Prix","MN"))))</f>
        <v/>
      </c>
      <c r="H458" t="str">
        <f>+IF($C458="","",CDR!D459)</f>
        <v/>
      </c>
      <c r="K458" t="str">
        <f>+IF($C458="","",CDR!$E$2)</f>
        <v/>
      </c>
      <c r="L458" t="str">
        <f>+IF($C458="","",CDR!$G$2)</f>
        <v/>
      </c>
      <c r="M458" t="str">
        <f>+IF($C458="","",CDR!AN459)</f>
        <v/>
      </c>
      <c r="N458" t="str">
        <f>+IF($C458="","",CDR!AO459)</f>
        <v/>
      </c>
      <c r="P458" t="str">
        <f t="shared" si="58"/>
        <v/>
      </c>
      <c r="Q458" t="str">
        <f>+IF($C458="","",CDR!A459)</f>
        <v/>
      </c>
      <c r="S458" t="str">
        <f t="shared" si="59"/>
        <v/>
      </c>
      <c r="T458" t="str">
        <f t="shared" si="60"/>
        <v/>
      </c>
      <c r="U458" t="str">
        <f t="shared" si="61"/>
        <v/>
      </c>
      <c r="V458" t="str">
        <f>+IF(C458="","",IF(CDR!L459="VRAC","Composant sans Colisage","Homogène"))</f>
        <v/>
      </c>
      <c r="W458" t="str">
        <f>+IF(C458="","",IF(CDR!L459="VRAC","EACH",IF(CDR!L459="COLIS","COLIS (CARTON FARDEAU DISPLAY)","PALETTE - BOX")))</f>
        <v/>
      </c>
      <c r="X458" t="str">
        <f>+IF($C458="","",IF(CDR!L459="PALETTE",CDR!M459,""))</f>
        <v/>
      </c>
      <c r="Z458" t="str">
        <f>+IF($C458="","",IF(CDR!N459="PALETTE","",CDR!M459))</f>
        <v/>
      </c>
      <c r="AC458" t="str">
        <f t="shared" si="62"/>
        <v/>
      </c>
      <c r="AD458" t="str">
        <f>+IF($C458="","",CDR!$J$2)</f>
        <v/>
      </c>
      <c r="AE458" t="str">
        <f>+IF(C458="","",CDR!J456)</f>
        <v/>
      </c>
      <c r="AF458" t="str">
        <f t="shared" si="63"/>
        <v/>
      </c>
    </row>
    <row r="459" spans="1:32" x14ac:dyDescent="0.25">
      <c r="A459" t="str">
        <f>+IF($C459="","",IF(CDR!I460="","",TEXT(CDR!I460,"00000000000000")))</f>
        <v/>
      </c>
      <c r="B459" t="str">
        <f t="shared" si="56"/>
        <v/>
      </c>
      <c r="C459" t="str">
        <f>+IF(CDR!F460="","",SUBSTITUTE(CDR!F460,"CHAR (10)"," "))</f>
        <v/>
      </c>
      <c r="D459" t="str">
        <f>+IF(CDR!F460="","",SUBSTITUTE(CDR!F460,"CHAR (10)"," "))</f>
        <v/>
      </c>
      <c r="E459" t="str">
        <f t="shared" si="57"/>
        <v/>
      </c>
      <c r="F459" t="str">
        <f>+IF($C459="","",IF(CDR!G460="BIO","Oui","Non"))</f>
        <v/>
      </c>
      <c r="G459" t="str">
        <f>+IF($C459="","",IF(CDR!D460="DOMEDIA","MDD",IF(CDR!D460="APTA","MDD",IF(CDR!D460="TOP BUDGET","Premier Prix","MN"))))</f>
        <v/>
      </c>
      <c r="H459" t="str">
        <f>+IF($C459="","",CDR!D460)</f>
        <v/>
      </c>
      <c r="K459" t="str">
        <f>+IF($C459="","",CDR!$E$2)</f>
        <v/>
      </c>
      <c r="L459" t="str">
        <f>+IF($C459="","",CDR!$G$2)</f>
        <v/>
      </c>
      <c r="M459" t="str">
        <f>+IF($C459="","",CDR!AN460)</f>
        <v/>
      </c>
      <c r="N459" t="str">
        <f>+IF($C459="","",CDR!AO460)</f>
        <v/>
      </c>
      <c r="P459" t="str">
        <f t="shared" si="58"/>
        <v/>
      </c>
      <c r="Q459" t="str">
        <f>+IF($C459="","",CDR!A460)</f>
        <v/>
      </c>
      <c r="S459" t="str">
        <f t="shared" si="59"/>
        <v/>
      </c>
      <c r="T459" t="str">
        <f t="shared" si="60"/>
        <v/>
      </c>
      <c r="U459" t="str">
        <f t="shared" si="61"/>
        <v/>
      </c>
      <c r="V459" t="str">
        <f>+IF(C459="","",IF(CDR!L460="VRAC","Composant sans Colisage","Homogène"))</f>
        <v/>
      </c>
      <c r="W459" t="str">
        <f>+IF(C459="","",IF(CDR!L460="VRAC","EACH",IF(CDR!L460="COLIS","COLIS (CARTON FARDEAU DISPLAY)","PALETTE - BOX")))</f>
        <v/>
      </c>
      <c r="X459" t="str">
        <f>+IF($C459="","",IF(CDR!L460="PALETTE",CDR!M460,""))</f>
        <v/>
      </c>
      <c r="Z459" t="str">
        <f>+IF($C459="","",IF(CDR!N460="PALETTE","",CDR!M460))</f>
        <v/>
      </c>
      <c r="AC459" t="str">
        <f t="shared" si="62"/>
        <v/>
      </c>
      <c r="AD459" t="str">
        <f>+IF($C459="","",CDR!$J$2)</f>
        <v/>
      </c>
      <c r="AE459" t="str">
        <f>+IF(C459="","",CDR!J457)</f>
        <v/>
      </c>
      <c r="AF459" t="str">
        <f t="shared" si="63"/>
        <v/>
      </c>
    </row>
    <row r="460" spans="1:32" x14ac:dyDescent="0.25">
      <c r="A460" t="str">
        <f>+IF($C460="","",IF(CDR!I461="","",TEXT(CDR!I461,"00000000000000")))</f>
        <v/>
      </c>
      <c r="B460" t="str">
        <f t="shared" si="56"/>
        <v/>
      </c>
      <c r="C460" t="str">
        <f>+IF(CDR!F461="","",SUBSTITUTE(CDR!F461,"CHAR (10)"," "))</f>
        <v/>
      </c>
      <c r="D460" t="str">
        <f>+IF(CDR!F461="","",SUBSTITUTE(CDR!F461,"CHAR (10)"," "))</f>
        <v/>
      </c>
      <c r="E460" t="str">
        <f t="shared" si="57"/>
        <v/>
      </c>
      <c r="F460" t="str">
        <f>+IF($C460="","",IF(CDR!G461="BIO","Oui","Non"))</f>
        <v/>
      </c>
      <c r="G460" t="str">
        <f>+IF($C460="","",IF(CDR!D461="DOMEDIA","MDD",IF(CDR!D461="APTA","MDD",IF(CDR!D461="TOP BUDGET","Premier Prix","MN"))))</f>
        <v/>
      </c>
      <c r="H460" t="str">
        <f>+IF($C460="","",CDR!D461)</f>
        <v/>
      </c>
      <c r="K460" t="str">
        <f>+IF($C460="","",CDR!$E$2)</f>
        <v/>
      </c>
      <c r="L460" t="str">
        <f>+IF($C460="","",CDR!$G$2)</f>
        <v/>
      </c>
      <c r="M460" t="str">
        <f>+IF($C460="","",CDR!AN461)</f>
        <v/>
      </c>
      <c r="N460" t="str">
        <f>+IF($C460="","",CDR!AO461)</f>
        <v/>
      </c>
      <c r="P460" t="str">
        <f t="shared" si="58"/>
        <v/>
      </c>
      <c r="Q460" t="str">
        <f>+IF($C460="","",CDR!A461)</f>
        <v/>
      </c>
      <c r="S460" t="str">
        <f t="shared" si="59"/>
        <v/>
      </c>
      <c r="T460" t="str">
        <f t="shared" si="60"/>
        <v/>
      </c>
      <c r="U460" t="str">
        <f t="shared" si="61"/>
        <v/>
      </c>
      <c r="V460" t="str">
        <f>+IF(C460="","",IF(CDR!L461="VRAC","Composant sans Colisage","Homogène"))</f>
        <v/>
      </c>
      <c r="W460" t="str">
        <f>+IF(C460="","",IF(CDR!L461="VRAC","EACH",IF(CDR!L461="COLIS","COLIS (CARTON FARDEAU DISPLAY)","PALETTE - BOX")))</f>
        <v/>
      </c>
      <c r="X460" t="str">
        <f>+IF($C460="","",IF(CDR!L461="PALETTE",CDR!M461,""))</f>
        <v/>
      </c>
      <c r="Z460" t="str">
        <f>+IF($C460="","",IF(CDR!N461="PALETTE","",CDR!M461))</f>
        <v/>
      </c>
      <c r="AC460" t="str">
        <f t="shared" si="62"/>
        <v/>
      </c>
      <c r="AD460" t="str">
        <f>+IF($C460="","",CDR!$J$2)</f>
        <v/>
      </c>
      <c r="AE460" t="str">
        <f>+IF(C460="","",CDR!J458)</f>
        <v/>
      </c>
      <c r="AF460" t="str">
        <f t="shared" si="63"/>
        <v/>
      </c>
    </row>
    <row r="461" spans="1:32" x14ac:dyDescent="0.25">
      <c r="A461" t="str">
        <f>+IF($C461="","",IF(CDR!I462="","",TEXT(CDR!I462,"00000000000000")))</f>
        <v/>
      </c>
      <c r="B461" t="str">
        <f t="shared" si="56"/>
        <v/>
      </c>
      <c r="C461" t="str">
        <f>+IF(CDR!F462="","",SUBSTITUTE(CDR!F462,"CHAR (10)"," "))</f>
        <v/>
      </c>
      <c r="D461" t="str">
        <f>+IF(CDR!F462="","",SUBSTITUTE(CDR!F462,"CHAR (10)"," "))</f>
        <v/>
      </c>
      <c r="E461" t="str">
        <f t="shared" si="57"/>
        <v/>
      </c>
      <c r="F461" t="str">
        <f>+IF($C461="","",IF(CDR!G462="BIO","Oui","Non"))</f>
        <v/>
      </c>
      <c r="G461" t="str">
        <f>+IF($C461="","",IF(CDR!D462="DOMEDIA","MDD",IF(CDR!D462="APTA","MDD",IF(CDR!D462="TOP BUDGET","Premier Prix","MN"))))</f>
        <v/>
      </c>
      <c r="H461" t="str">
        <f>+IF($C461="","",CDR!D462)</f>
        <v/>
      </c>
      <c r="K461" t="str">
        <f>+IF($C461="","",CDR!$E$2)</f>
        <v/>
      </c>
      <c r="L461" t="str">
        <f>+IF($C461="","",CDR!$G$2)</f>
        <v/>
      </c>
      <c r="M461" t="str">
        <f>+IF($C461="","",CDR!AN462)</f>
        <v/>
      </c>
      <c r="N461" t="str">
        <f>+IF($C461="","",CDR!AO462)</f>
        <v/>
      </c>
      <c r="P461" t="str">
        <f t="shared" si="58"/>
        <v/>
      </c>
      <c r="Q461" t="str">
        <f>+IF($C461="","",CDR!A462)</f>
        <v/>
      </c>
      <c r="S461" t="str">
        <f t="shared" si="59"/>
        <v/>
      </c>
      <c r="T461" t="str">
        <f t="shared" si="60"/>
        <v/>
      </c>
      <c r="U461" t="str">
        <f t="shared" si="61"/>
        <v/>
      </c>
      <c r="V461" t="str">
        <f>+IF(C461="","",IF(CDR!L462="VRAC","Composant sans Colisage","Homogène"))</f>
        <v/>
      </c>
      <c r="W461" t="str">
        <f>+IF(C461="","",IF(CDR!L462="VRAC","EACH",IF(CDR!L462="COLIS","COLIS (CARTON FARDEAU DISPLAY)","PALETTE - BOX")))</f>
        <v/>
      </c>
      <c r="X461" t="str">
        <f>+IF($C461="","",IF(CDR!L462="PALETTE",CDR!M462,""))</f>
        <v/>
      </c>
      <c r="Z461" t="str">
        <f>+IF($C461="","",IF(CDR!N462="PALETTE","",CDR!M462))</f>
        <v/>
      </c>
      <c r="AC461" t="str">
        <f t="shared" si="62"/>
        <v/>
      </c>
      <c r="AD461" t="str">
        <f>+IF($C461="","",CDR!$J$2)</f>
        <v/>
      </c>
      <c r="AE461" t="str">
        <f>+IF(C461="","",CDR!J459)</f>
        <v/>
      </c>
      <c r="AF461" t="str">
        <f t="shared" si="63"/>
        <v/>
      </c>
    </row>
    <row r="462" spans="1:32" x14ac:dyDescent="0.25">
      <c r="A462" t="str">
        <f>+IF($C462="","",IF(CDR!I463="","",TEXT(CDR!I463,"00000000000000")))</f>
        <v/>
      </c>
      <c r="B462" t="str">
        <f t="shared" si="56"/>
        <v/>
      </c>
      <c r="C462" t="str">
        <f>+IF(CDR!F463="","",SUBSTITUTE(CDR!F463,"CHAR (10)"," "))</f>
        <v/>
      </c>
      <c r="D462" t="str">
        <f>+IF(CDR!F463="","",SUBSTITUTE(CDR!F463,"CHAR (10)"," "))</f>
        <v/>
      </c>
      <c r="E462" t="str">
        <f t="shared" si="57"/>
        <v/>
      </c>
      <c r="F462" t="str">
        <f>+IF($C462="","",IF(CDR!G463="BIO","Oui","Non"))</f>
        <v/>
      </c>
      <c r="G462" t="str">
        <f>+IF($C462="","",IF(CDR!D463="DOMEDIA","MDD",IF(CDR!D463="APTA","MDD",IF(CDR!D463="TOP BUDGET","Premier Prix","MN"))))</f>
        <v/>
      </c>
      <c r="H462" t="str">
        <f>+IF($C462="","",CDR!D463)</f>
        <v/>
      </c>
      <c r="K462" t="str">
        <f>+IF($C462="","",CDR!$E$2)</f>
        <v/>
      </c>
      <c r="L462" t="str">
        <f>+IF($C462="","",CDR!$G$2)</f>
        <v/>
      </c>
      <c r="M462" t="str">
        <f>+IF($C462="","",CDR!AN463)</f>
        <v/>
      </c>
      <c r="N462" t="str">
        <f>+IF($C462="","",CDR!AO463)</f>
        <v/>
      </c>
      <c r="P462" t="str">
        <f t="shared" si="58"/>
        <v/>
      </c>
      <c r="Q462" t="str">
        <f>+IF($C462="","",CDR!A463)</f>
        <v/>
      </c>
      <c r="S462" t="str">
        <f t="shared" si="59"/>
        <v/>
      </c>
      <c r="T462" t="str">
        <f t="shared" si="60"/>
        <v/>
      </c>
      <c r="U462" t="str">
        <f t="shared" si="61"/>
        <v/>
      </c>
      <c r="V462" t="str">
        <f>+IF(C462="","",IF(CDR!L463="VRAC","Composant sans Colisage","Homogène"))</f>
        <v/>
      </c>
      <c r="W462" t="str">
        <f>+IF(C462="","",IF(CDR!L463="VRAC","EACH",IF(CDR!L463="COLIS","COLIS (CARTON FARDEAU DISPLAY)","PALETTE - BOX")))</f>
        <v/>
      </c>
      <c r="X462" t="str">
        <f>+IF($C462="","",IF(CDR!L463="PALETTE",CDR!M463,""))</f>
        <v/>
      </c>
      <c r="Z462" t="str">
        <f>+IF($C462="","",IF(CDR!N463="PALETTE","",CDR!M463))</f>
        <v/>
      </c>
      <c r="AC462" t="str">
        <f t="shared" si="62"/>
        <v/>
      </c>
      <c r="AD462" t="str">
        <f>+IF($C462="","",CDR!$J$2)</f>
        <v/>
      </c>
      <c r="AE462" t="str">
        <f>+IF(C462="","",CDR!J460)</f>
        <v/>
      </c>
      <c r="AF462" t="str">
        <f t="shared" si="63"/>
        <v/>
      </c>
    </row>
    <row r="463" spans="1:32" x14ac:dyDescent="0.25">
      <c r="A463" t="str">
        <f>+IF($C463="","",IF(CDR!I464="","",TEXT(CDR!I464,"00000000000000")))</f>
        <v/>
      </c>
      <c r="B463" t="str">
        <f t="shared" si="56"/>
        <v/>
      </c>
      <c r="C463" t="str">
        <f>+IF(CDR!F464="","",SUBSTITUTE(CDR!F464,"CHAR (10)"," "))</f>
        <v/>
      </c>
      <c r="D463" t="str">
        <f>+IF(CDR!F464="","",SUBSTITUTE(CDR!F464,"CHAR (10)"," "))</f>
        <v/>
      </c>
      <c r="E463" t="str">
        <f t="shared" si="57"/>
        <v/>
      </c>
      <c r="F463" t="str">
        <f>+IF($C463="","",IF(CDR!G464="BIO","Oui","Non"))</f>
        <v/>
      </c>
      <c r="G463" t="str">
        <f>+IF($C463="","",IF(CDR!D464="DOMEDIA","MDD",IF(CDR!D464="APTA","MDD",IF(CDR!D464="TOP BUDGET","Premier Prix","MN"))))</f>
        <v/>
      </c>
      <c r="H463" t="str">
        <f>+IF($C463="","",CDR!D464)</f>
        <v/>
      </c>
      <c r="K463" t="str">
        <f>+IF($C463="","",CDR!$E$2)</f>
        <v/>
      </c>
      <c r="L463" t="str">
        <f>+IF($C463="","",CDR!$G$2)</f>
        <v/>
      </c>
      <c r="M463" t="str">
        <f>+IF($C463="","",CDR!AN464)</f>
        <v/>
      </c>
      <c r="N463" t="str">
        <f>+IF($C463="","",CDR!AO464)</f>
        <v/>
      </c>
      <c r="P463" t="str">
        <f t="shared" si="58"/>
        <v/>
      </c>
      <c r="Q463" t="str">
        <f>+IF($C463="","",CDR!A464)</f>
        <v/>
      </c>
      <c r="S463" t="str">
        <f t="shared" si="59"/>
        <v/>
      </c>
      <c r="T463" t="str">
        <f t="shared" si="60"/>
        <v/>
      </c>
      <c r="U463" t="str">
        <f t="shared" si="61"/>
        <v/>
      </c>
      <c r="V463" t="str">
        <f>+IF(C463="","",IF(CDR!L464="VRAC","Composant sans Colisage","Homogène"))</f>
        <v/>
      </c>
      <c r="W463" t="str">
        <f>+IF(C463="","",IF(CDR!L464="VRAC","EACH",IF(CDR!L464="COLIS","COLIS (CARTON FARDEAU DISPLAY)","PALETTE - BOX")))</f>
        <v/>
      </c>
      <c r="X463" t="str">
        <f>+IF($C463="","",IF(CDR!L464="PALETTE",CDR!M464,""))</f>
        <v/>
      </c>
      <c r="Z463" t="str">
        <f>+IF($C463="","",IF(CDR!N464="PALETTE","",CDR!M464))</f>
        <v/>
      </c>
      <c r="AC463" t="str">
        <f t="shared" si="62"/>
        <v/>
      </c>
      <c r="AD463" t="str">
        <f>+IF($C463="","",CDR!$J$2)</f>
        <v/>
      </c>
      <c r="AE463" t="str">
        <f>+IF(C463="","",CDR!J461)</f>
        <v/>
      </c>
      <c r="AF463" t="str">
        <f t="shared" si="63"/>
        <v/>
      </c>
    </row>
    <row r="464" spans="1:32" x14ac:dyDescent="0.25">
      <c r="A464" t="str">
        <f>+IF($C464="","",IF(CDR!I465="","",TEXT(CDR!I465,"00000000000000")))</f>
        <v/>
      </c>
      <c r="B464" t="str">
        <f t="shared" si="56"/>
        <v/>
      </c>
      <c r="C464" t="str">
        <f>+IF(CDR!F465="","",SUBSTITUTE(CDR!F465,"CHAR (10)"," "))</f>
        <v/>
      </c>
      <c r="D464" t="str">
        <f>+IF(CDR!F465="","",SUBSTITUTE(CDR!F465,"CHAR (10)"," "))</f>
        <v/>
      </c>
      <c r="E464" t="str">
        <f t="shared" si="57"/>
        <v/>
      </c>
      <c r="F464" t="str">
        <f>+IF($C464="","",IF(CDR!G465="BIO","Oui","Non"))</f>
        <v/>
      </c>
      <c r="G464" t="str">
        <f>+IF($C464="","",IF(CDR!D465="DOMEDIA","MDD",IF(CDR!D465="APTA","MDD",IF(CDR!D465="TOP BUDGET","Premier Prix","MN"))))</f>
        <v/>
      </c>
      <c r="H464" t="str">
        <f>+IF($C464="","",CDR!D465)</f>
        <v/>
      </c>
      <c r="K464" t="str">
        <f>+IF($C464="","",CDR!$E$2)</f>
        <v/>
      </c>
      <c r="L464" t="str">
        <f>+IF($C464="","",CDR!$G$2)</f>
        <v/>
      </c>
      <c r="M464" t="str">
        <f>+IF($C464="","",CDR!AN465)</f>
        <v/>
      </c>
      <c r="N464" t="str">
        <f>+IF($C464="","",CDR!AO465)</f>
        <v/>
      </c>
      <c r="P464" t="str">
        <f t="shared" si="58"/>
        <v/>
      </c>
      <c r="Q464" t="str">
        <f>+IF($C464="","",CDR!A465)</f>
        <v/>
      </c>
      <c r="S464" t="str">
        <f t="shared" si="59"/>
        <v/>
      </c>
      <c r="T464" t="str">
        <f t="shared" si="60"/>
        <v/>
      </c>
      <c r="U464" t="str">
        <f t="shared" si="61"/>
        <v/>
      </c>
      <c r="V464" t="str">
        <f>+IF(C464="","",IF(CDR!L465="VRAC","Composant sans Colisage","Homogène"))</f>
        <v/>
      </c>
      <c r="W464" t="str">
        <f>+IF(C464="","",IF(CDR!L465="VRAC","EACH",IF(CDR!L465="COLIS","COLIS (CARTON FARDEAU DISPLAY)","PALETTE - BOX")))</f>
        <v/>
      </c>
      <c r="X464" t="str">
        <f>+IF($C464="","",IF(CDR!L465="PALETTE",CDR!M465,""))</f>
        <v/>
      </c>
      <c r="Z464" t="str">
        <f>+IF($C464="","",IF(CDR!N465="PALETTE","",CDR!M465))</f>
        <v/>
      </c>
      <c r="AC464" t="str">
        <f t="shared" si="62"/>
        <v/>
      </c>
      <c r="AD464" t="str">
        <f>+IF($C464="","",CDR!$J$2)</f>
        <v/>
      </c>
      <c r="AE464" t="str">
        <f>+IF(C464="","",CDR!J462)</f>
        <v/>
      </c>
      <c r="AF464" t="str">
        <f t="shared" si="63"/>
        <v/>
      </c>
    </row>
    <row r="465" spans="1:32" x14ac:dyDescent="0.25">
      <c r="A465" t="str">
        <f>+IF($C465="","",IF(CDR!I466="","",TEXT(CDR!I466,"00000000000000")))</f>
        <v/>
      </c>
      <c r="B465" t="str">
        <f t="shared" si="56"/>
        <v/>
      </c>
      <c r="C465" t="str">
        <f>+IF(CDR!F466="","",SUBSTITUTE(CDR!F466,"CHAR (10)"," "))</f>
        <v/>
      </c>
      <c r="D465" t="str">
        <f>+IF(CDR!F466="","",SUBSTITUTE(CDR!F466,"CHAR (10)"," "))</f>
        <v/>
      </c>
      <c r="E465" t="str">
        <f t="shared" si="57"/>
        <v/>
      </c>
      <c r="F465" t="str">
        <f>+IF($C465="","",IF(CDR!G466="BIO","Oui","Non"))</f>
        <v/>
      </c>
      <c r="G465" t="str">
        <f>+IF($C465="","",IF(CDR!D466="DOMEDIA","MDD",IF(CDR!D466="APTA","MDD",IF(CDR!D466="TOP BUDGET","Premier Prix","MN"))))</f>
        <v/>
      </c>
      <c r="H465" t="str">
        <f>+IF($C465="","",CDR!D466)</f>
        <v/>
      </c>
      <c r="K465" t="str">
        <f>+IF($C465="","",CDR!$E$2)</f>
        <v/>
      </c>
      <c r="L465" t="str">
        <f>+IF($C465="","",CDR!$G$2)</f>
        <v/>
      </c>
      <c r="M465" t="str">
        <f>+IF($C465="","",CDR!AN466)</f>
        <v/>
      </c>
      <c r="N465" t="str">
        <f>+IF($C465="","",CDR!AO466)</f>
        <v/>
      </c>
      <c r="P465" t="str">
        <f t="shared" si="58"/>
        <v/>
      </c>
      <c r="Q465" t="str">
        <f>+IF($C465="","",CDR!A466)</f>
        <v/>
      </c>
      <c r="S465" t="str">
        <f t="shared" si="59"/>
        <v/>
      </c>
      <c r="T465" t="str">
        <f t="shared" si="60"/>
        <v/>
      </c>
      <c r="U465" t="str">
        <f t="shared" si="61"/>
        <v/>
      </c>
      <c r="V465" t="str">
        <f>+IF(C465="","",IF(CDR!L466="VRAC","Composant sans Colisage","Homogène"))</f>
        <v/>
      </c>
      <c r="W465" t="str">
        <f>+IF(C465="","",IF(CDR!L466="VRAC","EACH",IF(CDR!L466="COLIS","COLIS (CARTON FARDEAU DISPLAY)","PALETTE - BOX")))</f>
        <v/>
      </c>
      <c r="X465" t="str">
        <f>+IF($C465="","",IF(CDR!L466="PALETTE",CDR!M466,""))</f>
        <v/>
      </c>
      <c r="Z465" t="str">
        <f>+IF($C465="","",IF(CDR!N466="PALETTE","",CDR!M466))</f>
        <v/>
      </c>
      <c r="AC465" t="str">
        <f t="shared" si="62"/>
        <v/>
      </c>
      <c r="AD465" t="str">
        <f>+IF($C465="","",CDR!$J$2)</f>
        <v/>
      </c>
      <c r="AE465" t="str">
        <f>+IF(C465="","",CDR!J463)</f>
        <v/>
      </c>
      <c r="AF465" t="str">
        <f t="shared" si="63"/>
        <v/>
      </c>
    </row>
    <row r="466" spans="1:32" x14ac:dyDescent="0.25">
      <c r="A466" t="str">
        <f>+IF($C466="","",IF(CDR!I467="","",TEXT(CDR!I467,"00000000000000")))</f>
        <v/>
      </c>
      <c r="B466" t="str">
        <f t="shared" si="56"/>
        <v/>
      </c>
      <c r="C466" t="str">
        <f>+IF(CDR!F467="","",SUBSTITUTE(CDR!F467,"CHAR (10)"," "))</f>
        <v/>
      </c>
      <c r="D466" t="str">
        <f>+IF(CDR!F467="","",SUBSTITUTE(CDR!F467,"CHAR (10)"," "))</f>
        <v/>
      </c>
      <c r="E466" t="str">
        <f t="shared" si="57"/>
        <v/>
      </c>
      <c r="F466" t="str">
        <f>+IF($C466="","",IF(CDR!G467="BIO","Oui","Non"))</f>
        <v/>
      </c>
      <c r="G466" t="str">
        <f>+IF($C466="","",IF(CDR!D467="DOMEDIA","MDD",IF(CDR!D467="APTA","MDD",IF(CDR!D467="TOP BUDGET","Premier Prix","MN"))))</f>
        <v/>
      </c>
      <c r="H466" t="str">
        <f>+IF($C466="","",CDR!D467)</f>
        <v/>
      </c>
      <c r="K466" t="str">
        <f>+IF($C466="","",CDR!$E$2)</f>
        <v/>
      </c>
      <c r="L466" t="str">
        <f>+IF($C466="","",CDR!$G$2)</f>
        <v/>
      </c>
      <c r="M466" t="str">
        <f>+IF($C466="","",CDR!AN467)</f>
        <v/>
      </c>
      <c r="N466" t="str">
        <f>+IF($C466="","",CDR!AO467)</f>
        <v/>
      </c>
      <c r="P466" t="str">
        <f t="shared" si="58"/>
        <v/>
      </c>
      <c r="Q466" t="str">
        <f>+IF($C466="","",CDR!A467)</f>
        <v/>
      </c>
      <c r="S466" t="str">
        <f t="shared" si="59"/>
        <v/>
      </c>
      <c r="T466" t="str">
        <f t="shared" si="60"/>
        <v/>
      </c>
      <c r="U466" t="str">
        <f t="shared" si="61"/>
        <v/>
      </c>
      <c r="V466" t="str">
        <f>+IF(C466="","",IF(CDR!L467="VRAC","Composant sans Colisage","Homogène"))</f>
        <v/>
      </c>
      <c r="W466" t="str">
        <f>+IF(C466="","",IF(CDR!L467="VRAC","EACH",IF(CDR!L467="COLIS","COLIS (CARTON FARDEAU DISPLAY)","PALETTE - BOX")))</f>
        <v/>
      </c>
      <c r="X466" t="str">
        <f>+IF($C466="","",IF(CDR!L467="PALETTE",CDR!M467,""))</f>
        <v/>
      </c>
      <c r="Z466" t="str">
        <f>+IF($C466="","",IF(CDR!N467="PALETTE","",CDR!M467))</f>
        <v/>
      </c>
      <c r="AC466" t="str">
        <f t="shared" si="62"/>
        <v/>
      </c>
      <c r="AD466" t="str">
        <f>+IF($C466="","",CDR!$J$2)</f>
        <v/>
      </c>
      <c r="AE466" t="str">
        <f>+IF(C466="","",CDR!J464)</f>
        <v/>
      </c>
      <c r="AF466" t="str">
        <f t="shared" si="63"/>
        <v/>
      </c>
    </row>
    <row r="467" spans="1:32" x14ac:dyDescent="0.25">
      <c r="A467" t="str">
        <f>+IF($C467="","",IF(CDR!I468="","",TEXT(CDR!I468,"00000000000000")))</f>
        <v/>
      </c>
      <c r="B467" t="str">
        <f t="shared" si="56"/>
        <v/>
      </c>
      <c r="C467" t="str">
        <f>+IF(CDR!F468="","",SUBSTITUTE(CDR!F468,"CHAR (10)"," "))</f>
        <v/>
      </c>
      <c r="D467" t="str">
        <f>+IF(CDR!F468="","",SUBSTITUTE(CDR!F468,"CHAR (10)"," "))</f>
        <v/>
      </c>
      <c r="E467" t="str">
        <f t="shared" si="57"/>
        <v/>
      </c>
      <c r="F467" t="str">
        <f>+IF($C467="","",IF(CDR!G468="BIO","Oui","Non"))</f>
        <v/>
      </c>
      <c r="G467" t="str">
        <f>+IF($C467="","",IF(CDR!D468="DOMEDIA","MDD",IF(CDR!D468="APTA","MDD",IF(CDR!D468="TOP BUDGET","Premier Prix","MN"))))</f>
        <v/>
      </c>
      <c r="H467" t="str">
        <f>+IF($C467="","",CDR!D468)</f>
        <v/>
      </c>
      <c r="K467" t="str">
        <f>+IF($C467="","",CDR!$E$2)</f>
        <v/>
      </c>
      <c r="L467" t="str">
        <f>+IF($C467="","",CDR!$G$2)</f>
        <v/>
      </c>
      <c r="M467" t="str">
        <f>+IF($C467="","",CDR!AN468)</f>
        <v/>
      </c>
      <c r="N467" t="str">
        <f>+IF($C467="","",CDR!AO468)</f>
        <v/>
      </c>
      <c r="P467" t="str">
        <f t="shared" si="58"/>
        <v/>
      </c>
      <c r="Q467" t="str">
        <f>+IF($C467="","",CDR!A468)</f>
        <v/>
      </c>
      <c r="S467" t="str">
        <f t="shared" si="59"/>
        <v/>
      </c>
      <c r="T467" t="str">
        <f t="shared" si="60"/>
        <v/>
      </c>
      <c r="U467" t="str">
        <f t="shared" si="61"/>
        <v/>
      </c>
      <c r="V467" t="str">
        <f>+IF(C467="","",IF(CDR!L468="VRAC","Composant sans Colisage","Homogène"))</f>
        <v/>
      </c>
      <c r="W467" t="str">
        <f>+IF(C467="","",IF(CDR!L468="VRAC","EACH",IF(CDR!L468="COLIS","COLIS (CARTON FARDEAU DISPLAY)","PALETTE - BOX")))</f>
        <v/>
      </c>
      <c r="X467" t="str">
        <f>+IF($C467="","",IF(CDR!L468="PALETTE",CDR!M468,""))</f>
        <v/>
      </c>
      <c r="Z467" t="str">
        <f>+IF($C467="","",IF(CDR!N468="PALETTE","",CDR!M468))</f>
        <v/>
      </c>
      <c r="AC467" t="str">
        <f t="shared" si="62"/>
        <v/>
      </c>
      <c r="AD467" t="str">
        <f>+IF($C467="","",CDR!$J$2)</f>
        <v/>
      </c>
      <c r="AE467" t="str">
        <f>+IF(C467="","",CDR!J465)</f>
        <v/>
      </c>
      <c r="AF467" t="str">
        <f t="shared" si="63"/>
        <v/>
      </c>
    </row>
    <row r="468" spans="1:32" x14ac:dyDescent="0.25">
      <c r="A468" t="str">
        <f>+IF($C468="","",IF(CDR!I469="","",TEXT(CDR!I469,"00000000000000")))</f>
        <v/>
      </c>
      <c r="B468" t="str">
        <f t="shared" si="56"/>
        <v/>
      </c>
      <c r="C468" t="str">
        <f>+IF(CDR!F469="","",SUBSTITUTE(CDR!F469,"CHAR (10)"," "))</f>
        <v/>
      </c>
      <c r="D468" t="str">
        <f>+IF(CDR!F469="","",SUBSTITUTE(CDR!F469,"CHAR (10)"," "))</f>
        <v/>
      </c>
      <c r="E468" t="str">
        <f t="shared" si="57"/>
        <v/>
      </c>
      <c r="F468" t="str">
        <f>+IF($C468="","",IF(CDR!G469="BIO","Oui","Non"))</f>
        <v/>
      </c>
      <c r="G468" t="str">
        <f>+IF($C468="","",IF(CDR!D469="DOMEDIA","MDD",IF(CDR!D469="APTA","MDD",IF(CDR!D469="TOP BUDGET","Premier Prix","MN"))))</f>
        <v/>
      </c>
      <c r="H468" t="str">
        <f>+IF($C468="","",CDR!D469)</f>
        <v/>
      </c>
      <c r="K468" t="str">
        <f>+IF($C468="","",CDR!$E$2)</f>
        <v/>
      </c>
      <c r="L468" t="str">
        <f>+IF($C468="","",CDR!$G$2)</f>
        <v/>
      </c>
      <c r="M468" t="str">
        <f>+IF($C468="","",CDR!AN469)</f>
        <v/>
      </c>
      <c r="N468" t="str">
        <f>+IF($C468="","",CDR!AO469)</f>
        <v/>
      </c>
      <c r="P468" t="str">
        <f t="shared" si="58"/>
        <v/>
      </c>
      <c r="Q468" t="str">
        <f>+IF($C468="","",CDR!A469)</f>
        <v/>
      </c>
      <c r="S468" t="str">
        <f t="shared" si="59"/>
        <v/>
      </c>
      <c r="T468" t="str">
        <f t="shared" si="60"/>
        <v/>
      </c>
      <c r="U468" t="str">
        <f t="shared" si="61"/>
        <v/>
      </c>
      <c r="V468" t="str">
        <f>+IF(C468="","",IF(CDR!L469="VRAC","Composant sans Colisage","Homogène"))</f>
        <v/>
      </c>
      <c r="W468" t="str">
        <f>+IF(C468="","",IF(CDR!L469="VRAC","EACH",IF(CDR!L469="COLIS","COLIS (CARTON FARDEAU DISPLAY)","PALETTE - BOX")))</f>
        <v/>
      </c>
      <c r="X468" t="str">
        <f>+IF($C468="","",IF(CDR!L469="PALETTE",CDR!M469,""))</f>
        <v/>
      </c>
      <c r="Z468" t="str">
        <f>+IF($C468="","",IF(CDR!N469="PALETTE","",CDR!M469))</f>
        <v/>
      </c>
      <c r="AC468" t="str">
        <f t="shared" si="62"/>
        <v/>
      </c>
      <c r="AD468" t="str">
        <f>+IF($C468="","",CDR!$J$2)</f>
        <v/>
      </c>
      <c r="AE468" t="str">
        <f>+IF(C468="","",CDR!J466)</f>
        <v/>
      </c>
      <c r="AF468" t="str">
        <f t="shared" si="63"/>
        <v/>
      </c>
    </row>
    <row r="469" spans="1:32" x14ac:dyDescent="0.25">
      <c r="A469" t="str">
        <f>+IF($C469="","",IF(CDR!I470="","",TEXT(CDR!I470,"00000000000000")))</f>
        <v/>
      </c>
      <c r="B469" t="str">
        <f t="shared" si="56"/>
        <v/>
      </c>
      <c r="C469" t="str">
        <f>+IF(CDR!F470="","",SUBSTITUTE(CDR!F470,"CHAR (10)"," "))</f>
        <v/>
      </c>
      <c r="D469" t="str">
        <f>+IF(CDR!F470="","",SUBSTITUTE(CDR!F470,"CHAR (10)"," "))</f>
        <v/>
      </c>
      <c r="E469" t="str">
        <f t="shared" si="57"/>
        <v/>
      </c>
      <c r="F469" t="str">
        <f>+IF($C469="","",IF(CDR!G470="BIO","Oui","Non"))</f>
        <v/>
      </c>
      <c r="G469" t="str">
        <f>+IF($C469="","",IF(CDR!D470="DOMEDIA","MDD",IF(CDR!D470="APTA","MDD",IF(CDR!D470="TOP BUDGET","Premier Prix","MN"))))</f>
        <v/>
      </c>
      <c r="H469" t="str">
        <f>+IF($C469="","",CDR!D470)</f>
        <v/>
      </c>
      <c r="K469" t="str">
        <f>+IF($C469="","",CDR!$E$2)</f>
        <v/>
      </c>
      <c r="L469" t="str">
        <f>+IF($C469="","",CDR!$G$2)</f>
        <v/>
      </c>
      <c r="M469" t="str">
        <f>+IF($C469="","",CDR!AN470)</f>
        <v/>
      </c>
      <c r="N469" t="str">
        <f>+IF($C469="","",CDR!AO470)</f>
        <v/>
      </c>
      <c r="P469" t="str">
        <f t="shared" si="58"/>
        <v/>
      </c>
      <c r="Q469" t="str">
        <f>+IF($C469="","",CDR!A470)</f>
        <v/>
      </c>
      <c r="S469" t="str">
        <f t="shared" si="59"/>
        <v/>
      </c>
      <c r="T469" t="str">
        <f t="shared" si="60"/>
        <v/>
      </c>
      <c r="U469" t="str">
        <f t="shared" si="61"/>
        <v/>
      </c>
      <c r="V469" t="str">
        <f>+IF(C469="","",IF(CDR!L470="VRAC","Composant sans Colisage","Homogène"))</f>
        <v/>
      </c>
      <c r="W469" t="str">
        <f>+IF(C469="","",IF(CDR!L470="VRAC","EACH",IF(CDR!L470="COLIS","COLIS (CARTON FARDEAU DISPLAY)","PALETTE - BOX")))</f>
        <v/>
      </c>
      <c r="X469" t="str">
        <f>+IF($C469="","",IF(CDR!L470="PALETTE",CDR!M470,""))</f>
        <v/>
      </c>
      <c r="Z469" t="str">
        <f>+IF($C469="","",IF(CDR!N470="PALETTE","",CDR!M470))</f>
        <v/>
      </c>
      <c r="AC469" t="str">
        <f t="shared" si="62"/>
        <v/>
      </c>
      <c r="AD469" t="str">
        <f>+IF($C469="","",CDR!$J$2)</f>
        <v/>
      </c>
      <c r="AE469" t="str">
        <f>+IF(C469="","",CDR!J467)</f>
        <v/>
      </c>
      <c r="AF469" t="str">
        <f t="shared" si="63"/>
        <v/>
      </c>
    </row>
    <row r="470" spans="1:32" x14ac:dyDescent="0.25">
      <c r="A470" t="str">
        <f>+IF($C470="","",IF(CDR!I471="","",TEXT(CDR!I471,"00000000000000")))</f>
        <v/>
      </c>
      <c r="B470" t="str">
        <f t="shared" si="56"/>
        <v/>
      </c>
      <c r="C470" t="str">
        <f>+IF(CDR!F471="","",SUBSTITUTE(CDR!F471,"CHAR (10)"," "))</f>
        <v/>
      </c>
      <c r="D470" t="str">
        <f>+IF(CDR!F471="","",SUBSTITUTE(CDR!F471,"CHAR (10)"," "))</f>
        <v/>
      </c>
      <c r="E470" t="str">
        <f t="shared" si="57"/>
        <v/>
      </c>
      <c r="F470" t="str">
        <f>+IF($C470="","",IF(CDR!G471="BIO","Oui","Non"))</f>
        <v/>
      </c>
      <c r="G470" t="str">
        <f>+IF($C470="","",IF(CDR!D471="DOMEDIA","MDD",IF(CDR!D471="APTA","MDD",IF(CDR!D471="TOP BUDGET","Premier Prix","MN"))))</f>
        <v/>
      </c>
      <c r="H470" t="str">
        <f>+IF($C470="","",CDR!D471)</f>
        <v/>
      </c>
      <c r="K470" t="str">
        <f>+IF($C470="","",CDR!$E$2)</f>
        <v/>
      </c>
      <c r="L470" t="str">
        <f>+IF($C470="","",CDR!$G$2)</f>
        <v/>
      </c>
      <c r="M470" t="str">
        <f>+IF($C470="","",CDR!AN471)</f>
        <v/>
      </c>
      <c r="N470" t="str">
        <f>+IF($C470="","",CDR!AO471)</f>
        <v/>
      </c>
      <c r="P470" t="str">
        <f t="shared" si="58"/>
        <v/>
      </c>
      <c r="Q470" t="str">
        <f>+IF($C470="","",CDR!A471)</f>
        <v/>
      </c>
      <c r="S470" t="str">
        <f t="shared" si="59"/>
        <v/>
      </c>
      <c r="T470" t="str">
        <f t="shared" si="60"/>
        <v/>
      </c>
      <c r="U470" t="str">
        <f t="shared" si="61"/>
        <v/>
      </c>
      <c r="V470" t="str">
        <f>+IF(C470="","",IF(CDR!L471="VRAC","Composant sans Colisage","Homogène"))</f>
        <v/>
      </c>
      <c r="W470" t="str">
        <f>+IF(C470="","",IF(CDR!L471="VRAC","EACH",IF(CDR!L471="COLIS","COLIS (CARTON FARDEAU DISPLAY)","PALETTE - BOX")))</f>
        <v/>
      </c>
      <c r="X470" t="str">
        <f>+IF($C470="","",IF(CDR!L471="PALETTE",CDR!M471,""))</f>
        <v/>
      </c>
      <c r="Z470" t="str">
        <f>+IF($C470="","",IF(CDR!N471="PALETTE","",CDR!M471))</f>
        <v/>
      </c>
      <c r="AC470" t="str">
        <f t="shared" si="62"/>
        <v/>
      </c>
      <c r="AD470" t="str">
        <f>+IF($C470="","",CDR!$J$2)</f>
        <v/>
      </c>
      <c r="AE470" t="str">
        <f>+IF(C470="","",CDR!J468)</f>
        <v/>
      </c>
      <c r="AF470" t="str">
        <f t="shared" si="63"/>
        <v/>
      </c>
    </row>
    <row r="471" spans="1:32" x14ac:dyDescent="0.25">
      <c r="A471" t="str">
        <f>+IF($C471="","",IF(CDR!I472="","",TEXT(CDR!I472,"00000000000000")))</f>
        <v/>
      </c>
      <c r="B471" t="str">
        <f t="shared" si="56"/>
        <v/>
      </c>
      <c r="C471" t="str">
        <f>+IF(CDR!F472="","",SUBSTITUTE(CDR!F472,"CHAR (10)"," "))</f>
        <v/>
      </c>
      <c r="D471" t="str">
        <f>+IF(CDR!F472="","",SUBSTITUTE(CDR!F472,"CHAR (10)"," "))</f>
        <v/>
      </c>
      <c r="E471" t="str">
        <f t="shared" si="57"/>
        <v/>
      </c>
      <c r="F471" t="str">
        <f>+IF($C471="","",IF(CDR!G472="BIO","Oui","Non"))</f>
        <v/>
      </c>
      <c r="G471" t="str">
        <f>+IF($C471="","",IF(CDR!D472="DOMEDIA","MDD",IF(CDR!D472="APTA","MDD",IF(CDR!D472="TOP BUDGET","Premier Prix","MN"))))</f>
        <v/>
      </c>
      <c r="H471" t="str">
        <f>+IF($C471="","",CDR!D472)</f>
        <v/>
      </c>
      <c r="K471" t="str">
        <f>+IF($C471="","",CDR!$E$2)</f>
        <v/>
      </c>
      <c r="L471" t="str">
        <f>+IF($C471="","",CDR!$G$2)</f>
        <v/>
      </c>
      <c r="M471" t="str">
        <f>+IF($C471="","",CDR!AN472)</f>
        <v/>
      </c>
      <c r="N471" t="str">
        <f>+IF($C471="","",CDR!AO472)</f>
        <v/>
      </c>
      <c r="P471" t="str">
        <f t="shared" si="58"/>
        <v/>
      </c>
      <c r="Q471" t="str">
        <f>+IF($C471="","",CDR!A472)</f>
        <v/>
      </c>
      <c r="S471" t="str">
        <f t="shared" si="59"/>
        <v/>
      </c>
      <c r="T471" t="str">
        <f t="shared" si="60"/>
        <v/>
      </c>
      <c r="U471" t="str">
        <f t="shared" si="61"/>
        <v/>
      </c>
      <c r="V471" t="str">
        <f>+IF(C471="","",IF(CDR!L472="VRAC","Composant sans Colisage","Homogène"))</f>
        <v/>
      </c>
      <c r="W471" t="str">
        <f>+IF(C471="","",IF(CDR!L472="VRAC","EACH",IF(CDR!L472="COLIS","COLIS (CARTON FARDEAU DISPLAY)","PALETTE - BOX")))</f>
        <v/>
      </c>
      <c r="X471" t="str">
        <f>+IF($C471="","",IF(CDR!L472="PALETTE",CDR!M472,""))</f>
        <v/>
      </c>
      <c r="Z471" t="str">
        <f>+IF($C471="","",IF(CDR!N472="PALETTE","",CDR!M472))</f>
        <v/>
      </c>
      <c r="AC471" t="str">
        <f t="shared" si="62"/>
        <v/>
      </c>
      <c r="AD471" t="str">
        <f>+IF($C471="","",CDR!$J$2)</f>
        <v/>
      </c>
      <c r="AE471" t="str">
        <f>+IF(C471="","",CDR!J469)</f>
        <v/>
      </c>
      <c r="AF471" t="str">
        <f t="shared" si="63"/>
        <v/>
      </c>
    </row>
    <row r="472" spans="1:32" x14ac:dyDescent="0.25">
      <c r="A472" t="str">
        <f>+IF($C472="","",IF(CDR!I473="","",TEXT(CDR!I473,"00000000000000")))</f>
        <v/>
      </c>
      <c r="B472" t="str">
        <f t="shared" si="56"/>
        <v/>
      </c>
      <c r="C472" t="str">
        <f>+IF(CDR!F473="","",SUBSTITUTE(CDR!F473,"CHAR (10)"," "))</f>
        <v/>
      </c>
      <c r="D472" t="str">
        <f>+IF(CDR!F473="","",SUBSTITUTE(CDR!F473,"CHAR (10)"," "))</f>
        <v/>
      </c>
      <c r="E472" t="str">
        <f t="shared" si="57"/>
        <v/>
      </c>
      <c r="F472" t="str">
        <f>+IF($C472="","",IF(CDR!G473="BIO","Oui","Non"))</f>
        <v/>
      </c>
      <c r="G472" t="str">
        <f>+IF($C472="","",IF(CDR!D473="DOMEDIA","MDD",IF(CDR!D473="APTA","MDD",IF(CDR!D473="TOP BUDGET","Premier Prix","MN"))))</f>
        <v/>
      </c>
      <c r="H472" t="str">
        <f>+IF($C472="","",CDR!D473)</f>
        <v/>
      </c>
      <c r="K472" t="str">
        <f>+IF($C472="","",CDR!$E$2)</f>
        <v/>
      </c>
      <c r="L472" t="str">
        <f>+IF($C472="","",CDR!$G$2)</f>
        <v/>
      </c>
      <c r="M472" t="str">
        <f>+IF($C472="","",CDR!AN473)</f>
        <v/>
      </c>
      <c r="N472" t="str">
        <f>+IF($C472="","",CDR!AO473)</f>
        <v/>
      </c>
      <c r="P472" t="str">
        <f t="shared" si="58"/>
        <v/>
      </c>
      <c r="Q472" t="str">
        <f>+IF($C472="","",CDR!A473)</f>
        <v/>
      </c>
      <c r="S472" t="str">
        <f t="shared" si="59"/>
        <v/>
      </c>
      <c r="T472" t="str">
        <f t="shared" si="60"/>
        <v/>
      </c>
      <c r="U472" t="str">
        <f t="shared" si="61"/>
        <v/>
      </c>
      <c r="V472" t="str">
        <f>+IF(C472="","",IF(CDR!L473="VRAC","Composant sans Colisage","Homogène"))</f>
        <v/>
      </c>
      <c r="W472" t="str">
        <f>+IF(C472="","",IF(CDR!L473="VRAC","EACH",IF(CDR!L473="COLIS","COLIS (CARTON FARDEAU DISPLAY)","PALETTE - BOX")))</f>
        <v/>
      </c>
      <c r="X472" t="str">
        <f>+IF($C472="","",IF(CDR!L473="PALETTE",CDR!M473,""))</f>
        <v/>
      </c>
      <c r="Z472" t="str">
        <f>+IF($C472="","",IF(CDR!N473="PALETTE","",CDR!M473))</f>
        <v/>
      </c>
      <c r="AC472" t="str">
        <f t="shared" si="62"/>
        <v/>
      </c>
      <c r="AD472" t="str">
        <f>+IF($C472="","",CDR!$J$2)</f>
        <v/>
      </c>
      <c r="AE472" t="str">
        <f>+IF(C472="","",CDR!J470)</f>
        <v/>
      </c>
      <c r="AF472" t="str">
        <f t="shared" si="63"/>
        <v/>
      </c>
    </row>
    <row r="473" spans="1:32" x14ac:dyDescent="0.25">
      <c r="A473" t="str">
        <f>+IF($C473="","",IF(CDR!I474="","",TEXT(CDR!I474,"00000000000000")))</f>
        <v/>
      </c>
      <c r="B473" t="str">
        <f t="shared" si="56"/>
        <v/>
      </c>
      <c r="C473" t="str">
        <f>+IF(CDR!F474="","",SUBSTITUTE(CDR!F474,"CHAR (10)"," "))</f>
        <v/>
      </c>
      <c r="D473" t="str">
        <f>+IF(CDR!F474="","",SUBSTITUTE(CDR!F474,"CHAR (10)"," "))</f>
        <v/>
      </c>
      <c r="E473" t="str">
        <f t="shared" si="57"/>
        <v/>
      </c>
      <c r="F473" t="str">
        <f>+IF($C473="","",IF(CDR!G474="BIO","Oui","Non"))</f>
        <v/>
      </c>
      <c r="G473" t="str">
        <f>+IF($C473="","",IF(CDR!D474="DOMEDIA","MDD",IF(CDR!D474="APTA","MDD",IF(CDR!D474="TOP BUDGET","Premier Prix","MN"))))</f>
        <v/>
      </c>
      <c r="H473" t="str">
        <f>+IF($C473="","",CDR!D474)</f>
        <v/>
      </c>
      <c r="K473" t="str">
        <f>+IF($C473="","",CDR!$E$2)</f>
        <v/>
      </c>
      <c r="L473" t="str">
        <f>+IF($C473="","",CDR!$G$2)</f>
        <v/>
      </c>
      <c r="M473" t="str">
        <f>+IF($C473="","",CDR!AN474)</f>
        <v/>
      </c>
      <c r="N473" t="str">
        <f>+IF($C473="","",CDR!AO474)</f>
        <v/>
      </c>
      <c r="P473" t="str">
        <f t="shared" si="58"/>
        <v/>
      </c>
      <c r="Q473" t="str">
        <f>+IF($C473="","",CDR!A474)</f>
        <v/>
      </c>
      <c r="S473" t="str">
        <f t="shared" si="59"/>
        <v/>
      </c>
      <c r="T473" t="str">
        <f t="shared" si="60"/>
        <v/>
      </c>
      <c r="U473" t="str">
        <f t="shared" si="61"/>
        <v/>
      </c>
      <c r="V473" t="str">
        <f>+IF(C473="","",IF(CDR!L474="VRAC","Composant sans Colisage","Homogène"))</f>
        <v/>
      </c>
      <c r="W473" t="str">
        <f>+IF(C473="","",IF(CDR!L474="VRAC","EACH",IF(CDR!L474="COLIS","COLIS (CARTON FARDEAU DISPLAY)","PALETTE - BOX")))</f>
        <v/>
      </c>
      <c r="X473" t="str">
        <f>+IF($C473="","",IF(CDR!L474="PALETTE",CDR!M474,""))</f>
        <v/>
      </c>
      <c r="Z473" t="str">
        <f>+IF($C473="","",IF(CDR!N474="PALETTE","",CDR!M474))</f>
        <v/>
      </c>
      <c r="AC473" t="str">
        <f t="shared" si="62"/>
        <v/>
      </c>
      <c r="AD473" t="str">
        <f>+IF($C473="","",CDR!$J$2)</f>
        <v/>
      </c>
      <c r="AE473" t="str">
        <f>+IF(C473="","",CDR!J471)</f>
        <v/>
      </c>
      <c r="AF473" t="str">
        <f t="shared" si="63"/>
        <v/>
      </c>
    </row>
    <row r="474" spans="1:32" x14ac:dyDescent="0.25">
      <c r="A474" t="str">
        <f>+IF($C474="","",IF(CDR!I475="","",TEXT(CDR!I475,"00000000000000")))</f>
        <v/>
      </c>
      <c r="B474" t="str">
        <f t="shared" si="56"/>
        <v/>
      </c>
      <c r="C474" t="str">
        <f>+IF(CDR!F475="","",SUBSTITUTE(CDR!F475,"CHAR (10)"," "))</f>
        <v/>
      </c>
      <c r="D474" t="str">
        <f>+IF(CDR!F475="","",SUBSTITUTE(CDR!F475,"CHAR (10)"," "))</f>
        <v/>
      </c>
      <c r="E474" t="str">
        <f t="shared" si="57"/>
        <v/>
      </c>
      <c r="F474" t="str">
        <f>+IF($C474="","",IF(CDR!G475="BIO","Oui","Non"))</f>
        <v/>
      </c>
      <c r="G474" t="str">
        <f>+IF($C474="","",IF(CDR!D475="DOMEDIA","MDD",IF(CDR!D475="APTA","MDD",IF(CDR!D475="TOP BUDGET","Premier Prix","MN"))))</f>
        <v/>
      </c>
      <c r="H474" t="str">
        <f>+IF($C474="","",CDR!D475)</f>
        <v/>
      </c>
      <c r="K474" t="str">
        <f>+IF($C474="","",CDR!$E$2)</f>
        <v/>
      </c>
      <c r="L474" t="str">
        <f>+IF($C474="","",CDR!$G$2)</f>
        <v/>
      </c>
      <c r="M474" t="str">
        <f>+IF($C474="","",CDR!AN475)</f>
        <v/>
      </c>
      <c r="N474" t="str">
        <f>+IF($C474="","",CDR!AO475)</f>
        <v/>
      </c>
      <c r="P474" t="str">
        <f t="shared" si="58"/>
        <v/>
      </c>
      <c r="Q474" t="str">
        <f>+IF($C474="","",CDR!A475)</f>
        <v/>
      </c>
      <c r="S474" t="str">
        <f t="shared" si="59"/>
        <v/>
      </c>
      <c r="T474" t="str">
        <f t="shared" si="60"/>
        <v/>
      </c>
      <c r="U474" t="str">
        <f t="shared" si="61"/>
        <v/>
      </c>
      <c r="V474" t="str">
        <f>+IF(C474="","",IF(CDR!L475="VRAC","Composant sans Colisage","Homogène"))</f>
        <v/>
      </c>
      <c r="W474" t="str">
        <f>+IF(C474="","",IF(CDR!L475="VRAC","EACH",IF(CDR!L475="COLIS","COLIS (CARTON FARDEAU DISPLAY)","PALETTE - BOX")))</f>
        <v/>
      </c>
      <c r="X474" t="str">
        <f>+IF($C474="","",IF(CDR!L475="PALETTE",CDR!M475,""))</f>
        <v/>
      </c>
      <c r="Z474" t="str">
        <f>+IF($C474="","",IF(CDR!N475="PALETTE","",CDR!M475))</f>
        <v/>
      </c>
      <c r="AC474" t="str">
        <f t="shared" si="62"/>
        <v/>
      </c>
      <c r="AD474" t="str">
        <f>+IF($C474="","",CDR!$J$2)</f>
        <v/>
      </c>
      <c r="AE474" t="str">
        <f>+IF(C474="","",CDR!J472)</f>
        <v/>
      </c>
      <c r="AF474" t="str">
        <f t="shared" si="63"/>
        <v/>
      </c>
    </row>
    <row r="475" spans="1:32" x14ac:dyDescent="0.25">
      <c r="A475" t="str">
        <f>+IF($C475="","",IF(CDR!I476="","",TEXT(CDR!I476,"00000000000000")))</f>
        <v/>
      </c>
      <c r="B475" t="str">
        <f t="shared" si="56"/>
        <v/>
      </c>
      <c r="C475" t="str">
        <f>+IF(CDR!F476="","",SUBSTITUTE(CDR!F476,"CHAR (10)"," "))</f>
        <v/>
      </c>
      <c r="D475" t="str">
        <f>+IF(CDR!F476="","",SUBSTITUTE(CDR!F476,"CHAR (10)"," "))</f>
        <v/>
      </c>
      <c r="E475" t="str">
        <f t="shared" si="57"/>
        <v/>
      </c>
      <c r="F475" t="str">
        <f>+IF($C475="","",IF(CDR!G476="BIO","Oui","Non"))</f>
        <v/>
      </c>
      <c r="G475" t="str">
        <f>+IF($C475="","",IF(CDR!D476="DOMEDIA","MDD",IF(CDR!D476="APTA","MDD",IF(CDR!D476="TOP BUDGET","Premier Prix","MN"))))</f>
        <v/>
      </c>
      <c r="H475" t="str">
        <f>+IF($C475="","",CDR!D476)</f>
        <v/>
      </c>
      <c r="K475" t="str">
        <f>+IF($C475="","",CDR!$E$2)</f>
        <v/>
      </c>
      <c r="L475" t="str">
        <f>+IF($C475="","",CDR!$G$2)</f>
        <v/>
      </c>
      <c r="M475" t="str">
        <f>+IF($C475="","",CDR!AN476)</f>
        <v/>
      </c>
      <c r="N475" t="str">
        <f>+IF($C475="","",CDR!AO476)</f>
        <v/>
      </c>
      <c r="P475" t="str">
        <f t="shared" si="58"/>
        <v/>
      </c>
      <c r="Q475" t="str">
        <f>+IF($C475="","",CDR!A476)</f>
        <v/>
      </c>
      <c r="S475" t="str">
        <f t="shared" si="59"/>
        <v/>
      </c>
      <c r="T475" t="str">
        <f t="shared" si="60"/>
        <v/>
      </c>
      <c r="U475" t="str">
        <f t="shared" si="61"/>
        <v/>
      </c>
      <c r="V475" t="str">
        <f>+IF(C475="","",IF(CDR!L476="VRAC","Composant sans Colisage","Homogène"))</f>
        <v/>
      </c>
      <c r="W475" t="str">
        <f>+IF(C475="","",IF(CDR!L476="VRAC","EACH",IF(CDR!L476="COLIS","COLIS (CARTON FARDEAU DISPLAY)","PALETTE - BOX")))</f>
        <v/>
      </c>
      <c r="X475" t="str">
        <f>+IF($C475="","",IF(CDR!L476="PALETTE",CDR!M476,""))</f>
        <v/>
      </c>
      <c r="Z475" t="str">
        <f>+IF($C475="","",IF(CDR!N476="PALETTE","",CDR!M476))</f>
        <v/>
      </c>
      <c r="AC475" t="str">
        <f t="shared" si="62"/>
        <v/>
      </c>
      <c r="AD475" t="str">
        <f>+IF($C475="","",CDR!$J$2)</f>
        <v/>
      </c>
      <c r="AE475" t="str">
        <f>+IF(C475="","",CDR!J473)</f>
        <v/>
      </c>
      <c r="AF475" t="str">
        <f t="shared" si="63"/>
        <v/>
      </c>
    </row>
    <row r="476" spans="1:32" x14ac:dyDescent="0.25">
      <c r="A476" t="str">
        <f>+IF($C476="","",IF(CDR!I477="","",TEXT(CDR!I477,"00000000000000")))</f>
        <v/>
      </c>
      <c r="B476" t="str">
        <f t="shared" si="56"/>
        <v/>
      </c>
      <c r="C476" t="str">
        <f>+IF(CDR!F477="","",SUBSTITUTE(CDR!F477,"CHAR (10)"," "))</f>
        <v/>
      </c>
      <c r="D476" t="str">
        <f>+IF(CDR!F477="","",SUBSTITUTE(CDR!F477,"CHAR (10)"," "))</f>
        <v/>
      </c>
      <c r="E476" t="str">
        <f t="shared" si="57"/>
        <v/>
      </c>
      <c r="F476" t="str">
        <f>+IF($C476="","",IF(CDR!G477="BIO","Oui","Non"))</f>
        <v/>
      </c>
      <c r="G476" t="str">
        <f>+IF($C476="","",IF(CDR!D477="DOMEDIA","MDD",IF(CDR!D477="APTA","MDD",IF(CDR!D477="TOP BUDGET","Premier Prix","MN"))))</f>
        <v/>
      </c>
      <c r="H476" t="str">
        <f>+IF($C476="","",CDR!D477)</f>
        <v/>
      </c>
      <c r="K476" t="str">
        <f>+IF($C476="","",CDR!$E$2)</f>
        <v/>
      </c>
      <c r="L476" t="str">
        <f>+IF($C476="","",CDR!$G$2)</f>
        <v/>
      </c>
      <c r="M476" t="str">
        <f>+IF($C476="","",CDR!AN477)</f>
        <v/>
      </c>
      <c r="N476" t="str">
        <f>+IF($C476="","",CDR!AO477)</f>
        <v/>
      </c>
      <c r="P476" t="str">
        <f t="shared" si="58"/>
        <v/>
      </c>
      <c r="Q476" t="str">
        <f>+IF($C476="","",CDR!A477)</f>
        <v/>
      </c>
      <c r="S476" t="str">
        <f t="shared" si="59"/>
        <v/>
      </c>
      <c r="T476" t="str">
        <f t="shared" si="60"/>
        <v/>
      </c>
      <c r="U476" t="str">
        <f t="shared" si="61"/>
        <v/>
      </c>
      <c r="V476" t="str">
        <f>+IF(C476="","",IF(CDR!L477="VRAC","Composant sans Colisage","Homogène"))</f>
        <v/>
      </c>
      <c r="W476" t="str">
        <f>+IF(C476="","",IF(CDR!L477="VRAC","EACH",IF(CDR!L477="COLIS","COLIS (CARTON FARDEAU DISPLAY)","PALETTE - BOX")))</f>
        <v/>
      </c>
      <c r="X476" t="str">
        <f>+IF($C476="","",IF(CDR!L477="PALETTE",CDR!M477,""))</f>
        <v/>
      </c>
      <c r="Z476" t="str">
        <f>+IF($C476="","",IF(CDR!N477="PALETTE","",CDR!M477))</f>
        <v/>
      </c>
      <c r="AC476" t="str">
        <f t="shared" si="62"/>
        <v/>
      </c>
      <c r="AD476" t="str">
        <f>+IF($C476="","",CDR!$J$2)</f>
        <v/>
      </c>
      <c r="AE476" t="str">
        <f>+IF(C476="","",CDR!J474)</f>
        <v/>
      </c>
      <c r="AF476" t="str">
        <f t="shared" si="63"/>
        <v/>
      </c>
    </row>
    <row r="477" spans="1:32" x14ac:dyDescent="0.25">
      <c r="A477" t="str">
        <f>+IF($C477="","",IF(CDR!I478="","",TEXT(CDR!I478,"00000000000000")))</f>
        <v/>
      </c>
      <c r="B477" t="str">
        <f t="shared" si="56"/>
        <v/>
      </c>
      <c r="C477" t="str">
        <f>+IF(CDR!F478="","",SUBSTITUTE(CDR!F478,"CHAR (10)"," "))</f>
        <v/>
      </c>
      <c r="D477" t="str">
        <f>+IF(CDR!F478="","",SUBSTITUTE(CDR!F478,"CHAR (10)"," "))</f>
        <v/>
      </c>
      <c r="E477" t="str">
        <f t="shared" si="57"/>
        <v/>
      </c>
      <c r="F477" t="str">
        <f>+IF($C477="","",IF(CDR!G478="BIO","Oui","Non"))</f>
        <v/>
      </c>
      <c r="G477" t="str">
        <f>+IF($C477="","",IF(CDR!D478="DOMEDIA","MDD",IF(CDR!D478="APTA","MDD",IF(CDR!D478="TOP BUDGET","Premier Prix","MN"))))</f>
        <v/>
      </c>
      <c r="H477" t="str">
        <f>+IF($C477="","",CDR!D478)</f>
        <v/>
      </c>
      <c r="K477" t="str">
        <f>+IF($C477="","",CDR!$E$2)</f>
        <v/>
      </c>
      <c r="L477" t="str">
        <f>+IF($C477="","",CDR!$G$2)</f>
        <v/>
      </c>
      <c r="M477" t="str">
        <f>+IF($C477="","",CDR!AN478)</f>
        <v/>
      </c>
      <c r="N477" t="str">
        <f>+IF($C477="","",CDR!AO478)</f>
        <v/>
      </c>
      <c r="P477" t="str">
        <f t="shared" si="58"/>
        <v/>
      </c>
      <c r="Q477" t="str">
        <f>+IF($C477="","",CDR!A478)</f>
        <v/>
      </c>
      <c r="S477" t="str">
        <f t="shared" si="59"/>
        <v/>
      </c>
      <c r="T477" t="str">
        <f t="shared" si="60"/>
        <v/>
      </c>
      <c r="U477" t="str">
        <f t="shared" si="61"/>
        <v/>
      </c>
      <c r="V477" t="str">
        <f>+IF(C477="","",IF(CDR!L478="VRAC","Composant sans Colisage","Homogène"))</f>
        <v/>
      </c>
      <c r="W477" t="str">
        <f>+IF(C477="","",IF(CDR!L478="VRAC","EACH",IF(CDR!L478="COLIS","COLIS (CARTON FARDEAU DISPLAY)","PALETTE - BOX")))</f>
        <v/>
      </c>
      <c r="X477" t="str">
        <f>+IF($C477="","",IF(CDR!L478="PALETTE",CDR!M478,""))</f>
        <v/>
      </c>
      <c r="Z477" t="str">
        <f>+IF($C477="","",IF(CDR!N478="PALETTE","",CDR!M478))</f>
        <v/>
      </c>
      <c r="AC477" t="str">
        <f t="shared" si="62"/>
        <v/>
      </c>
      <c r="AD477" t="str">
        <f>+IF($C477="","",CDR!$J$2)</f>
        <v/>
      </c>
      <c r="AE477" t="str">
        <f>+IF(C477="","",CDR!J475)</f>
        <v/>
      </c>
      <c r="AF477" t="str">
        <f t="shared" si="63"/>
        <v/>
      </c>
    </row>
    <row r="478" spans="1:32" x14ac:dyDescent="0.25">
      <c r="A478" t="str">
        <f>+IF($C478="","",IF(CDR!I479="","",TEXT(CDR!I479,"00000000000000")))</f>
        <v/>
      </c>
      <c r="B478" t="str">
        <f t="shared" si="56"/>
        <v/>
      </c>
      <c r="C478" t="str">
        <f>+IF(CDR!F479="","",SUBSTITUTE(CDR!F479,"CHAR (10)"," "))</f>
        <v/>
      </c>
      <c r="D478" t="str">
        <f>+IF(CDR!F479="","",SUBSTITUTE(CDR!F479,"CHAR (10)"," "))</f>
        <v/>
      </c>
      <c r="E478" t="str">
        <f t="shared" si="57"/>
        <v/>
      </c>
      <c r="F478" t="str">
        <f>+IF($C478="","",IF(CDR!G479="BIO","Oui","Non"))</f>
        <v/>
      </c>
      <c r="G478" t="str">
        <f>+IF($C478="","",IF(CDR!D479="DOMEDIA","MDD",IF(CDR!D479="APTA","MDD",IF(CDR!D479="TOP BUDGET","Premier Prix","MN"))))</f>
        <v/>
      </c>
      <c r="H478" t="str">
        <f>+IF($C478="","",CDR!D479)</f>
        <v/>
      </c>
      <c r="K478" t="str">
        <f>+IF($C478="","",CDR!$E$2)</f>
        <v/>
      </c>
      <c r="L478" t="str">
        <f>+IF($C478="","",CDR!$G$2)</f>
        <v/>
      </c>
      <c r="M478" t="str">
        <f>+IF($C478="","",CDR!AN479)</f>
        <v/>
      </c>
      <c r="N478" t="str">
        <f>+IF($C478="","",CDR!AO479)</f>
        <v/>
      </c>
      <c r="P478" t="str">
        <f t="shared" si="58"/>
        <v/>
      </c>
      <c r="Q478" t="str">
        <f>+IF($C478="","",CDR!A479)</f>
        <v/>
      </c>
      <c r="S478" t="str">
        <f t="shared" si="59"/>
        <v/>
      </c>
      <c r="T478" t="str">
        <f t="shared" si="60"/>
        <v/>
      </c>
      <c r="U478" t="str">
        <f t="shared" si="61"/>
        <v/>
      </c>
      <c r="V478" t="str">
        <f>+IF(C478="","",IF(CDR!L479="VRAC","Composant sans Colisage","Homogène"))</f>
        <v/>
      </c>
      <c r="W478" t="str">
        <f>+IF(C478="","",IF(CDR!L479="VRAC","EACH",IF(CDR!L479="COLIS","COLIS (CARTON FARDEAU DISPLAY)","PALETTE - BOX")))</f>
        <v/>
      </c>
      <c r="X478" t="str">
        <f>+IF($C478="","",IF(CDR!L479="PALETTE",CDR!M479,""))</f>
        <v/>
      </c>
      <c r="Z478" t="str">
        <f>+IF($C478="","",IF(CDR!N479="PALETTE","",CDR!M479))</f>
        <v/>
      </c>
      <c r="AC478" t="str">
        <f t="shared" si="62"/>
        <v/>
      </c>
      <c r="AD478" t="str">
        <f>+IF($C478="","",CDR!$J$2)</f>
        <v/>
      </c>
      <c r="AE478" t="str">
        <f>+IF(C478="","",CDR!J476)</f>
        <v/>
      </c>
      <c r="AF478" t="str">
        <f t="shared" si="63"/>
        <v/>
      </c>
    </row>
    <row r="479" spans="1:32" x14ac:dyDescent="0.25">
      <c r="A479" t="str">
        <f>+IF($C479="","",IF(CDR!I480="","",TEXT(CDR!I480,"00000000000000")))</f>
        <v/>
      </c>
      <c r="B479" t="str">
        <f t="shared" si="56"/>
        <v/>
      </c>
      <c r="C479" t="str">
        <f>+IF(CDR!F480="","",SUBSTITUTE(CDR!F480,"CHAR (10)"," "))</f>
        <v/>
      </c>
      <c r="D479" t="str">
        <f>+IF(CDR!F480="","",SUBSTITUTE(CDR!F480,"CHAR (10)"," "))</f>
        <v/>
      </c>
      <c r="E479" t="str">
        <f t="shared" si="57"/>
        <v/>
      </c>
      <c r="F479" t="str">
        <f>+IF($C479="","",IF(CDR!G480="BIO","Oui","Non"))</f>
        <v/>
      </c>
      <c r="G479" t="str">
        <f>+IF($C479="","",IF(CDR!D480="DOMEDIA","MDD",IF(CDR!D480="APTA","MDD",IF(CDR!D480="TOP BUDGET","Premier Prix","MN"))))</f>
        <v/>
      </c>
      <c r="H479" t="str">
        <f>+IF($C479="","",CDR!D480)</f>
        <v/>
      </c>
      <c r="K479" t="str">
        <f>+IF($C479="","",CDR!$E$2)</f>
        <v/>
      </c>
      <c r="L479" t="str">
        <f>+IF($C479="","",CDR!$G$2)</f>
        <v/>
      </c>
      <c r="M479" t="str">
        <f>+IF($C479="","",CDR!AN480)</f>
        <v/>
      </c>
      <c r="N479" t="str">
        <f>+IF($C479="","",CDR!AO480)</f>
        <v/>
      </c>
      <c r="P479" t="str">
        <f t="shared" si="58"/>
        <v/>
      </c>
      <c r="Q479" t="str">
        <f>+IF($C479="","",CDR!A480)</f>
        <v/>
      </c>
      <c r="S479" t="str">
        <f t="shared" si="59"/>
        <v/>
      </c>
      <c r="T479" t="str">
        <f t="shared" si="60"/>
        <v/>
      </c>
      <c r="U479" t="str">
        <f t="shared" si="61"/>
        <v/>
      </c>
      <c r="V479" t="str">
        <f>+IF(C479="","",IF(CDR!L480="VRAC","Composant sans Colisage","Homogène"))</f>
        <v/>
      </c>
      <c r="W479" t="str">
        <f>+IF(C479="","",IF(CDR!L480="VRAC","EACH",IF(CDR!L480="COLIS","COLIS (CARTON FARDEAU DISPLAY)","PALETTE - BOX")))</f>
        <v/>
      </c>
      <c r="X479" t="str">
        <f>+IF($C479="","",IF(CDR!L480="PALETTE",CDR!M480,""))</f>
        <v/>
      </c>
      <c r="Z479" t="str">
        <f>+IF($C479="","",IF(CDR!N480="PALETTE","",CDR!M480))</f>
        <v/>
      </c>
      <c r="AC479" t="str">
        <f t="shared" si="62"/>
        <v/>
      </c>
      <c r="AD479" t="str">
        <f>+IF($C479="","",CDR!$J$2)</f>
        <v/>
      </c>
      <c r="AE479" t="str">
        <f>+IF(C479="","",CDR!J477)</f>
        <v/>
      </c>
      <c r="AF479" t="str">
        <f t="shared" si="63"/>
        <v/>
      </c>
    </row>
    <row r="480" spans="1:32" x14ac:dyDescent="0.25">
      <c r="A480" t="str">
        <f>+IF($C480="","",IF(CDR!I481="","",TEXT(CDR!I481,"00000000000000")))</f>
        <v/>
      </c>
      <c r="B480" t="str">
        <f t="shared" si="56"/>
        <v/>
      </c>
      <c r="C480" t="str">
        <f>+IF(CDR!F481="","",SUBSTITUTE(CDR!F481,"CHAR (10)"," "))</f>
        <v/>
      </c>
      <c r="D480" t="str">
        <f>+IF(CDR!F481="","",SUBSTITUTE(CDR!F481,"CHAR (10)"," "))</f>
        <v/>
      </c>
      <c r="E480" t="str">
        <f t="shared" si="57"/>
        <v/>
      </c>
      <c r="F480" t="str">
        <f>+IF($C480="","",IF(CDR!G481="BIO","Oui","Non"))</f>
        <v/>
      </c>
      <c r="G480" t="str">
        <f>+IF($C480="","",IF(CDR!D481="DOMEDIA","MDD",IF(CDR!D481="APTA","MDD",IF(CDR!D481="TOP BUDGET","Premier Prix","MN"))))</f>
        <v/>
      </c>
      <c r="H480" t="str">
        <f>+IF($C480="","",CDR!D481)</f>
        <v/>
      </c>
      <c r="K480" t="str">
        <f>+IF($C480="","",CDR!$E$2)</f>
        <v/>
      </c>
      <c r="L480" t="str">
        <f>+IF($C480="","",CDR!$G$2)</f>
        <v/>
      </c>
      <c r="M480" t="str">
        <f>+IF($C480="","",CDR!AN481)</f>
        <v/>
      </c>
      <c r="N480" t="str">
        <f>+IF($C480="","",CDR!AO481)</f>
        <v/>
      </c>
      <c r="P480" t="str">
        <f t="shared" si="58"/>
        <v/>
      </c>
      <c r="Q480" t="str">
        <f>+IF($C480="","",CDR!A481)</f>
        <v/>
      </c>
      <c r="S480" t="str">
        <f t="shared" si="59"/>
        <v/>
      </c>
      <c r="T480" t="str">
        <f t="shared" si="60"/>
        <v/>
      </c>
      <c r="U480" t="str">
        <f t="shared" si="61"/>
        <v/>
      </c>
      <c r="V480" t="str">
        <f>+IF(C480="","",IF(CDR!L481="VRAC","Composant sans Colisage","Homogène"))</f>
        <v/>
      </c>
      <c r="W480" t="str">
        <f>+IF(C480="","",IF(CDR!L481="VRAC","EACH",IF(CDR!L481="COLIS","COLIS (CARTON FARDEAU DISPLAY)","PALETTE - BOX")))</f>
        <v/>
      </c>
      <c r="X480" t="str">
        <f>+IF($C480="","",IF(CDR!L481="PALETTE",CDR!M481,""))</f>
        <v/>
      </c>
      <c r="Z480" t="str">
        <f>+IF($C480="","",IF(CDR!N481="PALETTE","",CDR!M481))</f>
        <v/>
      </c>
      <c r="AC480" t="str">
        <f t="shared" si="62"/>
        <v/>
      </c>
      <c r="AD480" t="str">
        <f>+IF($C480="","",CDR!$J$2)</f>
        <v/>
      </c>
      <c r="AE480" t="str">
        <f>+IF(C480="","",CDR!J478)</f>
        <v/>
      </c>
      <c r="AF480" t="str">
        <f t="shared" si="63"/>
        <v/>
      </c>
    </row>
    <row r="481" spans="1:32" x14ac:dyDescent="0.25">
      <c r="A481" t="str">
        <f>+IF($C481="","",IF(CDR!I482="","",TEXT(CDR!I482,"00000000000000")))</f>
        <v/>
      </c>
      <c r="B481" t="str">
        <f t="shared" si="56"/>
        <v/>
      </c>
      <c r="C481" t="str">
        <f>+IF(CDR!F482="","",SUBSTITUTE(CDR!F482,"CHAR (10)"," "))</f>
        <v/>
      </c>
      <c r="D481" t="str">
        <f>+IF(CDR!F482="","",SUBSTITUTE(CDR!F482,"CHAR (10)"," "))</f>
        <v/>
      </c>
      <c r="E481" t="str">
        <f t="shared" si="57"/>
        <v/>
      </c>
      <c r="F481" t="str">
        <f>+IF($C481="","",IF(CDR!G482="BIO","Oui","Non"))</f>
        <v/>
      </c>
      <c r="G481" t="str">
        <f>+IF($C481="","",IF(CDR!D482="DOMEDIA","MDD",IF(CDR!D482="APTA","MDD",IF(CDR!D482="TOP BUDGET","Premier Prix","MN"))))</f>
        <v/>
      </c>
      <c r="H481" t="str">
        <f>+IF($C481="","",CDR!D482)</f>
        <v/>
      </c>
      <c r="K481" t="str">
        <f>+IF($C481="","",CDR!$E$2)</f>
        <v/>
      </c>
      <c r="L481" t="str">
        <f>+IF($C481="","",CDR!$G$2)</f>
        <v/>
      </c>
      <c r="M481" t="str">
        <f>+IF($C481="","",CDR!AN482)</f>
        <v/>
      </c>
      <c r="N481" t="str">
        <f>+IF($C481="","",CDR!AO482)</f>
        <v/>
      </c>
      <c r="P481" t="str">
        <f t="shared" si="58"/>
        <v/>
      </c>
      <c r="Q481" t="str">
        <f>+IF($C481="","",CDR!A482)</f>
        <v/>
      </c>
      <c r="S481" t="str">
        <f t="shared" si="59"/>
        <v/>
      </c>
      <c r="T481" t="str">
        <f t="shared" si="60"/>
        <v/>
      </c>
      <c r="U481" t="str">
        <f t="shared" si="61"/>
        <v/>
      </c>
      <c r="V481" t="str">
        <f>+IF(C481="","",IF(CDR!L482="VRAC","Composant sans Colisage","Homogène"))</f>
        <v/>
      </c>
      <c r="W481" t="str">
        <f>+IF(C481="","",IF(CDR!L482="VRAC","EACH",IF(CDR!L482="COLIS","COLIS (CARTON FARDEAU DISPLAY)","PALETTE - BOX")))</f>
        <v/>
      </c>
      <c r="X481" t="str">
        <f>+IF($C481="","",IF(CDR!L482="PALETTE",CDR!M482,""))</f>
        <v/>
      </c>
      <c r="Z481" t="str">
        <f>+IF($C481="","",IF(CDR!N482="PALETTE","",CDR!M482))</f>
        <v/>
      </c>
      <c r="AC481" t="str">
        <f t="shared" si="62"/>
        <v/>
      </c>
      <c r="AD481" t="str">
        <f>+IF($C481="","",CDR!$J$2)</f>
        <v/>
      </c>
      <c r="AE481" t="str">
        <f>+IF(C481="","",CDR!J479)</f>
        <v/>
      </c>
      <c r="AF481" t="str">
        <f t="shared" si="63"/>
        <v/>
      </c>
    </row>
    <row r="482" spans="1:32" x14ac:dyDescent="0.25">
      <c r="A482" t="str">
        <f>+IF($C482="","",IF(CDR!I483="","",TEXT(CDR!I483,"00000000000000")))</f>
        <v/>
      </c>
      <c r="B482" t="str">
        <f t="shared" si="56"/>
        <v/>
      </c>
      <c r="C482" t="str">
        <f>+IF(CDR!F483="","",SUBSTITUTE(CDR!F483,"CHAR (10)"," "))</f>
        <v/>
      </c>
      <c r="D482" t="str">
        <f>+IF(CDR!F483="","",SUBSTITUTE(CDR!F483,"CHAR (10)"," "))</f>
        <v/>
      </c>
      <c r="E482" t="str">
        <f t="shared" si="57"/>
        <v/>
      </c>
      <c r="F482" t="str">
        <f>+IF($C482="","",IF(CDR!G483="BIO","Oui","Non"))</f>
        <v/>
      </c>
      <c r="G482" t="str">
        <f>+IF($C482="","",IF(CDR!D483="DOMEDIA","MDD",IF(CDR!D483="APTA","MDD",IF(CDR!D483="TOP BUDGET","Premier Prix","MN"))))</f>
        <v/>
      </c>
      <c r="H482" t="str">
        <f>+IF($C482="","",CDR!D483)</f>
        <v/>
      </c>
      <c r="K482" t="str">
        <f>+IF($C482="","",CDR!$E$2)</f>
        <v/>
      </c>
      <c r="L482" t="str">
        <f>+IF($C482="","",CDR!$G$2)</f>
        <v/>
      </c>
      <c r="M482" t="str">
        <f>+IF($C482="","",CDR!AN483)</f>
        <v/>
      </c>
      <c r="N482" t="str">
        <f>+IF($C482="","",CDR!AO483)</f>
        <v/>
      </c>
      <c r="P482" t="str">
        <f t="shared" si="58"/>
        <v/>
      </c>
      <c r="Q482" t="str">
        <f>+IF($C482="","",CDR!A483)</f>
        <v/>
      </c>
      <c r="S482" t="str">
        <f t="shared" si="59"/>
        <v/>
      </c>
      <c r="T482" t="str">
        <f t="shared" si="60"/>
        <v/>
      </c>
      <c r="U482" t="str">
        <f t="shared" si="61"/>
        <v/>
      </c>
      <c r="V482" t="str">
        <f>+IF(C482="","",IF(CDR!L483="VRAC","Composant sans Colisage","Homogène"))</f>
        <v/>
      </c>
      <c r="W482" t="str">
        <f>+IF(C482="","",IF(CDR!L483="VRAC","EACH",IF(CDR!L483="COLIS","COLIS (CARTON FARDEAU DISPLAY)","PALETTE - BOX")))</f>
        <v/>
      </c>
      <c r="X482" t="str">
        <f>+IF($C482="","",IF(CDR!L483="PALETTE",CDR!M483,""))</f>
        <v/>
      </c>
      <c r="Z482" t="str">
        <f>+IF($C482="","",IF(CDR!N483="PALETTE","",CDR!M483))</f>
        <v/>
      </c>
      <c r="AC482" t="str">
        <f t="shared" si="62"/>
        <v/>
      </c>
      <c r="AD482" t="str">
        <f>+IF($C482="","",CDR!$J$2)</f>
        <v/>
      </c>
      <c r="AE482" t="str">
        <f>+IF(C482="","",CDR!J480)</f>
        <v/>
      </c>
      <c r="AF482" t="str">
        <f t="shared" si="63"/>
        <v/>
      </c>
    </row>
    <row r="483" spans="1:32" x14ac:dyDescent="0.25">
      <c r="A483" t="str">
        <f>+IF($C483="","",IF(CDR!I484="","",TEXT(CDR!I484,"00000000000000")))</f>
        <v/>
      </c>
      <c r="B483" t="str">
        <f t="shared" si="56"/>
        <v/>
      </c>
      <c r="C483" t="str">
        <f>+IF(CDR!F484="","",SUBSTITUTE(CDR!F484,"CHAR (10)"," "))</f>
        <v/>
      </c>
      <c r="D483" t="str">
        <f>+IF(CDR!F484="","",SUBSTITUTE(CDR!F484,"CHAR (10)"," "))</f>
        <v/>
      </c>
      <c r="E483" t="str">
        <f t="shared" si="57"/>
        <v/>
      </c>
      <c r="F483" t="str">
        <f>+IF($C483="","",IF(CDR!G484="BIO","Oui","Non"))</f>
        <v/>
      </c>
      <c r="G483" t="str">
        <f>+IF($C483="","",IF(CDR!D484="DOMEDIA","MDD",IF(CDR!D484="APTA","MDD",IF(CDR!D484="TOP BUDGET","Premier Prix","MN"))))</f>
        <v/>
      </c>
      <c r="H483" t="str">
        <f>+IF($C483="","",CDR!D484)</f>
        <v/>
      </c>
      <c r="K483" t="str">
        <f>+IF($C483="","",CDR!$E$2)</f>
        <v/>
      </c>
      <c r="L483" t="str">
        <f>+IF($C483="","",CDR!$G$2)</f>
        <v/>
      </c>
      <c r="M483" t="str">
        <f>+IF($C483="","",CDR!AN484)</f>
        <v/>
      </c>
      <c r="N483" t="str">
        <f>+IF($C483="","",CDR!AO484)</f>
        <v/>
      </c>
      <c r="P483" t="str">
        <f t="shared" si="58"/>
        <v/>
      </c>
      <c r="Q483" t="str">
        <f>+IF($C483="","",CDR!A484)</f>
        <v/>
      </c>
      <c r="S483" t="str">
        <f t="shared" si="59"/>
        <v/>
      </c>
      <c r="T483" t="str">
        <f t="shared" si="60"/>
        <v/>
      </c>
      <c r="U483" t="str">
        <f t="shared" si="61"/>
        <v/>
      </c>
      <c r="V483" t="str">
        <f>+IF(C483="","",IF(CDR!L484="VRAC","Composant sans Colisage","Homogène"))</f>
        <v/>
      </c>
      <c r="W483" t="str">
        <f>+IF(C483="","",IF(CDR!L484="VRAC","EACH",IF(CDR!L484="COLIS","COLIS (CARTON FARDEAU DISPLAY)","PALETTE - BOX")))</f>
        <v/>
      </c>
      <c r="X483" t="str">
        <f>+IF($C483="","",IF(CDR!L484="PALETTE",CDR!M484,""))</f>
        <v/>
      </c>
      <c r="Z483" t="str">
        <f>+IF($C483="","",IF(CDR!N484="PALETTE","",CDR!M484))</f>
        <v/>
      </c>
      <c r="AC483" t="str">
        <f t="shared" si="62"/>
        <v/>
      </c>
      <c r="AD483" t="str">
        <f>+IF($C483="","",CDR!$J$2)</f>
        <v/>
      </c>
      <c r="AE483" t="str">
        <f>+IF(C483="","",CDR!J481)</f>
        <v/>
      </c>
      <c r="AF483" t="str">
        <f t="shared" si="63"/>
        <v/>
      </c>
    </row>
    <row r="484" spans="1:32" x14ac:dyDescent="0.25">
      <c r="A484" t="str">
        <f>+IF($C484="","",IF(CDR!I485="","",TEXT(CDR!I485,"00000000000000")))</f>
        <v/>
      </c>
      <c r="B484" t="str">
        <f t="shared" si="56"/>
        <v/>
      </c>
      <c r="C484" t="str">
        <f>+IF(CDR!F485="","",SUBSTITUTE(CDR!F485,"CHAR (10)"," "))</f>
        <v/>
      </c>
      <c r="D484" t="str">
        <f>+IF(CDR!F485="","",SUBSTITUTE(CDR!F485,"CHAR (10)"," "))</f>
        <v/>
      </c>
      <c r="E484" t="str">
        <f t="shared" si="57"/>
        <v/>
      </c>
      <c r="F484" t="str">
        <f>+IF($C484="","",IF(CDR!G485="BIO","Oui","Non"))</f>
        <v/>
      </c>
      <c r="G484" t="str">
        <f>+IF($C484="","",IF(CDR!D485="DOMEDIA","MDD",IF(CDR!D485="APTA","MDD",IF(CDR!D485="TOP BUDGET","Premier Prix","MN"))))</f>
        <v/>
      </c>
      <c r="H484" t="str">
        <f>+IF($C484="","",CDR!D485)</f>
        <v/>
      </c>
      <c r="K484" t="str">
        <f>+IF($C484="","",CDR!$E$2)</f>
        <v/>
      </c>
      <c r="L484" t="str">
        <f>+IF($C484="","",CDR!$G$2)</f>
        <v/>
      </c>
      <c r="M484" t="str">
        <f>+IF($C484="","",CDR!AN485)</f>
        <v/>
      </c>
      <c r="N484" t="str">
        <f>+IF($C484="","",CDR!AO485)</f>
        <v/>
      </c>
      <c r="P484" t="str">
        <f t="shared" si="58"/>
        <v/>
      </c>
      <c r="Q484" t="str">
        <f>+IF($C484="","",CDR!A485)</f>
        <v/>
      </c>
      <c r="S484" t="str">
        <f t="shared" si="59"/>
        <v/>
      </c>
      <c r="T484" t="str">
        <f t="shared" si="60"/>
        <v/>
      </c>
      <c r="U484" t="str">
        <f t="shared" si="61"/>
        <v/>
      </c>
      <c r="V484" t="str">
        <f>+IF(C484="","",IF(CDR!L485="VRAC","Composant sans Colisage","Homogène"))</f>
        <v/>
      </c>
      <c r="W484" t="str">
        <f>+IF(C484="","",IF(CDR!L485="VRAC","EACH",IF(CDR!L485="COLIS","COLIS (CARTON FARDEAU DISPLAY)","PALETTE - BOX")))</f>
        <v/>
      </c>
      <c r="X484" t="str">
        <f>+IF($C484="","",IF(CDR!L485="PALETTE",CDR!M485,""))</f>
        <v/>
      </c>
      <c r="Z484" t="str">
        <f>+IF($C484="","",IF(CDR!N485="PALETTE","",CDR!M485))</f>
        <v/>
      </c>
      <c r="AC484" t="str">
        <f t="shared" si="62"/>
        <v/>
      </c>
      <c r="AD484" t="str">
        <f>+IF($C484="","",CDR!$J$2)</f>
        <v/>
      </c>
      <c r="AE484" t="str">
        <f>+IF(C484="","",CDR!J482)</f>
        <v/>
      </c>
      <c r="AF484" t="str">
        <f t="shared" si="63"/>
        <v/>
      </c>
    </row>
    <row r="485" spans="1:32" x14ac:dyDescent="0.25">
      <c r="A485" t="str">
        <f>+IF($C485="","",IF(CDR!I486="","",TEXT(CDR!I486,"00000000000000")))</f>
        <v/>
      </c>
      <c r="B485" t="str">
        <f t="shared" si="56"/>
        <v/>
      </c>
      <c r="C485" t="str">
        <f>+IF(CDR!F486="","",SUBSTITUTE(CDR!F486,"CHAR (10)"," "))</f>
        <v/>
      </c>
      <c r="D485" t="str">
        <f>+IF(CDR!F486="","",SUBSTITUTE(CDR!F486,"CHAR (10)"," "))</f>
        <v/>
      </c>
      <c r="E485" t="str">
        <f t="shared" si="57"/>
        <v/>
      </c>
      <c r="F485" t="str">
        <f>+IF($C485="","",IF(CDR!G486="BIO","Oui","Non"))</f>
        <v/>
      </c>
      <c r="G485" t="str">
        <f>+IF($C485="","",IF(CDR!D486="DOMEDIA","MDD",IF(CDR!D486="APTA","MDD",IF(CDR!D486="TOP BUDGET","Premier Prix","MN"))))</f>
        <v/>
      </c>
      <c r="H485" t="str">
        <f>+IF($C485="","",CDR!D486)</f>
        <v/>
      </c>
      <c r="K485" t="str">
        <f>+IF($C485="","",CDR!$E$2)</f>
        <v/>
      </c>
      <c r="L485" t="str">
        <f>+IF($C485="","",CDR!$G$2)</f>
        <v/>
      </c>
      <c r="M485" t="str">
        <f>+IF($C485="","",CDR!AN486)</f>
        <v/>
      </c>
      <c r="N485" t="str">
        <f>+IF($C485="","",CDR!AO486)</f>
        <v/>
      </c>
      <c r="P485" t="str">
        <f t="shared" si="58"/>
        <v/>
      </c>
      <c r="Q485" t="str">
        <f>+IF($C485="","",CDR!A486)</f>
        <v/>
      </c>
      <c r="S485" t="str">
        <f t="shared" si="59"/>
        <v/>
      </c>
      <c r="T485" t="str">
        <f t="shared" si="60"/>
        <v/>
      </c>
      <c r="U485" t="str">
        <f t="shared" si="61"/>
        <v/>
      </c>
      <c r="V485" t="str">
        <f>+IF(C485="","",IF(CDR!L486="VRAC","Composant sans Colisage","Homogène"))</f>
        <v/>
      </c>
      <c r="W485" t="str">
        <f>+IF(C485="","",IF(CDR!L486="VRAC","EACH",IF(CDR!L486="COLIS","COLIS (CARTON FARDEAU DISPLAY)","PALETTE - BOX")))</f>
        <v/>
      </c>
      <c r="X485" t="str">
        <f>+IF($C485="","",IF(CDR!L486="PALETTE",CDR!M486,""))</f>
        <v/>
      </c>
      <c r="Z485" t="str">
        <f>+IF($C485="","",IF(CDR!N486="PALETTE","",CDR!M486))</f>
        <v/>
      </c>
      <c r="AC485" t="str">
        <f t="shared" si="62"/>
        <v/>
      </c>
      <c r="AD485" t="str">
        <f>+IF($C485="","",CDR!$J$2)</f>
        <v/>
      </c>
      <c r="AE485" t="str">
        <f>+IF(C485="","",CDR!J483)</f>
        <v/>
      </c>
      <c r="AF485" t="str">
        <f t="shared" si="63"/>
        <v/>
      </c>
    </row>
    <row r="486" spans="1:32" x14ac:dyDescent="0.25">
      <c r="A486" t="str">
        <f>+IF($C486="","",IF(CDR!I487="","",TEXT(CDR!I487,"00000000000000")))</f>
        <v/>
      </c>
      <c r="B486" t="str">
        <f t="shared" si="56"/>
        <v/>
      </c>
      <c r="C486" t="str">
        <f>+IF(CDR!F487="","",SUBSTITUTE(CDR!F487,"CHAR (10)"," "))</f>
        <v/>
      </c>
      <c r="D486" t="str">
        <f>+IF(CDR!F487="","",SUBSTITUTE(CDR!F487,"CHAR (10)"," "))</f>
        <v/>
      </c>
      <c r="E486" t="str">
        <f t="shared" si="57"/>
        <v/>
      </c>
      <c r="F486" t="str">
        <f>+IF($C486="","",IF(CDR!G487="BIO","Oui","Non"))</f>
        <v/>
      </c>
      <c r="G486" t="str">
        <f>+IF($C486="","",IF(CDR!D487="DOMEDIA","MDD",IF(CDR!D487="APTA","MDD",IF(CDR!D487="TOP BUDGET","Premier Prix","MN"))))</f>
        <v/>
      </c>
      <c r="H486" t="str">
        <f>+IF($C486="","",CDR!D487)</f>
        <v/>
      </c>
      <c r="K486" t="str">
        <f>+IF($C486="","",CDR!$E$2)</f>
        <v/>
      </c>
      <c r="L486" t="str">
        <f>+IF($C486="","",CDR!$G$2)</f>
        <v/>
      </c>
      <c r="M486" t="str">
        <f>+IF($C486="","",CDR!AN487)</f>
        <v/>
      </c>
      <c r="N486" t="str">
        <f>+IF($C486="","",CDR!AO487)</f>
        <v/>
      </c>
      <c r="P486" t="str">
        <f t="shared" si="58"/>
        <v/>
      </c>
      <c r="Q486" t="str">
        <f>+IF($C486="","",CDR!A487)</f>
        <v/>
      </c>
      <c r="S486" t="str">
        <f t="shared" si="59"/>
        <v/>
      </c>
      <c r="T486" t="str">
        <f t="shared" si="60"/>
        <v/>
      </c>
      <c r="U486" t="str">
        <f t="shared" si="61"/>
        <v/>
      </c>
      <c r="V486" t="str">
        <f>+IF(C486="","",IF(CDR!L487="VRAC","Composant sans Colisage","Homogène"))</f>
        <v/>
      </c>
      <c r="W486" t="str">
        <f>+IF(C486="","",IF(CDR!L487="VRAC","EACH",IF(CDR!L487="COLIS","COLIS (CARTON FARDEAU DISPLAY)","PALETTE - BOX")))</f>
        <v/>
      </c>
      <c r="X486" t="str">
        <f>+IF($C486="","",IF(CDR!L487="PALETTE",CDR!M487,""))</f>
        <v/>
      </c>
      <c r="Z486" t="str">
        <f>+IF($C486="","",IF(CDR!N487="PALETTE","",CDR!M487))</f>
        <v/>
      </c>
      <c r="AC486" t="str">
        <f t="shared" si="62"/>
        <v/>
      </c>
      <c r="AD486" t="str">
        <f>+IF($C486="","",CDR!$J$2)</f>
        <v/>
      </c>
      <c r="AE486" t="str">
        <f>+IF(C486="","",CDR!J484)</f>
        <v/>
      </c>
      <c r="AF486" t="str">
        <f t="shared" si="63"/>
        <v/>
      </c>
    </row>
    <row r="487" spans="1:32" x14ac:dyDescent="0.25">
      <c r="A487" t="str">
        <f>+IF($C487="","",IF(CDR!I488="","",TEXT(CDR!I488,"00000000000000")))</f>
        <v/>
      </c>
      <c r="B487" t="str">
        <f t="shared" si="56"/>
        <v/>
      </c>
      <c r="C487" t="str">
        <f>+IF(CDR!F488="","",SUBSTITUTE(CDR!F488,"CHAR (10)"," "))</f>
        <v/>
      </c>
      <c r="D487" t="str">
        <f>+IF(CDR!F488="","",SUBSTITUTE(CDR!F488,"CHAR (10)"," "))</f>
        <v/>
      </c>
      <c r="E487" t="str">
        <f t="shared" si="57"/>
        <v/>
      </c>
      <c r="F487" t="str">
        <f>+IF($C487="","",IF(CDR!G488="BIO","Oui","Non"))</f>
        <v/>
      </c>
      <c r="G487" t="str">
        <f>+IF($C487="","",IF(CDR!D488="DOMEDIA","MDD",IF(CDR!D488="APTA","MDD",IF(CDR!D488="TOP BUDGET","Premier Prix","MN"))))</f>
        <v/>
      </c>
      <c r="H487" t="str">
        <f>+IF($C487="","",CDR!D488)</f>
        <v/>
      </c>
      <c r="K487" t="str">
        <f>+IF($C487="","",CDR!$E$2)</f>
        <v/>
      </c>
      <c r="L487" t="str">
        <f>+IF($C487="","",CDR!$G$2)</f>
        <v/>
      </c>
      <c r="M487" t="str">
        <f>+IF($C487="","",CDR!AN488)</f>
        <v/>
      </c>
      <c r="N487" t="str">
        <f>+IF($C487="","",CDR!AO488)</f>
        <v/>
      </c>
      <c r="P487" t="str">
        <f t="shared" si="58"/>
        <v/>
      </c>
      <c r="Q487" t="str">
        <f>+IF($C487="","",CDR!A488)</f>
        <v/>
      </c>
      <c r="S487" t="str">
        <f t="shared" si="59"/>
        <v/>
      </c>
      <c r="T487" t="str">
        <f t="shared" si="60"/>
        <v/>
      </c>
      <c r="U487" t="str">
        <f t="shared" si="61"/>
        <v/>
      </c>
      <c r="V487" t="str">
        <f>+IF(C487="","",IF(CDR!L488="VRAC","Composant sans Colisage","Homogène"))</f>
        <v/>
      </c>
      <c r="W487" t="str">
        <f>+IF(C487="","",IF(CDR!L488="VRAC","EACH",IF(CDR!L488="COLIS","COLIS (CARTON FARDEAU DISPLAY)","PALETTE - BOX")))</f>
        <v/>
      </c>
      <c r="X487" t="str">
        <f>+IF($C487="","",IF(CDR!L488="PALETTE",CDR!M488,""))</f>
        <v/>
      </c>
      <c r="Z487" t="str">
        <f>+IF($C487="","",IF(CDR!N488="PALETTE","",CDR!M488))</f>
        <v/>
      </c>
      <c r="AC487" t="str">
        <f t="shared" si="62"/>
        <v/>
      </c>
      <c r="AD487" t="str">
        <f>+IF($C487="","",CDR!$J$2)</f>
        <v/>
      </c>
      <c r="AE487" t="str">
        <f>+IF(C487="","",CDR!J485)</f>
        <v/>
      </c>
      <c r="AF487" t="str">
        <f t="shared" si="63"/>
        <v/>
      </c>
    </row>
    <row r="488" spans="1:32" x14ac:dyDescent="0.25">
      <c r="A488" t="str">
        <f>+IF($C488="","",IF(CDR!I489="","",TEXT(CDR!I489,"00000000000000")))</f>
        <v/>
      </c>
      <c r="B488" t="str">
        <f t="shared" si="56"/>
        <v/>
      </c>
      <c r="C488" t="str">
        <f>+IF(CDR!F489="","",SUBSTITUTE(CDR!F489,"CHAR (10)"," "))</f>
        <v/>
      </c>
      <c r="D488" t="str">
        <f>+IF(CDR!F489="","",SUBSTITUTE(CDR!F489,"CHAR (10)"," "))</f>
        <v/>
      </c>
      <c r="E488" t="str">
        <f t="shared" si="57"/>
        <v/>
      </c>
      <c r="F488" t="str">
        <f>+IF($C488="","",IF(CDR!G489="BIO","Oui","Non"))</f>
        <v/>
      </c>
      <c r="G488" t="str">
        <f>+IF($C488="","",IF(CDR!D489="DOMEDIA","MDD",IF(CDR!D489="APTA","MDD",IF(CDR!D489="TOP BUDGET","Premier Prix","MN"))))</f>
        <v/>
      </c>
      <c r="H488" t="str">
        <f>+IF($C488="","",CDR!D489)</f>
        <v/>
      </c>
      <c r="K488" t="str">
        <f>+IF($C488="","",CDR!$E$2)</f>
        <v/>
      </c>
      <c r="L488" t="str">
        <f>+IF($C488="","",CDR!$G$2)</f>
        <v/>
      </c>
      <c r="M488" t="str">
        <f>+IF($C488="","",CDR!AN489)</f>
        <v/>
      </c>
      <c r="N488" t="str">
        <f>+IF($C488="","",CDR!AO489)</f>
        <v/>
      </c>
      <c r="P488" t="str">
        <f t="shared" si="58"/>
        <v/>
      </c>
      <c r="Q488" t="str">
        <f>+IF($C488="","",CDR!A489)</f>
        <v/>
      </c>
      <c r="S488" t="str">
        <f t="shared" si="59"/>
        <v/>
      </c>
      <c r="T488" t="str">
        <f t="shared" si="60"/>
        <v/>
      </c>
      <c r="U488" t="str">
        <f t="shared" si="61"/>
        <v/>
      </c>
      <c r="V488" t="str">
        <f>+IF(C488="","",IF(CDR!L489="VRAC","Composant sans Colisage","Homogène"))</f>
        <v/>
      </c>
      <c r="W488" t="str">
        <f>+IF(C488="","",IF(CDR!L489="VRAC","EACH",IF(CDR!L489="COLIS","COLIS (CARTON FARDEAU DISPLAY)","PALETTE - BOX")))</f>
        <v/>
      </c>
      <c r="X488" t="str">
        <f>+IF($C488="","",IF(CDR!L489="PALETTE",CDR!M489,""))</f>
        <v/>
      </c>
      <c r="Z488" t="str">
        <f>+IF($C488="","",IF(CDR!N489="PALETTE","",CDR!M489))</f>
        <v/>
      </c>
      <c r="AC488" t="str">
        <f t="shared" si="62"/>
        <v/>
      </c>
      <c r="AD488" t="str">
        <f>+IF($C488="","",CDR!$J$2)</f>
        <v/>
      </c>
      <c r="AE488" t="str">
        <f>+IF(C488="","",CDR!J486)</f>
        <v/>
      </c>
      <c r="AF488" t="str">
        <f t="shared" si="63"/>
        <v/>
      </c>
    </row>
    <row r="489" spans="1:32" x14ac:dyDescent="0.25">
      <c r="A489" t="str">
        <f>+IF($C489="","",IF(CDR!I490="","",TEXT(CDR!I490,"00000000000000")))</f>
        <v/>
      </c>
      <c r="B489" t="str">
        <f t="shared" si="56"/>
        <v/>
      </c>
      <c r="C489" t="str">
        <f>+IF(CDR!F490="","",SUBSTITUTE(CDR!F490,"CHAR (10)"," "))</f>
        <v/>
      </c>
      <c r="D489" t="str">
        <f>+IF(CDR!F490="","",SUBSTITUTE(CDR!F490,"CHAR (10)"," "))</f>
        <v/>
      </c>
      <c r="E489" t="str">
        <f t="shared" si="57"/>
        <v/>
      </c>
      <c r="F489" t="str">
        <f>+IF($C489="","",IF(CDR!G490="BIO","Oui","Non"))</f>
        <v/>
      </c>
      <c r="G489" t="str">
        <f>+IF($C489="","",IF(CDR!D490="DOMEDIA","MDD",IF(CDR!D490="APTA","MDD",IF(CDR!D490="TOP BUDGET","Premier Prix","MN"))))</f>
        <v/>
      </c>
      <c r="H489" t="str">
        <f>+IF($C489="","",CDR!D490)</f>
        <v/>
      </c>
      <c r="K489" t="str">
        <f>+IF($C489="","",CDR!$E$2)</f>
        <v/>
      </c>
      <c r="L489" t="str">
        <f>+IF($C489="","",CDR!$G$2)</f>
        <v/>
      </c>
      <c r="M489" t="str">
        <f>+IF($C489="","",CDR!AN490)</f>
        <v/>
      </c>
      <c r="N489" t="str">
        <f>+IF($C489="","",CDR!AO490)</f>
        <v/>
      </c>
      <c r="P489" t="str">
        <f t="shared" si="58"/>
        <v/>
      </c>
      <c r="Q489" t="str">
        <f>+IF($C489="","",CDR!A490)</f>
        <v/>
      </c>
      <c r="S489" t="str">
        <f t="shared" si="59"/>
        <v/>
      </c>
      <c r="T489" t="str">
        <f t="shared" si="60"/>
        <v/>
      </c>
      <c r="U489" t="str">
        <f t="shared" si="61"/>
        <v/>
      </c>
      <c r="V489" t="str">
        <f>+IF(C489="","",IF(CDR!L490="VRAC","Composant sans Colisage","Homogène"))</f>
        <v/>
      </c>
      <c r="W489" t="str">
        <f>+IF(C489="","",IF(CDR!L490="VRAC","EACH",IF(CDR!L490="COLIS","COLIS (CARTON FARDEAU DISPLAY)","PALETTE - BOX")))</f>
        <v/>
      </c>
      <c r="X489" t="str">
        <f>+IF($C489="","",IF(CDR!L490="PALETTE",CDR!M490,""))</f>
        <v/>
      </c>
      <c r="Z489" t="str">
        <f>+IF($C489="","",IF(CDR!N490="PALETTE","",CDR!M490))</f>
        <v/>
      </c>
      <c r="AC489" t="str">
        <f t="shared" si="62"/>
        <v/>
      </c>
      <c r="AD489" t="str">
        <f>+IF($C489="","",CDR!$J$2)</f>
        <v/>
      </c>
      <c r="AE489" t="str">
        <f>+IF(C489="","",CDR!J487)</f>
        <v/>
      </c>
      <c r="AF489" t="str">
        <f t="shared" si="63"/>
        <v/>
      </c>
    </row>
    <row r="490" spans="1:32" x14ac:dyDescent="0.25">
      <c r="A490" t="str">
        <f>+IF($C490="","",IF(CDR!I491="","",TEXT(CDR!I491,"00000000000000")))</f>
        <v/>
      </c>
      <c r="B490" t="str">
        <f t="shared" si="56"/>
        <v/>
      </c>
      <c r="C490" t="str">
        <f>+IF(CDR!F491="","",SUBSTITUTE(CDR!F491,"CHAR (10)"," "))</f>
        <v/>
      </c>
      <c r="D490" t="str">
        <f>+IF(CDR!F491="","",SUBSTITUTE(CDR!F491,"CHAR (10)"," "))</f>
        <v/>
      </c>
      <c r="E490" t="str">
        <f t="shared" si="57"/>
        <v/>
      </c>
      <c r="F490" t="str">
        <f>+IF($C490="","",IF(CDR!G491="BIO","Oui","Non"))</f>
        <v/>
      </c>
      <c r="G490" t="str">
        <f>+IF($C490="","",IF(CDR!D491="DOMEDIA","MDD",IF(CDR!D491="APTA","MDD",IF(CDR!D491="TOP BUDGET","Premier Prix","MN"))))</f>
        <v/>
      </c>
      <c r="H490" t="str">
        <f>+IF($C490="","",CDR!D491)</f>
        <v/>
      </c>
      <c r="K490" t="str">
        <f>+IF($C490="","",CDR!$E$2)</f>
        <v/>
      </c>
      <c r="L490" t="str">
        <f>+IF($C490="","",CDR!$G$2)</f>
        <v/>
      </c>
      <c r="M490" t="str">
        <f>+IF($C490="","",CDR!AN491)</f>
        <v/>
      </c>
      <c r="N490" t="str">
        <f>+IF($C490="","",CDR!AO491)</f>
        <v/>
      </c>
      <c r="P490" t="str">
        <f t="shared" si="58"/>
        <v/>
      </c>
      <c r="Q490" t="str">
        <f>+IF($C490="","",CDR!A491)</f>
        <v/>
      </c>
      <c r="S490" t="str">
        <f t="shared" si="59"/>
        <v/>
      </c>
      <c r="T490" t="str">
        <f t="shared" si="60"/>
        <v/>
      </c>
      <c r="U490" t="str">
        <f t="shared" si="61"/>
        <v/>
      </c>
      <c r="V490" t="str">
        <f>+IF(C490="","",IF(CDR!L491="VRAC","Composant sans Colisage","Homogène"))</f>
        <v/>
      </c>
      <c r="W490" t="str">
        <f>+IF(C490="","",IF(CDR!L491="VRAC","EACH",IF(CDR!L491="COLIS","COLIS (CARTON FARDEAU DISPLAY)","PALETTE - BOX")))</f>
        <v/>
      </c>
      <c r="X490" t="str">
        <f>+IF($C490="","",IF(CDR!L491="PALETTE",CDR!M491,""))</f>
        <v/>
      </c>
      <c r="Z490" t="str">
        <f>+IF($C490="","",IF(CDR!N491="PALETTE","",CDR!M491))</f>
        <v/>
      </c>
      <c r="AC490" t="str">
        <f t="shared" si="62"/>
        <v/>
      </c>
      <c r="AD490" t="str">
        <f>+IF($C490="","",CDR!$J$2)</f>
        <v/>
      </c>
      <c r="AE490" t="str">
        <f>+IF(C490="","",CDR!J488)</f>
        <v/>
      </c>
      <c r="AF490" t="str">
        <f t="shared" si="63"/>
        <v/>
      </c>
    </row>
    <row r="491" spans="1:32" x14ac:dyDescent="0.25">
      <c r="A491" t="str">
        <f>+IF($C491="","",IF(CDR!I492="","",TEXT(CDR!I492,"00000000000000")))</f>
        <v/>
      </c>
      <c r="B491" t="str">
        <f t="shared" si="56"/>
        <v/>
      </c>
      <c r="C491" t="str">
        <f>+IF(CDR!F492="","",SUBSTITUTE(CDR!F492,"CHAR (10)"," "))</f>
        <v/>
      </c>
      <c r="D491" t="str">
        <f>+IF(CDR!F492="","",SUBSTITUTE(CDR!F492,"CHAR (10)"," "))</f>
        <v/>
      </c>
      <c r="E491" t="str">
        <f t="shared" si="57"/>
        <v/>
      </c>
      <c r="F491" t="str">
        <f>+IF($C491="","",IF(CDR!G492="BIO","Oui","Non"))</f>
        <v/>
      </c>
      <c r="G491" t="str">
        <f>+IF($C491="","",IF(CDR!D492="DOMEDIA","MDD",IF(CDR!D492="APTA","MDD",IF(CDR!D492="TOP BUDGET","Premier Prix","MN"))))</f>
        <v/>
      </c>
      <c r="H491" t="str">
        <f>+IF($C491="","",CDR!D492)</f>
        <v/>
      </c>
      <c r="K491" t="str">
        <f>+IF($C491="","",CDR!$E$2)</f>
        <v/>
      </c>
      <c r="L491" t="str">
        <f>+IF($C491="","",CDR!$G$2)</f>
        <v/>
      </c>
      <c r="M491" t="str">
        <f>+IF($C491="","",CDR!AN492)</f>
        <v/>
      </c>
      <c r="N491" t="str">
        <f>+IF($C491="","",CDR!AO492)</f>
        <v/>
      </c>
      <c r="P491" t="str">
        <f t="shared" si="58"/>
        <v/>
      </c>
      <c r="Q491" t="str">
        <f>+IF($C491="","",CDR!A492)</f>
        <v/>
      </c>
      <c r="S491" t="str">
        <f t="shared" si="59"/>
        <v/>
      </c>
      <c r="T491" t="str">
        <f t="shared" si="60"/>
        <v/>
      </c>
      <c r="U491" t="str">
        <f t="shared" si="61"/>
        <v/>
      </c>
      <c r="V491" t="str">
        <f>+IF(C491="","",IF(CDR!L492="VRAC","Composant sans Colisage","Homogène"))</f>
        <v/>
      </c>
      <c r="W491" t="str">
        <f>+IF(C491="","",IF(CDR!L492="VRAC","EACH",IF(CDR!L492="COLIS","COLIS (CARTON FARDEAU DISPLAY)","PALETTE - BOX")))</f>
        <v/>
      </c>
      <c r="X491" t="str">
        <f>+IF($C491="","",IF(CDR!L492="PALETTE",CDR!M492,""))</f>
        <v/>
      </c>
      <c r="Z491" t="str">
        <f>+IF($C491="","",IF(CDR!N492="PALETTE","",CDR!M492))</f>
        <v/>
      </c>
      <c r="AC491" t="str">
        <f t="shared" si="62"/>
        <v/>
      </c>
      <c r="AD491" t="str">
        <f>+IF($C491="","",CDR!$J$2)</f>
        <v/>
      </c>
      <c r="AE491" t="str">
        <f>+IF(C491="","",CDR!J489)</f>
        <v/>
      </c>
      <c r="AF491" t="str">
        <f t="shared" si="63"/>
        <v/>
      </c>
    </row>
    <row r="492" spans="1:32" x14ac:dyDescent="0.25">
      <c r="A492" t="str">
        <f>+IF($C492="","",IF(CDR!I493="","",TEXT(CDR!I493,"00000000000000")))</f>
        <v/>
      </c>
      <c r="B492" t="str">
        <f t="shared" si="56"/>
        <v/>
      </c>
      <c r="C492" t="str">
        <f>+IF(CDR!F493="","",SUBSTITUTE(CDR!F493,"CHAR (10)"," "))</f>
        <v/>
      </c>
      <c r="D492" t="str">
        <f>+IF(CDR!F493="","",SUBSTITUTE(CDR!F493,"CHAR (10)"," "))</f>
        <v/>
      </c>
      <c r="E492" t="str">
        <f t="shared" si="57"/>
        <v/>
      </c>
      <c r="F492" t="str">
        <f>+IF($C492="","",IF(CDR!G493="BIO","Oui","Non"))</f>
        <v/>
      </c>
      <c r="G492" t="str">
        <f>+IF($C492="","",IF(CDR!D493="DOMEDIA","MDD",IF(CDR!D493="APTA","MDD",IF(CDR!D493="TOP BUDGET","Premier Prix","MN"))))</f>
        <v/>
      </c>
      <c r="H492" t="str">
        <f>+IF($C492="","",CDR!D493)</f>
        <v/>
      </c>
      <c r="K492" t="str">
        <f>+IF($C492="","",CDR!$E$2)</f>
        <v/>
      </c>
      <c r="L492" t="str">
        <f>+IF($C492="","",CDR!$G$2)</f>
        <v/>
      </c>
      <c r="M492" t="str">
        <f>+IF($C492="","",CDR!AN493)</f>
        <v/>
      </c>
      <c r="N492" t="str">
        <f>+IF($C492="","",CDR!AO493)</f>
        <v/>
      </c>
      <c r="P492" t="str">
        <f t="shared" si="58"/>
        <v/>
      </c>
      <c r="Q492" t="str">
        <f>+IF($C492="","",CDR!A493)</f>
        <v/>
      </c>
      <c r="S492" t="str">
        <f t="shared" si="59"/>
        <v/>
      </c>
      <c r="T492" t="str">
        <f t="shared" si="60"/>
        <v/>
      </c>
      <c r="U492" t="str">
        <f t="shared" si="61"/>
        <v/>
      </c>
      <c r="V492" t="str">
        <f>+IF(C492="","",IF(CDR!L493="VRAC","Composant sans Colisage","Homogène"))</f>
        <v/>
      </c>
      <c r="W492" t="str">
        <f>+IF(C492="","",IF(CDR!L493="VRAC","EACH",IF(CDR!L493="COLIS","COLIS (CARTON FARDEAU DISPLAY)","PALETTE - BOX")))</f>
        <v/>
      </c>
      <c r="X492" t="str">
        <f>+IF($C492="","",IF(CDR!L493="PALETTE",CDR!M493,""))</f>
        <v/>
      </c>
      <c r="Z492" t="str">
        <f>+IF($C492="","",IF(CDR!N493="PALETTE","",CDR!M493))</f>
        <v/>
      </c>
      <c r="AC492" t="str">
        <f t="shared" si="62"/>
        <v/>
      </c>
      <c r="AD492" t="str">
        <f>+IF($C492="","",CDR!$J$2)</f>
        <v/>
      </c>
      <c r="AE492" t="str">
        <f>+IF(C492="","",CDR!J490)</f>
        <v/>
      </c>
      <c r="AF492" t="str">
        <f t="shared" si="63"/>
        <v/>
      </c>
    </row>
    <row r="493" spans="1:32" x14ac:dyDescent="0.25">
      <c r="A493" t="str">
        <f>+IF($C493="","",IF(CDR!I494="","",TEXT(CDR!I494,"00000000000000")))</f>
        <v/>
      </c>
      <c r="B493" t="str">
        <f t="shared" si="56"/>
        <v/>
      </c>
      <c r="C493" t="str">
        <f>+IF(CDR!F494="","",SUBSTITUTE(CDR!F494,"CHAR (10)"," "))</f>
        <v/>
      </c>
      <c r="D493" t="str">
        <f>+IF(CDR!F494="","",SUBSTITUTE(CDR!F494,"CHAR (10)"," "))</f>
        <v/>
      </c>
      <c r="E493" t="str">
        <f t="shared" si="57"/>
        <v/>
      </c>
      <c r="F493" t="str">
        <f>+IF($C493="","",IF(CDR!G494="BIO","Oui","Non"))</f>
        <v/>
      </c>
      <c r="G493" t="str">
        <f>+IF($C493="","",IF(CDR!D494="DOMEDIA","MDD",IF(CDR!D494="APTA","MDD",IF(CDR!D494="TOP BUDGET","Premier Prix","MN"))))</f>
        <v/>
      </c>
      <c r="H493" t="str">
        <f>+IF($C493="","",CDR!D494)</f>
        <v/>
      </c>
      <c r="K493" t="str">
        <f>+IF($C493="","",CDR!$E$2)</f>
        <v/>
      </c>
      <c r="L493" t="str">
        <f>+IF($C493="","",CDR!$G$2)</f>
        <v/>
      </c>
      <c r="M493" t="str">
        <f>+IF($C493="","",CDR!AN494)</f>
        <v/>
      </c>
      <c r="N493" t="str">
        <f>+IF($C493="","",CDR!AO494)</f>
        <v/>
      </c>
      <c r="P493" t="str">
        <f t="shared" si="58"/>
        <v/>
      </c>
      <c r="Q493" t="str">
        <f>+IF($C493="","",CDR!A494)</f>
        <v/>
      </c>
      <c r="S493" t="str">
        <f t="shared" si="59"/>
        <v/>
      </c>
      <c r="T493" t="str">
        <f t="shared" si="60"/>
        <v/>
      </c>
      <c r="U493" t="str">
        <f t="shared" si="61"/>
        <v/>
      </c>
      <c r="V493" t="str">
        <f>+IF(C493="","",IF(CDR!L494="VRAC","Composant sans Colisage","Homogène"))</f>
        <v/>
      </c>
      <c r="W493" t="str">
        <f>+IF(C493="","",IF(CDR!L494="VRAC","EACH",IF(CDR!L494="COLIS","COLIS (CARTON FARDEAU DISPLAY)","PALETTE - BOX")))</f>
        <v/>
      </c>
      <c r="X493" t="str">
        <f>+IF($C493="","",IF(CDR!L494="PALETTE",CDR!M494,""))</f>
        <v/>
      </c>
      <c r="Z493" t="str">
        <f>+IF($C493="","",IF(CDR!N494="PALETTE","",CDR!M494))</f>
        <v/>
      </c>
      <c r="AC493" t="str">
        <f t="shared" si="62"/>
        <v/>
      </c>
      <c r="AD493" t="str">
        <f>+IF($C493="","",CDR!$J$2)</f>
        <v/>
      </c>
      <c r="AE493" t="str">
        <f>+IF(C493="","",CDR!J491)</f>
        <v/>
      </c>
      <c r="AF493" t="str">
        <f t="shared" si="63"/>
        <v/>
      </c>
    </row>
    <row r="494" spans="1:32" x14ac:dyDescent="0.25">
      <c r="A494" t="str">
        <f>+IF($C494="","",IF(CDR!I495="","",TEXT(CDR!I495,"00000000000000")))</f>
        <v/>
      </c>
      <c r="B494" t="str">
        <f t="shared" si="56"/>
        <v/>
      </c>
      <c r="C494" t="str">
        <f>+IF(CDR!F495="","",SUBSTITUTE(CDR!F495,"CHAR (10)"," "))</f>
        <v/>
      </c>
      <c r="D494" t="str">
        <f>+IF(CDR!F495="","",SUBSTITUTE(CDR!F495,"CHAR (10)"," "))</f>
        <v/>
      </c>
      <c r="E494" t="str">
        <f t="shared" si="57"/>
        <v/>
      </c>
      <c r="F494" t="str">
        <f>+IF($C494="","",IF(CDR!G495="BIO","Oui","Non"))</f>
        <v/>
      </c>
      <c r="G494" t="str">
        <f>+IF($C494="","",IF(CDR!D495="DOMEDIA","MDD",IF(CDR!D495="APTA","MDD",IF(CDR!D495="TOP BUDGET","Premier Prix","MN"))))</f>
        <v/>
      </c>
      <c r="H494" t="str">
        <f>+IF($C494="","",CDR!D495)</f>
        <v/>
      </c>
      <c r="K494" t="str">
        <f>+IF($C494="","",CDR!$E$2)</f>
        <v/>
      </c>
      <c r="L494" t="str">
        <f>+IF($C494="","",CDR!$G$2)</f>
        <v/>
      </c>
      <c r="M494" t="str">
        <f>+IF($C494="","",CDR!AN495)</f>
        <v/>
      </c>
      <c r="N494" t="str">
        <f>+IF($C494="","",CDR!AO495)</f>
        <v/>
      </c>
      <c r="P494" t="str">
        <f t="shared" si="58"/>
        <v/>
      </c>
      <c r="Q494" t="str">
        <f>+IF($C494="","",CDR!A495)</f>
        <v/>
      </c>
      <c r="S494" t="str">
        <f t="shared" si="59"/>
        <v/>
      </c>
      <c r="T494" t="str">
        <f t="shared" si="60"/>
        <v/>
      </c>
      <c r="U494" t="str">
        <f t="shared" si="61"/>
        <v/>
      </c>
      <c r="V494" t="str">
        <f>+IF(C494="","",IF(CDR!L495="VRAC","Composant sans Colisage","Homogène"))</f>
        <v/>
      </c>
      <c r="W494" t="str">
        <f>+IF(C494="","",IF(CDR!L495="VRAC","EACH",IF(CDR!L495="COLIS","COLIS (CARTON FARDEAU DISPLAY)","PALETTE - BOX")))</f>
        <v/>
      </c>
      <c r="X494" t="str">
        <f>+IF($C494="","",IF(CDR!L495="PALETTE",CDR!M495,""))</f>
        <v/>
      </c>
      <c r="Z494" t="str">
        <f>+IF($C494="","",IF(CDR!N495="PALETTE","",CDR!M495))</f>
        <v/>
      </c>
      <c r="AC494" t="str">
        <f t="shared" si="62"/>
        <v/>
      </c>
      <c r="AD494" t="str">
        <f>+IF($C494="","",CDR!$J$2)</f>
        <v/>
      </c>
      <c r="AE494" t="str">
        <f>+IF(C494="","",CDR!J492)</f>
        <v/>
      </c>
      <c r="AF494" t="str">
        <f t="shared" si="63"/>
        <v/>
      </c>
    </row>
    <row r="495" spans="1:32" x14ac:dyDescent="0.25">
      <c r="A495" t="str">
        <f>+IF($C495="","",IF(CDR!I496="","",TEXT(CDR!I496,"00000000000000")))</f>
        <v/>
      </c>
      <c r="B495" t="str">
        <f t="shared" si="56"/>
        <v/>
      </c>
      <c r="C495" t="str">
        <f>+IF(CDR!F496="","",SUBSTITUTE(CDR!F496,"CHAR (10)"," "))</f>
        <v/>
      </c>
      <c r="D495" t="str">
        <f>+IF(CDR!F496="","",SUBSTITUTE(CDR!F496,"CHAR (10)"," "))</f>
        <v/>
      </c>
      <c r="E495" t="str">
        <f t="shared" si="57"/>
        <v/>
      </c>
      <c r="F495" t="str">
        <f>+IF($C495="","",IF(CDR!G496="BIO","Oui","Non"))</f>
        <v/>
      </c>
      <c r="G495" t="str">
        <f>+IF($C495="","",IF(CDR!D496="DOMEDIA","MDD",IF(CDR!D496="APTA","MDD",IF(CDR!D496="TOP BUDGET","Premier Prix","MN"))))</f>
        <v/>
      </c>
      <c r="H495" t="str">
        <f>+IF($C495="","",CDR!D496)</f>
        <v/>
      </c>
      <c r="K495" t="str">
        <f>+IF($C495="","",CDR!$E$2)</f>
        <v/>
      </c>
      <c r="L495" t="str">
        <f>+IF($C495="","",CDR!$G$2)</f>
        <v/>
      </c>
      <c r="M495" t="str">
        <f>+IF($C495="","",CDR!AN496)</f>
        <v/>
      </c>
      <c r="N495" t="str">
        <f>+IF($C495="","",CDR!AO496)</f>
        <v/>
      </c>
      <c r="P495" t="str">
        <f t="shared" si="58"/>
        <v/>
      </c>
      <c r="Q495" t="str">
        <f>+IF($C495="","",CDR!A496)</f>
        <v/>
      </c>
      <c r="S495" t="str">
        <f t="shared" si="59"/>
        <v/>
      </c>
      <c r="T495" t="str">
        <f t="shared" si="60"/>
        <v/>
      </c>
      <c r="U495" t="str">
        <f t="shared" si="61"/>
        <v/>
      </c>
      <c r="V495" t="str">
        <f>+IF(C495="","",IF(CDR!L496="VRAC","Composant sans Colisage","Homogène"))</f>
        <v/>
      </c>
      <c r="W495" t="str">
        <f>+IF(C495="","",IF(CDR!L496="VRAC","EACH",IF(CDR!L496="COLIS","COLIS (CARTON FARDEAU DISPLAY)","PALETTE - BOX")))</f>
        <v/>
      </c>
      <c r="X495" t="str">
        <f>+IF($C495="","",IF(CDR!L496="PALETTE",CDR!M496,""))</f>
        <v/>
      </c>
      <c r="Z495" t="str">
        <f>+IF($C495="","",IF(CDR!N496="PALETTE","",CDR!M496))</f>
        <v/>
      </c>
      <c r="AC495" t="str">
        <f t="shared" si="62"/>
        <v/>
      </c>
      <c r="AD495" t="str">
        <f>+IF($C495="","",CDR!$J$2)</f>
        <v/>
      </c>
      <c r="AE495" t="str">
        <f>+IF(C495="","",CDR!J493)</f>
        <v/>
      </c>
      <c r="AF495" t="str">
        <f t="shared" si="63"/>
        <v/>
      </c>
    </row>
    <row r="496" spans="1:32" x14ac:dyDescent="0.25">
      <c r="A496" t="str">
        <f>+IF($C496="","",IF(CDR!I497="","",TEXT(CDR!I497,"00000000000000")))</f>
        <v/>
      </c>
      <c r="B496" t="str">
        <f t="shared" si="56"/>
        <v/>
      </c>
      <c r="C496" t="str">
        <f>+IF(CDR!F497="","",SUBSTITUTE(CDR!F497,"CHAR (10)"," "))</f>
        <v/>
      </c>
      <c r="D496" t="str">
        <f>+IF(CDR!F497="","",SUBSTITUTE(CDR!F497,"CHAR (10)"," "))</f>
        <v/>
      </c>
      <c r="E496" t="str">
        <f t="shared" si="57"/>
        <v/>
      </c>
      <c r="F496" t="str">
        <f>+IF($C496="","",IF(CDR!G497="BIO","Oui","Non"))</f>
        <v/>
      </c>
      <c r="G496" t="str">
        <f>+IF($C496="","",IF(CDR!D497="DOMEDIA","MDD",IF(CDR!D497="APTA","MDD",IF(CDR!D497="TOP BUDGET","Premier Prix","MN"))))</f>
        <v/>
      </c>
      <c r="H496" t="str">
        <f>+IF($C496="","",CDR!D497)</f>
        <v/>
      </c>
      <c r="K496" t="str">
        <f>+IF($C496="","",CDR!$E$2)</f>
        <v/>
      </c>
      <c r="L496" t="str">
        <f>+IF($C496="","",CDR!$G$2)</f>
        <v/>
      </c>
      <c r="M496" t="str">
        <f>+IF($C496="","",CDR!AN497)</f>
        <v/>
      </c>
      <c r="N496" t="str">
        <f>+IF($C496="","",CDR!AO497)</f>
        <v/>
      </c>
      <c r="P496" t="str">
        <f t="shared" si="58"/>
        <v/>
      </c>
      <c r="Q496" t="str">
        <f>+IF($C496="","",CDR!A497)</f>
        <v/>
      </c>
      <c r="S496" t="str">
        <f t="shared" si="59"/>
        <v/>
      </c>
      <c r="T496" t="str">
        <f t="shared" si="60"/>
        <v/>
      </c>
      <c r="U496" t="str">
        <f t="shared" si="61"/>
        <v/>
      </c>
      <c r="V496" t="str">
        <f>+IF(C496="","",IF(CDR!L497="VRAC","Composant sans Colisage","Homogène"))</f>
        <v/>
      </c>
      <c r="W496" t="str">
        <f>+IF(C496="","",IF(CDR!L497="VRAC","EACH",IF(CDR!L497="COLIS","COLIS (CARTON FARDEAU DISPLAY)","PALETTE - BOX")))</f>
        <v/>
      </c>
      <c r="X496" t="str">
        <f>+IF($C496="","",IF(CDR!L497="PALETTE",CDR!M497,""))</f>
        <v/>
      </c>
      <c r="Z496" t="str">
        <f>+IF($C496="","",IF(CDR!N497="PALETTE","",CDR!M497))</f>
        <v/>
      </c>
      <c r="AC496" t="str">
        <f t="shared" si="62"/>
        <v/>
      </c>
      <c r="AD496" t="str">
        <f>+IF($C496="","",CDR!$J$2)</f>
        <v/>
      </c>
      <c r="AE496" t="str">
        <f>+IF(C496="","",CDR!J494)</f>
        <v/>
      </c>
      <c r="AF496" t="str">
        <f t="shared" si="63"/>
        <v/>
      </c>
    </row>
    <row r="497" spans="1:32" x14ac:dyDescent="0.25">
      <c r="A497" t="str">
        <f>+IF($C497="","",IF(CDR!I498="","",TEXT(CDR!I498,"00000000000000")))</f>
        <v/>
      </c>
      <c r="B497" t="str">
        <f t="shared" si="56"/>
        <v/>
      </c>
      <c r="C497" t="str">
        <f>+IF(CDR!F498="","",SUBSTITUTE(CDR!F498,"CHAR (10)"," "))</f>
        <v/>
      </c>
      <c r="D497" t="str">
        <f>+IF(CDR!F498="","",SUBSTITUTE(CDR!F498,"CHAR (10)"," "))</f>
        <v/>
      </c>
      <c r="E497" t="str">
        <f t="shared" si="57"/>
        <v/>
      </c>
      <c r="F497" t="str">
        <f>+IF($C497="","",IF(CDR!G498="BIO","Oui","Non"))</f>
        <v/>
      </c>
      <c r="G497" t="str">
        <f>+IF($C497="","",IF(CDR!D498="DOMEDIA","MDD",IF(CDR!D498="APTA","MDD",IF(CDR!D498="TOP BUDGET","Premier Prix","MN"))))</f>
        <v/>
      </c>
      <c r="H497" t="str">
        <f>+IF($C497="","",CDR!D498)</f>
        <v/>
      </c>
      <c r="K497" t="str">
        <f>+IF($C497="","",CDR!$E$2)</f>
        <v/>
      </c>
      <c r="L497" t="str">
        <f>+IF($C497="","",CDR!$G$2)</f>
        <v/>
      </c>
      <c r="M497" t="str">
        <f>+IF($C497="","",CDR!AN498)</f>
        <v/>
      </c>
      <c r="N497" t="str">
        <f>+IF($C497="","",CDR!AO498)</f>
        <v/>
      </c>
      <c r="P497" t="str">
        <f t="shared" si="58"/>
        <v/>
      </c>
      <c r="Q497" t="str">
        <f>+IF($C497="","",CDR!A498)</f>
        <v/>
      </c>
      <c r="S497" t="str">
        <f t="shared" si="59"/>
        <v/>
      </c>
      <c r="T497" t="str">
        <f t="shared" si="60"/>
        <v/>
      </c>
      <c r="U497" t="str">
        <f t="shared" si="61"/>
        <v/>
      </c>
      <c r="V497" t="str">
        <f>+IF(C497="","",IF(CDR!L498="VRAC","Composant sans Colisage","Homogène"))</f>
        <v/>
      </c>
      <c r="W497" t="str">
        <f>+IF(C497="","",IF(CDR!L498="VRAC","EACH",IF(CDR!L498="COLIS","COLIS (CARTON FARDEAU DISPLAY)","PALETTE - BOX")))</f>
        <v/>
      </c>
      <c r="X497" t="str">
        <f>+IF($C497="","",IF(CDR!L498="PALETTE",CDR!M498,""))</f>
        <v/>
      </c>
      <c r="Z497" t="str">
        <f>+IF($C497="","",IF(CDR!N498="PALETTE","",CDR!M498))</f>
        <v/>
      </c>
      <c r="AC497" t="str">
        <f t="shared" si="62"/>
        <v/>
      </c>
      <c r="AD497" t="str">
        <f>+IF($C497="","",CDR!$J$2)</f>
        <v/>
      </c>
      <c r="AE497" t="str">
        <f>+IF(C497="","",CDR!J495)</f>
        <v/>
      </c>
      <c r="AF497" t="str">
        <f t="shared" si="63"/>
        <v/>
      </c>
    </row>
    <row r="498" spans="1:32" x14ac:dyDescent="0.25">
      <c r="A498" t="str">
        <f>+IF($C498="","",IF(CDR!I499="","",TEXT(CDR!I499,"00000000000000")))</f>
        <v/>
      </c>
      <c r="B498" t="str">
        <f t="shared" si="56"/>
        <v/>
      </c>
      <c r="C498" t="str">
        <f>+IF(CDR!F499="","",SUBSTITUTE(CDR!F499,"CHAR (10)"," "))</f>
        <v/>
      </c>
      <c r="D498" t="str">
        <f>+IF(CDR!F499="","",SUBSTITUTE(CDR!F499,"CHAR (10)"," "))</f>
        <v/>
      </c>
      <c r="E498" t="str">
        <f t="shared" si="57"/>
        <v/>
      </c>
      <c r="F498" t="str">
        <f>+IF($C498="","",IF(CDR!G499="BIO","Oui","Non"))</f>
        <v/>
      </c>
      <c r="G498" t="str">
        <f>+IF($C498="","",IF(CDR!D499="DOMEDIA","MDD",IF(CDR!D499="APTA","MDD",IF(CDR!D499="TOP BUDGET","Premier Prix","MN"))))</f>
        <v/>
      </c>
      <c r="H498" t="str">
        <f>+IF($C498="","",CDR!D499)</f>
        <v/>
      </c>
      <c r="K498" t="str">
        <f>+IF($C498="","",CDR!$E$2)</f>
        <v/>
      </c>
      <c r="L498" t="str">
        <f>+IF($C498="","",CDR!$G$2)</f>
        <v/>
      </c>
      <c r="M498" t="str">
        <f>+IF($C498="","",CDR!AN499)</f>
        <v/>
      </c>
      <c r="N498" t="str">
        <f>+IF($C498="","",CDR!AO499)</f>
        <v/>
      </c>
      <c r="P498" t="str">
        <f t="shared" si="58"/>
        <v/>
      </c>
      <c r="Q498" t="str">
        <f>+IF($C498="","",CDR!A499)</f>
        <v/>
      </c>
      <c r="S498" t="str">
        <f t="shared" si="59"/>
        <v/>
      </c>
      <c r="T498" t="str">
        <f t="shared" si="60"/>
        <v/>
      </c>
      <c r="U498" t="str">
        <f t="shared" si="61"/>
        <v/>
      </c>
      <c r="V498" t="str">
        <f>+IF(C498="","",IF(CDR!L499="VRAC","Composant sans Colisage","Homogène"))</f>
        <v/>
      </c>
      <c r="W498" t="str">
        <f>+IF(C498="","",IF(CDR!L499="VRAC","EACH",IF(CDR!L499="COLIS","COLIS (CARTON FARDEAU DISPLAY)","PALETTE - BOX")))</f>
        <v/>
      </c>
      <c r="X498" t="str">
        <f>+IF($C498="","",IF(CDR!L499="PALETTE",CDR!M499,""))</f>
        <v/>
      </c>
      <c r="Z498" t="str">
        <f>+IF($C498="","",IF(CDR!N499="PALETTE","",CDR!M499))</f>
        <v/>
      </c>
      <c r="AC498" t="str">
        <f t="shared" si="62"/>
        <v/>
      </c>
      <c r="AD498" t="str">
        <f>+IF($C498="","",CDR!$J$2)</f>
        <v/>
      </c>
      <c r="AE498" t="str">
        <f>+IF(C498="","",CDR!J496)</f>
        <v/>
      </c>
      <c r="AF498" t="str">
        <f t="shared" si="63"/>
        <v/>
      </c>
    </row>
    <row r="499" spans="1:32" x14ac:dyDescent="0.25">
      <c r="A499" t="str">
        <f>+IF($C499="","",IF(CDR!I500="","",TEXT(CDR!I500,"00000000000000")))</f>
        <v/>
      </c>
      <c r="B499" t="str">
        <f t="shared" si="56"/>
        <v/>
      </c>
      <c r="C499" t="str">
        <f>+IF(CDR!F500="","",SUBSTITUTE(CDR!F500,"CHAR (10)"," "))</f>
        <v/>
      </c>
      <c r="D499" t="str">
        <f>+IF(CDR!F500="","",SUBSTITUTE(CDR!F500,"CHAR (10)"," "))</f>
        <v/>
      </c>
      <c r="E499" t="str">
        <f t="shared" si="57"/>
        <v/>
      </c>
      <c r="F499" t="str">
        <f>+IF($C499="","",IF(CDR!G500="BIO","Oui","Non"))</f>
        <v/>
      </c>
      <c r="G499" t="str">
        <f>+IF($C499="","",IF(CDR!D500="DOMEDIA","MDD",IF(CDR!D500="APTA","MDD",IF(CDR!D500="TOP BUDGET","Premier Prix","MN"))))</f>
        <v/>
      </c>
      <c r="H499" t="str">
        <f>+IF($C499="","",CDR!D500)</f>
        <v/>
      </c>
      <c r="K499" t="str">
        <f>+IF($C499="","",CDR!$E$2)</f>
        <v/>
      </c>
      <c r="L499" t="str">
        <f>+IF($C499="","",CDR!$G$2)</f>
        <v/>
      </c>
      <c r="M499" t="str">
        <f>+IF($C499="","",CDR!AN500)</f>
        <v/>
      </c>
      <c r="N499" t="str">
        <f>+IF($C499="","",CDR!AO500)</f>
        <v/>
      </c>
      <c r="P499" t="str">
        <f t="shared" si="58"/>
        <v/>
      </c>
      <c r="Q499" t="str">
        <f>+IF($C499="","",CDR!A500)</f>
        <v/>
      </c>
      <c r="S499" t="str">
        <f t="shared" si="59"/>
        <v/>
      </c>
      <c r="T499" t="str">
        <f t="shared" si="60"/>
        <v/>
      </c>
      <c r="U499" t="str">
        <f t="shared" si="61"/>
        <v/>
      </c>
      <c r="V499" t="str">
        <f>+IF(C499="","",IF(CDR!L500="VRAC","Composant sans Colisage","Homogène"))</f>
        <v/>
      </c>
      <c r="W499" t="str">
        <f>+IF(C499="","",IF(CDR!L500="VRAC","EACH",IF(CDR!L500="COLIS","COLIS (CARTON FARDEAU DISPLAY)","PALETTE - BOX")))</f>
        <v/>
      </c>
      <c r="X499" t="str">
        <f>+IF($C499="","",IF(CDR!L500="PALETTE",CDR!M500,""))</f>
        <v/>
      </c>
      <c r="Z499" t="str">
        <f>+IF($C499="","",IF(CDR!N500="PALETTE","",CDR!M500))</f>
        <v/>
      </c>
      <c r="AC499" t="str">
        <f t="shared" si="62"/>
        <v/>
      </c>
      <c r="AD499" t="str">
        <f>+IF($C499="","",CDR!$J$2)</f>
        <v/>
      </c>
      <c r="AE499" t="str">
        <f>+IF(C499="","",CDR!J497)</f>
        <v/>
      </c>
      <c r="AF499" t="str">
        <f t="shared" si="63"/>
        <v/>
      </c>
    </row>
    <row r="500" spans="1:32" x14ac:dyDescent="0.25">
      <c r="A500" t="str">
        <f>+IF($C500="","",IF(CDR!I501="","",TEXT(CDR!I501,"00000000000000")))</f>
        <v/>
      </c>
      <c r="B500" t="str">
        <f t="shared" si="56"/>
        <v/>
      </c>
      <c r="C500" t="str">
        <f>+IF(CDR!F501="","",SUBSTITUTE(CDR!F501,"CHAR (10)"," "))</f>
        <v/>
      </c>
      <c r="D500" t="str">
        <f>+IF(CDR!F501="","",SUBSTITUTE(CDR!F501,"CHAR (10)"," "))</f>
        <v/>
      </c>
      <c r="E500" t="str">
        <f t="shared" si="57"/>
        <v/>
      </c>
      <c r="F500" t="str">
        <f>+IF($C500="","",IF(CDR!G501="BIO","Oui","Non"))</f>
        <v/>
      </c>
      <c r="G500" t="str">
        <f>+IF($C500="","",IF(CDR!D501="DOMEDIA","MDD",IF(CDR!D501="APTA","MDD",IF(CDR!D501="TOP BUDGET","Premier Prix","MN"))))</f>
        <v/>
      </c>
      <c r="H500" t="str">
        <f>+IF($C500="","",CDR!D501)</f>
        <v/>
      </c>
      <c r="K500" t="str">
        <f>+IF($C500="","",CDR!$E$2)</f>
        <v/>
      </c>
      <c r="L500" t="str">
        <f>+IF($C500="","",CDR!$G$2)</f>
        <v/>
      </c>
      <c r="M500" t="str">
        <f>+IF($C500="","",CDR!AN501)</f>
        <v/>
      </c>
      <c r="N500" t="str">
        <f>+IF($C500="","",CDR!AO501)</f>
        <v/>
      </c>
      <c r="P500" t="str">
        <f t="shared" si="58"/>
        <v/>
      </c>
      <c r="Q500" t="str">
        <f>+IF($C500="","",CDR!A501)</f>
        <v/>
      </c>
      <c r="S500" t="str">
        <f t="shared" si="59"/>
        <v/>
      </c>
      <c r="T500" t="str">
        <f t="shared" si="60"/>
        <v/>
      </c>
      <c r="U500" t="str">
        <f t="shared" si="61"/>
        <v/>
      </c>
      <c r="V500" t="str">
        <f>+IF(C500="","",IF(CDR!L501="VRAC","Composant sans Colisage","Homogène"))</f>
        <v/>
      </c>
      <c r="W500" t="str">
        <f>+IF(C500="","",IF(CDR!L501="VRAC","EACH",IF(CDR!L501="COLIS","COLIS (CARTON FARDEAU DISPLAY)","PALETTE - BOX")))</f>
        <v/>
      </c>
      <c r="X500" t="str">
        <f>+IF($C500="","",IF(CDR!L501="PALETTE",CDR!M501,""))</f>
        <v/>
      </c>
      <c r="Z500" t="str">
        <f>+IF($C500="","",IF(CDR!N501="PALETTE","",CDR!M501))</f>
        <v/>
      </c>
      <c r="AC500" t="str">
        <f t="shared" si="62"/>
        <v/>
      </c>
      <c r="AD500" t="str">
        <f>+IF($C500="","",CDR!$J$2)</f>
        <v/>
      </c>
      <c r="AE500" t="str">
        <f>+IF(C500="","",CDR!J498)</f>
        <v/>
      </c>
      <c r="AF500" t="str">
        <f t="shared" si="63"/>
        <v/>
      </c>
    </row>
    <row r="501" spans="1:32" x14ac:dyDescent="0.25">
      <c r="A501" t="str">
        <f>+IF($C501="","",IF(CDR!I502="","",TEXT(CDR!I502,"00000000000000")))</f>
        <v/>
      </c>
      <c r="B501" t="str">
        <f t="shared" si="56"/>
        <v/>
      </c>
      <c r="C501" t="str">
        <f>+IF(CDR!F502="","",SUBSTITUTE(CDR!F502,"CHAR (10)"," "))</f>
        <v/>
      </c>
      <c r="D501" t="str">
        <f>+IF(CDR!F502="","",SUBSTITUTE(CDR!F502,"CHAR (10)"," "))</f>
        <v/>
      </c>
      <c r="E501" t="str">
        <f t="shared" si="57"/>
        <v/>
      </c>
      <c r="F501" t="str">
        <f>+IF($C501="","",IF(CDR!G502="BIO","Oui","Non"))</f>
        <v/>
      </c>
      <c r="G501" t="str">
        <f>+IF($C501="","",IF(CDR!D502="DOMEDIA","MDD",IF(CDR!D502="APTA","MDD",IF(CDR!D502="TOP BUDGET","Premier Prix","MN"))))</f>
        <v/>
      </c>
      <c r="H501" t="str">
        <f>+IF($C501="","",CDR!D502)</f>
        <v/>
      </c>
      <c r="K501" t="str">
        <f>+IF($C501="","",CDR!$E$2)</f>
        <v/>
      </c>
      <c r="L501" t="str">
        <f>+IF($C501="","",CDR!$G$2)</f>
        <v/>
      </c>
      <c r="M501" t="str">
        <f>+IF($C501="","",CDR!AN502)</f>
        <v/>
      </c>
      <c r="N501" t="str">
        <f>+IF($C501="","",CDR!AO502)</f>
        <v/>
      </c>
      <c r="P501" t="str">
        <f t="shared" si="58"/>
        <v/>
      </c>
      <c r="Q501" t="str">
        <f>+IF($C501="","",CDR!A502)</f>
        <v/>
      </c>
      <c r="S501" t="str">
        <f t="shared" si="59"/>
        <v/>
      </c>
      <c r="T501" t="str">
        <f t="shared" si="60"/>
        <v/>
      </c>
      <c r="U501" t="str">
        <f t="shared" si="61"/>
        <v/>
      </c>
      <c r="V501" t="str">
        <f>+IF(C501="","",IF(CDR!L502="VRAC","Composant sans Colisage","Homogène"))</f>
        <v/>
      </c>
      <c r="W501" t="str">
        <f>+IF(C501="","",IF(CDR!L502="VRAC","EACH",IF(CDR!L502="COLIS","COLIS (CARTON FARDEAU DISPLAY)","PALETTE - BOX")))</f>
        <v/>
      </c>
      <c r="X501" t="str">
        <f>+IF($C501="","",IF(CDR!L502="PALETTE",CDR!M502,""))</f>
        <v/>
      </c>
      <c r="Z501" t="str">
        <f>+IF($C501="","",IF(CDR!N502="PALETTE","",CDR!M502))</f>
        <v/>
      </c>
      <c r="AC501" t="str">
        <f t="shared" si="62"/>
        <v/>
      </c>
      <c r="AD501" t="str">
        <f>+IF($C501="","",CDR!$J$2)</f>
        <v/>
      </c>
      <c r="AE501" t="str">
        <f>+IF(C501="","",CDR!J499)</f>
        <v/>
      </c>
      <c r="AF501" t="str">
        <f t="shared" si="63"/>
        <v/>
      </c>
    </row>
    <row r="502" spans="1:32" x14ac:dyDescent="0.25">
      <c r="A502" t="str">
        <f>+IF($C502="","",IF(CDR!I503="","",TEXT(CDR!I503,"00000000000000")))</f>
        <v/>
      </c>
      <c r="B502" t="str">
        <f t="shared" si="56"/>
        <v/>
      </c>
      <c r="C502" t="str">
        <f>+IF(CDR!F503="","",SUBSTITUTE(CDR!F503,"CHAR (10)"," "))</f>
        <v/>
      </c>
      <c r="D502" t="str">
        <f>+IF(CDR!F503="","",SUBSTITUTE(CDR!F503,"CHAR (10)"," "))</f>
        <v/>
      </c>
      <c r="E502" t="str">
        <f t="shared" si="57"/>
        <v/>
      </c>
      <c r="F502" t="str">
        <f>+IF($C502="","",IF(CDR!G503="BIO","Oui","Non"))</f>
        <v/>
      </c>
      <c r="G502" t="str">
        <f>+IF($C502="","",IF(CDR!D503="DOMEDIA","MDD",IF(CDR!D503="APTA","MDD",IF(CDR!D503="TOP BUDGET","Premier Prix","MN"))))</f>
        <v/>
      </c>
      <c r="H502" t="str">
        <f>+IF($C502="","",CDR!D503)</f>
        <v/>
      </c>
      <c r="K502" t="str">
        <f>+IF($C502="","",CDR!$E$2)</f>
        <v/>
      </c>
      <c r="L502" t="str">
        <f>+IF($C502="","",CDR!$G$2)</f>
        <v/>
      </c>
      <c r="M502" t="str">
        <f>+IF($C502="","",CDR!AN503)</f>
        <v/>
      </c>
      <c r="N502" t="str">
        <f>+IF($C502="","",CDR!AO503)</f>
        <v/>
      </c>
      <c r="P502" t="str">
        <f t="shared" si="58"/>
        <v/>
      </c>
      <c r="Q502" t="str">
        <f>+IF($C502="","",CDR!A503)</f>
        <v/>
      </c>
      <c r="S502" t="str">
        <f t="shared" si="59"/>
        <v/>
      </c>
      <c r="T502" t="str">
        <f t="shared" si="60"/>
        <v/>
      </c>
      <c r="U502" t="str">
        <f t="shared" si="61"/>
        <v/>
      </c>
      <c r="V502" t="str">
        <f>+IF(C502="","",IF(CDR!L503="VRAC","Composant sans Colisage","Homogène"))</f>
        <v/>
      </c>
      <c r="W502" t="str">
        <f>+IF(C502="","",IF(CDR!L503="VRAC","EACH",IF(CDR!L503="COLIS","COLIS (CARTON FARDEAU DISPLAY)","PALETTE - BOX")))</f>
        <v/>
      </c>
      <c r="X502" t="str">
        <f>+IF($C502="","",IF(CDR!L503="PALETTE",CDR!M503,""))</f>
        <v/>
      </c>
      <c r="Z502" t="str">
        <f>+IF($C502="","",IF(CDR!N503="PALETTE","",CDR!M503))</f>
        <v/>
      </c>
      <c r="AC502" t="str">
        <f t="shared" si="62"/>
        <v/>
      </c>
      <c r="AD502" t="str">
        <f>+IF($C502="","",CDR!$J$2)</f>
        <v/>
      </c>
      <c r="AE502" t="str">
        <f>+IF(C502="","",CDR!J500)</f>
        <v/>
      </c>
      <c r="AF502" t="str">
        <f t="shared" si="63"/>
        <v/>
      </c>
    </row>
    <row r="503" spans="1:32" x14ac:dyDescent="0.25">
      <c r="A503" t="str">
        <f>+IF($C503="","",IF(CDR!I504="","",TEXT(CDR!I504,"00000000000000")))</f>
        <v/>
      </c>
      <c r="B503" t="str">
        <f t="shared" si="56"/>
        <v/>
      </c>
      <c r="C503" t="str">
        <f>+IF(CDR!F504="","",SUBSTITUTE(CDR!F504,"CHAR (10)"," "))</f>
        <v/>
      </c>
      <c r="D503" t="str">
        <f>+IF(CDR!F504="","",SUBSTITUTE(CDR!F504,"CHAR (10)"," "))</f>
        <v/>
      </c>
      <c r="E503" t="str">
        <f t="shared" si="57"/>
        <v/>
      </c>
      <c r="F503" t="str">
        <f>+IF($C503="","",IF(CDR!G504="BIO","Oui","Non"))</f>
        <v/>
      </c>
      <c r="G503" t="str">
        <f>+IF($C503="","",IF(CDR!D504="DOMEDIA","MDD",IF(CDR!D504="APTA","MDD",IF(CDR!D504="TOP BUDGET","Premier Prix","MN"))))</f>
        <v/>
      </c>
      <c r="H503" t="str">
        <f>+IF($C503="","",CDR!D504)</f>
        <v/>
      </c>
      <c r="K503" t="str">
        <f>+IF($C503="","",CDR!$E$2)</f>
        <v/>
      </c>
      <c r="L503" t="str">
        <f>+IF($C503="","",CDR!$G$2)</f>
        <v/>
      </c>
      <c r="M503" t="str">
        <f>+IF($C503="","",CDR!AN504)</f>
        <v/>
      </c>
      <c r="N503" t="str">
        <f>+IF($C503="","",CDR!AO504)</f>
        <v/>
      </c>
      <c r="P503" t="str">
        <f t="shared" si="58"/>
        <v/>
      </c>
      <c r="Q503" t="str">
        <f>+IF($C503="","",CDR!A504)</f>
        <v/>
      </c>
      <c r="S503" t="str">
        <f t="shared" si="59"/>
        <v/>
      </c>
      <c r="T503" t="str">
        <f t="shared" si="60"/>
        <v/>
      </c>
      <c r="U503" t="str">
        <f t="shared" si="61"/>
        <v/>
      </c>
      <c r="V503" t="str">
        <f>+IF(C503="","",IF(CDR!L504="VRAC","Composant sans Colisage","Homogène"))</f>
        <v/>
      </c>
      <c r="W503" t="str">
        <f>+IF(C503="","",IF(CDR!L504="VRAC","EACH",IF(CDR!L504="COLIS","COLIS (CARTON FARDEAU DISPLAY)","PALETTE - BOX")))</f>
        <v/>
      </c>
      <c r="X503" t="str">
        <f>+IF($C503="","",IF(CDR!L504="PALETTE",CDR!M504,""))</f>
        <v/>
      </c>
      <c r="Z503" t="str">
        <f>+IF($C503="","",IF(CDR!N504="PALETTE","",CDR!M504))</f>
        <v/>
      </c>
      <c r="AC503" t="str">
        <f t="shared" si="62"/>
        <v/>
      </c>
      <c r="AD503" t="str">
        <f>+IF($C503="","",CDR!$J$2)</f>
        <v/>
      </c>
      <c r="AE503" t="str">
        <f>+IF(C503="","",CDR!J501)</f>
        <v/>
      </c>
      <c r="AF503" t="str">
        <f t="shared" si="63"/>
        <v/>
      </c>
    </row>
    <row r="504" spans="1:32" x14ac:dyDescent="0.25">
      <c r="A504" t="str">
        <f>+IF($C504="","",IF(CDR!I505="","",TEXT(CDR!I505,"00000000000000")))</f>
        <v/>
      </c>
      <c r="B504" t="str">
        <f t="shared" si="56"/>
        <v/>
      </c>
      <c r="C504" t="str">
        <f>+IF(CDR!F505="","",SUBSTITUTE(CDR!F505,"CHAR (10)"," "))</f>
        <v/>
      </c>
      <c r="D504" t="str">
        <f>+IF(CDR!F505="","",SUBSTITUTE(CDR!F505,"CHAR (10)"," "))</f>
        <v/>
      </c>
      <c r="E504" t="str">
        <f t="shared" si="57"/>
        <v/>
      </c>
      <c r="F504" t="str">
        <f>+IF($C504="","",IF(CDR!G505="BIO","Oui","Non"))</f>
        <v/>
      </c>
      <c r="G504" t="str">
        <f>+IF($C504="","",IF(CDR!D505="DOMEDIA","MDD",IF(CDR!D505="APTA","MDD",IF(CDR!D505="TOP BUDGET","Premier Prix","MN"))))</f>
        <v/>
      </c>
      <c r="H504" t="str">
        <f>+IF($C504="","",CDR!D505)</f>
        <v/>
      </c>
      <c r="K504" t="str">
        <f>+IF($C504="","",CDR!$E$2)</f>
        <v/>
      </c>
      <c r="L504" t="str">
        <f>+IF($C504="","",CDR!$G$2)</f>
        <v/>
      </c>
      <c r="M504" t="str">
        <f>+IF($C504="","",CDR!AN505)</f>
        <v/>
      </c>
      <c r="N504" t="str">
        <f>+IF($C504="","",CDR!AO505)</f>
        <v/>
      </c>
      <c r="P504" t="str">
        <f t="shared" si="58"/>
        <v/>
      </c>
      <c r="Q504" t="str">
        <f>+IF($C504="","",CDR!A505)</f>
        <v/>
      </c>
      <c r="S504" t="str">
        <f t="shared" si="59"/>
        <v/>
      </c>
      <c r="T504" t="str">
        <f t="shared" si="60"/>
        <v/>
      </c>
      <c r="U504" t="str">
        <f t="shared" si="61"/>
        <v/>
      </c>
      <c r="V504" t="str">
        <f>+IF(C504="","",IF(CDR!L505="VRAC","Composant sans Colisage","Homogène"))</f>
        <v/>
      </c>
      <c r="W504" t="str">
        <f>+IF(C504="","",IF(CDR!L505="VRAC","EACH",IF(CDR!L505="COLIS","COLIS (CARTON FARDEAU DISPLAY)","PALETTE - BOX")))</f>
        <v/>
      </c>
      <c r="X504" t="str">
        <f>+IF($C504="","",IF(CDR!L505="PALETTE",CDR!M505,""))</f>
        <v/>
      </c>
      <c r="Z504" t="str">
        <f>+IF($C504="","",IF(CDR!N505="PALETTE","",CDR!M505))</f>
        <v/>
      </c>
      <c r="AC504" t="str">
        <f t="shared" si="62"/>
        <v/>
      </c>
      <c r="AD504" t="str">
        <f>+IF($C504="","",CDR!$J$2)</f>
        <v/>
      </c>
      <c r="AE504" t="str">
        <f>+IF(C504="","",CDR!J502)</f>
        <v/>
      </c>
      <c r="AF504" t="str">
        <f t="shared" si="63"/>
        <v/>
      </c>
    </row>
    <row r="505" spans="1:32" x14ac:dyDescent="0.25">
      <c r="A505" t="str">
        <f>+IF($C505="","",IF(CDR!I506="","",TEXT(CDR!I506,"00000000000000")))</f>
        <v/>
      </c>
      <c r="B505" t="str">
        <f t="shared" si="56"/>
        <v/>
      </c>
      <c r="C505" t="str">
        <f>+IF(CDR!F506="","",SUBSTITUTE(CDR!F506,"CHAR (10)"," "))</f>
        <v/>
      </c>
      <c r="D505" t="str">
        <f>+IF(CDR!F506="","",SUBSTITUTE(CDR!F506,"CHAR (10)"," "))</f>
        <v/>
      </c>
      <c r="E505" t="str">
        <f t="shared" si="57"/>
        <v/>
      </c>
      <c r="F505" t="str">
        <f>+IF($C505="","",IF(CDR!G506="BIO","Oui","Non"))</f>
        <v/>
      </c>
      <c r="G505" t="str">
        <f>+IF($C505="","",IF(CDR!D506="DOMEDIA","MDD",IF(CDR!D506="APTA","MDD",IF(CDR!D506="TOP BUDGET","Premier Prix","MN"))))</f>
        <v/>
      </c>
      <c r="H505" t="str">
        <f>+IF($C505="","",CDR!D506)</f>
        <v/>
      </c>
      <c r="K505" t="str">
        <f>+IF($C505="","",CDR!$E$2)</f>
        <v/>
      </c>
      <c r="L505" t="str">
        <f>+IF($C505="","",CDR!$G$2)</f>
        <v/>
      </c>
      <c r="M505" t="str">
        <f>+IF($C505="","",CDR!AN506)</f>
        <v/>
      </c>
      <c r="N505" t="str">
        <f>+IF($C505="","",CDR!AO506)</f>
        <v/>
      </c>
      <c r="P505" t="str">
        <f t="shared" si="58"/>
        <v/>
      </c>
      <c r="Q505" t="str">
        <f>+IF($C505="","",CDR!A506)</f>
        <v/>
      </c>
      <c r="S505" t="str">
        <f t="shared" si="59"/>
        <v/>
      </c>
      <c r="T505" t="str">
        <f t="shared" si="60"/>
        <v/>
      </c>
      <c r="U505" t="str">
        <f t="shared" si="61"/>
        <v/>
      </c>
      <c r="V505" t="str">
        <f>+IF(C505="","",IF(CDR!L506="VRAC","Composant sans Colisage","Homogène"))</f>
        <v/>
      </c>
      <c r="W505" t="str">
        <f>+IF(C505="","",IF(CDR!L506="VRAC","EACH",IF(CDR!L506="COLIS","COLIS (CARTON FARDEAU DISPLAY)","PALETTE - BOX")))</f>
        <v/>
      </c>
      <c r="X505" t="str">
        <f>+IF($C505="","",IF(CDR!L506="PALETTE",CDR!M506,""))</f>
        <v/>
      </c>
      <c r="Z505" t="str">
        <f>+IF($C505="","",IF(CDR!N506="PALETTE","",CDR!M506))</f>
        <v/>
      </c>
      <c r="AC505" t="str">
        <f t="shared" si="62"/>
        <v/>
      </c>
      <c r="AD505" t="str">
        <f>+IF($C505="","",CDR!$J$2)</f>
        <v/>
      </c>
      <c r="AE505" t="str">
        <f>+IF(C505="","",CDR!J503)</f>
        <v/>
      </c>
      <c r="AF505" t="str">
        <f t="shared" si="63"/>
        <v/>
      </c>
    </row>
    <row r="506" spans="1:32" x14ac:dyDescent="0.25">
      <c r="A506" t="str">
        <f>+IF($C506="","",IF(CDR!I507="","",TEXT(CDR!I507,"00000000000000")))</f>
        <v/>
      </c>
      <c r="B506" t="str">
        <f t="shared" si="56"/>
        <v/>
      </c>
      <c r="C506" t="str">
        <f>+IF(CDR!F507="","",SUBSTITUTE(CDR!F507,"CHAR (10)"," "))</f>
        <v/>
      </c>
      <c r="D506" t="str">
        <f>+IF(CDR!F507="","",SUBSTITUTE(CDR!F507,"CHAR (10)"," "))</f>
        <v/>
      </c>
      <c r="E506" t="str">
        <f t="shared" si="57"/>
        <v/>
      </c>
      <c r="F506" t="str">
        <f>+IF($C506="","",IF(CDR!G507="BIO","Oui","Non"))</f>
        <v/>
      </c>
      <c r="G506" t="str">
        <f>+IF($C506="","",IF(CDR!D507="DOMEDIA","MDD",IF(CDR!D507="APTA","MDD",IF(CDR!D507="TOP BUDGET","Premier Prix","MN"))))</f>
        <v/>
      </c>
      <c r="H506" t="str">
        <f>+IF($C506="","",CDR!D507)</f>
        <v/>
      </c>
      <c r="K506" t="str">
        <f>+IF($C506="","",CDR!$E$2)</f>
        <v/>
      </c>
      <c r="L506" t="str">
        <f>+IF($C506="","",CDR!$G$2)</f>
        <v/>
      </c>
      <c r="M506" t="str">
        <f>+IF($C506="","",CDR!AN507)</f>
        <v/>
      </c>
      <c r="N506" t="str">
        <f>+IF($C506="","",CDR!AO507)</f>
        <v/>
      </c>
      <c r="P506" t="str">
        <f t="shared" si="58"/>
        <v/>
      </c>
      <c r="Q506" t="str">
        <f>+IF($C506="","",CDR!A507)</f>
        <v/>
      </c>
      <c r="S506" t="str">
        <f t="shared" si="59"/>
        <v/>
      </c>
      <c r="T506" t="str">
        <f t="shared" si="60"/>
        <v/>
      </c>
      <c r="U506" t="str">
        <f t="shared" si="61"/>
        <v/>
      </c>
      <c r="V506" t="str">
        <f>+IF(C506="","",IF(CDR!L507="VRAC","Composant sans Colisage","Homogène"))</f>
        <v/>
      </c>
      <c r="W506" t="str">
        <f>+IF(C506="","",IF(CDR!L507="VRAC","EACH",IF(CDR!L507="COLIS","COLIS (CARTON FARDEAU DISPLAY)","PALETTE - BOX")))</f>
        <v/>
      </c>
      <c r="X506" t="str">
        <f>+IF($C506="","",IF(CDR!L507="PALETTE",CDR!M507,""))</f>
        <v/>
      </c>
      <c r="Z506" t="str">
        <f>+IF($C506="","",IF(CDR!N507="PALETTE","",CDR!M507))</f>
        <v/>
      </c>
      <c r="AC506" t="str">
        <f t="shared" si="62"/>
        <v/>
      </c>
      <c r="AD506" t="str">
        <f>+IF($C506="","",CDR!$J$2)</f>
        <v/>
      </c>
      <c r="AE506" t="str">
        <f>+IF(C506="","",CDR!J504)</f>
        <v/>
      </c>
      <c r="AF506" t="str">
        <f t="shared" si="63"/>
        <v/>
      </c>
    </row>
    <row r="507" spans="1:32" x14ac:dyDescent="0.25">
      <c r="A507" t="str">
        <f>+IF($C507="","",IF(CDR!I508="","",TEXT(CDR!I508,"00000000000000")))</f>
        <v/>
      </c>
      <c r="B507" t="str">
        <f t="shared" si="56"/>
        <v/>
      </c>
      <c r="C507" t="str">
        <f>+IF(CDR!F508="","",SUBSTITUTE(CDR!F508,"CHAR (10)"," "))</f>
        <v/>
      </c>
      <c r="D507" t="str">
        <f>+IF(CDR!F508="","",SUBSTITUTE(CDR!F508,"CHAR (10)"," "))</f>
        <v/>
      </c>
      <c r="E507" t="str">
        <f t="shared" si="57"/>
        <v/>
      </c>
      <c r="F507" t="str">
        <f>+IF($C507="","",IF(CDR!G508="BIO","Oui","Non"))</f>
        <v/>
      </c>
      <c r="G507" t="str">
        <f>+IF($C507="","",IF(CDR!D508="DOMEDIA","MDD",IF(CDR!D508="APTA","MDD",IF(CDR!D508="TOP BUDGET","Premier Prix","MN"))))</f>
        <v/>
      </c>
      <c r="H507" t="str">
        <f>+IF($C507="","",CDR!D508)</f>
        <v/>
      </c>
      <c r="K507" t="str">
        <f>+IF($C507="","",CDR!$E$2)</f>
        <v/>
      </c>
      <c r="L507" t="str">
        <f>+IF($C507="","",CDR!$G$2)</f>
        <v/>
      </c>
      <c r="M507" t="str">
        <f>+IF($C507="","",CDR!AN508)</f>
        <v/>
      </c>
      <c r="N507" t="str">
        <f>+IF($C507="","",CDR!AO508)</f>
        <v/>
      </c>
      <c r="P507" t="str">
        <f t="shared" si="58"/>
        <v/>
      </c>
      <c r="Q507" t="str">
        <f>+IF($C507="","",CDR!A508)</f>
        <v/>
      </c>
      <c r="S507" t="str">
        <f t="shared" si="59"/>
        <v/>
      </c>
      <c r="T507" t="str">
        <f t="shared" si="60"/>
        <v/>
      </c>
      <c r="U507" t="str">
        <f t="shared" si="61"/>
        <v/>
      </c>
      <c r="V507" t="str">
        <f>+IF(C507="","",IF(CDR!L508="VRAC","Composant sans Colisage","Homogène"))</f>
        <v/>
      </c>
      <c r="W507" t="str">
        <f>+IF(C507="","",IF(CDR!L508="VRAC","EACH",IF(CDR!L508="COLIS","COLIS (CARTON FARDEAU DISPLAY)","PALETTE - BOX")))</f>
        <v/>
      </c>
      <c r="X507" t="str">
        <f>+IF($C507="","",IF(CDR!L508="PALETTE",CDR!M508,""))</f>
        <v/>
      </c>
      <c r="Z507" t="str">
        <f>+IF($C507="","",IF(CDR!N508="PALETTE","",CDR!M508))</f>
        <v/>
      </c>
      <c r="AC507" t="str">
        <f t="shared" si="62"/>
        <v/>
      </c>
      <c r="AD507" t="str">
        <f>+IF($C507="","",CDR!$J$2)</f>
        <v/>
      </c>
      <c r="AE507" t="str">
        <f>+IF(C507="","",CDR!J505)</f>
        <v/>
      </c>
      <c r="AF507" t="str">
        <f t="shared" si="63"/>
        <v/>
      </c>
    </row>
    <row r="508" spans="1:32" x14ac:dyDescent="0.25">
      <c r="A508" t="str">
        <f>+IF($C508="","",IF(CDR!I509="","",TEXT(CDR!I509,"00000000000000")))</f>
        <v/>
      </c>
      <c r="B508" t="str">
        <f t="shared" si="56"/>
        <v/>
      </c>
      <c r="C508" t="str">
        <f>+IF(CDR!F509="","",SUBSTITUTE(CDR!F509,"CHAR (10)"," "))</f>
        <v/>
      </c>
      <c r="D508" t="str">
        <f>+IF(CDR!F509="","",SUBSTITUTE(CDR!F509,"CHAR (10)"," "))</f>
        <v/>
      </c>
      <c r="E508" t="str">
        <f t="shared" si="57"/>
        <v/>
      </c>
      <c r="F508" t="str">
        <f>+IF($C508="","",IF(CDR!G509="BIO","Oui","Non"))</f>
        <v/>
      </c>
      <c r="G508" t="str">
        <f>+IF($C508="","",IF(CDR!D509="DOMEDIA","MDD",IF(CDR!D509="APTA","MDD",IF(CDR!D509="TOP BUDGET","Premier Prix","MN"))))</f>
        <v/>
      </c>
      <c r="H508" t="str">
        <f>+IF($C508="","",CDR!D509)</f>
        <v/>
      </c>
      <c r="K508" t="str">
        <f>+IF($C508="","",CDR!$E$2)</f>
        <v/>
      </c>
      <c r="L508" t="str">
        <f>+IF($C508="","",CDR!$G$2)</f>
        <v/>
      </c>
      <c r="M508" t="str">
        <f>+IF($C508="","",CDR!AN509)</f>
        <v/>
      </c>
      <c r="N508" t="str">
        <f>+IF($C508="","",CDR!AO509)</f>
        <v/>
      </c>
      <c r="P508" t="str">
        <f t="shared" si="58"/>
        <v/>
      </c>
      <c r="Q508" t="str">
        <f>+IF($C508="","",CDR!A509)</f>
        <v/>
      </c>
      <c r="S508" t="str">
        <f t="shared" si="59"/>
        <v/>
      </c>
      <c r="T508" t="str">
        <f t="shared" si="60"/>
        <v/>
      </c>
      <c r="U508" t="str">
        <f t="shared" si="61"/>
        <v/>
      </c>
      <c r="V508" t="str">
        <f>+IF(C508="","",IF(CDR!L509="VRAC","Composant sans Colisage","Homogène"))</f>
        <v/>
      </c>
      <c r="W508" t="str">
        <f>+IF(C508="","",IF(CDR!L509="VRAC","EACH",IF(CDR!L509="COLIS","COLIS (CARTON FARDEAU DISPLAY)","PALETTE - BOX")))</f>
        <v/>
      </c>
      <c r="X508" t="str">
        <f>+IF($C508="","",IF(CDR!L509="PALETTE",CDR!M509,""))</f>
        <v/>
      </c>
      <c r="Z508" t="str">
        <f>+IF($C508="","",IF(CDR!N509="PALETTE","",CDR!M509))</f>
        <v/>
      </c>
      <c r="AC508" t="str">
        <f t="shared" si="62"/>
        <v/>
      </c>
      <c r="AD508" t="str">
        <f>+IF($C508="","",CDR!$J$2)</f>
        <v/>
      </c>
      <c r="AE508" t="str">
        <f>+IF(C508="","",CDR!J506)</f>
        <v/>
      </c>
      <c r="AF508" t="str">
        <f t="shared" si="63"/>
        <v/>
      </c>
    </row>
    <row r="509" spans="1:32" x14ac:dyDescent="0.25">
      <c r="A509" t="str">
        <f>+IF($C509="","",IF(CDR!I510="","",TEXT(CDR!I510,"00000000000000")))</f>
        <v/>
      </c>
      <c r="B509" t="str">
        <f t="shared" si="56"/>
        <v/>
      </c>
      <c r="C509" t="str">
        <f>+IF(CDR!F510="","",SUBSTITUTE(CDR!F510,"CHAR (10)"," "))</f>
        <v/>
      </c>
      <c r="D509" t="str">
        <f>+IF(CDR!F510="","",SUBSTITUTE(CDR!F510,"CHAR (10)"," "))</f>
        <v/>
      </c>
      <c r="E509" t="str">
        <f t="shared" si="57"/>
        <v/>
      </c>
      <c r="F509" t="str">
        <f>+IF($C509="","",IF(CDR!G510="BIO","Oui","Non"))</f>
        <v/>
      </c>
      <c r="G509" t="str">
        <f>+IF($C509="","",IF(CDR!D510="DOMEDIA","MDD",IF(CDR!D510="APTA","MDD",IF(CDR!D510="TOP BUDGET","Premier Prix","MN"))))</f>
        <v/>
      </c>
      <c r="H509" t="str">
        <f>+IF($C509="","",CDR!D510)</f>
        <v/>
      </c>
      <c r="K509" t="str">
        <f>+IF($C509="","",CDR!$E$2)</f>
        <v/>
      </c>
      <c r="L509" t="str">
        <f>+IF($C509="","",CDR!$G$2)</f>
        <v/>
      </c>
      <c r="M509" t="str">
        <f>+IF($C509="","",CDR!AN510)</f>
        <v/>
      </c>
      <c r="N509" t="str">
        <f>+IF($C509="","",CDR!AO510)</f>
        <v/>
      </c>
      <c r="P509" t="str">
        <f t="shared" si="58"/>
        <v/>
      </c>
      <c r="Q509" t="str">
        <f>+IF($C509="","",CDR!A510)</f>
        <v/>
      </c>
      <c r="S509" t="str">
        <f t="shared" si="59"/>
        <v/>
      </c>
      <c r="T509" t="str">
        <f t="shared" si="60"/>
        <v/>
      </c>
      <c r="U509" t="str">
        <f t="shared" si="61"/>
        <v/>
      </c>
      <c r="V509" t="str">
        <f>+IF(C509="","",IF(CDR!L510="VRAC","Composant sans Colisage","Homogène"))</f>
        <v/>
      </c>
      <c r="W509" t="str">
        <f>+IF(C509="","",IF(CDR!L510="VRAC","EACH",IF(CDR!L510="COLIS","COLIS (CARTON FARDEAU DISPLAY)","PALETTE - BOX")))</f>
        <v/>
      </c>
      <c r="X509" t="str">
        <f>+IF($C509="","",IF(CDR!L510="PALETTE",CDR!M510,""))</f>
        <v/>
      </c>
      <c r="Z509" t="str">
        <f>+IF($C509="","",IF(CDR!N510="PALETTE","",CDR!M510))</f>
        <v/>
      </c>
      <c r="AC509" t="str">
        <f t="shared" si="62"/>
        <v/>
      </c>
      <c r="AD509" t="str">
        <f>+IF($C509="","",CDR!$J$2)</f>
        <v/>
      </c>
      <c r="AE509" t="str">
        <f>+IF(C509="","",CDR!J507)</f>
        <v/>
      </c>
      <c r="AF509" t="str">
        <f t="shared" si="63"/>
        <v/>
      </c>
    </row>
    <row r="510" spans="1:32" x14ac:dyDescent="0.25">
      <c r="A510" t="str">
        <f>+IF($C510="","",IF(CDR!I511="","",TEXT(CDR!I511,"00000000000000")))</f>
        <v/>
      </c>
      <c r="B510" t="str">
        <f t="shared" si="56"/>
        <v/>
      </c>
      <c r="C510" t="str">
        <f>+IF(CDR!F511="","",SUBSTITUTE(CDR!F511,"CHAR (10)"," "))</f>
        <v/>
      </c>
      <c r="D510" t="str">
        <f>+IF(CDR!F511="","",SUBSTITUTE(CDR!F511,"CHAR (10)"," "))</f>
        <v/>
      </c>
      <c r="E510" t="str">
        <f t="shared" si="57"/>
        <v/>
      </c>
      <c r="F510" t="str">
        <f>+IF($C510="","",IF(CDR!G511="BIO","Oui","Non"))</f>
        <v/>
      </c>
      <c r="G510" t="str">
        <f>+IF($C510="","",IF(CDR!D511="DOMEDIA","MDD",IF(CDR!D511="APTA","MDD",IF(CDR!D511="TOP BUDGET","Premier Prix","MN"))))</f>
        <v/>
      </c>
      <c r="H510" t="str">
        <f>+IF($C510="","",CDR!D511)</f>
        <v/>
      </c>
      <c r="K510" t="str">
        <f>+IF($C510="","",CDR!$E$2)</f>
        <v/>
      </c>
      <c r="L510" t="str">
        <f>+IF($C510="","",CDR!$G$2)</f>
        <v/>
      </c>
      <c r="M510" t="str">
        <f>+IF($C510="","",CDR!AN511)</f>
        <v/>
      </c>
      <c r="N510" t="str">
        <f>+IF($C510="","",CDR!AO511)</f>
        <v/>
      </c>
      <c r="P510" t="str">
        <f t="shared" si="58"/>
        <v/>
      </c>
      <c r="Q510" t="str">
        <f>+IF($C510="","",CDR!A511)</f>
        <v/>
      </c>
      <c r="S510" t="str">
        <f t="shared" si="59"/>
        <v/>
      </c>
      <c r="T510" t="str">
        <f t="shared" si="60"/>
        <v/>
      </c>
      <c r="U510" t="str">
        <f t="shared" si="61"/>
        <v/>
      </c>
      <c r="V510" t="str">
        <f>+IF(C510="","",IF(CDR!L511="VRAC","Composant sans Colisage","Homogène"))</f>
        <v/>
      </c>
      <c r="W510" t="str">
        <f>+IF(C510="","",IF(CDR!L511="VRAC","EACH",IF(CDR!L511="COLIS","COLIS (CARTON FARDEAU DISPLAY)","PALETTE - BOX")))</f>
        <v/>
      </c>
      <c r="X510" t="str">
        <f>+IF($C510="","",IF(CDR!L511="PALETTE",CDR!M511,""))</f>
        <v/>
      </c>
      <c r="Z510" t="str">
        <f>+IF($C510="","",IF(CDR!N511="PALETTE","",CDR!M511))</f>
        <v/>
      </c>
      <c r="AC510" t="str">
        <f t="shared" si="62"/>
        <v/>
      </c>
      <c r="AD510" t="str">
        <f>+IF($C510="","",CDR!$J$2)</f>
        <v/>
      </c>
      <c r="AE510" t="str">
        <f>+IF(C510="","",CDR!J508)</f>
        <v/>
      </c>
      <c r="AF510" t="str">
        <f t="shared" si="63"/>
        <v/>
      </c>
    </row>
    <row r="511" spans="1:32" x14ac:dyDescent="0.25">
      <c r="A511" t="str">
        <f>+IF($C511="","",IF(CDR!I512="","",TEXT(CDR!I512,"00000000000000")))</f>
        <v/>
      </c>
      <c r="B511" t="str">
        <f t="shared" si="56"/>
        <v/>
      </c>
      <c r="C511" t="str">
        <f>+IF(CDR!F512="","",SUBSTITUTE(CDR!F512,"CHAR (10)"," "))</f>
        <v/>
      </c>
      <c r="D511" t="str">
        <f>+IF(CDR!F512="","",SUBSTITUTE(CDR!F512,"CHAR (10)"," "))</f>
        <v/>
      </c>
      <c r="E511" t="str">
        <f t="shared" si="57"/>
        <v/>
      </c>
      <c r="F511" t="str">
        <f>+IF($C511="","",IF(CDR!G512="BIO","Oui","Non"))</f>
        <v/>
      </c>
      <c r="G511" t="str">
        <f>+IF($C511="","",IF(CDR!D512="DOMEDIA","MDD",IF(CDR!D512="APTA","MDD",IF(CDR!D512="TOP BUDGET","Premier Prix","MN"))))</f>
        <v/>
      </c>
      <c r="H511" t="str">
        <f>+IF($C511="","",CDR!D512)</f>
        <v/>
      </c>
      <c r="K511" t="str">
        <f>+IF($C511="","",CDR!$E$2)</f>
        <v/>
      </c>
      <c r="L511" t="str">
        <f>+IF($C511="","",CDR!$G$2)</f>
        <v/>
      </c>
      <c r="M511" t="str">
        <f>+IF($C511="","",CDR!AN512)</f>
        <v/>
      </c>
      <c r="N511" t="str">
        <f>+IF($C511="","",CDR!AO512)</f>
        <v/>
      </c>
      <c r="P511" t="str">
        <f t="shared" si="58"/>
        <v/>
      </c>
      <c r="Q511" t="str">
        <f>+IF($C511="","",CDR!A512)</f>
        <v/>
      </c>
      <c r="S511" t="str">
        <f t="shared" si="59"/>
        <v/>
      </c>
      <c r="T511" t="str">
        <f t="shared" si="60"/>
        <v/>
      </c>
      <c r="U511" t="str">
        <f t="shared" si="61"/>
        <v/>
      </c>
      <c r="V511" t="str">
        <f>+IF(C511="","",IF(CDR!L512="VRAC","Composant sans Colisage","Homogène"))</f>
        <v/>
      </c>
      <c r="W511" t="str">
        <f>+IF(C511="","",IF(CDR!L512="VRAC","EACH",IF(CDR!L512="COLIS","COLIS (CARTON FARDEAU DISPLAY)","PALETTE - BOX")))</f>
        <v/>
      </c>
      <c r="X511" t="str">
        <f>+IF($C511="","",IF(CDR!L512="PALETTE",CDR!M512,""))</f>
        <v/>
      </c>
      <c r="Z511" t="str">
        <f>+IF($C511="","",IF(CDR!N512="PALETTE","",CDR!M512))</f>
        <v/>
      </c>
      <c r="AC511" t="str">
        <f t="shared" si="62"/>
        <v/>
      </c>
      <c r="AD511" t="str">
        <f>+IF($C511="","",CDR!$J$2)</f>
        <v/>
      </c>
      <c r="AE511" t="str">
        <f>+IF(C511="","",CDR!J509)</f>
        <v/>
      </c>
      <c r="AF511" t="str">
        <f t="shared" si="63"/>
        <v/>
      </c>
    </row>
    <row r="512" spans="1:32" x14ac:dyDescent="0.25">
      <c r="A512" t="str">
        <f>+IF($C512="","",IF(CDR!I513="","",TEXT(CDR!I513,"00000000000000")))</f>
        <v/>
      </c>
      <c r="B512" t="str">
        <f t="shared" si="56"/>
        <v/>
      </c>
      <c r="C512" t="str">
        <f>+IF(CDR!F513="","",SUBSTITUTE(CDR!F513,"CHAR (10)"," "))</f>
        <v/>
      </c>
      <c r="D512" t="str">
        <f>+IF(CDR!F513="","",SUBSTITUTE(CDR!F513,"CHAR (10)"," "))</f>
        <v/>
      </c>
      <c r="E512" t="str">
        <f t="shared" si="57"/>
        <v/>
      </c>
      <c r="F512" t="str">
        <f>+IF($C512="","",IF(CDR!G513="BIO","Oui","Non"))</f>
        <v/>
      </c>
      <c r="G512" t="str">
        <f>+IF($C512="","",IF(CDR!D513="DOMEDIA","MDD",IF(CDR!D513="APTA","MDD",IF(CDR!D513="TOP BUDGET","Premier Prix","MN"))))</f>
        <v/>
      </c>
      <c r="H512" t="str">
        <f>+IF($C512="","",CDR!D513)</f>
        <v/>
      </c>
      <c r="K512" t="str">
        <f>+IF($C512="","",CDR!$E$2)</f>
        <v/>
      </c>
      <c r="L512" t="str">
        <f>+IF($C512="","",CDR!$G$2)</f>
        <v/>
      </c>
      <c r="M512" t="str">
        <f>+IF($C512="","",CDR!AN513)</f>
        <v/>
      </c>
      <c r="N512" t="str">
        <f>+IF($C512="","",CDR!AO513)</f>
        <v/>
      </c>
      <c r="P512" t="str">
        <f t="shared" si="58"/>
        <v/>
      </c>
      <c r="Q512" t="str">
        <f>+IF($C512="","",CDR!A513)</f>
        <v/>
      </c>
      <c r="S512" t="str">
        <f t="shared" si="59"/>
        <v/>
      </c>
      <c r="T512" t="str">
        <f t="shared" si="60"/>
        <v/>
      </c>
      <c r="U512" t="str">
        <f t="shared" si="61"/>
        <v/>
      </c>
      <c r="V512" t="str">
        <f>+IF(C512="","",IF(CDR!L513="VRAC","Composant sans Colisage","Homogène"))</f>
        <v/>
      </c>
      <c r="W512" t="str">
        <f>+IF(C512="","",IF(CDR!L513="VRAC","EACH",IF(CDR!L513="COLIS","COLIS (CARTON FARDEAU DISPLAY)","PALETTE - BOX")))</f>
        <v/>
      </c>
      <c r="X512" t="str">
        <f>+IF($C512="","",IF(CDR!L513="PALETTE",CDR!M513,""))</f>
        <v/>
      </c>
      <c r="Z512" t="str">
        <f>+IF($C512="","",IF(CDR!N513="PALETTE","",CDR!M513))</f>
        <v/>
      </c>
      <c r="AC512" t="str">
        <f t="shared" si="62"/>
        <v/>
      </c>
      <c r="AD512" t="str">
        <f>+IF($C512="","",CDR!$J$2)</f>
        <v/>
      </c>
      <c r="AE512" t="str">
        <f>+IF(C512="","",CDR!J510)</f>
        <v/>
      </c>
      <c r="AF512" t="str">
        <f t="shared" si="63"/>
        <v/>
      </c>
    </row>
    <row r="513" spans="1:32" x14ac:dyDescent="0.25">
      <c r="A513" t="str">
        <f>+IF($C513="","",IF(CDR!I514="","",TEXT(CDR!I514,"00000000000000")))</f>
        <v/>
      </c>
      <c r="B513" t="str">
        <f t="shared" si="56"/>
        <v/>
      </c>
      <c r="C513" t="str">
        <f>+IF(CDR!F514="","",SUBSTITUTE(CDR!F514,"CHAR (10)"," "))</f>
        <v/>
      </c>
      <c r="D513" t="str">
        <f>+IF(CDR!F514="","",SUBSTITUTE(CDR!F514,"CHAR (10)"," "))</f>
        <v/>
      </c>
      <c r="E513" t="str">
        <f t="shared" si="57"/>
        <v/>
      </c>
      <c r="F513" t="str">
        <f>+IF($C513="","",IF(CDR!G514="BIO","Oui","Non"))</f>
        <v/>
      </c>
      <c r="G513" t="str">
        <f>+IF($C513="","",IF(CDR!D514="DOMEDIA","MDD",IF(CDR!D514="APTA","MDD",IF(CDR!D514="TOP BUDGET","Premier Prix","MN"))))</f>
        <v/>
      </c>
      <c r="H513" t="str">
        <f>+IF($C513="","",CDR!D514)</f>
        <v/>
      </c>
      <c r="K513" t="str">
        <f>+IF($C513="","",CDR!$E$2)</f>
        <v/>
      </c>
      <c r="L513" t="str">
        <f>+IF($C513="","",CDR!$G$2)</f>
        <v/>
      </c>
      <c r="M513" t="str">
        <f>+IF($C513="","",CDR!AN514)</f>
        <v/>
      </c>
      <c r="N513" t="str">
        <f>+IF($C513="","",CDR!AO514)</f>
        <v/>
      </c>
      <c r="P513" t="str">
        <f t="shared" si="58"/>
        <v/>
      </c>
      <c r="Q513" t="str">
        <f>+IF($C513="","",CDR!A514)</f>
        <v/>
      </c>
      <c r="S513" t="str">
        <f t="shared" si="59"/>
        <v/>
      </c>
      <c r="T513" t="str">
        <f t="shared" si="60"/>
        <v/>
      </c>
      <c r="U513" t="str">
        <f t="shared" si="61"/>
        <v/>
      </c>
      <c r="V513" t="str">
        <f>+IF(C513="","",IF(CDR!L514="VRAC","Composant sans Colisage","Homogène"))</f>
        <v/>
      </c>
      <c r="W513" t="str">
        <f>+IF(C513="","",IF(CDR!L514="VRAC","EACH",IF(CDR!L514="COLIS","COLIS (CARTON FARDEAU DISPLAY)","PALETTE - BOX")))</f>
        <v/>
      </c>
      <c r="X513" t="str">
        <f>+IF($C513="","",IF(CDR!L514="PALETTE",CDR!M514,""))</f>
        <v/>
      </c>
      <c r="Z513" t="str">
        <f>+IF($C513="","",IF(CDR!N514="PALETTE","",CDR!M514))</f>
        <v/>
      </c>
      <c r="AC513" t="str">
        <f t="shared" si="62"/>
        <v/>
      </c>
      <c r="AD513" t="str">
        <f>+IF($C513="","",CDR!$J$2)</f>
        <v/>
      </c>
      <c r="AE513" t="str">
        <f>+IF(C513="","",CDR!J511)</f>
        <v/>
      </c>
      <c r="AF513" t="str">
        <f t="shared" si="63"/>
        <v/>
      </c>
    </row>
    <row r="514" spans="1:32" x14ac:dyDescent="0.25">
      <c r="A514" t="str">
        <f>+IF($C514="","",IF(CDR!I515="","",TEXT(CDR!I515,"00000000000000")))</f>
        <v/>
      </c>
      <c r="B514" t="str">
        <f t="shared" si="56"/>
        <v/>
      </c>
      <c r="C514" t="str">
        <f>+IF(CDR!F515="","",SUBSTITUTE(CDR!F515,"CHAR (10)"," "))</f>
        <v/>
      </c>
      <c r="D514" t="str">
        <f>+IF(CDR!F515="","",SUBSTITUTE(CDR!F515,"CHAR (10)"," "))</f>
        <v/>
      </c>
      <c r="E514" t="str">
        <f t="shared" si="57"/>
        <v/>
      </c>
      <c r="F514" t="str">
        <f>+IF($C514="","",IF(CDR!G515="BIO","Oui","Non"))</f>
        <v/>
      </c>
      <c r="G514" t="str">
        <f>+IF($C514="","",IF(CDR!D515="DOMEDIA","MDD",IF(CDR!D515="APTA","MDD",IF(CDR!D515="TOP BUDGET","Premier Prix","MN"))))</f>
        <v/>
      </c>
      <c r="H514" t="str">
        <f>+IF($C514="","",CDR!D515)</f>
        <v/>
      </c>
      <c r="K514" t="str">
        <f>+IF($C514="","",CDR!$E$2)</f>
        <v/>
      </c>
      <c r="L514" t="str">
        <f>+IF($C514="","",CDR!$G$2)</f>
        <v/>
      </c>
      <c r="M514" t="str">
        <f>+IF($C514="","",CDR!AN515)</f>
        <v/>
      </c>
      <c r="N514" t="str">
        <f>+IF($C514="","",CDR!AO515)</f>
        <v/>
      </c>
      <c r="P514" t="str">
        <f t="shared" si="58"/>
        <v/>
      </c>
      <c r="Q514" t="str">
        <f>+IF($C514="","",CDR!A515)</f>
        <v/>
      </c>
      <c r="S514" t="str">
        <f t="shared" si="59"/>
        <v/>
      </c>
      <c r="T514" t="str">
        <f t="shared" si="60"/>
        <v/>
      </c>
      <c r="U514" t="str">
        <f t="shared" si="61"/>
        <v/>
      </c>
      <c r="V514" t="str">
        <f>+IF(C514="","",IF(CDR!L515="VRAC","Composant sans Colisage","Homogène"))</f>
        <v/>
      </c>
      <c r="W514" t="str">
        <f>+IF(C514="","",IF(CDR!L515="VRAC","EACH",IF(CDR!L515="COLIS","COLIS (CARTON FARDEAU DISPLAY)","PALETTE - BOX")))</f>
        <v/>
      </c>
      <c r="X514" t="str">
        <f>+IF($C514="","",IF(CDR!L515="PALETTE",CDR!M515,""))</f>
        <v/>
      </c>
      <c r="Z514" t="str">
        <f>+IF($C514="","",IF(CDR!N515="PALETTE","",CDR!M515))</f>
        <v/>
      </c>
      <c r="AC514" t="str">
        <f t="shared" si="62"/>
        <v/>
      </c>
      <c r="AD514" t="str">
        <f>+IF($C514="","",CDR!$J$2)</f>
        <v/>
      </c>
      <c r="AE514" t="str">
        <f>+IF(C514="","",CDR!J512)</f>
        <v/>
      </c>
      <c r="AF514" t="str">
        <f t="shared" si="63"/>
        <v/>
      </c>
    </row>
    <row r="515" spans="1:32" x14ac:dyDescent="0.25">
      <c r="A515" t="str">
        <f>+IF($C515="","",IF(CDR!I516="","",TEXT(CDR!I516,"00000000000000")))</f>
        <v/>
      </c>
      <c r="B515" t="str">
        <f t="shared" si="56"/>
        <v/>
      </c>
      <c r="C515" t="str">
        <f>+IF(CDR!F516="","",SUBSTITUTE(CDR!F516,"CHAR (10)"," "))</f>
        <v/>
      </c>
      <c r="D515" t="str">
        <f>+IF(CDR!F516="","",SUBSTITUTE(CDR!F516,"CHAR (10)"," "))</f>
        <v/>
      </c>
      <c r="E515" t="str">
        <f t="shared" si="57"/>
        <v/>
      </c>
      <c r="F515" t="str">
        <f>+IF($C515="","",IF(CDR!G516="BIO","Oui","Non"))</f>
        <v/>
      </c>
      <c r="G515" t="str">
        <f>+IF($C515="","",IF(CDR!D516="DOMEDIA","MDD",IF(CDR!D516="APTA","MDD",IF(CDR!D516="TOP BUDGET","Premier Prix","MN"))))</f>
        <v/>
      </c>
      <c r="H515" t="str">
        <f>+IF($C515="","",CDR!D516)</f>
        <v/>
      </c>
      <c r="K515" t="str">
        <f>+IF($C515="","",CDR!$E$2)</f>
        <v/>
      </c>
      <c r="L515" t="str">
        <f>+IF($C515="","",CDR!$G$2)</f>
        <v/>
      </c>
      <c r="M515" t="str">
        <f>+IF($C515="","",CDR!AN516)</f>
        <v/>
      </c>
      <c r="N515" t="str">
        <f>+IF($C515="","",CDR!AO516)</f>
        <v/>
      </c>
      <c r="P515" t="str">
        <f t="shared" si="58"/>
        <v/>
      </c>
      <c r="Q515" t="str">
        <f>+IF($C515="","",CDR!A516)</f>
        <v/>
      </c>
      <c r="S515" t="str">
        <f t="shared" si="59"/>
        <v/>
      </c>
      <c r="T515" t="str">
        <f t="shared" si="60"/>
        <v/>
      </c>
      <c r="U515" t="str">
        <f t="shared" si="61"/>
        <v/>
      </c>
      <c r="V515" t="str">
        <f>+IF(C515="","",IF(CDR!L516="VRAC","Composant sans Colisage","Homogène"))</f>
        <v/>
      </c>
      <c r="W515" t="str">
        <f>+IF(C515="","",IF(CDR!L516="VRAC","EACH",IF(CDR!L516="COLIS","COLIS (CARTON FARDEAU DISPLAY)","PALETTE - BOX")))</f>
        <v/>
      </c>
      <c r="X515" t="str">
        <f>+IF($C515="","",IF(CDR!L516="PALETTE",CDR!M516,""))</f>
        <v/>
      </c>
      <c r="Z515" t="str">
        <f>+IF($C515="","",IF(CDR!N516="PALETTE","",CDR!M516))</f>
        <v/>
      </c>
      <c r="AC515" t="str">
        <f t="shared" si="62"/>
        <v/>
      </c>
      <c r="AD515" t="str">
        <f>+IF($C515="","",CDR!$J$2)</f>
        <v/>
      </c>
      <c r="AE515" t="str">
        <f>+IF(C515="","",CDR!J513)</f>
        <v/>
      </c>
      <c r="AF515" t="str">
        <f t="shared" si="63"/>
        <v/>
      </c>
    </row>
    <row r="516" spans="1:32" x14ac:dyDescent="0.25">
      <c r="A516" t="str">
        <f>+IF($C516="","",IF(CDR!I517="","",TEXT(CDR!I517,"00000000000000")))</f>
        <v/>
      </c>
      <c r="B516" t="str">
        <f t="shared" si="56"/>
        <v/>
      </c>
      <c r="C516" t="str">
        <f>+IF(CDR!F517="","",SUBSTITUTE(CDR!F517,"CHAR (10)"," "))</f>
        <v/>
      </c>
      <c r="D516" t="str">
        <f>+IF(CDR!F517="","",SUBSTITUTE(CDR!F517,"CHAR (10)"," "))</f>
        <v/>
      </c>
      <c r="E516" t="str">
        <f t="shared" si="57"/>
        <v/>
      </c>
      <c r="F516" t="str">
        <f>+IF($C516="","",IF(CDR!G517="BIO","Oui","Non"))</f>
        <v/>
      </c>
      <c r="G516" t="str">
        <f>+IF($C516="","",IF(CDR!D517="DOMEDIA","MDD",IF(CDR!D517="APTA","MDD",IF(CDR!D517="TOP BUDGET","Premier Prix","MN"))))</f>
        <v/>
      </c>
      <c r="H516" t="str">
        <f>+IF($C516="","",CDR!D517)</f>
        <v/>
      </c>
      <c r="K516" t="str">
        <f>+IF($C516="","",CDR!$E$2)</f>
        <v/>
      </c>
      <c r="L516" t="str">
        <f>+IF($C516="","",CDR!$G$2)</f>
        <v/>
      </c>
      <c r="M516" t="str">
        <f>+IF($C516="","",CDR!AN517)</f>
        <v/>
      </c>
      <c r="N516" t="str">
        <f>+IF($C516="","",CDR!AO517)</f>
        <v/>
      </c>
      <c r="P516" t="str">
        <f t="shared" si="58"/>
        <v/>
      </c>
      <c r="Q516" t="str">
        <f>+IF($C516="","",CDR!A517)</f>
        <v/>
      </c>
      <c r="S516" t="str">
        <f t="shared" si="59"/>
        <v/>
      </c>
      <c r="T516" t="str">
        <f t="shared" si="60"/>
        <v/>
      </c>
      <c r="U516" t="str">
        <f t="shared" si="61"/>
        <v/>
      </c>
      <c r="V516" t="str">
        <f>+IF(C516="","",IF(CDR!L517="VRAC","Composant sans Colisage","Homogène"))</f>
        <v/>
      </c>
      <c r="W516" t="str">
        <f>+IF(C516="","",IF(CDR!L517="VRAC","EACH",IF(CDR!L517="COLIS","COLIS (CARTON FARDEAU DISPLAY)","PALETTE - BOX")))</f>
        <v/>
      </c>
      <c r="X516" t="str">
        <f>+IF($C516="","",IF(CDR!L517="PALETTE",CDR!M517,""))</f>
        <v/>
      </c>
      <c r="Z516" t="str">
        <f>+IF($C516="","",IF(CDR!N517="PALETTE","",CDR!M517))</f>
        <v/>
      </c>
      <c r="AC516" t="str">
        <f t="shared" si="62"/>
        <v/>
      </c>
      <c r="AD516" t="str">
        <f>+IF($C516="","",CDR!$J$2)</f>
        <v/>
      </c>
      <c r="AE516" t="str">
        <f>+IF(C516="","",CDR!J514)</f>
        <v/>
      </c>
      <c r="AF516" t="str">
        <f t="shared" si="63"/>
        <v/>
      </c>
    </row>
    <row r="517" spans="1:32" x14ac:dyDescent="0.25">
      <c r="A517" t="str">
        <f>+IF($C517="","",IF(CDR!I518="","",TEXT(CDR!I518,"00000000000000")))</f>
        <v/>
      </c>
      <c r="B517" t="str">
        <f t="shared" ref="B517:B580" si="64">+IF(C517="","","1")</f>
        <v/>
      </c>
      <c r="C517" t="str">
        <f>+IF(CDR!F518="","",SUBSTITUTE(CDR!F518,"CHAR (10)"," "))</f>
        <v/>
      </c>
      <c r="D517" t="str">
        <f>+IF(CDR!F518="","",SUBSTITUTE(CDR!F518,"CHAR (10)"," "))</f>
        <v/>
      </c>
      <c r="E517" t="str">
        <f t="shared" ref="E517:E580" si="65">+IF($C517="","",LEFT(D517,25))</f>
        <v/>
      </c>
      <c r="F517" t="str">
        <f>+IF($C517="","",IF(CDR!G518="BIO","Oui","Non"))</f>
        <v/>
      </c>
      <c r="G517" t="str">
        <f>+IF($C517="","",IF(CDR!D518="DOMEDIA","MDD",IF(CDR!D518="APTA","MDD",IF(CDR!D518="TOP BUDGET","Premier Prix","MN"))))</f>
        <v/>
      </c>
      <c r="H517" t="str">
        <f>+IF($C517="","",CDR!D518)</f>
        <v/>
      </c>
      <c r="K517" t="str">
        <f>+IF($C517="","",CDR!$E$2)</f>
        <v/>
      </c>
      <c r="L517" t="str">
        <f>+IF($C517="","",CDR!$G$2)</f>
        <v/>
      </c>
      <c r="M517" t="str">
        <f>+IF($C517="","",CDR!AN518)</f>
        <v/>
      </c>
      <c r="N517" t="str">
        <f>+IF($C517="","",CDR!AO518)</f>
        <v/>
      </c>
      <c r="P517" t="str">
        <f t="shared" ref="P517:P580" si="66">+IF(C517="","","Non")</f>
        <v/>
      </c>
      <c r="Q517" t="str">
        <f>+IF($C517="","",CDR!A518)</f>
        <v/>
      </c>
      <c r="S517" t="str">
        <f t="shared" ref="S517:S580" si="67">+IF(F517="","","1")</f>
        <v/>
      </c>
      <c r="T517" t="str">
        <f t="shared" ref="T517:T580" si="68">+IF($C517="","","998")</f>
        <v/>
      </c>
      <c r="U517" t="str">
        <f t="shared" ref="U517:U580" si="69">+IF($C517="","",IF(L517&lt;&gt;168,"Salsify",""))</f>
        <v/>
      </c>
      <c r="V517" t="str">
        <f>+IF(C517="","",IF(CDR!L518="VRAC","Composant sans Colisage","Homogène"))</f>
        <v/>
      </c>
      <c r="W517" t="str">
        <f>+IF(C517="","",IF(CDR!L518="VRAC","EACH",IF(CDR!L518="COLIS","COLIS (CARTON FARDEAU DISPLAY)","PALETTE - BOX")))</f>
        <v/>
      </c>
      <c r="X517" t="str">
        <f>+IF($C517="","",IF(CDR!L518="PALETTE",CDR!M518,""))</f>
        <v/>
      </c>
      <c r="Z517" t="str">
        <f>+IF($C517="","",IF(CDR!N518="PALETTE","",CDR!M518))</f>
        <v/>
      </c>
      <c r="AC517" t="str">
        <f t="shared" ref="AC517:AC580" si="70">+D517</f>
        <v/>
      </c>
      <c r="AD517" t="str">
        <f>+IF($C517="","",CDR!$J$2)</f>
        <v/>
      </c>
      <c r="AE517" t="str">
        <f>+IF(C517="","",CDR!J515)</f>
        <v/>
      </c>
      <c r="AF517" t="str">
        <f t="shared" ref="AF517:AF580" si="71">+IF(C517="","","DDD")</f>
        <v/>
      </c>
    </row>
    <row r="518" spans="1:32" x14ac:dyDescent="0.25">
      <c r="A518" t="str">
        <f>+IF($C518="","",IF(CDR!I519="","",TEXT(CDR!I519,"00000000000000")))</f>
        <v/>
      </c>
      <c r="B518" t="str">
        <f t="shared" si="64"/>
        <v/>
      </c>
      <c r="C518" t="str">
        <f>+IF(CDR!F519="","",SUBSTITUTE(CDR!F519,"CHAR (10)"," "))</f>
        <v/>
      </c>
      <c r="D518" t="str">
        <f>+IF(CDR!F519="","",SUBSTITUTE(CDR!F519,"CHAR (10)"," "))</f>
        <v/>
      </c>
      <c r="E518" t="str">
        <f t="shared" si="65"/>
        <v/>
      </c>
      <c r="F518" t="str">
        <f>+IF($C518="","",IF(CDR!G519="BIO","Oui","Non"))</f>
        <v/>
      </c>
      <c r="G518" t="str">
        <f>+IF($C518="","",IF(CDR!D519="DOMEDIA","MDD",IF(CDR!D519="APTA","MDD",IF(CDR!D519="TOP BUDGET","Premier Prix","MN"))))</f>
        <v/>
      </c>
      <c r="H518" t="str">
        <f>+IF($C518="","",CDR!D519)</f>
        <v/>
      </c>
      <c r="K518" t="str">
        <f>+IF($C518="","",CDR!$E$2)</f>
        <v/>
      </c>
      <c r="L518" t="str">
        <f>+IF($C518="","",CDR!$G$2)</f>
        <v/>
      </c>
      <c r="M518" t="str">
        <f>+IF($C518="","",CDR!AN519)</f>
        <v/>
      </c>
      <c r="N518" t="str">
        <f>+IF($C518="","",CDR!AO519)</f>
        <v/>
      </c>
      <c r="P518" t="str">
        <f t="shared" si="66"/>
        <v/>
      </c>
      <c r="Q518" t="str">
        <f>+IF($C518="","",CDR!A519)</f>
        <v/>
      </c>
      <c r="S518" t="str">
        <f t="shared" si="67"/>
        <v/>
      </c>
      <c r="T518" t="str">
        <f t="shared" si="68"/>
        <v/>
      </c>
      <c r="U518" t="str">
        <f t="shared" si="69"/>
        <v/>
      </c>
      <c r="V518" t="str">
        <f>+IF(C518="","",IF(CDR!L519="VRAC","Composant sans Colisage","Homogène"))</f>
        <v/>
      </c>
      <c r="W518" t="str">
        <f>+IF(C518="","",IF(CDR!L519="VRAC","EACH",IF(CDR!L519="COLIS","COLIS (CARTON FARDEAU DISPLAY)","PALETTE - BOX")))</f>
        <v/>
      </c>
      <c r="X518" t="str">
        <f>+IF($C518="","",IF(CDR!L519="PALETTE",CDR!M519,""))</f>
        <v/>
      </c>
      <c r="Z518" t="str">
        <f>+IF($C518="","",IF(CDR!N519="PALETTE","",CDR!M519))</f>
        <v/>
      </c>
      <c r="AC518" t="str">
        <f t="shared" si="70"/>
        <v/>
      </c>
      <c r="AD518" t="str">
        <f>+IF($C518="","",CDR!$J$2)</f>
        <v/>
      </c>
      <c r="AE518" t="str">
        <f>+IF(C518="","",CDR!J516)</f>
        <v/>
      </c>
      <c r="AF518" t="str">
        <f t="shared" si="71"/>
        <v/>
      </c>
    </row>
    <row r="519" spans="1:32" x14ac:dyDescent="0.25">
      <c r="A519" t="str">
        <f>+IF($C519="","",IF(CDR!I520="","",TEXT(CDR!I520,"00000000000000")))</f>
        <v/>
      </c>
      <c r="B519" t="str">
        <f t="shared" si="64"/>
        <v/>
      </c>
      <c r="C519" t="str">
        <f>+IF(CDR!F520="","",SUBSTITUTE(CDR!F520,"CHAR (10)"," "))</f>
        <v/>
      </c>
      <c r="D519" t="str">
        <f>+IF(CDR!F520="","",SUBSTITUTE(CDR!F520,"CHAR (10)"," "))</f>
        <v/>
      </c>
      <c r="E519" t="str">
        <f t="shared" si="65"/>
        <v/>
      </c>
      <c r="F519" t="str">
        <f>+IF($C519="","",IF(CDR!G520="BIO","Oui","Non"))</f>
        <v/>
      </c>
      <c r="G519" t="str">
        <f>+IF($C519="","",IF(CDR!D520="DOMEDIA","MDD",IF(CDR!D520="APTA","MDD",IF(CDR!D520="TOP BUDGET","Premier Prix","MN"))))</f>
        <v/>
      </c>
      <c r="H519" t="str">
        <f>+IF($C519="","",CDR!D520)</f>
        <v/>
      </c>
      <c r="K519" t="str">
        <f>+IF($C519="","",CDR!$E$2)</f>
        <v/>
      </c>
      <c r="L519" t="str">
        <f>+IF($C519="","",CDR!$G$2)</f>
        <v/>
      </c>
      <c r="M519" t="str">
        <f>+IF($C519="","",CDR!AN520)</f>
        <v/>
      </c>
      <c r="N519" t="str">
        <f>+IF($C519="","",CDR!AO520)</f>
        <v/>
      </c>
      <c r="P519" t="str">
        <f t="shared" si="66"/>
        <v/>
      </c>
      <c r="Q519" t="str">
        <f>+IF($C519="","",CDR!A520)</f>
        <v/>
      </c>
      <c r="S519" t="str">
        <f t="shared" si="67"/>
        <v/>
      </c>
      <c r="T519" t="str">
        <f t="shared" si="68"/>
        <v/>
      </c>
      <c r="U519" t="str">
        <f t="shared" si="69"/>
        <v/>
      </c>
      <c r="V519" t="str">
        <f>+IF(C519="","",IF(CDR!L520="VRAC","Composant sans Colisage","Homogène"))</f>
        <v/>
      </c>
      <c r="W519" t="str">
        <f>+IF(C519="","",IF(CDR!L520="VRAC","EACH",IF(CDR!L520="COLIS","COLIS (CARTON FARDEAU DISPLAY)","PALETTE - BOX")))</f>
        <v/>
      </c>
      <c r="X519" t="str">
        <f>+IF($C519="","",IF(CDR!L520="PALETTE",CDR!M520,""))</f>
        <v/>
      </c>
      <c r="Z519" t="str">
        <f>+IF($C519="","",IF(CDR!N520="PALETTE","",CDR!M520))</f>
        <v/>
      </c>
      <c r="AC519" t="str">
        <f t="shared" si="70"/>
        <v/>
      </c>
      <c r="AD519" t="str">
        <f>+IF($C519="","",CDR!$J$2)</f>
        <v/>
      </c>
      <c r="AE519" t="str">
        <f>+IF(C519="","",CDR!J517)</f>
        <v/>
      </c>
      <c r="AF519" t="str">
        <f t="shared" si="71"/>
        <v/>
      </c>
    </row>
    <row r="520" spans="1:32" x14ac:dyDescent="0.25">
      <c r="A520" t="str">
        <f>+IF($C520="","",IF(CDR!I521="","",TEXT(CDR!I521,"00000000000000")))</f>
        <v/>
      </c>
      <c r="B520" t="str">
        <f t="shared" si="64"/>
        <v/>
      </c>
      <c r="C520" t="str">
        <f>+IF(CDR!F521="","",SUBSTITUTE(CDR!F521,"CHAR (10)"," "))</f>
        <v/>
      </c>
      <c r="D520" t="str">
        <f>+IF(CDR!F521="","",SUBSTITUTE(CDR!F521,"CHAR (10)"," "))</f>
        <v/>
      </c>
      <c r="E520" t="str">
        <f t="shared" si="65"/>
        <v/>
      </c>
      <c r="F520" t="str">
        <f>+IF($C520="","",IF(CDR!G521="BIO","Oui","Non"))</f>
        <v/>
      </c>
      <c r="G520" t="str">
        <f>+IF($C520="","",IF(CDR!D521="DOMEDIA","MDD",IF(CDR!D521="APTA","MDD",IF(CDR!D521="TOP BUDGET","Premier Prix","MN"))))</f>
        <v/>
      </c>
      <c r="H520" t="str">
        <f>+IF($C520="","",CDR!D521)</f>
        <v/>
      </c>
      <c r="K520" t="str">
        <f>+IF($C520="","",CDR!$E$2)</f>
        <v/>
      </c>
      <c r="L520" t="str">
        <f>+IF($C520="","",CDR!$G$2)</f>
        <v/>
      </c>
      <c r="M520" t="str">
        <f>+IF($C520="","",CDR!AN521)</f>
        <v/>
      </c>
      <c r="N520" t="str">
        <f>+IF($C520="","",CDR!AO521)</f>
        <v/>
      </c>
      <c r="P520" t="str">
        <f t="shared" si="66"/>
        <v/>
      </c>
      <c r="Q520" t="str">
        <f>+IF($C520="","",CDR!A521)</f>
        <v/>
      </c>
      <c r="S520" t="str">
        <f t="shared" si="67"/>
        <v/>
      </c>
      <c r="T520" t="str">
        <f t="shared" si="68"/>
        <v/>
      </c>
      <c r="U520" t="str">
        <f t="shared" si="69"/>
        <v/>
      </c>
      <c r="V520" t="str">
        <f>+IF(C520="","",IF(CDR!L521="VRAC","Composant sans Colisage","Homogène"))</f>
        <v/>
      </c>
      <c r="W520" t="str">
        <f>+IF(C520="","",IF(CDR!L521="VRAC","EACH",IF(CDR!L521="COLIS","COLIS (CARTON FARDEAU DISPLAY)","PALETTE - BOX")))</f>
        <v/>
      </c>
      <c r="X520" t="str">
        <f>+IF($C520="","",IF(CDR!L521="PALETTE",CDR!M521,""))</f>
        <v/>
      </c>
      <c r="Z520" t="str">
        <f>+IF($C520="","",IF(CDR!N521="PALETTE","",CDR!M521))</f>
        <v/>
      </c>
      <c r="AC520" t="str">
        <f t="shared" si="70"/>
        <v/>
      </c>
      <c r="AD520" t="str">
        <f>+IF($C520="","",CDR!$J$2)</f>
        <v/>
      </c>
      <c r="AE520" t="str">
        <f>+IF(C520="","",CDR!J518)</f>
        <v/>
      </c>
      <c r="AF520" t="str">
        <f t="shared" si="71"/>
        <v/>
      </c>
    </row>
    <row r="521" spans="1:32" x14ac:dyDescent="0.25">
      <c r="A521" t="str">
        <f>+IF($C521="","",IF(CDR!I522="","",TEXT(CDR!I522,"00000000000000")))</f>
        <v/>
      </c>
      <c r="B521" t="str">
        <f t="shared" si="64"/>
        <v/>
      </c>
      <c r="C521" t="str">
        <f>+IF(CDR!F522="","",SUBSTITUTE(CDR!F522,"CHAR (10)"," "))</f>
        <v/>
      </c>
      <c r="D521" t="str">
        <f>+IF(CDR!F522="","",SUBSTITUTE(CDR!F522,"CHAR (10)"," "))</f>
        <v/>
      </c>
      <c r="E521" t="str">
        <f t="shared" si="65"/>
        <v/>
      </c>
      <c r="F521" t="str">
        <f>+IF($C521="","",IF(CDR!G522="BIO","Oui","Non"))</f>
        <v/>
      </c>
      <c r="G521" t="str">
        <f>+IF($C521="","",IF(CDR!D522="DOMEDIA","MDD",IF(CDR!D522="APTA","MDD",IF(CDR!D522="TOP BUDGET","Premier Prix","MN"))))</f>
        <v/>
      </c>
      <c r="H521" t="str">
        <f>+IF($C521="","",CDR!D522)</f>
        <v/>
      </c>
      <c r="K521" t="str">
        <f>+IF($C521="","",CDR!$E$2)</f>
        <v/>
      </c>
      <c r="L521" t="str">
        <f>+IF($C521="","",CDR!$G$2)</f>
        <v/>
      </c>
      <c r="M521" t="str">
        <f>+IF($C521="","",CDR!AN522)</f>
        <v/>
      </c>
      <c r="N521" t="str">
        <f>+IF($C521="","",CDR!AO522)</f>
        <v/>
      </c>
      <c r="P521" t="str">
        <f t="shared" si="66"/>
        <v/>
      </c>
      <c r="Q521" t="str">
        <f>+IF($C521="","",CDR!A522)</f>
        <v/>
      </c>
      <c r="S521" t="str">
        <f t="shared" si="67"/>
        <v/>
      </c>
      <c r="T521" t="str">
        <f t="shared" si="68"/>
        <v/>
      </c>
      <c r="U521" t="str">
        <f t="shared" si="69"/>
        <v/>
      </c>
      <c r="V521" t="str">
        <f>+IF(C521="","",IF(CDR!L522="VRAC","Composant sans Colisage","Homogène"))</f>
        <v/>
      </c>
      <c r="W521" t="str">
        <f>+IF(C521="","",IF(CDR!L522="VRAC","EACH",IF(CDR!L522="COLIS","COLIS (CARTON FARDEAU DISPLAY)","PALETTE - BOX")))</f>
        <v/>
      </c>
      <c r="X521" t="str">
        <f>+IF($C521="","",IF(CDR!L522="PALETTE",CDR!M522,""))</f>
        <v/>
      </c>
      <c r="Z521" t="str">
        <f>+IF($C521="","",IF(CDR!N522="PALETTE","",CDR!M522))</f>
        <v/>
      </c>
      <c r="AC521" t="str">
        <f t="shared" si="70"/>
        <v/>
      </c>
      <c r="AD521" t="str">
        <f>+IF($C521="","",CDR!$J$2)</f>
        <v/>
      </c>
      <c r="AE521" t="str">
        <f>+IF(C521="","",CDR!J519)</f>
        <v/>
      </c>
      <c r="AF521" t="str">
        <f t="shared" si="71"/>
        <v/>
      </c>
    </row>
    <row r="522" spans="1:32" x14ac:dyDescent="0.25">
      <c r="A522" t="str">
        <f>+IF($C522="","",IF(CDR!I523="","",TEXT(CDR!I523,"00000000000000")))</f>
        <v/>
      </c>
      <c r="B522" t="str">
        <f t="shared" si="64"/>
        <v/>
      </c>
      <c r="C522" t="str">
        <f>+IF(CDR!F523="","",SUBSTITUTE(CDR!F523,"CHAR (10)"," "))</f>
        <v/>
      </c>
      <c r="D522" t="str">
        <f>+IF(CDR!F523="","",SUBSTITUTE(CDR!F523,"CHAR (10)"," "))</f>
        <v/>
      </c>
      <c r="E522" t="str">
        <f t="shared" si="65"/>
        <v/>
      </c>
      <c r="F522" t="str">
        <f>+IF($C522="","",IF(CDR!G523="BIO","Oui","Non"))</f>
        <v/>
      </c>
      <c r="G522" t="str">
        <f>+IF($C522="","",IF(CDR!D523="DOMEDIA","MDD",IF(CDR!D523="APTA","MDD",IF(CDR!D523="TOP BUDGET","Premier Prix","MN"))))</f>
        <v/>
      </c>
      <c r="H522" t="str">
        <f>+IF($C522="","",CDR!D523)</f>
        <v/>
      </c>
      <c r="K522" t="str">
        <f>+IF($C522="","",CDR!$E$2)</f>
        <v/>
      </c>
      <c r="L522" t="str">
        <f>+IF($C522="","",CDR!$G$2)</f>
        <v/>
      </c>
      <c r="M522" t="str">
        <f>+IF($C522="","",CDR!AN523)</f>
        <v/>
      </c>
      <c r="N522" t="str">
        <f>+IF($C522="","",CDR!AO523)</f>
        <v/>
      </c>
      <c r="P522" t="str">
        <f t="shared" si="66"/>
        <v/>
      </c>
      <c r="Q522" t="str">
        <f>+IF($C522="","",CDR!A523)</f>
        <v/>
      </c>
      <c r="S522" t="str">
        <f t="shared" si="67"/>
        <v/>
      </c>
      <c r="T522" t="str">
        <f t="shared" si="68"/>
        <v/>
      </c>
      <c r="U522" t="str">
        <f t="shared" si="69"/>
        <v/>
      </c>
      <c r="V522" t="str">
        <f>+IF(C522="","",IF(CDR!L523="VRAC","Composant sans Colisage","Homogène"))</f>
        <v/>
      </c>
      <c r="W522" t="str">
        <f>+IF(C522="","",IF(CDR!L523="VRAC","EACH",IF(CDR!L523="COLIS","COLIS (CARTON FARDEAU DISPLAY)","PALETTE - BOX")))</f>
        <v/>
      </c>
      <c r="X522" t="str">
        <f>+IF($C522="","",IF(CDR!L523="PALETTE",CDR!M523,""))</f>
        <v/>
      </c>
      <c r="Z522" t="str">
        <f>+IF($C522="","",IF(CDR!N523="PALETTE","",CDR!M523))</f>
        <v/>
      </c>
      <c r="AC522" t="str">
        <f t="shared" si="70"/>
        <v/>
      </c>
      <c r="AD522" t="str">
        <f>+IF($C522="","",CDR!$J$2)</f>
        <v/>
      </c>
      <c r="AE522" t="str">
        <f>+IF(C522="","",CDR!J520)</f>
        <v/>
      </c>
      <c r="AF522" t="str">
        <f t="shared" si="71"/>
        <v/>
      </c>
    </row>
    <row r="523" spans="1:32" x14ac:dyDescent="0.25">
      <c r="A523" t="str">
        <f>+IF($C523="","",IF(CDR!I524="","",TEXT(CDR!I524,"00000000000000")))</f>
        <v/>
      </c>
      <c r="B523" t="str">
        <f t="shared" si="64"/>
        <v/>
      </c>
      <c r="C523" t="str">
        <f>+IF(CDR!F524="","",SUBSTITUTE(CDR!F524,"CHAR (10)"," "))</f>
        <v/>
      </c>
      <c r="D523" t="str">
        <f>+IF(CDR!F524="","",SUBSTITUTE(CDR!F524,"CHAR (10)"," "))</f>
        <v/>
      </c>
      <c r="E523" t="str">
        <f t="shared" si="65"/>
        <v/>
      </c>
      <c r="F523" t="str">
        <f>+IF($C523="","",IF(CDR!G524="BIO","Oui","Non"))</f>
        <v/>
      </c>
      <c r="G523" t="str">
        <f>+IF($C523="","",IF(CDR!D524="DOMEDIA","MDD",IF(CDR!D524="APTA","MDD",IF(CDR!D524="TOP BUDGET","Premier Prix","MN"))))</f>
        <v/>
      </c>
      <c r="H523" t="str">
        <f>+IF($C523="","",CDR!D524)</f>
        <v/>
      </c>
      <c r="K523" t="str">
        <f>+IF($C523="","",CDR!$E$2)</f>
        <v/>
      </c>
      <c r="L523" t="str">
        <f>+IF($C523="","",CDR!$G$2)</f>
        <v/>
      </c>
      <c r="M523" t="str">
        <f>+IF($C523="","",CDR!AN524)</f>
        <v/>
      </c>
      <c r="N523" t="str">
        <f>+IF($C523="","",CDR!AO524)</f>
        <v/>
      </c>
      <c r="P523" t="str">
        <f t="shared" si="66"/>
        <v/>
      </c>
      <c r="Q523" t="str">
        <f>+IF($C523="","",CDR!A524)</f>
        <v/>
      </c>
      <c r="S523" t="str">
        <f t="shared" si="67"/>
        <v/>
      </c>
      <c r="T523" t="str">
        <f t="shared" si="68"/>
        <v/>
      </c>
      <c r="U523" t="str">
        <f t="shared" si="69"/>
        <v/>
      </c>
      <c r="V523" t="str">
        <f>+IF(C523="","",IF(CDR!L524="VRAC","Composant sans Colisage","Homogène"))</f>
        <v/>
      </c>
      <c r="W523" t="str">
        <f>+IF(C523="","",IF(CDR!L524="VRAC","EACH",IF(CDR!L524="COLIS","COLIS (CARTON FARDEAU DISPLAY)","PALETTE - BOX")))</f>
        <v/>
      </c>
      <c r="X523" t="str">
        <f>+IF($C523="","",IF(CDR!L524="PALETTE",CDR!M524,""))</f>
        <v/>
      </c>
      <c r="Z523" t="str">
        <f>+IF($C523="","",IF(CDR!N524="PALETTE","",CDR!M524))</f>
        <v/>
      </c>
      <c r="AC523" t="str">
        <f t="shared" si="70"/>
        <v/>
      </c>
      <c r="AD523" t="str">
        <f>+IF($C523="","",CDR!$J$2)</f>
        <v/>
      </c>
      <c r="AE523" t="str">
        <f>+IF(C523="","",CDR!J521)</f>
        <v/>
      </c>
      <c r="AF523" t="str">
        <f t="shared" si="71"/>
        <v/>
      </c>
    </row>
    <row r="524" spans="1:32" x14ac:dyDescent="0.25">
      <c r="A524" t="str">
        <f>+IF($C524="","",IF(CDR!I525="","",TEXT(CDR!I525,"00000000000000")))</f>
        <v/>
      </c>
      <c r="B524" t="str">
        <f t="shared" si="64"/>
        <v/>
      </c>
      <c r="C524" t="str">
        <f>+IF(CDR!F525="","",SUBSTITUTE(CDR!F525,"CHAR (10)"," "))</f>
        <v/>
      </c>
      <c r="D524" t="str">
        <f>+IF(CDR!F525="","",SUBSTITUTE(CDR!F525,"CHAR (10)"," "))</f>
        <v/>
      </c>
      <c r="E524" t="str">
        <f t="shared" si="65"/>
        <v/>
      </c>
      <c r="F524" t="str">
        <f>+IF($C524="","",IF(CDR!G525="BIO","Oui","Non"))</f>
        <v/>
      </c>
      <c r="G524" t="str">
        <f>+IF($C524="","",IF(CDR!D525="DOMEDIA","MDD",IF(CDR!D525="APTA","MDD",IF(CDR!D525="TOP BUDGET","Premier Prix","MN"))))</f>
        <v/>
      </c>
      <c r="H524" t="str">
        <f>+IF($C524="","",CDR!D525)</f>
        <v/>
      </c>
      <c r="K524" t="str">
        <f>+IF($C524="","",CDR!$E$2)</f>
        <v/>
      </c>
      <c r="L524" t="str">
        <f>+IF($C524="","",CDR!$G$2)</f>
        <v/>
      </c>
      <c r="M524" t="str">
        <f>+IF($C524="","",CDR!AN525)</f>
        <v/>
      </c>
      <c r="N524" t="str">
        <f>+IF($C524="","",CDR!AO525)</f>
        <v/>
      </c>
      <c r="P524" t="str">
        <f t="shared" si="66"/>
        <v/>
      </c>
      <c r="Q524" t="str">
        <f>+IF($C524="","",CDR!A525)</f>
        <v/>
      </c>
      <c r="S524" t="str">
        <f t="shared" si="67"/>
        <v/>
      </c>
      <c r="T524" t="str">
        <f t="shared" si="68"/>
        <v/>
      </c>
      <c r="U524" t="str">
        <f t="shared" si="69"/>
        <v/>
      </c>
      <c r="V524" t="str">
        <f>+IF(C524="","",IF(CDR!L525="VRAC","Composant sans Colisage","Homogène"))</f>
        <v/>
      </c>
      <c r="W524" t="str">
        <f>+IF(C524="","",IF(CDR!L525="VRAC","EACH",IF(CDR!L525="COLIS","COLIS (CARTON FARDEAU DISPLAY)","PALETTE - BOX")))</f>
        <v/>
      </c>
      <c r="X524" t="str">
        <f>+IF($C524="","",IF(CDR!L525="PALETTE",CDR!M525,""))</f>
        <v/>
      </c>
      <c r="Z524" t="str">
        <f>+IF($C524="","",IF(CDR!N525="PALETTE","",CDR!M525))</f>
        <v/>
      </c>
      <c r="AC524" t="str">
        <f t="shared" si="70"/>
        <v/>
      </c>
      <c r="AD524" t="str">
        <f>+IF($C524="","",CDR!$J$2)</f>
        <v/>
      </c>
      <c r="AE524" t="str">
        <f>+IF(C524="","",CDR!J522)</f>
        <v/>
      </c>
      <c r="AF524" t="str">
        <f t="shared" si="71"/>
        <v/>
      </c>
    </row>
    <row r="525" spans="1:32" x14ac:dyDescent="0.25">
      <c r="A525" t="str">
        <f>+IF($C525="","",IF(CDR!I526="","",TEXT(CDR!I526,"00000000000000")))</f>
        <v/>
      </c>
      <c r="B525" t="str">
        <f t="shared" si="64"/>
        <v/>
      </c>
      <c r="C525" t="str">
        <f>+IF(CDR!F526="","",SUBSTITUTE(CDR!F526,"CHAR (10)"," "))</f>
        <v/>
      </c>
      <c r="D525" t="str">
        <f>+IF(CDR!F526="","",SUBSTITUTE(CDR!F526,"CHAR (10)"," "))</f>
        <v/>
      </c>
      <c r="E525" t="str">
        <f t="shared" si="65"/>
        <v/>
      </c>
      <c r="F525" t="str">
        <f>+IF($C525="","",IF(CDR!G526="BIO","Oui","Non"))</f>
        <v/>
      </c>
      <c r="G525" t="str">
        <f>+IF($C525="","",IF(CDR!D526="DOMEDIA","MDD",IF(CDR!D526="APTA","MDD",IF(CDR!D526="TOP BUDGET","Premier Prix","MN"))))</f>
        <v/>
      </c>
      <c r="H525" t="str">
        <f>+IF($C525="","",CDR!D526)</f>
        <v/>
      </c>
      <c r="K525" t="str">
        <f>+IF($C525="","",CDR!$E$2)</f>
        <v/>
      </c>
      <c r="L525" t="str">
        <f>+IF($C525="","",CDR!$G$2)</f>
        <v/>
      </c>
      <c r="M525" t="str">
        <f>+IF($C525="","",CDR!AN526)</f>
        <v/>
      </c>
      <c r="N525" t="str">
        <f>+IF($C525="","",CDR!AO526)</f>
        <v/>
      </c>
      <c r="P525" t="str">
        <f t="shared" si="66"/>
        <v/>
      </c>
      <c r="Q525" t="str">
        <f>+IF($C525="","",CDR!A526)</f>
        <v/>
      </c>
      <c r="S525" t="str">
        <f t="shared" si="67"/>
        <v/>
      </c>
      <c r="T525" t="str">
        <f t="shared" si="68"/>
        <v/>
      </c>
      <c r="U525" t="str">
        <f t="shared" si="69"/>
        <v/>
      </c>
      <c r="V525" t="str">
        <f>+IF(C525="","",IF(CDR!L526="VRAC","Composant sans Colisage","Homogène"))</f>
        <v/>
      </c>
      <c r="W525" t="str">
        <f>+IF(C525="","",IF(CDR!L526="VRAC","EACH",IF(CDR!L526="COLIS","COLIS (CARTON FARDEAU DISPLAY)","PALETTE - BOX")))</f>
        <v/>
      </c>
      <c r="X525" t="str">
        <f>+IF($C525="","",IF(CDR!L526="PALETTE",CDR!M526,""))</f>
        <v/>
      </c>
      <c r="Z525" t="str">
        <f>+IF($C525="","",IF(CDR!N526="PALETTE","",CDR!M526))</f>
        <v/>
      </c>
      <c r="AC525" t="str">
        <f t="shared" si="70"/>
        <v/>
      </c>
      <c r="AD525" t="str">
        <f>+IF($C525="","",CDR!$J$2)</f>
        <v/>
      </c>
      <c r="AE525" t="str">
        <f>+IF(C525="","",CDR!J523)</f>
        <v/>
      </c>
      <c r="AF525" t="str">
        <f t="shared" si="71"/>
        <v/>
      </c>
    </row>
    <row r="526" spans="1:32" x14ac:dyDescent="0.25">
      <c r="A526" t="str">
        <f>+IF($C526="","",IF(CDR!I527="","",TEXT(CDR!I527,"00000000000000")))</f>
        <v/>
      </c>
      <c r="B526" t="str">
        <f t="shared" si="64"/>
        <v/>
      </c>
      <c r="C526" t="str">
        <f>+IF(CDR!F527="","",SUBSTITUTE(CDR!F527,"CHAR (10)"," "))</f>
        <v/>
      </c>
      <c r="D526" t="str">
        <f>+IF(CDR!F527="","",SUBSTITUTE(CDR!F527,"CHAR (10)"," "))</f>
        <v/>
      </c>
      <c r="E526" t="str">
        <f t="shared" si="65"/>
        <v/>
      </c>
      <c r="F526" t="str">
        <f>+IF($C526="","",IF(CDR!G527="BIO","Oui","Non"))</f>
        <v/>
      </c>
      <c r="G526" t="str">
        <f>+IF($C526="","",IF(CDR!D527="DOMEDIA","MDD",IF(CDR!D527="APTA","MDD",IF(CDR!D527="TOP BUDGET","Premier Prix","MN"))))</f>
        <v/>
      </c>
      <c r="H526" t="str">
        <f>+IF($C526="","",CDR!D527)</f>
        <v/>
      </c>
      <c r="K526" t="str">
        <f>+IF($C526="","",CDR!$E$2)</f>
        <v/>
      </c>
      <c r="L526" t="str">
        <f>+IF($C526="","",CDR!$G$2)</f>
        <v/>
      </c>
      <c r="M526" t="str">
        <f>+IF($C526="","",CDR!AN527)</f>
        <v/>
      </c>
      <c r="N526" t="str">
        <f>+IF($C526="","",CDR!AO527)</f>
        <v/>
      </c>
      <c r="P526" t="str">
        <f t="shared" si="66"/>
        <v/>
      </c>
      <c r="Q526" t="str">
        <f>+IF($C526="","",CDR!A527)</f>
        <v/>
      </c>
      <c r="S526" t="str">
        <f t="shared" si="67"/>
        <v/>
      </c>
      <c r="T526" t="str">
        <f t="shared" si="68"/>
        <v/>
      </c>
      <c r="U526" t="str">
        <f t="shared" si="69"/>
        <v/>
      </c>
      <c r="V526" t="str">
        <f>+IF(C526="","",IF(CDR!L527="VRAC","Composant sans Colisage","Homogène"))</f>
        <v/>
      </c>
      <c r="W526" t="str">
        <f>+IF(C526="","",IF(CDR!L527="VRAC","EACH",IF(CDR!L527="COLIS","COLIS (CARTON FARDEAU DISPLAY)","PALETTE - BOX")))</f>
        <v/>
      </c>
      <c r="X526" t="str">
        <f>+IF($C526="","",IF(CDR!L527="PALETTE",CDR!M527,""))</f>
        <v/>
      </c>
      <c r="Z526" t="str">
        <f>+IF($C526="","",IF(CDR!N527="PALETTE","",CDR!M527))</f>
        <v/>
      </c>
      <c r="AC526" t="str">
        <f t="shared" si="70"/>
        <v/>
      </c>
      <c r="AD526" t="str">
        <f>+IF($C526="","",CDR!$J$2)</f>
        <v/>
      </c>
      <c r="AE526" t="str">
        <f>+IF(C526="","",CDR!J524)</f>
        <v/>
      </c>
      <c r="AF526" t="str">
        <f t="shared" si="71"/>
        <v/>
      </c>
    </row>
    <row r="527" spans="1:32" x14ac:dyDescent="0.25">
      <c r="A527" t="str">
        <f>+IF($C527="","",IF(CDR!I528="","",TEXT(CDR!I528,"00000000000000")))</f>
        <v/>
      </c>
      <c r="B527" t="str">
        <f t="shared" si="64"/>
        <v/>
      </c>
      <c r="C527" t="str">
        <f>+IF(CDR!F528="","",SUBSTITUTE(CDR!F528,"CHAR (10)"," "))</f>
        <v/>
      </c>
      <c r="D527" t="str">
        <f>+IF(CDR!F528="","",SUBSTITUTE(CDR!F528,"CHAR (10)"," "))</f>
        <v/>
      </c>
      <c r="E527" t="str">
        <f t="shared" si="65"/>
        <v/>
      </c>
      <c r="F527" t="str">
        <f>+IF($C527="","",IF(CDR!G528="BIO","Oui","Non"))</f>
        <v/>
      </c>
      <c r="G527" t="str">
        <f>+IF($C527="","",IF(CDR!D528="DOMEDIA","MDD",IF(CDR!D528="APTA","MDD",IF(CDR!D528="TOP BUDGET","Premier Prix","MN"))))</f>
        <v/>
      </c>
      <c r="H527" t="str">
        <f>+IF($C527="","",CDR!D528)</f>
        <v/>
      </c>
      <c r="K527" t="str">
        <f>+IF($C527="","",CDR!$E$2)</f>
        <v/>
      </c>
      <c r="L527" t="str">
        <f>+IF($C527="","",CDR!$G$2)</f>
        <v/>
      </c>
      <c r="M527" t="str">
        <f>+IF($C527="","",CDR!AN528)</f>
        <v/>
      </c>
      <c r="N527" t="str">
        <f>+IF($C527="","",CDR!AO528)</f>
        <v/>
      </c>
      <c r="P527" t="str">
        <f t="shared" si="66"/>
        <v/>
      </c>
      <c r="Q527" t="str">
        <f>+IF($C527="","",CDR!A528)</f>
        <v/>
      </c>
      <c r="S527" t="str">
        <f t="shared" si="67"/>
        <v/>
      </c>
      <c r="T527" t="str">
        <f t="shared" si="68"/>
        <v/>
      </c>
      <c r="U527" t="str">
        <f t="shared" si="69"/>
        <v/>
      </c>
      <c r="V527" t="str">
        <f>+IF(C527="","",IF(CDR!L528="VRAC","Composant sans Colisage","Homogène"))</f>
        <v/>
      </c>
      <c r="W527" t="str">
        <f>+IF(C527="","",IF(CDR!L528="VRAC","EACH",IF(CDR!L528="COLIS","COLIS (CARTON FARDEAU DISPLAY)","PALETTE - BOX")))</f>
        <v/>
      </c>
      <c r="X527" t="str">
        <f>+IF($C527="","",IF(CDR!L528="PALETTE",CDR!M528,""))</f>
        <v/>
      </c>
      <c r="Z527" t="str">
        <f>+IF($C527="","",IF(CDR!N528="PALETTE","",CDR!M528))</f>
        <v/>
      </c>
      <c r="AC527" t="str">
        <f t="shared" si="70"/>
        <v/>
      </c>
      <c r="AD527" t="str">
        <f>+IF($C527="","",CDR!$J$2)</f>
        <v/>
      </c>
      <c r="AE527" t="str">
        <f>+IF(C527="","",CDR!J525)</f>
        <v/>
      </c>
      <c r="AF527" t="str">
        <f t="shared" si="71"/>
        <v/>
      </c>
    </row>
    <row r="528" spans="1:32" x14ac:dyDescent="0.25">
      <c r="A528" t="str">
        <f>+IF($C528="","",IF(CDR!I529="","",TEXT(CDR!I529,"00000000000000")))</f>
        <v/>
      </c>
      <c r="B528" t="str">
        <f t="shared" si="64"/>
        <v/>
      </c>
      <c r="C528" t="str">
        <f>+IF(CDR!F529="","",SUBSTITUTE(CDR!F529,"CHAR (10)"," "))</f>
        <v/>
      </c>
      <c r="D528" t="str">
        <f>+IF(CDR!F529="","",SUBSTITUTE(CDR!F529,"CHAR (10)"," "))</f>
        <v/>
      </c>
      <c r="E528" t="str">
        <f t="shared" si="65"/>
        <v/>
      </c>
      <c r="F528" t="str">
        <f>+IF($C528="","",IF(CDR!G529="BIO","Oui","Non"))</f>
        <v/>
      </c>
      <c r="G528" t="str">
        <f>+IF($C528="","",IF(CDR!D529="DOMEDIA","MDD",IF(CDR!D529="APTA","MDD",IF(CDR!D529="TOP BUDGET","Premier Prix","MN"))))</f>
        <v/>
      </c>
      <c r="H528" t="str">
        <f>+IF($C528="","",CDR!D529)</f>
        <v/>
      </c>
      <c r="K528" t="str">
        <f>+IF($C528="","",CDR!$E$2)</f>
        <v/>
      </c>
      <c r="L528" t="str">
        <f>+IF($C528="","",CDR!$G$2)</f>
        <v/>
      </c>
      <c r="M528" t="str">
        <f>+IF($C528="","",CDR!AN529)</f>
        <v/>
      </c>
      <c r="N528" t="str">
        <f>+IF($C528="","",CDR!AO529)</f>
        <v/>
      </c>
      <c r="P528" t="str">
        <f t="shared" si="66"/>
        <v/>
      </c>
      <c r="Q528" t="str">
        <f>+IF($C528="","",CDR!A529)</f>
        <v/>
      </c>
      <c r="S528" t="str">
        <f t="shared" si="67"/>
        <v/>
      </c>
      <c r="T528" t="str">
        <f t="shared" si="68"/>
        <v/>
      </c>
      <c r="U528" t="str">
        <f t="shared" si="69"/>
        <v/>
      </c>
      <c r="V528" t="str">
        <f>+IF(C528="","",IF(CDR!L529="VRAC","Composant sans Colisage","Homogène"))</f>
        <v/>
      </c>
      <c r="W528" t="str">
        <f>+IF(C528="","",IF(CDR!L529="VRAC","EACH",IF(CDR!L529="COLIS","COLIS (CARTON FARDEAU DISPLAY)","PALETTE - BOX")))</f>
        <v/>
      </c>
      <c r="X528" t="str">
        <f>+IF($C528="","",IF(CDR!L529="PALETTE",CDR!M529,""))</f>
        <v/>
      </c>
      <c r="Z528" t="str">
        <f>+IF($C528="","",IF(CDR!N529="PALETTE","",CDR!M529))</f>
        <v/>
      </c>
      <c r="AC528" t="str">
        <f t="shared" si="70"/>
        <v/>
      </c>
      <c r="AD528" t="str">
        <f>+IF($C528="","",CDR!$J$2)</f>
        <v/>
      </c>
      <c r="AE528" t="str">
        <f>+IF(C528="","",CDR!J526)</f>
        <v/>
      </c>
      <c r="AF528" t="str">
        <f t="shared" si="71"/>
        <v/>
      </c>
    </row>
    <row r="529" spans="1:32" x14ac:dyDescent="0.25">
      <c r="A529" t="str">
        <f>+IF($C529="","",IF(CDR!I530="","",TEXT(CDR!I530,"00000000000000")))</f>
        <v/>
      </c>
      <c r="B529" t="str">
        <f t="shared" si="64"/>
        <v/>
      </c>
      <c r="C529" t="str">
        <f>+IF(CDR!F530="","",SUBSTITUTE(CDR!F530,"CHAR (10)"," "))</f>
        <v/>
      </c>
      <c r="D529" t="str">
        <f>+IF(CDR!F530="","",SUBSTITUTE(CDR!F530,"CHAR (10)"," "))</f>
        <v/>
      </c>
      <c r="E529" t="str">
        <f t="shared" si="65"/>
        <v/>
      </c>
      <c r="F529" t="str">
        <f>+IF($C529="","",IF(CDR!G530="BIO","Oui","Non"))</f>
        <v/>
      </c>
      <c r="G529" t="str">
        <f>+IF($C529="","",IF(CDR!D530="DOMEDIA","MDD",IF(CDR!D530="APTA","MDD",IF(CDR!D530="TOP BUDGET","Premier Prix","MN"))))</f>
        <v/>
      </c>
      <c r="H529" t="str">
        <f>+IF($C529="","",CDR!D530)</f>
        <v/>
      </c>
      <c r="K529" t="str">
        <f>+IF($C529="","",CDR!$E$2)</f>
        <v/>
      </c>
      <c r="L529" t="str">
        <f>+IF($C529="","",CDR!$G$2)</f>
        <v/>
      </c>
      <c r="M529" t="str">
        <f>+IF($C529="","",CDR!AN530)</f>
        <v/>
      </c>
      <c r="N529" t="str">
        <f>+IF($C529="","",CDR!AO530)</f>
        <v/>
      </c>
      <c r="P529" t="str">
        <f t="shared" si="66"/>
        <v/>
      </c>
      <c r="Q529" t="str">
        <f>+IF($C529="","",CDR!A530)</f>
        <v/>
      </c>
      <c r="S529" t="str">
        <f t="shared" si="67"/>
        <v/>
      </c>
      <c r="T529" t="str">
        <f t="shared" si="68"/>
        <v/>
      </c>
      <c r="U529" t="str">
        <f t="shared" si="69"/>
        <v/>
      </c>
      <c r="V529" t="str">
        <f>+IF(C529="","",IF(CDR!L530="VRAC","Composant sans Colisage","Homogène"))</f>
        <v/>
      </c>
      <c r="W529" t="str">
        <f>+IF(C529="","",IF(CDR!L530="VRAC","EACH",IF(CDR!L530="COLIS","COLIS (CARTON FARDEAU DISPLAY)","PALETTE - BOX")))</f>
        <v/>
      </c>
      <c r="X529" t="str">
        <f>+IF($C529="","",IF(CDR!L530="PALETTE",CDR!M530,""))</f>
        <v/>
      </c>
      <c r="Z529" t="str">
        <f>+IF($C529="","",IF(CDR!N530="PALETTE","",CDR!M530))</f>
        <v/>
      </c>
      <c r="AC529" t="str">
        <f t="shared" si="70"/>
        <v/>
      </c>
      <c r="AD529" t="str">
        <f>+IF($C529="","",CDR!$J$2)</f>
        <v/>
      </c>
      <c r="AE529" t="str">
        <f>+IF(C529="","",CDR!J527)</f>
        <v/>
      </c>
      <c r="AF529" t="str">
        <f t="shared" si="71"/>
        <v/>
      </c>
    </row>
    <row r="530" spans="1:32" x14ac:dyDescent="0.25">
      <c r="A530" t="str">
        <f>+IF($C530="","",IF(CDR!I531="","",TEXT(CDR!I531,"00000000000000")))</f>
        <v/>
      </c>
      <c r="B530" t="str">
        <f t="shared" si="64"/>
        <v/>
      </c>
      <c r="C530" t="str">
        <f>+IF(CDR!F531="","",SUBSTITUTE(CDR!F531,"CHAR (10)"," "))</f>
        <v/>
      </c>
      <c r="D530" t="str">
        <f>+IF(CDR!F531="","",SUBSTITUTE(CDR!F531,"CHAR (10)"," "))</f>
        <v/>
      </c>
      <c r="E530" t="str">
        <f t="shared" si="65"/>
        <v/>
      </c>
      <c r="F530" t="str">
        <f>+IF($C530="","",IF(CDR!G531="BIO","Oui","Non"))</f>
        <v/>
      </c>
      <c r="G530" t="str">
        <f>+IF($C530="","",IF(CDR!D531="DOMEDIA","MDD",IF(CDR!D531="APTA","MDD",IF(CDR!D531="TOP BUDGET","Premier Prix","MN"))))</f>
        <v/>
      </c>
      <c r="H530" t="str">
        <f>+IF($C530="","",CDR!D531)</f>
        <v/>
      </c>
      <c r="K530" t="str">
        <f>+IF($C530="","",CDR!$E$2)</f>
        <v/>
      </c>
      <c r="L530" t="str">
        <f>+IF($C530="","",CDR!$G$2)</f>
        <v/>
      </c>
      <c r="M530" t="str">
        <f>+IF($C530="","",CDR!AN531)</f>
        <v/>
      </c>
      <c r="N530" t="str">
        <f>+IF($C530="","",CDR!AO531)</f>
        <v/>
      </c>
      <c r="P530" t="str">
        <f t="shared" si="66"/>
        <v/>
      </c>
      <c r="Q530" t="str">
        <f>+IF($C530="","",CDR!A531)</f>
        <v/>
      </c>
      <c r="S530" t="str">
        <f t="shared" si="67"/>
        <v/>
      </c>
      <c r="T530" t="str">
        <f t="shared" si="68"/>
        <v/>
      </c>
      <c r="U530" t="str">
        <f t="shared" si="69"/>
        <v/>
      </c>
      <c r="V530" t="str">
        <f>+IF(C530="","",IF(CDR!L531="VRAC","Composant sans Colisage","Homogène"))</f>
        <v/>
      </c>
      <c r="W530" t="str">
        <f>+IF(C530="","",IF(CDR!L531="VRAC","EACH",IF(CDR!L531="COLIS","COLIS (CARTON FARDEAU DISPLAY)","PALETTE - BOX")))</f>
        <v/>
      </c>
      <c r="X530" t="str">
        <f>+IF($C530="","",IF(CDR!L531="PALETTE",CDR!M531,""))</f>
        <v/>
      </c>
      <c r="Z530" t="str">
        <f>+IF($C530="","",IF(CDR!N531="PALETTE","",CDR!M531))</f>
        <v/>
      </c>
      <c r="AC530" t="str">
        <f t="shared" si="70"/>
        <v/>
      </c>
      <c r="AD530" t="str">
        <f>+IF($C530="","",CDR!$J$2)</f>
        <v/>
      </c>
      <c r="AE530" t="str">
        <f>+IF(C530="","",CDR!J528)</f>
        <v/>
      </c>
      <c r="AF530" t="str">
        <f t="shared" si="71"/>
        <v/>
      </c>
    </row>
    <row r="531" spans="1:32" x14ac:dyDescent="0.25">
      <c r="A531" t="str">
        <f>+IF($C531="","",IF(CDR!I532="","",TEXT(CDR!I532,"00000000000000")))</f>
        <v/>
      </c>
      <c r="B531" t="str">
        <f t="shared" si="64"/>
        <v/>
      </c>
      <c r="C531" t="str">
        <f>+IF(CDR!F532="","",SUBSTITUTE(CDR!F532,"CHAR (10)"," "))</f>
        <v/>
      </c>
      <c r="D531" t="str">
        <f>+IF(CDR!F532="","",SUBSTITUTE(CDR!F532,"CHAR (10)"," "))</f>
        <v/>
      </c>
      <c r="E531" t="str">
        <f t="shared" si="65"/>
        <v/>
      </c>
      <c r="F531" t="str">
        <f>+IF($C531="","",IF(CDR!G532="BIO","Oui","Non"))</f>
        <v/>
      </c>
      <c r="G531" t="str">
        <f>+IF($C531="","",IF(CDR!D532="DOMEDIA","MDD",IF(CDR!D532="APTA","MDD",IF(CDR!D532="TOP BUDGET","Premier Prix","MN"))))</f>
        <v/>
      </c>
      <c r="H531" t="str">
        <f>+IF($C531="","",CDR!D532)</f>
        <v/>
      </c>
      <c r="K531" t="str">
        <f>+IF($C531="","",CDR!$E$2)</f>
        <v/>
      </c>
      <c r="L531" t="str">
        <f>+IF($C531="","",CDR!$G$2)</f>
        <v/>
      </c>
      <c r="M531" t="str">
        <f>+IF($C531="","",CDR!AN532)</f>
        <v/>
      </c>
      <c r="N531" t="str">
        <f>+IF($C531="","",CDR!AO532)</f>
        <v/>
      </c>
      <c r="P531" t="str">
        <f t="shared" si="66"/>
        <v/>
      </c>
      <c r="Q531" t="str">
        <f>+IF($C531="","",CDR!A532)</f>
        <v/>
      </c>
      <c r="S531" t="str">
        <f t="shared" si="67"/>
        <v/>
      </c>
      <c r="T531" t="str">
        <f t="shared" si="68"/>
        <v/>
      </c>
      <c r="U531" t="str">
        <f t="shared" si="69"/>
        <v/>
      </c>
      <c r="V531" t="str">
        <f>+IF(C531="","",IF(CDR!L532="VRAC","Composant sans Colisage","Homogène"))</f>
        <v/>
      </c>
      <c r="W531" t="str">
        <f>+IF(C531="","",IF(CDR!L532="VRAC","EACH",IF(CDR!L532="COLIS","COLIS (CARTON FARDEAU DISPLAY)","PALETTE - BOX")))</f>
        <v/>
      </c>
      <c r="X531" t="str">
        <f>+IF($C531="","",IF(CDR!L532="PALETTE",CDR!M532,""))</f>
        <v/>
      </c>
      <c r="Z531" t="str">
        <f>+IF($C531="","",IF(CDR!N532="PALETTE","",CDR!M532))</f>
        <v/>
      </c>
      <c r="AC531" t="str">
        <f t="shared" si="70"/>
        <v/>
      </c>
      <c r="AD531" t="str">
        <f>+IF($C531="","",CDR!$J$2)</f>
        <v/>
      </c>
      <c r="AE531" t="str">
        <f>+IF(C531="","",CDR!J529)</f>
        <v/>
      </c>
      <c r="AF531" t="str">
        <f t="shared" si="71"/>
        <v/>
      </c>
    </row>
    <row r="532" spans="1:32" x14ac:dyDescent="0.25">
      <c r="A532" t="str">
        <f>+IF($C532="","",IF(CDR!I533="","",TEXT(CDR!I533,"00000000000000")))</f>
        <v/>
      </c>
      <c r="B532" t="str">
        <f t="shared" si="64"/>
        <v/>
      </c>
      <c r="C532" t="str">
        <f>+IF(CDR!F533="","",SUBSTITUTE(CDR!F533,"CHAR (10)"," "))</f>
        <v/>
      </c>
      <c r="D532" t="str">
        <f>+IF(CDR!F533="","",SUBSTITUTE(CDR!F533,"CHAR (10)"," "))</f>
        <v/>
      </c>
      <c r="E532" t="str">
        <f t="shared" si="65"/>
        <v/>
      </c>
      <c r="F532" t="str">
        <f>+IF($C532="","",IF(CDR!G533="BIO","Oui","Non"))</f>
        <v/>
      </c>
      <c r="G532" t="str">
        <f>+IF($C532="","",IF(CDR!D533="DOMEDIA","MDD",IF(CDR!D533="APTA","MDD",IF(CDR!D533="TOP BUDGET","Premier Prix","MN"))))</f>
        <v/>
      </c>
      <c r="H532" t="str">
        <f>+IF($C532="","",CDR!D533)</f>
        <v/>
      </c>
      <c r="K532" t="str">
        <f>+IF($C532="","",CDR!$E$2)</f>
        <v/>
      </c>
      <c r="L532" t="str">
        <f>+IF($C532="","",CDR!$G$2)</f>
        <v/>
      </c>
      <c r="M532" t="str">
        <f>+IF($C532="","",CDR!AN533)</f>
        <v/>
      </c>
      <c r="N532" t="str">
        <f>+IF($C532="","",CDR!AO533)</f>
        <v/>
      </c>
      <c r="P532" t="str">
        <f t="shared" si="66"/>
        <v/>
      </c>
      <c r="Q532" t="str">
        <f>+IF($C532="","",CDR!A533)</f>
        <v/>
      </c>
      <c r="S532" t="str">
        <f t="shared" si="67"/>
        <v/>
      </c>
      <c r="T532" t="str">
        <f t="shared" si="68"/>
        <v/>
      </c>
      <c r="U532" t="str">
        <f t="shared" si="69"/>
        <v/>
      </c>
      <c r="V532" t="str">
        <f>+IF(C532="","",IF(CDR!L533="VRAC","Composant sans Colisage","Homogène"))</f>
        <v/>
      </c>
      <c r="W532" t="str">
        <f>+IF(C532="","",IF(CDR!L533="VRAC","EACH",IF(CDR!L533="COLIS","COLIS (CARTON FARDEAU DISPLAY)","PALETTE - BOX")))</f>
        <v/>
      </c>
      <c r="X532" t="str">
        <f>+IF($C532="","",IF(CDR!L533="PALETTE",CDR!M533,""))</f>
        <v/>
      </c>
      <c r="Z532" t="str">
        <f>+IF($C532="","",IF(CDR!N533="PALETTE","",CDR!M533))</f>
        <v/>
      </c>
      <c r="AC532" t="str">
        <f t="shared" si="70"/>
        <v/>
      </c>
      <c r="AD532" t="str">
        <f>+IF($C532="","",CDR!$J$2)</f>
        <v/>
      </c>
      <c r="AE532" t="str">
        <f>+IF(C532="","",CDR!J530)</f>
        <v/>
      </c>
      <c r="AF532" t="str">
        <f t="shared" si="71"/>
        <v/>
      </c>
    </row>
    <row r="533" spans="1:32" x14ac:dyDescent="0.25">
      <c r="A533" t="str">
        <f>+IF($C533="","",IF(CDR!I534="","",TEXT(CDR!I534,"00000000000000")))</f>
        <v/>
      </c>
      <c r="B533" t="str">
        <f t="shared" si="64"/>
        <v/>
      </c>
      <c r="C533" t="str">
        <f>+IF(CDR!F534="","",SUBSTITUTE(CDR!F534,"CHAR (10)"," "))</f>
        <v/>
      </c>
      <c r="D533" t="str">
        <f>+IF(CDR!F534="","",SUBSTITUTE(CDR!F534,"CHAR (10)"," "))</f>
        <v/>
      </c>
      <c r="E533" t="str">
        <f t="shared" si="65"/>
        <v/>
      </c>
      <c r="F533" t="str">
        <f>+IF($C533="","",IF(CDR!G534="BIO","Oui","Non"))</f>
        <v/>
      </c>
      <c r="G533" t="str">
        <f>+IF($C533="","",IF(CDR!D534="DOMEDIA","MDD",IF(CDR!D534="APTA","MDD",IF(CDR!D534="TOP BUDGET","Premier Prix","MN"))))</f>
        <v/>
      </c>
      <c r="H533" t="str">
        <f>+IF($C533="","",CDR!D534)</f>
        <v/>
      </c>
      <c r="K533" t="str">
        <f>+IF($C533="","",CDR!$E$2)</f>
        <v/>
      </c>
      <c r="L533" t="str">
        <f>+IF($C533="","",CDR!$G$2)</f>
        <v/>
      </c>
      <c r="M533" t="str">
        <f>+IF($C533="","",CDR!AN534)</f>
        <v/>
      </c>
      <c r="N533" t="str">
        <f>+IF($C533="","",CDR!AO534)</f>
        <v/>
      </c>
      <c r="P533" t="str">
        <f t="shared" si="66"/>
        <v/>
      </c>
      <c r="Q533" t="str">
        <f>+IF($C533="","",CDR!A534)</f>
        <v/>
      </c>
      <c r="S533" t="str">
        <f t="shared" si="67"/>
        <v/>
      </c>
      <c r="T533" t="str">
        <f t="shared" si="68"/>
        <v/>
      </c>
      <c r="U533" t="str">
        <f t="shared" si="69"/>
        <v/>
      </c>
      <c r="V533" t="str">
        <f>+IF(C533="","",IF(CDR!L534="VRAC","Composant sans Colisage","Homogène"))</f>
        <v/>
      </c>
      <c r="W533" t="str">
        <f>+IF(C533="","",IF(CDR!L534="VRAC","EACH",IF(CDR!L534="COLIS","COLIS (CARTON FARDEAU DISPLAY)","PALETTE - BOX")))</f>
        <v/>
      </c>
      <c r="X533" t="str">
        <f>+IF($C533="","",IF(CDR!L534="PALETTE",CDR!M534,""))</f>
        <v/>
      </c>
      <c r="Z533" t="str">
        <f>+IF($C533="","",IF(CDR!N534="PALETTE","",CDR!M534))</f>
        <v/>
      </c>
      <c r="AC533" t="str">
        <f t="shared" si="70"/>
        <v/>
      </c>
      <c r="AD533" t="str">
        <f>+IF($C533="","",CDR!$J$2)</f>
        <v/>
      </c>
      <c r="AE533" t="str">
        <f>+IF(C533="","",CDR!J531)</f>
        <v/>
      </c>
      <c r="AF533" t="str">
        <f t="shared" si="71"/>
        <v/>
      </c>
    </row>
    <row r="534" spans="1:32" x14ac:dyDescent="0.25">
      <c r="A534" t="str">
        <f>+IF($C534="","",IF(CDR!I535="","",TEXT(CDR!I535,"00000000000000")))</f>
        <v/>
      </c>
      <c r="B534" t="str">
        <f t="shared" si="64"/>
        <v/>
      </c>
      <c r="C534" t="str">
        <f>+IF(CDR!F535="","",SUBSTITUTE(CDR!F535,"CHAR (10)"," "))</f>
        <v/>
      </c>
      <c r="D534" t="str">
        <f>+IF(CDR!F535="","",SUBSTITUTE(CDR!F535,"CHAR (10)"," "))</f>
        <v/>
      </c>
      <c r="E534" t="str">
        <f t="shared" si="65"/>
        <v/>
      </c>
      <c r="F534" t="str">
        <f>+IF($C534="","",IF(CDR!G535="BIO","Oui","Non"))</f>
        <v/>
      </c>
      <c r="G534" t="str">
        <f>+IF($C534="","",IF(CDR!D535="DOMEDIA","MDD",IF(CDR!D535="APTA","MDD",IF(CDR!D535="TOP BUDGET","Premier Prix","MN"))))</f>
        <v/>
      </c>
      <c r="H534" t="str">
        <f>+IF($C534="","",CDR!D535)</f>
        <v/>
      </c>
      <c r="K534" t="str">
        <f>+IF($C534="","",CDR!$E$2)</f>
        <v/>
      </c>
      <c r="L534" t="str">
        <f>+IF($C534="","",CDR!$G$2)</f>
        <v/>
      </c>
      <c r="M534" t="str">
        <f>+IF($C534="","",CDR!AN535)</f>
        <v/>
      </c>
      <c r="N534" t="str">
        <f>+IF($C534="","",CDR!AO535)</f>
        <v/>
      </c>
      <c r="P534" t="str">
        <f t="shared" si="66"/>
        <v/>
      </c>
      <c r="Q534" t="str">
        <f>+IF($C534="","",CDR!A535)</f>
        <v/>
      </c>
      <c r="S534" t="str">
        <f t="shared" si="67"/>
        <v/>
      </c>
      <c r="T534" t="str">
        <f t="shared" si="68"/>
        <v/>
      </c>
      <c r="U534" t="str">
        <f t="shared" si="69"/>
        <v/>
      </c>
      <c r="V534" t="str">
        <f>+IF(C534="","",IF(CDR!L535="VRAC","Composant sans Colisage","Homogène"))</f>
        <v/>
      </c>
      <c r="W534" t="str">
        <f>+IF(C534="","",IF(CDR!L535="VRAC","EACH",IF(CDR!L535="COLIS","COLIS (CARTON FARDEAU DISPLAY)","PALETTE - BOX")))</f>
        <v/>
      </c>
      <c r="X534" t="str">
        <f>+IF($C534="","",IF(CDR!L535="PALETTE",CDR!M535,""))</f>
        <v/>
      </c>
      <c r="Z534" t="str">
        <f>+IF($C534="","",IF(CDR!N535="PALETTE","",CDR!M535))</f>
        <v/>
      </c>
      <c r="AC534" t="str">
        <f t="shared" si="70"/>
        <v/>
      </c>
      <c r="AD534" t="str">
        <f>+IF($C534="","",CDR!$J$2)</f>
        <v/>
      </c>
      <c r="AE534" t="str">
        <f>+IF(C534="","",CDR!J532)</f>
        <v/>
      </c>
      <c r="AF534" t="str">
        <f t="shared" si="71"/>
        <v/>
      </c>
    </row>
    <row r="535" spans="1:32" x14ac:dyDescent="0.25">
      <c r="A535" t="str">
        <f>+IF($C535="","",IF(CDR!I536="","",TEXT(CDR!I536,"00000000000000")))</f>
        <v/>
      </c>
      <c r="B535" t="str">
        <f t="shared" si="64"/>
        <v/>
      </c>
      <c r="C535" t="str">
        <f>+IF(CDR!F536="","",SUBSTITUTE(CDR!F536,"CHAR (10)"," "))</f>
        <v/>
      </c>
      <c r="D535" t="str">
        <f>+IF(CDR!F536="","",SUBSTITUTE(CDR!F536,"CHAR (10)"," "))</f>
        <v/>
      </c>
      <c r="E535" t="str">
        <f t="shared" si="65"/>
        <v/>
      </c>
      <c r="F535" t="str">
        <f>+IF($C535="","",IF(CDR!G536="BIO","Oui","Non"))</f>
        <v/>
      </c>
      <c r="G535" t="str">
        <f>+IF($C535="","",IF(CDR!D536="DOMEDIA","MDD",IF(CDR!D536="APTA","MDD",IF(CDR!D536="TOP BUDGET","Premier Prix","MN"))))</f>
        <v/>
      </c>
      <c r="H535" t="str">
        <f>+IF($C535="","",CDR!D536)</f>
        <v/>
      </c>
      <c r="K535" t="str">
        <f>+IF($C535="","",CDR!$E$2)</f>
        <v/>
      </c>
      <c r="L535" t="str">
        <f>+IF($C535="","",CDR!$G$2)</f>
        <v/>
      </c>
      <c r="M535" t="str">
        <f>+IF($C535="","",CDR!AN536)</f>
        <v/>
      </c>
      <c r="N535" t="str">
        <f>+IF($C535="","",CDR!AO536)</f>
        <v/>
      </c>
      <c r="P535" t="str">
        <f t="shared" si="66"/>
        <v/>
      </c>
      <c r="Q535" t="str">
        <f>+IF($C535="","",CDR!A536)</f>
        <v/>
      </c>
      <c r="S535" t="str">
        <f t="shared" si="67"/>
        <v/>
      </c>
      <c r="T535" t="str">
        <f t="shared" si="68"/>
        <v/>
      </c>
      <c r="U535" t="str">
        <f t="shared" si="69"/>
        <v/>
      </c>
      <c r="V535" t="str">
        <f>+IF(C535="","",IF(CDR!L536="VRAC","Composant sans Colisage","Homogène"))</f>
        <v/>
      </c>
      <c r="W535" t="str">
        <f>+IF(C535="","",IF(CDR!L536="VRAC","EACH",IF(CDR!L536="COLIS","COLIS (CARTON FARDEAU DISPLAY)","PALETTE - BOX")))</f>
        <v/>
      </c>
      <c r="X535" t="str">
        <f>+IF($C535="","",IF(CDR!L536="PALETTE",CDR!M536,""))</f>
        <v/>
      </c>
      <c r="Z535" t="str">
        <f>+IF($C535="","",IF(CDR!N536="PALETTE","",CDR!M536))</f>
        <v/>
      </c>
      <c r="AC535" t="str">
        <f t="shared" si="70"/>
        <v/>
      </c>
      <c r="AD535" t="str">
        <f>+IF($C535="","",CDR!$J$2)</f>
        <v/>
      </c>
      <c r="AE535" t="str">
        <f>+IF(C535="","",CDR!J533)</f>
        <v/>
      </c>
      <c r="AF535" t="str">
        <f t="shared" si="71"/>
        <v/>
      </c>
    </row>
    <row r="536" spans="1:32" x14ac:dyDescent="0.25">
      <c r="A536" t="str">
        <f>+IF($C536="","",IF(CDR!I537="","",TEXT(CDR!I537,"00000000000000")))</f>
        <v/>
      </c>
      <c r="B536" t="str">
        <f t="shared" si="64"/>
        <v/>
      </c>
      <c r="C536" t="str">
        <f>+IF(CDR!F537="","",SUBSTITUTE(CDR!F537,"CHAR (10)"," "))</f>
        <v/>
      </c>
      <c r="D536" t="str">
        <f>+IF(CDR!F537="","",SUBSTITUTE(CDR!F537,"CHAR (10)"," "))</f>
        <v/>
      </c>
      <c r="E536" t="str">
        <f t="shared" si="65"/>
        <v/>
      </c>
      <c r="F536" t="str">
        <f>+IF($C536="","",IF(CDR!G537="BIO","Oui","Non"))</f>
        <v/>
      </c>
      <c r="G536" t="str">
        <f>+IF($C536="","",IF(CDR!D537="DOMEDIA","MDD",IF(CDR!D537="APTA","MDD",IF(CDR!D537="TOP BUDGET","Premier Prix","MN"))))</f>
        <v/>
      </c>
      <c r="H536" t="str">
        <f>+IF($C536="","",CDR!D537)</f>
        <v/>
      </c>
      <c r="K536" t="str">
        <f>+IF($C536="","",CDR!$E$2)</f>
        <v/>
      </c>
      <c r="L536" t="str">
        <f>+IF($C536="","",CDR!$G$2)</f>
        <v/>
      </c>
      <c r="M536" t="str">
        <f>+IF($C536="","",CDR!AN537)</f>
        <v/>
      </c>
      <c r="N536" t="str">
        <f>+IF($C536="","",CDR!AO537)</f>
        <v/>
      </c>
      <c r="P536" t="str">
        <f t="shared" si="66"/>
        <v/>
      </c>
      <c r="Q536" t="str">
        <f>+IF($C536="","",CDR!A537)</f>
        <v/>
      </c>
      <c r="S536" t="str">
        <f t="shared" si="67"/>
        <v/>
      </c>
      <c r="T536" t="str">
        <f t="shared" si="68"/>
        <v/>
      </c>
      <c r="U536" t="str">
        <f t="shared" si="69"/>
        <v/>
      </c>
      <c r="V536" t="str">
        <f>+IF(C536="","",IF(CDR!L537="VRAC","Composant sans Colisage","Homogène"))</f>
        <v/>
      </c>
      <c r="W536" t="str">
        <f>+IF(C536="","",IF(CDR!L537="VRAC","EACH",IF(CDR!L537="COLIS","COLIS (CARTON FARDEAU DISPLAY)","PALETTE - BOX")))</f>
        <v/>
      </c>
      <c r="X536" t="str">
        <f>+IF($C536="","",IF(CDR!L537="PALETTE",CDR!M537,""))</f>
        <v/>
      </c>
      <c r="Z536" t="str">
        <f>+IF($C536="","",IF(CDR!N537="PALETTE","",CDR!M537))</f>
        <v/>
      </c>
      <c r="AC536" t="str">
        <f t="shared" si="70"/>
        <v/>
      </c>
      <c r="AD536" t="str">
        <f>+IF($C536="","",CDR!$J$2)</f>
        <v/>
      </c>
      <c r="AE536" t="str">
        <f>+IF(C536="","",CDR!J534)</f>
        <v/>
      </c>
      <c r="AF536" t="str">
        <f t="shared" si="71"/>
        <v/>
      </c>
    </row>
    <row r="537" spans="1:32" x14ac:dyDescent="0.25">
      <c r="A537" t="str">
        <f>+IF($C537="","",IF(CDR!I538="","",TEXT(CDR!I538,"00000000000000")))</f>
        <v/>
      </c>
      <c r="B537" t="str">
        <f t="shared" si="64"/>
        <v/>
      </c>
      <c r="C537" t="str">
        <f>+IF(CDR!F538="","",SUBSTITUTE(CDR!F538,"CHAR (10)"," "))</f>
        <v/>
      </c>
      <c r="D537" t="str">
        <f>+IF(CDR!F538="","",SUBSTITUTE(CDR!F538,"CHAR (10)"," "))</f>
        <v/>
      </c>
      <c r="E537" t="str">
        <f t="shared" si="65"/>
        <v/>
      </c>
      <c r="F537" t="str">
        <f>+IF($C537="","",IF(CDR!G538="BIO","Oui","Non"))</f>
        <v/>
      </c>
      <c r="G537" t="str">
        <f>+IF($C537="","",IF(CDR!D538="DOMEDIA","MDD",IF(CDR!D538="APTA","MDD",IF(CDR!D538="TOP BUDGET","Premier Prix","MN"))))</f>
        <v/>
      </c>
      <c r="H537" t="str">
        <f>+IF($C537="","",CDR!D538)</f>
        <v/>
      </c>
      <c r="K537" t="str">
        <f>+IF($C537="","",CDR!$E$2)</f>
        <v/>
      </c>
      <c r="L537" t="str">
        <f>+IF($C537="","",CDR!$G$2)</f>
        <v/>
      </c>
      <c r="M537" t="str">
        <f>+IF($C537="","",CDR!AN538)</f>
        <v/>
      </c>
      <c r="N537" t="str">
        <f>+IF($C537="","",CDR!AO538)</f>
        <v/>
      </c>
      <c r="P537" t="str">
        <f t="shared" si="66"/>
        <v/>
      </c>
      <c r="Q537" t="str">
        <f>+IF($C537="","",CDR!A538)</f>
        <v/>
      </c>
      <c r="S537" t="str">
        <f t="shared" si="67"/>
        <v/>
      </c>
      <c r="T537" t="str">
        <f t="shared" si="68"/>
        <v/>
      </c>
      <c r="U537" t="str">
        <f t="shared" si="69"/>
        <v/>
      </c>
      <c r="V537" t="str">
        <f>+IF(C537="","",IF(CDR!L538="VRAC","Composant sans Colisage","Homogène"))</f>
        <v/>
      </c>
      <c r="W537" t="str">
        <f>+IF(C537="","",IF(CDR!L538="VRAC","EACH",IF(CDR!L538="COLIS","COLIS (CARTON FARDEAU DISPLAY)","PALETTE - BOX")))</f>
        <v/>
      </c>
      <c r="X537" t="str">
        <f>+IF($C537="","",IF(CDR!L538="PALETTE",CDR!M538,""))</f>
        <v/>
      </c>
      <c r="Z537" t="str">
        <f>+IF($C537="","",IF(CDR!N538="PALETTE","",CDR!M538))</f>
        <v/>
      </c>
      <c r="AC537" t="str">
        <f t="shared" si="70"/>
        <v/>
      </c>
      <c r="AD537" t="str">
        <f>+IF($C537="","",CDR!$J$2)</f>
        <v/>
      </c>
      <c r="AE537" t="str">
        <f>+IF(C537="","",CDR!J535)</f>
        <v/>
      </c>
      <c r="AF537" t="str">
        <f t="shared" si="71"/>
        <v/>
      </c>
    </row>
    <row r="538" spans="1:32" x14ac:dyDescent="0.25">
      <c r="A538" t="str">
        <f>+IF($C538="","",IF(CDR!I539="","",TEXT(CDR!I539,"00000000000000")))</f>
        <v/>
      </c>
      <c r="B538" t="str">
        <f t="shared" si="64"/>
        <v/>
      </c>
      <c r="C538" t="str">
        <f>+IF(CDR!F539="","",SUBSTITUTE(CDR!F539,"CHAR (10)"," "))</f>
        <v/>
      </c>
      <c r="D538" t="str">
        <f>+IF(CDR!F539="","",SUBSTITUTE(CDR!F539,"CHAR (10)"," "))</f>
        <v/>
      </c>
      <c r="E538" t="str">
        <f t="shared" si="65"/>
        <v/>
      </c>
      <c r="F538" t="str">
        <f>+IF($C538="","",IF(CDR!G539="BIO","Oui","Non"))</f>
        <v/>
      </c>
      <c r="G538" t="str">
        <f>+IF($C538="","",IF(CDR!D539="DOMEDIA","MDD",IF(CDR!D539="APTA","MDD",IF(CDR!D539="TOP BUDGET","Premier Prix","MN"))))</f>
        <v/>
      </c>
      <c r="H538" t="str">
        <f>+IF($C538="","",CDR!D539)</f>
        <v/>
      </c>
      <c r="K538" t="str">
        <f>+IF($C538="","",CDR!$E$2)</f>
        <v/>
      </c>
      <c r="L538" t="str">
        <f>+IF($C538="","",CDR!$G$2)</f>
        <v/>
      </c>
      <c r="M538" t="str">
        <f>+IF($C538="","",CDR!AN539)</f>
        <v/>
      </c>
      <c r="N538" t="str">
        <f>+IF($C538="","",CDR!AO539)</f>
        <v/>
      </c>
      <c r="P538" t="str">
        <f t="shared" si="66"/>
        <v/>
      </c>
      <c r="Q538" t="str">
        <f>+IF($C538="","",CDR!A539)</f>
        <v/>
      </c>
      <c r="S538" t="str">
        <f t="shared" si="67"/>
        <v/>
      </c>
      <c r="T538" t="str">
        <f t="shared" si="68"/>
        <v/>
      </c>
      <c r="U538" t="str">
        <f t="shared" si="69"/>
        <v/>
      </c>
      <c r="V538" t="str">
        <f>+IF(C538="","",IF(CDR!L539="VRAC","Composant sans Colisage","Homogène"))</f>
        <v/>
      </c>
      <c r="W538" t="str">
        <f>+IF(C538="","",IF(CDR!L539="VRAC","EACH",IF(CDR!L539="COLIS","COLIS (CARTON FARDEAU DISPLAY)","PALETTE - BOX")))</f>
        <v/>
      </c>
      <c r="X538" t="str">
        <f>+IF($C538="","",IF(CDR!L539="PALETTE",CDR!M539,""))</f>
        <v/>
      </c>
      <c r="Z538" t="str">
        <f>+IF($C538="","",IF(CDR!N539="PALETTE","",CDR!M539))</f>
        <v/>
      </c>
      <c r="AC538" t="str">
        <f t="shared" si="70"/>
        <v/>
      </c>
      <c r="AD538" t="str">
        <f>+IF($C538="","",CDR!$J$2)</f>
        <v/>
      </c>
      <c r="AE538" t="str">
        <f>+IF(C538="","",CDR!J536)</f>
        <v/>
      </c>
      <c r="AF538" t="str">
        <f t="shared" si="71"/>
        <v/>
      </c>
    </row>
    <row r="539" spans="1:32" x14ac:dyDescent="0.25">
      <c r="A539" t="str">
        <f>+IF($C539="","",IF(CDR!I540="","",TEXT(CDR!I540,"00000000000000")))</f>
        <v/>
      </c>
      <c r="B539" t="str">
        <f t="shared" si="64"/>
        <v/>
      </c>
      <c r="C539" t="str">
        <f>+IF(CDR!F540="","",SUBSTITUTE(CDR!F540,"CHAR (10)"," "))</f>
        <v/>
      </c>
      <c r="D539" t="str">
        <f>+IF(CDR!F540="","",SUBSTITUTE(CDR!F540,"CHAR (10)"," "))</f>
        <v/>
      </c>
      <c r="E539" t="str">
        <f t="shared" si="65"/>
        <v/>
      </c>
      <c r="F539" t="str">
        <f>+IF($C539="","",IF(CDR!G540="BIO","Oui","Non"))</f>
        <v/>
      </c>
      <c r="G539" t="str">
        <f>+IF($C539="","",IF(CDR!D540="DOMEDIA","MDD",IF(CDR!D540="APTA","MDD",IF(CDR!D540="TOP BUDGET","Premier Prix","MN"))))</f>
        <v/>
      </c>
      <c r="H539" t="str">
        <f>+IF($C539="","",CDR!D540)</f>
        <v/>
      </c>
      <c r="K539" t="str">
        <f>+IF($C539="","",CDR!$E$2)</f>
        <v/>
      </c>
      <c r="L539" t="str">
        <f>+IF($C539="","",CDR!$G$2)</f>
        <v/>
      </c>
      <c r="M539" t="str">
        <f>+IF($C539="","",CDR!AN540)</f>
        <v/>
      </c>
      <c r="N539" t="str">
        <f>+IF($C539="","",CDR!AO540)</f>
        <v/>
      </c>
      <c r="P539" t="str">
        <f t="shared" si="66"/>
        <v/>
      </c>
      <c r="Q539" t="str">
        <f>+IF($C539="","",CDR!A540)</f>
        <v/>
      </c>
      <c r="S539" t="str">
        <f t="shared" si="67"/>
        <v/>
      </c>
      <c r="T539" t="str">
        <f t="shared" si="68"/>
        <v/>
      </c>
      <c r="U539" t="str">
        <f t="shared" si="69"/>
        <v/>
      </c>
      <c r="V539" t="str">
        <f>+IF(C539="","",IF(CDR!L540="VRAC","Composant sans Colisage","Homogène"))</f>
        <v/>
      </c>
      <c r="W539" t="str">
        <f>+IF(C539="","",IF(CDR!L540="VRAC","EACH",IF(CDR!L540="COLIS","COLIS (CARTON FARDEAU DISPLAY)","PALETTE - BOX")))</f>
        <v/>
      </c>
      <c r="X539" t="str">
        <f>+IF($C539="","",IF(CDR!L540="PALETTE",CDR!M540,""))</f>
        <v/>
      </c>
      <c r="Z539" t="str">
        <f>+IF($C539="","",IF(CDR!N540="PALETTE","",CDR!M540))</f>
        <v/>
      </c>
      <c r="AC539" t="str">
        <f t="shared" si="70"/>
        <v/>
      </c>
      <c r="AD539" t="str">
        <f>+IF($C539="","",CDR!$J$2)</f>
        <v/>
      </c>
      <c r="AE539" t="str">
        <f>+IF(C539="","",CDR!J537)</f>
        <v/>
      </c>
      <c r="AF539" t="str">
        <f t="shared" si="71"/>
        <v/>
      </c>
    </row>
    <row r="540" spans="1:32" x14ac:dyDescent="0.25">
      <c r="A540" t="str">
        <f>+IF($C540="","",IF(CDR!I541="","",TEXT(CDR!I541,"00000000000000")))</f>
        <v/>
      </c>
      <c r="B540" t="str">
        <f t="shared" si="64"/>
        <v/>
      </c>
      <c r="C540" t="str">
        <f>+IF(CDR!F541="","",SUBSTITUTE(CDR!F541,"CHAR (10)"," "))</f>
        <v/>
      </c>
      <c r="D540" t="str">
        <f>+IF(CDR!F541="","",SUBSTITUTE(CDR!F541,"CHAR (10)"," "))</f>
        <v/>
      </c>
      <c r="E540" t="str">
        <f t="shared" si="65"/>
        <v/>
      </c>
      <c r="F540" t="str">
        <f>+IF($C540="","",IF(CDR!G541="BIO","Oui","Non"))</f>
        <v/>
      </c>
      <c r="G540" t="str">
        <f>+IF($C540="","",IF(CDR!D541="DOMEDIA","MDD",IF(CDR!D541="APTA","MDD",IF(CDR!D541="TOP BUDGET","Premier Prix","MN"))))</f>
        <v/>
      </c>
      <c r="H540" t="str">
        <f>+IF($C540="","",CDR!D541)</f>
        <v/>
      </c>
      <c r="K540" t="str">
        <f>+IF($C540="","",CDR!$E$2)</f>
        <v/>
      </c>
      <c r="L540" t="str">
        <f>+IF($C540="","",CDR!$G$2)</f>
        <v/>
      </c>
      <c r="M540" t="str">
        <f>+IF($C540="","",CDR!AN541)</f>
        <v/>
      </c>
      <c r="N540" t="str">
        <f>+IF($C540="","",CDR!AO541)</f>
        <v/>
      </c>
      <c r="P540" t="str">
        <f t="shared" si="66"/>
        <v/>
      </c>
      <c r="Q540" t="str">
        <f>+IF($C540="","",CDR!A541)</f>
        <v/>
      </c>
      <c r="S540" t="str">
        <f t="shared" si="67"/>
        <v/>
      </c>
      <c r="T540" t="str">
        <f t="shared" si="68"/>
        <v/>
      </c>
      <c r="U540" t="str">
        <f t="shared" si="69"/>
        <v/>
      </c>
      <c r="V540" t="str">
        <f>+IF(C540="","",IF(CDR!L541="VRAC","Composant sans Colisage","Homogène"))</f>
        <v/>
      </c>
      <c r="W540" t="str">
        <f>+IF(C540="","",IF(CDR!L541="VRAC","EACH",IF(CDR!L541="COLIS","COLIS (CARTON FARDEAU DISPLAY)","PALETTE - BOX")))</f>
        <v/>
      </c>
      <c r="X540" t="str">
        <f>+IF($C540="","",IF(CDR!L541="PALETTE",CDR!M541,""))</f>
        <v/>
      </c>
      <c r="Z540" t="str">
        <f>+IF($C540="","",IF(CDR!N541="PALETTE","",CDR!M541))</f>
        <v/>
      </c>
      <c r="AC540" t="str">
        <f t="shared" si="70"/>
        <v/>
      </c>
      <c r="AD540" t="str">
        <f>+IF($C540="","",CDR!$J$2)</f>
        <v/>
      </c>
      <c r="AE540" t="str">
        <f>+IF(C540="","",CDR!J538)</f>
        <v/>
      </c>
      <c r="AF540" t="str">
        <f t="shared" si="71"/>
        <v/>
      </c>
    </row>
    <row r="541" spans="1:32" x14ac:dyDescent="0.25">
      <c r="A541" t="str">
        <f>+IF($C541="","",IF(CDR!I542="","",TEXT(CDR!I542,"00000000000000")))</f>
        <v/>
      </c>
      <c r="B541" t="str">
        <f t="shared" si="64"/>
        <v/>
      </c>
      <c r="C541" t="str">
        <f>+IF(CDR!F542="","",SUBSTITUTE(CDR!F542,"CHAR (10)"," "))</f>
        <v/>
      </c>
      <c r="D541" t="str">
        <f>+IF(CDR!F542="","",SUBSTITUTE(CDR!F542,"CHAR (10)"," "))</f>
        <v/>
      </c>
      <c r="E541" t="str">
        <f t="shared" si="65"/>
        <v/>
      </c>
      <c r="F541" t="str">
        <f>+IF($C541="","",IF(CDR!G542="BIO","Oui","Non"))</f>
        <v/>
      </c>
      <c r="G541" t="str">
        <f>+IF($C541="","",IF(CDR!D542="DOMEDIA","MDD",IF(CDR!D542="APTA","MDD",IF(CDR!D542="TOP BUDGET","Premier Prix","MN"))))</f>
        <v/>
      </c>
      <c r="H541" t="str">
        <f>+IF($C541="","",CDR!D542)</f>
        <v/>
      </c>
      <c r="K541" t="str">
        <f>+IF($C541="","",CDR!$E$2)</f>
        <v/>
      </c>
      <c r="L541" t="str">
        <f>+IF($C541="","",CDR!$G$2)</f>
        <v/>
      </c>
      <c r="M541" t="str">
        <f>+IF($C541="","",CDR!AN542)</f>
        <v/>
      </c>
      <c r="N541" t="str">
        <f>+IF($C541="","",CDR!AO542)</f>
        <v/>
      </c>
      <c r="P541" t="str">
        <f t="shared" si="66"/>
        <v/>
      </c>
      <c r="Q541" t="str">
        <f>+IF($C541="","",CDR!A542)</f>
        <v/>
      </c>
      <c r="S541" t="str">
        <f t="shared" si="67"/>
        <v/>
      </c>
      <c r="T541" t="str">
        <f t="shared" si="68"/>
        <v/>
      </c>
      <c r="U541" t="str">
        <f t="shared" si="69"/>
        <v/>
      </c>
      <c r="V541" t="str">
        <f>+IF(C541="","",IF(CDR!L542="VRAC","Composant sans Colisage","Homogène"))</f>
        <v/>
      </c>
      <c r="W541" t="str">
        <f>+IF(C541="","",IF(CDR!L542="VRAC","EACH",IF(CDR!L542="COLIS","COLIS (CARTON FARDEAU DISPLAY)","PALETTE - BOX")))</f>
        <v/>
      </c>
      <c r="X541" t="str">
        <f>+IF($C541="","",IF(CDR!L542="PALETTE",CDR!M542,""))</f>
        <v/>
      </c>
      <c r="Z541" t="str">
        <f>+IF($C541="","",IF(CDR!N542="PALETTE","",CDR!M542))</f>
        <v/>
      </c>
      <c r="AC541" t="str">
        <f t="shared" si="70"/>
        <v/>
      </c>
      <c r="AD541" t="str">
        <f>+IF($C541="","",CDR!$J$2)</f>
        <v/>
      </c>
      <c r="AE541" t="str">
        <f>+IF(C541="","",CDR!J539)</f>
        <v/>
      </c>
      <c r="AF541" t="str">
        <f t="shared" si="71"/>
        <v/>
      </c>
    </row>
    <row r="542" spans="1:32" x14ac:dyDescent="0.25">
      <c r="A542" t="str">
        <f>+IF($C542="","",IF(CDR!I543="","",TEXT(CDR!I543,"00000000000000")))</f>
        <v/>
      </c>
      <c r="B542" t="str">
        <f t="shared" si="64"/>
        <v/>
      </c>
      <c r="C542" t="str">
        <f>+IF(CDR!F543="","",SUBSTITUTE(CDR!F543,"CHAR (10)"," "))</f>
        <v/>
      </c>
      <c r="D542" t="str">
        <f>+IF(CDR!F543="","",SUBSTITUTE(CDR!F543,"CHAR (10)"," "))</f>
        <v/>
      </c>
      <c r="E542" t="str">
        <f t="shared" si="65"/>
        <v/>
      </c>
      <c r="F542" t="str">
        <f>+IF($C542="","",IF(CDR!G543="BIO","Oui","Non"))</f>
        <v/>
      </c>
      <c r="G542" t="str">
        <f>+IF($C542="","",IF(CDR!D543="DOMEDIA","MDD",IF(CDR!D543="APTA","MDD",IF(CDR!D543="TOP BUDGET","Premier Prix","MN"))))</f>
        <v/>
      </c>
      <c r="H542" t="str">
        <f>+IF($C542="","",CDR!D543)</f>
        <v/>
      </c>
      <c r="K542" t="str">
        <f>+IF($C542="","",CDR!$E$2)</f>
        <v/>
      </c>
      <c r="L542" t="str">
        <f>+IF($C542="","",CDR!$G$2)</f>
        <v/>
      </c>
      <c r="M542" t="str">
        <f>+IF($C542="","",CDR!AN543)</f>
        <v/>
      </c>
      <c r="N542" t="str">
        <f>+IF($C542="","",CDR!AO543)</f>
        <v/>
      </c>
      <c r="P542" t="str">
        <f t="shared" si="66"/>
        <v/>
      </c>
      <c r="Q542" t="str">
        <f>+IF($C542="","",CDR!A543)</f>
        <v/>
      </c>
      <c r="S542" t="str">
        <f t="shared" si="67"/>
        <v/>
      </c>
      <c r="T542" t="str">
        <f t="shared" si="68"/>
        <v/>
      </c>
      <c r="U542" t="str">
        <f t="shared" si="69"/>
        <v/>
      </c>
      <c r="V542" t="str">
        <f>+IF(C542="","",IF(CDR!L543="VRAC","Composant sans Colisage","Homogène"))</f>
        <v/>
      </c>
      <c r="W542" t="str">
        <f>+IF(C542="","",IF(CDR!L543="VRAC","EACH",IF(CDR!L543="COLIS","COLIS (CARTON FARDEAU DISPLAY)","PALETTE - BOX")))</f>
        <v/>
      </c>
      <c r="X542" t="str">
        <f>+IF($C542="","",IF(CDR!L543="PALETTE",CDR!M543,""))</f>
        <v/>
      </c>
      <c r="Z542" t="str">
        <f>+IF($C542="","",IF(CDR!N543="PALETTE","",CDR!M543))</f>
        <v/>
      </c>
      <c r="AC542" t="str">
        <f t="shared" si="70"/>
        <v/>
      </c>
      <c r="AD542" t="str">
        <f>+IF($C542="","",CDR!$J$2)</f>
        <v/>
      </c>
      <c r="AE542" t="str">
        <f>+IF(C542="","",CDR!J540)</f>
        <v/>
      </c>
      <c r="AF542" t="str">
        <f t="shared" si="71"/>
        <v/>
      </c>
    </row>
    <row r="543" spans="1:32" x14ac:dyDescent="0.25">
      <c r="A543" t="str">
        <f>+IF($C543="","",IF(CDR!I544="","",TEXT(CDR!I544,"00000000000000")))</f>
        <v/>
      </c>
      <c r="B543" t="str">
        <f t="shared" si="64"/>
        <v/>
      </c>
      <c r="C543" t="str">
        <f>+IF(CDR!F544="","",SUBSTITUTE(CDR!F544,"CHAR (10)"," "))</f>
        <v/>
      </c>
      <c r="D543" t="str">
        <f>+IF(CDR!F544="","",SUBSTITUTE(CDR!F544,"CHAR (10)"," "))</f>
        <v/>
      </c>
      <c r="E543" t="str">
        <f t="shared" si="65"/>
        <v/>
      </c>
      <c r="F543" t="str">
        <f>+IF($C543="","",IF(CDR!G544="BIO","Oui","Non"))</f>
        <v/>
      </c>
      <c r="G543" t="str">
        <f>+IF($C543="","",IF(CDR!D544="DOMEDIA","MDD",IF(CDR!D544="APTA","MDD",IF(CDR!D544="TOP BUDGET","Premier Prix","MN"))))</f>
        <v/>
      </c>
      <c r="H543" t="str">
        <f>+IF($C543="","",CDR!D544)</f>
        <v/>
      </c>
      <c r="K543" t="str">
        <f>+IF($C543="","",CDR!$E$2)</f>
        <v/>
      </c>
      <c r="L543" t="str">
        <f>+IF($C543="","",CDR!$G$2)</f>
        <v/>
      </c>
      <c r="M543" t="str">
        <f>+IF($C543="","",CDR!AN544)</f>
        <v/>
      </c>
      <c r="N543" t="str">
        <f>+IF($C543="","",CDR!AO544)</f>
        <v/>
      </c>
      <c r="P543" t="str">
        <f t="shared" si="66"/>
        <v/>
      </c>
      <c r="Q543" t="str">
        <f>+IF($C543="","",CDR!A544)</f>
        <v/>
      </c>
      <c r="S543" t="str">
        <f t="shared" si="67"/>
        <v/>
      </c>
      <c r="T543" t="str">
        <f t="shared" si="68"/>
        <v/>
      </c>
      <c r="U543" t="str">
        <f t="shared" si="69"/>
        <v/>
      </c>
      <c r="V543" t="str">
        <f>+IF(C543="","",IF(CDR!L544="VRAC","Composant sans Colisage","Homogène"))</f>
        <v/>
      </c>
      <c r="W543" t="str">
        <f>+IF(C543="","",IF(CDR!L544="VRAC","EACH",IF(CDR!L544="COLIS","COLIS (CARTON FARDEAU DISPLAY)","PALETTE - BOX")))</f>
        <v/>
      </c>
      <c r="X543" t="str">
        <f>+IF($C543="","",IF(CDR!L544="PALETTE",CDR!M544,""))</f>
        <v/>
      </c>
      <c r="Z543" t="str">
        <f>+IF($C543="","",IF(CDR!N544="PALETTE","",CDR!M544))</f>
        <v/>
      </c>
      <c r="AC543" t="str">
        <f t="shared" si="70"/>
        <v/>
      </c>
      <c r="AD543" t="str">
        <f>+IF($C543="","",CDR!$J$2)</f>
        <v/>
      </c>
      <c r="AE543" t="str">
        <f>+IF(C543="","",CDR!J541)</f>
        <v/>
      </c>
      <c r="AF543" t="str">
        <f t="shared" si="71"/>
        <v/>
      </c>
    </row>
    <row r="544" spans="1:32" x14ac:dyDescent="0.25">
      <c r="A544" t="str">
        <f>+IF($C544="","",IF(CDR!I545="","",TEXT(CDR!I545,"00000000000000")))</f>
        <v/>
      </c>
      <c r="B544" t="str">
        <f t="shared" si="64"/>
        <v/>
      </c>
      <c r="C544" t="str">
        <f>+IF(CDR!F545="","",SUBSTITUTE(CDR!F545,"CHAR (10)"," "))</f>
        <v/>
      </c>
      <c r="D544" t="str">
        <f>+IF(CDR!F545="","",SUBSTITUTE(CDR!F545,"CHAR (10)"," "))</f>
        <v/>
      </c>
      <c r="E544" t="str">
        <f t="shared" si="65"/>
        <v/>
      </c>
      <c r="F544" t="str">
        <f>+IF($C544="","",IF(CDR!G545="BIO","Oui","Non"))</f>
        <v/>
      </c>
      <c r="G544" t="str">
        <f>+IF($C544="","",IF(CDR!D545="DOMEDIA","MDD",IF(CDR!D545="APTA","MDD",IF(CDR!D545="TOP BUDGET","Premier Prix","MN"))))</f>
        <v/>
      </c>
      <c r="H544" t="str">
        <f>+IF($C544="","",CDR!D545)</f>
        <v/>
      </c>
      <c r="K544" t="str">
        <f>+IF($C544="","",CDR!$E$2)</f>
        <v/>
      </c>
      <c r="L544" t="str">
        <f>+IF($C544="","",CDR!$G$2)</f>
        <v/>
      </c>
      <c r="M544" t="str">
        <f>+IF($C544="","",CDR!AN545)</f>
        <v/>
      </c>
      <c r="N544" t="str">
        <f>+IF($C544="","",CDR!AO545)</f>
        <v/>
      </c>
      <c r="P544" t="str">
        <f t="shared" si="66"/>
        <v/>
      </c>
      <c r="Q544" t="str">
        <f>+IF($C544="","",CDR!A545)</f>
        <v/>
      </c>
      <c r="S544" t="str">
        <f t="shared" si="67"/>
        <v/>
      </c>
      <c r="T544" t="str">
        <f t="shared" si="68"/>
        <v/>
      </c>
      <c r="U544" t="str">
        <f t="shared" si="69"/>
        <v/>
      </c>
      <c r="V544" t="str">
        <f>+IF(C544="","",IF(CDR!L545="VRAC","Composant sans Colisage","Homogène"))</f>
        <v/>
      </c>
      <c r="W544" t="str">
        <f>+IF(C544="","",IF(CDR!L545="VRAC","EACH",IF(CDR!L545="COLIS","COLIS (CARTON FARDEAU DISPLAY)","PALETTE - BOX")))</f>
        <v/>
      </c>
      <c r="X544" t="str">
        <f>+IF($C544="","",IF(CDR!L545="PALETTE",CDR!M545,""))</f>
        <v/>
      </c>
      <c r="Z544" t="str">
        <f>+IF($C544="","",IF(CDR!N545="PALETTE","",CDR!M545))</f>
        <v/>
      </c>
      <c r="AC544" t="str">
        <f t="shared" si="70"/>
        <v/>
      </c>
      <c r="AD544" t="str">
        <f>+IF($C544="","",CDR!$J$2)</f>
        <v/>
      </c>
      <c r="AE544" t="str">
        <f>+IF(C544="","",CDR!J542)</f>
        <v/>
      </c>
      <c r="AF544" t="str">
        <f t="shared" si="71"/>
        <v/>
      </c>
    </row>
    <row r="545" spans="1:32" x14ac:dyDescent="0.25">
      <c r="A545" t="str">
        <f>+IF($C545="","",IF(CDR!I546="","",TEXT(CDR!I546,"00000000000000")))</f>
        <v/>
      </c>
      <c r="B545" t="str">
        <f t="shared" si="64"/>
        <v/>
      </c>
      <c r="C545" t="str">
        <f>+IF(CDR!F546="","",SUBSTITUTE(CDR!F546,"CHAR (10)"," "))</f>
        <v/>
      </c>
      <c r="D545" t="str">
        <f>+IF(CDR!F546="","",SUBSTITUTE(CDR!F546,"CHAR (10)"," "))</f>
        <v/>
      </c>
      <c r="E545" t="str">
        <f t="shared" si="65"/>
        <v/>
      </c>
      <c r="F545" t="str">
        <f>+IF($C545="","",IF(CDR!G546="BIO","Oui","Non"))</f>
        <v/>
      </c>
      <c r="G545" t="str">
        <f>+IF($C545="","",IF(CDR!D546="DOMEDIA","MDD",IF(CDR!D546="APTA","MDD",IF(CDR!D546="TOP BUDGET","Premier Prix","MN"))))</f>
        <v/>
      </c>
      <c r="H545" t="str">
        <f>+IF($C545="","",CDR!D546)</f>
        <v/>
      </c>
      <c r="K545" t="str">
        <f>+IF($C545="","",CDR!$E$2)</f>
        <v/>
      </c>
      <c r="L545" t="str">
        <f>+IF($C545="","",CDR!$G$2)</f>
        <v/>
      </c>
      <c r="M545" t="str">
        <f>+IF($C545="","",CDR!AN546)</f>
        <v/>
      </c>
      <c r="N545" t="str">
        <f>+IF($C545="","",CDR!AO546)</f>
        <v/>
      </c>
      <c r="P545" t="str">
        <f t="shared" si="66"/>
        <v/>
      </c>
      <c r="Q545" t="str">
        <f>+IF($C545="","",CDR!A546)</f>
        <v/>
      </c>
      <c r="S545" t="str">
        <f t="shared" si="67"/>
        <v/>
      </c>
      <c r="T545" t="str">
        <f t="shared" si="68"/>
        <v/>
      </c>
      <c r="U545" t="str">
        <f t="shared" si="69"/>
        <v/>
      </c>
      <c r="V545" t="str">
        <f>+IF(C545="","",IF(CDR!L546="VRAC","Composant sans Colisage","Homogène"))</f>
        <v/>
      </c>
      <c r="W545" t="str">
        <f>+IF(C545="","",IF(CDR!L546="VRAC","EACH",IF(CDR!L546="COLIS","COLIS (CARTON FARDEAU DISPLAY)","PALETTE - BOX")))</f>
        <v/>
      </c>
      <c r="X545" t="str">
        <f>+IF($C545="","",IF(CDR!L546="PALETTE",CDR!M546,""))</f>
        <v/>
      </c>
      <c r="Z545" t="str">
        <f>+IF($C545="","",IF(CDR!N546="PALETTE","",CDR!M546))</f>
        <v/>
      </c>
      <c r="AC545" t="str">
        <f t="shared" si="70"/>
        <v/>
      </c>
      <c r="AD545" t="str">
        <f>+IF($C545="","",CDR!$J$2)</f>
        <v/>
      </c>
      <c r="AE545" t="str">
        <f>+IF(C545="","",CDR!J543)</f>
        <v/>
      </c>
      <c r="AF545" t="str">
        <f t="shared" si="71"/>
        <v/>
      </c>
    </row>
    <row r="546" spans="1:32" x14ac:dyDescent="0.25">
      <c r="A546" t="str">
        <f>+IF($C546="","",IF(CDR!I547="","",TEXT(CDR!I547,"00000000000000")))</f>
        <v/>
      </c>
      <c r="B546" t="str">
        <f t="shared" si="64"/>
        <v/>
      </c>
      <c r="C546" t="str">
        <f>+IF(CDR!F547="","",SUBSTITUTE(CDR!F547,"CHAR (10)"," "))</f>
        <v/>
      </c>
      <c r="D546" t="str">
        <f>+IF(CDR!F547="","",SUBSTITUTE(CDR!F547,"CHAR (10)"," "))</f>
        <v/>
      </c>
      <c r="E546" t="str">
        <f t="shared" si="65"/>
        <v/>
      </c>
      <c r="F546" t="str">
        <f>+IF($C546="","",IF(CDR!G547="BIO","Oui","Non"))</f>
        <v/>
      </c>
      <c r="G546" t="str">
        <f>+IF($C546="","",IF(CDR!D547="DOMEDIA","MDD",IF(CDR!D547="APTA","MDD",IF(CDR!D547="TOP BUDGET","Premier Prix","MN"))))</f>
        <v/>
      </c>
      <c r="H546" t="str">
        <f>+IF($C546="","",CDR!D547)</f>
        <v/>
      </c>
      <c r="K546" t="str">
        <f>+IF($C546="","",CDR!$E$2)</f>
        <v/>
      </c>
      <c r="L546" t="str">
        <f>+IF($C546="","",CDR!$G$2)</f>
        <v/>
      </c>
      <c r="M546" t="str">
        <f>+IF($C546="","",CDR!AN547)</f>
        <v/>
      </c>
      <c r="N546" t="str">
        <f>+IF($C546="","",CDR!AO547)</f>
        <v/>
      </c>
      <c r="P546" t="str">
        <f t="shared" si="66"/>
        <v/>
      </c>
      <c r="Q546" t="str">
        <f>+IF($C546="","",CDR!A547)</f>
        <v/>
      </c>
      <c r="S546" t="str">
        <f t="shared" si="67"/>
        <v/>
      </c>
      <c r="T546" t="str">
        <f t="shared" si="68"/>
        <v/>
      </c>
      <c r="U546" t="str">
        <f t="shared" si="69"/>
        <v/>
      </c>
      <c r="V546" t="str">
        <f>+IF(C546="","",IF(CDR!L547="VRAC","Composant sans Colisage","Homogène"))</f>
        <v/>
      </c>
      <c r="W546" t="str">
        <f>+IF(C546="","",IF(CDR!L547="VRAC","EACH",IF(CDR!L547="COLIS","COLIS (CARTON FARDEAU DISPLAY)","PALETTE - BOX")))</f>
        <v/>
      </c>
      <c r="X546" t="str">
        <f>+IF($C546="","",IF(CDR!L547="PALETTE",CDR!M547,""))</f>
        <v/>
      </c>
      <c r="Z546" t="str">
        <f>+IF($C546="","",IF(CDR!N547="PALETTE","",CDR!M547))</f>
        <v/>
      </c>
      <c r="AC546" t="str">
        <f t="shared" si="70"/>
        <v/>
      </c>
      <c r="AD546" t="str">
        <f>+IF($C546="","",CDR!$J$2)</f>
        <v/>
      </c>
      <c r="AE546" t="str">
        <f>+IF(C546="","",CDR!J544)</f>
        <v/>
      </c>
      <c r="AF546" t="str">
        <f t="shared" si="71"/>
        <v/>
      </c>
    </row>
    <row r="547" spans="1:32" x14ac:dyDescent="0.25">
      <c r="A547" t="str">
        <f>+IF($C547="","",IF(CDR!I548="","",TEXT(CDR!I548,"00000000000000")))</f>
        <v/>
      </c>
      <c r="B547" t="str">
        <f t="shared" si="64"/>
        <v/>
      </c>
      <c r="C547" t="str">
        <f>+IF(CDR!F548="","",SUBSTITUTE(CDR!F548,"CHAR (10)"," "))</f>
        <v/>
      </c>
      <c r="D547" t="str">
        <f>+IF(CDR!F548="","",SUBSTITUTE(CDR!F548,"CHAR (10)"," "))</f>
        <v/>
      </c>
      <c r="E547" t="str">
        <f t="shared" si="65"/>
        <v/>
      </c>
      <c r="F547" t="str">
        <f>+IF($C547="","",IF(CDR!G548="BIO","Oui","Non"))</f>
        <v/>
      </c>
      <c r="G547" t="str">
        <f>+IF($C547="","",IF(CDR!D548="DOMEDIA","MDD",IF(CDR!D548="APTA","MDD",IF(CDR!D548="TOP BUDGET","Premier Prix","MN"))))</f>
        <v/>
      </c>
      <c r="H547" t="str">
        <f>+IF($C547="","",CDR!D548)</f>
        <v/>
      </c>
      <c r="K547" t="str">
        <f>+IF($C547="","",CDR!$E$2)</f>
        <v/>
      </c>
      <c r="L547" t="str">
        <f>+IF($C547="","",CDR!$G$2)</f>
        <v/>
      </c>
      <c r="M547" t="str">
        <f>+IF($C547="","",CDR!AN548)</f>
        <v/>
      </c>
      <c r="N547" t="str">
        <f>+IF($C547="","",CDR!AO548)</f>
        <v/>
      </c>
      <c r="P547" t="str">
        <f t="shared" si="66"/>
        <v/>
      </c>
      <c r="Q547" t="str">
        <f>+IF($C547="","",CDR!A548)</f>
        <v/>
      </c>
      <c r="S547" t="str">
        <f t="shared" si="67"/>
        <v/>
      </c>
      <c r="T547" t="str">
        <f t="shared" si="68"/>
        <v/>
      </c>
      <c r="U547" t="str">
        <f t="shared" si="69"/>
        <v/>
      </c>
      <c r="V547" t="str">
        <f>+IF(C547="","",IF(CDR!L548="VRAC","Composant sans Colisage","Homogène"))</f>
        <v/>
      </c>
      <c r="W547" t="str">
        <f>+IF(C547="","",IF(CDR!L548="VRAC","EACH",IF(CDR!L548="COLIS","COLIS (CARTON FARDEAU DISPLAY)","PALETTE - BOX")))</f>
        <v/>
      </c>
      <c r="X547" t="str">
        <f>+IF($C547="","",IF(CDR!L548="PALETTE",CDR!M548,""))</f>
        <v/>
      </c>
      <c r="Z547" t="str">
        <f>+IF($C547="","",IF(CDR!N548="PALETTE","",CDR!M548))</f>
        <v/>
      </c>
      <c r="AC547" t="str">
        <f t="shared" si="70"/>
        <v/>
      </c>
      <c r="AD547" t="str">
        <f>+IF($C547="","",CDR!$J$2)</f>
        <v/>
      </c>
      <c r="AE547" t="str">
        <f>+IF(C547="","",CDR!J545)</f>
        <v/>
      </c>
      <c r="AF547" t="str">
        <f t="shared" si="71"/>
        <v/>
      </c>
    </row>
    <row r="548" spans="1:32" x14ac:dyDescent="0.25">
      <c r="A548" t="str">
        <f>+IF($C548="","",IF(CDR!I549="","",TEXT(CDR!I549,"00000000000000")))</f>
        <v/>
      </c>
      <c r="B548" t="str">
        <f t="shared" si="64"/>
        <v/>
      </c>
      <c r="C548" t="str">
        <f>+IF(CDR!F549="","",SUBSTITUTE(CDR!F549,"CHAR (10)"," "))</f>
        <v/>
      </c>
      <c r="D548" t="str">
        <f>+IF(CDR!F549="","",SUBSTITUTE(CDR!F549,"CHAR (10)"," "))</f>
        <v/>
      </c>
      <c r="E548" t="str">
        <f t="shared" si="65"/>
        <v/>
      </c>
      <c r="F548" t="str">
        <f>+IF($C548="","",IF(CDR!G549="BIO","Oui","Non"))</f>
        <v/>
      </c>
      <c r="G548" t="str">
        <f>+IF($C548="","",IF(CDR!D549="DOMEDIA","MDD",IF(CDR!D549="APTA","MDD",IF(CDR!D549="TOP BUDGET","Premier Prix","MN"))))</f>
        <v/>
      </c>
      <c r="H548" t="str">
        <f>+IF($C548="","",CDR!D549)</f>
        <v/>
      </c>
      <c r="K548" t="str">
        <f>+IF($C548="","",CDR!$E$2)</f>
        <v/>
      </c>
      <c r="L548" t="str">
        <f>+IF($C548="","",CDR!$G$2)</f>
        <v/>
      </c>
      <c r="M548" t="str">
        <f>+IF($C548="","",CDR!AN549)</f>
        <v/>
      </c>
      <c r="N548" t="str">
        <f>+IF($C548="","",CDR!AO549)</f>
        <v/>
      </c>
      <c r="P548" t="str">
        <f t="shared" si="66"/>
        <v/>
      </c>
      <c r="Q548" t="str">
        <f>+IF($C548="","",CDR!A549)</f>
        <v/>
      </c>
      <c r="S548" t="str">
        <f t="shared" si="67"/>
        <v/>
      </c>
      <c r="T548" t="str">
        <f t="shared" si="68"/>
        <v/>
      </c>
      <c r="U548" t="str">
        <f t="shared" si="69"/>
        <v/>
      </c>
      <c r="V548" t="str">
        <f>+IF(C548="","",IF(CDR!L549="VRAC","Composant sans Colisage","Homogène"))</f>
        <v/>
      </c>
      <c r="W548" t="str">
        <f>+IF(C548="","",IF(CDR!L549="VRAC","EACH",IF(CDR!L549="COLIS","COLIS (CARTON FARDEAU DISPLAY)","PALETTE - BOX")))</f>
        <v/>
      </c>
      <c r="X548" t="str">
        <f>+IF($C548="","",IF(CDR!L549="PALETTE",CDR!M549,""))</f>
        <v/>
      </c>
      <c r="Z548" t="str">
        <f>+IF($C548="","",IF(CDR!N549="PALETTE","",CDR!M549))</f>
        <v/>
      </c>
      <c r="AC548" t="str">
        <f t="shared" si="70"/>
        <v/>
      </c>
      <c r="AD548" t="str">
        <f>+IF($C548="","",CDR!$J$2)</f>
        <v/>
      </c>
      <c r="AE548" t="str">
        <f>+IF(C548="","",CDR!J546)</f>
        <v/>
      </c>
      <c r="AF548" t="str">
        <f t="shared" si="71"/>
        <v/>
      </c>
    </row>
    <row r="549" spans="1:32" x14ac:dyDescent="0.25">
      <c r="A549" t="str">
        <f>+IF($C549="","",IF(CDR!I550="","",TEXT(CDR!I550,"00000000000000")))</f>
        <v/>
      </c>
      <c r="B549" t="str">
        <f t="shared" si="64"/>
        <v/>
      </c>
      <c r="C549" t="str">
        <f>+IF(CDR!F550="","",SUBSTITUTE(CDR!F550,"CHAR (10)"," "))</f>
        <v/>
      </c>
      <c r="D549" t="str">
        <f>+IF(CDR!F550="","",SUBSTITUTE(CDR!F550,"CHAR (10)"," "))</f>
        <v/>
      </c>
      <c r="E549" t="str">
        <f t="shared" si="65"/>
        <v/>
      </c>
      <c r="F549" t="str">
        <f>+IF($C549="","",IF(CDR!G550="BIO","Oui","Non"))</f>
        <v/>
      </c>
      <c r="G549" t="str">
        <f>+IF($C549="","",IF(CDR!D550="DOMEDIA","MDD",IF(CDR!D550="APTA","MDD",IF(CDR!D550="TOP BUDGET","Premier Prix","MN"))))</f>
        <v/>
      </c>
      <c r="H549" t="str">
        <f>+IF($C549="","",CDR!D550)</f>
        <v/>
      </c>
      <c r="K549" t="str">
        <f>+IF($C549="","",CDR!$E$2)</f>
        <v/>
      </c>
      <c r="L549" t="str">
        <f>+IF($C549="","",CDR!$G$2)</f>
        <v/>
      </c>
      <c r="M549" t="str">
        <f>+IF($C549="","",CDR!AN550)</f>
        <v/>
      </c>
      <c r="N549" t="str">
        <f>+IF($C549="","",CDR!AO550)</f>
        <v/>
      </c>
      <c r="P549" t="str">
        <f t="shared" si="66"/>
        <v/>
      </c>
      <c r="Q549" t="str">
        <f>+IF($C549="","",CDR!A550)</f>
        <v/>
      </c>
      <c r="S549" t="str">
        <f t="shared" si="67"/>
        <v/>
      </c>
      <c r="T549" t="str">
        <f t="shared" si="68"/>
        <v/>
      </c>
      <c r="U549" t="str">
        <f t="shared" si="69"/>
        <v/>
      </c>
      <c r="V549" t="str">
        <f>+IF(C549="","",IF(CDR!L550="VRAC","Composant sans Colisage","Homogène"))</f>
        <v/>
      </c>
      <c r="W549" t="str">
        <f>+IF(C549="","",IF(CDR!L550="VRAC","EACH",IF(CDR!L550="COLIS","COLIS (CARTON FARDEAU DISPLAY)","PALETTE - BOX")))</f>
        <v/>
      </c>
      <c r="X549" t="str">
        <f>+IF($C549="","",IF(CDR!L550="PALETTE",CDR!M550,""))</f>
        <v/>
      </c>
      <c r="Z549" t="str">
        <f>+IF($C549="","",IF(CDR!N550="PALETTE","",CDR!M550))</f>
        <v/>
      </c>
      <c r="AC549" t="str">
        <f t="shared" si="70"/>
        <v/>
      </c>
      <c r="AD549" t="str">
        <f>+IF($C549="","",CDR!$J$2)</f>
        <v/>
      </c>
      <c r="AE549" t="str">
        <f>+IF(C549="","",CDR!J547)</f>
        <v/>
      </c>
      <c r="AF549" t="str">
        <f t="shared" si="71"/>
        <v/>
      </c>
    </row>
    <row r="550" spans="1:32" x14ac:dyDescent="0.25">
      <c r="A550" t="str">
        <f>+IF($C550="","",IF(CDR!I551="","",TEXT(CDR!I551,"00000000000000")))</f>
        <v/>
      </c>
      <c r="B550" t="str">
        <f t="shared" si="64"/>
        <v/>
      </c>
      <c r="C550" t="str">
        <f>+IF(CDR!F551="","",SUBSTITUTE(CDR!F551,"CHAR (10)"," "))</f>
        <v/>
      </c>
      <c r="D550" t="str">
        <f>+IF(CDR!F551="","",SUBSTITUTE(CDR!F551,"CHAR (10)"," "))</f>
        <v/>
      </c>
      <c r="E550" t="str">
        <f t="shared" si="65"/>
        <v/>
      </c>
      <c r="F550" t="str">
        <f>+IF($C550="","",IF(CDR!G551="BIO","Oui","Non"))</f>
        <v/>
      </c>
      <c r="G550" t="str">
        <f>+IF($C550="","",IF(CDR!D551="DOMEDIA","MDD",IF(CDR!D551="APTA","MDD",IF(CDR!D551="TOP BUDGET","Premier Prix","MN"))))</f>
        <v/>
      </c>
      <c r="H550" t="str">
        <f>+IF($C550="","",CDR!D551)</f>
        <v/>
      </c>
      <c r="K550" t="str">
        <f>+IF($C550="","",CDR!$E$2)</f>
        <v/>
      </c>
      <c r="L550" t="str">
        <f>+IF($C550="","",CDR!$G$2)</f>
        <v/>
      </c>
      <c r="M550" t="str">
        <f>+IF($C550="","",CDR!AN551)</f>
        <v/>
      </c>
      <c r="N550" t="str">
        <f>+IF($C550="","",CDR!AO551)</f>
        <v/>
      </c>
      <c r="P550" t="str">
        <f t="shared" si="66"/>
        <v/>
      </c>
      <c r="Q550" t="str">
        <f>+IF($C550="","",CDR!A551)</f>
        <v/>
      </c>
      <c r="S550" t="str">
        <f t="shared" si="67"/>
        <v/>
      </c>
      <c r="T550" t="str">
        <f t="shared" si="68"/>
        <v/>
      </c>
      <c r="U550" t="str">
        <f t="shared" si="69"/>
        <v/>
      </c>
      <c r="V550" t="str">
        <f>+IF(C550="","",IF(CDR!L551="VRAC","Composant sans Colisage","Homogène"))</f>
        <v/>
      </c>
      <c r="W550" t="str">
        <f>+IF(C550="","",IF(CDR!L551="VRAC","EACH",IF(CDR!L551="COLIS","COLIS (CARTON FARDEAU DISPLAY)","PALETTE - BOX")))</f>
        <v/>
      </c>
      <c r="X550" t="str">
        <f>+IF($C550="","",IF(CDR!L551="PALETTE",CDR!M551,""))</f>
        <v/>
      </c>
      <c r="Z550" t="str">
        <f>+IF($C550="","",IF(CDR!N551="PALETTE","",CDR!M551))</f>
        <v/>
      </c>
      <c r="AC550" t="str">
        <f t="shared" si="70"/>
        <v/>
      </c>
      <c r="AD550" t="str">
        <f>+IF($C550="","",CDR!$J$2)</f>
        <v/>
      </c>
      <c r="AE550" t="str">
        <f>+IF(C550="","",CDR!J548)</f>
        <v/>
      </c>
      <c r="AF550" t="str">
        <f t="shared" si="71"/>
        <v/>
      </c>
    </row>
    <row r="551" spans="1:32" x14ac:dyDescent="0.25">
      <c r="A551" t="str">
        <f>+IF($C551="","",IF(CDR!I552="","",TEXT(CDR!I552,"00000000000000")))</f>
        <v/>
      </c>
      <c r="B551" t="str">
        <f t="shared" si="64"/>
        <v/>
      </c>
      <c r="C551" t="str">
        <f>+IF(CDR!F552="","",SUBSTITUTE(CDR!F552,"CHAR (10)"," "))</f>
        <v/>
      </c>
      <c r="D551" t="str">
        <f>+IF(CDR!F552="","",SUBSTITUTE(CDR!F552,"CHAR (10)"," "))</f>
        <v/>
      </c>
      <c r="E551" t="str">
        <f t="shared" si="65"/>
        <v/>
      </c>
      <c r="F551" t="str">
        <f>+IF($C551="","",IF(CDR!G552="BIO","Oui","Non"))</f>
        <v/>
      </c>
      <c r="G551" t="str">
        <f>+IF($C551="","",IF(CDR!D552="DOMEDIA","MDD",IF(CDR!D552="APTA","MDD",IF(CDR!D552="TOP BUDGET","Premier Prix","MN"))))</f>
        <v/>
      </c>
      <c r="H551" t="str">
        <f>+IF($C551="","",CDR!D552)</f>
        <v/>
      </c>
      <c r="K551" t="str">
        <f>+IF($C551="","",CDR!$E$2)</f>
        <v/>
      </c>
      <c r="L551" t="str">
        <f>+IF($C551="","",CDR!$G$2)</f>
        <v/>
      </c>
      <c r="M551" t="str">
        <f>+IF($C551="","",CDR!AN552)</f>
        <v/>
      </c>
      <c r="N551" t="str">
        <f>+IF($C551="","",CDR!AO552)</f>
        <v/>
      </c>
      <c r="P551" t="str">
        <f t="shared" si="66"/>
        <v/>
      </c>
      <c r="Q551" t="str">
        <f>+IF($C551="","",CDR!A552)</f>
        <v/>
      </c>
      <c r="S551" t="str">
        <f t="shared" si="67"/>
        <v/>
      </c>
      <c r="T551" t="str">
        <f t="shared" si="68"/>
        <v/>
      </c>
      <c r="U551" t="str">
        <f t="shared" si="69"/>
        <v/>
      </c>
      <c r="V551" t="str">
        <f>+IF(C551="","",IF(CDR!L552="VRAC","Composant sans Colisage","Homogène"))</f>
        <v/>
      </c>
      <c r="W551" t="str">
        <f>+IF(C551="","",IF(CDR!L552="VRAC","EACH",IF(CDR!L552="COLIS","COLIS (CARTON FARDEAU DISPLAY)","PALETTE - BOX")))</f>
        <v/>
      </c>
      <c r="X551" t="str">
        <f>+IF($C551="","",IF(CDR!L552="PALETTE",CDR!M552,""))</f>
        <v/>
      </c>
      <c r="Z551" t="str">
        <f>+IF($C551="","",IF(CDR!N552="PALETTE","",CDR!M552))</f>
        <v/>
      </c>
      <c r="AC551" t="str">
        <f t="shared" si="70"/>
        <v/>
      </c>
      <c r="AD551" t="str">
        <f>+IF($C551="","",CDR!$J$2)</f>
        <v/>
      </c>
      <c r="AE551" t="str">
        <f>+IF(C551="","",CDR!J549)</f>
        <v/>
      </c>
      <c r="AF551" t="str">
        <f t="shared" si="71"/>
        <v/>
      </c>
    </row>
    <row r="552" spans="1:32" x14ac:dyDescent="0.25">
      <c r="A552" t="str">
        <f>+IF($C552="","",IF(CDR!I553="","",TEXT(CDR!I553,"00000000000000")))</f>
        <v/>
      </c>
      <c r="B552" t="str">
        <f t="shared" si="64"/>
        <v/>
      </c>
      <c r="C552" t="str">
        <f>+IF(CDR!F553="","",SUBSTITUTE(CDR!F553,"CHAR (10)"," "))</f>
        <v/>
      </c>
      <c r="D552" t="str">
        <f>+IF(CDR!F553="","",SUBSTITUTE(CDR!F553,"CHAR (10)"," "))</f>
        <v/>
      </c>
      <c r="E552" t="str">
        <f t="shared" si="65"/>
        <v/>
      </c>
      <c r="F552" t="str">
        <f>+IF($C552="","",IF(CDR!G553="BIO","Oui","Non"))</f>
        <v/>
      </c>
      <c r="G552" t="str">
        <f>+IF($C552="","",IF(CDR!D553="DOMEDIA","MDD",IF(CDR!D553="APTA","MDD",IF(CDR!D553="TOP BUDGET","Premier Prix","MN"))))</f>
        <v/>
      </c>
      <c r="H552" t="str">
        <f>+IF($C552="","",CDR!D553)</f>
        <v/>
      </c>
      <c r="K552" t="str">
        <f>+IF($C552="","",CDR!$E$2)</f>
        <v/>
      </c>
      <c r="L552" t="str">
        <f>+IF($C552="","",CDR!$G$2)</f>
        <v/>
      </c>
      <c r="M552" t="str">
        <f>+IF($C552="","",CDR!AN553)</f>
        <v/>
      </c>
      <c r="N552" t="str">
        <f>+IF($C552="","",CDR!AO553)</f>
        <v/>
      </c>
      <c r="P552" t="str">
        <f t="shared" si="66"/>
        <v/>
      </c>
      <c r="Q552" t="str">
        <f>+IF($C552="","",CDR!A553)</f>
        <v/>
      </c>
      <c r="S552" t="str">
        <f t="shared" si="67"/>
        <v/>
      </c>
      <c r="T552" t="str">
        <f t="shared" si="68"/>
        <v/>
      </c>
      <c r="U552" t="str">
        <f t="shared" si="69"/>
        <v/>
      </c>
      <c r="V552" t="str">
        <f>+IF(C552="","",IF(CDR!L553="VRAC","Composant sans Colisage","Homogène"))</f>
        <v/>
      </c>
      <c r="W552" t="str">
        <f>+IF(C552="","",IF(CDR!L553="VRAC","EACH",IF(CDR!L553="COLIS","COLIS (CARTON FARDEAU DISPLAY)","PALETTE - BOX")))</f>
        <v/>
      </c>
      <c r="X552" t="str">
        <f>+IF($C552="","",IF(CDR!L553="PALETTE",CDR!M553,""))</f>
        <v/>
      </c>
      <c r="Z552" t="str">
        <f>+IF($C552="","",IF(CDR!N553="PALETTE","",CDR!M553))</f>
        <v/>
      </c>
      <c r="AC552" t="str">
        <f t="shared" si="70"/>
        <v/>
      </c>
      <c r="AD552" t="str">
        <f>+IF($C552="","",CDR!$J$2)</f>
        <v/>
      </c>
      <c r="AE552" t="str">
        <f>+IF(C552="","",CDR!J550)</f>
        <v/>
      </c>
      <c r="AF552" t="str">
        <f t="shared" si="71"/>
        <v/>
      </c>
    </row>
    <row r="553" spans="1:32" x14ac:dyDescent="0.25">
      <c r="A553" t="str">
        <f>+IF($C553="","",IF(CDR!I554="","",TEXT(CDR!I554,"00000000000000")))</f>
        <v/>
      </c>
      <c r="B553" t="str">
        <f t="shared" si="64"/>
        <v/>
      </c>
      <c r="C553" t="str">
        <f>+IF(CDR!F554="","",SUBSTITUTE(CDR!F554,"CHAR (10)"," "))</f>
        <v/>
      </c>
      <c r="D553" t="str">
        <f>+IF(CDR!F554="","",SUBSTITUTE(CDR!F554,"CHAR (10)"," "))</f>
        <v/>
      </c>
      <c r="E553" t="str">
        <f t="shared" si="65"/>
        <v/>
      </c>
      <c r="F553" t="str">
        <f>+IF($C553="","",IF(CDR!G554="BIO","Oui","Non"))</f>
        <v/>
      </c>
      <c r="G553" t="str">
        <f>+IF($C553="","",IF(CDR!D554="DOMEDIA","MDD",IF(CDR!D554="APTA","MDD",IF(CDR!D554="TOP BUDGET","Premier Prix","MN"))))</f>
        <v/>
      </c>
      <c r="H553" t="str">
        <f>+IF($C553="","",CDR!D554)</f>
        <v/>
      </c>
      <c r="K553" t="str">
        <f>+IF($C553="","",CDR!$E$2)</f>
        <v/>
      </c>
      <c r="L553" t="str">
        <f>+IF($C553="","",CDR!$G$2)</f>
        <v/>
      </c>
      <c r="M553" t="str">
        <f>+IF($C553="","",CDR!AN554)</f>
        <v/>
      </c>
      <c r="N553" t="str">
        <f>+IF($C553="","",CDR!AO554)</f>
        <v/>
      </c>
      <c r="P553" t="str">
        <f t="shared" si="66"/>
        <v/>
      </c>
      <c r="Q553" t="str">
        <f>+IF($C553="","",CDR!A554)</f>
        <v/>
      </c>
      <c r="S553" t="str">
        <f t="shared" si="67"/>
        <v/>
      </c>
      <c r="T553" t="str">
        <f t="shared" si="68"/>
        <v/>
      </c>
      <c r="U553" t="str">
        <f t="shared" si="69"/>
        <v/>
      </c>
      <c r="V553" t="str">
        <f>+IF(C553="","",IF(CDR!L554="VRAC","Composant sans Colisage","Homogène"))</f>
        <v/>
      </c>
      <c r="W553" t="str">
        <f>+IF(C553="","",IF(CDR!L554="VRAC","EACH",IF(CDR!L554="COLIS","COLIS (CARTON FARDEAU DISPLAY)","PALETTE - BOX")))</f>
        <v/>
      </c>
      <c r="X553" t="str">
        <f>+IF($C553="","",IF(CDR!L554="PALETTE",CDR!M554,""))</f>
        <v/>
      </c>
      <c r="Z553" t="str">
        <f>+IF($C553="","",IF(CDR!N554="PALETTE","",CDR!M554))</f>
        <v/>
      </c>
      <c r="AC553" t="str">
        <f t="shared" si="70"/>
        <v/>
      </c>
      <c r="AD553" t="str">
        <f>+IF($C553="","",CDR!$J$2)</f>
        <v/>
      </c>
      <c r="AE553" t="str">
        <f>+IF(C553="","",CDR!J551)</f>
        <v/>
      </c>
      <c r="AF553" t="str">
        <f t="shared" si="71"/>
        <v/>
      </c>
    </row>
    <row r="554" spans="1:32" x14ac:dyDescent="0.25">
      <c r="A554" t="str">
        <f>+IF($C554="","",IF(CDR!I555="","",TEXT(CDR!I555,"00000000000000")))</f>
        <v/>
      </c>
      <c r="B554" t="str">
        <f t="shared" si="64"/>
        <v/>
      </c>
      <c r="C554" t="str">
        <f>+IF(CDR!F555="","",SUBSTITUTE(CDR!F555,"CHAR (10)"," "))</f>
        <v/>
      </c>
      <c r="D554" t="str">
        <f>+IF(CDR!F555="","",SUBSTITUTE(CDR!F555,"CHAR (10)"," "))</f>
        <v/>
      </c>
      <c r="E554" t="str">
        <f t="shared" si="65"/>
        <v/>
      </c>
      <c r="F554" t="str">
        <f>+IF($C554="","",IF(CDR!G555="BIO","Oui","Non"))</f>
        <v/>
      </c>
      <c r="G554" t="str">
        <f>+IF($C554="","",IF(CDR!D555="DOMEDIA","MDD",IF(CDR!D555="APTA","MDD",IF(CDR!D555="TOP BUDGET","Premier Prix","MN"))))</f>
        <v/>
      </c>
      <c r="H554" t="str">
        <f>+IF($C554="","",CDR!D555)</f>
        <v/>
      </c>
      <c r="K554" t="str">
        <f>+IF($C554="","",CDR!$E$2)</f>
        <v/>
      </c>
      <c r="L554" t="str">
        <f>+IF($C554="","",CDR!$G$2)</f>
        <v/>
      </c>
      <c r="M554" t="str">
        <f>+IF($C554="","",CDR!AN555)</f>
        <v/>
      </c>
      <c r="N554" t="str">
        <f>+IF($C554="","",CDR!AO555)</f>
        <v/>
      </c>
      <c r="P554" t="str">
        <f t="shared" si="66"/>
        <v/>
      </c>
      <c r="Q554" t="str">
        <f>+IF($C554="","",CDR!A555)</f>
        <v/>
      </c>
      <c r="S554" t="str">
        <f t="shared" si="67"/>
        <v/>
      </c>
      <c r="T554" t="str">
        <f t="shared" si="68"/>
        <v/>
      </c>
      <c r="U554" t="str">
        <f t="shared" si="69"/>
        <v/>
      </c>
      <c r="V554" t="str">
        <f>+IF(C554="","",IF(CDR!L555="VRAC","Composant sans Colisage","Homogène"))</f>
        <v/>
      </c>
      <c r="W554" t="str">
        <f>+IF(C554="","",IF(CDR!L555="VRAC","EACH",IF(CDR!L555="COLIS","COLIS (CARTON FARDEAU DISPLAY)","PALETTE - BOX")))</f>
        <v/>
      </c>
      <c r="X554" t="str">
        <f>+IF($C554="","",IF(CDR!L555="PALETTE",CDR!M555,""))</f>
        <v/>
      </c>
      <c r="Z554" t="str">
        <f>+IF($C554="","",IF(CDR!N555="PALETTE","",CDR!M555))</f>
        <v/>
      </c>
      <c r="AC554" t="str">
        <f t="shared" si="70"/>
        <v/>
      </c>
      <c r="AD554" t="str">
        <f>+IF($C554="","",CDR!$J$2)</f>
        <v/>
      </c>
      <c r="AE554" t="str">
        <f>+IF(C554="","",CDR!J552)</f>
        <v/>
      </c>
      <c r="AF554" t="str">
        <f t="shared" si="71"/>
        <v/>
      </c>
    </row>
    <row r="555" spans="1:32" x14ac:dyDescent="0.25">
      <c r="A555" t="str">
        <f>+IF($C555="","",IF(CDR!I556="","",TEXT(CDR!I556,"00000000000000")))</f>
        <v/>
      </c>
      <c r="B555" t="str">
        <f t="shared" si="64"/>
        <v/>
      </c>
      <c r="C555" t="str">
        <f>+IF(CDR!F556="","",SUBSTITUTE(CDR!F556,"CHAR (10)"," "))</f>
        <v/>
      </c>
      <c r="D555" t="str">
        <f>+IF(CDR!F556="","",SUBSTITUTE(CDR!F556,"CHAR (10)"," "))</f>
        <v/>
      </c>
      <c r="E555" t="str">
        <f t="shared" si="65"/>
        <v/>
      </c>
      <c r="F555" t="str">
        <f>+IF($C555="","",IF(CDR!G556="BIO","Oui","Non"))</f>
        <v/>
      </c>
      <c r="G555" t="str">
        <f>+IF($C555="","",IF(CDR!D556="DOMEDIA","MDD",IF(CDR!D556="APTA","MDD",IF(CDR!D556="TOP BUDGET","Premier Prix","MN"))))</f>
        <v/>
      </c>
      <c r="H555" t="str">
        <f>+IF($C555="","",CDR!D556)</f>
        <v/>
      </c>
      <c r="K555" t="str">
        <f>+IF($C555="","",CDR!$E$2)</f>
        <v/>
      </c>
      <c r="L555" t="str">
        <f>+IF($C555="","",CDR!$G$2)</f>
        <v/>
      </c>
      <c r="M555" t="str">
        <f>+IF($C555="","",CDR!AN556)</f>
        <v/>
      </c>
      <c r="N555" t="str">
        <f>+IF($C555="","",CDR!AO556)</f>
        <v/>
      </c>
      <c r="P555" t="str">
        <f t="shared" si="66"/>
        <v/>
      </c>
      <c r="Q555" t="str">
        <f>+IF($C555="","",CDR!A556)</f>
        <v/>
      </c>
      <c r="S555" t="str">
        <f t="shared" si="67"/>
        <v/>
      </c>
      <c r="T555" t="str">
        <f t="shared" si="68"/>
        <v/>
      </c>
      <c r="U555" t="str">
        <f t="shared" si="69"/>
        <v/>
      </c>
      <c r="V555" t="str">
        <f>+IF(C555="","",IF(CDR!L556="VRAC","Composant sans Colisage","Homogène"))</f>
        <v/>
      </c>
      <c r="W555" t="str">
        <f>+IF(C555="","",IF(CDR!L556="VRAC","EACH",IF(CDR!L556="COLIS","COLIS (CARTON FARDEAU DISPLAY)","PALETTE - BOX")))</f>
        <v/>
      </c>
      <c r="X555" t="str">
        <f>+IF($C555="","",IF(CDR!L556="PALETTE",CDR!M556,""))</f>
        <v/>
      </c>
      <c r="Z555" t="str">
        <f>+IF($C555="","",IF(CDR!N556="PALETTE","",CDR!M556))</f>
        <v/>
      </c>
      <c r="AC555" t="str">
        <f t="shared" si="70"/>
        <v/>
      </c>
      <c r="AD555" t="str">
        <f>+IF($C555="","",CDR!$J$2)</f>
        <v/>
      </c>
      <c r="AE555" t="str">
        <f>+IF(C555="","",CDR!J553)</f>
        <v/>
      </c>
      <c r="AF555" t="str">
        <f t="shared" si="71"/>
        <v/>
      </c>
    </row>
    <row r="556" spans="1:32" x14ac:dyDescent="0.25">
      <c r="A556" t="str">
        <f>+IF($C556="","",IF(CDR!I557="","",TEXT(CDR!I557,"00000000000000")))</f>
        <v/>
      </c>
      <c r="B556" t="str">
        <f t="shared" si="64"/>
        <v/>
      </c>
      <c r="C556" t="str">
        <f>+IF(CDR!F557="","",SUBSTITUTE(CDR!F557,"CHAR (10)"," "))</f>
        <v/>
      </c>
      <c r="D556" t="str">
        <f>+IF(CDR!F557="","",SUBSTITUTE(CDR!F557,"CHAR (10)"," "))</f>
        <v/>
      </c>
      <c r="E556" t="str">
        <f t="shared" si="65"/>
        <v/>
      </c>
      <c r="F556" t="str">
        <f>+IF($C556="","",IF(CDR!G557="BIO","Oui","Non"))</f>
        <v/>
      </c>
      <c r="G556" t="str">
        <f>+IF($C556="","",IF(CDR!D557="DOMEDIA","MDD",IF(CDR!D557="APTA","MDD",IF(CDR!D557="TOP BUDGET","Premier Prix","MN"))))</f>
        <v/>
      </c>
      <c r="H556" t="str">
        <f>+IF($C556="","",CDR!D557)</f>
        <v/>
      </c>
      <c r="K556" t="str">
        <f>+IF($C556="","",CDR!$E$2)</f>
        <v/>
      </c>
      <c r="L556" t="str">
        <f>+IF($C556="","",CDR!$G$2)</f>
        <v/>
      </c>
      <c r="M556" t="str">
        <f>+IF($C556="","",CDR!AN557)</f>
        <v/>
      </c>
      <c r="N556" t="str">
        <f>+IF($C556="","",CDR!AO557)</f>
        <v/>
      </c>
      <c r="P556" t="str">
        <f t="shared" si="66"/>
        <v/>
      </c>
      <c r="Q556" t="str">
        <f>+IF($C556="","",CDR!A557)</f>
        <v/>
      </c>
      <c r="S556" t="str">
        <f t="shared" si="67"/>
        <v/>
      </c>
      <c r="T556" t="str">
        <f t="shared" si="68"/>
        <v/>
      </c>
      <c r="U556" t="str">
        <f t="shared" si="69"/>
        <v/>
      </c>
      <c r="V556" t="str">
        <f>+IF(C556="","",IF(CDR!L557="VRAC","Composant sans Colisage","Homogène"))</f>
        <v/>
      </c>
      <c r="W556" t="str">
        <f>+IF(C556="","",IF(CDR!L557="VRAC","EACH",IF(CDR!L557="COLIS","COLIS (CARTON FARDEAU DISPLAY)","PALETTE - BOX")))</f>
        <v/>
      </c>
      <c r="X556" t="str">
        <f>+IF($C556="","",IF(CDR!L557="PALETTE",CDR!M557,""))</f>
        <v/>
      </c>
      <c r="Z556" t="str">
        <f>+IF($C556="","",IF(CDR!N557="PALETTE","",CDR!M557))</f>
        <v/>
      </c>
      <c r="AC556" t="str">
        <f t="shared" si="70"/>
        <v/>
      </c>
      <c r="AD556" t="str">
        <f>+IF($C556="","",CDR!$J$2)</f>
        <v/>
      </c>
      <c r="AE556" t="str">
        <f>+IF(C556="","",CDR!J554)</f>
        <v/>
      </c>
      <c r="AF556" t="str">
        <f t="shared" si="71"/>
        <v/>
      </c>
    </row>
    <row r="557" spans="1:32" x14ac:dyDescent="0.25">
      <c r="A557" t="str">
        <f>+IF($C557="","",IF(CDR!I558="","",TEXT(CDR!I558,"00000000000000")))</f>
        <v/>
      </c>
      <c r="B557" t="str">
        <f t="shared" si="64"/>
        <v/>
      </c>
      <c r="C557" t="str">
        <f>+IF(CDR!F558="","",SUBSTITUTE(CDR!F558,"CHAR (10)"," "))</f>
        <v/>
      </c>
      <c r="D557" t="str">
        <f>+IF(CDR!F558="","",SUBSTITUTE(CDR!F558,"CHAR (10)"," "))</f>
        <v/>
      </c>
      <c r="E557" t="str">
        <f t="shared" si="65"/>
        <v/>
      </c>
      <c r="F557" t="str">
        <f>+IF($C557="","",IF(CDR!G558="BIO","Oui","Non"))</f>
        <v/>
      </c>
      <c r="G557" t="str">
        <f>+IF($C557="","",IF(CDR!D558="DOMEDIA","MDD",IF(CDR!D558="APTA","MDD",IF(CDR!D558="TOP BUDGET","Premier Prix","MN"))))</f>
        <v/>
      </c>
      <c r="H557" t="str">
        <f>+IF($C557="","",CDR!D558)</f>
        <v/>
      </c>
      <c r="K557" t="str">
        <f>+IF($C557="","",CDR!$E$2)</f>
        <v/>
      </c>
      <c r="L557" t="str">
        <f>+IF($C557="","",CDR!$G$2)</f>
        <v/>
      </c>
      <c r="M557" t="str">
        <f>+IF($C557="","",CDR!AN558)</f>
        <v/>
      </c>
      <c r="N557" t="str">
        <f>+IF($C557="","",CDR!AO558)</f>
        <v/>
      </c>
      <c r="P557" t="str">
        <f t="shared" si="66"/>
        <v/>
      </c>
      <c r="Q557" t="str">
        <f>+IF($C557="","",CDR!A558)</f>
        <v/>
      </c>
      <c r="S557" t="str">
        <f t="shared" si="67"/>
        <v/>
      </c>
      <c r="T557" t="str">
        <f t="shared" si="68"/>
        <v/>
      </c>
      <c r="U557" t="str">
        <f t="shared" si="69"/>
        <v/>
      </c>
      <c r="V557" t="str">
        <f>+IF(C557="","",IF(CDR!L558="VRAC","Composant sans Colisage","Homogène"))</f>
        <v/>
      </c>
      <c r="W557" t="str">
        <f>+IF(C557="","",IF(CDR!L558="VRAC","EACH",IF(CDR!L558="COLIS","COLIS (CARTON FARDEAU DISPLAY)","PALETTE - BOX")))</f>
        <v/>
      </c>
      <c r="X557" t="str">
        <f>+IF($C557="","",IF(CDR!L558="PALETTE",CDR!M558,""))</f>
        <v/>
      </c>
      <c r="Z557" t="str">
        <f>+IF($C557="","",IF(CDR!N558="PALETTE","",CDR!M558))</f>
        <v/>
      </c>
      <c r="AC557" t="str">
        <f t="shared" si="70"/>
        <v/>
      </c>
      <c r="AD557" t="str">
        <f>+IF($C557="","",CDR!$J$2)</f>
        <v/>
      </c>
      <c r="AE557" t="str">
        <f>+IF(C557="","",CDR!J555)</f>
        <v/>
      </c>
      <c r="AF557" t="str">
        <f t="shared" si="71"/>
        <v/>
      </c>
    </row>
    <row r="558" spans="1:32" x14ac:dyDescent="0.25">
      <c r="A558" t="str">
        <f>+IF($C558="","",IF(CDR!I559="","",TEXT(CDR!I559,"00000000000000")))</f>
        <v/>
      </c>
      <c r="B558" t="str">
        <f t="shared" si="64"/>
        <v/>
      </c>
      <c r="C558" t="str">
        <f>+IF(CDR!F559="","",SUBSTITUTE(CDR!F559,"CHAR (10)"," "))</f>
        <v/>
      </c>
      <c r="D558" t="str">
        <f>+IF(CDR!F559="","",SUBSTITUTE(CDR!F559,"CHAR (10)"," "))</f>
        <v/>
      </c>
      <c r="E558" t="str">
        <f t="shared" si="65"/>
        <v/>
      </c>
      <c r="F558" t="str">
        <f>+IF($C558="","",IF(CDR!G559="BIO","Oui","Non"))</f>
        <v/>
      </c>
      <c r="G558" t="str">
        <f>+IF($C558="","",IF(CDR!D559="DOMEDIA","MDD",IF(CDR!D559="APTA","MDD",IF(CDR!D559="TOP BUDGET","Premier Prix","MN"))))</f>
        <v/>
      </c>
      <c r="H558" t="str">
        <f>+IF($C558="","",CDR!D559)</f>
        <v/>
      </c>
      <c r="K558" t="str">
        <f>+IF($C558="","",CDR!$E$2)</f>
        <v/>
      </c>
      <c r="L558" t="str">
        <f>+IF($C558="","",CDR!$G$2)</f>
        <v/>
      </c>
      <c r="M558" t="str">
        <f>+IF($C558="","",CDR!AN559)</f>
        <v/>
      </c>
      <c r="N558" t="str">
        <f>+IF($C558="","",CDR!AO559)</f>
        <v/>
      </c>
      <c r="P558" t="str">
        <f t="shared" si="66"/>
        <v/>
      </c>
      <c r="Q558" t="str">
        <f>+IF($C558="","",CDR!A559)</f>
        <v/>
      </c>
      <c r="S558" t="str">
        <f t="shared" si="67"/>
        <v/>
      </c>
      <c r="T558" t="str">
        <f t="shared" si="68"/>
        <v/>
      </c>
      <c r="U558" t="str">
        <f t="shared" si="69"/>
        <v/>
      </c>
      <c r="V558" t="str">
        <f>+IF(C558="","",IF(CDR!L559="VRAC","Composant sans Colisage","Homogène"))</f>
        <v/>
      </c>
      <c r="W558" t="str">
        <f>+IF(C558="","",IF(CDR!L559="VRAC","EACH",IF(CDR!L559="COLIS","COLIS (CARTON FARDEAU DISPLAY)","PALETTE - BOX")))</f>
        <v/>
      </c>
      <c r="X558" t="str">
        <f>+IF($C558="","",IF(CDR!L559="PALETTE",CDR!M559,""))</f>
        <v/>
      </c>
      <c r="Z558" t="str">
        <f>+IF($C558="","",IF(CDR!N559="PALETTE","",CDR!M559))</f>
        <v/>
      </c>
      <c r="AC558" t="str">
        <f t="shared" si="70"/>
        <v/>
      </c>
      <c r="AD558" t="str">
        <f>+IF($C558="","",CDR!$J$2)</f>
        <v/>
      </c>
      <c r="AE558" t="str">
        <f>+IF(C558="","",CDR!J556)</f>
        <v/>
      </c>
      <c r="AF558" t="str">
        <f t="shared" si="71"/>
        <v/>
      </c>
    </row>
    <row r="559" spans="1:32" x14ac:dyDescent="0.25">
      <c r="A559" t="str">
        <f>+IF($C559="","",IF(CDR!I560="","",TEXT(CDR!I560,"00000000000000")))</f>
        <v/>
      </c>
      <c r="B559" t="str">
        <f t="shared" si="64"/>
        <v/>
      </c>
      <c r="C559" t="str">
        <f>+IF(CDR!F560="","",SUBSTITUTE(CDR!F560,"CHAR (10)"," "))</f>
        <v/>
      </c>
      <c r="D559" t="str">
        <f>+IF(CDR!F560="","",SUBSTITUTE(CDR!F560,"CHAR (10)"," "))</f>
        <v/>
      </c>
      <c r="E559" t="str">
        <f t="shared" si="65"/>
        <v/>
      </c>
      <c r="F559" t="str">
        <f>+IF($C559="","",IF(CDR!G560="BIO","Oui","Non"))</f>
        <v/>
      </c>
      <c r="G559" t="str">
        <f>+IF($C559="","",IF(CDR!D560="DOMEDIA","MDD",IF(CDR!D560="APTA","MDD",IF(CDR!D560="TOP BUDGET","Premier Prix","MN"))))</f>
        <v/>
      </c>
      <c r="H559" t="str">
        <f>+IF($C559="","",CDR!D560)</f>
        <v/>
      </c>
      <c r="K559" t="str">
        <f>+IF($C559="","",CDR!$E$2)</f>
        <v/>
      </c>
      <c r="L559" t="str">
        <f>+IF($C559="","",CDR!$G$2)</f>
        <v/>
      </c>
      <c r="M559" t="str">
        <f>+IF($C559="","",CDR!AN560)</f>
        <v/>
      </c>
      <c r="N559" t="str">
        <f>+IF($C559="","",CDR!AO560)</f>
        <v/>
      </c>
      <c r="P559" t="str">
        <f t="shared" si="66"/>
        <v/>
      </c>
      <c r="Q559" t="str">
        <f>+IF($C559="","",CDR!A560)</f>
        <v/>
      </c>
      <c r="S559" t="str">
        <f t="shared" si="67"/>
        <v/>
      </c>
      <c r="T559" t="str">
        <f t="shared" si="68"/>
        <v/>
      </c>
      <c r="U559" t="str">
        <f t="shared" si="69"/>
        <v/>
      </c>
      <c r="V559" t="str">
        <f>+IF(C559="","",IF(CDR!L560="VRAC","Composant sans Colisage","Homogène"))</f>
        <v/>
      </c>
      <c r="W559" t="str">
        <f>+IF(C559="","",IF(CDR!L560="VRAC","EACH",IF(CDR!L560="COLIS","COLIS (CARTON FARDEAU DISPLAY)","PALETTE - BOX")))</f>
        <v/>
      </c>
      <c r="X559" t="str">
        <f>+IF($C559="","",IF(CDR!L560="PALETTE",CDR!M560,""))</f>
        <v/>
      </c>
      <c r="Z559" t="str">
        <f>+IF($C559="","",IF(CDR!N560="PALETTE","",CDR!M560))</f>
        <v/>
      </c>
      <c r="AC559" t="str">
        <f t="shared" si="70"/>
        <v/>
      </c>
      <c r="AD559" t="str">
        <f>+IF($C559="","",CDR!$J$2)</f>
        <v/>
      </c>
      <c r="AE559" t="str">
        <f>+IF(C559="","",CDR!J557)</f>
        <v/>
      </c>
      <c r="AF559" t="str">
        <f t="shared" si="71"/>
        <v/>
      </c>
    </row>
    <row r="560" spans="1:32" x14ac:dyDescent="0.25">
      <c r="A560" t="str">
        <f>+IF($C560="","",IF(CDR!I561="","",TEXT(CDR!I561,"00000000000000")))</f>
        <v/>
      </c>
      <c r="B560" t="str">
        <f t="shared" si="64"/>
        <v/>
      </c>
      <c r="C560" t="str">
        <f>+IF(CDR!F561="","",SUBSTITUTE(CDR!F561,"CHAR (10)"," "))</f>
        <v/>
      </c>
      <c r="D560" t="str">
        <f>+IF(CDR!F561="","",SUBSTITUTE(CDR!F561,"CHAR (10)"," "))</f>
        <v/>
      </c>
      <c r="E560" t="str">
        <f t="shared" si="65"/>
        <v/>
      </c>
      <c r="F560" t="str">
        <f>+IF($C560="","",IF(CDR!G561="BIO","Oui","Non"))</f>
        <v/>
      </c>
      <c r="G560" t="str">
        <f>+IF($C560="","",IF(CDR!D561="DOMEDIA","MDD",IF(CDR!D561="APTA","MDD",IF(CDR!D561="TOP BUDGET","Premier Prix","MN"))))</f>
        <v/>
      </c>
      <c r="H560" t="str">
        <f>+IF($C560="","",CDR!D561)</f>
        <v/>
      </c>
      <c r="K560" t="str">
        <f>+IF($C560="","",CDR!$E$2)</f>
        <v/>
      </c>
      <c r="L560" t="str">
        <f>+IF($C560="","",CDR!$G$2)</f>
        <v/>
      </c>
      <c r="M560" t="str">
        <f>+IF($C560="","",CDR!AN561)</f>
        <v/>
      </c>
      <c r="N560" t="str">
        <f>+IF($C560="","",CDR!AO561)</f>
        <v/>
      </c>
      <c r="P560" t="str">
        <f t="shared" si="66"/>
        <v/>
      </c>
      <c r="Q560" t="str">
        <f>+IF($C560="","",CDR!A561)</f>
        <v/>
      </c>
      <c r="S560" t="str">
        <f t="shared" si="67"/>
        <v/>
      </c>
      <c r="T560" t="str">
        <f t="shared" si="68"/>
        <v/>
      </c>
      <c r="U560" t="str">
        <f t="shared" si="69"/>
        <v/>
      </c>
      <c r="V560" t="str">
        <f>+IF(C560="","",IF(CDR!L561="VRAC","Composant sans Colisage","Homogène"))</f>
        <v/>
      </c>
      <c r="W560" t="str">
        <f>+IF(C560="","",IF(CDR!L561="VRAC","EACH",IF(CDR!L561="COLIS","COLIS (CARTON FARDEAU DISPLAY)","PALETTE - BOX")))</f>
        <v/>
      </c>
      <c r="X560" t="str">
        <f>+IF($C560="","",IF(CDR!L561="PALETTE",CDR!M561,""))</f>
        <v/>
      </c>
      <c r="Z560" t="str">
        <f>+IF($C560="","",IF(CDR!N561="PALETTE","",CDR!M561))</f>
        <v/>
      </c>
      <c r="AC560" t="str">
        <f t="shared" si="70"/>
        <v/>
      </c>
      <c r="AD560" t="str">
        <f>+IF($C560="","",CDR!$J$2)</f>
        <v/>
      </c>
      <c r="AE560" t="str">
        <f>+IF(C560="","",CDR!J558)</f>
        <v/>
      </c>
      <c r="AF560" t="str">
        <f t="shared" si="71"/>
        <v/>
      </c>
    </row>
    <row r="561" spans="1:32" x14ac:dyDescent="0.25">
      <c r="A561" t="str">
        <f>+IF($C561="","",IF(CDR!I562="","",TEXT(CDR!I562,"00000000000000")))</f>
        <v/>
      </c>
      <c r="B561" t="str">
        <f t="shared" si="64"/>
        <v/>
      </c>
      <c r="C561" t="str">
        <f>+IF(CDR!F562="","",SUBSTITUTE(CDR!F562,"CHAR (10)"," "))</f>
        <v/>
      </c>
      <c r="D561" t="str">
        <f>+IF(CDR!F562="","",SUBSTITUTE(CDR!F562,"CHAR (10)"," "))</f>
        <v/>
      </c>
      <c r="E561" t="str">
        <f t="shared" si="65"/>
        <v/>
      </c>
      <c r="F561" t="str">
        <f>+IF($C561="","",IF(CDR!G562="BIO","Oui","Non"))</f>
        <v/>
      </c>
      <c r="G561" t="str">
        <f>+IF($C561="","",IF(CDR!D562="DOMEDIA","MDD",IF(CDR!D562="APTA","MDD",IF(CDR!D562="TOP BUDGET","Premier Prix","MN"))))</f>
        <v/>
      </c>
      <c r="H561" t="str">
        <f>+IF($C561="","",CDR!D562)</f>
        <v/>
      </c>
      <c r="K561" t="str">
        <f>+IF($C561="","",CDR!$E$2)</f>
        <v/>
      </c>
      <c r="L561" t="str">
        <f>+IF($C561="","",CDR!$G$2)</f>
        <v/>
      </c>
      <c r="M561" t="str">
        <f>+IF($C561="","",CDR!AN562)</f>
        <v/>
      </c>
      <c r="N561" t="str">
        <f>+IF($C561="","",CDR!AO562)</f>
        <v/>
      </c>
      <c r="P561" t="str">
        <f t="shared" si="66"/>
        <v/>
      </c>
      <c r="Q561" t="str">
        <f>+IF($C561="","",CDR!A562)</f>
        <v/>
      </c>
      <c r="S561" t="str">
        <f t="shared" si="67"/>
        <v/>
      </c>
      <c r="T561" t="str">
        <f t="shared" si="68"/>
        <v/>
      </c>
      <c r="U561" t="str">
        <f t="shared" si="69"/>
        <v/>
      </c>
      <c r="V561" t="str">
        <f>+IF(C561="","",IF(CDR!L562="VRAC","Composant sans Colisage","Homogène"))</f>
        <v/>
      </c>
      <c r="W561" t="str">
        <f>+IF(C561="","",IF(CDR!L562="VRAC","EACH",IF(CDR!L562="COLIS","COLIS (CARTON FARDEAU DISPLAY)","PALETTE - BOX")))</f>
        <v/>
      </c>
      <c r="X561" t="str">
        <f>+IF($C561="","",IF(CDR!L562="PALETTE",CDR!M562,""))</f>
        <v/>
      </c>
      <c r="Z561" t="str">
        <f>+IF($C561="","",IF(CDR!N562="PALETTE","",CDR!M562))</f>
        <v/>
      </c>
      <c r="AC561" t="str">
        <f t="shared" si="70"/>
        <v/>
      </c>
      <c r="AD561" t="str">
        <f>+IF($C561="","",CDR!$J$2)</f>
        <v/>
      </c>
      <c r="AE561" t="str">
        <f>+IF(C561="","",CDR!J559)</f>
        <v/>
      </c>
      <c r="AF561" t="str">
        <f t="shared" si="71"/>
        <v/>
      </c>
    </row>
    <row r="562" spans="1:32" x14ac:dyDescent="0.25">
      <c r="A562" t="str">
        <f>+IF($C562="","",IF(CDR!I563="","",TEXT(CDR!I563,"00000000000000")))</f>
        <v/>
      </c>
      <c r="B562" t="str">
        <f t="shared" si="64"/>
        <v/>
      </c>
      <c r="C562" t="str">
        <f>+IF(CDR!F563="","",SUBSTITUTE(CDR!F563,"CHAR (10)"," "))</f>
        <v/>
      </c>
      <c r="D562" t="str">
        <f>+IF(CDR!F563="","",SUBSTITUTE(CDR!F563,"CHAR (10)"," "))</f>
        <v/>
      </c>
      <c r="E562" t="str">
        <f t="shared" si="65"/>
        <v/>
      </c>
      <c r="F562" t="str">
        <f>+IF($C562="","",IF(CDR!G563="BIO","Oui","Non"))</f>
        <v/>
      </c>
      <c r="G562" t="str">
        <f>+IF($C562="","",IF(CDR!D563="DOMEDIA","MDD",IF(CDR!D563="APTA","MDD",IF(CDR!D563="TOP BUDGET","Premier Prix","MN"))))</f>
        <v/>
      </c>
      <c r="H562" t="str">
        <f>+IF($C562="","",CDR!D563)</f>
        <v/>
      </c>
      <c r="K562" t="str">
        <f>+IF($C562="","",CDR!$E$2)</f>
        <v/>
      </c>
      <c r="L562" t="str">
        <f>+IF($C562="","",CDR!$G$2)</f>
        <v/>
      </c>
      <c r="M562" t="str">
        <f>+IF($C562="","",CDR!AN563)</f>
        <v/>
      </c>
      <c r="N562" t="str">
        <f>+IF($C562="","",CDR!AO563)</f>
        <v/>
      </c>
      <c r="P562" t="str">
        <f t="shared" si="66"/>
        <v/>
      </c>
      <c r="Q562" t="str">
        <f>+IF($C562="","",CDR!A563)</f>
        <v/>
      </c>
      <c r="S562" t="str">
        <f t="shared" si="67"/>
        <v/>
      </c>
      <c r="T562" t="str">
        <f t="shared" si="68"/>
        <v/>
      </c>
      <c r="U562" t="str">
        <f t="shared" si="69"/>
        <v/>
      </c>
      <c r="V562" t="str">
        <f>+IF(C562="","",IF(CDR!L563="VRAC","Composant sans Colisage","Homogène"))</f>
        <v/>
      </c>
      <c r="W562" t="str">
        <f>+IF(C562="","",IF(CDR!L563="VRAC","EACH",IF(CDR!L563="COLIS","COLIS (CARTON FARDEAU DISPLAY)","PALETTE - BOX")))</f>
        <v/>
      </c>
      <c r="X562" t="str">
        <f>+IF($C562="","",IF(CDR!L563="PALETTE",CDR!M563,""))</f>
        <v/>
      </c>
      <c r="Z562" t="str">
        <f>+IF($C562="","",IF(CDR!N563="PALETTE","",CDR!M563))</f>
        <v/>
      </c>
      <c r="AC562" t="str">
        <f t="shared" si="70"/>
        <v/>
      </c>
      <c r="AD562" t="str">
        <f>+IF($C562="","",CDR!$J$2)</f>
        <v/>
      </c>
      <c r="AE562" t="str">
        <f>+IF(C562="","",CDR!J560)</f>
        <v/>
      </c>
      <c r="AF562" t="str">
        <f t="shared" si="71"/>
        <v/>
      </c>
    </row>
    <row r="563" spans="1:32" x14ac:dyDescent="0.25">
      <c r="A563" t="str">
        <f>+IF($C563="","",IF(CDR!I564="","",TEXT(CDR!I564,"00000000000000")))</f>
        <v/>
      </c>
      <c r="B563" t="str">
        <f t="shared" si="64"/>
        <v/>
      </c>
      <c r="C563" t="str">
        <f>+IF(CDR!F564="","",SUBSTITUTE(CDR!F564,"CHAR (10)"," "))</f>
        <v/>
      </c>
      <c r="D563" t="str">
        <f>+IF(CDR!F564="","",SUBSTITUTE(CDR!F564,"CHAR (10)"," "))</f>
        <v/>
      </c>
      <c r="E563" t="str">
        <f t="shared" si="65"/>
        <v/>
      </c>
      <c r="F563" t="str">
        <f>+IF($C563="","",IF(CDR!G564="BIO","Oui","Non"))</f>
        <v/>
      </c>
      <c r="G563" t="str">
        <f>+IF($C563="","",IF(CDR!D564="DOMEDIA","MDD",IF(CDR!D564="APTA","MDD",IF(CDR!D564="TOP BUDGET","Premier Prix","MN"))))</f>
        <v/>
      </c>
      <c r="H563" t="str">
        <f>+IF($C563="","",CDR!D564)</f>
        <v/>
      </c>
      <c r="K563" t="str">
        <f>+IF($C563="","",CDR!$E$2)</f>
        <v/>
      </c>
      <c r="L563" t="str">
        <f>+IF($C563="","",CDR!$G$2)</f>
        <v/>
      </c>
      <c r="M563" t="str">
        <f>+IF($C563="","",CDR!AN564)</f>
        <v/>
      </c>
      <c r="N563" t="str">
        <f>+IF($C563="","",CDR!AO564)</f>
        <v/>
      </c>
      <c r="P563" t="str">
        <f t="shared" si="66"/>
        <v/>
      </c>
      <c r="Q563" t="str">
        <f>+IF($C563="","",CDR!A564)</f>
        <v/>
      </c>
      <c r="S563" t="str">
        <f t="shared" si="67"/>
        <v/>
      </c>
      <c r="T563" t="str">
        <f t="shared" si="68"/>
        <v/>
      </c>
      <c r="U563" t="str">
        <f t="shared" si="69"/>
        <v/>
      </c>
      <c r="V563" t="str">
        <f>+IF(C563="","",IF(CDR!L564="VRAC","Composant sans Colisage","Homogène"))</f>
        <v/>
      </c>
      <c r="W563" t="str">
        <f>+IF(C563="","",IF(CDR!L564="VRAC","EACH",IF(CDR!L564="COLIS","COLIS (CARTON FARDEAU DISPLAY)","PALETTE - BOX")))</f>
        <v/>
      </c>
      <c r="X563" t="str">
        <f>+IF($C563="","",IF(CDR!L564="PALETTE",CDR!M564,""))</f>
        <v/>
      </c>
      <c r="Z563" t="str">
        <f>+IF($C563="","",IF(CDR!N564="PALETTE","",CDR!M564))</f>
        <v/>
      </c>
      <c r="AC563" t="str">
        <f t="shared" si="70"/>
        <v/>
      </c>
      <c r="AD563" t="str">
        <f>+IF($C563="","",CDR!$J$2)</f>
        <v/>
      </c>
      <c r="AE563" t="str">
        <f>+IF(C563="","",CDR!J561)</f>
        <v/>
      </c>
      <c r="AF563" t="str">
        <f t="shared" si="71"/>
        <v/>
      </c>
    </row>
    <row r="564" spans="1:32" x14ac:dyDescent="0.25">
      <c r="A564" t="str">
        <f>+IF($C564="","",IF(CDR!I565="","",TEXT(CDR!I565,"00000000000000")))</f>
        <v/>
      </c>
      <c r="B564" t="str">
        <f t="shared" si="64"/>
        <v/>
      </c>
      <c r="C564" t="str">
        <f>+IF(CDR!F565="","",SUBSTITUTE(CDR!F565,"CHAR (10)"," "))</f>
        <v/>
      </c>
      <c r="D564" t="str">
        <f>+IF(CDR!F565="","",SUBSTITUTE(CDR!F565,"CHAR (10)"," "))</f>
        <v/>
      </c>
      <c r="E564" t="str">
        <f t="shared" si="65"/>
        <v/>
      </c>
      <c r="F564" t="str">
        <f>+IF($C564="","",IF(CDR!G565="BIO","Oui","Non"))</f>
        <v/>
      </c>
      <c r="G564" t="str">
        <f>+IF($C564="","",IF(CDR!D565="DOMEDIA","MDD",IF(CDR!D565="APTA","MDD",IF(CDR!D565="TOP BUDGET","Premier Prix","MN"))))</f>
        <v/>
      </c>
      <c r="H564" t="str">
        <f>+IF($C564="","",CDR!D565)</f>
        <v/>
      </c>
      <c r="K564" t="str">
        <f>+IF($C564="","",CDR!$E$2)</f>
        <v/>
      </c>
      <c r="L564" t="str">
        <f>+IF($C564="","",CDR!$G$2)</f>
        <v/>
      </c>
      <c r="M564" t="str">
        <f>+IF($C564="","",CDR!AN565)</f>
        <v/>
      </c>
      <c r="N564" t="str">
        <f>+IF($C564="","",CDR!AO565)</f>
        <v/>
      </c>
      <c r="P564" t="str">
        <f t="shared" si="66"/>
        <v/>
      </c>
      <c r="Q564" t="str">
        <f>+IF($C564="","",CDR!A565)</f>
        <v/>
      </c>
      <c r="S564" t="str">
        <f t="shared" si="67"/>
        <v/>
      </c>
      <c r="T564" t="str">
        <f t="shared" si="68"/>
        <v/>
      </c>
      <c r="U564" t="str">
        <f t="shared" si="69"/>
        <v/>
      </c>
      <c r="V564" t="str">
        <f>+IF(C564="","",IF(CDR!L565="VRAC","Composant sans Colisage","Homogène"))</f>
        <v/>
      </c>
      <c r="W564" t="str">
        <f>+IF(C564="","",IF(CDR!L565="VRAC","EACH",IF(CDR!L565="COLIS","COLIS (CARTON FARDEAU DISPLAY)","PALETTE - BOX")))</f>
        <v/>
      </c>
      <c r="X564" t="str">
        <f>+IF($C564="","",IF(CDR!L565="PALETTE",CDR!M565,""))</f>
        <v/>
      </c>
      <c r="Z564" t="str">
        <f>+IF($C564="","",IF(CDR!N565="PALETTE","",CDR!M565))</f>
        <v/>
      </c>
      <c r="AC564" t="str">
        <f t="shared" si="70"/>
        <v/>
      </c>
      <c r="AD564" t="str">
        <f>+IF($C564="","",CDR!$J$2)</f>
        <v/>
      </c>
      <c r="AE564" t="str">
        <f>+IF(C564="","",CDR!J562)</f>
        <v/>
      </c>
      <c r="AF564" t="str">
        <f t="shared" si="71"/>
        <v/>
      </c>
    </row>
    <row r="565" spans="1:32" x14ac:dyDescent="0.25">
      <c r="A565" t="str">
        <f>+IF($C565="","",IF(CDR!I566="","",TEXT(CDR!I566,"00000000000000")))</f>
        <v/>
      </c>
      <c r="B565" t="str">
        <f t="shared" si="64"/>
        <v/>
      </c>
      <c r="C565" t="str">
        <f>+IF(CDR!F566="","",SUBSTITUTE(CDR!F566,"CHAR (10)"," "))</f>
        <v/>
      </c>
      <c r="D565" t="str">
        <f>+IF(CDR!F566="","",SUBSTITUTE(CDR!F566,"CHAR (10)"," "))</f>
        <v/>
      </c>
      <c r="E565" t="str">
        <f t="shared" si="65"/>
        <v/>
      </c>
      <c r="F565" t="str">
        <f>+IF($C565="","",IF(CDR!G566="BIO","Oui","Non"))</f>
        <v/>
      </c>
      <c r="G565" t="str">
        <f>+IF($C565="","",IF(CDR!D566="DOMEDIA","MDD",IF(CDR!D566="APTA","MDD",IF(CDR!D566="TOP BUDGET","Premier Prix","MN"))))</f>
        <v/>
      </c>
      <c r="H565" t="str">
        <f>+IF($C565="","",CDR!D566)</f>
        <v/>
      </c>
      <c r="K565" t="str">
        <f>+IF($C565="","",CDR!$E$2)</f>
        <v/>
      </c>
      <c r="L565" t="str">
        <f>+IF($C565="","",CDR!$G$2)</f>
        <v/>
      </c>
      <c r="M565" t="str">
        <f>+IF($C565="","",CDR!AN566)</f>
        <v/>
      </c>
      <c r="N565" t="str">
        <f>+IF($C565="","",CDR!AO566)</f>
        <v/>
      </c>
      <c r="P565" t="str">
        <f t="shared" si="66"/>
        <v/>
      </c>
      <c r="Q565" t="str">
        <f>+IF($C565="","",CDR!A566)</f>
        <v/>
      </c>
      <c r="S565" t="str">
        <f t="shared" si="67"/>
        <v/>
      </c>
      <c r="T565" t="str">
        <f t="shared" si="68"/>
        <v/>
      </c>
      <c r="U565" t="str">
        <f t="shared" si="69"/>
        <v/>
      </c>
      <c r="V565" t="str">
        <f>+IF(C565="","",IF(CDR!L566="VRAC","Composant sans Colisage","Homogène"))</f>
        <v/>
      </c>
      <c r="W565" t="str">
        <f>+IF(C565="","",IF(CDR!L566="VRAC","EACH",IF(CDR!L566="COLIS","COLIS (CARTON FARDEAU DISPLAY)","PALETTE - BOX")))</f>
        <v/>
      </c>
      <c r="X565" t="str">
        <f>+IF($C565="","",IF(CDR!L566="PALETTE",CDR!M566,""))</f>
        <v/>
      </c>
      <c r="Z565" t="str">
        <f>+IF($C565="","",IF(CDR!N566="PALETTE","",CDR!M566))</f>
        <v/>
      </c>
      <c r="AC565" t="str">
        <f t="shared" si="70"/>
        <v/>
      </c>
      <c r="AD565" t="str">
        <f>+IF($C565="","",CDR!$J$2)</f>
        <v/>
      </c>
      <c r="AE565" t="str">
        <f>+IF(C565="","",CDR!J563)</f>
        <v/>
      </c>
      <c r="AF565" t="str">
        <f t="shared" si="71"/>
        <v/>
      </c>
    </row>
    <row r="566" spans="1:32" x14ac:dyDescent="0.25">
      <c r="A566" t="str">
        <f>+IF($C566="","",IF(CDR!I567="","",TEXT(CDR!I567,"00000000000000")))</f>
        <v/>
      </c>
      <c r="B566" t="str">
        <f t="shared" si="64"/>
        <v/>
      </c>
      <c r="C566" t="str">
        <f>+IF(CDR!F567="","",SUBSTITUTE(CDR!F567,"CHAR (10)"," "))</f>
        <v/>
      </c>
      <c r="D566" t="str">
        <f>+IF(CDR!F567="","",SUBSTITUTE(CDR!F567,"CHAR (10)"," "))</f>
        <v/>
      </c>
      <c r="E566" t="str">
        <f t="shared" si="65"/>
        <v/>
      </c>
      <c r="F566" t="str">
        <f>+IF($C566="","",IF(CDR!G567="BIO","Oui","Non"))</f>
        <v/>
      </c>
      <c r="G566" t="str">
        <f>+IF($C566="","",IF(CDR!D567="DOMEDIA","MDD",IF(CDR!D567="APTA","MDD",IF(CDR!D567="TOP BUDGET","Premier Prix","MN"))))</f>
        <v/>
      </c>
      <c r="H566" t="str">
        <f>+IF($C566="","",CDR!D567)</f>
        <v/>
      </c>
      <c r="K566" t="str">
        <f>+IF($C566="","",CDR!$E$2)</f>
        <v/>
      </c>
      <c r="L566" t="str">
        <f>+IF($C566="","",CDR!$G$2)</f>
        <v/>
      </c>
      <c r="M566" t="str">
        <f>+IF($C566="","",CDR!AN567)</f>
        <v/>
      </c>
      <c r="N566" t="str">
        <f>+IF($C566="","",CDR!AO567)</f>
        <v/>
      </c>
      <c r="P566" t="str">
        <f t="shared" si="66"/>
        <v/>
      </c>
      <c r="Q566" t="str">
        <f>+IF($C566="","",CDR!A567)</f>
        <v/>
      </c>
      <c r="S566" t="str">
        <f t="shared" si="67"/>
        <v/>
      </c>
      <c r="T566" t="str">
        <f t="shared" si="68"/>
        <v/>
      </c>
      <c r="U566" t="str">
        <f t="shared" si="69"/>
        <v/>
      </c>
      <c r="V566" t="str">
        <f>+IF(C566="","",IF(CDR!L567="VRAC","Composant sans Colisage","Homogène"))</f>
        <v/>
      </c>
      <c r="W566" t="str">
        <f>+IF(C566="","",IF(CDR!L567="VRAC","EACH",IF(CDR!L567="COLIS","COLIS (CARTON FARDEAU DISPLAY)","PALETTE - BOX")))</f>
        <v/>
      </c>
      <c r="X566" t="str">
        <f>+IF($C566="","",IF(CDR!L567="PALETTE",CDR!M567,""))</f>
        <v/>
      </c>
      <c r="Z566" t="str">
        <f>+IF($C566="","",IF(CDR!N567="PALETTE","",CDR!M567))</f>
        <v/>
      </c>
      <c r="AC566" t="str">
        <f t="shared" si="70"/>
        <v/>
      </c>
      <c r="AD566" t="str">
        <f>+IF($C566="","",CDR!$J$2)</f>
        <v/>
      </c>
      <c r="AE566" t="str">
        <f>+IF(C566="","",CDR!J564)</f>
        <v/>
      </c>
      <c r="AF566" t="str">
        <f t="shared" si="71"/>
        <v/>
      </c>
    </row>
    <row r="567" spans="1:32" x14ac:dyDescent="0.25">
      <c r="A567" t="str">
        <f>+IF($C567="","",IF(CDR!I568="","",TEXT(CDR!I568,"00000000000000")))</f>
        <v/>
      </c>
      <c r="B567" t="str">
        <f t="shared" si="64"/>
        <v/>
      </c>
      <c r="C567" t="str">
        <f>+IF(CDR!F568="","",SUBSTITUTE(CDR!F568,"CHAR (10)"," "))</f>
        <v/>
      </c>
      <c r="D567" t="str">
        <f>+IF(CDR!F568="","",SUBSTITUTE(CDR!F568,"CHAR (10)"," "))</f>
        <v/>
      </c>
      <c r="E567" t="str">
        <f t="shared" si="65"/>
        <v/>
      </c>
      <c r="F567" t="str">
        <f>+IF($C567="","",IF(CDR!G568="BIO","Oui","Non"))</f>
        <v/>
      </c>
      <c r="G567" t="str">
        <f>+IF($C567="","",IF(CDR!D568="DOMEDIA","MDD",IF(CDR!D568="APTA","MDD",IF(CDR!D568="TOP BUDGET","Premier Prix","MN"))))</f>
        <v/>
      </c>
      <c r="H567" t="str">
        <f>+IF($C567="","",CDR!D568)</f>
        <v/>
      </c>
      <c r="K567" t="str">
        <f>+IF($C567="","",CDR!$E$2)</f>
        <v/>
      </c>
      <c r="L567" t="str">
        <f>+IF($C567="","",CDR!$G$2)</f>
        <v/>
      </c>
      <c r="M567" t="str">
        <f>+IF($C567="","",CDR!AN568)</f>
        <v/>
      </c>
      <c r="N567" t="str">
        <f>+IF($C567="","",CDR!AO568)</f>
        <v/>
      </c>
      <c r="P567" t="str">
        <f t="shared" si="66"/>
        <v/>
      </c>
      <c r="Q567" t="str">
        <f>+IF($C567="","",CDR!A568)</f>
        <v/>
      </c>
      <c r="S567" t="str">
        <f t="shared" si="67"/>
        <v/>
      </c>
      <c r="T567" t="str">
        <f t="shared" si="68"/>
        <v/>
      </c>
      <c r="U567" t="str">
        <f t="shared" si="69"/>
        <v/>
      </c>
      <c r="V567" t="str">
        <f>+IF(C567="","",IF(CDR!L568="VRAC","Composant sans Colisage","Homogène"))</f>
        <v/>
      </c>
      <c r="W567" t="str">
        <f>+IF(C567="","",IF(CDR!L568="VRAC","EACH",IF(CDR!L568="COLIS","COLIS (CARTON FARDEAU DISPLAY)","PALETTE - BOX")))</f>
        <v/>
      </c>
      <c r="X567" t="str">
        <f>+IF($C567="","",IF(CDR!L568="PALETTE",CDR!M568,""))</f>
        <v/>
      </c>
      <c r="Z567" t="str">
        <f>+IF($C567="","",IF(CDR!N568="PALETTE","",CDR!M568))</f>
        <v/>
      </c>
      <c r="AC567" t="str">
        <f t="shared" si="70"/>
        <v/>
      </c>
      <c r="AD567" t="str">
        <f>+IF($C567="","",CDR!$J$2)</f>
        <v/>
      </c>
      <c r="AE567" t="str">
        <f>+IF(C567="","",CDR!J565)</f>
        <v/>
      </c>
      <c r="AF567" t="str">
        <f t="shared" si="71"/>
        <v/>
      </c>
    </row>
    <row r="568" spans="1:32" x14ac:dyDescent="0.25">
      <c r="A568" t="str">
        <f>+IF($C568="","",IF(CDR!I569="","",TEXT(CDR!I569,"00000000000000")))</f>
        <v/>
      </c>
      <c r="B568" t="str">
        <f t="shared" si="64"/>
        <v/>
      </c>
      <c r="C568" t="str">
        <f>+IF(CDR!F569="","",SUBSTITUTE(CDR!F569,"CHAR (10)"," "))</f>
        <v/>
      </c>
      <c r="D568" t="str">
        <f>+IF(CDR!F569="","",SUBSTITUTE(CDR!F569,"CHAR (10)"," "))</f>
        <v/>
      </c>
      <c r="E568" t="str">
        <f t="shared" si="65"/>
        <v/>
      </c>
      <c r="F568" t="str">
        <f>+IF($C568="","",IF(CDR!G569="BIO","Oui","Non"))</f>
        <v/>
      </c>
      <c r="G568" t="str">
        <f>+IF($C568="","",IF(CDR!D569="DOMEDIA","MDD",IF(CDR!D569="APTA","MDD",IF(CDR!D569="TOP BUDGET","Premier Prix","MN"))))</f>
        <v/>
      </c>
      <c r="H568" t="str">
        <f>+IF($C568="","",CDR!D569)</f>
        <v/>
      </c>
      <c r="K568" t="str">
        <f>+IF($C568="","",CDR!$E$2)</f>
        <v/>
      </c>
      <c r="L568" t="str">
        <f>+IF($C568="","",CDR!$G$2)</f>
        <v/>
      </c>
      <c r="M568" t="str">
        <f>+IF($C568="","",CDR!AN569)</f>
        <v/>
      </c>
      <c r="N568" t="str">
        <f>+IF($C568="","",CDR!AO569)</f>
        <v/>
      </c>
      <c r="P568" t="str">
        <f t="shared" si="66"/>
        <v/>
      </c>
      <c r="Q568" t="str">
        <f>+IF($C568="","",CDR!A569)</f>
        <v/>
      </c>
      <c r="S568" t="str">
        <f t="shared" si="67"/>
        <v/>
      </c>
      <c r="T568" t="str">
        <f t="shared" si="68"/>
        <v/>
      </c>
      <c r="U568" t="str">
        <f t="shared" si="69"/>
        <v/>
      </c>
      <c r="V568" t="str">
        <f>+IF(C568="","",IF(CDR!L569="VRAC","Composant sans Colisage","Homogène"))</f>
        <v/>
      </c>
      <c r="W568" t="str">
        <f>+IF(C568="","",IF(CDR!L569="VRAC","EACH",IF(CDR!L569="COLIS","COLIS (CARTON FARDEAU DISPLAY)","PALETTE - BOX")))</f>
        <v/>
      </c>
      <c r="X568" t="str">
        <f>+IF($C568="","",IF(CDR!L569="PALETTE",CDR!M569,""))</f>
        <v/>
      </c>
      <c r="Z568" t="str">
        <f>+IF($C568="","",IF(CDR!N569="PALETTE","",CDR!M569))</f>
        <v/>
      </c>
      <c r="AC568" t="str">
        <f t="shared" si="70"/>
        <v/>
      </c>
      <c r="AD568" t="str">
        <f>+IF($C568="","",CDR!$J$2)</f>
        <v/>
      </c>
      <c r="AE568" t="str">
        <f>+IF(C568="","",CDR!J566)</f>
        <v/>
      </c>
      <c r="AF568" t="str">
        <f t="shared" si="71"/>
        <v/>
      </c>
    </row>
    <row r="569" spans="1:32" x14ac:dyDescent="0.25">
      <c r="A569" t="str">
        <f>+IF($C569="","",IF(CDR!I570="","",TEXT(CDR!I570,"00000000000000")))</f>
        <v/>
      </c>
      <c r="B569" t="str">
        <f t="shared" si="64"/>
        <v/>
      </c>
      <c r="C569" t="str">
        <f>+IF(CDR!F570="","",SUBSTITUTE(CDR!F570,"CHAR (10)"," "))</f>
        <v/>
      </c>
      <c r="D569" t="str">
        <f>+IF(CDR!F570="","",SUBSTITUTE(CDR!F570,"CHAR (10)"," "))</f>
        <v/>
      </c>
      <c r="E569" t="str">
        <f t="shared" si="65"/>
        <v/>
      </c>
      <c r="F569" t="str">
        <f>+IF($C569="","",IF(CDR!G570="BIO","Oui","Non"))</f>
        <v/>
      </c>
      <c r="G569" t="str">
        <f>+IF($C569="","",IF(CDR!D570="DOMEDIA","MDD",IF(CDR!D570="APTA","MDD",IF(CDR!D570="TOP BUDGET","Premier Prix","MN"))))</f>
        <v/>
      </c>
      <c r="H569" t="str">
        <f>+IF($C569="","",CDR!D570)</f>
        <v/>
      </c>
      <c r="K569" t="str">
        <f>+IF($C569="","",CDR!$E$2)</f>
        <v/>
      </c>
      <c r="L569" t="str">
        <f>+IF($C569="","",CDR!$G$2)</f>
        <v/>
      </c>
      <c r="M569" t="str">
        <f>+IF($C569="","",CDR!AN570)</f>
        <v/>
      </c>
      <c r="N569" t="str">
        <f>+IF($C569="","",CDR!AO570)</f>
        <v/>
      </c>
      <c r="P569" t="str">
        <f t="shared" si="66"/>
        <v/>
      </c>
      <c r="Q569" t="str">
        <f>+IF($C569="","",CDR!A570)</f>
        <v/>
      </c>
      <c r="S569" t="str">
        <f t="shared" si="67"/>
        <v/>
      </c>
      <c r="T569" t="str">
        <f t="shared" si="68"/>
        <v/>
      </c>
      <c r="U569" t="str">
        <f t="shared" si="69"/>
        <v/>
      </c>
      <c r="V569" t="str">
        <f>+IF(C569="","",IF(CDR!L570="VRAC","Composant sans Colisage","Homogène"))</f>
        <v/>
      </c>
      <c r="W569" t="str">
        <f>+IF(C569="","",IF(CDR!L570="VRAC","EACH",IF(CDR!L570="COLIS","COLIS (CARTON FARDEAU DISPLAY)","PALETTE - BOX")))</f>
        <v/>
      </c>
      <c r="X569" t="str">
        <f>+IF($C569="","",IF(CDR!L570="PALETTE",CDR!M570,""))</f>
        <v/>
      </c>
      <c r="Z569" t="str">
        <f>+IF($C569="","",IF(CDR!N570="PALETTE","",CDR!M570))</f>
        <v/>
      </c>
      <c r="AC569" t="str">
        <f t="shared" si="70"/>
        <v/>
      </c>
      <c r="AD569" t="str">
        <f>+IF($C569="","",CDR!$J$2)</f>
        <v/>
      </c>
      <c r="AE569" t="str">
        <f>+IF(C569="","",CDR!J567)</f>
        <v/>
      </c>
      <c r="AF569" t="str">
        <f t="shared" si="71"/>
        <v/>
      </c>
    </row>
    <row r="570" spans="1:32" x14ac:dyDescent="0.25">
      <c r="A570" t="str">
        <f>+IF($C570="","",IF(CDR!I571="","",TEXT(CDR!I571,"00000000000000")))</f>
        <v/>
      </c>
      <c r="B570" t="str">
        <f t="shared" si="64"/>
        <v/>
      </c>
      <c r="C570" t="str">
        <f>+IF(CDR!F571="","",SUBSTITUTE(CDR!F571,"CHAR (10)"," "))</f>
        <v/>
      </c>
      <c r="D570" t="str">
        <f>+IF(CDR!F571="","",SUBSTITUTE(CDR!F571,"CHAR (10)"," "))</f>
        <v/>
      </c>
      <c r="E570" t="str">
        <f t="shared" si="65"/>
        <v/>
      </c>
      <c r="F570" t="str">
        <f>+IF($C570="","",IF(CDR!G571="BIO","Oui","Non"))</f>
        <v/>
      </c>
      <c r="G570" t="str">
        <f>+IF($C570="","",IF(CDR!D571="DOMEDIA","MDD",IF(CDR!D571="APTA","MDD",IF(CDR!D571="TOP BUDGET","Premier Prix","MN"))))</f>
        <v/>
      </c>
      <c r="H570" t="str">
        <f>+IF($C570="","",CDR!D571)</f>
        <v/>
      </c>
      <c r="K570" t="str">
        <f>+IF($C570="","",CDR!$E$2)</f>
        <v/>
      </c>
      <c r="L570" t="str">
        <f>+IF($C570="","",CDR!$G$2)</f>
        <v/>
      </c>
      <c r="M570" t="str">
        <f>+IF($C570="","",CDR!AN571)</f>
        <v/>
      </c>
      <c r="N570" t="str">
        <f>+IF($C570="","",CDR!AO571)</f>
        <v/>
      </c>
      <c r="P570" t="str">
        <f t="shared" si="66"/>
        <v/>
      </c>
      <c r="Q570" t="str">
        <f>+IF($C570="","",CDR!A571)</f>
        <v/>
      </c>
      <c r="S570" t="str">
        <f t="shared" si="67"/>
        <v/>
      </c>
      <c r="T570" t="str">
        <f t="shared" si="68"/>
        <v/>
      </c>
      <c r="U570" t="str">
        <f t="shared" si="69"/>
        <v/>
      </c>
      <c r="V570" t="str">
        <f>+IF(C570="","",IF(CDR!L571="VRAC","Composant sans Colisage","Homogène"))</f>
        <v/>
      </c>
      <c r="W570" t="str">
        <f>+IF(C570="","",IF(CDR!L571="VRAC","EACH",IF(CDR!L571="COLIS","COLIS (CARTON FARDEAU DISPLAY)","PALETTE - BOX")))</f>
        <v/>
      </c>
      <c r="X570" t="str">
        <f>+IF($C570="","",IF(CDR!L571="PALETTE",CDR!M571,""))</f>
        <v/>
      </c>
      <c r="Z570" t="str">
        <f>+IF($C570="","",IF(CDR!N571="PALETTE","",CDR!M571))</f>
        <v/>
      </c>
      <c r="AC570" t="str">
        <f t="shared" si="70"/>
        <v/>
      </c>
      <c r="AD570" t="str">
        <f>+IF($C570="","",CDR!$J$2)</f>
        <v/>
      </c>
      <c r="AE570" t="str">
        <f>+IF(C570="","",CDR!J568)</f>
        <v/>
      </c>
      <c r="AF570" t="str">
        <f t="shared" si="71"/>
        <v/>
      </c>
    </row>
    <row r="571" spans="1:32" x14ac:dyDescent="0.25">
      <c r="A571" t="str">
        <f>+IF($C571="","",IF(CDR!I572="","",TEXT(CDR!I572,"00000000000000")))</f>
        <v/>
      </c>
      <c r="B571" t="str">
        <f t="shared" si="64"/>
        <v/>
      </c>
      <c r="C571" t="str">
        <f>+IF(CDR!F572="","",SUBSTITUTE(CDR!F572,"CHAR (10)"," "))</f>
        <v/>
      </c>
      <c r="D571" t="str">
        <f>+IF(CDR!F572="","",SUBSTITUTE(CDR!F572,"CHAR (10)"," "))</f>
        <v/>
      </c>
      <c r="E571" t="str">
        <f t="shared" si="65"/>
        <v/>
      </c>
      <c r="F571" t="str">
        <f>+IF($C571="","",IF(CDR!G572="BIO","Oui","Non"))</f>
        <v/>
      </c>
      <c r="G571" t="str">
        <f>+IF($C571="","",IF(CDR!D572="DOMEDIA","MDD",IF(CDR!D572="APTA","MDD",IF(CDR!D572="TOP BUDGET","Premier Prix","MN"))))</f>
        <v/>
      </c>
      <c r="H571" t="str">
        <f>+IF($C571="","",CDR!D572)</f>
        <v/>
      </c>
      <c r="K571" t="str">
        <f>+IF($C571="","",CDR!$E$2)</f>
        <v/>
      </c>
      <c r="L571" t="str">
        <f>+IF($C571="","",CDR!$G$2)</f>
        <v/>
      </c>
      <c r="M571" t="str">
        <f>+IF($C571="","",CDR!AN572)</f>
        <v/>
      </c>
      <c r="N571" t="str">
        <f>+IF($C571="","",CDR!AO572)</f>
        <v/>
      </c>
      <c r="P571" t="str">
        <f t="shared" si="66"/>
        <v/>
      </c>
      <c r="Q571" t="str">
        <f>+IF($C571="","",CDR!A572)</f>
        <v/>
      </c>
      <c r="S571" t="str">
        <f t="shared" si="67"/>
        <v/>
      </c>
      <c r="T571" t="str">
        <f t="shared" si="68"/>
        <v/>
      </c>
      <c r="U571" t="str">
        <f t="shared" si="69"/>
        <v/>
      </c>
      <c r="V571" t="str">
        <f>+IF(C571="","",IF(CDR!L572="VRAC","Composant sans Colisage","Homogène"))</f>
        <v/>
      </c>
      <c r="W571" t="str">
        <f>+IF(C571="","",IF(CDR!L572="VRAC","EACH",IF(CDR!L572="COLIS","COLIS (CARTON FARDEAU DISPLAY)","PALETTE - BOX")))</f>
        <v/>
      </c>
      <c r="X571" t="str">
        <f>+IF($C571="","",IF(CDR!L572="PALETTE",CDR!M572,""))</f>
        <v/>
      </c>
      <c r="Z571" t="str">
        <f>+IF($C571="","",IF(CDR!N572="PALETTE","",CDR!M572))</f>
        <v/>
      </c>
      <c r="AC571" t="str">
        <f t="shared" si="70"/>
        <v/>
      </c>
      <c r="AD571" t="str">
        <f>+IF($C571="","",CDR!$J$2)</f>
        <v/>
      </c>
      <c r="AE571" t="str">
        <f>+IF(C571="","",CDR!J569)</f>
        <v/>
      </c>
      <c r="AF571" t="str">
        <f t="shared" si="71"/>
        <v/>
      </c>
    </row>
    <row r="572" spans="1:32" x14ac:dyDescent="0.25">
      <c r="A572" t="str">
        <f>+IF($C572="","",IF(CDR!I573="","",TEXT(CDR!I573,"00000000000000")))</f>
        <v/>
      </c>
      <c r="B572" t="str">
        <f t="shared" si="64"/>
        <v/>
      </c>
      <c r="C572" t="str">
        <f>+IF(CDR!F573="","",SUBSTITUTE(CDR!F573,"CHAR (10)"," "))</f>
        <v/>
      </c>
      <c r="D572" t="str">
        <f>+IF(CDR!F573="","",SUBSTITUTE(CDR!F573,"CHAR (10)"," "))</f>
        <v/>
      </c>
      <c r="E572" t="str">
        <f t="shared" si="65"/>
        <v/>
      </c>
      <c r="F572" t="str">
        <f>+IF($C572="","",IF(CDR!G573="BIO","Oui","Non"))</f>
        <v/>
      </c>
      <c r="G572" t="str">
        <f>+IF($C572="","",IF(CDR!D573="DOMEDIA","MDD",IF(CDR!D573="APTA","MDD",IF(CDR!D573="TOP BUDGET","Premier Prix","MN"))))</f>
        <v/>
      </c>
      <c r="H572" t="str">
        <f>+IF($C572="","",CDR!D573)</f>
        <v/>
      </c>
      <c r="K572" t="str">
        <f>+IF($C572="","",CDR!$E$2)</f>
        <v/>
      </c>
      <c r="L572" t="str">
        <f>+IF($C572="","",CDR!$G$2)</f>
        <v/>
      </c>
      <c r="M572" t="str">
        <f>+IF($C572="","",CDR!AN573)</f>
        <v/>
      </c>
      <c r="N572" t="str">
        <f>+IF($C572="","",CDR!AO573)</f>
        <v/>
      </c>
      <c r="P572" t="str">
        <f t="shared" si="66"/>
        <v/>
      </c>
      <c r="Q572" t="str">
        <f>+IF($C572="","",CDR!A573)</f>
        <v/>
      </c>
      <c r="S572" t="str">
        <f t="shared" si="67"/>
        <v/>
      </c>
      <c r="T572" t="str">
        <f t="shared" si="68"/>
        <v/>
      </c>
      <c r="U572" t="str">
        <f t="shared" si="69"/>
        <v/>
      </c>
      <c r="V572" t="str">
        <f>+IF(C572="","",IF(CDR!L573="VRAC","Composant sans Colisage","Homogène"))</f>
        <v/>
      </c>
      <c r="W572" t="str">
        <f>+IF(C572="","",IF(CDR!L573="VRAC","EACH",IF(CDR!L573="COLIS","COLIS (CARTON FARDEAU DISPLAY)","PALETTE - BOX")))</f>
        <v/>
      </c>
      <c r="X572" t="str">
        <f>+IF($C572="","",IF(CDR!L573="PALETTE",CDR!M573,""))</f>
        <v/>
      </c>
      <c r="Z572" t="str">
        <f>+IF($C572="","",IF(CDR!N573="PALETTE","",CDR!M573))</f>
        <v/>
      </c>
      <c r="AC572" t="str">
        <f t="shared" si="70"/>
        <v/>
      </c>
      <c r="AD572" t="str">
        <f>+IF($C572="","",CDR!$J$2)</f>
        <v/>
      </c>
      <c r="AE572" t="str">
        <f>+IF(C572="","",CDR!J570)</f>
        <v/>
      </c>
      <c r="AF572" t="str">
        <f t="shared" si="71"/>
        <v/>
      </c>
    </row>
    <row r="573" spans="1:32" x14ac:dyDescent="0.25">
      <c r="A573" t="str">
        <f>+IF($C573="","",IF(CDR!I574="","",TEXT(CDR!I574,"00000000000000")))</f>
        <v/>
      </c>
      <c r="B573" t="str">
        <f t="shared" si="64"/>
        <v/>
      </c>
      <c r="C573" t="str">
        <f>+IF(CDR!F574="","",SUBSTITUTE(CDR!F574,"CHAR (10)"," "))</f>
        <v/>
      </c>
      <c r="D573" t="str">
        <f>+IF(CDR!F574="","",SUBSTITUTE(CDR!F574,"CHAR (10)"," "))</f>
        <v/>
      </c>
      <c r="E573" t="str">
        <f t="shared" si="65"/>
        <v/>
      </c>
      <c r="F573" t="str">
        <f>+IF($C573="","",IF(CDR!G574="BIO","Oui","Non"))</f>
        <v/>
      </c>
      <c r="G573" t="str">
        <f>+IF($C573="","",IF(CDR!D574="DOMEDIA","MDD",IF(CDR!D574="APTA","MDD",IF(CDR!D574="TOP BUDGET","Premier Prix","MN"))))</f>
        <v/>
      </c>
      <c r="H573" t="str">
        <f>+IF($C573="","",CDR!D574)</f>
        <v/>
      </c>
      <c r="K573" t="str">
        <f>+IF($C573="","",CDR!$E$2)</f>
        <v/>
      </c>
      <c r="L573" t="str">
        <f>+IF($C573="","",CDR!$G$2)</f>
        <v/>
      </c>
      <c r="M573" t="str">
        <f>+IF($C573="","",CDR!AN574)</f>
        <v/>
      </c>
      <c r="N573" t="str">
        <f>+IF($C573="","",CDR!AO574)</f>
        <v/>
      </c>
      <c r="P573" t="str">
        <f t="shared" si="66"/>
        <v/>
      </c>
      <c r="Q573" t="str">
        <f>+IF($C573="","",CDR!A574)</f>
        <v/>
      </c>
      <c r="S573" t="str">
        <f t="shared" si="67"/>
        <v/>
      </c>
      <c r="T573" t="str">
        <f t="shared" si="68"/>
        <v/>
      </c>
      <c r="U573" t="str">
        <f t="shared" si="69"/>
        <v/>
      </c>
      <c r="V573" t="str">
        <f>+IF(C573="","",IF(CDR!L574="VRAC","Composant sans Colisage","Homogène"))</f>
        <v/>
      </c>
      <c r="W573" t="str">
        <f>+IF(C573="","",IF(CDR!L574="VRAC","EACH",IF(CDR!L574="COLIS","COLIS (CARTON FARDEAU DISPLAY)","PALETTE - BOX")))</f>
        <v/>
      </c>
      <c r="X573" t="str">
        <f>+IF($C573="","",IF(CDR!L574="PALETTE",CDR!M574,""))</f>
        <v/>
      </c>
      <c r="Z573" t="str">
        <f>+IF($C573="","",IF(CDR!N574="PALETTE","",CDR!M574))</f>
        <v/>
      </c>
      <c r="AC573" t="str">
        <f t="shared" si="70"/>
        <v/>
      </c>
      <c r="AD573" t="str">
        <f>+IF($C573="","",CDR!$J$2)</f>
        <v/>
      </c>
      <c r="AE573" t="str">
        <f>+IF(C573="","",CDR!J571)</f>
        <v/>
      </c>
      <c r="AF573" t="str">
        <f t="shared" si="71"/>
        <v/>
      </c>
    </row>
    <row r="574" spans="1:32" x14ac:dyDescent="0.25">
      <c r="A574" t="str">
        <f>+IF($C574="","",IF(CDR!I575="","",TEXT(CDR!I575,"00000000000000")))</f>
        <v/>
      </c>
      <c r="B574" t="str">
        <f t="shared" si="64"/>
        <v/>
      </c>
      <c r="C574" t="str">
        <f>+IF(CDR!F575="","",SUBSTITUTE(CDR!F575,"CHAR (10)"," "))</f>
        <v/>
      </c>
      <c r="D574" t="str">
        <f>+IF(CDR!F575="","",SUBSTITUTE(CDR!F575,"CHAR (10)"," "))</f>
        <v/>
      </c>
      <c r="E574" t="str">
        <f t="shared" si="65"/>
        <v/>
      </c>
      <c r="F574" t="str">
        <f>+IF($C574="","",IF(CDR!G575="BIO","Oui","Non"))</f>
        <v/>
      </c>
      <c r="G574" t="str">
        <f>+IF($C574="","",IF(CDR!D575="DOMEDIA","MDD",IF(CDR!D575="APTA","MDD",IF(CDR!D575="TOP BUDGET","Premier Prix","MN"))))</f>
        <v/>
      </c>
      <c r="H574" t="str">
        <f>+IF($C574="","",CDR!D575)</f>
        <v/>
      </c>
      <c r="K574" t="str">
        <f>+IF($C574="","",CDR!$E$2)</f>
        <v/>
      </c>
      <c r="L574" t="str">
        <f>+IF($C574="","",CDR!$G$2)</f>
        <v/>
      </c>
      <c r="M574" t="str">
        <f>+IF($C574="","",CDR!AN575)</f>
        <v/>
      </c>
      <c r="N574" t="str">
        <f>+IF($C574="","",CDR!AO575)</f>
        <v/>
      </c>
      <c r="P574" t="str">
        <f t="shared" si="66"/>
        <v/>
      </c>
      <c r="Q574" t="str">
        <f>+IF($C574="","",CDR!A575)</f>
        <v/>
      </c>
      <c r="S574" t="str">
        <f t="shared" si="67"/>
        <v/>
      </c>
      <c r="T574" t="str">
        <f t="shared" si="68"/>
        <v/>
      </c>
      <c r="U574" t="str">
        <f t="shared" si="69"/>
        <v/>
      </c>
      <c r="V574" t="str">
        <f>+IF(C574="","",IF(CDR!L575="VRAC","Composant sans Colisage","Homogène"))</f>
        <v/>
      </c>
      <c r="W574" t="str">
        <f>+IF(C574="","",IF(CDR!L575="VRAC","EACH",IF(CDR!L575="COLIS","COLIS (CARTON FARDEAU DISPLAY)","PALETTE - BOX")))</f>
        <v/>
      </c>
      <c r="X574" t="str">
        <f>+IF($C574="","",IF(CDR!L575="PALETTE",CDR!M575,""))</f>
        <v/>
      </c>
      <c r="Z574" t="str">
        <f>+IF($C574="","",IF(CDR!N575="PALETTE","",CDR!M575))</f>
        <v/>
      </c>
      <c r="AC574" t="str">
        <f t="shared" si="70"/>
        <v/>
      </c>
      <c r="AD574" t="str">
        <f>+IF($C574="","",CDR!$J$2)</f>
        <v/>
      </c>
      <c r="AE574" t="str">
        <f>+IF(C574="","",CDR!J572)</f>
        <v/>
      </c>
      <c r="AF574" t="str">
        <f t="shared" si="71"/>
        <v/>
      </c>
    </row>
    <row r="575" spans="1:32" x14ac:dyDescent="0.25">
      <c r="A575" t="str">
        <f>+IF($C575="","",IF(CDR!I576="","",TEXT(CDR!I576,"00000000000000")))</f>
        <v/>
      </c>
      <c r="B575" t="str">
        <f t="shared" si="64"/>
        <v/>
      </c>
      <c r="C575" t="str">
        <f>+IF(CDR!F576="","",SUBSTITUTE(CDR!F576,"CHAR (10)"," "))</f>
        <v/>
      </c>
      <c r="D575" t="str">
        <f>+IF(CDR!F576="","",SUBSTITUTE(CDR!F576,"CHAR (10)"," "))</f>
        <v/>
      </c>
      <c r="E575" t="str">
        <f t="shared" si="65"/>
        <v/>
      </c>
      <c r="F575" t="str">
        <f>+IF($C575="","",IF(CDR!G576="BIO","Oui","Non"))</f>
        <v/>
      </c>
      <c r="G575" t="str">
        <f>+IF($C575="","",IF(CDR!D576="DOMEDIA","MDD",IF(CDR!D576="APTA","MDD",IF(CDR!D576="TOP BUDGET","Premier Prix","MN"))))</f>
        <v/>
      </c>
      <c r="H575" t="str">
        <f>+IF($C575="","",CDR!D576)</f>
        <v/>
      </c>
      <c r="K575" t="str">
        <f>+IF($C575="","",CDR!$E$2)</f>
        <v/>
      </c>
      <c r="L575" t="str">
        <f>+IF($C575="","",CDR!$G$2)</f>
        <v/>
      </c>
      <c r="M575" t="str">
        <f>+IF($C575="","",CDR!AN576)</f>
        <v/>
      </c>
      <c r="N575" t="str">
        <f>+IF($C575="","",CDR!AO576)</f>
        <v/>
      </c>
      <c r="P575" t="str">
        <f t="shared" si="66"/>
        <v/>
      </c>
      <c r="Q575" t="str">
        <f>+IF($C575="","",CDR!A576)</f>
        <v/>
      </c>
      <c r="S575" t="str">
        <f t="shared" si="67"/>
        <v/>
      </c>
      <c r="T575" t="str">
        <f t="shared" si="68"/>
        <v/>
      </c>
      <c r="U575" t="str">
        <f t="shared" si="69"/>
        <v/>
      </c>
      <c r="V575" t="str">
        <f>+IF(C575="","",IF(CDR!L576="VRAC","Composant sans Colisage","Homogène"))</f>
        <v/>
      </c>
      <c r="W575" t="str">
        <f>+IF(C575="","",IF(CDR!L576="VRAC","EACH",IF(CDR!L576="COLIS","COLIS (CARTON FARDEAU DISPLAY)","PALETTE - BOX")))</f>
        <v/>
      </c>
      <c r="X575" t="str">
        <f>+IF($C575="","",IF(CDR!L576="PALETTE",CDR!M576,""))</f>
        <v/>
      </c>
      <c r="Z575" t="str">
        <f>+IF($C575="","",IF(CDR!N576="PALETTE","",CDR!M576))</f>
        <v/>
      </c>
      <c r="AC575" t="str">
        <f t="shared" si="70"/>
        <v/>
      </c>
      <c r="AD575" t="str">
        <f>+IF($C575="","",CDR!$J$2)</f>
        <v/>
      </c>
      <c r="AE575" t="str">
        <f>+IF(C575="","",CDR!J573)</f>
        <v/>
      </c>
      <c r="AF575" t="str">
        <f t="shared" si="71"/>
        <v/>
      </c>
    </row>
    <row r="576" spans="1:32" x14ac:dyDescent="0.25">
      <c r="A576" t="str">
        <f>+IF($C576="","",IF(CDR!I577="","",TEXT(CDR!I577,"00000000000000")))</f>
        <v/>
      </c>
      <c r="B576" t="str">
        <f t="shared" si="64"/>
        <v/>
      </c>
      <c r="C576" t="str">
        <f>+IF(CDR!F577="","",SUBSTITUTE(CDR!F577,"CHAR (10)"," "))</f>
        <v/>
      </c>
      <c r="D576" t="str">
        <f>+IF(CDR!F577="","",SUBSTITUTE(CDR!F577,"CHAR (10)"," "))</f>
        <v/>
      </c>
      <c r="E576" t="str">
        <f t="shared" si="65"/>
        <v/>
      </c>
      <c r="F576" t="str">
        <f>+IF($C576="","",IF(CDR!G577="BIO","Oui","Non"))</f>
        <v/>
      </c>
      <c r="G576" t="str">
        <f>+IF($C576="","",IF(CDR!D577="DOMEDIA","MDD",IF(CDR!D577="APTA","MDD",IF(CDR!D577="TOP BUDGET","Premier Prix","MN"))))</f>
        <v/>
      </c>
      <c r="H576" t="str">
        <f>+IF($C576="","",CDR!D577)</f>
        <v/>
      </c>
      <c r="K576" t="str">
        <f>+IF($C576="","",CDR!$E$2)</f>
        <v/>
      </c>
      <c r="L576" t="str">
        <f>+IF($C576="","",CDR!$G$2)</f>
        <v/>
      </c>
      <c r="M576" t="str">
        <f>+IF($C576="","",CDR!AN577)</f>
        <v/>
      </c>
      <c r="N576" t="str">
        <f>+IF($C576="","",CDR!AO577)</f>
        <v/>
      </c>
      <c r="P576" t="str">
        <f t="shared" si="66"/>
        <v/>
      </c>
      <c r="Q576" t="str">
        <f>+IF($C576="","",CDR!A577)</f>
        <v/>
      </c>
      <c r="S576" t="str">
        <f t="shared" si="67"/>
        <v/>
      </c>
      <c r="T576" t="str">
        <f t="shared" si="68"/>
        <v/>
      </c>
      <c r="U576" t="str">
        <f t="shared" si="69"/>
        <v/>
      </c>
      <c r="V576" t="str">
        <f>+IF(C576="","",IF(CDR!L577="VRAC","Composant sans Colisage","Homogène"))</f>
        <v/>
      </c>
      <c r="W576" t="str">
        <f>+IF(C576="","",IF(CDR!L577="VRAC","EACH",IF(CDR!L577="COLIS","COLIS (CARTON FARDEAU DISPLAY)","PALETTE - BOX")))</f>
        <v/>
      </c>
      <c r="X576" t="str">
        <f>+IF($C576="","",IF(CDR!L577="PALETTE",CDR!M577,""))</f>
        <v/>
      </c>
      <c r="Z576" t="str">
        <f>+IF($C576="","",IF(CDR!N577="PALETTE","",CDR!M577))</f>
        <v/>
      </c>
      <c r="AC576" t="str">
        <f t="shared" si="70"/>
        <v/>
      </c>
      <c r="AD576" t="str">
        <f>+IF($C576="","",CDR!$J$2)</f>
        <v/>
      </c>
      <c r="AE576" t="str">
        <f>+IF(C576="","",CDR!J574)</f>
        <v/>
      </c>
      <c r="AF576" t="str">
        <f t="shared" si="71"/>
        <v/>
      </c>
    </row>
    <row r="577" spans="1:32" x14ac:dyDescent="0.25">
      <c r="A577" t="str">
        <f>+IF($C577="","",IF(CDR!I578="","",TEXT(CDR!I578,"00000000000000")))</f>
        <v/>
      </c>
      <c r="B577" t="str">
        <f t="shared" si="64"/>
        <v/>
      </c>
      <c r="C577" t="str">
        <f>+IF(CDR!F578="","",SUBSTITUTE(CDR!F578,"CHAR (10)"," "))</f>
        <v/>
      </c>
      <c r="D577" t="str">
        <f>+IF(CDR!F578="","",SUBSTITUTE(CDR!F578,"CHAR (10)"," "))</f>
        <v/>
      </c>
      <c r="E577" t="str">
        <f t="shared" si="65"/>
        <v/>
      </c>
      <c r="F577" t="str">
        <f>+IF($C577="","",IF(CDR!G578="BIO","Oui","Non"))</f>
        <v/>
      </c>
      <c r="G577" t="str">
        <f>+IF($C577="","",IF(CDR!D578="DOMEDIA","MDD",IF(CDR!D578="APTA","MDD",IF(CDR!D578="TOP BUDGET","Premier Prix","MN"))))</f>
        <v/>
      </c>
      <c r="H577" t="str">
        <f>+IF($C577="","",CDR!D578)</f>
        <v/>
      </c>
      <c r="K577" t="str">
        <f>+IF($C577="","",CDR!$E$2)</f>
        <v/>
      </c>
      <c r="L577" t="str">
        <f>+IF($C577="","",CDR!$G$2)</f>
        <v/>
      </c>
      <c r="M577" t="str">
        <f>+IF($C577="","",CDR!AN578)</f>
        <v/>
      </c>
      <c r="N577" t="str">
        <f>+IF($C577="","",CDR!AO578)</f>
        <v/>
      </c>
      <c r="P577" t="str">
        <f t="shared" si="66"/>
        <v/>
      </c>
      <c r="Q577" t="str">
        <f>+IF($C577="","",CDR!A578)</f>
        <v/>
      </c>
      <c r="S577" t="str">
        <f t="shared" si="67"/>
        <v/>
      </c>
      <c r="T577" t="str">
        <f t="shared" si="68"/>
        <v/>
      </c>
      <c r="U577" t="str">
        <f t="shared" si="69"/>
        <v/>
      </c>
      <c r="V577" t="str">
        <f>+IF(C577="","",IF(CDR!L578="VRAC","Composant sans Colisage","Homogène"))</f>
        <v/>
      </c>
      <c r="W577" t="str">
        <f>+IF(C577="","",IF(CDR!L578="VRAC","EACH",IF(CDR!L578="COLIS","COLIS (CARTON FARDEAU DISPLAY)","PALETTE - BOX")))</f>
        <v/>
      </c>
      <c r="X577" t="str">
        <f>+IF($C577="","",IF(CDR!L578="PALETTE",CDR!M578,""))</f>
        <v/>
      </c>
      <c r="Z577" t="str">
        <f>+IF($C577="","",IF(CDR!N578="PALETTE","",CDR!M578))</f>
        <v/>
      </c>
      <c r="AC577" t="str">
        <f t="shared" si="70"/>
        <v/>
      </c>
      <c r="AD577" t="str">
        <f>+IF($C577="","",CDR!$J$2)</f>
        <v/>
      </c>
      <c r="AE577" t="str">
        <f>+IF(C577="","",CDR!J575)</f>
        <v/>
      </c>
      <c r="AF577" t="str">
        <f t="shared" si="71"/>
        <v/>
      </c>
    </row>
    <row r="578" spans="1:32" x14ac:dyDescent="0.25">
      <c r="A578" t="str">
        <f>+IF($C578="","",IF(CDR!I579="","",TEXT(CDR!I579,"00000000000000")))</f>
        <v/>
      </c>
      <c r="B578" t="str">
        <f t="shared" si="64"/>
        <v/>
      </c>
      <c r="C578" t="str">
        <f>+IF(CDR!F579="","",SUBSTITUTE(CDR!F579,"CHAR (10)"," "))</f>
        <v/>
      </c>
      <c r="D578" t="str">
        <f>+IF(CDR!F579="","",SUBSTITUTE(CDR!F579,"CHAR (10)"," "))</f>
        <v/>
      </c>
      <c r="E578" t="str">
        <f t="shared" si="65"/>
        <v/>
      </c>
      <c r="F578" t="str">
        <f>+IF($C578="","",IF(CDR!G579="BIO","Oui","Non"))</f>
        <v/>
      </c>
      <c r="G578" t="str">
        <f>+IF($C578="","",IF(CDR!D579="DOMEDIA","MDD",IF(CDR!D579="APTA","MDD",IF(CDR!D579="TOP BUDGET","Premier Prix","MN"))))</f>
        <v/>
      </c>
      <c r="H578" t="str">
        <f>+IF($C578="","",CDR!D579)</f>
        <v/>
      </c>
      <c r="K578" t="str">
        <f>+IF($C578="","",CDR!$E$2)</f>
        <v/>
      </c>
      <c r="L578" t="str">
        <f>+IF($C578="","",CDR!$G$2)</f>
        <v/>
      </c>
      <c r="M578" t="str">
        <f>+IF($C578="","",CDR!AN579)</f>
        <v/>
      </c>
      <c r="N578" t="str">
        <f>+IF($C578="","",CDR!AO579)</f>
        <v/>
      </c>
      <c r="P578" t="str">
        <f t="shared" si="66"/>
        <v/>
      </c>
      <c r="Q578" t="str">
        <f>+IF($C578="","",CDR!A579)</f>
        <v/>
      </c>
      <c r="S578" t="str">
        <f t="shared" si="67"/>
        <v/>
      </c>
      <c r="T578" t="str">
        <f t="shared" si="68"/>
        <v/>
      </c>
      <c r="U578" t="str">
        <f t="shared" si="69"/>
        <v/>
      </c>
      <c r="V578" t="str">
        <f>+IF(C578="","",IF(CDR!L579="VRAC","Composant sans Colisage","Homogène"))</f>
        <v/>
      </c>
      <c r="W578" t="str">
        <f>+IF(C578="","",IF(CDR!L579="VRAC","EACH",IF(CDR!L579="COLIS","COLIS (CARTON FARDEAU DISPLAY)","PALETTE - BOX")))</f>
        <v/>
      </c>
      <c r="X578" t="str">
        <f>+IF($C578="","",IF(CDR!L579="PALETTE",CDR!M579,""))</f>
        <v/>
      </c>
      <c r="Z578" t="str">
        <f>+IF($C578="","",IF(CDR!N579="PALETTE","",CDR!M579))</f>
        <v/>
      </c>
      <c r="AC578" t="str">
        <f t="shared" si="70"/>
        <v/>
      </c>
      <c r="AD578" t="str">
        <f>+IF($C578="","",CDR!$J$2)</f>
        <v/>
      </c>
      <c r="AE578" t="str">
        <f>+IF(C578="","",CDR!J576)</f>
        <v/>
      </c>
      <c r="AF578" t="str">
        <f t="shared" si="71"/>
        <v/>
      </c>
    </row>
    <row r="579" spans="1:32" x14ac:dyDescent="0.25">
      <c r="A579" t="str">
        <f>+IF($C579="","",IF(CDR!I580="","",TEXT(CDR!I580,"00000000000000")))</f>
        <v/>
      </c>
      <c r="B579" t="str">
        <f t="shared" si="64"/>
        <v/>
      </c>
      <c r="C579" t="str">
        <f>+IF(CDR!F580="","",SUBSTITUTE(CDR!F580,"CHAR (10)"," "))</f>
        <v/>
      </c>
      <c r="D579" t="str">
        <f>+IF(CDR!F580="","",SUBSTITUTE(CDR!F580,"CHAR (10)"," "))</f>
        <v/>
      </c>
      <c r="E579" t="str">
        <f t="shared" si="65"/>
        <v/>
      </c>
      <c r="F579" t="str">
        <f>+IF($C579="","",IF(CDR!G580="BIO","Oui","Non"))</f>
        <v/>
      </c>
      <c r="G579" t="str">
        <f>+IF($C579="","",IF(CDR!D580="DOMEDIA","MDD",IF(CDR!D580="APTA","MDD",IF(CDR!D580="TOP BUDGET","Premier Prix","MN"))))</f>
        <v/>
      </c>
      <c r="H579" t="str">
        <f>+IF($C579="","",CDR!D580)</f>
        <v/>
      </c>
      <c r="K579" t="str">
        <f>+IF($C579="","",CDR!$E$2)</f>
        <v/>
      </c>
      <c r="L579" t="str">
        <f>+IF($C579="","",CDR!$G$2)</f>
        <v/>
      </c>
      <c r="M579" t="str">
        <f>+IF($C579="","",CDR!AN580)</f>
        <v/>
      </c>
      <c r="N579" t="str">
        <f>+IF($C579="","",CDR!AO580)</f>
        <v/>
      </c>
      <c r="P579" t="str">
        <f t="shared" si="66"/>
        <v/>
      </c>
      <c r="Q579" t="str">
        <f>+IF($C579="","",CDR!A580)</f>
        <v/>
      </c>
      <c r="S579" t="str">
        <f t="shared" si="67"/>
        <v/>
      </c>
      <c r="T579" t="str">
        <f t="shared" si="68"/>
        <v/>
      </c>
      <c r="U579" t="str">
        <f t="shared" si="69"/>
        <v/>
      </c>
      <c r="V579" t="str">
        <f>+IF(C579="","",IF(CDR!L580="VRAC","Composant sans Colisage","Homogène"))</f>
        <v/>
      </c>
      <c r="W579" t="str">
        <f>+IF(C579="","",IF(CDR!L580="VRAC","EACH",IF(CDR!L580="COLIS","COLIS (CARTON FARDEAU DISPLAY)","PALETTE - BOX")))</f>
        <v/>
      </c>
      <c r="X579" t="str">
        <f>+IF($C579="","",IF(CDR!L580="PALETTE",CDR!M580,""))</f>
        <v/>
      </c>
      <c r="Z579" t="str">
        <f>+IF($C579="","",IF(CDR!N580="PALETTE","",CDR!M580))</f>
        <v/>
      </c>
      <c r="AC579" t="str">
        <f t="shared" si="70"/>
        <v/>
      </c>
      <c r="AD579" t="str">
        <f>+IF($C579="","",CDR!$J$2)</f>
        <v/>
      </c>
      <c r="AE579" t="str">
        <f>+IF(C579="","",CDR!J577)</f>
        <v/>
      </c>
      <c r="AF579" t="str">
        <f t="shared" si="71"/>
        <v/>
      </c>
    </row>
    <row r="580" spans="1:32" x14ac:dyDescent="0.25">
      <c r="A580" t="str">
        <f>+IF($C580="","",IF(CDR!I581="","",TEXT(CDR!I581,"00000000000000")))</f>
        <v/>
      </c>
      <c r="B580" t="str">
        <f t="shared" si="64"/>
        <v/>
      </c>
      <c r="C580" t="str">
        <f>+IF(CDR!F581="","",SUBSTITUTE(CDR!F581,"CHAR (10)"," "))</f>
        <v/>
      </c>
      <c r="D580" t="str">
        <f>+IF(CDR!F581="","",SUBSTITUTE(CDR!F581,"CHAR (10)"," "))</f>
        <v/>
      </c>
      <c r="E580" t="str">
        <f t="shared" si="65"/>
        <v/>
      </c>
      <c r="F580" t="str">
        <f>+IF($C580="","",IF(CDR!G581="BIO","Oui","Non"))</f>
        <v/>
      </c>
      <c r="G580" t="str">
        <f>+IF($C580="","",IF(CDR!D581="DOMEDIA","MDD",IF(CDR!D581="APTA","MDD",IF(CDR!D581="TOP BUDGET","Premier Prix","MN"))))</f>
        <v/>
      </c>
      <c r="H580" t="str">
        <f>+IF($C580="","",CDR!D581)</f>
        <v/>
      </c>
      <c r="K580" t="str">
        <f>+IF($C580="","",CDR!$E$2)</f>
        <v/>
      </c>
      <c r="L580" t="str">
        <f>+IF($C580="","",CDR!$G$2)</f>
        <v/>
      </c>
      <c r="M580" t="str">
        <f>+IF($C580="","",CDR!AN581)</f>
        <v/>
      </c>
      <c r="N580" t="str">
        <f>+IF($C580="","",CDR!AO581)</f>
        <v/>
      </c>
      <c r="P580" t="str">
        <f t="shared" si="66"/>
        <v/>
      </c>
      <c r="Q580" t="str">
        <f>+IF($C580="","",CDR!A581)</f>
        <v/>
      </c>
      <c r="S580" t="str">
        <f t="shared" si="67"/>
        <v/>
      </c>
      <c r="T580" t="str">
        <f t="shared" si="68"/>
        <v/>
      </c>
      <c r="U580" t="str">
        <f t="shared" si="69"/>
        <v/>
      </c>
      <c r="V580" t="str">
        <f>+IF(C580="","",IF(CDR!L581="VRAC","Composant sans Colisage","Homogène"))</f>
        <v/>
      </c>
      <c r="W580" t="str">
        <f>+IF(C580="","",IF(CDR!L581="VRAC","EACH",IF(CDR!L581="COLIS","COLIS (CARTON FARDEAU DISPLAY)","PALETTE - BOX")))</f>
        <v/>
      </c>
      <c r="X580" t="str">
        <f>+IF($C580="","",IF(CDR!L581="PALETTE",CDR!M581,""))</f>
        <v/>
      </c>
      <c r="Z580" t="str">
        <f>+IF($C580="","",IF(CDR!N581="PALETTE","",CDR!M581))</f>
        <v/>
      </c>
      <c r="AC580" t="str">
        <f t="shared" si="70"/>
        <v/>
      </c>
      <c r="AD580" t="str">
        <f>+IF($C580="","",CDR!$J$2)</f>
        <v/>
      </c>
      <c r="AE580" t="str">
        <f>+IF(C580="","",CDR!J578)</f>
        <v/>
      </c>
      <c r="AF580" t="str">
        <f t="shared" si="71"/>
        <v/>
      </c>
    </row>
    <row r="581" spans="1:32" x14ac:dyDescent="0.25">
      <c r="A581" t="str">
        <f>+IF($C581="","",IF(CDR!I582="","",TEXT(CDR!I582,"00000000000000")))</f>
        <v/>
      </c>
      <c r="B581" t="str">
        <f t="shared" ref="B581:B644" si="72">+IF(C581="","","1")</f>
        <v/>
      </c>
      <c r="C581" t="str">
        <f>+IF(CDR!F582="","",SUBSTITUTE(CDR!F582,"CHAR (10)"," "))</f>
        <v/>
      </c>
      <c r="D581" t="str">
        <f>+IF(CDR!F582="","",SUBSTITUTE(CDR!F582,"CHAR (10)"," "))</f>
        <v/>
      </c>
      <c r="E581" t="str">
        <f t="shared" ref="E581:E644" si="73">+IF($C581="","",LEFT(D581,25))</f>
        <v/>
      </c>
      <c r="F581" t="str">
        <f>+IF($C581="","",IF(CDR!G582="BIO","Oui","Non"))</f>
        <v/>
      </c>
      <c r="G581" t="str">
        <f>+IF($C581="","",IF(CDR!D582="DOMEDIA","MDD",IF(CDR!D582="APTA","MDD",IF(CDR!D582="TOP BUDGET","Premier Prix","MN"))))</f>
        <v/>
      </c>
      <c r="H581" t="str">
        <f>+IF($C581="","",CDR!D582)</f>
        <v/>
      </c>
      <c r="K581" t="str">
        <f>+IF($C581="","",CDR!$E$2)</f>
        <v/>
      </c>
      <c r="L581" t="str">
        <f>+IF($C581="","",CDR!$G$2)</f>
        <v/>
      </c>
      <c r="M581" t="str">
        <f>+IF($C581="","",CDR!AN582)</f>
        <v/>
      </c>
      <c r="N581" t="str">
        <f>+IF($C581="","",CDR!AO582)</f>
        <v/>
      </c>
      <c r="P581" t="str">
        <f t="shared" ref="P581:P644" si="74">+IF(C581="","","Non")</f>
        <v/>
      </c>
      <c r="Q581" t="str">
        <f>+IF($C581="","",CDR!A582)</f>
        <v/>
      </c>
      <c r="S581" t="str">
        <f t="shared" ref="S581:S644" si="75">+IF(F581="","","1")</f>
        <v/>
      </c>
      <c r="T581" t="str">
        <f t="shared" ref="T581:T644" si="76">+IF($C581="","","998")</f>
        <v/>
      </c>
      <c r="U581" t="str">
        <f t="shared" ref="U581:U644" si="77">+IF($C581="","",IF(L581&lt;&gt;168,"Salsify",""))</f>
        <v/>
      </c>
      <c r="V581" t="str">
        <f>+IF(C581="","",IF(CDR!L582="VRAC","Composant sans Colisage","Homogène"))</f>
        <v/>
      </c>
      <c r="W581" t="str">
        <f>+IF(C581="","",IF(CDR!L582="VRAC","EACH",IF(CDR!L582="COLIS","COLIS (CARTON FARDEAU DISPLAY)","PALETTE - BOX")))</f>
        <v/>
      </c>
      <c r="X581" t="str">
        <f>+IF($C581="","",IF(CDR!L582="PALETTE",CDR!M582,""))</f>
        <v/>
      </c>
      <c r="Z581" t="str">
        <f>+IF($C581="","",IF(CDR!N582="PALETTE","",CDR!M582))</f>
        <v/>
      </c>
      <c r="AC581" t="str">
        <f t="shared" ref="AC581:AC644" si="78">+D581</f>
        <v/>
      </c>
      <c r="AD581" t="str">
        <f>+IF($C581="","",CDR!$J$2)</f>
        <v/>
      </c>
      <c r="AE581" t="str">
        <f>+IF(C581="","",CDR!J579)</f>
        <v/>
      </c>
      <c r="AF581" t="str">
        <f t="shared" ref="AF581:AF644" si="79">+IF(C581="","","DDD")</f>
        <v/>
      </c>
    </row>
    <row r="582" spans="1:32" x14ac:dyDescent="0.25">
      <c r="A582" t="str">
        <f>+IF($C582="","",IF(CDR!I583="","",TEXT(CDR!I583,"00000000000000")))</f>
        <v/>
      </c>
      <c r="B582" t="str">
        <f t="shared" si="72"/>
        <v/>
      </c>
      <c r="C582" t="str">
        <f>+IF(CDR!F583="","",SUBSTITUTE(CDR!F583,"CHAR (10)"," "))</f>
        <v/>
      </c>
      <c r="D582" t="str">
        <f>+IF(CDR!F583="","",SUBSTITUTE(CDR!F583,"CHAR (10)"," "))</f>
        <v/>
      </c>
      <c r="E582" t="str">
        <f t="shared" si="73"/>
        <v/>
      </c>
      <c r="F582" t="str">
        <f>+IF($C582="","",IF(CDR!G583="BIO","Oui","Non"))</f>
        <v/>
      </c>
      <c r="G582" t="str">
        <f>+IF($C582="","",IF(CDR!D583="DOMEDIA","MDD",IF(CDR!D583="APTA","MDD",IF(CDR!D583="TOP BUDGET","Premier Prix","MN"))))</f>
        <v/>
      </c>
      <c r="H582" t="str">
        <f>+IF($C582="","",CDR!D583)</f>
        <v/>
      </c>
      <c r="K582" t="str">
        <f>+IF($C582="","",CDR!$E$2)</f>
        <v/>
      </c>
      <c r="L582" t="str">
        <f>+IF($C582="","",CDR!$G$2)</f>
        <v/>
      </c>
      <c r="M582" t="str">
        <f>+IF($C582="","",CDR!AN583)</f>
        <v/>
      </c>
      <c r="N582" t="str">
        <f>+IF($C582="","",CDR!AO583)</f>
        <v/>
      </c>
      <c r="P582" t="str">
        <f t="shared" si="74"/>
        <v/>
      </c>
      <c r="Q582" t="str">
        <f>+IF($C582="","",CDR!A583)</f>
        <v/>
      </c>
      <c r="S582" t="str">
        <f t="shared" si="75"/>
        <v/>
      </c>
      <c r="T582" t="str">
        <f t="shared" si="76"/>
        <v/>
      </c>
      <c r="U582" t="str">
        <f t="shared" si="77"/>
        <v/>
      </c>
      <c r="V582" t="str">
        <f>+IF(C582="","",IF(CDR!L583="VRAC","Composant sans Colisage","Homogène"))</f>
        <v/>
      </c>
      <c r="W582" t="str">
        <f>+IF(C582="","",IF(CDR!L583="VRAC","EACH",IF(CDR!L583="COLIS","COLIS (CARTON FARDEAU DISPLAY)","PALETTE - BOX")))</f>
        <v/>
      </c>
      <c r="X582" t="str">
        <f>+IF($C582="","",IF(CDR!L583="PALETTE",CDR!M583,""))</f>
        <v/>
      </c>
      <c r="Z582" t="str">
        <f>+IF($C582="","",IF(CDR!N583="PALETTE","",CDR!M583))</f>
        <v/>
      </c>
      <c r="AC582" t="str">
        <f t="shared" si="78"/>
        <v/>
      </c>
      <c r="AD582" t="str">
        <f>+IF($C582="","",CDR!$J$2)</f>
        <v/>
      </c>
      <c r="AE582" t="str">
        <f>+IF(C582="","",CDR!J580)</f>
        <v/>
      </c>
      <c r="AF582" t="str">
        <f t="shared" si="79"/>
        <v/>
      </c>
    </row>
    <row r="583" spans="1:32" x14ac:dyDescent="0.25">
      <c r="A583" t="str">
        <f>+IF($C583="","",IF(CDR!I584="","",TEXT(CDR!I584,"00000000000000")))</f>
        <v/>
      </c>
      <c r="B583" t="str">
        <f t="shared" si="72"/>
        <v/>
      </c>
      <c r="C583" t="str">
        <f>+IF(CDR!F584="","",SUBSTITUTE(CDR!F584,"CHAR (10)"," "))</f>
        <v/>
      </c>
      <c r="D583" t="str">
        <f>+IF(CDR!F584="","",SUBSTITUTE(CDR!F584,"CHAR (10)"," "))</f>
        <v/>
      </c>
      <c r="E583" t="str">
        <f t="shared" si="73"/>
        <v/>
      </c>
      <c r="F583" t="str">
        <f>+IF($C583="","",IF(CDR!G584="BIO","Oui","Non"))</f>
        <v/>
      </c>
      <c r="G583" t="str">
        <f>+IF($C583="","",IF(CDR!D584="DOMEDIA","MDD",IF(CDR!D584="APTA","MDD",IF(CDR!D584="TOP BUDGET","Premier Prix","MN"))))</f>
        <v/>
      </c>
      <c r="H583" t="str">
        <f>+IF($C583="","",CDR!D584)</f>
        <v/>
      </c>
      <c r="K583" t="str">
        <f>+IF($C583="","",CDR!$E$2)</f>
        <v/>
      </c>
      <c r="L583" t="str">
        <f>+IF($C583="","",CDR!$G$2)</f>
        <v/>
      </c>
      <c r="M583" t="str">
        <f>+IF($C583="","",CDR!AN584)</f>
        <v/>
      </c>
      <c r="N583" t="str">
        <f>+IF($C583="","",CDR!AO584)</f>
        <v/>
      </c>
      <c r="P583" t="str">
        <f t="shared" si="74"/>
        <v/>
      </c>
      <c r="Q583" t="str">
        <f>+IF($C583="","",CDR!A584)</f>
        <v/>
      </c>
      <c r="S583" t="str">
        <f t="shared" si="75"/>
        <v/>
      </c>
      <c r="T583" t="str">
        <f t="shared" si="76"/>
        <v/>
      </c>
      <c r="U583" t="str">
        <f t="shared" si="77"/>
        <v/>
      </c>
      <c r="V583" t="str">
        <f>+IF(C583="","",IF(CDR!L584="VRAC","Composant sans Colisage","Homogène"))</f>
        <v/>
      </c>
      <c r="W583" t="str">
        <f>+IF(C583="","",IF(CDR!L584="VRAC","EACH",IF(CDR!L584="COLIS","COLIS (CARTON FARDEAU DISPLAY)","PALETTE - BOX")))</f>
        <v/>
      </c>
      <c r="X583" t="str">
        <f>+IF($C583="","",IF(CDR!L584="PALETTE",CDR!M584,""))</f>
        <v/>
      </c>
      <c r="Z583" t="str">
        <f>+IF($C583="","",IF(CDR!N584="PALETTE","",CDR!M584))</f>
        <v/>
      </c>
      <c r="AC583" t="str">
        <f t="shared" si="78"/>
        <v/>
      </c>
      <c r="AD583" t="str">
        <f>+IF($C583="","",CDR!$J$2)</f>
        <v/>
      </c>
      <c r="AE583" t="str">
        <f>+IF(C583="","",CDR!J581)</f>
        <v/>
      </c>
      <c r="AF583" t="str">
        <f t="shared" si="79"/>
        <v/>
      </c>
    </row>
    <row r="584" spans="1:32" x14ac:dyDescent="0.25">
      <c r="A584" t="str">
        <f>+IF($C584="","",IF(CDR!I585="","",TEXT(CDR!I585,"00000000000000")))</f>
        <v/>
      </c>
      <c r="B584" t="str">
        <f t="shared" si="72"/>
        <v/>
      </c>
      <c r="C584" t="str">
        <f>+IF(CDR!F585="","",SUBSTITUTE(CDR!F585,"CHAR (10)"," "))</f>
        <v/>
      </c>
      <c r="D584" t="str">
        <f>+IF(CDR!F585="","",SUBSTITUTE(CDR!F585,"CHAR (10)"," "))</f>
        <v/>
      </c>
      <c r="E584" t="str">
        <f t="shared" si="73"/>
        <v/>
      </c>
      <c r="F584" t="str">
        <f>+IF($C584="","",IF(CDR!G585="BIO","Oui","Non"))</f>
        <v/>
      </c>
      <c r="G584" t="str">
        <f>+IF($C584="","",IF(CDR!D585="DOMEDIA","MDD",IF(CDR!D585="APTA","MDD",IF(CDR!D585="TOP BUDGET","Premier Prix","MN"))))</f>
        <v/>
      </c>
      <c r="H584" t="str">
        <f>+IF($C584="","",CDR!D585)</f>
        <v/>
      </c>
      <c r="K584" t="str">
        <f>+IF($C584="","",CDR!$E$2)</f>
        <v/>
      </c>
      <c r="L584" t="str">
        <f>+IF($C584="","",CDR!$G$2)</f>
        <v/>
      </c>
      <c r="M584" t="str">
        <f>+IF($C584="","",CDR!AN585)</f>
        <v/>
      </c>
      <c r="N584" t="str">
        <f>+IF($C584="","",CDR!AO585)</f>
        <v/>
      </c>
      <c r="P584" t="str">
        <f t="shared" si="74"/>
        <v/>
      </c>
      <c r="Q584" t="str">
        <f>+IF($C584="","",CDR!A585)</f>
        <v/>
      </c>
      <c r="S584" t="str">
        <f t="shared" si="75"/>
        <v/>
      </c>
      <c r="T584" t="str">
        <f t="shared" si="76"/>
        <v/>
      </c>
      <c r="U584" t="str">
        <f t="shared" si="77"/>
        <v/>
      </c>
      <c r="V584" t="str">
        <f>+IF(C584="","",IF(CDR!L585="VRAC","Composant sans Colisage","Homogène"))</f>
        <v/>
      </c>
      <c r="W584" t="str">
        <f>+IF(C584="","",IF(CDR!L585="VRAC","EACH",IF(CDR!L585="COLIS","COLIS (CARTON FARDEAU DISPLAY)","PALETTE - BOX")))</f>
        <v/>
      </c>
      <c r="X584" t="str">
        <f>+IF($C584="","",IF(CDR!L585="PALETTE",CDR!M585,""))</f>
        <v/>
      </c>
      <c r="Z584" t="str">
        <f>+IF($C584="","",IF(CDR!N585="PALETTE","",CDR!M585))</f>
        <v/>
      </c>
      <c r="AC584" t="str">
        <f t="shared" si="78"/>
        <v/>
      </c>
      <c r="AD584" t="str">
        <f>+IF($C584="","",CDR!$J$2)</f>
        <v/>
      </c>
      <c r="AE584" t="str">
        <f>+IF(C584="","",CDR!J582)</f>
        <v/>
      </c>
      <c r="AF584" t="str">
        <f t="shared" si="79"/>
        <v/>
      </c>
    </row>
    <row r="585" spans="1:32" x14ac:dyDescent="0.25">
      <c r="A585" t="str">
        <f>+IF($C585="","",IF(CDR!I586="","",TEXT(CDR!I586,"00000000000000")))</f>
        <v/>
      </c>
      <c r="B585" t="str">
        <f t="shared" si="72"/>
        <v/>
      </c>
      <c r="C585" t="str">
        <f>+IF(CDR!F586="","",SUBSTITUTE(CDR!F586,"CHAR (10)"," "))</f>
        <v/>
      </c>
      <c r="D585" t="str">
        <f>+IF(CDR!F586="","",SUBSTITUTE(CDR!F586,"CHAR (10)"," "))</f>
        <v/>
      </c>
      <c r="E585" t="str">
        <f t="shared" si="73"/>
        <v/>
      </c>
      <c r="F585" t="str">
        <f>+IF($C585="","",IF(CDR!G586="BIO","Oui","Non"))</f>
        <v/>
      </c>
      <c r="G585" t="str">
        <f>+IF($C585="","",IF(CDR!D586="DOMEDIA","MDD",IF(CDR!D586="APTA","MDD",IF(CDR!D586="TOP BUDGET","Premier Prix","MN"))))</f>
        <v/>
      </c>
      <c r="H585" t="str">
        <f>+IF($C585="","",CDR!D586)</f>
        <v/>
      </c>
      <c r="K585" t="str">
        <f>+IF($C585="","",CDR!$E$2)</f>
        <v/>
      </c>
      <c r="L585" t="str">
        <f>+IF($C585="","",CDR!$G$2)</f>
        <v/>
      </c>
      <c r="M585" t="str">
        <f>+IF($C585="","",CDR!AN586)</f>
        <v/>
      </c>
      <c r="N585" t="str">
        <f>+IF($C585="","",CDR!AO586)</f>
        <v/>
      </c>
      <c r="P585" t="str">
        <f t="shared" si="74"/>
        <v/>
      </c>
      <c r="Q585" t="str">
        <f>+IF($C585="","",CDR!A586)</f>
        <v/>
      </c>
      <c r="S585" t="str">
        <f t="shared" si="75"/>
        <v/>
      </c>
      <c r="T585" t="str">
        <f t="shared" si="76"/>
        <v/>
      </c>
      <c r="U585" t="str">
        <f t="shared" si="77"/>
        <v/>
      </c>
      <c r="V585" t="str">
        <f>+IF(C585="","",IF(CDR!L586="VRAC","Composant sans Colisage","Homogène"))</f>
        <v/>
      </c>
      <c r="W585" t="str">
        <f>+IF(C585="","",IF(CDR!L586="VRAC","EACH",IF(CDR!L586="COLIS","COLIS (CARTON FARDEAU DISPLAY)","PALETTE - BOX")))</f>
        <v/>
      </c>
      <c r="X585" t="str">
        <f>+IF($C585="","",IF(CDR!L586="PALETTE",CDR!M586,""))</f>
        <v/>
      </c>
      <c r="Z585" t="str">
        <f>+IF($C585="","",IF(CDR!N586="PALETTE","",CDR!M586))</f>
        <v/>
      </c>
      <c r="AC585" t="str">
        <f t="shared" si="78"/>
        <v/>
      </c>
      <c r="AD585" t="str">
        <f>+IF($C585="","",CDR!$J$2)</f>
        <v/>
      </c>
      <c r="AE585" t="str">
        <f>+IF(C585="","",CDR!J583)</f>
        <v/>
      </c>
      <c r="AF585" t="str">
        <f t="shared" si="79"/>
        <v/>
      </c>
    </row>
    <row r="586" spans="1:32" x14ac:dyDescent="0.25">
      <c r="A586" t="str">
        <f>+IF($C586="","",IF(CDR!I587="","",TEXT(CDR!I587,"00000000000000")))</f>
        <v/>
      </c>
      <c r="B586" t="str">
        <f t="shared" si="72"/>
        <v/>
      </c>
      <c r="C586" t="str">
        <f>+IF(CDR!F587="","",SUBSTITUTE(CDR!F587,"CHAR (10)"," "))</f>
        <v/>
      </c>
      <c r="D586" t="str">
        <f>+IF(CDR!F587="","",SUBSTITUTE(CDR!F587,"CHAR (10)"," "))</f>
        <v/>
      </c>
      <c r="E586" t="str">
        <f t="shared" si="73"/>
        <v/>
      </c>
      <c r="F586" t="str">
        <f>+IF($C586="","",IF(CDR!G587="BIO","Oui","Non"))</f>
        <v/>
      </c>
      <c r="G586" t="str">
        <f>+IF($C586="","",IF(CDR!D587="DOMEDIA","MDD",IF(CDR!D587="APTA","MDD",IF(CDR!D587="TOP BUDGET","Premier Prix","MN"))))</f>
        <v/>
      </c>
      <c r="H586" t="str">
        <f>+IF($C586="","",CDR!D587)</f>
        <v/>
      </c>
      <c r="K586" t="str">
        <f>+IF($C586="","",CDR!$E$2)</f>
        <v/>
      </c>
      <c r="L586" t="str">
        <f>+IF($C586="","",CDR!$G$2)</f>
        <v/>
      </c>
      <c r="M586" t="str">
        <f>+IF($C586="","",CDR!AN587)</f>
        <v/>
      </c>
      <c r="N586" t="str">
        <f>+IF($C586="","",CDR!AO587)</f>
        <v/>
      </c>
      <c r="P586" t="str">
        <f t="shared" si="74"/>
        <v/>
      </c>
      <c r="Q586" t="str">
        <f>+IF($C586="","",CDR!A587)</f>
        <v/>
      </c>
      <c r="S586" t="str">
        <f t="shared" si="75"/>
        <v/>
      </c>
      <c r="T586" t="str">
        <f t="shared" si="76"/>
        <v/>
      </c>
      <c r="U586" t="str">
        <f t="shared" si="77"/>
        <v/>
      </c>
      <c r="V586" t="str">
        <f>+IF(C586="","",IF(CDR!L587="VRAC","Composant sans Colisage","Homogène"))</f>
        <v/>
      </c>
      <c r="W586" t="str">
        <f>+IF(C586="","",IF(CDR!L587="VRAC","EACH",IF(CDR!L587="COLIS","COLIS (CARTON FARDEAU DISPLAY)","PALETTE - BOX")))</f>
        <v/>
      </c>
      <c r="X586" t="str">
        <f>+IF($C586="","",IF(CDR!L587="PALETTE",CDR!M587,""))</f>
        <v/>
      </c>
      <c r="Z586" t="str">
        <f>+IF($C586="","",IF(CDR!N587="PALETTE","",CDR!M587))</f>
        <v/>
      </c>
      <c r="AC586" t="str">
        <f t="shared" si="78"/>
        <v/>
      </c>
      <c r="AD586" t="str">
        <f>+IF($C586="","",CDR!$J$2)</f>
        <v/>
      </c>
      <c r="AE586" t="str">
        <f>+IF(C586="","",CDR!J584)</f>
        <v/>
      </c>
      <c r="AF586" t="str">
        <f t="shared" si="79"/>
        <v/>
      </c>
    </row>
    <row r="587" spans="1:32" x14ac:dyDescent="0.25">
      <c r="A587" t="str">
        <f>+IF($C587="","",IF(CDR!I588="","",TEXT(CDR!I588,"00000000000000")))</f>
        <v/>
      </c>
      <c r="B587" t="str">
        <f t="shared" si="72"/>
        <v/>
      </c>
      <c r="C587" t="str">
        <f>+IF(CDR!F588="","",SUBSTITUTE(CDR!F588,"CHAR (10)"," "))</f>
        <v/>
      </c>
      <c r="D587" t="str">
        <f>+IF(CDR!F588="","",SUBSTITUTE(CDR!F588,"CHAR (10)"," "))</f>
        <v/>
      </c>
      <c r="E587" t="str">
        <f t="shared" si="73"/>
        <v/>
      </c>
      <c r="F587" t="str">
        <f>+IF($C587="","",IF(CDR!G588="BIO","Oui","Non"))</f>
        <v/>
      </c>
      <c r="G587" t="str">
        <f>+IF($C587="","",IF(CDR!D588="DOMEDIA","MDD",IF(CDR!D588="APTA","MDD",IF(CDR!D588="TOP BUDGET","Premier Prix","MN"))))</f>
        <v/>
      </c>
      <c r="H587" t="str">
        <f>+IF($C587="","",CDR!D588)</f>
        <v/>
      </c>
      <c r="K587" t="str">
        <f>+IF($C587="","",CDR!$E$2)</f>
        <v/>
      </c>
      <c r="L587" t="str">
        <f>+IF($C587="","",CDR!$G$2)</f>
        <v/>
      </c>
      <c r="M587" t="str">
        <f>+IF($C587="","",CDR!AN588)</f>
        <v/>
      </c>
      <c r="N587" t="str">
        <f>+IF($C587="","",CDR!AO588)</f>
        <v/>
      </c>
      <c r="P587" t="str">
        <f t="shared" si="74"/>
        <v/>
      </c>
      <c r="Q587" t="str">
        <f>+IF($C587="","",CDR!A588)</f>
        <v/>
      </c>
      <c r="S587" t="str">
        <f t="shared" si="75"/>
        <v/>
      </c>
      <c r="T587" t="str">
        <f t="shared" si="76"/>
        <v/>
      </c>
      <c r="U587" t="str">
        <f t="shared" si="77"/>
        <v/>
      </c>
      <c r="V587" t="str">
        <f>+IF(C587="","",IF(CDR!L588="VRAC","Composant sans Colisage","Homogène"))</f>
        <v/>
      </c>
      <c r="W587" t="str">
        <f>+IF(C587="","",IF(CDR!L588="VRAC","EACH",IF(CDR!L588="COLIS","COLIS (CARTON FARDEAU DISPLAY)","PALETTE - BOX")))</f>
        <v/>
      </c>
      <c r="X587" t="str">
        <f>+IF($C587="","",IF(CDR!L588="PALETTE",CDR!M588,""))</f>
        <v/>
      </c>
      <c r="Z587" t="str">
        <f>+IF($C587="","",IF(CDR!N588="PALETTE","",CDR!M588))</f>
        <v/>
      </c>
      <c r="AC587" t="str">
        <f t="shared" si="78"/>
        <v/>
      </c>
      <c r="AD587" t="str">
        <f>+IF($C587="","",CDR!$J$2)</f>
        <v/>
      </c>
      <c r="AE587" t="str">
        <f>+IF(C587="","",CDR!J585)</f>
        <v/>
      </c>
      <c r="AF587" t="str">
        <f t="shared" si="79"/>
        <v/>
      </c>
    </row>
    <row r="588" spans="1:32" x14ac:dyDescent="0.25">
      <c r="A588" t="str">
        <f>+IF($C588="","",IF(CDR!I589="","",TEXT(CDR!I589,"00000000000000")))</f>
        <v/>
      </c>
      <c r="B588" t="str">
        <f t="shared" si="72"/>
        <v/>
      </c>
      <c r="C588" t="str">
        <f>+IF(CDR!F589="","",SUBSTITUTE(CDR!F589,"CHAR (10)"," "))</f>
        <v/>
      </c>
      <c r="D588" t="str">
        <f>+IF(CDR!F589="","",SUBSTITUTE(CDR!F589,"CHAR (10)"," "))</f>
        <v/>
      </c>
      <c r="E588" t="str">
        <f t="shared" si="73"/>
        <v/>
      </c>
      <c r="F588" t="str">
        <f>+IF($C588="","",IF(CDR!G589="BIO","Oui","Non"))</f>
        <v/>
      </c>
      <c r="G588" t="str">
        <f>+IF($C588="","",IF(CDR!D589="DOMEDIA","MDD",IF(CDR!D589="APTA","MDD",IF(CDR!D589="TOP BUDGET","Premier Prix","MN"))))</f>
        <v/>
      </c>
      <c r="H588" t="str">
        <f>+IF($C588="","",CDR!D589)</f>
        <v/>
      </c>
      <c r="K588" t="str">
        <f>+IF($C588="","",CDR!$E$2)</f>
        <v/>
      </c>
      <c r="L588" t="str">
        <f>+IF($C588="","",CDR!$G$2)</f>
        <v/>
      </c>
      <c r="M588" t="str">
        <f>+IF($C588="","",CDR!AN589)</f>
        <v/>
      </c>
      <c r="N588" t="str">
        <f>+IF($C588="","",CDR!AO589)</f>
        <v/>
      </c>
      <c r="P588" t="str">
        <f t="shared" si="74"/>
        <v/>
      </c>
      <c r="Q588" t="str">
        <f>+IF($C588="","",CDR!A589)</f>
        <v/>
      </c>
      <c r="S588" t="str">
        <f t="shared" si="75"/>
        <v/>
      </c>
      <c r="T588" t="str">
        <f t="shared" si="76"/>
        <v/>
      </c>
      <c r="U588" t="str">
        <f t="shared" si="77"/>
        <v/>
      </c>
      <c r="V588" t="str">
        <f>+IF(C588="","",IF(CDR!L589="VRAC","Composant sans Colisage","Homogène"))</f>
        <v/>
      </c>
      <c r="W588" t="str">
        <f>+IF(C588="","",IF(CDR!L589="VRAC","EACH",IF(CDR!L589="COLIS","COLIS (CARTON FARDEAU DISPLAY)","PALETTE - BOX")))</f>
        <v/>
      </c>
      <c r="X588" t="str">
        <f>+IF($C588="","",IF(CDR!L589="PALETTE",CDR!M589,""))</f>
        <v/>
      </c>
      <c r="Z588" t="str">
        <f>+IF($C588="","",IF(CDR!N589="PALETTE","",CDR!M589))</f>
        <v/>
      </c>
      <c r="AC588" t="str">
        <f t="shared" si="78"/>
        <v/>
      </c>
      <c r="AD588" t="str">
        <f>+IF($C588="","",CDR!$J$2)</f>
        <v/>
      </c>
      <c r="AE588" t="str">
        <f>+IF(C588="","",CDR!J586)</f>
        <v/>
      </c>
      <c r="AF588" t="str">
        <f t="shared" si="79"/>
        <v/>
      </c>
    </row>
    <row r="589" spans="1:32" x14ac:dyDescent="0.25">
      <c r="A589" t="str">
        <f>+IF($C589="","",IF(CDR!I590="","",TEXT(CDR!I590,"00000000000000")))</f>
        <v/>
      </c>
      <c r="B589" t="str">
        <f t="shared" si="72"/>
        <v/>
      </c>
      <c r="C589" t="str">
        <f>+IF(CDR!F590="","",SUBSTITUTE(CDR!F590,"CHAR (10)"," "))</f>
        <v/>
      </c>
      <c r="D589" t="str">
        <f>+IF(CDR!F590="","",SUBSTITUTE(CDR!F590,"CHAR (10)"," "))</f>
        <v/>
      </c>
      <c r="E589" t="str">
        <f t="shared" si="73"/>
        <v/>
      </c>
      <c r="F589" t="str">
        <f>+IF($C589="","",IF(CDR!G590="BIO","Oui","Non"))</f>
        <v/>
      </c>
      <c r="G589" t="str">
        <f>+IF($C589="","",IF(CDR!D590="DOMEDIA","MDD",IF(CDR!D590="APTA","MDD",IF(CDR!D590="TOP BUDGET","Premier Prix","MN"))))</f>
        <v/>
      </c>
      <c r="H589" t="str">
        <f>+IF($C589="","",CDR!D590)</f>
        <v/>
      </c>
      <c r="K589" t="str">
        <f>+IF($C589="","",CDR!$E$2)</f>
        <v/>
      </c>
      <c r="L589" t="str">
        <f>+IF($C589="","",CDR!$G$2)</f>
        <v/>
      </c>
      <c r="M589" t="str">
        <f>+IF($C589="","",CDR!AN590)</f>
        <v/>
      </c>
      <c r="N589" t="str">
        <f>+IF($C589="","",CDR!AO590)</f>
        <v/>
      </c>
      <c r="P589" t="str">
        <f t="shared" si="74"/>
        <v/>
      </c>
      <c r="Q589" t="str">
        <f>+IF($C589="","",CDR!A590)</f>
        <v/>
      </c>
      <c r="S589" t="str">
        <f t="shared" si="75"/>
        <v/>
      </c>
      <c r="T589" t="str">
        <f t="shared" si="76"/>
        <v/>
      </c>
      <c r="U589" t="str">
        <f t="shared" si="77"/>
        <v/>
      </c>
      <c r="V589" t="str">
        <f>+IF(C589="","",IF(CDR!L590="VRAC","Composant sans Colisage","Homogène"))</f>
        <v/>
      </c>
      <c r="W589" t="str">
        <f>+IF(C589="","",IF(CDR!L590="VRAC","EACH",IF(CDR!L590="COLIS","COLIS (CARTON FARDEAU DISPLAY)","PALETTE - BOX")))</f>
        <v/>
      </c>
      <c r="X589" t="str">
        <f>+IF($C589="","",IF(CDR!L590="PALETTE",CDR!M590,""))</f>
        <v/>
      </c>
      <c r="Z589" t="str">
        <f>+IF($C589="","",IF(CDR!N590="PALETTE","",CDR!M590))</f>
        <v/>
      </c>
      <c r="AC589" t="str">
        <f t="shared" si="78"/>
        <v/>
      </c>
      <c r="AD589" t="str">
        <f>+IF($C589="","",CDR!$J$2)</f>
        <v/>
      </c>
      <c r="AE589" t="str">
        <f>+IF(C589="","",CDR!J587)</f>
        <v/>
      </c>
      <c r="AF589" t="str">
        <f t="shared" si="79"/>
        <v/>
      </c>
    </row>
    <row r="590" spans="1:32" x14ac:dyDescent="0.25">
      <c r="A590" t="str">
        <f>+IF($C590="","",IF(CDR!I591="","",TEXT(CDR!I591,"00000000000000")))</f>
        <v/>
      </c>
      <c r="B590" t="str">
        <f t="shared" si="72"/>
        <v/>
      </c>
      <c r="C590" t="str">
        <f>+IF(CDR!F591="","",SUBSTITUTE(CDR!F591,"CHAR (10)"," "))</f>
        <v/>
      </c>
      <c r="D590" t="str">
        <f>+IF(CDR!F591="","",SUBSTITUTE(CDR!F591,"CHAR (10)"," "))</f>
        <v/>
      </c>
      <c r="E590" t="str">
        <f t="shared" si="73"/>
        <v/>
      </c>
      <c r="F590" t="str">
        <f>+IF($C590="","",IF(CDR!G591="BIO","Oui","Non"))</f>
        <v/>
      </c>
      <c r="G590" t="str">
        <f>+IF($C590="","",IF(CDR!D591="DOMEDIA","MDD",IF(CDR!D591="APTA","MDD",IF(CDR!D591="TOP BUDGET","Premier Prix","MN"))))</f>
        <v/>
      </c>
      <c r="H590" t="str">
        <f>+IF($C590="","",CDR!D591)</f>
        <v/>
      </c>
      <c r="K590" t="str">
        <f>+IF($C590="","",CDR!$E$2)</f>
        <v/>
      </c>
      <c r="L590" t="str">
        <f>+IF($C590="","",CDR!$G$2)</f>
        <v/>
      </c>
      <c r="M590" t="str">
        <f>+IF($C590="","",CDR!AN591)</f>
        <v/>
      </c>
      <c r="N590" t="str">
        <f>+IF($C590="","",CDR!AO591)</f>
        <v/>
      </c>
      <c r="P590" t="str">
        <f t="shared" si="74"/>
        <v/>
      </c>
      <c r="Q590" t="str">
        <f>+IF($C590="","",CDR!A591)</f>
        <v/>
      </c>
      <c r="S590" t="str">
        <f t="shared" si="75"/>
        <v/>
      </c>
      <c r="T590" t="str">
        <f t="shared" si="76"/>
        <v/>
      </c>
      <c r="U590" t="str">
        <f t="shared" si="77"/>
        <v/>
      </c>
      <c r="V590" t="str">
        <f>+IF(C590="","",IF(CDR!L591="VRAC","Composant sans Colisage","Homogène"))</f>
        <v/>
      </c>
      <c r="W590" t="str">
        <f>+IF(C590="","",IF(CDR!L591="VRAC","EACH",IF(CDR!L591="COLIS","COLIS (CARTON FARDEAU DISPLAY)","PALETTE - BOX")))</f>
        <v/>
      </c>
      <c r="X590" t="str">
        <f>+IF($C590="","",IF(CDR!L591="PALETTE",CDR!M591,""))</f>
        <v/>
      </c>
      <c r="Z590" t="str">
        <f>+IF($C590="","",IF(CDR!N591="PALETTE","",CDR!M591))</f>
        <v/>
      </c>
      <c r="AC590" t="str">
        <f t="shared" si="78"/>
        <v/>
      </c>
      <c r="AD590" t="str">
        <f>+IF($C590="","",CDR!$J$2)</f>
        <v/>
      </c>
      <c r="AE590" t="str">
        <f>+IF(C590="","",CDR!J588)</f>
        <v/>
      </c>
      <c r="AF590" t="str">
        <f t="shared" si="79"/>
        <v/>
      </c>
    </row>
    <row r="591" spans="1:32" x14ac:dyDescent="0.25">
      <c r="A591" t="str">
        <f>+IF($C591="","",IF(CDR!I592="","",TEXT(CDR!I592,"00000000000000")))</f>
        <v/>
      </c>
      <c r="B591" t="str">
        <f t="shared" si="72"/>
        <v/>
      </c>
      <c r="C591" t="str">
        <f>+IF(CDR!F592="","",SUBSTITUTE(CDR!F592,"CHAR (10)"," "))</f>
        <v/>
      </c>
      <c r="D591" t="str">
        <f>+IF(CDR!F592="","",SUBSTITUTE(CDR!F592,"CHAR (10)"," "))</f>
        <v/>
      </c>
      <c r="E591" t="str">
        <f t="shared" si="73"/>
        <v/>
      </c>
      <c r="F591" t="str">
        <f>+IF($C591="","",IF(CDR!G592="BIO","Oui","Non"))</f>
        <v/>
      </c>
      <c r="G591" t="str">
        <f>+IF($C591="","",IF(CDR!D592="DOMEDIA","MDD",IF(CDR!D592="APTA","MDD",IF(CDR!D592="TOP BUDGET","Premier Prix","MN"))))</f>
        <v/>
      </c>
      <c r="H591" t="str">
        <f>+IF($C591="","",CDR!D592)</f>
        <v/>
      </c>
      <c r="K591" t="str">
        <f>+IF($C591="","",CDR!$E$2)</f>
        <v/>
      </c>
      <c r="L591" t="str">
        <f>+IF($C591="","",CDR!$G$2)</f>
        <v/>
      </c>
      <c r="M591" t="str">
        <f>+IF($C591="","",CDR!AN592)</f>
        <v/>
      </c>
      <c r="N591" t="str">
        <f>+IF($C591="","",CDR!AO592)</f>
        <v/>
      </c>
      <c r="P591" t="str">
        <f t="shared" si="74"/>
        <v/>
      </c>
      <c r="Q591" t="str">
        <f>+IF($C591="","",CDR!A592)</f>
        <v/>
      </c>
      <c r="S591" t="str">
        <f t="shared" si="75"/>
        <v/>
      </c>
      <c r="T591" t="str">
        <f t="shared" si="76"/>
        <v/>
      </c>
      <c r="U591" t="str">
        <f t="shared" si="77"/>
        <v/>
      </c>
      <c r="V591" t="str">
        <f>+IF(C591="","",IF(CDR!L592="VRAC","Composant sans Colisage","Homogène"))</f>
        <v/>
      </c>
      <c r="W591" t="str">
        <f>+IF(C591="","",IF(CDR!L592="VRAC","EACH",IF(CDR!L592="COLIS","COLIS (CARTON FARDEAU DISPLAY)","PALETTE - BOX")))</f>
        <v/>
      </c>
      <c r="X591" t="str">
        <f>+IF($C591="","",IF(CDR!L592="PALETTE",CDR!M592,""))</f>
        <v/>
      </c>
      <c r="Z591" t="str">
        <f>+IF($C591="","",IF(CDR!N592="PALETTE","",CDR!M592))</f>
        <v/>
      </c>
      <c r="AC591" t="str">
        <f t="shared" si="78"/>
        <v/>
      </c>
      <c r="AD591" t="str">
        <f>+IF($C591="","",CDR!$J$2)</f>
        <v/>
      </c>
      <c r="AE591" t="str">
        <f>+IF(C591="","",CDR!J589)</f>
        <v/>
      </c>
      <c r="AF591" t="str">
        <f t="shared" si="79"/>
        <v/>
      </c>
    </row>
    <row r="592" spans="1:32" x14ac:dyDescent="0.25">
      <c r="A592" t="str">
        <f>+IF($C592="","",IF(CDR!I593="","",TEXT(CDR!I593,"00000000000000")))</f>
        <v/>
      </c>
      <c r="B592" t="str">
        <f t="shared" si="72"/>
        <v/>
      </c>
      <c r="C592" t="str">
        <f>+IF(CDR!F593="","",SUBSTITUTE(CDR!F593,"CHAR (10)"," "))</f>
        <v/>
      </c>
      <c r="D592" t="str">
        <f>+IF(CDR!F593="","",SUBSTITUTE(CDR!F593,"CHAR (10)"," "))</f>
        <v/>
      </c>
      <c r="E592" t="str">
        <f t="shared" si="73"/>
        <v/>
      </c>
      <c r="F592" t="str">
        <f>+IF($C592="","",IF(CDR!G593="BIO","Oui","Non"))</f>
        <v/>
      </c>
      <c r="G592" t="str">
        <f>+IF($C592="","",IF(CDR!D593="DOMEDIA","MDD",IF(CDR!D593="APTA","MDD",IF(CDR!D593="TOP BUDGET","Premier Prix","MN"))))</f>
        <v/>
      </c>
      <c r="H592" t="str">
        <f>+IF($C592="","",CDR!D593)</f>
        <v/>
      </c>
      <c r="K592" t="str">
        <f>+IF($C592="","",CDR!$E$2)</f>
        <v/>
      </c>
      <c r="L592" t="str">
        <f>+IF($C592="","",CDR!$G$2)</f>
        <v/>
      </c>
      <c r="M592" t="str">
        <f>+IF($C592="","",CDR!AN593)</f>
        <v/>
      </c>
      <c r="N592" t="str">
        <f>+IF($C592="","",CDR!AO593)</f>
        <v/>
      </c>
      <c r="P592" t="str">
        <f t="shared" si="74"/>
        <v/>
      </c>
      <c r="Q592" t="str">
        <f>+IF($C592="","",CDR!A593)</f>
        <v/>
      </c>
      <c r="S592" t="str">
        <f t="shared" si="75"/>
        <v/>
      </c>
      <c r="T592" t="str">
        <f t="shared" si="76"/>
        <v/>
      </c>
      <c r="U592" t="str">
        <f t="shared" si="77"/>
        <v/>
      </c>
      <c r="V592" t="str">
        <f>+IF(C592="","",IF(CDR!L593="VRAC","Composant sans Colisage","Homogène"))</f>
        <v/>
      </c>
      <c r="W592" t="str">
        <f>+IF(C592="","",IF(CDR!L593="VRAC","EACH",IF(CDR!L593="COLIS","COLIS (CARTON FARDEAU DISPLAY)","PALETTE - BOX")))</f>
        <v/>
      </c>
      <c r="X592" t="str">
        <f>+IF($C592="","",IF(CDR!L593="PALETTE",CDR!M593,""))</f>
        <v/>
      </c>
      <c r="Z592" t="str">
        <f>+IF($C592="","",IF(CDR!N593="PALETTE","",CDR!M593))</f>
        <v/>
      </c>
      <c r="AC592" t="str">
        <f t="shared" si="78"/>
        <v/>
      </c>
      <c r="AD592" t="str">
        <f>+IF($C592="","",CDR!$J$2)</f>
        <v/>
      </c>
      <c r="AE592" t="str">
        <f>+IF(C592="","",CDR!J590)</f>
        <v/>
      </c>
      <c r="AF592" t="str">
        <f t="shared" si="79"/>
        <v/>
      </c>
    </row>
    <row r="593" spans="1:32" x14ac:dyDescent="0.25">
      <c r="A593" t="str">
        <f>+IF($C593="","",IF(CDR!I594="","",TEXT(CDR!I594,"00000000000000")))</f>
        <v/>
      </c>
      <c r="B593" t="str">
        <f t="shared" si="72"/>
        <v/>
      </c>
      <c r="C593" t="str">
        <f>+IF(CDR!F594="","",SUBSTITUTE(CDR!F594,"CHAR (10)"," "))</f>
        <v/>
      </c>
      <c r="D593" t="str">
        <f>+IF(CDR!F594="","",SUBSTITUTE(CDR!F594,"CHAR (10)"," "))</f>
        <v/>
      </c>
      <c r="E593" t="str">
        <f t="shared" si="73"/>
        <v/>
      </c>
      <c r="F593" t="str">
        <f>+IF($C593="","",IF(CDR!G594="BIO","Oui","Non"))</f>
        <v/>
      </c>
      <c r="G593" t="str">
        <f>+IF($C593="","",IF(CDR!D594="DOMEDIA","MDD",IF(CDR!D594="APTA","MDD",IF(CDR!D594="TOP BUDGET","Premier Prix","MN"))))</f>
        <v/>
      </c>
      <c r="H593" t="str">
        <f>+IF($C593="","",CDR!D594)</f>
        <v/>
      </c>
      <c r="K593" t="str">
        <f>+IF($C593="","",CDR!$E$2)</f>
        <v/>
      </c>
      <c r="L593" t="str">
        <f>+IF($C593="","",CDR!$G$2)</f>
        <v/>
      </c>
      <c r="M593" t="str">
        <f>+IF($C593="","",CDR!AN594)</f>
        <v/>
      </c>
      <c r="N593" t="str">
        <f>+IF($C593="","",CDR!AO594)</f>
        <v/>
      </c>
      <c r="P593" t="str">
        <f t="shared" si="74"/>
        <v/>
      </c>
      <c r="Q593" t="str">
        <f>+IF($C593="","",CDR!A594)</f>
        <v/>
      </c>
      <c r="S593" t="str">
        <f t="shared" si="75"/>
        <v/>
      </c>
      <c r="T593" t="str">
        <f t="shared" si="76"/>
        <v/>
      </c>
      <c r="U593" t="str">
        <f t="shared" si="77"/>
        <v/>
      </c>
      <c r="V593" t="str">
        <f>+IF(C593="","",IF(CDR!L594="VRAC","Composant sans Colisage","Homogène"))</f>
        <v/>
      </c>
      <c r="W593" t="str">
        <f>+IF(C593="","",IF(CDR!L594="VRAC","EACH",IF(CDR!L594="COLIS","COLIS (CARTON FARDEAU DISPLAY)","PALETTE - BOX")))</f>
        <v/>
      </c>
      <c r="X593" t="str">
        <f>+IF($C593="","",IF(CDR!L594="PALETTE",CDR!M594,""))</f>
        <v/>
      </c>
      <c r="Z593" t="str">
        <f>+IF($C593="","",IF(CDR!N594="PALETTE","",CDR!M594))</f>
        <v/>
      </c>
      <c r="AC593" t="str">
        <f t="shared" si="78"/>
        <v/>
      </c>
      <c r="AD593" t="str">
        <f>+IF($C593="","",CDR!$J$2)</f>
        <v/>
      </c>
      <c r="AE593" t="str">
        <f>+IF(C593="","",CDR!J591)</f>
        <v/>
      </c>
      <c r="AF593" t="str">
        <f t="shared" si="79"/>
        <v/>
      </c>
    </row>
    <row r="594" spans="1:32" x14ac:dyDescent="0.25">
      <c r="A594" t="str">
        <f>+IF($C594="","",IF(CDR!I595="","",TEXT(CDR!I595,"00000000000000")))</f>
        <v/>
      </c>
      <c r="B594" t="str">
        <f t="shared" si="72"/>
        <v/>
      </c>
      <c r="C594" t="str">
        <f>+IF(CDR!F595="","",SUBSTITUTE(CDR!F595,"CHAR (10)"," "))</f>
        <v/>
      </c>
      <c r="D594" t="str">
        <f>+IF(CDR!F595="","",SUBSTITUTE(CDR!F595,"CHAR (10)"," "))</f>
        <v/>
      </c>
      <c r="E594" t="str">
        <f t="shared" si="73"/>
        <v/>
      </c>
      <c r="F594" t="str">
        <f>+IF($C594="","",IF(CDR!G595="BIO","Oui","Non"))</f>
        <v/>
      </c>
      <c r="G594" t="str">
        <f>+IF($C594="","",IF(CDR!D595="DOMEDIA","MDD",IF(CDR!D595="APTA","MDD",IF(CDR!D595="TOP BUDGET","Premier Prix","MN"))))</f>
        <v/>
      </c>
      <c r="H594" t="str">
        <f>+IF($C594="","",CDR!D595)</f>
        <v/>
      </c>
      <c r="K594" t="str">
        <f>+IF($C594="","",CDR!$E$2)</f>
        <v/>
      </c>
      <c r="L594" t="str">
        <f>+IF($C594="","",CDR!$G$2)</f>
        <v/>
      </c>
      <c r="M594" t="str">
        <f>+IF($C594="","",CDR!AN595)</f>
        <v/>
      </c>
      <c r="N594" t="str">
        <f>+IF($C594="","",CDR!AO595)</f>
        <v/>
      </c>
      <c r="P594" t="str">
        <f t="shared" si="74"/>
        <v/>
      </c>
      <c r="Q594" t="str">
        <f>+IF($C594="","",CDR!A595)</f>
        <v/>
      </c>
      <c r="S594" t="str">
        <f t="shared" si="75"/>
        <v/>
      </c>
      <c r="T594" t="str">
        <f t="shared" si="76"/>
        <v/>
      </c>
      <c r="U594" t="str">
        <f t="shared" si="77"/>
        <v/>
      </c>
      <c r="V594" t="str">
        <f>+IF(C594="","",IF(CDR!L595="VRAC","Composant sans Colisage","Homogène"))</f>
        <v/>
      </c>
      <c r="W594" t="str">
        <f>+IF(C594="","",IF(CDR!L595="VRAC","EACH",IF(CDR!L595="COLIS","COLIS (CARTON FARDEAU DISPLAY)","PALETTE - BOX")))</f>
        <v/>
      </c>
      <c r="X594" t="str">
        <f>+IF($C594="","",IF(CDR!L595="PALETTE",CDR!M595,""))</f>
        <v/>
      </c>
      <c r="Z594" t="str">
        <f>+IF($C594="","",IF(CDR!N595="PALETTE","",CDR!M595))</f>
        <v/>
      </c>
      <c r="AC594" t="str">
        <f t="shared" si="78"/>
        <v/>
      </c>
      <c r="AD594" t="str">
        <f>+IF($C594="","",CDR!$J$2)</f>
        <v/>
      </c>
      <c r="AE594" t="str">
        <f>+IF(C594="","",CDR!J592)</f>
        <v/>
      </c>
      <c r="AF594" t="str">
        <f t="shared" si="79"/>
        <v/>
      </c>
    </row>
    <row r="595" spans="1:32" x14ac:dyDescent="0.25">
      <c r="A595" t="str">
        <f>+IF($C595="","",IF(CDR!I596="","",TEXT(CDR!I596,"00000000000000")))</f>
        <v/>
      </c>
      <c r="B595" t="str">
        <f t="shared" si="72"/>
        <v/>
      </c>
      <c r="C595" t="str">
        <f>+IF(CDR!F596="","",SUBSTITUTE(CDR!F596,"CHAR (10)"," "))</f>
        <v/>
      </c>
      <c r="D595" t="str">
        <f>+IF(CDR!F596="","",SUBSTITUTE(CDR!F596,"CHAR (10)"," "))</f>
        <v/>
      </c>
      <c r="E595" t="str">
        <f t="shared" si="73"/>
        <v/>
      </c>
      <c r="F595" t="str">
        <f>+IF($C595="","",IF(CDR!G596="BIO","Oui","Non"))</f>
        <v/>
      </c>
      <c r="G595" t="str">
        <f>+IF($C595="","",IF(CDR!D596="DOMEDIA","MDD",IF(CDR!D596="APTA","MDD",IF(CDR!D596="TOP BUDGET","Premier Prix","MN"))))</f>
        <v/>
      </c>
      <c r="H595" t="str">
        <f>+IF($C595="","",CDR!D596)</f>
        <v/>
      </c>
      <c r="K595" t="str">
        <f>+IF($C595="","",CDR!$E$2)</f>
        <v/>
      </c>
      <c r="L595" t="str">
        <f>+IF($C595="","",CDR!$G$2)</f>
        <v/>
      </c>
      <c r="M595" t="str">
        <f>+IF($C595="","",CDR!AN596)</f>
        <v/>
      </c>
      <c r="N595" t="str">
        <f>+IF($C595="","",CDR!AO596)</f>
        <v/>
      </c>
      <c r="P595" t="str">
        <f t="shared" si="74"/>
        <v/>
      </c>
      <c r="Q595" t="str">
        <f>+IF($C595="","",CDR!A596)</f>
        <v/>
      </c>
      <c r="S595" t="str">
        <f t="shared" si="75"/>
        <v/>
      </c>
      <c r="T595" t="str">
        <f t="shared" si="76"/>
        <v/>
      </c>
      <c r="U595" t="str">
        <f t="shared" si="77"/>
        <v/>
      </c>
      <c r="V595" t="str">
        <f>+IF(C595="","",IF(CDR!L596="VRAC","Composant sans Colisage","Homogène"))</f>
        <v/>
      </c>
      <c r="W595" t="str">
        <f>+IF(C595="","",IF(CDR!L596="VRAC","EACH",IF(CDR!L596="COLIS","COLIS (CARTON FARDEAU DISPLAY)","PALETTE - BOX")))</f>
        <v/>
      </c>
      <c r="X595" t="str">
        <f>+IF($C595="","",IF(CDR!L596="PALETTE",CDR!M596,""))</f>
        <v/>
      </c>
      <c r="Z595" t="str">
        <f>+IF($C595="","",IF(CDR!N596="PALETTE","",CDR!M596))</f>
        <v/>
      </c>
      <c r="AC595" t="str">
        <f t="shared" si="78"/>
        <v/>
      </c>
      <c r="AD595" t="str">
        <f>+IF($C595="","",CDR!$J$2)</f>
        <v/>
      </c>
      <c r="AE595" t="str">
        <f>+IF(C595="","",CDR!J593)</f>
        <v/>
      </c>
      <c r="AF595" t="str">
        <f t="shared" si="79"/>
        <v/>
      </c>
    </row>
    <row r="596" spans="1:32" x14ac:dyDescent="0.25">
      <c r="A596" t="str">
        <f>+IF($C596="","",IF(CDR!I597="","",TEXT(CDR!I597,"00000000000000")))</f>
        <v/>
      </c>
      <c r="B596" t="str">
        <f t="shared" si="72"/>
        <v/>
      </c>
      <c r="C596" t="str">
        <f>+IF(CDR!F597="","",SUBSTITUTE(CDR!F597,"CHAR (10)"," "))</f>
        <v/>
      </c>
      <c r="D596" t="str">
        <f>+IF(CDR!F597="","",SUBSTITUTE(CDR!F597,"CHAR (10)"," "))</f>
        <v/>
      </c>
      <c r="E596" t="str">
        <f t="shared" si="73"/>
        <v/>
      </c>
      <c r="F596" t="str">
        <f>+IF($C596="","",IF(CDR!G597="BIO","Oui","Non"))</f>
        <v/>
      </c>
      <c r="G596" t="str">
        <f>+IF($C596="","",IF(CDR!D597="DOMEDIA","MDD",IF(CDR!D597="APTA","MDD",IF(CDR!D597="TOP BUDGET","Premier Prix","MN"))))</f>
        <v/>
      </c>
      <c r="H596" t="str">
        <f>+IF($C596="","",CDR!D597)</f>
        <v/>
      </c>
      <c r="K596" t="str">
        <f>+IF($C596="","",CDR!$E$2)</f>
        <v/>
      </c>
      <c r="L596" t="str">
        <f>+IF($C596="","",CDR!$G$2)</f>
        <v/>
      </c>
      <c r="M596" t="str">
        <f>+IF($C596="","",CDR!AN597)</f>
        <v/>
      </c>
      <c r="N596" t="str">
        <f>+IF($C596="","",CDR!AO597)</f>
        <v/>
      </c>
      <c r="P596" t="str">
        <f t="shared" si="74"/>
        <v/>
      </c>
      <c r="Q596" t="str">
        <f>+IF($C596="","",CDR!A597)</f>
        <v/>
      </c>
      <c r="S596" t="str">
        <f t="shared" si="75"/>
        <v/>
      </c>
      <c r="T596" t="str">
        <f t="shared" si="76"/>
        <v/>
      </c>
      <c r="U596" t="str">
        <f t="shared" si="77"/>
        <v/>
      </c>
      <c r="V596" t="str">
        <f>+IF(C596="","",IF(CDR!L597="VRAC","Composant sans Colisage","Homogène"))</f>
        <v/>
      </c>
      <c r="W596" t="str">
        <f>+IF(C596="","",IF(CDR!L597="VRAC","EACH",IF(CDR!L597="COLIS","COLIS (CARTON FARDEAU DISPLAY)","PALETTE - BOX")))</f>
        <v/>
      </c>
      <c r="X596" t="str">
        <f>+IF($C596="","",IF(CDR!L597="PALETTE",CDR!M597,""))</f>
        <v/>
      </c>
      <c r="Z596" t="str">
        <f>+IF($C596="","",IF(CDR!N597="PALETTE","",CDR!M597))</f>
        <v/>
      </c>
      <c r="AC596" t="str">
        <f t="shared" si="78"/>
        <v/>
      </c>
      <c r="AD596" t="str">
        <f>+IF($C596="","",CDR!$J$2)</f>
        <v/>
      </c>
      <c r="AE596" t="str">
        <f>+IF(C596="","",CDR!J594)</f>
        <v/>
      </c>
      <c r="AF596" t="str">
        <f t="shared" si="79"/>
        <v/>
      </c>
    </row>
    <row r="597" spans="1:32" x14ac:dyDescent="0.25">
      <c r="A597" t="str">
        <f>+IF($C597="","",IF(CDR!I598="","",TEXT(CDR!I598,"00000000000000")))</f>
        <v/>
      </c>
      <c r="B597" t="str">
        <f t="shared" si="72"/>
        <v/>
      </c>
      <c r="C597" t="str">
        <f>+IF(CDR!F598="","",SUBSTITUTE(CDR!F598,"CHAR (10)"," "))</f>
        <v/>
      </c>
      <c r="D597" t="str">
        <f>+IF(CDR!F598="","",SUBSTITUTE(CDR!F598,"CHAR (10)"," "))</f>
        <v/>
      </c>
      <c r="E597" t="str">
        <f t="shared" si="73"/>
        <v/>
      </c>
      <c r="F597" t="str">
        <f>+IF($C597="","",IF(CDR!G598="BIO","Oui","Non"))</f>
        <v/>
      </c>
      <c r="G597" t="str">
        <f>+IF($C597="","",IF(CDR!D598="DOMEDIA","MDD",IF(CDR!D598="APTA","MDD",IF(CDR!D598="TOP BUDGET","Premier Prix","MN"))))</f>
        <v/>
      </c>
      <c r="H597" t="str">
        <f>+IF($C597="","",CDR!D598)</f>
        <v/>
      </c>
      <c r="K597" t="str">
        <f>+IF($C597="","",CDR!$E$2)</f>
        <v/>
      </c>
      <c r="L597" t="str">
        <f>+IF($C597="","",CDR!$G$2)</f>
        <v/>
      </c>
      <c r="M597" t="str">
        <f>+IF($C597="","",CDR!AN598)</f>
        <v/>
      </c>
      <c r="N597" t="str">
        <f>+IF($C597="","",CDR!AO598)</f>
        <v/>
      </c>
      <c r="P597" t="str">
        <f t="shared" si="74"/>
        <v/>
      </c>
      <c r="Q597" t="str">
        <f>+IF($C597="","",CDR!A598)</f>
        <v/>
      </c>
      <c r="S597" t="str">
        <f t="shared" si="75"/>
        <v/>
      </c>
      <c r="T597" t="str">
        <f t="shared" si="76"/>
        <v/>
      </c>
      <c r="U597" t="str">
        <f t="shared" si="77"/>
        <v/>
      </c>
      <c r="V597" t="str">
        <f>+IF(C597="","",IF(CDR!L598="VRAC","Composant sans Colisage","Homogène"))</f>
        <v/>
      </c>
      <c r="W597" t="str">
        <f>+IF(C597="","",IF(CDR!L598="VRAC","EACH",IF(CDR!L598="COLIS","COLIS (CARTON FARDEAU DISPLAY)","PALETTE - BOX")))</f>
        <v/>
      </c>
      <c r="X597" t="str">
        <f>+IF($C597="","",IF(CDR!L598="PALETTE",CDR!M598,""))</f>
        <v/>
      </c>
      <c r="Z597" t="str">
        <f>+IF($C597="","",IF(CDR!N598="PALETTE","",CDR!M598))</f>
        <v/>
      </c>
      <c r="AC597" t="str">
        <f t="shared" si="78"/>
        <v/>
      </c>
      <c r="AD597" t="str">
        <f>+IF($C597="","",CDR!$J$2)</f>
        <v/>
      </c>
      <c r="AE597" t="str">
        <f>+IF(C597="","",CDR!J595)</f>
        <v/>
      </c>
      <c r="AF597" t="str">
        <f t="shared" si="79"/>
        <v/>
      </c>
    </row>
    <row r="598" spans="1:32" x14ac:dyDescent="0.25">
      <c r="A598" t="str">
        <f>+IF($C598="","",IF(CDR!I599="","",TEXT(CDR!I599,"00000000000000")))</f>
        <v/>
      </c>
      <c r="B598" t="str">
        <f t="shared" si="72"/>
        <v/>
      </c>
      <c r="C598" t="str">
        <f>+IF(CDR!F599="","",SUBSTITUTE(CDR!F599,"CHAR (10)"," "))</f>
        <v/>
      </c>
      <c r="D598" t="str">
        <f>+IF(CDR!F599="","",SUBSTITUTE(CDR!F599,"CHAR (10)"," "))</f>
        <v/>
      </c>
      <c r="E598" t="str">
        <f t="shared" si="73"/>
        <v/>
      </c>
      <c r="F598" t="str">
        <f>+IF($C598="","",IF(CDR!G599="BIO","Oui","Non"))</f>
        <v/>
      </c>
      <c r="G598" t="str">
        <f>+IF($C598="","",IF(CDR!D599="DOMEDIA","MDD",IF(CDR!D599="APTA","MDD",IF(CDR!D599="TOP BUDGET","Premier Prix","MN"))))</f>
        <v/>
      </c>
      <c r="H598" t="str">
        <f>+IF($C598="","",CDR!D599)</f>
        <v/>
      </c>
      <c r="K598" t="str">
        <f>+IF($C598="","",CDR!$E$2)</f>
        <v/>
      </c>
      <c r="L598" t="str">
        <f>+IF($C598="","",CDR!$G$2)</f>
        <v/>
      </c>
      <c r="M598" t="str">
        <f>+IF($C598="","",CDR!AN599)</f>
        <v/>
      </c>
      <c r="N598" t="str">
        <f>+IF($C598="","",CDR!AO599)</f>
        <v/>
      </c>
      <c r="P598" t="str">
        <f t="shared" si="74"/>
        <v/>
      </c>
      <c r="Q598" t="str">
        <f>+IF($C598="","",CDR!A599)</f>
        <v/>
      </c>
      <c r="S598" t="str">
        <f t="shared" si="75"/>
        <v/>
      </c>
      <c r="T598" t="str">
        <f t="shared" si="76"/>
        <v/>
      </c>
      <c r="U598" t="str">
        <f t="shared" si="77"/>
        <v/>
      </c>
      <c r="V598" t="str">
        <f>+IF(C598="","",IF(CDR!L599="VRAC","Composant sans Colisage","Homogène"))</f>
        <v/>
      </c>
      <c r="W598" t="str">
        <f>+IF(C598="","",IF(CDR!L599="VRAC","EACH",IF(CDR!L599="COLIS","COLIS (CARTON FARDEAU DISPLAY)","PALETTE - BOX")))</f>
        <v/>
      </c>
      <c r="X598" t="str">
        <f>+IF($C598="","",IF(CDR!L599="PALETTE",CDR!M599,""))</f>
        <v/>
      </c>
      <c r="Z598" t="str">
        <f>+IF($C598="","",IF(CDR!N599="PALETTE","",CDR!M599))</f>
        <v/>
      </c>
      <c r="AC598" t="str">
        <f t="shared" si="78"/>
        <v/>
      </c>
      <c r="AD598" t="str">
        <f>+IF($C598="","",CDR!$J$2)</f>
        <v/>
      </c>
      <c r="AE598" t="str">
        <f>+IF(C598="","",CDR!J596)</f>
        <v/>
      </c>
      <c r="AF598" t="str">
        <f t="shared" si="79"/>
        <v/>
      </c>
    </row>
    <row r="599" spans="1:32" x14ac:dyDescent="0.25">
      <c r="A599" t="str">
        <f>+IF($C599="","",IF(CDR!I600="","",TEXT(CDR!I600,"00000000000000")))</f>
        <v/>
      </c>
      <c r="B599" t="str">
        <f t="shared" si="72"/>
        <v/>
      </c>
      <c r="C599" t="str">
        <f>+IF(CDR!F600="","",SUBSTITUTE(CDR!F600,"CHAR (10)"," "))</f>
        <v/>
      </c>
      <c r="D599" t="str">
        <f>+IF(CDR!F600="","",SUBSTITUTE(CDR!F600,"CHAR (10)"," "))</f>
        <v/>
      </c>
      <c r="E599" t="str">
        <f t="shared" si="73"/>
        <v/>
      </c>
      <c r="F599" t="str">
        <f>+IF($C599="","",IF(CDR!G600="BIO","Oui","Non"))</f>
        <v/>
      </c>
      <c r="G599" t="str">
        <f>+IF($C599="","",IF(CDR!D600="DOMEDIA","MDD",IF(CDR!D600="APTA","MDD",IF(CDR!D600="TOP BUDGET","Premier Prix","MN"))))</f>
        <v/>
      </c>
      <c r="H599" t="str">
        <f>+IF($C599="","",CDR!D600)</f>
        <v/>
      </c>
      <c r="K599" t="str">
        <f>+IF($C599="","",CDR!$E$2)</f>
        <v/>
      </c>
      <c r="L599" t="str">
        <f>+IF($C599="","",CDR!$G$2)</f>
        <v/>
      </c>
      <c r="M599" t="str">
        <f>+IF($C599="","",CDR!AN600)</f>
        <v/>
      </c>
      <c r="N599" t="str">
        <f>+IF($C599="","",CDR!AO600)</f>
        <v/>
      </c>
      <c r="P599" t="str">
        <f t="shared" si="74"/>
        <v/>
      </c>
      <c r="Q599" t="str">
        <f>+IF($C599="","",CDR!A600)</f>
        <v/>
      </c>
      <c r="S599" t="str">
        <f t="shared" si="75"/>
        <v/>
      </c>
      <c r="T599" t="str">
        <f t="shared" si="76"/>
        <v/>
      </c>
      <c r="U599" t="str">
        <f t="shared" si="77"/>
        <v/>
      </c>
      <c r="V599" t="str">
        <f>+IF(C599="","",IF(CDR!L600="VRAC","Composant sans Colisage","Homogène"))</f>
        <v/>
      </c>
      <c r="W599" t="str">
        <f>+IF(C599="","",IF(CDR!L600="VRAC","EACH",IF(CDR!L600="COLIS","COLIS (CARTON FARDEAU DISPLAY)","PALETTE - BOX")))</f>
        <v/>
      </c>
      <c r="X599" t="str">
        <f>+IF($C599="","",IF(CDR!L600="PALETTE",CDR!M600,""))</f>
        <v/>
      </c>
      <c r="Z599" t="str">
        <f>+IF($C599="","",IF(CDR!N600="PALETTE","",CDR!M600))</f>
        <v/>
      </c>
      <c r="AC599" t="str">
        <f t="shared" si="78"/>
        <v/>
      </c>
      <c r="AD599" t="str">
        <f>+IF($C599="","",CDR!$J$2)</f>
        <v/>
      </c>
      <c r="AE599" t="str">
        <f>+IF(C599="","",CDR!J597)</f>
        <v/>
      </c>
      <c r="AF599" t="str">
        <f t="shared" si="79"/>
        <v/>
      </c>
    </row>
    <row r="600" spans="1:32" x14ac:dyDescent="0.25">
      <c r="A600" t="str">
        <f>+IF($C600="","",IF(CDR!I601="","",TEXT(CDR!I601,"00000000000000")))</f>
        <v/>
      </c>
      <c r="B600" t="str">
        <f t="shared" si="72"/>
        <v/>
      </c>
      <c r="C600" t="str">
        <f>+IF(CDR!F601="","",SUBSTITUTE(CDR!F601,"CHAR (10)"," "))</f>
        <v/>
      </c>
      <c r="D600" t="str">
        <f>+IF(CDR!F601="","",SUBSTITUTE(CDR!F601,"CHAR (10)"," "))</f>
        <v/>
      </c>
      <c r="E600" t="str">
        <f t="shared" si="73"/>
        <v/>
      </c>
      <c r="F600" t="str">
        <f>+IF($C600="","",IF(CDR!G601="BIO","Oui","Non"))</f>
        <v/>
      </c>
      <c r="G600" t="str">
        <f>+IF($C600="","",IF(CDR!D601="DOMEDIA","MDD",IF(CDR!D601="APTA","MDD",IF(CDR!D601="TOP BUDGET","Premier Prix","MN"))))</f>
        <v/>
      </c>
      <c r="H600" t="str">
        <f>+IF($C600="","",CDR!D601)</f>
        <v/>
      </c>
      <c r="K600" t="str">
        <f>+IF($C600="","",CDR!$E$2)</f>
        <v/>
      </c>
      <c r="L600" t="str">
        <f>+IF($C600="","",CDR!$G$2)</f>
        <v/>
      </c>
      <c r="M600" t="str">
        <f>+IF($C600="","",CDR!AN601)</f>
        <v/>
      </c>
      <c r="N600" t="str">
        <f>+IF($C600="","",CDR!AO601)</f>
        <v/>
      </c>
      <c r="P600" t="str">
        <f t="shared" si="74"/>
        <v/>
      </c>
      <c r="Q600" t="str">
        <f>+IF($C600="","",CDR!A601)</f>
        <v/>
      </c>
      <c r="S600" t="str">
        <f t="shared" si="75"/>
        <v/>
      </c>
      <c r="T600" t="str">
        <f t="shared" si="76"/>
        <v/>
      </c>
      <c r="U600" t="str">
        <f t="shared" si="77"/>
        <v/>
      </c>
      <c r="V600" t="str">
        <f>+IF(C600="","",IF(CDR!L601="VRAC","Composant sans Colisage","Homogène"))</f>
        <v/>
      </c>
      <c r="W600" t="str">
        <f>+IF(C600="","",IF(CDR!L601="VRAC","EACH",IF(CDR!L601="COLIS","COLIS (CARTON FARDEAU DISPLAY)","PALETTE - BOX")))</f>
        <v/>
      </c>
      <c r="X600" t="str">
        <f>+IF($C600="","",IF(CDR!L601="PALETTE",CDR!M601,""))</f>
        <v/>
      </c>
      <c r="Z600" t="str">
        <f>+IF($C600="","",IF(CDR!N601="PALETTE","",CDR!M601))</f>
        <v/>
      </c>
      <c r="AC600" t="str">
        <f t="shared" si="78"/>
        <v/>
      </c>
      <c r="AD600" t="str">
        <f>+IF($C600="","",CDR!$J$2)</f>
        <v/>
      </c>
      <c r="AE600" t="str">
        <f>+IF(C600="","",CDR!J598)</f>
        <v/>
      </c>
      <c r="AF600" t="str">
        <f t="shared" si="79"/>
        <v/>
      </c>
    </row>
    <row r="601" spans="1:32" x14ac:dyDescent="0.25">
      <c r="A601" t="str">
        <f>+IF($C601="","",IF(CDR!I602="","",TEXT(CDR!I602,"00000000000000")))</f>
        <v/>
      </c>
      <c r="B601" t="str">
        <f t="shared" si="72"/>
        <v/>
      </c>
      <c r="C601" t="str">
        <f>+IF(CDR!F602="","",SUBSTITUTE(CDR!F602,"CHAR (10)"," "))</f>
        <v/>
      </c>
      <c r="D601" t="str">
        <f>+IF(CDR!F602="","",SUBSTITUTE(CDR!F602,"CHAR (10)"," "))</f>
        <v/>
      </c>
      <c r="E601" t="str">
        <f t="shared" si="73"/>
        <v/>
      </c>
      <c r="F601" t="str">
        <f>+IF($C601="","",IF(CDR!G602="BIO","Oui","Non"))</f>
        <v/>
      </c>
      <c r="G601" t="str">
        <f>+IF($C601="","",IF(CDR!D602="DOMEDIA","MDD",IF(CDR!D602="APTA","MDD",IF(CDR!D602="TOP BUDGET","Premier Prix","MN"))))</f>
        <v/>
      </c>
      <c r="H601" t="str">
        <f>+IF($C601="","",CDR!D602)</f>
        <v/>
      </c>
      <c r="K601" t="str">
        <f>+IF($C601="","",CDR!$E$2)</f>
        <v/>
      </c>
      <c r="L601" t="str">
        <f>+IF($C601="","",CDR!$G$2)</f>
        <v/>
      </c>
      <c r="M601" t="str">
        <f>+IF($C601="","",CDR!AN602)</f>
        <v/>
      </c>
      <c r="N601" t="str">
        <f>+IF($C601="","",CDR!AO602)</f>
        <v/>
      </c>
      <c r="P601" t="str">
        <f t="shared" si="74"/>
        <v/>
      </c>
      <c r="Q601" t="str">
        <f>+IF($C601="","",CDR!A602)</f>
        <v/>
      </c>
      <c r="S601" t="str">
        <f t="shared" si="75"/>
        <v/>
      </c>
      <c r="T601" t="str">
        <f t="shared" si="76"/>
        <v/>
      </c>
      <c r="U601" t="str">
        <f t="shared" si="77"/>
        <v/>
      </c>
      <c r="V601" t="str">
        <f>+IF(C601="","",IF(CDR!L602="VRAC","Composant sans Colisage","Homogène"))</f>
        <v/>
      </c>
      <c r="W601" t="str">
        <f>+IF(C601="","",IF(CDR!L602="VRAC","EACH",IF(CDR!L602="COLIS","COLIS (CARTON FARDEAU DISPLAY)","PALETTE - BOX")))</f>
        <v/>
      </c>
      <c r="X601" t="str">
        <f>+IF($C601="","",IF(CDR!L602="PALETTE",CDR!M602,""))</f>
        <v/>
      </c>
      <c r="Z601" t="str">
        <f>+IF($C601="","",IF(CDR!N602="PALETTE","",CDR!M602))</f>
        <v/>
      </c>
      <c r="AC601" t="str">
        <f t="shared" si="78"/>
        <v/>
      </c>
      <c r="AD601" t="str">
        <f>+IF($C601="","",CDR!$J$2)</f>
        <v/>
      </c>
      <c r="AE601" t="str">
        <f>+IF(C601="","",CDR!J599)</f>
        <v/>
      </c>
      <c r="AF601" t="str">
        <f t="shared" si="79"/>
        <v/>
      </c>
    </row>
    <row r="602" spans="1:32" x14ac:dyDescent="0.25">
      <c r="A602" t="str">
        <f>+IF($C602="","",IF(CDR!I603="","",TEXT(CDR!I603,"00000000000000")))</f>
        <v/>
      </c>
      <c r="B602" t="str">
        <f t="shared" si="72"/>
        <v/>
      </c>
      <c r="C602" t="str">
        <f>+IF(CDR!F603="","",SUBSTITUTE(CDR!F603,"CHAR (10)"," "))</f>
        <v/>
      </c>
      <c r="D602" t="str">
        <f>+IF(CDR!F603="","",SUBSTITUTE(CDR!F603,"CHAR (10)"," "))</f>
        <v/>
      </c>
      <c r="E602" t="str">
        <f t="shared" si="73"/>
        <v/>
      </c>
      <c r="F602" t="str">
        <f>+IF($C602="","",IF(CDR!G603="BIO","Oui","Non"))</f>
        <v/>
      </c>
      <c r="G602" t="str">
        <f>+IF($C602="","",IF(CDR!D603="DOMEDIA","MDD",IF(CDR!D603="APTA","MDD",IF(CDR!D603="TOP BUDGET","Premier Prix","MN"))))</f>
        <v/>
      </c>
      <c r="H602" t="str">
        <f>+IF($C602="","",CDR!D603)</f>
        <v/>
      </c>
      <c r="K602" t="str">
        <f>+IF($C602="","",CDR!$E$2)</f>
        <v/>
      </c>
      <c r="L602" t="str">
        <f>+IF($C602="","",CDR!$G$2)</f>
        <v/>
      </c>
      <c r="M602" t="str">
        <f>+IF($C602="","",CDR!AN603)</f>
        <v/>
      </c>
      <c r="N602" t="str">
        <f>+IF($C602="","",CDR!AO603)</f>
        <v/>
      </c>
      <c r="P602" t="str">
        <f t="shared" si="74"/>
        <v/>
      </c>
      <c r="Q602" t="str">
        <f>+IF($C602="","",CDR!A603)</f>
        <v/>
      </c>
      <c r="S602" t="str">
        <f t="shared" si="75"/>
        <v/>
      </c>
      <c r="T602" t="str">
        <f t="shared" si="76"/>
        <v/>
      </c>
      <c r="U602" t="str">
        <f t="shared" si="77"/>
        <v/>
      </c>
      <c r="V602" t="str">
        <f>+IF(C602="","",IF(CDR!L603="VRAC","Composant sans Colisage","Homogène"))</f>
        <v/>
      </c>
      <c r="W602" t="str">
        <f>+IF(C602="","",IF(CDR!L603="VRAC","EACH",IF(CDR!L603="COLIS","COLIS (CARTON FARDEAU DISPLAY)","PALETTE - BOX")))</f>
        <v/>
      </c>
      <c r="X602" t="str">
        <f>+IF($C602="","",IF(CDR!L603="PALETTE",CDR!M603,""))</f>
        <v/>
      </c>
      <c r="Z602" t="str">
        <f>+IF($C602="","",IF(CDR!N603="PALETTE","",CDR!M603))</f>
        <v/>
      </c>
      <c r="AC602" t="str">
        <f t="shared" si="78"/>
        <v/>
      </c>
      <c r="AD602" t="str">
        <f>+IF($C602="","",CDR!$J$2)</f>
        <v/>
      </c>
      <c r="AE602" t="str">
        <f>+IF(C602="","",CDR!J600)</f>
        <v/>
      </c>
      <c r="AF602" t="str">
        <f t="shared" si="79"/>
        <v/>
      </c>
    </row>
    <row r="603" spans="1:32" x14ac:dyDescent="0.25">
      <c r="A603" t="str">
        <f>+IF($C603="","",IF(CDR!I604="","",TEXT(CDR!I604,"00000000000000")))</f>
        <v/>
      </c>
      <c r="B603" t="str">
        <f t="shared" si="72"/>
        <v/>
      </c>
      <c r="C603" t="str">
        <f>+IF(CDR!F604="","",SUBSTITUTE(CDR!F604,"CHAR (10)"," "))</f>
        <v/>
      </c>
      <c r="D603" t="str">
        <f>+IF(CDR!F604="","",SUBSTITUTE(CDR!F604,"CHAR (10)"," "))</f>
        <v/>
      </c>
      <c r="E603" t="str">
        <f t="shared" si="73"/>
        <v/>
      </c>
      <c r="F603" t="str">
        <f>+IF($C603="","",IF(CDR!G604="BIO","Oui","Non"))</f>
        <v/>
      </c>
      <c r="G603" t="str">
        <f>+IF($C603="","",IF(CDR!D604="DOMEDIA","MDD",IF(CDR!D604="APTA","MDD",IF(CDR!D604="TOP BUDGET","Premier Prix","MN"))))</f>
        <v/>
      </c>
      <c r="H603" t="str">
        <f>+IF($C603="","",CDR!D604)</f>
        <v/>
      </c>
      <c r="K603" t="str">
        <f>+IF($C603="","",CDR!$E$2)</f>
        <v/>
      </c>
      <c r="L603" t="str">
        <f>+IF($C603="","",CDR!$G$2)</f>
        <v/>
      </c>
      <c r="M603" t="str">
        <f>+IF($C603="","",CDR!AN604)</f>
        <v/>
      </c>
      <c r="N603" t="str">
        <f>+IF($C603="","",CDR!AO604)</f>
        <v/>
      </c>
      <c r="P603" t="str">
        <f t="shared" si="74"/>
        <v/>
      </c>
      <c r="Q603" t="str">
        <f>+IF($C603="","",CDR!A604)</f>
        <v/>
      </c>
      <c r="S603" t="str">
        <f t="shared" si="75"/>
        <v/>
      </c>
      <c r="T603" t="str">
        <f t="shared" si="76"/>
        <v/>
      </c>
      <c r="U603" t="str">
        <f t="shared" si="77"/>
        <v/>
      </c>
      <c r="V603" t="str">
        <f>+IF(C603="","",IF(CDR!L604="VRAC","Composant sans Colisage","Homogène"))</f>
        <v/>
      </c>
      <c r="W603" t="str">
        <f>+IF(C603="","",IF(CDR!L604="VRAC","EACH",IF(CDR!L604="COLIS","COLIS (CARTON FARDEAU DISPLAY)","PALETTE - BOX")))</f>
        <v/>
      </c>
      <c r="X603" t="str">
        <f>+IF($C603="","",IF(CDR!L604="PALETTE",CDR!M604,""))</f>
        <v/>
      </c>
      <c r="Z603" t="str">
        <f>+IF($C603="","",IF(CDR!N604="PALETTE","",CDR!M604))</f>
        <v/>
      </c>
      <c r="AC603" t="str">
        <f t="shared" si="78"/>
        <v/>
      </c>
      <c r="AD603" t="str">
        <f>+IF($C603="","",CDR!$J$2)</f>
        <v/>
      </c>
      <c r="AE603" t="str">
        <f>+IF(C603="","",CDR!J601)</f>
        <v/>
      </c>
      <c r="AF603" t="str">
        <f t="shared" si="79"/>
        <v/>
      </c>
    </row>
    <row r="604" spans="1:32" x14ac:dyDescent="0.25">
      <c r="A604" t="str">
        <f>+IF($C604="","",IF(CDR!I605="","",TEXT(CDR!I605,"00000000000000")))</f>
        <v/>
      </c>
      <c r="B604" t="str">
        <f t="shared" si="72"/>
        <v/>
      </c>
      <c r="C604" t="str">
        <f>+IF(CDR!F605="","",SUBSTITUTE(CDR!F605,"CHAR (10)"," "))</f>
        <v/>
      </c>
      <c r="D604" t="str">
        <f>+IF(CDR!F605="","",SUBSTITUTE(CDR!F605,"CHAR (10)"," "))</f>
        <v/>
      </c>
      <c r="E604" t="str">
        <f t="shared" si="73"/>
        <v/>
      </c>
      <c r="F604" t="str">
        <f>+IF($C604="","",IF(CDR!G605="BIO","Oui","Non"))</f>
        <v/>
      </c>
      <c r="G604" t="str">
        <f>+IF($C604="","",IF(CDR!D605="DOMEDIA","MDD",IF(CDR!D605="APTA","MDD",IF(CDR!D605="TOP BUDGET","Premier Prix","MN"))))</f>
        <v/>
      </c>
      <c r="H604" t="str">
        <f>+IF($C604="","",CDR!D605)</f>
        <v/>
      </c>
      <c r="K604" t="str">
        <f>+IF($C604="","",CDR!$E$2)</f>
        <v/>
      </c>
      <c r="L604" t="str">
        <f>+IF($C604="","",CDR!$G$2)</f>
        <v/>
      </c>
      <c r="M604" t="str">
        <f>+IF($C604="","",CDR!AN605)</f>
        <v/>
      </c>
      <c r="N604" t="str">
        <f>+IF($C604="","",CDR!AO605)</f>
        <v/>
      </c>
      <c r="P604" t="str">
        <f t="shared" si="74"/>
        <v/>
      </c>
      <c r="Q604" t="str">
        <f>+IF($C604="","",CDR!A605)</f>
        <v/>
      </c>
      <c r="S604" t="str">
        <f t="shared" si="75"/>
        <v/>
      </c>
      <c r="T604" t="str">
        <f t="shared" si="76"/>
        <v/>
      </c>
      <c r="U604" t="str">
        <f t="shared" si="77"/>
        <v/>
      </c>
      <c r="V604" t="str">
        <f>+IF(C604="","",IF(CDR!L605="VRAC","Composant sans Colisage","Homogène"))</f>
        <v/>
      </c>
      <c r="W604" t="str">
        <f>+IF(C604="","",IF(CDR!L605="VRAC","EACH",IF(CDR!L605="COLIS","COLIS (CARTON FARDEAU DISPLAY)","PALETTE - BOX")))</f>
        <v/>
      </c>
      <c r="X604" t="str">
        <f>+IF($C604="","",IF(CDR!L605="PALETTE",CDR!M605,""))</f>
        <v/>
      </c>
      <c r="Z604" t="str">
        <f>+IF($C604="","",IF(CDR!N605="PALETTE","",CDR!M605))</f>
        <v/>
      </c>
      <c r="AC604" t="str">
        <f t="shared" si="78"/>
        <v/>
      </c>
      <c r="AD604" t="str">
        <f>+IF($C604="","",CDR!$J$2)</f>
        <v/>
      </c>
      <c r="AE604" t="str">
        <f>+IF(C604="","",CDR!J602)</f>
        <v/>
      </c>
      <c r="AF604" t="str">
        <f t="shared" si="79"/>
        <v/>
      </c>
    </row>
    <row r="605" spans="1:32" x14ac:dyDescent="0.25">
      <c r="A605" t="str">
        <f>+IF($C605="","",IF(CDR!I606="","",TEXT(CDR!I606,"00000000000000")))</f>
        <v/>
      </c>
      <c r="B605" t="str">
        <f t="shared" si="72"/>
        <v/>
      </c>
      <c r="C605" t="str">
        <f>+IF(CDR!F606="","",SUBSTITUTE(CDR!F606,"CHAR (10)"," "))</f>
        <v/>
      </c>
      <c r="D605" t="str">
        <f>+IF(CDR!F606="","",SUBSTITUTE(CDR!F606,"CHAR (10)"," "))</f>
        <v/>
      </c>
      <c r="E605" t="str">
        <f t="shared" si="73"/>
        <v/>
      </c>
      <c r="F605" t="str">
        <f>+IF($C605="","",IF(CDR!G606="BIO","Oui","Non"))</f>
        <v/>
      </c>
      <c r="G605" t="str">
        <f>+IF($C605="","",IF(CDR!D606="DOMEDIA","MDD",IF(CDR!D606="APTA","MDD",IF(CDR!D606="TOP BUDGET","Premier Prix","MN"))))</f>
        <v/>
      </c>
      <c r="H605" t="str">
        <f>+IF($C605="","",CDR!D606)</f>
        <v/>
      </c>
      <c r="K605" t="str">
        <f>+IF($C605="","",CDR!$E$2)</f>
        <v/>
      </c>
      <c r="L605" t="str">
        <f>+IF($C605="","",CDR!$G$2)</f>
        <v/>
      </c>
      <c r="M605" t="str">
        <f>+IF($C605="","",CDR!AN606)</f>
        <v/>
      </c>
      <c r="N605" t="str">
        <f>+IF($C605="","",CDR!AO606)</f>
        <v/>
      </c>
      <c r="P605" t="str">
        <f t="shared" si="74"/>
        <v/>
      </c>
      <c r="Q605" t="str">
        <f>+IF($C605="","",CDR!A606)</f>
        <v/>
      </c>
      <c r="S605" t="str">
        <f t="shared" si="75"/>
        <v/>
      </c>
      <c r="T605" t="str">
        <f t="shared" si="76"/>
        <v/>
      </c>
      <c r="U605" t="str">
        <f t="shared" si="77"/>
        <v/>
      </c>
      <c r="V605" t="str">
        <f>+IF(C605="","",IF(CDR!L606="VRAC","Composant sans Colisage","Homogène"))</f>
        <v/>
      </c>
      <c r="W605" t="str">
        <f>+IF(C605="","",IF(CDR!L606="VRAC","EACH",IF(CDR!L606="COLIS","COLIS (CARTON FARDEAU DISPLAY)","PALETTE - BOX")))</f>
        <v/>
      </c>
      <c r="X605" t="str">
        <f>+IF($C605="","",IF(CDR!L606="PALETTE",CDR!M606,""))</f>
        <v/>
      </c>
      <c r="Z605" t="str">
        <f>+IF($C605="","",IF(CDR!N606="PALETTE","",CDR!M606))</f>
        <v/>
      </c>
      <c r="AC605" t="str">
        <f t="shared" si="78"/>
        <v/>
      </c>
      <c r="AD605" t="str">
        <f>+IF($C605="","",CDR!$J$2)</f>
        <v/>
      </c>
      <c r="AE605" t="str">
        <f>+IF(C605="","",CDR!J603)</f>
        <v/>
      </c>
      <c r="AF605" t="str">
        <f t="shared" si="79"/>
        <v/>
      </c>
    </row>
    <row r="606" spans="1:32" x14ac:dyDescent="0.25">
      <c r="A606" t="str">
        <f>+IF($C606="","",IF(CDR!I607="","",TEXT(CDR!I607,"00000000000000")))</f>
        <v/>
      </c>
      <c r="B606" t="str">
        <f t="shared" si="72"/>
        <v/>
      </c>
      <c r="C606" t="str">
        <f>+IF(CDR!F607="","",SUBSTITUTE(CDR!F607,"CHAR (10)"," "))</f>
        <v/>
      </c>
      <c r="D606" t="str">
        <f>+IF(CDR!F607="","",SUBSTITUTE(CDR!F607,"CHAR (10)"," "))</f>
        <v/>
      </c>
      <c r="E606" t="str">
        <f t="shared" si="73"/>
        <v/>
      </c>
      <c r="F606" t="str">
        <f>+IF($C606="","",IF(CDR!G607="BIO","Oui","Non"))</f>
        <v/>
      </c>
      <c r="G606" t="str">
        <f>+IF($C606="","",IF(CDR!D607="DOMEDIA","MDD",IF(CDR!D607="APTA","MDD",IF(CDR!D607="TOP BUDGET","Premier Prix","MN"))))</f>
        <v/>
      </c>
      <c r="H606" t="str">
        <f>+IF($C606="","",CDR!D607)</f>
        <v/>
      </c>
      <c r="K606" t="str">
        <f>+IF($C606="","",CDR!$E$2)</f>
        <v/>
      </c>
      <c r="L606" t="str">
        <f>+IF($C606="","",CDR!$G$2)</f>
        <v/>
      </c>
      <c r="M606" t="str">
        <f>+IF($C606="","",CDR!AN607)</f>
        <v/>
      </c>
      <c r="N606" t="str">
        <f>+IF($C606="","",CDR!AO607)</f>
        <v/>
      </c>
      <c r="P606" t="str">
        <f t="shared" si="74"/>
        <v/>
      </c>
      <c r="Q606" t="str">
        <f>+IF($C606="","",CDR!A607)</f>
        <v/>
      </c>
      <c r="S606" t="str">
        <f t="shared" si="75"/>
        <v/>
      </c>
      <c r="T606" t="str">
        <f t="shared" si="76"/>
        <v/>
      </c>
      <c r="U606" t="str">
        <f t="shared" si="77"/>
        <v/>
      </c>
      <c r="V606" t="str">
        <f>+IF(C606="","",IF(CDR!L607="VRAC","Composant sans Colisage","Homogène"))</f>
        <v/>
      </c>
      <c r="W606" t="str">
        <f>+IF(C606="","",IF(CDR!L607="VRAC","EACH",IF(CDR!L607="COLIS","COLIS (CARTON FARDEAU DISPLAY)","PALETTE - BOX")))</f>
        <v/>
      </c>
      <c r="X606" t="str">
        <f>+IF($C606="","",IF(CDR!L607="PALETTE",CDR!M607,""))</f>
        <v/>
      </c>
      <c r="Z606" t="str">
        <f>+IF($C606="","",IF(CDR!N607="PALETTE","",CDR!M607))</f>
        <v/>
      </c>
      <c r="AC606" t="str">
        <f t="shared" si="78"/>
        <v/>
      </c>
      <c r="AD606" t="str">
        <f>+IF($C606="","",CDR!$J$2)</f>
        <v/>
      </c>
      <c r="AE606" t="str">
        <f>+IF(C606="","",CDR!J604)</f>
        <v/>
      </c>
      <c r="AF606" t="str">
        <f t="shared" si="79"/>
        <v/>
      </c>
    </row>
    <row r="607" spans="1:32" x14ac:dyDescent="0.25">
      <c r="A607" t="str">
        <f>+IF($C607="","",IF(CDR!I608="","",TEXT(CDR!I608,"00000000000000")))</f>
        <v/>
      </c>
      <c r="B607" t="str">
        <f t="shared" si="72"/>
        <v/>
      </c>
      <c r="C607" t="str">
        <f>+IF(CDR!F608="","",SUBSTITUTE(CDR!F608,"CHAR (10)"," "))</f>
        <v/>
      </c>
      <c r="D607" t="str">
        <f>+IF(CDR!F608="","",SUBSTITUTE(CDR!F608,"CHAR (10)"," "))</f>
        <v/>
      </c>
      <c r="E607" t="str">
        <f t="shared" si="73"/>
        <v/>
      </c>
      <c r="F607" t="str">
        <f>+IF($C607="","",IF(CDR!G608="BIO","Oui","Non"))</f>
        <v/>
      </c>
      <c r="G607" t="str">
        <f>+IF($C607="","",IF(CDR!D608="DOMEDIA","MDD",IF(CDR!D608="APTA","MDD",IF(CDR!D608="TOP BUDGET","Premier Prix","MN"))))</f>
        <v/>
      </c>
      <c r="H607" t="str">
        <f>+IF($C607="","",CDR!D608)</f>
        <v/>
      </c>
      <c r="K607" t="str">
        <f>+IF($C607="","",CDR!$E$2)</f>
        <v/>
      </c>
      <c r="L607" t="str">
        <f>+IF($C607="","",CDR!$G$2)</f>
        <v/>
      </c>
      <c r="M607" t="str">
        <f>+IF($C607="","",CDR!AN608)</f>
        <v/>
      </c>
      <c r="N607" t="str">
        <f>+IF($C607="","",CDR!AO608)</f>
        <v/>
      </c>
      <c r="P607" t="str">
        <f t="shared" si="74"/>
        <v/>
      </c>
      <c r="Q607" t="str">
        <f>+IF($C607="","",CDR!A608)</f>
        <v/>
      </c>
      <c r="S607" t="str">
        <f t="shared" si="75"/>
        <v/>
      </c>
      <c r="T607" t="str">
        <f t="shared" si="76"/>
        <v/>
      </c>
      <c r="U607" t="str">
        <f t="shared" si="77"/>
        <v/>
      </c>
      <c r="V607" t="str">
        <f>+IF(C607="","",IF(CDR!L608="VRAC","Composant sans Colisage","Homogène"))</f>
        <v/>
      </c>
      <c r="W607" t="str">
        <f>+IF(C607="","",IF(CDR!L608="VRAC","EACH",IF(CDR!L608="COLIS","COLIS (CARTON FARDEAU DISPLAY)","PALETTE - BOX")))</f>
        <v/>
      </c>
      <c r="X607" t="str">
        <f>+IF($C607="","",IF(CDR!L608="PALETTE",CDR!M608,""))</f>
        <v/>
      </c>
      <c r="Z607" t="str">
        <f>+IF($C607="","",IF(CDR!N608="PALETTE","",CDR!M608))</f>
        <v/>
      </c>
      <c r="AC607" t="str">
        <f t="shared" si="78"/>
        <v/>
      </c>
      <c r="AD607" t="str">
        <f>+IF($C607="","",CDR!$J$2)</f>
        <v/>
      </c>
      <c r="AE607" t="str">
        <f>+IF(C607="","",CDR!J605)</f>
        <v/>
      </c>
      <c r="AF607" t="str">
        <f t="shared" si="79"/>
        <v/>
      </c>
    </row>
    <row r="608" spans="1:32" x14ac:dyDescent="0.25">
      <c r="A608" t="str">
        <f>+IF($C608="","",IF(CDR!I609="","",TEXT(CDR!I609,"00000000000000")))</f>
        <v/>
      </c>
      <c r="B608" t="str">
        <f t="shared" si="72"/>
        <v/>
      </c>
      <c r="C608" t="str">
        <f>+IF(CDR!F609="","",SUBSTITUTE(CDR!F609,"CHAR (10)"," "))</f>
        <v/>
      </c>
      <c r="D608" t="str">
        <f>+IF(CDR!F609="","",SUBSTITUTE(CDR!F609,"CHAR (10)"," "))</f>
        <v/>
      </c>
      <c r="E608" t="str">
        <f t="shared" si="73"/>
        <v/>
      </c>
      <c r="F608" t="str">
        <f>+IF($C608="","",IF(CDR!G609="BIO","Oui","Non"))</f>
        <v/>
      </c>
      <c r="G608" t="str">
        <f>+IF($C608="","",IF(CDR!D609="DOMEDIA","MDD",IF(CDR!D609="APTA","MDD",IF(CDR!D609="TOP BUDGET","Premier Prix","MN"))))</f>
        <v/>
      </c>
      <c r="H608" t="str">
        <f>+IF($C608="","",CDR!D609)</f>
        <v/>
      </c>
      <c r="K608" t="str">
        <f>+IF($C608="","",CDR!$E$2)</f>
        <v/>
      </c>
      <c r="L608" t="str">
        <f>+IF($C608="","",CDR!$G$2)</f>
        <v/>
      </c>
      <c r="M608" t="str">
        <f>+IF($C608="","",CDR!AN609)</f>
        <v/>
      </c>
      <c r="N608" t="str">
        <f>+IF($C608="","",CDR!AO609)</f>
        <v/>
      </c>
      <c r="P608" t="str">
        <f t="shared" si="74"/>
        <v/>
      </c>
      <c r="Q608" t="str">
        <f>+IF($C608="","",CDR!A609)</f>
        <v/>
      </c>
      <c r="S608" t="str">
        <f t="shared" si="75"/>
        <v/>
      </c>
      <c r="T608" t="str">
        <f t="shared" si="76"/>
        <v/>
      </c>
      <c r="U608" t="str">
        <f t="shared" si="77"/>
        <v/>
      </c>
      <c r="V608" t="str">
        <f>+IF(C608="","",IF(CDR!L609="VRAC","Composant sans Colisage","Homogène"))</f>
        <v/>
      </c>
      <c r="W608" t="str">
        <f>+IF(C608="","",IF(CDR!L609="VRAC","EACH",IF(CDR!L609="COLIS","COLIS (CARTON FARDEAU DISPLAY)","PALETTE - BOX")))</f>
        <v/>
      </c>
      <c r="X608" t="str">
        <f>+IF($C608="","",IF(CDR!L609="PALETTE",CDR!M609,""))</f>
        <v/>
      </c>
      <c r="Z608" t="str">
        <f>+IF($C608="","",IF(CDR!N609="PALETTE","",CDR!M609))</f>
        <v/>
      </c>
      <c r="AC608" t="str">
        <f t="shared" si="78"/>
        <v/>
      </c>
      <c r="AD608" t="str">
        <f>+IF($C608="","",CDR!$J$2)</f>
        <v/>
      </c>
      <c r="AE608" t="str">
        <f>+IF(C608="","",CDR!J606)</f>
        <v/>
      </c>
      <c r="AF608" t="str">
        <f t="shared" si="79"/>
        <v/>
      </c>
    </row>
    <row r="609" spans="1:32" x14ac:dyDescent="0.25">
      <c r="A609" t="str">
        <f>+IF($C609="","",IF(CDR!I610="","",TEXT(CDR!I610,"00000000000000")))</f>
        <v/>
      </c>
      <c r="B609" t="str">
        <f t="shared" si="72"/>
        <v/>
      </c>
      <c r="C609" t="str">
        <f>+IF(CDR!F610="","",SUBSTITUTE(CDR!F610,"CHAR (10)"," "))</f>
        <v/>
      </c>
      <c r="D609" t="str">
        <f>+IF(CDR!F610="","",SUBSTITUTE(CDR!F610,"CHAR (10)"," "))</f>
        <v/>
      </c>
      <c r="E609" t="str">
        <f t="shared" si="73"/>
        <v/>
      </c>
      <c r="F609" t="str">
        <f>+IF($C609="","",IF(CDR!G610="BIO","Oui","Non"))</f>
        <v/>
      </c>
      <c r="G609" t="str">
        <f>+IF($C609="","",IF(CDR!D610="DOMEDIA","MDD",IF(CDR!D610="APTA","MDD",IF(CDR!D610="TOP BUDGET","Premier Prix","MN"))))</f>
        <v/>
      </c>
      <c r="H609" t="str">
        <f>+IF($C609="","",CDR!D610)</f>
        <v/>
      </c>
      <c r="K609" t="str">
        <f>+IF($C609="","",CDR!$E$2)</f>
        <v/>
      </c>
      <c r="L609" t="str">
        <f>+IF($C609="","",CDR!$G$2)</f>
        <v/>
      </c>
      <c r="M609" t="str">
        <f>+IF($C609="","",CDR!AN610)</f>
        <v/>
      </c>
      <c r="N609" t="str">
        <f>+IF($C609="","",CDR!AO610)</f>
        <v/>
      </c>
      <c r="P609" t="str">
        <f t="shared" si="74"/>
        <v/>
      </c>
      <c r="Q609" t="str">
        <f>+IF($C609="","",CDR!A610)</f>
        <v/>
      </c>
      <c r="S609" t="str">
        <f t="shared" si="75"/>
        <v/>
      </c>
      <c r="T609" t="str">
        <f t="shared" si="76"/>
        <v/>
      </c>
      <c r="U609" t="str">
        <f t="shared" si="77"/>
        <v/>
      </c>
      <c r="V609" t="str">
        <f>+IF(C609="","",IF(CDR!L610="VRAC","Composant sans Colisage","Homogène"))</f>
        <v/>
      </c>
      <c r="W609" t="str">
        <f>+IF(C609="","",IF(CDR!L610="VRAC","EACH",IF(CDR!L610="COLIS","COLIS (CARTON FARDEAU DISPLAY)","PALETTE - BOX")))</f>
        <v/>
      </c>
      <c r="X609" t="str">
        <f>+IF($C609="","",IF(CDR!L610="PALETTE",CDR!M610,""))</f>
        <v/>
      </c>
      <c r="Z609" t="str">
        <f>+IF($C609="","",IF(CDR!N610="PALETTE","",CDR!M610))</f>
        <v/>
      </c>
      <c r="AC609" t="str">
        <f t="shared" si="78"/>
        <v/>
      </c>
      <c r="AD609" t="str">
        <f>+IF($C609="","",CDR!$J$2)</f>
        <v/>
      </c>
      <c r="AE609" t="str">
        <f>+IF(C609="","",CDR!J607)</f>
        <v/>
      </c>
      <c r="AF609" t="str">
        <f t="shared" si="79"/>
        <v/>
      </c>
    </row>
    <row r="610" spans="1:32" x14ac:dyDescent="0.25">
      <c r="A610" t="str">
        <f>+IF($C610="","",IF(CDR!I611="","",TEXT(CDR!I611,"00000000000000")))</f>
        <v/>
      </c>
      <c r="B610" t="str">
        <f t="shared" si="72"/>
        <v/>
      </c>
      <c r="C610" t="str">
        <f>+IF(CDR!F611="","",SUBSTITUTE(CDR!F611,"CHAR (10)"," "))</f>
        <v/>
      </c>
      <c r="D610" t="str">
        <f>+IF(CDR!F611="","",SUBSTITUTE(CDR!F611,"CHAR (10)"," "))</f>
        <v/>
      </c>
      <c r="E610" t="str">
        <f t="shared" si="73"/>
        <v/>
      </c>
      <c r="F610" t="str">
        <f>+IF($C610="","",IF(CDR!G611="BIO","Oui","Non"))</f>
        <v/>
      </c>
      <c r="G610" t="str">
        <f>+IF($C610="","",IF(CDR!D611="DOMEDIA","MDD",IF(CDR!D611="APTA","MDD",IF(CDR!D611="TOP BUDGET","Premier Prix","MN"))))</f>
        <v/>
      </c>
      <c r="H610" t="str">
        <f>+IF($C610="","",CDR!D611)</f>
        <v/>
      </c>
      <c r="K610" t="str">
        <f>+IF($C610="","",CDR!$E$2)</f>
        <v/>
      </c>
      <c r="L610" t="str">
        <f>+IF($C610="","",CDR!$G$2)</f>
        <v/>
      </c>
      <c r="M610" t="str">
        <f>+IF($C610="","",CDR!AN611)</f>
        <v/>
      </c>
      <c r="N610" t="str">
        <f>+IF($C610="","",CDR!AO611)</f>
        <v/>
      </c>
      <c r="P610" t="str">
        <f t="shared" si="74"/>
        <v/>
      </c>
      <c r="Q610" t="str">
        <f>+IF($C610="","",CDR!A611)</f>
        <v/>
      </c>
      <c r="S610" t="str">
        <f t="shared" si="75"/>
        <v/>
      </c>
      <c r="T610" t="str">
        <f t="shared" si="76"/>
        <v/>
      </c>
      <c r="U610" t="str">
        <f t="shared" si="77"/>
        <v/>
      </c>
      <c r="V610" t="str">
        <f>+IF(C610="","",IF(CDR!L611="VRAC","Composant sans Colisage","Homogène"))</f>
        <v/>
      </c>
      <c r="W610" t="str">
        <f>+IF(C610="","",IF(CDR!L611="VRAC","EACH",IF(CDR!L611="COLIS","COLIS (CARTON FARDEAU DISPLAY)","PALETTE - BOX")))</f>
        <v/>
      </c>
      <c r="X610" t="str">
        <f>+IF($C610="","",IF(CDR!L611="PALETTE",CDR!M611,""))</f>
        <v/>
      </c>
      <c r="Z610" t="str">
        <f>+IF($C610="","",IF(CDR!N611="PALETTE","",CDR!M611))</f>
        <v/>
      </c>
      <c r="AC610" t="str">
        <f t="shared" si="78"/>
        <v/>
      </c>
      <c r="AD610" t="str">
        <f>+IF($C610="","",CDR!$J$2)</f>
        <v/>
      </c>
      <c r="AE610" t="str">
        <f>+IF(C610="","",CDR!J608)</f>
        <v/>
      </c>
      <c r="AF610" t="str">
        <f t="shared" si="79"/>
        <v/>
      </c>
    </row>
    <row r="611" spans="1:32" x14ac:dyDescent="0.25">
      <c r="A611" t="str">
        <f>+IF($C611="","",IF(CDR!I612="","",TEXT(CDR!I612,"00000000000000")))</f>
        <v/>
      </c>
      <c r="B611" t="str">
        <f t="shared" si="72"/>
        <v/>
      </c>
      <c r="C611" t="str">
        <f>+IF(CDR!F612="","",SUBSTITUTE(CDR!F612,"CHAR (10)"," "))</f>
        <v/>
      </c>
      <c r="D611" t="str">
        <f>+IF(CDR!F612="","",SUBSTITUTE(CDR!F612,"CHAR (10)"," "))</f>
        <v/>
      </c>
      <c r="E611" t="str">
        <f t="shared" si="73"/>
        <v/>
      </c>
      <c r="F611" t="str">
        <f>+IF($C611="","",IF(CDR!G612="BIO","Oui","Non"))</f>
        <v/>
      </c>
      <c r="G611" t="str">
        <f>+IF($C611="","",IF(CDR!D612="DOMEDIA","MDD",IF(CDR!D612="APTA","MDD",IF(CDR!D612="TOP BUDGET","Premier Prix","MN"))))</f>
        <v/>
      </c>
      <c r="H611" t="str">
        <f>+IF($C611="","",CDR!D612)</f>
        <v/>
      </c>
      <c r="K611" t="str">
        <f>+IF($C611="","",CDR!$E$2)</f>
        <v/>
      </c>
      <c r="L611" t="str">
        <f>+IF($C611="","",CDR!$G$2)</f>
        <v/>
      </c>
      <c r="M611" t="str">
        <f>+IF($C611="","",CDR!AN612)</f>
        <v/>
      </c>
      <c r="N611" t="str">
        <f>+IF($C611="","",CDR!AO612)</f>
        <v/>
      </c>
      <c r="P611" t="str">
        <f t="shared" si="74"/>
        <v/>
      </c>
      <c r="Q611" t="str">
        <f>+IF($C611="","",CDR!A612)</f>
        <v/>
      </c>
      <c r="S611" t="str">
        <f t="shared" si="75"/>
        <v/>
      </c>
      <c r="T611" t="str">
        <f t="shared" si="76"/>
        <v/>
      </c>
      <c r="U611" t="str">
        <f t="shared" si="77"/>
        <v/>
      </c>
      <c r="V611" t="str">
        <f>+IF(C611="","",IF(CDR!L612="VRAC","Composant sans Colisage","Homogène"))</f>
        <v/>
      </c>
      <c r="W611" t="str">
        <f>+IF(C611="","",IF(CDR!L612="VRAC","EACH",IF(CDR!L612="COLIS","COLIS (CARTON FARDEAU DISPLAY)","PALETTE - BOX")))</f>
        <v/>
      </c>
      <c r="X611" t="str">
        <f>+IF($C611="","",IF(CDR!L612="PALETTE",CDR!M612,""))</f>
        <v/>
      </c>
      <c r="Z611" t="str">
        <f>+IF($C611="","",IF(CDR!N612="PALETTE","",CDR!M612))</f>
        <v/>
      </c>
      <c r="AC611" t="str">
        <f t="shared" si="78"/>
        <v/>
      </c>
      <c r="AD611" t="str">
        <f>+IF($C611="","",CDR!$J$2)</f>
        <v/>
      </c>
      <c r="AE611" t="str">
        <f>+IF(C611="","",CDR!J609)</f>
        <v/>
      </c>
      <c r="AF611" t="str">
        <f t="shared" si="79"/>
        <v/>
      </c>
    </row>
    <row r="612" spans="1:32" x14ac:dyDescent="0.25">
      <c r="A612" t="str">
        <f>+IF($C612="","",IF(CDR!I613="","",TEXT(CDR!I613,"00000000000000")))</f>
        <v/>
      </c>
      <c r="B612" t="str">
        <f t="shared" si="72"/>
        <v/>
      </c>
      <c r="C612" t="str">
        <f>+IF(CDR!F613="","",SUBSTITUTE(CDR!F613,"CHAR (10)"," "))</f>
        <v/>
      </c>
      <c r="D612" t="str">
        <f>+IF(CDR!F613="","",SUBSTITUTE(CDR!F613,"CHAR (10)"," "))</f>
        <v/>
      </c>
      <c r="E612" t="str">
        <f t="shared" si="73"/>
        <v/>
      </c>
      <c r="F612" t="str">
        <f>+IF($C612="","",IF(CDR!G613="BIO","Oui","Non"))</f>
        <v/>
      </c>
      <c r="G612" t="str">
        <f>+IF($C612="","",IF(CDR!D613="DOMEDIA","MDD",IF(CDR!D613="APTA","MDD",IF(CDR!D613="TOP BUDGET","Premier Prix","MN"))))</f>
        <v/>
      </c>
      <c r="H612" t="str">
        <f>+IF($C612="","",CDR!D613)</f>
        <v/>
      </c>
      <c r="K612" t="str">
        <f>+IF($C612="","",CDR!$E$2)</f>
        <v/>
      </c>
      <c r="L612" t="str">
        <f>+IF($C612="","",CDR!$G$2)</f>
        <v/>
      </c>
      <c r="M612" t="str">
        <f>+IF($C612="","",CDR!AN613)</f>
        <v/>
      </c>
      <c r="N612" t="str">
        <f>+IF($C612="","",CDR!AO613)</f>
        <v/>
      </c>
      <c r="P612" t="str">
        <f t="shared" si="74"/>
        <v/>
      </c>
      <c r="Q612" t="str">
        <f>+IF($C612="","",CDR!A613)</f>
        <v/>
      </c>
      <c r="S612" t="str">
        <f t="shared" si="75"/>
        <v/>
      </c>
      <c r="T612" t="str">
        <f t="shared" si="76"/>
        <v/>
      </c>
      <c r="U612" t="str">
        <f t="shared" si="77"/>
        <v/>
      </c>
      <c r="V612" t="str">
        <f>+IF(C612="","",IF(CDR!L613="VRAC","Composant sans Colisage","Homogène"))</f>
        <v/>
      </c>
      <c r="W612" t="str">
        <f>+IF(C612="","",IF(CDR!L613="VRAC","EACH",IF(CDR!L613="COLIS","COLIS (CARTON FARDEAU DISPLAY)","PALETTE - BOX")))</f>
        <v/>
      </c>
      <c r="X612" t="str">
        <f>+IF($C612="","",IF(CDR!L613="PALETTE",CDR!M613,""))</f>
        <v/>
      </c>
      <c r="Z612" t="str">
        <f>+IF($C612="","",IF(CDR!N613="PALETTE","",CDR!M613))</f>
        <v/>
      </c>
      <c r="AC612" t="str">
        <f t="shared" si="78"/>
        <v/>
      </c>
      <c r="AD612" t="str">
        <f>+IF($C612="","",CDR!$J$2)</f>
        <v/>
      </c>
      <c r="AE612" t="str">
        <f>+IF(C612="","",CDR!J610)</f>
        <v/>
      </c>
      <c r="AF612" t="str">
        <f t="shared" si="79"/>
        <v/>
      </c>
    </row>
    <row r="613" spans="1:32" x14ac:dyDescent="0.25">
      <c r="A613" t="str">
        <f>+IF($C613="","",IF(CDR!I614="","",TEXT(CDR!I614,"00000000000000")))</f>
        <v/>
      </c>
      <c r="B613" t="str">
        <f t="shared" si="72"/>
        <v/>
      </c>
      <c r="C613" t="str">
        <f>+IF(CDR!F614="","",SUBSTITUTE(CDR!F614,"CHAR (10)"," "))</f>
        <v/>
      </c>
      <c r="D613" t="str">
        <f>+IF(CDR!F614="","",SUBSTITUTE(CDR!F614,"CHAR (10)"," "))</f>
        <v/>
      </c>
      <c r="E613" t="str">
        <f t="shared" si="73"/>
        <v/>
      </c>
      <c r="F613" t="str">
        <f>+IF($C613="","",IF(CDR!G614="BIO","Oui","Non"))</f>
        <v/>
      </c>
      <c r="G613" t="str">
        <f>+IF($C613="","",IF(CDR!D614="DOMEDIA","MDD",IF(CDR!D614="APTA","MDD",IF(CDR!D614="TOP BUDGET","Premier Prix","MN"))))</f>
        <v/>
      </c>
      <c r="H613" t="str">
        <f>+IF($C613="","",CDR!D614)</f>
        <v/>
      </c>
      <c r="K613" t="str">
        <f>+IF($C613="","",CDR!$E$2)</f>
        <v/>
      </c>
      <c r="L613" t="str">
        <f>+IF($C613="","",CDR!$G$2)</f>
        <v/>
      </c>
      <c r="M613" t="str">
        <f>+IF($C613="","",CDR!AN614)</f>
        <v/>
      </c>
      <c r="N613" t="str">
        <f>+IF($C613="","",CDR!AO614)</f>
        <v/>
      </c>
      <c r="P613" t="str">
        <f t="shared" si="74"/>
        <v/>
      </c>
      <c r="Q613" t="str">
        <f>+IF($C613="","",CDR!A614)</f>
        <v/>
      </c>
      <c r="S613" t="str">
        <f t="shared" si="75"/>
        <v/>
      </c>
      <c r="T613" t="str">
        <f t="shared" si="76"/>
        <v/>
      </c>
      <c r="U613" t="str">
        <f t="shared" si="77"/>
        <v/>
      </c>
      <c r="V613" t="str">
        <f>+IF(C613="","",IF(CDR!L614="VRAC","Composant sans Colisage","Homogène"))</f>
        <v/>
      </c>
      <c r="W613" t="str">
        <f>+IF(C613="","",IF(CDR!L614="VRAC","EACH",IF(CDR!L614="COLIS","COLIS (CARTON FARDEAU DISPLAY)","PALETTE - BOX")))</f>
        <v/>
      </c>
      <c r="X613" t="str">
        <f>+IF($C613="","",IF(CDR!L614="PALETTE",CDR!M614,""))</f>
        <v/>
      </c>
      <c r="Z613" t="str">
        <f>+IF($C613="","",IF(CDR!N614="PALETTE","",CDR!M614))</f>
        <v/>
      </c>
      <c r="AC613" t="str">
        <f t="shared" si="78"/>
        <v/>
      </c>
      <c r="AD613" t="str">
        <f>+IF($C613="","",CDR!$J$2)</f>
        <v/>
      </c>
      <c r="AE613" t="str">
        <f>+IF(C613="","",CDR!J611)</f>
        <v/>
      </c>
      <c r="AF613" t="str">
        <f t="shared" si="79"/>
        <v/>
      </c>
    </row>
    <row r="614" spans="1:32" x14ac:dyDescent="0.25">
      <c r="A614" t="str">
        <f>+IF($C614="","",IF(CDR!I615="","",TEXT(CDR!I615,"00000000000000")))</f>
        <v/>
      </c>
      <c r="B614" t="str">
        <f t="shared" si="72"/>
        <v/>
      </c>
      <c r="C614" t="str">
        <f>+IF(CDR!F615="","",SUBSTITUTE(CDR!F615,"CHAR (10)"," "))</f>
        <v/>
      </c>
      <c r="D614" t="str">
        <f>+IF(CDR!F615="","",SUBSTITUTE(CDR!F615,"CHAR (10)"," "))</f>
        <v/>
      </c>
      <c r="E614" t="str">
        <f t="shared" si="73"/>
        <v/>
      </c>
      <c r="F614" t="str">
        <f>+IF($C614="","",IF(CDR!G615="BIO","Oui","Non"))</f>
        <v/>
      </c>
      <c r="G614" t="str">
        <f>+IF($C614="","",IF(CDR!D615="DOMEDIA","MDD",IF(CDR!D615="APTA","MDD",IF(CDR!D615="TOP BUDGET","Premier Prix","MN"))))</f>
        <v/>
      </c>
      <c r="H614" t="str">
        <f>+IF($C614="","",CDR!D615)</f>
        <v/>
      </c>
      <c r="K614" t="str">
        <f>+IF($C614="","",CDR!$E$2)</f>
        <v/>
      </c>
      <c r="L614" t="str">
        <f>+IF($C614="","",CDR!$G$2)</f>
        <v/>
      </c>
      <c r="M614" t="str">
        <f>+IF($C614="","",CDR!AN615)</f>
        <v/>
      </c>
      <c r="N614" t="str">
        <f>+IF($C614="","",CDR!AO615)</f>
        <v/>
      </c>
      <c r="P614" t="str">
        <f t="shared" si="74"/>
        <v/>
      </c>
      <c r="Q614" t="str">
        <f>+IF($C614="","",CDR!A615)</f>
        <v/>
      </c>
      <c r="S614" t="str">
        <f t="shared" si="75"/>
        <v/>
      </c>
      <c r="T614" t="str">
        <f t="shared" si="76"/>
        <v/>
      </c>
      <c r="U614" t="str">
        <f t="shared" si="77"/>
        <v/>
      </c>
      <c r="V614" t="str">
        <f>+IF(C614="","",IF(CDR!L615="VRAC","Composant sans Colisage","Homogène"))</f>
        <v/>
      </c>
      <c r="W614" t="str">
        <f>+IF(C614="","",IF(CDR!L615="VRAC","EACH",IF(CDR!L615="COLIS","COLIS (CARTON FARDEAU DISPLAY)","PALETTE - BOX")))</f>
        <v/>
      </c>
      <c r="X614" t="str">
        <f>+IF($C614="","",IF(CDR!L615="PALETTE",CDR!M615,""))</f>
        <v/>
      </c>
      <c r="Z614" t="str">
        <f>+IF($C614="","",IF(CDR!N615="PALETTE","",CDR!M615))</f>
        <v/>
      </c>
      <c r="AC614" t="str">
        <f t="shared" si="78"/>
        <v/>
      </c>
      <c r="AD614" t="str">
        <f>+IF($C614="","",CDR!$J$2)</f>
        <v/>
      </c>
      <c r="AE614" t="str">
        <f>+IF(C614="","",CDR!J612)</f>
        <v/>
      </c>
      <c r="AF614" t="str">
        <f t="shared" si="79"/>
        <v/>
      </c>
    </row>
    <row r="615" spans="1:32" x14ac:dyDescent="0.25">
      <c r="A615" t="str">
        <f>+IF($C615="","",IF(CDR!I616="","",TEXT(CDR!I616,"00000000000000")))</f>
        <v/>
      </c>
      <c r="B615" t="str">
        <f t="shared" si="72"/>
        <v/>
      </c>
      <c r="C615" t="str">
        <f>+IF(CDR!F616="","",SUBSTITUTE(CDR!F616,"CHAR (10)"," "))</f>
        <v/>
      </c>
      <c r="D615" t="str">
        <f>+IF(CDR!F616="","",SUBSTITUTE(CDR!F616,"CHAR (10)"," "))</f>
        <v/>
      </c>
      <c r="E615" t="str">
        <f t="shared" si="73"/>
        <v/>
      </c>
      <c r="F615" t="str">
        <f>+IF($C615="","",IF(CDR!G616="BIO","Oui","Non"))</f>
        <v/>
      </c>
      <c r="G615" t="str">
        <f>+IF($C615="","",IF(CDR!D616="DOMEDIA","MDD",IF(CDR!D616="APTA","MDD",IF(CDR!D616="TOP BUDGET","Premier Prix","MN"))))</f>
        <v/>
      </c>
      <c r="H615" t="str">
        <f>+IF($C615="","",CDR!D616)</f>
        <v/>
      </c>
      <c r="K615" t="str">
        <f>+IF($C615="","",CDR!$E$2)</f>
        <v/>
      </c>
      <c r="L615" t="str">
        <f>+IF($C615="","",CDR!$G$2)</f>
        <v/>
      </c>
      <c r="M615" t="str">
        <f>+IF($C615="","",CDR!AN616)</f>
        <v/>
      </c>
      <c r="N615" t="str">
        <f>+IF($C615="","",CDR!AO616)</f>
        <v/>
      </c>
      <c r="P615" t="str">
        <f t="shared" si="74"/>
        <v/>
      </c>
      <c r="Q615" t="str">
        <f>+IF($C615="","",CDR!A616)</f>
        <v/>
      </c>
      <c r="S615" t="str">
        <f t="shared" si="75"/>
        <v/>
      </c>
      <c r="T615" t="str">
        <f t="shared" si="76"/>
        <v/>
      </c>
      <c r="U615" t="str">
        <f t="shared" si="77"/>
        <v/>
      </c>
      <c r="V615" t="str">
        <f>+IF(C615="","",IF(CDR!L616="VRAC","Composant sans Colisage","Homogène"))</f>
        <v/>
      </c>
      <c r="W615" t="str">
        <f>+IF(C615="","",IF(CDR!L616="VRAC","EACH",IF(CDR!L616="COLIS","COLIS (CARTON FARDEAU DISPLAY)","PALETTE - BOX")))</f>
        <v/>
      </c>
      <c r="X615" t="str">
        <f>+IF($C615="","",IF(CDR!L616="PALETTE",CDR!M616,""))</f>
        <v/>
      </c>
      <c r="Z615" t="str">
        <f>+IF($C615="","",IF(CDR!N616="PALETTE","",CDR!M616))</f>
        <v/>
      </c>
      <c r="AC615" t="str">
        <f t="shared" si="78"/>
        <v/>
      </c>
      <c r="AD615" t="str">
        <f>+IF($C615="","",CDR!$J$2)</f>
        <v/>
      </c>
      <c r="AE615" t="str">
        <f>+IF(C615="","",CDR!J613)</f>
        <v/>
      </c>
      <c r="AF615" t="str">
        <f t="shared" si="79"/>
        <v/>
      </c>
    </row>
    <row r="616" spans="1:32" x14ac:dyDescent="0.25">
      <c r="A616" t="str">
        <f>+IF($C616="","",IF(CDR!I617="","",TEXT(CDR!I617,"00000000000000")))</f>
        <v/>
      </c>
      <c r="B616" t="str">
        <f t="shared" si="72"/>
        <v/>
      </c>
      <c r="C616" t="str">
        <f>+IF(CDR!F617="","",SUBSTITUTE(CDR!F617,"CHAR (10)"," "))</f>
        <v/>
      </c>
      <c r="D616" t="str">
        <f>+IF(CDR!F617="","",SUBSTITUTE(CDR!F617,"CHAR (10)"," "))</f>
        <v/>
      </c>
      <c r="E616" t="str">
        <f t="shared" si="73"/>
        <v/>
      </c>
      <c r="F616" t="str">
        <f>+IF($C616="","",IF(CDR!G617="BIO","Oui","Non"))</f>
        <v/>
      </c>
      <c r="G616" t="str">
        <f>+IF($C616="","",IF(CDR!D617="DOMEDIA","MDD",IF(CDR!D617="APTA","MDD",IF(CDR!D617="TOP BUDGET","Premier Prix","MN"))))</f>
        <v/>
      </c>
      <c r="H616" t="str">
        <f>+IF($C616="","",CDR!D617)</f>
        <v/>
      </c>
      <c r="K616" t="str">
        <f>+IF($C616="","",CDR!$E$2)</f>
        <v/>
      </c>
      <c r="L616" t="str">
        <f>+IF($C616="","",CDR!$G$2)</f>
        <v/>
      </c>
      <c r="M616" t="str">
        <f>+IF($C616="","",CDR!AN617)</f>
        <v/>
      </c>
      <c r="N616" t="str">
        <f>+IF($C616="","",CDR!AO617)</f>
        <v/>
      </c>
      <c r="P616" t="str">
        <f t="shared" si="74"/>
        <v/>
      </c>
      <c r="Q616" t="str">
        <f>+IF($C616="","",CDR!A617)</f>
        <v/>
      </c>
      <c r="S616" t="str">
        <f t="shared" si="75"/>
        <v/>
      </c>
      <c r="T616" t="str">
        <f t="shared" si="76"/>
        <v/>
      </c>
      <c r="U616" t="str">
        <f t="shared" si="77"/>
        <v/>
      </c>
      <c r="V616" t="str">
        <f>+IF(C616="","",IF(CDR!L617="VRAC","Composant sans Colisage","Homogène"))</f>
        <v/>
      </c>
      <c r="W616" t="str">
        <f>+IF(C616="","",IF(CDR!L617="VRAC","EACH",IF(CDR!L617="COLIS","COLIS (CARTON FARDEAU DISPLAY)","PALETTE - BOX")))</f>
        <v/>
      </c>
      <c r="X616" t="str">
        <f>+IF($C616="","",IF(CDR!L617="PALETTE",CDR!M617,""))</f>
        <v/>
      </c>
      <c r="Z616" t="str">
        <f>+IF($C616="","",IF(CDR!N617="PALETTE","",CDR!M617))</f>
        <v/>
      </c>
      <c r="AC616" t="str">
        <f t="shared" si="78"/>
        <v/>
      </c>
      <c r="AD616" t="str">
        <f>+IF($C616="","",CDR!$J$2)</f>
        <v/>
      </c>
      <c r="AE616" t="str">
        <f>+IF(C616="","",CDR!J614)</f>
        <v/>
      </c>
      <c r="AF616" t="str">
        <f t="shared" si="79"/>
        <v/>
      </c>
    </row>
    <row r="617" spans="1:32" x14ac:dyDescent="0.25">
      <c r="A617" t="str">
        <f>+IF($C617="","",IF(CDR!I618="","",TEXT(CDR!I618,"00000000000000")))</f>
        <v/>
      </c>
      <c r="B617" t="str">
        <f t="shared" si="72"/>
        <v/>
      </c>
      <c r="C617" t="str">
        <f>+IF(CDR!F618="","",SUBSTITUTE(CDR!F618,"CHAR (10)"," "))</f>
        <v/>
      </c>
      <c r="D617" t="str">
        <f>+IF(CDR!F618="","",SUBSTITUTE(CDR!F618,"CHAR (10)"," "))</f>
        <v/>
      </c>
      <c r="E617" t="str">
        <f t="shared" si="73"/>
        <v/>
      </c>
      <c r="F617" t="str">
        <f>+IF($C617="","",IF(CDR!G618="BIO","Oui","Non"))</f>
        <v/>
      </c>
      <c r="G617" t="str">
        <f>+IF($C617="","",IF(CDR!D618="DOMEDIA","MDD",IF(CDR!D618="APTA","MDD",IF(CDR!D618="TOP BUDGET","Premier Prix","MN"))))</f>
        <v/>
      </c>
      <c r="H617" t="str">
        <f>+IF($C617="","",CDR!D618)</f>
        <v/>
      </c>
      <c r="K617" t="str">
        <f>+IF($C617="","",CDR!$E$2)</f>
        <v/>
      </c>
      <c r="L617" t="str">
        <f>+IF($C617="","",CDR!$G$2)</f>
        <v/>
      </c>
      <c r="M617" t="str">
        <f>+IF($C617="","",CDR!AN618)</f>
        <v/>
      </c>
      <c r="N617" t="str">
        <f>+IF($C617="","",CDR!AO618)</f>
        <v/>
      </c>
      <c r="P617" t="str">
        <f t="shared" si="74"/>
        <v/>
      </c>
      <c r="Q617" t="str">
        <f>+IF($C617="","",CDR!A618)</f>
        <v/>
      </c>
      <c r="S617" t="str">
        <f t="shared" si="75"/>
        <v/>
      </c>
      <c r="T617" t="str">
        <f t="shared" si="76"/>
        <v/>
      </c>
      <c r="U617" t="str">
        <f t="shared" si="77"/>
        <v/>
      </c>
      <c r="V617" t="str">
        <f>+IF(C617="","",IF(CDR!L618="VRAC","Composant sans Colisage","Homogène"))</f>
        <v/>
      </c>
      <c r="W617" t="str">
        <f>+IF(C617="","",IF(CDR!L618="VRAC","EACH",IF(CDR!L618="COLIS","COLIS (CARTON FARDEAU DISPLAY)","PALETTE - BOX")))</f>
        <v/>
      </c>
      <c r="X617" t="str">
        <f>+IF($C617="","",IF(CDR!L618="PALETTE",CDR!M618,""))</f>
        <v/>
      </c>
      <c r="Z617" t="str">
        <f>+IF($C617="","",IF(CDR!N618="PALETTE","",CDR!M618))</f>
        <v/>
      </c>
      <c r="AC617" t="str">
        <f t="shared" si="78"/>
        <v/>
      </c>
      <c r="AD617" t="str">
        <f>+IF($C617="","",CDR!$J$2)</f>
        <v/>
      </c>
      <c r="AE617" t="str">
        <f>+IF(C617="","",CDR!J615)</f>
        <v/>
      </c>
      <c r="AF617" t="str">
        <f t="shared" si="79"/>
        <v/>
      </c>
    </row>
    <row r="618" spans="1:32" x14ac:dyDescent="0.25">
      <c r="A618" t="str">
        <f>+IF($C618="","",IF(CDR!I619="","",TEXT(CDR!I619,"00000000000000")))</f>
        <v/>
      </c>
      <c r="B618" t="str">
        <f t="shared" si="72"/>
        <v/>
      </c>
      <c r="C618" t="str">
        <f>+IF(CDR!F619="","",SUBSTITUTE(CDR!F619,"CHAR (10)"," "))</f>
        <v/>
      </c>
      <c r="D618" t="str">
        <f>+IF(CDR!F619="","",SUBSTITUTE(CDR!F619,"CHAR (10)"," "))</f>
        <v/>
      </c>
      <c r="E618" t="str">
        <f t="shared" si="73"/>
        <v/>
      </c>
      <c r="F618" t="str">
        <f>+IF($C618="","",IF(CDR!G619="BIO","Oui","Non"))</f>
        <v/>
      </c>
      <c r="G618" t="str">
        <f>+IF($C618="","",IF(CDR!D619="DOMEDIA","MDD",IF(CDR!D619="APTA","MDD",IF(CDR!D619="TOP BUDGET","Premier Prix","MN"))))</f>
        <v/>
      </c>
      <c r="H618" t="str">
        <f>+IF($C618="","",CDR!D619)</f>
        <v/>
      </c>
      <c r="K618" t="str">
        <f>+IF($C618="","",CDR!$E$2)</f>
        <v/>
      </c>
      <c r="L618" t="str">
        <f>+IF($C618="","",CDR!$G$2)</f>
        <v/>
      </c>
      <c r="M618" t="str">
        <f>+IF($C618="","",CDR!AN619)</f>
        <v/>
      </c>
      <c r="N618" t="str">
        <f>+IF($C618="","",CDR!AO619)</f>
        <v/>
      </c>
      <c r="P618" t="str">
        <f t="shared" si="74"/>
        <v/>
      </c>
      <c r="Q618" t="str">
        <f>+IF($C618="","",CDR!A619)</f>
        <v/>
      </c>
      <c r="S618" t="str">
        <f t="shared" si="75"/>
        <v/>
      </c>
      <c r="T618" t="str">
        <f t="shared" si="76"/>
        <v/>
      </c>
      <c r="U618" t="str">
        <f t="shared" si="77"/>
        <v/>
      </c>
      <c r="V618" t="str">
        <f>+IF(C618="","",IF(CDR!L619="VRAC","Composant sans Colisage","Homogène"))</f>
        <v/>
      </c>
      <c r="W618" t="str">
        <f>+IF(C618="","",IF(CDR!L619="VRAC","EACH",IF(CDR!L619="COLIS","COLIS (CARTON FARDEAU DISPLAY)","PALETTE - BOX")))</f>
        <v/>
      </c>
      <c r="X618" t="str">
        <f>+IF($C618="","",IF(CDR!L619="PALETTE",CDR!M619,""))</f>
        <v/>
      </c>
      <c r="Z618" t="str">
        <f>+IF($C618="","",IF(CDR!N619="PALETTE","",CDR!M619))</f>
        <v/>
      </c>
      <c r="AC618" t="str">
        <f t="shared" si="78"/>
        <v/>
      </c>
      <c r="AD618" t="str">
        <f>+IF($C618="","",CDR!$J$2)</f>
        <v/>
      </c>
      <c r="AE618" t="str">
        <f>+IF(C618="","",CDR!J616)</f>
        <v/>
      </c>
      <c r="AF618" t="str">
        <f t="shared" si="79"/>
        <v/>
      </c>
    </row>
    <row r="619" spans="1:32" x14ac:dyDescent="0.25">
      <c r="A619" t="str">
        <f>+IF($C619="","",IF(CDR!I620="","",TEXT(CDR!I620,"00000000000000")))</f>
        <v/>
      </c>
      <c r="B619" t="str">
        <f t="shared" si="72"/>
        <v/>
      </c>
      <c r="C619" t="str">
        <f>+IF(CDR!F620="","",SUBSTITUTE(CDR!F620,"CHAR (10)"," "))</f>
        <v/>
      </c>
      <c r="D619" t="str">
        <f>+IF(CDR!F620="","",SUBSTITUTE(CDR!F620,"CHAR (10)"," "))</f>
        <v/>
      </c>
      <c r="E619" t="str">
        <f t="shared" si="73"/>
        <v/>
      </c>
      <c r="F619" t="str">
        <f>+IF($C619="","",IF(CDR!G620="BIO","Oui","Non"))</f>
        <v/>
      </c>
      <c r="G619" t="str">
        <f>+IF($C619="","",IF(CDR!D620="DOMEDIA","MDD",IF(CDR!D620="APTA","MDD",IF(CDR!D620="TOP BUDGET","Premier Prix","MN"))))</f>
        <v/>
      </c>
      <c r="H619" t="str">
        <f>+IF($C619="","",CDR!D620)</f>
        <v/>
      </c>
      <c r="K619" t="str">
        <f>+IF($C619="","",CDR!$E$2)</f>
        <v/>
      </c>
      <c r="L619" t="str">
        <f>+IF($C619="","",CDR!$G$2)</f>
        <v/>
      </c>
      <c r="M619" t="str">
        <f>+IF($C619="","",CDR!AN620)</f>
        <v/>
      </c>
      <c r="N619" t="str">
        <f>+IF($C619="","",CDR!AO620)</f>
        <v/>
      </c>
      <c r="P619" t="str">
        <f t="shared" si="74"/>
        <v/>
      </c>
      <c r="Q619" t="str">
        <f>+IF($C619="","",CDR!A620)</f>
        <v/>
      </c>
      <c r="S619" t="str">
        <f t="shared" si="75"/>
        <v/>
      </c>
      <c r="T619" t="str">
        <f t="shared" si="76"/>
        <v/>
      </c>
      <c r="U619" t="str">
        <f t="shared" si="77"/>
        <v/>
      </c>
      <c r="V619" t="str">
        <f>+IF(C619="","",IF(CDR!L620="VRAC","Composant sans Colisage","Homogène"))</f>
        <v/>
      </c>
      <c r="W619" t="str">
        <f>+IF(C619="","",IF(CDR!L620="VRAC","EACH",IF(CDR!L620="COLIS","COLIS (CARTON FARDEAU DISPLAY)","PALETTE - BOX")))</f>
        <v/>
      </c>
      <c r="X619" t="str">
        <f>+IF($C619="","",IF(CDR!L620="PALETTE",CDR!M620,""))</f>
        <v/>
      </c>
      <c r="Z619" t="str">
        <f>+IF($C619="","",IF(CDR!N620="PALETTE","",CDR!M620))</f>
        <v/>
      </c>
      <c r="AC619" t="str">
        <f t="shared" si="78"/>
        <v/>
      </c>
      <c r="AD619" t="str">
        <f>+IF($C619="","",CDR!$J$2)</f>
        <v/>
      </c>
      <c r="AE619" t="str">
        <f>+IF(C619="","",CDR!J617)</f>
        <v/>
      </c>
      <c r="AF619" t="str">
        <f t="shared" si="79"/>
        <v/>
      </c>
    </row>
    <row r="620" spans="1:32" x14ac:dyDescent="0.25">
      <c r="A620" t="str">
        <f>+IF($C620="","",IF(CDR!I621="","",TEXT(CDR!I621,"00000000000000")))</f>
        <v/>
      </c>
      <c r="B620" t="str">
        <f t="shared" si="72"/>
        <v/>
      </c>
      <c r="C620" t="str">
        <f>+IF(CDR!F621="","",SUBSTITUTE(CDR!F621,"CHAR (10)"," "))</f>
        <v/>
      </c>
      <c r="D620" t="str">
        <f>+IF(CDR!F621="","",SUBSTITUTE(CDR!F621,"CHAR (10)"," "))</f>
        <v/>
      </c>
      <c r="E620" t="str">
        <f t="shared" si="73"/>
        <v/>
      </c>
      <c r="F620" t="str">
        <f>+IF($C620="","",IF(CDR!G621="BIO","Oui","Non"))</f>
        <v/>
      </c>
      <c r="G620" t="str">
        <f>+IF($C620="","",IF(CDR!D621="DOMEDIA","MDD",IF(CDR!D621="APTA","MDD",IF(CDR!D621="TOP BUDGET","Premier Prix","MN"))))</f>
        <v/>
      </c>
      <c r="H620" t="str">
        <f>+IF($C620="","",CDR!D621)</f>
        <v/>
      </c>
      <c r="K620" t="str">
        <f>+IF($C620="","",CDR!$E$2)</f>
        <v/>
      </c>
      <c r="L620" t="str">
        <f>+IF($C620="","",CDR!$G$2)</f>
        <v/>
      </c>
      <c r="M620" t="str">
        <f>+IF($C620="","",CDR!AN621)</f>
        <v/>
      </c>
      <c r="N620" t="str">
        <f>+IF($C620="","",CDR!AO621)</f>
        <v/>
      </c>
      <c r="P620" t="str">
        <f t="shared" si="74"/>
        <v/>
      </c>
      <c r="Q620" t="str">
        <f>+IF($C620="","",CDR!A621)</f>
        <v/>
      </c>
      <c r="S620" t="str">
        <f t="shared" si="75"/>
        <v/>
      </c>
      <c r="T620" t="str">
        <f t="shared" si="76"/>
        <v/>
      </c>
      <c r="U620" t="str">
        <f t="shared" si="77"/>
        <v/>
      </c>
      <c r="V620" t="str">
        <f>+IF(C620="","",IF(CDR!L621="VRAC","Composant sans Colisage","Homogène"))</f>
        <v/>
      </c>
      <c r="W620" t="str">
        <f>+IF(C620="","",IF(CDR!L621="VRAC","EACH",IF(CDR!L621="COLIS","COLIS (CARTON FARDEAU DISPLAY)","PALETTE - BOX")))</f>
        <v/>
      </c>
      <c r="X620" t="str">
        <f>+IF($C620="","",IF(CDR!L621="PALETTE",CDR!M621,""))</f>
        <v/>
      </c>
      <c r="Z620" t="str">
        <f>+IF($C620="","",IF(CDR!N621="PALETTE","",CDR!M621))</f>
        <v/>
      </c>
      <c r="AC620" t="str">
        <f t="shared" si="78"/>
        <v/>
      </c>
      <c r="AD620" t="str">
        <f>+IF($C620="","",CDR!$J$2)</f>
        <v/>
      </c>
      <c r="AE620" t="str">
        <f>+IF(C620="","",CDR!J618)</f>
        <v/>
      </c>
      <c r="AF620" t="str">
        <f t="shared" si="79"/>
        <v/>
      </c>
    </row>
    <row r="621" spans="1:32" x14ac:dyDescent="0.25">
      <c r="A621" t="str">
        <f>+IF($C621="","",IF(CDR!I622="","",TEXT(CDR!I622,"00000000000000")))</f>
        <v/>
      </c>
      <c r="B621" t="str">
        <f t="shared" si="72"/>
        <v/>
      </c>
      <c r="C621" t="str">
        <f>+IF(CDR!F622="","",SUBSTITUTE(CDR!F622,"CHAR (10)"," "))</f>
        <v/>
      </c>
      <c r="D621" t="str">
        <f>+IF(CDR!F622="","",SUBSTITUTE(CDR!F622,"CHAR (10)"," "))</f>
        <v/>
      </c>
      <c r="E621" t="str">
        <f t="shared" si="73"/>
        <v/>
      </c>
      <c r="F621" t="str">
        <f>+IF($C621="","",IF(CDR!G622="BIO","Oui","Non"))</f>
        <v/>
      </c>
      <c r="G621" t="str">
        <f>+IF($C621="","",IF(CDR!D622="DOMEDIA","MDD",IF(CDR!D622="APTA","MDD",IF(CDR!D622="TOP BUDGET","Premier Prix","MN"))))</f>
        <v/>
      </c>
      <c r="H621" t="str">
        <f>+IF($C621="","",CDR!D622)</f>
        <v/>
      </c>
      <c r="K621" t="str">
        <f>+IF($C621="","",CDR!$E$2)</f>
        <v/>
      </c>
      <c r="L621" t="str">
        <f>+IF($C621="","",CDR!$G$2)</f>
        <v/>
      </c>
      <c r="M621" t="str">
        <f>+IF($C621="","",CDR!AN622)</f>
        <v/>
      </c>
      <c r="N621" t="str">
        <f>+IF($C621="","",CDR!AO622)</f>
        <v/>
      </c>
      <c r="P621" t="str">
        <f t="shared" si="74"/>
        <v/>
      </c>
      <c r="Q621" t="str">
        <f>+IF($C621="","",CDR!A622)</f>
        <v/>
      </c>
      <c r="S621" t="str">
        <f t="shared" si="75"/>
        <v/>
      </c>
      <c r="T621" t="str">
        <f t="shared" si="76"/>
        <v/>
      </c>
      <c r="U621" t="str">
        <f t="shared" si="77"/>
        <v/>
      </c>
      <c r="V621" t="str">
        <f>+IF(C621="","",IF(CDR!L622="VRAC","Composant sans Colisage","Homogène"))</f>
        <v/>
      </c>
      <c r="W621" t="str">
        <f>+IF(C621="","",IF(CDR!L622="VRAC","EACH",IF(CDR!L622="COLIS","COLIS (CARTON FARDEAU DISPLAY)","PALETTE - BOX")))</f>
        <v/>
      </c>
      <c r="X621" t="str">
        <f>+IF($C621="","",IF(CDR!L622="PALETTE",CDR!M622,""))</f>
        <v/>
      </c>
      <c r="Z621" t="str">
        <f>+IF($C621="","",IF(CDR!N622="PALETTE","",CDR!M622))</f>
        <v/>
      </c>
      <c r="AC621" t="str">
        <f t="shared" si="78"/>
        <v/>
      </c>
      <c r="AD621" t="str">
        <f>+IF($C621="","",CDR!$J$2)</f>
        <v/>
      </c>
      <c r="AE621" t="str">
        <f>+IF(C621="","",CDR!J619)</f>
        <v/>
      </c>
      <c r="AF621" t="str">
        <f t="shared" si="79"/>
        <v/>
      </c>
    </row>
    <row r="622" spans="1:32" x14ac:dyDescent="0.25">
      <c r="A622" t="str">
        <f>+IF($C622="","",IF(CDR!I623="","",TEXT(CDR!I623,"00000000000000")))</f>
        <v/>
      </c>
      <c r="B622" t="str">
        <f t="shared" si="72"/>
        <v/>
      </c>
      <c r="C622" t="str">
        <f>+IF(CDR!F623="","",SUBSTITUTE(CDR!F623,"CHAR (10)"," "))</f>
        <v/>
      </c>
      <c r="D622" t="str">
        <f>+IF(CDR!F623="","",SUBSTITUTE(CDR!F623,"CHAR (10)"," "))</f>
        <v/>
      </c>
      <c r="E622" t="str">
        <f t="shared" si="73"/>
        <v/>
      </c>
      <c r="F622" t="str">
        <f>+IF($C622="","",IF(CDR!G623="BIO","Oui","Non"))</f>
        <v/>
      </c>
      <c r="G622" t="str">
        <f>+IF($C622="","",IF(CDR!D623="DOMEDIA","MDD",IF(CDR!D623="APTA","MDD",IF(CDR!D623="TOP BUDGET","Premier Prix","MN"))))</f>
        <v/>
      </c>
      <c r="H622" t="str">
        <f>+IF($C622="","",CDR!D623)</f>
        <v/>
      </c>
      <c r="K622" t="str">
        <f>+IF($C622="","",CDR!$E$2)</f>
        <v/>
      </c>
      <c r="L622" t="str">
        <f>+IF($C622="","",CDR!$G$2)</f>
        <v/>
      </c>
      <c r="M622" t="str">
        <f>+IF($C622="","",CDR!AN623)</f>
        <v/>
      </c>
      <c r="N622" t="str">
        <f>+IF($C622="","",CDR!AO623)</f>
        <v/>
      </c>
      <c r="P622" t="str">
        <f t="shared" si="74"/>
        <v/>
      </c>
      <c r="Q622" t="str">
        <f>+IF($C622="","",CDR!A623)</f>
        <v/>
      </c>
      <c r="S622" t="str">
        <f t="shared" si="75"/>
        <v/>
      </c>
      <c r="T622" t="str">
        <f t="shared" si="76"/>
        <v/>
      </c>
      <c r="U622" t="str">
        <f t="shared" si="77"/>
        <v/>
      </c>
      <c r="V622" t="str">
        <f>+IF(C622="","",IF(CDR!L623="VRAC","Composant sans Colisage","Homogène"))</f>
        <v/>
      </c>
      <c r="W622" t="str">
        <f>+IF(C622="","",IF(CDR!L623="VRAC","EACH",IF(CDR!L623="COLIS","COLIS (CARTON FARDEAU DISPLAY)","PALETTE - BOX")))</f>
        <v/>
      </c>
      <c r="X622" t="str">
        <f>+IF($C622="","",IF(CDR!L623="PALETTE",CDR!M623,""))</f>
        <v/>
      </c>
      <c r="Z622" t="str">
        <f>+IF($C622="","",IF(CDR!N623="PALETTE","",CDR!M623))</f>
        <v/>
      </c>
      <c r="AC622" t="str">
        <f t="shared" si="78"/>
        <v/>
      </c>
      <c r="AD622" t="str">
        <f>+IF($C622="","",CDR!$J$2)</f>
        <v/>
      </c>
      <c r="AE622" t="str">
        <f>+IF(C622="","",CDR!J620)</f>
        <v/>
      </c>
      <c r="AF622" t="str">
        <f t="shared" si="79"/>
        <v/>
      </c>
    </row>
    <row r="623" spans="1:32" x14ac:dyDescent="0.25">
      <c r="A623" t="str">
        <f>+IF($C623="","",IF(CDR!I624="","",TEXT(CDR!I624,"00000000000000")))</f>
        <v/>
      </c>
      <c r="B623" t="str">
        <f t="shared" si="72"/>
        <v/>
      </c>
      <c r="C623" t="str">
        <f>+IF(CDR!F624="","",SUBSTITUTE(CDR!F624,"CHAR (10)"," "))</f>
        <v/>
      </c>
      <c r="D623" t="str">
        <f>+IF(CDR!F624="","",SUBSTITUTE(CDR!F624,"CHAR (10)"," "))</f>
        <v/>
      </c>
      <c r="E623" t="str">
        <f t="shared" si="73"/>
        <v/>
      </c>
      <c r="F623" t="str">
        <f>+IF($C623="","",IF(CDR!G624="BIO","Oui","Non"))</f>
        <v/>
      </c>
      <c r="G623" t="str">
        <f>+IF($C623="","",IF(CDR!D624="DOMEDIA","MDD",IF(CDR!D624="APTA","MDD",IF(CDR!D624="TOP BUDGET","Premier Prix","MN"))))</f>
        <v/>
      </c>
      <c r="H623" t="str">
        <f>+IF($C623="","",CDR!D624)</f>
        <v/>
      </c>
      <c r="K623" t="str">
        <f>+IF($C623="","",CDR!$E$2)</f>
        <v/>
      </c>
      <c r="L623" t="str">
        <f>+IF($C623="","",CDR!$G$2)</f>
        <v/>
      </c>
      <c r="M623" t="str">
        <f>+IF($C623="","",CDR!AN624)</f>
        <v/>
      </c>
      <c r="N623" t="str">
        <f>+IF($C623="","",CDR!AO624)</f>
        <v/>
      </c>
      <c r="P623" t="str">
        <f t="shared" si="74"/>
        <v/>
      </c>
      <c r="Q623" t="str">
        <f>+IF($C623="","",CDR!A624)</f>
        <v/>
      </c>
      <c r="S623" t="str">
        <f t="shared" si="75"/>
        <v/>
      </c>
      <c r="T623" t="str">
        <f t="shared" si="76"/>
        <v/>
      </c>
      <c r="U623" t="str">
        <f t="shared" si="77"/>
        <v/>
      </c>
      <c r="V623" t="str">
        <f>+IF(C623="","",IF(CDR!L624="VRAC","Composant sans Colisage","Homogène"))</f>
        <v/>
      </c>
      <c r="W623" t="str">
        <f>+IF(C623="","",IF(CDR!L624="VRAC","EACH",IF(CDR!L624="COLIS","COLIS (CARTON FARDEAU DISPLAY)","PALETTE - BOX")))</f>
        <v/>
      </c>
      <c r="X623" t="str">
        <f>+IF($C623="","",IF(CDR!L624="PALETTE",CDR!M624,""))</f>
        <v/>
      </c>
      <c r="Z623" t="str">
        <f>+IF($C623="","",IF(CDR!N624="PALETTE","",CDR!M624))</f>
        <v/>
      </c>
      <c r="AC623" t="str">
        <f t="shared" si="78"/>
        <v/>
      </c>
      <c r="AD623" t="str">
        <f>+IF($C623="","",CDR!$J$2)</f>
        <v/>
      </c>
      <c r="AE623" t="str">
        <f>+IF(C623="","",CDR!J621)</f>
        <v/>
      </c>
      <c r="AF623" t="str">
        <f t="shared" si="79"/>
        <v/>
      </c>
    </row>
    <row r="624" spans="1:32" x14ac:dyDescent="0.25">
      <c r="A624" t="str">
        <f>+IF($C624="","",IF(CDR!I625="","",TEXT(CDR!I625,"00000000000000")))</f>
        <v/>
      </c>
      <c r="B624" t="str">
        <f t="shared" si="72"/>
        <v/>
      </c>
      <c r="C624" t="str">
        <f>+IF(CDR!F625="","",SUBSTITUTE(CDR!F625,"CHAR (10)"," "))</f>
        <v/>
      </c>
      <c r="D624" t="str">
        <f>+IF(CDR!F625="","",SUBSTITUTE(CDR!F625,"CHAR (10)"," "))</f>
        <v/>
      </c>
      <c r="E624" t="str">
        <f t="shared" si="73"/>
        <v/>
      </c>
      <c r="F624" t="str">
        <f>+IF($C624="","",IF(CDR!G625="BIO","Oui","Non"))</f>
        <v/>
      </c>
      <c r="G624" t="str">
        <f>+IF($C624="","",IF(CDR!D625="DOMEDIA","MDD",IF(CDR!D625="APTA","MDD",IF(CDR!D625="TOP BUDGET","Premier Prix","MN"))))</f>
        <v/>
      </c>
      <c r="H624" t="str">
        <f>+IF($C624="","",CDR!D625)</f>
        <v/>
      </c>
      <c r="K624" t="str">
        <f>+IF($C624="","",CDR!$E$2)</f>
        <v/>
      </c>
      <c r="L624" t="str">
        <f>+IF($C624="","",CDR!$G$2)</f>
        <v/>
      </c>
      <c r="M624" t="str">
        <f>+IF($C624="","",CDR!AN625)</f>
        <v/>
      </c>
      <c r="N624" t="str">
        <f>+IF($C624="","",CDR!AO625)</f>
        <v/>
      </c>
      <c r="P624" t="str">
        <f t="shared" si="74"/>
        <v/>
      </c>
      <c r="Q624" t="str">
        <f>+IF($C624="","",CDR!A625)</f>
        <v/>
      </c>
      <c r="S624" t="str">
        <f t="shared" si="75"/>
        <v/>
      </c>
      <c r="T624" t="str">
        <f t="shared" si="76"/>
        <v/>
      </c>
      <c r="U624" t="str">
        <f t="shared" si="77"/>
        <v/>
      </c>
      <c r="V624" t="str">
        <f>+IF(C624="","",IF(CDR!L625="VRAC","Composant sans Colisage","Homogène"))</f>
        <v/>
      </c>
      <c r="W624" t="str">
        <f>+IF(C624="","",IF(CDR!L625="VRAC","EACH",IF(CDR!L625="COLIS","COLIS (CARTON FARDEAU DISPLAY)","PALETTE - BOX")))</f>
        <v/>
      </c>
      <c r="X624" t="str">
        <f>+IF($C624="","",IF(CDR!L625="PALETTE",CDR!M625,""))</f>
        <v/>
      </c>
      <c r="Z624" t="str">
        <f>+IF($C624="","",IF(CDR!N625="PALETTE","",CDR!M625))</f>
        <v/>
      </c>
      <c r="AC624" t="str">
        <f t="shared" si="78"/>
        <v/>
      </c>
      <c r="AD624" t="str">
        <f>+IF($C624="","",CDR!$J$2)</f>
        <v/>
      </c>
      <c r="AE624" t="str">
        <f>+IF(C624="","",CDR!J622)</f>
        <v/>
      </c>
      <c r="AF624" t="str">
        <f t="shared" si="79"/>
        <v/>
      </c>
    </row>
    <row r="625" spans="1:32" x14ac:dyDescent="0.25">
      <c r="A625" t="str">
        <f>+IF($C625="","",IF(CDR!I626="","",TEXT(CDR!I626,"00000000000000")))</f>
        <v/>
      </c>
      <c r="B625" t="str">
        <f t="shared" si="72"/>
        <v/>
      </c>
      <c r="C625" t="str">
        <f>+IF(CDR!F626="","",SUBSTITUTE(CDR!F626,"CHAR (10)"," "))</f>
        <v/>
      </c>
      <c r="D625" t="str">
        <f>+IF(CDR!F626="","",SUBSTITUTE(CDR!F626,"CHAR (10)"," "))</f>
        <v/>
      </c>
      <c r="E625" t="str">
        <f t="shared" si="73"/>
        <v/>
      </c>
      <c r="F625" t="str">
        <f>+IF($C625="","",IF(CDR!G626="BIO","Oui","Non"))</f>
        <v/>
      </c>
      <c r="G625" t="str">
        <f>+IF($C625="","",IF(CDR!D626="DOMEDIA","MDD",IF(CDR!D626="APTA","MDD",IF(CDR!D626="TOP BUDGET","Premier Prix","MN"))))</f>
        <v/>
      </c>
      <c r="H625" t="str">
        <f>+IF($C625="","",CDR!D626)</f>
        <v/>
      </c>
      <c r="K625" t="str">
        <f>+IF($C625="","",CDR!$E$2)</f>
        <v/>
      </c>
      <c r="L625" t="str">
        <f>+IF($C625="","",CDR!$G$2)</f>
        <v/>
      </c>
      <c r="M625" t="str">
        <f>+IF($C625="","",CDR!AN626)</f>
        <v/>
      </c>
      <c r="N625" t="str">
        <f>+IF($C625="","",CDR!AO626)</f>
        <v/>
      </c>
      <c r="P625" t="str">
        <f t="shared" si="74"/>
        <v/>
      </c>
      <c r="Q625" t="str">
        <f>+IF($C625="","",CDR!A626)</f>
        <v/>
      </c>
      <c r="S625" t="str">
        <f t="shared" si="75"/>
        <v/>
      </c>
      <c r="T625" t="str">
        <f t="shared" si="76"/>
        <v/>
      </c>
      <c r="U625" t="str">
        <f t="shared" si="77"/>
        <v/>
      </c>
      <c r="V625" t="str">
        <f>+IF(C625="","",IF(CDR!L626="VRAC","Composant sans Colisage","Homogène"))</f>
        <v/>
      </c>
      <c r="W625" t="str">
        <f>+IF(C625="","",IF(CDR!L626="VRAC","EACH",IF(CDR!L626="COLIS","COLIS (CARTON FARDEAU DISPLAY)","PALETTE - BOX")))</f>
        <v/>
      </c>
      <c r="X625" t="str">
        <f>+IF($C625="","",IF(CDR!L626="PALETTE",CDR!M626,""))</f>
        <v/>
      </c>
      <c r="Z625" t="str">
        <f>+IF($C625="","",IF(CDR!N626="PALETTE","",CDR!M626))</f>
        <v/>
      </c>
      <c r="AC625" t="str">
        <f t="shared" si="78"/>
        <v/>
      </c>
      <c r="AD625" t="str">
        <f>+IF($C625="","",CDR!$J$2)</f>
        <v/>
      </c>
      <c r="AE625" t="str">
        <f>+IF(C625="","",CDR!J623)</f>
        <v/>
      </c>
      <c r="AF625" t="str">
        <f t="shared" si="79"/>
        <v/>
      </c>
    </row>
    <row r="626" spans="1:32" x14ac:dyDescent="0.25">
      <c r="A626" t="str">
        <f>+IF($C626="","",IF(CDR!I627="","",TEXT(CDR!I627,"00000000000000")))</f>
        <v/>
      </c>
      <c r="B626" t="str">
        <f t="shared" si="72"/>
        <v/>
      </c>
      <c r="C626" t="str">
        <f>+IF(CDR!F627="","",SUBSTITUTE(CDR!F627,"CHAR (10)"," "))</f>
        <v/>
      </c>
      <c r="D626" t="str">
        <f>+IF(CDR!F627="","",SUBSTITUTE(CDR!F627,"CHAR (10)"," "))</f>
        <v/>
      </c>
      <c r="E626" t="str">
        <f t="shared" si="73"/>
        <v/>
      </c>
      <c r="F626" t="str">
        <f>+IF($C626="","",IF(CDR!G627="BIO","Oui","Non"))</f>
        <v/>
      </c>
      <c r="G626" t="str">
        <f>+IF($C626="","",IF(CDR!D627="DOMEDIA","MDD",IF(CDR!D627="APTA","MDD",IF(CDR!D627="TOP BUDGET","Premier Prix","MN"))))</f>
        <v/>
      </c>
      <c r="H626" t="str">
        <f>+IF($C626="","",CDR!D627)</f>
        <v/>
      </c>
      <c r="K626" t="str">
        <f>+IF($C626="","",CDR!$E$2)</f>
        <v/>
      </c>
      <c r="L626" t="str">
        <f>+IF($C626="","",CDR!$G$2)</f>
        <v/>
      </c>
      <c r="M626" t="str">
        <f>+IF($C626="","",CDR!AN627)</f>
        <v/>
      </c>
      <c r="N626" t="str">
        <f>+IF($C626="","",CDR!AO627)</f>
        <v/>
      </c>
      <c r="P626" t="str">
        <f t="shared" si="74"/>
        <v/>
      </c>
      <c r="Q626" t="str">
        <f>+IF($C626="","",CDR!A627)</f>
        <v/>
      </c>
      <c r="S626" t="str">
        <f t="shared" si="75"/>
        <v/>
      </c>
      <c r="T626" t="str">
        <f t="shared" si="76"/>
        <v/>
      </c>
      <c r="U626" t="str">
        <f t="shared" si="77"/>
        <v/>
      </c>
      <c r="V626" t="str">
        <f>+IF(C626="","",IF(CDR!L627="VRAC","Composant sans Colisage","Homogène"))</f>
        <v/>
      </c>
      <c r="W626" t="str">
        <f>+IF(C626="","",IF(CDR!L627="VRAC","EACH",IF(CDR!L627="COLIS","COLIS (CARTON FARDEAU DISPLAY)","PALETTE - BOX")))</f>
        <v/>
      </c>
      <c r="X626" t="str">
        <f>+IF($C626="","",IF(CDR!L627="PALETTE",CDR!M627,""))</f>
        <v/>
      </c>
      <c r="Z626" t="str">
        <f>+IF($C626="","",IF(CDR!N627="PALETTE","",CDR!M627))</f>
        <v/>
      </c>
      <c r="AC626" t="str">
        <f t="shared" si="78"/>
        <v/>
      </c>
      <c r="AD626" t="str">
        <f>+IF($C626="","",CDR!$J$2)</f>
        <v/>
      </c>
      <c r="AE626" t="str">
        <f>+IF(C626="","",CDR!J624)</f>
        <v/>
      </c>
      <c r="AF626" t="str">
        <f t="shared" si="79"/>
        <v/>
      </c>
    </row>
    <row r="627" spans="1:32" x14ac:dyDescent="0.25">
      <c r="A627" t="str">
        <f>+IF($C627="","",IF(CDR!I628="","",TEXT(CDR!I628,"00000000000000")))</f>
        <v/>
      </c>
      <c r="B627" t="str">
        <f t="shared" si="72"/>
        <v/>
      </c>
      <c r="C627" t="str">
        <f>+IF(CDR!F628="","",SUBSTITUTE(CDR!F628,"CHAR (10)"," "))</f>
        <v/>
      </c>
      <c r="D627" t="str">
        <f>+IF(CDR!F628="","",SUBSTITUTE(CDR!F628,"CHAR (10)"," "))</f>
        <v/>
      </c>
      <c r="E627" t="str">
        <f t="shared" si="73"/>
        <v/>
      </c>
      <c r="F627" t="str">
        <f>+IF($C627="","",IF(CDR!G628="BIO","Oui","Non"))</f>
        <v/>
      </c>
      <c r="G627" t="str">
        <f>+IF($C627="","",IF(CDR!D628="DOMEDIA","MDD",IF(CDR!D628="APTA","MDD",IF(CDR!D628="TOP BUDGET","Premier Prix","MN"))))</f>
        <v/>
      </c>
      <c r="H627" t="str">
        <f>+IF($C627="","",CDR!D628)</f>
        <v/>
      </c>
      <c r="K627" t="str">
        <f>+IF($C627="","",CDR!$E$2)</f>
        <v/>
      </c>
      <c r="L627" t="str">
        <f>+IF($C627="","",CDR!$G$2)</f>
        <v/>
      </c>
      <c r="M627" t="str">
        <f>+IF($C627="","",CDR!AN628)</f>
        <v/>
      </c>
      <c r="N627" t="str">
        <f>+IF($C627="","",CDR!AO628)</f>
        <v/>
      </c>
      <c r="P627" t="str">
        <f t="shared" si="74"/>
        <v/>
      </c>
      <c r="Q627" t="str">
        <f>+IF($C627="","",CDR!A628)</f>
        <v/>
      </c>
      <c r="S627" t="str">
        <f t="shared" si="75"/>
        <v/>
      </c>
      <c r="T627" t="str">
        <f t="shared" si="76"/>
        <v/>
      </c>
      <c r="U627" t="str">
        <f t="shared" si="77"/>
        <v/>
      </c>
      <c r="V627" t="str">
        <f>+IF(C627="","",IF(CDR!L628="VRAC","Composant sans Colisage","Homogène"))</f>
        <v/>
      </c>
      <c r="W627" t="str">
        <f>+IF(C627="","",IF(CDR!L628="VRAC","EACH",IF(CDR!L628="COLIS","COLIS (CARTON FARDEAU DISPLAY)","PALETTE - BOX")))</f>
        <v/>
      </c>
      <c r="X627" t="str">
        <f>+IF($C627="","",IF(CDR!L628="PALETTE",CDR!M628,""))</f>
        <v/>
      </c>
      <c r="Z627" t="str">
        <f>+IF($C627="","",IF(CDR!N628="PALETTE","",CDR!M628))</f>
        <v/>
      </c>
      <c r="AC627" t="str">
        <f t="shared" si="78"/>
        <v/>
      </c>
      <c r="AD627" t="str">
        <f>+IF($C627="","",CDR!$J$2)</f>
        <v/>
      </c>
      <c r="AE627" t="str">
        <f>+IF(C627="","",CDR!J625)</f>
        <v/>
      </c>
      <c r="AF627" t="str">
        <f t="shared" si="79"/>
        <v/>
      </c>
    </row>
    <row r="628" spans="1:32" x14ac:dyDescent="0.25">
      <c r="A628" t="str">
        <f>+IF($C628="","",IF(CDR!I629="","",TEXT(CDR!I629,"00000000000000")))</f>
        <v/>
      </c>
      <c r="B628" t="str">
        <f t="shared" si="72"/>
        <v/>
      </c>
      <c r="C628" t="str">
        <f>+IF(CDR!F629="","",SUBSTITUTE(CDR!F629,"CHAR (10)"," "))</f>
        <v/>
      </c>
      <c r="D628" t="str">
        <f>+IF(CDR!F629="","",SUBSTITUTE(CDR!F629,"CHAR (10)"," "))</f>
        <v/>
      </c>
      <c r="E628" t="str">
        <f t="shared" si="73"/>
        <v/>
      </c>
      <c r="F628" t="str">
        <f>+IF($C628="","",IF(CDR!G629="BIO","Oui","Non"))</f>
        <v/>
      </c>
      <c r="G628" t="str">
        <f>+IF($C628="","",IF(CDR!D629="DOMEDIA","MDD",IF(CDR!D629="APTA","MDD",IF(CDR!D629="TOP BUDGET","Premier Prix","MN"))))</f>
        <v/>
      </c>
      <c r="H628" t="str">
        <f>+IF($C628="","",CDR!D629)</f>
        <v/>
      </c>
      <c r="K628" t="str">
        <f>+IF($C628="","",CDR!$E$2)</f>
        <v/>
      </c>
      <c r="L628" t="str">
        <f>+IF($C628="","",CDR!$G$2)</f>
        <v/>
      </c>
      <c r="M628" t="str">
        <f>+IF($C628="","",CDR!AN629)</f>
        <v/>
      </c>
      <c r="N628" t="str">
        <f>+IF($C628="","",CDR!AO629)</f>
        <v/>
      </c>
      <c r="P628" t="str">
        <f t="shared" si="74"/>
        <v/>
      </c>
      <c r="Q628" t="str">
        <f>+IF($C628="","",CDR!A629)</f>
        <v/>
      </c>
      <c r="S628" t="str">
        <f t="shared" si="75"/>
        <v/>
      </c>
      <c r="T628" t="str">
        <f t="shared" si="76"/>
        <v/>
      </c>
      <c r="U628" t="str">
        <f t="shared" si="77"/>
        <v/>
      </c>
      <c r="V628" t="str">
        <f>+IF(C628="","",IF(CDR!L629="VRAC","Composant sans Colisage","Homogène"))</f>
        <v/>
      </c>
      <c r="W628" t="str">
        <f>+IF(C628="","",IF(CDR!L629="VRAC","EACH",IF(CDR!L629="COLIS","COLIS (CARTON FARDEAU DISPLAY)","PALETTE - BOX")))</f>
        <v/>
      </c>
      <c r="X628" t="str">
        <f>+IF($C628="","",IF(CDR!L629="PALETTE",CDR!M629,""))</f>
        <v/>
      </c>
      <c r="Z628" t="str">
        <f>+IF($C628="","",IF(CDR!N629="PALETTE","",CDR!M629))</f>
        <v/>
      </c>
      <c r="AC628" t="str">
        <f t="shared" si="78"/>
        <v/>
      </c>
      <c r="AD628" t="str">
        <f>+IF($C628="","",CDR!$J$2)</f>
        <v/>
      </c>
      <c r="AE628" t="str">
        <f>+IF(C628="","",CDR!J626)</f>
        <v/>
      </c>
      <c r="AF628" t="str">
        <f t="shared" si="79"/>
        <v/>
      </c>
    </row>
    <row r="629" spans="1:32" x14ac:dyDescent="0.25">
      <c r="A629" t="str">
        <f>+IF($C629="","",IF(CDR!I630="","",TEXT(CDR!I630,"00000000000000")))</f>
        <v/>
      </c>
      <c r="B629" t="str">
        <f t="shared" si="72"/>
        <v/>
      </c>
      <c r="C629" t="str">
        <f>+IF(CDR!F630="","",SUBSTITUTE(CDR!F630,"CHAR (10)"," "))</f>
        <v/>
      </c>
      <c r="D629" t="str">
        <f>+IF(CDR!F630="","",SUBSTITUTE(CDR!F630,"CHAR (10)"," "))</f>
        <v/>
      </c>
      <c r="E629" t="str">
        <f t="shared" si="73"/>
        <v/>
      </c>
      <c r="F629" t="str">
        <f>+IF($C629="","",IF(CDR!G630="BIO","Oui","Non"))</f>
        <v/>
      </c>
      <c r="G629" t="str">
        <f>+IF($C629="","",IF(CDR!D630="DOMEDIA","MDD",IF(CDR!D630="APTA","MDD",IF(CDR!D630="TOP BUDGET","Premier Prix","MN"))))</f>
        <v/>
      </c>
      <c r="H629" t="str">
        <f>+IF($C629="","",CDR!D630)</f>
        <v/>
      </c>
      <c r="K629" t="str">
        <f>+IF($C629="","",CDR!$E$2)</f>
        <v/>
      </c>
      <c r="L629" t="str">
        <f>+IF($C629="","",CDR!$G$2)</f>
        <v/>
      </c>
      <c r="M629" t="str">
        <f>+IF($C629="","",CDR!AN630)</f>
        <v/>
      </c>
      <c r="N629" t="str">
        <f>+IF($C629="","",CDR!AO630)</f>
        <v/>
      </c>
      <c r="P629" t="str">
        <f t="shared" si="74"/>
        <v/>
      </c>
      <c r="Q629" t="str">
        <f>+IF($C629="","",CDR!A630)</f>
        <v/>
      </c>
      <c r="S629" t="str">
        <f t="shared" si="75"/>
        <v/>
      </c>
      <c r="T629" t="str">
        <f t="shared" si="76"/>
        <v/>
      </c>
      <c r="U629" t="str">
        <f t="shared" si="77"/>
        <v/>
      </c>
      <c r="V629" t="str">
        <f>+IF(C629="","",IF(CDR!L630="VRAC","Composant sans Colisage","Homogène"))</f>
        <v/>
      </c>
      <c r="W629" t="str">
        <f>+IF(C629="","",IF(CDR!L630="VRAC","EACH",IF(CDR!L630="COLIS","COLIS (CARTON FARDEAU DISPLAY)","PALETTE - BOX")))</f>
        <v/>
      </c>
      <c r="X629" t="str">
        <f>+IF($C629="","",IF(CDR!L630="PALETTE",CDR!M630,""))</f>
        <v/>
      </c>
      <c r="Z629" t="str">
        <f>+IF($C629="","",IF(CDR!N630="PALETTE","",CDR!M630))</f>
        <v/>
      </c>
      <c r="AC629" t="str">
        <f t="shared" si="78"/>
        <v/>
      </c>
      <c r="AD629" t="str">
        <f>+IF($C629="","",CDR!$J$2)</f>
        <v/>
      </c>
      <c r="AE629" t="str">
        <f>+IF(C629="","",CDR!J627)</f>
        <v/>
      </c>
      <c r="AF629" t="str">
        <f t="shared" si="79"/>
        <v/>
      </c>
    </row>
    <row r="630" spans="1:32" x14ac:dyDescent="0.25">
      <c r="A630" t="str">
        <f>+IF($C630="","",IF(CDR!I631="","",TEXT(CDR!I631,"00000000000000")))</f>
        <v/>
      </c>
      <c r="B630" t="str">
        <f t="shared" si="72"/>
        <v/>
      </c>
      <c r="C630" t="str">
        <f>+IF(CDR!F631="","",SUBSTITUTE(CDR!F631,"CHAR (10)"," "))</f>
        <v/>
      </c>
      <c r="D630" t="str">
        <f>+IF(CDR!F631="","",SUBSTITUTE(CDR!F631,"CHAR (10)"," "))</f>
        <v/>
      </c>
      <c r="E630" t="str">
        <f t="shared" si="73"/>
        <v/>
      </c>
      <c r="F630" t="str">
        <f>+IF($C630="","",IF(CDR!G631="BIO","Oui","Non"))</f>
        <v/>
      </c>
      <c r="G630" t="str">
        <f>+IF($C630="","",IF(CDR!D631="DOMEDIA","MDD",IF(CDR!D631="APTA","MDD",IF(CDR!D631="TOP BUDGET","Premier Prix","MN"))))</f>
        <v/>
      </c>
      <c r="H630" t="str">
        <f>+IF($C630="","",CDR!D631)</f>
        <v/>
      </c>
      <c r="K630" t="str">
        <f>+IF($C630="","",CDR!$E$2)</f>
        <v/>
      </c>
      <c r="L630" t="str">
        <f>+IF($C630="","",CDR!$G$2)</f>
        <v/>
      </c>
      <c r="M630" t="str">
        <f>+IF($C630="","",CDR!AN631)</f>
        <v/>
      </c>
      <c r="N630" t="str">
        <f>+IF($C630="","",CDR!AO631)</f>
        <v/>
      </c>
      <c r="P630" t="str">
        <f t="shared" si="74"/>
        <v/>
      </c>
      <c r="Q630" t="str">
        <f>+IF($C630="","",CDR!A631)</f>
        <v/>
      </c>
      <c r="S630" t="str">
        <f t="shared" si="75"/>
        <v/>
      </c>
      <c r="T630" t="str">
        <f t="shared" si="76"/>
        <v/>
      </c>
      <c r="U630" t="str">
        <f t="shared" si="77"/>
        <v/>
      </c>
      <c r="V630" t="str">
        <f>+IF(C630="","",IF(CDR!L631="VRAC","Composant sans Colisage","Homogène"))</f>
        <v/>
      </c>
      <c r="W630" t="str">
        <f>+IF(C630="","",IF(CDR!L631="VRAC","EACH",IF(CDR!L631="COLIS","COLIS (CARTON FARDEAU DISPLAY)","PALETTE - BOX")))</f>
        <v/>
      </c>
      <c r="X630" t="str">
        <f>+IF($C630="","",IF(CDR!L631="PALETTE",CDR!M631,""))</f>
        <v/>
      </c>
      <c r="Z630" t="str">
        <f>+IF($C630="","",IF(CDR!N631="PALETTE","",CDR!M631))</f>
        <v/>
      </c>
      <c r="AC630" t="str">
        <f t="shared" si="78"/>
        <v/>
      </c>
      <c r="AD630" t="str">
        <f>+IF($C630="","",CDR!$J$2)</f>
        <v/>
      </c>
      <c r="AE630" t="str">
        <f>+IF(C630="","",CDR!J628)</f>
        <v/>
      </c>
      <c r="AF630" t="str">
        <f t="shared" si="79"/>
        <v/>
      </c>
    </row>
    <row r="631" spans="1:32" x14ac:dyDescent="0.25">
      <c r="A631" t="str">
        <f>+IF($C631="","",IF(CDR!I632="","",TEXT(CDR!I632,"00000000000000")))</f>
        <v/>
      </c>
      <c r="B631" t="str">
        <f t="shared" si="72"/>
        <v/>
      </c>
      <c r="C631" t="str">
        <f>+IF(CDR!F632="","",SUBSTITUTE(CDR!F632,"CHAR (10)"," "))</f>
        <v/>
      </c>
      <c r="D631" t="str">
        <f>+IF(CDR!F632="","",SUBSTITUTE(CDR!F632,"CHAR (10)"," "))</f>
        <v/>
      </c>
      <c r="E631" t="str">
        <f t="shared" si="73"/>
        <v/>
      </c>
      <c r="F631" t="str">
        <f>+IF($C631="","",IF(CDR!G632="BIO","Oui","Non"))</f>
        <v/>
      </c>
      <c r="G631" t="str">
        <f>+IF($C631="","",IF(CDR!D632="DOMEDIA","MDD",IF(CDR!D632="APTA","MDD",IF(CDR!D632="TOP BUDGET","Premier Prix","MN"))))</f>
        <v/>
      </c>
      <c r="H631" t="str">
        <f>+IF($C631="","",CDR!D632)</f>
        <v/>
      </c>
      <c r="K631" t="str">
        <f>+IF($C631="","",CDR!$E$2)</f>
        <v/>
      </c>
      <c r="L631" t="str">
        <f>+IF($C631="","",CDR!$G$2)</f>
        <v/>
      </c>
      <c r="M631" t="str">
        <f>+IF($C631="","",CDR!AN632)</f>
        <v/>
      </c>
      <c r="N631" t="str">
        <f>+IF($C631="","",CDR!AO632)</f>
        <v/>
      </c>
      <c r="P631" t="str">
        <f t="shared" si="74"/>
        <v/>
      </c>
      <c r="Q631" t="str">
        <f>+IF($C631="","",CDR!A632)</f>
        <v/>
      </c>
      <c r="S631" t="str">
        <f t="shared" si="75"/>
        <v/>
      </c>
      <c r="T631" t="str">
        <f t="shared" si="76"/>
        <v/>
      </c>
      <c r="U631" t="str">
        <f t="shared" si="77"/>
        <v/>
      </c>
      <c r="V631" t="str">
        <f>+IF(C631="","",IF(CDR!L632="VRAC","Composant sans Colisage","Homogène"))</f>
        <v/>
      </c>
      <c r="W631" t="str">
        <f>+IF(C631="","",IF(CDR!L632="VRAC","EACH",IF(CDR!L632="COLIS","COLIS (CARTON FARDEAU DISPLAY)","PALETTE - BOX")))</f>
        <v/>
      </c>
      <c r="X631" t="str">
        <f>+IF($C631="","",IF(CDR!L632="PALETTE",CDR!M632,""))</f>
        <v/>
      </c>
      <c r="Z631" t="str">
        <f>+IF($C631="","",IF(CDR!N632="PALETTE","",CDR!M632))</f>
        <v/>
      </c>
      <c r="AC631" t="str">
        <f t="shared" si="78"/>
        <v/>
      </c>
      <c r="AD631" t="str">
        <f>+IF($C631="","",CDR!$J$2)</f>
        <v/>
      </c>
      <c r="AE631" t="str">
        <f>+IF(C631="","",CDR!J629)</f>
        <v/>
      </c>
      <c r="AF631" t="str">
        <f t="shared" si="79"/>
        <v/>
      </c>
    </row>
    <row r="632" spans="1:32" x14ac:dyDescent="0.25">
      <c r="A632" t="str">
        <f>+IF($C632="","",IF(CDR!I633="","",TEXT(CDR!I633,"00000000000000")))</f>
        <v/>
      </c>
      <c r="B632" t="str">
        <f t="shared" si="72"/>
        <v/>
      </c>
      <c r="C632" t="str">
        <f>+IF(CDR!F633="","",SUBSTITUTE(CDR!F633,"CHAR (10)"," "))</f>
        <v/>
      </c>
      <c r="D632" t="str">
        <f>+IF(CDR!F633="","",SUBSTITUTE(CDR!F633,"CHAR (10)"," "))</f>
        <v/>
      </c>
      <c r="E632" t="str">
        <f t="shared" si="73"/>
        <v/>
      </c>
      <c r="F632" t="str">
        <f>+IF($C632="","",IF(CDR!G633="BIO","Oui","Non"))</f>
        <v/>
      </c>
      <c r="G632" t="str">
        <f>+IF($C632="","",IF(CDR!D633="DOMEDIA","MDD",IF(CDR!D633="APTA","MDD",IF(CDR!D633="TOP BUDGET","Premier Prix","MN"))))</f>
        <v/>
      </c>
      <c r="H632" t="str">
        <f>+IF($C632="","",CDR!D633)</f>
        <v/>
      </c>
      <c r="K632" t="str">
        <f>+IF($C632="","",CDR!$E$2)</f>
        <v/>
      </c>
      <c r="L632" t="str">
        <f>+IF($C632="","",CDR!$G$2)</f>
        <v/>
      </c>
      <c r="M632" t="str">
        <f>+IF($C632="","",CDR!AN633)</f>
        <v/>
      </c>
      <c r="N632" t="str">
        <f>+IF($C632="","",CDR!AO633)</f>
        <v/>
      </c>
      <c r="P632" t="str">
        <f t="shared" si="74"/>
        <v/>
      </c>
      <c r="Q632" t="str">
        <f>+IF($C632="","",CDR!A633)</f>
        <v/>
      </c>
      <c r="S632" t="str">
        <f t="shared" si="75"/>
        <v/>
      </c>
      <c r="T632" t="str">
        <f t="shared" si="76"/>
        <v/>
      </c>
      <c r="U632" t="str">
        <f t="shared" si="77"/>
        <v/>
      </c>
      <c r="V632" t="str">
        <f>+IF(C632="","",IF(CDR!L633="VRAC","Composant sans Colisage","Homogène"))</f>
        <v/>
      </c>
      <c r="W632" t="str">
        <f>+IF(C632="","",IF(CDR!L633="VRAC","EACH",IF(CDR!L633="COLIS","COLIS (CARTON FARDEAU DISPLAY)","PALETTE - BOX")))</f>
        <v/>
      </c>
      <c r="X632" t="str">
        <f>+IF($C632="","",IF(CDR!L633="PALETTE",CDR!M633,""))</f>
        <v/>
      </c>
      <c r="Z632" t="str">
        <f>+IF($C632="","",IF(CDR!N633="PALETTE","",CDR!M633))</f>
        <v/>
      </c>
      <c r="AC632" t="str">
        <f t="shared" si="78"/>
        <v/>
      </c>
      <c r="AD632" t="str">
        <f>+IF($C632="","",CDR!$J$2)</f>
        <v/>
      </c>
      <c r="AE632" t="str">
        <f>+IF(C632="","",CDR!J630)</f>
        <v/>
      </c>
      <c r="AF632" t="str">
        <f t="shared" si="79"/>
        <v/>
      </c>
    </row>
    <row r="633" spans="1:32" x14ac:dyDescent="0.25">
      <c r="A633" t="str">
        <f>+IF($C633="","",IF(CDR!I634="","",TEXT(CDR!I634,"00000000000000")))</f>
        <v/>
      </c>
      <c r="B633" t="str">
        <f t="shared" si="72"/>
        <v/>
      </c>
      <c r="C633" t="str">
        <f>+IF(CDR!F634="","",SUBSTITUTE(CDR!F634,"CHAR (10)"," "))</f>
        <v/>
      </c>
      <c r="D633" t="str">
        <f>+IF(CDR!F634="","",SUBSTITUTE(CDR!F634,"CHAR (10)"," "))</f>
        <v/>
      </c>
      <c r="E633" t="str">
        <f t="shared" si="73"/>
        <v/>
      </c>
      <c r="F633" t="str">
        <f>+IF($C633="","",IF(CDR!G634="BIO","Oui","Non"))</f>
        <v/>
      </c>
      <c r="G633" t="str">
        <f>+IF($C633="","",IF(CDR!D634="DOMEDIA","MDD",IF(CDR!D634="APTA","MDD",IF(CDR!D634="TOP BUDGET","Premier Prix","MN"))))</f>
        <v/>
      </c>
      <c r="H633" t="str">
        <f>+IF($C633="","",CDR!D634)</f>
        <v/>
      </c>
      <c r="K633" t="str">
        <f>+IF($C633="","",CDR!$E$2)</f>
        <v/>
      </c>
      <c r="L633" t="str">
        <f>+IF($C633="","",CDR!$G$2)</f>
        <v/>
      </c>
      <c r="M633" t="str">
        <f>+IF($C633="","",CDR!AN634)</f>
        <v/>
      </c>
      <c r="N633" t="str">
        <f>+IF($C633="","",CDR!AO634)</f>
        <v/>
      </c>
      <c r="P633" t="str">
        <f t="shared" si="74"/>
        <v/>
      </c>
      <c r="Q633" t="str">
        <f>+IF($C633="","",CDR!A634)</f>
        <v/>
      </c>
      <c r="S633" t="str">
        <f t="shared" si="75"/>
        <v/>
      </c>
      <c r="T633" t="str">
        <f t="shared" si="76"/>
        <v/>
      </c>
      <c r="U633" t="str">
        <f t="shared" si="77"/>
        <v/>
      </c>
      <c r="V633" t="str">
        <f>+IF(C633="","",IF(CDR!L634="VRAC","Composant sans Colisage","Homogène"))</f>
        <v/>
      </c>
      <c r="W633" t="str">
        <f>+IF(C633="","",IF(CDR!L634="VRAC","EACH",IF(CDR!L634="COLIS","COLIS (CARTON FARDEAU DISPLAY)","PALETTE - BOX")))</f>
        <v/>
      </c>
      <c r="X633" t="str">
        <f>+IF($C633="","",IF(CDR!L634="PALETTE",CDR!M634,""))</f>
        <v/>
      </c>
      <c r="Z633" t="str">
        <f>+IF($C633="","",IF(CDR!N634="PALETTE","",CDR!M634))</f>
        <v/>
      </c>
      <c r="AC633" t="str">
        <f t="shared" si="78"/>
        <v/>
      </c>
      <c r="AD633" t="str">
        <f>+IF($C633="","",CDR!$J$2)</f>
        <v/>
      </c>
      <c r="AE633" t="str">
        <f>+IF(C633="","",CDR!J631)</f>
        <v/>
      </c>
      <c r="AF633" t="str">
        <f t="shared" si="79"/>
        <v/>
      </c>
    </row>
    <row r="634" spans="1:32" x14ac:dyDescent="0.25">
      <c r="A634" t="str">
        <f>+IF($C634="","",IF(CDR!I635="","",TEXT(CDR!I635,"00000000000000")))</f>
        <v/>
      </c>
      <c r="B634" t="str">
        <f t="shared" si="72"/>
        <v/>
      </c>
      <c r="C634" t="str">
        <f>+IF(CDR!F635="","",SUBSTITUTE(CDR!F635,"CHAR (10)"," "))</f>
        <v/>
      </c>
      <c r="D634" t="str">
        <f>+IF(CDR!F635="","",SUBSTITUTE(CDR!F635,"CHAR (10)"," "))</f>
        <v/>
      </c>
      <c r="E634" t="str">
        <f t="shared" si="73"/>
        <v/>
      </c>
      <c r="F634" t="str">
        <f>+IF($C634="","",IF(CDR!G635="BIO","Oui","Non"))</f>
        <v/>
      </c>
      <c r="G634" t="str">
        <f>+IF($C634="","",IF(CDR!D635="DOMEDIA","MDD",IF(CDR!D635="APTA","MDD",IF(CDR!D635="TOP BUDGET","Premier Prix","MN"))))</f>
        <v/>
      </c>
      <c r="H634" t="str">
        <f>+IF($C634="","",CDR!D635)</f>
        <v/>
      </c>
      <c r="K634" t="str">
        <f>+IF($C634="","",CDR!$E$2)</f>
        <v/>
      </c>
      <c r="L634" t="str">
        <f>+IF($C634="","",CDR!$G$2)</f>
        <v/>
      </c>
      <c r="M634" t="str">
        <f>+IF($C634="","",CDR!AN635)</f>
        <v/>
      </c>
      <c r="N634" t="str">
        <f>+IF($C634="","",CDR!AO635)</f>
        <v/>
      </c>
      <c r="P634" t="str">
        <f t="shared" si="74"/>
        <v/>
      </c>
      <c r="Q634" t="str">
        <f>+IF($C634="","",CDR!A635)</f>
        <v/>
      </c>
      <c r="S634" t="str">
        <f t="shared" si="75"/>
        <v/>
      </c>
      <c r="T634" t="str">
        <f t="shared" si="76"/>
        <v/>
      </c>
      <c r="U634" t="str">
        <f t="shared" si="77"/>
        <v/>
      </c>
      <c r="V634" t="str">
        <f>+IF(C634="","",IF(CDR!L635="VRAC","Composant sans Colisage","Homogène"))</f>
        <v/>
      </c>
      <c r="W634" t="str">
        <f>+IF(C634="","",IF(CDR!L635="VRAC","EACH",IF(CDR!L635="COLIS","COLIS (CARTON FARDEAU DISPLAY)","PALETTE - BOX")))</f>
        <v/>
      </c>
      <c r="X634" t="str">
        <f>+IF($C634="","",IF(CDR!L635="PALETTE",CDR!M635,""))</f>
        <v/>
      </c>
      <c r="Z634" t="str">
        <f>+IF($C634="","",IF(CDR!N635="PALETTE","",CDR!M635))</f>
        <v/>
      </c>
      <c r="AC634" t="str">
        <f t="shared" si="78"/>
        <v/>
      </c>
      <c r="AD634" t="str">
        <f>+IF($C634="","",CDR!$J$2)</f>
        <v/>
      </c>
      <c r="AE634" t="str">
        <f>+IF(C634="","",CDR!J632)</f>
        <v/>
      </c>
      <c r="AF634" t="str">
        <f t="shared" si="79"/>
        <v/>
      </c>
    </row>
    <row r="635" spans="1:32" x14ac:dyDescent="0.25">
      <c r="A635" t="str">
        <f>+IF($C635="","",IF(CDR!I636="","",TEXT(CDR!I636,"00000000000000")))</f>
        <v/>
      </c>
      <c r="B635" t="str">
        <f t="shared" si="72"/>
        <v/>
      </c>
      <c r="C635" t="str">
        <f>+IF(CDR!F636="","",SUBSTITUTE(CDR!F636,"CHAR (10)"," "))</f>
        <v/>
      </c>
      <c r="D635" t="str">
        <f>+IF(CDR!F636="","",SUBSTITUTE(CDR!F636,"CHAR (10)"," "))</f>
        <v/>
      </c>
      <c r="E635" t="str">
        <f t="shared" si="73"/>
        <v/>
      </c>
      <c r="F635" t="str">
        <f>+IF($C635="","",IF(CDR!G636="BIO","Oui","Non"))</f>
        <v/>
      </c>
      <c r="G635" t="str">
        <f>+IF($C635="","",IF(CDR!D636="DOMEDIA","MDD",IF(CDR!D636="APTA","MDD",IF(CDR!D636="TOP BUDGET","Premier Prix","MN"))))</f>
        <v/>
      </c>
      <c r="H635" t="str">
        <f>+IF($C635="","",CDR!D636)</f>
        <v/>
      </c>
      <c r="K635" t="str">
        <f>+IF($C635="","",CDR!$E$2)</f>
        <v/>
      </c>
      <c r="L635" t="str">
        <f>+IF($C635="","",CDR!$G$2)</f>
        <v/>
      </c>
      <c r="M635" t="str">
        <f>+IF($C635="","",CDR!AN636)</f>
        <v/>
      </c>
      <c r="N635" t="str">
        <f>+IF($C635="","",CDR!AO636)</f>
        <v/>
      </c>
      <c r="P635" t="str">
        <f t="shared" si="74"/>
        <v/>
      </c>
      <c r="Q635" t="str">
        <f>+IF($C635="","",CDR!A636)</f>
        <v/>
      </c>
      <c r="S635" t="str">
        <f t="shared" si="75"/>
        <v/>
      </c>
      <c r="T635" t="str">
        <f t="shared" si="76"/>
        <v/>
      </c>
      <c r="U635" t="str">
        <f t="shared" si="77"/>
        <v/>
      </c>
      <c r="V635" t="str">
        <f>+IF(C635="","",IF(CDR!L636="VRAC","Composant sans Colisage","Homogène"))</f>
        <v/>
      </c>
      <c r="W635" t="str">
        <f>+IF(C635="","",IF(CDR!L636="VRAC","EACH",IF(CDR!L636="COLIS","COLIS (CARTON FARDEAU DISPLAY)","PALETTE - BOX")))</f>
        <v/>
      </c>
      <c r="X635" t="str">
        <f>+IF($C635="","",IF(CDR!L636="PALETTE",CDR!M636,""))</f>
        <v/>
      </c>
      <c r="Z635" t="str">
        <f>+IF($C635="","",IF(CDR!N636="PALETTE","",CDR!M636))</f>
        <v/>
      </c>
      <c r="AC635" t="str">
        <f t="shared" si="78"/>
        <v/>
      </c>
      <c r="AD635" t="str">
        <f>+IF($C635="","",CDR!$J$2)</f>
        <v/>
      </c>
      <c r="AE635" t="str">
        <f>+IF(C635="","",CDR!J633)</f>
        <v/>
      </c>
      <c r="AF635" t="str">
        <f t="shared" si="79"/>
        <v/>
      </c>
    </row>
    <row r="636" spans="1:32" x14ac:dyDescent="0.25">
      <c r="A636" t="str">
        <f>+IF($C636="","",IF(CDR!I637="","",TEXT(CDR!I637,"00000000000000")))</f>
        <v/>
      </c>
      <c r="B636" t="str">
        <f t="shared" si="72"/>
        <v/>
      </c>
      <c r="C636" t="str">
        <f>+IF(CDR!F637="","",SUBSTITUTE(CDR!F637,"CHAR (10)"," "))</f>
        <v/>
      </c>
      <c r="D636" t="str">
        <f>+IF(CDR!F637="","",SUBSTITUTE(CDR!F637,"CHAR (10)"," "))</f>
        <v/>
      </c>
      <c r="E636" t="str">
        <f t="shared" si="73"/>
        <v/>
      </c>
      <c r="F636" t="str">
        <f>+IF($C636="","",IF(CDR!G637="BIO","Oui","Non"))</f>
        <v/>
      </c>
      <c r="G636" t="str">
        <f>+IF($C636="","",IF(CDR!D637="DOMEDIA","MDD",IF(CDR!D637="APTA","MDD",IF(CDR!D637="TOP BUDGET","Premier Prix","MN"))))</f>
        <v/>
      </c>
      <c r="H636" t="str">
        <f>+IF($C636="","",CDR!D637)</f>
        <v/>
      </c>
      <c r="K636" t="str">
        <f>+IF($C636="","",CDR!$E$2)</f>
        <v/>
      </c>
      <c r="L636" t="str">
        <f>+IF($C636="","",CDR!$G$2)</f>
        <v/>
      </c>
      <c r="M636" t="str">
        <f>+IF($C636="","",CDR!AN637)</f>
        <v/>
      </c>
      <c r="N636" t="str">
        <f>+IF($C636="","",CDR!AO637)</f>
        <v/>
      </c>
      <c r="P636" t="str">
        <f t="shared" si="74"/>
        <v/>
      </c>
      <c r="Q636" t="str">
        <f>+IF($C636="","",CDR!A637)</f>
        <v/>
      </c>
      <c r="S636" t="str">
        <f t="shared" si="75"/>
        <v/>
      </c>
      <c r="T636" t="str">
        <f t="shared" si="76"/>
        <v/>
      </c>
      <c r="U636" t="str">
        <f t="shared" si="77"/>
        <v/>
      </c>
      <c r="V636" t="str">
        <f>+IF(C636="","",IF(CDR!L637="VRAC","Composant sans Colisage","Homogène"))</f>
        <v/>
      </c>
      <c r="W636" t="str">
        <f>+IF(C636="","",IF(CDR!L637="VRAC","EACH",IF(CDR!L637="COLIS","COLIS (CARTON FARDEAU DISPLAY)","PALETTE - BOX")))</f>
        <v/>
      </c>
      <c r="X636" t="str">
        <f>+IF($C636="","",IF(CDR!L637="PALETTE",CDR!M637,""))</f>
        <v/>
      </c>
      <c r="Z636" t="str">
        <f>+IF($C636="","",IF(CDR!N637="PALETTE","",CDR!M637))</f>
        <v/>
      </c>
      <c r="AC636" t="str">
        <f t="shared" si="78"/>
        <v/>
      </c>
      <c r="AD636" t="str">
        <f>+IF($C636="","",CDR!$J$2)</f>
        <v/>
      </c>
      <c r="AE636" t="str">
        <f>+IF(C636="","",CDR!J634)</f>
        <v/>
      </c>
      <c r="AF636" t="str">
        <f t="shared" si="79"/>
        <v/>
      </c>
    </row>
    <row r="637" spans="1:32" x14ac:dyDescent="0.25">
      <c r="A637" t="str">
        <f>+IF($C637="","",IF(CDR!I638="","",TEXT(CDR!I638,"00000000000000")))</f>
        <v/>
      </c>
      <c r="B637" t="str">
        <f t="shared" si="72"/>
        <v/>
      </c>
      <c r="C637" t="str">
        <f>+IF(CDR!F638="","",SUBSTITUTE(CDR!F638,"CHAR (10)"," "))</f>
        <v/>
      </c>
      <c r="D637" t="str">
        <f>+IF(CDR!F638="","",SUBSTITUTE(CDR!F638,"CHAR (10)"," "))</f>
        <v/>
      </c>
      <c r="E637" t="str">
        <f t="shared" si="73"/>
        <v/>
      </c>
      <c r="F637" t="str">
        <f>+IF($C637="","",IF(CDR!G638="BIO","Oui","Non"))</f>
        <v/>
      </c>
      <c r="G637" t="str">
        <f>+IF($C637="","",IF(CDR!D638="DOMEDIA","MDD",IF(CDR!D638="APTA","MDD",IF(CDR!D638="TOP BUDGET","Premier Prix","MN"))))</f>
        <v/>
      </c>
      <c r="H637" t="str">
        <f>+IF($C637="","",CDR!D638)</f>
        <v/>
      </c>
      <c r="K637" t="str">
        <f>+IF($C637="","",CDR!$E$2)</f>
        <v/>
      </c>
      <c r="L637" t="str">
        <f>+IF($C637="","",CDR!$G$2)</f>
        <v/>
      </c>
      <c r="M637" t="str">
        <f>+IF($C637="","",CDR!AN638)</f>
        <v/>
      </c>
      <c r="N637" t="str">
        <f>+IF($C637="","",CDR!AO638)</f>
        <v/>
      </c>
      <c r="P637" t="str">
        <f t="shared" si="74"/>
        <v/>
      </c>
      <c r="Q637" t="str">
        <f>+IF($C637="","",CDR!A638)</f>
        <v/>
      </c>
      <c r="S637" t="str">
        <f t="shared" si="75"/>
        <v/>
      </c>
      <c r="T637" t="str">
        <f t="shared" si="76"/>
        <v/>
      </c>
      <c r="U637" t="str">
        <f t="shared" si="77"/>
        <v/>
      </c>
      <c r="V637" t="str">
        <f>+IF(C637="","",IF(CDR!L638="VRAC","Composant sans Colisage","Homogène"))</f>
        <v/>
      </c>
      <c r="W637" t="str">
        <f>+IF(C637="","",IF(CDR!L638="VRAC","EACH",IF(CDR!L638="COLIS","COLIS (CARTON FARDEAU DISPLAY)","PALETTE - BOX")))</f>
        <v/>
      </c>
      <c r="X637" t="str">
        <f>+IF($C637="","",IF(CDR!L638="PALETTE",CDR!M638,""))</f>
        <v/>
      </c>
      <c r="Z637" t="str">
        <f>+IF($C637="","",IF(CDR!N638="PALETTE","",CDR!M638))</f>
        <v/>
      </c>
      <c r="AC637" t="str">
        <f t="shared" si="78"/>
        <v/>
      </c>
      <c r="AD637" t="str">
        <f>+IF($C637="","",CDR!$J$2)</f>
        <v/>
      </c>
      <c r="AE637" t="str">
        <f>+IF(C637="","",CDR!J635)</f>
        <v/>
      </c>
      <c r="AF637" t="str">
        <f t="shared" si="79"/>
        <v/>
      </c>
    </row>
    <row r="638" spans="1:32" x14ac:dyDescent="0.25">
      <c r="A638" t="str">
        <f>+IF($C638="","",IF(CDR!I639="","",TEXT(CDR!I639,"00000000000000")))</f>
        <v/>
      </c>
      <c r="B638" t="str">
        <f t="shared" si="72"/>
        <v/>
      </c>
      <c r="C638" t="str">
        <f>+IF(CDR!F639="","",SUBSTITUTE(CDR!F639,"CHAR (10)"," "))</f>
        <v/>
      </c>
      <c r="D638" t="str">
        <f>+IF(CDR!F639="","",SUBSTITUTE(CDR!F639,"CHAR (10)"," "))</f>
        <v/>
      </c>
      <c r="E638" t="str">
        <f t="shared" si="73"/>
        <v/>
      </c>
      <c r="F638" t="str">
        <f>+IF($C638="","",IF(CDR!G639="BIO","Oui","Non"))</f>
        <v/>
      </c>
      <c r="G638" t="str">
        <f>+IF($C638="","",IF(CDR!D639="DOMEDIA","MDD",IF(CDR!D639="APTA","MDD",IF(CDR!D639="TOP BUDGET","Premier Prix","MN"))))</f>
        <v/>
      </c>
      <c r="H638" t="str">
        <f>+IF($C638="","",CDR!D639)</f>
        <v/>
      </c>
      <c r="K638" t="str">
        <f>+IF($C638="","",CDR!$E$2)</f>
        <v/>
      </c>
      <c r="L638" t="str">
        <f>+IF($C638="","",CDR!$G$2)</f>
        <v/>
      </c>
      <c r="M638" t="str">
        <f>+IF($C638="","",CDR!AN639)</f>
        <v/>
      </c>
      <c r="N638" t="str">
        <f>+IF($C638="","",CDR!AO639)</f>
        <v/>
      </c>
      <c r="P638" t="str">
        <f t="shared" si="74"/>
        <v/>
      </c>
      <c r="Q638" t="str">
        <f>+IF($C638="","",CDR!A639)</f>
        <v/>
      </c>
      <c r="S638" t="str">
        <f t="shared" si="75"/>
        <v/>
      </c>
      <c r="T638" t="str">
        <f t="shared" si="76"/>
        <v/>
      </c>
      <c r="U638" t="str">
        <f t="shared" si="77"/>
        <v/>
      </c>
      <c r="V638" t="str">
        <f>+IF(C638="","",IF(CDR!L639="VRAC","Composant sans Colisage","Homogène"))</f>
        <v/>
      </c>
      <c r="W638" t="str">
        <f>+IF(C638="","",IF(CDR!L639="VRAC","EACH",IF(CDR!L639="COLIS","COLIS (CARTON FARDEAU DISPLAY)","PALETTE - BOX")))</f>
        <v/>
      </c>
      <c r="X638" t="str">
        <f>+IF($C638="","",IF(CDR!L639="PALETTE",CDR!M639,""))</f>
        <v/>
      </c>
      <c r="Z638" t="str">
        <f>+IF($C638="","",IF(CDR!N639="PALETTE","",CDR!M639))</f>
        <v/>
      </c>
      <c r="AC638" t="str">
        <f t="shared" si="78"/>
        <v/>
      </c>
      <c r="AD638" t="str">
        <f>+IF($C638="","",CDR!$J$2)</f>
        <v/>
      </c>
      <c r="AE638" t="str">
        <f>+IF(C638="","",CDR!J636)</f>
        <v/>
      </c>
      <c r="AF638" t="str">
        <f t="shared" si="79"/>
        <v/>
      </c>
    </row>
    <row r="639" spans="1:32" x14ac:dyDescent="0.25">
      <c r="A639" t="str">
        <f>+IF($C639="","",IF(CDR!I640="","",TEXT(CDR!I640,"00000000000000")))</f>
        <v/>
      </c>
      <c r="B639" t="str">
        <f t="shared" si="72"/>
        <v/>
      </c>
      <c r="C639" t="str">
        <f>+IF(CDR!F640="","",SUBSTITUTE(CDR!F640,"CHAR (10)"," "))</f>
        <v/>
      </c>
      <c r="D639" t="str">
        <f>+IF(CDR!F640="","",SUBSTITUTE(CDR!F640,"CHAR (10)"," "))</f>
        <v/>
      </c>
      <c r="E639" t="str">
        <f t="shared" si="73"/>
        <v/>
      </c>
      <c r="F639" t="str">
        <f>+IF($C639="","",IF(CDR!G640="BIO","Oui","Non"))</f>
        <v/>
      </c>
      <c r="G639" t="str">
        <f>+IF($C639="","",IF(CDR!D640="DOMEDIA","MDD",IF(CDR!D640="APTA","MDD",IF(CDR!D640="TOP BUDGET","Premier Prix","MN"))))</f>
        <v/>
      </c>
      <c r="H639" t="str">
        <f>+IF($C639="","",CDR!D640)</f>
        <v/>
      </c>
      <c r="K639" t="str">
        <f>+IF($C639="","",CDR!$E$2)</f>
        <v/>
      </c>
      <c r="L639" t="str">
        <f>+IF($C639="","",CDR!$G$2)</f>
        <v/>
      </c>
      <c r="M639" t="str">
        <f>+IF($C639="","",CDR!AN640)</f>
        <v/>
      </c>
      <c r="N639" t="str">
        <f>+IF($C639="","",CDR!AO640)</f>
        <v/>
      </c>
      <c r="P639" t="str">
        <f t="shared" si="74"/>
        <v/>
      </c>
      <c r="Q639" t="str">
        <f>+IF($C639="","",CDR!A640)</f>
        <v/>
      </c>
      <c r="S639" t="str">
        <f t="shared" si="75"/>
        <v/>
      </c>
      <c r="T639" t="str">
        <f t="shared" si="76"/>
        <v/>
      </c>
      <c r="U639" t="str">
        <f t="shared" si="77"/>
        <v/>
      </c>
      <c r="V639" t="str">
        <f>+IF(C639="","",IF(CDR!L640="VRAC","Composant sans Colisage","Homogène"))</f>
        <v/>
      </c>
      <c r="W639" t="str">
        <f>+IF(C639="","",IF(CDR!L640="VRAC","EACH",IF(CDR!L640="COLIS","COLIS (CARTON FARDEAU DISPLAY)","PALETTE - BOX")))</f>
        <v/>
      </c>
      <c r="X639" t="str">
        <f>+IF($C639="","",IF(CDR!L640="PALETTE",CDR!M640,""))</f>
        <v/>
      </c>
      <c r="Z639" t="str">
        <f>+IF($C639="","",IF(CDR!N640="PALETTE","",CDR!M640))</f>
        <v/>
      </c>
      <c r="AC639" t="str">
        <f t="shared" si="78"/>
        <v/>
      </c>
      <c r="AD639" t="str">
        <f>+IF($C639="","",CDR!$J$2)</f>
        <v/>
      </c>
      <c r="AE639" t="str">
        <f>+IF(C639="","",CDR!J637)</f>
        <v/>
      </c>
      <c r="AF639" t="str">
        <f t="shared" si="79"/>
        <v/>
      </c>
    </row>
    <row r="640" spans="1:32" x14ac:dyDescent="0.25">
      <c r="A640" t="str">
        <f>+IF($C640="","",IF(CDR!I641="","",TEXT(CDR!I641,"00000000000000")))</f>
        <v/>
      </c>
      <c r="B640" t="str">
        <f t="shared" si="72"/>
        <v/>
      </c>
      <c r="C640" t="str">
        <f>+IF(CDR!F641="","",SUBSTITUTE(CDR!F641,"CHAR (10)"," "))</f>
        <v/>
      </c>
      <c r="D640" t="str">
        <f>+IF(CDR!F641="","",SUBSTITUTE(CDR!F641,"CHAR (10)"," "))</f>
        <v/>
      </c>
      <c r="E640" t="str">
        <f t="shared" si="73"/>
        <v/>
      </c>
      <c r="F640" t="str">
        <f>+IF($C640="","",IF(CDR!G641="BIO","Oui","Non"))</f>
        <v/>
      </c>
      <c r="G640" t="str">
        <f>+IF($C640="","",IF(CDR!D641="DOMEDIA","MDD",IF(CDR!D641="APTA","MDD",IF(CDR!D641="TOP BUDGET","Premier Prix","MN"))))</f>
        <v/>
      </c>
      <c r="H640" t="str">
        <f>+IF($C640="","",CDR!D641)</f>
        <v/>
      </c>
      <c r="K640" t="str">
        <f>+IF($C640="","",CDR!$E$2)</f>
        <v/>
      </c>
      <c r="L640" t="str">
        <f>+IF($C640="","",CDR!$G$2)</f>
        <v/>
      </c>
      <c r="M640" t="str">
        <f>+IF($C640="","",CDR!AN641)</f>
        <v/>
      </c>
      <c r="N640" t="str">
        <f>+IF($C640="","",CDR!AO641)</f>
        <v/>
      </c>
      <c r="P640" t="str">
        <f t="shared" si="74"/>
        <v/>
      </c>
      <c r="Q640" t="str">
        <f>+IF($C640="","",CDR!A641)</f>
        <v/>
      </c>
      <c r="S640" t="str">
        <f t="shared" si="75"/>
        <v/>
      </c>
      <c r="T640" t="str">
        <f t="shared" si="76"/>
        <v/>
      </c>
      <c r="U640" t="str">
        <f t="shared" si="77"/>
        <v/>
      </c>
      <c r="V640" t="str">
        <f>+IF(C640="","",IF(CDR!L641="VRAC","Composant sans Colisage","Homogène"))</f>
        <v/>
      </c>
      <c r="W640" t="str">
        <f>+IF(C640="","",IF(CDR!L641="VRAC","EACH",IF(CDR!L641="COLIS","COLIS (CARTON FARDEAU DISPLAY)","PALETTE - BOX")))</f>
        <v/>
      </c>
      <c r="X640" t="str">
        <f>+IF($C640="","",IF(CDR!L641="PALETTE",CDR!M641,""))</f>
        <v/>
      </c>
      <c r="Z640" t="str">
        <f>+IF($C640="","",IF(CDR!N641="PALETTE","",CDR!M641))</f>
        <v/>
      </c>
      <c r="AC640" t="str">
        <f t="shared" si="78"/>
        <v/>
      </c>
      <c r="AD640" t="str">
        <f>+IF($C640="","",CDR!$J$2)</f>
        <v/>
      </c>
      <c r="AE640" t="str">
        <f>+IF(C640="","",CDR!J638)</f>
        <v/>
      </c>
      <c r="AF640" t="str">
        <f t="shared" si="79"/>
        <v/>
      </c>
    </row>
    <row r="641" spans="1:32" x14ac:dyDescent="0.25">
      <c r="A641" t="str">
        <f>+IF($C641="","",IF(CDR!I642="","",TEXT(CDR!I642,"00000000000000")))</f>
        <v/>
      </c>
      <c r="B641" t="str">
        <f t="shared" si="72"/>
        <v/>
      </c>
      <c r="C641" t="str">
        <f>+IF(CDR!F642="","",SUBSTITUTE(CDR!F642,"CHAR (10)"," "))</f>
        <v/>
      </c>
      <c r="D641" t="str">
        <f>+IF(CDR!F642="","",SUBSTITUTE(CDR!F642,"CHAR (10)"," "))</f>
        <v/>
      </c>
      <c r="E641" t="str">
        <f t="shared" si="73"/>
        <v/>
      </c>
      <c r="F641" t="str">
        <f>+IF($C641="","",IF(CDR!G642="BIO","Oui","Non"))</f>
        <v/>
      </c>
      <c r="G641" t="str">
        <f>+IF($C641="","",IF(CDR!D642="DOMEDIA","MDD",IF(CDR!D642="APTA","MDD",IF(CDR!D642="TOP BUDGET","Premier Prix","MN"))))</f>
        <v/>
      </c>
      <c r="H641" t="str">
        <f>+IF($C641="","",CDR!D642)</f>
        <v/>
      </c>
      <c r="K641" t="str">
        <f>+IF($C641="","",CDR!$E$2)</f>
        <v/>
      </c>
      <c r="L641" t="str">
        <f>+IF($C641="","",CDR!$G$2)</f>
        <v/>
      </c>
      <c r="M641" t="str">
        <f>+IF($C641="","",CDR!AN642)</f>
        <v/>
      </c>
      <c r="N641" t="str">
        <f>+IF($C641="","",CDR!AO642)</f>
        <v/>
      </c>
      <c r="P641" t="str">
        <f t="shared" si="74"/>
        <v/>
      </c>
      <c r="Q641" t="str">
        <f>+IF($C641="","",CDR!A642)</f>
        <v/>
      </c>
      <c r="S641" t="str">
        <f t="shared" si="75"/>
        <v/>
      </c>
      <c r="T641" t="str">
        <f t="shared" si="76"/>
        <v/>
      </c>
      <c r="U641" t="str">
        <f t="shared" si="77"/>
        <v/>
      </c>
      <c r="V641" t="str">
        <f>+IF(C641="","",IF(CDR!L642="VRAC","Composant sans Colisage","Homogène"))</f>
        <v/>
      </c>
      <c r="W641" t="str">
        <f>+IF(C641="","",IF(CDR!L642="VRAC","EACH",IF(CDR!L642="COLIS","COLIS (CARTON FARDEAU DISPLAY)","PALETTE - BOX")))</f>
        <v/>
      </c>
      <c r="X641" t="str">
        <f>+IF($C641="","",IF(CDR!L642="PALETTE",CDR!M642,""))</f>
        <v/>
      </c>
      <c r="Z641" t="str">
        <f>+IF($C641="","",IF(CDR!N642="PALETTE","",CDR!M642))</f>
        <v/>
      </c>
      <c r="AC641" t="str">
        <f t="shared" si="78"/>
        <v/>
      </c>
      <c r="AD641" t="str">
        <f>+IF($C641="","",CDR!$J$2)</f>
        <v/>
      </c>
      <c r="AE641" t="str">
        <f>+IF(C641="","",CDR!J639)</f>
        <v/>
      </c>
      <c r="AF641" t="str">
        <f t="shared" si="79"/>
        <v/>
      </c>
    </row>
    <row r="642" spans="1:32" x14ac:dyDescent="0.25">
      <c r="A642" t="str">
        <f>+IF($C642="","",IF(CDR!I643="","",TEXT(CDR!I643,"00000000000000")))</f>
        <v/>
      </c>
      <c r="B642" t="str">
        <f t="shared" si="72"/>
        <v/>
      </c>
      <c r="C642" t="str">
        <f>+IF(CDR!F643="","",SUBSTITUTE(CDR!F643,"CHAR (10)"," "))</f>
        <v/>
      </c>
      <c r="D642" t="str">
        <f>+IF(CDR!F643="","",SUBSTITUTE(CDR!F643,"CHAR (10)"," "))</f>
        <v/>
      </c>
      <c r="E642" t="str">
        <f t="shared" si="73"/>
        <v/>
      </c>
      <c r="F642" t="str">
        <f>+IF($C642="","",IF(CDR!G643="BIO","Oui","Non"))</f>
        <v/>
      </c>
      <c r="G642" t="str">
        <f>+IF($C642="","",IF(CDR!D643="DOMEDIA","MDD",IF(CDR!D643="APTA","MDD",IF(CDR!D643="TOP BUDGET","Premier Prix","MN"))))</f>
        <v/>
      </c>
      <c r="H642" t="str">
        <f>+IF($C642="","",CDR!D643)</f>
        <v/>
      </c>
      <c r="K642" t="str">
        <f>+IF($C642="","",CDR!$E$2)</f>
        <v/>
      </c>
      <c r="L642" t="str">
        <f>+IF($C642="","",CDR!$G$2)</f>
        <v/>
      </c>
      <c r="M642" t="str">
        <f>+IF($C642="","",CDR!AN643)</f>
        <v/>
      </c>
      <c r="N642" t="str">
        <f>+IF($C642="","",CDR!AO643)</f>
        <v/>
      </c>
      <c r="P642" t="str">
        <f t="shared" si="74"/>
        <v/>
      </c>
      <c r="Q642" t="str">
        <f>+IF($C642="","",CDR!A643)</f>
        <v/>
      </c>
      <c r="S642" t="str">
        <f t="shared" si="75"/>
        <v/>
      </c>
      <c r="T642" t="str">
        <f t="shared" si="76"/>
        <v/>
      </c>
      <c r="U642" t="str">
        <f t="shared" si="77"/>
        <v/>
      </c>
      <c r="V642" t="str">
        <f>+IF(C642="","",IF(CDR!L643="VRAC","Composant sans Colisage","Homogène"))</f>
        <v/>
      </c>
      <c r="W642" t="str">
        <f>+IF(C642="","",IF(CDR!L643="VRAC","EACH",IF(CDR!L643="COLIS","COLIS (CARTON FARDEAU DISPLAY)","PALETTE - BOX")))</f>
        <v/>
      </c>
      <c r="X642" t="str">
        <f>+IF($C642="","",IF(CDR!L643="PALETTE",CDR!M643,""))</f>
        <v/>
      </c>
      <c r="Z642" t="str">
        <f>+IF($C642="","",IF(CDR!N643="PALETTE","",CDR!M643))</f>
        <v/>
      </c>
      <c r="AC642" t="str">
        <f t="shared" si="78"/>
        <v/>
      </c>
      <c r="AD642" t="str">
        <f>+IF($C642="","",CDR!$J$2)</f>
        <v/>
      </c>
      <c r="AE642" t="str">
        <f>+IF(C642="","",CDR!J640)</f>
        <v/>
      </c>
      <c r="AF642" t="str">
        <f t="shared" si="79"/>
        <v/>
      </c>
    </row>
    <row r="643" spans="1:32" x14ac:dyDescent="0.25">
      <c r="A643" t="str">
        <f>+IF($C643="","",IF(CDR!I644="","",TEXT(CDR!I644,"00000000000000")))</f>
        <v/>
      </c>
      <c r="B643" t="str">
        <f t="shared" si="72"/>
        <v/>
      </c>
      <c r="C643" t="str">
        <f>+IF(CDR!F644="","",SUBSTITUTE(CDR!F644,"CHAR (10)"," "))</f>
        <v/>
      </c>
      <c r="D643" t="str">
        <f>+IF(CDR!F644="","",SUBSTITUTE(CDR!F644,"CHAR (10)"," "))</f>
        <v/>
      </c>
      <c r="E643" t="str">
        <f t="shared" si="73"/>
        <v/>
      </c>
      <c r="F643" t="str">
        <f>+IF($C643="","",IF(CDR!G644="BIO","Oui","Non"))</f>
        <v/>
      </c>
      <c r="G643" t="str">
        <f>+IF($C643="","",IF(CDR!D644="DOMEDIA","MDD",IF(CDR!D644="APTA","MDD",IF(CDR!D644="TOP BUDGET","Premier Prix","MN"))))</f>
        <v/>
      </c>
      <c r="H643" t="str">
        <f>+IF($C643="","",CDR!D644)</f>
        <v/>
      </c>
      <c r="K643" t="str">
        <f>+IF($C643="","",CDR!$E$2)</f>
        <v/>
      </c>
      <c r="L643" t="str">
        <f>+IF($C643="","",CDR!$G$2)</f>
        <v/>
      </c>
      <c r="M643" t="str">
        <f>+IF($C643="","",CDR!AN644)</f>
        <v/>
      </c>
      <c r="N643" t="str">
        <f>+IF($C643="","",CDR!AO644)</f>
        <v/>
      </c>
      <c r="P643" t="str">
        <f t="shared" si="74"/>
        <v/>
      </c>
      <c r="Q643" t="str">
        <f>+IF($C643="","",CDR!A644)</f>
        <v/>
      </c>
      <c r="S643" t="str">
        <f t="shared" si="75"/>
        <v/>
      </c>
      <c r="T643" t="str">
        <f t="shared" si="76"/>
        <v/>
      </c>
      <c r="U643" t="str">
        <f t="shared" si="77"/>
        <v/>
      </c>
      <c r="V643" t="str">
        <f>+IF(C643="","",IF(CDR!L644="VRAC","Composant sans Colisage","Homogène"))</f>
        <v/>
      </c>
      <c r="W643" t="str">
        <f>+IF(C643="","",IF(CDR!L644="VRAC","EACH",IF(CDR!L644="COLIS","COLIS (CARTON FARDEAU DISPLAY)","PALETTE - BOX")))</f>
        <v/>
      </c>
      <c r="X643" t="str">
        <f>+IF($C643="","",IF(CDR!L644="PALETTE",CDR!M644,""))</f>
        <v/>
      </c>
      <c r="Z643" t="str">
        <f>+IF($C643="","",IF(CDR!N644="PALETTE","",CDR!M644))</f>
        <v/>
      </c>
      <c r="AC643" t="str">
        <f t="shared" si="78"/>
        <v/>
      </c>
      <c r="AD643" t="str">
        <f>+IF($C643="","",CDR!$J$2)</f>
        <v/>
      </c>
      <c r="AE643" t="str">
        <f>+IF(C643="","",CDR!J641)</f>
        <v/>
      </c>
      <c r="AF643" t="str">
        <f t="shared" si="79"/>
        <v/>
      </c>
    </row>
    <row r="644" spans="1:32" x14ac:dyDescent="0.25">
      <c r="A644" t="str">
        <f>+IF($C644="","",IF(CDR!I645="","",TEXT(CDR!I645,"00000000000000")))</f>
        <v/>
      </c>
      <c r="B644" t="str">
        <f t="shared" si="72"/>
        <v/>
      </c>
      <c r="C644" t="str">
        <f>+IF(CDR!F645="","",SUBSTITUTE(CDR!F645,"CHAR (10)"," "))</f>
        <v/>
      </c>
      <c r="D644" t="str">
        <f>+IF(CDR!F645="","",SUBSTITUTE(CDR!F645,"CHAR (10)"," "))</f>
        <v/>
      </c>
      <c r="E644" t="str">
        <f t="shared" si="73"/>
        <v/>
      </c>
      <c r="F644" t="str">
        <f>+IF($C644="","",IF(CDR!G645="BIO","Oui","Non"))</f>
        <v/>
      </c>
      <c r="G644" t="str">
        <f>+IF($C644="","",IF(CDR!D645="DOMEDIA","MDD",IF(CDR!D645="APTA","MDD",IF(CDR!D645="TOP BUDGET","Premier Prix","MN"))))</f>
        <v/>
      </c>
      <c r="H644" t="str">
        <f>+IF($C644="","",CDR!D645)</f>
        <v/>
      </c>
      <c r="K644" t="str">
        <f>+IF($C644="","",CDR!$E$2)</f>
        <v/>
      </c>
      <c r="L644" t="str">
        <f>+IF($C644="","",CDR!$G$2)</f>
        <v/>
      </c>
      <c r="M644" t="str">
        <f>+IF($C644="","",CDR!AN645)</f>
        <v/>
      </c>
      <c r="N644" t="str">
        <f>+IF($C644="","",CDR!AO645)</f>
        <v/>
      </c>
      <c r="P644" t="str">
        <f t="shared" si="74"/>
        <v/>
      </c>
      <c r="Q644" t="str">
        <f>+IF($C644="","",CDR!A645)</f>
        <v/>
      </c>
      <c r="S644" t="str">
        <f t="shared" si="75"/>
        <v/>
      </c>
      <c r="T644" t="str">
        <f t="shared" si="76"/>
        <v/>
      </c>
      <c r="U644" t="str">
        <f t="shared" si="77"/>
        <v/>
      </c>
      <c r="V644" t="str">
        <f>+IF(C644="","",IF(CDR!L645="VRAC","Composant sans Colisage","Homogène"))</f>
        <v/>
      </c>
      <c r="W644" t="str">
        <f>+IF(C644="","",IF(CDR!L645="VRAC","EACH",IF(CDR!L645="COLIS","COLIS (CARTON FARDEAU DISPLAY)","PALETTE - BOX")))</f>
        <v/>
      </c>
      <c r="X644" t="str">
        <f>+IF($C644="","",IF(CDR!L645="PALETTE",CDR!M645,""))</f>
        <v/>
      </c>
      <c r="Z644" t="str">
        <f>+IF($C644="","",IF(CDR!N645="PALETTE","",CDR!M645))</f>
        <v/>
      </c>
      <c r="AC644" t="str">
        <f t="shared" si="78"/>
        <v/>
      </c>
      <c r="AD644" t="str">
        <f>+IF($C644="","",CDR!$J$2)</f>
        <v/>
      </c>
      <c r="AE644" t="str">
        <f>+IF(C644="","",CDR!J642)</f>
        <v/>
      </c>
      <c r="AF644" t="str">
        <f t="shared" si="79"/>
        <v/>
      </c>
    </row>
    <row r="645" spans="1:32" x14ac:dyDescent="0.25">
      <c r="A645" t="str">
        <f>+IF($C645="","",IF(CDR!I646="","",TEXT(CDR!I646,"00000000000000")))</f>
        <v/>
      </c>
      <c r="B645" t="str">
        <f t="shared" ref="B645:B708" si="80">+IF(C645="","","1")</f>
        <v/>
      </c>
      <c r="C645" t="str">
        <f>+IF(CDR!F646="","",SUBSTITUTE(CDR!F646,"CHAR (10)"," "))</f>
        <v/>
      </c>
      <c r="D645" t="str">
        <f>+IF(CDR!F646="","",SUBSTITUTE(CDR!F646,"CHAR (10)"," "))</f>
        <v/>
      </c>
      <c r="E645" t="str">
        <f t="shared" ref="E645:E708" si="81">+IF($C645="","",LEFT(D645,25))</f>
        <v/>
      </c>
      <c r="F645" t="str">
        <f>+IF($C645="","",IF(CDR!G646="BIO","Oui","Non"))</f>
        <v/>
      </c>
      <c r="G645" t="str">
        <f>+IF($C645="","",IF(CDR!D646="DOMEDIA","MDD",IF(CDR!D646="APTA","MDD",IF(CDR!D646="TOP BUDGET","Premier Prix","MN"))))</f>
        <v/>
      </c>
      <c r="H645" t="str">
        <f>+IF($C645="","",CDR!D646)</f>
        <v/>
      </c>
      <c r="K645" t="str">
        <f>+IF($C645="","",CDR!$E$2)</f>
        <v/>
      </c>
      <c r="L645" t="str">
        <f>+IF($C645="","",CDR!$G$2)</f>
        <v/>
      </c>
      <c r="M645" t="str">
        <f>+IF($C645="","",CDR!AN646)</f>
        <v/>
      </c>
      <c r="N645" t="str">
        <f>+IF($C645="","",CDR!AO646)</f>
        <v/>
      </c>
      <c r="P645" t="str">
        <f t="shared" ref="P645:P708" si="82">+IF(C645="","","Non")</f>
        <v/>
      </c>
      <c r="Q645" t="str">
        <f>+IF($C645="","",CDR!A646)</f>
        <v/>
      </c>
      <c r="S645" t="str">
        <f t="shared" ref="S645:S708" si="83">+IF(F645="","","1")</f>
        <v/>
      </c>
      <c r="T645" t="str">
        <f t="shared" ref="T645:T708" si="84">+IF($C645="","","998")</f>
        <v/>
      </c>
      <c r="U645" t="str">
        <f t="shared" ref="U645:U708" si="85">+IF($C645="","",IF(L645&lt;&gt;168,"Salsify",""))</f>
        <v/>
      </c>
      <c r="V645" t="str">
        <f>+IF(C645="","",IF(CDR!L646="VRAC","Composant sans Colisage","Homogène"))</f>
        <v/>
      </c>
      <c r="W645" t="str">
        <f>+IF(C645="","",IF(CDR!L646="VRAC","EACH",IF(CDR!L646="COLIS","COLIS (CARTON FARDEAU DISPLAY)","PALETTE - BOX")))</f>
        <v/>
      </c>
      <c r="X645" t="str">
        <f>+IF($C645="","",IF(CDR!L646="PALETTE",CDR!M646,""))</f>
        <v/>
      </c>
      <c r="Z645" t="str">
        <f>+IF($C645="","",IF(CDR!N646="PALETTE","",CDR!M646))</f>
        <v/>
      </c>
      <c r="AC645" t="str">
        <f t="shared" ref="AC645:AC708" si="86">+D645</f>
        <v/>
      </c>
      <c r="AD645" t="str">
        <f>+IF($C645="","",CDR!$J$2)</f>
        <v/>
      </c>
      <c r="AE645" t="str">
        <f>+IF(C645="","",CDR!J643)</f>
        <v/>
      </c>
      <c r="AF645" t="str">
        <f t="shared" ref="AF645:AF708" si="87">+IF(C645="","","DDD")</f>
        <v/>
      </c>
    </row>
    <row r="646" spans="1:32" x14ac:dyDescent="0.25">
      <c r="A646" t="str">
        <f>+IF($C646="","",IF(CDR!I647="","",TEXT(CDR!I647,"00000000000000")))</f>
        <v/>
      </c>
      <c r="B646" t="str">
        <f t="shared" si="80"/>
        <v/>
      </c>
      <c r="C646" t="str">
        <f>+IF(CDR!F647="","",SUBSTITUTE(CDR!F647,"CHAR (10)"," "))</f>
        <v/>
      </c>
      <c r="D646" t="str">
        <f>+IF(CDR!F647="","",SUBSTITUTE(CDR!F647,"CHAR (10)"," "))</f>
        <v/>
      </c>
      <c r="E646" t="str">
        <f t="shared" si="81"/>
        <v/>
      </c>
      <c r="F646" t="str">
        <f>+IF($C646="","",IF(CDR!G647="BIO","Oui","Non"))</f>
        <v/>
      </c>
      <c r="G646" t="str">
        <f>+IF($C646="","",IF(CDR!D647="DOMEDIA","MDD",IF(CDR!D647="APTA","MDD",IF(CDR!D647="TOP BUDGET","Premier Prix","MN"))))</f>
        <v/>
      </c>
      <c r="H646" t="str">
        <f>+IF($C646="","",CDR!D647)</f>
        <v/>
      </c>
      <c r="K646" t="str">
        <f>+IF($C646="","",CDR!$E$2)</f>
        <v/>
      </c>
      <c r="L646" t="str">
        <f>+IF($C646="","",CDR!$G$2)</f>
        <v/>
      </c>
      <c r="M646" t="str">
        <f>+IF($C646="","",CDR!AN647)</f>
        <v/>
      </c>
      <c r="N646" t="str">
        <f>+IF($C646="","",CDR!AO647)</f>
        <v/>
      </c>
      <c r="P646" t="str">
        <f t="shared" si="82"/>
        <v/>
      </c>
      <c r="Q646" t="str">
        <f>+IF($C646="","",CDR!A647)</f>
        <v/>
      </c>
      <c r="S646" t="str">
        <f t="shared" si="83"/>
        <v/>
      </c>
      <c r="T646" t="str">
        <f t="shared" si="84"/>
        <v/>
      </c>
      <c r="U646" t="str">
        <f t="shared" si="85"/>
        <v/>
      </c>
      <c r="V646" t="str">
        <f>+IF(C646="","",IF(CDR!L647="VRAC","Composant sans Colisage","Homogène"))</f>
        <v/>
      </c>
      <c r="W646" t="str">
        <f>+IF(C646="","",IF(CDR!L647="VRAC","EACH",IF(CDR!L647="COLIS","COLIS (CARTON FARDEAU DISPLAY)","PALETTE - BOX")))</f>
        <v/>
      </c>
      <c r="X646" t="str">
        <f>+IF($C646="","",IF(CDR!L647="PALETTE",CDR!M647,""))</f>
        <v/>
      </c>
      <c r="Z646" t="str">
        <f>+IF($C646="","",IF(CDR!N647="PALETTE","",CDR!M647))</f>
        <v/>
      </c>
      <c r="AC646" t="str">
        <f t="shared" si="86"/>
        <v/>
      </c>
      <c r="AD646" t="str">
        <f>+IF($C646="","",CDR!$J$2)</f>
        <v/>
      </c>
      <c r="AE646" t="str">
        <f>+IF(C646="","",CDR!J644)</f>
        <v/>
      </c>
      <c r="AF646" t="str">
        <f t="shared" si="87"/>
        <v/>
      </c>
    </row>
    <row r="647" spans="1:32" x14ac:dyDescent="0.25">
      <c r="A647" t="str">
        <f>+IF($C647="","",IF(CDR!I648="","",TEXT(CDR!I648,"00000000000000")))</f>
        <v/>
      </c>
      <c r="B647" t="str">
        <f t="shared" si="80"/>
        <v/>
      </c>
      <c r="C647" t="str">
        <f>+IF(CDR!F648="","",SUBSTITUTE(CDR!F648,"CHAR (10)"," "))</f>
        <v/>
      </c>
      <c r="D647" t="str">
        <f>+IF(CDR!F648="","",SUBSTITUTE(CDR!F648,"CHAR (10)"," "))</f>
        <v/>
      </c>
      <c r="E647" t="str">
        <f t="shared" si="81"/>
        <v/>
      </c>
      <c r="F647" t="str">
        <f>+IF($C647="","",IF(CDR!G648="BIO","Oui","Non"))</f>
        <v/>
      </c>
      <c r="G647" t="str">
        <f>+IF($C647="","",IF(CDR!D648="DOMEDIA","MDD",IF(CDR!D648="APTA","MDD",IF(CDR!D648="TOP BUDGET","Premier Prix","MN"))))</f>
        <v/>
      </c>
      <c r="H647" t="str">
        <f>+IF($C647="","",CDR!D648)</f>
        <v/>
      </c>
      <c r="K647" t="str">
        <f>+IF($C647="","",CDR!$E$2)</f>
        <v/>
      </c>
      <c r="L647" t="str">
        <f>+IF($C647="","",CDR!$G$2)</f>
        <v/>
      </c>
      <c r="M647" t="str">
        <f>+IF($C647="","",CDR!AN648)</f>
        <v/>
      </c>
      <c r="N647" t="str">
        <f>+IF($C647="","",CDR!AO648)</f>
        <v/>
      </c>
      <c r="P647" t="str">
        <f t="shared" si="82"/>
        <v/>
      </c>
      <c r="Q647" t="str">
        <f>+IF($C647="","",CDR!A648)</f>
        <v/>
      </c>
      <c r="S647" t="str">
        <f t="shared" si="83"/>
        <v/>
      </c>
      <c r="T647" t="str">
        <f t="shared" si="84"/>
        <v/>
      </c>
      <c r="U647" t="str">
        <f t="shared" si="85"/>
        <v/>
      </c>
      <c r="V647" t="str">
        <f>+IF(C647="","",IF(CDR!L648="VRAC","Composant sans Colisage","Homogène"))</f>
        <v/>
      </c>
      <c r="W647" t="str">
        <f>+IF(C647="","",IF(CDR!L648="VRAC","EACH",IF(CDR!L648="COLIS","COLIS (CARTON FARDEAU DISPLAY)","PALETTE - BOX")))</f>
        <v/>
      </c>
      <c r="X647" t="str">
        <f>+IF($C647="","",IF(CDR!L648="PALETTE",CDR!M648,""))</f>
        <v/>
      </c>
      <c r="Z647" t="str">
        <f>+IF($C647="","",IF(CDR!N648="PALETTE","",CDR!M648))</f>
        <v/>
      </c>
      <c r="AC647" t="str">
        <f t="shared" si="86"/>
        <v/>
      </c>
      <c r="AD647" t="str">
        <f>+IF($C647="","",CDR!$J$2)</f>
        <v/>
      </c>
      <c r="AE647" t="str">
        <f>+IF(C647="","",CDR!J645)</f>
        <v/>
      </c>
      <c r="AF647" t="str">
        <f t="shared" si="87"/>
        <v/>
      </c>
    </row>
    <row r="648" spans="1:32" x14ac:dyDescent="0.25">
      <c r="A648" t="str">
        <f>+IF($C648="","",IF(CDR!I649="","",TEXT(CDR!I649,"00000000000000")))</f>
        <v/>
      </c>
      <c r="B648" t="str">
        <f t="shared" si="80"/>
        <v/>
      </c>
      <c r="C648" t="str">
        <f>+IF(CDR!F649="","",SUBSTITUTE(CDR!F649,"CHAR (10)"," "))</f>
        <v/>
      </c>
      <c r="D648" t="str">
        <f>+IF(CDR!F649="","",SUBSTITUTE(CDR!F649,"CHAR (10)"," "))</f>
        <v/>
      </c>
      <c r="E648" t="str">
        <f t="shared" si="81"/>
        <v/>
      </c>
      <c r="F648" t="str">
        <f>+IF($C648="","",IF(CDR!G649="BIO","Oui","Non"))</f>
        <v/>
      </c>
      <c r="G648" t="str">
        <f>+IF($C648="","",IF(CDR!D649="DOMEDIA","MDD",IF(CDR!D649="APTA","MDD",IF(CDR!D649="TOP BUDGET","Premier Prix","MN"))))</f>
        <v/>
      </c>
      <c r="H648" t="str">
        <f>+IF($C648="","",CDR!D649)</f>
        <v/>
      </c>
      <c r="K648" t="str">
        <f>+IF($C648="","",CDR!$E$2)</f>
        <v/>
      </c>
      <c r="L648" t="str">
        <f>+IF($C648="","",CDR!$G$2)</f>
        <v/>
      </c>
      <c r="M648" t="str">
        <f>+IF($C648="","",CDR!AN649)</f>
        <v/>
      </c>
      <c r="N648" t="str">
        <f>+IF($C648="","",CDR!AO649)</f>
        <v/>
      </c>
      <c r="P648" t="str">
        <f t="shared" si="82"/>
        <v/>
      </c>
      <c r="Q648" t="str">
        <f>+IF($C648="","",CDR!A649)</f>
        <v/>
      </c>
      <c r="S648" t="str">
        <f t="shared" si="83"/>
        <v/>
      </c>
      <c r="T648" t="str">
        <f t="shared" si="84"/>
        <v/>
      </c>
      <c r="U648" t="str">
        <f t="shared" si="85"/>
        <v/>
      </c>
      <c r="V648" t="str">
        <f>+IF(C648="","",IF(CDR!L649="VRAC","Composant sans Colisage","Homogène"))</f>
        <v/>
      </c>
      <c r="W648" t="str">
        <f>+IF(C648="","",IF(CDR!L649="VRAC","EACH",IF(CDR!L649="COLIS","COLIS (CARTON FARDEAU DISPLAY)","PALETTE - BOX")))</f>
        <v/>
      </c>
      <c r="X648" t="str">
        <f>+IF($C648="","",IF(CDR!L649="PALETTE",CDR!M649,""))</f>
        <v/>
      </c>
      <c r="Z648" t="str">
        <f>+IF($C648="","",IF(CDR!N649="PALETTE","",CDR!M649))</f>
        <v/>
      </c>
      <c r="AC648" t="str">
        <f t="shared" si="86"/>
        <v/>
      </c>
      <c r="AD648" t="str">
        <f>+IF($C648="","",CDR!$J$2)</f>
        <v/>
      </c>
      <c r="AE648" t="str">
        <f>+IF(C648="","",CDR!J646)</f>
        <v/>
      </c>
      <c r="AF648" t="str">
        <f t="shared" si="87"/>
        <v/>
      </c>
    </row>
    <row r="649" spans="1:32" x14ac:dyDescent="0.25">
      <c r="A649" t="str">
        <f>+IF($C649="","",IF(CDR!I650="","",TEXT(CDR!I650,"00000000000000")))</f>
        <v/>
      </c>
      <c r="B649" t="str">
        <f t="shared" si="80"/>
        <v/>
      </c>
      <c r="C649" t="str">
        <f>+IF(CDR!F650="","",SUBSTITUTE(CDR!F650,"CHAR (10)"," "))</f>
        <v/>
      </c>
      <c r="D649" t="str">
        <f>+IF(CDR!F650="","",SUBSTITUTE(CDR!F650,"CHAR (10)"," "))</f>
        <v/>
      </c>
      <c r="E649" t="str">
        <f t="shared" si="81"/>
        <v/>
      </c>
      <c r="F649" t="str">
        <f>+IF($C649="","",IF(CDR!G650="BIO","Oui","Non"))</f>
        <v/>
      </c>
      <c r="G649" t="str">
        <f>+IF($C649="","",IF(CDR!D650="DOMEDIA","MDD",IF(CDR!D650="APTA","MDD",IF(CDR!D650="TOP BUDGET","Premier Prix","MN"))))</f>
        <v/>
      </c>
      <c r="H649" t="str">
        <f>+IF($C649="","",CDR!D650)</f>
        <v/>
      </c>
      <c r="K649" t="str">
        <f>+IF($C649="","",CDR!$E$2)</f>
        <v/>
      </c>
      <c r="L649" t="str">
        <f>+IF($C649="","",CDR!$G$2)</f>
        <v/>
      </c>
      <c r="M649" t="str">
        <f>+IF($C649="","",CDR!AN650)</f>
        <v/>
      </c>
      <c r="N649" t="str">
        <f>+IF($C649="","",CDR!AO650)</f>
        <v/>
      </c>
      <c r="P649" t="str">
        <f t="shared" si="82"/>
        <v/>
      </c>
      <c r="Q649" t="str">
        <f>+IF($C649="","",CDR!A650)</f>
        <v/>
      </c>
      <c r="S649" t="str">
        <f t="shared" si="83"/>
        <v/>
      </c>
      <c r="T649" t="str">
        <f t="shared" si="84"/>
        <v/>
      </c>
      <c r="U649" t="str">
        <f t="shared" si="85"/>
        <v/>
      </c>
      <c r="V649" t="str">
        <f>+IF(C649="","",IF(CDR!L650="VRAC","Composant sans Colisage","Homogène"))</f>
        <v/>
      </c>
      <c r="W649" t="str">
        <f>+IF(C649="","",IF(CDR!L650="VRAC","EACH",IF(CDR!L650="COLIS","COLIS (CARTON FARDEAU DISPLAY)","PALETTE - BOX")))</f>
        <v/>
      </c>
      <c r="X649" t="str">
        <f>+IF($C649="","",IF(CDR!L650="PALETTE",CDR!M650,""))</f>
        <v/>
      </c>
      <c r="Z649" t="str">
        <f>+IF($C649="","",IF(CDR!N650="PALETTE","",CDR!M650))</f>
        <v/>
      </c>
      <c r="AC649" t="str">
        <f t="shared" si="86"/>
        <v/>
      </c>
      <c r="AD649" t="str">
        <f>+IF($C649="","",CDR!$J$2)</f>
        <v/>
      </c>
      <c r="AE649" t="str">
        <f>+IF(C649="","",CDR!J647)</f>
        <v/>
      </c>
      <c r="AF649" t="str">
        <f t="shared" si="87"/>
        <v/>
      </c>
    </row>
    <row r="650" spans="1:32" x14ac:dyDescent="0.25">
      <c r="A650" t="str">
        <f>+IF($C650="","",IF(CDR!I651="","",TEXT(CDR!I651,"00000000000000")))</f>
        <v/>
      </c>
      <c r="B650" t="str">
        <f t="shared" si="80"/>
        <v/>
      </c>
      <c r="C650" t="str">
        <f>+IF(CDR!F651="","",SUBSTITUTE(CDR!F651,"CHAR (10)"," "))</f>
        <v/>
      </c>
      <c r="D650" t="str">
        <f>+IF(CDR!F651="","",SUBSTITUTE(CDR!F651,"CHAR (10)"," "))</f>
        <v/>
      </c>
      <c r="E650" t="str">
        <f t="shared" si="81"/>
        <v/>
      </c>
      <c r="F650" t="str">
        <f>+IF($C650="","",IF(CDR!G651="BIO","Oui","Non"))</f>
        <v/>
      </c>
      <c r="G650" t="str">
        <f>+IF($C650="","",IF(CDR!D651="DOMEDIA","MDD",IF(CDR!D651="APTA","MDD",IF(CDR!D651="TOP BUDGET","Premier Prix","MN"))))</f>
        <v/>
      </c>
      <c r="H650" t="str">
        <f>+IF($C650="","",CDR!D651)</f>
        <v/>
      </c>
      <c r="K650" t="str">
        <f>+IF($C650="","",CDR!$E$2)</f>
        <v/>
      </c>
      <c r="L650" t="str">
        <f>+IF($C650="","",CDR!$G$2)</f>
        <v/>
      </c>
      <c r="M650" t="str">
        <f>+IF($C650="","",CDR!AN651)</f>
        <v/>
      </c>
      <c r="N650" t="str">
        <f>+IF($C650="","",CDR!AO651)</f>
        <v/>
      </c>
      <c r="P650" t="str">
        <f t="shared" si="82"/>
        <v/>
      </c>
      <c r="Q650" t="str">
        <f>+IF($C650="","",CDR!A651)</f>
        <v/>
      </c>
      <c r="S650" t="str">
        <f t="shared" si="83"/>
        <v/>
      </c>
      <c r="T650" t="str">
        <f t="shared" si="84"/>
        <v/>
      </c>
      <c r="U650" t="str">
        <f t="shared" si="85"/>
        <v/>
      </c>
      <c r="V650" t="str">
        <f>+IF(C650="","",IF(CDR!L651="VRAC","Composant sans Colisage","Homogène"))</f>
        <v/>
      </c>
      <c r="W650" t="str">
        <f>+IF(C650="","",IF(CDR!L651="VRAC","EACH",IF(CDR!L651="COLIS","COLIS (CARTON FARDEAU DISPLAY)","PALETTE - BOX")))</f>
        <v/>
      </c>
      <c r="X650" t="str">
        <f>+IF($C650="","",IF(CDR!L651="PALETTE",CDR!M651,""))</f>
        <v/>
      </c>
      <c r="Z650" t="str">
        <f>+IF($C650="","",IF(CDR!N651="PALETTE","",CDR!M651))</f>
        <v/>
      </c>
      <c r="AC650" t="str">
        <f t="shared" si="86"/>
        <v/>
      </c>
      <c r="AD650" t="str">
        <f>+IF($C650="","",CDR!$J$2)</f>
        <v/>
      </c>
      <c r="AE650" t="str">
        <f>+IF(C650="","",CDR!J648)</f>
        <v/>
      </c>
      <c r="AF650" t="str">
        <f t="shared" si="87"/>
        <v/>
      </c>
    </row>
    <row r="651" spans="1:32" x14ac:dyDescent="0.25">
      <c r="A651" t="str">
        <f>+IF($C651="","",IF(CDR!I652="","",TEXT(CDR!I652,"00000000000000")))</f>
        <v/>
      </c>
      <c r="B651" t="str">
        <f t="shared" si="80"/>
        <v/>
      </c>
      <c r="C651" t="str">
        <f>+IF(CDR!F652="","",SUBSTITUTE(CDR!F652,"CHAR (10)"," "))</f>
        <v/>
      </c>
      <c r="D651" t="str">
        <f>+IF(CDR!F652="","",SUBSTITUTE(CDR!F652,"CHAR (10)"," "))</f>
        <v/>
      </c>
      <c r="E651" t="str">
        <f t="shared" si="81"/>
        <v/>
      </c>
      <c r="F651" t="str">
        <f>+IF($C651="","",IF(CDR!G652="BIO","Oui","Non"))</f>
        <v/>
      </c>
      <c r="G651" t="str">
        <f>+IF($C651="","",IF(CDR!D652="DOMEDIA","MDD",IF(CDR!D652="APTA","MDD",IF(CDR!D652="TOP BUDGET","Premier Prix","MN"))))</f>
        <v/>
      </c>
      <c r="H651" t="str">
        <f>+IF($C651="","",CDR!D652)</f>
        <v/>
      </c>
      <c r="K651" t="str">
        <f>+IF($C651="","",CDR!$E$2)</f>
        <v/>
      </c>
      <c r="L651" t="str">
        <f>+IF($C651="","",CDR!$G$2)</f>
        <v/>
      </c>
      <c r="M651" t="str">
        <f>+IF($C651="","",CDR!AN652)</f>
        <v/>
      </c>
      <c r="N651" t="str">
        <f>+IF($C651="","",CDR!AO652)</f>
        <v/>
      </c>
      <c r="P651" t="str">
        <f t="shared" si="82"/>
        <v/>
      </c>
      <c r="Q651" t="str">
        <f>+IF($C651="","",CDR!A652)</f>
        <v/>
      </c>
      <c r="S651" t="str">
        <f t="shared" si="83"/>
        <v/>
      </c>
      <c r="T651" t="str">
        <f t="shared" si="84"/>
        <v/>
      </c>
      <c r="U651" t="str">
        <f t="shared" si="85"/>
        <v/>
      </c>
      <c r="V651" t="str">
        <f>+IF(C651="","",IF(CDR!L652="VRAC","Composant sans Colisage","Homogène"))</f>
        <v/>
      </c>
      <c r="W651" t="str">
        <f>+IF(C651="","",IF(CDR!L652="VRAC","EACH",IF(CDR!L652="COLIS","COLIS (CARTON FARDEAU DISPLAY)","PALETTE - BOX")))</f>
        <v/>
      </c>
      <c r="X651" t="str">
        <f>+IF($C651="","",IF(CDR!L652="PALETTE",CDR!M652,""))</f>
        <v/>
      </c>
      <c r="Z651" t="str">
        <f>+IF($C651="","",IF(CDR!N652="PALETTE","",CDR!M652))</f>
        <v/>
      </c>
      <c r="AC651" t="str">
        <f t="shared" si="86"/>
        <v/>
      </c>
      <c r="AD651" t="str">
        <f>+IF($C651="","",CDR!$J$2)</f>
        <v/>
      </c>
      <c r="AE651" t="str">
        <f>+IF(C651="","",CDR!J649)</f>
        <v/>
      </c>
      <c r="AF651" t="str">
        <f t="shared" si="87"/>
        <v/>
      </c>
    </row>
    <row r="652" spans="1:32" x14ac:dyDescent="0.25">
      <c r="A652" t="str">
        <f>+IF($C652="","",IF(CDR!I653="","",TEXT(CDR!I653,"00000000000000")))</f>
        <v/>
      </c>
      <c r="B652" t="str">
        <f t="shared" si="80"/>
        <v/>
      </c>
      <c r="C652" t="str">
        <f>+IF(CDR!F653="","",SUBSTITUTE(CDR!F653,"CHAR (10)"," "))</f>
        <v/>
      </c>
      <c r="D652" t="str">
        <f>+IF(CDR!F653="","",SUBSTITUTE(CDR!F653,"CHAR (10)"," "))</f>
        <v/>
      </c>
      <c r="E652" t="str">
        <f t="shared" si="81"/>
        <v/>
      </c>
      <c r="F652" t="str">
        <f>+IF($C652="","",IF(CDR!G653="BIO","Oui","Non"))</f>
        <v/>
      </c>
      <c r="G652" t="str">
        <f>+IF($C652="","",IF(CDR!D653="DOMEDIA","MDD",IF(CDR!D653="APTA","MDD",IF(CDR!D653="TOP BUDGET","Premier Prix","MN"))))</f>
        <v/>
      </c>
      <c r="H652" t="str">
        <f>+IF($C652="","",CDR!D653)</f>
        <v/>
      </c>
      <c r="K652" t="str">
        <f>+IF($C652="","",CDR!$E$2)</f>
        <v/>
      </c>
      <c r="L652" t="str">
        <f>+IF($C652="","",CDR!$G$2)</f>
        <v/>
      </c>
      <c r="M652" t="str">
        <f>+IF($C652="","",CDR!AN653)</f>
        <v/>
      </c>
      <c r="N652" t="str">
        <f>+IF($C652="","",CDR!AO653)</f>
        <v/>
      </c>
      <c r="P652" t="str">
        <f t="shared" si="82"/>
        <v/>
      </c>
      <c r="Q652" t="str">
        <f>+IF($C652="","",CDR!A653)</f>
        <v/>
      </c>
      <c r="S652" t="str">
        <f t="shared" si="83"/>
        <v/>
      </c>
      <c r="T652" t="str">
        <f t="shared" si="84"/>
        <v/>
      </c>
      <c r="U652" t="str">
        <f t="shared" si="85"/>
        <v/>
      </c>
      <c r="V652" t="str">
        <f>+IF(C652="","",IF(CDR!L653="VRAC","Composant sans Colisage","Homogène"))</f>
        <v/>
      </c>
      <c r="W652" t="str">
        <f>+IF(C652="","",IF(CDR!L653="VRAC","EACH",IF(CDR!L653="COLIS","COLIS (CARTON FARDEAU DISPLAY)","PALETTE - BOX")))</f>
        <v/>
      </c>
      <c r="X652" t="str">
        <f>+IF($C652="","",IF(CDR!L653="PALETTE",CDR!M653,""))</f>
        <v/>
      </c>
      <c r="Z652" t="str">
        <f>+IF($C652="","",IF(CDR!N653="PALETTE","",CDR!M653))</f>
        <v/>
      </c>
      <c r="AC652" t="str">
        <f t="shared" si="86"/>
        <v/>
      </c>
      <c r="AD652" t="str">
        <f>+IF($C652="","",CDR!$J$2)</f>
        <v/>
      </c>
      <c r="AE652" t="str">
        <f>+IF(C652="","",CDR!J650)</f>
        <v/>
      </c>
      <c r="AF652" t="str">
        <f t="shared" si="87"/>
        <v/>
      </c>
    </row>
    <row r="653" spans="1:32" x14ac:dyDescent="0.25">
      <c r="A653" t="str">
        <f>+IF($C653="","",IF(CDR!I654="","",TEXT(CDR!I654,"00000000000000")))</f>
        <v/>
      </c>
      <c r="B653" t="str">
        <f t="shared" si="80"/>
        <v/>
      </c>
      <c r="C653" t="str">
        <f>+IF(CDR!F654="","",SUBSTITUTE(CDR!F654,"CHAR (10)"," "))</f>
        <v/>
      </c>
      <c r="D653" t="str">
        <f>+IF(CDR!F654="","",SUBSTITUTE(CDR!F654,"CHAR (10)"," "))</f>
        <v/>
      </c>
      <c r="E653" t="str">
        <f t="shared" si="81"/>
        <v/>
      </c>
      <c r="F653" t="str">
        <f>+IF($C653="","",IF(CDR!G654="BIO","Oui","Non"))</f>
        <v/>
      </c>
      <c r="G653" t="str">
        <f>+IF($C653="","",IF(CDR!D654="DOMEDIA","MDD",IF(CDR!D654="APTA","MDD",IF(CDR!D654="TOP BUDGET","Premier Prix","MN"))))</f>
        <v/>
      </c>
      <c r="H653" t="str">
        <f>+IF($C653="","",CDR!D654)</f>
        <v/>
      </c>
      <c r="K653" t="str">
        <f>+IF($C653="","",CDR!$E$2)</f>
        <v/>
      </c>
      <c r="L653" t="str">
        <f>+IF($C653="","",CDR!$G$2)</f>
        <v/>
      </c>
      <c r="M653" t="str">
        <f>+IF($C653="","",CDR!AN654)</f>
        <v/>
      </c>
      <c r="N653" t="str">
        <f>+IF($C653="","",CDR!AO654)</f>
        <v/>
      </c>
      <c r="P653" t="str">
        <f t="shared" si="82"/>
        <v/>
      </c>
      <c r="Q653" t="str">
        <f>+IF($C653="","",CDR!A654)</f>
        <v/>
      </c>
      <c r="S653" t="str">
        <f t="shared" si="83"/>
        <v/>
      </c>
      <c r="T653" t="str">
        <f t="shared" si="84"/>
        <v/>
      </c>
      <c r="U653" t="str">
        <f t="shared" si="85"/>
        <v/>
      </c>
      <c r="V653" t="str">
        <f>+IF(C653="","",IF(CDR!L654="VRAC","Composant sans Colisage","Homogène"))</f>
        <v/>
      </c>
      <c r="W653" t="str">
        <f>+IF(C653="","",IF(CDR!L654="VRAC","EACH",IF(CDR!L654="COLIS","COLIS (CARTON FARDEAU DISPLAY)","PALETTE - BOX")))</f>
        <v/>
      </c>
      <c r="X653" t="str">
        <f>+IF($C653="","",IF(CDR!L654="PALETTE",CDR!M654,""))</f>
        <v/>
      </c>
      <c r="Z653" t="str">
        <f>+IF($C653="","",IF(CDR!N654="PALETTE","",CDR!M654))</f>
        <v/>
      </c>
      <c r="AC653" t="str">
        <f t="shared" si="86"/>
        <v/>
      </c>
      <c r="AD653" t="str">
        <f>+IF($C653="","",CDR!$J$2)</f>
        <v/>
      </c>
      <c r="AE653" t="str">
        <f>+IF(C653="","",CDR!J651)</f>
        <v/>
      </c>
      <c r="AF653" t="str">
        <f t="shared" si="87"/>
        <v/>
      </c>
    </row>
    <row r="654" spans="1:32" x14ac:dyDescent="0.25">
      <c r="A654" t="str">
        <f>+IF($C654="","",IF(CDR!I655="","",TEXT(CDR!I655,"00000000000000")))</f>
        <v/>
      </c>
      <c r="B654" t="str">
        <f t="shared" si="80"/>
        <v/>
      </c>
      <c r="C654" t="str">
        <f>+IF(CDR!F655="","",SUBSTITUTE(CDR!F655,"CHAR (10)"," "))</f>
        <v/>
      </c>
      <c r="D654" t="str">
        <f>+IF(CDR!F655="","",SUBSTITUTE(CDR!F655,"CHAR (10)"," "))</f>
        <v/>
      </c>
      <c r="E654" t="str">
        <f t="shared" si="81"/>
        <v/>
      </c>
      <c r="F654" t="str">
        <f>+IF($C654="","",IF(CDR!G655="BIO","Oui","Non"))</f>
        <v/>
      </c>
      <c r="G654" t="str">
        <f>+IF($C654="","",IF(CDR!D655="DOMEDIA","MDD",IF(CDR!D655="APTA","MDD",IF(CDR!D655="TOP BUDGET","Premier Prix","MN"))))</f>
        <v/>
      </c>
      <c r="H654" t="str">
        <f>+IF($C654="","",CDR!D655)</f>
        <v/>
      </c>
      <c r="K654" t="str">
        <f>+IF($C654="","",CDR!$E$2)</f>
        <v/>
      </c>
      <c r="L654" t="str">
        <f>+IF($C654="","",CDR!$G$2)</f>
        <v/>
      </c>
      <c r="M654" t="str">
        <f>+IF($C654="","",CDR!AN655)</f>
        <v/>
      </c>
      <c r="N654" t="str">
        <f>+IF($C654="","",CDR!AO655)</f>
        <v/>
      </c>
      <c r="P654" t="str">
        <f t="shared" si="82"/>
        <v/>
      </c>
      <c r="Q654" t="str">
        <f>+IF($C654="","",CDR!A655)</f>
        <v/>
      </c>
      <c r="S654" t="str">
        <f t="shared" si="83"/>
        <v/>
      </c>
      <c r="T654" t="str">
        <f t="shared" si="84"/>
        <v/>
      </c>
      <c r="U654" t="str">
        <f t="shared" si="85"/>
        <v/>
      </c>
      <c r="V654" t="str">
        <f>+IF(C654="","",IF(CDR!L655="VRAC","Composant sans Colisage","Homogène"))</f>
        <v/>
      </c>
      <c r="W654" t="str">
        <f>+IF(C654="","",IF(CDR!L655="VRAC","EACH",IF(CDR!L655="COLIS","COLIS (CARTON FARDEAU DISPLAY)","PALETTE - BOX")))</f>
        <v/>
      </c>
      <c r="X654" t="str">
        <f>+IF($C654="","",IF(CDR!L655="PALETTE",CDR!M655,""))</f>
        <v/>
      </c>
      <c r="Z654" t="str">
        <f>+IF($C654="","",IF(CDR!N655="PALETTE","",CDR!M655))</f>
        <v/>
      </c>
      <c r="AC654" t="str">
        <f t="shared" si="86"/>
        <v/>
      </c>
      <c r="AD654" t="str">
        <f>+IF($C654="","",CDR!$J$2)</f>
        <v/>
      </c>
      <c r="AE654" t="str">
        <f>+IF(C654="","",CDR!J652)</f>
        <v/>
      </c>
      <c r="AF654" t="str">
        <f t="shared" si="87"/>
        <v/>
      </c>
    </row>
    <row r="655" spans="1:32" x14ac:dyDescent="0.25">
      <c r="A655" t="str">
        <f>+IF($C655="","",IF(CDR!I656="","",TEXT(CDR!I656,"00000000000000")))</f>
        <v/>
      </c>
      <c r="B655" t="str">
        <f t="shared" si="80"/>
        <v/>
      </c>
      <c r="C655" t="str">
        <f>+IF(CDR!F656="","",SUBSTITUTE(CDR!F656,"CHAR (10)"," "))</f>
        <v/>
      </c>
      <c r="D655" t="str">
        <f>+IF(CDR!F656="","",SUBSTITUTE(CDR!F656,"CHAR (10)"," "))</f>
        <v/>
      </c>
      <c r="E655" t="str">
        <f t="shared" si="81"/>
        <v/>
      </c>
      <c r="F655" t="str">
        <f>+IF($C655="","",IF(CDR!G656="BIO","Oui","Non"))</f>
        <v/>
      </c>
      <c r="G655" t="str">
        <f>+IF($C655="","",IF(CDR!D656="DOMEDIA","MDD",IF(CDR!D656="APTA","MDD",IF(CDR!D656="TOP BUDGET","Premier Prix","MN"))))</f>
        <v/>
      </c>
      <c r="H655" t="str">
        <f>+IF($C655="","",CDR!D656)</f>
        <v/>
      </c>
      <c r="K655" t="str">
        <f>+IF($C655="","",CDR!$E$2)</f>
        <v/>
      </c>
      <c r="L655" t="str">
        <f>+IF($C655="","",CDR!$G$2)</f>
        <v/>
      </c>
      <c r="M655" t="str">
        <f>+IF($C655="","",CDR!AN656)</f>
        <v/>
      </c>
      <c r="N655" t="str">
        <f>+IF($C655="","",CDR!AO656)</f>
        <v/>
      </c>
      <c r="P655" t="str">
        <f t="shared" si="82"/>
        <v/>
      </c>
      <c r="Q655" t="str">
        <f>+IF($C655="","",CDR!A656)</f>
        <v/>
      </c>
      <c r="S655" t="str">
        <f t="shared" si="83"/>
        <v/>
      </c>
      <c r="T655" t="str">
        <f t="shared" si="84"/>
        <v/>
      </c>
      <c r="U655" t="str">
        <f t="shared" si="85"/>
        <v/>
      </c>
      <c r="V655" t="str">
        <f>+IF(C655="","",IF(CDR!L656="VRAC","Composant sans Colisage","Homogène"))</f>
        <v/>
      </c>
      <c r="W655" t="str">
        <f>+IF(C655="","",IF(CDR!L656="VRAC","EACH",IF(CDR!L656="COLIS","COLIS (CARTON FARDEAU DISPLAY)","PALETTE - BOX")))</f>
        <v/>
      </c>
      <c r="X655" t="str">
        <f>+IF($C655="","",IF(CDR!L656="PALETTE",CDR!M656,""))</f>
        <v/>
      </c>
      <c r="Z655" t="str">
        <f>+IF($C655="","",IF(CDR!N656="PALETTE","",CDR!M656))</f>
        <v/>
      </c>
      <c r="AC655" t="str">
        <f t="shared" si="86"/>
        <v/>
      </c>
      <c r="AD655" t="str">
        <f>+IF($C655="","",CDR!$J$2)</f>
        <v/>
      </c>
      <c r="AE655" t="str">
        <f>+IF(C655="","",CDR!J653)</f>
        <v/>
      </c>
      <c r="AF655" t="str">
        <f t="shared" si="87"/>
        <v/>
      </c>
    </row>
    <row r="656" spans="1:32" x14ac:dyDescent="0.25">
      <c r="A656" t="str">
        <f>+IF($C656="","",IF(CDR!I657="","",TEXT(CDR!I657,"00000000000000")))</f>
        <v/>
      </c>
      <c r="B656" t="str">
        <f t="shared" si="80"/>
        <v/>
      </c>
      <c r="C656" t="str">
        <f>+IF(CDR!F657="","",SUBSTITUTE(CDR!F657,"CHAR (10)"," "))</f>
        <v/>
      </c>
      <c r="D656" t="str">
        <f>+IF(CDR!F657="","",SUBSTITUTE(CDR!F657,"CHAR (10)"," "))</f>
        <v/>
      </c>
      <c r="E656" t="str">
        <f t="shared" si="81"/>
        <v/>
      </c>
      <c r="F656" t="str">
        <f>+IF($C656="","",IF(CDR!G657="BIO","Oui","Non"))</f>
        <v/>
      </c>
      <c r="G656" t="str">
        <f>+IF($C656="","",IF(CDR!D657="DOMEDIA","MDD",IF(CDR!D657="APTA","MDD",IF(CDR!D657="TOP BUDGET","Premier Prix","MN"))))</f>
        <v/>
      </c>
      <c r="H656" t="str">
        <f>+IF($C656="","",CDR!D657)</f>
        <v/>
      </c>
      <c r="K656" t="str">
        <f>+IF($C656="","",CDR!$E$2)</f>
        <v/>
      </c>
      <c r="L656" t="str">
        <f>+IF($C656="","",CDR!$G$2)</f>
        <v/>
      </c>
      <c r="M656" t="str">
        <f>+IF($C656="","",CDR!AN657)</f>
        <v/>
      </c>
      <c r="N656" t="str">
        <f>+IF($C656="","",CDR!AO657)</f>
        <v/>
      </c>
      <c r="P656" t="str">
        <f t="shared" si="82"/>
        <v/>
      </c>
      <c r="Q656" t="str">
        <f>+IF($C656="","",CDR!A657)</f>
        <v/>
      </c>
      <c r="S656" t="str">
        <f t="shared" si="83"/>
        <v/>
      </c>
      <c r="T656" t="str">
        <f t="shared" si="84"/>
        <v/>
      </c>
      <c r="U656" t="str">
        <f t="shared" si="85"/>
        <v/>
      </c>
      <c r="V656" t="str">
        <f>+IF(C656="","",IF(CDR!L657="VRAC","Composant sans Colisage","Homogène"))</f>
        <v/>
      </c>
      <c r="W656" t="str">
        <f>+IF(C656="","",IF(CDR!L657="VRAC","EACH",IF(CDR!L657="COLIS","COLIS (CARTON FARDEAU DISPLAY)","PALETTE - BOX")))</f>
        <v/>
      </c>
      <c r="X656" t="str">
        <f>+IF($C656="","",IF(CDR!L657="PALETTE",CDR!M657,""))</f>
        <v/>
      </c>
      <c r="Z656" t="str">
        <f>+IF($C656="","",IF(CDR!N657="PALETTE","",CDR!M657))</f>
        <v/>
      </c>
      <c r="AC656" t="str">
        <f t="shared" si="86"/>
        <v/>
      </c>
      <c r="AD656" t="str">
        <f>+IF($C656="","",CDR!$J$2)</f>
        <v/>
      </c>
      <c r="AE656" t="str">
        <f>+IF(C656="","",CDR!J654)</f>
        <v/>
      </c>
      <c r="AF656" t="str">
        <f t="shared" si="87"/>
        <v/>
      </c>
    </row>
    <row r="657" spans="1:32" x14ac:dyDescent="0.25">
      <c r="A657" t="str">
        <f>+IF($C657="","",IF(CDR!I658="","",TEXT(CDR!I658,"00000000000000")))</f>
        <v/>
      </c>
      <c r="B657" t="str">
        <f t="shared" si="80"/>
        <v/>
      </c>
      <c r="C657" t="str">
        <f>+IF(CDR!F658="","",SUBSTITUTE(CDR!F658,"CHAR (10)"," "))</f>
        <v/>
      </c>
      <c r="D657" t="str">
        <f>+IF(CDR!F658="","",SUBSTITUTE(CDR!F658,"CHAR (10)"," "))</f>
        <v/>
      </c>
      <c r="E657" t="str">
        <f t="shared" si="81"/>
        <v/>
      </c>
      <c r="F657" t="str">
        <f>+IF($C657="","",IF(CDR!G658="BIO","Oui","Non"))</f>
        <v/>
      </c>
      <c r="G657" t="str">
        <f>+IF($C657="","",IF(CDR!D658="DOMEDIA","MDD",IF(CDR!D658="APTA","MDD",IF(CDR!D658="TOP BUDGET","Premier Prix","MN"))))</f>
        <v/>
      </c>
      <c r="H657" t="str">
        <f>+IF($C657="","",CDR!D658)</f>
        <v/>
      </c>
      <c r="K657" t="str">
        <f>+IF($C657="","",CDR!$E$2)</f>
        <v/>
      </c>
      <c r="L657" t="str">
        <f>+IF($C657="","",CDR!$G$2)</f>
        <v/>
      </c>
      <c r="M657" t="str">
        <f>+IF($C657="","",CDR!AN658)</f>
        <v/>
      </c>
      <c r="N657" t="str">
        <f>+IF($C657="","",CDR!AO658)</f>
        <v/>
      </c>
      <c r="P657" t="str">
        <f t="shared" si="82"/>
        <v/>
      </c>
      <c r="Q657" t="str">
        <f>+IF($C657="","",CDR!A658)</f>
        <v/>
      </c>
      <c r="S657" t="str">
        <f t="shared" si="83"/>
        <v/>
      </c>
      <c r="T657" t="str">
        <f t="shared" si="84"/>
        <v/>
      </c>
      <c r="U657" t="str">
        <f t="shared" si="85"/>
        <v/>
      </c>
      <c r="V657" t="str">
        <f>+IF(C657="","",IF(CDR!L658="VRAC","Composant sans Colisage","Homogène"))</f>
        <v/>
      </c>
      <c r="W657" t="str">
        <f>+IF(C657="","",IF(CDR!L658="VRAC","EACH",IF(CDR!L658="COLIS","COLIS (CARTON FARDEAU DISPLAY)","PALETTE - BOX")))</f>
        <v/>
      </c>
      <c r="X657" t="str">
        <f>+IF($C657="","",IF(CDR!L658="PALETTE",CDR!M658,""))</f>
        <v/>
      </c>
      <c r="Z657" t="str">
        <f>+IF($C657="","",IF(CDR!N658="PALETTE","",CDR!M658))</f>
        <v/>
      </c>
      <c r="AC657" t="str">
        <f t="shared" si="86"/>
        <v/>
      </c>
      <c r="AD657" t="str">
        <f>+IF($C657="","",CDR!$J$2)</f>
        <v/>
      </c>
      <c r="AE657" t="str">
        <f>+IF(C657="","",CDR!J655)</f>
        <v/>
      </c>
      <c r="AF657" t="str">
        <f t="shared" si="87"/>
        <v/>
      </c>
    </row>
    <row r="658" spans="1:32" x14ac:dyDescent="0.25">
      <c r="A658" t="str">
        <f>+IF($C658="","",IF(CDR!I659="","",TEXT(CDR!I659,"00000000000000")))</f>
        <v/>
      </c>
      <c r="B658" t="str">
        <f t="shared" si="80"/>
        <v/>
      </c>
      <c r="C658" t="str">
        <f>+IF(CDR!F659="","",SUBSTITUTE(CDR!F659,"CHAR (10)"," "))</f>
        <v/>
      </c>
      <c r="D658" t="str">
        <f>+IF(CDR!F659="","",SUBSTITUTE(CDR!F659,"CHAR (10)"," "))</f>
        <v/>
      </c>
      <c r="E658" t="str">
        <f t="shared" si="81"/>
        <v/>
      </c>
      <c r="F658" t="str">
        <f>+IF($C658="","",IF(CDR!G659="BIO","Oui","Non"))</f>
        <v/>
      </c>
      <c r="G658" t="str">
        <f>+IF($C658="","",IF(CDR!D659="DOMEDIA","MDD",IF(CDR!D659="APTA","MDD",IF(CDR!D659="TOP BUDGET","Premier Prix","MN"))))</f>
        <v/>
      </c>
      <c r="H658" t="str">
        <f>+IF($C658="","",CDR!D659)</f>
        <v/>
      </c>
      <c r="K658" t="str">
        <f>+IF($C658="","",CDR!$E$2)</f>
        <v/>
      </c>
      <c r="L658" t="str">
        <f>+IF($C658="","",CDR!$G$2)</f>
        <v/>
      </c>
      <c r="M658" t="str">
        <f>+IF($C658="","",CDR!AN659)</f>
        <v/>
      </c>
      <c r="N658" t="str">
        <f>+IF($C658="","",CDR!AO659)</f>
        <v/>
      </c>
      <c r="P658" t="str">
        <f t="shared" si="82"/>
        <v/>
      </c>
      <c r="Q658" t="str">
        <f>+IF($C658="","",CDR!A659)</f>
        <v/>
      </c>
      <c r="S658" t="str">
        <f t="shared" si="83"/>
        <v/>
      </c>
      <c r="T658" t="str">
        <f t="shared" si="84"/>
        <v/>
      </c>
      <c r="U658" t="str">
        <f t="shared" si="85"/>
        <v/>
      </c>
      <c r="V658" t="str">
        <f>+IF(C658="","",IF(CDR!L659="VRAC","Composant sans Colisage","Homogène"))</f>
        <v/>
      </c>
      <c r="W658" t="str">
        <f>+IF(C658="","",IF(CDR!L659="VRAC","EACH",IF(CDR!L659="COLIS","COLIS (CARTON FARDEAU DISPLAY)","PALETTE - BOX")))</f>
        <v/>
      </c>
      <c r="X658" t="str">
        <f>+IF($C658="","",IF(CDR!L659="PALETTE",CDR!M659,""))</f>
        <v/>
      </c>
      <c r="Z658" t="str">
        <f>+IF($C658="","",IF(CDR!N659="PALETTE","",CDR!M659))</f>
        <v/>
      </c>
      <c r="AC658" t="str">
        <f t="shared" si="86"/>
        <v/>
      </c>
      <c r="AD658" t="str">
        <f>+IF($C658="","",CDR!$J$2)</f>
        <v/>
      </c>
      <c r="AE658" t="str">
        <f>+IF(C658="","",CDR!J656)</f>
        <v/>
      </c>
      <c r="AF658" t="str">
        <f t="shared" si="87"/>
        <v/>
      </c>
    </row>
    <row r="659" spans="1:32" x14ac:dyDescent="0.25">
      <c r="A659" t="str">
        <f>+IF($C659="","",IF(CDR!I660="","",TEXT(CDR!I660,"00000000000000")))</f>
        <v/>
      </c>
      <c r="B659" t="str">
        <f t="shared" si="80"/>
        <v/>
      </c>
      <c r="C659" t="str">
        <f>+IF(CDR!F660="","",SUBSTITUTE(CDR!F660,"CHAR (10)"," "))</f>
        <v/>
      </c>
      <c r="D659" t="str">
        <f>+IF(CDR!F660="","",SUBSTITUTE(CDR!F660,"CHAR (10)"," "))</f>
        <v/>
      </c>
      <c r="E659" t="str">
        <f t="shared" si="81"/>
        <v/>
      </c>
      <c r="F659" t="str">
        <f>+IF($C659="","",IF(CDR!G660="BIO","Oui","Non"))</f>
        <v/>
      </c>
      <c r="G659" t="str">
        <f>+IF($C659="","",IF(CDR!D660="DOMEDIA","MDD",IF(CDR!D660="APTA","MDD",IF(CDR!D660="TOP BUDGET","Premier Prix","MN"))))</f>
        <v/>
      </c>
      <c r="H659" t="str">
        <f>+IF($C659="","",CDR!D660)</f>
        <v/>
      </c>
      <c r="K659" t="str">
        <f>+IF($C659="","",CDR!$E$2)</f>
        <v/>
      </c>
      <c r="L659" t="str">
        <f>+IF($C659="","",CDR!$G$2)</f>
        <v/>
      </c>
      <c r="M659" t="str">
        <f>+IF($C659="","",CDR!AN660)</f>
        <v/>
      </c>
      <c r="N659" t="str">
        <f>+IF($C659="","",CDR!AO660)</f>
        <v/>
      </c>
      <c r="P659" t="str">
        <f t="shared" si="82"/>
        <v/>
      </c>
      <c r="Q659" t="str">
        <f>+IF($C659="","",CDR!A660)</f>
        <v/>
      </c>
      <c r="S659" t="str">
        <f t="shared" si="83"/>
        <v/>
      </c>
      <c r="T659" t="str">
        <f t="shared" si="84"/>
        <v/>
      </c>
      <c r="U659" t="str">
        <f t="shared" si="85"/>
        <v/>
      </c>
      <c r="V659" t="str">
        <f>+IF(C659="","",IF(CDR!L660="VRAC","Composant sans Colisage","Homogène"))</f>
        <v/>
      </c>
      <c r="W659" t="str">
        <f>+IF(C659="","",IF(CDR!L660="VRAC","EACH",IF(CDR!L660="COLIS","COLIS (CARTON FARDEAU DISPLAY)","PALETTE - BOX")))</f>
        <v/>
      </c>
      <c r="X659" t="str">
        <f>+IF($C659="","",IF(CDR!L660="PALETTE",CDR!M660,""))</f>
        <v/>
      </c>
      <c r="Z659" t="str">
        <f>+IF($C659="","",IF(CDR!N660="PALETTE","",CDR!M660))</f>
        <v/>
      </c>
      <c r="AC659" t="str">
        <f t="shared" si="86"/>
        <v/>
      </c>
      <c r="AD659" t="str">
        <f>+IF($C659="","",CDR!$J$2)</f>
        <v/>
      </c>
      <c r="AE659" t="str">
        <f>+IF(C659="","",CDR!J657)</f>
        <v/>
      </c>
      <c r="AF659" t="str">
        <f t="shared" si="87"/>
        <v/>
      </c>
    </row>
    <row r="660" spans="1:32" x14ac:dyDescent="0.25">
      <c r="A660" t="str">
        <f>+IF($C660="","",IF(CDR!I661="","",TEXT(CDR!I661,"00000000000000")))</f>
        <v/>
      </c>
      <c r="B660" t="str">
        <f t="shared" si="80"/>
        <v/>
      </c>
      <c r="C660" t="str">
        <f>+IF(CDR!F661="","",SUBSTITUTE(CDR!F661,"CHAR (10)"," "))</f>
        <v/>
      </c>
      <c r="D660" t="str">
        <f>+IF(CDR!F661="","",SUBSTITUTE(CDR!F661,"CHAR (10)"," "))</f>
        <v/>
      </c>
      <c r="E660" t="str">
        <f t="shared" si="81"/>
        <v/>
      </c>
      <c r="F660" t="str">
        <f>+IF($C660="","",IF(CDR!G661="BIO","Oui","Non"))</f>
        <v/>
      </c>
      <c r="G660" t="str">
        <f>+IF($C660="","",IF(CDR!D661="DOMEDIA","MDD",IF(CDR!D661="APTA","MDD",IF(CDR!D661="TOP BUDGET","Premier Prix","MN"))))</f>
        <v/>
      </c>
      <c r="H660" t="str">
        <f>+IF($C660="","",CDR!D661)</f>
        <v/>
      </c>
      <c r="K660" t="str">
        <f>+IF($C660="","",CDR!$E$2)</f>
        <v/>
      </c>
      <c r="L660" t="str">
        <f>+IF($C660="","",CDR!$G$2)</f>
        <v/>
      </c>
      <c r="M660" t="str">
        <f>+IF($C660="","",CDR!AN661)</f>
        <v/>
      </c>
      <c r="N660" t="str">
        <f>+IF($C660="","",CDR!AO661)</f>
        <v/>
      </c>
      <c r="P660" t="str">
        <f t="shared" si="82"/>
        <v/>
      </c>
      <c r="Q660" t="str">
        <f>+IF($C660="","",CDR!A661)</f>
        <v/>
      </c>
      <c r="S660" t="str">
        <f t="shared" si="83"/>
        <v/>
      </c>
      <c r="T660" t="str">
        <f t="shared" si="84"/>
        <v/>
      </c>
      <c r="U660" t="str">
        <f t="shared" si="85"/>
        <v/>
      </c>
      <c r="V660" t="str">
        <f>+IF(C660="","",IF(CDR!L661="VRAC","Composant sans Colisage","Homogène"))</f>
        <v/>
      </c>
      <c r="W660" t="str">
        <f>+IF(C660="","",IF(CDR!L661="VRAC","EACH",IF(CDR!L661="COLIS","COLIS (CARTON FARDEAU DISPLAY)","PALETTE - BOX")))</f>
        <v/>
      </c>
      <c r="X660" t="str">
        <f>+IF($C660="","",IF(CDR!L661="PALETTE",CDR!M661,""))</f>
        <v/>
      </c>
      <c r="Z660" t="str">
        <f>+IF($C660="","",IF(CDR!N661="PALETTE","",CDR!M661))</f>
        <v/>
      </c>
      <c r="AC660" t="str">
        <f t="shared" si="86"/>
        <v/>
      </c>
      <c r="AD660" t="str">
        <f>+IF($C660="","",CDR!$J$2)</f>
        <v/>
      </c>
      <c r="AE660" t="str">
        <f>+IF(C660="","",CDR!J658)</f>
        <v/>
      </c>
      <c r="AF660" t="str">
        <f t="shared" si="87"/>
        <v/>
      </c>
    </row>
    <row r="661" spans="1:32" x14ac:dyDescent="0.25">
      <c r="A661" t="str">
        <f>+IF($C661="","",IF(CDR!I662="","",TEXT(CDR!I662,"00000000000000")))</f>
        <v/>
      </c>
      <c r="B661" t="str">
        <f t="shared" si="80"/>
        <v/>
      </c>
      <c r="C661" t="str">
        <f>+IF(CDR!F662="","",SUBSTITUTE(CDR!F662,"CHAR (10)"," "))</f>
        <v/>
      </c>
      <c r="D661" t="str">
        <f>+IF(CDR!F662="","",SUBSTITUTE(CDR!F662,"CHAR (10)"," "))</f>
        <v/>
      </c>
      <c r="E661" t="str">
        <f t="shared" si="81"/>
        <v/>
      </c>
      <c r="F661" t="str">
        <f>+IF($C661="","",IF(CDR!G662="BIO","Oui","Non"))</f>
        <v/>
      </c>
      <c r="G661" t="str">
        <f>+IF($C661="","",IF(CDR!D662="DOMEDIA","MDD",IF(CDR!D662="APTA","MDD",IF(CDR!D662="TOP BUDGET","Premier Prix","MN"))))</f>
        <v/>
      </c>
      <c r="H661" t="str">
        <f>+IF($C661="","",CDR!D662)</f>
        <v/>
      </c>
      <c r="K661" t="str">
        <f>+IF($C661="","",CDR!$E$2)</f>
        <v/>
      </c>
      <c r="L661" t="str">
        <f>+IF($C661="","",CDR!$G$2)</f>
        <v/>
      </c>
      <c r="M661" t="str">
        <f>+IF($C661="","",CDR!AN662)</f>
        <v/>
      </c>
      <c r="N661" t="str">
        <f>+IF($C661="","",CDR!AO662)</f>
        <v/>
      </c>
      <c r="P661" t="str">
        <f t="shared" si="82"/>
        <v/>
      </c>
      <c r="Q661" t="str">
        <f>+IF($C661="","",CDR!A662)</f>
        <v/>
      </c>
      <c r="S661" t="str">
        <f t="shared" si="83"/>
        <v/>
      </c>
      <c r="T661" t="str">
        <f t="shared" si="84"/>
        <v/>
      </c>
      <c r="U661" t="str">
        <f t="shared" si="85"/>
        <v/>
      </c>
      <c r="V661" t="str">
        <f>+IF(C661="","",IF(CDR!L662="VRAC","Composant sans Colisage","Homogène"))</f>
        <v/>
      </c>
      <c r="W661" t="str">
        <f>+IF(C661="","",IF(CDR!L662="VRAC","EACH",IF(CDR!L662="COLIS","COLIS (CARTON FARDEAU DISPLAY)","PALETTE - BOX")))</f>
        <v/>
      </c>
      <c r="X661" t="str">
        <f>+IF($C661="","",IF(CDR!L662="PALETTE",CDR!M662,""))</f>
        <v/>
      </c>
      <c r="Z661" t="str">
        <f>+IF($C661="","",IF(CDR!N662="PALETTE","",CDR!M662))</f>
        <v/>
      </c>
      <c r="AC661" t="str">
        <f t="shared" si="86"/>
        <v/>
      </c>
      <c r="AD661" t="str">
        <f>+IF($C661="","",CDR!$J$2)</f>
        <v/>
      </c>
      <c r="AE661" t="str">
        <f>+IF(C661="","",CDR!J659)</f>
        <v/>
      </c>
      <c r="AF661" t="str">
        <f t="shared" si="87"/>
        <v/>
      </c>
    </row>
    <row r="662" spans="1:32" x14ac:dyDescent="0.25">
      <c r="A662" t="str">
        <f>+IF($C662="","",IF(CDR!I663="","",TEXT(CDR!I663,"00000000000000")))</f>
        <v/>
      </c>
      <c r="B662" t="str">
        <f t="shared" si="80"/>
        <v/>
      </c>
      <c r="C662" t="str">
        <f>+IF(CDR!F663="","",SUBSTITUTE(CDR!F663,"CHAR (10)"," "))</f>
        <v/>
      </c>
      <c r="D662" t="str">
        <f>+IF(CDR!F663="","",SUBSTITUTE(CDR!F663,"CHAR (10)"," "))</f>
        <v/>
      </c>
      <c r="E662" t="str">
        <f t="shared" si="81"/>
        <v/>
      </c>
      <c r="F662" t="str">
        <f>+IF($C662="","",IF(CDR!G663="BIO","Oui","Non"))</f>
        <v/>
      </c>
      <c r="G662" t="str">
        <f>+IF($C662="","",IF(CDR!D663="DOMEDIA","MDD",IF(CDR!D663="APTA","MDD",IF(CDR!D663="TOP BUDGET","Premier Prix","MN"))))</f>
        <v/>
      </c>
      <c r="H662" t="str">
        <f>+IF($C662="","",CDR!D663)</f>
        <v/>
      </c>
      <c r="K662" t="str">
        <f>+IF($C662="","",CDR!$E$2)</f>
        <v/>
      </c>
      <c r="L662" t="str">
        <f>+IF($C662="","",CDR!$G$2)</f>
        <v/>
      </c>
      <c r="M662" t="str">
        <f>+IF($C662="","",CDR!AN663)</f>
        <v/>
      </c>
      <c r="N662" t="str">
        <f>+IF($C662="","",CDR!AO663)</f>
        <v/>
      </c>
      <c r="P662" t="str">
        <f t="shared" si="82"/>
        <v/>
      </c>
      <c r="Q662" t="str">
        <f>+IF($C662="","",CDR!A663)</f>
        <v/>
      </c>
      <c r="S662" t="str">
        <f t="shared" si="83"/>
        <v/>
      </c>
      <c r="T662" t="str">
        <f t="shared" si="84"/>
        <v/>
      </c>
      <c r="U662" t="str">
        <f t="shared" si="85"/>
        <v/>
      </c>
      <c r="V662" t="str">
        <f>+IF(C662="","",IF(CDR!L663="VRAC","Composant sans Colisage","Homogène"))</f>
        <v/>
      </c>
      <c r="W662" t="str">
        <f>+IF(C662="","",IF(CDR!L663="VRAC","EACH",IF(CDR!L663="COLIS","COLIS (CARTON FARDEAU DISPLAY)","PALETTE - BOX")))</f>
        <v/>
      </c>
      <c r="X662" t="str">
        <f>+IF($C662="","",IF(CDR!L663="PALETTE",CDR!M663,""))</f>
        <v/>
      </c>
      <c r="Z662" t="str">
        <f>+IF($C662="","",IF(CDR!N663="PALETTE","",CDR!M663))</f>
        <v/>
      </c>
      <c r="AC662" t="str">
        <f t="shared" si="86"/>
        <v/>
      </c>
      <c r="AD662" t="str">
        <f>+IF($C662="","",CDR!$J$2)</f>
        <v/>
      </c>
      <c r="AE662" t="str">
        <f>+IF(C662="","",CDR!J660)</f>
        <v/>
      </c>
      <c r="AF662" t="str">
        <f t="shared" si="87"/>
        <v/>
      </c>
    </row>
    <row r="663" spans="1:32" x14ac:dyDescent="0.25">
      <c r="A663" t="str">
        <f>+IF($C663="","",IF(CDR!I664="","",TEXT(CDR!I664,"00000000000000")))</f>
        <v/>
      </c>
      <c r="B663" t="str">
        <f t="shared" si="80"/>
        <v/>
      </c>
      <c r="C663" t="str">
        <f>+IF(CDR!F664="","",SUBSTITUTE(CDR!F664,"CHAR (10)"," "))</f>
        <v/>
      </c>
      <c r="D663" t="str">
        <f>+IF(CDR!F664="","",SUBSTITUTE(CDR!F664,"CHAR (10)"," "))</f>
        <v/>
      </c>
      <c r="E663" t="str">
        <f t="shared" si="81"/>
        <v/>
      </c>
      <c r="F663" t="str">
        <f>+IF($C663="","",IF(CDR!G664="BIO","Oui","Non"))</f>
        <v/>
      </c>
      <c r="G663" t="str">
        <f>+IF($C663="","",IF(CDR!D664="DOMEDIA","MDD",IF(CDR!D664="APTA","MDD",IF(CDR!D664="TOP BUDGET","Premier Prix","MN"))))</f>
        <v/>
      </c>
      <c r="H663" t="str">
        <f>+IF($C663="","",CDR!D664)</f>
        <v/>
      </c>
      <c r="K663" t="str">
        <f>+IF($C663="","",CDR!$E$2)</f>
        <v/>
      </c>
      <c r="L663" t="str">
        <f>+IF($C663="","",CDR!$G$2)</f>
        <v/>
      </c>
      <c r="M663" t="str">
        <f>+IF($C663="","",CDR!AN664)</f>
        <v/>
      </c>
      <c r="N663" t="str">
        <f>+IF($C663="","",CDR!AO664)</f>
        <v/>
      </c>
      <c r="P663" t="str">
        <f t="shared" si="82"/>
        <v/>
      </c>
      <c r="Q663" t="str">
        <f>+IF($C663="","",CDR!A664)</f>
        <v/>
      </c>
      <c r="S663" t="str">
        <f t="shared" si="83"/>
        <v/>
      </c>
      <c r="T663" t="str">
        <f t="shared" si="84"/>
        <v/>
      </c>
      <c r="U663" t="str">
        <f t="shared" si="85"/>
        <v/>
      </c>
      <c r="V663" t="str">
        <f>+IF(C663="","",IF(CDR!L664="VRAC","Composant sans Colisage","Homogène"))</f>
        <v/>
      </c>
      <c r="W663" t="str">
        <f>+IF(C663="","",IF(CDR!L664="VRAC","EACH",IF(CDR!L664="COLIS","COLIS (CARTON FARDEAU DISPLAY)","PALETTE - BOX")))</f>
        <v/>
      </c>
      <c r="X663" t="str">
        <f>+IF($C663="","",IF(CDR!L664="PALETTE",CDR!M664,""))</f>
        <v/>
      </c>
      <c r="Z663" t="str">
        <f>+IF($C663="","",IF(CDR!N664="PALETTE","",CDR!M664))</f>
        <v/>
      </c>
      <c r="AC663" t="str">
        <f t="shared" si="86"/>
        <v/>
      </c>
      <c r="AD663" t="str">
        <f>+IF($C663="","",CDR!$J$2)</f>
        <v/>
      </c>
      <c r="AE663" t="str">
        <f>+IF(C663="","",CDR!J661)</f>
        <v/>
      </c>
      <c r="AF663" t="str">
        <f t="shared" si="87"/>
        <v/>
      </c>
    </row>
    <row r="664" spans="1:32" x14ac:dyDescent="0.25">
      <c r="A664" t="str">
        <f>+IF($C664="","",IF(CDR!I665="","",TEXT(CDR!I665,"00000000000000")))</f>
        <v/>
      </c>
      <c r="B664" t="str">
        <f t="shared" si="80"/>
        <v/>
      </c>
      <c r="C664" t="str">
        <f>+IF(CDR!F665="","",SUBSTITUTE(CDR!F665,"CHAR (10)"," "))</f>
        <v/>
      </c>
      <c r="D664" t="str">
        <f>+IF(CDR!F665="","",SUBSTITUTE(CDR!F665,"CHAR (10)"," "))</f>
        <v/>
      </c>
      <c r="E664" t="str">
        <f t="shared" si="81"/>
        <v/>
      </c>
      <c r="F664" t="str">
        <f>+IF($C664="","",IF(CDR!G665="BIO","Oui","Non"))</f>
        <v/>
      </c>
      <c r="G664" t="str">
        <f>+IF($C664="","",IF(CDR!D665="DOMEDIA","MDD",IF(CDR!D665="APTA","MDD",IF(CDR!D665="TOP BUDGET","Premier Prix","MN"))))</f>
        <v/>
      </c>
      <c r="H664" t="str">
        <f>+IF($C664="","",CDR!D665)</f>
        <v/>
      </c>
      <c r="K664" t="str">
        <f>+IF($C664="","",CDR!$E$2)</f>
        <v/>
      </c>
      <c r="L664" t="str">
        <f>+IF($C664="","",CDR!$G$2)</f>
        <v/>
      </c>
      <c r="M664" t="str">
        <f>+IF($C664="","",CDR!AN665)</f>
        <v/>
      </c>
      <c r="N664" t="str">
        <f>+IF($C664="","",CDR!AO665)</f>
        <v/>
      </c>
      <c r="P664" t="str">
        <f t="shared" si="82"/>
        <v/>
      </c>
      <c r="Q664" t="str">
        <f>+IF($C664="","",CDR!A665)</f>
        <v/>
      </c>
      <c r="S664" t="str">
        <f t="shared" si="83"/>
        <v/>
      </c>
      <c r="T664" t="str">
        <f t="shared" si="84"/>
        <v/>
      </c>
      <c r="U664" t="str">
        <f t="shared" si="85"/>
        <v/>
      </c>
      <c r="V664" t="str">
        <f>+IF(C664="","",IF(CDR!L665="VRAC","Composant sans Colisage","Homogène"))</f>
        <v/>
      </c>
      <c r="W664" t="str">
        <f>+IF(C664="","",IF(CDR!L665="VRAC","EACH",IF(CDR!L665="COLIS","COLIS (CARTON FARDEAU DISPLAY)","PALETTE - BOX")))</f>
        <v/>
      </c>
      <c r="X664" t="str">
        <f>+IF($C664="","",IF(CDR!L665="PALETTE",CDR!M665,""))</f>
        <v/>
      </c>
      <c r="Z664" t="str">
        <f>+IF($C664="","",IF(CDR!N665="PALETTE","",CDR!M665))</f>
        <v/>
      </c>
      <c r="AC664" t="str">
        <f t="shared" si="86"/>
        <v/>
      </c>
      <c r="AD664" t="str">
        <f>+IF($C664="","",CDR!$J$2)</f>
        <v/>
      </c>
      <c r="AE664" t="str">
        <f>+IF(C664="","",CDR!J662)</f>
        <v/>
      </c>
      <c r="AF664" t="str">
        <f t="shared" si="87"/>
        <v/>
      </c>
    </row>
    <row r="665" spans="1:32" x14ac:dyDescent="0.25">
      <c r="A665" t="str">
        <f>+IF($C665="","",IF(CDR!I666="","",TEXT(CDR!I666,"00000000000000")))</f>
        <v/>
      </c>
      <c r="B665" t="str">
        <f t="shared" si="80"/>
        <v/>
      </c>
      <c r="C665" t="str">
        <f>+IF(CDR!F666="","",SUBSTITUTE(CDR!F666,"CHAR (10)"," "))</f>
        <v/>
      </c>
      <c r="D665" t="str">
        <f>+IF(CDR!F666="","",SUBSTITUTE(CDR!F666,"CHAR (10)"," "))</f>
        <v/>
      </c>
      <c r="E665" t="str">
        <f t="shared" si="81"/>
        <v/>
      </c>
      <c r="F665" t="str">
        <f>+IF($C665="","",IF(CDR!G666="BIO","Oui","Non"))</f>
        <v/>
      </c>
      <c r="G665" t="str">
        <f>+IF($C665="","",IF(CDR!D666="DOMEDIA","MDD",IF(CDR!D666="APTA","MDD",IF(CDR!D666="TOP BUDGET","Premier Prix","MN"))))</f>
        <v/>
      </c>
      <c r="H665" t="str">
        <f>+IF($C665="","",CDR!D666)</f>
        <v/>
      </c>
      <c r="K665" t="str">
        <f>+IF($C665="","",CDR!$E$2)</f>
        <v/>
      </c>
      <c r="L665" t="str">
        <f>+IF($C665="","",CDR!$G$2)</f>
        <v/>
      </c>
      <c r="M665" t="str">
        <f>+IF($C665="","",CDR!AN666)</f>
        <v/>
      </c>
      <c r="N665" t="str">
        <f>+IF($C665="","",CDR!AO666)</f>
        <v/>
      </c>
      <c r="P665" t="str">
        <f t="shared" si="82"/>
        <v/>
      </c>
      <c r="Q665" t="str">
        <f>+IF($C665="","",CDR!A666)</f>
        <v/>
      </c>
      <c r="S665" t="str">
        <f t="shared" si="83"/>
        <v/>
      </c>
      <c r="T665" t="str">
        <f t="shared" si="84"/>
        <v/>
      </c>
      <c r="U665" t="str">
        <f t="shared" si="85"/>
        <v/>
      </c>
      <c r="V665" t="str">
        <f>+IF(C665="","",IF(CDR!L666="VRAC","Composant sans Colisage","Homogène"))</f>
        <v/>
      </c>
      <c r="W665" t="str">
        <f>+IF(C665="","",IF(CDR!L666="VRAC","EACH",IF(CDR!L666="COLIS","COLIS (CARTON FARDEAU DISPLAY)","PALETTE - BOX")))</f>
        <v/>
      </c>
      <c r="X665" t="str">
        <f>+IF($C665="","",IF(CDR!L666="PALETTE",CDR!M666,""))</f>
        <v/>
      </c>
      <c r="Z665" t="str">
        <f>+IF($C665="","",IF(CDR!N666="PALETTE","",CDR!M666))</f>
        <v/>
      </c>
      <c r="AC665" t="str">
        <f t="shared" si="86"/>
        <v/>
      </c>
      <c r="AD665" t="str">
        <f>+IF($C665="","",CDR!$J$2)</f>
        <v/>
      </c>
      <c r="AE665" t="str">
        <f>+IF(C665="","",CDR!J663)</f>
        <v/>
      </c>
      <c r="AF665" t="str">
        <f t="shared" si="87"/>
        <v/>
      </c>
    </row>
    <row r="666" spans="1:32" x14ac:dyDescent="0.25">
      <c r="A666" t="str">
        <f>+IF($C666="","",IF(CDR!I667="","",TEXT(CDR!I667,"00000000000000")))</f>
        <v/>
      </c>
      <c r="B666" t="str">
        <f t="shared" si="80"/>
        <v/>
      </c>
      <c r="C666" t="str">
        <f>+IF(CDR!F667="","",SUBSTITUTE(CDR!F667,"CHAR (10)"," "))</f>
        <v/>
      </c>
      <c r="D666" t="str">
        <f>+IF(CDR!F667="","",SUBSTITUTE(CDR!F667,"CHAR (10)"," "))</f>
        <v/>
      </c>
      <c r="E666" t="str">
        <f t="shared" si="81"/>
        <v/>
      </c>
      <c r="F666" t="str">
        <f>+IF($C666="","",IF(CDR!G667="BIO","Oui","Non"))</f>
        <v/>
      </c>
      <c r="G666" t="str">
        <f>+IF($C666="","",IF(CDR!D667="DOMEDIA","MDD",IF(CDR!D667="APTA","MDD",IF(CDR!D667="TOP BUDGET","Premier Prix","MN"))))</f>
        <v/>
      </c>
      <c r="H666" t="str">
        <f>+IF($C666="","",CDR!D667)</f>
        <v/>
      </c>
      <c r="K666" t="str">
        <f>+IF($C666="","",CDR!$E$2)</f>
        <v/>
      </c>
      <c r="L666" t="str">
        <f>+IF($C666="","",CDR!$G$2)</f>
        <v/>
      </c>
      <c r="M666" t="str">
        <f>+IF($C666="","",CDR!AN667)</f>
        <v/>
      </c>
      <c r="N666" t="str">
        <f>+IF($C666="","",CDR!AO667)</f>
        <v/>
      </c>
      <c r="P666" t="str">
        <f t="shared" si="82"/>
        <v/>
      </c>
      <c r="Q666" t="str">
        <f>+IF($C666="","",CDR!A667)</f>
        <v/>
      </c>
      <c r="S666" t="str">
        <f t="shared" si="83"/>
        <v/>
      </c>
      <c r="T666" t="str">
        <f t="shared" si="84"/>
        <v/>
      </c>
      <c r="U666" t="str">
        <f t="shared" si="85"/>
        <v/>
      </c>
      <c r="V666" t="str">
        <f>+IF(C666="","",IF(CDR!L667="VRAC","Composant sans Colisage","Homogène"))</f>
        <v/>
      </c>
      <c r="W666" t="str">
        <f>+IF(C666="","",IF(CDR!L667="VRAC","EACH",IF(CDR!L667="COLIS","COLIS (CARTON FARDEAU DISPLAY)","PALETTE - BOX")))</f>
        <v/>
      </c>
      <c r="X666" t="str">
        <f>+IF($C666="","",IF(CDR!L667="PALETTE",CDR!M667,""))</f>
        <v/>
      </c>
      <c r="Z666" t="str">
        <f>+IF($C666="","",IF(CDR!N667="PALETTE","",CDR!M667))</f>
        <v/>
      </c>
      <c r="AC666" t="str">
        <f t="shared" si="86"/>
        <v/>
      </c>
      <c r="AD666" t="str">
        <f>+IF($C666="","",CDR!$J$2)</f>
        <v/>
      </c>
      <c r="AE666" t="str">
        <f>+IF(C666="","",CDR!J664)</f>
        <v/>
      </c>
      <c r="AF666" t="str">
        <f t="shared" si="87"/>
        <v/>
      </c>
    </row>
    <row r="667" spans="1:32" x14ac:dyDescent="0.25">
      <c r="A667" t="str">
        <f>+IF($C667="","",IF(CDR!I668="","",TEXT(CDR!I668,"00000000000000")))</f>
        <v/>
      </c>
      <c r="B667" t="str">
        <f t="shared" si="80"/>
        <v/>
      </c>
      <c r="C667" t="str">
        <f>+IF(CDR!F668="","",SUBSTITUTE(CDR!F668,"CHAR (10)"," "))</f>
        <v/>
      </c>
      <c r="D667" t="str">
        <f>+IF(CDR!F668="","",SUBSTITUTE(CDR!F668,"CHAR (10)"," "))</f>
        <v/>
      </c>
      <c r="E667" t="str">
        <f t="shared" si="81"/>
        <v/>
      </c>
      <c r="F667" t="str">
        <f>+IF($C667="","",IF(CDR!G668="BIO","Oui","Non"))</f>
        <v/>
      </c>
      <c r="G667" t="str">
        <f>+IF($C667="","",IF(CDR!D668="DOMEDIA","MDD",IF(CDR!D668="APTA","MDD",IF(CDR!D668="TOP BUDGET","Premier Prix","MN"))))</f>
        <v/>
      </c>
      <c r="H667" t="str">
        <f>+IF($C667="","",CDR!D668)</f>
        <v/>
      </c>
      <c r="K667" t="str">
        <f>+IF($C667="","",CDR!$E$2)</f>
        <v/>
      </c>
      <c r="L667" t="str">
        <f>+IF($C667="","",CDR!$G$2)</f>
        <v/>
      </c>
      <c r="M667" t="str">
        <f>+IF($C667="","",CDR!AN668)</f>
        <v/>
      </c>
      <c r="N667" t="str">
        <f>+IF($C667="","",CDR!AO668)</f>
        <v/>
      </c>
      <c r="P667" t="str">
        <f t="shared" si="82"/>
        <v/>
      </c>
      <c r="Q667" t="str">
        <f>+IF($C667="","",CDR!A668)</f>
        <v/>
      </c>
      <c r="S667" t="str">
        <f t="shared" si="83"/>
        <v/>
      </c>
      <c r="T667" t="str">
        <f t="shared" si="84"/>
        <v/>
      </c>
      <c r="U667" t="str">
        <f t="shared" si="85"/>
        <v/>
      </c>
      <c r="V667" t="str">
        <f>+IF(C667="","",IF(CDR!L668="VRAC","Composant sans Colisage","Homogène"))</f>
        <v/>
      </c>
      <c r="W667" t="str">
        <f>+IF(C667="","",IF(CDR!L668="VRAC","EACH",IF(CDR!L668="COLIS","COLIS (CARTON FARDEAU DISPLAY)","PALETTE - BOX")))</f>
        <v/>
      </c>
      <c r="X667" t="str">
        <f>+IF($C667="","",IF(CDR!L668="PALETTE",CDR!M668,""))</f>
        <v/>
      </c>
      <c r="Z667" t="str">
        <f>+IF($C667="","",IF(CDR!N668="PALETTE","",CDR!M668))</f>
        <v/>
      </c>
      <c r="AC667" t="str">
        <f t="shared" si="86"/>
        <v/>
      </c>
      <c r="AD667" t="str">
        <f>+IF($C667="","",CDR!$J$2)</f>
        <v/>
      </c>
      <c r="AE667" t="str">
        <f>+IF(C667="","",CDR!J665)</f>
        <v/>
      </c>
      <c r="AF667" t="str">
        <f t="shared" si="87"/>
        <v/>
      </c>
    </row>
    <row r="668" spans="1:32" x14ac:dyDescent="0.25">
      <c r="A668" t="str">
        <f>+IF($C668="","",IF(CDR!I669="","",TEXT(CDR!I669,"00000000000000")))</f>
        <v/>
      </c>
      <c r="B668" t="str">
        <f t="shared" si="80"/>
        <v/>
      </c>
      <c r="C668" t="str">
        <f>+IF(CDR!F669="","",SUBSTITUTE(CDR!F669,"CHAR (10)"," "))</f>
        <v/>
      </c>
      <c r="D668" t="str">
        <f>+IF(CDR!F669="","",SUBSTITUTE(CDR!F669,"CHAR (10)"," "))</f>
        <v/>
      </c>
      <c r="E668" t="str">
        <f t="shared" si="81"/>
        <v/>
      </c>
      <c r="F668" t="str">
        <f>+IF($C668="","",IF(CDR!G669="BIO","Oui","Non"))</f>
        <v/>
      </c>
      <c r="G668" t="str">
        <f>+IF($C668="","",IF(CDR!D669="DOMEDIA","MDD",IF(CDR!D669="APTA","MDD",IF(CDR!D669="TOP BUDGET","Premier Prix","MN"))))</f>
        <v/>
      </c>
      <c r="H668" t="str">
        <f>+IF($C668="","",CDR!D669)</f>
        <v/>
      </c>
      <c r="K668" t="str">
        <f>+IF($C668="","",CDR!$E$2)</f>
        <v/>
      </c>
      <c r="L668" t="str">
        <f>+IF($C668="","",CDR!$G$2)</f>
        <v/>
      </c>
      <c r="M668" t="str">
        <f>+IF($C668="","",CDR!AN669)</f>
        <v/>
      </c>
      <c r="N668" t="str">
        <f>+IF($C668="","",CDR!AO669)</f>
        <v/>
      </c>
      <c r="P668" t="str">
        <f t="shared" si="82"/>
        <v/>
      </c>
      <c r="Q668" t="str">
        <f>+IF($C668="","",CDR!A669)</f>
        <v/>
      </c>
      <c r="S668" t="str">
        <f t="shared" si="83"/>
        <v/>
      </c>
      <c r="T668" t="str">
        <f t="shared" si="84"/>
        <v/>
      </c>
      <c r="U668" t="str">
        <f t="shared" si="85"/>
        <v/>
      </c>
      <c r="V668" t="str">
        <f>+IF(C668="","",IF(CDR!L669="VRAC","Composant sans Colisage","Homogène"))</f>
        <v/>
      </c>
      <c r="W668" t="str">
        <f>+IF(C668="","",IF(CDR!L669="VRAC","EACH",IF(CDR!L669="COLIS","COLIS (CARTON FARDEAU DISPLAY)","PALETTE - BOX")))</f>
        <v/>
      </c>
      <c r="X668" t="str">
        <f>+IF($C668="","",IF(CDR!L669="PALETTE",CDR!M669,""))</f>
        <v/>
      </c>
      <c r="Z668" t="str">
        <f>+IF($C668="","",IF(CDR!N669="PALETTE","",CDR!M669))</f>
        <v/>
      </c>
      <c r="AC668" t="str">
        <f t="shared" si="86"/>
        <v/>
      </c>
      <c r="AD668" t="str">
        <f>+IF($C668="","",CDR!$J$2)</f>
        <v/>
      </c>
      <c r="AE668" t="str">
        <f>+IF(C668="","",CDR!J666)</f>
        <v/>
      </c>
      <c r="AF668" t="str">
        <f t="shared" si="87"/>
        <v/>
      </c>
    </row>
    <row r="669" spans="1:32" x14ac:dyDescent="0.25">
      <c r="A669" t="str">
        <f>+IF($C669="","",IF(CDR!I670="","",TEXT(CDR!I670,"00000000000000")))</f>
        <v/>
      </c>
      <c r="B669" t="str">
        <f t="shared" si="80"/>
        <v/>
      </c>
      <c r="C669" t="str">
        <f>+IF(CDR!F670="","",SUBSTITUTE(CDR!F670,"CHAR (10)"," "))</f>
        <v/>
      </c>
      <c r="D669" t="str">
        <f>+IF(CDR!F670="","",SUBSTITUTE(CDR!F670,"CHAR (10)"," "))</f>
        <v/>
      </c>
      <c r="E669" t="str">
        <f t="shared" si="81"/>
        <v/>
      </c>
      <c r="F669" t="str">
        <f>+IF($C669="","",IF(CDR!G670="BIO","Oui","Non"))</f>
        <v/>
      </c>
      <c r="G669" t="str">
        <f>+IF($C669="","",IF(CDR!D670="DOMEDIA","MDD",IF(CDR!D670="APTA","MDD",IF(CDR!D670="TOP BUDGET","Premier Prix","MN"))))</f>
        <v/>
      </c>
      <c r="H669" t="str">
        <f>+IF($C669="","",CDR!D670)</f>
        <v/>
      </c>
      <c r="K669" t="str">
        <f>+IF($C669="","",CDR!$E$2)</f>
        <v/>
      </c>
      <c r="L669" t="str">
        <f>+IF($C669="","",CDR!$G$2)</f>
        <v/>
      </c>
      <c r="M669" t="str">
        <f>+IF($C669="","",CDR!AN670)</f>
        <v/>
      </c>
      <c r="N669" t="str">
        <f>+IF($C669="","",CDR!AO670)</f>
        <v/>
      </c>
      <c r="P669" t="str">
        <f t="shared" si="82"/>
        <v/>
      </c>
      <c r="Q669" t="str">
        <f>+IF($C669="","",CDR!A670)</f>
        <v/>
      </c>
      <c r="S669" t="str">
        <f t="shared" si="83"/>
        <v/>
      </c>
      <c r="T669" t="str">
        <f t="shared" si="84"/>
        <v/>
      </c>
      <c r="U669" t="str">
        <f t="shared" si="85"/>
        <v/>
      </c>
      <c r="V669" t="str">
        <f>+IF(C669="","",IF(CDR!L670="VRAC","Composant sans Colisage","Homogène"))</f>
        <v/>
      </c>
      <c r="W669" t="str">
        <f>+IF(C669="","",IF(CDR!L670="VRAC","EACH",IF(CDR!L670="COLIS","COLIS (CARTON FARDEAU DISPLAY)","PALETTE - BOX")))</f>
        <v/>
      </c>
      <c r="X669" t="str">
        <f>+IF($C669="","",IF(CDR!L670="PALETTE",CDR!M670,""))</f>
        <v/>
      </c>
      <c r="Z669" t="str">
        <f>+IF($C669="","",IF(CDR!N670="PALETTE","",CDR!M670))</f>
        <v/>
      </c>
      <c r="AC669" t="str">
        <f t="shared" si="86"/>
        <v/>
      </c>
      <c r="AD669" t="str">
        <f>+IF($C669="","",CDR!$J$2)</f>
        <v/>
      </c>
      <c r="AE669" t="str">
        <f>+IF(C669="","",CDR!J667)</f>
        <v/>
      </c>
      <c r="AF669" t="str">
        <f t="shared" si="87"/>
        <v/>
      </c>
    </row>
    <row r="670" spans="1:32" x14ac:dyDescent="0.25">
      <c r="A670" t="str">
        <f>+IF($C670="","",IF(CDR!I671="","",TEXT(CDR!I671,"00000000000000")))</f>
        <v/>
      </c>
      <c r="B670" t="str">
        <f t="shared" si="80"/>
        <v/>
      </c>
      <c r="C670" t="str">
        <f>+IF(CDR!F671="","",SUBSTITUTE(CDR!F671,"CHAR (10)"," "))</f>
        <v/>
      </c>
      <c r="D670" t="str">
        <f>+IF(CDR!F671="","",SUBSTITUTE(CDR!F671,"CHAR (10)"," "))</f>
        <v/>
      </c>
      <c r="E670" t="str">
        <f t="shared" si="81"/>
        <v/>
      </c>
      <c r="F670" t="str">
        <f>+IF($C670="","",IF(CDR!G671="BIO","Oui","Non"))</f>
        <v/>
      </c>
      <c r="G670" t="str">
        <f>+IF($C670="","",IF(CDR!D671="DOMEDIA","MDD",IF(CDR!D671="APTA","MDD",IF(CDR!D671="TOP BUDGET","Premier Prix","MN"))))</f>
        <v/>
      </c>
      <c r="H670" t="str">
        <f>+IF($C670="","",CDR!D671)</f>
        <v/>
      </c>
      <c r="K670" t="str">
        <f>+IF($C670="","",CDR!$E$2)</f>
        <v/>
      </c>
      <c r="L670" t="str">
        <f>+IF($C670="","",CDR!$G$2)</f>
        <v/>
      </c>
      <c r="M670" t="str">
        <f>+IF($C670="","",CDR!AN671)</f>
        <v/>
      </c>
      <c r="N670" t="str">
        <f>+IF($C670="","",CDR!AO671)</f>
        <v/>
      </c>
      <c r="P670" t="str">
        <f t="shared" si="82"/>
        <v/>
      </c>
      <c r="Q670" t="str">
        <f>+IF($C670="","",CDR!A671)</f>
        <v/>
      </c>
      <c r="S670" t="str">
        <f t="shared" si="83"/>
        <v/>
      </c>
      <c r="T670" t="str">
        <f t="shared" si="84"/>
        <v/>
      </c>
      <c r="U670" t="str">
        <f t="shared" si="85"/>
        <v/>
      </c>
      <c r="V670" t="str">
        <f>+IF(C670="","",IF(CDR!L671="VRAC","Composant sans Colisage","Homogène"))</f>
        <v/>
      </c>
      <c r="W670" t="str">
        <f>+IF(C670="","",IF(CDR!L671="VRAC","EACH",IF(CDR!L671="COLIS","COLIS (CARTON FARDEAU DISPLAY)","PALETTE - BOX")))</f>
        <v/>
      </c>
      <c r="X670" t="str">
        <f>+IF($C670="","",IF(CDR!L671="PALETTE",CDR!M671,""))</f>
        <v/>
      </c>
      <c r="Z670" t="str">
        <f>+IF($C670="","",IF(CDR!N671="PALETTE","",CDR!M671))</f>
        <v/>
      </c>
      <c r="AC670" t="str">
        <f t="shared" si="86"/>
        <v/>
      </c>
      <c r="AD670" t="str">
        <f>+IF($C670="","",CDR!$J$2)</f>
        <v/>
      </c>
      <c r="AE670" t="str">
        <f>+IF(C670="","",CDR!J668)</f>
        <v/>
      </c>
      <c r="AF670" t="str">
        <f t="shared" si="87"/>
        <v/>
      </c>
    </row>
    <row r="671" spans="1:32" x14ac:dyDescent="0.25">
      <c r="A671" t="str">
        <f>+IF($C671="","",IF(CDR!I672="","",TEXT(CDR!I672,"00000000000000")))</f>
        <v/>
      </c>
      <c r="B671" t="str">
        <f t="shared" si="80"/>
        <v/>
      </c>
      <c r="C671" t="str">
        <f>+IF(CDR!F672="","",SUBSTITUTE(CDR!F672,"CHAR (10)"," "))</f>
        <v/>
      </c>
      <c r="D671" t="str">
        <f>+IF(CDR!F672="","",SUBSTITUTE(CDR!F672,"CHAR (10)"," "))</f>
        <v/>
      </c>
      <c r="E671" t="str">
        <f t="shared" si="81"/>
        <v/>
      </c>
      <c r="F671" t="str">
        <f>+IF($C671="","",IF(CDR!G672="BIO","Oui","Non"))</f>
        <v/>
      </c>
      <c r="G671" t="str">
        <f>+IF($C671="","",IF(CDR!D672="DOMEDIA","MDD",IF(CDR!D672="APTA","MDD",IF(CDR!D672="TOP BUDGET","Premier Prix","MN"))))</f>
        <v/>
      </c>
      <c r="H671" t="str">
        <f>+IF($C671="","",CDR!D672)</f>
        <v/>
      </c>
      <c r="K671" t="str">
        <f>+IF($C671="","",CDR!$E$2)</f>
        <v/>
      </c>
      <c r="L671" t="str">
        <f>+IF($C671="","",CDR!$G$2)</f>
        <v/>
      </c>
      <c r="M671" t="str">
        <f>+IF($C671="","",CDR!AN672)</f>
        <v/>
      </c>
      <c r="N671" t="str">
        <f>+IF($C671="","",CDR!AO672)</f>
        <v/>
      </c>
      <c r="P671" t="str">
        <f t="shared" si="82"/>
        <v/>
      </c>
      <c r="Q671" t="str">
        <f>+IF($C671="","",CDR!A672)</f>
        <v/>
      </c>
      <c r="S671" t="str">
        <f t="shared" si="83"/>
        <v/>
      </c>
      <c r="T671" t="str">
        <f t="shared" si="84"/>
        <v/>
      </c>
      <c r="U671" t="str">
        <f t="shared" si="85"/>
        <v/>
      </c>
      <c r="V671" t="str">
        <f>+IF(C671="","",IF(CDR!L672="VRAC","Composant sans Colisage","Homogène"))</f>
        <v/>
      </c>
      <c r="W671" t="str">
        <f>+IF(C671="","",IF(CDR!L672="VRAC","EACH",IF(CDR!L672="COLIS","COLIS (CARTON FARDEAU DISPLAY)","PALETTE - BOX")))</f>
        <v/>
      </c>
      <c r="X671" t="str">
        <f>+IF($C671="","",IF(CDR!L672="PALETTE",CDR!M672,""))</f>
        <v/>
      </c>
      <c r="Z671" t="str">
        <f>+IF($C671="","",IF(CDR!N672="PALETTE","",CDR!M672))</f>
        <v/>
      </c>
      <c r="AC671" t="str">
        <f t="shared" si="86"/>
        <v/>
      </c>
      <c r="AD671" t="str">
        <f>+IF($C671="","",CDR!$J$2)</f>
        <v/>
      </c>
      <c r="AE671" t="str">
        <f>+IF(C671="","",CDR!J669)</f>
        <v/>
      </c>
      <c r="AF671" t="str">
        <f t="shared" si="87"/>
        <v/>
      </c>
    </row>
    <row r="672" spans="1:32" x14ac:dyDescent="0.25">
      <c r="A672" t="str">
        <f>+IF($C672="","",IF(CDR!I673="","",TEXT(CDR!I673,"00000000000000")))</f>
        <v/>
      </c>
      <c r="B672" t="str">
        <f t="shared" si="80"/>
        <v/>
      </c>
      <c r="C672" t="str">
        <f>+IF(CDR!F673="","",SUBSTITUTE(CDR!F673,"CHAR (10)"," "))</f>
        <v/>
      </c>
      <c r="D672" t="str">
        <f>+IF(CDR!F673="","",SUBSTITUTE(CDR!F673,"CHAR (10)"," "))</f>
        <v/>
      </c>
      <c r="E672" t="str">
        <f t="shared" si="81"/>
        <v/>
      </c>
      <c r="F672" t="str">
        <f>+IF($C672="","",IF(CDR!G673="BIO","Oui","Non"))</f>
        <v/>
      </c>
      <c r="G672" t="str">
        <f>+IF($C672="","",IF(CDR!D673="DOMEDIA","MDD",IF(CDR!D673="APTA","MDD",IF(CDR!D673="TOP BUDGET","Premier Prix","MN"))))</f>
        <v/>
      </c>
      <c r="H672" t="str">
        <f>+IF($C672="","",CDR!D673)</f>
        <v/>
      </c>
      <c r="K672" t="str">
        <f>+IF($C672="","",CDR!$E$2)</f>
        <v/>
      </c>
      <c r="L672" t="str">
        <f>+IF($C672="","",CDR!$G$2)</f>
        <v/>
      </c>
      <c r="M672" t="str">
        <f>+IF($C672="","",CDR!AN673)</f>
        <v/>
      </c>
      <c r="N672" t="str">
        <f>+IF($C672="","",CDR!AO673)</f>
        <v/>
      </c>
      <c r="P672" t="str">
        <f t="shared" si="82"/>
        <v/>
      </c>
      <c r="Q672" t="str">
        <f>+IF($C672="","",CDR!A673)</f>
        <v/>
      </c>
      <c r="S672" t="str">
        <f t="shared" si="83"/>
        <v/>
      </c>
      <c r="T672" t="str">
        <f t="shared" si="84"/>
        <v/>
      </c>
      <c r="U672" t="str">
        <f t="shared" si="85"/>
        <v/>
      </c>
      <c r="V672" t="str">
        <f>+IF(C672="","",IF(CDR!L673="VRAC","Composant sans Colisage","Homogène"))</f>
        <v/>
      </c>
      <c r="W672" t="str">
        <f>+IF(C672="","",IF(CDR!L673="VRAC","EACH",IF(CDR!L673="COLIS","COLIS (CARTON FARDEAU DISPLAY)","PALETTE - BOX")))</f>
        <v/>
      </c>
      <c r="X672" t="str">
        <f>+IF($C672="","",IF(CDR!L673="PALETTE",CDR!M673,""))</f>
        <v/>
      </c>
      <c r="Z672" t="str">
        <f>+IF($C672="","",IF(CDR!N673="PALETTE","",CDR!M673))</f>
        <v/>
      </c>
      <c r="AC672" t="str">
        <f t="shared" si="86"/>
        <v/>
      </c>
      <c r="AD672" t="str">
        <f>+IF($C672="","",CDR!$J$2)</f>
        <v/>
      </c>
      <c r="AE672" t="str">
        <f>+IF(C672="","",CDR!J670)</f>
        <v/>
      </c>
      <c r="AF672" t="str">
        <f t="shared" si="87"/>
        <v/>
      </c>
    </row>
    <row r="673" spans="1:32" x14ac:dyDescent="0.25">
      <c r="A673" t="str">
        <f>+IF($C673="","",IF(CDR!I674="","",TEXT(CDR!I674,"00000000000000")))</f>
        <v/>
      </c>
      <c r="B673" t="str">
        <f t="shared" si="80"/>
        <v/>
      </c>
      <c r="C673" t="str">
        <f>+IF(CDR!F674="","",SUBSTITUTE(CDR!F674,"CHAR (10)"," "))</f>
        <v/>
      </c>
      <c r="D673" t="str">
        <f>+IF(CDR!F674="","",SUBSTITUTE(CDR!F674,"CHAR (10)"," "))</f>
        <v/>
      </c>
      <c r="E673" t="str">
        <f t="shared" si="81"/>
        <v/>
      </c>
      <c r="F673" t="str">
        <f>+IF($C673="","",IF(CDR!G674="BIO","Oui","Non"))</f>
        <v/>
      </c>
      <c r="G673" t="str">
        <f>+IF($C673="","",IF(CDR!D674="DOMEDIA","MDD",IF(CDR!D674="APTA","MDD",IF(CDR!D674="TOP BUDGET","Premier Prix","MN"))))</f>
        <v/>
      </c>
      <c r="H673" t="str">
        <f>+IF($C673="","",CDR!D674)</f>
        <v/>
      </c>
      <c r="K673" t="str">
        <f>+IF($C673="","",CDR!$E$2)</f>
        <v/>
      </c>
      <c r="L673" t="str">
        <f>+IF($C673="","",CDR!$G$2)</f>
        <v/>
      </c>
      <c r="M673" t="str">
        <f>+IF($C673="","",CDR!AN674)</f>
        <v/>
      </c>
      <c r="N673" t="str">
        <f>+IF($C673="","",CDR!AO674)</f>
        <v/>
      </c>
      <c r="P673" t="str">
        <f t="shared" si="82"/>
        <v/>
      </c>
      <c r="Q673" t="str">
        <f>+IF($C673="","",CDR!A674)</f>
        <v/>
      </c>
      <c r="S673" t="str">
        <f t="shared" si="83"/>
        <v/>
      </c>
      <c r="T673" t="str">
        <f t="shared" si="84"/>
        <v/>
      </c>
      <c r="U673" t="str">
        <f t="shared" si="85"/>
        <v/>
      </c>
      <c r="V673" t="str">
        <f>+IF(C673="","",IF(CDR!L674="VRAC","Composant sans Colisage","Homogène"))</f>
        <v/>
      </c>
      <c r="W673" t="str">
        <f>+IF(C673="","",IF(CDR!L674="VRAC","EACH",IF(CDR!L674="COLIS","COLIS (CARTON FARDEAU DISPLAY)","PALETTE - BOX")))</f>
        <v/>
      </c>
      <c r="X673" t="str">
        <f>+IF($C673="","",IF(CDR!L674="PALETTE",CDR!M674,""))</f>
        <v/>
      </c>
      <c r="Z673" t="str">
        <f>+IF($C673="","",IF(CDR!N674="PALETTE","",CDR!M674))</f>
        <v/>
      </c>
      <c r="AC673" t="str">
        <f t="shared" si="86"/>
        <v/>
      </c>
      <c r="AD673" t="str">
        <f>+IF($C673="","",CDR!$J$2)</f>
        <v/>
      </c>
      <c r="AE673" t="str">
        <f>+IF(C673="","",CDR!J671)</f>
        <v/>
      </c>
      <c r="AF673" t="str">
        <f t="shared" si="87"/>
        <v/>
      </c>
    </row>
    <row r="674" spans="1:32" x14ac:dyDescent="0.25">
      <c r="A674" t="str">
        <f>+IF($C674="","",IF(CDR!I675="","",TEXT(CDR!I675,"00000000000000")))</f>
        <v/>
      </c>
      <c r="B674" t="str">
        <f t="shared" si="80"/>
        <v/>
      </c>
      <c r="C674" t="str">
        <f>+IF(CDR!F675="","",SUBSTITUTE(CDR!F675,"CHAR (10)"," "))</f>
        <v/>
      </c>
      <c r="D674" t="str">
        <f>+IF(CDR!F675="","",SUBSTITUTE(CDR!F675,"CHAR (10)"," "))</f>
        <v/>
      </c>
      <c r="E674" t="str">
        <f t="shared" si="81"/>
        <v/>
      </c>
      <c r="F674" t="str">
        <f>+IF($C674="","",IF(CDR!G675="BIO","Oui","Non"))</f>
        <v/>
      </c>
      <c r="G674" t="str">
        <f>+IF($C674="","",IF(CDR!D675="DOMEDIA","MDD",IF(CDR!D675="APTA","MDD",IF(CDR!D675="TOP BUDGET","Premier Prix","MN"))))</f>
        <v/>
      </c>
      <c r="H674" t="str">
        <f>+IF($C674="","",CDR!D675)</f>
        <v/>
      </c>
      <c r="K674" t="str">
        <f>+IF($C674="","",CDR!$E$2)</f>
        <v/>
      </c>
      <c r="L674" t="str">
        <f>+IF($C674="","",CDR!$G$2)</f>
        <v/>
      </c>
      <c r="M674" t="str">
        <f>+IF($C674="","",CDR!AN675)</f>
        <v/>
      </c>
      <c r="N674" t="str">
        <f>+IF($C674="","",CDR!AO675)</f>
        <v/>
      </c>
      <c r="P674" t="str">
        <f t="shared" si="82"/>
        <v/>
      </c>
      <c r="Q674" t="str">
        <f>+IF($C674="","",CDR!A675)</f>
        <v/>
      </c>
      <c r="S674" t="str">
        <f t="shared" si="83"/>
        <v/>
      </c>
      <c r="T674" t="str">
        <f t="shared" si="84"/>
        <v/>
      </c>
      <c r="U674" t="str">
        <f t="shared" si="85"/>
        <v/>
      </c>
      <c r="V674" t="str">
        <f>+IF(C674="","",IF(CDR!L675="VRAC","Composant sans Colisage","Homogène"))</f>
        <v/>
      </c>
      <c r="W674" t="str">
        <f>+IF(C674="","",IF(CDR!L675="VRAC","EACH",IF(CDR!L675="COLIS","COLIS (CARTON FARDEAU DISPLAY)","PALETTE - BOX")))</f>
        <v/>
      </c>
      <c r="X674" t="str">
        <f>+IF($C674="","",IF(CDR!L675="PALETTE",CDR!M675,""))</f>
        <v/>
      </c>
      <c r="Z674" t="str">
        <f>+IF($C674="","",IF(CDR!N675="PALETTE","",CDR!M675))</f>
        <v/>
      </c>
      <c r="AC674" t="str">
        <f t="shared" si="86"/>
        <v/>
      </c>
      <c r="AD674" t="str">
        <f>+IF($C674="","",CDR!$J$2)</f>
        <v/>
      </c>
      <c r="AE674" t="str">
        <f>+IF(C674="","",CDR!J672)</f>
        <v/>
      </c>
      <c r="AF674" t="str">
        <f t="shared" si="87"/>
        <v/>
      </c>
    </row>
    <row r="675" spans="1:32" x14ac:dyDescent="0.25">
      <c r="A675" t="str">
        <f>+IF($C675="","",IF(CDR!I676="","",TEXT(CDR!I676,"00000000000000")))</f>
        <v/>
      </c>
      <c r="B675" t="str">
        <f t="shared" si="80"/>
        <v/>
      </c>
      <c r="C675" t="str">
        <f>+IF(CDR!F676="","",SUBSTITUTE(CDR!F676,"CHAR (10)"," "))</f>
        <v/>
      </c>
      <c r="D675" t="str">
        <f>+IF(CDR!F676="","",SUBSTITUTE(CDR!F676,"CHAR (10)"," "))</f>
        <v/>
      </c>
      <c r="E675" t="str">
        <f t="shared" si="81"/>
        <v/>
      </c>
      <c r="F675" t="str">
        <f>+IF($C675="","",IF(CDR!G676="BIO","Oui","Non"))</f>
        <v/>
      </c>
      <c r="G675" t="str">
        <f>+IF($C675="","",IF(CDR!D676="DOMEDIA","MDD",IF(CDR!D676="APTA","MDD",IF(CDR!D676="TOP BUDGET","Premier Prix","MN"))))</f>
        <v/>
      </c>
      <c r="H675" t="str">
        <f>+IF($C675="","",CDR!D676)</f>
        <v/>
      </c>
      <c r="K675" t="str">
        <f>+IF($C675="","",CDR!$E$2)</f>
        <v/>
      </c>
      <c r="L675" t="str">
        <f>+IF($C675="","",CDR!$G$2)</f>
        <v/>
      </c>
      <c r="M675" t="str">
        <f>+IF($C675="","",CDR!AN676)</f>
        <v/>
      </c>
      <c r="N675" t="str">
        <f>+IF($C675="","",CDR!AO676)</f>
        <v/>
      </c>
      <c r="P675" t="str">
        <f t="shared" si="82"/>
        <v/>
      </c>
      <c r="Q675" t="str">
        <f>+IF($C675="","",CDR!A676)</f>
        <v/>
      </c>
      <c r="S675" t="str">
        <f t="shared" si="83"/>
        <v/>
      </c>
      <c r="T675" t="str">
        <f t="shared" si="84"/>
        <v/>
      </c>
      <c r="U675" t="str">
        <f t="shared" si="85"/>
        <v/>
      </c>
      <c r="V675" t="str">
        <f>+IF(C675="","",IF(CDR!L676="VRAC","Composant sans Colisage","Homogène"))</f>
        <v/>
      </c>
      <c r="W675" t="str">
        <f>+IF(C675="","",IF(CDR!L676="VRAC","EACH",IF(CDR!L676="COLIS","COLIS (CARTON FARDEAU DISPLAY)","PALETTE - BOX")))</f>
        <v/>
      </c>
      <c r="X675" t="str">
        <f>+IF($C675="","",IF(CDR!L676="PALETTE",CDR!M676,""))</f>
        <v/>
      </c>
      <c r="Z675" t="str">
        <f>+IF($C675="","",IF(CDR!N676="PALETTE","",CDR!M676))</f>
        <v/>
      </c>
      <c r="AC675" t="str">
        <f t="shared" si="86"/>
        <v/>
      </c>
      <c r="AD675" t="str">
        <f>+IF($C675="","",CDR!$J$2)</f>
        <v/>
      </c>
      <c r="AE675" t="str">
        <f>+IF(C675="","",CDR!J673)</f>
        <v/>
      </c>
      <c r="AF675" t="str">
        <f t="shared" si="87"/>
        <v/>
      </c>
    </row>
    <row r="676" spans="1:32" x14ac:dyDescent="0.25">
      <c r="A676" t="str">
        <f>+IF($C676="","",IF(CDR!I677="","",TEXT(CDR!I677,"00000000000000")))</f>
        <v/>
      </c>
      <c r="B676" t="str">
        <f t="shared" si="80"/>
        <v/>
      </c>
      <c r="C676" t="str">
        <f>+IF(CDR!F677="","",SUBSTITUTE(CDR!F677,"CHAR (10)"," "))</f>
        <v/>
      </c>
      <c r="D676" t="str">
        <f>+IF(CDR!F677="","",SUBSTITUTE(CDR!F677,"CHAR (10)"," "))</f>
        <v/>
      </c>
      <c r="E676" t="str">
        <f t="shared" si="81"/>
        <v/>
      </c>
      <c r="F676" t="str">
        <f>+IF($C676="","",IF(CDR!G677="BIO","Oui","Non"))</f>
        <v/>
      </c>
      <c r="G676" t="str">
        <f>+IF($C676="","",IF(CDR!D677="DOMEDIA","MDD",IF(CDR!D677="APTA","MDD",IF(CDR!D677="TOP BUDGET","Premier Prix","MN"))))</f>
        <v/>
      </c>
      <c r="H676" t="str">
        <f>+IF($C676="","",CDR!D677)</f>
        <v/>
      </c>
      <c r="K676" t="str">
        <f>+IF($C676="","",CDR!$E$2)</f>
        <v/>
      </c>
      <c r="L676" t="str">
        <f>+IF($C676="","",CDR!$G$2)</f>
        <v/>
      </c>
      <c r="M676" t="str">
        <f>+IF($C676="","",CDR!AN677)</f>
        <v/>
      </c>
      <c r="N676" t="str">
        <f>+IF($C676="","",CDR!AO677)</f>
        <v/>
      </c>
      <c r="P676" t="str">
        <f t="shared" si="82"/>
        <v/>
      </c>
      <c r="Q676" t="str">
        <f>+IF($C676="","",CDR!A677)</f>
        <v/>
      </c>
      <c r="S676" t="str">
        <f t="shared" si="83"/>
        <v/>
      </c>
      <c r="T676" t="str">
        <f t="shared" si="84"/>
        <v/>
      </c>
      <c r="U676" t="str">
        <f t="shared" si="85"/>
        <v/>
      </c>
      <c r="V676" t="str">
        <f>+IF(C676="","",IF(CDR!L677="VRAC","Composant sans Colisage","Homogène"))</f>
        <v/>
      </c>
      <c r="W676" t="str">
        <f>+IF(C676="","",IF(CDR!L677="VRAC","EACH",IF(CDR!L677="COLIS","COLIS (CARTON FARDEAU DISPLAY)","PALETTE - BOX")))</f>
        <v/>
      </c>
      <c r="X676" t="str">
        <f>+IF($C676="","",IF(CDR!L677="PALETTE",CDR!M677,""))</f>
        <v/>
      </c>
      <c r="Z676" t="str">
        <f>+IF($C676="","",IF(CDR!N677="PALETTE","",CDR!M677))</f>
        <v/>
      </c>
      <c r="AC676" t="str">
        <f t="shared" si="86"/>
        <v/>
      </c>
      <c r="AD676" t="str">
        <f>+IF($C676="","",CDR!$J$2)</f>
        <v/>
      </c>
      <c r="AE676" t="str">
        <f>+IF(C676="","",CDR!J674)</f>
        <v/>
      </c>
      <c r="AF676" t="str">
        <f t="shared" si="87"/>
        <v/>
      </c>
    </row>
    <row r="677" spans="1:32" x14ac:dyDescent="0.25">
      <c r="A677" t="str">
        <f>+IF($C677="","",IF(CDR!I678="","",TEXT(CDR!I678,"00000000000000")))</f>
        <v/>
      </c>
      <c r="B677" t="str">
        <f t="shared" si="80"/>
        <v/>
      </c>
      <c r="C677" t="str">
        <f>+IF(CDR!F678="","",SUBSTITUTE(CDR!F678,"CHAR (10)"," "))</f>
        <v/>
      </c>
      <c r="D677" t="str">
        <f>+IF(CDR!F678="","",SUBSTITUTE(CDR!F678,"CHAR (10)"," "))</f>
        <v/>
      </c>
      <c r="E677" t="str">
        <f t="shared" si="81"/>
        <v/>
      </c>
      <c r="F677" t="str">
        <f>+IF($C677="","",IF(CDR!G678="BIO","Oui","Non"))</f>
        <v/>
      </c>
      <c r="G677" t="str">
        <f>+IF($C677="","",IF(CDR!D678="DOMEDIA","MDD",IF(CDR!D678="APTA","MDD",IF(CDR!D678="TOP BUDGET","Premier Prix","MN"))))</f>
        <v/>
      </c>
      <c r="H677" t="str">
        <f>+IF($C677="","",CDR!D678)</f>
        <v/>
      </c>
      <c r="K677" t="str">
        <f>+IF($C677="","",CDR!$E$2)</f>
        <v/>
      </c>
      <c r="L677" t="str">
        <f>+IF($C677="","",CDR!$G$2)</f>
        <v/>
      </c>
      <c r="M677" t="str">
        <f>+IF($C677="","",CDR!AN678)</f>
        <v/>
      </c>
      <c r="N677" t="str">
        <f>+IF($C677="","",CDR!AO678)</f>
        <v/>
      </c>
      <c r="P677" t="str">
        <f t="shared" si="82"/>
        <v/>
      </c>
      <c r="Q677" t="str">
        <f>+IF($C677="","",CDR!A678)</f>
        <v/>
      </c>
      <c r="S677" t="str">
        <f t="shared" si="83"/>
        <v/>
      </c>
      <c r="T677" t="str">
        <f t="shared" si="84"/>
        <v/>
      </c>
      <c r="U677" t="str">
        <f t="shared" si="85"/>
        <v/>
      </c>
      <c r="V677" t="str">
        <f>+IF(C677="","",IF(CDR!L678="VRAC","Composant sans Colisage","Homogène"))</f>
        <v/>
      </c>
      <c r="W677" t="str">
        <f>+IF(C677="","",IF(CDR!L678="VRAC","EACH",IF(CDR!L678="COLIS","COLIS (CARTON FARDEAU DISPLAY)","PALETTE - BOX")))</f>
        <v/>
      </c>
      <c r="X677" t="str">
        <f>+IF($C677="","",IF(CDR!L678="PALETTE",CDR!M678,""))</f>
        <v/>
      </c>
      <c r="Z677" t="str">
        <f>+IF($C677="","",IF(CDR!N678="PALETTE","",CDR!M678))</f>
        <v/>
      </c>
      <c r="AC677" t="str">
        <f t="shared" si="86"/>
        <v/>
      </c>
      <c r="AD677" t="str">
        <f>+IF($C677="","",CDR!$J$2)</f>
        <v/>
      </c>
      <c r="AE677" t="str">
        <f>+IF(C677="","",CDR!J675)</f>
        <v/>
      </c>
      <c r="AF677" t="str">
        <f t="shared" si="87"/>
        <v/>
      </c>
    </row>
    <row r="678" spans="1:32" x14ac:dyDescent="0.25">
      <c r="A678" t="str">
        <f>+IF($C678="","",IF(CDR!I679="","",TEXT(CDR!I679,"00000000000000")))</f>
        <v/>
      </c>
      <c r="B678" t="str">
        <f t="shared" si="80"/>
        <v/>
      </c>
      <c r="C678" t="str">
        <f>+IF(CDR!F679="","",SUBSTITUTE(CDR!F679,"CHAR (10)"," "))</f>
        <v/>
      </c>
      <c r="D678" t="str">
        <f>+IF(CDR!F679="","",SUBSTITUTE(CDR!F679,"CHAR (10)"," "))</f>
        <v/>
      </c>
      <c r="E678" t="str">
        <f t="shared" si="81"/>
        <v/>
      </c>
      <c r="F678" t="str">
        <f>+IF($C678="","",IF(CDR!G679="BIO","Oui","Non"))</f>
        <v/>
      </c>
      <c r="G678" t="str">
        <f>+IF($C678="","",IF(CDR!D679="DOMEDIA","MDD",IF(CDR!D679="APTA","MDD",IF(CDR!D679="TOP BUDGET","Premier Prix","MN"))))</f>
        <v/>
      </c>
      <c r="H678" t="str">
        <f>+IF($C678="","",CDR!D679)</f>
        <v/>
      </c>
      <c r="K678" t="str">
        <f>+IF($C678="","",CDR!$E$2)</f>
        <v/>
      </c>
      <c r="L678" t="str">
        <f>+IF($C678="","",CDR!$G$2)</f>
        <v/>
      </c>
      <c r="M678" t="str">
        <f>+IF($C678="","",CDR!AN679)</f>
        <v/>
      </c>
      <c r="N678" t="str">
        <f>+IF($C678="","",CDR!AO679)</f>
        <v/>
      </c>
      <c r="P678" t="str">
        <f t="shared" si="82"/>
        <v/>
      </c>
      <c r="Q678" t="str">
        <f>+IF($C678="","",CDR!A679)</f>
        <v/>
      </c>
      <c r="S678" t="str">
        <f t="shared" si="83"/>
        <v/>
      </c>
      <c r="T678" t="str">
        <f t="shared" si="84"/>
        <v/>
      </c>
      <c r="U678" t="str">
        <f t="shared" si="85"/>
        <v/>
      </c>
      <c r="V678" t="str">
        <f>+IF(C678="","",IF(CDR!L679="VRAC","Composant sans Colisage","Homogène"))</f>
        <v/>
      </c>
      <c r="W678" t="str">
        <f>+IF(C678="","",IF(CDR!L679="VRAC","EACH",IF(CDR!L679="COLIS","COLIS (CARTON FARDEAU DISPLAY)","PALETTE - BOX")))</f>
        <v/>
      </c>
      <c r="X678" t="str">
        <f>+IF($C678="","",IF(CDR!L679="PALETTE",CDR!M679,""))</f>
        <v/>
      </c>
      <c r="Z678" t="str">
        <f>+IF($C678="","",IF(CDR!N679="PALETTE","",CDR!M679))</f>
        <v/>
      </c>
      <c r="AC678" t="str">
        <f t="shared" si="86"/>
        <v/>
      </c>
      <c r="AD678" t="str">
        <f>+IF($C678="","",CDR!$J$2)</f>
        <v/>
      </c>
      <c r="AE678" t="str">
        <f>+IF(C678="","",CDR!J676)</f>
        <v/>
      </c>
      <c r="AF678" t="str">
        <f t="shared" si="87"/>
        <v/>
      </c>
    </row>
    <row r="679" spans="1:32" x14ac:dyDescent="0.25">
      <c r="A679" t="str">
        <f>+IF($C679="","",IF(CDR!I680="","",TEXT(CDR!I680,"00000000000000")))</f>
        <v/>
      </c>
      <c r="B679" t="str">
        <f t="shared" si="80"/>
        <v/>
      </c>
      <c r="C679" t="str">
        <f>+IF(CDR!F680="","",SUBSTITUTE(CDR!F680,"CHAR (10)"," "))</f>
        <v/>
      </c>
      <c r="D679" t="str">
        <f>+IF(CDR!F680="","",SUBSTITUTE(CDR!F680,"CHAR (10)"," "))</f>
        <v/>
      </c>
      <c r="E679" t="str">
        <f t="shared" si="81"/>
        <v/>
      </c>
      <c r="F679" t="str">
        <f>+IF($C679="","",IF(CDR!G680="BIO","Oui","Non"))</f>
        <v/>
      </c>
      <c r="G679" t="str">
        <f>+IF($C679="","",IF(CDR!D680="DOMEDIA","MDD",IF(CDR!D680="APTA","MDD",IF(CDR!D680="TOP BUDGET","Premier Prix","MN"))))</f>
        <v/>
      </c>
      <c r="H679" t="str">
        <f>+IF($C679="","",CDR!D680)</f>
        <v/>
      </c>
      <c r="K679" t="str">
        <f>+IF($C679="","",CDR!$E$2)</f>
        <v/>
      </c>
      <c r="L679" t="str">
        <f>+IF($C679="","",CDR!$G$2)</f>
        <v/>
      </c>
      <c r="M679" t="str">
        <f>+IF($C679="","",CDR!AN680)</f>
        <v/>
      </c>
      <c r="N679" t="str">
        <f>+IF($C679="","",CDR!AO680)</f>
        <v/>
      </c>
      <c r="P679" t="str">
        <f t="shared" si="82"/>
        <v/>
      </c>
      <c r="Q679" t="str">
        <f>+IF($C679="","",CDR!A680)</f>
        <v/>
      </c>
      <c r="S679" t="str">
        <f t="shared" si="83"/>
        <v/>
      </c>
      <c r="T679" t="str">
        <f t="shared" si="84"/>
        <v/>
      </c>
      <c r="U679" t="str">
        <f t="shared" si="85"/>
        <v/>
      </c>
      <c r="V679" t="str">
        <f>+IF(C679="","",IF(CDR!L680="VRAC","Composant sans Colisage","Homogène"))</f>
        <v/>
      </c>
      <c r="W679" t="str">
        <f>+IF(C679="","",IF(CDR!L680="VRAC","EACH",IF(CDR!L680="COLIS","COLIS (CARTON FARDEAU DISPLAY)","PALETTE - BOX")))</f>
        <v/>
      </c>
      <c r="X679" t="str">
        <f>+IF($C679="","",IF(CDR!L680="PALETTE",CDR!M680,""))</f>
        <v/>
      </c>
      <c r="Z679" t="str">
        <f>+IF($C679="","",IF(CDR!N680="PALETTE","",CDR!M680))</f>
        <v/>
      </c>
      <c r="AC679" t="str">
        <f t="shared" si="86"/>
        <v/>
      </c>
      <c r="AD679" t="str">
        <f>+IF($C679="","",CDR!$J$2)</f>
        <v/>
      </c>
      <c r="AE679" t="str">
        <f>+IF(C679="","",CDR!J677)</f>
        <v/>
      </c>
      <c r="AF679" t="str">
        <f t="shared" si="87"/>
        <v/>
      </c>
    </row>
    <row r="680" spans="1:32" x14ac:dyDescent="0.25">
      <c r="A680" t="str">
        <f>+IF($C680="","",IF(CDR!I681="","",TEXT(CDR!I681,"00000000000000")))</f>
        <v/>
      </c>
      <c r="B680" t="str">
        <f t="shared" si="80"/>
        <v/>
      </c>
      <c r="C680" t="str">
        <f>+IF(CDR!F681="","",SUBSTITUTE(CDR!F681,"CHAR (10)"," "))</f>
        <v/>
      </c>
      <c r="D680" t="str">
        <f>+IF(CDR!F681="","",SUBSTITUTE(CDR!F681,"CHAR (10)"," "))</f>
        <v/>
      </c>
      <c r="E680" t="str">
        <f t="shared" si="81"/>
        <v/>
      </c>
      <c r="F680" t="str">
        <f>+IF($C680="","",IF(CDR!G681="BIO","Oui","Non"))</f>
        <v/>
      </c>
      <c r="G680" t="str">
        <f>+IF($C680="","",IF(CDR!D681="DOMEDIA","MDD",IF(CDR!D681="APTA","MDD",IF(CDR!D681="TOP BUDGET","Premier Prix","MN"))))</f>
        <v/>
      </c>
      <c r="H680" t="str">
        <f>+IF($C680="","",CDR!D681)</f>
        <v/>
      </c>
      <c r="K680" t="str">
        <f>+IF($C680="","",CDR!$E$2)</f>
        <v/>
      </c>
      <c r="L680" t="str">
        <f>+IF($C680="","",CDR!$G$2)</f>
        <v/>
      </c>
      <c r="M680" t="str">
        <f>+IF($C680="","",CDR!AN681)</f>
        <v/>
      </c>
      <c r="N680" t="str">
        <f>+IF($C680="","",CDR!AO681)</f>
        <v/>
      </c>
      <c r="P680" t="str">
        <f t="shared" si="82"/>
        <v/>
      </c>
      <c r="Q680" t="str">
        <f>+IF($C680="","",CDR!A681)</f>
        <v/>
      </c>
      <c r="S680" t="str">
        <f t="shared" si="83"/>
        <v/>
      </c>
      <c r="T680" t="str">
        <f t="shared" si="84"/>
        <v/>
      </c>
      <c r="U680" t="str">
        <f t="shared" si="85"/>
        <v/>
      </c>
      <c r="V680" t="str">
        <f>+IF(C680="","",IF(CDR!L681="VRAC","Composant sans Colisage","Homogène"))</f>
        <v/>
      </c>
      <c r="W680" t="str">
        <f>+IF(C680="","",IF(CDR!L681="VRAC","EACH",IF(CDR!L681="COLIS","COLIS (CARTON FARDEAU DISPLAY)","PALETTE - BOX")))</f>
        <v/>
      </c>
      <c r="X680" t="str">
        <f>+IF($C680="","",IF(CDR!L681="PALETTE",CDR!M681,""))</f>
        <v/>
      </c>
      <c r="Z680" t="str">
        <f>+IF($C680="","",IF(CDR!N681="PALETTE","",CDR!M681))</f>
        <v/>
      </c>
      <c r="AC680" t="str">
        <f t="shared" si="86"/>
        <v/>
      </c>
      <c r="AD680" t="str">
        <f>+IF($C680="","",CDR!$J$2)</f>
        <v/>
      </c>
      <c r="AE680" t="str">
        <f>+IF(C680="","",CDR!J678)</f>
        <v/>
      </c>
      <c r="AF680" t="str">
        <f t="shared" si="87"/>
        <v/>
      </c>
    </row>
    <row r="681" spans="1:32" x14ac:dyDescent="0.25">
      <c r="A681" t="str">
        <f>+IF($C681="","",IF(CDR!I682="","",TEXT(CDR!I682,"00000000000000")))</f>
        <v/>
      </c>
      <c r="B681" t="str">
        <f t="shared" si="80"/>
        <v/>
      </c>
      <c r="C681" t="str">
        <f>+IF(CDR!F682="","",SUBSTITUTE(CDR!F682,"CHAR (10)"," "))</f>
        <v/>
      </c>
      <c r="D681" t="str">
        <f>+IF(CDR!F682="","",SUBSTITUTE(CDR!F682,"CHAR (10)"," "))</f>
        <v/>
      </c>
      <c r="E681" t="str">
        <f t="shared" si="81"/>
        <v/>
      </c>
      <c r="F681" t="str">
        <f>+IF($C681="","",IF(CDR!G682="BIO","Oui","Non"))</f>
        <v/>
      </c>
      <c r="G681" t="str">
        <f>+IF($C681="","",IF(CDR!D682="DOMEDIA","MDD",IF(CDR!D682="APTA","MDD",IF(CDR!D682="TOP BUDGET","Premier Prix","MN"))))</f>
        <v/>
      </c>
      <c r="H681" t="str">
        <f>+IF($C681="","",CDR!D682)</f>
        <v/>
      </c>
      <c r="K681" t="str">
        <f>+IF($C681="","",CDR!$E$2)</f>
        <v/>
      </c>
      <c r="L681" t="str">
        <f>+IF($C681="","",CDR!$G$2)</f>
        <v/>
      </c>
      <c r="M681" t="str">
        <f>+IF($C681="","",CDR!AN682)</f>
        <v/>
      </c>
      <c r="N681" t="str">
        <f>+IF($C681="","",CDR!AO682)</f>
        <v/>
      </c>
      <c r="P681" t="str">
        <f t="shared" si="82"/>
        <v/>
      </c>
      <c r="Q681" t="str">
        <f>+IF($C681="","",CDR!A682)</f>
        <v/>
      </c>
      <c r="S681" t="str">
        <f t="shared" si="83"/>
        <v/>
      </c>
      <c r="T681" t="str">
        <f t="shared" si="84"/>
        <v/>
      </c>
      <c r="U681" t="str">
        <f t="shared" si="85"/>
        <v/>
      </c>
      <c r="V681" t="str">
        <f>+IF(C681="","",IF(CDR!L682="VRAC","Composant sans Colisage","Homogène"))</f>
        <v/>
      </c>
      <c r="W681" t="str">
        <f>+IF(C681="","",IF(CDR!L682="VRAC","EACH",IF(CDR!L682="COLIS","COLIS (CARTON FARDEAU DISPLAY)","PALETTE - BOX")))</f>
        <v/>
      </c>
      <c r="X681" t="str">
        <f>+IF($C681="","",IF(CDR!L682="PALETTE",CDR!M682,""))</f>
        <v/>
      </c>
      <c r="Z681" t="str">
        <f>+IF($C681="","",IF(CDR!N682="PALETTE","",CDR!M682))</f>
        <v/>
      </c>
      <c r="AC681" t="str">
        <f t="shared" si="86"/>
        <v/>
      </c>
      <c r="AD681" t="str">
        <f>+IF($C681="","",CDR!$J$2)</f>
        <v/>
      </c>
      <c r="AE681" t="str">
        <f>+IF(C681="","",CDR!J679)</f>
        <v/>
      </c>
      <c r="AF681" t="str">
        <f t="shared" si="87"/>
        <v/>
      </c>
    </row>
    <row r="682" spans="1:32" x14ac:dyDescent="0.25">
      <c r="A682" t="str">
        <f>+IF($C682="","",IF(CDR!I683="","",TEXT(CDR!I683,"00000000000000")))</f>
        <v/>
      </c>
      <c r="B682" t="str">
        <f t="shared" si="80"/>
        <v/>
      </c>
      <c r="C682" t="str">
        <f>+IF(CDR!F683="","",SUBSTITUTE(CDR!F683,"CHAR (10)"," "))</f>
        <v/>
      </c>
      <c r="D682" t="str">
        <f>+IF(CDR!F683="","",SUBSTITUTE(CDR!F683,"CHAR (10)"," "))</f>
        <v/>
      </c>
      <c r="E682" t="str">
        <f t="shared" si="81"/>
        <v/>
      </c>
      <c r="F682" t="str">
        <f>+IF($C682="","",IF(CDR!G683="BIO","Oui","Non"))</f>
        <v/>
      </c>
      <c r="G682" t="str">
        <f>+IF($C682="","",IF(CDR!D683="DOMEDIA","MDD",IF(CDR!D683="APTA","MDD",IF(CDR!D683="TOP BUDGET","Premier Prix","MN"))))</f>
        <v/>
      </c>
      <c r="H682" t="str">
        <f>+IF($C682="","",CDR!D683)</f>
        <v/>
      </c>
      <c r="K682" t="str">
        <f>+IF($C682="","",CDR!$E$2)</f>
        <v/>
      </c>
      <c r="L682" t="str">
        <f>+IF($C682="","",CDR!$G$2)</f>
        <v/>
      </c>
      <c r="M682" t="str">
        <f>+IF($C682="","",CDR!AN683)</f>
        <v/>
      </c>
      <c r="N682" t="str">
        <f>+IF($C682="","",CDR!AO683)</f>
        <v/>
      </c>
      <c r="P682" t="str">
        <f t="shared" si="82"/>
        <v/>
      </c>
      <c r="Q682" t="str">
        <f>+IF($C682="","",CDR!A683)</f>
        <v/>
      </c>
      <c r="S682" t="str">
        <f t="shared" si="83"/>
        <v/>
      </c>
      <c r="T682" t="str">
        <f t="shared" si="84"/>
        <v/>
      </c>
      <c r="U682" t="str">
        <f t="shared" si="85"/>
        <v/>
      </c>
      <c r="V682" t="str">
        <f>+IF(C682="","",IF(CDR!L683="VRAC","Composant sans Colisage","Homogène"))</f>
        <v/>
      </c>
      <c r="W682" t="str">
        <f>+IF(C682="","",IF(CDR!L683="VRAC","EACH",IF(CDR!L683="COLIS","COLIS (CARTON FARDEAU DISPLAY)","PALETTE - BOX")))</f>
        <v/>
      </c>
      <c r="X682" t="str">
        <f>+IF($C682="","",IF(CDR!L683="PALETTE",CDR!M683,""))</f>
        <v/>
      </c>
      <c r="Z682" t="str">
        <f>+IF($C682="","",IF(CDR!N683="PALETTE","",CDR!M683))</f>
        <v/>
      </c>
      <c r="AC682" t="str">
        <f t="shared" si="86"/>
        <v/>
      </c>
      <c r="AD682" t="str">
        <f>+IF($C682="","",CDR!$J$2)</f>
        <v/>
      </c>
      <c r="AE682" t="str">
        <f>+IF(C682="","",CDR!J680)</f>
        <v/>
      </c>
      <c r="AF682" t="str">
        <f t="shared" si="87"/>
        <v/>
      </c>
    </row>
    <row r="683" spans="1:32" x14ac:dyDescent="0.25">
      <c r="A683" t="str">
        <f>+IF($C683="","",IF(CDR!I684="","",TEXT(CDR!I684,"00000000000000")))</f>
        <v/>
      </c>
      <c r="B683" t="str">
        <f t="shared" si="80"/>
        <v/>
      </c>
      <c r="C683" t="str">
        <f>+IF(CDR!F684="","",SUBSTITUTE(CDR!F684,"CHAR (10)"," "))</f>
        <v/>
      </c>
      <c r="D683" t="str">
        <f>+IF(CDR!F684="","",SUBSTITUTE(CDR!F684,"CHAR (10)"," "))</f>
        <v/>
      </c>
      <c r="E683" t="str">
        <f t="shared" si="81"/>
        <v/>
      </c>
      <c r="F683" t="str">
        <f>+IF($C683="","",IF(CDR!G684="BIO","Oui","Non"))</f>
        <v/>
      </c>
      <c r="G683" t="str">
        <f>+IF($C683="","",IF(CDR!D684="DOMEDIA","MDD",IF(CDR!D684="APTA","MDD",IF(CDR!D684="TOP BUDGET","Premier Prix","MN"))))</f>
        <v/>
      </c>
      <c r="H683" t="str">
        <f>+IF($C683="","",CDR!D684)</f>
        <v/>
      </c>
      <c r="K683" t="str">
        <f>+IF($C683="","",CDR!$E$2)</f>
        <v/>
      </c>
      <c r="L683" t="str">
        <f>+IF($C683="","",CDR!$G$2)</f>
        <v/>
      </c>
      <c r="M683" t="str">
        <f>+IF($C683="","",CDR!AN684)</f>
        <v/>
      </c>
      <c r="N683" t="str">
        <f>+IF($C683="","",CDR!AO684)</f>
        <v/>
      </c>
      <c r="P683" t="str">
        <f t="shared" si="82"/>
        <v/>
      </c>
      <c r="Q683" t="str">
        <f>+IF($C683="","",CDR!A684)</f>
        <v/>
      </c>
      <c r="S683" t="str">
        <f t="shared" si="83"/>
        <v/>
      </c>
      <c r="T683" t="str">
        <f t="shared" si="84"/>
        <v/>
      </c>
      <c r="U683" t="str">
        <f t="shared" si="85"/>
        <v/>
      </c>
      <c r="V683" t="str">
        <f>+IF(C683="","",IF(CDR!L684="VRAC","Composant sans Colisage","Homogène"))</f>
        <v/>
      </c>
      <c r="W683" t="str">
        <f>+IF(C683="","",IF(CDR!L684="VRAC","EACH",IF(CDR!L684="COLIS","COLIS (CARTON FARDEAU DISPLAY)","PALETTE - BOX")))</f>
        <v/>
      </c>
      <c r="X683" t="str">
        <f>+IF($C683="","",IF(CDR!L684="PALETTE",CDR!M684,""))</f>
        <v/>
      </c>
      <c r="Z683" t="str">
        <f>+IF($C683="","",IF(CDR!N684="PALETTE","",CDR!M684))</f>
        <v/>
      </c>
      <c r="AC683" t="str">
        <f t="shared" si="86"/>
        <v/>
      </c>
      <c r="AD683" t="str">
        <f>+IF($C683="","",CDR!$J$2)</f>
        <v/>
      </c>
      <c r="AE683" t="str">
        <f>+IF(C683="","",CDR!J681)</f>
        <v/>
      </c>
      <c r="AF683" t="str">
        <f t="shared" si="87"/>
        <v/>
      </c>
    </row>
    <row r="684" spans="1:32" x14ac:dyDescent="0.25">
      <c r="A684" t="str">
        <f>+IF($C684="","",IF(CDR!I685="","",TEXT(CDR!I685,"00000000000000")))</f>
        <v/>
      </c>
      <c r="B684" t="str">
        <f t="shared" si="80"/>
        <v/>
      </c>
      <c r="C684" t="str">
        <f>+IF(CDR!F685="","",SUBSTITUTE(CDR!F685,"CHAR (10)"," "))</f>
        <v/>
      </c>
      <c r="D684" t="str">
        <f>+IF(CDR!F685="","",SUBSTITUTE(CDR!F685,"CHAR (10)"," "))</f>
        <v/>
      </c>
      <c r="E684" t="str">
        <f t="shared" si="81"/>
        <v/>
      </c>
      <c r="F684" t="str">
        <f>+IF($C684="","",IF(CDR!G685="BIO","Oui","Non"))</f>
        <v/>
      </c>
      <c r="G684" t="str">
        <f>+IF($C684="","",IF(CDR!D685="DOMEDIA","MDD",IF(CDR!D685="APTA","MDD",IF(CDR!D685="TOP BUDGET","Premier Prix","MN"))))</f>
        <v/>
      </c>
      <c r="H684" t="str">
        <f>+IF($C684="","",CDR!D685)</f>
        <v/>
      </c>
      <c r="K684" t="str">
        <f>+IF($C684="","",CDR!$E$2)</f>
        <v/>
      </c>
      <c r="L684" t="str">
        <f>+IF($C684="","",CDR!$G$2)</f>
        <v/>
      </c>
      <c r="M684" t="str">
        <f>+IF($C684="","",CDR!AN685)</f>
        <v/>
      </c>
      <c r="N684" t="str">
        <f>+IF($C684="","",CDR!AO685)</f>
        <v/>
      </c>
      <c r="P684" t="str">
        <f t="shared" si="82"/>
        <v/>
      </c>
      <c r="Q684" t="str">
        <f>+IF($C684="","",CDR!A685)</f>
        <v/>
      </c>
      <c r="S684" t="str">
        <f t="shared" si="83"/>
        <v/>
      </c>
      <c r="T684" t="str">
        <f t="shared" si="84"/>
        <v/>
      </c>
      <c r="U684" t="str">
        <f t="shared" si="85"/>
        <v/>
      </c>
      <c r="V684" t="str">
        <f>+IF(C684="","",IF(CDR!L685="VRAC","Composant sans Colisage","Homogène"))</f>
        <v/>
      </c>
      <c r="W684" t="str">
        <f>+IF(C684="","",IF(CDR!L685="VRAC","EACH",IF(CDR!L685="COLIS","COLIS (CARTON FARDEAU DISPLAY)","PALETTE - BOX")))</f>
        <v/>
      </c>
      <c r="X684" t="str">
        <f>+IF($C684="","",IF(CDR!L685="PALETTE",CDR!M685,""))</f>
        <v/>
      </c>
      <c r="Z684" t="str">
        <f>+IF($C684="","",IF(CDR!N685="PALETTE","",CDR!M685))</f>
        <v/>
      </c>
      <c r="AC684" t="str">
        <f t="shared" si="86"/>
        <v/>
      </c>
      <c r="AD684" t="str">
        <f>+IF($C684="","",CDR!$J$2)</f>
        <v/>
      </c>
      <c r="AE684" t="str">
        <f>+IF(C684="","",CDR!J682)</f>
        <v/>
      </c>
      <c r="AF684" t="str">
        <f t="shared" si="87"/>
        <v/>
      </c>
    </row>
    <row r="685" spans="1:32" x14ac:dyDescent="0.25">
      <c r="A685" t="str">
        <f>+IF($C685="","",IF(CDR!I686="","",TEXT(CDR!I686,"00000000000000")))</f>
        <v/>
      </c>
      <c r="B685" t="str">
        <f t="shared" si="80"/>
        <v/>
      </c>
      <c r="C685" t="str">
        <f>+IF(CDR!F686="","",SUBSTITUTE(CDR!F686,"CHAR (10)"," "))</f>
        <v/>
      </c>
      <c r="D685" t="str">
        <f>+IF(CDR!F686="","",SUBSTITUTE(CDR!F686,"CHAR (10)"," "))</f>
        <v/>
      </c>
      <c r="E685" t="str">
        <f t="shared" si="81"/>
        <v/>
      </c>
      <c r="F685" t="str">
        <f>+IF($C685="","",IF(CDR!G686="BIO","Oui","Non"))</f>
        <v/>
      </c>
      <c r="G685" t="str">
        <f>+IF($C685="","",IF(CDR!D686="DOMEDIA","MDD",IF(CDR!D686="APTA","MDD",IF(CDR!D686="TOP BUDGET","Premier Prix","MN"))))</f>
        <v/>
      </c>
      <c r="H685" t="str">
        <f>+IF($C685="","",CDR!D686)</f>
        <v/>
      </c>
      <c r="K685" t="str">
        <f>+IF($C685="","",CDR!$E$2)</f>
        <v/>
      </c>
      <c r="L685" t="str">
        <f>+IF($C685="","",CDR!$G$2)</f>
        <v/>
      </c>
      <c r="M685" t="str">
        <f>+IF($C685="","",CDR!AN686)</f>
        <v/>
      </c>
      <c r="N685" t="str">
        <f>+IF($C685="","",CDR!AO686)</f>
        <v/>
      </c>
      <c r="P685" t="str">
        <f t="shared" si="82"/>
        <v/>
      </c>
      <c r="Q685" t="str">
        <f>+IF($C685="","",CDR!A686)</f>
        <v/>
      </c>
      <c r="S685" t="str">
        <f t="shared" si="83"/>
        <v/>
      </c>
      <c r="T685" t="str">
        <f t="shared" si="84"/>
        <v/>
      </c>
      <c r="U685" t="str">
        <f t="shared" si="85"/>
        <v/>
      </c>
      <c r="V685" t="str">
        <f>+IF(C685="","",IF(CDR!L686="VRAC","Composant sans Colisage","Homogène"))</f>
        <v/>
      </c>
      <c r="W685" t="str">
        <f>+IF(C685="","",IF(CDR!L686="VRAC","EACH",IF(CDR!L686="COLIS","COLIS (CARTON FARDEAU DISPLAY)","PALETTE - BOX")))</f>
        <v/>
      </c>
      <c r="X685" t="str">
        <f>+IF($C685="","",IF(CDR!L686="PALETTE",CDR!M686,""))</f>
        <v/>
      </c>
      <c r="Z685" t="str">
        <f>+IF($C685="","",IF(CDR!N686="PALETTE","",CDR!M686))</f>
        <v/>
      </c>
      <c r="AC685" t="str">
        <f t="shared" si="86"/>
        <v/>
      </c>
      <c r="AD685" t="str">
        <f>+IF($C685="","",CDR!$J$2)</f>
        <v/>
      </c>
      <c r="AE685" t="str">
        <f>+IF(C685="","",CDR!J683)</f>
        <v/>
      </c>
      <c r="AF685" t="str">
        <f t="shared" si="87"/>
        <v/>
      </c>
    </row>
    <row r="686" spans="1:32" x14ac:dyDescent="0.25">
      <c r="A686" t="str">
        <f>+IF($C686="","",IF(CDR!I687="","",TEXT(CDR!I687,"00000000000000")))</f>
        <v/>
      </c>
      <c r="B686" t="str">
        <f t="shared" si="80"/>
        <v/>
      </c>
      <c r="C686" t="str">
        <f>+IF(CDR!F687="","",SUBSTITUTE(CDR!F687,"CHAR (10)"," "))</f>
        <v/>
      </c>
      <c r="D686" t="str">
        <f>+IF(CDR!F687="","",SUBSTITUTE(CDR!F687,"CHAR (10)"," "))</f>
        <v/>
      </c>
      <c r="E686" t="str">
        <f t="shared" si="81"/>
        <v/>
      </c>
      <c r="F686" t="str">
        <f>+IF($C686="","",IF(CDR!G687="BIO","Oui","Non"))</f>
        <v/>
      </c>
      <c r="G686" t="str">
        <f>+IF($C686="","",IF(CDR!D687="DOMEDIA","MDD",IF(CDR!D687="APTA","MDD",IF(CDR!D687="TOP BUDGET","Premier Prix","MN"))))</f>
        <v/>
      </c>
      <c r="H686" t="str">
        <f>+IF($C686="","",CDR!D687)</f>
        <v/>
      </c>
      <c r="K686" t="str">
        <f>+IF($C686="","",CDR!$E$2)</f>
        <v/>
      </c>
      <c r="L686" t="str">
        <f>+IF($C686="","",CDR!$G$2)</f>
        <v/>
      </c>
      <c r="M686" t="str">
        <f>+IF($C686="","",CDR!AN687)</f>
        <v/>
      </c>
      <c r="N686" t="str">
        <f>+IF($C686="","",CDR!AO687)</f>
        <v/>
      </c>
      <c r="P686" t="str">
        <f t="shared" si="82"/>
        <v/>
      </c>
      <c r="Q686" t="str">
        <f>+IF($C686="","",CDR!A687)</f>
        <v/>
      </c>
      <c r="S686" t="str">
        <f t="shared" si="83"/>
        <v/>
      </c>
      <c r="T686" t="str">
        <f t="shared" si="84"/>
        <v/>
      </c>
      <c r="U686" t="str">
        <f t="shared" si="85"/>
        <v/>
      </c>
      <c r="V686" t="str">
        <f>+IF(C686="","",IF(CDR!L687="VRAC","Composant sans Colisage","Homogène"))</f>
        <v/>
      </c>
      <c r="W686" t="str">
        <f>+IF(C686="","",IF(CDR!L687="VRAC","EACH",IF(CDR!L687="COLIS","COLIS (CARTON FARDEAU DISPLAY)","PALETTE - BOX")))</f>
        <v/>
      </c>
      <c r="X686" t="str">
        <f>+IF($C686="","",IF(CDR!L687="PALETTE",CDR!M687,""))</f>
        <v/>
      </c>
      <c r="Z686" t="str">
        <f>+IF($C686="","",IF(CDR!N687="PALETTE","",CDR!M687))</f>
        <v/>
      </c>
      <c r="AC686" t="str">
        <f t="shared" si="86"/>
        <v/>
      </c>
      <c r="AD686" t="str">
        <f>+IF($C686="","",CDR!$J$2)</f>
        <v/>
      </c>
      <c r="AE686" t="str">
        <f>+IF(C686="","",CDR!J684)</f>
        <v/>
      </c>
      <c r="AF686" t="str">
        <f t="shared" si="87"/>
        <v/>
      </c>
    </row>
    <row r="687" spans="1:32" x14ac:dyDescent="0.25">
      <c r="A687" t="str">
        <f>+IF($C687="","",IF(CDR!I688="","",TEXT(CDR!I688,"00000000000000")))</f>
        <v/>
      </c>
      <c r="B687" t="str">
        <f t="shared" si="80"/>
        <v/>
      </c>
      <c r="C687" t="str">
        <f>+IF(CDR!F688="","",SUBSTITUTE(CDR!F688,"CHAR (10)"," "))</f>
        <v/>
      </c>
      <c r="D687" t="str">
        <f>+IF(CDR!F688="","",SUBSTITUTE(CDR!F688,"CHAR (10)"," "))</f>
        <v/>
      </c>
      <c r="E687" t="str">
        <f t="shared" si="81"/>
        <v/>
      </c>
      <c r="F687" t="str">
        <f>+IF($C687="","",IF(CDR!G688="BIO","Oui","Non"))</f>
        <v/>
      </c>
      <c r="G687" t="str">
        <f>+IF($C687="","",IF(CDR!D688="DOMEDIA","MDD",IF(CDR!D688="APTA","MDD",IF(CDR!D688="TOP BUDGET","Premier Prix","MN"))))</f>
        <v/>
      </c>
      <c r="H687" t="str">
        <f>+IF($C687="","",CDR!D688)</f>
        <v/>
      </c>
      <c r="K687" t="str">
        <f>+IF($C687="","",CDR!$E$2)</f>
        <v/>
      </c>
      <c r="L687" t="str">
        <f>+IF($C687="","",CDR!$G$2)</f>
        <v/>
      </c>
      <c r="M687" t="str">
        <f>+IF($C687="","",CDR!AN688)</f>
        <v/>
      </c>
      <c r="N687" t="str">
        <f>+IF($C687="","",CDR!AO688)</f>
        <v/>
      </c>
      <c r="P687" t="str">
        <f t="shared" si="82"/>
        <v/>
      </c>
      <c r="Q687" t="str">
        <f>+IF($C687="","",CDR!A688)</f>
        <v/>
      </c>
      <c r="S687" t="str">
        <f t="shared" si="83"/>
        <v/>
      </c>
      <c r="T687" t="str">
        <f t="shared" si="84"/>
        <v/>
      </c>
      <c r="U687" t="str">
        <f t="shared" si="85"/>
        <v/>
      </c>
      <c r="V687" t="str">
        <f>+IF(C687="","",IF(CDR!L688="VRAC","Composant sans Colisage","Homogène"))</f>
        <v/>
      </c>
      <c r="W687" t="str">
        <f>+IF(C687="","",IF(CDR!L688="VRAC","EACH",IF(CDR!L688="COLIS","COLIS (CARTON FARDEAU DISPLAY)","PALETTE - BOX")))</f>
        <v/>
      </c>
      <c r="X687" t="str">
        <f>+IF($C687="","",IF(CDR!L688="PALETTE",CDR!M688,""))</f>
        <v/>
      </c>
      <c r="Z687" t="str">
        <f>+IF($C687="","",IF(CDR!N688="PALETTE","",CDR!M688))</f>
        <v/>
      </c>
      <c r="AC687" t="str">
        <f t="shared" si="86"/>
        <v/>
      </c>
      <c r="AD687" t="str">
        <f>+IF($C687="","",CDR!$J$2)</f>
        <v/>
      </c>
      <c r="AE687" t="str">
        <f>+IF(C687="","",CDR!J685)</f>
        <v/>
      </c>
      <c r="AF687" t="str">
        <f t="shared" si="87"/>
        <v/>
      </c>
    </row>
    <row r="688" spans="1:32" x14ac:dyDescent="0.25">
      <c r="A688" t="str">
        <f>+IF($C688="","",IF(CDR!I689="","",TEXT(CDR!I689,"00000000000000")))</f>
        <v/>
      </c>
      <c r="B688" t="str">
        <f t="shared" si="80"/>
        <v/>
      </c>
      <c r="C688" t="str">
        <f>+IF(CDR!F689="","",SUBSTITUTE(CDR!F689,"CHAR (10)"," "))</f>
        <v/>
      </c>
      <c r="D688" t="str">
        <f>+IF(CDR!F689="","",SUBSTITUTE(CDR!F689,"CHAR (10)"," "))</f>
        <v/>
      </c>
      <c r="E688" t="str">
        <f t="shared" si="81"/>
        <v/>
      </c>
      <c r="F688" t="str">
        <f>+IF($C688="","",IF(CDR!G689="BIO","Oui","Non"))</f>
        <v/>
      </c>
      <c r="G688" t="str">
        <f>+IF($C688="","",IF(CDR!D689="DOMEDIA","MDD",IF(CDR!D689="APTA","MDD",IF(CDR!D689="TOP BUDGET","Premier Prix","MN"))))</f>
        <v/>
      </c>
      <c r="H688" t="str">
        <f>+IF($C688="","",CDR!D689)</f>
        <v/>
      </c>
      <c r="K688" t="str">
        <f>+IF($C688="","",CDR!$E$2)</f>
        <v/>
      </c>
      <c r="L688" t="str">
        <f>+IF($C688="","",CDR!$G$2)</f>
        <v/>
      </c>
      <c r="M688" t="str">
        <f>+IF($C688="","",CDR!AN689)</f>
        <v/>
      </c>
      <c r="N688" t="str">
        <f>+IF($C688="","",CDR!AO689)</f>
        <v/>
      </c>
      <c r="P688" t="str">
        <f t="shared" si="82"/>
        <v/>
      </c>
      <c r="Q688" t="str">
        <f>+IF($C688="","",CDR!A689)</f>
        <v/>
      </c>
      <c r="S688" t="str">
        <f t="shared" si="83"/>
        <v/>
      </c>
      <c r="T688" t="str">
        <f t="shared" si="84"/>
        <v/>
      </c>
      <c r="U688" t="str">
        <f t="shared" si="85"/>
        <v/>
      </c>
      <c r="V688" t="str">
        <f>+IF(C688="","",IF(CDR!L689="VRAC","Composant sans Colisage","Homogène"))</f>
        <v/>
      </c>
      <c r="W688" t="str">
        <f>+IF(C688="","",IF(CDR!L689="VRAC","EACH",IF(CDR!L689="COLIS","COLIS (CARTON FARDEAU DISPLAY)","PALETTE - BOX")))</f>
        <v/>
      </c>
      <c r="X688" t="str">
        <f>+IF($C688="","",IF(CDR!L689="PALETTE",CDR!M689,""))</f>
        <v/>
      </c>
      <c r="Z688" t="str">
        <f>+IF($C688="","",IF(CDR!N689="PALETTE","",CDR!M689))</f>
        <v/>
      </c>
      <c r="AC688" t="str">
        <f t="shared" si="86"/>
        <v/>
      </c>
      <c r="AD688" t="str">
        <f>+IF($C688="","",CDR!$J$2)</f>
        <v/>
      </c>
      <c r="AE688" t="str">
        <f>+IF(C688="","",CDR!J686)</f>
        <v/>
      </c>
      <c r="AF688" t="str">
        <f t="shared" si="87"/>
        <v/>
      </c>
    </row>
    <row r="689" spans="1:32" x14ac:dyDescent="0.25">
      <c r="A689" t="str">
        <f>+IF($C689="","",IF(CDR!I690="","",TEXT(CDR!I690,"00000000000000")))</f>
        <v/>
      </c>
      <c r="B689" t="str">
        <f t="shared" si="80"/>
        <v/>
      </c>
      <c r="C689" t="str">
        <f>+IF(CDR!F690="","",SUBSTITUTE(CDR!F690,"CHAR (10)"," "))</f>
        <v/>
      </c>
      <c r="D689" t="str">
        <f>+IF(CDR!F690="","",SUBSTITUTE(CDR!F690,"CHAR (10)"," "))</f>
        <v/>
      </c>
      <c r="E689" t="str">
        <f t="shared" si="81"/>
        <v/>
      </c>
      <c r="F689" t="str">
        <f>+IF($C689="","",IF(CDR!G690="BIO","Oui","Non"))</f>
        <v/>
      </c>
      <c r="G689" t="str">
        <f>+IF($C689="","",IF(CDR!D690="DOMEDIA","MDD",IF(CDR!D690="APTA","MDD",IF(CDR!D690="TOP BUDGET","Premier Prix","MN"))))</f>
        <v/>
      </c>
      <c r="H689" t="str">
        <f>+IF($C689="","",CDR!D690)</f>
        <v/>
      </c>
      <c r="K689" t="str">
        <f>+IF($C689="","",CDR!$E$2)</f>
        <v/>
      </c>
      <c r="L689" t="str">
        <f>+IF($C689="","",CDR!$G$2)</f>
        <v/>
      </c>
      <c r="M689" t="str">
        <f>+IF($C689="","",CDR!AN690)</f>
        <v/>
      </c>
      <c r="N689" t="str">
        <f>+IF($C689="","",CDR!AO690)</f>
        <v/>
      </c>
      <c r="P689" t="str">
        <f t="shared" si="82"/>
        <v/>
      </c>
      <c r="Q689" t="str">
        <f>+IF($C689="","",CDR!A690)</f>
        <v/>
      </c>
      <c r="S689" t="str">
        <f t="shared" si="83"/>
        <v/>
      </c>
      <c r="T689" t="str">
        <f t="shared" si="84"/>
        <v/>
      </c>
      <c r="U689" t="str">
        <f t="shared" si="85"/>
        <v/>
      </c>
      <c r="V689" t="str">
        <f>+IF(C689="","",IF(CDR!L690="VRAC","Composant sans Colisage","Homogène"))</f>
        <v/>
      </c>
      <c r="W689" t="str">
        <f>+IF(C689="","",IF(CDR!L690="VRAC","EACH",IF(CDR!L690="COLIS","COLIS (CARTON FARDEAU DISPLAY)","PALETTE - BOX")))</f>
        <v/>
      </c>
      <c r="X689" t="str">
        <f>+IF($C689="","",IF(CDR!L690="PALETTE",CDR!M690,""))</f>
        <v/>
      </c>
      <c r="Z689" t="str">
        <f>+IF($C689="","",IF(CDR!N690="PALETTE","",CDR!M690))</f>
        <v/>
      </c>
      <c r="AC689" t="str">
        <f t="shared" si="86"/>
        <v/>
      </c>
      <c r="AD689" t="str">
        <f>+IF($C689="","",CDR!$J$2)</f>
        <v/>
      </c>
      <c r="AE689" t="str">
        <f>+IF(C689="","",CDR!J687)</f>
        <v/>
      </c>
      <c r="AF689" t="str">
        <f t="shared" si="87"/>
        <v/>
      </c>
    </row>
    <row r="690" spans="1:32" x14ac:dyDescent="0.25">
      <c r="A690" t="str">
        <f>+IF($C690="","",IF(CDR!I691="","",TEXT(CDR!I691,"00000000000000")))</f>
        <v/>
      </c>
      <c r="B690" t="str">
        <f t="shared" si="80"/>
        <v/>
      </c>
      <c r="C690" t="str">
        <f>+IF(CDR!F691="","",SUBSTITUTE(CDR!F691,"CHAR (10)"," "))</f>
        <v/>
      </c>
      <c r="D690" t="str">
        <f>+IF(CDR!F691="","",SUBSTITUTE(CDR!F691,"CHAR (10)"," "))</f>
        <v/>
      </c>
      <c r="E690" t="str">
        <f t="shared" si="81"/>
        <v/>
      </c>
      <c r="F690" t="str">
        <f>+IF($C690="","",IF(CDR!G691="BIO","Oui","Non"))</f>
        <v/>
      </c>
      <c r="G690" t="str">
        <f>+IF($C690="","",IF(CDR!D691="DOMEDIA","MDD",IF(CDR!D691="APTA","MDD",IF(CDR!D691="TOP BUDGET","Premier Prix","MN"))))</f>
        <v/>
      </c>
      <c r="H690" t="str">
        <f>+IF($C690="","",CDR!D691)</f>
        <v/>
      </c>
      <c r="K690" t="str">
        <f>+IF($C690="","",CDR!$E$2)</f>
        <v/>
      </c>
      <c r="L690" t="str">
        <f>+IF($C690="","",CDR!$G$2)</f>
        <v/>
      </c>
      <c r="M690" t="str">
        <f>+IF($C690="","",CDR!AN691)</f>
        <v/>
      </c>
      <c r="N690" t="str">
        <f>+IF($C690="","",CDR!AO691)</f>
        <v/>
      </c>
      <c r="P690" t="str">
        <f t="shared" si="82"/>
        <v/>
      </c>
      <c r="Q690" t="str">
        <f>+IF($C690="","",CDR!A691)</f>
        <v/>
      </c>
      <c r="S690" t="str">
        <f t="shared" si="83"/>
        <v/>
      </c>
      <c r="T690" t="str">
        <f t="shared" si="84"/>
        <v/>
      </c>
      <c r="U690" t="str">
        <f t="shared" si="85"/>
        <v/>
      </c>
      <c r="V690" t="str">
        <f>+IF(C690="","",IF(CDR!L691="VRAC","Composant sans Colisage","Homogène"))</f>
        <v/>
      </c>
      <c r="W690" t="str">
        <f>+IF(C690="","",IF(CDR!L691="VRAC","EACH",IF(CDR!L691="COLIS","COLIS (CARTON FARDEAU DISPLAY)","PALETTE - BOX")))</f>
        <v/>
      </c>
      <c r="X690" t="str">
        <f>+IF($C690="","",IF(CDR!L691="PALETTE",CDR!M691,""))</f>
        <v/>
      </c>
      <c r="Z690" t="str">
        <f>+IF($C690="","",IF(CDR!N691="PALETTE","",CDR!M691))</f>
        <v/>
      </c>
      <c r="AC690" t="str">
        <f t="shared" si="86"/>
        <v/>
      </c>
      <c r="AD690" t="str">
        <f>+IF($C690="","",CDR!$J$2)</f>
        <v/>
      </c>
      <c r="AE690" t="str">
        <f>+IF(C690="","",CDR!J688)</f>
        <v/>
      </c>
      <c r="AF690" t="str">
        <f t="shared" si="87"/>
        <v/>
      </c>
    </row>
    <row r="691" spans="1:32" x14ac:dyDescent="0.25">
      <c r="A691" t="str">
        <f>+IF($C691="","",IF(CDR!I692="","",TEXT(CDR!I692,"00000000000000")))</f>
        <v/>
      </c>
      <c r="B691" t="str">
        <f t="shared" si="80"/>
        <v/>
      </c>
      <c r="C691" t="str">
        <f>+IF(CDR!F692="","",SUBSTITUTE(CDR!F692,"CHAR (10)"," "))</f>
        <v/>
      </c>
      <c r="D691" t="str">
        <f>+IF(CDR!F692="","",SUBSTITUTE(CDR!F692,"CHAR (10)"," "))</f>
        <v/>
      </c>
      <c r="E691" t="str">
        <f t="shared" si="81"/>
        <v/>
      </c>
      <c r="F691" t="str">
        <f>+IF($C691="","",IF(CDR!G692="BIO","Oui","Non"))</f>
        <v/>
      </c>
      <c r="G691" t="str">
        <f>+IF($C691="","",IF(CDR!D692="DOMEDIA","MDD",IF(CDR!D692="APTA","MDD",IF(CDR!D692="TOP BUDGET","Premier Prix","MN"))))</f>
        <v/>
      </c>
      <c r="H691" t="str">
        <f>+IF($C691="","",CDR!D692)</f>
        <v/>
      </c>
      <c r="K691" t="str">
        <f>+IF($C691="","",CDR!$E$2)</f>
        <v/>
      </c>
      <c r="L691" t="str">
        <f>+IF($C691="","",CDR!$G$2)</f>
        <v/>
      </c>
      <c r="M691" t="str">
        <f>+IF($C691="","",CDR!AN692)</f>
        <v/>
      </c>
      <c r="N691" t="str">
        <f>+IF($C691="","",CDR!AO692)</f>
        <v/>
      </c>
      <c r="P691" t="str">
        <f t="shared" si="82"/>
        <v/>
      </c>
      <c r="Q691" t="str">
        <f>+IF($C691="","",CDR!A692)</f>
        <v/>
      </c>
      <c r="S691" t="str">
        <f t="shared" si="83"/>
        <v/>
      </c>
      <c r="T691" t="str">
        <f t="shared" si="84"/>
        <v/>
      </c>
      <c r="U691" t="str">
        <f t="shared" si="85"/>
        <v/>
      </c>
      <c r="V691" t="str">
        <f>+IF(C691="","",IF(CDR!L692="VRAC","Composant sans Colisage","Homogène"))</f>
        <v/>
      </c>
      <c r="W691" t="str">
        <f>+IF(C691="","",IF(CDR!L692="VRAC","EACH",IF(CDR!L692="COLIS","COLIS (CARTON FARDEAU DISPLAY)","PALETTE - BOX")))</f>
        <v/>
      </c>
      <c r="X691" t="str">
        <f>+IF($C691="","",IF(CDR!L692="PALETTE",CDR!M692,""))</f>
        <v/>
      </c>
      <c r="Z691" t="str">
        <f>+IF($C691="","",IF(CDR!N692="PALETTE","",CDR!M692))</f>
        <v/>
      </c>
      <c r="AC691" t="str">
        <f t="shared" si="86"/>
        <v/>
      </c>
      <c r="AD691" t="str">
        <f>+IF($C691="","",CDR!$J$2)</f>
        <v/>
      </c>
      <c r="AE691" t="str">
        <f>+IF(C691="","",CDR!J689)</f>
        <v/>
      </c>
      <c r="AF691" t="str">
        <f t="shared" si="87"/>
        <v/>
      </c>
    </row>
    <row r="692" spans="1:32" x14ac:dyDescent="0.25">
      <c r="A692" t="str">
        <f>+IF($C692="","",IF(CDR!I693="","",TEXT(CDR!I693,"00000000000000")))</f>
        <v/>
      </c>
      <c r="B692" t="str">
        <f t="shared" si="80"/>
        <v/>
      </c>
      <c r="C692" t="str">
        <f>+IF(CDR!F693="","",SUBSTITUTE(CDR!F693,"CHAR (10)"," "))</f>
        <v/>
      </c>
      <c r="D692" t="str">
        <f>+IF(CDR!F693="","",SUBSTITUTE(CDR!F693,"CHAR (10)"," "))</f>
        <v/>
      </c>
      <c r="E692" t="str">
        <f t="shared" si="81"/>
        <v/>
      </c>
      <c r="F692" t="str">
        <f>+IF($C692="","",IF(CDR!G693="BIO","Oui","Non"))</f>
        <v/>
      </c>
      <c r="G692" t="str">
        <f>+IF($C692="","",IF(CDR!D693="DOMEDIA","MDD",IF(CDR!D693="APTA","MDD",IF(CDR!D693="TOP BUDGET","Premier Prix","MN"))))</f>
        <v/>
      </c>
      <c r="H692" t="str">
        <f>+IF($C692="","",CDR!D693)</f>
        <v/>
      </c>
      <c r="K692" t="str">
        <f>+IF($C692="","",CDR!$E$2)</f>
        <v/>
      </c>
      <c r="L692" t="str">
        <f>+IF($C692="","",CDR!$G$2)</f>
        <v/>
      </c>
      <c r="M692" t="str">
        <f>+IF($C692="","",CDR!AN693)</f>
        <v/>
      </c>
      <c r="N692" t="str">
        <f>+IF($C692="","",CDR!AO693)</f>
        <v/>
      </c>
      <c r="P692" t="str">
        <f t="shared" si="82"/>
        <v/>
      </c>
      <c r="Q692" t="str">
        <f>+IF($C692="","",CDR!A693)</f>
        <v/>
      </c>
      <c r="S692" t="str">
        <f t="shared" si="83"/>
        <v/>
      </c>
      <c r="T692" t="str">
        <f t="shared" si="84"/>
        <v/>
      </c>
      <c r="U692" t="str">
        <f t="shared" si="85"/>
        <v/>
      </c>
      <c r="V692" t="str">
        <f>+IF(C692="","",IF(CDR!L693="VRAC","Composant sans Colisage","Homogène"))</f>
        <v/>
      </c>
      <c r="W692" t="str">
        <f>+IF(C692="","",IF(CDR!L693="VRAC","EACH",IF(CDR!L693="COLIS","COLIS (CARTON FARDEAU DISPLAY)","PALETTE - BOX")))</f>
        <v/>
      </c>
      <c r="X692" t="str">
        <f>+IF($C692="","",IF(CDR!L693="PALETTE",CDR!M693,""))</f>
        <v/>
      </c>
      <c r="Z692" t="str">
        <f>+IF($C692="","",IF(CDR!N693="PALETTE","",CDR!M693))</f>
        <v/>
      </c>
      <c r="AC692" t="str">
        <f t="shared" si="86"/>
        <v/>
      </c>
      <c r="AD692" t="str">
        <f>+IF($C692="","",CDR!$J$2)</f>
        <v/>
      </c>
      <c r="AE692" t="str">
        <f>+IF(C692="","",CDR!J690)</f>
        <v/>
      </c>
      <c r="AF692" t="str">
        <f t="shared" si="87"/>
        <v/>
      </c>
    </row>
    <row r="693" spans="1:32" x14ac:dyDescent="0.25">
      <c r="A693" t="str">
        <f>+IF($C693="","",IF(CDR!I694="","",TEXT(CDR!I694,"00000000000000")))</f>
        <v/>
      </c>
      <c r="B693" t="str">
        <f t="shared" si="80"/>
        <v/>
      </c>
      <c r="C693" t="str">
        <f>+IF(CDR!F694="","",SUBSTITUTE(CDR!F694,"CHAR (10)"," "))</f>
        <v/>
      </c>
      <c r="D693" t="str">
        <f>+IF(CDR!F694="","",SUBSTITUTE(CDR!F694,"CHAR (10)"," "))</f>
        <v/>
      </c>
      <c r="E693" t="str">
        <f t="shared" si="81"/>
        <v/>
      </c>
      <c r="F693" t="str">
        <f>+IF($C693="","",IF(CDR!G694="BIO","Oui","Non"))</f>
        <v/>
      </c>
      <c r="G693" t="str">
        <f>+IF($C693="","",IF(CDR!D694="DOMEDIA","MDD",IF(CDR!D694="APTA","MDD",IF(CDR!D694="TOP BUDGET","Premier Prix","MN"))))</f>
        <v/>
      </c>
      <c r="H693" t="str">
        <f>+IF($C693="","",CDR!D694)</f>
        <v/>
      </c>
      <c r="K693" t="str">
        <f>+IF($C693="","",CDR!$E$2)</f>
        <v/>
      </c>
      <c r="L693" t="str">
        <f>+IF($C693="","",CDR!$G$2)</f>
        <v/>
      </c>
      <c r="M693" t="str">
        <f>+IF($C693="","",CDR!AN694)</f>
        <v/>
      </c>
      <c r="N693" t="str">
        <f>+IF($C693="","",CDR!AO694)</f>
        <v/>
      </c>
      <c r="P693" t="str">
        <f t="shared" si="82"/>
        <v/>
      </c>
      <c r="Q693" t="str">
        <f>+IF($C693="","",CDR!A694)</f>
        <v/>
      </c>
      <c r="S693" t="str">
        <f t="shared" si="83"/>
        <v/>
      </c>
      <c r="T693" t="str">
        <f t="shared" si="84"/>
        <v/>
      </c>
      <c r="U693" t="str">
        <f t="shared" si="85"/>
        <v/>
      </c>
      <c r="V693" t="str">
        <f>+IF(C693="","",IF(CDR!L694="VRAC","Composant sans Colisage","Homogène"))</f>
        <v/>
      </c>
      <c r="W693" t="str">
        <f>+IF(C693="","",IF(CDR!L694="VRAC","EACH",IF(CDR!L694="COLIS","COLIS (CARTON FARDEAU DISPLAY)","PALETTE - BOX")))</f>
        <v/>
      </c>
      <c r="X693" t="str">
        <f>+IF($C693="","",IF(CDR!L694="PALETTE",CDR!M694,""))</f>
        <v/>
      </c>
      <c r="Z693" t="str">
        <f>+IF($C693="","",IF(CDR!N694="PALETTE","",CDR!M694))</f>
        <v/>
      </c>
      <c r="AC693" t="str">
        <f t="shared" si="86"/>
        <v/>
      </c>
      <c r="AD693" t="str">
        <f>+IF($C693="","",CDR!$J$2)</f>
        <v/>
      </c>
      <c r="AE693" t="str">
        <f>+IF(C693="","",CDR!J691)</f>
        <v/>
      </c>
      <c r="AF693" t="str">
        <f t="shared" si="87"/>
        <v/>
      </c>
    </row>
    <row r="694" spans="1:32" x14ac:dyDescent="0.25">
      <c r="A694" t="str">
        <f>+IF($C694="","",IF(CDR!I695="","",TEXT(CDR!I695,"00000000000000")))</f>
        <v/>
      </c>
      <c r="B694" t="str">
        <f t="shared" si="80"/>
        <v/>
      </c>
      <c r="C694" t="str">
        <f>+IF(CDR!F695="","",SUBSTITUTE(CDR!F695,"CHAR (10)"," "))</f>
        <v/>
      </c>
      <c r="D694" t="str">
        <f>+IF(CDR!F695="","",SUBSTITUTE(CDR!F695,"CHAR (10)"," "))</f>
        <v/>
      </c>
      <c r="E694" t="str">
        <f t="shared" si="81"/>
        <v/>
      </c>
      <c r="F694" t="str">
        <f>+IF($C694="","",IF(CDR!G695="BIO","Oui","Non"))</f>
        <v/>
      </c>
      <c r="G694" t="str">
        <f>+IF($C694="","",IF(CDR!D695="DOMEDIA","MDD",IF(CDR!D695="APTA","MDD",IF(CDR!D695="TOP BUDGET","Premier Prix","MN"))))</f>
        <v/>
      </c>
      <c r="H694" t="str">
        <f>+IF($C694="","",CDR!D695)</f>
        <v/>
      </c>
      <c r="K694" t="str">
        <f>+IF($C694="","",CDR!$E$2)</f>
        <v/>
      </c>
      <c r="L694" t="str">
        <f>+IF($C694="","",CDR!$G$2)</f>
        <v/>
      </c>
      <c r="M694" t="str">
        <f>+IF($C694="","",CDR!AN695)</f>
        <v/>
      </c>
      <c r="N694" t="str">
        <f>+IF($C694="","",CDR!AO695)</f>
        <v/>
      </c>
      <c r="P694" t="str">
        <f t="shared" si="82"/>
        <v/>
      </c>
      <c r="Q694" t="str">
        <f>+IF($C694="","",CDR!A695)</f>
        <v/>
      </c>
      <c r="S694" t="str">
        <f t="shared" si="83"/>
        <v/>
      </c>
      <c r="T694" t="str">
        <f t="shared" si="84"/>
        <v/>
      </c>
      <c r="U694" t="str">
        <f t="shared" si="85"/>
        <v/>
      </c>
      <c r="V694" t="str">
        <f>+IF(C694="","",IF(CDR!L695="VRAC","Composant sans Colisage","Homogène"))</f>
        <v/>
      </c>
      <c r="W694" t="str">
        <f>+IF(C694="","",IF(CDR!L695="VRAC","EACH",IF(CDR!L695="COLIS","COLIS (CARTON FARDEAU DISPLAY)","PALETTE - BOX")))</f>
        <v/>
      </c>
      <c r="X694" t="str">
        <f>+IF($C694="","",IF(CDR!L695="PALETTE",CDR!M695,""))</f>
        <v/>
      </c>
      <c r="Z694" t="str">
        <f>+IF($C694="","",IF(CDR!N695="PALETTE","",CDR!M695))</f>
        <v/>
      </c>
      <c r="AC694" t="str">
        <f t="shared" si="86"/>
        <v/>
      </c>
      <c r="AD694" t="str">
        <f>+IF($C694="","",CDR!$J$2)</f>
        <v/>
      </c>
      <c r="AE694" t="str">
        <f>+IF(C694="","",CDR!J692)</f>
        <v/>
      </c>
      <c r="AF694" t="str">
        <f t="shared" si="87"/>
        <v/>
      </c>
    </row>
    <row r="695" spans="1:32" x14ac:dyDescent="0.25">
      <c r="A695" t="str">
        <f>+IF($C695="","",IF(CDR!I696="","",TEXT(CDR!I696,"00000000000000")))</f>
        <v/>
      </c>
      <c r="B695" t="str">
        <f t="shared" si="80"/>
        <v/>
      </c>
      <c r="C695" t="str">
        <f>+IF(CDR!F696="","",SUBSTITUTE(CDR!F696,"CHAR (10)"," "))</f>
        <v/>
      </c>
      <c r="D695" t="str">
        <f>+IF(CDR!F696="","",SUBSTITUTE(CDR!F696,"CHAR (10)"," "))</f>
        <v/>
      </c>
      <c r="E695" t="str">
        <f t="shared" si="81"/>
        <v/>
      </c>
      <c r="F695" t="str">
        <f>+IF($C695="","",IF(CDR!G696="BIO","Oui","Non"))</f>
        <v/>
      </c>
      <c r="G695" t="str">
        <f>+IF($C695="","",IF(CDR!D696="DOMEDIA","MDD",IF(CDR!D696="APTA","MDD",IF(CDR!D696="TOP BUDGET","Premier Prix","MN"))))</f>
        <v/>
      </c>
      <c r="H695" t="str">
        <f>+IF($C695="","",CDR!D696)</f>
        <v/>
      </c>
      <c r="K695" t="str">
        <f>+IF($C695="","",CDR!$E$2)</f>
        <v/>
      </c>
      <c r="L695" t="str">
        <f>+IF($C695="","",CDR!$G$2)</f>
        <v/>
      </c>
      <c r="M695" t="str">
        <f>+IF($C695="","",CDR!AN696)</f>
        <v/>
      </c>
      <c r="N695" t="str">
        <f>+IF($C695="","",CDR!AO696)</f>
        <v/>
      </c>
      <c r="P695" t="str">
        <f t="shared" si="82"/>
        <v/>
      </c>
      <c r="Q695" t="str">
        <f>+IF($C695="","",CDR!A696)</f>
        <v/>
      </c>
      <c r="S695" t="str">
        <f t="shared" si="83"/>
        <v/>
      </c>
      <c r="T695" t="str">
        <f t="shared" si="84"/>
        <v/>
      </c>
      <c r="U695" t="str">
        <f t="shared" si="85"/>
        <v/>
      </c>
      <c r="V695" t="str">
        <f>+IF(C695="","",IF(CDR!L696="VRAC","Composant sans Colisage","Homogène"))</f>
        <v/>
      </c>
      <c r="W695" t="str">
        <f>+IF(C695="","",IF(CDR!L696="VRAC","EACH",IF(CDR!L696="COLIS","COLIS (CARTON FARDEAU DISPLAY)","PALETTE - BOX")))</f>
        <v/>
      </c>
      <c r="X695" t="str">
        <f>+IF($C695="","",IF(CDR!L696="PALETTE",CDR!M696,""))</f>
        <v/>
      </c>
      <c r="Z695" t="str">
        <f>+IF($C695="","",IF(CDR!N696="PALETTE","",CDR!M696))</f>
        <v/>
      </c>
      <c r="AC695" t="str">
        <f t="shared" si="86"/>
        <v/>
      </c>
      <c r="AD695" t="str">
        <f>+IF($C695="","",CDR!$J$2)</f>
        <v/>
      </c>
      <c r="AE695" t="str">
        <f>+IF(C695="","",CDR!J693)</f>
        <v/>
      </c>
      <c r="AF695" t="str">
        <f t="shared" si="87"/>
        <v/>
      </c>
    </row>
    <row r="696" spans="1:32" x14ac:dyDescent="0.25">
      <c r="A696" t="str">
        <f>+IF($C696="","",IF(CDR!I697="","",TEXT(CDR!I697,"00000000000000")))</f>
        <v/>
      </c>
      <c r="B696" t="str">
        <f t="shared" si="80"/>
        <v/>
      </c>
      <c r="C696" t="str">
        <f>+IF(CDR!F697="","",SUBSTITUTE(CDR!F697,"CHAR (10)"," "))</f>
        <v/>
      </c>
      <c r="D696" t="str">
        <f>+IF(CDR!F697="","",SUBSTITUTE(CDR!F697,"CHAR (10)"," "))</f>
        <v/>
      </c>
      <c r="E696" t="str">
        <f t="shared" si="81"/>
        <v/>
      </c>
      <c r="F696" t="str">
        <f>+IF($C696="","",IF(CDR!G697="BIO","Oui","Non"))</f>
        <v/>
      </c>
      <c r="G696" t="str">
        <f>+IF($C696="","",IF(CDR!D697="DOMEDIA","MDD",IF(CDR!D697="APTA","MDD",IF(CDR!D697="TOP BUDGET","Premier Prix","MN"))))</f>
        <v/>
      </c>
      <c r="H696" t="str">
        <f>+IF($C696="","",CDR!D697)</f>
        <v/>
      </c>
      <c r="K696" t="str">
        <f>+IF($C696="","",CDR!$E$2)</f>
        <v/>
      </c>
      <c r="L696" t="str">
        <f>+IF($C696="","",CDR!$G$2)</f>
        <v/>
      </c>
      <c r="M696" t="str">
        <f>+IF($C696="","",CDR!AN697)</f>
        <v/>
      </c>
      <c r="N696" t="str">
        <f>+IF($C696="","",CDR!AO697)</f>
        <v/>
      </c>
      <c r="P696" t="str">
        <f t="shared" si="82"/>
        <v/>
      </c>
      <c r="Q696" t="str">
        <f>+IF($C696="","",CDR!A697)</f>
        <v/>
      </c>
      <c r="S696" t="str">
        <f t="shared" si="83"/>
        <v/>
      </c>
      <c r="T696" t="str">
        <f t="shared" si="84"/>
        <v/>
      </c>
      <c r="U696" t="str">
        <f t="shared" si="85"/>
        <v/>
      </c>
      <c r="V696" t="str">
        <f>+IF(C696="","",IF(CDR!L697="VRAC","Composant sans Colisage","Homogène"))</f>
        <v/>
      </c>
      <c r="W696" t="str">
        <f>+IF(C696="","",IF(CDR!L697="VRAC","EACH",IF(CDR!L697="COLIS","COLIS (CARTON FARDEAU DISPLAY)","PALETTE - BOX")))</f>
        <v/>
      </c>
      <c r="X696" t="str">
        <f>+IF($C696="","",IF(CDR!L697="PALETTE",CDR!M697,""))</f>
        <v/>
      </c>
      <c r="Z696" t="str">
        <f>+IF($C696="","",IF(CDR!N697="PALETTE","",CDR!M697))</f>
        <v/>
      </c>
      <c r="AC696" t="str">
        <f t="shared" si="86"/>
        <v/>
      </c>
      <c r="AD696" t="str">
        <f>+IF($C696="","",CDR!$J$2)</f>
        <v/>
      </c>
      <c r="AE696" t="str">
        <f>+IF(C696="","",CDR!J694)</f>
        <v/>
      </c>
      <c r="AF696" t="str">
        <f t="shared" si="87"/>
        <v/>
      </c>
    </row>
    <row r="697" spans="1:32" x14ac:dyDescent="0.25">
      <c r="A697" t="str">
        <f>+IF($C697="","",IF(CDR!I698="","",TEXT(CDR!I698,"00000000000000")))</f>
        <v/>
      </c>
      <c r="B697" t="str">
        <f t="shared" si="80"/>
        <v/>
      </c>
      <c r="C697" t="str">
        <f>+IF(CDR!F698="","",SUBSTITUTE(CDR!F698,"CHAR (10)"," "))</f>
        <v/>
      </c>
      <c r="D697" t="str">
        <f>+IF(CDR!F698="","",SUBSTITUTE(CDR!F698,"CHAR (10)"," "))</f>
        <v/>
      </c>
      <c r="E697" t="str">
        <f t="shared" si="81"/>
        <v/>
      </c>
      <c r="F697" t="str">
        <f>+IF($C697="","",IF(CDR!G698="BIO","Oui","Non"))</f>
        <v/>
      </c>
      <c r="G697" t="str">
        <f>+IF($C697="","",IF(CDR!D698="DOMEDIA","MDD",IF(CDR!D698="APTA","MDD",IF(CDR!D698="TOP BUDGET","Premier Prix","MN"))))</f>
        <v/>
      </c>
      <c r="H697" t="str">
        <f>+IF($C697="","",CDR!D698)</f>
        <v/>
      </c>
      <c r="K697" t="str">
        <f>+IF($C697="","",CDR!$E$2)</f>
        <v/>
      </c>
      <c r="L697" t="str">
        <f>+IF($C697="","",CDR!$G$2)</f>
        <v/>
      </c>
      <c r="M697" t="str">
        <f>+IF($C697="","",CDR!AN698)</f>
        <v/>
      </c>
      <c r="N697" t="str">
        <f>+IF($C697="","",CDR!AO698)</f>
        <v/>
      </c>
      <c r="P697" t="str">
        <f t="shared" si="82"/>
        <v/>
      </c>
      <c r="Q697" t="str">
        <f>+IF($C697="","",CDR!A698)</f>
        <v/>
      </c>
      <c r="S697" t="str">
        <f t="shared" si="83"/>
        <v/>
      </c>
      <c r="T697" t="str">
        <f t="shared" si="84"/>
        <v/>
      </c>
      <c r="U697" t="str">
        <f t="shared" si="85"/>
        <v/>
      </c>
      <c r="V697" t="str">
        <f>+IF(C697="","",IF(CDR!L698="VRAC","Composant sans Colisage","Homogène"))</f>
        <v/>
      </c>
      <c r="W697" t="str">
        <f>+IF(C697="","",IF(CDR!L698="VRAC","EACH",IF(CDR!L698="COLIS","COLIS (CARTON FARDEAU DISPLAY)","PALETTE - BOX")))</f>
        <v/>
      </c>
      <c r="X697" t="str">
        <f>+IF($C697="","",IF(CDR!L698="PALETTE",CDR!M698,""))</f>
        <v/>
      </c>
      <c r="Z697" t="str">
        <f>+IF($C697="","",IF(CDR!N698="PALETTE","",CDR!M698))</f>
        <v/>
      </c>
      <c r="AC697" t="str">
        <f t="shared" si="86"/>
        <v/>
      </c>
      <c r="AD697" t="str">
        <f>+IF($C697="","",CDR!$J$2)</f>
        <v/>
      </c>
      <c r="AE697" t="str">
        <f>+IF(C697="","",CDR!J695)</f>
        <v/>
      </c>
      <c r="AF697" t="str">
        <f t="shared" si="87"/>
        <v/>
      </c>
    </row>
    <row r="698" spans="1:32" x14ac:dyDescent="0.25">
      <c r="A698" t="str">
        <f>+IF($C698="","",IF(CDR!I699="","",TEXT(CDR!I699,"00000000000000")))</f>
        <v/>
      </c>
      <c r="B698" t="str">
        <f t="shared" si="80"/>
        <v/>
      </c>
      <c r="C698" t="str">
        <f>+IF(CDR!F699="","",SUBSTITUTE(CDR!F699,"CHAR (10)"," "))</f>
        <v/>
      </c>
      <c r="D698" t="str">
        <f>+IF(CDR!F699="","",SUBSTITUTE(CDR!F699,"CHAR (10)"," "))</f>
        <v/>
      </c>
      <c r="E698" t="str">
        <f t="shared" si="81"/>
        <v/>
      </c>
      <c r="F698" t="str">
        <f>+IF($C698="","",IF(CDR!G699="BIO","Oui","Non"))</f>
        <v/>
      </c>
      <c r="G698" t="str">
        <f>+IF($C698="","",IF(CDR!D699="DOMEDIA","MDD",IF(CDR!D699="APTA","MDD",IF(CDR!D699="TOP BUDGET","Premier Prix","MN"))))</f>
        <v/>
      </c>
      <c r="H698" t="str">
        <f>+IF($C698="","",CDR!D699)</f>
        <v/>
      </c>
      <c r="K698" t="str">
        <f>+IF($C698="","",CDR!$E$2)</f>
        <v/>
      </c>
      <c r="L698" t="str">
        <f>+IF($C698="","",CDR!$G$2)</f>
        <v/>
      </c>
      <c r="M698" t="str">
        <f>+IF($C698="","",CDR!AN699)</f>
        <v/>
      </c>
      <c r="N698" t="str">
        <f>+IF($C698="","",CDR!AO699)</f>
        <v/>
      </c>
      <c r="P698" t="str">
        <f t="shared" si="82"/>
        <v/>
      </c>
      <c r="Q698" t="str">
        <f>+IF($C698="","",CDR!A699)</f>
        <v/>
      </c>
      <c r="S698" t="str">
        <f t="shared" si="83"/>
        <v/>
      </c>
      <c r="T698" t="str">
        <f t="shared" si="84"/>
        <v/>
      </c>
      <c r="U698" t="str">
        <f t="shared" si="85"/>
        <v/>
      </c>
      <c r="V698" t="str">
        <f>+IF(C698="","",IF(CDR!L699="VRAC","Composant sans Colisage","Homogène"))</f>
        <v/>
      </c>
      <c r="W698" t="str">
        <f>+IF(C698="","",IF(CDR!L699="VRAC","EACH",IF(CDR!L699="COLIS","COLIS (CARTON FARDEAU DISPLAY)","PALETTE - BOX")))</f>
        <v/>
      </c>
      <c r="X698" t="str">
        <f>+IF($C698="","",IF(CDR!L699="PALETTE",CDR!M699,""))</f>
        <v/>
      </c>
      <c r="Z698" t="str">
        <f>+IF($C698="","",IF(CDR!N699="PALETTE","",CDR!M699))</f>
        <v/>
      </c>
      <c r="AC698" t="str">
        <f t="shared" si="86"/>
        <v/>
      </c>
      <c r="AD698" t="str">
        <f>+IF($C698="","",CDR!$J$2)</f>
        <v/>
      </c>
      <c r="AE698" t="str">
        <f>+IF(C698="","",CDR!J696)</f>
        <v/>
      </c>
      <c r="AF698" t="str">
        <f t="shared" si="87"/>
        <v/>
      </c>
    </row>
    <row r="699" spans="1:32" x14ac:dyDescent="0.25">
      <c r="A699" t="str">
        <f>+IF($C699="","",IF(CDR!I700="","",TEXT(CDR!I700,"00000000000000")))</f>
        <v/>
      </c>
      <c r="B699" t="str">
        <f t="shared" si="80"/>
        <v/>
      </c>
      <c r="C699" t="str">
        <f>+IF(CDR!F700="","",SUBSTITUTE(CDR!F700,"CHAR (10)"," "))</f>
        <v/>
      </c>
      <c r="D699" t="str">
        <f>+IF(CDR!F700="","",SUBSTITUTE(CDR!F700,"CHAR (10)"," "))</f>
        <v/>
      </c>
      <c r="E699" t="str">
        <f t="shared" si="81"/>
        <v/>
      </c>
      <c r="F699" t="str">
        <f>+IF($C699="","",IF(CDR!G700="BIO","Oui","Non"))</f>
        <v/>
      </c>
      <c r="G699" t="str">
        <f>+IF($C699="","",IF(CDR!D700="DOMEDIA","MDD",IF(CDR!D700="APTA","MDD",IF(CDR!D700="TOP BUDGET","Premier Prix","MN"))))</f>
        <v/>
      </c>
      <c r="H699" t="str">
        <f>+IF($C699="","",CDR!D700)</f>
        <v/>
      </c>
      <c r="K699" t="str">
        <f>+IF($C699="","",CDR!$E$2)</f>
        <v/>
      </c>
      <c r="L699" t="str">
        <f>+IF($C699="","",CDR!$G$2)</f>
        <v/>
      </c>
      <c r="M699" t="str">
        <f>+IF($C699="","",CDR!AN700)</f>
        <v/>
      </c>
      <c r="N699" t="str">
        <f>+IF($C699="","",CDR!AO700)</f>
        <v/>
      </c>
      <c r="P699" t="str">
        <f t="shared" si="82"/>
        <v/>
      </c>
      <c r="Q699" t="str">
        <f>+IF($C699="","",CDR!A700)</f>
        <v/>
      </c>
      <c r="S699" t="str">
        <f t="shared" si="83"/>
        <v/>
      </c>
      <c r="T699" t="str">
        <f t="shared" si="84"/>
        <v/>
      </c>
      <c r="U699" t="str">
        <f t="shared" si="85"/>
        <v/>
      </c>
      <c r="V699" t="str">
        <f>+IF(C699="","",IF(CDR!L700="VRAC","Composant sans Colisage","Homogène"))</f>
        <v/>
      </c>
      <c r="W699" t="str">
        <f>+IF(C699="","",IF(CDR!L700="VRAC","EACH",IF(CDR!L700="COLIS","COLIS (CARTON FARDEAU DISPLAY)","PALETTE - BOX")))</f>
        <v/>
      </c>
      <c r="X699" t="str">
        <f>+IF($C699="","",IF(CDR!L700="PALETTE",CDR!M700,""))</f>
        <v/>
      </c>
      <c r="Z699" t="str">
        <f>+IF($C699="","",IF(CDR!N700="PALETTE","",CDR!M700))</f>
        <v/>
      </c>
      <c r="AC699" t="str">
        <f t="shared" si="86"/>
        <v/>
      </c>
      <c r="AD699" t="str">
        <f>+IF($C699="","",CDR!$J$2)</f>
        <v/>
      </c>
      <c r="AE699" t="str">
        <f>+IF(C699="","",CDR!J697)</f>
        <v/>
      </c>
      <c r="AF699" t="str">
        <f t="shared" si="87"/>
        <v/>
      </c>
    </row>
    <row r="700" spans="1:32" x14ac:dyDescent="0.25">
      <c r="A700" t="str">
        <f>+IF($C700="","",IF(CDR!I701="","",TEXT(CDR!I701,"00000000000000")))</f>
        <v/>
      </c>
      <c r="B700" t="str">
        <f t="shared" si="80"/>
        <v/>
      </c>
      <c r="C700" t="str">
        <f>+IF(CDR!F701="","",SUBSTITUTE(CDR!F701,"CHAR (10)"," "))</f>
        <v/>
      </c>
      <c r="D700" t="str">
        <f>+IF(CDR!F701="","",SUBSTITUTE(CDR!F701,"CHAR (10)"," "))</f>
        <v/>
      </c>
      <c r="E700" t="str">
        <f t="shared" si="81"/>
        <v/>
      </c>
      <c r="F700" t="str">
        <f>+IF($C700="","",IF(CDR!G701="BIO","Oui","Non"))</f>
        <v/>
      </c>
      <c r="G700" t="str">
        <f>+IF($C700="","",IF(CDR!D701="DOMEDIA","MDD",IF(CDR!D701="APTA","MDD",IF(CDR!D701="TOP BUDGET","Premier Prix","MN"))))</f>
        <v/>
      </c>
      <c r="H700" t="str">
        <f>+IF($C700="","",CDR!D701)</f>
        <v/>
      </c>
      <c r="K700" t="str">
        <f>+IF($C700="","",CDR!$E$2)</f>
        <v/>
      </c>
      <c r="L700" t="str">
        <f>+IF($C700="","",CDR!$G$2)</f>
        <v/>
      </c>
      <c r="M700" t="str">
        <f>+IF($C700="","",CDR!AN701)</f>
        <v/>
      </c>
      <c r="N700" t="str">
        <f>+IF($C700="","",CDR!AO701)</f>
        <v/>
      </c>
      <c r="P700" t="str">
        <f t="shared" si="82"/>
        <v/>
      </c>
      <c r="Q700" t="str">
        <f>+IF($C700="","",CDR!A701)</f>
        <v/>
      </c>
      <c r="S700" t="str">
        <f t="shared" si="83"/>
        <v/>
      </c>
      <c r="T700" t="str">
        <f t="shared" si="84"/>
        <v/>
      </c>
      <c r="U700" t="str">
        <f t="shared" si="85"/>
        <v/>
      </c>
      <c r="V700" t="str">
        <f>+IF(C700="","",IF(CDR!L701="VRAC","Composant sans Colisage","Homogène"))</f>
        <v/>
      </c>
      <c r="W700" t="str">
        <f>+IF(C700="","",IF(CDR!L701="VRAC","EACH",IF(CDR!L701="COLIS","COLIS (CARTON FARDEAU DISPLAY)","PALETTE - BOX")))</f>
        <v/>
      </c>
      <c r="X700" t="str">
        <f>+IF($C700="","",IF(CDR!L701="PALETTE",CDR!M701,""))</f>
        <v/>
      </c>
      <c r="Z700" t="str">
        <f>+IF($C700="","",IF(CDR!N701="PALETTE","",CDR!M701))</f>
        <v/>
      </c>
      <c r="AC700" t="str">
        <f t="shared" si="86"/>
        <v/>
      </c>
      <c r="AD700" t="str">
        <f>+IF($C700="","",CDR!$J$2)</f>
        <v/>
      </c>
      <c r="AE700" t="str">
        <f>+IF(C700="","",CDR!J698)</f>
        <v/>
      </c>
      <c r="AF700" t="str">
        <f t="shared" si="87"/>
        <v/>
      </c>
    </row>
    <row r="701" spans="1:32" x14ac:dyDescent="0.25">
      <c r="A701" t="str">
        <f>+IF($C701="","",IF(CDR!I702="","",TEXT(CDR!I702,"00000000000000")))</f>
        <v/>
      </c>
      <c r="B701" t="str">
        <f t="shared" si="80"/>
        <v/>
      </c>
      <c r="C701" t="str">
        <f>+IF(CDR!F702="","",SUBSTITUTE(CDR!F702,"CHAR (10)"," "))</f>
        <v/>
      </c>
      <c r="D701" t="str">
        <f>+IF(CDR!F702="","",SUBSTITUTE(CDR!F702,"CHAR (10)"," "))</f>
        <v/>
      </c>
      <c r="E701" t="str">
        <f t="shared" si="81"/>
        <v/>
      </c>
      <c r="F701" t="str">
        <f>+IF($C701="","",IF(CDR!G702="BIO","Oui","Non"))</f>
        <v/>
      </c>
      <c r="G701" t="str">
        <f>+IF($C701="","",IF(CDR!D702="DOMEDIA","MDD",IF(CDR!D702="APTA","MDD",IF(CDR!D702="TOP BUDGET","Premier Prix","MN"))))</f>
        <v/>
      </c>
      <c r="H701" t="str">
        <f>+IF($C701="","",CDR!D702)</f>
        <v/>
      </c>
      <c r="K701" t="str">
        <f>+IF($C701="","",CDR!$E$2)</f>
        <v/>
      </c>
      <c r="L701" t="str">
        <f>+IF($C701="","",CDR!$G$2)</f>
        <v/>
      </c>
      <c r="M701" t="str">
        <f>+IF($C701="","",CDR!AN702)</f>
        <v/>
      </c>
      <c r="N701" t="str">
        <f>+IF($C701="","",CDR!AO702)</f>
        <v/>
      </c>
      <c r="P701" t="str">
        <f t="shared" si="82"/>
        <v/>
      </c>
      <c r="Q701" t="str">
        <f>+IF($C701="","",CDR!A702)</f>
        <v/>
      </c>
      <c r="S701" t="str">
        <f t="shared" si="83"/>
        <v/>
      </c>
      <c r="T701" t="str">
        <f t="shared" si="84"/>
        <v/>
      </c>
      <c r="U701" t="str">
        <f t="shared" si="85"/>
        <v/>
      </c>
      <c r="V701" t="str">
        <f>+IF(C701="","",IF(CDR!L702="VRAC","Composant sans Colisage","Homogène"))</f>
        <v/>
      </c>
      <c r="W701" t="str">
        <f>+IF(C701="","",IF(CDR!L702="VRAC","EACH",IF(CDR!L702="COLIS","COLIS (CARTON FARDEAU DISPLAY)","PALETTE - BOX")))</f>
        <v/>
      </c>
      <c r="X701" t="str">
        <f>+IF($C701="","",IF(CDR!L702="PALETTE",CDR!M702,""))</f>
        <v/>
      </c>
      <c r="Z701" t="str">
        <f>+IF($C701="","",IF(CDR!N702="PALETTE","",CDR!M702))</f>
        <v/>
      </c>
      <c r="AC701" t="str">
        <f t="shared" si="86"/>
        <v/>
      </c>
      <c r="AD701" t="str">
        <f>+IF($C701="","",CDR!$J$2)</f>
        <v/>
      </c>
      <c r="AE701" t="str">
        <f>+IF(C701="","",CDR!J699)</f>
        <v/>
      </c>
      <c r="AF701" t="str">
        <f t="shared" si="87"/>
        <v/>
      </c>
    </row>
    <row r="702" spans="1:32" x14ac:dyDescent="0.25">
      <c r="A702" t="str">
        <f>+IF($C702="","",IF(CDR!I703="","",TEXT(CDR!I703,"00000000000000")))</f>
        <v/>
      </c>
      <c r="B702" t="str">
        <f t="shared" si="80"/>
        <v/>
      </c>
      <c r="C702" t="str">
        <f>+IF(CDR!F703="","",SUBSTITUTE(CDR!F703,"CHAR (10)"," "))</f>
        <v/>
      </c>
      <c r="D702" t="str">
        <f>+IF(CDR!F703="","",SUBSTITUTE(CDR!F703,"CHAR (10)"," "))</f>
        <v/>
      </c>
      <c r="E702" t="str">
        <f t="shared" si="81"/>
        <v/>
      </c>
      <c r="F702" t="str">
        <f>+IF($C702="","",IF(CDR!G703="BIO","Oui","Non"))</f>
        <v/>
      </c>
      <c r="G702" t="str">
        <f>+IF($C702="","",IF(CDR!D703="DOMEDIA","MDD",IF(CDR!D703="APTA","MDD",IF(CDR!D703="TOP BUDGET","Premier Prix","MN"))))</f>
        <v/>
      </c>
      <c r="H702" t="str">
        <f>+IF($C702="","",CDR!D703)</f>
        <v/>
      </c>
      <c r="K702" t="str">
        <f>+IF($C702="","",CDR!$E$2)</f>
        <v/>
      </c>
      <c r="L702" t="str">
        <f>+IF($C702="","",CDR!$G$2)</f>
        <v/>
      </c>
      <c r="M702" t="str">
        <f>+IF($C702="","",CDR!AN703)</f>
        <v/>
      </c>
      <c r="N702" t="str">
        <f>+IF($C702="","",CDR!AO703)</f>
        <v/>
      </c>
      <c r="P702" t="str">
        <f t="shared" si="82"/>
        <v/>
      </c>
      <c r="Q702" t="str">
        <f>+IF($C702="","",CDR!A703)</f>
        <v/>
      </c>
      <c r="S702" t="str">
        <f t="shared" si="83"/>
        <v/>
      </c>
      <c r="T702" t="str">
        <f t="shared" si="84"/>
        <v/>
      </c>
      <c r="U702" t="str">
        <f t="shared" si="85"/>
        <v/>
      </c>
      <c r="V702" t="str">
        <f>+IF(C702="","",IF(CDR!L703="VRAC","Composant sans Colisage","Homogène"))</f>
        <v/>
      </c>
      <c r="W702" t="str">
        <f>+IF(C702="","",IF(CDR!L703="VRAC","EACH",IF(CDR!L703="COLIS","COLIS (CARTON FARDEAU DISPLAY)","PALETTE - BOX")))</f>
        <v/>
      </c>
      <c r="X702" t="str">
        <f>+IF($C702="","",IF(CDR!L703="PALETTE",CDR!M703,""))</f>
        <v/>
      </c>
      <c r="Z702" t="str">
        <f>+IF($C702="","",IF(CDR!N703="PALETTE","",CDR!M703))</f>
        <v/>
      </c>
      <c r="AC702" t="str">
        <f t="shared" si="86"/>
        <v/>
      </c>
      <c r="AD702" t="str">
        <f>+IF($C702="","",CDR!$J$2)</f>
        <v/>
      </c>
      <c r="AE702" t="str">
        <f>+IF(C702="","",CDR!J700)</f>
        <v/>
      </c>
      <c r="AF702" t="str">
        <f t="shared" si="87"/>
        <v/>
      </c>
    </row>
    <row r="703" spans="1:32" x14ac:dyDescent="0.25">
      <c r="A703" t="str">
        <f>+IF($C703="","",IF(CDR!I704="","",TEXT(CDR!I704,"00000000000000")))</f>
        <v/>
      </c>
      <c r="B703" t="str">
        <f t="shared" si="80"/>
        <v/>
      </c>
      <c r="C703" t="str">
        <f>+IF(CDR!F704="","",SUBSTITUTE(CDR!F704,"CHAR (10)"," "))</f>
        <v/>
      </c>
      <c r="D703" t="str">
        <f>+IF(CDR!F704="","",SUBSTITUTE(CDR!F704,"CHAR (10)"," "))</f>
        <v/>
      </c>
      <c r="E703" t="str">
        <f t="shared" si="81"/>
        <v/>
      </c>
      <c r="F703" t="str">
        <f>+IF($C703="","",IF(CDR!G704="BIO","Oui","Non"))</f>
        <v/>
      </c>
      <c r="G703" t="str">
        <f>+IF($C703="","",IF(CDR!D704="DOMEDIA","MDD",IF(CDR!D704="APTA","MDD",IF(CDR!D704="TOP BUDGET","Premier Prix","MN"))))</f>
        <v/>
      </c>
      <c r="H703" t="str">
        <f>+IF($C703="","",CDR!D704)</f>
        <v/>
      </c>
      <c r="K703" t="str">
        <f>+IF($C703="","",CDR!$E$2)</f>
        <v/>
      </c>
      <c r="L703" t="str">
        <f>+IF($C703="","",CDR!$G$2)</f>
        <v/>
      </c>
      <c r="M703" t="str">
        <f>+IF($C703="","",CDR!AN704)</f>
        <v/>
      </c>
      <c r="N703" t="str">
        <f>+IF($C703="","",CDR!AO704)</f>
        <v/>
      </c>
      <c r="P703" t="str">
        <f t="shared" si="82"/>
        <v/>
      </c>
      <c r="Q703" t="str">
        <f>+IF($C703="","",CDR!A704)</f>
        <v/>
      </c>
      <c r="S703" t="str">
        <f t="shared" si="83"/>
        <v/>
      </c>
      <c r="T703" t="str">
        <f t="shared" si="84"/>
        <v/>
      </c>
      <c r="U703" t="str">
        <f t="shared" si="85"/>
        <v/>
      </c>
      <c r="V703" t="str">
        <f>+IF(C703="","",IF(CDR!L704="VRAC","Composant sans Colisage","Homogène"))</f>
        <v/>
      </c>
      <c r="W703" t="str">
        <f>+IF(C703="","",IF(CDR!L704="VRAC","EACH",IF(CDR!L704="COLIS","COLIS (CARTON FARDEAU DISPLAY)","PALETTE - BOX")))</f>
        <v/>
      </c>
      <c r="X703" t="str">
        <f>+IF($C703="","",IF(CDR!L704="PALETTE",CDR!M704,""))</f>
        <v/>
      </c>
      <c r="Z703" t="str">
        <f>+IF($C703="","",IF(CDR!N704="PALETTE","",CDR!M704))</f>
        <v/>
      </c>
      <c r="AC703" t="str">
        <f t="shared" si="86"/>
        <v/>
      </c>
      <c r="AD703" t="str">
        <f>+IF($C703="","",CDR!$J$2)</f>
        <v/>
      </c>
      <c r="AE703" t="str">
        <f>+IF(C703="","",CDR!J701)</f>
        <v/>
      </c>
      <c r="AF703" t="str">
        <f t="shared" si="87"/>
        <v/>
      </c>
    </row>
    <row r="704" spans="1:32" x14ac:dyDescent="0.25">
      <c r="A704" t="str">
        <f>+IF($C704="","",IF(CDR!I705="","",TEXT(CDR!I705,"00000000000000")))</f>
        <v/>
      </c>
      <c r="B704" t="str">
        <f t="shared" si="80"/>
        <v/>
      </c>
      <c r="C704" t="str">
        <f>+IF(CDR!F705="","",SUBSTITUTE(CDR!F705,"CHAR (10)"," "))</f>
        <v/>
      </c>
      <c r="D704" t="str">
        <f>+IF(CDR!F705="","",SUBSTITUTE(CDR!F705,"CHAR (10)"," "))</f>
        <v/>
      </c>
      <c r="E704" t="str">
        <f t="shared" si="81"/>
        <v/>
      </c>
      <c r="F704" t="str">
        <f>+IF($C704="","",IF(CDR!G705="BIO","Oui","Non"))</f>
        <v/>
      </c>
      <c r="G704" t="str">
        <f>+IF($C704="","",IF(CDR!D705="DOMEDIA","MDD",IF(CDR!D705="APTA","MDD",IF(CDR!D705="TOP BUDGET","Premier Prix","MN"))))</f>
        <v/>
      </c>
      <c r="H704" t="str">
        <f>+IF($C704="","",CDR!D705)</f>
        <v/>
      </c>
      <c r="K704" t="str">
        <f>+IF($C704="","",CDR!$E$2)</f>
        <v/>
      </c>
      <c r="L704" t="str">
        <f>+IF($C704="","",CDR!$G$2)</f>
        <v/>
      </c>
      <c r="M704" t="str">
        <f>+IF($C704="","",CDR!AN705)</f>
        <v/>
      </c>
      <c r="N704" t="str">
        <f>+IF($C704="","",CDR!AO705)</f>
        <v/>
      </c>
      <c r="P704" t="str">
        <f t="shared" si="82"/>
        <v/>
      </c>
      <c r="Q704" t="str">
        <f>+IF($C704="","",CDR!A705)</f>
        <v/>
      </c>
      <c r="S704" t="str">
        <f t="shared" si="83"/>
        <v/>
      </c>
      <c r="T704" t="str">
        <f t="shared" si="84"/>
        <v/>
      </c>
      <c r="U704" t="str">
        <f t="shared" si="85"/>
        <v/>
      </c>
      <c r="V704" t="str">
        <f>+IF(C704="","",IF(CDR!L705="VRAC","Composant sans Colisage","Homogène"))</f>
        <v/>
      </c>
      <c r="W704" t="str">
        <f>+IF(C704="","",IF(CDR!L705="VRAC","EACH",IF(CDR!L705="COLIS","COLIS (CARTON FARDEAU DISPLAY)","PALETTE - BOX")))</f>
        <v/>
      </c>
      <c r="X704" t="str">
        <f>+IF($C704="","",IF(CDR!L705="PALETTE",CDR!M705,""))</f>
        <v/>
      </c>
      <c r="Z704" t="str">
        <f>+IF($C704="","",IF(CDR!N705="PALETTE","",CDR!M705))</f>
        <v/>
      </c>
      <c r="AC704" t="str">
        <f t="shared" si="86"/>
        <v/>
      </c>
      <c r="AD704" t="str">
        <f>+IF($C704="","",CDR!$J$2)</f>
        <v/>
      </c>
      <c r="AE704" t="str">
        <f>+IF(C704="","",CDR!J702)</f>
        <v/>
      </c>
      <c r="AF704" t="str">
        <f t="shared" si="87"/>
        <v/>
      </c>
    </row>
    <row r="705" spans="1:32" x14ac:dyDescent="0.25">
      <c r="A705" t="str">
        <f>+IF($C705="","",IF(CDR!I706="","",TEXT(CDR!I706,"00000000000000")))</f>
        <v/>
      </c>
      <c r="B705" t="str">
        <f t="shared" si="80"/>
        <v/>
      </c>
      <c r="C705" t="str">
        <f>+IF(CDR!F706="","",SUBSTITUTE(CDR!F706,"CHAR (10)"," "))</f>
        <v/>
      </c>
      <c r="D705" t="str">
        <f>+IF(CDR!F706="","",SUBSTITUTE(CDR!F706,"CHAR (10)"," "))</f>
        <v/>
      </c>
      <c r="E705" t="str">
        <f t="shared" si="81"/>
        <v/>
      </c>
      <c r="F705" t="str">
        <f>+IF($C705="","",IF(CDR!G706="BIO","Oui","Non"))</f>
        <v/>
      </c>
      <c r="G705" t="str">
        <f>+IF($C705="","",IF(CDR!D706="DOMEDIA","MDD",IF(CDR!D706="APTA","MDD",IF(CDR!D706="TOP BUDGET","Premier Prix","MN"))))</f>
        <v/>
      </c>
      <c r="H705" t="str">
        <f>+IF($C705="","",CDR!D706)</f>
        <v/>
      </c>
      <c r="K705" t="str">
        <f>+IF($C705="","",CDR!$E$2)</f>
        <v/>
      </c>
      <c r="L705" t="str">
        <f>+IF($C705="","",CDR!$G$2)</f>
        <v/>
      </c>
      <c r="M705" t="str">
        <f>+IF($C705="","",CDR!AN706)</f>
        <v/>
      </c>
      <c r="N705" t="str">
        <f>+IF($C705="","",CDR!AO706)</f>
        <v/>
      </c>
      <c r="P705" t="str">
        <f t="shared" si="82"/>
        <v/>
      </c>
      <c r="Q705" t="str">
        <f>+IF($C705="","",CDR!A706)</f>
        <v/>
      </c>
      <c r="S705" t="str">
        <f t="shared" si="83"/>
        <v/>
      </c>
      <c r="T705" t="str">
        <f t="shared" si="84"/>
        <v/>
      </c>
      <c r="U705" t="str">
        <f t="shared" si="85"/>
        <v/>
      </c>
      <c r="V705" t="str">
        <f>+IF(C705="","",IF(CDR!L706="VRAC","Composant sans Colisage","Homogène"))</f>
        <v/>
      </c>
      <c r="W705" t="str">
        <f>+IF(C705="","",IF(CDR!L706="VRAC","EACH",IF(CDR!L706="COLIS","COLIS (CARTON FARDEAU DISPLAY)","PALETTE - BOX")))</f>
        <v/>
      </c>
      <c r="X705" t="str">
        <f>+IF($C705="","",IF(CDR!L706="PALETTE",CDR!M706,""))</f>
        <v/>
      </c>
      <c r="Z705" t="str">
        <f>+IF($C705="","",IF(CDR!N706="PALETTE","",CDR!M706))</f>
        <v/>
      </c>
      <c r="AC705" t="str">
        <f t="shared" si="86"/>
        <v/>
      </c>
      <c r="AD705" t="str">
        <f>+IF($C705="","",CDR!$J$2)</f>
        <v/>
      </c>
      <c r="AE705" t="str">
        <f>+IF(C705="","",CDR!J703)</f>
        <v/>
      </c>
      <c r="AF705" t="str">
        <f t="shared" si="87"/>
        <v/>
      </c>
    </row>
    <row r="706" spans="1:32" x14ac:dyDescent="0.25">
      <c r="A706" t="str">
        <f>+IF($C706="","",IF(CDR!I707="","",TEXT(CDR!I707,"00000000000000")))</f>
        <v/>
      </c>
      <c r="B706" t="str">
        <f t="shared" si="80"/>
        <v/>
      </c>
      <c r="C706" t="str">
        <f>+IF(CDR!F707="","",SUBSTITUTE(CDR!F707,"CHAR (10)"," "))</f>
        <v/>
      </c>
      <c r="D706" t="str">
        <f>+IF(CDR!F707="","",SUBSTITUTE(CDR!F707,"CHAR (10)"," "))</f>
        <v/>
      </c>
      <c r="E706" t="str">
        <f t="shared" si="81"/>
        <v/>
      </c>
      <c r="F706" t="str">
        <f>+IF($C706="","",IF(CDR!G707="BIO","Oui","Non"))</f>
        <v/>
      </c>
      <c r="G706" t="str">
        <f>+IF($C706="","",IF(CDR!D707="DOMEDIA","MDD",IF(CDR!D707="APTA","MDD",IF(CDR!D707="TOP BUDGET","Premier Prix","MN"))))</f>
        <v/>
      </c>
      <c r="H706" t="str">
        <f>+IF($C706="","",CDR!D707)</f>
        <v/>
      </c>
      <c r="K706" t="str">
        <f>+IF($C706="","",CDR!$E$2)</f>
        <v/>
      </c>
      <c r="L706" t="str">
        <f>+IF($C706="","",CDR!$G$2)</f>
        <v/>
      </c>
      <c r="M706" t="str">
        <f>+IF($C706="","",CDR!AN707)</f>
        <v/>
      </c>
      <c r="N706" t="str">
        <f>+IF($C706="","",CDR!AO707)</f>
        <v/>
      </c>
      <c r="P706" t="str">
        <f t="shared" si="82"/>
        <v/>
      </c>
      <c r="Q706" t="str">
        <f>+IF($C706="","",CDR!A707)</f>
        <v/>
      </c>
      <c r="S706" t="str">
        <f t="shared" si="83"/>
        <v/>
      </c>
      <c r="T706" t="str">
        <f t="shared" si="84"/>
        <v/>
      </c>
      <c r="U706" t="str">
        <f t="shared" si="85"/>
        <v/>
      </c>
      <c r="V706" t="str">
        <f>+IF(C706="","",IF(CDR!L707="VRAC","Composant sans Colisage","Homogène"))</f>
        <v/>
      </c>
      <c r="W706" t="str">
        <f>+IF(C706="","",IF(CDR!L707="VRAC","EACH",IF(CDR!L707="COLIS","COLIS (CARTON FARDEAU DISPLAY)","PALETTE - BOX")))</f>
        <v/>
      </c>
      <c r="X706" t="str">
        <f>+IF($C706="","",IF(CDR!L707="PALETTE",CDR!M707,""))</f>
        <v/>
      </c>
      <c r="Z706" t="str">
        <f>+IF($C706="","",IF(CDR!N707="PALETTE","",CDR!M707))</f>
        <v/>
      </c>
      <c r="AC706" t="str">
        <f t="shared" si="86"/>
        <v/>
      </c>
      <c r="AD706" t="str">
        <f>+IF($C706="","",CDR!$J$2)</f>
        <v/>
      </c>
      <c r="AE706" t="str">
        <f>+IF(C706="","",CDR!J704)</f>
        <v/>
      </c>
      <c r="AF706" t="str">
        <f t="shared" si="87"/>
        <v/>
      </c>
    </row>
    <row r="707" spans="1:32" x14ac:dyDescent="0.25">
      <c r="A707" t="str">
        <f>+IF($C707="","",IF(CDR!I708="","",TEXT(CDR!I708,"00000000000000")))</f>
        <v/>
      </c>
      <c r="B707" t="str">
        <f t="shared" si="80"/>
        <v/>
      </c>
      <c r="C707" t="str">
        <f>+IF(CDR!F708="","",SUBSTITUTE(CDR!F708,"CHAR (10)"," "))</f>
        <v/>
      </c>
      <c r="D707" t="str">
        <f>+IF(CDR!F708="","",SUBSTITUTE(CDR!F708,"CHAR (10)"," "))</f>
        <v/>
      </c>
      <c r="E707" t="str">
        <f t="shared" si="81"/>
        <v/>
      </c>
      <c r="F707" t="str">
        <f>+IF($C707="","",IF(CDR!G708="BIO","Oui","Non"))</f>
        <v/>
      </c>
      <c r="G707" t="str">
        <f>+IF($C707="","",IF(CDR!D708="DOMEDIA","MDD",IF(CDR!D708="APTA","MDD",IF(CDR!D708="TOP BUDGET","Premier Prix","MN"))))</f>
        <v/>
      </c>
      <c r="H707" t="str">
        <f>+IF($C707="","",CDR!D708)</f>
        <v/>
      </c>
      <c r="K707" t="str">
        <f>+IF($C707="","",CDR!$E$2)</f>
        <v/>
      </c>
      <c r="L707" t="str">
        <f>+IF($C707="","",CDR!$G$2)</f>
        <v/>
      </c>
      <c r="M707" t="str">
        <f>+IF($C707="","",CDR!AN708)</f>
        <v/>
      </c>
      <c r="N707" t="str">
        <f>+IF($C707="","",CDR!AO708)</f>
        <v/>
      </c>
      <c r="P707" t="str">
        <f t="shared" si="82"/>
        <v/>
      </c>
      <c r="Q707" t="str">
        <f>+IF($C707="","",CDR!A708)</f>
        <v/>
      </c>
      <c r="S707" t="str">
        <f t="shared" si="83"/>
        <v/>
      </c>
      <c r="T707" t="str">
        <f t="shared" si="84"/>
        <v/>
      </c>
      <c r="U707" t="str">
        <f t="shared" si="85"/>
        <v/>
      </c>
      <c r="V707" t="str">
        <f>+IF(C707="","",IF(CDR!L708="VRAC","Composant sans Colisage","Homogène"))</f>
        <v/>
      </c>
      <c r="W707" t="str">
        <f>+IF(C707="","",IF(CDR!L708="VRAC","EACH",IF(CDR!L708="COLIS","COLIS (CARTON FARDEAU DISPLAY)","PALETTE - BOX")))</f>
        <v/>
      </c>
      <c r="X707" t="str">
        <f>+IF($C707="","",IF(CDR!L708="PALETTE",CDR!M708,""))</f>
        <v/>
      </c>
      <c r="Z707" t="str">
        <f>+IF($C707="","",IF(CDR!N708="PALETTE","",CDR!M708))</f>
        <v/>
      </c>
      <c r="AC707" t="str">
        <f t="shared" si="86"/>
        <v/>
      </c>
      <c r="AD707" t="str">
        <f>+IF($C707="","",CDR!$J$2)</f>
        <v/>
      </c>
      <c r="AE707" t="str">
        <f>+IF(C707="","",CDR!J705)</f>
        <v/>
      </c>
      <c r="AF707" t="str">
        <f t="shared" si="87"/>
        <v/>
      </c>
    </row>
    <row r="708" spans="1:32" x14ac:dyDescent="0.25">
      <c r="A708" t="str">
        <f>+IF($C708="","",IF(CDR!I709="","",TEXT(CDR!I709,"00000000000000")))</f>
        <v/>
      </c>
      <c r="B708" t="str">
        <f t="shared" si="80"/>
        <v/>
      </c>
      <c r="C708" t="str">
        <f>+IF(CDR!F709="","",SUBSTITUTE(CDR!F709,"CHAR (10)"," "))</f>
        <v/>
      </c>
      <c r="D708" t="str">
        <f>+IF(CDR!F709="","",SUBSTITUTE(CDR!F709,"CHAR (10)"," "))</f>
        <v/>
      </c>
      <c r="E708" t="str">
        <f t="shared" si="81"/>
        <v/>
      </c>
      <c r="F708" t="str">
        <f>+IF($C708="","",IF(CDR!G709="BIO","Oui","Non"))</f>
        <v/>
      </c>
      <c r="G708" t="str">
        <f>+IF($C708="","",IF(CDR!D709="DOMEDIA","MDD",IF(CDR!D709="APTA","MDD",IF(CDR!D709="TOP BUDGET","Premier Prix","MN"))))</f>
        <v/>
      </c>
      <c r="H708" t="str">
        <f>+IF($C708="","",CDR!D709)</f>
        <v/>
      </c>
      <c r="K708" t="str">
        <f>+IF($C708="","",CDR!$E$2)</f>
        <v/>
      </c>
      <c r="L708" t="str">
        <f>+IF($C708="","",CDR!$G$2)</f>
        <v/>
      </c>
      <c r="M708" t="str">
        <f>+IF($C708="","",CDR!AN709)</f>
        <v/>
      </c>
      <c r="N708" t="str">
        <f>+IF($C708="","",CDR!AO709)</f>
        <v/>
      </c>
      <c r="P708" t="str">
        <f t="shared" si="82"/>
        <v/>
      </c>
      <c r="Q708" t="str">
        <f>+IF($C708="","",CDR!A709)</f>
        <v/>
      </c>
      <c r="S708" t="str">
        <f t="shared" si="83"/>
        <v/>
      </c>
      <c r="T708" t="str">
        <f t="shared" si="84"/>
        <v/>
      </c>
      <c r="U708" t="str">
        <f t="shared" si="85"/>
        <v/>
      </c>
      <c r="V708" t="str">
        <f>+IF(C708="","",IF(CDR!L709="VRAC","Composant sans Colisage","Homogène"))</f>
        <v/>
      </c>
      <c r="W708" t="str">
        <f>+IF(C708="","",IF(CDR!L709="VRAC","EACH",IF(CDR!L709="COLIS","COLIS (CARTON FARDEAU DISPLAY)","PALETTE - BOX")))</f>
        <v/>
      </c>
      <c r="X708" t="str">
        <f>+IF($C708="","",IF(CDR!L709="PALETTE",CDR!M709,""))</f>
        <v/>
      </c>
      <c r="Z708" t="str">
        <f>+IF($C708="","",IF(CDR!N709="PALETTE","",CDR!M709))</f>
        <v/>
      </c>
      <c r="AC708" t="str">
        <f t="shared" si="86"/>
        <v/>
      </c>
      <c r="AD708" t="str">
        <f>+IF($C708="","",CDR!$J$2)</f>
        <v/>
      </c>
      <c r="AE708" t="str">
        <f>+IF(C708="","",CDR!J706)</f>
        <v/>
      </c>
      <c r="AF708" t="str">
        <f t="shared" si="87"/>
        <v/>
      </c>
    </row>
    <row r="709" spans="1:32" x14ac:dyDescent="0.25">
      <c r="A709" t="str">
        <f>+IF($C709="","",IF(CDR!I710="","",TEXT(CDR!I710,"00000000000000")))</f>
        <v/>
      </c>
      <c r="B709" t="str">
        <f t="shared" ref="B709:B772" si="88">+IF(C709="","","1")</f>
        <v/>
      </c>
      <c r="C709" t="str">
        <f>+IF(CDR!F710="","",SUBSTITUTE(CDR!F710,"CHAR (10)"," "))</f>
        <v/>
      </c>
      <c r="D709" t="str">
        <f>+IF(CDR!F710="","",SUBSTITUTE(CDR!F710,"CHAR (10)"," "))</f>
        <v/>
      </c>
      <c r="E709" t="str">
        <f t="shared" ref="E709:E772" si="89">+IF($C709="","",LEFT(D709,25))</f>
        <v/>
      </c>
      <c r="F709" t="str">
        <f>+IF($C709="","",IF(CDR!G710="BIO","Oui","Non"))</f>
        <v/>
      </c>
      <c r="G709" t="str">
        <f>+IF($C709="","",IF(CDR!D710="DOMEDIA","MDD",IF(CDR!D710="APTA","MDD",IF(CDR!D710="TOP BUDGET","Premier Prix","MN"))))</f>
        <v/>
      </c>
      <c r="H709" t="str">
        <f>+IF($C709="","",CDR!D710)</f>
        <v/>
      </c>
      <c r="K709" t="str">
        <f>+IF($C709="","",CDR!$E$2)</f>
        <v/>
      </c>
      <c r="L709" t="str">
        <f>+IF($C709="","",CDR!$G$2)</f>
        <v/>
      </c>
      <c r="M709" t="str">
        <f>+IF($C709="","",CDR!AN710)</f>
        <v/>
      </c>
      <c r="N709" t="str">
        <f>+IF($C709="","",CDR!AO710)</f>
        <v/>
      </c>
      <c r="P709" t="str">
        <f t="shared" ref="P709:P772" si="90">+IF(C709="","","Non")</f>
        <v/>
      </c>
      <c r="Q709" t="str">
        <f>+IF($C709="","",CDR!A710)</f>
        <v/>
      </c>
      <c r="S709" t="str">
        <f t="shared" ref="S709:S772" si="91">+IF(F709="","","1")</f>
        <v/>
      </c>
      <c r="T709" t="str">
        <f t="shared" ref="T709:T772" si="92">+IF($C709="","","998")</f>
        <v/>
      </c>
      <c r="U709" t="str">
        <f t="shared" ref="U709:U772" si="93">+IF($C709="","",IF(L709&lt;&gt;168,"Salsify",""))</f>
        <v/>
      </c>
      <c r="V709" t="str">
        <f>+IF(C709="","",IF(CDR!L710="VRAC","Composant sans Colisage","Homogène"))</f>
        <v/>
      </c>
      <c r="W709" t="str">
        <f>+IF(C709="","",IF(CDR!L710="VRAC","EACH",IF(CDR!L710="COLIS","COLIS (CARTON FARDEAU DISPLAY)","PALETTE - BOX")))</f>
        <v/>
      </c>
      <c r="X709" t="str">
        <f>+IF($C709="","",IF(CDR!L710="PALETTE",CDR!M710,""))</f>
        <v/>
      </c>
      <c r="Z709" t="str">
        <f>+IF($C709="","",IF(CDR!N710="PALETTE","",CDR!M710))</f>
        <v/>
      </c>
      <c r="AC709" t="str">
        <f t="shared" ref="AC709:AC772" si="94">+D709</f>
        <v/>
      </c>
      <c r="AD709" t="str">
        <f>+IF($C709="","",CDR!$J$2)</f>
        <v/>
      </c>
      <c r="AE709" t="str">
        <f>+IF(C709="","",CDR!J707)</f>
        <v/>
      </c>
      <c r="AF709" t="str">
        <f t="shared" ref="AF709:AF772" si="95">+IF(C709="","","DDD")</f>
        <v/>
      </c>
    </row>
    <row r="710" spans="1:32" x14ac:dyDescent="0.25">
      <c r="A710" t="str">
        <f>+IF($C710="","",IF(CDR!I711="","",TEXT(CDR!I711,"00000000000000")))</f>
        <v/>
      </c>
      <c r="B710" t="str">
        <f t="shared" si="88"/>
        <v/>
      </c>
      <c r="C710" t="str">
        <f>+IF(CDR!F711="","",SUBSTITUTE(CDR!F711,"CHAR (10)"," "))</f>
        <v/>
      </c>
      <c r="D710" t="str">
        <f>+IF(CDR!F711="","",SUBSTITUTE(CDR!F711,"CHAR (10)"," "))</f>
        <v/>
      </c>
      <c r="E710" t="str">
        <f t="shared" si="89"/>
        <v/>
      </c>
      <c r="F710" t="str">
        <f>+IF($C710="","",IF(CDR!G711="BIO","Oui","Non"))</f>
        <v/>
      </c>
      <c r="G710" t="str">
        <f>+IF($C710="","",IF(CDR!D711="DOMEDIA","MDD",IF(CDR!D711="APTA","MDD",IF(CDR!D711="TOP BUDGET","Premier Prix","MN"))))</f>
        <v/>
      </c>
      <c r="H710" t="str">
        <f>+IF($C710="","",CDR!D711)</f>
        <v/>
      </c>
      <c r="K710" t="str">
        <f>+IF($C710="","",CDR!$E$2)</f>
        <v/>
      </c>
      <c r="L710" t="str">
        <f>+IF($C710="","",CDR!$G$2)</f>
        <v/>
      </c>
      <c r="M710" t="str">
        <f>+IF($C710="","",CDR!AN711)</f>
        <v/>
      </c>
      <c r="N710" t="str">
        <f>+IF($C710="","",CDR!AO711)</f>
        <v/>
      </c>
      <c r="P710" t="str">
        <f t="shared" si="90"/>
        <v/>
      </c>
      <c r="Q710" t="str">
        <f>+IF($C710="","",CDR!A711)</f>
        <v/>
      </c>
      <c r="S710" t="str">
        <f t="shared" si="91"/>
        <v/>
      </c>
      <c r="T710" t="str">
        <f t="shared" si="92"/>
        <v/>
      </c>
      <c r="U710" t="str">
        <f t="shared" si="93"/>
        <v/>
      </c>
      <c r="V710" t="str">
        <f>+IF(C710="","",IF(CDR!L711="VRAC","Composant sans Colisage","Homogène"))</f>
        <v/>
      </c>
      <c r="W710" t="str">
        <f>+IF(C710="","",IF(CDR!L711="VRAC","EACH",IF(CDR!L711="COLIS","COLIS (CARTON FARDEAU DISPLAY)","PALETTE - BOX")))</f>
        <v/>
      </c>
      <c r="X710" t="str">
        <f>+IF($C710="","",IF(CDR!L711="PALETTE",CDR!M711,""))</f>
        <v/>
      </c>
      <c r="Z710" t="str">
        <f>+IF($C710="","",IF(CDR!N711="PALETTE","",CDR!M711))</f>
        <v/>
      </c>
      <c r="AC710" t="str">
        <f t="shared" si="94"/>
        <v/>
      </c>
      <c r="AD710" t="str">
        <f>+IF($C710="","",CDR!$J$2)</f>
        <v/>
      </c>
      <c r="AE710" t="str">
        <f>+IF(C710="","",CDR!J708)</f>
        <v/>
      </c>
      <c r="AF710" t="str">
        <f t="shared" si="95"/>
        <v/>
      </c>
    </row>
    <row r="711" spans="1:32" x14ac:dyDescent="0.25">
      <c r="A711" t="str">
        <f>+IF($C711="","",IF(CDR!I712="","",TEXT(CDR!I712,"00000000000000")))</f>
        <v/>
      </c>
      <c r="B711" t="str">
        <f t="shared" si="88"/>
        <v/>
      </c>
      <c r="C711" t="str">
        <f>+IF(CDR!F712="","",SUBSTITUTE(CDR!F712,"CHAR (10)"," "))</f>
        <v/>
      </c>
      <c r="D711" t="str">
        <f>+IF(CDR!F712="","",SUBSTITUTE(CDR!F712,"CHAR (10)"," "))</f>
        <v/>
      </c>
      <c r="E711" t="str">
        <f t="shared" si="89"/>
        <v/>
      </c>
      <c r="F711" t="str">
        <f>+IF($C711="","",IF(CDR!G712="BIO","Oui","Non"))</f>
        <v/>
      </c>
      <c r="G711" t="str">
        <f>+IF($C711="","",IF(CDR!D712="DOMEDIA","MDD",IF(CDR!D712="APTA","MDD",IF(CDR!D712="TOP BUDGET","Premier Prix","MN"))))</f>
        <v/>
      </c>
      <c r="H711" t="str">
        <f>+IF($C711="","",CDR!D712)</f>
        <v/>
      </c>
      <c r="K711" t="str">
        <f>+IF($C711="","",CDR!$E$2)</f>
        <v/>
      </c>
      <c r="L711" t="str">
        <f>+IF($C711="","",CDR!$G$2)</f>
        <v/>
      </c>
      <c r="M711" t="str">
        <f>+IF($C711="","",CDR!AN712)</f>
        <v/>
      </c>
      <c r="N711" t="str">
        <f>+IF($C711="","",CDR!AO712)</f>
        <v/>
      </c>
      <c r="P711" t="str">
        <f t="shared" si="90"/>
        <v/>
      </c>
      <c r="Q711" t="str">
        <f>+IF($C711="","",CDR!A712)</f>
        <v/>
      </c>
      <c r="S711" t="str">
        <f t="shared" si="91"/>
        <v/>
      </c>
      <c r="T711" t="str">
        <f t="shared" si="92"/>
        <v/>
      </c>
      <c r="U711" t="str">
        <f t="shared" si="93"/>
        <v/>
      </c>
      <c r="V711" t="str">
        <f>+IF(C711="","",IF(CDR!L712="VRAC","Composant sans Colisage","Homogène"))</f>
        <v/>
      </c>
      <c r="W711" t="str">
        <f>+IF(C711="","",IF(CDR!L712="VRAC","EACH",IF(CDR!L712="COLIS","COLIS (CARTON FARDEAU DISPLAY)","PALETTE - BOX")))</f>
        <v/>
      </c>
      <c r="X711" t="str">
        <f>+IF($C711="","",IF(CDR!L712="PALETTE",CDR!M712,""))</f>
        <v/>
      </c>
      <c r="Z711" t="str">
        <f>+IF($C711="","",IF(CDR!N712="PALETTE","",CDR!M712))</f>
        <v/>
      </c>
      <c r="AC711" t="str">
        <f t="shared" si="94"/>
        <v/>
      </c>
      <c r="AD711" t="str">
        <f>+IF($C711="","",CDR!$J$2)</f>
        <v/>
      </c>
      <c r="AE711" t="str">
        <f>+IF(C711="","",CDR!J709)</f>
        <v/>
      </c>
      <c r="AF711" t="str">
        <f t="shared" si="95"/>
        <v/>
      </c>
    </row>
    <row r="712" spans="1:32" x14ac:dyDescent="0.25">
      <c r="A712" t="str">
        <f>+IF($C712="","",IF(CDR!I713="","",TEXT(CDR!I713,"00000000000000")))</f>
        <v/>
      </c>
      <c r="B712" t="str">
        <f t="shared" si="88"/>
        <v/>
      </c>
      <c r="C712" t="str">
        <f>+IF(CDR!F713="","",SUBSTITUTE(CDR!F713,"CHAR (10)"," "))</f>
        <v/>
      </c>
      <c r="D712" t="str">
        <f>+IF(CDR!F713="","",SUBSTITUTE(CDR!F713,"CHAR (10)"," "))</f>
        <v/>
      </c>
      <c r="E712" t="str">
        <f t="shared" si="89"/>
        <v/>
      </c>
      <c r="F712" t="str">
        <f>+IF($C712="","",IF(CDR!G713="BIO","Oui","Non"))</f>
        <v/>
      </c>
      <c r="G712" t="str">
        <f>+IF($C712="","",IF(CDR!D713="DOMEDIA","MDD",IF(CDR!D713="APTA","MDD",IF(CDR!D713="TOP BUDGET","Premier Prix","MN"))))</f>
        <v/>
      </c>
      <c r="H712" t="str">
        <f>+IF($C712="","",CDR!D713)</f>
        <v/>
      </c>
      <c r="K712" t="str">
        <f>+IF($C712="","",CDR!$E$2)</f>
        <v/>
      </c>
      <c r="L712" t="str">
        <f>+IF($C712="","",CDR!$G$2)</f>
        <v/>
      </c>
      <c r="M712" t="str">
        <f>+IF($C712="","",CDR!AN713)</f>
        <v/>
      </c>
      <c r="N712" t="str">
        <f>+IF($C712="","",CDR!AO713)</f>
        <v/>
      </c>
      <c r="P712" t="str">
        <f t="shared" si="90"/>
        <v/>
      </c>
      <c r="Q712" t="str">
        <f>+IF($C712="","",CDR!A713)</f>
        <v/>
      </c>
      <c r="S712" t="str">
        <f t="shared" si="91"/>
        <v/>
      </c>
      <c r="T712" t="str">
        <f t="shared" si="92"/>
        <v/>
      </c>
      <c r="U712" t="str">
        <f t="shared" si="93"/>
        <v/>
      </c>
      <c r="V712" t="str">
        <f>+IF(C712="","",IF(CDR!L713="VRAC","Composant sans Colisage","Homogène"))</f>
        <v/>
      </c>
      <c r="W712" t="str">
        <f>+IF(C712="","",IF(CDR!L713="VRAC","EACH",IF(CDR!L713="COLIS","COLIS (CARTON FARDEAU DISPLAY)","PALETTE - BOX")))</f>
        <v/>
      </c>
      <c r="X712" t="str">
        <f>+IF($C712="","",IF(CDR!L713="PALETTE",CDR!M713,""))</f>
        <v/>
      </c>
      <c r="Z712" t="str">
        <f>+IF($C712="","",IF(CDR!N713="PALETTE","",CDR!M713))</f>
        <v/>
      </c>
      <c r="AC712" t="str">
        <f t="shared" si="94"/>
        <v/>
      </c>
      <c r="AD712" t="str">
        <f>+IF($C712="","",CDR!$J$2)</f>
        <v/>
      </c>
      <c r="AE712" t="str">
        <f>+IF(C712="","",CDR!J710)</f>
        <v/>
      </c>
      <c r="AF712" t="str">
        <f t="shared" si="95"/>
        <v/>
      </c>
    </row>
    <row r="713" spans="1:32" x14ac:dyDescent="0.25">
      <c r="A713" t="str">
        <f>+IF($C713="","",IF(CDR!I714="","",TEXT(CDR!I714,"00000000000000")))</f>
        <v/>
      </c>
      <c r="B713" t="str">
        <f t="shared" si="88"/>
        <v/>
      </c>
      <c r="C713" t="str">
        <f>+IF(CDR!F714="","",SUBSTITUTE(CDR!F714,"CHAR (10)"," "))</f>
        <v/>
      </c>
      <c r="D713" t="str">
        <f>+IF(CDR!F714="","",SUBSTITUTE(CDR!F714,"CHAR (10)"," "))</f>
        <v/>
      </c>
      <c r="E713" t="str">
        <f t="shared" si="89"/>
        <v/>
      </c>
      <c r="F713" t="str">
        <f>+IF($C713="","",IF(CDR!G714="BIO","Oui","Non"))</f>
        <v/>
      </c>
      <c r="G713" t="str">
        <f>+IF($C713="","",IF(CDR!D714="DOMEDIA","MDD",IF(CDR!D714="APTA","MDD",IF(CDR!D714="TOP BUDGET","Premier Prix","MN"))))</f>
        <v/>
      </c>
      <c r="H713" t="str">
        <f>+IF($C713="","",CDR!D714)</f>
        <v/>
      </c>
      <c r="K713" t="str">
        <f>+IF($C713="","",CDR!$E$2)</f>
        <v/>
      </c>
      <c r="L713" t="str">
        <f>+IF($C713="","",CDR!$G$2)</f>
        <v/>
      </c>
      <c r="M713" t="str">
        <f>+IF($C713="","",CDR!AN714)</f>
        <v/>
      </c>
      <c r="N713" t="str">
        <f>+IF($C713="","",CDR!AO714)</f>
        <v/>
      </c>
      <c r="P713" t="str">
        <f t="shared" si="90"/>
        <v/>
      </c>
      <c r="Q713" t="str">
        <f>+IF($C713="","",CDR!A714)</f>
        <v/>
      </c>
      <c r="S713" t="str">
        <f t="shared" si="91"/>
        <v/>
      </c>
      <c r="T713" t="str">
        <f t="shared" si="92"/>
        <v/>
      </c>
      <c r="U713" t="str">
        <f t="shared" si="93"/>
        <v/>
      </c>
      <c r="V713" t="str">
        <f>+IF(C713="","",IF(CDR!L714="VRAC","Composant sans Colisage","Homogène"))</f>
        <v/>
      </c>
      <c r="W713" t="str">
        <f>+IF(C713="","",IF(CDR!L714="VRAC","EACH",IF(CDR!L714="COLIS","COLIS (CARTON FARDEAU DISPLAY)","PALETTE - BOX")))</f>
        <v/>
      </c>
      <c r="X713" t="str">
        <f>+IF($C713="","",IF(CDR!L714="PALETTE",CDR!M714,""))</f>
        <v/>
      </c>
      <c r="Z713" t="str">
        <f>+IF($C713="","",IF(CDR!N714="PALETTE","",CDR!M714))</f>
        <v/>
      </c>
      <c r="AC713" t="str">
        <f t="shared" si="94"/>
        <v/>
      </c>
      <c r="AD713" t="str">
        <f>+IF($C713="","",CDR!$J$2)</f>
        <v/>
      </c>
      <c r="AE713" t="str">
        <f>+IF(C713="","",CDR!J711)</f>
        <v/>
      </c>
      <c r="AF713" t="str">
        <f t="shared" si="95"/>
        <v/>
      </c>
    </row>
    <row r="714" spans="1:32" x14ac:dyDescent="0.25">
      <c r="A714" t="str">
        <f>+IF($C714="","",IF(CDR!I715="","",TEXT(CDR!I715,"00000000000000")))</f>
        <v/>
      </c>
      <c r="B714" t="str">
        <f t="shared" si="88"/>
        <v/>
      </c>
      <c r="C714" t="str">
        <f>+IF(CDR!F715="","",SUBSTITUTE(CDR!F715,"CHAR (10)"," "))</f>
        <v/>
      </c>
      <c r="D714" t="str">
        <f>+IF(CDR!F715="","",SUBSTITUTE(CDR!F715,"CHAR (10)"," "))</f>
        <v/>
      </c>
      <c r="E714" t="str">
        <f t="shared" si="89"/>
        <v/>
      </c>
      <c r="F714" t="str">
        <f>+IF($C714="","",IF(CDR!G715="BIO","Oui","Non"))</f>
        <v/>
      </c>
      <c r="G714" t="str">
        <f>+IF($C714="","",IF(CDR!D715="DOMEDIA","MDD",IF(CDR!D715="APTA","MDD",IF(CDR!D715="TOP BUDGET","Premier Prix","MN"))))</f>
        <v/>
      </c>
      <c r="H714" t="str">
        <f>+IF($C714="","",CDR!D715)</f>
        <v/>
      </c>
      <c r="K714" t="str">
        <f>+IF($C714="","",CDR!$E$2)</f>
        <v/>
      </c>
      <c r="L714" t="str">
        <f>+IF($C714="","",CDR!$G$2)</f>
        <v/>
      </c>
      <c r="M714" t="str">
        <f>+IF($C714="","",CDR!AN715)</f>
        <v/>
      </c>
      <c r="N714" t="str">
        <f>+IF($C714="","",CDR!AO715)</f>
        <v/>
      </c>
      <c r="P714" t="str">
        <f t="shared" si="90"/>
        <v/>
      </c>
      <c r="Q714" t="str">
        <f>+IF($C714="","",CDR!A715)</f>
        <v/>
      </c>
      <c r="S714" t="str">
        <f t="shared" si="91"/>
        <v/>
      </c>
      <c r="T714" t="str">
        <f t="shared" si="92"/>
        <v/>
      </c>
      <c r="U714" t="str">
        <f t="shared" si="93"/>
        <v/>
      </c>
      <c r="V714" t="str">
        <f>+IF(C714="","",IF(CDR!L715="VRAC","Composant sans Colisage","Homogène"))</f>
        <v/>
      </c>
      <c r="W714" t="str">
        <f>+IF(C714="","",IF(CDR!L715="VRAC","EACH",IF(CDR!L715="COLIS","COLIS (CARTON FARDEAU DISPLAY)","PALETTE - BOX")))</f>
        <v/>
      </c>
      <c r="X714" t="str">
        <f>+IF($C714="","",IF(CDR!L715="PALETTE",CDR!M715,""))</f>
        <v/>
      </c>
      <c r="Z714" t="str">
        <f>+IF($C714="","",IF(CDR!N715="PALETTE","",CDR!M715))</f>
        <v/>
      </c>
      <c r="AC714" t="str">
        <f t="shared" si="94"/>
        <v/>
      </c>
      <c r="AD714" t="str">
        <f>+IF($C714="","",CDR!$J$2)</f>
        <v/>
      </c>
      <c r="AE714" t="str">
        <f>+IF(C714="","",CDR!J712)</f>
        <v/>
      </c>
      <c r="AF714" t="str">
        <f t="shared" si="95"/>
        <v/>
      </c>
    </row>
    <row r="715" spans="1:32" x14ac:dyDescent="0.25">
      <c r="A715" t="str">
        <f>+IF($C715="","",IF(CDR!I716="","",TEXT(CDR!I716,"00000000000000")))</f>
        <v/>
      </c>
      <c r="B715" t="str">
        <f t="shared" si="88"/>
        <v/>
      </c>
      <c r="C715" t="str">
        <f>+IF(CDR!F716="","",SUBSTITUTE(CDR!F716,"CHAR (10)"," "))</f>
        <v/>
      </c>
      <c r="D715" t="str">
        <f>+IF(CDR!F716="","",SUBSTITUTE(CDR!F716,"CHAR (10)"," "))</f>
        <v/>
      </c>
      <c r="E715" t="str">
        <f t="shared" si="89"/>
        <v/>
      </c>
      <c r="F715" t="str">
        <f>+IF($C715="","",IF(CDR!G716="BIO","Oui","Non"))</f>
        <v/>
      </c>
      <c r="G715" t="str">
        <f>+IF($C715="","",IF(CDR!D716="DOMEDIA","MDD",IF(CDR!D716="APTA","MDD",IF(CDR!D716="TOP BUDGET","Premier Prix","MN"))))</f>
        <v/>
      </c>
      <c r="H715" t="str">
        <f>+IF($C715="","",CDR!D716)</f>
        <v/>
      </c>
      <c r="K715" t="str">
        <f>+IF($C715="","",CDR!$E$2)</f>
        <v/>
      </c>
      <c r="L715" t="str">
        <f>+IF($C715="","",CDR!$G$2)</f>
        <v/>
      </c>
      <c r="M715" t="str">
        <f>+IF($C715="","",CDR!AN716)</f>
        <v/>
      </c>
      <c r="N715" t="str">
        <f>+IF($C715="","",CDR!AO716)</f>
        <v/>
      </c>
      <c r="P715" t="str">
        <f t="shared" si="90"/>
        <v/>
      </c>
      <c r="Q715" t="str">
        <f>+IF($C715="","",CDR!A716)</f>
        <v/>
      </c>
      <c r="S715" t="str">
        <f t="shared" si="91"/>
        <v/>
      </c>
      <c r="T715" t="str">
        <f t="shared" si="92"/>
        <v/>
      </c>
      <c r="U715" t="str">
        <f t="shared" si="93"/>
        <v/>
      </c>
      <c r="V715" t="str">
        <f>+IF(C715="","",IF(CDR!L716="VRAC","Composant sans Colisage","Homogène"))</f>
        <v/>
      </c>
      <c r="W715" t="str">
        <f>+IF(C715="","",IF(CDR!L716="VRAC","EACH",IF(CDR!L716="COLIS","COLIS (CARTON FARDEAU DISPLAY)","PALETTE - BOX")))</f>
        <v/>
      </c>
      <c r="X715" t="str">
        <f>+IF($C715="","",IF(CDR!L716="PALETTE",CDR!M716,""))</f>
        <v/>
      </c>
      <c r="Z715" t="str">
        <f>+IF($C715="","",IF(CDR!N716="PALETTE","",CDR!M716))</f>
        <v/>
      </c>
      <c r="AC715" t="str">
        <f t="shared" si="94"/>
        <v/>
      </c>
      <c r="AD715" t="str">
        <f>+IF($C715="","",CDR!$J$2)</f>
        <v/>
      </c>
      <c r="AE715" t="str">
        <f>+IF(C715="","",CDR!J713)</f>
        <v/>
      </c>
      <c r="AF715" t="str">
        <f t="shared" si="95"/>
        <v/>
      </c>
    </row>
    <row r="716" spans="1:32" x14ac:dyDescent="0.25">
      <c r="A716" t="str">
        <f>+IF($C716="","",IF(CDR!I717="","",TEXT(CDR!I717,"00000000000000")))</f>
        <v/>
      </c>
      <c r="B716" t="str">
        <f t="shared" si="88"/>
        <v/>
      </c>
      <c r="C716" t="str">
        <f>+IF(CDR!F717="","",SUBSTITUTE(CDR!F717,"CHAR (10)"," "))</f>
        <v/>
      </c>
      <c r="D716" t="str">
        <f>+IF(CDR!F717="","",SUBSTITUTE(CDR!F717,"CHAR (10)"," "))</f>
        <v/>
      </c>
      <c r="E716" t="str">
        <f t="shared" si="89"/>
        <v/>
      </c>
      <c r="F716" t="str">
        <f>+IF($C716="","",IF(CDR!G717="BIO","Oui","Non"))</f>
        <v/>
      </c>
      <c r="G716" t="str">
        <f>+IF($C716="","",IF(CDR!D717="DOMEDIA","MDD",IF(CDR!D717="APTA","MDD",IF(CDR!D717="TOP BUDGET","Premier Prix","MN"))))</f>
        <v/>
      </c>
      <c r="H716" t="str">
        <f>+IF($C716="","",CDR!D717)</f>
        <v/>
      </c>
      <c r="K716" t="str">
        <f>+IF($C716="","",CDR!$E$2)</f>
        <v/>
      </c>
      <c r="L716" t="str">
        <f>+IF($C716="","",CDR!$G$2)</f>
        <v/>
      </c>
      <c r="M716" t="str">
        <f>+IF($C716="","",CDR!AN717)</f>
        <v/>
      </c>
      <c r="N716" t="str">
        <f>+IF($C716="","",CDR!AO717)</f>
        <v/>
      </c>
      <c r="P716" t="str">
        <f t="shared" si="90"/>
        <v/>
      </c>
      <c r="Q716" t="str">
        <f>+IF($C716="","",CDR!A717)</f>
        <v/>
      </c>
      <c r="S716" t="str">
        <f t="shared" si="91"/>
        <v/>
      </c>
      <c r="T716" t="str">
        <f t="shared" si="92"/>
        <v/>
      </c>
      <c r="U716" t="str">
        <f t="shared" si="93"/>
        <v/>
      </c>
      <c r="V716" t="str">
        <f>+IF(C716="","",IF(CDR!L717="VRAC","Composant sans Colisage","Homogène"))</f>
        <v/>
      </c>
      <c r="W716" t="str">
        <f>+IF(C716="","",IF(CDR!L717="VRAC","EACH",IF(CDR!L717="COLIS","COLIS (CARTON FARDEAU DISPLAY)","PALETTE - BOX")))</f>
        <v/>
      </c>
      <c r="X716" t="str">
        <f>+IF($C716="","",IF(CDR!L717="PALETTE",CDR!M717,""))</f>
        <v/>
      </c>
      <c r="Z716" t="str">
        <f>+IF($C716="","",IF(CDR!N717="PALETTE","",CDR!M717))</f>
        <v/>
      </c>
      <c r="AC716" t="str">
        <f t="shared" si="94"/>
        <v/>
      </c>
      <c r="AD716" t="str">
        <f>+IF($C716="","",CDR!$J$2)</f>
        <v/>
      </c>
      <c r="AE716" t="str">
        <f>+IF(C716="","",CDR!J714)</f>
        <v/>
      </c>
      <c r="AF716" t="str">
        <f t="shared" si="95"/>
        <v/>
      </c>
    </row>
    <row r="717" spans="1:32" x14ac:dyDescent="0.25">
      <c r="A717" t="str">
        <f>+IF($C717="","",IF(CDR!I718="","",TEXT(CDR!I718,"00000000000000")))</f>
        <v/>
      </c>
      <c r="B717" t="str">
        <f t="shared" si="88"/>
        <v/>
      </c>
      <c r="C717" t="str">
        <f>+IF(CDR!F718="","",SUBSTITUTE(CDR!F718,"CHAR (10)"," "))</f>
        <v/>
      </c>
      <c r="D717" t="str">
        <f>+IF(CDR!F718="","",SUBSTITUTE(CDR!F718,"CHAR (10)"," "))</f>
        <v/>
      </c>
      <c r="E717" t="str">
        <f t="shared" si="89"/>
        <v/>
      </c>
      <c r="F717" t="str">
        <f>+IF($C717="","",IF(CDR!G718="BIO","Oui","Non"))</f>
        <v/>
      </c>
      <c r="G717" t="str">
        <f>+IF($C717="","",IF(CDR!D718="DOMEDIA","MDD",IF(CDR!D718="APTA","MDD",IF(CDR!D718="TOP BUDGET","Premier Prix","MN"))))</f>
        <v/>
      </c>
      <c r="H717" t="str">
        <f>+IF($C717="","",CDR!D718)</f>
        <v/>
      </c>
      <c r="K717" t="str">
        <f>+IF($C717="","",CDR!$E$2)</f>
        <v/>
      </c>
      <c r="L717" t="str">
        <f>+IF($C717="","",CDR!$G$2)</f>
        <v/>
      </c>
      <c r="M717" t="str">
        <f>+IF($C717="","",CDR!AN718)</f>
        <v/>
      </c>
      <c r="N717" t="str">
        <f>+IF($C717="","",CDR!AO718)</f>
        <v/>
      </c>
      <c r="P717" t="str">
        <f t="shared" si="90"/>
        <v/>
      </c>
      <c r="Q717" t="str">
        <f>+IF($C717="","",CDR!A718)</f>
        <v/>
      </c>
      <c r="S717" t="str">
        <f t="shared" si="91"/>
        <v/>
      </c>
      <c r="T717" t="str">
        <f t="shared" si="92"/>
        <v/>
      </c>
      <c r="U717" t="str">
        <f t="shared" si="93"/>
        <v/>
      </c>
      <c r="V717" t="str">
        <f>+IF(C717="","",IF(CDR!L718="VRAC","Composant sans Colisage","Homogène"))</f>
        <v/>
      </c>
      <c r="W717" t="str">
        <f>+IF(C717="","",IF(CDR!L718="VRAC","EACH",IF(CDR!L718="COLIS","COLIS (CARTON FARDEAU DISPLAY)","PALETTE - BOX")))</f>
        <v/>
      </c>
      <c r="X717" t="str">
        <f>+IF($C717="","",IF(CDR!L718="PALETTE",CDR!M718,""))</f>
        <v/>
      </c>
      <c r="Z717" t="str">
        <f>+IF($C717="","",IF(CDR!N718="PALETTE","",CDR!M718))</f>
        <v/>
      </c>
      <c r="AC717" t="str">
        <f t="shared" si="94"/>
        <v/>
      </c>
      <c r="AD717" t="str">
        <f>+IF($C717="","",CDR!$J$2)</f>
        <v/>
      </c>
      <c r="AE717" t="str">
        <f>+IF(C717="","",CDR!J715)</f>
        <v/>
      </c>
      <c r="AF717" t="str">
        <f t="shared" si="95"/>
        <v/>
      </c>
    </row>
    <row r="718" spans="1:32" x14ac:dyDescent="0.25">
      <c r="A718" t="str">
        <f>+IF($C718="","",IF(CDR!I719="","",TEXT(CDR!I719,"00000000000000")))</f>
        <v/>
      </c>
      <c r="B718" t="str">
        <f t="shared" si="88"/>
        <v/>
      </c>
      <c r="C718" t="str">
        <f>+IF(CDR!F719="","",SUBSTITUTE(CDR!F719,"CHAR (10)"," "))</f>
        <v/>
      </c>
      <c r="D718" t="str">
        <f>+IF(CDR!F719="","",SUBSTITUTE(CDR!F719,"CHAR (10)"," "))</f>
        <v/>
      </c>
      <c r="E718" t="str">
        <f t="shared" si="89"/>
        <v/>
      </c>
      <c r="F718" t="str">
        <f>+IF($C718="","",IF(CDR!G719="BIO","Oui","Non"))</f>
        <v/>
      </c>
      <c r="G718" t="str">
        <f>+IF($C718="","",IF(CDR!D719="DOMEDIA","MDD",IF(CDR!D719="APTA","MDD",IF(CDR!D719="TOP BUDGET","Premier Prix","MN"))))</f>
        <v/>
      </c>
      <c r="H718" t="str">
        <f>+IF($C718="","",CDR!D719)</f>
        <v/>
      </c>
      <c r="K718" t="str">
        <f>+IF($C718="","",CDR!$E$2)</f>
        <v/>
      </c>
      <c r="L718" t="str">
        <f>+IF($C718="","",CDR!$G$2)</f>
        <v/>
      </c>
      <c r="M718" t="str">
        <f>+IF($C718="","",CDR!AN719)</f>
        <v/>
      </c>
      <c r="N718" t="str">
        <f>+IF($C718="","",CDR!AO719)</f>
        <v/>
      </c>
      <c r="P718" t="str">
        <f t="shared" si="90"/>
        <v/>
      </c>
      <c r="Q718" t="str">
        <f>+IF($C718="","",CDR!A719)</f>
        <v/>
      </c>
      <c r="S718" t="str">
        <f t="shared" si="91"/>
        <v/>
      </c>
      <c r="T718" t="str">
        <f t="shared" si="92"/>
        <v/>
      </c>
      <c r="U718" t="str">
        <f t="shared" si="93"/>
        <v/>
      </c>
      <c r="V718" t="str">
        <f>+IF(C718="","",IF(CDR!L719="VRAC","Composant sans Colisage","Homogène"))</f>
        <v/>
      </c>
      <c r="W718" t="str">
        <f>+IF(C718="","",IF(CDR!L719="VRAC","EACH",IF(CDR!L719="COLIS","COLIS (CARTON FARDEAU DISPLAY)","PALETTE - BOX")))</f>
        <v/>
      </c>
      <c r="X718" t="str">
        <f>+IF($C718="","",IF(CDR!L719="PALETTE",CDR!M719,""))</f>
        <v/>
      </c>
      <c r="Z718" t="str">
        <f>+IF($C718="","",IF(CDR!N719="PALETTE","",CDR!M719))</f>
        <v/>
      </c>
      <c r="AC718" t="str">
        <f t="shared" si="94"/>
        <v/>
      </c>
      <c r="AD718" t="str">
        <f>+IF($C718="","",CDR!$J$2)</f>
        <v/>
      </c>
      <c r="AE718" t="str">
        <f>+IF(C718="","",CDR!J716)</f>
        <v/>
      </c>
      <c r="AF718" t="str">
        <f t="shared" si="95"/>
        <v/>
      </c>
    </row>
    <row r="719" spans="1:32" x14ac:dyDescent="0.25">
      <c r="A719" t="str">
        <f>+IF($C719="","",IF(CDR!I720="","",TEXT(CDR!I720,"00000000000000")))</f>
        <v/>
      </c>
      <c r="B719" t="str">
        <f t="shared" si="88"/>
        <v/>
      </c>
      <c r="C719" t="str">
        <f>+IF(CDR!F720="","",SUBSTITUTE(CDR!F720,"CHAR (10)"," "))</f>
        <v/>
      </c>
      <c r="D719" t="str">
        <f>+IF(CDR!F720="","",SUBSTITUTE(CDR!F720,"CHAR (10)"," "))</f>
        <v/>
      </c>
      <c r="E719" t="str">
        <f t="shared" si="89"/>
        <v/>
      </c>
      <c r="F719" t="str">
        <f>+IF($C719="","",IF(CDR!G720="BIO","Oui","Non"))</f>
        <v/>
      </c>
      <c r="G719" t="str">
        <f>+IF($C719="","",IF(CDR!D720="DOMEDIA","MDD",IF(CDR!D720="APTA","MDD",IF(CDR!D720="TOP BUDGET","Premier Prix","MN"))))</f>
        <v/>
      </c>
      <c r="H719" t="str">
        <f>+IF($C719="","",CDR!D720)</f>
        <v/>
      </c>
      <c r="K719" t="str">
        <f>+IF($C719="","",CDR!$E$2)</f>
        <v/>
      </c>
      <c r="L719" t="str">
        <f>+IF($C719="","",CDR!$G$2)</f>
        <v/>
      </c>
      <c r="M719" t="str">
        <f>+IF($C719="","",CDR!AN720)</f>
        <v/>
      </c>
      <c r="N719" t="str">
        <f>+IF($C719="","",CDR!AO720)</f>
        <v/>
      </c>
      <c r="P719" t="str">
        <f t="shared" si="90"/>
        <v/>
      </c>
      <c r="Q719" t="str">
        <f>+IF($C719="","",CDR!A720)</f>
        <v/>
      </c>
      <c r="S719" t="str">
        <f t="shared" si="91"/>
        <v/>
      </c>
      <c r="T719" t="str">
        <f t="shared" si="92"/>
        <v/>
      </c>
      <c r="U719" t="str">
        <f t="shared" si="93"/>
        <v/>
      </c>
      <c r="V719" t="str">
        <f>+IF(C719="","",IF(CDR!L720="VRAC","Composant sans Colisage","Homogène"))</f>
        <v/>
      </c>
      <c r="W719" t="str">
        <f>+IF(C719="","",IF(CDR!L720="VRAC","EACH",IF(CDR!L720="COLIS","COLIS (CARTON FARDEAU DISPLAY)","PALETTE - BOX")))</f>
        <v/>
      </c>
      <c r="X719" t="str">
        <f>+IF($C719="","",IF(CDR!L720="PALETTE",CDR!M720,""))</f>
        <v/>
      </c>
      <c r="Z719" t="str">
        <f>+IF($C719="","",IF(CDR!N720="PALETTE","",CDR!M720))</f>
        <v/>
      </c>
      <c r="AC719" t="str">
        <f t="shared" si="94"/>
        <v/>
      </c>
      <c r="AD719" t="str">
        <f>+IF($C719="","",CDR!$J$2)</f>
        <v/>
      </c>
      <c r="AE719" t="str">
        <f>+IF(C719="","",CDR!J717)</f>
        <v/>
      </c>
      <c r="AF719" t="str">
        <f t="shared" si="95"/>
        <v/>
      </c>
    </row>
    <row r="720" spans="1:32" x14ac:dyDescent="0.25">
      <c r="A720" t="str">
        <f>+IF($C720="","",IF(CDR!I721="","",TEXT(CDR!I721,"00000000000000")))</f>
        <v/>
      </c>
      <c r="B720" t="str">
        <f t="shared" si="88"/>
        <v/>
      </c>
      <c r="C720" t="str">
        <f>+IF(CDR!F721="","",SUBSTITUTE(CDR!F721,"CHAR (10)"," "))</f>
        <v/>
      </c>
      <c r="D720" t="str">
        <f>+IF(CDR!F721="","",SUBSTITUTE(CDR!F721,"CHAR (10)"," "))</f>
        <v/>
      </c>
      <c r="E720" t="str">
        <f t="shared" si="89"/>
        <v/>
      </c>
      <c r="F720" t="str">
        <f>+IF($C720="","",IF(CDR!G721="BIO","Oui","Non"))</f>
        <v/>
      </c>
      <c r="G720" t="str">
        <f>+IF($C720="","",IF(CDR!D721="DOMEDIA","MDD",IF(CDR!D721="APTA","MDD",IF(CDR!D721="TOP BUDGET","Premier Prix","MN"))))</f>
        <v/>
      </c>
      <c r="H720" t="str">
        <f>+IF($C720="","",CDR!D721)</f>
        <v/>
      </c>
      <c r="K720" t="str">
        <f>+IF($C720="","",CDR!$E$2)</f>
        <v/>
      </c>
      <c r="L720" t="str">
        <f>+IF($C720="","",CDR!$G$2)</f>
        <v/>
      </c>
      <c r="M720" t="str">
        <f>+IF($C720="","",CDR!AN721)</f>
        <v/>
      </c>
      <c r="N720" t="str">
        <f>+IF($C720="","",CDR!AO721)</f>
        <v/>
      </c>
      <c r="P720" t="str">
        <f t="shared" si="90"/>
        <v/>
      </c>
      <c r="Q720" t="str">
        <f>+IF($C720="","",CDR!A721)</f>
        <v/>
      </c>
      <c r="S720" t="str">
        <f t="shared" si="91"/>
        <v/>
      </c>
      <c r="T720" t="str">
        <f t="shared" si="92"/>
        <v/>
      </c>
      <c r="U720" t="str">
        <f t="shared" si="93"/>
        <v/>
      </c>
      <c r="V720" t="str">
        <f>+IF(C720="","",IF(CDR!L721="VRAC","Composant sans Colisage","Homogène"))</f>
        <v/>
      </c>
      <c r="W720" t="str">
        <f>+IF(C720="","",IF(CDR!L721="VRAC","EACH",IF(CDR!L721="COLIS","COLIS (CARTON FARDEAU DISPLAY)","PALETTE - BOX")))</f>
        <v/>
      </c>
      <c r="X720" t="str">
        <f>+IF($C720="","",IF(CDR!L721="PALETTE",CDR!M721,""))</f>
        <v/>
      </c>
      <c r="Z720" t="str">
        <f>+IF($C720="","",IF(CDR!N721="PALETTE","",CDR!M721))</f>
        <v/>
      </c>
      <c r="AC720" t="str">
        <f t="shared" si="94"/>
        <v/>
      </c>
      <c r="AD720" t="str">
        <f>+IF($C720="","",CDR!$J$2)</f>
        <v/>
      </c>
      <c r="AE720" t="str">
        <f>+IF(C720="","",CDR!J718)</f>
        <v/>
      </c>
      <c r="AF720" t="str">
        <f t="shared" si="95"/>
        <v/>
      </c>
    </row>
    <row r="721" spans="1:32" x14ac:dyDescent="0.25">
      <c r="A721" t="str">
        <f>+IF($C721="","",IF(CDR!I722="","",TEXT(CDR!I722,"00000000000000")))</f>
        <v/>
      </c>
      <c r="B721" t="str">
        <f t="shared" si="88"/>
        <v/>
      </c>
      <c r="C721" t="str">
        <f>+IF(CDR!F722="","",SUBSTITUTE(CDR!F722,"CHAR (10)"," "))</f>
        <v/>
      </c>
      <c r="D721" t="str">
        <f>+IF(CDR!F722="","",SUBSTITUTE(CDR!F722,"CHAR (10)"," "))</f>
        <v/>
      </c>
      <c r="E721" t="str">
        <f t="shared" si="89"/>
        <v/>
      </c>
      <c r="F721" t="str">
        <f>+IF($C721="","",IF(CDR!G722="BIO","Oui","Non"))</f>
        <v/>
      </c>
      <c r="G721" t="str">
        <f>+IF($C721="","",IF(CDR!D722="DOMEDIA","MDD",IF(CDR!D722="APTA","MDD",IF(CDR!D722="TOP BUDGET","Premier Prix","MN"))))</f>
        <v/>
      </c>
      <c r="H721" t="str">
        <f>+IF($C721="","",CDR!D722)</f>
        <v/>
      </c>
      <c r="K721" t="str">
        <f>+IF($C721="","",CDR!$E$2)</f>
        <v/>
      </c>
      <c r="L721" t="str">
        <f>+IF($C721="","",CDR!$G$2)</f>
        <v/>
      </c>
      <c r="M721" t="str">
        <f>+IF($C721="","",CDR!AN722)</f>
        <v/>
      </c>
      <c r="N721" t="str">
        <f>+IF($C721="","",CDR!AO722)</f>
        <v/>
      </c>
      <c r="P721" t="str">
        <f t="shared" si="90"/>
        <v/>
      </c>
      <c r="Q721" t="str">
        <f>+IF($C721="","",CDR!A722)</f>
        <v/>
      </c>
      <c r="S721" t="str">
        <f t="shared" si="91"/>
        <v/>
      </c>
      <c r="T721" t="str">
        <f t="shared" si="92"/>
        <v/>
      </c>
      <c r="U721" t="str">
        <f t="shared" si="93"/>
        <v/>
      </c>
      <c r="V721" t="str">
        <f>+IF(C721="","",IF(CDR!L722="VRAC","Composant sans Colisage","Homogène"))</f>
        <v/>
      </c>
      <c r="W721" t="str">
        <f>+IF(C721="","",IF(CDR!L722="VRAC","EACH",IF(CDR!L722="COLIS","COLIS (CARTON FARDEAU DISPLAY)","PALETTE - BOX")))</f>
        <v/>
      </c>
      <c r="X721" t="str">
        <f>+IF($C721="","",IF(CDR!L722="PALETTE",CDR!M722,""))</f>
        <v/>
      </c>
      <c r="Z721" t="str">
        <f>+IF($C721="","",IF(CDR!N722="PALETTE","",CDR!M722))</f>
        <v/>
      </c>
      <c r="AC721" t="str">
        <f t="shared" si="94"/>
        <v/>
      </c>
      <c r="AD721" t="str">
        <f>+IF($C721="","",CDR!$J$2)</f>
        <v/>
      </c>
      <c r="AE721" t="str">
        <f>+IF(C721="","",CDR!J719)</f>
        <v/>
      </c>
      <c r="AF721" t="str">
        <f t="shared" si="95"/>
        <v/>
      </c>
    </row>
    <row r="722" spans="1:32" x14ac:dyDescent="0.25">
      <c r="A722" t="str">
        <f>+IF($C722="","",IF(CDR!I723="","",TEXT(CDR!I723,"00000000000000")))</f>
        <v/>
      </c>
      <c r="B722" t="str">
        <f t="shared" si="88"/>
        <v/>
      </c>
      <c r="C722" t="str">
        <f>+IF(CDR!F723="","",SUBSTITUTE(CDR!F723,"CHAR (10)"," "))</f>
        <v/>
      </c>
      <c r="D722" t="str">
        <f>+IF(CDR!F723="","",SUBSTITUTE(CDR!F723,"CHAR (10)"," "))</f>
        <v/>
      </c>
      <c r="E722" t="str">
        <f t="shared" si="89"/>
        <v/>
      </c>
      <c r="F722" t="str">
        <f>+IF($C722="","",IF(CDR!G723="BIO","Oui","Non"))</f>
        <v/>
      </c>
      <c r="G722" t="str">
        <f>+IF($C722="","",IF(CDR!D723="DOMEDIA","MDD",IF(CDR!D723="APTA","MDD",IF(CDR!D723="TOP BUDGET","Premier Prix","MN"))))</f>
        <v/>
      </c>
      <c r="H722" t="str">
        <f>+IF($C722="","",CDR!D723)</f>
        <v/>
      </c>
      <c r="K722" t="str">
        <f>+IF($C722="","",CDR!$E$2)</f>
        <v/>
      </c>
      <c r="L722" t="str">
        <f>+IF($C722="","",CDR!$G$2)</f>
        <v/>
      </c>
      <c r="M722" t="str">
        <f>+IF($C722="","",CDR!AN723)</f>
        <v/>
      </c>
      <c r="N722" t="str">
        <f>+IF($C722="","",CDR!AO723)</f>
        <v/>
      </c>
      <c r="P722" t="str">
        <f t="shared" si="90"/>
        <v/>
      </c>
      <c r="Q722" t="str">
        <f>+IF($C722="","",CDR!A723)</f>
        <v/>
      </c>
      <c r="S722" t="str">
        <f t="shared" si="91"/>
        <v/>
      </c>
      <c r="T722" t="str">
        <f t="shared" si="92"/>
        <v/>
      </c>
      <c r="U722" t="str">
        <f t="shared" si="93"/>
        <v/>
      </c>
      <c r="V722" t="str">
        <f>+IF(C722="","",IF(CDR!L723="VRAC","Composant sans Colisage","Homogène"))</f>
        <v/>
      </c>
      <c r="W722" t="str">
        <f>+IF(C722="","",IF(CDR!L723="VRAC","EACH",IF(CDR!L723="COLIS","COLIS (CARTON FARDEAU DISPLAY)","PALETTE - BOX")))</f>
        <v/>
      </c>
      <c r="X722" t="str">
        <f>+IF($C722="","",IF(CDR!L723="PALETTE",CDR!M723,""))</f>
        <v/>
      </c>
      <c r="Z722" t="str">
        <f>+IF($C722="","",IF(CDR!N723="PALETTE","",CDR!M723))</f>
        <v/>
      </c>
      <c r="AC722" t="str">
        <f t="shared" si="94"/>
        <v/>
      </c>
      <c r="AD722" t="str">
        <f>+IF($C722="","",CDR!$J$2)</f>
        <v/>
      </c>
      <c r="AE722" t="str">
        <f>+IF(C722="","",CDR!J720)</f>
        <v/>
      </c>
      <c r="AF722" t="str">
        <f t="shared" si="95"/>
        <v/>
      </c>
    </row>
    <row r="723" spans="1:32" x14ac:dyDescent="0.25">
      <c r="A723" t="str">
        <f>+IF($C723="","",IF(CDR!I724="","",TEXT(CDR!I724,"00000000000000")))</f>
        <v/>
      </c>
      <c r="B723" t="str">
        <f t="shared" si="88"/>
        <v/>
      </c>
      <c r="C723" t="str">
        <f>+IF(CDR!F724="","",SUBSTITUTE(CDR!F724,"CHAR (10)"," "))</f>
        <v/>
      </c>
      <c r="D723" t="str">
        <f>+IF(CDR!F724="","",SUBSTITUTE(CDR!F724,"CHAR (10)"," "))</f>
        <v/>
      </c>
      <c r="E723" t="str">
        <f t="shared" si="89"/>
        <v/>
      </c>
      <c r="F723" t="str">
        <f>+IF($C723="","",IF(CDR!G724="BIO","Oui","Non"))</f>
        <v/>
      </c>
      <c r="G723" t="str">
        <f>+IF($C723="","",IF(CDR!D724="DOMEDIA","MDD",IF(CDR!D724="APTA","MDD",IF(CDR!D724="TOP BUDGET","Premier Prix","MN"))))</f>
        <v/>
      </c>
      <c r="H723" t="str">
        <f>+IF($C723="","",CDR!D724)</f>
        <v/>
      </c>
      <c r="K723" t="str">
        <f>+IF($C723="","",CDR!$E$2)</f>
        <v/>
      </c>
      <c r="L723" t="str">
        <f>+IF($C723="","",CDR!$G$2)</f>
        <v/>
      </c>
      <c r="M723" t="str">
        <f>+IF($C723="","",CDR!AN724)</f>
        <v/>
      </c>
      <c r="N723" t="str">
        <f>+IF($C723="","",CDR!AO724)</f>
        <v/>
      </c>
      <c r="P723" t="str">
        <f t="shared" si="90"/>
        <v/>
      </c>
      <c r="Q723" t="str">
        <f>+IF($C723="","",CDR!A724)</f>
        <v/>
      </c>
      <c r="S723" t="str">
        <f t="shared" si="91"/>
        <v/>
      </c>
      <c r="T723" t="str">
        <f t="shared" si="92"/>
        <v/>
      </c>
      <c r="U723" t="str">
        <f t="shared" si="93"/>
        <v/>
      </c>
      <c r="V723" t="str">
        <f>+IF(C723="","",IF(CDR!L724="VRAC","Composant sans Colisage","Homogène"))</f>
        <v/>
      </c>
      <c r="W723" t="str">
        <f>+IF(C723="","",IF(CDR!L724="VRAC","EACH",IF(CDR!L724="COLIS","COLIS (CARTON FARDEAU DISPLAY)","PALETTE - BOX")))</f>
        <v/>
      </c>
      <c r="X723" t="str">
        <f>+IF($C723="","",IF(CDR!L724="PALETTE",CDR!M724,""))</f>
        <v/>
      </c>
      <c r="Z723" t="str">
        <f>+IF($C723="","",IF(CDR!N724="PALETTE","",CDR!M724))</f>
        <v/>
      </c>
      <c r="AC723" t="str">
        <f t="shared" si="94"/>
        <v/>
      </c>
      <c r="AD723" t="str">
        <f>+IF($C723="","",CDR!$J$2)</f>
        <v/>
      </c>
      <c r="AE723" t="str">
        <f>+IF(C723="","",CDR!J721)</f>
        <v/>
      </c>
      <c r="AF723" t="str">
        <f t="shared" si="95"/>
        <v/>
      </c>
    </row>
    <row r="724" spans="1:32" x14ac:dyDescent="0.25">
      <c r="A724" t="str">
        <f>+IF($C724="","",IF(CDR!I725="","",TEXT(CDR!I725,"00000000000000")))</f>
        <v/>
      </c>
      <c r="B724" t="str">
        <f t="shared" si="88"/>
        <v/>
      </c>
      <c r="C724" t="str">
        <f>+IF(CDR!F725="","",SUBSTITUTE(CDR!F725,"CHAR (10)"," "))</f>
        <v/>
      </c>
      <c r="D724" t="str">
        <f>+IF(CDR!F725="","",SUBSTITUTE(CDR!F725,"CHAR (10)"," "))</f>
        <v/>
      </c>
      <c r="E724" t="str">
        <f t="shared" si="89"/>
        <v/>
      </c>
      <c r="F724" t="str">
        <f>+IF($C724="","",IF(CDR!G725="BIO","Oui","Non"))</f>
        <v/>
      </c>
      <c r="G724" t="str">
        <f>+IF($C724="","",IF(CDR!D725="DOMEDIA","MDD",IF(CDR!D725="APTA","MDD",IF(CDR!D725="TOP BUDGET","Premier Prix","MN"))))</f>
        <v/>
      </c>
      <c r="H724" t="str">
        <f>+IF($C724="","",CDR!D725)</f>
        <v/>
      </c>
      <c r="K724" t="str">
        <f>+IF($C724="","",CDR!$E$2)</f>
        <v/>
      </c>
      <c r="L724" t="str">
        <f>+IF($C724="","",CDR!$G$2)</f>
        <v/>
      </c>
      <c r="M724" t="str">
        <f>+IF($C724="","",CDR!AN725)</f>
        <v/>
      </c>
      <c r="N724" t="str">
        <f>+IF($C724="","",CDR!AO725)</f>
        <v/>
      </c>
      <c r="P724" t="str">
        <f t="shared" si="90"/>
        <v/>
      </c>
      <c r="Q724" t="str">
        <f>+IF($C724="","",CDR!A725)</f>
        <v/>
      </c>
      <c r="S724" t="str">
        <f t="shared" si="91"/>
        <v/>
      </c>
      <c r="T724" t="str">
        <f t="shared" si="92"/>
        <v/>
      </c>
      <c r="U724" t="str">
        <f t="shared" si="93"/>
        <v/>
      </c>
      <c r="V724" t="str">
        <f>+IF(C724="","",IF(CDR!L725="VRAC","Composant sans Colisage","Homogène"))</f>
        <v/>
      </c>
      <c r="W724" t="str">
        <f>+IF(C724="","",IF(CDR!L725="VRAC","EACH",IF(CDR!L725="COLIS","COLIS (CARTON FARDEAU DISPLAY)","PALETTE - BOX")))</f>
        <v/>
      </c>
      <c r="X724" t="str">
        <f>+IF($C724="","",IF(CDR!L725="PALETTE",CDR!M725,""))</f>
        <v/>
      </c>
      <c r="Z724" t="str">
        <f>+IF($C724="","",IF(CDR!N725="PALETTE","",CDR!M725))</f>
        <v/>
      </c>
      <c r="AC724" t="str">
        <f t="shared" si="94"/>
        <v/>
      </c>
      <c r="AD724" t="str">
        <f>+IF($C724="","",CDR!$J$2)</f>
        <v/>
      </c>
      <c r="AE724" t="str">
        <f>+IF(C724="","",CDR!J722)</f>
        <v/>
      </c>
      <c r="AF724" t="str">
        <f t="shared" si="95"/>
        <v/>
      </c>
    </row>
    <row r="725" spans="1:32" x14ac:dyDescent="0.25">
      <c r="A725" t="str">
        <f>+IF($C725="","",IF(CDR!I726="","",TEXT(CDR!I726,"00000000000000")))</f>
        <v/>
      </c>
      <c r="B725" t="str">
        <f t="shared" si="88"/>
        <v/>
      </c>
      <c r="C725" t="str">
        <f>+IF(CDR!F726="","",SUBSTITUTE(CDR!F726,"CHAR (10)"," "))</f>
        <v/>
      </c>
      <c r="D725" t="str">
        <f>+IF(CDR!F726="","",SUBSTITUTE(CDR!F726,"CHAR (10)"," "))</f>
        <v/>
      </c>
      <c r="E725" t="str">
        <f t="shared" si="89"/>
        <v/>
      </c>
      <c r="F725" t="str">
        <f>+IF($C725="","",IF(CDR!G726="BIO","Oui","Non"))</f>
        <v/>
      </c>
      <c r="G725" t="str">
        <f>+IF($C725="","",IF(CDR!D726="DOMEDIA","MDD",IF(CDR!D726="APTA","MDD",IF(CDR!D726="TOP BUDGET","Premier Prix","MN"))))</f>
        <v/>
      </c>
      <c r="H725" t="str">
        <f>+IF($C725="","",CDR!D726)</f>
        <v/>
      </c>
      <c r="K725" t="str">
        <f>+IF($C725="","",CDR!$E$2)</f>
        <v/>
      </c>
      <c r="L725" t="str">
        <f>+IF($C725="","",CDR!$G$2)</f>
        <v/>
      </c>
      <c r="M725" t="str">
        <f>+IF($C725="","",CDR!AN726)</f>
        <v/>
      </c>
      <c r="N725" t="str">
        <f>+IF($C725="","",CDR!AO726)</f>
        <v/>
      </c>
      <c r="P725" t="str">
        <f t="shared" si="90"/>
        <v/>
      </c>
      <c r="Q725" t="str">
        <f>+IF($C725="","",CDR!A726)</f>
        <v/>
      </c>
      <c r="S725" t="str">
        <f t="shared" si="91"/>
        <v/>
      </c>
      <c r="T725" t="str">
        <f t="shared" si="92"/>
        <v/>
      </c>
      <c r="U725" t="str">
        <f t="shared" si="93"/>
        <v/>
      </c>
      <c r="V725" t="str">
        <f>+IF(C725="","",IF(CDR!L726="VRAC","Composant sans Colisage","Homogène"))</f>
        <v/>
      </c>
      <c r="W725" t="str">
        <f>+IF(C725="","",IF(CDR!L726="VRAC","EACH",IF(CDR!L726="COLIS","COLIS (CARTON FARDEAU DISPLAY)","PALETTE - BOX")))</f>
        <v/>
      </c>
      <c r="X725" t="str">
        <f>+IF($C725="","",IF(CDR!L726="PALETTE",CDR!M726,""))</f>
        <v/>
      </c>
      <c r="Z725" t="str">
        <f>+IF($C725="","",IF(CDR!N726="PALETTE","",CDR!M726))</f>
        <v/>
      </c>
      <c r="AC725" t="str">
        <f t="shared" si="94"/>
        <v/>
      </c>
      <c r="AD725" t="str">
        <f>+IF($C725="","",CDR!$J$2)</f>
        <v/>
      </c>
      <c r="AE725" t="str">
        <f>+IF(C725="","",CDR!J723)</f>
        <v/>
      </c>
      <c r="AF725" t="str">
        <f t="shared" si="95"/>
        <v/>
      </c>
    </row>
    <row r="726" spans="1:32" x14ac:dyDescent="0.25">
      <c r="A726" t="str">
        <f>+IF($C726="","",IF(CDR!I727="","",TEXT(CDR!I727,"00000000000000")))</f>
        <v/>
      </c>
      <c r="B726" t="str">
        <f t="shared" si="88"/>
        <v/>
      </c>
      <c r="C726" t="str">
        <f>+IF(CDR!F727="","",SUBSTITUTE(CDR!F727,"CHAR (10)"," "))</f>
        <v/>
      </c>
      <c r="D726" t="str">
        <f>+IF(CDR!F727="","",SUBSTITUTE(CDR!F727,"CHAR (10)"," "))</f>
        <v/>
      </c>
      <c r="E726" t="str">
        <f t="shared" si="89"/>
        <v/>
      </c>
      <c r="F726" t="str">
        <f>+IF($C726="","",IF(CDR!G727="BIO","Oui","Non"))</f>
        <v/>
      </c>
      <c r="G726" t="str">
        <f>+IF($C726="","",IF(CDR!D727="DOMEDIA","MDD",IF(CDR!D727="APTA","MDD",IF(CDR!D727="TOP BUDGET","Premier Prix","MN"))))</f>
        <v/>
      </c>
      <c r="H726" t="str">
        <f>+IF($C726="","",CDR!D727)</f>
        <v/>
      </c>
      <c r="K726" t="str">
        <f>+IF($C726="","",CDR!$E$2)</f>
        <v/>
      </c>
      <c r="L726" t="str">
        <f>+IF($C726="","",CDR!$G$2)</f>
        <v/>
      </c>
      <c r="M726" t="str">
        <f>+IF($C726="","",CDR!AN727)</f>
        <v/>
      </c>
      <c r="N726" t="str">
        <f>+IF($C726="","",CDR!AO727)</f>
        <v/>
      </c>
      <c r="P726" t="str">
        <f t="shared" si="90"/>
        <v/>
      </c>
      <c r="Q726" t="str">
        <f>+IF($C726="","",CDR!A727)</f>
        <v/>
      </c>
      <c r="S726" t="str">
        <f t="shared" si="91"/>
        <v/>
      </c>
      <c r="T726" t="str">
        <f t="shared" si="92"/>
        <v/>
      </c>
      <c r="U726" t="str">
        <f t="shared" si="93"/>
        <v/>
      </c>
      <c r="V726" t="str">
        <f>+IF(C726="","",IF(CDR!L727="VRAC","Composant sans Colisage","Homogène"))</f>
        <v/>
      </c>
      <c r="W726" t="str">
        <f>+IF(C726="","",IF(CDR!L727="VRAC","EACH",IF(CDR!L727="COLIS","COLIS (CARTON FARDEAU DISPLAY)","PALETTE - BOX")))</f>
        <v/>
      </c>
      <c r="X726" t="str">
        <f>+IF($C726="","",IF(CDR!L727="PALETTE",CDR!M727,""))</f>
        <v/>
      </c>
      <c r="Z726" t="str">
        <f>+IF($C726="","",IF(CDR!N727="PALETTE","",CDR!M727))</f>
        <v/>
      </c>
      <c r="AC726" t="str">
        <f t="shared" si="94"/>
        <v/>
      </c>
      <c r="AD726" t="str">
        <f>+IF($C726="","",CDR!$J$2)</f>
        <v/>
      </c>
      <c r="AE726" t="str">
        <f>+IF(C726="","",CDR!J724)</f>
        <v/>
      </c>
      <c r="AF726" t="str">
        <f t="shared" si="95"/>
        <v/>
      </c>
    </row>
    <row r="727" spans="1:32" x14ac:dyDescent="0.25">
      <c r="A727" t="str">
        <f>+IF($C727="","",IF(CDR!I728="","",TEXT(CDR!I728,"00000000000000")))</f>
        <v/>
      </c>
      <c r="B727" t="str">
        <f t="shared" si="88"/>
        <v/>
      </c>
      <c r="C727" t="str">
        <f>+IF(CDR!F728="","",SUBSTITUTE(CDR!F728,"CHAR (10)"," "))</f>
        <v/>
      </c>
      <c r="D727" t="str">
        <f>+IF(CDR!F728="","",SUBSTITUTE(CDR!F728,"CHAR (10)"," "))</f>
        <v/>
      </c>
      <c r="E727" t="str">
        <f t="shared" si="89"/>
        <v/>
      </c>
      <c r="F727" t="str">
        <f>+IF($C727="","",IF(CDR!G728="BIO","Oui","Non"))</f>
        <v/>
      </c>
      <c r="G727" t="str">
        <f>+IF($C727="","",IF(CDR!D728="DOMEDIA","MDD",IF(CDR!D728="APTA","MDD",IF(CDR!D728="TOP BUDGET","Premier Prix","MN"))))</f>
        <v/>
      </c>
      <c r="H727" t="str">
        <f>+IF($C727="","",CDR!D728)</f>
        <v/>
      </c>
      <c r="K727" t="str">
        <f>+IF($C727="","",CDR!$E$2)</f>
        <v/>
      </c>
      <c r="L727" t="str">
        <f>+IF($C727="","",CDR!$G$2)</f>
        <v/>
      </c>
      <c r="M727" t="str">
        <f>+IF($C727="","",CDR!AN728)</f>
        <v/>
      </c>
      <c r="N727" t="str">
        <f>+IF($C727="","",CDR!AO728)</f>
        <v/>
      </c>
      <c r="P727" t="str">
        <f t="shared" si="90"/>
        <v/>
      </c>
      <c r="Q727" t="str">
        <f>+IF($C727="","",CDR!A728)</f>
        <v/>
      </c>
      <c r="S727" t="str">
        <f t="shared" si="91"/>
        <v/>
      </c>
      <c r="T727" t="str">
        <f t="shared" si="92"/>
        <v/>
      </c>
      <c r="U727" t="str">
        <f t="shared" si="93"/>
        <v/>
      </c>
      <c r="V727" t="str">
        <f>+IF(C727="","",IF(CDR!L728="VRAC","Composant sans Colisage","Homogène"))</f>
        <v/>
      </c>
      <c r="W727" t="str">
        <f>+IF(C727="","",IF(CDR!L728="VRAC","EACH",IF(CDR!L728="COLIS","COLIS (CARTON FARDEAU DISPLAY)","PALETTE - BOX")))</f>
        <v/>
      </c>
      <c r="X727" t="str">
        <f>+IF($C727="","",IF(CDR!L728="PALETTE",CDR!M728,""))</f>
        <v/>
      </c>
      <c r="Z727" t="str">
        <f>+IF($C727="","",IF(CDR!N728="PALETTE","",CDR!M728))</f>
        <v/>
      </c>
      <c r="AC727" t="str">
        <f t="shared" si="94"/>
        <v/>
      </c>
      <c r="AD727" t="str">
        <f>+IF($C727="","",CDR!$J$2)</f>
        <v/>
      </c>
      <c r="AE727" t="str">
        <f>+IF(C727="","",CDR!J725)</f>
        <v/>
      </c>
      <c r="AF727" t="str">
        <f t="shared" si="95"/>
        <v/>
      </c>
    </row>
    <row r="728" spans="1:32" x14ac:dyDescent="0.25">
      <c r="A728" t="str">
        <f>+IF($C728="","",IF(CDR!I729="","",TEXT(CDR!I729,"00000000000000")))</f>
        <v/>
      </c>
      <c r="B728" t="str">
        <f t="shared" si="88"/>
        <v/>
      </c>
      <c r="C728" t="str">
        <f>+IF(CDR!F729="","",SUBSTITUTE(CDR!F729,"CHAR (10)"," "))</f>
        <v/>
      </c>
      <c r="D728" t="str">
        <f>+IF(CDR!F729="","",SUBSTITUTE(CDR!F729,"CHAR (10)"," "))</f>
        <v/>
      </c>
      <c r="E728" t="str">
        <f t="shared" si="89"/>
        <v/>
      </c>
      <c r="F728" t="str">
        <f>+IF($C728="","",IF(CDR!G729="BIO","Oui","Non"))</f>
        <v/>
      </c>
      <c r="G728" t="str">
        <f>+IF($C728="","",IF(CDR!D729="DOMEDIA","MDD",IF(CDR!D729="APTA","MDD",IF(CDR!D729="TOP BUDGET","Premier Prix","MN"))))</f>
        <v/>
      </c>
      <c r="H728" t="str">
        <f>+IF($C728="","",CDR!D729)</f>
        <v/>
      </c>
      <c r="K728" t="str">
        <f>+IF($C728="","",CDR!$E$2)</f>
        <v/>
      </c>
      <c r="L728" t="str">
        <f>+IF($C728="","",CDR!$G$2)</f>
        <v/>
      </c>
      <c r="M728" t="str">
        <f>+IF($C728="","",CDR!AN729)</f>
        <v/>
      </c>
      <c r="N728" t="str">
        <f>+IF($C728="","",CDR!AO729)</f>
        <v/>
      </c>
      <c r="P728" t="str">
        <f t="shared" si="90"/>
        <v/>
      </c>
      <c r="Q728" t="str">
        <f>+IF($C728="","",CDR!A729)</f>
        <v/>
      </c>
      <c r="S728" t="str">
        <f t="shared" si="91"/>
        <v/>
      </c>
      <c r="T728" t="str">
        <f t="shared" si="92"/>
        <v/>
      </c>
      <c r="U728" t="str">
        <f t="shared" si="93"/>
        <v/>
      </c>
      <c r="V728" t="str">
        <f>+IF(C728="","",IF(CDR!L729="VRAC","Composant sans Colisage","Homogène"))</f>
        <v/>
      </c>
      <c r="W728" t="str">
        <f>+IF(C728="","",IF(CDR!L729="VRAC","EACH",IF(CDR!L729="COLIS","COLIS (CARTON FARDEAU DISPLAY)","PALETTE - BOX")))</f>
        <v/>
      </c>
      <c r="X728" t="str">
        <f>+IF($C728="","",IF(CDR!L729="PALETTE",CDR!M729,""))</f>
        <v/>
      </c>
      <c r="Z728" t="str">
        <f>+IF($C728="","",IF(CDR!N729="PALETTE","",CDR!M729))</f>
        <v/>
      </c>
      <c r="AC728" t="str">
        <f t="shared" si="94"/>
        <v/>
      </c>
      <c r="AD728" t="str">
        <f>+IF($C728="","",CDR!$J$2)</f>
        <v/>
      </c>
      <c r="AE728" t="str">
        <f>+IF(C728="","",CDR!J726)</f>
        <v/>
      </c>
      <c r="AF728" t="str">
        <f t="shared" si="95"/>
        <v/>
      </c>
    </row>
    <row r="729" spans="1:32" x14ac:dyDescent="0.25">
      <c r="A729" t="str">
        <f>+IF($C729="","",IF(CDR!I730="","",TEXT(CDR!I730,"00000000000000")))</f>
        <v/>
      </c>
      <c r="B729" t="str">
        <f t="shared" si="88"/>
        <v/>
      </c>
      <c r="C729" t="str">
        <f>+IF(CDR!F730="","",SUBSTITUTE(CDR!F730,"CHAR (10)"," "))</f>
        <v/>
      </c>
      <c r="D729" t="str">
        <f>+IF(CDR!F730="","",SUBSTITUTE(CDR!F730,"CHAR (10)"," "))</f>
        <v/>
      </c>
      <c r="E729" t="str">
        <f t="shared" si="89"/>
        <v/>
      </c>
      <c r="F729" t="str">
        <f>+IF($C729="","",IF(CDR!G730="BIO","Oui","Non"))</f>
        <v/>
      </c>
      <c r="G729" t="str">
        <f>+IF($C729="","",IF(CDR!D730="DOMEDIA","MDD",IF(CDR!D730="APTA","MDD",IF(CDR!D730="TOP BUDGET","Premier Prix","MN"))))</f>
        <v/>
      </c>
      <c r="H729" t="str">
        <f>+IF($C729="","",CDR!D730)</f>
        <v/>
      </c>
      <c r="K729" t="str">
        <f>+IF($C729="","",CDR!$E$2)</f>
        <v/>
      </c>
      <c r="L729" t="str">
        <f>+IF($C729="","",CDR!$G$2)</f>
        <v/>
      </c>
      <c r="M729" t="str">
        <f>+IF($C729="","",CDR!AN730)</f>
        <v/>
      </c>
      <c r="N729" t="str">
        <f>+IF($C729="","",CDR!AO730)</f>
        <v/>
      </c>
      <c r="P729" t="str">
        <f t="shared" si="90"/>
        <v/>
      </c>
      <c r="Q729" t="str">
        <f>+IF($C729="","",CDR!A730)</f>
        <v/>
      </c>
      <c r="S729" t="str">
        <f t="shared" si="91"/>
        <v/>
      </c>
      <c r="T729" t="str">
        <f t="shared" si="92"/>
        <v/>
      </c>
      <c r="U729" t="str">
        <f t="shared" si="93"/>
        <v/>
      </c>
      <c r="V729" t="str">
        <f>+IF(C729="","",IF(CDR!L730="VRAC","Composant sans Colisage","Homogène"))</f>
        <v/>
      </c>
      <c r="W729" t="str">
        <f>+IF(C729="","",IF(CDR!L730="VRAC","EACH",IF(CDR!L730="COLIS","COLIS (CARTON FARDEAU DISPLAY)","PALETTE - BOX")))</f>
        <v/>
      </c>
      <c r="X729" t="str">
        <f>+IF($C729="","",IF(CDR!L730="PALETTE",CDR!M730,""))</f>
        <v/>
      </c>
      <c r="Z729" t="str">
        <f>+IF($C729="","",IF(CDR!N730="PALETTE","",CDR!M730))</f>
        <v/>
      </c>
      <c r="AC729" t="str">
        <f t="shared" si="94"/>
        <v/>
      </c>
      <c r="AD729" t="str">
        <f>+IF($C729="","",CDR!$J$2)</f>
        <v/>
      </c>
      <c r="AE729" t="str">
        <f>+IF(C729="","",CDR!J727)</f>
        <v/>
      </c>
      <c r="AF729" t="str">
        <f t="shared" si="95"/>
        <v/>
      </c>
    </row>
    <row r="730" spans="1:32" x14ac:dyDescent="0.25">
      <c r="A730" t="str">
        <f>+IF($C730="","",IF(CDR!I731="","",TEXT(CDR!I731,"00000000000000")))</f>
        <v/>
      </c>
      <c r="B730" t="str">
        <f t="shared" si="88"/>
        <v/>
      </c>
      <c r="C730" t="str">
        <f>+IF(CDR!F731="","",SUBSTITUTE(CDR!F731,"CHAR (10)"," "))</f>
        <v/>
      </c>
      <c r="D730" t="str">
        <f>+IF(CDR!F731="","",SUBSTITUTE(CDR!F731,"CHAR (10)"," "))</f>
        <v/>
      </c>
      <c r="E730" t="str">
        <f t="shared" si="89"/>
        <v/>
      </c>
      <c r="F730" t="str">
        <f>+IF($C730="","",IF(CDR!G731="BIO","Oui","Non"))</f>
        <v/>
      </c>
      <c r="G730" t="str">
        <f>+IF($C730="","",IF(CDR!D731="DOMEDIA","MDD",IF(CDR!D731="APTA","MDD",IF(CDR!D731="TOP BUDGET","Premier Prix","MN"))))</f>
        <v/>
      </c>
      <c r="H730" t="str">
        <f>+IF($C730="","",CDR!D731)</f>
        <v/>
      </c>
      <c r="K730" t="str">
        <f>+IF($C730="","",CDR!$E$2)</f>
        <v/>
      </c>
      <c r="L730" t="str">
        <f>+IF($C730="","",CDR!$G$2)</f>
        <v/>
      </c>
      <c r="M730" t="str">
        <f>+IF($C730="","",CDR!AN731)</f>
        <v/>
      </c>
      <c r="N730" t="str">
        <f>+IF($C730="","",CDR!AO731)</f>
        <v/>
      </c>
      <c r="P730" t="str">
        <f t="shared" si="90"/>
        <v/>
      </c>
      <c r="Q730" t="str">
        <f>+IF($C730="","",CDR!A731)</f>
        <v/>
      </c>
      <c r="S730" t="str">
        <f t="shared" si="91"/>
        <v/>
      </c>
      <c r="T730" t="str">
        <f t="shared" si="92"/>
        <v/>
      </c>
      <c r="U730" t="str">
        <f t="shared" si="93"/>
        <v/>
      </c>
      <c r="V730" t="str">
        <f>+IF(C730="","",IF(CDR!L731="VRAC","Composant sans Colisage","Homogène"))</f>
        <v/>
      </c>
      <c r="W730" t="str">
        <f>+IF(C730="","",IF(CDR!L731="VRAC","EACH",IF(CDR!L731="COLIS","COLIS (CARTON FARDEAU DISPLAY)","PALETTE - BOX")))</f>
        <v/>
      </c>
      <c r="X730" t="str">
        <f>+IF($C730="","",IF(CDR!L731="PALETTE",CDR!M731,""))</f>
        <v/>
      </c>
      <c r="Z730" t="str">
        <f>+IF($C730="","",IF(CDR!N731="PALETTE","",CDR!M731))</f>
        <v/>
      </c>
      <c r="AC730" t="str">
        <f t="shared" si="94"/>
        <v/>
      </c>
      <c r="AD730" t="str">
        <f>+IF($C730="","",CDR!$J$2)</f>
        <v/>
      </c>
      <c r="AE730" t="str">
        <f>+IF(C730="","",CDR!J728)</f>
        <v/>
      </c>
      <c r="AF730" t="str">
        <f t="shared" si="95"/>
        <v/>
      </c>
    </row>
    <row r="731" spans="1:32" x14ac:dyDescent="0.25">
      <c r="A731" t="str">
        <f>+IF($C731="","",IF(CDR!I732="","",TEXT(CDR!I732,"00000000000000")))</f>
        <v/>
      </c>
      <c r="B731" t="str">
        <f t="shared" si="88"/>
        <v/>
      </c>
      <c r="C731" t="str">
        <f>+IF(CDR!F732="","",SUBSTITUTE(CDR!F732,"CHAR (10)"," "))</f>
        <v/>
      </c>
      <c r="D731" t="str">
        <f>+IF(CDR!F732="","",SUBSTITUTE(CDR!F732,"CHAR (10)"," "))</f>
        <v/>
      </c>
      <c r="E731" t="str">
        <f t="shared" si="89"/>
        <v/>
      </c>
      <c r="F731" t="str">
        <f>+IF($C731="","",IF(CDR!G732="BIO","Oui","Non"))</f>
        <v/>
      </c>
      <c r="G731" t="str">
        <f>+IF($C731="","",IF(CDR!D732="DOMEDIA","MDD",IF(CDR!D732="APTA","MDD",IF(CDR!D732="TOP BUDGET","Premier Prix","MN"))))</f>
        <v/>
      </c>
      <c r="H731" t="str">
        <f>+IF($C731="","",CDR!D732)</f>
        <v/>
      </c>
      <c r="K731" t="str">
        <f>+IF($C731="","",CDR!$E$2)</f>
        <v/>
      </c>
      <c r="L731" t="str">
        <f>+IF($C731="","",CDR!$G$2)</f>
        <v/>
      </c>
      <c r="M731" t="str">
        <f>+IF($C731="","",CDR!AN732)</f>
        <v/>
      </c>
      <c r="N731" t="str">
        <f>+IF($C731="","",CDR!AO732)</f>
        <v/>
      </c>
      <c r="P731" t="str">
        <f t="shared" si="90"/>
        <v/>
      </c>
      <c r="Q731" t="str">
        <f>+IF($C731="","",CDR!A732)</f>
        <v/>
      </c>
      <c r="S731" t="str">
        <f t="shared" si="91"/>
        <v/>
      </c>
      <c r="T731" t="str">
        <f t="shared" si="92"/>
        <v/>
      </c>
      <c r="U731" t="str">
        <f t="shared" si="93"/>
        <v/>
      </c>
      <c r="V731" t="str">
        <f>+IF(C731="","",IF(CDR!L732="VRAC","Composant sans Colisage","Homogène"))</f>
        <v/>
      </c>
      <c r="W731" t="str">
        <f>+IF(C731="","",IF(CDR!L732="VRAC","EACH",IF(CDR!L732="COLIS","COLIS (CARTON FARDEAU DISPLAY)","PALETTE - BOX")))</f>
        <v/>
      </c>
      <c r="X731" t="str">
        <f>+IF($C731="","",IF(CDR!L732="PALETTE",CDR!M732,""))</f>
        <v/>
      </c>
      <c r="Z731" t="str">
        <f>+IF($C731="","",IF(CDR!N732="PALETTE","",CDR!M732))</f>
        <v/>
      </c>
      <c r="AC731" t="str">
        <f t="shared" si="94"/>
        <v/>
      </c>
      <c r="AD731" t="str">
        <f>+IF($C731="","",CDR!$J$2)</f>
        <v/>
      </c>
      <c r="AE731" t="str">
        <f>+IF(C731="","",CDR!J729)</f>
        <v/>
      </c>
      <c r="AF731" t="str">
        <f t="shared" si="95"/>
        <v/>
      </c>
    </row>
    <row r="732" spans="1:32" x14ac:dyDescent="0.25">
      <c r="A732" t="str">
        <f>+IF($C732="","",IF(CDR!I733="","",TEXT(CDR!I733,"00000000000000")))</f>
        <v/>
      </c>
      <c r="B732" t="str">
        <f t="shared" si="88"/>
        <v/>
      </c>
      <c r="C732" t="str">
        <f>+IF(CDR!F733="","",SUBSTITUTE(CDR!F733,"CHAR (10)"," "))</f>
        <v/>
      </c>
      <c r="D732" t="str">
        <f>+IF(CDR!F733="","",SUBSTITUTE(CDR!F733,"CHAR (10)"," "))</f>
        <v/>
      </c>
      <c r="E732" t="str">
        <f t="shared" si="89"/>
        <v/>
      </c>
      <c r="F732" t="str">
        <f>+IF($C732="","",IF(CDR!G733="BIO","Oui","Non"))</f>
        <v/>
      </c>
      <c r="G732" t="str">
        <f>+IF($C732="","",IF(CDR!D733="DOMEDIA","MDD",IF(CDR!D733="APTA","MDD",IF(CDR!D733="TOP BUDGET","Premier Prix","MN"))))</f>
        <v/>
      </c>
      <c r="H732" t="str">
        <f>+IF($C732="","",CDR!D733)</f>
        <v/>
      </c>
      <c r="K732" t="str">
        <f>+IF($C732="","",CDR!$E$2)</f>
        <v/>
      </c>
      <c r="L732" t="str">
        <f>+IF($C732="","",CDR!$G$2)</f>
        <v/>
      </c>
      <c r="M732" t="str">
        <f>+IF($C732="","",CDR!AN733)</f>
        <v/>
      </c>
      <c r="N732" t="str">
        <f>+IF($C732="","",CDR!AO733)</f>
        <v/>
      </c>
      <c r="P732" t="str">
        <f t="shared" si="90"/>
        <v/>
      </c>
      <c r="Q732" t="str">
        <f>+IF($C732="","",CDR!A733)</f>
        <v/>
      </c>
      <c r="S732" t="str">
        <f t="shared" si="91"/>
        <v/>
      </c>
      <c r="T732" t="str">
        <f t="shared" si="92"/>
        <v/>
      </c>
      <c r="U732" t="str">
        <f t="shared" si="93"/>
        <v/>
      </c>
      <c r="V732" t="str">
        <f>+IF(C732="","",IF(CDR!L733="VRAC","Composant sans Colisage","Homogène"))</f>
        <v/>
      </c>
      <c r="W732" t="str">
        <f>+IF(C732="","",IF(CDR!L733="VRAC","EACH",IF(CDR!L733="COLIS","COLIS (CARTON FARDEAU DISPLAY)","PALETTE - BOX")))</f>
        <v/>
      </c>
      <c r="X732" t="str">
        <f>+IF($C732="","",IF(CDR!L733="PALETTE",CDR!M733,""))</f>
        <v/>
      </c>
      <c r="Z732" t="str">
        <f>+IF($C732="","",IF(CDR!N733="PALETTE","",CDR!M733))</f>
        <v/>
      </c>
      <c r="AC732" t="str">
        <f t="shared" si="94"/>
        <v/>
      </c>
      <c r="AD732" t="str">
        <f>+IF($C732="","",CDR!$J$2)</f>
        <v/>
      </c>
      <c r="AE732" t="str">
        <f>+IF(C732="","",CDR!J730)</f>
        <v/>
      </c>
      <c r="AF732" t="str">
        <f t="shared" si="95"/>
        <v/>
      </c>
    </row>
    <row r="733" spans="1:32" x14ac:dyDescent="0.25">
      <c r="A733" t="str">
        <f>+IF($C733="","",IF(CDR!I734="","",TEXT(CDR!I734,"00000000000000")))</f>
        <v/>
      </c>
      <c r="B733" t="str">
        <f t="shared" si="88"/>
        <v/>
      </c>
      <c r="C733" t="str">
        <f>+IF(CDR!F734="","",SUBSTITUTE(CDR!F734,"CHAR (10)"," "))</f>
        <v/>
      </c>
      <c r="D733" t="str">
        <f>+IF(CDR!F734="","",SUBSTITUTE(CDR!F734,"CHAR (10)"," "))</f>
        <v/>
      </c>
      <c r="E733" t="str">
        <f t="shared" si="89"/>
        <v/>
      </c>
      <c r="F733" t="str">
        <f>+IF($C733="","",IF(CDR!G734="BIO","Oui","Non"))</f>
        <v/>
      </c>
      <c r="G733" t="str">
        <f>+IF($C733="","",IF(CDR!D734="DOMEDIA","MDD",IF(CDR!D734="APTA","MDD",IF(CDR!D734="TOP BUDGET","Premier Prix","MN"))))</f>
        <v/>
      </c>
      <c r="H733" t="str">
        <f>+IF($C733="","",CDR!D734)</f>
        <v/>
      </c>
      <c r="K733" t="str">
        <f>+IF($C733="","",CDR!$E$2)</f>
        <v/>
      </c>
      <c r="L733" t="str">
        <f>+IF($C733="","",CDR!$G$2)</f>
        <v/>
      </c>
      <c r="M733" t="str">
        <f>+IF($C733="","",CDR!AN734)</f>
        <v/>
      </c>
      <c r="N733" t="str">
        <f>+IF($C733="","",CDR!AO734)</f>
        <v/>
      </c>
      <c r="P733" t="str">
        <f t="shared" si="90"/>
        <v/>
      </c>
      <c r="Q733" t="str">
        <f>+IF($C733="","",CDR!A734)</f>
        <v/>
      </c>
      <c r="S733" t="str">
        <f t="shared" si="91"/>
        <v/>
      </c>
      <c r="T733" t="str">
        <f t="shared" si="92"/>
        <v/>
      </c>
      <c r="U733" t="str">
        <f t="shared" si="93"/>
        <v/>
      </c>
      <c r="V733" t="str">
        <f>+IF(C733="","",IF(CDR!L734="VRAC","Composant sans Colisage","Homogène"))</f>
        <v/>
      </c>
      <c r="W733" t="str">
        <f>+IF(C733="","",IF(CDR!L734="VRAC","EACH",IF(CDR!L734="COLIS","COLIS (CARTON FARDEAU DISPLAY)","PALETTE - BOX")))</f>
        <v/>
      </c>
      <c r="X733" t="str">
        <f>+IF($C733="","",IF(CDR!L734="PALETTE",CDR!M734,""))</f>
        <v/>
      </c>
      <c r="Z733" t="str">
        <f>+IF($C733="","",IF(CDR!N734="PALETTE","",CDR!M734))</f>
        <v/>
      </c>
      <c r="AC733" t="str">
        <f t="shared" si="94"/>
        <v/>
      </c>
      <c r="AD733" t="str">
        <f>+IF($C733="","",CDR!$J$2)</f>
        <v/>
      </c>
      <c r="AE733" t="str">
        <f>+IF(C733="","",CDR!J731)</f>
        <v/>
      </c>
      <c r="AF733" t="str">
        <f t="shared" si="95"/>
        <v/>
      </c>
    </row>
    <row r="734" spans="1:32" x14ac:dyDescent="0.25">
      <c r="A734" t="str">
        <f>+IF($C734="","",IF(CDR!I735="","",TEXT(CDR!I735,"00000000000000")))</f>
        <v/>
      </c>
      <c r="B734" t="str">
        <f t="shared" si="88"/>
        <v/>
      </c>
      <c r="C734" t="str">
        <f>+IF(CDR!F735="","",SUBSTITUTE(CDR!F735,"CHAR (10)"," "))</f>
        <v/>
      </c>
      <c r="D734" t="str">
        <f>+IF(CDR!F735="","",SUBSTITUTE(CDR!F735,"CHAR (10)"," "))</f>
        <v/>
      </c>
      <c r="E734" t="str">
        <f t="shared" si="89"/>
        <v/>
      </c>
      <c r="F734" t="str">
        <f>+IF($C734="","",IF(CDR!G735="BIO","Oui","Non"))</f>
        <v/>
      </c>
      <c r="G734" t="str">
        <f>+IF($C734="","",IF(CDR!D735="DOMEDIA","MDD",IF(CDR!D735="APTA","MDD",IF(CDR!D735="TOP BUDGET","Premier Prix","MN"))))</f>
        <v/>
      </c>
      <c r="H734" t="str">
        <f>+IF($C734="","",CDR!D735)</f>
        <v/>
      </c>
      <c r="K734" t="str">
        <f>+IF($C734="","",CDR!$E$2)</f>
        <v/>
      </c>
      <c r="L734" t="str">
        <f>+IF($C734="","",CDR!$G$2)</f>
        <v/>
      </c>
      <c r="M734" t="str">
        <f>+IF($C734="","",CDR!AN735)</f>
        <v/>
      </c>
      <c r="N734" t="str">
        <f>+IF($C734="","",CDR!AO735)</f>
        <v/>
      </c>
      <c r="P734" t="str">
        <f t="shared" si="90"/>
        <v/>
      </c>
      <c r="Q734" t="str">
        <f>+IF($C734="","",CDR!A735)</f>
        <v/>
      </c>
      <c r="S734" t="str">
        <f t="shared" si="91"/>
        <v/>
      </c>
      <c r="T734" t="str">
        <f t="shared" si="92"/>
        <v/>
      </c>
      <c r="U734" t="str">
        <f t="shared" si="93"/>
        <v/>
      </c>
      <c r="V734" t="str">
        <f>+IF(C734="","",IF(CDR!L735="VRAC","Composant sans Colisage","Homogène"))</f>
        <v/>
      </c>
      <c r="W734" t="str">
        <f>+IF(C734="","",IF(CDR!L735="VRAC","EACH",IF(CDR!L735="COLIS","COLIS (CARTON FARDEAU DISPLAY)","PALETTE - BOX")))</f>
        <v/>
      </c>
      <c r="X734" t="str">
        <f>+IF($C734="","",IF(CDR!L735="PALETTE",CDR!M735,""))</f>
        <v/>
      </c>
      <c r="Z734" t="str">
        <f>+IF($C734="","",IF(CDR!N735="PALETTE","",CDR!M735))</f>
        <v/>
      </c>
      <c r="AC734" t="str">
        <f t="shared" si="94"/>
        <v/>
      </c>
      <c r="AD734" t="str">
        <f>+IF($C734="","",CDR!$J$2)</f>
        <v/>
      </c>
      <c r="AE734" t="str">
        <f>+IF(C734="","",CDR!J732)</f>
        <v/>
      </c>
      <c r="AF734" t="str">
        <f t="shared" si="95"/>
        <v/>
      </c>
    </row>
    <row r="735" spans="1:32" x14ac:dyDescent="0.25">
      <c r="A735" t="str">
        <f>+IF($C735="","",IF(CDR!I736="","",TEXT(CDR!I736,"00000000000000")))</f>
        <v/>
      </c>
      <c r="B735" t="str">
        <f t="shared" si="88"/>
        <v/>
      </c>
      <c r="C735" t="str">
        <f>+IF(CDR!F736="","",SUBSTITUTE(CDR!F736,"CHAR (10)"," "))</f>
        <v/>
      </c>
      <c r="D735" t="str">
        <f>+IF(CDR!F736="","",SUBSTITUTE(CDR!F736,"CHAR (10)"," "))</f>
        <v/>
      </c>
      <c r="E735" t="str">
        <f t="shared" si="89"/>
        <v/>
      </c>
      <c r="F735" t="str">
        <f>+IF($C735="","",IF(CDR!G736="BIO","Oui","Non"))</f>
        <v/>
      </c>
      <c r="G735" t="str">
        <f>+IF($C735="","",IF(CDR!D736="DOMEDIA","MDD",IF(CDR!D736="APTA","MDD",IF(CDR!D736="TOP BUDGET","Premier Prix","MN"))))</f>
        <v/>
      </c>
      <c r="H735" t="str">
        <f>+IF($C735="","",CDR!D736)</f>
        <v/>
      </c>
      <c r="K735" t="str">
        <f>+IF($C735="","",CDR!$E$2)</f>
        <v/>
      </c>
      <c r="L735" t="str">
        <f>+IF($C735="","",CDR!$G$2)</f>
        <v/>
      </c>
      <c r="M735" t="str">
        <f>+IF($C735="","",CDR!AN736)</f>
        <v/>
      </c>
      <c r="N735" t="str">
        <f>+IF($C735="","",CDR!AO736)</f>
        <v/>
      </c>
      <c r="P735" t="str">
        <f t="shared" si="90"/>
        <v/>
      </c>
      <c r="Q735" t="str">
        <f>+IF($C735="","",CDR!A736)</f>
        <v/>
      </c>
      <c r="S735" t="str">
        <f t="shared" si="91"/>
        <v/>
      </c>
      <c r="T735" t="str">
        <f t="shared" si="92"/>
        <v/>
      </c>
      <c r="U735" t="str">
        <f t="shared" si="93"/>
        <v/>
      </c>
      <c r="V735" t="str">
        <f>+IF(C735="","",IF(CDR!L736="VRAC","Composant sans Colisage","Homogène"))</f>
        <v/>
      </c>
      <c r="W735" t="str">
        <f>+IF(C735="","",IF(CDR!L736="VRAC","EACH",IF(CDR!L736="COLIS","COLIS (CARTON FARDEAU DISPLAY)","PALETTE - BOX")))</f>
        <v/>
      </c>
      <c r="X735" t="str">
        <f>+IF($C735="","",IF(CDR!L736="PALETTE",CDR!M736,""))</f>
        <v/>
      </c>
      <c r="Z735" t="str">
        <f>+IF($C735="","",IF(CDR!N736="PALETTE","",CDR!M736))</f>
        <v/>
      </c>
      <c r="AC735" t="str">
        <f t="shared" si="94"/>
        <v/>
      </c>
      <c r="AD735" t="str">
        <f>+IF($C735="","",CDR!$J$2)</f>
        <v/>
      </c>
      <c r="AE735" t="str">
        <f>+IF(C735="","",CDR!J733)</f>
        <v/>
      </c>
      <c r="AF735" t="str">
        <f t="shared" si="95"/>
        <v/>
      </c>
    </row>
    <row r="736" spans="1:32" x14ac:dyDescent="0.25">
      <c r="A736" t="str">
        <f>+IF($C736="","",IF(CDR!I737="","",TEXT(CDR!I737,"00000000000000")))</f>
        <v/>
      </c>
      <c r="B736" t="str">
        <f t="shared" si="88"/>
        <v/>
      </c>
      <c r="C736" t="str">
        <f>+IF(CDR!F737="","",SUBSTITUTE(CDR!F737,"CHAR (10)"," "))</f>
        <v/>
      </c>
      <c r="D736" t="str">
        <f>+IF(CDR!F737="","",SUBSTITUTE(CDR!F737,"CHAR (10)"," "))</f>
        <v/>
      </c>
      <c r="E736" t="str">
        <f t="shared" si="89"/>
        <v/>
      </c>
      <c r="F736" t="str">
        <f>+IF($C736="","",IF(CDR!G737="BIO","Oui","Non"))</f>
        <v/>
      </c>
      <c r="G736" t="str">
        <f>+IF($C736="","",IF(CDR!D737="DOMEDIA","MDD",IF(CDR!D737="APTA","MDD",IF(CDR!D737="TOP BUDGET","Premier Prix","MN"))))</f>
        <v/>
      </c>
      <c r="H736" t="str">
        <f>+IF($C736="","",CDR!D737)</f>
        <v/>
      </c>
      <c r="K736" t="str">
        <f>+IF($C736="","",CDR!$E$2)</f>
        <v/>
      </c>
      <c r="L736" t="str">
        <f>+IF($C736="","",CDR!$G$2)</f>
        <v/>
      </c>
      <c r="M736" t="str">
        <f>+IF($C736="","",CDR!AN737)</f>
        <v/>
      </c>
      <c r="N736" t="str">
        <f>+IF($C736="","",CDR!AO737)</f>
        <v/>
      </c>
      <c r="P736" t="str">
        <f t="shared" si="90"/>
        <v/>
      </c>
      <c r="Q736" t="str">
        <f>+IF($C736="","",CDR!A737)</f>
        <v/>
      </c>
      <c r="S736" t="str">
        <f t="shared" si="91"/>
        <v/>
      </c>
      <c r="T736" t="str">
        <f t="shared" si="92"/>
        <v/>
      </c>
      <c r="U736" t="str">
        <f t="shared" si="93"/>
        <v/>
      </c>
      <c r="V736" t="str">
        <f>+IF(C736="","",IF(CDR!L737="VRAC","Composant sans Colisage","Homogène"))</f>
        <v/>
      </c>
      <c r="W736" t="str">
        <f>+IF(C736="","",IF(CDR!L737="VRAC","EACH",IF(CDR!L737="COLIS","COLIS (CARTON FARDEAU DISPLAY)","PALETTE - BOX")))</f>
        <v/>
      </c>
      <c r="X736" t="str">
        <f>+IF($C736="","",IF(CDR!L737="PALETTE",CDR!M737,""))</f>
        <v/>
      </c>
      <c r="Z736" t="str">
        <f>+IF($C736="","",IF(CDR!N737="PALETTE","",CDR!M737))</f>
        <v/>
      </c>
      <c r="AC736" t="str">
        <f t="shared" si="94"/>
        <v/>
      </c>
      <c r="AD736" t="str">
        <f>+IF($C736="","",CDR!$J$2)</f>
        <v/>
      </c>
      <c r="AE736" t="str">
        <f>+IF(C736="","",CDR!J734)</f>
        <v/>
      </c>
      <c r="AF736" t="str">
        <f t="shared" si="95"/>
        <v/>
      </c>
    </row>
    <row r="737" spans="1:32" x14ac:dyDescent="0.25">
      <c r="A737" t="str">
        <f>+IF($C737="","",IF(CDR!I738="","",TEXT(CDR!I738,"00000000000000")))</f>
        <v/>
      </c>
      <c r="B737" t="str">
        <f t="shared" si="88"/>
        <v/>
      </c>
      <c r="C737" t="str">
        <f>+IF(CDR!F738="","",SUBSTITUTE(CDR!F738,"CHAR (10)"," "))</f>
        <v/>
      </c>
      <c r="D737" t="str">
        <f>+IF(CDR!F738="","",SUBSTITUTE(CDR!F738,"CHAR (10)"," "))</f>
        <v/>
      </c>
      <c r="E737" t="str">
        <f t="shared" si="89"/>
        <v/>
      </c>
      <c r="F737" t="str">
        <f>+IF($C737="","",IF(CDR!G738="BIO","Oui","Non"))</f>
        <v/>
      </c>
      <c r="G737" t="str">
        <f>+IF($C737="","",IF(CDR!D738="DOMEDIA","MDD",IF(CDR!D738="APTA","MDD",IF(CDR!D738="TOP BUDGET","Premier Prix","MN"))))</f>
        <v/>
      </c>
      <c r="H737" t="str">
        <f>+IF($C737="","",CDR!D738)</f>
        <v/>
      </c>
      <c r="K737" t="str">
        <f>+IF($C737="","",CDR!$E$2)</f>
        <v/>
      </c>
      <c r="L737" t="str">
        <f>+IF($C737="","",CDR!$G$2)</f>
        <v/>
      </c>
      <c r="M737" t="str">
        <f>+IF($C737="","",CDR!AN738)</f>
        <v/>
      </c>
      <c r="N737" t="str">
        <f>+IF($C737="","",CDR!AO738)</f>
        <v/>
      </c>
      <c r="P737" t="str">
        <f t="shared" si="90"/>
        <v/>
      </c>
      <c r="Q737" t="str">
        <f>+IF($C737="","",CDR!A738)</f>
        <v/>
      </c>
      <c r="S737" t="str">
        <f t="shared" si="91"/>
        <v/>
      </c>
      <c r="T737" t="str">
        <f t="shared" si="92"/>
        <v/>
      </c>
      <c r="U737" t="str">
        <f t="shared" si="93"/>
        <v/>
      </c>
      <c r="V737" t="str">
        <f>+IF(C737="","",IF(CDR!L738="VRAC","Composant sans Colisage","Homogène"))</f>
        <v/>
      </c>
      <c r="W737" t="str">
        <f>+IF(C737="","",IF(CDR!L738="VRAC","EACH",IF(CDR!L738="COLIS","COLIS (CARTON FARDEAU DISPLAY)","PALETTE - BOX")))</f>
        <v/>
      </c>
      <c r="X737" t="str">
        <f>+IF($C737="","",IF(CDR!L738="PALETTE",CDR!M738,""))</f>
        <v/>
      </c>
      <c r="Z737" t="str">
        <f>+IF($C737="","",IF(CDR!N738="PALETTE","",CDR!M738))</f>
        <v/>
      </c>
      <c r="AC737" t="str">
        <f t="shared" si="94"/>
        <v/>
      </c>
      <c r="AD737" t="str">
        <f>+IF($C737="","",CDR!$J$2)</f>
        <v/>
      </c>
      <c r="AE737" t="str">
        <f>+IF(C737="","",CDR!J735)</f>
        <v/>
      </c>
      <c r="AF737" t="str">
        <f t="shared" si="95"/>
        <v/>
      </c>
    </row>
    <row r="738" spans="1:32" x14ac:dyDescent="0.25">
      <c r="A738" t="str">
        <f>+IF($C738="","",IF(CDR!I739="","",TEXT(CDR!I739,"00000000000000")))</f>
        <v/>
      </c>
      <c r="B738" t="str">
        <f t="shared" si="88"/>
        <v/>
      </c>
      <c r="C738" t="str">
        <f>+IF(CDR!F739="","",SUBSTITUTE(CDR!F739,"CHAR (10)"," "))</f>
        <v/>
      </c>
      <c r="D738" t="str">
        <f>+IF(CDR!F739="","",SUBSTITUTE(CDR!F739,"CHAR (10)"," "))</f>
        <v/>
      </c>
      <c r="E738" t="str">
        <f t="shared" si="89"/>
        <v/>
      </c>
      <c r="F738" t="str">
        <f>+IF($C738="","",IF(CDR!G739="BIO","Oui","Non"))</f>
        <v/>
      </c>
      <c r="G738" t="str">
        <f>+IF($C738="","",IF(CDR!D739="DOMEDIA","MDD",IF(CDR!D739="APTA","MDD",IF(CDR!D739="TOP BUDGET","Premier Prix","MN"))))</f>
        <v/>
      </c>
      <c r="H738" t="str">
        <f>+IF($C738="","",CDR!D739)</f>
        <v/>
      </c>
      <c r="K738" t="str">
        <f>+IF($C738="","",CDR!$E$2)</f>
        <v/>
      </c>
      <c r="L738" t="str">
        <f>+IF($C738="","",CDR!$G$2)</f>
        <v/>
      </c>
      <c r="M738" t="str">
        <f>+IF($C738="","",CDR!AN739)</f>
        <v/>
      </c>
      <c r="N738" t="str">
        <f>+IF($C738="","",CDR!AO739)</f>
        <v/>
      </c>
      <c r="P738" t="str">
        <f t="shared" si="90"/>
        <v/>
      </c>
      <c r="Q738" t="str">
        <f>+IF($C738="","",CDR!A739)</f>
        <v/>
      </c>
      <c r="S738" t="str">
        <f t="shared" si="91"/>
        <v/>
      </c>
      <c r="T738" t="str">
        <f t="shared" si="92"/>
        <v/>
      </c>
      <c r="U738" t="str">
        <f t="shared" si="93"/>
        <v/>
      </c>
      <c r="V738" t="str">
        <f>+IF(C738="","",IF(CDR!L739="VRAC","Composant sans Colisage","Homogène"))</f>
        <v/>
      </c>
      <c r="W738" t="str">
        <f>+IF(C738="","",IF(CDR!L739="VRAC","EACH",IF(CDR!L739="COLIS","COLIS (CARTON FARDEAU DISPLAY)","PALETTE - BOX")))</f>
        <v/>
      </c>
      <c r="X738" t="str">
        <f>+IF($C738="","",IF(CDR!L739="PALETTE",CDR!M739,""))</f>
        <v/>
      </c>
      <c r="Z738" t="str">
        <f>+IF($C738="","",IF(CDR!N739="PALETTE","",CDR!M739))</f>
        <v/>
      </c>
      <c r="AC738" t="str">
        <f t="shared" si="94"/>
        <v/>
      </c>
      <c r="AD738" t="str">
        <f>+IF($C738="","",CDR!$J$2)</f>
        <v/>
      </c>
      <c r="AE738" t="str">
        <f>+IF(C738="","",CDR!J736)</f>
        <v/>
      </c>
      <c r="AF738" t="str">
        <f t="shared" si="95"/>
        <v/>
      </c>
    </row>
    <row r="739" spans="1:32" x14ac:dyDescent="0.25">
      <c r="A739" t="str">
        <f>+IF($C739="","",IF(CDR!I740="","",TEXT(CDR!I740,"00000000000000")))</f>
        <v/>
      </c>
      <c r="B739" t="str">
        <f t="shared" si="88"/>
        <v/>
      </c>
      <c r="C739" t="str">
        <f>+IF(CDR!F740="","",SUBSTITUTE(CDR!F740,"CHAR (10)"," "))</f>
        <v/>
      </c>
      <c r="D739" t="str">
        <f>+IF(CDR!F740="","",SUBSTITUTE(CDR!F740,"CHAR (10)"," "))</f>
        <v/>
      </c>
      <c r="E739" t="str">
        <f t="shared" si="89"/>
        <v/>
      </c>
      <c r="F739" t="str">
        <f>+IF($C739="","",IF(CDR!G740="BIO","Oui","Non"))</f>
        <v/>
      </c>
      <c r="G739" t="str">
        <f>+IF($C739="","",IF(CDR!D740="DOMEDIA","MDD",IF(CDR!D740="APTA","MDD",IF(CDR!D740="TOP BUDGET","Premier Prix","MN"))))</f>
        <v/>
      </c>
      <c r="H739" t="str">
        <f>+IF($C739="","",CDR!D740)</f>
        <v/>
      </c>
      <c r="K739" t="str">
        <f>+IF($C739="","",CDR!$E$2)</f>
        <v/>
      </c>
      <c r="L739" t="str">
        <f>+IF($C739="","",CDR!$G$2)</f>
        <v/>
      </c>
      <c r="M739" t="str">
        <f>+IF($C739="","",CDR!AN740)</f>
        <v/>
      </c>
      <c r="N739" t="str">
        <f>+IF($C739="","",CDR!AO740)</f>
        <v/>
      </c>
      <c r="P739" t="str">
        <f t="shared" si="90"/>
        <v/>
      </c>
      <c r="Q739" t="str">
        <f>+IF($C739="","",CDR!A740)</f>
        <v/>
      </c>
      <c r="S739" t="str">
        <f t="shared" si="91"/>
        <v/>
      </c>
      <c r="T739" t="str">
        <f t="shared" si="92"/>
        <v/>
      </c>
      <c r="U739" t="str">
        <f t="shared" si="93"/>
        <v/>
      </c>
      <c r="V739" t="str">
        <f>+IF(C739="","",IF(CDR!L740="VRAC","Composant sans Colisage","Homogène"))</f>
        <v/>
      </c>
      <c r="W739" t="str">
        <f>+IF(C739="","",IF(CDR!L740="VRAC","EACH",IF(CDR!L740="COLIS","COLIS (CARTON FARDEAU DISPLAY)","PALETTE - BOX")))</f>
        <v/>
      </c>
      <c r="X739" t="str">
        <f>+IF($C739="","",IF(CDR!L740="PALETTE",CDR!M740,""))</f>
        <v/>
      </c>
      <c r="Z739" t="str">
        <f>+IF($C739="","",IF(CDR!N740="PALETTE","",CDR!M740))</f>
        <v/>
      </c>
      <c r="AC739" t="str">
        <f t="shared" si="94"/>
        <v/>
      </c>
      <c r="AD739" t="str">
        <f>+IF($C739="","",CDR!$J$2)</f>
        <v/>
      </c>
      <c r="AE739" t="str">
        <f>+IF(C739="","",CDR!J737)</f>
        <v/>
      </c>
      <c r="AF739" t="str">
        <f t="shared" si="95"/>
        <v/>
      </c>
    </row>
    <row r="740" spans="1:32" x14ac:dyDescent="0.25">
      <c r="A740" t="str">
        <f>+IF($C740="","",IF(CDR!I741="","",TEXT(CDR!I741,"00000000000000")))</f>
        <v/>
      </c>
      <c r="B740" t="str">
        <f t="shared" si="88"/>
        <v/>
      </c>
      <c r="C740" t="str">
        <f>+IF(CDR!F741="","",SUBSTITUTE(CDR!F741,"CHAR (10)"," "))</f>
        <v/>
      </c>
      <c r="D740" t="str">
        <f>+IF(CDR!F741="","",SUBSTITUTE(CDR!F741,"CHAR (10)"," "))</f>
        <v/>
      </c>
      <c r="E740" t="str">
        <f t="shared" si="89"/>
        <v/>
      </c>
      <c r="F740" t="str">
        <f>+IF($C740="","",IF(CDR!G741="BIO","Oui","Non"))</f>
        <v/>
      </c>
      <c r="G740" t="str">
        <f>+IF($C740="","",IF(CDR!D741="DOMEDIA","MDD",IF(CDR!D741="APTA","MDD",IF(CDR!D741="TOP BUDGET","Premier Prix","MN"))))</f>
        <v/>
      </c>
      <c r="H740" t="str">
        <f>+IF($C740="","",CDR!D741)</f>
        <v/>
      </c>
      <c r="K740" t="str">
        <f>+IF($C740="","",CDR!$E$2)</f>
        <v/>
      </c>
      <c r="L740" t="str">
        <f>+IF($C740="","",CDR!$G$2)</f>
        <v/>
      </c>
      <c r="M740" t="str">
        <f>+IF($C740="","",CDR!AN741)</f>
        <v/>
      </c>
      <c r="N740" t="str">
        <f>+IF($C740="","",CDR!AO741)</f>
        <v/>
      </c>
      <c r="P740" t="str">
        <f t="shared" si="90"/>
        <v/>
      </c>
      <c r="Q740" t="str">
        <f>+IF($C740="","",CDR!A741)</f>
        <v/>
      </c>
      <c r="S740" t="str">
        <f t="shared" si="91"/>
        <v/>
      </c>
      <c r="T740" t="str">
        <f t="shared" si="92"/>
        <v/>
      </c>
      <c r="U740" t="str">
        <f t="shared" si="93"/>
        <v/>
      </c>
      <c r="V740" t="str">
        <f>+IF(C740="","",IF(CDR!L741="VRAC","Composant sans Colisage","Homogène"))</f>
        <v/>
      </c>
      <c r="W740" t="str">
        <f>+IF(C740="","",IF(CDR!L741="VRAC","EACH",IF(CDR!L741="COLIS","COLIS (CARTON FARDEAU DISPLAY)","PALETTE - BOX")))</f>
        <v/>
      </c>
      <c r="X740" t="str">
        <f>+IF($C740="","",IF(CDR!L741="PALETTE",CDR!M741,""))</f>
        <v/>
      </c>
      <c r="Z740" t="str">
        <f>+IF($C740="","",IF(CDR!N741="PALETTE","",CDR!M741))</f>
        <v/>
      </c>
      <c r="AC740" t="str">
        <f t="shared" si="94"/>
        <v/>
      </c>
      <c r="AD740" t="str">
        <f>+IF($C740="","",CDR!$J$2)</f>
        <v/>
      </c>
      <c r="AE740" t="str">
        <f>+IF(C740="","",CDR!J738)</f>
        <v/>
      </c>
      <c r="AF740" t="str">
        <f t="shared" si="95"/>
        <v/>
      </c>
    </row>
    <row r="741" spans="1:32" x14ac:dyDescent="0.25">
      <c r="A741" t="str">
        <f>+IF($C741="","",IF(CDR!I742="","",TEXT(CDR!I742,"00000000000000")))</f>
        <v/>
      </c>
      <c r="B741" t="str">
        <f t="shared" si="88"/>
        <v/>
      </c>
      <c r="C741" t="str">
        <f>+IF(CDR!F742="","",SUBSTITUTE(CDR!F742,"CHAR (10)"," "))</f>
        <v/>
      </c>
      <c r="D741" t="str">
        <f>+IF(CDR!F742="","",SUBSTITUTE(CDR!F742,"CHAR (10)"," "))</f>
        <v/>
      </c>
      <c r="E741" t="str">
        <f t="shared" si="89"/>
        <v/>
      </c>
      <c r="F741" t="str">
        <f>+IF($C741="","",IF(CDR!G742="BIO","Oui","Non"))</f>
        <v/>
      </c>
      <c r="G741" t="str">
        <f>+IF($C741="","",IF(CDR!D742="DOMEDIA","MDD",IF(CDR!D742="APTA","MDD",IF(CDR!D742="TOP BUDGET","Premier Prix","MN"))))</f>
        <v/>
      </c>
      <c r="H741" t="str">
        <f>+IF($C741="","",CDR!D742)</f>
        <v/>
      </c>
      <c r="K741" t="str">
        <f>+IF($C741="","",CDR!$E$2)</f>
        <v/>
      </c>
      <c r="L741" t="str">
        <f>+IF($C741="","",CDR!$G$2)</f>
        <v/>
      </c>
      <c r="M741" t="str">
        <f>+IF($C741="","",CDR!AN742)</f>
        <v/>
      </c>
      <c r="N741" t="str">
        <f>+IF($C741="","",CDR!AO742)</f>
        <v/>
      </c>
      <c r="P741" t="str">
        <f t="shared" si="90"/>
        <v/>
      </c>
      <c r="Q741" t="str">
        <f>+IF($C741="","",CDR!A742)</f>
        <v/>
      </c>
      <c r="S741" t="str">
        <f t="shared" si="91"/>
        <v/>
      </c>
      <c r="T741" t="str">
        <f t="shared" si="92"/>
        <v/>
      </c>
      <c r="U741" t="str">
        <f t="shared" si="93"/>
        <v/>
      </c>
      <c r="V741" t="str">
        <f>+IF(C741="","",IF(CDR!L742="VRAC","Composant sans Colisage","Homogène"))</f>
        <v/>
      </c>
      <c r="W741" t="str">
        <f>+IF(C741="","",IF(CDR!L742="VRAC","EACH",IF(CDR!L742="COLIS","COLIS (CARTON FARDEAU DISPLAY)","PALETTE - BOX")))</f>
        <v/>
      </c>
      <c r="X741" t="str">
        <f>+IF($C741="","",IF(CDR!L742="PALETTE",CDR!M742,""))</f>
        <v/>
      </c>
      <c r="Z741" t="str">
        <f>+IF($C741="","",IF(CDR!N742="PALETTE","",CDR!M742))</f>
        <v/>
      </c>
      <c r="AC741" t="str">
        <f t="shared" si="94"/>
        <v/>
      </c>
      <c r="AD741" t="str">
        <f>+IF($C741="","",CDR!$J$2)</f>
        <v/>
      </c>
      <c r="AE741" t="str">
        <f>+IF(C741="","",CDR!J739)</f>
        <v/>
      </c>
      <c r="AF741" t="str">
        <f t="shared" si="95"/>
        <v/>
      </c>
    </row>
    <row r="742" spans="1:32" x14ac:dyDescent="0.25">
      <c r="A742" t="str">
        <f>+IF($C742="","",IF(CDR!I743="","",TEXT(CDR!I743,"00000000000000")))</f>
        <v/>
      </c>
      <c r="B742" t="str">
        <f t="shared" si="88"/>
        <v/>
      </c>
      <c r="C742" t="str">
        <f>+IF(CDR!F743="","",SUBSTITUTE(CDR!F743,"CHAR (10)"," "))</f>
        <v/>
      </c>
      <c r="D742" t="str">
        <f>+IF(CDR!F743="","",SUBSTITUTE(CDR!F743,"CHAR (10)"," "))</f>
        <v/>
      </c>
      <c r="E742" t="str">
        <f t="shared" si="89"/>
        <v/>
      </c>
      <c r="F742" t="str">
        <f>+IF($C742="","",IF(CDR!G743="BIO","Oui","Non"))</f>
        <v/>
      </c>
      <c r="G742" t="str">
        <f>+IF($C742="","",IF(CDR!D743="DOMEDIA","MDD",IF(CDR!D743="APTA","MDD",IF(CDR!D743="TOP BUDGET","Premier Prix","MN"))))</f>
        <v/>
      </c>
      <c r="H742" t="str">
        <f>+IF($C742="","",CDR!D743)</f>
        <v/>
      </c>
      <c r="K742" t="str">
        <f>+IF($C742="","",CDR!$E$2)</f>
        <v/>
      </c>
      <c r="L742" t="str">
        <f>+IF($C742="","",CDR!$G$2)</f>
        <v/>
      </c>
      <c r="M742" t="str">
        <f>+IF($C742="","",CDR!AN743)</f>
        <v/>
      </c>
      <c r="N742" t="str">
        <f>+IF($C742="","",CDR!AO743)</f>
        <v/>
      </c>
      <c r="P742" t="str">
        <f t="shared" si="90"/>
        <v/>
      </c>
      <c r="Q742" t="str">
        <f>+IF($C742="","",CDR!A743)</f>
        <v/>
      </c>
      <c r="S742" t="str">
        <f t="shared" si="91"/>
        <v/>
      </c>
      <c r="T742" t="str">
        <f t="shared" si="92"/>
        <v/>
      </c>
      <c r="U742" t="str">
        <f t="shared" si="93"/>
        <v/>
      </c>
      <c r="V742" t="str">
        <f>+IF(C742="","",IF(CDR!L743="VRAC","Composant sans Colisage","Homogène"))</f>
        <v/>
      </c>
      <c r="W742" t="str">
        <f>+IF(C742="","",IF(CDR!L743="VRAC","EACH",IF(CDR!L743="COLIS","COLIS (CARTON FARDEAU DISPLAY)","PALETTE - BOX")))</f>
        <v/>
      </c>
      <c r="X742" t="str">
        <f>+IF($C742="","",IF(CDR!L743="PALETTE",CDR!M743,""))</f>
        <v/>
      </c>
      <c r="Z742" t="str">
        <f>+IF($C742="","",IF(CDR!N743="PALETTE","",CDR!M743))</f>
        <v/>
      </c>
      <c r="AC742" t="str">
        <f t="shared" si="94"/>
        <v/>
      </c>
      <c r="AD742" t="str">
        <f>+IF($C742="","",CDR!$J$2)</f>
        <v/>
      </c>
      <c r="AE742" t="str">
        <f>+IF(C742="","",CDR!J740)</f>
        <v/>
      </c>
      <c r="AF742" t="str">
        <f t="shared" si="95"/>
        <v/>
      </c>
    </row>
    <row r="743" spans="1:32" x14ac:dyDescent="0.25">
      <c r="A743" t="str">
        <f>+IF($C743="","",IF(CDR!I744="","",TEXT(CDR!I744,"00000000000000")))</f>
        <v/>
      </c>
      <c r="B743" t="str">
        <f t="shared" si="88"/>
        <v/>
      </c>
      <c r="C743" t="str">
        <f>+IF(CDR!F744="","",SUBSTITUTE(CDR!F744,"CHAR (10)"," "))</f>
        <v/>
      </c>
      <c r="D743" t="str">
        <f>+IF(CDR!F744="","",SUBSTITUTE(CDR!F744,"CHAR (10)"," "))</f>
        <v/>
      </c>
      <c r="E743" t="str">
        <f t="shared" si="89"/>
        <v/>
      </c>
      <c r="F743" t="str">
        <f>+IF($C743="","",IF(CDR!G744="BIO","Oui","Non"))</f>
        <v/>
      </c>
      <c r="G743" t="str">
        <f>+IF($C743="","",IF(CDR!D744="DOMEDIA","MDD",IF(CDR!D744="APTA","MDD",IF(CDR!D744="TOP BUDGET","Premier Prix","MN"))))</f>
        <v/>
      </c>
      <c r="H743" t="str">
        <f>+IF($C743="","",CDR!D744)</f>
        <v/>
      </c>
      <c r="K743" t="str">
        <f>+IF($C743="","",CDR!$E$2)</f>
        <v/>
      </c>
      <c r="L743" t="str">
        <f>+IF($C743="","",CDR!$G$2)</f>
        <v/>
      </c>
      <c r="M743" t="str">
        <f>+IF($C743="","",CDR!AN744)</f>
        <v/>
      </c>
      <c r="N743" t="str">
        <f>+IF($C743="","",CDR!AO744)</f>
        <v/>
      </c>
      <c r="P743" t="str">
        <f t="shared" si="90"/>
        <v/>
      </c>
      <c r="Q743" t="str">
        <f>+IF($C743="","",CDR!A744)</f>
        <v/>
      </c>
      <c r="S743" t="str">
        <f t="shared" si="91"/>
        <v/>
      </c>
      <c r="T743" t="str">
        <f t="shared" si="92"/>
        <v/>
      </c>
      <c r="U743" t="str">
        <f t="shared" si="93"/>
        <v/>
      </c>
      <c r="V743" t="str">
        <f>+IF(C743="","",IF(CDR!L744="VRAC","Composant sans Colisage","Homogène"))</f>
        <v/>
      </c>
      <c r="W743" t="str">
        <f>+IF(C743="","",IF(CDR!L744="VRAC","EACH",IF(CDR!L744="COLIS","COLIS (CARTON FARDEAU DISPLAY)","PALETTE - BOX")))</f>
        <v/>
      </c>
      <c r="X743" t="str">
        <f>+IF($C743="","",IF(CDR!L744="PALETTE",CDR!M744,""))</f>
        <v/>
      </c>
      <c r="Z743" t="str">
        <f>+IF($C743="","",IF(CDR!N744="PALETTE","",CDR!M744))</f>
        <v/>
      </c>
      <c r="AC743" t="str">
        <f t="shared" si="94"/>
        <v/>
      </c>
      <c r="AD743" t="str">
        <f>+IF($C743="","",CDR!$J$2)</f>
        <v/>
      </c>
      <c r="AE743" t="str">
        <f>+IF(C743="","",CDR!J741)</f>
        <v/>
      </c>
      <c r="AF743" t="str">
        <f t="shared" si="95"/>
        <v/>
      </c>
    </row>
    <row r="744" spans="1:32" x14ac:dyDescent="0.25">
      <c r="A744" t="str">
        <f>+IF($C744="","",IF(CDR!I745="","",TEXT(CDR!I745,"00000000000000")))</f>
        <v/>
      </c>
      <c r="B744" t="str">
        <f t="shared" si="88"/>
        <v/>
      </c>
      <c r="C744" t="str">
        <f>+IF(CDR!F745="","",SUBSTITUTE(CDR!F745,"CHAR (10)"," "))</f>
        <v/>
      </c>
      <c r="D744" t="str">
        <f>+IF(CDR!F745="","",SUBSTITUTE(CDR!F745,"CHAR (10)"," "))</f>
        <v/>
      </c>
      <c r="E744" t="str">
        <f t="shared" si="89"/>
        <v/>
      </c>
      <c r="F744" t="str">
        <f>+IF($C744="","",IF(CDR!G745="BIO","Oui","Non"))</f>
        <v/>
      </c>
      <c r="G744" t="str">
        <f>+IF($C744="","",IF(CDR!D745="DOMEDIA","MDD",IF(CDR!D745="APTA","MDD",IF(CDR!D745="TOP BUDGET","Premier Prix","MN"))))</f>
        <v/>
      </c>
      <c r="H744" t="str">
        <f>+IF($C744="","",CDR!D745)</f>
        <v/>
      </c>
      <c r="K744" t="str">
        <f>+IF($C744="","",CDR!$E$2)</f>
        <v/>
      </c>
      <c r="L744" t="str">
        <f>+IF($C744="","",CDR!$G$2)</f>
        <v/>
      </c>
      <c r="M744" t="str">
        <f>+IF($C744="","",CDR!AN745)</f>
        <v/>
      </c>
      <c r="N744" t="str">
        <f>+IF($C744="","",CDR!AO745)</f>
        <v/>
      </c>
      <c r="P744" t="str">
        <f t="shared" si="90"/>
        <v/>
      </c>
      <c r="Q744" t="str">
        <f>+IF($C744="","",CDR!A745)</f>
        <v/>
      </c>
      <c r="S744" t="str">
        <f t="shared" si="91"/>
        <v/>
      </c>
      <c r="T744" t="str">
        <f t="shared" si="92"/>
        <v/>
      </c>
      <c r="U744" t="str">
        <f t="shared" si="93"/>
        <v/>
      </c>
      <c r="V744" t="str">
        <f>+IF(C744="","",IF(CDR!L745="VRAC","Composant sans Colisage","Homogène"))</f>
        <v/>
      </c>
      <c r="W744" t="str">
        <f>+IF(C744="","",IF(CDR!L745="VRAC","EACH",IF(CDR!L745="COLIS","COLIS (CARTON FARDEAU DISPLAY)","PALETTE - BOX")))</f>
        <v/>
      </c>
      <c r="X744" t="str">
        <f>+IF($C744="","",IF(CDR!L745="PALETTE",CDR!M745,""))</f>
        <v/>
      </c>
      <c r="Z744" t="str">
        <f>+IF($C744="","",IF(CDR!N745="PALETTE","",CDR!M745))</f>
        <v/>
      </c>
      <c r="AC744" t="str">
        <f t="shared" si="94"/>
        <v/>
      </c>
      <c r="AD744" t="str">
        <f>+IF($C744="","",CDR!$J$2)</f>
        <v/>
      </c>
      <c r="AE744" t="str">
        <f>+IF(C744="","",CDR!J742)</f>
        <v/>
      </c>
      <c r="AF744" t="str">
        <f t="shared" si="95"/>
        <v/>
      </c>
    </row>
    <row r="745" spans="1:32" x14ac:dyDescent="0.25">
      <c r="A745" t="str">
        <f>+IF($C745="","",IF(CDR!I746="","",TEXT(CDR!I746,"00000000000000")))</f>
        <v/>
      </c>
      <c r="B745" t="str">
        <f t="shared" si="88"/>
        <v/>
      </c>
      <c r="C745" t="str">
        <f>+IF(CDR!F746="","",SUBSTITUTE(CDR!F746,"CHAR (10)"," "))</f>
        <v/>
      </c>
      <c r="D745" t="str">
        <f>+IF(CDR!F746="","",SUBSTITUTE(CDR!F746,"CHAR (10)"," "))</f>
        <v/>
      </c>
      <c r="E745" t="str">
        <f t="shared" si="89"/>
        <v/>
      </c>
      <c r="F745" t="str">
        <f>+IF($C745="","",IF(CDR!G746="BIO","Oui","Non"))</f>
        <v/>
      </c>
      <c r="G745" t="str">
        <f>+IF($C745="","",IF(CDR!D746="DOMEDIA","MDD",IF(CDR!D746="APTA","MDD",IF(CDR!D746="TOP BUDGET","Premier Prix","MN"))))</f>
        <v/>
      </c>
      <c r="H745" t="str">
        <f>+IF($C745="","",CDR!D746)</f>
        <v/>
      </c>
      <c r="K745" t="str">
        <f>+IF($C745="","",CDR!$E$2)</f>
        <v/>
      </c>
      <c r="L745" t="str">
        <f>+IF($C745="","",CDR!$G$2)</f>
        <v/>
      </c>
      <c r="M745" t="str">
        <f>+IF($C745="","",CDR!AN746)</f>
        <v/>
      </c>
      <c r="N745" t="str">
        <f>+IF($C745="","",CDR!AO746)</f>
        <v/>
      </c>
      <c r="P745" t="str">
        <f t="shared" si="90"/>
        <v/>
      </c>
      <c r="Q745" t="str">
        <f>+IF($C745="","",CDR!A746)</f>
        <v/>
      </c>
      <c r="S745" t="str">
        <f t="shared" si="91"/>
        <v/>
      </c>
      <c r="T745" t="str">
        <f t="shared" si="92"/>
        <v/>
      </c>
      <c r="U745" t="str">
        <f t="shared" si="93"/>
        <v/>
      </c>
      <c r="V745" t="str">
        <f>+IF(C745="","",IF(CDR!L746="VRAC","Composant sans Colisage","Homogène"))</f>
        <v/>
      </c>
      <c r="W745" t="str">
        <f>+IF(C745="","",IF(CDR!L746="VRAC","EACH",IF(CDR!L746="COLIS","COLIS (CARTON FARDEAU DISPLAY)","PALETTE - BOX")))</f>
        <v/>
      </c>
      <c r="X745" t="str">
        <f>+IF($C745="","",IF(CDR!L746="PALETTE",CDR!M746,""))</f>
        <v/>
      </c>
      <c r="Z745" t="str">
        <f>+IF($C745="","",IF(CDR!N746="PALETTE","",CDR!M746))</f>
        <v/>
      </c>
      <c r="AC745" t="str">
        <f t="shared" si="94"/>
        <v/>
      </c>
      <c r="AD745" t="str">
        <f>+IF($C745="","",CDR!$J$2)</f>
        <v/>
      </c>
      <c r="AE745" t="str">
        <f>+IF(C745="","",CDR!J743)</f>
        <v/>
      </c>
      <c r="AF745" t="str">
        <f t="shared" si="95"/>
        <v/>
      </c>
    </row>
    <row r="746" spans="1:32" x14ac:dyDescent="0.25">
      <c r="A746" t="str">
        <f>+IF($C746="","",IF(CDR!I747="","",TEXT(CDR!I747,"00000000000000")))</f>
        <v/>
      </c>
      <c r="B746" t="str">
        <f t="shared" si="88"/>
        <v/>
      </c>
      <c r="C746" t="str">
        <f>+IF(CDR!F747="","",SUBSTITUTE(CDR!F747,"CHAR (10)"," "))</f>
        <v/>
      </c>
      <c r="D746" t="str">
        <f>+IF(CDR!F747="","",SUBSTITUTE(CDR!F747,"CHAR (10)"," "))</f>
        <v/>
      </c>
      <c r="E746" t="str">
        <f t="shared" si="89"/>
        <v/>
      </c>
      <c r="F746" t="str">
        <f>+IF($C746="","",IF(CDR!G747="BIO","Oui","Non"))</f>
        <v/>
      </c>
      <c r="G746" t="str">
        <f>+IF($C746="","",IF(CDR!D747="DOMEDIA","MDD",IF(CDR!D747="APTA","MDD",IF(CDR!D747="TOP BUDGET","Premier Prix","MN"))))</f>
        <v/>
      </c>
      <c r="H746" t="str">
        <f>+IF($C746="","",CDR!D747)</f>
        <v/>
      </c>
      <c r="K746" t="str">
        <f>+IF($C746="","",CDR!$E$2)</f>
        <v/>
      </c>
      <c r="L746" t="str">
        <f>+IF($C746="","",CDR!$G$2)</f>
        <v/>
      </c>
      <c r="M746" t="str">
        <f>+IF($C746="","",CDR!AN747)</f>
        <v/>
      </c>
      <c r="N746" t="str">
        <f>+IF($C746="","",CDR!AO747)</f>
        <v/>
      </c>
      <c r="P746" t="str">
        <f t="shared" si="90"/>
        <v/>
      </c>
      <c r="Q746" t="str">
        <f>+IF($C746="","",CDR!A747)</f>
        <v/>
      </c>
      <c r="S746" t="str">
        <f t="shared" si="91"/>
        <v/>
      </c>
      <c r="T746" t="str">
        <f t="shared" si="92"/>
        <v/>
      </c>
      <c r="U746" t="str">
        <f t="shared" si="93"/>
        <v/>
      </c>
      <c r="V746" t="str">
        <f>+IF(C746="","",IF(CDR!L747="VRAC","Composant sans Colisage","Homogène"))</f>
        <v/>
      </c>
      <c r="W746" t="str">
        <f>+IF(C746="","",IF(CDR!L747="VRAC","EACH",IF(CDR!L747="COLIS","COLIS (CARTON FARDEAU DISPLAY)","PALETTE - BOX")))</f>
        <v/>
      </c>
      <c r="X746" t="str">
        <f>+IF($C746="","",IF(CDR!L747="PALETTE",CDR!M747,""))</f>
        <v/>
      </c>
      <c r="Z746" t="str">
        <f>+IF($C746="","",IF(CDR!N747="PALETTE","",CDR!M747))</f>
        <v/>
      </c>
      <c r="AC746" t="str">
        <f t="shared" si="94"/>
        <v/>
      </c>
      <c r="AD746" t="str">
        <f>+IF($C746="","",CDR!$J$2)</f>
        <v/>
      </c>
      <c r="AE746" t="str">
        <f>+IF(C746="","",CDR!J744)</f>
        <v/>
      </c>
      <c r="AF746" t="str">
        <f t="shared" si="95"/>
        <v/>
      </c>
    </row>
    <row r="747" spans="1:32" x14ac:dyDescent="0.25">
      <c r="A747" t="str">
        <f>+IF($C747="","",IF(CDR!I748="","",TEXT(CDR!I748,"00000000000000")))</f>
        <v/>
      </c>
      <c r="B747" t="str">
        <f t="shared" si="88"/>
        <v/>
      </c>
      <c r="C747" t="str">
        <f>+IF(CDR!F748="","",SUBSTITUTE(CDR!F748,"CHAR (10)"," "))</f>
        <v/>
      </c>
      <c r="D747" t="str">
        <f>+IF(CDR!F748="","",SUBSTITUTE(CDR!F748,"CHAR (10)"," "))</f>
        <v/>
      </c>
      <c r="E747" t="str">
        <f t="shared" si="89"/>
        <v/>
      </c>
      <c r="F747" t="str">
        <f>+IF($C747="","",IF(CDR!G748="BIO","Oui","Non"))</f>
        <v/>
      </c>
      <c r="G747" t="str">
        <f>+IF($C747="","",IF(CDR!D748="DOMEDIA","MDD",IF(CDR!D748="APTA","MDD",IF(CDR!D748="TOP BUDGET","Premier Prix","MN"))))</f>
        <v/>
      </c>
      <c r="H747" t="str">
        <f>+IF($C747="","",CDR!D748)</f>
        <v/>
      </c>
      <c r="K747" t="str">
        <f>+IF($C747="","",CDR!$E$2)</f>
        <v/>
      </c>
      <c r="L747" t="str">
        <f>+IF($C747="","",CDR!$G$2)</f>
        <v/>
      </c>
      <c r="M747" t="str">
        <f>+IF($C747="","",CDR!AN748)</f>
        <v/>
      </c>
      <c r="N747" t="str">
        <f>+IF($C747="","",CDR!AO748)</f>
        <v/>
      </c>
      <c r="P747" t="str">
        <f t="shared" si="90"/>
        <v/>
      </c>
      <c r="Q747" t="str">
        <f>+IF($C747="","",CDR!A748)</f>
        <v/>
      </c>
      <c r="S747" t="str">
        <f t="shared" si="91"/>
        <v/>
      </c>
      <c r="T747" t="str">
        <f t="shared" si="92"/>
        <v/>
      </c>
      <c r="U747" t="str">
        <f t="shared" si="93"/>
        <v/>
      </c>
      <c r="V747" t="str">
        <f>+IF(C747="","",IF(CDR!L748="VRAC","Composant sans Colisage","Homogène"))</f>
        <v/>
      </c>
      <c r="W747" t="str">
        <f>+IF(C747="","",IF(CDR!L748="VRAC","EACH",IF(CDR!L748="COLIS","COLIS (CARTON FARDEAU DISPLAY)","PALETTE - BOX")))</f>
        <v/>
      </c>
      <c r="X747" t="str">
        <f>+IF($C747="","",IF(CDR!L748="PALETTE",CDR!M748,""))</f>
        <v/>
      </c>
      <c r="Z747" t="str">
        <f>+IF($C747="","",IF(CDR!N748="PALETTE","",CDR!M748))</f>
        <v/>
      </c>
      <c r="AC747" t="str">
        <f t="shared" si="94"/>
        <v/>
      </c>
      <c r="AD747" t="str">
        <f>+IF($C747="","",CDR!$J$2)</f>
        <v/>
      </c>
      <c r="AE747" t="str">
        <f>+IF(C747="","",CDR!J745)</f>
        <v/>
      </c>
      <c r="AF747" t="str">
        <f t="shared" si="95"/>
        <v/>
      </c>
    </row>
    <row r="748" spans="1:32" x14ac:dyDescent="0.25">
      <c r="A748" t="str">
        <f>+IF($C748="","",IF(CDR!I749="","",TEXT(CDR!I749,"00000000000000")))</f>
        <v/>
      </c>
      <c r="B748" t="str">
        <f t="shared" si="88"/>
        <v/>
      </c>
      <c r="C748" t="str">
        <f>+IF(CDR!F749="","",SUBSTITUTE(CDR!F749,"CHAR (10)"," "))</f>
        <v/>
      </c>
      <c r="D748" t="str">
        <f>+IF(CDR!F749="","",SUBSTITUTE(CDR!F749,"CHAR (10)"," "))</f>
        <v/>
      </c>
      <c r="E748" t="str">
        <f t="shared" si="89"/>
        <v/>
      </c>
      <c r="F748" t="str">
        <f>+IF($C748="","",IF(CDR!G749="BIO","Oui","Non"))</f>
        <v/>
      </c>
      <c r="G748" t="str">
        <f>+IF($C748="","",IF(CDR!D749="DOMEDIA","MDD",IF(CDR!D749="APTA","MDD",IF(CDR!D749="TOP BUDGET","Premier Prix","MN"))))</f>
        <v/>
      </c>
      <c r="H748" t="str">
        <f>+IF($C748="","",CDR!D749)</f>
        <v/>
      </c>
      <c r="K748" t="str">
        <f>+IF($C748="","",CDR!$E$2)</f>
        <v/>
      </c>
      <c r="L748" t="str">
        <f>+IF($C748="","",CDR!$G$2)</f>
        <v/>
      </c>
      <c r="M748" t="str">
        <f>+IF($C748="","",CDR!AN749)</f>
        <v/>
      </c>
      <c r="N748" t="str">
        <f>+IF($C748="","",CDR!AO749)</f>
        <v/>
      </c>
      <c r="P748" t="str">
        <f t="shared" si="90"/>
        <v/>
      </c>
      <c r="Q748" t="str">
        <f>+IF($C748="","",CDR!A749)</f>
        <v/>
      </c>
      <c r="S748" t="str">
        <f t="shared" si="91"/>
        <v/>
      </c>
      <c r="T748" t="str">
        <f t="shared" si="92"/>
        <v/>
      </c>
      <c r="U748" t="str">
        <f t="shared" si="93"/>
        <v/>
      </c>
      <c r="V748" t="str">
        <f>+IF(C748="","",IF(CDR!L749="VRAC","Composant sans Colisage","Homogène"))</f>
        <v/>
      </c>
      <c r="W748" t="str">
        <f>+IF(C748="","",IF(CDR!L749="VRAC","EACH",IF(CDR!L749="COLIS","COLIS (CARTON FARDEAU DISPLAY)","PALETTE - BOX")))</f>
        <v/>
      </c>
      <c r="X748" t="str">
        <f>+IF($C748="","",IF(CDR!L749="PALETTE",CDR!M749,""))</f>
        <v/>
      </c>
      <c r="Z748" t="str">
        <f>+IF($C748="","",IF(CDR!N749="PALETTE","",CDR!M749))</f>
        <v/>
      </c>
      <c r="AC748" t="str">
        <f t="shared" si="94"/>
        <v/>
      </c>
      <c r="AD748" t="str">
        <f>+IF($C748="","",CDR!$J$2)</f>
        <v/>
      </c>
      <c r="AE748" t="str">
        <f>+IF(C748="","",CDR!J746)</f>
        <v/>
      </c>
      <c r="AF748" t="str">
        <f t="shared" si="95"/>
        <v/>
      </c>
    </row>
    <row r="749" spans="1:32" x14ac:dyDescent="0.25">
      <c r="A749" t="str">
        <f>+IF($C749="","",IF(CDR!I750="","",TEXT(CDR!I750,"00000000000000")))</f>
        <v/>
      </c>
      <c r="B749" t="str">
        <f t="shared" si="88"/>
        <v/>
      </c>
      <c r="C749" t="str">
        <f>+IF(CDR!F750="","",SUBSTITUTE(CDR!F750,"CHAR (10)"," "))</f>
        <v/>
      </c>
      <c r="D749" t="str">
        <f>+IF(CDR!F750="","",SUBSTITUTE(CDR!F750,"CHAR (10)"," "))</f>
        <v/>
      </c>
      <c r="E749" t="str">
        <f t="shared" si="89"/>
        <v/>
      </c>
      <c r="F749" t="str">
        <f>+IF($C749="","",IF(CDR!G750="BIO","Oui","Non"))</f>
        <v/>
      </c>
      <c r="G749" t="str">
        <f>+IF($C749="","",IF(CDR!D750="DOMEDIA","MDD",IF(CDR!D750="APTA","MDD",IF(CDR!D750="TOP BUDGET","Premier Prix","MN"))))</f>
        <v/>
      </c>
      <c r="H749" t="str">
        <f>+IF($C749="","",CDR!D750)</f>
        <v/>
      </c>
      <c r="K749" t="str">
        <f>+IF($C749="","",CDR!$E$2)</f>
        <v/>
      </c>
      <c r="L749" t="str">
        <f>+IF($C749="","",CDR!$G$2)</f>
        <v/>
      </c>
      <c r="M749" t="str">
        <f>+IF($C749="","",CDR!AN750)</f>
        <v/>
      </c>
      <c r="N749" t="str">
        <f>+IF($C749="","",CDR!AO750)</f>
        <v/>
      </c>
      <c r="P749" t="str">
        <f t="shared" si="90"/>
        <v/>
      </c>
      <c r="Q749" t="str">
        <f>+IF($C749="","",CDR!A750)</f>
        <v/>
      </c>
      <c r="S749" t="str">
        <f t="shared" si="91"/>
        <v/>
      </c>
      <c r="T749" t="str">
        <f t="shared" si="92"/>
        <v/>
      </c>
      <c r="U749" t="str">
        <f t="shared" si="93"/>
        <v/>
      </c>
      <c r="V749" t="str">
        <f>+IF(C749="","",IF(CDR!L750="VRAC","Composant sans Colisage","Homogène"))</f>
        <v/>
      </c>
      <c r="W749" t="str">
        <f>+IF(C749="","",IF(CDR!L750="VRAC","EACH",IF(CDR!L750="COLIS","COLIS (CARTON FARDEAU DISPLAY)","PALETTE - BOX")))</f>
        <v/>
      </c>
      <c r="X749" t="str">
        <f>+IF($C749="","",IF(CDR!L750="PALETTE",CDR!M750,""))</f>
        <v/>
      </c>
      <c r="Z749" t="str">
        <f>+IF($C749="","",IF(CDR!N750="PALETTE","",CDR!M750))</f>
        <v/>
      </c>
      <c r="AC749" t="str">
        <f t="shared" si="94"/>
        <v/>
      </c>
      <c r="AD749" t="str">
        <f>+IF($C749="","",CDR!$J$2)</f>
        <v/>
      </c>
      <c r="AE749" t="str">
        <f>+IF(C749="","",CDR!J747)</f>
        <v/>
      </c>
      <c r="AF749" t="str">
        <f t="shared" si="95"/>
        <v/>
      </c>
    </row>
    <row r="750" spans="1:32" x14ac:dyDescent="0.25">
      <c r="A750" t="str">
        <f>+IF($C750="","",IF(CDR!I751="","",TEXT(CDR!I751,"00000000000000")))</f>
        <v/>
      </c>
      <c r="B750" t="str">
        <f t="shared" si="88"/>
        <v/>
      </c>
      <c r="C750" t="str">
        <f>+IF(CDR!F751="","",SUBSTITUTE(CDR!F751,"CHAR (10)"," "))</f>
        <v/>
      </c>
      <c r="D750" t="str">
        <f>+IF(CDR!F751="","",SUBSTITUTE(CDR!F751,"CHAR (10)"," "))</f>
        <v/>
      </c>
      <c r="E750" t="str">
        <f t="shared" si="89"/>
        <v/>
      </c>
      <c r="F750" t="str">
        <f>+IF($C750="","",IF(CDR!G751="BIO","Oui","Non"))</f>
        <v/>
      </c>
      <c r="G750" t="str">
        <f>+IF($C750="","",IF(CDR!D751="DOMEDIA","MDD",IF(CDR!D751="APTA","MDD",IF(CDR!D751="TOP BUDGET","Premier Prix","MN"))))</f>
        <v/>
      </c>
      <c r="H750" t="str">
        <f>+IF($C750="","",CDR!D751)</f>
        <v/>
      </c>
      <c r="K750" t="str">
        <f>+IF($C750="","",CDR!$E$2)</f>
        <v/>
      </c>
      <c r="L750" t="str">
        <f>+IF($C750="","",CDR!$G$2)</f>
        <v/>
      </c>
      <c r="M750" t="str">
        <f>+IF($C750="","",CDR!AN751)</f>
        <v/>
      </c>
      <c r="N750" t="str">
        <f>+IF($C750="","",CDR!AO751)</f>
        <v/>
      </c>
      <c r="P750" t="str">
        <f t="shared" si="90"/>
        <v/>
      </c>
      <c r="Q750" t="str">
        <f>+IF($C750="","",CDR!A751)</f>
        <v/>
      </c>
      <c r="S750" t="str">
        <f t="shared" si="91"/>
        <v/>
      </c>
      <c r="T750" t="str">
        <f t="shared" si="92"/>
        <v/>
      </c>
      <c r="U750" t="str">
        <f t="shared" si="93"/>
        <v/>
      </c>
      <c r="V750" t="str">
        <f>+IF(C750="","",IF(CDR!L751="VRAC","Composant sans Colisage","Homogène"))</f>
        <v/>
      </c>
      <c r="W750" t="str">
        <f>+IF(C750="","",IF(CDR!L751="VRAC","EACH",IF(CDR!L751="COLIS","COLIS (CARTON FARDEAU DISPLAY)","PALETTE - BOX")))</f>
        <v/>
      </c>
      <c r="X750" t="str">
        <f>+IF($C750="","",IF(CDR!L751="PALETTE",CDR!M751,""))</f>
        <v/>
      </c>
      <c r="Z750" t="str">
        <f>+IF($C750="","",IF(CDR!N751="PALETTE","",CDR!M751))</f>
        <v/>
      </c>
      <c r="AC750" t="str">
        <f t="shared" si="94"/>
        <v/>
      </c>
      <c r="AD750" t="str">
        <f>+IF($C750="","",CDR!$J$2)</f>
        <v/>
      </c>
      <c r="AE750" t="str">
        <f>+IF(C750="","",CDR!J748)</f>
        <v/>
      </c>
      <c r="AF750" t="str">
        <f t="shared" si="95"/>
        <v/>
      </c>
    </row>
    <row r="751" spans="1:32" x14ac:dyDescent="0.25">
      <c r="A751" t="str">
        <f>+IF($C751="","",IF(CDR!I752="","",TEXT(CDR!I752,"00000000000000")))</f>
        <v/>
      </c>
      <c r="B751" t="str">
        <f t="shared" si="88"/>
        <v/>
      </c>
      <c r="C751" t="str">
        <f>+IF(CDR!F752="","",SUBSTITUTE(CDR!F752,"CHAR (10)"," "))</f>
        <v/>
      </c>
      <c r="D751" t="str">
        <f>+IF(CDR!F752="","",SUBSTITUTE(CDR!F752,"CHAR (10)"," "))</f>
        <v/>
      </c>
      <c r="E751" t="str">
        <f t="shared" si="89"/>
        <v/>
      </c>
      <c r="F751" t="str">
        <f>+IF($C751="","",IF(CDR!G752="BIO","Oui","Non"))</f>
        <v/>
      </c>
      <c r="G751" t="str">
        <f>+IF($C751="","",IF(CDR!D752="DOMEDIA","MDD",IF(CDR!D752="APTA","MDD",IF(CDR!D752="TOP BUDGET","Premier Prix","MN"))))</f>
        <v/>
      </c>
      <c r="H751" t="str">
        <f>+IF($C751="","",CDR!D752)</f>
        <v/>
      </c>
      <c r="K751" t="str">
        <f>+IF($C751="","",CDR!$E$2)</f>
        <v/>
      </c>
      <c r="L751" t="str">
        <f>+IF($C751="","",CDR!$G$2)</f>
        <v/>
      </c>
      <c r="M751" t="str">
        <f>+IF($C751="","",CDR!AN752)</f>
        <v/>
      </c>
      <c r="N751" t="str">
        <f>+IF($C751="","",CDR!AO752)</f>
        <v/>
      </c>
      <c r="P751" t="str">
        <f t="shared" si="90"/>
        <v/>
      </c>
      <c r="Q751" t="str">
        <f>+IF($C751="","",CDR!A752)</f>
        <v/>
      </c>
      <c r="S751" t="str">
        <f t="shared" si="91"/>
        <v/>
      </c>
      <c r="T751" t="str">
        <f t="shared" si="92"/>
        <v/>
      </c>
      <c r="U751" t="str">
        <f t="shared" si="93"/>
        <v/>
      </c>
      <c r="V751" t="str">
        <f>+IF(C751="","",IF(CDR!L752="VRAC","Composant sans Colisage","Homogène"))</f>
        <v/>
      </c>
      <c r="W751" t="str">
        <f>+IF(C751="","",IF(CDR!L752="VRAC","EACH",IF(CDR!L752="COLIS","COLIS (CARTON FARDEAU DISPLAY)","PALETTE - BOX")))</f>
        <v/>
      </c>
      <c r="X751" t="str">
        <f>+IF($C751="","",IF(CDR!L752="PALETTE",CDR!M752,""))</f>
        <v/>
      </c>
      <c r="Z751" t="str">
        <f>+IF($C751="","",IF(CDR!N752="PALETTE","",CDR!M752))</f>
        <v/>
      </c>
      <c r="AC751" t="str">
        <f t="shared" si="94"/>
        <v/>
      </c>
      <c r="AD751" t="str">
        <f>+IF($C751="","",CDR!$J$2)</f>
        <v/>
      </c>
      <c r="AE751" t="str">
        <f>+IF(C751="","",CDR!J749)</f>
        <v/>
      </c>
      <c r="AF751" t="str">
        <f t="shared" si="95"/>
        <v/>
      </c>
    </row>
    <row r="752" spans="1:32" x14ac:dyDescent="0.25">
      <c r="A752" t="str">
        <f>+IF($C752="","",IF(CDR!I753="","",TEXT(CDR!I753,"00000000000000")))</f>
        <v/>
      </c>
      <c r="B752" t="str">
        <f t="shared" si="88"/>
        <v/>
      </c>
      <c r="C752" t="str">
        <f>+IF(CDR!F753="","",SUBSTITUTE(CDR!F753,"CHAR (10)"," "))</f>
        <v/>
      </c>
      <c r="D752" t="str">
        <f>+IF(CDR!F753="","",SUBSTITUTE(CDR!F753,"CHAR (10)"," "))</f>
        <v/>
      </c>
      <c r="E752" t="str">
        <f t="shared" si="89"/>
        <v/>
      </c>
      <c r="F752" t="str">
        <f>+IF($C752="","",IF(CDR!G753="BIO","Oui","Non"))</f>
        <v/>
      </c>
      <c r="G752" t="str">
        <f>+IF($C752="","",IF(CDR!D753="DOMEDIA","MDD",IF(CDR!D753="APTA","MDD",IF(CDR!D753="TOP BUDGET","Premier Prix","MN"))))</f>
        <v/>
      </c>
      <c r="H752" t="str">
        <f>+IF($C752="","",CDR!D753)</f>
        <v/>
      </c>
      <c r="K752" t="str">
        <f>+IF($C752="","",CDR!$E$2)</f>
        <v/>
      </c>
      <c r="L752" t="str">
        <f>+IF($C752="","",CDR!$G$2)</f>
        <v/>
      </c>
      <c r="M752" t="str">
        <f>+IF($C752="","",CDR!AN753)</f>
        <v/>
      </c>
      <c r="N752" t="str">
        <f>+IF($C752="","",CDR!AO753)</f>
        <v/>
      </c>
      <c r="P752" t="str">
        <f t="shared" si="90"/>
        <v/>
      </c>
      <c r="Q752" t="str">
        <f>+IF($C752="","",CDR!A753)</f>
        <v/>
      </c>
      <c r="S752" t="str">
        <f t="shared" si="91"/>
        <v/>
      </c>
      <c r="T752" t="str">
        <f t="shared" si="92"/>
        <v/>
      </c>
      <c r="U752" t="str">
        <f t="shared" si="93"/>
        <v/>
      </c>
      <c r="V752" t="str">
        <f>+IF(C752="","",IF(CDR!L753="VRAC","Composant sans Colisage","Homogène"))</f>
        <v/>
      </c>
      <c r="W752" t="str">
        <f>+IF(C752="","",IF(CDR!L753="VRAC","EACH",IF(CDR!L753="COLIS","COLIS (CARTON FARDEAU DISPLAY)","PALETTE - BOX")))</f>
        <v/>
      </c>
      <c r="X752" t="str">
        <f>+IF($C752="","",IF(CDR!L753="PALETTE",CDR!M753,""))</f>
        <v/>
      </c>
      <c r="Z752" t="str">
        <f>+IF($C752="","",IF(CDR!N753="PALETTE","",CDR!M753))</f>
        <v/>
      </c>
      <c r="AC752" t="str">
        <f t="shared" si="94"/>
        <v/>
      </c>
      <c r="AD752" t="str">
        <f>+IF($C752="","",CDR!$J$2)</f>
        <v/>
      </c>
      <c r="AE752" t="str">
        <f>+IF(C752="","",CDR!J750)</f>
        <v/>
      </c>
      <c r="AF752" t="str">
        <f t="shared" si="95"/>
        <v/>
      </c>
    </row>
    <row r="753" spans="1:32" x14ac:dyDescent="0.25">
      <c r="A753" t="str">
        <f>+IF($C753="","",IF(CDR!I754="","",TEXT(CDR!I754,"00000000000000")))</f>
        <v/>
      </c>
      <c r="B753" t="str">
        <f t="shared" si="88"/>
        <v/>
      </c>
      <c r="C753" t="str">
        <f>+IF(CDR!F754="","",SUBSTITUTE(CDR!F754,"CHAR (10)"," "))</f>
        <v/>
      </c>
      <c r="D753" t="str">
        <f>+IF(CDR!F754="","",SUBSTITUTE(CDR!F754,"CHAR (10)"," "))</f>
        <v/>
      </c>
      <c r="E753" t="str">
        <f t="shared" si="89"/>
        <v/>
      </c>
      <c r="F753" t="str">
        <f>+IF($C753="","",IF(CDR!G754="BIO","Oui","Non"))</f>
        <v/>
      </c>
      <c r="G753" t="str">
        <f>+IF($C753="","",IF(CDR!D754="DOMEDIA","MDD",IF(CDR!D754="APTA","MDD",IF(CDR!D754="TOP BUDGET","Premier Prix","MN"))))</f>
        <v/>
      </c>
      <c r="H753" t="str">
        <f>+IF($C753="","",CDR!D754)</f>
        <v/>
      </c>
      <c r="K753" t="str">
        <f>+IF($C753="","",CDR!$E$2)</f>
        <v/>
      </c>
      <c r="L753" t="str">
        <f>+IF($C753="","",CDR!$G$2)</f>
        <v/>
      </c>
      <c r="M753" t="str">
        <f>+IF($C753="","",CDR!AN754)</f>
        <v/>
      </c>
      <c r="N753" t="str">
        <f>+IF($C753="","",CDR!AO754)</f>
        <v/>
      </c>
      <c r="P753" t="str">
        <f t="shared" si="90"/>
        <v/>
      </c>
      <c r="Q753" t="str">
        <f>+IF($C753="","",CDR!A754)</f>
        <v/>
      </c>
      <c r="S753" t="str">
        <f t="shared" si="91"/>
        <v/>
      </c>
      <c r="T753" t="str">
        <f t="shared" si="92"/>
        <v/>
      </c>
      <c r="U753" t="str">
        <f t="shared" si="93"/>
        <v/>
      </c>
      <c r="V753" t="str">
        <f>+IF(C753="","",IF(CDR!L754="VRAC","Composant sans Colisage","Homogène"))</f>
        <v/>
      </c>
      <c r="W753" t="str">
        <f>+IF(C753="","",IF(CDR!L754="VRAC","EACH",IF(CDR!L754="COLIS","COLIS (CARTON FARDEAU DISPLAY)","PALETTE - BOX")))</f>
        <v/>
      </c>
      <c r="X753" t="str">
        <f>+IF($C753="","",IF(CDR!L754="PALETTE",CDR!M754,""))</f>
        <v/>
      </c>
      <c r="Z753" t="str">
        <f>+IF($C753="","",IF(CDR!N754="PALETTE","",CDR!M754))</f>
        <v/>
      </c>
      <c r="AC753" t="str">
        <f t="shared" si="94"/>
        <v/>
      </c>
      <c r="AD753" t="str">
        <f>+IF($C753="","",CDR!$J$2)</f>
        <v/>
      </c>
      <c r="AE753" t="str">
        <f>+IF(C753="","",CDR!J751)</f>
        <v/>
      </c>
      <c r="AF753" t="str">
        <f t="shared" si="95"/>
        <v/>
      </c>
    </row>
    <row r="754" spans="1:32" x14ac:dyDescent="0.25">
      <c r="A754" t="str">
        <f>+IF($C754="","",IF(CDR!I755="","",TEXT(CDR!I755,"00000000000000")))</f>
        <v/>
      </c>
      <c r="B754" t="str">
        <f t="shared" si="88"/>
        <v/>
      </c>
      <c r="C754" t="str">
        <f>+IF(CDR!F755="","",SUBSTITUTE(CDR!F755,"CHAR (10)"," "))</f>
        <v/>
      </c>
      <c r="D754" t="str">
        <f>+IF(CDR!F755="","",SUBSTITUTE(CDR!F755,"CHAR (10)"," "))</f>
        <v/>
      </c>
      <c r="E754" t="str">
        <f t="shared" si="89"/>
        <v/>
      </c>
      <c r="F754" t="str">
        <f>+IF($C754="","",IF(CDR!G755="BIO","Oui","Non"))</f>
        <v/>
      </c>
      <c r="G754" t="str">
        <f>+IF($C754="","",IF(CDR!D755="DOMEDIA","MDD",IF(CDR!D755="APTA","MDD",IF(CDR!D755="TOP BUDGET","Premier Prix","MN"))))</f>
        <v/>
      </c>
      <c r="H754" t="str">
        <f>+IF($C754="","",CDR!D755)</f>
        <v/>
      </c>
      <c r="K754" t="str">
        <f>+IF($C754="","",CDR!$E$2)</f>
        <v/>
      </c>
      <c r="L754" t="str">
        <f>+IF($C754="","",CDR!$G$2)</f>
        <v/>
      </c>
      <c r="M754" t="str">
        <f>+IF($C754="","",CDR!AN755)</f>
        <v/>
      </c>
      <c r="N754" t="str">
        <f>+IF($C754="","",CDR!AO755)</f>
        <v/>
      </c>
      <c r="P754" t="str">
        <f t="shared" si="90"/>
        <v/>
      </c>
      <c r="Q754" t="str">
        <f>+IF($C754="","",CDR!A755)</f>
        <v/>
      </c>
      <c r="S754" t="str">
        <f t="shared" si="91"/>
        <v/>
      </c>
      <c r="T754" t="str">
        <f t="shared" si="92"/>
        <v/>
      </c>
      <c r="U754" t="str">
        <f t="shared" si="93"/>
        <v/>
      </c>
      <c r="V754" t="str">
        <f>+IF(C754="","",IF(CDR!L755="VRAC","Composant sans Colisage","Homogène"))</f>
        <v/>
      </c>
      <c r="W754" t="str">
        <f>+IF(C754="","",IF(CDR!L755="VRAC","EACH",IF(CDR!L755="COLIS","COLIS (CARTON FARDEAU DISPLAY)","PALETTE - BOX")))</f>
        <v/>
      </c>
      <c r="X754" t="str">
        <f>+IF($C754="","",IF(CDR!L755="PALETTE",CDR!M755,""))</f>
        <v/>
      </c>
      <c r="Z754" t="str">
        <f>+IF($C754="","",IF(CDR!N755="PALETTE","",CDR!M755))</f>
        <v/>
      </c>
      <c r="AC754" t="str">
        <f t="shared" si="94"/>
        <v/>
      </c>
      <c r="AD754" t="str">
        <f>+IF($C754="","",CDR!$J$2)</f>
        <v/>
      </c>
      <c r="AE754" t="str">
        <f>+IF(C754="","",CDR!J752)</f>
        <v/>
      </c>
      <c r="AF754" t="str">
        <f t="shared" si="95"/>
        <v/>
      </c>
    </row>
    <row r="755" spans="1:32" x14ac:dyDescent="0.25">
      <c r="A755" t="str">
        <f>+IF($C755="","",IF(CDR!I756="","",TEXT(CDR!I756,"00000000000000")))</f>
        <v/>
      </c>
      <c r="B755" t="str">
        <f t="shared" si="88"/>
        <v/>
      </c>
      <c r="C755" t="str">
        <f>+IF(CDR!F756="","",SUBSTITUTE(CDR!F756,"CHAR (10)"," "))</f>
        <v/>
      </c>
      <c r="D755" t="str">
        <f>+IF(CDR!F756="","",SUBSTITUTE(CDR!F756,"CHAR (10)"," "))</f>
        <v/>
      </c>
      <c r="E755" t="str">
        <f t="shared" si="89"/>
        <v/>
      </c>
      <c r="F755" t="str">
        <f>+IF($C755="","",IF(CDR!G756="BIO","Oui","Non"))</f>
        <v/>
      </c>
      <c r="G755" t="str">
        <f>+IF($C755="","",IF(CDR!D756="DOMEDIA","MDD",IF(CDR!D756="APTA","MDD",IF(CDR!D756="TOP BUDGET","Premier Prix","MN"))))</f>
        <v/>
      </c>
      <c r="H755" t="str">
        <f>+IF($C755="","",CDR!D756)</f>
        <v/>
      </c>
      <c r="K755" t="str">
        <f>+IF($C755="","",CDR!$E$2)</f>
        <v/>
      </c>
      <c r="L755" t="str">
        <f>+IF($C755="","",CDR!$G$2)</f>
        <v/>
      </c>
      <c r="M755" t="str">
        <f>+IF($C755="","",CDR!AN756)</f>
        <v/>
      </c>
      <c r="N755" t="str">
        <f>+IF($C755="","",CDR!AO756)</f>
        <v/>
      </c>
      <c r="P755" t="str">
        <f t="shared" si="90"/>
        <v/>
      </c>
      <c r="Q755" t="str">
        <f>+IF($C755="","",CDR!A756)</f>
        <v/>
      </c>
      <c r="S755" t="str">
        <f t="shared" si="91"/>
        <v/>
      </c>
      <c r="T755" t="str">
        <f t="shared" si="92"/>
        <v/>
      </c>
      <c r="U755" t="str">
        <f t="shared" si="93"/>
        <v/>
      </c>
      <c r="V755" t="str">
        <f>+IF(C755="","",IF(CDR!L756="VRAC","Composant sans Colisage","Homogène"))</f>
        <v/>
      </c>
      <c r="W755" t="str">
        <f>+IF(C755="","",IF(CDR!L756="VRAC","EACH",IF(CDR!L756="COLIS","COLIS (CARTON FARDEAU DISPLAY)","PALETTE - BOX")))</f>
        <v/>
      </c>
      <c r="X755" t="str">
        <f>+IF($C755="","",IF(CDR!L756="PALETTE",CDR!M756,""))</f>
        <v/>
      </c>
      <c r="Z755" t="str">
        <f>+IF($C755="","",IF(CDR!N756="PALETTE","",CDR!M756))</f>
        <v/>
      </c>
      <c r="AC755" t="str">
        <f t="shared" si="94"/>
        <v/>
      </c>
      <c r="AD755" t="str">
        <f>+IF($C755="","",CDR!$J$2)</f>
        <v/>
      </c>
      <c r="AE755" t="str">
        <f>+IF(C755="","",CDR!J753)</f>
        <v/>
      </c>
      <c r="AF755" t="str">
        <f t="shared" si="95"/>
        <v/>
      </c>
    </row>
    <row r="756" spans="1:32" x14ac:dyDescent="0.25">
      <c r="A756" t="str">
        <f>+IF($C756="","",IF(CDR!I757="","",TEXT(CDR!I757,"00000000000000")))</f>
        <v/>
      </c>
      <c r="B756" t="str">
        <f t="shared" si="88"/>
        <v/>
      </c>
      <c r="C756" t="str">
        <f>+IF(CDR!F757="","",SUBSTITUTE(CDR!F757,"CHAR (10)"," "))</f>
        <v/>
      </c>
      <c r="D756" t="str">
        <f>+IF(CDR!F757="","",SUBSTITUTE(CDR!F757,"CHAR (10)"," "))</f>
        <v/>
      </c>
      <c r="E756" t="str">
        <f t="shared" si="89"/>
        <v/>
      </c>
      <c r="F756" t="str">
        <f>+IF($C756="","",IF(CDR!G757="BIO","Oui","Non"))</f>
        <v/>
      </c>
      <c r="G756" t="str">
        <f>+IF($C756="","",IF(CDR!D757="DOMEDIA","MDD",IF(CDR!D757="APTA","MDD",IF(CDR!D757="TOP BUDGET","Premier Prix","MN"))))</f>
        <v/>
      </c>
      <c r="H756" t="str">
        <f>+IF($C756="","",CDR!D757)</f>
        <v/>
      </c>
      <c r="K756" t="str">
        <f>+IF($C756="","",CDR!$E$2)</f>
        <v/>
      </c>
      <c r="L756" t="str">
        <f>+IF($C756="","",CDR!$G$2)</f>
        <v/>
      </c>
      <c r="M756" t="str">
        <f>+IF($C756="","",CDR!AN757)</f>
        <v/>
      </c>
      <c r="N756" t="str">
        <f>+IF($C756="","",CDR!AO757)</f>
        <v/>
      </c>
      <c r="P756" t="str">
        <f t="shared" si="90"/>
        <v/>
      </c>
      <c r="Q756" t="str">
        <f>+IF($C756="","",CDR!A757)</f>
        <v/>
      </c>
      <c r="S756" t="str">
        <f t="shared" si="91"/>
        <v/>
      </c>
      <c r="T756" t="str">
        <f t="shared" si="92"/>
        <v/>
      </c>
      <c r="U756" t="str">
        <f t="shared" si="93"/>
        <v/>
      </c>
      <c r="V756" t="str">
        <f>+IF(C756="","",IF(CDR!L757="VRAC","Composant sans Colisage","Homogène"))</f>
        <v/>
      </c>
      <c r="W756" t="str">
        <f>+IF(C756="","",IF(CDR!L757="VRAC","EACH",IF(CDR!L757="COLIS","COLIS (CARTON FARDEAU DISPLAY)","PALETTE - BOX")))</f>
        <v/>
      </c>
      <c r="X756" t="str">
        <f>+IF($C756="","",IF(CDR!L757="PALETTE",CDR!M757,""))</f>
        <v/>
      </c>
      <c r="Z756" t="str">
        <f>+IF($C756="","",IF(CDR!N757="PALETTE","",CDR!M757))</f>
        <v/>
      </c>
      <c r="AC756" t="str">
        <f t="shared" si="94"/>
        <v/>
      </c>
      <c r="AD756" t="str">
        <f>+IF($C756="","",CDR!$J$2)</f>
        <v/>
      </c>
      <c r="AE756" t="str">
        <f>+IF(C756="","",CDR!J754)</f>
        <v/>
      </c>
      <c r="AF756" t="str">
        <f t="shared" si="95"/>
        <v/>
      </c>
    </row>
    <row r="757" spans="1:32" x14ac:dyDescent="0.25">
      <c r="A757" t="str">
        <f>+IF($C757="","",IF(CDR!I758="","",TEXT(CDR!I758,"00000000000000")))</f>
        <v/>
      </c>
      <c r="B757" t="str">
        <f t="shared" si="88"/>
        <v/>
      </c>
      <c r="C757" t="str">
        <f>+IF(CDR!F758="","",SUBSTITUTE(CDR!F758,"CHAR (10)"," "))</f>
        <v/>
      </c>
      <c r="D757" t="str">
        <f>+IF(CDR!F758="","",SUBSTITUTE(CDR!F758,"CHAR (10)"," "))</f>
        <v/>
      </c>
      <c r="E757" t="str">
        <f t="shared" si="89"/>
        <v/>
      </c>
      <c r="F757" t="str">
        <f>+IF($C757="","",IF(CDR!G758="BIO","Oui","Non"))</f>
        <v/>
      </c>
      <c r="G757" t="str">
        <f>+IF($C757="","",IF(CDR!D758="DOMEDIA","MDD",IF(CDR!D758="APTA","MDD",IF(CDR!D758="TOP BUDGET","Premier Prix","MN"))))</f>
        <v/>
      </c>
      <c r="H757" t="str">
        <f>+IF($C757="","",CDR!D758)</f>
        <v/>
      </c>
      <c r="K757" t="str">
        <f>+IF($C757="","",CDR!$E$2)</f>
        <v/>
      </c>
      <c r="L757" t="str">
        <f>+IF($C757="","",CDR!$G$2)</f>
        <v/>
      </c>
      <c r="M757" t="str">
        <f>+IF($C757="","",CDR!AN758)</f>
        <v/>
      </c>
      <c r="N757" t="str">
        <f>+IF($C757="","",CDR!AO758)</f>
        <v/>
      </c>
      <c r="P757" t="str">
        <f t="shared" si="90"/>
        <v/>
      </c>
      <c r="Q757" t="str">
        <f>+IF($C757="","",CDR!A758)</f>
        <v/>
      </c>
      <c r="S757" t="str">
        <f t="shared" si="91"/>
        <v/>
      </c>
      <c r="T757" t="str">
        <f t="shared" si="92"/>
        <v/>
      </c>
      <c r="U757" t="str">
        <f t="shared" si="93"/>
        <v/>
      </c>
      <c r="V757" t="str">
        <f>+IF(C757="","",IF(CDR!L758="VRAC","Composant sans Colisage","Homogène"))</f>
        <v/>
      </c>
      <c r="W757" t="str">
        <f>+IF(C757="","",IF(CDR!L758="VRAC","EACH",IF(CDR!L758="COLIS","COLIS (CARTON FARDEAU DISPLAY)","PALETTE - BOX")))</f>
        <v/>
      </c>
      <c r="X757" t="str">
        <f>+IF($C757="","",IF(CDR!L758="PALETTE",CDR!M758,""))</f>
        <v/>
      </c>
      <c r="Z757" t="str">
        <f>+IF($C757="","",IF(CDR!N758="PALETTE","",CDR!M758))</f>
        <v/>
      </c>
      <c r="AC757" t="str">
        <f t="shared" si="94"/>
        <v/>
      </c>
      <c r="AD757" t="str">
        <f>+IF($C757="","",CDR!$J$2)</f>
        <v/>
      </c>
      <c r="AE757" t="str">
        <f>+IF(C757="","",CDR!J755)</f>
        <v/>
      </c>
      <c r="AF757" t="str">
        <f t="shared" si="95"/>
        <v/>
      </c>
    </row>
    <row r="758" spans="1:32" x14ac:dyDescent="0.25">
      <c r="A758" t="str">
        <f>+IF($C758="","",IF(CDR!I759="","",TEXT(CDR!I759,"00000000000000")))</f>
        <v/>
      </c>
      <c r="B758" t="str">
        <f t="shared" si="88"/>
        <v/>
      </c>
      <c r="C758" t="str">
        <f>+IF(CDR!F759="","",SUBSTITUTE(CDR!F759,"CHAR (10)"," "))</f>
        <v/>
      </c>
      <c r="D758" t="str">
        <f>+IF(CDR!F759="","",SUBSTITUTE(CDR!F759,"CHAR (10)"," "))</f>
        <v/>
      </c>
      <c r="E758" t="str">
        <f t="shared" si="89"/>
        <v/>
      </c>
      <c r="F758" t="str">
        <f>+IF($C758="","",IF(CDR!G759="BIO","Oui","Non"))</f>
        <v/>
      </c>
      <c r="G758" t="str">
        <f>+IF($C758="","",IF(CDR!D759="DOMEDIA","MDD",IF(CDR!D759="APTA","MDD",IF(CDR!D759="TOP BUDGET","Premier Prix","MN"))))</f>
        <v/>
      </c>
      <c r="H758" t="str">
        <f>+IF($C758="","",CDR!D759)</f>
        <v/>
      </c>
      <c r="K758" t="str">
        <f>+IF($C758="","",CDR!$E$2)</f>
        <v/>
      </c>
      <c r="L758" t="str">
        <f>+IF($C758="","",CDR!$G$2)</f>
        <v/>
      </c>
      <c r="M758" t="str">
        <f>+IF($C758="","",CDR!AN759)</f>
        <v/>
      </c>
      <c r="N758" t="str">
        <f>+IF($C758="","",CDR!AO759)</f>
        <v/>
      </c>
      <c r="P758" t="str">
        <f t="shared" si="90"/>
        <v/>
      </c>
      <c r="Q758" t="str">
        <f>+IF($C758="","",CDR!A759)</f>
        <v/>
      </c>
      <c r="S758" t="str">
        <f t="shared" si="91"/>
        <v/>
      </c>
      <c r="T758" t="str">
        <f t="shared" si="92"/>
        <v/>
      </c>
      <c r="U758" t="str">
        <f t="shared" si="93"/>
        <v/>
      </c>
      <c r="V758" t="str">
        <f>+IF(C758="","",IF(CDR!L759="VRAC","Composant sans Colisage","Homogène"))</f>
        <v/>
      </c>
      <c r="W758" t="str">
        <f>+IF(C758="","",IF(CDR!L759="VRAC","EACH",IF(CDR!L759="COLIS","COLIS (CARTON FARDEAU DISPLAY)","PALETTE - BOX")))</f>
        <v/>
      </c>
      <c r="X758" t="str">
        <f>+IF($C758="","",IF(CDR!L759="PALETTE",CDR!M759,""))</f>
        <v/>
      </c>
      <c r="Z758" t="str">
        <f>+IF($C758="","",IF(CDR!N759="PALETTE","",CDR!M759))</f>
        <v/>
      </c>
      <c r="AC758" t="str">
        <f t="shared" si="94"/>
        <v/>
      </c>
      <c r="AD758" t="str">
        <f>+IF($C758="","",CDR!$J$2)</f>
        <v/>
      </c>
      <c r="AE758" t="str">
        <f>+IF(C758="","",CDR!J756)</f>
        <v/>
      </c>
      <c r="AF758" t="str">
        <f t="shared" si="95"/>
        <v/>
      </c>
    </row>
    <row r="759" spans="1:32" x14ac:dyDescent="0.25">
      <c r="A759" t="str">
        <f>+IF($C759="","",IF(CDR!I760="","",TEXT(CDR!I760,"00000000000000")))</f>
        <v/>
      </c>
      <c r="B759" t="str">
        <f t="shared" si="88"/>
        <v/>
      </c>
      <c r="C759" t="str">
        <f>+IF(CDR!F760="","",SUBSTITUTE(CDR!F760,"CHAR (10)"," "))</f>
        <v/>
      </c>
      <c r="D759" t="str">
        <f>+IF(CDR!F760="","",SUBSTITUTE(CDR!F760,"CHAR (10)"," "))</f>
        <v/>
      </c>
      <c r="E759" t="str">
        <f t="shared" si="89"/>
        <v/>
      </c>
      <c r="F759" t="str">
        <f>+IF($C759="","",IF(CDR!G760="BIO","Oui","Non"))</f>
        <v/>
      </c>
      <c r="G759" t="str">
        <f>+IF($C759="","",IF(CDR!D760="DOMEDIA","MDD",IF(CDR!D760="APTA","MDD",IF(CDR!D760="TOP BUDGET","Premier Prix","MN"))))</f>
        <v/>
      </c>
      <c r="H759" t="str">
        <f>+IF($C759="","",CDR!D760)</f>
        <v/>
      </c>
      <c r="K759" t="str">
        <f>+IF($C759="","",CDR!$E$2)</f>
        <v/>
      </c>
      <c r="L759" t="str">
        <f>+IF($C759="","",CDR!$G$2)</f>
        <v/>
      </c>
      <c r="M759" t="str">
        <f>+IF($C759="","",CDR!AN760)</f>
        <v/>
      </c>
      <c r="N759" t="str">
        <f>+IF($C759="","",CDR!AO760)</f>
        <v/>
      </c>
      <c r="P759" t="str">
        <f t="shared" si="90"/>
        <v/>
      </c>
      <c r="Q759" t="str">
        <f>+IF($C759="","",CDR!A760)</f>
        <v/>
      </c>
      <c r="S759" t="str">
        <f t="shared" si="91"/>
        <v/>
      </c>
      <c r="T759" t="str">
        <f t="shared" si="92"/>
        <v/>
      </c>
      <c r="U759" t="str">
        <f t="shared" si="93"/>
        <v/>
      </c>
      <c r="V759" t="str">
        <f>+IF(C759="","",IF(CDR!L760="VRAC","Composant sans Colisage","Homogène"))</f>
        <v/>
      </c>
      <c r="W759" t="str">
        <f>+IF(C759="","",IF(CDR!L760="VRAC","EACH",IF(CDR!L760="COLIS","COLIS (CARTON FARDEAU DISPLAY)","PALETTE - BOX")))</f>
        <v/>
      </c>
      <c r="X759" t="str">
        <f>+IF($C759="","",IF(CDR!L760="PALETTE",CDR!M760,""))</f>
        <v/>
      </c>
      <c r="Z759" t="str">
        <f>+IF($C759="","",IF(CDR!N760="PALETTE","",CDR!M760))</f>
        <v/>
      </c>
      <c r="AC759" t="str">
        <f t="shared" si="94"/>
        <v/>
      </c>
      <c r="AD759" t="str">
        <f>+IF($C759="","",CDR!$J$2)</f>
        <v/>
      </c>
      <c r="AE759" t="str">
        <f>+IF(C759="","",CDR!J757)</f>
        <v/>
      </c>
      <c r="AF759" t="str">
        <f t="shared" si="95"/>
        <v/>
      </c>
    </row>
    <row r="760" spans="1:32" x14ac:dyDescent="0.25">
      <c r="A760" t="str">
        <f>+IF($C760="","",IF(CDR!I761="","",TEXT(CDR!I761,"00000000000000")))</f>
        <v/>
      </c>
      <c r="B760" t="str">
        <f t="shared" si="88"/>
        <v/>
      </c>
      <c r="C760" t="str">
        <f>+IF(CDR!F761="","",SUBSTITUTE(CDR!F761,"CHAR (10)"," "))</f>
        <v/>
      </c>
      <c r="D760" t="str">
        <f>+IF(CDR!F761="","",SUBSTITUTE(CDR!F761,"CHAR (10)"," "))</f>
        <v/>
      </c>
      <c r="E760" t="str">
        <f t="shared" si="89"/>
        <v/>
      </c>
      <c r="F760" t="str">
        <f>+IF($C760="","",IF(CDR!G761="BIO","Oui","Non"))</f>
        <v/>
      </c>
      <c r="G760" t="str">
        <f>+IF($C760="","",IF(CDR!D761="DOMEDIA","MDD",IF(CDR!D761="APTA","MDD",IF(CDR!D761="TOP BUDGET","Premier Prix","MN"))))</f>
        <v/>
      </c>
      <c r="H760" t="str">
        <f>+IF($C760="","",CDR!D761)</f>
        <v/>
      </c>
      <c r="K760" t="str">
        <f>+IF($C760="","",CDR!$E$2)</f>
        <v/>
      </c>
      <c r="L760" t="str">
        <f>+IF($C760="","",CDR!$G$2)</f>
        <v/>
      </c>
      <c r="M760" t="str">
        <f>+IF($C760="","",CDR!AN761)</f>
        <v/>
      </c>
      <c r="N760" t="str">
        <f>+IF($C760="","",CDR!AO761)</f>
        <v/>
      </c>
      <c r="P760" t="str">
        <f t="shared" si="90"/>
        <v/>
      </c>
      <c r="Q760" t="str">
        <f>+IF($C760="","",CDR!A761)</f>
        <v/>
      </c>
      <c r="S760" t="str">
        <f t="shared" si="91"/>
        <v/>
      </c>
      <c r="T760" t="str">
        <f t="shared" si="92"/>
        <v/>
      </c>
      <c r="U760" t="str">
        <f t="shared" si="93"/>
        <v/>
      </c>
      <c r="V760" t="str">
        <f>+IF(C760="","",IF(CDR!L761="VRAC","Composant sans Colisage","Homogène"))</f>
        <v/>
      </c>
      <c r="W760" t="str">
        <f>+IF(C760="","",IF(CDR!L761="VRAC","EACH",IF(CDR!L761="COLIS","COLIS (CARTON FARDEAU DISPLAY)","PALETTE - BOX")))</f>
        <v/>
      </c>
      <c r="X760" t="str">
        <f>+IF($C760="","",IF(CDR!L761="PALETTE",CDR!M761,""))</f>
        <v/>
      </c>
      <c r="Z760" t="str">
        <f>+IF($C760="","",IF(CDR!N761="PALETTE","",CDR!M761))</f>
        <v/>
      </c>
      <c r="AC760" t="str">
        <f t="shared" si="94"/>
        <v/>
      </c>
      <c r="AD760" t="str">
        <f>+IF($C760="","",CDR!$J$2)</f>
        <v/>
      </c>
      <c r="AE760" t="str">
        <f>+IF(C760="","",CDR!J758)</f>
        <v/>
      </c>
      <c r="AF760" t="str">
        <f t="shared" si="95"/>
        <v/>
      </c>
    </row>
    <row r="761" spans="1:32" x14ac:dyDescent="0.25">
      <c r="A761" t="str">
        <f>+IF($C761="","",IF(CDR!I762="","",TEXT(CDR!I762,"00000000000000")))</f>
        <v/>
      </c>
      <c r="B761" t="str">
        <f t="shared" si="88"/>
        <v/>
      </c>
      <c r="C761" t="str">
        <f>+IF(CDR!F762="","",SUBSTITUTE(CDR!F762,"CHAR (10)"," "))</f>
        <v/>
      </c>
      <c r="D761" t="str">
        <f>+IF(CDR!F762="","",SUBSTITUTE(CDR!F762,"CHAR (10)"," "))</f>
        <v/>
      </c>
      <c r="E761" t="str">
        <f t="shared" si="89"/>
        <v/>
      </c>
      <c r="F761" t="str">
        <f>+IF($C761="","",IF(CDR!G762="BIO","Oui","Non"))</f>
        <v/>
      </c>
      <c r="G761" t="str">
        <f>+IF($C761="","",IF(CDR!D762="DOMEDIA","MDD",IF(CDR!D762="APTA","MDD",IF(CDR!D762="TOP BUDGET","Premier Prix","MN"))))</f>
        <v/>
      </c>
      <c r="H761" t="str">
        <f>+IF($C761="","",CDR!D762)</f>
        <v/>
      </c>
      <c r="K761" t="str">
        <f>+IF($C761="","",CDR!$E$2)</f>
        <v/>
      </c>
      <c r="L761" t="str">
        <f>+IF($C761="","",CDR!$G$2)</f>
        <v/>
      </c>
      <c r="M761" t="str">
        <f>+IF($C761="","",CDR!AN762)</f>
        <v/>
      </c>
      <c r="N761" t="str">
        <f>+IF($C761="","",CDR!AO762)</f>
        <v/>
      </c>
      <c r="P761" t="str">
        <f t="shared" si="90"/>
        <v/>
      </c>
      <c r="Q761" t="str">
        <f>+IF($C761="","",CDR!A762)</f>
        <v/>
      </c>
      <c r="S761" t="str">
        <f t="shared" si="91"/>
        <v/>
      </c>
      <c r="T761" t="str">
        <f t="shared" si="92"/>
        <v/>
      </c>
      <c r="U761" t="str">
        <f t="shared" si="93"/>
        <v/>
      </c>
      <c r="V761" t="str">
        <f>+IF(C761="","",IF(CDR!L762="VRAC","Composant sans Colisage","Homogène"))</f>
        <v/>
      </c>
      <c r="W761" t="str">
        <f>+IF(C761="","",IF(CDR!L762="VRAC","EACH",IF(CDR!L762="COLIS","COLIS (CARTON FARDEAU DISPLAY)","PALETTE - BOX")))</f>
        <v/>
      </c>
      <c r="X761" t="str">
        <f>+IF($C761="","",IF(CDR!L762="PALETTE",CDR!M762,""))</f>
        <v/>
      </c>
      <c r="Z761" t="str">
        <f>+IF($C761="","",IF(CDR!N762="PALETTE","",CDR!M762))</f>
        <v/>
      </c>
      <c r="AC761" t="str">
        <f t="shared" si="94"/>
        <v/>
      </c>
      <c r="AD761" t="str">
        <f>+IF($C761="","",CDR!$J$2)</f>
        <v/>
      </c>
      <c r="AE761" t="str">
        <f>+IF(C761="","",CDR!J759)</f>
        <v/>
      </c>
      <c r="AF761" t="str">
        <f t="shared" si="95"/>
        <v/>
      </c>
    </row>
    <row r="762" spans="1:32" x14ac:dyDescent="0.25">
      <c r="A762" t="str">
        <f>+IF($C762="","",IF(CDR!I763="","",TEXT(CDR!I763,"00000000000000")))</f>
        <v/>
      </c>
      <c r="B762" t="str">
        <f t="shared" si="88"/>
        <v/>
      </c>
      <c r="C762" t="str">
        <f>+IF(CDR!F763="","",SUBSTITUTE(CDR!F763,"CHAR (10)"," "))</f>
        <v/>
      </c>
      <c r="D762" t="str">
        <f>+IF(CDR!F763="","",SUBSTITUTE(CDR!F763,"CHAR (10)"," "))</f>
        <v/>
      </c>
      <c r="E762" t="str">
        <f t="shared" si="89"/>
        <v/>
      </c>
      <c r="F762" t="str">
        <f>+IF($C762="","",IF(CDR!G763="BIO","Oui","Non"))</f>
        <v/>
      </c>
      <c r="G762" t="str">
        <f>+IF($C762="","",IF(CDR!D763="DOMEDIA","MDD",IF(CDR!D763="APTA","MDD",IF(CDR!D763="TOP BUDGET","Premier Prix","MN"))))</f>
        <v/>
      </c>
      <c r="H762" t="str">
        <f>+IF($C762="","",CDR!D763)</f>
        <v/>
      </c>
      <c r="K762" t="str">
        <f>+IF($C762="","",CDR!$E$2)</f>
        <v/>
      </c>
      <c r="L762" t="str">
        <f>+IF($C762="","",CDR!$G$2)</f>
        <v/>
      </c>
      <c r="M762" t="str">
        <f>+IF($C762="","",CDR!AN763)</f>
        <v/>
      </c>
      <c r="N762" t="str">
        <f>+IF($C762="","",CDR!AO763)</f>
        <v/>
      </c>
      <c r="P762" t="str">
        <f t="shared" si="90"/>
        <v/>
      </c>
      <c r="Q762" t="str">
        <f>+IF($C762="","",CDR!A763)</f>
        <v/>
      </c>
      <c r="S762" t="str">
        <f t="shared" si="91"/>
        <v/>
      </c>
      <c r="T762" t="str">
        <f t="shared" si="92"/>
        <v/>
      </c>
      <c r="U762" t="str">
        <f t="shared" si="93"/>
        <v/>
      </c>
      <c r="V762" t="str">
        <f>+IF(C762="","",IF(CDR!L763="VRAC","Composant sans Colisage","Homogène"))</f>
        <v/>
      </c>
      <c r="W762" t="str">
        <f>+IF(C762="","",IF(CDR!L763="VRAC","EACH",IF(CDR!L763="COLIS","COLIS (CARTON FARDEAU DISPLAY)","PALETTE - BOX")))</f>
        <v/>
      </c>
      <c r="X762" t="str">
        <f>+IF($C762="","",IF(CDR!L763="PALETTE",CDR!M763,""))</f>
        <v/>
      </c>
      <c r="Z762" t="str">
        <f>+IF($C762="","",IF(CDR!N763="PALETTE","",CDR!M763))</f>
        <v/>
      </c>
      <c r="AC762" t="str">
        <f t="shared" si="94"/>
        <v/>
      </c>
      <c r="AD762" t="str">
        <f>+IF($C762="","",CDR!$J$2)</f>
        <v/>
      </c>
      <c r="AE762" t="str">
        <f>+IF(C762="","",CDR!J760)</f>
        <v/>
      </c>
      <c r="AF762" t="str">
        <f t="shared" si="95"/>
        <v/>
      </c>
    </row>
    <row r="763" spans="1:32" x14ac:dyDescent="0.25">
      <c r="A763" t="str">
        <f>+IF($C763="","",IF(CDR!I764="","",TEXT(CDR!I764,"00000000000000")))</f>
        <v/>
      </c>
      <c r="B763" t="str">
        <f t="shared" si="88"/>
        <v/>
      </c>
      <c r="C763" t="str">
        <f>+IF(CDR!F764="","",SUBSTITUTE(CDR!F764,"CHAR (10)"," "))</f>
        <v/>
      </c>
      <c r="D763" t="str">
        <f>+IF(CDR!F764="","",SUBSTITUTE(CDR!F764,"CHAR (10)"," "))</f>
        <v/>
      </c>
      <c r="E763" t="str">
        <f t="shared" si="89"/>
        <v/>
      </c>
      <c r="F763" t="str">
        <f>+IF($C763="","",IF(CDR!G764="BIO","Oui","Non"))</f>
        <v/>
      </c>
      <c r="G763" t="str">
        <f>+IF($C763="","",IF(CDR!D764="DOMEDIA","MDD",IF(CDR!D764="APTA","MDD",IF(CDR!D764="TOP BUDGET","Premier Prix","MN"))))</f>
        <v/>
      </c>
      <c r="H763" t="str">
        <f>+IF($C763="","",CDR!D764)</f>
        <v/>
      </c>
      <c r="K763" t="str">
        <f>+IF($C763="","",CDR!$E$2)</f>
        <v/>
      </c>
      <c r="L763" t="str">
        <f>+IF($C763="","",CDR!$G$2)</f>
        <v/>
      </c>
      <c r="M763" t="str">
        <f>+IF($C763="","",CDR!AN764)</f>
        <v/>
      </c>
      <c r="N763" t="str">
        <f>+IF($C763="","",CDR!AO764)</f>
        <v/>
      </c>
      <c r="P763" t="str">
        <f t="shared" si="90"/>
        <v/>
      </c>
      <c r="Q763" t="str">
        <f>+IF($C763="","",CDR!A764)</f>
        <v/>
      </c>
      <c r="S763" t="str">
        <f t="shared" si="91"/>
        <v/>
      </c>
      <c r="T763" t="str">
        <f t="shared" si="92"/>
        <v/>
      </c>
      <c r="U763" t="str">
        <f t="shared" si="93"/>
        <v/>
      </c>
      <c r="V763" t="str">
        <f>+IF(C763="","",IF(CDR!L764="VRAC","Composant sans Colisage","Homogène"))</f>
        <v/>
      </c>
      <c r="W763" t="str">
        <f>+IF(C763="","",IF(CDR!L764="VRAC","EACH",IF(CDR!L764="COLIS","COLIS (CARTON FARDEAU DISPLAY)","PALETTE - BOX")))</f>
        <v/>
      </c>
      <c r="X763" t="str">
        <f>+IF($C763="","",IF(CDR!L764="PALETTE",CDR!M764,""))</f>
        <v/>
      </c>
      <c r="Z763" t="str">
        <f>+IF($C763="","",IF(CDR!N764="PALETTE","",CDR!M764))</f>
        <v/>
      </c>
      <c r="AC763" t="str">
        <f t="shared" si="94"/>
        <v/>
      </c>
      <c r="AD763" t="str">
        <f>+IF($C763="","",CDR!$J$2)</f>
        <v/>
      </c>
      <c r="AE763" t="str">
        <f>+IF(C763="","",CDR!J761)</f>
        <v/>
      </c>
      <c r="AF763" t="str">
        <f t="shared" si="95"/>
        <v/>
      </c>
    </row>
    <row r="764" spans="1:32" x14ac:dyDescent="0.25">
      <c r="A764" t="str">
        <f>+IF($C764="","",IF(CDR!I765="","",TEXT(CDR!I765,"00000000000000")))</f>
        <v/>
      </c>
      <c r="B764" t="str">
        <f t="shared" si="88"/>
        <v/>
      </c>
      <c r="C764" t="str">
        <f>+IF(CDR!F765="","",SUBSTITUTE(CDR!F765,"CHAR (10)"," "))</f>
        <v/>
      </c>
      <c r="D764" t="str">
        <f>+IF(CDR!F765="","",SUBSTITUTE(CDR!F765,"CHAR (10)"," "))</f>
        <v/>
      </c>
      <c r="E764" t="str">
        <f t="shared" si="89"/>
        <v/>
      </c>
      <c r="F764" t="str">
        <f>+IF($C764="","",IF(CDR!G765="BIO","Oui","Non"))</f>
        <v/>
      </c>
      <c r="G764" t="str">
        <f>+IF($C764="","",IF(CDR!D765="DOMEDIA","MDD",IF(CDR!D765="APTA","MDD",IF(CDR!D765="TOP BUDGET","Premier Prix","MN"))))</f>
        <v/>
      </c>
      <c r="H764" t="str">
        <f>+IF($C764="","",CDR!D765)</f>
        <v/>
      </c>
      <c r="K764" t="str">
        <f>+IF($C764="","",CDR!$E$2)</f>
        <v/>
      </c>
      <c r="L764" t="str">
        <f>+IF($C764="","",CDR!$G$2)</f>
        <v/>
      </c>
      <c r="M764" t="str">
        <f>+IF($C764="","",CDR!AN765)</f>
        <v/>
      </c>
      <c r="N764" t="str">
        <f>+IF($C764="","",CDR!AO765)</f>
        <v/>
      </c>
      <c r="P764" t="str">
        <f t="shared" si="90"/>
        <v/>
      </c>
      <c r="Q764" t="str">
        <f>+IF($C764="","",CDR!A765)</f>
        <v/>
      </c>
      <c r="S764" t="str">
        <f t="shared" si="91"/>
        <v/>
      </c>
      <c r="T764" t="str">
        <f t="shared" si="92"/>
        <v/>
      </c>
      <c r="U764" t="str">
        <f t="shared" si="93"/>
        <v/>
      </c>
      <c r="V764" t="str">
        <f>+IF(C764="","",IF(CDR!L765="VRAC","Composant sans Colisage","Homogène"))</f>
        <v/>
      </c>
      <c r="W764" t="str">
        <f>+IF(C764="","",IF(CDR!L765="VRAC","EACH",IF(CDR!L765="COLIS","COLIS (CARTON FARDEAU DISPLAY)","PALETTE - BOX")))</f>
        <v/>
      </c>
      <c r="X764" t="str">
        <f>+IF($C764="","",IF(CDR!L765="PALETTE",CDR!M765,""))</f>
        <v/>
      </c>
      <c r="Z764" t="str">
        <f>+IF($C764="","",IF(CDR!N765="PALETTE","",CDR!M765))</f>
        <v/>
      </c>
      <c r="AC764" t="str">
        <f t="shared" si="94"/>
        <v/>
      </c>
      <c r="AD764" t="str">
        <f>+IF($C764="","",CDR!$J$2)</f>
        <v/>
      </c>
      <c r="AE764" t="str">
        <f>+IF(C764="","",CDR!J762)</f>
        <v/>
      </c>
      <c r="AF764" t="str">
        <f t="shared" si="95"/>
        <v/>
      </c>
    </row>
    <row r="765" spans="1:32" x14ac:dyDescent="0.25">
      <c r="A765" t="str">
        <f>+IF($C765="","",IF(CDR!I766="","",TEXT(CDR!I766,"00000000000000")))</f>
        <v/>
      </c>
      <c r="B765" t="str">
        <f t="shared" si="88"/>
        <v/>
      </c>
      <c r="C765" t="str">
        <f>+IF(CDR!F766="","",SUBSTITUTE(CDR!F766,"CHAR (10)"," "))</f>
        <v/>
      </c>
      <c r="D765" t="str">
        <f>+IF(CDR!F766="","",SUBSTITUTE(CDR!F766,"CHAR (10)"," "))</f>
        <v/>
      </c>
      <c r="E765" t="str">
        <f t="shared" si="89"/>
        <v/>
      </c>
      <c r="F765" t="str">
        <f>+IF($C765="","",IF(CDR!G766="BIO","Oui","Non"))</f>
        <v/>
      </c>
      <c r="G765" t="str">
        <f>+IF($C765="","",IF(CDR!D766="DOMEDIA","MDD",IF(CDR!D766="APTA","MDD",IF(CDR!D766="TOP BUDGET","Premier Prix","MN"))))</f>
        <v/>
      </c>
      <c r="H765" t="str">
        <f>+IF($C765="","",CDR!D766)</f>
        <v/>
      </c>
      <c r="K765" t="str">
        <f>+IF($C765="","",CDR!$E$2)</f>
        <v/>
      </c>
      <c r="L765" t="str">
        <f>+IF($C765="","",CDR!$G$2)</f>
        <v/>
      </c>
      <c r="M765" t="str">
        <f>+IF($C765="","",CDR!AN766)</f>
        <v/>
      </c>
      <c r="N765" t="str">
        <f>+IF($C765="","",CDR!AO766)</f>
        <v/>
      </c>
      <c r="P765" t="str">
        <f t="shared" si="90"/>
        <v/>
      </c>
      <c r="Q765" t="str">
        <f>+IF($C765="","",CDR!A766)</f>
        <v/>
      </c>
      <c r="S765" t="str">
        <f t="shared" si="91"/>
        <v/>
      </c>
      <c r="T765" t="str">
        <f t="shared" si="92"/>
        <v/>
      </c>
      <c r="U765" t="str">
        <f t="shared" si="93"/>
        <v/>
      </c>
      <c r="V765" t="str">
        <f>+IF(C765="","",IF(CDR!L766="VRAC","Composant sans Colisage","Homogène"))</f>
        <v/>
      </c>
      <c r="W765" t="str">
        <f>+IF(C765="","",IF(CDR!L766="VRAC","EACH",IF(CDR!L766="COLIS","COLIS (CARTON FARDEAU DISPLAY)","PALETTE - BOX")))</f>
        <v/>
      </c>
      <c r="X765" t="str">
        <f>+IF($C765="","",IF(CDR!L766="PALETTE",CDR!M766,""))</f>
        <v/>
      </c>
      <c r="Z765" t="str">
        <f>+IF($C765="","",IF(CDR!N766="PALETTE","",CDR!M766))</f>
        <v/>
      </c>
      <c r="AC765" t="str">
        <f t="shared" si="94"/>
        <v/>
      </c>
      <c r="AD765" t="str">
        <f>+IF($C765="","",CDR!$J$2)</f>
        <v/>
      </c>
      <c r="AE765" t="str">
        <f>+IF(C765="","",CDR!J763)</f>
        <v/>
      </c>
      <c r="AF765" t="str">
        <f t="shared" si="95"/>
        <v/>
      </c>
    </row>
    <row r="766" spans="1:32" x14ac:dyDescent="0.25">
      <c r="A766" t="str">
        <f>+IF($C766="","",IF(CDR!I767="","",TEXT(CDR!I767,"00000000000000")))</f>
        <v/>
      </c>
      <c r="B766" t="str">
        <f t="shared" si="88"/>
        <v/>
      </c>
      <c r="C766" t="str">
        <f>+IF(CDR!F767="","",SUBSTITUTE(CDR!F767,"CHAR (10)"," "))</f>
        <v/>
      </c>
      <c r="D766" t="str">
        <f>+IF(CDR!F767="","",SUBSTITUTE(CDR!F767,"CHAR (10)"," "))</f>
        <v/>
      </c>
      <c r="E766" t="str">
        <f t="shared" si="89"/>
        <v/>
      </c>
      <c r="F766" t="str">
        <f>+IF($C766="","",IF(CDR!G767="BIO","Oui","Non"))</f>
        <v/>
      </c>
      <c r="G766" t="str">
        <f>+IF($C766="","",IF(CDR!D767="DOMEDIA","MDD",IF(CDR!D767="APTA","MDD",IF(CDR!D767="TOP BUDGET","Premier Prix","MN"))))</f>
        <v/>
      </c>
      <c r="H766" t="str">
        <f>+IF($C766="","",CDR!D767)</f>
        <v/>
      </c>
      <c r="K766" t="str">
        <f>+IF($C766="","",CDR!$E$2)</f>
        <v/>
      </c>
      <c r="L766" t="str">
        <f>+IF($C766="","",CDR!$G$2)</f>
        <v/>
      </c>
      <c r="M766" t="str">
        <f>+IF($C766="","",CDR!AN767)</f>
        <v/>
      </c>
      <c r="N766" t="str">
        <f>+IF($C766="","",CDR!AO767)</f>
        <v/>
      </c>
      <c r="P766" t="str">
        <f t="shared" si="90"/>
        <v/>
      </c>
      <c r="Q766" t="str">
        <f>+IF($C766="","",CDR!A767)</f>
        <v/>
      </c>
      <c r="S766" t="str">
        <f t="shared" si="91"/>
        <v/>
      </c>
      <c r="T766" t="str">
        <f t="shared" si="92"/>
        <v/>
      </c>
      <c r="U766" t="str">
        <f t="shared" si="93"/>
        <v/>
      </c>
      <c r="V766" t="str">
        <f>+IF(C766="","",IF(CDR!L767="VRAC","Composant sans Colisage","Homogène"))</f>
        <v/>
      </c>
      <c r="W766" t="str">
        <f>+IF(C766="","",IF(CDR!L767="VRAC","EACH",IF(CDR!L767="COLIS","COLIS (CARTON FARDEAU DISPLAY)","PALETTE - BOX")))</f>
        <v/>
      </c>
      <c r="X766" t="str">
        <f>+IF($C766="","",IF(CDR!L767="PALETTE",CDR!M767,""))</f>
        <v/>
      </c>
      <c r="Z766" t="str">
        <f>+IF($C766="","",IF(CDR!N767="PALETTE","",CDR!M767))</f>
        <v/>
      </c>
      <c r="AC766" t="str">
        <f t="shared" si="94"/>
        <v/>
      </c>
      <c r="AD766" t="str">
        <f>+IF($C766="","",CDR!$J$2)</f>
        <v/>
      </c>
      <c r="AE766" t="str">
        <f>+IF(C766="","",CDR!J764)</f>
        <v/>
      </c>
      <c r="AF766" t="str">
        <f t="shared" si="95"/>
        <v/>
      </c>
    </row>
    <row r="767" spans="1:32" x14ac:dyDescent="0.25">
      <c r="A767" t="str">
        <f>+IF($C767="","",IF(CDR!I768="","",TEXT(CDR!I768,"00000000000000")))</f>
        <v/>
      </c>
      <c r="B767" t="str">
        <f t="shared" si="88"/>
        <v/>
      </c>
      <c r="C767" t="str">
        <f>+IF(CDR!F768="","",SUBSTITUTE(CDR!F768,"CHAR (10)"," "))</f>
        <v/>
      </c>
      <c r="D767" t="str">
        <f>+IF(CDR!F768="","",SUBSTITUTE(CDR!F768,"CHAR (10)"," "))</f>
        <v/>
      </c>
      <c r="E767" t="str">
        <f t="shared" si="89"/>
        <v/>
      </c>
      <c r="F767" t="str">
        <f>+IF($C767="","",IF(CDR!G768="BIO","Oui","Non"))</f>
        <v/>
      </c>
      <c r="G767" t="str">
        <f>+IF($C767="","",IF(CDR!D768="DOMEDIA","MDD",IF(CDR!D768="APTA","MDD",IF(CDR!D768="TOP BUDGET","Premier Prix","MN"))))</f>
        <v/>
      </c>
      <c r="H767" t="str">
        <f>+IF($C767="","",CDR!D768)</f>
        <v/>
      </c>
      <c r="K767" t="str">
        <f>+IF($C767="","",CDR!$E$2)</f>
        <v/>
      </c>
      <c r="L767" t="str">
        <f>+IF($C767="","",CDR!$G$2)</f>
        <v/>
      </c>
      <c r="M767" t="str">
        <f>+IF($C767="","",CDR!AN768)</f>
        <v/>
      </c>
      <c r="N767" t="str">
        <f>+IF($C767="","",CDR!AO768)</f>
        <v/>
      </c>
      <c r="P767" t="str">
        <f t="shared" si="90"/>
        <v/>
      </c>
      <c r="Q767" t="str">
        <f>+IF($C767="","",CDR!A768)</f>
        <v/>
      </c>
      <c r="S767" t="str">
        <f t="shared" si="91"/>
        <v/>
      </c>
      <c r="T767" t="str">
        <f t="shared" si="92"/>
        <v/>
      </c>
      <c r="U767" t="str">
        <f t="shared" si="93"/>
        <v/>
      </c>
      <c r="V767" t="str">
        <f>+IF(C767="","",IF(CDR!L768="VRAC","Composant sans Colisage","Homogène"))</f>
        <v/>
      </c>
      <c r="W767" t="str">
        <f>+IF(C767="","",IF(CDR!L768="VRAC","EACH",IF(CDR!L768="COLIS","COLIS (CARTON FARDEAU DISPLAY)","PALETTE - BOX")))</f>
        <v/>
      </c>
      <c r="X767" t="str">
        <f>+IF($C767="","",IF(CDR!L768="PALETTE",CDR!M768,""))</f>
        <v/>
      </c>
      <c r="Z767" t="str">
        <f>+IF($C767="","",IF(CDR!N768="PALETTE","",CDR!M768))</f>
        <v/>
      </c>
      <c r="AC767" t="str">
        <f t="shared" si="94"/>
        <v/>
      </c>
      <c r="AD767" t="str">
        <f>+IF($C767="","",CDR!$J$2)</f>
        <v/>
      </c>
      <c r="AE767" t="str">
        <f>+IF(C767="","",CDR!J765)</f>
        <v/>
      </c>
      <c r="AF767" t="str">
        <f t="shared" si="95"/>
        <v/>
      </c>
    </row>
    <row r="768" spans="1:32" x14ac:dyDescent="0.25">
      <c r="A768" t="str">
        <f>+IF($C768="","",IF(CDR!I769="","",TEXT(CDR!I769,"00000000000000")))</f>
        <v/>
      </c>
      <c r="B768" t="str">
        <f t="shared" si="88"/>
        <v/>
      </c>
      <c r="C768" t="str">
        <f>+IF(CDR!F769="","",SUBSTITUTE(CDR!F769,"CHAR (10)"," "))</f>
        <v/>
      </c>
      <c r="D768" t="str">
        <f>+IF(CDR!F769="","",SUBSTITUTE(CDR!F769,"CHAR (10)"," "))</f>
        <v/>
      </c>
      <c r="E768" t="str">
        <f t="shared" si="89"/>
        <v/>
      </c>
      <c r="F768" t="str">
        <f>+IF($C768="","",IF(CDR!G769="BIO","Oui","Non"))</f>
        <v/>
      </c>
      <c r="G768" t="str">
        <f>+IF($C768="","",IF(CDR!D769="DOMEDIA","MDD",IF(CDR!D769="APTA","MDD",IF(CDR!D769="TOP BUDGET","Premier Prix","MN"))))</f>
        <v/>
      </c>
      <c r="H768" t="str">
        <f>+IF($C768="","",CDR!D769)</f>
        <v/>
      </c>
      <c r="K768" t="str">
        <f>+IF($C768="","",CDR!$E$2)</f>
        <v/>
      </c>
      <c r="L768" t="str">
        <f>+IF($C768="","",CDR!$G$2)</f>
        <v/>
      </c>
      <c r="M768" t="str">
        <f>+IF($C768="","",CDR!AN769)</f>
        <v/>
      </c>
      <c r="N768" t="str">
        <f>+IF($C768="","",CDR!AO769)</f>
        <v/>
      </c>
      <c r="P768" t="str">
        <f t="shared" si="90"/>
        <v/>
      </c>
      <c r="Q768" t="str">
        <f>+IF($C768="","",CDR!A769)</f>
        <v/>
      </c>
      <c r="S768" t="str">
        <f t="shared" si="91"/>
        <v/>
      </c>
      <c r="T768" t="str">
        <f t="shared" si="92"/>
        <v/>
      </c>
      <c r="U768" t="str">
        <f t="shared" si="93"/>
        <v/>
      </c>
      <c r="V768" t="str">
        <f>+IF(C768="","",IF(CDR!L769="VRAC","Composant sans Colisage","Homogène"))</f>
        <v/>
      </c>
      <c r="W768" t="str">
        <f>+IF(C768="","",IF(CDR!L769="VRAC","EACH",IF(CDR!L769="COLIS","COLIS (CARTON FARDEAU DISPLAY)","PALETTE - BOX")))</f>
        <v/>
      </c>
      <c r="X768" t="str">
        <f>+IF($C768="","",IF(CDR!L769="PALETTE",CDR!M769,""))</f>
        <v/>
      </c>
      <c r="Z768" t="str">
        <f>+IF($C768="","",IF(CDR!N769="PALETTE","",CDR!M769))</f>
        <v/>
      </c>
      <c r="AC768" t="str">
        <f t="shared" si="94"/>
        <v/>
      </c>
      <c r="AD768" t="str">
        <f>+IF($C768="","",CDR!$J$2)</f>
        <v/>
      </c>
      <c r="AE768" t="str">
        <f>+IF(C768="","",CDR!J766)</f>
        <v/>
      </c>
      <c r="AF768" t="str">
        <f t="shared" si="95"/>
        <v/>
      </c>
    </row>
    <row r="769" spans="1:32" x14ac:dyDescent="0.25">
      <c r="A769" t="str">
        <f>+IF($C769="","",IF(CDR!I770="","",TEXT(CDR!I770,"00000000000000")))</f>
        <v/>
      </c>
      <c r="B769" t="str">
        <f t="shared" si="88"/>
        <v/>
      </c>
      <c r="C769" t="str">
        <f>+IF(CDR!F770="","",SUBSTITUTE(CDR!F770,"CHAR (10)"," "))</f>
        <v/>
      </c>
      <c r="D769" t="str">
        <f>+IF(CDR!F770="","",SUBSTITUTE(CDR!F770,"CHAR (10)"," "))</f>
        <v/>
      </c>
      <c r="E769" t="str">
        <f t="shared" si="89"/>
        <v/>
      </c>
      <c r="F769" t="str">
        <f>+IF($C769="","",IF(CDR!G770="BIO","Oui","Non"))</f>
        <v/>
      </c>
      <c r="G769" t="str">
        <f>+IF($C769="","",IF(CDR!D770="DOMEDIA","MDD",IF(CDR!D770="APTA","MDD",IF(CDR!D770="TOP BUDGET","Premier Prix","MN"))))</f>
        <v/>
      </c>
      <c r="H769" t="str">
        <f>+IF($C769="","",CDR!D770)</f>
        <v/>
      </c>
      <c r="K769" t="str">
        <f>+IF($C769="","",CDR!$E$2)</f>
        <v/>
      </c>
      <c r="L769" t="str">
        <f>+IF($C769="","",CDR!$G$2)</f>
        <v/>
      </c>
      <c r="M769" t="str">
        <f>+IF($C769="","",CDR!AN770)</f>
        <v/>
      </c>
      <c r="N769" t="str">
        <f>+IF($C769="","",CDR!AO770)</f>
        <v/>
      </c>
      <c r="P769" t="str">
        <f t="shared" si="90"/>
        <v/>
      </c>
      <c r="Q769" t="str">
        <f>+IF($C769="","",CDR!A770)</f>
        <v/>
      </c>
      <c r="S769" t="str">
        <f t="shared" si="91"/>
        <v/>
      </c>
      <c r="T769" t="str">
        <f t="shared" si="92"/>
        <v/>
      </c>
      <c r="U769" t="str">
        <f t="shared" si="93"/>
        <v/>
      </c>
      <c r="V769" t="str">
        <f>+IF(C769="","",IF(CDR!L770="VRAC","Composant sans Colisage","Homogène"))</f>
        <v/>
      </c>
      <c r="W769" t="str">
        <f>+IF(C769="","",IF(CDR!L770="VRAC","EACH",IF(CDR!L770="COLIS","COLIS (CARTON FARDEAU DISPLAY)","PALETTE - BOX")))</f>
        <v/>
      </c>
      <c r="X769" t="str">
        <f>+IF($C769="","",IF(CDR!L770="PALETTE",CDR!M770,""))</f>
        <v/>
      </c>
      <c r="Z769" t="str">
        <f>+IF($C769="","",IF(CDR!N770="PALETTE","",CDR!M770))</f>
        <v/>
      </c>
      <c r="AC769" t="str">
        <f t="shared" si="94"/>
        <v/>
      </c>
      <c r="AD769" t="str">
        <f>+IF($C769="","",CDR!$J$2)</f>
        <v/>
      </c>
      <c r="AE769" t="str">
        <f>+IF(C769="","",CDR!J767)</f>
        <v/>
      </c>
      <c r="AF769" t="str">
        <f t="shared" si="95"/>
        <v/>
      </c>
    </row>
    <row r="770" spans="1:32" x14ac:dyDescent="0.25">
      <c r="A770" t="str">
        <f>+IF($C770="","",IF(CDR!I771="","",TEXT(CDR!I771,"00000000000000")))</f>
        <v/>
      </c>
      <c r="B770" t="str">
        <f t="shared" si="88"/>
        <v/>
      </c>
      <c r="C770" t="str">
        <f>+IF(CDR!F771="","",SUBSTITUTE(CDR!F771,"CHAR (10)"," "))</f>
        <v/>
      </c>
      <c r="D770" t="str">
        <f>+IF(CDR!F771="","",SUBSTITUTE(CDR!F771,"CHAR (10)"," "))</f>
        <v/>
      </c>
      <c r="E770" t="str">
        <f t="shared" si="89"/>
        <v/>
      </c>
      <c r="F770" t="str">
        <f>+IF($C770="","",IF(CDR!G771="BIO","Oui","Non"))</f>
        <v/>
      </c>
      <c r="G770" t="str">
        <f>+IF($C770="","",IF(CDR!D771="DOMEDIA","MDD",IF(CDR!D771="APTA","MDD",IF(CDR!D771="TOP BUDGET","Premier Prix","MN"))))</f>
        <v/>
      </c>
      <c r="H770" t="str">
        <f>+IF($C770="","",CDR!D771)</f>
        <v/>
      </c>
      <c r="K770" t="str">
        <f>+IF($C770="","",CDR!$E$2)</f>
        <v/>
      </c>
      <c r="L770" t="str">
        <f>+IF($C770="","",CDR!$G$2)</f>
        <v/>
      </c>
      <c r="M770" t="str">
        <f>+IF($C770="","",CDR!AN771)</f>
        <v/>
      </c>
      <c r="N770" t="str">
        <f>+IF($C770="","",CDR!AO771)</f>
        <v/>
      </c>
      <c r="P770" t="str">
        <f t="shared" si="90"/>
        <v/>
      </c>
      <c r="Q770" t="str">
        <f>+IF($C770="","",CDR!A771)</f>
        <v/>
      </c>
      <c r="S770" t="str">
        <f t="shared" si="91"/>
        <v/>
      </c>
      <c r="T770" t="str">
        <f t="shared" si="92"/>
        <v/>
      </c>
      <c r="U770" t="str">
        <f t="shared" si="93"/>
        <v/>
      </c>
      <c r="V770" t="str">
        <f>+IF(C770="","",IF(CDR!L771="VRAC","Composant sans Colisage","Homogène"))</f>
        <v/>
      </c>
      <c r="W770" t="str">
        <f>+IF(C770="","",IF(CDR!L771="VRAC","EACH",IF(CDR!L771="COLIS","COLIS (CARTON FARDEAU DISPLAY)","PALETTE - BOX")))</f>
        <v/>
      </c>
      <c r="X770" t="str">
        <f>+IF($C770="","",IF(CDR!L771="PALETTE",CDR!M771,""))</f>
        <v/>
      </c>
      <c r="Z770" t="str">
        <f>+IF($C770="","",IF(CDR!N771="PALETTE","",CDR!M771))</f>
        <v/>
      </c>
      <c r="AC770" t="str">
        <f t="shared" si="94"/>
        <v/>
      </c>
      <c r="AD770" t="str">
        <f>+IF($C770="","",CDR!$J$2)</f>
        <v/>
      </c>
      <c r="AE770" t="str">
        <f>+IF(C770="","",CDR!J768)</f>
        <v/>
      </c>
      <c r="AF770" t="str">
        <f t="shared" si="95"/>
        <v/>
      </c>
    </row>
    <row r="771" spans="1:32" x14ac:dyDescent="0.25">
      <c r="A771" t="str">
        <f>+IF($C771="","",IF(CDR!I772="","",TEXT(CDR!I772,"00000000000000")))</f>
        <v/>
      </c>
      <c r="B771" t="str">
        <f t="shared" si="88"/>
        <v/>
      </c>
      <c r="C771" t="str">
        <f>+IF(CDR!F772="","",SUBSTITUTE(CDR!F772,"CHAR (10)"," "))</f>
        <v/>
      </c>
      <c r="D771" t="str">
        <f>+IF(CDR!F772="","",SUBSTITUTE(CDR!F772,"CHAR (10)"," "))</f>
        <v/>
      </c>
      <c r="E771" t="str">
        <f t="shared" si="89"/>
        <v/>
      </c>
      <c r="F771" t="str">
        <f>+IF($C771="","",IF(CDR!G772="BIO","Oui","Non"))</f>
        <v/>
      </c>
      <c r="G771" t="str">
        <f>+IF($C771="","",IF(CDR!D772="DOMEDIA","MDD",IF(CDR!D772="APTA","MDD",IF(CDR!D772="TOP BUDGET","Premier Prix","MN"))))</f>
        <v/>
      </c>
      <c r="H771" t="str">
        <f>+IF($C771="","",CDR!D772)</f>
        <v/>
      </c>
      <c r="K771" t="str">
        <f>+IF($C771="","",CDR!$E$2)</f>
        <v/>
      </c>
      <c r="L771" t="str">
        <f>+IF($C771="","",CDR!$G$2)</f>
        <v/>
      </c>
      <c r="M771" t="str">
        <f>+IF($C771="","",CDR!AN772)</f>
        <v/>
      </c>
      <c r="N771" t="str">
        <f>+IF($C771="","",CDR!AO772)</f>
        <v/>
      </c>
      <c r="P771" t="str">
        <f t="shared" si="90"/>
        <v/>
      </c>
      <c r="Q771" t="str">
        <f>+IF($C771="","",CDR!A772)</f>
        <v/>
      </c>
      <c r="S771" t="str">
        <f t="shared" si="91"/>
        <v/>
      </c>
      <c r="T771" t="str">
        <f t="shared" si="92"/>
        <v/>
      </c>
      <c r="U771" t="str">
        <f t="shared" si="93"/>
        <v/>
      </c>
      <c r="V771" t="str">
        <f>+IF(C771="","",IF(CDR!L772="VRAC","Composant sans Colisage","Homogène"))</f>
        <v/>
      </c>
      <c r="W771" t="str">
        <f>+IF(C771="","",IF(CDR!L772="VRAC","EACH",IF(CDR!L772="COLIS","COLIS (CARTON FARDEAU DISPLAY)","PALETTE - BOX")))</f>
        <v/>
      </c>
      <c r="X771" t="str">
        <f>+IF($C771="","",IF(CDR!L772="PALETTE",CDR!M772,""))</f>
        <v/>
      </c>
      <c r="Z771" t="str">
        <f>+IF($C771="","",IF(CDR!N772="PALETTE","",CDR!M772))</f>
        <v/>
      </c>
      <c r="AC771" t="str">
        <f t="shared" si="94"/>
        <v/>
      </c>
      <c r="AD771" t="str">
        <f>+IF($C771="","",CDR!$J$2)</f>
        <v/>
      </c>
      <c r="AE771" t="str">
        <f>+IF(C771="","",CDR!J769)</f>
        <v/>
      </c>
      <c r="AF771" t="str">
        <f t="shared" si="95"/>
        <v/>
      </c>
    </row>
    <row r="772" spans="1:32" x14ac:dyDescent="0.25">
      <c r="A772" t="str">
        <f>+IF($C772="","",IF(CDR!I773="","",TEXT(CDR!I773,"00000000000000")))</f>
        <v/>
      </c>
      <c r="B772" t="str">
        <f t="shared" si="88"/>
        <v/>
      </c>
      <c r="C772" t="str">
        <f>+IF(CDR!F773="","",SUBSTITUTE(CDR!F773,"CHAR (10)"," "))</f>
        <v/>
      </c>
      <c r="D772" t="str">
        <f>+IF(CDR!F773="","",SUBSTITUTE(CDR!F773,"CHAR (10)"," "))</f>
        <v/>
      </c>
      <c r="E772" t="str">
        <f t="shared" si="89"/>
        <v/>
      </c>
      <c r="F772" t="str">
        <f>+IF($C772="","",IF(CDR!G773="BIO","Oui","Non"))</f>
        <v/>
      </c>
      <c r="G772" t="str">
        <f>+IF($C772="","",IF(CDR!D773="DOMEDIA","MDD",IF(CDR!D773="APTA","MDD",IF(CDR!D773="TOP BUDGET","Premier Prix","MN"))))</f>
        <v/>
      </c>
      <c r="H772" t="str">
        <f>+IF($C772="","",CDR!D773)</f>
        <v/>
      </c>
      <c r="K772" t="str">
        <f>+IF($C772="","",CDR!$E$2)</f>
        <v/>
      </c>
      <c r="L772" t="str">
        <f>+IF($C772="","",CDR!$G$2)</f>
        <v/>
      </c>
      <c r="M772" t="str">
        <f>+IF($C772="","",CDR!AN773)</f>
        <v/>
      </c>
      <c r="N772" t="str">
        <f>+IF($C772="","",CDR!AO773)</f>
        <v/>
      </c>
      <c r="P772" t="str">
        <f t="shared" si="90"/>
        <v/>
      </c>
      <c r="Q772" t="str">
        <f>+IF($C772="","",CDR!A773)</f>
        <v/>
      </c>
      <c r="S772" t="str">
        <f t="shared" si="91"/>
        <v/>
      </c>
      <c r="T772" t="str">
        <f t="shared" si="92"/>
        <v/>
      </c>
      <c r="U772" t="str">
        <f t="shared" si="93"/>
        <v/>
      </c>
      <c r="V772" t="str">
        <f>+IF(C772="","",IF(CDR!L773="VRAC","Composant sans Colisage","Homogène"))</f>
        <v/>
      </c>
      <c r="W772" t="str">
        <f>+IF(C772="","",IF(CDR!L773="VRAC","EACH",IF(CDR!L773="COLIS","COLIS (CARTON FARDEAU DISPLAY)","PALETTE - BOX")))</f>
        <v/>
      </c>
      <c r="X772" t="str">
        <f>+IF($C772="","",IF(CDR!L773="PALETTE",CDR!M773,""))</f>
        <v/>
      </c>
      <c r="Z772" t="str">
        <f>+IF($C772="","",IF(CDR!N773="PALETTE","",CDR!M773))</f>
        <v/>
      </c>
      <c r="AC772" t="str">
        <f t="shared" si="94"/>
        <v/>
      </c>
      <c r="AD772" t="str">
        <f>+IF($C772="","",CDR!$J$2)</f>
        <v/>
      </c>
      <c r="AE772" t="str">
        <f>+IF(C772="","",CDR!J770)</f>
        <v/>
      </c>
      <c r="AF772" t="str">
        <f t="shared" si="95"/>
        <v/>
      </c>
    </row>
    <row r="773" spans="1:32" x14ac:dyDescent="0.25">
      <c r="A773" t="str">
        <f>+IF($C773="","",IF(CDR!I774="","",TEXT(CDR!I774,"00000000000000")))</f>
        <v/>
      </c>
      <c r="B773" t="str">
        <f t="shared" ref="B773:B836" si="96">+IF(C773="","","1")</f>
        <v/>
      </c>
      <c r="C773" t="str">
        <f>+IF(CDR!F774="","",SUBSTITUTE(CDR!F774,"CHAR (10)"," "))</f>
        <v/>
      </c>
      <c r="D773" t="str">
        <f>+IF(CDR!F774="","",SUBSTITUTE(CDR!F774,"CHAR (10)"," "))</f>
        <v/>
      </c>
      <c r="E773" t="str">
        <f t="shared" ref="E773:E836" si="97">+IF($C773="","",LEFT(D773,25))</f>
        <v/>
      </c>
      <c r="F773" t="str">
        <f>+IF($C773="","",IF(CDR!G774="BIO","Oui","Non"))</f>
        <v/>
      </c>
      <c r="G773" t="str">
        <f>+IF($C773="","",IF(CDR!D774="DOMEDIA","MDD",IF(CDR!D774="APTA","MDD",IF(CDR!D774="TOP BUDGET","Premier Prix","MN"))))</f>
        <v/>
      </c>
      <c r="H773" t="str">
        <f>+IF($C773="","",CDR!D774)</f>
        <v/>
      </c>
      <c r="K773" t="str">
        <f>+IF($C773="","",CDR!$E$2)</f>
        <v/>
      </c>
      <c r="L773" t="str">
        <f>+IF($C773="","",CDR!$G$2)</f>
        <v/>
      </c>
      <c r="M773" t="str">
        <f>+IF($C773="","",CDR!AN774)</f>
        <v/>
      </c>
      <c r="N773" t="str">
        <f>+IF($C773="","",CDR!AO774)</f>
        <v/>
      </c>
      <c r="P773" t="str">
        <f t="shared" ref="P773:P836" si="98">+IF(C773="","","Non")</f>
        <v/>
      </c>
      <c r="Q773" t="str">
        <f>+IF($C773="","",CDR!A774)</f>
        <v/>
      </c>
      <c r="S773" t="str">
        <f t="shared" ref="S773:S836" si="99">+IF(F773="","","1")</f>
        <v/>
      </c>
      <c r="T773" t="str">
        <f t="shared" ref="T773:T836" si="100">+IF($C773="","","998")</f>
        <v/>
      </c>
      <c r="U773" t="str">
        <f t="shared" ref="U773:U836" si="101">+IF($C773="","",IF(L773&lt;&gt;168,"Salsify",""))</f>
        <v/>
      </c>
      <c r="V773" t="str">
        <f>+IF(C773="","",IF(CDR!L774="VRAC","Composant sans Colisage","Homogène"))</f>
        <v/>
      </c>
      <c r="W773" t="str">
        <f>+IF(C773="","",IF(CDR!L774="VRAC","EACH",IF(CDR!L774="COLIS","COLIS (CARTON FARDEAU DISPLAY)","PALETTE - BOX")))</f>
        <v/>
      </c>
      <c r="X773" t="str">
        <f>+IF($C773="","",IF(CDR!L774="PALETTE",CDR!M774,""))</f>
        <v/>
      </c>
      <c r="Z773" t="str">
        <f>+IF($C773="","",IF(CDR!N774="PALETTE","",CDR!M774))</f>
        <v/>
      </c>
      <c r="AC773" t="str">
        <f t="shared" ref="AC773:AC836" si="102">+D773</f>
        <v/>
      </c>
      <c r="AD773" t="str">
        <f>+IF($C773="","",CDR!$J$2)</f>
        <v/>
      </c>
      <c r="AE773" t="str">
        <f>+IF(C773="","",CDR!J771)</f>
        <v/>
      </c>
      <c r="AF773" t="str">
        <f t="shared" ref="AF773:AF836" si="103">+IF(C773="","","DDD")</f>
        <v/>
      </c>
    </row>
    <row r="774" spans="1:32" x14ac:dyDescent="0.25">
      <c r="A774" t="str">
        <f>+IF($C774="","",IF(CDR!I775="","",TEXT(CDR!I775,"00000000000000")))</f>
        <v/>
      </c>
      <c r="B774" t="str">
        <f t="shared" si="96"/>
        <v/>
      </c>
      <c r="C774" t="str">
        <f>+IF(CDR!F775="","",SUBSTITUTE(CDR!F775,"CHAR (10)"," "))</f>
        <v/>
      </c>
      <c r="D774" t="str">
        <f>+IF(CDR!F775="","",SUBSTITUTE(CDR!F775,"CHAR (10)"," "))</f>
        <v/>
      </c>
      <c r="E774" t="str">
        <f t="shared" si="97"/>
        <v/>
      </c>
      <c r="F774" t="str">
        <f>+IF($C774="","",IF(CDR!G775="BIO","Oui","Non"))</f>
        <v/>
      </c>
      <c r="G774" t="str">
        <f>+IF($C774="","",IF(CDR!D775="DOMEDIA","MDD",IF(CDR!D775="APTA","MDD",IF(CDR!D775="TOP BUDGET","Premier Prix","MN"))))</f>
        <v/>
      </c>
      <c r="H774" t="str">
        <f>+IF($C774="","",CDR!D775)</f>
        <v/>
      </c>
      <c r="K774" t="str">
        <f>+IF($C774="","",CDR!$E$2)</f>
        <v/>
      </c>
      <c r="L774" t="str">
        <f>+IF($C774="","",CDR!$G$2)</f>
        <v/>
      </c>
      <c r="M774" t="str">
        <f>+IF($C774="","",CDR!AN775)</f>
        <v/>
      </c>
      <c r="N774" t="str">
        <f>+IF($C774="","",CDR!AO775)</f>
        <v/>
      </c>
      <c r="P774" t="str">
        <f t="shared" si="98"/>
        <v/>
      </c>
      <c r="Q774" t="str">
        <f>+IF($C774="","",CDR!A775)</f>
        <v/>
      </c>
      <c r="S774" t="str">
        <f t="shared" si="99"/>
        <v/>
      </c>
      <c r="T774" t="str">
        <f t="shared" si="100"/>
        <v/>
      </c>
      <c r="U774" t="str">
        <f t="shared" si="101"/>
        <v/>
      </c>
      <c r="V774" t="str">
        <f>+IF(C774="","",IF(CDR!L775="VRAC","Composant sans Colisage","Homogène"))</f>
        <v/>
      </c>
      <c r="W774" t="str">
        <f>+IF(C774="","",IF(CDR!L775="VRAC","EACH",IF(CDR!L775="COLIS","COLIS (CARTON FARDEAU DISPLAY)","PALETTE - BOX")))</f>
        <v/>
      </c>
      <c r="X774" t="str">
        <f>+IF($C774="","",IF(CDR!L775="PALETTE",CDR!M775,""))</f>
        <v/>
      </c>
      <c r="Z774" t="str">
        <f>+IF($C774="","",IF(CDR!N775="PALETTE","",CDR!M775))</f>
        <v/>
      </c>
      <c r="AC774" t="str">
        <f t="shared" si="102"/>
        <v/>
      </c>
      <c r="AD774" t="str">
        <f>+IF($C774="","",CDR!$J$2)</f>
        <v/>
      </c>
      <c r="AE774" t="str">
        <f>+IF(C774="","",CDR!J772)</f>
        <v/>
      </c>
      <c r="AF774" t="str">
        <f t="shared" si="103"/>
        <v/>
      </c>
    </row>
    <row r="775" spans="1:32" x14ac:dyDescent="0.25">
      <c r="A775" t="str">
        <f>+IF($C775="","",IF(CDR!I776="","",TEXT(CDR!I776,"00000000000000")))</f>
        <v/>
      </c>
      <c r="B775" t="str">
        <f t="shared" si="96"/>
        <v/>
      </c>
      <c r="C775" t="str">
        <f>+IF(CDR!F776="","",SUBSTITUTE(CDR!F776,"CHAR (10)"," "))</f>
        <v/>
      </c>
      <c r="D775" t="str">
        <f>+IF(CDR!F776="","",SUBSTITUTE(CDR!F776,"CHAR (10)"," "))</f>
        <v/>
      </c>
      <c r="E775" t="str">
        <f t="shared" si="97"/>
        <v/>
      </c>
      <c r="F775" t="str">
        <f>+IF($C775="","",IF(CDR!G776="BIO","Oui","Non"))</f>
        <v/>
      </c>
      <c r="G775" t="str">
        <f>+IF($C775="","",IF(CDR!D776="DOMEDIA","MDD",IF(CDR!D776="APTA","MDD",IF(CDR!D776="TOP BUDGET","Premier Prix","MN"))))</f>
        <v/>
      </c>
      <c r="H775" t="str">
        <f>+IF($C775="","",CDR!D776)</f>
        <v/>
      </c>
      <c r="K775" t="str">
        <f>+IF($C775="","",CDR!$E$2)</f>
        <v/>
      </c>
      <c r="L775" t="str">
        <f>+IF($C775="","",CDR!$G$2)</f>
        <v/>
      </c>
      <c r="M775" t="str">
        <f>+IF($C775="","",CDR!AN776)</f>
        <v/>
      </c>
      <c r="N775" t="str">
        <f>+IF($C775="","",CDR!AO776)</f>
        <v/>
      </c>
      <c r="P775" t="str">
        <f t="shared" si="98"/>
        <v/>
      </c>
      <c r="Q775" t="str">
        <f>+IF($C775="","",CDR!A776)</f>
        <v/>
      </c>
      <c r="S775" t="str">
        <f t="shared" si="99"/>
        <v/>
      </c>
      <c r="T775" t="str">
        <f t="shared" si="100"/>
        <v/>
      </c>
      <c r="U775" t="str">
        <f t="shared" si="101"/>
        <v/>
      </c>
      <c r="V775" t="str">
        <f>+IF(C775="","",IF(CDR!L776="VRAC","Composant sans Colisage","Homogène"))</f>
        <v/>
      </c>
      <c r="W775" t="str">
        <f>+IF(C775="","",IF(CDR!L776="VRAC","EACH",IF(CDR!L776="COLIS","COLIS (CARTON FARDEAU DISPLAY)","PALETTE - BOX")))</f>
        <v/>
      </c>
      <c r="X775" t="str">
        <f>+IF($C775="","",IF(CDR!L776="PALETTE",CDR!M776,""))</f>
        <v/>
      </c>
      <c r="Z775" t="str">
        <f>+IF($C775="","",IF(CDR!N776="PALETTE","",CDR!M776))</f>
        <v/>
      </c>
      <c r="AC775" t="str">
        <f t="shared" si="102"/>
        <v/>
      </c>
      <c r="AD775" t="str">
        <f>+IF($C775="","",CDR!$J$2)</f>
        <v/>
      </c>
      <c r="AE775" t="str">
        <f>+IF(C775="","",CDR!J773)</f>
        <v/>
      </c>
      <c r="AF775" t="str">
        <f t="shared" si="103"/>
        <v/>
      </c>
    </row>
    <row r="776" spans="1:32" x14ac:dyDescent="0.25">
      <c r="A776" t="str">
        <f>+IF($C776="","",IF(CDR!I777="","",TEXT(CDR!I777,"00000000000000")))</f>
        <v/>
      </c>
      <c r="B776" t="str">
        <f t="shared" si="96"/>
        <v/>
      </c>
      <c r="C776" t="str">
        <f>+IF(CDR!F777="","",SUBSTITUTE(CDR!F777,"CHAR (10)"," "))</f>
        <v/>
      </c>
      <c r="D776" t="str">
        <f>+IF(CDR!F777="","",SUBSTITUTE(CDR!F777,"CHAR (10)"," "))</f>
        <v/>
      </c>
      <c r="E776" t="str">
        <f t="shared" si="97"/>
        <v/>
      </c>
      <c r="F776" t="str">
        <f>+IF($C776="","",IF(CDR!G777="BIO","Oui","Non"))</f>
        <v/>
      </c>
      <c r="G776" t="str">
        <f>+IF($C776="","",IF(CDR!D777="DOMEDIA","MDD",IF(CDR!D777="APTA","MDD",IF(CDR!D777="TOP BUDGET","Premier Prix","MN"))))</f>
        <v/>
      </c>
      <c r="H776" t="str">
        <f>+IF($C776="","",CDR!D777)</f>
        <v/>
      </c>
      <c r="K776" t="str">
        <f>+IF($C776="","",CDR!$E$2)</f>
        <v/>
      </c>
      <c r="L776" t="str">
        <f>+IF($C776="","",CDR!$G$2)</f>
        <v/>
      </c>
      <c r="M776" t="str">
        <f>+IF($C776="","",CDR!AN777)</f>
        <v/>
      </c>
      <c r="N776" t="str">
        <f>+IF($C776="","",CDR!AO777)</f>
        <v/>
      </c>
      <c r="P776" t="str">
        <f t="shared" si="98"/>
        <v/>
      </c>
      <c r="Q776" t="str">
        <f>+IF($C776="","",CDR!A777)</f>
        <v/>
      </c>
      <c r="S776" t="str">
        <f t="shared" si="99"/>
        <v/>
      </c>
      <c r="T776" t="str">
        <f t="shared" si="100"/>
        <v/>
      </c>
      <c r="U776" t="str">
        <f t="shared" si="101"/>
        <v/>
      </c>
      <c r="V776" t="str">
        <f>+IF(C776="","",IF(CDR!L777="VRAC","Composant sans Colisage","Homogène"))</f>
        <v/>
      </c>
      <c r="W776" t="str">
        <f>+IF(C776="","",IF(CDR!L777="VRAC","EACH",IF(CDR!L777="COLIS","COLIS (CARTON FARDEAU DISPLAY)","PALETTE - BOX")))</f>
        <v/>
      </c>
      <c r="X776" t="str">
        <f>+IF($C776="","",IF(CDR!L777="PALETTE",CDR!M777,""))</f>
        <v/>
      </c>
      <c r="Z776" t="str">
        <f>+IF($C776="","",IF(CDR!N777="PALETTE","",CDR!M777))</f>
        <v/>
      </c>
      <c r="AC776" t="str">
        <f t="shared" si="102"/>
        <v/>
      </c>
      <c r="AD776" t="str">
        <f>+IF($C776="","",CDR!$J$2)</f>
        <v/>
      </c>
      <c r="AE776" t="str">
        <f>+IF(C776="","",CDR!J774)</f>
        <v/>
      </c>
      <c r="AF776" t="str">
        <f t="shared" si="103"/>
        <v/>
      </c>
    </row>
    <row r="777" spans="1:32" x14ac:dyDescent="0.25">
      <c r="A777" t="str">
        <f>+IF($C777="","",IF(CDR!I778="","",TEXT(CDR!I778,"00000000000000")))</f>
        <v/>
      </c>
      <c r="B777" t="str">
        <f t="shared" si="96"/>
        <v/>
      </c>
      <c r="C777" t="str">
        <f>+IF(CDR!F778="","",SUBSTITUTE(CDR!F778,"CHAR (10)"," "))</f>
        <v/>
      </c>
      <c r="D777" t="str">
        <f>+IF(CDR!F778="","",SUBSTITUTE(CDR!F778,"CHAR (10)"," "))</f>
        <v/>
      </c>
      <c r="E777" t="str">
        <f t="shared" si="97"/>
        <v/>
      </c>
      <c r="F777" t="str">
        <f>+IF($C777="","",IF(CDR!G778="BIO","Oui","Non"))</f>
        <v/>
      </c>
      <c r="G777" t="str">
        <f>+IF($C777="","",IF(CDR!D778="DOMEDIA","MDD",IF(CDR!D778="APTA","MDD",IF(CDR!D778="TOP BUDGET","Premier Prix","MN"))))</f>
        <v/>
      </c>
      <c r="H777" t="str">
        <f>+IF($C777="","",CDR!D778)</f>
        <v/>
      </c>
      <c r="K777" t="str">
        <f>+IF($C777="","",CDR!$E$2)</f>
        <v/>
      </c>
      <c r="L777" t="str">
        <f>+IF($C777="","",CDR!$G$2)</f>
        <v/>
      </c>
      <c r="M777" t="str">
        <f>+IF($C777="","",CDR!AN778)</f>
        <v/>
      </c>
      <c r="N777" t="str">
        <f>+IF($C777="","",CDR!AO778)</f>
        <v/>
      </c>
      <c r="P777" t="str">
        <f t="shared" si="98"/>
        <v/>
      </c>
      <c r="Q777" t="str">
        <f>+IF($C777="","",CDR!A778)</f>
        <v/>
      </c>
      <c r="S777" t="str">
        <f t="shared" si="99"/>
        <v/>
      </c>
      <c r="T777" t="str">
        <f t="shared" si="100"/>
        <v/>
      </c>
      <c r="U777" t="str">
        <f t="shared" si="101"/>
        <v/>
      </c>
      <c r="V777" t="str">
        <f>+IF(C777="","",IF(CDR!L778="VRAC","Composant sans Colisage","Homogène"))</f>
        <v/>
      </c>
      <c r="W777" t="str">
        <f>+IF(C777="","",IF(CDR!L778="VRAC","EACH",IF(CDR!L778="COLIS","COLIS (CARTON FARDEAU DISPLAY)","PALETTE - BOX")))</f>
        <v/>
      </c>
      <c r="X777" t="str">
        <f>+IF($C777="","",IF(CDR!L778="PALETTE",CDR!M778,""))</f>
        <v/>
      </c>
      <c r="Z777" t="str">
        <f>+IF($C777="","",IF(CDR!N778="PALETTE","",CDR!M778))</f>
        <v/>
      </c>
      <c r="AC777" t="str">
        <f t="shared" si="102"/>
        <v/>
      </c>
      <c r="AD777" t="str">
        <f>+IF($C777="","",CDR!$J$2)</f>
        <v/>
      </c>
      <c r="AE777" t="str">
        <f>+IF(C777="","",CDR!J775)</f>
        <v/>
      </c>
      <c r="AF777" t="str">
        <f t="shared" si="103"/>
        <v/>
      </c>
    </row>
    <row r="778" spans="1:32" x14ac:dyDescent="0.25">
      <c r="A778" t="str">
        <f>+IF($C778="","",IF(CDR!I779="","",TEXT(CDR!I779,"00000000000000")))</f>
        <v/>
      </c>
      <c r="B778" t="str">
        <f t="shared" si="96"/>
        <v/>
      </c>
      <c r="C778" t="str">
        <f>+IF(CDR!F779="","",SUBSTITUTE(CDR!F779,"CHAR (10)"," "))</f>
        <v/>
      </c>
      <c r="D778" t="str">
        <f>+IF(CDR!F779="","",SUBSTITUTE(CDR!F779,"CHAR (10)"," "))</f>
        <v/>
      </c>
      <c r="E778" t="str">
        <f t="shared" si="97"/>
        <v/>
      </c>
      <c r="F778" t="str">
        <f>+IF($C778="","",IF(CDR!G779="BIO","Oui","Non"))</f>
        <v/>
      </c>
      <c r="G778" t="str">
        <f>+IF($C778="","",IF(CDR!D779="DOMEDIA","MDD",IF(CDR!D779="APTA","MDD",IF(CDR!D779="TOP BUDGET","Premier Prix","MN"))))</f>
        <v/>
      </c>
      <c r="H778" t="str">
        <f>+IF($C778="","",CDR!D779)</f>
        <v/>
      </c>
      <c r="K778" t="str">
        <f>+IF($C778="","",CDR!$E$2)</f>
        <v/>
      </c>
      <c r="L778" t="str">
        <f>+IF($C778="","",CDR!$G$2)</f>
        <v/>
      </c>
      <c r="M778" t="str">
        <f>+IF($C778="","",CDR!AN779)</f>
        <v/>
      </c>
      <c r="N778" t="str">
        <f>+IF($C778="","",CDR!AO779)</f>
        <v/>
      </c>
      <c r="P778" t="str">
        <f t="shared" si="98"/>
        <v/>
      </c>
      <c r="Q778" t="str">
        <f>+IF($C778="","",CDR!A779)</f>
        <v/>
      </c>
      <c r="S778" t="str">
        <f t="shared" si="99"/>
        <v/>
      </c>
      <c r="T778" t="str">
        <f t="shared" si="100"/>
        <v/>
      </c>
      <c r="U778" t="str">
        <f t="shared" si="101"/>
        <v/>
      </c>
      <c r="V778" t="str">
        <f>+IF(C778="","",IF(CDR!L779="VRAC","Composant sans Colisage","Homogène"))</f>
        <v/>
      </c>
      <c r="W778" t="str">
        <f>+IF(C778="","",IF(CDR!L779="VRAC","EACH",IF(CDR!L779="COLIS","COLIS (CARTON FARDEAU DISPLAY)","PALETTE - BOX")))</f>
        <v/>
      </c>
      <c r="X778" t="str">
        <f>+IF($C778="","",IF(CDR!L779="PALETTE",CDR!M779,""))</f>
        <v/>
      </c>
      <c r="Z778" t="str">
        <f>+IF($C778="","",IF(CDR!N779="PALETTE","",CDR!M779))</f>
        <v/>
      </c>
      <c r="AC778" t="str">
        <f t="shared" si="102"/>
        <v/>
      </c>
      <c r="AD778" t="str">
        <f>+IF($C778="","",CDR!$J$2)</f>
        <v/>
      </c>
      <c r="AE778" t="str">
        <f>+IF(C778="","",CDR!J776)</f>
        <v/>
      </c>
      <c r="AF778" t="str">
        <f t="shared" si="103"/>
        <v/>
      </c>
    </row>
    <row r="779" spans="1:32" x14ac:dyDescent="0.25">
      <c r="A779" t="str">
        <f>+IF($C779="","",IF(CDR!I780="","",TEXT(CDR!I780,"00000000000000")))</f>
        <v/>
      </c>
      <c r="B779" t="str">
        <f t="shared" si="96"/>
        <v/>
      </c>
      <c r="C779" t="str">
        <f>+IF(CDR!F780="","",SUBSTITUTE(CDR!F780,"CHAR (10)"," "))</f>
        <v/>
      </c>
      <c r="D779" t="str">
        <f>+IF(CDR!F780="","",SUBSTITUTE(CDR!F780,"CHAR (10)"," "))</f>
        <v/>
      </c>
      <c r="E779" t="str">
        <f t="shared" si="97"/>
        <v/>
      </c>
      <c r="F779" t="str">
        <f>+IF($C779="","",IF(CDR!G780="BIO","Oui","Non"))</f>
        <v/>
      </c>
      <c r="G779" t="str">
        <f>+IF($C779="","",IF(CDR!D780="DOMEDIA","MDD",IF(CDR!D780="APTA","MDD",IF(CDR!D780="TOP BUDGET","Premier Prix","MN"))))</f>
        <v/>
      </c>
      <c r="H779" t="str">
        <f>+IF($C779="","",CDR!D780)</f>
        <v/>
      </c>
      <c r="K779" t="str">
        <f>+IF($C779="","",CDR!$E$2)</f>
        <v/>
      </c>
      <c r="L779" t="str">
        <f>+IF($C779="","",CDR!$G$2)</f>
        <v/>
      </c>
      <c r="M779" t="str">
        <f>+IF($C779="","",CDR!AN780)</f>
        <v/>
      </c>
      <c r="N779" t="str">
        <f>+IF($C779="","",CDR!AO780)</f>
        <v/>
      </c>
      <c r="P779" t="str">
        <f t="shared" si="98"/>
        <v/>
      </c>
      <c r="Q779" t="str">
        <f>+IF($C779="","",CDR!A780)</f>
        <v/>
      </c>
      <c r="S779" t="str">
        <f t="shared" si="99"/>
        <v/>
      </c>
      <c r="T779" t="str">
        <f t="shared" si="100"/>
        <v/>
      </c>
      <c r="U779" t="str">
        <f t="shared" si="101"/>
        <v/>
      </c>
      <c r="V779" t="str">
        <f>+IF(C779="","",IF(CDR!L780="VRAC","Composant sans Colisage","Homogène"))</f>
        <v/>
      </c>
      <c r="W779" t="str">
        <f>+IF(C779="","",IF(CDR!L780="VRAC","EACH",IF(CDR!L780="COLIS","COLIS (CARTON FARDEAU DISPLAY)","PALETTE - BOX")))</f>
        <v/>
      </c>
      <c r="X779" t="str">
        <f>+IF($C779="","",IF(CDR!L780="PALETTE",CDR!M780,""))</f>
        <v/>
      </c>
      <c r="Z779" t="str">
        <f>+IF($C779="","",IF(CDR!N780="PALETTE","",CDR!M780))</f>
        <v/>
      </c>
      <c r="AC779" t="str">
        <f t="shared" si="102"/>
        <v/>
      </c>
      <c r="AD779" t="str">
        <f>+IF($C779="","",CDR!$J$2)</f>
        <v/>
      </c>
      <c r="AE779" t="str">
        <f>+IF(C779="","",CDR!J777)</f>
        <v/>
      </c>
      <c r="AF779" t="str">
        <f t="shared" si="103"/>
        <v/>
      </c>
    </row>
    <row r="780" spans="1:32" x14ac:dyDescent="0.25">
      <c r="A780" t="str">
        <f>+IF($C780="","",IF(CDR!I781="","",TEXT(CDR!I781,"00000000000000")))</f>
        <v/>
      </c>
      <c r="B780" t="str">
        <f t="shared" si="96"/>
        <v/>
      </c>
      <c r="C780" t="str">
        <f>+IF(CDR!F781="","",SUBSTITUTE(CDR!F781,"CHAR (10)"," "))</f>
        <v/>
      </c>
      <c r="D780" t="str">
        <f>+IF(CDR!F781="","",SUBSTITUTE(CDR!F781,"CHAR (10)"," "))</f>
        <v/>
      </c>
      <c r="E780" t="str">
        <f t="shared" si="97"/>
        <v/>
      </c>
      <c r="F780" t="str">
        <f>+IF($C780="","",IF(CDR!G781="BIO","Oui","Non"))</f>
        <v/>
      </c>
      <c r="G780" t="str">
        <f>+IF($C780="","",IF(CDR!D781="DOMEDIA","MDD",IF(CDR!D781="APTA","MDD",IF(CDR!D781="TOP BUDGET","Premier Prix","MN"))))</f>
        <v/>
      </c>
      <c r="H780" t="str">
        <f>+IF($C780="","",CDR!D781)</f>
        <v/>
      </c>
      <c r="K780" t="str">
        <f>+IF($C780="","",CDR!$E$2)</f>
        <v/>
      </c>
      <c r="L780" t="str">
        <f>+IF($C780="","",CDR!$G$2)</f>
        <v/>
      </c>
      <c r="M780" t="str">
        <f>+IF($C780="","",CDR!AN781)</f>
        <v/>
      </c>
      <c r="N780" t="str">
        <f>+IF($C780="","",CDR!AO781)</f>
        <v/>
      </c>
      <c r="P780" t="str">
        <f t="shared" si="98"/>
        <v/>
      </c>
      <c r="Q780" t="str">
        <f>+IF($C780="","",CDR!A781)</f>
        <v/>
      </c>
      <c r="S780" t="str">
        <f t="shared" si="99"/>
        <v/>
      </c>
      <c r="T780" t="str">
        <f t="shared" si="100"/>
        <v/>
      </c>
      <c r="U780" t="str">
        <f t="shared" si="101"/>
        <v/>
      </c>
      <c r="V780" t="str">
        <f>+IF(C780="","",IF(CDR!L781="VRAC","Composant sans Colisage","Homogène"))</f>
        <v/>
      </c>
      <c r="W780" t="str">
        <f>+IF(C780="","",IF(CDR!L781="VRAC","EACH",IF(CDR!L781="COLIS","COLIS (CARTON FARDEAU DISPLAY)","PALETTE - BOX")))</f>
        <v/>
      </c>
      <c r="X780" t="str">
        <f>+IF($C780="","",IF(CDR!L781="PALETTE",CDR!M781,""))</f>
        <v/>
      </c>
      <c r="Z780" t="str">
        <f>+IF($C780="","",IF(CDR!N781="PALETTE","",CDR!M781))</f>
        <v/>
      </c>
      <c r="AC780" t="str">
        <f t="shared" si="102"/>
        <v/>
      </c>
      <c r="AD780" t="str">
        <f>+IF($C780="","",CDR!$J$2)</f>
        <v/>
      </c>
      <c r="AE780" t="str">
        <f>+IF(C780="","",CDR!J778)</f>
        <v/>
      </c>
      <c r="AF780" t="str">
        <f t="shared" si="103"/>
        <v/>
      </c>
    </row>
    <row r="781" spans="1:32" x14ac:dyDescent="0.25">
      <c r="A781" t="str">
        <f>+IF($C781="","",IF(CDR!I782="","",TEXT(CDR!I782,"00000000000000")))</f>
        <v/>
      </c>
      <c r="B781" t="str">
        <f t="shared" si="96"/>
        <v/>
      </c>
      <c r="C781" t="str">
        <f>+IF(CDR!F782="","",SUBSTITUTE(CDR!F782,"CHAR (10)"," "))</f>
        <v/>
      </c>
      <c r="D781" t="str">
        <f>+IF(CDR!F782="","",SUBSTITUTE(CDR!F782,"CHAR (10)"," "))</f>
        <v/>
      </c>
      <c r="E781" t="str">
        <f t="shared" si="97"/>
        <v/>
      </c>
      <c r="F781" t="str">
        <f>+IF($C781="","",IF(CDR!G782="BIO","Oui","Non"))</f>
        <v/>
      </c>
      <c r="G781" t="str">
        <f>+IF($C781="","",IF(CDR!D782="DOMEDIA","MDD",IF(CDR!D782="APTA","MDD",IF(CDR!D782="TOP BUDGET","Premier Prix","MN"))))</f>
        <v/>
      </c>
      <c r="H781" t="str">
        <f>+IF($C781="","",CDR!D782)</f>
        <v/>
      </c>
      <c r="K781" t="str">
        <f>+IF($C781="","",CDR!$E$2)</f>
        <v/>
      </c>
      <c r="L781" t="str">
        <f>+IF($C781="","",CDR!$G$2)</f>
        <v/>
      </c>
      <c r="M781" t="str">
        <f>+IF($C781="","",CDR!AN782)</f>
        <v/>
      </c>
      <c r="N781" t="str">
        <f>+IF($C781="","",CDR!AO782)</f>
        <v/>
      </c>
      <c r="P781" t="str">
        <f t="shared" si="98"/>
        <v/>
      </c>
      <c r="Q781" t="str">
        <f>+IF($C781="","",CDR!A782)</f>
        <v/>
      </c>
      <c r="S781" t="str">
        <f t="shared" si="99"/>
        <v/>
      </c>
      <c r="T781" t="str">
        <f t="shared" si="100"/>
        <v/>
      </c>
      <c r="U781" t="str">
        <f t="shared" si="101"/>
        <v/>
      </c>
      <c r="V781" t="str">
        <f>+IF(C781="","",IF(CDR!L782="VRAC","Composant sans Colisage","Homogène"))</f>
        <v/>
      </c>
      <c r="W781" t="str">
        <f>+IF(C781="","",IF(CDR!L782="VRAC","EACH",IF(CDR!L782="COLIS","COLIS (CARTON FARDEAU DISPLAY)","PALETTE - BOX")))</f>
        <v/>
      </c>
      <c r="X781" t="str">
        <f>+IF($C781="","",IF(CDR!L782="PALETTE",CDR!M782,""))</f>
        <v/>
      </c>
      <c r="Z781" t="str">
        <f>+IF($C781="","",IF(CDR!N782="PALETTE","",CDR!M782))</f>
        <v/>
      </c>
      <c r="AC781" t="str">
        <f t="shared" si="102"/>
        <v/>
      </c>
      <c r="AD781" t="str">
        <f>+IF($C781="","",CDR!$J$2)</f>
        <v/>
      </c>
      <c r="AE781" t="str">
        <f>+IF(C781="","",CDR!J779)</f>
        <v/>
      </c>
      <c r="AF781" t="str">
        <f t="shared" si="103"/>
        <v/>
      </c>
    </row>
    <row r="782" spans="1:32" x14ac:dyDescent="0.25">
      <c r="A782" t="str">
        <f>+IF($C782="","",IF(CDR!I783="","",TEXT(CDR!I783,"00000000000000")))</f>
        <v/>
      </c>
      <c r="B782" t="str">
        <f t="shared" si="96"/>
        <v/>
      </c>
      <c r="C782" t="str">
        <f>+IF(CDR!F783="","",SUBSTITUTE(CDR!F783,"CHAR (10)"," "))</f>
        <v/>
      </c>
      <c r="D782" t="str">
        <f>+IF(CDR!F783="","",SUBSTITUTE(CDR!F783,"CHAR (10)"," "))</f>
        <v/>
      </c>
      <c r="E782" t="str">
        <f t="shared" si="97"/>
        <v/>
      </c>
      <c r="F782" t="str">
        <f>+IF($C782="","",IF(CDR!G783="BIO","Oui","Non"))</f>
        <v/>
      </c>
      <c r="G782" t="str">
        <f>+IF($C782="","",IF(CDR!D783="DOMEDIA","MDD",IF(CDR!D783="APTA","MDD",IF(CDR!D783="TOP BUDGET","Premier Prix","MN"))))</f>
        <v/>
      </c>
      <c r="H782" t="str">
        <f>+IF($C782="","",CDR!D783)</f>
        <v/>
      </c>
      <c r="K782" t="str">
        <f>+IF($C782="","",CDR!$E$2)</f>
        <v/>
      </c>
      <c r="L782" t="str">
        <f>+IF($C782="","",CDR!$G$2)</f>
        <v/>
      </c>
      <c r="M782" t="str">
        <f>+IF($C782="","",CDR!AN783)</f>
        <v/>
      </c>
      <c r="N782" t="str">
        <f>+IF($C782="","",CDR!AO783)</f>
        <v/>
      </c>
      <c r="P782" t="str">
        <f t="shared" si="98"/>
        <v/>
      </c>
      <c r="Q782" t="str">
        <f>+IF($C782="","",CDR!A783)</f>
        <v/>
      </c>
      <c r="S782" t="str">
        <f t="shared" si="99"/>
        <v/>
      </c>
      <c r="T782" t="str">
        <f t="shared" si="100"/>
        <v/>
      </c>
      <c r="U782" t="str">
        <f t="shared" si="101"/>
        <v/>
      </c>
      <c r="V782" t="str">
        <f>+IF(C782="","",IF(CDR!L783="VRAC","Composant sans Colisage","Homogène"))</f>
        <v/>
      </c>
      <c r="W782" t="str">
        <f>+IF(C782="","",IF(CDR!L783="VRAC","EACH",IF(CDR!L783="COLIS","COLIS (CARTON FARDEAU DISPLAY)","PALETTE - BOX")))</f>
        <v/>
      </c>
      <c r="X782" t="str">
        <f>+IF($C782="","",IF(CDR!L783="PALETTE",CDR!M783,""))</f>
        <v/>
      </c>
      <c r="Z782" t="str">
        <f>+IF($C782="","",IF(CDR!N783="PALETTE","",CDR!M783))</f>
        <v/>
      </c>
      <c r="AC782" t="str">
        <f t="shared" si="102"/>
        <v/>
      </c>
      <c r="AD782" t="str">
        <f>+IF($C782="","",CDR!$J$2)</f>
        <v/>
      </c>
      <c r="AE782" t="str">
        <f>+IF(C782="","",CDR!J780)</f>
        <v/>
      </c>
      <c r="AF782" t="str">
        <f t="shared" si="103"/>
        <v/>
      </c>
    </row>
    <row r="783" spans="1:32" x14ac:dyDescent="0.25">
      <c r="A783" t="str">
        <f>+IF($C783="","",IF(CDR!I784="","",TEXT(CDR!I784,"00000000000000")))</f>
        <v/>
      </c>
      <c r="B783" t="str">
        <f t="shared" si="96"/>
        <v/>
      </c>
      <c r="C783" t="str">
        <f>+IF(CDR!F784="","",SUBSTITUTE(CDR!F784,"CHAR (10)"," "))</f>
        <v/>
      </c>
      <c r="D783" t="str">
        <f>+IF(CDR!F784="","",SUBSTITUTE(CDR!F784,"CHAR (10)"," "))</f>
        <v/>
      </c>
      <c r="E783" t="str">
        <f t="shared" si="97"/>
        <v/>
      </c>
      <c r="F783" t="str">
        <f>+IF($C783="","",IF(CDR!G784="BIO","Oui","Non"))</f>
        <v/>
      </c>
      <c r="G783" t="str">
        <f>+IF($C783="","",IF(CDR!D784="DOMEDIA","MDD",IF(CDR!D784="APTA","MDD",IF(CDR!D784="TOP BUDGET","Premier Prix","MN"))))</f>
        <v/>
      </c>
      <c r="H783" t="str">
        <f>+IF($C783="","",CDR!D784)</f>
        <v/>
      </c>
      <c r="K783" t="str">
        <f>+IF($C783="","",CDR!$E$2)</f>
        <v/>
      </c>
      <c r="L783" t="str">
        <f>+IF($C783="","",CDR!$G$2)</f>
        <v/>
      </c>
      <c r="M783" t="str">
        <f>+IF($C783="","",CDR!AN784)</f>
        <v/>
      </c>
      <c r="N783" t="str">
        <f>+IF($C783="","",CDR!AO784)</f>
        <v/>
      </c>
      <c r="P783" t="str">
        <f t="shared" si="98"/>
        <v/>
      </c>
      <c r="Q783" t="str">
        <f>+IF($C783="","",CDR!A784)</f>
        <v/>
      </c>
      <c r="S783" t="str">
        <f t="shared" si="99"/>
        <v/>
      </c>
      <c r="T783" t="str">
        <f t="shared" si="100"/>
        <v/>
      </c>
      <c r="U783" t="str">
        <f t="shared" si="101"/>
        <v/>
      </c>
      <c r="V783" t="str">
        <f>+IF(C783="","",IF(CDR!L784="VRAC","Composant sans Colisage","Homogène"))</f>
        <v/>
      </c>
      <c r="W783" t="str">
        <f>+IF(C783="","",IF(CDR!L784="VRAC","EACH",IF(CDR!L784="COLIS","COLIS (CARTON FARDEAU DISPLAY)","PALETTE - BOX")))</f>
        <v/>
      </c>
      <c r="X783" t="str">
        <f>+IF($C783="","",IF(CDR!L784="PALETTE",CDR!M784,""))</f>
        <v/>
      </c>
      <c r="Z783" t="str">
        <f>+IF($C783="","",IF(CDR!N784="PALETTE","",CDR!M784))</f>
        <v/>
      </c>
      <c r="AC783" t="str">
        <f t="shared" si="102"/>
        <v/>
      </c>
      <c r="AD783" t="str">
        <f>+IF($C783="","",CDR!$J$2)</f>
        <v/>
      </c>
      <c r="AE783" t="str">
        <f>+IF(C783="","",CDR!J781)</f>
        <v/>
      </c>
      <c r="AF783" t="str">
        <f t="shared" si="103"/>
        <v/>
      </c>
    </row>
    <row r="784" spans="1:32" x14ac:dyDescent="0.25">
      <c r="A784" t="str">
        <f>+IF($C784="","",IF(CDR!I785="","",TEXT(CDR!I785,"00000000000000")))</f>
        <v/>
      </c>
      <c r="B784" t="str">
        <f t="shared" si="96"/>
        <v/>
      </c>
      <c r="C784" t="str">
        <f>+IF(CDR!F785="","",SUBSTITUTE(CDR!F785,"CHAR (10)"," "))</f>
        <v/>
      </c>
      <c r="D784" t="str">
        <f>+IF(CDR!F785="","",SUBSTITUTE(CDR!F785,"CHAR (10)"," "))</f>
        <v/>
      </c>
      <c r="E784" t="str">
        <f t="shared" si="97"/>
        <v/>
      </c>
      <c r="F784" t="str">
        <f>+IF($C784="","",IF(CDR!G785="BIO","Oui","Non"))</f>
        <v/>
      </c>
      <c r="G784" t="str">
        <f>+IF($C784="","",IF(CDR!D785="DOMEDIA","MDD",IF(CDR!D785="APTA","MDD",IF(CDR!D785="TOP BUDGET","Premier Prix","MN"))))</f>
        <v/>
      </c>
      <c r="H784" t="str">
        <f>+IF($C784="","",CDR!D785)</f>
        <v/>
      </c>
      <c r="K784" t="str">
        <f>+IF($C784="","",CDR!$E$2)</f>
        <v/>
      </c>
      <c r="L784" t="str">
        <f>+IF($C784="","",CDR!$G$2)</f>
        <v/>
      </c>
      <c r="M784" t="str">
        <f>+IF($C784="","",CDR!AN785)</f>
        <v/>
      </c>
      <c r="N784" t="str">
        <f>+IF($C784="","",CDR!AO785)</f>
        <v/>
      </c>
      <c r="P784" t="str">
        <f t="shared" si="98"/>
        <v/>
      </c>
      <c r="Q784" t="str">
        <f>+IF($C784="","",CDR!A785)</f>
        <v/>
      </c>
      <c r="S784" t="str">
        <f t="shared" si="99"/>
        <v/>
      </c>
      <c r="T784" t="str">
        <f t="shared" si="100"/>
        <v/>
      </c>
      <c r="U784" t="str">
        <f t="shared" si="101"/>
        <v/>
      </c>
      <c r="V784" t="str">
        <f>+IF(C784="","",IF(CDR!L785="VRAC","Composant sans Colisage","Homogène"))</f>
        <v/>
      </c>
      <c r="W784" t="str">
        <f>+IF(C784="","",IF(CDR!L785="VRAC","EACH",IF(CDR!L785="COLIS","COLIS (CARTON FARDEAU DISPLAY)","PALETTE - BOX")))</f>
        <v/>
      </c>
      <c r="X784" t="str">
        <f>+IF($C784="","",IF(CDR!L785="PALETTE",CDR!M785,""))</f>
        <v/>
      </c>
      <c r="Z784" t="str">
        <f>+IF($C784="","",IF(CDR!N785="PALETTE","",CDR!M785))</f>
        <v/>
      </c>
      <c r="AC784" t="str">
        <f t="shared" si="102"/>
        <v/>
      </c>
      <c r="AD784" t="str">
        <f>+IF($C784="","",CDR!$J$2)</f>
        <v/>
      </c>
      <c r="AE784" t="str">
        <f>+IF(C784="","",CDR!J782)</f>
        <v/>
      </c>
      <c r="AF784" t="str">
        <f t="shared" si="103"/>
        <v/>
      </c>
    </row>
    <row r="785" spans="1:32" x14ac:dyDescent="0.25">
      <c r="A785" t="str">
        <f>+IF($C785="","",IF(CDR!I786="","",TEXT(CDR!I786,"00000000000000")))</f>
        <v/>
      </c>
      <c r="B785" t="str">
        <f t="shared" si="96"/>
        <v/>
      </c>
      <c r="C785" t="str">
        <f>+IF(CDR!F786="","",SUBSTITUTE(CDR!F786,"CHAR (10)"," "))</f>
        <v/>
      </c>
      <c r="D785" t="str">
        <f>+IF(CDR!F786="","",SUBSTITUTE(CDR!F786,"CHAR (10)"," "))</f>
        <v/>
      </c>
      <c r="E785" t="str">
        <f t="shared" si="97"/>
        <v/>
      </c>
      <c r="F785" t="str">
        <f>+IF($C785="","",IF(CDR!G786="BIO","Oui","Non"))</f>
        <v/>
      </c>
      <c r="G785" t="str">
        <f>+IF($C785="","",IF(CDR!D786="DOMEDIA","MDD",IF(CDR!D786="APTA","MDD",IF(CDR!D786="TOP BUDGET","Premier Prix","MN"))))</f>
        <v/>
      </c>
      <c r="H785" t="str">
        <f>+IF($C785="","",CDR!D786)</f>
        <v/>
      </c>
      <c r="K785" t="str">
        <f>+IF($C785="","",CDR!$E$2)</f>
        <v/>
      </c>
      <c r="L785" t="str">
        <f>+IF($C785="","",CDR!$G$2)</f>
        <v/>
      </c>
      <c r="M785" t="str">
        <f>+IF($C785="","",CDR!AN786)</f>
        <v/>
      </c>
      <c r="N785" t="str">
        <f>+IF($C785="","",CDR!AO786)</f>
        <v/>
      </c>
      <c r="P785" t="str">
        <f t="shared" si="98"/>
        <v/>
      </c>
      <c r="Q785" t="str">
        <f>+IF($C785="","",CDR!A786)</f>
        <v/>
      </c>
      <c r="S785" t="str">
        <f t="shared" si="99"/>
        <v/>
      </c>
      <c r="T785" t="str">
        <f t="shared" si="100"/>
        <v/>
      </c>
      <c r="U785" t="str">
        <f t="shared" si="101"/>
        <v/>
      </c>
      <c r="V785" t="str">
        <f>+IF(C785="","",IF(CDR!L786="VRAC","Composant sans Colisage","Homogène"))</f>
        <v/>
      </c>
      <c r="W785" t="str">
        <f>+IF(C785="","",IF(CDR!L786="VRAC","EACH",IF(CDR!L786="COLIS","COLIS (CARTON FARDEAU DISPLAY)","PALETTE - BOX")))</f>
        <v/>
      </c>
      <c r="X785" t="str">
        <f>+IF($C785="","",IF(CDR!L786="PALETTE",CDR!M786,""))</f>
        <v/>
      </c>
      <c r="Z785" t="str">
        <f>+IF($C785="","",IF(CDR!N786="PALETTE","",CDR!M786))</f>
        <v/>
      </c>
      <c r="AC785" t="str">
        <f t="shared" si="102"/>
        <v/>
      </c>
      <c r="AD785" t="str">
        <f>+IF($C785="","",CDR!$J$2)</f>
        <v/>
      </c>
      <c r="AE785" t="str">
        <f>+IF(C785="","",CDR!J783)</f>
        <v/>
      </c>
      <c r="AF785" t="str">
        <f t="shared" si="103"/>
        <v/>
      </c>
    </row>
    <row r="786" spans="1:32" x14ac:dyDescent="0.25">
      <c r="A786" t="str">
        <f>+IF($C786="","",IF(CDR!I787="","",TEXT(CDR!I787,"00000000000000")))</f>
        <v/>
      </c>
      <c r="B786" t="str">
        <f t="shared" si="96"/>
        <v/>
      </c>
      <c r="C786" t="str">
        <f>+IF(CDR!F787="","",SUBSTITUTE(CDR!F787,"CHAR (10)"," "))</f>
        <v/>
      </c>
      <c r="D786" t="str">
        <f>+IF(CDR!F787="","",SUBSTITUTE(CDR!F787,"CHAR (10)"," "))</f>
        <v/>
      </c>
      <c r="E786" t="str">
        <f t="shared" si="97"/>
        <v/>
      </c>
      <c r="F786" t="str">
        <f>+IF($C786="","",IF(CDR!G787="BIO","Oui","Non"))</f>
        <v/>
      </c>
      <c r="G786" t="str">
        <f>+IF($C786="","",IF(CDR!D787="DOMEDIA","MDD",IF(CDR!D787="APTA","MDD",IF(CDR!D787="TOP BUDGET","Premier Prix","MN"))))</f>
        <v/>
      </c>
      <c r="H786" t="str">
        <f>+IF($C786="","",CDR!D787)</f>
        <v/>
      </c>
      <c r="K786" t="str">
        <f>+IF($C786="","",CDR!$E$2)</f>
        <v/>
      </c>
      <c r="L786" t="str">
        <f>+IF($C786="","",CDR!$G$2)</f>
        <v/>
      </c>
      <c r="M786" t="str">
        <f>+IF($C786="","",CDR!AN787)</f>
        <v/>
      </c>
      <c r="N786" t="str">
        <f>+IF($C786="","",CDR!AO787)</f>
        <v/>
      </c>
      <c r="P786" t="str">
        <f t="shared" si="98"/>
        <v/>
      </c>
      <c r="Q786" t="str">
        <f>+IF($C786="","",CDR!A787)</f>
        <v/>
      </c>
      <c r="S786" t="str">
        <f t="shared" si="99"/>
        <v/>
      </c>
      <c r="T786" t="str">
        <f t="shared" si="100"/>
        <v/>
      </c>
      <c r="U786" t="str">
        <f t="shared" si="101"/>
        <v/>
      </c>
      <c r="V786" t="str">
        <f>+IF(C786="","",IF(CDR!L787="VRAC","Composant sans Colisage","Homogène"))</f>
        <v/>
      </c>
      <c r="W786" t="str">
        <f>+IF(C786="","",IF(CDR!L787="VRAC","EACH",IF(CDR!L787="COLIS","COLIS (CARTON FARDEAU DISPLAY)","PALETTE - BOX")))</f>
        <v/>
      </c>
      <c r="X786" t="str">
        <f>+IF($C786="","",IF(CDR!L787="PALETTE",CDR!M787,""))</f>
        <v/>
      </c>
      <c r="Z786" t="str">
        <f>+IF($C786="","",IF(CDR!N787="PALETTE","",CDR!M787))</f>
        <v/>
      </c>
      <c r="AC786" t="str">
        <f t="shared" si="102"/>
        <v/>
      </c>
      <c r="AD786" t="str">
        <f>+IF($C786="","",CDR!$J$2)</f>
        <v/>
      </c>
      <c r="AE786" t="str">
        <f>+IF(C786="","",CDR!J784)</f>
        <v/>
      </c>
      <c r="AF786" t="str">
        <f t="shared" si="103"/>
        <v/>
      </c>
    </row>
    <row r="787" spans="1:32" x14ac:dyDescent="0.25">
      <c r="A787" t="str">
        <f>+IF($C787="","",IF(CDR!I788="","",TEXT(CDR!I788,"00000000000000")))</f>
        <v/>
      </c>
      <c r="B787" t="str">
        <f t="shared" si="96"/>
        <v/>
      </c>
      <c r="C787" t="str">
        <f>+IF(CDR!F788="","",SUBSTITUTE(CDR!F788,"CHAR (10)"," "))</f>
        <v/>
      </c>
      <c r="D787" t="str">
        <f>+IF(CDR!F788="","",SUBSTITUTE(CDR!F788,"CHAR (10)"," "))</f>
        <v/>
      </c>
      <c r="E787" t="str">
        <f t="shared" si="97"/>
        <v/>
      </c>
      <c r="F787" t="str">
        <f>+IF($C787="","",IF(CDR!G788="BIO","Oui","Non"))</f>
        <v/>
      </c>
      <c r="G787" t="str">
        <f>+IF($C787="","",IF(CDR!D788="DOMEDIA","MDD",IF(CDR!D788="APTA","MDD",IF(CDR!D788="TOP BUDGET","Premier Prix","MN"))))</f>
        <v/>
      </c>
      <c r="H787" t="str">
        <f>+IF($C787="","",CDR!D788)</f>
        <v/>
      </c>
      <c r="K787" t="str">
        <f>+IF($C787="","",CDR!$E$2)</f>
        <v/>
      </c>
      <c r="L787" t="str">
        <f>+IF($C787="","",CDR!$G$2)</f>
        <v/>
      </c>
      <c r="M787" t="str">
        <f>+IF($C787="","",CDR!AN788)</f>
        <v/>
      </c>
      <c r="N787" t="str">
        <f>+IF($C787="","",CDR!AO788)</f>
        <v/>
      </c>
      <c r="P787" t="str">
        <f t="shared" si="98"/>
        <v/>
      </c>
      <c r="Q787" t="str">
        <f>+IF($C787="","",CDR!A788)</f>
        <v/>
      </c>
      <c r="S787" t="str">
        <f t="shared" si="99"/>
        <v/>
      </c>
      <c r="T787" t="str">
        <f t="shared" si="100"/>
        <v/>
      </c>
      <c r="U787" t="str">
        <f t="shared" si="101"/>
        <v/>
      </c>
      <c r="V787" t="str">
        <f>+IF(C787="","",IF(CDR!L788="VRAC","Composant sans Colisage","Homogène"))</f>
        <v/>
      </c>
      <c r="W787" t="str">
        <f>+IF(C787="","",IF(CDR!L788="VRAC","EACH",IF(CDR!L788="COLIS","COLIS (CARTON FARDEAU DISPLAY)","PALETTE - BOX")))</f>
        <v/>
      </c>
      <c r="X787" t="str">
        <f>+IF($C787="","",IF(CDR!L788="PALETTE",CDR!M788,""))</f>
        <v/>
      </c>
      <c r="Z787" t="str">
        <f>+IF($C787="","",IF(CDR!N788="PALETTE","",CDR!M788))</f>
        <v/>
      </c>
      <c r="AC787" t="str">
        <f t="shared" si="102"/>
        <v/>
      </c>
      <c r="AD787" t="str">
        <f>+IF($C787="","",CDR!$J$2)</f>
        <v/>
      </c>
      <c r="AE787" t="str">
        <f>+IF(C787="","",CDR!J785)</f>
        <v/>
      </c>
      <c r="AF787" t="str">
        <f t="shared" si="103"/>
        <v/>
      </c>
    </row>
    <row r="788" spans="1:32" x14ac:dyDescent="0.25">
      <c r="A788" t="str">
        <f>+IF($C788="","",IF(CDR!I789="","",TEXT(CDR!I789,"00000000000000")))</f>
        <v/>
      </c>
      <c r="B788" t="str">
        <f t="shared" si="96"/>
        <v/>
      </c>
      <c r="C788" t="str">
        <f>+IF(CDR!F789="","",SUBSTITUTE(CDR!F789,"CHAR (10)"," "))</f>
        <v/>
      </c>
      <c r="D788" t="str">
        <f>+IF(CDR!F789="","",SUBSTITUTE(CDR!F789,"CHAR (10)"," "))</f>
        <v/>
      </c>
      <c r="E788" t="str">
        <f t="shared" si="97"/>
        <v/>
      </c>
      <c r="F788" t="str">
        <f>+IF($C788="","",IF(CDR!G789="BIO","Oui","Non"))</f>
        <v/>
      </c>
      <c r="G788" t="str">
        <f>+IF($C788="","",IF(CDR!D789="DOMEDIA","MDD",IF(CDR!D789="APTA","MDD",IF(CDR!D789="TOP BUDGET","Premier Prix","MN"))))</f>
        <v/>
      </c>
      <c r="H788" t="str">
        <f>+IF($C788="","",CDR!D789)</f>
        <v/>
      </c>
      <c r="K788" t="str">
        <f>+IF($C788="","",CDR!$E$2)</f>
        <v/>
      </c>
      <c r="L788" t="str">
        <f>+IF($C788="","",CDR!$G$2)</f>
        <v/>
      </c>
      <c r="M788" t="str">
        <f>+IF($C788="","",CDR!AN789)</f>
        <v/>
      </c>
      <c r="N788" t="str">
        <f>+IF($C788="","",CDR!AO789)</f>
        <v/>
      </c>
      <c r="P788" t="str">
        <f t="shared" si="98"/>
        <v/>
      </c>
      <c r="Q788" t="str">
        <f>+IF($C788="","",CDR!A789)</f>
        <v/>
      </c>
      <c r="S788" t="str">
        <f t="shared" si="99"/>
        <v/>
      </c>
      <c r="T788" t="str">
        <f t="shared" si="100"/>
        <v/>
      </c>
      <c r="U788" t="str">
        <f t="shared" si="101"/>
        <v/>
      </c>
      <c r="V788" t="str">
        <f>+IF(C788="","",IF(CDR!L789="VRAC","Composant sans Colisage","Homogène"))</f>
        <v/>
      </c>
      <c r="W788" t="str">
        <f>+IF(C788="","",IF(CDR!L789="VRAC","EACH",IF(CDR!L789="COLIS","COLIS (CARTON FARDEAU DISPLAY)","PALETTE - BOX")))</f>
        <v/>
      </c>
      <c r="X788" t="str">
        <f>+IF($C788="","",IF(CDR!L789="PALETTE",CDR!M789,""))</f>
        <v/>
      </c>
      <c r="Z788" t="str">
        <f>+IF($C788="","",IF(CDR!N789="PALETTE","",CDR!M789))</f>
        <v/>
      </c>
      <c r="AC788" t="str">
        <f t="shared" si="102"/>
        <v/>
      </c>
      <c r="AD788" t="str">
        <f>+IF($C788="","",CDR!$J$2)</f>
        <v/>
      </c>
      <c r="AE788" t="str">
        <f>+IF(C788="","",CDR!J786)</f>
        <v/>
      </c>
      <c r="AF788" t="str">
        <f t="shared" si="103"/>
        <v/>
      </c>
    </row>
    <row r="789" spans="1:32" x14ac:dyDescent="0.25">
      <c r="A789" t="str">
        <f>+IF($C789="","",IF(CDR!I790="","",TEXT(CDR!I790,"00000000000000")))</f>
        <v/>
      </c>
      <c r="B789" t="str">
        <f t="shared" si="96"/>
        <v/>
      </c>
      <c r="C789" t="str">
        <f>+IF(CDR!F790="","",SUBSTITUTE(CDR!F790,"CHAR (10)"," "))</f>
        <v/>
      </c>
      <c r="D789" t="str">
        <f>+IF(CDR!F790="","",SUBSTITUTE(CDR!F790,"CHAR (10)"," "))</f>
        <v/>
      </c>
      <c r="E789" t="str">
        <f t="shared" si="97"/>
        <v/>
      </c>
      <c r="F789" t="str">
        <f>+IF($C789="","",IF(CDR!G790="BIO","Oui","Non"))</f>
        <v/>
      </c>
      <c r="G789" t="str">
        <f>+IF($C789="","",IF(CDR!D790="DOMEDIA","MDD",IF(CDR!D790="APTA","MDD",IF(CDR!D790="TOP BUDGET","Premier Prix","MN"))))</f>
        <v/>
      </c>
      <c r="H789" t="str">
        <f>+IF($C789="","",CDR!D790)</f>
        <v/>
      </c>
      <c r="K789" t="str">
        <f>+IF($C789="","",CDR!$E$2)</f>
        <v/>
      </c>
      <c r="L789" t="str">
        <f>+IF($C789="","",CDR!$G$2)</f>
        <v/>
      </c>
      <c r="M789" t="str">
        <f>+IF($C789="","",CDR!AN790)</f>
        <v/>
      </c>
      <c r="N789" t="str">
        <f>+IF($C789="","",CDR!AO790)</f>
        <v/>
      </c>
      <c r="P789" t="str">
        <f t="shared" si="98"/>
        <v/>
      </c>
      <c r="Q789" t="str">
        <f>+IF($C789="","",CDR!A790)</f>
        <v/>
      </c>
      <c r="S789" t="str">
        <f t="shared" si="99"/>
        <v/>
      </c>
      <c r="T789" t="str">
        <f t="shared" si="100"/>
        <v/>
      </c>
      <c r="U789" t="str">
        <f t="shared" si="101"/>
        <v/>
      </c>
      <c r="V789" t="str">
        <f>+IF(C789="","",IF(CDR!L790="VRAC","Composant sans Colisage","Homogène"))</f>
        <v/>
      </c>
      <c r="W789" t="str">
        <f>+IF(C789="","",IF(CDR!L790="VRAC","EACH",IF(CDR!L790="COLIS","COLIS (CARTON FARDEAU DISPLAY)","PALETTE - BOX")))</f>
        <v/>
      </c>
      <c r="X789" t="str">
        <f>+IF($C789="","",IF(CDR!L790="PALETTE",CDR!M790,""))</f>
        <v/>
      </c>
      <c r="Z789" t="str">
        <f>+IF($C789="","",IF(CDR!N790="PALETTE","",CDR!M790))</f>
        <v/>
      </c>
      <c r="AC789" t="str">
        <f t="shared" si="102"/>
        <v/>
      </c>
      <c r="AD789" t="str">
        <f>+IF($C789="","",CDR!$J$2)</f>
        <v/>
      </c>
      <c r="AE789" t="str">
        <f>+IF(C789="","",CDR!J787)</f>
        <v/>
      </c>
      <c r="AF789" t="str">
        <f t="shared" si="103"/>
        <v/>
      </c>
    </row>
    <row r="790" spans="1:32" x14ac:dyDescent="0.25">
      <c r="A790" t="str">
        <f>+IF($C790="","",IF(CDR!I791="","",TEXT(CDR!I791,"00000000000000")))</f>
        <v/>
      </c>
      <c r="B790" t="str">
        <f t="shared" si="96"/>
        <v/>
      </c>
      <c r="C790" t="str">
        <f>+IF(CDR!F791="","",SUBSTITUTE(CDR!F791,"CHAR (10)"," "))</f>
        <v/>
      </c>
      <c r="D790" t="str">
        <f>+IF(CDR!F791="","",SUBSTITUTE(CDR!F791,"CHAR (10)"," "))</f>
        <v/>
      </c>
      <c r="E790" t="str">
        <f t="shared" si="97"/>
        <v/>
      </c>
      <c r="F790" t="str">
        <f>+IF($C790="","",IF(CDR!G791="BIO","Oui","Non"))</f>
        <v/>
      </c>
      <c r="G790" t="str">
        <f>+IF($C790="","",IF(CDR!D791="DOMEDIA","MDD",IF(CDR!D791="APTA","MDD",IF(CDR!D791="TOP BUDGET","Premier Prix","MN"))))</f>
        <v/>
      </c>
      <c r="H790" t="str">
        <f>+IF($C790="","",CDR!D791)</f>
        <v/>
      </c>
      <c r="K790" t="str">
        <f>+IF($C790="","",CDR!$E$2)</f>
        <v/>
      </c>
      <c r="L790" t="str">
        <f>+IF($C790="","",CDR!$G$2)</f>
        <v/>
      </c>
      <c r="M790" t="str">
        <f>+IF($C790="","",CDR!AN791)</f>
        <v/>
      </c>
      <c r="N790" t="str">
        <f>+IF($C790="","",CDR!AO791)</f>
        <v/>
      </c>
      <c r="P790" t="str">
        <f t="shared" si="98"/>
        <v/>
      </c>
      <c r="Q790" t="str">
        <f>+IF($C790="","",CDR!A791)</f>
        <v/>
      </c>
      <c r="S790" t="str">
        <f t="shared" si="99"/>
        <v/>
      </c>
      <c r="T790" t="str">
        <f t="shared" si="100"/>
        <v/>
      </c>
      <c r="U790" t="str">
        <f t="shared" si="101"/>
        <v/>
      </c>
      <c r="V790" t="str">
        <f>+IF(C790="","",IF(CDR!L791="VRAC","Composant sans Colisage","Homogène"))</f>
        <v/>
      </c>
      <c r="W790" t="str">
        <f>+IF(C790="","",IF(CDR!L791="VRAC","EACH",IF(CDR!L791="COLIS","COLIS (CARTON FARDEAU DISPLAY)","PALETTE - BOX")))</f>
        <v/>
      </c>
      <c r="X790" t="str">
        <f>+IF($C790="","",IF(CDR!L791="PALETTE",CDR!M791,""))</f>
        <v/>
      </c>
      <c r="Z790" t="str">
        <f>+IF($C790="","",IF(CDR!N791="PALETTE","",CDR!M791))</f>
        <v/>
      </c>
      <c r="AC790" t="str">
        <f t="shared" si="102"/>
        <v/>
      </c>
      <c r="AD790" t="str">
        <f>+IF($C790="","",CDR!$J$2)</f>
        <v/>
      </c>
      <c r="AE790" t="str">
        <f>+IF(C790="","",CDR!J788)</f>
        <v/>
      </c>
      <c r="AF790" t="str">
        <f t="shared" si="103"/>
        <v/>
      </c>
    </row>
    <row r="791" spans="1:32" x14ac:dyDescent="0.25">
      <c r="A791" t="str">
        <f>+IF($C791="","",IF(CDR!I792="","",TEXT(CDR!I792,"00000000000000")))</f>
        <v/>
      </c>
      <c r="B791" t="str">
        <f t="shared" si="96"/>
        <v/>
      </c>
      <c r="C791" t="str">
        <f>+IF(CDR!F792="","",SUBSTITUTE(CDR!F792,"CHAR (10)"," "))</f>
        <v/>
      </c>
      <c r="D791" t="str">
        <f>+IF(CDR!F792="","",SUBSTITUTE(CDR!F792,"CHAR (10)"," "))</f>
        <v/>
      </c>
      <c r="E791" t="str">
        <f t="shared" si="97"/>
        <v/>
      </c>
      <c r="F791" t="str">
        <f>+IF($C791="","",IF(CDR!G792="BIO","Oui","Non"))</f>
        <v/>
      </c>
      <c r="G791" t="str">
        <f>+IF($C791="","",IF(CDR!D792="DOMEDIA","MDD",IF(CDR!D792="APTA","MDD",IF(CDR!D792="TOP BUDGET","Premier Prix","MN"))))</f>
        <v/>
      </c>
      <c r="H791" t="str">
        <f>+IF($C791="","",CDR!D792)</f>
        <v/>
      </c>
      <c r="K791" t="str">
        <f>+IF($C791="","",CDR!$E$2)</f>
        <v/>
      </c>
      <c r="L791" t="str">
        <f>+IF($C791="","",CDR!$G$2)</f>
        <v/>
      </c>
      <c r="M791" t="str">
        <f>+IF($C791="","",CDR!AN792)</f>
        <v/>
      </c>
      <c r="N791" t="str">
        <f>+IF($C791="","",CDR!AO792)</f>
        <v/>
      </c>
      <c r="P791" t="str">
        <f t="shared" si="98"/>
        <v/>
      </c>
      <c r="Q791" t="str">
        <f>+IF($C791="","",CDR!A792)</f>
        <v/>
      </c>
      <c r="S791" t="str">
        <f t="shared" si="99"/>
        <v/>
      </c>
      <c r="T791" t="str">
        <f t="shared" si="100"/>
        <v/>
      </c>
      <c r="U791" t="str">
        <f t="shared" si="101"/>
        <v/>
      </c>
      <c r="V791" t="str">
        <f>+IF(C791="","",IF(CDR!L792="VRAC","Composant sans Colisage","Homogène"))</f>
        <v/>
      </c>
      <c r="W791" t="str">
        <f>+IF(C791="","",IF(CDR!L792="VRAC","EACH",IF(CDR!L792="COLIS","COLIS (CARTON FARDEAU DISPLAY)","PALETTE - BOX")))</f>
        <v/>
      </c>
      <c r="X791" t="str">
        <f>+IF($C791="","",IF(CDR!L792="PALETTE",CDR!M792,""))</f>
        <v/>
      </c>
      <c r="Z791" t="str">
        <f>+IF($C791="","",IF(CDR!N792="PALETTE","",CDR!M792))</f>
        <v/>
      </c>
      <c r="AC791" t="str">
        <f t="shared" si="102"/>
        <v/>
      </c>
      <c r="AD791" t="str">
        <f>+IF($C791="","",CDR!$J$2)</f>
        <v/>
      </c>
      <c r="AE791" t="str">
        <f>+IF(C791="","",CDR!J789)</f>
        <v/>
      </c>
      <c r="AF791" t="str">
        <f t="shared" si="103"/>
        <v/>
      </c>
    </row>
    <row r="792" spans="1:32" x14ac:dyDescent="0.25">
      <c r="A792" t="str">
        <f>+IF($C792="","",IF(CDR!I793="","",TEXT(CDR!I793,"00000000000000")))</f>
        <v/>
      </c>
      <c r="B792" t="str">
        <f t="shared" si="96"/>
        <v/>
      </c>
      <c r="C792" t="str">
        <f>+IF(CDR!F793="","",SUBSTITUTE(CDR!F793,"CHAR (10)"," "))</f>
        <v/>
      </c>
      <c r="D792" t="str">
        <f>+IF(CDR!F793="","",SUBSTITUTE(CDR!F793,"CHAR (10)"," "))</f>
        <v/>
      </c>
      <c r="E792" t="str">
        <f t="shared" si="97"/>
        <v/>
      </c>
      <c r="F792" t="str">
        <f>+IF($C792="","",IF(CDR!G793="BIO","Oui","Non"))</f>
        <v/>
      </c>
      <c r="G792" t="str">
        <f>+IF($C792="","",IF(CDR!D793="DOMEDIA","MDD",IF(CDR!D793="APTA","MDD",IF(CDR!D793="TOP BUDGET","Premier Prix","MN"))))</f>
        <v/>
      </c>
      <c r="H792" t="str">
        <f>+IF($C792="","",CDR!D793)</f>
        <v/>
      </c>
      <c r="K792" t="str">
        <f>+IF($C792="","",CDR!$E$2)</f>
        <v/>
      </c>
      <c r="L792" t="str">
        <f>+IF($C792="","",CDR!$G$2)</f>
        <v/>
      </c>
      <c r="M792" t="str">
        <f>+IF($C792="","",CDR!AN793)</f>
        <v/>
      </c>
      <c r="N792" t="str">
        <f>+IF($C792="","",CDR!AO793)</f>
        <v/>
      </c>
      <c r="P792" t="str">
        <f t="shared" si="98"/>
        <v/>
      </c>
      <c r="Q792" t="str">
        <f>+IF($C792="","",CDR!A793)</f>
        <v/>
      </c>
      <c r="S792" t="str">
        <f t="shared" si="99"/>
        <v/>
      </c>
      <c r="T792" t="str">
        <f t="shared" si="100"/>
        <v/>
      </c>
      <c r="U792" t="str">
        <f t="shared" si="101"/>
        <v/>
      </c>
      <c r="V792" t="str">
        <f>+IF(C792="","",IF(CDR!L793="VRAC","Composant sans Colisage","Homogène"))</f>
        <v/>
      </c>
      <c r="W792" t="str">
        <f>+IF(C792="","",IF(CDR!L793="VRAC","EACH",IF(CDR!L793="COLIS","COLIS (CARTON FARDEAU DISPLAY)","PALETTE - BOX")))</f>
        <v/>
      </c>
      <c r="X792" t="str">
        <f>+IF($C792="","",IF(CDR!L793="PALETTE",CDR!M793,""))</f>
        <v/>
      </c>
      <c r="Z792" t="str">
        <f>+IF($C792="","",IF(CDR!N793="PALETTE","",CDR!M793))</f>
        <v/>
      </c>
      <c r="AC792" t="str">
        <f t="shared" si="102"/>
        <v/>
      </c>
      <c r="AD792" t="str">
        <f>+IF($C792="","",CDR!$J$2)</f>
        <v/>
      </c>
      <c r="AE792" t="str">
        <f>+IF(C792="","",CDR!J790)</f>
        <v/>
      </c>
      <c r="AF792" t="str">
        <f t="shared" si="103"/>
        <v/>
      </c>
    </row>
    <row r="793" spans="1:32" x14ac:dyDescent="0.25">
      <c r="A793" t="str">
        <f>+IF($C793="","",IF(CDR!I794="","",TEXT(CDR!I794,"00000000000000")))</f>
        <v/>
      </c>
      <c r="B793" t="str">
        <f t="shared" si="96"/>
        <v/>
      </c>
      <c r="C793" t="str">
        <f>+IF(CDR!F794="","",SUBSTITUTE(CDR!F794,"CHAR (10)"," "))</f>
        <v/>
      </c>
      <c r="D793" t="str">
        <f>+IF(CDR!F794="","",SUBSTITUTE(CDR!F794,"CHAR (10)"," "))</f>
        <v/>
      </c>
      <c r="E793" t="str">
        <f t="shared" si="97"/>
        <v/>
      </c>
      <c r="F793" t="str">
        <f>+IF($C793="","",IF(CDR!G794="BIO","Oui","Non"))</f>
        <v/>
      </c>
      <c r="G793" t="str">
        <f>+IF($C793="","",IF(CDR!D794="DOMEDIA","MDD",IF(CDR!D794="APTA","MDD",IF(CDR!D794="TOP BUDGET","Premier Prix","MN"))))</f>
        <v/>
      </c>
      <c r="H793" t="str">
        <f>+IF($C793="","",CDR!D794)</f>
        <v/>
      </c>
      <c r="K793" t="str">
        <f>+IF($C793="","",CDR!$E$2)</f>
        <v/>
      </c>
      <c r="L793" t="str">
        <f>+IF($C793="","",CDR!$G$2)</f>
        <v/>
      </c>
      <c r="M793" t="str">
        <f>+IF($C793="","",CDR!AN794)</f>
        <v/>
      </c>
      <c r="N793" t="str">
        <f>+IF($C793="","",CDR!AO794)</f>
        <v/>
      </c>
      <c r="P793" t="str">
        <f t="shared" si="98"/>
        <v/>
      </c>
      <c r="Q793" t="str">
        <f>+IF($C793="","",CDR!A794)</f>
        <v/>
      </c>
      <c r="S793" t="str">
        <f t="shared" si="99"/>
        <v/>
      </c>
      <c r="T793" t="str">
        <f t="shared" si="100"/>
        <v/>
      </c>
      <c r="U793" t="str">
        <f t="shared" si="101"/>
        <v/>
      </c>
      <c r="V793" t="str">
        <f>+IF(C793="","",IF(CDR!L794="VRAC","Composant sans Colisage","Homogène"))</f>
        <v/>
      </c>
      <c r="W793" t="str">
        <f>+IF(C793="","",IF(CDR!L794="VRAC","EACH",IF(CDR!L794="COLIS","COLIS (CARTON FARDEAU DISPLAY)","PALETTE - BOX")))</f>
        <v/>
      </c>
      <c r="X793" t="str">
        <f>+IF($C793="","",IF(CDR!L794="PALETTE",CDR!M794,""))</f>
        <v/>
      </c>
      <c r="Z793" t="str">
        <f>+IF($C793="","",IF(CDR!N794="PALETTE","",CDR!M794))</f>
        <v/>
      </c>
      <c r="AC793" t="str">
        <f t="shared" si="102"/>
        <v/>
      </c>
      <c r="AD793" t="str">
        <f>+IF($C793="","",CDR!$J$2)</f>
        <v/>
      </c>
      <c r="AE793" t="str">
        <f>+IF(C793="","",CDR!J791)</f>
        <v/>
      </c>
      <c r="AF793" t="str">
        <f t="shared" si="103"/>
        <v/>
      </c>
    </row>
    <row r="794" spans="1:32" x14ac:dyDescent="0.25">
      <c r="A794" t="str">
        <f>+IF($C794="","",IF(CDR!I795="","",TEXT(CDR!I795,"00000000000000")))</f>
        <v/>
      </c>
      <c r="B794" t="str">
        <f t="shared" si="96"/>
        <v/>
      </c>
      <c r="C794" t="str">
        <f>+IF(CDR!F795="","",SUBSTITUTE(CDR!F795,"CHAR (10)"," "))</f>
        <v/>
      </c>
      <c r="D794" t="str">
        <f>+IF(CDR!F795="","",SUBSTITUTE(CDR!F795,"CHAR (10)"," "))</f>
        <v/>
      </c>
      <c r="E794" t="str">
        <f t="shared" si="97"/>
        <v/>
      </c>
      <c r="F794" t="str">
        <f>+IF($C794="","",IF(CDR!G795="BIO","Oui","Non"))</f>
        <v/>
      </c>
      <c r="G794" t="str">
        <f>+IF($C794="","",IF(CDR!D795="DOMEDIA","MDD",IF(CDR!D795="APTA","MDD",IF(CDR!D795="TOP BUDGET","Premier Prix","MN"))))</f>
        <v/>
      </c>
      <c r="H794" t="str">
        <f>+IF($C794="","",CDR!D795)</f>
        <v/>
      </c>
      <c r="K794" t="str">
        <f>+IF($C794="","",CDR!$E$2)</f>
        <v/>
      </c>
      <c r="L794" t="str">
        <f>+IF($C794="","",CDR!$G$2)</f>
        <v/>
      </c>
      <c r="M794" t="str">
        <f>+IF($C794="","",CDR!AN795)</f>
        <v/>
      </c>
      <c r="N794" t="str">
        <f>+IF($C794="","",CDR!AO795)</f>
        <v/>
      </c>
      <c r="P794" t="str">
        <f t="shared" si="98"/>
        <v/>
      </c>
      <c r="Q794" t="str">
        <f>+IF($C794="","",CDR!A795)</f>
        <v/>
      </c>
      <c r="S794" t="str">
        <f t="shared" si="99"/>
        <v/>
      </c>
      <c r="T794" t="str">
        <f t="shared" si="100"/>
        <v/>
      </c>
      <c r="U794" t="str">
        <f t="shared" si="101"/>
        <v/>
      </c>
      <c r="V794" t="str">
        <f>+IF(C794="","",IF(CDR!L795="VRAC","Composant sans Colisage","Homogène"))</f>
        <v/>
      </c>
      <c r="W794" t="str">
        <f>+IF(C794="","",IF(CDR!L795="VRAC","EACH",IF(CDR!L795="COLIS","COLIS (CARTON FARDEAU DISPLAY)","PALETTE - BOX")))</f>
        <v/>
      </c>
      <c r="X794" t="str">
        <f>+IF($C794="","",IF(CDR!L795="PALETTE",CDR!M795,""))</f>
        <v/>
      </c>
      <c r="Z794" t="str">
        <f>+IF($C794="","",IF(CDR!N795="PALETTE","",CDR!M795))</f>
        <v/>
      </c>
      <c r="AC794" t="str">
        <f t="shared" si="102"/>
        <v/>
      </c>
      <c r="AD794" t="str">
        <f>+IF($C794="","",CDR!$J$2)</f>
        <v/>
      </c>
      <c r="AE794" t="str">
        <f>+IF(C794="","",CDR!J792)</f>
        <v/>
      </c>
      <c r="AF794" t="str">
        <f t="shared" si="103"/>
        <v/>
      </c>
    </row>
    <row r="795" spans="1:32" x14ac:dyDescent="0.25">
      <c r="A795" t="str">
        <f>+IF($C795="","",IF(CDR!I796="","",TEXT(CDR!I796,"00000000000000")))</f>
        <v/>
      </c>
      <c r="B795" t="str">
        <f t="shared" si="96"/>
        <v/>
      </c>
      <c r="C795" t="str">
        <f>+IF(CDR!F796="","",SUBSTITUTE(CDR!F796,"CHAR (10)"," "))</f>
        <v/>
      </c>
      <c r="D795" t="str">
        <f>+IF(CDR!F796="","",SUBSTITUTE(CDR!F796,"CHAR (10)"," "))</f>
        <v/>
      </c>
      <c r="E795" t="str">
        <f t="shared" si="97"/>
        <v/>
      </c>
      <c r="F795" t="str">
        <f>+IF($C795="","",IF(CDR!G796="BIO","Oui","Non"))</f>
        <v/>
      </c>
      <c r="G795" t="str">
        <f>+IF($C795="","",IF(CDR!D796="DOMEDIA","MDD",IF(CDR!D796="APTA","MDD",IF(CDR!D796="TOP BUDGET","Premier Prix","MN"))))</f>
        <v/>
      </c>
      <c r="H795" t="str">
        <f>+IF($C795="","",CDR!D796)</f>
        <v/>
      </c>
      <c r="K795" t="str">
        <f>+IF($C795="","",CDR!$E$2)</f>
        <v/>
      </c>
      <c r="L795" t="str">
        <f>+IF($C795="","",CDR!$G$2)</f>
        <v/>
      </c>
      <c r="M795" t="str">
        <f>+IF($C795="","",CDR!AN796)</f>
        <v/>
      </c>
      <c r="N795" t="str">
        <f>+IF($C795="","",CDR!AO796)</f>
        <v/>
      </c>
      <c r="P795" t="str">
        <f t="shared" si="98"/>
        <v/>
      </c>
      <c r="Q795" t="str">
        <f>+IF($C795="","",CDR!A796)</f>
        <v/>
      </c>
      <c r="S795" t="str">
        <f t="shared" si="99"/>
        <v/>
      </c>
      <c r="T795" t="str">
        <f t="shared" si="100"/>
        <v/>
      </c>
      <c r="U795" t="str">
        <f t="shared" si="101"/>
        <v/>
      </c>
      <c r="V795" t="str">
        <f>+IF(C795="","",IF(CDR!L796="VRAC","Composant sans Colisage","Homogène"))</f>
        <v/>
      </c>
      <c r="W795" t="str">
        <f>+IF(C795="","",IF(CDR!L796="VRAC","EACH",IF(CDR!L796="COLIS","COLIS (CARTON FARDEAU DISPLAY)","PALETTE - BOX")))</f>
        <v/>
      </c>
      <c r="X795" t="str">
        <f>+IF($C795="","",IF(CDR!L796="PALETTE",CDR!M796,""))</f>
        <v/>
      </c>
      <c r="Z795" t="str">
        <f>+IF($C795="","",IF(CDR!N796="PALETTE","",CDR!M796))</f>
        <v/>
      </c>
      <c r="AC795" t="str">
        <f t="shared" si="102"/>
        <v/>
      </c>
      <c r="AD795" t="str">
        <f>+IF($C795="","",CDR!$J$2)</f>
        <v/>
      </c>
      <c r="AE795" t="str">
        <f>+IF(C795="","",CDR!J793)</f>
        <v/>
      </c>
      <c r="AF795" t="str">
        <f t="shared" si="103"/>
        <v/>
      </c>
    </row>
    <row r="796" spans="1:32" x14ac:dyDescent="0.25">
      <c r="A796" t="str">
        <f>+IF($C796="","",IF(CDR!I797="","",TEXT(CDR!I797,"00000000000000")))</f>
        <v/>
      </c>
      <c r="B796" t="str">
        <f t="shared" si="96"/>
        <v/>
      </c>
      <c r="C796" t="str">
        <f>+IF(CDR!F797="","",SUBSTITUTE(CDR!F797,"CHAR (10)"," "))</f>
        <v/>
      </c>
      <c r="D796" t="str">
        <f>+IF(CDR!F797="","",SUBSTITUTE(CDR!F797,"CHAR (10)"," "))</f>
        <v/>
      </c>
      <c r="E796" t="str">
        <f t="shared" si="97"/>
        <v/>
      </c>
      <c r="F796" t="str">
        <f>+IF($C796="","",IF(CDR!G797="BIO","Oui","Non"))</f>
        <v/>
      </c>
      <c r="G796" t="str">
        <f>+IF($C796="","",IF(CDR!D797="DOMEDIA","MDD",IF(CDR!D797="APTA","MDD",IF(CDR!D797="TOP BUDGET","Premier Prix","MN"))))</f>
        <v/>
      </c>
      <c r="H796" t="str">
        <f>+IF($C796="","",CDR!D797)</f>
        <v/>
      </c>
      <c r="K796" t="str">
        <f>+IF($C796="","",CDR!$E$2)</f>
        <v/>
      </c>
      <c r="L796" t="str">
        <f>+IF($C796="","",CDR!$G$2)</f>
        <v/>
      </c>
      <c r="M796" t="str">
        <f>+IF($C796="","",CDR!AN797)</f>
        <v/>
      </c>
      <c r="N796" t="str">
        <f>+IF($C796="","",CDR!AO797)</f>
        <v/>
      </c>
      <c r="P796" t="str">
        <f t="shared" si="98"/>
        <v/>
      </c>
      <c r="Q796" t="str">
        <f>+IF($C796="","",CDR!A797)</f>
        <v/>
      </c>
      <c r="S796" t="str">
        <f t="shared" si="99"/>
        <v/>
      </c>
      <c r="T796" t="str">
        <f t="shared" si="100"/>
        <v/>
      </c>
      <c r="U796" t="str">
        <f t="shared" si="101"/>
        <v/>
      </c>
      <c r="V796" t="str">
        <f>+IF(C796="","",IF(CDR!L797="VRAC","Composant sans Colisage","Homogène"))</f>
        <v/>
      </c>
      <c r="W796" t="str">
        <f>+IF(C796="","",IF(CDR!L797="VRAC","EACH",IF(CDR!L797="COLIS","COLIS (CARTON FARDEAU DISPLAY)","PALETTE - BOX")))</f>
        <v/>
      </c>
      <c r="X796" t="str">
        <f>+IF($C796="","",IF(CDR!L797="PALETTE",CDR!M797,""))</f>
        <v/>
      </c>
      <c r="Z796" t="str">
        <f>+IF($C796="","",IF(CDR!N797="PALETTE","",CDR!M797))</f>
        <v/>
      </c>
      <c r="AC796" t="str">
        <f t="shared" si="102"/>
        <v/>
      </c>
      <c r="AD796" t="str">
        <f>+IF($C796="","",CDR!$J$2)</f>
        <v/>
      </c>
      <c r="AE796" t="str">
        <f>+IF(C796="","",CDR!J794)</f>
        <v/>
      </c>
      <c r="AF796" t="str">
        <f t="shared" si="103"/>
        <v/>
      </c>
    </row>
    <row r="797" spans="1:32" x14ac:dyDescent="0.25">
      <c r="A797" t="str">
        <f>+IF($C797="","",IF(CDR!I798="","",TEXT(CDR!I798,"00000000000000")))</f>
        <v/>
      </c>
      <c r="B797" t="str">
        <f t="shared" si="96"/>
        <v/>
      </c>
      <c r="C797" t="str">
        <f>+IF(CDR!F798="","",SUBSTITUTE(CDR!F798,"CHAR (10)"," "))</f>
        <v/>
      </c>
      <c r="D797" t="str">
        <f>+IF(CDR!F798="","",SUBSTITUTE(CDR!F798,"CHAR (10)"," "))</f>
        <v/>
      </c>
      <c r="E797" t="str">
        <f t="shared" si="97"/>
        <v/>
      </c>
      <c r="F797" t="str">
        <f>+IF($C797="","",IF(CDR!G798="BIO","Oui","Non"))</f>
        <v/>
      </c>
      <c r="G797" t="str">
        <f>+IF($C797="","",IF(CDR!D798="DOMEDIA","MDD",IF(CDR!D798="APTA","MDD",IF(CDR!D798="TOP BUDGET","Premier Prix","MN"))))</f>
        <v/>
      </c>
      <c r="H797" t="str">
        <f>+IF($C797="","",CDR!D798)</f>
        <v/>
      </c>
      <c r="K797" t="str">
        <f>+IF($C797="","",CDR!$E$2)</f>
        <v/>
      </c>
      <c r="L797" t="str">
        <f>+IF($C797="","",CDR!$G$2)</f>
        <v/>
      </c>
      <c r="M797" t="str">
        <f>+IF($C797="","",CDR!AN798)</f>
        <v/>
      </c>
      <c r="N797" t="str">
        <f>+IF($C797="","",CDR!AO798)</f>
        <v/>
      </c>
      <c r="P797" t="str">
        <f t="shared" si="98"/>
        <v/>
      </c>
      <c r="Q797" t="str">
        <f>+IF($C797="","",CDR!A798)</f>
        <v/>
      </c>
      <c r="S797" t="str">
        <f t="shared" si="99"/>
        <v/>
      </c>
      <c r="T797" t="str">
        <f t="shared" si="100"/>
        <v/>
      </c>
      <c r="U797" t="str">
        <f t="shared" si="101"/>
        <v/>
      </c>
      <c r="V797" t="str">
        <f>+IF(C797="","",IF(CDR!L798="VRAC","Composant sans Colisage","Homogène"))</f>
        <v/>
      </c>
      <c r="W797" t="str">
        <f>+IF(C797="","",IF(CDR!L798="VRAC","EACH",IF(CDR!L798="COLIS","COLIS (CARTON FARDEAU DISPLAY)","PALETTE - BOX")))</f>
        <v/>
      </c>
      <c r="X797" t="str">
        <f>+IF($C797="","",IF(CDR!L798="PALETTE",CDR!M798,""))</f>
        <v/>
      </c>
      <c r="Z797" t="str">
        <f>+IF($C797="","",IF(CDR!N798="PALETTE","",CDR!M798))</f>
        <v/>
      </c>
      <c r="AC797" t="str">
        <f t="shared" si="102"/>
        <v/>
      </c>
      <c r="AD797" t="str">
        <f>+IF($C797="","",CDR!$J$2)</f>
        <v/>
      </c>
      <c r="AE797" t="str">
        <f>+IF(C797="","",CDR!J795)</f>
        <v/>
      </c>
      <c r="AF797" t="str">
        <f t="shared" si="103"/>
        <v/>
      </c>
    </row>
    <row r="798" spans="1:32" x14ac:dyDescent="0.25">
      <c r="A798" t="str">
        <f>+IF($C798="","",IF(CDR!I799="","",TEXT(CDR!I799,"00000000000000")))</f>
        <v/>
      </c>
      <c r="B798" t="str">
        <f t="shared" si="96"/>
        <v/>
      </c>
      <c r="C798" t="str">
        <f>+IF(CDR!F799="","",SUBSTITUTE(CDR!F799,"CHAR (10)"," "))</f>
        <v/>
      </c>
      <c r="D798" t="str">
        <f>+IF(CDR!F799="","",SUBSTITUTE(CDR!F799,"CHAR (10)"," "))</f>
        <v/>
      </c>
      <c r="E798" t="str">
        <f t="shared" si="97"/>
        <v/>
      </c>
      <c r="F798" t="str">
        <f>+IF($C798="","",IF(CDR!G799="BIO","Oui","Non"))</f>
        <v/>
      </c>
      <c r="G798" t="str">
        <f>+IF($C798="","",IF(CDR!D799="DOMEDIA","MDD",IF(CDR!D799="APTA","MDD",IF(CDR!D799="TOP BUDGET","Premier Prix","MN"))))</f>
        <v/>
      </c>
      <c r="H798" t="str">
        <f>+IF($C798="","",CDR!D799)</f>
        <v/>
      </c>
      <c r="K798" t="str">
        <f>+IF($C798="","",CDR!$E$2)</f>
        <v/>
      </c>
      <c r="L798" t="str">
        <f>+IF($C798="","",CDR!$G$2)</f>
        <v/>
      </c>
      <c r="M798" t="str">
        <f>+IF($C798="","",CDR!AN799)</f>
        <v/>
      </c>
      <c r="N798" t="str">
        <f>+IF($C798="","",CDR!AO799)</f>
        <v/>
      </c>
      <c r="P798" t="str">
        <f t="shared" si="98"/>
        <v/>
      </c>
      <c r="Q798" t="str">
        <f>+IF($C798="","",CDR!A799)</f>
        <v/>
      </c>
      <c r="S798" t="str">
        <f t="shared" si="99"/>
        <v/>
      </c>
      <c r="T798" t="str">
        <f t="shared" si="100"/>
        <v/>
      </c>
      <c r="U798" t="str">
        <f t="shared" si="101"/>
        <v/>
      </c>
      <c r="V798" t="str">
        <f>+IF(C798="","",IF(CDR!L799="VRAC","Composant sans Colisage","Homogène"))</f>
        <v/>
      </c>
      <c r="W798" t="str">
        <f>+IF(C798="","",IF(CDR!L799="VRAC","EACH",IF(CDR!L799="COLIS","COLIS (CARTON FARDEAU DISPLAY)","PALETTE - BOX")))</f>
        <v/>
      </c>
      <c r="X798" t="str">
        <f>+IF($C798="","",IF(CDR!L799="PALETTE",CDR!M799,""))</f>
        <v/>
      </c>
      <c r="Z798" t="str">
        <f>+IF($C798="","",IF(CDR!N799="PALETTE","",CDR!M799))</f>
        <v/>
      </c>
      <c r="AC798" t="str">
        <f t="shared" si="102"/>
        <v/>
      </c>
      <c r="AD798" t="str">
        <f>+IF($C798="","",CDR!$J$2)</f>
        <v/>
      </c>
      <c r="AE798" t="str">
        <f>+IF(C798="","",CDR!J796)</f>
        <v/>
      </c>
      <c r="AF798" t="str">
        <f t="shared" si="103"/>
        <v/>
      </c>
    </row>
    <row r="799" spans="1:32" x14ac:dyDescent="0.25">
      <c r="A799" t="str">
        <f>+IF($C799="","",IF(CDR!I800="","",TEXT(CDR!I800,"00000000000000")))</f>
        <v/>
      </c>
      <c r="B799" t="str">
        <f t="shared" si="96"/>
        <v/>
      </c>
      <c r="C799" t="str">
        <f>+IF(CDR!F800="","",SUBSTITUTE(CDR!F800,"CHAR (10)"," "))</f>
        <v/>
      </c>
      <c r="D799" t="str">
        <f>+IF(CDR!F800="","",SUBSTITUTE(CDR!F800,"CHAR (10)"," "))</f>
        <v/>
      </c>
      <c r="E799" t="str">
        <f t="shared" si="97"/>
        <v/>
      </c>
      <c r="F799" t="str">
        <f>+IF($C799="","",IF(CDR!G800="BIO","Oui","Non"))</f>
        <v/>
      </c>
      <c r="G799" t="str">
        <f>+IF($C799="","",IF(CDR!D800="DOMEDIA","MDD",IF(CDR!D800="APTA","MDD",IF(CDR!D800="TOP BUDGET","Premier Prix","MN"))))</f>
        <v/>
      </c>
      <c r="H799" t="str">
        <f>+IF($C799="","",CDR!D800)</f>
        <v/>
      </c>
      <c r="K799" t="str">
        <f>+IF($C799="","",CDR!$E$2)</f>
        <v/>
      </c>
      <c r="L799" t="str">
        <f>+IF($C799="","",CDR!$G$2)</f>
        <v/>
      </c>
      <c r="M799" t="str">
        <f>+IF($C799="","",CDR!AN800)</f>
        <v/>
      </c>
      <c r="N799" t="str">
        <f>+IF($C799="","",CDR!AO800)</f>
        <v/>
      </c>
      <c r="P799" t="str">
        <f t="shared" si="98"/>
        <v/>
      </c>
      <c r="Q799" t="str">
        <f>+IF($C799="","",CDR!A800)</f>
        <v/>
      </c>
      <c r="S799" t="str">
        <f t="shared" si="99"/>
        <v/>
      </c>
      <c r="T799" t="str">
        <f t="shared" si="100"/>
        <v/>
      </c>
      <c r="U799" t="str">
        <f t="shared" si="101"/>
        <v/>
      </c>
      <c r="V799" t="str">
        <f>+IF(C799="","",IF(CDR!L800="VRAC","Composant sans Colisage","Homogène"))</f>
        <v/>
      </c>
      <c r="W799" t="str">
        <f>+IF(C799="","",IF(CDR!L800="VRAC","EACH",IF(CDR!L800="COLIS","COLIS (CARTON FARDEAU DISPLAY)","PALETTE - BOX")))</f>
        <v/>
      </c>
      <c r="X799" t="str">
        <f>+IF($C799="","",IF(CDR!L800="PALETTE",CDR!M800,""))</f>
        <v/>
      </c>
      <c r="Z799" t="str">
        <f>+IF($C799="","",IF(CDR!N800="PALETTE","",CDR!M800))</f>
        <v/>
      </c>
      <c r="AC799" t="str">
        <f t="shared" si="102"/>
        <v/>
      </c>
      <c r="AD799" t="str">
        <f>+IF($C799="","",CDR!$J$2)</f>
        <v/>
      </c>
      <c r="AE799" t="str">
        <f>+IF(C799="","",CDR!J797)</f>
        <v/>
      </c>
      <c r="AF799" t="str">
        <f t="shared" si="103"/>
        <v/>
      </c>
    </row>
    <row r="800" spans="1:32" x14ac:dyDescent="0.25">
      <c r="A800" t="str">
        <f>+IF($C800="","",IF(CDR!I801="","",TEXT(CDR!I801,"00000000000000")))</f>
        <v/>
      </c>
      <c r="B800" t="str">
        <f t="shared" si="96"/>
        <v/>
      </c>
      <c r="C800" t="str">
        <f>+IF(CDR!F801="","",SUBSTITUTE(CDR!F801,"CHAR (10)"," "))</f>
        <v/>
      </c>
      <c r="D800" t="str">
        <f>+IF(CDR!F801="","",SUBSTITUTE(CDR!F801,"CHAR (10)"," "))</f>
        <v/>
      </c>
      <c r="E800" t="str">
        <f t="shared" si="97"/>
        <v/>
      </c>
      <c r="F800" t="str">
        <f>+IF($C800="","",IF(CDR!G801="BIO","Oui","Non"))</f>
        <v/>
      </c>
      <c r="G800" t="str">
        <f>+IF($C800="","",IF(CDR!D801="DOMEDIA","MDD",IF(CDR!D801="APTA","MDD",IF(CDR!D801="TOP BUDGET","Premier Prix","MN"))))</f>
        <v/>
      </c>
      <c r="H800" t="str">
        <f>+IF($C800="","",CDR!D801)</f>
        <v/>
      </c>
      <c r="K800" t="str">
        <f>+IF($C800="","",CDR!$E$2)</f>
        <v/>
      </c>
      <c r="L800" t="str">
        <f>+IF($C800="","",CDR!$G$2)</f>
        <v/>
      </c>
      <c r="M800" t="str">
        <f>+IF($C800="","",CDR!AN801)</f>
        <v/>
      </c>
      <c r="N800" t="str">
        <f>+IF($C800="","",CDR!AO801)</f>
        <v/>
      </c>
      <c r="P800" t="str">
        <f t="shared" si="98"/>
        <v/>
      </c>
      <c r="Q800" t="str">
        <f>+IF($C800="","",CDR!A801)</f>
        <v/>
      </c>
      <c r="S800" t="str">
        <f t="shared" si="99"/>
        <v/>
      </c>
      <c r="T800" t="str">
        <f t="shared" si="100"/>
        <v/>
      </c>
      <c r="U800" t="str">
        <f t="shared" si="101"/>
        <v/>
      </c>
      <c r="V800" t="str">
        <f>+IF(C800="","",IF(CDR!L801="VRAC","Composant sans Colisage","Homogène"))</f>
        <v/>
      </c>
      <c r="W800" t="str">
        <f>+IF(C800="","",IF(CDR!L801="VRAC","EACH",IF(CDR!L801="COLIS","COLIS (CARTON FARDEAU DISPLAY)","PALETTE - BOX")))</f>
        <v/>
      </c>
      <c r="X800" t="str">
        <f>+IF($C800="","",IF(CDR!L801="PALETTE",CDR!M801,""))</f>
        <v/>
      </c>
      <c r="Z800" t="str">
        <f>+IF($C800="","",IF(CDR!N801="PALETTE","",CDR!M801))</f>
        <v/>
      </c>
      <c r="AC800" t="str">
        <f t="shared" si="102"/>
        <v/>
      </c>
      <c r="AD800" t="str">
        <f>+IF($C800="","",CDR!$J$2)</f>
        <v/>
      </c>
      <c r="AE800" t="str">
        <f>+IF(C800="","",CDR!J798)</f>
        <v/>
      </c>
      <c r="AF800" t="str">
        <f t="shared" si="103"/>
        <v/>
      </c>
    </row>
    <row r="801" spans="1:32" x14ac:dyDescent="0.25">
      <c r="A801" t="str">
        <f>+IF($C801="","",IF(CDR!I802="","",TEXT(CDR!I802,"00000000000000")))</f>
        <v/>
      </c>
      <c r="B801" t="str">
        <f t="shared" si="96"/>
        <v/>
      </c>
      <c r="C801" t="str">
        <f>+IF(CDR!F802="","",SUBSTITUTE(CDR!F802,"CHAR (10)"," "))</f>
        <v/>
      </c>
      <c r="D801" t="str">
        <f>+IF(CDR!F802="","",SUBSTITUTE(CDR!F802,"CHAR (10)"," "))</f>
        <v/>
      </c>
      <c r="E801" t="str">
        <f t="shared" si="97"/>
        <v/>
      </c>
      <c r="F801" t="str">
        <f>+IF($C801="","",IF(CDR!G802="BIO","Oui","Non"))</f>
        <v/>
      </c>
      <c r="G801" t="str">
        <f>+IF($C801="","",IF(CDR!D802="DOMEDIA","MDD",IF(CDR!D802="APTA","MDD",IF(CDR!D802="TOP BUDGET","Premier Prix","MN"))))</f>
        <v/>
      </c>
      <c r="H801" t="str">
        <f>+IF($C801="","",CDR!D802)</f>
        <v/>
      </c>
      <c r="K801" t="str">
        <f>+IF($C801="","",CDR!$E$2)</f>
        <v/>
      </c>
      <c r="L801" t="str">
        <f>+IF($C801="","",CDR!$G$2)</f>
        <v/>
      </c>
      <c r="M801" t="str">
        <f>+IF($C801="","",CDR!AN802)</f>
        <v/>
      </c>
      <c r="N801" t="str">
        <f>+IF($C801="","",CDR!AO802)</f>
        <v/>
      </c>
      <c r="P801" t="str">
        <f t="shared" si="98"/>
        <v/>
      </c>
      <c r="Q801" t="str">
        <f>+IF($C801="","",CDR!A802)</f>
        <v/>
      </c>
      <c r="S801" t="str">
        <f t="shared" si="99"/>
        <v/>
      </c>
      <c r="T801" t="str">
        <f t="shared" si="100"/>
        <v/>
      </c>
      <c r="U801" t="str">
        <f t="shared" si="101"/>
        <v/>
      </c>
      <c r="V801" t="str">
        <f>+IF(C801="","",IF(CDR!L802="VRAC","Composant sans Colisage","Homogène"))</f>
        <v/>
      </c>
      <c r="W801" t="str">
        <f>+IF(C801="","",IF(CDR!L802="VRAC","EACH",IF(CDR!L802="COLIS","COLIS (CARTON FARDEAU DISPLAY)","PALETTE - BOX")))</f>
        <v/>
      </c>
      <c r="X801" t="str">
        <f>+IF($C801="","",IF(CDR!L802="PALETTE",CDR!M802,""))</f>
        <v/>
      </c>
      <c r="Z801" t="str">
        <f>+IF($C801="","",IF(CDR!N802="PALETTE","",CDR!M802))</f>
        <v/>
      </c>
      <c r="AC801" t="str">
        <f t="shared" si="102"/>
        <v/>
      </c>
      <c r="AD801" t="str">
        <f>+IF($C801="","",CDR!$J$2)</f>
        <v/>
      </c>
      <c r="AE801" t="str">
        <f>+IF(C801="","",CDR!J799)</f>
        <v/>
      </c>
      <c r="AF801" t="str">
        <f t="shared" si="103"/>
        <v/>
      </c>
    </row>
    <row r="802" spans="1:32" x14ac:dyDescent="0.25">
      <c r="A802" t="str">
        <f>+IF($C802="","",IF(CDR!I803="","",TEXT(CDR!I803,"00000000000000")))</f>
        <v/>
      </c>
      <c r="B802" t="str">
        <f t="shared" si="96"/>
        <v/>
      </c>
      <c r="C802" t="str">
        <f>+IF(CDR!F803="","",SUBSTITUTE(CDR!F803,"CHAR (10)"," "))</f>
        <v/>
      </c>
      <c r="D802" t="str">
        <f>+IF(CDR!F803="","",SUBSTITUTE(CDR!F803,"CHAR (10)"," "))</f>
        <v/>
      </c>
      <c r="E802" t="str">
        <f t="shared" si="97"/>
        <v/>
      </c>
      <c r="F802" t="str">
        <f>+IF($C802="","",IF(CDR!G803="BIO","Oui","Non"))</f>
        <v/>
      </c>
      <c r="G802" t="str">
        <f>+IF($C802="","",IF(CDR!D803="DOMEDIA","MDD",IF(CDR!D803="APTA","MDD",IF(CDR!D803="TOP BUDGET","Premier Prix","MN"))))</f>
        <v/>
      </c>
      <c r="H802" t="str">
        <f>+IF($C802="","",CDR!D803)</f>
        <v/>
      </c>
      <c r="K802" t="str">
        <f>+IF($C802="","",CDR!$E$2)</f>
        <v/>
      </c>
      <c r="L802" t="str">
        <f>+IF($C802="","",CDR!$G$2)</f>
        <v/>
      </c>
      <c r="M802" t="str">
        <f>+IF($C802="","",CDR!AN803)</f>
        <v/>
      </c>
      <c r="N802" t="str">
        <f>+IF($C802="","",CDR!AO803)</f>
        <v/>
      </c>
      <c r="P802" t="str">
        <f t="shared" si="98"/>
        <v/>
      </c>
      <c r="Q802" t="str">
        <f>+IF($C802="","",CDR!A803)</f>
        <v/>
      </c>
      <c r="S802" t="str">
        <f t="shared" si="99"/>
        <v/>
      </c>
      <c r="T802" t="str">
        <f t="shared" si="100"/>
        <v/>
      </c>
      <c r="U802" t="str">
        <f t="shared" si="101"/>
        <v/>
      </c>
      <c r="V802" t="str">
        <f>+IF(C802="","",IF(CDR!L803="VRAC","Composant sans Colisage","Homogène"))</f>
        <v/>
      </c>
      <c r="W802" t="str">
        <f>+IF(C802="","",IF(CDR!L803="VRAC","EACH",IF(CDR!L803="COLIS","COLIS (CARTON FARDEAU DISPLAY)","PALETTE - BOX")))</f>
        <v/>
      </c>
      <c r="X802" t="str">
        <f>+IF($C802="","",IF(CDR!L803="PALETTE",CDR!M803,""))</f>
        <v/>
      </c>
      <c r="Z802" t="str">
        <f>+IF($C802="","",IF(CDR!N803="PALETTE","",CDR!M803))</f>
        <v/>
      </c>
      <c r="AC802" t="str">
        <f t="shared" si="102"/>
        <v/>
      </c>
      <c r="AD802" t="str">
        <f>+IF($C802="","",CDR!$J$2)</f>
        <v/>
      </c>
      <c r="AE802" t="str">
        <f>+IF(C802="","",CDR!J800)</f>
        <v/>
      </c>
      <c r="AF802" t="str">
        <f t="shared" si="103"/>
        <v/>
      </c>
    </row>
    <row r="803" spans="1:32" x14ac:dyDescent="0.25">
      <c r="A803" t="str">
        <f>+IF($C803="","",IF(CDR!I804="","",TEXT(CDR!I804,"00000000000000")))</f>
        <v/>
      </c>
      <c r="B803" t="str">
        <f t="shared" si="96"/>
        <v/>
      </c>
      <c r="C803" t="str">
        <f>+IF(CDR!F804="","",SUBSTITUTE(CDR!F804,"CHAR (10)"," "))</f>
        <v/>
      </c>
      <c r="D803" t="str">
        <f>+IF(CDR!F804="","",SUBSTITUTE(CDR!F804,"CHAR (10)"," "))</f>
        <v/>
      </c>
      <c r="E803" t="str">
        <f t="shared" si="97"/>
        <v/>
      </c>
      <c r="F803" t="str">
        <f>+IF($C803="","",IF(CDR!G804="BIO","Oui","Non"))</f>
        <v/>
      </c>
      <c r="G803" t="str">
        <f>+IF($C803="","",IF(CDR!D804="DOMEDIA","MDD",IF(CDR!D804="APTA","MDD",IF(CDR!D804="TOP BUDGET","Premier Prix","MN"))))</f>
        <v/>
      </c>
      <c r="H803" t="str">
        <f>+IF($C803="","",CDR!D804)</f>
        <v/>
      </c>
      <c r="K803" t="str">
        <f>+IF($C803="","",CDR!$E$2)</f>
        <v/>
      </c>
      <c r="L803" t="str">
        <f>+IF($C803="","",CDR!$G$2)</f>
        <v/>
      </c>
      <c r="M803" t="str">
        <f>+IF($C803="","",CDR!AN804)</f>
        <v/>
      </c>
      <c r="N803" t="str">
        <f>+IF($C803="","",CDR!AO804)</f>
        <v/>
      </c>
      <c r="P803" t="str">
        <f t="shared" si="98"/>
        <v/>
      </c>
      <c r="Q803" t="str">
        <f>+IF($C803="","",CDR!A804)</f>
        <v/>
      </c>
      <c r="S803" t="str">
        <f t="shared" si="99"/>
        <v/>
      </c>
      <c r="T803" t="str">
        <f t="shared" si="100"/>
        <v/>
      </c>
      <c r="U803" t="str">
        <f t="shared" si="101"/>
        <v/>
      </c>
      <c r="V803" t="str">
        <f>+IF(C803="","",IF(CDR!L804="VRAC","Composant sans Colisage","Homogène"))</f>
        <v/>
      </c>
      <c r="W803" t="str">
        <f>+IF(C803="","",IF(CDR!L804="VRAC","EACH",IF(CDR!L804="COLIS","COLIS (CARTON FARDEAU DISPLAY)","PALETTE - BOX")))</f>
        <v/>
      </c>
      <c r="X803" t="str">
        <f>+IF($C803="","",IF(CDR!L804="PALETTE",CDR!M804,""))</f>
        <v/>
      </c>
      <c r="Z803" t="str">
        <f>+IF($C803="","",IF(CDR!N804="PALETTE","",CDR!M804))</f>
        <v/>
      </c>
      <c r="AC803" t="str">
        <f t="shared" si="102"/>
        <v/>
      </c>
      <c r="AD803" t="str">
        <f>+IF($C803="","",CDR!$J$2)</f>
        <v/>
      </c>
      <c r="AE803" t="str">
        <f>+IF(C803="","",CDR!J801)</f>
        <v/>
      </c>
      <c r="AF803" t="str">
        <f t="shared" si="103"/>
        <v/>
      </c>
    </row>
    <row r="804" spans="1:32" x14ac:dyDescent="0.25">
      <c r="A804" t="str">
        <f>+IF($C804="","",IF(CDR!I805="","",TEXT(CDR!I805,"00000000000000")))</f>
        <v/>
      </c>
      <c r="B804" t="str">
        <f t="shared" si="96"/>
        <v/>
      </c>
      <c r="C804" t="str">
        <f>+IF(CDR!F805="","",SUBSTITUTE(CDR!F805,"CHAR (10)"," "))</f>
        <v/>
      </c>
      <c r="D804" t="str">
        <f>+IF(CDR!F805="","",SUBSTITUTE(CDR!F805,"CHAR (10)"," "))</f>
        <v/>
      </c>
      <c r="E804" t="str">
        <f t="shared" si="97"/>
        <v/>
      </c>
      <c r="F804" t="str">
        <f>+IF($C804="","",IF(CDR!G805="BIO","Oui","Non"))</f>
        <v/>
      </c>
      <c r="G804" t="str">
        <f>+IF($C804="","",IF(CDR!D805="DOMEDIA","MDD",IF(CDR!D805="APTA","MDD",IF(CDR!D805="TOP BUDGET","Premier Prix","MN"))))</f>
        <v/>
      </c>
      <c r="H804" t="str">
        <f>+IF($C804="","",CDR!D805)</f>
        <v/>
      </c>
      <c r="K804" t="str">
        <f>+IF($C804="","",CDR!$E$2)</f>
        <v/>
      </c>
      <c r="L804" t="str">
        <f>+IF($C804="","",CDR!$G$2)</f>
        <v/>
      </c>
      <c r="M804" t="str">
        <f>+IF($C804="","",CDR!AN805)</f>
        <v/>
      </c>
      <c r="N804" t="str">
        <f>+IF($C804="","",CDR!AO805)</f>
        <v/>
      </c>
      <c r="P804" t="str">
        <f t="shared" si="98"/>
        <v/>
      </c>
      <c r="Q804" t="str">
        <f>+IF($C804="","",CDR!A805)</f>
        <v/>
      </c>
      <c r="S804" t="str">
        <f t="shared" si="99"/>
        <v/>
      </c>
      <c r="T804" t="str">
        <f t="shared" si="100"/>
        <v/>
      </c>
      <c r="U804" t="str">
        <f t="shared" si="101"/>
        <v/>
      </c>
      <c r="V804" t="str">
        <f>+IF(C804="","",IF(CDR!L805="VRAC","Composant sans Colisage","Homogène"))</f>
        <v/>
      </c>
      <c r="W804" t="str">
        <f>+IF(C804="","",IF(CDR!L805="VRAC","EACH",IF(CDR!L805="COLIS","COLIS (CARTON FARDEAU DISPLAY)","PALETTE - BOX")))</f>
        <v/>
      </c>
      <c r="X804" t="str">
        <f>+IF($C804="","",IF(CDR!L805="PALETTE",CDR!M805,""))</f>
        <v/>
      </c>
      <c r="Z804" t="str">
        <f>+IF($C804="","",IF(CDR!N805="PALETTE","",CDR!M805))</f>
        <v/>
      </c>
      <c r="AC804" t="str">
        <f t="shared" si="102"/>
        <v/>
      </c>
      <c r="AD804" t="str">
        <f>+IF($C804="","",CDR!$J$2)</f>
        <v/>
      </c>
      <c r="AE804" t="str">
        <f>+IF(C804="","",CDR!J802)</f>
        <v/>
      </c>
      <c r="AF804" t="str">
        <f t="shared" si="103"/>
        <v/>
      </c>
    </row>
    <row r="805" spans="1:32" x14ac:dyDescent="0.25">
      <c r="A805" t="str">
        <f>+IF($C805="","",IF(CDR!I806="","",TEXT(CDR!I806,"00000000000000")))</f>
        <v/>
      </c>
      <c r="B805" t="str">
        <f t="shared" si="96"/>
        <v/>
      </c>
      <c r="C805" t="str">
        <f>+IF(CDR!F806="","",SUBSTITUTE(CDR!F806,"CHAR (10)"," "))</f>
        <v/>
      </c>
      <c r="D805" t="str">
        <f>+IF(CDR!F806="","",SUBSTITUTE(CDR!F806,"CHAR (10)"," "))</f>
        <v/>
      </c>
      <c r="E805" t="str">
        <f t="shared" si="97"/>
        <v/>
      </c>
      <c r="F805" t="str">
        <f>+IF($C805="","",IF(CDR!G806="BIO","Oui","Non"))</f>
        <v/>
      </c>
      <c r="G805" t="str">
        <f>+IF($C805="","",IF(CDR!D806="DOMEDIA","MDD",IF(CDR!D806="APTA","MDD",IF(CDR!D806="TOP BUDGET","Premier Prix","MN"))))</f>
        <v/>
      </c>
      <c r="H805" t="str">
        <f>+IF($C805="","",CDR!D806)</f>
        <v/>
      </c>
      <c r="K805" t="str">
        <f>+IF($C805="","",CDR!$E$2)</f>
        <v/>
      </c>
      <c r="L805" t="str">
        <f>+IF($C805="","",CDR!$G$2)</f>
        <v/>
      </c>
      <c r="M805" t="str">
        <f>+IF($C805="","",CDR!AN806)</f>
        <v/>
      </c>
      <c r="N805" t="str">
        <f>+IF($C805="","",CDR!AO806)</f>
        <v/>
      </c>
      <c r="P805" t="str">
        <f t="shared" si="98"/>
        <v/>
      </c>
      <c r="Q805" t="str">
        <f>+IF($C805="","",CDR!A806)</f>
        <v/>
      </c>
      <c r="S805" t="str">
        <f t="shared" si="99"/>
        <v/>
      </c>
      <c r="T805" t="str">
        <f t="shared" si="100"/>
        <v/>
      </c>
      <c r="U805" t="str">
        <f t="shared" si="101"/>
        <v/>
      </c>
      <c r="V805" t="str">
        <f>+IF(C805="","",IF(CDR!L806="VRAC","Composant sans Colisage","Homogène"))</f>
        <v/>
      </c>
      <c r="W805" t="str">
        <f>+IF(C805="","",IF(CDR!L806="VRAC","EACH",IF(CDR!L806="COLIS","COLIS (CARTON FARDEAU DISPLAY)","PALETTE - BOX")))</f>
        <v/>
      </c>
      <c r="X805" t="str">
        <f>+IF($C805="","",IF(CDR!L806="PALETTE",CDR!M806,""))</f>
        <v/>
      </c>
      <c r="Z805" t="str">
        <f>+IF($C805="","",IF(CDR!N806="PALETTE","",CDR!M806))</f>
        <v/>
      </c>
      <c r="AC805" t="str">
        <f t="shared" si="102"/>
        <v/>
      </c>
      <c r="AD805" t="str">
        <f>+IF($C805="","",CDR!$J$2)</f>
        <v/>
      </c>
      <c r="AE805" t="str">
        <f>+IF(C805="","",CDR!J803)</f>
        <v/>
      </c>
      <c r="AF805" t="str">
        <f t="shared" si="103"/>
        <v/>
      </c>
    </row>
    <row r="806" spans="1:32" x14ac:dyDescent="0.25">
      <c r="A806" t="str">
        <f>+IF($C806="","",IF(CDR!I807="","",TEXT(CDR!I807,"00000000000000")))</f>
        <v/>
      </c>
      <c r="B806" t="str">
        <f t="shared" si="96"/>
        <v/>
      </c>
      <c r="C806" t="str">
        <f>+IF(CDR!F807="","",SUBSTITUTE(CDR!F807,"CHAR (10)"," "))</f>
        <v/>
      </c>
      <c r="D806" t="str">
        <f>+IF(CDR!F807="","",SUBSTITUTE(CDR!F807,"CHAR (10)"," "))</f>
        <v/>
      </c>
      <c r="E806" t="str">
        <f t="shared" si="97"/>
        <v/>
      </c>
      <c r="F806" t="str">
        <f>+IF($C806="","",IF(CDR!G807="BIO","Oui","Non"))</f>
        <v/>
      </c>
      <c r="G806" t="str">
        <f>+IF($C806="","",IF(CDR!D807="DOMEDIA","MDD",IF(CDR!D807="APTA","MDD",IF(CDR!D807="TOP BUDGET","Premier Prix","MN"))))</f>
        <v/>
      </c>
      <c r="H806" t="str">
        <f>+IF($C806="","",CDR!D807)</f>
        <v/>
      </c>
      <c r="K806" t="str">
        <f>+IF($C806="","",CDR!$E$2)</f>
        <v/>
      </c>
      <c r="L806" t="str">
        <f>+IF($C806="","",CDR!$G$2)</f>
        <v/>
      </c>
      <c r="M806" t="str">
        <f>+IF($C806="","",CDR!AN807)</f>
        <v/>
      </c>
      <c r="N806" t="str">
        <f>+IF($C806="","",CDR!AO807)</f>
        <v/>
      </c>
      <c r="P806" t="str">
        <f t="shared" si="98"/>
        <v/>
      </c>
      <c r="Q806" t="str">
        <f>+IF($C806="","",CDR!A807)</f>
        <v/>
      </c>
      <c r="S806" t="str">
        <f t="shared" si="99"/>
        <v/>
      </c>
      <c r="T806" t="str">
        <f t="shared" si="100"/>
        <v/>
      </c>
      <c r="U806" t="str">
        <f t="shared" si="101"/>
        <v/>
      </c>
      <c r="V806" t="str">
        <f>+IF(C806="","",IF(CDR!L807="VRAC","Composant sans Colisage","Homogène"))</f>
        <v/>
      </c>
      <c r="W806" t="str">
        <f>+IF(C806="","",IF(CDR!L807="VRAC","EACH",IF(CDR!L807="COLIS","COLIS (CARTON FARDEAU DISPLAY)","PALETTE - BOX")))</f>
        <v/>
      </c>
      <c r="X806" t="str">
        <f>+IF($C806="","",IF(CDR!L807="PALETTE",CDR!M807,""))</f>
        <v/>
      </c>
      <c r="Z806" t="str">
        <f>+IF($C806="","",IF(CDR!N807="PALETTE","",CDR!M807))</f>
        <v/>
      </c>
      <c r="AC806" t="str">
        <f t="shared" si="102"/>
        <v/>
      </c>
      <c r="AD806" t="str">
        <f>+IF($C806="","",CDR!$J$2)</f>
        <v/>
      </c>
      <c r="AE806" t="str">
        <f>+IF(C806="","",CDR!J804)</f>
        <v/>
      </c>
      <c r="AF806" t="str">
        <f t="shared" si="103"/>
        <v/>
      </c>
    </row>
    <row r="807" spans="1:32" x14ac:dyDescent="0.25">
      <c r="A807" t="str">
        <f>+IF($C807="","",IF(CDR!I808="","",TEXT(CDR!I808,"00000000000000")))</f>
        <v/>
      </c>
      <c r="B807" t="str">
        <f t="shared" si="96"/>
        <v/>
      </c>
      <c r="C807" t="str">
        <f>+IF(CDR!F808="","",SUBSTITUTE(CDR!F808,"CHAR (10)"," "))</f>
        <v/>
      </c>
      <c r="D807" t="str">
        <f>+IF(CDR!F808="","",SUBSTITUTE(CDR!F808,"CHAR (10)"," "))</f>
        <v/>
      </c>
      <c r="E807" t="str">
        <f t="shared" si="97"/>
        <v/>
      </c>
      <c r="F807" t="str">
        <f>+IF($C807="","",IF(CDR!G808="BIO","Oui","Non"))</f>
        <v/>
      </c>
      <c r="G807" t="str">
        <f>+IF($C807="","",IF(CDR!D808="DOMEDIA","MDD",IF(CDR!D808="APTA","MDD",IF(CDR!D808="TOP BUDGET","Premier Prix","MN"))))</f>
        <v/>
      </c>
      <c r="H807" t="str">
        <f>+IF($C807="","",CDR!D808)</f>
        <v/>
      </c>
      <c r="K807" t="str">
        <f>+IF($C807="","",CDR!$E$2)</f>
        <v/>
      </c>
      <c r="L807" t="str">
        <f>+IF($C807="","",CDR!$G$2)</f>
        <v/>
      </c>
      <c r="M807" t="str">
        <f>+IF($C807="","",CDR!AN808)</f>
        <v/>
      </c>
      <c r="N807" t="str">
        <f>+IF($C807="","",CDR!AO808)</f>
        <v/>
      </c>
      <c r="P807" t="str">
        <f t="shared" si="98"/>
        <v/>
      </c>
      <c r="Q807" t="str">
        <f>+IF($C807="","",CDR!A808)</f>
        <v/>
      </c>
      <c r="S807" t="str">
        <f t="shared" si="99"/>
        <v/>
      </c>
      <c r="T807" t="str">
        <f t="shared" si="100"/>
        <v/>
      </c>
      <c r="U807" t="str">
        <f t="shared" si="101"/>
        <v/>
      </c>
      <c r="V807" t="str">
        <f>+IF(C807="","",IF(CDR!L808="VRAC","Composant sans Colisage","Homogène"))</f>
        <v/>
      </c>
      <c r="W807" t="str">
        <f>+IF(C807="","",IF(CDR!L808="VRAC","EACH",IF(CDR!L808="COLIS","COLIS (CARTON FARDEAU DISPLAY)","PALETTE - BOX")))</f>
        <v/>
      </c>
      <c r="X807" t="str">
        <f>+IF($C807="","",IF(CDR!L808="PALETTE",CDR!M808,""))</f>
        <v/>
      </c>
      <c r="Z807" t="str">
        <f>+IF($C807="","",IF(CDR!N808="PALETTE","",CDR!M808))</f>
        <v/>
      </c>
      <c r="AC807" t="str">
        <f t="shared" si="102"/>
        <v/>
      </c>
      <c r="AD807" t="str">
        <f>+IF($C807="","",CDR!$J$2)</f>
        <v/>
      </c>
      <c r="AE807" t="str">
        <f>+IF(C807="","",CDR!J805)</f>
        <v/>
      </c>
      <c r="AF807" t="str">
        <f t="shared" si="103"/>
        <v/>
      </c>
    </row>
    <row r="808" spans="1:32" x14ac:dyDescent="0.25">
      <c r="A808" t="str">
        <f>+IF($C808="","",IF(CDR!I809="","",TEXT(CDR!I809,"00000000000000")))</f>
        <v/>
      </c>
      <c r="B808" t="str">
        <f t="shared" si="96"/>
        <v/>
      </c>
      <c r="C808" t="str">
        <f>+IF(CDR!F809="","",SUBSTITUTE(CDR!F809,"CHAR (10)"," "))</f>
        <v/>
      </c>
      <c r="D808" t="str">
        <f>+IF(CDR!F809="","",SUBSTITUTE(CDR!F809,"CHAR (10)"," "))</f>
        <v/>
      </c>
      <c r="E808" t="str">
        <f t="shared" si="97"/>
        <v/>
      </c>
      <c r="F808" t="str">
        <f>+IF($C808="","",IF(CDR!G809="BIO","Oui","Non"))</f>
        <v/>
      </c>
      <c r="G808" t="str">
        <f>+IF($C808="","",IF(CDR!D809="DOMEDIA","MDD",IF(CDR!D809="APTA","MDD",IF(CDR!D809="TOP BUDGET","Premier Prix","MN"))))</f>
        <v/>
      </c>
      <c r="H808" t="str">
        <f>+IF($C808="","",CDR!D809)</f>
        <v/>
      </c>
      <c r="K808" t="str">
        <f>+IF($C808="","",CDR!$E$2)</f>
        <v/>
      </c>
      <c r="L808" t="str">
        <f>+IF($C808="","",CDR!$G$2)</f>
        <v/>
      </c>
      <c r="M808" t="str">
        <f>+IF($C808="","",CDR!AN809)</f>
        <v/>
      </c>
      <c r="N808" t="str">
        <f>+IF($C808="","",CDR!AO809)</f>
        <v/>
      </c>
      <c r="P808" t="str">
        <f t="shared" si="98"/>
        <v/>
      </c>
      <c r="Q808" t="str">
        <f>+IF($C808="","",CDR!A809)</f>
        <v/>
      </c>
      <c r="S808" t="str">
        <f t="shared" si="99"/>
        <v/>
      </c>
      <c r="T808" t="str">
        <f t="shared" si="100"/>
        <v/>
      </c>
      <c r="U808" t="str">
        <f t="shared" si="101"/>
        <v/>
      </c>
      <c r="V808" t="str">
        <f>+IF(C808="","",IF(CDR!L809="VRAC","Composant sans Colisage","Homogène"))</f>
        <v/>
      </c>
      <c r="W808" t="str">
        <f>+IF(C808="","",IF(CDR!L809="VRAC","EACH",IF(CDR!L809="COLIS","COLIS (CARTON FARDEAU DISPLAY)","PALETTE - BOX")))</f>
        <v/>
      </c>
      <c r="X808" t="str">
        <f>+IF($C808="","",IF(CDR!L809="PALETTE",CDR!M809,""))</f>
        <v/>
      </c>
      <c r="Z808" t="str">
        <f>+IF($C808="","",IF(CDR!N809="PALETTE","",CDR!M809))</f>
        <v/>
      </c>
      <c r="AC808" t="str">
        <f t="shared" si="102"/>
        <v/>
      </c>
      <c r="AD808" t="str">
        <f>+IF($C808="","",CDR!$J$2)</f>
        <v/>
      </c>
      <c r="AE808" t="str">
        <f>+IF(C808="","",CDR!J806)</f>
        <v/>
      </c>
      <c r="AF808" t="str">
        <f t="shared" si="103"/>
        <v/>
      </c>
    </row>
    <row r="809" spans="1:32" x14ac:dyDescent="0.25">
      <c r="A809" t="str">
        <f>+IF($C809="","",IF(CDR!I810="","",TEXT(CDR!I810,"00000000000000")))</f>
        <v/>
      </c>
      <c r="B809" t="str">
        <f t="shared" si="96"/>
        <v/>
      </c>
      <c r="C809" t="str">
        <f>+IF(CDR!F810="","",SUBSTITUTE(CDR!F810,"CHAR (10)"," "))</f>
        <v/>
      </c>
      <c r="D809" t="str">
        <f>+IF(CDR!F810="","",SUBSTITUTE(CDR!F810,"CHAR (10)"," "))</f>
        <v/>
      </c>
      <c r="E809" t="str">
        <f t="shared" si="97"/>
        <v/>
      </c>
      <c r="F809" t="str">
        <f>+IF($C809="","",IF(CDR!G810="BIO","Oui","Non"))</f>
        <v/>
      </c>
      <c r="G809" t="str">
        <f>+IF($C809="","",IF(CDR!D810="DOMEDIA","MDD",IF(CDR!D810="APTA","MDD",IF(CDR!D810="TOP BUDGET","Premier Prix","MN"))))</f>
        <v/>
      </c>
      <c r="H809" t="str">
        <f>+IF($C809="","",CDR!D810)</f>
        <v/>
      </c>
      <c r="K809" t="str">
        <f>+IF($C809="","",CDR!$E$2)</f>
        <v/>
      </c>
      <c r="L809" t="str">
        <f>+IF($C809="","",CDR!$G$2)</f>
        <v/>
      </c>
      <c r="M809" t="str">
        <f>+IF($C809="","",CDR!AN810)</f>
        <v/>
      </c>
      <c r="N809" t="str">
        <f>+IF($C809="","",CDR!AO810)</f>
        <v/>
      </c>
      <c r="P809" t="str">
        <f t="shared" si="98"/>
        <v/>
      </c>
      <c r="Q809" t="str">
        <f>+IF($C809="","",CDR!A810)</f>
        <v/>
      </c>
      <c r="S809" t="str">
        <f t="shared" si="99"/>
        <v/>
      </c>
      <c r="T809" t="str">
        <f t="shared" si="100"/>
        <v/>
      </c>
      <c r="U809" t="str">
        <f t="shared" si="101"/>
        <v/>
      </c>
      <c r="V809" t="str">
        <f>+IF(C809="","",IF(CDR!L810="VRAC","Composant sans Colisage","Homogène"))</f>
        <v/>
      </c>
      <c r="W809" t="str">
        <f>+IF(C809="","",IF(CDR!L810="VRAC","EACH",IF(CDR!L810="COLIS","COLIS (CARTON FARDEAU DISPLAY)","PALETTE - BOX")))</f>
        <v/>
      </c>
      <c r="X809" t="str">
        <f>+IF($C809="","",IF(CDR!L810="PALETTE",CDR!M810,""))</f>
        <v/>
      </c>
      <c r="Z809" t="str">
        <f>+IF($C809="","",IF(CDR!N810="PALETTE","",CDR!M810))</f>
        <v/>
      </c>
      <c r="AC809" t="str">
        <f t="shared" si="102"/>
        <v/>
      </c>
      <c r="AD809" t="str">
        <f>+IF($C809="","",CDR!$J$2)</f>
        <v/>
      </c>
      <c r="AE809" t="str">
        <f>+IF(C809="","",CDR!J807)</f>
        <v/>
      </c>
      <c r="AF809" t="str">
        <f t="shared" si="103"/>
        <v/>
      </c>
    </row>
    <row r="810" spans="1:32" x14ac:dyDescent="0.25">
      <c r="A810" t="str">
        <f>+IF($C810="","",IF(CDR!I811="","",TEXT(CDR!I811,"00000000000000")))</f>
        <v/>
      </c>
      <c r="B810" t="str">
        <f t="shared" si="96"/>
        <v/>
      </c>
      <c r="C810" t="str">
        <f>+IF(CDR!F811="","",SUBSTITUTE(CDR!F811,"CHAR (10)"," "))</f>
        <v/>
      </c>
      <c r="D810" t="str">
        <f>+IF(CDR!F811="","",SUBSTITUTE(CDR!F811,"CHAR (10)"," "))</f>
        <v/>
      </c>
      <c r="E810" t="str">
        <f t="shared" si="97"/>
        <v/>
      </c>
      <c r="F810" t="str">
        <f>+IF($C810="","",IF(CDR!G811="BIO","Oui","Non"))</f>
        <v/>
      </c>
      <c r="G810" t="str">
        <f>+IF($C810="","",IF(CDR!D811="DOMEDIA","MDD",IF(CDR!D811="APTA","MDD",IF(CDR!D811="TOP BUDGET","Premier Prix","MN"))))</f>
        <v/>
      </c>
      <c r="H810" t="str">
        <f>+IF($C810="","",CDR!D811)</f>
        <v/>
      </c>
      <c r="K810" t="str">
        <f>+IF($C810="","",CDR!$E$2)</f>
        <v/>
      </c>
      <c r="L810" t="str">
        <f>+IF($C810="","",CDR!$G$2)</f>
        <v/>
      </c>
      <c r="M810" t="str">
        <f>+IF($C810="","",CDR!AN811)</f>
        <v/>
      </c>
      <c r="N810" t="str">
        <f>+IF($C810="","",CDR!AO811)</f>
        <v/>
      </c>
      <c r="P810" t="str">
        <f t="shared" si="98"/>
        <v/>
      </c>
      <c r="Q810" t="str">
        <f>+IF($C810="","",CDR!A811)</f>
        <v/>
      </c>
      <c r="S810" t="str">
        <f t="shared" si="99"/>
        <v/>
      </c>
      <c r="T810" t="str">
        <f t="shared" si="100"/>
        <v/>
      </c>
      <c r="U810" t="str">
        <f t="shared" si="101"/>
        <v/>
      </c>
      <c r="V810" t="str">
        <f>+IF(C810="","",IF(CDR!L811="VRAC","Composant sans Colisage","Homogène"))</f>
        <v/>
      </c>
      <c r="W810" t="str">
        <f>+IF(C810="","",IF(CDR!L811="VRAC","EACH",IF(CDR!L811="COLIS","COLIS (CARTON FARDEAU DISPLAY)","PALETTE - BOX")))</f>
        <v/>
      </c>
      <c r="X810" t="str">
        <f>+IF($C810="","",IF(CDR!L811="PALETTE",CDR!M811,""))</f>
        <v/>
      </c>
      <c r="Z810" t="str">
        <f>+IF($C810="","",IF(CDR!N811="PALETTE","",CDR!M811))</f>
        <v/>
      </c>
      <c r="AC810" t="str">
        <f t="shared" si="102"/>
        <v/>
      </c>
      <c r="AD810" t="str">
        <f>+IF($C810="","",CDR!$J$2)</f>
        <v/>
      </c>
      <c r="AE810" t="str">
        <f>+IF(C810="","",CDR!J808)</f>
        <v/>
      </c>
      <c r="AF810" t="str">
        <f t="shared" si="103"/>
        <v/>
      </c>
    </row>
    <row r="811" spans="1:32" x14ac:dyDescent="0.25">
      <c r="A811" t="str">
        <f>+IF($C811="","",IF(CDR!I812="","",TEXT(CDR!I812,"00000000000000")))</f>
        <v/>
      </c>
      <c r="B811" t="str">
        <f t="shared" si="96"/>
        <v/>
      </c>
      <c r="C811" t="str">
        <f>+IF(CDR!F812="","",SUBSTITUTE(CDR!F812,"CHAR (10)"," "))</f>
        <v/>
      </c>
      <c r="D811" t="str">
        <f>+IF(CDR!F812="","",SUBSTITUTE(CDR!F812,"CHAR (10)"," "))</f>
        <v/>
      </c>
      <c r="E811" t="str">
        <f t="shared" si="97"/>
        <v/>
      </c>
      <c r="F811" t="str">
        <f>+IF($C811="","",IF(CDR!G812="BIO","Oui","Non"))</f>
        <v/>
      </c>
      <c r="G811" t="str">
        <f>+IF($C811="","",IF(CDR!D812="DOMEDIA","MDD",IF(CDR!D812="APTA","MDD",IF(CDR!D812="TOP BUDGET","Premier Prix","MN"))))</f>
        <v/>
      </c>
      <c r="H811" t="str">
        <f>+IF($C811="","",CDR!D812)</f>
        <v/>
      </c>
      <c r="K811" t="str">
        <f>+IF($C811="","",CDR!$E$2)</f>
        <v/>
      </c>
      <c r="L811" t="str">
        <f>+IF($C811="","",CDR!$G$2)</f>
        <v/>
      </c>
      <c r="M811" t="str">
        <f>+IF($C811="","",CDR!AN812)</f>
        <v/>
      </c>
      <c r="N811" t="str">
        <f>+IF($C811="","",CDR!AO812)</f>
        <v/>
      </c>
      <c r="P811" t="str">
        <f t="shared" si="98"/>
        <v/>
      </c>
      <c r="Q811" t="str">
        <f>+IF($C811="","",CDR!A812)</f>
        <v/>
      </c>
      <c r="S811" t="str">
        <f t="shared" si="99"/>
        <v/>
      </c>
      <c r="T811" t="str">
        <f t="shared" si="100"/>
        <v/>
      </c>
      <c r="U811" t="str">
        <f t="shared" si="101"/>
        <v/>
      </c>
      <c r="V811" t="str">
        <f>+IF(C811="","",IF(CDR!L812="VRAC","Composant sans Colisage","Homogène"))</f>
        <v/>
      </c>
      <c r="W811" t="str">
        <f>+IF(C811="","",IF(CDR!L812="VRAC","EACH",IF(CDR!L812="COLIS","COLIS (CARTON FARDEAU DISPLAY)","PALETTE - BOX")))</f>
        <v/>
      </c>
      <c r="X811" t="str">
        <f>+IF($C811="","",IF(CDR!L812="PALETTE",CDR!M812,""))</f>
        <v/>
      </c>
      <c r="Z811" t="str">
        <f>+IF($C811="","",IF(CDR!N812="PALETTE","",CDR!M812))</f>
        <v/>
      </c>
      <c r="AC811" t="str">
        <f t="shared" si="102"/>
        <v/>
      </c>
      <c r="AD811" t="str">
        <f>+IF($C811="","",CDR!$J$2)</f>
        <v/>
      </c>
      <c r="AE811" t="str">
        <f>+IF(C811="","",CDR!J809)</f>
        <v/>
      </c>
      <c r="AF811" t="str">
        <f t="shared" si="103"/>
        <v/>
      </c>
    </row>
    <row r="812" spans="1:32" x14ac:dyDescent="0.25">
      <c r="A812" t="str">
        <f>+IF($C812="","",IF(CDR!I813="","",TEXT(CDR!I813,"00000000000000")))</f>
        <v/>
      </c>
      <c r="B812" t="str">
        <f t="shared" si="96"/>
        <v/>
      </c>
      <c r="C812" t="str">
        <f>+IF(CDR!F813="","",SUBSTITUTE(CDR!F813,"CHAR (10)"," "))</f>
        <v/>
      </c>
      <c r="D812" t="str">
        <f>+IF(CDR!F813="","",SUBSTITUTE(CDR!F813,"CHAR (10)"," "))</f>
        <v/>
      </c>
      <c r="E812" t="str">
        <f t="shared" si="97"/>
        <v/>
      </c>
      <c r="F812" t="str">
        <f>+IF($C812="","",IF(CDR!G813="BIO","Oui","Non"))</f>
        <v/>
      </c>
      <c r="G812" t="str">
        <f>+IF($C812="","",IF(CDR!D813="DOMEDIA","MDD",IF(CDR!D813="APTA","MDD",IF(CDR!D813="TOP BUDGET","Premier Prix","MN"))))</f>
        <v/>
      </c>
      <c r="H812" t="str">
        <f>+IF($C812="","",CDR!D813)</f>
        <v/>
      </c>
      <c r="K812" t="str">
        <f>+IF($C812="","",CDR!$E$2)</f>
        <v/>
      </c>
      <c r="L812" t="str">
        <f>+IF($C812="","",CDR!$G$2)</f>
        <v/>
      </c>
      <c r="M812" t="str">
        <f>+IF($C812="","",CDR!AN813)</f>
        <v/>
      </c>
      <c r="N812" t="str">
        <f>+IF($C812="","",CDR!AO813)</f>
        <v/>
      </c>
      <c r="P812" t="str">
        <f t="shared" si="98"/>
        <v/>
      </c>
      <c r="Q812" t="str">
        <f>+IF($C812="","",CDR!A813)</f>
        <v/>
      </c>
      <c r="S812" t="str">
        <f t="shared" si="99"/>
        <v/>
      </c>
      <c r="T812" t="str">
        <f t="shared" si="100"/>
        <v/>
      </c>
      <c r="U812" t="str">
        <f t="shared" si="101"/>
        <v/>
      </c>
      <c r="V812" t="str">
        <f>+IF(C812="","",IF(CDR!L813="VRAC","Composant sans Colisage","Homogène"))</f>
        <v/>
      </c>
      <c r="W812" t="str">
        <f>+IF(C812="","",IF(CDR!L813="VRAC","EACH",IF(CDR!L813="COLIS","COLIS (CARTON FARDEAU DISPLAY)","PALETTE - BOX")))</f>
        <v/>
      </c>
      <c r="X812" t="str">
        <f>+IF($C812="","",IF(CDR!L813="PALETTE",CDR!M813,""))</f>
        <v/>
      </c>
      <c r="Z812" t="str">
        <f>+IF($C812="","",IF(CDR!N813="PALETTE","",CDR!M813))</f>
        <v/>
      </c>
      <c r="AC812" t="str">
        <f t="shared" si="102"/>
        <v/>
      </c>
      <c r="AD812" t="str">
        <f>+IF($C812="","",CDR!$J$2)</f>
        <v/>
      </c>
      <c r="AE812" t="str">
        <f>+IF(C812="","",CDR!J810)</f>
        <v/>
      </c>
      <c r="AF812" t="str">
        <f t="shared" si="103"/>
        <v/>
      </c>
    </row>
    <row r="813" spans="1:32" x14ac:dyDescent="0.25">
      <c r="A813" t="str">
        <f>+IF($C813="","",IF(CDR!I814="","",TEXT(CDR!I814,"00000000000000")))</f>
        <v/>
      </c>
      <c r="B813" t="str">
        <f t="shared" si="96"/>
        <v/>
      </c>
      <c r="C813" t="str">
        <f>+IF(CDR!F814="","",SUBSTITUTE(CDR!F814,"CHAR (10)"," "))</f>
        <v/>
      </c>
      <c r="D813" t="str">
        <f>+IF(CDR!F814="","",SUBSTITUTE(CDR!F814,"CHAR (10)"," "))</f>
        <v/>
      </c>
      <c r="E813" t="str">
        <f t="shared" si="97"/>
        <v/>
      </c>
      <c r="F813" t="str">
        <f>+IF($C813="","",IF(CDR!G814="BIO","Oui","Non"))</f>
        <v/>
      </c>
      <c r="G813" t="str">
        <f>+IF($C813="","",IF(CDR!D814="DOMEDIA","MDD",IF(CDR!D814="APTA","MDD",IF(CDR!D814="TOP BUDGET","Premier Prix","MN"))))</f>
        <v/>
      </c>
      <c r="H813" t="str">
        <f>+IF($C813="","",CDR!D814)</f>
        <v/>
      </c>
      <c r="K813" t="str">
        <f>+IF($C813="","",CDR!$E$2)</f>
        <v/>
      </c>
      <c r="L813" t="str">
        <f>+IF($C813="","",CDR!$G$2)</f>
        <v/>
      </c>
      <c r="M813" t="str">
        <f>+IF($C813="","",CDR!AN814)</f>
        <v/>
      </c>
      <c r="N813" t="str">
        <f>+IF($C813="","",CDR!AO814)</f>
        <v/>
      </c>
      <c r="P813" t="str">
        <f t="shared" si="98"/>
        <v/>
      </c>
      <c r="Q813" t="str">
        <f>+IF($C813="","",CDR!A814)</f>
        <v/>
      </c>
      <c r="S813" t="str">
        <f t="shared" si="99"/>
        <v/>
      </c>
      <c r="T813" t="str">
        <f t="shared" si="100"/>
        <v/>
      </c>
      <c r="U813" t="str">
        <f t="shared" si="101"/>
        <v/>
      </c>
      <c r="V813" t="str">
        <f>+IF(C813="","",IF(CDR!L814="VRAC","Composant sans Colisage","Homogène"))</f>
        <v/>
      </c>
      <c r="W813" t="str">
        <f>+IF(C813="","",IF(CDR!L814="VRAC","EACH",IF(CDR!L814="COLIS","COLIS (CARTON FARDEAU DISPLAY)","PALETTE - BOX")))</f>
        <v/>
      </c>
      <c r="X813" t="str">
        <f>+IF($C813="","",IF(CDR!L814="PALETTE",CDR!M814,""))</f>
        <v/>
      </c>
      <c r="Z813" t="str">
        <f>+IF($C813="","",IF(CDR!N814="PALETTE","",CDR!M814))</f>
        <v/>
      </c>
      <c r="AC813" t="str">
        <f t="shared" si="102"/>
        <v/>
      </c>
      <c r="AD813" t="str">
        <f>+IF($C813="","",CDR!$J$2)</f>
        <v/>
      </c>
      <c r="AE813" t="str">
        <f>+IF(C813="","",CDR!J811)</f>
        <v/>
      </c>
      <c r="AF813" t="str">
        <f t="shared" si="103"/>
        <v/>
      </c>
    </row>
    <row r="814" spans="1:32" x14ac:dyDescent="0.25">
      <c r="A814" t="str">
        <f>+IF($C814="","",IF(CDR!I815="","",TEXT(CDR!I815,"00000000000000")))</f>
        <v/>
      </c>
      <c r="B814" t="str">
        <f t="shared" si="96"/>
        <v/>
      </c>
      <c r="C814" t="str">
        <f>+IF(CDR!F815="","",SUBSTITUTE(CDR!F815,"CHAR (10)"," "))</f>
        <v/>
      </c>
      <c r="D814" t="str">
        <f>+IF(CDR!F815="","",SUBSTITUTE(CDR!F815,"CHAR (10)"," "))</f>
        <v/>
      </c>
      <c r="E814" t="str">
        <f t="shared" si="97"/>
        <v/>
      </c>
      <c r="F814" t="str">
        <f>+IF($C814="","",IF(CDR!G815="BIO","Oui","Non"))</f>
        <v/>
      </c>
      <c r="G814" t="str">
        <f>+IF($C814="","",IF(CDR!D815="DOMEDIA","MDD",IF(CDR!D815="APTA","MDD",IF(CDR!D815="TOP BUDGET","Premier Prix","MN"))))</f>
        <v/>
      </c>
      <c r="H814" t="str">
        <f>+IF($C814="","",CDR!D815)</f>
        <v/>
      </c>
      <c r="K814" t="str">
        <f>+IF($C814="","",CDR!$E$2)</f>
        <v/>
      </c>
      <c r="L814" t="str">
        <f>+IF($C814="","",CDR!$G$2)</f>
        <v/>
      </c>
      <c r="M814" t="str">
        <f>+IF($C814="","",CDR!AN815)</f>
        <v/>
      </c>
      <c r="N814" t="str">
        <f>+IF($C814="","",CDR!AO815)</f>
        <v/>
      </c>
      <c r="P814" t="str">
        <f t="shared" si="98"/>
        <v/>
      </c>
      <c r="Q814" t="str">
        <f>+IF($C814="","",CDR!A815)</f>
        <v/>
      </c>
      <c r="S814" t="str">
        <f t="shared" si="99"/>
        <v/>
      </c>
      <c r="T814" t="str">
        <f t="shared" si="100"/>
        <v/>
      </c>
      <c r="U814" t="str">
        <f t="shared" si="101"/>
        <v/>
      </c>
      <c r="V814" t="str">
        <f>+IF(C814="","",IF(CDR!L815="VRAC","Composant sans Colisage","Homogène"))</f>
        <v/>
      </c>
      <c r="W814" t="str">
        <f>+IF(C814="","",IF(CDR!L815="VRAC","EACH",IF(CDR!L815="COLIS","COLIS (CARTON FARDEAU DISPLAY)","PALETTE - BOX")))</f>
        <v/>
      </c>
      <c r="X814" t="str">
        <f>+IF($C814="","",IF(CDR!L815="PALETTE",CDR!M815,""))</f>
        <v/>
      </c>
      <c r="Z814" t="str">
        <f>+IF($C814="","",IF(CDR!N815="PALETTE","",CDR!M815))</f>
        <v/>
      </c>
      <c r="AC814" t="str">
        <f t="shared" si="102"/>
        <v/>
      </c>
      <c r="AD814" t="str">
        <f>+IF($C814="","",CDR!$J$2)</f>
        <v/>
      </c>
      <c r="AE814" t="str">
        <f>+IF(C814="","",CDR!J812)</f>
        <v/>
      </c>
      <c r="AF814" t="str">
        <f t="shared" si="103"/>
        <v/>
      </c>
    </row>
    <row r="815" spans="1:32" x14ac:dyDescent="0.25">
      <c r="A815" t="str">
        <f>+IF($C815="","",IF(CDR!I816="","",TEXT(CDR!I816,"00000000000000")))</f>
        <v/>
      </c>
      <c r="B815" t="str">
        <f t="shared" si="96"/>
        <v/>
      </c>
      <c r="C815" t="str">
        <f>+IF(CDR!F816="","",SUBSTITUTE(CDR!F816,"CHAR (10)"," "))</f>
        <v/>
      </c>
      <c r="D815" t="str">
        <f>+IF(CDR!F816="","",SUBSTITUTE(CDR!F816,"CHAR (10)"," "))</f>
        <v/>
      </c>
      <c r="E815" t="str">
        <f t="shared" si="97"/>
        <v/>
      </c>
      <c r="F815" t="str">
        <f>+IF($C815="","",IF(CDR!G816="BIO","Oui","Non"))</f>
        <v/>
      </c>
      <c r="G815" t="str">
        <f>+IF($C815="","",IF(CDR!D816="DOMEDIA","MDD",IF(CDR!D816="APTA","MDD",IF(CDR!D816="TOP BUDGET","Premier Prix","MN"))))</f>
        <v/>
      </c>
      <c r="H815" t="str">
        <f>+IF($C815="","",CDR!D816)</f>
        <v/>
      </c>
      <c r="K815" t="str">
        <f>+IF($C815="","",CDR!$E$2)</f>
        <v/>
      </c>
      <c r="L815" t="str">
        <f>+IF($C815="","",CDR!$G$2)</f>
        <v/>
      </c>
      <c r="M815" t="str">
        <f>+IF($C815="","",CDR!AN816)</f>
        <v/>
      </c>
      <c r="N815" t="str">
        <f>+IF($C815="","",CDR!AO816)</f>
        <v/>
      </c>
      <c r="P815" t="str">
        <f t="shared" si="98"/>
        <v/>
      </c>
      <c r="Q815" t="str">
        <f>+IF($C815="","",CDR!A816)</f>
        <v/>
      </c>
      <c r="S815" t="str">
        <f t="shared" si="99"/>
        <v/>
      </c>
      <c r="T815" t="str">
        <f t="shared" si="100"/>
        <v/>
      </c>
      <c r="U815" t="str">
        <f t="shared" si="101"/>
        <v/>
      </c>
      <c r="V815" t="str">
        <f>+IF(C815="","",IF(CDR!L816="VRAC","Composant sans Colisage","Homogène"))</f>
        <v/>
      </c>
      <c r="W815" t="str">
        <f>+IF(C815="","",IF(CDR!L816="VRAC","EACH",IF(CDR!L816="COLIS","COLIS (CARTON FARDEAU DISPLAY)","PALETTE - BOX")))</f>
        <v/>
      </c>
      <c r="X815" t="str">
        <f>+IF($C815="","",IF(CDR!L816="PALETTE",CDR!M816,""))</f>
        <v/>
      </c>
      <c r="Z815" t="str">
        <f>+IF($C815="","",IF(CDR!N816="PALETTE","",CDR!M816))</f>
        <v/>
      </c>
      <c r="AC815" t="str">
        <f t="shared" si="102"/>
        <v/>
      </c>
      <c r="AD815" t="str">
        <f>+IF($C815="","",CDR!$J$2)</f>
        <v/>
      </c>
      <c r="AE815" t="str">
        <f>+IF(C815="","",CDR!J813)</f>
        <v/>
      </c>
      <c r="AF815" t="str">
        <f t="shared" si="103"/>
        <v/>
      </c>
    </row>
    <row r="816" spans="1:32" x14ac:dyDescent="0.25">
      <c r="A816" t="str">
        <f>+IF($C816="","",IF(CDR!I817="","",TEXT(CDR!I817,"00000000000000")))</f>
        <v/>
      </c>
      <c r="B816" t="str">
        <f t="shared" si="96"/>
        <v/>
      </c>
      <c r="C816" t="str">
        <f>+IF(CDR!F817="","",SUBSTITUTE(CDR!F817,"CHAR (10)"," "))</f>
        <v/>
      </c>
      <c r="D816" t="str">
        <f>+IF(CDR!F817="","",SUBSTITUTE(CDR!F817,"CHAR (10)"," "))</f>
        <v/>
      </c>
      <c r="E816" t="str">
        <f t="shared" si="97"/>
        <v/>
      </c>
      <c r="F816" t="str">
        <f>+IF($C816="","",IF(CDR!G817="BIO","Oui","Non"))</f>
        <v/>
      </c>
      <c r="G816" t="str">
        <f>+IF($C816="","",IF(CDR!D817="DOMEDIA","MDD",IF(CDR!D817="APTA","MDD",IF(CDR!D817="TOP BUDGET","Premier Prix","MN"))))</f>
        <v/>
      </c>
      <c r="H816" t="str">
        <f>+IF($C816="","",CDR!D817)</f>
        <v/>
      </c>
      <c r="K816" t="str">
        <f>+IF($C816="","",CDR!$E$2)</f>
        <v/>
      </c>
      <c r="L816" t="str">
        <f>+IF($C816="","",CDR!$G$2)</f>
        <v/>
      </c>
      <c r="M816" t="str">
        <f>+IF($C816="","",CDR!AN817)</f>
        <v/>
      </c>
      <c r="N816" t="str">
        <f>+IF($C816="","",CDR!AO817)</f>
        <v/>
      </c>
      <c r="P816" t="str">
        <f t="shared" si="98"/>
        <v/>
      </c>
      <c r="Q816" t="str">
        <f>+IF($C816="","",CDR!A817)</f>
        <v/>
      </c>
      <c r="S816" t="str">
        <f t="shared" si="99"/>
        <v/>
      </c>
      <c r="T816" t="str">
        <f t="shared" si="100"/>
        <v/>
      </c>
      <c r="U816" t="str">
        <f t="shared" si="101"/>
        <v/>
      </c>
      <c r="V816" t="str">
        <f>+IF(C816="","",IF(CDR!L817="VRAC","Composant sans Colisage","Homogène"))</f>
        <v/>
      </c>
      <c r="W816" t="str">
        <f>+IF(C816="","",IF(CDR!L817="VRAC","EACH",IF(CDR!L817="COLIS","COLIS (CARTON FARDEAU DISPLAY)","PALETTE - BOX")))</f>
        <v/>
      </c>
      <c r="X816" t="str">
        <f>+IF($C816="","",IF(CDR!L817="PALETTE",CDR!M817,""))</f>
        <v/>
      </c>
      <c r="Z816" t="str">
        <f>+IF($C816="","",IF(CDR!N817="PALETTE","",CDR!M817))</f>
        <v/>
      </c>
      <c r="AC816" t="str">
        <f t="shared" si="102"/>
        <v/>
      </c>
      <c r="AD816" t="str">
        <f>+IF($C816="","",CDR!$J$2)</f>
        <v/>
      </c>
      <c r="AE816" t="str">
        <f>+IF(C816="","",CDR!J814)</f>
        <v/>
      </c>
      <c r="AF816" t="str">
        <f t="shared" si="103"/>
        <v/>
      </c>
    </row>
    <row r="817" spans="1:32" x14ac:dyDescent="0.25">
      <c r="A817" t="str">
        <f>+IF($C817="","",IF(CDR!I818="","",TEXT(CDR!I818,"00000000000000")))</f>
        <v/>
      </c>
      <c r="B817" t="str">
        <f t="shared" si="96"/>
        <v/>
      </c>
      <c r="C817" t="str">
        <f>+IF(CDR!F818="","",SUBSTITUTE(CDR!F818,"CHAR (10)"," "))</f>
        <v/>
      </c>
      <c r="D817" t="str">
        <f>+IF(CDR!F818="","",SUBSTITUTE(CDR!F818,"CHAR (10)"," "))</f>
        <v/>
      </c>
      <c r="E817" t="str">
        <f t="shared" si="97"/>
        <v/>
      </c>
      <c r="F817" t="str">
        <f>+IF($C817="","",IF(CDR!G818="BIO","Oui","Non"))</f>
        <v/>
      </c>
      <c r="G817" t="str">
        <f>+IF($C817="","",IF(CDR!D818="DOMEDIA","MDD",IF(CDR!D818="APTA","MDD",IF(CDR!D818="TOP BUDGET","Premier Prix","MN"))))</f>
        <v/>
      </c>
      <c r="H817" t="str">
        <f>+IF($C817="","",CDR!D818)</f>
        <v/>
      </c>
      <c r="K817" t="str">
        <f>+IF($C817="","",CDR!$E$2)</f>
        <v/>
      </c>
      <c r="L817" t="str">
        <f>+IF($C817="","",CDR!$G$2)</f>
        <v/>
      </c>
      <c r="M817" t="str">
        <f>+IF($C817="","",CDR!AN818)</f>
        <v/>
      </c>
      <c r="N817" t="str">
        <f>+IF($C817="","",CDR!AO818)</f>
        <v/>
      </c>
      <c r="P817" t="str">
        <f t="shared" si="98"/>
        <v/>
      </c>
      <c r="Q817" t="str">
        <f>+IF($C817="","",CDR!A818)</f>
        <v/>
      </c>
      <c r="S817" t="str">
        <f t="shared" si="99"/>
        <v/>
      </c>
      <c r="T817" t="str">
        <f t="shared" si="100"/>
        <v/>
      </c>
      <c r="U817" t="str">
        <f t="shared" si="101"/>
        <v/>
      </c>
      <c r="V817" t="str">
        <f>+IF(C817="","",IF(CDR!L818="VRAC","Composant sans Colisage","Homogène"))</f>
        <v/>
      </c>
      <c r="W817" t="str">
        <f>+IF(C817="","",IF(CDR!L818="VRAC","EACH",IF(CDR!L818="COLIS","COLIS (CARTON FARDEAU DISPLAY)","PALETTE - BOX")))</f>
        <v/>
      </c>
      <c r="X817" t="str">
        <f>+IF($C817="","",IF(CDR!L818="PALETTE",CDR!M818,""))</f>
        <v/>
      </c>
      <c r="Z817" t="str">
        <f>+IF($C817="","",IF(CDR!N818="PALETTE","",CDR!M818))</f>
        <v/>
      </c>
      <c r="AC817" t="str">
        <f t="shared" si="102"/>
        <v/>
      </c>
      <c r="AD817" t="str">
        <f>+IF($C817="","",CDR!$J$2)</f>
        <v/>
      </c>
      <c r="AE817" t="str">
        <f>+IF(C817="","",CDR!J815)</f>
        <v/>
      </c>
      <c r="AF817" t="str">
        <f t="shared" si="103"/>
        <v/>
      </c>
    </row>
    <row r="818" spans="1:32" x14ac:dyDescent="0.25">
      <c r="A818" t="str">
        <f>+IF($C818="","",IF(CDR!I819="","",TEXT(CDR!I819,"00000000000000")))</f>
        <v/>
      </c>
      <c r="B818" t="str">
        <f t="shared" si="96"/>
        <v/>
      </c>
      <c r="C818" t="str">
        <f>+IF(CDR!F819="","",SUBSTITUTE(CDR!F819,"CHAR (10)"," "))</f>
        <v/>
      </c>
      <c r="D818" t="str">
        <f>+IF(CDR!F819="","",SUBSTITUTE(CDR!F819,"CHAR (10)"," "))</f>
        <v/>
      </c>
      <c r="E818" t="str">
        <f t="shared" si="97"/>
        <v/>
      </c>
      <c r="F818" t="str">
        <f>+IF($C818="","",IF(CDR!G819="BIO","Oui","Non"))</f>
        <v/>
      </c>
      <c r="G818" t="str">
        <f>+IF($C818="","",IF(CDR!D819="DOMEDIA","MDD",IF(CDR!D819="APTA","MDD",IF(CDR!D819="TOP BUDGET","Premier Prix","MN"))))</f>
        <v/>
      </c>
      <c r="H818" t="str">
        <f>+IF($C818="","",CDR!D819)</f>
        <v/>
      </c>
      <c r="K818" t="str">
        <f>+IF($C818="","",CDR!$E$2)</f>
        <v/>
      </c>
      <c r="L818" t="str">
        <f>+IF($C818="","",CDR!$G$2)</f>
        <v/>
      </c>
      <c r="M818" t="str">
        <f>+IF($C818="","",CDR!AN819)</f>
        <v/>
      </c>
      <c r="N818" t="str">
        <f>+IF($C818="","",CDR!AO819)</f>
        <v/>
      </c>
      <c r="P818" t="str">
        <f t="shared" si="98"/>
        <v/>
      </c>
      <c r="Q818" t="str">
        <f>+IF($C818="","",CDR!A819)</f>
        <v/>
      </c>
      <c r="S818" t="str">
        <f t="shared" si="99"/>
        <v/>
      </c>
      <c r="T818" t="str">
        <f t="shared" si="100"/>
        <v/>
      </c>
      <c r="U818" t="str">
        <f t="shared" si="101"/>
        <v/>
      </c>
      <c r="V818" t="str">
        <f>+IF(C818="","",IF(CDR!L819="VRAC","Composant sans Colisage","Homogène"))</f>
        <v/>
      </c>
      <c r="W818" t="str">
        <f>+IF(C818="","",IF(CDR!L819="VRAC","EACH",IF(CDR!L819="COLIS","COLIS (CARTON FARDEAU DISPLAY)","PALETTE - BOX")))</f>
        <v/>
      </c>
      <c r="X818" t="str">
        <f>+IF($C818="","",IF(CDR!L819="PALETTE",CDR!M819,""))</f>
        <v/>
      </c>
      <c r="Z818" t="str">
        <f>+IF($C818="","",IF(CDR!N819="PALETTE","",CDR!M819))</f>
        <v/>
      </c>
      <c r="AC818" t="str">
        <f t="shared" si="102"/>
        <v/>
      </c>
      <c r="AD818" t="str">
        <f>+IF($C818="","",CDR!$J$2)</f>
        <v/>
      </c>
      <c r="AE818" t="str">
        <f>+IF(C818="","",CDR!J816)</f>
        <v/>
      </c>
      <c r="AF818" t="str">
        <f t="shared" si="103"/>
        <v/>
      </c>
    </row>
    <row r="819" spans="1:32" x14ac:dyDescent="0.25">
      <c r="A819" t="str">
        <f>+IF($C819="","",IF(CDR!I820="","",TEXT(CDR!I820,"00000000000000")))</f>
        <v/>
      </c>
      <c r="B819" t="str">
        <f t="shared" si="96"/>
        <v/>
      </c>
      <c r="C819" t="str">
        <f>+IF(CDR!F820="","",SUBSTITUTE(CDR!F820,"CHAR (10)"," "))</f>
        <v/>
      </c>
      <c r="D819" t="str">
        <f>+IF(CDR!F820="","",SUBSTITUTE(CDR!F820,"CHAR (10)"," "))</f>
        <v/>
      </c>
      <c r="E819" t="str">
        <f t="shared" si="97"/>
        <v/>
      </c>
      <c r="F819" t="str">
        <f>+IF($C819="","",IF(CDR!G820="BIO","Oui","Non"))</f>
        <v/>
      </c>
      <c r="G819" t="str">
        <f>+IF($C819="","",IF(CDR!D820="DOMEDIA","MDD",IF(CDR!D820="APTA","MDD",IF(CDR!D820="TOP BUDGET","Premier Prix","MN"))))</f>
        <v/>
      </c>
      <c r="H819" t="str">
        <f>+IF($C819="","",CDR!D820)</f>
        <v/>
      </c>
      <c r="K819" t="str">
        <f>+IF($C819="","",CDR!$E$2)</f>
        <v/>
      </c>
      <c r="L819" t="str">
        <f>+IF($C819="","",CDR!$G$2)</f>
        <v/>
      </c>
      <c r="M819" t="str">
        <f>+IF($C819="","",CDR!AN820)</f>
        <v/>
      </c>
      <c r="N819" t="str">
        <f>+IF($C819="","",CDR!AO820)</f>
        <v/>
      </c>
      <c r="P819" t="str">
        <f t="shared" si="98"/>
        <v/>
      </c>
      <c r="Q819" t="str">
        <f>+IF($C819="","",CDR!A820)</f>
        <v/>
      </c>
      <c r="S819" t="str">
        <f t="shared" si="99"/>
        <v/>
      </c>
      <c r="T819" t="str">
        <f t="shared" si="100"/>
        <v/>
      </c>
      <c r="U819" t="str">
        <f t="shared" si="101"/>
        <v/>
      </c>
      <c r="V819" t="str">
        <f>+IF(C819="","",IF(CDR!L820="VRAC","Composant sans Colisage","Homogène"))</f>
        <v/>
      </c>
      <c r="W819" t="str">
        <f>+IF(C819="","",IF(CDR!L820="VRAC","EACH",IF(CDR!L820="COLIS","COLIS (CARTON FARDEAU DISPLAY)","PALETTE - BOX")))</f>
        <v/>
      </c>
      <c r="X819" t="str">
        <f>+IF($C819="","",IF(CDR!L820="PALETTE",CDR!M820,""))</f>
        <v/>
      </c>
      <c r="Z819" t="str">
        <f>+IF($C819="","",IF(CDR!N820="PALETTE","",CDR!M820))</f>
        <v/>
      </c>
      <c r="AC819" t="str">
        <f t="shared" si="102"/>
        <v/>
      </c>
      <c r="AD819" t="str">
        <f>+IF($C819="","",CDR!$J$2)</f>
        <v/>
      </c>
      <c r="AE819" t="str">
        <f>+IF(C819="","",CDR!J817)</f>
        <v/>
      </c>
      <c r="AF819" t="str">
        <f t="shared" si="103"/>
        <v/>
      </c>
    </row>
    <row r="820" spans="1:32" x14ac:dyDescent="0.25">
      <c r="A820" t="str">
        <f>+IF($C820="","",IF(CDR!I821="","",TEXT(CDR!I821,"00000000000000")))</f>
        <v/>
      </c>
      <c r="B820" t="str">
        <f t="shared" si="96"/>
        <v/>
      </c>
      <c r="C820" t="str">
        <f>+IF(CDR!F821="","",SUBSTITUTE(CDR!F821,"CHAR (10)"," "))</f>
        <v/>
      </c>
      <c r="D820" t="str">
        <f>+IF(CDR!F821="","",SUBSTITUTE(CDR!F821,"CHAR (10)"," "))</f>
        <v/>
      </c>
      <c r="E820" t="str">
        <f t="shared" si="97"/>
        <v/>
      </c>
      <c r="F820" t="str">
        <f>+IF($C820="","",IF(CDR!G821="BIO","Oui","Non"))</f>
        <v/>
      </c>
      <c r="G820" t="str">
        <f>+IF($C820="","",IF(CDR!D821="DOMEDIA","MDD",IF(CDR!D821="APTA","MDD",IF(CDR!D821="TOP BUDGET","Premier Prix","MN"))))</f>
        <v/>
      </c>
      <c r="H820" t="str">
        <f>+IF($C820="","",CDR!D821)</f>
        <v/>
      </c>
      <c r="K820" t="str">
        <f>+IF($C820="","",CDR!$E$2)</f>
        <v/>
      </c>
      <c r="L820" t="str">
        <f>+IF($C820="","",CDR!$G$2)</f>
        <v/>
      </c>
      <c r="M820" t="str">
        <f>+IF($C820="","",CDR!AN821)</f>
        <v/>
      </c>
      <c r="N820" t="str">
        <f>+IF($C820="","",CDR!AO821)</f>
        <v/>
      </c>
      <c r="P820" t="str">
        <f t="shared" si="98"/>
        <v/>
      </c>
      <c r="Q820" t="str">
        <f>+IF($C820="","",CDR!A821)</f>
        <v/>
      </c>
      <c r="S820" t="str">
        <f t="shared" si="99"/>
        <v/>
      </c>
      <c r="T820" t="str">
        <f t="shared" si="100"/>
        <v/>
      </c>
      <c r="U820" t="str">
        <f t="shared" si="101"/>
        <v/>
      </c>
      <c r="V820" t="str">
        <f>+IF(C820="","",IF(CDR!L821="VRAC","Composant sans Colisage","Homogène"))</f>
        <v/>
      </c>
      <c r="W820" t="str">
        <f>+IF(C820="","",IF(CDR!L821="VRAC","EACH",IF(CDR!L821="COLIS","COLIS (CARTON FARDEAU DISPLAY)","PALETTE - BOX")))</f>
        <v/>
      </c>
      <c r="X820" t="str">
        <f>+IF($C820="","",IF(CDR!L821="PALETTE",CDR!M821,""))</f>
        <v/>
      </c>
      <c r="Z820" t="str">
        <f>+IF($C820="","",IF(CDR!N821="PALETTE","",CDR!M821))</f>
        <v/>
      </c>
      <c r="AC820" t="str">
        <f t="shared" si="102"/>
        <v/>
      </c>
      <c r="AD820" t="str">
        <f>+IF($C820="","",CDR!$J$2)</f>
        <v/>
      </c>
      <c r="AE820" t="str">
        <f>+IF(C820="","",CDR!J818)</f>
        <v/>
      </c>
      <c r="AF820" t="str">
        <f t="shared" si="103"/>
        <v/>
      </c>
    </row>
    <row r="821" spans="1:32" x14ac:dyDescent="0.25">
      <c r="A821" t="str">
        <f>+IF($C821="","",IF(CDR!I822="","",TEXT(CDR!I822,"00000000000000")))</f>
        <v/>
      </c>
      <c r="B821" t="str">
        <f t="shared" si="96"/>
        <v/>
      </c>
      <c r="C821" t="str">
        <f>+IF(CDR!F822="","",SUBSTITUTE(CDR!F822,"CHAR (10)"," "))</f>
        <v/>
      </c>
      <c r="D821" t="str">
        <f>+IF(CDR!F822="","",SUBSTITUTE(CDR!F822,"CHAR (10)"," "))</f>
        <v/>
      </c>
      <c r="E821" t="str">
        <f t="shared" si="97"/>
        <v/>
      </c>
      <c r="F821" t="str">
        <f>+IF($C821="","",IF(CDR!G822="BIO","Oui","Non"))</f>
        <v/>
      </c>
      <c r="G821" t="str">
        <f>+IF($C821="","",IF(CDR!D822="DOMEDIA","MDD",IF(CDR!D822="APTA","MDD",IF(CDR!D822="TOP BUDGET","Premier Prix","MN"))))</f>
        <v/>
      </c>
      <c r="H821" t="str">
        <f>+IF($C821="","",CDR!D822)</f>
        <v/>
      </c>
      <c r="K821" t="str">
        <f>+IF($C821="","",CDR!$E$2)</f>
        <v/>
      </c>
      <c r="L821" t="str">
        <f>+IF($C821="","",CDR!$G$2)</f>
        <v/>
      </c>
      <c r="M821" t="str">
        <f>+IF($C821="","",CDR!AN822)</f>
        <v/>
      </c>
      <c r="N821" t="str">
        <f>+IF($C821="","",CDR!AO822)</f>
        <v/>
      </c>
      <c r="P821" t="str">
        <f t="shared" si="98"/>
        <v/>
      </c>
      <c r="Q821" t="str">
        <f>+IF($C821="","",CDR!A822)</f>
        <v/>
      </c>
      <c r="S821" t="str">
        <f t="shared" si="99"/>
        <v/>
      </c>
      <c r="T821" t="str">
        <f t="shared" si="100"/>
        <v/>
      </c>
      <c r="U821" t="str">
        <f t="shared" si="101"/>
        <v/>
      </c>
      <c r="V821" t="str">
        <f>+IF(C821="","",IF(CDR!L822="VRAC","Composant sans Colisage","Homogène"))</f>
        <v/>
      </c>
      <c r="W821" t="str">
        <f>+IF(C821="","",IF(CDR!L822="VRAC","EACH",IF(CDR!L822="COLIS","COLIS (CARTON FARDEAU DISPLAY)","PALETTE - BOX")))</f>
        <v/>
      </c>
      <c r="X821" t="str">
        <f>+IF($C821="","",IF(CDR!L822="PALETTE",CDR!M822,""))</f>
        <v/>
      </c>
      <c r="Z821" t="str">
        <f>+IF($C821="","",IF(CDR!N822="PALETTE","",CDR!M822))</f>
        <v/>
      </c>
      <c r="AC821" t="str">
        <f t="shared" si="102"/>
        <v/>
      </c>
      <c r="AD821" t="str">
        <f>+IF($C821="","",CDR!$J$2)</f>
        <v/>
      </c>
      <c r="AE821" t="str">
        <f>+IF(C821="","",CDR!J819)</f>
        <v/>
      </c>
      <c r="AF821" t="str">
        <f t="shared" si="103"/>
        <v/>
      </c>
    </row>
    <row r="822" spans="1:32" x14ac:dyDescent="0.25">
      <c r="A822" t="str">
        <f>+IF($C822="","",IF(CDR!I823="","",TEXT(CDR!I823,"00000000000000")))</f>
        <v/>
      </c>
      <c r="B822" t="str">
        <f t="shared" si="96"/>
        <v/>
      </c>
      <c r="C822" t="str">
        <f>+IF(CDR!F823="","",SUBSTITUTE(CDR!F823,"CHAR (10)"," "))</f>
        <v/>
      </c>
      <c r="D822" t="str">
        <f>+IF(CDR!F823="","",SUBSTITUTE(CDR!F823,"CHAR (10)"," "))</f>
        <v/>
      </c>
      <c r="E822" t="str">
        <f t="shared" si="97"/>
        <v/>
      </c>
      <c r="F822" t="str">
        <f>+IF($C822="","",IF(CDR!G823="BIO","Oui","Non"))</f>
        <v/>
      </c>
      <c r="G822" t="str">
        <f>+IF($C822="","",IF(CDR!D823="DOMEDIA","MDD",IF(CDR!D823="APTA","MDD",IF(CDR!D823="TOP BUDGET","Premier Prix","MN"))))</f>
        <v/>
      </c>
      <c r="H822" t="str">
        <f>+IF($C822="","",CDR!D823)</f>
        <v/>
      </c>
      <c r="K822" t="str">
        <f>+IF($C822="","",CDR!$E$2)</f>
        <v/>
      </c>
      <c r="L822" t="str">
        <f>+IF($C822="","",CDR!$G$2)</f>
        <v/>
      </c>
      <c r="M822" t="str">
        <f>+IF($C822="","",CDR!AN823)</f>
        <v/>
      </c>
      <c r="N822" t="str">
        <f>+IF($C822="","",CDR!AO823)</f>
        <v/>
      </c>
      <c r="P822" t="str">
        <f t="shared" si="98"/>
        <v/>
      </c>
      <c r="Q822" t="str">
        <f>+IF($C822="","",CDR!A823)</f>
        <v/>
      </c>
      <c r="S822" t="str">
        <f t="shared" si="99"/>
        <v/>
      </c>
      <c r="T822" t="str">
        <f t="shared" si="100"/>
        <v/>
      </c>
      <c r="U822" t="str">
        <f t="shared" si="101"/>
        <v/>
      </c>
      <c r="V822" t="str">
        <f>+IF(C822="","",IF(CDR!L823="VRAC","Composant sans Colisage","Homogène"))</f>
        <v/>
      </c>
      <c r="W822" t="str">
        <f>+IF(C822="","",IF(CDR!L823="VRAC","EACH",IF(CDR!L823="COLIS","COLIS (CARTON FARDEAU DISPLAY)","PALETTE - BOX")))</f>
        <v/>
      </c>
      <c r="X822" t="str">
        <f>+IF($C822="","",IF(CDR!L823="PALETTE",CDR!M823,""))</f>
        <v/>
      </c>
      <c r="Z822" t="str">
        <f>+IF($C822="","",IF(CDR!N823="PALETTE","",CDR!M823))</f>
        <v/>
      </c>
      <c r="AC822" t="str">
        <f t="shared" si="102"/>
        <v/>
      </c>
      <c r="AD822" t="str">
        <f>+IF($C822="","",CDR!$J$2)</f>
        <v/>
      </c>
      <c r="AE822" t="str">
        <f>+IF(C822="","",CDR!J820)</f>
        <v/>
      </c>
      <c r="AF822" t="str">
        <f t="shared" si="103"/>
        <v/>
      </c>
    </row>
    <row r="823" spans="1:32" x14ac:dyDescent="0.25">
      <c r="A823" t="str">
        <f>+IF($C823="","",IF(CDR!I824="","",TEXT(CDR!I824,"00000000000000")))</f>
        <v/>
      </c>
      <c r="B823" t="str">
        <f t="shared" si="96"/>
        <v/>
      </c>
      <c r="C823" t="str">
        <f>+IF(CDR!F824="","",SUBSTITUTE(CDR!F824,"CHAR (10)"," "))</f>
        <v/>
      </c>
      <c r="D823" t="str">
        <f>+IF(CDR!F824="","",SUBSTITUTE(CDR!F824,"CHAR (10)"," "))</f>
        <v/>
      </c>
      <c r="E823" t="str">
        <f t="shared" si="97"/>
        <v/>
      </c>
      <c r="F823" t="str">
        <f>+IF($C823="","",IF(CDR!G824="BIO","Oui","Non"))</f>
        <v/>
      </c>
      <c r="G823" t="str">
        <f>+IF($C823="","",IF(CDR!D824="DOMEDIA","MDD",IF(CDR!D824="APTA","MDD",IF(CDR!D824="TOP BUDGET","Premier Prix","MN"))))</f>
        <v/>
      </c>
      <c r="H823" t="str">
        <f>+IF($C823="","",CDR!D824)</f>
        <v/>
      </c>
      <c r="K823" t="str">
        <f>+IF($C823="","",CDR!$E$2)</f>
        <v/>
      </c>
      <c r="L823" t="str">
        <f>+IF($C823="","",CDR!$G$2)</f>
        <v/>
      </c>
      <c r="M823" t="str">
        <f>+IF($C823="","",CDR!AN824)</f>
        <v/>
      </c>
      <c r="N823" t="str">
        <f>+IF($C823="","",CDR!AO824)</f>
        <v/>
      </c>
      <c r="P823" t="str">
        <f t="shared" si="98"/>
        <v/>
      </c>
      <c r="Q823" t="str">
        <f>+IF($C823="","",CDR!A824)</f>
        <v/>
      </c>
      <c r="S823" t="str">
        <f t="shared" si="99"/>
        <v/>
      </c>
      <c r="T823" t="str">
        <f t="shared" si="100"/>
        <v/>
      </c>
      <c r="U823" t="str">
        <f t="shared" si="101"/>
        <v/>
      </c>
      <c r="V823" t="str">
        <f>+IF(C823="","",IF(CDR!L824="VRAC","Composant sans Colisage","Homogène"))</f>
        <v/>
      </c>
      <c r="W823" t="str">
        <f>+IF(C823="","",IF(CDR!L824="VRAC","EACH",IF(CDR!L824="COLIS","COLIS (CARTON FARDEAU DISPLAY)","PALETTE - BOX")))</f>
        <v/>
      </c>
      <c r="X823" t="str">
        <f>+IF($C823="","",IF(CDR!L824="PALETTE",CDR!M824,""))</f>
        <v/>
      </c>
      <c r="Z823" t="str">
        <f>+IF($C823="","",IF(CDR!N824="PALETTE","",CDR!M824))</f>
        <v/>
      </c>
      <c r="AC823" t="str">
        <f t="shared" si="102"/>
        <v/>
      </c>
      <c r="AD823" t="str">
        <f>+IF($C823="","",CDR!$J$2)</f>
        <v/>
      </c>
      <c r="AE823" t="str">
        <f>+IF(C823="","",CDR!J821)</f>
        <v/>
      </c>
      <c r="AF823" t="str">
        <f t="shared" si="103"/>
        <v/>
      </c>
    </row>
    <row r="824" spans="1:32" x14ac:dyDescent="0.25">
      <c r="A824" t="str">
        <f>+IF($C824="","",IF(CDR!I825="","",TEXT(CDR!I825,"00000000000000")))</f>
        <v/>
      </c>
      <c r="B824" t="str">
        <f t="shared" si="96"/>
        <v/>
      </c>
      <c r="C824" t="str">
        <f>+IF(CDR!F825="","",SUBSTITUTE(CDR!F825,"CHAR (10)"," "))</f>
        <v/>
      </c>
      <c r="D824" t="str">
        <f>+IF(CDR!F825="","",SUBSTITUTE(CDR!F825,"CHAR (10)"," "))</f>
        <v/>
      </c>
      <c r="E824" t="str">
        <f t="shared" si="97"/>
        <v/>
      </c>
      <c r="F824" t="str">
        <f>+IF($C824="","",IF(CDR!G825="BIO","Oui","Non"))</f>
        <v/>
      </c>
      <c r="G824" t="str">
        <f>+IF($C824="","",IF(CDR!D825="DOMEDIA","MDD",IF(CDR!D825="APTA","MDD",IF(CDR!D825="TOP BUDGET","Premier Prix","MN"))))</f>
        <v/>
      </c>
      <c r="H824" t="str">
        <f>+IF($C824="","",CDR!D825)</f>
        <v/>
      </c>
      <c r="K824" t="str">
        <f>+IF($C824="","",CDR!$E$2)</f>
        <v/>
      </c>
      <c r="L824" t="str">
        <f>+IF($C824="","",CDR!$G$2)</f>
        <v/>
      </c>
      <c r="M824" t="str">
        <f>+IF($C824="","",CDR!AN825)</f>
        <v/>
      </c>
      <c r="N824" t="str">
        <f>+IF($C824="","",CDR!AO825)</f>
        <v/>
      </c>
      <c r="P824" t="str">
        <f t="shared" si="98"/>
        <v/>
      </c>
      <c r="Q824" t="str">
        <f>+IF($C824="","",CDR!A825)</f>
        <v/>
      </c>
      <c r="S824" t="str">
        <f t="shared" si="99"/>
        <v/>
      </c>
      <c r="T824" t="str">
        <f t="shared" si="100"/>
        <v/>
      </c>
      <c r="U824" t="str">
        <f t="shared" si="101"/>
        <v/>
      </c>
      <c r="V824" t="str">
        <f>+IF(C824="","",IF(CDR!L825="VRAC","Composant sans Colisage","Homogène"))</f>
        <v/>
      </c>
      <c r="W824" t="str">
        <f>+IF(C824="","",IF(CDR!L825="VRAC","EACH",IF(CDR!L825="COLIS","COLIS (CARTON FARDEAU DISPLAY)","PALETTE - BOX")))</f>
        <v/>
      </c>
      <c r="X824" t="str">
        <f>+IF($C824="","",IF(CDR!L825="PALETTE",CDR!M825,""))</f>
        <v/>
      </c>
      <c r="Z824" t="str">
        <f>+IF($C824="","",IF(CDR!N825="PALETTE","",CDR!M825))</f>
        <v/>
      </c>
      <c r="AC824" t="str">
        <f t="shared" si="102"/>
        <v/>
      </c>
      <c r="AD824" t="str">
        <f>+IF($C824="","",CDR!$J$2)</f>
        <v/>
      </c>
      <c r="AE824" t="str">
        <f>+IF(C824="","",CDR!J822)</f>
        <v/>
      </c>
      <c r="AF824" t="str">
        <f t="shared" si="103"/>
        <v/>
      </c>
    </row>
    <row r="825" spans="1:32" x14ac:dyDescent="0.25">
      <c r="A825" t="str">
        <f>+IF($C825="","",IF(CDR!I826="","",TEXT(CDR!I826,"00000000000000")))</f>
        <v/>
      </c>
      <c r="B825" t="str">
        <f t="shared" si="96"/>
        <v/>
      </c>
      <c r="C825" t="str">
        <f>+IF(CDR!F826="","",SUBSTITUTE(CDR!F826,"CHAR (10)"," "))</f>
        <v/>
      </c>
      <c r="D825" t="str">
        <f>+IF(CDR!F826="","",SUBSTITUTE(CDR!F826,"CHAR (10)"," "))</f>
        <v/>
      </c>
      <c r="E825" t="str">
        <f t="shared" si="97"/>
        <v/>
      </c>
      <c r="F825" t="str">
        <f>+IF($C825="","",IF(CDR!G826="BIO","Oui","Non"))</f>
        <v/>
      </c>
      <c r="G825" t="str">
        <f>+IF($C825="","",IF(CDR!D826="DOMEDIA","MDD",IF(CDR!D826="APTA","MDD",IF(CDR!D826="TOP BUDGET","Premier Prix","MN"))))</f>
        <v/>
      </c>
      <c r="H825" t="str">
        <f>+IF($C825="","",CDR!D826)</f>
        <v/>
      </c>
      <c r="K825" t="str">
        <f>+IF($C825="","",CDR!$E$2)</f>
        <v/>
      </c>
      <c r="L825" t="str">
        <f>+IF($C825="","",CDR!$G$2)</f>
        <v/>
      </c>
      <c r="M825" t="str">
        <f>+IF($C825="","",CDR!AN826)</f>
        <v/>
      </c>
      <c r="N825" t="str">
        <f>+IF($C825="","",CDR!AO826)</f>
        <v/>
      </c>
      <c r="P825" t="str">
        <f t="shared" si="98"/>
        <v/>
      </c>
      <c r="Q825" t="str">
        <f>+IF($C825="","",CDR!A826)</f>
        <v/>
      </c>
      <c r="S825" t="str">
        <f t="shared" si="99"/>
        <v/>
      </c>
      <c r="T825" t="str">
        <f t="shared" si="100"/>
        <v/>
      </c>
      <c r="U825" t="str">
        <f t="shared" si="101"/>
        <v/>
      </c>
      <c r="V825" t="str">
        <f>+IF(C825="","",IF(CDR!L826="VRAC","Composant sans Colisage","Homogène"))</f>
        <v/>
      </c>
      <c r="W825" t="str">
        <f>+IF(C825="","",IF(CDR!L826="VRAC","EACH",IF(CDR!L826="COLIS","COLIS (CARTON FARDEAU DISPLAY)","PALETTE - BOX")))</f>
        <v/>
      </c>
      <c r="X825" t="str">
        <f>+IF($C825="","",IF(CDR!L826="PALETTE",CDR!M826,""))</f>
        <v/>
      </c>
      <c r="Z825" t="str">
        <f>+IF($C825="","",IF(CDR!N826="PALETTE","",CDR!M826))</f>
        <v/>
      </c>
      <c r="AC825" t="str">
        <f t="shared" si="102"/>
        <v/>
      </c>
      <c r="AD825" t="str">
        <f>+IF($C825="","",CDR!$J$2)</f>
        <v/>
      </c>
      <c r="AE825" t="str">
        <f>+IF(C825="","",CDR!J823)</f>
        <v/>
      </c>
      <c r="AF825" t="str">
        <f t="shared" si="103"/>
        <v/>
      </c>
    </row>
    <row r="826" spans="1:32" x14ac:dyDescent="0.25">
      <c r="A826" t="str">
        <f>+IF($C826="","",IF(CDR!I827="","",TEXT(CDR!I827,"00000000000000")))</f>
        <v/>
      </c>
      <c r="B826" t="str">
        <f t="shared" si="96"/>
        <v/>
      </c>
      <c r="C826" t="str">
        <f>+IF(CDR!F827="","",SUBSTITUTE(CDR!F827,"CHAR (10)"," "))</f>
        <v/>
      </c>
      <c r="D826" t="str">
        <f>+IF(CDR!F827="","",SUBSTITUTE(CDR!F827,"CHAR (10)"," "))</f>
        <v/>
      </c>
      <c r="E826" t="str">
        <f t="shared" si="97"/>
        <v/>
      </c>
      <c r="F826" t="str">
        <f>+IF($C826="","",IF(CDR!G827="BIO","Oui","Non"))</f>
        <v/>
      </c>
      <c r="G826" t="str">
        <f>+IF($C826="","",IF(CDR!D827="DOMEDIA","MDD",IF(CDR!D827="APTA","MDD",IF(CDR!D827="TOP BUDGET","Premier Prix","MN"))))</f>
        <v/>
      </c>
      <c r="H826" t="str">
        <f>+IF($C826="","",CDR!D827)</f>
        <v/>
      </c>
      <c r="K826" t="str">
        <f>+IF($C826="","",CDR!$E$2)</f>
        <v/>
      </c>
      <c r="L826" t="str">
        <f>+IF($C826="","",CDR!$G$2)</f>
        <v/>
      </c>
      <c r="M826" t="str">
        <f>+IF($C826="","",CDR!AN827)</f>
        <v/>
      </c>
      <c r="N826" t="str">
        <f>+IF($C826="","",CDR!AO827)</f>
        <v/>
      </c>
      <c r="P826" t="str">
        <f t="shared" si="98"/>
        <v/>
      </c>
      <c r="Q826" t="str">
        <f>+IF($C826="","",CDR!A827)</f>
        <v/>
      </c>
      <c r="S826" t="str">
        <f t="shared" si="99"/>
        <v/>
      </c>
      <c r="T826" t="str">
        <f t="shared" si="100"/>
        <v/>
      </c>
      <c r="U826" t="str">
        <f t="shared" si="101"/>
        <v/>
      </c>
      <c r="V826" t="str">
        <f>+IF(C826="","",IF(CDR!L827="VRAC","Composant sans Colisage","Homogène"))</f>
        <v/>
      </c>
      <c r="W826" t="str">
        <f>+IF(C826="","",IF(CDR!L827="VRAC","EACH",IF(CDR!L827="COLIS","COLIS (CARTON FARDEAU DISPLAY)","PALETTE - BOX")))</f>
        <v/>
      </c>
      <c r="X826" t="str">
        <f>+IF($C826="","",IF(CDR!L827="PALETTE",CDR!M827,""))</f>
        <v/>
      </c>
      <c r="Z826" t="str">
        <f>+IF($C826="","",IF(CDR!N827="PALETTE","",CDR!M827))</f>
        <v/>
      </c>
      <c r="AC826" t="str">
        <f t="shared" si="102"/>
        <v/>
      </c>
      <c r="AD826" t="str">
        <f>+IF($C826="","",CDR!$J$2)</f>
        <v/>
      </c>
      <c r="AE826" t="str">
        <f>+IF(C826="","",CDR!J824)</f>
        <v/>
      </c>
      <c r="AF826" t="str">
        <f t="shared" si="103"/>
        <v/>
      </c>
    </row>
    <row r="827" spans="1:32" x14ac:dyDescent="0.25">
      <c r="A827" t="str">
        <f>+IF($C827="","",IF(CDR!I828="","",TEXT(CDR!I828,"00000000000000")))</f>
        <v/>
      </c>
      <c r="B827" t="str">
        <f t="shared" si="96"/>
        <v/>
      </c>
      <c r="C827" t="str">
        <f>+IF(CDR!F828="","",SUBSTITUTE(CDR!F828,"CHAR (10)"," "))</f>
        <v/>
      </c>
      <c r="D827" t="str">
        <f>+IF(CDR!F828="","",SUBSTITUTE(CDR!F828,"CHAR (10)"," "))</f>
        <v/>
      </c>
      <c r="E827" t="str">
        <f t="shared" si="97"/>
        <v/>
      </c>
      <c r="F827" t="str">
        <f>+IF($C827="","",IF(CDR!G828="BIO","Oui","Non"))</f>
        <v/>
      </c>
      <c r="G827" t="str">
        <f>+IF($C827="","",IF(CDR!D828="DOMEDIA","MDD",IF(CDR!D828="APTA","MDD",IF(CDR!D828="TOP BUDGET","Premier Prix","MN"))))</f>
        <v/>
      </c>
      <c r="H827" t="str">
        <f>+IF($C827="","",CDR!D828)</f>
        <v/>
      </c>
      <c r="K827" t="str">
        <f>+IF($C827="","",CDR!$E$2)</f>
        <v/>
      </c>
      <c r="L827" t="str">
        <f>+IF($C827="","",CDR!$G$2)</f>
        <v/>
      </c>
      <c r="M827" t="str">
        <f>+IF($C827="","",CDR!AN828)</f>
        <v/>
      </c>
      <c r="N827" t="str">
        <f>+IF($C827="","",CDR!AO828)</f>
        <v/>
      </c>
      <c r="P827" t="str">
        <f t="shared" si="98"/>
        <v/>
      </c>
      <c r="Q827" t="str">
        <f>+IF($C827="","",CDR!A828)</f>
        <v/>
      </c>
      <c r="S827" t="str">
        <f t="shared" si="99"/>
        <v/>
      </c>
      <c r="T827" t="str">
        <f t="shared" si="100"/>
        <v/>
      </c>
      <c r="U827" t="str">
        <f t="shared" si="101"/>
        <v/>
      </c>
      <c r="V827" t="str">
        <f>+IF(C827="","",IF(CDR!L828="VRAC","Composant sans Colisage","Homogène"))</f>
        <v/>
      </c>
      <c r="W827" t="str">
        <f>+IF(C827="","",IF(CDR!L828="VRAC","EACH",IF(CDR!L828="COLIS","COLIS (CARTON FARDEAU DISPLAY)","PALETTE - BOX")))</f>
        <v/>
      </c>
      <c r="X827" t="str">
        <f>+IF($C827="","",IF(CDR!L828="PALETTE",CDR!M828,""))</f>
        <v/>
      </c>
      <c r="Z827" t="str">
        <f>+IF($C827="","",IF(CDR!N828="PALETTE","",CDR!M828))</f>
        <v/>
      </c>
      <c r="AC827" t="str">
        <f t="shared" si="102"/>
        <v/>
      </c>
      <c r="AD827" t="str">
        <f>+IF($C827="","",CDR!$J$2)</f>
        <v/>
      </c>
      <c r="AE827" t="str">
        <f>+IF(C827="","",CDR!J825)</f>
        <v/>
      </c>
      <c r="AF827" t="str">
        <f t="shared" si="103"/>
        <v/>
      </c>
    </row>
    <row r="828" spans="1:32" x14ac:dyDescent="0.25">
      <c r="A828" t="str">
        <f>+IF($C828="","",IF(CDR!I829="","",TEXT(CDR!I829,"00000000000000")))</f>
        <v/>
      </c>
      <c r="B828" t="str">
        <f t="shared" si="96"/>
        <v/>
      </c>
      <c r="C828" t="str">
        <f>+IF(CDR!F829="","",SUBSTITUTE(CDR!F829,"CHAR (10)"," "))</f>
        <v/>
      </c>
      <c r="D828" t="str">
        <f>+IF(CDR!F829="","",SUBSTITUTE(CDR!F829,"CHAR (10)"," "))</f>
        <v/>
      </c>
      <c r="E828" t="str">
        <f t="shared" si="97"/>
        <v/>
      </c>
      <c r="F828" t="str">
        <f>+IF($C828="","",IF(CDR!G829="BIO","Oui","Non"))</f>
        <v/>
      </c>
      <c r="G828" t="str">
        <f>+IF($C828="","",IF(CDR!D829="DOMEDIA","MDD",IF(CDR!D829="APTA","MDD",IF(CDR!D829="TOP BUDGET","Premier Prix","MN"))))</f>
        <v/>
      </c>
      <c r="H828" t="str">
        <f>+IF($C828="","",CDR!D829)</f>
        <v/>
      </c>
      <c r="K828" t="str">
        <f>+IF($C828="","",CDR!$E$2)</f>
        <v/>
      </c>
      <c r="L828" t="str">
        <f>+IF($C828="","",CDR!$G$2)</f>
        <v/>
      </c>
      <c r="M828" t="str">
        <f>+IF($C828="","",CDR!AN829)</f>
        <v/>
      </c>
      <c r="N828" t="str">
        <f>+IF($C828="","",CDR!AO829)</f>
        <v/>
      </c>
      <c r="P828" t="str">
        <f t="shared" si="98"/>
        <v/>
      </c>
      <c r="Q828" t="str">
        <f>+IF($C828="","",CDR!A829)</f>
        <v/>
      </c>
      <c r="S828" t="str">
        <f t="shared" si="99"/>
        <v/>
      </c>
      <c r="T828" t="str">
        <f t="shared" si="100"/>
        <v/>
      </c>
      <c r="U828" t="str">
        <f t="shared" si="101"/>
        <v/>
      </c>
      <c r="V828" t="str">
        <f>+IF(C828="","",IF(CDR!L829="VRAC","Composant sans Colisage","Homogène"))</f>
        <v/>
      </c>
      <c r="W828" t="str">
        <f>+IF(C828="","",IF(CDR!L829="VRAC","EACH",IF(CDR!L829="COLIS","COLIS (CARTON FARDEAU DISPLAY)","PALETTE - BOX")))</f>
        <v/>
      </c>
      <c r="X828" t="str">
        <f>+IF($C828="","",IF(CDR!L829="PALETTE",CDR!M829,""))</f>
        <v/>
      </c>
      <c r="Z828" t="str">
        <f>+IF($C828="","",IF(CDR!N829="PALETTE","",CDR!M829))</f>
        <v/>
      </c>
      <c r="AC828" t="str">
        <f t="shared" si="102"/>
        <v/>
      </c>
      <c r="AD828" t="str">
        <f>+IF($C828="","",CDR!$J$2)</f>
        <v/>
      </c>
      <c r="AE828" t="str">
        <f>+IF(C828="","",CDR!J826)</f>
        <v/>
      </c>
      <c r="AF828" t="str">
        <f t="shared" si="103"/>
        <v/>
      </c>
    </row>
    <row r="829" spans="1:32" x14ac:dyDescent="0.25">
      <c r="A829" t="str">
        <f>+IF($C829="","",IF(CDR!I830="","",TEXT(CDR!I830,"00000000000000")))</f>
        <v/>
      </c>
      <c r="B829" t="str">
        <f t="shared" si="96"/>
        <v/>
      </c>
      <c r="C829" t="str">
        <f>+IF(CDR!F830="","",SUBSTITUTE(CDR!F830,"CHAR (10)"," "))</f>
        <v/>
      </c>
      <c r="D829" t="str">
        <f>+IF(CDR!F830="","",SUBSTITUTE(CDR!F830,"CHAR (10)"," "))</f>
        <v/>
      </c>
      <c r="E829" t="str">
        <f t="shared" si="97"/>
        <v/>
      </c>
      <c r="F829" t="str">
        <f>+IF($C829="","",IF(CDR!G830="BIO","Oui","Non"))</f>
        <v/>
      </c>
      <c r="G829" t="str">
        <f>+IF($C829="","",IF(CDR!D830="DOMEDIA","MDD",IF(CDR!D830="APTA","MDD",IF(CDR!D830="TOP BUDGET","Premier Prix","MN"))))</f>
        <v/>
      </c>
      <c r="H829" t="str">
        <f>+IF($C829="","",CDR!D830)</f>
        <v/>
      </c>
      <c r="K829" t="str">
        <f>+IF($C829="","",CDR!$E$2)</f>
        <v/>
      </c>
      <c r="L829" t="str">
        <f>+IF($C829="","",CDR!$G$2)</f>
        <v/>
      </c>
      <c r="M829" t="str">
        <f>+IF($C829="","",CDR!AN830)</f>
        <v/>
      </c>
      <c r="N829" t="str">
        <f>+IF($C829="","",CDR!AO830)</f>
        <v/>
      </c>
      <c r="P829" t="str">
        <f t="shared" si="98"/>
        <v/>
      </c>
      <c r="Q829" t="str">
        <f>+IF($C829="","",CDR!A830)</f>
        <v/>
      </c>
      <c r="S829" t="str">
        <f t="shared" si="99"/>
        <v/>
      </c>
      <c r="T829" t="str">
        <f t="shared" si="100"/>
        <v/>
      </c>
      <c r="U829" t="str">
        <f t="shared" si="101"/>
        <v/>
      </c>
      <c r="V829" t="str">
        <f>+IF(C829="","",IF(CDR!L830="VRAC","Composant sans Colisage","Homogène"))</f>
        <v/>
      </c>
      <c r="W829" t="str">
        <f>+IF(C829="","",IF(CDR!L830="VRAC","EACH",IF(CDR!L830="COLIS","COLIS (CARTON FARDEAU DISPLAY)","PALETTE - BOX")))</f>
        <v/>
      </c>
      <c r="X829" t="str">
        <f>+IF($C829="","",IF(CDR!L830="PALETTE",CDR!M830,""))</f>
        <v/>
      </c>
      <c r="Z829" t="str">
        <f>+IF($C829="","",IF(CDR!N830="PALETTE","",CDR!M830))</f>
        <v/>
      </c>
      <c r="AC829" t="str">
        <f t="shared" si="102"/>
        <v/>
      </c>
      <c r="AD829" t="str">
        <f>+IF($C829="","",CDR!$J$2)</f>
        <v/>
      </c>
      <c r="AE829" t="str">
        <f>+IF(C829="","",CDR!J827)</f>
        <v/>
      </c>
      <c r="AF829" t="str">
        <f t="shared" si="103"/>
        <v/>
      </c>
    </row>
    <row r="830" spans="1:32" x14ac:dyDescent="0.25">
      <c r="A830" t="str">
        <f>+IF($C830="","",IF(CDR!I831="","",TEXT(CDR!I831,"00000000000000")))</f>
        <v/>
      </c>
      <c r="B830" t="str">
        <f t="shared" si="96"/>
        <v/>
      </c>
      <c r="C830" t="str">
        <f>+IF(CDR!F831="","",SUBSTITUTE(CDR!F831,"CHAR (10)"," "))</f>
        <v/>
      </c>
      <c r="D830" t="str">
        <f>+IF(CDR!F831="","",SUBSTITUTE(CDR!F831,"CHAR (10)"," "))</f>
        <v/>
      </c>
      <c r="E830" t="str">
        <f t="shared" si="97"/>
        <v/>
      </c>
      <c r="F830" t="str">
        <f>+IF($C830="","",IF(CDR!G831="BIO","Oui","Non"))</f>
        <v/>
      </c>
      <c r="G830" t="str">
        <f>+IF($C830="","",IF(CDR!D831="DOMEDIA","MDD",IF(CDR!D831="APTA","MDD",IF(CDR!D831="TOP BUDGET","Premier Prix","MN"))))</f>
        <v/>
      </c>
      <c r="H830" t="str">
        <f>+IF($C830="","",CDR!D831)</f>
        <v/>
      </c>
      <c r="K830" t="str">
        <f>+IF($C830="","",CDR!$E$2)</f>
        <v/>
      </c>
      <c r="L830" t="str">
        <f>+IF($C830="","",CDR!$G$2)</f>
        <v/>
      </c>
      <c r="M830" t="str">
        <f>+IF($C830="","",CDR!AN831)</f>
        <v/>
      </c>
      <c r="N830" t="str">
        <f>+IF($C830="","",CDR!AO831)</f>
        <v/>
      </c>
      <c r="P830" t="str">
        <f t="shared" si="98"/>
        <v/>
      </c>
      <c r="Q830" t="str">
        <f>+IF($C830="","",CDR!A831)</f>
        <v/>
      </c>
      <c r="S830" t="str">
        <f t="shared" si="99"/>
        <v/>
      </c>
      <c r="T830" t="str">
        <f t="shared" si="100"/>
        <v/>
      </c>
      <c r="U830" t="str">
        <f t="shared" si="101"/>
        <v/>
      </c>
      <c r="V830" t="str">
        <f>+IF(C830="","",IF(CDR!L831="VRAC","Composant sans Colisage","Homogène"))</f>
        <v/>
      </c>
      <c r="W830" t="str">
        <f>+IF(C830="","",IF(CDR!L831="VRAC","EACH",IF(CDR!L831="COLIS","COLIS (CARTON FARDEAU DISPLAY)","PALETTE - BOX")))</f>
        <v/>
      </c>
      <c r="X830" t="str">
        <f>+IF($C830="","",IF(CDR!L831="PALETTE",CDR!M831,""))</f>
        <v/>
      </c>
      <c r="Z830" t="str">
        <f>+IF($C830="","",IF(CDR!N831="PALETTE","",CDR!M831))</f>
        <v/>
      </c>
      <c r="AC830" t="str">
        <f t="shared" si="102"/>
        <v/>
      </c>
      <c r="AD830" t="str">
        <f>+IF($C830="","",CDR!$J$2)</f>
        <v/>
      </c>
      <c r="AE830" t="str">
        <f>+IF(C830="","",CDR!J828)</f>
        <v/>
      </c>
      <c r="AF830" t="str">
        <f t="shared" si="103"/>
        <v/>
      </c>
    </row>
    <row r="831" spans="1:32" x14ac:dyDescent="0.25">
      <c r="A831" t="str">
        <f>+IF($C831="","",IF(CDR!I832="","",TEXT(CDR!I832,"00000000000000")))</f>
        <v/>
      </c>
      <c r="B831" t="str">
        <f t="shared" si="96"/>
        <v/>
      </c>
      <c r="C831" t="str">
        <f>+IF(CDR!F832="","",SUBSTITUTE(CDR!F832,"CHAR (10)"," "))</f>
        <v/>
      </c>
      <c r="D831" t="str">
        <f>+IF(CDR!F832="","",SUBSTITUTE(CDR!F832,"CHAR (10)"," "))</f>
        <v/>
      </c>
      <c r="E831" t="str">
        <f t="shared" si="97"/>
        <v/>
      </c>
      <c r="F831" t="str">
        <f>+IF($C831="","",IF(CDR!G832="BIO","Oui","Non"))</f>
        <v/>
      </c>
      <c r="G831" t="str">
        <f>+IF($C831="","",IF(CDR!D832="DOMEDIA","MDD",IF(CDR!D832="APTA","MDD",IF(CDR!D832="TOP BUDGET","Premier Prix","MN"))))</f>
        <v/>
      </c>
      <c r="H831" t="str">
        <f>+IF($C831="","",CDR!D832)</f>
        <v/>
      </c>
      <c r="K831" t="str">
        <f>+IF($C831="","",CDR!$E$2)</f>
        <v/>
      </c>
      <c r="L831" t="str">
        <f>+IF($C831="","",CDR!$G$2)</f>
        <v/>
      </c>
      <c r="M831" t="str">
        <f>+IF($C831="","",CDR!AN832)</f>
        <v/>
      </c>
      <c r="N831" t="str">
        <f>+IF($C831="","",CDR!AO832)</f>
        <v/>
      </c>
      <c r="P831" t="str">
        <f t="shared" si="98"/>
        <v/>
      </c>
      <c r="Q831" t="str">
        <f>+IF($C831="","",CDR!A832)</f>
        <v/>
      </c>
      <c r="S831" t="str">
        <f t="shared" si="99"/>
        <v/>
      </c>
      <c r="T831" t="str">
        <f t="shared" si="100"/>
        <v/>
      </c>
      <c r="U831" t="str">
        <f t="shared" si="101"/>
        <v/>
      </c>
      <c r="V831" t="str">
        <f>+IF(C831="","",IF(CDR!L832="VRAC","Composant sans Colisage","Homogène"))</f>
        <v/>
      </c>
      <c r="W831" t="str">
        <f>+IF(C831="","",IF(CDR!L832="VRAC","EACH",IF(CDR!L832="COLIS","COLIS (CARTON FARDEAU DISPLAY)","PALETTE - BOX")))</f>
        <v/>
      </c>
      <c r="X831" t="str">
        <f>+IF($C831="","",IF(CDR!L832="PALETTE",CDR!M832,""))</f>
        <v/>
      </c>
      <c r="Z831" t="str">
        <f>+IF($C831="","",IF(CDR!N832="PALETTE","",CDR!M832))</f>
        <v/>
      </c>
      <c r="AC831" t="str">
        <f t="shared" si="102"/>
        <v/>
      </c>
      <c r="AD831" t="str">
        <f>+IF($C831="","",CDR!$J$2)</f>
        <v/>
      </c>
      <c r="AE831" t="str">
        <f>+IF(C831="","",CDR!J829)</f>
        <v/>
      </c>
      <c r="AF831" t="str">
        <f t="shared" si="103"/>
        <v/>
      </c>
    </row>
    <row r="832" spans="1:32" x14ac:dyDescent="0.25">
      <c r="A832" t="str">
        <f>+IF($C832="","",IF(CDR!I833="","",TEXT(CDR!I833,"00000000000000")))</f>
        <v/>
      </c>
      <c r="B832" t="str">
        <f t="shared" si="96"/>
        <v/>
      </c>
      <c r="C832" t="str">
        <f>+IF(CDR!F833="","",SUBSTITUTE(CDR!F833,"CHAR (10)"," "))</f>
        <v/>
      </c>
      <c r="D832" t="str">
        <f>+IF(CDR!F833="","",SUBSTITUTE(CDR!F833,"CHAR (10)"," "))</f>
        <v/>
      </c>
      <c r="E832" t="str">
        <f t="shared" si="97"/>
        <v/>
      </c>
      <c r="F832" t="str">
        <f>+IF($C832="","",IF(CDR!G833="BIO","Oui","Non"))</f>
        <v/>
      </c>
      <c r="G832" t="str">
        <f>+IF($C832="","",IF(CDR!D833="DOMEDIA","MDD",IF(CDR!D833="APTA","MDD",IF(CDR!D833="TOP BUDGET","Premier Prix","MN"))))</f>
        <v/>
      </c>
      <c r="H832" t="str">
        <f>+IF($C832="","",CDR!D833)</f>
        <v/>
      </c>
      <c r="K832" t="str">
        <f>+IF($C832="","",CDR!$E$2)</f>
        <v/>
      </c>
      <c r="L832" t="str">
        <f>+IF($C832="","",CDR!$G$2)</f>
        <v/>
      </c>
      <c r="M832" t="str">
        <f>+IF($C832="","",CDR!AN833)</f>
        <v/>
      </c>
      <c r="N832" t="str">
        <f>+IF($C832="","",CDR!AO833)</f>
        <v/>
      </c>
      <c r="P832" t="str">
        <f t="shared" si="98"/>
        <v/>
      </c>
      <c r="Q832" t="str">
        <f>+IF($C832="","",CDR!A833)</f>
        <v/>
      </c>
      <c r="S832" t="str">
        <f t="shared" si="99"/>
        <v/>
      </c>
      <c r="T832" t="str">
        <f t="shared" si="100"/>
        <v/>
      </c>
      <c r="U832" t="str">
        <f t="shared" si="101"/>
        <v/>
      </c>
      <c r="V832" t="str">
        <f>+IF(C832="","",IF(CDR!L833="VRAC","Composant sans Colisage","Homogène"))</f>
        <v/>
      </c>
      <c r="W832" t="str">
        <f>+IF(C832="","",IF(CDR!L833="VRAC","EACH",IF(CDR!L833="COLIS","COLIS (CARTON FARDEAU DISPLAY)","PALETTE - BOX")))</f>
        <v/>
      </c>
      <c r="X832" t="str">
        <f>+IF($C832="","",IF(CDR!L833="PALETTE",CDR!M833,""))</f>
        <v/>
      </c>
      <c r="Z832" t="str">
        <f>+IF($C832="","",IF(CDR!N833="PALETTE","",CDR!M833))</f>
        <v/>
      </c>
      <c r="AC832" t="str">
        <f t="shared" si="102"/>
        <v/>
      </c>
      <c r="AD832" t="str">
        <f>+IF($C832="","",CDR!$J$2)</f>
        <v/>
      </c>
      <c r="AE832" t="str">
        <f>+IF(C832="","",CDR!J830)</f>
        <v/>
      </c>
      <c r="AF832" t="str">
        <f t="shared" si="103"/>
        <v/>
      </c>
    </row>
    <row r="833" spans="1:32" x14ac:dyDescent="0.25">
      <c r="A833" t="str">
        <f>+IF($C833="","",IF(CDR!I834="","",TEXT(CDR!I834,"00000000000000")))</f>
        <v/>
      </c>
      <c r="B833" t="str">
        <f t="shared" si="96"/>
        <v/>
      </c>
      <c r="C833" t="str">
        <f>+IF(CDR!F834="","",SUBSTITUTE(CDR!F834,"CHAR (10)"," "))</f>
        <v/>
      </c>
      <c r="D833" t="str">
        <f>+IF(CDR!F834="","",SUBSTITUTE(CDR!F834,"CHAR (10)"," "))</f>
        <v/>
      </c>
      <c r="E833" t="str">
        <f t="shared" si="97"/>
        <v/>
      </c>
      <c r="F833" t="str">
        <f>+IF($C833="","",IF(CDR!G834="BIO","Oui","Non"))</f>
        <v/>
      </c>
      <c r="G833" t="str">
        <f>+IF($C833="","",IF(CDR!D834="DOMEDIA","MDD",IF(CDR!D834="APTA","MDD",IF(CDR!D834="TOP BUDGET","Premier Prix","MN"))))</f>
        <v/>
      </c>
      <c r="H833" t="str">
        <f>+IF($C833="","",CDR!D834)</f>
        <v/>
      </c>
      <c r="K833" t="str">
        <f>+IF($C833="","",CDR!$E$2)</f>
        <v/>
      </c>
      <c r="L833" t="str">
        <f>+IF($C833="","",CDR!$G$2)</f>
        <v/>
      </c>
      <c r="M833" t="str">
        <f>+IF($C833="","",CDR!AN834)</f>
        <v/>
      </c>
      <c r="N833" t="str">
        <f>+IF($C833="","",CDR!AO834)</f>
        <v/>
      </c>
      <c r="P833" t="str">
        <f t="shared" si="98"/>
        <v/>
      </c>
      <c r="Q833" t="str">
        <f>+IF($C833="","",CDR!A834)</f>
        <v/>
      </c>
      <c r="S833" t="str">
        <f t="shared" si="99"/>
        <v/>
      </c>
      <c r="T833" t="str">
        <f t="shared" si="100"/>
        <v/>
      </c>
      <c r="U833" t="str">
        <f t="shared" si="101"/>
        <v/>
      </c>
      <c r="V833" t="str">
        <f>+IF(C833="","",IF(CDR!L834="VRAC","Composant sans Colisage","Homogène"))</f>
        <v/>
      </c>
      <c r="W833" t="str">
        <f>+IF(C833="","",IF(CDR!L834="VRAC","EACH",IF(CDR!L834="COLIS","COLIS (CARTON FARDEAU DISPLAY)","PALETTE - BOX")))</f>
        <v/>
      </c>
      <c r="X833" t="str">
        <f>+IF($C833="","",IF(CDR!L834="PALETTE",CDR!M834,""))</f>
        <v/>
      </c>
      <c r="Z833" t="str">
        <f>+IF($C833="","",IF(CDR!N834="PALETTE","",CDR!M834))</f>
        <v/>
      </c>
      <c r="AC833" t="str">
        <f t="shared" si="102"/>
        <v/>
      </c>
      <c r="AD833" t="str">
        <f>+IF($C833="","",CDR!$J$2)</f>
        <v/>
      </c>
      <c r="AE833" t="str">
        <f>+IF(C833="","",CDR!J831)</f>
        <v/>
      </c>
      <c r="AF833" t="str">
        <f t="shared" si="103"/>
        <v/>
      </c>
    </row>
    <row r="834" spans="1:32" x14ac:dyDescent="0.25">
      <c r="A834" t="str">
        <f>+IF($C834="","",IF(CDR!I835="","",TEXT(CDR!I835,"00000000000000")))</f>
        <v/>
      </c>
      <c r="B834" t="str">
        <f t="shared" si="96"/>
        <v/>
      </c>
      <c r="C834" t="str">
        <f>+IF(CDR!F835="","",SUBSTITUTE(CDR!F835,"CHAR (10)"," "))</f>
        <v/>
      </c>
      <c r="D834" t="str">
        <f>+IF(CDR!F835="","",SUBSTITUTE(CDR!F835,"CHAR (10)"," "))</f>
        <v/>
      </c>
      <c r="E834" t="str">
        <f t="shared" si="97"/>
        <v/>
      </c>
      <c r="F834" t="str">
        <f>+IF($C834="","",IF(CDR!G835="BIO","Oui","Non"))</f>
        <v/>
      </c>
      <c r="G834" t="str">
        <f>+IF($C834="","",IF(CDR!D835="DOMEDIA","MDD",IF(CDR!D835="APTA","MDD",IF(CDR!D835="TOP BUDGET","Premier Prix","MN"))))</f>
        <v/>
      </c>
      <c r="H834" t="str">
        <f>+IF($C834="","",CDR!D835)</f>
        <v/>
      </c>
      <c r="K834" t="str">
        <f>+IF($C834="","",CDR!$E$2)</f>
        <v/>
      </c>
      <c r="L834" t="str">
        <f>+IF($C834="","",CDR!$G$2)</f>
        <v/>
      </c>
      <c r="M834" t="str">
        <f>+IF($C834="","",CDR!AN835)</f>
        <v/>
      </c>
      <c r="N834" t="str">
        <f>+IF($C834="","",CDR!AO835)</f>
        <v/>
      </c>
      <c r="P834" t="str">
        <f t="shared" si="98"/>
        <v/>
      </c>
      <c r="Q834" t="str">
        <f>+IF($C834="","",CDR!A835)</f>
        <v/>
      </c>
      <c r="S834" t="str">
        <f t="shared" si="99"/>
        <v/>
      </c>
      <c r="T834" t="str">
        <f t="shared" si="100"/>
        <v/>
      </c>
      <c r="U834" t="str">
        <f t="shared" si="101"/>
        <v/>
      </c>
      <c r="V834" t="str">
        <f>+IF(C834="","",IF(CDR!L835="VRAC","Composant sans Colisage","Homogène"))</f>
        <v/>
      </c>
      <c r="W834" t="str">
        <f>+IF(C834="","",IF(CDR!L835="VRAC","EACH",IF(CDR!L835="COLIS","COLIS (CARTON FARDEAU DISPLAY)","PALETTE - BOX")))</f>
        <v/>
      </c>
      <c r="X834" t="str">
        <f>+IF($C834="","",IF(CDR!L835="PALETTE",CDR!M835,""))</f>
        <v/>
      </c>
      <c r="Z834" t="str">
        <f>+IF($C834="","",IF(CDR!N835="PALETTE","",CDR!M835))</f>
        <v/>
      </c>
      <c r="AC834" t="str">
        <f t="shared" si="102"/>
        <v/>
      </c>
      <c r="AD834" t="str">
        <f>+IF($C834="","",CDR!$J$2)</f>
        <v/>
      </c>
      <c r="AE834" t="str">
        <f>+IF(C834="","",CDR!J832)</f>
        <v/>
      </c>
      <c r="AF834" t="str">
        <f t="shared" si="103"/>
        <v/>
      </c>
    </row>
    <row r="835" spans="1:32" x14ac:dyDescent="0.25">
      <c r="A835" t="str">
        <f>+IF($C835="","",IF(CDR!I836="","",TEXT(CDR!I836,"00000000000000")))</f>
        <v/>
      </c>
      <c r="B835" t="str">
        <f t="shared" si="96"/>
        <v/>
      </c>
      <c r="C835" t="str">
        <f>+IF(CDR!F836="","",SUBSTITUTE(CDR!F836,"CHAR (10)"," "))</f>
        <v/>
      </c>
      <c r="D835" t="str">
        <f>+IF(CDR!F836="","",SUBSTITUTE(CDR!F836,"CHAR (10)"," "))</f>
        <v/>
      </c>
      <c r="E835" t="str">
        <f t="shared" si="97"/>
        <v/>
      </c>
      <c r="F835" t="str">
        <f>+IF($C835="","",IF(CDR!G836="BIO","Oui","Non"))</f>
        <v/>
      </c>
      <c r="G835" t="str">
        <f>+IF($C835="","",IF(CDR!D836="DOMEDIA","MDD",IF(CDR!D836="APTA","MDD",IF(CDR!D836="TOP BUDGET","Premier Prix","MN"))))</f>
        <v/>
      </c>
      <c r="H835" t="str">
        <f>+IF($C835="","",CDR!D836)</f>
        <v/>
      </c>
      <c r="K835" t="str">
        <f>+IF($C835="","",CDR!$E$2)</f>
        <v/>
      </c>
      <c r="L835" t="str">
        <f>+IF($C835="","",CDR!$G$2)</f>
        <v/>
      </c>
      <c r="M835" t="str">
        <f>+IF($C835="","",CDR!AN836)</f>
        <v/>
      </c>
      <c r="N835" t="str">
        <f>+IF($C835="","",CDR!AO836)</f>
        <v/>
      </c>
      <c r="P835" t="str">
        <f t="shared" si="98"/>
        <v/>
      </c>
      <c r="Q835" t="str">
        <f>+IF($C835="","",CDR!A836)</f>
        <v/>
      </c>
      <c r="S835" t="str">
        <f t="shared" si="99"/>
        <v/>
      </c>
      <c r="T835" t="str">
        <f t="shared" si="100"/>
        <v/>
      </c>
      <c r="U835" t="str">
        <f t="shared" si="101"/>
        <v/>
      </c>
      <c r="V835" t="str">
        <f>+IF(C835="","",IF(CDR!L836="VRAC","Composant sans Colisage","Homogène"))</f>
        <v/>
      </c>
      <c r="W835" t="str">
        <f>+IF(C835="","",IF(CDR!L836="VRAC","EACH",IF(CDR!L836="COLIS","COLIS (CARTON FARDEAU DISPLAY)","PALETTE - BOX")))</f>
        <v/>
      </c>
      <c r="X835" t="str">
        <f>+IF($C835="","",IF(CDR!L836="PALETTE",CDR!M836,""))</f>
        <v/>
      </c>
      <c r="Z835" t="str">
        <f>+IF($C835="","",IF(CDR!N836="PALETTE","",CDR!M836))</f>
        <v/>
      </c>
      <c r="AC835" t="str">
        <f t="shared" si="102"/>
        <v/>
      </c>
      <c r="AD835" t="str">
        <f>+IF($C835="","",CDR!$J$2)</f>
        <v/>
      </c>
      <c r="AE835" t="str">
        <f>+IF(C835="","",CDR!J833)</f>
        <v/>
      </c>
      <c r="AF835" t="str">
        <f t="shared" si="103"/>
        <v/>
      </c>
    </row>
    <row r="836" spans="1:32" x14ac:dyDescent="0.25">
      <c r="A836" t="str">
        <f>+IF($C836="","",IF(CDR!I837="","",TEXT(CDR!I837,"00000000000000")))</f>
        <v/>
      </c>
      <c r="B836" t="str">
        <f t="shared" si="96"/>
        <v/>
      </c>
      <c r="C836" t="str">
        <f>+IF(CDR!F837="","",SUBSTITUTE(CDR!F837,"CHAR (10)"," "))</f>
        <v/>
      </c>
      <c r="D836" t="str">
        <f>+IF(CDR!F837="","",SUBSTITUTE(CDR!F837,"CHAR (10)"," "))</f>
        <v/>
      </c>
      <c r="E836" t="str">
        <f t="shared" si="97"/>
        <v/>
      </c>
      <c r="F836" t="str">
        <f>+IF($C836="","",IF(CDR!G837="BIO","Oui","Non"))</f>
        <v/>
      </c>
      <c r="G836" t="str">
        <f>+IF($C836="","",IF(CDR!D837="DOMEDIA","MDD",IF(CDR!D837="APTA","MDD",IF(CDR!D837="TOP BUDGET","Premier Prix","MN"))))</f>
        <v/>
      </c>
      <c r="H836" t="str">
        <f>+IF($C836="","",CDR!D837)</f>
        <v/>
      </c>
      <c r="K836" t="str">
        <f>+IF($C836="","",CDR!$E$2)</f>
        <v/>
      </c>
      <c r="L836" t="str">
        <f>+IF($C836="","",CDR!$G$2)</f>
        <v/>
      </c>
      <c r="M836" t="str">
        <f>+IF($C836="","",CDR!AN837)</f>
        <v/>
      </c>
      <c r="N836" t="str">
        <f>+IF($C836="","",CDR!AO837)</f>
        <v/>
      </c>
      <c r="P836" t="str">
        <f t="shared" si="98"/>
        <v/>
      </c>
      <c r="Q836" t="str">
        <f>+IF($C836="","",CDR!A837)</f>
        <v/>
      </c>
      <c r="S836" t="str">
        <f t="shared" si="99"/>
        <v/>
      </c>
      <c r="T836" t="str">
        <f t="shared" si="100"/>
        <v/>
      </c>
      <c r="U836" t="str">
        <f t="shared" si="101"/>
        <v/>
      </c>
      <c r="V836" t="str">
        <f>+IF(C836="","",IF(CDR!L837="VRAC","Composant sans Colisage","Homogène"))</f>
        <v/>
      </c>
      <c r="W836" t="str">
        <f>+IF(C836="","",IF(CDR!L837="VRAC","EACH",IF(CDR!L837="COLIS","COLIS (CARTON FARDEAU DISPLAY)","PALETTE - BOX")))</f>
        <v/>
      </c>
      <c r="X836" t="str">
        <f>+IF($C836="","",IF(CDR!L837="PALETTE",CDR!M837,""))</f>
        <v/>
      </c>
      <c r="Z836" t="str">
        <f>+IF($C836="","",IF(CDR!N837="PALETTE","",CDR!M837))</f>
        <v/>
      </c>
      <c r="AC836" t="str">
        <f t="shared" si="102"/>
        <v/>
      </c>
      <c r="AD836" t="str">
        <f>+IF($C836="","",CDR!$J$2)</f>
        <v/>
      </c>
      <c r="AE836" t="str">
        <f>+IF(C836="","",CDR!J834)</f>
        <v/>
      </c>
      <c r="AF836" t="str">
        <f t="shared" si="103"/>
        <v/>
      </c>
    </row>
    <row r="837" spans="1:32" x14ac:dyDescent="0.25">
      <c r="A837" t="str">
        <f>+IF($C837="","",IF(CDR!I838="","",TEXT(CDR!I838,"00000000000000")))</f>
        <v/>
      </c>
      <c r="B837" t="str">
        <f t="shared" ref="B837:B900" si="104">+IF(C837="","","1")</f>
        <v/>
      </c>
      <c r="C837" t="str">
        <f>+IF(CDR!F838="","",SUBSTITUTE(CDR!F838,"CHAR (10)"," "))</f>
        <v/>
      </c>
      <c r="D837" t="str">
        <f>+IF(CDR!F838="","",SUBSTITUTE(CDR!F838,"CHAR (10)"," "))</f>
        <v/>
      </c>
      <c r="E837" t="str">
        <f t="shared" ref="E837:E900" si="105">+IF($C837="","",LEFT(D837,25))</f>
        <v/>
      </c>
      <c r="F837" t="str">
        <f>+IF($C837="","",IF(CDR!G838="BIO","Oui","Non"))</f>
        <v/>
      </c>
      <c r="G837" t="str">
        <f>+IF($C837="","",IF(CDR!D838="DOMEDIA","MDD",IF(CDR!D838="APTA","MDD",IF(CDR!D838="TOP BUDGET","Premier Prix","MN"))))</f>
        <v/>
      </c>
      <c r="H837" t="str">
        <f>+IF($C837="","",CDR!D838)</f>
        <v/>
      </c>
      <c r="K837" t="str">
        <f>+IF($C837="","",CDR!$E$2)</f>
        <v/>
      </c>
      <c r="L837" t="str">
        <f>+IF($C837="","",CDR!$G$2)</f>
        <v/>
      </c>
      <c r="M837" t="str">
        <f>+IF($C837="","",CDR!AN838)</f>
        <v/>
      </c>
      <c r="N837" t="str">
        <f>+IF($C837="","",CDR!AO838)</f>
        <v/>
      </c>
      <c r="P837" t="str">
        <f t="shared" ref="P837:P900" si="106">+IF(C837="","","Non")</f>
        <v/>
      </c>
      <c r="Q837" t="str">
        <f>+IF($C837="","",CDR!A838)</f>
        <v/>
      </c>
      <c r="S837" t="str">
        <f t="shared" ref="S837:S900" si="107">+IF(F837="","","1")</f>
        <v/>
      </c>
      <c r="T837" t="str">
        <f t="shared" ref="T837:T900" si="108">+IF($C837="","","998")</f>
        <v/>
      </c>
      <c r="U837" t="str">
        <f t="shared" ref="U837:U900" si="109">+IF($C837="","",IF(L837&lt;&gt;168,"Salsify",""))</f>
        <v/>
      </c>
      <c r="V837" t="str">
        <f>+IF(C837="","",IF(CDR!L838="VRAC","Composant sans Colisage","Homogène"))</f>
        <v/>
      </c>
      <c r="W837" t="str">
        <f>+IF(C837="","",IF(CDR!L838="VRAC","EACH",IF(CDR!L838="COLIS","COLIS (CARTON FARDEAU DISPLAY)","PALETTE - BOX")))</f>
        <v/>
      </c>
      <c r="X837" t="str">
        <f>+IF($C837="","",IF(CDR!L838="PALETTE",CDR!M838,""))</f>
        <v/>
      </c>
      <c r="Z837" t="str">
        <f>+IF($C837="","",IF(CDR!N838="PALETTE","",CDR!M838))</f>
        <v/>
      </c>
      <c r="AC837" t="str">
        <f t="shared" ref="AC837:AC900" si="110">+D837</f>
        <v/>
      </c>
      <c r="AD837" t="str">
        <f>+IF($C837="","",CDR!$J$2)</f>
        <v/>
      </c>
      <c r="AE837" t="str">
        <f>+IF(C837="","",CDR!J835)</f>
        <v/>
      </c>
      <c r="AF837" t="str">
        <f t="shared" ref="AF837:AF900" si="111">+IF(C837="","","DDD")</f>
        <v/>
      </c>
    </row>
    <row r="838" spans="1:32" x14ac:dyDescent="0.25">
      <c r="A838" t="str">
        <f>+IF($C838="","",IF(CDR!I839="","",TEXT(CDR!I839,"00000000000000")))</f>
        <v/>
      </c>
      <c r="B838" t="str">
        <f t="shared" si="104"/>
        <v/>
      </c>
      <c r="C838" t="str">
        <f>+IF(CDR!F839="","",SUBSTITUTE(CDR!F839,"CHAR (10)"," "))</f>
        <v/>
      </c>
      <c r="D838" t="str">
        <f>+IF(CDR!F839="","",SUBSTITUTE(CDR!F839,"CHAR (10)"," "))</f>
        <v/>
      </c>
      <c r="E838" t="str">
        <f t="shared" si="105"/>
        <v/>
      </c>
      <c r="F838" t="str">
        <f>+IF($C838="","",IF(CDR!G839="BIO","Oui","Non"))</f>
        <v/>
      </c>
      <c r="G838" t="str">
        <f>+IF($C838="","",IF(CDR!D839="DOMEDIA","MDD",IF(CDR!D839="APTA","MDD",IF(CDR!D839="TOP BUDGET","Premier Prix","MN"))))</f>
        <v/>
      </c>
      <c r="H838" t="str">
        <f>+IF($C838="","",CDR!D839)</f>
        <v/>
      </c>
      <c r="K838" t="str">
        <f>+IF($C838="","",CDR!$E$2)</f>
        <v/>
      </c>
      <c r="L838" t="str">
        <f>+IF($C838="","",CDR!$G$2)</f>
        <v/>
      </c>
      <c r="M838" t="str">
        <f>+IF($C838="","",CDR!AN839)</f>
        <v/>
      </c>
      <c r="N838" t="str">
        <f>+IF($C838="","",CDR!AO839)</f>
        <v/>
      </c>
      <c r="P838" t="str">
        <f t="shared" si="106"/>
        <v/>
      </c>
      <c r="Q838" t="str">
        <f>+IF($C838="","",CDR!A839)</f>
        <v/>
      </c>
      <c r="S838" t="str">
        <f t="shared" si="107"/>
        <v/>
      </c>
      <c r="T838" t="str">
        <f t="shared" si="108"/>
        <v/>
      </c>
      <c r="U838" t="str">
        <f t="shared" si="109"/>
        <v/>
      </c>
      <c r="V838" t="str">
        <f>+IF(C838="","",IF(CDR!L839="VRAC","Composant sans Colisage","Homogène"))</f>
        <v/>
      </c>
      <c r="W838" t="str">
        <f>+IF(C838="","",IF(CDR!L839="VRAC","EACH",IF(CDR!L839="COLIS","COLIS (CARTON FARDEAU DISPLAY)","PALETTE - BOX")))</f>
        <v/>
      </c>
      <c r="X838" t="str">
        <f>+IF($C838="","",IF(CDR!L839="PALETTE",CDR!M839,""))</f>
        <v/>
      </c>
      <c r="Z838" t="str">
        <f>+IF($C838="","",IF(CDR!N839="PALETTE","",CDR!M839))</f>
        <v/>
      </c>
      <c r="AC838" t="str">
        <f t="shared" si="110"/>
        <v/>
      </c>
      <c r="AD838" t="str">
        <f>+IF($C838="","",CDR!$J$2)</f>
        <v/>
      </c>
      <c r="AE838" t="str">
        <f>+IF(C838="","",CDR!J836)</f>
        <v/>
      </c>
      <c r="AF838" t="str">
        <f t="shared" si="111"/>
        <v/>
      </c>
    </row>
    <row r="839" spans="1:32" x14ac:dyDescent="0.25">
      <c r="A839" t="str">
        <f>+IF($C839="","",IF(CDR!I840="","",TEXT(CDR!I840,"00000000000000")))</f>
        <v/>
      </c>
      <c r="B839" t="str">
        <f t="shared" si="104"/>
        <v/>
      </c>
      <c r="C839" t="str">
        <f>+IF(CDR!F840="","",SUBSTITUTE(CDR!F840,"CHAR (10)"," "))</f>
        <v/>
      </c>
      <c r="D839" t="str">
        <f>+IF(CDR!F840="","",SUBSTITUTE(CDR!F840,"CHAR (10)"," "))</f>
        <v/>
      </c>
      <c r="E839" t="str">
        <f t="shared" si="105"/>
        <v/>
      </c>
      <c r="F839" t="str">
        <f>+IF($C839="","",IF(CDR!G840="BIO","Oui","Non"))</f>
        <v/>
      </c>
      <c r="G839" t="str">
        <f>+IF($C839="","",IF(CDR!D840="DOMEDIA","MDD",IF(CDR!D840="APTA","MDD",IF(CDR!D840="TOP BUDGET","Premier Prix","MN"))))</f>
        <v/>
      </c>
      <c r="H839" t="str">
        <f>+IF($C839="","",CDR!D840)</f>
        <v/>
      </c>
      <c r="K839" t="str">
        <f>+IF($C839="","",CDR!$E$2)</f>
        <v/>
      </c>
      <c r="L839" t="str">
        <f>+IF($C839="","",CDR!$G$2)</f>
        <v/>
      </c>
      <c r="M839" t="str">
        <f>+IF($C839="","",CDR!AN840)</f>
        <v/>
      </c>
      <c r="N839" t="str">
        <f>+IF($C839="","",CDR!AO840)</f>
        <v/>
      </c>
      <c r="P839" t="str">
        <f t="shared" si="106"/>
        <v/>
      </c>
      <c r="Q839" t="str">
        <f>+IF($C839="","",CDR!A840)</f>
        <v/>
      </c>
      <c r="S839" t="str">
        <f t="shared" si="107"/>
        <v/>
      </c>
      <c r="T839" t="str">
        <f t="shared" si="108"/>
        <v/>
      </c>
      <c r="U839" t="str">
        <f t="shared" si="109"/>
        <v/>
      </c>
      <c r="V839" t="str">
        <f>+IF(C839="","",IF(CDR!L840="VRAC","Composant sans Colisage","Homogène"))</f>
        <v/>
      </c>
      <c r="W839" t="str">
        <f>+IF(C839="","",IF(CDR!L840="VRAC","EACH",IF(CDR!L840="COLIS","COLIS (CARTON FARDEAU DISPLAY)","PALETTE - BOX")))</f>
        <v/>
      </c>
      <c r="X839" t="str">
        <f>+IF($C839="","",IF(CDR!L840="PALETTE",CDR!M840,""))</f>
        <v/>
      </c>
      <c r="Z839" t="str">
        <f>+IF($C839="","",IF(CDR!N840="PALETTE","",CDR!M840))</f>
        <v/>
      </c>
      <c r="AC839" t="str">
        <f t="shared" si="110"/>
        <v/>
      </c>
      <c r="AD839" t="str">
        <f>+IF($C839="","",CDR!$J$2)</f>
        <v/>
      </c>
      <c r="AE839" t="str">
        <f>+IF(C839="","",CDR!J837)</f>
        <v/>
      </c>
      <c r="AF839" t="str">
        <f t="shared" si="111"/>
        <v/>
      </c>
    </row>
    <row r="840" spans="1:32" x14ac:dyDescent="0.25">
      <c r="A840" t="str">
        <f>+IF($C840="","",IF(CDR!I841="","",TEXT(CDR!I841,"00000000000000")))</f>
        <v/>
      </c>
      <c r="B840" t="str">
        <f t="shared" si="104"/>
        <v/>
      </c>
      <c r="C840" t="str">
        <f>+IF(CDR!F841="","",SUBSTITUTE(CDR!F841,"CHAR (10)"," "))</f>
        <v/>
      </c>
      <c r="D840" t="str">
        <f>+IF(CDR!F841="","",SUBSTITUTE(CDR!F841,"CHAR (10)"," "))</f>
        <v/>
      </c>
      <c r="E840" t="str">
        <f t="shared" si="105"/>
        <v/>
      </c>
      <c r="F840" t="str">
        <f>+IF($C840="","",IF(CDR!G841="BIO","Oui","Non"))</f>
        <v/>
      </c>
      <c r="G840" t="str">
        <f>+IF($C840="","",IF(CDR!D841="DOMEDIA","MDD",IF(CDR!D841="APTA","MDD",IF(CDR!D841="TOP BUDGET","Premier Prix","MN"))))</f>
        <v/>
      </c>
      <c r="H840" t="str">
        <f>+IF($C840="","",CDR!D841)</f>
        <v/>
      </c>
      <c r="K840" t="str">
        <f>+IF($C840="","",CDR!$E$2)</f>
        <v/>
      </c>
      <c r="L840" t="str">
        <f>+IF($C840="","",CDR!$G$2)</f>
        <v/>
      </c>
      <c r="M840" t="str">
        <f>+IF($C840="","",CDR!AN841)</f>
        <v/>
      </c>
      <c r="N840" t="str">
        <f>+IF($C840="","",CDR!AO841)</f>
        <v/>
      </c>
      <c r="P840" t="str">
        <f t="shared" si="106"/>
        <v/>
      </c>
      <c r="Q840" t="str">
        <f>+IF($C840="","",CDR!A841)</f>
        <v/>
      </c>
      <c r="S840" t="str">
        <f t="shared" si="107"/>
        <v/>
      </c>
      <c r="T840" t="str">
        <f t="shared" si="108"/>
        <v/>
      </c>
      <c r="U840" t="str">
        <f t="shared" si="109"/>
        <v/>
      </c>
      <c r="V840" t="str">
        <f>+IF(C840="","",IF(CDR!L841="VRAC","Composant sans Colisage","Homogène"))</f>
        <v/>
      </c>
      <c r="W840" t="str">
        <f>+IF(C840="","",IF(CDR!L841="VRAC","EACH",IF(CDR!L841="COLIS","COLIS (CARTON FARDEAU DISPLAY)","PALETTE - BOX")))</f>
        <v/>
      </c>
      <c r="X840" t="str">
        <f>+IF($C840="","",IF(CDR!L841="PALETTE",CDR!M841,""))</f>
        <v/>
      </c>
      <c r="Z840" t="str">
        <f>+IF($C840="","",IF(CDR!N841="PALETTE","",CDR!M841))</f>
        <v/>
      </c>
      <c r="AC840" t="str">
        <f t="shared" si="110"/>
        <v/>
      </c>
      <c r="AD840" t="str">
        <f>+IF($C840="","",CDR!$J$2)</f>
        <v/>
      </c>
      <c r="AE840" t="str">
        <f>+IF(C840="","",CDR!J838)</f>
        <v/>
      </c>
      <c r="AF840" t="str">
        <f t="shared" si="111"/>
        <v/>
      </c>
    </row>
    <row r="841" spans="1:32" x14ac:dyDescent="0.25">
      <c r="A841" t="str">
        <f>+IF($C841="","",IF(CDR!I842="","",TEXT(CDR!I842,"00000000000000")))</f>
        <v/>
      </c>
      <c r="B841" t="str">
        <f t="shared" si="104"/>
        <v/>
      </c>
      <c r="C841" t="str">
        <f>+IF(CDR!F842="","",SUBSTITUTE(CDR!F842,"CHAR (10)"," "))</f>
        <v/>
      </c>
      <c r="D841" t="str">
        <f>+IF(CDR!F842="","",SUBSTITUTE(CDR!F842,"CHAR (10)"," "))</f>
        <v/>
      </c>
      <c r="E841" t="str">
        <f t="shared" si="105"/>
        <v/>
      </c>
      <c r="F841" t="str">
        <f>+IF($C841="","",IF(CDR!G842="BIO","Oui","Non"))</f>
        <v/>
      </c>
      <c r="G841" t="str">
        <f>+IF($C841="","",IF(CDR!D842="DOMEDIA","MDD",IF(CDR!D842="APTA","MDD",IF(CDR!D842="TOP BUDGET","Premier Prix","MN"))))</f>
        <v/>
      </c>
      <c r="H841" t="str">
        <f>+IF($C841="","",CDR!D842)</f>
        <v/>
      </c>
      <c r="K841" t="str">
        <f>+IF($C841="","",CDR!$E$2)</f>
        <v/>
      </c>
      <c r="L841" t="str">
        <f>+IF($C841="","",CDR!$G$2)</f>
        <v/>
      </c>
      <c r="M841" t="str">
        <f>+IF($C841="","",CDR!AN842)</f>
        <v/>
      </c>
      <c r="N841" t="str">
        <f>+IF($C841="","",CDR!AO842)</f>
        <v/>
      </c>
      <c r="P841" t="str">
        <f t="shared" si="106"/>
        <v/>
      </c>
      <c r="Q841" t="str">
        <f>+IF($C841="","",CDR!A842)</f>
        <v/>
      </c>
      <c r="S841" t="str">
        <f t="shared" si="107"/>
        <v/>
      </c>
      <c r="T841" t="str">
        <f t="shared" si="108"/>
        <v/>
      </c>
      <c r="U841" t="str">
        <f t="shared" si="109"/>
        <v/>
      </c>
      <c r="V841" t="str">
        <f>+IF(C841="","",IF(CDR!L842="VRAC","Composant sans Colisage","Homogène"))</f>
        <v/>
      </c>
      <c r="W841" t="str">
        <f>+IF(C841="","",IF(CDR!L842="VRAC","EACH",IF(CDR!L842="COLIS","COLIS (CARTON FARDEAU DISPLAY)","PALETTE - BOX")))</f>
        <v/>
      </c>
      <c r="X841" t="str">
        <f>+IF($C841="","",IF(CDR!L842="PALETTE",CDR!M842,""))</f>
        <v/>
      </c>
      <c r="Z841" t="str">
        <f>+IF($C841="","",IF(CDR!N842="PALETTE","",CDR!M842))</f>
        <v/>
      </c>
      <c r="AC841" t="str">
        <f t="shared" si="110"/>
        <v/>
      </c>
      <c r="AD841" t="str">
        <f>+IF($C841="","",CDR!$J$2)</f>
        <v/>
      </c>
      <c r="AE841" t="str">
        <f>+IF(C841="","",CDR!J839)</f>
        <v/>
      </c>
      <c r="AF841" t="str">
        <f t="shared" si="111"/>
        <v/>
      </c>
    </row>
    <row r="842" spans="1:32" x14ac:dyDescent="0.25">
      <c r="A842" t="str">
        <f>+IF($C842="","",IF(CDR!I843="","",TEXT(CDR!I843,"00000000000000")))</f>
        <v/>
      </c>
      <c r="B842" t="str">
        <f t="shared" si="104"/>
        <v/>
      </c>
      <c r="C842" t="str">
        <f>+IF(CDR!F843="","",SUBSTITUTE(CDR!F843,"CHAR (10)"," "))</f>
        <v/>
      </c>
      <c r="D842" t="str">
        <f>+IF(CDR!F843="","",SUBSTITUTE(CDR!F843,"CHAR (10)"," "))</f>
        <v/>
      </c>
      <c r="E842" t="str">
        <f t="shared" si="105"/>
        <v/>
      </c>
      <c r="F842" t="str">
        <f>+IF($C842="","",IF(CDR!G843="BIO","Oui","Non"))</f>
        <v/>
      </c>
      <c r="G842" t="str">
        <f>+IF($C842="","",IF(CDR!D843="DOMEDIA","MDD",IF(CDR!D843="APTA","MDD",IF(CDR!D843="TOP BUDGET","Premier Prix","MN"))))</f>
        <v/>
      </c>
      <c r="H842" t="str">
        <f>+IF($C842="","",CDR!D843)</f>
        <v/>
      </c>
      <c r="K842" t="str">
        <f>+IF($C842="","",CDR!$E$2)</f>
        <v/>
      </c>
      <c r="L842" t="str">
        <f>+IF($C842="","",CDR!$G$2)</f>
        <v/>
      </c>
      <c r="M842" t="str">
        <f>+IF($C842="","",CDR!AN843)</f>
        <v/>
      </c>
      <c r="N842" t="str">
        <f>+IF($C842="","",CDR!AO843)</f>
        <v/>
      </c>
      <c r="P842" t="str">
        <f t="shared" si="106"/>
        <v/>
      </c>
      <c r="Q842" t="str">
        <f>+IF($C842="","",CDR!A843)</f>
        <v/>
      </c>
      <c r="S842" t="str">
        <f t="shared" si="107"/>
        <v/>
      </c>
      <c r="T842" t="str">
        <f t="shared" si="108"/>
        <v/>
      </c>
      <c r="U842" t="str">
        <f t="shared" si="109"/>
        <v/>
      </c>
      <c r="V842" t="str">
        <f>+IF(C842="","",IF(CDR!L843="VRAC","Composant sans Colisage","Homogène"))</f>
        <v/>
      </c>
      <c r="W842" t="str">
        <f>+IF(C842="","",IF(CDR!L843="VRAC","EACH",IF(CDR!L843="COLIS","COLIS (CARTON FARDEAU DISPLAY)","PALETTE - BOX")))</f>
        <v/>
      </c>
      <c r="X842" t="str">
        <f>+IF($C842="","",IF(CDR!L843="PALETTE",CDR!M843,""))</f>
        <v/>
      </c>
      <c r="Z842" t="str">
        <f>+IF($C842="","",IF(CDR!N843="PALETTE","",CDR!M843))</f>
        <v/>
      </c>
      <c r="AC842" t="str">
        <f t="shared" si="110"/>
        <v/>
      </c>
      <c r="AD842" t="str">
        <f>+IF($C842="","",CDR!$J$2)</f>
        <v/>
      </c>
      <c r="AE842" t="str">
        <f>+IF(C842="","",CDR!J840)</f>
        <v/>
      </c>
      <c r="AF842" t="str">
        <f t="shared" si="111"/>
        <v/>
      </c>
    </row>
    <row r="843" spans="1:32" x14ac:dyDescent="0.25">
      <c r="A843" t="str">
        <f>+IF($C843="","",IF(CDR!I844="","",TEXT(CDR!I844,"00000000000000")))</f>
        <v/>
      </c>
      <c r="B843" t="str">
        <f t="shared" si="104"/>
        <v/>
      </c>
      <c r="C843" t="str">
        <f>+IF(CDR!F844="","",SUBSTITUTE(CDR!F844,"CHAR (10)"," "))</f>
        <v/>
      </c>
      <c r="D843" t="str">
        <f>+IF(CDR!F844="","",SUBSTITUTE(CDR!F844,"CHAR (10)"," "))</f>
        <v/>
      </c>
      <c r="E843" t="str">
        <f t="shared" si="105"/>
        <v/>
      </c>
      <c r="F843" t="str">
        <f>+IF($C843="","",IF(CDR!G844="BIO","Oui","Non"))</f>
        <v/>
      </c>
      <c r="G843" t="str">
        <f>+IF($C843="","",IF(CDR!D844="DOMEDIA","MDD",IF(CDR!D844="APTA","MDD",IF(CDR!D844="TOP BUDGET","Premier Prix","MN"))))</f>
        <v/>
      </c>
      <c r="H843" t="str">
        <f>+IF($C843="","",CDR!D844)</f>
        <v/>
      </c>
      <c r="K843" t="str">
        <f>+IF($C843="","",CDR!$E$2)</f>
        <v/>
      </c>
      <c r="L843" t="str">
        <f>+IF($C843="","",CDR!$G$2)</f>
        <v/>
      </c>
      <c r="M843" t="str">
        <f>+IF($C843="","",CDR!AN844)</f>
        <v/>
      </c>
      <c r="N843" t="str">
        <f>+IF($C843="","",CDR!AO844)</f>
        <v/>
      </c>
      <c r="P843" t="str">
        <f t="shared" si="106"/>
        <v/>
      </c>
      <c r="Q843" t="str">
        <f>+IF($C843="","",CDR!A844)</f>
        <v/>
      </c>
      <c r="S843" t="str">
        <f t="shared" si="107"/>
        <v/>
      </c>
      <c r="T843" t="str">
        <f t="shared" si="108"/>
        <v/>
      </c>
      <c r="U843" t="str">
        <f t="shared" si="109"/>
        <v/>
      </c>
      <c r="V843" t="str">
        <f>+IF(C843="","",IF(CDR!L844="VRAC","Composant sans Colisage","Homogène"))</f>
        <v/>
      </c>
      <c r="W843" t="str">
        <f>+IF(C843="","",IF(CDR!L844="VRAC","EACH",IF(CDR!L844="COLIS","COLIS (CARTON FARDEAU DISPLAY)","PALETTE - BOX")))</f>
        <v/>
      </c>
      <c r="X843" t="str">
        <f>+IF($C843="","",IF(CDR!L844="PALETTE",CDR!M844,""))</f>
        <v/>
      </c>
      <c r="Z843" t="str">
        <f>+IF($C843="","",IF(CDR!N844="PALETTE","",CDR!M844))</f>
        <v/>
      </c>
      <c r="AC843" t="str">
        <f t="shared" si="110"/>
        <v/>
      </c>
      <c r="AD843" t="str">
        <f>+IF($C843="","",CDR!$J$2)</f>
        <v/>
      </c>
      <c r="AE843" t="str">
        <f>+IF(C843="","",CDR!J841)</f>
        <v/>
      </c>
      <c r="AF843" t="str">
        <f t="shared" si="111"/>
        <v/>
      </c>
    </row>
    <row r="844" spans="1:32" x14ac:dyDescent="0.25">
      <c r="A844" t="str">
        <f>+IF($C844="","",IF(CDR!I845="","",TEXT(CDR!I845,"00000000000000")))</f>
        <v/>
      </c>
      <c r="B844" t="str">
        <f t="shared" si="104"/>
        <v/>
      </c>
      <c r="C844" t="str">
        <f>+IF(CDR!F845="","",SUBSTITUTE(CDR!F845,"CHAR (10)"," "))</f>
        <v/>
      </c>
      <c r="D844" t="str">
        <f>+IF(CDR!F845="","",SUBSTITUTE(CDR!F845,"CHAR (10)"," "))</f>
        <v/>
      </c>
      <c r="E844" t="str">
        <f t="shared" si="105"/>
        <v/>
      </c>
      <c r="F844" t="str">
        <f>+IF($C844="","",IF(CDR!G845="BIO","Oui","Non"))</f>
        <v/>
      </c>
      <c r="G844" t="str">
        <f>+IF($C844="","",IF(CDR!D845="DOMEDIA","MDD",IF(CDR!D845="APTA","MDD",IF(CDR!D845="TOP BUDGET","Premier Prix","MN"))))</f>
        <v/>
      </c>
      <c r="H844" t="str">
        <f>+IF($C844="","",CDR!D845)</f>
        <v/>
      </c>
      <c r="K844" t="str">
        <f>+IF($C844="","",CDR!$E$2)</f>
        <v/>
      </c>
      <c r="L844" t="str">
        <f>+IF($C844="","",CDR!$G$2)</f>
        <v/>
      </c>
      <c r="M844" t="str">
        <f>+IF($C844="","",CDR!AN845)</f>
        <v/>
      </c>
      <c r="N844" t="str">
        <f>+IF($C844="","",CDR!AO845)</f>
        <v/>
      </c>
      <c r="P844" t="str">
        <f t="shared" si="106"/>
        <v/>
      </c>
      <c r="Q844" t="str">
        <f>+IF($C844="","",CDR!A845)</f>
        <v/>
      </c>
      <c r="S844" t="str">
        <f t="shared" si="107"/>
        <v/>
      </c>
      <c r="T844" t="str">
        <f t="shared" si="108"/>
        <v/>
      </c>
      <c r="U844" t="str">
        <f t="shared" si="109"/>
        <v/>
      </c>
      <c r="V844" t="str">
        <f>+IF(C844="","",IF(CDR!L845="VRAC","Composant sans Colisage","Homogène"))</f>
        <v/>
      </c>
      <c r="W844" t="str">
        <f>+IF(C844="","",IF(CDR!L845="VRAC","EACH",IF(CDR!L845="COLIS","COLIS (CARTON FARDEAU DISPLAY)","PALETTE - BOX")))</f>
        <v/>
      </c>
      <c r="X844" t="str">
        <f>+IF($C844="","",IF(CDR!L845="PALETTE",CDR!M845,""))</f>
        <v/>
      </c>
      <c r="Z844" t="str">
        <f>+IF($C844="","",IF(CDR!N845="PALETTE","",CDR!M845))</f>
        <v/>
      </c>
      <c r="AC844" t="str">
        <f t="shared" si="110"/>
        <v/>
      </c>
      <c r="AD844" t="str">
        <f>+IF($C844="","",CDR!$J$2)</f>
        <v/>
      </c>
      <c r="AE844" t="str">
        <f>+IF(C844="","",CDR!J842)</f>
        <v/>
      </c>
      <c r="AF844" t="str">
        <f t="shared" si="111"/>
        <v/>
      </c>
    </row>
    <row r="845" spans="1:32" x14ac:dyDescent="0.25">
      <c r="A845" t="str">
        <f>+IF($C845="","",IF(CDR!I846="","",TEXT(CDR!I846,"00000000000000")))</f>
        <v/>
      </c>
      <c r="B845" t="str">
        <f t="shared" si="104"/>
        <v/>
      </c>
      <c r="C845" t="str">
        <f>+IF(CDR!F846="","",SUBSTITUTE(CDR!F846,"CHAR (10)"," "))</f>
        <v/>
      </c>
      <c r="D845" t="str">
        <f>+IF(CDR!F846="","",SUBSTITUTE(CDR!F846,"CHAR (10)"," "))</f>
        <v/>
      </c>
      <c r="E845" t="str">
        <f t="shared" si="105"/>
        <v/>
      </c>
      <c r="F845" t="str">
        <f>+IF($C845="","",IF(CDR!G846="BIO","Oui","Non"))</f>
        <v/>
      </c>
      <c r="G845" t="str">
        <f>+IF($C845="","",IF(CDR!D846="DOMEDIA","MDD",IF(CDR!D846="APTA","MDD",IF(CDR!D846="TOP BUDGET","Premier Prix","MN"))))</f>
        <v/>
      </c>
      <c r="H845" t="str">
        <f>+IF($C845="","",CDR!D846)</f>
        <v/>
      </c>
      <c r="K845" t="str">
        <f>+IF($C845="","",CDR!$E$2)</f>
        <v/>
      </c>
      <c r="L845" t="str">
        <f>+IF($C845="","",CDR!$G$2)</f>
        <v/>
      </c>
      <c r="M845" t="str">
        <f>+IF($C845="","",CDR!AN846)</f>
        <v/>
      </c>
      <c r="N845" t="str">
        <f>+IF($C845="","",CDR!AO846)</f>
        <v/>
      </c>
      <c r="P845" t="str">
        <f t="shared" si="106"/>
        <v/>
      </c>
      <c r="Q845" t="str">
        <f>+IF($C845="","",CDR!A846)</f>
        <v/>
      </c>
      <c r="S845" t="str">
        <f t="shared" si="107"/>
        <v/>
      </c>
      <c r="T845" t="str">
        <f t="shared" si="108"/>
        <v/>
      </c>
      <c r="U845" t="str">
        <f t="shared" si="109"/>
        <v/>
      </c>
      <c r="V845" t="str">
        <f>+IF(C845="","",IF(CDR!L846="VRAC","Composant sans Colisage","Homogène"))</f>
        <v/>
      </c>
      <c r="W845" t="str">
        <f>+IF(C845="","",IF(CDR!L846="VRAC","EACH",IF(CDR!L846="COLIS","COLIS (CARTON FARDEAU DISPLAY)","PALETTE - BOX")))</f>
        <v/>
      </c>
      <c r="X845" t="str">
        <f>+IF($C845="","",IF(CDR!L846="PALETTE",CDR!M846,""))</f>
        <v/>
      </c>
      <c r="Z845" t="str">
        <f>+IF($C845="","",IF(CDR!N846="PALETTE","",CDR!M846))</f>
        <v/>
      </c>
      <c r="AC845" t="str">
        <f t="shared" si="110"/>
        <v/>
      </c>
      <c r="AD845" t="str">
        <f>+IF($C845="","",CDR!$J$2)</f>
        <v/>
      </c>
      <c r="AE845" t="str">
        <f>+IF(C845="","",CDR!J843)</f>
        <v/>
      </c>
      <c r="AF845" t="str">
        <f t="shared" si="111"/>
        <v/>
      </c>
    </row>
    <row r="846" spans="1:32" x14ac:dyDescent="0.25">
      <c r="A846" t="str">
        <f>+IF($C846="","",IF(CDR!I847="","",TEXT(CDR!I847,"00000000000000")))</f>
        <v/>
      </c>
      <c r="B846" t="str">
        <f t="shared" si="104"/>
        <v/>
      </c>
      <c r="C846" t="str">
        <f>+IF(CDR!F847="","",SUBSTITUTE(CDR!F847,"CHAR (10)"," "))</f>
        <v/>
      </c>
      <c r="D846" t="str">
        <f>+IF(CDR!F847="","",SUBSTITUTE(CDR!F847,"CHAR (10)"," "))</f>
        <v/>
      </c>
      <c r="E846" t="str">
        <f t="shared" si="105"/>
        <v/>
      </c>
      <c r="F846" t="str">
        <f>+IF($C846="","",IF(CDR!G847="BIO","Oui","Non"))</f>
        <v/>
      </c>
      <c r="G846" t="str">
        <f>+IF($C846="","",IF(CDR!D847="DOMEDIA","MDD",IF(CDR!D847="APTA","MDD",IF(CDR!D847="TOP BUDGET","Premier Prix","MN"))))</f>
        <v/>
      </c>
      <c r="H846" t="str">
        <f>+IF($C846="","",CDR!D847)</f>
        <v/>
      </c>
      <c r="K846" t="str">
        <f>+IF($C846="","",CDR!$E$2)</f>
        <v/>
      </c>
      <c r="L846" t="str">
        <f>+IF($C846="","",CDR!$G$2)</f>
        <v/>
      </c>
      <c r="M846" t="str">
        <f>+IF($C846="","",CDR!AN847)</f>
        <v/>
      </c>
      <c r="N846" t="str">
        <f>+IF($C846="","",CDR!AO847)</f>
        <v/>
      </c>
      <c r="P846" t="str">
        <f t="shared" si="106"/>
        <v/>
      </c>
      <c r="Q846" t="str">
        <f>+IF($C846="","",CDR!A847)</f>
        <v/>
      </c>
      <c r="S846" t="str">
        <f t="shared" si="107"/>
        <v/>
      </c>
      <c r="T846" t="str">
        <f t="shared" si="108"/>
        <v/>
      </c>
      <c r="U846" t="str">
        <f t="shared" si="109"/>
        <v/>
      </c>
      <c r="V846" t="str">
        <f>+IF(C846="","",IF(CDR!L847="VRAC","Composant sans Colisage","Homogène"))</f>
        <v/>
      </c>
      <c r="W846" t="str">
        <f>+IF(C846="","",IF(CDR!L847="VRAC","EACH",IF(CDR!L847="COLIS","COLIS (CARTON FARDEAU DISPLAY)","PALETTE - BOX")))</f>
        <v/>
      </c>
      <c r="X846" t="str">
        <f>+IF($C846="","",IF(CDR!L847="PALETTE",CDR!M847,""))</f>
        <v/>
      </c>
      <c r="Z846" t="str">
        <f>+IF($C846="","",IF(CDR!N847="PALETTE","",CDR!M847))</f>
        <v/>
      </c>
      <c r="AC846" t="str">
        <f t="shared" si="110"/>
        <v/>
      </c>
      <c r="AD846" t="str">
        <f>+IF($C846="","",CDR!$J$2)</f>
        <v/>
      </c>
      <c r="AE846" t="str">
        <f>+IF(C846="","",CDR!J844)</f>
        <v/>
      </c>
      <c r="AF846" t="str">
        <f t="shared" si="111"/>
        <v/>
      </c>
    </row>
    <row r="847" spans="1:32" x14ac:dyDescent="0.25">
      <c r="A847" t="str">
        <f>+IF($C847="","",IF(CDR!I848="","",TEXT(CDR!I848,"00000000000000")))</f>
        <v/>
      </c>
      <c r="B847" t="str">
        <f t="shared" si="104"/>
        <v/>
      </c>
      <c r="C847" t="str">
        <f>+IF(CDR!F848="","",SUBSTITUTE(CDR!F848,"CHAR (10)"," "))</f>
        <v/>
      </c>
      <c r="D847" t="str">
        <f>+IF(CDR!F848="","",SUBSTITUTE(CDR!F848,"CHAR (10)"," "))</f>
        <v/>
      </c>
      <c r="E847" t="str">
        <f t="shared" si="105"/>
        <v/>
      </c>
      <c r="F847" t="str">
        <f>+IF($C847="","",IF(CDR!G848="BIO","Oui","Non"))</f>
        <v/>
      </c>
      <c r="G847" t="str">
        <f>+IF($C847="","",IF(CDR!D848="DOMEDIA","MDD",IF(CDR!D848="APTA","MDD",IF(CDR!D848="TOP BUDGET","Premier Prix","MN"))))</f>
        <v/>
      </c>
      <c r="H847" t="str">
        <f>+IF($C847="","",CDR!D848)</f>
        <v/>
      </c>
      <c r="K847" t="str">
        <f>+IF($C847="","",CDR!$E$2)</f>
        <v/>
      </c>
      <c r="L847" t="str">
        <f>+IF($C847="","",CDR!$G$2)</f>
        <v/>
      </c>
      <c r="M847" t="str">
        <f>+IF($C847="","",CDR!AN848)</f>
        <v/>
      </c>
      <c r="N847" t="str">
        <f>+IF($C847="","",CDR!AO848)</f>
        <v/>
      </c>
      <c r="P847" t="str">
        <f t="shared" si="106"/>
        <v/>
      </c>
      <c r="Q847" t="str">
        <f>+IF($C847="","",CDR!A848)</f>
        <v/>
      </c>
      <c r="S847" t="str">
        <f t="shared" si="107"/>
        <v/>
      </c>
      <c r="T847" t="str">
        <f t="shared" si="108"/>
        <v/>
      </c>
      <c r="U847" t="str">
        <f t="shared" si="109"/>
        <v/>
      </c>
      <c r="V847" t="str">
        <f>+IF(C847="","",IF(CDR!L848="VRAC","Composant sans Colisage","Homogène"))</f>
        <v/>
      </c>
      <c r="W847" t="str">
        <f>+IF(C847="","",IF(CDR!L848="VRAC","EACH",IF(CDR!L848="COLIS","COLIS (CARTON FARDEAU DISPLAY)","PALETTE - BOX")))</f>
        <v/>
      </c>
      <c r="X847" t="str">
        <f>+IF($C847="","",IF(CDR!L848="PALETTE",CDR!M848,""))</f>
        <v/>
      </c>
      <c r="Z847" t="str">
        <f>+IF($C847="","",IF(CDR!N848="PALETTE","",CDR!M848))</f>
        <v/>
      </c>
      <c r="AC847" t="str">
        <f t="shared" si="110"/>
        <v/>
      </c>
      <c r="AD847" t="str">
        <f>+IF($C847="","",CDR!$J$2)</f>
        <v/>
      </c>
      <c r="AE847" t="str">
        <f>+IF(C847="","",CDR!J845)</f>
        <v/>
      </c>
      <c r="AF847" t="str">
        <f t="shared" si="111"/>
        <v/>
      </c>
    </row>
    <row r="848" spans="1:32" x14ac:dyDescent="0.25">
      <c r="A848" t="str">
        <f>+IF($C848="","",IF(CDR!I849="","",TEXT(CDR!I849,"00000000000000")))</f>
        <v/>
      </c>
      <c r="B848" t="str">
        <f t="shared" si="104"/>
        <v/>
      </c>
      <c r="C848" t="str">
        <f>+IF(CDR!F849="","",SUBSTITUTE(CDR!F849,"CHAR (10)"," "))</f>
        <v/>
      </c>
      <c r="D848" t="str">
        <f>+IF(CDR!F849="","",SUBSTITUTE(CDR!F849,"CHAR (10)"," "))</f>
        <v/>
      </c>
      <c r="E848" t="str">
        <f t="shared" si="105"/>
        <v/>
      </c>
      <c r="F848" t="str">
        <f>+IF($C848="","",IF(CDR!G849="BIO","Oui","Non"))</f>
        <v/>
      </c>
      <c r="G848" t="str">
        <f>+IF($C848="","",IF(CDR!D849="DOMEDIA","MDD",IF(CDR!D849="APTA","MDD",IF(CDR!D849="TOP BUDGET","Premier Prix","MN"))))</f>
        <v/>
      </c>
      <c r="H848" t="str">
        <f>+IF($C848="","",CDR!D849)</f>
        <v/>
      </c>
      <c r="K848" t="str">
        <f>+IF($C848="","",CDR!$E$2)</f>
        <v/>
      </c>
      <c r="L848" t="str">
        <f>+IF($C848="","",CDR!$G$2)</f>
        <v/>
      </c>
      <c r="M848" t="str">
        <f>+IF($C848="","",CDR!AN849)</f>
        <v/>
      </c>
      <c r="N848" t="str">
        <f>+IF($C848="","",CDR!AO849)</f>
        <v/>
      </c>
      <c r="P848" t="str">
        <f t="shared" si="106"/>
        <v/>
      </c>
      <c r="Q848" t="str">
        <f>+IF($C848="","",CDR!A849)</f>
        <v/>
      </c>
      <c r="S848" t="str">
        <f t="shared" si="107"/>
        <v/>
      </c>
      <c r="T848" t="str">
        <f t="shared" si="108"/>
        <v/>
      </c>
      <c r="U848" t="str">
        <f t="shared" si="109"/>
        <v/>
      </c>
      <c r="V848" t="str">
        <f>+IF(C848="","",IF(CDR!L849="VRAC","Composant sans Colisage","Homogène"))</f>
        <v/>
      </c>
      <c r="W848" t="str">
        <f>+IF(C848="","",IF(CDR!L849="VRAC","EACH",IF(CDR!L849="COLIS","COLIS (CARTON FARDEAU DISPLAY)","PALETTE - BOX")))</f>
        <v/>
      </c>
      <c r="X848" t="str">
        <f>+IF($C848="","",IF(CDR!L849="PALETTE",CDR!M849,""))</f>
        <v/>
      </c>
      <c r="Z848" t="str">
        <f>+IF($C848="","",IF(CDR!N849="PALETTE","",CDR!M849))</f>
        <v/>
      </c>
      <c r="AC848" t="str">
        <f t="shared" si="110"/>
        <v/>
      </c>
      <c r="AD848" t="str">
        <f>+IF($C848="","",CDR!$J$2)</f>
        <v/>
      </c>
      <c r="AE848" t="str">
        <f>+IF(C848="","",CDR!J846)</f>
        <v/>
      </c>
      <c r="AF848" t="str">
        <f t="shared" si="111"/>
        <v/>
      </c>
    </row>
    <row r="849" spans="1:32" x14ac:dyDescent="0.25">
      <c r="A849" t="str">
        <f>+IF($C849="","",IF(CDR!I850="","",TEXT(CDR!I850,"00000000000000")))</f>
        <v/>
      </c>
      <c r="B849" t="str">
        <f t="shared" si="104"/>
        <v/>
      </c>
      <c r="C849" t="str">
        <f>+IF(CDR!F850="","",SUBSTITUTE(CDR!F850,"CHAR (10)"," "))</f>
        <v/>
      </c>
      <c r="D849" t="str">
        <f>+IF(CDR!F850="","",SUBSTITUTE(CDR!F850,"CHAR (10)"," "))</f>
        <v/>
      </c>
      <c r="E849" t="str">
        <f t="shared" si="105"/>
        <v/>
      </c>
      <c r="F849" t="str">
        <f>+IF($C849="","",IF(CDR!G850="BIO","Oui","Non"))</f>
        <v/>
      </c>
      <c r="G849" t="str">
        <f>+IF($C849="","",IF(CDR!D850="DOMEDIA","MDD",IF(CDR!D850="APTA","MDD",IF(CDR!D850="TOP BUDGET","Premier Prix","MN"))))</f>
        <v/>
      </c>
      <c r="H849" t="str">
        <f>+IF($C849="","",CDR!D850)</f>
        <v/>
      </c>
      <c r="K849" t="str">
        <f>+IF($C849="","",CDR!$E$2)</f>
        <v/>
      </c>
      <c r="L849" t="str">
        <f>+IF($C849="","",CDR!$G$2)</f>
        <v/>
      </c>
      <c r="M849" t="str">
        <f>+IF($C849="","",CDR!AN850)</f>
        <v/>
      </c>
      <c r="N849" t="str">
        <f>+IF($C849="","",CDR!AO850)</f>
        <v/>
      </c>
      <c r="P849" t="str">
        <f t="shared" si="106"/>
        <v/>
      </c>
      <c r="Q849" t="str">
        <f>+IF($C849="","",CDR!A850)</f>
        <v/>
      </c>
      <c r="S849" t="str">
        <f t="shared" si="107"/>
        <v/>
      </c>
      <c r="T849" t="str">
        <f t="shared" si="108"/>
        <v/>
      </c>
      <c r="U849" t="str">
        <f t="shared" si="109"/>
        <v/>
      </c>
      <c r="V849" t="str">
        <f>+IF(C849="","",IF(CDR!L850="VRAC","Composant sans Colisage","Homogène"))</f>
        <v/>
      </c>
      <c r="W849" t="str">
        <f>+IF(C849="","",IF(CDR!L850="VRAC","EACH",IF(CDR!L850="COLIS","COLIS (CARTON FARDEAU DISPLAY)","PALETTE - BOX")))</f>
        <v/>
      </c>
      <c r="X849" t="str">
        <f>+IF($C849="","",IF(CDR!L850="PALETTE",CDR!M850,""))</f>
        <v/>
      </c>
      <c r="Z849" t="str">
        <f>+IF($C849="","",IF(CDR!N850="PALETTE","",CDR!M850))</f>
        <v/>
      </c>
      <c r="AC849" t="str">
        <f t="shared" si="110"/>
        <v/>
      </c>
      <c r="AD849" t="str">
        <f>+IF($C849="","",CDR!$J$2)</f>
        <v/>
      </c>
      <c r="AE849" t="str">
        <f>+IF(C849="","",CDR!J847)</f>
        <v/>
      </c>
      <c r="AF849" t="str">
        <f t="shared" si="111"/>
        <v/>
      </c>
    </row>
    <row r="850" spans="1:32" x14ac:dyDescent="0.25">
      <c r="A850" t="str">
        <f>+IF($C850="","",IF(CDR!I851="","",TEXT(CDR!I851,"00000000000000")))</f>
        <v/>
      </c>
      <c r="B850" t="str">
        <f t="shared" si="104"/>
        <v/>
      </c>
      <c r="C850" t="str">
        <f>+IF(CDR!F851="","",SUBSTITUTE(CDR!F851,"CHAR (10)"," "))</f>
        <v/>
      </c>
      <c r="D850" t="str">
        <f>+IF(CDR!F851="","",SUBSTITUTE(CDR!F851,"CHAR (10)"," "))</f>
        <v/>
      </c>
      <c r="E850" t="str">
        <f t="shared" si="105"/>
        <v/>
      </c>
      <c r="F850" t="str">
        <f>+IF($C850="","",IF(CDR!G851="BIO","Oui","Non"))</f>
        <v/>
      </c>
      <c r="G850" t="str">
        <f>+IF($C850="","",IF(CDR!D851="DOMEDIA","MDD",IF(CDR!D851="APTA","MDD",IF(CDR!D851="TOP BUDGET","Premier Prix","MN"))))</f>
        <v/>
      </c>
      <c r="H850" t="str">
        <f>+IF($C850="","",CDR!D851)</f>
        <v/>
      </c>
      <c r="K850" t="str">
        <f>+IF($C850="","",CDR!$E$2)</f>
        <v/>
      </c>
      <c r="L850" t="str">
        <f>+IF($C850="","",CDR!$G$2)</f>
        <v/>
      </c>
      <c r="M850" t="str">
        <f>+IF($C850="","",CDR!AN851)</f>
        <v/>
      </c>
      <c r="N850" t="str">
        <f>+IF($C850="","",CDR!AO851)</f>
        <v/>
      </c>
      <c r="P850" t="str">
        <f t="shared" si="106"/>
        <v/>
      </c>
      <c r="Q850" t="str">
        <f>+IF($C850="","",CDR!A851)</f>
        <v/>
      </c>
      <c r="S850" t="str">
        <f t="shared" si="107"/>
        <v/>
      </c>
      <c r="T850" t="str">
        <f t="shared" si="108"/>
        <v/>
      </c>
      <c r="U850" t="str">
        <f t="shared" si="109"/>
        <v/>
      </c>
      <c r="V850" t="str">
        <f>+IF(C850="","",IF(CDR!L851="VRAC","Composant sans Colisage","Homogène"))</f>
        <v/>
      </c>
      <c r="W850" t="str">
        <f>+IF(C850="","",IF(CDR!L851="VRAC","EACH",IF(CDR!L851="COLIS","COLIS (CARTON FARDEAU DISPLAY)","PALETTE - BOX")))</f>
        <v/>
      </c>
      <c r="X850" t="str">
        <f>+IF($C850="","",IF(CDR!L851="PALETTE",CDR!M851,""))</f>
        <v/>
      </c>
      <c r="Z850" t="str">
        <f>+IF($C850="","",IF(CDR!N851="PALETTE","",CDR!M851))</f>
        <v/>
      </c>
      <c r="AC850" t="str">
        <f t="shared" si="110"/>
        <v/>
      </c>
      <c r="AD850" t="str">
        <f>+IF($C850="","",CDR!$J$2)</f>
        <v/>
      </c>
      <c r="AE850" t="str">
        <f>+IF(C850="","",CDR!J848)</f>
        <v/>
      </c>
      <c r="AF850" t="str">
        <f t="shared" si="111"/>
        <v/>
      </c>
    </row>
    <row r="851" spans="1:32" x14ac:dyDescent="0.25">
      <c r="A851" t="str">
        <f>+IF($C851="","",IF(CDR!I852="","",TEXT(CDR!I852,"00000000000000")))</f>
        <v/>
      </c>
      <c r="B851" t="str">
        <f t="shared" si="104"/>
        <v/>
      </c>
      <c r="C851" t="str">
        <f>+IF(CDR!F852="","",SUBSTITUTE(CDR!F852,"CHAR (10)"," "))</f>
        <v/>
      </c>
      <c r="D851" t="str">
        <f>+IF(CDR!F852="","",SUBSTITUTE(CDR!F852,"CHAR (10)"," "))</f>
        <v/>
      </c>
      <c r="E851" t="str">
        <f t="shared" si="105"/>
        <v/>
      </c>
      <c r="F851" t="str">
        <f>+IF($C851="","",IF(CDR!G852="BIO","Oui","Non"))</f>
        <v/>
      </c>
      <c r="G851" t="str">
        <f>+IF($C851="","",IF(CDR!D852="DOMEDIA","MDD",IF(CDR!D852="APTA","MDD",IF(CDR!D852="TOP BUDGET","Premier Prix","MN"))))</f>
        <v/>
      </c>
      <c r="H851" t="str">
        <f>+IF($C851="","",CDR!D852)</f>
        <v/>
      </c>
      <c r="K851" t="str">
        <f>+IF($C851="","",CDR!$E$2)</f>
        <v/>
      </c>
      <c r="L851" t="str">
        <f>+IF($C851="","",CDR!$G$2)</f>
        <v/>
      </c>
      <c r="M851" t="str">
        <f>+IF($C851="","",CDR!AN852)</f>
        <v/>
      </c>
      <c r="N851" t="str">
        <f>+IF($C851="","",CDR!AO852)</f>
        <v/>
      </c>
      <c r="P851" t="str">
        <f t="shared" si="106"/>
        <v/>
      </c>
      <c r="Q851" t="str">
        <f>+IF($C851="","",CDR!A852)</f>
        <v/>
      </c>
      <c r="S851" t="str">
        <f t="shared" si="107"/>
        <v/>
      </c>
      <c r="T851" t="str">
        <f t="shared" si="108"/>
        <v/>
      </c>
      <c r="U851" t="str">
        <f t="shared" si="109"/>
        <v/>
      </c>
      <c r="V851" t="str">
        <f>+IF(C851="","",IF(CDR!L852="VRAC","Composant sans Colisage","Homogène"))</f>
        <v/>
      </c>
      <c r="W851" t="str">
        <f>+IF(C851="","",IF(CDR!L852="VRAC","EACH",IF(CDR!L852="COLIS","COLIS (CARTON FARDEAU DISPLAY)","PALETTE - BOX")))</f>
        <v/>
      </c>
      <c r="X851" t="str">
        <f>+IF($C851="","",IF(CDR!L852="PALETTE",CDR!M852,""))</f>
        <v/>
      </c>
      <c r="Z851" t="str">
        <f>+IF($C851="","",IF(CDR!N852="PALETTE","",CDR!M852))</f>
        <v/>
      </c>
      <c r="AC851" t="str">
        <f t="shared" si="110"/>
        <v/>
      </c>
      <c r="AD851" t="str">
        <f>+IF($C851="","",CDR!$J$2)</f>
        <v/>
      </c>
      <c r="AE851" t="str">
        <f>+IF(C851="","",CDR!J849)</f>
        <v/>
      </c>
      <c r="AF851" t="str">
        <f t="shared" si="111"/>
        <v/>
      </c>
    </row>
    <row r="852" spans="1:32" x14ac:dyDescent="0.25">
      <c r="A852" t="str">
        <f>+IF($C852="","",IF(CDR!I853="","",TEXT(CDR!I853,"00000000000000")))</f>
        <v/>
      </c>
      <c r="B852" t="str">
        <f t="shared" si="104"/>
        <v/>
      </c>
      <c r="C852" t="str">
        <f>+IF(CDR!F853="","",SUBSTITUTE(CDR!F853,"CHAR (10)"," "))</f>
        <v/>
      </c>
      <c r="D852" t="str">
        <f>+IF(CDR!F853="","",SUBSTITUTE(CDR!F853,"CHAR (10)"," "))</f>
        <v/>
      </c>
      <c r="E852" t="str">
        <f t="shared" si="105"/>
        <v/>
      </c>
      <c r="F852" t="str">
        <f>+IF($C852="","",IF(CDR!G853="BIO","Oui","Non"))</f>
        <v/>
      </c>
      <c r="G852" t="str">
        <f>+IF($C852="","",IF(CDR!D853="DOMEDIA","MDD",IF(CDR!D853="APTA","MDD",IF(CDR!D853="TOP BUDGET","Premier Prix","MN"))))</f>
        <v/>
      </c>
      <c r="H852" t="str">
        <f>+IF($C852="","",CDR!D853)</f>
        <v/>
      </c>
      <c r="K852" t="str">
        <f>+IF($C852="","",CDR!$E$2)</f>
        <v/>
      </c>
      <c r="L852" t="str">
        <f>+IF($C852="","",CDR!$G$2)</f>
        <v/>
      </c>
      <c r="M852" t="str">
        <f>+IF($C852="","",CDR!AN853)</f>
        <v/>
      </c>
      <c r="N852" t="str">
        <f>+IF($C852="","",CDR!AO853)</f>
        <v/>
      </c>
      <c r="P852" t="str">
        <f t="shared" si="106"/>
        <v/>
      </c>
      <c r="Q852" t="str">
        <f>+IF($C852="","",CDR!A853)</f>
        <v/>
      </c>
      <c r="S852" t="str">
        <f t="shared" si="107"/>
        <v/>
      </c>
      <c r="T852" t="str">
        <f t="shared" si="108"/>
        <v/>
      </c>
      <c r="U852" t="str">
        <f t="shared" si="109"/>
        <v/>
      </c>
      <c r="V852" t="str">
        <f>+IF(C852="","",IF(CDR!L853="VRAC","Composant sans Colisage","Homogène"))</f>
        <v/>
      </c>
      <c r="W852" t="str">
        <f>+IF(C852="","",IF(CDR!L853="VRAC","EACH",IF(CDR!L853="COLIS","COLIS (CARTON FARDEAU DISPLAY)","PALETTE - BOX")))</f>
        <v/>
      </c>
      <c r="X852" t="str">
        <f>+IF($C852="","",IF(CDR!L853="PALETTE",CDR!M853,""))</f>
        <v/>
      </c>
      <c r="Z852" t="str">
        <f>+IF($C852="","",IF(CDR!N853="PALETTE","",CDR!M853))</f>
        <v/>
      </c>
      <c r="AC852" t="str">
        <f t="shared" si="110"/>
        <v/>
      </c>
      <c r="AD852" t="str">
        <f>+IF($C852="","",CDR!$J$2)</f>
        <v/>
      </c>
      <c r="AE852" t="str">
        <f>+IF(C852="","",CDR!J850)</f>
        <v/>
      </c>
      <c r="AF852" t="str">
        <f t="shared" si="111"/>
        <v/>
      </c>
    </row>
    <row r="853" spans="1:32" x14ac:dyDescent="0.25">
      <c r="A853" t="str">
        <f>+IF($C853="","",IF(CDR!I854="","",TEXT(CDR!I854,"00000000000000")))</f>
        <v/>
      </c>
      <c r="B853" t="str">
        <f t="shared" si="104"/>
        <v/>
      </c>
      <c r="C853" t="str">
        <f>+IF(CDR!F854="","",SUBSTITUTE(CDR!F854,"CHAR (10)"," "))</f>
        <v/>
      </c>
      <c r="D853" t="str">
        <f>+IF(CDR!F854="","",SUBSTITUTE(CDR!F854,"CHAR (10)"," "))</f>
        <v/>
      </c>
      <c r="E853" t="str">
        <f t="shared" si="105"/>
        <v/>
      </c>
      <c r="F853" t="str">
        <f>+IF($C853="","",IF(CDR!G854="BIO","Oui","Non"))</f>
        <v/>
      </c>
      <c r="G853" t="str">
        <f>+IF($C853="","",IF(CDR!D854="DOMEDIA","MDD",IF(CDR!D854="APTA","MDD",IF(CDR!D854="TOP BUDGET","Premier Prix","MN"))))</f>
        <v/>
      </c>
      <c r="H853" t="str">
        <f>+IF($C853="","",CDR!D854)</f>
        <v/>
      </c>
      <c r="K853" t="str">
        <f>+IF($C853="","",CDR!$E$2)</f>
        <v/>
      </c>
      <c r="L853" t="str">
        <f>+IF($C853="","",CDR!$G$2)</f>
        <v/>
      </c>
      <c r="M853" t="str">
        <f>+IF($C853="","",CDR!AN854)</f>
        <v/>
      </c>
      <c r="N853" t="str">
        <f>+IF($C853="","",CDR!AO854)</f>
        <v/>
      </c>
      <c r="P853" t="str">
        <f t="shared" si="106"/>
        <v/>
      </c>
      <c r="Q853" t="str">
        <f>+IF($C853="","",CDR!A854)</f>
        <v/>
      </c>
      <c r="S853" t="str">
        <f t="shared" si="107"/>
        <v/>
      </c>
      <c r="T853" t="str">
        <f t="shared" si="108"/>
        <v/>
      </c>
      <c r="U853" t="str">
        <f t="shared" si="109"/>
        <v/>
      </c>
      <c r="V853" t="str">
        <f>+IF(C853="","",IF(CDR!L854="VRAC","Composant sans Colisage","Homogène"))</f>
        <v/>
      </c>
      <c r="W853" t="str">
        <f>+IF(C853="","",IF(CDR!L854="VRAC","EACH",IF(CDR!L854="COLIS","COLIS (CARTON FARDEAU DISPLAY)","PALETTE - BOX")))</f>
        <v/>
      </c>
      <c r="X853" t="str">
        <f>+IF($C853="","",IF(CDR!L854="PALETTE",CDR!M854,""))</f>
        <v/>
      </c>
      <c r="Z853" t="str">
        <f>+IF($C853="","",IF(CDR!N854="PALETTE","",CDR!M854))</f>
        <v/>
      </c>
      <c r="AC853" t="str">
        <f t="shared" si="110"/>
        <v/>
      </c>
      <c r="AD853" t="str">
        <f>+IF($C853="","",CDR!$J$2)</f>
        <v/>
      </c>
      <c r="AE853" t="str">
        <f>+IF(C853="","",CDR!J851)</f>
        <v/>
      </c>
      <c r="AF853" t="str">
        <f t="shared" si="111"/>
        <v/>
      </c>
    </row>
    <row r="854" spans="1:32" x14ac:dyDescent="0.25">
      <c r="A854" t="str">
        <f>+IF($C854="","",IF(CDR!I855="","",TEXT(CDR!I855,"00000000000000")))</f>
        <v/>
      </c>
      <c r="B854" t="str">
        <f t="shared" si="104"/>
        <v/>
      </c>
      <c r="C854" t="str">
        <f>+IF(CDR!F855="","",SUBSTITUTE(CDR!F855,"CHAR (10)"," "))</f>
        <v/>
      </c>
      <c r="D854" t="str">
        <f>+IF(CDR!F855="","",SUBSTITUTE(CDR!F855,"CHAR (10)"," "))</f>
        <v/>
      </c>
      <c r="E854" t="str">
        <f t="shared" si="105"/>
        <v/>
      </c>
      <c r="F854" t="str">
        <f>+IF($C854="","",IF(CDR!G855="BIO","Oui","Non"))</f>
        <v/>
      </c>
      <c r="G854" t="str">
        <f>+IF($C854="","",IF(CDR!D855="DOMEDIA","MDD",IF(CDR!D855="APTA","MDD",IF(CDR!D855="TOP BUDGET","Premier Prix","MN"))))</f>
        <v/>
      </c>
      <c r="H854" t="str">
        <f>+IF($C854="","",CDR!D855)</f>
        <v/>
      </c>
      <c r="K854" t="str">
        <f>+IF($C854="","",CDR!$E$2)</f>
        <v/>
      </c>
      <c r="L854" t="str">
        <f>+IF($C854="","",CDR!$G$2)</f>
        <v/>
      </c>
      <c r="M854" t="str">
        <f>+IF($C854="","",CDR!AN855)</f>
        <v/>
      </c>
      <c r="N854" t="str">
        <f>+IF($C854="","",CDR!AO855)</f>
        <v/>
      </c>
      <c r="P854" t="str">
        <f t="shared" si="106"/>
        <v/>
      </c>
      <c r="Q854" t="str">
        <f>+IF($C854="","",CDR!A855)</f>
        <v/>
      </c>
      <c r="S854" t="str">
        <f t="shared" si="107"/>
        <v/>
      </c>
      <c r="T854" t="str">
        <f t="shared" si="108"/>
        <v/>
      </c>
      <c r="U854" t="str">
        <f t="shared" si="109"/>
        <v/>
      </c>
      <c r="V854" t="str">
        <f>+IF(C854="","",IF(CDR!L855="VRAC","Composant sans Colisage","Homogène"))</f>
        <v/>
      </c>
      <c r="W854" t="str">
        <f>+IF(C854="","",IF(CDR!L855="VRAC","EACH",IF(CDR!L855="COLIS","COLIS (CARTON FARDEAU DISPLAY)","PALETTE - BOX")))</f>
        <v/>
      </c>
      <c r="X854" t="str">
        <f>+IF($C854="","",IF(CDR!L855="PALETTE",CDR!M855,""))</f>
        <v/>
      </c>
      <c r="Z854" t="str">
        <f>+IF($C854="","",IF(CDR!N855="PALETTE","",CDR!M855))</f>
        <v/>
      </c>
      <c r="AC854" t="str">
        <f t="shared" si="110"/>
        <v/>
      </c>
      <c r="AD854" t="str">
        <f>+IF($C854="","",CDR!$J$2)</f>
        <v/>
      </c>
      <c r="AE854" t="str">
        <f>+IF(C854="","",CDR!J852)</f>
        <v/>
      </c>
      <c r="AF854" t="str">
        <f t="shared" si="111"/>
        <v/>
      </c>
    </row>
    <row r="855" spans="1:32" x14ac:dyDescent="0.25">
      <c r="A855" t="str">
        <f>+IF($C855="","",IF(CDR!I856="","",TEXT(CDR!I856,"00000000000000")))</f>
        <v/>
      </c>
      <c r="B855" t="str">
        <f t="shared" si="104"/>
        <v/>
      </c>
      <c r="C855" t="str">
        <f>+IF(CDR!F856="","",SUBSTITUTE(CDR!F856,"CHAR (10)"," "))</f>
        <v/>
      </c>
      <c r="D855" t="str">
        <f>+IF(CDR!F856="","",SUBSTITUTE(CDR!F856,"CHAR (10)"," "))</f>
        <v/>
      </c>
      <c r="E855" t="str">
        <f t="shared" si="105"/>
        <v/>
      </c>
      <c r="F855" t="str">
        <f>+IF($C855="","",IF(CDR!G856="BIO","Oui","Non"))</f>
        <v/>
      </c>
      <c r="G855" t="str">
        <f>+IF($C855="","",IF(CDR!D856="DOMEDIA","MDD",IF(CDR!D856="APTA","MDD",IF(CDR!D856="TOP BUDGET","Premier Prix","MN"))))</f>
        <v/>
      </c>
      <c r="H855" t="str">
        <f>+IF($C855="","",CDR!D856)</f>
        <v/>
      </c>
      <c r="K855" t="str">
        <f>+IF($C855="","",CDR!$E$2)</f>
        <v/>
      </c>
      <c r="L855" t="str">
        <f>+IF($C855="","",CDR!$G$2)</f>
        <v/>
      </c>
      <c r="M855" t="str">
        <f>+IF($C855="","",CDR!AN856)</f>
        <v/>
      </c>
      <c r="N855" t="str">
        <f>+IF($C855="","",CDR!AO856)</f>
        <v/>
      </c>
      <c r="P855" t="str">
        <f t="shared" si="106"/>
        <v/>
      </c>
      <c r="Q855" t="str">
        <f>+IF($C855="","",CDR!A856)</f>
        <v/>
      </c>
      <c r="S855" t="str">
        <f t="shared" si="107"/>
        <v/>
      </c>
      <c r="T855" t="str">
        <f t="shared" si="108"/>
        <v/>
      </c>
      <c r="U855" t="str">
        <f t="shared" si="109"/>
        <v/>
      </c>
      <c r="V855" t="str">
        <f>+IF(C855="","",IF(CDR!L856="VRAC","Composant sans Colisage","Homogène"))</f>
        <v/>
      </c>
      <c r="W855" t="str">
        <f>+IF(C855="","",IF(CDR!L856="VRAC","EACH",IF(CDR!L856="COLIS","COLIS (CARTON FARDEAU DISPLAY)","PALETTE - BOX")))</f>
        <v/>
      </c>
      <c r="X855" t="str">
        <f>+IF($C855="","",IF(CDR!L856="PALETTE",CDR!M856,""))</f>
        <v/>
      </c>
      <c r="Z855" t="str">
        <f>+IF($C855="","",IF(CDR!N856="PALETTE","",CDR!M856))</f>
        <v/>
      </c>
      <c r="AC855" t="str">
        <f t="shared" si="110"/>
        <v/>
      </c>
      <c r="AD855" t="str">
        <f>+IF($C855="","",CDR!$J$2)</f>
        <v/>
      </c>
      <c r="AE855" t="str">
        <f>+IF(C855="","",CDR!J853)</f>
        <v/>
      </c>
      <c r="AF855" t="str">
        <f t="shared" si="111"/>
        <v/>
      </c>
    </row>
    <row r="856" spans="1:32" x14ac:dyDescent="0.25">
      <c r="A856" t="str">
        <f>+IF($C856="","",IF(CDR!I857="","",TEXT(CDR!I857,"00000000000000")))</f>
        <v/>
      </c>
      <c r="B856" t="str">
        <f t="shared" si="104"/>
        <v/>
      </c>
      <c r="C856" t="str">
        <f>+IF(CDR!F857="","",SUBSTITUTE(CDR!F857,"CHAR (10)"," "))</f>
        <v/>
      </c>
      <c r="D856" t="str">
        <f>+IF(CDR!F857="","",SUBSTITUTE(CDR!F857,"CHAR (10)"," "))</f>
        <v/>
      </c>
      <c r="E856" t="str">
        <f t="shared" si="105"/>
        <v/>
      </c>
      <c r="F856" t="str">
        <f>+IF($C856="","",IF(CDR!G857="BIO","Oui","Non"))</f>
        <v/>
      </c>
      <c r="G856" t="str">
        <f>+IF($C856="","",IF(CDR!D857="DOMEDIA","MDD",IF(CDR!D857="APTA","MDD",IF(CDR!D857="TOP BUDGET","Premier Prix","MN"))))</f>
        <v/>
      </c>
      <c r="H856" t="str">
        <f>+IF($C856="","",CDR!D857)</f>
        <v/>
      </c>
      <c r="K856" t="str">
        <f>+IF($C856="","",CDR!$E$2)</f>
        <v/>
      </c>
      <c r="L856" t="str">
        <f>+IF($C856="","",CDR!$G$2)</f>
        <v/>
      </c>
      <c r="M856" t="str">
        <f>+IF($C856="","",CDR!AN857)</f>
        <v/>
      </c>
      <c r="N856" t="str">
        <f>+IF($C856="","",CDR!AO857)</f>
        <v/>
      </c>
      <c r="P856" t="str">
        <f t="shared" si="106"/>
        <v/>
      </c>
      <c r="Q856" t="str">
        <f>+IF($C856="","",CDR!A857)</f>
        <v/>
      </c>
      <c r="S856" t="str">
        <f t="shared" si="107"/>
        <v/>
      </c>
      <c r="T856" t="str">
        <f t="shared" si="108"/>
        <v/>
      </c>
      <c r="U856" t="str">
        <f t="shared" si="109"/>
        <v/>
      </c>
      <c r="V856" t="str">
        <f>+IF(C856="","",IF(CDR!L857="VRAC","Composant sans Colisage","Homogène"))</f>
        <v/>
      </c>
      <c r="W856" t="str">
        <f>+IF(C856="","",IF(CDR!L857="VRAC","EACH",IF(CDR!L857="COLIS","COLIS (CARTON FARDEAU DISPLAY)","PALETTE - BOX")))</f>
        <v/>
      </c>
      <c r="X856" t="str">
        <f>+IF($C856="","",IF(CDR!L857="PALETTE",CDR!M857,""))</f>
        <v/>
      </c>
      <c r="Z856" t="str">
        <f>+IF($C856="","",IF(CDR!N857="PALETTE","",CDR!M857))</f>
        <v/>
      </c>
      <c r="AC856" t="str">
        <f t="shared" si="110"/>
        <v/>
      </c>
      <c r="AD856" t="str">
        <f>+IF($C856="","",CDR!$J$2)</f>
        <v/>
      </c>
      <c r="AE856" t="str">
        <f>+IF(C856="","",CDR!J854)</f>
        <v/>
      </c>
      <c r="AF856" t="str">
        <f t="shared" si="111"/>
        <v/>
      </c>
    </row>
    <row r="857" spans="1:32" x14ac:dyDescent="0.25">
      <c r="A857" t="str">
        <f>+IF($C857="","",IF(CDR!I858="","",TEXT(CDR!I858,"00000000000000")))</f>
        <v/>
      </c>
      <c r="B857" t="str">
        <f t="shared" si="104"/>
        <v/>
      </c>
      <c r="C857" t="str">
        <f>+IF(CDR!F858="","",SUBSTITUTE(CDR!F858,"CHAR (10)"," "))</f>
        <v/>
      </c>
      <c r="D857" t="str">
        <f>+IF(CDR!F858="","",SUBSTITUTE(CDR!F858,"CHAR (10)"," "))</f>
        <v/>
      </c>
      <c r="E857" t="str">
        <f t="shared" si="105"/>
        <v/>
      </c>
      <c r="F857" t="str">
        <f>+IF($C857="","",IF(CDR!G858="BIO","Oui","Non"))</f>
        <v/>
      </c>
      <c r="G857" t="str">
        <f>+IF($C857="","",IF(CDR!D858="DOMEDIA","MDD",IF(CDR!D858="APTA","MDD",IF(CDR!D858="TOP BUDGET","Premier Prix","MN"))))</f>
        <v/>
      </c>
      <c r="H857" t="str">
        <f>+IF($C857="","",CDR!D858)</f>
        <v/>
      </c>
      <c r="K857" t="str">
        <f>+IF($C857="","",CDR!$E$2)</f>
        <v/>
      </c>
      <c r="L857" t="str">
        <f>+IF($C857="","",CDR!$G$2)</f>
        <v/>
      </c>
      <c r="M857" t="str">
        <f>+IF($C857="","",CDR!AN858)</f>
        <v/>
      </c>
      <c r="N857" t="str">
        <f>+IF($C857="","",CDR!AO858)</f>
        <v/>
      </c>
      <c r="P857" t="str">
        <f t="shared" si="106"/>
        <v/>
      </c>
      <c r="Q857" t="str">
        <f>+IF($C857="","",CDR!A858)</f>
        <v/>
      </c>
      <c r="S857" t="str">
        <f t="shared" si="107"/>
        <v/>
      </c>
      <c r="T857" t="str">
        <f t="shared" si="108"/>
        <v/>
      </c>
      <c r="U857" t="str">
        <f t="shared" si="109"/>
        <v/>
      </c>
      <c r="V857" t="str">
        <f>+IF(C857="","",IF(CDR!L858="VRAC","Composant sans Colisage","Homogène"))</f>
        <v/>
      </c>
      <c r="W857" t="str">
        <f>+IF(C857="","",IF(CDR!L858="VRAC","EACH",IF(CDR!L858="COLIS","COLIS (CARTON FARDEAU DISPLAY)","PALETTE - BOX")))</f>
        <v/>
      </c>
      <c r="X857" t="str">
        <f>+IF($C857="","",IF(CDR!L858="PALETTE",CDR!M858,""))</f>
        <v/>
      </c>
      <c r="Z857" t="str">
        <f>+IF($C857="","",IF(CDR!N858="PALETTE","",CDR!M858))</f>
        <v/>
      </c>
      <c r="AC857" t="str">
        <f t="shared" si="110"/>
        <v/>
      </c>
      <c r="AD857" t="str">
        <f>+IF($C857="","",CDR!$J$2)</f>
        <v/>
      </c>
      <c r="AE857" t="str">
        <f>+IF(C857="","",CDR!J855)</f>
        <v/>
      </c>
      <c r="AF857" t="str">
        <f t="shared" si="111"/>
        <v/>
      </c>
    </row>
    <row r="858" spans="1:32" x14ac:dyDescent="0.25">
      <c r="A858" t="str">
        <f>+IF($C858="","",IF(CDR!I859="","",TEXT(CDR!I859,"00000000000000")))</f>
        <v/>
      </c>
      <c r="B858" t="str">
        <f t="shared" si="104"/>
        <v/>
      </c>
      <c r="C858" t="str">
        <f>+IF(CDR!F859="","",SUBSTITUTE(CDR!F859,"CHAR (10)"," "))</f>
        <v/>
      </c>
      <c r="D858" t="str">
        <f>+IF(CDR!F859="","",SUBSTITUTE(CDR!F859,"CHAR (10)"," "))</f>
        <v/>
      </c>
      <c r="E858" t="str">
        <f t="shared" si="105"/>
        <v/>
      </c>
      <c r="F858" t="str">
        <f>+IF($C858="","",IF(CDR!G859="BIO","Oui","Non"))</f>
        <v/>
      </c>
      <c r="G858" t="str">
        <f>+IF($C858="","",IF(CDR!D859="DOMEDIA","MDD",IF(CDR!D859="APTA","MDD",IF(CDR!D859="TOP BUDGET","Premier Prix","MN"))))</f>
        <v/>
      </c>
      <c r="H858" t="str">
        <f>+IF($C858="","",CDR!D859)</f>
        <v/>
      </c>
      <c r="K858" t="str">
        <f>+IF($C858="","",CDR!$E$2)</f>
        <v/>
      </c>
      <c r="L858" t="str">
        <f>+IF($C858="","",CDR!$G$2)</f>
        <v/>
      </c>
      <c r="M858" t="str">
        <f>+IF($C858="","",CDR!AN859)</f>
        <v/>
      </c>
      <c r="N858" t="str">
        <f>+IF($C858="","",CDR!AO859)</f>
        <v/>
      </c>
      <c r="P858" t="str">
        <f t="shared" si="106"/>
        <v/>
      </c>
      <c r="Q858" t="str">
        <f>+IF($C858="","",CDR!A859)</f>
        <v/>
      </c>
      <c r="S858" t="str">
        <f t="shared" si="107"/>
        <v/>
      </c>
      <c r="T858" t="str">
        <f t="shared" si="108"/>
        <v/>
      </c>
      <c r="U858" t="str">
        <f t="shared" si="109"/>
        <v/>
      </c>
      <c r="V858" t="str">
        <f>+IF(C858="","",IF(CDR!L859="VRAC","Composant sans Colisage","Homogène"))</f>
        <v/>
      </c>
      <c r="W858" t="str">
        <f>+IF(C858="","",IF(CDR!L859="VRAC","EACH",IF(CDR!L859="COLIS","COLIS (CARTON FARDEAU DISPLAY)","PALETTE - BOX")))</f>
        <v/>
      </c>
      <c r="X858" t="str">
        <f>+IF($C858="","",IF(CDR!L859="PALETTE",CDR!M859,""))</f>
        <v/>
      </c>
      <c r="Z858" t="str">
        <f>+IF($C858="","",IF(CDR!N859="PALETTE","",CDR!M859))</f>
        <v/>
      </c>
      <c r="AC858" t="str">
        <f t="shared" si="110"/>
        <v/>
      </c>
      <c r="AD858" t="str">
        <f>+IF($C858="","",CDR!$J$2)</f>
        <v/>
      </c>
      <c r="AE858" t="str">
        <f>+IF(C858="","",CDR!J856)</f>
        <v/>
      </c>
      <c r="AF858" t="str">
        <f t="shared" si="111"/>
        <v/>
      </c>
    </row>
    <row r="859" spans="1:32" x14ac:dyDescent="0.25">
      <c r="A859" t="str">
        <f>+IF($C859="","",IF(CDR!I860="","",TEXT(CDR!I860,"00000000000000")))</f>
        <v/>
      </c>
      <c r="B859" t="str">
        <f t="shared" si="104"/>
        <v/>
      </c>
      <c r="C859" t="str">
        <f>+IF(CDR!F860="","",SUBSTITUTE(CDR!F860,"CHAR (10)"," "))</f>
        <v/>
      </c>
      <c r="D859" t="str">
        <f>+IF(CDR!F860="","",SUBSTITUTE(CDR!F860,"CHAR (10)"," "))</f>
        <v/>
      </c>
      <c r="E859" t="str">
        <f t="shared" si="105"/>
        <v/>
      </c>
      <c r="F859" t="str">
        <f>+IF($C859="","",IF(CDR!G860="BIO","Oui","Non"))</f>
        <v/>
      </c>
      <c r="G859" t="str">
        <f>+IF($C859="","",IF(CDR!D860="DOMEDIA","MDD",IF(CDR!D860="APTA","MDD",IF(CDR!D860="TOP BUDGET","Premier Prix","MN"))))</f>
        <v/>
      </c>
      <c r="H859" t="str">
        <f>+IF($C859="","",CDR!D860)</f>
        <v/>
      </c>
      <c r="K859" t="str">
        <f>+IF($C859="","",CDR!$E$2)</f>
        <v/>
      </c>
      <c r="L859" t="str">
        <f>+IF($C859="","",CDR!$G$2)</f>
        <v/>
      </c>
      <c r="M859" t="str">
        <f>+IF($C859="","",CDR!AN860)</f>
        <v/>
      </c>
      <c r="N859" t="str">
        <f>+IF($C859="","",CDR!AO860)</f>
        <v/>
      </c>
      <c r="P859" t="str">
        <f t="shared" si="106"/>
        <v/>
      </c>
      <c r="Q859" t="str">
        <f>+IF($C859="","",CDR!A860)</f>
        <v/>
      </c>
      <c r="S859" t="str">
        <f t="shared" si="107"/>
        <v/>
      </c>
      <c r="T859" t="str">
        <f t="shared" si="108"/>
        <v/>
      </c>
      <c r="U859" t="str">
        <f t="shared" si="109"/>
        <v/>
      </c>
      <c r="V859" t="str">
        <f>+IF(C859="","",IF(CDR!L860="VRAC","Composant sans Colisage","Homogène"))</f>
        <v/>
      </c>
      <c r="W859" t="str">
        <f>+IF(C859="","",IF(CDR!L860="VRAC","EACH",IF(CDR!L860="COLIS","COLIS (CARTON FARDEAU DISPLAY)","PALETTE - BOX")))</f>
        <v/>
      </c>
      <c r="X859" t="str">
        <f>+IF($C859="","",IF(CDR!L860="PALETTE",CDR!M860,""))</f>
        <v/>
      </c>
      <c r="Z859" t="str">
        <f>+IF($C859="","",IF(CDR!N860="PALETTE","",CDR!M860))</f>
        <v/>
      </c>
      <c r="AC859" t="str">
        <f t="shared" si="110"/>
        <v/>
      </c>
      <c r="AD859" t="str">
        <f>+IF($C859="","",CDR!$J$2)</f>
        <v/>
      </c>
      <c r="AE859" t="str">
        <f>+IF(C859="","",CDR!J857)</f>
        <v/>
      </c>
      <c r="AF859" t="str">
        <f t="shared" si="111"/>
        <v/>
      </c>
    </row>
    <row r="860" spans="1:32" x14ac:dyDescent="0.25">
      <c r="A860" t="str">
        <f>+IF($C860="","",IF(CDR!I861="","",TEXT(CDR!I861,"00000000000000")))</f>
        <v/>
      </c>
      <c r="B860" t="str">
        <f t="shared" si="104"/>
        <v/>
      </c>
      <c r="C860" t="str">
        <f>+IF(CDR!F861="","",SUBSTITUTE(CDR!F861,"CHAR (10)"," "))</f>
        <v/>
      </c>
      <c r="D860" t="str">
        <f>+IF(CDR!F861="","",SUBSTITUTE(CDR!F861,"CHAR (10)"," "))</f>
        <v/>
      </c>
      <c r="E860" t="str">
        <f t="shared" si="105"/>
        <v/>
      </c>
      <c r="F860" t="str">
        <f>+IF($C860="","",IF(CDR!G861="BIO","Oui","Non"))</f>
        <v/>
      </c>
      <c r="G860" t="str">
        <f>+IF($C860="","",IF(CDR!D861="DOMEDIA","MDD",IF(CDR!D861="APTA","MDD",IF(CDR!D861="TOP BUDGET","Premier Prix","MN"))))</f>
        <v/>
      </c>
      <c r="H860" t="str">
        <f>+IF($C860="","",CDR!D861)</f>
        <v/>
      </c>
      <c r="K860" t="str">
        <f>+IF($C860="","",CDR!$E$2)</f>
        <v/>
      </c>
      <c r="L860" t="str">
        <f>+IF($C860="","",CDR!$G$2)</f>
        <v/>
      </c>
      <c r="M860" t="str">
        <f>+IF($C860="","",CDR!AN861)</f>
        <v/>
      </c>
      <c r="N860" t="str">
        <f>+IF($C860="","",CDR!AO861)</f>
        <v/>
      </c>
      <c r="P860" t="str">
        <f t="shared" si="106"/>
        <v/>
      </c>
      <c r="Q860" t="str">
        <f>+IF($C860="","",CDR!A861)</f>
        <v/>
      </c>
      <c r="S860" t="str">
        <f t="shared" si="107"/>
        <v/>
      </c>
      <c r="T860" t="str">
        <f t="shared" si="108"/>
        <v/>
      </c>
      <c r="U860" t="str">
        <f t="shared" si="109"/>
        <v/>
      </c>
      <c r="V860" t="str">
        <f>+IF(C860="","",IF(CDR!L861="VRAC","Composant sans Colisage","Homogène"))</f>
        <v/>
      </c>
      <c r="W860" t="str">
        <f>+IF(C860="","",IF(CDR!L861="VRAC","EACH",IF(CDR!L861="COLIS","COLIS (CARTON FARDEAU DISPLAY)","PALETTE - BOX")))</f>
        <v/>
      </c>
      <c r="X860" t="str">
        <f>+IF($C860="","",IF(CDR!L861="PALETTE",CDR!M861,""))</f>
        <v/>
      </c>
      <c r="Z860" t="str">
        <f>+IF($C860="","",IF(CDR!N861="PALETTE","",CDR!M861))</f>
        <v/>
      </c>
      <c r="AC860" t="str">
        <f t="shared" si="110"/>
        <v/>
      </c>
      <c r="AD860" t="str">
        <f>+IF($C860="","",CDR!$J$2)</f>
        <v/>
      </c>
      <c r="AE860" t="str">
        <f>+IF(C860="","",CDR!J858)</f>
        <v/>
      </c>
      <c r="AF860" t="str">
        <f t="shared" si="111"/>
        <v/>
      </c>
    </row>
    <row r="861" spans="1:32" x14ac:dyDescent="0.25">
      <c r="A861" t="str">
        <f>+IF($C861="","",IF(CDR!I862="","",TEXT(CDR!I862,"00000000000000")))</f>
        <v/>
      </c>
      <c r="B861" t="str">
        <f t="shared" si="104"/>
        <v/>
      </c>
      <c r="C861" t="str">
        <f>+IF(CDR!F862="","",SUBSTITUTE(CDR!F862,"CHAR (10)"," "))</f>
        <v/>
      </c>
      <c r="D861" t="str">
        <f>+IF(CDR!F862="","",SUBSTITUTE(CDR!F862,"CHAR (10)"," "))</f>
        <v/>
      </c>
      <c r="E861" t="str">
        <f t="shared" si="105"/>
        <v/>
      </c>
      <c r="F861" t="str">
        <f>+IF($C861="","",IF(CDR!G862="BIO","Oui","Non"))</f>
        <v/>
      </c>
      <c r="G861" t="str">
        <f>+IF($C861="","",IF(CDR!D862="DOMEDIA","MDD",IF(CDR!D862="APTA","MDD",IF(CDR!D862="TOP BUDGET","Premier Prix","MN"))))</f>
        <v/>
      </c>
      <c r="H861" t="str">
        <f>+IF($C861="","",CDR!D862)</f>
        <v/>
      </c>
      <c r="K861" t="str">
        <f>+IF($C861="","",CDR!$E$2)</f>
        <v/>
      </c>
      <c r="L861" t="str">
        <f>+IF($C861="","",CDR!$G$2)</f>
        <v/>
      </c>
      <c r="M861" t="str">
        <f>+IF($C861="","",CDR!AN862)</f>
        <v/>
      </c>
      <c r="N861" t="str">
        <f>+IF($C861="","",CDR!AO862)</f>
        <v/>
      </c>
      <c r="P861" t="str">
        <f t="shared" si="106"/>
        <v/>
      </c>
      <c r="Q861" t="str">
        <f>+IF($C861="","",CDR!A862)</f>
        <v/>
      </c>
      <c r="S861" t="str">
        <f t="shared" si="107"/>
        <v/>
      </c>
      <c r="T861" t="str">
        <f t="shared" si="108"/>
        <v/>
      </c>
      <c r="U861" t="str">
        <f t="shared" si="109"/>
        <v/>
      </c>
      <c r="V861" t="str">
        <f>+IF(C861="","",IF(CDR!L862="VRAC","Composant sans Colisage","Homogène"))</f>
        <v/>
      </c>
      <c r="W861" t="str">
        <f>+IF(C861="","",IF(CDR!L862="VRAC","EACH",IF(CDR!L862="COLIS","COLIS (CARTON FARDEAU DISPLAY)","PALETTE - BOX")))</f>
        <v/>
      </c>
      <c r="X861" t="str">
        <f>+IF($C861="","",IF(CDR!L862="PALETTE",CDR!M862,""))</f>
        <v/>
      </c>
      <c r="Z861" t="str">
        <f>+IF($C861="","",IF(CDR!N862="PALETTE","",CDR!M862))</f>
        <v/>
      </c>
      <c r="AC861" t="str">
        <f t="shared" si="110"/>
        <v/>
      </c>
      <c r="AD861" t="str">
        <f>+IF($C861="","",CDR!$J$2)</f>
        <v/>
      </c>
      <c r="AE861" t="str">
        <f>+IF(C861="","",CDR!J859)</f>
        <v/>
      </c>
      <c r="AF861" t="str">
        <f t="shared" si="111"/>
        <v/>
      </c>
    </row>
    <row r="862" spans="1:32" x14ac:dyDescent="0.25">
      <c r="A862" t="str">
        <f>+IF($C862="","",IF(CDR!I863="","",TEXT(CDR!I863,"00000000000000")))</f>
        <v/>
      </c>
      <c r="B862" t="str">
        <f t="shared" si="104"/>
        <v/>
      </c>
      <c r="C862" t="str">
        <f>+IF(CDR!F863="","",SUBSTITUTE(CDR!F863,"CHAR (10)"," "))</f>
        <v/>
      </c>
      <c r="D862" t="str">
        <f>+IF(CDR!F863="","",SUBSTITUTE(CDR!F863,"CHAR (10)"," "))</f>
        <v/>
      </c>
      <c r="E862" t="str">
        <f t="shared" si="105"/>
        <v/>
      </c>
      <c r="F862" t="str">
        <f>+IF($C862="","",IF(CDR!G863="BIO","Oui","Non"))</f>
        <v/>
      </c>
      <c r="G862" t="str">
        <f>+IF($C862="","",IF(CDR!D863="DOMEDIA","MDD",IF(CDR!D863="APTA","MDD",IF(CDR!D863="TOP BUDGET","Premier Prix","MN"))))</f>
        <v/>
      </c>
      <c r="H862" t="str">
        <f>+IF($C862="","",CDR!D863)</f>
        <v/>
      </c>
      <c r="K862" t="str">
        <f>+IF($C862="","",CDR!$E$2)</f>
        <v/>
      </c>
      <c r="L862" t="str">
        <f>+IF($C862="","",CDR!$G$2)</f>
        <v/>
      </c>
      <c r="M862" t="str">
        <f>+IF($C862="","",CDR!AN863)</f>
        <v/>
      </c>
      <c r="N862" t="str">
        <f>+IF($C862="","",CDR!AO863)</f>
        <v/>
      </c>
      <c r="P862" t="str">
        <f t="shared" si="106"/>
        <v/>
      </c>
      <c r="Q862" t="str">
        <f>+IF($C862="","",CDR!A863)</f>
        <v/>
      </c>
      <c r="S862" t="str">
        <f t="shared" si="107"/>
        <v/>
      </c>
      <c r="T862" t="str">
        <f t="shared" si="108"/>
        <v/>
      </c>
      <c r="U862" t="str">
        <f t="shared" si="109"/>
        <v/>
      </c>
      <c r="V862" t="str">
        <f>+IF(C862="","",IF(CDR!L863="VRAC","Composant sans Colisage","Homogène"))</f>
        <v/>
      </c>
      <c r="W862" t="str">
        <f>+IF(C862="","",IF(CDR!L863="VRAC","EACH",IF(CDR!L863="COLIS","COLIS (CARTON FARDEAU DISPLAY)","PALETTE - BOX")))</f>
        <v/>
      </c>
      <c r="X862" t="str">
        <f>+IF($C862="","",IF(CDR!L863="PALETTE",CDR!M863,""))</f>
        <v/>
      </c>
      <c r="Z862" t="str">
        <f>+IF($C862="","",IF(CDR!N863="PALETTE","",CDR!M863))</f>
        <v/>
      </c>
      <c r="AC862" t="str">
        <f t="shared" si="110"/>
        <v/>
      </c>
      <c r="AD862" t="str">
        <f>+IF($C862="","",CDR!$J$2)</f>
        <v/>
      </c>
      <c r="AE862" t="str">
        <f>+IF(C862="","",CDR!J860)</f>
        <v/>
      </c>
      <c r="AF862" t="str">
        <f t="shared" si="111"/>
        <v/>
      </c>
    </row>
    <row r="863" spans="1:32" x14ac:dyDescent="0.25">
      <c r="A863" t="str">
        <f>+IF($C863="","",IF(CDR!I864="","",TEXT(CDR!I864,"00000000000000")))</f>
        <v/>
      </c>
      <c r="B863" t="str">
        <f t="shared" si="104"/>
        <v/>
      </c>
      <c r="C863" t="str">
        <f>+IF(CDR!F864="","",SUBSTITUTE(CDR!F864,"CHAR (10)"," "))</f>
        <v/>
      </c>
      <c r="D863" t="str">
        <f>+IF(CDR!F864="","",SUBSTITUTE(CDR!F864,"CHAR (10)"," "))</f>
        <v/>
      </c>
      <c r="E863" t="str">
        <f t="shared" si="105"/>
        <v/>
      </c>
      <c r="F863" t="str">
        <f>+IF($C863="","",IF(CDR!G864="BIO","Oui","Non"))</f>
        <v/>
      </c>
      <c r="G863" t="str">
        <f>+IF($C863="","",IF(CDR!D864="DOMEDIA","MDD",IF(CDR!D864="APTA","MDD",IF(CDR!D864="TOP BUDGET","Premier Prix","MN"))))</f>
        <v/>
      </c>
      <c r="H863" t="str">
        <f>+IF($C863="","",CDR!D864)</f>
        <v/>
      </c>
      <c r="K863" t="str">
        <f>+IF($C863="","",CDR!$E$2)</f>
        <v/>
      </c>
      <c r="L863" t="str">
        <f>+IF($C863="","",CDR!$G$2)</f>
        <v/>
      </c>
      <c r="M863" t="str">
        <f>+IF($C863="","",CDR!AN864)</f>
        <v/>
      </c>
      <c r="N863" t="str">
        <f>+IF($C863="","",CDR!AO864)</f>
        <v/>
      </c>
      <c r="P863" t="str">
        <f t="shared" si="106"/>
        <v/>
      </c>
      <c r="Q863" t="str">
        <f>+IF($C863="","",CDR!A864)</f>
        <v/>
      </c>
      <c r="S863" t="str">
        <f t="shared" si="107"/>
        <v/>
      </c>
      <c r="T863" t="str">
        <f t="shared" si="108"/>
        <v/>
      </c>
      <c r="U863" t="str">
        <f t="shared" si="109"/>
        <v/>
      </c>
      <c r="V863" t="str">
        <f>+IF(C863="","",IF(CDR!L864="VRAC","Composant sans Colisage","Homogène"))</f>
        <v/>
      </c>
      <c r="W863" t="str">
        <f>+IF(C863="","",IF(CDR!L864="VRAC","EACH",IF(CDR!L864="COLIS","COLIS (CARTON FARDEAU DISPLAY)","PALETTE - BOX")))</f>
        <v/>
      </c>
      <c r="X863" t="str">
        <f>+IF($C863="","",IF(CDR!L864="PALETTE",CDR!M864,""))</f>
        <v/>
      </c>
      <c r="Z863" t="str">
        <f>+IF($C863="","",IF(CDR!N864="PALETTE","",CDR!M864))</f>
        <v/>
      </c>
      <c r="AC863" t="str">
        <f t="shared" si="110"/>
        <v/>
      </c>
      <c r="AD863" t="str">
        <f>+IF($C863="","",CDR!$J$2)</f>
        <v/>
      </c>
      <c r="AE863" t="str">
        <f>+IF(C863="","",CDR!J861)</f>
        <v/>
      </c>
      <c r="AF863" t="str">
        <f t="shared" si="111"/>
        <v/>
      </c>
    </row>
    <row r="864" spans="1:32" x14ac:dyDescent="0.25">
      <c r="A864" t="str">
        <f>+IF($C864="","",IF(CDR!I865="","",TEXT(CDR!I865,"00000000000000")))</f>
        <v/>
      </c>
      <c r="B864" t="str">
        <f t="shared" si="104"/>
        <v/>
      </c>
      <c r="C864" t="str">
        <f>+IF(CDR!F865="","",SUBSTITUTE(CDR!F865,"CHAR (10)"," "))</f>
        <v/>
      </c>
      <c r="D864" t="str">
        <f>+IF(CDR!F865="","",SUBSTITUTE(CDR!F865,"CHAR (10)"," "))</f>
        <v/>
      </c>
      <c r="E864" t="str">
        <f t="shared" si="105"/>
        <v/>
      </c>
      <c r="F864" t="str">
        <f>+IF($C864="","",IF(CDR!G865="BIO","Oui","Non"))</f>
        <v/>
      </c>
      <c r="G864" t="str">
        <f>+IF($C864="","",IF(CDR!D865="DOMEDIA","MDD",IF(CDR!D865="APTA","MDD",IF(CDR!D865="TOP BUDGET","Premier Prix","MN"))))</f>
        <v/>
      </c>
      <c r="H864" t="str">
        <f>+IF($C864="","",CDR!D865)</f>
        <v/>
      </c>
      <c r="K864" t="str">
        <f>+IF($C864="","",CDR!$E$2)</f>
        <v/>
      </c>
      <c r="L864" t="str">
        <f>+IF($C864="","",CDR!$G$2)</f>
        <v/>
      </c>
      <c r="M864" t="str">
        <f>+IF($C864="","",CDR!AN865)</f>
        <v/>
      </c>
      <c r="N864" t="str">
        <f>+IF($C864="","",CDR!AO865)</f>
        <v/>
      </c>
      <c r="P864" t="str">
        <f t="shared" si="106"/>
        <v/>
      </c>
      <c r="Q864" t="str">
        <f>+IF($C864="","",CDR!A865)</f>
        <v/>
      </c>
      <c r="S864" t="str">
        <f t="shared" si="107"/>
        <v/>
      </c>
      <c r="T864" t="str">
        <f t="shared" si="108"/>
        <v/>
      </c>
      <c r="U864" t="str">
        <f t="shared" si="109"/>
        <v/>
      </c>
      <c r="V864" t="str">
        <f>+IF(C864="","",IF(CDR!L865="VRAC","Composant sans Colisage","Homogène"))</f>
        <v/>
      </c>
      <c r="W864" t="str">
        <f>+IF(C864="","",IF(CDR!L865="VRAC","EACH",IF(CDR!L865="COLIS","COLIS (CARTON FARDEAU DISPLAY)","PALETTE - BOX")))</f>
        <v/>
      </c>
      <c r="X864" t="str">
        <f>+IF($C864="","",IF(CDR!L865="PALETTE",CDR!M865,""))</f>
        <v/>
      </c>
      <c r="Z864" t="str">
        <f>+IF($C864="","",IF(CDR!N865="PALETTE","",CDR!M865))</f>
        <v/>
      </c>
      <c r="AC864" t="str">
        <f t="shared" si="110"/>
        <v/>
      </c>
      <c r="AD864" t="str">
        <f>+IF($C864="","",CDR!$J$2)</f>
        <v/>
      </c>
      <c r="AE864" t="str">
        <f>+IF(C864="","",CDR!J862)</f>
        <v/>
      </c>
      <c r="AF864" t="str">
        <f t="shared" si="111"/>
        <v/>
      </c>
    </row>
    <row r="865" spans="1:32" x14ac:dyDescent="0.25">
      <c r="A865" t="str">
        <f>+IF($C865="","",IF(CDR!I866="","",TEXT(CDR!I866,"00000000000000")))</f>
        <v/>
      </c>
      <c r="B865" t="str">
        <f t="shared" si="104"/>
        <v/>
      </c>
      <c r="C865" t="str">
        <f>+IF(CDR!F866="","",SUBSTITUTE(CDR!F866,"CHAR (10)"," "))</f>
        <v/>
      </c>
      <c r="D865" t="str">
        <f>+IF(CDR!F866="","",SUBSTITUTE(CDR!F866,"CHAR (10)"," "))</f>
        <v/>
      </c>
      <c r="E865" t="str">
        <f t="shared" si="105"/>
        <v/>
      </c>
      <c r="F865" t="str">
        <f>+IF($C865="","",IF(CDR!G866="BIO","Oui","Non"))</f>
        <v/>
      </c>
      <c r="G865" t="str">
        <f>+IF($C865="","",IF(CDR!D866="DOMEDIA","MDD",IF(CDR!D866="APTA","MDD",IF(CDR!D866="TOP BUDGET","Premier Prix","MN"))))</f>
        <v/>
      </c>
      <c r="H865" t="str">
        <f>+IF($C865="","",CDR!D866)</f>
        <v/>
      </c>
      <c r="K865" t="str">
        <f>+IF($C865="","",CDR!$E$2)</f>
        <v/>
      </c>
      <c r="L865" t="str">
        <f>+IF($C865="","",CDR!$G$2)</f>
        <v/>
      </c>
      <c r="M865" t="str">
        <f>+IF($C865="","",CDR!AN866)</f>
        <v/>
      </c>
      <c r="N865" t="str">
        <f>+IF($C865="","",CDR!AO866)</f>
        <v/>
      </c>
      <c r="P865" t="str">
        <f t="shared" si="106"/>
        <v/>
      </c>
      <c r="Q865" t="str">
        <f>+IF($C865="","",CDR!A866)</f>
        <v/>
      </c>
      <c r="S865" t="str">
        <f t="shared" si="107"/>
        <v/>
      </c>
      <c r="T865" t="str">
        <f t="shared" si="108"/>
        <v/>
      </c>
      <c r="U865" t="str">
        <f t="shared" si="109"/>
        <v/>
      </c>
      <c r="V865" t="str">
        <f>+IF(C865="","",IF(CDR!L866="VRAC","Composant sans Colisage","Homogène"))</f>
        <v/>
      </c>
      <c r="W865" t="str">
        <f>+IF(C865="","",IF(CDR!L866="VRAC","EACH",IF(CDR!L866="COLIS","COLIS (CARTON FARDEAU DISPLAY)","PALETTE - BOX")))</f>
        <v/>
      </c>
      <c r="X865" t="str">
        <f>+IF($C865="","",IF(CDR!L866="PALETTE",CDR!M866,""))</f>
        <v/>
      </c>
      <c r="Z865" t="str">
        <f>+IF($C865="","",IF(CDR!N866="PALETTE","",CDR!M866))</f>
        <v/>
      </c>
      <c r="AC865" t="str">
        <f t="shared" si="110"/>
        <v/>
      </c>
      <c r="AD865" t="str">
        <f>+IF($C865="","",CDR!$J$2)</f>
        <v/>
      </c>
      <c r="AE865" t="str">
        <f>+IF(C865="","",CDR!J863)</f>
        <v/>
      </c>
      <c r="AF865" t="str">
        <f t="shared" si="111"/>
        <v/>
      </c>
    </row>
    <row r="866" spans="1:32" x14ac:dyDescent="0.25">
      <c r="A866" t="str">
        <f>+IF($C866="","",IF(CDR!I867="","",TEXT(CDR!I867,"00000000000000")))</f>
        <v/>
      </c>
      <c r="B866" t="str">
        <f t="shared" si="104"/>
        <v/>
      </c>
      <c r="C866" t="str">
        <f>+IF(CDR!F867="","",SUBSTITUTE(CDR!F867,"CHAR (10)"," "))</f>
        <v/>
      </c>
      <c r="D866" t="str">
        <f>+IF(CDR!F867="","",SUBSTITUTE(CDR!F867,"CHAR (10)"," "))</f>
        <v/>
      </c>
      <c r="E866" t="str">
        <f t="shared" si="105"/>
        <v/>
      </c>
      <c r="F866" t="str">
        <f>+IF($C866="","",IF(CDR!G867="BIO","Oui","Non"))</f>
        <v/>
      </c>
      <c r="G866" t="str">
        <f>+IF($C866="","",IF(CDR!D867="DOMEDIA","MDD",IF(CDR!D867="APTA","MDD",IF(CDR!D867="TOP BUDGET","Premier Prix","MN"))))</f>
        <v/>
      </c>
      <c r="H866" t="str">
        <f>+IF($C866="","",CDR!D867)</f>
        <v/>
      </c>
      <c r="K866" t="str">
        <f>+IF($C866="","",CDR!$E$2)</f>
        <v/>
      </c>
      <c r="L866" t="str">
        <f>+IF($C866="","",CDR!$G$2)</f>
        <v/>
      </c>
      <c r="M866" t="str">
        <f>+IF($C866="","",CDR!AN867)</f>
        <v/>
      </c>
      <c r="N866" t="str">
        <f>+IF($C866="","",CDR!AO867)</f>
        <v/>
      </c>
      <c r="P866" t="str">
        <f t="shared" si="106"/>
        <v/>
      </c>
      <c r="Q866" t="str">
        <f>+IF($C866="","",CDR!A867)</f>
        <v/>
      </c>
      <c r="S866" t="str">
        <f t="shared" si="107"/>
        <v/>
      </c>
      <c r="T866" t="str">
        <f t="shared" si="108"/>
        <v/>
      </c>
      <c r="U866" t="str">
        <f t="shared" si="109"/>
        <v/>
      </c>
      <c r="V866" t="str">
        <f>+IF(C866="","",IF(CDR!L867="VRAC","Composant sans Colisage","Homogène"))</f>
        <v/>
      </c>
      <c r="W866" t="str">
        <f>+IF(C866="","",IF(CDR!L867="VRAC","EACH",IF(CDR!L867="COLIS","COLIS (CARTON FARDEAU DISPLAY)","PALETTE - BOX")))</f>
        <v/>
      </c>
      <c r="X866" t="str">
        <f>+IF($C866="","",IF(CDR!L867="PALETTE",CDR!M867,""))</f>
        <v/>
      </c>
      <c r="Z866" t="str">
        <f>+IF($C866="","",IF(CDR!N867="PALETTE","",CDR!M867))</f>
        <v/>
      </c>
      <c r="AC866" t="str">
        <f t="shared" si="110"/>
        <v/>
      </c>
      <c r="AD866" t="str">
        <f>+IF($C866="","",CDR!$J$2)</f>
        <v/>
      </c>
      <c r="AE866" t="str">
        <f>+IF(C866="","",CDR!J864)</f>
        <v/>
      </c>
      <c r="AF866" t="str">
        <f t="shared" si="111"/>
        <v/>
      </c>
    </row>
    <row r="867" spans="1:32" x14ac:dyDescent="0.25">
      <c r="A867" t="str">
        <f>+IF($C867="","",IF(CDR!I868="","",TEXT(CDR!I868,"00000000000000")))</f>
        <v/>
      </c>
      <c r="B867" t="str">
        <f t="shared" si="104"/>
        <v/>
      </c>
      <c r="C867" t="str">
        <f>+IF(CDR!F868="","",SUBSTITUTE(CDR!F868,"CHAR (10)"," "))</f>
        <v/>
      </c>
      <c r="D867" t="str">
        <f>+IF(CDR!F868="","",SUBSTITUTE(CDR!F868,"CHAR (10)"," "))</f>
        <v/>
      </c>
      <c r="E867" t="str">
        <f t="shared" si="105"/>
        <v/>
      </c>
      <c r="F867" t="str">
        <f>+IF($C867="","",IF(CDR!G868="BIO","Oui","Non"))</f>
        <v/>
      </c>
      <c r="G867" t="str">
        <f>+IF($C867="","",IF(CDR!D868="DOMEDIA","MDD",IF(CDR!D868="APTA","MDD",IF(CDR!D868="TOP BUDGET","Premier Prix","MN"))))</f>
        <v/>
      </c>
      <c r="H867" t="str">
        <f>+IF($C867="","",CDR!D868)</f>
        <v/>
      </c>
      <c r="K867" t="str">
        <f>+IF($C867="","",CDR!$E$2)</f>
        <v/>
      </c>
      <c r="L867" t="str">
        <f>+IF($C867="","",CDR!$G$2)</f>
        <v/>
      </c>
      <c r="M867" t="str">
        <f>+IF($C867="","",CDR!AN868)</f>
        <v/>
      </c>
      <c r="N867" t="str">
        <f>+IF($C867="","",CDR!AO868)</f>
        <v/>
      </c>
      <c r="P867" t="str">
        <f t="shared" si="106"/>
        <v/>
      </c>
      <c r="Q867" t="str">
        <f>+IF($C867="","",CDR!A868)</f>
        <v/>
      </c>
      <c r="S867" t="str">
        <f t="shared" si="107"/>
        <v/>
      </c>
      <c r="T867" t="str">
        <f t="shared" si="108"/>
        <v/>
      </c>
      <c r="U867" t="str">
        <f t="shared" si="109"/>
        <v/>
      </c>
      <c r="V867" t="str">
        <f>+IF(C867="","",IF(CDR!L868="VRAC","Composant sans Colisage","Homogène"))</f>
        <v/>
      </c>
      <c r="W867" t="str">
        <f>+IF(C867="","",IF(CDR!L868="VRAC","EACH",IF(CDR!L868="COLIS","COLIS (CARTON FARDEAU DISPLAY)","PALETTE - BOX")))</f>
        <v/>
      </c>
      <c r="X867" t="str">
        <f>+IF($C867="","",IF(CDR!L868="PALETTE",CDR!M868,""))</f>
        <v/>
      </c>
      <c r="Z867" t="str">
        <f>+IF($C867="","",IF(CDR!N868="PALETTE","",CDR!M868))</f>
        <v/>
      </c>
      <c r="AC867" t="str">
        <f t="shared" si="110"/>
        <v/>
      </c>
      <c r="AD867" t="str">
        <f>+IF($C867="","",CDR!$J$2)</f>
        <v/>
      </c>
      <c r="AE867" t="str">
        <f>+IF(C867="","",CDR!J865)</f>
        <v/>
      </c>
      <c r="AF867" t="str">
        <f t="shared" si="111"/>
        <v/>
      </c>
    </row>
    <row r="868" spans="1:32" x14ac:dyDescent="0.25">
      <c r="A868" t="str">
        <f>+IF($C868="","",IF(CDR!I869="","",TEXT(CDR!I869,"00000000000000")))</f>
        <v/>
      </c>
      <c r="B868" t="str">
        <f t="shared" si="104"/>
        <v/>
      </c>
      <c r="C868" t="str">
        <f>+IF(CDR!F869="","",SUBSTITUTE(CDR!F869,"CHAR (10)"," "))</f>
        <v/>
      </c>
      <c r="D868" t="str">
        <f>+IF(CDR!F869="","",SUBSTITUTE(CDR!F869,"CHAR (10)"," "))</f>
        <v/>
      </c>
      <c r="E868" t="str">
        <f t="shared" si="105"/>
        <v/>
      </c>
      <c r="F868" t="str">
        <f>+IF($C868="","",IF(CDR!G869="BIO","Oui","Non"))</f>
        <v/>
      </c>
      <c r="G868" t="str">
        <f>+IF($C868="","",IF(CDR!D869="DOMEDIA","MDD",IF(CDR!D869="APTA","MDD",IF(CDR!D869="TOP BUDGET","Premier Prix","MN"))))</f>
        <v/>
      </c>
      <c r="H868" t="str">
        <f>+IF($C868="","",CDR!D869)</f>
        <v/>
      </c>
      <c r="K868" t="str">
        <f>+IF($C868="","",CDR!$E$2)</f>
        <v/>
      </c>
      <c r="L868" t="str">
        <f>+IF($C868="","",CDR!$G$2)</f>
        <v/>
      </c>
      <c r="M868" t="str">
        <f>+IF($C868="","",CDR!AN869)</f>
        <v/>
      </c>
      <c r="N868" t="str">
        <f>+IF($C868="","",CDR!AO869)</f>
        <v/>
      </c>
      <c r="P868" t="str">
        <f t="shared" si="106"/>
        <v/>
      </c>
      <c r="Q868" t="str">
        <f>+IF($C868="","",CDR!A869)</f>
        <v/>
      </c>
      <c r="S868" t="str">
        <f t="shared" si="107"/>
        <v/>
      </c>
      <c r="T868" t="str">
        <f t="shared" si="108"/>
        <v/>
      </c>
      <c r="U868" t="str">
        <f t="shared" si="109"/>
        <v/>
      </c>
      <c r="V868" t="str">
        <f>+IF(C868="","",IF(CDR!L869="VRAC","Composant sans Colisage","Homogène"))</f>
        <v/>
      </c>
      <c r="W868" t="str">
        <f>+IF(C868="","",IF(CDR!L869="VRAC","EACH",IF(CDR!L869="COLIS","COLIS (CARTON FARDEAU DISPLAY)","PALETTE - BOX")))</f>
        <v/>
      </c>
      <c r="X868" t="str">
        <f>+IF($C868="","",IF(CDR!L869="PALETTE",CDR!M869,""))</f>
        <v/>
      </c>
      <c r="Z868" t="str">
        <f>+IF($C868="","",IF(CDR!N869="PALETTE","",CDR!M869))</f>
        <v/>
      </c>
      <c r="AC868" t="str">
        <f t="shared" si="110"/>
        <v/>
      </c>
      <c r="AD868" t="str">
        <f>+IF($C868="","",CDR!$J$2)</f>
        <v/>
      </c>
      <c r="AE868" t="str">
        <f>+IF(C868="","",CDR!J866)</f>
        <v/>
      </c>
      <c r="AF868" t="str">
        <f t="shared" si="111"/>
        <v/>
      </c>
    </row>
    <row r="869" spans="1:32" x14ac:dyDescent="0.25">
      <c r="A869" t="str">
        <f>+IF($C869="","",IF(CDR!I870="","",TEXT(CDR!I870,"00000000000000")))</f>
        <v/>
      </c>
      <c r="B869" t="str">
        <f t="shared" si="104"/>
        <v/>
      </c>
      <c r="C869" t="str">
        <f>+IF(CDR!F870="","",SUBSTITUTE(CDR!F870,"CHAR (10)"," "))</f>
        <v/>
      </c>
      <c r="D869" t="str">
        <f>+IF(CDR!F870="","",SUBSTITUTE(CDR!F870,"CHAR (10)"," "))</f>
        <v/>
      </c>
      <c r="E869" t="str">
        <f t="shared" si="105"/>
        <v/>
      </c>
      <c r="F869" t="str">
        <f>+IF($C869="","",IF(CDR!G870="BIO","Oui","Non"))</f>
        <v/>
      </c>
      <c r="G869" t="str">
        <f>+IF($C869="","",IF(CDR!D870="DOMEDIA","MDD",IF(CDR!D870="APTA","MDD",IF(CDR!D870="TOP BUDGET","Premier Prix","MN"))))</f>
        <v/>
      </c>
      <c r="H869" t="str">
        <f>+IF($C869="","",CDR!D870)</f>
        <v/>
      </c>
      <c r="K869" t="str">
        <f>+IF($C869="","",CDR!$E$2)</f>
        <v/>
      </c>
      <c r="L869" t="str">
        <f>+IF($C869="","",CDR!$G$2)</f>
        <v/>
      </c>
      <c r="M869" t="str">
        <f>+IF($C869="","",CDR!AN870)</f>
        <v/>
      </c>
      <c r="N869" t="str">
        <f>+IF($C869="","",CDR!AO870)</f>
        <v/>
      </c>
      <c r="P869" t="str">
        <f t="shared" si="106"/>
        <v/>
      </c>
      <c r="Q869" t="str">
        <f>+IF($C869="","",CDR!A870)</f>
        <v/>
      </c>
      <c r="S869" t="str">
        <f t="shared" si="107"/>
        <v/>
      </c>
      <c r="T869" t="str">
        <f t="shared" si="108"/>
        <v/>
      </c>
      <c r="U869" t="str">
        <f t="shared" si="109"/>
        <v/>
      </c>
      <c r="V869" t="str">
        <f>+IF(C869="","",IF(CDR!L870="VRAC","Composant sans Colisage","Homogène"))</f>
        <v/>
      </c>
      <c r="W869" t="str">
        <f>+IF(C869="","",IF(CDR!L870="VRAC","EACH",IF(CDR!L870="COLIS","COLIS (CARTON FARDEAU DISPLAY)","PALETTE - BOX")))</f>
        <v/>
      </c>
      <c r="X869" t="str">
        <f>+IF($C869="","",IF(CDR!L870="PALETTE",CDR!M870,""))</f>
        <v/>
      </c>
      <c r="Z869" t="str">
        <f>+IF($C869="","",IF(CDR!N870="PALETTE","",CDR!M870))</f>
        <v/>
      </c>
      <c r="AC869" t="str">
        <f t="shared" si="110"/>
        <v/>
      </c>
      <c r="AD869" t="str">
        <f>+IF($C869="","",CDR!$J$2)</f>
        <v/>
      </c>
      <c r="AE869" t="str">
        <f>+IF(C869="","",CDR!J867)</f>
        <v/>
      </c>
      <c r="AF869" t="str">
        <f t="shared" si="111"/>
        <v/>
      </c>
    </row>
    <row r="870" spans="1:32" x14ac:dyDescent="0.25">
      <c r="A870" t="str">
        <f>+IF($C870="","",IF(CDR!I871="","",TEXT(CDR!I871,"00000000000000")))</f>
        <v/>
      </c>
      <c r="B870" t="str">
        <f t="shared" si="104"/>
        <v/>
      </c>
      <c r="C870" t="str">
        <f>+IF(CDR!F871="","",SUBSTITUTE(CDR!F871,"CHAR (10)"," "))</f>
        <v/>
      </c>
      <c r="D870" t="str">
        <f>+IF(CDR!F871="","",SUBSTITUTE(CDR!F871,"CHAR (10)"," "))</f>
        <v/>
      </c>
      <c r="E870" t="str">
        <f t="shared" si="105"/>
        <v/>
      </c>
      <c r="F870" t="str">
        <f>+IF($C870="","",IF(CDR!G871="BIO","Oui","Non"))</f>
        <v/>
      </c>
      <c r="G870" t="str">
        <f>+IF($C870="","",IF(CDR!D871="DOMEDIA","MDD",IF(CDR!D871="APTA","MDD",IF(CDR!D871="TOP BUDGET","Premier Prix","MN"))))</f>
        <v/>
      </c>
      <c r="H870" t="str">
        <f>+IF($C870="","",CDR!D871)</f>
        <v/>
      </c>
      <c r="K870" t="str">
        <f>+IF($C870="","",CDR!$E$2)</f>
        <v/>
      </c>
      <c r="L870" t="str">
        <f>+IF($C870="","",CDR!$G$2)</f>
        <v/>
      </c>
      <c r="M870" t="str">
        <f>+IF($C870="","",CDR!AN871)</f>
        <v/>
      </c>
      <c r="N870" t="str">
        <f>+IF($C870="","",CDR!AO871)</f>
        <v/>
      </c>
      <c r="P870" t="str">
        <f t="shared" si="106"/>
        <v/>
      </c>
      <c r="Q870" t="str">
        <f>+IF($C870="","",CDR!A871)</f>
        <v/>
      </c>
      <c r="S870" t="str">
        <f t="shared" si="107"/>
        <v/>
      </c>
      <c r="T870" t="str">
        <f t="shared" si="108"/>
        <v/>
      </c>
      <c r="U870" t="str">
        <f t="shared" si="109"/>
        <v/>
      </c>
      <c r="V870" t="str">
        <f>+IF(C870="","",IF(CDR!L871="VRAC","Composant sans Colisage","Homogène"))</f>
        <v/>
      </c>
      <c r="W870" t="str">
        <f>+IF(C870="","",IF(CDR!L871="VRAC","EACH",IF(CDR!L871="COLIS","COLIS (CARTON FARDEAU DISPLAY)","PALETTE - BOX")))</f>
        <v/>
      </c>
      <c r="X870" t="str">
        <f>+IF($C870="","",IF(CDR!L871="PALETTE",CDR!M871,""))</f>
        <v/>
      </c>
      <c r="Z870" t="str">
        <f>+IF($C870="","",IF(CDR!N871="PALETTE","",CDR!M871))</f>
        <v/>
      </c>
      <c r="AC870" t="str">
        <f t="shared" si="110"/>
        <v/>
      </c>
      <c r="AD870" t="str">
        <f>+IF($C870="","",CDR!$J$2)</f>
        <v/>
      </c>
      <c r="AE870" t="str">
        <f>+IF(C870="","",CDR!J868)</f>
        <v/>
      </c>
      <c r="AF870" t="str">
        <f t="shared" si="111"/>
        <v/>
      </c>
    </row>
    <row r="871" spans="1:32" x14ac:dyDescent="0.25">
      <c r="A871" t="str">
        <f>+IF($C871="","",IF(CDR!I872="","",TEXT(CDR!I872,"00000000000000")))</f>
        <v/>
      </c>
      <c r="B871" t="str">
        <f t="shared" si="104"/>
        <v/>
      </c>
      <c r="C871" t="str">
        <f>+IF(CDR!F872="","",SUBSTITUTE(CDR!F872,"CHAR (10)"," "))</f>
        <v/>
      </c>
      <c r="D871" t="str">
        <f>+IF(CDR!F872="","",SUBSTITUTE(CDR!F872,"CHAR (10)"," "))</f>
        <v/>
      </c>
      <c r="E871" t="str">
        <f t="shared" si="105"/>
        <v/>
      </c>
      <c r="F871" t="str">
        <f>+IF($C871="","",IF(CDR!G872="BIO","Oui","Non"))</f>
        <v/>
      </c>
      <c r="G871" t="str">
        <f>+IF($C871="","",IF(CDR!D872="DOMEDIA","MDD",IF(CDR!D872="APTA","MDD",IF(CDR!D872="TOP BUDGET","Premier Prix","MN"))))</f>
        <v/>
      </c>
      <c r="H871" t="str">
        <f>+IF($C871="","",CDR!D872)</f>
        <v/>
      </c>
      <c r="K871" t="str">
        <f>+IF($C871="","",CDR!$E$2)</f>
        <v/>
      </c>
      <c r="L871" t="str">
        <f>+IF($C871="","",CDR!$G$2)</f>
        <v/>
      </c>
      <c r="M871" t="str">
        <f>+IF($C871="","",CDR!AN872)</f>
        <v/>
      </c>
      <c r="N871" t="str">
        <f>+IF($C871="","",CDR!AO872)</f>
        <v/>
      </c>
      <c r="P871" t="str">
        <f t="shared" si="106"/>
        <v/>
      </c>
      <c r="Q871" t="str">
        <f>+IF($C871="","",CDR!A872)</f>
        <v/>
      </c>
      <c r="S871" t="str">
        <f t="shared" si="107"/>
        <v/>
      </c>
      <c r="T871" t="str">
        <f t="shared" si="108"/>
        <v/>
      </c>
      <c r="U871" t="str">
        <f t="shared" si="109"/>
        <v/>
      </c>
      <c r="V871" t="str">
        <f>+IF(C871="","",IF(CDR!L872="VRAC","Composant sans Colisage","Homogène"))</f>
        <v/>
      </c>
      <c r="W871" t="str">
        <f>+IF(C871="","",IF(CDR!L872="VRAC","EACH",IF(CDR!L872="COLIS","COLIS (CARTON FARDEAU DISPLAY)","PALETTE - BOX")))</f>
        <v/>
      </c>
      <c r="X871" t="str">
        <f>+IF($C871="","",IF(CDR!L872="PALETTE",CDR!M872,""))</f>
        <v/>
      </c>
      <c r="Z871" t="str">
        <f>+IF($C871="","",IF(CDR!N872="PALETTE","",CDR!M872))</f>
        <v/>
      </c>
      <c r="AC871" t="str">
        <f t="shared" si="110"/>
        <v/>
      </c>
      <c r="AD871" t="str">
        <f>+IF($C871="","",CDR!$J$2)</f>
        <v/>
      </c>
      <c r="AE871" t="str">
        <f>+IF(C871="","",CDR!J869)</f>
        <v/>
      </c>
      <c r="AF871" t="str">
        <f t="shared" si="111"/>
        <v/>
      </c>
    </row>
    <row r="872" spans="1:32" x14ac:dyDescent="0.25">
      <c r="A872" t="str">
        <f>+IF($C872="","",IF(CDR!I873="","",TEXT(CDR!I873,"00000000000000")))</f>
        <v/>
      </c>
      <c r="B872" t="str">
        <f t="shared" si="104"/>
        <v/>
      </c>
      <c r="C872" t="str">
        <f>+IF(CDR!F873="","",SUBSTITUTE(CDR!F873,"CHAR (10)"," "))</f>
        <v/>
      </c>
      <c r="D872" t="str">
        <f>+IF(CDR!F873="","",SUBSTITUTE(CDR!F873,"CHAR (10)"," "))</f>
        <v/>
      </c>
      <c r="E872" t="str">
        <f t="shared" si="105"/>
        <v/>
      </c>
      <c r="F872" t="str">
        <f>+IF($C872="","",IF(CDR!G873="BIO","Oui","Non"))</f>
        <v/>
      </c>
      <c r="G872" t="str">
        <f>+IF($C872="","",IF(CDR!D873="DOMEDIA","MDD",IF(CDR!D873="APTA","MDD",IF(CDR!D873="TOP BUDGET","Premier Prix","MN"))))</f>
        <v/>
      </c>
      <c r="H872" t="str">
        <f>+IF($C872="","",CDR!D873)</f>
        <v/>
      </c>
      <c r="K872" t="str">
        <f>+IF($C872="","",CDR!$E$2)</f>
        <v/>
      </c>
      <c r="L872" t="str">
        <f>+IF($C872="","",CDR!$G$2)</f>
        <v/>
      </c>
      <c r="M872" t="str">
        <f>+IF($C872="","",CDR!AN873)</f>
        <v/>
      </c>
      <c r="N872" t="str">
        <f>+IF($C872="","",CDR!AO873)</f>
        <v/>
      </c>
      <c r="P872" t="str">
        <f t="shared" si="106"/>
        <v/>
      </c>
      <c r="Q872" t="str">
        <f>+IF($C872="","",CDR!A873)</f>
        <v/>
      </c>
      <c r="S872" t="str">
        <f t="shared" si="107"/>
        <v/>
      </c>
      <c r="T872" t="str">
        <f t="shared" si="108"/>
        <v/>
      </c>
      <c r="U872" t="str">
        <f t="shared" si="109"/>
        <v/>
      </c>
      <c r="V872" t="str">
        <f>+IF(C872="","",IF(CDR!L873="VRAC","Composant sans Colisage","Homogène"))</f>
        <v/>
      </c>
      <c r="W872" t="str">
        <f>+IF(C872="","",IF(CDR!L873="VRAC","EACH",IF(CDR!L873="COLIS","COLIS (CARTON FARDEAU DISPLAY)","PALETTE - BOX")))</f>
        <v/>
      </c>
      <c r="X872" t="str">
        <f>+IF($C872="","",IF(CDR!L873="PALETTE",CDR!M873,""))</f>
        <v/>
      </c>
      <c r="Z872" t="str">
        <f>+IF($C872="","",IF(CDR!N873="PALETTE","",CDR!M873))</f>
        <v/>
      </c>
      <c r="AC872" t="str">
        <f t="shared" si="110"/>
        <v/>
      </c>
      <c r="AD872" t="str">
        <f>+IF($C872="","",CDR!$J$2)</f>
        <v/>
      </c>
      <c r="AE872" t="str">
        <f>+IF(C872="","",CDR!J870)</f>
        <v/>
      </c>
      <c r="AF872" t="str">
        <f t="shared" si="111"/>
        <v/>
      </c>
    </row>
    <row r="873" spans="1:32" x14ac:dyDescent="0.25">
      <c r="A873" t="str">
        <f>+IF($C873="","",IF(CDR!I874="","",TEXT(CDR!I874,"00000000000000")))</f>
        <v/>
      </c>
      <c r="B873" t="str">
        <f t="shared" si="104"/>
        <v/>
      </c>
      <c r="C873" t="str">
        <f>+IF(CDR!F874="","",SUBSTITUTE(CDR!F874,"CHAR (10)"," "))</f>
        <v/>
      </c>
      <c r="D873" t="str">
        <f>+IF(CDR!F874="","",SUBSTITUTE(CDR!F874,"CHAR (10)"," "))</f>
        <v/>
      </c>
      <c r="E873" t="str">
        <f t="shared" si="105"/>
        <v/>
      </c>
      <c r="F873" t="str">
        <f>+IF($C873="","",IF(CDR!G874="BIO","Oui","Non"))</f>
        <v/>
      </c>
      <c r="G873" t="str">
        <f>+IF($C873="","",IF(CDR!D874="DOMEDIA","MDD",IF(CDR!D874="APTA","MDD",IF(CDR!D874="TOP BUDGET","Premier Prix","MN"))))</f>
        <v/>
      </c>
      <c r="H873" t="str">
        <f>+IF($C873="","",CDR!D874)</f>
        <v/>
      </c>
      <c r="K873" t="str">
        <f>+IF($C873="","",CDR!$E$2)</f>
        <v/>
      </c>
      <c r="L873" t="str">
        <f>+IF($C873="","",CDR!$G$2)</f>
        <v/>
      </c>
      <c r="M873" t="str">
        <f>+IF($C873="","",CDR!AN874)</f>
        <v/>
      </c>
      <c r="N873" t="str">
        <f>+IF($C873="","",CDR!AO874)</f>
        <v/>
      </c>
      <c r="P873" t="str">
        <f t="shared" si="106"/>
        <v/>
      </c>
      <c r="Q873" t="str">
        <f>+IF($C873="","",CDR!A874)</f>
        <v/>
      </c>
      <c r="S873" t="str">
        <f t="shared" si="107"/>
        <v/>
      </c>
      <c r="T873" t="str">
        <f t="shared" si="108"/>
        <v/>
      </c>
      <c r="U873" t="str">
        <f t="shared" si="109"/>
        <v/>
      </c>
      <c r="V873" t="str">
        <f>+IF(C873="","",IF(CDR!L874="VRAC","Composant sans Colisage","Homogène"))</f>
        <v/>
      </c>
      <c r="W873" t="str">
        <f>+IF(C873="","",IF(CDR!L874="VRAC","EACH",IF(CDR!L874="COLIS","COLIS (CARTON FARDEAU DISPLAY)","PALETTE - BOX")))</f>
        <v/>
      </c>
      <c r="X873" t="str">
        <f>+IF($C873="","",IF(CDR!L874="PALETTE",CDR!M874,""))</f>
        <v/>
      </c>
      <c r="Z873" t="str">
        <f>+IF($C873="","",IF(CDR!N874="PALETTE","",CDR!M874))</f>
        <v/>
      </c>
      <c r="AC873" t="str">
        <f t="shared" si="110"/>
        <v/>
      </c>
      <c r="AD873" t="str">
        <f>+IF($C873="","",CDR!$J$2)</f>
        <v/>
      </c>
      <c r="AE873" t="str">
        <f>+IF(C873="","",CDR!J871)</f>
        <v/>
      </c>
      <c r="AF873" t="str">
        <f t="shared" si="111"/>
        <v/>
      </c>
    </row>
    <row r="874" spans="1:32" x14ac:dyDescent="0.25">
      <c r="A874" t="str">
        <f>+IF($C874="","",IF(CDR!I875="","",TEXT(CDR!I875,"00000000000000")))</f>
        <v/>
      </c>
      <c r="B874" t="str">
        <f t="shared" si="104"/>
        <v/>
      </c>
      <c r="C874" t="str">
        <f>+IF(CDR!F875="","",SUBSTITUTE(CDR!F875,"CHAR (10)"," "))</f>
        <v/>
      </c>
      <c r="D874" t="str">
        <f>+IF(CDR!F875="","",SUBSTITUTE(CDR!F875,"CHAR (10)"," "))</f>
        <v/>
      </c>
      <c r="E874" t="str">
        <f t="shared" si="105"/>
        <v/>
      </c>
      <c r="F874" t="str">
        <f>+IF($C874="","",IF(CDR!G875="BIO","Oui","Non"))</f>
        <v/>
      </c>
      <c r="G874" t="str">
        <f>+IF($C874="","",IF(CDR!D875="DOMEDIA","MDD",IF(CDR!D875="APTA","MDD",IF(CDR!D875="TOP BUDGET","Premier Prix","MN"))))</f>
        <v/>
      </c>
      <c r="H874" t="str">
        <f>+IF($C874="","",CDR!D875)</f>
        <v/>
      </c>
      <c r="K874" t="str">
        <f>+IF($C874="","",CDR!$E$2)</f>
        <v/>
      </c>
      <c r="L874" t="str">
        <f>+IF($C874="","",CDR!$G$2)</f>
        <v/>
      </c>
      <c r="M874" t="str">
        <f>+IF($C874="","",CDR!AN875)</f>
        <v/>
      </c>
      <c r="N874" t="str">
        <f>+IF($C874="","",CDR!AO875)</f>
        <v/>
      </c>
      <c r="P874" t="str">
        <f t="shared" si="106"/>
        <v/>
      </c>
      <c r="Q874" t="str">
        <f>+IF($C874="","",CDR!A875)</f>
        <v/>
      </c>
      <c r="S874" t="str">
        <f t="shared" si="107"/>
        <v/>
      </c>
      <c r="T874" t="str">
        <f t="shared" si="108"/>
        <v/>
      </c>
      <c r="U874" t="str">
        <f t="shared" si="109"/>
        <v/>
      </c>
      <c r="V874" t="str">
        <f>+IF(C874="","",IF(CDR!L875="VRAC","Composant sans Colisage","Homogène"))</f>
        <v/>
      </c>
      <c r="W874" t="str">
        <f>+IF(C874="","",IF(CDR!L875="VRAC","EACH",IF(CDR!L875="COLIS","COLIS (CARTON FARDEAU DISPLAY)","PALETTE - BOX")))</f>
        <v/>
      </c>
      <c r="X874" t="str">
        <f>+IF($C874="","",IF(CDR!L875="PALETTE",CDR!M875,""))</f>
        <v/>
      </c>
      <c r="Z874" t="str">
        <f>+IF($C874="","",IF(CDR!N875="PALETTE","",CDR!M875))</f>
        <v/>
      </c>
      <c r="AC874" t="str">
        <f t="shared" si="110"/>
        <v/>
      </c>
      <c r="AD874" t="str">
        <f>+IF($C874="","",CDR!$J$2)</f>
        <v/>
      </c>
      <c r="AE874" t="str">
        <f>+IF(C874="","",CDR!J872)</f>
        <v/>
      </c>
      <c r="AF874" t="str">
        <f t="shared" si="111"/>
        <v/>
      </c>
    </row>
    <row r="875" spans="1:32" x14ac:dyDescent="0.25">
      <c r="A875" t="str">
        <f>+IF($C875="","",IF(CDR!I876="","",TEXT(CDR!I876,"00000000000000")))</f>
        <v/>
      </c>
      <c r="B875" t="str">
        <f t="shared" si="104"/>
        <v/>
      </c>
      <c r="C875" t="str">
        <f>+IF(CDR!F876="","",SUBSTITUTE(CDR!F876,"CHAR (10)"," "))</f>
        <v/>
      </c>
      <c r="D875" t="str">
        <f>+IF(CDR!F876="","",SUBSTITUTE(CDR!F876,"CHAR (10)"," "))</f>
        <v/>
      </c>
      <c r="E875" t="str">
        <f t="shared" si="105"/>
        <v/>
      </c>
      <c r="F875" t="str">
        <f>+IF($C875="","",IF(CDR!G876="BIO","Oui","Non"))</f>
        <v/>
      </c>
      <c r="G875" t="str">
        <f>+IF($C875="","",IF(CDR!D876="DOMEDIA","MDD",IF(CDR!D876="APTA","MDD",IF(CDR!D876="TOP BUDGET","Premier Prix","MN"))))</f>
        <v/>
      </c>
      <c r="H875" t="str">
        <f>+IF($C875="","",CDR!D876)</f>
        <v/>
      </c>
      <c r="K875" t="str">
        <f>+IF($C875="","",CDR!$E$2)</f>
        <v/>
      </c>
      <c r="L875" t="str">
        <f>+IF($C875="","",CDR!$G$2)</f>
        <v/>
      </c>
      <c r="M875" t="str">
        <f>+IF($C875="","",CDR!AN876)</f>
        <v/>
      </c>
      <c r="N875" t="str">
        <f>+IF($C875="","",CDR!AO876)</f>
        <v/>
      </c>
      <c r="P875" t="str">
        <f t="shared" si="106"/>
        <v/>
      </c>
      <c r="Q875" t="str">
        <f>+IF($C875="","",CDR!A876)</f>
        <v/>
      </c>
      <c r="S875" t="str">
        <f t="shared" si="107"/>
        <v/>
      </c>
      <c r="T875" t="str">
        <f t="shared" si="108"/>
        <v/>
      </c>
      <c r="U875" t="str">
        <f t="shared" si="109"/>
        <v/>
      </c>
      <c r="V875" t="str">
        <f>+IF(C875="","",IF(CDR!L876="VRAC","Composant sans Colisage","Homogène"))</f>
        <v/>
      </c>
      <c r="W875" t="str">
        <f>+IF(C875="","",IF(CDR!L876="VRAC","EACH",IF(CDR!L876="COLIS","COLIS (CARTON FARDEAU DISPLAY)","PALETTE - BOX")))</f>
        <v/>
      </c>
      <c r="X875" t="str">
        <f>+IF($C875="","",IF(CDR!L876="PALETTE",CDR!M876,""))</f>
        <v/>
      </c>
      <c r="Z875" t="str">
        <f>+IF($C875="","",IF(CDR!N876="PALETTE","",CDR!M876))</f>
        <v/>
      </c>
      <c r="AC875" t="str">
        <f t="shared" si="110"/>
        <v/>
      </c>
      <c r="AD875" t="str">
        <f>+IF($C875="","",CDR!$J$2)</f>
        <v/>
      </c>
      <c r="AE875" t="str">
        <f>+IF(C875="","",CDR!J873)</f>
        <v/>
      </c>
      <c r="AF875" t="str">
        <f t="shared" si="111"/>
        <v/>
      </c>
    </row>
    <row r="876" spans="1:32" x14ac:dyDescent="0.25">
      <c r="A876" t="str">
        <f>+IF($C876="","",IF(CDR!I877="","",TEXT(CDR!I877,"00000000000000")))</f>
        <v/>
      </c>
      <c r="B876" t="str">
        <f t="shared" si="104"/>
        <v/>
      </c>
      <c r="C876" t="str">
        <f>+IF(CDR!F877="","",SUBSTITUTE(CDR!F877,"CHAR (10)"," "))</f>
        <v/>
      </c>
      <c r="D876" t="str">
        <f>+IF(CDR!F877="","",SUBSTITUTE(CDR!F877,"CHAR (10)"," "))</f>
        <v/>
      </c>
      <c r="E876" t="str">
        <f t="shared" si="105"/>
        <v/>
      </c>
      <c r="F876" t="str">
        <f>+IF($C876="","",IF(CDR!G877="BIO","Oui","Non"))</f>
        <v/>
      </c>
      <c r="G876" t="str">
        <f>+IF($C876="","",IF(CDR!D877="DOMEDIA","MDD",IF(CDR!D877="APTA","MDD",IF(CDR!D877="TOP BUDGET","Premier Prix","MN"))))</f>
        <v/>
      </c>
      <c r="H876" t="str">
        <f>+IF($C876="","",CDR!D877)</f>
        <v/>
      </c>
      <c r="K876" t="str">
        <f>+IF($C876="","",CDR!$E$2)</f>
        <v/>
      </c>
      <c r="L876" t="str">
        <f>+IF($C876="","",CDR!$G$2)</f>
        <v/>
      </c>
      <c r="M876" t="str">
        <f>+IF($C876="","",CDR!AN877)</f>
        <v/>
      </c>
      <c r="N876" t="str">
        <f>+IF($C876="","",CDR!AO877)</f>
        <v/>
      </c>
      <c r="P876" t="str">
        <f t="shared" si="106"/>
        <v/>
      </c>
      <c r="Q876" t="str">
        <f>+IF($C876="","",CDR!A877)</f>
        <v/>
      </c>
      <c r="S876" t="str">
        <f t="shared" si="107"/>
        <v/>
      </c>
      <c r="T876" t="str">
        <f t="shared" si="108"/>
        <v/>
      </c>
      <c r="U876" t="str">
        <f t="shared" si="109"/>
        <v/>
      </c>
      <c r="V876" t="str">
        <f>+IF(C876="","",IF(CDR!L877="VRAC","Composant sans Colisage","Homogène"))</f>
        <v/>
      </c>
      <c r="W876" t="str">
        <f>+IF(C876="","",IF(CDR!L877="VRAC","EACH",IF(CDR!L877="COLIS","COLIS (CARTON FARDEAU DISPLAY)","PALETTE - BOX")))</f>
        <v/>
      </c>
      <c r="X876" t="str">
        <f>+IF($C876="","",IF(CDR!L877="PALETTE",CDR!M877,""))</f>
        <v/>
      </c>
      <c r="Z876" t="str">
        <f>+IF($C876="","",IF(CDR!N877="PALETTE","",CDR!M877))</f>
        <v/>
      </c>
      <c r="AC876" t="str">
        <f t="shared" si="110"/>
        <v/>
      </c>
      <c r="AD876" t="str">
        <f>+IF($C876="","",CDR!$J$2)</f>
        <v/>
      </c>
      <c r="AE876" t="str">
        <f>+IF(C876="","",CDR!J874)</f>
        <v/>
      </c>
      <c r="AF876" t="str">
        <f t="shared" si="111"/>
        <v/>
      </c>
    </row>
    <row r="877" spans="1:32" x14ac:dyDescent="0.25">
      <c r="A877" t="str">
        <f>+IF($C877="","",IF(CDR!I878="","",TEXT(CDR!I878,"00000000000000")))</f>
        <v/>
      </c>
      <c r="B877" t="str">
        <f t="shared" si="104"/>
        <v/>
      </c>
      <c r="C877" t="str">
        <f>+IF(CDR!F878="","",SUBSTITUTE(CDR!F878,"CHAR (10)"," "))</f>
        <v/>
      </c>
      <c r="D877" t="str">
        <f>+IF(CDR!F878="","",SUBSTITUTE(CDR!F878,"CHAR (10)"," "))</f>
        <v/>
      </c>
      <c r="E877" t="str">
        <f t="shared" si="105"/>
        <v/>
      </c>
      <c r="F877" t="str">
        <f>+IF($C877="","",IF(CDR!G878="BIO","Oui","Non"))</f>
        <v/>
      </c>
      <c r="G877" t="str">
        <f>+IF($C877="","",IF(CDR!D878="DOMEDIA","MDD",IF(CDR!D878="APTA","MDD",IF(CDR!D878="TOP BUDGET","Premier Prix","MN"))))</f>
        <v/>
      </c>
      <c r="H877" t="str">
        <f>+IF($C877="","",CDR!D878)</f>
        <v/>
      </c>
      <c r="K877" t="str">
        <f>+IF($C877="","",CDR!$E$2)</f>
        <v/>
      </c>
      <c r="L877" t="str">
        <f>+IF($C877="","",CDR!$G$2)</f>
        <v/>
      </c>
      <c r="M877" t="str">
        <f>+IF($C877="","",CDR!AN878)</f>
        <v/>
      </c>
      <c r="N877" t="str">
        <f>+IF($C877="","",CDR!AO878)</f>
        <v/>
      </c>
      <c r="P877" t="str">
        <f t="shared" si="106"/>
        <v/>
      </c>
      <c r="Q877" t="str">
        <f>+IF($C877="","",CDR!A878)</f>
        <v/>
      </c>
      <c r="S877" t="str">
        <f t="shared" si="107"/>
        <v/>
      </c>
      <c r="T877" t="str">
        <f t="shared" si="108"/>
        <v/>
      </c>
      <c r="U877" t="str">
        <f t="shared" si="109"/>
        <v/>
      </c>
      <c r="V877" t="str">
        <f>+IF(C877="","",IF(CDR!L878="VRAC","Composant sans Colisage","Homogène"))</f>
        <v/>
      </c>
      <c r="W877" t="str">
        <f>+IF(C877="","",IF(CDR!L878="VRAC","EACH",IF(CDR!L878="COLIS","COLIS (CARTON FARDEAU DISPLAY)","PALETTE - BOX")))</f>
        <v/>
      </c>
      <c r="X877" t="str">
        <f>+IF($C877="","",IF(CDR!L878="PALETTE",CDR!M878,""))</f>
        <v/>
      </c>
      <c r="Z877" t="str">
        <f>+IF($C877="","",IF(CDR!N878="PALETTE","",CDR!M878))</f>
        <v/>
      </c>
      <c r="AC877" t="str">
        <f t="shared" si="110"/>
        <v/>
      </c>
      <c r="AD877" t="str">
        <f>+IF($C877="","",CDR!$J$2)</f>
        <v/>
      </c>
      <c r="AE877" t="str">
        <f>+IF(C877="","",CDR!J875)</f>
        <v/>
      </c>
      <c r="AF877" t="str">
        <f t="shared" si="111"/>
        <v/>
      </c>
    </row>
    <row r="878" spans="1:32" x14ac:dyDescent="0.25">
      <c r="A878" t="str">
        <f>+IF($C878="","",IF(CDR!I879="","",TEXT(CDR!I879,"00000000000000")))</f>
        <v/>
      </c>
      <c r="B878" t="str">
        <f t="shared" si="104"/>
        <v/>
      </c>
      <c r="C878" t="str">
        <f>+IF(CDR!F879="","",SUBSTITUTE(CDR!F879,"CHAR (10)"," "))</f>
        <v/>
      </c>
      <c r="D878" t="str">
        <f>+IF(CDR!F879="","",SUBSTITUTE(CDR!F879,"CHAR (10)"," "))</f>
        <v/>
      </c>
      <c r="E878" t="str">
        <f t="shared" si="105"/>
        <v/>
      </c>
      <c r="F878" t="str">
        <f>+IF($C878="","",IF(CDR!G879="BIO","Oui","Non"))</f>
        <v/>
      </c>
      <c r="G878" t="str">
        <f>+IF($C878="","",IF(CDR!D879="DOMEDIA","MDD",IF(CDR!D879="APTA","MDD",IF(CDR!D879="TOP BUDGET","Premier Prix","MN"))))</f>
        <v/>
      </c>
      <c r="H878" t="str">
        <f>+IF($C878="","",CDR!D879)</f>
        <v/>
      </c>
      <c r="K878" t="str">
        <f>+IF($C878="","",CDR!$E$2)</f>
        <v/>
      </c>
      <c r="L878" t="str">
        <f>+IF($C878="","",CDR!$G$2)</f>
        <v/>
      </c>
      <c r="M878" t="str">
        <f>+IF($C878="","",CDR!AN879)</f>
        <v/>
      </c>
      <c r="N878" t="str">
        <f>+IF($C878="","",CDR!AO879)</f>
        <v/>
      </c>
      <c r="P878" t="str">
        <f t="shared" si="106"/>
        <v/>
      </c>
      <c r="Q878" t="str">
        <f>+IF($C878="","",CDR!A879)</f>
        <v/>
      </c>
      <c r="S878" t="str">
        <f t="shared" si="107"/>
        <v/>
      </c>
      <c r="T878" t="str">
        <f t="shared" si="108"/>
        <v/>
      </c>
      <c r="U878" t="str">
        <f t="shared" si="109"/>
        <v/>
      </c>
      <c r="V878" t="str">
        <f>+IF(C878="","",IF(CDR!L879="VRAC","Composant sans Colisage","Homogène"))</f>
        <v/>
      </c>
      <c r="W878" t="str">
        <f>+IF(C878="","",IF(CDR!L879="VRAC","EACH",IF(CDR!L879="COLIS","COLIS (CARTON FARDEAU DISPLAY)","PALETTE - BOX")))</f>
        <v/>
      </c>
      <c r="X878" t="str">
        <f>+IF($C878="","",IF(CDR!L879="PALETTE",CDR!M879,""))</f>
        <v/>
      </c>
      <c r="Z878" t="str">
        <f>+IF($C878="","",IF(CDR!N879="PALETTE","",CDR!M879))</f>
        <v/>
      </c>
      <c r="AC878" t="str">
        <f t="shared" si="110"/>
        <v/>
      </c>
      <c r="AD878" t="str">
        <f>+IF($C878="","",CDR!$J$2)</f>
        <v/>
      </c>
      <c r="AE878" t="str">
        <f>+IF(C878="","",CDR!J876)</f>
        <v/>
      </c>
      <c r="AF878" t="str">
        <f t="shared" si="111"/>
        <v/>
      </c>
    </row>
    <row r="879" spans="1:32" x14ac:dyDescent="0.25">
      <c r="A879" t="str">
        <f>+IF($C879="","",IF(CDR!I880="","",TEXT(CDR!I880,"00000000000000")))</f>
        <v/>
      </c>
      <c r="B879" t="str">
        <f t="shared" si="104"/>
        <v/>
      </c>
      <c r="C879" t="str">
        <f>+IF(CDR!F880="","",SUBSTITUTE(CDR!F880,"CHAR (10)"," "))</f>
        <v/>
      </c>
      <c r="D879" t="str">
        <f>+IF(CDR!F880="","",SUBSTITUTE(CDR!F880,"CHAR (10)"," "))</f>
        <v/>
      </c>
      <c r="E879" t="str">
        <f t="shared" si="105"/>
        <v/>
      </c>
      <c r="F879" t="str">
        <f>+IF($C879="","",IF(CDR!G880="BIO","Oui","Non"))</f>
        <v/>
      </c>
      <c r="G879" t="str">
        <f>+IF($C879="","",IF(CDR!D880="DOMEDIA","MDD",IF(CDR!D880="APTA","MDD",IF(CDR!D880="TOP BUDGET","Premier Prix","MN"))))</f>
        <v/>
      </c>
      <c r="H879" t="str">
        <f>+IF($C879="","",CDR!D880)</f>
        <v/>
      </c>
      <c r="K879" t="str">
        <f>+IF($C879="","",CDR!$E$2)</f>
        <v/>
      </c>
      <c r="L879" t="str">
        <f>+IF($C879="","",CDR!$G$2)</f>
        <v/>
      </c>
      <c r="M879" t="str">
        <f>+IF($C879="","",CDR!AN880)</f>
        <v/>
      </c>
      <c r="N879" t="str">
        <f>+IF($C879="","",CDR!AO880)</f>
        <v/>
      </c>
      <c r="P879" t="str">
        <f t="shared" si="106"/>
        <v/>
      </c>
      <c r="Q879" t="str">
        <f>+IF($C879="","",CDR!A880)</f>
        <v/>
      </c>
      <c r="S879" t="str">
        <f t="shared" si="107"/>
        <v/>
      </c>
      <c r="T879" t="str">
        <f t="shared" si="108"/>
        <v/>
      </c>
      <c r="U879" t="str">
        <f t="shared" si="109"/>
        <v/>
      </c>
      <c r="V879" t="str">
        <f>+IF(C879="","",IF(CDR!L880="VRAC","Composant sans Colisage","Homogène"))</f>
        <v/>
      </c>
      <c r="W879" t="str">
        <f>+IF(C879="","",IF(CDR!L880="VRAC","EACH",IF(CDR!L880="COLIS","COLIS (CARTON FARDEAU DISPLAY)","PALETTE - BOX")))</f>
        <v/>
      </c>
      <c r="X879" t="str">
        <f>+IF($C879="","",IF(CDR!L880="PALETTE",CDR!M880,""))</f>
        <v/>
      </c>
      <c r="Z879" t="str">
        <f>+IF($C879="","",IF(CDR!N880="PALETTE","",CDR!M880))</f>
        <v/>
      </c>
      <c r="AC879" t="str">
        <f t="shared" si="110"/>
        <v/>
      </c>
      <c r="AD879" t="str">
        <f>+IF($C879="","",CDR!$J$2)</f>
        <v/>
      </c>
      <c r="AE879" t="str">
        <f>+IF(C879="","",CDR!J877)</f>
        <v/>
      </c>
      <c r="AF879" t="str">
        <f t="shared" si="111"/>
        <v/>
      </c>
    </row>
    <row r="880" spans="1:32" x14ac:dyDescent="0.25">
      <c r="A880" t="str">
        <f>+IF($C880="","",IF(CDR!I881="","",TEXT(CDR!I881,"00000000000000")))</f>
        <v/>
      </c>
      <c r="B880" t="str">
        <f t="shared" si="104"/>
        <v/>
      </c>
      <c r="C880" t="str">
        <f>+IF(CDR!F881="","",SUBSTITUTE(CDR!F881,"CHAR (10)"," "))</f>
        <v/>
      </c>
      <c r="D880" t="str">
        <f>+IF(CDR!F881="","",SUBSTITUTE(CDR!F881,"CHAR (10)"," "))</f>
        <v/>
      </c>
      <c r="E880" t="str">
        <f t="shared" si="105"/>
        <v/>
      </c>
      <c r="F880" t="str">
        <f>+IF($C880="","",IF(CDR!G881="BIO","Oui","Non"))</f>
        <v/>
      </c>
      <c r="G880" t="str">
        <f>+IF($C880="","",IF(CDR!D881="DOMEDIA","MDD",IF(CDR!D881="APTA","MDD",IF(CDR!D881="TOP BUDGET","Premier Prix","MN"))))</f>
        <v/>
      </c>
      <c r="H880" t="str">
        <f>+IF($C880="","",CDR!D881)</f>
        <v/>
      </c>
      <c r="K880" t="str">
        <f>+IF($C880="","",CDR!$E$2)</f>
        <v/>
      </c>
      <c r="L880" t="str">
        <f>+IF($C880="","",CDR!$G$2)</f>
        <v/>
      </c>
      <c r="M880" t="str">
        <f>+IF($C880="","",CDR!AN881)</f>
        <v/>
      </c>
      <c r="N880" t="str">
        <f>+IF($C880="","",CDR!AO881)</f>
        <v/>
      </c>
      <c r="P880" t="str">
        <f t="shared" si="106"/>
        <v/>
      </c>
      <c r="Q880" t="str">
        <f>+IF($C880="","",CDR!A881)</f>
        <v/>
      </c>
      <c r="S880" t="str">
        <f t="shared" si="107"/>
        <v/>
      </c>
      <c r="T880" t="str">
        <f t="shared" si="108"/>
        <v/>
      </c>
      <c r="U880" t="str">
        <f t="shared" si="109"/>
        <v/>
      </c>
      <c r="V880" t="str">
        <f>+IF(C880="","",IF(CDR!L881="VRAC","Composant sans Colisage","Homogène"))</f>
        <v/>
      </c>
      <c r="W880" t="str">
        <f>+IF(C880="","",IF(CDR!L881="VRAC","EACH",IF(CDR!L881="COLIS","COLIS (CARTON FARDEAU DISPLAY)","PALETTE - BOX")))</f>
        <v/>
      </c>
      <c r="X880" t="str">
        <f>+IF($C880="","",IF(CDR!L881="PALETTE",CDR!M881,""))</f>
        <v/>
      </c>
      <c r="Z880" t="str">
        <f>+IF($C880="","",IF(CDR!N881="PALETTE","",CDR!M881))</f>
        <v/>
      </c>
      <c r="AC880" t="str">
        <f t="shared" si="110"/>
        <v/>
      </c>
      <c r="AD880" t="str">
        <f>+IF($C880="","",CDR!$J$2)</f>
        <v/>
      </c>
      <c r="AE880" t="str">
        <f>+IF(C880="","",CDR!J878)</f>
        <v/>
      </c>
      <c r="AF880" t="str">
        <f t="shared" si="111"/>
        <v/>
      </c>
    </row>
    <row r="881" spans="1:32" x14ac:dyDescent="0.25">
      <c r="A881" t="str">
        <f>+IF($C881="","",IF(CDR!I882="","",TEXT(CDR!I882,"00000000000000")))</f>
        <v/>
      </c>
      <c r="B881" t="str">
        <f t="shared" si="104"/>
        <v/>
      </c>
      <c r="C881" t="str">
        <f>+IF(CDR!F882="","",SUBSTITUTE(CDR!F882,"CHAR (10)"," "))</f>
        <v/>
      </c>
      <c r="D881" t="str">
        <f>+IF(CDR!F882="","",SUBSTITUTE(CDR!F882,"CHAR (10)"," "))</f>
        <v/>
      </c>
      <c r="E881" t="str">
        <f t="shared" si="105"/>
        <v/>
      </c>
      <c r="F881" t="str">
        <f>+IF($C881="","",IF(CDR!G882="BIO","Oui","Non"))</f>
        <v/>
      </c>
      <c r="G881" t="str">
        <f>+IF($C881="","",IF(CDR!D882="DOMEDIA","MDD",IF(CDR!D882="APTA","MDD",IF(CDR!D882="TOP BUDGET","Premier Prix","MN"))))</f>
        <v/>
      </c>
      <c r="H881" t="str">
        <f>+IF($C881="","",CDR!D882)</f>
        <v/>
      </c>
      <c r="K881" t="str">
        <f>+IF($C881="","",CDR!$E$2)</f>
        <v/>
      </c>
      <c r="L881" t="str">
        <f>+IF($C881="","",CDR!$G$2)</f>
        <v/>
      </c>
      <c r="M881" t="str">
        <f>+IF($C881="","",CDR!AN882)</f>
        <v/>
      </c>
      <c r="N881" t="str">
        <f>+IF($C881="","",CDR!AO882)</f>
        <v/>
      </c>
      <c r="P881" t="str">
        <f t="shared" si="106"/>
        <v/>
      </c>
      <c r="Q881" t="str">
        <f>+IF($C881="","",CDR!A882)</f>
        <v/>
      </c>
      <c r="S881" t="str">
        <f t="shared" si="107"/>
        <v/>
      </c>
      <c r="T881" t="str">
        <f t="shared" si="108"/>
        <v/>
      </c>
      <c r="U881" t="str">
        <f t="shared" si="109"/>
        <v/>
      </c>
      <c r="V881" t="str">
        <f>+IF(C881="","",IF(CDR!L882="VRAC","Composant sans Colisage","Homogène"))</f>
        <v/>
      </c>
      <c r="W881" t="str">
        <f>+IF(C881="","",IF(CDR!L882="VRAC","EACH",IF(CDR!L882="COLIS","COLIS (CARTON FARDEAU DISPLAY)","PALETTE - BOX")))</f>
        <v/>
      </c>
      <c r="X881" t="str">
        <f>+IF($C881="","",IF(CDR!L882="PALETTE",CDR!M882,""))</f>
        <v/>
      </c>
      <c r="Z881" t="str">
        <f>+IF($C881="","",IF(CDR!N882="PALETTE","",CDR!M882))</f>
        <v/>
      </c>
      <c r="AC881" t="str">
        <f t="shared" si="110"/>
        <v/>
      </c>
      <c r="AD881" t="str">
        <f>+IF($C881="","",CDR!$J$2)</f>
        <v/>
      </c>
      <c r="AE881" t="str">
        <f>+IF(C881="","",CDR!J879)</f>
        <v/>
      </c>
      <c r="AF881" t="str">
        <f t="shared" si="111"/>
        <v/>
      </c>
    </row>
    <row r="882" spans="1:32" x14ac:dyDescent="0.25">
      <c r="A882" t="str">
        <f>+IF($C882="","",IF(CDR!I883="","",TEXT(CDR!I883,"00000000000000")))</f>
        <v/>
      </c>
      <c r="B882" t="str">
        <f t="shared" si="104"/>
        <v/>
      </c>
      <c r="C882" t="str">
        <f>+IF(CDR!F883="","",SUBSTITUTE(CDR!F883,"CHAR (10)"," "))</f>
        <v/>
      </c>
      <c r="D882" t="str">
        <f>+IF(CDR!F883="","",SUBSTITUTE(CDR!F883,"CHAR (10)"," "))</f>
        <v/>
      </c>
      <c r="E882" t="str">
        <f t="shared" si="105"/>
        <v/>
      </c>
      <c r="F882" t="str">
        <f>+IF($C882="","",IF(CDR!G883="BIO","Oui","Non"))</f>
        <v/>
      </c>
      <c r="G882" t="str">
        <f>+IF($C882="","",IF(CDR!D883="DOMEDIA","MDD",IF(CDR!D883="APTA","MDD",IF(CDR!D883="TOP BUDGET","Premier Prix","MN"))))</f>
        <v/>
      </c>
      <c r="H882" t="str">
        <f>+IF($C882="","",CDR!D883)</f>
        <v/>
      </c>
      <c r="K882" t="str">
        <f>+IF($C882="","",CDR!$E$2)</f>
        <v/>
      </c>
      <c r="L882" t="str">
        <f>+IF($C882="","",CDR!$G$2)</f>
        <v/>
      </c>
      <c r="M882" t="str">
        <f>+IF($C882="","",CDR!AN883)</f>
        <v/>
      </c>
      <c r="N882" t="str">
        <f>+IF($C882="","",CDR!AO883)</f>
        <v/>
      </c>
      <c r="P882" t="str">
        <f t="shared" si="106"/>
        <v/>
      </c>
      <c r="Q882" t="str">
        <f>+IF($C882="","",CDR!A883)</f>
        <v/>
      </c>
      <c r="S882" t="str">
        <f t="shared" si="107"/>
        <v/>
      </c>
      <c r="T882" t="str">
        <f t="shared" si="108"/>
        <v/>
      </c>
      <c r="U882" t="str">
        <f t="shared" si="109"/>
        <v/>
      </c>
      <c r="V882" t="str">
        <f>+IF(C882="","",IF(CDR!L883="VRAC","Composant sans Colisage","Homogène"))</f>
        <v/>
      </c>
      <c r="W882" t="str">
        <f>+IF(C882="","",IF(CDR!L883="VRAC","EACH",IF(CDR!L883="COLIS","COLIS (CARTON FARDEAU DISPLAY)","PALETTE - BOX")))</f>
        <v/>
      </c>
      <c r="X882" t="str">
        <f>+IF($C882="","",IF(CDR!L883="PALETTE",CDR!M883,""))</f>
        <v/>
      </c>
      <c r="Z882" t="str">
        <f>+IF($C882="","",IF(CDR!N883="PALETTE","",CDR!M883))</f>
        <v/>
      </c>
      <c r="AC882" t="str">
        <f t="shared" si="110"/>
        <v/>
      </c>
      <c r="AD882" t="str">
        <f>+IF($C882="","",CDR!$J$2)</f>
        <v/>
      </c>
      <c r="AE882" t="str">
        <f>+IF(C882="","",CDR!J880)</f>
        <v/>
      </c>
      <c r="AF882" t="str">
        <f t="shared" si="111"/>
        <v/>
      </c>
    </row>
    <row r="883" spans="1:32" x14ac:dyDescent="0.25">
      <c r="A883" t="str">
        <f>+IF($C883="","",IF(CDR!I884="","",TEXT(CDR!I884,"00000000000000")))</f>
        <v/>
      </c>
      <c r="B883" t="str">
        <f t="shared" si="104"/>
        <v/>
      </c>
      <c r="C883" t="str">
        <f>+IF(CDR!F884="","",SUBSTITUTE(CDR!F884,"CHAR (10)"," "))</f>
        <v/>
      </c>
      <c r="D883" t="str">
        <f>+IF(CDR!F884="","",SUBSTITUTE(CDR!F884,"CHAR (10)"," "))</f>
        <v/>
      </c>
      <c r="E883" t="str">
        <f t="shared" si="105"/>
        <v/>
      </c>
      <c r="F883" t="str">
        <f>+IF($C883="","",IF(CDR!G884="BIO","Oui","Non"))</f>
        <v/>
      </c>
      <c r="G883" t="str">
        <f>+IF($C883="","",IF(CDR!D884="DOMEDIA","MDD",IF(CDR!D884="APTA","MDD",IF(CDR!D884="TOP BUDGET","Premier Prix","MN"))))</f>
        <v/>
      </c>
      <c r="H883" t="str">
        <f>+IF($C883="","",CDR!D884)</f>
        <v/>
      </c>
      <c r="K883" t="str">
        <f>+IF($C883="","",CDR!$E$2)</f>
        <v/>
      </c>
      <c r="L883" t="str">
        <f>+IF($C883="","",CDR!$G$2)</f>
        <v/>
      </c>
      <c r="M883" t="str">
        <f>+IF($C883="","",CDR!AN884)</f>
        <v/>
      </c>
      <c r="N883" t="str">
        <f>+IF($C883="","",CDR!AO884)</f>
        <v/>
      </c>
      <c r="P883" t="str">
        <f t="shared" si="106"/>
        <v/>
      </c>
      <c r="Q883" t="str">
        <f>+IF($C883="","",CDR!A884)</f>
        <v/>
      </c>
      <c r="S883" t="str">
        <f t="shared" si="107"/>
        <v/>
      </c>
      <c r="T883" t="str">
        <f t="shared" si="108"/>
        <v/>
      </c>
      <c r="U883" t="str">
        <f t="shared" si="109"/>
        <v/>
      </c>
      <c r="V883" t="str">
        <f>+IF(C883="","",IF(CDR!L884="VRAC","Composant sans Colisage","Homogène"))</f>
        <v/>
      </c>
      <c r="W883" t="str">
        <f>+IF(C883="","",IF(CDR!L884="VRAC","EACH",IF(CDR!L884="COLIS","COLIS (CARTON FARDEAU DISPLAY)","PALETTE - BOX")))</f>
        <v/>
      </c>
      <c r="X883" t="str">
        <f>+IF($C883="","",IF(CDR!L884="PALETTE",CDR!M884,""))</f>
        <v/>
      </c>
      <c r="Z883" t="str">
        <f>+IF($C883="","",IF(CDR!N884="PALETTE","",CDR!M884))</f>
        <v/>
      </c>
      <c r="AC883" t="str">
        <f t="shared" si="110"/>
        <v/>
      </c>
      <c r="AD883" t="str">
        <f>+IF($C883="","",CDR!$J$2)</f>
        <v/>
      </c>
      <c r="AE883" t="str">
        <f>+IF(C883="","",CDR!J881)</f>
        <v/>
      </c>
      <c r="AF883" t="str">
        <f t="shared" si="111"/>
        <v/>
      </c>
    </row>
    <row r="884" spans="1:32" x14ac:dyDescent="0.25">
      <c r="A884" t="str">
        <f>+IF($C884="","",IF(CDR!I885="","",TEXT(CDR!I885,"00000000000000")))</f>
        <v/>
      </c>
      <c r="B884" t="str">
        <f t="shared" si="104"/>
        <v/>
      </c>
      <c r="C884" t="str">
        <f>+IF(CDR!F885="","",SUBSTITUTE(CDR!F885,"CHAR (10)"," "))</f>
        <v/>
      </c>
      <c r="D884" t="str">
        <f>+IF(CDR!F885="","",SUBSTITUTE(CDR!F885,"CHAR (10)"," "))</f>
        <v/>
      </c>
      <c r="E884" t="str">
        <f t="shared" si="105"/>
        <v/>
      </c>
      <c r="F884" t="str">
        <f>+IF($C884="","",IF(CDR!G885="BIO","Oui","Non"))</f>
        <v/>
      </c>
      <c r="G884" t="str">
        <f>+IF($C884="","",IF(CDR!D885="DOMEDIA","MDD",IF(CDR!D885="APTA","MDD",IF(CDR!D885="TOP BUDGET","Premier Prix","MN"))))</f>
        <v/>
      </c>
      <c r="H884" t="str">
        <f>+IF($C884="","",CDR!D885)</f>
        <v/>
      </c>
      <c r="K884" t="str">
        <f>+IF($C884="","",CDR!$E$2)</f>
        <v/>
      </c>
      <c r="L884" t="str">
        <f>+IF($C884="","",CDR!$G$2)</f>
        <v/>
      </c>
      <c r="M884" t="str">
        <f>+IF($C884="","",CDR!AN885)</f>
        <v/>
      </c>
      <c r="N884" t="str">
        <f>+IF($C884="","",CDR!AO885)</f>
        <v/>
      </c>
      <c r="P884" t="str">
        <f t="shared" si="106"/>
        <v/>
      </c>
      <c r="Q884" t="str">
        <f>+IF($C884="","",CDR!A885)</f>
        <v/>
      </c>
      <c r="S884" t="str">
        <f t="shared" si="107"/>
        <v/>
      </c>
      <c r="T884" t="str">
        <f t="shared" si="108"/>
        <v/>
      </c>
      <c r="U884" t="str">
        <f t="shared" si="109"/>
        <v/>
      </c>
      <c r="V884" t="str">
        <f>+IF(C884="","",IF(CDR!L885="VRAC","Composant sans Colisage","Homogène"))</f>
        <v/>
      </c>
      <c r="W884" t="str">
        <f>+IF(C884="","",IF(CDR!L885="VRAC","EACH",IF(CDR!L885="COLIS","COLIS (CARTON FARDEAU DISPLAY)","PALETTE - BOX")))</f>
        <v/>
      </c>
      <c r="X884" t="str">
        <f>+IF($C884="","",IF(CDR!L885="PALETTE",CDR!M885,""))</f>
        <v/>
      </c>
      <c r="Z884" t="str">
        <f>+IF($C884="","",IF(CDR!N885="PALETTE","",CDR!M885))</f>
        <v/>
      </c>
      <c r="AC884" t="str">
        <f t="shared" si="110"/>
        <v/>
      </c>
      <c r="AD884" t="str">
        <f>+IF($C884="","",CDR!$J$2)</f>
        <v/>
      </c>
      <c r="AE884" t="str">
        <f>+IF(C884="","",CDR!J882)</f>
        <v/>
      </c>
      <c r="AF884" t="str">
        <f t="shared" si="111"/>
        <v/>
      </c>
    </row>
    <row r="885" spans="1:32" x14ac:dyDescent="0.25">
      <c r="A885" t="str">
        <f>+IF($C885="","",IF(CDR!I886="","",TEXT(CDR!I886,"00000000000000")))</f>
        <v/>
      </c>
      <c r="B885" t="str">
        <f t="shared" si="104"/>
        <v/>
      </c>
      <c r="C885" t="str">
        <f>+IF(CDR!F886="","",SUBSTITUTE(CDR!F886,"CHAR (10)"," "))</f>
        <v/>
      </c>
      <c r="D885" t="str">
        <f>+IF(CDR!F886="","",SUBSTITUTE(CDR!F886,"CHAR (10)"," "))</f>
        <v/>
      </c>
      <c r="E885" t="str">
        <f t="shared" si="105"/>
        <v/>
      </c>
      <c r="F885" t="str">
        <f>+IF($C885="","",IF(CDR!G886="BIO","Oui","Non"))</f>
        <v/>
      </c>
      <c r="G885" t="str">
        <f>+IF($C885="","",IF(CDR!D886="DOMEDIA","MDD",IF(CDR!D886="APTA","MDD",IF(CDR!D886="TOP BUDGET","Premier Prix","MN"))))</f>
        <v/>
      </c>
      <c r="H885" t="str">
        <f>+IF($C885="","",CDR!D886)</f>
        <v/>
      </c>
      <c r="K885" t="str">
        <f>+IF($C885="","",CDR!$E$2)</f>
        <v/>
      </c>
      <c r="L885" t="str">
        <f>+IF($C885="","",CDR!$G$2)</f>
        <v/>
      </c>
      <c r="M885" t="str">
        <f>+IF($C885="","",CDR!AN886)</f>
        <v/>
      </c>
      <c r="N885" t="str">
        <f>+IF($C885="","",CDR!AO886)</f>
        <v/>
      </c>
      <c r="P885" t="str">
        <f t="shared" si="106"/>
        <v/>
      </c>
      <c r="Q885" t="str">
        <f>+IF($C885="","",CDR!A886)</f>
        <v/>
      </c>
      <c r="S885" t="str">
        <f t="shared" si="107"/>
        <v/>
      </c>
      <c r="T885" t="str">
        <f t="shared" si="108"/>
        <v/>
      </c>
      <c r="U885" t="str">
        <f t="shared" si="109"/>
        <v/>
      </c>
      <c r="V885" t="str">
        <f>+IF(C885="","",IF(CDR!L886="VRAC","Composant sans Colisage","Homogène"))</f>
        <v/>
      </c>
      <c r="W885" t="str">
        <f>+IF(C885="","",IF(CDR!L886="VRAC","EACH",IF(CDR!L886="COLIS","COLIS (CARTON FARDEAU DISPLAY)","PALETTE - BOX")))</f>
        <v/>
      </c>
      <c r="X885" t="str">
        <f>+IF($C885="","",IF(CDR!L886="PALETTE",CDR!M886,""))</f>
        <v/>
      </c>
      <c r="Z885" t="str">
        <f>+IF($C885="","",IF(CDR!N886="PALETTE","",CDR!M886))</f>
        <v/>
      </c>
      <c r="AC885" t="str">
        <f t="shared" si="110"/>
        <v/>
      </c>
      <c r="AD885" t="str">
        <f>+IF($C885="","",CDR!$J$2)</f>
        <v/>
      </c>
      <c r="AE885" t="str">
        <f>+IF(C885="","",CDR!J883)</f>
        <v/>
      </c>
      <c r="AF885" t="str">
        <f t="shared" si="111"/>
        <v/>
      </c>
    </row>
    <row r="886" spans="1:32" x14ac:dyDescent="0.25">
      <c r="A886" t="str">
        <f>+IF($C886="","",IF(CDR!I887="","",TEXT(CDR!I887,"00000000000000")))</f>
        <v/>
      </c>
      <c r="B886" t="str">
        <f t="shared" si="104"/>
        <v/>
      </c>
      <c r="C886" t="str">
        <f>+IF(CDR!F887="","",SUBSTITUTE(CDR!F887,"CHAR (10)"," "))</f>
        <v/>
      </c>
      <c r="D886" t="str">
        <f>+IF(CDR!F887="","",SUBSTITUTE(CDR!F887,"CHAR (10)"," "))</f>
        <v/>
      </c>
      <c r="E886" t="str">
        <f t="shared" si="105"/>
        <v/>
      </c>
      <c r="F886" t="str">
        <f>+IF($C886="","",IF(CDR!G887="BIO","Oui","Non"))</f>
        <v/>
      </c>
      <c r="G886" t="str">
        <f>+IF($C886="","",IF(CDR!D887="DOMEDIA","MDD",IF(CDR!D887="APTA","MDD",IF(CDR!D887="TOP BUDGET","Premier Prix","MN"))))</f>
        <v/>
      </c>
      <c r="H886" t="str">
        <f>+IF($C886="","",CDR!D887)</f>
        <v/>
      </c>
      <c r="K886" t="str">
        <f>+IF($C886="","",CDR!$E$2)</f>
        <v/>
      </c>
      <c r="L886" t="str">
        <f>+IF($C886="","",CDR!$G$2)</f>
        <v/>
      </c>
      <c r="M886" t="str">
        <f>+IF($C886="","",CDR!AN887)</f>
        <v/>
      </c>
      <c r="N886" t="str">
        <f>+IF($C886="","",CDR!AO887)</f>
        <v/>
      </c>
      <c r="P886" t="str">
        <f t="shared" si="106"/>
        <v/>
      </c>
      <c r="Q886" t="str">
        <f>+IF($C886="","",CDR!A887)</f>
        <v/>
      </c>
      <c r="S886" t="str">
        <f t="shared" si="107"/>
        <v/>
      </c>
      <c r="T886" t="str">
        <f t="shared" si="108"/>
        <v/>
      </c>
      <c r="U886" t="str">
        <f t="shared" si="109"/>
        <v/>
      </c>
      <c r="V886" t="str">
        <f>+IF(C886="","",IF(CDR!L887="VRAC","Composant sans Colisage","Homogène"))</f>
        <v/>
      </c>
      <c r="W886" t="str">
        <f>+IF(C886="","",IF(CDR!L887="VRAC","EACH",IF(CDR!L887="COLIS","COLIS (CARTON FARDEAU DISPLAY)","PALETTE - BOX")))</f>
        <v/>
      </c>
      <c r="X886" t="str">
        <f>+IF($C886="","",IF(CDR!L887="PALETTE",CDR!M887,""))</f>
        <v/>
      </c>
      <c r="Z886" t="str">
        <f>+IF($C886="","",IF(CDR!N887="PALETTE","",CDR!M887))</f>
        <v/>
      </c>
      <c r="AC886" t="str">
        <f t="shared" si="110"/>
        <v/>
      </c>
      <c r="AD886" t="str">
        <f>+IF($C886="","",CDR!$J$2)</f>
        <v/>
      </c>
      <c r="AE886" t="str">
        <f>+IF(C886="","",CDR!J884)</f>
        <v/>
      </c>
      <c r="AF886" t="str">
        <f t="shared" si="111"/>
        <v/>
      </c>
    </row>
    <row r="887" spans="1:32" x14ac:dyDescent="0.25">
      <c r="A887" t="str">
        <f>+IF($C887="","",IF(CDR!I888="","",TEXT(CDR!I888,"00000000000000")))</f>
        <v/>
      </c>
      <c r="B887" t="str">
        <f t="shared" si="104"/>
        <v/>
      </c>
      <c r="C887" t="str">
        <f>+IF(CDR!F888="","",SUBSTITUTE(CDR!F888,"CHAR (10)"," "))</f>
        <v/>
      </c>
      <c r="D887" t="str">
        <f>+IF(CDR!F888="","",SUBSTITUTE(CDR!F888,"CHAR (10)"," "))</f>
        <v/>
      </c>
      <c r="E887" t="str">
        <f t="shared" si="105"/>
        <v/>
      </c>
      <c r="F887" t="str">
        <f>+IF($C887="","",IF(CDR!G888="BIO","Oui","Non"))</f>
        <v/>
      </c>
      <c r="G887" t="str">
        <f>+IF($C887="","",IF(CDR!D888="DOMEDIA","MDD",IF(CDR!D888="APTA","MDD",IF(CDR!D888="TOP BUDGET","Premier Prix","MN"))))</f>
        <v/>
      </c>
      <c r="H887" t="str">
        <f>+IF($C887="","",CDR!D888)</f>
        <v/>
      </c>
      <c r="K887" t="str">
        <f>+IF($C887="","",CDR!$E$2)</f>
        <v/>
      </c>
      <c r="L887" t="str">
        <f>+IF($C887="","",CDR!$G$2)</f>
        <v/>
      </c>
      <c r="M887" t="str">
        <f>+IF($C887="","",CDR!AN888)</f>
        <v/>
      </c>
      <c r="N887" t="str">
        <f>+IF($C887="","",CDR!AO888)</f>
        <v/>
      </c>
      <c r="P887" t="str">
        <f t="shared" si="106"/>
        <v/>
      </c>
      <c r="Q887" t="str">
        <f>+IF($C887="","",CDR!A888)</f>
        <v/>
      </c>
      <c r="S887" t="str">
        <f t="shared" si="107"/>
        <v/>
      </c>
      <c r="T887" t="str">
        <f t="shared" si="108"/>
        <v/>
      </c>
      <c r="U887" t="str">
        <f t="shared" si="109"/>
        <v/>
      </c>
      <c r="V887" t="str">
        <f>+IF(C887="","",IF(CDR!L888="VRAC","Composant sans Colisage","Homogène"))</f>
        <v/>
      </c>
      <c r="W887" t="str">
        <f>+IF(C887="","",IF(CDR!L888="VRAC","EACH",IF(CDR!L888="COLIS","COLIS (CARTON FARDEAU DISPLAY)","PALETTE - BOX")))</f>
        <v/>
      </c>
      <c r="X887" t="str">
        <f>+IF($C887="","",IF(CDR!L888="PALETTE",CDR!M888,""))</f>
        <v/>
      </c>
      <c r="Z887" t="str">
        <f>+IF($C887="","",IF(CDR!N888="PALETTE","",CDR!M888))</f>
        <v/>
      </c>
      <c r="AC887" t="str">
        <f t="shared" si="110"/>
        <v/>
      </c>
      <c r="AD887" t="str">
        <f>+IF($C887="","",CDR!$J$2)</f>
        <v/>
      </c>
      <c r="AE887" t="str">
        <f>+IF(C887="","",CDR!J885)</f>
        <v/>
      </c>
      <c r="AF887" t="str">
        <f t="shared" si="111"/>
        <v/>
      </c>
    </row>
    <row r="888" spans="1:32" x14ac:dyDescent="0.25">
      <c r="A888" t="str">
        <f>+IF($C888="","",IF(CDR!I889="","",TEXT(CDR!I889,"00000000000000")))</f>
        <v/>
      </c>
      <c r="B888" t="str">
        <f t="shared" si="104"/>
        <v/>
      </c>
      <c r="C888" t="str">
        <f>+IF(CDR!F889="","",SUBSTITUTE(CDR!F889,"CHAR (10)"," "))</f>
        <v/>
      </c>
      <c r="D888" t="str">
        <f>+IF(CDR!F889="","",SUBSTITUTE(CDR!F889,"CHAR (10)"," "))</f>
        <v/>
      </c>
      <c r="E888" t="str">
        <f t="shared" si="105"/>
        <v/>
      </c>
      <c r="F888" t="str">
        <f>+IF($C888="","",IF(CDR!G889="BIO","Oui","Non"))</f>
        <v/>
      </c>
      <c r="G888" t="str">
        <f>+IF($C888="","",IF(CDR!D889="DOMEDIA","MDD",IF(CDR!D889="APTA","MDD",IF(CDR!D889="TOP BUDGET","Premier Prix","MN"))))</f>
        <v/>
      </c>
      <c r="H888" t="str">
        <f>+IF($C888="","",CDR!D889)</f>
        <v/>
      </c>
      <c r="K888" t="str">
        <f>+IF($C888="","",CDR!$E$2)</f>
        <v/>
      </c>
      <c r="L888" t="str">
        <f>+IF($C888="","",CDR!$G$2)</f>
        <v/>
      </c>
      <c r="M888" t="str">
        <f>+IF($C888="","",CDR!AN889)</f>
        <v/>
      </c>
      <c r="N888" t="str">
        <f>+IF($C888="","",CDR!AO889)</f>
        <v/>
      </c>
      <c r="P888" t="str">
        <f t="shared" si="106"/>
        <v/>
      </c>
      <c r="Q888" t="str">
        <f>+IF($C888="","",CDR!A889)</f>
        <v/>
      </c>
      <c r="S888" t="str">
        <f t="shared" si="107"/>
        <v/>
      </c>
      <c r="T888" t="str">
        <f t="shared" si="108"/>
        <v/>
      </c>
      <c r="U888" t="str">
        <f t="shared" si="109"/>
        <v/>
      </c>
      <c r="V888" t="str">
        <f>+IF(C888="","",IF(CDR!L889="VRAC","Composant sans Colisage","Homogène"))</f>
        <v/>
      </c>
      <c r="W888" t="str">
        <f>+IF(C888="","",IF(CDR!L889="VRAC","EACH",IF(CDR!L889="COLIS","COLIS (CARTON FARDEAU DISPLAY)","PALETTE - BOX")))</f>
        <v/>
      </c>
      <c r="X888" t="str">
        <f>+IF($C888="","",IF(CDR!L889="PALETTE",CDR!M889,""))</f>
        <v/>
      </c>
      <c r="Z888" t="str">
        <f>+IF($C888="","",IF(CDR!N889="PALETTE","",CDR!M889))</f>
        <v/>
      </c>
      <c r="AC888" t="str">
        <f t="shared" si="110"/>
        <v/>
      </c>
      <c r="AD888" t="str">
        <f>+IF($C888="","",CDR!$J$2)</f>
        <v/>
      </c>
      <c r="AE888" t="str">
        <f>+IF(C888="","",CDR!J886)</f>
        <v/>
      </c>
      <c r="AF888" t="str">
        <f t="shared" si="111"/>
        <v/>
      </c>
    </row>
    <row r="889" spans="1:32" x14ac:dyDescent="0.25">
      <c r="A889" t="str">
        <f>+IF($C889="","",IF(CDR!I890="","",TEXT(CDR!I890,"00000000000000")))</f>
        <v/>
      </c>
      <c r="B889" t="str">
        <f t="shared" si="104"/>
        <v/>
      </c>
      <c r="C889" t="str">
        <f>+IF(CDR!F890="","",SUBSTITUTE(CDR!F890,"CHAR (10)"," "))</f>
        <v/>
      </c>
      <c r="D889" t="str">
        <f>+IF(CDR!F890="","",SUBSTITUTE(CDR!F890,"CHAR (10)"," "))</f>
        <v/>
      </c>
      <c r="E889" t="str">
        <f t="shared" si="105"/>
        <v/>
      </c>
      <c r="F889" t="str">
        <f>+IF($C889="","",IF(CDR!G890="BIO","Oui","Non"))</f>
        <v/>
      </c>
      <c r="G889" t="str">
        <f>+IF($C889="","",IF(CDR!D890="DOMEDIA","MDD",IF(CDR!D890="APTA","MDD",IF(CDR!D890="TOP BUDGET","Premier Prix","MN"))))</f>
        <v/>
      </c>
      <c r="H889" t="str">
        <f>+IF($C889="","",CDR!D890)</f>
        <v/>
      </c>
      <c r="K889" t="str">
        <f>+IF($C889="","",CDR!$E$2)</f>
        <v/>
      </c>
      <c r="L889" t="str">
        <f>+IF($C889="","",CDR!$G$2)</f>
        <v/>
      </c>
      <c r="M889" t="str">
        <f>+IF($C889="","",CDR!AN890)</f>
        <v/>
      </c>
      <c r="N889" t="str">
        <f>+IF($C889="","",CDR!AO890)</f>
        <v/>
      </c>
      <c r="P889" t="str">
        <f t="shared" si="106"/>
        <v/>
      </c>
      <c r="Q889" t="str">
        <f>+IF($C889="","",CDR!A890)</f>
        <v/>
      </c>
      <c r="S889" t="str">
        <f t="shared" si="107"/>
        <v/>
      </c>
      <c r="T889" t="str">
        <f t="shared" si="108"/>
        <v/>
      </c>
      <c r="U889" t="str">
        <f t="shared" si="109"/>
        <v/>
      </c>
      <c r="V889" t="str">
        <f>+IF(C889="","",IF(CDR!L890="VRAC","Composant sans Colisage","Homogène"))</f>
        <v/>
      </c>
      <c r="W889" t="str">
        <f>+IF(C889="","",IF(CDR!L890="VRAC","EACH",IF(CDR!L890="COLIS","COLIS (CARTON FARDEAU DISPLAY)","PALETTE - BOX")))</f>
        <v/>
      </c>
      <c r="X889" t="str">
        <f>+IF($C889="","",IF(CDR!L890="PALETTE",CDR!M890,""))</f>
        <v/>
      </c>
      <c r="Z889" t="str">
        <f>+IF($C889="","",IF(CDR!N890="PALETTE","",CDR!M890))</f>
        <v/>
      </c>
      <c r="AC889" t="str">
        <f t="shared" si="110"/>
        <v/>
      </c>
      <c r="AD889" t="str">
        <f>+IF($C889="","",CDR!$J$2)</f>
        <v/>
      </c>
      <c r="AE889" t="str">
        <f>+IF(C889="","",CDR!J887)</f>
        <v/>
      </c>
      <c r="AF889" t="str">
        <f t="shared" si="111"/>
        <v/>
      </c>
    </row>
    <row r="890" spans="1:32" x14ac:dyDescent="0.25">
      <c r="A890" t="str">
        <f>+IF($C890="","",IF(CDR!I891="","",TEXT(CDR!I891,"00000000000000")))</f>
        <v/>
      </c>
      <c r="B890" t="str">
        <f t="shared" si="104"/>
        <v/>
      </c>
      <c r="C890" t="str">
        <f>+IF(CDR!F891="","",SUBSTITUTE(CDR!F891,"CHAR (10)"," "))</f>
        <v/>
      </c>
      <c r="D890" t="str">
        <f>+IF(CDR!F891="","",SUBSTITUTE(CDR!F891,"CHAR (10)"," "))</f>
        <v/>
      </c>
      <c r="E890" t="str">
        <f t="shared" si="105"/>
        <v/>
      </c>
      <c r="F890" t="str">
        <f>+IF($C890="","",IF(CDR!G891="BIO","Oui","Non"))</f>
        <v/>
      </c>
      <c r="G890" t="str">
        <f>+IF($C890="","",IF(CDR!D891="DOMEDIA","MDD",IF(CDR!D891="APTA","MDD",IF(CDR!D891="TOP BUDGET","Premier Prix","MN"))))</f>
        <v/>
      </c>
      <c r="H890" t="str">
        <f>+IF($C890="","",CDR!D891)</f>
        <v/>
      </c>
      <c r="K890" t="str">
        <f>+IF($C890="","",CDR!$E$2)</f>
        <v/>
      </c>
      <c r="L890" t="str">
        <f>+IF($C890="","",CDR!$G$2)</f>
        <v/>
      </c>
      <c r="M890" t="str">
        <f>+IF($C890="","",CDR!AN891)</f>
        <v/>
      </c>
      <c r="N890" t="str">
        <f>+IF($C890="","",CDR!AO891)</f>
        <v/>
      </c>
      <c r="P890" t="str">
        <f t="shared" si="106"/>
        <v/>
      </c>
      <c r="Q890" t="str">
        <f>+IF($C890="","",CDR!A891)</f>
        <v/>
      </c>
      <c r="S890" t="str">
        <f t="shared" si="107"/>
        <v/>
      </c>
      <c r="T890" t="str">
        <f t="shared" si="108"/>
        <v/>
      </c>
      <c r="U890" t="str">
        <f t="shared" si="109"/>
        <v/>
      </c>
      <c r="V890" t="str">
        <f>+IF(C890="","",IF(CDR!L891="VRAC","Composant sans Colisage","Homogène"))</f>
        <v/>
      </c>
      <c r="W890" t="str">
        <f>+IF(C890="","",IF(CDR!L891="VRAC","EACH",IF(CDR!L891="COLIS","COLIS (CARTON FARDEAU DISPLAY)","PALETTE - BOX")))</f>
        <v/>
      </c>
      <c r="X890" t="str">
        <f>+IF($C890="","",IF(CDR!L891="PALETTE",CDR!M891,""))</f>
        <v/>
      </c>
      <c r="Z890" t="str">
        <f>+IF($C890="","",IF(CDR!N891="PALETTE","",CDR!M891))</f>
        <v/>
      </c>
      <c r="AC890" t="str">
        <f t="shared" si="110"/>
        <v/>
      </c>
      <c r="AD890" t="str">
        <f>+IF($C890="","",CDR!$J$2)</f>
        <v/>
      </c>
      <c r="AE890" t="str">
        <f>+IF(C890="","",CDR!J888)</f>
        <v/>
      </c>
      <c r="AF890" t="str">
        <f t="shared" si="111"/>
        <v/>
      </c>
    </row>
    <row r="891" spans="1:32" x14ac:dyDescent="0.25">
      <c r="A891" t="str">
        <f>+IF($C891="","",IF(CDR!I892="","",TEXT(CDR!I892,"00000000000000")))</f>
        <v/>
      </c>
      <c r="B891" t="str">
        <f t="shared" si="104"/>
        <v/>
      </c>
      <c r="C891" t="str">
        <f>+IF(CDR!F892="","",SUBSTITUTE(CDR!F892,"CHAR (10)"," "))</f>
        <v/>
      </c>
      <c r="D891" t="str">
        <f>+IF(CDR!F892="","",SUBSTITUTE(CDR!F892,"CHAR (10)"," "))</f>
        <v/>
      </c>
      <c r="E891" t="str">
        <f t="shared" si="105"/>
        <v/>
      </c>
      <c r="F891" t="str">
        <f>+IF($C891="","",IF(CDR!G892="BIO","Oui","Non"))</f>
        <v/>
      </c>
      <c r="G891" t="str">
        <f>+IF($C891="","",IF(CDR!D892="DOMEDIA","MDD",IF(CDR!D892="APTA","MDD",IF(CDR!D892="TOP BUDGET","Premier Prix","MN"))))</f>
        <v/>
      </c>
      <c r="H891" t="str">
        <f>+IF($C891="","",CDR!D892)</f>
        <v/>
      </c>
      <c r="K891" t="str">
        <f>+IF($C891="","",CDR!$E$2)</f>
        <v/>
      </c>
      <c r="L891" t="str">
        <f>+IF($C891="","",CDR!$G$2)</f>
        <v/>
      </c>
      <c r="M891" t="str">
        <f>+IF($C891="","",CDR!AN892)</f>
        <v/>
      </c>
      <c r="N891" t="str">
        <f>+IF($C891="","",CDR!AO892)</f>
        <v/>
      </c>
      <c r="P891" t="str">
        <f t="shared" si="106"/>
        <v/>
      </c>
      <c r="Q891" t="str">
        <f>+IF($C891="","",CDR!A892)</f>
        <v/>
      </c>
      <c r="S891" t="str">
        <f t="shared" si="107"/>
        <v/>
      </c>
      <c r="T891" t="str">
        <f t="shared" si="108"/>
        <v/>
      </c>
      <c r="U891" t="str">
        <f t="shared" si="109"/>
        <v/>
      </c>
      <c r="V891" t="str">
        <f>+IF(C891="","",IF(CDR!L892="VRAC","Composant sans Colisage","Homogène"))</f>
        <v/>
      </c>
      <c r="W891" t="str">
        <f>+IF(C891="","",IF(CDR!L892="VRAC","EACH",IF(CDR!L892="COLIS","COLIS (CARTON FARDEAU DISPLAY)","PALETTE - BOX")))</f>
        <v/>
      </c>
      <c r="X891" t="str">
        <f>+IF($C891="","",IF(CDR!L892="PALETTE",CDR!M892,""))</f>
        <v/>
      </c>
      <c r="Z891" t="str">
        <f>+IF($C891="","",IF(CDR!N892="PALETTE","",CDR!M892))</f>
        <v/>
      </c>
      <c r="AC891" t="str">
        <f t="shared" si="110"/>
        <v/>
      </c>
      <c r="AD891" t="str">
        <f>+IF($C891="","",CDR!$J$2)</f>
        <v/>
      </c>
      <c r="AE891" t="str">
        <f>+IF(C891="","",CDR!J889)</f>
        <v/>
      </c>
      <c r="AF891" t="str">
        <f t="shared" si="111"/>
        <v/>
      </c>
    </row>
    <row r="892" spans="1:32" x14ac:dyDescent="0.25">
      <c r="A892" t="str">
        <f>+IF($C892="","",IF(CDR!I893="","",TEXT(CDR!I893,"00000000000000")))</f>
        <v/>
      </c>
      <c r="B892" t="str">
        <f t="shared" si="104"/>
        <v/>
      </c>
      <c r="C892" t="str">
        <f>+IF(CDR!F893="","",SUBSTITUTE(CDR!F893,"CHAR (10)"," "))</f>
        <v/>
      </c>
      <c r="D892" t="str">
        <f>+IF(CDR!F893="","",SUBSTITUTE(CDR!F893,"CHAR (10)"," "))</f>
        <v/>
      </c>
      <c r="E892" t="str">
        <f t="shared" si="105"/>
        <v/>
      </c>
      <c r="F892" t="str">
        <f>+IF($C892="","",IF(CDR!G893="BIO","Oui","Non"))</f>
        <v/>
      </c>
      <c r="G892" t="str">
        <f>+IF($C892="","",IF(CDR!D893="DOMEDIA","MDD",IF(CDR!D893="APTA","MDD",IF(CDR!D893="TOP BUDGET","Premier Prix","MN"))))</f>
        <v/>
      </c>
      <c r="H892" t="str">
        <f>+IF($C892="","",CDR!D893)</f>
        <v/>
      </c>
      <c r="K892" t="str">
        <f>+IF($C892="","",CDR!$E$2)</f>
        <v/>
      </c>
      <c r="L892" t="str">
        <f>+IF($C892="","",CDR!$G$2)</f>
        <v/>
      </c>
      <c r="M892" t="str">
        <f>+IF($C892="","",CDR!AN893)</f>
        <v/>
      </c>
      <c r="N892" t="str">
        <f>+IF($C892="","",CDR!AO893)</f>
        <v/>
      </c>
      <c r="P892" t="str">
        <f t="shared" si="106"/>
        <v/>
      </c>
      <c r="Q892" t="str">
        <f>+IF($C892="","",CDR!A893)</f>
        <v/>
      </c>
      <c r="S892" t="str">
        <f t="shared" si="107"/>
        <v/>
      </c>
      <c r="T892" t="str">
        <f t="shared" si="108"/>
        <v/>
      </c>
      <c r="U892" t="str">
        <f t="shared" si="109"/>
        <v/>
      </c>
      <c r="V892" t="str">
        <f>+IF(C892="","",IF(CDR!L893="VRAC","Composant sans Colisage","Homogène"))</f>
        <v/>
      </c>
      <c r="W892" t="str">
        <f>+IF(C892="","",IF(CDR!L893="VRAC","EACH",IF(CDR!L893="COLIS","COLIS (CARTON FARDEAU DISPLAY)","PALETTE - BOX")))</f>
        <v/>
      </c>
      <c r="X892" t="str">
        <f>+IF($C892="","",IF(CDR!L893="PALETTE",CDR!M893,""))</f>
        <v/>
      </c>
      <c r="Z892" t="str">
        <f>+IF($C892="","",IF(CDR!N893="PALETTE","",CDR!M893))</f>
        <v/>
      </c>
      <c r="AC892" t="str">
        <f t="shared" si="110"/>
        <v/>
      </c>
      <c r="AD892" t="str">
        <f>+IF($C892="","",CDR!$J$2)</f>
        <v/>
      </c>
      <c r="AE892" t="str">
        <f>+IF(C892="","",CDR!J890)</f>
        <v/>
      </c>
      <c r="AF892" t="str">
        <f t="shared" si="111"/>
        <v/>
      </c>
    </row>
    <row r="893" spans="1:32" x14ac:dyDescent="0.25">
      <c r="A893" t="str">
        <f>+IF($C893="","",IF(CDR!I894="","",TEXT(CDR!I894,"00000000000000")))</f>
        <v/>
      </c>
      <c r="B893" t="str">
        <f t="shared" si="104"/>
        <v/>
      </c>
      <c r="C893" t="str">
        <f>+IF(CDR!F894="","",SUBSTITUTE(CDR!F894,"CHAR (10)"," "))</f>
        <v/>
      </c>
      <c r="D893" t="str">
        <f>+IF(CDR!F894="","",SUBSTITUTE(CDR!F894,"CHAR (10)"," "))</f>
        <v/>
      </c>
      <c r="E893" t="str">
        <f t="shared" si="105"/>
        <v/>
      </c>
      <c r="F893" t="str">
        <f>+IF($C893="","",IF(CDR!G894="BIO","Oui","Non"))</f>
        <v/>
      </c>
      <c r="G893" t="str">
        <f>+IF($C893="","",IF(CDR!D894="DOMEDIA","MDD",IF(CDR!D894="APTA","MDD",IF(CDR!D894="TOP BUDGET","Premier Prix","MN"))))</f>
        <v/>
      </c>
      <c r="H893" t="str">
        <f>+IF($C893="","",CDR!D894)</f>
        <v/>
      </c>
      <c r="K893" t="str">
        <f>+IF($C893="","",CDR!$E$2)</f>
        <v/>
      </c>
      <c r="L893" t="str">
        <f>+IF($C893="","",CDR!$G$2)</f>
        <v/>
      </c>
      <c r="M893" t="str">
        <f>+IF($C893="","",CDR!AN894)</f>
        <v/>
      </c>
      <c r="N893" t="str">
        <f>+IF($C893="","",CDR!AO894)</f>
        <v/>
      </c>
      <c r="P893" t="str">
        <f t="shared" si="106"/>
        <v/>
      </c>
      <c r="Q893" t="str">
        <f>+IF($C893="","",CDR!A894)</f>
        <v/>
      </c>
      <c r="S893" t="str">
        <f t="shared" si="107"/>
        <v/>
      </c>
      <c r="T893" t="str">
        <f t="shared" si="108"/>
        <v/>
      </c>
      <c r="U893" t="str">
        <f t="shared" si="109"/>
        <v/>
      </c>
      <c r="V893" t="str">
        <f>+IF(C893="","",IF(CDR!L894="VRAC","Composant sans Colisage","Homogène"))</f>
        <v/>
      </c>
      <c r="W893" t="str">
        <f>+IF(C893="","",IF(CDR!L894="VRAC","EACH",IF(CDR!L894="COLIS","COLIS (CARTON FARDEAU DISPLAY)","PALETTE - BOX")))</f>
        <v/>
      </c>
      <c r="X893" t="str">
        <f>+IF($C893="","",IF(CDR!L894="PALETTE",CDR!M894,""))</f>
        <v/>
      </c>
      <c r="Z893" t="str">
        <f>+IF($C893="","",IF(CDR!N894="PALETTE","",CDR!M894))</f>
        <v/>
      </c>
      <c r="AC893" t="str">
        <f t="shared" si="110"/>
        <v/>
      </c>
      <c r="AD893" t="str">
        <f>+IF($C893="","",CDR!$J$2)</f>
        <v/>
      </c>
      <c r="AE893" t="str">
        <f>+IF(C893="","",CDR!J891)</f>
        <v/>
      </c>
      <c r="AF893" t="str">
        <f t="shared" si="111"/>
        <v/>
      </c>
    </row>
    <row r="894" spans="1:32" x14ac:dyDescent="0.25">
      <c r="A894" t="str">
        <f>+IF($C894="","",IF(CDR!I895="","",TEXT(CDR!I895,"00000000000000")))</f>
        <v/>
      </c>
      <c r="B894" t="str">
        <f t="shared" si="104"/>
        <v/>
      </c>
      <c r="C894" t="str">
        <f>+IF(CDR!F895="","",SUBSTITUTE(CDR!F895,"CHAR (10)"," "))</f>
        <v/>
      </c>
      <c r="D894" t="str">
        <f>+IF(CDR!F895="","",SUBSTITUTE(CDR!F895,"CHAR (10)"," "))</f>
        <v/>
      </c>
      <c r="E894" t="str">
        <f t="shared" si="105"/>
        <v/>
      </c>
      <c r="F894" t="str">
        <f>+IF($C894="","",IF(CDR!G895="BIO","Oui","Non"))</f>
        <v/>
      </c>
      <c r="G894" t="str">
        <f>+IF($C894="","",IF(CDR!D895="DOMEDIA","MDD",IF(CDR!D895="APTA","MDD",IF(CDR!D895="TOP BUDGET","Premier Prix","MN"))))</f>
        <v/>
      </c>
      <c r="H894" t="str">
        <f>+IF($C894="","",CDR!D895)</f>
        <v/>
      </c>
      <c r="K894" t="str">
        <f>+IF($C894="","",CDR!$E$2)</f>
        <v/>
      </c>
      <c r="L894" t="str">
        <f>+IF($C894="","",CDR!$G$2)</f>
        <v/>
      </c>
      <c r="M894" t="str">
        <f>+IF($C894="","",CDR!AN895)</f>
        <v/>
      </c>
      <c r="N894" t="str">
        <f>+IF($C894="","",CDR!AO895)</f>
        <v/>
      </c>
      <c r="P894" t="str">
        <f t="shared" si="106"/>
        <v/>
      </c>
      <c r="Q894" t="str">
        <f>+IF($C894="","",CDR!A895)</f>
        <v/>
      </c>
      <c r="S894" t="str">
        <f t="shared" si="107"/>
        <v/>
      </c>
      <c r="T894" t="str">
        <f t="shared" si="108"/>
        <v/>
      </c>
      <c r="U894" t="str">
        <f t="shared" si="109"/>
        <v/>
      </c>
      <c r="V894" t="str">
        <f>+IF(C894="","",IF(CDR!L895="VRAC","Composant sans Colisage","Homogène"))</f>
        <v/>
      </c>
      <c r="W894" t="str">
        <f>+IF(C894="","",IF(CDR!L895="VRAC","EACH",IF(CDR!L895="COLIS","COLIS (CARTON FARDEAU DISPLAY)","PALETTE - BOX")))</f>
        <v/>
      </c>
      <c r="X894" t="str">
        <f>+IF($C894="","",IF(CDR!L895="PALETTE",CDR!M895,""))</f>
        <v/>
      </c>
      <c r="Z894" t="str">
        <f>+IF($C894="","",IF(CDR!N895="PALETTE","",CDR!M895))</f>
        <v/>
      </c>
      <c r="AC894" t="str">
        <f t="shared" si="110"/>
        <v/>
      </c>
      <c r="AD894" t="str">
        <f>+IF($C894="","",CDR!$J$2)</f>
        <v/>
      </c>
      <c r="AE894" t="str">
        <f>+IF(C894="","",CDR!J892)</f>
        <v/>
      </c>
      <c r="AF894" t="str">
        <f t="shared" si="111"/>
        <v/>
      </c>
    </row>
    <row r="895" spans="1:32" x14ac:dyDescent="0.25">
      <c r="A895" t="str">
        <f>+IF($C895="","",IF(CDR!I896="","",TEXT(CDR!I896,"00000000000000")))</f>
        <v/>
      </c>
      <c r="B895" t="str">
        <f t="shared" si="104"/>
        <v/>
      </c>
      <c r="C895" t="str">
        <f>+IF(CDR!F896="","",SUBSTITUTE(CDR!F896,"CHAR (10)"," "))</f>
        <v/>
      </c>
      <c r="D895" t="str">
        <f>+IF(CDR!F896="","",SUBSTITUTE(CDR!F896,"CHAR (10)"," "))</f>
        <v/>
      </c>
      <c r="E895" t="str">
        <f t="shared" si="105"/>
        <v/>
      </c>
      <c r="F895" t="str">
        <f>+IF($C895="","",IF(CDR!G896="BIO","Oui","Non"))</f>
        <v/>
      </c>
      <c r="G895" t="str">
        <f>+IF($C895="","",IF(CDR!D896="DOMEDIA","MDD",IF(CDR!D896="APTA","MDD",IF(CDR!D896="TOP BUDGET","Premier Prix","MN"))))</f>
        <v/>
      </c>
      <c r="H895" t="str">
        <f>+IF($C895="","",CDR!D896)</f>
        <v/>
      </c>
      <c r="K895" t="str">
        <f>+IF($C895="","",CDR!$E$2)</f>
        <v/>
      </c>
      <c r="L895" t="str">
        <f>+IF($C895="","",CDR!$G$2)</f>
        <v/>
      </c>
      <c r="M895" t="str">
        <f>+IF($C895="","",CDR!AN896)</f>
        <v/>
      </c>
      <c r="N895" t="str">
        <f>+IF($C895="","",CDR!AO896)</f>
        <v/>
      </c>
      <c r="P895" t="str">
        <f t="shared" si="106"/>
        <v/>
      </c>
      <c r="Q895" t="str">
        <f>+IF($C895="","",CDR!A896)</f>
        <v/>
      </c>
      <c r="S895" t="str">
        <f t="shared" si="107"/>
        <v/>
      </c>
      <c r="T895" t="str">
        <f t="shared" si="108"/>
        <v/>
      </c>
      <c r="U895" t="str">
        <f t="shared" si="109"/>
        <v/>
      </c>
      <c r="V895" t="str">
        <f>+IF(C895="","",IF(CDR!L896="VRAC","Composant sans Colisage","Homogène"))</f>
        <v/>
      </c>
      <c r="W895" t="str">
        <f>+IF(C895="","",IF(CDR!L896="VRAC","EACH",IF(CDR!L896="COLIS","COLIS (CARTON FARDEAU DISPLAY)","PALETTE - BOX")))</f>
        <v/>
      </c>
      <c r="X895" t="str">
        <f>+IF($C895="","",IF(CDR!L896="PALETTE",CDR!M896,""))</f>
        <v/>
      </c>
      <c r="Z895" t="str">
        <f>+IF($C895="","",IF(CDR!N896="PALETTE","",CDR!M896))</f>
        <v/>
      </c>
      <c r="AC895" t="str">
        <f t="shared" si="110"/>
        <v/>
      </c>
      <c r="AD895" t="str">
        <f>+IF($C895="","",CDR!$J$2)</f>
        <v/>
      </c>
      <c r="AE895" t="str">
        <f>+IF(C895="","",CDR!J893)</f>
        <v/>
      </c>
      <c r="AF895" t="str">
        <f t="shared" si="111"/>
        <v/>
      </c>
    </row>
    <row r="896" spans="1:32" x14ac:dyDescent="0.25">
      <c r="A896" t="str">
        <f>+IF($C896="","",IF(CDR!I897="","",TEXT(CDR!I897,"00000000000000")))</f>
        <v/>
      </c>
      <c r="B896" t="str">
        <f t="shared" si="104"/>
        <v/>
      </c>
      <c r="C896" t="str">
        <f>+IF(CDR!F897="","",SUBSTITUTE(CDR!F897,"CHAR (10)"," "))</f>
        <v/>
      </c>
      <c r="D896" t="str">
        <f>+IF(CDR!F897="","",SUBSTITUTE(CDR!F897,"CHAR (10)"," "))</f>
        <v/>
      </c>
      <c r="E896" t="str">
        <f t="shared" si="105"/>
        <v/>
      </c>
      <c r="F896" t="str">
        <f>+IF($C896="","",IF(CDR!G897="BIO","Oui","Non"))</f>
        <v/>
      </c>
      <c r="G896" t="str">
        <f>+IF($C896="","",IF(CDR!D897="DOMEDIA","MDD",IF(CDR!D897="APTA","MDD",IF(CDR!D897="TOP BUDGET","Premier Prix","MN"))))</f>
        <v/>
      </c>
      <c r="H896" t="str">
        <f>+IF($C896="","",CDR!D897)</f>
        <v/>
      </c>
      <c r="K896" t="str">
        <f>+IF($C896="","",CDR!$E$2)</f>
        <v/>
      </c>
      <c r="L896" t="str">
        <f>+IF($C896="","",CDR!$G$2)</f>
        <v/>
      </c>
      <c r="M896" t="str">
        <f>+IF($C896="","",CDR!AN897)</f>
        <v/>
      </c>
      <c r="N896" t="str">
        <f>+IF($C896="","",CDR!AO897)</f>
        <v/>
      </c>
      <c r="P896" t="str">
        <f t="shared" si="106"/>
        <v/>
      </c>
      <c r="Q896" t="str">
        <f>+IF($C896="","",CDR!A897)</f>
        <v/>
      </c>
      <c r="S896" t="str">
        <f t="shared" si="107"/>
        <v/>
      </c>
      <c r="T896" t="str">
        <f t="shared" si="108"/>
        <v/>
      </c>
      <c r="U896" t="str">
        <f t="shared" si="109"/>
        <v/>
      </c>
      <c r="V896" t="str">
        <f>+IF(C896="","",IF(CDR!L897="VRAC","Composant sans Colisage","Homogène"))</f>
        <v/>
      </c>
      <c r="W896" t="str">
        <f>+IF(C896="","",IF(CDR!L897="VRAC","EACH",IF(CDR!L897="COLIS","COLIS (CARTON FARDEAU DISPLAY)","PALETTE - BOX")))</f>
        <v/>
      </c>
      <c r="X896" t="str">
        <f>+IF($C896="","",IF(CDR!L897="PALETTE",CDR!M897,""))</f>
        <v/>
      </c>
      <c r="Z896" t="str">
        <f>+IF($C896="","",IF(CDR!N897="PALETTE","",CDR!M897))</f>
        <v/>
      </c>
      <c r="AC896" t="str">
        <f t="shared" si="110"/>
        <v/>
      </c>
      <c r="AD896" t="str">
        <f>+IF($C896="","",CDR!$J$2)</f>
        <v/>
      </c>
      <c r="AE896" t="str">
        <f>+IF(C896="","",CDR!J894)</f>
        <v/>
      </c>
      <c r="AF896" t="str">
        <f t="shared" si="111"/>
        <v/>
      </c>
    </row>
    <row r="897" spans="1:32" x14ac:dyDescent="0.25">
      <c r="A897" t="str">
        <f>+IF($C897="","",IF(CDR!I898="","",TEXT(CDR!I898,"00000000000000")))</f>
        <v/>
      </c>
      <c r="B897" t="str">
        <f t="shared" si="104"/>
        <v/>
      </c>
      <c r="C897" t="str">
        <f>+IF(CDR!F898="","",SUBSTITUTE(CDR!F898,"CHAR (10)"," "))</f>
        <v/>
      </c>
      <c r="D897" t="str">
        <f>+IF(CDR!F898="","",SUBSTITUTE(CDR!F898,"CHAR (10)"," "))</f>
        <v/>
      </c>
      <c r="E897" t="str">
        <f t="shared" si="105"/>
        <v/>
      </c>
      <c r="F897" t="str">
        <f>+IF($C897="","",IF(CDR!G898="BIO","Oui","Non"))</f>
        <v/>
      </c>
      <c r="G897" t="str">
        <f>+IF($C897="","",IF(CDR!D898="DOMEDIA","MDD",IF(CDR!D898="APTA","MDD",IF(CDR!D898="TOP BUDGET","Premier Prix","MN"))))</f>
        <v/>
      </c>
      <c r="H897" t="str">
        <f>+IF($C897="","",CDR!D898)</f>
        <v/>
      </c>
      <c r="K897" t="str">
        <f>+IF($C897="","",CDR!$E$2)</f>
        <v/>
      </c>
      <c r="L897" t="str">
        <f>+IF($C897="","",CDR!$G$2)</f>
        <v/>
      </c>
      <c r="M897" t="str">
        <f>+IF($C897="","",CDR!AN898)</f>
        <v/>
      </c>
      <c r="N897" t="str">
        <f>+IF($C897="","",CDR!AO898)</f>
        <v/>
      </c>
      <c r="P897" t="str">
        <f t="shared" si="106"/>
        <v/>
      </c>
      <c r="Q897" t="str">
        <f>+IF($C897="","",CDR!A898)</f>
        <v/>
      </c>
      <c r="S897" t="str">
        <f t="shared" si="107"/>
        <v/>
      </c>
      <c r="T897" t="str">
        <f t="shared" si="108"/>
        <v/>
      </c>
      <c r="U897" t="str">
        <f t="shared" si="109"/>
        <v/>
      </c>
      <c r="V897" t="str">
        <f>+IF(C897="","",IF(CDR!L898="VRAC","Composant sans Colisage","Homogène"))</f>
        <v/>
      </c>
      <c r="W897" t="str">
        <f>+IF(C897="","",IF(CDR!L898="VRAC","EACH",IF(CDR!L898="COLIS","COLIS (CARTON FARDEAU DISPLAY)","PALETTE - BOX")))</f>
        <v/>
      </c>
      <c r="X897" t="str">
        <f>+IF($C897="","",IF(CDR!L898="PALETTE",CDR!M898,""))</f>
        <v/>
      </c>
      <c r="Z897" t="str">
        <f>+IF($C897="","",IF(CDR!N898="PALETTE","",CDR!M898))</f>
        <v/>
      </c>
      <c r="AC897" t="str">
        <f t="shared" si="110"/>
        <v/>
      </c>
      <c r="AD897" t="str">
        <f>+IF($C897="","",CDR!$J$2)</f>
        <v/>
      </c>
      <c r="AE897" t="str">
        <f>+IF(C897="","",CDR!J895)</f>
        <v/>
      </c>
      <c r="AF897" t="str">
        <f t="shared" si="111"/>
        <v/>
      </c>
    </row>
    <row r="898" spans="1:32" x14ac:dyDescent="0.25">
      <c r="A898" t="str">
        <f>+IF($C898="","",IF(CDR!I899="","",TEXT(CDR!I899,"00000000000000")))</f>
        <v/>
      </c>
      <c r="B898" t="str">
        <f t="shared" si="104"/>
        <v/>
      </c>
      <c r="C898" t="str">
        <f>+IF(CDR!F899="","",SUBSTITUTE(CDR!F899,"CHAR (10)"," "))</f>
        <v/>
      </c>
      <c r="D898" t="str">
        <f>+IF(CDR!F899="","",SUBSTITUTE(CDR!F899,"CHAR (10)"," "))</f>
        <v/>
      </c>
      <c r="E898" t="str">
        <f t="shared" si="105"/>
        <v/>
      </c>
      <c r="F898" t="str">
        <f>+IF($C898="","",IF(CDR!G899="BIO","Oui","Non"))</f>
        <v/>
      </c>
      <c r="G898" t="str">
        <f>+IF($C898="","",IF(CDR!D899="DOMEDIA","MDD",IF(CDR!D899="APTA","MDD",IF(CDR!D899="TOP BUDGET","Premier Prix","MN"))))</f>
        <v/>
      </c>
      <c r="H898" t="str">
        <f>+IF($C898="","",CDR!D899)</f>
        <v/>
      </c>
      <c r="K898" t="str">
        <f>+IF($C898="","",CDR!$E$2)</f>
        <v/>
      </c>
      <c r="L898" t="str">
        <f>+IF($C898="","",CDR!$G$2)</f>
        <v/>
      </c>
      <c r="M898" t="str">
        <f>+IF($C898="","",CDR!AN899)</f>
        <v/>
      </c>
      <c r="N898" t="str">
        <f>+IF($C898="","",CDR!AO899)</f>
        <v/>
      </c>
      <c r="P898" t="str">
        <f t="shared" si="106"/>
        <v/>
      </c>
      <c r="Q898" t="str">
        <f>+IF($C898="","",CDR!A899)</f>
        <v/>
      </c>
      <c r="S898" t="str">
        <f t="shared" si="107"/>
        <v/>
      </c>
      <c r="T898" t="str">
        <f t="shared" si="108"/>
        <v/>
      </c>
      <c r="U898" t="str">
        <f t="shared" si="109"/>
        <v/>
      </c>
      <c r="V898" t="str">
        <f>+IF(C898="","",IF(CDR!L899="VRAC","Composant sans Colisage","Homogène"))</f>
        <v/>
      </c>
      <c r="W898" t="str">
        <f>+IF(C898="","",IF(CDR!L899="VRAC","EACH",IF(CDR!L899="COLIS","COLIS (CARTON FARDEAU DISPLAY)","PALETTE - BOX")))</f>
        <v/>
      </c>
      <c r="X898" t="str">
        <f>+IF($C898="","",IF(CDR!L899="PALETTE",CDR!M899,""))</f>
        <v/>
      </c>
      <c r="Z898" t="str">
        <f>+IF($C898="","",IF(CDR!N899="PALETTE","",CDR!M899))</f>
        <v/>
      </c>
      <c r="AC898" t="str">
        <f t="shared" si="110"/>
        <v/>
      </c>
      <c r="AD898" t="str">
        <f>+IF($C898="","",CDR!$J$2)</f>
        <v/>
      </c>
      <c r="AE898" t="str">
        <f>+IF(C898="","",CDR!J896)</f>
        <v/>
      </c>
      <c r="AF898" t="str">
        <f t="shared" si="111"/>
        <v/>
      </c>
    </row>
    <row r="899" spans="1:32" x14ac:dyDescent="0.25">
      <c r="A899" t="str">
        <f>+IF($C899="","",IF(CDR!I900="","",TEXT(CDR!I900,"00000000000000")))</f>
        <v/>
      </c>
      <c r="B899" t="str">
        <f t="shared" si="104"/>
        <v/>
      </c>
      <c r="C899" t="str">
        <f>+IF(CDR!F900="","",SUBSTITUTE(CDR!F900,"CHAR (10)"," "))</f>
        <v/>
      </c>
      <c r="D899" t="str">
        <f>+IF(CDR!F900="","",SUBSTITUTE(CDR!F900,"CHAR (10)"," "))</f>
        <v/>
      </c>
      <c r="E899" t="str">
        <f t="shared" si="105"/>
        <v/>
      </c>
      <c r="F899" t="str">
        <f>+IF($C899="","",IF(CDR!G900="BIO","Oui","Non"))</f>
        <v/>
      </c>
      <c r="G899" t="str">
        <f>+IF($C899="","",IF(CDR!D900="DOMEDIA","MDD",IF(CDR!D900="APTA","MDD",IF(CDR!D900="TOP BUDGET","Premier Prix","MN"))))</f>
        <v/>
      </c>
      <c r="H899" t="str">
        <f>+IF($C899="","",CDR!D900)</f>
        <v/>
      </c>
      <c r="K899" t="str">
        <f>+IF($C899="","",CDR!$E$2)</f>
        <v/>
      </c>
      <c r="L899" t="str">
        <f>+IF($C899="","",CDR!$G$2)</f>
        <v/>
      </c>
      <c r="M899" t="str">
        <f>+IF($C899="","",CDR!AN900)</f>
        <v/>
      </c>
      <c r="N899" t="str">
        <f>+IF($C899="","",CDR!AO900)</f>
        <v/>
      </c>
      <c r="P899" t="str">
        <f t="shared" si="106"/>
        <v/>
      </c>
      <c r="Q899" t="str">
        <f>+IF($C899="","",CDR!A900)</f>
        <v/>
      </c>
      <c r="S899" t="str">
        <f t="shared" si="107"/>
        <v/>
      </c>
      <c r="T899" t="str">
        <f t="shared" si="108"/>
        <v/>
      </c>
      <c r="U899" t="str">
        <f t="shared" si="109"/>
        <v/>
      </c>
      <c r="V899" t="str">
        <f>+IF(C899="","",IF(CDR!L900="VRAC","Composant sans Colisage","Homogène"))</f>
        <v/>
      </c>
      <c r="W899" t="str">
        <f>+IF(C899="","",IF(CDR!L900="VRAC","EACH",IF(CDR!L900="COLIS","COLIS (CARTON FARDEAU DISPLAY)","PALETTE - BOX")))</f>
        <v/>
      </c>
      <c r="X899" t="str">
        <f>+IF($C899="","",IF(CDR!L900="PALETTE",CDR!M900,""))</f>
        <v/>
      </c>
      <c r="Z899" t="str">
        <f>+IF($C899="","",IF(CDR!N900="PALETTE","",CDR!M900))</f>
        <v/>
      </c>
      <c r="AC899" t="str">
        <f t="shared" si="110"/>
        <v/>
      </c>
      <c r="AD899" t="str">
        <f>+IF($C899="","",CDR!$J$2)</f>
        <v/>
      </c>
      <c r="AE899" t="str">
        <f>+IF(C899="","",CDR!J897)</f>
        <v/>
      </c>
      <c r="AF899" t="str">
        <f t="shared" si="111"/>
        <v/>
      </c>
    </row>
    <row r="900" spans="1:32" x14ac:dyDescent="0.25">
      <c r="A900" t="str">
        <f>+IF($C900="","",IF(CDR!I901="","",TEXT(CDR!I901,"00000000000000")))</f>
        <v/>
      </c>
      <c r="B900" t="str">
        <f t="shared" si="104"/>
        <v/>
      </c>
      <c r="C900" t="str">
        <f>+IF(CDR!F901="","",SUBSTITUTE(CDR!F901,"CHAR (10)"," "))</f>
        <v/>
      </c>
      <c r="D900" t="str">
        <f>+IF(CDR!F901="","",SUBSTITUTE(CDR!F901,"CHAR (10)"," "))</f>
        <v/>
      </c>
      <c r="E900" t="str">
        <f t="shared" si="105"/>
        <v/>
      </c>
      <c r="F900" t="str">
        <f>+IF($C900="","",IF(CDR!G901="BIO","Oui","Non"))</f>
        <v/>
      </c>
      <c r="G900" t="str">
        <f>+IF($C900="","",IF(CDR!D901="DOMEDIA","MDD",IF(CDR!D901="APTA","MDD",IF(CDR!D901="TOP BUDGET","Premier Prix","MN"))))</f>
        <v/>
      </c>
      <c r="H900" t="str">
        <f>+IF($C900="","",CDR!D901)</f>
        <v/>
      </c>
      <c r="K900" t="str">
        <f>+IF($C900="","",CDR!$E$2)</f>
        <v/>
      </c>
      <c r="L900" t="str">
        <f>+IF($C900="","",CDR!$G$2)</f>
        <v/>
      </c>
      <c r="M900" t="str">
        <f>+IF($C900="","",CDR!AN901)</f>
        <v/>
      </c>
      <c r="N900" t="str">
        <f>+IF($C900="","",CDR!AO901)</f>
        <v/>
      </c>
      <c r="P900" t="str">
        <f t="shared" si="106"/>
        <v/>
      </c>
      <c r="Q900" t="str">
        <f>+IF($C900="","",CDR!A901)</f>
        <v/>
      </c>
      <c r="S900" t="str">
        <f t="shared" si="107"/>
        <v/>
      </c>
      <c r="T900" t="str">
        <f t="shared" si="108"/>
        <v/>
      </c>
      <c r="U900" t="str">
        <f t="shared" si="109"/>
        <v/>
      </c>
      <c r="V900" t="str">
        <f>+IF(C900="","",IF(CDR!L901="VRAC","Composant sans Colisage","Homogène"))</f>
        <v/>
      </c>
      <c r="W900" t="str">
        <f>+IF(C900="","",IF(CDR!L901="VRAC","EACH",IF(CDR!L901="COLIS","COLIS (CARTON FARDEAU DISPLAY)","PALETTE - BOX")))</f>
        <v/>
      </c>
      <c r="X900" t="str">
        <f>+IF($C900="","",IF(CDR!L901="PALETTE",CDR!M901,""))</f>
        <v/>
      </c>
      <c r="Z900" t="str">
        <f>+IF($C900="","",IF(CDR!N901="PALETTE","",CDR!M901))</f>
        <v/>
      </c>
      <c r="AC900" t="str">
        <f t="shared" si="110"/>
        <v/>
      </c>
      <c r="AD900" t="str">
        <f>+IF($C900="","",CDR!$J$2)</f>
        <v/>
      </c>
      <c r="AE900" t="str">
        <f>+IF(C900="","",CDR!J898)</f>
        <v/>
      </c>
      <c r="AF900" t="str">
        <f t="shared" si="111"/>
        <v/>
      </c>
    </row>
    <row r="901" spans="1:32" x14ac:dyDescent="0.25">
      <c r="A901" t="str">
        <f>+IF($C901="","",IF(CDR!I902="","",TEXT(CDR!I902,"00000000000000")))</f>
        <v/>
      </c>
      <c r="B901" t="str">
        <f t="shared" ref="B901:B964" si="112">+IF(C901="","","1")</f>
        <v/>
      </c>
      <c r="C901" t="str">
        <f>+IF(CDR!F902="","",SUBSTITUTE(CDR!F902,"CHAR (10)"," "))</f>
        <v/>
      </c>
      <c r="D901" t="str">
        <f>+IF(CDR!F902="","",SUBSTITUTE(CDR!F902,"CHAR (10)"," "))</f>
        <v/>
      </c>
      <c r="E901" t="str">
        <f t="shared" ref="E901:E964" si="113">+IF($C901="","",LEFT(D901,25))</f>
        <v/>
      </c>
      <c r="F901" t="str">
        <f>+IF($C901="","",IF(CDR!G902="BIO","Oui","Non"))</f>
        <v/>
      </c>
      <c r="G901" t="str">
        <f>+IF($C901="","",IF(CDR!D902="DOMEDIA","MDD",IF(CDR!D902="APTA","MDD",IF(CDR!D902="TOP BUDGET","Premier Prix","MN"))))</f>
        <v/>
      </c>
      <c r="H901" t="str">
        <f>+IF($C901="","",CDR!D902)</f>
        <v/>
      </c>
      <c r="K901" t="str">
        <f>+IF($C901="","",CDR!$E$2)</f>
        <v/>
      </c>
      <c r="L901" t="str">
        <f>+IF($C901="","",CDR!$G$2)</f>
        <v/>
      </c>
      <c r="M901" t="str">
        <f>+IF($C901="","",CDR!AN902)</f>
        <v/>
      </c>
      <c r="N901" t="str">
        <f>+IF($C901="","",CDR!AO902)</f>
        <v/>
      </c>
      <c r="P901" t="str">
        <f t="shared" ref="P901:P964" si="114">+IF(C901="","","Non")</f>
        <v/>
      </c>
      <c r="Q901" t="str">
        <f>+IF($C901="","",CDR!A902)</f>
        <v/>
      </c>
      <c r="S901" t="str">
        <f t="shared" ref="S901:S964" si="115">+IF(F901="","","1")</f>
        <v/>
      </c>
      <c r="T901" t="str">
        <f t="shared" ref="T901:T964" si="116">+IF($C901="","","998")</f>
        <v/>
      </c>
      <c r="U901" t="str">
        <f t="shared" ref="U901:U964" si="117">+IF($C901="","",IF(L901&lt;&gt;168,"Salsify",""))</f>
        <v/>
      </c>
      <c r="V901" t="str">
        <f>+IF(C901="","",IF(CDR!L902="VRAC","Composant sans Colisage","Homogène"))</f>
        <v/>
      </c>
      <c r="W901" t="str">
        <f>+IF(C901="","",IF(CDR!L902="VRAC","EACH",IF(CDR!L902="COLIS","COLIS (CARTON FARDEAU DISPLAY)","PALETTE - BOX")))</f>
        <v/>
      </c>
      <c r="X901" t="str">
        <f>+IF($C901="","",IF(CDR!L902="PALETTE",CDR!M902,""))</f>
        <v/>
      </c>
      <c r="Z901" t="str">
        <f>+IF($C901="","",IF(CDR!N902="PALETTE","",CDR!M902))</f>
        <v/>
      </c>
      <c r="AC901" t="str">
        <f t="shared" ref="AC901:AC964" si="118">+D901</f>
        <v/>
      </c>
      <c r="AD901" t="str">
        <f>+IF($C901="","",CDR!$J$2)</f>
        <v/>
      </c>
      <c r="AE901" t="str">
        <f>+IF(C901="","",CDR!J899)</f>
        <v/>
      </c>
      <c r="AF901" t="str">
        <f t="shared" ref="AF901:AF964" si="119">+IF(C901="","","DDD")</f>
        <v/>
      </c>
    </row>
    <row r="902" spans="1:32" x14ac:dyDescent="0.25">
      <c r="A902" t="str">
        <f>+IF($C902="","",IF(CDR!I903="","",TEXT(CDR!I903,"00000000000000")))</f>
        <v/>
      </c>
      <c r="B902" t="str">
        <f t="shared" si="112"/>
        <v/>
      </c>
      <c r="C902" t="str">
        <f>+IF(CDR!F903="","",SUBSTITUTE(CDR!F903,"CHAR (10)"," "))</f>
        <v/>
      </c>
      <c r="D902" t="str">
        <f>+IF(CDR!F903="","",SUBSTITUTE(CDR!F903,"CHAR (10)"," "))</f>
        <v/>
      </c>
      <c r="E902" t="str">
        <f t="shared" si="113"/>
        <v/>
      </c>
      <c r="F902" t="str">
        <f>+IF($C902="","",IF(CDR!G903="BIO","Oui","Non"))</f>
        <v/>
      </c>
      <c r="G902" t="str">
        <f>+IF($C902="","",IF(CDR!D903="DOMEDIA","MDD",IF(CDR!D903="APTA","MDD",IF(CDR!D903="TOP BUDGET","Premier Prix","MN"))))</f>
        <v/>
      </c>
      <c r="H902" t="str">
        <f>+IF($C902="","",CDR!D903)</f>
        <v/>
      </c>
      <c r="K902" t="str">
        <f>+IF($C902="","",CDR!$E$2)</f>
        <v/>
      </c>
      <c r="L902" t="str">
        <f>+IF($C902="","",CDR!$G$2)</f>
        <v/>
      </c>
      <c r="M902" t="str">
        <f>+IF($C902="","",CDR!AN903)</f>
        <v/>
      </c>
      <c r="N902" t="str">
        <f>+IF($C902="","",CDR!AO903)</f>
        <v/>
      </c>
      <c r="P902" t="str">
        <f t="shared" si="114"/>
        <v/>
      </c>
      <c r="Q902" t="str">
        <f>+IF($C902="","",CDR!A903)</f>
        <v/>
      </c>
      <c r="S902" t="str">
        <f t="shared" si="115"/>
        <v/>
      </c>
      <c r="T902" t="str">
        <f t="shared" si="116"/>
        <v/>
      </c>
      <c r="U902" t="str">
        <f t="shared" si="117"/>
        <v/>
      </c>
      <c r="V902" t="str">
        <f>+IF(C902="","",IF(CDR!L903="VRAC","Composant sans Colisage","Homogène"))</f>
        <v/>
      </c>
      <c r="W902" t="str">
        <f>+IF(C902="","",IF(CDR!L903="VRAC","EACH",IF(CDR!L903="COLIS","COLIS (CARTON FARDEAU DISPLAY)","PALETTE - BOX")))</f>
        <v/>
      </c>
      <c r="X902" t="str">
        <f>+IF($C902="","",IF(CDR!L903="PALETTE",CDR!M903,""))</f>
        <v/>
      </c>
      <c r="Z902" t="str">
        <f>+IF($C902="","",IF(CDR!N903="PALETTE","",CDR!M903))</f>
        <v/>
      </c>
      <c r="AC902" t="str">
        <f t="shared" si="118"/>
        <v/>
      </c>
      <c r="AD902" t="str">
        <f>+IF($C902="","",CDR!$J$2)</f>
        <v/>
      </c>
      <c r="AE902" t="str">
        <f>+IF(C902="","",CDR!J900)</f>
        <v/>
      </c>
      <c r="AF902" t="str">
        <f t="shared" si="119"/>
        <v/>
      </c>
    </row>
    <row r="903" spans="1:32" x14ac:dyDescent="0.25">
      <c r="A903" t="str">
        <f>+IF($C903="","",IF(CDR!I904="","",TEXT(CDR!I904,"00000000000000")))</f>
        <v/>
      </c>
      <c r="B903" t="str">
        <f t="shared" si="112"/>
        <v/>
      </c>
      <c r="C903" t="str">
        <f>+IF(CDR!F904="","",SUBSTITUTE(CDR!F904,"CHAR (10)"," "))</f>
        <v/>
      </c>
      <c r="D903" t="str">
        <f>+IF(CDR!F904="","",SUBSTITUTE(CDR!F904,"CHAR (10)"," "))</f>
        <v/>
      </c>
      <c r="E903" t="str">
        <f t="shared" si="113"/>
        <v/>
      </c>
      <c r="F903" t="str">
        <f>+IF($C903="","",IF(CDR!G904="BIO","Oui","Non"))</f>
        <v/>
      </c>
      <c r="G903" t="str">
        <f>+IF($C903="","",IF(CDR!D904="DOMEDIA","MDD",IF(CDR!D904="APTA","MDD",IF(CDR!D904="TOP BUDGET","Premier Prix","MN"))))</f>
        <v/>
      </c>
      <c r="H903" t="str">
        <f>+IF($C903="","",CDR!D904)</f>
        <v/>
      </c>
      <c r="K903" t="str">
        <f>+IF($C903="","",CDR!$E$2)</f>
        <v/>
      </c>
      <c r="L903" t="str">
        <f>+IF($C903="","",CDR!$G$2)</f>
        <v/>
      </c>
      <c r="M903" t="str">
        <f>+IF($C903="","",CDR!AN904)</f>
        <v/>
      </c>
      <c r="N903" t="str">
        <f>+IF($C903="","",CDR!AO904)</f>
        <v/>
      </c>
      <c r="P903" t="str">
        <f t="shared" si="114"/>
        <v/>
      </c>
      <c r="Q903" t="str">
        <f>+IF($C903="","",CDR!A904)</f>
        <v/>
      </c>
      <c r="S903" t="str">
        <f t="shared" si="115"/>
        <v/>
      </c>
      <c r="T903" t="str">
        <f t="shared" si="116"/>
        <v/>
      </c>
      <c r="U903" t="str">
        <f t="shared" si="117"/>
        <v/>
      </c>
      <c r="V903" t="str">
        <f>+IF(C903="","",IF(CDR!L904="VRAC","Composant sans Colisage","Homogène"))</f>
        <v/>
      </c>
      <c r="W903" t="str">
        <f>+IF(C903="","",IF(CDR!L904="VRAC","EACH",IF(CDR!L904="COLIS","COLIS (CARTON FARDEAU DISPLAY)","PALETTE - BOX")))</f>
        <v/>
      </c>
      <c r="X903" t="str">
        <f>+IF($C903="","",IF(CDR!L904="PALETTE",CDR!M904,""))</f>
        <v/>
      </c>
      <c r="Z903" t="str">
        <f>+IF($C903="","",IF(CDR!N904="PALETTE","",CDR!M904))</f>
        <v/>
      </c>
      <c r="AC903" t="str">
        <f t="shared" si="118"/>
        <v/>
      </c>
      <c r="AD903" t="str">
        <f>+IF($C903="","",CDR!$J$2)</f>
        <v/>
      </c>
      <c r="AE903" t="str">
        <f>+IF(C903="","",CDR!J901)</f>
        <v/>
      </c>
      <c r="AF903" t="str">
        <f t="shared" si="119"/>
        <v/>
      </c>
    </row>
    <row r="904" spans="1:32" x14ac:dyDescent="0.25">
      <c r="A904" t="str">
        <f>+IF($C904="","",IF(CDR!I905="","",TEXT(CDR!I905,"00000000000000")))</f>
        <v/>
      </c>
      <c r="B904" t="str">
        <f t="shared" si="112"/>
        <v/>
      </c>
      <c r="C904" t="str">
        <f>+IF(CDR!F905="","",SUBSTITUTE(CDR!F905,"CHAR (10)"," "))</f>
        <v/>
      </c>
      <c r="D904" t="str">
        <f>+IF(CDR!F905="","",SUBSTITUTE(CDR!F905,"CHAR (10)"," "))</f>
        <v/>
      </c>
      <c r="E904" t="str">
        <f t="shared" si="113"/>
        <v/>
      </c>
      <c r="F904" t="str">
        <f>+IF($C904="","",IF(CDR!G905="BIO","Oui","Non"))</f>
        <v/>
      </c>
      <c r="G904" t="str">
        <f>+IF($C904="","",IF(CDR!D905="DOMEDIA","MDD",IF(CDR!D905="APTA","MDD",IF(CDR!D905="TOP BUDGET","Premier Prix","MN"))))</f>
        <v/>
      </c>
      <c r="H904" t="str">
        <f>+IF($C904="","",CDR!D905)</f>
        <v/>
      </c>
      <c r="K904" t="str">
        <f>+IF($C904="","",CDR!$E$2)</f>
        <v/>
      </c>
      <c r="L904" t="str">
        <f>+IF($C904="","",CDR!$G$2)</f>
        <v/>
      </c>
      <c r="M904" t="str">
        <f>+IF($C904="","",CDR!AN905)</f>
        <v/>
      </c>
      <c r="N904" t="str">
        <f>+IF($C904="","",CDR!AO905)</f>
        <v/>
      </c>
      <c r="P904" t="str">
        <f t="shared" si="114"/>
        <v/>
      </c>
      <c r="Q904" t="str">
        <f>+IF($C904="","",CDR!A905)</f>
        <v/>
      </c>
      <c r="S904" t="str">
        <f t="shared" si="115"/>
        <v/>
      </c>
      <c r="T904" t="str">
        <f t="shared" si="116"/>
        <v/>
      </c>
      <c r="U904" t="str">
        <f t="shared" si="117"/>
        <v/>
      </c>
      <c r="V904" t="str">
        <f>+IF(C904="","",IF(CDR!L905="VRAC","Composant sans Colisage","Homogène"))</f>
        <v/>
      </c>
      <c r="W904" t="str">
        <f>+IF(C904="","",IF(CDR!L905="VRAC","EACH",IF(CDR!L905="COLIS","COLIS (CARTON FARDEAU DISPLAY)","PALETTE - BOX")))</f>
        <v/>
      </c>
      <c r="X904" t="str">
        <f>+IF($C904="","",IF(CDR!L905="PALETTE",CDR!M905,""))</f>
        <v/>
      </c>
      <c r="Z904" t="str">
        <f>+IF($C904="","",IF(CDR!N905="PALETTE","",CDR!M905))</f>
        <v/>
      </c>
      <c r="AC904" t="str">
        <f t="shared" si="118"/>
        <v/>
      </c>
      <c r="AD904" t="str">
        <f>+IF($C904="","",CDR!$J$2)</f>
        <v/>
      </c>
      <c r="AE904" t="str">
        <f>+IF(C904="","",CDR!J902)</f>
        <v/>
      </c>
      <c r="AF904" t="str">
        <f t="shared" si="119"/>
        <v/>
      </c>
    </row>
    <row r="905" spans="1:32" x14ac:dyDescent="0.25">
      <c r="A905" t="str">
        <f>+IF($C905="","",IF(CDR!I906="","",TEXT(CDR!I906,"00000000000000")))</f>
        <v/>
      </c>
      <c r="B905" t="str">
        <f t="shared" si="112"/>
        <v/>
      </c>
      <c r="C905" t="str">
        <f>+IF(CDR!F906="","",SUBSTITUTE(CDR!F906,"CHAR (10)"," "))</f>
        <v/>
      </c>
      <c r="D905" t="str">
        <f>+IF(CDR!F906="","",SUBSTITUTE(CDR!F906,"CHAR (10)"," "))</f>
        <v/>
      </c>
      <c r="E905" t="str">
        <f t="shared" si="113"/>
        <v/>
      </c>
      <c r="F905" t="str">
        <f>+IF($C905="","",IF(CDR!G906="BIO","Oui","Non"))</f>
        <v/>
      </c>
      <c r="G905" t="str">
        <f>+IF($C905="","",IF(CDR!D906="DOMEDIA","MDD",IF(CDR!D906="APTA","MDD",IF(CDR!D906="TOP BUDGET","Premier Prix","MN"))))</f>
        <v/>
      </c>
      <c r="H905" t="str">
        <f>+IF($C905="","",CDR!D906)</f>
        <v/>
      </c>
      <c r="K905" t="str">
        <f>+IF($C905="","",CDR!$E$2)</f>
        <v/>
      </c>
      <c r="L905" t="str">
        <f>+IF($C905="","",CDR!$G$2)</f>
        <v/>
      </c>
      <c r="M905" t="str">
        <f>+IF($C905="","",CDR!AN906)</f>
        <v/>
      </c>
      <c r="N905" t="str">
        <f>+IF($C905="","",CDR!AO906)</f>
        <v/>
      </c>
      <c r="P905" t="str">
        <f t="shared" si="114"/>
        <v/>
      </c>
      <c r="Q905" t="str">
        <f>+IF($C905="","",CDR!A906)</f>
        <v/>
      </c>
      <c r="S905" t="str">
        <f t="shared" si="115"/>
        <v/>
      </c>
      <c r="T905" t="str">
        <f t="shared" si="116"/>
        <v/>
      </c>
      <c r="U905" t="str">
        <f t="shared" si="117"/>
        <v/>
      </c>
      <c r="V905" t="str">
        <f>+IF(C905="","",IF(CDR!L906="VRAC","Composant sans Colisage","Homogène"))</f>
        <v/>
      </c>
      <c r="W905" t="str">
        <f>+IF(C905="","",IF(CDR!L906="VRAC","EACH",IF(CDR!L906="COLIS","COLIS (CARTON FARDEAU DISPLAY)","PALETTE - BOX")))</f>
        <v/>
      </c>
      <c r="X905" t="str">
        <f>+IF($C905="","",IF(CDR!L906="PALETTE",CDR!M906,""))</f>
        <v/>
      </c>
      <c r="Z905" t="str">
        <f>+IF($C905="","",IF(CDR!N906="PALETTE","",CDR!M906))</f>
        <v/>
      </c>
      <c r="AC905" t="str">
        <f t="shared" si="118"/>
        <v/>
      </c>
      <c r="AD905" t="str">
        <f>+IF($C905="","",CDR!$J$2)</f>
        <v/>
      </c>
      <c r="AE905" t="str">
        <f>+IF(C905="","",CDR!J903)</f>
        <v/>
      </c>
      <c r="AF905" t="str">
        <f t="shared" si="119"/>
        <v/>
      </c>
    </row>
    <row r="906" spans="1:32" x14ac:dyDescent="0.25">
      <c r="A906" t="str">
        <f>+IF($C906="","",IF(CDR!I907="","",TEXT(CDR!I907,"00000000000000")))</f>
        <v/>
      </c>
      <c r="B906" t="str">
        <f t="shared" si="112"/>
        <v/>
      </c>
      <c r="C906" t="str">
        <f>+IF(CDR!F907="","",SUBSTITUTE(CDR!F907,"CHAR (10)"," "))</f>
        <v/>
      </c>
      <c r="D906" t="str">
        <f>+IF(CDR!F907="","",SUBSTITUTE(CDR!F907,"CHAR (10)"," "))</f>
        <v/>
      </c>
      <c r="E906" t="str">
        <f t="shared" si="113"/>
        <v/>
      </c>
      <c r="F906" t="str">
        <f>+IF($C906="","",IF(CDR!G907="BIO","Oui","Non"))</f>
        <v/>
      </c>
      <c r="G906" t="str">
        <f>+IF($C906="","",IF(CDR!D907="DOMEDIA","MDD",IF(CDR!D907="APTA","MDD",IF(CDR!D907="TOP BUDGET","Premier Prix","MN"))))</f>
        <v/>
      </c>
      <c r="H906" t="str">
        <f>+IF($C906="","",CDR!D907)</f>
        <v/>
      </c>
      <c r="K906" t="str">
        <f>+IF($C906="","",CDR!$E$2)</f>
        <v/>
      </c>
      <c r="L906" t="str">
        <f>+IF($C906="","",CDR!$G$2)</f>
        <v/>
      </c>
      <c r="M906" t="str">
        <f>+IF($C906="","",CDR!AN907)</f>
        <v/>
      </c>
      <c r="N906" t="str">
        <f>+IF($C906="","",CDR!AO907)</f>
        <v/>
      </c>
      <c r="P906" t="str">
        <f t="shared" si="114"/>
        <v/>
      </c>
      <c r="Q906" t="str">
        <f>+IF($C906="","",CDR!A907)</f>
        <v/>
      </c>
      <c r="S906" t="str">
        <f t="shared" si="115"/>
        <v/>
      </c>
      <c r="T906" t="str">
        <f t="shared" si="116"/>
        <v/>
      </c>
      <c r="U906" t="str">
        <f t="shared" si="117"/>
        <v/>
      </c>
      <c r="V906" t="str">
        <f>+IF(C906="","",IF(CDR!L907="VRAC","Composant sans Colisage","Homogène"))</f>
        <v/>
      </c>
      <c r="W906" t="str">
        <f>+IF(C906="","",IF(CDR!L907="VRAC","EACH",IF(CDR!L907="COLIS","COLIS (CARTON FARDEAU DISPLAY)","PALETTE - BOX")))</f>
        <v/>
      </c>
      <c r="X906" t="str">
        <f>+IF($C906="","",IF(CDR!L907="PALETTE",CDR!M907,""))</f>
        <v/>
      </c>
      <c r="Z906" t="str">
        <f>+IF($C906="","",IF(CDR!N907="PALETTE","",CDR!M907))</f>
        <v/>
      </c>
      <c r="AC906" t="str">
        <f t="shared" si="118"/>
        <v/>
      </c>
      <c r="AD906" t="str">
        <f>+IF($C906="","",CDR!$J$2)</f>
        <v/>
      </c>
      <c r="AE906" t="str">
        <f>+IF(C906="","",CDR!J904)</f>
        <v/>
      </c>
      <c r="AF906" t="str">
        <f t="shared" si="119"/>
        <v/>
      </c>
    </row>
    <row r="907" spans="1:32" x14ac:dyDescent="0.25">
      <c r="A907" t="str">
        <f>+IF($C907="","",IF(CDR!I908="","",TEXT(CDR!I908,"00000000000000")))</f>
        <v/>
      </c>
      <c r="B907" t="str">
        <f t="shared" si="112"/>
        <v/>
      </c>
      <c r="C907" t="str">
        <f>+IF(CDR!F908="","",SUBSTITUTE(CDR!F908,"CHAR (10)"," "))</f>
        <v/>
      </c>
      <c r="D907" t="str">
        <f>+IF(CDR!F908="","",SUBSTITUTE(CDR!F908,"CHAR (10)"," "))</f>
        <v/>
      </c>
      <c r="E907" t="str">
        <f t="shared" si="113"/>
        <v/>
      </c>
      <c r="F907" t="str">
        <f>+IF($C907="","",IF(CDR!G908="BIO","Oui","Non"))</f>
        <v/>
      </c>
      <c r="G907" t="str">
        <f>+IF($C907="","",IF(CDR!D908="DOMEDIA","MDD",IF(CDR!D908="APTA","MDD",IF(CDR!D908="TOP BUDGET","Premier Prix","MN"))))</f>
        <v/>
      </c>
      <c r="H907" t="str">
        <f>+IF($C907="","",CDR!D908)</f>
        <v/>
      </c>
      <c r="K907" t="str">
        <f>+IF($C907="","",CDR!$E$2)</f>
        <v/>
      </c>
      <c r="L907" t="str">
        <f>+IF($C907="","",CDR!$G$2)</f>
        <v/>
      </c>
      <c r="M907" t="str">
        <f>+IF($C907="","",CDR!AN908)</f>
        <v/>
      </c>
      <c r="N907" t="str">
        <f>+IF($C907="","",CDR!AO908)</f>
        <v/>
      </c>
      <c r="P907" t="str">
        <f t="shared" si="114"/>
        <v/>
      </c>
      <c r="Q907" t="str">
        <f>+IF($C907="","",CDR!A908)</f>
        <v/>
      </c>
      <c r="S907" t="str">
        <f t="shared" si="115"/>
        <v/>
      </c>
      <c r="T907" t="str">
        <f t="shared" si="116"/>
        <v/>
      </c>
      <c r="U907" t="str">
        <f t="shared" si="117"/>
        <v/>
      </c>
      <c r="V907" t="str">
        <f>+IF(C907="","",IF(CDR!L908="VRAC","Composant sans Colisage","Homogène"))</f>
        <v/>
      </c>
      <c r="W907" t="str">
        <f>+IF(C907="","",IF(CDR!L908="VRAC","EACH",IF(CDR!L908="COLIS","COLIS (CARTON FARDEAU DISPLAY)","PALETTE - BOX")))</f>
        <v/>
      </c>
      <c r="X907" t="str">
        <f>+IF($C907="","",IF(CDR!L908="PALETTE",CDR!M908,""))</f>
        <v/>
      </c>
      <c r="Z907" t="str">
        <f>+IF($C907="","",IF(CDR!N908="PALETTE","",CDR!M908))</f>
        <v/>
      </c>
      <c r="AC907" t="str">
        <f t="shared" si="118"/>
        <v/>
      </c>
      <c r="AD907" t="str">
        <f>+IF($C907="","",CDR!$J$2)</f>
        <v/>
      </c>
      <c r="AE907" t="str">
        <f>+IF(C907="","",CDR!J905)</f>
        <v/>
      </c>
      <c r="AF907" t="str">
        <f t="shared" si="119"/>
        <v/>
      </c>
    </row>
    <row r="908" spans="1:32" x14ac:dyDescent="0.25">
      <c r="A908" t="str">
        <f>+IF($C908="","",IF(CDR!I909="","",TEXT(CDR!I909,"00000000000000")))</f>
        <v/>
      </c>
      <c r="B908" t="str">
        <f t="shared" si="112"/>
        <v/>
      </c>
      <c r="C908" t="str">
        <f>+IF(CDR!F909="","",SUBSTITUTE(CDR!F909,"CHAR (10)"," "))</f>
        <v/>
      </c>
      <c r="D908" t="str">
        <f>+IF(CDR!F909="","",SUBSTITUTE(CDR!F909,"CHAR (10)"," "))</f>
        <v/>
      </c>
      <c r="E908" t="str">
        <f t="shared" si="113"/>
        <v/>
      </c>
      <c r="F908" t="str">
        <f>+IF($C908="","",IF(CDR!G909="BIO","Oui","Non"))</f>
        <v/>
      </c>
      <c r="G908" t="str">
        <f>+IF($C908="","",IF(CDR!D909="DOMEDIA","MDD",IF(CDR!D909="APTA","MDD",IF(CDR!D909="TOP BUDGET","Premier Prix","MN"))))</f>
        <v/>
      </c>
      <c r="H908" t="str">
        <f>+IF($C908="","",CDR!D909)</f>
        <v/>
      </c>
      <c r="K908" t="str">
        <f>+IF($C908="","",CDR!$E$2)</f>
        <v/>
      </c>
      <c r="L908" t="str">
        <f>+IF($C908="","",CDR!$G$2)</f>
        <v/>
      </c>
      <c r="M908" t="str">
        <f>+IF($C908="","",CDR!AN909)</f>
        <v/>
      </c>
      <c r="N908" t="str">
        <f>+IF($C908="","",CDR!AO909)</f>
        <v/>
      </c>
      <c r="P908" t="str">
        <f t="shared" si="114"/>
        <v/>
      </c>
      <c r="Q908" t="str">
        <f>+IF($C908="","",CDR!A909)</f>
        <v/>
      </c>
      <c r="S908" t="str">
        <f t="shared" si="115"/>
        <v/>
      </c>
      <c r="T908" t="str">
        <f t="shared" si="116"/>
        <v/>
      </c>
      <c r="U908" t="str">
        <f t="shared" si="117"/>
        <v/>
      </c>
      <c r="V908" t="str">
        <f>+IF(C908="","",IF(CDR!L909="VRAC","Composant sans Colisage","Homogène"))</f>
        <v/>
      </c>
      <c r="W908" t="str">
        <f>+IF(C908="","",IF(CDR!L909="VRAC","EACH",IF(CDR!L909="COLIS","COLIS (CARTON FARDEAU DISPLAY)","PALETTE - BOX")))</f>
        <v/>
      </c>
      <c r="X908" t="str">
        <f>+IF($C908="","",IF(CDR!L909="PALETTE",CDR!M909,""))</f>
        <v/>
      </c>
      <c r="Z908" t="str">
        <f>+IF($C908="","",IF(CDR!N909="PALETTE","",CDR!M909))</f>
        <v/>
      </c>
      <c r="AC908" t="str">
        <f t="shared" si="118"/>
        <v/>
      </c>
      <c r="AD908" t="str">
        <f>+IF($C908="","",CDR!$J$2)</f>
        <v/>
      </c>
      <c r="AE908" t="str">
        <f>+IF(C908="","",CDR!J906)</f>
        <v/>
      </c>
      <c r="AF908" t="str">
        <f t="shared" si="119"/>
        <v/>
      </c>
    </row>
    <row r="909" spans="1:32" x14ac:dyDescent="0.25">
      <c r="A909" t="str">
        <f>+IF($C909="","",IF(CDR!I910="","",TEXT(CDR!I910,"00000000000000")))</f>
        <v/>
      </c>
      <c r="B909" t="str">
        <f t="shared" si="112"/>
        <v/>
      </c>
      <c r="C909" t="str">
        <f>+IF(CDR!F910="","",SUBSTITUTE(CDR!F910,"CHAR (10)"," "))</f>
        <v/>
      </c>
      <c r="D909" t="str">
        <f>+IF(CDR!F910="","",SUBSTITUTE(CDR!F910,"CHAR (10)"," "))</f>
        <v/>
      </c>
      <c r="E909" t="str">
        <f t="shared" si="113"/>
        <v/>
      </c>
      <c r="F909" t="str">
        <f>+IF($C909="","",IF(CDR!G910="BIO","Oui","Non"))</f>
        <v/>
      </c>
      <c r="G909" t="str">
        <f>+IF($C909="","",IF(CDR!D910="DOMEDIA","MDD",IF(CDR!D910="APTA","MDD",IF(CDR!D910="TOP BUDGET","Premier Prix","MN"))))</f>
        <v/>
      </c>
      <c r="H909" t="str">
        <f>+IF($C909="","",CDR!D910)</f>
        <v/>
      </c>
      <c r="K909" t="str">
        <f>+IF($C909="","",CDR!$E$2)</f>
        <v/>
      </c>
      <c r="L909" t="str">
        <f>+IF($C909="","",CDR!$G$2)</f>
        <v/>
      </c>
      <c r="M909" t="str">
        <f>+IF($C909="","",CDR!AN910)</f>
        <v/>
      </c>
      <c r="N909" t="str">
        <f>+IF($C909="","",CDR!AO910)</f>
        <v/>
      </c>
      <c r="P909" t="str">
        <f t="shared" si="114"/>
        <v/>
      </c>
      <c r="Q909" t="str">
        <f>+IF($C909="","",CDR!A910)</f>
        <v/>
      </c>
      <c r="S909" t="str">
        <f t="shared" si="115"/>
        <v/>
      </c>
      <c r="T909" t="str">
        <f t="shared" si="116"/>
        <v/>
      </c>
      <c r="U909" t="str">
        <f t="shared" si="117"/>
        <v/>
      </c>
      <c r="V909" t="str">
        <f>+IF(C909="","",IF(CDR!L910="VRAC","Composant sans Colisage","Homogène"))</f>
        <v/>
      </c>
      <c r="W909" t="str">
        <f>+IF(C909="","",IF(CDR!L910="VRAC","EACH",IF(CDR!L910="COLIS","COLIS (CARTON FARDEAU DISPLAY)","PALETTE - BOX")))</f>
        <v/>
      </c>
      <c r="X909" t="str">
        <f>+IF($C909="","",IF(CDR!L910="PALETTE",CDR!M910,""))</f>
        <v/>
      </c>
      <c r="Z909" t="str">
        <f>+IF($C909="","",IF(CDR!N910="PALETTE","",CDR!M910))</f>
        <v/>
      </c>
      <c r="AC909" t="str">
        <f t="shared" si="118"/>
        <v/>
      </c>
      <c r="AD909" t="str">
        <f>+IF($C909="","",CDR!$J$2)</f>
        <v/>
      </c>
      <c r="AE909" t="str">
        <f>+IF(C909="","",CDR!J907)</f>
        <v/>
      </c>
      <c r="AF909" t="str">
        <f t="shared" si="119"/>
        <v/>
      </c>
    </row>
    <row r="910" spans="1:32" x14ac:dyDescent="0.25">
      <c r="A910" t="str">
        <f>+IF($C910="","",IF(CDR!I911="","",TEXT(CDR!I911,"00000000000000")))</f>
        <v/>
      </c>
      <c r="B910" t="str">
        <f t="shared" si="112"/>
        <v/>
      </c>
      <c r="C910" t="str">
        <f>+IF(CDR!F911="","",SUBSTITUTE(CDR!F911,"CHAR (10)"," "))</f>
        <v/>
      </c>
      <c r="D910" t="str">
        <f>+IF(CDR!F911="","",SUBSTITUTE(CDR!F911,"CHAR (10)"," "))</f>
        <v/>
      </c>
      <c r="E910" t="str">
        <f t="shared" si="113"/>
        <v/>
      </c>
      <c r="F910" t="str">
        <f>+IF($C910="","",IF(CDR!G911="BIO","Oui","Non"))</f>
        <v/>
      </c>
      <c r="G910" t="str">
        <f>+IF($C910="","",IF(CDR!D911="DOMEDIA","MDD",IF(CDR!D911="APTA","MDD",IF(CDR!D911="TOP BUDGET","Premier Prix","MN"))))</f>
        <v/>
      </c>
      <c r="H910" t="str">
        <f>+IF($C910="","",CDR!D911)</f>
        <v/>
      </c>
      <c r="K910" t="str">
        <f>+IF($C910="","",CDR!$E$2)</f>
        <v/>
      </c>
      <c r="L910" t="str">
        <f>+IF($C910="","",CDR!$G$2)</f>
        <v/>
      </c>
      <c r="M910" t="str">
        <f>+IF($C910="","",CDR!AN911)</f>
        <v/>
      </c>
      <c r="N910" t="str">
        <f>+IF($C910="","",CDR!AO911)</f>
        <v/>
      </c>
      <c r="P910" t="str">
        <f t="shared" si="114"/>
        <v/>
      </c>
      <c r="Q910" t="str">
        <f>+IF($C910="","",CDR!A911)</f>
        <v/>
      </c>
      <c r="S910" t="str">
        <f t="shared" si="115"/>
        <v/>
      </c>
      <c r="T910" t="str">
        <f t="shared" si="116"/>
        <v/>
      </c>
      <c r="U910" t="str">
        <f t="shared" si="117"/>
        <v/>
      </c>
      <c r="V910" t="str">
        <f>+IF(C910="","",IF(CDR!L911="VRAC","Composant sans Colisage","Homogène"))</f>
        <v/>
      </c>
      <c r="W910" t="str">
        <f>+IF(C910="","",IF(CDR!L911="VRAC","EACH",IF(CDR!L911="COLIS","COLIS (CARTON FARDEAU DISPLAY)","PALETTE - BOX")))</f>
        <v/>
      </c>
      <c r="X910" t="str">
        <f>+IF($C910="","",IF(CDR!L911="PALETTE",CDR!M911,""))</f>
        <v/>
      </c>
      <c r="Z910" t="str">
        <f>+IF($C910="","",IF(CDR!N911="PALETTE","",CDR!M911))</f>
        <v/>
      </c>
      <c r="AC910" t="str">
        <f t="shared" si="118"/>
        <v/>
      </c>
      <c r="AD910" t="str">
        <f>+IF($C910="","",CDR!$J$2)</f>
        <v/>
      </c>
      <c r="AE910" t="str">
        <f>+IF(C910="","",CDR!J908)</f>
        <v/>
      </c>
      <c r="AF910" t="str">
        <f t="shared" si="119"/>
        <v/>
      </c>
    </row>
    <row r="911" spans="1:32" x14ac:dyDescent="0.25">
      <c r="A911" t="str">
        <f>+IF($C911="","",IF(CDR!I912="","",TEXT(CDR!I912,"00000000000000")))</f>
        <v/>
      </c>
      <c r="B911" t="str">
        <f t="shared" si="112"/>
        <v/>
      </c>
      <c r="C911" t="str">
        <f>+IF(CDR!F912="","",SUBSTITUTE(CDR!F912,"CHAR (10)"," "))</f>
        <v/>
      </c>
      <c r="D911" t="str">
        <f>+IF(CDR!F912="","",SUBSTITUTE(CDR!F912,"CHAR (10)"," "))</f>
        <v/>
      </c>
      <c r="E911" t="str">
        <f t="shared" si="113"/>
        <v/>
      </c>
      <c r="F911" t="str">
        <f>+IF($C911="","",IF(CDR!G912="BIO","Oui","Non"))</f>
        <v/>
      </c>
      <c r="G911" t="str">
        <f>+IF($C911="","",IF(CDR!D912="DOMEDIA","MDD",IF(CDR!D912="APTA","MDD",IF(CDR!D912="TOP BUDGET","Premier Prix","MN"))))</f>
        <v/>
      </c>
      <c r="H911" t="str">
        <f>+IF($C911="","",CDR!D912)</f>
        <v/>
      </c>
      <c r="K911" t="str">
        <f>+IF($C911="","",CDR!$E$2)</f>
        <v/>
      </c>
      <c r="L911" t="str">
        <f>+IF($C911="","",CDR!$G$2)</f>
        <v/>
      </c>
      <c r="M911" t="str">
        <f>+IF($C911="","",CDR!AN912)</f>
        <v/>
      </c>
      <c r="N911" t="str">
        <f>+IF($C911="","",CDR!AO912)</f>
        <v/>
      </c>
      <c r="P911" t="str">
        <f t="shared" si="114"/>
        <v/>
      </c>
      <c r="Q911" t="str">
        <f>+IF($C911="","",CDR!A912)</f>
        <v/>
      </c>
      <c r="S911" t="str">
        <f t="shared" si="115"/>
        <v/>
      </c>
      <c r="T911" t="str">
        <f t="shared" si="116"/>
        <v/>
      </c>
      <c r="U911" t="str">
        <f t="shared" si="117"/>
        <v/>
      </c>
      <c r="V911" t="str">
        <f>+IF(C911="","",IF(CDR!L912="VRAC","Composant sans Colisage","Homogène"))</f>
        <v/>
      </c>
      <c r="W911" t="str">
        <f>+IF(C911="","",IF(CDR!L912="VRAC","EACH",IF(CDR!L912="COLIS","COLIS (CARTON FARDEAU DISPLAY)","PALETTE - BOX")))</f>
        <v/>
      </c>
      <c r="X911" t="str">
        <f>+IF($C911="","",IF(CDR!L912="PALETTE",CDR!M912,""))</f>
        <v/>
      </c>
      <c r="Z911" t="str">
        <f>+IF($C911="","",IF(CDR!N912="PALETTE","",CDR!M912))</f>
        <v/>
      </c>
      <c r="AC911" t="str">
        <f t="shared" si="118"/>
        <v/>
      </c>
      <c r="AD911" t="str">
        <f>+IF($C911="","",CDR!$J$2)</f>
        <v/>
      </c>
      <c r="AE911" t="str">
        <f>+IF(C911="","",CDR!J909)</f>
        <v/>
      </c>
      <c r="AF911" t="str">
        <f t="shared" si="119"/>
        <v/>
      </c>
    </row>
    <row r="912" spans="1:32" x14ac:dyDescent="0.25">
      <c r="A912" t="str">
        <f>+IF($C912="","",IF(CDR!I913="","",TEXT(CDR!I913,"00000000000000")))</f>
        <v/>
      </c>
      <c r="B912" t="str">
        <f t="shared" si="112"/>
        <v/>
      </c>
      <c r="C912" t="str">
        <f>+IF(CDR!F913="","",SUBSTITUTE(CDR!F913,"CHAR (10)"," "))</f>
        <v/>
      </c>
      <c r="D912" t="str">
        <f>+IF(CDR!F913="","",SUBSTITUTE(CDR!F913,"CHAR (10)"," "))</f>
        <v/>
      </c>
      <c r="E912" t="str">
        <f t="shared" si="113"/>
        <v/>
      </c>
      <c r="F912" t="str">
        <f>+IF($C912="","",IF(CDR!G913="BIO","Oui","Non"))</f>
        <v/>
      </c>
      <c r="G912" t="str">
        <f>+IF($C912="","",IF(CDR!D913="DOMEDIA","MDD",IF(CDR!D913="APTA","MDD",IF(CDR!D913="TOP BUDGET","Premier Prix","MN"))))</f>
        <v/>
      </c>
      <c r="H912" t="str">
        <f>+IF($C912="","",CDR!D913)</f>
        <v/>
      </c>
      <c r="K912" t="str">
        <f>+IF($C912="","",CDR!$E$2)</f>
        <v/>
      </c>
      <c r="L912" t="str">
        <f>+IF($C912="","",CDR!$G$2)</f>
        <v/>
      </c>
      <c r="M912" t="str">
        <f>+IF($C912="","",CDR!AN913)</f>
        <v/>
      </c>
      <c r="N912" t="str">
        <f>+IF($C912="","",CDR!AO913)</f>
        <v/>
      </c>
      <c r="P912" t="str">
        <f t="shared" si="114"/>
        <v/>
      </c>
      <c r="Q912" t="str">
        <f>+IF($C912="","",CDR!A913)</f>
        <v/>
      </c>
      <c r="S912" t="str">
        <f t="shared" si="115"/>
        <v/>
      </c>
      <c r="T912" t="str">
        <f t="shared" si="116"/>
        <v/>
      </c>
      <c r="U912" t="str">
        <f t="shared" si="117"/>
        <v/>
      </c>
      <c r="V912" t="str">
        <f>+IF(C912="","",IF(CDR!L913="VRAC","Composant sans Colisage","Homogène"))</f>
        <v/>
      </c>
      <c r="W912" t="str">
        <f>+IF(C912="","",IF(CDR!L913="VRAC","EACH",IF(CDR!L913="COLIS","COLIS (CARTON FARDEAU DISPLAY)","PALETTE - BOX")))</f>
        <v/>
      </c>
      <c r="X912" t="str">
        <f>+IF($C912="","",IF(CDR!L913="PALETTE",CDR!M913,""))</f>
        <v/>
      </c>
      <c r="Z912" t="str">
        <f>+IF($C912="","",IF(CDR!N913="PALETTE","",CDR!M913))</f>
        <v/>
      </c>
      <c r="AC912" t="str">
        <f t="shared" si="118"/>
        <v/>
      </c>
      <c r="AD912" t="str">
        <f>+IF($C912="","",CDR!$J$2)</f>
        <v/>
      </c>
      <c r="AE912" t="str">
        <f>+IF(C912="","",CDR!J910)</f>
        <v/>
      </c>
      <c r="AF912" t="str">
        <f t="shared" si="119"/>
        <v/>
      </c>
    </row>
    <row r="913" spans="1:32" x14ac:dyDescent="0.25">
      <c r="A913" t="str">
        <f>+IF($C913="","",IF(CDR!I914="","",TEXT(CDR!I914,"00000000000000")))</f>
        <v/>
      </c>
      <c r="B913" t="str">
        <f t="shared" si="112"/>
        <v/>
      </c>
      <c r="C913" t="str">
        <f>+IF(CDR!F914="","",SUBSTITUTE(CDR!F914,"CHAR (10)"," "))</f>
        <v/>
      </c>
      <c r="D913" t="str">
        <f>+IF(CDR!F914="","",SUBSTITUTE(CDR!F914,"CHAR (10)"," "))</f>
        <v/>
      </c>
      <c r="E913" t="str">
        <f t="shared" si="113"/>
        <v/>
      </c>
      <c r="F913" t="str">
        <f>+IF($C913="","",IF(CDR!G914="BIO","Oui","Non"))</f>
        <v/>
      </c>
      <c r="G913" t="str">
        <f>+IF($C913="","",IF(CDR!D914="DOMEDIA","MDD",IF(CDR!D914="APTA","MDD",IF(CDR!D914="TOP BUDGET","Premier Prix","MN"))))</f>
        <v/>
      </c>
      <c r="H913" t="str">
        <f>+IF($C913="","",CDR!D914)</f>
        <v/>
      </c>
      <c r="K913" t="str">
        <f>+IF($C913="","",CDR!$E$2)</f>
        <v/>
      </c>
      <c r="L913" t="str">
        <f>+IF($C913="","",CDR!$G$2)</f>
        <v/>
      </c>
      <c r="M913" t="str">
        <f>+IF($C913="","",CDR!AN914)</f>
        <v/>
      </c>
      <c r="N913" t="str">
        <f>+IF($C913="","",CDR!AO914)</f>
        <v/>
      </c>
      <c r="P913" t="str">
        <f t="shared" si="114"/>
        <v/>
      </c>
      <c r="Q913" t="str">
        <f>+IF($C913="","",CDR!A914)</f>
        <v/>
      </c>
      <c r="S913" t="str">
        <f t="shared" si="115"/>
        <v/>
      </c>
      <c r="T913" t="str">
        <f t="shared" si="116"/>
        <v/>
      </c>
      <c r="U913" t="str">
        <f t="shared" si="117"/>
        <v/>
      </c>
      <c r="V913" t="str">
        <f>+IF(C913="","",IF(CDR!L914="VRAC","Composant sans Colisage","Homogène"))</f>
        <v/>
      </c>
      <c r="W913" t="str">
        <f>+IF(C913="","",IF(CDR!L914="VRAC","EACH",IF(CDR!L914="COLIS","COLIS (CARTON FARDEAU DISPLAY)","PALETTE - BOX")))</f>
        <v/>
      </c>
      <c r="X913" t="str">
        <f>+IF($C913="","",IF(CDR!L914="PALETTE",CDR!M914,""))</f>
        <v/>
      </c>
      <c r="Z913" t="str">
        <f>+IF($C913="","",IF(CDR!N914="PALETTE","",CDR!M914))</f>
        <v/>
      </c>
      <c r="AC913" t="str">
        <f t="shared" si="118"/>
        <v/>
      </c>
      <c r="AD913" t="str">
        <f>+IF($C913="","",CDR!$J$2)</f>
        <v/>
      </c>
      <c r="AE913" t="str">
        <f>+IF(C913="","",CDR!J911)</f>
        <v/>
      </c>
      <c r="AF913" t="str">
        <f t="shared" si="119"/>
        <v/>
      </c>
    </row>
    <row r="914" spans="1:32" x14ac:dyDescent="0.25">
      <c r="A914" t="str">
        <f>+IF($C914="","",IF(CDR!I915="","",TEXT(CDR!I915,"00000000000000")))</f>
        <v/>
      </c>
      <c r="B914" t="str">
        <f t="shared" si="112"/>
        <v/>
      </c>
      <c r="C914" t="str">
        <f>+IF(CDR!F915="","",SUBSTITUTE(CDR!F915,"CHAR (10)"," "))</f>
        <v/>
      </c>
      <c r="D914" t="str">
        <f>+IF(CDR!F915="","",SUBSTITUTE(CDR!F915,"CHAR (10)"," "))</f>
        <v/>
      </c>
      <c r="E914" t="str">
        <f t="shared" si="113"/>
        <v/>
      </c>
      <c r="F914" t="str">
        <f>+IF($C914="","",IF(CDR!G915="BIO","Oui","Non"))</f>
        <v/>
      </c>
      <c r="G914" t="str">
        <f>+IF($C914="","",IF(CDR!D915="DOMEDIA","MDD",IF(CDR!D915="APTA","MDD",IF(CDR!D915="TOP BUDGET","Premier Prix","MN"))))</f>
        <v/>
      </c>
      <c r="H914" t="str">
        <f>+IF($C914="","",CDR!D915)</f>
        <v/>
      </c>
      <c r="K914" t="str">
        <f>+IF($C914="","",CDR!$E$2)</f>
        <v/>
      </c>
      <c r="L914" t="str">
        <f>+IF($C914="","",CDR!$G$2)</f>
        <v/>
      </c>
      <c r="M914" t="str">
        <f>+IF($C914="","",CDR!AN915)</f>
        <v/>
      </c>
      <c r="N914" t="str">
        <f>+IF($C914="","",CDR!AO915)</f>
        <v/>
      </c>
      <c r="P914" t="str">
        <f t="shared" si="114"/>
        <v/>
      </c>
      <c r="Q914" t="str">
        <f>+IF($C914="","",CDR!A915)</f>
        <v/>
      </c>
      <c r="S914" t="str">
        <f t="shared" si="115"/>
        <v/>
      </c>
      <c r="T914" t="str">
        <f t="shared" si="116"/>
        <v/>
      </c>
      <c r="U914" t="str">
        <f t="shared" si="117"/>
        <v/>
      </c>
      <c r="V914" t="str">
        <f>+IF(C914="","",IF(CDR!L915="VRAC","Composant sans Colisage","Homogène"))</f>
        <v/>
      </c>
      <c r="W914" t="str">
        <f>+IF(C914="","",IF(CDR!L915="VRAC","EACH",IF(CDR!L915="COLIS","COLIS (CARTON FARDEAU DISPLAY)","PALETTE - BOX")))</f>
        <v/>
      </c>
      <c r="X914" t="str">
        <f>+IF($C914="","",IF(CDR!L915="PALETTE",CDR!M915,""))</f>
        <v/>
      </c>
      <c r="Z914" t="str">
        <f>+IF($C914="","",IF(CDR!N915="PALETTE","",CDR!M915))</f>
        <v/>
      </c>
      <c r="AC914" t="str">
        <f t="shared" si="118"/>
        <v/>
      </c>
      <c r="AD914" t="str">
        <f>+IF($C914="","",CDR!$J$2)</f>
        <v/>
      </c>
      <c r="AE914" t="str">
        <f>+IF(C914="","",CDR!J912)</f>
        <v/>
      </c>
      <c r="AF914" t="str">
        <f t="shared" si="119"/>
        <v/>
      </c>
    </row>
    <row r="915" spans="1:32" x14ac:dyDescent="0.25">
      <c r="A915" t="str">
        <f>+IF($C915="","",IF(CDR!I916="","",TEXT(CDR!I916,"00000000000000")))</f>
        <v/>
      </c>
      <c r="B915" t="str">
        <f t="shared" si="112"/>
        <v/>
      </c>
      <c r="C915" t="str">
        <f>+IF(CDR!F916="","",SUBSTITUTE(CDR!F916,"CHAR (10)"," "))</f>
        <v/>
      </c>
      <c r="D915" t="str">
        <f>+IF(CDR!F916="","",SUBSTITUTE(CDR!F916,"CHAR (10)"," "))</f>
        <v/>
      </c>
      <c r="E915" t="str">
        <f t="shared" si="113"/>
        <v/>
      </c>
      <c r="F915" t="str">
        <f>+IF($C915="","",IF(CDR!G916="BIO","Oui","Non"))</f>
        <v/>
      </c>
      <c r="G915" t="str">
        <f>+IF($C915="","",IF(CDR!D916="DOMEDIA","MDD",IF(CDR!D916="APTA","MDD",IF(CDR!D916="TOP BUDGET","Premier Prix","MN"))))</f>
        <v/>
      </c>
      <c r="H915" t="str">
        <f>+IF($C915="","",CDR!D916)</f>
        <v/>
      </c>
      <c r="K915" t="str">
        <f>+IF($C915="","",CDR!$E$2)</f>
        <v/>
      </c>
      <c r="L915" t="str">
        <f>+IF($C915="","",CDR!$G$2)</f>
        <v/>
      </c>
      <c r="M915" t="str">
        <f>+IF($C915="","",CDR!AN916)</f>
        <v/>
      </c>
      <c r="N915" t="str">
        <f>+IF($C915="","",CDR!AO916)</f>
        <v/>
      </c>
      <c r="P915" t="str">
        <f t="shared" si="114"/>
        <v/>
      </c>
      <c r="Q915" t="str">
        <f>+IF($C915="","",CDR!A916)</f>
        <v/>
      </c>
      <c r="S915" t="str">
        <f t="shared" si="115"/>
        <v/>
      </c>
      <c r="T915" t="str">
        <f t="shared" si="116"/>
        <v/>
      </c>
      <c r="U915" t="str">
        <f t="shared" si="117"/>
        <v/>
      </c>
      <c r="V915" t="str">
        <f>+IF(C915="","",IF(CDR!L916="VRAC","Composant sans Colisage","Homogène"))</f>
        <v/>
      </c>
      <c r="W915" t="str">
        <f>+IF(C915="","",IF(CDR!L916="VRAC","EACH",IF(CDR!L916="COLIS","COLIS (CARTON FARDEAU DISPLAY)","PALETTE - BOX")))</f>
        <v/>
      </c>
      <c r="X915" t="str">
        <f>+IF($C915="","",IF(CDR!L916="PALETTE",CDR!M916,""))</f>
        <v/>
      </c>
      <c r="Z915" t="str">
        <f>+IF($C915="","",IF(CDR!N916="PALETTE","",CDR!M916))</f>
        <v/>
      </c>
      <c r="AC915" t="str">
        <f t="shared" si="118"/>
        <v/>
      </c>
      <c r="AD915" t="str">
        <f>+IF($C915="","",CDR!$J$2)</f>
        <v/>
      </c>
      <c r="AE915" t="str">
        <f>+IF(C915="","",CDR!J913)</f>
        <v/>
      </c>
      <c r="AF915" t="str">
        <f t="shared" si="119"/>
        <v/>
      </c>
    </row>
    <row r="916" spans="1:32" x14ac:dyDescent="0.25">
      <c r="A916" t="str">
        <f>+IF($C916="","",IF(CDR!I917="","",TEXT(CDR!I917,"00000000000000")))</f>
        <v/>
      </c>
      <c r="B916" t="str">
        <f t="shared" si="112"/>
        <v/>
      </c>
      <c r="C916" t="str">
        <f>+IF(CDR!F917="","",SUBSTITUTE(CDR!F917,"CHAR (10)"," "))</f>
        <v/>
      </c>
      <c r="D916" t="str">
        <f>+IF(CDR!F917="","",SUBSTITUTE(CDR!F917,"CHAR (10)"," "))</f>
        <v/>
      </c>
      <c r="E916" t="str">
        <f t="shared" si="113"/>
        <v/>
      </c>
      <c r="F916" t="str">
        <f>+IF($C916="","",IF(CDR!G917="BIO","Oui","Non"))</f>
        <v/>
      </c>
      <c r="G916" t="str">
        <f>+IF($C916="","",IF(CDR!D917="DOMEDIA","MDD",IF(CDR!D917="APTA","MDD",IF(CDR!D917="TOP BUDGET","Premier Prix","MN"))))</f>
        <v/>
      </c>
      <c r="H916" t="str">
        <f>+IF($C916="","",CDR!D917)</f>
        <v/>
      </c>
      <c r="K916" t="str">
        <f>+IF($C916="","",CDR!$E$2)</f>
        <v/>
      </c>
      <c r="L916" t="str">
        <f>+IF($C916="","",CDR!$G$2)</f>
        <v/>
      </c>
      <c r="M916" t="str">
        <f>+IF($C916="","",CDR!AN917)</f>
        <v/>
      </c>
      <c r="N916" t="str">
        <f>+IF($C916="","",CDR!AO917)</f>
        <v/>
      </c>
      <c r="P916" t="str">
        <f t="shared" si="114"/>
        <v/>
      </c>
      <c r="Q916" t="str">
        <f>+IF($C916="","",CDR!A917)</f>
        <v/>
      </c>
      <c r="S916" t="str">
        <f t="shared" si="115"/>
        <v/>
      </c>
      <c r="T916" t="str">
        <f t="shared" si="116"/>
        <v/>
      </c>
      <c r="U916" t="str">
        <f t="shared" si="117"/>
        <v/>
      </c>
      <c r="V916" t="str">
        <f>+IF(C916="","",IF(CDR!L917="VRAC","Composant sans Colisage","Homogène"))</f>
        <v/>
      </c>
      <c r="W916" t="str">
        <f>+IF(C916="","",IF(CDR!L917="VRAC","EACH",IF(CDR!L917="COLIS","COLIS (CARTON FARDEAU DISPLAY)","PALETTE - BOX")))</f>
        <v/>
      </c>
      <c r="X916" t="str">
        <f>+IF($C916="","",IF(CDR!L917="PALETTE",CDR!M917,""))</f>
        <v/>
      </c>
      <c r="Z916" t="str">
        <f>+IF($C916="","",IF(CDR!N917="PALETTE","",CDR!M917))</f>
        <v/>
      </c>
      <c r="AC916" t="str">
        <f t="shared" si="118"/>
        <v/>
      </c>
      <c r="AD916" t="str">
        <f>+IF($C916="","",CDR!$J$2)</f>
        <v/>
      </c>
      <c r="AE916" t="str">
        <f>+IF(C916="","",CDR!J914)</f>
        <v/>
      </c>
      <c r="AF916" t="str">
        <f t="shared" si="119"/>
        <v/>
      </c>
    </row>
    <row r="917" spans="1:32" x14ac:dyDescent="0.25">
      <c r="A917" t="str">
        <f>+IF($C917="","",IF(CDR!I918="","",TEXT(CDR!I918,"00000000000000")))</f>
        <v/>
      </c>
      <c r="B917" t="str">
        <f t="shared" si="112"/>
        <v/>
      </c>
      <c r="C917" t="str">
        <f>+IF(CDR!F918="","",SUBSTITUTE(CDR!F918,"CHAR (10)"," "))</f>
        <v/>
      </c>
      <c r="D917" t="str">
        <f>+IF(CDR!F918="","",SUBSTITUTE(CDR!F918,"CHAR (10)"," "))</f>
        <v/>
      </c>
      <c r="E917" t="str">
        <f t="shared" si="113"/>
        <v/>
      </c>
      <c r="F917" t="str">
        <f>+IF($C917="","",IF(CDR!G918="BIO","Oui","Non"))</f>
        <v/>
      </c>
      <c r="G917" t="str">
        <f>+IF($C917="","",IF(CDR!D918="DOMEDIA","MDD",IF(CDR!D918="APTA","MDD",IF(CDR!D918="TOP BUDGET","Premier Prix","MN"))))</f>
        <v/>
      </c>
      <c r="H917" t="str">
        <f>+IF($C917="","",CDR!D918)</f>
        <v/>
      </c>
      <c r="K917" t="str">
        <f>+IF($C917="","",CDR!$E$2)</f>
        <v/>
      </c>
      <c r="L917" t="str">
        <f>+IF($C917="","",CDR!$G$2)</f>
        <v/>
      </c>
      <c r="M917" t="str">
        <f>+IF($C917="","",CDR!AN918)</f>
        <v/>
      </c>
      <c r="N917" t="str">
        <f>+IF($C917="","",CDR!AO918)</f>
        <v/>
      </c>
      <c r="P917" t="str">
        <f t="shared" si="114"/>
        <v/>
      </c>
      <c r="Q917" t="str">
        <f>+IF($C917="","",CDR!A918)</f>
        <v/>
      </c>
      <c r="S917" t="str">
        <f t="shared" si="115"/>
        <v/>
      </c>
      <c r="T917" t="str">
        <f t="shared" si="116"/>
        <v/>
      </c>
      <c r="U917" t="str">
        <f t="shared" si="117"/>
        <v/>
      </c>
      <c r="V917" t="str">
        <f>+IF(C917="","",IF(CDR!L918="VRAC","Composant sans Colisage","Homogène"))</f>
        <v/>
      </c>
      <c r="W917" t="str">
        <f>+IF(C917="","",IF(CDR!L918="VRAC","EACH",IF(CDR!L918="COLIS","COLIS (CARTON FARDEAU DISPLAY)","PALETTE - BOX")))</f>
        <v/>
      </c>
      <c r="X917" t="str">
        <f>+IF($C917="","",IF(CDR!L918="PALETTE",CDR!M918,""))</f>
        <v/>
      </c>
      <c r="Z917" t="str">
        <f>+IF($C917="","",IF(CDR!N918="PALETTE","",CDR!M918))</f>
        <v/>
      </c>
      <c r="AC917" t="str">
        <f t="shared" si="118"/>
        <v/>
      </c>
      <c r="AD917" t="str">
        <f>+IF($C917="","",CDR!$J$2)</f>
        <v/>
      </c>
      <c r="AE917" t="str">
        <f>+IF(C917="","",CDR!J915)</f>
        <v/>
      </c>
      <c r="AF917" t="str">
        <f t="shared" si="119"/>
        <v/>
      </c>
    </row>
    <row r="918" spans="1:32" x14ac:dyDescent="0.25">
      <c r="A918" t="str">
        <f>+IF($C918="","",IF(CDR!I919="","",TEXT(CDR!I919,"00000000000000")))</f>
        <v/>
      </c>
      <c r="B918" t="str">
        <f t="shared" si="112"/>
        <v/>
      </c>
      <c r="C918" t="str">
        <f>+IF(CDR!F919="","",SUBSTITUTE(CDR!F919,"CHAR (10)"," "))</f>
        <v/>
      </c>
      <c r="D918" t="str">
        <f>+IF(CDR!F919="","",SUBSTITUTE(CDR!F919,"CHAR (10)"," "))</f>
        <v/>
      </c>
      <c r="E918" t="str">
        <f t="shared" si="113"/>
        <v/>
      </c>
      <c r="F918" t="str">
        <f>+IF($C918="","",IF(CDR!G919="BIO","Oui","Non"))</f>
        <v/>
      </c>
      <c r="G918" t="str">
        <f>+IF($C918="","",IF(CDR!D919="DOMEDIA","MDD",IF(CDR!D919="APTA","MDD",IF(CDR!D919="TOP BUDGET","Premier Prix","MN"))))</f>
        <v/>
      </c>
      <c r="H918" t="str">
        <f>+IF($C918="","",CDR!D919)</f>
        <v/>
      </c>
      <c r="K918" t="str">
        <f>+IF($C918="","",CDR!$E$2)</f>
        <v/>
      </c>
      <c r="L918" t="str">
        <f>+IF($C918="","",CDR!$G$2)</f>
        <v/>
      </c>
      <c r="M918" t="str">
        <f>+IF($C918="","",CDR!AN919)</f>
        <v/>
      </c>
      <c r="N918" t="str">
        <f>+IF($C918="","",CDR!AO919)</f>
        <v/>
      </c>
      <c r="P918" t="str">
        <f t="shared" si="114"/>
        <v/>
      </c>
      <c r="Q918" t="str">
        <f>+IF($C918="","",CDR!A919)</f>
        <v/>
      </c>
      <c r="S918" t="str">
        <f t="shared" si="115"/>
        <v/>
      </c>
      <c r="T918" t="str">
        <f t="shared" si="116"/>
        <v/>
      </c>
      <c r="U918" t="str">
        <f t="shared" si="117"/>
        <v/>
      </c>
      <c r="V918" t="str">
        <f>+IF(C918="","",IF(CDR!L919="VRAC","Composant sans Colisage","Homogène"))</f>
        <v/>
      </c>
      <c r="W918" t="str">
        <f>+IF(C918="","",IF(CDR!L919="VRAC","EACH",IF(CDR!L919="COLIS","COLIS (CARTON FARDEAU DISPLAY)","PALETTE - BOX")))</f>
        <v/>
      </c>
      <c r="X918" t="str">
        <f>+IF($C918="","",IF(CDR!L919="PALETTE",CDR!M919,""))</f>
        <v/>
      </c>
      <c r="Z918" t="str">
        <f>+IF($C918="","",IF(CDR!N919="PALETTE","",CDR!M919))</f>
        <v/>
      </c>
      <c r="AC918" t="str">
        <f t="shared" si="118"/>
        <v/>
      </c>
      <c r="AD918" t="str">
        <f>+IF($C918="","",CDR!$J$2)</f>
        <v/>
      </c>
      <c r="AE918" t="str">
        <f>+IF(C918="","",CDR!J916)</f>
        <v/>
      </c>
      <c r="AF918" t="str">
        <f t="shared" si="119"/>
        <v/>
      </c>
    </row>
    <row r="919" spans="1:32" x14ac:dyDescent="0.25">
      <c r="A919" t="str">
        <f>+IF($C919="","",IF(CDR!I920="","",TEXT(CDR!I920,"00000000000000")))</f>
        <v/>
      </c>
      <c r="B919" t="str">
        <f t="shared" si="112"/>
        <v/>
      </c>
      <c r="C919" t="str">
        <f>+IF(CDR!F920="","",SUBSTITUTE(CDR!F920,"CHAR (10)"," "))</f>
        <v/>
      </c>
      <c r="D919" t="str">
        <f>+IF(CDR!F920="","",SUBSTITUTE(CDR!F920,"CHAR (10)"," "))</f>
        <v/>
      </c>
      <c r="E919" t="str">
        <f t="shared" si="113"/>
        <v/>
      </c>
      <c r="F919" t="str">
        <f>+IF($C919="","",IF(CDR!G920="BIO","Oui","Non"))</f>
        <v/>
      </c>
      <c r="G919" t="str">
        <f>+IF($C919="","",IF(CDR!D920="DOMEDIA","MDD",IF(CDR!D920="APTA","MDD",IF(CDR!D920="TOP BUDGET","Premier Prix","MN"))))</f>
        <v/>
      </c>
      <c r="H919" t="str">
        <f>+IF($C919="","",CDR!D920)</f>
        <v/>
      </c>
      <c r="K919" t="str">
        <f>+IF($C919="","",CDR!$E$2)</f>
        <v/>
      </c>
      <c r="L919" t="str">
        <f>+IF($C919="","",CDR!$G$2)</f>
        <v/>
      </c>
      <c r="M919" t="str">
        <f>+IF($C919="","",CDR!AN920)</f>
        <v/>
      </c>
      <c r="N919" t="str">
        <f>+IF($C919="","",CDR!AO920)</f>
        <v/>
      </c>
      <c r="P919" t="str">
        <f t="shared" si="114"/>
        <v/>
      </c>
      <c r="Q919" t="str">
        <f>+IF($C919="","",CDR!A920)</f>
        <v/>
      </c>
      <c r="S919" t="str">
        <f t="shared" si="115"/>
        <v/>
      </c>
      <c r="T919" t="str">
        <f t="shared" si="116"/>
        <v/>
      </c>
      <c r="U919" t="str">
        <f t="shared" si="117"/>
        <v/>
      </c>
      <c r="V919" t="str">
        <f>+IF(C919="","",IF(CDR!L920="VRAC","Composant sans Colisage","Homogène"))</f>
        <v/>
      </c>
      <c r="W919" t="str">
        <f>+IF(C919="","",IF(CDR!L920="VRAC","EACH",IF(CDR!L920="COLIS","COLIS (CARTON FARDEAU DISPLAY)","PALETTE - BOX")))</f>
        <v/>
      </c>
      <c r="X919" t="str">
        <f>+IF($C919="","",IF(CDR!L920="PALETTE",CDR!M920,""))</f>
        <v/>
      </c>
      <c r="Z919" t="str">
        <f>+IF($C919="","",IF(CDR!N920="PALETTE","",CDR!M920))</f>
        <v/>
      </c>
      <c r="AC919" t="str">
        <f t="shared" si="118"/>
        <v/>
      </c>
      <c r="AD919" t="str">
        <f>+IF($C919="","",CDR!$J$2)</f>
        <v/>
      </c>
      <c r="AE919" t="str">
        <f>+IF(C919="","",CDR!J917)</f>
        <v/>
      </c>
      <c r="AF919" t="str">
        <f t="shared" si="119"/>
        <v/>
      </c>
    </row>
    <row r="920" spans="1:32" x14ac:dyDescent="0.25">
      <c r="A920" t="str">
        <f>+IF($C920="","",IF(CDR!I921="","",TEXT(CDR!I921,"00000000000000")))</f>
        <v/>
      </c>
      <c r="B920" t="str">
        <f t="shared" si="112"/>
        <v/>
      </c>
      <c r="C920" t="str">
        <f>+IF(CDR!F921="","",SUBSTITUTE(CDR!F921,"CHAR (10)"," "))</f>
        <v/>
      </c>
      <c r="D920" t="str">
        <f>+IF(CDR!F921="","",SUBSTITUTE(CDR!F921,"CHAR (10)"," "))</f>
        <v/>
      </c>
      <c r="E920" t="str">
        <f t="shared" si="113"/>
        <v/>
      </c>
      <c r="F920" t="str">
        <f>+IF($C920="","",IF(CDR!G921="BIO","Oui","Non"))</f>
        <v/>
      </c>
      <c r="G920" t="str">
        <f>+IF($C920="","",IF(CDR!D921="DOMEDIA","MDD",IF(CDR!D921="APTA","MDD",IF(CDR!D921="TOP BUDGET","Premier Prix","MN"))))</f>
        <v/>
      </c>
      <c r="H920" t="str">
        <f>+IF($C920="","",CDR!D921)</f>
        <v/>
      </c>
      <c r="K920" t="str">
        <f>+IF($C920="","",CDR!$E$2)</f>
        <v/>
      </c>
      <c r="L920" t="str">
        <f>+IF($C920="","",CDR!$G$2)</f>
        <v/>
      </c>
      <c r="M920" t="str">
        <f>+IF($C920="","",CDR!AN921)</f>
        <v/>
      </c>
      <c r="N920" t="str">
        <f>+IF($C920="","",CDR!AO921)</f>
        <v/>
      </c>
      <c r="P920" t="str">
        <f t="shared" si="114"/>
        <v/>
      </c>
      <c r="Q920" t="str">
        <f>+IF($C920="","",CDR!A921)</f>
        <v/>
      </c>
      <c r="S920" t="str">
        <f t="shared" si="115"/>
        <v/>
      </c>
      <c r="T920" t="str">
        <f t="shared" si="116"/>
        <v/>
      </c>
      <c r="U920" t="str">
        <f t="shared" si="117"/>
        <v/>
      </c>
      <c r="V920" t="str">
        <f>+IF(C920="","",IF(CDR!L921="VRAC","Composant sans Colisage","Homogène"))</f>
        <v/>
      </c>
      <c r="W920" t="str">
        <f>+IF(C920="","",IF(CDR!L921="VRAC","EACH",IF(CDR!L921="COLIS","COLIS (CARTON FARDEAU DISPLAY)","PALETTE - BOX")))</f>
        <v/>
      </c>
      <c r="X920" t="str">
        <f>+IF($C920="","",IF(CDR!L921="PALETTE",CDR!M921,""))</f>
        <v/>
      </c>
      <c r="Z920" t="str">
        <f>+IF($C920="","",IF(CDR!N921="PALETTE","",CDR!M921))</f>
        <v/>
      </c>
      <c r="AC920" t="str">
        <f t="shared" si="118"/>
        <v/>
      </c>
      <c r="AD920" t="str">
        <f>+IF($C920="","",CDR!$J$2)</f>
        <v/>
      </c>
      <c r="AE920" t="str">
        <f>+IF(C920="","",CDR!J918)</f>
        <v/>
      </c>
      <c r="AF920" t="str">
        <f t="shared" si="119"/>
        <v/>
      </c>
    </row>
    <row r="921" spans="1:32" x14ac:dyDescent="0.25">
      <c r="A921" t="str">
        <f>+IF($C921="","",IF(CDR!I922="","",TEXT(CDR!I922,"00000000000000")))</f>
        <v/>
      </c>
      <c r="B921" t="str">
        <f t="shared" si="112"/>
        <v/>
      </c>
      <c r="C921" t="str">
        <f>+IF(CDR!F922="","",SUBSTITUTE(CDR!F922,"CHAR (10)"," "))</f>
        <v/>
      </c>
      <c r="D921" t="str">
        <f>+IF(CDR!F922="","",SUBSTITUTE(CDR!F922,"CHAR (10)"," "))</f>
        <v/>
      </c>
      <c r="E921" t="str">
        <f t="shared" si="113"/>
        <v/>
      </c>
      <c r="F921" t="str">
        <f>+IF($C921="","",IF(CDR!G922="BIO","Oui","Non"))</f>
        <v/>
      </c>
      <c r="G921" t="str">
        <f>+IF($C921="","",IF(CDR!D922="DOMEDIA","MDD",IF(CDR!D922="APTA","MDD",IF(CDR!D922="TOP BUDGET","Premier Prix","MN"))))</f>
        <v/>
      </c>
      <c r="H921" t="str">
        <f>+IF($C921="","",CDR!D922)</f>
        <v/>
      </c>
      <c r="K921" t="str">
        <f>+IF($C921="","",CDR!$E$2)</f>
        <v/>
      </c>
      <c r="L921" t="str">
        <f>+IF($C921="","",CDR!$G$2)</f>
        <v/>
      </c>
      <c r="M921" t="str">
        <f>+IF($C921="","",CDR!AN922)</f>
        <v/>
      </c>
      <c r="N921" t="str">
        <f>+IF($C921="","",CDR!AO922)</f>
        <v/>
      </c>
      <c r="P921" t="str">
        <f t="shared" si="114"/>
        <v/>
      </c>
      <c r="Q921" t="str">
        <f>+IF($C921="","",CDR!A922)</f>
        <v/>
      </c>
      <c r="S921" t="str">
        <f t="shared" si="115"/>
        <v/>
      </c>
      <c r="T921" t="str">
        <f t="shared" si="116"/>
        <v/>
      </c>
      <c r="U921" t="str">
        <f t="shared" si="117"/>
        <v/>
      </c>
      <c r="V921" t="str">
        <f>+IF(C921="","",IF(CDR!L922="VRAC","Composant sans Colisage","Homogène"))</f>
        <v/>
      </c>
      <c r="W921" t="str">
        <f>+IF(C921="","",IF(CDR!L922="VRAC","EACH",IF(CDR!L922="COLIS","COLIS (CARTON FARDEAU DISPLAY)","PALETTE - BOX")))</f>
        <v/>
      </c>
      <c r="X921" t="str">
        <f>+IF($C921="","",IF(CDR!L922="PALETTE",CDR!M922,""))</f>
        <v/>
      </c>
      <c r="Z921" t="str">
        <f>+IF($C921="","",IF(CDR!N922="PALETTE","",CDR!M922))</f>
        <v/>
      </c>
      <c r="AC921" t="str">
        <f t="shared" si="118"/>
        <v/>
      </c>
      <c r="AD921" t="str">
        <f>+IF($C921="","",CDR!$J$2)</f>
        <v/>
      </c>
      <c r="AE921" t="str">
        <f>+IF(C921="","",CDR!J919)</f>
        <v/>
      </c>
      <c r="AF921" t="str">
        <f t="shared" si="119"/>
        <v/>
      </c>
    </row>
    <row r="922" spans="1:32" x14ac:dyDescent="0.25">
      <c r="A922" t="str">
        <f>+IF($C922="","",IF(CDR!I923="","",TEXT(CDR!I923,"00000000000000")))</f>
        <v/>
      </c>
      <c r="B922" t="str">
        <f t="shared" si="112"/>
        <v/>
      </c>
      <c r="C922" t="str">
        <f>+IF(CDR!F923="","",SUBSTITUTE(CDR!F923,"CHAR (10)"," "))</f>
        <v/>
      </c>
      <c r="D922" t="str">
        <f>+IF(CDR!F923="","",SUBSTITUTE(CDR!F923,"CHAR (10)"," "))</f>
        <v/>
      </c>
      <c r="E922" t="str">
        <f t="shared" si="113"/>
        <v/>
      </c>
      <c r="F922" t="str">
        <f>+IF($C922="","",IF(CDR!G923="BIO","Oui","Non"))</f>
        <v/>
      </c>
      <c r="G922" t="str">
        <f>+IF($C922="","",IF(CDR!D923="DOMEDIA","MDD",IF(CDR!D923="APTA","MDD",IF(CDR!D923="TOP BUDGET","Premier Prix","MN"))))</f>
        <v/>
      </c>
      <c r="H922" t="str">
        <f>+IF($C922="","",CDR!D923)</f>
        <v/>
      </c>
      <c r="K922" t="str">
        <f>+IF($C922="","",CDR!$E$2)</f>
        <v/>
      </c>
      <c r="L922" t="str">
        <f>+IF($C922="","",CDR!$G$2)</f>
        <v/>
      </c>
      <c r="M922" t="str">
        <f>+IF($C922="","",CDR!AN923)</f>
        <v/>
      </c>
      <c r="N922" t="str">
        <f>+IF($C922="","",CDR!AO923)</f>
        <v/>
      </c>
      <c r="P922" t="str">
        <f t="shared" si="114"/>
        <v/>
      </c>
      <c r="Q922" t="str">
        <f>+IF($C922="","",CDR!A923)</f>
        <v/>
      </c>
      <c r="S922" t="str">
        <f t="shared" si="115"/>
        <v/>
      </c>
      <c r="T922" t="str">
        <f t="shared" si="116"/>
        <v/>
      </c>
      <c r="U922" t="str">
        <f t="shared" si="117"/>
        <v/>
      </c>
      <c r="V922" t="str">
        <f>+IF(C922="","",IF(CDR!L923="VRAC","Composant sans Colisage","Homogène"))</f>
        <v/>
      </c>
      <c r="W922" t="str">
        <f>+IF(C922="","",IF(CDR!L923="VRAC","EACH",IF(CDR!L923="COLIS","COLIS (CARTON FARDEAU DISPLAY)","PALETTE - BOX")))</f>
        <v/>
      </c>
      <c r="X922" t="str">
        <f>+IF($C922="","",IF(CDR!L923="PALETTE",CDR!M923,""))</f>
        <v/>
      </c>
      <c r="Z922" t="str">
        <f>+IF($C922="","",IF(CDR!N923="PALETTE","",CDR!M923))</f>
        <v/>
      </c>
      <c r="AC922" t="str">
        <f t="shared" si="118"/>
        <v/>
      </c>
      <c r="AD922" t="str">
        <f>+IF($C922="","",CDR!$J$2)</f>
        <v/>
      </c>
      <c r="AE922" t="str">
        <f>+IF(C922="","",CDR!J920)</f>
        <v/>
      </c>
      <c r="AF922" t="str">
        <f t="shared" si="119"/>
        <v/>
      </c>
    </row>
    <row r="923" spans="1:32" x14ac:dyDescent="0.25">
      <c r="A923" t="str">
        <f>+IF($C923="","",IF(CDR!I924="","",TEXT(CDR!I924,"00000000000000")))</f>
        <v/>
      </c>
      <c r="B923" t="str">
        <f t="shared" si="112"/>
        <v/>
      </c>
      <c r="C923" t="str">
        <f>+IF(CDR!F924="","",SUBSTITUTE(CDR!F924,"CHAR (10)"," "))</f>
        <v/>
      </c>
      <c r="D923" t="str">
        <f>+IF(CDR!F924="","",SUBSTITUTE(CDR!F924,"CHAR (10)"," "))</f>
        <v/>
      </c>
      <c r="E923" t="str">
        <f t="shared" si="113"/>
        <v/>
      </c>
      <c r="F923" t="str">
        <f>+IF($C923="","",IF(CDR!G924="BIO","Oui","Non"))</f>
        <v/>
      </c>
      <c r="G923" t="str">
        <f>+IF($C923="","",IF(CDR!D924="DOMEDIA","MDD",IF(CDR!D924="APTA","MDD",IF(CDR!D924="TOP BUDGET","Premier Prix","MN"))))</f>
        <v/>
      </c>
      <c r="H923" t="str">
        <f>+IF($C923="","",CDR!D924)</f>
        <v/>
      </c>
      <c r="K923" t="str">
        <f>+IF($C923="","",CDR!$E$2)</f>
        <v/>
      </c>
      <c r="L923" t="str">
        <f>+IF($C923="","",CDR!$G$2)</f>
        <v/>
      </c>
      <c r="M923" t="str">
        <f>+IF($C923="","",CDR!AN924)</f>
        <v/>
      </c>
      <c r="N923" t="str">
        <f>+IF($C923="","",CDR!AO924)</f>
        <v/>
      </c>
      <c r="P923" t="str">
        <f t="shared" si="114"/>
        <v/>
      </c>
      <c r="Q923" t="str">
        <f>+IF($C923="","",CDR!A924)</f>
        <v/>
      </c>
      <c r="S923" t="str">
        <f t="shared" si="115"/>
        <v/>
      </c>
      <c r="T923" t="str">
        <f t="shared" si="116"/>
        <v/>
      </c>
      <c r="U923" t="str">
        <f t="shared" si="117"/>
        <v/>
      </c>
      <c r="V923" t="str">
        <f>+IF(C923="","",IF(CDR!L924="VRAC","Composant sans Colisage","Homogène"))</f>
        <v/>
      </c>
      <c r="W923" t="str">
        <f>+IF(C923="","",IF(CDR!L924="VRAC","EACH",IF(CDR!L924="COLIS","COLIS (CARTON FARDEAU DISPLAY)","PALETTE - BOX")))</f>
        <v/>
      </c>
      <c r="X923" t="str">
        <f>+IF($C923="","",IF(CDR!L924="PALETTE",CDR!M924,""))</f>
        <v/>
      </c>
      <c r="Z923" t="str">
        <f>+IF($C923="","",IF(CDR!N924="PALETTE","",CDR!M924))</f>
        <v/>
      </c>
      <c r="AC923" t="str">
        <f t="shared" si="118"/>
        <v/>
      </c>
      <c r="AD923" t="str">
        <f>+IF($C923="","",CDR!$J$2)</f>
        <v/>
      </c>
      <c r="AE923" t="str">
        <f>+IF(C923="","",CDR!J921)</f>
        <v/>
      </c>
      <c r="AF923" t="str">
        <f t="shared" si="119"/>
        <v/>
      </c>
    </row>
    <row r="924" spans="1:32" x14ac:dyDescent="0.25">
      <c r="A924" t="str">
        <f>+IF($C924="","",IF(CDR!I925="","",TEXT(CDR!I925,"00000000000000")))</f>
        <v/>
      </c>
      <c r="B924" t="str">
        <f t="shared" si="112"/>
        <v/>
      </c>
      <c r="C924" t="str">
        <f>+IF(CDR!F925="","",SUBSTITUTE(CDR!F925,"CHAR (10)"," "))</f>
        <v/>
      </c>
      <c r="D924" t="str">
        <f>+IF(CDR!F925="","",SUBSTITUTE(CDR!F925,"CHAR (10)"," "))</f>
        <v/>
      </c>
      <c r="E924" t="str">
        <f t="shared" si="113"/>
        <v/>
      </c>
      <c r="F924" t="str">
        <f>+IF($C924="","",IF(CDR!G925="BIO","Oui","Non"))</f>
        <v/>
      </c>
      <c r="G924" t="str">
        <f>+IF($C924="","",IF(CDR!D925="DOMEDIA","MDD",IF(CDR!D925="APTA","MDD",IF(CDR!D925="TOP BUDGET","Premier Prix","MN"))))</f>
        <v/>
      </c>
      <c r="H924" t="str">
        <f>+IF($C924="","",CDR!D925)</f>
        <v/>
      </c>
      <c r="K924" t="str">
        <f>+IF($C924="","",CDR!$E$2)</f>
        <v/>
      </c>
      <c r="L924" t="str">
        <f>+IF($C924="","",CDR!$G$2)</f>
        <v/>
      </c>
      <c r="M924" t="str">
        <f>+IF($C924="","",CDR!AN925)</f>
        <v/>
      </c>
      <c r="N924" t="str">
        <f>+IF($C924="","",CDR!AO925)</f>
        <v/>
      </c>
      <c r="P924" t="str">
        <f t="shared" si="114"/>
        <v/>
      </c>
      <c r="Q924" t="str">
        <f>+IF($C924="","",CDR!A925)</f>
        <v/>
      </c>
      <c r="S924" t="str">
        <f t="shared" si="115"/>
        <v/>
      </c>
      <c r="T924" t="str">
        <f t="shared" si="116"/>
        <v/>
      </c>
      <c r="U924" t="str">
        <f t="shared" si="117"/>
        <v/>
      </c>
      <c r="V924" t="str">
        <f>+IF(C924="","",IF(CDR!L925="VRAC","Composant sans Colisage","Homogène"))</f>
        <v/>
      </c>
      <c r="W924" t="str">
        <f>+IF(C924="","",IF(CDR!L925="VRAC","EACH",IF(CDR!L925="COLIS","COLIS (CARTON FARDEAU DISPLAY)","PALETTE - BOX")))</f>
        <v/>
      </c>
      <c r="X924" t="str">
        <f>+IF($C924="","",IF(CDR!L925="PALETTE",CDR!M925,""))</f>
        <v/>
      </c>
      <c r="Z924" t="str">
        <f>+IF($C924="","",IF(CDR!N925="PALETTE","",CDR!M925))</f>
        <v/>
      </c>
      <c r="AC924" t="str">
        <f t="shared" si="118"/>
        <v/>
      </c>
      <c r="AD924" t="str">
        <f>+IF($C924="","",CDR!$J$2)</f>
        <v/>
      </c>
      <c r="AE924" t="str">
        <f>+IF(C924="","",CDR!J922)</f>
        <v/>
      </c>
      <c r="AF924" t="str">
        <f t="shared" si="119"/>
        <v/>
      </c>
    </row>
    <row r="925" spans="1:32" x14ac:dyDescent="0.25">
      <c r="A925" t="str">
        <f>+IF($C925="","",IF(CDR!I926="","",TEXT(CDR!I926,"00000000000000")))</f>
        <v/>
      </c>
      <c r="B925" t="str">
        <f t="shared" si="112"/>
        <v/>
      </c>
      <c r="C925" t="str">
        <f>+IF(CDR!F926="","",SUBSTITUTE(CDR!F926,"CHAR (10)"," "))</f>
        <v/>
      </c>
      <c r="D925" t="str">
        <f>+IF(CDR!F926="","",SUBSTITUTE(CDR!F926,"CHAR (10)"," "))</f>
        <v/>
      </c>
      <c r="E925" t="str">
        <f t="shared" si="113"/>
        <v/>
      </c>
      <c r="F925" t="str">
        <f>+IF($C925="","",IF(CDR!G926="BIO","Oui","Non"))</f>
        <v/>
      </c>
      <c r="G925" t="str">
        <f>+IF($C925="","",IF(CDR!D926="DOMEDIA","MDD",IF(CDR!D926="APTA","MDD",IF(CDR!D926="TOP BUDGET","Premier Prix","MN"))))</f>
        <v/>
      </c>
      <c r="H925" t="str">
        <f>+IF($C925="","",CDR!D926)</f>
        <v/>
      </c>
      <c r="K925" t="str">
        <f>+IF($C925="","",CDR!$E$2)</f>
        <v/>
      </c>
      <c r="L925" t="str">
        <f>+IF($C925="","",CDR!$G$2)</f>
        <v/>
      </c>
      <c r="M925" t="str">
        <f>+IF($C925="","",CDR!AN926)</f>
        <v/>
      </c>
      <c r="N925" t="str">
        <f>+IF($C925="","",CDR!AO926)</f>
        <v/>
      </c>
      <c r="P925" t="str">
        <f t="shared" si="114"/>
        <v/>
      </c>
      <c r="Q925" t="str">
        <f>+IF($C925="","",CDR!A926)</f>
        <v/>
      </c>
      <c r="S925" t="str">
        <f t="shared" si="115"/>
        <v/>
      </c>
      <c r="T925" t="str">
        <f t="shared" si="116"/>
        <v/>
      </c>
      <c r="U925" t="str">
        <f t="shared" si="117"/>
        <v/>
      </c>
      <c r="V925" t="str">
        <f>+IF(C925="","",IF(CDR!L926="VRAC","Composant sans Colisage","Homogène"))</f>
        <v/>
      </c>
      <c r="W925" t="str">
        <f>+IF(C925="","",IF(CDR!L926="VRAC","EACH",IF(CDR!L926="COLIS","COLIS (CARTON FARDEAU DISPLAY)","PALETTE - BOX")))</f>
        <v/>
      </c>
      <c r="X925" t="str">
        <f>+IF($C925="","",IF(CDR!L926="PALETTE",CDR!M926,""))</f>
        <v/>
      </c>
      <c r="Z925" t="str">
        <f>+IF($C925="","",IF(CDR!N926="PALETTE","",CDR!M926))</f>
        <v/>
      </c>
      <c r="AC925" t="str">
        <f t="shared" si="118"/>
        <v/>
      </c>
      <c r="AD925" t="str">
        <f>+IF($C925="","",CDR!$J$2)</f>
        <v/>
      </c>
      <c r="AE925" t="str">
        <f>+IF(C925="","",CDR!J923)</f>
        <v/>
      </c>
      <c r="AF925" t="str">
        <f t="shared" si="119"/>
        <v/>
      </c>
    </row>
    <row r="926" spans="1:32" x14ac:dyDescent="0.25">
      <c r="A926" t="str">
        <f>+IF($C926="","",IF(CDR!I927="","",TEXT(CDR!I927,"00000000000000")))</f>
        <v/>
      </c>
      <c r="B926" t="str">
        <f t="shared" si="112"/>
        <v/>
      </c>
      <c r="C926" t="str">
        <f>+IF(CDR!F927="","",SUBSTITUTE(CDR!F927,"CHAR (10)"," "))</f>
        <v/>
      </c>
      <c r="D926" t="str">
        <f>+IF(CDR!F927="","",SUBSTITUTE(CDR!F927,"CHAR (10)"," "))</f>
        <v/>
      </c>
      <c r="E926" t="str">
        <f t="shared" si="113"/>
        <v/>
      </c>
      <c r="F926" t="str">
        <f>+IF($C926="","",IF(CDR!G927="BIO","Oui","Non"))</f>
        <v/>
      </c>
      <c r="G926" t="str">
        <f>+IF($C926="","",IF(CDR!D927="DOMEDIA","MDD",IF(CDR!D927="APTA","MDD",IF(CDR!D927="TOP BUDGET","Premier Prix","MN"))))</f>
        <v/>
      </c>
      <c r="H926" t="str">
        <f>+IF($C926="","",CDR!D927)</f>
        <v/>
      </c>
      <c r="K926" t="str">
        <f>+IF($C926="","",CDR!$E$2)</f>
        <v/>
      </c>
      <c r="L926" t="str">
        <f>+IF($C926="","",CDR!$G$2)</f>
        <v/>
      </c>
      <c r="M926" t="str">
        <f>+IF($C926="","",CDR!AN927)</f>
        <v/>
      </c>
      <c r="N926" t="str">
        <f>+IF($C926="","",CDR!AO927)</f>
        <v/>
      </c>
      <c r="P926" t="str">
        <f t="shared" si="114"/>
        <v/>
      </c>
      <c r="Q926" t="str">
        <f>+IF($C926="","",CDR!A927)</f>
        <v/>
      </c>
      <c r="S926" t="str">
        <f t="shared" si="115"/>
        <v/>
      </c>
      <c r="T926" t="str">
        <f t="shared" si="116"/>
        <v/>
      </c>
      <c r="U926" t="str">
        <f t="shared" si="117"/>
        <v/>
      </c>
      <c r="V926" t="str">
        <f>+IF(C926="","",IF(CDR!L927="VRAC","Composant sans Colisage","Homogène"))</f>
        <v/>
      </c>
      <c r="W926" t="str">
        <f>+IF(C926="","",IF(CDR!L927="VRAC","EACH",IF(CDR!L927="COLIS","COLIS (CARTON FARDEAU DISPLAY)","PALETTE - BOX")))</f>
        <v/>
      </c>
      <c r="X926" t="str">
        <f>+IF($C926="","",IF(CDR!L927="PALETTE",CDR!M927,""))</f>
        <v/>
      </c>
      <c r="Z926" t="str">
        <f>+IF($C926="","",IF(CDR!N927="PALETTE","",CDR!M927))</f>
        <v/>
      </c>
      <c r="AC926" t="str">
        <f t="shared" si="118"/>
        <v/>
      </c>
      <c r="AD926" t="str">
        <f>+IF($C926="","",CDR!$J$2)</f>
        <v/>
      </c>
      <c r="AE926" t="str">
        <f>+IF(C926="","",CDR!J924)</f>
        <v/>
      </c>
      <c r="AF926" t="str">
        <f t="shared" si="119"/>
        <v/>
      </c>
    </row>
    <row r="927" spans="1:32" x14ac:dyDescent="0.25">
      <c r="A927" t="str">
        <f>+IF($C927="","",IF(CDR!I928="","",TEXT(CDR!I928,"00000000000000")))</f>
        <v/>
      </c>
      <c r="B927" t="str">
        <f t="shared" si="112"/>
        <v/>
      </c>
      <c r="C927" t="str">
        <f>+IF(CDR!F928="","",SUBSTITUTE(CDR!F928,"CHAR (10)"," "))</f>
        <v/>
      </c>
      <c r="D927" t="str">
        <f>+IF(CDR!F928="","",SUBSTITUTE(CDR!F928,"CHAR (10)"," "))</f>
        <v/>
      </c>
      <c r="E927" t="str">
        <f t="shared" si="113"/>
        <v/>
      </c>
      <c r="F927" t="str">
        <f>+IF($C927="","",IF(CDR!G928="BIO","Oui","Non"))</f>
        <v/>
      </c>
      <c r="G927" t="str">
        <f>+IF($C927="","",IF(CDR!D928="DOMEDIA","MDD",IF(CDR!D928="APTA","MDD",IF(CDR!D928="TOP BUDGET","Premier Prix","MN"))))</f>
        <v/>
      </c>
      <c r="H927" t="str">
        <f>+IF($C927="","",CDR!D928)</f>
        <v/>
      </c>
      <c r="K927" t="str">
        <f>+IF($C927="","",CDR!$E$2)</f>
        <v/>
      </c>
      <c r="L927" t="str">
        <f>+IF($C927="","",CDR!$G$2)</f>
        <v/>
      </c>
      <c r="M927" t="str">
        <f>+IF($C927="","",CDR!AN928)</f>
        <v/>
      </c>
      <c r="N927" t="str">
        <f>+IF($C927="","",CDR!AO928)</f>
        <v/>
      </c>
      <c r="P927" t="str">
        <f t="shared" si="114"/>
        <v/>
      </c>
      <c r="Q927" t="str">
        <f>+IF($C927="","",CDR!A928)</f>
        <v/>
      </c>
      <c r="S927" t="str">
        <f t="shared" si="115"/>
        <v/>
      </c>
      <c r="T927" t="str">
        <f t="shared" si="116"/>
        <v/>
      </c>
      <c r="U927" t="str">
        <f t="shared" si="117"/>
        <v/>
      </c>
      <c r="V927" t="str">
        <f>+IF(C927="","",IF(CDR!L928="VRAC","Composant sans Colisage","Homogène"))</f>
        <v/>
      </c>
      <c r="W927" t="str">
        <f>+IF(C927="","",IF(CDR!L928="VRAC","EACH",IF(CDR!L928="COLIS","COLIS (CARTON FARDEAU DISPLAY)","PALETTE - BOX")))</f>
        <v/>
      </c>
      <c r="X927" t="str">
        <f>+IF($C927="","",IF(CDR!L928="PALETTE",CDR!M928,""))</f>
        <v/>
      </c>
      <c r="Z927" t="str">
        <f>+IF($C927="","",IF(CDR!N928="PALETTE","",CDR!M928))</f>
        <v/>
      </c>
      <c r="AC927" t="str">
        <f t="shared" si="118"/>
        <v/>
      </c>
      <c r="AD927" t="str">
        <f>+IF($C927="","",CDR!$J$2)</f>
        <v/>
      </c>
      <c r="AE927" t="str">
        <f>+IF(C927="","",CDR!J925)</f>
        <v/>
      </c>
      <c r="AF927" t="str">
        <f t="shared" si="119"/>
        <v/>
      </c>
    </row>
    <row r="928" spans="1:32" x14ac:dyDescent="0.25">
      <c r="A928" t="str">
        <f>+IF($C928="","",IF(CDR!I929="","",TEXT(CDR!I929,"00000000000000")))</f>
        <v/>
      </c>
      <c r="B928" t="str">
        <f t="shared" si="112"/>
        <v/>
      </c>
      <c r="C928" t="str">
        <f>+IF(CDR!F929="","",SUBSTITUTE(CDR!F929,"CHAR (10)"," "))</f>
        <v/>
      </c>
      <c r="D928" t="str">
        <f>+IF(CDR!F929="","",SUBSTITUTE(CDR!F929,"CHAR (10)"," "))</f>
        <v/>
      </c>
      <c r="E928" t="str">
        <f t="shared" si="113"/>
        <v/>
      </c>
      <c r="F928" t="str">
        <f>+IF($C928="","",IF(CDR!G929="BIO","Oui","Non"))</f>
        <v/>
      </c>
      <c r="G928" t="str">
        <f>+IF($C928="","",IF(CDR!D929="DOMEDIA","MDD",IF(CDR!D929="APTA","MDD",IF(CDR!D929="TOP BUDGET","Premier Prix","MN"))))</f>
        <v/>
      </c>
      <c r="H928" t="str">
        <f>+IF($C928="","",CDR!D929)</f>
        <v/>
      </c>
      <c r="K928" t="str">
        <f>+IF($C928="","",CDR!$E$2)</f>
        <v/>
      </c>
      <c r="L928" t="str">
        <f>+IF($C928="","",CDR!$G$2)</f>
        <v/>
      </c>
      <c r="M928" t="str">
        <f>+IF($C928="","",CDR!AN929)</f>
        <v/>
      </c>
      <c r="N928" t="str">
        <f>+IF($C928="","",CDR!AO929)</f>
        <v/>
      </c>
      <c r="P928" t="str">
        <f t="shared" si="114"/>
        <v/>
      </c>
      <c r="Q928" t="str">
        <f>+IF($C928="","",CDR!A929)</f>
        <v/>
      </c>
      <c r="S928" t="str">
        <f t="shared" si="115"/>
        <v/>
      </c>
      <c r="T928" t="str">
        <f t="shared" si="116"/>
        <v/>
      </c>
      <c r="U928" t="str">
        <f t="shared" si="117"/>
        <v/>
      </c>
      <c r="V928" t="str">
        <f>+IF(C928="","",IF(CDR!L929="VRAC","Composant sans Colisage","Homogène"))</f>
        <v/>
      </c>
      <c r="W928" t="str">
        <f>+IF(C928="","",IF(CDR!L929="VRAC","EACH",IF(CDR!L929="COLIS","COLIS (CARTON FARDEAU DISPLAY)","PALETTE - BOX")))</f>
        <v/>
      </c>
      <c r="X928" t="str">
        <f>+IF($C928="","",IF(CDR!L929="PALETTE",CDR!M929,""))</f>
        <v/>
      </c>
      <c r="Z928" t="str">
        <f>+IF($C928="","",IF(CDR!N929="PALETTE","",CDR!M929))</f>
        <v/>
      </c>
      <c r="AC928" t="str">
        <f t="shared" si="118"/>
        <v/>
      </c>
      <c r="AD928" t="str">
        <f>+IF($C928="","",CDR!$J$2)</f>
        <v/>
      </c>
      <c r="AE928" t="str">
        <f>+IF(C928="","",CDR!J926)</f>
        <v/>
      </c>
      <c r="AF928" t="str">
        <f t="shared" si="119"/>
        <v/>
      </c>
    </row>
    <row r="929" spans="1:32" x14ac:dyDescent="0.25">
      <c r="A929" t="str">
        <f>+IF($C929="","",IF(CDR!I930="","",TEXT(CDR!I930,"00000000000000")))</f>
        <v/>
      </c>
      <c r="B929" t="str">
        <f t="shared" si="112"/>
        <v/>
      </c>
      <c r="C929" t="str">
        <f>+IF(CDR!F930="","",SUBSTITUTE(CDR!F930,"CHAR (10)"," "))</f>
        <v/>
      </c>
      <c r="D929" t="str">
        <f>+IF(CDR!F930="","",SUBSTITUTE(CDR!F930,"CHAR (10)"," "))</f>
        <v/>
      </c>
      <c r="E929" t="str">
        <f t="shared" si="113"/>
        <v/>
      </c>
      <c r="F929" t="str">
        <f>+IF($C929="","",IF(CDR!G930="BIO","Oui","Non"))</f>
        <v/>
      </c>
      <c r="G929" t="str">
        <f>+IF($C929="","",IF(CDR!D930="DOMEDIA","MDD",IF(CDR!D930="APTA","MDD",IF(CDR!D930="TOP BUDGET","Premier Prix","MN"))))</f>
        <v/>
      </c>
      <c r="H929" t="str">
        <f>+IF($C929="","",CDR!D930)</f>
        <v/>
      </c>
      <c r="K929" t="str">
        <f>+IF($C929="","",CDR!$E$2)</f>
        <v/>
      </c>
      <c r="L929" t="str">
        <f>+IF($C929="","",CDR!$G$2)</f>
        <v/>
      </c>
      <c r="M929" t="str">
        <f>+IF($C929="","",CDR!AN930)</f>
        <v/>
      </c>
      <c r="N929" t="str">
        <f>+IF($C929="","",CDR!AO930)</f>
        <v/>
      </c>
      <c r="P929" t="str">
        <f t="shared" si="114"/>
        <v/>
      </c>
      <c r="Q929" t="str">
        <f>+IF($C929="","",CDR!A930)</f>
        <v/>
      </c>
      <c r="S929" t="str">
        <f t="shared" si="115"/>
        <v/>
      </c>
      <c r="T929" t="str">
        <f t="shared" si="116"/>
        <v/>
      </c>
      <c r="U929" t="str">
        <f t="shared" si="117"/>
        <v/>
      </c>
      <c r="V929" t="str">
        <f>+IF(C929="","",IF(CDR!L930="VRAC","Composant sans Colisage","Homogène"))</f>
        <v/>
      </c>
      <c r="W929" t="str">
        <f>+IF(C929="","",IF(CDR!L930="VRAC","EACH",IF(CDR!L930="COLIS","COLIS (CARTON FARDEAU DISPLAY)","PALETTE - BOX")))</f>
        <v/>
      </c>
      <c r="X929" t="str">
        <f>+IF($C929="","",IF(CDR!L930="PALETTE",CDR!M930,""))</f>
        <v/>
      </c>
      <c r="Z929" t="str">
        <f>+IF($C929="","",IF(CDR!N930="PALETTE","",CDR!M930))</f>
        <v/>
      </c>
      <c r="AC929" t="str">
        <f t="shared" si="118"/>
        <v/>
      </c>
      <c r="AD929" t="str">
        <f>+IF($C929="","",CDR!$J$2)</f>
        <v/>
      </c>
      <c r="AE929" t="str">
        <f>+IF(C929="","",CDR!J927)</f>
        <v/>
      </c>
      <c r="AF929" t="str">
        <f t="shared" si="119"/>
        <v/>
      </c>
    </row>
    <row r="930" spans="1:32" x14ac:dyDescent="0.25">
      <c r="A930" t="str">
        <f>+IF($C930="","",IF(CDR!I931="","",TEXT(CDR!I931,"00000000000000")))</f>
        <v/>
      </c>
      <c r="B930" t="str">
        <f t="shared" si="112"/>
        <v/>
      </c>
      <c r="C930" t="str">
        <f>+IF(CDR!F931="","",SUBSTITUTE(CDR!F931,"CHAR (10)"," "))</f>
        <v/>
      </c>
      <c r="D930" t="str">
        <f>+IF(CDR!F931="","",SUBSTITUTE(CDR!F931,"CHAR (10)"," "))</f>
        <v/>
      </c>
      <c r="E930" t="str">
        <f t="shared" si="113"/>
        <v/>
      </c>
      <c r="F930" t="str">
        <f>+IF($C930="","",IF(CDR!G931="BIO","Oui","Non"))</f>
        <v/>
      </c>
      <c r="G930" t="str">
        <f>+IF($C930="","",IF(CDR!D931="DOMEDIA","MDD",IF(CDR!D931="APTA","MDD",IF(CDR!D931="TOP BUDGET","Premier Prix","MN"))))</f>
        <v/>
      </c>
      <c r="H930" t="str">
        <f>+IF($C930="","",CDR!D931)</f>
        <v/>
      </c>
      <c r="K930" t="str">
        <f>+IF($C930="","",CDR!$E$2)</f>
        <v/>
      </c>
      <c r="L930" t="str">
        <f>+IF($C930="","",CDR!$G$2)</f>
        <v/>
      </c>
      <c r="M930" t="str">
        <f>+IF($C930="","",CDR!AN931)</f>
        <v/>
      </c>
      <c r="N930" t="str">
        <f>+IF($C930="","",CDR!AO931)</f>
        <v/>
      </c>
      <c r="P930" t="str">
        <f t="shared" si="114"/>
        <v/>
      </c>
      <c r="Q930" t="str">
        <f>+IF($C930="","",CDR!A931)</f>
        <v/>
      </c>
      <c r="S930" t="str">
        <f t="shared" si="115"/>
        <v/>
      </c>
      <c r="T930" t="str">
        <f t="shared" si="116"/>
        <v/>
      </c>
      <c r="U930" t="str">
        <f t="shared" si="117"/>
        <v/>
      </c>
      <c r="V930" t="str">
        <f>+IF(C930="","",IF(CDR!L931="VRAC","Composant sans Colisage","Homogène"))</f>
        <v/>
      </c>
      <c r="W930" t="str">
        <f>+IF(C930="","",IF(CDR!L931="VRAC","EACH",IF(CDR!L931="COLIS","COLIS (CARTON FARDEAU DISPLAY)","PALETTE - BOX")))</f>
        <v/>
      </c>
      <c r="X930" t="str">
        <f>+IF($C930="","",IF(CDR!L931="PALETTE",CDR!M931,""))</f>
        <v/>
      </c>
      <c r="Z930" t="str">
        <f>+IF($C930="","",IF(CDR!N931="PALETTE","",CDR!M931))</f>
        <v/>
      </c>
      <c r="AC930" t="str">
        <f t="shared" si="118"/>
        <v/>
      </c>
      <c r="AD930" t="str">
        <f>+IF($C930="","",CDR!$J$2)</f>
        <v/>
      </c>
      <c r="AE930" t="str">
        <f>+IF(C930="","",CDR!J928)</f>
        <v/>
      </c>
      <c r="AF930" t="str">
        <f t="shared" si="119"/>
        <v/>
      </c>
    </row>
    <row r="931" spans="1:32" x14ac:dyDescent="0.25">
      <c r="A931" t="str">
        <f>+IF($C931="","",IF(CDR!I932="","",TEXT(CDR!I932,"00000000000000")))</f>
        <v/>
      </c>
      <c r="B931" t="str">
        <f t="shared" si="112"/>
        <v/>
      </c>
      <c r="C931" t="str">
        <f>+IF(CDR!F932="","",SUBSTITUTE(CDR!F932,"CHAR (10)"," "))</f>
        <v/>
      </c>
      <c r="D931" t="str">
        <f>+IF(CDR!F932="","",SUBSTITUTE(CDR!F932,"CHAR (10)"," "))</f>
        <v/>
      </c>
      <c r="E931" t="str">
        <f t="shared" si="113"/>
        <v/>
      </c>
      <c r="F931" t="str">
        <f>+IF($C931="","",IF(CDR!G932="BIO","Oui","Non"))</f>
        <v/>
      </c>
      <c r="G931" t="str">
        <f>+IF($C931="","",IF(CDR!D932="DOMEDIA","MDD",IF(CDR!D932="APTA","MDD",IF(CDR!D932="TOP BUDGET","Premier Prix","MN"))))</f>
        <v/>
      </c>
      <c r="H931" t="str">
        <f>+IF($C931="","",CDR!D932)</f>
        <v/>
      </c>
      <c r="K931" t="str">
        <f>+IF($C931="","",CDR!$E$2)</f>
        <v/>
      </c>
      <c r="L931" t="str">
        <f>+IF($C931="","",CDR!$G$2)</f>
        <v/>
      </c>
      <c r="M931" t="str">
        <f>+IF($C931="","",CDR!AN932)</f>
        <v/>
      </c>
      <c r="N931" t="str">
        <f>+IF($C931="","",CDR!AO932)</f>
        <v/>
      </c>
      <c r="P931" t="str">
        <f t="shared" si="114"/>
        <v/>
      </c>
      <c r="Q931" t="str">
        <f>+IF($C931="","",CDR!A932)</f>
        <v/>
      </c>
      <c r="S931" t="str">
        <f t="shared" si="115"/>
        <v/>
      </c>
      <c r="T931" t="str">
        <f t="shared" si="116"/>
        <v/>
      </c>
      <c r="U931" t="str">
        <f t="shared" si="117"/>
        <v/>
      </c>
      <c r="V931" t="str">
        <f>+IF(C931="","",IF(CDR!L932="VRAC","Composant sans Colisage","Homogène"))</f>
        <v/>
      </c>
      <c r="W931" t="str">
        <f>+IF(C931="","",IF(CDR!L932="VRAC","EACH",IF(CDR!L932="COLIS","COLIS (CARTON FARDEAU DISPLAY)","PALETTE - BOX")))</f>
        <v/>
      </c>
      <c r="X931" t="str">
        <f>+IF($C931="","",IF(CDR!L932="PALETTE",CDR!M932,""))</f>
        <v/>
      </c>
      <c r="Z931" t="str">
        <f>+IF($C931="","",IF(CDR!N932="PALETTE","",CDR!M932))</f>
        <v/>
      </c>
      <c r="AC931" t="str">
        <f t="shared" si="118"/>
        <v/>
      </c>
      <c r="AD931" t="str">
        <f>+IF($C931="","",CDR!$J$2)</f>
        <v/>
      </c>
      <c r="AE931" t="str">
        <f>+IF(C931="","",CDR!J929)</f>
        <v/>
      </c>
      <c r="AF931" t="str">
        <f t="shared" si="119"/>
        <v/>
      </c>
    </row>
    <row r="932" spans="1:32" x14ac:dyDescent="0.25">
      <c r="A932" t="str">
        <f>+IF($C932="","",IF(CDR!I933="","",TEXT(CDR!I933,"00000000000000")))</f>
        <v/>
      </c>
      <c r="B932" t="str">
        <f t="shared" si="112"/>
        <v/>
      </c>
      <c r="C932" t="str">
        <f>+IF(CDR!F933="","",SUBSTITUTE(CDR!F933,"CHAR (10)"," "))</f>
        <v/>
      </c>
      <c r="D932" t="str">
        <f>+IF(CDR!F933="","",SUBSTITUTE(CDR!F933,"CHAR (10)"," "))</f>
        <v/>
      </c>
      <c r="E932" t="str">
        <f t="shared" si="113"/>
        <v/>
      </c>
      <c r="F932" t="str">
        <f>+IF($C932="","",IF(CDR!G933="BIO","Oui","Non"))</f>
        <v/>
      </c>
      <c r="G932" t="str">
        <f>+IF($C932="","",IF(CDR!D933="DOMEDIA","MDD",IF(CDR!D933="APTA","MDD",IF(CDR!D933="TOP BUDGET","Premier Prix","MN"))))</f>
        <v/>
      </c>
      <c r="H932" t="str">
        <f>+IF($C932="","",CDR!D933)</f>
        <v/>
      </c>
      <c r="K932" t="str">
        <f>+IF($C932="","",CDR!$E$2)</f>
        <v/>
      </c>
      <c r="L932" t="str">
        <f>+IF($C932="","",CDR!$G$2)</f>
        <v/>
      </c>
      <c r="M932" t="str">
        <f>+IF($C932="","",CDR!AN933)</f>
        <v/>
      </c>
      <c r="N932" t="str">
        <f>+IF($C932="","",CDR!AO933)</f>
        <v/>
      </c>
      <c r="P932" t="str">
        <f t="shared" si="114"/>
        <v/>
      </c>
      <c r="Q932" t="str">
        <f>+IF($C932="","",CDR!A933)</f>
        <v/>
      </c>
      <c r="S932" t="str">
        <f t="shared" si="115"/>
        <v/>
      </c>
      <c r="T932" t="str">
        <f t="shared" si="116"/>
        <v/>
      </c>
      <c r="U932" t="str">
        <f t="shared" si="117"/>
        <v/>
      </c>
      <c r="V932" t="str">
        <f>+IF(C932="","",IF(CDR!L933="VRAC","Composant sans Colisage","Homogène"))</f>
        <v/>
      </c>
      <c r="W932" t="str">
        <f>+IF(C932="","",IF(CDR!L933="VRAC","EACH",IF(CDR!L933="COLIS","COLIS (CARTON FARDEAU DISPLAY)","PALETTE - BOX")))</f>
        <v/>
      </c>
      <c r="X932" t="str">
        <f>+IF($C932="","",IF(CDR!L933="PALETTE",CDR!M933,""))</f>
        <v/>
      </c>
      <c r="Z932" t="str">
        <f>+IF($C932="","",IF(CDR!N933="PALETTE","",CDR!M933))</f>
        <v/>
      </c>
      <c r="AC932" t="str">
        <f t="shared" si="118"/>
        <v/>
      </c>
      <c r="AD932" t="str">
        <f>+IF($C932="","",CDR!$J$2)</f>
        <v/>
      </c>
      <c r="AE932" t="str">
        <f>+IF(C932="","",CDR!J930)</f>
        <v/>
      </c>
      <c r="AF932" t="str">
        <f t="shared" si="119"/>
        <v/>
      </c>
    </row>
    <row r="933" spans="1:32" x14ac:dyDescent="0.25">
      <c r="A933" t="str">
        <f>+IF($C933="","",IF(CDR!I934="","",TEXT(CDR!I934,"00000000000000")))</f>
        <v/>
      </c>
      <c r="B933" t="str">
        <f t="shared" si="112"/>
        <v/>
      </c>
      <c r="C933" t="str">
        <f>+IF(CDR!F934="","",SUBSTITUTE(CDR!F934,"CHAR (10)"," "))</f>
        <v/>
      </c>
      <c r="D933" t="str">
        <f>+IF(CDR!F934="","",SUBSTITUTE(CDR!F934,"CHAR (10)"," "))</f>
        <v/>
      </c>
      <c r="E933" t="str">
        <f t="shared" si="113"/>
        <v/>
      </c>
      <c r="F933" t="str">
        <f>+IF($C933="","",IF(CDR!G934="BIO","Oui","Non"))</f>
        <v/>
      </c>
      <c r="G933" t="str">
        <f>+IF($C933="","",IF(CDR!D934="DOMEDIA","MDD",IF(CDR!D934="APTA","MDD",IF(CDR!D934="TOP BUDGET","Premier Prix","MN"))))</f>
        <v/>
      </c>
      <c r="H933" t="str">
        <f>+IF($C933="","",CDR!D934)</f>
        <v/>
      </c>
      <c r="K933" t="str">
        <f>+IF($C933="","",CDR!$E$2)</f>
        <v/>
      </c>
      <c r="L933" t="str">
        <f>+IF($C933="","",CDR!$G$2)</f>
        <v/>
      </c>
      <c r="M933" t="str">
        <f>+IF($C933="","",CDR!AN934)</f>
        <v/>
      </c>
      <c r="N933" t="str">
        <f>+IF($C933="","",CDR!AO934)</f>
        <v/>
      </c>
      <c r="P933" t="str">
        <f t="shared" si="114"/>
        <v/>
      </c>
      <c r="Q933" t="str">
        <f>+IF($C933="","",CDR!A934)</f>
        <v/>
      </c>
      <c r="S933" t="str">
        <f t="shared" si="115"/>
        <v/>
      </c>
      <c r="T933" t="str">
        <f t="shared" si="116"/>
        <v/>
      </c>
      <c r="U933" t="str">
        <f t="shared" si="117"/>
        <v/>
      </c>
      <c r="V933" t="str">
        <f>+IF(C933="","",IF(CDR!L934="VRAC","Composant sans Colisage","Homogène"))</f>
        <v/>
      </c>
      <c r="W933" t="str">
        <f>+IF(C933="","",IF(CDR!L934="VRAC","EACH",IF(CDR!L934="COLIS","COLIS (CARTON FARDEAU DISPLAY)","PALETTE - BOX")))</f>
        <v/>
      </c>
      <c r="X933" t="str">
        <f>+IF($C933="","",IF(CDR!L934="PALETTE",CDR!M934,""))</f>
        <v/>
      </c>
      <c r="Z933" t="str">
        <f>+IF($C933="","",IF(CDR!N934="PALETTE","",CDR!M934))</f>
        <v/>
      </c>
      <c r="AC933" t="str">
        <f t="shared" si="118"/>
        <v/>
      </c>
      <c r="AD933" t="str">
        <f>+IF($C933="","",CDR!$J$2)</f>
        <v/>
      </c>
      <c r="AE933" t="str">
        <f>+IF(C933="","",CDR!J931)</f>
        <v/>
      </c>
      <c r="AF933" t="str">
        <f t="shared" si="119"/>
        <v/>
      </c>
    </row>
    <row r="934" spans="1:32" x14ac:dyDescent="0.25">
      <c r="A934" t="str">
        <f>+IF($C934="","",IF(CDR!I935="","",TEXT(CDR!I935,"00000000000000")))</f>
        <v/>
      </c>
      <c r="B934" t="str">
        <f t="shared" si="112"/>
        <v/>
      </c>
      <c r="C934" t="str">
        <f>+IF(CDR!F935="","",SUBSTITUTE(CDR!F935,"CHAR (10)"," "))</f>
        <v/>
      </c>
      <c r="D934" t="str">
        <f>+IF(CDR!F935="","",SUBSTITUTE(CDR!F935,"CHAR (10)"," "))</f>
        <v/>
      </c>
      <c r="E934" t="str">
        <f t="shared" si="113"/>
        <v/>
      </c>
      <c r="F934" t="str">
        <f>+IF($C934="","",IF(CDR!G935="BIO","Oui","Non"))</f>
        <v/>
      </c>
      <c r="G934" t="str">
        <f>+IF($C934="","",IF(CDR!D935="DOMEDIA","MDD",IF(CDR!D935="APTA","MDD",IF(CDR!D935="TOP BUDGET","Premier Prix","MN"))))</f>
        <v/>
      </c>
      <c r="H934" t="str">
        <f>+IF($C934="","",CDR!D935)</f>
        <v/>
      </c>
      <c r="K934" t="str">
        <f>+IF($C934="","",CDR!$E$2)</f>
        <v/>
      </c>
      <c r="L934" t="str">
        <f>+IF($C934="","",CDR!$G$2)</f>
        <v/>
      </c>
      <c r="M934" t="str">
        <f>+IF($C934="","",CDR!AN935)</f>
        <v/>
      </c>
      <c r="N934" t="str">
        <f>+IF($C934="","",CDR!AO935)</f>
        <v/>
      </c>
      <c r="P934" t="str">
        <f t="shared" si="114"/>
        <v/>
      </c>
      <c r="Q934" t="str">
        <f>+IF($C934="","",CDR!A935)</f>
        <v/>
      </c>
      <c r="S934" t="str">
        <f t="shared" si="115"/>
        <v/>
      </c>
      <c r="T934" t="str">
        <f t="shared" si="116"/>
        <v/>
      </c>
      <c r="U934" t="str">
        <f t="shared" si="117"/>
        <v/>
      </c>
      <c r="V934" t="str">
        <f>+IF(C934="","",IF(CDR!L935="VRAC","Composant sans Colisage","Homogène"))</f>
        <v/>
      </c>
      <c r="W934" t="str">
        <f>+IF(C934="","",IF(CDR!L935="VRAC","EACH",IF(CDR!L935="COLIS","COLIS (CARTON FARDEAU DISPLAY)","PALETTE - BOX")))</f>
        <v/>
      </c>
      <c r="X934" t="str">
        <f>+IF($C934="","",IF(CDR!L935="PALETTE",CDR!M935,""))</f>
        <v/>
      </c>
      <c r="Z934" t="str">
        <f>+IF($C934="","",IF(CDR!N935="PALETTE","",CDR!M935))</f>
        <v/>
      </c>
      <c r="AC934" t="str">
        <f t="shared" si="118"/>
        <v/>
      </c>
      <c r="AD934" t="str">
        <f>+IF($C934="","",CDR!$J$2)</f>
        <v/>
      </c>
      <c r="AE934" t="str">
        <f>+IF(C934="","",CDR!J932)</f>
        <v/>
      </c>
      <c r="AF934" t="str">
        <f t="shared" si="119"/>
        <v/>
      </c>
    </row>
    <row r="935" spans="1:32" x14ac:dyDescent="0.25">
      <c r="A935" t="str">
        <f>+IF($C935="","",IF(CDR!I936="","",TEXT(CDR!I936,"00000000000000")))</f>
        <v/>
      </c>
      <c r="B935" t="str">
        <f t="shared" si="112"/>
        <v/>
      </c>
      <c r="C935" t="str">
        <f>+IF(CDR!F936="","",SUBSTITUTE(CDR!F936,"CHAR (10)"," "))</f>
        <v/>
      </c>
      <c r="D935" t="str">
        <f>+IF(CDR!F936="","",SUBSTITUTE(CDR!F936,"CHAR (10)"," "))</f>
        <v/>
      </c>
      <c r="E935" t="str">
        <f t="shared" si="113"/>
        <v/>
      </c>
      <c r="F935" t="str">
        <f>+IF($C935="","",IF(CDR!G936="BIO","Oui","Non"))</f>
        <v/>
      </c>
      <c r="G935" t="str">
        <f>+IF($C935="","",IF(CDR!D936="DOMEDIA","MDD",IF(CDR!D936="APTA","MDD",IF(CDR!D936="TOP BUDGET","Premier Prix","MN"))))</f>
        <v/>
      </c>
      <c r="H935" t="str">
        <f>+IF($C935="","",CDR!D936)</f>
        <v/>
      </c>
      <c r="K935" t="str">
        <f>+IF($C935="","",CDR!$E$2)</f>
        <v/>
      </c>
      <c r="L935" t="str">
        <f>+IF($C935="","",CDR!$G$2)</f>
        <v/>
      </c>
      <c r="M935" t="str">
        <f>+IF($C935="","",CDR!AN936)</f>
        <v/>
      </c>
      <c r="N935" t="str">
        <f>+IF($C935="","",CDR!AO936)</f>
        <v/>
      </c>
      <c r="P935" t="str">
        <f t="shared" si="114"/>
        <v/>
      </c>
      <c r="Q935" t="str">
        <f>+IF($C935="","",CDR!A936)</f>
        <v/>
      </c>
      <c r="S935" t="str">
        <f t="shared" si="115"/>
        <v/>
      </c>
      <c r="T935" t="str">
        <f t="shared" si="116"/>
        <v/>
      </c>
      <c r="U935" t="str">
        <f t="shared" si="117"/>
        <v/>
      </c>
      <c r="V935" t="str">
        <f>+IF(C935="","",IF(CDR!L936="VRAC","Composant sans Colisage","Homogène"))</f>
        <v/>
      </c>
      <c r="W935" t="str">
        <f>+IF(C935="","",IF(CDR!L936="VRAC","EACH",IF(CDR!L936="COLIS","COLIS (CARTON FARDEAU DISPLAY)","PALETTE - BOX")))</f>
        <v/>
      </c>
      <c r="X935" t="str">
        <f>+IF($C935="","",IF(CDR!L936="PALETTE",CDR!M936,""))</f>
        <v/>
      </c>
      <c r="Z935" t="str">
        <f>+IF($C935="","",IF(CDR!N936="PALETTE","",CDR!M936))</f>
        <v/>
      </c>
      <c r="AC935" t="str">
        <f t="shared" si="118"/>
        <v/>
      </c>
      <c r="AD935" t="str">
        <f>+IF($C935="","",CDR!$J$2)</f>
        <v/>
      </c>
      <c r="AE935" t="str">
        <f>+IF(C935="","",CDR!J933)</f>
        <v/>
      </c>
      <c r="AF935" t="str">
        <f t="shared" si="119"/>
        <v/>
      </c>
    </row>
    <row r="936" spans="1:32" x14ac:dyDescent="0.25">
      <c r="A936" t="str">
        <f>+IF($C936="","",IF(CDR!I937="","",TEXT(CDR!I937,"00000000000000")))</f>
        <v/>
      </c>
      <c r="B936" t="str">
        <f t="shared" si="112"/>
        <v/>
      </c>
      <c r="C936" t="str">
        <f>+IF(CDR!F937="","",SUBSTITUTE(CDR!F937,"CHAR (10)"," "))</f>
        <v/>
      </c>
      <c r="D936" t="str">
        <f>+IF(CDR!F937="","",SUBSTITUTE(CDR!F937,"CHAR (10)"," "))</f>
        <v/>
      </c>
      <c r="E936" t="str">
        <f t="shared" si="113"/>
        <v/>
      </c>
      <c r="F936" t="str">
        <f>+IF($C936="","",IF(CDR!G937="BIO","Oui","Non"))</f>
        <v/>
      </c>
      <c r="G936" t="str">
        <f>+IF($C936="","",IF(CDR!D937="DOMEDIA","MDD",IF(CDR!D937="APTA","MDD",IF(CDR!D937="TOP BUDGET","Premier Prix","MN"))))</f>
        <v/>
      </c>
      <c r="H936" t="str">
        <f>+IF($C936="","",CDR!D937)</f>
        <v/>
      </c>
      <c r="K936" t="str">
        <f>+IF($C936="","",CDR!$E$2)</f>
        <v/>
      </c>
      <c r="L936" t="str">
        <f>+IF($C936="","",CDR!$G$2)</f>
        <v/>
      </c>
      <c r="M936" t="str">
        <f>+IF($C936="","",CDR!AN937)</f>
        <v/>
      </c>
      <c r="N936" t="str">
        <f>+IF($C936="","",CDR!AO937)</f>
        <v/>
      </c>
      <c r="P936" t="str">
        <f t="shared" si="114"/>
        <v/>
      </c>
      <c r="Q936" t="str">
        <f>+IF($C936="","",CDR!A937)</f>
        <v/>
      </c>
      <c r="S936" t="str">
        <f t="shared" si="115"/>
        <v/>
      </c>
      <c r="T936" t="str">
        <f t="shared" si="116"/>
        <v/>
      </c>
      <c r="U936" t="str">
        <f t="shared" si="117"/>
        <v/>
      </c>
      <c r="V936" t="str">
        <f>+IF(C936="","",IF(CDR!L937="VRAC","Composant sans Colisage","Homogène"))</f>
        <v/>
      </c>
      <c r="W936" t="str">
        <f>+IF(C936="","",IF(CDR!L937="VRAC","EACH",IF(CDR!L937="COLIS","COLIS (CARTON FARDEAU DISPLAY)","PALETTE - BOX")))</f>
        <v/>
      </c>
      <c r="X936" t="str">
        <f>+IF($C936="","",IF(CDR!L937="PALETTE",CDR!M937,""))</f>
        <v/>
      </c>
      <c r="Z936" t="str">
        <f>+IF($C936="","",IF(CDR!N937="PALETTE","",CDR!M937))</f>
        <v/>
      </c>
      <c r="AC936" t="str">
        <f t="shared" si="118"/>
        <v/>
      </c>
      <c r="AD936" t="str">
        <f>+IF($C936="","",CDR!$J$2)</f>
        <v/>
      </c>
      <c r="AE936" t="str">
        <f>+IF(C936="","",CDR!J934)</f>
        <v/>
      </c>
      <c r="AF936" t="str">
        <f t="shared" si="119"/>
        <v/>
      </c>
    </row>
    <row r="937" spans="1:32" x14ac:dyDescent="0.25">
      <c r="A937" t="str">
        <f>+IF($C937="","",IF(CDR!I938="","",TEXT(CDR!I938,"00000000000000")))</f>
        <v/>
      </c>
      <c r="B937" t="str">
        <f t="shared" si="112"/>
        <v/>
      </c>
      <c r="C937" t="str">
        <f>+IF(CDR!F938="","",SUBSTITUTE(CDR!F938,"CHAR (10)"," "))</f>
        <v/>
      </c>
      <c r="D937" t="str">
        <f>+IF(CDR!F938="","",SUBSTITUTE(CDR!F938,"CHAR (10)"," "))</f>
        <v/>
      </c>
      <c r="E937" t="str">
        <f t="shared" si="113"/>
        <v/>
      </c>
      <c r="F937" t="str">
        <f>+IF($C937="","",IF(CDR!G938="BIO","Oui","Non"))</f>
        <v/>
      </c>
      <c r="G937" t="str">
        <f>+IF($C937="","",IF(CDR!D938="DOMEDIA","MDD",IF(CDR!D938="APTA","MDD",IF(CDR!D938="TOP BUDGET","Premier Prix","MN"))))</f>
        <v/>
      </c>
      <c r="H937" t="str">
        <f>+IF($C937="","",CDR!D938)</f>
        <v/>
      </c>
      <c r="K937" t="str">
        <f>+IF($C937="","",CDR!$E$2)</f>
        <v/>
      </c>
      <c r="L937" t="str">
        <f>+IF($C937="","",CDR!$G$2)</f>
        <v/>
      </c>
      <c r="M937" t="str">
        <f>+IF($C937="","",CDR!AN938)</f>
        <v/>
      </c>
      <c r="N937" t="str">
        <f>+IF($C937="","",CDR!AO938)</f>
        <v/>
      </c>
      <c r="P937" t="str">
        <f t="shared" si="114"/>
        <v/>
      </c>
      <c r="Q937" t="str">
        <f>+IF($C937="","",CDR!A938)</f>
        <v/>
      </c>
      <c r="S937" t="str">
        <f t="shared" si="115"/>
        <v/>
      </c>
      <c r="T937" t="str">
        <f t="shared" si="116"/>
        <v/>
      </c>
      <c r="U937" t="str">
        <f t="shared" si="117"/>
        <v/>
      </c>
      <c r="V937" t="str">
        <f>+IF(C937="","",IF(CDR!L938="VRAC","Composant sans Colisage","Homogène"))</f>
        <v/>
      </c>
      <c r="W937" t="str">
        <f>+IF(C937="","",IF(CDR!L938="VRAC","EACH",IF(CDR!L938="COLIS","COLIS (CARTON FARDEAU DISPLAY)","PALETTE - BOX")))</f>
        <v/>
      </c>
      <c r="X937" t="str">
        <f>+IF($C937="","",IF(CDR!L938="PALETTE",CDR!M938,""))</f>
        <v/>
      </c>
      <c r="Z937" t="str">
        <f>+IF($C937="","",IF(CDR!N938="PALETTE","",CDR!M938))</f>
        <v/>
      </c>
      <c r="AC937" t="str">
        <f t="shared" si="118"/>
        <v/>
      </c>
      <c r="AD937" t="str">
        <f>+IF($C937="","",CDR!$J$2)</f>
        <v/>
      </c>
      <c r="AE937" t="str">
        <f>+IF(C937="","",CDR!J935)</f>
        <v/>
      </c>
      <c r="AF937" t="str">
        <f t="shared" si="119"/>
        <v/>
      </c>
    </row>
    <row r="938" spans="1:32" x14ac:dyDescent="0.25">
      <c r="A938" t="str">
        <f>+IF($C938="","",IF(CDR!I939="","",TEXT(CDR!I939,"00000000000000")))</f>
        <v/>
      </c>
      <c r="B938" t="str">
        <f t="shared" si="112"/>
        <v/>
      </c>
      <c r="C938" t="str">
        <f>+IF(CDR!F939="","",SUBSTITUTE(CDR!F939,"CHAR (10)"," "))</f>
        <v/>
      </c>
      <c r="D938" t="str">
        <f>+IF(CDR!F939="","",SUBSTITUTE(CDR!F939,"CHAR (10)"," "))</f>
        <v/>
      </c>
      <c r="E938" t="str">
        <f t="shared" si="113"/>
        <v/>
      </c>
      <c r="F938" t="str">
        <f>+IF($C938="","",IF(CDR!G939="BIO","Oui","Non"))</f>
        <v/>
      </c>
      <c r="G938" t="str">
        <f>+IF($C938="","",IF(CDR!D939="DOMEDIA","MDD",IF(CDR!D939="APTA","MDD",IF(CDR!D939="TOP BUDGET","Premier Prix","MN"))))</f>
        <v/>
      </c>
      <c r="H938" t="str">
        <f>+IF($C938="","",CDR!D939)</f>
        <v/>
      </c>
      <c r="K938" t="str">
        <f>+IF($C938="","",CDR!$E$2)</f>
        <v/>
      </c>
      <c r="L938" t="str">
        <f>+IF($C938="","",CDR!$G$2)</f>
        <v/>
      </c>
      <c r="M938" t="str">
        <f>+IF($C938="","",CDR!AN939)</f>
        <v/>
      </c>
      <c r="N938" t="str">
        <f>+IF($C938="","",CDR!AO939)</f>
        <v/>
      </c>
      <c r="P938" t="str">
        <f t="shared" si="114"/>
        <v/>
      </c>
      <c r="Q938" t="str">
        <f>+IF($C938="","",CDR!A939)</f>
        <v/>
      </c>
      <c r="S938" t="str">
        <f t="shared" si="115"/>
        <v/>
      </c>
      <c r="T938" t="str">
        <f t="shared" si="116"/>
        <v/>
      </c>
      <c r="U938" t="str">
        <f t="shared" si="117"/>
        <v/>
      </c>
      <c r="V938" t="str">
        <f>+IF(C938="","",IF(CDR!L939="VRAC","Composant sans Colisage","Homogène"))</f>
        <v/>
      </c>
      <c r="W938" t="str">
        <f>+IF(C938="","",IF(CDR!L939="VRAC","EACH",IF(CDR!L939="COLIS","COLIS (CARTON FARDEAU DISPLAY)","PALETTE - BOX")))</f>
        <v/>
      </c>
      <c r="X938" t="str">
        <f>+IF($C938="","",IF(CDR!L939="PALETTE",CDR!M939,""))</f>
        <v/>
      </c>
      <c r="Z938" t="str">
        <f>+IF($C938="","",IF(CDR!N939="PALETTE","",CDR!M939))</f>
        <v/>
      </c>
      <c r="AC938" t="str">
        <f t="shared" si="118"/>
        <v/>
      </c>
      <c r="AD938" t="str">
        <f>+IF($C938="","",CDR!$J$2)</f>
        <v/>
      </c>
      <c r="AE938" t="str">
        <f>+IF(C938="","",CDR!J936)</f>
        <v/>
      </c>
      <c r="AF938" t="str">
        <f t="shared" si="119"/>
        <v/>
      </c>
    </row>
    <row r="939" spans="1:32" x14ac:dyDescent="0.25">
      <c r="A939" t="str">
        <f>+IF($C939="","",IF(CDR!I940="","",TEXT(CDR!I940,"00000000000000")))</f>
        <v/>
      </c>
      <c r="B939" t="str">
        <f t="shared" si="112"/>
        <v/>
      </c>
      <c r="C939" t="str">
        <f>+IF(CDR!F940="","",SUBSTITUTE(CDR!F940,"CHAR (10)"," "))</f>
        <v/>
      </c>
      <c r="D939" t="str">
        <f>+IF(CDR!F940="","",SUBSTITUTE(CDR!F940,"CHAR (10)"," "))</f>
        <v/>
      </c>
      <c r="E939" t="str">
        <f t="shared" si="113"/>
        <v/>
      </c>
      <c r="F939" t="str">
        <f>+IF($C939="","",IF(CDR!G940="BIO","Oui","Non"))</f>
        <v/>
      </c>
      <c r="G939" t="str">
        <f>+IF($C939="","",IF(CDR!D940="DOMEDIA","MDD",IF(CDR!D940="APTA","MDD",IF(CDR!D940="TOP BUDGET","Premier Prix","MN"))))</f>
        <v/>
      </c>
      <c r="H939" t="str">
        <f>+IF($C939="","",CDR!D940)</f>
        <v/>
      </c>
      <c r="K939" t="str">
        <f>+IF($C939="","",CDR!$E$2)</f>
        <v/>
      </c>
      <c r="L939" t="str">
        <f>+IF($C939="","",CDR!$G$2)</f>
        <v/>
      </c>
      <c r="M939" t="str">
        <f>+IF($C939="","",CDR!AN940)</f>
        <v/>
      </c>
      <c r="N939" t="str">
        <f>+IF($C939="","",CDR!AO940)</f>
        <v/>
      </c>
      <c r="P939" t="str">
        <f t="shared" si="114"/>
        <v/>
      </c>
      <c r="Q939" t="str">
        <f>+IF($C939="","",CDR!A940)</f>
        <v/>
      </c>
      <c r="S939" t="str">
        <f t="shared" si="115"/>
        <v/>
      </c>
      <c r="T939" t="str">
        <f t="shared" si="116"/>
        <v/>
      </c>
      <c r="U939" t="str">
        <f t="shared" si="117"/>
        <v/>
      </c>
      <c r="V939" t="str">
        <f>+IF(C939="","",IF(CDR!L940="VRAC","Composant sans Colisage","Homogène"))</f>
        <v/>
      </c>
      <c r="W939" t="str">
        <f>+IF(C939="","",IF(CDR!L940="VRAC","EACH",IF(CDR!L940="COLIS","COLIS (CARTON FARDEAU DISPLAY)","PALETTE - BOX")))</f>
        <v/>
      </c>
      <c r="X939" t="str">
        <f>+IF($C939="","",IF(CDR!L940="PALETTE",CDR!M940,""))</f>
        <v/>
      </c>
      <c r="Z939" t="str">
        <f>+IF($C939="","",IF(CDR!N940="PALETTE","",CDR!M940))</f>
        <v/>
      </c>
      <c r="AC939" t="str">
        <f t="shared" si="118"/>
        <v/>
      </c>
      <c r="AD939" t="str">
        <f>+IF($C939="","",CDR!$J$2)</f>
        <v/>
      </c>
      <c r="AE939" t="str">
        <f>+IF(C939="","",CDR!J937)</f>
        <v/>
      </c>
      <c r="AF939" t="str">
        <f t="shared" si="119"/>
        <v/>
      </c>
    </row>
    <row r="940" spans="1:32" x14ac:dyDescent="0.25">
      <c r="A940" t="str">
        <f>+IF($C940="","",IF(CDR!I941="","",TEXT(CDR!I941,"00000000000000")))</f>
        <v/>
      </c>
      <c r="B940" t="str">
        <f t="shared" si="112"/>
        <v/>
      </c>
      <c r="C940" t="str">
        <f>+IF(CDR!F941="","",SUBSTITUTE(CDR!F941,"CHAR (10)"," "))</f>
        <v/>
      </c>
      <c r="D940" t="str">
        <f>+IF(CDR!F941="","",SUBSTITUTE(CDR!F941,"CHAR (10)"," "))</f>
        <v/>
      </c>
      <c r="E940" t="str">
        <f t="shared" si="113"/>
        <v/>
      </c>
      <c r="F940" t="str">
        <f>+IF($C940="","",IF(CDR!G941="BIO","Oui","Non"))</f>
        <v/>
      </c>
      <c r="G940" t="str">
        <f>+IF($C940="","",IF(CDR!D941="DOMEDIA","MDD",IF(CDR!D941="APTA","MDD",IF(CDR!D941="TOP BUDGET","Premier Prix","MN"))))</f>
        <v/>
      </c>
      <c r="H940" t="str">
        <f>+IF($C940="","",CDR!D941)</f>
        <v/>
      </c>
      <c r="K940" t="str">
        <f>+IF($C940="","",CDR!$E$2)</f>
        <v/>
      </c>
      <c r="L940" t="str">
        <f>+IF($C940="","",CDR!$G$2)</f>
        <v/>
      </c>
      <c r="M940" t="str">
        <f>+IF($C940="","",CDR!AN941)</f>
        <v/>
      </c>
      <c r="N940" t="str">
        <f>+IF($C940="","",CDR!AO941)</f>
        <v/>
      </c>
      <c r="P940" t="str">
        <f t="shared" si="114"/>
        <v/>
      </c>
      <c r="Q940" t="str">
        <f>+IF($C940="","",CDR!A941)</f>
        <v/>
      </c>
      <c r="S940" t="str">
        <f t="shared" si="115"/>
        <v/>
      </c>
      <c r="T940" t="str">
        <f t="shared" si="116"/>
        <v/>
      </c>
      <c r="U940" t="str">
        <f t="shared" si="117"/>
        <v/>
      </c>
      <c r="V940" t="str">
        <f>+IF(C940="","",IF(CDR!L941="VRAC","Composant sans Colisage","Homogène"))</f>
        <v/>
      </c>
      <c r="W940" t="str">
        <f>+IF(C940="","",IF(CDR!L941="VRAC","EACH",IF(CDR!L941="COLIS","COLIS (CARTON FARDEAU DISPLAY)","PALETTE - BOX")))</f>
        <v/>
      </c>
      <c r="X940" t="str">
        <f>+IF($C940="","",IF(CDR!L941="PALETTE",CDR!M941,""))</f>
        <v/>
      </c>
      <c r="Z940" t="str">
        <f>+IF($C940="","",IF(CDR!N941="PALETTE","",CDR!M941))</f>
        <v/>
      </c>
      <c r="AC940" t="str">
        <f t="shared" si="118"/>
        <v/>
      </c>
      <c r="AD940" t="str">
        <f>+IF($C940="","",CDR!$J$2)</f>
        <v/>
      </c>
      <c r="AE940" t="str">
        <f>+IF(C940="","",CDR!J938)</f>
        <v/>
      </c>
      <c r="AF940" t="str">
        <f t="shared" si="119"/>
        <v/>
      </c>
    </row>
    <row r="941" spans="1:32" x14ac:dyDescent="0.25">
      <c r="A941" t="str">
        <f>+IF($C941="","",IF(CDR!I942="","",TEXT(CDR!I942,"00000000000000")))</f>
        <v/>
      </c>
      <c r="B941" t="str">
        <f t="shared" si="112"/>
        <v/>
      </c>
      <c r="C941" t="str">
        <f>+IF(CDR!F942="","",SUBSTITUTE(CDR!F942,"CHAR (10)"," "))</f>
        <v/>
      </c>
      <c r="D941" t="str">
        <f>+IF(CDR!F942="","",SUBSTITUTE(CDR!F942,"CHAR (10)"," "))</f>
        <v/>
      </c>
      <c r="E941" t="str">
        <f t="shared" si="113"/>
        <v/>
      </c>
      <c r="F941" t="str">
        <f>+IF($C941="","",IF(CDR!G942="BIO","Oui","Non"))</f>
        <v/>
      </c>
      <c r="G941" t="str">
        <f>+IF($C941="","",IF(CDR!D942="DOMEDIA","MDD",IF(CDR!D942="APTA","MDD",IF(CDR!D942="TOP BUDGET","Premier Prix","MN"))))</f>
        <v/>
      </c>
      <c r="H941" t="str">
        <f>+IF($C941="","",CDR!D942)</f>
        <v/>
      </c>
      <c r="K941" t="str">
        <f>+IF($C941="","",CDR!$E$2)</f>
        <v/>
      </c>
      <c r="L941" t="str">
        <f>+IF($C941="","",CDR!$G$2)</f>
        <v/>
      </c>
      <c r="M941" t="str">
        <f>+IF($C941="","",CDR!AN942)</f>
        <v/>
      </c>
      <c r="N941" t="str">
        <f>+IF($C941="","",CDR!AO942)</f>
        <v/>
      </c>
      <c r="P941" t="str">
        <f t="shared" si="114"/>
        <v/>
      </c>
      <c r="Q941" t="str">
        <f>+IF($C941="","",CDR!A942)</f>
        <v/>
      </c>
      <c r="S941" t="str">
        <f t="shared" si="115"/>
        <v/>
      </c>
      <c r="T941" t="str">
        <f t="shared" si="116"/>
        <v/>
      </c>
      <c r="U941" t="str">
        <f t="shared" si="117"/>
        <v/>
      </c>
      <c r="V941" t="str">
        <f>+IF(C941="","",IF(CDR!L942="VRAC","Composant sans Colisage","Homogène"))</f>
        <v/>
      </c>
      <c r="W941" t="str">
        <f>+IF(C941="","",IF(CDR!L942="VRAC","EACH",IF(CDR!L942="COLIS","COLIS (CARTON FARDEAU DISPLAY)","PALETTE - BOX")))</f>
        <v/>
      </c>
      <c r="X941" t="str">
        <f>+IF($C941="","",IF(CDR!L942="PALETTE",CDR!M942,""))</f>
        <v/>
      </c>
      <c r="Z941" t="str">
        <f>+IF($C941="","",IF(CDR!N942="PALETTE","",CDR!M942))</f>
        <v/>
      </c>
      <c r="AC941" t="str">
        <f t="shared" si="118"/>
        <v/>
      </c>
      <c r="AD941" t="str">
        <f>+IF($C941="","",CDR!$J$2)</f>
        <v/>
      </c>
      <c r="AE941" t="str">
        <f>+IF(C941="","",CDR!J939)</f>
        <v/>
      </c>
      <c r="AF941" t="str">
        <f t="shared" si="119"/>
        <v/>
      </c>
    </row>
    <row r="942" spans="1:32" x14ac:dyDescent="0.25">
      <c r="A942" t="str">
        <f>+IF($C942="","",IF(CDR!I943="","",TEXT(CDR!I943,"00000000000000")))</f>
        <v/>
      </c>
      <c r="B942" t="str">
        <f t="shared" si="112"/>
        <v/>
      </c>
      <c r="C942" t="str">
        <f>+IF(CDR!F943="","",SUBSTITUTE(CDR!F943,"CHAR (10)"," "))</f>
        <v/>
      </c>
      <c r="D942" t="str">
        <f>+IF(CDR!F943="","",SUBSTITUTE(CDR!F943,"CHAR (10)"," "))</f>
        <v/>
      </c>
      <c r="E942" t="str">
        <f t="shared" si="113"/>
        <v/>
      </c>
      <c r="F942" t="str">
        <f>+IF($C942="","",IF(CDR!G943="BIO","Oui","Non"))</f>
        <v/>
      </c>
      <c r="G942" t="str">
        <f>+IF($C942="","",IF(CDR!D943="DOMEDIA","MDD",IF(CDR!D943="APTA","MDD",IF(CDR!D943="TOP BUDGET","Premier Prix","MN"))))</f>
        <v/>
      </c>
      <c r="H942" t="str">
        <f>+IF($C942="","",CDR!D943)</f>
        <v/>
      </c>
      <c r="K942" t="str">
        <f>+IF($C942="","",CDR!$E$2)</f>
        <v/>
      </c>
      <c r="L942" t="str">
        <f>+IF($C942="","",CDR!$G$2)</f>
        <v/>
      </c>
      <c r="M942" t="str">
        <f>+IF($C942="","",CDR!AN943)</f>
        <v/>
      </c>
      <c r="N942" t="str">
        <f>+IF($C942="","",CDR!AO943)</f>
        <v/>
      </c>
      <c r="P942" t="str">
        <f t="shared" si="114"/>
        <v/>
      </c>
      <c r="Q942" t="str">
        <f>+IF($C942="","",CDR!A943)</f>
        <v/>
      </c>
      <c r="S942" t="str">
        <f t="shared" si="115"/>
        <v/>
      </c>
      <c r="T942" t="str">
        <f t="shared" si="116"/>
        <v/>
      </c>
      <c r="U942" t="str">
        <f t="shared" si="117"/>
        <v/>
      </c>
      <c r="V942" t="str">
        <f>+IF(C942="","",IF(CDR!L943="VRAC","Composant sans Colisage","Homogène"))</f>
        <v/>
      </c>
      <c r="W942" t="str">
        <f>+IF(C942="","",IF(CDR!L943="VRAC","EACH",IF(CDR!L943="COLIS","COLIS (CARTON FARDEAU DISPLAY)","PALETTE - BOX")))</f>
        <v/>
      </c>
      <c r="X942" t="str">
        <f>+IF($C942="","",IF(CDR!L943="PALETTE",CDR!M943,""))</f>
        <v/>
      </c>
      <c r="Z942" t="str">
        <f>+IF($C942="","",IF(CDR!N943="PALETTE","",CDR!M943))</f>
        <v/>
      </c>
      <c r="AC942" t="str">
        <f t="shared" si="118"/>
        <v/>
      </c>
      <c r="AD942" t="str">
        <f>+IF($C942="","",CDR!$J$2)</f>
        <v/>
      </c>
      <c r="AE942" t="str">
        <f>+IF(C942="","",CDR!J940)</f>
        <v/>
      </c>
      <c r="AF942" t="str">
        <f t="shared" si="119"/>
        <v/>
      </c>
    </row>
    <row r="943" spans="1:32" x14ac:dyDescent="0.25">
      <c r="A943" t="str">
        <f>+IF($C943="","",IF(CDR!I944="","",TEXT(CDR!I944,"00000000000000")))</f>
        <v/>
      </c>
      <c r="B943" t="str">
        <f t="shared" si="112"/>
        <v/>
      </c>
      <c r="C943" t="str">
        <f>+IF(CDR!F944="","",SUBSTITUTE(CDR!F944,"CHAR (10)"," "))</f>
        <v/>
      </c>
      <c r="D943" t="str">
        <f>+IF(CDR!F944="","",SUBSTITUTE(CDR!F944,"CHAR (10)"," "))</f>
        <v/>
      </c>
      <c r="E943" t="str">
        <f t="shared" si="113"/>
        <v/>
      </c>
      <c r="F943" t="str">
        <f>+IF($C943="","",IF(CDR!G944="BIO","Oui","Non"))</f>
        <v/>
      </c>
      <c r="G943" t="str">
        <f>+IF($C943="","",IF(CDR!D944="DOMEDIA","MDD",IF(CDR!D944="APTA","MDD",IF(CDR!D944="TOP BUDGET","Premier Prix","MN"))))</f>
        <v/>
      </c>
      <c r="H943" t="str">
        <f>+IF($C943="","",CDR!D944)</f>
        <v/>
      </c>
      <c r="K943" t="str">
        <f>+IF($C943="","",CDR!$E$2)</f>
        <v/>
      </c>
      <c r="L943" t="str">
        <f>+IF($C943="","",CDR!$G$2)</f>
        <v/>
      </c>
      <c r="M943" t="str">
        <f>+IF($C943="","",CDR!AN944)</f>
        <v/>
      </c>
      <c r="N943" t="str">
        <f>+IF($C943="","",CDR!AO944)</f>
        <v/>
      </c>
      <c r="P943" t="str">
        <f t="shared" si="114"/>
        <v/>
      </c>
      <c r="Q943" t="str">
        <f>+IF($C943="","",CDR!A944)</f>
        <v/>
      </c>
      <c r="S943" t="str">
        <f t="shared" si="115"/>
        <v/>
      </c>
      <c r="T943" t="str">
        <f t="shared" si="116"/>
        <v/>
      </c>
      <c r="U943" t="str">
        <f t="shared" si="117"/>
        <v/>
      </c>
      <c r="V943" t="str">
        <f>+IF(C943="","",IF(CDR!L944="VRAC","Composant sans Colisage","Homogène"))</f>
        <v/>
      </c>
      <c r="W943" t="str">
        <f>+IF(C943="","",IF(CDR!L944="VRAC","EACH",IF(CDR!L944="COLIS","COLIS (CARTON FARDEAU DISPLAY)","PALETTE - BOX")))</f>
        <v/>
      </c>
      <c r="X943" t="str">
        <f>+IF($C943="","",IF(CDR!L944="PALETTE",CDR!M944,""))</f>
        <v/>
      </c>
      <c r="Z943" t="str">
        <f>+IF($C943="","",IF(CDR!N944="PALETTE","",CDR!M944))</f>
        <v/>
      </c>
      <c r="AC943" t="str">
        <f t="shared" si="118"/>
        <v/>
      </c>
      <c r="AD943" t="str">
        <f>+IF($C943="","",CDR!$J$2)</f>
        <v/>
      </c>
      <c r="AE943" t="str">
        <f>+IF(C943="","",CDR!J941)</f>
        <v/>
      </c>
      <c r="AF943" t="str">
        <f t="shared" si="119"/>
        <v/>
      </c>
    </row>
    <row r="944" spans="1:32" x14ac:dyDescent="0.25">
      <c r="A944" t="str">
        <f>+IF($C944="","",IF(CDR!I945="","",TEXT(CDR!I945,"00000000000000")))</f>
        <v/>
      </c>
      <c r="B944" t="str">
        <f t="shared" si="112"/>
        <v/>
      </c>
      <c r="C944" t="str">
        <f>+IF(CDR!F945="","",SUBSTITUTE(CDR!F945,"CHAR (10)"," "))</f>
        <v/>
      </c>
      <c r="D944" t="str">
        <f>+IF(CDR!F945="","",SUBSTITUTE(CDR!F945,"CHAR (10)"," "))</f>
        <v/>
      </c>
      <c r="E944" t="str">
        <f t="shared" si="113"/>
        <v/>
      </c>
      <c r="F944" t="str">
        <f>+IF($C944="","",IF(CDR!G945="BIO","Oui","Non"))</f>
        <v/>
      </c>
      <c r="G944" t="str">
        <f>+IF($C944="","",IF(CDR!D945="DOMEDIA","MDD",IF(CDR!D945="APTA","MDD",IF(CDR!D945="TOP BUDGET","Premier Prix","MN"))))</f>
        <v/>
      </c>
      <c r="H944" t="str">
        <f>+IF($C944="","",CDR!D945)</f>
        <v/>
      </c>
      <c r="K944" t="str">
        <f>+IF($C944="","",CDR!$E$2)</f>
        <v/>
      </c>
      <c r="L944" t="str">
        <f>+IF($C944="","",CDR!$G$2)</f>
        <v/>
      </c>
      <c r="M944" t="str">
        <f>+IF($C944="","",CDR!AN945)</f>
        <v/>
      </c>
      <c r="N944" t="str">
        <f>+IF($C944="","",CDR!AO945)</f>
        <v/>
      </c>
      <c r="P944" t="str">
        <f t="shared" si="114"/>
        <v/>
      </c>
      <c r="Q944" t="str">
        <f>+IF($C944="","",CDR!A945)</f>
        <v/>
      </c>
      <c r="S944" t="str">
        <f t="shared" si="115"/>
        <v/>
      </c>
      <c r="T944" t="str">
        <f t="shared" si="116"/>
        <v/>
      </c>
      <c r="U944" t="str">
        <f t="shared" si="117"/>
        <v/>
      </c>
      <c r="V944" t="str">
        <f>+IF(C944="","",IF(CDR!L945="VRAC","Composant sans Colisage","Homogène"))</f>
        <v/>
      </c>
      <c r="W944" t="str">
        <f>+IF(C944="","",IF(CDR!L945="VRAC","EACH",IF(CDR!L945="COLIS","COLIS (CARTON FARDEAU DISPLAY)","PALETTE - BOX")))</f>
        <v/>
      </c>
      <c r="X944" t="str">
        <f>+IF($C944="","",IF(CDR!L945="PALETTE",CDR!M945,""))</f>
        <v/>
      </c>
      <c r="Z944" t="str">
        <f>+IF($C944="","",IF(CDR!N945="PALETTE","",CDR!M945))</f>
        <v/>
      </c>
      <c r="AC944" t="str">
        <f t="shared" si="118"/>
        <v/>
      </c>
      <c r="AD944" t="str">
        <f>+IF($C944="","",CDR!$J$2)</f>
        <v/>
      </c>
      <c r="AE944" t="str">
        <f>+IF(C944="","",CDR!J942)</f>
        <v/>
      </c>
      <c r="AF944" t="str">
        <f t="shared" si="119"/>
        <v/>
      </c>
    </row>
    <row r="945" spans="1:32" x14ac:dyDescent="0.25">
      <c r="A945" t="str">
        <f>+IF($C945="","",IF(CDR!I946="","",TEXT(CDR!I946,"00000000000000")))</f>
        <v/>
      </c>
      <c r="B945" t="str">
        <f t="shared" si="112"/>
        <v/>
      </c>
      <c r="C945" t="str">
        <f>+IF(CDR!F946="","",SUBSTITUTE(CDR!F946,"CHAR (10)"," "))</f>
        <v/>
      </c>
      <c r="D945" t="str">
        <f>+IF(CDR!F946="","",SUBSTITUTE(CDR!F946,"CHAR (10)"," "))</f>
        <v/>
      </c>
      <c r="E945" t="str">
        <f t="shared" si="113"/>
        <v/>
      </c>
      <c r="F945" t="str">
        <f>+IF($C945="","",IF(CDR!G946="BIO","Oui","Non"))</f>
        <v/>
      </c>
      <c r="G945" t="str">
        <f>+IF($C945="","",IF(CDR!D946="DOMEDIA","MDD",IF(CDR!D946="APTA","MDD",IF(CDR!D946="TOP BUDGET","Premier Prix","MN"))))</f>
        <v/>
      </c>
      <c r="H945" t="str">
        <f>+IF($C945="","",CDR!D946)</f>
        <v/>
      </c>
      <c r="K945" t="str">
        <f>+IF($C945="","",CDR!$E$2)</f>
        <v/>
      </c>
      <c r="L945" t="str">
        <f>+IF($C945="","",CDR!$G$2)</f>
        <v/>
      </c>
      <c r="M945" t="str">
        <f>+IF($C945="","",CDR!AN946)</f>
        <v/>
      </c>
      <c r="N945" t="str">
        <f>+IF($C945="","",CDR!AO946)</f>
        <v/>
      </c>
      <c r="P945" t="str">
        <f t="shared" si="114"/>
        <v/>
      </c>
      <c r="Q945" t="str">
        <f>+IF($C945="","",CDR!A946)</f>
        <v/>
      </c>
      <c r="S945" t="str">
        <f t="shared" si="115"/>
        <v/>
      </c>
      <c r="T945" t="str">
        <f t="shared" si="116"/>
        <v/>
      </c>
      <c r="U945" t="str">
        <f t="shared" si="117"/>
        <v/>
      </c>
      <c r="V945" t="str">
        <f>+IF(C945="","",IF(CDR!L946="VRAC","Composant sans Colisage","Homogène"))</f>
        <v/>
      </c>
      <c r="W945" t="str">
        <f>+IF(C945="","",IF(CDR!L946="VRAC","EACH",IF(CDR!L946="COLIS","COLIS (CARTON FARDEAU DISPLAY)","PALETTE - BOX")))</f>
        <v/>
      </c>
      <c r="X945" t="str">
        <f>+IF($C945="","",IF(CDR!L946="PALETTE",CDR!M946,""))</f>
        <v/>
      </c>
      <c r="Z945" t="str">
        <f>+IF($C945="","",IF(CDR!N946="PALETTE","",CDR!M946))</f>
        <v/>
      </c>
      <c r="AC945" t="str">
        <f t="shared" si="118"/>
        <v/>
      </c>
      <c r="AD945" t="str">
        <f>+IF($C945="","",CDR!$J$2)</f>
        <v/>
      </c>
      <c r="AE945" t="str">
        <f>+IF(C945="","",CDR!J943)</f>
        <v/>
      </c>
      <c r="AF945" t="str">
        <f t="shared" si="119"/>
        <v/>
      </c>
    </row>
    <row r="946" spans="1:32" x14ac:dyDescent="0.25">
      <c r="A946" t="str">
        <f>+IF($C946="","",IF(CDR!I947="","",TEXT(CDR!I947,"00000000000000")))</f>
        <v/>
      </c>
      <c r="B946" t="str">
        <f t="shared" si="112"/>
        <v/>
      </c>
      <c r="C946" t="str">
        <f>+IF(CDR!F947="","",SUBSTITUTE(CDR!F947,"CHAR (10)"," "))</f>
        <v/>
      </c>
      <c r="D946" t="str">
        <f>+IF(CDR!F947="","",SUBSTITUTE(CDR!F947,"CHAR (10)"," "))</f>
        <v/>
      </c>
      <c r="E946" t="str">
        <f t="shared" si="113"/>
        <v/>
      </c>
      <c r="F946" t="str">
        <f>+IF($C946="","",IF(CDR!G947="BIO","Oui","Non"))</f>
        <v/>
      </c>
      <c r="G946" t="str">
        <f>+IF($C946="","",IF(CDR!D947="DOMEDIA","MDD",IF(CDR!D947="APTA","MDD",IF(CDR!D947="TOP BUDGET","Premier Prix","MN"))))</f>
        <v/>
      </c>
      <c r="H946" t="str">
        <f>+IF($C946="","",CDR!D947)</f>
        <v/>
      </c>
      <c r="K946" t="str">
        <f>+IF($C946="","",CDR!$E$2)</f>
        <v/>
      </c>
      <c r="L946" t="str">
        <f>+IF($C946="","",CDR!$G$2)</f>
        <v/>
      </c>
      <c r="M946" t="str">
        <f>+IF($C946="","",CDR!AN947)</f>
        <v/>
      </c>
      <c r="N946" t="str">
        <f>+IF($C946="","",CDR!AO947)</f>
        <v/>
      </c>
      <c r="P946" t="str">
        <f t="shared" si="114"/>
        <v/>
      </c>
      <c r="Q946" t="str">
        <f>+IF($C946="","",CDR!A947)</f>
        <v/>
      </c>
      <c r="S946" t="str">
        <f t="shared" si="115"/>
        <v/>
      </c>
      <c r="T946" t="str">
        <f t="shared" si="116"/>
        <v/>
      </c>
      <c r="U946" t="str">
        <f t="shared" si="117"/>
        <v/>
      </c>
      <c r="V946" t="str">
        <f>+IF(C946="","",IF(CDR!L947="VRAC","Composant sans Colisage","Homogène"))</f>
        <v/>
      </c>
      <c r="W946" t="str">
        <f>+IF(C946="","",IF(CDR!L947="VRAC","EACH",IF(CDR!L947="COLIS","COLIS (CARTON FARDEAU DISPLAY)","PALETTE - BOX")))</f>
        <v/>
      </c>
      <c r="X946" t="str">
        <f>+IF($C946="","",IF(CDR!L947="PALETTE",CDR!M947,""))</f>
        <v/>
      </c>
      <c r="Z946" t="str">
        <f>+IF($C946="","",IF(CDR!N947="PALETTE","",CDR!M947))</f>
        <v/>
      </c>
      <c r="AC946" t="str">
        <f t="shared" si="118"/>
        <v/>
      </c>
      <c r="AD946" t="str">
        <f>+IF($C946="","",CDR!$J$2)</f>
        <v/>
      </c>
      <c r="AE946" t="str">
        <f>+IF(C946="","",CDR!J944)</f>
        <v/>
      </c>
      <c r="AF946" t="str">
        <f t="shared" si="119"/>
        <v/>
      </c>
    </row>
    <row r="947" spans="1:32" x14ac:dyDescent="0.25">
      <c r="A947" t="str">
        <f>+IF($C947="","",IF(CDR!I948="","",TEXT(CDR!I948,"00000000000000")))</f>
        <v/>
      </c>
      <c r="B947" t="str">
        <f t="shared" si="112"/>
        <v/>
      </c>
      <c r="C947" t="str">
        <f>+IF(CDR!F948="","",SUBSTITUTE(CDR!F948,"CHAR (10)"," "))</f>
        <v/>
      </c>
      <c r="D947" t="str">
        <f>+IF(CDR!F948="","",SUBSTITUTE(CDR!F948,"CHAR (10)"," "))</f>
        <v/>
      </c>
      <c r="E947" t="str">
        <f t="shared" si="113"/>
        <v/>
      </c>
      <c r="F947" t="str">
        <f>+IF($C947="","",IF(CDR!G948="BIO","Oui","Non"))</f>
        <v/>
      </c>
      <c r="G947" t="str">
        <f>+IF($C947="","",IF(CDR!D948="DOMEDIA","MDD",IF(CDR!D948="APTA","MDD",IF(CDR!D948="TOP BUDGET","Premier Prix","MN"))))</f>
        <v/>
      </c>
      <c r="H947" t="str">
        <f>+IF($C947="","",CDR!D948)</f>
        <v/>
      </c>
      <c r="K947" t="str">
        <f>+IF($C947="","",CDR!$E$2)</f>
        <v/>
      </c>
      <c r="L947" t="str">
        <f>+IF($C947="","",CDR!$G$2)</f>
        <v/>
      </c>
      <c r="M947" t="str">
        <f>+IF($C947="","",CDR!AN948)</f>
        <v/>
      </c>
      <c r="N947" t="str">
        <f>+IF($C947="","",CDR!AO948)</f>
        <v/>
      </c>
      <c r="P947" t="str">
        <f t="shared" si="114"/>
        <v/>
      </c>
      <c r="Q947" t="str">
        <f>+IF($C947="","",CDR!A948)</f>
        <v/>
      </c>
      <c r="S947" t="str">
        <f t="shared" si="115"/>
        <v/>
      </c>
      <c r="T947" t="str">
        <f t="shared" si="116"/>
        <v/>
      </c>
      <c r="U947" t="str">
        <f t="shared" si="117"/>
        <v/>
      </c>
      <c r="V947" t="str">
        <f>+IF(C947="","",IF(CDR!L948="VRAC","Composant sans Colisage","Homogène"))</f>
        <v/>
      </c>
      <c r="W947" t="str">
        <f>+IF(C947="","",IF(CDR!L948="VRAC","EACH",IF(CDR!L948="COLIS","COLIS (CARTON FARDEAU DISPLAY)","PALETTE - BOX")))</f>
        <v/>
      </c>
      <c r="X947" t="str">
        <f>+IF($C947="","",IF(CDR!L948="PALETTE",CDR!M948,""))</f>
        <v/>
      </c>
      <c r="Z947" t="str">
        <f>+IF($C947="","",IF(CDR!N948="PALETTE","",CDR!M948))</f>
        <v/>
      </c>
      <c r="AC947" t="str">
        <f t="shared" si="118"/>
        <v/>
      </c>
      <c r="AD947" t="str">
        <f>+IF($C947="","",CDR!$J$2)</f>
        <v/>
      </c>
      <c r="AE947" t="str">
        <f>+IF(C947="","",CDR!J945)</f>
        <v/>
      </c>
      <c r="AF947" t="str">
        <f t="shared" si="119"/>
        <v/>
      </c>
    </row>
    <row r="948" spans="1:32" x14ac:dyDescent="0.25">
      <c r="A948" t="str">
        <f>+IF($C948="","",IF(CDR!I949="","",TEXT(CDR!I949,"00000000000000")))</f>
        <v/>
      </c>
      <c r="B948" t="str">
        <f t="shared" si="112"/>
        <v/>
      </c>
      <c r="C948" t="str">
        <f>+IF(CDR!F949="","",SUBSTITUTE(CDR!F949,"CHAR (10)"," "))</f>
        <v/>
      </c>
      <c r="D948" t="str">
        <f>+IF(CDR!F949="","",SUBSTITUTE(CDR!F949,"CHAR (10)"," "))</f>
        <v/>
      </c>
      <c r="E948" t="str">
        <f t="shared" si="113"/>
        <v/>
      </c>
      <c r="F948" t="str">
        <f>+IF($C948="","",IF(CDR!G949="BIO","Oui","Non"))</f>
        <v/>
      </c>
      <c r="G948" t="str">
        <f>+IF($C948="","",IF(CDR!D949="DOMEDIA","MDD",IF(CDR!D949="APTA","MDD",IF(CDR!D949="TOP BUDGET","Premier Prix","MN"))))</f>
        <v/>
      </c>
      <c r="H948" t="str">
        <f>+IF($C948="","",CDR!D949)</f>
        <v/>
      </c>
      <c r="K948" t="str">
        <f>+IF($C948="","",CDR!$E$2)</f>
        <v/>
      </c>
      <c r="L948" t="str">
        <f>+IF($C948="","",CDR!$G$2)</f>
        <v/>
      </c>
      <c r="M948" t="str">
        <f>+IF($C948="","",CDR!AN949)</f>
        <v/>
      </c>
      <c r="N948" t="str">
        <f>+IF($C948="","",CDR!AO949)</f>
        <v/>
      </c>
      <c r="P948" t="str">
        <f t="shared" si="114"/>
        <v/>
      </c>
      <c r="Q948" t="str">
        <f>+IF($C948="","",CDR!A949)</f>
        <v/>
      </c>
      <c r="S948" t="str">
        <f t="shared" si="115"/>
        <v/>
      </c>
      <c r="T948" t="str">
        <f t="shared" si="116"/>
        <v/>
      </c>
      <c r="U948" t="str">
        <f t="shared" si="117"/>
        <v/>
      </c>
      <c r="V948" t="str">
        <f>+IF(C948="","",IF(CDR!L949="VRAC","Composant sans Colisage","Homogène"))</f>
        <v/>
      </c>
      <c r="W948" t="str">
        <f>+IF(C948="","",IF(CDR!L949="VRAC","EACH",IF(CDR!L949="COLIS","COLIS (CARTON FARDEAU DISPLAY)","PALETTE - BOX")))</f>
        <v/>
      </c>
      <c r="X948" t="str">
        <f>+IF($C948="","",IF(CDR!L949="PALETTE",CDR!M949,""))</f>
        <v/>
      </c>
      <c r="Z948" t="str">
        <f>+IF($C948="","",IF(CDR!N949="PALETTE","",CDR!M949))</f>
        <v/>
      </c>
      <c r="AC948" t="str">
        <f t="shared" si="118"/>
        <v/>
      </c>
      <c r="AD948" t="str">
        <f>+IF($C948="","",CDR!$J$2)</f>
        <v/>
      </c>
      <c r="AE948" t="str">
        <f>+IF(C948="","",CDR!J946)</f>
        <v/>
      </c>
      <c r="AF948" t="str">
        <f t="shared" si="119"/>
        <v/>
      </c>
    </row>
    <row r="949" spans="1:32" x14ac:dyDescent="0.25">
      <c r="A949" t="str">
        <f>+IF($C949="","",IF(CDR!I950="","",TEXT(CDR!I950,"00000000000000")))</f>
        <v/>
      </c>
      <c r="B949" t="str">
        <f t="shared" si="112"/>
        <v/>
      </c>
      <c r="C949" t="str">
        <f>+IF(CDR!F950="","",SUBSTITUTE(CDR!F950,"CHAR (10)"," "))</f>
        <v/>
      </c>
      <c r="D949" t="str">
        <f>+IF(CDR!F950="","",SUBSTITUTE(CDR!F950,"CHAR (10)"," "))</f>
        <v/>
      </c>
      <c r="E949" t="str">
        <f t="shared" si="113"/>
        <v/>
      </c>
      <c r="F949" t="str">
        <f>+IF($C949="","",IF(CDR!G950="BIO","Oui","Non"))</f>
        <v/>
      </c>
      <c r="G949" t="str">
        <f>+IF($C949="","",IF(CDR!D950="DOMEDIA","MDD",IF(CDR!D950="APTA","MDD",IF(CDR!D950="TOP BUDGET","Premier Prix","MN"))))</f>
        <v/>
      </c>
      <c r="H949" t="str">
        <f>+IF($C949="","",CDR!D950)</f>
        <v/>
      </c>
      <c r="K949" t="str">
        <f>+IF($C949="","",CDR!$E$2)</f>
        <v/>
      </c>
      <c r="L949" t="str">
        <f>+IF($C949="","",CDR!$G$2)</f>
        <v/>
      </c>
      <c r="M949" t="str">
        <f>+IF($C949="","",CDR!AN950)</f>
        <v/>
      </c>
      <c r="N949" t="str">
        <f>+IF($C949="","",CDR!AO950)</f>
        <v/>
      </c>
      <c r="P949" t="str">
        <f t="shared" si="114"/>
        <v/>
      </c>
      <c r="Q949" t="str">
        <f>+IF($C949="","",CDR!A950)</f>
        <v/>
      </c>
      <c r="S949" t="str">
        <f t="shared" si="115"/>
        <v/>
      </c>
      <c r="T949" t="str">
        <f t="shared" si="116"/>
        <v/>
      </c>
      <c r="U949" t="str">
        <f t="shared" si="117"/>
        <v/>
      </c>
      <c r="V949" t="str">
        <f>+IF(C949="","",IF(CDR!L950="VRAC","Composant sans Colisage","Homogène"))</f>
        <v/>
      </c>
      <c r="W949" t="str">
        <f>+IF(C949="","",IF(CDR!L950="VRAC","EACH",IF(CDR!L950="COLIS","COLIS (CARTON FARDEAU DISPLAY)","PALETTE - BOX")))</f>
        <v/>
      </c>
      <c r="X949" t="str">
        <f>+IF($C949="","",IF(CDR!L950="PALETTE",CDR!M950,""))</f>
        <v/>
      </c>
      <c r="Z949" t="str">
        <f>+IF($C949="","",IF(CDR!N950="PALETTE","",CDR!M950))</f>
        <v/>
      </c>
      <c r="AC949" t="str">
        <f t="shared" si="118"/>
        <v/>
      </c>
      <c r="AD949" t="str">
        <f>+IF($C949="","",CDR!$J$2)</f>
        <v/>
      </c>
      <c r="AE949" t="str">
        <f>+IF(C949="","",CDR!J947)</f>
        <v/>
      </c>
      <c r="AF949" t="str">
        <f t="shared" si="119"/>
        <v/>
      </c>
    </row>
    <row r="950" spans="1:32" x14ac:dyDescent="0.25">
      <c r="A950" t="str">
        <f>+IF($C950="","",IF(CDR!I951="","",TEXT(CDR!I951,"00000000000000")))</f>
        <v/>
      </c>
      <c r="B950" t="str">
        <f t="shared" si="112"/>
        <v/>
      </c>
      <c r="C950" t="str">
        <f>+IF(CDR!F951="","",SUBSTITUTE(CDR!F951,"CHAR (10)"," "))</f>
        <v/>
      </c>
      <c r="D950" t="str">
        <f>+IF(CDR!F951="","",SUBSTITUTE(CDR!F951,"CHAR (10)"," "))</f>
        <v/>
      </c>
      <c r="E950" t="str">
        <f t="shared" si="113"/>
        <v/>
      </c>
      <c r="F950" t="str">
        <f>+IF($C950="","",IF(CDR!G951="BIO","Oui","Non"))</f>
        <v/>
      </c>
      <c r="G950" t="str">
        <f>+IF($C950="","",IF(CDR!D951="DOMEDIA","MDD",IF(CDR!D951="APTA","MDD",IF(CDR!D951="TOP BUDGET","Premier Prix","MN"))))</f>
        <v/>
      </c>
      <c r="H950" t="str">
        <f>+IF($C950="","",CDR!D951)</f>
        <v/>
      </c>
      <c r="K950" t="str">
        <f>+IF($C950="","",CDR!$E$2)</f>
        <v/>
      </c>
      <c r="L950" t="str">
        <f>+IF($C950="","",CDR!$G$2)</f>
        <v/>
      </c>
      <c r="M950" t="str">
        <f>+IF($C950="","",CDR!AN951)</f>
        <v/>
      </c>
      <c r="N950" t="str">
        <f>+IF($C950="","",CDR!AO951)</f>
        <v/>
      </c>
      <c r="P950" t="str">
        <f t="shared" si="114"/>
        <v/>
      </c>
      <c r="Q950" t="str">
        <f>+IF($C950="","",CDR!A951)</f>
        <v/>
      </c>
      <c r="S950" t="str">
        <f t="shared" si="115"/>
        <v/>
      </c>
      <c r="T950" t="str">
        <f t="shared" si="116"/>
        <v/>
      </c>
      <c r="U950" t="str">
        <f t="shared" si="117"/>
        <v/>
      </c>
      <c r="V950" t="str">
        <f>+IF(C950="","",IF(CDR!L951="VRAC","Composant sans Colisage","Homogène"))</f>
        <v/>
      </c>
      <c r="W950" t="str">
        <f>+IF(C950="","",IF(CDR!L951="VRAC","EACH",IF(CDR!L951="COLIS","COLIS (CARTON FARDEAU DISPLAY)","PALETTE - BOX")))</f>
        <v/>
      </c>
      <c r="X950" t="str">
        <f>+IF($C950="","",IF(CDR!L951="PALETTE",CDR!M951,""))</f>
        <v/>
      </c>
      <c r="Z950" t="str">
        <f>+IF($C950="","",IF(CDR!N951="PALETTE","",CDR!M951))</f>
        <v/>
      </c>
      <c r="AC950" t="str">
        <f t="shared" si="118"/>
        <v/>
      </c>
      <c r="AD950" t="str">
        <f>+IF($C950="","",CDR!$J$2)</f>
        <v/>
      </c>
      <c r="AE950" t="str">
        <f>+IF(C950="","",CDR!J948)</f>
        <v/>
      </c>
      <c r="AF950" t="str">
        <f t="shared" si="119"/>
        <v/>
      </c>
    </row>
    <row r="951" spans="1:32" x14ac:dyDescent="0.25">
      <c r="A951" t="str">
        <f>+IF($C951="","",IF(CDR!I952="","",TEXT(CDR!I952,"00000000000000")))</f>
        <v/>
      </c>
      <c r="B951" t="str">
        <f t="shared" si="112"/>
        <v/>
      </c>
      <c r="C951" t="str">
        <f>+IF(CDR!F952="","",SUBSTITUTE(CDR!F952,"CHAR (10)"," "))</f>
        <v/>
      </c>
      <c r="D951" t="str">
        <f>+IF(CDR!F952="","",SUBSTITUTE(CDR!F952,"CHAR (10)"," "))</f>
        <v/>
      </c>
      <c r="E951" t="str">
        <f t="shared" si="113"/>
        <v/>
      </c>
      <c r="F951" t="str">
        <f>+IF($C951="","",IF(CDR!G952="BIO","Oui","Non"))</f>
        <v/>
      </c>
      <c r="G951" t="str">
        <f>+IF($C951="","",IF(CDR!D952="DOMEDIA","MDD",IF(CDR!D952="APTA","MDD",IF(CDR!D952="TOP BUDGET","Premier Prix","MN"))))</f>
        <v/>
      </c>
      <c r="H951" t="str">
        <f>+IF($C951="","",CDR!D952)</f>
        <v/>
      </c>
      <c r="K951" t="str">
        <f>+IF($C951="","",CDR!$E$2)</f>
        <v/>
      </c>
      <c r="L951" t="str">
        <f>+IF($C951="","",CDR!$G$2)</f>
        <v/>
      </c>
      <c r="M951" t="str">
        <f>+IF($C951="","",CDR!AN952)</f>
        <v/>
      </c>
      <c r="N951" t="str">
        <f>+IF($C951="","",CDR!AO952)</f>
        <v/>
      </c>
      <c r="P951" t="str">
        <f t="shared" si="114"/>
        <v/>
      </c>
      <c r="Q951" t="str">
        <f>+IF($C951="","",CDR!A952)</f>
        <v/>
      </c>
      <c r="S951" t="str">
        <f t="shared" si="115"/>
        <v/>
      </c>
      <c r="T951" t="str">
        <f t="shared" si="116"/>
        <v/>
      </c>
      <c r="U951" t="str">
        <f t="shared" si="117"/>
        <v/>
      </c>
      <c r="V951" t="str">
        <f>+IF(C951="","",IF(CDR!L952="VRAC","Composant sans Colisage","Homogène"))</f>
        <v/>
      </c>
      <c r="W951" t="str">
        <f>+IF(C951="","",IF(CDR!L952="VRAC","EACH",IF(CDR!L952="COLIS","COLIS (CARTON FARDEAU DISPLAY)","PALETTE - BOX")))</f>
        <v/>
      </c>
      <c r="X951" t="str">
        <f>+IF($C951="","",IF(CDR!L952="PALETTE",CDR!M952,""))</f>
        <v/>
      </c>
      <c r="Z951" t="str">
        <f>+IF($C951="","",IF(CDR!N952="PALETTE","",CDR!M952))</f>
        <v/>
      </c>
      <c r="AC951" t="str">
        <f t="shared" si="118"/>
        <v/>
      </c>
      <c r="AD951" t="str">
        <f>+IF($C951="","",CDR!$J$2)</f>
        <v/>
      </c>
      <c r="AE951" t="str">
        <f>+IF(C951="","",CDR!J949)</f>
        <v/>
      </c>
      <c r="AF951" t="str">
        <f t="shared" si="119"/>
        <v/>
      </c>
    </row>
    <row r="952" spans="1:32" x14ac:dyDescent="0.25">
      <c r="A952" t="str">
        <f>+IF($C952="","",IF(CDR!I953="","",TEXT(CDR!I953,"00000000000000")))</f>
        <v/>
      </c>
      <c r="B952" t="str">
        <f t="shared" si="112"/>
        <v/>
      </c>
      <c r="C952" t="str">
        <f>+IF(CDR!F953="","",SUBSTITUTE(CDR!F953,"CHAR (10)"," "))</f>
        <v/>
      </c>
      <c r="D952" t="str">
        <f>+IF(CDR!F953="","",SUBSTITUTE(CDR!F953,"CHAR (10)"," "))</f>
        <v/>
      </c>
      <c r="E952" t="str">
        <f t="shared" si="113"/>
        <v/>
      </c>
      <c r="F952" t="str">
        <f>+IF($C952="","",IF(CDR!G953="BIO","Oui","Non"))</f>
        <v/>
      </c>
      <c r="G952" t="str">
        <f>+IF($C952="","",IF(CDR!D953="DOMEDIA","MDD",IF(CDR!D953="APTA","MDD",IF(CDR!D953="TOP BUDGET","Premier Prix","MN"))))</f>
        <v/>
      </c>
      <c r="H952" t="str">
        <f>+IF($C952="","",CDR!D953)</f>
        <v/>
      </c>
      <c r="K952" t="str">
        <f>+IF($C952="","",CDR!$E$2)</f>
        <v/>
      </c>
      <c r="L952" t="str">
        <f>+IF($C952="","",CDR!$G$2)</f>
        <v/>
      </c>
      <c r="M952" t="str">
        <f>+IF($C952="","",CDR!AN953)</f>
        <v/>
      </c>
      <c r="N952" t="str">
        <f>+IF($C952="","",CDR!AO953)</f>
        <v/>
      </c>
      <c r="P952" t="str">
        <f t="shared" si="114"/>
        <v/>
      </c>
      <c r="Q952" t="str">
        <f>+IF($C952="","",CDR!A953)</f>
        <v/>
      </c>
      <c r="S952" t="str">
        <f t="shared" si="115"/>
        <v/>
      </c>
      <c r="T952" t="str">
        <f t="shared" si="116"/>
        <v/>
      </c>
      <c r="U952" t="str">
        <f t="shared" si="117"/>
        <v/>
      </c>
      <c r="V952" t="str">
        <f>+IF(C952="","",IF(CDR!L953="VRAC","Composant sans Colisage","Homogène"))</f>
        <v/>
      </c>
      <c r="W952" t="str">
        <f>+IF(C952="","",IF(CDR!L953="VRAC","EACH",IF(CDR!L953="COLIS","COLIS (CARTON FARDEAU DISPLAY)","PALETTE - BOX")))</f>
        <v/>
      </c>
      <c r="X952" t="str">
        <f>+IF($C952="","",IF(CDR!L953="PALETTE",CDR!M953,""))</f>
        <v/>
      </c>
      <c r="Z952" t="str">
        <f>+IF($C952="","",IF(CDR!N953="PALETTE","",CDR!M953))</f>
        <v/>
      </c>
      <c r="AC952" t="str">
        <f t="shared" si="118"/>
        <v/>
      </c>
      <c r="AD952" t="str">
        <f>+IF($C952="","",CDR!$J$2)</f>
        <v/>
      </c>
      <c r="AE952" t="str">
        <f>+IF(C952="","",CDR!J950)</f>
        <v/>
      </c>
      <c r="AF952" t="str">
        <f t="shared" si="119"/>
        <v/>
      </c>
    </row>
    <row r="953" spans="1:32" x14ac:dyDescent="0.25">
      <c r="A953" t="str">
        <f>+IF($C953="","",IF(CDR!I954="","",TEXT(CDR!I954,"00000000000000")))</f>
        <v/>
      </c>
      <c r="B953" t="str">
        <f t="shared" si="112"/>
        <v/>
      </c>
      <c r="C953" t="str">
        <f>+IF(CDR!F954="","",SUBSTITUTE(CDR!F954,"CHAR (10)"," "))</f>
        <v/>
      </c>
      <c r="D953" t="str">
        <f>+IF(CDR!F954="","",SUBSTITUTE(CDR!F954,"CHAR (10)"," "))</f>
        <v/>
      </c>
      <c r="E953" t="str">
        <f t="shared" si="113"/>
        <v/>
      </c>
      <c r="F953" t="str">
        <f>+IF($C953="","",IF(CDR!G954="BIO","Oui","Non"))</f>
        <v/>
      </c>
      <c r="G953" t="str">
        <f>+IF($C953="","",IF(CDR!D954="DOMEDIA","MDD",IF(CDR!D954="APTA","MDD",IF(CDR!D954="TOP BUDGET","Premier Prix","MN"))))</f>
        <v/>
      </c>
      <c r="H953" t="str">
        <f>+IF($C953="","",CDR!D954)</f>
        <v/>
      </c>
      <c r="K953" t="str">
        <f>+IF($C953="","",CDR!$E$2)</f>
        <v/>
      </c>
      <c r="L953" t="str">
        <f>+IF($C953="","",CDR!$G$2)</f>
        <v/>
      </c>
      <c r="M953" t="str">
        <f>+IF($C953="","",CDR!AN954)</f>
        <v/>
      </c>
      <c r="N953" t="str">
        <f>+IF($C953="","",CDR!AO954)</f>
        <v/>
      </c>
      <c r="P953" t="str">
        <f t="shared" si="114"/>
        <v/>
      </c>
      <c r="Q953" t="str">
        <f>+IF($C953="","",CDR!A954)</f>
        <v/>
      </c>
      <c r="S953" t="str">
        <f t="shared" si="115"/>
        <v/>
      </c>
      <c r="T953" t="str">
        <f t="shared" si="116"/>
        <v/>
      </c>
      <c r="U953" t="str">
        <f t="shared" si="117"/>
        <v/>
      </c>
      <c r="V953" t="str">
        <f>+IF(C953="","",IF(CDR!L954="VRAC","Composant sans Colisage","Homogène"))</f>
        <v/>
      </c>
      <c r="W953" t="str">
        <f>+IF(C953="","",IF(CDR!L954="VRAC","EACH",IF(CDR!L954="COLIS","COLIS (CARTON FARDEAU DISPLAY)","PALETTE - BOX")))</f>
        <v/>
      </c>
      <c r="X953" t="str">
        <f>+IF($C953="","",IF(CDR!L954="PALETTE",CDR!M954,""))</f>
        <v/>
      </c>
      <c r="Z953" t="str">
        <f>+IF($C953="","",IF(CDR!N954="PALETTE","",CDR!M954))</f>
        <v/>
      </c>
      <c r="AC953" t="str">
        <f t="shared" si="118"/>
        <v/>
      </c>
      <c r="AD953" t="str">
        <f>+IF($C953="","",CDR!$J$2)</f>
        <v/>
      </c>
      <c r="AE953" t="str">
        <f>+IF(C953="","",CDR!J951)</f>
        <v/>
      </c>
      <c r="AF953" t="str">
        <f t="shared" si="119"/>
        <v/>
      </c>
    </row>
    <row r="954" spans="1:32" x14ac:dyDescent="0.25">
      <c r="A954" t="str">
        <f>+IF($C954="","",IF(CDR!I955="","",TEXT(CDR!I955,"00000000000000")))</f>
        <v/>
      </c>
      <c r="B954" t="str">
        <f t="shared" si="112"/>
        <v/>
      </c>
      <c r="C954" t="str">
        <f>+IF(CDR!F955="","",SUBSTITUTE(CDR!F955,"CHAR (10)"," "))</f>
        <v/>
      </c>
      <c r="D954" t="str">
        <f>+IF(CDR!F955="","",SUBSTITUTE(CDR!F955,"CHAR (10)"," "))</f>
        <v/>
      </c>
      <c r="E954" t="str">
        <f t="shared" si="113"/>
        <v/>
      </c>
      <c r="F954" t="str">
        <f>+IF($C954="","",IF(CDR!G955="BIO","Oui","Non"))</f>
        <v/>
      </c>
      <c r="G954" t="str">
        <f>+IF($C954="","",IF(CDR!D955="DOMEDIA","MDD",IF(CDR!D955="APTA","MDD",IF(CDR!D955="TOP BUDGET","Premier Prix","MN"))))</f>
        <v/>
      </c>
      <c r="H954" t="str">
        <f>+IF($C954="","",CDR!D955)</f>
        <v/>
      </c>
      <c r="K954" t="str">
        <f>+IF($C954="","",CDR!$E$2)</f>
        <v/>
      </c>
      <c r="L954" t="str">
        <f>+IF($C954="","",CDR!$G$2)</f>
        <v/>
      </c>
      <c r="M954" t="str">
        <f>+IF($C954="","",CDR!AN955)</f>
        <v/>
      </c>
      <c r="N954" t="str">
        <f>+IF($C954="","",CDR!AO955)</f>
        <v/>
      </c>
      <c r="P954" t="str">
        <f t="shared" si="114"/>
        <v/>
      </c>
      <c r="Q954" t="str">
        <f>+IF($C954="","",CDR!A955)</f>
        <v/>
      </c>
      <c r="S954" t="str">
        <f t="shared" si="115"/>
        <v/>
      </c>
      <c r="T954" t="str">
        <f t="shared" si="116"/>
        <v/>
      </c>
      <c r="U954" t="str">
        <f t="shared" si="117"/>
        <v/>
      </c>
      <c r="V954" t="str">
        <f>+IF(C954="","",IF(CDR!L955="VRAC","Composant sans Colisage","Homogène"))</f>
        <v/>
      </c>
      <c r="W954" t="str">
        <f>+IF(C954="","",IF(CDR!L955="VRAC","EACH",IF(CDR!L955="COLIS","COLIS (CARTON FARDEAU DISPLAY)","PALETTE - BOX")))</f>
        <v/>
      </c>
      <c r="X954" t="str">
        <f>+IF($C954="","",IF(CDR!L955="PALETTE",CDR!M955,""))</f>
        <v/>
      </c>
      <c r="Z954" t="str">
        <f>+IF($C954="","",IF(CDR!N955="PALETTE","",CDR!M955))</f>
        <v/>
      </c>
      <c r="AC954" t="str">
        <f t="shared" si="118"/>
        <v/>
      </c>
      <c r="AD954" t="str">
        <f>+IF($C954="","",CDR!$J$2)</f>
        <v/>
      </c>
      <c r="AE954" t="str">
        <f>+IF(C954="","",CDR!J952)</f>
        <v/>
      </c>
      <c r="AF954" t="str">
        <f t="shared" si="119"/>
        <v/>
      </c>
    </row>
    <row r="955" spans="1:32" x14ac:dyDescent="0.25">
      <c r="A955" t="str">
        <f>+IF($C955="","",IF(CDR!I956="","",TEXT(CDR!I956,"00000000000000")))</f>
        <v/>
      </c>
      <c r="B955" t="str">
        <f t="shared" si="112"/>
        <v/>
      </c>
      <c r="C955" t="str">
        <f>+IF(CDR!F956="","",SUBSTITUTE(CDR!F956,"CHAR (10)"," "))</f>
        <v/>
      </c>
      <c r="D955" t="str">
        <f>+IF(CDR!F956="","",SUBSTITUTE(CDR!F956,"CHAR (10)"," "))</f>
        <v/>
      </c>
      <c r="E955" t="str">
        <f t="shared" si="113"/>
        <v/>
      </c>
      <c r="F955" t="str">
        <f>+IF($C955="","",IF(CDR!G956="BIO","Oui","Non"))</f>
        <v/>
      </c>
      <c r="G955" t="str">
        <f>+IF($C955="","",IF(CDR!D956="DOMEDIA","MDD",IF(CDR!D956="APTA","MDD",IF(CDR!D956="TOP BUDGET","Premier Prix","MN"))))</f>
        <v/>
      </c>
      <c r="H955" t="str">
        <f>+IF($C955="","",CDR!D956)</f>
        <v/>
      </c>
      <c r="K955" t="str">
        <f>+IF($C955="","",CDR!$E$2)</f>
        <v/>
      </c>
      <c r="L955" t="str">
        <f>+IF($C955="","",CDR!$G$2)</f>
        <v/>
      </c>
      <c r="M955" t="str">
        <f>+IF($C955="","",CDR!AN956)</f>
        <v/>
      </c>
      <c r="N955" t="str">
        <f>+IF($C955="","",CDR!AO956)</f>
        <v/>
      </c>
      <c r="P955" t="str">
        <f t="shared" si="114"/>
        <v/>
      </c>
      <c r="Q955" t="str">
        <f>+IF($C955="","",CDR!A956)</f>
        <v/>
      </c>
      <c r="S955" t="str">
        <f t="shared" si="115"/>
        <v/>
      </c>
      <c r="T955" t="str">
        <f t="shared" si="116"/>
        <v/>
      </c>
      <c r="U955" t="str">
        <f t="shared" si="117"/>
        <v/>
      </c>
      <c r="V955" t="str">
        <f>+IF(C955="","",IF(CDR!L956="VRAC","Composant sans Colisage","Homogène"))</f>
        <v/>
      </c>
      <c r="W955" t="str">
        <f>+IF(C955="","",IF(CDR!L956="VRAC","EACH",IF(CDR!L956="COLIS","COLIS (CARTON FARDEAU DISPLAY)","PALETTE - BOX")))</f>
        <v/>
      </c>
      <c r="X955" t="str">
        <f>+IF($C955="","",IF(CDR!L956="PALETTE",CDR!M956,""))</f>
        <v/>
      </c>
      <c r="Z955" t="str">
        <f>+IF($C955="","",IF(CDR!N956="PALETTE","",CDR!M956))</f>
        <v/>
      </c>
      <c r="AC955" t="str">
        <f t="shared" si="118"/>
        <v/>
      </c>
      <c r="AD955" t="str">
        <f>+IF($C955="","",CDR!$J$2)</f>
        <v/>
      </c>
      <c r="AE955" t="str">
        <f>+IF(C955="","",CDR!J953)</f>
        <v/>
      </c>
      <c r="AF955" t="str">
        <f t="shared" si="119"/>
        <v/>
      </c>
    </row>
    <row r="956" spans="1:32" x14ac:dyDescent="0.25">
      <c r="A956" t="str">
        <f>+IF($C956="","",IF(CDR!I957="","",TEXT(CDR!I957,"00000000000000")))</f>
        <v/>
      </c>
      <c r="B956" t="str">
        <f t="shared" si="112"/>
        <v/>
      </c>
      <c r="C956" t="str">
        <f>+IF(CDR!F957="","",SUBSTITUTE(CDR!F957,"CHAR (10)"," "))</f>
        <v/>
      </c>
      <c r="D956" t="str">
        <f>+IF(CDR!F957="","",SUBSTITUTE(CDR!F957,"CHAR (10)"," "))</f>
        <v/>
      </c>
      <c r="E956" t="str">
        <f t="shared" si="113"/>
        <v/>
      </c>
      <c r="F956" t="str">
        <f>+IF($C956="","",IF(CDR!G957="BIO","Oui","Non"))</f>
        <v/>
      </c>
      <c r="G956" t="str">
        <f>+IF($C956="","",IF(CDR!D957="DOMEDIA","MDD",IF(CDR!D957="APTA","MDD",IF(CDR!D957="TOP BUDGET","Premier Prix","MN"))))</f>
        <v/>
      </c>
      <c r="H956" t="str">
        <f>+IF($C956="","",CDR!D957)</f>
        <v/>
      </c>
      <c r="K956" t="str">
        <f>+IF($C956="","",CDR!$E$2)</f>
        <v/>
      </c>
      <c r="L956" t="str">
        <f>+IF($C956="","",CDR!$G$2)</f>
        <v/>
      </c>
      <c r="M956" t="str">
        <f>+IF($C956="","",CDR!AN957)</f>
        <v/>
      </c>
      <c r="N956" t="str">
        <f>+IF($C956="","",CDR!AO957)</f>
        <v/>
      </c>
      <c r="P956" t="str">
        <f t="shared" si="114"/>
        <v/>
      </c>
      <c r="Q956" t="str">
        <f>+IF($C956="","",CDR!A957)</f>
        <v/>
      </c>
      <c r="S956" t="str">
        <f t="shared" si="115"/>
        <v/>
      </c>
      <c r="T956" t="str">
        <f t="shared" si="116"/>
        <v/>
      </c>
      <c r="U956" t="str">
        <f t="shared" si="117"/>
        <v/>
      </c>
      <c r="V956" t="str">
        <f>+IF(C956="","",IF(CDR!L957="VRAC","Composant sans Colisage","Homogène"))</f>
        <v/>
      </c>
      <c r="W956" t="str">
        <f>+IF(C956="","",IF(CDR!L957="VRAC","EACH",IF(CDR!L957="COLIS","COLIS (CARTON FARDEAU DISPLAY)","PALETTE - BOX")))</f>
        <v/>
      </c>
      <c r="X956" t="str">
        <f>+IF($C956="","",IF(CDR!L957="PALETTE",CDR!M957,""))</f>
        <v/>
      </c>
      <c r="Z956" t="str">
        <f>+IF($C956="","",IF(CDR!N957="PALETTE","",CDR!M957))</f>
        <v/>
      </c>
      <c r="AC956" t="str">
        <f t="shared" si="118"/>
        <v/>
      </c>
      <c r="AD956" t="str">
        <f>+IF($C956="","",CDR!$J$2)</f>
        <v/>
      </c>
      <c r="AE956" t="str">
        <f>+IF(C956="","",CDR!J954)</f>
        <v/>
      </c>
      <c r="AF956" t="str">
        <f t="shared" si="119"/>
        <v/>
      </c>
    </row>
    <row r="957" spans="1:32" x14ac:dyDescent="0.25">
      <c r="A957" t="str">
        <f>+IF($C957="","",IF(CDR!I958="","",TEXT(CDR!I958,"00000000000000")))</f>
        <v/>
      </c>
      <c r="B957" t="str">
        <f t="shared" si="112"/>
        <v/>
      </c>
      <c r="C957" t="str">
        <f>+IF(CDR!F958="","",SUBSTITUTE(CDR!F958,"CHAR (10)"," "))</f>
        <v/>
      </c>
      <c r="D957" t="str">
        <f>+IF(CDR!F958="","",SUBSTITUTE(CDR!F958,"CHAR (10)"," "))</f>
        <v/>
      </c>
      <c r="E957" t="str">
        <f t="shared" si="113"/>
        <v/>
      </c>
      <c r="F957" t="str">
        <f>+IF($C957="","",IF(CDR!G958="BIO","Oui","Non"))</f>
        <v/>
      </c>
      <c r="G957" t="str">
        <f>+IF($C957="","",IF(CDR!D958="DOMEDIA","MDD",IF(CDR!D958="APTA","MDD",IF(CDR!D958="TOP BUDGET","Premier Prix","MN"))))</f>
        <v/>
      </c>
      <c r="H957" t="str">
        <f>+IF($C957="","",CDR!D958)</f>
        <v/>
      </c>
      <c r="K957" t="str">
        <f>+IF($C957="","",CDR!$E$2)</f>
        <v/>
      </c>
      <c r="L957" t="str">
        <f>+IF($C957="","",CDR!$G$2)</f>
        <v/>
      </c>
      <c r="M957" t="str">
        <f>+IF($C957="","",CDR!AN958)</f>
        <v/>
      </c>
      <c r="N957" t="str">
        <f>+IF($C957="","",CDR!AO958)</f>
        <v/>
      </c>
      <c r="P957" t="str">
        <f t="shared" si="114"/>
        <v/>
      </c>
      <c r="Q957" t="str">
        <f>+IF($C957="","",CDR!A958)</f>
        <v/>
      </c>
      <c r="S957" t="str">
        <f t="shared" si="115"/>
        <v/>
      </c>
      <c r="T957" t="str">
        <f t="shared" si="116"/>
        <v/>
      </c>
      <c r="U957" t="str">
        <f t="shared" si="117"/>
        <v/>
      </c>
      <c r="V957" t="str">
        <f>+IF(C957="","",IF(CDR!L958="VRAC","Composant sans Colisage","Homogène"))</f>
        <v/>
      </c>
      <c r="W957" t="str">
        <f>+IF(C957="","",IF(CDR!L958="VRAC","EACH",IF(CDR!L958="COLIS","COLIS (CARTON FARDEAU DISPLAY)","PALETTE - BOX")))</f>
        <v/>
      </c>
      <c r="X957" t="str">
        <f>+IF($C957="","",IF(CDR!L958="PALETTE",CDR!M958,""))</f>
        <v/>
      </c>
      <c r="Z957" t="str">
        <f>+IF($C957="","",IF(CDR!N958="PALETTE","",CDR!M958))</f>
        <v/>
      </c>
      <c r="AC957" t="str">
        <f t="shared" si="118"/>
        <v/>
      </c>
      <c r="AD957" t="str">
        <f>+IF($C957="","",CDR!$J$2)</f>
        <v/>
      </c>
      <c r="AE957" t="str">
        <f>+IF(C957="","",CDR!J955)</f>
        <v/>
      </c>
      <c r="AF957" t="str">
        <f t="shared" si="119"/>
        <v/>
      </c>
    </row>
    <row r="958" spans="1:32" x14ac:dyDescent="0.25">
      <c r="A958" t="str">
        <f>+IF($C958="","",IF(CDR!I959="","",TEXT(CDR!I959,"00000000000000")))</f>
        <v/>
      </c>
      <c r="B958" t="str">
        <f t="shared" si="112"/>
        <v/>
      </c>
      <c r="C958" t="str">
        <f>+IF(CDR!F959="","",SUBSTITUTE(CDR!F959,"CHAR (10)"," "))</f>
        <v/>
      </c>
      <c r="D958" t="str">
        <f>+IF(CDR!F959="","",SUBSTITUTE(CDR!F959,"CHAR (10)"," "))</f>
        <v/>
      </c>
      <c r="E958" t="str">
        <f t="shared" si="113"/>
        <v/>
      </c>
      <c r="F958" t="str">
        <f>+IF($C958="","",IF(CDR!G959="BIO","Oui","Non"))</f>
        <v/>
      </c>
      <c r="G958" t="str">
        <f>+IF($C958="","",IF(CDR!D959="DOMEDIA","MDD",IF(CDR!D959="APTA","MDD",IF(CDR!D959="TOP BUDGET","Premier Prix","MN"))))</f>
        <v/>
      </c>
      <c r="H958" t="str">
        <f>+IF($C958="","",CDR!D959)</f>
        <v/>
      </c>
      <c r="K958" t="str">
        <f>+IF($C958="","",CDR!$E$2)</f>
        <v/>
      </c>
      <c r="L958" t="str">
        <f>+IF($C958="","",CDR!$G$2)</f>
        <v/>
      </c>
      <c r="M958" t="str">
        <f>+IF($C958="","",CDR!AN959)</f>
        <v/>
      </c>
      <c r="N958" t="str">
        <f>+IF($C958="","",CDR!AO959)</f>
        <v/>
      </c>
      <c r="P958" t="str">
        <f t="shared" si="114"/>
        <v/>
      </c>
      <c r="Q958" t="str">
        <f>+IF($C958="","",CDR!A959)</f>
        <v/>
      </c>
      <c r="S958" t="str">
        <f t="shared" si="115"/>
        <v/>
      </c>
      <c r="T958" t="str">
        <f t="shared" si="116"/>
        <v/>
      </c>
      <c r="U958" t="str">
        <f t="shared" si="117"/>
        <v/>
      </c>
      <c r="V958" t="str">
        <f>+IF(C958="","",IF(CDR!L959="VRAC","Composant sans Colisage","Homogène"))</f>
        <v/>
      </c>
      <c r="W958" t="str">
        <f>+IF(C958="","",IF(CDR!L959="VRAC","EACH",IF(CDR!L959="COLIS","COLIS (CARTON FARDEAU DISPLAY)","PALETTE - BOX")))</f>
        <v/>
      </c>
      <c r="X958" t="str">
        <f>+IF($C958="","",IF(CDR!L959="PALETTE",CDR!M959,""))</f>
        <v/>
      </c>
      <c r="Z958" t="str">
        <f>+IF($C958="","",IF(CDR!N959="PALETTE","",CDR!M959))</f>
        <v/>
      </c>
      <c r="AC958" t="str">
        <f t="shared" si="118"/>
        <v/>
      </c>
      <c r="AD958" t="str">
        <f>+IF($C958="","",CDR!$J$2)</f>
        <v/>
      </c>
      <c r="AE958" t="str">
        <f>+IF(C958="","",CDR!J956)</f>
        <v/>
      </c>
      <c r="AF958" t="str">
        <f t="shared" si="119"/>
        <v/>
      </c>
    </row>
    <row r="959" spans="1:32" x14ac:dyDescent="0.25">
      <c r="A959" t="str">
        <f>+IF($C959="","",IF(CDR!I960="","",TEXT(CDR!I960,"00000000000000")))</f>
        <v/>
      </c>
      <c r="B959" t="str">
        <f t="shared" si="112"/>
        <v/>
      </c>
      <c r="C959" t="str">
        <f>+IF(CDR!F960="","",SUBSTITUTE(CDR!F960,"CHAR (10)"," "))</f>
        <v/>
      </c>
      <c r="D959" t="str">
        <f>+IF(CDR!F960="","",SUBSTITUTE(CDR!F960,"CHAR (10)"," "))</f>
        <v/>
      </c>
      <c r="E959" t="str">
        <f t="shared" si="113"/>
        <v/>
      </c>
      <c r="F959" t="str">
        <f>+IF($C959="","",IF(CDR!G960="BIO","Oui","Non"))</f>
        <v/>
      </c>
      <c r="G959" t="str">
        <f>+IF($C959="","",IF(CDR!D960="DOMEDIA","MDD",IF(CDR!D960="APTA","MDD",IF(CDR!D960="TOP BUDGET","Premier Prix","MN"))))</f>
        <v/>
      </c>
      <c r="H959" t="str">
        <f>+IF($C959="","",CDR!D960)</f>
        <v/>
      </c>
      <c r="K959" t="str">
        <f>+IF($C959="","",CDR!$E$2)</f>
        <v/>
      </c>
      <c r="L959" t="str">
        <f>+IF($C959="","",CDR!$G$2)</f>
        <v/>
      </c>
      <c r="M959" t="str">
        <f>+IF($C959="","",CDR!AN960)</f>
        <v/>
      </c>
      <c r="N959" t="str">
        <f>+IF($C959="","",CDR!AO960)</f>
        <v/>
      </c>
      <c r="P959" t="str">
        <f t="shared" si="114"/>
        <v/>
      </c>
      <c r="Q959" t="str">
        <f>+IF($C959="","",CDR!A960)</f>
        <v/>
      </c>
      <c r="S959" t="str">
        <f t="shared" si="115"/>
        <v/>
      </c>
      <c r="T959" t="str">
        <f t="shared" si="116"/>
        <v/>
      </c>
      <c r="U959" t="str">
        <f t="shared" si="117"/>
        <v/>
      </c>
      <c r="V959" t="str">
        <f>+IF(C959="","",IF(CDR!L960="VRAC","Composant sans Colisage","Homogène"))</f>
        <v/>
      </c>
      <c r="W959" t="str">
        <f>+IF(C959="","",IF(CDR!L960="VRAC","EACH",IF(CDR!L960="COLIS","COLIS (CARTON FARDEAU DISPLAY)","PALETTE - BOX")))</f>
        <v/>
      </c>
      <c r="X959" t="str">
        <f>+IF($C959="","",IF(CDR!L960="PALETTE",CDR!M960,""))</f>
        <v/>
      </c>
      <c r="Z959" t="str">
        <f>+IF($C959="","",IF(CDR!N960="PALETTE","",CDR!M960))</f>
        <v/>
      </c>
      <c r="AC959" t="str">
        <f t="shared" si="118"/>
        <v/>
      </c>
      <c r="AD959" t="str">
        <f>+IF($C959="","",CDR!$J$2)</f>
        <v/>
      </c>
      <c r="AE959" t="str">
        <f>+IF(C959="","",CDR!J957)</f>
        <v/>
      </c>
      <c r="AF959" t="str">
        <f t="shared" si="119"/>
        <v/>
      </c>
    </row>
    <row r="960" spans="1:32" x14ac:dyDescent="0.25">
      <c r="A960" t="str">
        <f>+IF($C960="","",IF(CDR!I961="","",TEXT(CDR!I961,"00000000000000")))</f>
        <v/>
      </c>
      <c r="B960" t="str">
        <f t="shared" si="112"/>
        <v/>
      </c>
      <c r="C960" t="str">
        <f>+IF(CDR!F961="","",SUBSTITUTE(CDR!F961,"CHAR (10)"," "))</f>
        <v/>
      </c>
      <c r="D960" t="str">
        <f>+IF(CDR!F961="","",SUBSTITUTE(CDR!F961,"CHAR (10)"," "))</f>
        <v/>
      </c>
      <c r="E960" t="str">
        <f t="shared" si="113"/>
        <v/>
      </c>
      <c r="F960" t="str">
        <f>+IF($C960="","",IF(CDR!G961="BIO","Oui","Non"))</f>
        <v/>
      </c>
      <c r="G960" t="str">
        <f>+IF($C960="","",IF(CDR!D961="DOMEDIA","MDD",IF(CDR!D961="APTA","MDD",IF(CDR!D961="TOP BUDGET","Premier Prix","MN"))))</f>
        <v/>
      </c>
      <c r="H960" t="str">
        <f>+IF($C960="","",CDR!D961)</f>
        <v/>
      </c>
      <c r="K960" t="str">
        <f>+IF($C960="","",CDR!$E$2)</f>
        <v/>
      </c>
      <c r="L960" t="str">
        <f>+IF($C960="","",CDR!$G$2)</f>
        <v/>
      </c>
      <c r="M960" t="str">
        <f>+IF($C960="","",CDR!AN961)</f>
        <v/>
      </c>
      <c r="N960" t="str">
        <f>+IF($C960="","",CDR!AO961)</f>
        <v/>
      </c>
      <c r="P960" t="str">
        <f t="shared" si="114"/>
        <v/>
      </c>
      <c r="Q960" t="str">
        <f>+IF($C960="","",CDR!A961)</f>
        <v/>
      </c>
      <c r="S960" t="str">
        <f t="shared" si="115"/>
        <v/>
      </c>
      <c r="T960" t="str">
        <f t="shared" si="116"/>
        <v/>
      </c>
      <c r="U960" t="str">
        <f t="shared" si="117"/>
        <v/>
      </c>
      <c r="V960" t="str">
        <f>+IF(C960="","",IF(CDR!L961="VRAC","Composant sans Colisage","Homogène"))</f>
        <v/>
      </c>
      <c r="W960" t="str">
        <f>+IF(C960="","",IF(CDR!L961="VRAC","EACH",IF(CDR!L961="COLIS","COLIS (CARTON FARDEAU DISPLAY)","PALETTE - BOX")))</f>
        <v/>
      </c>
      <c r="X960" t="str">
        <f>+IF($C960="","",IF(CDR!L961="PALETTE",CDR!M961,""))</f>
        <v/>
      </c>
      <c r="Z960" t="str">
        <f>+IF($C960="","",IF(CDR!N961="PALETTE","",CDR!M961))</f>
        <v/>
      </c>
      <c r="AC960" t="str">
        <f t="shared" si="118"/>
        <v/>
      </c>
      <c r="AD960" t="str">
        <f>+IF($C960="","",CDR!$J$2)</f>
        <v/>
      </c>
      <c r="AE960" t="str">
        <f>+IF(C960="","",CDR!J958)</f>
        <v/>
      </c>
      <c r="AF960" t="str">
        <f t="shared" si="119"/>
        <v/>
      </c>
    </row>
    <row r="961" spans="1:32" x14ac:dyDescent="0.25">
      <c r="A961" t="str">
        <f>+IF($C961="","",IF(CDR!I962="","",TEXT(CDR!I962,"00000000000000")))</f>
        <v/>
      </c>
      <c r="B961" t="str">
        <f t="shared" si="112"/>
        <v/>
      </c>
      <c r="C961" t="str">
        <f>+IF(CDR!F962="","",SUBSTITUTE(CDR!F962,"CHAR (10)"," "))</f>
        <v/>
      </c>
      <c r="D961" t="str">
        <f>+IF(CDR!F962="","",SUBSTITUTE(CDR!F962,"CHAR (10)"," "))</f>
        <v/>
      </c>
      <c r="E961" t="str">
        <f t="shared" si="113"/>
        <v/>
      </c>
      <c r="F961" t="str">
        <f>+IF($C961="","",IF(CDR!G962="BIO","Oui","Non"))</f>
        <v/>
      </c>
      <c r="G961" t="str">
        <f>+IF($C961="","",IF(CDR!D962="DOMEDIA","MDD",IF(CDR!D962="APTA","MDD",IF(CDR!D962="TOP BUDGET","Premier Prix","MN"))))</f>
        <v/>
      </c>
      <c r="H961" t="str">
        <f>+IF($C961="","",CDR!D962)</f>
        <v/>
      </c>
      <c r="K961" t="str">
        <f>+IF($C961="","",CDR!$E$2)</f>
        <v/>
      </c>
      <c r="L961" t="str">
        <f>+IF($C961="","",CDR!$G$2)</f>
        <v/>
      </c>
      <c r="M961" t="str">
        <f>+IF($C961="","",CDR!AN962)</f>
        <v/>
      </c>
      <c r="N961" t="str">
        <f>+IF($C961="","",CDR!AO962)</f>
        <v/>
      </c>
      <c r="P961" t="str">
        <f t="shared" si="114"/>
        <v/>
      </c>
      <c r="Q961" t="str">
        <f>+IF($C961="","",CDR!A962)</f>
        <v/>
      </c>
      <c r="S961" t="str">
        <f t="shared" si="115"/>
        <v/>
      </c>
      <c r="T961" t="str">
        <f t="shared" si="116"/>
        <v/>
      </c>
      <c r="U961" t="str">
        <f t="shared" si="117"/>
        <v/>
      </c>
      <c r="V961" t="str">
        <f>+IF(C961="","",IF(CDR!L962="VRAC","Composant sans Colisage","Homogène"))</f>
        <v/>
      </c>
      <c r="W961" t="str">
        <f>+IF(C961="","",IF(CDR!L962="VRAC","EACH",IF(CDR!L962="COLIS","COLIS (CARTON FARDEAU DISPLAY)","PALETTE - BOX")))</f>
        <v/>
      </c>
      <c r="X961" t="str">
        <f>+IF($C961="","",IF(CDR!L962="PALETTE",CDR!M962,""))</f>
        <v/>
      </c>
      <c r="Z961" t="str">
        <f>+IF($C961="","",IF(CDR!N962="PALETTE","",CDR!M962))</f>
        <v/>
      </c>
      <c r="AC961" t="str">
        <f t="shared" si="118"/>
        <v/>
      </c>
      <c r="AD961" t="str">
        <f>+IF($C961="","",CDR!$J$2)</f>
        <v/>
      </c>
      <c r="AE961" t="str">
        <f>+IF(C961="","",CDR!J959)</f>
        <v/>
      </c>
      <c r="AF961" t="str">
        <f t="shared" si="119"/>
        <v/>
      </c>
    </row>
    <row r="962" spans="1:32" x14ac:dyDescent="0.25">
      <c r="A962" t="str">
        <f>+IF($C962="","",IF(CDR!I963="","",TEXT(CDR!I963,"00000000000000")))</f>
        <v/>
      </c>
      <c r="B962" t="str">
        <f t="shared" si="112"/>
        <v/>
      </c>
      <c r="C962" t="str">
        <f>+IF(CDR!F963="","",SUBSTITUTE(CDR!F963,"CHAR (10)"," "))</f>
        <v/>
      </c>
      <c r="D962" t="str">
        <f>+IF(CDR!F963="","",SUBSTITUTE(CDR!F963,"CHAR (10)"," "))</f>
        <v/>
      </c>
      <c r="E962" t="str">
        <f t="shared" si="113"/>
        <v/>
      </c>
      <c r="F962" t="str">
        <f>+IF($C962="","",IF(CDR!G963="BIO","Oui","Non"))</f>
        <v/>
      </c>
      <c r="G962" t="str">
        <f>+IF($C962="","",IF(CDR!D963="DOMEDIA","MDD",IF(CDR!D963="APTA","MDD",IF(CDR!D963="TOP BUDGET","Premier Prix","MN"))))</f>
        <v/>
      </c>
      <c r="H962" t="str">
        <f>+IF($C962="","",CDR!D963)</f>
        <v/>
      </c>
      <c r="K962" t="str">
        <f>+IF($C962="","",CDR!$E$2)</f>
        <v/>
      </c>
      <c r="L962" t="str">
        <f>+IF($C962="","",CDR!$G$2)</f>
        <v/>
      </c>
      <c r="M962" t="str">
        <f>+IF($C962="","",CDR!AN963)</f>
        <v/>
      </c>
      <c r="N962" t="str">
        <f>+IF($C962="","",CDR!AO963)</f>
        <v/>
      </c>
      <c r="P962" t="str">
        <f t="shared" si="114"/>
        <v/>
      </c>
      <c r="Q962" t="str">
        <f>+IF($C962="","",CDR!A963)</f>
        <v/>
      </c>
      <c r="S962" t="str">
        <f t="shared" si="115"/>
        <v/>
      </c>
      <c r="T962" t="str">
        <f t="shared" si="116"/>
        <v/>
      </c>
      <c r="U962" t="str">
        <f t="shared" si="117"/>
        <v/>
      </c>
      <c r="V962" t="str">
        <f>+IF(C962="","",IF(CDR!L963="VRAC","Composant sans Colisage","Homogène"))</f>
        <v/>
      </c>
      <c r="W962" t="str">
        <f>+IF(C962="","",IF(CDR!L963="VRAC","EACH",IF(CDR!L963="COLIS","COLIS (CARTON FARDEAU DISPLAY)","PALETTE - BOX")))</f>
        <v/>
      </c>
      <c r="X962" t="str">
        <f>+IF($C962="","",IF(CDR!L963="PALETTE",CDR!M963,""))</f>
        <v/>
      </c>
      <c r="Z962" t="str">
        <f>+IF($C962="","",IF(CDR!N963="PALETTE","",CDR!M963))</f>
        <v/>
      </c>
      <c r="AC962" t="str">
        <f t="shared" si="118"/>
        <v/>
      </c>
      <c r="AD962" t="str">
        <f>+IF($C962="","",CDR!$J$2)</f>
        <v/>
      </c>
      <c r="AE962" t="str">
        <f>+IF(C962="","",CDR!J960)</f>
        <v/>
      </c>
      <c r="AF962" t="str">
        <f t="shared" si="119"/>
        <v/>
      </c>
    </row>
    <row r="963" spans="1:32" x14ac:dyDescent="0.25">
      <c r="A963" t="str">
        <f>+IF($C963="","",IF(CDR!I964="","",TEXT(CDR!I964,"00000000000000")))</f>
        <v/>
      </c>
      <c r="B963" t="str">
        <f t="shared" si="112"/>
        <v/>
      </c>
      <c r="C963" t="str">
        <f>+IF(CDR!F964="","",SUBSTITUTE(CDR!F964,"CHAR (10)"," "))</f>
        <v/>
      </c>
      <c r="D963" t="str">
        <f>+IF(CDR!F964="","",SUBSTITUTE(CDR!F964,"CHAR (10)"," "))</f>
        <v/>
      </c>
      <c r="E963" t="str">
        <f t="shared" si="113"/>
        <v/>
      </c>
      <c r="F963" t="str">
        <f>+IF($C963="","",IF(CDR!G964="BIO","Oui","Non"))</f>
        <v/>
      </c>
      <c r="G963" t="str">
        <f>+IF($C963="","",IF(CDR!D964="DOMEDIA","MDD",IF(CDR!D964="APTA","MDD",IF(CDR!D964="TOP BUDGET","Premier Prix","MN"))))</f>
        <v/>
      </c>
      <c r="H963" t="str">
        <f>+IF($C963="","",CDR!D964)</f>
        <v/>
      </c>
      <c r="K963" t="str">
        <f>+IF($C963="","",CDR!$E$2)</f>
        <v/>
      </c>
      <c r="L963" t="str">
        <f>+IF($C963="","",CDR!$G$2)</f>
        <v/>
      </c>
      <c r="M963" t="str">
        <f>+IF($C963="","",CDR!AN964)</f>
        <v/>
      </c>
      <c r="N963" t="str">
        <f>+IF($C963="","",CDR!AO964)</f>
        <v/>
      </c>
      <c r="P963" t="str">
        <f t="shared" si="114"/>
        <v/>
      </c>
      <c r="Q963" t="str">
        <f>+IF($C963="","",CDR!A964)</f>
        <v/>
      </c>
      <c r="S963" t="str">
        <f t="shared" si="115"/>
        <v/>
      </c>
      <c r="T963" t="str">
        <f t="shared" si="116"/>
        <v/>
      </c>
      <c r="U963" t="str">
        <f t="shared" si="117"/>
        <v/>
      </c>
      <c r="V963" t="str">
        <f>+IF(C963="","",IF(CDR!L964="VRAC","Composant sans Colisage","Homogène"))</f>
        <v/>
      </c>
      <c r="W963" t="str">
        <f>+IF(C963="","",IF(CDR!L964="VRAC","EACH",IF(CDR!L964="COLIS","COLIS (CARTON FARDEAU DISPLAY)","PALETTE - BOX")))</f>
        <v/>
      </c>
      <c r="X963" t="str">
        <f>+IF($C963="","",IF(CDR!L964="PALETTE",CDR!M964,""))</f>
        <v/>
      </c>
      <c r="Z963" t="str">
        <f>+IF($C963="","",IF(CDR!N964="PALETTE","",CDR!M964))</f>
        <v/>
      </c>
      <c r="AC963" t="str">
        <f t="shared" si="118"/>
        <v/>
      </c>
      <c r="AD963" t="str">
        <f>+IF($C963="","",CDR!$J$2)</f>
        <v/>
      </c>
      <c r="AE963" t="str">
        <f>+IF(C963="","",CDR!J961)</f>
        <v/>
      </c>
      <c r="AF963" t="str">
        <f t="shared" si="119"/>
        <v/>
      </c>
    </row>
    <row r="964" spans="1:32" x14ac:dyDescent="0.25">
      <c r="A964" t="str">
        <f>+IF($C964="","",IF(CDR!I965="","",TEXT(CDR!I965,"00000000000000")))</f>
        <v/>
      </c>
      <c r="B964" t="str">
        <f t="shared" si="112"/>
        <v/>
      </c>
      <c r="C964" t="str">
        <f>+IF(CDR!F965="","",SUBSTITUTE(CDR!F965,"CHAR (10)"," "))</f>
        <v/>
      </c>
      <c r="D964" t="str">
        <f>+IF(CDR!F965="","",SUBSTITUTE(CDR!F965,"CHAR (10)"," "))</f>
        <v/>
      </c>
      <c r="E964" t="str">
        <f t="shared" si="113"/>
        <v/>
      </c>
      <c r="F964" t="str">
        <f>+IF($C964="","",IF(CDR!G965="BIO","Oui","Non"))</f>
        <v/>
      </c>
      <c r="G964" t="str">
        <f>+IF($C964="","",IF(CDR!D965="DOMEDIA","MDD",IF(CDR!D965="APTA","MDD",IF(CDR!D965="TOP BUDGET","Premier Prix","MN"))))</f>
        <v/>
      </c>
      <c r="H964" t="str">
        <f>+IF($C964="","",CDR!D965)</f>
        <v/>
      </c>
      <c r="K964" t="str">
        <f>+IF($C964="","",CDR!$E$2)</f>
        <v/>
      </c>
      <c r="L964" t="str">
        <f>+IF($C964="","",CDR!$G$2)</f>
        <v/>
      </c>
      <c r="M964" t="str">
        <f>+IF($C964="","",CDR!AN965)</f>
        <v/>
      </c>
      <c r="N964" t="str">
        <f>+IF($C964="","",CDR!AO965)</f>
        <v/>
      </c>
      <c r="P964" t="str">
        <f t="shared" si="114"/>
        <v/>
      </c>
      <c r="Q964" t="str">
        <f>+IF($C964="","",CDR!A965)</f>
        <v/>
      </c>
      <c r="S964" t="str">
        <f t="shared" si="115"/>
        <v/>
      </c>
      <c r="T964" t="str">
        <f t="shared" si="116"/>
        <v/>
      </c>
      <c r="U964" t="str">
        <f t="shared" si="117"/>
        <v/>
      </c>
      <c r="V964" t="str">
        <f>+IF(C964="","",IF(CDR!L965="VRAC","Composant sans Colisage","Homogène"))</f>
        <v/>
      </c>
      <c r="W964" t="str">
        <f>+IF(C964="","",IF(CDR!L965="VRAC","EACH",IF(CDR!L965="COLIS","COLIS (CARTON FARDEAU DISPLAY)","PALETTE - BOX")))</f>
        <v/>
      </c>
      <c r="X964" t="str">
        <f>+IF($C964="","",IF(CDR!L965="PALETTE",CDR!M965,""))</f>
        <v/>
      </c>
      <c r="Z964" t="str">
        <f>+IF($C964="","",IF(CDR!N965="PALETTE","",CDR!M965))</f>
        <v/>
      </c>
      <c r="AC964" t="str">
        <f t="shared" si="118"/>
        <v/>
      </c>
      <c r="AD964" t="str">
        <f>+IF($C964="","",CDR!$J$2)</f>
        <v/>
      </c>
      <c r="AE964" t="str">
        <f>+IF(C964="","",CDR!J962)</f>
        <v/>
      </c>
      <c r="AF964" t="str">
        <f t="shared" si="119"/>
        <v/>
      </c>
    </row>
    <row r="965" spans="1:32" x14ac:dyDescent="0.25">
      <c r="A965" t="str">
        <f>+IF($C965="","",IF(CDR!I966="","",TEXT(CDR!I966,"00000000000000")))</f>
        <v/>
      </c>
      <c r="B965" t="str">
        <f t="shared" ref="B965:B1028" si="120">+IF(C965="","","1")</f>
        <v/>
      </c>
      <c r="C965" t="str">
        <f>+IF(CDR!F966="","",SUBSTITUTE(CDR!F966,"CHAR (10)"," "))</f>
        <v/>
      </c>
      <c r="D965" t="str">
        <f>+IF(CDR!F966="","",SUBSTITUTE(CDR!F966,"CHAR (10)"," "))</f>
        <v/>
      </c>
      <c r="E965" t="str">
        <f t="shared" ref="E965:E1028" si="121">+IF($C965="","",LEFT(D965,25))</f>
        <v/>
      </c>
      <c r="F965" t="str">
        <f>+IF($C965="","",IF(CDR!G966="BIO","Oui","Non"))</f>
        <v/>
      </c>
      <c r="G965" t="str">
        <f>+IF($C965="","",IF(CDR!D966="DOMEDIA","MDD",IF(CDR!D966="APTA","MDD",IF(CDR!D966="TOP BUDGET","Premier Prix","MN"))))</f>
        <v/>
      </c>
      <c r="H965" t="str">
        <f>+IF($C965="","",CDR!D966)</f>
        <v/>
      </c>
      <c r="K965" t="str">
        <f>+IF($C965="","",CDR!$E$2)</f>
        <v/>
      </c>
      <c r="L965" t="str">
        <f>+IF($C965="","",CDR!$G$2)</f>
        <v/>
      </c>
      <c r="M965" t="str">
        <f>+IF($C965="","",CDR!AN966)</f>
        <v/>
      </c>
      <c r="N965" t="str">
        <f>+IF($C965="","",CDR!AO966)</f>
        <v/>
      </c>
      <c r="P965" t="str">
        <f t="shared" ref="P965:P1028" si="122">+IF(C965="","","Non")</f>
        <v/>
      </c>
      <c r="Q965" t="str">
        <f>+IF($C965="","",CDR!A966)</f>
        <v/>
      </c>
      <c r="S965" t="str">
        <f t="shared" ref="S965:S1028" si="123">+IF(F965="","","1")</f>
        <v/>
      </c>
      <c r="T965" t="str">
        <f t="shared" ref="T965:T1028" si="124">+IF($C965="","","998")</f>
        <v/>
      </c>
      <c r="U965" t="str">
        <f t="shared" ref="U965:U1028" si="125">+IF($C965="","",IF(L965&lt;&gt;168,"Salsify",""))</f>
        <v/>
      </c>
      <c r="V965" t="str">
        <f>+IF(C965="","",IF(CDR!L966="VRAC","Composant sans Colisage","Homogène"))</f>
        <v/>
      </c>
      <c r="W965" t="str">
        <f>+IF(C965="","",IF(CDR!L966="VRAC","EACH",IF(CDR!L966="COLIS","COLIS (CARTON FARDEAU DISPLAY)","PALETTE - BOX")))</f>
        <v/>
      </c>
      <c r="X965" t="str">
        <f>+IF($C965="","",IF(CDR!L966="PALETTE",CDR!M966,""))</f>
        <v/>
      </c>
      <c r="Z965" t="str">
        <f>+IF($C965="","",IF(CDR!N966="PALETTE","",CDR!M966))</f>
        <v/>
      </c>
      <c r="AC965" t="str">
        <f t="shared" ref="AC965:AC1028" si="126">+D965</f>
        <v/>
      </c>
      <c r="AD965" t="str">
        <f>+IF($C965="","",CDR!$J$2)</f>
        <v/>
      </c>
      <c r="AE965" t="str">
        <f>+IF(C965="","",CDR!J963)</f>
        <v/>
      </c>
      <c r="AF965" t="str">
        <f t="shared" ref="AF965:AF1028" si="127">+IF(C965="","","DDD")</f>
        <v/>
      </c>
    </row>
    <row r="966" spans="1:32" x14ac:dyDescent="0.25">
      <c r="A966" t="str">
        <f>+IF($C966="","",IF(CDR!I967="","",TEXT(CDR!I967,"00000000000000")))</f>
        <v/>
      </c>
      <c r="B966" t="str">
        <f t="shared" si="120"/>
        <v/>
      </c>
      <c r="C966" t="str">
        <f>+IF(CDR!F967="","",SUBSTITUTE(CDR!F967,"CHAR (10)"," "))</f>
        <v/>
      </c>
      <c r="D966" t="str">
        <f>+IF(CDR!F967="","",SUBSTITUTE(CDR!F967,"CHAR (10)"," "))</f>
        <v/>
      </c>
      <c r="E966" t="str">
        <f t="shared" si="121"/>
        <v/>
      </c>
      <c r="F966" t="str">
        <f>+IF($C966="","",IF(CDR!G967="BIO","Oui","Non"))</f>
        <v/>
      </c>
      <c r="G966" t="str">
        <f>+IF($C966="","",IF(CDR!D967="DOMEDIA","MDD",IF(CDR!D967="APTA","MDD",IF(CDR!D967="TOP BUDGET","Premier Prix","MN"))))</f>
        <v/>
      </c>
      <c r="H966" t="str">
        <f>+IF($C966="","",CDR!D967)</f>
        <v/>
      </c>
      <c r="K966" t="str">
        <f>+IF($C966="","",CDR!$E$2)</f>
        <v/>
      </c>
      <c r="L966" t="str">
        <f>+IF($C966="","",CDR!$G$2)</f>
        <v/>
      </c>
      <c r="M966" t="str">
        <f>+IF($C966="","",CDR!AN967)</f>
        <v/>
      </c>
      <c r="N966" t="str">
        <f>+IF($C966="","",CDR!AO967)</f>
        <v/>
      </c>
      <c r="P966" t="str">
        <f t="shared" si="122"/>
        <v/>
      </c>
      <c r="Q966" t="str">
        <f>+IF($C966="","",CDR!A967)</f>
        <v/>
      </c>
      <c r="S966" t="str">
        <f t="shared" si="123"/>
        <v/>
      </c>
      <c r="T966" t="str">
        <f t="shared" si="124"/>
        <v/>
      </c>
      <c r="U966" t="str">
        <f t="shared" si="125"/>
        <v/>
      </c>
      <c r="V966" t="str">
        <f>+IF(C966="","",IF(CDR!L967="VRAC","Composant sans Colisage","Homogène"))</f>
        <v/>
      </c>
      <c r="W966" t="str">
        <f>+IF(C966="","",IF(CDR!L967="VRAC","EACH",IF(CDR!L967="COLIS","COLIS (CARTON FARDEAU DISPLAY)","PALETTE - BOX")))</f>
        <v/>
      </c>
      <c r="X966" t="str">
        <f>+IF($C966="","",IF(CDR!L967="PALETTE",CDR!M967,""))</f>
        <v/>
      </c>
      <c r="Z966" t="str">
        <f>+IF($C966="","",IF(CDR!N967="PALETTE","",CDR!M967))</f>
        <v/>
      </c>
      <c r="AC966" t="str">
        <f t="shared" si="126"/>
        <v/>
      </c>
      <c r="AD966" t="str">
        <f>+IF($C966="","",CDR!$J$2)</f>
        <v/>
      </c>
      <c r="AE966" t="str">
        <f>+IF(C966="","",CDR!J964)</f>
        <v/>
      </c>
      <c r="AF966" t="str">
        <f t="shared" si="127"/>
        <v/>
      </c>
    </row>
    <row r="967" spans="1:32" x14ac:dyDescent="0.25">
      <c r="A967" t="str">
        <f>+IF($C967="","",IF(CDR!I968="","",TEXT(CDR!I968,"00000000000000")))</f>
        <v/>
      </c>
      <c r="B967" t="str">
        <f t="shared" si="120"/>
        <v/>
      </c>
      <c r="C967" t="str">
        <f>+IF(CDR!F968="","",SUBSTITUTE(CDR!F968,"CHAR (10)"," "))</f>
        <v/>
      </c>
      <c r="D967" t="str">
        <f>+IF(CDR!F968="","",SUBSTITUTE(CDR!F968,"CHAR (10)"," "))</f>
        <v/>
      </c>
      <c r="E967" t="str">
        <f t="shared" si="121"/>
        <v/>
      </c>
      <c r="F967" t="str">
        <f>+IF($C967="","",IF(CDR!G968="BIO","Oui","Non"))</f>
        <v/>
      </c>
      <c r="G967" t="str">
        <f>+IF($C967="","",IF(CDR!D968="DOMEDIA","MDD",IF(CDR!D968="APTA","MDD",IF(CDR!D968="TOP BUDGET","Premier Prix","MN"))))</f>
        <v/>
      </c>
      <c r="H967" t="str">
        <f>+IF($C967="","",CDR!D968)</f>
        <v/>
      </c>
      <c r="K967" t="str">
        <f>+IF($C967="","",CDR!$E$2)</f>
        <v/>
      </c>
      <c r="L967" t="str">
        <f>+IF($C967="","",CDR!$G$2)</f>
        <v/>
      </c>
      <c r="M967" t="str">
        <f>+IF($C967="","",CDR!AN968)</f>
        <v/>
      </c>
      <c r="N967" t="str">
        <f>+IF($C967="","",CDR!AO968)</f>
        <v/>
      </c>
      <c r="P967" t="str">
        <f t="shared" si="122"/>
        <v/>
      </c>
      <c r="Q967" t="str">
        <f>+IF($C967="","",CDR!A968)</f>
        <v/>
      </c>
      <c r="S967" t="str">
        <f t="shared" si="123"/>
        <v/>
      </c>
      <c r="T967" t="str">
        <f t="shared" si="124"/>
        <v/>
      </c>
      <c r="U967" t="str">
        <f t="shared" si="125"/>
        <v/>
      </c>
      <c r="V967" t="str">
        <f>+IF(C967="","",IF(CDR!L968="VRAC","Composant sans Colisage","Homogène"))</f>
        <v/>
      </c>
      <c r="W967" t="str">
        <f>+IF(C967="","",IF(CDR!L968="VRAC","EACH",IF(CDR!L968="COLIS","COLIS (CARTON FARDEAU DISPLAY)","PALETTE - BOX")))</f>
        <v/>
      </c>
      <c r="X967" t="str">
        <f>+IF($C967="","",IF(CDR!L968="PALETTE",CDR!M968,""))</f>
        <v/>
      </c>
      <c r="Z967" t="str">
        <f>+IF($C967="","",IF(CDR!N968="PALETTE","",CDR!M968))</f>
        <v/>
      </c>
      <c r="AC967" t="str">
        <f t="shared" si="126"/>
        <v/>
      </c>
      <c r="AD967" t="str">
        <f>+IF($C967="","",CDR!$J$2)</f>
        <v/>
      </c>
      <c r="AE967" t="str">
        <f>+IF(C967="","",CDR!J965)</f>
        <v/>
      </c>
      <c r="AF967" t="str">
        <f t="shared" si="127"/>
        <v/>
      </c>
    </row>
    <row r="968" spans="1:32" x14ac:dyDescent="0.25">
      <c r="A968" t="str">
        <f>+IF($C968="","",IF(CDR!I969="","",TEXT(CDR!I969,"00000000000000")))</f>
        <v/>
      </c>
      <c r="B968" t="str">
        <f t="shared" si="120"/>
        <v/>
      </c>
      <c r="C968" t="str">
        <f>+IF(CDR!F969="","",SUBSTITUTE(CDR!F969,"CHAR (10)"," "))</f>
        <v/>
      </c>
      <c r="D968" t="str">
        <f>+IF(CDR!F969="","",SUBSTITUTE(CDR!F969,"CHAR (10)"," "))</f>
        <v/>
      </c>
      <c r="E968" t="str">
        <f t="shared" si="121"/>
        <v/>
      </c>
      <c r="F968" t="str">
        <f>+IF($C968="","",IF(CDR!G969="BIO","Oui","Non"))</f>
        <v/>
      </c>
      <c r="G968" t="str">
        <f>+IF($C968="","",IF(CDR!D969="DOMEDIA","MDD",IF(CDR!D969="APTA","MDD",IF(CDR!D969="TOP BUDGET","Premier Prix","MN"))))</f>
        <v/>
      </c>
      <c r="H968" t="str">
        <f>+IF($C968="","",CDR!D969)</f>
        <v/>
      </c>
      <c r="K968" t="str">
        <f>+IF($C968="","",CDR!$E$2)</f>
        <v/>
      </c>
      <c r="L968" t="str">
        <f>+IF($C968="","",CDR!$G$2)</f>
        <v/>
      </c>
      <c r="M968" t="str">
        <f>+IF($C968="","",CDR!AN969)</f>
        <v/>
      </c>
      <c r="N968" t="str">
        <f>+IF($C968="","",CDR!AO969)</f>
        <v/>
      </c>
      <c r="P968" t="str">
        <f t="shared" si="122"/>
        <v/>
      </c>
      <c r="Q968" t="str">
        <f>+IF($C968="","",CDR!A969)</f>
        <v/>
      </c>
      <c r="S968" t="str">
        <f t="shared" si="123"/>
        <v/>
      </c>
      <c r="T968" t="str">
        <f t="shared" si="124"/>
        <v/>
      </c>
      <c r="U968" t="str">
        <f t="shared" si="125"/>
        <v/>
      </c>
      <c r="V968" t="str">
        <f>+IF(C968="","",IF(CDR!L969="VRAC","Composant sans Colisage","Homogène"))</f>
        <v/>
      </c>
      <c r="W968" t="str">
        <f>+IF(C968="","",IF(CDR!L969="VRAC","EACH",IF(CDR!L969="COLIS","COLIS (CARTON FARDEAU DISPLAY)","PALETTE - BOX")))</f>
        <v/>
      </c>
      <c r="X968" t="str">
        <f>+IF($C968="","",IF(CDR!L969="PALETTE",CDR!M969,""))</f>
        <v/>
      </c>
      <c r="Z968" t="str">
        <f>+IF($C968="","",IF(CDR!N969="PALETTE","",CDR!M969))</f>
        <v/>
      </c>
      <c r="AC968" t="str">
        <f t="shared" si="126"/>
        <v/>
      </c>
      <c r="AD968" t="str">
        <f>+IF($C968="","",CDR!$J$2)</f>
        <v/>
      </c>
      <c r="AE968" t="str">
        <f>+IF(C968="","",CDR!J966)</f>
        <v/>
      </c>
      <c r="AF968" t="str">
        <f t="shared" si="127"/>
        <v/>
      </c>
    </row>
    <row r="969" spans="1:32" x14ac:dyDescent="0.25">
      <c r="A969" t="str">
        <f>+IF($C969="","",IF(CDR!I970="","",TEXT(CDR!I970,"00000000000000")))</f>
        <v/>
      </c>
      <c r="B969" t="str">
        <f t="shared" si="120"/>
        <v/>
      </c>
      <c r="C969" t="str">
        <f>+IF(CDR!F970="","",SUBSTITUTE(CDR!F970,"CHAR (10)"," "))</f>
        <v/>
      </c>
      <c r="D969" t="str">
        <f>+IF(CDR!F970="","",SUBSTITUTE(CDR!F970,"CHAR (10)"," "))</f>
        <v/>
      </c>
      <c r="E969" t="str">
        <f t="shared" si="121"/>
        <v/>
      </c>
      <c r="F969" t="str">
        <f>+IF($C969="","",IF(CDR!G970="BIO","Oui","Non"))</f>
        <v/>
      </c>
      <c r="G969" t="str">
        <f>+IF($C969="","",IF(CDR!D970="DOMEDIA","MDD",IF(CDR!D970="APTA","MDD",IF(CDR!D970="TOP BUDGET","Premier Prix","MN"))))</f>
        <v/>
      </c>
      <c r="H969" t="str">
        <f>+IF($C969="","",CDR!D970)</f>
        <v/>
      </c>
      <c r="K969" t="str">
        <f>+IF($C969="","",CDR!$E$2)</f>
        <v/>
      </c>
      <c r="L969" t="str">
        <f>+IF($C969="","",CDR!$G$2)</f>
        <v/>
      </c>
      <c r="M969" t="str">
        <f>+IF($C969="","",CDR!AN970)</f>
        <v/>
      </c>
      <c r="N969" t="str">
        <f>+IF($C969="","",CDR!AO970)</f>
        <v/>
      </c>
      <c r="P969" t="str">
        <f t="shared" si="122"/>
        <v/>
      </c>
      <c r="Q969" t="str">
        <f>+IF($C969="","",CDR!A970)</f>
        <v/>
      </c>
      <c r="S969" t="str">
        <f t="shared" si="123"/>
        <v/>
      </c>
      <c r="T969" t="str">
        <f t="shared" si="124"/>
        <v/>
      </c>
      <c r="U969" t="str">
        <f t="shared" si="125"/>
        <v/>
      </c>
      <c r="V969" t="str">
        <f>+IF(C969="","",IF(CDR!L970="VRAC","Composant sans Colisage","Homogène"))</f>
        <v/>
      </c>
      <c r="W969" t="str">
        <f>+IF(C969="","",IF(CDR!L970="VRAC","EACH",IF(CDR!L970="COLIS","COLIS (CARTON FARDEAU DISPLAY)","PALETTE - BOX")))</f>
        <v/>
      </c>
      <c r="X969" t="str">
        <f>+IF($C969="","",IF(CDR!L970="PALETTE",CDR!M970,""))</f>
        <v/>
      </c>
      <c r="Z969" t="str">
        <f>+IF($C969="","",IF(CDR!N970="PALETTE","",CDR!M970))</f>
        <v/>
      </c>
      <c r="AC969" t="str">
        <f t="shared" si="126"/>
        <v/>
      </c>
      <c r="AD969" t="str">
        <f>+IF($C969="","",CDR!$J$2)</f>
        <v/>
      </c>
      <c r="AE969" t="str">
        <f>+IF(C969="","",CDR!J967)</f>
        <v/>
      </c>
      <c r="AF969" t="str">
        <f t="shared" si="127"/>
        <v/>
      </c>
    </row>
    <row r="970" spans="1:32" x14ac:dyDescent="0.25">
      <c r="A970" t="str">
        <f>+IF($C970="","",IF(CDR!I971="","",TEXT(CDR!I971,"00000000000000")))</f>
        <v/>
      </c>
      <c r="B970" t="str">
        <f t="shared" si="120"/>
        <v/>
      </c>
      <c r="C970" t="str">
        <f>+IF(CDR!F971="","",SUBSTITUTE(CDR!F971,"CHAR (10)"," "))</f>
        <v/>
      </c>
      <c r="D970" t="str">
        <f>+IF(CDR!F971="","",SUBSTITUTE(CDR!F971,"CHAR (10)"," "))</f>
        <v/>
      </c>
      <c r="E970" t="str">
        <f t="shared" si="121"/>
        <v/>
      </c>
      <c r="F970" t="str">
        <f>+IF($C970="","",IF(CDR!G971="BIO","Oui","Non"))</f>
        <v/>
      </c>
      <c r="G970" t="str">
        <f>+IF($C970="","",IF(CDR!D971="DOMEDIA","MDD",IF(CDR!D971="APTA","MDD",IF(CDR!D971="TOP BUDGET","Premier Prix","MN"))))</f>
        <v/>
      </c>
      <c r="H970" t="str">
        <f>+IF($C970="","",CDR!D971)</f>
        <v/>
      </c>
      <c r="K970" t="str">
        <f>+IF($C970="","",CDR!$E$2)</f>
        <v/>
      </c>
      <c r="L970" t="str">
        <f>+IF($C970="","",CDR!$G$2)</f>
        <v/>
      </c>
      <c r="M970" t="str">
        <f>+IF($C970="","",CDR!AN971)</f>
        <v/>
      </c>
      <c r="N970" t="str">
        <f>+IF($C970="","",CDR!AO971)</f>
        <v/>
      </c>
      <c r="P970" t="str">
        <f t="shared" si="122"/>
        <v/>
      </c>
      <c r="Q970" t="str">
        <f>+IF($C970="","",CDR!A971)</f>
        <v/>
      </c>
      <c r="S970" t="str">
        <f t="shared" si="123"/>
        <v/>
      </c>
      <c r="T970" t="str">
        <f t="shared" si="124"/>
        <v/>
      </c>
      <c r="U970" t="str">
        <f t="shared" si="125"/>
        <v/>
      </c>
      <c r="V970" t="str">
        <f>+IF(C970="","",IF(CDR!L971="VRAC","Composant sans Colisage","Homogène"))</f>
        <v/>
      </c>
      <c r="W970" t="str">
        <f>+IF(C970="","",IF(CDR!L971="VRAC","EACH",IF(CDR!L971="COLIS","COLIS (CARTON FARDEAU DISPLAY)","PALETTE - BOX")))</f>
        <v/>
      </c>
      <c r="X970" t="str">
        <f>+IF($C970="","",IF(CDR!L971="PALETTE",CDR!M971,""))</f>
        <v/>
      </c>
      <c r="Z970" t="str">
        <f>+IF($C970="","",IF(CDR!N971="PALETTE","",CDR!M971))</f>
        <v/>
      </c>
      <c r="AC970" t="str">
        <f t="shared" si="126"/>
        <v/>
      </c>
      <c r="AD970" t="str">
        <f>+IF($C970="","",CDR!$J$2)</f>
        <v/>
      </c>
      <c r="AE970" t="str">
        <f>+IF(C970="","",CDR!J968)</f>
        <v/>
      </c>
      <c r="AF970" t="str">
        <f t="shared" si="127"/>
        <v/>
      </c>
    </row>
    <row r="971" spans="1:32" x14ac:dyDescent="0.25">
      <c r="A971" t="str">
        <f>+IF($C971="","",IF(CDR!I972="","",TEXT(CDR!I972,"00000000000000")))</f>
        <v/>
      </c>
      <c r="B971" t="str">
        <f t="shared" si="120"/>
        <v/>
      </c>
      <c r="C971" t="str">
        <f>+IF(CDR!F972="","",SUBSTITUTE(CDR!F972,"CHAR (10)"," "))</f>
        <v/>
      </c>
      <c r="D971" t="str">
        <f>+IF(CDR!F972="","",SUBSTITUTE(CDR!F972,"CHAR (10)"," "))</f>
        <v/>
      </c>
      <c r="E971" t="str">
        <f t="shared" si="121"/>
        <v/>
      </c>
      <c r="F971" t="str">
        <f>+IF($C971="","",IF(CDR!G972="BIO","Oui","Non"))</f>
        <v/>
      </c>
      <c r="G971" t="str">
        <f>+IF($C971="","",IF(CDR!D972="DOMEDIA","MDD",IF(CDR!D972="APTA","MDD",IF(CDR!D972="TOP BUDGET","Premier Prix","MN"))))</f>
        <v/>
      </c>
      <c r="H971" t="str">
        <f>+IF($C971="","",CDR!D972)</f>
        <v/>
      </c>
      <c r="K971" t="str">
        <f>+IF($C971="","",CDR!$E$2)</f>
        <v/>
      </c>
      <c r="L971" t="str">
        <f>+IF($C971="","",CDR!$G$2)</f>
        <v/>
      </c>
      <c r="M971" t="str">
        <f>+IF($C971="","",CDR!AN972)</f>
        <v/>
      </c>
      <c r="N971" t="str">
        <f>+IF($C971="","",CDR!AO972)</f>
        <v/>
      </c>
      <c r="P971" t="str">
        <f t="shared" si="122"/>
        <v/>
      </c>
      <c r="Q971" t="str">
        <f>+IF($C971="","",CDR!A972)</f>
        <v/>
      </c>
      <c r="S971" t="str">
        <f t="shared" si="123"/>
        <v/>
      </c>
      <c r="T971" t="str">
        <f t="shared" si="124"/>
        <v/>
      </c>
      <c r="U971" t="str">
        <f t="shared" si="125"/>
        <v/>
      </c>
      <c r="V971" t="str">
        <f>+IF(C971="","",IF(CDR!L972="VRAC","Composant sans Colisage","Homogène"))</f>
        <v/>
      </c>
      <c r="W971" t="str">
        <f>+IF(C971="","",IF(CDR!L972="VRAC","EACH",IF(CDR!L972="COLIS","COLIS (CARTON FARDEAU DISPLAY)","PALETTE - BOX")))</f>
        <v/>
      </c>
      <c r="X971" t="str">
        <f>+IF($C971="","",IF(CDR!L972="PALETTE",CDR!M972,""))</f>
        <v/>
      </c>
      <c r="Z971" t="str">
        <f>+IF($C971="","",IF(CDR!N972="PALETTE","",CDR!M972))</f>
        <v/>
      </c>
      <c r="AC971" t="str">
        <f t="shared" si="126"/>
        <v/>
      </c>
      <c r="AD971" t="str">
        <f>+IF($C971="","",CDR!$J$2)</f>
        <v/>
      </c>
      <c r="AE971" t="str">
        <f>+IF(C971="","",CDR!J969)</f>
        <v/>
      </c>
      <c r="AF971" t="str">
        <f t="shared" si="127"/>
        <v/>
      </c>
    </row>
    <row r="972" spans="1:32" x14ac:dyDescent="0.25">
      <c r="A972" t="str">
        <f>+IF($C972="","",IF(CDR!I973="","",TEXT(CDR!I973,"00000000000000")))</f>
        <v/>
      </c>
      <c r="B972" t="str">
        <f t="shared" si="120"/>
        <v/>
      </c>
      <c r="C972" t="str">
        <f>+IF(CDR!F973="","",SUBSTITUTE(CDR!F973,"CHAR (10)"," "))</f>
        <v/>
      </c>
      <c r="D972" t="str">
        <f>+IF(CDR!F973="","",SUBSTITUTE(CDR!F973,"CHAR (10)"," "))</f>
        <v/>
      </c>
      <c r="E972" t="str">
        <f t="shared" si="121"/>
        <v/>
      </c>
      <c r="F972" t="str">
        <f>+IF($C972="","",IF(CDR!G973="BIO","Oui","Non"))</f>
        <v/>
      </c>
      <c r="G972" t="str">
        <f>+IF($C972="","",IF(CDR!D973="DOMEDIA","MDD",IF(CDR!D973="APTA","MDD",IF(CDR!D973="TOP BUDGET","Premier Prix","MN"))))</f>
        <v/>
      </c>
      <c r="H972" t="str">
        <f>+IF($C972="","",CDR!D973)</f>
        <v/>
      </c>
      <c r="K972" t="str">
        <f>+IF($C972="","",CDR!$E$2)</f>
        <v/>
      </c>
      <c r="L972" t="str">
        <f>+IF($C972="","",CDR!$G$2)</f>
        <v/>
      </c>
      <c r="M972" t="str">
        <f>+IF($C972="","",CDR!AN973)</f>
        <v/>
      </c>
      <c r="N972" t="str">
        <f>+IF($C972="","",CDR!AO973)</f>
        <v/>
      </c>
      <c r="P972" t="str">
        <f t="shared" si="122"/>
        <v/>
      </c>
      <c r="Q972" t="str">
        <f>+IF($C972="","",CDR!A973)</f>
        <v/>
      </c>
      <c r="S972" t="str">
        <f t="shared" si="123"/>
        <v/>
      </c>
      <c r="T972" t="str">
        <f t="shared" si="124"/>
        <v/>
      </c>
      <c r="U972" t="str">
        <f t="shared" si="125"/>
        <v/>
      </c>
      <c r="V972" t="str">
        <f>+IF(C972="","",IF(CDR!L973="VRAC","Composant sans Colisage","Homogène"))</f>
        <v/>
      </c>
      <c r="W972" t="str">
        <f>+IF(C972="","",IF(CDR!L973="VRAC","EACH",IF(CDR!L973="COLIS","COLIS (CARTON FARDEAU DISPLAY)","PALETTE - BOX")))</f>
        <v/>
      </c>
      <c r="X972" t="str">
        <f>+IF($C972="","",IF(CDR!L973="PALETTE",CDR!M973,""))</f>
        <v/>
      </c>
      <c r="Z972" t="str">
        <f>+IF($C972="","",IF(CDR!N973="PALETTE","",CDR!M973))</f>
        <v/>
      </c>
      <c r="AC972" t="str">
        <f t="shared" si="126"/>
        <v/>
      </c>
      <c r="AD972" t="str">
        <f>+IF($C972="","",CDR!$J$2)</f>
        <v/>
      </c>
      <c r="AE972" t="str">
        <f>+IF(C972="","",CDR!J970)</f>
        <v/>
      </c>
      <c r="AF972" t="str">
        <f t="shared" si="127"/>
        <v/>
      </c>
    </row>
    <row r="973" spans="1:32" x14ac:dyDescent="0.25">
      <c r="A973" t="str">
        <f>+IF($C973="","",IF(CDR!I974="","",TEXT(CDR!I974,"00000000000000")))</f>
        <v/>
      </c>
      <c r="B973" t="str">
        <f t="shared" si="120"/>
        <v/>
      </c>
      <c r="C973" t="str">
        <f>+IF(CDR!F974="","",SUBSTITUTE(CDR!F974,"CHAR (10)"," "))</f>
        <v/>
      </c>
      <c r="D973" t="str">
        <f>+IF(CDR!F974="","",SUBSTITUTE(CDR!F974,"CHAR (10)"," "))</f>
        <v/>
      </c>
      <c r="E973" t="str">
        <f t="shared" si="121"/>
        <v/>
      </c>
      <c r="F973" t="str">
        <f>+IF($C973="","",IF(CDR!G974="BIO","Oui","Non"))</f>
        <v/>
      </c>
      <c r="G973" t="str">
        <f>+IF($C973="","",IF(CDR!D974="DOMEDIA","MDD",IF(CDR!D974="APTA","MDD",IF(CDR!D974="TOP BUDGET","Premier Prix","MN"))))</f>
        <v/>
      </c>
      <c r="H973" t="str">
        <f>+IF($C973="","",CDR!D974)</f>
        <v/>
      </c>
      <c r="K973" t="str">
        <f>+IF($C973="","",CDR!$E$2)</f>
        <v/>
      </c>
      <c r="L973" t="str">
        <f>+IF($C973="","",CDR!$G$2)</f>
        <v/>
      </c>
      <c r="M973" t="str">
        <f>+IF($C973="","",CDR!AN974)</f>
        <v/>
      </c>
      <c r="N973" t="str">
        <f>+IF($C973="","",CDR!AO974)</f>
        <v/>
      </c>
      <c r="P973" t="str">
        <f t="shared" si="122"/>
        <v/>
      </c>
      <c r="Q973" t="str">
        <f>+IF($C973="","",CDR!A974)</f>
        <v/>
      </c>
      <c r="S973" t="str">
        <f t="shared" si="123"/>
        <v/>
      </c>
      <c r="T973" t="str">
        <f t="shared" si="124"/>
        <v/>
      </c>
      <c r="U973" t="str">
        <f t="shared" si="125"/>
        <v/>
      </c>
      <c r="V973" t="str">
        <f>+IF(C973="","",IF(CDR!L974="VRAC","Composant sans Colisage","Homogène"))</f>
        <v/>
      </c>
      <c r="W973" t="str">
        <f>+IF(C973="","",IF(CDR!L974="VRAC","EACH",IF(CDR!L974="COLIS","COLIS (CARTON FARDEAU DISPLAY)","PALETTE - BOX")))</f>
        <v/>
      </c>
      <c r="X973" t="str">
        <f>+IF($C973="","",IF(CDR!L974="PALETTE",CDR!M974,""))</f>
        <v/>
      </c>
      <c r="Z973" t="str">
        <f>+IF($C973="","",IF(CDR!N974="PALETTE","",CDR!M974))</f>
        <v/>
      </c>
      <c r="AC973" t="str">
        <f t="shared" si="126"/>
        <v/>
      </c>
      <c r="AD973" t="str">
        <f>+IF($C973="","",CDR!$J$2)</f>
        <v/>
      </c>
      <c r="AE973" t="str">
        <f>+IF(C973="","",CDR!J971)</f>
        <v/>
      </c>
      <c r="AF973" t="str">
        <f t="shared" si="127"/>
        <v/>
      </c>
    </row>
    <row r="974" spans="1:32" x14ac:dyDescent="0.25">
      <c r="A974" t="str">
        <f>+IF($C974="","",IF(CDR!I975="","",TEXT(CDR!I975,"00000000000000")))</f>
        <v/>
      </c>
      <c r="B974" t="str">
        <f t="shared" si="120"/>
        <v/>
      </c>
      <c r="C974" t="str">
        <f>+IF(CDR!F975="","",SUBSTITUTE(CDR!F975,"CHAR (10)"," "))</f>
        <v/>
      </c>
      <c r="D974" t="str">
        <f>+IF(CDR!F975="","",SUBSTITUTE(CDR!F975,"CHAR (10)"," "))</f>
        <v/>
      </c>
      <c r="E974" t="str">
        <f t="shared" si="121"/>
        <v/>
      </c>
      <c r="F974" t="str">
        <f>+IF($C974="","",IF(CDR!G975="BIO","Oui","Non"))</f>
        <v/>
      </c>
      <c r="G974" t="str">
        <f>+IF($C974="","",IF(CDR!D975="DOMEDIA","MDD",IF(CDR!D975="APTA","MDD",IF(CDR!D975="TOP BUDGET","Premier Prix","MN"))))</f>
        <v/>
      </c>
      <c r="H974" t="str">
        <f>+IF($C974="","",CDR!D975)</f>
        <v/>
      </c>
      <c r="K974" t="str">
        <f>+IF($C974="","",CDR!$E$2)</f>
        <v/>
      </c>
      <c r="L974" t="str">
        <f>+IF($C974="","",CDR!$G$2)</f>
        <v/>
      </c>
      <c r="M974" t="str">
        <f>+IF($C974="","",CDR!AN975)</f>
        <v/>
      </c>
      <c r="N974" t="str">
        <f>+IF($C974="","",CDR!AO975)</f>
        <v/>
      </c>
      <c r="P974" t="str">
        <f t="shared" si="122"/>
        <v/>
      </c>
      <c r="Q974" t="str">
        <f>+IF($C974="","",CDR!A975)</f>
        <v/>
      </c>
      <c r="S974" t="str">
        <f t="shared" si="123"/>
        <v/>
      </c>
      <c r="T974" t="str">
        <f t="shared" si="124"/>
        <v/>
      </c>
      <c r="U974" t="str">
        <f t="shared" si="125"/>
        <v/>
      </c>
      <c r="V974" t="str">
        <f>+IF(C974="","",IF(CDR!L975="VRAC","Composant sans Colisage","Homogène"))</f>
        <v/>
      </c>
      <c r="W974" t="str">
        <f>+IF(C974="","",IF(CDR!L975="VRAC","EACH",IF(CDR!L975="COLIS","COLIS (CARTON FARDEAU DISPLAY)","PALETTE - BOX")))</f>
        <v/>
      </c>
      <c r="X974" t="str">
        <f>+IF($C974="","",IF(CDR!L975="PALETTE",CDR!M975,""))</f>
        <v/>
      </c>
      <c r="Z974" t="str">
        <f>+IF($C974="","",IF(CDR!N975="PALETTE","",CDR!M975))</f>
        <v/>
      </c>
      <c r="AC974" t="str">
        <f t="shared" si="126"/>
        <v/>
      </c>
      <c r="AD974" t="str">
        <f>+IF($C974="","",CDR!$J$2)</f>
        <v/>
      </c>
      <c r="AE974" t="str">
        <f>+IF(C974="","",CDR!J972)</f>
        <v/>
      </c>
      <c r="AF974" t="str">
        <f t="shared" si="127"/>
        <v/>
      </c>
    </row>
    <row r="975" spans="1:32" x14ac:dyDescent="0.25">
      <c r="A975" t="str">
        <f>+IF($C975="","",IF(CDR!I976="","",TEXT(CDR!I976,"00000000000000")))</f>
        <v/>
      </c>
      <c r="B975" t="str">
        <f t="shared" si="120"/>
        <v/>
      </c>
      <c r="C975" t="str">
        <f>+IF(CDR!F976="","",SUBSTITUTE(CDR!F976,"CHAR (10)"," "))</f>
        <v/>
      </c>
      <c r="D975" t="str">
        <f>+IF(CDR!F976="","",SUBSTITUTE(CDR!F976,"CHAR (10)"," "))</f>
        <v/>
      </c>
      <c r="E975" t="str">
        <f t="shared" si="121"/>
        <v/>
      </c>
      <c r="F975" t="str">
        <f>+IF($C975="","",IF(CDR!G976="BIO","Oui","Non"))</f>
        <v/>
      </c>
      <c r="G975" t="str">
        <f>+IF($C975="","",IF(CDR!D976="DOMEDIA","MDD",IF(CDR!D976="APTA","MDD",IF(CDR!D976="TOP BUDGET","Premier Prix","MN"))))</f>
        <v/>
      </c>
      <c r="H975" t="str">
        <f>+IF($C975="","",CDR!D976)</f>
        <v/>
      </c>
      <c r="K975" t="str">
        <f>+IF($C975="","",CDR!$E$2)</f>
        <v/>
      </c>
      <c r="L975" t="str">
        <f>+IF($C975="","",CDR!$G$2)</f>
        <v/>
      </c>
      <c r="M975" t="str">
        <f>+IF($C975="","",CDR!AN976)</f>
        <v/>
      </c>
      <c r="N975" t="str">
        <f>+IF($C975="","",CDR!AO976)</f>
        <v/>
      </c>
      <c r="P975" t="str">
        <f t="shared" si="122"/>
        <v/>
      </c>
      <c r="Q975" t="str">
        <f>+IF($C975="","",CDR!A976)</f>
        <v/>
      </c>
      <c r="S975" t="str">
        <f t="shared" si="123"/>
        <v/>
      </c>
      <c r="T975" t="str">
        <f t="shared" si="124"/>
        <v/>
      </c>
      <c r="U975" t="str">
        <f t="shared" si="125"/>
        <v/>
      </c>
      <c r="V975" t="str">
        <f>+IF(C975="","",IF(CDR!L976="VRAC","Composant sans Colisage","Homogène"))</f>
        <v/>
      </c>
      <c r="W975" t="str">
        <f>+IF(C975="","",IF(CDR!L976="VRAC","EACH",IF(CDR!L976="COLIS","COLIS (CARTON FARDEAU DISPLAY)","PALETTE - BOX")))</f>
        <v/>
      </c>
      <c r="X975" t="str">
        <f>+IF($C975="","",IF(CDR!L976="PALETTE",CDR!M976,""))</f>
        <v/>
      </c>
      <c r="Z975" t="str">
        <f>+IF($C975="","",IF(CDR!N976="PALETTE","",CDR!M976))</f>
        <v/>
      </c>
      <c r="AC975" t="str">
        <f t="shared" si="126"/>
        <v/>
      </c>
      <c r="AD975" t="str">
        <f>+IF($C975="","",CDR!$J$2)</f>
        <v/>
      </c>
      <c r="AE975" t="str">
        <f>+IF(C975="","",CDR!J973)</f>
        <v/>
      </c>
      <c r="AF975" t="str">
        <f t="shared" si="127"/>
        <v/>
      </c>
    </row>
    <row r="976" spans="1:32" x14ac:dyDescent="0.25">
      <c r="A976" t="str">
        <f>+IF($C976="","",IF(CDR!I977="","",TEXT(CDR!I977,"00000000000000")))</f>
        <v/>
      </c>
      <c r="B976" t="str">
        <f t="shared" si="120"/>
        <v/>
      </c>
      <c r="C976" t="str">
        <f>+IF(CDR!F977="","",SUBSTITUTE(CDR!F977,"CHAR (10)"," "))</f>
        <v/>
      </c>
      <c r="D976" t="str">
        <f>+IF(CDR!F977="","",SUBSTITUTE(CDR!F977,"CHAR (10)"," "))</f>
        <v/>
      </c>
      <c r="E976" t="str">
        <f t="shared" si="121"/>
        <v/>
      </c>
      <c r="F976" t="str">
        <f>+IF($C976="","",IF(CDR!G977="BIO","Oui","Non"))</f>
        <v/>
      </c>
      <c r="G976" t="str">
        <f>+IF($C976="","",IF(CDR!D977="DOMEDIA","MDD",IF(CDR!D977="APTA","MDD",IF(CDR!D977="TOP BUDGET","Premier Prix","MN"))))</f>
        <v/>
      </c>
      <c r="H976" t="str">
        <f>+IF($C976="","",CDR!D977)</f>
        <v/>
      </c>
      <c r="K976" t="str">
        <f>+IF($C976="","",CDR!$E$2)</f>
        <v/>
      </c>
      <c r="L976" t="str">
        <f>+IF($C976="","",CDR!$G$2)</f>
        <v/>
      </c>
      <c r="M976" t="str">
        <f>+IF($C976="","",CDR!AN977)</f>
        <v/>
      </c>
      <c r="N976" t="str">
        <f>+IF($C976="","",CDR!AO977)</f>
        <v/>
      </c>
      <c r="P976" t="str">
        <f t="shared" si="122"/>
        <v/>
      </c>
      <c r="Q976" t="str">
        <f>+IF($C976="","",CDR!A977)</f>
        <v/>
      </c>
      <c r="S976" t="str">
        <f t="shared" si="123"/>
        <v/>
      </c>
      <c r="T976" t="str">
        <f t="shared" si="124"/>
        <v/>
      </c>
      <c r="U976" t="str">
        <f t="shared" si="125"/>
        <v/>
      </c>
      <c r="V976" t="str">
        <f>+IF(C976="","",IF(CDR!L977="VRAC","Composant sans Colisage","Homogène"))</f>
        <v/>
      </c>
      <c r="W976" t="str">
        <f>+IF(C976="","",IF(CDR!L977="VRAC","EACH",IF(CDR!L977="COLIS","COLIS (CARTON FARDEAU DISPLAY)","PALETTE - BOX")))</f>
        <v/>
      </c>
      <c r="X976" t="str">
        <f>+IF($C976="","",IF(CDR!L977="PALETTE",CDR!M977,""))</f>
        <v/>
      </c>
      <c r="Z976" t="str">
        <f>+IF($C976="","",IF(CDR!N977="PALETTE","",CDR!M977))</f>
        <v/>
      </c>
      <c r="AC976" t="str">
        <f t="shared" si="126"/>
        <v/>
      </c>
      <c r="AD976" t="str">
        <f>+IF($C976="","",CDR!$J$2)</f>
        <v/>
      </c>
      <c r="AE976" t="str">
        <f>+IF(C976="","",CDR!J974)</f>
        <v/>
      </c>
      <c r="AF976" t="str">
        <f t="shared" si="127"/>
        <v/>
      </c>
    </row>
    <row r="977" spans="1:32" x14ac:dyDescent="0.25">
      <c r="A977" t="str">
        <f>+IF($C977="","",IF(CDR!I978="","",TEXT(CDR!I978,"00000000000000")))</f>
        <v/>
      </c>
      <c r="B977" t="str">
        <f t="shared" si="120"/>
        <v/>
      </c>
      <c r="C977" t="str">
        <f>+IF(CDR!F978="","",SUBSTITUTE(CDR!F978,"CHAR (10)"," "))</f>
        <v/>
      </c>
      <c r="D977" t="str">
        <f>+IF(CDR!F978="","",SUBSTITUTE(CDR!F978,"CHAR (10)"," "))</f>
        <v/>
      </c>
      <c r="E977" t="str">
        <f t="shared" si="121"/>
        <v/>
      </c>
      <c r="F977" t="str">
        <f>+IF($C977="","",IF(CDR!G978="BIO","Oui","Non"))</f>
        <v/>
      </c>
      <c r="G977" t="str">
        <f>+IF($C977="","",IF(CDR!D978="DOMEDIA","MDD",IF(CDR!D978="APTA","MDD",IF(CDR!D978="TOP BUDGET","Premier Prix","MN"))))</f>
        <v/>
      </c>
      <c r="H977" t="str">
        <f>+IF($C977="","",CDR!D978)</f>
        <v/>
      </c>
      <c r="K977" t="str">
        <f>+IF($C977="","",CDR!$E$2)</f>
        <v/>
      </c>
      <c r="L977" t="str">
        <f>+IF($C977="","",CDR!$G$2)</f>
        <v/>
      </c>
      <c r="M977" t="str">
        <f>+IF($C977="","",CDR!AN978)</f>
        <v/>
      </c>
      <c r="N977" t="str">
        <f>+IF($C977="","",CDR!AO978)</f>
        <v/>
      </c>
      <c r="P977" t="str">
        <f t="shared" si="122"/>
        <v/>
      </c>
      <c r="Q977" t="str">
        <f>+IF($C977="","",CDR!A978)</f>
        <v/>
      </c>
      <c r="S977" t="str">
        <f t="shared" si="123"/>
        <v/>
      </c>
      <c r="T977" t="str">
        <f t="shared" si="124"/>
        <v/>
      </c>
      <c r="U977" t="str">
        <f t="shared" si="125"/>
        <v/>
      </c>
      <c r="V977" t="str">
        <f>+IF(C977="","",IF(CDR!L978="VRAC","Composant sans Colisage","Homogène"))</f>
        <v/>
      </c>
      <c r="W977" t="str">
        <f>+IF(C977="","",IF(CDR!L978="VRAC","EACH",IF(CDR!L978="COLIS","COLIS (CARTON FARDEAU DISPLAY)","PALETTE - BOX")))</f>
        <v/>
      </c>
      <c r="X977" t="str">
        <f>+IF($C977="","",IF(CDR!L978="PALETTE",CDR!M978,""))</f>
        <v/>
      </c>
      <c r="Z977" t="str">
        <f>+IF($C977="","",IF(CDR!N978="PALETTE","",CDR!M978))</f>
        <v/>
      </c>
      <c r="AC977" t="str">
        <f t="shared" si="126"/>
        <v/>
      </c>
      <c r="AD977" t="str">
        <f>+IF($C977="","",CDR!$J$2)</f>
        <v/>
      </c>
      <c r="AE977" t="str">
        <f>+IF(C977="","",CDR!J975)</f>
        <v/>
      </c>
      <c r="AF977" t="str">
        <f t="shared" si="127"/>
        <v/>
      </c>
    </row>
    <row r="978" spans="1:32" x14ac:dyDescent="0.25">
      <c r="A978" t="str">
        <f>+IF($C978="","",IF(CDR!I979="","",TEXT(CDR!I979,"00000000000000")))</f>
        <v/>
      </c>
      <c r="B978" t="str">
        <f t="shared" si="120"/>
        <v/>
      </c>
      <c r="C978" t="str">
        <f>+IF(CDR!F979="","",SUBSTITUTE(CDR!F979,"CHAR (10)"," "))</f>
        <v/>
      </c>
      <c r="D978" t="str">
        <f>+IF(CDR!F979="","",SUBSTITUTE(CDR!F979,"CHAR (10)"," "))</f>
        <v/>
      </c>
      <c r="E978" t="str">
        <f t="shared" si="121"/>
        <v/>
      </c>
      <c r="F978" t="str">
        <f>+IF($C978="","",IF(CDR!G979="BIO","Oui","Non"))</f>
        <v/>
      </c>
      <c r="G978" t="str">
        <f>+IF($C978="","",IF(CDR!D979="DOMEDIA","MDD",IF(CDR!D979="APTA","MDD",IF(CDR!D979="TOP BUDGET","Premier Prix","MN"))))</f>
        <v/>
      </c>
      <c r="H978" t="str">
        <f>+IF($C978="","",CDR!D979)</f>
        <v/>
      </c>
      <c r="K978" t="str">
        <f>+IF($C978="","",CDR!$E$2)</f>
        <v/>
      </c>
      <c r="L978" t="str">
        <f>+IF($C978="","",CDR!$G$2)</f>
        <v/>
      </c>
      <c r="M978" t="str">
        <f>+IF($C978="","",CDR!AN979)</f>
        <v/>
      </c>
      <c r="N978" t="str">
        <f>+IF($C978="","",CDR!AO979)</f>
        <v/>
      </c>
      <c r="P978" t="str">
        <f t="shared" si="122"/>
        <v/>
      </c>
      <c r="Q978" t="str">
        <f>+IF($C978="","",CDR!A979)</f>
        <v/>
      </c>
      <c r="S978" t="str">
        <f t="shared" si="123"/>
        <v/>
      </c>
      <c r="T978" t="str">
        <f t="shared" si="124"/>
        <v/>
      </c>
      <c r="U978" t="str">
        <f t="shared" si="125"/>
        <v/>
      </c>
      <c r="V978" t="str">
        <f>+IF(C978="","",IF(CDR!L979="VRAC","Composant sans Colisage","Homogène"))</f>
        <v/>
      </c>
      <c r="W978" t="str">
        <f>+IF(C978="","",IF(CDR!L979="VRAC","EACH",IF(CDR!L979="COLIS","COLIS (CARTON FARDEAU DISPLAY)","PALETTE - BOX")))</f>
        <v/>
      </c>
      <c r="X978" t="str">
        <f>+IF($C978="","",IF(CDR!L979="PALETTE",CDR!M979,""))</f>
        <v/>
      </c>
      <c r="Z978" t="str">
        <f>+IF($C978="","",IF(CDR!N979="PALETTE","",CDR!M979))</f>
        <v/>
      </c>
      <c r="AC978" t="str">
        <f t="shared" si="126"/>
        <v/>
      </c>
      <c r="AD978" t="str">
        <f>+IF($C978="","",CDR!$J$2)</f>
        <v/>
      </c>
      <c r="AE978" t="str">
        <f>+IF(C978="","",CDR!J976)</f>
        <v/>
      </c>
      <c r="AF978" t="str">
        <f t="shared" si="127"/>
        <v/>
      </c>
    </row>
    <row r="979" spans="1:32" x14ac:dyDescent="0.25">
      <c r="A979" t="str">
        <f>+IF($C979="","",IF(CDR!I980="","",TEXT(CDR!I980,"00000000000000")))</f>
        <v/>
      </c>
      <c r="B979" t="str">
        <f t="shared" si="120"/>
        <v/>
      </c>
      <c r="C979" t="str">
        <f>+IF(CDR!F980="","",SUBSTITUTE(CDR!F980,"CHAR (10)"," "))</f>
        <v/>
      </c>
      <c r="D979" t="str">
        <f>+IF(CDR!F980="","",SUBSTITUTE(CDR!F980,"CHAR (10)"," "))</f>
        <v/>
      </c>
      <c r="E979" t="str">
        <f t="shared" si="121"/>
        <v/>
      </c>
      <c r="F979" t="str">
        <f>+IF($C979="","",IF(CDR!G980="BIO","Oui","Non"))</f>
        <v/>
      </c>
      <c r="G979" t="str">
        <f>+IF($C979="","",IF(CDR!D980="DOMEDIA","MDD",IF(CDR!D980="APTA","MDD",IF(CDR!D980="TOP BUDGET","Premier Prix","MN"))))</f>
        <v/>
      </c>
      <c r="H979" t="str">
        <f>+IF($C979="","",CDR!D980)</f>
        <v/>
      </c>
      <c r="K979" t="str">
        <f>+IF($C979="","",CDR!$E$2)</f>
        <v/>
      </c>
      <c r="L979" t="str">
        <f>+IF($C979="","",CDR!$G$2)</f>
        <v/>
      </c>
      <c r="M979" t="str">
        <f>+IF($C979="","",CDR!AN980)</f>
        <v/>
      </c>
      <c r="N979" t="str">
        <f>+IF($C979="","",CDR!AO980)</f>
        <v/>
      </c>
      <c r="P979" t="str">
        <f t="shared" si="122"/>
        <v/>
      </c>
      <c r="Q979" t="str">
        <f>+IF($C979="","",CDR!A980)</f>
        <v/>
      </c>
      <c r="S979" t="str">
        <f t="shared" si="123"/>
        <v/>
      </c>
      <c r="T979" t="str">
        <f t="shared" si="124"/>
        <v/>
      </c>
      <c r="U979" t="str">
        <f t="shared" si="125"/>
        <v/>
      </c>
      <c r="V979" t="str">
        <f>+IF(C979="","",IF(CDR!L980="VRAC","Composant sans Colisage","Homogène"))</f>
        <v/>
      </c>
      <c r="W979" t="str">
        <f>+IF(C979="","",IF(CDR!L980="VRAC","EACH",IF(CDR!L980="COLIS","COLIS (CARTON FARDEAU DISPLAY)","PALETTE - BOX")))</f>
        <v/>
      </c>
      <c r="X979" t="str">
        <f>+IF($C979="","",IF(CDR!L980="PALETTE",CDR!M980,""))</f>
        <v/>
      </c>
      <c r="Z979" t="str">
        <f>+IF($C979="","",IF(CDR!N980="PALETTE","",CDR!M980))</f>
        <v/>
      </c>
      <c r="AC979" t="str">
        <f t="shared" si="126"/>
        <v/>
      </c>
      <c r="AD979" t="str">
        <f>+IF($C979="","",CDR!$J$2)</f>
        <v/>
      </c>
      <c r="AE979" t="str">
        <f>+IF(C979="","",CDR!J977)</f>
        <v/>
      </c>
      <c r="AF979" t="str">
        <f t="shared" si="127"/>
        <v/>
      </c>
    </row>
    <row r="980" spans="1:32" x14ac:dyDescent="0.25">
      <c r="A980" t="str">
        <f>+IF($C980="","",IF(CDR!I981="","",TEXT(CDR!I981,"00000000000000")))</f>
        <v/>
      </c>
      <c r="B980" t="str">
        <f t="shared" si="120"/>
        <v/>
      </c>
      <c r="C980" t="str">
        <f>+IF(CDR!F981="","",SUBSTITUTE(CDR!F981,"CHAR (10)"," "))</f>
        <v/>
      </c>
      <c r="D980" t="str">
        <f>+IF(CDR!F981="","",SUBSTITUTE(CDR!F981,"CHAR (10)"," "))</f>
        <v/>
      </c>
      <c r="E980" t="str">
        <f t="shared" si="121"/>
        <v/>
      </c>
      <c r="F980" t="str">
        <f>+IF($C980="","",IF(CDR!G981="BIO","Oui","Non"))</f>
        <v/>
      </c>
      <c r="G980" t="str">
        <f>+IF($C980="","",IF(CDR!D981="DOMEDIA","MDD",IF(CDR!D981="APTA","MDD",IF(CDR!D981="TOP BUDGET","Premier Prix","MN"))))</f>
        <v/>
      </c>
      <c r="H980" t="str">
        <f>+IF($C980="","",CDR!D981)</f>
        <v/>
      </c>
      <c r="K980" t="str">
        <f>+IF($C980="","",CDR!$E$2)</f>
        <v/>
      </c>
      <c r="L980" t="str">
        <f>+IF($C980="","",CDR!$G$2)</f>
        <v/>
      </c>
      <c r="M980" t="str">
        <f>+IF($C980="","",CDR!AN981)</f>
        <v/>
      </c>
      <c r="N980" t="str">
        <f>+IF($C980="","",CDR!AO981)</f>
        <v/>
      </c>
      <c r="P980" t="str">
        <f t="shared" si="122"/>
        <v/>
      </c>
      <c r="Q980" t="str">
        <f>+IF($C980="","",CDR!A981)</f>
        <v/>
      </c>
      <c r="S980" t="str">
        <f t="shared" si="123"/>
        <v/>
      </c>
      <c r="T980" t="str">
        <f t="shared" si="124"/>
        <v/>
      </c>
      <c r="U980" t="str">
        <f t="shared" si="125"/>
        <v/>
      </c>
      <c r="V980" t="str">
        <f>+IF(C980="","",IF(CDR!L981="VRAC","Composant sans Colisage","Homogène"))</f>
        <v/>
      </c>
      <c r="W980" t="str">
        <f>+IF(C980="","",IF(CDR!L981="VRAC","EACH",IF(CDR!L981="COLIS","COLIS (CARTON FARDEAU DISPLAY)","PALETTE - BOX")))</f>
        <v/>
      </c>
      <c r="X980" t="str">
        <f>+IF($C980="","",IF(CDR!L981="PALETTE",CDR!M981,""))</f>
        <v/>
      </c>
      <c r="Z980" t="str">
        <f>+IF($C980="","",IF(CDR!N981="PALETTE","",CDR!M981))</f>
        <v/>
      </c>
      <c r="AC980" t="str">
        <f t="shared" si="126"/>
        <v/>
      </c>
      <c r="AD980" t="str">
        <f>+IF($C980="","",CDR!$J$2)</f>
        <v/>
      </c>
      <c r="AE980" t="str">
        <f>+IF(C980="","",CDR!J978)</f>
        <v/>
      </c>
      <c r="AF980" t="str">
        <f t="shared" si="127"/>
        <v/>
      </c>
    </row>
    <row r="981" spans="1:32" x14ac:dyDescent="0.25">
      <c r="A981" t="str">
        <f>+IF($C981="","",IF(CDR!I982="","",TEXT(CDR!I982,"00000000000000")))</f>
        <v/>
      </c>
      <c r="B981" t="str">
        <f t="shared" si="120"/>
        <v/>
      </c>
      <c r="C981" t="str">
        <f>+IF(CDR!F982="","",SUBSTITUTE(CDR!F982,"CHAR (10)"," "))</f>
        <v/>
      </c>
      <c r="D981" t="str">
        <f>+IF(CDR!F982="","",SUBSTITUTE(CDR!F982,"CHAR (10)"," "))</f>
        <v/>
      </c>
      <c r="E981" t="str">
        <f t="shared" si="121"/>
        <v/>
      </c>
      <c r="F981" t="str">
        <f>+IF($C981="","",IF(CDR!G982="BIO","Oui","Non"))</f>
        <v/>
      </c>
      <c r="G981" t="str">
        <f>+IF($C981="","",IF(CDR!D982="DOMEDIA","MDD",IF(CDR!D982="APTA","MDD",IF(CDR!D982="TOP BUDGET","Premier Prix","MN"))))</f>
        <v/>
      </c>
      <c r="H981" t="str">
        <f>+IF($C981="","",CDR!D982)</f>
        <v/>
      </c>
      <c r="K981" t="str">
        <f>+IF($C981="","",CDR!$E$2)</f>
        <v/>
      </c>
      <c r="L981" t="str">
        <f>+IF($C981="","",CDR!$G$2)</f>
        <v/>
      </c>
      <c r="M981" t="str">
        <f>+IF($C981="","",CDR!AN982)</f>
        <v/>
      </c>
      <c r="N981" t="str">
        <f>+IF($C981="","",CDR!AO982)</f>
        <v/>
      </c>
      <c r="P981" t="str">
        <f t="shared" si="122"/>
        <v/>
      </c>
      <c r="Q981" t="str">
        <f>+IF($C981="","",CDR!A982)</f>
        <v/>
      </c>
      <c r="S981" t="str">
        <f t="shared" si="123"/>
        <v/>
      </c>
      <c r="T981" t="str">
        <f t="shared" si="124"/>
        <v/>
      </c>
      <c r="U981" t="str">
        <f t="shared" si="125"/>
        <v/>
      </c>
      <c r="V981" t="str">
        <f>+IF(C981="","",IF(CDR!L982="VRAC","Composant sans Colisage","Homogène"))</f>
        <v/>
      </c>
      <c r="W981" t="str">
        <f>+IF(C981="","",IF(CDR!L982="VRAC","EACH",IF(CDR!L982="COLIS","COLIS (CARTON FARDEAU DISPLAY)","PALETTE - BOX")))</f>
        <v/>
      </c>
      <c r="X981" t="str">
        <f>+IF($C981="","",IF(CDR!L982="PALETTE",CDR!M982,""))</f>
        <v/>
      </c>
      <c r="Z981" t="str">
        <f>+IF($C981="","",IF(CDR!N982="PALETTE","",CDR!M982))</f>
        <v/>
      </c>
      <c r="AC981" t="str">
        <f t="shared" si="126"/>
        <v/>
      </c>
      <c r="AD981" t="str">
        <f>+IF($C981="","",CDR!$J$2)</f>
        <v/>
      </c>
      <c r="AE981" t="str">
        <f>+IF(C981="","",CDR!J979)</f>
        <v/>
      </c>
      <c r="AF981" t="str">
        <f t="shared" si="127"/>
        <v/>
      </c>
    </row>
    <row r="982" spans="1:32" x14ac:dyDescent="0.25">
      <c r="A982" t="str">
        <f>+IF($C982="","",IF(CDR!I983="","",TEXT(CDR!I983,"00000000000000")))</f>
        <v/>
      </c>
      <c r="B982" t="str">
        <f t="shared" si="120"/>
        <v/>
      </c>
      <c r="C982" t="str">
        <f>+IF(CDR!F983="","",SUBSTITUTE(CDR!F983,"CHAR (10)"," "))</f>
        <v/>
      </c>
      <c r="D982" t="str">
        <f>+IF(CDR!F983="","",SUBSTITUTE(CDR!F983,"CHAR (10)"," "))</f>
        <v/>
      </c>
      <c r="E982" t="str">
        <f t="shared" si="121"/>
        <v/>
      </c>
      <c r="F982" t="str">
        <f>+IF($C982="","",IF(CDR!G983="BIO","Oui","Non"))</f>
        <v/>
      </c>
      <c r="G982" t="str">
        <f>+IF($C982="","",IF(CDR!D983="DOMEDIA","MDD",IF(CDR!D983="APTA","MDD",IF(CDR!D983="TOP BUDGET","Premier Prix","MN"))))</f>
        <v/>
      </c>
      <c r="H982" t="str">
        <f>+IF($C982="","",CDR!D983)</f>
        <v/>
      </c>
      <c r="K982" t="str">
        <f>+IF($C982="","",CDR!$E$2)</f>
        <v/>
      </c>
      <c r="L982" t="str">
        <f>+IF($C982="","",CDR!$G$2)</f>
        <v/>
      </c>
      <c r="M982" t="str">
        <f>+IF($C982="","",CDR!AN983)</f>
        <v/>
      </c>
      <c r="N982" t="str">
        <f>+IF($C982="","",CDR!AO983)</f>
        <v/>
      </c>
      <c r="P982" t="str">
        <f t="shared" si="122"/>
        <v/>
      </c>
      <c r="Q982" t="str">
        <f>+IF($C982="","",CDR!A983)</f>
        <v/>
      </c>
      <c r="S982" t="str">
        <f t="shared" si="123"/>
        <v/>
      </c>
      <c r="T982" t="str">
        <f t="shared" si="124"/>
        <v/>
      </c>
      <c r="U982" t="str">
        <f t="shared" si="125"/>
        <v/>
      </c>
      <c r="V982" t="str">
        <f>+IF(C982="","",IF(CDR!L983="VRAC","Composant sans Colisage","Homogène"))</f>
        <v/>
      </c>
      <c r="W982" t="str">
        <f>+IF(C982="","",IF(CDR!L983="VRAC","EACH",IF(CDR!L983="COLIS","COLIS (CARTON FARDEAU DISPLAY)","PALETTE - BOX")))</f>
        <v/>
      </c>
      <c r="X982" t="str">
        <f>+IF($C982="","",IF(CDR!L983="PALETTE",CDR!M983,""))</f>
        <v/>
      </c>
      <c r="Z982" t="str">
        <f>+IF($C982="","",IF(CDR!N983="PALETTE","",CDR!M983))</f>
        <v/>
      </c>
      <c r="AC982" t="str">
        <f t="shared" si="126"/>
        <v/>
      </c>
      <c r="AD982" t="str">
        <f>+IF($C982="","",CDR!$J$2)</f>
        <v/>
      </c>
      <c r="AE982" t="str">
        <f>+IF(C982="","",CDR!J980)</f>
        <v/>
      </c>
      <c r="AF982" t="str">
        <f t="shared" si="127"/>
        <v/>
      </c>
    </row>
    <row r="983" spans="1:32" x14ac:dyDescent="0.25">
      <c r="A983" t="str">
        <f>+IF($C983="","",IF(CDR!I984="","",TEXT(CDR!I984,"00000000000000")))</f>
        <v/>
      </c>
      <c r="B983" t="str">
        <f t="shared" si="120"/>
        <v/>
      </c>
      <c r="C983" t="str">
        <f>+IF(CDR!F984="","",SUBSTITUTE(CDR!F984,"CHAR (10)"," "))</f>
        <v/>
      </c>
      <c r="D983" t="str">
        <f>+IF(CDR!F984="","",SUBSTITUTE(CDR!F984,"CHAR (10)"," "))</f>
        <v/>
      </c>
      <c r="E983" t="str">
        <f t="shared" si="121"/>
        <v/>
      </c>
      <c r="F983" t="str">
        <f>+IF($C983="","",IF(CDR!G984="BIO","Oui","Non"))</f>
        <v/>
      </c>
      <c r="G983" t="str">
        <f>+IF($C983="","",IF(CDR!D984="DOMEDIA","MDD",IF(CDR!D984="APTA","MDD",IF(CDR!D984="TOP BUDGET","Premier Prix","MN"))))</f>
        <v/>
      </c>
      <c r="H983" t="str">
        <f>+IF($C983="","",CDR!D984)</f>
        <v/>
      </c>
      <c r="K983" t="str">
        <f>+IF($C983="","",CDR!$E$2)</f>
        <v/>
      </c>
      <c r="L983" t="str">
        <f>+IF($C983="","",CDR!$G$2)</f>
        <v/>
      </c>
      <c r="M983" t="str">
        <f>+IF($C983="","",CDR!AN984)</f>
        <v/>
      </c>
      <c r="N983" t="str">
        <f>+IF($C983="","",CDR!AO984)</f>
        <v/>
      </c>
      <c r="P983" t="str">
        <f t="shared" si="122"/>
        <v/>
      </c>
      <c r="Q983" t="str">
        <f>+IF($C983="","",CDR!A984)</f>
        <v/>
      </c>
      <c r="S983" t="str">
        <f t="shared" si="123"/>
        <v/>
      </c>
      <c r="T983" t="str">
        <f t="shared" si="124"/>
        <v/>
      </c>
      <c r="U983" t="str">
        <f t="shared" si="125"/>
        <v/>
      </c>
      <c r="V983" t="str">
        <f>+IF(C983="","",IF(CDR!L984="VRAC","Composant sans Colisage","Homogène"))</f>
        <v/>
      </c>
      <c r="W983" t="str">
        <f>+IF(C983="","",IF(CDR!L984="VRAC","EACH",IF(CDR!L984="COLIS","COLIS (CARTON FARDEAU DISPLAY)","PALETTE - BOX")))</f>
        <v/>
      </c>
      <c r="X983" t="str">
        <f>+IF($C983="","",IF(CDR!L984="PALETTE",CDR!M984,""))</f>
        <v/>
      </c>
      <c r="Z983" t="str">
        <f>+IF($C983="","",IF(CDR!N984="PALETTE","",CDR!M984))</f>
        <v/>
      </c>
      <c r="AC983" t="str">
        <f t="shared" si="126"/>
        <v/>
      </c>
      <c r="AD983" t="str">
        <f>+IF($C983="","",CDR!$J$2)</f>
        <v/>
      </c>
      <c r="AE983" t="str">
        <f>+IF(C983="","",CDR!J981)</f>
        <v/>
      </c>
      <c r="AF983" t="str">
        <f t="shared" si="127"/>
        <v/>
      </c>
    </row>
    <row r="984" spans="1:32" x14ac:dyDescent="0.25">
      <c r="A984" t="str">
        <f>+IF($C984="","",IF(CDR!I985="","",TEXT(CDR!I985,"00000000000000")))</f>
        <v/>
      </c>
      <c r="B984" t="str">
        <f t="shared" si="120"/>
        <v/>
      </c>
      <c r="C984" t="str">
        <f>+IF(CDR!F985="","",SUBSTITUTE(CDR!F985,"CHAR (10)"," "))</f>
        <v/>
      </c>
      <c r="D984" t="str">
        <f>+IF(CDR!F985="","",SUBSTITUTE(CDR!F985,"CHAR (10)"," "))</f>
        <v/>
      </c>
      <c r="E984" t="str">
        <f t="shared" si="121"/>
        <v/>
      </c>
      <c r="F984" t="str">
        <f>+IF($C984="","",IF(CDR!G985="BIO","Oui","Non"))</f>
        <v/>
      </c>
      <c r="G984" t="str">
        <f>+IF($C984="","",IF(CDR!D985="DOMEDIA","MDD",IF(CDR!D985="APTA","MDD",IF(CDR!D985="TOP BUDGET","Premier Prix","MN"))))</f>
        <v/>
      </c>
      <c r="H984" t="str">
        <f>+IF($C984="","",CDR!D985)</f>
        <v/>
      </c>
      <c r="K984" t="str">
        <f>+IF($C984="","",CDR!$E$2)</f>
        <v/>
      </c>
      <c r="L984" t="str">
        <f>+IF($C984="","",CDR!$G$2)</f>
        <v/>
      </c>
      <c r="M984" t="str">
        <f>+IF($C984="","",CDR!AN985)</f>
        <v/>
      </c>
      <c r="N984" t="str">
        <f>+IF($C984="","",CDR!AO985)</f>
        <v/>
      </c>
      <c r="P984" t="str">
        <f t="shared" si="122"/>
        <v/>
      </c>
      <c r="Q984" t="str">
        <f>+IF($C984="","",CDR!A985)</f>
        <v/>
      </c>
      <c r="S984" t="str">
        <f t="shared" si="123"/>
        <v/>
      </c>
      <c r="T984" t="str">
        <f t="shared" si="124"/>
        <v/>
      </c>
      <c r="U984" t="str">
        <f t="shared" si="125"/>
        <v/>
      </c>
      <c r="V984" t="str">
        <f>+IF(C984="","",IF(CDR!L985="VRAC","Composant sans Colisage","Homogène"))</f>
        <v/>
      </c>
      <c r="W984" t="str">
        <f>+IF(C984="","",IF(CDR!L985="VRAC","EACH",IF(CDR!L985="COLIS","COLIS (CARTON FARDEAU DISPLAY)","PALETTE - BOX")))</f>
        <v/>
      </c>
      <c r="X984" t="str">
        <f>+IF($C984="","",IF(CDR!L985="PALETTE",CDR!M985,""))</f>
        <v/>
      </c>
      <c r="Z984" t="str">
        <f>+IF($C984="","",IF(CDR!N985="PALETTE","",CDR!M985))</f>
        <v/>
      </c>
      <c r="AC984" t="str">
        <f t="shared" si="126"/>
        <v/>
      </c>
      <c r="AD984" t="str">
        <f>+IF($C984="","",CDR!$J$2)</f>
        <v/>
      </c>
      <c r="AE984" t="str">
        <f>+IF(C984="","",CDR!J982)</f>
        <v/>
      </c>
      <c r="AF984" t="str">
        <f t="shared" si="127"/>
        <v/>
      </c>
    </row>
    <row r="985" spans="1:32" x14ac:dyDescent="0.25">
      <c r="A985" t="str">
        <f>+IF($C985="","",IF(CDR!I986="","",TEXT(CDR!I986,"00000000000000")))</f>
        <v/>
      </c>
      <c r="B985" t="str">
        <f t="shared" si="120"/>
        <v/>
      </c>
      <c r="C985" t="str">
        <f>+IF(CDR!F986="","",SUBSTITUTE(CDR!F986,"CHAR (10)"," "))</f>
        <v/>
      </c>
      <c r="D985" t="str">
        <f>+IF(CDR!F986="","",SUBSTITUTE(CDR!F986,"CHAR (10)"," "))</f>
        <v/>
      </c>
      <c r="E985" t="str">
        <f t="shared" si="121"/>
        <v/>
      </c>
      <c r="F985" t="str">
        <f>+IF($C985="","",IF(CDR!G986="BIO","Oui","Non"))</f>
        <v/>
      </c>
      <c r="G985" t="str">
        <f>+IF($C985="","",IF(CDR!D986="DOMEDIA","MDD",IF(CDR!D986="APTA","MDD",IF(CDR!D986="TOP BUDGET","Premier Prix","MN"))))</f>
        <v/>
      </c>
      <c r="H985" t="str">
        <f>+IF($C985="","",CDR!D986)</f>
        <v/>
      </c>
      <c r="K985" t="str">
        <f>+IF($C985="","",CDR!$E$2)</f>
        <v/>
      </c>
      <c r="L985" t="str">
        <f>+IF($C985="","",CDR!$G$2)</f>
        <v/>
      </c>
      <c r="M985" t="str">
        <f>+IF($C985="","",CDR!AN986)</f>
        <v/>
      </c>
      <c r="N985" t="str">
        <f>+IF($C985="","",CDR!AO986)</f>
        <v/>
      </c>
      <c r="P985" t="str">
        <f t="shared" si="122"/>
        <v/>
      </c>
      <c r="Q985" t="str">
        <f>+IF($C985="","",CDR!A986)</f>
        <v/>
      </c>
      <c r="S985" t="str">
        <f t="shared" si="123"/>
        <v/>
      </c>
      <c r="T985" t="str">
        <f t="shared" si="124"/>
        <v/>
      </c>
      <c r="U985" t="str">
        <f t="shared" si="125"/>
        <v/>
      </c>
      <c r="V985" t="str">
        <f>+IF(C985="","",IF(CDR!L986="VRAC","Composant sans Colisage","Homogène"))</f>
        <v/>
      </c>
      <c r="W985" t="str">
        <f>+IF(C985="","",IF(CDR!L986="VRAC","EACH",IF(CDR!L986="COLIS","COLIS (CARTON FARDEAU DISPLAY)","PALETTE - BOX")))</f>
        <v/>
      </c>
      <c r="X985" t="str">
        <f>+IF($C985="","",IF(CDR!L986="PALETTE",CDR!M986,""))</f>
        <v/>
      </c>
      <c r="Z985" t="str">
        <f>+IF($C985="","",IF(CDR!N986="PALETTE","",CDR!M986))</f>
        <v/>
      </c>
      <c r="AC985" t="str">
        <f t="shared" si="126"/>
        <v/>
      </c>
      <c r="AD985" t="str">
        <f>+IF($C985="","",CDR!$J$2)</f>
        <v/>
      </c>
      <c r="AE985" t="str">
        <f>+IF(C985="","",CDR!J983)</f>
        <v/>
      </c>
      <c r="AF985" t="str">
        <f t="shared" si="127"/>
        <v/>
      </c>
    </row>
    <row r="986" spans="1:32" x14ac:dyDescent="0.25">
      <c r="A986" t="str">
        <f>+IF($C986="","",IF(CDR!I987="","",TEXT(CDR!I987,"00000000000000")))</f>
        <v/>
      </c>
      <c r="B986" t="str">
        <f t="shared" si="120"/>
        <v/>
      </c>
      <c r="C986" t="str">
        <f>+IF(CDR!F987="","",SUBSTITUTE(CDR!F987,"CHAR (10)"," "))</f>
        <v/>
      </c>
      <c r="D986" t="str">
        <f>+IF(CDR!F987="","",SUBSTITUTE(CDR!F987,"CHAR (10)"," "))</f>
        <v/>
      </c>
      <c r="E986" t="str">
        <f t="shared" si="121"/>
        <v/>
      </c>
      <c r="F986" t="str">
        <f>+IF($C986="","",IF(CDR!G987="BIO","Oui","Non"))</f>
        <v/>
      </c>
      <c r="G986" t="str">
        <f>+IF($C986="","",IF(CDR!D987="DOMEDIA","MDD",IF(CDR!D987="APTA","MDD",IF(CDR!D987="TOP BUDGET","Premier Prix","MN"))))</f>
        <v/>
      </c>
      <c r="H986" t="str">
        <f>+IF($C986="","",CDR!D987)</f>
        <v/>
      </c>
      <c r="K986" t="str">
        <f>+IF($C986="","",CDR!$E$2)</f>
        <v/>
      </c>
      <c r="L986" t="str">
        <f>+IF($C986="","",CDR!$G$2)</f>
        <v/>
      </c>
      <c r="M986" t="str">
        <f>+IF($C986="","",CDR!AN987)</f>
        <v/>
      </c>
      <c r="N986" t="str">
        <f>+IF($C986="","",CDR!AO987)</f>
        <v/>
      </c>
      <c r="P986" t="str">
        <f t="shared" si="122"/>
        <v/>
      </c>
      <c r="Q986" t="str">
        <f>+IF($C986="","",CDR!A987)</f>
        <v/>
      </c>
      <c r="S986" t="str">
        <f t="shared" si="123"/>
        <v/>
      </c>
      <c r="T986" t="str">
        <f t="shared" si="124"/>
        <v/>
      </c>
      <c r="U986" t="str">
        <f t="shared" si="125"/>
        <v/>
      </c>
      <c r="V986" t="str">
        <f>+IF(C986="","",IF(CDR!L987="VRAC","Composant sans Colisage","Homogène"))</f>
        <v/>
      </c>
      <c r="W986" t="str">
        <f>+IF(C986="","",IF(CDR!L987="VRAC","EACH",IF(CDR!L987="COLIS","COLIS (CARTON FARDEAU DISPLAY)","PALETTE - BOX")))</f>
        <v/>
      </c>
      <c r="X986" t="str">
        <f>+IF($C986="","",IF(CDR!L987="PALETTE",CDR!M987,""))</f>
        <v/>
      </c>
      <c r="Z986" t="str">
        <f>+IF($C986="","",IF(CDR!N987="PALETTE","",CDR!M987))</f>
        <v/>
      </c>
      <c r="AC986" t="str">
        <f t="shared" si="126"/>
        <v/>
      </c>
      <c r="AD986" t="str">
        <f>+IF($C986="","",CDR!$J$2)</f>
        <v/>
      </c>
      <c r="AE986" t="str">
        <f>+IF(C986="","",CDR!J984)</f>
        <v/>
      </c>
      <c r="AF986" t="str">
        <f t="shared" si="127"/>
        <v/>
      </c>
    </row>
    <row r="987" spans="1:32" x14ac:dyDescent="0.25">
      <c r="A987" t="str">
        <f>+IF($C987="","",IF(CDR!I988="","",TEXT(CDR!I988,"00000000000000")))</f>
        <v/>
      </c>
      <c r="B987" t="str">
        <f t="shared" si="120"/>
        <v/>
      </c>
      <c r="C987" t="str">
        <f>+IF(CDR!F988="","",SUBSTITUTE(CDR!F988,"CHAR (10)"," "))</f>
        <v/>
      </c>
      <c r="D987" t="str">
        <f>+IF(CDR!F988="","",SUBSTITUTE(CDR!F988,"CHAR (10)"," "))</f>
        <v/>
      </c>
      <c r="E987" t="str">
        <f t="shared" si="121"/>
        <v/>
      </c>
      <c r="F987" t="str">
        <f>+IF($C987="","",IF(CDR!G988="BIO","Oui","Non"))</f>
        <v/>
      </c>
      <c r="G987" t="str">
        <f>+IF($C987="","",IF(CDR!D988="DOMEDIA","MDD",IF(CDR!D988="APTA","MDD",IF(CDR!D988="TOP BUDGET","Premier Prix","MN"))))</f>
        <v/>
      </c>
      <c r="H987" t="str">
        <f>+IF($C987="","",CDR!D988)</f>
        <v/>
      </c>
      <c r="K987" t="str">
        <f>+IF($C987="","",CDR!$E$2)</f>
        <v/>
      </c>
      <c r="L987" t="str">
        <f>+IF($C987="","",CDR!$G$2)</f>
        <v/>
      </c>
      <c r="M987" t="str">
        <f>+IF($C987="","",CDR!AN988)</f>
        <v/>
      </c>
      <c r="N987" t="str">
        <f>+IF($C987="","",CDR!AO988)</f>
        <v/>
      </c>
      <c r="P987" t="str">
        <f t="shared" si="122"/>
        <v/>
      </c>
      <c r="Q987" t="str">
        <f>+IF($C987="","",CDR!A988)</f>
        <v/>
      </c>
      <c r="S987" t="str">
        <f t="shared" si="123"/>
        <v/>
      </c>
      <c r="T987" t="str">
        <f t="shared" si="124"/>
        <v/>
      </c>
      <c r="U987" t="str">
        <f t="shared" si="125"/>
        <v/>
      </c>
      <c r="V987" t="str">
        <f>+IF(C987="","",IF(CDR!L988="VRAC","Composant sans Colisage","Homogène"))</f>
        <v/>
      </c>
      <c r="W987" t="str">
        <f>+IF(C987="","",IF(CDR!L988="VRAC","EACH",IF(CDR!L988="COLIS","COLIS (CARTON FARDEAU DISPLAY)","PALETTE - BOX")))</f>
        <v/>
      </c>
      <c r="X987" t="str">
        <f>+IF($C987="","",IF(CDR!L988="PALETTE",CDR!M988,""))</f>
        <v/>
      </c>
      <c r="Z987" t="str">
        <f>+IF($C987="","",IF(CDR!N988="PALETTE","",CDR!M988))</f>
        <v/>
      </c>
      <c r="AC987" t="str">
        <f t="shared" si="126"/>
        <v/>
      </c>
      <c r="AD987" t="str">
        <f>+IF($C987="","",CDR!$J$2)</f>
        <v/>
      </c>
      <c r="AE987" t="str">
        <f>+IF(C987="","",CDR!J985)</f>
        <v/>
      </c>
      <c r="AF987" t="str">
        <f t="shared" si="127"/>
        <v/>
      </c>
    </row>
    <row r="988" spans="1:32" x14ac:dyDescent="0.25">
      <c r="A988" t="str">
        <f>+IF($C988="","",IF(CDR!I989="","",TEXT(CDR!I989,"00000000000000")))</f>
        <v/>
      </c>
      <c r="B988" t="str">
        <f t="shared" si="120"/>
        <v/>
      </c>
      <c r="C988" t="str">
        <f>+IF(CDR!F989="","",SUBSTITUTE(CDR!F989,"CHAR (10)"," "))</f>
        <v/>
      </c>
      <c r="D988" t="str">
        <f>+IF(CDR!F989="","",SUBSTITUTE(CDR!F989,"CHAR (10)"," "))</f>
        <v/>
      </c>
      <c r="E988" t="str">
        <f t="shared" si="121"/>
        <v/>
      </c>
      <c r="F988" t="str">
        <f>+IF($C988="","",IF(CDR!G989="BIO","Oui","Non"))</f>
        <v/>
      </c>
      <c r="G988" t="str">
        <f>+IF($C988="","",IF(CDR!D989="DOMEDIA","MDD",IF(CDR!D989="APTA","MDD",IF(CDR!D989="TOP BUDGET","Premier Prix","MN"))))</f>
        <v/>
      </c>
      <c r="H988" t="str">
        <f>+IF($C988="","",CDR!D989)</f>
        <v/>
      </c>
      <c r="K988" t="str">
        <f>+IF($C988="","",CDR!$E$2)</f>
        <v/>
      </c>
      <c r="L988" t="str">
        <f>+IF($C988="","",CDR!$G$2)</f>
        <v/>
      </c>
      <c r="M988" t="str">
        <f>+IF($C988="","",CDR!AN989)</f>
        <v/>
      </c>
      <c r="N988" t="str">
        <f>+IF($C988="","",CDR!AO989)</f>
        <v/>
      </c>
      <c r="P988" t="str">
        <f t="shared" si="122"/>
        <v/>
      </c>
      <c r="Q988" t="str">
        <f>+IF($C988="","",CDR!A989)</f>
        <v/>
      </c>
      <c r="S988" t="str">
        <f t="shared" si="123"/>
        <v/>
      </c>
      <c r="T988" t="str">
        <f t="shared" si="124"/>
        <v/>
      </c>
      <c r="U988" t="str">
        <f t="shared" si="125"/>
        <v/>
      </c>
      <c r="V988" t="str">
        <f>+IF(C988="","",IF(CDR!L989="VRAC","Composant sans Colisage","Homogène"))</f>
        <v/>
      </c>
      <c r="W988" t="str">
        <f>+IF(C988="","",IF(CDR!L989="VRAC","EACH",IF(CDR!L989="COLIS","COLIS (CARTON FARDEAU DISPLAY)","PALETTE - BOX")))</f>
        <v/>
      </c>
      <c r="X988" t="str">
        <f>+IF($C988="","",IF(CDR!L989="PALETTE",CDR!M989,""))</f>
        <v/>
      </c>
      <c r="Z988" t="str">
        <f>+IF($C988="","",IF(CDR!N989="PALETTE","",CDR!M989))</f>
        <v/>
      </c>
      <c r="AC988" t="str">
        <f t="shared" si="126"/>
        <v/>
      </c>
      <c r="AD988" t="str">
        <f>+IF($C988="","",CDR!$J$2)</f>
        <v/>
      </c>
      <c r="AE988" t="str">
        <f>+IF(C988="","",CDR!J986)</f>
        <v/>
      </c>
      <c r="AF988" t="str">
        <f t="shared" si="127"/>
        <v/>
      </c>
    </row>
    <row r="989" spans="1:32" x14ac:dyDescent="0.25">
      <c r="A989" t="str">
        <f>+IF($C989="","",IF(CDR!I990="","",TEXT(CDR!I990,"00000000000000")))</f>
        <v/>
      </c>
      <c r="B989" t="str">
        <f t="shared" si="120"/>
        <v/>
      </c>
      <c r="C989" t="str">
        <f>+IF(CDR!F990="","",SUBSTITUTE(CDR!F990,"CHAR (10)"," "))</f>
        <v/>
      </c>
      <c r="D989" t="str">
        <f>+IF(CDR!F990="","",SUBSTITUTE(CDR!F990,"CHAR (10)"," "))</f>
        <v/>
      </c>
      <c r="E989" t="str">
        <f t="shared" si="121"/>
        <v/>
      </c>
      <c r="F989" t="str">
        <f>+IF($C989="","",IF(CDR!G990="BIO","Oui","Non"))</f>
        <v/>
      </c>
      <c r="G989" t="str">
        <f>+IF($C989="","",IF(CDR!D990="DOMEDIA","MDD",IF(CDR!D990="APTA","MDD",IF(CDR!D990="TOP BUDGET","Premier Prix","MN"))))</f>
        <v/>
      </c>
      <c r="H989" t="str">
        <f>+IF($C989="","",CDR!D990)</f>
        <v/>
      </c>
      <c r="K989" t="str">
        <f>+IF($C989="","",CDR!$E$2)</f>
        <v/>
      </c>
      <c r="L989" t="str">
        <f>+IF($C989="","",CDR!$G$2)</f>
        <v/>
      </c>
      <c r="M989" t="str">
        <f>+IF($C989="","",CDR!AN990)</f>
        <v/>
      </c>
      <c r="N989" t="str">
        <f>+IF($C989="","",CDR!AO990)</f>
        <v/>
      </c>
      <c r="P989" t="str">
        <f t="shared" si="122"/>
        <v/>
      </c>
      <c r="Q989" t="str">
        <f>+IF($C989="","",CDR!A990)</f>
        <v/>
      </c>
      <c r="S989" t="str">
        <f t="shared" si="123"/>
        <v/>
      </c>
      <c r="T989" t="str">
        <f t="shared" si="124"/>
        <v/>
      </c>
      <c r="U989" t="str">
        <f t="shared" si="125"/>
        <v/>
      </c>
      <c r="V989" t="str">
        <f>+IF(C989="","",IF(CDR!L990="VRAC","Composant sans Colisage","Homogène"))</f>
        <v/>
      </c>
      <c r="W989" t="str">
        <f>+IF(C989="","",IF(CDR!L990="VRAC","EACH",IF(CDR!L990="COLIS","COLIS (CARTON FARDEAU DISPLAY)","PALETTE - BOX")))</f>
        <v/>
      </c>
      <c r="X989" t="str">
        <f>+IF($C989="","",IF(CDR!L990="PALETTE",CDR!M990,""))</f>
        <v/>
      </c>
      <c r="Z989" t="str">
        <f>+IF($C989="","",IF(CDR!N990="PALETTE","",CDR!M990))</f>
        <v/>
      </c>
      <c r="AC989" t="str">
        <f t="shared" si="126"/>
        <v/>
      </c>
      <c r="AD989" t="str">
        <f>+IF($C989="","",CDR!$J$2)</f>
        <v/>
      </c>
      <c r="AE989" t="str">
        <f>+IF(C989="","",CDR!J987)</f>
        <v/>
      </c>
      <c r="AF989" t="str">
        <f t="shared" si="127"/>
        <v/>
      </c>
    </row>
    <row r="990" spans="1:32" x14ac:dyDescent="0.25">
      <c r="A990" t="str">
        <f>+IF($C990="","",IF(CDR!I991="","",TEXT(CDR!I991,"00000000000000")))</f>
        <v/>
      </c>
      <c r="B990" t="str">
        <f t="shared" si="120"/>
        <v/>
      </c>
      <c r="C990" t="str">
        <f>+IF(CDR!F991="","",SUBSTITUTE(CDR!F991,"CHAR (10)"," "))</f>
        <v/>
      </c>
      <c r="D990" t="str">
        <f>+IF(CDR!F991="","",SUBSTITUTE(CDR!F991,"CHAR (10)"," "))</f>
        <v/>
      </c>
      <c r="E990" t="str">
        <f t="shared" si="121"/>
        <v/>
      </c>
      <c r="F990" t="str">
        <f>+IF($C990="","",IF(CDR!G991="BIO","Oui","Non"))</f>
        <v/>
      </c>
      <c r="G990" t="str">
        <f>+IF($C990="","",IF(CDR!D991="DOMEDIA","MDD",IF(CDR!D991="APTA","MDD",IF(CDR!D991="TOP BUDGET","Premier Prix","MN"))))</f>
        <v/>
      </c>
      <c r="H990" t="str">
        <f>+IF($C990="","",CDR!D991)</f>
        <v/>
      </c>
      <c r="K990" t="str">
        <f>+IF($C990="","",CDR!$E$2)</f>
        <v/>
      </c>
      <c r="L990" t="str">
        <f>+IF($C990="","",CDR!$G$2)</f>
        <v/>
      </c>
      <c r="M990" t="str">
        <f>+IF($C990="","",CDR!AN991)</f>
        <v/>
      </c>
      <c r="N990" t="str">
        <f>+IF($C990="","",CDR!AO991)</f>
        <v/>
      </c>
      <c r="P990" t="str">
        <f t="shared" si="122"/>
        <v/>
      </c>
      <c r="Q990" t="str">
        <f>+IF($C990="","",CDR!A991)</f>
        <v/>
      </c>
      <c r="S990" t="str">
        <f t="shared" si="123"/>
        <v/>
      </c>
      <c r="T990" t="str">
        <f t="shared" si="124"/>
        <v/>
      </c>
      <c r="U990" t="str">
        <f t="shared" si="125"/>
        <v/>
      </c>
      <c r="V990" t="str">
        <f>+IF(C990="","",IF(CDR!L991="VRAC","Composant sans Colisage","Homogène"))</f>
        <v/>
      </c>
      <c r="W990" t="str">
        <f>+IF(C990="","",IF(CDR!L991="VRAC","EACH",IF(CDR!L991="COLIS","COLIS (CARTON FARDEAU DISPLAY)","PALETTE - BOX")))</f>
        <v/>
      </c>
      <c r="X990" t="str">
        <f>+IF($C990="","",IF(CDR!L991="PALETTE",CDR!M991,""))</f>
        <v/>
      </c>
      <c r="Z990" t="str">
        <f>+IF($C990="","",IF(CDR!N991="PALETTE","",CDR!M991))</f>
        <v/>
      </c>
      <c r="AC990" t="str">
        <f t="shared" si="126"/>
        <v/>
      </c>
      <c r="AD990" t="str">
        <f>+IF($C990="","",CDR!$J$2)</f>
        <v/>
      </c>
      <c r="AE990" t="str">
        <f>+IF(C990="","",CDR!J988)</f>
        <v/>
      </c>
      <c r="AF990" t="str">
        <f t="shared" si="127"/>
        <v/>
      </c>
    </row>
    <row r="991" spans="1:32" x14ac:dyDescent="0.25">
      <c r="A991" t="str">
        <f>+IF($C991="","",IF(CDR!I992="","",TEXT(CDR!I992,"00000000000000")))</f>
        <v/>
      </c>
      <c r="B991" t="str">
        <f t="shared" si="120"/>
        <v/>
      </c>
      <c r="C991" t="str">
        <f>+IF(CDR!F992="","",SUBSTITUTE(CDR!F992,"CHAR (10)"," "))</f>
        <v/>
      </c>
      <c r="D991" t="str">
        <f>+IF(CDR!F992="","",SUBSTITUTE(CDR!F992,"CHAR (10)"," "))</f>
        <v/>
      </c>
      <c r="E991" t="str">
        <f t="shared" si="121"/>
        <v/>
      </c>
      <c r="F991" t="str">
        <f>+IF($C991="","",IF(CDR!G992="BIO","Oui","Non"))</f>
        <v/>
      </c>
      <c r="G991" t="str">
        <f>+IF($C991="","",IF(CDR!D992="DOMEDIA","MDD",IF(CDR!D992="APTA","MDD",IF(CDR!D992="TOP BUDGET","Premier Prix","MN"))))</f>
        <v/>
      </c>
      <c r="H991" t="str">
        <f>+IF($C991="","",CDR!D992)</f>
        <v/>
      </c>
      <c r="K991" t="str">
        <f>+IF($C991="","",CDR!$E$2)</f>
        <v/>
      </c>
      <c r="L991" t="str">
        <f>+IF($C991="","",CDR!$G$2)</f>
        <v/>
      </c>
      <c r="M991" t="str">
        <f>+IF($C991="","",CDR!AN992)</f>
        <v/>
      </c>
      <c r="N991" t="str">
        <f>+IF($C991="","",CDR!AO992)</f>
        <v/>
      </c>
      <c r="P991" t="str">
        <f t="shared" si="122"/>
        <v/>
      </c>
      <c r="Q991" t="str">
        <f>+IF($C991="","",CDR!A992)</f>
        <v/>
      </c>
      <c r="S991" t="str">
        <f t="shared" si="123"/>
        <v/>
      </c>
      <c r="T991" t="str">
        <f t="shared" si="124"/>
        <v/>
      </c>
      <c r="U991" t="str">
        <f t="shared" si="125"/>
        <v/>
      </c>
      <c r="V991" t="str">
        <f>+IF(C991="","",IF(CDR!L992="VRAC","Composant sans Colisage","Homogène"))</f>
        <v/>
      </c>
      <c r="W991" t="str">
        <f>+IF(C991="","",IF(CDR!L992="VRAC","EACH",IF(CDR!L992="COLIS","COLIS (CARTON FARDEAU DISPLAY)","PALETTE - BOX")))</f>
        <v/>
      </c>
      <c r="X991" t="str">
        <f>+IF($C991="","",IF(CDR!L992="PALETTE",CDR!M992,""))</f>
        <v/>
      </c>
      <c r="Z991" t="str">
        <f>+IF($C991="","",IF(CDR!N992="PALETTE","",CDR!M992))</f>
        <v/>
      </c>
      <c r="AC991" t="str">
        <f t="shared" si="126"/>
        <v/>
      </c>
      <c r="AD991" t="str">
        <f>+IF($C991="","",CDR!$J$2)</f>
        <v/>
      </c>
      <c r="AE991" t="str">
        <f>+IF(C991="","",CDR!J989)</f>
        <v/>
      </c>
      <c r="AF991" t="str">
        <f t="shared" si="127"/>
        <v/>
      </c>
    </row>
    <row r="992" spans="1:32" x14ac:dyDescent="0.25">
      <c r="A992" t="str">
        <f>+IF($C992="","",IF(CDR!I993="","",TEXT(CDR!I993,"00000000000000")))</f>
        <v/>
      </c>
      <c r="B992" t="str">
        <f t="shared" si="120"/>
        <v/>
      </c>
      <c r="C992" t="str">
        <f>+IF(CDR!F993="","",SUBSTITUTE(CDR!F993,"CHAR (10)"," "))</f>
        <v/>
      </c>
      <c r="D992" t="str">
        <f>+IF(CDR!F993="","",SUBSTITUTE(CDR!F993,"CHAR (10)"," "))</f>
        <v/>
      </c>
      <c r="E992" t="str">
        <f t="shared" si="121"/>
        <v/>
      </c>
      <c r="F992" t="str">
        <f>+IF($C992="","",IF(CDR!G993="BIO","Oui","Non"))</f>
        <v/>
      </c>
      <c r="G992" t="str">
        <f>+IF($C992="","",IF(CDR!D993="DOMEDIA","MDD",IF(CDR!D993="APTA","MDD",IF(CDR!D993="TOP BUDGET","Premier Prix","MN"))))</f>
        <v/>
      </c>
      <c r="H992" t="str">
        <f>+IF($C992="","",CDR!D993)</f>
        <v/>
      </c>
      <c r="K992" t="str">
        <f>+IF($C992="","",CDR!$E$2)</f>
        <v/>
      </c>
      <c r="L992" t="str">
        <f>+IF($C992="","",CDR!$G$2)</f>
        <v/>
      </c>
      <c r="M992" t="str">
        <f>+IF($C992="","",CDR!AN993)</f>
        <v/>
      </c>
      <c r="N992" t="str">
        <f>+IF($C992="","",CDR!AO993)</f>
        <v/>
      </c>
      <c r="P992" t="str">
        <f t="shared" si="122"/>
        <v/>
      </c>
      <c r="Q992" t="str">
        <f>+IF($C992="","",CDR!A993)</f>
        <v/>
      </c>
      <c r="S992" t="str">
        <f t="shared" si="123"/>
        <v/>
      </c>
      <c r="T992" t="str">
        <f t="shared" si="124"/>
        <v/>
      </c>
      <c r="U992" t="str">
        <f t="shared" si="125"/>
        <v/>
      </c>
      <c r="V992" t="str">
        <f>+IF(C992="","",IF(CDR!L993="VRAC","Composant sans Colisage","Homogène"))</f>
        <v/>
      </c>
      <c r="W992" t="str">
        <f>+IF(C992="","",IF(CDR!L993="VRAC","EACH",IF(CDR!L993="COLIS","COLIS (CARTON FARDEAU DISPLAY)","PALETTE - BOX")))</f>
        <v/>
      </c>
      <c r="X992" t="str">
        <f>+IF($C992="","",IF(CDR!L993="PALETTE",CDR!M993,""))</f>
        <v/>
      </c>
      <c r="Z992" t="str">
        <f>+IF($C992="","",IF(CDR!N993="PALETTE","",CDR!M993))</f>
        <v/>
      </c>
      <c r="AC992" t="str">
        <f t="shared" si="126"/>
        <v/>
      </c>
      <c r="AD992" t="str">
        <f>+IF($C992="","",CDR!$J$2)</f>
        <v/>
      </c>
      <c r="AE992" t="str">
        <f>+IF(C992="","",CDR!J990)</f>
        <v/>
      </c>
      <c r="AF992" t="str">
        <f t="shared" si="127"/>
        <v/>
      </c>
    </row>
    <row r="993" spans="1:32" x14ac:dyDescent="0.25">
      <c r="A993" t="str">
        <f>+IF($C993="","",IF(CDR!I994="","",TEXT(CDR!I994,"00000000000000")))</f>
        <v/>
      </c>
      <c r="B993" t="str">
        <f t="shared" si="120"/>
        <v/>
      </c>
      <c r="C993" t="str">
        <f>+IF(CDR!F994="","",SUBSTITUTE(CDR!F994,"CHAR (10)"," "))</f>
        <v/>
      </c>
      <c r="D993" t="str">
        <f>+IF(CDR!F994="","",SUBSTITUTE(CDR!F994,"CHAR (10)"," "))</f>
        <v/>
      </c>
      <c r="E993" t="str">
        <f t="shared" si="121"/>
        <v/>
      </c>
      <c r="F993" t="str">
        <f>+IF($C993="","",IF(CDR!G994="BIO","Oui","Non"))</f>
        <v/>
      </c>
      <c r="G993" t="str">
        <f>+IF($C993="","",IF(CDR!D994="DOMEDIA","MDD",IF(CDR!D994="APTA","MDD",IF(CDR!D994="TOP BUDGET","Premier Prix","MN"))))</f>
        <v/>
      </c>
      <c r="H993" t="str">
        <f>+IF($C993="","",CDR!D994)</f>
        <v/>
      </c>
      <c r="K993" t="str">
        <f>+IF($C993="","",CDR!$E$2)</f>
        <v/>
      </c>
      <c r="L993" t="str">
        <f>+IF($C993="","",CDR!$G$2)</f>
        <v/>
      </c>
      <c r="M993" t="str">
        <f>+IF($C993="","",CDR!AN994)</f>
        <v/>
      </c>
      <c r="N993" t="str">
        <f>+IF($C993="","",CDR!AO994)</f>
        <v/>
      </c>
      <c r="P993" t="str">
        <f t="shared" si="122"/>
        <v/>
      </c>
      <c r="Q993" t="str">
        <f>+IF($C993="","",CDR!A994)</f>
        <v/>
      </c>
      <c r="S993" t="str">
        <f t="shared" si="123"/>
        <v/>
      </c>
      <c r="T993" t="str">
        <f t="shared" si="124"/>
        <v/>
      </c>
      <c r="U993" t="str">
        <f t="shared" si="125"/>
        <v/>
      </c>
      <c r="V993" t="str">
        <f>+IF(C993="","",IF(CDR!L994="VRAC","Composant sans Colisage","Homogène"))</f>
        <v/>
      </c>
      <c r="W993" t="str">
        <f>+IF(C993="","",IF(CDR!L994="VRAC","EACH",IF(CDR!L994="COLIS","COLIS (CARTON FARDEAU DISPLAY)","PALETTE - BOX")))</f>
        <v/>
      </c>
      <c r="X993" t="str">
        <f>+IF($C993="","",IF(CDR!L994="PALETTE",CDR!M994,""))</f>
        <v/>
      </c>
      <c r="Z993" t="str">
        <f>+IF($C993="","",IF(CDR!N994="PALETTE","",CDR!M994))</f>
        <v/>
      </c>
      <c r="AC993" t="str">
        <f t="shared" si="126"/>
        <v/>
      </c>
      <c r="AD993" t="str">
        <f>+IF($C993="","",CDR!$J$2)</f>
        <v/>
      </c>
      <c r="AE993" t="str">
        <f>+IF(C993="","",CDR!J991)</f>
        <v/>
      </c>
      <c r="AF993" t="str">
        <f t="shared" si="127"/>
        <v/>
      </c>
    </row>
    <row r="994" spans="1:32" x14ac:dyDescent="0.25">
      <c r="A994" t="str">
        <f>+IF($C994="","",IF(CDR!I995="","",TEXT(CDR!I995,"00000000000000")))</f>
        <v/>
      </c>
      <c r="B994" t="str">
        <f t="shared" si="120"/>
        <v/>
      </c>
      <c r="C994" t="str">
        <f>+IF(CDR!F995="","",SUBSTITUTE(CDR!F995,"CHAR (10)"," "))</f>
        <v/>
      </c>
      <c r="D994" t="str">
        <f>+IF(CDR!F995="","",SUBSTITUTE(CDR!F995,"CHAR (10)"," "))</f>
        <v/>
      </c>
      <c r="E994" t="str">
        <f t="shared" si="121"/>
        <v/>
      </c>
      <c r="F994" t="str">
        <f>+IF($C994="","",IF(CDR!G995="BIO","Oui","Non"))</f>
        <v/>
      </c>
      <c r="G994" t="str">
        <f>+IF($C994="","",IF(CDR!D995="DOMEDIA","MDD",IF(CDR!D995="APTA","MDD",IF(CDR!D995="TOP BUDGET","Premier Prix","MN"))))</f>
        <v/>
      </c>
      <c r="H994" t="str">
        <f>+IF($C994="","",CDR!D995)</f>
        <v/>
      </c>
      <c r="K994" t="str">
        <f>+IF($C994="","",CDR!$E$2)</f>
        <v/>
      </c>
      <c r="L994" t="str">
        <f>+IF($C994="","",CDR!$G$2)</f>
        <v/>
      </c>
      <c r="M994" t="str">
        <f>+IF($C994="","",CDR!AN995)</f>
        <v/>
      </c>
      <c r="N994" t="str">
        <f>+IF($C994="","",CDR!AO995)</f>
        <v/>
      </c>
      <c r="P994" t="str">
        <f t="shared" si="122"/>
        <v/>
      </c>
      <c r="Q994" t="str">
        <f>+IF($C994="","",CDR!A995)</f>
        <v/>
      </c>
      <c r="S994" t="str">
        <f t="shared" si="123"/>
        <v/>
      </c>
      <c r="T994" t="str">
        <f t="shared" si="124"/>
        <v/>
      </c>
      <c r="U994" t="str">
        <f t="shared" si="125"/>
        <v/>
      </c>
      <c r="V994" t="str">
        <f>+IF(C994="","",IF(CDR!L995="VRAC","Composant sans Colisage","Homogène"))</f>
        <v/>
      </c>
      <c r="W994" t="str">
        <f>+IF(C994="","",IF(CDR!L995="VRAC","EACH",IF(CDR!L995="COLIS","COLIS (CARTON FARDEAU DISPLAY)","PALETTE - BOX")))</f>
        <v/>
      </c>
      <c r="X994" t="str">
        <f>+IF($C994="","",IF(CDR!L995="PALETTE",CDR!M995,""))</f>
        <v/>
      </c>
      <c r="Z994" t="str">
        <f>+IF($C994="","",IF(CDR!N995="PALETTE","",CDR!M995))</f>
        <v/>
      </c>
      <c r="AC994" t="str">
        <f t="shared" si="126"/>
        <v/>
      </c>
      <c r="AD994" t="str">
        <f>+IF($C994="","",CDR!$J$2)</f>
        <v/>
      </c>
      <c r="AE994" t="str">
        <f>+IF(C994="","",CDR!J992)</f>
        <v/>
      </c>
      <c r="AF994" t="str">
        <f t="shared" si="127"/>
        <v/>
      </c>
    </row>
    <row r="995" spans="1:32" x14ac:dyDescent="0.25">
      <c r="A995" t="str">
        <f>+IF($C995="","",IF(CDR!I996="","",TEXT(CDR!I996,"00000000000000")))</f>
        <v/>
      </c>
      <c r="B995" t="str">
        <f t="shared" si="120"/>
        <v/>
      </c>
      <c r="C995" t="str">
        <f>+IF(CDR!F996="","",SUBSTITUTE(CDR!F996,"CHAR (10)"," "))</f>
        <v/>
      </c>
      <c r="D995" t="str">
        <f>+IF(CDR!F996="","",SUBSTITUTE(CDR!F996,"CHAR (10)"," "))</f>
        <v/>
      </c>
      <c r="E995" t="str">
        <f t="shared" si="121"/>
        <v/>
      </c>
      <c r="F995" t="str">
        <f>+IF($C995="","",IF(CDR!G996="BIO","Oui","Non"))</f>
        <v/>
      </c>
      <c r="G995" t="str">
        <f>+IF($C995="","",IF(CDR!D996="DOMEDIA","MDD",IF(CDR!D996="APTA","MDD",IF(CDR!D996="TOP BUDGET","Premier Prix","MN"))))</f>
        <v/>
      </c>
      <c r="H995" t="str">
        <f>+IF($C995="","",CDR!D996)</f>
        <v/>
      </c>
      <c r="K995" t="str">
        <f>+IF($C995="","",CDR!$E$2)</f>
        <v/>
      </c>
      <c r="L995" t="str">
        <f>+IF($C995="","",CDR!$G$2)</f>
        <v/>
      </c>
      <c r="M995" t="str">
        <f>+IF($C995="","",CDR!AN996)</f>
        <v/>
      </c>
      <c r="N995" t="str">
        <f>+IF($C995="","",CDR!AO996)</f>
        <v/>
      </c>
      <c r="P995" t="str">
        <f t="shared" si="122"/>
        <v/>
      </c>
      <c r="Q995" t="str">
        <f>+IF($C995="","",CDR!A996)</f>
        <v/>
      </c>
      <c r="S995" t="str">
        <f t="shared" si="123"/>
        <v/>
      </c>
      <c r="T995" t="str">
        <f t="shared" si="124"/>
        <v/>
      </c>
      <c r="U995" t="str">
        <f t="shared" si="125"/>
        <v/>
      </c>
      <c r="V995" t="str">
        <f>+IF(C995="","",IF(CDR!L996="VRAC","Composant sans Colisage","Homogène"))</f>
        <v/>
      </c>
      <c r="W995" t="str">
        <f>+IF(C995="","",IF(CDR!L996="VRAC","EACH",IF(CDR!L996="COLIS","COLIS (CARTON FARDEAU DISPLAY)","PALETTE - BOX")))</f>
        <v/>
      </c>
      <c r="X995" t="str">
        <f>+IF($C995="","",IF(CDR!L996="PALETTE",CDR!M996,""))</f>
        <v/>
      </c>
      <c r="Z995" t="str">
        <f>+IF($C995="","",IF(CDR!N996="PALETTE","",CDR!M996))</f>
        <v/>
      </c>
      <c r="AC995" t="str">
        <f t="shared" si="126"/>
        <v/>
      </c>
      <c r="AD995" t="str">
        <f>+IF($C995="","",CDR!$J$2)</f>
        <v/>
      </c>
      <c r="AE995" t="str">
        <f>+IF(C995="","",CDR!J993)</f>
        <v/>
      </c>
      <c r="AF995" t="str">
        <f t="shared" si="127"/>
        <v/>
      </c>
    </row>
    <row r="996" spans="1:32" x14ac:dyDescent="0.25">
      <c r="A996" t="str">
        <f>+IF($C996="","",IF(CDR!I997="","",TEXT(CDR!I997,"00000000000000")))</f>
        <v/>
      </c>
      <c r="B996" t="str">
        <f t="shared" si="120"/>
        <v/>
      </c>
      <c r="C996" t="str">
        <f>+IF(CDR!F997="","",SUBSTITUTE(CDR!F997,"CHAR (10)"," "))</f>
        <v/>
      </c>
      <c r="D996" t="str">
        <f>+IF(CDR!F997="","",SUBSTITUTE(CDR!F997,"CHAR (10)"," "))</f>
        <v/>
      </c>
      <c r="E996" t="str">
        <f t="shared" si="121"/>
        <v/>
      </c>
      <c r="F996" t="str">
        <f>+IF($C996="","",IF(CDR!G997="BIO","Oui","Non"))</f>
        <v/>
      </c>
      <c r="G996" t="str">
        <f>+IF($C996="","",IF(CDR!D997="DOMEDIA","MDD",IF(CDR!D997="APTA","MDD",IF(CDR!D997="TOP BUDGET","Premier Prix","MN"))))</f>
        <v/>
      </c>
      <c r="H996" t="str">
        <f>+IF($C996="","",CDR!D997)</f>
        <v/>
      </c>
      <c r="K996" t="str">
        <f>+IF($C996="","",CDR!$E$2)</f>
        <v/>
      </c>
      <c r="L996" t="str">
        <f>+IF($C996="","",CDR!$G$2)</f>
        <v/>
      </c>
      <c r="M996" t="str">
        <f>+IF($C996="","",CDR!AN997)</f>
        <v/>
      </c>
      <c r="N996" t="str">
        <f>+IF($C996="","",CDR!AO997)</f>
        <v/>
      </c>
      <c r="P996" t="str">
        <f t="shared" si="122"/>
        <v/>
      </c>
      <c r="Q996" t="str">
        <f>+IF($C996="","",CDR!A997)</f>
        <v/>
      </c>
      <c r="S996" t="str">
        <f t="shared" si="123"/>
        <v/>
      </c>
      <c r="T996" t="str">
        <f t="shared" si="124"/>
        <v/>
      </c>
      <c r="U996" t="str">
        <f t="shared" si="125"/>
        <v/>
      </c>
      <c r="V996" t="str">
        <f>+IF(C996="","",IF(CDR!L997="VRAC","Composant sans Colisage","Homogène"))</f>
        <v/>
      </c>
      <c r="W996" t="str">
        <f>+IF(C996="","",IF(CDR!L997="VRAC","EACH",IF(CDR!L997="COLIS","COLIS (CARTON FARDEAU DISPLAY)","PALETTE - BOX")))</f>
        <v/>
      </c>
      <c r="X996" t="str">
        <f>+IF($C996="","",IF(CDR!L997="PALETTE",CDR!M997,""))</f>
        <v/>
      </c>
      <c r="Z996" t="str">
        <f>+IF($C996="","",IF(CDR!N997="PALETTE","",CDR!M997))</f>
        <v/>
      </c>
      <c r="AC996" t="str">
        <f t="shared" si="126"/>
        <v/>
      </c>
      <c r="AD996" t="str">
        <f>+IF($C996="","",CDR!$J$2)</f>
        <v/>
      </c>
      <c r="AE996" t="str">
        <f>+IF(C996="","",CDR!J994)</f>
        <v/>
      </c>
      <c r="AF996" t="str">
        <f t="shared" si="127"/>
        <v/>
      </c>
    </row>
    <row r="997" spans="1:32" x14ac:dyDescent="0.25">
      <c r="A997" t="str">
        <f>+IF($C997="","",IF(CDR!I998="","",TEXT(CDR!I998,"00000000000000")))</f>
        <v/>
      </c>
      <c r="B997" t="str">
        <f t="shared" si="120"/>
        <v/>
      </c>
      <c r="C997" t="str">
        <f>+IF(CDR!F998="","",SUBSTITUTE(CDR!F998,"CHAR (10)"," "))</f>
        <v/>
      </c>
      <c r="D997" t="str">
        <f>+IF(CDR!F998="","",SUBSTITUTE(CDR!F998,"CHAR (10)"," "))</f>
        <v/>
      </c>
      <c r="E997" t="str">
        <f t="shared" si="121"/>
        <v/>
      </c>
      <c r="F997" t="str">
        <f>+IF($C997="","",IF(CDR!G998="BIO","Oui","Non"))</f>
        <v/>
      </c>
      <c r="G997" t="str">
        <f>+IF($C997="","",IF(CDR!D998="DOMEDIA","MDD",IF(CDR!D998="APTA","MDD",IF(CDR!D998="TOP BUDGET","Premier Prix","MN"))))</f>
        <v/>
      </c>
      <c r="H997" t="str">
        <f>+IF($C997="","",CDR!D998)</f>
        <v/>
      </c>
      <c r="K997" t="str">
        <f>+IF($C997="","",CDR!$E$2)</f>
        <v/>
      </c>
      <c r="L997" t="str">
        <f>+IF($C997="","",CDR!$G$2)</f>
        <v/>
      </c>
      <c r="M997" t="str">
        <f>+IF($C997="","",CDR!AN998)</f>
        <v/>
      </c>
      <c r="N997" t="str">
        <f>+IF($C997="","",CDR!AO998)</f>
        <v/>
      </c>
      <c r="P997" t="str">
        <f t="shared" si="122"/>
        <v/>
      </c>
      <c r="Q997" t="str">
        <f>+IF($C997="","",CDR!A998)</f>
        <v/>
      </c>
      <c r="S997" t="str">
        <f t="shared" si="123"/>
        <v/>
      </c>
      <c r="T997" t="str">
        <f t="shared" si="124"/>
        <v/>
      </c>
      <c r="U997" t="str">
        <f t="shared" si="125"/>
        <v/>
      </c>
      <c r="V997" t="str">
        <f>+IF(C997="","",IF(CDR!L998="VRAC","Composant sans Colisage","Homogène"))</f>
        <v/>
      </c>
      <c r="W997" t="str">
        <f>+IF(C997="","",IF(CDR!L998="VRAC","EACH",IF(CDR!L998="COLIS","COLIS (CARTON FARDEAU DISPLAY)","PALETTE - BOX")))</f>
        <v/>
      </c>
      <c r="X997" t="str">
        <f>+IF($C997="","",IF(CDR!L998="PALETTE",CDR!M998,""))</f>
        <v/>
      </c>
      <c r="Z997" t="str">
        <f>+IF($C997="","",IF(CDR!N998="PALETTE","",CDR!M998))</f>
        <v/>
      </c>
      <c r="AC997" t="str">
        <f t="shared" si="126"/>
        <v/>
      </c>
      <c r="AD997" t="str">
        <f>+IF($C997="","",CDR!$J$2)</f>
        <v/>
      </c>
      <c r="AE997" t="str">
        <f>+IF(C997="","",CDR!J995)</f>
        <v/>
      </c>
      <c r="AF997" t="str">
        <f t="shared" si="127"/>
        <v/>
      </c>
    </row>
    <row r="998" spans="1:32" x14ac:dyDescent="0.25">
      <c r="A998" t="str">
        <f>+IF($C998="","",IF(CDR!I999="","",TEXT(CDR!I999,"00000000000000")))</f>
        <v/>
      </c>
      <c r="B998" t="str">
        <f t="shared" si="120"/>
        <v/>
      </c>
      <c r="C998" t="str">
        <f>+IF(CDR!F999="","",SUBSTITUTE(CDR!F999,"CHAR (10)"," "))</f>
        <v/>
      </c>
      <c r="D998" t="str">
        <f>+IF(CDR!F999="","",SUBSTITUTE(CDR!F999,"CHAR (10)"," "))</f>
        <v/>
      </c>
      <c r="E998" t="str">
        <f t="shared" si="121"/>
        <v/>
      </c>
      <c r="F998" t="str">
        <f>+IF($C998="","",IF(CDR!G999="BIO","Oui","Non"))</f>
        <v/>
      </c>
      <c r="G998" t="str">
        <f>+IF($C998="","",IF(CDR!D999="DOMEDIA","MDD",IF(CDR!D999="APTA","MDD",IF(CDR!D999="TOP BUDGET","Premier Prix","MN"))))</f>
        <v/>
      </c>
      <c r="H998" t="str">
        <f>+IF($C998="","",CDR!D999)</f>
        <v/>
      </c>
      <c r="K998" t="str">
        <f>+IF($C998="","",CDR!$E$2)</f>
        <v/>
      </c>
      <c r="L998" t="str">
        <f>+IF($C998="","",CDR!$G$2)</f>
        <v/>
      </c>
      <c r="M998" t="str">
        <f>+IF($C998="","",CDR!AN999)</f>
        <v/>
      </c>
      <c r="N998" t="str">
        <f>+IF($C998="","",CDR!AO999)</f>
        <v/>
      </c>
      <c r="P998" t="str">
        <f t="shared" si="122"/>
        <v/>
      </c>
      <c r="Q998" t="str">
        <f>+IF($C998="","",CDR!A999)</f>
        <v/>
      </c>
      <c r="S998" t="str">
        <f t="shared" si="123"/>
        <v/>
      </c>
      <c r="T998" t="str">
        <f t="shared" si="124"/>
        <v/>
      </c>
      <c r="U998" t="str">
        <f t="shared" si="125"/>
        <v/>
      </c>
      <c r="V998" t="str">
        <f>+IF(C998="","",IF(CDR!L999="VRAC","Composant sans Colisage","Homogène"))</f>
        <v/>
      </c>
      <c r="W998" t="str">
        <f>+IF(C998="","",IF(CDR!L999="VRAC","EACH",IF(CDR!L999="COLIS","COLIS (CARTON FARDEAU DISPLAY)","PALETTE - BOX")))</f>
        <v/>
      </c>
      <c r="X998" t="str">
        <f>+IF($C998="","",IF(CDR!L999="PALETTE",CDR!M999,""))</f>
        <v/>
      </c>
      <c r="Z998" t="str">
        <f>+IF($C998="","",IF(CDR!N999="PALETTE","",CDR!M999))</f>
        <v/>
      </c>
      <c r="AC998" t="str">
        <f t="shared" si="126"/>
        <v/>
      </c>
      <c r="AD998" t="str">
        <f>+IF($C998="","",CDR!$J$2)</f>
        <v/>
      </c>
      <c r="AE998" t="str">
        <f>+IF(C998="","",CDR!J996)</f>
        <v/>
      </c>
      <c r="AF998" t="str">
        <f t="shared" si="127"/>
        <v/>
      </c>
    </row>
    <row r="999" spans="1:32" x14ac:dyDescent="0.25">
      <c r="A999" t="str">
        <f>+IF($C999="","",IF(CDR!I1000="","",TEXT(CDR!I1000,"00000000000000")))</f>
        <v/>
      </c>
      <c r="B999" t="str">
        <f t="shared" si="120"/>
        <v/>
      </c>
      <c r="C999" t="str">
        <f>+IF(CDR!F1000="","",SUBSTITUTE(CDR!F1000,"CHAR (10)"," "))</f>
        <v/>
      </c>
      <c r="D999" t="str">
        <f>+IF(CDR!F1000="","",SUBSTITUTE(CDR!F1000,"CHAR (10)"," "))</f>
        <v/>
      </c>
      <c r="E999" t="str">
        <f t="shared" si="121"/>
        <v/>
      </c>
      <c r="F999" t="str">
        <f>+IF($C999="","",IF(CDR!G1000="BIO","Oui","Non"))</f>
        <v/>
      </c>
      <c r="G999" t="str">
        <f>+IF($C999="","",IF(CDR!D1000="DOMEDIA","MDD",IF(CDR!D1000="APTA","MDD",IF(CDR!D1000="TOP BUDGET","Premier Prix","MN"))))</f>
        <v/>
      </c>
      <c r="H999" t="str">
        <f>+IF($C999="","",CDR!D1000)</f>
        <v/>
      </c>
      <c r="K999" t="str">
        <f>+IF($C999="","",CDR!$E$2)</f>
        <v/>
      </c>
      <c r="L999" t="str">
        <f>+IF($C999="","",CDR!$G$2)</f>
        <v/>
      </c>
      <c r="M999" t="str">
        <f>+IF($C999="","",CDR!AN1000)</f>
        <v/>
      </c>
      <c r="N999" t="str">
        <f>+IF($C999="","",CDR!AO1000)</f>
        <v/>
      </c>
      <c r="P999" t="str">
        <f t="shared" si="122"/>
        <v/>
      </c>
      <c r="Q999" t="str">
        <f>+IF($C999="","",CDR!A1000)</f>
        <v/>
      </c>
      <c r="S999" t="str">
        <f t="shared" si="123"/>
        <v/>
      </c>
      <c r="T999" t="str">
        <f t="shared" si="124"/>
        <v/>
      </c>
      <c r="U999" t="str">
        <f t="shared" si="125"/>
        <v/>
      </c>
      <c r="V999" t="str">
        <f>+IF(C999="","",IF(CDR!L1000="VRAC","Composant sans Colisage","Homogène"))</f>
        <v/>
      </c>
      <c r="W999" t="str">
        <f>+IF(C999="","",IF(CDR!L1000="VRAC","EACH",IF(CDR!L1000="COLIS","COLIS (CARTON FARDEAU DISPLAY)","PALETTE - BOX")))</f>
        <v/>
      </c>
      <c r="X999" t="str">
        <f>+IF($C999="","",IF(CDR!L1000="PALETTE",CDR!M1000,""))</f>
        <v/>
      </c>
      <c r="Z999" t="str">
        <f>+IF($C999="","",IF(CDR!N1000="PALETTE","",CDR!M1000))</f>
        <v/>
      </c>
      <c r="AC999" t="str">
        <f t="shared" si="126"/>
        <v/>
      </c>
      <c r="AD999" t="str">
        <f>+IF($C999="","",CDR!$J$2)</f>
        <v/>
      </c>
      <c r="AE999" t="str">
        <f>+IF(C999="","",CDR!J997)</f>
        <v/>
      </c>
      <c r="AF999" t="str">
        <f t="shared" si="127"/>
        <v/>
      </c>
    </row>
    <row r="1000" spans="1:32" x14ac:dyDescent="0.25">
      <c r="A1000" t="str">
        <f>+IF($C1000="","",IF(CDR!I1001="","",TEXT(CDR!I1001,"00000000000000")))</f>
        <v/>
      </c>
      <c r="B1000" t="str">
        <f t="shared" si="120"/>
        <v/>
      </c>
      <c r="C1000" t="str">
        <f>+IF(CDR!F1001="","",SUBSTITUTE(CDR!F1001,"CHAR (10)"," "))</f>
        <v/>
      </c>
      <c r="D1000" t="str">
        <f>+IF(CDR!F1001="","",SUBSTITUTE(CDR!F1001,"CHAR (10)"," "))</f>
        <v/>
      </c>
      <c r="E1000" t="str">
        <f t="shared" si="121"/>
        <v/>
      </c>
      <c r="F1000" t="str">
        <f>+IF($C1000="","",IF(CDR!G1001="BIO","Oui","Non"))</f>
        <v/>
      </c>
      <c r="G1000" t="str">
        <f>+IF($C1000="","",IF(CDR!D1001="DOMEDIA","MDD",IF(CDR!D1001="APTA","MDD",IF(CDR!D1001="TOP BUDGET","Premier Prix","MN"))))</f>
        <v/>
      </c>
      <c r="H1000" t="str">
        <f>+IF($C1000="","",CDR!D1001)</f>
        <v/>
      </c>
      <c r="K1000" t="str">
        <f>+IF($C1000="","",CDR!$E$2)</f>
        <v/>
      </c>
      <c r="L1000" t="str">
        <f>+IF($C1000="","",CDR!$G$2)</f>
        <v/>
      </c>
      <c r="M1000" t="str">
        <f>+IF($C1000="","",CDR!AN1001)</f>
        <v/>
      </c>
      <c r="N1000" t="str">
        <f>+IF($C1000="","",CDR!AO1001)</f>
        <v/>
      </c>
      <c r="P1000" t="str">
        <f t="shared" si="122"/>
        <v/>
      </c>
      <c r="Q1000" t="str">
        <f>+IF($C1000="","",CDR!A1001)</f>
        <v/>
      </c>
      <c r="S1000" t="str">
        <f t="shared" si="123"/>
        <v/>
      </c>
      <c r="T1000" t="str">
        <f t="shared" si="124"/>
        <v/>
      </c>
      <c r="U1000" t="str">
        <f t="shared" si="125"/>
        <v/>
      </c>
      <c r="V1000" t="str">
        <f>+IF(C1000="","",IF(CDR!L1001="VRAC","Composant sans Colisage","Homogène"))</f>
        <v/>
      </c>
      <c r="W1000" t="str">
        <f>+IF(C1000="","",IF(CDR!L1001="VRAC","EACH",IF(CDR!L1001="COLIS","COLIS (CARTON FARDEAU DISPLAY)","PALETTE - BOX")))</f>
        <v/>
      </c>
      <c r="X1000" t="str">
        <f>+IF($C1000="","",IF(CDR!L1001="PALETTE",CDR!M1001,""))</f>
        <v/>
      </c>
      <c r="Z1000" t="str">
        <f>+IF($C1000="","",IF(CDR!N1001="PALETTE","",CDR!M1001))</f>
        <v/>
      </c>
      <c r="AC1000" t="str">
        <f t="shared" si="126"/>
        <v/>
      </c>
      <c r="AD1000" t="str">
        <f>+IF($C1000="","",CDR!$J$2)</f>
        <v/>
      </c>
      <c r="AE1000" t="str">
        <f>+IF(C1000="","",CDR!J998)</f>
        <v/>
      </c>
      <c r="AF1000" t="str">
        <f t="shared" si="127"/>
        <v/>
      </c>
    </row>
    <row r="1001" spans="1:32" x14ac:dyDescent="0.25">
      <c r="A1001" t="str">
        <f>+IF($C1001="","",IF(CDR!I1002="","",TEXT(CDR!I1002,"00000000000000")))</f>
        <v/>
      </c>
      <c r="B1001" t="str">
        <f t="shared" si="120"/>
        <v/>
      </c>
      <c r="C1001" t="str">
        <f>+IF(CDR!F1002="","",SUBSTITUTE(CDR!F1002,"CHAR (10)"," "))</f>
        <v/>
      </c>
      <c r="D1001" t="str">
        <f>+IF(CDR!F1002="","",SUBSTITUTE(CDR!F1002,"CHAR (10)"," "))</f>
        <v/>
      </c>
      <c r="E1001" t="str">
        <f t="shared" si="121"/>
        <v/>
      </c>
      <c r="F1001" t="str">
        <f>+IF($C1001="","",IF(CDR!G1002="BIO","Oui","Non"))</f>
        <v/>
      </c>
      <c r="G1001" t="str">
        <f>+IF($C1001="","",IF(CDR!D1002="DOMEDIA","MDD",IF(CDR!D1002="APTA","MDD",IF(CDR!D1002="TOP BUDGET","Premier Prix","MN"))))</f>
        <v/>
      </c>
      <c r="H1001" t="str">
        <f>+IF($C1001="","",CDR!D1002)</f>
        <v/>
      </c>
      <c r="K1001" t="str">
        <f>+IF($C1001="","",CDR!$E$2)</f>
        <v/>
      </c>
      <c r="L1001" t="str">
        <f>+IF($C1001="","",CDR!$G$2)</f>
        <v/>
      </c>
      <c r="M1001" t="str">
        <f>+IF($C1001="","",CDR!AN1002)</f>
        <v/>
      </c>
      <c r="N1001" t="str">
        <f>+IF($C1001="","",CDR!AO1002)</f>
        <v/>
      </c>
      <c r="P1001" t="str">
        <f t="shared" si="122"/>
        <v/>
      </c>
      <c r="Q1001" t="str">
        <f>+IF($C1001="","",CDR!A1002)</f>
        <v/>
      </c>
      <c r="S1001" t="str">
        <f t="shared" si="123"/>
        <v/>
      </c>
      <c r="T1001" t="str">
        <f t="shared" si="124"/>
        <v/>
      </c>
      <c r="U1001" t="str">
        <f t="shared" si="125"/>
        <v/>
      </c>
      <c r="V1001" t="str">
        <f>+IF(C1001="","",IF(CDR!L1002="VRAC","Composant sans Colisage","Homogène"))</f>
        <v/>
      </c>
      <c r="W1001" t="str">
        <f>+IF(C1001="","",IF(CDR!L1002="VRAC","EACH",IF(CDR!L1002="COLIS","COLIS (CARTON FARDEAU DISPLAY)","PALETTE - BOX")))</f>
        <v/>
      </c>
      <c r="X1001" t="str">
        <f>+IF($C1001="","",IF(CDR!L1002="PALETTE",CDR!M1002,""))</f>
        <v/>
      </c>
      <c r="Z1001" t="str">
        <f>+IF($C1001="","",IF(CDR!N1002="PALETTE","",CDR!M1002))</f>
        <v/>
      </c>
      <c r="AC1001" t="str">
        <f t="shared" si="126"/>
        <v/>
      </c>
      <c r="AD1001" t="str">
        <f>+IF($C1001="","",CDR!$J$2)</f>
        <v/>
      </c>
      <c r="AE1001" t="str">
        <f>+IF(C1001="","",CDR!J999)</f>
        <v/>
      </c>
      <c r="AF1001" t="str">
        <f t="shared" si="127"/>
        <v/>
      </c>
    </row>
    <row r="1002" spans="1:32" x14ac:dyDescent="0.25">
      <c r="A1002" t="str">
        <f>+IF($C1002="","",IF(CDR!I1003="","",TEXT(CDR!I1003,"00000000000000")))</f>
        <v/>
      </c>
      <c r="B1002" t="str">
        <f t="shared" si="120"/>
        <v/>
      </c>
      <c r="C1002" t="str">
        <f>+IF(CDR!F1003="","",SUBSTITUTE(CDR!F1003,"CHAR (10)"," "))</f>
        <v/>
      </c>
      <c r="D1002" t="str">
        <f>+IF(CDR!F1003="","",SUBSTITUTE(CDR!F1003,"CHAR (10)"," "))</f>
        <v/>
      </c>
      <c r="E1002" t="str">
        <f t="shared" si="121"/>
        <v/>
      </c>
      <c r="F1002" t="str">
        <f>+IF($C1002="","",IF(CDR!G1003="BIO","Oui","Non"))</f>
        <v/>
      </c>
      <c r="G1002" t="str">
        <f>+IF($C1002="","",IF(CDR!D1003="DOMEDIA","MDD",IF(CDR!D1003="APTA","MDD",IF(CDR!D1003="TOP BUDGET","Premier Prix","MN"))))</f>
        <v/>
      </c>
      <c r="H1002" t="str">
        <f>+IF($C1002="","",CDR!D1003)</f>
        <v/>
      </c>
      <c r="K1002" t="str">
        <f>+IF($C1002="","",CDR!$E$2)</f>
        <v/>
      </c>
      <c r="L1002" t="str">
        <f>+IF($C1002="","",CDR!$G$2)</f>
        <v/>
      </c>
      <c r="M1002" t="str">
        <f>+IF($C1002="","",CDR!AN1003)</f>
        <v/>
      </c>
      <c r="N1002" t="str">
        <f>+IF($C1002="","",CDR!AO1003)</f>
        <v/>
      </c>
      <c r="P1002" t="str">
        <f t="shared" si="122"/>
        <v/>
      </c>
      <c r="Q1002" t="str">
        <f>+IF($C1002="","",CDR!A1003)</f>
        <v/>
      </c>
      <c r="S1002" t="str">
        <f t="shared" si="123"/>
        <v/>
      </c>
      <c r="T1002" t="str">
        <f t="shared" si="124"/>
        <v/>
      </c>
      <c r="U1002" t="str">
        <f t="shared" si="125"/>
        <v/>
      </c>
      <c r="V1002" t="str">
        <f>+IF(C1002="","",IF(CDR!L1003="VRAC","Composant sans Colisage","Homogène"))</f>
        <v/>
      </c>
      <c r="W1002" t="str">
        <f>+IF(C1002="","",IF(CDR!L1003="VRAC","EACH",IF(CDR!L1003="COLIS","COLIS (CARTON FARDEAU DISPLAY)","PALETTE - BOX")))</f>
        <v/>
      </c>
      <c r="X1002" t="str">
        <f>+IF($C1002="","",IF(CDR!L1003="PALETTE",CDR!M1003,""))</f>
        <v/>
      </c>
      <c r="Z1002" t="str">
        <f>+IF($C1002="","",IF(CDR!N1003="PALETTE","",CDR!M1003))</f>
        <v/>
      </c>
      <c r="AC1002" t="str">
        <f t="shared" si="126"/>
        <v/>
      </c>
      <c r="AD1002" t="str">
        <f>+IF($C1002="","",CDR!$J$2)</f>
        <v/>
      </c>
      <c r="AE1002" t="str">
        <f>+IF(C1002="","",CDR!J1000)</f>
        <v/>
      </c>
      <c r="AF1002" t="str">
        <f t="shared" si="127"/>
        <v/>
      </c>
    </row>
    <row r="1003" spans="1:32" x14ac:dyDescent="0.25">
      <c r="A1003" t="str">
        <f>+IF($C1003="","",IF(CDR!I1004="","",TEXT(CDR!I1004,"00000000000000")))</f>
        <v/>
      </c>
      <c r="B1003" t="str">
        <f t="shared" si="120"/>
        <v/>
      </c>
      <c r="C1003" t="str">
        <f>+IF(CDR!F1004="","",SUBSTITUTE(CDR!F1004,"CHAR (10)"," "))</f>
        <v/>
      </c>
      <c r="D1003" t="str">
        <f>+IF(CDR!F1004="","",SUBSTITUTE(CDR!F1004,"CHAR (10)"," "))</f>
        <v/>
      </c>
      <c r="E1003" t="str">
        <f t="shared" si="121"/>
        <v/>
      </c>
      <c r="F1003" t="str">
        <f>+IF($C1003="","",IF(CDR!G1004="BIO","Oui","Non"))</f>
        <v/>
      </c>
      <c r="G1003" t="str">
        <f>+IF($C1003="","",IF(CDR!D1004="DOMEDIA","MDD",IF(CDR!D1004="APTA","MDD",IF(CDR!D1004="TOP BUDGET","Premier Prix","MN"))))</f>
        <v/>
      </c>
      <c r="H1003" t="str">
        <f>+IF($C1003="","",CDR!D1004)</f>
        <v/>
      </c>
      <c r="K1003" t="str">
        <f>+IF($C1003="","",CDR!$E$2)</f>
        <v/>
      </c>
      <c r="L1003" t="str">
        <f>+IF($C1003="","",CDR!$G$2)</f>
        <v/>
      </c>
      <c r="M1003" t="str">
        <f>+IF($C1003="","",CDR!AN1004)</f>
        <v/>
      </c>
      <c r="N1003" t="str">
        <f>+IF($C1003="","",CDR!AO1004)</f>
        <v/>
      </c>
      <c r="P1003" t="str">
        <f t="shared" si="122"/>
        <v/>
      </c>
      <c r="Q1003" t="str">
        <f>+IF($C1003="","",CDR!A1004)</f>
        <v/>
      </c>
      <c r="S1003" t="str">
        <f t="shared" si="123"/>
        <v/>
      </c>
      <c r="T1003" t="str">
        <f t="shared" si="124"/>
        <v/>
      </c>
      <c r="U1003" t="str">
        <f t="shared" si="125"/>
        <v/>
      </c>
      <c r="V1003" t="str">
        <f>+IF(C1003="","",IF(CDR!L1004="VRAC","Composant sans Colisage","Homogène"))</f>
        <v/>
      </c>
      <c r="W1003" t="str">
        <f>+IF(C1003="","",IF(CDR!L1004="VRAC","EACH",IF(CDR!L1004="COLIS","COLIS (CARTON FARDEAU DISPLAY)","PALETTE - BOX")))</f>
        <v/>
      </c>
      <c r="X1003" t="str">
        <f>+IF($C1003="","",IF(CDR!L1004="PALETTE",CDR!M1004,""))</f>
        <v/>
      </c>
      <c r="Z1003" t="str">
        <f>+IF($C1003="","",IF(CDR!N1004="PALETTE","",CDR!M1004))</f>
        <v/>
      </c>
      <c r="AC1003" t="str">
        <f t="shared" si="126"/>
        <v/>
      </c>
      <c r="AD1003" t="str">
        <f>+IF($C1003="","",CDR!$J$2)</f>
        <v/>
      </c>
      <c r="AE1003" t="str">
        <f>+IF(C1003="","",CDR!J1001)</f>
        <v/>
      </c>
      <c r="AF1003" t="str">
        <f t="shared" si="127"/>
        <v/>
      </c>
    </row>
    <row r="1004" spans="1:32" x14ac:dyDescent="0.25">
      <c r="A1004" t="str">
        <f>+IF($C1004="","",IF(CDR!I1005="","",TEXT(CDR!I1005,"00000000000000")))</f>
        <v/>
      </c>
      <c r="B1004" t="str">
        <f t="shared" si="120"/>
        <v/>
      </c>
      <c r="C1004" t="str">
        <f>+IF(CDR!F1005="","",SUBSTITUTE(CDR!F1005,"CHAR (10)"," "))</f>
        <v/>
      </c>
      <c r="D1004" t="str">
        <f>+IF(CDR!F1005="","",SUBSTITUTE(CDR!F1005,"CHAR (10)"," "))</f>
        <v/>
      </c>
      <c r="E1004" t="str">
        <f t="shared" si="121"/>
        <v/>
      </c>
      <c r="F1004" t="str">
        <f>+IF($C1004="","",IF(CDR!G1005="BIO","Oui","Non"))</f>
        <v/>
      </c>
      <c r="G1004" t="str">
        <f>+IF($C1004="","",IF(CDR!D1005="DOMEDIA","MDD",IF(CDR!D1005="APTA","MDD",IF(CDR!D1005="TOP BUDGET","Premier Prix","MN"))))</f>
        <v/>
      </c>
      <c r="H1004" t="str">
        <f>+IF($C1004="","",CDR!D1005)</f>
        <v/>
      </c>
      <c r="K1004" t="str">
        <f>+IF($C1004="","",CDR!$E$2)</f>
        <v/>
      </c>
      <c r="L1004" t="str">
        <f>+IF($C1004="","",CDR!$G$2)</f>
        <v/>
      </c>
      <c r="M1004" t="str">
        <f>+IF($C1004="","",CDR!AN1005)</f>
        <v/>
      </c>
      <c r="N1004" t="str">
        <f>+IF($C1004="","",CDR!AO1005)</f>
        <v/>
      </c>
      <c r="P1004" t="str">
        <f t="shared" si="122"/>
        <v/>
      </c>
      <c r="Q1004" t="str">
        <f>+IF($C1004="","",CDR!A1005)</f>
        <v/>
      </c>
      <c r="S1004" t="str">
        <f t="shared" si="123"/>
        <v/>
      </c>
      <c r="T1004" t="str">
        <f t="shared" si="124"/>
        <v/>
      </c>
      <c r="U1004" t="str">
        <f t="shared" si="125"/>
        <v/>
      </c>
      <c r="V1004" t="str">
        <f>+IF(C1004="","",IF(CDR!L1005="VRAC","Composant sans Colisage","Homogène"))</f>
        <v/>
      </c>
      <c r="W1004" t="str">
        <f>+IF(C1004="","",IF(CDR!L1005="VRAC","EACH",IF(CDR!L1005="COLIS","COLIS (CARTON FARDEAU DISPLAY)","PALETTE - BOX")))</f>
        <v/>
      </c>
      <c r="X1004" t="str">
        <f>+IF($C1004="","",IF(CDR!L1005="PALETTE",CDR!M1005,""))</f>
        <v/>
      </c>
      <c r="Z1004" t="str">
        <f>+IF($C1004="","",IF(CDR!N1005="PALETTE","",CDR!M1005))</f>
        <v/>
      </c>
      <c r="AC1004" t="str">
        <f t="shared" si="126"/>
        <v/>
      </c>
      <c r="AD1004" t="str">
        <f>+IF($C1004="","",CDR!$J$2)</f>
        <v/>
      </c>
      <c r="AE1004" t="str">
        <f>+IF(C1004="","",CDR!J1002)</f>
        <v/>
      </c>
      <c r="AF1004" t="str">
        <f t="shared" si="127"/>
        <v/>
      </c>
    </row>
    <row r="1005" spans="1:32" x14ac:dyDescent="0.25">
      <c r="A1005" t="str">
        <f>+IF($C1005="","",IF(CDR!I1006="","",TEXT(CDR!I1006,"00000000000000")))</f>
        <v/>
      </c>
      <c r="B1005" t="str">
        <f t="shared" si="120"/>
        <v/>
      </c>
      <c r="C1005" t="str">
        <f>+IF(CDR!F1006="","",SUBSTITUTE(CDR!F1006,"CHAR (10)"," "))</f>
        <v/>
      </c>
      <c r="D1005" t="str">
        <f>+IF(CDR!F1006="","",SUBSTITUTE(CDR!F1006,"CHAR (10)"," "))</f>
        <v/>
      </c>
      <c r="E1005" t="str">
        <f t="shared" si="121"/>
        <v/>
      </c>
      <c r="F1005" t="str">
        <f>+IF($C1005="","",IF(CDR!G1006="BIO","Oui","Non"))</f>
        <v/>
      </c>
      <c r="G1005" t="str">
        <f>+IF($C1005="","",IF(CDR!D1006="DOMEDIA","MDD",IF(CDR!D1006="APTA","MDD",IF(CDR!D1006="TOP BUDGET","Premier Prix","MN"))))</f>
        <v/>
      </c>
      <c r="H1005" t="str">
        <f>+IF($C1005="","",CDR!D1006)</f>
        <v/>
      </c>
      <c r="K1005" t="str">
        <f>+IF($C1005="","",CDR!$E$2)</f>
        <v/>
      </c>
      <c r="L1005" t="str">
        <f>+IF($C1005="","",CDR!$G$2)</f>
        <v/>
      </c>
      <c r="M1005" t="str">
        <f>+IF($C1005="","",CDR!AN1006)</f>
        <v/>
      </c>
      <c r="N1005" t="str">
        <f>+IF($C1005="","",CDR!AO1006)</f>
        <v/>
      </c>
      <c r="P1005" t="str">
        <f t="shared" si="122"/>
        <v/>
      </c>
      <c r="Q1005" t="str">
        <f>+IF($C1005="","",CDR!A1006)</f>
        <v/>
      </c>
      <c r="S1005" t="str">
        <f t="shared" si="123"/>
        <v/>
      </c>
      <c r="T1005" t="str">
        <f t="shared" si="124"/>
        <v/>
      </c>
      <c r="U1005" t="str">
        <f t="shared" si="125"/>
        <v/>
      </c>
      <c r="V1005" t="str">
        <f>+IF(C1005="","",IF(CDR!L1006="VRAC","Composant sans Colisage","Homogène"))</f>
        <v/>
      </c>
      <c r="W1005" t="str">
        <f>+IF(C1005="","",IF(CDR!L1006="VRAC","EACH",IF(CDR!L1006="COLIS","COLIS (CARTON FARDEAU DISPLAY)","PALETTE - BOX")))</f>
        <v/>
      </c>
      <c r="X1005" t="str">
        <f>+IF($C1005="","",IF(CDR!L1006="PALETTE",CDR!M1006,""))</f>
        <v/>
      </c>
      <c r="Z1005" t="str">
        <f>+IF($C1005="","",IF(CDR!N1006="PALETTE","",CDR!M1006))</f>
        <v/>
      </c>
      <c r="AC1005" t="str">
        <f t="shared" si="126"/>
        <v/>
      </c>
      <c r="AD1005" t="str">
        <f>+IF($C1005="","",CDR!$J$2)</f>
        <v/>
      </c>
      <c r="AE1005" t="str">
        <f>+IF(C1005="","",CDR!J1003)</f>
        <v/>
      </c>
      <c r="AF1005" t="str">
        <f t="shared" si="127"/>
        <v/>
      </c>
    </row>
    <row r="1006" spans="1:32" x14ac:dyDescent="0.25">
      <c r="A1006" t="str">
        <f>+IF($C1006="","",IF(CDR!I1007="","",TEXT(CDR!I1007,"00000000000000")))</f>
        <v/>
      </c>
      <c r="B1006" t="str">
        <f t="shared" si="120"/>
        <v/>
      </c>
      <c r="C1006" t="str">
        <f>+IF(CDR!F1007="","",SUBSTITUTE(CDR!F1007,"CHAR (10)"," "))</f>
        <v/>
      </c>
      <c r="D1006" t="str">
        <f>+IF(CDR!F1007="","",SUBSTITUTE(CDR!F1007,"CHAR (10)"," "))</f>
        <v/>
      </c>
      <c r="E1006" t="str">
        <f t="shared" si="121"/>
        <v/>
      </c>
      <c r="F1006" t="str">
        <f>+IF($C1006="","",IF(CDR!G1007="BIO","Oui","Non"))</f>
        <v/>
      </c>
      <c r="G1006" t="str">
        <f>+IF($C1006="","",IF(CDR!D1007="DOMEDIA","MDD",IF(CDR!D1007="APTA","MDD",IF(CDR!D1007="TOP BUDGET","Premier Prix","MN"))))</f>
        <v/>
      </c>
      <c r="H1006" t="str">
        <f>+IF($C1006="","",CDR!D1007)</f>
        <v/>
      </c>
      <c r="K1006" t="str">
        <f>+IF($C1006="","",CDR!$E$2)</f>
        <v/>
      </c>
      <c r="L1006" t="str">
        <f>+IF($C1006="","",CDR!$G$2)</f>
        <v/>
      </c>
      <c r="M1006" t="str">
        <f>+IF($C1006="","",CDR!AN1007)</f>
        <v/>
      </c>
      <c r="N1006" t="str">
        <f>+IF($C1006="","",CDR!AO1007)</f>
        <v/>
      </c>
      <c r="P1006" t="str">
        <f t="shared" si="122"/>
        <v/>
      </c>
      <c r="Q1006" t="str">
        <f>+IF($C1006="","",CDR!A1007)</f>
        <v/>
      </c>
      <c r="S1006" t="str">
        <f t="shared" si="123"/>
        <v/>
      </c>
      <c r="T1006" t="str">
        <f t="shared" si="124"/>
        <v/>
      </c>
      <c r="U1006" t="str">
        <f t="shared" si="125"/>
        <v/>
      </c>
      <c r="V1006" t="str">
        <f>+IF(C1006="","",IF(CDR!L1007="VRAC","Composant sans Colisage","Homogène"))</f>
        <v/>
      </c>
      <c r="W1006" t="str">
        <f>+IF(C1006="","",IF(CDR!L1007="VRAC","EACH",IF(CDR!L1007="COLIS","COLIS (CARTON FARDEAU DISPLAY)","PALETTE - BOX")))</f>
        <v/>
      </c>
      <c r="X1006" t="str">
        <f>+IF($C1006="","",IF(CDR!L1007="PALETTE",CDR!M1007,""))</f>
        <v/>
      </c>
      <c r="Z1006" t="str">
        <f>+IF($C1006="","",IF(CDR!N1007="PALETTE","",CDR!M1007))</f>
        <v/>
      </c>
      <c r="AC1006" t="str">
        <f t="shared" si="126"/>
        <v/>
      </c>
      <c r="AD1006" t="str">
        <f>+IF($C1006="","",CDR!$J$2)</f>
        <v/>
      </c>
      <c r="AE1006" t="str">
        <f>+IF(C1006="","",CDR!J1004)</f>
        <v/>
      </c>
      <c r="AF1006" t="str">
        <f t="shared" si="127"/>
        <v/>
      </c>
    </row>
    <row r="1007" spans="1:32" x14ac:dyDescent="0.25">
      <c r="A1007" t="str">
        <f>+IF($C1007="","",IF(CDR!I1008="","",TEXT(CDR!I1008,"00000000000000")))</f>
        <v/>
      </c>
      <c r="B1007" t="str">
        <f t="shared" si="120"/>
        <v/>
      </c>
      <c r="C1007" t="str">
        <f>+IF(CDR!F1008="","",SUBSTITUTE(CDR!F1008,"CHAR (10)"," "))</f>
        <v/>
      </c>
      <c r="D1007" t="str">
        <f>+IF(CDR!F1008="","",SUBSTITUTE(CDR!F1008,"CHAR (10)"," "))</f>
        <v/>
      </c>
      <c r="E1007" t="str">
        <f t="shared" si="121"/>
        <v/>
      </c>
      <c r="F1007" t="str">
        <f>+IF($C1007="","",IF(CDR!G1008="BIO","Oui","Non"))</f>
        <v/>
      </c>
      <c r="G1007" t="str">
        <f>+IF($C1007="","",IF(CDR!D1008="DOMEDIA","MDD",IF(CDR!D1008="APTA","MDD",IF(CDR!D1008="TOP BUDGET","Premier Prix","MN"))))</f>
        <v/>
      </c>
      <c r="H1007" t="str">
        <f>+IF($C1007="","",CDR!D1008)</f>
        <v/>
      </c>
      <c r="K1007" t="str">
        <f>+IF($C1007="","",CDR!$E$2)</f>
        <v/>
      </c>
      <c r="L1007" t="str">
        <f>+IF($C1007="","",CDR!$G$2)</f>
        <v/>
      </c>
      <c r="M1007" t="str">
        <f>+IF($C1007="","",CDR!AN1008)</f>
        <v/>
      </c>
      <c r="N1007" t="str">
        <f>+IF($C1007="","",CDR!AO1008)</f>
        <v/>
      </c>
      <c r="P1007" t="str">
        <f t="shared" si="122"/>
        <v/>
      </c>
      <c r="Q1007" t="str">
        <f>+IF($C1007="","",CDR!A1008)</f>
        <v/>
      </c>
      <c r="S1007" t="str">
        <f t="shared" si="123"/>
        <v/>
      </c>
      <c r="T1007" t="str">
        <f t="shared" si="124"/>
        <v/>
      </c>
      <c r="U1007" t="str">
        <f t="shared" si="125"/>
        <v/>
      </c>
      <c r="V1007" t="str">
        <f>+IF(C1007="","",IF(CDR!L1008="VRAC","Composant sans Colisage","Homogène"))</f>
        <v/>
      </c>
      <c r="W1007" t="str">
        <f>+IF(C1007="","",IF(CDR!L1008="VRAC","EACH",IF(CDR!L1008="COLIS","COLIS (CARTON FARDEAU DISPLAY)","PALETTE - BOX")))</f>
        <v/>
      </c>
      <c r="X1007" t="str">
        <f>+IF($C1007="","",IF(CDR!L1008="PALETTE",CDR!M1008,""))</f>
        <v/>
      </c>
      <c r="Z1007" t="str">
        <f>+IF($C1007="","",IF(CDR!N1008="PALETTE","",CDR!M1008))</f>
        <v/>
      </c>
      <c r="AC1007" t="str">
        <f t="shared" si="126"/>
        <v/>
      </c>
      <c r="AD1007" t="str">
        <f>+IF($C1007="","",CDR!$J$2)</f>
        <v/>
      </c>
      <c r="AE1007" t="str">
        <f>+IF(C1007="","",CDR!J1005)</f>
        <v/>
      </c>
      <c r="AF1007" t="str">
        <f t="shared" si="127"/>
        <v/>
      </c>
    </row>
    <row r="1008" spans="1:32" x14ac:dyDescent="0.25">
      <c r="A1008" t="str">
        <f>+IF($C1008="","",IF(CDR!I1009="","",TEXT(CDR!I1009,"00000000000000")))</f>
        <v/>
      </c>
      <c r="B1008" t="str">
        <f t="shared" si="120"/>
        <v/>
      </c>
      <c r="C1008" t="str">
        <f>+IF(CDR!F1009="","",SUBSTITUTE(CDR!F1009,"CHAR (10)"," "))</f>
        <v/>
      </c>
      <c r="D1008" t="str">
        <f>+IF(CDR!F1009="","",SUBSTITUTE(CDR!F1009,"CHAR (10)"," "))</f>
        <v/>
      </c>
      <c r="E1008" t="str">
        <f t="shared" si="121"/>
        <v/>
      </c>
      <c r="F1008" t="str">
        <f>+IF($C1008="","",IF(CDR!G1009="BIO","Oui","Non"))</f>
        <v/>
      </c>
      <c r="G1008" t="str">
        <f>+IF($C1008="","",IF(CDR!D1009="DOMEDIA","MDD",IF(CDR!D1009="APTA","MDD",IF(CDR!D1009="TOP BUDGET","Premier Prix","MN"))))</f>
        <v/>
      </c>
      <c r="H1008" t="str">
        <f>+IF($C1008="","",CDR!D1009)</f>
        <v/>
      </c>
      <c r="K1008" t="str">
        <f>+IF($C1008="","",CDR!$E$2)</f>
        <v/>
      </c>
      <c r="L1008" t="str">
        <f>+IF($C1008="","",CDR!$G$2)</f>
        <v/>
      </c>
      <c r="M1008" t="str">
        <f>+IF($C1008="","",CDR!AN1009)</f>
        <v/>
      </c>
      <c r="N1008" t="str">
        <f>+IF($C1008="","",CDR!AO1009)</f>
        <v/>
      </c>
      <c r="P1008" t="str">
        <f t="shared" si="122"/>
        <v/>
      </c>
      <c r="Q1008" t="str">
        <f>+IF($C1008="","",CDR!A1009)</f>
        <v/>
      </c>
      <c r="S1008" t="str">
        <f t="shared" si="123"/>
        <v/>
      </c>
      <c r="T1008" t="str">
        <f t="shared" si="124"/>
        <v/>
      </c>
      <c r="U1008" t="str">
        <f t="shared" si="125"/>
        <v/>
      </c>
      <c r="V1008" t="str">
        <f>+IF(C1008="","",IF(CDR!L1009="VRAC","Composant sans Colisage","Homogène"))</f>
        <v/>
      </c>
      <c r="W1008" t="str">
        <f>+IF(C1008="","",IF(CDR!L1009="VRAC","EACH",IF(CDR!L1009="COLIS","COLIS (CARTON FARDEAU DISPLAY)","PALETTE - BOX")))</f>
        <v/>
      </c>
      <c r="X1008" t="str">
        <f>+IF($C1008="","",IF(CDR!L1009="PALETTE",CDR!M1009,""))</f>
        <v/>
      </c>
      <c r="Z1008" t="str">
        <f>+IF($C1008="","",IF(CDR!N1009="PALETTE","",CDR!M1009))</f>
        <v/>
      </c>
      <c r="AC1008" t="str">
        <f t="shared" si="126"/>
        <v/>
      </c>
      <c r="AD1008" t="str">
        <f>+IF($C1008="","",CDR!$J$2)</f>
        <v/>
      </c>
      <c r="AE1008" t="str">
        <f>+IF(C1008="","",CDR!J1006)</f>
        <v/>
      </c>
      <c r="AF1008" t="str">
        <f t="shared" si="127"/>
        <v/>
      </c>
    </row>
    <row r="1009" spans="1:32" x14ac:dyDescent="0.25">
      <c r="A1009" t="str">
        <f>+IF($C1009="","",IF(CDR!I1010="","",TEXT(CDR!I1010,"00000000000000")))</f>
        <v/>
      </c>
      <c r="B1009" t="str">
        <f t="shared" si="120"/>
        <v/>
      </c>
      <c r="C1009" t="str">
        <f>+IF(CDR!F1010="","",SUBSTITUTE(CDR!F1010,"CHAR (10)"," "))</f>
        <v/>
      </c>
      <c r="D1009" t="str">
        <f>+IF(CDR!F1010="","",SUBSTITUTE(CDR!F1010,"CHAR (10)"," "))</f>
        <v/>
      </c>
      <c r="E1009" t="str">
        <f t="shared" si="121"/>
        <v/>
      </c>
      <c r="F1009" t="str">
        <f>+IF($C1009="","",IF(CDR!G1010="BIO","Oui","Non"))</f>
        <v/>
      </c>
      <c r="G1009" t="str">
        <f>+IF($C1009="","",IF(CDR!D1010="DOMEDIA","MDD",IF(CDR!D1010="APTA","MDD",IF(CDR!D1010="TOP BUDGET","Premier Prix","MN"))))</f>
        <v/>
      </c>
      <c r="H1009" t="str">
        <f>+IF($C1009="","",CDR!D1010)</f>
        <v/>
      </c>
      <c r="K1009" t="str">
        <f>+IF($C1009="","",CDR!$E$2)</f>
        <v/>
      </c>
      <c r="L1009" t="str">
        <f>+IF($C1009="","",CDR!$G$2)</f>
        <v/>
      </c>
      <c r="M1009" t="str">
        <f>+IF($C1009="","",CDR!AN1010)</f>
        <v/>
      </c>
      <c r="N1009" t="str">
        <f>+IF($C1009="","",CDR!AO1010)</f>
        <v/>
      </c>
      <c r="P1009" t="str">
        <f t="shared" si="122"/>
        <v/>
      </c>
      <c r="Q1009" t="str">
        <f>+IF($C1009="","",CDR!A1010)</f>
        <v/>
      </c>
      <c r="S1009" t="str">
        <f t="shared" si="123"/>
        <v/>
      </c>
      <c r="T1009" t="str">
        <f t="shared" si="124"/>
        <v/>
      </c>
      <c r="U1009" t="str">
        <f t="shared" si="125"/>
        <v/>
      </c>
      <c r="V1009" t="str">
        <f>+IF(C1009="","",IF(CDR!L1010="VRAC","Composant sans Colisage","Homogène"))</f>
        <v/>
      </c>
      <c r="W1009" t="str">
        <f>+IF(C1009="","",IF(CDR!L1010="VRAC","EACH",IF(CDR!L1010="COLIS","COLIS (CARTON FARDEAU DISPLAY)","PALETTE - BOX")))</f>
        <v/>
      </c>
      <c r="X1009" t="str">
        <f>+IF($C1009="","",IF(CDR!L1010="PALETTE",CDR!M1010,""))</f>
        <v/>
      </c>
      <c r="Z1009" t="str">
        <f>+IF($C1009="","",IF(CDR!N1010="PALETTE","",CDR!M1010))</f>
        <v/>
      </c>
      <c r="AC1009" t="str">
        <f t="shared" si="126"/>
        <v/>
      </c>
      <c r="AD1009" t="str">
        <f>+IF($C1009="","",CDR!$J$2)</f>
        <v/>
      </c>
      <c r="AE1009" t="str">
        <f>+IF(C1009="","",CDR!J1007)</f>
        <v/>
      </c>
      <c r="AF1009" t="str">
        <f t="shared" si="127"/>
        <v/>
      </c>
    </row>
    <row r="1010" spans="1:32" x14ac:dyDescent="0.25">
      <c r="A1010" t="str">
        <f>+IF($C1010="","",IF(CDR!I1011="","",TEXT(CDR!I1011,"00000000000000")))</f>
        <v/>
      </c>
      <c r="B1010" t="str">
        <f t="shared" si="120"/>
        <v/>
      </c>
      <c r="C1010" t="str">
        <f>+IF(CDR!F1011="","",SUBSTITUTE(CDR!F1011,"CHAR (10)"," "))</f>
        <v/>
      </c>
      <c r="D1010" t="str">
        <f>+IF(CDR!F1011="","",SUBSTITUTE(CDR!F1011,"CHAR (10)"," "))</f>
        <v/>
      </c>
      <c r="E1010" t="str">
        <f t="shared" si="121"/>
        <v/>
      </c>
      <c r="F1010" t="str">
        <f>+IF($C1010="","",IF(CDR!G1011="BIO","Oui","Non"))</f>
        <v/>
      </c>
      <c r="G1010" t="str">
        <f>+IF($C1010="","",IF(CDR!D1011="DOMEDIA","MDD",IF(CDR!D1011="APTA","MDD",IF(CDR!D1011="TOP BUDGET","Premier Prix","MN"))))</f>
        <v/>
      </c>
      <c r="H1010" t="str">
        <f>+IF($C1010="","",CDR!D1011)</f>
        <v/>
      </c>
      <c r="K1010" t="str">
        <f>+IF($C1010="","",CDR!$E$2)</f>
        <v/>
      </c>
      <c r="L1010" t="str">
        <f>+IF($C1010="","",CDR!$G$2)</f>
        <v/>
      </c>
      <c r="M1010" t="str">
        <f>+IF($C1010="","",CDR!AN1011)</f>
        <v/>
      </c>
      <c r="N1010" t="str">
        <f>+IF($C1010="","",CDR!AO1011)</f>
        <v/>
      </c>
      <c r="P1010" t="str">
        <f t="shared" si="122"/>
        <v/>
      </c>
      <c r="Q1010" t="str">
        <f>+IF($C1010="","",CDR!A1011)</f>
        <v/>
      </c>
      <c r="S1010" t="str">
        <f t="shared" si="123"/>
        <v/>
      </c>
      <c r="T1010" t="str">
        <f t="shared" si="124"/>
        <v/>
      </c>
      <c r="U1010" t="str">
        <f t="shared" si="125"/>
        <v/>
      </c>
      <c r="V1010" t="str">
        <f>+IF(C1010="","",IF(CDR!L1011="VRAC","Composant sans Colisage","Homogène"))</f>
        <v/>
      </c>
      <c r="W1010" t="str">
        <f>+IF(C1010="","",IF(CDR!L1011="VRAC","EACH",IF(CDR!L1011="COLIS","COLIS (CARTON FARDEAU DISPLAY)","PALETTE - BOX")))</f>
        <v/>
      </c>
      <c r="X1010" t="str">
        <f>+IF($C1010="","",IF(CDR!L1011="PALETTE",CDR!M1011,""))</f>
        <v/>
      </c>
      <c r="Z1010" t="str">
        <f>+IF($C1010="","",IF(CDR!N1011="PALETTE","",CDR!M1011))</f>
        <v/>
      </c>
      <c r="AC1010" t="str">
        <f t="shared" si="126"/>
        <v/>
      </c>
      <c r="AD1010" t="str">
        <f>+IF($C1010="","",CDR!$J$2)</f>
        <v/>
      </c>
      <c r="AE1010" t="str">
        <f>+IF(C1010="","",CDR!J1008)</f>
        <v/>
      </c>
      <c r="AF1010" t="str">
        <f t="shared" si="127"/>
        <v/>
      </c>
    </row>
    <row r="1011" spans="1:32" x14ac:dyDescent="0.25">
      <c r="A1011" t="str">
        <f>+IF($C1011="","",IF(CDR!I1012="","",TEXT(CDR!I1012,"00000000000000")))</f>
        <v/>
      </c>
      <c r="B1011" t="str">
        <f t="shared" si="120"/>
        <v/>
      </c>
      <c r="C1011" t="str">
        <f>+IF(CDR!F1012="","",SUBSTITUTE(CDR!F1012,"CHAR (10)"," "))</f>
        <v/>
      </c>
      <c r="D1011" t="str">
        <f>+IF(CDR!F1012="","",SUBSTITUTE(CDR!F1012,"CHAR (10)"," "))</f>
        <v/>
      </c>
      <c r="E1011" t="str">
        <f t="shared" si="121"/>
        <v/>
      </c>
      <c r="F1011" t="str">
        <f>+IF($C1011="","",IF(CDR!G1012="BIO","Oui","Non"))</f>
        <v/>
      </c>
      <c r="G1011" t="str">
        <f>+IF($C1011="","",IF(CDR!D1012="DOMEDIA","MDD",IF(CDR!D1012="APTA","MDD",IF(CDR!D1012="TOP BUDGET","Premier Prix","MN"))))</f>
        <v/>
      </c>
      <c r="H1011" t="str">
        <f>+IF($C1011="","",CDR!D1012)</f>
        <v/>
      </c>
      <c r="K1011" t="str">
        <f>+IF($C1011="","",CDR!$E$2)</f>
        <v/>
      </c>
      <c r="L1011" t="str">
        <f>+IF($C1011="","",CDR!$G$2)</f>
        <v/>
      </c>
      <c r="M1011" t="str">
        <f>+IF($C1011="","",CDR!AN1012)</f>
        <v/>
      </c>
      <c r="N1011" t="str">
        <f>+IF($C1011="","",CDR!AO1012)</f>
        <v/>
      </c>
      <c r="P1011" t="str">
        <f t="shared" si="122"/>
        <v/>
      </c>
      <c r="Q1011" t="str">
        <f>+IF($C1011="","",CDR!A1012)</f>
        <v/>
      </c>
      <c r="S1011" t="str">
        <f t="shared" si="123"/>
        <v/>
      </c>
      <c r="T1011" t="str">
        <f t="shared" si="124"/>
        <v/>
      </c>
      <c r="U1011" t="str">
        <f t="shared" si="125"/>
        <v/>
      </c>
      <c r="V1011" t="str">
        <f>+IF(C1011="","",IF(CDR!L1012="VRAC","Composant sans Colisage","Homogène"))</f>
        <v/>
      </c>
      <c r="W1011" t="str">
        <f>+IF(C1011="","",IF(CDR!L1012="VRAC","EACH",IF(CDR!L1012="COLIS","COLIS (CARTON FARDEAU DISPLAY)","PALETTE - BOX")))</f>
        <v/>
      </c>
      <c r="X1011" t="str">
        <f>+IF($C1011="","",IF(CDR!L1012="PALETTE",CDR!M1012,""))</f>
        <v/>
      </c>
      <c r="Z1011" t="str">
        <f>+IF($C1011="","",IF(CDR!N1012="PALETTE","",CDR!M1012))</f>
        <v/>
      </c>
      <c r="AC1011" t="str">
        <f t="shared" si="126"/>
        <v/>
      </c>
      <c r="AD1011" t="str">
        <f>+IF($C1011="","",CDR!$J$2)</f>
        <v/>
      </c>
      <c r="AE1011" t="str">
        <f>+IF(C1011="","",CDR!J1009)</f>
        <v/>
      </c>
      <c r="AF1011" t="str">
        <f t="shared" si="127"/>
        <v/>
      </c>
    </row>
    <row r="1012" spans="1:32" x14ac:dyDescent="0.25">
      <c r="A1012" t="str">
        <f>+IF($C1012="","",IF(CDR!I1013="","",TEXT(CDR!I1013,"00000000000000")))</f>
        <v/>
      </c>
      <c r="B1012" t="str">
        <f t="shared" si="120"/>
        <v/>
      </c>
      <c r="C1012" t="str">
        <f>+IF(CDR!F1013="","",SUBSTITUTE(CDR!F1013,"CHAR (10)"," "))</f>
        <v/>
      </c>
      <c r="D1012" t="str">
        <f>+IF(CDR!F1013="","",SUBSTITUTE(CDR!F1013,"CHAR (10)"," "))</f>
        <v/>
      </c>
      <c r="E1012" t="str">
        <f t="shared" si="121"/>
        <v/>
      </c>
      <c r="F1012" t="str">
        <f>+IF($C1012="","",IF(CDR!G1013="BIO","Oui","Non"))</f>
        <v/>
      </c>
      <c r="G1012" t="str">
        <f>+IF($C1012="","",IF(CDR!D1013="DOMEDIA","MDD",IF(CDR!D1013="APTA","MDD",IF(CDR!D1013="TOP BUDGET","Premier Prix","MN"))))</f>
        <v/>
      </c>
      <c r="H1012" t="str">
        <f>+IF($C1012="","",CDR!D1013)</f>
        <v/>
      </c>
      <c r="K1012" t="str">
        <f>+IF($C1012="","",CDR!$E$2)</f>
        <v/>
      </c>
      <c r="L1012" t="str">
        <f>+IF($C1012="","",CDR!$G$2)</f>
        <v/>
      </c>
      <c r="M1012" t="str">
        <f>+IF($C1012="","",CDR!AN1013)</f>
        <v/>
      </c>
      <c r="N1012" t="str">
        <f>+IF($C1012="","",CDR!AO1013)</f>
        <v/>
      </c>
      <c r="P1012" t="str">
        <f t="shared" si="122"/>
        <v/>
      </c>
      <c r="Q1012" t="str">
        <f>+IF($C1012="","",CDR!A1013)</f>
        <v/>
      </c>
      <c r="S1012" t="str">
        <f t="shared" si="123"/>
        <v/>
      </c>
      <c r="T1012" t="str">
        <f t="shared" si="124"/>
        <v/>
      </c>
      <c r="U1012" t="str">
        <f t="shared" si="125"/>
        <v/>
      </c>
      <c r="V1012" t="str">
        <f>+IF(C1012="","",IF(CDR!L1013="VRAC","Composant sans Colisage","Homogène"))</f>
        <v/>
      </c>
      <c r="W1012" t="str">
        <f>+IF(C1012="","",IF(CDR!L1013="VRAC","EACH",IF(CDR!L1013="COLIS","COLIS (CARTON FARDEAU DISPLAY)","PALETTE - BOX")))</f>
        <v/>
      </c>
      <c r="X1012" t="str">
        <f>+IF($C1012="","",IF(CDR!L1013="PALETTE",CDR!M1013,""))</f>
        <v/>
      </c>
      <c r="Z1012" t="str">
        <f>+IF($C1012="","",IF(CDR!N1013="PALETTE","",CDR!M1013))</f>
        <v/>
      </c>
      <c r="AC1012" t="str">
        <f t="shared" si="126"/>
        <v/>
      </c>
      <c r="AD1012" t="str">
        <f>+IF($C1012="","",CDR!$J$2)</f>
        <v/>
      </c>
      <c r="AE1012" t="str">
        <f>+IF(C1012="","",CDR!J1010)</f>
        <v/>
      </c>
      <c r="AF1012" t="str">
        <f t="shared" si="127"/>
        <v/>
      </c>
    </row>
    <row r="1013" spans="1:32" x14ac:dyDescent="0.25">
      <c r="A1013" t="str">
        <f>+IF($C1013="","",IF(CDR!I1014="","",TEXT(CDR!I1014,"00000000000000")))</f>
        <v/>
      </c>
      <c r="B1013" t="str">
        <f t="shared" si="120"/>
        <v/>
      </c>
      <c r="C1013" t="str">
        <f>+IF(CDR!F1014="","",SUBSTITUTE(CDR!F1014,"CHAR (10)"," "))</f>
        <v/>
      </c>
      <c r="D1013" t="str">
        <f>+IF(CDR!F1014="","",SUBSTITUTE(CDR!F1014,"CHAR (10)"," "))</f>
        <v/>
      </c>
      <c r="E1013" t="str">
        <f t="shared" si="121"/>
        <v/>
      </c>
      <c r="F1013" t="str">
        <f>+IF($C1013="","",IF(CDR!G1014="BIO","Oui","Non"))</f>
        <v/>
      </c>
      <c r="G1013" t="str">
        <f>+IF($C1013="","",IF(CDR!D1014="DOMEDIA","MDD",IF(CDR!D1014="APTA","MDD",IF(CDR!D1014="TOP BUDGET","Premier Prix","MN"))))</f>
        <v/>
      </c>
      <c r="H1013" t="str">
        <f>+IF($C1013="","",CDR!D1014)</f>
        <v/>
      </c>
      <c r="K1013" t="str">
        <f>+IF($C1013="","",CDR!$E$2)</f>
        <v/>
      </c>
      <c r="L1013" t="str">
        <f>+IF($C1013="","",CDR!$G$2)</f>
        <v/>
      </c>
      <c r="M1013" t="str">
        <f>+IF($C1013="","",CDR!AN1014)</f>
        <v/>
      </c>
      <c r="N1013" t="str">
        <f>+IF($C1013="","",CDR!AO1014)</f>
        <v/>
      </c>
      <c r="P1013" t="str">
        <f t="shared" si="122"/>
        <v/>
      </c>
      <c r="Q1013" t="str">
        <f>+IF($C1013="","",CDR!A1014)</f>
        <v/>
      </c>
      <c r="S1013" t="str">
        <f t="shared" si="123"/>
        <v/>
      </c>
      <c r="T1013" t="str">
        <f t="shared" si="124"/>
        <v/>
      </c>
      <c r="U1013" t="str">
        <f t="shared" si="125"/>
        <v/>
      </c>
      <c r="V1013" t="str">
        <f>+IF(C1013="","",IF(CDR!L1014="VRAC","Composant sans Colisage","Homogène"))</f>
        <v/>
      </c>
      <c r="W1013" t="str">
        <f>+IF(C1013="","",IF(CDR!L1014="VRAC","EACH",IF(CDR!L1014="COLIS","COLIS (CARTON FARDEAU DISPLAY)","PALETTE - BOX")))</f>
        <v/>
      </c>
      <c r="X1013" t="str">
        <f>+IF($C1013="","",IF(CDR!L1014="PALETTE",CDR!M1014,""))</f>
        <v/>
      </c>
      <c r="Z1013" t="str">
        <f>+IF($C1013="","",IF(CDR!N1014="PALETTE","",CDR!M1014))</f>
        <v/>
      </c>
      <c r="AC1013" t="str">
        <f t="shared" si="126"/>
        <v/>
      </c>
      <c r="AD1013" t="str">
        <f>+IF($C1013="","",CDR!$J$2)</f>
        <v/>
      </c>
      <c r="AE1013" t="str">
        <f>+IF(C1013="","",CDR!J1011)</f>
        <v/>
      </c>
      <c r="AF1013" t="str">
        <f t="shared" si="127"/>
        <v/>
      </c>
    </row>
    <row r="1014" spans="1:32" x14ac:dyDescent="0.25">
      <c r="A1014" t="str">
        <f>+IF($C1014="","",IF(CDR!I1015="","",TEXT(CDR!I1015,"00000000000000")))</f>
        <v/>
      </c>
      <c r="B1014" t="str">
        <f t="shared" si="120"/>
        <v/>
      </c>
      <c r="C1014" t="str">
        <f>+IF(CDR!F1015="","",SUBSTITUTE(CDR!F1015,"CHAR (10)"," "))</f>
        <v/>
      </c>
      <c r="D1014" t="str">
        <f>+IF(CDR!F1015="","",SUBSTITUTE(CDR!F1015,"CHAR (10)"," "))</f>
        <v/>
      </c>
      <c r="E1014" t="str">
        <f t="shared" si="121"/>
        <v/>
      </c>
      <c r="F1014" t="str">
        <f>+IF($C1014="","",IF(CDR!G1015="BIO","Oui","Non"))</f>
        <v/>
      </c>
      <c r="G1014" t="str">
        <f>+IF($C1014="","",IF(CDR!D1015="DOMEDIA","MDD",IF(CDR!D1015="APTA","MDD",IF(CDR!D1015="TOP BUDGET","Premier Prix","MN"))))</f>
        <v/>
      </c>
      <c r="H1014" t="str">
        <f>+IF($C1014="","",CDR!D1015)</f>
        <v/>
      </c>
      <c r="K1014" t="str">
        <f>+IF($C1014="","",CDR!$E$2)</f>
        <v/>
      </c>
      <c r="L1014" t="str">
        <f>+IF($C1014="","",CDR!$G$2)</f>
        <v/>
      </c>
      <c r="M1014" t="str">
        <f>+IF($C1014="","",CDR!AN1015)</f>
        <v/>
      </c>
      <c r="N1014" t="str">
        <f>+IF($C1014="","",CDR!AO1015)</f>
        <v/>
      </c>
      <c r="P1014" t="str">
        <f t="shared" si="122"/>
        <v/>
      </c>
      <c r="Q1014" t="str">
        <f>+IF($C1014="","",CDR!A1015)</f>
        <v/>
      </c>
      <c r="S1014" t="str">
        <f t="shared" si="123"/>
        <v/>
      </c>
      <c r="T1014" t="str">
        <f t="shared" si="124"/>
        <v/>
      </c>
      <c r="U1014" t="str">
        <f t="shared" si="125"/>
        <v/>
      </c>
      <c r="V1014" t="str">
        <f>+IF(C1014="","",IF(CDR!L1015="VRAC","Composant sans Colisage","Homogène"))</f>
        <v/>
      </c>
      <c r="W1014" t="str">
        <f>+IF(C1014="","",IF(CDR!L1015="VRAC","EACH",IF(CDR!L1015="COLIS","COLIS (CARTON FARDEAU DISPLAY)","PALETTE - BOX")))</f>
        <v/>
      </c>
      <c r="X1014" t="str">
        <f>+IF($C1014="","",IF(CDR!L1015="PALETTE",CDR!M1015,""))</f>
        <v/>
      </c>
      <c r="Z1014" t="str">
        <f>+IF($C1014="","",IF(CDR!N1015="PALETTE","",CDR!M1015))</f>
        <v/>
      </c>
      <c r="AC1014" t="str">
        <f t="shared" si="126"/>
        <v/>
      </c>
      <c r="AD1014" t="str">
        <f>+IF($C1014="","",CDR!$J$2)</f>
        <v/>
      </c>
      <c r="AE1014" t="str">
        <f>+IF(C1014="","",CDR!J1012)</f>
        <v/>
      </c>
      <c r="AF1014" t="str">
        <f t="shared" si="127"/>
        <v/>
      </c>
    </row>
    <row r="1015" spans="1:32" x14ac:dyDescent="0.25">
      <c r="A1015" t="str">
        <f>+IF($C1015="","",IF(CDR!I1016="","",TEXT(CDR!I1016,"00000000000000")))</f>
        <v/>
      </c>
      <c r="B1015" t="str">
        <f t="shared" si="120"/>
        <v/>
      </c>
      <c r="C1015" t="str">
        <f>+IF(CDR!F1016="","",SUBSTITUTE(CDR!F1016,"CHAR (10)"," "))</f>
        <v/>
      </c>
      <c r="D1015" t="str">
        <f>+IF(CDR!F1016="","",SUBSTITUTE(CDR!F1016,"CHAR (10)"," "))</f>
        <v/>
      </c>
      <c r="E1015" t="str">
        <f t="shared" si="121"/>
        <v/>
      </c>
      <c r="F1015" t="str">
        <f>+IF($C1015="","",IF(CDR!G1016="BIO","Oui","Non"))</f>
        <v/>
      </c>
      <c r="G1015" t="str">
        <f>+IF($C1015="","",IF(CDR!D1016="DOMEDIA","MDD",IF(CDR!D1016="APTA","MDD",IF(CDR!D1016="TOP BUDGET","Premier Prix","MN"))))</f>
        <v/>
      </c>
      <c r="H1015" t="str">
        <f>+IF($C1015="","",CDR!D1016)</f>
        <v/>
      </c>
      <c r="K1015" t="str">
        <f>+IF($C1015="","",CDR!$E$2)</f>
        <v/>
      </c>
      <c r="L1015" t="str">
        <f>+IF($C1015="","",CDR!$G$2)</f>
        <v/>
      </c>
      <c r="M1015" t="str">
        <f>+IF($C1015="","",CDR!AN1016)</f>
        <v/>
      </c>
      <c r="N1015" t="str">
        <f>+IF($C1015="","",CDR!AO1016)</f>
        <v/>
      </c>
      <c r="P1015" t="str">
        <f t="shared" si="122"/>
        <v/>
      </c>
      <c r="Q1015" t="str">
        <f>+IF($C1015="","",CDR!A1016)</f>
        <v/>
      </c>
      <c r="S1015" t="str">
        <f t="shared" si="123"/>
        <v/>
      </c>
      <c r="T1015" t="str">
        <f t="shared" si="124"/>
        <v/>
      </c>
      <c r="U1015" t="str">
        <f t="shared" si="125"/>
        <v/>
      </c>
      <c r="V1015" t="str">
        <f>+IF(C1015="","",IF(CDR!L1016="VRAC","Composant sans Colisage","Homogène"))</f>
        <v/>
      </c>
      <c r="W1015" t="str">
        <f>+IF(C1015="","",IF(CDR!L1016="VRAC","EACH",IF(CDR!L1016="COLIS","COLIS (CARTON FARDEAU DISPLAY)","PALETTE - BOX")))</f>
        <v/>
      </c>
      <c r="X1015" t="str">
        <f>+IF($C1015="","",IF(CDR!L1016="PALETTE",CDR!M1016,""))</f>
        <v/>
      </c>
      <c r="Z1015" t="str">
        <f>+IF($C1015="","",IF(CDR!N1016="PALETTE","",CDR!M1016))</f>
        <v/>
      </c>
      <c r="AC1015" t="str">
        <f t="shared" si="126"/>
        <v/>
      </c>
      <c r="AD1015" t="str">
        <f>+IF($C1015="","",CDR!$J$2)</f>
        <v/>
      </c>
      <c r="AE1015" t="str">
        <f>+IF(C1015="","",CDR!J1013)</f>
        <v/>
      </c>
      <c r="AF1015" t="str">
        <f t="shared" si="127"/>
        <v/>
      </c>
    </row>
    <row r="1016" spans="1:32" x14ac:dyDescent="0.25">
      <c r="A1016" t="str">
        <f>+IF($C1016="","",IF(CDR!I1017="","",TEXT(CDR!I1017,"00000000000000")))</f>
        <v/>
      </c>
      <c r="B1016" t="str">
        <f t="shared" si="120"/>
        <v/>
      </c>
      <c r="C1016" t="str">
        <f>+IF(CDR!F1017="","",SUBSTITUTE(CDR!F1017,"CHAR (10)"," "))</f>
        <v/>
      </c>
      <c r="D1016" t="str">
        <f>+IF(CDR!F1017="","",SUBSTITUTE(CDR!F1017,"CHAR (10)"," "))</f>
        <v/>
      </c>
      <c r="E1016" t="str">
        <f t="shared" si="121"/>
        <v/>
      </c>
      <c r="F1016" t="str">
        <f>+IF($C1016="","",IF(CDR!G1017="BIO","Oui","Non"))</f>
        <v/>
      </c>
      <c r="G1016" t="str">
        <f>+IF($C1016="","",IF(CDR!D1017="DOMEDIA","MDD",IF(CDR!D1017="APTA","MDD",IF(CDR!D1017="TOP BUDGET","Premier Prix","MN"))))</f>
        <v/>
      </c>
      <c r="H1016" t="str">
        <f>+IF($C1016="","",CDR!D1017)</f>
        <v/>
      </c>
      <c r="K1016" t="str">
        <f>+IF($C1016="","",CDR!$E$2)</f>
        <v/>
      </c>
      <c r="L1016" t="str">
        <f>+IF($C1016="","",CDR!$G$2)</f>
        <v/>
      </c>
      <c r="M1016" t="str">
        <f>+IF($C1016="","",CDR!AN1017)</f>
        <v/>
      </c>
      <c r="N1016" t="str">
        <f>+IF($C1016="","",CDR!AO1017)</f>
        <v/>
      </c>
      <c r="P1016" t="str">
        <f t="shared" si="122"/>
        <v/>
      </c>
      <c r="Q1016" t="str">
        <f>+IF($C1016="","",CDR!A1017)</f>
        <v/>
      </c>
      <c r="S1016" t="str">
        <f t="shared" si="123"/>
        <v/>
      </c>
      <c r="T1016" t="str">
        <f t="shared" si="124"/>
        <v/>
      </c>
      <c r="U1016" t="str">
        <f t="shared" si="125"/>
        <v/>
      </c>
      <c r="V1016" t="str">
        <f>+IF(C1016="","",IF(CDR!L1017="VRAC","Composant sans Colisage","Homogène"))</f>
        <v/>
      </c>
      <c r="W1016" t="str">
        <f>+IF(C1016="","",IF(CDR!L1017="VRAC","EACH",IF(CDR!L1017="COLIS","COLIS (CARTON FARDEAU DISPLAY)","PALETTE - BOX")))</f>
        <v/>
      </c>
      <c r="X1016" t="str">
        <f>+IF($C1016="","",IF(CDR!L1017="PALETTE",CDR!M1017,""))</f>
        <v/>
      </c>
      <c r="Z1016" t="str">
        <f>+IF($C1016="","",IF(CDR!N1017="PALETTE","",CDR!M1017))</f>
        <v/>
      </c>
      <c r="AC1016" t="str">
        <f t="shared" si="126"/>
        <v/>
      </c>
      <c r="AD1016" t="str">
        <f>+IF($C1016="","",CDR!$J$2)</f>
        <v/>
      </c>
      <c r="AE1016" t="str">
        <f>+IF(C1016="","",CDR!J1014)</f>
        <v/>
      </c>
      <c r="AF1016" t="str">
        <f t="shared" si="127"/>
        <v/>
      </c>
    </row>
    <row r="1017" spans="1:32" x14ac:dyDescent="0.25">
      <c r="A1017" t="str">
        <f>+IF($C1017="","",IF(CDR!I1018="","",TEXT(CDR!I1018,"00000000000000")))</f>
        <v/>
      </c>
      <c r="B1017" t="str">
        <f t="shared" si="120"/>
        <v/>
      </c>
      <c r="C1017" t="str">
        <f>+IF(CDR!F1018="","",SUBSTITUTE(CDR!F1018,"CHAR (10)"," "))</f>
        <v/>
      </c>
      <c r="D1017" t="str">
        <f>+IF(CDR!F1018="","",SUBSTITUTE(CDR!F1018,"CHAR (10)"," "))</f>
        <v/>
      </c>
      <c r="E1017" t="str">
        <f t="shared" si="121"/>
        <v/>
      </c>
      <c r="F1017" t="str">
        <f>+IF($C1017="","",IF(CDR!G1018="BIO","Oui","Non"))</f>
        <v/>
      </c>
      <c r="G1017" t="str">
        <f>+IF($C1017="","",IF(CDR!D1018="DOMEDIA","MDD",IF(CDR!D1018="APTA","MDD",IF(CDR!D1018="TOP BUDGET","Premier Prix","MN"))))</f>
        <v/>
      </c>
      <c r="H1017" t="str">
        <f>+IF($C1017="","",CDR!D1018)</f>
        <v/>
      </c>
      <c r="K1017" t="str">
        <f>+IF($C1017="","",CDR!$E$2)</f>
        <v/>
      </c>
      <c r="L1017" t="str">
        <f>+IF($C1017="","",CDR!$G$2)</f>
        <v/>
      </c>
      <c r="M1017" t="str">
        <f>+IF($C1017="","",CDR!AN1018)</f>
        <v/>
      </c>
      <c r="N1017" t="str">
        <f>+IF($C1017="","",CDR!AO1018)</f>
        <v/>
      </c>
      <c r="P1017" t="str">
        <f t="shared" si="122"/>
        <v/>
      </c>
      <c r="Q1017" t="str">
        <f>+IF($C1017="","",CDR!A1018)</f>
        <v/>
      </c>
      <c r="S1017" t="str">
        <f t="shared" si="123"/>
        <v/>
      </c>
      <c r="T1017" t="str">
        <f t="shared" si="124"/>
        <v/>
      </c>
      <c r="U1017" t="str">
        <f t="shared" si="125"/>
        <v/>
      </c>
      <c r="V1017" t="str">
        <f>+IF(C1017="","",IF(CDR!L1018="VRAC","Composant sans Colisage","Homogène"))</f>
        <v/>
      </c>
      <c r="W1017" t="str">
        <f>+IF(C1017="","",IF(CDR!L1018="VRAC","EACH",IF(CDR!L1018="COLIS","COLIS (CARTON FARDEAU DISPLAY)","PALETTE - BOX")))</f>
        <v/>
      </c>
      <c r="X1017" t="str">
        <f>+IF($C1017="","",IF(CDR!L1018="PALETTE",CDR!M1018,""))</f>
        <v/>
      </c>
      <c r="Z1017" t="str">
        <f>+IF($C1017="","",IF(CDR!N1018="PALETTE","",CDR!M1018))</f>
        <v/>
      </c>
      <c r="AC1017" t="str">
        <f t="shared" si="126"/>
        <v/>
      </c>
      <c r="AD1017" t="str">
        <f>+IF($C1017="","",CDR!$J$2)</f>
        <v/>
      </c>
      <c r="AE1017" t="str">
        <f>+IF(C1017="","",CDR!J1015)</f>
        <v/>
      </c>
      <c r="AF1017" t="str">
        <f t="shared" si="127"/>
        <v/>
      </c>
    </row>
    <row r="1018" spans="1:32" x14ac:dyDescent="0.25">
      <c r="A1018" t="str">
        <f>+IF($C1018="","",IF(CDR!I1019="","",TEXT(CDR!I1019,"00000000000000")))</f>
        <v/>
      </c>
      <c r="B1018" t="str">
        <f t="shared" si="120"/>
        <v/>
      </c>
      <c r="C1018" t="str">
        <f>+IF(CDR!F1019="","",SUBSTITUTE(CDR!F1019,"CHAR (10)"," "))</f>
        <v/>
      </c>
      <c r="D1018" t="str">
        <f>+IF(CDR!F1019="","",SUBSTITUTE(CDR!F1019,"CHAR (10)"," "))</f>
        <v/>
      </c>
      <c r="E1018" t="str">
        <f t="shared" si="121"/>
        <v/>
      </c>
      <c r="F1018" t="str">
        <f>+IF($C1018="","",IF(CDR!G1019="BIO","Oui","Non"))</f>
        <v/>
      </c>
      <c r="G1018" t="str">
        <f>+IF($C1018="","",IF(CDR!D1019="DOMEDIA","MDD",IF(CDR!D1019="APTA","MDD",IF(CDR!D1019="TOP BUDGET","Premier Prix","MN"))))</f>
        <v/>
      </c>
      <c r="H1018" t="str">
        <f>+IF($C1018="","",CDR!D1019)</f>
        <v/>
      </c>
      <c r="K1018" t="str">
        <f>+IF($C1018="","",CDR!$E$2)</f>
        <v/>
      </c>
      <c r="L1018" t="str">
        <f>+IF($C1018="","",CDR!$G$2)</f>
        <v/>
      </c>
      <c r="M1018" t="str">
        <f>+IF($C1018="","",CDR!AN1019)</f>
        <v/>
      </c>
      <c r="N1018" t="str">
        <f>+IF($C1018="","",CDR!AO1019)</f>
        <v/>
      </c>
      <c r="P1018" t="str">
        <f t="shared" si="122"/>
        <v/>
      </c>
      <c r="Q1018" t="str">
        <f>+IF($C1018="","",CDR!A1019)</f>
        <v/>
      </c>
      <c r="S1018" t="str">
        <f t="shared" si="123"/>
        <v/>
      </c>
      <c r="T1018" t="str">
        <f t="shared" si="124"/>
        <v/>
      </c>
      <c r="U1018" t="str">
        <f t="shared" si="125"/>
        <v/>
      </c>
      <c r="V1018" t="str">
        <f>+IF(C1018="","",IF(CDR!L1019="VRAC","Composant sans Colisage","Homogène"))</f>
        <v/>
      </c>
      <c r="W1018" t="str">
        <f>+IF(C1018="","",IF(CDR!L1019="VRAC","EACH",IF(CDR!L1019="COLIS","COLIS (CARTON FARDEAU DISPLAY)","PALETTE - BOX")))</f>
        <v/>
      </c>
      <c r="X1018" t="str">
        <f>+IF($C1018="","",IF(CDR!L1019="PALETTE",CDR!M1019,""))</f>
        <v/>
      </c>
      <c r="Z1018" t="str">
        <f>+IF($C1018="","",IF(CDR!N1019="PALETTE","",CDR!M1019))</f>
        <v/>
      </c>
      <c r="AC1018" t="str">
        <f t="shared" si="126"/>
        <v/>
      </c>
      <c r="AD1018" t="str">
        <f>+IF($C1018="","",CDR!$J$2)</f>
        <v/>
      </c>
      <c r="AE1018" t="str">
        <f>+IF(C1018="","",CDR!J1016)</f>
        <v/>
      </c>
      <c r="AF1018" t="str">
        <f t="shared" si="127"/>
        <v/>
      </c>
    </row>
    <row r="1019" spans="1:32" x14ac:dyDescent="0.25">
      <c r="A1019" t="str">
        <f>+IF($C1019="","",IF(CDR!I1020="","",TEXT(CDR!I1020,"00000000000000")))</f>
        <v/>
      </c>
      <c r="B1019" t="str">
        <f t="shared" si="120"/>
        <v/>
      </c>
      <c r="C1019" t="str">
        <f>+IF(CDR!F1020="","",SUBSTITUTE(CDR!F1020,"CHAR (10)"," "))</f>
        <v/>
      </c>
      <c r="D1019" t="str">
        <f>+IF(CDR!F1020="","",SUBSTITUTE(CDR!F1020,"CHAR (10)"," "))</f>
        <v/>
      </c>
      <c r="E1019" t="str">
        <f t="shared" si="121"/>
        <v/>
      </c>
      <c r="F1019" t="str">
        <f>+IF($C1019="","",IF(CDR!G1020="BIO","Oui","Non"))</f>
        <v/>
      </c>
      <c r="G1019" t="str">
        <f>+IF($C1019="","",IF(CDR!D1020="DOMEDIA","MDD",IF(CDR!D1020="APTA","MDD",IF(CDR!D1020="TOP BUDGET","Premier Prix","MN"))))</f>
        <v/>
      </c>
      <c r="H1019" t="str">
        <f>+IF($C1019="","",CDR!D1020)</f>
        <v/>
      </c>
      <c r="K1019" t="str">
        <f>+IF($C1019="","",CDR!$E$2)</f>
        <v/>
      </c>
      <c r="L1019" t="str">
        <f>+IF($C1019="","",CDR!$G$2)</f>
        <v/>
      </c>
      <c r="M1019" t="str">
        <f>+IF($C1019="","",CDR!AN1020)</f>
        <v/>
      </c>
      <c r="N1019" t="str">
        <f>+IF($C1019="","",CDR!AO1020)</f>
        <v/>
      </c>
      <c r="P1019" t="str">
        <f t="shared" si="122"/>
        <v/>
      </c>
      <c r="Q1019" t="str">
        <f>+IF($C1019="","",CDR!A1020)</f>
        <v/>
      </c>
      <c r="S1019" t="str">
        <f t="shared" si="123"/>
        <v/>
      </c>
      <c r="T1019" t="str">
        <f t="shared" si="124"/>
        <v/>
      </c>
      <c r="U1019" t="str">
        <f t="shared" si="125"/>
        <v/>
      </c>
      <c r="V1019" t="str">
        <f>+IF(C1019="","",IF(CDR!L1020="VRAC","Composant sans Colisage","Homogène"))</f>
        <v/>
      </c>
      <c r="W1019" t="str">
        <f>+IF(C1019="","",IF(CDR!L1020="VRAC","EACH",IF(CDR!L1020="COLIS","COLIS (CARTON FARDEAU DISPLAY)","PALETTE - BOX")))</f>
        <v/>
      </c>
      <c r="X1019" t="str">
        <f>+IF($C1019="","",IF(CDR!L1020="PALETTE",CDR!M1020,""))</f>
        <v/>
      </c>
      <c r="Z1019" t="str">
        <f>+IF($C1019="","",IF(CDR!N1020="PALETTE","",CDR!M1020))</f>
        <v/>
      </c>
      <c r="AC1019" t="str">
        <f t="shared" si="126"/>
        <v/>
      </c>
      <c r="AD1019" t="str">
        <f>+IF($C1019="","",CDR!$J$2)</f>
        <v/>
      </c>
      <c r="AE1019" t="str">
        <f>+IF(C1019="","",CDR!J1017)</f>
        <v/>
      </c>
      <c r="AF1019" t="str">
        <f t="shared" si="127"/>
        <v/>
      </c>
    </row>
    <row r="1020" spans="1:32" x14ac:dyDescent="0.25">
      <c r="A1020" t="str">
        <f>+IF($C1020="","",IF(CDR!I1021="","",TEXT(CDR!I1021,"00000000000000")))</f>
        <v/>
      </c>
      <c r="B1020" t="str">
        <f t="shared" si="120"/>
        <v/>
      </c>
      <c r="C1020" t="str">
        <f>+IF(CDR!F1021="","",SUBSTITUTE(CDR!F1021,"CHAR (10)"," "))</f>
        <v/>
      </c>
      <c r="D1020" t="str">
        <f>+IF(CDR!F1021="","",SUBSTITUTE(CDR!F1021,"CHAR (10)"," "))</f>
        <v/>
      </c>
      <c r="E1020" t="str">
        <f t="shared" si="121"/>
        <v/>
      </c>
      <c r="F1020" t="str">
        <f>+IF($C1020="","",IF(CDR!G1021="BIO","Oui","Non"))</f>
        <v/>
      </c>
      <c r="G1020" t="str">
        <f>+IF($C1020="","",IF(CDR!D1021="DOMEDIA","MDD",IF(CDR!D1021="APTA","MDD",IF(CDR!D1021="TOP BUDGET","Premier Prix","MN"))))</f>
        <v/>
      </c>
      <c r="H1020" t="str">
        <f>+IF($C1020="","",CDR!D1021)</f>
        <v/>
      </c>
      <c r="K1020" t="str">
        <f>+IF($C1020="","",CDR!$E$2)</f>
        <v/>
      </c>
      <c r="L1020" t="str">
        <f>+IF($C1020="","",CDR!$G$2)</f>
        <v/>
      </c>
      <c r="M1020" t="str">
        <f>+IF($C1020="","",CDR!AN1021)</f>
        <v/>
      </c>
      <c r="N1020" t="str">
        <f>+IF($C1020="","",CDR!AO1021)</f>
        <v/>
      </c>
      <c r="P1020" t="str">
        <f t="shared" si="122"/>
        <v/>
      </c>
      <c r="Q1020" t="str">
        <f>+IF($C1020="","",CDR!A1021)</f>
        <v/>
      </c>
      <c r="S1020" t="str">
        <f t="shared" si="123"/>
        <v/>
      </c>
      <c r="T1020" t="str">
        <f t="shared" si="124"/>
        <v/>
      </c>
      <c r="U1020" t="str">
        <f t="shared" si="125"/>
        <v/>
      </c>
      <c r="V1020" t="str">
        <f>+IF(C1020="","",IF(CDR!L1021="VRAC","Composant sans Colisage","Homogène"))</f>
        <v/>
      </c>
      <c r="W1020" t="str">
        <f>+IF(C1020="","",IF(CDR!L1021="VRAC","EACH",IF(CDR!L1021="COLIS","COLIS (CARTON FARDEAU DISPLAY)","PALETTE - BOX")))</f>
        <v/>
      </c>
      <c r="X1020" t="str">
        <f>+IF($C1020="","",IF(CDR!L1021="PALETTE",CDR!M1021,""))</f>
        <v/>
      </c>
      <c r="Z1020" t="str">
        <f>+IF($C1020="","",IF(CDR!N1021="PALETTE","",CDR!M1021))</f>
        <v/>
      </c>
      <c r="AC1020" t="str">
        <f t="shared" si="126"/>
        <v/>
      </c>
      <c r="AD1020" t="str">
        <f>+IF($C1020="","",CDR!$J$2)</f>
        <v/>
      </c>
      <c r="AE1020" t="str">
        <f>+IF(C1020="","",CDR!J1018)</f>
        <v/>
      </c>
      <c r="AF1020" t="str">
        <f t="shared" si="127"/>
        <v/>
      </c>
    </row>
    <row r="1021" spans="1:32" x14ac:dyDescent="0.25">
      <c r="A1021" t="str">
        <f>+IF($C1021="","",IF(CDR!I1022="","",TEXT(CDR!I1022,"00000000000000")))</f>
        <v/>
      </c>
      <c r="B1021" t="str">
        <f t="shared" si="120"/>
        <v/>
      </c>
      <c r="C1021" t="str">
        <f>+IF(CDR!F1022="","",SUBSTITUTE(CDR!F1022,"CHAR (10)"," "))</f>
        <v/>
      </c>
      <c r="D1021" t="str">
        <f>+IF(CDR!F1022="","",SUBSTITUTE(CDR!F1022,"CHAR (10)"," "))</f>
        <v/>
      </c>
      <c r="E1021" t="str">
        <f t="shared" si="121"/>
        <v/>
      </c>
      <c r="F1021" t="str">
        <f>+IF($C1021="","",IF(CDR!G1022="BIO","Oui","Non"))</f>
        <v/>
      </c>
      <c r="G1021" t="str">
        <f>+IF($C1021="","",IF(CDR!D1022="DOMEDIA","MDD",IF(CDR!D1022="APTA","MDD",IF(CDR!D1022="TOP BUDGET","Premier Prix","MN"))))</f>
        <v/>
      </c>
      <c r="H1021" t="str">
        <f>+IF($C1021="","",CDR!D1022)</f>
        <v/>
      </c>
      <c r="K1021" t="str">
        <f>+IF($C1021="","",CDR!$E$2)</f>
        <v/>
      </c>
      <c r="L1021" t="str">
        <f>+IF($C1021="","",CDR!$G$2)</f>
        <v/>
      </c>
      <c r="M1021" t="str">
        <f>+IF($C1021="","",CDR!AN1022)</f>
        <v/>
      </c>
      <c r="N1021" t="str">
        <f>+IF($C1021="","",CDR!AO1022)</f>
        <v/>
      </c>
      <c r="P1021" t="str">
        <f t="shared" si="122"/>
        <v/>
      </c>
      <c r="Q1021" t="str">
        <f>+IF($C1021="","",CDR!A1022)</f>
        <v/>
      </c>
      <c r="S1021" t="str">
        <f t="shared" si="123"/>
        <v/>
      </c>
      <c r="T1021" t="str">
        <f t="shared" si="124"/>
        <v/>
      </c>
      <c r="U1021" t="str">
        <f t="shared" si="125"/>
        <v/>
      </c>
      <c r="V1021" t="str">
        <f>+IF(C1021="","",IF(CDR!L1022="VRAC","Composant sans Colisage","Homogène"))</f>
        <v/>
      </c>
      <c r="W1021" t="str">
        <f>+IF(C1021="","",IF(CDR!L1022="VRAC","EACH",IF(CDR!L1022="COLIS","COLIS (CARTON FARDEAU DISPLAY)","PALETTE - BOX")))</f>
        <v/>
      </c>
      <c r="X1021" t="str">
        <f>+IF($C1021="","",IF(CDR!L1022="PALETTE",CDR!M1022,""))</f>
        <v/>
      </c>
      <c r="Z1021" t="str">
        <f>+IF($C1021="","",IF(CDR!N1022="PALETTE","",CDR!M1022))</f>
        <v/>
      </c>
      <c r="AC1021" t="str">
        <f t="shared" si="126"/>
        <v/>
      </c>
      <c r="AD1021" t="str">
        <f>+IF($C1021="","",CDR!$J$2)</f>
        <v/>
      </c>
      <c r="AE1021" t="str">
        <f>+IF(C1021="","",CDR!J1019)</f>
        <v/>
      </c>
      <c r="AF1021" t="str">
        <f t="shared" si="127"/>
        <v/>
      </c>
    </row>
    <row r="1022" spans="1:32" x14ac:dyDescent="0.25">
      <c r="A1022" t="str">
        <f>+IF($C1022="","",IF(CDR!I1023="","",TEXT(CDR!I1023,"00000000000000")))</f>
        <v/>
      </c>
      <c r="B1022" t="str">
        <f t="shared" si="120"/>
        <v/>
      </c>
      <c r="C1022" t="str">
        <f>+IF(CDR!F1023="","",SUBSTITUTE(CDR!F1023,"CHAR (10)"," "))</f>
        <v/>
      </c>
      <c r="D1022" t="str">
        <f>+IF(CDR!F1023="","",SUBSTITUTE(CDR!F1023,"CHAR (10)"," "))</f>
        <v/>
      </c>
      <c r="E1022" t="str">
        <f t="shared" si="121"/>
        <v/>
      </c>
      <c r="F1022" t="str">
        <f>+IF($C1022="","",IF(CDR!G1023="BIO","Oui","Non"))</f>
        <v/>
      </c>
      <c r="G1022" t="str">
        <f>+IF($C1022="","",IF(CDR!D1023="DOMEDIA","MDD",IF(CDR!D1023="APTA","MDD",IF(CDR!D1023="TOP BUDGET","Premier Prix","MN"))))</f>
        <v/>
      </c>
      <c r="H1022" t="str">
        <f>+IF($C1022="","",CDR!D1023)</f>
        <v/>
      </c>
      <c r="K1022" t="str">
        <f>+IF($C1022="","",CDR!$E$2)</f>
        <v/>
      </c>
      <c r="L1022" t="str">
        <f>+IF($C1022="","",CDR!$G$2)</f>
        <v/>
      </c>
      <c r="M1022" t="str">
        <f>+IF($C1022="","",CDR!AN1023)</f>
        <v/>
      </c>
      <c r="N1022" t="str">
        <f>+IF($C1022="","",CDR!AO1023)</f>
        <v/>
      </c>
      <c r="P1022" t="str">
        <f t="shared" si="122"/>
        <v/>
      </c>
      <c r="Q1022" t="str">
        <f>+IF($C1022="","",CDR!A1023)</f>
        <v/>
      </c>
      <c r="S1022" t="str">
        <f t="shared" si="123"/>
        <v/>
      </c>
      <c r="T1022" t="str">
        <f t="shared" si="124"/>
        <v/>
      </c>
      <c r="U1022" t="str">
        <f t="shared" si="125"/>
        <v/>
      </c>
      <c r="V1022" t="str">
        <f>+IF(C1022="","",IF(CDR!L1023="VRAC","Composant sans Colisage","Homogène"))</f>
        <v/>
      </c>
      <c r="W1022" t="str">
        <f>+IF(C1022="","",IF(CDR!L1023="VRAC","EACH",IF(CDR!L1023="COLIS","COLIS (CARTON FARDEAU DISPLAY)","PALETTE - BOX")))</f>
        <v/>
      </c>
      <c r="X1022" t="str">
        <f>+IF($C1022="","",IF(CDR!L1023="PALETTE",CDR!M1023,""))</f>
        <v/>
      </c>
      <c r="Z1022" t="str">
        <f>+IF($C1022="","",IF(CDR!N1023="PALETTE","",CDR!M1023))</f>
        <v/>
      </c>
      <c r="AC1022" t="str">
        <f t="shared" si="126"/>
        <v/>
      </c>
      <c r="AD1022" t="str">
        <f>+IF($C1022="","",CDR!$J$2)</f>
        <v/>
      </c>
      <c r="AE1022" t="str">
        <f>+IF(C1022="","",CDR!J1020)</f>
        <v/>
      </c>
      <c r="AF1022" t="str">
        <f t="shared" si="127"/>
        <v/>
      </c>
    </row>
    <row r="1023" spans="1:32" x14ac:dyDescent="0.25">
      <c r="A1023" t="str">
        <f>+IF($C1023="","",IF(CDR!I1024="","",TEXT(CDR!I1024,"00000000000000")))</f>
        <v/>
      </c>
      <c r="B1023" t="str">
        <f t="shared" si="120"/>
        <v/>
      </c>
      <c r="C1023" t="str">
        <f>+IF(CDR!F1024="","",SUBSTITUTE(CDR!F1024,"CHAR (10)"," "))</f>
        <v/>
      </c>
      <c r="D1023" t="str">
        <f>+IF(CDR!F1024="","",SUBSTITUTE(CDR!F1024,"CHAR (10)"," "))</f>
        <v/>
      </c>
      <c r="E1023" t="str">
        <f t="shared" si="121"/>
        <v/>
      </c>
      <c r="F1023" t="str">
        <f>+IF($C1023="","",IF(CDR!G1024="BIO","Oui","Non"))</f>
        <v/>
      </c>
      <c r="G1023" t="str">
        <f>+IF($C1023="","",IF(CDR!D1024="DOMEDIA","MDD",IF(CDR!D1024="APTA","MDD",IF(CDR!D1024="TOP BUDGET","Premier Prix","MN"))))</f>
        <v/>
      </c>
      <c r="H1023" t="str">
        <f>+IF($C1023="","",CDR!D1024)</f>
        <v/>
      </c>
      <c r="K1023" t="str">
        <f>+IF($C1023="","",CDR!$E$2)</f>
        <v/>
      </c>
      <c r="L1023" t="str">
        <f>+IF($C1023="","",CDR!$G$2)</f>
        <v/>
      </c>
      <c r="M1023" t="str">
        <f>+IF($C1023="","",CDR!AN1024)</f>
        <v/>
      </c>
      <c r="N1023" t="str">
        <f>+IF($C1023="","",CDR!AO1024)</f>
        <v/>
      </c>
      <c r="P1023" t="str">
        <f t="shared" si="122"/>
        <v/>
      </c>
      <c r="Q1023" t="str">
        <f>+IF($C1023="","",CDR!A1024)</f>
        <v/>
      </c>
      <c r="S1023" t="str">
        <f t="shared" si="123"/>
        <v/>
      </c>
      <c r="T1023" t="str">
        <f t="shared" si="124"/>
        <v/>
      </c>
      <c r="U1023" t="str">
        <f t="shared" si="125"/>
        <v/>
      </c>
      <c r="V1023" t="str">
        <f>+IF(C1023="","",IF(CDR!L1024="VRAC","Composant sans Colisage","Homogène"))</f>
        <v/>
      </c>
      <c r="W1023" t="str">
        <f>+IF(C1023="","",IF(CDR!L1024="VRAC","EACH",IF(CDR!L1024="COLIS","COLIS (CARTON FARDEAU DISPLAY)","PALETTE - BOX")))</f>
        <v/>
      </c>
      <c r="X1023" t="str">
        <f>+IF($C1023="","",IF(CDR!L1024="PALETTE",CDR!M1024,""))</f>
        <v/>
      </c>
      <c r="Z1023" t="str">
        <f>+IF($C1023="","",IF(CDR!N1024="PALETTE","",CDR!M1024))</f>
        <v/>
      </c>
      <c r="AC1023" t="str">
        <f t="shared" si="126"/>
        <v/>
      </c>
      <c r="AD1023" t="str">
        <f>+IF($C1023="","",CDR!$J$2)</f>
        <v/>
      </c>
      <c r="AE1023" t="str">
        <f>+IF(C1023="","",CDR!J1021)</f>
        <v/>
      </c>
      <c r="AF1023" t="str">
        <f t="shared" si="127"/>
        <v/>
      </c>
    </row>
    <row r="1024" spans="1:32" x14ac:dyDescent="0.25">
      <c r="A1024" t="str">
        <f>+IF($C1024="","",IF(CDR!I1025="","",TEXT(CDR!I1025,"00000000000000")))</f>
        <v/>
      </c>
      <c r="B1024" t="str">
        <f t="shared" si="120"/>
        <v/>
      </c>
      <c r="C1024" t="str">
        <f>+IF(CDR!F1025="","",SUBSTITUTE(CDR!F1025,"CHAR (10)"," "))</f>
        <v/>
      </c>
      <c r="D1024" t="str">
        <f>+IF(CDR!F1025="","",SUBSTITUTE(CDR!F1025,"CHAR (10)"," "))</f>
        <v/>
      </c>
      <c r="E1024" t="str">
        <f t="shared" si="121"/>
        <v/>
      </c>
      <c r="F1024" t="str">
        <f>+IF($C1024="","",IF(CDR!G1025="BIO","Oui","Non"))</f>
        <v/>
      </c>
      <c r="G1024" t="str">
        <f>+IF($C1024="","",IF(CDR!D1025="DOMEDIA","MDD",IF(CDR!D1025="APTA","MDD",IF(CDR!D1025="TOP BUDGET","Premier Prix","MN"))))</f>
        <v/>
      </c>
      <c r="H1024" t="str">
        <f>+IF($C1024="","",CDR!D1025)</f>
        <v/>
      </c>
      <c r="K1024" t="str">
        <f>+IF($C1024="","",CDR!$E$2)</f>
        <v/>
      </c>
      <c r="L1024" t="str">
        <f>+IF($C1024="","",CDR!$G$2)</f>
        <v/>
      </c>
      <c r="M1024" t="str">
        <f>+IF($C1024="","",CDR!AN1025)</f>
        <v/>
      </c>
      <c r="N1024" t="str">
        <f>+IF($C1024="","",CDR!AO1025)</f>
        <v/>
      </c>
      <c r="P1024" t="str">
        <f t="shared" si="122"/>
        <v/>
      </c>
      <c r="Q1024" t="str">
        <f>+IF($C1024="","",CDR!A1025)</f>
        <v/>
      </c>
      <c r="S1024" t="str">
        <f t="shared" si="123"/>
        <v/>
      </c>
      <c r="T1024" t="str">
        <f t="shared" si="124"/>
        <v/>
      </c>
      <c r="U1024" t="str">
        <f t="shared" si="125"/>
        <v/>
      </c>
      <c r="V1024" t="str">
        <f>+IF(C1024="","",IF(CDR!L1025="VRAC","Composant sans Colisage","Homogène"))</f>
        <v/>
      </c>
      <c r="W1024" t="str">
        <f>+IF(C1024="","",IF(CDR!L1025="VRAC","EACH",IF(CDR!L1025="COLIS","COLIS (CARTON FARDEAU DISPLAY)","PALETTE - BOX")))</f>
        <v/>
      </c>
      <c r="X1024" t="str">
        <f>+IF($C1024="","",IF(CDR!L1025="PALETTE",CDR!M1025,""))</f>
        <v/>
      </c>
      <c r="Z1024" t="str">
        <f>+IF($C1024="","",IF(CDR!N1025="PALETTE","",CDR!M1025))</f>
        <v/>
      </c>
      <c r="AC1024" t="str">
        <f t="shared" si="126"/>
        <v/>
      </c>
      <c r="AD1024" t="str">
        <f>+IF($C1024="","",CDR!$J$2)</f>
        <v/>
      </c>
      <c r="AE1024" t="str">
        <f>+IF(C1024="","",CDR!J1022)</f>
        <v/>
      </c>
      <c r="AF1024" t="str">
        <f t="shared" si="127"/>
        <v/>
      </c>
    </row>
    <row r="1025" spans="1:32" x14ac:dyDescent="0.25">
      <c r="A1025" t="str">
        <f>+IF($C1025="","",IF(CDR!I1026="","",TEXT(CDR!I1026,"00000000000000")))</f>
        <v/>
      </c>
      <c r="B1025" t="str">
        <f t="shared" si="120"/>
        <v/>
      </c>
      <c r="C1025" t="str">
        <f>+IF(CDR!F1026="","",SUBSTITUTE(CDR!F1026,"CHAR (10)"," "))</f>
        <v/>
      </c>
      <c r="D1025" t="str">
        <f>+IF(CDR!F1026="","",SUBSTITUTE(CDR!F1026,"CHAR (10)"," "))</f>
        <v/>
      </c>
      <c r="E1025" t="str">
        <f t="shared" si="121"/>
        <v/>
      </c>
      <c r="F1025" t="str">
        <f>+IF($C1025="","",IF(CDR!G1026="BIO","Oui","Non"))</f>
        <v/>
      </c>
      <c r="G1025" t="str">
        <f>+IF($C1025="","",IF(CDR!D1026="DOMEDIA","MDD",IF(CDR!D1026="APTA","MDD",IF(CDR!D1026="TOP BUDGET","Premier Prix","MN"))))</f>
        <v/>
      </c>
      <c r="H1025" t="str">
        <f>+IF($C1025="","",CDR!D1026)</f>
        <v/>
      </c>
      <c r="K1025" t="str">
        <f>+IF($C1025="","",CDR!$E$2)</f>
        <v/>
      </c>
      <c r="L1025" t="str">
        <f>+IF($C1025="","",CDR!$G$2)</f>
        <v/>
      </c>
      <c r="M1025" t="str">
        <f>+IF($C1025="","",CDR!AN1026)</f>
        <v/>
      </c>
      <c r="N1025" t="str">
        <f>+IF($C1025="","",CDR!AO1026)</f>
        <v/>
      </c>
      <c r="P1025" t="str">
        <f t="shared" si="122"/>
        <v/>
      </c>
      <c r="Q1025" t="str">
        <f>+IF($C1025="","",CDR!A1026)</f>
        <v/>
      </c>
      <c r="S1025" t="str">
        <f t="shared" si="123"/>
        <v/>
      </c>
      <c r="T1025" t="str">
        <f t="shared" si="124"/>
        <v/>
      </c>
      <c r="U1025" t="str">
        <f t="shared" si="125"/>
        <v/>
      </c>
      <c r="V1025" t="str">
        <f>+IF(C1025="","",IF(CDR!L1026="VRAC","Composant sans Colisage","Homogène"))</f>
        <v/>
      </c>
      <c r="W1025" t="str">
        <f>+IF(C1025="","",IF(CDR!L1026="VRAC","EACH",IF(CDR!L1026="COLIS","COLIS (CARTON FARDEAU DISPLAY)","PALETTE - BOX")))</f>
        <v/>
      </c>
      <c r="X1025" t="str">
        <f>+IF($C1025="","",IF(CDR!L1026="PALETTE",CDR!M1026,""))</f>
        <v/>
      </c>
      <c r="Z1025" t="str">
        <f>+IF($C1025="","",IF(CDR!N1026="PALETTE","",CDR!M1026))</f>
        <v/>
      </c>
      <c r="AC1025" t="str">
        <f t="shared" si="126"/>
        <v/>
      </c>
      <c r="AD1025" t="str">
        <f>+IF($C1025="","",CDR!$J$2)</f>
        <v/>
      </c>
      <c r="AE1025" t="str">
        <f>+IF(C1025="","",CDR!J1023)</f>
        <v/>
      </c>
      <c r="AF1025" t="str">
        <f t="shared" si="127"/>
        <v/>
      </c>
    </row>
    <row r="1026" spans="1:32" x14ac:dyDescent="0.25">
      <c r="A1026" t="str">
        <f>+IF($C1026="","",IF(CDR!I1027="","",TEXT(CDR!I1027,"00000000000000")))</f>
        <v/>
      </c>
      <c r="B1026" t="str">
        <f t="shared" si="120"/>
        <v/>
      </c>
      <c r="C1026" t="str">
        <f>+IF(CDR!F1027="","",SUBSTITUTE(CDR!F1027,"CHAR (10)"," "))</f>
        <v/>
      </c>
      <c r="D1026" t="str">
        <f>+IF(CDR!F1027="","",SUBSTITUTE(CDR!F1027,"CHAR (10)"," "))</f>
        <v/>
      </c>
      <c r="E1026" t="str">
        <f t="shared" si="121"/>
        <v/>
      </c>
      <c r="F1026" t="str">
        <f>+IF($C1026="","",IF(CDR!G1027="BIO","Oui","Non"))</f>
        <v/>
      </c>
      <c r="G1026" t="str">
        <f>+IF($C1026="","",IF(CDR!D1027="DOMEDIA","MDD",IF(CDR!D1027="APTA","MDD",IF(CDR!D1027="TOP BUDGET","Premier Prix","MN"))))</f>
        <v/>
      </c>
      <c r="H1026" t="str">
        <f>+IF($C1026="","",CDR!D1027)</f>
        <v/>
      </c>
      <c r="K1026" t="str">
        <f>+IF($C1026="","",CDR!$E$2)</f>
        <v/>
      </c>
      <c r="L1026" t="str">
        <f>+IF($C1026="","",CDR!$G$2)</f>
        <v/>
      </c>
      <c r="M1026" t="str">
        <f>+IF($C1026="","",CDR!AN1027)</f>
        <v/>
      </c>
      <c r="N1026" t="str">
        <f>+IF($C1026="","",CDR!AO1027)</f>
        <v/>
      </c>
      <c r="P1026" t="str">
        <f t="shared" si="122"/>
        <v/>
      </c>
      <c r="Q1026" t="str">
        <f>+IF($C1026="","",CDR!A1027)</f>
        <v/>
      </c>
      <c r="S1026" t="str">
        <f t="shared" si="123"/>
        <v/>
      </c>
      <c r="T1026" t="str">
        <f t="shared" si="124"/>
        <v/>
      </c>
      <c r="U1026" t="str">
        <f t="shared" si="125"/>
        <v/>
      </c>
      <c r="V1026" t="str">
        <f>+IF(C1026="","",IF(CDR!L1027="VRAC","Composant sans Colisage","Homogène"))</f>
        <v/>
      </c>
      <c r="W1026" t="str">
        <f>+IF(C1026="","",IF(CDR!L1027="VRAC","EACH",IF(CDR!L1027="COLIS","COLIS (CARTON FARDEAU DISPLAY)","PALETTE - BOX")))</f>
        <v/>
      </c>
      <c r="X1026" t="str">
        <f>+IF($C1026="","",IF(CDR!L1027="PALETTE",CDR!M1027,""))</f>
        <v/>
      </c>
      <c r="Z1026" t="str">
        <f>+IF($C1026="","",IF(CDR!N1027="PALETTE","",CDR!M1027))</f>
        <v/>
      </c>
      <c r="AC1026" t="str">
        <f t="shared" si="126"/>
        <v/>
      </c>
      <c r="AD1026" t="str">
        <f>+IF($C1026="","",CDR!$J$2)</f>
        <v/>
      </c>
      <c r="AE1026" t="str">
        <f>+IF(C1026="","",CDR!J1024)</f>
        <v/>
      </c>
      <c r="AF1026" t="str">
        <f t="shared" si="127"/>
        <v/>
      </c>
    </row>
    <row r="1027" spans="1:32" x14ac:dyDescent="0.25">
      <c r="A1027" t="str">
        <f>+IF($C1027="","",IF(CDR!I1028="","",TEXT(CDR!I1028,"00000000000000")))</f>
        <v/>
      </c>
      <c r="B1027" t="str">
        <f t="shared" si="120"/>
        <v/>
      </c>
      <c r="C1027" t="str">
        <f>+IF(CDR!F1028="","",SUBSTITUTE(CDR!F1028,"CHAR (10)"," "))</f>
        <v/>
      </c>
      <c r="D1027" t="str">
        <f>+IF(CDR!F1028="","",SUBSTITUTE(CDR!F1028,"CHAR (10)"," "))</f>
        <v/>
      </c>
      <c r="E1027" t="str">
        <f t="shared" si="121"/>
        <v/>
      </c>
      <c r="F1027" t="str">
        <f>+IF($C1027="","",IF(CDR!G1028="BIO","Oui","Non"))</f>
        <v/>
      </c>
      <c r="G1027" t="str">
        <f>+IF($C1027="","",IF(CDR!D1028="DOMEDIA","MDD",IF(CDR!D1028="APTA","MDD",IF(CDR!D1028="TOP BUDGET","Premier Prix","MN"))))</f>
        <v/>
      </c>
      <c r="H1027" t="str">
        <f>+IF($C1027="","",CDR!D1028)</f>
        <v/>
      </c>
      <c r="K1027" t="str">
        <f>+IF($C1027="","",CDR!$E$2)</f>
        <v/>
      </c>
      <c r="L1027" t="str">
        <f>+IF($C1027="","",CDR!$G$2)</f>
        <v/>
      </c>
      <c r="M1027" t="str">
        <f>+IF($C1027="","",CDR!AN1028)</f>
        <v/>
      </c>
      <c r="N1027" t="str">
        <f>+IF($C1027="","",CDR!AO1028)</f>
        <v/>
      </c>
      <c r="P1027" t="str">
        <f t="shared" si="122"/>
        <v/>
      </c>
      <c r="Q1027" t="str">
        <f>+IF($C1027="","",CDR!A1028)</f>
        <v/>
      </c>
      <c r="S1027" t="str">
        <f t="shared" si="123"/>
        <v/>
      </c>
      <c r="T1027" t="str">
        <f t="shared" si="124"/>
        <v/>
      </c>
      <c r="U1027" t="str">
        <f t="shared" si="125"/>
        <v/>
      </c>
      <c r="V1027" t="str">
        <f>+IF(C1027="","",IF(CDR!L1028="VRAC","Composant sans Colisage","Homogène"))</f>
        <v/>
      </c>
      <c r="W1027" t="str">
        <f>+IF(C1027="","",IF(CDR!L1028="VRAC","EACH",IF(CDR!L1028="COLIS","COLIS (CARTON FARDEAU DISPLAY)","PALETTE - BOX")))</f>
        <v/>
      </c>
      <c r="X1027" t="str">
        <f>+IF($C1027="","",IF(CDR!L1028="PALETTE",CDR!M1028,""))</f>
        <v/>
      </c>
      <c r="Z1027" t="str">
        <f>+IF($C1027="","",IF(CDR!N1028="PALETTE","",CDR!M1028))</f>
        <v/>
      </c>
      <c r="AC1027" t="str">
        <f t="shared" si="126"/>
        <v/>
      </c>
      <c r="AD1027" t="str">
        <f>+IF($C1027="","",CDR!$J$2)</f>
        <v/>
      </c>
      <c r="AE1027" t="str">
        <f>+IF(C1027="","",CDR!J1025)</f>
        <v/>
      </c>
      <c r="AF1027" t="str">
        <f t="shared" si="127"/>
        <v/>
      </c>
    </row>
    <row r="1028" spans="1:32" x14ac:dyDescent="0.25">
      <c r="A1028" t="str">
        <f>+IF($C1028="","",IF(CDR!I1029="","",TEXT(CDR!I1029,"00000000000000")))</f>
        <v/>
      </c>
      <c r="B1028" t="str">
        <f t="shared" si="120"/>
        <v/>
      </c>
      <c r="C1028" t="str">
        <f>+IF(CDR!F1029="","",SUBSTITUTE(CDR!F1029,"CHAR (10)"," "))</f>
        <v/>
      </c>
      <c r="D1028" t="str">
        <f>+IF(CDR!F1029="","",SUBSTITUTE(CDR!F1029,"CHAR (10)"," "))</f>
        <v/>
      </c>
      <c r="E1028" t="str">
        <f t="shared" si="121"/>
        <v/>
      </c>
      <c r="F1028" t="str">
        <f>+IF($C1028="","",IF(CDR!G1029="BIO","Oui","Non"))</f>
        <v/>
      </c>
      <c r="G1028" t="str">
        <f>+IF($C1028="","",IF(CDR!D1029="DOMEDIA","MDD",IF(CDR!D1029="APTA","MDD",IF(CDR!D1029="TOP BUDGET","Premier Prix","MN"))))</f>
        <v/>
      </c>
      <c r="H1028" t="str">
        <f>+IF($C1028="","",CDR!D1029)</f>
        <v/>
      </c>
      <c r="K1028" t="str">
        <f>+IF($C1028="","",CDR!$E$2)</f>
        <v/>
      </c>
      <c r="L1028" t="str">
        <f>+IF($C1028="","",CDR!$G$2)</f>
        <v/>
      </c>
      <c r="M1028" t="str">
        <f>+IF($C1028="","",CDR!AN1029)</f>
        <v/>
      </c>
      <c r="N1028" t="str">
        <f>+IF($C1028="","",CDR!AO1029)</f>
        <v/>
      </c>
      <c r="P1028" t="str">
        <f t="shared" si="122"/>
        <v/>
      </c>
      <c r="Q1028" t="str">
        <f>+IF($C1028="","",CDR!A1029)</f>
        <v/>
      </c>
      <c r="S1028" t="str">
        <f t="shared" si="123"/>
        <v/>
      </c>
      <c r="T1028" t="str">
        <f t="shared" si="124"/>
        <v/>
      </c>
      <c r="U1028" t="str">
        <f t="shared" si="125"/>
        <v/>
      </c>
      <c r="V1028" t="str">
        <f>+IF(C1028="","",IF(CDR!L1029="VRAC","Composant sans Colisage","Homogène"))</f>
        <v/>
      </c>
      <c r="W1028" t="str">
        <f>+IF(C1028="","",IF(CDR!L1029="VRAC","EACH",IF(CDR!L1029="COLIS","COLIS (CARTON FARDEAU DISPLAY)","PALETTE - BOX")))</f>
        <v/>
      </c>
      <c r="X1028" t="str">
        <f>+IF($C1028="","",IF(CDR!L1029="PALETTE",CDR!M1029,""))</f>
        <v/>
      </c>
      <c r="Z1028" t="str">
        <f>+IF($C1028="","",IF(CDR!N1029="PALETTE","",CDR!M1029))</f>
        <v/>
      </c>
      <c r="AC1028" t="str">
        <f t="shared" si="126"/>
        <v/>
      </c>
      <c r="AD1028" t="str">
        <f>+IF($C1028="","",CDR!$J$2)</f>
        <v/>
      </c>
      <c r="AE1028" t="str">
        <f>+IF(C1028="","",CDR!J1026)</f>
        <v/>
      </c>
      <c r="AF1028" t="str">
        <f t="shared" si="127"/>
        <v/>
      </c>
    </row>
    <row r="1029" spans="1:32" x14ac:dyDescent="0.25">
      <c r="A1029" t="str">
        <f>+IF($C1029="","",IF(CDR!I1030="","",TEXT(CDR!I1030,"00000000000000")))</f>
        <v/>
      </c>
      <c r="B1029" t="str">
        <f t="shared" ref="B1029:B1092" si="128">+IF(C1029="","","1")</f>
        <v/>
      </c>
      <c r="C1029" t="str">
        <f>+IF(CDR!F1030="","",SUBSTITUTE(CDR!F1030,"CHAR (10)"," "))</f>
        <v/>
      </c>
      <c r="D1029" t="str">
        <f>+IF(CDR!F1030="","",SUBSTITUTE(CDR!F1030,"CHAR (10)"," "))</f>
        <v/>
      </c>
      <c r="E1029" t="str">
        <f t="shared" ref="E1029:E1092" si="129">+IF($C1029="","",LEFT(D1029,25))</f>
        <v/>
      </c>
      <c r="F1029" t="str">
        <f>+IF($C1029="","",IF(CDR!G1030="BIO","Oui","Non"))</f>
        <v/>
      </c>
      <c r="G1029" t="str">
        <f>+IF($C1029="","",IF(CDR!D1030="DOMEDIA","MDD",IF(CDR!D1030="APTA","MDD",IF(CDR!D1030="TOP BUDGET","Premier Prix","MN"))))</f>
        <v/>
      </c>
      <c r="H1029" t="str">
        <f>+IF($C1029="","",CDR!D1030)</f>
        <v/>
      </c>
      <c r="K1029" t="str">
        <f>+IF($C1029="","",CDR!$E$2)</f>
        <v/>
      </c>
      <c r="L1029" t="str">
        <f>+IF($C1029="","",CDR!$G$2)</f>
        <v/>
      </c>
      <c r="M1029" t="str">
        <f>+IF($C1029="","",CDR!AN1030)</f>
        <v/>
      </c>
      <c r="N1029" t="str">
        <f>+IF($C1029="","",CDR!AO1030)</f>
        <v/>
      </c>
      <c r="P1029" t="str">
        <f t="shared" ref="P1029:P1092" si="130">+IF(C1029="","","Non")</f>
        <v/>
      </c>
      <c r="Q1029" t="str">
        <f>+IF($C1029="","",CDR!A1030)</f>
        <v/>
      </c>
      <c r="S1029" t="str">
        <f t="shared" ref="S1029:S1092" si="131">+IF(F1029="","","1")</f>
        <v/>
      </c>
      <c r="T1029" t="str">
        <f t="shared" ref="T1029:T1092" si="132">+IF($C1029="","","998")</f>
        <v/>
      </c>
      <c r="U1029" t="str">
        <f t="shared" ref="U1029:U1092" si="133">+IF($C1029="","",IF(L1029&lt;&gt;168,"Salsify",""))</f>
        <v/>
      </c>
      <c r="V1029" t="str">
        <f>+IF(C1029="","",IF(CDR!L1030="VRAC","Composant sans Colisage","Homogène"))</f>
        <v/>
      </c>
      <c r="W1029" t="str">
        <f>+IF(C1029="","",IF(CDR!L1030="VRAC","EACH",IF(CDR!L1030="COLIS","COLIS (CARTON FARDEAU DISPLAY)","PALETTE - BOX")))</f>
        <v/>
      </c>
      <c r="X1029" t="str">
        <f>+IF($C1029="","",IF(CDR!L1030="PALETTE",CDR!M1030,""))</f>
        <v/>
      </c>
      <c r="Z1029" t="str">
        <f>+IF($C1029="","",IF(CDR!N1030="PALETTE","",CDR!M1030))</f>
        <v/>
      </c>
      <c r="AC1029" t="str">
        <f t="shared" ref="AC1029:AC1092" si="134">+D1029</f>
        <v/>
      </c>
      <c r="AD1029" t="str">
        <f>+IF($C1029="","",CDR!$J$2)</f>
        <v/>
      </c>
      <c r="AE1029" t="str">
        <f>+IF(C1029="","",CDR!J1027)</f>
        <v/>
      </c>
      <c r="AF1029" t="str">
        <f t="shared" ref="AF1029:AF1092" si="135">+IF(C1029="","","DDD")</f>
        <v/>
      </c>
    </row>
    <row r="1030" spans="1:32" x14ac:dyDescent="0.25">
      <c r="A1030" t="str">
        <f>+IF($C1030="","",IF(CDR!I1031="","",TEXT(CDR!I1031,"00000000000000")))</f>
        <v/>
      </c>
      <c r="B1030" t="str">
        <f t="shared" si="128"/>
        <v/>
      </c>
      <c r="C1030" t="str">
        <f>+IF(CDR!F1031="","",SUBSTITUTE(CDR!F1031,"CHAR (10)"," "))</f>
        <v/>
      </c>
      <c r="D1030" t="str">
        <f>+IF(CDR!F1031="","",SUBSTITUTE(CDR!F1031,"CHAR (10)"," "))</f>
        <v/>
      </c>
      <c r="E1030" t="str">
        <f t="shared" si="129"/>
        <v/>
      </c>
      <c r="F1030" t="str">
        <f>+IF($C1030="","",IF(CDR!G1031="BIO","Oui","Non"))</f>
        <v/>
      </c>
      <c r="G1030" t="str">
        <f>+IF($C1030="","",IF(CDR!D1031="DOMEDIA","MDD",IF(CDR!D1031="APTA","MDD",IF(CDR!D1031="TOP BUDGET","Premier Prix","MN"))))</f>
        <v/>
      </c>
      <c r="H1030" t="str">
        <f>+IF($C1030="","",CDR!D1031)</f>
        <v/>
      </c>
      <c r="K1030" t="str">
        <f>+IF($C1030="","",CDR!$E$2)</f>
        <v/>
      </c>
      <c r="L1030" t="str">
        <f>+IF($C1030="","",CDR!$G$2)</f>
        <v/>
      </c>
      <c r="M1030" t="str">
        <f>+IF($C1030="","",CDR!AN1031)</f>
        <v/>
      </c>
      <c r="N1030" t="str">
        <f>+IF($C1030="","",CDR!AO1031)</f>
        <v/>
      </c>
      <c r="P1030" t="str">
        <f t="shared" si="130"/>
        <v/>
      </c>
      <c r="Q1030" t="str">
        <f>+IF($C1030="","",CDR!A1031)</f>
        <v/>
      </c>
      <c r="S1030" t="str">
        <f t="shared" si="131"/>
        <v/>
      </c>
      <c r="T1030" t="str">
        <f t="shared" si="132"/>
        <v/>
      </c>
      <c r="U1030" t="str">
        <f t="shared" si="133"/>
        <v/>
      </c>
      <c r="V1030" t="str">
        <f>+IF(C1030="","",IF(CDR!L1031="VRAC","Composant sans Colisage","Homogène"))</f>
        <v/>
      </c>
      <c r="W1030" t="str">
        <f>+IF(C1030="","",IF(CDR!L1031="VRAC","EACH",IF(CDR!L1031="COLIS","COLIS (CARTON FARDEAU DISPLAY)","PALETTE - BOX")))</f>
        <v/>
      </c>
      <c r="X1030" t="str">
        <f>+IF($C1030="","",IF(CDR!L1031="PALETTE",CDR!M1031,""))</f>
        <v/>
      </c>
      <c r="Z1030" t="str">
        <f>+IF($C1030="","",IF(CDR!N1031="PALETTE","",CDR!M1031))</f>
        <v/>
      </c>
      <c r="AC1030" t="str">
        <f t="shared" si="134"/>
        <v/>
      </c>
      <c r="AD1030" t="str">
        <f>+IF($C1030="","",CDR!$J$2)</f>
        <v/>
      </c>
      <c r="AE1030" t="str">
        <f>+IF(C1030="","",CDR!J1028)</f>
        <v/>
      </c>
      <c r="AF1030" t="str">
        <f t="shared" si="135"/>
        <v/>
      </c>
    </row>
    <row r="1031" spans="1:32" x14ac:dyDescent="0.25">
      <c r="A1031" t="str">
        <f>+IF($C1031="","",IF(CDR!I1032="","",TEXT(CDR!I1032,"00000000000000")))</f>
        <v/>
      </c>
      <c r="B1031" t="str">
        <f t="shared" si="128"/>
        <v/>
      </c>
      <c r="C1031" t="str">
        <f>+IF(CDR!F1032="","",SUBSTITUTE(CDR!F1032,"CHAR (10)"," "))</f>
        <v/>
      </c>
      <c r="D1031" t="str">
        <f>+IF(CDR!F1032="","",SUBSTITUTE(CDR!F1032,"CHAR (10)"," "))</f>
        <v/>
      </c>
      <c r="E1031" t="str">
        <f t="shared" si="129"/>
        <v/>
      </c>
      <c r="F1031" t="str">
        <f>+IF($C1031="","",IF(CDR!G1032="BIO","Oui","Non"))</f>
        <v/>
      </c>
      <c r="G1031" t="str">
        <f>+IF($C1031="","",IF(CDR!D1032="DOMEDIA","MDD",IF(CDR!D1032="APTA","MDD",IF(CDR!D1032="TOP BUDGET","Premier Prix","MN"))))</f>
        <v/>
      </c>
      <c r="H1031" t="str">
        <f>+IF($C1031="","",CDR!D1032)</f>
        <v/>
      </c>
      <c r="K1031" t="str">
        <f>+IF($C1031="","",CDR!$E$2)</f>
        <v/>
      </c>
      <c r="L1031" t="str">
        <f>+IF($C1031="","",CDR!$G$2)</f>
        <v/>
      </c>
      <c r="M1031" t="str">
        <f>+IF($C1031="","",CDR!AN1032)</f>
        <v/>
      </c>
      <c r="N1031" t="str">
        <f>+IF($C1031="","",CDR!AO1032)</f>
        <v/>
      </c>
      <c r="P1031" t="str">
        <f t="shared" si="130"/>
        <v/>
      </c>
      <c r="Q1031" t="str">
        <f>+IF($C1031="","",CDR!A1032)</f>
        <v/>
      </c>
      <c r="S1031" t="str">
        <f t="shared" si="131"/>
        <v/>
      </c>
      <c r="T1031" t="str">
        <f t="shared" si="132"/>
        <v/>
      </c>
      <c r="U1031" t="str">
        <f t="shared" si="133"/>
        <v/>
      </c>
      <c r="V1031" t="str">
        <f>+IF(C1031="","",IF(CDR!L1032="VRAC","Composant sans Colisage","Homogène"))</f>
        <v/>
      </c>
      <c r="W1031" t="str">
        <f>+IF(C1031="","",IF(CDR!L1032="VRAC","EACH",IF(CDR!L1032="COLIS","COLIS (CARTON FARDEAU DISPLAY)","PALETTE - BOX")))</f>
        <v/>
      </c>
      <c r="X1031" t="str">
        <f>+IF($C1031="","",IF(CDR!L1032="PALETTE",CDR!M1032,""))</f>
        <v/>
      </c>
      <c r="Z1031" t="str">
        <f>+IF($C1031="","",IF(CDR!N1032="PALETTE","",CDR!M1032))</f>
        <v/>
      </c>
      <c r="AC1031" t="str">
        <f t="shared" si="134"/>
        <v/>
      </c>
      <c r="AD1031" t="str">
        <f>+IF($C1031="","",CDR!$J$2)</f>
        <v/>
      </c>
      <c r="AE1031" t="str">
        <f>+IF(C1031="","",CDR!J1029)</f>
        <v/>
      </c>
      <c r="AF1031" t="str">
        <f t="shared" si="135"/>
        <v/>
      </c>
    </row>
    <row r="1032" spans="1:32" x14ac:dyDescent="0.25">
      <c r="A1032" t="str">
        <f>+IF($C1032="","",IF(CDR!I1033="","",TEXT(CDR!I1033,"00000000000000")))</f>
        <v/>
      </c>
      <c r="B1032" t="str">
        <f t="shared" si="128"/>
        <v/>
      </c>
      <c r="C1032" t="str">
        <f>+IF(CDR!F1033="","",SUBSTITUTE(CDR!F1033,"CHAR (10)"," "))</f>
        <v/>
      </c>
      <c r="D1032" t="str">
        <f>+IF(CDR!F1033="","",SUBSTITUTE(CDR!F1033,"CHAR (10)"," "))</f>
        <v/>
      </c>
      <c r="E1032" t="str">
        <f t="shared" si="129"/>
        <v/>
      </c>
      <c r="F1032" t="str">
        <f>+IF($C1032="","",IF(CDR!G1033="BIO","Oui","Non"))</f>
        <v/>
      </c>
      <c r="G1032" t="str">
        <f>+IF($C1032="","",IF(CDR!D1033="DOMEDIA","MDD",IF(CDR!D1033="APTA","MDD",IF(CDR!D1033="TOP BUDGET","Premier Prix","MN"))))</f>
        <v/>
      </c>
      <c r="H1032" t="str">
        <f>+IF($C1032="","",CDR!D1033)</f>
        <v/>
      </c>
      <c r="K1032" t="str">
        <f>+IF($C1032="","",CDR!$E$2)</f>
        <v/>
      </c>
      <c r="L1032" t="str">
        <f>+IF($C1032="","",CDR!$G$2)</f>
        <v/>
      </c>
      <c r="M1032" t="str">
        <f>+IF($C1032="","",CDR!AN1033)</f>
        <v/>
      </c>
      <c r="N1032" t="str">
        <f>+IF($C1032="","",CDR!AO1033)</f>
        <v/>
      </c>
      <c r="P1032" t="str">
        <f t="shared" si="130"/>
        <v/>
      </c>
      <c r="Q1032" t="str">
        <f>+IF($C1032="","",CDR!A1033)</f>
        <v/>
      </c>
      <c r="S1032" t="str">
        <f t="shared" si="131"/>
        <v/>
      </c>
      <c r="T1032" t="str">
        <f t="shared" si="132"/>
        <v/>
      </c>
      <c r="U1032" t="str">
        <f t="shared" si="133"/>
        <v/>
      </c>
      <c r="V1032" t="str">
        <f>+IF(C1032="","",IF(CDR!L1033="VRAC","Composant sans Colisage","Homogène"))</f>
        <v/>
      </c>
      <c r="W1032" t="str">
        <f>+IF(C1032="","",IF(CDR!L1033="VRAC","EACH",IF(CDR!L1033="COLIS","COLIS (CARTON FARDEAU DISPLAY)","PALETTE - BOX")))</f>
        <v/>
      </c>
      <c r="X1032" t="str">
        <f>+IF($C1032="","",IF(CDR!L1033="PALETTE",CDR!M1033,""))</f>
        <v/>
      </c>
      <c r="Z1032" t="str">
        <f>+IF($C1032="","",IF(CDR!N1033="PALETTE","",CDR!M1033))</f>
        <v/>
      </c>
      <c r="AC1032" t="str">
        <f t="shared" si="134"/>
        <v/>
      </c>
      <c r="AD1032" t="str">
        <f>+IF($C1032="","",CDR!$J$2)</f>
        <v/>
      </c>
      <c r="AE1032" t="str">
        <f>+IF(C1032="","",CDR!J1030)</f>
        <v/>
      </c>
      <c r="AF1032" t="str">
        <f t="shared" si="135"/>
        <v/>
      </c>
    </row>
    <row r="1033" spans="1:32" x14ac:dyDescent="0.25">
      <c r="A1033" t="str">
        <f>+IF($C1033="","",IF(CDR!I1034="","",TEXT(CDR!I1034,"00000000000000")))</f>
        <v/>
      </c>
      <c r="B1033" t="str">
        <f t="shared" si="128"/>
        <v/>
      </c>
      <c r="C1033" t="str">
        <f>+IF(CDR!F1034="","",SUBSTITUTE(CDR!F1034,"CHAR (10)"," "))</f>
        <v/>
      </c>
      <c r="D1033" t="str">
        <f>+IF(CDR!F1034="","",SUBSTITUTE(CDR!F1034,"CHAR (10)"," "))</f>
        <v/>
      </c>
      <c r="E1033" t="str">
        <f t="shared" si="129"/>
        <v/>
      </c>
      <c r="F1033" t="str">
        <f>+IF($C1033="","",IF(CDR!G1034="BIO","Oui","Non"))</f>
        <v/>
      </c>
      <c r="G1033" t="str">
        <f>+IF($C1033="","",IF(CDR!D1034="DOMEDIA","MDD",IF(CDR!D1034="APTA","MDD",IF(CDR!D1034="TOP BUDGET","Premier Prix","MN"))))</f>
        <v/>
      </c>
      <c r="H1033" t="str">
        <f>+IF($C1033="","",CDR!D1034)</f>
        <v/>
      </c>
      <c r="K1033" t="str">
        <f>+IF($C1033="","",CDR!$E$2)</f>
        <v/>
      </c>
      <c r="L1033" t="str">
        <f>+IF($C1033="","",CDR!$G$2)</f>
        <v/>
      </c>
      <c r="M1033" t="str">
        <f>+IF($C1033="","",CDR!AN1034)</f>
        <v/>
      </c>
      <c r="N1033" t="str">
        <f>+IF($C1033="","",CDR!AO1034)</f>
        <v/>
      </c>
      <c r="P1033" t="str">
        <f t="shared" si="130"/>
        <v/>
      </c>
      <c r="Q1033" t="str">
        <f>+IF($C1033="","",CDR!A1034)</f>
        <v/>
      </c>
      <c r="S1033" t="str">
        <f t="shared" si="131"/>
        <v/>
      </c>
      <c r="T1033" t="str">
        <f t="shared" si="132"/>
        <v/>
      </c>
      <c r="U1033" t="str">
        <f t="shared" si="133"/>
        <v/>
      </c>
      <c r="V1033" t="str">
        <f>+IF(C1033="","",IF(CDR!L1034="VRAC","Composant sans Colisage","Homogène"))</f>
        <v/>
      </c>
      <c r="W1033" t="str">
        <f>+IF(C1033="","",IF(CDR!L1034="VRAC","EACH",IF(CDR!L1034="COLIS","COLIS (CARTON FARDEAU DISPLAY)","PALETTE - BOX")))</f>
        <v/>
      </c>
      <c r="X1033" t="str">
        <f>+IF($C1033="","",IF(CDR!L1034="PALETTE",CDR!M1034,""))</f>
        <v/>
      </c>
      <c r="Z1033" t="str">
        <f>+IF($C1033="","",IF(CDR!N1034="PALETTE","",CDR!M1034))</f>
        <v/>
      </c>
      <c r="AC1033" t="str">
        <f t="shared" si="134"/>
        <v/>
      </c>
      <c r="AD1033" t="str">
        <f>+IF($C1033="","",CDR!$J$2)</f>
        <v/>
      </c>
      <c r="AE1033" t="str">
        <f>+IF(C1033="","",CDR!J1031)</f>
        <v/>
      </c>
      <c r="AF1033" t="str">
        <f t="shared" si="135"/>
        <v/>
      </c>
    </row>
    <row r="1034" spans="1:32" x14ac:dyDescent="0.25">
      <c r="A1034" t="str">
        <f>+IF($C1034="","",IF(CDR!I1035="","",TEXT(CDR!I1035,"00000000000000")))</f>
        <v/>
      </c>
      <c r="B1034" t="str">
        <f t="shared" si="128"/>
        <v/>
      </c>
      <c r="C1034" t="str">
        <f>+IF(CDR!F1035="","",SUBSTITUTE(CDR!F1035,"CHAR (10)"," "))</f>
        <v/>
      </c>
      <c r="D1034" t="str">
        <f>+IF(CDR!F1035="","",SUBSTITUTE(CDR!F1035,"CHAR (10)"," "))</f>
        <v/>
      </c>
      <c r="E1034" t="str">
        <f t="shared" si="129"/>
        <v/>
      </c>
      <c r="F1034" t="str">
        <f>+IF($C1034="","",IF(CDR!G1035="BIO","Oui","Non"))</f>
        <v/>
      </c>
      <c r="G1034" t="str">
        <f>+IF($C1034="","",IF(CDR!D1035="DOMEDIA","MDD",IF(CDR!D1035="APTA","MDD",IF(CDR!D1035="TOP BUDGET","Premier Prix","MN"))))</f>
        <v/>
      </c>
      <c r="H1034" t="str">
        <f>+IF($C1034="","",CDR!D1035)</f>
        <v/>
      </c>
      <c r="K1034" t="str">
        <f>+IF($C1034="","",CDR!$E$2)</f>
        <v/>
      </c>
      <c r="L1034" t="str">
        <f>+IF($C1034="","",CDR!$G$2)</f>
        <v/>
      </c>
      <c r="M1034" t="str">
        <f>+IF($C1034="","",CDR!AN1035)</f>
        <v/>
      </c>
      <c r="N1034" t="str">
        <f>+IF($C1034="","",CDR!AO1035)</f>
        <v/>
      </c>
      <c r="P1034" t="str">
        <f t="shared" si="130"/>
        <v/>
      </c>
      <c r="Q1034" t="str">
        <f>+IF($C1034="","",CDR!A1035)</f>
        <v/>
      </c>
      <c r="S1034" t="str">
        <f t="shared" si="131"/>
        <v/>
      </c>
      <c r="T1034" t="str">
        <f t="shared" si="132"/>
        <v/>
      </c>
      <c r="U1034" t="str">
        <f t="shared" si="133"/>
        <v/>
      </c>
      <c r="V1034" t="str">
        <f>+IF(C1034="","",IF(CDR!L1035="VRAC","Composant sans Colisage","Homogène"))</f>
        <v/>
      </c>
      <c r="W1034" t="str">
        <f>+IF(C1034="","",IF(CDR!L1035="VRAC","EACH",IF(CDR!L1035="COLIS","COLIS (CARTON FARDEAU DISPLAY)","PALETTE - BOX")))</f>
        <v/>
      </c>
      <c r="X1034" t="str">
        <f>+IF($C1034="","",IF(CDR!L1035="PALETTE",CDR!M1035,""))</f>
        <v/>
      </c>
      <c r="Z1034" t="str">
        <f>+IF($C1034="","",IF(CDR!N1035="PALETTE","",CDR!M1035))</f>
        <v/>
      </c>
      <c r="AC1034" t="str">
        <f t="shared" si="134"/>
        <v/>
      </c>
      <c r="AD1034" t="str">
        <f>+IF($C1034="","",CDR!$J$2)</f>
        <v/>
      </c>
      <c r="AE1034" t="str">
        <f>+IF(C1034="","",CDR!J1032)</f>
        <v/>
      </c>
      <c r="AF1034" t="str">
        <f t="shared" si="135"/>
        <v/>
      </c>
    </row>
    <row r="1035" spans="1:32" x14ac:dyDescent="0.25">
      <c r="A1035" t="str">
        <f>+IF($C1035="","",IF(CDR!I1036="","",TEXT(CDR!I1036,"00000000000000")))</f>
        <v/>
      </c>
      <c r="B1035" t="str">
        <f t="shared" si="128"/>
        <v/>
      </c>
      <c r="C1035" t="str">
        <f>+IF(CDR!F1036="","",SUBSTITUTE(CDR!F1036,"CHAR (10)"," "))</f>
        <v/>
      </c>
      <c r="D1035" t="str">
        <f>+IF(CDR!F1036="","",SUBSTITUTE(CDR!F1036,"CHAR (10)"," "))</f>
        <v/>
      </c>
      <c r="E1035" t="str">
        <f t="shared" si="129"/>
        <v/>
      </c>
      <c r="F1035" t="str">
        <f>+IF($C1035="","",IF(CDR!G1036="BIO","Oui","Non"))</f>
        <v/>
      </c>
      <c r="G1035" t="str">
        <f>+IF($C1035="","",IF(CDR!D1036="DOMEDIA","MDD",IF(CDR!D1036="APTA","MDD",IF(CDR!D1036="TOP BUDGET","Premier Prix","MN"))))</f>
        <v/>
      </c>
      <c r="H1035" t="str">
        <f>+IF($C1035="","",CDR!D1036)</f>
        <v/>
      </c>
      <c r="K1035" t="str">
        <f>+IF($C1035="","",CDR!$E$2)</f>
        <v/>
      </c>
      <c r="L1035" t="str">
        <f>+IF($C1035="","",CDR!$G$2)</f>
        <v/>
      </c>
      <c r="M1035" t="str">
        <f>+IF($C1035="","",CDR!AN1036)</f>
        <v/>
      </c>
      <c r="N1035" t="str">
        <f>+IF($C1035="","",CDR!AO1036)</f>
        <v/>
      </c>
      <c r="P1035" t="str">
        <f t="shared" si="130"/>
        <v/>
      </c>
      <c r="Q1035" t="str">
        <f>+IF($C1035="","",CDR!A1036)</f>
        <v/>
      </c>
      <c r="S1035" t="str">
        <f t="shared" si="131"/>
        <v/>
      </c>
      <c r="T1035" t="str">
        <f t="shared" si="132"/>
        <v/>
      </c>
      <c r="U1035" t="str">
        <f t="shared" si="133"/>
        <v/>
      </c>
      <c r="V1035" t="str">
        <f>+IF(C1035="","",IF(CDR!L1036="VRAC","Composant sans Colisage","Homogène"))</f>
        <v/>
      </c>
      <c r="W1035" t="str">
        <f>+IF(C1035="","",IF(CDR!L1036="VRAC","EACH",IF(CDR!L1036="COLIS","COLIS (CARTON FARDEAU DISPLAY)","PALETTE - BOX")))</f>
        <v/>
      </c>
      <c r="X1035" t="str">
        <f>+IF($C1035="","",IF(CDR!L1036="PALETTE",CDR!M1036,""))</f>
        <v/>
      </c>
      <c r="Z1035" t="str">
        <f>+IF($C1035="","",IF(CDR!N1036="PALETTE","",CDR!M1036))</f>
        <v/>
      </c>
      <c r="AC1035" t="str">
        <f t="shared" si="134"/>
        <v/>
      </c>
      <c r="AD1035" t="str">
        <f>+IF($C1035="","",CDR!$J$2)</f>
        <v/>
      </c>
      <c r="AE1035" t="str">
        <f>+IF(C1035="","",CDR!J1033)</f>
        <v/>
      </c>
      <c r="AF1035" t="str">
        <f t="shared" si="135"/>
        <v/>
      </c>
    </row>
    <row r="1036" spans="1:32" x14ac:dyDescent="0.25">
      <c r="A1036" t="str">
        <f>+IF($C1036="","",IF(CDR!I1037="","",TEXT(CDR!I1037,"00000000000000")))</f>
        <v/>
      </c>
      <c r="B1036" t="str">
        <f t="shared" si="128"/>
        <v/>
      </c>
      <c r="C1036" t="str">
        <f>+IF(CDR!F1037="","",SUBSTITUTE(CDR!F1037,"CHAR (10)"," "))</f>
        <v/>
      </c>
      <c r="D1036" t="str">
        <f>+IF(CDR!F1037="","",SUBSTITUTE(CDR!F1037,"CHAR (10)"," "))</f>
        <v/>
      </c>
      <c r="E1036" t="str">
        <f t="shared" si="129"/>
        <v/>
      </c>
      <c r="F1036" t="str">
        <f>+IF($C1036="","",IF(CDR!G1037="BIO","Oui","Non"))</f>
        <v/>
      </c>
      <c r="G1036" t="str">
        <f>+IF($C1036="","",IF(CDR!D1037="DOMEDIA","MDD",IF(CDR!D1037="APTA","MDD",IF(CDR!D1037="TOP BUDGET","Premier Prix","MN"))))</f>
        <v/>
      </c>
      <c r="H1036" t="str">
        <f>+IF($C1036="","",CDR!D1037)</f>
        <v/>
      </c>
      <c r="K1036" t="str">
        <f>+IF($C1036="","",CDR!$E$2)</f>
        <v/>
      </c>
      <c r="L1036" t="str">
        <f>+IF($C1036="","",CDR!$G$2)</f>
        <v/>
      </c>
      <c r="M1036" t="str">
        <f>+IF($C1036="","",CDR!AN1037)</f>
        <v/>
      </c>
      <c r="N1036" t="str">
        <f>+IF($C1036="","",CDR!AO1037)</f>
        <v/>
      </c>
      <c r="P1036" t="str">
        <f t="shared" si="130"/>
        <v/>
      </c>
      <c r="Q1036" t="str">
        <f>+IF($C1036="","",CDR!A1037)</f>
        <v/>
      </c>
      <c r="S1036" t="str">
        <f t="shared" si="131"/>
        <v/>
      </c>
      <c r="T1036" t="str">
        <f t="shared" si="132"/>
        <v/>
      </c>
      <c r="U1036" t="str">
        <f t="shared" si="133"/>
        <v/>
      </c>
      <c r="V1036" t="str">
        <f>+IF(C1036="","",IF(CDR!L1037="VRAC","Composant sans Colisage","Homogène"))</f>
        <v/>
      </c>
      <c r="W1036" t="str">
        <f>+IF(C1036="","",IF(CDR!L1037="VRAC","EACH",IF(CDR!L1037="COLIS","COLIS (CARTON FARDEAU DISPLAY)","PALETTE - BOX")))</f>
        <v/>
      </c>
      <c r="X1036" t="str">
        <f>+IF($C1036="","",IF(CDR!L1037="PALETTE",CDR!M1037,""))</f>
        <v/>
      </c>
      <c r="Z1036" t="str">
        <f>+IF($C1036="","",IF(CDR!N1037="PALETTE","",CDR!M1037))</f>
        <v/>
      </c>
      <c r="AC1036" t="str">
        <f t="shared" si="134"/>
        <v/>
      </c>
      <c r="AD1036" t="str">
        <f>+IF($C1036="","",CDR!$J$2)</f>
        <v/>
      </c>
      <c r="AE1036" t="str">
        <f>+IF(C1036="","",CDR!J1034)</f>
        <v/>
      </c>
      <c r="AF1036" t="str">
        <f t="shared" si="135"/>
        <v/>
      </c>
    </row>
    <row r="1037" spans="1:32" x14ac:dyDescent="0.25">
      <c r="A1037" t="str">
        <f>+IF($C1037="","",IF(CDR!I1038="","",TEXT(CDR!I1038,"00000000000000")))</f>
        <v/>
      </c>
      <c r="B1037" t="str">
        <f t="shared" si="128"/>
        <v/>
      </c>
      <c r="C1037" t="str">
        <f>+IF(CDR!F1038="","",SUBSTITUTE(CDR!F1038,"CHAR (10)"," "))</f>
        <v/>
      </c>
      <c r="D1037" t="str">
        <f>+IF(CDR!F1038="","",SUBSTITUTE(CDR!F1038,"CHAR (10)"," "))</f>
        <v/>
      </c>
      <c r="E1037" t="str">
        <f t="shared" si="129"/>
        <v/>
      </c>
      <c r="F1037" t="str">
        <f>+IF($C1037="","",IF(CDR!G1038="BIO","Oui","Non"))</f>
        <v/>
      </c>
      <c r="G1037" t="str">
        <f>+IF($C1037="","",IF(CDR!D1038="DOMEDIA","MDD",IF(CDR!D1038="APTA","MDD",IF(CDR!D1038="TOP BUDGET","Premier Prix","MN"))))</f>
        <v/>
      </c>
      <c r="H1037" t="str">
        <f>+IF($C1037="","",CDR!D1038)</f>
        <v/>
      </c>
      <c r="K1037" t="str">
        <f>+IF($C1037="","",CDR!$E$2)</f>
        <v/>
      </c>
      <c r="L1037" t="str">
        <f>+IF($C1037="","",CDR!$G$2)</f>
        <v/>
      </c>
      <c r="M1037" t="str">
        <f>+IF($C1037="","",CDR!AN1038)</f>
        <v/>
      </c>
      <c r="N1037" t="str">
        <f>+IF($C1037="","",CDR!AO1038)</f>
        <v/>
      </c>
      <c r="P1037" t="str">
        <f t="shared" si="130"/>
        <v/>
      </c>
      <c r="Q1037" t="str">
        <f>+IF($C1037="","",CDR!A1038)</f>
        <v/>
      </c>
      <c r="S1037" t="str">
        <f t="shared" si="131"/>
        <v/>
      </c>
      <c r="T1037" t="str">
        <f t="shared" si="132"/>
        <v/>
      </c>
      <c r="U1037" t="str">
        <f t="shared" si="133"/>
        <v/>
      </c>
      <c r="V1037" t="str">
        <f>+IF(C1037="","",IF(CDR!L1038="VRAC","Composant sans Colisage","Homogène"))</f>
        <v/>
      </c>
      <c r="W1037" t="str">
        <f>+IF(C1037="","",IF(CDR!L1038="VRAC","EACH",IF(CDR!L1038="COLIS","COLIS (CARTON FARDEAU DISPLAY)","PALETTE - BOX")))</f>
        <v/>
      </c>
      <c r="X1037" t="str">
        <f>+IF($C1037="","",IF(CDR!L1038="PALETTE",CDR!M1038,""))</f>
        <v/>
      </c>
      <c r="Z1037" t="str">
        <f>+IF($C1037="","",IF(CDR!N1038="PALETTE","",CDR!M1038))</f>
        <v/>
      </c>
      <c r="AC1037" t="str">
        <f t="shared" si="134"/>
        <v/>
      </c>
      <c r="AD1037" t="str">
        <f>+IF($C1037="","",CDR!$J$2)</f>
        <v/>
      </c>
      <c r="AE1037" t="str">
        <f>+IF(C1037="","",CDR!J1035)</f>
        <v/>
      </c>
      <c r="AF1037" t="str">
        <f t="shared" si="135"/>
        <v/>
      </c>
    </row>
    <row r="1038" spans="1:32" x14ac:dyDescent="0.25">
      <c r="A1038" t="str">
        <f>+IF($C1038="","",IF(CDR!I1039="","",TEXT(CDR!I1039,"00000000000000")))</f>
        <v/>
      </c>
      <c r="B1038" t="str">
        <f t="shared" si="128"/>
        <v/>
      </c>
      <c r="C1038" t="str">
        <f>+IF(CDR!F1039="","",SUBSTITUTE(CDR!F1039,"CHAR (10)"," "))</f>
        <v/>
      </c>
      <c r="D1038" t="str">
        <f>+IF(CDR!F1039="","",SUBSTITUTE(CDR!F1039,"CHAR (10)"," "))</f>
        <v/>
      </c>
      <c r="E1038" t="str">
        <f t="shared" si="129"/>
        <v/>
      </c>
      <c r="F1038" t="str">
        <f>+IF($C1038="","",IF(CDR!G1039="BIO","Oui","Non"))</f>
        <v/>
      </c>
      <c r="G1038" t="str">
        <f>+IF($C1038="","",IF(CDR!D1039="DOMEDIA","MDD",IF(CDR!D1039="APTA","MDD",IF(CDR!D1039="TOP BUDGET","Premier Prix","MN"))))</f>
        <v/>
      </c>
      <c r="H1038" t="str">
        <f>+IF($C1038="","",CDR!D1039)</f>
        <v/>
      </c>
      <c r="K1038" t="str">
        <f>+IF($C1038="","",CDR!$E$2)</f>
        <v/>
      </c>
      <c r="L1038" t="str">
        <f>+IF($C1038="","",CDR!$G$2)</f>
        <v/>
      </c>
      <c r="M1038" t="str">
        <f>+IF($C1038="","",CDR!AN1039)</f>
        <v/>
      </c>
      <c r="N1038" t="str">
        <f>+IF($C1038="","",CDR!AO1039)</f>
        <v/>
      </c>
      <c r="P1038" t="str">
        <f t="shared" si="130"/>
        <v/>
      </c>
      <c r="Q1038" t="str">
        <f>+IF($C1038="","",CDR!A1039)</f>
        <v/>
      </c>
      <c r="S1038" t="str">
        <f t="shared" si="131"/>
        <v/>
      </c>
      <c r="T1038" t="str">
        <f t="shared" si="132"/>
        <v/>
      </c>
      <c r="U1038" t="str">
        <f t="shared" si="133"/>
        <v/>
      </c>
      <c r="V1038" t="str">
        <f>+IF(C1038="","",IF(CDR!L1039="VRAC","Composant sans Colisage","Homogène"))</f>
        <v/>
      </c>
      <c r="W1038" t="str">
        <f>+IF(C1038="","",IF(CDR!L1039="VRAC","EACH",IF(CDR!L1039="COLIS","COLIS (CARTON FARDEAU DISPLAY)","PALETTE - BOX")))</f>
        <v/>
      </c>
      <c r="X1038" t="str">
        <f>+IF($C1038="","",IF(CDR!L1039="PALETTE",CDR!M1039,""))</f>
        <v/>
      </c>
      <c r="Z1038" t="str">
        <f>+IF($C1038="","",IF(CDR!N1039="PALETTE","",CDR!M1039))</f>
        <v/>
      </c>
      <c r="AC1038" t="str">
        <f t="shared" si="134"/>
        <v/>
      </c>
      <c r="AD1038" t="str">
        <f>+IF($C1038="","",CDR!$J$2)</f>
        <v/>
      </c>
      <c r="AE1038" t="str">
        <f>+IF(C1038="","",CDR!J1036)</f>
        <v/>
      </c>
      <c r="AF1038" t="str">
        <f t="shared" si="135"/>
        <v/>
      </c>
    </row>
    <row r="1039" spans="1:32" x14ac:dyDescent="0.25">
      <c r="A1039" t="str">
        <f>+IF($C1039="","",IF(CDR!I1040="","",TEXT(CDR!I1040,"00000000000000")))</f>
        <v/>
      </c>
      <c r="B1039" t="str">
        <f t="shared" si="128"/>
        <v/>
      </c>
      <c r="C1039" t="str">
        <f>+IF(CDR!F1040="","",SUBSTITUTE(CDR!F1040,"CHAR (10)"," "))</f>
        <v/>
      </c>
      <c r="D1039" t="str">
        <f>+IF(CDR!F1040="","",SUBSTITUTE(CDR!F1040,"CHAR (10)"," "))</f>
        <v/>
      </c>
      <c r="E1039" t="str">
        <f t="shared" si="129"/>
        <v/>
      </c>
      <c r="F1039" t="str">
        <f>+IF($C1039="","",IF(CDR!G1040="BIO","Oui","Non"))</f>
        <v/>
      </c>
      <c r="G1039" t="str">
        <f>+IF($C1039="","",IF(CDR!D1040="DOMEDIA","MDD",IF(CDR!D1040="APTA","MDD",IF(CDR!D1040="TOP BUDGET","Premier Prix","MN"))))</f>
        <v/>
      </c>
      <c r="H1039" t="str">
        <f>+IF($C1039="","",CDR!D1040)</f>
        <v/>
      </c>
      <c r="K1039" t="str">
        <f>+IF($C1039="","",CDR!$E$2)</f>
        <v/>
      </c>
      <c r="L1039" t="str">
        <f>+IF($C1039="","",CDR!$G$2)</f>
        <v/>
      </c>
      <c r="M1039" t="str">
        <f>+IF($C1039="","",CDR!AN1040)</f>
        <v/>
      </c>
      <c r="N1039" t="str">
        <f>+IF($C1039="","",CDR!AO1040)</f>
        <v/>
      </c>
      <c r="P1039" t="str">
        <f t="shared" si="130"/>
        <v/>
      </c>
      <c r="Q1039" t="str">
        <f>+IF($C1039="","",CDR!A1040)</f>
        <v/>
      </c>
      <c r="S1039" t="str">
        <f t="shared" si="131"/>
        <v/>
      </c>
      <c r="T1039" t="str">
        <f t="shared" si="132"/>
        <v/>
      </c>
      <c r="U1039" t="str">
        <f t="shared" si="133"/>
        <v/>
      </c>
      <c r="V1039" t="str">
        <f>+IF(C1039="","",IF(CDR!L1040="VRAC","Composant sans Colisage","Homogène"))</f>
        <v/>
      </c>
      <c r="W1039" t="str">
        <f>+IF(C1039="","",IF(CDR!L1040="VRAC","EACH",IF(CDR!L1040="COLIS","COLIS (CARTON FARDEAU DISPLAY)","PALETTE - BOX")))</f>
        <v/>
      </c>
      <c r="X1039" t="str">
        <f>+IF($C1039="","",IF(CDR!L1040="PALETTE",CDR!M1040,""))</f>
        <v/>
      </c>
      <c r="Z1039" t="str">
        <f>+IF($C1039="","",IF(CDR!N1040="PALETTE","",CDR!M1040))</f>
        <v/>
      </c>
      <c r="AC1039" t="str">
        <f t="shared" si="134"/>
        <v/>
      </c>
      <c r="AD1039" t="str">
        <f>+IF($C1039="","",CDR!$J$2)</f>
        <v/>
      </c>
      <c r="AE1039" t="str">
        <f>+IF(C1039="","",CDR!J1037)</f>
        <v/>
      </c>
      <c r="AF1039" t="str">
        <f t="shared" si="135"/>
        <v/>
      </c>
    </row>
    <row r="1040" spans="1:32" x14ac:dyDescent="0.25">
      <c r="A1040" t="str">
        <f>+IF($C1040="","",IF(CDR!I1041="","",TEXT(CDR!I1041,"00000000000000")))</f>
        <v/>
      </c>
      <c r="B1040" t="str">
        <f t="shared" si="128"/>
        <v/>
      </c>
      <c r="C1040" t="str">
        <f>+IF(CDR!F1041="","",SUBSTITUTE(CDR!F1041,"CHAR (10)"," "))</f>
        <v/>
      </c>
      <c r="D1040" t="str">
        <f>+IF(CDR!F1041="","",SUBSTITUTE(CDR!F1041,"CHAR (10)"," "))</f>
        <v/>
      </c>
      <c r="E1040" t="str">
        <f t="shared" si="129"/>
        <v/>
      </c>
      <c r="F1040" t="str">
        <f>+IF($C1040="","",IF(CDR!G1041="BIO","Oui","Non"))</f>
        <v/>
      </c>
      <c r="G1040" t="str">
        <f>+IF($C1040="","",IF(CDR!D1041="DOMEDIA","MDD",IF(CDR!D1041="APTA","MDD",IF(CDR!D1041="TOP BUDGET","Premier Prix","MN"))))</f>
        <v/>
      </c>
      <c r="H1040" t="str">
        <f>+IF($C1040="","",CDR!D1041)</f>
        <v/>
      </c>
      <c r="K1040" t="str">
        <f>+IF($C1040="","",CDR!$E$2)</f>
        <v/>
      </c>
      <c r="L1040" t="str">
        <f>+IF($C1040="","",CDR!$G$2)</f>
        <v/>
      </c>
      <c r="M1040" t="str">
        <f>+IF($C1040="","",CDR!AN1041)</f>
        <v/>
      </c>
      <c r="N1040" t="str">
        <f>+IF($C1040="","",CDR!AO1041)</f>
        <v/>
      </c>
      <c r="P1040" t="str">
        <f t="shared" si="130"/>
        <v/>
      </c>
      <c r="Q1040" t="str">
        <f>+IF($C1040="","",CDR!A1041)</f>
        <v/>
      </c>
      <c r="S1040" t="str">
        <f t="shared" si="131"/>
        <v/>
      </c>
      <c r="T1040" t="str">
        <f t="shared" si="132"/>
        <v/>
      </c>
      <c r="U1040" t="str">
        <f t="shared" si="133"/>
        <v/>
      </c>
      <c r="V1040" t="str">
        <f>+IF(C1040="","",IF(CDR!L1041="VRAC","Composant sans Colisage","Homogène"))</f>
        <v/>
      </c>
      <c r="W1040" t="str">
        <f>+IF(C1040="","",IF(CDR!L1041="VRAC","EACH",IF(CDR!L1041="COLIS","COLIS (CARTON FARDEAU DISPLAY)","PALETTE - BOX")))</f>
        <v/>
      </c>
      <c r="X1040" t="str">
        <f>+IF($C1040="","",IF(CDR!L1041="PALETTE",CDR!M1041,""))</f>
        <v/>
      </c>
      <c r="Z1040" t="str">
        <f>+IF($C1040="","",IF(CDR!N1041="PALETTE","",CDR!M1041))</f>
        <v/>
      </c>
      <c r="AC1040" t="str">
        <f t="shared" si="134"/>
        <v/>
      </c>
      <c r="AD1040" t="str">
        <f>+IF($C1040="","",CDR!$J$2)</f>
        <v/>
      </c>
      <c r="AE1040" t="str">
        <f>+IF(C1040="","",CDR!J1038)</f>
        <v/>
      </c>
      <c r="AF1040" t="str">
        <f t="shared" si="135"/>
        <v/>
      </c>
    </row>
    <row r="1041" spans="1:32" x14ac:dyDescent="0.25">
      <c r="A1041" t="str">
        <f>+IF($C1041="","",IF(CDR!I1042="","",TEXT(CDR!I1042,"00000000000000")))</f>
        <v/>
      </c>
      <c r="B1041" t="str">
        <f t="shared" si="128"/>
        <v/>
      </c>
      <c r="C1041" t="str">
        <f>+IF(CDR!F1042="","",SUBSTITUTE(CDR!F1042,"CHAR (10)"," "))</f>
        <v/>
      </c>
      <c r="D1041" t="str">
        <f>+IF(CDR!F1042="","",SUBSTITUTE(CDR!F1042,"CHAR (10)"," "))</f>
        <v/>
      </c>
      <c r="E1041" t="str">
        <f t="shared" si="129"/>
        <v/>
      </c>
      <c r="F1041" t="str">
        <f>+IF($C1041="","",IF(CDR!G1042="BIO","Oui","Non"))</f>
        <v/>
      </c>
      <c r="G1041" t="str">
        <f>+IF($C1041="","",IF(CDR!D1042="DOMEDIA","MDD",IF(CDR!D1042="APTA","MDD",IF(CDR!D1042="TOP BUDGET","Premier Prix","MN"))))</f>
        <v/>
      </c>
      <c r="H1041" t="str">
        <f>+IF($C1041="","",CDR!D1042)</f>
        <v/>
      </c>
      <c r="K1041" t="str">
        <f>+IF($C1041="","",CDR!$E$2)</f>
        <v/>
      </c>
      <c r="L1041" t="str">
        <f>+IF($C1041="","",CDR!$G$2)</f>
        <v/>
      </c>
      <c r="M1041" t="str">
        <f>+IF($C1041="","",CDR!AN1042)</f>
        <v/>
      </c>
      <c r="N1041" t="str">
        <f>+IF($C1041="","",CDR!AO1042)</f>
        <v/>
      </c>
      <c r="P1041" t="str">
        <f t="shared" si="130"/>
        <v/>
      </c>
      <c r="Q1041" t="str">
        <f>+IF($C1041="","",CDR!A1042)</f>
        <v/>
      </c>
      <c r="S1041" t="str">
        <f t="shared" si="131"/>
        <v/>
      </c>
      <c r="T1041" t="str">
        <f t="shared" si="132"/>
        <v/>
      </c>
      <c r="U1041" t="str">
        <f t="shared" si="133"/>
        <v/>
      </c>
      <c r="V1041" t="str">
        <f>+IF(C1041="","",IF(CDR!L1042="VRAC","Composant sans Colisage","Homogène"))</f>
        <v/>
      </c>
      <c r="W1041" t="str">
        <f>+IF(C1041="","",IF(CDR!L1042="VRAC","EACH",IF(CDR!L1042="COLIS","COLIS (CARTON FARDEAU DISPLAY)","PALETTE - BOX")))</f>
        <v/>
      </c>
      <c r="X1041" t="str">
        <f>+IF($C1041="","",IF(CDR!L1042="PALETTE",CDR!M1042,""))</f>
        <v/>
      </c>
      <c r="Z1041" t="str">
        <f>+IF($C1041="","",IF(CDR!N1042="PALETTE","",CDR!M1042))</f>
        <v/>
      </c>
      <c r="AC1041" t="str">
        <f t="shared" si="134"/>
        <v/>
      </c>
      <c r="AD1041" t="str">
        <f>+IF($C1041="","",CDR!$J$2)</f>
        <v/>
      </c>
      <c r="AE1041" t="str">
        <f>+IF(C1041="","",CDR!J1039)</f>
        <v/>
      </c>
      <c r="AF1041" t="str">
        <f t="shared" si="135"/>
        <v/>
      </c>
    </row>
    <row r="1042" spans="1:32" x14ac:dyDescent="0.25">
      <c r="A1042" t="str">
        <f>+IF($C1042="","",IF(CDR!I1043="","",TEXT(CDR!I1043,"00000000000000")))</f>
        <v/>
      </c>
      <c r="B1042" t="str">
        <f t="shared" si="128"/>
        <v/>
      </c>
      <c r="C1042" t="str">
        <f>+IF(CDR!F1043="","",SUBSTITUTE(CDR!F1043,"CHAR (10)"," "))</f>
        <v/>
      </c>
      <c r="D1042" t="str">
        <f>+IF(CDR!F1043="","",SUBSTITUTE(CDR!F1043,"CHAR (10)"," "))</f>
        <v/>
      </c>
      <c r="E1042" t="str">
        <f t="shared" si="129"/>
        <v/>
      </c>
      <c r="F1042" t="str">
        <f>+IF($C1042="","",IF(CDR!G1043="BIO","Oui","Non"))</f>
        <v/>
      </c>
      <c r="G1042" t="str">
        <f>+IF($C1042="","",IF(CDR!D1043="DOMEDIA","MDD",IF(CDR!D1043="APTA","MDD",IF(CDR!D1043="TOP BUDGET","Premier Prix","MN"))))</f>
        <v/>
      </c>
      <c r="H1042" t="str">
        <f>+IF($C1042="","",CDR!D1043)</f>
        <v/>
      </c>
      <c r="K1042" t="str">
        <f>+IF($C1042="","",CDR!$E$2)</f>
        <v/>
      </c>
      <c r="L1042" t="str">
        <f>+IF($C1042="","",CDR!$G$2)</f>
        <v/>
      </c>
      <c r="M1042" t="str">
        <f>+IF($C1042="","",CDR!AN1043)</f>
        <v/>
      </c>
      <c r="N1042" t="str">
        <f>+IF($C1042="","",CDR!AO1043)</f>
        <v/>
      </c>
      <c r="P1042" t="str">
        <f t="shared" si="130"/>
        <v/>
      </c>
      <c r="Q1042" t="str">
        <f>+IF($C1042="","",CDR!A1043)</f>
        <v/>
      </c>
      <c r="S1042" t="str">
        <f t="shared" si="131"/>
        <v/>
      </c>
      <c r="T1042" t="str">
        <f t="shared" si="132"/>
        <v/>
      </c>
      <c r="U1042" t="str">
        <f t="shared" si="133"/>
        <v/>
      </c>
      <c r="V1042" t="str">
        <f>+IF(C1042="","",IF(CDR!L1043="VRAC","Composant sans Colisage","Homogène"))</f>
        <v/>
      </c>
      <c r="W1042" t="str">
        <f>+IF(C1042="","",IF(CDR!L1043="VRAC","EACH",IF(CDR!L1043="COLIS","COLIS (CARTON FARDEAU DISPLAY)","PALETTE - BOX")))</f>
        <v/>
      </c>
      <c r="X1042" t="str">
        <f>+IF($C1042="","",IF(CDR!L1043="PALETTE",CDR!M1043,""))</f>
        <v/>
      </c>
      <c r="Z1042" t="str">
        <f>+IF($C1042="","",IF(CDR!N1043="PALETTE","",CDR!M1043))</f>
        <v/>
      </c>
      <c r="AC1042" t="str">
        <f t="shared" si="134"/>
        <v/>
      </c>
      <c r="AD1042" t="str">
        <f>+IF($C1042="","",CDR!$J$2)</f>
        <v/>
      </c>
      <c r="AE1042" t="str">
        <f>+IF(C1042="","",CDR!J1040)</f>
        <v/>
      </c>
      <c r="AF1042" t="str">
        <f t="shared" si="135"/>
        <v/>
      </c>
    </row>
    <row r="1043" spans="1:32" x14ac:dyDescent="0.25">
      <c r="A1043" t="str">
        <f>+IF($C1043="","",IF(CDR!I1044="","",TEXT(CDR!I1044,"00000000000000")))</f>
        <v/>
      </c>
      <c r="B1043" t="str">
        <f t="shared" si="128"/>
        <v/>
      </c>
      <c r="C1043" t="str">
        <f>+IF(CDR!F1044="","",SUBSTITUTE(CDR!F1044,"CHAR (10)"," "))</f>
        <v/>
      </c>
      <c r="D1043" t="str">
        <f>+IF(CDR!F1044="","",SUBSTITUTE(CDR!F1044,"CHAR (10)"," "))</f>
        <v/>
      </c>
      <c r="E1043" t="str">
        <f t="shared" si="129"/>
        <v/>
      </c>
      <c r="F1043" t="str">
        <f>+IF($C1043="","",IF(CDR!G1044="BIO","Oui","Non"))</f>
        <v/>
      </c>
      <c r="G1043" t="str">
        <f>+IF($C1043="","",IF(CDR!D1044="DOMEDIA","MDD",IF(CDR!D1044="APTA","MDD",IF(CDR!D1044="TOP BUDGET","Premier Prix","MN"))))</f>
        <v/>
      </c>
      <c r="H1043" t="str">
        <f>+IF($C1043="","",CDR!D1044)</f>
        <v/>
      </c>
      <c r="K1043" t="str">
        <f>+IF($C1043="","",CDR!$E$2)</f>
        <v/>
      </c>
      <c r="L1043" t="str">
        <f>+IF($C1043="","",CDR!$G$2)</f>
        <v/>
      </c>
      <c r="M1043" t="str">
        <f>+IF($C1043="","",CDR!AN1044)</f>
        <v/>
      </c>
      <c r="N1043" t="str">
        <f>+IF($C1043="","",CDR!AO1044)</f>
        <v/>
      </c>
      <c r="P1043" t="str">
        <f t="shared" si="130"/>
        <v/>
      </c>
      <c r="Q1043" t="str">
        <f>+IF($C1043="","",CDR!A1044)</f>
        <v/>
      </c>
      <c r="S1043" t="str">
        <f t="shared" si="131"/>
        <v/>
      </c>
      <c r="T1043" t="str">
        <f t="shared" si="132"/>
        <v/>
      </c>
      <c r="U1043" t="str">
        <f t="shared" si="133"/>
        <v/>
      </c>
      <c r="V1043" t="str">
        <f>+IF(C1043="","",IF(CDR!L1044="VRAC","Composant sans Colisage","Homogène"))</f>
        <v/>
      </c>
      <c r="W1043" t="str">
        <f>+IF(C1043="","",IF(CDR!L1044="VRAC","EACH",IF(CDR!L1044="COLIS","COLIS (CARTON FARDEAU DISPLAY)","PALETTE - BOX")))</f>
        <v/>
      </c>
      <c r="X1043" t="str">
        <f>+IF($C1043="","",IF(CDR!L1044="PALETTE",CDR!M1044,""))</f>
        <v/>
      </c>
      <c r="Z1043" t="str">
        <f>+IF($C1043="","",IF(CDR!N1044="PALETTE","",CDR!M1044))</f>
        <v/>
      </c>
      <c r="AC1043" t="str">
        <f t="shared" si="134"/>
        <v/>
      </c>
      <c r="AD1043" t="str">
        <f>+IF($C1043="","",CDR!$J$2)</f>
        <v/>
      </c>
      <c r="AE1043" t="str">
        <f>+IF(C1043="","",CDR!J1041)</f>
        <v/>
      </c>
      <c r="AF1043" t="str">
        <f t="shared" si="135"/>
        <v/>
      </c>
    </row>
    <row r="1044" spans="1:32" x14ac:dyDescent="0.25">
      <c r="A1044" t="str">
        <f>+IF($C1044="","",IF(CDR!I1045="","",TEXT(CDR!I1045,"00000000000000")))</f>
        <v/>
      </c>
      <c r="B1044" t="str">
        <f t="shared" si="128"/>
        <v/>
      </c>
      <c r="C1044" t="str">
        <f>+IF(CDR!F1045="","",SUBSTITUTE(CDR!F1045,"CHAR (10)"," "))</f>
        <v/>
      </c>
      <c r="D1044" t="str">
        <f>+IF(CDR!F1045="","",SUBSTITUTE(CDR!F1045,"CHAR (10)"," "))</f>
        <v/>
      </c>
      <c r="E1044" t="str">
        <f t="shared" si="129"/>
        <v/>
      </c>
      <c r="F1044" t="str">
        <f>+IF($C1044="","",IF(CDR!G1045="BIO","Oui","Non"))</f>
        <v/>
      </c>
      <c r="G1044" t="str">
        <f>+IF($C1044="","",IF(CDR!D1045="DOMEDIA","MDD",IF(CDR!D1045="APTA","MDD",IF(CDR!D1045="TOP BUDGET","Premier Prix","MN"))))</f>
        <v/>
      </c>
      <c r="H1044" t="str">
        <f>+IF($C1044="","",CDR!D1045)</f>
        <v/>
      </c>
      <c r="K1044" t="str">
        <f>+IF($C1044="","",CDR!$E$2)</f>
        <v/>
      </c>
      <c r="L1044" t="str">
        <f>+IF($C1044="","",CDR!$G$2)</f>
        <v/>
      </c>
      <c r="M1044" t="str">
        <f>+IF($C1044="","",CDR!AN1045)</f>
        <v/>
      </c>
      <c r="N1044" t="str">
        <f>+IF($C1044="","",CDR!AO1045)</f>
        <v/>
      </c>
      <c r="P1044" t="str">
        <f t="shared" si="130"/>
        <v/>
      </c>
      <c r="Q1044" t="str">
        <f>+IF($C1044="","",CDR!A1045)</f>
        <v/>
      </c>
      <c r="S1044" t="str">
        <f t="shared" si="131"/>
        <v/>
      </c>
      <c r="T1044" t="str">
        <f t="shared" si="132"/>
        <v/>
      </c>
      <c r="U1044" t="str">
        <f t="shared" si="133"/>
        <v/>
      </c>
      <c r="V1044" t="str">
        <f>+IF(C1044="","",IF(CDR!L1045="VRAC","Composant sans Colisage","Homogène"))</f>
        <v/>
      </c>
      <c r="W1044" t="str">
        <f>+IF(C1044="","",IF(CDR!L1045="VRAC","EACH",IF(CDR!L1045="COLIS","COLIS (CARTON FARDEAU DISPLAY)","PALETTE - BOX")))</f>
        <v/>
      </c>
      <c r="X1044" t="str">
        <f>+IF($C1044="","",IF(CDR!L1045="PALETTE",CDR!M1045,""))</f>
        <v/>
      </c>
      <c r="Z1044" t="str">
        <f>+IF($C1044="","",IF(CDR!N1045="PALETTE","",CDR!M1045))</f>
        <v/>
      </c>
      <c r="AC1044" t="str">
        <f t="shared" si="134"/>
        <v/>
      </c>
      <c r="AD1044" t="str">
        <f>+IF($C1044="","",CDR!$J$2)</f>
        <v/>
      </c>
      <c r="AE1044" t="str">
        <f>+IF(C1044="","",CDR!J1042)</f>
        <v/>
      </c>
      <c r="AF1044" t="str">
        <f t="shared" si="135"/>
        <v/>
      </c>
    </row>
    <row r="1045" spans="1:32" x14ac:dyDescent="0.25">
      <c r="A1045" t="str">
        <f>+IF($C1045="","",IF(CDR!I1046="","",TEXT(CDR!I1046,"00000000000000")))</f>
        <v/>
      </c>
      <c r="B1045" t="str">
        <f t="shared" si="128"/>
        <v/>
      </c>
      <c r="C1045" t="str">
        <f>+IF(CDR!F1046="","",SUBSTITUTE(CDR!F1046,"CHAR (10)"," "))</f>
        <v/>
      </c>
      <c r="D1045" t="str">
        <f>+IF(CDR!F1046="","",SUBSTITUTE(CDR!F1046,"CHAR (10)"," "))</f>
        <v/>
      </c>
      <c r="E1045" t="str">
        <f t="shared" si="129"/>
        <v/>
      </c>
      <c r="F1045" t="str">
        <f>+IF($C1045="","",IF(CDR!G1046="BIO","Oui","Non"))</f>
        <v/>
      </c>
      <c r="G1045" t="str">
        <f>+IF($C1045="","",IF(CDR!D1046="DOMEDIA","MDD",IF(CDR!D1046="APTA","MDD",IF(CDR!D1046="TOP BUDGET","Premier Prix","MN"))))</f>
        <v/>
      </c>
      <c r="H1045" t="str">
        <f>+IF($C1045="","",CDR!D1046)</f>
        <v/>
      </c>
      <c r="K1045" t="str">
        <f>+IF($C1045="","",CDR!$E$2)</f>
        <v/>
      </c>
      <c r="L1045" t="str">
        <f>+IF($C1045="","",CDR!$G$2)</f>
        <v/>
      </c>
      <c r="M1045" t="str">
        <f>+IF($C1045="","",CDR!AN1046)</f>
        <v/>
      </c>
      <c r="N1045" t="str">
        <f>+IF($C1045="","",CDR!AO1046)</f>
        <v/>
      </c>
      <c r="P1045" t="str">
        <f t="shared" si="130"/>
        <v/>
      </c>
      <c r="Q1045" t="str">
        <f>+IF($C1045="","",CDR!A1046)</f>
        <v/>
      </c>
      <c r="S1045" t="str">
        <f t="shared" si="131"/>
        <v/>
      </c>
      <c r="T1045" t="str">
        <f t="shared" si="132"/>
        <v/>
      </c>
      <c r="U1045" t="str">
        <f t="shared" si="133"/>
        <v/>
      </c>
      <c r="V1045" t="str">
        <f>+IF(C1045="","",IF(CDR!L1046="VRAC","Composant sans Colisage","Homogène"))</f>
        <v/>
      </c>
      <c r="W1045" t="str">
        <f>+IF(C1045="","",IF(CDR!L1046="VRAC","EACH",IF(CDR!L1046="COLIS","COLIS (CARTON FARDEAU DISPLAY)","PALETTE - BOX")))</f>
        <v/>
      </c>
      <c r="X1045" t="str">
        <f>+IF($C1045="","",IF(CDR!L1046="PALETTE",CDR!M1046,""))</f>
        <v/>
      </c>
      <c r="Z1045" t="str">
        <f>+IF($C1045="","",IF(CDR!N1046="PALETTE","",CDR!M1046))</f>
        <v/>
      </c>
      <c r="AC1045" t="str">
        <f t="shared" si="134"/>
        <v/>
      </c>
      <c r="AD1045" t="str">
        <f>+IF($C1045="","",CDR!$J$2)</f>
        <v/>
      </c>
      <c r="AE1045" t="str">
        <f>+IF(C1045="","",CDR!J1043)</f>
        <v/>
      </c>
      <c r="AF1045" t="str">
        <f t="shared" si="135"/>
        <v/>
      </c>
    </row>
    <row r="1046" spans="1:32" x14ac:dyDescent="0.25">
      <c r="A1046" t="str">
        <f>+IF($C1046="","",IF(CDR!I1047="","",TEXT(CDR!I1047,"00000000000000")))</f>
        <v/>
      </c>
      <c r="B1046" t="str">
        <f t="shared" si="128"/>
        <v/>
      </c>
      <c r="C1046" t="str">
        <f>+IF(CDR!F1047="","",SUBSTITUTE(CDR!F1047,"CHAR (10)"," "))</f>
        <v/>
      </c>
      <c r="D1046" t="str">
        <f>+IF(CDR!F1047="","",SUBSTITUTE(CDR!F1047,"CHAR (10)"," "))</f>
        <v/>
      </c>
      <c r="E1046" t="str">
        <f t="shared" si="129"/>
        <v/>
      </c>
      <c r="F1046" t="str">
        <f>+IF($C1046="","",IF(CDR!G1047="BIO","Oui","Non"))</f>
        <v/>
      </c>
      <c r="G1046" t="str">
        <f>+IF($C1046="","",IF(CDR!D1047="DOMEDIA","MDD",IF(CDR!D1047="APTA","MDD",IF(CDR!D1047="TOP BUDGET","Premier Prix","MN"))))</f>
        <v/>
      </c>
      <c r="H1046" t="str">
        <f>+IF($C1046="","",CDR!D1047)</f>
        <v/>
      </c>
      <c r="K1046" t="str">
        <f>+IF($C1046="","",CDR!$E$2)</f>
        <v/>
      </c>
      <c r="L1046" t="str">
        <f>+IF($C1046="","",CDR!$G$2)</f>
        <v/>
      </c>
      <c r="M1046" t="str">
        <f>+IF($C1046="","",CDR!AN1047)</f>
        <v/>
      </c>
      <c r="N1046" t="str">
        <f>+IF($C1046="","",CDR!AO1047)</f>
        <v/>
      </c>
      <c r="P1046" t="str">
        <f t="shared" si="130"/>
        <v/>
      </c>
      <c r="Q1046" t="str">
        <f>+IF($C1046="","",CDR!A1047)</f>
        <v/>
      </c>
      <c r="S1046" t="str">
        <f t="shared" si="131"/>
        <v/>
      </c>
      <c r="T1046" t="str">
        <f t="shared" si="132"/>
        <v/>
      </c>
      <c r="U1046" t="str">
        <f t="shared" si="133"/>
        <v/>
      </c>
      <c r="V1046" t="str">
        <f>+IF(C1046="","",IF(CDR!L1047="VRAC","Composant sans Colisage","Homogène"))</f>
        <v/>
      </c>
      <c r="W1046" t="str">
        <f>+IF(C1046="","",IF(CDR!L1047="VRAC","EACH",IF(CDR!L1047="COLIS","COLIS (CARTON FARDEAU DISPLAY)","PALETTE - BOX")))</f>
        <v/>
      </c>
      <c r="X1046" t="str">
        <f>+IF($C1046="","",IF(CDR!L1047="PALETTE",CDR!M1047,""))</f>
        <v/>
      </c>
      <c r="Z1046" t="str">
        <f>+IF($C1046="","",IF(CDR!N1047="PALETTE","",CDR!M1047))</f>
        <v/>
      </c>
      <c r="AC1046" t="str">
        <f t="shared" si="134"/>
        <v/>
      </c>
      <c r="AD1046" t="str">
        <f>+IF($C1046="","",CDR!$J$2)</f>
        <v/>
      </c>
      <c r="AE1046" t="str">
        <f>+IF(C1046="","",CDR!J1044)</f>
        <v/>
      </c>
      <c r="AF1046" t="str">
        <f t="shared" si="135"/>
        <v/>
      </c>
    </row>
    <row r="1047" spans="1:32" x14ac:dyDescent="0.25">
      <c r="A1047" t="str">
        <f>+IF($C1047="","",IF(CDR!I1048="","",TEXT(CDR!I1048,"00000000000000")))</f>
        <v/>
      </c>
      <c r="B1047" t="str">
        <f t="shared" si="128"/>
        <v/>
      </c>
      <c r="C1047" t="str">
        <f>+IF(CDR!F1048="","",SUBSTITUTE(CDR!F1048,"CHAR (10)"," "))</f>
        <v/>
      </c>
      <c r="D1047" t="str">
        <f>+IF(CDR!F1048="","",SUBSTITUTE(CDR!F1048,"CHAR (10)"," "))</f>
        <v/>
      </c>
      <c r="E1047" t="str">
        <f t="shared" si="129"/>
        <v/>
      </c>
      <c r="F1047" t="str">
        <f>+IF($C1047="","",IF(CDR!G1048="BIO","Oui","Non"))</f>
        <v/>
      </c>
      <c r="G1047" t="str">
        <f>+IF($C1047="","",IF(CDR!D1048="DOMEDIA","MDD",IF(CDR!D1048="APTA","MDD",IF(CDR!D1048="TOP BUDGET","Premier Prix","MN"))))</f>
        <v/>
      </c>
      <c r="H1047" t="str">
        <f>+IF($C1047="","",CDR!D1048)</f>
        <v/>
      </c>
      <c r="K1047" t="str">
        <f>+IF($C1047="","",CDR!$E$2)</f>
        <v/>
      </c>
      <c r="L1047" t="str">
        <f>+IF($C1047="","",CDR!$G$2)</f>
        <v/>
      </c>
      <c r="M1047" t="str">
        <f>+IF($C1047="","",CDR!AN1048)</f>
        <v/>
      </c>
      <c r="N1047" t="str">
        <f>+IF($C1047="","",CDR!AO1048)</f>
        <v/>
      </c>
      <c r="P1047" t="str">
        <f t="shared" si="130"/>
        <v/>
      </c>
      <c r="Q1047" t="str">
        <f>+IF($C1047="","",CDR!A1048)</f>
        <v/>
      </c>
      <c r="S1047" t="str">
        <f t="shared" si="131"/>
        <v/>
      </c>
      <c r="T1047" t="str">
        <f t="shared" si="132"/>
        <v/>
      </c>
      <c r="U1047" t="str">
        <f t="shared" si="133"/>
        <v/>
      </c>
      <c r="V1047" t="str">
        <f>+IF(C1047="","",IF(CDR!L1048="VRAC","Composant sans Colisage","Homogène"))</f>
        <v/>
      </c>
      <c r="W1047" t="str">
        <f>+IF(C1047="","",IF(CDR!L1048="VRAC","EACH",IF(CDR!L1048="COLIS","COLIS (CARTON FARDEAU DISPLAY)","PALETTE - BOX")))</f>
        <v/>
      </c>
      <c r="X1047" t="str">
        <f>+IF($C1047="","",IF(CDR!L1048="PALETTE",CDR!M1048,""))</f>
        <v/>
      </c>
      <c r="Z1047" t="str">
        <f>+IF($C1047="","",IF(CDR!N1048="PALETTE","",CDR!M1048))</f>
        <v/>
      </c>
      <c r="AC1047" t="str">
        <f t="shared" si="134"/>
        <v/>
      </c>
      <c r="AD1047" t="str">
        <f>+IF($C1047="","",CDR!$J$2)</f>
        <v/>
      </c>
      <c r="AE1047" t="str">
        <f>+IF(C1047="","",CDR!J1045)</f>
        <v/>
      </c>
      <c r="AF1047" t="str">
        <f t="shared" si="135"/>
        <v/>
      </c>
    </row>
    <row r="1048" spans="1:32" x14ac:dyDescent="0.25">
      <c r="A1048" t="str">
        <f>+IF($C1048="","",IF(CDR!I1049="","",TEXT(CDR!I1049,"00000000000000")))</f>
        <v/>
      </c>
      <c r="B1048" t="str">
        <f t="shared" si="128"/>
        <v/>
      </c>
      <c r="C1048" t="str">
        <f>+IF(CDR!F1049="","",SUBSTITUTE(CDR!F1049,"CHAR (10)"," "))</f>
        <v/>
      </c>
      <c r="D1048" t="str">
        <f>+IF(CDR!F1049="","",SUBSTITUTE(CDR!F1049,"CHAR (10)"," "))</f>
        <v/>
      </c>
      <c r="E1048" t="str">
        <f t="shared" si="129"/>
        <v/>
      </c>
      <c r="F1048" t="str">
        <f>+IF($C1048="","",IF(CDR!G1049="BIO","Oui","Non"))</f>
        <v/>
      </c>
      <c r="G1048" t="str">
        <f>+IF($C1048="","",IF(CDR!D1049="DOMEDIA","MDD",IF(CDR!D1049="APTA","MDD",IF(CDR!D1049="TOP BUDGET","Premier Prix","MN"))))</f>
        <v/>
      </c>
      <c r="H1048" t="str">
        <f>+IF($C1048="","",CDR!D1049)</f>
        <v/>
      </c>
      <c r="K1048" t="str">
        <f>+IF($C1048="","",CDR!$E$2)</f>
        <v/>
      </c>
      <c r="L1048" t="str">
        <f>+IF($C1048="","",CDR!$G$2)</f>
        <v/>
      </c>
      <c r="M1048" t="str">
        <f>+IF($C1048="","",CDR!AN1049)</f>
        <v/>
      </c>
      <c r="N1048" t="str">
        <f>+IF($C1048="","",CDR!AO1049)</f>
        <v/>
      </c>
      <c r="P1048" t="str">
        <f t="shared" si="130"/>
        <v/>
      </c>
      <c r="Q1048" t="str">
        <f>+IF($C1048="","",CDR!A1049)</f>
        <v/>
      </c>
      <c r="S1048" t="str">
        <f t="shared" si="131"/>
        <v/>
      </c>
      <c r="T1048" t="str">
        <f t="shared" si="132"/>
        <v/>
      </c>
      <c r="U1048" t="str">
        <f t="shared" si="133"/>
        <v/>
      </c>
      <c r="V1048" t="str">
        <f>+IF(C1048="","",IF(CDR!L1049="VRAC","Composant sans Colisage","Homogène"))</f>
        <v/>
      </c>
      <c r="W1048" t="str">
        <f>+IF(C1048="","",IF(CDR!L1049="VRAC","EACH",IF(CDR!L1049="COLIS","COLIS (CARTON FARDEAU DISPLAY)","PALETTE - BOX")))</f>
        <v/>
      </c>
      <c r="X1048" t="str">
        <f>+IF($C1048="","",IF(CDR!L1049="PALETTE",CDR!M1049,""))</f>
        <v/>
      </c>
      <c r="Z1048" t="str">
        <f>+IF($C1048="","",IF(CDR!N1049="PALETTE","",CDR!M1049))</f>
        <v/>
      </c>
      <c r="AC1048" t="str">
        <f t="shared" si="134"/>
        <v/>
      </c>
      <c r="AD1048" t="str">
        <f>+IF($C1048="","",CDR!$J$2)</f>
        <v/>
      </c>
      <c r="AE1048" t="str">
        <f>+IF(C1048="","",CDR!J1046)</f>
        <v/>
      </c>
      <c r="AF1048" t="str">
        <f t="shared" si="135"/>
        <v/>
      </c>
    </row>
    <row r="1049" spans="1:32" x14ac:dyDescent="0.25">
      <c r="A1049" t="str">
        <f>+IF($C1049="","",IF(CDR!I1050="","",TEXT(CDR!I1050,"00000000000000")))</f>
        <v/>
      </c>
      <c r="B1049" t="str">
        <f t="shared" si="128"/>
        <v/>
      </c>
      <c r="C1049" t="str">
        <f>+IF(CDR!F1050="","",SUBSTITUTE(CDR!F1050,"CHAR (10)"," "))</f>
        <v/>
      </c>
      <c r="D1049" t="str">
        <f>+IF(CDR!F1050="","",SUBSTITUTE(CDR!F1050,"CHAR (10)"," "))</f>
        <v/>
      </c>
      <c r="E1049" t="str">
        <f t="shared" si="129"/>
        <v/>
      </c>
      <c r="F1049" t="str">
        <f>+IF($C1049="","",IF(CDR!G1050="BIO","Oui","Non"))</f>
        <v/>
      </c>
      <c r="G1049" t="str">
        <f>+IF($C1049="","",IF(CDR!D1050="DOMEDIA","MDD",IF(CDR!D1050="APTA","MDD",IF(CDR!D1050="TOP BUDGET","Premier Prix","MN"))))</f>
        <v/>
      </c>
      <c r="H1049" t="str">
        <f>+IF($C1049="","",CDR!D1050)</f>
        <v/>
      </c>
      <c r="K1049" t="str">
        <f>+IF($C1049="","",CDR!$E$2)</f>
        <v/>
      </c>
      <c r="L1049" t="str">
        <f>+IF($C1049="","",CDR!$G$2)</f>
        <v/>
      </c>
      <c r="M1049" t="str">
        <f>+IF($C1049="","",CDR!AN1050)</f>
        <v/>
      </c>
      <c r="N1049" t="str">
        <f>+IF($C1049="","",CDR!AO1050)</f>
        <v/>
      </c>
      <c r="P1049" t="str">
        <f t="shared" si="130"/>
        <v/>
      </c>
      <c r="Q1049" t="str">
        <f>+IF($C1049="","",CDR!A1050)</f>
        <v/>
      </c>
      <c r="S1049" t="str">
        <f t="shared" si="131"/>
        <v/>
      </c>
      <c r="T1049" t="str">
        <f t="shared" si="132"/>
        <v/>
      </c>
      <c r="U1049" t="str">
        <f t="shared" si="133"/>
        <v/>
      </c>
      <c r="V1049" t="str">
        <f>+IF(C1049="","",IF(CDR!L1050="VRAC","Composant sans Colisage","Homogène"))</f>
        <v/>
      </c>
      <c r="W1049" t="str">
        <f>+IF(C1049="","",IF(CDR!L1050="VRAC","EACH",IF(CDR!L1050="COLIS","COLIS (CARTON FARDEAU DISPLAY)","PALETTE - BOX")))</f>
        <v/>
      </c>
      <c r="X1049" t="str">
        <f>+IF($C1049="","",IF(CDR!L1050="PALETTE",CDR!M1050,""))</f>
        <v/>
      </c>
      <c r="Z1049" t="str">
        <f>+IF($C1049="","",IF(CDR!N1050="PALETTE","",CDR!M1050))</f>
        <v/>
      </c>
      <c r="AC1049" t="str">
        <f t="shared" si="134"/>
        <v/>
      </c>
      <c r="AD1049" t="str">
        <f>+IF($C1049="","",CDR!$J$2)</f>
        <v/>
      </c>
      <c r="AE1049" t="str">
        <f>+IF(C1049="","",CDR!J1047)</f>
        <v/>
      </c>
      <c r="AF1049" t="str">
        <f t="shared" si="135"/>
        <v/>
      </c>
    </row>
    <row r="1050" spans="1:32" x14ac:dyDescent="0.25">
      <c r="A1050" t="str">
        <f>+IF($C1050="","",IF(CDR!I1051="","",TEXT(CDR!I1051,"00000000000000")))</f>
        <v/>
      </c>
      <c r="B1050" t="str">
        <f t="shared" si="128"/>
        <v/>
      </c>
      <c r="C1050" t="str">
        <f>+IF(CDR!F1051="","",SUBSTITUTE(CDR!F1051,"CHAR (10)"," "))</f>
        <v/>
      </c>
      <c r="D1050" t="str">
        <f>+IF(CDR!F1051="","",SUBSTITUTE(CDR!F1051,"CHAR (10)"," "))</f>
        <v/>
      </c>
      <c r="E1050" t="str">
        <f t="shared" si="129"/>
        <v/>
      </c>
      <c r="F1050" t="str">
        <f>+IF($C1050="","",IF(CDR!G1051="BIO","Oui","Non"))</f>
        <v/>
      </c>
      <c r="G1050" t="str">
        <f>+IF($C1050="","",IF(CDR!D1051="DOMEDIA","MDD",IF(CDR!D1051="APTA","MDD",IF(CDR!D1051="TOP BUDGET","Premier Prix","MN"))))</f>
        <v/>
      </c>
      <c r="H1050" t="str">
        <f>+IF($C1050="","",CDR!D1051)</f>
        <v/>
      </c>
      <c r="K1050" t="str">
        <f>+IF($C1050="","",CDR!$E$2)</f>
        <v/>
      </c>
      <c r="L1050" t="str">
        <f>+IF($C1050="","",CDR!$G$2)</f>
        <v/>
      </c>
      <c r="M1050" t="str">
        <f>+IF($C1050="","",CDR!AN1051)</f>
        <v/>
      </c>
      <c r="N1050" t="str">
        <f>+IF($C1050="","",CDR!AO1051)</f>
        <v/>
      </c>
      <c r="P1050" t="str">
        <f t="shared" si="130"/>
        <v/>
      </c>
      <c r="Q1050" t="str">
        <f>+IF($C1050="","",CDR!A1051)</f>
        <v/>
      </c>
      <c r="S1050" t="str">
        <f t="shared" si="131"/>
        <v/>
      </c>
      <c r="T1050" t="str">
        <f t="shared" si="132"/>
        <v/>
      </c>
      <c r="U1050" t="str">
        <f t="shared" si="133"/>
        <v/>
      </c>
      <c r="V1050" t="str">
        <f>+IF(C1050="","",IF(CDR!L1051="VRAC","Composant sans Colisage","Homogène"))</f>
        <v/>
      </c>
      <c r="W1050" t="str">
        <f>+IF(C1050="","",IF(CDR!L1051="VRAC","EACH",IF(CDR!L1051="COLIS","COLIS (CARTON FARDEAU DISPLAY)","PALETTE - BOX")))</f>
        <v/>
      </c>
      <c r="X1050" t="str">
        <f>+IF($C1050="","",IF(CDR!L1051="PALETTE",CDR!M1051,""))</f>
        <v/>
      </c>
      <c r="Z1050" t="str">
        <f>+IF($C1050="","",IF(CDR!N1051="PALETTE","",CDR!M1051))</f>
        <v/>
      </c>
      <c r="AC1050" t="str">
        <f t="shared" si="134"/>
        <v/>
      </c>
      <c r="AD1050" t="str">
        <f>+IF($C1050="","",CDR!$J$2)</f>
        <v/>
      </c>
      <c r="AE1050" t="str">
        <f>+IF(C1050="","",CDR!J1048)</f>
        <v/>
      </c>
      <c r="AF1050" t="str">
        <f t="shared" si="135"/>
        <v/>
      </c>
    </row>
    <row r="1051" spans="1:32" x14ac:dyDescent="0.25">
      <c r="A1051" t="str">
        <f>+IF($C1051="","",IF(CDR!I1052="","",TEXT(CDR!I1052,"00000000000000")))</f>
        <v/>
      </c>
      <c r="B1051" t="str">
        <f t="shared" si="128"/>
        <v/>
      </c>
      <c r="C1051" t="str">
        <f>+IF(CDR!F1052="","",SUBSTITUTE(CDR!F1052,"CHAR (10)"," "))</f>
        <v/>
      </c>
      <c r="D1051" t="str">
        <f>+IF(CDR!F1052="","",SUBSTITUTE(CDR!F1052,"CHAR (10)"," "))</f>
        <v/>
      </c>
      <c r="E1051" t="str">
        <f t="shared" si="129"/>
        <v/>
      </c>
      <c r="F1051" t="str">
        <f>+IF($C1051="","",IF(CDR!G1052="BIO","Oui","Non"))</f>
        <v/>
      </c>
      <c r="G1051" t="str">
        <f>+IF($C1051="","",IF(CDR!D1052="DOMEDIA","MDD",IF(CDR!D1052="APTA","MDD",IF(CDR!D1052="TOP BUDGET","Premier Prix","MN"))))</f>
        <v/>
      </c>
      <c r="H1051" t="str">
        <f>+IF($C1051="","",CDR!D1052)</f>
        <v/>
      </c>
      <c r="K1051" t="str">
        <f>+IF($C1051="","",CDR!$E$2)</f>
        <v/>
      </c>
      <c r="L1051" t="str">
        <f>+IF($C1051="","",CDR!$G$2)</f>
        <v/>
      </c>
      <c r="M1051" t="str">
        <f>+IF($C1051="","",CDR!AN1052)</f>
        <v/>
      </c>
      <c r="N1051" t="str">
        <f>+IF($C1051="","",CDR!AO1052)</f>
        <v/>
      </c>
      <c r="P1051" t="str">
        <f t="shared" si="130"/>
        <v/>
      </c>
      <c r="Q1051" t="str">
        <f>+IF($C1051="","",CDR!A1052)</f>
        <v/>
      </c>
      <c r="S1051" t="str">
        <f t="shared" si="131"/>
        <v/>
      </c>
      <c r="T1051" t="str">
        <f t="shared" si="132"/>
        <v/>
      </c>
      <c r="U1051" t="str">
        <f t="shared" si="133"/>
        <v/>
      </c>
      <c r="V1051" t="str">
        <f>+IF(C1051="","",IF(CDR!L1052="VRAC","Composant sans Colisage","Homogène"))</f>
        <v/>
      </c>
      <c r="W1051" t="str">
        <f>+IF(C1051="","",IF(CDR!L1052="VRAC","EACH",IF(CDR!L1052="COLIS","COLIS (CARTON FARDEAU DISPLAY)","PALETTE - BOX")))</f>
        <v/>
      </c>
      <c r="X1051" t="str">
        <f>+IF($C1051="","",IF(CDR!L1052="PALETTE",CDR!M1052,""))</f>
        <v/>
      </c>
      <c r="Z1051" t="str">
        <f>+IF($C1051="","",IF(CDR!N1052="PALETTE","",CDR!M1052))</f>
        <v/>
      </c>
      <c r="AC1051" t="str">
        <f t="shared" si="134"/>
        <v/>
      </c>
      <c r="AD1051" t="str">
        <f>+IF($C1051="","",CDR!$J$2)</f>
        <v/>
      </c>
      <c r="AE1051" t="str">
        <f>+IF(C1051="","",CDR!J1049)</f>
        <v/>
      </c>
      <c r="AF1051" t="str">
        <f t="shared" si="135"/>
        <v/>
      </c>
    </row>
    <row r="1052" spans="1:32" x14ac:dyDescent="0.25">
      <c r="A1052" t="str">
        <f>+IF($C1052="","",IF(CDR!I1053="","",TEXT(CDR!I1053,"00000000000000")))</f>
        <v/>
      </c>
      <c r="B1052" t="str">
        <f t="shared" si="128"/>
        <v/>
      </c>
      <c r="C1052" t="str">
        <f>+IF(CDR!F1053="","",SUBSTITUTE(CDR!F1053,"CHAR (10)"," "))</f>
        <v/>
      </c>
      <c r="D1052" t="str">
        <f>+IF(CDR!F1053="","",SUBSTITUTE(CDR!F1053,"CHAR (10)"," "))</f>
        <v/>
      </c>
      <c r="E1052" t="str">
        <f t="shared" si="129"/>
        <v/>
      </c>
      <c r="F1052" t="str">
        <f>+IF($C1052="","",IF(CDR!G1053="BIO","Oui","Non"))</f>
        <v/>
      </c>
      <c r="G1052" t="str">
        <f>+IF($C1052="","",IF(CDR!D1053="DOMEDIA","MDD",IF(CDR!D1053="APTA","MDD",IF(CDR!D1053="TOP BUDGET","Premier Prix","MN"))))</f>
        <v/>
      </c>
      <c r="H1052" t="str">
        <f>+IF($C1052="","",CDR!D1053)</f>
        <v/>
      </c>
      <c r="K1052" t="str">
        <f>+IF($C1052="","",CDR!$E$2)</f>
        <v/>
      </c>
      <c r="L1052" t="str">
        <f>+IF($C1052="","",CDR!$G$2)</f>
        <v/>
      </c>
      <c r="M1052" t="str">
        <f>+IF($C1052="","",CDR!AN1053)</f>
        <v/>
      </c>
      <c r="N1052" t="str">
        <f>+IF($C1052="","",CDR!AO1053)</f>
        <v/>
      </c>
      <c r="P1052" t="str">
        <f t="shared" si="130"/>
        <v/>
      </c>
      <c r="Q1052" t="str">
        <f>+IF($C1052="","",CDR!A1053)</f>
        <v/>
      </c>
      <c r="S1052" t="str">
        <f t="shared" si="131"/>
        <v/>
      </c>
      <c r="T1052" t="str">
        <f t="shared" si="132"/>
        <v/>
      </c>
      <c r="U1052" t="str">
        <f t="shared" si="133"/>
        <v/>
      </c>
      <c r="V1052" t="str">
        <f>+IF(C1052="","",IF(CDR!L1053="VRAC","Composant sans Colisage","Homogène"))</f>
        <v/>
      </c>
      <c r="W1052" t="str">
        <f>+IF(C1052="","",IF(CDR!L1053="VRAC","EACH",IF(CDR!L1053="COLIS","COLIS (CARTON FARDEAU DISPLAY)","PALETTE - BOX")))</f>
        <v/>
      </c>
      <c r="X1052" t="str">
        <f>+IF($C1052="","",IF(CDR!L1053="PALETTE",CDR!M1053,""))</f>
        <v/>
      </c>
      <c r="Z1052" t="str">
        <f>+IF($C1052="","",IF(CDR!N1053="PALETTE","",CDR!M1053))</f>
        <v/>
      </c>
      <c r="AC1052" t="str">
        <f t="shared" si="134"/>
        <v/>
      </c>
      <c r="AD1052" t="str">
        <f>+IF($C1052="","",CDR!$J$2)</f>
        <v/>
      </c>
      <c r="AE1052" t="str">
        <f>+IF(C1052="","",CDR!J1050)</f>
        <v/>
      </c>
      <c r="AF1052" t="str">
        <f t="shared" si="135"/>
        <v/>
      </c>
    </row>
    <row r="1053" spans="1:32" x14ac:dyDescent="0.25">
      <c r="A1053" t="str">
        <f>+IF($C1053="","",IF(CDR!I1054="","",TEXT(CDR!I1054,"00000000000000")))</f>
        <v/>
      </c>
      <c r="B1053" t="str">
        <f t="shared" si="128"/>
        <v/>
      </c>
      <c r="C1053" t="str">
        <f>+IF(CDR!F1054="","",SUBSTITUTE(CDR!F1054,"CHAR (10)"," "))</f>
        <v/>
      </c>
      <c r="D1053" t="str">
        <f>+IF(CDR!F1054="","",SUBSTITUTE(CDR!F1054,"CHAR (10)"," "))</f>
        <v/>
      </c>
      <c r="E1053" t="str">
        <f t="shared" si="129"/>
        <v/>
      </c>
      <c r="F1053" t="str">
        <f>+IF($C1053="","",IF(CDR!G1054="BIO","Oui","Non"))</f>
        <v/>
      </c>
      <c r="G1053" t="str">
        <f>+IF($C1053="","",IF(CDR!D1054="DOMEDIA","MDD",IF(CDR!D1054="APTA","MDD",IF(CDR!D1054="TOP BUDGET","Premier Prix","MN"))))</f>
        <v/>
      </c>
      <c r="H1053" t="str">
        <f>+IF($C1053="","",CDR!D1054)</f>
        <v/>
      </c>
      <c r="K1053" t="str">
        <f>+IF($C1053="","",CDR!$E$2)</f>
        <v/>
      </c>
      <c r="L1053" t="str">
        <f>+IF($C1053="","",CDR!$G$2)</f>
        <v/>
      </c>
      <c r="M1053" t="str">
        <f>+IF($C1053="","",CDR!AN1054)</f>
        <v/>
      </c>
      <c r="N1053" t="str">
        <f>+IF($C1053="","",CDR!AO1054)</f>
        <v/>
      </c>
      <c r="P1053" t="str">
        <f t="shared" si="130"/>
        <v/>
      </c>
      <c r="Q1053" t="str">
        <f>+IF($C1053="","",CDR!A1054)</f>
        <v/>
      </c>
      <c r="S1053" t="str">
        <f t="shared" si="131"/>
        <v/>
      </c>
      <c r="T1053" t="str">
        <f t="shared" si="132"/>
        <v/>
      </c>
      <c r="U1053" t="str">
        <f t="shared" si="133"/>
        <v/>
      </c>
      <c r="V1053" t="str">
        <f>+IF(C1053="","",IF(CDR!L1054="VRAC","Composant sans Colisage","Homogène"))</f>
        <v/>
      </c>
      <c r="W1053" t="str">
        <f>+IF(C1053="","",IF(CDR!L1054="VRAC","EACH",IF(CDR!L1054="COLIS","COLIS (CARTON FARDEAU DISPLAY)","PALETTE - BOX")))</f>
        <v/>
      </c>
      <c r="X1053" t="str">
        <f>+IF($C1053="","",IF(CDR!L1054="PALETTE",CDR!M1054,""))</f>
        <v/>
      </c>
      <c r="Z1053" t="str">
        <f>+IF($C1053="","",IF(CDR!N1054="PALETTE","",CDR!M1054))</f>
        <v/>
      </c>
      <c r="AC1053" t="str">
        <f t="shared" si="134"/>
        <v/>
      </c>
      <c r="AD1053" t="str">
        <f>+IF($C1053="","",CDR!$J$2)</f>
        <v/>
      </c>
      <c r="AE1053" t="str">
        <f>+IF(C1053="","",CDR!J1051)</f>
        <v/>
      </c>
      <c r="AF1053" t="str">
        <f t="shared" si="135"/>
        <v/>
      </c>
    </row>
    <row r="1054" spans="1:32" x14ac:dyDescent="0.25">
      <c r="A1054" t="str">
        <f>+IF($C1054="","",IF(CDR!I1055="","",TEXT(CDR!I1055,"00000000000000")))</f>
        <v/>
      </c>
      <c r="B1054" t="str">
        <f t="shared" si="128"/>
        <v/>
      </c>
      <c r="C1054" t="str">
        <f>+IF(CDR!F1055="","",SUBSTITUTE(CDR!F1055,"CHAR (10)"," "))</f>
        <v/>
      </c>
      <c r="D1054" t="str">
        <f>+IF(CDR!F1055="","",SUBSTITUTE(CDR!F1055,"CHAR (10)"," "))</f>
        <v/>
      </c>
      <c r="E1054" t="str">
        <f t="shared" si="129"/>
        <v/>
      </c>
      <c r="F1054" t="str">
        <f>+IF($C1054="","",IF(CDR!G1055="BIO","Oui","Non"))</f>
        <v/>
      </c>
      <c r="G1054" t="str">
        <f>+IF($C1054="","",IF(CDR!D1055="DOMEDIA","MDD",IF(CDR!D1055="APTA","MDD",IF(CDR!D1055="TOP BUDGET","Premier Prix","MN"))))</f>
        <v/>
      </c>
      <c r="H1054" t="str">
        <f>+IF($C1054="","",CDR!D1055)</f>
        <v/>
      </c>
      <c r="K1054" t="str">
        <f>+IF($C1054="","",CDR!$E$2)</f>
        <v/>
      </c>
      <c r="L1054" t="str">
        <f>+IF($C1054="","",CDR!$G$2)</f>
        <v/>
      </c>
      <c r="M1054" t="str">
        <f>+IF($C1054="","",CDR!AN1055)</f>
        <v/>
      </c>
      <c r="N1054" t="str">
        <f>+IF($C1054="","",CDR!AO1055)</f>
        <v/>
      </c>
      <c r="P1054" t="str">
        <f t="shared" si="130"/>
        <v/>
      </c>
      <c r="Q1054" t="str">
        <f>+IF($C1054="","",CDR!A1055)</f>
        <v/>
      </c>
      <c r="S1054" t="str">
        <f t="shared" si="131"/>
        <v/>
      </c>
      <c r="T1054" t="str">
        <f t="shared" si="132"/>
        <v/>
      </c>
      <c r="U1054" t="str">
        <f t="shared" si="133"/>
        <v/>
      </c>
      <c r="V1054" t="str">
        <f>+IF(C1054="","",IF(CDR!L1055="VRAC","Composant sans Colisage","Homogène"))</f>
        <v/>
      </c>
      <c r="W1054" t="str">
        <f>+IF(C1054="","",IF(CDR!L1055="VRAC","EACH",IF(CDR!L1055="COLIS","COLIS (CARTON FARDEAU DISPLAY)","PALETTE - BOX")))</f>
        <v/>
      </c>
      <c r="X1054" t="str">
        <f>+IF($C1054="","",IF(CDR!L1055="PALETTE",CDR!M1055,""))</f>
        <v/>
      </c>
      <c r="Z1054" t="str">
        <f>+IF($C1054="","",IF(CDR!N1055="PALETTE","",CDR!M1055))</f>
        <v/>
      </c>
      <c r="AC1054" t="str">
        <f t="shared" si="134"/>
        <v/>
      </c>
      <c r="AD1054" t="str">
        <f>+IF($C1054="","",CDR!$J$2)</f>
        <v/>
      </c>
      <c r="AE1054" t="str">
        <f>+IF(C1054="","",CDR!J1052)</f>
        <v/>
      </c>
      <c r="AF1054" t="str">
        <f t="shared" si="135"/>
        <v/>
      </c>
    </row>
    <row r="1055" spans="1:32" x14ac:dyDescent="0.25">
      <c r="A1055" t="str">
        <f>+IF($C1055="","",IF(CDR!I1056="","",TEXT(CDR!I1056,"00000000000000")))</f>
        <v/>
      </c>
      <c r="B1055" t="str">
        <f t="shared" si="128"/>
        <v/>
      </c>
      <c r="C1055" t="str">
        <f>+IF(CDR!F1056="","",SUBSTITUTE(CDR!F1056,"CHAR (10)"," "))</f>
        <v/>
      </c>
      <c r="D1055" t="str">
        <f>+IF(CDR!F1056="","",SUBSTITUTE(CDR!F1056,"CHAR (10)"," "))</f>
        <v/>
      </c>
      <c r="E1055" t="str">
        <f t="shared" si="129"/>
        <v/>
      </c>
      <c r="F1055" t="str">
        <f>+IF($C1055="","",IF(CDR!G1056="BIO","Oui","Non"))</f>
        <v/>
      </c>
      <c r="G1055" t="str">
        <f>+IF($C1055="","",IF(CDR!D1056="DOMEDIA","MDD",IF(CDR!D1056="APTA","MDD",IF(CDR!D1056="TOP BUDGET","Premier Prix","MN"))))</f>
        <v/>
      </c>
      <c r="H1055" t="str">
        <f>+IF($C1055="","",CDR!D1056)</f>
        <v/>
      </c>
      <c r="K1055" t="str">
        <f>+IF($C1055="","",CDR!$E$2)</f>
        <v/>
      </c>
      <c r="L1055" t="str">
        <f>+IF($C1055="","",CDR!$G$2)</f>
        <v/>
      </c>
      <c r="M1055" t="str">
        <f>+IF($C1055="","",CDR!AN1056)</f>
        <v/>
      </c>
      <c r="N1055" t="str">
        <f>+IF($C1055="","",CDR!AO1056)</f>
        <v/>
      </c>
      <c r="P1055" t="str">
        <f t="shared" si="130"/>
        <v/>
      </c>
      <c r="Q1055" t="str">
        <f>+IF($C1055="","",CDR!A1056)</f>
        <v/>
      </c>
      <c r="S1055" t="str">
        <f t="shared" si="131"/>
        <v/>
      </c>
      <c r="T1055" t="str">
        <f t="shared" si="132"/>
        <v/>
      </c>
      <c r="U1055" t="str">
        <f t="shared" si="133"/>
        <v/>
      </c>
      <c r="V1055" t="str">
        <f>+IF(C1055="","",IF(CDR!L1056="VRAC","Composant sans Colisage","Homogène"))</f>
        <v/>
      </c>
      <c r="W1055" t="str">
        <f>+IF(C1055="","",IF(CDR!L1056="VRAC","EACH",IF(CDR!L1056="COLIS","COLIS (CARTON FARDEAU DISPLAY)","PALETTE - BOX")))</f>
        <v/>
      </c>
      <c r="X1055" t="str">
        <f>+IF($C1055="","",IF(CDR!L1056="PALETTE",CDR!M1056,""))</f>
        <v/>
      </c>
      <c r="Z1055" t="str">
        <f>+IF($C1055="","",IF(CDR!N1056="PALETTE","",CDR!M1056))</f>
        <v/>
      </c>
      <c r="AC1055" t="str">
        <f t="shared" si="134"/>
        <v/>
      </c>
      <c r="AD1055" t="str">
        <f>+IF($C1055="","",CDR!$J$2)</f>
        <v/>
      </c>
      <c r="AE1055" t="str">
        <f>+IF(C1055="","",CDR!J1053)</f>
        <v/>
      </c>
      <c r="AF1055" t="str">
        <f t="shared" si="135"/>
        <v/>
      </c>
    </row>
    <row r="1056" spans="1:32" x14ac:dyDescent="0.25">
      <c r="A1056" t="str">
        <f>+IF($C1056="","",IF(CDR!I1057="","",TEXT(CDR!I1057,"00000000000000")))</f>
        <v/>
      </c>
      <c r="B1056" t="str">
        <f t="shared" si="128"/>
        <v/>
      </c>
      <c r="C1056" t="str">
        <f>+IF(CDR!F1057="","",SUBSTITUTE(CDR!F1057,"CHAR (10)"," "))</f>
        <v/>
      </c>
      <c r="D1056" t="str">
        <f>+IF(CDR!F1057="","",SUBSTITUTE(CDR!F1057,"CHAR (10)"," "))</f>
        <v/>
      </c>
      <c r="E1056" t="str">
        <f t="shared" si="129"/>
        <v/>
      </c>
      <c r="F1056" t="str">
        <f>+IF($C1056="","",IF(CDR!G1057="BIO","Oui","Non"))</f>
        <v/>
      </c>
      <c r="G1056" t="str">
        <f>+IF($C1056="","",IF(CDR!D1057="DOMEDIA","MDD",IF(CDR!D1057="APTA","MDD",IF(CDR!D1057="TOP BUDGET","Premier Prix","MN"))))</f>
        <v/>
      </c>
      <c r="H1056" t="str">
        <f>+IF($C1056="","",CDR!D1057)</f>
        <v/>
      </c>
      <c r="K1056" t="str">
        <f>+IF($C1056="","",CDR!$E$2)</f>
        <v/>
      </c>
      <c r="L1056" t="str">
        <f>+IF($C1056="","",CDR!$G$2)</f>
        <v/>
      </c>
      <c r="M1056" t="str">
        <f>+IF($C1056="","",CDR!AN1057)</f>
        <v/>
      </c>
      <c r="N1056" t="str">
        <f>+IF($C1056="","",CDR!AO1057)</f>
        <v/>
      </c>
      <c r="P1056" t="str">
        <f t="shared" si="130"/>
        <v/>
      </c>
      <c r="Q1056" t="str">
        <f>+IF($C1056="","",CDR!A1057)</f>
        <v/>
      </c>
      <c r="S1056" t="str">
        <f t="shared" si="131"/>
        <v/>
      </c>
      <c r="T1056" t="str">
        <f t="shared" si="132"/>
        <v/>
      </c>
      <c r="U1056" t="str">
        <f t="shared" si="133"/>
        <v/>
      </c>
      <c r="V1056" t="str">
        <f>+IF(C1056="","",IF(CDR!L1057="VRAC","Composant sans Colisage","Homogène"))</f>
        <v/>
      </c>
      <c r="W1056" t="str">
        <f>+IF(C1056="","",IF(CDR!L1057="VRAC","EACH",IF(CDR!L1057="COLIS","COLIS (CARTON FARDEAU DISPLAY)","PALETTE - BOX")))</f>
        <v/>
      </c>
      <c r="X1056" t="str">
        <f>+IF($C1056="","",IF(CDR!L1057="PALETTE",CDR!M1057,""))</f>
        <v/>
      </c>
      <c r="Z1056" t="str">
        <f>+IF($C1056="","",IF(CDR!N1057="PALETTE","",CDR!M1057))</f>
        <v/>
      </c>
      <c r="AC1056" t="str">
        <f t="shared" si="134"/>
        <v/>
      </c>
      <c r="AD1056" t="str">
        <f>+IF($C1056="","",CDR!$J$2)</f>
        <v/>
      </c>
      <c r="AE1056" t="str">
        <f>+IF(C1056="","",CDR!J1054)</f>
        <v/>
      </c>
      <c r="AF1056" t="str">
        <f t="shared" si="135"/>
        <v/>
      </c>
    </row>
    <row r="1057" spans="1:32" x14ac:dyDescent="0.25">
      <c r="A1057" t="str">
        <f>+IF($C1057="","",IF(CDR!I1058="","",TEXT(CDR!I1058,"00000000000000")))</f>
        <v/>
      </c>
      <c r="B1057" t="str">
        <f t="shared" si="128"/>
        <v/>
      </c>
      <c r="C1057" t="str">
        <f>+IF(CDR!F1058="","",SUBSTITUTE(CDR!F1058,"CHAR (10)"," "))</f>
        <v/>
      </c>
      <c r="D1057" t="str">
        <f>+IF(CDR!F1058="","",SUBSTITUTE(CDR!F1058,"CHAR (10)"," "))</f>
        <v/>
      </c>
      <c r="E1057" t="str">
        <f t="shared" si="129"/>
        <v/>
      </c>
      <c r="F1057" t="str">
        <f>+IF($C1057="","",IF(CDR!G1058="BIO","Oui","Non"))</f>
        <v/>
      </c>
      <c r="G1057" t="str">
        <f>+IF($C1057="","",IF(CDR!D1058="DOMEDIA","MDD",IF(CDR!D1058="APTA","MDD",IF(CDR!D1058="TOP BUDGET","Premier Prix","MN"))))</f>
        <v/>
      </c>
      <c r="H1057" t="str">
        <f>+IF($C1057="","",CDR!D1058)</f>
        <v/>
      </c>
      <c r="K1057" t="str">
        <f>+IF($C1057="","",CDR!$E$2)</f>
        <v/>
      </c>
      <c r="L1057" t="str">
        <f>+IF($C1057="","",CDR!$G$2)</f>
        <v/>
      </c>
      <c r="M1057" t="str">
        <f>+IF($C1057="","",CDR!AN1058)</f>
        <v/>
      </c>
      <c r="N1057" t="str">
        <f>+IF($C1057="","",CDR!AO1058)</f>
        <v/>
      </c>
      <c r="P1057" t="str">
        <f t="shared" si="130"/>
        <v/>
      </c>
      <c r="Q1057" t="str">
        <f>+IF($C1057="","",CDR!A1058)</f>
        <v/>
      </c>
      <c r="S1057" t="str">
        <f t="shared" si="131"/>
        <v/>
      </c>
      <c r="T1057" t="str">
        <f t="shared" si="132"/>
        <v/>
      </c>
      <c r="U1057" t="str">
        <f t="shared" si="133"/>
        <v/>
      </c>
      <c r="V1057" t="str">
        <f>+IF(C1057="","",IF(CDR!L1058="VRAC","Composant sans Colisage","Homogène"))</f>
        <v/>
      </c>
      <c r="W1057" t="str">
        <f>+IF(C1057="","",IF(CDR!L1058="VRAC","EACH",IF(CDR!L1058="COLIS","COLIS (CARTON FARDEAU DISPLAY)","PALETTE - BOX")))</f>
        <v/>
      </c>
      <c r="X1057" t="str">
        <f>+IF($C1057="","",IF(CDR!L1058="PALETTE",CDR!M1058,""))</f>
        <v/>
      </c>
      <c r="Z1057" t="str">
        <f>+IF($C1057="","",IF(CDR!N1058="PALETTE","",CDR!M1058))</f>
        <v/>
      </c>
      <c r="AC1057" t="str">
        <f t="shared" si="134"/>
        <v/>
      </c>
      <c r="AD1057" t="str">
        <f>+IF($C1057="","",CDR!$J$2)</f>
        <v/>
      </c>
      <c r="AE1057" t="str">
        <f>+IF(C1057="","",CDR!J1055)</f>
        <v/>
      </c>
      <c r="AF1057" t="str">
        <f t="shared" si="135"/>
        <v/>
      </c>
    </row>
    <row r="1058" spans="1:32" x14ac:dyDescent="0.25">
      <c r="A1058" t="str">
        <f>+IF($C1058="","",IF(CDR!I1059="","",TEXT(CDR!I1059,"00000000000000")))</f>
        <v/>
      </c>
      <c r="B1058" t="str">
        <f t="shared" si="128"/>
        <v/>
      </c>
      <c r="C1058" t="str">
        <f>+IF(CDR!F1059="","",SUBSTITUTE(CDR!F1059,"CHAR (10)"," "))</f>
        <v/>
      </c>
      <c r="D1058" t="str">
        <f>+IF(CDR!F1059="","",SUBSTITUTE(CDR!F1059,"CHAR (10)"," "))</f>
        <v/>
      </c>
      <c r="E1058" t="str">
        <f t="shared" si="129"/>
        <v/>
      </c>
      <c r="F1058" t="str">
        <f>+IF($C1058="","",IF(CDR!G1059="BIO","Oui","Non"))</f>
        <v/>
      </c>
      <c r="G1058" t="str">
        <f>+IF($C1058="","",IF(CDR!D1059="DOMEDIA","MDD",IF(CDR!D1059="APTA","MDD",IF(CDR!D1059="TOP BUDGET","Premier Prix","MN"))))</f>
        <v/>
      </c>
      <c r="H1058" t="str">
        <f>+IF($C1058="","",CDR!D1059)</f>
        <v/>
      </c>
      <c r="K1058" t="str">
        <f>+IF($C1058="","",CDR!$E$2)</f>
        <v/>
      </c>
      <c r="L1058" t="str">
        <f>+IF($C1058="","",CDR!$G$2)</f>
        <v/>
      </c>
      <c r="M1058" t="str">
        <f>+IF($C1058="","",CDR!AN1059)</f>
        <v/>
      </c>
      <c r="N1058" t="str">
        <f>+IF($C1058="","",CDR!AO1059)</f>
        <v/>
      </c>
      <c r="P1058" t="str">
        <f t="shared" si="130"/>
        <v/>
      </c>
      <c r="Q1058" t="str">
        <f>+IF($C1058="","",CDR!A1059)</f>
        <v/>
      </c>
      <c r="S1058" t="str">
        <f t="shared" si="131"/>
        <v/>
      </c>
      <c r="T1058" t="str">
        <f t="shared" si="132"/>
        <v/>
      </c>
      <c r="U1058" t="str">
        <f t="shared" si="133"/>
        <v/>
      </c>
      <c r="V1058" t="str">
        <f>+IF(C1058="","",IF(CDR!L1059="VRAC","Composant sans Colisage","Homogène"))</f>
        <v/>
      </c>
      <c r="W1058" t="str">
        <f>+IF(C1058="","",IF(CDR!L1059="VRAC","EACH",IF(CDR!L1059="COLIS","COLIS (CARTON FARDEAU DISPLAY)","PALETTE - BOX")))</f>
        <v/>
      </c>
      <c r="X1058" t="str">
        <f>+IF($C1058="","",IF(CDR!L1059="PALETTE",CDR!M1059,""))</f>
        <v/>
      </c>
      <c r="Z1058" t="str">
        <f>+IF($C1058="","",IF(CDR!N1059="PALETTE","",CDR!M1059))</f>
        <v/>
      </c>
      <c r="AC1058" t="str">
        <f t="shared" si="134"/>
        <v/>
      </c>
      <c r="AD1058" t="str">
        <f>+IF($C1058="","",CDR!$J$2)</f>
        <v/>
      </c>
      <c r="AE1058" t="str">
        <f>+IF(C1058="","",CDR!J1056)</f>
        <v/>
      </c>
      <c r="AF1058" t="str">
        <f t="shared" si="135"/>
        <v/>
      </c>
    </row>
    <row r="1059" spans="1:32" x14ac:dyDescent="0.25">
      <c r="A1059" t="str">
        <f>+IF($C1059="","",IF(CDR!I1060="","",TEXT(CDR!I1060,"00000000000000")))</f>
        <v/>
      </c>
      <c r="B1059" t="str">
        <f t="shared" si="128"/>
        <v/>
      </c>
      <c r="C1059" t="str">
        <f>+IF(CDR!F1060="","",SUBSTITUTE(CDR!F1060,"CHAR (10)"," "))</f>
        <v/>
      </c>
      <c r="D1059" t="str">
        <f>+IF(CDR!F1060="","",SUBSTITUTE(CDR!F1060,"CHAR (10)"," "))</f>
        <v/>
      </c>
      <c r="E1059" t="str">
        <f t="shared" si="129"/>
        <v/>
      </c>
      <c r="F1059" t="str">
        <f>+IF($C1059="","",IF(CDR!G1060="BIO","Oui","Non"))</f>
        <v/>
      </c>
      <c r="G1059" t="str">
        <f>+IF($C1059="","",IF(CDR!D1060="DOMEDIA","MDD",IF(CDR!D1060="APTA","MDD",IF(CDR!D1060="TOP BUDGET","Premier Prix","MN"))))</f>
        <v/>
      </c>
      <c r="H1059" t="str">
        <f>+IF($C1059="","",CDR!D1060)</f>
        <v/>
      </c>
      <c r="K1059" t="str">
        <f>+IF($C1059="","",CDR!$E$2)</f>
        <v/>
      </c>
      <c r="L1059" t="str">
        <f>+IF($C1059="","",CDR!$G$2)</f>
        <v/>
      </c>
      <c r="M1059" t="str">
        <f>+IF($C1059="","",CDR!AN1060)</f>
        <v/>
      </c>
      <c r="N1059" t="str">
        <f>+IF($C1059="","",CDR!AO1060)</f>
        <v/>
      </c>
      <c r="P1059" t="str">
        <f t="shared" si="130"/>
        <v/>
      </c>
      <c r="Q1059" t="str">
        <f>+IF($C1059="","",CDR!A1060)</f>
        <v/>
      </c>
      <c r="S1059" t="str">
        <f t="shared" si="131"/>
        <v/>
      </c>
      <c r="T1059" t="str">
        <f t="shared" si="132"/>
        <v/>
      </c>
      <c r="U1059" t="str">
        <f t="shared" si="133"/>
        <v/>
      </c>
      <c r="V1059" t="str">
        <f>+IF(C1059="","",IF(CDR!L1060="VRAC","Composant sans Colisage","Homogène"))</f>
        <v/>
      </c>
      <c r="W1059" t="str">
        <f>+IF(C1059="","",IF(CDR!L1060="VRAC","EACH",IF(CDR!L1060="COLIS","COLIS (CARTON FARDEAU DISPLAY)","PALETTE - BOX")))</f>
        <v/>
      </c>
      <c r="X1059" t="str">
        <f>+IF($C1059="","",IF(CDR!L1060="PALETTE",CDR!M1060,""))</f>
        <v/>
      </c>
      <c r="Z1059" t="str">
        <f>+IF($C1059="","",IF(CDR!N1060="PALETTE","",CDR!M1060))</f>
        <v/>
      </c>
      <c r="AC1059" t="str">
        <f t="shared" si="134"/>
        <v/>
      </c>
      <c r="AD1059" t="str">
        <f>+IF($C1059="","",CDR!$J$2)</f>
        <v/>
      </c>
      <c r="AE1059" t="str">
        <f>+IF(C1059="","",CDR!J1057)</f>
        <v/>
      </c>
      <c r="AF1059" t="str">
        <f t="shared" si="135"/>
        <v/>
      </c>
    </row>
    <row r="1060" spans="1:32" x14ac:dyDescent="0.25">
      <c r="A1060" t="str">
        <f>+IF($C1060="","",IF(CDR!I1061="","",TEXT(CDR!I1061,"00000000000000")))</f>
        <v/>
      </c>
      <c r="B1060" t="str">
        <f t="shared" si="128"/>
        <v/>
      </c>
      <c r="C1060" t="str">
        <f>+IF(CDR!F1061="","",SUBSTITUTE(CDR!F1061,"CHAR (10)"," "))</f>
        <v/>
      </c>
      <c r="D1060" t="str">
        <f>+IF(CDR!F1061="","",SUBSTITUTE(CDR!F1061,"CHAR (10)"," "))</f>
        <v/>
      </c>
      <c r="E1060" t="str">
        <f t="shared" si="129"/>
        <v/>
      </c>
      <c r="F1060" t="str">
        <f>+IF($C1060="","",IF(CDR!G1061="BIO","Oui","Non"))</f>
        <v/>
      </c>
      <c r="G1060" t="str">
        <f>+IF($C1060="","",IF(CDR!D1061="DOMEDIA","MDD",IF(CDR!D1061="APTA","MDD",IF(CDR!D1061="TOP BUDGET","Premier Prix","MN"))))</f>
        <v/>
      </c>
      <c r="H1060" t="str">
        <f>+IF($C1060="","",CDR!D1061)</f>
        <v/>
      </c>
      <c r="K1060" t="str">
        <f>+IF($C1060="","",CDR!$E$2)</f>
        <v/>
      </c>
      <c r="L1060" t="str">
        <f>+IF($C1060="","",CDR!$G$2)</f>
        <v/>
      </c>
      <c r="M1060" t="str">
        <f>+IF($C1060="","",CDR!AN1061)</f>
        <v/>
      </c>
      <c r="N1060" t="str">
        <f>+IF($C1060="","",CDR!AO1061)</f>
        <v/>
      </c>
      <c r="P1060" t="str">
        <f t="shared" si="130"/>
        <v/>
      </c>
      <c r="Q1060" t="str">
        <f>+IF($C1060="","",CDR!A1061)</f>
        <v/>
      </c>
      <c r="S1060" t="str">
        <f t="shared" si="131"/>
        <v/>
      </c>
      <c r="T1060" t="str">
        <f t="shared" si="132"/>
        <v/>
      </c>
      <c r="U1060" t="str">
        <f t="shared" si="133"/>
        <v/>
      </c>
      <c r="V1060" t="str">
        <f>+IF(C1060="","",IF(CDR!L1061="VRAC","Composant sans Colisage","Homogène"))</f>
        <v/>
      </c>
      <c r="W1060" t="str">
        <f>+IF(C1060="","",IF(CDR!L1061="VRAC","EACH",IF(CDR!L1061="COLIS","COLIS (CARTON FARDEAU DISPLAY)","PALETTE - BOX")))</f>
        <v/>
      </c>
      <c r="X1060" t="str">
        <f>+IF($C1060="","",IF(CDR!L1061="PALETTE",CDR!M1061,""))</f>
        <v/>
      </c>
      <c r="Z1060" t="str">
        <f>+IF($C1060="","",IF(CDR!N1061="PALETTE","",CDR!M1061))</f>
        <v/>
      </c>
      <c r="AC1060" t="str">
        <f t="shared" si="134"/>
        <v/>
      </c>
      <c r="AD1060" t="str">
        <f>+IF($C1060="","",CDR!$J$2)</f>
        <v/>
      </c>
      <c r="AE1060" t="str">
        <f>+IF(C1060="","",CDR!J1058)</f>
        <v/>
      </c>
      <c r="AF1060" t="str">
        <f t="shared" si="135"/>
        <v/>
      </c>
    </row>
    <row r="1061" spans="1:32" x14ac:dyDescent="0.25">
      <c r="A1061" t="str">
        <f>+IF($C1061="","",IF(CDR!I1062="","",TEXT(CDR!I1062,"00000000000000")))</f>
        <v/>
      </c>
      <c r="B1061" t="str">
        <f t="shared" si="128"/>
        <v/>
      </c>
      <c r="C1061" t="str">
        <f>+IF(CDR!F1062="","",SUBSTITUTE(CDR!F1062,"CHAR (10)"," "))</f>
        <v/>
      </c>
      <c r="D1061" t="str">
        <f>+IF(CDR!F1062="","",SUBSTITUTE(CDR!F1062,"CHAR (10)"," "))</f>
        <v/>
      </c>
      <c r="E1061" t="str">
        <f t="shared" si="129"/>
        <v/>
      </c>
      <c r="F1061" t="str">
        <f>+IF($C1061="","",IF(CDR!G1062="BIO","Oui","Non"))</f>
        <v/>
      </c>
      <c r="G1061" t="str">
        <f>+IF($C1061="","",IF(CDR!D1062="DOMEDIA","MDD",IF(CDR!D1062="APTA","MDD",IF(CDR!D1062="TOP BUDGET","Premier Prix","MN"))))</f>
        <v/>
      </c>
      <c r="H1061" t="str">
        <f>+IF($C1061="","",CDR!D1062)</f>
        <v/>
      </c>
      <c r="K1061" t="str">
        <f>+IF($C1061="","",CDR!$E$2)</f>
        <v/>
      </c>
      <c r="L1061" t="str">
        <f>+IF($C1061="","",CDR!$G$2)</f>
        <v/>
      </c>
      <c r="M1061" t="str">
        <f>+IF($C1061="","",CDR!AN1062)</f>
        <v/>
      </c>
      <c r="N1061" t="str">
        <f>+IF($C1061="","",CDR!AO1062)</f>
        <v/>
      </c>
      <c r="P1061" t="str">
        <f t="shared" si="130"/>
        <v/>
      </c>
      <c r="Q1061" t="str">
        <f>+IF($C1061="","",CDR!A1062)</f>
        <v/>
      </c>
      <c r="S1061" t="str">
        <f t="shared" si="131"/>
        <v/>
      </c>
      <c r="T1061" t="str">
        <f t="shared" si="132"/>
        <v/>
      </c>
      <c r="U1061" t="str">
        <f t="shared" si="133"/>
        <v/>
      </c>
      <c r="V1061" t="str">
        <f>+IF(C1061="","",IF(CDR!L1062="VRAC","Composant sans Colisage","Homogène"))</f>
        <v/>
      </c>
      <c r="W1061" t="str">
        <f>+IF(C1061="","",IF(CDR!L1062="VRAC","EACH",IF(CDR!L1062="COLIS","COLIS (CARTON FARDEAU DISPLAY)","PALETTE - BOX")))</f>
        <v/>
      </c>
      <c r="X1061" t="str">
        <f>+IF($C1061="","",IF(CDR!L1062="PALETTE",CDR!M1062,""))</f>
        <v/>
      </c>
      <c r="Z1061" t="str">
        <f>+IF($C1061="","",IF(CDR!N1062="PALETTE","",CDR!M1062))</f>
        <v/>
      </c>
      <c r="AC1061" t="str">
        <f t="shared" si="134"/>
        <v/>
      </c>
      <c r="AD1061" t="str">
        <f>+IF($C1061="","",CDR!$J$2)</f>
        <v/>
      </c>
      <c r="AE1061" t="str">
        <f>+IF(C1061="","",CDR!J1059)</f>
        <v/>
      </c>
      <c r="AF1061" t="str">
        <f t="shared" si="135"/>
        <v/>
      </c>
    </row>
    <row r="1062" spans="1:32" x14ac:dyDescent="0.25">
      <c r="A1062" t="str">
        <f>+IF($C1062="","",IF(CDR!I1063="","",TEXT(CDR!I1063,"00000000000000")))</f>
        <v/>
      </c>
      <c r="B1062" t="str">
        <f t="shared" si="128"/>
        <v/>
      </c>
      <c r="C1062" t="str">
        <f>+IF(CDR!F1063="","",SUBSTITUTE(CDR!F1063,"CHAR (10)"," "))</f>
        <v/>
      </c>
      <c r="D1062" t="str">
        <f>+IF(CDR!F1063="","",SUBSTITUTE(CDR!F1063,"CHAR (10)"," "))</f>
        <v/>
      </c>
      <c r="E1062" t="str">
        <f t="shared" si="129"/>
        <v/>
      </c>
      <c r="F1062" t="str">
        <f>+IF($C1062="","",IF(CDR!G1063="BIO","Oui","Non"))</f>
        <v/>
      </c>
      <c r="G1062" t="str">
        <f>+IF($C1062="","",IF(CDR!D1063="DOMEDIA","MDD",IF(CDR!D1063="APTA","MDD",IF(CDR!D1063="TOP BUDGET","Premier Prix","MN"))))</f>
        <v/>
      </c>
      <c r="H1062" t="str">
        <f>+IF($C1062="","",CDR!D1063)</f>
        <v/>
      </c>
      <c r="K1062" t="str">
        <f>+IF($C1062="","",CDR!$E$2)</f>
        <v/>
      </c>
      <c r="L1062" t="str">
        <f>+IF($C1062="","",CDR!$G$2)</f>
        <v/>
      </c>
      <c r="M1062" t="str">
        <f>+IF($C1062="","",CDR!AN1063)</f>
        <v/>
      </c>
      <c r="N1062" t="str">
        <f>+IF($C1062="","",CDR!AO1063)</f>
        <v/>
      </c>
      <c r="P1062" t="str">
        <f t="shared" si="130"/>
        <v/>
      </c>
      <c r="Q1062" t="str">
        <f>+IF($C1062="","",CDR!A1063)</f>
        <v/>
      </c>
      <c r="S1062" t="str">
        <f t="shared" si="131"/>
        <v/>
      </c>
      <c r="T1062" t="str">
        <f t="shared" si="132"/>
        <v/>
      </c>
      <c r="U1062" t="str">
        <f t="shared" si="133"/>
        <v/>
      </c>
      <c r="V1062" t="str">
        <f>+IF(C1062="","",IF(CDR!L1063="VRAC","Composant sans Colisage","Homogène"))</f>
        <v/>
      </c>
      <c r="W1062" t="str">
        <f>+IF(C1062="","",IF(CDR!L1063="VRAC","EACH",IF(CDR!L1063="COLIS","COLIS (CARTON FARDEAU DISPLAY)","PALETTE - BOX")))</f>
        <v/>
      </c>
      <c r="X1062" t="str">
        <f>+IF($C1062="","",IF(CDR!L1063="PALETTE",CDR!M1063,""))</f>
        <v/>
      </c>
      <c r="Z1062" t="str">
        <f>+IF($C1062="","",IF(CDR!N1063="PALETTE","",CDR!M1063))</f>
        <v/>
      </c>
      <c r="AC1062" t="str">
        <f t="shared" si="134"/>
        <v/>
      </c>
      <c r="AD1062" t="str">
        <f>+IF($C1062="","",CDR!$J$2)</f>
        <v/>
      </c>
      <c r="AE1062" t="str">
        <f>+IF(C1062="","",CDR!J1060)</f>
        <v/>
      </c>
      <c r="AF1062" t="str">
        <f t="shared" si="135"/>
        <v/>
      </c>
    </row>
    <row r="1063" spans="1:32" x14ac:dyDescent="0.25">
      <c r="A1063" t="str">
        <f>+IF($C1063="","",IF(CDR!I1064="","",TEXT(CDR!I1064,"00000000000000")))</f>
        <v/>
      </c>
      <c r="B1063" t="str">
        <f t="shared" si="128"/>
        <v/>
      </c>
      <c r="C1063" t="str">
        <f>+IF(CDR!F1064="","",SUBSTITUTE(CDR!F1064,"CHAR (10)"," "))</f>
        <v/>
      </c>
      <c r="D1063" t="str">
        <f>+IF(CDR!F1064="","",SUBSTITUTE(CDR!F1064,"CHAR (10)"," "))</f>
        <v/>
      </c>
      <c r="E1063" t="str">
        <f t="shared" si="129"/>
        <v/>
      </c>
      <c r="F1063" t="str">
        <f>+IF($C1063="","",IF(CDR!G1064="BIO","Oui","Non"))</f>
        <v/>
      </c>
      <c r="G1063" t="str">
        <f>+IF($C1063="","",IF(CDR!D1064="DOMEDIA","MDD",IF(CDR!D1064="APTA","MDD",IF(CDR!D1064="TOP BUDGET","Premier Prix","MN"))))</f>
        <v/>
      </c>
      <c r="H1063" t="str">
        <f>+IF($C1063="","",CDR!D1064)</f>
        <v/>
      </c>
      <c r="K1063" t="str">
        <f>+IF($C1063="","",CDR!$E$2)</f>
        <v/>
      </c>
      <c r="L1063" t="str">
        <f>+IF($C1063="","",CDR!$G$2)</f>
        <v/>
      </c>
      <c r="M1063" t="str">
        <f>+IF($C1063="","",CDR!AN1064)</f>
        <v/>
      </c>
      <c r="N1063" t="str">
        <f>+IF($C1063="","",CDR!AO1064)</f>
        <v/>
      </c>
      <c r="P1063" t="str">
        <f t="shared" si="130"/>
        <v/>
      </c>
      <c r="Q1063" t="str">
        <f>+IF($C1063="","",CDR!A1064)</f>
        <v/>
      </c>
      <c r="S1063" t="str">
        <f t="shared" si="131"/>
        <v/>
      </c>
      <c r="T1063" t="str">
        <f t="shared" si="132"/>
        <v/>
      </c>
      <c r="U1063" t="str">
        <f t="shared" si="133"/>
        <v/>
      </c>
      <c r="V1063" t="str">
        <f>+IF(C1063="","",IF(CDR!L1064="VRAC","Composant sans Colisage","Homogène"))</f>
        <v/>
      </c>
      <c r="W1063" t="str">
        <f>+IF(C1063="","",IF(CDR!L1064="VRAC","EACH",IF(CDR!L1064="COLIS","COLIS (CARTON FARDEAU DISPLAY)","PALETTE - BOX")))</f>
        <v/>
      </c>
      <c r="X1063" t="str">
        <f>+IF($C1063="","",IF(CDR!L1064="PALETTE",CDR!M1064,""))</f>
        <v/>
      </c>
      <c r="Z1063" t="str">
        <f>+IF($C1063="","",IF(CDR!N1064="PALETTE","",CDR!M1064))</f>
        <v/>
      </c>
      <c r="AC1063" t="str">
        <f t="shared" si="134"/>
        <v/>
      </c>
      <c r="AD1063" t="str">
        <f>+IF($C1063="","",CDR!$J$2)</f>
        <v/>
      </c>
      <c r="AE1063" t="str">
        <f>+IF(C1063="","",CDR!J1061)</f>
        <v/>
      </c>
      <c r="AF1063" t="str">
        <f t="shared" si="135"/>
        <v/>
      </c>
    </row>
    <row r="1064" spans="1:32" x14ac:dyDescent="0.25">
      <c r="A1064" t="str">
        <f>+IF($C1064="","",IF(CDR!I1065="","",TEXT(CDR!I1065,"00000000000000")))</f>
        <v/>
      </c>
      <c r="B1064" t="str">
        <f t="shared" si="128"/>
        <v/>
      </c>
      <c r="C1064" t="str">
        <f>+IF(CDR!F1065="","",SUBSTITUTE(CDR!F1065,"CHAR (10)"," "))</f>
        <v/>
      </c>
      <c r="D1064" t="str">
        <f>+IF(CDR!F1065="","",SUBSTITUTE(CDR!F1065,"CHAR (10)"," "))</f>
        <v/>
      </c>
      <c r="E1064" t="str">
        <f t="shared" si="129"/>
        <v/>
      </c>
      <c r="F1064" t="str">
        <f>+IF($C1064="","",IF(CDR!G1065="BIO","Oui","Non"))</f>
        <v/>
      </c>
      <c r="G1064" t="str">
        <f>+IF($C1064="","",IF(CDR!D1065="DOMEDIA","MDD",IF(CDR!D1065="APTA","MDD",IF(CDR!D1065="TOP BUDGET","Premier Prix","MN"))))</f>
        <v/>
      </c>
      <c r="H1064" t="str">
        <f>+IF($C1064="","",CDR!D1065)</f>
        <v/>
      </c>
      <c r="K1064" t="str">
        <f>+IF($C1064="","",CDR!$E$2)</f>
        <v/>
      </c>
      <c r="L1064" t="str">
        <f>+IF($C1064="","",CDR!$G$2)</f>
        <v/>
      </c>
      <c r="M1064" t="str">
        <f>+IF($C1064="","",CDR!AN1065)</f>
        <v/>
      </c>
      <c r="N1064" t="str">
        <f>+IF($C1064="","",CDR!AO1065)</f>
        <v/>
      </c>
      <c r="P1064" t="str">
        <f t="shared" si="130"/>
        <v/>
      </c>
      <c r="Q1064" t="str">
        <f>+IF($C1064="","",CDR!A1065)</f>
        <v/>
      </c>
      <c r="S1064" t="str">
        <f t="shared" si="131"/>
        <v/>
      </c>
      <c r="T1064" t="str">
        <f t="shared" si="132"/>
        <v/>
      </c>
      <c r="U1064" t="str">
        <f t="shared" si="133"/>
        <v/>
      </c>
      <c r="V1064" t="str">
        <f>+IF(C1064="","",IF(CDR!L1065="VRAC","Composant sans Colisage","Homogène"))</f>
        <v/>
      </c>
      <c r="W1064" t="str">
        <f>+IF(C1064="","",IF(CDR!L1065="VRAC","EACH",IF(CDR!L1065="COLIS","COLIS (CARTON FARDEAU DISPLAY)","PALETTE - BOX")))</f>
        <v/>
      </c>
      <c r="X1064" t="str">
        <f>+IF($C1064="","",IF(CDR!L1065="PALETTE",CDR!M1065,""))</f>
        <v/>
      </c>
      <c r="Z1064" t="str">
        <f>+IF($C1064="","",IF(CDR!N1065="PALETTE","",CDR!M1065))</f>
        <v/>
      </c>
      <c r="AC1064" t="str">
        <f t="shared" si="134"/>
        <v/>
      </c>
      <c r="AD1064" t="str">
        <f>+IF($C1064="","",CDR!$J$2)</f>
        <v/>
      </c>
      <c r="AE1064" t="str">
        <f>+IF(C1064="","",CDR!J1062)</f>
        <v/>
      </c>
      <c r="AF1064" t="str">
        <f t="shared" si="135"/>
        <v/>
      </c>
    </row>
    <row r="1065" spans="1:32" x14ac:dyDescent="0.25">
      <c r="A1065" t="str">
        <f>+IF($C1065="","",IF(CDR!I1066="","",TEXT(CDR!I1066,"00000000000000")))</f>
        <v/>
      </c>
      <c r="B1065" t="str">
        <f t="shared" si="128"/>
        <v/>
      </c>
      <c r="C1065" t="str">
        <f>+IF(CDR!F1066="","",SUBSTITUTE(CDR!F1066,"CHAR (10)"," "))</f>
        <v/>
      </c>
      <c r="D1065" t="str">
        <f>+IF(CDR!F1066="","",SUBSTITUTE(CDR!F1066,"CHAR (10)"," "))</f>
        <v/>
      </c>
      <c r="E1065" t="str">
        <f t="shared" si="129"/>
        <v/>
      </c>
      <c r="F1065" t="str">
        <f>+IF($C1065="","",IF(CDR!G1066="BIO","Oui","Non"))</f>
        <v/>
      </c>
      <c r="G1065" t="str">
        <f>+IF($C1065="","",IF(CDR!D1066="DOMEDIA","MDD",IF(CDR!D1066="APTA","MDD",IF(CDR!D1066="TOP BUDGET","Premier Prix","MN"))))</f>
        <v/>
      </c>
      <c r="H1065" t="str">
        <f>+IF($C1065="","",CDR!D1066)</f>
        <v/>
      </c>
      <c r="K1065" t="str">
        <f>+IF($C1065="","",CDR!$E$2)</f>
        <v/>
      </c>
      <c r="L1065" t="str">
        <f>+IF($C1065="","",CDR!$G$2)</f>
        <v/>
      </c>
      <c r="M1065" t="str">
        <f>+IF($C1065="","",CDR!AN1066)</f>
        <v/>
      </c>
      <c r="N1065" t="str">
        <f>+IF($C1065="","",CDR!AO1066)</f>
        <v/>
      </c>
      <c r="P1065" t="str">
        <f t="shared" si="130"/>
        <v/>
      </c>
      <c r="Q1065" t="str">
        <f>+IF($C1065="","",CDR!A1066)</f>
        <v/>
      </c>
      <c r="S1065" t="str">
        <f t="shared" si="131"/>
        <v/>
      </c>
      <c r="T1065" t="str">
        <f t="shared" si="132"/>
        <v/>
      </c>
      <c r="U1065" t="str">
        <f t="shared" si="133"/>
        <v/>
      </c>
      <c r="V1065" t="str">
        <f>+IF(C1065="","",IF(CDR!L1066="VRAC","Composant sans Colisage","Homogène"))</f>
        <v/>
      </c>
      <c r="W1065" t="str">
        <f>+IF(C1065="","",IF(CDR!L1066="VRAC","EACH",IF(CDR!L1066="COLIS","COLIS (CARTON FARDEAU DISPLAY)","PALETTE - BOX")))</f>
        <v/>
      </c>
      <c r="X1065" t="str">
        <f>+IF($C1065="","",IF(CDR!L1066="PALETTE",CDR!M1066,""))</f>
        <v/>
      </c>
      <c r="Z1065" t="str">
        <f>+IF($C1065="","",IF(CDR!N1066="PALETTE","",CDR!M1066))</f>
        <v/>
      </c>
      <c r="AC1065" t="str">
        <f t="shared" si="134"/>
        <v/>
      </c>
      <c r="AD1065" t="str">
        <f>+IF($C1065="","",CDR!$J$2)</f>
        <v/>
      </c>
      <c r="AE1065" t="str">
        <f>+IF(C1065="","",CDR!J1063)</f>
        <v/>
      </c>
      <c r="AF1065" t="str">
        <f t="shared" si="135"/>
        <v/>
      </c>
    </row>
    <row r="1066" spans="1:32" x14ac:dyDescent="0.25">
      <c r="A1066" t="str">
        <f>+IF($C1066="","",IF(CDR!I1067="","",TEXT(CDR!I1067,"00000000000000")))</f>
        <v/>
      </c>
      <c r="B1066" t="str">
        <f t="shared" si="128"/>
        <v/>
      </c>
      <c r="C1066" t="str">
        <f>+IF(CDR!F1067="","",SUBSTITUTE(CDR!F1067,"CHAR (10)"," "))</f>
        <v/>
      </c>
      <c r="D1066" t="str">
        <f>+IF(CDR!F1067="","",SUBSTITUTE(CDR!F1067,"CHAR (10)"," "))</f>
        <v/>
      </c>
      <c r="E1066" t="str">
        <f t="shared" si="129"/>
        <v/>
      </c>
      <c r="F1066" t="str">
        <f>+IF($C1066="","",IF(CDR!G1067="BIO","Oui","Non"))</f>
        <v/>
      </c>
      <c r="G1066" t="str">
        <f>+IF($C1066="","",IF(CDR!D1067="DOMEDIA","MDD",IF(CDR!D1067="APTA","MDD",IF(CDR!D1067="TOP BUDGET","Premier Prix","MN"))))</f>
        <v/>
      </c>
      <c r="H1066" t="str">
        <f>+IF($C1066="","",CDR!D1067)</f>
        <v/>
      </c>
      <c r="K1066" t="str">
        <f>+IF($C1066="","",CDR!$E$2)</f>
        <v/>
      </c>
      <c r="L1066" t="str">
        <f>+IF($C1066="","",CDR!$G$2)</f>
        <v/>
      </c>
      <c r="M1066" t="str">
        <f>+IF($C1066="","",CDR!AN1067)</f>
        <v/>
      </c>
      <c r="N1066" t="str">
        <f>+IF($C1066="","",CDR!AO1067)</f>
        <v/>
      </c>
      <c r="P1066" t="str">
        <f t="shared" si="130"/>
        <v/>
      </c>
      <c r="Q1066" t="str">
        <f>+IF($C1066="","",CDR!A1067)</f>
        <v/>
      </c>
      <c r="S1066" t="str">
        <f t="shared" si="131"/>
        <v/>
      </c>
      <c r="T1066" t="str">
        <f t="shared" si="132"/>
        <v/>
      </c>
      <c r="U1066" t="str">
        <f t="shared" si="133"/>
        <v/>
      </c>
      <c r="V1066" t="str">
        <f>+IF(C1066="","",IF(CDR!L1067="VRAC","Composant sans Colisage","Homogène"))</f>
        <v/>
      </c>
      <c r="W1066" t="str">
        <f>+IF(C1066="","",IF(CDR!L1067="VRAC","EACH",IF(CDR!L1067="COLIS","COLIS (CARTON FARDEAU DISPLAY)","PALETTE - BOX")))</f>
        <v/>
      </c>
      <c r="X1066" t="str">
        <f>+IF($C1066="","",IF(CDR!L1067="PALETTE",CDR!M1067,""))</f>
        <v/>
      </c>
      <c r="Z1066" t="str">
        <f>+IF($C1066="","",IF(CDR!N1067="PALETTE","",CDR!M1067))</f>
        <v/>
      </c>
      <c r="AC1066" t="str">
        <f t="shared" si="134"/>
        <v/>
      </c>
      <c r="AD1066" t="str">
        <f>+IF($C1066="","",CDR!$J$2)</f>
        <v/>
      </c>
      <c r="AE1066" t="str">
        <f>+IF(C1066="","",CDR!J1064)</f>
        <v/>
      </c>
      <c r="AF1066" t="str">
        <f t="shared" si="135"/>
        <v/>
      </c>
    </row>
    <row r="1067" spans="1:32" x14ac:dyDescent="0.25">
      <c r="A1067" t="str">
        <f>+IF($C1067="","",IF(CDR!I1068="","",TEXT(CDR!I1068,"00000000000000")))</f>
        <v/>
      </c>
      <c r="B1067" t="str">
        <f t="shared" si="128"/>
        <v/>
      </c>
      <c r="C1067" t="str">
        <f>+IF(CDR!F1068="","",SUBSTITUTE(CDR!F1068,"CHAR (10)"," "))</f>
        <v/>
      </c>
      <c r="D1067" t="str">
        <f>+IF(CDR!F1068="","",SUBSTITUTE(CDR!F1068,"CHAR (10)"," "))</f>
        <v/>
      </c>
      <c r="E1067" t="str">
        <f t="shared" si="129"/>
        <v/>
      </c>
      <c r="F1067" t="str">
        <f>+IF($C1067="","",IF(CDR!G1068="BIO","Oui","Non"))</f>
        <v/>
      </c>
      <c r="G1067" t="str">
        <f>+IF($C1067="","",IF(CDR!D1068="DOMEDIA","MDD",IF(CDR!D1068="APTA","MDD",IF(CDR!D1068="TOP BUDGET","Premier Prix","MN"))))</f>
        <v/>
      </c>
      <c r="H1067" t="str">
        <f>+IF($C1067="","",CDR!D1068)</f>
        <v/>
      </c>
      <c r="K1067" t="str">
        <f>+IF($C1067="","",CDR!$E$2)</f>
        <v/>
      </c>
      <c r="L1067" t="str">
        <f>+IF($C1067="","",CDR!$G$2)</f>
        <v/>
      </c>
      <c r="M1067" t="str">
        <f>+IF($C1067="","",CDR!AN1068)</f>
        <v/>
      </c>
      <c r="N1067" t="str">
        <f>+IF($C1067="","",CDR!AO1068)</f>
        <v/>
      </c>
      <c r="P1067" t="str">
        <f t="shared" si="130"/>
        <v/>
      </c>
      <c r="Q1067" t="str">
        <f>+IF($C1067="","",CDR!A1068)</f>
        <v/>
      </c>
      <c r="S1067" t="str">
        <f t="shared" si="131"/>
        <v/>
      </c>
      <c r="T1067" t="str">
        <f t="shared" si="132"/>
        <v/>
      </c>
      <c r="U1067" t="str">
        <f t="shared" si="133"/>
        <v/>
      </c>
      <c r="V1067" t="str">
        <f>+IF(C1067="","",IF(CDR!L1068="VRAC","Composant sans Colisage","Homogène"))</f>
        <v/>
      </c>
      <c r="W1067" t="str">
        <f>+IF(C1067="","",IF(CDR!L1068="VRAC","EACH",IF(CDR!L1068="COLIS","COLIS (CARTON FARDEAU DISPLAY)","PALETTE - BOX")))</f>
        <v/>
      </c>
      <c r="X1067" t="str">
        <f>+IF($C1067="","",IF(CDR!L1068="PALETTE",CDR!M1068,""))</f>
        <v/>
      </c>
      <c r="Z1067" t="str">
        <f>+IF($C1067="","",IF(CDR!N1068="PALETTE","",CDR!M1068))</f>
        <v/>
      </c>
      <c r="AC1067" t="str">
        <f t="shared" si="134"/>
        <v/>
      </c>
      <c r="AD1067" t="str">
        <f>+IF($C1067="","",CDR!$J$2)</f>
        <v/>
      </c>
      <c r="AE1067" t="str">
        <f>+IF(C1067="","",CDR!J1065)</f>
        <v/>
      </c>
      <c r="AF1067" t="str">
        <f t="shared" si="135"/>
        <v/>
      </c>
    </row>
    <row r="1068" spans="1:32" x14ac:dyDescent="0.25">
      <c r="A1068" t="str">
        <f>+IF($C1068="","",IF(CDR!I1069="","",TEXT(CDR!I1069,"00000000000000")))</f>
        <v/>
      </c>
      <c r="B1068" t="str">
        <f t="shared" si="128"/>
        <v/>
      </c>
      <c r="C1068" t="str">
        <f>+IF(CDR!F1069="","",SUBSTITUTE(CDR!F1069,"CHAR (10)"," "))</f>
        <v/>
      </c>
      <c r="D1068" t="str">
        <f>+IF(CDR!F1069="","",SUBSTITUTE(CDR!F1069,"CHAR (10)"," "))</f>
        <v/>
      </c>
      <c r="E1068" t="str">
        <f t="shared" si="129"/>
        <v/>
      </c>
      <c r="F1068" t="str">
        <f>+IF($C1068="","",IF(CDR!G1069="BIO","Oui","Non"))</f>
        <v/>
      </c>
      <c r="G1068" t="str">
        <f>+IF($C1068="","",IF(CDR!D1069="DOMEDIA","MDD",IF(CDR!D1069="APTA","MDD",IF(CDR!D1069="TOP BUDGET","Premier Prix","MN"))))</f>
        <v/>
      </c>
      <c r="H1068" t="str">
        <f>+IF($C1068="","",CDR!D1069)</f>
        <v/>
      </c>
      <c r="K1068" t="str">
        <f>+IF($C1068="","",CDR!$E$2)</f>
        <v/>
      </c>
      <c r="L1068" t="str">
        <f>+IF($C1068="","",CDR!$G$2)</f>
        <v/>
      </c>
      <c r="M1068" t="str">
        <f>+IF($C1068="","",CDR!AN1069)</f>
        <v/>
      </c>
      <c r="N1068" t="str">
        <f>+IF($C1068="","",CDR!AO1069)</f>
        <v/>
      </c>
      <c r="P1068" t="str">
        <f t="shared" si="130"/>
        <v/>
      </c>
      <c r="Q1068" t="str">
        <f>+IF($C1068="","",CDR!A1069)</f>
        <v/>
      </c>
      <c r="S1068" t="str">
        <f t="shared" si="131"/>
        <v/>
      </c>
      <c r="T1068" t="str">
        <f t="shared" si="132"/>
        <v/>
      </c>
      <c r="U1068" t="str">
        <f t="shared" si="133"/>
        <v/>
      </c>
      <c r="V1068" t="str">
        <f>+IF(C1068="","",IF(CDR!L1069="VRAC","Composant sans Colisage","Homogène"))</f>
        <v/>
      </c>
      <c r="W1068" t="str">
        <f>+IF(C1068="","",IF(CDR!L1069="VRAC","EACH",IF(CDR!L1069="COLIS","COLIS (CARTON FARDEAU DISPLAY)","PALETTE - BOX")))</f>
        <v/>
      </c>
      <c r="X1068" t="str">
        <f>+IF($C1068="","",IF(CDR!L1069="PALETTE",CDR!M1069,""))</f>
        <v/>
      </c>
      <c r="Z1068" t="str">
        <f>+IF($C1068="","",IF(CDR!N1069="PALETTE","",CDR!M1069))</f>
        <v/>
      </c>
      <c r="AC1068" t="str">
        <f t="shared" si="134"/>
        <v/>
      </c>
      <c r="AD1068" t="str">
        <f>+IF($C1068="","",CDR!$J$2)</f>
        <v/>
      </c>
      <c r="AE1068" t="str">
        <f>+IF(C1068="","",CDR!J1066)</f>
        <v/>
      </c>
      <c r="AF1068" t="str">
        <f t="shared" si="135"/>
        <v/>
      </c>
    </row>
    <row r="1069" spans="1:32" x14ac:dyDescent="0.25">
      <c r="A1069" t="str">
        <f>+IF($C1069="","",IF(CDR!I1070="","",TEXT(CDR!I1070,"00000000000000")))</f>
        <v/>
      </c>
      <c r="B1069" t="str">
        <f t="shared" si="128"/>
        <v/>
      </c>
      <c r="C1069" t="str">
        <f>+IF(CDR!F1070="","",SUBSTITUTE(CDR!F1070,"CHAR (10)"," "))</f>
        <v/>
      </c>
      <c r="D1069" t="str">
        <f>+IF(CDR!F1070="","",SUBSTITUTE(CDR!F1070,"CHAR (10)"," "))</f>
        <v/>
      </c>
      <c r="E1069" t="str">
        <f t="shared" si="129"/>
        <v/>
      </c>
      <c r="F1069" t="str">
        <f>+IF($C1069="","",IF(CDR!G1070="BIO","Oui","Non"))</f>
        <v/>
      </c>
      <c r="G1069" t="str">
        <f>+IF($C1069="","",IF(CDR!D1070="DOMEDIA","MDD",IF(CDR!D1070="APTA","MDD",IF(CDR!D1070="TOP BUDGET","Premier Prix","MN"))))</f>
        <v/>
      </c>
      <c r="H1069" t="str">
        <f>+IF($C1069="","",CDR!D1070)</f>
        <v/>
      </c>
      <c r="K1069" t="str">
        <f>+IF($C1069="","",CDR!$E$2)</f>
        <v/>
      </c>
      <c r="L1069" t="str">
        <f>+IF($C1069="","",CDR!$G$2)</f>
        <v/>
      </c>
      <c r="M1069" t="str">
        <f>+IF($C1069="","",CDR!AN1070)</f>
        <v/>
      </c>
      <c r="N1069" t="str">
        <f>+IF($C1069="","",CDR!AO1070)</f>
        <v/>
      </c>
      <c r="P1069" t="str">
        <f t="shared" si="130"/>
        <v/>
      </c>
      <c r="Q1069" t="str">
        <f>+IF($C1069="","",CDR!A1070)</f>
        <v/>
      </c>
      <c r="S1069" t="str">
        <f t="shared" si="131"/>
        <v/>
      </c>
      <c r="T1069" t="str">
        <f t="shared" si="132"/>
        <v/>
      </c>
      <c r="U1069" t="str">
        <f t="shared" si="133"/>
        <v/>
      </c>
      <c r="V1069" t="str">
        <f>+IF(C1069="","",IF(CDR!L1070="VRAC","Composant sans Colisage","Homogène"))</f>
        <v/>
      </c>
      <c r="W1069" t="str">
        <f>+IF(C1069="","",IF(CDR!L1070="VRAC","EACH",IF(CDR!L1070="COLIS","COLIS (CARTON FARDEAU DISPLAY)","PALETTE - BOX")))</f>
        <v/>
      </c>
      <c r="X1069" t="str">
        <f>+IF($C1069="","",IF(CDR!L1070="PALETTE",CDR!M1070,""))</f>
        <v/>
      </c>
      <c r="Z1069" t="str">
        <f>+IF($C1069="","",IF(CDR!N1070="PALETTE","",CDR!M1070))</f>
        <v/>
      </c>
      <c r="AC1069" t="str">
        <f t="shared" si="134"/>
        <v/>
      </c>
      <c r="AD1069" t="str">
        <f>+IF($C1069="","",CDR!$J$2)</f>
        <v/>
      </c>
      <c r="AE1069" t="str">
        <f>+IF(C1069="","",CDR!J1067)</f>
        <v/>
      </c>
      <c r="AF1069" t="str">
        <f t="shared" si="135"/>
        <v/>
      </c>
    </row>
    <row r="1070" spans="1:32" x14ac:dyDescent="0.25">
      <c r="A1070" t="str">
        <f>+IF($C1070="","",IF(CDR!I1071="","",TEXT(CDR!I1071,"00000000000000")))</f>
        <v/>
      </c>
      <c r="B1070" t="str">
        <f t="shared" si="128"/>
        <v/>
      </c>
      <c r="C1070" t="str">
        <f>+IF(CDR!F1071="","",SUBSTITUTE(CDR!F1071,"CHAR (10)"," "))</f>
        <v/>
      </c>
      <c r="D1070" t="str">
        <f>+IF(CDR!F1071="","",SUBSTITUTE(CDR!F1071,"CHAR (10)"," "))</f>
        <v/>
      </c>
      <c r="E1070" t="str">
        <f t="shared" si="129"/>
        <v/>
      </c>
      <c r="F1070" t="str">
        <f>+IF($C1070="","",IF(CDR!G1071="BIO","Oui","Non"))</f>
        <v/>
      </c>
      <c r="G1070" t="str">
        <f>+IF($C1070="","",IF(CDR!D1071="DOMEDIA","MDD",IF(CDR!D1071="APTA","MDD",IF(CDR!D1071="TOP BUDGET","Premier Prix","MN"))))</f>
        <v/>
      </c>
      <c r="H1070" t="str">
        <f>+IF($C1070="","",CDR!D1071)</f>
        <v/>
      </c>
      <c r="K1070" t="str">
        <f>+IF($C1070="","",CDR!$E$2)</f>
        <v/>
      </c>
      <c r="L1070" t="str">
        <f>+IF($C1070="","",CDR!$G$2)</f>
        <v/>
      </c>
      <c r="M1070" t="str">
        <f>+IF($C1070="","",CDR!AN1071)</f>
        <v/>
      </c>
      <c r="N1070" t="str">
        <f>+IF($C1070="","",CDR!AO1071)</f>
        <v/>
      </c>
      <c r="P1070" t="str">
        <f t="shared" si="130"/>
        <v/>
      </c>
      <c r="Q1070" t="str">
        <f>+IF($C1070="","",CDR!A1071)</f>
        <v/>
      </c>
      <c r="S1070" t="str">
        <f t="shared" si="131"/>
        <v/>
      </c>
      <c r="T1070" t="str">
        <f t="shared" si="132"/>
        <v/>
      </c>
      <c r="U1070" t="str">
        <f t="shared" si="133"/>
        <v/>
      </c>
      <c r="V1070" t="str">
        <f>+IF(C1070="","",IF(CDR!L1071="VRAC","Composant sans Colisage","Homogène"))</f>
        <v/>
      </c>
      <c r="W1070" t="str">
        <f>+IF(C1070="","",IF(CDR!L1071="VRAC","EACH",IF(CDR!L1071="COLIS","COLIS (CARTON FARDEAU DISPLAY)","PALETTE - BOX")))</f>
        <v/>
      </c>
      <c r="X1070" t="str">
        <f>+IF($C1070="","",IF(CDR!L1071="PALETTE",CDR!M1071,""))</f>
        <v/>
      </c>
      <c r="Z1070" t="str">
        <f>+IF($C1070="","",IF(CDR!N1071="PALETTE","",CDR!M1071))</f>
        <v/>
      </c>
      <c r="AC1070" t="str">
        <f t="shared" si="134"/>
        <v/>
      </c>
      <c r="AD1070" t="str">
        <f>+IF($C1070="","",CDR!$J$2)</f>
        <v/>
      </c>
      <c r="AE1070" t="str">
        <f>+IF(C1070="","",CDR!J1068)</f>
        <v/>
      </c>
      <c r="AF1070" t="str">
        <f t="shared" si="135"/>
        <v/>
      </c>
    </row>
    <row r="1071" spans="1:32" x14ac:dyDescent="0.25">
      <c r="A1071" t="str">
        <f>+IF($C1071="","",IF(CDR!I1072="","",TEXT(CDR!I1072,"00000000000000")))</f>
        <v/>
      </c>
      <c r="B1071" t="str">
        <f t="shared" si="128"/>
        <v/>
      </c>
      <c r="C1071" t="str">
        <f>+IF(CDR!F1072="","",SUBSTITUTE(CDR!F1072,"CHAR (10)"," "))</f>
        <v/>
      </c>
      <c r="D1071" t="str">
        <f>+IF(CDR!F1072="","",SUBSTITUTE(CDR!F1072,"CHAR (10)"," "))</f>
        <v/>
      </c>
      <c r="E1071" t="str">
        <f t="shared" si="129"/>
        <v/>
      </c>
      <c r="F1071" t="str">
        <f>+IF($C1071="","",IF(CDR!G1072="BIO","Oui","Non"))</f>
        <v/>
      </c>
      <c r="G1071" t="str">
        <f>+IF($C1071="","",IF(CDR!D1072="DOMEDIA","MDD",IF(CDR!D1072="APTA","MDD",IF(CDR!D1072="TOP BUDGET","Premier Prix","MN"))))</f>
        <v/>
      </c>
      <c r="H1071" t="str">
        <f>+IF($C1071="","",CDR!D1072)</f>
        <v/>
      </c>
      <c r="K1071" t="str">
        <f>+IF($C1071="","",CDR!$E$2)</f>
        <v/>
      </c>
      <c r="L1071" t="str">
        <f>+IF($C1071="","",CDR!$G$2)</f>
        <v/>
      </c>
      <c r="M1071" t="str">
        <f>+IF($C1071="","",CDR!AN1072)</f>
        <v/>
      </c>
      <c r="N1071" t="str">
        <f>+IF($C1071="","",CDR!AO1072)</f>
        <v/>
      </c>
      <c r="P1071" t="str">
        <f t="shared" si="130"/>
        <v/>
      </c>
      <c r="Q1071" t="str">
        <f>+IF($C1071="","",CDR!A1072)</f>
        <v/>
      </c>
      <c r="S1071" t="str">
        <f t="shared" si="131"/>
        <v/>
      </c>
      <c r="T1071" t="str">
        <f t="shared" si="132"/>
        <v/>
      </c>
      <c r="U1071" t="str">
        <f t="shared" si="133"/>
        <v/>
      </c>
      <c r="V1071" t="str">
        <f>+IF(C1071="","",IF(CDR!L1072="VRAC","Composant sans Colisage","Homogène"))</f>
        <v/>
      </c>
      <c r="W1071" t="str">
        <f>+IF(C1071="","",IF(CDR!L1072="VRAC","EACH",IF(CDR!L1072="COLIS","COLIS (CARTON FARDEAU DISPLAY)","PALETTE - BOX")))</f>
        <v/>
      </c>
      <c r="X1071" t="str">
        <f>+IF($C1071="","",IF(CDR!L1072="PALETTE",CDR!M1072,""))</f>
        <v/>
      </c>
      <c r="Z1071" t="str">
        <f>+IF($C1071="","",IF(CDR!N1072="PALETTE","",CDR!M1072))</f>
        <v/>
      </c>
      <c r="AC1071" t="str">
        <f t="shared" si="134"/>
        <v/>
      </c>
      <c r="AD1071" t="str">
        <f>+IF($C1071="","",CDR!$J$2)</f>
        <v/>
      </c>
      <c r="AE1071" t="str">
        <f>+IF(C1071="","",CDR!J1069)</f>
        <v/>
      </c>
      <c r="AF1071" t="str">
        <f t="shared" si="135"/>
        <v/>
      </c>
    </row>
    <row r="1072" spans="1:32" x14ac:dyDescent="0.25">
      <c r="A1072" t="str">
        <f>+IF($C1072="","",IF(CDR!I1073="","",TEXT(CDR!I1073,"00000000000000")))</f>
        <v/>
      </c>
      <c r="B1072" t="str">
        <f t="shared" si="128"/>
        <v/>
      </c>
      <c r="C1072" t="str">
        <f>+IF(CDR!F1073="","",SUBSTITUTE(CDR!F1073,"CHAR (10)"," "))</f>
        <v/>
      </c>
      <c r="D1072" t="str">
        <f>+IF(CDR!F1073="","",SUBSTITUTE(CDR!F1073,"CHAR (10)"," "))</f>
        <v/>
      </c>
      <c r="E1072" t="str">
        <f t="shared" si="129"/>
        <v/>
      </c>
      <c r="F1072" t="str">
        <f>+IF($C1072="","",IF(CDR!G1073="BIO","Oui","Non"))</f>
        <v/>
      </c>
      <c r="G1072" t="str">
        <f>+IF($C1072="","",IF(CDR!D1073="DOMEDIA","MDD",IF(CDR!D1073="APTA","MDD",IF(CDR!D1073="TOP BUDGET","Premier Prix","MN"))))</f>
        <v/>
      </c>
      <c r="H1072" t="str">
        <f>+IF($C1072="","",CDR!D1073)</f>
        <v/>
      </c>
      <c r="K1072" t="str">
        <f>+IF($C1072="","",CDR!$E$2)</f>
        <v/>
      </c>
      <c r="L1072" t="str">
        <f>+IF($C1072="","",CDR!$G$2)</f>
        <v/>
      </c>
      <c r="M1072" t="str">
        <f>+IF($C1072="","",CDR!AN1073)</f>
        <v/>
      </c>
      <c r="N1072" t="str">
        <f>+IF($C1072="","",CDR!AO1073)</f>
        <v/>
      </c>
      <c r="P1072" t="str">
        <f t="shared" si="130"/>
        <v/>
      </c>
      <c r="Q1072" t="str">
        <f>+IF($C1072="","",CDR!A1073)</f>
        <v/>
      </c>
      <c r="S1072" t="str">
        <f t="shared" si="131"/>
        <v/>
      </c>
      <c r="T1072" t="str">
        <f t="shared" si="132"/>
        <v/>
      </c>
      <c r="U1072" t="str">
        <f t="shared" si="133"/>
        <v/>
      </c>
      <c r="V1072" t="str">
        <f>+IF(C1072="","",IF(CDR!L1073="VRAC","Composant sans Colisage","Homogène"))</f>
        <v/>
      </c>
      <c r="W1072" t="str">
        <f>+IF(C1072="","",IF(CDR!L1073="VRAC","EACH",IF(CDR!L1073="COLIS","COLIS (CARTON FARDEAU DISPLAY)","PALETTE - BOX")))</f>
        <v/>
      </c>
      <c r="X1072" t="str">
        <f>+IF($C1072="","",IF(CDR!L1073="PALETTE",CDR!M1073,""))</f>
        <v/>
      </c>
      <c r="Z1072" t="str">
        <f>+IF($C1072="","",IF(CDR!N1073="PALETTE","",CDR!M1073))</f>
        <v/>
      </c>
      <c r="AC1072" t="str">
        <f t="shared" si="134"/>
        <v/>
      </c>
      <c r="AD1072" t="str">
        <f>+IF($C1072="","",CDR!$J$2)</f>
        <v/>
      </c>
      <c r="AE1072" t="str">
        <f>+IF(C1072="","",CDR!J1070)</f>
        <v/>
      </c>
      <c r="AF1072" t="str">
        <f t="shared" si="135"/>
        <v/>
      </c>
    </row>
    <row r="1073" spans="1:32" x14ac:dyDescent="0.25">
      <c r="A1073" t="str">
        <f>+IF($C1073="","",IF(CDR!I1074="","",TEXT(CDR!I1074,"00000000000000")))</f>
        <v/>
      </c>
      <c r="B1073" t="str">
        <f t="shared" si="128"/>
        <v/>
      </c>
      <c r="C1073" t="str">
        <f>+IF(CDR!F1074="","",SUBSTITUTE(CDR!F1074,"CHAR (10)"," "))</f>
        <v/>
      </c>
      <c r="D1073" t="str">
        <f>+IF(CDR!F1074="","",SUBSTITUTE(CDR!F1074,"CHAR (10)"," "))</f>
        <v/>
      </c>
      <c r="E1073" t="str">
        <f t="shared" si="129"/>
        <v/>
      </c>
      <c r="F1073" t="str">
        <f>+IF($C1073="","",IF(CDR!G1074="BIO","Oui","Non"))</f>
        <v/>
      </c>
      <c r="G1073" t="str">
        <f>+IF($C1073="","",IF(CDR!D1074="DOMEDIA","MDD",IF(CDR!D1074="APTA","MDD",IF(CDR!D1074="TOP BUDGET","Premier Prix","MN"))))</f>
        <v/>
      </c>
      <c r="H1073" t="str">
        <f>+IF($C1073="","",CDR!D1074)</f>
        <v/>
      </c>
      <c r="K1073" t="str">
        <f>+IF($C1073="","",CDR!$E$2)</f>
        <v/>
      </c>
      <c r="L1073" t="str">
        <f>+IF($C1073="","",CDR!$G$2)</f>
        <v/>
      </c>
      <c r="M1073" t="str">
        <f>+IF($C1073="","",CDR!AN1074)</f>
        <v/>
      </c>
      <c r="N1073" t="str">
        <f>+IF($C1073="","",CDR!AO1074)</f>
        <v/>
      </c>
      <c r="P1073" t="str">
        <f t="shared" si="130"/>
        <v/>
      </c>
      <c r="Q1073" t="str">
        <f>+IF($C1073="","",CDR!A1074)</f>
        <v/>
      </c>
      <c r="S1073" t="str">
        <f t="shared" si="131"/>
        <v/>
      </c>
      <c r="T1073" t="str">
        <f t="shared" si="132"/>
        <v/>
      </c>
      <c r="U1073" t="str">
        <f t="shared" si="133"/>
        <v/>
      </c>
      <c r="V1073" t="str">
        <f>+IF(C1073="","",IF(CDR!L1074="VRAC","Composant sans Colisage","Homogène"))</f>
        <v/>
      </c>
      <c r="W1073" t="str">
        <f>+IF(C1073="","",IF(CDR!L1074="VRAC","EACH",IF(CDR!L1074="COLIS","COLIS (CARTON FARDEAU DISPLAY)","PALETTE - BOX")))</f>
        <v/>
      </c>
      <c r="X1073" t="str">
        <f>+IF($C1073="","",IF(CDR!L1074="PALETTE",CDR!M1074,""))</f>
        <v/>
      </c>
      <c r="Z1073" t="str">
        <f>+IF($C1073="","",IF(CDR!N1074="PALETTE","",CDR!M1074))</f>
        <v/>
      </c>
      <c r="AC1073" t="str">
        <f t="shared" si="134"/>
        <v/>
      </c>
      <c r="AD1073" t="str">
        <f>+IF($C1073="","",CDR!$J$2)</f>
        <v/>
      </c>
      <c r="AE1073" t="str">
        <f>+IF(C1073="","",CDR!J1071)</f>
        <v/>
      </c>
      <c r="AF1073" t="str">
        <f t="shared" si="135"/>
        <v/>
      </c>
    </row>
    <row r="1074" spans="1:32" x14ac:dyDescent="0.25">
      <c r="A1074" t="str">
        <f>+IF($C1074="","",IF(CDR!I1075="","",TEXT(CDR!I1075,"00000000000000")))</f>
        <v/>
      </c>
      <c r="B1074" t="str">
        <f t="shared" si="128"/>
        <v/>
      </c>
      <c r="C1074" t="str">
        <f>+IF(CDR!F1075="","",SUBSTITUTE(CDR!F1075,"CHAR (10)"," "))</f>
        <v/>
      </c>
      <c r="D1074" t="str">
        <f>+IF(CDR!F1075="","",SUBSTITUTE(CDR!F1075,"CHAR (10)"," "))</f>
        <v/>
      </c>
      <c r="E1074" t="str">
        <f t="shared" si="129"/>
        <v/>
      </c>
      <c r="F1074" t="str">
        <f>+IF($C1074="","",IF(CDR!G1075="BIO","Oui","Non"))</f>
        <v/>
      </c>
      <c r="G1074" t="str">
        <f>+IF($C1074="","",IF(CDR!D1075="DOMEDIA","MDD",IF(CDR!D1075="APTA","MDD",IF(CDR!D1075="TOP BUDGET","Premier Prix","MN"))))</f>
        <v/>
      </c>
      <c r="H1074" t="str">
        <f>+IF($C1074="","",CDR!D1075)</f>
        <v/>
      </c>
      <c r="K1074" t="str">
        <f>+IF($C1074="","",CDR!$E$2)</f>
        <v/>
      </c>
      <c r="L1074" t="str">
        <f>+IF($C1074="","",CDR!$G$2)</f>
        <v/>
      </c>
      <c r="M1074" t="str">
        <f>+IF($C1074="","",CDR!AN1075)</f>
        <v/>
      </c>
      <c r="N1074" t="str">
        <f>+IF($C1074="","",CDR!AO1075)</f>
        <v/>
      </c>
      <c r="P1074" t="str">
        <f t="shared" si="130"/>
        <v/>
      </c>
      <c r="Q1074" t="str">
        <f>+IF($C1074="","",CDR!A1075)</f>
        <v/>
      </c>
      <c r="S1074" t="str">
        <f t="shared" si="131"/>
        <v/>
      </c>
      <c r="T1074" t="str">
        <f t="shared" si="132"/>
        <v/>
      </c>
      <c r="U1074" t="str">
        <f t="shared" si="133"/>
        <v/>
      </c>
      <c r="V1074" t="str">
        <f>+IF(C1074="","",IF(CDR!L1075="VRAC","Composant sans Colisage","Homogène"))</f>
        <v/>
      </c>
      <c r="W1074" t="str">
        <f>+IF(C1074="","",IF(CDR!L1075="VRAC","EACH",IF(CDR!L1075="COLIS","COLIS (CARTON FARDEAU DISPLAY)","PALETTE - BOX")))</f>
        <v/>
      </c>
      <c r="X1074" t="str">
        <f>+IF($C1074="","",IF(CDR!L1075="PALETTE",CDR!M1075,""))</f>
        <v/>
      </c>
      <c r="Z1074" t="str">
        <f>+IF($C1074="","",IF(CDR!N1075="PALETTE","",CDR!M1075))</f>
        <v/>
      </c>
      <c r="AC1074" t="str">
        <f t="shared" si="134"/>
        <v/>
      </c>
      <c r="AD1074" t="str">
        <f>+IF($C1074="","",CDR!$J$2)</f>
        <v/>
      </c>
      <c r="AE1074" t="str">
        <f>+IF(C1074="","",CDR!J1072)</f>
        <v/>
      </c>
      <c r="AF1074" t="str">
        <f t="shared" si="135"/>
        <v/>
      </c>
    </row>
    <row r="1075" spans="1:32" x14ac:dyDescent="0.25">
      <c r="A1075" t="str">
        <f>+IF($C1075="","",IF(CDR!I1076="","",TEXT(CDR!I1076,"00000000000000")))</f>
        <v/>
      </c>
      <c r="B1075" t="str">
        <f t="shared" si="128"/>
        <v/>
      </c>
      <c r="C1075" t="str">
        <f>+IF(CDR!F1076="","",SUBSTITUTE(CDR!F1076,"CHAR (10)"," "))</f>
        <v/>
      </c>
      <c r="D1075" t="str">
        <f>+IF(CDR!F1076="","",SUBSTITUTE(CDR!F1076,"CHAR (10)"," "))</f>
        <v/>
      </c>
      <c r="E1075" t="str">
        <f t="shared" si="129"/>
        <v/>
      </c>
      <c r="F1075" t="str">
        <f>+IF($C1075="","",IF(CDR!G1076="BIO","Oui","Non"))</f>
        <v/>
      </c>
      <c r="G1075" t="str">
        <f>+IF($C1075="","",IF(CDR!D1076="DOMEDIA","MDD",IF(CDR!D1076="APTA","MDD",IF(CDR!D1076="TOP BUDGET","Premier Prix","MN"))))</f>
        <v/>
      </c>
      <c r="H1075" t="str">
        <f>+IF($C1075="","",CDR!D1076)</f>
        <v/>
      </c>
      <c r="K1075" t="str">
        <f>+IF($C1075="","",CDR!$E$2)</f>
        <v/>
      </c>
      <c r="L1075" t="str">
        <f>+IF($C1075="","",CDR!$G$2)</f>
        <v/>
      </c>
      <c r="M1075" t="str">
        <f>+IF($C1075="","",CDR!AN1076)</f>
        <v/>
      </c>
      <c r="N1075" t="str">
        <f>+IF($C1075="","",CDR!AO1076)</f>
        <v/>
      </c>
      <c r="P1075" t="str">
        <f t="shared" si="130"/>
        <v/>
      </c>
      <c r="Q1075" t="str">
        <f>+IF($C1075="","",CDR!A1076)</f>
        <v/>
      </c>
      <c r="S1075" t="str">
        <f t="shared" si="131"/>
        <v/>
      </c>
      <c r="T1075" t="str">
        <f t="shared" si="132"/>
        <v/>
      </c>
      <c r="U1075" t="str">
        <f t="shared" si="133"/>
        <v/>
      </c>
      <c r="V1075" t="str">
        <f>+IF(C1075="","",IF(CDR!L1076="VRAC","Composant sans Colisage","Homogène"))</f>
        <v/>
      </c>
      <c r="W1075" t="str">
        <f>+IF(C1075="","",IF(CDR!L1076="VRAC","EACH",IF(CDR!L1076="COLIS","COLIS (CARTON FARDEAU DISPLAY)","PALETTE - BOX")))</f>
        <v/>
      </c>
      <c r="X1075" t="str">
        <f>+IF($C1075="","",IF(CDR!L1076="PALETTE",CDR!M1076,""))</f>
        <v/>
      </c>
      <c r="Z1075" t="str">
        <f>+IF($C1075="","",IF(CDR!N1076="PALETTE","",CDR!M1076))</f>
        <v/>
      </c>
      <c r="AC1075" t="str">
        <f t="shared" si="134"/>
        <v/>
      </c>
      <c r="AD1075" t="str">
        <f>+IF($C1075="","",CDR!$J$2)</f>
        <v/>
      </c>
      <c r="AE1075" t="str">
        <f>+IF(C1075="","",CDR!J1073)</f>
        <v/>
      </c>
      <c r="AF1075" t="str">
        <f t="shared" si="135"/>
        <v/>
      </c>
    </row>
    <row r="1076" spans="1:32" x14ac:dyDescent="0.25">
      <c r="A1076" t="str">
        <f>+IF($C1076="","",IF(CDR!I1077="","",TEXT(CDR!I1077,"00000000000000")))</f>
        <v/>
      </c>
      <c r="B1076" t="str">
        <f t="shared" si="128"/>
        <v/>
      </c>
      <c r="C1076" t="str">
        <f>+IF(CDR!F1077="","",SUBSTITUTE(CDR!F1077,"CHAR (10)"," "))</f>
        <v/>
      </c>
      <c r="D1076" t="str">
        <f>+IF(CDR!F1077="","",SUBSTITUTE(CDR!F1077,"CHAR (10)"," "))</f>
        <v/>
      </c>
      <c r="E1076" t="str">
        <f t="shared" si="129"/>
        <v/>
      </c>
      <c r="F1076" t="str">
        <f>+IF($C1076="","",IF(CDR!G1077="BIO","Oui","Non"))</f>
        <v/>
      </c>
      <c r="G1076" t="str">
        <f>+IF($C1076="","",IF(CDR!D1077="DOMEDIA","MDD",IF(CDR!D1077="APTA","MDD",IF(CDR!D1077="TOP BUDGET","Premier Prix","MN"))))</f>
        <v/>
      </c>
      <c r="H1076" t="str">
        <f>+IF($C1076="","",CDR!D1077)</f>
        <v/>
      </c>
      <c r="K1076" t="str">
        <f>+IF($C1076="","",CDR!$E$2)</f>
        <v/>
      </c>
      <c r="L1076" t="str">
        <f>+IF($C1076="","",CDR!$G$2)</f>
        <v/>
      </c>
      <c r="M1076" t="str">
        <f>+IF($C1076="","",CDR!AN1077)</f>
        <v/>
      </c>
      <c r="N1076" t="str">
        <f>+IF($C1076="","",CDR!AO1077)</f>
        <v/>
      </c>
      <c r="P1076" t="str">
        <f t="shared" si="130"/>
        <v/>
      </c>
      <c r="Q1076" t="str">
        <f>+IF($C1076="","",CDR!A1077)</f>
        <v/>
      </c>
      <c r="S1076" t="str">
        <f t="shared" si="131"/>
        <v/>
      </c>
      <c r="T1076" t="str">
        <f t="shared" si="132"/>
        <v/>
      </c>
      <c r="U1076" t="str">
        <f t="shared" si="133"/>
        <v/>
      </c>
      <c r="V1076" t="str">
        <f>+IF(C1076="","",IF(CDR!L1077="VRAC","Composant sans Colisage","Homogène"))</f>
        <v/>
      </c>
      <c r="W1076" t="str">
        <f>+IF(C1076="","",IF(CDR!L1077="VRAC","EACH",IF(CDR!L1077="COLIS","COLIS (CARTON FARDEAU DISPLAY)","PALETTE - BOX")))</f>
        <v/>
      </c>
      <c r="X1076" t="str">
        <f>+IF($C1076="","",IF(CDR!L1077="PALETTE",CDR!M1077,""))</f>
        <v/>
      </c>
      <c r="Z1076" t="str">
        <f>+IF($C1076="","",IF(CDR!N1077="PALETTE","",CDR!M1077))</f>
        <v/>
      </c>
      <c r="AC1076" t="str">
        <f t="shared" si="134"/>
        <v/>
      </c>
      <c r="AD1076" t="str">
        <f>+IF($C1076="","",CDR!$J$2)</f>
        <v/>
      </c>
      <c r="AE1076" t="str">
        <f>+IF(C1076="","",CDR!J1074)</f>
        <v/>
      </c>
      <c r="AF1076" t="str">
        <f t="shared" si="135"/>
        <v/>
      </c>
    </row>
    <row r="1077" spans="1:32" x14ac:dyDescent="0.25">
      <c r="A1077" t="str">
        <f>+IF($C1077="","",IF(CDR!I1078="","",TEXT(CDR!I1078,"00000000000000")))</f>
        <v/>
      </c>
      <c r="B1077" t="str">
        <f t="shared" si="128"/>
        <v/>
      </c>
      <c r="C1077" t="str">
        <f>+IF(CDR!F1078="","",SUBSTITUTE(CDR!F1078,"CHAR (10)"," "))</f>
        <v/>
      </c>
      <c r="D1077" t="str">
        <f>+IF(CDR!F1078="","",SUBSTITUTE(CDR!F1078,"CHAR (10)"," "))</f>
        <v/>
      </c>
      <c r="E1077" t="str">
        <f t="shared" si="129"/>
        <v/>
      </c>
      <c r="F1077" t="str">
        <f>+IF($C1077="","",IF(CDR!G1078="BIO","Oui","Non"))</f>
        <v/>
      </c>
      <c r="G1077" t="str">
        <f>+IF($C1077="","",IF(CDR!D1078="DOMEDIA","MDD",IF(CDR!D1078="APTA","MDD",IF(CDR!D1078="TOP BUDGET","Premier Prix","MN"))))</f>
        <v/>
      </c>
      <c r="H1077" t="str">
        <f>+IF($C1077="","",CDR!D1078)</f>
        <v/>
      </c>
      <c r="K1077" t="str">
        <f>+IF($C1077="","",CDR!$E$2)</f>
        <v/>
      </c>
      <c r="L1077" t="str">
        <f>+IF($C1077="","",CDR!$G$2)</f>
        <v/>
      </c>
      <c r="M1077" t="str">
        <f>+IF($C1077="","",CDR!AN1078)</f>
        <v/>
      </c>
      <c r="N1077" t="str">
        <f>+IF($C1077="","",CDR!AO1078)</f>
        <v/>
      </c>
      <c r="P1077" t="str">
        <f t="shared" si="130"/>
        <v/>
      </c>
      <c r="Q1077" t="str">
        <f>+IF($C1077="","",CDR!A1078)</f>
        <v/>
      </c>
      <c r="S1077" t="str">
        <f t="shared" si="131"/>
        <v/>
      </c>
      <c r="T1077" t="str">
        <f t="shared" si="132"/>
        <v/>
      </c>
      <c r="U1077" t="str">
        <f t="shared" si="133"/>
        <v/>
      </c>
      <c r="V1077" t="str">
        <f>+IF(C1077="","",IF(CDR!L1078="VRAC","Composant sans Colisage","Homogène"))</f>
        <v/>
      </c>
      <c r="W1077" t="str">
        <f>+IF(C1077="","",IF(CDR!L1078="VRAC","EACH",IF(CDR!L1078="COLIS","COLIS (CARTON FARDEAU DISPLAY)","PALETTE - BOX")))</f>
        <v/>
      </c>
      <c r="X1077" t="str">
        <f>+IF($C1077="","",IF(CDR!L1078="PALETTE",CDR!M1078,""))</f>
        <v/>
      </c>
      <c r="Z1077" t="str">
        <f>+IF($C1077="","",IF(CDR!N1078="PALETTE","",CDR!M1078))</f>
        <v/>
      </c>
      <c r="AC1077" t="str">
        <f t="shared" si="134"/>
        <v/>
      </c>
      <c r="AD1077" t="str">
        <f>+IF($C1077="","",CDR!$J$2)</f>
        <v/>
      </c>
      <c r="AE1077" t="str">
        <f>+IF(C1077="","",CDR!J1075)</f>
        <v/>
      </c>
      <c r="AF1077" t="str">
        <f t="shared" si="135"/>
        <v/>
      </c>
    </row>
    <row r="1078" spans="1:32" x14ac:dyDescent="0.25">
      <c r="A1078" t="str">
        <f>+IF($C1078="","",IF(CDR!I1079="","",TEXT(CDR!I1079,"00000000000000")))</f>
        <v/>
      </c>
      <c r="B1078" t="str">
        <f t="shared" si="128"/>
        <v/>
      </c>
      <c r="C1078" t="str">
        <f>+IF(CDR!F1079="","",SUBSTITUTE(CDR!F1079,"CHAR (10)"," "))</f>
        <v/>
      </c>
      <c r="D1078" t="str">
        <f>+IF(CDR!F1079="","",SUBSTITUTE(CDR!F1079,"CHAR (10)"," "))</f>
        <v/>
      </c>
      <c r="E1078" t="str">
        <f t="shared" si="129"/>
        <v/>
      </c>
      <c r="F1078" t="str">
        <f>+IF($C1078="","",IF(CDR!G1079="BIO","Oui","Non"))</f>
        <v/>
      </c>
      <c r="G1078" t="str">
        <f>+IF($C1078="","",IF(CDR!D1079="DOMEDIA","MDD",IF(CDR!D1079="APTA","MDD",IF(CDR!D1079="TOP BUDGET","Premier Prix","MN"))))</f>
        <v/>
      </c>
      <c r="H1078" t="str">
        <f>+IF($C1078="","",CDR!D1079)</f>
        <v/>
      </c>
      <c r="K1078" t="str">
        <f>+IF($C1078="","",CDR!$E$2)</f>
        <v/>
      </c>
      <c r="L1078" t="str">
        <f>+IF($C1078="","",CDR!$G$2)</f>
        <v/>
      </c>
      <c r="M1078" t="str">
        <f>+IF($C1078="","",CDR!AN1079)</f>
        <v/>
      </c>
      <c r="N1078" t="str">
        <f>+IF($C1078="","",CDR!AO1079)</f>
        <v/>
      </c>
      <c r="P1078" t="str">
        <f t="shared" si="130"/>
        <v/>
      </c>
      <c r="Q1078" t="str">
        <f>+IF($C1078="","",CDR!A1079)</f>
        <v/>
      </c>
      <c r="S1078" t="str">
        <f t="shared" si="131"/>
        <v/>
      </c>
      <c r="T1078" t="str">
        <f t="shared" si="132"/>
        <v/>
      </c>
      <c r="U1078" t="str">
        <f t="shared" si="133"/>
        <v/>
      </c>
      <c r="V1078" t="str">
        <f>+IF(C1078="","",IF(CDR!L1079="VRAC","Composant sans Colisage","Homogène"))</f>
        <v/>
      </c>
      <c r="W1078" t="str">
        <f>+IF(C1078="","",IF(CDR!L1079="VRAC","EACH",IF(CDR!L1079="COLIS","COLIS (CARTON FARDEAU DISPLAY)","PALETTE - BOX")))</f>
        <v/>
      </c>
      <c r="X1078" t="str">
        <f>+IF($C1078="","",IF(CDR!L1079="PALETTE",CDR!M1079,""))</f>
        <v/>
      </c>
      <c r="Z1078" t="str">
        <f>+IF($C1078="","",IF(CDR!N1079="PALETTE","",CDR!M1079))</f>
        <v/>
      </c>
      <c r="AC1078" t="str">
        <f t="shared" si="134"/>
        <v/>
      </c>
      <c r="AD1078" t="str">
        <f>+IF($C1078="","",CDR!$J$2)</f>
        <v/>
      </c>
      <c r="AE1078" t="str">
        <f>+IF(C1078="","",CDR!J1076)</f>
        <v/>
      </c>
      <c r="AF1078" t="str">
        <f t="shared" si="135"/>
        <v/>
      </c>
    </row>
    <row r="1079" spans="1:32" x14ac:dyDescent="0.25">
      <c r="A1079" t="str">
        <f>+IF($C1079="","",IF(CDR!I1080="","",TEXT(CDR!I1080,"00000000000000")))</f>
        <v/>
      </c>
      <c r="B1079" t="str">
        <f t="shared" si="128"/>
        <v/>
      </c>
      <c r="C1079" t="str">
        <f>+IF(CDR!F1080="","",SUBSTITUTE(CDR!F1080,"CHAR (10)"," "))</f>
        <v/>
      </c>
      <c r="D1079" t="str">
        <f>+IF(CDR!F1080="","",SUBSTITUTE(CDR!F1080,"CHAR (10)"," "))</f>
        <v/>
      </c>
      <c r="E1079" t="str">
        <f t="shared" si="129"/>
        <v/>
      </c>
      <c r="F1079" t="str">
        <f>+IF($C1079="","",IF(CDR!G1080="BIO","Oui","Non"))</f>
        <v/>
      </c>
      <c r="G1079" t="str">
        <f>+IF($C1079="","",IF(CDR!D1080="DOMEDIA","MDD",IF(CDR!D1080="APTA","MDD",IF(CDR!D1080="TOP BUDGET","Premier Prix","MN"))))</f>
        <v/>
      </c>
      <c r="H1079" t="str">
        <f>+IF($C1079="","",CDR!D1080)</f>
        <v/>
      </c>
      <c r="K1079" t="str">
        <f>+IF($C1079="","",CDR!$E$2)</f>
        <v/>
      </c>
      <c r="L1079" t="str">
        <f>+IF($C1079="","",CDR!$G$2)</f>
        <v/>
      </c>
      <c r="M1079" t="str">
        <f>+IF($C1079="","",CDR!AN1080)</f>
        <v/>
      </c>
      <c r="N1079" t="str">
        <f>+IF($C1079="","",CDR!AO1080)</f>
        <v/>
      </c>
      <c r="P1079" t="str">
        <f t="shared" si="130"/>
        <v/>
      </c>
      <c r="Q1079" t="str">
        <f>+IF($C1079="","",CDR!A1080)</f>
        <v/>
      </c>
      <c r="S1079" t="str">
        <f t="shared" si="131"/>
        <v/>
      </c>
      <c r="T1079" t="str">
        <f t="shared" si="132"/>
        <v/>
      </c>
      <c r="U1079" t="str">
        <f t="shared" si="133"/>
        <v/>
      </c>
      <c r="V1079" t="str">
        <f>+IF(C1079="","",IF(CDR!L1080="VRAC","Composant sans Colisage","Homogène"))</f>
        <v/>
      </c>
      <c r="W1079" t="str">
        <f>+IF(C1079="","",IF(CDR!L1080="VRAC","EACH",IF(CDR!L1080="COLIS","COLIS (CARTON FARDEAU DISPLAY)","PALETTE - BOX")))</f>
        <v/>
      </c>
      <c r="X1079" t="str">
        <f>+IF($C1079="","",IF(CDR!L1080="PALETTE",CDR!M1080,""))</f>
        <v/>
      </c>
      <c r="Z1079" t="str">
        <f>+IF($C1079="","",IF(CDR!N1080="PALETTE","",CDR!M1080))</f>
        <v/>
      </c>
      <c r="AC1079" t="str">
        <f t="shared" si="134"/>
        <v/>
      </c>
      <c r="AD1079" t="str">
        <f>+IF($C1079="","",CDR!$J$2)</f>
        <v/>
      </c>
      <c r="AE1079" t="str">
        <f>+IF(C1079="","",CDR!J1077)</f>
        <v/>
      </c>
      <c r="AF1079" t="str">
        <f t="shared" si="135"/>
        <v/>
      </c>
    </row>
    <row r="1080" spans="1:32" x14ac:dyDescent="0.25">
      <c r="A1080" t="str">
        <f>+IF($C1080="","",IF(CDR!I1081="","",TEXT(CDR!I1081,"00000000000000")))</f>
        <v/>
      </c>
      <c r="B1080" t="str">
        <f t="shared" si="128"/>
        <v/>
      </c>
      <c r="C1080" t="str">
        <f>+IF(CDR!F1081="","",SUBSTITUTE(CDR!F1081,"CHAR (10)"," "))</f>
        <v/>
      </c>
      <c r="D1080" t="str">
        <f>+IF(CDR!F1081="","",SUBSTITUTE(CDR!F1081,"CHAR (10)"," "))</f>
        <v/>
      </c>
      <c r="E1080" t="str">
        <f t="shared" si="129"/>
        <v/>
      </c>
      <c r="F1080" t="str">
        <f>+IF($C1080="","",IF(CDR!G1081="BIO","Oui","Non"))</f>
        <v/>
      </c>
      <c r="G1080" t="str">
        <f>+IF($C1080="","",IF(CDR!D1081="DOMEDIA","MDD",IF(CDR!D1081="APTA","MDD",IF(CDR!D1081="TOP BUDGET","Premier Prix","MN"))))</f>
        <v/>
      </c>
      <c r="H1080" t="str">
        <f>+IF($C1080="","",CDR!D1081)</f>
        <v/>
      </c>
      <c r="K1080" t="str">
        <f>+IF($C1080="","",CDR!$E$2)</f>
        <v/>
      </c>
      <c r="L1080" t="str">
        <f>+IF($C1080="","",CDR!$G$2)</f>
        <v/>
      </c>
      <c r="M1080" t="str">
        <f>+IF($C1080="","",CDR!AN1081)</f>
        <v/>
      </c>
      <c r="N1080" t="str">
        <f>+IF($C1080="","",CDR!AO1081)</f>
        <v/>
      </c>
      <c r="P1080" t="str">
        <f t="shared" si="130"/>
        <v/>
      </c>
      <c r="Q1080" t="str">
        <f>+IF($C1080="","",CDR!A1081)</f>
        <v/>
      </c>
      <c r="S1080" t="str">
        <f t="shared" si="131"/>
        <v/>
      </c>
      <c r="T1080" t="str">
        <f t="shared" si="132"/>
        <v/>
      </c>
      <c r="U1080" t="str">
        <f t="shared" si="133"/>
        <v/>
      </c>
      <c r="V1080" t="str">
        <f>+IF(C1080="","",IF(CDR!L1081="VRAC","Composant sans Colisage","Homogène"))</f>
        <v/>
      </c>
      <c r="W1080" t="str">
        <f>+IF(C1080="","",IF(CDR!L1081="VRAC","EACH",IF(CDR!L1081="COLIS","COLIS (CARTON FARDEAU DISPLAY)","PALETTE - BOX")))</f>
        <v/>
      </c>
      <c r="X1080" t="str">
        <f>+IF($C1080="","",IF(CDR!L1081="PALETTE",CDR!M1081,""))</f>
        <v/>
      </c>
      <c r="Z1080" t="str">
        <f>+IF($C1080="","",IF(CDR!N1081="PALETTE","",CDR!M1081))</f>
        <v/>
      </c>
      <c r="AC1080" t="str">
        <f t="shared" si="134"/>
        <v/>
      </c>
      <c r="AD1080" t="str">
        <f>+IF($C1080="","",CDR!$J$2)</f>
        <v/>
      </c>
      <c r="AE1080" t="str">
        <f>+IF(C1080="","",CDR!J1078)</f>
        <v/>
      </c>
      <c r="AF1080" t="str">
        <f t="shared" si="135"/>
        <v/>
      </c>
    </row>
    <row r="1081" spans="1:32" x14ac:dyDescent="0.25">
      <c r="A1081" t="str">
        <f>+IF($C1081="","",IF(CDR!I1082="","",TEXT(CDR!I1082,"00000000000000")))</f>
        <v/>
      </c>
      <c r="B1081" t="str">
        <f t="shared" si="128"/>
        <v/>
      </c>
      <c r="C1081" t="str">
        <f>+IF(CDR!F1082="","",SUBSTITUTE(CDR!F1082,"CHAR (10)"," "))</f>
        <v/>
      </c>
      <c r="D1081" t="str">
        <f>+IF(CDR!F1082="","",SUBSTITUTE(CDR!F1082,"CHAR (10)"," "))</f>
        <v/>
      </c>
      <c r="E1081" t="str">
        <f t="shared" si="129"/>
        <v/>
      </c>
      <c r="F1081" t="str">
        <f>+IF($C1081="","",IF(CDR!G1082="BIO","Oui","Non"))</f>
        <v/>
      </c>
      <c r="G1081" t="str">
        <f>+IF($C1081="","",IF(CDR!D1082="DOMEDIA","MDD",IF(CDR!D1082="APTA","MDD",IF(CDR!D1082="TOP BUDGET","Premier Prix","MN"))))</f>
        <v/>
      </c>
      <c r="H1081" t="str">
        <f>+IF($C1081="","",CDR!D1082)</f>
        <v/>
      </c>
      <c r="K1081" t="str">
        <f>+IF($C1081="","",CDR!$E$2)</f>
        <v/>
      </c>
      <c r="L1081" t="str">
        <f>+IF($C1081="","",CDR!$G$2)</f>
        <v/>
      </c>
      <c r="M1081" t="str">
        <f>+IF($C1081="","",CDR!AN1082)</f>
        <v/>
      </c>
      <c r="N1081" t="str">
        <f>+IF($C1081="","",CDR!AO1082)</f>
        <v/>
      </c>
      <c r="P1081" t="str">
        <f t="shared" si="130"/>
        <v/>
      </c>
      <c r="Q1081" t="str">
        <f>+IF($C1081="","",CDR!A1082)</f>
        <v/>
      </c>
      <c r="S1081" t="str">
        <f t="shared" si="131"/>
        <v/>
      </c>
      <c r="T1081" t="str">
        <f t="shared" si="132"/>
        <v/>
      </c>
      <c r="U1081" t="str">
        <f t="shared" si="133"/>
        <v/>
      </c>
      <c r="V1081" t="str">
        <f>+IF(C1081="","",IF(CDR!L1082="VRAC","Composant sans Colisage","Homogène"))</f>
        <v/>
      </c>
      <c r="W1081" t="str">
        <f>+IF(C1081="","",IF(CDR!L1082="VRAC","EACH",IF(CDR!L1082="COLIS","COLIS (CARTON FARDEAU DISPLAY)","PALETTE - BOX")))</f>
        <v/>
      </c>
      <c r="X1081" t="str">
        <f>+IF($C1081="","",IF(CDR!L1082="PALETTE",CDR!M1082,""))</f>
        <v/>
      </c>
      <c r="Z1081" t="str">
        <f>+IF($C1081="","",IF(CDR!N1082="PALETTE","",CDR!M1082))</f>
        <v/>
      </c>
      <c r="AC1081" t="str">
        <f t="shared" si="134"/>
        <v/>
      </c>
      <c r="AD1081" t="str">
        <f>+IF($C1081="","",CDR!$J$2)</f>
        <v/>
      </c>
      <c r="AE1081" t="str">
        <f>+IF(C1081="","",CDR!J1079)</f>
        <v/>
      </c>
      <c r="AF1081" t="str">
        <f t="shared" si="135"/>
        <v/>
      </c>
    </row>
    <row r="1082" spans="1:32" x14ac:dyDescent="0.25">
      <c r="A1082" t="str">
        <f>+IF($C1082="","",IF(CDR!I1083="","",TEXT(CDR!I1083,"00000000000000")))</f>
        <v/>
      </c>
      <c r="B1082" t="str">
        <f t="shared" si="128"/>
        <v/>
      </c>
      <c r="C1082" t="str">
        <f>+IF(CDR!F1083="","",SUBSTITUTE(CDR!F1083,"CHAR (10)"," "))</f>
        <v/>
      </c>
      <c r="D1082" t="str">
        <f>+IF(CDR!F1083="","",SUBSTITUTE(CDR!F1083,"CHAR (10)"," "))</f>
        <v/>
      </c>
      <c r="E1082" t="str">
        <f t="shared" si="129"/>
        <v/>
      </c>
      <c r="F1082" t="str">
        <f>+IF($C1082="","",IF(CDR!G1083="BIO","Oui","Non"))</f>
        <v/>
      </c>
      <c r="G1082" t="str">
        <f>+IF($C1082="","",IF(CDR!D1083="DOMEDIA","MDD",IF(CDR!D1083="APTA","MDD",IF(CDR!D1083="TOP BUDGET","Premier Prix","MN"))))</f>
        <v/>
      </c>
      <c r="H1082" t="str">
        <f>+IF($C1082="","",CDR!D1083)</f>
        <v/>
      </c>
      <c r="K1082" t="str">
        <f>+IF($C1082="","",CDR!$E$2)</f>
        <v/>
      </c>
      <c r="L1082" t="str">
        <f>+IF($C1082="","",CDR!$G$2)</f>
        <v/>
      </c>
      <c r="M1082" t="str">
        <f>+IF($C1082="","",CDR!AN1083)</f>
        <v/>
      </c>
      <c r="N1082" t="str">
        <f>+IF($C1082="","",CDR!AO1083)</f>
        <v/>
      </c>
      <c r="P1082" t="str">
        <f t="shared" si="130"/>
        <v/>
      </c>
      <c r="Q1082" t="str">
        <f>+IF($C1082="","",CDR!A1083)</f>
        <v/>
      </c>
      <c r="S1082" t="str">
        <f t="shared" si="131"/>
        <v/>
      </c>
      <c r="T1082" t="str">
        <f t="shared" si="132"/>
        <v/>
      </c>
      <c r="U1082" t="str">
        <f t="shared" si="133"/>
        <v/>
      </c>
      <c r="V1082" t="str">
        <f>+IF(C1082="","",IF(CDR!L1083="VRAC","Composant sans Colisage","Homogène"))</f>
        <v/>
      </c>
      <c r="W1082" t="str">
        <f>+IF(C1082="","",IF(CDR!L1083="VRAC","EACH",IF(CDR!L1083="COLIS","COLIS (CARTON FARDEAU DISPLAY)","PALETTE - BOX")))</f>
        <v/>
      </c>
      <c r="X1082" t="str">
        <f>+IF($C1082="","",IF(CDR!L1083="PALETTE",CDR!M1083,""))</f>
        <v/>
      </c>
      <c r="Z1082" t="str">
        <f>+IF($C1082="","",IF(CDR!N1083="PALETTE","",CDR!M1083))</f>
        <v/>
      </c>
      <c r="AC1082" t="str">
        <f t="shared" si="134"/>
        <v/>
      </c>
      <c r="AD1082" t="str">
        <f>+IF($C1082="","",CDR!$J$2)</f>
        <v/>
      </c>
      <c r="AE1082" t="str">
        <f>+IF(C1082="","",CDR!J1080)</f>
        <v/>
      </c>
      <c r="AF1082" t="str">
        <f t="shared" si="135"/>
        <v/>
      </c>
    </row>
    <row r="1083" spans="1:32" x14ac:dyDescent="0.25">
      <c r="A1083" t="str">
        <f>+IF($C1083="","",IF(CDR!I1084="","",TEXT(CDR!I1084,"00000000000000")))</f>
        <v/>
      </c>
      <c r="B1083" t="str">
        <f t="shared" si="128"/>
        <v/>
      </c>
      <c r="C1083" t="str">
        <f>+IF(CDR!F1084="","",SUBSTITUTE(CDR!F1084,"CHAR (10)"," "))</f>
        <v/>
      </c>
      <c r="D1083" t="str">
        <f>+IF(CDR!F1084="","",SUBSTITUTE(CDR!F1084,"CHAR (10)"," "))</f>
        <v/>
      </c>
      <c r="E1083" t="str">
        <f t="shared" si="129"/>
        <v/>
      </c>
      <c r="F1083" t="str">
        <f>+IF($C1083="","",IF(CDR!G1084="BIO","Oui","Non"))</f>
        <v/>
      </c>
      <c r="G1083" t="str">
        <f>+IF($C1083="","",IF(CDR!D1084="DOMEDIA","MDD",IF(CDR!D1084="APTA","MDD",IF(CDR!D1084="TOP BUDGET","Premier Prix","MN"))))</f>
        <v/>
      </c>
      <c r="H1083" t="str">
        <f>+IF($C1083="","",CDR!D1084)</f>
        <v/>
      </c>
      <c r="K1083" t="str">
        <f>+IF($C1083="","",CDR!$E$2)</f>
        <v/>
      </c>
      <c r="L1083" t="str">
        <f>+IF($C1083="","",CDR!$G$2)</f>
        <v/>
      </c>
      <c r="M1083" t="str">
        <f>+IF($C1083="","",CDR!AN1084)</f>
        <v/>
      </c>
      <c r="N1083" t="str">
        <f>+IF($C1083="","",CDR!AO1084)</f>
        <v/>
      </c>
      <c r="P1083" t="str">
        <f t="shared" si="130"/>
        <v/>
      </c>
      <c r="Q1083" t="str">
        <f>+IF($C1083="","",CDR!A1084)</f>
        <v/>
      </c>
      <c r="S1083" t="str">
        <f t="shared" si="131"/>
        <v/>
      </c>
      <c r="T1083" t="str">
        <f t="shared" si="132"/>
        <v/>
      </c>
      <c r="U1083" t="str">
        <f t="shared" si="133"/>
        <v/>
      </c>
      <c r="V1083" t="str">
        <f>+IF(C1083="","",IF(CDR!L1084="VRAC","Composant sans Colisage","Homogène"))</f>
        <v/>
      </c>
      <c r="W1083" t="str">
        <f>+IF(C1083="","",IF(CDR!L1084="VRAC","EACH",IF(CDR!L1084="COLIS","COLIS (CARTON FARDEAU DISPLAY)","PALETTE - BOX")))</f>
        <v/>
      </c>
      <c r="X1083" t="str">
        <f>+IF($C1083="","",IF(CDR!L1084="PALETTE",CDR!M1084,""))</f>
        <v/>
      </c>
      <c r="Z1083" t="str">
        <f>+IF($C1083="","",IF(CDR!N1084="PALETTE","",CDR!M1084))</f>
        <v/>
      </c>
      <c r="AC1083" t="str">
        <f t="shared" si="134"/>
        <v/>
      </c>
      <c r="AD1083" t="str">
        <f>+IF($C1083="","",CDR!$J$2)</f>
        <v/>
      </c>
      <c r="AE1083" t="str">
        <f>+IF(C1083="","",CDR!J1081)</f>
        <v/>
      </c>
      <c r="AF1083" t="str">
        <f t="shared" si="135"/>
        <v/>
      </c>
    </row>
    <row r="1084" spans="1:32" x14ac:dyDescent="0.25">
      <c r="A1084" t="str">
        <f>+IF($C1084="","",IF(CDR!I1085="","",TEXT(CDR!I1085,"00000000000000")))</f>
        <v/>
      </c>
      <c r="B1084" t="str">
        <f t="shared" si="128"/>
        <v/>
      </c>
      <c r="C1084" t="str">
        <f>+IF(CDR!F1085="","",SUBSTITUTE(CDR!F1085,"CHAR (10)"," "))</f>
        <v/>
      </c>
      <c r="D1084" t="str">
        <f>+IF(CDR!F1085="","",SUBSTITUTE(CDR!F1085,"CHAR (10)"," "))</f>
        <v/>
      </c>
      <c r="E1084" t="str">
        <f t="shared" si="129"/>
        <v/>
      </c>
      <c r="F1084" t="str">
        <f>+IF($C1084="","",IF(CDR!G1085="BIO","Oui","Non"))</f>
        <v/>
      </c>
      <c r="G1084" t="str">
        <f>+IF($C1084="","",IF(CDR!D1085="DOMEDIA","MDD",IF(CDR!D1085="APTA","MDD",IF(CDR!D1085="TOP BUDGET","Premier Prix","MN"))))</f>
        <v/>
      </c>
      <c r="H1084" t="str">
        <f>+IF($C1084="","",CDR!D1085)</f>
        <v/>
      </c>
      <c r="K1084" t="str">
        <f>+IF($C1084="","",CDR!$E$2)</f>
        <v/>
      </c>
      <c r="L1084" t="str">
        <f>+IF($C1084="","",CDR!$G$2)</f>
        <v/>
      </c>
      <c r="M1084" t="str">
        <f>+IF($C1084="","",CDR!AN1085)</f>
        <v/>
      </c>
      <c r="N1084" t="str">
        <f>+IF($C1084="","",CDR!AO1085)</f>
        <v/>
      </c>
      <c r="P1084" t="str">
        <f t="shared" si="130"/>
        <v/>
      </c>
      <c r="Q1084" t="str">
        <f>+IF($C1084="","",CDR!A1085)</f>
        <v/>
      </c>
      <c r="S1084" t="str">
        <f t="shared" si="131"/>
        <v/>
      </c>
      <c r="T1084" t="str">
        <f t="shared" si="132"/>
        <v/>
      </c>
      <c r="U1084" t="str">
        <f t="shared" si="133"/>
        <v/>
      </c>
      <c r="V1084" t="str">
        <f>+IF(C1084="","",IF(CDR!L1085="VRAC","Composant sans Colisage","Homogène"))</f>
        <v/>
      </c>
      <c r="W1084" t="str">
        <f>+IF(C1084="","",IF(CDR!L1085="VRAC","EACH",IF(CDR!L1085="COLIS","COLIS (CARTON FARDEAU DISPLAY)","PALETTE - BOX")))</f>
        <v/>
      </c>
      <c r="X1084" t="str">
        <f>+IF($C1084="","",IF(CDR!L1085="PALETTE",CDR!M1085,""))</f>
        <v/>
      </c>
      <c r="Z1084" t="str">
        <f>+IF($C1084="","",IF(CDR!N1085="PALETTE","",CDR!M1085))</f>
        <v/>
      </c>
      <c r="AC1084" t="str">
        <f t="shared" si="134"/>
        <v/>
      </c>
      <c r="AD1084" t="str">
        <f>+IF($C1084="","",CDR!$J$2)</f>
        <v/>
      </c>
      <c r="AE1084" t="str">
        <f>+IF(C1084="","",CDR!J1082)</f>
        <v/>
      </c>
      <c r="AF1084" t="str">
        <f t="shared" si="135"/>
        <v/>
      </c>
    </row>
    <row r="1085" spans="1:32" x14ac:dyDescent="0.25">
      <c r="A1085" t="str">
        <f>+IF($C1085="","",IF(CDR!I1086="","",TEXT(CDR!I1086,"00000000000000")))</f>
        <v/>
      </c>
      <c r="B1085" t="str">
        <f t="shared" si="128"/>
        <v/>
      </c>
      <c r="C1085" t="str">
        <f>+IF(CDR!F1086="","",SUBSTITUTE(CDR!F1086,"CHAR (10)"," "))</f>
        <v/>
      </c>
      <c r="D1085" t="str">
        <f>+IF(CDR!F1086="","",SUBSTITUTE(CDR!F1086,"CHAR (10)"," "))</f>
        <v/>
      </c>
      <c r="E1085" t="str">
        <f t="shared" si="129"/>
        <v/>
      </c>
      <c r="F1085" t="str">
        <f>+IF($C1085="","",IF(CDR!G1086="BIO","Oui","Non"))</f>
        <v/>
      </c>
      <c r="G1085" t="str">
        <f>+IF($C1085="","",IF(CDR!D1086="DOMEDIA","MDD",IF(CDR!D1086="APTA","MDD",IF(CDR!D1086="TOP BUDGET","Premier Prix","MN"))))</f>
        <v/>
      </c>
      <c r="H1085" t="str">
        <f>+IF($C1085="","",CDR!D1086)</f>
        <v/>
      </c>
      <c r="K1085" t="str">
        <f>+IF($C1085="","",CDR!$E$2)</f>
        <v/>
      </c>
      <c r="L1085" t="str">
        <f>+IF($C1085="","",CDR!$G$2)</f>
        <v/>
      </c>
      <c r="M1085" t="str">
        <f>+IF($C1085="","",CDR!AN1086)</f>
        <v/>
      </c>
      <c r="N1085" t="str">
        <f>+IF($C1085="","",CDR!AO1086)</f>
        <v/>
      </c>
      <c r="P1085" t="str">
        <f t="shared" si="130"/>
        <v/>
      </c>
      <c r="Q1085" t="str">
        <f>+IF($C1085="","",CDR!A1086)</f>
        <v/>
      </c>
      <c r="S1085" t="str">
        <f t="shared" si="131"/>
        <v/>
      </c>
      <c r="T1085" t="str">
        <f t="shared" si="132"/>
        <v/>
      </c>
      <c r="U1085" t="str">
        <f t="shared" si="133"/>
        <v/>
      </c>
      <c r="V1085" t="str">
        <f>+IF(C1085="","",IF(CDR!L1086="VRAC","Composant sans Colisage","Homogène"))</f>
        <v/>
      </c>
      <c r="W1085" t="str">
        <f>+IF(C1085="","",IF(CDR!L1086="VRAC","EACH",IF(CDR!L1086="COLIS","COLIS (CARTON FARDEAU DISPLAY)","PALETTE - BOX")))</f>
        <v/>
      </c>
      <c r="X1085" t="str">
        <f>+IF($C1085="","",IF(CDR!L1086="PALETTE",CDR!M1086,""))</f>
        <v/>
      </c>
      <c r="Z1085" t="str">
        <f>+IF($C1085="","",IF(CDR!N1086="PALETTE","",CDR!M1086))</f>
        <v/>
      </c>
      <c r="AC1085" t="str">
        <f t="shared" si="134"/>
        <v/>
      </c>
      <c r="AD1085" t="str">
        <f>+IF($C1085="","",CDR!$J$2)</f>
        <v/>
      </c>
      <c r="AE1085" t="str">
        <f>+IF(C1085="","",CDR!J1083)</f>
        <v/>
      </c>
      <c r="AF1085" t="str">
        <f t="shared" si="135"/>
        <v/>
      </c>
    </row>
    <row r="1086" spans="1:32" x14ac:dyDescent="0.25">
      <c r="A1086" t="str">
        <f>+IF($C1086="","",IF(CDR!I1087="","",TEXT(CDR!I1087,"00000000000000")))</f>
        <v/>
      </c>
      <c r="B1086" t="str">
        <f t="shared" si="128"/>
        <v/>
      </c>
      <c r="C1086" t="str">
        <f>+IF(CDR!F1087="","",SUBSTITUTE(CDR!F1087,"CHAR (10)"," "))</f>
        <v/>
      </c>
      <c r="D1086" t="str">
        <f>+IF(CDR!F1087="","",SUBSTITUTE(CDR!F1087,"CHAR (10)"," "))</f>
        <v/>
      </c>
      <c r="E1086" t="str">
        <f t="shared" si="129"/>
        <v/>
      </c>
      <c r="F1086" t="str">
        <f>+IF($C1086="","",IF(CDR!G1087="BIO","Oui","Non"))</f>
        <v/>
      </c>
      <c r="G1086" t="str">
        <f>+IF($C1086="","",IF(CDR!D1087="DOMEDIA","MDD",IF(CDR!D1087="APTA","MDD",IF(CDR!D1087="TOP BUDGET","Premier Prix","MN"))))</f>
        <v/>
      </c>
      <c r="H1086" t="str">
        <f>+IF($C1086="","",CDR!D1087)</f>
        <v/>
      </c>
      <c r="K1086" t="str">
        <f>+IF($C1086="","",CDR!$E$2)</f>
        <v/>
      </c>
      <c r="L1086" t="str">
        <f>+IF($C1086="","",CDR!$G$2)</f>
        <v/>
      </c>
      <c r="M1086" t="str">
        <f>+IF($C1086="","",CDR!AN1087)</f>
        <v/>
      </c>
      <c r="N1086" t="str">
        <f>+IF($C1086="","",CDR!AO1087)</f>
        <v/>
      </c>
      <c r="P1086" t="str">
        <f t="shared" si="130"/>
        <v/>
      </c>
      <c r="Q1086" t="str">
        <f>+IF($C1086="","",CDR!A1087)</f>
        <v/>
      </c>
      <c r="S1086" t="str">
        <f t="shared" si="131"/>
        <v/>
      </c>
      <c r="T1086" t="str">
        <f t="shared" si="132"/>
        <v/>
      </c>
      <c r="U1086" t="str">
        <f t="shared" si="133"/>
        <v/>
      </c>
      <c r="V1086" t="str">
        <f>+IF(C1086="","",IF(CDR!L1087="VRAC","Composant sans Colisage","Homogène"))</f>
        <v/>
      </c>
      <c r="W1086" t="str">
        <f>+IF(C1086="","",IF(CDR!L1087="VRAC","EACH",IF(CDR!L1087="COLIS","COLIS (CARTON FARDEAU DISPLAY)","PALETTE - BOX")))</f>
        <v/>
      </c>
      <c r="X1086" t="str">
        <f>+IF($C1086="","",IF(CDR!L1087="PALETTE",CDR!M1087,""))</f>
        <v/>
      </c>
      <c r="Z1086" t="str">
        <f>+IF($C1086="","",IF(CDR!N1087="PALETTE","",CDR!M1087))</f>
        <v/>
      </c>
      <c r="AC1086" t="str">
        <f t="shared" si="134"/>
        <v/>
      </c>
      <c r="AD1086" t="str">
        <f>+IF($C1086="","",CDR!$J$2)</f>
        <v/>
      </c>
      <c r="AE1086" t="str">
        <f>+IF(C1086="","",CDR!J1084)</f>
        <v/>
      </c>
      <c r="AF1086" t="str">
        <f t="shared" si="135"/>
        <v/>
      </c>
    </row>
    <row r="1087" spans="1:32" x14ac:dyDescent="0.25">
      <c r="A1087" t="str">
        <f>+IF($C1087="","",IF(CDR!I1088="","",TEXT(CDR!I1088,"00000000000000")))</f>
        <v/>
      </c>
      <c r="B1087" t="str">
        <f t="shared" si="128"/>
        <v/>
      </c>
      <c r="C1087" t="str">
        <f>+IF(CDR!F1088="","",SUBSTITUTE(CDR!F1088,"CHAR (10)"," "))</f>
        <v/>
      </c>
      <c r="D1087" t="str">
        <f>+IF(CDR!F1088="","",SUBSTITUTE(CDR!F1088,"CHAR (10)"," "))</f>
        <v/>
      </c>
      <c r="E1087" t="str">
        <f t="shared" si="129"/>
        <v/>
      </c>
      <c r="F1087" t="str">
        <f>+IF($C1087="","",IF(CDR!G1088="BIO","Oui","Non"))</f>
        <v/>
      </c>
      <c r="G1087" t="str">
        <f>+IF($C1087="","",IF(CDR!D1088="DOMEDIA","MDD",IF(CDR!D1088="APTA","MDD",IF(CDR!D1088="TOP BUDGET","Premier Prix","MN"))))</f>
        <v/>
      </c>
      <c r="H1087" t="str">
        <f>+IF($C1087="","",CDR!D1088)</f>
        <v/>
      </c>
      <c r="K1087" t="str">
        <f>+IF($C1087="","",CDR!$E$2)</f>
        <v/>
      </c>
      <c r="L1087" t="str">
        <f>+IF($C1087="","",CDR!$G$2)</f>
        <v/>
      </c>
      <c r="M1087" t="str">
        <f>+IF($C1087="","",CDR!AN1088)</f>
        <v/>
      </c>
      <c r="N1087" t="str">
        <f>+IF($C1087="","",CDR!AO1088)</f>
        <v/>
      </c>
      <c r="P1087" t="str">
        <f t="shared" si="130"/>
        <v/>
      </c>
      <c r="Q1087" t="str">
        <f>+IF($C1087="","",CDR!A1088)</f>
        <v/>
      </c>
      <c r="S1087" t="str">
        <f t="shared" si="131"/>
        <v/>
      </c>
      <c r="T1087" t="str">
        <f t="shared" si="132"/>
        <v/>
      </c>
      <c r="U1087" t="str">
        <f t="shared" si="133"/>
        <v/>
      </c>
      <c r="V1087" t="str">
        <f>+IF(C1087="","",IF(CDR!L1088="VRAC","Composant sans Colisage","Homogène"))</f>
        <v/>
      </c>
      <c r="W1087" t="str">
        <f>+IF(C1087="","",IF(CDR!L1088="VRAC","EACH",IF(CDR!L1088="COLIS","COLIS (CARTON FARDEAU DISPLAY)","PALETTE - BOX")))</f>
        <v/>
      </c>
      <c r="X1087" t="str">
        <f>+IF($C1087="","",IF(CDR!L1088="PALETTE",CDR!M1088,""))</f>
        <v/>
      </c>
      <c r="Z1087" t="str">
        <f>+IF($C1087="","",IF(CDR!N1088="PALETTE","",CDR!M1088))</f>
        <v/>
      </c>
      <c r="AC1087" t="str">
        <f t="shared" si="134"/>
        <v/>
      </c>
      <c r="AD1087" t="str">
        <f>+IF($C1087="","",CDR!$J$2)</f>
        <v/>
      </c>
      <c r="AE1087" t="str">
        <f>+IF(C1087="","",CDR!J1085)</f>
        <v/>
      </c>
      <c r="AF1087" t="str">
        <f t="shared" si="135"/>
        <v/>
      </c>
    </row>
    <row r="1088" spans="1:32" x14ac:dyDescent="0.25">
      <c r="A1088" t="str">
        <f>+IF($C1088="","",IF(CDR!I1089="","",TEXT(CDR!I1089,"00000000000000")))</f>
        <v/>
      </c>
      <c r="B1088" t="str">
        <f t="shared" si="128"/>
        <v/>
      </c>
      <c r="C1088" t="str">
        <f>+IF(CDR!F1089="","",SUBSTITUTE(CDR!F1089,"CHAR (10)"," "))</f>
        <v/>
      </c>
      <c r="D1088" t="str">
        <f>+IF(CDR!F1089="","",SUBSTITUTE(CDR!F1089,"CHAR (10)"," "))</f>
        <v/>
      </c>
      <c r="E1088" t="str">
        <f t="shared" si="129"/>
        <v/>
      </c>
      <c r="F1088" t="str">
        <f>+IF($C1088="","",IF(CDR!G1089="BIO","Oui","Non"))</f>
        <v/>
      </c>
      <c r="G1088" t="str">
        <f>+IF($C1088="","",IF(CDR!D1089="DOMEDIA","MDD",IF(CDR!D1089="APTA","MDD",IF(CDR!D1089="TOP BUDGET","Premier Prix","MN"))))</f>
        <v/>
      </c>
      <c r="H1088" t="str">
        <f>+IF($C1088="","",CDR!D1089)</f>
        <v/>
      </c>
      <c r="K1088" t="str">
        <f>+IF($C1088="","",CDR!$E$2)</f>
        <v/>
      </c>
      <c r="L1088" t="str">
        <f>+IF($C1088="","",CDR!$G$2)</f>
        <v/>
      </c>
      <c r="M1088" t="str">
        <f>+IF($C1088="","",CDR!AN1089)</f>
        <v/>
      </c>
      <c r="N1088" t="str">
        <f>+IF($C1088="","",CDR!AO1089)</f>
        <v/>
      </c>
      <c r="P1088" t="str">
        <f t="shared" si="130"/>
        <v/>
      </c>
      <c r="Q1088" t="str">
        <f>+IF($C1088="","",CDR!A1089)</f>
        <v/>
      </c>
      <c r="S1088" t="str">
        <f t="shared" si="131"/>
        <v/>
      </c>
      <c r="T1088" t="str">
        <f t="shared" si="132"/>
        <v/>
      </c>
      <c r="U1088" t="str">
        <f t="shared" si="133"/>
        <v/>
      </c>
      <c r="V1088" t="str">
        <f>+IF(C1088="","",IF(CDR!L1089="VRAC","Composant sans Colisage","Homogène"))</f>
        <v/>
      </c>
      <c r="W1088" t="str">
        <f>+IF(C1088="","",IF(CDR!L1089="VRAC","EACH",IF(CDR!L1089="COLIS","COLIS (CARTON FARDEAU DISPLAY)","PALETTE - BOX")))</f>
        <v/>
      </c>
      <c r="X1088" t="str">
        <f>+IF($C1088="","",IF(CDR!L1089="PALETTE",CDR!M1089,""))</f>
        <v/>
      </c>
      <c r="Z1088" t="str">
        <f>+IF($C1088="","",IF(CDR!N1089="PALETTE","",CDR!M1089))</f>
        <v/>
      </c>
      <c r="AC1088" t="str">
        <f t="shared" si="134"/>
        <v/>
      </c>
      <c r="AD1088" t="str">
        <f>+IF($C1088="","",CDR!$J$2)</f>
        <v/>
      </c>
      <c r="AE1088" t="str">
        <f>+IF(C1088="","",CDR!J1086)</f>
        <v/>
      </c>
      <c r="AF1088" t="str">
        <f t="shared" si="135"/>
        <v/>
      </c>
    </row>
    <row r="1089" spans="1:32" x14ac:dyDescent="0.25">
      <c r="A1089" t="str">
        <f>+IF($C1089="","",IF(CDR!I1090="","",TEXT(CDR!I1090,"00000000000000")))</f>
        <v/>
      </c>
      <c r="B1089" t="str">
        <f t="shared" si="128"/>
        <v/>
      </c>
      <c r="C1089" t="str">
        <f>+IF(CDR!F1090="","",SUBSTITUTE(CDR!F1090,"CHAR (10)"," "))</f>
        <v/>
      </c>
      <c r="D1089" t="str">
        <f>+IF(CDR!F1090="","",SUBSTITUTE(CDR!F1090,"CHAR (10)"," "))</f>
        <v/>
      </c>
      <c r="E1089" t="str">
        <f t="shared" si="129"/>
        <v/>
      </c>
      <c r="F1089" t="str">
        <f>+IF($C1089="","",IF(CDR!G1090="BIO","Oui","Non"))</f>
        <v/>
      </c>
      <c r="G1089" t="str">
        <f>+IF($C1089="","",IF(CDR!D1090="DOMEDIA","MDD",IF(CDR!D1090="APTA","MDD",IF(CDR!D1090="TOP BUDGET","Premier Prix","MN"))))</f>
        <v/>
      </c>
      <c r="H1089" t="str">
        <f>+IF($C1089="","",CDR!D1090)</f>
        <v/>
      </c>
      <c r="K1089" t="str">
        <f>+IF($C1089="","",CDR!$E$2)</f>
        <v/>
      </c>
      <c r="L1089" t="str">
        <f>+IF($C1089="","",CDR!$G$2)</f>
        <v/>
      </c>
      <c r="M1089" t="str">
        <f>+IF($C1089="","",CDR!AN1090)</f>
        <v/>
      </c>
      <c r="N1089" t="str">
        <f>+IF($C1089="","",CDR!AO1090)</f>
        <v/>
      </c>
      <c r="P1089" t="str">
        <f t="shared" si="130"/>
        <v/>
      </c>
      <c r="Q1089" t="str">
        <f>+IF($C1089="","",CDR!A1090)</f>
        <v/>
      </c>
      <c r="S1089" t="str">
        <f t="shared" si="131"/>
        <v/>
      </c>
      <c r="T1089" t="str">
        <f t="shared" si="132"/>
        <v/>
      </c>
      <c r="U1089" t="str">
        <f t="shared" si="133"/>
        <v/>
      </c>
      <c r="V1089" t="str">
        <f>+IF(C1089="","",IF(CDR!L1090="VRAC","Composant sans Colisage","Homogène"))</f>
        <v/>
      </c>
      <c r="W1089" t="str">
        <f>+IF(C1089="","",IF(CDR!L1090="VRAC","EACH",IF(CDR!L1090="COLIS","COLIS (CARTON FARDEAU DISPLAY)","PALETTE - BOX")))</f>
        <v/>
      </c>
      <c r="X1089" t="str">
        <f>+IF($C1089="","",IF(CDR!L1090="PALETTE",CDR!M1090,""))</f>
        <v/>
      </c>
      <c r="Z1089" t="str">
        <f>+IF($C1089="","",IF(CDR!N1090="PALETTE","",CDR!M1090))</f>
        <v/>
      </c>
      <c r="AC1089" t="str">
        <f t="shared" si="134"/>
        <v/>
      </c>
      <c r="AD1089" t="str">
        <f>+IF($C1089="","",CDR!$J$2)</f>
        <v/>
      </c>
      <c r="AE1089" t="str">
        <f>+IF(C1089="","",CDR!J1087)</f>
        <v/>
      </c>
      <c r="AF1089" t="str">
        <f t="shared" si="135"/>
        <v/>
      </c>
    </row>
    <row r="1090" spans="1:32" x14ac:dyDescent="0.25">
      <c r="A1090" t="str">
        <f>+IF($C1090="","",IF(CDR!I1091="","",TEXT(CDR!I1091,"00000000000000")))</f>
        <v/>
      </c>
      <c r="B1090" t="str">
        <f t="shared" si="128"/>
        <v/>
      </c>
      <c r="C1090" t="str">
        <f>+IF(CDR!F1091="","",SUBSTITUTE(CDR!F1091,"CHAR (10)"," "))</f>
        <v/>
      </c>
      <c r="D1090" t="str">
        <f>+IF(CDR!F1091="","",SUBSTITUTE(CDR!F1091,"CHAR (10)"," "))</f>
        <v/>
      </c>
      <c r="E1090" t="str">
        <f t="shared" si="129"/>
        <v/>
      </c>
      <c r="F1090" t="str">
        <f>+IF($C1090="","",IF(CDR!G1091="BIO","Oui","Non"))</f>
        <v/>
      </c>
      <c r="G1090" t="str">
        <f>+IF($C1090="","",IF(CDR!D1091="DOMEDIA","MDD",IF(CDR!D1091="APTA","MDD",IF(CDR!D1091="TOP BUDGET","Premier Prix","MN"))))</f>
        <v/>
      </c>
      <c r="H1090" t="str">
        <f>+IF($C1090="","",CDR!D1091)</f>
        <v/>
      </c>
      <c r="K1090" t="str">
        <f>+IF($C1090="","",CDR!$E$2)</f>
        <v/>
      </c>
      <c r="L1090" t="str">
        <f>+IF($C1090="","",CDR!$G$2)</f>
        <v/>
      </c>
      <c r="M1090" t="str">
        <f>+IF($C1090="","",CDR!AN1091)</f>
        <v/>
      </c>
      <c r="N1090" t="str">
        <f>+IF($C1090="","",CDR!AO1091)</f>
        <v/>
      </c>
      <c r="P1090" t="str">
        <f t="shared" si="130"/>
        <v/>
      </c>
      <c r="Q1090" t="str">
        <f>+IF($C1090="","",CDR!A1091)</f>
        <v/>
      </c>
      <c r="S1090" t="str">
        <f t="shared" si="131"/>
        <v/>
      </c>
      <c r="T1090" t="str">
        <f t="shared" si="132"/>
        <v/>
      </c>
      <c r="U1090" t="str">
        <f t="shared" si="133"/>
        <v/>
      </c>
      <c r="V1090" t="str">
        <f>+IF(C1090="","",IF(CDR!L1091="VRAC","Composant sans Colisage","Homogène"))</f>
        <v/>
      </c>
      <c r="W1090" t="str">
        <f>+IF(C1090="","",IF(CDR!L1091="VRAC","EACH",IF(CDR!L1091="COLIS","COLIS (CARTON FARDEAU DISPLAY)","PALETTE - BOX")))</f>
        <v/>
      </c>
      <c r="X1090" t="str">
        <f>+IF($C1090="","",IF(CDR!L1091="PALETTE",CDR!M1091,""))</f>
        <v/>
      </c>
      <c r="Z1090" t="str">
        <f>+IF($C1090="","",IF(CDR!N1091="PALETTE","",CDR!M1091))</f>
        <v/>
      </c>
      <c r="AC1090" t="str">
        <f t="shared" si="134"/>
        <v/>
      </c>
      <c r="AD1090" t="str">
        <f>+IF($C1090="","",CDR!$J$2)</f>
        <v/>
      </c>
      <c r="AE1090" t="str">
        <f>+IF(C1090="","",CDR!J1088)</f>
        <v/>
      </c>
      <c r="AF1090" t="str">
        <f t="shared" si="135"/>
        <v/>
      </c>
    </row>
    <row r="1091" spans="1:32" x14ac:dyDescent="0.25">
      <c r="A1091" t="str">
        <f>+IF($C1091="","",IF(CDR!I1092="","",TEXT(CDR!I1092,"00000000000000")))</f>
        <v/>
      </c>
      <c r="B1091" t="str">
        <f t="shared" si="128"/>
        <v/>
      </c>
      <c r="C1091" t="str">
        <f>+IF(CDR!F1092="","",SUBSTITUTE(CDR!F1092,"CHAR (10)"," "))</f>
        <v/>
      </c>
      <c r="D1091" t="str">
        <f>+IF(CDR!F1092="","",SUBSTITUTE(CDR!F1092,"CHAR (10)"," "))</f>
        <v/>
      </c>
      <c r="E1091" t="str">
        <f t="shared" si="129"/>
        <v/>
      </c>
      <c r="F1091" t="str">
        <f>+IF($C1091="","",IF(CDR!G1092="BIO","Oui","Non"))</f>
        <v/>
      </c>
      <c r="G1091" t="str">
        <f>+IF($C1091="","",IF(CDR!D1092="DOMEDIA","MDD",IF(CDR!D1092="APTA","MDD",IF(CDR!D1092="TOP BUDGET","Premier Prix","MN"))))</f>
        <v/>
      </c>
      <c r="H1091" t="str">
        <f>+IF($C1091="","",CDR!D1092)</f>
        <v/>
      </c>
      <c r="K1091" t="str">
        <f>+IF($C1091="","",CDR!$E$2)</f>
        <v/>
      </c>
      <c r="L1091" t="str">
        <f>+IF($C1091="","",CDR!$G$2)</f>
        <v/>
      </c>
      <c r="M1091" t="str">
        <f>+IF($C1091="","",CDR!AN1092)</f>
        <v/>
      </c>
      <c r="N1091" t="str">
        <f>+IF($C1091="","",CDR!AO1092)</f>
        <v/>
      </c>
      <c r="P1091" t="str">
        <f t="shared" si="130"/>
        <v/>
      </c>
      <c r="Q1091" t="str">
        <f>+IF($C1091="","",CDR!A1092)</f>
        <v/>
      </c>
      <c r="S1091" t="str">
        <f t="shared" si="131"/>
        <v/>
      </c>
      <c r="T1091" t="str">
        <f t="shared" si="132"/>
        <v/>
      </c>
      <c r="U1091" t="str">
        <f t="shared" si="133"/>
        <v/>
      </c>
      <c r="V1091" t="str">
        <f>+IF(C1091="","",IF(CDR!L1092="VRAC","Composant sans Colisage","Homogène"))</f>
        <v/>
      </c>
      <c r="W1091" t="str">
        <f>+IF(C1091="","",IF(CDR!L1092="VRAC","EACH",IF(CDR!L1092="COLIS","COLIS (CARTON FARDEAU DISPLAY)","PALETTE - BOX")))</f>
        <v/>
      </c>
      <c r="X1091" t="str">
        <f>+IF($C1091="","",IF(CDR!L1092="PALETTE",CDR!M1092,""))</f>
        <v/>
      </c>
      <c r="Z1091" t="str">
        <f>+IF($C1091="","",IF(CDR!N1092="PALETTE","",CDR!M1092))</f>
        <v/>
      </c>
      <c r="AC1091" t="str">
        <f t="shared" si="134"/>
        <v/>
      </c>
      <c r="AD1091" t="str">
        <f>+IF($C1091="","",CDR!$J$2)</f>
        <v/>
      </c>
      <c r="AE1091" t="str">
        <f>+IF(C1091="","",CDR!J1089)</f>
        <v/>
      </c>
      <c r="AF1091" t="str">
        <f t="shared" si="135"/>
        <v/>
      </c>
    </row>
    <row r="1092" spans="1:32" x14ac:dyDescent="0.25">
      <c r="A1092" t="str">
        <f>+IF($C1092="","",IF(CDR!I1093="","",TEXT(CDR!I1093,"00000000000000")))</f>
        <v/>
      </c>
      <c r="B1092" t="str">
        <f t="shared" si="128"/>
        <v/>
      </c>
      <c r="C1092" t="str">
        <f>+IF(CDR!F1093="","",SUBSTITUTE(CDR!F1093,"CHAR (10)"," "))</f>
        <v/>
      </c>
      <c r="D1092" t="str">
        <f>+IF(CDR!F1093="","",SUBSTITUTE(CDR!F1093,"CHAR (10)"," "))</f>
        <v/>
      </c>
      <c r="E1092" t="str">
        <f t="shared" si="129"/>
        <v/>
      </c>
      <c r="F1092" t="str">
        <f>+IF($C1092="","",IF(CDR!G1093="BIO","Oui","Non"))</f>
        <v/>
      </c>
      <c r="G1092" t="str">
        <f>+IF($C1092="","",IF(CDR!D1093="DOMEDIA","MDD",IF(CDR!D1093="APTA","MDD",IF(CDR!D1093="TOP BUDGET","Premier Prix","MN"))))</f>
        <v/>
      </c>
      <c r="H1092" t="str">
        <f>+IF($C1092="","",CDR!D1093)</f>
        <v/>
      </c>
      <c r="K1092" t="str">
        <f>+IF($C1092="","",CDR!$E$2)</f>
        <v/>
      </c>
      <c r="L1092" t="str">
        <f>+IF($C1092="","",CDR!$G$2)</f>
        <v/>
      </c>
      <c r="M1092" t="str">
        <f>+IF($C1092="","",CDR!AN1093)</f>
        <v/>
      </c>
      <c r="N1092" t="str">
        <f>+IF($C1092="","",CDR!AO1093)</f>
        <v/>
      </c>
      <c r="P1092" t="str">
        <f t="shared" si="130"/>
        <v/>
      </c>
      <c r="Q1092" t="str">
        <f>+IF($C1092="","",CDR!A1093)</f>
        <v/>
      </c>
      <c r="S1092" t="str">
        <f t="shared" si="131"/>
        <v/>
      </c>
      <c r="T1092" t="str">
        <f t="shared" si="132"/>
        <v/>
      </c>
      <c r="U1092" t="str">
        <f t="shared" si="133"/>
        <v/>
      </c>
      <c r="V1092" t="str">
        <f>+IF(C1092="","",IF(CDR!L1093="VRAC","Composant sans Colisage","Homogène"))</f>
        <v/>
      </c>
      <c r="W1092" t="str">
        <f>+IF(C1092="","",IF(CDR!L1093="VRAC","EACH",IF(CDR!L1093="COLIS","COLIS (CARTON FARDEAU DISPLAY)","PALETTE - BOX")))</f>
        <v/>
      </c>
      <c r="X1092" t="str">
        <f>+IF($C1092="","",IF(CDR!L1093="PALETTE",CDR!M1093,""))</f>
        <v/>
      </c>
      <c r="Z1092" t="str">
        <f>+IF($C1092="","",IF(CDR!N1093="PALETTE","",CDR!M1093))</f>
        <v/>
      </c>
      <c r="AC1092" t="str">
        <f t="shared" si="134"/>
        <v/>
      </c>
      <c r="AD1092" t="str">
        <f>+IF($C1092="","",CDR!$J$2)</f>
        <v/>
      </c>
      <c r="AE1092" t="str">
        <f>+IF(C1092="","",CDR!J1090)</f>
        <v/>
      </c>
      <c r="AF1092" t="str">
        <f t="shared" si="135"/>
        <v/>
      </c>
    </row>
    <row r="1093" spans="1:32" x14ac:dyDescent="0.25">
      <c r="A1093" t="str">
        <f>+IF($C1093="","",IF(CDR!I1094="","",TEXT(CDR!I1094,"00000000000000")))</f>
        <v/>
      </c>
      <c r="B1093" t="str">
        <f t="shared" ref="B1093:B1156" si="136">+IF(C1093="","","1")</f>
        <v/>
      </c>
      <c r="C1093" t="str">
        <f>+IF(CDR!F1094="","",SUBSTITUTE(CDR!F1094,"CHAR (10)"," "))</f>
        <v/>
      </c>
      <c r="D1093" t="str">
        <f>+IF(CDR!F1094="","",SUBSTITUTE(CDR!F1094,"CHAR (10)"," "))</f>
        <v/>
      </c>
      <c r="E1093" t="str">
        <f t="shared" ref="E1093:E1156" si="137">+IF($C1093="","",LEFT(D1093,25))</f>
        <v/>
      </c>
      <c r="F1093" t="str">
        <f>+IF($C1093="","",IF(CDR!G1094="BIO","Oui","Non"))</f>
        <v/>
      </c>
      <c r="G1093" t="str">
        <f>+IF($C1093="","",IF(CDR!D1094="DOMEDIA","MDD",IF(CDR!D1094="APTA","MDD",IF(CDR!D1094="TOP BUDGET","Premier Prix","MN"))))</f>
        <v/>
      </c>
      <c r="H1093" t="str">
        <f>+IF($C1093="","",CDR!D1094)</f>
        <v/>
      </c>
      <c r="K1093" t="str">
        <f>+IF($C1093="","",CDR!$E$2)</f>
        <v/>
      </c>
      <c r="L1093" t="str">
        <f>+IF($C1093="","",CDR!$G$2)</f>
        <v/>
      </c>
      <c r="M1093" t="str">
        <f>+IF($C1093="","",CDR!AN1094)</f>
        <v/>
      </c>
      <c r="N1093" t="str">
        <f>+IF($C1093="","",CDR!AO1094)</f>
        <v/>
      </c>
      <c r="P1093" t="str">
        <f t="shared" ref="P1093:P1156" si="138">+IF(C1093="","","Non")</f>
        <v/>
      </c>
      <c r="Q1093" t="str">
        <f>+IF($C1093="","",CDR!A1094)</f>
        <v/>
      </c>
      <c r="S1093" t="str">
        <f t="shared" ref="S1093:S1156" si="139">+IF(F1093="","","1")</f>
        <v/>
      </c>
      <c r="T1093" t="str">
        <f t="shared" ref="T1093:T1156" si="140">+IF($C1093="","","998")</f>
        <v/>
      </c>
      <c r="U1093" t="str">
        <f t="shared" ref="U1093:U1156" si="141">+IF($C1093="","",IF(L1093&lt;&gt;168,"Salsify",""))</f>
        <v/>
      </c>
      <c r="V1093" t="str">
        <f>+IF(C1093="","",IF(CDR!L1094="VRAC","Composant sans Colisage","Homogène"))</f>
        <v/>
      </c>
      <c r="W1093" t="str">
        <f>+IF(C1093="","",IF(CDR!L1094="VRAC","EACH",IF(CDR!L1094="COLIS","COLIS (CARTON FARDEAU DISPLAY)","PALETTE - BOX")))</f>
        <v/>
      </c>
      <c r="X1093" t="str">
        <f>+IF($C1093="","",IF(CDR!L1094="PALETTE",CDR!M1094,""))</f>
        <v/>
      </c>
      <c r="Z1093" t="str">
        <f>+IF($C1093="","",IF(CDR!N1094="PALETTE","",CDR!M1094))</f>
        <v/>
      </c>
      <c r="AC1093" t="str">
        <f t="shared" ref="AC1093:AC1156" si="142">+D1093</f>
        <v/>
      </c>
      <c r="AD1093" t="str">
        <f>+IF($C1093="","",CDR!$J$2)</f>
        <v/>
      </c>
      <c r="AE1093" t="str">
        <f>+IF(C1093="","",CDR!J1091)</f>
        <v/>
      </c>
      <c r="AF1093" t="str">
        <f t="shared" ref="AF1093:AF1156" si="143">+IF(C1093="","","DDD")</f>
        <v/>
      </c>
    </row>
    <row r="1094" spans="1:32" x14ac:dyDescent="0.25">
      <c r="A1094" t="str">
        <f>+IF($C1094="","",IF(CDR!I1095="","",TEXT(CDR!I1095,"00000000000000")))</f>
        <v/>
      </c>
      <c r="B1094" t="str">
        <f t="shared" si="136"/>
        <v/>
      </c>
      <c r="C1094" t="str">
        <f>+IF(CDR!F1095="","",SUBSTITUTE(CDR!F1095,"CHAR (10)"," "))</f>
        <v/>
      </c>
      <c r="D1094" t="str">
        <f>+IF(CDR!F1095="","",SUBSTITUTE(CDR!F1095,"CHAR (10)"," "))</f>
        <v/>
      </c>
      <c r="E1094" t="str">
        <f t="shared" si="137"/>
        <v/>
      </c>
      <c r="F1094" t="str">
        <f>+IF($C1094="","",IF(CDR!G1095="BIO","Oui","Non"))</f>
        <v/>
      </c>
      <c r="G1094" t="str">
        <f>+IF($C1094="","",IF(CDR!D1095="DOMEDIA","MDD",IF(CDR!D1095="APTA","MDD",IF(CDR!D1095="TOP BUDGET","Premier Prix","MN"))))</f>
        <v/>
      </c>
      <c r="H1094" t="str">
        <f>+IF($C1094="","",CDR!D1095)</f>
        <v/>
      </c>
      <c r="K1094" t="str">
        <f>+IF($C1094="","",CDR!$E$2)</f>
        <v/>
      </c>
      <c r="L1094" t="str">
        <f>+IF($C1094="","",CDR!$G$2)</f>
        <v/>
      </c>
      <c r="M1094" t="str">
        <f>+IF($C1094="","",CDR!AN1095)</f>
        <v/>
      </c>
      <c r="N1094" t="str">
        <f>+IF($C1094="","",CDR!AO1095)</f>
        <v/>
      </c>
      <c r="P1094" t="str">
        <f t="shared" si="138"/>
        <v/>
      </c>
      <c r="Q1094" t="str">
        <f>+IF($C1094="","",CDR!A1095)</f>
        <v/>
      </c>
      <c r="S1094" t="str">
        <f t="shared" si="139"/>
        <v/>
      </c>
      <c r="T1094" t="str">
        <f t="shared" si="140"/>
        <v/>
      </c>
      <c r="U1094" t="str">
        <f t="shared" si="141"/>
        <v/>
      </c>
      <c r="V1094" t="str">
        <f>+IF(C1094="","",IF(CDR!L1095="VRAC","Composant sans Colisage","Homogène"))</f>
        <v/>
      </c>
      <c r="W1094" t="str">
        <f>+IF(C1094="","",IF(CDR!L1095="VRAC","EACH",IF(CDR!L1095="COLIS","COLIS (CARTON FARDEAU DISPLAY)","PALETTE - BOX")))</f>
        <v/>
      </c>
      <c r="X1094" t="str">
        <f>+IF($C1094="","",IF(CDR!L1095="PALETTE",CDR!M1095,""))</f>
        <v/>
      </c>
      <c r="Z1094" t="str">
        <f>+IF($C1094="","",IF(CDR!N1095="PALETTE","",CDR!M1095))</f>
        <v/>
      </c>
      <c r="AC1094" t="str">
        <f t="shared" si="142"/>
        <v/>
      </c>
      <c r="AD1094" t="str">
        <f>+IF($C1094="","",CDR!$J$2)</f>
        <v/>
      </c>
      <c r="AE1094" t="str">
        <f>+IF(C1094="","",CDR!J1092)</f>
        <v/>
      </c>
      <c r="AF1094" t="str">
        <f t="shared" si="143"/>
        <v/>
      </c>
    </row>
    <row r="1095" spans="1:32" x14ac:dyDescent="0.25">
      <c r="A1095" t="str">
        <f>+IF($C1095="","",IF(CDR!I1096="","",TEXT(CDR!I1096,"00000000000000")))</f>
        <v/>
      </c>
      <c r="B1095" t="str">
        <f t="shared" si="136"/>
        <v/>
      </c>
      <c r="C1095" t="str">
        <f>+IF(CDR!F1096="","",SUBSTITUTE(CDR!F1096,"CHAR (10)"," "))</f>
        <v/>
      </c>
      <c r="D1095" t="str">
        <f>+IF(CDR!F1096="","",SUBSTITUTE(CDR!F1096,"CHAR (10)"," "))</f>
        <v/>
      </c>
      <c r="E1095" t="str">
        <f t="shared" si="137"/>
        <v/>
      </c>
      <c r="F1095" t="str">
        <f>+IF($C1095="","",IF(CDR!G1096="BIO","Oui","Non"))</f>
        <v/>
      </c>
      <c r="G1095" t="str">
        <f>+IF($C1095="","",IF(CDR!D1096="DOMEDIA","MDD",IF(CDR!D1096="APTA","MDD",IF(CDR!D1096="TOP BUDGET","Premier Prix","MN"))))</f>
        <v/>
      </c>
      <c r="H1095" t="str">
        <f>+IF($C1095="","",CDR!D1096)</f>
        <v/>
      </c>
      <c r="K1095" t="str">
        <f>+IF($C1095="","",CDR!$E$2)</f>
        <v/>
      </c>
      <c r="L1095" t="str">
        <f>+IF($C1095="","",CDR!$G$2)</f>
        <v/>
      </c>
      <c r="M1095" t="str">
        <f>+IF($C1095="","",CDR!AN1096)</f>
        <v/>
      </c>
      <c r="N1095" t="str">
        <f>+IF($C1095="","",CDR!AO1096)</f>
        <v/>
      </c>
      <c r="P1095" t="str">
        <f t="shared" si="138"/>
        <v/>
      </c>
      <c r="Q1095" t="str">
        <f>+IF($C1095="","",CDR!A1096)</f>
        <v/>
      </c>
      <c r="S1095" t="str">
        <f t="shared" si="139"/>
        <v/>
      </c>
      <c r="T1095" t="str">
        <f t="shared" si="140"/>
        <v/>
      </c>
      <c r="U1095" t="str">
        <f t="shared" si="141"/>
        <v/>
      </c>
      <c r="V1095" t="str">
        <f>+IF(C1095="","",IF(CDR!L1096="VRAC","Composant sans Colisage","Homogène"))</f>
        <v/>
      </c>
      <c r="W1095" t="str">
        <f>+IF(C1095="","",IF(CDR!L1096="VRAC","EACH",IF(CDR!L1096="COLIS","COLIS (CARTON FARDEAU DISPLAY)","PALETTE - BOX")))</f>
        <v/>
      </c>
      <c r="X1095" t="str">
        <f>+IF($C1095="","",IF(CDR!L1096="PALETTE",CDR!M1096,""))</f>
        <v/>
      </c>
      <c r="Z1095" t="str">
        <f>+IF($C1095="","",IF(CDR!N1096="PALETTE","",CDR!M1096))</f>
        <v/>
      </c>
      <c r="AC1095" t="str">
        <f t="shared" si="142"/>
        <v/>
      </c>
      <c r="AD1095" t="str">
        <f>+IF($C1095="","",CDR!$J$2)</f>
        <v/>
      </c>
      <c r="AE1095" t="str">
        <f>+IF(C1095="","",CDR!J1093)</f>
        <v/>
      </c>
      <c r="AF1095" t="str">
        <f t="shared" si="143"/>
        <v/>
      </c>
    </row>
    <row r="1096" spans="1:32" x14ac:dyDescent="0.25">
      <c r="A1096" t="str">
        <f>+IF($C1096="","",IF(CDR!I1097="","",TEXT(CDR!I1097,"00000000000000")))</f>
        <v/>
      </c>
      <c r="B1096" t="str">
        <f t="shared" si="136"/>
        <v/>
      </c>
      <c r="C1096" t="str">
        <f>+IF(CDR!F1097="","",SUBSTITUTE(CDR!F1097,"CHAR (10)"," "))</f>
        <v/>
      </c>
      <c r="D1096" t="str">
        <f>+IF(CDR!F1097="","",SUBSTITUTE(CDR!F1097,"CHAR (10)"," "))</f>
        <v/>
      </c>
      <c r="E1096" t="str">
        <f t="shared" si="137"/>
        <v/>
      </c>
      <c r="F1096" t="str">
        <f>+IF($C1096="","",IF(CDR!G1097="BIO","Oui","Non"))</f>
        <v/>
      </c>
      <c r="G1096" t="str">
        <f>+IF($C1096="","",IF(CDR!D1097="DOMEDIA","MDD",IF(CDR!D1097="APTA","MDD",IF(CDR!D1097="TOP BUDGET","Premier Prix","MN"))))</f>
        <v/>
      </c>
      <c r="H1096" t="str">
        <f>+IF($C1096="","",CDR!D1097)</f>
        <v/>
      </c>
      <c r="K1096" t="str">
        <f>+IF($C1096="","",CDR!$E$2)</f>
        <v/>
      </c>
      <c r="L1096" t="str">
        <f>+IF($C1096="","",CDR!$G$2)</f>
        <v/>
      </c>
      <c r="M1096" t="str">
        <f>+IF($C1096="","",CDR!AN1097)</f>
        <v/>
      </c>
      <c r="N1096" t="str">
        <f>+IF($C1096="","",CDR!AO1097)</f>
        <v/>
      </c>
      <c r="P1096" t="str">
        <f t="shared" si="138"/>
        <v/>
      </c>
      <c r="Q1096" t="str">
        <f>+IF($C1096="","",CDR!A1097)</f>
        <v/>
      </c>
      <c r="S1096" t="str">
        <f t="shared" si="139"/>
        <v/>
      </c>
      <c r="T1096" t="str">
        <f t="shared" si="140"/>
        <v/>
      </c>
      <c r="U1096" t="str">
        <f t="shared" si="141"/>
        <v/>
      </c>
      <c r="V1096" t="str">
        <f>+IF(C1096="","",IF(CDR!L1097="VRAC","Composant sans Colisage","Homogène"))</f>
        <v/>
      </c>
      <c r="W1096" t="str">
        <f>+IF(C1096="","",IF(CDR!L1097="VRAC","EACH",IF(CDR!L1097="COLIS","COLIS (CARTON FARDEAU DISPLAY)","PALETTE - BOX")))</f>
        <v/>
      </c>
      <c r="X1096" t="str">
        <f>+IF($C1096="","",IF(CDR!L1097="PALETTE",CDR!M1097,""))</f>
        <v/>
      </c>
      <c r="Z1096" t="str">
        <f>+IF($C1096="","",IF(CDR!N1097="PALETTE","",CDR!M1097))</f>
        <v/>
      </c>
      <c r="AC1096" t="str">
        <f t="shared" si="142"/>
        <v/>
      </c>
      <c r="AD1096" t="str">
        <f>+IF($C1096="","",CDR!$J$2)</f>
        <v/>
      </c>
      <c r="AE1096" t="str">
        <f>+IF(C1096="","",CDR!J1094)</f>
        <v/>
      </c>
      <c r="AF1096" t="str">
        <f t="shared" si="143"/>
        <v/>
      </c>
    </row>
    <row r="1097" spans="1:32" x14ac:dyDescent="0.25">
      <c r="A1097" t="str">
        <f>+IF($C1097="","",IF(CDR!I1098="","",TEXT(CDR!I1098,"00000000000000")))</f>
        <v/>
      </c>
      <c r="B1097" t="str">
        <f t="shared" si="136"/>
        <v/>
      </c>
      <c r="C1097" t="str">
        <f>+IF(CDR!F1098="","",SUBSTITUTE(CDR!F1098,"CHAR (10)"," "))</f>
        <v/>
      </c>
      <c r="D1097" t="str">
        <f>+IF(CDR!F1098="","",SUBSTITUTE(CDR!F1098,"CHAR (10)"," "))</f>
        <v/>
      </c>
      <c r="E1097" t="str">
        <f t="shared" si="137"/>
        <v/>
      </c>
      <c r="F1097" t="str">
        <f>+IF($C1097="","",IF(CDR!G1098="BIO","Oui","Non"))</f>
        <v/>
      </c>
      <c r="G1097" t="str">
        <f>+IF($C1097="","",IF(CDR!D1098="DOMEDIA","MDD",IF(CDR!D1098="APTA","MDD",IF(CDR!D1098="TOP BUDGET","Premier Prix","MN"))))</f>
        <v/>
      </c>
      <c r="H1097" t="str">
        <f>+IF($C1097="","",CDR!D1098)</f>
        <v/>
      </c>
      <c r="K1097" t="str">
        <f>+IF($C1097="","",CDR!$E$2)</f>
        <v/>
      </c>
      <c r="L1097" t="str">
        <f>+IF($C1097="","",CDR!$G$2)</f>
        <v/>
      </c>
      <c r="M1097" t="str">
        <f>+IF($C1097="","",CDR!AN1098)</f>
        <v/>
      </c>
      <c r="N1097" t="str">
        <f>+IF($C1097="","",CDR!AO1098)</f>
        <v/>
      </c>
      <c r="P1097" t="str">
        <f t="shared" si="138"/>
        <v/>
      </c>
      <c r="Q1097" t="str">
        <f>+IF($C1097="","",CDR!A1098)</f>
        <v/>
      </c>
      <c r="S1097" t="str">
        <f t="shared" si="139"/>
        <v/>
      </c>
      <c r="T1097" t="str">
        <f t="shared" si="140"/>
        <v/>
      </c>
      <c r="U1097" t="str">
        <f t="shared" si="141"/>
        <v/>
      </c>
      <c r="V1097" t="str">
        <f>+IF(C1097="","",IF(CDR!L1098="VRAC","Composant sans Colisage","Homogène"))</f>
        <v/>
      </c>
      <c r="W1097" t="str">
        <f>+IF(C1097="","",IF(CDR!L1098="VRAC","EACH",IF(CDR!L1098="COLIS","COLIS (CARTON FARDEAU DISPLAY)","PALETTE - BOX")))</f>
        <v/>
      </c>
      <c r="X1097" t="str">
        <f>+IF($C1097="","",IF(CDR!L1098="PALETTE",CDR!M1098,""))</f>
        <v/>
      </c>
      <c r="Z1097" t="str">
        <f>+IF($C1097="","",IF(CDR!N1098="PALETTE","",CDR!M1098))</f>
        <v/>
      </c>
      <c r="AC1097" t="str">
        <f t="shared" si="142"/>
        <v/>
      </c>
      <c r="AD1097" t="str">
        <f>+IF($C1097="","",CDR!$J$2)</f>
        <v/>
      </c>
      <c r="AE1097" t="str">
        <f>+IF(C1097="","",CDR!J1095)</f>
        <v/>
      </c>
      <c r="AF1097" t="str">
        <f t="shared" si="143"/>
        <v/>
      </c>
    </row>
    <row r="1098" spans="1:32" x14ac:dyDescent="0.25">
      <c r="A1098" t="str">
        <f>+IF($C1098="","",IF(CDR!I1099="","",TEXT(CDR!I1099,"00000000000000")))</f>
        <v/>
      </c>
      <c r="B1098" t="str">
        <f t="shared" si="136"/>
        <v/>
      </c>
      <c r="C1098" t="str">
        <f>+IF(CDR!F1099="","",SUBSTITUTE(CDR!F1099,"CHAR (10)"," "))</f>
        <v/>
      </c>
      <c r="D1098" t="str">
        <f>+IF(CDR!F1099="","",SUBSTITUTE(CDR!F1099,"CHAR (10)"," "))</f>
        <v/>
      </c>
      <c r="E1098" t="str">
        <f t="shared" si="137"/>
        <v/>
      </c>
      <c r="F1098" t="str">
        <f>+IF($C1098="","",IF(CDR!G1099="BIO","Oui","Non"))</f>
        <v/>
      </c>
      <c r="G1098" t="str">
        <f>+IF($C1098="","",IF(CDR!D1099="DOMEDIA","MDD",IF(CDR!D1099="APTA","MDD",IF(CDR!D1099="TOP BUDGET","Premier Prix","MN"))))</f>
        <v/>
      </c>
      <c r="H1098" t="str">
        <f>+IF($C1098="","",CDR!D1099)</f>
        <v/>
      </c>
      <c r="K1098" t="str">
        <f>+IF($C1098="","",CDR!$E$2)</f>
        <v/>
      </c>
      <c r="L1098" t="str">
        <f>+IF($C1098="","",CDR!$G$2)</f>
        <v/>
      </c>
      <c r="M1098" t="str">
        <f>+IF($C1098="","",CDR!AN1099)</f>
        <v/>
      </c>
      <c r="N1098" t="str">
        <f>+IF($C1098="","",CDR!AO1099)</f>
        <v/>
      </c>
      <c r="P1098" t="str">
        <f t="shared" si="138"/>
        <v/>
      </c>
      <c r="Q1098" t="str">
        <f>+IF($C1098="","",CDR!A1099)</f>
        <v/>
      </c>
      <c r="S1098" t="str">
        <f t="shared" si="139"/>
        <v/>
      </c>
      <c r="T1098" t="str">
        <f t="shared" si="140"/>
        <v/>
      </c>
      <c r="U1098" t="str">
        <f t="shared" si="141"/>
        <v/>
      </c>
      <c r="V1098" t="str">
        <f>+IF(C1098="","",IF(CDR!L1099="VRAC","Composant sans Colisage","Homogène"))</f>
        <v/>
      </c>
      <c r="W1098" t="str">
        <f>+IF(C1098="","",IF(CDR!L1099="VRAC","EACH",IF(CDR!L1099="COLIS","COLIS (CARTON FARDEAU DISPLAY)","PALETTE - BOX")))</f>
        <v/>
      </c>
      <c r="X1098" t="str">
        <f>+IF($C1098="","",IF(CDR!L1099="PALETTE",CDR!M1099,""))</f>
        <v/>
      </c>
      <c r="Z1098" t="str">
        <f>+IF($C1098="","",IF(CDR!N1099="PALETTE","",CDR!M1099))</f>
        <v/>
      </c>
      <c r="AC1098" t="str">
        <f t="shared" si="142"/>
        <v/>
      </c>
      <c r="AD1098" t="str">
        <f>+IF($C1098="","",CDR!$J$2)</f>
        <v/>
      </c>
      <c r="AE1098" t="str">
        <f>+IF(C1098="","",CDR!J1096)</f>
        <v/>
      </c>
      <c r="AF1098" t="str">
        <f t="shared" si="143"/>
        <v/>
      </c>
    </row>
    <row r="1099" spans="1:32" x14ac:dyDescent="0.25">
      <c r="A1099" t="str">
        <f>+IF($C1099="","",IF(CDR!I1100="","",TEXT(CDR!I1100,"00000000000000")))</f>
        <v/>
      </c>
      <c r="B1099" t="str">
        <f t="shared" si="136"/>
        <v/>
      </c>
      <c r="C1099" t="str">
        <f>+IF(CDR!F1100="","",SUBSTITUTE(CDR!F1100,"CHAR (10)"," "))</f>
        <v/>
      </c>
      <c r="D1099" t="str">
        <f>+IF(CDR!F1100="","",SUBSTITUTE(CDR!F1100,"CHAR (10)"," "))</f>
        <v/>
      </c>
      <c r="E1099" t="str">
        <f t="shared" si="137"/>
        <v/>
      </c>
      <c r="F1099" t="str">
        <f>+IF($C1099="","",IF(CDR!G1100="BIO","Oui","Non"))</f>
        <v/>
      </c>
      <c r="G1099" t="str">
        <f>+IF($C1099="","",IF(CDR!D1100="DOMEDIA","MDD",IF(CDR!D1100="APTA","MDD",IF(CDR!D1100="TOP BUDGET","Premier Prix","MN"))))</f>
        <v/>
      </c>
      <c r="H1099" t="str">
        <f>+IF($C1099="","",CDR!D1100)</f>
        <v/>
      </c>
      <c r="K1099" t="str">
        <f>+IF($C1099="","",CDR!$E$2)</f>
        <v/>
      </c>
      <c r="L1099" t="str">
        <f>+IF($C1099="","",CDR!$G$2)</f>
        <v/>
      </c>
      <c r="M1099" t="str">
        <f>+IF($C1099="","",CDR!AN1100)</f>
        <v/>
      </c>
      <c r="N1099" t="str">
        <f>+IF($C1099="","",CDR!AO1100)</f>
        <v/>
      </c>
      <c r="P1099" t="str">
        <f t="shared" si="138"/>
        <v/>
      </c>
      <c r="Q1099" t="str">
        <f>+IF($C1099="","",CDR!A1100)</f>
        <v/>
      </c>
      <c r="S1099" t="str">
        <f t="shared" si="139"/>
        <v/>
      </c>
      <c r="T1099" t="str">
        <f t="shared" si="140"/>
        <v/>
      </c>
      <c r="U1099" t="str">
        <f t="shared" si="141"/>
        <v/>
      </c>
      <c r="V1099" t="str">
        <f>+IF(C1099="","",IF(CDR!L1100="VRAC","Composant sans Colisage","Homogène"))</f>
        <v/>
      </c>
      <c r="W1099" t="str">
        <f>+IF(C1099="","",IF(CDR!L1100="VRAC","EACH",IF(CDR!L1100="COLIS","COLIS (CARTON FARDEAU DISPLAY)","PALETTE - BOX")))</f>
        <v/>
      </c>
      <c r="X1099" t="str">
        <f>+IF($C1099="","",IF(CDR!L1100="PALETTE",CDR!M1100,""))</f>
        <v/>
      </c>
      <c r="Z1099" t="str">
        <f>+IF($C1099="","",IF(CDR!N1100="PALETTE","",CDR!M1100))</f>
        <v/>
      </c>
      <c r="AC1099" t="str">
        <f t="shared" si="142"/>
        <v/>
      </c>
      <c r="AD1099" t="str">
        <f>+IF($C1099="","",CDR!$J$2)</f>
        <v/>
      </c>
      <c r="AE1099" t="str">
        <f>+IF(C1099="","",CDR!J1097)</f>
        <v/>
      </c>
      <c r="AF1099" t="str">
        <f t="shared" si="143"/>
        <v/>
      </c>
    </row>
    <row r="1100" spans="1:32" x14ac:dyDescent="0.25">
      <c r="A1100" t="str">
        <f>+IF($C1100="","",IF(CDR!I1101="","",TEXT(CDR!I1101,"00000000000000")))</f>
        <v/>
      </c>
      <c r="B1100" t="str">
        <f t="shared" si="136"/>
        <v/>
      </c>
      <c r="C1100" t="str">
        <f>+IF(CDR!F1101="","",SUBSTITUTE(CDR!F1101,"CHAR (10)"," "))</f>
        <v/>
      </c>
      <c r="D1100" t="str">
        <f>+IF(CDR!F1101="","",SUBSTITUTE(CDR!F1101,"CHAR (10)"," "))</f>
        <v/>
      </c>
      <c r="E1100" t="str">
        <f t="shared" si="137"/>
        <v/>
      </c>
      <c r="F1100" t="str">
        <f>+IF($C1100="","",IF(CDR!G1101="BIO","Oui","Non"))</f>
        <v/>
      </c>
      <c r="G1100" t="str">
        <f>+IF($C1100="","",IF(CDR!D1101="DOMEDIA","MDD",IF(CDR!D1101="APTA","MDD",IF(CDR!D1101="TOP BUDGET","Premier Prix","MN"))))</f>
        <v/>
      </c>
      <c r="H1100" t="str">
        <f>+IF($C1100="","",CDR!D1101)</f>
        <v/>
      </c>
      <c r="K1100" t="str">
        <f>+IF($C1100="","",CDR!$E$2)</f>
        <v/>
      </c>
      <c r="L1100" t="str">
        <f>+IF($C1100="","",CDR!$G$2)</f>
        <v/>
      </c>
      <c r="M1100" t="str">
        <f>+IF($C1100="","",CDR!AN1101)</f>
        <v/>
      </c>
      <c r="N1100" t="str">
        <f>+IF($C1100="","",CDR!AO1101)</f>
        <v/>
      </c>
      <c r="P1100" t="str">
        <f t="shared" si="138"/>
        <v/>
      </c>
      <c r="Q1100" t="str">
        <f>+IF($C1100="","",CDR!A1101)</f>
        <v/>
      </c>
      <c r="S1100" t="str">
        <f t="shared" si="139"/>
        <v/>
      </c>
      <c r="T1100" t="str">
        <f t="shared" si="140"/>
        <v/>
      </c>
      <c r="U1100" t="str">
        <f t="shared" si="141"/>
        <v/>
      </c>
      <c r="V1100" t="str">
        <f>+IF(C1100="","",IF(CDR!L1101="VRAC","Composant sans Colisage","Homogène"))</f>
        <v/>
      </c>
      <c r="W1100" t="str">
        <f>+IF(C1100="","",IF(CDR!L1101="VRAC","EACH",IF(CDR!L1101="COLIS","COLIS (CARTON FARDEAU DISPLAY)","PALETTE - BOX")))</f>
        <v/>
      </c>
      <c r="X1100" t="str">
        <f>+IF($C1100="","",IF(CDR!L1101="PALETTE",CDR!M1101,""))</f>
        <v/>
      </c>
      <c r="Z1100" t="str">
        <f>+IF($C1100="","",IF(CDR!N1101="PALETTE","",CDR!M1101))</f>
        <v/>
      </c>
      <c r="AC1100" t="str">
        <f t="shared" si="142"/>
        <v/>
      </c>
      <c r="AD1100" t="str">
        <f>+IF($C1100="","",CDR!$J$2)</f>
        <v/>
      </c>
      <c r="AE1100" t="str">
        <f>+IF(C1100="","",CDR!J1098)</f>
        <v/>
      </c>
      <c r="AF1100" t="str">
        <f t="shared" si="143"/>
        <v/>
      </c>
    </row>
    <row r="1101" spans="1:32" x14ac:dyDescent="0.25">
      <c r="A1101" t="str">
        <f>+IF($C1101="","",IF(CDR!I1102="","",TEXT(CDR!I1102,"00000000000000")))</f>
        <v/>
      </c>
      <c r="B1101" t="str">
        <f t="shared" si="136"/>
        <v/>
      </c>
      <c r="C1101" t="str">
        <f>+IF(CDR!F1102="","",SUBSTITUTE(CDR!F1102,"CHAR (10)"," "))</f>
        <v/>
      </c>
      <c r="D1101" t="str">
        <f>+IF(CDR!F1102="","",SUBSTITUTE(CDR!F1102,"CHAR (10)"," "))</f>
        <v/>
      </c>
      <c r="E1101" t="str">
        <f t="shared" si="137"/>
        <v/>
      </c>
      <c r="F1101" t="str">
        <f>+IF($C1101="","",IF(CDR!G1102="BIO","Oui","Non"))</f>
        <v/>
      </c>
      <c r="G1101" t="str">
        <f>+IF($C1101="","",IF(CDR!D1102="DOMEDIA","MDD",IF(CDR!D1102="APTA","MDD",IF(CDR!D1102="TOP BUDGET","Premier Prix","MN"))))</f>
        <v/>
      </c>
      <c r="H1101" t="str">
        <f>+IF($C1101="","",CDR!D1102)</f>
        <v/>
      </c>
      <c r="K1101" t="str">
        <f>+IF($C1101="","",CDR!$E$2)</f>
        <v/>
      </c>
      <c r="L1101" t="str">
        <f>+IF($C1101="","",CDR!$G$2)</f>
        <v/>
      </c>
      <c r="M1101" t="str">
        <f>+IF($C1101="","",CDR!AN1102)</f>
        <v/>
      </c>
      <c r="N1101" t="str">
        <f>+IF($C1101="","",CDR!AO1102)</f>
        <v/>
      </c>
      <c r="P1101" t="str">
        <f t="shared" si="138"/>
        <v/>
      </c>
      <c r="Q1101" t="str">
        <f>+IF($C1101="","",CDR!A1102)</f>
        <v/>
      </c>
      <c r="S1101" t="str">
        <f t="shared" si="139"/>
        <v/>
      </c>
      <c r="T1101" t="str">
        <f t="shared" si="140"/>
        <v/>
      </c>
      <c r="U1101" t="str">
        <f t="shared" si="141"/>
        <v/>
      </c>
      <c r="V1101" t="str">
        <f>+IF(C1101="","",IF(CDR!L1102="VRAC","Composant sans Colisage","Homogène"))</f>
        <v/>
      </c>
      <c r="W1101" t="str">
        <f>+IF(C1101="","",IF(CDR!L1102="VRAC","EACH",IF(CDR!L1102="COLIS","COLIS (CARTON FARDEAU DISPLAY)","PALETTE - BOX")))</f>
        <v/>
      </c>
      <c r="X1101" t="str">
        <f>+IF($C1101="","",IF(CDR!L1102="PALETTE",CDR!M1102,""))</f>
        <v/>
      </c>
      <c r="Z1101" t="str">
        <f>+IF($C1101="","",IF(CDR!N1102="PALETTE","",CDR!M1102))</f>
        <v/>
      </c>
      <c r="AC1101" t="str">
        <f t="shared" si="142"/>
        <v/>
      </c>
      <c r="AD1101" t="str">
        <f>+IF($C1101="","",CDR!$J$2)</f>
        <v/>
      </c>
      <c r="AE1101" t="str">
        <f>+IF(C1101="","",CDR!J1099)</f>
        <v/>
      </c>
      <c r="AF1101" t="str">
        <f t="shared" si="143"/>
        <v/>
      </c>
    </row>
    <row r="1102" spans="1:32" x14ac:dyDescent="0.25">
      <c r="A1102" t="str">
        <f>+IF($C1102="","",IF(CDR!I1103="","",TEXT(CDR!I1103,"00000000000000")))</f>
        <v/>
      </c>
      <c r="B1102" t="str">
        <f t="shared" si="136"/>
        <v/>
      </c>
      <c r="C1102" t="str">
        <f>+IF(CDR!F1103="","",SUBSTITUTE(CDR!F1103,"CHAR (10)"," "))</f>
        <v/>
      </c>
      <c r="D1102" t="str">
        <f>+IF(CDR!F1103="","",SUBSTITUTE(CDR!F1103,"CHAR (10)"," "))</f>
        <v/>
      </c>
      <c r="E1102" t="str">
        <f t="shared" si="137"/>
        <v/>
      </c>
      <c r="F1102" t="str">
        <f>+IF($C1102="","",IF(CDR!G1103="BIO","Oui","Non"))</f>
        <v/>
      </c>
      <c r="G1102" t="str">
        <f>+IF($C1102="","",IF(CDR!D1103="DOMEDIA","MDD",IF(CDR!D1103="APTA","MDD",IF(CDR!D1103="TOP BUDGET","Premier Prix","MN"))))</f>
        <v/>
      </c>
      <c r="H1102" t="str">
        <f>+IF($C1102="","",CDR!D1103)</f>
        <v/>
      </c>
      <c r="K1102" t="str">
        <f>+IF($C1102="","",CDR!$E$2)</f>
        <v/>
      </c>
      <c r="L1102" t="str">
        <f>+IF($C1102="","",CDR!$G$2)</f>
        <v/>
      </c>
      <c r="M1102" t="str">
        <f>+IF($C1102="","",CDR!AN1103)</f>
        <v/>
      </c>
      <c r="N1102" t="str">
        <f>+IF($C1102="","",CDR!AO1103)</f>
        <v/>
      </c>
      <c r="P1102" t="str">
        <f t="shared" si="138"/>
        <v/>
      </c>
      <c r="Q1102" t="str">
        <f>+IF($C1102="","",CDR!A1103)</f>
        <v/>
      </c>
      <c r="S1102" t="str">
        <f t="shared" si="139"/>
        <v/>
      </c>
      <c r="T1102" t="str">
        <f t="shared" si="140"/>
        <v/>
      </c>
      <c r="U1102" t="str">
        <f t="shared" si="141"/>
        <v/>
      </c>
      <c r="V1102" t="str">
        <f>+IF(C1102="","",IF(CDR!L1103="VRAC","Composant sans Colisage","Homogène"))</f>
        <v/>
      </c>
      <c r="W1102" t="str">
        <f>+IF(C1102="","",IF(CDR!L1103="VRAC","EACH",IF(CDR!L1103="COLIS","COLIS (CARTON FARDEAU DISPLAY)","PALETTE - BOX")))</f>
        <v/>
      </c>
      <c r="X1102" t="str">
        <f>+IF($C1102="","",IF(CDR!L1103="PALETTE",CDR!M1103,""))</f>
        <v/>
      </c>
      <c r="Z1102" t="str">
        <f>+IF($C1102="","",IF(CDR!N1103="PALETTE","",CDR!M1103))</f>
        <v/>
      </c>
      <c r="AC1102" t="str">
        <f t="shared" si="142"/>
        <v/>
      </c>
      <c r="AD1102" t="str">
        <f>+IF($C1102="","",CDR!$J$2)</f>
        <v/>
      </c>
      <c r="AE1102" t="str">
        <f>+IF(C1102="","",CDR!J1100)</f>
        <v/>
      </c>
      <c r="AF1102" t="str">
        <f t="shared" si="143"/>
        <v/>
      </c>
    </row>
    <row r="1103" spans="1:32" x14ac:dyDescent="0.25">
      <c r="A1103" t="str">
        <f>+IF($C1103="","",IF(CDR!I1104="","",TEXT(CDR!I1104,"00000000000000")))</f>
        <v/>
      </c>
      <c r="B1103" t="str">
        <f t="shared" si="136"/>
        <v/>
      </c>
      <c r="C1103" t="str">
        <f>+IF(CDR!F1104="","",SUBSTITUTE(CDR!F1104,"CHAR (10)"," "))</f>
        <v/>
      </c>
      <c r="D1103" t="str">
        <f>+IF(CDR!F1104="","",SUBSTITUTE(CDR!F1104,"CHAR (10)"," "))</f>
        <v/>
      </c>
      <c r="E1103" t="str">
        <f t="shared" si="137"/>
        <v/>
      </c>
      <c r="F1103" t="str">
        <f>+IF($C1103="","",IF(CDR!G1104="BIO","Oui","Non"))</f>
        <v/>
      </c>
      <c r="G1103" t="str">
        <f>+IF($C1103="","",IF(CDR!D1104="DOMEDIA","MDD",IF(CDR!D1104="APTA","MDD",IF(CDR!D1104="TOP BUDGET","Premier Prix","MN"))))</f>
        <v/>
      </c>
      <c r="H1103" t="str">
        <f>+IF($C1103="","",CDR!D1104)</f>
        <v/>
      </c>
      <c r="K1103" t="str">
        <f>+IF($C1103="","",CDR!$E$2)</f>
        <v/>
      </c>
      <c r="L1103" t="str">
        <f>+IF($C1103="","",CDR!$G$2)</f>
        <v/>
      </c>
      <c r="M1103" t="str">
        <f>+IF($C1103="","",CDR!AN1104)</f>
        <v/>
      </c>
      <c r="N1103" t="str">
        <f>+IF($C1103="","",CDR!AO1104)</f>
        <v/>
      </c>
      <c r="P1103" t="str">
        <f t="shared" si="138"/>
        <v/>
      </c>
      <c r="Q1103" t="str">
        <f>+IF($C1103="","",CDR!A1104)</f>
        <v/>
      </c>
      <c r="S1103" t="str">
        <f t="shared" si="139"/>
        <v/>
      </c>
      <c r="T1103" t="str">
        <f t="shared" si="140"/>
        <v/>
      </c>
      <c r="U1103" t="str">
        <f t="shared" si="141"/>
        <v/>
      </c>
      <c r="V1103" t="str">
        <f>+IF(C1103="","",IF(CDR!L1104="VRAC","Composant sans Colisage","Homogène"))</f>
        <v/>
      </c>
      <c r="W1103" t="str">
        <f>+IF(C1103="","",IF(CDR!L1104="VRAC","EACH",IF(CDR!L1104="COLIS","COLIS (CARTON FARDEAU DISPLAY)","PALETTE - BOX")))</f>
        <v/>
      </c>
      <c r="X1103" t="str">
        <f>+IF($C1103="","",IF(CDR!L1104="PALETTE",CDR!M1104,""))</f>
        <v/>
      </c>
      <c r="Z1103" t="str">
        <f>+IF($C1103="","",IF(CDR!N1104="PALETTE","",CDR!M1104))</f>
        <v/>
      </c>
      <c r="AC1103" t="str">
        <f t="shared" si="142"/>
        <v/>
      </c>
      <c r="AD1103" t="str">
        <f>+IF($C1103="","",CDR!$J$2)</f>
        <v/>
      </c>
      <c r="AE1103" t="str">
        <f>+IF(C1103="","",CDR!J1101)</f>
        <v/>
      </c>
      <c r="AF1103" t="str">
        <f t="shared" si="143"/>
        <v/>
      </c>
    </row>
    <row r="1104" spans="1:32" x14ac:dyDescent="0.25">
      <c r="A1104" t="str">
        <f>+IF($C1104="","",IF(CDR!I1105="","",TEXT(CDR!I1105,"00000000000000")))</f>
        <v/>
      </c>
      <c r="B1104" t="str">
        <f t="shared" si="136"/>
        <v/>
      </c>
      <c r="C1104" t="str">
        <f>+IF(CDR!F1105="","",SUBSTITUTE(CDR!F1105,"CHAR (10)"," "))</f>
        <v/>
      </c>
      <c r="D1104" t="str">
        <f>+IF(CDR!F1105="","",SUBSTITUTE(CDR!F1105,"CHAR (10)"," "))</f>
        <v/>
      </c>
      <c r="E1104" t="str">
        <f t="shared" si="137"/>
        <v/>
      </c>
      <c r="F1104" t="str">
        <f>+IF($C1104="","",IF(CDR!G1105="BIO","Oui","Non"))</f>
        <v/>
      </c>
      <c r="G1104" t="str">
        <f>+IF($C1104="","",IF(CDR!D1105="DOMEDIA","MDD",IF(CDR!D1105="APTA","MDD",IF(CDR!D1105="TOP BUDGET","Premier Prix","MN"))))</f>
        <v/>
      </c>
      <c r="H1104" t="str">
        <f>+IF($C1104="","",CDR!D1105)</f>
        <v/>
      </c>
      <c r="K1104" t="str">
        <f>+IF($C1104="","",CDR!$E$2)</f>
        <v/>
      </c>
      <c r="L1104" t="str">
        <f>+IF($C1104="","",CDR!$G$2)</f>
        <v/>
      </c>
      <c r="M1104" t="str">
        <f>+IF($C1104="","",CDR!AN1105)</f>
        <v/>
      </c>
      <c r="N1104" t="str">
        <f>+IF($C1104="","",CDR!AO1105)</f>
        <v/>
      </c>
      <c r="P1104" t="str">
        <f t="shared" si="138"/>
        <v/>
      </c>
      <c r="Q1104" t="str">
        <f>+IF($C1104="","",CDR!A1105)</f>
        <v/>
      </c>
      <c r="S1104" t="str">
        <f t="shared" si="139"/>
        <v/>
      </c>
      <c r="T1104" t="str">
        <f t="shared" si="140"/>
        <v/>
      </c>
      <c r="U1104" t="str">
        <f t="shared" si="141"/>
        <v/>
      </c>
      <c r="V1104" t="str">
        <f>+IF(C1104="","",IF(CDR!L1105="VRAC","Composant sans Colisage","Homogène"))</f>
        <v/>
      </c>
      <c r="W1104" t="str">
        <f>+IF(C1104="","",IF(CDR!L1105="VRAC","EACH",IF(CDR!L1105="COLIS","COLIS (CARTON FARDEAU DISPLAY)","PALETTE - BOX")))</f>
        <v/>
      </c>
      <c r="X1104" t="str">
        <f>+IF($C1104="","",IF(CDR!L1105="PALETTE",CDR!M1105,""))</f>
        <v/>
      </c>
      <c r="Z1104" t="str">
        <f>+IF($C1104="","",IF(CDR!N1105="PALETTE","",CDR!M1105))</f>
        <v/>
      </c>
      <c r="AC1104" t="str">
        <f t="shared" si="142"/>
        <v/>
      </c>
      <c r="AD1104" t="str">
        <f>+IF($C1104="","",CDR!$J$2)</f>
        <v/>
      </c>
      <c r="AE1104" t="str">
        <f>+IF(C1104="","",CDR!J1102)</f>
        <v/>
      </c>
      <c r="AF1104" t="str">
        <f t="shared" si="143"/>
        <v/>
      </c>
    </row>
    <row r="1105" spans="1:32" x14ac:dyDescent="0.25">
      <c r="A1105" t="str">
        <f>+IF($C1105="","",IF(CDR!I1106="","",TEXT(CDR!I1106,"00000000000000")))</f>
        <v/>
      </c>
      <c r="B1105" t="str">
        <f t="shared" si="136"/>
        <v/>
      </c>
      <c r="C1105" t="str">
        <f>+IF(CDR!F1106="","",SUBSTITUTE(CDR!F1106,"CHAR (10)"," "))</f>
        <v/>
      </c>
      <c r="D1105" t="str">
        <f>+IF(CDR!F1106="","",SUBSTITUTE(CDR!F1106,"CHAR (10)"," "))</f>
        <v/>
      </c>
      <c r="E1105" t="str">
        <f t="shared" si="137"/>
        <v/>
      </c>
      <c r="F1105" t="str">
        <f>+IF($C1105="","",IF(CDR!G1106="BIO","Oui","Non"))</f>
        <v/>
      </c>
      <c r="G1105" t="str">
        <f>+IF($C1105="","",IF(CDR!D1106="DOMEDIA","MDD",IF(CDR!D1106="APTA","MDD",IF(CDR!D1106="TOP BUDGET","Premier Prix","MN"))))</f>
        <v/>
      </c>
      <c r="H1105" t="str">
        <f>+IF($C1105="","",CDR!D1106)</f>
        <v/>
      </c>
      <c r="K1105" t="str">
        <f>+IF($C1105="","",CDR!$E$2)</f>
        <v/>
      </c>
      <c r="L1105" t="str">
        <f>+IF($C1105="","",CDR!$G$2)</f>
        <v/>
      </c>
      <c r="M1105" t="str">
        <f>+IF($C1105="","",CDR!AN1106)</f>
        <v/>
      </c>
      <c r="N1105" t="str">
        <f>+IF($C1105="","",CDR!AO1106)</f>
        <v/>
      </c>
      <c r="P1105" t="str">
        <f t="shared" si="138"/>
        <v/>
      </c>
      <c r="Q1105" t="str">
        <f>+IF($C1105="","",CDR!A1106)</f>
        <v/>
      </c>
      <c r="S1105" t="str">
        <f t="shared" si="139"/>
        <v/>
      </c>
      <c r="T1105" t="str">
        <f t="shared" si="140"/>
        <v/>
      </c>
      <c r="U1105" t="str">
        <f t="shared" si="141"/>
        <v/>
      </c>
      <c r="V1105" t="str">
        <f>+IF(C1105="","",IF(CDR!L1106="VRAC","Composant sans Colisage","Homogène"))</f>
        <v/>
      </c>
      <c r="W1105" t="str">
        <f>+IF(C1105="","",IF(CDR!L1106="VRAC","EACH",IF(CDR!L1106="COLIS","COLIS (CARTON FARDEAU DISPLAY)","PALETTE - BOX")))</f>
        <v/>
      </c>
      <c r="X1105" t="str">
        <f>+IF($C1105="","",IF(CDR!L1106="PALETTE",CDR!M1106,""))</f>
        <v/>
      </c>
      <c r="Z1105" t="str">
        <f>+IF($C1105="","",IF(CDR!N1106="PALETTE","",CDR!M1106))</f>
        <v/>
      </c>
      <c r="AC1105" t="str">
        <f t="shared" si="142"/>
        <v/>
      </c>
      <c r="AD1105" t="str">
        <f>+IF($C1105="","",CDR!$J$2)</f>
        <v/>
      </c>
      <c r="AE1105" t="str">
        <f>+IF(C1105="","",CDR!J1103)</f>
        <v/>
      </c>
      <c r="AF1105" t="str">
        <f t="shared" si="143"/>
        <v/>
      </c>
    </row>
    <row r="1106" spans="1:32" x14ac:dyDescent="0.25">
      <c r="A1106" t="str">
        <f>+IF($C1106="","",IF(CDR!I1107="","",TEXT(CDR!I1107,"00000000000000")))</f>
        <v/>
      </c>
      <c r="B1106" t="str">
        <f t="shared" si="136"/>
        <v/>
      </c>
      <c r="C1106" t="str">
        <f>+IF(CDR!F1107="","",SUBSTITUTE(CDR!F1107,"CHAR (10)"," "))</f>
        <v/>
      </c>
      <c r="D1106" t="str">
        <f>+IF(CDR!F1107="","",SUBSTITUTE(CDR!F1107,"CHAR (10)"," "))</f>
        <v/>
      </c>
      <c r="E1106" t="str">
        <f t="shared" si="137"/>
        <v/>
      </c>
      <c r="F1106" t="str">
        <f>+IF($C1106="","",IF(CDR!G1107="BIO","Oui","Non"))</f>
        <v/>
      </c>
      <c r="G1106" t="str">
        <f>+IF($C1106="","",IF(CDR!D1107="DOMEDIA","MDD",IF(CDR!D1107="APTA","MDD",IF(CDR!D1107="TOP BUDGET","Premier Prix","MN"))))</f>
        <v/>
      </c>
      <c r="H1106" t="str">
        <f>+IF($C1106="","",CDR!D1107)</f>
        <v/>
      </c>
      <c r="K1106" t="str">
        <f>+IF($C1106="","",CDR!$E$2)</f>
        <v/>
      </c>
      <c r="L1106" t="str">
        <f>+IF($C1106="","",CDR!$G$2)</f>
        <v/>
      </c>
      <c r="M1106" t="str">
        <f>+IF($C1106="","",CDR!AN1107)</f>
        <v/>
      </c>
      <c r="N1106" t="str">
        <f>+IF($C1106="","",CDR!AO1107)</f>
        <v/>
      </c>
      <c r="P1106" t="str">
        <f t="shared" si="138"/>
        <v/>
      </c>
      <c r="Q1106" t="str">
        <f>+IF($C1106="","",CDR!A1107)</f>
        <v/>
      </c>
      <c r="S1106" t="str">
        <f t="shared" si="139"/>
        <v/>
      </c>
      <c r="T1106" t="str">
        <f t="shared" si="140"/>
        <v/>
      </c>
      <c r="U1106" t="str">
        <f t="shared" si="141"/>
        <v/>
      </c>
      <c r="V1106" t="str">
        <f>+IF(C1106="","",IF(CDR!L1107="VRAC","Composant sans Colisage","Homogène"))</f>
        <v/>
      </c>
      <c r="W1106" t="str">
        <f>+IF(C1106="","",IF(CDR!L1107="VRAC","EACH",IF(CDR!L1107="COLIS","COLIS (CARTON FARDEAU DISPLAY)","PALETTE - BOX")))</f>
        <v/>
      </c>
      <c r="X1106" t="str">
        <f>+IF($C1106="","",IF(CDR!L1107="PALETTE",CDR!M1107,""))</f>
        <v/>
      </c>
      <c r="Z1106" t="str">
        <f>+IF($C1106="","",IF(CDR!N1107="PALETTE","",CDR!M1107))</f>
        <v/>
      </c>
      <c r="AC1106" t="str">
        <f t="shared" si="142"/>
        <v/>
      </c>
      <c r="AD1106" t="str">
        <f>+IF($C1106="","",CDR!$J$2)</f>
        <v/>
      </c>
      <c r="AE1106" t="str">
        <f>+IF(C1106="","",CDR!J1104)</f>
        <v/>
      </c>
      <c r="AF1106" t="str">
        <f t="shared" si="143"/>
        <v/>
      </c>
    </row>
    <row r="1107" spans="1:32" x14ac:dyDescent="0.25">
      <c r="A1107" t="str">
        <f>+IF($C1107="","",IF(CDR!I1108="","",TEXT(CDR!I1108,"00000000000000")))</f>
        <v/>
      </c>
      <c r="B1107" t="str">
        <f t="shared" si="136"/>
        <v/>
      </c>
      <c r="C1107" t="str">
        <f>+IF(CDR!F1108="","",SUBSTITUTE(CDR!F1108,"CHAR (10)"," "))</f>
        <v/>
      </c>
      <c r="D1107" t="str">
        <f>+IF(CDR!F1108="","",SUBSTITUTE(CDR!F1108,"CHAR (10)"," "))</f>
        <v/>
      </c>
      <c r="E1107" t="str">
        <f t="shared" si="137"/>
        <v/>
      </c>
      <c r="F1107" t="str">
        <f>+IF($C1107="","",IF(CDR!G1108="BIO","Oui","Non"))</f>
        <v/>
      </c>
      <c r="G1107" t="str">
        <f>+IF($C1107="","",IF(CDR!D1108="DOMEDIA","MDD",IF(CDR!D1108="APTA","MDD",IF(CDR!D1108="TOP BUDGET","Premier Prix","MN"))))</f>
        <v/>
      </c>
      <c r="H1107" t="str">
        <f>+IF($C1107="","",CDR!D1108)</f>
        <v/>
      </c>
      <c r="K1107" t="str">
        <f>+IF($C1107="","",CDR!$E$2)</f>
        <v/>
      </c>
      <c r="L1107" t="str">
        <f>+IF($C1107="","",CDR!$G$2)</f>
        <v/>
      </c>
      <c r="M1107" t="str">
        <f>+IF($C1107="","",CDR!AN1108)</f>
        <v/>
      </c>
      <c r="N1107" t="str">
        <f>+IF($C1107="","",CDR!AO1108)</f>
        <v/>
      </c>
      <c r="P1107" t="str">
        <f t="shared" si="138"/>
        <v/>
      </c>
      <c r="Q1107" t="str">
        <f>+IF($C1107="","",CDR!A1108)</f>
        <v/>
      </c>
      <c r="S1107" t="str">
        <f t="shared" si="139"/>
        <v/>
      </c>
      <c r="T1107" t="str">
        <f t="shared" si="140"/>
        <v/>
      </c>
      <c r="U1107" t="str">
        <f t="shared" si="141"/>
        <v/>
      </c>
      <c r="V1107" t="str">
        <f>+IF(C1107="","",IF(CDR!L1108="VRAC","Composant sans Colisage","Homogène"))</f>
        <v/>
      </c>
      <c r="W1107" t="str">
        <f>+IF(C1107="","",IF(CDR!L1108="VRAC","EACH",IF(CDR!L1108="COLIS","COLIS (CARTON FARDEAU DISPLAY)","PALETTE - BOX")))</f>
        <v/>
      </c>
      <c r="X1107" t="str">
        <f>+IF($C1107="","",IF(CDR!L1108="PALETTE",CDR!M1108,""))</f>
        <v/>
      </c>
      <c r="Z1107" t="str">
        <f>+IF($C1107="","",IF(CDR!N1108="PALETTE","",CDR!M1108))</f>
        <v/>
      </c>
      <c r="AC1107" t="str">
        <f t="shared" si="142"/>
        <v/>
      </c>
      <c r="AD1107" t="str">
        <f>+IF($C1107="","",CDR!$J$2)</f>
        <v/>
      </c>
      <c r="AE1107" t="str">
        <f>+IF(C1107="","",CDR!J1105)</f>
        <v/>
      </c>
      <c r="AF1107" t="str">
        <f t="shared" si="143"/>
        <v/>
      </c>
    </row>
    <row r="1108" spans="1:32" x14ac:dyDescent="0.25">
      <c r="A1108" t="str">
        <f>+IF($C1108="","",IF(CDR!I1109="","",TEXT(CDR!I1109,"00000000000000")))</f>
        <v/>
      </c>
      <c r="B1108" t="str">
        <f t="shared" si="136"/>
        <v/>
      </c>
      <c r="C1108" t="str">
        <f>+IF(CDR!F1109="","",SUBSTITUTE(CDR!F1109,"CHAR (10)"," "))</f>
        <v/>
      </c>
      <c r="D1108" t="str">
        <f>+IF(CDR!F1109="","",SUBSTITUTE(CDR!F1109,"CHAR (10)"," "))</f>
        <v/>
      </c>
      <c r="E1108" t="str">
        <f t="shared" si="137"/>
        <v/>
      </c>
      <c r="F1108" t="str">
        <f>+IF($C1108="","",IF(CDR!G1109="BIO","Oui","Non"))</f>
        <v/>
      </c>
      <c r="G1108" t="str">
        <f>+IF($C1108="","",IF(CDR!D1109="DOMEDIA","MDD",IF(CDR!D1109="APTA","MDD",IF(CDR!D1109="TOP BUDGET","Premier Prix","MN"))))</f>
        <v/>
      </c>
      <c r="H1108" t="str">
        <f>+IF($C1108="","",CDR!D1109)</f>
        <v/>
      </c>
      <c r="K1108" t="str">
        <f>+IF($C1108="","",CDR!$E$2)</f>
        <v/>
      </c>
      <c r="L1108" t="str">
        <f>+IF($C1108="","",CDR!$G$2)</f>
        <v/>
      </c>
      <c r="M1108" t="str">
        <f>+IF($C1108="","",CDR!AN1109)</f>
        <v/>
      </c>
      <c r="N1108" t="str">
        <f>+IF($C1108="","",CDR!AO1109)</f>
        <v/>
      </c>
      <c r="P1108" t="str">
        <f t="shared" si="138"/>
        <v/>
      </c>
      <c r="Q1108" t="str">
        <f>+IF($C1108="","",CDR!A1109)</f>
        <v/>
      </c>
      <c r="S1108" t="str">
        <f t="shared" si="139"/>
        <v/>
      </c>
      <c r="T1108" t="str">
        <f t="shared" si="140"/>
        <v/>
      </c>
      <c r="U1108" t="str">
        <f t="shared" si="141"/>
        <v/>
      </c>
      <c r="V1108" t="str">
        <f>+IF(C1108="","",IF(CDR!L1109="VRAC","Composant sans Colisage","Homogène"))</f>
        <v/>
      </c>
      <c r="W1108" t="str">
        <f>+IF(C1108="","",IF(CDR!L1109="VRAC","EACH",IF(CDR!L1109="COLIS","COLIS (CARTON FARDEAU DISPLAY)","PALETTE - BOX")))</f>
        <v/>
      </c>
      <c r="X1108" t="str">
        <f>+IF($C1108="","",IF(CDR!L1109="PALETTE",CDR!M1109,""))</f>
        <v/>
      </c>
      <c r="Z1108" t="str">
        <f>+IF($C1108="","",IF(CDR!N1109="PALETTE","",CDR!M1109))</f>
        <v/>
      </c>
      <c r="AC1108" t="str">
        <f t="shared" si="142"/>
        <v/>
      </c>
      <c r="AD1108" t="str">
        <f>+IF($C1108="","",CDR!$J$2)</f>
        <v/>
      </c>
      <c r="AE1108" t="str">
        <f>+IF(C1108="","",CDR!J1106)</f>
        <v/>
      </c>
      <c r="AF1108" t="str">
        <f t="shared" si="143"/>
        <v/>
      </c>
    </row>
    <row r="1109" spans="1:32" x14ac:dyDescent="0.25">
      <c r="A1109" t="str">
        <f>+IF($C1109="","",IF(CDR!I1110="","",TEXT(CDR!I1110,"00000000000000")))</f>
        <v/>
      </c>
      <c r="B1109" t="str">
        <f t="shared" si="136"/>
        <v/>
      </c>
      <c r="C1109" t="str">
        <f>+IF(CDR!F1110="","",SUBSTITUTE(CDR!F1110,"CHAR (10)"," "))</f>
        <v/>
      </c>
      <c r="D1109" t="str">
        <f>+IF(CDR!F1110="","",SUBSTITUTE(CDR!F1110,"CHAR (10)"," "))</f>
        <v/>
      </c>
      <c r="E1109" t="str">
        <f t="shared" si="137"/>
        <v/>
      </c>
      <c r="F1109" t="str">
        <f>+IF($C1109="","",IF(CDR!G1110="BIO","Oui","Non"))</f>
        <v/>
      </c>
      <c r="G1109" t="str">
        <f>+IF($C1109="","",IF(CDR!D1110="DOMEDIA","MDD",IF(CDR!D1110="APTA","MDD",IF(CDR!D1110="TOP BUDGET","Premier Prix","MN"))))</f>
        <v/>
      </c>
      <c r="H1109" t="str">
        <f>+IF($C1109="","",CDR!D1110)</f>
        <v/>
      </c>
      <c r="K1109" t="str">
        <f>+IF($C1109="","",CDR!$E$2)</f>
        <v/>
      </c>
      <c r="L1109" t="str">
        <f>+IF($C1109="","",CDR!$G$2)</f>
        <v/>
      </c>
      <c r="M1109" t="str">
        <f>+IF($C1109="","",CDR!AN1110)</f>
        <v/>
      </c>
      <c r="N1109" t="str">
        <f>+IF($C1109="","",CDR!AO1110)</f>
        <v/>
      </c>
      <c r="P1109" t="str">
        <f t="shared" si="138"/>
        <v/>
      </c>
      <c r="Q1109" t="str">
        <f>+IF($C1109="","",CDR!A1110)</f>
        <v/>
      </c>
      <c r="S1109" t="str">
        <f t="shared" si="139"/>
        <v/>
      </c>
      <c r="T1109" t="str">
        <f t="shared" si="140"/>
        <v/>
      </c>
      <c r="U1109" t="str">
        <f t="shared" si="141"/>
        <v/>
      </c>
      <c r="V1109" t="str">
        <f>+IF(C1109="","",IF(CDR!L1110="VRAC","Composant sans Colisage","Homogène"))</f>
        <v/>
      </c>
      <c r="W1109" t="str">
        <f>+IF(C1109="","",IF(CDR!L1110="VRAC","EACH",IF(CDR!L1110="COLIS","COLIS (CARTON FARDEAU DISPLAY)","PALETTE - BOX")))</f>
        <v/>
      </c>
      <c r="X1109" t="str">
        <f>+IF($C1109="","",IF(CDR!L1110="PALETTE",CDR!M1110,""))</f>
        <v/>
      </c>
      <c r="Z1109" t="str">
        <f>+IF($C1109="","",IF(CDR!N1110="PALETTE","",CDR!M1110))</f>
        <v/>
      </c>
      <c r="AC1109" t="str">
        <f t="shared" si="142"/>
        <v/>
      </c>
      <c r="AD1109" t="str">
        <f>+IF($C1109="","",CDR!$J$2)</f>
        <v/>
      </c>
      <c r="AE1109" t="str">
        <f>+IF(C1109="","",CDR!J1107)</f>
        <v/>
      </c>
      <c r="AF1109" t="str">
        <f t="shared" si="143"/>
        <v/>
      </c>
    </row>
    <row r="1110" spans="1:32" x14ac:dyDescent="0.25">
      <c r="A1110" t="str">
        <f>+IF($C1110="","",IF(CDR!I1111="","",TEXT(CDR!I1111,"00000000000000")))</f>
        <v/>
      </c>
      <c r="B1110" t="str">
        <f t="shared" si="136"/>
        <v/>
      </c>
      <c r="C1110" t="str">
        <f>+IF(CDR!F1111="","",SUBSTITUTE(CDR!F1111,"CHAR (10)"," "))</f>
        <v/>
      </c>
      <c r="D1110" t="str">
        <f>+IF(CDR!F1111="","",SUBSTITUTE(CDR!F1111,"CHAR (10)"," "))</f>
        <v/>
      </c>
      <c r="E1110" t="str">
        <f t="shared" si="137"/>
        <v/>
      </c>
      <c r="F1110" t="str">
        <f>+IF($C1110="","",IF(CDR!G1111="BIO","Oui","Non"))</f>
        <v/>
      </c>
      <c r="G1110" t="str">
        <f>+IF($C1110="","",IF(CDR!D1111="DOMEDIA","MDD",IF(CDR!D1111="APTA","MDD",IF(CDR!D1111="TOP BUDGET","Premier Prix","MN"))))</f>
        <v/>
      </c>
      <c r="H1110" t="str">
        <f>+IF($C1110="","",CDR!D1111)</f>
        <v/>
      </c>
      <c r="K1110" t="str">
        <f>+IF($C1110="","",CDR!$E$2)</f>
        <v/>
      </c>
      <c r="L1110" t="str">
        <f>+IF($C1110="","",CDR!$G$2)</f>
        <v/>
      </c>
      <c r="M1110" t="str">
        <f>+IF($C1110="","",CDR!AN1111)</f>
        <v/>
      </c>
      <c r="N1110" t="str">
        <f>+IF($C1110="","",CDR!AO1111)</f>
        <v/>
      </c>
      <c r="P1110" t="str">
        <f t="shared" si="138"/>
        <v/>
      </c>
      <c r="Q1110" t="str">
        <f>+IF($C1110="","",CDR!A1111)</f>
        <v/>
      </c>
      <c r="S1110" t="str">
        <f t="shared" si="139"/>
        <v/>
      </c>
      <c r="T1110" t="str">
        <f t="shared" si="140"/>
        <v/>
      </c>
      <c r="U1110" t="str">
        <f t="shared" si="141"/>
        <v/>
      </c>
      <c r="V1110" t="str">
        <f>+IF(C1110="","",IF(CDR!L1111="VRAC","Composant sans Colisage","Homogène"))</f>
        <v/>
      </c>
      <c r="W1110" t="str">
        <f>+IF(C1110="","",IF(CDR!L1111="VRAC","EACH",IF(CDR!L1111="COLIS","COLIS (CARTON FARDEAU DISPLAY)","PALETTE - BOX")))</f>
        <v/>
      </c>
      <c r="X1110" t="str">
        <f>+IF($C1110="","",IF(CDR!L1111="PALETTE",CDR!M1111,""))</f>
        <v/>
      </c>
      <c r="Z1110" t="str">
        <f>+IF($C1110="","",IF(CDR!N1111="PALETTE","",CDR!M1111))</f>
        <v/>
      </c>
      <c r="AC1110" t="str">
        <f t="shared" si="142"/>
        <v/>
      </c>
      <c r="AD1110" t="str">
        <f>+IF($C1110="","",CDR!$J$2)</f>
        <v/>
      </c>
      <c r="AE1110" t="str">
        <f>+IF(C1110="","",CDR!J1108)</f>
        <v/>
      </c>
      <c r="AF1110" t="str">
        <f t="shared" si="143"/>
        <v/>
      </c>
    </row>
    <row r="1111" spans="1:32" x14ac:dyDescent="0.25">
      <c r="A1111" t="str">
        <f>+IF($C1111="","",IF(CDR!I1112="","",TEXT(CDR!I1112,"00000000000000")))</f>
        <v/>
      </c>
      <c r="B1111" t="str">
        <f t="shared" si="136"/>
        <v/>
      </c>
      <c r="C1111" t="str">
        <f>+IF(CDR!F1112="","",SUBSTITUTE(CDR!F1112,"CHAR (10)"," "))</f>
        <v/>
      </c>
      <c r="D1111" t="str">
        <f>+IF(CDR!F1112="","",SUBSTITUTE(CDR!F1112,"CHAR (10)"," "))</f>
        <v/>
      </c>
      <c r="E1111" t="str">
        <f t="shared" si="137"/>
        <v/>
      </c>
      <c r="F1111" t="str">
        <f>+IF($C1111="","",IF(CDR!G1112="BIO","Oui","Non"))</f>
        <v/>
      </c>
      <c r="G1111" t="str">
        <f>+IF($C1111="","",IF(CDR!D1112="DOMEDIA","MDD",IF(CDR!D1112="APTA","MDD",IF(CDR!D1112="TOP BUDGET","Premier Prix","MN"))))</f>
        <v/>
      </c>
      <c r="H1111" t="str">
        <f>+IF($C1111="","",CDR!D1112)</f>
        <v/>
      </c>
      <c r="K1111" t="str">
        <f>+IF($C1111="","",CDR!$E$2)</f>
        <v/>
      </c>
      <c r="L1111" t="str">
        <f>+IF($C1111="","",CDR!$G$2)</f>
        <v/>
      </c>
      <c r="M1111" t="str">
        <f>+IF($C1111="","",CDR!AN1112)</f>
        <v/>
      </c>
      <c r="N1111" t="str">
        <f>+IF($C1111="","",CDR!AO1112)</f>
        <v/>
      </c>
      <c r="P1111" t="str">
        <f t="shared" si="138"/>
        <v/>
      </c>
      <c r="Q1111" t="str">
        <f>+IF($C1111="","",CDR!A1112)</f>
        <v/>
      </c>
      <c r="S1111" t="str">
        <f t="shared" si="139"/>
        <v/>
      </c>
      <c r="T1111" t="str">
        <f t="shared" si="140"/>
        <v/>
      </c>
      <c r="U1111" t="str">
        <f t="shared" si="141"/>
        <v/>
      </c>
      <c r="V1111" t="str">
        <f>+IF(C1111="","",IF(CDR!L1112="VRAC","Composant sans Colisage","Homogène"))</f>
        <v/>
      </c>
      <c r="W1111" t="str">
        <f>+IF(C1111="","",IF(CDR!L1112="VRAC","EACH",IF(CDR!L1112="COLIS","COLIS (CARTON FARDEAU DISPLAY)","PALETTE - BOX")))</f>
        <v/>
      </c>
      <c r="X1111" t="str">
        <f>+IF($C1111="","",IF(CDR!L1112="PALETTE",CDR!M1112,""))</f>
        <v/>
      </c>
      <c r="Z1111" t="str">
        <f>+IF($C1111="","",IF(CDR!N1112="PALETTE","",CDR!M1112))</f>
        <v/>
      </c>
      <c r="AC1111" t="str">
        <f t="shared" si="142"/>
        <v/>
      </c>
      <c r="AD1111" t="str">
        <f>+IF($C1111="","",CDR!$J$2)</f>
        <v/>
      </c>
      <c r="AE1111" t="str">
        <f>+IF(C1111="","",CDR!J1109)</f>
        <v/>
      </c>
      <c r="AF1111" t="str">
        <f t="shared" si="143"/>
        <v/>
      </c>
    </row>
    <row r="1112" spans="1:32" x14ac:dyDescent="0.25">
      <c r="A1112" t="str">
        <f>+IF($C1112="","",IF(CDR!I1113="","",TEXT(CDR!I1113,"00000000000000")))</f>
        <v/>
      </c>
      <c r="B1112" t="str">
        <f t="shared" si="136"/>
        <v/>
      </c>
      <c r="C1112" t="str">
        <f>+IF(CDR!F1113="","",SUBSTITUTE(CDR!F1113,"CHAR (10)"," "))</f>
        <v/>
      </c>
      <c r="D1112" t="str">
        <f>+IF(CDR!F1113="","",SUBSTITUTE(CDR!F1113,"CHAR (10)"," "))</f>
        <v/>
      </c>
      <c r="E1112" t="str">
        <f t="shared" si="137"/>
        <v/>
      </c>
      <c r="F1112" t="str">
        <f>+IF($C1112="","",IF(CDR!G1113="BIO","Oui","Non"))</f>
        <v/>
      </c>
      <c r="G1112" t="str">
        <f>+IF($C1112="","",IF(CDR!D1113="DOMEDIA","MDD",IF(CDR!D1113="APTA","MDD",IF(CDR!D1113="TOP BUDGET","Premier Prix","MN"))))</f>
        <v/>
      </c>
      <c r="H1112" t="str">
        <f>+IF($C1112="","",CDR!D1113)</f>
        <v/>
      </c>
      <c r="K1112" t="str">
        <f>+IF($C1112="","",CDR!$E$2)</f>
        <v/>
      </c>
      <c r="L1112" t="str">
        <f>+IF($C1112="","",CDR!$G$2)</f>
        <v/>
      </c>
      <c r="M1112" t="str">
        <f>+IF($C1112="","",CDR!AN1113)</f>
        <v/>
      </c>
      <c r="N1112" t="str">
        <f>+IF($C1112="","",CDR!AO1113)</f>
        <v/>
      </c>
      <c r="P1112" t="str">
        <f t="shared" si="138"/>
        <v/>
      </c>
      <c r="Q1112" t="str">
        <f>+IF($C1112="","",CDR!A1113)</f>
        <v/>
      </c>
      <c r="S1112" t="str">
        <f t="shared" si="139"/>
        <v/>
      </c>
      <c r="T1112" t="str">
        <f t="shared" si="140"/>
        <v/>
      </c>
      <c r="U1112" t="str">
        <f t="shared" si="141"/>
        <v/>
      </c>
      <c r="V1112" t="str">
        <f>+IF(C1112="","",IF(CDR!L1113="VRAC","Composant sans Colisage","Homogène"))</f>
        <v/>
      </c>
      <c r="W1112" t="str">
        <f>+IF(C1112="","",IF(CDR!L1113="VRAC","EACH",IF(CDR!L1113="COLIS","COLIS (CARTON FARDEAU DISPLAY)","PALETTE - BOX")))</f>
        <v/>
      </c>
      <c r="X1112" t="str">
        <f>+IF($C1112="","",IF(CDR!L1113="PALETTE",CDR!M1113,""))</f>
        <v/>
      </c>
      <c r="Z1112" t="str">
        <f>+IF($C1112="","",IF(CDR!N1113="PALETTE","",CDR!M1113))</f>
        <v/>
      </c>
      <c r="AC1112" t="str">
        <f t="shared" si="142"/>
        <v/>
      </c>
      <c r="AD1112" t="str">
        <f>+IF($C1112="","",CDR!$J$2)</f>
        <v/>
      </c>
      <c r="AE1112" t="str">
        <f>+IF(C1112="","",CDR!J1110)</f>
        <v/>
      </c>
      <c r="AF1112" t="str">
        <f t="shared" si="143"/>
        <v/>
      </c>
    </row>
    <row r="1113" spans="1:32" x14ac:dyDescent="0.25">
      <c r="A1113" t="str">
        <f>+IF($C1113="","",IF(CDR!I1114="","",TEXT(CDR!I1114,"00000000000000")))</f>
        <v/>
      </c>
      <c r="B1113" t="str">
        <f t="shared" si="136"/>
        <v/>
      </c>
      <c r="C1113" t="str">
        <f>+IF(CDR!F1114="","",SUBSTITUTE(CDR!F1114,"CHAR (10)"," "))</f>
        <v/>
      </c>
      <c r="D1113" t="str">
        <f>+IF(CDR!F1114="","",SUBSTITUTE(CDR!F1114,"CHAR (10)"," "))</f>
        <v/>
      </c>
      <c r="E1113" t="str">
        <f t="shared" si="137"/>
        <v/>
      </c>
      <c r="F1113" t="str">
        <f>+IF($C1113="","",IF(CDR!G1114="BIO","Oui","Non"))</f>
        <v/>
      </c>
      <c r="G1113" t="str">
        <f>+IF($C1113="","",IF(CDR!D1114="DOMEDIA","MDD",IF(CDR!D1114="APTA","MDD",IF(CDR!D1114="TOP BUDGET","Premier Prix","MN"))))</f>
        <v/>
      </c>
      <c r="H1113" t="str">
        <f>+IF($C1113="","",CDR!D1114)</f>
        <v/>
      </c>
      <c r="K1113" t="str">
        <f>+IF($C1113="","",CDR!$E$2)</f>
        <v/>
      </c>
      <c r="L1113" t="str">
        <f>+IF($C1113="","",CDR!$G$2)</f>
        <v/>
      </c>
      <c r="M1113" t="str">
        <f>+IF($C1113="","",CDR!AN1114)</f>
        <v/>
      </c>
      <c r="N1113" t="str">
        <f>+IF($C1113="","",CDR!AO1114)</f>
        <v/>
      </c>
      <c r="P1113" t="str">
        <f t="shared" si="138"/>
        <v/>
      </c>
      <c r="Q1113" t="str">
        <f>+IF($C1113="","",CDR!A1114)</f>
        <v/>
      </c>
      <c r="S1113" t="str">
        <f t="shared" si="139"/>
        <v/>
      </c>
      <c r="T1113" t="str">
        <f t="shared" si="140"/>
        <v/>
      </c>
      <c r="U1113" t="str">
        <f t="shared" si="141"/>
        <v/>
      </c>
      <c r="V1113" t="str">
        <f>+IF(C1113="","",IF(CDR!L1114="VRAC","Composant sans Colisage","Homogène"))</f>
        <v/>
      </c>
      <c r="W1113" t="str">
        <f>+IF(C1113="","",IF(CDR!L1114="VRAC","EACH",IF(CDR!L1114="COLIS","COLIS (CARTON FARDEAU DISPLAY)","PALETTE - BOX")))</f>
        <v/>
      </c>
      <c r="X1113" t="str">
        <f>+IF($C1113="","",IF(CDR!L1114="PALETTE",CDR!M1114,""))</f>
        <v/>
      </c>
      <c r="Z1113" t="str">
        <f>+IF($C1113="","",IF(CDR!N1114="PALETTE","",CDR!M1114))</f>
        <v/>
      </c>
      <c r="AC1113" t="str">
        <f t="shared" si="142"/>
        <v/>
      </c>
      <c r="AD1113" t="str">
        <f>+IF($C1113="","",CDR!$J$2)</f>
        <v/>
      </c>
      <c r="AE1113" t="str">
        <f>+IF(C1113="","",CDR!J1111)</f>
        <v/>
      </c>
      <c r="AF1113" t="str">
        <f t="shared" si="143"/>
        <v/>
      </c>
    </row>
    <row r="1114" spans="1:32" x14ac:dyDescent="0.25">
      <c r="A1114" t="str">
        <f>+IF($C1114="","",IF(CDR!I1115="","",TEXT(CDR!I1115,"00000000000000")))</f>
        <v/>
      </c>
      <c r="B1114" t="str">
        <f t="shared" si="136"/>
        <v/>
      </c>
      <c r="C1114" t="str">
        <f>+IF(CDR!F1115="","",SUBSTITUTE(CDR!F1115,"CHAR (10)"," "))</f>
        <v/>
      </c>
      <c r="D1114" t="str">
        <f>+IF(CDR!F1115="","",SUBSTITUTE(CDR!F1115,"CHAR (10)"," "))</f>
        <v/>
      </c>
      <c r="E1114" t="str">
        <f t="shared" si="137"/>
        <v/>
      </c>
      <c r="F1114" t="str">
        <f>+IF($C1114="","",IF(CDR!G1115="BIO","Oui","Non"))</f>
        <v/>
      </c>
      <c r="G1114" t="str">
        <f>+IF($C1114="","",IF(CDR!D1115="DOMEDIA","MDD",IF(CDR!D1115="APTA","MDD",IF(CDR!D1115="TOP BUDGET","Premier Prix","MN"))))</f>
        <v/>
      </c>
      <c r="H1114" t="str">
        <f>+IF($C1114="","",CDR!D1115)</f>
        <v/>
      </c>
      <c r="K1114" t="str">
        <f>+IF($C1114="","",CDR!$E$2)</f>
        <v/>
      </c>
      <c r="L1114" t="str">
        <f>+IF($C1114="","",CDR!$G$2)</f>
        <v/>
      </c>
      <c r="M1114" t="str">
        <f>+IF($C1114="","",CDR!AN1115)</f>
        <v/>
      </c>
      <c r="N1114" t="str">
        <f>+IF($C1114="","",CDR!AO1115)</f>
        <v/>
      </c>
      <c r="P1114" t="str">
        <f t="shared" si="138"/>
        <v/>
      </c>
      <c r="Q1114" t="str">
        <f>+IF($C1114="","",CDR!A1115)</f>
        <v/>
      </c>
      <c r="S1114" t="str">
        <f t="shared" si="139"/>
        <v/>
      </c>
      <c r="T1114" t="str">
        <f t="shared" si="140"/>
        <v/>
      </c>
      <c r="U1114" t="str">
        <f t="shared" si="141"/>
        <v/>
      </c>
      <c r="V1114" t="str">
        <f>+IF(C1114="","",IF(CDR!L1115="VRAC","Composant sans Colisage","Homogène"))</f>
        <v/>
      </c>
      <c r="W1114" t="str">
        <f>+IF(C1114="","",IF(CDR!L1115="VRAC","EACH",IF(CDR!L1115="COLIS","COLIS (CARTON FARDEAU DISPLAY)","PALETTE - BOX")))</f>
        <v/>
      </c>
      <c r="X1114" t="str">
        <f>+IF($C1114="","",IF(CDR!L1115="PALETTE",CDR!M1115,""))</f>
        <v/>
      </c>
      <c r="Z1114" t="str">
        <f>+IF($C1114="","",IF(CDR!N1115="PALETTE","",CDR!M1115))</f>
        <v/>
      </c>
      <c r="AC1114" t="str">
        <f t="shared" si="142"/>
        <v/>
      </c>
      <c r="AD1114" t="str">
        <f>+IF($C1114="","",CDR!$J$2)</f>
        <v/>
      </c>
      <c r="AE1114" t="str">
        <f>+IF(C1114="","",CDR!J1112)</f>
        <v/>
      </c>
      <c r="AF1114" t="str">
        <f t="shared" si="143"/>
        <v/>
      </c>
    </row>
    <row r="1115" spans="1:32" x14ac:dyDescent="0.25">
      <c r="A1115" t="str">
        <f>+IF($C1115="","",IF(CDR!I1116="","",TEXT(CDR!I1116,"00000000000000")))</f>
        <v/>
      </c>
      <c r="B1115" t="str">
        <f t="shared" si="136"/>
        <v/>
      </c>
      <c r="C1115" t="str">
        <f>+IF(CDR!F1116="","",SUBSTITUTE(CDR!F1116,"CHAR (10)"," "))</f>
        <v/>
      </c>
      <c r="D1115" t="str">
        <f>+IF(CDR!F1116="","",SUBSTITUTE(CDR!F1116,"CHAR (10)"," "))</f>
        <v/>
      </c>
      <c r="E1115" t="str">
        <f t="shared" si="137"/>
        <v/>
      </c>
      <c r="F1115" t="str">
        <f>+IF($C1115="","",IF(CDR!G1116="BIO","Oui","Non"))</f>
        <v/>
      </c>
      <c r="G1115" t="str">
        <f>+IF($C1115="","",IF(CDR!D1116="DOMEDIA","MDD",IF(CDR!D1116="APTA","MDD",IF(CDR!D1116="TOP BUDGET","Premier Prix","MN"))))</f>
        <v/>
      </c>
      <c r="H1115" t="str">
        <f>+IF($C1115="","",CDR!D1116)</f>
        <v/>
      </c>
      <c r="K1115" t="str">
        <f>+IF($C1115="","",CDR!$E$2)</f>
        <v/>
      </c>
      <c r="L1115" t="str">
        <f>+IF($C1115="","",CDR!$G$2)</f>
        <v/>
      </c>
      <c r="M1115" t="str">
        <f>+IF($C1115="","",CDR!AN1116)</f>
        <v/>
      </c>
      <c r="N1115" t="str">
        <f>+IF($C1115="","",CDR!AO1116)</f>
        <v/>
      </c>
      <c r="P1115" t="str">
        <f t="shared" si="138"/>
        <v/>
      </c>
      <c r="Q1115" t="str">
        <f>+IF($C1115="","",CDR!A1116)</f>
        <v/>
      </c>
      <c r="S1115" t="str">
        <f t="shared" si="139"/>
        <v/>
      </c>
      <c r="T1115" t="str">
        <f t="shared" si="140"/>
        <v/>
      </c>
      <c r="U1115" t="str">
        <f t="shared" si="141"/>
        <v/>
      </c>
      <c r="V1115" t="str">
        <f>+IF(C1115="","",IF(CDR!L1116="VRAC","Composant sans Colisage","Homogène"))</f>
        <v/>
      </c>
      <c r="W1115" t="str">
        <f>+IF(C1115="","",IF(CDR!L1116="VRAC","EACH",IF(CDR!L1116="COLIS","COLIS (CARTON FARDEAU DISPLAY)","PALETTE - BOX")))</f>
        <v/>
      </c>
      <c r="X1115" t="str">
        <f>+IF($C1115="","",IF(CDR!L1116="PALETTE",CDR!M1116,""))</f>
        <v/>
      </c>
      <c r="Z1115" t="str">
        <f>+IF($C1115="","",IF(CDR!N1116="PALETTE","",CDR!M1116))</f>
        <v/>
      </c>
      <c r="AC1115" t="str">
        <f t="shared" si="142"/>
        <v/>
      </c>
      <c r="AD1115" t="str">
        <f>+IF($C1115="","",CDR!$J$2)</f>
        <v/>
      </c>
      <c r="AE1115" t="str">
        <f>+IF(C1115="","",CDR!J1113)</f>
        <v/>
      </c>
      <c r="AF1115" t="str">
        <f t="shared" si="143"/>
        <v/>
      </c>
    </row>
    <row r="1116" spans="1:32" x14ac:dyDescent="0.25">
      <c r="A1116" t="str">
        <f>+IF($C1116="","",IF(CDR!I1117="","",TEXT(CDR!I1117,"00000000000000")))</f>
        <v/>
      </c>
      <c r="B1116" t="str">
        <f t="shared" si="136"/>
        <v/>
      </c>
      <c r="C1116" t="str">
        <f>+IF(CDR!F1117="","",SUBSTITUTE(CDR!F1117,"CHAR (10)"," "))</f>
        <v/>
      </c>
      <c r="D1116" t="str">
        <f>+IF(CDR!F1117="","",SUBSTITUTE(CDR!F1117,"CHAR (10)"," "))</f>
        <v/>
      </c>
      <c r="E1116" t="str">
        <f t="shared" si="137"/>
        <v/>
      </c>
      <c r="F1116" t="str">
        <f>+IF($C1116="","",IF(CDR!G1117="BIO","Oui","Non"))</f>
        <v/>
      </c>
      <c r="G1116" t="str">
        <f>+IF($C1116="","",IF(CDR!D1117="DOMEDIA","MDD",IF(CDR!D1117="APTA","MDD",IF(CDR!D1117="TOP BUDGET","Premier Prix","MN"))))</f>
        <v/>
      </c>
      <c r="H1116" t="str">
        <f>+IF($C1116="","",CDR!D1117)</f>
        <v/>
      </c>
      <c r="K1116" t="str">
        <f>+IF($C1116="","",CDR!$E$2)</f>
        <v/>
      </c>
      <c r="L1116" t="str">
        <f>+IF($C1116="","",CDR!$G$2)</f>
        <v/>
      </c>
      <c r="M1116" t="str">
        <f>+IF($C1116="","",CDR!AN1117)</f>
        <v/>
      </c>
      <c r="N1116" t="str">
        <f>+IF($C1116="","",CDR!AO1117)</f>
        <v/>
      </c>
      <c r="P1116" t="str">
        <f t="shared" si="138"/>
        <v/>
      </c>
      <c r="Q1116" t="str">
        <f>+IF($C1116="","",CDR!A1117)</f>
        <v/>
      </c>
      <c r="S1116" t="str">
        <f t="shared" si="139"/>
        <v/>
      </c>
      <c r="T1116" t="str">
        <f t="shared" si="140"/>
        <v/>
      </c>
      <c r="U1116" t="str">
        <f t="shared" si="141"/>
        <v/>
      </c>
      <c r="V1116" t="str">
        <f>+IF(C1116="","",IF(CDR!L1117="VRAC","Composant sans Colisage","Homogène"))</f>
        <v/>
      </c>
      <c r="W1116" t="str">
        <f>+IF(C1116="","",IF(CDR!L1117="VRAC","EACH",IF(CDR!L1117="COLIS","COLIS (CARTON FARDEAU DISPLAY)","PALETTE - BOX")))</f>
        <v/>
      </c>
      <c r="X1116" t="str">
        <f>+IF($C1116="","",IF(CDR!L1117="PALETTE",CDR!M1117,""))</f>
        <v/>
      </c>
      <c r="Z1116" t="str">
        <f>+IF($C1116="","",IF(CDR!N1117="PALETTE","",CDR!M1117))</f>
        <v/>
      </c>
      <c r="AC1116" t="str">
        <f t="shared" si="142"/>
        <v/>
      </c>
      <c r="AD1116" t="str">
        <f>+IF($C1116="","",CDR!$J$2)</f>
        <v/>
      </c>
      <c r="AE1116" t="str">
        <f>+IF(C1116="","",CDR!J1114)</f>
        <v/>
      </c>
      <c r="AF1116" t="str">
        <f t="shared" si="143"/>
        <v/>
      </c>
    </row>
    <row r="1117" spans="1:32" x14ac:dyDescent="0.25">
      <c r="A1117" t="str">
        <f>+IF($C1117="","",IF(CDR!I1118="","",TEXT(CDR!I1118,"00000000000000")))</f>
        <v/>
      </c>
      <c r="B1117" t="str">
        <f t="shared" si="136"/>
        <v/>
      </c>
      <c r="C1117" t="str">
        <f>+IF(CDR!F1118="","",SUBSTITUTE(CDR!F1118,"CHAR (10)"," "))</f>
        <v/>
      </c>
      <c r="D1117" t="str">
        <f>+IF(CDR!F1118="","",SUBSTITUTE(CDR!F1118,"CHAR (10)"," "))</f>
        <v/>
      </c>
      <c r="E1117" t="str">
        <f t="shared" si="137"/>
        <v/>
      </c>
      <c r="F1117" t="str">
        <f>+IF($C1117="","",IF(CDR!G1118="BIO","Oui","Non"))</f>
        <v/>
      </c>
      <c r="G1117" t="str">
        <f>+IF($C1117="","",IF(CDR!D1118="DOMEDIA","MDD",IF(CDR!D1118="APTA","MDD",IF(CDR!D1118="TOP BUDGET","Premier Prix","MN"))))</f>
        <v/>
      </c>
      <c r="H1117" t="str">
        <f>+IF($C1117="","",CDR!D1118)</f>
        <v/>
      </c>
      <c r="K1117" t="str">
        <f>+IF($C1117="","",CDR!$E$2)</f>
        <v/>
      </c>
      <c r="L1117" t="str">
        <f>+IF($C1117="","",CDR!$G$2)</f>
        <v/>
      </c>
      <c r="M1117" t="str">
        <f>+IF($C1117="","",CDR!AN1118)</f>
        <v/>
      </c>
      <c r="N1117" t="str">
        <f>+IF($C1117="","",CDR!AO1118)</f>
        <v/>
      </c>
      <c r="P1117" t="str">
        <f t="shared" si="138"/>
        <v/>
      </c>
      <c r="Q1117" t="str">
        <f>+IF($C1117="","",CDR!A1118)</f>
        <v/>
      </c>
      <c r="S1117" t="str">
        <f t="shared" si="139"/>
        <v/>
      </c>
      <c r="T1117" t="str">
        <f t="shared" si="140"/>
        <v/>
      </c>
      <c r="U1117" t="str">
        <f t="shared" si="141"/>
        <v/>
      </c>
      <c r="V1117" t="str">
        <f>+IF(C1117="","",IF(CDR!L1118="VRAC","Composant sans Colisage","Homogène"))</f>
        <v/>
      </c>
      <c r="W1117" t="str">
        <f>+IF(C1117="","",IF(CDR!L1118="VRAC","EACH",IF(CDR!L1118="COLIS","COLIS (CARTON FARDEAU DISPLAY)","PALETTE - BOX")))</f>
        <v/>
      </c>
      <c r="X1117" t="str">
        <f>+IF($C1117="","",IF(CDR!L1118="PALETTE",CDR!M1118,""))</f>
        <v/>
      </c>
      <c r="Z1117" t="str">
        <f>+IF($C1117="","",IF(CDR!N1118="PALETTE","",CDR!M1118))</f>
        <v/>
      </c>
      <c r="AC1117" t="str">
        <f t="shared" si="142"/>
        <v/>
      </c>
      <c r="AD1117" t="str">
        <f>+IF($C1117="","",CDR!$J$2)</f>
        <v/>
      </c>
      <c r="AE1117" t="str">
        <f>+IF(C1117="","",CDR!J1115)</f>
        <v/>
      </c>
      <c r="AF1117" t="str">
        <f t="shared" si="143"/>
        <v/>
      </c>
    </row>
    <row r="1118" spans="1:32" x14ac:dyDescent="0.25">
      <c r="A1118" t="str">
        <f>+IF($C1118="","",IF(CDR!I1119="","",TEXT(CDR!I1119,"00000000000000")))</f>
        <v/>
      </c>
      <c r="B1118" t="str">
        <f t="shared" si="136"/>
        <v/>
      </c>
      <c r="C1118" t="str">
        <f>+IF(CDR!F1119="","",SUBSTITUTE(CDR!F1119,"CHAR (10)"," "))</f>
        <v/>
      </c>
      <c r="D1118" t="str">
        <f>+IF(CDR!F1119="","",SUBSTITUTE(CDR!F1119,"CHAR (10)"," "))</f>
        <v/>
      </c>
      <c r="E1118" t="str">
        <f t="shared" si="137"/>
        <v/>
      </c>
      <c r="F1118" t="str">
        <f>+IF($C1118="","",IF(CDR!G1119="BIO","Oui","Non"))</f>
        <v/>
      </c>
      <c r="G1118" t="str">
        <f>+IF($C1118="","",IF(CDR!D1119="DOMEDIA","MDD",IF(CDR!D1119="APTA","MDD",IF(CDR!D1119="TOP BUDGET","Premier Prix","MN"))))</f>
        <v/>
      </c>
      <c r="H1118" t="str">
        <f>+IF($C1118="","",CDR!D1119)</f>
        <v/>
      </c>
      <c r="K1118" t="str">
        <f>+IF($C1118="","",CDR!$E$2)</f>
        <v/>
      </c>
      <c r="L1118" t="str">
        <f>+IF($C1118="","",CDR!$G$2)</f>
        <v/>
      </c>
      <c r="M1118" t="str">
        <f>+IF($C1118="","",CDR!AN1119)</f>
        <v/>
      </c>
      <c r="N1118" t="str">
        <f>+IF($C1118="","",CDR!AO1119)</f>
        <v/>
      </c>
      <c r="P1118" t="str">
        <f t="shared" si="138"/>
        <v/>
      </c>
      <c r="Q1118" t="str">
        <f>+IF($C1118="","",CDR!A1119)</f>
        <v/>
      </c>
      <c r="S1118" t="str">
        <f t="shared" si="139"/>
        <v/>
      </c>
      <c r="T1118" t="str">
        <f t="shared" si="140"/>
        <v/>
      </c>
      <c r="U1118" t="str">
        <f t="shared" si="141"/>
        <v/>
      </c>
      <c r="V1118" t="str">
        <f>+IF(C1118="","",IF(CDR!L1119="VRAC","Composant sans Colisage","Homogène"))</f>
        <v/>
      </c>
      <c r="W1118" t="str">
        <f>+IF(C1118="","",IF(CDR!L1119="VRAC","EACH",IF(CDR!L1119="COLIS","COLIS (CARTON FARDEAU DISPLAY)","PALETTE - BOX")))</f>
        <v/>
      </c>
      <c r="X1118" t="str">
        <f>+IF($C1118="","",IF(CDR!L1119="PALETTE",CDR!M1119,""))</f>
        <v/>
      </c>
      <c r="Z1118" t="str">
        <f>+IF($C1118="","",IF(CDR!N1119="PALETTE","",CDR!M1119))</f>
        <v/>
      </c>
      <c r="AC1118" t="str">
        <f t="shared" si="142"/>
        <v/>
      </c>
      <c r="AD1118" t="str">
        <f>+IF($C1118="","",CDR!$J$2)</f>
        <v/>
      </c>
      <c r="AE1118" t="str">
        <f>+IF(C1118="","",CDR!J1116)</f>
        <v/>
      </c>
      <c r="AF1118" t="str">
        <f t="shared" si="143"/>
        <v/>
      </c>
    </row>
    <row r="1119" spans="1:32" x14ac:dyDescent="0.25">
      <c r="A1119" t="str">
        <f>+IF($C1119="","",IF(CDR!I1120="","",TEXT(CDR!I1120,"00000000000000")))</f>
        <v/>
      </c>
      <c r="B1119" t="str">
        <f t="shared" si="136"/>
        <v/>
      </c>
      <c r="C1119" t="str">
        <f>+IF(CDR!F1120="","",SUBSTITUTE(CDR!F1120,"CHAR (10)"," "))</f>
        <v/>
      </c>
      <c r="D1119" t="str">
        <f>+IF(CDR!F1120="","",SUBSTITUTE(CDR!F1120,"CHAR (10)"," "))</f>
        <v/>
      </c>
      <c r="E1119" t="str">
        <f t="shared" si="137"/>
        <v/>
      </c>
      <c r="F1119" t="str">
        <f>+IF($C1119="","",IF(CDR!G1120="BIO","Oui","Non"))</f>
        <v/>
      </c>
      <c r="G1119" t="str">
        <f>+IF($C1119="","",IF(CDR!D1120="DOMEDIA","MDD",IF(CDR!D1120="APTA","MDD",IF(CDR!D1120="TOP BUDGET","Premier Prix","MN"))))</f>
        <v/>
      </c>
      <c r="H1119" t="str">
        <f>+IF($C1119="","",CDR!D1120)</f>
        <v/>
      </c>
      <c r="K1119" t="str">
        <f>+IF($C1119="","",CDR!$E$2)</f>
        <v/>
      </c>
      <c r="L1119" t="str">
        <f>+IF($C1119="","",CDR!$G$2)</f>
        <v/>
      </c>
      <c r="M1119" t="str">
        <f>+IF($C1119="","",CDR!AN1120)</f>
        <v/>
      </c>
      <c r="N1119" t="str">
        <f>+IF($C1119="","",CDR!AO1120)</f>
        <v/>
      </c>
      <c r="P1119" t="str">
        <f t="shared" si="138"/>
        <v/>
      </c>
      <c r="Q1119" t="str">
        <f>+IF($C1119="","",CDR!A1120)</f>
        <v/>
      </c>
      <c r="S1119" t="str">
        <f t="shared" si="139"/>
        <v/>
      </c>
      <c r="T1119" t="str">
        <f t="shared" si="140"/>
        <v/>
      </c>
      <c r="U1119" t="str">
        <f t="shared" si="141"/>
        <v/>
      </c>
      <c r="V1119" t="str">
        <f>+IF(C1119="","",IF(CDR!L1120="VRAC","Composant sans Colisage","Homogène"))</f>
        <v/>
      </c>
      <c r="W1119" t="str">
        <f>+IF(C1119="","",IF(CDR!L1120="VRAC","EACH",IF(CDR!L1120="COLIS","COLIS (CARTON FARDEAU DISPLAY)","PALETTE - BOX")))</f>
        <v/>
      </c>
      <c r="X1119" t="str">
        <f>+IF($C1119="","",IF(CDR!L1120="PALETTE",CDR!M1120,""))</f>
        <v/>
      </c>
      <c r="Z1119" t="str">
        <f>+IF($C1119="","",IF(CDR!N1120="PALETTE","",CDR!M1120))</f>
        <v/>
      </c>
      <c r="AC1119" t="str">
        <f t="shared" si="142"/>
        <v/>
      </c>
      <c r="AD1119" t="str">
        <f>+IF($C1119="","",CDR!$J$2)</f>
        <v/>
      </c>
      <c r="AE1119" t="str">
        <f>+IF(C1119="","",CDR!J1117)</f>
        <v/>
      </c>
      <c r="AF1119" t="str">
        <f t="shared" si="143"/>
        <v/>
      </c>
    </row>
    <row r="1120" spans="1:32" x14ac:dyDescent="0.25">
      <c r="A1120" t="str">
        <f>+IF($C1120="","",IF(CDR!I1121="","",TEXT(CDR!I1121,"00000000000000")))</f>
        <v/>
      </c>
      <c r="B1120" t="str">
        <f t="shared" si="136"/>
        <v/>
      </c>
      <c r="C1120" t="str">
        <f>+IF(CDR!F1121="","",SUBSTITUTE(CDR!F1121,"CHAR (10)"," "))</f>
        <v/>
      </c>
      <c r="D1120" t="str">
        <f>+IF(CDR!F1121="","",SUBSTITUTE(CDR!F1121,"CHAR (10)"," "))</f>
        <v/>
      </c>
      <c r="E1120" t="str">
        <f t="shared" si="137"/>
        <v/>
      </c>
      <c r="F1120" t="str">
        <f>+IF($C1120="","",IF(CDR!G1121="BIO","Oui","Non"))</f>
        <v/>
      </c>
      <c r="G1120" t="str">
        <f>+IF($C1120="","",IF(CDR!D1121="DOMEDIA","MDD",IF(CDR!D1121="APTA","MDD",IF(CDR!D1121="TOP BUDGET","Premier Prix","MN"))))</f>
        <v/>
      </c>
      <c r="H1120" t="str">
        <f>+IF($C1120="","",CDR!D1121)</f>
        <v/>
      </c>
      <c r="K1120" t="str">
        <f>+IF($C1120="","",CDR!$E$2)</f>
        <v/>
      </c>
      <c r="L1120" t="str">
        <f>+IF($C1120="","",CDR!$G$2)</f>
        <v/>
      </c>
      <c r="M1120" t="str">
        <f>+IF($C1120="","",CDR!AN1121)</f>
        <v/>
      </c>
      <c r="N1120" t="str">
        <f>+IF($C1120="","",CDR!AO1121)</f>
        <v/>
      </c>
      <c r="P1120" t="str">
        <f t="shared" si="138"/>
        <v/>
      </c>
      <c r="Q1120" t="str">
        <f>+IF($C1120="","",CDR!A1121)</f>
        <v/>
      </c>
      <c r="S1120" t="str">
        <f t="shared" si="139"/>
        <v/>
      </c>
      <c r="T1120" t="str">
        <f t="shared" si="140"/>
        <v/>
      </c>
      <c r="U1120" t="str">
        <f t="shared" si="141"/>
        <v/>
      </c>
      <c r="V1120" t="str">
        <f>+IF(C1120="","",IF(CDR!L1121="VRAC","Composant sans Colisage","Homogène"))</f>
        <v/>
      </c>
      <c r="W1120" t="str">
        <f>+IF(C1120="","",IF(CDR!L1121="VRAC","EACH",IF(CDR!L1121="COLIS","COLIS (CARTON FARDEAU DISPLAY)","PALETTE - BOX")))</f>
        <v/>
      </c>
      <c r="X1120" t="str">
        <f>+IF($C1120="","",IF(CDR!L1121="PALETTE",CDR!M1121,""))</f>
        <v/>
      </c>
      <c r="Z1120" t="str">
        <f>+IF($C1120="","",IF(CDR!N1121="PALETTE","",CDR!M1121))</f>
        <v/>
      </c>
      <c r="AC1120" t="str">
        <f t="shared" si="142"/>
        <v/>
      </c>
      <c r="AD1120" t="str">
        <f>+IF($C1120="","",CDR!$J$2)</f>
        <v/>
      </c>
      <c r="AE1120" t="str">
        <f>+IF(C1120="","",CDR!J1118)</f>
        <v/>
      </c>
      <c r="AF1120" t="str">
        <f t="shared" si="143"/>
        <v/>
      </c>
    </row>
    <row r="1121" spans="1:32" x14ac:dyDescent="0.25">
      <c r="A1121" t="str">
        <f>+IF($C1121="","",IF(CDR!I1122="","",TEXT(CDR!I1122,"00000000000000")))</f>
        <v/>
      </c>
      <c r="B1121" t="str">
        <f t="shared" si="136"/>
        <v/>
      </c>
      <c r="C1121" t="str">
        <f>+IF(CDR!F1122="","",SUBSTITUTE(CDR!F1122,"CHAR (10)"," "))</f>
        <v/>
      </c>
      <c r="D1121" t="str">
        <f>+IF(CDR!F1122="","",SUBSTITUTE(CDR!F1122,"CHAR (10)"," "))</f>
        <v/>
      </c>
      <c r="E1121" t="str">
        <f t="shared" si="137"/>
        <v/>
      </c>
      <c r="F1121" t="str">
        <f>+IF($C1121="","",IF(CDR!G1122="BIO","Oui","Non"))</f>
        <v/>
      </c>
      <c r="G1121" t="str">
        <f>+IF($C1121="","",IF(CDR!D1122="DOMEDIA","MDD",IF(CDR!D1122="APTA","MDD",IF(CDR!D1122="TOP BUDGET","Premier Prix","MN"))))</f>
        <v/>
      </c>
      <c r="H1121" t="str">
        <f>+IF($C1121="","",CDR!D1122)</f>
        <v/>
      </c>
      <c r="K1121" t="str">
        <f>+IF($C1121="","",CDR!$E$2)</f>
        <v/>
      </c>
      <c r="L1121" t="str">
        <f>+IF($C1121="","",CDR!$G$2)</f>
        <v/>
      </c>
      <c r="M1121" t="str">
        <f>+IF($C1121="","",CDR!AN1122)</f>
        <v/>
      </c>
      <c r="N1121" t="str">
        <f>+IF($C1121="","",CDR!AO1122)</f>
        <v/>
      </c>
      <c r="P1121" t="str">
        <f t="shared" si="138"/>
        <v/>
      </c>
      <c r="Q1121" t="str">
        <f>+IF($C1121="","",CDR!A1122)</f>
        <v/>
      </c>
      <c r="S1121" t="str">
        <f t="shared" si="139"/>
        <v/>
      </c>
      <c r="T1121" t="str">
        <f t="shared" si="140"/>
        <v/>
      </c>
      <c r="U1121" t="str">
        <f t="shared" si="141"/>
        <v/>
      </c>
      <c r="V1121" t="str">
        <f>+IF(C1121="","",IF(CDR!L1122="VRAC","Composant sans Colisage","Homogène"))</f>
        <v/>
      </c>
      <c r="W1121" t="str">
        <f>+IF(C1121="","",IF(CDR!L1122="VRAC","EACH",IF(CDR!L1122="COLIS","COLIS (CARTON FARDEAU DISPLAY)","PALETTE - BOX")))</f>
        <v/>
      </c>
      <c r="X1121" t="str">
        <f>+IF($C1121="","",IF(CDR!L1122="PALETTE",CDR!M1122,""))</f>
        <v/>
      </c>
      <c r="Z1121" t="str">
        <f>+IF($C1121="","",IF(CDR!N1122="PALETTE","",CDR!M1122))</f>
        <v/>
      </c>
      <c r="AC1121" t="str">
        <f t="shared" si="142"/>
        <v/>
      </c>
      <c r="AD1121" t="str">
        <f>+IF($C1121="","",CDR!$J$2)</f>
        <v/>
      </c>
      <c r="AE1121" t="str">
        <f>+IF(C1121="","",CDR!J1119)</f>
        <v/>
      </c>
      <c r="AF1121" t="str">
        <f t="shared" si="143"/>
        <v/>
      </c>
    </row>
    <row r="1122" spans="1:32" x14ac:dyDescent="0.25">
      <c r="A1122" t="str">
        <f>+IF($C1122="","",IF(CDR!I1123="","",TEXT(CDR!I1123,"00000000000000")))</f>
        <v/>
      </c>
      <c r="B1122" t="str">
        <f t="shared" si="136"/>
        <v/>
      </c>
      <c r="C1122" t="str">
        <f>+IF(CDR!F1123="","",SUBSTITUTE(CDR!F1123,"CHAR (10)"," "))</f>
        <v/>
      </c>
      <c r="D1122" t="str">
        <f>+IF(CDR!F1123="","",SUBSTITUTE(CDR!F1123,"CHAR (10)"," "))</f>
        <v/>
      </c>
      <c r="E1122" t="str">
        <f t="shared" si="137"/>
        <v/>
      </c>
      <c r="F1122" t="str">
        <f>+IF($C1122="","",IF(CDR!G1123="BIO","Oui","Non"))</f>
        <v/>
      </c>
      <c r="G1122" t="str">
        <f>+IF($C1122="","",IF(CDR!D1123="DOMEDIA","MDD",IF(CDR!D1123="APTA","MDD",IF(CDR!D1123="TOP BUDGET","Premier Prix","MN"))))</f>
        <v/>
      </c>
      <c r="H1122" t="str">
        <f>+IF($C1122="","",CDR!D1123)</f>
        <v/>
      </c>
      <c r="K1122" t="str">
        <f>+IF($C1122="","",CDR!$E$2)</f>
        <v/>
      </c>
      <c r="L1122" t="str">
        <f>+IF($C1122="","",CDR!$G$2)</f>
        <v/>
      </c>
      <c r="M1122" t="str">
        <f>+IF($C1122="","",CDR!AN1123)</f>
        <v/>
      </c>
      <c r="N1122" t="str">
        <f>+IF($C1122="","",CDR!AO1123)</f>
        <v/>
      </c>
      <c r="P1122" t="str">
        <f t="shared" si="138"/>
        <v/>
      </c>
      <c r="Q1122" t="str">
        <f>+IF($C1122="","",CDR!A1123)</f>
        <v/>
      </c>
      <c r="S1122" t="str">
        <f t="shared" si="139"/>
        <v/>
      </c>
      <c r="T1122" t="str">
        <f t="shared" si="140"/>
        <v/>
      </c>
      <c r="U1122" t="str">
        <f t="shared" si="141"/>
        <v/>
      </c>
      <c r="V1122" t="str">
        <f>+IF(C1122="","",IF(CDR!L1123="VRAC","Composant sans Colisage","Homogène"))</f>
        <v/>
      </c>
      <c r="W1122" t="str">
        <f>+IF(C1122="","",IF(CDR!L1123="VRAC","EACH",IF(CDR!L1123="COLIS","COLIS (CARTON FARDEAU DISPLAY)","PALETTE - BOX")))</f>
        <v/>
      </c>
      <c r="X1122" t="str">
        <f>+IF($C1122="","",IF(CDR!L1123="PALETTE",CDR!M1123,""))</f>
        <v/>
      </c>
      <c r="Z1122" t="str">
        <f>+IF($C1122="","",IF(CDR!N1123="PALETTE","",CDR!M1123))</f>
        <v/>
      </c>
      <c r="AC1122" t="str">
        <f t="shared" si="142"/>
        <v/>
      </c>
      <c r="AD1122" t="str">
        <f>+IF($C1122="","",CDR!$J$2)</f>
        <v/>
      </c>
      <c r="AE1122" t="str">
        <f>+IF(C1122="","",CDR!J1120)</f>
        <v/>
      </c>
      <c r="AF1122" t="str">
        <f t="shared" si="143"/>
        <v/>
      </c>
    </row>
    <row r="1123" spans="1:32" x14ac:dyDescent="0.25">
      <c r="A1123" t="str">
        <f>+IF($C1123="","",IF(CDR!I1124="","",TEXT(CDR!I1124,"00000000000000")))</f>
        <v/>
      </c>
      <c r="B1123" t="str">
        <f t="shared" si="136"/>
        <v/>
      </c>
      <c r="C1123" t="str">
        <f>+IF(CDR!F1124="","",SUBSTITUTE(CDR!F1124,"CHAR (10)"," "))</f>
        <v/>
      </c>
      <c r="D1123" t="str">
        <f>+IF(CDR!F1124="","",SUBSTITUTE(CDR!F1124,"CHAR (10)"," "))</f>
        <v/>
      </c>
      <c r="E1123" t="str">
        <f t="shared" si="137"/>
        <v/>
      </c>
      <c r="F1123" t="str">
        <f>+IF($C1123="","",IF(CDR!G1124="BIO","Oui","Non"))</f>
        <v/>
      </c>
      <c r="G1123" t="str">
        <f>+IF($C1123="","",IF(CDR!D1124="DOMEDIA","MDD",IF(CDR!D1124="APTA","MDD",IF(CDR!D1124="TOP BUDGET","Premier Prix","MN"))))</f>
        <v/>
      </c>
      <c r="H1123" t="str">
        <f>+IF($C1123="","",CDR!D1124)</f>
        <v/>
      </c>
      <c r="K1123" t="str">
        <f>+IF($C1123="","",CDR!$E$2)</f>
        <v/>
      </c>
      <c r="L1123" t="str">
        <f>+IF($C1123="","",CDR!$G$2)</f>
        <v/>
      </c>
      <c r="M1123" t="str">
        <f>+IF($C1123="","",CDR!AN1124)</f>
        <v/>
      </c>
      <c r="N1123" t="str">
        <f>+IF($C1123="","",CDR!AO1124)</f>
        <v/>
      </c>
      <c r="P1123" t="str">
        <f t="shared" si="138"/>
        <v/>
      </c>
      <c r="Q1123" t="str">
        <f>+IF($C1123="","",CDR!A1124)</f>
        <v/>
      </c>
      <c r="S1123" t="str">
        <f t="shared" si="139"/>
        <v/>
      </c>
      <c r="T1123" t="str">
        <f t="shared" si="140"/>
        <v/>
      </c>
      <c r="U1123" t="str">
        <f t="shared" si="141"/>
        <v/>
      </c>
      <c r="V1123" t="str">
        <f>+IF(C1123="","",IF(CDR!L1124="VRAC","Composant sans Colisage","Homogène"))</f>
        <v/>
      </c>
      <c r="W1123" t="str">
        <f>+IF(C1123="","",IF(CDR!L1124="VRAC","EACH",IF(CDR!L1124="COLIS","COLIS (CARTON FARDEAU DISPLAY)","PALETTE - BOX")))</f>
        <v/>
      </c>
      <c r="X1123" t="str">
        <f>+IF($C1123="","",IF(CDR!L1124="PALETTE",CDR!M1124,""))</f>
        <v/>
      </c>
      <c r="Z1123" t="str">
        <f>+IF($C1123="","",IF(CDR!N1124="PALETTE","",CDR!M1124))</f>
        <v/>
      </c>
      <c r="AC1123" t="str">
        <f t="shared" si="142"/>
        <v/>
      </c>
      <c r="AD1123" t="str">
        <f>+IF($C1123="","",CDR!$J$2)</f>
        <v/>
      </c>
      <c r="AE1123" t="str">
        <f>+IF(C1123="","",CDR!J1121)</f>
        <v/>
      </c>
      <c r="AF1123" t="str">
        <f t="shared" si="143"/>
        <v/>
      </c>
    </row>
    <row r="1124" spans="1:32" x14ac:dyDescent="0.25">
      <c r="A1124" t="str">
        <f>+IF($C1124="","",IF(CDR!I1125="","",TEXT(CDR!I1125,"00000000000000")))</f>
        <v/>
      </c>
      <c r="B1124" t="str">
        <f t="shared" si="136"/>
        <v/>
      </c>
      <c r="C1124" t="str">
        <f>+IF(CDR!F1125="","",SUBSTITUTE(CDR!F1125,"CHAR (10)"," "))</f>
        <v/>
      </c>
      <c r="D1124" t="str">
        <f>+IF(CDR!F1125="","",SUBSTITUTE(CDR!F1125,"CHAR (10)"," "))</f>
        <v/>
      </c>
      <c r="E1124" t="str">
        <f t="shared" si="137"/>
        <v/>
      </c>
      <c r="F1124" t="str">
        <f>+IF($C1124="","",IF(CDR!G1125="BIO","Oui","Non"))</f>
        <v/>
      </c>
      <c r="G1124" t="str">
        <f>+IF($C1124="","",IF(CDR!D1125="DOMEDIA","MDD",IF(CDR!D1125="APTA","MDD",IF(CDR!D1125="TOP BUDGET","Premier Prix","MN"))))</f>
        <v/>
      </c>
      <c r="H1124" t="str">
        <f>+IF($C1124="","",CDR!D1125)</f>
        <v/>
      </c>
      <c r="K1124" t="str">
        <f>+IF($C1124="","",CDR!$E$2)</f>
        <v/>
      </c>
      <c r="L1124" t="str">
        <f>+IF($C1124="","",CDR!$G$2)</f>
        <v/>
      </c>
      <c r="M1124" t="str">
        <f>+IF($C1124="","",CDR!AN1125)</f>
        <v/>
      </c>
      <c r="N1124" t="str">
        <f>+IF($C1124="","",CDR!AO1125)</f>
        <v/>
      </c>
      <c r="P1124" t="str">
        <f t="shared" si="138"/>
        <v/>
      </c>
      <c r="Q1124" t="str">
        <f>+IF($C1124="","",CDR!A1125)</f>
        <v/>
      </c>
      <c r="S1124" t="str">
        <f t="shared" si="139"/>
        <v/>
      </c>
      <c r="T1124" t="str">
        <f t="shared" si="140"/>
        <v/>
      </c>
      <c r="U1124" t="str">
        <f t="shared" si="141"/>
        <v/>
      </c>
      <c r="V1124" t="str">
        <f>+IF(C1124="","",IF(CDR!L1125="VRAC","Composant sans Colisage","Homogène"))</f>
        <v/>
      </c>
      <c r="W1124" t="str">
        <f>+IF(C1124="","",IF(CDR!L1125="VRAC","EACH",IF(CDR!L1125="COLIS","COLIS (CARTON FARDEAU DISPLAY)","PALETTE - BOX")))</f>
        <v/>
      </c>
      <c r="X1124" t="str">
        <f>+IF($C1124="","",IF(CDR!L1125="PALETTE",CDR!M1125,""))</f>
        <v/>
      </c>
      <c r="Z1124" t="str">
        <f>+IF($C1124="","",IF(CDR!N1125="PALETTE","",CDR!M1125))</f>
        <v/>
      </c>
      <c r="AC1124" t="str">
        <f t="shared" si="142"/>
        <v/>
      </c>
      <c r="AD1124" t="str">
        <f>+IF($C1124="","",CDR!$J$2)</f>
        <v/>
      </c>
      <c r="AE1124" t="str">
        <f>+IF(C1124="","",CDR!J1122)</f>
        <v/>
      </c>
      <c r="AF1124" t="str">
        <f t="shared" si="143"/>
        <v/>
      </c>
    </row>
    <row r="1125" spans="1:32" x14ac:dyDescent="0.25">
      <c r="A1125" t="str">
        <f>+IF($C1125="","",IF(CDR!I1126="","",TEXT(CDR!I1126,"00000000000000")))</f>
        <v/>
      </c>
      <c r="B1125" t="str">
        <f t="shared" si="136"/>
        <v/>
      </c>
      <c r="C1125" t="str">
        <f>+IF(CDR!F1126="","",SUBSTITUTE(CDR!F1126,"CHAR (10)"," "))</f>
        <v/>
      </c>
      <c r="D1125" t="str">
        <f>+IF(CDR!F1126="","",SUBSTITUTE(CDR!F1126,"CHAR (10)"," "))</f>
        <v/>
      </c>
      <c r="E1125" t="str">
        <f t="shared" si="137"/>
        <v/>
      </c>
      <c r="F1125" t="str">
        <f>+IF($C1125="","",IF(CDR!G1126="BIO","Oui","Non"))</f>
        <v/>
      </c>
      <c r="G1125" t="str">
        <f>+IF($C1125="","",IF(CDR!D1126="DOMEDIA","MDD",IF(CDR!D1126="APTA","MDD",IF(CDR!D1126="TOP BUDGET","Premier Prix","MN"))))</f>
        <v/>
      </c>
      <c r="H1125" t="str">
        <f>+IF($C1125="","",CDR!D1126)</f>
        <v/>
      </c>
      <c r="K1125" t="str">
        <f>+IF($C1125="","",CDR!$E$2)</f>
        <v/>
      </c>
      <c r="L1125" t="str">
        <f>+IF($C1125="","",CDR!$G$2)</f>
        <v/>
      </c>
      <c r="M1125" t="str">
        <f>+IF($C1125="","",CDR!AN1126)</f>
        <v/>
      </c>
      <c r="N1125" t="str">
        <f>+IF($C1125="","",CDR!AO1126)</f>
        <v/>
      </c>
      <c r="P1125" t="str">
        <f t="shared" si="138"/>
        <v/>
      </c>
      <c r="Q1125" t="str">
        <f>+IF($C1125="","",CDR!A1126)</f>
        <v/>
      </c>
      <c r="S1125" t="str">
        <f t="shared" si="139"/>
        <v/>
      </c>
      <c r="T1125" t="str">
        <f t="shared" si="140"/>
        <v/>
      </c>
      <c r="U1125" t="str">
        <f t="shared" si="141"/>
        <v/>
      </c>
      <c r="V1125" t="str">
        <f>+IF(C1125="","",IF(CDR!L1126="VRAC","Composant sans Colisage","Homogène"))</f>
        <v/>
      </c>
      <c r="W1125" t="str">
        <f>+IF(C1125="","",IF(CDR!L1126="VRAC","EACH",IF(CDR!L1126="COLIS","COLIS (CARTON FARDEAU DISPLAY)","PALETTE - BOX")))</f>
        <v/>
      </c>
      <c r="X1125" t="str">
        <f>+IF($C1125="","",IF(CDR!L1126="PALETTE",CDR!M1126,""))</f>
        <v/>
      </c>
      <c r="Z1125" t="str">
        <f>+IF($C1125="","",IF(CDR!N1126="PALETTE","",CDR!M1126))</f>
        <v/>
      </c>
      <c r="AC1125" t="str">
        <f t="shared" si="142"/>
        <v/>
      </c>
      <c r="AD1125" t="str">
        <f>+IF($C1125="","",CDR!$J$2)</f>
        <v/>
      </c>
      <c r="AE1125" t="str">
        <f>+IF(C1125="","",CDR!J1123)</f>
        <v/>
      </c>
      <c r="AF1125" t="str">
        <f t="shared" si="143"/>
        <v/>
      </c>
    </row>
    <row r="1126" spans="1:32" x14ac:dyDescent="0.25">
      <c r="A1126" t="str">
        <f>+IF($C1126="","",IF(CDR!I1127="","",TEXT(CDR!I1127,"00000000000000")))</f>
        <v/>
      </c>
      <c r="B1126" t="str">
        <f t="shared" si="136"/>
        <v/>
      </c>
      <c r="C1126" t="str">
        <f>+IF(CDR!F1127="","",SUBSTITUTE(CDR!F1127,"CHAR (10)"," "))</f>
        <v/>
      </c>
      <c r="D1126" t="str">
        <f>+IF(CDR!F1127="","",SUBSTITUTE(CDR!F1127,"CHAR (10)"," "))</f>
        <v/>
      </c>
      <c r="E1126" t="str">
        <f t="shared" si="137"/>
        <v/>
      </c>
      <c r="F1126" t="str">
        <f>+IF($C1126="","",IF(CDR!G1127="BIO","Oui","Non"))</f>
        <v/>
      </c>
      <c r="G1126" t="str">
        <f>+IF($C1126="","",IF(CDR!D1127="DOMEDIA","MDD",IF(CDR!D1127="APTA","MDD",IF(CDR!D1127="TOP BUDGET","Premier Prix","MN"))))</f>
        <v/>
      </c>
      <c r="H1126" t="str">
        <f>+IF($C1126="","",CDR!D1127)</f>
        <v/>
      </c>
      <c r="K1126" t="str">
        <f>+IF($C1126="","",CDR!$E$2)</f>
        <v/>
      </c>
      <c r="L1126" t="str">
        <f>+IF($C1126="","",CDR!$G$2)</f>
        <v/>
      </c>
      <c r="M1126" t="str">
        <f>+IF($C1126="","",CDR!AN1127)</f>
        <v/>
      </c>
      <c r="N1126" t="str">
        <f>+IF($C1126="","",CDR!AO1127)</f>
        <v/>
      </c>
      <c r="P1126" t="str">
        <f t="shared" si="138"/>
        <v/>
      </c>
      <c r="Q1126" t="str">
        <f>+IF($C1126="","",CDR!A1127)</f>
        <v/>
      </c>
      <c r="S1126" t="str">
        <f t="shared" si="139"/>
        <v/>
      </c>
      <c r="T1126" t="str">
        <f t="shared" si="140"/>
        <v/>
      </c>
      <c r="U1126" t="str">
        <f t="shared" si="141"/>
        <v/>
      </c>
      <c r="V1126" t="str">
        <f>+IF(C1126="","",IF(CDR!L1127="VRAC","Composant sans Colisage","Homogène"))</f>
        <v/>
      </c>
      <c r="W1126" t="str">
        <f>+IF(C1126="","",IF(CDR!L1127="VRAC","EACH",IF(CDR!L1127="COLIS","COLIS (CARTON FARDEAU DISPLAY)","PALETTE - BOX")))</f>
        <v/>
      </c>
      <c r="X1126" t="str">
        <f>+IF($C1126="","",IF(CDR!L1127="PALETTE",CDR!M1127,""))</f>
        <v/>
      </c>
      <c r="Z1126" t="str">
        <f>+IF($C1126="","",IF(CDR!N1127="PALETTE","",CDR!M1127))</f>
        <v/>
      </c>
      <c r="AC1126" t="str">
        <f t="shared" si="142"/>
        <v/>
      </c>
      <c r="AD1126" t="str">
        <f>+IF($C1126="","",CDR!$J$2)</f>
        <v/>
      </c>
      <c r="AE1126" t="str">
        <f>+IF(C1126="","",CDR!J1124)</f>
        <v/>
      </c>
      <c r="AF1126" t="str">
        <f t="shared" si="143"/>
        <v/>
      </c>
    </row>
    <row r="1127" spans="1:32" x14ac:dyDescent="0.25">
      <c r="A1127" t="str">
        <f>+IF($C1127="","",IF(CDR!I1128="","",TEXT(CDR!I1128,"00000000000000")))</f>
        <v/>
      </c>
      <c r="B1127" t="str">
        <f t="shared" si="136"/>
        <v/>
      </c>
      <c r="C1127" t="str">
        <f>+IF(CDR!F1128="","",SUBSTITUTE(CDR!F1128,"CHAR (10)"," "))</f>
        <v/>
      </c>
      <c r="D1127" t="str">
        <f>+IF(CDR!F1128="","",SUBSTITUTE(CDR!F1128,"CHAR (10)"," "))</f>
        <v/>
      </c>
      <c r="E1127" t="str">
        <f t="shared" si="137"/>
        <v/>
      </c>
      <c r="F1127" t="str">
        <f>+IF($C1127="","",IF(CDR!G1128="BIO","Oui","Non"))</f>
        <v/>
      </c>
      <c r="G1127" t="str">
        <f>+IF($C1127="","",IF(CDR!D1128="DOMEDIA","MDD",IF(CDR!D1128="APTA","MDD",IF(CDR!D1128="TOP BUDGET","Premier Prix","MN"))))</f>
        <v/>
      </c>
      <c r="H1127" t="str">
        <f>+IF($C1127="","",CDR!D1128)</f>
        <v/>
      </c>
      <c r="K1127" t="str">
        <f>+IF($C1127="","",CDR!$E$2)</f>
        <v/>
      </c>
      <c r="L1127" t="str">
        <f>+IF($C1127="","",CDR!$G$2)</f>
        <v/>
      </c>
      <c r="M1127" t="str">
        <f>+IF($C1127="","",CDR!AN1128)</f>
        <v/>
      </c>
      <c r="N1127" t="str">
        <f>+IF($C1127="","",CDR!AO1128)</f>
        <v/>
      </c>
      <c r="P1127" t="str">
        <f t="shared" si="138"/>
        <v/>
      </c>
      <c r="Q1127" t="str">
        <f>+IF($C1127="","",CDR!A1128)</f>
        <v/>
      </c>
      <c r="S1127" t="str">
        <f t="shared" si="139"/>
        <v/>
      </c>
      <c r="T1127" t="str">
        <f t="shared" si="140"/>
        <v/>
      </c>
      <c r="U1127" t="str">
        <f t="shared" si="141"/>
        <v/>
      </c>
      <c r="V1127" t="str">
        <f>+IF(C1127="","",IF(CDR!L1128="VRAC","Composant sans Colisage","Homogène"))</f>
        <v/>
      </c>
      <c r="W1127" t="str">
        <f>+IF(C1127="","",IF(CDR!L1128="VRAC","EACH",IF(CDR!L1128="COLIS","COLIS (CARTON FARDEAU DISPLAY)","PALETTE - BOX")))</f>
        <v/>
      </c>
      <c r="X1127" t="str">
        <f>+IF($C1127="","",IF(CDR!L1128="PALETTE",CDR!M1128,""))</f>
        <v/>
      </c>
      <c r="Z1127" t="str">
        <f>+IF($C1127="","",IF(CDR!N1128="PALETTE","",CDR!M1128))</f>
        <v/>
      </c>
      <c r="AC1127" t="str">
        <f t="shared" si="142"/>
        <v/>
      </c>
      <c r="AD1127" t="str">
        <f>+IF($C1127="","",CDR!$J$2)</f>
        <v/>
      </c>
      <c r="AE1127" t="str">
        <f>+IF(C1127="","",CDR!J1125)</f>
        <v/>
      </c>
      <c r="AF1127" t="str">
        <f t="shared" si="143"/>
        <v/>
      </c>
    </row>
    <row r="1128" spans="1:32" x14ac:dyDescent="0.25">
      <c r="A1128" t="str">
        <f>+IF($C1128="","",IF(CDR!I1129="","",TEXT(CDR!I1129,"00000000000000")))</f>
        <v/>
      </c>
      <c r="B1128" t="str">
        <f t="shared" si="136"/>
        <v/>
      </c>
      <c r="C1128" t="str">
        <f>+IF(CDR!F1129="","",SUBSTITUTE(CDR!F1129,"CHAR (10)"," "))</f>
        <v/>
      </c>
      <c r="D1128" t="str">
        <f>+IF(CDR!F1129="","",SUBSTITUTE(CDR!F1129,"CHAR (10)"," "))</f>
        <v/>
      </c>
      <c r="E1128" t="str">
        <f t="shared" si="137"/>
        <v/>
      </c>
      <c r="F1128" t="str">
        <f>+IF($C1128="","",IF(CDR!G1129="BIO","Oui","Non"))</f>
        <v/>
      </c>
      <c r="G1128" t="str">
        <f>+IF($C1128="","",IF(CDR!D1129="DOMEDIA","MDD",IF(CDR!D1129="APTA","MDD",IF(CDR!D1129="TOP BUDGET","Premier Prix","MN"))))</f>
        <v/>
      </c>
      <c r="H1128" t="str">
        <f>+IF($C1128="","",CDR!D1129)</f>
        <v/>
      </c>
      <c r="K1128" t="str">
        <f>+IF($C1128="","",CDR!$E$2)</f>
        <v/>
      </c>
      <c r="L1128" t="str">
        <f>+IF($C1128="","",CDR!$G$2)</f>
        <v/>
      </c>
      <c r="M1128" t="str">
        <f>+IF($C1128="","",CDR!AN1129)</f>
        <v/>
      </c>
      <c r="N1128" t="str">
        <f>+IF($C1128="","",CDR!AO1129)</f>
        <v/>
      </c>
      <c r="P1128" t="str">
        <f t="shared" si="138"/>
        <v/>
      </c>
      <c r="Q1128" t="str">
        <f>+IF($C1128="","",CDR!A1129)</f>
        <v/>
      </c>
      <c r="S1128" t="str">
        <f t="shared" si="139"/>
        <v/>
      </c>
      <c r="T1128" t="str">
        <f t="shared" si="140"/>
        <v/>
      </c>
      <c r="U1128" t="str">
        <f t="shared" si="141"/>
        <v/>
      </c>
      <c r="V1128" t="str">
        <f>+IF(C1128="","",IF(CDR!L1129="VRAC","Composant sans Colisage","Homogène"))</f>
        <v/>
      </c>
      <c r="W1128" t="str">
        <f>+IF(C1128="","",IF(CDR!L1129="VRAC","EACH",IF(CDR!L1129="COLIS","COLIS (CARTON FARDEAU DISPLAY)","PALETTE - BOX")))</f>
        <v/>
      </c>
      <c r="X1128" t="str">
        <f>+IF($C1128="","",IF(CDR!L1129="PALETTE",CDR!M1129,""))</f>
        <v/>
      </c>
      <c r="Z1128" t="str">
        <f>+IF($C1128="","",IF(CDR!N1129="PALETTE","",CDR!M1129))</f>
        <v/>
      </c>
      <c r="AC1128" t="str">
        <f t="shared" si="142"/>
        <v/>
      </c>
      <c r="AD1128" t="str">
        <f>+IF($C1128="","",CDR!$J$2)</f>
        <v/>
      </c>
      <c r="AE1128" t="str">
        <f>+IF(C1128="","",CDR!J1126)</f>
        <v/>
      </c>
      <c r="AF1128" t="str">
        <f t="shared" si="143"/>
        <v/>
      </c>
    </row>
    <row r="1129" spans="1:32" x14ac:dyDescent="0.25">
      <c r="A1129" t="str">
        <f>+IF($C1129="","",IF(CDR!I1130="","",TEXT(CDR!I1130,"00000000000000")))</f>
        <v/>
      </c>
      <c r="B1129" t="str">
        <f t="shared" si="136"/>
        <v/>
      </c>
      <c r="C1129" t="str">
        <f>+IF(CDR!F1130="","",SUBSTITUTE(CDR!F1130,"CHAR (10)"," "))</f>
        <v/>
      </c>
      <c r="D1129" t="str">
        <f>+IF(CDR!F1130="","",SUBSTITUTE(CDR!F1130,"CHAR (10)"," "))</f>
        <v/>
      </c>
      <c r="E1129" t="str">
        <f t="shared" si="137"/>
        <v/>
      </c>
      <c r="F1129" t="str">
        <f>+IF($C1129="","",IF(CDR!G1130="BIO","Oui","Non"))</f>
        <v/>
      </c>
      <c r="G1129" t="str">
        <f>+IF($C1129="","",IF(CDR!D1130="DOMEDIA","MDD",IF(CDR!D1130="APTA","MDD",IF(CDR!D1130="TOP BUDGET","Premier Prix","MN"))))</f>
        <v/>
      </c>
      <c r="H1129" t="str">
        <f>+IF($C1129="","",CDR!D1130)</f>
        <v/>
      </c>
      <c r="K1129" t="str">
        <f>+IF($C1129="","",CDR!$E$2)</f>
        <v/>
      </c>
      <c r="L1129" t="str">
        <f>+IF($C1129="","",CDR!$G$2)</f>
        <v/>
      </c>
      <c r="M1129" t="str">
        <f>+IF($C1129="","",CDR!AN1130)</f>
        <v/>
      </c>
      <c r="N1129" t="str">
        <f>+IF($C1129="","",CDR!AO1130)</f>
        <v/>
      </c>
      <c r="P1129" t="str">
        <f t="shared" si="138"/>
        <v/>
      </c>
      <c r="Q1129" t="str">
        <f>+IF($C1129="","",CDR!A1130)</f>
        <v/>
      </c>
      <c r="S1129" t="str">
        <f t="shared" si="139"/>
        <v/>
      </c>
      <c r="T1129" t="str">
        <f t="shared" si="140"/>
        <v/>
      </c>
      <c r="U1129" t="str">
        <f t="shared" si="141"/>
        <v/>
      </c>
      <c r="V1129" t="str">
        <f>+IF(C1129="","",IF(CDR!L1130="VRAC","Composant sans Colisage","Homogène"))</f>
        <v/>
      </c>
      <c r="W1129" t="str">
        <f>+IF(C1129="","",IF(CDR!L1130="VRAC","EACH",IF(CDR!L1130="COLIS","COLIS (CARTON FARDEAU DISPLAY)","PALETTE - BOX")))</f>
        <v/>
      </c>
      <c r="X1129" t="str">
        <f>+IF($C1129="","",IF(CDR!L1130="PALETTE",CDR!M1130,""))</f>
        <v/>
      </c>
      <c r="Z1129" t="str">
        <f>+IF($C1129="","",IF(CDR!N1130="PALETTE","",CDR!M1130))</f>
        <v/>
      </c>
      <c r="AC1129" t="str">
        <f t="shared" si="142"/>
        <v/>
      </c>
      <c r="AD1129" t="str">
        <f>+IF($C1129="","",CDR!$J$2)</f>
        <v/>
      </c>
      <c r="AE1129" t="str">
        <f>+IF(C1129="","",CDR!J1127)</f>
        <v/>
      </c>
      <c r="AF1129" t="str">
        <f t="shared" si="143"/>
        <v/>
      </c>
    </row>
    <row r="1130" spans="1:32" x14ac:dyDescent="0.25">
      <c r="A1130" t="str">
        <f>+IF($C1130="","",IF(CDR!I1131="","",TEXT(CDR!I1131,"00000000000000")))</f>
        <v/>
      </c>
      <c r="B1130" t="str">
        <f t="shared" si="136"/>
        <v/>
      </c>
      <c r="C1130" t="str">
        <f>+IF(CDR!F1131="","",SUBSTITUTE(CDR!F1131,"CHAR (10)"," "))</f>
        <v/>
      </c>
      <c r="D1130" t="str">
        <f>+IF(CDR!F1131="","",SUBSTITUTE(CDR!F1131,"CHAR (10)"," "))</f>
        <v/>
      </c>
      <c r="E1130" t="str">
        <f t="shared" si="137"/>
        <v/>
      </c>
      <c r="F1130" t="str">
        <f>+IF($C1130="","",IF(CDR!G1131="BIO","Oui","Non"))</f>
        <v/>
      </c>
      <c r="G1130" t="str">
        <f>+IF($C1130="","",IF(CDR!D1131="DOMEDIA","MDD",IF(CDR!D1131="APTA","MDD",IF(CDR!D1131="TOP BUDGET","Premier Prix","MN"))))</f>
        <v/>
      </c>
      <c r="H1130" t="str">
        <f>+IF($C1130="","",CDR!D1131)</f>
        <v/>
      </c>
      <c r="K1130" t="str">
        <f>+IF($C1130="","",CDR!$E$2)</f>
        <v/>
      </c>
      <c r="L1130" t="str">
        <f>+IF($C1130="","",CDR!$G$2)</f>
        <v/>
      </c>
      <c r="M1130" t="str">
        <f>+IF($C1130="","",CDR!AN1131)</f>
        <v/>
      </c>
      <c r="N1130" t="str">
        <f>+IF($C1130="","",CDR!AO1131)</f>
        <v/>
      </c>
      <c r="P1130" t="str">
        <f t="shared" si="138"/>
        <v/>
      </c>
      <c r="Q1130" t="str">
        <f>+IF($C1130="","",CDR!A1131)</f>
        <v/>
      </c>
      <c r="S1130" t="str">
        <f t="shared" si="139"/>
        <v/>
      </c>
      <c r="T1130" t="str">
        <f t="shared" si="140"/>
        <v/>
      </c>
      <c r="U1130" t="str">
        <f t="shared" si="141"/>
        <v/>
      </c>
      <c r="V1130" t="str">
        <f>+IF(C1130="","",IF(CDR!L1131="VRAC","Composant sans Colisage","Homogène"))</f>
        <v/>
      </c>
      <c r="W1130" t="str">
        <f>+IF(C1130="","",IF(CDR!L1131="VRAC","EACH",IF(CDR!L1131="COLIS","COLIS (CARTON FARDEAU DISPLAY)","PALETTE - BOX")))</f>
        <v/>
      </c>
      <c r="X1130" t="str">
        <f>+IF($C1130="","",IF(CDR!L1131="PALETTE",CDR!M1131,""))</f>
        <v/>
      </c>
      <c r="Z1130" t="str">
        <f>+IF($C1130="","",IF(CDR!N1131="PALETTE","",CDR!M1131))</f>
        <v/>
      </c>
      <c r="AC1130" t="str">
        <f t="shared" si="142"/>
        <v/>
      </c>
      <c r="AD1130" t="str">
        <f>+IF($C1130="","",CDR!$J$2)</f>
        <v/>
      </c>
      <c r="AE1130" t="str">
        <f>+IF(C1130="","",CDR!J1128)</f>
        <v/>
      </c>
      <c r="AF1130" t="str">
        <f t="shared" si="143"/>
        <v/>
      </c>
    </row>
    <row r="1131" spans="1:32" x14ac:dyDescent="0.25">
      <c r="A1131" t="str">
        <f>+IF($C1131="","",IF(CDR!I1132="","",TEXT(CDR!I1132,"00000000000000")))</f>
        <v/>
      </c>
      <c r="B1131" t="str">
        <f t="shared" si="136"/>
        <v/>
      </c>
      <c r="C1131" t="str">
        <f>+IF(CDR!F1132="","",SUBSTITUTE(CDR!F1132,"CHAR (10)"," "))</f>
        <v/>
      </c>
      <c r="D1131" t="str">
        <f>+IF(CDR!F1132="","",SUBSTITUTE(CDR!F1132,"CHAR (10)"," "))</f>
        <v/>
      </c>
      <c r="E1131" t="str">
        <f t="shared" si="137"/>
        <v/>
      </c>
      <c r="F1131" t="str">
        <f>+IF($C1131="","",IF(CDR!G1132="BIO","Oui","Non"))</f>
        <v/>
      </c>
      <c r="G1131" t="str">
        <f>+IF($C1131="","",IF(CDR!D1132="DOMEDIA","MDD",IF(CDR!D1132="APTA","MDD",IF(CDR!D1132="TOP BUDGET","Premier Prix","MN"))))</f>
        <v/>
      </c>
      <c r="H1131" t="str">
        <f>+IF($C1131="","",CDR!D1132)</f>
        <v/>
      </c>
      <c r="K1131" t="str">
        <f>+IF($C1131="","",CDR!$E$2)</f>
        <v/>
      </c>
      <c r="L1131" t="str">
        <f>+IF($C1131="","",CDR!$G$2)</f>
        <v/>
      </c>
      <c r="M1131" t="str">
        <f>+IF($C1131="","",CDR!AN1132)</f>
        <v/>
      </c>
      <c r="N1131" t="str">
        <f>+IF($C1131="","",CDR!AO1132)</f>
        <v/>
      </c>
      <c r="P1131" t="str">
        <f t="shared" si="138"/>
        <v/>
      </c>
      <c r="Q1131" t="str">
        <f>+IF($C1131="","",CDR!A1132)</f>
        <v/>
      </c>
      <c r="S1131" t="str">
        <f t="shared" si="139"/>
        <v/>
      </c>
      <c r="T1131" t="str">
        <f t="shared" si="140"/>
        <v/>
      </c>
      <c r="U1131" t="str">
        <f t="shared" si="141"/>
        <v/>
      </c>
      <c r="V1131" t="str">
        <f>+IF(C1131="","",IF(CDR!L1132="VRAC","Composant sans Colisage","Homogène"))</f>
        <v/>
      </c>
      <c r="W1131" t="str">
        <f>+IF(C1131="","",IF(CDR!L1132="VRAC","EACH",IF(CDR!L1132="COLIS","COLIS (CARTON FARDEAU DISPLAY)","PALETTE - BOX")))</f>
        <v/>
      </c>
      <c r="X1131" t="str">
        <f>+IF($C1131="","",IF(CDR!L1132="PALETTE",CDR!M1132,""))</f>
        <v/>
      </c>
      <c r="Z1131" t="str">
        <f>+IF($C1131="","",IF(CDR!N1132="PALETTE","",CDR!M1132))</f>
        <v/>
      </c>
      <c r="AC1131" t="str">
        <f t="shared" si="142"/>
        <v/>
      </c>
      <c r="AD1131" t="str">
        <f>+IF($C1131="","",CDR!$J$2)</f>
        <v/>
      </c>
      <c r="AE1131" t="str">
        <f>+IF(C1131="","",CDR!J1129)</f>
        <v/>
      </c>
      <c r="AF1131" t="str">
        <f t="shared" si="143"/>
        <v/>
      </c>
    </row>
    <row r="1132" spans="1:32" x14ac:dyDescent="0.25">
      <c r="A1132" t="str">
        <f>+IF($C1132="","",IF(CDR!I1133="","",TEXT(CDR!I1133,"00000000000000")))</f>
        <v/>
      </c>
      <c r="B1132" t="str">
        <f t="shared" si="136"/>
        <v/>
      </c>
      <c r="C1132" t="str">
        <f>+IF(CDR!F1133="","",SUBSTITUTE(CDR!F1133,"CHAR (10)"," "))</f>
        <v/>
      </c>
      <c r="D1132" t="str">
        <f>+IF(CDR!F1133="","",SUBSTITUTE(CDR!F1133,"CHAR (10)"," "))</f>
        <v/>
      </c>
      <c r="E1132" t="str">
        <f t="shared" si="137"/>
        <v/>
      </c>
      <c r="F1132" t="str">
        <f>+IF($C1132="","",IF(CDR!G1133="BIO","Oui","Non"))</f>
        <v/>
      </c>
      <c r="G1132" t="str">
        <f>+IF($C1132="","",IF(CDR!D1133="DOMEDIA","MDD",IF(CDR!D1133="APTA","MDD",IF(CDR!D1133="TOP BUDGET","Premier Prix","MN"))))</f>
        <v/>
      </c>
      <c r="H1132" t="str">
        <f>+IF($C1132="","",CDR!D1133)</f>
        <v/>
      </c>
      <c r="K1132" t="str">
        <f>+IF($C1132="","",CDR!$E$2)</f>
        <v/>
      </c>
      <c r="L1132" t="str">
        <f>+IF($C1132="","",CDR!$G$2)</f>
        <v/>
      </c>
      <c r="M1132" t="str">
        <f>+IF($C1132="","",CDR!AN1133)</f>
        <v/>
      </c>
      <c r="N1132" t="str">
        <f>+IF($C1132="","",CDR!AO1133)</f>
        <v/>
      </c>
      <c r="P1132" t="str">
        <f t="shared" si="138"/>
        <v/>
      </c>
      <c r="Q1132" t="str">
        <f>+IF($C1132="","",CDR!A1133)</f>
        <v/>
      </c>
      <c r="S1132" t="str">
        <f t="shared" si="139"/>
        <v/>
      </c>
      <c r="T1132" t="str">
        <f t="shared" si="140"/>
        <v/>
      </c>
      <c r="U1132" t="str">
        <f t="shared" si="141"/>
        <v/>
      </c>
      <c r="V1132" t="str">
        <f>+IF(C1132="","",IF(CDR!L1133="VRAC","Composant sans Colisage","Homogène"))</f>
        <v/>
      </c>
      <c r="W1132" t="str">
        <f>+IF(C1132="","",IF(CDR!L1133="VRAC","EACH",IF(CDR!L1133="COLIS","COLIS (CARTON FARDEAU DISPLAY)","PALETTE - BOX")))</f>
        <v/>
      </c>
      <c r="X1132" t="str">
        <f>+IF($C1132="","",IF(CDR!L1133="PALETTE",CDR!M1133,""))</f>
        <v/>
      </c>
      <c r="Z1132" t="str">
        <f>+IF($C1132="","",IF(CDR!N1133="PALETTE","",CDR!M1133))</f>
        <v/>
      </c>
      <c r="AC1132" t="str">
        <f t="shared" si="142"/>
        <v/>
      </c>
      <c r="AD1132" t="str">
        <f>+IF($C1132="","",CDR!$J$2)</f>
        <v/>
      </c>
      <c r="AE1132" t="str">
        <f>+IF(C1132="","",CDR!J1130)</f>
        <v/>
      </c>
      <c r="AF1132" t="str">
        <f t="shared" si="143"/>
        <v/>
      </c>
    </row>
    <row r="1133" spans="1:32" x14ac:dyDescent="0.25">
      <c r="A1133" t="str">
        <f>+IF($C1133="","",IF(CDR!I1134="","",TEXT(CDR!I1134,"00000000000000")))</f>
        <v/>
      </c>
      <c r="B1133" t="str">
        <f t="shared" si="136"/>
        <v/>
      </c>
      <c r="C1133" t="str">
        <f>+IF(CDR!F1134="","",SUBSTITUTE(CDR!F1134,"CHAR (10)"," "))</f>
        <v/>
      </c>
      <c r="D1133" t="str">
        <f>+IF(CDR!F1134="","",SUBSTITUTE(CDR!F1134,"CHAR (10)"," "))</f>
        <v/>
      </c>
      <c r="E1133" t="str">
        <f t="shared" si="137"/>
        <v/>
      </c>
      <c r="F1133" t="str">
        <f>+IF($C1133="","",IF(CDR!G1134="BIO","Oui","Non"))</f>
        <v/>
      </c>
      <c r="G1133" t="str">
        <f>+IF($C1133="","",IF(CDR!D1134="DOMEDIA","MDD",IF(CDR!D1134="APTA","MDD",IF(CDR!D1134="TOP BUDGET","Premier Prix","MN"))))</f>
        <v/>
      </c>
      <c r="H1133" t="str">
        <f>+IF($C1133="","",CDR!D1134)</f>
        <v/>
      </c>
      <c r="K1133" t="str">
        <f>+IF($C1133="","",CDR!$E$2)</f>
        <v/>
      </c>
      <c r="L1133" t="str">
        <f>+IF($C1133="","",CDR!$G$2)</f>
        <v/>
      </c>
      <c r="M1133" t="str">
        <f>+IF($C1133="","",CDR!AN1134)</f>
        <v/>
      </c>
      <c r="N1133" t="str">
        <f>+IF($C1133="","",CDR!AO1134)</f>
        <v/>
      </c>
      <c r="P1133" t="str">
        <f t="shared" si="138"/>
        <v/>
      </c>
      <c r="Q1133" t="str">
        <f>+IF($C1133="","",CDR!A1134)</f>
        <v/>
      </c>
      <c r="S1133" t="str">
        <f t="shared" si="139"/>
        <v/>
      </c>
      <c r="T1133" t="str">
        <f t="shared" si="140"/>
        <v/>
      </c>
      <c r="U1133" t="str">
        <f t="shared" si="141"/>
        <v/>
      </c>
      <c r="V1133" t="str">
        <f>+IF(C1133="","",IF(CDR!L1134="VRAC","Composant sans Colisage","Homogène"))</f>
        <v/>
      </c>
      <c r="W1133" t="str">
        <f>+IF(C1133="","",IF(CDR!L1134="VRAC","EACH",IF(CDR!L1134="COLIS","COLIS (CARTON FARDEAU DISPLAY)","PALETTE - BOX")))</f>
        <v/>
      </c>
      <c r="X1133" t="str">
        <f>+IF($C1133="","",IF(CDR!L1134="PALETTE",CDR!M1134,""))</f>
        <v/>
      </c>
      <c r="Z1133" t="str">
        <f>+IF($C1133="","",IF(CDR!N1134="PALETTE","",CDR!M1134))</f>
        <v/>
      </c>
      <c r="AC1133" t="str">
        <f t="shared" si="142"/>
        <v/>
      </c>
      <c r="AD1133" t="str">
        <f>+IF($C1133="","",CDR!$J$2)</f>
        <v/>
      </c>
      <c r="AE1133" t="str">
        <f>+IF(C1133="","",CDR!J1131)</f>
        <v/>
      </c>
      <c r="AF1133" t="str">
        <f t="shared" si="143"/>
        <v/>
      </c>
    </row>
    <row r="1134" spans="1:32" x14ac:dyDescent="0.25">
      <c r="A1134" t="str">
        <f>+IF($C1134="","",IF(CDR!I1135="","",TEXT(CDR!I1135,"00000000000000")))</f>
        <v/>
      </c>
      <c r="B1134" t="str">
        <f t="shared" si="136"/>
        <v/>
      </c>
      <c r="C1134" t="str">
        <f>+IF(CDR!F1135="","",SUBSTITUTE(CDR!F1135,"CHAR (10)"," "))</f>
        <v/>
      </c>
      <c r="D1134" t="str">
        <f>+IF(CDR!F1135="","",SUBSTITUTE(CDR!F1135,"CHAR (10)"," "))</f>
        <v/>
      </c>
      <c r="E1134" t="str">
        <f t="shared" si="137"/>
        <v/>
      </c>
      <c r="F1134" t="str">
        <f>+IF($C1134="","",IF(CDR!G1135="BIO","Oui","Non"))</f>
        <v/>
      </c>
      <c r="G1134" t="str">
        <f>+IF($C1134="","",IF(CDR!D1135="DOMEDIA","MDD",IF(CDR!D1135="APTA","MDD",IF(CDR!D1135="TOP BUDGET","Premier Prix","MN"))))</f>
        <v/>
      </c>
      <c r="H1134" t="str">
        <f>+IF($C1134="","",CDR!D1135)</f>
        <v/>
      </c>
      <c r="K1134" t="str">
        <f>+IF($C1134="","",CDR!$E$2)</f>
        <v/>
      </c>
      <c r="L1134" t="str">
        <f>+IF($C1134="","",CDR!$G$2)</f>
        <v/>
      </c>
      <c r="M1134" t="str">
        <f>+IF($C1134="","",CDR!AN1135)</f>
        <v/>
      </c>
      <c r="N1134" t="str">
        <f>+IF($C1134="","",CDR!AO1135)</f>
        <v/>
      </c>
      <c r="P1134" t="str">
        <f t="shared" si="138"/>
        <v/>
      </c>
      <c r="Q1134" t="str">
        <f>+IF($C1134="","",CDR!A1135)</f>
        <v/>
      </c>
      <c r="S1134" t="str">
        <f t="shared" si="139"/>
        <v/>
      </c>
      <c r="T1134" t="str">
        <f t="shared" si="140"/>
        <v/>
      </c>
      <c r="U1134" t="str">
        <f t="shared" si="141"/>
        <v/>
      </c>
      <c r="V1134" t="str">
        <f>+IF(C1134="","",IF(CDR!L1135="VRAC","Composant sans Colisage","Homogène"))</f>
        <v/>
      </c>
      <c r="W1134" t="str">
        <f>+IF(C1134="","",IF(CDR!L1135="VRAC","EACH",IF(CDR!L1135="COLIS","COLIS (CARTON FARDEAU DISPLAY)","PALETTE - BOX")))</f>
        <v/>
      </c>
      <c r="X1134" t="str">
        <f>+IF($C1134="","",IF(CDR!L1135="PALETTE",CDR!M1135,""))</f>
        <v/>
      </c>
      <c r="Z1134" t="str">
        <f>+IF($C1134="","",IF(CDR!N1135="PALETTE","",CDR!M1135))</f>
        <v/>
      </c>
      <c r="AC1134" t="str">
        <f t="shared" si="142"/>
        <v/>
      </c>
      <c r="AD1134" t="str">
        <f>+IF($C1134="","",CDR!$J$2)</f>
        <v/>
      </c>
      <c r="AE1134" t="str">
        <f>+IF(C1134="","",CDR!J1132)</f>
        <v/>
      </c>
      <c r="AF1134" t="str">
        <f t="shared" si="143"/>
        <v/>
      </c>
    </row>
    <row r="1135" spans="1:32" x14ac:dyDescent="0.25">
      <c r="A1135" t="str">
        <f>+IF($C1135="","",IF(CDR!I1136="","",TEXT(CDR!I1136,"00000000000000")))</f>
        <v/>
      </c>
      <c r="B1135" t="str">
        <f t="shared" si="136"/>
        <v/>
      </c>
      <c r="C1135" t="str">
        <f>+IF(CDR!F1136="","",SUBSTITUTE(CDR!F1136,"CHAR (10)"," "))</f>
        <v/>
      </c>
      <c r="D1135" t="str">
        <f>+IF(CDR!F1136="","",SUBSTITUTE(CDR!F1136,"CHAR (10)"," "))</f>
        <v/>
      </c>
      <c r="E1135" t="str">
        <f t="shared" si="137"/>
        <v/>
      </c>
      <c r="F1135" t="str">
        <f>+IF($C1135="","",IF(CDR!G1136="BIO","Oui","Non"))</f>
        <v/>
      </c>
      <c r="G1135" t="str">
        <f>+IF($C1135="","",IF(CDR!D1136="DOMEDIA","MDD",IF(CDR!D1136="APTA","MDD",IF(CDR!D1136="TOP BUDGET","Premier Prix","MN"))))</f>
        <v/>
      </c>
      <c r="H1135" t="str">
        <f>+IF($C1135="","",CDR!D1136)</f>
        <v/>
      </c>
      <c r="K1135" t="str">
        <f>+IF($C1135="","",CDR!$E$2)</f>
        <v/>
      </c>
      <c r="L1135" t="str">
        <f>+IF($C1135="","",CDR!$G$2)</f>
        <v/>
      </c>
      <c r="M1135" t="str">
        <f>+IF($C1135="","",CDR!AN1136)</f>
        <v/>
      </c>
      <c r="N1135" t="str">
        <f>+IF($C1135="","",CDR!AO1136)</f>
        <v/>
      </c>
      <c r="P1135" t="str">
        <f t="shared" si="138"/>
        <v/>
      </c>
      <c r="Q1135" t="str">
        <f>+IF($C1135="","",CDR!A1136)</f>
        <v/>
      </c>
      <c r="S1135" t="str">
        <f t="shared" si="139"/>
        <v/>
      </c>
      <c r="T1135" t="str">
        <f t="shared" si="140"/>
        <v/>
      </c>
      <c r="U1135" t="str">
        <f t="shared" si="141"/>
        <v/>
      </c>
      <c r="V1135" t="str">
        <f>+IF(C1135="","",IF(CDR!L1136="VRAC","Composant sans Colisage","Homogène"))</f>
        <v/>
      </c>
      <c r="W1135" t="str">
        <f>+IF(C1135="","",IF(CDR!L1136="VRAC","EACH",IF(CDR!L1136="COLIS","COLIS (CARTON FARDEAU DISPLAY)","PALETTE - BOX")))</f>
        <v/>
      </c>
      <c r="X1135" t="str">
        <f>+IF($C1135="","",IF(CDR!L1136="PALETTE",CDR!M1136,""))</f>
        <v/>
      </c>
      <c r="Z1135" t="str">
        <f>+IF($C1135="","",IF(CDR!N1136="PALETTE","",CDR!M1136))</f>
        <v/>
      </c>
      <c r="AC1135" t="str">
        <f t="shared" si="142"/>
        <v/>
      </c>
      <c r="AD1135" t="str">
        <f>+IF($C1135="","",CDR!$J$2)</f>
        <v/>
      </c>
      <c r="AE1135" t="str">
        <f>+IF(C1135="","",CDR!J1133)</f>
        <v/>
      </c>
      <c r="AF1135" t="str">
        <f t="shared" si="143"/>
        <v/>
      </c>
    </row>
    <row r="1136" spans="1:32" x14ac:dyDescent="0.25">
      <c r="A1136" t="str">
        <f>+IF($C1136="","",IF(CDR!I1137="","",TEXT(CDR!I1137,"00000000000000")))</f>
        <v/>
      </c>
      <c r="B1136" t="str">
        <f t="shared" si="136"/>
        <v/>
      </c>
      <c r="C1136" t="str">
        <f>+IF(CDR!F1137="","",SUBSTITUTE(CDR!F1137,"CHAR (10)"," "))</f>
        <v/>
      </c>
      <c r="D1136" t="str">
        <f>+IF(CDR!F1137="","",SUBSTITUTE(CDR!F1137,"CHAR (10)"," "))</f>
        <v/>
      </c>
      <c r="E1136" t="str">
        <f t="shared" si="137"/>
        <v/>
      </c>
      <c r="F1136" t="str">
        <f>+IF($C1136="","",IF(CDR!G1137="BIO","Oui","Non"))</f>
        <v/>
      </c>
      <c r="G1136" t="str">
        <f>+IF($C1136="","",IF(CDR!D1137="DOMEDIA","MDD",IF(CDR!D1137="APTA","MDD",IF(CDR!D1137="TOP BUDGET","Premier Prix","MN"))))</f>
        <v/>
      </c>
      <c r="H1136" t="str">
        <f>+IF($C1136="","",CDR!D1137)</f>
        <v/>
      </c>
      <c r="K1136" t="str">
        <f>+IF($C1136="","",CDR!$E$2)</f>
        <v/>
      </c>
      <c r="L1136" t="str">
        <f>+IF($C1136="","",CDR!$G$2)</f>
        <v/>
      </c>
      <c r="M1136" t="str">
        <f>+IF($C1136="","",CDR!AN1137)</f>
        <v/>
      </c>
      <c r="N1136" t="str">
        <f>+IF($C1136="","",CDR!AO1137)</f>
        <v/>
      </c>
      <c r="P1136" t="str">
        <f t="shared" si="138"/>
        <v/>
      </c>
      <c r="Q1136" t="str">
        <f>+IF($C1136="","",CDR!A1137)</f>
        <v/>
      </c>
      <c r="S1136" t="str">
        <f t="shared" si="139"/>
        <v/>
      </c>
      <c r="T1136" t="str">
        <f t="shared" si="140"/>
        <v/>
      </c>
      <c r="U1136" t="str">
        <f t="shared" si="141"/>
        <v/>
      </c>
      <c r="V1136" t="str">
        <f>+IF(C1136="","",IF(CDR!L1137="VRAC","Composant sans Colisage","Homogène"))</f>
        <v/>
      </c>
      <c r="W1136" t="str">
        <f>+IF(C1136="","",IF(CDR!L1137="VRAC","EACH",IF(CDR!L1137="COLIS","COLIS (CARTON FARDEAU DISPLAY)","PALETTE - BOX")))</f>
        <v/>
      </c>
      <c r="X1136" t="str">
        <f>+IF($C1136="","",IF(CDR!L1137="PALETTE",CDR!M1137,""))</f>
        <v/>
      </c>
      <c r="Z1136" t="str">
        <f>+IF($C1136="","",IF(CDR!N1137="PALETTE","",CDR!M1137))</f>
        <v/>
      </c>
      <c r="AC1136" t="str">
        <f t="shared" si="142"/>
        <v/>
      </c>
      <c r="AD1136" t="str">
        <f>+IF($C1136="","",CDR!$J$2)</f>
        <v/>
      </c>
      <c r="AE1136" t="str">
        <f>+IF(C1136="","",CDR!J1134)</f>
        <v/>
      </c>
      <c r="AF1136" t="str">
        <f t="shared" si="143"/>
        <v/>
      </c>
    </row>
    <row r="1137" spans="1:32" x14ac:dyDescent="0.25">
      <c r="A1137" t="str">
        <f>+IF($C1137="","",IF(CDR!I1138="","",TEXT(CDR!I1138,"00000000000000")))</f>
        <v/>
      </c>
      <c r="B1137" t="str">
        <f t="shared" si="136"/>
        <v/>
      </c>
      <c r="C1137" t="str">
        <f>+IF(CDR!F1138="","",SUBSTITUTE(CDR!F1138,"CHAR (10)"," "))</f>
        <v/>
      </c>
      <c r="D1137" t="str">
        <f>+IF(CDR!F1138="","",SUBSTITUTE(CDR!F1138,"CHAR (10)"," "))</f>
        <v/>
      </c>
      <c r="E1137" t="str">
        <f t="shared" si="137"/>
        <v/>
      </c>
      <c r="F1137" t="str">
        <f>+IF($C1137="","",IF(CDR!G1138="BIO","Oui","Non"))</f>
        <v/>
      </c>
      <c r="G1137" t="str">
        <f>+IF($C1137="","",IF(CDR!D1138="DOMEDIA","MDD",IF(CDR!D1138="APTA","MDD",IF(CDR!D1138="TOP BUDGET","Premier Prix","MN"))))</f>
        <v/>
      </c>
      <c r="H1137" t="str">
        <f>+IF($C1137="","",CDR!D1138)</f>
        <v/>
      </c>
      <c r="K1137" t="str">
        <f>+IF($C1137="","",CDR!$E$2)</f>
        <v/>
      </c>
      <c r="L1137" t="str">
        <f>+IF($C1137="","",CDR!$G$2)</f>
        <v/>
      </c>
      <c r="M1137" t="str">
        <f>+IF($C1137="","",CDR!AN1138)</f>
        <v/>
      </c>
      <c r="N1137" t="str">
        <f>+IF($C1137="","",CDR!AO1138)</f>
        <v/>
      </c>
      <c r="P1137" t="str">
        <f t="shared" si="138"/>
        <v/>
      </c>
      <c r="Q1137" t="str">
        <f>+IF($C1137="","",CDR!A1138)</f>
        <v/>
      </c>
      <c r="S1137" t="str">
        <f t="shared" si="139"/>
        <v/>
      </c>
      <c r="T1137" t="str">
        <f t="shared" si="140"/>
        <v/>
      </c>
      <c r="U1137" t="str">
        <f t="shared" si="141"/>
        <v/>
      </c>
      <c r="V1137" t="str">
        <f>+IF(C1137="","",IF(CDR!L1138="VRAC","Composant sans Colisage","Homogène"))</f>
        <v/>
      </c>
      <c r="W1137" t="str">
        <f>+IF(C1137="","",IF(CDR!L1138="VRAC","EACH",IF(CDR!L1138="COLIS","COLIS (CARTON FARDEAU DISPLAY)","PALETTE - BOX")))</f>
        <v/>
      </c>
      <c r="X1137" t="str">
        <f>+IF($C1137="","",IF(CDR!L1138="PALETTE",CDR!M1138,""))</f>
        <v/>
      </c>
      <c r="Z1137" t="str">
        <f>+IF($C1137="","",IF(CDR!N1138="PALETTE","",CDR!M1138))</f>
        <v/>
      </c>
      <c r="AC1137" t="str">
        <f t="shared" si="142"/>
        <v/>
      </c>
      <c r="AD1137" t="str">
        <f>+IF($C1137="","",CDR!$J$2)</f>
        <v/>
      </c>
      <c r="AE1137" t="str">
        <f>+IF(C1137="","",CDR!J1135)</f>
        <v/>
      </c>
      <c r="AF1137" t="str">
        <f t="shared" si="143"/>
        <v/>
      </c>
    </row>
    <row r="1138" spans="1:32" x14ac:dyDescent="0.25">
      <c r="A1138" t="str">
        <f>+IF($C1138="","",IF(CDR!I1139="","",TEXT(CDR!I1139,"00000000000000")))</f>
        <v/>
      </c>
      <c r="B1138" t="str">
        <f t="shared" si="136"/>
        <v/>
      </c>
      <c r="C1138" t="str">
        <f>+IF(CDR!F1139="","",SUBSTITUTE(CDR!F1139,"CHAR (10)"," "))</f>
        <v/>
      </c>
      <c r="D1138" t="str">
        <f>+IF(CDR!F1139="","",SUBSTITUTE(CDR!F1139,"CHAR (10)"," "))</f>
        <v/>
      </c>
      <c r="E1138" t="str">
        <f t="shared" si="137"/>
        <v/>
      </c>
      <c r="F1138" t="str">
        <f>+IF($C1138="","",IF(CDR!G1139="BIO","Oui","Non"))</f>
        <v/>
      </c>
      <c r="G1138" t="str">
        <f>+IF($C1138="","",IF(CDR!D1139="DOMEDIA","MDD",IF(CDR!D1139="APTA","MDD",IF(CDR!D1139="TOP BUDGET","Premier Prix","MN"))))</f>
        <v/>
      </c>
      <c r="H1138" t="str">
        <f>+IF($C1138="","",CDR!D1139)</f>
        <v/>
      </c>
      <c r="K1138" t="str">
        <f>+IF($C1138="","",CDR!$E$2)</f>
        <v/>
      </c>
      <c r="L1138" t="str">
        <f>+IF($C1138="","",CDR!$G$2)</f>
        <v/>
      </c>
      <c r="M1138" t="str">
        <f>+IF($C1138="","",CDR!AN1139)</f>
        <v/>
      </c>
      <c r="N1138" t="str">
        <f>+IF($C1138="","",CDR!AO1139)</f>
        <v/>
      </c>
      <c r="P1138" t="str">
        <f t="shared" si="138"/>
        <v/>
      </c>
      <c r="Q1138" t="str">
        <f>+IF($C1138="","",CDR!A1139)</f>
        <v/>
      </c>
      <c r="S1138" t="str">
        <f t="shared" si="139"/>
        <v/>
      </c>
      <c r="T1138" t="str">
        <f t="shared" si="140"/>
        <v/>
      </c>
      <c r="U1138" t="str">
        <f t="shared" si="141"/>
        <v/>
      </c>
      <c r="V1138" t="str">
        <f>+IF(C1138="","",IF(CDR!L1139="VRAC","Composant sans Colisage","Homogène"))</f>
        <v/>
      </c>
      <c r="W1138" t="str">
        <f>+IF(C1138="","",IF(CDR!L1139="VRAC","EACH",IF(CDR!L1139="COLIS","COLIS (CARTON FARDEAU DISPLAY)","PALETTE - BOX")))</f>
        <v/>
      </c>
      <c r="X1138" t="str">
        <f>+IF($C1138="","",IF(CDR!L1139="PALETTE",CDR!M1139,""))</f>
        <v/>
      </c>
      <c r="Z1138" t="str">
        <f>+IF($C1138="","",IF(CDR!N1139="PALETTE","",CDR!M1139))</f>
        <v/>
      </c>
      <c r="AC1138" t="str">
        <f t="shared" si="142"/>
        <v/>
      </c>
      <c r="AD1138" t="str">
        <f>+IF($C1138="","",CDR!$J$2)</f>
        <v/>
      </c>
      <c r="AE1138" t="str">
        <f>+IF(C1138="","",CDR!J1136)</f>
        <v/>
      </c>
      <c r="AF1138" t="str">
        <f t="shared" si="143"/>
        <v/>
      </c>
    </row>
    <row r="1139" spans="1:32" x14ac:dyDescent="0.25">
      <c r="A1139" t="str">
        <f>+IF($C1139="","",IF(CDR!I1140="","",TEXT(CDR!I1140,"00000000000000")))</f>
        <v/>
      </c>
      <c r="B1139" t="str">
        <f t="shared" si="136"/>
        <v/>
      </c>
      <c r="C1139" t="str">
        <f>+IF(CDR!F1140="","",SUBSTITUTE(CDR!F1140,"CHAR (10)"," "))</f>
        <v/>
      </c>
      <c r="D1139" t="str">
        <f>+IF(CDR!F1140="","",SUBSTITUTE(CDR!F1140,"CHAR (10)"," "))</f>
        <v/>
      </c>
      <c r="E1139" t="str">
        <f t="shared" si="137"/>
        <v/>
      </c>
      <c r="F1139" t="str">
        <f>+IF($C1139="","",IF(CDR!G1140="BIO","Oui","Non"))</f>
        <v/>
      </c>
      <c r="G1139" t="str">
        <f>+IF($C1139="","",IF(CDR!D1140="DOMEDIA","MDD",IF(CDR!D1140="APTA","MDD",IF(CDR!D1140="TOP BUDGET","Premier Prix","MN"))))</f>
        <v/>
      </c>
      <c r="H1139" t="str">
        <f>+IF($C1139="","",CDR!D1140)</f>
        <v/>
      </c>
      <c r="K1139" t="str">
        <f>+IF($C1139="","",CDR!$E$2)</f>
        <v/>
      </c>
      <c r="L1139" t="str">
        <f>+IF($C1139="","",CDR!$G$2)</f>
        <v/>
      </c>
      <c r="M1139" t="str">
        <f>+IF($C1139="","",CDR!AN1140)</f>
        <v/>
      </c>
      <c r="N1139" t="str">
        <f>+IF($C1139="","",CDR!AO1140)</f>
        <v/>
      </c>
      <c r="P1139" t="str">
        <f t="shared" si="138"/>
        <v/>
      </c>
      <c r="Q1139" t="str">
        <f>+IF($C1139="","",CDR!A1140)</f>
        <v/>
      </c>
      <c r="S1139" t="str">
        <f t="shared" si="139"/>
        <v/>
      </c>
      <c r="T1139" t="str">
        <f t="shared" si="140"/>
        <v/>
      </c>
      <c r="U1139" t="str">
        <f t="shared" si="141"/>
        <v/>
      </c>
      <c r="V1139" t="str">
        <f>+IF(C1139="","",IF(CDR!L1140="VRAC","Composant sans Colisage","Homogène"))</f>
        <v/>
      </c>
      <c r="W1139" t="str">
        <f>+IF(C1139="","",IF(CDR!L1140="VRAC","EACH",IF(CDR!L1140="COLIS","COLIS (CARTON FARDEAU DISPLAY)","PALETTE - BOX")))</f>
        <v/>
      </c>
      <c r="X1139" t="str">
        <f>+IF($C1139="","",IF(CDR!L1140="PALETTE",CDR!M1140,""))</f>
        <v/>
      </c>
      <c r="Z1139" t="str">
        <f>+IF($C1139="","",IF(CDR!N1140="PALETTE","",CDR!M1140))</f>
        <v/>
      </c>
      <c r="AC1139" t="str">
        <f t="shared" si="142"/>
        <v/>
      </c>
      <c r="AD1139" t="str">
        <f>+IF($C1139="","",CDR!$J$2)</f>
        <v/>
      </c>
      <c r="AE1139" t="str">
        <f>+IF(C1139="","",CDR!J1137)</f>
        <v/>
      </c>
      <c r="AF1139" t="str">
        <f t="shared" si="143"/>
        <v/>
      </c>
    </row>
    <row r="1140" spans="1:32" x14ac:dyDescent="0.25">
      <c r="A1140" t="str">
        <f>+IF($C1140="","",IF(CDR!I1141="","",TEXT(CDR!I1141,"00000000000000")))</f>
        <v/>
      </c>
      <c r="B1140" t="str">
        <f t="shared" si="136"/>
        <v/>
      </c>
      <c r="C1140" t="str">
        <f>+IF(CDR!F1141="","",SUBSTITUTE(CDR!F1141,"CHAR (10)"," "))</f>
        <v/>
      </c>
      <c r="D1140" t="str">
        <f>+IF(CDR!F1141="","",SUBSTITUTE(CDR!F1141,"CHAR (10)"," "))</f>
        <v/>
      </c>
      <c r="E1140" t="str">
        <f t="shared" si="137"/>
        <v/>
      </c>
      <c r="F1140" t="str">
        <f>+IF($C1140="","",IF(CDR!G1141="BIO","Oui","Non"))</f>
        <v/>
      </c>
      <c r="G1140" t="str">
        <f>+IF($C1140="","",IF(CDR!D1141="DOMEDIA","MDD",IF(CDR!D1141="APTA","MDD",IF(CDR!D1141="TOP BUDGET","Premier Prix","MN"))))</f>
        <v/>
      </c>
      <c r="H1140" t="str">
        <f>+IF($C1140="","",CDR!D1141)</f>
        <v/>
      </c>
      <c r="K1140" t="str">
        <f>+IF($C1140="","",CDR!$E$2)</f>
        <v/>
      </c>
      <c r="L1140" t="str">
        <f>+IF($C1140="","",CDR!$G$2)</f>
        <v/>
      </c>
      <c r="M1140" t="str">
        <f>+IF($C1140="","",CDR!AN1141)</f>
        <v/>
      </c>
      <c r="N1140" t="str">
        <f>+IF($C1140="","",CDR!AO1141)</f>
        <v/>
      </c>
      <c r="P1140" t="str">
        <f t="shared" si="138"/>
        <v/>
      </c>
      <c r="Q1140" t="str">
        <f>+IF($C1140="","",CDR!A1141)</f>
        <v/>
      </c>
      <c r="S1140" t="str">
        <f t="shared" si="139"/>
        <v/>
      </c>
      <c r="T1140" t="str">
        <f t="shared" si="140"/>
        <v/>
      </c>
      <c r="U1140" t="str">
        <f t="shared" si="141"/>
        <v/>
      </c>
      <c r="V1140" t="str">
        <f>+IF(C1140="","",IF(CDR!L1141="VRAC","Composant sans Colisage","Homogène"))</f>
        <v/>
      </c>
      <c r="W1140" t="str">
        <f>+IF(C1140="","",IF(CDR!L1141="VRAC","EACH",IF(CDR!L1141="COLIS","COLIS (CARTON FARDEAU DISPLAY)","PALETTE - BOX")))</f>
        <v/>
      </c>
      <c r="X1140" t="str">
        <f>+IF($C1140="","",IF(CDR!L1141="PALETTE",CDR!M1141,""))</f>
        <v/>
      </c>
      <c r="Z1140" t="str">
        <f>+IF($C1140="","",IF(CDR!N1141="PALETTE","",CDR!M1141))</f>
        <v/>
      </c>
      <c r="AC1140" t="str">
        <f t="shared" si="142"/>
        <v/>
      </c>
      <c r="AD1140" t="str">
        <f>+IF($C1140="","",CDR!$J$2)</f>
        <v/>
      </c>
      <c r="AE1140" t="str">
        <f>+IF(C1140="","",CDR!J1138)</f>
        <v/>
      </c>
      <c r="AF1140" t="str">
        <f t="shared" si="143"/>
        <v/>
      </c>
    </row>
    <row r="1141" spans="1:32" x14ac:dyDescent="0.25">
      <c r="A1141" t="str">
        <f>+IF($C1141="","",IF(CDR!I1142="","",TEXT(CDR!I1142,"00000000000000")))</f>
        <v/>
      </c>
      <c r="B1141" t="str">
        <f t="shared" si="136"/>
        <v/>
      </c>
      <c r="C1141" t="str">
        <f>+IF(CDR!F1142="","",SUBSTITUTE(CDR!F1142,"CHAR (10)"," "))</f>
        <v/>
      </c>
      <c r="D1141" t="str">
        <f>+IF(CDR!F1142="","",SUBSTITUTE(CDR!F1142,"CHAR (10)"," "))</f>
        <v/>
      </c>
      <c r="E1141" t="str">
        <f t="shared" si="137"/>
        <v/>
      </c>
      <c r="F1141" t="str">
        <f>+IF($C1141="","",IF(CDR!G1142="BIO","Oui","Non"))</f>
        <v/>
      </c>
      <c r="G1141" t="str">
        <f>+IF($C1141="","",IF(CDR!D1142="DOMEDIA","MDD",IF(CDR!D1142="APTA","MDD",IF(CDR!D1142="TOP BUDGET","Premier Prix","MN"))))</f>
        <v/>
      </c>
      <c r="H1141" t="str">
        <f>+IF($C1141="","",CDR!D1142)</f>
        <v/>
      </c>
      <c r="K1141" t="str">
        <f>+IF($C1141="","",CDR!$E$2)</f>
        <v/>
      </c>
      <c r="L1141" t="str">
        <f>+IF($C1141="","",CDR!$G$2)</f>
        <v/>
      </c>
      <c r="M1141" t="str">
        <f>+IF($C1141="","",CDR!AN1142)</f>
        <v/>
      </c>
      <c r="N1141" t="str">
        <f>+IF($C1141="","",CDR!AO1142)</f>
        <v/>
      </c>
      <c r="P1141" t="str">
        <f t="shared" si="138"/>
        <v/>
      </c>
      <c r="Q1141" t="str">
        <f>+IF($C1141="","",CDR!A1142)</f>
        <v/>
      </c>
      <c r="S1141" t="str">
        <f t="shared" si="139"/>
        <v/>
      </c>
      <c r="T1141" t="str">
        <f t="shared" si="140"/>
        <v/>
      </c>
      <c r="U1141" t="str">
        <f t="shared" si="141"/>
        <v/>
      </c>
      <c r="V1141" t="str">
        <f>+IF(C1141="","",IF(CDR!L1142="VRAC","Composant sans Colisage","Homogène"))</f>
        <v/>
      </c>
      <c r="W1141" t="str">
        <f>+IF(C1141="","",IF(CDR!L1142="VRAC","EACH",IF(CDR!L1142="COLIS","COLIS (CARTON FARDEAU DISPLAY)","PALETTE - BOX")))</f>
        <v/>
      </c>
      <c r="X1141" t="str">
        <f>+IF($C1141="","",IF(CDR!L1142="PALETTE",CDR!M1142,""))</f>
        <v/>
      </c>
      <c r="Z1141" t="str">
        <f>+IF($C1141="","",IF(CDR!N1142="PALETTE","",CDR!M1142))</f>
        <v/>
      </c>
      <c r="AC1141" t="str">
        <f t="shared" si="142"/>
        <v/>
      </c>
      <c r="AD1141" t="str">
        <f>+IF($C1141="","",CDR!$J$2)</f>
        <v/>
      </c>
      <c r="AE1141" t="str">
        <f>+IF(C1141="","",CDR!J1139)</f>
        <v/>
      </c>
      <c r="AF1141" t="str">
        <f t="shared" si="143"/>
        <v/>
      </c>
    </row>
    <row r="1142" spans="1:32" x14ac:dyDescent="0.25">
      <c r="A1142" t="str">
        <f>+IF($C1142="","",IF(CDR!I1143="","",TEXT(CDR!I1143,"00000000000000")))</f>
        <v/>
      </c>
      <c r="B1142" t="str">
        <f t="shared" si="136"/>
        <v/>
      </c>
      <c r="C1142" t="str">
        <f>+IF(CDR!F1143="","",SUBSTITUTE(CDR!F1143,"CHAR (10)"," "))</f>
        <v/>
      </c>
      <c r="D1142" t="str">
        <f>+IF(CDR!F1143="","",SUBSTITUTE(CDR!F1143,"CHAR (10)"," "))</f>
        <v/>
      </c>
      <c r="E1142" t="str">
        <f t="shared" si="137"/>
        <v/>
      </c>
      <c r="F1142" t="str">
        <f>+IF($C1142="","",IF(CDR!G1143="BIO","Oui","Non"))</f>
        <v/>
      </c>
      <c r="G1142" t="str">
        <f>+IF($C1142="","",IF(CDR!D1143="DOMEDIA","MDD",IF(CDR!D1143="APTA","MDD",IF(CDR!D1143="TOP BUDGET","Premier Prix","MN"))))</f>
        <v/>
      </c>
      <c r="H1142" t="str">
        <f>+IF($C1142="","",CDR!D1143)</f>
        <v/>
      </c>
      <c r="K1142" t="str">
        <f>+IF($C1142="","",CDR!$E$2)</f>
        <v/>
      </c>
      <c r="L1142" t="str">
        <f>+IF($C1142="","",CDR!$G$2)</f>
        <v/>
      </c>
      <c r="M1142" t="str">
        <f>+IF($C1142="","",CDR!AN1143)</f>
        <v/>
      </c>
      <c r="N1142" t="str">
        <f>+IF($C1142="","",CDR!AO1143)</f>
        <v/>
      </c>
      <c r="P1142" t="str">
        <f t="shared" si="138"/>
        <v/>
      </c>
      <c r="Q1142" t="str">
        <f>+IF($C1142="","",CDR!A1143)</f>
        <v/>
      </c>
      <c r="S1142" t="str">
        <f t="shared" si="139"/>
        <v/>
      </c>
      <c r="T1142" t="str">
        <f t="shared" si="140"/>
        <v/>
      </c>
      <c r="U1142" t="str">
        <f t="shared" si="141"/>
        <v/>
      </c>
      <c r="V1142" t="str">
        <f>+IF(C1142="","",IF(CDR!L1143="VRAC","Composant sans Colisage","Homogène"))</f>
        <v/>
      </c>
      <c r="W1142" t="str">
        <f>+IF(C1142="","",IF(CDR!L1143="VRAC","EACH",IF(CDR!L1143="COLIS","COLIS (CARTON FARDEAU DISPLAY)","PALETTE - BOX")))</f>
        <v/>
      </c>
      <c r="X1142" t="str">
        <f>+IF($C1142="","",IF(CDR!L1143="PALETTE",CDR!M1143,""))</f>
        <v/>
      </c>
      <c r="Z1142" t="str">
        <f>+IF($C1142="","",IF(CDR!N1143="PALETTE","",CDR!M1143))</f>
        <v/>
      </c>
      <c r="AC1142" t="str">
        <f t="shared" si="142"/>
        <v/>
      </c>
      <c r="AD1142" t="str">
        <f>+IF($C1142="","",CDR!$J$2)</f>
        <v/>
      </c>
      <c r="AE1142" t="str">
        <f>+IF(C1142="","",CDR!J1140)</f>
        <v/>
      </c>
      <c r="AF1142" t="str">
        <f t="shared" si="143"/>
        <v/>
      </c>
    </row>
    <row r="1143" spans="1:32" x14ac:dyDescent="0.25">
      <c r="A1143" t="str">
        <f>+IF($C1143="","",IF(CDR!I1144="","",TEXT(CDR!I1144,"00000000000000")))</f>
        <v/>
      </c>
      <c r="B1143" t="str">
        <f t="shared" si="136"/>
        <v/>
      </c>
      <c r="C1143" t="str">
        <f>+IF(CDR!F1144="","",SUBSTITUTE(CDR!F1144,"CHAR (10)"," "))</f>
        <v/>
      </c>
      <c r="D1143" t="str">
        <f>+IF(CDR!F1144="","",SUBSTITUTE(CDR!F1144,"CHAR (10)"," "))</f>
        <v/>
      </c>
      <c r="E1143" t="str">
        <f t="shared" si="137"/>
        <v/>
      </c>
      <c r="F1143" t="str">
        <f>+IF($C1143="","",IF(CDR!G1144="BIO","Oui","Non"))</f>
        <v/>
      </c>
      <c r="G1143" t="str">
        <f>+IF($C1143="","",IF(CDR!D1144="DOMEDIA","MDD",IF(CDR!D1144="APTA","MDD",IF(CDR!D1144="TOP BUDGET","Premier Prix","MN"))))</f>
        <v/>
      </c>
      <c r="H1143" t="str">
        <f>+IF($C1143="","",CDR!D1144)</f>
        <v/>
      </c>
      <c r="K1143" t="str">
        <f>+IF($C1143="","",CDR!$E$2)</f>
        <v/>
      </c>
      <c r="L1143" t="str">
        <f>+IF($C1143="","",CDR!$G$2)</f>
        <v/>
      </c>
      <c r="M1143" t="str">
        <f>+IF($C1143="","",CDR!AN1144)</f>
        <v/>
      </c>
      <c r="N1143" t="str">
        <f>+IF($C1143="","",CDR!AO1144)</f>
        <v/>
      </c>
      <c r="P1143" t="str">
        <f t="shared" si="138"/>
        <v/>
      </c>
      <c r="Q1143" t="str">
        <f>+IF($C1143="","",CDR!A1144)</f>
        <v/>
      </c>
      <c r="S1143" t="str">
        <f t="shared" si="139"/>
        <v/>
      </c>
      <c r="T1143" t="str">
        <f t="shared" si="140"/>
        <v/>
      </c>
      <c r="U1143" t="str">
        <f t="shared" si="141"/>
        <v/>
      </c>
      <c r="V1143" t="str">
        <f>+IF(C1143="","",IF(CDR!L1144="VRAC","Composant sans Colisage","Homogène"))</f>
        <v/>
      </c>
      <c r="W1143" t="str">
        <f>+IF(C1143="","",IF(CDR!L1144="VRAC","EACH",IF(CDR!L1144="COLIS","COLIS (CARTON FARDEAU DISPLAY)","PALETTE - BOX")))</f>
        <v/>
      </c>
      <c r="X1143" t="str">
        <f>+IF($C1143="","",IF(CDR!L1144="PALETTE",CDR!M1144,""))</f>
        <v/>
      </c>
      <c r="Z1143" t="str">
        <f>+IF($C1143="","",IF(CDR!N1144="PALETTE","",CDR!M1144))</f>
        <v/>
      </c>
      <c r="AC1143" t="str">
        <f t="shared" si="142"/>
        <v/>
      </c>
      <c r="AD1143" t="str">
        <f>+IF($C1143="","",CDR!$J$2)</f>
        <v/>
      </c>
      <c r="AE1143" t="str">
        <f>+IF(C1143="","",CDR!J1141)</f>
        <v/>
      </c>
      <c r="AF1143" t="str">
        <f t="shared" si="143"/>
        <v/>
      </c>
    </row>
    <row r="1144" spans="1:32" x14ac:dyDescent="0.25">
      <c r="A1144" t="str">
        <f>+IF($C1144="","",IF(CDR!I1145="","",TEXT(CDR!I1145,"00000000000000")))</f>
        <v/>
      </c>
      <c r="B1144" t="str">
        <f t="shared" si="136"/>
        <v/>
      </c>
      <c r="C1144" t="str">
        <f>+IF(CDR!F1145="","",SUBSTITUTE(CDR!F1145,"CHAR (10)"," "))</f>
        <v/>
      </c>
      <c r="D1144" t="str">
        <f>+IF(CDR!F1145="","",SUBSTITUTE(CDR!F1145,"CHAR (10)"," "))</f>
        <v/>
      </c>
      <c r="E1144" t="str">
        <f t="shared" si="137"/>
        <v/>
      </c>
      <c r="F1144" t="str">
        <f>+IF($C1144="","",IF(CDR!G1145="BIO","Oui","Non"))</f>
        <v/>
      </c>
      <c r="G1144" t="str">
        <f>+IF($C1144="","",IF(CDR!D1145="DOMEDIA","MDD",IF(CDR!D1145="APTA","MDD",IF(CDR!D1145="TOP BUDGET","Premier Prix","MN"))))</f>
        <v/>
      </c>
      <c r="H1144" t="str">
        <f>+IF($C1144="","",CDR!D1145)</f>
        <v/>
      </c>
      <c r="K1144" t="str">
        <f>+IF($C1144="","",CDR!$E$2)</f>
        <v/>
      </c>
      <c r="L1144" t="str">
        <f>+IF($C1144="","",CDR!$G$2)</f>
        <v/>
      </c>
      <c r="M1144" t="str">
        <f>+IF($C1144="","",CDR!AN1145)</f>
        <v/>
      </c>
      <c r="N1144" t="str">
        <f>+IF($C1144="","",CDR!AO1145)</f>
        <v/>
      </c>
      <c r="P1144" t="str">
        <f t="shared" si="138"/>
        <v/>
      </c>
      <c r="Q1144" t="str">
        <f>+IF($C1144="","",CDR!A1145)</f>
        <v/>
      </c>
      <c r="S1144" t="str">
        <f t="shared" si="139"/>
        <v/>
      </c>
      <c r="T1144" t="str">
        <f t="shared" si="140"/>
        <v/>
      </c>
      <c r="U1144" t="str">
        <f t="shared" si="141"/>
        <v/>
      </c>
      <c r="V1144" t="str">
        <f>+IF(C1144="","",IF(CDR!L1145="VRAC","Composant sans Colisage","Homogène"))</f>
        <v/>
      </c>
      <c r="W1144" t="str">
        <f>+IF(C1144="","",IF(CDR!L1145="VRAC","EACH",IF(CDR!L1145="COLIS","COLIS (CARTON FARDEAU DISPLAY)","PALETTE - BOX")))</f>
        <v/>
      </c>
      <c r="X1144" t="str">
        <f>+IF($C1144="","",IF(CDR!L1145="PALETTE",CDR!M1145,""))</f>
        <v/>
      </c>
      <c r="Z1144" t="str">
        <f>+IF($C1144="","",IF(CDR!N1145="PALETTE","",CDR!M1145))</f>
        <v/>
      </c>
      <c r="AC1144" t="str">
        <f t="shared" si="142"/>
        <v/>
      </c>
      <c r="AD1144" t="str">
        <f>+IF($C1144="","",CDR!$J$2)</f>
        <v/>
      </c>
      <c r="AE1144" t="str">
        <f>+IF(C1144="","",CDR!J1142)</f>
        <v/>
      </c>
      <c r="AF1144" t="str">
        <f t="shared" si="143"/>
        <v/>
      </c>
    </row>
    <row r="1145" spans="1:32" x14ac:dyDescent="0.25">
      <c r="A1145" t="str">
        <f>+IF($C1145="","",IF(CDR!I1146="","",TEXT(CDR!I1146,"00000000000000")))</f>
        <v/>
      </c>
      <c r="B1145" t="str">
        <f t="shared" si="136"/>
        <v/>
      </c>
      <c r="C1145" t="str">
        <f>+IF(CDR!F1146="","",SUBSTITUTE(CDR!F1146,"CHAR (10)"," "))</f>
        <v/>
      </c>
      <c r="D1145" t="str">
        <f>+IF(CDR!F1146="","",SUBSTITUTE(CDR!F1146,"CHAR (10)"," "))</f>
        <v/>
      </c>
      <c r="E1145" t="str">
        <f t="shared" si="137"/>
        <v/>
      </c>
      <c r="F1145" t="str">
        <f>+IF($C1145="","",IF(CDR!G1146="BIO","Oui","Non"))</f>
        <v/>
      </c>
      <c r="G1145" t="str">
        <f>+IF($C1145="","",IF(CDR!D1146="DOMEDIA","MDD",IF(CDR!D1146="APTA","MDD",IF(CDR!D1146="TOP BUDGET","Premier Prix","MN"))))</f>
        <v/>
      </c>
      <c r="H1145" t="str">
        <f>+IF($C1145="","",CDR!D1146)</f>
        <v/>
      </c>
      <c r="K1145" t="str">
        <f>+IF($C1145="","",CDR!$E$2)</f>
        <v/>
      </c>
      <c r="L1145" t="str">
        <f>+IF($C1145="","",CDR!$G$2)</f>
        <v/>
      </c>
      <c r="M1145" t="str">
        <f>+IF($C1145="","",CDR!AN1146)</f>
        <v/>
      </c>
      <c r="N1145" t="str">
        <f>+IF($C1145="","",CDR!AO1146)</f>
        <v/>
      </c>
      <c r="P1145" t="str">
        <f t="shared" si="138"/>
        <v/>
      </c>
      <c r="Q1145" t="str">
        <f>+IF($C1145="","",CDR!A1146)</f>
        <v/>
      </c>
      <c r="S1145" t="str">
        <f t="shared" si="139"/>
        <v/>
      </c>
      <c r="T1145" t="str">
        <f t="shared" si="140"/>
        <v/>
      </c>
      <c r="U1145" t="str">
        <f t="shared" si="141"/>
        <v/>
      </c>
      <c r="V1145" t="str">
        <f>+IF(C1145="","",IF(CDR!L1146="VRAC","Composant sans Colisage","Homogène"))</f>
        <v/>
      </c>
      <c r="W1145" t="str">
        <f>+IF(C1145="","",IF(CDR!L1146="VRAC","EACH",IF(CDR!L1146="COLIS","COLIS (CARTON FARDEAU DISPLAY)","PALETTE - BOX")))</f>
        <v/>
      </c>
      <c r="X1145" t="str">
        <f>+IF($C1145="","",IF(CDR!L1146="PALETTE",CDR!M1146,""))</f>
        <v/>
      </c>
      <c r="Z1145" t="str">
        <f>+IF($C1145="","",IF(CDR!N1146="PALETTE","",CDR!M1146))</f>
        <v/>
      </c>
      <c r="AC1145" t="str">
        <f t="shared" si="142"/>
        <v/>
      </c>
      <c r="AD1145" t="str">
        <f>+IF($C1145="","",CDR!$J$2)</f>
        <v/>
      </c>
      <c r="AE1145" t="str">
        <f>+IF(C1145="","",CDR!J1143)</f>
        <v/>
      </c>
      <c r="AF1145" t="str">
        <f t="shared" si="143"/>
        <v/>
      </c>
    </row>
    <row r="1146" spans="1:32" x14ac:dyDescent="0.25">
      <c r="A1146" t="str">
        <f>+IF($C1146="","",IF(CDR!I1147="","",TEXT(CDR!I1147,"00000000000000")))</f>
        <v/>
      </c>
      <c r="B1146" t="str">
        <f t="shared" si="136"/>
        <v/>
      </c>
      <c r="C1146" t="str">
        <f>+IF(CDR!F1147="","",SUBSTITUTE(CDR!F1147,"CHAR (10)"," "))</f>
        <v/>
      </c>
      <c r="D1146" t="str">
        <f>+IF(CDR!F1147="","",SUBSTITUTE(CDR!F1147,"CHAR (10)"," "))</f>
        <v/>
      </c>
      <c r="E1146" t="str">
        <f t="shared" si="137"/>
        <v/>
      </c>
      <c r="F1146" t="str">
        <f>+IF($C1146="","",IF(CDR!G1147="BIO","Oui","Non"))</f>
        <v/>
      </c>
      <c r="G1146" t="str">
        <f>+IF($C1146="","",IF(CDR!D1147="DOMEDIA","MDD",IF(CDR!D1147="APTA","MDD",IF(CDR!D1147="TOP BUDGET","Premier Prix","MN"))))</f>
        <v/>
      </c>
      <c r="H1146" t="str">
        <f>+IF($C1146="","",CDR!D1147)</f>
        <v/>
      </c>
      <c r="K1146" t="str">
        <f>+IF($C1146="","",CDR!$E$2)</f>
        <v/>
      </c>
      <c r="L1146" t="str">
        <f>+IF($C1146="","",CDR!$G$2)</f>
        <v/>
      </c>
      <c r="M1146" t="str">
        <f>+IF($C1146="","",CDR!AN1147)</f>
        <v/>
      </c>
      <c r="N1146" t="str">
        <f>+IF($C1146="","",CDR!AO1147)</f>
        <v/>
      </c>
      <c r="P1146" t="str">
        <f t="shared" si="138"/>
        <v/>
      </c>
      <c r="Q1146" t="str">
        <f>+IF($C1146="","",CDR!A1147)</f>
        <v/>
      </c>
      <c r="S1146" t="str">
        <f t="shared" si="139"/>
        <v/>
      </c>
      <c r="T1146" t="str">
        <f t="shared" si="140"/>
        <v/>
      </c>
      <c r="U1146" t="str">
        <f t="shared" si="141"/>
        <v/>
      </c>
      <c r="V1146" t="str">
        <f>+IF(C1146="","",IF(CDR!L1147="VRAC","Composant sans Colisage","Homogène"))</f>
        <v/>
      </c>
      <c r="W1146" t="str">
        <f>+IF(C1146="","",IF(CDR!L1147="VRAC","EACH",IF(CDR!L1147="COLIS","COLIS (CARTON FARDEAU DISPLAY)","PALETTE - BOX")))</f>
        <v/>
      </c>
      <c r="X1146" t="str">
        <f>+IF($C1146="","",IF(CDR!L1147="PALETTE",CDR!M1147,""))</f>
        <v/>
      </c>
      <c r="Z1146" t="str">
        <f>+IF($C1146="","",IF(CDR!N1147="PALETTE","",CDR!M1147))</f>
        <v/>
      </c>
      <c r="AC1146" t="str">
        <f t="shared" si="142"/>
        <v/>
      </c>
      <c r="AD1146" t="str">
        <f>+IF($C1146="","",CDR!$J$2)</f>
        <v/>
      </c>
      <c r="AE1146" t="str">
        <f>+IF(C1146="","",CDR!J1144)</f>
        <v/>
      </c>
      <c r="AF1146" t="str">
        <f t="shared" si="143"/>
        <v/>
      </c>
    </row>
    <row r="1147" spans="1:32" x14ac:dyDescent="0.25">
      <c r="A1147" t="str">
        <f>+IF($C1147="","",IF(CDR!I1148="","",TEXT(CDR!I1148,"00000000000000")))</f>
        <v/>
      </c>
      <c r="B1147" t="str">
        <f t="shared" si="136"/>
        <v/>
      </c>
      <c r="C1147" t="str">
        <f>+IF(CDR!F1148="","",SUBSTITUTE(CDR!F1148,"CHAR (10)"," "))</f>
        <v/>
      </c>
      <c r="D1147" t="str">
        <f>+IF(CDR!F1148="","",SUBSTITUTE(CDR!F1148,"CHAR (10)"," "))</f>
        <v/>
      </c>
      <c r="E1147" t="str">
        <f t="shared" si="137"/>
        <v/>
      </c>
      <c r="F1147" t="str">
        <f>+IF($C1147="","",IF(CDR!G1148="BIO","Oui","Non"))</f>
        <v/>
      </c>
      <c r="G1147" t="str">
        <f>+IF($C1147="","",IF(CDR!D1148="DOMEDIA","MDD",IF(CDR!D1148="APTA","MDD",IF(CDR!D1148="TOP BUDGET","Premier Prix","MN"))))</f>
        <v/>
      </c>
      <c r="H1147" t="str">
        <f>+IF($C1147="","",CDR!D1148)</f>
        <v/>
      </c>
      <c r="K1147" t="str">
        <f>+IF($C1147="","",CDR!$E$2)</f>
        <v/>
      </c>
      <c r="L1147" t="str">
        <f>+IF($C1147="","",CDR!$G$2)</f>
        <v/>
      </c>
      <c r="M1147" t="str">
        <f>+IF($C1147="","",CDR!AN1148)</f>
        <v/>
      </c>
      <c r="N1147" t="str">
        <f>+IF($C1147="","",CDR!AO1148)</f>
        <v/>
      </c>
      <c r="P1147" t="str">
        <f t="shared" si="138"/>
        <v/>
      </c>
      <c r="Q1147" t="str">
        <f>+IF($C1147="","",CDR!A1148)</f>
        <v/>
      </c>
      <c r="S1147" t="str">
        <f t="shared" si="139"/>
        <v/>
      </c>
      <c r="T1147" t="str">
        <f t="shared" si="140"/>
        <v/>
      </c>
      <c r="U1147" t="str">
        <f t="shared" si="141"/>
        <v/>
      </c>
      <c r="V1147" t="str">
        <f>+IF(C1147="","",IF(CDR!L1148="VRAC","Composant sans Colisage","Homogène"))</f>
        <v/>
      </c>
      <c r="W1147" t="str">
        <f>+IF(C1147="","",IF(CDR!L1148="VRAC","EACH",IF(CDR!L1148="COLIS","COLIS (CARTON FARDEAU DISPLAY)","PALETTE - BOX")))</f>
        <v/>
      </c>
      <c r="X1147" t="str">
        <f>+IF($C1147="","",IF(CDR!L1148="PALETTE",CDR!M1148,""))</f>
        <v/>
      </c>
      <c r="Z1147" t="str">
        <f>+IF($C1147="","",IF(CDR!N1148="PALETTE","",CDR!M1148))</f>
        <v/>
      </c>
      <c r="AC1147" t="str">
        <f t="shared" si="142"/>
        <v/>
      </c>
      <c r="AD1147" t="str">
        <f>+IF($C1147="","",CDR!$J$2)</f>
        <v/>
      </c>
      <c r="AE1147" t="str">
        <f>+IF(C1147="","",CDR!J1145)</f>
        <v/>
      </c>
      <c r="AF1147" t="str">
        <f t="shared" si="143"/>
        <v/>
      </c>
    </row>
    <row r="1148" spans="1:32" x14ac:dyDescent="0.25">
      <c r="A1148" t="str">
        <f>+IF($C1148="","",IF(CDR!I1149="","",TEXT(CDR!I1149,"00000000000000")))</f>
        <v/>
      </c>
      <c r="B1148" t="str">
        <f t="shared" si="136"/>
        <v/>
      </c>
      <c r="C1148" t="str">
        <f>+IF(CDR!F1149="","",SUBSTITUTE(CDR!F1149,"CHAR (10)"," "))</f>
        <v/>
      </c>
      <c r="D1148" t="str">
        <f>+IF(CDR!F1149="","",SUBSTITUTE(CDR!F1149,"CHAR (10)"," "))</f>
        <v/>
      </c>
      <c r="E1148" t="str">
        <f t="shared" si="137"/>
        <v/>
      </c>
      <c r="F1148" t="str">
        <f>+IF($C1148="","",IF(CDR!G1149="BIO","Oui","Non"))</f>
        <v/>
      </c>
      <c r="G1148" t="str">
        <f>+IF($C1148="","",IF(CDR!D1149="DOMEDIA","MDD",IF(CDR!D1149="APTA","MDD",IF(CDR!D1149="TOP BUDGET","Premier Prix","MN"))))</f>
        <v/>
      </c>
      <c r="H1148" t="str">
        <f>+IF($C1148="","",CDR!D1149)</f>
        <v/>
      </c>
      <c r="K1148" t="str">
        <f>+IF($C1148="","",CDR!$E$2)</f>
        <v/>
      </c>
      <c r="L1148" t="str">
        <f>+IF($C1148="","",CDR!$G$2)</f>
        <v/>
      </c>
      <c r="M1148" t="str">
        <f>+IF($C1148="","",CDR!AN1149)</f>
        <v/>
      </c>
      <c r="N1148" t="str">
        <f>+IF($C1148="","",CDR!AO1149)</f>
        <v/>
      </c>
      <c r="P1148" t="str">
        <f t="shared" si="138"/>
        <v/>
      </c>
      <c r="Q1148" t="str">
        <f>+IF($C1148="","",CDR!A1149)</f>
        <v/>
      </c>
      <c r="S1148" t="str">
        <f t="shared" si="139"/>
        <v/>
      </c>
      <c r="T1148" t="str">
        <f t="shared" si="140"/>
        <v/>
      </c>
      <c r="U1148" t="str">
        <f t="shared" si="141"/>
        <v/>
      </c>
      <c r="V1148" t="str">
        <f>+IF(C1148="","",IF(CDR!L1149="VRAC","Composant sans Colisage","Homogène"))</f>
        <v/>
      </c>
      <c r="W1148" t="str">
        <f>+IF(C1148="","",IF(CDR!L1149="VRAC","EACH",IF(CDR!L1149="COLIS","COLIS (CARTON FARDEAU DISPLAY)","PALETTE - BOX")))</f>
        <v/>
      </c>
      <c r="X1148" t="str">
        <f>+IF($C1148="","",IF(CDR!L1149="PALETTE",CDR!M1149,""))</f>
        <v/>
      </c>
      <c r="Z1148" t="str">
        <f>+IF($C1148="","",IF(CDR!N1149="PALETTE","",CDR!M1149))</f>
        <v/>
      </c>
      <c r="AC1148" t="str">
        <f t="shared" si="142"/>
        <v/>
      </c>
      <c r="AD1148" t="str">
        <f>+IF($C1148="","",CDR!$J$2)</f>
        <v/>
      </c>
      <c r="AE1148" t="str">
        <f>+IF(C1148="","",CDR!J1146)</f>
        <v/>
      </c>
      <c r="AF1148" t="str">
        <f t="shared" si="143"/>
        <v/>
      </c>
    </row>
    <row r="1149" spans="1:32" x14ac:dyDescent="0.25">
      <c r="A1149" t="str">
        <f>+IF($C1149="","",IF(CDR!I1150="","",TEXT(CDR!I1150,"00000000000000")))</f>
        <v/>
      </c>
      <c r="B1149" t="str">
        <f t="shared" si="136"/>
        <v/>
      </c>
      <c r="C1149" t="str">
        <f>+IF(CDR!F1150="","",SUBSTITUTE(CDR!F1150,"CHAR (10)"," "))</f>
        <v/>
      </c>
      <c r="D1149" t="str">
        <f>+IF(CDR!F1150="","",SUBSTITUTE(CDR!F1150,"CHAR (10)"," "))</f>
        <v/>
      </c>
      <c r="E1149" t="str">
        <f t="shared" si="137"/>
        <v/>
      </c>
      <c r="F1149" t="str">
        <f>+IF($C1149="","",IF(CDR!G1150="BIO","Oui","Non"))</f>
        <v/>
      </c>
      <c r="G1149" t="str">
        <f>+IF($C1149="","",IF(CDR!D1150="DOMEDIA","MDD",IF(CDR!D1150="APTA","MDD",IF(CDR!D1150="TOP BUDGET","Premier Prix","MN"))))</f>
        <v/>
      </c>
      <c r="H1149" t="str">
        <f>+IF($C1149="","",CDR!D1150)</f>
        <v/>
      </c>
      <c r="K1149" t="str">
        <f>+IF($C1149="","",CDR!$E$2)</f>
        <v/>
      </c>
      <c r="L1149" t="str">
        <f>+IF($C1149="","",CDR!$G$2)</f>
        <v/>
      </c>
      <c r="M1149" t="str">
        <f>+IF($C1149="","",CDR!AN1150)</f>
        <v/>
      </c>
      <c r="N1149" t="str">
        <f>+IF($C1149="","",CDR!AO1150)</f>
        <v/>
      </c>
      <c r="P1149" t="str">
        <f t="shared" si="138"/>
        <v/>
      </c>
      <c r="Q1149" t="str">
        <f>+IF($C1149="","",CDR!A1150)</f>
        <v/>
      </c>
      <c r="S1149" t="str">
        <f t="shared" si="139"/>
        <v/>
      </c>
      <c r="T1149" t="str">
        <f t="shared" si="140"/>
        <v/>
      </c>
      <c r="U1149" t="str">
        <f t="shared" si="141"/>
        <v/>
      </c>
      <c r="V1149" t="str">
        <f>+IF(C1149="","",IF(CDR!L1150="VRAC","Composant sans Colisage","Homogène"))</f>
        <v/>
      </c>
      <c r="W1149" t="str">
        <f>+IF(C1149="","",IF(CDR!L1150="VRAC","EACH",IF(CDR!L1150="COLIS","COLIS (CARTON FARDEAU DISPLAY)","PALETTE - BOX")))</f>
        <v/>
      </c>
      <c r="X1149" t="str">
        <f>+IF($C1149="","",IF(CDR!L1150="PALETTE",CDR!M1150,""))</f>
        <v/>
      </c>
      <c r="Z1149" t="str">
        <f>+IF($C1149="","",IF(CDR!N1150="PALETTE","",CDR!M1150))</f>
        <v/>
      </c>
      <c r="AC1149" t="str">
        <f t="shared" si="142"/>
        <v/>
      </c>
      <c r="AD1149" t="str">
        <f>+IF($C1149="","",CDR!$J$2)</f>
        <v/>
      </c>
      <c r="AE1149" t="str">
        <f>+IF(C1149="","",CDR!J1147)</f>
        <v/>
      </c>
      <c r="AF1149" t="str">
        <f t="shared" si="143"/>
        <v/>
      </c>
    </row>
    <row r="1150" spans="1:32" x14ac:dyDescent="0.25">
      <c r="A1150" t="str">
        <f>+IF($C1150="","",IF(CDR!I1151="","",TEXT(CDR!I1151,"00000000000000")))</f>
        <v/>
      </c>
      <c r="B1150" t="str">
        <f t="shared" si="136"/>
        <v/>
      </c>
      <c r="C1150" t="str">
        <f>+IF(CDR!F1151="","",SUBSTITUTE(CDR!F1151,"CHAR (10)"," "))</f>
        <v/>
      </c>
      <c r="D1150" t="str">
        <f>+IF(CDR!F1151="","",SUBSTITUTE(CDR!F1151,"CHAR (10)"," "))</f>
        <v/>
      </c>
      <c r="E1150" t="str">
        <f t="shared" si="137"/>
        <v/>
      </c>
      <c r="F1150" t="str">
        <f>+IF($C1150="","",IF(CDR!G1151="BIO","Oui","Non"))</f>
        <v/>
      </c>
      <c r="G1150" t="str">
        <f>+IF($C1150="","",IF(CDR!D1151="DOMEDIA","MDD",IF(CDR!D1151="APTA","MDD",IF(CDR!D1151="TOP BUDGET","Premier Prix","MN"))))</f>
        <v/>
      </c>
      <c r="H1150" t="str">
        <f>+IF($C1150="","",CDR!D1151)</f>
        <v/>
      </c>
      <c r="K1150" t="str">
        <f>+IF($C1150="","",CDR!$E$2)</f>
        <v/>
      </c>
      <c r="L1150" t="str">
        <f>+IF($C1150="","",CDR!$G$2)</f>
        <v/>
      </c>
      <c r="M1150" t="str">
        <f>+IF($C1150="","",CDR!AN1151)</f>
        <v/>
      </c>
      <c r="N1150" t="str">
        <f>+IF($C1150="","",CDR!AO1151)</f>
        <v/>
      </c>
      <c r="P1150" t="str">
        <f t="shared" si="138"/>
        <v/>
      </c>
      <c r="Q1150" t="str">
        <f>+IF($C1150="","",CDR!A1151)</f>
        <v/>
      </c>
      <c r="S1150" t="str">
        <f t="shared" si="139"/>
        <v/>
      </c>
      <c r="T1150" t="str">
        <f t="shared" si="140"/>
        <v/>
      </c>
      <c r="U1150" t="str">
        <f t="shared" si="141"/>
        <v/>
      </c>
      <c r="V1150" t="str">
        <f>+IF(C1150="","",IF(CDR!L1151="VRAC","Composant sans Colisage","Homogène"))</f>
        <v/>
      </c>
      <c r="W1150" t="str">
        <f>+IF(C1150="","",IF(CDR!L1151="VRAC","EACH",IF(CDR!L1151="COLIS","COLIS (CARTON FARDEAU DISPLAY)","PALETTE - BOX")))</f>
        <v/>
      </c>
      <c r="X1150" t="str">
        <f>+IF($C1150="","",IF(CDR!L1151="PALETTE",CDR!M1151,""))</f>
        <v/>
      </c>
      <c r="Z1150" t="str">
        <f>+IF($C1150="","",IF(CDR!N1151="PALETTE","",CDR!M1151))</f>
        <v/>
      </c>
      <c r="AC1150" t="str">
        <f t="shared" si="142"/>
        <v/>
      </c>
      <c r="AD1150" t="str">
        <f>+IF($C1150="","",CDR!$J$2)</f>
        <v/>
      </c>
      <c r="AE1150" t="str">
        <f>+IF(C1150="","",CDR!J1148)</f>
        <v/>
      </c>
      <c r="AF1150" t="str">
        <f t="shared" si="143"/>
        <v/>
      </c>
    </row>
    <row r="1151" spans="1:32" x14ac:dyDescent="0.25">
      <c r="A1151" t="str">
        <f>+IF($C1151="","",IF(CDR!I1152="","",TEXT(CDR!I1152,"00000000000000")))</f>
        <v/>
      </c>
      <c r="B1151" t="str">
        <f t="shared" si="136"/>
        <v/>
      </c>
      <c r="C1151" t="str">
        <f>+IF(CDR!F1152="","",SUBSTITUTE(CDR!F1152,"CHAR (10)"," "))</f>
        <v/>
      </c>
      <c r="D1151" t="str">
        <f>+IF(CDR!F1152="","",SUBSTITUTE(CDR!F1152,"CHAR (10)"," "))</f>
        <v/>
      </c>
      <c r="E1151" t="str">
        <f t="shared" si="137"/>
        <v/>
      </c>
      <c r="F1151" t="str">
        <f>+IF($C1151="","",IF(CDR!G1152="BIO","Oui","Non"))</f>
        <v/>
      </c>
      <c r="G1151" t="str">
        <f>+IF($C1151="","",IF(CDR!D1152="DOMEDIA","MDD",IF(CDR!D1152="APTA","MDD",IF(CDR!D1152="TOP BUDGET","Premier Prix","MN"))))</f>
        <v/>
      </c>
      <c r="H1151" t="str">
        <f>+IF($C1151="","",CDR!D1152)</f>
        <v/>
      </c>
      <c r="K1151" t="str">
        <f>+IF($C1151="","",CDR!$E$2)</f>
        <v/>
      </c>
      <c r="L1151" t="str">
        <f>+IF($C1151="","",CDR!$G$2)</f>
        <v/>
      </c>
      <c r="M1151" t="str">
        <f>+IF($C1151="","",CDR!AN1152)</f>
        <v/>
      </c>
      <c r="N1151" t="str">
        <f>+IF($C1151="","",CDR!AO1152)</f>
        <v/>
      </c>
      <c r="P1151" t="str">
        <f t="shared" si="138"/>
        <v/>
      </c>
      <c r="Q1151" t="str">
        <f>+IF($C1151="","",CDR!A1152)</f>
        <v/>
      </c>
      <c r="S1151" t="str">
        <f t="shared" si="139"/>
        <v/>
      </c>
      <c r="T1151" t="str">
        <f t="shared" si="140"/>
        <v/>
      </c>
      <c r="U1151" t="str">
        <f t="shared" si="141"/>
        <v/>
      </c>
      <c r="V1151" t="str">
        <f>+IF(C1151="","",IF(CDR!L1152="VRAC","Composant sans Colisage","Homogène"))</f>
        <v/>
      </c>
      <c r="W1151" t="str">
        <f>+IF(C1151="","",IF(CDR!L1152="VRAC","EACH",IF(CDR!L1152="COLIS","COLIS (CARTON FARDEAU DISPLAY)","PALETTE - BOX")))</f>
        <v/>
      </c>
      <c r="X1151" t="str">
        <f>+IF($C1151="","",IF(CDR!L1152="PALETTE",CDR!M1152,""))</f>
        <v/>
      </c>
      <c r="Z1151" t="str">
        <f>+IF($C1151="","",IF(CDR!N1152="PALETTE","",CDR!M1152))</f>
        <v/>
      </c>
      <c r="AC1151" t="str">
        <f t="shared" si="142"/>
        <v/>
      </c>
      <c r="AD1151" t="str">
        <f>+IF($C1151="","",CDR!$J$2)</f>
        <v/>
      </c>
      <c r="AE1151" t="str">
        <f>+IF(C1151="","",CDR!J1149)</f>
        <v/>
      </c>
      <c r="AF1151" t="str">
        <f t="shared" si="143"/>
        <v/>
      </c>
    </row>
    <row r="1152" spans="1:32" x14ac:dyDescent="0.25">
      <c r="A1152" t="str">
        <f>+IF($C1152="","",IF(CDR!I1153="","",TEXT(CDR!I1153,"00000000000000")))</f>
        <v/>
      </c>
      <c r="B1152" t="str">
        <f t="shared" si="136"/>
        <v/>
      </c>
      <c r="C1152" t="str">
        <f>+IF(CDR!F1153="","",SUBSTITUTE(CDR!F1153,"CHAR (10)"," "))</f>
        <v/>
      </c>
      <c r="D1152" t="str">
        <f>+IF(CDR!F1153="","",SUBSTITUTE(CDR!F1153,"CHAR (10)"," "))</f>
        <v/>
      </c>
      <c r="E1152" t="str">
        <f t="shared" si="137"/>
        <v/>
      </c>
      <c r="F1152" t="str">
        <f>+IF($C1152="","",IF(CDR!G1153="BIO","Oui","Non"))</f>
        <v/>
      </c>
      <c r="G1152" t="str">
        <f>+IF($C1152="","",IF(CDR!D1153="DOMEDIA","MDD",IF(CDR!D1153="APTA","MDD",IF(CDR!D1153="TOP BUDGET","Premier Prix","MN"))))</f>
        <v/>
      </c>
      <c r="H1152" t="str">
        <f>+IF($C1152="","",CDR!D1153)</f>
        <v/>
      </c>
      <c r="K1152" t="str">
        <f>+IF($C1152="","",CDR!$E$2)</f>
        <v/>
      </c>
      <c r="L1152" t="str">
        <f>+IF($C1152="","",CDR!$G$2)</f>
        <v/>
      </c>
      <c r="M1152" t="str">
        <f>+IF($C1152="","",CDR!AN1153)</f>
        <v/>
      </c>
      <c r="N1152" t="str">
        <f>+IF($C1152="","",CDR!AO1153)</f>
        <v/>
      </c>
      <c r="P1152" t="str">
        <f t="shared" si="138"/>
        <v/>
      </c>
      <c r="Q1152" t="str">
        <f>+IF($C1152="","",CDR!A1153)</f>
        <v/>
      </c>
      <c r="S1152" t="str">
        <f t="shared" si="139"/>
        <v/>
      </c>
      <c r="T1152" t="str">
        <f t="shared" si="140"/>
        <v/>
      </c>
      <c r="U1152" t="str">
        <f t="shared" si="141"/>
        <v/>
      </c>
      <c r="V1152" t="str">
        <f>+IF(C1152="","",IF(CDR!L1153="VRAC","Composant sans Colisage","Homogène"))</f>
        <v/>
      </c>
      <c r="W1152" t="str">
        <f>+IF(C1152="","",IF(CDR!L1153="VRAC","EACH",IF(CDR!L1153="COLIS","COLIS (CARTON FARDEAU DISPLAY)","PALETTE - BOX")))</f>
        <v/>
      </c>
      <c r="X1152" t="str">
        <f>+IF($C1152="","",IF(CDR!L1153="PALETTE",CDR!M1153,""))</f>
        <v/>
      </c>
      <c r="Z1152" t="str">
        <f>+IF($C1152="","",IF(CDR!N1153="PALETTE","",CDR!M1153))</f>
        <v/>
      </c>
      <c r="AC1152" t="str">
        <f t="shared" si="142"/>
        <v/>
      </c>
      <c r="AD1152" t="str">
        <f>+IF($C1152="","",CDR!$J$2)</f>
        <v/>
      </c>
      <c r="AE1152" t="str">
        <f>+IF(C1152="","",CDR!J1150)</f>
        <v/>
      </c>
      <c r="AF1152" t="str">
        <f t="shared" si="143"/>
        <v/>
      </c>
    </row>
    <row r="1153" spans="1:32" x14ac:dyDescent="0.25">
      <c r="A1153" t="str">
        <f>+IF($C1153="","",IF(CDR!I1154="","",TEXT(CDR!I1154,"00000000000000")))</f>
        <v/>
      </c>
      <c r="B1153" t="str">
        <f t="shared" si="136"/>
        <v/>
      </c>
      <c r="C1153" t="str">
        <f>+IF(CDR!F1154="","",SUBSTITUTE(CDR!F1154,"CHAR (10)"," "))</f>
        <v/>
      </c>
      <c r="D1153" t="str">
        <f>+IF(CDR!F1154="","",SUBSTITUTE(CDR!F1154,"CHAR (10)"," "))</f>
        <v/>
      </c>
      <c r="E1153" t="str">
        <f t="shared" si="137"/>
        <v/>
      </c>
      <c r="F1153" t="str">
        <f>+IF($C1153="","",IF(CDR!G1154="BIO","Oui","Non"))</f>
        <v/>
      </c>
      <c r="G1153" t="str">
        <f>+IF($C1153="","",IF(CDR!D1154="DOMEDIA","MDD",IF(CDR!D1154="APTA","MDD",IF(CDR!D1154="TOP BUDGET","Premier Prix","MN"))))</f>
        <v/>
      </c>
      <c r="H1153" t="str">
        <f>+IF($C1153="","",CDR!D1154)</f>
        <v/>
      </c>
      <c r="K1153" t="str">
        <f>+IF($C1153="","",CDR!$E$2)</f>
        <v/>
      </c>
      <c r="L1153" t="str">
        <f>+IF($C1153="","",CDR!$G$2)</f>
        <v/>
      </c>
      <c r="M1153" t="str">
        <f>+IF($C1153="","",CDR!AN1154)</f>
        <v/>
      </c>
      <c r="N1153" t="str">
        <f>+IF($C1153="","",CDR!AO1154)</f>
        <v/>
      </c>
      <c r="P1153" t="str">
        <f t="shared" si="138"/>
        <v/>
      </c>
      <c r="Q1153" t="str">
        <f>+IF($C1153="","",CDR!A1154)</f>
        <v/>
      </c>
      <c r="S1153" t="str">
        <f t="shared" si="139"/>
        <v/>
      </c>
      <c r="T1153" t="str">
        <f t="shared" si="140"/>
        <v/>
      </c>
      <c r="U1153" t="str">
        <f t="shared" si="141"/>
        <v/>
      </c>
      <c r="V1153" t="str">
        <f>+IF(C1153="","",IF(CDR!L1154="VRAC","Composant sans Colisage","Homogène"))</f>
        <v/>
      </c>
      <c r="W1153" t="str">
        <f>+IF(C1153="","",IF(CDR!L1154="VRAC","EACH",IF(CDR!L1154="COLIS","COLIS (CARTON FARDEAU DISPLAY)","PALETTE - BOX")))</f>
        <v/>
      </c>
      <c r="X1153" t="str">
        <f>+IF($C1153="","",IF(CDR!L1154="PALETTE",CDR!M1154,""))</f>
        <v/>
      </c>
      <c r="Z1153" t="str">
        <f>+IF($C1153="","",IF(CDR!N1154="PALETTE","",CDR!M1154))</f>
        <v/>
      </c>
      <c r="AC1153" t="str">
        <f t="shared" si="142"/>
        <v/>
      </c>
      <c r="AD1153" t="str">
        <f>+IF($C1153="","",CDR!$J$2)</f>
        <v/>
      </c>
      <c r="AE1153" t="str">
        <f>+IF(C1153="","",CDR!J1151)</f>
        <v/>
      </c>
      <c r="AF1153" t="str">
        <f t="shared" si="143"/>
        <v/>
      </c>
    </row>
    <row r="1154" spans="1:32" x14ac:dyDescent="0.25">
      <c r="A1154" t="str">
        <f>+IF($C1154="","",IF(CDR!I1155="","",TEXT(CDR!I1155,"00000000000000")))</f>
        <v/>
      </c>
      <c r="B1154" t="str">
        <f t="shared" si="136"/>
        <v/>
      </c>
      <c r="C1154" t="str">
        <f>+IF(CDR!F1155="","",SUBSTITUTE(CDR!F1155,"CHAR (10)"," "))</f>
        <v/>
      </c>
      <c r="D1154" t="str">
        <f>+IF(CDR!F1155="","",SUBSTITUTE(CDR!F1155,"CHAR (10)"," "))</f>
        <v/>
      </c>
      <c r="E1154" t="str">
        <f t="shared" si="137"/>
        <v/>
      </c>
      <c r="F1154" t="str">
        <f>+IF($C1154="","",IF(CDR!G1155="BIO","Oui","Non"))</f>
        <v/>
      </c>
      <c r="G1154" t="str">
        <f>+IF($C1154="","",IF(CDR!D1155="DOMEDIA","MDD",IF(CDR!D1155="APTA","MDD",IF(CDR!D1155="TOP BUDGET","Premier Prix","MN"))))</f>
        <v/>
      </c>
      <c r="H1154" t="str">
        <f>+IF($C1154="","",CDR!D1155)</f>
        <v/>
      </c>
      <c r="K1154" t="str">
        <f>+IF($C1154="","",CDR!$E$2)</f>
        <v/>
      </c>
      <c r="L1154" t="str">
        <f>+IF($C1154="","",CDR!$G$2)</f>
        <v/>
      </c>
      <c r="M1154" t="str">
        <f>+IF($C1154="","",CDR!AN1155)</f>
        <v/>
      </c>
      <c r="N1154" t="str">
        <f>+IF($C1154="","",CDR!AO1155)</f>
        <v/>
      </c>
      <c r="P1154" t="str">
        <f t="shared" si="138"/>
        <v/>
      </c>
      <c r="Q1154" t="str">
        <f>+IF($C1154="","",CDR!A1155)</f>
        <v/>
      </c>
      <c r="S1154" t="str">
        <f t="shared" si="139"/>
        <v/>
      </c>
      <c r="T1154" t="str">
        <f t="shared" si="140"/>
        <v/>
      </c>
      <c r="U1154" t="str">
        <f t="shared" si="141"/>
        <v/>
      </c>
      <c r="V1154" t="str">
        <f>+IF(C1154="","",IF(CDR!L1155="VRAC","Composant sans Colisage","Homogène"))</f>
        <v/>
      </c>
      <c r="W1154" t="str">
        <f>+IF(C1154="","",IF(CDR!L1155="VRAC","EACH",IF(CDR!L1155="COLIS","COLIS (CARTON FARDEAU DISPLAY)","PALETTE - BOX")))</f>
        <v/>
      </c>
      <c r="X1154" t="str">
        <f>+IF($C1154="","",IF(CDR!L1155="PALETTE",CDR!M1155,""))</f>
        <v/>
      </c>
      <c r="Z1154" t="str">
        <f>+IF($C1154="","",IF(CDR!N1155="PALETTE","",CDR!M1155))</f>
        <v/>
      </c>
      <c r="AC1154" t="str">
        <f t="shared" si="142"/>
        <v/>
      </c>
      <c r="AD1154" t="str">
        <f>+IF($C1154="","",CDR!$J$2)</f>
        <v/>
      </c>
      <c r="AE1154" t="str">
        <f>+IF(C1154="","",CDR!J1152)</f>
        <v/>
      </c>
      <c r="AF1154" t="str">
        <f t="shared" si="143"/>
        <v/>
      </c>
    </row>
    <row r="1155" spans="1:32" x14ac:dyDescent="0.25">
      <c r="A1155" t="str">
        <f>+IF($C1155="","",IF(CDR!I1156="","",TEXT(CDR!I1156,"00000000000000")))</f>
        <v/>
      </c>
      <c r="B1155" t="str">
        <f t="shared" si="136"/>
        <v/>
      </c>
      <c r="C1155" t="str">
        <f>+IF(CDR!F1156="","",SUBSTITUTE(CDR!F1156,"CHAR (10)"," "))</f>
        <v/>
      </c>
      <c r="D1155" t="str">
        <f>+IF(CDR!F1156="","",SUBSTITUTE(CDR!F1156,"CHAR (10)"," "))</f>
        <v/>
      </c>
      <c r="E1155" t="str">
        <f t="shared" si="137"/>
        <v/>
      </c>
      <c r="F1155" t="str">
        <f>+IF($C1155="","",IF(CDR!G1156="BIO","Oui","Non"))</f>
        <v/>
      </c>
      <c r="G1155" t="str">
        <f>+IF($C1155="","",IF(CDR!D1156="DOMEDIA","MDD",IF(CDR!D1156="APTA","MDD",IF(CDR!D1156="TOP BUDGET","Premier Prix","MN"))))</f>
        <v/>
      </c>
      <c r="H1155" t="str">
        <f>+IF($C1155="","",CDR!D1156)</f>
        <v/>
      </c>
      <c r="K1155" t="str">
        <f>+IF($C1155="","",CDR!$E$2)</f>
        <v/>
      </c>
      <c r="L1155" t="str">
        <f>+IF($C1155="","",CDR!$G$2)</f>
        <v/>
      </c>
      <c r="M1155" t="str">
        <f>+IF($C1155="","",CDR!AN1156)</f>
        <v/>
      </c>
      <c r="N1155" t="str">
        <f>+IF($C1155="","",CDR!AO1156)</f>
        <v/>
      </c>
      <c r="P1155" t="str">
        <f t="shared" si="138"/>
        <v/>
      </c>
      <c r="Q1155" t="str">
        <f>+IF($C1155="","",CDR!A1156)</f>
        <v/>
      </c>
      <c r="S1155" t="str">
        <f t="shared" si="139"/>
        <v/>
      </c>
      <c r="T1155" t="str">
        <f t="shared" si="140"/>
        <v/>
      </c>
      <c r="U1155" t="str">
        <f t="shared" si="141"/>
        <v/>
      </c>
      <c r="V1155" t="str">
        <f>+IF(C1155="","",IF(CDR!L1156="VRAC","Composant sans Colisage","Homogène"))</f>
        <v/>
      </c>
      <c r="W1155" t="str">
        <f>+IF(C1155="","",IF(CDR!L1156="VRAC","EACH",IF(CDR!L1156="COLIS","COLIS (CARTON FARDEAU DISPLAY)","PALETTE - BOX")))</f>
        <v/>
      </c>
      <c r="X1155" t="str">
        <f>+IF($C1155="","",IF(CDR!L1156="PALETTE",CDR!M1156,""))</f>
        <v/>
      </c>
      <c r="Z1155" t="str">
        <f>+IF($C1155="","",IF(CDR!N1156="PALETTE","",CDR!M1156))</f>
        <v/>
      </c>
      <c r="AC1155" t="str">
        <f t="shared" si="142"/>
        <v/>
      </c>
      <c r="AD1155" t="str">
        <f>+IF($C1155="","",CDR!$J$2)</f>
        <v/>
      </c>
      <c r="AE1155" t="str">
        <f>+IF(C1155="","",CDR!J1153)</f>
        <v/>
      </c>
      <c r="AF1155" t="str">
        <f t="shared" si="143"/>
        <v/>
      </c>
    </row>
    <row r="1156" spans="1:32" x14ac:dyDescent="0.25">
      <c r="A1156" t="str">
        <f>+IF($C1156="","",IF(CDR!I1157="","",TEXT(CDR!I1157,"00000000000000")))</f>
        <v/>
      </c>
      <c r="B1156" t="str">
        <f t="shared" si="136"/>
        <v/>
      </c>
      <c r="C1156" t="str">
        <f>+IF(CDR!F1157="","",SUBSTITUTE(CDR!F1157,"CHAR (10)"," "))</f>
        <v/>
      </c>
      <c r="D1156" t="str">
        <f>+IF(CDR!F1157="","",SUBSTITUTE(CDR!F1157,"CHAR (10)"," "))</f>
        <v/>
      </c>
      <c r="E1156" t="str">
        <f t="shared" si="137"/>
        <v/>
      </c>
      <c r="F1156" t="str">
        <f>+IF($C1156="","",IF(CDR!G1157="BIO","Oui","Non"))</f>
        <v/>
      </c>
      <c r="G1156" t="str">
        <f>+IF($C1156="","",IF(CDR!D1157="DOMEDIA","MDD",IF(CDR!D1157="APTA","MDD",IF(CDR!D1157="TOP BUDGET","Premier Prix","MN"))))</f>
        <v/>
      </c>
      <c r="H1156" t="str">
        <f>+IF($C1156="","",CDR!D1157)</f>
        <v/>
      </c>
      <c r="K1156" t="str">
        <f>+IF($C1156="","",CDR!$E$2)</f>
        <v/>
      </c>
      <c r="L1156" t="str">
        <f>+IF($C1156="","",CDR!$G$2)</f>
        <v/>
      </c>
      <c r="M1156" t="str">
        <f>+IF($C1156="","",CDR!AN1157)</f>
        <v/>
      </c>
      <c r="N1156" t="str">
        <f>+IF($C1156="","",CDR!AO1157)</f>
        <v/>
      </c>
      <c r="P1156" t="str">
        <f t="shared" si="138"/>
        <v/>
      </c>
      <c r="Q1156" t="str">
        <f>+IF($C1156="","",CDR!A1157)</f>
        <v/>
      </c>
      <c r="S1156" t="str">
        <f t="shared" si="139"/>
        <v/>
      </c>
      <c r="T1156" t="str">
        <f t="shared" si="140"/>
        <v/>
      </c>
      <c r="U1156" t="str">
        <f t="shared" si="141"/>
        <v/>
      </c>
      <c r="V1156" t="str">
        <f>+IF(C1156="","",IF(CDR!L1157="VRAC","Composant sans Colisage","Homogène"))</f>
        <v/>
      </c>
      <c r="W1156" t="str">
        <f>+IF(C1156="","",IF(CDR!L1157="VRAC","EACH",IF(CDR!L1157="COLIS","COLIS (CARTON FARDEAU DISPLAY)","PALETTE - BOX")))</f>
        <v/>
      </c>
      <c r="X1156" t="str">
        <f>+IF($C1156="","",IF(CDR!L1157="PALETTE",CDR!M1157,""))</f>
        <v/>
      </c>
      <c r="Z1156" t="str">
        <f>+IF($C1156="","",IF(CDR!N1157="PALETTE","",CDR!M1157))</f>
        <v/>
      </c>
      <c r="AC1156" t="str">
        <f t="shared" si="142"/>
        <v/>
      </c>
      <c r="AD1156" t="str">
        <f>+IF($C1156="","",CDR!$J$2)</f>
        <v/>
      </c>
      <c r="AE1156" t="str">
        <f>+IF(C1156="","",CDR!J1154)</f>
        <v/>
      </c>
      <c r="AF1156" t="str">
        <f t="shared" si="143"/>
        <v/>
      </c>
    </row>
    <row r="1157" spans="1:32" x14ac:dyDescent="0.25">
      <c r="A1157" t="str">
        <f>+IF($C1157="","",IF(CDR!I1158="","",TEXT(CDR!I1158,"00000000000000")))</f>
        <v/>
      </c>
      <c r="B1157" t="str">
        <f t="shared" ref="B1157:B1220" si="144">+IF(C1157="","","1")</f>
        <v/>
      </c>
      <c r="C1157" t="str">
        <f>+IF(CDR!F1158="","",SUBSTITUTE(CDR!F1158,"CHAR (10)"," "))</f>
        <v/>
      </c>
      <c r="D1157" t="str">
        <f>+IF(CDR!F1158="","",SUBSTITUTE(CDR!F1158,"CHAR (10)"," "))</f>
        <v/>
      </c>
      <c r="E1157" t="str">
        <f t="shared" ref="E1157:E1220" si="145">+IF($C1157="","",LEFT(D1157,25))</f>
        <v/>
      </c>
      <c r="F1157" t="str">
        <f>+IF($C1157="","",IF(CDR!G1158="BIO","Oui","Non"))</f>
        <v/>
      </c>
      <c r="G1157" t="str">
        <f>+IF($C1157="","",IF(CDR!D1158="DOMEDIA","MDD",IF(CDR!D1158="APTA","MDD",IF(CDR!D1158="TOP BUDGET","Premier Prix","MN"))))</f>
        <v/>
      </c>
      <c r="H1157" t="str">
        <f>+IF($C1157="","",CDR!D1158)</f>
        <v/>
      </c>
      <c r="K1157" t="str">
        <f>+IF($C1157="","",CDR!$E$2)</f>
        <v/>
      </c>
      <c r="L1157" t="str">
        <f>+IF($C1157="","",CDR!$G$2)</f>
        <v/>
      </c>
      <c r="M1157" t="str">
        <f>+IF($C1157="","",CDR!AN1158)</f>
        <v/>
      </c>
      <c r="N1157" t="str">
        <f>+IF($C1157="","",CDR!AO1158)</f>
        <v/>
      </c>
      <c r="P1157" t="str">
        <f t="shared" ref="P1157:P1220" si="146">+IF(C1157="","","Non")</f>
        <v/>
      </c>
      <c r="Q1157" t="str">
        <f>+IF($C1157="","",CDR!A1158)</f>
        <v/>
      </c>
      <c r="S1157" t="str">
        <f t="shared" ref="S1157:S1220" si="147">+IF(F1157="","","1")</f>
        <v/>
      </c>
      <c r="T1157" t="str">
        <f t="shared" ref="T1157:T1220" si="148">+IF($C1157="","","998")</f>
        <v/>
      </c>
      <c r="U1157" t="str">
        <f t="shared" ref="U1157:U1220" si="149">+IF($C1157="","",IF(L1157&lt;&gt;168,"Salsify",""))</f>
        <v/>
      </c>
      <c r="V1157" t="str">
        <f>+IF(C1157="","",IF(CDR!L1158="VRAC","Composant sans Colisage","Homogène"))</f>
        <v/>
      </c>
      <c r="W1157" t="str">
        <f>+IF(C1157="","",IF(CDR!L1158="VRAC","EACH",IF(CDR!L1158="COLIS","COLIS (CARTON FARDEAU DISPLAY)","PALETTE - BOX")))</f>
        <v/>
      </c>
      <c r="X1157" t="str">
        <f>+IF($C1157="","",IF(CDR!L1158="PALETTE",CDR!M1158,""))</f>
        <v/>
      </c>
      <c r="Z1157" t="str">
        <f>+IF($C1157="","",IF(CDR!N1158="PALETTE","",CDR!M1158))</f>
        <v/>
      </c>
      <c r="AC1157" t="str">
        <f t="shared" ref="AC1157:AC1220" si="150">+D1157</f>
        <v/>
      </c>
      <c r="AD1157" t="str">
        <f>+IF($C1157="","",CDR!$J$2)</f>
        <v/>
      </c>
      <c r="AE1157" t="str">
        <f>+IF(C1157="","",CDR!J1155)</f>
        <v/>
      </c>
      <c r="AF1157" t="str">
        <f t="shared" ref="AF1157:AF1220" si="151">+IF(C1157="","","DDD")</f>
        <v/>
      </c>
    </row>
    <row r="1158" spans="1:32" x14ac:dyDescent="0.25">
      <c r="A1158" t="str">
        <f>+IF($C1158="","",IF(CDR!I1159="","",TEXT(CDR!I1159,"00000000000000")))</f>
        <v/>
      </c>
      <c r="B1158" t="str">
        <f t="shared" si="144"/>
        <v/>
      </c>
      <c r="C1158" t="str">
        <f>+IF(CDR!F1159="","",SUBSTITUTE(CDR!F1159,"CHAR (10)"," "))</f>
        <v/>
      </c>
      <c r="D1158" t="str">
        <f>+IF(CDR!F1159="","",SUBSTITUTE(CDR!F1159,"CHAR (10)"," "))</f>
        <v/>
      </c>
      <c r="E1158" t="str">
        <f t="shared" si="145"/>
        <v/>
      </c>
      <c r="F1158" t="str">
        <f>+IF($C1158="","",IF(CDR!G1159="BIO","Oui","Non"))</f>
        <v/>
      </c>
      <c r="G1158" t="str">
        <f>+IF($C1158="","",IF(CDR!D1159="DOMEDIA","MDD",IF(CDR!D1159="APTA","MDD",IF(CDR!D1159="TOP BUDGET","Premier Prix","MN"))))</f>
        <v/>
      </c>
      <c r="H1158" t="str">
        <f>+IF($C1158="","",CDR!D1159)</f>
        <v/>
      </c>
      <c r="K1158" t="str">
        <f>+IF($C1158="","",CDR!$E$2)</f>
        <v/>
      </c>
      <c r="L1158" t="str">
        <f>+IF($C1158="","",CDR!$G$2)</f>
        <v/>
      </c>
      <c r="M1158" t="str">
        <f>+IF($C1158="","",CDR!AN1159)</f>
        <v/>
      </c>
      <c r="N1158" t="str">
        <f>+IF($C1158="","",CDR!AO1159)</f>
        <v/>
      </c>
      <c r="P1158" t="str">
        <f t="shared" si="146"/>
        <v/>
      </c>
      <c r="Q1158" t="str">
        <f>+IF($C1158="","",CDR!A1159)</f>
        <v/>
      </c>
      <c r="S1158" t="str">
        <f t="shared" si="147"/>
        <v/>
      </c>
      <c r="T1158" t="str">
        <f t="shared" si="148"/>
        <v/>
      </c>
      <c r="U1158" t="str">
        <f t="shared" si="149"/>
        <v/>
      </c>
      <c r="V1158" t="str">
        <f>+IF(C1158="","",IF(CDR!L1159="VRAC","Composant sans Colisage","Homogène"))</f>
        <v/>
      </c>
      <c r="W1158" t="str">
        <f>+IF(C1158="","",IF(CDR!L1159="VRAC","EACH",IF(CDR!L1159="COLIS","COLIS (CARTON FARDEAU DISPLAY)","PALETTE - BOX")))</f>
        <v/>
      </c>
      <c r="X1158" t="str">
        <f>+IF($C1158="","",IF(CDR!L1159="PALETTE",CDR!M1159,""))</f>
        <v/>
      </c>
      <c r="Z1158" t="str">
        <f>+IF($C1158="","",IF(CDR!N1159="PALETTE","",CDR!M1159))</f>
        <v/>
      </c>
      <c r="AC1158" t="str">
        <f t="shared" si="150"/>
        <v/>
      </c>
      <c r="AD1158" t="str">
        <f>+IF($C1158="","",CDR!$J$2)</f>
        <v/>
      </c>
      <c r="AE1158" t="str">
        <f>+IF(C1158="","",CDR!J1156)</f>
        <v/>
      </c>
      <c r="AF1158" t="str">
        <f t="shared" si="151"/>
        <v/>
      </c>
    </row>
    <row r="1159" spans="1:32" x14ac:dyDescent="0.25">
      <c r="A1159" t="str">
        <f>+IF($C1159="","",IF(CDR!I1160="","",TEXT(CDR!I1160,"00000000000000")))</f>
        <v/>
      </c>
      <c r="B1159" t="str">
        <f t="shared" si="144"/>
        <v/>
      </c>
      <c r="C1159" t="str">
        <f>+IF(CDR!F1160="","",SUBSTITUTE(CDR!F1160,"CHAR (10)"," "))</f>
        <v/>
      </c>
      <c r="D1159" t="str">
        <f>+IF(CDR!F1160="","",SUBSTITUTE(CDR!F1160,"CHAR (10)"," "))</f>
        <v/>
      </c>
      <c r="E1159" t="str">
        <f t="shared" si="145"/>
        <v/>
      </c>
      <c r="F1159" t="str">
        <f>+IF($C1159="","",IF(CDR!G1160="BIO","Oui","Non"))</f>
        <v/>
      </c>
      <c r="G1159" t="str">
        <f>+IF($C1159="","",IF(CDR!D1160="DOMEDIA","MDD",IF(CDR!D1160="APTA","MDD",IF(CDR!D1160="TOP BUDGET","Premier Prix","MN"))))</f>
        <v/>
      </c>
      <c r="H1159" t="str">
        <f>+IF($C1159="","",CDR!D1160)</f>
        <v/>
      </c>
      <c r="K1159" t="str">
        <f>+IF($C1159="","",CDR!$E$2)</f>
        <v/>
      </c>
      <c r="L1159" t="str">
        <f>+IF($C1159="","",CDR!$G$2)</f>
        <v/>
      </c>
      <c r="M1159" t="str">
        <f>+IF($C1159="","",CDR!AN1160)</f>
        <v/>
      </c>
      <c r="N1159" t="str">
        <f>+IF($C1159="","",CDR!AO1160)</f>
        <v/>
      </c>
      <c r="P1159" t="str">
        <f t="shared" si="146"/>
        <v/>
      </c>
      <c r="Q1159" t="str">
        <f>+IF($C1159="","",CDR!A1160)</f>
        <v/>
      </c>
      <c r="S1159" t="str">
        <f t="shared" si="147"/>
        <v/>
      </c>
      <c r="T1159" t="str">
        <f t="shared" si="148"/>
        <v/>
      </c>
      <c r="U1159" t="str">
        <f t="shared" si="149"/>
        <v/>
      </c>
      <c r="V1159" t="str">
        <f>+IF(C1159="","",IF(CDR!L1160="VRAC","Composant sans Colisage","Homogène"))</f>
        <v/>
      </c>
      <c r="W1159" t="str">
        <f>+IF(C1159="","",IF(CDR!L1160="VRAC","EACH",IF(CDR!L1160="COLIS","COLIS (CARTON FARDEAU DISPLAY)","PALETTE - BOX")))</f>
        <v/>
      </c>
      <c r="X1159" t="str">
        <f>+IF($C1159="","",IF(CDR!L1160="PALETTE",CDR!M1160,""))</f>
        <v/>
      </c>
      <c r="Z1159" t="str">
        <f>+IF($C1159="","",IF(CDR!N1160="PALETTE","",CDR!M1160))</f>
        <v/>
      </c>
      <c r="AC1159" t="str">
        <f t="shared" si="150"/>
        <v/>
      </c>
      <c r="AD1159" t="str">
        <f>+IF($C1159="","",CDR!$J$2)</f>
        <v/>
      </c>
      <c r="AE1159" t="str">
        <f>+IF(C1159="","",CDR!J1157)</f>
        <v/>
      </c>
      <c r="AF1159" t="str">
        <f t="shared" si="151"/>
        <v/>
      </c>
    </row>
    <row r="1160" spans="1:32" x14ac:dyDescent="0.25">
      <c r="A1160" t="str">
        <f>+IF($C1160="","",IF(CDR!I1161="","",TEXT(CDR!I1161,"00000000000000")))</f>
        <v/>
      </c>
      <c r="B1160" t="str">
        <f t="shared" si="144"/>
        <v/>
      </c>
      <c r="C1160" t="str">
        <f>+IF(CDR!F1161="","",SUBSTITUTE(CDR!F1161,"CHAR (10)"," "))</f>
        <v/>
      </c>
      <c r="D1160" t="str">
        <f>+IF(CDR!F1161="","",SUBSTITUTE(CDR!F1161,"CHAR (10)"," "))</f>
        <v/>
      </c>
      <c r="E1160" t="str">
        <f t="shared" si="145"/>
        <v/>
      </c>
      <c r="F1160" t="str">
        <f>+IF($C1160="","",IF(CDR!G1161="BIO","Oui","Non"))</f>
        <v/>
      </c>
      <c r="G1160" t="str">
        <f>+IF($C1160="","",IF(CDR!D1161="DOMEDIA","MDD",IF(CDR!D1161="APTA","MDD",IF(CDR!D1161="TOP BUDGET","Premier Prix","MN"))))</f>
        <v/>
      </c>
      <c r="H1160" t="str">
        <f>+IF($C1160="","",CDR!D1161)</f>
        <v/>
      </c>
      <c r="K1160" t="str">
        <f>+IF($C1160="","",CDR!$E$2)</f>
        <v/>
      </c>
      <c r="L1160" t="str">
        <f>+IF($C1160="","",CDR!$G$2)</f>
        <v/>
      </c>
      <c r="M1160" t="str">
        <f>+IF($C1160="","",CDR!AN1161)</f>
        <v/>
      </c>
      <c r="N1160" t="str">
        <f>+IF($C1160="","",CDR!AO1161)</f>
        <v/>
      </c>
      <c r="P1160" t="str">
        <f t="shared" si="146"/>
        <v/>
      </c>
      <c r="Q1160" t="str">
        <f>+IF($C1160="","",CDR!A1161)</f>
        <v/>
      </c>
      <c r="S1160" t="str">
        <f t="shared" si="147"/>
        <v/>
      </c>
      <c r="T1160" t="str">
        <f t="shared" si="148"/>
        <v/>
      </c>
      <c r="U1160" t="str">
        <f t="shared" si="149"/>
        <v/>
      </c>
      <c r="V1160" t="str">
        <f>+IF(C1160="","",IF(CDR!L1161="VRAC","Composant sans Colisage","Homogène"))</f>
        <v/>
      </c>
      <c r="W1160" t="str">
        <f>+IF(C1160="","",IF(CDR!L1161="VRAC","EACH",IF(CDR!L1161="COLIS","COLIS (CARTON FARDEAU DISPLAY)","PALETTE - BOX")))</f>
        <v/>
      </c>
      <c r="X1160" t="str">
        <f>+IF($C1160="","",IF(CDR!L1161="PALETTE",CDR!M1161,""))</f>
        <v/>
      </c>
      <c r="Z1160" t="str">
        <f>+IF($C1160="","",IF(CDR!N1161="PALETTE","",CDR!M1161))</f>
        <v/>
      </c>
      <c r="AC1160" t="str">
        <f t="shared" si="150"/>
        <v/>
      </c>
      <c r="AD1160" t="str">
        <f>+IF($C1160="","",CDR!$J$2)</f>
        <v/>
      </c>
      <c r="AE1160" t="str">
        <f>+IF(C1160="","",CDR!J1158)</f>
        <v/>
      </c>
      <c r="AF1160" t="str">
        <f t="shared" si="151"/>
        <v/>
      </c>
    </row>
    <row r="1161" spans="1:32" x14ac:dyDescent="0.25">
      <c r="A1161" t="str">
        <f>+IF($C1161="","",IF(CDR!I1162="","",TEXT(CDR!I1162,"00000000000000")))</f>
        <v/>
      </c>
      <c r="B1161" t="str">
        <f t="shared" si="144"/>
        <v/>
      </c>
      <c r="C1161" t="str">
        <f>+IF(CDR!F1162="","",SUBSTITUTE(CDR!F1162,"CHAR (10)"," "))</f>
        <v/>
      </c>
      <c r="D1161" t="str">
        <f>+IF(CDR!F1162="","",SUBSTITUTE(CDR!F1162,"CHAR (10)"," "))</f>
        <v/>
      </c>
      <c r="E1161" t="str">
        <f t="shared" si="145"/>
        <v/>
      </c>
      <c r="F1161" t="str">
        <f>+IF($C1161="","",IF(CDR!G1162="BIO","Oui","Non"))</f>
        <v/>
      </c>
      <c r="G1161" t="str">
        <f>+IF($C1161="","",IF(CDR!D1162="DOMEDIA","MDD",IF(CDR!D1162="APTA","MDD",IF(CDR!D1162="TOP BUDGET","Premier Prix","MN"))))</f>
        <v/>
      </c>
      <c r="H1161" t="str">
        <f>+IF($C1161="","",CDR!D1162)</f>
        <v/>
      </c>
      <c r="K1161" t="str">
        <f>+IF($C1161="","",CDR!$E$2)</f>
        <v/>
      </c>
      <c r="L1161" t="str">
        <f>+IF($C1161="","",CDR!$G$2)</f>
        <v/>
      </c>
      <c r="M1161" t="str">
        <f>+IF($C1161="","",CDR!AN1162)</f>
        <v/>
      </c>
      <c r="N1161" t="str">
        <f>+IF($C1161="","",CDR!AO1162)</f>
        <v/>
      </c>
      <c r="P1161" t="str">
        <f t="shared" si="146"/>
        <v/>
      </c>
      <c r="Q1161" t="str">
        <f>+IF($C1161="","",CDR!A1162)</f>
        <v/>
      </c>
      <c r="S1161" t="str">
        <f t="shared" si="147"/>
        <v/>
      </c>
      <c r="T1161" t="str">
        <f t="shared" si="148"/>
        <v/>
      </c>
      <c r="U1161" t="str">
        <f t="shared" si="149"/>
        <v/>
      </c>
      <c r="V1161" t="str">
        <f>+IF(C1161="","",IF(CDR!L1162="VRAC","Composant sans Colisage","Homogène"))</f>
        <v/>
      </c>
      <c r="W1161" t="str">
        <f>+IF(C1161="","",IF(CDR!L1162="VRAC","EACH",IF(CDR!L1162="COLIS","COLIS (CARTON FARDEAU DISPLAY)","PALETTE - BOX")))</f>
        <v/>
      </c>
      <c r="X1161" t="str">
        <f>+IF($C1161="","",IF(CDR!L1162="PALETTE",CDR!M1162,""))</f>
        <v/>
      </c>
      <c r="Z1161" t="str">
        <f>+IF($C1161="","",IF(CDR!N1162="PALETTE","",CDR!M1162))</f>
        <v/>
      </c>
      <c r="AC1161" t="str">
        <f t="shared" si="150"/>
        <v/>
      </c>
      <c r="AD1161" t="str">
        <f>+IF($C1161="","",CDR!$J$2)</f>
        <v/>
      </c>
      <c r="AE1161" t="str">
        <f>+IF(C1161="","",CDR!J1159)</f>
        <v/>
      </c>
      <c r="AF1161" t="str">
        <f t="shared" si="151"/>
        <v/>
      </c>
    </row>
    <row r="1162" spans="1:32" x14ac:dyDescent="0.25">
      <c r="A1162" t="str">
        <f>+IF($C1162="","",IF(CDR!I1163="","",TEXT(CDR!I1163,"00000000000000")))</f>
        <v/>
      </c>
      <c r="B1162" t="str">
        <f t="shared" si="144"/>
        <v/>
      </c>
      <c r="C1162" t="str">
        <f>+IF(CDR!F1163="","",SUBSTITUTE(CDR!F1163,"CHAR (10)"," "))</f>
        <v/>
      </c>
      <c r="D1162" t="str">
        <f>+IF(CDR!F1163="","",SUBSTITUTE(CDR!F1163,"CHAR (10)"," "))</f>
        <v/>
      </c>
      <c r="E1162" t="str">
        <f t="shared" si="145"/>
        <v/>
      </c>
      <c r="F1162" t="str">
        <f>+IF($C1162="","",IF(CDR!G1163="BIO","Oui","Non"))</f>
        <v/>
      </c>
      <c r="G1162" t="str">
        <f>+IF($C1162="","",IF(CDR!D1163="DOMEDIA","MDD",IF(CDR!D1163="APTA","MDD",IF(CDR!D1163="TOP BUDGET","Premier Prix","MN"))))</f>
        <v/>
      </c>
      <c r="H1162" t="str">
        <f>+IF($C1162="","",CDR!D1163)</f>
        <v/>
      </c>
      <c r="K1162" t="str">
        <f>+IF($C1162="","",CDR!$E$2)</f>
        <v/>
      </c>
      <c r="L1162" t="str">
        <f>+IF($C1162="","",CDR!$G$2)</f>
        <v/>
      </c>
      <c r="M1162" t="str">
        <f>+IF($C1162="","",CDR!AN1163)</f>
        <v/>
      </c>
      <c r="N1162" t="str">
        <f>+IF($C1162="","",CDR!AO1163)</f>
        <v/>
      </c>
      <c r="P1162" t="str">
        <f t="shared" si="146"/>
        <v/>
      </c>
      <c r="Q1162" t="str">
        <f>+IF($C1162="","",CDR!A1163)</f>
        <v/>
      </c>
      <c r="S1162" t="str">
        <f t="shared" si="147"/>
        <v/>
      </c>
      <c r="T1162" t="str">
        <f t="shared" si="148"/>
        <v/>
      </c>
      <c r="U1162" t="str">
        <f t="shared" si="149"/>
        <v/>
      </c>
      <c r="V1162" t="str">
        <f>+IF(C1162="","",IF(CDR!L1163="VRAC","Composant sans Colisage","Homogène"))</f>
        <v/>
      </c>
      <c r="W1162" t="str">
        <f>+IF(C1162="","",IF(CDR!L1163="VRAC","EACH",IF(CDR!L1163="COLIS","COLIS (CARTON FARDEAU DISPLAY)","PALETTE - BOX")))</f>
        <v/>
      </c>
      <c r="X1162" t="str">
        <f>+IF($C1162="","",IF(CDR!L1163="PALETTE",CDR!M1163,""))</f>
        <v/>
      </c>
      <c r="Z1162" t="str">
        <f>+IF($C1162="","",IF(CDR!N1163="PALETTE","",CDR!M1163))</f>
        <v/>
      </c>
      <c r="AC1162" t="str">
        <f t="shared" si="150"/>
        <v/>
      </c>
      <c r="AD1162" t="str">
        <f>+IF($C1162="","",CDR!$J$2)</f>
        <v/>
      </c>
      <c r="AE1162" t="str">
        <f>+IF(C1162="","",CDR!J1160)</f>
        <v/>
      </c>
      <c r="AF1162" t="str">
        <f t="shared" si="151"/>
        <v/>
      </c>
    </row>
    <row r="1163" spans="1:32" x14ac:dyDescent="0.25">
      <c r="A1163" t="str">
        <f>+IF($C1163="","",IF(CDR!I1164="","",TEXT(CDR!I1164,"00000000000000")))</f>
        <v/>
      </c>
      <c r="B1163" t="str">
        <f t="shared" si="144"/>
        <v/>
      </c>
      <c r="C1163" t="str">
        <f>+IF(CDR!F1164="","",SUBSTITUTE(CDR!F1164,"CHAR (10)"," "))</f>
        <v/>
      </c>
      <c r="D1163" t="str">
        <f>+IF(CDR!F1164="","",SUBSTITUTE(CDR!F1164,"CHAR (10)"," "))</f>
        <v/>
      </c>
      <c r="E1163" t="str">
        <f t="shared" si="145"/>
        <v/>
      </c>
      <c r="F1163" t="str">
        <f>+IF($C1163="","",IF(CDR!G1164="BIO","Oui","Non"))</f>
        <v/>
      </c>
      <c r="G1163" t="str">
        <f>+IF($C1163="","",IF(CDR!D1164="DOMEDIA","MDD",IF(CDR!D1164="APTA","MDD",IF(CDR!D1164="TOP BUDGET","Premier Prix","MN"))))</f>
        <v/>
      </c>
      <c r="H1163" t="str">
        <f>+IF($C1163="","",CDR!D1164)</f>
        <v/>
      </c>
      <c r="K1163" t="str">
        <f>+IF($C1163="","",CDR!$E$2)</f>
        <v/>
      </c>
      <c r="L1163" t="str">
        <f>+IF($C1163="","",CDR!$G$2)</f>
        <v/>
      </c>
      <c r="M1163" t="str">
        <f>+IF($C1163="","",CDR!AN1164)</f>
        <v/>
      </c>
      <c r="N1163" t="str">
        <f>+IF($C1163="","",CDR!AO1164)</f>
        <v/>
      </c>
      <c r="P1163" t="str">
        <f t="shared" si="146"/>
        <v/>
      </c>
      <c r="Q1163" t="str">
        <f>+IF($C1163="","",CDR!A1164)</f>
        <v/>
      </c>
      <c r="S1163" t="str">
        <f t="shared" si="147"/>
        <v/>
      </c>
      <c r="T1163" t="str">
        <f t="shared" si="148"/>
        <v/>
      </c>
      <c r="U1163" t="str">
        <f t="shared" si="149"/>
        <v/>
      </c>
      <c r="V1163" t="str">
        <f>+IF(C1163="","",IF(CDR!L1164="VRAC","Composant sans Colisage","Homogène"))</f>
        <v/>
      </c>
      <c r="W1163" t="str">
        <f>+IF(C1163="","",IF(CDR!L1164="VRAC","EACH",IF(CDR!L1164="COLIS","COLIS (CARTON FARDEAU DISPLAY)","PALETTE - BOX")))</f>
        <v/>
      </c>
      <c r="X1163" t="str">
        <f>+IF($C1163="","",IF(CDR!L1164="PALETTE",CDR!M1164,""))</f>
        <v/>
      </c>
      <c r="Z1163" t="str">
        <f>+IF($C1163="","",IF(CDR!N1164="PALETTE","",CDR!M1164))</f>
        <v/>
      </c>
      <c r="AC1163" t="str">
        <f t="shared" si="150"/>
        <v/>
      </c>
      <c r="AD1163" t="str">
        <f>+IF($C1163="","",CDR!$J$2)</f>
        <v/>
      </c>
      <c r="AE1163" t="str">
        <f>+IF(C1163="","",CDR!J1161)</f>
        <v/>
      </c>
      <c r="AF1163" t="str">
        <f t="shared" si="151"/>
        <v/>
      </c>
    </row>
    <row r="1164" spans="1:32" x14ac:dyDescent="0.25">
      <c r="A1164" t="str">
        <f>+IF($C1164="","",IF(CDR!I1165="","",TEXT(CDR!I1165,"00000000000000")))</f>
        <v/>
      </c>
      <c r="B1164" t="str">
        <f t="shared" si="144"/>
        <v/>
      </c>
      <c r="C1164" t="str">
        <f>+IF(CDR!F1165="","",SUBSTITUTE(CDR!F1165,"CHAR (10)"," "))</f>
        <v/>
      </c>
      <c r="D1164" t="str">
        <f>+IF(CDR!F1165="","",SUBSTITUTE(CDR!F1165,"CHAR (10)"," "))</f>
        <v/>
      </c>
      <c r="E1164" t="str">
        <f t="shared" si="145"/>
        <v/>
      </c>
      <c r="F1164" t="str">
        <f>+IF($C1164="","",IF(CDR!G1165="BIO","Oui","Non"))</f>
        <v/>
      </c>
      <c r="G1164" t="str">
        <f>+IF($C1164="","",IF(CDR!D1165="DOMEDIA","MDD",IF(CDR!D1165="APTA","MDD",IF(CDR!D1165="TOP BUDGET","Premier Prix","MN"))))</f>
        <v/>
      </c>
      <c r="H1164" t="str">
        <f>+IF($C1164="","",CDR!D1165)</f>
        <v/>
      </c>
      <c r="K1164" t="str">
        <f>+IF($C1164="","",CDR!$E$2)</f>
        <v/>
      </c>
      <c r="L1164" t="str">
        <f>+IF($C1164="","",CDR!$G$2)</f>
        <v/>
      </c>
      <c r="M1164" t="str">
        <f>+IF($C1164="","",CDR!AN1165)</f>
        <v/>
      </c>
      <c r="N1164" t="str">
        <f>+IF($C1164="","",CDR!AO1165)</f>
        <v/>
      </c>
      <c r="P1164" t="str">
        <f t="shared" si="146"/>
        <v/>
      </c>
      <c r="Q1164" t="str">
        <f>+IF($C1164="","",CDR!A1165)</f>
        <v/>
      </c>
      <c r="S1164" t="str">
        <f t="shared" si="147"/>
        <v/>
      </c>
      <c r="T1164" t="str">
        <f t="shared" si="148"/>
        <v/>
      </c>
      <c r="U1164" t="str">
        <f t="shared" si="149"/>
        <v/>
      </c>
      <c r="V1164" t="str">
        <f>+IF(C1164="","",IF(CDR!L1165="VRAC","Composant sans Colisage","Homogène"))</f>
        <v/>
      </c>
      <c r="W1164" t="str">
        <f>+IF(C1164="","",IF(CDR!L1165="VRAC","EACH",IF(CDR!L1165="COLIS","COLIS (CARTON FARDEAU DISPLAY)","PALETTE - BOX")))</f>
        <v/>
      </c>
      <c r="X1164" t="str">
        <f>+IF($C1164="","",IF(CDR!L1165="PALETTE",CDR!M1165,""))</f>
        <v/>
      </c>
      <c r="Z1164" t="str">
        <f>+IF($C1164="","",IF(CDR!N1165="PALETTE","",CDR!M1165))</f>
        <v/>
      </c>
      <c r="AC1164" t="str">
        <f t="shared" si="150"/>
        <v/>
      </c>
      <c r="AD1164" t="str">
        <f>+IF($C1164="","",CDR!$J$2)</f>
        <v/>
      </c>
      <c r="AE1164" t="str">
        <f>+IF(C1164="","",CDR!J1162)</f>
        <v/>
      </c>
      <c r="AF1164" t="str">
        <f t="shared" si="151"/>
        <v/>
      </c>
    </row>
    <row r="1165" spans="1:32" x14ac:dyDescent="0.25">
      <c r="A1165" t="str">
        <f>+IF($C1165="","",IF(CDR!I1166="","",TEXT(CDR!I1166,"00000000000000")))</f>
        <v/>
      </c>
      <c r="B1165" t="str">
        <f t="shared" si="144"/>
        <v/>
      </c>
      <c r="C1165" t="str">
        <f>+IF(CDR!F1166="","",SUBSTITUTE(CDR!F1166,"CHAR (10)"," "))</f>
        <v/>
      </c>
      <c r="D1165" t="str">
        <f>+IF(CDR!F1166="","",SUBSTITUTE(CDR!F1166,"CHAR (10)"," "))</f>
        <v/>
      </c>
      <c r="E1165" t="str">
        <f t="shared" si="145"/>
        <v/>
      </c>
      <c r="F1165" t="str">
        <f>+IF($C1165="","",IF(CDR!G1166="BIO","Oui","Non"))</f>
        <v/>
      </c>
      <c r="G1165" t="str">
        <f>+IF($C1165="","",IF(CDR!D1166="DOMEDIA","MDD",IF(CDR!D1166="APTA","MDD",IF(CDR!D1166="TOP BUDGET","Premier Prix","MN"))))</f>
        <v/>
      </c>
      <c r="H1165" t="str">
        <f>+IF($C1165="","",CDR!D1166)</f>
        <v/>
      </c>
      <c r="K1165" t="str">
        <f>+IF($C1165="","",CDR!$E$2)</f>
        <v/>
      </c>
      <c r="L1165" t="str">
        <f>+IF($C1165="","",CDR!$G$2)</f>
        <v/>
      </c>
      <c r="M1165" t="str">
        <f>+IF($C1165="","",CDR!AN1166)</f>
        <v/>
      </c>
      <c r="N1165" t="str">
        <f>+IF($C1165="","",CDR!AO1166)</f>
        <v/>
      </c>
      <c r="P1165" t="str">
        <f t="shared" si="146"/>
        <v/>
      </c>
      <c r="Q1165" t="str">
        <f>+IF($C1165="","",CDR!A1166)</f>
        <v/>
      </c>
      <c r="S1165" t="str">
        <f t="shared" si="147"/>
        <v/>
      </c>
      <c r="T1165" t="str">
        <f t="shared" si="148"/>
        <v/>
      </c>
      <c r="U1165" t="str">
        <f t="shared" si="149"/>
        <v/>
      </c>
      <c r="V1165" t="str">
        <f>+IF(C1165="","",IF(CDR!L1166="VRAC","Composant sans Colisage","Homogène"))</f>
        <v/>
      </c>
      <c r="W1165" t="str">
        <f>+IF(C1165="","",IF(CDR!L1166="VRAC","EACH",IF(CDR!L1166="COLIS","COLIS (CARTON FARDEAU DISPLAY)","PALETTE - BOX")))</f>
        <v/>
      </c>
      <c r="X1165" t="str">
        <f>+IF($C1165="","",IF(CDR!L1166="PALETTE",CDR!M1166,""))</f>
        <v/>
      </c>
      <c r="Z1165" t="str">
        <f>+IF($C1165="","",IF(CDR!N1166="PALETTE","",CDR!M1166))</f>
        <v/>
      </c>
      <c r="AC1165" t="str">
        <f t="shared" si="150"/>
        <v/>
      </c>
      <c r="AD1165" t="str">
        <f>+IF($C1165="","",CDR!$J$2)</f>
        <v/>
      </c>
      <c r="AE1165" t="str">
        <f>+IF(C1165="","",CDR!J1163)</f>
        <v/>
      </c>
      <c r="AF1165" t="str">
        <f t="shared" si="151"/>
        <v/>
      </c>
    </row>
    <row r="1166" spans="1:32" x14ac:dyDescent="0.25">
      <c r="A1166" t="str">
        <f>+IF($C1166="","",IF(CDR!I1167="","",TEXT(CDR!I1167,"00000000000000")))</f>
        <v/>
      </c>
      <c r="B1166" t="str">
        <f t="shared" si="144"/>
        <v/>
      </c>
      <c r="C1166" t="str">
        <f>+IF(CDR!F1167="","",SUBSTITUTE(CDR!F1167,"CHAR (10)"," "))</f>
        <v/>
      </c>
      <c r="D1166" t="str">
        <f>+IF(CDR!F1167="","",SUBSTITUTE(CDR!F1167,"CHAR (10)"," "))</f>
        <v/>
      </c>
      <c r="E1166" t="str">
        <f t="shared" si="145"/>
        <v/>
      </c>
      <c r="F1166" t="str">
        <f>+IF($C1166="","",IF(CDR!G1167="BIO","Oui","Non"))</f>
        <v/>
      </c>
      <c r="G1166" t="str">
        <f>+IF($C1166="","",IF(CDR!D1167="DOMEDIA","MDD",IF(CDR!D1167="APTA","MDD",IF(CDR!D1167="TOP BUDGET","Premier Prix","MN"))))</f>
        <v/>
      </c>
      <c r="H1166" t="str">
        <f>+IF($C1166="","",CDR!D1167)</f>
        <v/>
      </c>
      <c r="K1166" t="str">
        <f>+IF($C1166="","",CDR!$E$2)</f>
        <v/>
      </c>
      <c r="L1166" t="str">
        <f>+IF($C1166="","",CDR!$G$2)</f>
        <v/>
      </c>
      <c r="M1166" t="str">
        <f>+IF($C1166="","",CDR!AN1167)</f>
        <v/>
      </c>
      <c r="N1166" t="str">
        <f>+IF($C1166="","",CDR!AO1167)</f>
        <v/>
      </c>
      <c r="P1166" t="str">
        <f t="shared" si="146"/>
        <v/>
      </c>
      <c r="Q1166" t="str">
        <f>+IF($C1166="","",CDR!A1167)</f>
        <v/>
      </c>
      <c r="S1166" t="str">
        <f t="shared" si="147"/>
        <v/>
      </c>
      <c r="T1166" t="str">
        <f t="shared" si="148"/>
        <v/>
      </c>
      <c r="U1166" t="str">
        <f t="shared" si="149"/>
        <v/>
      </c>
      <c r="V1166" t="str">
        <f>+IF(C1166="","",IF(CDR!L1167="VRAC","Composant sans Colisage","Homogène"))</f>
        <v/>
      </c>
      <c r="W1166" t="str">
        <f>+IF(C1166="","",IF(CDR!L1167="VRAC","EACH",IF(CDR!L1167="COLIS","COLIS (CARTON FARDEAU DISPLAY)","PALETTE - BOX")))</f>
        <v/>
      </c>
      <c r="X1166" t="str">
        <f>+IF($C1166="","",IF(CDR!L1167="PALETTE",CDR!M1167,""))</f>
        <v/>
      </c>
      <c r="Z1166" t="str">
        <f>+IF($C1166="","",IF(CDR!N1167="PALETTE","",CDR!M1167))</f>
        <v/>
      </c>
      <c r="AC1166" t="str">
        <f t="shared" si="150"/>
        <v/>
      </c>
      <c r="AD1166" t="str">
        <f>+IF($C1166="","",CDR!$J$2)</f>
        <v/>
      </c>
      <c r="AE1166" t="str">
        <f>+IF(C1166="","",CDR!J1164)</f>
        <v/>
      </c>
      <c r="AF1166" t="str">
        <f t="shared" si="151"/>
        <v/>
      </c>
    </row>
    <row r="1167" spans="1:32" x14ac:dyDescent="0.25">
      <c r="A1167" t="str">
        <f>+IF($C1167="","",IF(CDR!I1168="","",TEXT(CDR!I1168,"00000000000000")))</f>
        <v/>
      </c>
      <c r="B1167" t="str">
        <f t="shared" si="144"/>
        <v/>
      </c>
      <c r="C1167" t="str">
        <f>+IF(CDR!F1168="","",SUBSTITUTE(CDR!F1168,"CHAR (10)"," "))</f>
        <v/>
      </c>
      <c r="D1167" t="str">
        <f>+IF(CDR!F1168="","",SUBSTITUTE(CDR!F1168,"CHAR (10)"," "))</f>
        <v/>
      </c>
      <c r="E1167" t="str">
        <f t="shared" si="145"/>
        <v/>
      </c>
      <c r="F1167" t="str">
        <f>+IF($C1167="","",IF(CDR!G1168="BIO","Oui","Non"))</f>
        <v/>
      </c>
      <c r="G1167" t="str">
        <f>+IF($C1167="","",IF(CDR!D1168="DOMEDIA","MDD",IF(CDR!D1168="APTA","MDD",IF(CDR!D1168="TOP BUDGET","Premier Prix","MN"))))</f>
        <v/>
      </c>
      <c r="H1167" t="str">
        <f>+IF($C1167="","",CDR!D1168)</f>
        <v/>
      </c>
      <c r="K1167" t="str">
        <f>+IF($C1167="","",CDR!$E$2)</f>
        <v/>
      </c>
      <c r="L1167" t="str">
        <f>+IF($C1167="","",CDR!$G$2)</f>
        <v/>
      </c>
      <c r="M1167" t="str">
        <f>+IF($C1167="","",CDR!AN1168)</f>
        <v/>
      </c>
      <c r="N1167" t="str">
        <f>+IF($C1167="","",CDR!AO1168)</f>
        <v/>
      </c>
      <c r="P1167" t="str">
        <f t="shared" si="146"/>
        <v/>
      </c>
      <c r="Q1167" t="str">
        <f>+IF($C1167="","",CDR!A1168)</f>
        <v/>
      </c>
      <c r="S1167" t="str">
        <f t="shared" si="147"/>
        <v/>
      </c>
      <c r="T1167" t="str">
        <f t="shared" si="148"/>
        <v/>
      </c>
      <c r="U1167" t="str">
        <f t="shared" si="149"/>
        <v/>
      </c>
      <c r="V1167" t="str">
        <f>+IF(C1167="","",IF(CDR!L1168="VRAC","Composant sans Colisage","Homogène"))</f>
        <v/>
      </c>
      <c r="W1167" t="str">
        <f>+IF(C1167="","",IF(CDR!L1168="VRAC","EACH",IF(CDR!L1168="COLIS","COLIS (CARTON FARDEAU DISPLAY)","PALETTE - BOX")))</f>
        <v/>
      </c>
      <c r="X1167" t="str">
        <f>+IF($C1167="","",IF(CDR!L1168="PALETTE",CDR!M1168,""))</f>
        <v/>
      </c>
      <c r="Z1167" t="str">
        <f>+IF($C1167="","",IF(CDR!N1168="PALETTE","",CDR!M1168))</f>
        <v/>
      </c>
      <c r="AC1167" t="str">
        <f t="shared" si="150"/>
        <v/>
      </c>
      <c r="AD1167" t="str">
        <f>+IF($C1167="","",CDR!$J$2)</f>
        <v/>
      </c>
      <c r="AE1167" t="str">
        <f>+IF(C1167="","",CDR!J1165)</f>
        <v/>
      </c>
      <c r="AF1167" t="str">
        <f t="shared" si="151"/>
        <v/>
      </c>
    </row>
    <row r="1168" spans="1:32" x14ac:dyDescent="0.25">
      <c r="A1168" t="str">
        <f>+IF($C1168="","",IF(CDR!I1169="","",TEXT(CDR!I1169,"00000000000000")))</f>
        <v/>
      </c>
      <c r="B1168" t="str">
        <f t="shared" si="144"/>
        <v/>
      </c>
      <c r="C1168" t="str">
        <f>+IF(CDR!F1169="","",SUBSTITUTE(CDR!F1169,"CHAR (10)"," "))</f>
        <v/>
      </c>
      <c r="D1168" t="str">
        <f>+IF(CDR!F1169="","",SUBSTITUTE(CDR!F1169,"CHAR (10)"," "))</f>
        <v/>
      </c>
      <c r="E1168" t="str">
        <f t="shared" si="145"/>
        <v/>
      </c>
      <c r="F1168" t="str">
        <f>+IF($C1168="","",IF(CDR!G1169="BIO","Oui","Non"))</f>
        <v/>
      </c>
      <c r="G1168" t="str">
        <f>+IF($C1168="","",IF(CDR!D1169="DOMEDIA","MDD",IF(CDR!D1169="APTA","MDD",IF(CDR!D1169="TOP BUDGET","Premier Prix","MN"))))</f>
        <v/>
      </c>
      <c r="H1168" t="str">
        <f>+IF($C1168="","",CDR!D1169)</f>
        <v/>
      </c>
      <c r="K1168" t="str">
        <f>+IF($C1168="","",CDR!$E$2)</f>
        <v/>
      </c>
      <c r="L1168" t="str">
        <f>+IF($C1168="","",CDR!$G$2)</f>
        <v/>
      </c>
      <c r="M1168" t="str">
        <f>+IF($C1168="","",CDR!AN1169)</f>
        <v/>
      </c>
      <c r="N1168" t="str">
        <f>+IF($C1168="","",CDR!AO1169)</f>
        <v/>
      </c>
      <c r="P1168" t="str">
        <f t="shared" si="146"/>
        <v/>
      </c>
      <c r="Q1168" t="str">
        <f>+IF($C1168="","",CDR!A1169)</f>
        <v/>
      </c>
      <c r="S1168" t="str">
        <f t="shared" si="147"/>
        <v/>
      </c>
      <c r="T1168" t="str">
        <f t="shared" si="148"/>
        <v/>
      </c>
      <c r="U1168" t="str">
        <f t="shared" si="149"/>
        <v/>
      </c>
      <c r="V1168" t="str">
        <f>+IF(C1168="","",IF(CDR!L1169="VRAC","Composant sans Colisage","Homogène"))</f>
        <v/>
      </c>
      <c r="W1168" t="str">
        <f>+IF(C1168="","",IF(CDR!L1169="VRAC","EACH",IF(CDR!L1169="COLIS","COLIS (CARTON FARDEAU DISPLAY)","PALETTE - BOX")))</f>
        <v/>
      </c>
      <c r="X1168" t="str">
        <f>+IF($C1168="","",IF(CDR!L1169="PALETTE",CDR!M1169,""))</f>
        <v/>
      </c>
      <c r="Z1168" t="str">
        <f>+IF($C1168="","",IF(CDR!N1169="PALETTE","",CDR!M1169))</f>
        <v/>
      </c>
      <c r="AC1168" t="str">
        <f t="shared" si="150"/>
        <v/>
      </c>
      <c r="AD1168" t="str">
        <f>+IF($C1168="","",CDR!$J$2)</f>
        <v/>
      </c>
      <c r="AE1168" t="str">
        <f>+IF(C1168="","",CDR!J1166)</f>
        <v/>
      </c>
      <c r="AF1168" t="str">
        <f t="shared" si="151"/>
        <v/>
      </c>
    </row>
    <row r="1169" spans="1:32" x14ac:dyDescent="0.25">
      <c r="A1169" t="str">
        <f>+IF($C1169="","",IF(CDR!I1170="","",TEXT(CDR!I1170,"00000000000000")))</f>
        <v/>
      </c>
      <c r="B1169" t="str">
        <f t="shared" si="144"/>
        <v/>
      </c>
      <c r="C1169" t="str">
        <f>+IF(CDR!F1170="","",SUBSTITUTE(CDR!F1170,"CHAR (10)"," "))</f>
        <v/>
      </c>
      <c r="D1169" t="str">
        <f>+IF(CDR!F1170="","",SUBSTITUTE(CDR!F1170,"CHAR (10)"," "))</f>
        <v/>
      </c>
      <c r="E1169" t="str">
        <f t="shared" si="145"/>
        <v/>
      </c>
      <c r="F1169" t="str">
        <f>+IF($C1169="","",IF(CDR!G1170="BIO","Oui","Non"))</f>
        <v/>
      </c>
      <c r="G1169" t="str">
        <f>+IF($C1169="","",IF(CDR!D1170="DOMEDIA","MDD",IF(CDR!D1170="APTA","MDD",IF(CDR!D1170="TOP BUDGET","Premier Prix","MN"))))</f>
        <v/>
      </c>
      <c r="H1169" t="str">
        <f>+IF($C1169="","",CDR!D1170)</f>
        <v/>
      </c>
      <c r="K1169" t="str">
        <f>+IF($C1169="","",CDR!$E$2)</f>
        <v/>
      </c>
      <c r="L1169" t="str">
        <f>+IF($C1169="","",CDR!$G$2)</f>
        <v/>
      </c>
      <c r="M1169" t="str">
        <f>+IF($C1169="","",CDR!AN1170)</f>
        <v/>
      </c>
      <c r="N1169" t="str">
        <f>+IF($C1169="","",CDR!AO1170)</f>
        <v/>
      </c>
      <c r="P1169" t="str">
        <f t="shared" si="146"/>
        <v/>
      </c>
      <c r="Q1169" t="str">
        <f>+IF($C1169="","",CDR!A1170)</f>
        <v/>
      </c>
      <c r="S1169" t="str">
        <f t="shared" si="147"/>
        <v/>
      </c>
      <c r="T1169" t="str">
        <f t="shared" si="148"/>
        <v/>
      </c>
      <c r="U1169" t="str">
        <f t="shared" si="149"/>
        <v/>
      </c>
      <c r="V1169" t="str">
        <f>+IF(C1169="","",IF(CDR!L1170="VRAC","Composant sans Colisage","Homogène"))</f>
        <v/>
      </c>
      <c r="W1169" t="str">
        <f>+IF(C1169="","",IF(CDR!L1170="VRAC","EACH",IF(CDR!L1170="COLIS","COLIS (CARTON FARDEAU DISPLAY)","PALETTE - BOX")))</f>
        <v/>
      </c>
      <c r="X1169" t="str">
        <f>+IF($C1169="","",IF(CDR!L1170="PALETTE",CDR!M1170,""))</f>
        <v/>
      </c>
      <c r="Z1169" t="str">
        <f>+IF($C1169="","",IF(CDR!N1170="PALETTE","",CDR!M1170))</f>
        <v/>
      </c>
      <c r="AC1169" t="str">
        <f t="shared" si="150"/>
        <v/>
      </c>
      <c r="AD1169" t="str">
        <f>+IF($C1169="","",CDR!$J$2)</f>
        <v/>
      </c>
      <c r="AE1169" t="str">
        <f>+IF(C1169="","",CDR!J1167)</f>
        <v/>
      </c>
      <c r="AF1169" t="str">
        <f t="shared" si="151"/>
        <v/>
      </c>
    </row>
    <row r="1170" spans="1:32" x14ac:dyDescent="0.25">
      <c r="A1170" t="str">
        <f>+IF($C1170="","",IF(CDR!I1171="","",TEXT(CDR!I1171,"00000000000000")))</f>
        <v/>
      </c>
      <c r="B1170" t="str">
        <f t="shared" si="144"/>
        <v/>
      </c>
      <c r="C1170" t="str">
        <f>+IF(CDR!F1171="","",SUBSTITUTE(CDR!F1171,"CHAR (10)"," "))</f>
        <v/>
      </c>
      <c r="D1170" t="str">
        <f>+IF(CDR!F1171="","",SUBSTITUTE(CDR!F1171,"CHAR (10)"," "))</f>
        <v/>
      </c>
      <c r="E1170" t="str">
        <f t="shared" si="145"/>
        <v/>
      </c>
      <c r="F1170" t="str">
        <f>+IF($C1170="","",IF(CDR!G1171="BIO","Oui","Non"))</f>
        <v/>
      </c>
      <c r="G1170" t="str">
        <f>+IF($C1170="","",IF(CDR!D1171="DOMEDIA","MDD",IF(CDR!D1171="APTA","MDD",IF(CDR!D1171="TOP BUDGET","Premier Prix","MN"))))</f>
        <v/>
      </c>
      <c r="H1170" t="str">
        <f>+IF($C1170="","",CDR!D1171)</f>
        <v/>
      </c>
      <c r="K1170" t="str">
        <f>+IF($C1170="","",CDR!$E$2)</f>
        <v/>
      </c>
      <c r="L1170" t="str">
        <f>+IF($C1170="","",CDR!$G$2)</f>
        <v/>
      </c>
      <c r="M1170" t="str">
        <f>+IF($C1170="","",CDR!AN1171)</f>
        <v/>
      </c>
      <c r="N1170" t="str">
        <f>+IF($C1170="","",CDR!AO1171)</f>
        <v/>
      </c>
      <c r="P1170" t="str">
        <f t="shared" si="146"/>
        <v/>
      </c>
      <c r="Q1170" t="str">
        <f>+IF($C1170="","",CDR!A1171)</f>
        <v/>
      </c>
      <c r="S1170" t="str">
        <f t="shared" si="147"/>
        <v/>
      </c>
      <c r="T1170" t="str">
        <f t="shared" si="148"/>
        <v/>
      </c>
      <c r="U1170" t="str">
        <f t="shared" si="149"/>
        <v/>
      </c>
      <c r="V1170" t="str">
        <f>+IF(C1170="","",IF(CDR!L1171="VRAC","Composant sans Colisage","Homogène"))</f>
        <v/>
      </c>
      <c r="W1170" t="str">
        <f>+IF(C1170="","",IF(CDR!L1171="VRAC","EACH",IF(CDR!L1171="COLIS","COLIS (CARTON FARDEAU DISPLAY)","PALETTE - BOX")))</f>
        <v/>
      </c>
      <c r="X1170" t="str">
        <f>+IF($C1170="","",IF(CDR!L1171="PALETTE",CDR!M1171,""))</f>
        <v/>
      </c>
      <c r="Z1170" t="str">
        <f>+IF($C1170="","",IF(CDR!N1171="PALETTE","",CDR!M1171))</f>
        <v/>
      </c>
      <c r="AC1170" t="str">
        <f t="shared" si="150"/>
        <v/>
      </c>
      <c r="AD1170" t="str">
        <f>+IF($C1170="","",CDR!$J$2)</f>
        <v/>
      </c>
      <c r="AE1170" t="str">
        <f>+IF(C1170="","",CDR!J1168)</f>
        <v/>
      </c>
      <c r="AF1170" t="str">
        <f t="shared" si="151"/>
        <v/>
      </c>
    </row>
    <row r="1171" spans="1:32" x14ac:dyDescent="0.25">
      <c r="A1171" t="str">
        <f>+IF($C1171="","",IF(CDR!I1172="","",TEXT(CDR!I1172,"00000000000000")))</f>
        <v/>
      </c>
      <c r="B1171" t="str">
        <f t="shared" si="144"/>
        <v/>
      </c>
      <c r="C1171" t="str">
        <f>+IF(CDR!F1172="","",SUBSTITUTE(CDR!F1172,"CHAR (10)"," "))</f>
        <v/>
      </c>
      <c r="D1171" t="str">
        <f>+IF(CDR!F1172="","",SUBSTITUTE(CDR!F1172,"CHAR (10)"," "))</f>
        <v/>
      </c>
      <c r="E1171" t="str">
        <f t="shared" si="145"/>
        <v/>
      </c>
      <c r="F1171" t="str">
        <f>+IF($C1171="","",IF(CDR!G1172="BIO","Oui","Non"))</f>
        <v/>
      </c>
      <c r="G1171" t="str">
        <f>+IF($C1171="","",IF(CDR!D1172="DOMEDIA","MDD",IF(CDR!D1172="APTA","MDD",IF(CDR!D1172="TOP BUDGET","Premier Prix","MN"))))</f>
        <v/>
      </c>
      <c r="H1171" t="str">
        <f>+IF($C1171="","",CDR!D1172)</f>
        <v/>
      </c>
      <c r="K1171" t="str">
        <f>+IF($C1171="","",CDR!$E$2)</f>
        <v/>
      </c>
      <c r="L1171" t="str">
        <f>+IF($C1171="","",CDR!$G$2)</f>
        <v/>
      </c>
      <c r="M1171" t="str">
        <f>+IF($C1171="","",CDR!AN1172)</f>
        <v/>
      </c>
      <c r="N1171" t="str">
        <f>+IF($C1171="","",CDR!AO1172)</f>
        <v/>
      </c>
      <c r="P1171" t="str">
        <f t="shared" si="146"/>
        <v/>
      </c>
      <c r="Q1171" t="str">
        <f>+IF($C1171="","",CDR!A1172)</f>
        <v/>
      </c>
      <c r="S1171" t="str">
        <f t="shared" si="147"/>
        <v/>
      </c>
      <c r="T1171" t="str">
        <f t="shared" si="148"/>
        <v/>
      </c>
      <c r="U1171" t="str">
        <f t="shared" si="149"/>
        <v/>
      </c>
      <c r="V1171" t="str">
        <f>+IF(C1171="","",IF(CDR!L1172="VRAC","Composant sans Colisage","Homogène"))</f>
        <v/>
      </c>
      <c r="W1171" t="str">
        <f>+IF(C1171="","",IF(CDR!L1172="VRAC","EACH",IF(CDR!L1172="COLIS","COLIS (CARTON FARDEAU DISPLAY)","PALETTE - BOX")))</f>
        <v/>
      </c>
      <c r="X1171" t="str">
        <f>+IF($C1171="","",IF(CDR!L1172="PALETTE",CDR!M1172,""))</f>
        <v/>
      </c>
      <c r="Z1171" t="str">
        <f>+IF($C1171="","",IF(CDR!N1172="PALETTE","",CDR!M1172))</f>
        <v/>
      </c>
      <c r="AC1171" t="str">
        <f t="shared" si="150"/>
        <v/>
      </c>
      <c r="AD1171" t="str">
        <f>+IF($C1171="","",CDR!$J$2)</f>
        <v/>
      </c>
      <c r="AE1171" t="str">
        <f>+IF(C1171="","",CDR!J1169)</f>
        <v/>
      </c>
      <c r="AF1171" t="str">
        <f t="shared" si="151"/>
        <v/>
      </c>
    </row>
    <row r="1172" spans="1:32" x14ac:dyDescent="0.25">
      <c r="A1172" t="str">
        <f>+IF($C1172="","",IF(CDR!I1173="","",TEXT(CDR!I1173,"00000000000000")))</f>
        <v/>
      </c>
      <c r="B1172" t="str">
        <f t="shared" si="144"/>
        <v/>
      </c>
      <c r="C1172" t="str">
        <f>+IF(CDR!F1173="","",SUBSTITUTE(CDR!F1173,"CHAR (10)"," "))</f>
        <v/>
      </c>
      <c r="D1172" t="str">
        <f>+IF(CDR!F1173="","",SUBSTITUTE(CDR!F1173,"CHAR (10)"," "))</f>
        <v/>
      </c>
      <c r="E1172" t="str">
        <f t="shared" si="145"/>
        <v/>
      </c>
      <c r="F1172" t="str">
        <f>+IF($C1172="","",IF(CDR!G1173="BIO","Oui","Non"))</f>
        <v/>
      </c>
      <c r="G1172" t="str">
        <f>+IF($C1172="","",IF(CDR!D1173="DOMEDIA","MDD",IF(CDR!D1173="APTA","MDD",IF(CDR!D1173="TOP BUDGET","Premier Prix","MN"))))</f>
        <v/>
      </c>
      <c r="H1172" t="str">
        <f>+IF($C1172="","",CDR!D1173)</f>
        <v/>
      </c>
      <c r="K1172" t="str">
        <f>+IF($C1172="","",CDR!$E$2)</f>
        <v/>
      </c>
      <c r="L1172" t="str">
        <f>+IF($C1172="","",CDR!$G$2)</f>
        <v/>
      </c>
      <c r="M1172" t="str">
        <f>+IF($C1172="","",CDR!AN1173)</f>
        <v/>
      </c>
      <c r="N1172" t="str">
        <f>+IF($C1172="","",CDR!AO1173)</f>
        <v/>
      </c>
      <c r="P1172" t="str">
        <f t="shared" si="146"/>
        <v/>
      </c>
      <c r="Q1172" t="str">
        <f>+IF($C1172="","",CDR!A1173)</f>
        <v/>
      </c>
      <c r="S1172" t="str">
        <f t="shared" si="147"/>
        <v/>
      </c>
      <c r="T1172" t="str">
        <f t="shared" si="148"/>
        <v/>
      </c>
      <c r="U1172" t="str">
        <f t="shared" si="149"/>
        <v/>
      </c>
      <c r="V1172" t="str">
        <f>+IF(C1172="","",IF(CDR!L1173="VRAC","Composant sans Colisage","Homogène"))</f>
        <v/>
      </c>
      <c r="W1172" t="str">
        <f>+IF(C1172="","",IF(CDR!L1173="VRAC","EACH",IF(CDR!L1173="COLIS","COLIS (CARTON FARDEAU DISPLAY)","PALETTE - BOX")))</f>
        <v/>
      </c>
      <c r="X1172" t="str">
        <f>+IF($C1172="","",IF(CDR!L1173="PALETTE",CDR!M1173,""))</f>
        <v/>
      </c>
      <c r="Z1172" t="str">
        <f>+IF($C1172="","",IF(CDR!N1173="PALETTE","",CDR!M1173))</f>
        <v/>
      </c>
      <c r="AC1172" t="str">
        <f t="shared" si="150"/>
        <v/>
      </c>
      <c r="AD1172" t="str">
        <f>+IF($C1172="","",CDR!$J$2)</f>
        <v/>
      </c>
      <c r="AE1172" t="str">
        <f>+IF(C1172="","",CDR!J1170)</f>
        <v/>
      </c>
      <c r="AF1172" t="str">
        <f t="shared" si="151"/>
        <v/>
      </c>
    </row>
    <row r="1173" spans="1:32" x14ac:dyDescent="0.25">
      <c r="A1173" t="str">
        <f>+IF($C1173="","",IF(CDR!I1174="","",TEXT(CDR!I1174,"00000000000000")))</f>
        <v/>
      </c>
      <c r="B1173" t="str">
        <f t="shared" si="144"/>
        <v/>
      </c>
      <c r="C1173" t="str">
        <f>+IF(CDR!F1174="","",SUBSTITUTE(CDR!F1174,"CHAR (10)"," "))</f>
        <v/>
      </c>
      <c r="D1173" t="str">
        <f>+IF(CDR!F1174="","",SUBSTITUTE(CDR!F1174,"CHAR (10)"," "))</f>
        <v/>
      </c>
      <c r="E1173" t="str">
        <f t="shared" si="145"/>
        <v/>
      </c>
      <c r="F1173" t="str">
        <f>+IF($C1173="","",IF(CDR!G1174="BIO","Oui","Non"))</f>
        <v/>
      </c>
      <c r="G1173" t="str">
        <f>+IF($C1173="","",IF(CDR!D1174="DOMEDIA","MDD",IF(CDR!D1174="APTA","MDD",IF(CDR!D1174="TOP BUDGET","Premier Prix","MN"))))</f>
        <v/>
      </c>
      <c r="H1173" t="str">
        <f>+IF($C1173="","",CDR!D1174)</f>
        <v/>
      </c>
      <c r="K1173" t="str">
        <f>+IF($C1173="","",CDR!$E$2)</f>
        <v/>
      </c>
      <c r="L1173" t="str">
        <f>+IF($C1173="","",CDR!$G$2)</f>
        <v/>
      </c>
      <c r="M1173" t="str">
        <f>+IF($C1173="","",CDR!AN1174)</f>
        <v/>
      </c>
      <c r="N1173" t="str">
        <f>+IF($C1173="","",CDR!AO1174)</f>
        <v/>
      </c>
      <c r="P1173" t="str">
        <f t="shared" si="146"/>
        <v/>
      </c>
      <c r="Q1173" t="str">
        <f>+IF($C1173="","",CDR!A1174)</f>
        <v/>
      </c>
      <c r="S1173" t="str">
        <f t="shared" si="147"/>
        <v/>
      </c>
      <c r="T1173" t="str">
        <f t="shared" si="148"/>
        <v/>
      </c>
      <c r="U1173" t="str">
        <f t="shared" si="149"/>
        <v/>
      </c>
      <c r="V1173" t="str">
        <f>+IF(C1173="","",IF(CDR!L1174="VRAC","Composant sans Colisage","Homogène"))</f>
        <v/>
      </c>
      <c r="W1173" t="str">
        <f>+IF(C1173="","",IF(CDR!L1174="VRAC","EACH",IF(CDR!L1174="COLIS","COLIS (CARTON FARDEAU DISPLAY)","PALETTE - BOX")))</f>
        <v/>
      </c>
      <c r="X1173" t="str">
        <f>+IF($C1173="","",IF(CDR!L1174="PALETTE",CDR!M1174,""))</f>
        <v/>
      </c>
      <c r="Z1173" t="str">
        <f>+IF($C1173="","",IF(CDR!N1174="PALETTE","",CDR!M1174))</f>
        <v/>
      </c>
      <c r="AC1173" t="str">
        <f t="shared" si="150"/>
        <v/>
      </c>
      <c r="AD1173" t="str">
        <f>+IF($C1173="","",CDR!$J$2)</f>
        <v/>
      </c>
      <c r="AE1173" t="str">
        <f>+IF(C1173="","",CDR!J1171)</f>
        <v/>
      </c>
      <c r="AF1173" t="str">
        <f t="shared" si="151"/>
        <v/>
      </c>
    </row>
    <row r="1174" spans="1:32" x14ac:dyDescent="0.25">
      <c r="A1174" t="str">
        <f>+IF($C1174="","",IF(CDR!I1175="","",TEXT(CDR!I1175,"00000000000000")))</f>
        <v/>
      </c>
      <c r="B1174" t="str">
        <f t="shared" si="144"/>
        <v/>
      </c>
      <c r="C1174" t="str">
        <f>+IF(CDR!F1175="","",SUBSTITUTE(CDR!F1175,"CHAR (10)"," "))</f>
        <v/>
      </c>
      <c r="D1174" t="str">
        <f>+IF(CDR!F1175="","",SUBSTITUTE(CDR!F1175,"CHAR (10)"," "))</f>
        <v/>
      </c>
      <c r="E1174" t="str">
        <f t="shared" si="145"/>
        <v/>
      </c>
      <c r="F1174" t="str">
        <f>+IF($C1174="","",IF(CDR!G1175="BIO","Oui","Non"))</f>
        <v/>
      </c>
      <c r="G1174" t="str">
        <f>+IF($C1174="","",IF(CDR!D1175="DOMEDIA","MDD",IF(CDR!D1175="APTA","MDD",IF(CDR!D1175="TOP BUDGET","Premier Prix","MN"))))</f>
        <v/>
      </c>
      <c r="H1174" t="str">
        <f>+IF($C1174="","",CDR!D1175)</f>
        <v/>
      </c>
      <c r="K1174" t="str">
        <f>+IF($C1174="","",CDR!$E$2)</f>
        <v/>
      </c>
      <c r="L1174" t="str">
        <f>+IF($C1174="","",CDR!$G$2)</f>
        <v/>
      </c>
      <c r="M1174" t="str">
        <f>+IF($C1174="","",CDR!AN1175)</f>
        <v/>
      </c>
      <c r="N1174" t="str">
        <f>+IF($C1174="","",CDR!AO1175)</f>
        <v/>
      </c>
      <c r="P1174" t="str">
        <f t="shared" si="146"/>
        <v/>
      </c>
      <c r="Q1174" t="str">
        <f>+IF($C1174="","",CDR!A1175)</f>
        <v/>
      </c>
      <c r="S1174" t="str">
        <f t="shared" si="147"/>
        <v/>
      </c>
      <c r="T1174" t="str">
        <f t="shared" si="148"/>
        <v/>
      </c>
      <c r="U1174" t="str">
        <f t="shared" si="149"/>
        <v/>
      </c>
      <c r="V1174" t="str">
        <f>+IF(C1174="","",IF(CDR!L1175="VRAC","Composant sans Colisage","Homogène"))</f>
        <v/>
      </c>
      <c r="W1174" t="str">
        <f>+IF(C1174="","",IF(CDR!L1175="VRAC","EACH",IF(CDR!L1175="COLIS","COLIS (CARTON FARDEAU DISPLAY)","PALETTE - BOX")))</f>
        <v/>
      </c>
      <c r="X1174" t="str">
        <f>+IF($C1174="","",IF(CDR!L1175="PALETTE",CDR!M1175,""))</f>
        <v/>
      </c>
      <c r="Z1174" t="str">
        <f>+IF($C1174="","",IF(CDR!N1175="PALETTE","",CDR!M1175))</f>
        <v/>
      </c>
      <c r="AC1174" t="str">
        <f t="shared" si="150"/>
        <v/>
      </c>
      <c r="AD1174" t="str">
        <f>+IF($C1174="","",CDR!$J$2)</f>
        <v/>
      </c>
      <c r="AE1174" t="str">
        <f>+IF(C1174="","",CDR!J1172)</f>
        <v/>
      </c>
      <c r="AF1174" t="str">
        <f t="shared" si="151"/>
        <v/>
      </c>
    </row>
    <row r="1175" spans="1:32" x14ac:dyDescent="0.25">
      <c r="A1175" t="str">
        <f>+IF($C1175="","",IF(CDR!I1176="","",TEXT(CDR!I1176,"00000000000000")))</f>
        <v/>
      </c>
      <c r="B1175" t="str">
        <f t="shared" si="144"/>
        <v/>
      </c>
      <c r="C1175" t="str">
        <f>+IF(CDR!F1176="","",SUBSTITUTE(CDR!F1176,"CHAR (10)"," "))</f>
        <v/>
      </c>
      <c r="D1175" t="str">
        <f>+IF(CDR!F1176="","",SUBSTITUTE(CDR!F1176,"CHAR (10)"," "))</f>
        <v/>
      </c>
      <c r="E1175" t="str">
        <f t="shared" si="145"/>
        <v/>
      </c>
      <c r="F1175" t="str">
        <f>+IF($C1175="","",IF(CDR!G1176="BIO","Oui","Non"))</f>
        <v/>
      </c>
      <c r="G1175" t="str">
        <f>+IF($C1175="","",IF(CDR!D1176="DOMEDIA","MDD",IF(CDR!D1176="APTA","MDD",IF(CDR!D1176="TOP BUDGET","Premier Prix","MN"))))</f>
        <v/>
      </c>
      <c r="H1175" t="str">
        <f>+IF($C1175="","",CDR!D1176)</f>
        <v/>
      </c>
      <c r="K1175" t="str">
        <f>+IF($C1175="","",CDR!$E$2)</f>
        <v/>
      </c>
      <c r="L1175" t="str">
        <f>+IF($C1175="","",CDR!$G$2)</f>
        <v/>
      </c>
      <c r="M1175" t="str">
        <f>+IF($C1175="","",CDR!AN1176)</f>
        <v/>
      </c>
      <c r="N1175" t="str">
        <f>+IF($C1175="","",CDR!AO1176)</f>
        <v/>
      </c>
      <c r="P1175" t="str">
        <f t="shared" si="146"/>
        <v/>
      </c>
      <c r="Q1175" t="str">
        <f>+IF($C1175="","",CDR!A1176)</f>
        <v/>
      </c>
      <c r="S1175" t="str">
        <f t="shared" si="147"/>
        <v/>
      </c>
      <c r="T1175" t="str">
        <f t="shared" si="148"/>
        <v/>
      </c>
      <c r="U1175" t="str">
        <f t="shared" si="149"/>
        <v/>
      </c>
      <c r="V1175" t="str">
        <f>+IF(C1175="","",IF(CDR!L1176="VRAC","Composant sans Colisage","Homogène"))</f>
        <v/>
      </c>
      <c r="W1175" t="str">
        <f>+IF(C1175="","",IF(CDR!L1176="VRAC","EACH",IF(CDR!L1176="COLIS","COLIS (CARTON FARDEAU DISPLAY)","PALETTE - BOX")))</f>
        <v/>
      </c>
      <c r="X1175" t="str">
        <f>+IF($C1175="","",IF(CDR!L1176="PALETTE",CDR!M1176,""))</f>
        <v/>
      </c>
      <c r="Z1175" t="str">
        <f>+IF($C1175="","",IF(CDR!N1176="PALETTE","",CDR!M1176))</f>
        <v/>
      </c>
      <c r="AC1175" t="str">
        <f t="shared" si="150"/>
        <v/>
      </c>
      <c r="AD1175" t="str">
        <f>+IF($C1175="","",CDR!$J$2)</f>
        <v/>
      </c>
      <c r="AE1175" t="str">
        <f>+IF(C1175="","",CDR!J1173)</f>
        <v/>
      </c>
      <c r="AF1175" t="str">
        <f t="shared" si="151"/>
        <v/>
      </c>
    </row>
    <row r="1176" spans="1:32" x14ac:dyDescent="0.25">
      <c r="A1176" t="str">
        <f>+IF($C1176="","",IF(CDR!I1177="","",TEXT(CDR!I1177,"00000000000000")))</f>
        <v/>
      </c>
      <c r="B1176" t="str">
        <f t="shared" si="144"/>
        <v/>
      </c>
      <c r="C1176" t="str">
        <f>+IF(CDR!F1177="","",SUBSTITUTE(CDR!F1177,"CHAR (10)"," "))</f>
        <v/>
      </c>
      <c r="D1176" t="str">
        <f>+IF(CDR!F1177="","",SUBSTITUTE(CDR!F1177,"CHAR (10)"," "))</f>
        <v/>
      </c>
      <c r="E1176" t="str">
        <f t="shared" si="145"/>
        <v/>
      </c>
      <c r="F1176" t="str">
        <f>+IF($C1176="","",IF(CDR!G1177="BIO","Oui","Non"))</f>
        <v/>
      </c>
      <c r="G1176" t="str">
        <f>+IF($C1176="","",IF(CDR!D1177="DOMEDIA","MDD",IF(CDR!D1177="APTA","MDD",IF(CDR!D1177="TOP BUDGET","Premier Prix","MN"))))</f>
        <v/>
      </c>
      <c r="H1176" t="str">
        <f>+IF($C1176="","",CDR!D1177)</f>
        <v/>
      </c>
      <c r="K1176" t="str">
        <f>+IF($C1176="","",CDR!$E$2)</f>
        <v/>
      </c>
      <c r="L1176" t="str">
        <f>+IF($C1176="","",CDR!$G$2)</f>
        <v/>
      </c>
      <c r="M1176" t="str">
        <f>+IF($C1176="","",CDR!AN1177)</f>
        <v/>
      </c>
      <c r="N1176" t="str">
        <f>+IF($C1176="","",CDR!AO1177)</f>
        <v/>
      </c>
      <c r="P1176" t="str">
        <f t="shared" si="146"/>
        <v/>
      </c>
      <c r="Q1176" t="str">
        <f>+IF($C1176="","",CDR!A1177)</f>
        <v/>
      </c>
      <c r="S1176" t="str">
        <f t="shared" si="147"/>
        <v/>
      </c>
      <c r="T1176" t="str">
        <f t="shared" si="148"/>
        <v/>
      </c>
      <c r="U1176" t="str">
        <f t="shared" si="149"/>
        <v/>
      </c>
      <c r="V1176" t="str">
        <f>+IF(C1176="","",IF(CDR!L1177="VRAC","Composant sans Colisage","Homogène"))</f>
        <v/>
      </c>
      <c r="W1176" t="str">
        <f>+IF(C1176="","",IF(CDR!L1177="VRAC","EACH",IF(CDR!L1177="COLIS","COLIS (CARTON FARDEAU DISPLAY)","PALETTE - BOX")))</f>
        <v/>
      </c>
      <c r="X1176" t="str">
        <f>+IF($C1176="","",IF(CDR!L1177="PALETTE",CDR!M1177,""))</f>
        <v/>
      </c>
      <c r="Z1176" t="str">
        <f>+IF($C1176="","",IF(CDR!N1177="PALETTE","",CDR!M1177))</f>
        <v/>
      </c>
      <c r="AC1176" t="str">
        <f t="shared" si="150"/>
        <v/>
      </c>
      <c r="AD1176" t="str">
        <f>+IF($C1176="","",CDR!$J$2)</f>
        <v/>
      </c>
      <c r="AE1176" t="str">
        <f>+IF(C1176="","",CDR!J1174)</f>
        <v/>
      </c>
      <c r="AF1176" t="str">
        <f t="shared" si="151"/>
        <v/>
      </c>
    </row>
    <row r="1177" spans="1:32" x14ac:dyDescent="0.25">
      <c r="A1177" t="str">
        <f>+IF($C1177="","",IF(CDR!I1178="","",TEXT(CDR!I1178,"00000000000000")))</f>
        <v/>
      </c>
      <c r="B1177" t="str">
        <f t="shared" si="144"/>
        <v/>
      </c>
      <c r="C1177" t="str">
        <f>+IF(CDR!F1178="","",SUBSTITUTE(CDR!F1178,"CHAR (10)"," "))</f>
        <v/>
      </c>
      <c r="D1177" t="str">
        <f>+IF(CDR!F1178="","",SUBSTITUTE(CDR!F1178,"CHAR (10)"," "))</f>
        <v/>
      </c>
      <c r="E1177" t="str">
        <f t="shared" si="145"/>
        <v/>
      </c>
      <c r="F1177" t="str">
        <f>+IF($C1177="","",IF(CDR!G1178="BIO","Oui","Non"))</f>
        <v/>
      </c>
      <c r="G1177" t="str">
        <f>+IF($C1177="","",IF(CDR!D1178="DOMEDIA","MDD",IF(CDR!D1178="APTA","MDD",IF(CDR!D1178="TOP BUDGET","Premier Prix","MN"))))</f>
        <v/>
      </c>
      <c r="H1177" t="str">
        <f>+IF($C1177="","",CDR!D1178)</f>
        <v/>
      </c>
      <c r="K1177" t="str">
        <f>+IF($C1177="","",CDR!$E$2)</f>
        <v/>
      </c>
      <c r="L1177" t="str">
        <f>+IF($C1177="","",CDR!$G$2)</f>
        <v/>
      </c>
      <c r="M1177" t="str">
        <f>+IF($C1177="","",CDR!AN1178)</f>
        <v/>
      </c>
      <c r="N1177" t="str">
        <f>+IF($C1177="","",CDR!AO1178)</f>
        <v/>
      </c>
      <c r="P1177" t="str">
        <f t="shared" si="146"/>
        <v/>
      </c>
      <c r="Q1177" t="str">
        <f>+IF($C1177="","",CDR!A1178)</f>
        <v/>
      </c>
      <c r="S1177" t="str">
        <f t="shared" si="147"/>
        <v/>
      </c>
      <c r="T1177" t="str">
        <f t="shared" si="148"/>
        <v/>
      </c>
      <c r="U1177" t="str">
        <f t="shared" si="149"/>
        <v/>
      </c>
      <c r="V1177" t="str">
        <f>+IF(C1177="","",IF(CDR!L1178="VRAC","Composant sans Colisage","Homogène"))</f>
        <v/>
      </c>
      <c r="W1177" t="str">
        <f>+IF(C1177="","",IF(CDR!L1178="VRAC","EACH",IF(CDR!L1178="COLIS","COLIS (CARTON FARDEAU DISPLAY)","PALETTE - BOX")))</f>
        <v/>
      </c>
      <c r="X1177" t="str">
        <f>+IF($C1177="","",IF(CDR!L1178="PALETTE",CDR!M1178,""))</f>
        <v/>
      </c>
      <c r="Z1177" t="str">
        <f>+IF($C1177="","",IF(CDR!N1178="PALETTE","",CDR!M1178))</f>
        <v/>
      </c>
      <c r="AC1177" t="str">
        <f t="shared" si="150"/>
        <v/>
      </c>
      <c r="AD1177" t="str">
        <f>+IF($C1177="","",CDR!$J$2)</f>
        <v/>
      </c>
      <c r="AE1177" t="str">
        <f>+IF(C1177="","",CDR!J1175)</f>
        <v/>
      </c>
      <c r="AF1177" t="str">
        <f t="shared" si="151"/>
        <v/>
      </c>
    </row>
    <row r="1178" spans="1:32" x14ac:dyDescent="0.25">
      <c r="A1178" t="str">
        <f>+IF($C1178="","",IF(CDR!I1179="","",TEXT(CDR!I1179,"00000000000000")))</f>
        <v/>
      </c>
      <c r="B1178" t="str">
        <f t="shared" si="144"/>
        <v/>
      </c>
      <c r="C1178" t="str">
        <f>+IF(CDR!F1179="","",SUBSTITUTE(CDR!F1179,"CHAR (10)"," "))</f>
        <v/>
      </c>
      <c r="D1178" t="str">
        <f>+IF(CDR!F1179="","",SUBSTITUTE(CDR!F1179,"CHAR (10)"," "))</f>
        <v/>
      </c>
      <c r="E1178" t="str">
        <f t="shared" si="145"/>
        <v/>
      </c>
      <c r="F1178" t="str">
        <f>+IF($C1178="","",IF(CDR!G1179="BIO","Oui","Non"))</f>
        <v/>
      </c>
      <c r="G1178" t="str">
        <f>+IF($C1178="","",IF(CDR!D1179="DOMEDIA","MDD",IF(CDR!D1179="APTA","MDD",IF(CDR!D1179="TOP BUDGET","Premier Prix","MN"))))</f>
        <v/>
      </c>
      <c r="H1178" t="str">
        <f>+IF($C1178="","",CDR!D1179)</f>
        <v/>
      </c>
      <c r="K1178" t="str">
        <f>+IF($C1178="","",CDR!$E$2)</f>
        <v/>
      </c>
      <c r="L1178" t="str">
        <f>+IF($C1178="","",CDR!$G$2)</f>
        <v/>
      </c>
      <c r="M1178" t="str">
        <f>+IF($C1178="","",CDR!AN1179)</f>
        <v/>
      </c>
      <c r="N1178" t="str">
        <f>+IF($C1178="","",CDR!AO1179)</f>
        <v/>
      </c>
      <c r="P1178" t="str">
        <f t="shared" si="146"/>
        <v/>
      </c>
      <c r="Q1178" t="str">
        <f>+IF($C1178="","",CDR!A1179)</f>
        <v/>
      </c>
      <c r="S1178" t="str">
        <f t="shared" si="147"/>
        <v/>
      </c>
      <c r="T1178" t="str">
        <f t="shared" si="148"/>
        <v/>
      </c>
      <c r="U1178" t="str">
        <f t="shared" si="149"/>
        <v/>
      </c>
      <c r="V1178" t="str">
        <f>+IF(C1178="","",IF(CDR!L1179="VRAC","Composant sans Colisage","Homogène"))</f>
        <v/>
      </c>
      <c r="W1178" t="str">
        <f>+IF(C1178="","",IF(CDR!L1179="VRAC","EACH",IF(CDR!L1179="COLIS","COLIS (CARTON FARDEAU DISPLAY)","PALETTE - BOX")))</f>
        <v/>
      </c>
      <c r="X1178" t="str">
        <f>+IF($C1178="","",IF(CDR!L1179="PALETTE",CDR!M1179,""))</f>
        <v/>
      </c>
      <c r="Z1178" t="str">
        <f>+IF($C1178="","",IF(CDR!N1179="PALETTE","",CDR!M1179))</f>
        <v/>
      </c>
      <c r="AC1178" t="str">
        <f t="shared" si="150"/>
        <v/>
      </c>
      <c r="AD1178" t="str">
        <f>+IF($C1178="","",CDR!$J$2)</f>
        <v/>
      </c>
      <c r="AE1178" t="str">
        <f>+IF(C1178="","",CDR!J1176)</f>
        <v/>
      </c>
      <c r="AF1178" t="str">
        <f t="shared" si="151"/>
        <v/>
      </c>
    </row>
    <row r="1179" spans="1:32" x14ac:dyDescent="0.25">
      <c r="A1179" t="str">
        <f>+IF($C1179="","",IF(CDR!I1180="","",TEXT(CDR!I1180,"00000000000000")))</f>
        <v/>
      </c>
      <c r="B1179" t="str">
        <f t="shared" si="144"/>
        <v/>
      </c>
      <c r="C1179" t="str">
        <f>+IF(CDR!F1180="","",SUBSTITUTE(CDR!F1180,"CHAR (10)"," "))</f>
        <v/>
      </c>
      <c r="D1179" t="str">
        <f>+IF(CDR!F1180="","",SUBSTITUTE(CDR!F1180,"CHAR (10)"," "))</f>
        <v/>
      </c>
      <c r="E1179" t="str">
        <f t="shared" si="145"/>
        <v/>
      </c>
      <c r="F1179" t="str">
        <f>+IF($C1179="","",IF(CDR!G1180="BIO","Oui","Non"))</f>
        <v/>
      </c>
      <c r="G1179" t="str">
        <f>+IF($C1179="","",IF(CDR!D1180="DOMEDIA","MDD",IF(CDR!D1180="APTA","MDD",IF(CDR!D1180="TOP BUDGET","Premier Prix","MN"))))</f>
        <v/>
      </c>
      <c r="H1179" t="str">
        <f>+IF($C1179="","",CDR!D1180)</f>
        <v/>
      </c>
      <c r="K1179" t="str">
        <f>+IF($C1179="","",CDR!$E$2)</f>
        <v/>
      </c>
      <c r="L1179" t="str">
        <f>+IF($C1179="","",CDR!$G$2)</f>
        <v/>
      </c>
      <c r="M1179" t="str">
        <f>+IF($C1179="","",CDR!AN1180)</f>
        <v/>
      </c>
      <c r="N1179" t="str">
        <f>+IF($C1179="","",CDR!AO1180)</f>
        <v/>
      </c>
      <c r="P1179" t="str">
        <f t="shared" si="146"/>
        <v/>
      </c>
      <c r="Q1179" t="str">
        <f>+IF($C1179="","",CDR!A1180)</f>
        <v/>
      </c>
      <c r="S1179" t="str">
        <f t="shared" si="147"/>
        <v/>
      </c>
      <c r="T1179" t="str">
        <f t="shared" si="148"/>
        <v/>
      </c>
      <c r="U1179" t="str">
        <f t="shared" si="149"/>
        <v/>
      </c>
      <c r="V1179" t="str">
        <f>+IF(C1179="","",IF(CDR!L1180="VRAC","Composant sans Colisage","Homogène"))</f>
        <v/>
      </c>
      <c r="W1179" t="str">
        <f>+IF(C1179="","",IF(CDR!L1180="VRAC","EACH",IF(CDR!L1180="COLIS","COLIS (CARTON FARDEAU DISPLAY)","PALETTE - BOX")))</f>
        <v/>
      </c>
      <c r="X1179" t="str">
        <f>+IF($C1179="","",IF(CDR!L1180="PALETTE",CDR!M1180,""))</f>
        <v/>
      </c>
      <c r="Z1179" t="str">
        <f>+IF($C1179="","",IF(CDR!N1180="PALETTE","",CDR!M1180))</f>
        <v/>
      </c>
      <c r="AC1179" t="str">
        <f t="shared" si="150"/>
        <v/>
      </c>
      <c r="AD1179" t="str">
        <f>+IF($C1179="","",CDR!$J$2)</f>
        <v/>
      </c>
      <c r="AE1179" t="str">
        <f>+IF(C1179="","",CDR!J1177)</f>
        <v/>
      </c>
      <c r="AF1179" t="str">
        <f t="shared" si="151"/>
        <v/>
      </c>
    </row>
    <row r="1180" spans="1:32" x14ac:dyDescent="0.25">
      <c r="A1180" t="str">
        <f>+IF($C1180="","",IF(CDR!I1181="","",TEXT(CDR!I1181,"00000000000000")))</f>
        <v/>
      </c>
      <c r="B1180" t="str">
        <f t="shared" si="144"/>
        <v/>
      </c>
      <c r="C1180" t="str">
        <f>+IF(CDR!F1181="","",SUBSTITUTE(CDR!F1181,"CHAR (10)"," "))</f>
        <v/>
      </c>
      <c r="D1180" t="str">
        <f>+IF(CDR!F1181="","",SUBSTITUTE(CDR!F1181,"CHAR (10)"," "))</f>
        <v/>
      </c>
      <c r="E1180" t="str">
        <f t="shared" si="145"/>
        <v/>
      </c>
      <c r="F1180" t="str">
        <f>+IF($C1180="","",IF(CDR!G1181="BIO","Oui","Non"))</f>
        <v/>
      </c>
      <c r="G1180" t="str">
        <f>+IF($C1180="","",IF(CDR!D1181="DOMEDIA","MDD",IF(CDR!D1181="APTA","MDD",IF(CDR!D1181="TOP BUDGET","Premier Prix","MN"))))</f>
        <v/>
      </c>
      <c r="H1180" t="str">
        <f>+IF($C1180="","",CDR!D1181)</f>
        <v/>
      </c>
      <c r="K1180" t="str">
        <f>+IF($C1180="","",CDR!$E$2)</f>
        <v/>
      </c>
      <c r="L1180" t="str">
        <f>+IF($C1180="","",CDR!$G$2)</f>
        <v/>
      </c>
      <c r="M1180" t="str">
        <f>+IF($C1180="","",CDR!AN1181)</f>
        <v/>
      </c>
      <c r="N1180" t="str">
        <f>+IF($C1180="","",CDR!AO1181)</f>
        <v/>
      </c>
      <c r="P1180" t="str">
        <f t="shared" si="146"/>
        <v/>
      </c>
      <c r="Q1180" t="str">
        <f>+IF($C1180="","",CDR!A1181)</f>
        <v/>
      </c>
      <c r="S1180" t="str">
        <f t="shared" si="147"/>
        <v/>
      </c>
      <c r="T1180" t="str">
        <f t="shared" si="148"/>
        <v/>
      </c>
      <c r="U1180" t="str">
        <f t="shared" si="149"/>
        <v/>
      </c>
      <c r="V1180" t="str">
        <f>+IF(C1180="","",IF(CDR!L1181="VRAC","Composant sans Colisage","Homogène"))</f>
        <v/>
      </c>
      <c r="W1180" t="str">
        <f>+IF(C1180="","",IF(CDR!L1181="VRAC","EACH",IF(CDR!L1181="COLIS","COLIS (CARTON FARDEAU DISPLAY)","PALETTE - BOX")))</f>
        <v/>
      </c>
      <c r="X1180" t="str">
        <f>+IF($C1180="","",IF(CDR!L1181="PALETTE",CDR!M1181,""))</f>
        <v/>
      </c>
      <c r="Z1180" t="str">
        <f>+IF($C1180="","",IF(CDR!N1181="PALETTE","",CDR!M1181))</f>
        <v/>
      </c>
      <c r="AC1180" t="str">
        <f t="shared" si="150"/>
        <v/>
      </c>
      <c r="AD1180" t="str">
        <f>+IF($C1180="","",CDR!$J$2)</f>
        <v/>
      </c>
      <c r="AE1180" t="str">
        <f>+IF(C1180="","",CDR!J1178)</f>
        <v/>
      </c>
      <c r="AF1180" t="str">
        <f t="shared" si="151"/>
        <v/>
      </c>
    </row>
    <row r="1181" spans="1:32" x14ac:dyDescent="0.25">
      <c r="A1181" t="str">
        <f>+IF($C1181="","",IF(CDR!I1182="","",TEXT(CDR!I1182,"00000000000000")))</f>
        <v/>
      </c>
      <c r="B1181" t="str">
        <f t="shared" si="144"/>
        <v/>
      </c>
      <c r="C1181" t="str">
        <f>+IF(CDR!F1182="","",SUBSTITUTE(CDR!F1182,"CHAR (10)"," "))</f>
        <v/>
      </c>
      <c r="D1181" t="str">
        <f>+IF(CDR!F1182="","",SUBSTITUTE(CDR!F1182,"CHAR (10)"," "))</f>
        <v/>
      </c>
      <c r="E1181" t="str">
        <f t="shared" si="145"/>
        <v/>
      </c>
      <c r="F1181" t="str">
        <f>+IF($C1181="","",IF(CDR!G1182="BIO","Oui","Non"))</f>
        <v/>
      </c>
      <c r="G1181" t="str">
        <f>+IF($C1181="","",IF(CDR!D1182="DOMEDIA","MDD",IF(CDR!D1182="APTA","MDD",IF(CDR!D1182="TOP BUDGET","Premier Prix","MN"))))</f>
        <v/>
      </c>
      <c r="H1181" t="str">
        <f>+IF($C1181="","",CDR!D1182)</f>
        <v/>
      </c>
      <c r="K1181" t="str">
        <f>+IF($C1181="","",CDR!$E$2)</f>
        <v/>
      </c>
      <c r="L1181" t="str">
        <f>+IF($C1181="","",CDR!$G$2)</f>
        <v/>
      </c>
      <c r="M1181" t="str">
        <f>+IF($C1181="","",CDR!AN1182)</f>
        <v/>
      </c>
      <c r="N1181" t="str">
        <f>+IF($C1181="","",CDR!AO1182)</f>
        <v/>
      </c>
      <c r="P1181" t="str">
        <f t="shared" si="146"/>
        <v/>
      </c>
      <c r="Q1181" t="str">
        <f>+IF($C1181="","",CDR!A1182)</f>
        <v/>
      </c>
      <c r="S1181" t="str">
        <f t="shared" si="147"/>
        <v/>
      </c>
      <c r="T1181" t="str">
        <f t="shared" si="148"/>
        <v/>
      </c>
      <c r="U1181" t="str">
        <f t="shared" si="149"/>
        <v/>
      </c>
      <c r="V1181" t="str">
        <f>+IF(C1181="","",IF(CDR!L1182="VRAC","Composant sans Colisage","Homogène"))</f>
        <v/>
      </c>
      <c r="W1181" t="str">
        <f>+IF(C1181="","",IF(CDR!L1182="VRAC","EACH",IF(CDR!L1182="COLIS","COLIS (CARTON FARDEAU DISPLAY)","PALETTE - BOX")))</f>
        <v/>
      </c>
      <c r="X1181" t="str">
        <f>+IF($C1181="","",IF(CDR!L1182="PALETTE",CDR!M1182,""))</f>
        <v/>
      </c>
      <c r="Z1181" t="str">
        <f>+IF($C1181="","",IF(CDR!N1182="PALETTE","",CDR!M1182))</f>
        <v/>
      </c>
      <c r="AC1181" t="str">
        <f t="shared" si="150"/>
        <v/>
      </c>
      <c r="AD1181" t="str">
        <f>+IF($C1181="","",CDR!$J$2)</f>
        <v/>
      </c>
      <c r="AE1181" t="str">
        <f>+IF(C1181="","",CDR!J1179)</f>
        <v/>
      </c>
      <c r="AF1181" t="str">
        <f t="shared" si="151"/>
        <v/>
      </c>
    </row>
    <row r="1182" spans="1:32" x14ac:dyDescent="0.25">
      <c r="A1182" t="str">
        <f>+IF($C1182="","",IF(CDR!I1183="","",TEXT(CDR!I1183,"00000000000000")))</f>
        <v/>
      </c>
      <c r="B1182" t="str">
        <f t="shared" si="144"/>
        <v/>
      </c>
      <c r="C1182" t="str">
        <f>+IF(CDR!F1183="","",SUBSTITUTE(CDR!F1183,"CHAR (10)"," "))</f>
        <v/>
      </c>
      <c r="D1182" t="str">
        <f>+IF(CDR!F1183="","",SUBSTITUTE(CDR!F1183,"CHAR (10)"," "))</f>
        <v/>
      </c>
      <c r="E1182" t="str">
        <f t="shared" si="145"/>
        <v/>
      </c>
      <c r="F1182" t="str">
        <f>+IF($C1182="","",IF(CDR!G1183="BIO","Oui","Non"))</f>
        <v/>
      </c>
      <c r="G1182" t="str">
        <f>+IF($C1182="","",IF(CDR!D1183="DOMEDIA","MDD",IF(CDR!D1183="APTA","MDD",IF(CDR!D1183="TOP BUDGET","Premier Prix","MN"))))</f>
        <v/>
      </c>
      <c r="H1182" t="str">
        <f>+IF($C1182="","",CDR!D1183)</f>
        <v/>
      </c>
      <c r="K1182" t="str">
        <f>+IF($C1182="","",CDR!$E$2)</f>
        <v/>
      </c>
      <c r="L1182" t="str">
        <f>+IF($C1182="","",CDR!$G$2)</f>
        <v/>
      </c>
      <c r="M1182" t="str">
        <f>+IF($C1182="","",CDR!AN1183)</f>
        <v/>
      </c>
      <c r="N1182" t="str">
        <f>+IF($C1182="","",CDR!AO1183)</f>
        <v/>
      </c>
      <c r="P1182" t="str">
        <f t="shared" si="146"/>
        <v/>
      </c>
      <c r="Q1182" t="str">
        <f>+IF($C1182="","",CDR!A1183)</f>
        <v/>
      </c>
      <c r="S1182" t="str">
        <f t="shared" si="147"/>
        <v/>
      </c>
      <c r="T1182" t="str">
        <f t="shared" si="148"/>
        <v/>
      </c>
      <c r="U1182" t="str">
        <f t="shared" si="149"/>
        <v/>
      </c>
      <c r="V1182" t="str">
        <f>+IF(C1182="","",IF(CDR!L1183="VRAC","Composant sans Colisage","Homogène"))</f>
        <v/>
      </c>
      <c r="W1182" t="str">
        <f>+IF(C1182="","",IF(CDR!L1183="VRAC","EACH",IF(CDR!L1183="COLIS","COLIS (CARTON FARDEAU DISPLAY)","PALETTE - BOX")))</f>
        <v/>
      </c>
      <c r="X1182" t="str">
        <f>+IF($C1182="","",IF(CDR!L1183="PALETTE",CDR!M1183,""))</f>
        <v/>
      </c>
      <c r="Z1182" t="str">
        <f>+IF($C1182="","",IF(CDR!N1183="PALETTE","",CDR!M1183))</f>
        <v/>
      </c>
      <c r="AC1182" t="str">
        <f t="shared" si="150"/>
        <v/>
      </c>
      <c r="AD1182" t="str">
        <f>+IF($C1182="","",CDR!$J$2)</f>
        <v/>
      </c>
      <c r="AE1182" t="str">
        <f>+IF(C1182="","",CDR!J1180)</f>
        <v/>
      </c>
      <c r="AF1182" t="str">
        <f t="shared" si="151"/>
        <v/>
      </c>
    </row>
    <row r="1183" spans="1:32" x14ac:dyDescent="0.25">
      <c r="A1183" t="str">
        <f>+IF($C1183="","",IF(CDR!I1184="","",TEXT(CDR!I1184,"00000000000000")))</f>
        <v/>
      </c>
      <c r="B1183" t="str">
        <f t="shared" si="144"/>
        <v/>
      </c>
      <c r="C1183" t="str">
        <f>+IF(CDR!F1184="","",SUBSTITUTE(CDR!F1184,"CHAR (10)"," "))</f>
        <v/>
      </c>
      <c r="D1183" t="str">
        <f>+IF(CDR!F1184="","",SUBSTITUTE(CDR!F1184,"CHAR (10)"," "))</f>
        <v/>
      </c>
      <c r="E1183" t="str">
        <f t="shared" si="145"/>
        <v/>
      </c>
      <c r="F1183" t="str">
        <f>+IF($C1183="","",IF(CDR!G1184="BIO","Oui","Non"))</f>
        <v/>
      </c>
      <c r="G1183" t="str">
        <f>+IF($C1183="","",IF(CDR!D1184="DOMEDIA","MDD",IF(CDR!D1184="APTA","MDD",IF(CDR!D1184="TOP BUDGET","Premier Prix","MN"))))</f>
        <v/>
      </c>
      <c r="H1183" t="str">
        <f>+IF($C1183="","",CDR!D1184)</f>
        <v/>
      </c>
      <c r="K1183" t="str">
        <f>+IF($C1183="","",CDR!$E$2)</f>
        <v/>
      </c>
      <c r="L1183" t="str">
        <f>+IF($C1183="","",CDR!$G$2)</f>
        <v/>
      </c>
      <c r="M1183" t="str">
        <f>+IF($C1183="","",CDR!AN1184)</f>
        <v/>
      </c>
      <c r="N1183" t="str">
        <f>+IF($C1183="","",CDR!AO1184)</f>
        <v/>
      </c>
      <c r="P1183" t="str">
        <f t="shared" si="146"/>
        <v/>
      </c>
      <c r="Q1183" t="str">
        <f>+IF($C1183="","",CDR!A1184)</f>
        <v/>
      </c>
      <c r="S1183" t="str">
        <f t="shared" si="147"/>
        <v/>
      </c>
      <c r="T1183" t="str">
        <f t="shared" si="148"/>
        <v/>
      </c>
      <c r="U1183" t="str">
        <f t="shared" si="149"/>
        <v/>
      </c>
      <c r="V1183" t="str">
        <f>+IF(C1183="","",IF(CDR!L1184="VRAC","Composant sans Colisage","Homogène"))</f>
        <v/>
      </c>
      <c r="W1183" t="str">
        <f>+IF(C1183="","",IF(CDR!L1184="VRAC","EACH",IF(CDR!L1184="COLIS","COLIS (CARTON FARDEAU DISPLAY)","PALETTE - BOX")))</f>
        <v/>
      </c>
      <c r="X1183" t="str">
        <f>+IF($C1183="","",IF(CDR!L1184="PALETTE",CDR!M1184,""))</f>
        <v/>
      </c>
      <c r="Z1183" t="str">
        <f>+IF($C1183="","",IF(CDR!N1184="PALETTE","",CDR!M1184))</f>
        <v/>
      </c>
      <c r="AC1183" t="str">
        <f t="shared" si="150"/>
        <v/>
      </c>
      <c r="AD1183" t="str">
        <f>+IF($C1183="","",CDR!$J$2)</f>
        <v/>
      </c>
      <c r="AE1183" t="str">
        <f>+IF(C1183="","",CDR!J1181)</f>
        <v/>
      </c>
      <c r="AF1183" t="str">
        <f t="shared" si="151"/>
        <v/>
      </c>
    </row>
    <row r="1184" spans="1:32" x14ac:dyDescent="0.25">
      <c r="A1184" t="str">
        <f>+IF($C1184="","",IF(CDR!I1185="","",TEXT(CDR!I1185,"00000000000000")))</f>
        <v/>
      </c>
      <c r="B1184" t="str">
        <f t="shared" si="144"/>
        <v/>
      </c>
      <c r="C1184" t="str">
        <f>+IF(CDR!F1185="","",SUBSTITUTE(CDR!F1185,"CHAR (10)"," "))</f>
        <v/>
      </c>
      <c r="D1184" t="str">
        <f>+IF(CDR!F1185="","",SUBSTITUTE(CDR!F1185,"CHAR (10)"," "))</f>
        <v/>
      </c>
      <c r="E1184" t="str">
        <f t="shared" si="145"/>
        <v/>
      </c>
      <c r="F1184" t="str">
        <f>+IF($C1184="","",IF(CDR!G1185="BIO","Oui","Non"))</f>
        <v/>
      </c>
      <c r="G1184" t="str">
        <f>+IF($C1184="","",IF(CDR!D1185="DOMEDIA","MDD",IF(CDR!D1185="APTA","MDD",IF(CDR!D1185="TOP BUDGET","Premier Prix","MN"))))</f>
        <v/>
      </c>
      <c r="H1184" t="str">
        <f>+IF($C1184="","",CDR!D1185)</f>
        <v/>
      </c>
      <c r="K1184" t="str">
        <f>+IF($C1184="","",CDR!$E$2)</f>
        <v/>
      </c>
      <c r="L1184" t="str">
        <f>+IF($C1184="","",CDR!$G$2)</f>
        <v/>
      </c>
      <c r="M1184" t="str">
        <f>+IF($C1184="","",CDR!AN1185)</f>
        <v/>
      </c>
      <c r="N1184" t="str">
        <f>+IF($C1184="","",CDR!AO1185)</f>
        <v/>
      </c>
      <c r="P1184" t="str">
        <f t="shared" si="146"/>
        <v/>
      </c>
      <c r="Q1184" t="str">
        <f>+IF($C1184="","",CDR!A1185)</f>
        <v/>
      </c>
      <c r="S1184" t="str">
        <f t="shared" si="147"/>
        <v/>
      </c>
      <c r="T1184" t="str">
        <f t="shared" si="148"/>
        <v/>
      </c>
      <c r="U1184" t="str">
        <f t="shared" si="149"/>
        <v/>
      </c>
      <c r="V1184" t="str">
        <f>+IF(C1184="","",IF(CDR!L1185="VRAC","Composant sans Colisage","Homogène"))</f>
        <v/>
      </c>
      <c r="W1184" t="str">
        <f>+IF(C1184="","",IF(CDR!L1185="VRAC","EACH",IF(CDR!L1185="COLIS","COLIS (CARTON FARDEAU DISPLAY)","PALETTE - BOX")))</f>
        <v/>
      </c>
      <c r="X1184" t="str">
        <f>+IF($C1184="","",IF(CDR!L1185="PALETTE",CDR!M1185,""))</f>
        <v/>
      </c>
      <c r="Z1184" t="str">
        <f>+IF($C1184="","",IF(CDR!N1185="PALETTE","",CDR!M1185))</f>
        <v/>
      </c>
      <c r="AC1184" t="str">
        <f t="shared" si="150"/>
        <v/>
      </c>
      <c r="AD1184" t="str">
        <f>+IF($C1184="","",CDR!$J$2)</f>
        <v/>
      </c>
      <c r="AE1184" t="str">
        <f>+IF(C1184="","",CDR!J1182)</f>
        <v/>
      </c>
      <c r="AF1184" t="str">
        <f t="shared" si="151"/>
        <v/>
      </c>
    </row>
    <row r="1185" spans="1:32" x14ac:dyDescent="0.25">
      <c r="A1185" t="str">
        <f>+IF($C1185="","",IF(CDR!I1186="","",TEXT(CDR!I1186,"00000000000000")))</f>
        <v/>
      </c>
      <c r="B1185" t="str">
        <f t="shared" si="144"/>
        <v/>
      </c>
      <c r="C1185" t="str">
        <f>+IF(CDR!F1186="","",SUBSTITUTE(CDR!F1186,"CHAR (10)"," "))</f>
        <v/>
      </c>
      <c r="D1185" t="str">
        <f>+IF(CDR!F1186="","",SUBSTITUTE(CDR!F1186,"CHAR (10)"," "))</f>
        <v/>
      </c>
      <c r="E1185" t="str">
        <f t="shared" si="145"/>
        <v/>
      </c>
      <c r="F1185" t="str">
        <f>+IF($C1185="","",IF(CDR!G1186="BIO","Oui","Non"))</f>
        <v/>
      </c>
      <c r="G1185" t="str">
        <f>+IF($C1185="","",IF(CDR!D1186="DOMEDIA","MDD",IF(CDR!D1186="APTA","MDD",IF(CDR!D1186="TOP BUDGET","Premier Prix","MN"))))</f>
        <v/>
      </c>
      <c r="H1185" t="str">
        <f>+IF($C1185="","",CDR!D1186)</f>
        <v/>
      </c>
      <c r="K1185" t="str">
        <f>+IF($C1185="","",CDR!$E$2)</f>
        <v/>
      </c>
      <c r="L1185" t="str">
        <f>+IF($C1185="","",CDR!$G$2)</f>
        <v/>
      </c>
      <c r="M1185" t="str">
        <f>+IF($C1185="","",CDR!AN1186)</f>
        <v/>
      </c>
      <c r="N1185" t="str">
        <f>+IF($C1185="","",CDR!AO1186)</f>
        <v/>
      </c>
      <c r="P1185" t="str">
        <f t="shared" si="146"/>
        <v/>
      </c>
      <c r="Q1185" t="str">
        <f>+IF($C1185="","",CDR!A1186)</f>
        <v/>
      </c>
      <c r="S1185" t="str">
        <f t="shared" si="147"/>
        <v/>
      </c>
      <c r="T1185" t="str">
        <f t="shared" si="148"/>
        <v/>
      </c>
      <c r="U1185" t="str">
        <f t="shared" si="149"/>
        <v/>
      </c>
      <c r="V1185" t="str">
        <f>+IF(C1185="","",IF(CDR!L1186="VRAC","Composant sans Colisage","Homogène"))</f>
        <v/>
      </c>
      <c r="W1185" t="str">
        <f>+IF(C1185="","",IF(CDR!L1186="VRAC","EACH",IF(CDR!L1186="COLIS","COLIS (CARTON FARDEAU DISPLAY)","PALETTE - BOX")))</f>
        <v/>
      </c>
      <c r="X1185" t="str">
        <f>+IF($C1185="","",IF(CDR!L1186="PALETTE",CDR!M1186,""))</f>
        <v/>
      </c>
      <c r="Z1185" t="str">
        <f>+IF($C1185="","",IF(CDR!N1186="PALETTE","",CDR!M1186))</f>
        <v/>
      </c>
      <c r="AC1185" t="str">
        <f t="shared" si="150"/>
        <v/>
      </c>
      <c r="AD1185" t="str">
        <f>+IF($C1185="","",CDR!$J$2)</f>
        <v/>
      </c>
      <c r="AE1185" t="str">
        <f>+IF(C1185="","",CDR!J1183)</f>
        <v/>
      </c>
      <c r="AF1185" t="str">
        <f t="shared" si="151"/>
        <v/>
      </c>
    </row>
    <row r="1186" spans="1:32" x14ac:dyDescent="0.25">
      <c r="A1186" t="str">
        <f>+IF($C1186="","",IF(CDR!I1187="","",TEXT(CDR!I1187,"00000000000000")))</f>
        <v/>
      </c>
      <c r="B1186" t="str">
        <f t="shared" si="144"/>
        <v/>
      </c>
      <c r="C1186" t="str">
        <f>+IF(CDR!F1187="","",SUBSTITUTE(CDR!F1187,"CHAR (10)"," "))</f>
        <v/>
      </c>
      <c r="D1186" t="str">
        <f>+IF(CDR!F1187="","",SUBSTITUTE(CDR!F1187,"CHAR (10)"," "))</f>
        <v/>
      </c>
      <c r="E1186" t="str">
        <f t="shared" si="145"/>
        <v/>
      </c>
      <c r="F1186" t="str">
        <f>+IF($C1186="","",IF(CDR!G1187="BIO","Oui","Non"))</f>
        <v/>
      </c>
      <c r="G1186" t="str">
        <f>+IF($C1186="","",IF(CDR!D1187="DOMEDIA","MDD",IF(CDR!D1187="APTA","MDD",IF(CDR!D1187="TOP BUDGET","Premier Prix","MN"))))</f>
        <v/>
      </c>
      <c r="H1186" t="str">
        <f>+IF($C1186="","",CDR!D1187)</f>
        <v/>
      </c>
      <c r="K1186" t="str">
        <f>+IF($C1186="","",CDR!$E$2)</f>
        <v/>
      </c>
      <c r="L1186" t="str">
        <f>+IF($C1186="","",CDR!$G$2)</f>
        <v/>
      </c>
      <c r="M1186" t="str">
        <f>+IF($C1186="","",CDR!AN1187)</f>
        <v/>
      </c>
      <c r="N1186" t="str">
        <f>+IF($C1186="","",CDR!AO1187)</f>
        <v/>
      </c>
      <c r="P1186" t="str">
        <f t="shared" si="146"/>
        <v/>
      </c>
      <c r="Q1186" t="str">
        <f>+IF($C1186="","",CDR!A1187)</f>
        <v/>
      </c>
      <c r="S1186" t="str">
        <f t="shared" si="147"/>
        <v/>
      </c>
      <c r="T1186" t="str">
        <f t="shared" si="148"/>
        <v/>
      </c>
      <c r="U1186" t="str">
        <f t="shared" si="149"/>
        <v/>
      </c>
      <c r="V1186" t="str">
        <f>+IF(C1186="","",IF(CDR!L1187="VRAC","Composant sans Colisage","Homogène"))</f>
        <v/>
      </c>
      <c r="W1186" t="str">
        <f>+IF(C1186="","",IF(CDR!L1187="VRAC","EACH",IF(CDR!L1187="COLIS","COLIS (CARTON FARDEAU DISPLAY)","PALETTE - BOX")))</f>
        <v/>
      </c>
      <c r="X1186" t="str">
        <f>+IF($C1186="","",IF(CDR!L1187="PALETTE",CDR!M1187,""))</f>
        <v/>
      </c>
      <c r="Z1186" t="str">
        <f>+IF($C1186="","",IF(CDR!N1187="PALETTE","",CDR!M1187))</f>
        <v/>
      </c>
      <c r="AC1186" t="str">
        <f t="shared" si="150"/>
        <v/>
      </c>
      <c r="AD1186" t="str">
        <f>+IF($C1186="","",CDR!$J$2)</f>
        <v/>
      </c>
      <c r="AE1186" t="str">
        <f>+IF(C1186="","",CDR!J1184)</f>
        <v/>
      </c>
      <c r="AF1186" t="str">
        <f t="shared" si="151"/>
        <v/>
      </c>
    </row>
    <row r="1187" spans="1:32" x14ac:dyDescent="0.25">
      <c r="A1187" t="str">
        <f>+IF($C1187="","",IF(CDR!I1188="","",TEXT(CDR!I1188,"00000000000000")))</f>
        <v/>
      </c>
      <c r="B1187" t="str">
        <f t="shared" si="144"/>
        <v/>
      </c>
      <c r="C1187" t="str">
        <f>+IF(CDR!F1188="","",SUBSTITUTE(CDR!F1188,"CHAR (10)"," "))</f>
        <v/>
      </c>
      <c r="D1187" t="str">
        <f>+IF(CDR!F1188="","",SUBSTITUTE(CDR!F1188,"CHAR (10)"," "))</f>
        <v/>
      </c>
      <c r="E1187" t="str">
        <f t="shared" si="145"/>
        <v/>
      </c>
      <c r="F1187" t="str">
        <f>+IF($C1187="","",IF(CDR!G1188="BIO","Oui","Non"))</f>
        <v/>
      </c>
      <c r="G1187" t="str">
        <f>+IF($C1187="","",IF(CDR!D1188="DOMEDIA","MDD",IF(CDR!D1188="APTA","MDD",IF(CDR!D1188="TOP BUDGET","Premier Prix","MN"))))</f>
        <v/>
      </c>
      <c r="H1187" t="str">
        <f>+IF($C1187="","",CDR!D1188)</f>
        <v/>
      </c>
      <c r="K1187" t="str">
        <f>+IF($C1187="","",CDR!$E$2)</f>
        <v/>
      </c>
      <c r="L1187" t="str">
        <f>+IF($C1187="","",CDR!$G$2)</f>
        <v/>
      </c>
      <c r="M1187" t="str">
        <f>+IF($C1187="","",CDR!AN1188)</f>
        <v/>
      </c>
      <c r="N1187" t="str">
        <f>+IF($C1187="","",CDR!AO1188)</f>
        <v/>
      </c>
      <c r="P1187" t="str">
        <f t="shared" si="146"/>
        <v/>
      </c>
      <c r="Q1187" t="str">
        <f>+IF($C1187="","",CDR!A1188)</f>
        <v/>
      </c>
      <c r="S1187" t="str">
        <f t="shared" si="147"/>
        <v/>
      </c>
      <c r="T1187" t="str">
        <f t="shared" si="148"/>
        <v/>
      </c>
      <c r="U1187" t="str">
        <f t="shared" si="149"/>
        <v/>
      </c>
      <c r="V1187" t="str">
        <f>+IF(C1187="","",IF(CDR!L1188="VRAC","Composant sans Colisage","Homogène"))</f>
        <v/>
      </c>
      <c r="W1187" t="str">
        <f>+IF(C1187="","",IF(CDR!L1188="VRAC","EACH",IF(CDR!L1188="COLIS","COLIS (CARTON FARDEAU DISPLAY)","PALETTE - BOX")))</f>
        <v/>
      </c>
      <c r="X1187" t="str">
        <f>+IF($C1187="","",IF(CDR!L1188="PALETTE",CDR!M1188,""))</f>
        <v/>
      </c>
      <c r="Z1187" t="str">
        <f>+IF($C1187="","",IF(CDR!N1188="PALETTE","",CDR!M1188))</f>
        <v/>
      </c>
      <c r="AC1187" t="str">
        <f t="shared" si="150"/>
        <v/>
      </c>
      <c r="AD1187" t="str">
        <f>+IF($C1187="","",CDR!$J$2)</f>
        <v/>
      </c>
      <c r="AE1187" t="str">
        <f>+IF(C1187="","",CDR!J1185)</f>
        <v/>
      </c>
      <c r="AF1187" t="str">
        <f t="shared" si="151"/>
        <v/>
      </c>
    </row>
    <row r="1188" spans="1:32" x14ac:dyDescent="0.25">
      <c r="A1188" t="str">
        <f>+IF($C1188="","",IF(CDR!I1189="","",TEXT(CDR!I1189,"00000000000000")))</f>
        <v/>
      </c>
      <c r="B1188" t="str">
        <f t="shared" si="144"/>
        <v/>
      </c>
      <c r="C1188" t="str">
        <f>+IF(CDR!F1189="","",SUBSTITUTE(CDR!F1189,"CHAR (10)"," "))</f>
        <v/>
      </c>
      <c r="D1188" t="str">
        <f>+IF(CDR!F1189="","",SUBSTITUTE(CDR!F1189,"CHAR (10)"," "))</f>
        <v/>
      </c>
      <c r="E1188" t="str">
        <f t="shared" si="145"/>
        <v/>
      </c>
      <c r="F1188" t="str">
        <f>+IF($C1188="","",IF(CDR!G1189="BIO","Oui","Non"))</f>
        <v/>
      </c>
      <c r="G1188" t="str">
        <f>+IF($C1188="","",IF(CDR!D1189="DOMEDIA","MDD",IF(CDR!D1189="APTA","MDD",IF(CDR!D1189="TOP BUDGET","Premier Prix","MN"))))</f>
        <v/>
      </c>
      <c r="H1188" t="str">
        <f>+IF($C1188="","",CDR!D1189)</f>
        <v/>
      </c>
      <c r="K1188" t="str">
        <f>+IF($C1188="","",CDR!$E$2)</f>
        <v/>
      </c>
      <c r="L1188" t="str">
        <f>+IF($C1188="","",CDR!$G$2)</f>
        <v/>
      </c>
      <c r="M1188" t="str">
        <f>+IF($C1188="","",CDR!AN1189)</f>
        <v/>
      </c>
      <c r="N1188" t="str">
        <f>+IF($C1188="","",CDR!AO1189)</f>
        <v/>
      </c>
      <c r="P1188" t="str">
        <f t="shared" si="146"/>
        <v/>
      </c>
      <c r="Q1188" t="str">
        <f>+IF($C1188="","",CDR!A1189)</f>
        <v/>
      </c>
      <c r="S1188" t="str">
        <f t="shared" si="147"/>
        <v/>
      </c>
      <c r="T1188" t="str">
        <f t="shared" si="148"/>
        <v/>
      </c>
      <c r="U1188" t="str">
        <f t="shared" si="149"/>
        <v/>
      </c>
      <c r="V1188" t="str">
        <f>+IF(C1188="","",IF(CDR!L1189="VRAC","Composant sans Colisage","Homogène"))</f>
        <v/>
      </c>
      <c r="W1188" t="str">
        <f>+IF(C1188="","",IF(CDR!L1189="VRAC","EACH",IF(CDR!L1189="COLIS","COLIS (CARTON FARDEAU DISPLAY)","PALETTE - BOX")))</f>
        <v/>
      </c>
      <c r="X1188" t="str">
        <f>+IF($C1188="","",IF(CDR!L1189="PALETTE",CDR!M1189,""))</f>
        <v/>
      </c>
      <c r="Z1188" t="str">
        <f>+IF($C1188="","",IF(CDR!N1189="PALETTE","",CDR!M1189))</f>
        <v/>
      </c>
      <c r="AC1188" t="str">
        <f t="shared" si="150"/>
        <v/>
      </c>
      <c r="AD1188" t="str">
        <f>+IF($C1188="","",CDR!$J$2)</f>
        <v/>
      </c>
      <c r="AE1188" t="str">
        <f>+IF(C1188="","",CDR!J1186)</f>
        <v/>
      </c>
      <c r="AF1188" t="str">
        <f t="shared" si="151"/>
        <v/>
      </c>
    </row>
    <row r="1189" spans="1:32" x14ac:dyDescent="0.25">
      <c r="A1189" t="str">
        <f>+IF($C1189="","",IF(CDR!I1190="","",TEXT(CDR!I1190,"00000000000000")))</f>
        <v/>
      </c>
      <c r="B1189" t="str">
        <f t="shared" si="144"/>
        <v/>
      </c>
      <c r="C1189" t="str">
        <f>+IF(CDR!F1190="","",SUBSTITUTE(CDR!F1190,"CHAR (10)"," "))</f>
        <v/>
      </c>
      <c r="D1189" t="str">
        <f>+IF(CDR!F1190="","",SUBSTITUTE(CDR!F1190,"CHAR (10)"," "))</f>
        <v/>
      </c>
      <c r="E1189" t="str">
        <f t="shared" si="145"/>
        <v/>
      </c>
      <c r="F1189" t="str">
        <f>+IF($C1189="","",IF(CDR!G1190="BIO","Oui","Non"))</f>
        <v/>
      </c>
      <c r="G1189" t="str">
        <f>+IF($C1189="","",IF(CDR!D1190="DOMEDIA","MDD",IF(CDR!D1190="APTA","MDD",IF(CDR!D1190="TOP BUDGET","Premier Prix","MN"))))</f>
        <v/>
      </c>
      <c r="H1189" t="str">
        <f>+IF($C1189="","",CDR!D1190)</f>
        <v/>
      </c>
      <c r="K1189" t="str">
        <f>+IF($C1189="","",CDR!$E$2)</f>
        <v/>
      </c>
      <c r="L1189" t="str">
        <f>+IF($C1189="","",CDR!$G$2)</f>
        <v/>
      </c>
      <c r="M1189" t="str">
        <f>+IF($C1189="","",CDR!AN1190)</f>
        <v/>
      </c>
      <c r="N1189" t="str">
        <f>+IF($C1189="","",CDR!AO1190)</f>
        <v/>
      </c>
      <c r="P1189" t="str">
        <f t="shared" si="146"/>
        <v/>
      </c>
      <c r="Q1189" t="str">
        <f>+IF($C1189="","",CDR!A1190)</f>
        <v/>
      </c>
      <c r="S1189" t="str">
        <f t="shared" si="147"/>
        <v/>
      </c>
      <c r="T1189" t="str">
        <f t="shared" si="148"/>
        <v/>
      </c>
      <c r="U1189" t="str">
        <f t="shared" si="149"/>
        <v/>
      </c>
      <c r="V1189" t="str">
        <f>+IF(C1189="","",IF(CDR!L1190="VRAC","Composant sans Colisage","Homogène"))</f>
        <v/>
      </c>
      <c r="W1189" t="str">
        <f>+IF(C1189="","",IF(CDR!L1190="VRAC","EACH",IF(CDR!L1190="COLIS","COLIS (CARTON FARDEAU DISPLAY)","PALETTE - BOX")))</f>
        <v/>
      </c>
      <c r="X1189" t="str">
        <f>+IF($C1189="","",IF(CDR!L1190="PALETTE",CDR!M1190,""))</f>
        <v/>
      </c>
      <c r="Z1189" t="str">
        <f>+IF($C1189="","",IF(CDR!N1190="PALETTE","",CDR!M1190))</f>
        <v/>
      </c>
      <c r="AC1189" t="str">
        <f t="shared" si="150"/>
        <v/>
      </c>
      <c r="AD1189" t="str">
        <f>+IF($C1189="","",CDR!$J$2)</f>
        <v/>
      </c>
      <c r="AE1189" t="str">
        <f>+IF(C1189="","",CDR!J1187)</f>
        <v/>
      </c>
      <c r="AF1189" t="str">
        <f t="shared" si="151"/>
        <v/>
      </c>
    </row>
    <row r="1190" spans="1:32" x14ac:dyDescent="0.25">
      <c r="A1190" t="str">
        <f>+IF($C1190="","",IF(CDR!I1191="","",TEXT(CDR!I1191,"00000000000000")))</f>
        <v/>
      </c>
      <c r="B1190" t="str">
        <f t="shared" si="144"/>
        <v/>
      </c>
      <c r="C1190" t="str">
        <f>+IF(CDR!F1191="","",SUBSTITUTE(CDR!F1191,"CHAR (10)"," "))</f>
        <v/>
      </c>
      <c r="D1190" t="str">
        <f>+IF(CDR!F1191="","",SUBSTITUTE(CDR!F1191,"CHAR (10)"," "))</f>
        <v/>
      </c>
      <c r="E1190" t="str">
        <f t="shared" si="145"/>
        <v/>
      </c>
      <c r="F1190" t="str">
        <f>+IF($C1190="","",IF(CDR!G1191="BIO","Oui","Non"))</f>
        <v/>
      </c>
      <c r="G1190" t="str">
        <f>+IF($C1190="","",IF(CDR!D1191="DOMEDIA","MDD",IF(CDR!D1191="APTA","MDD",IF(CDR!D1191="TOP BUDGET","Premier Prix","MN"))))</f>
        <v/>
      </c>
      <c r="H1190" t="str">
        <f>+IF($C1190="","",CDR!D1191)</f>
        <v/>
      </c>
      <c r="K1190" t="str">
        <f>+IF($C1190="","",CDR!$E$2)</f>
        <v/>
      </c>
      <c r="L1190" t="str">
        <f>+IF($C1190="","",CDR!$G$2)</f>
        <v/>
      </c>
      <c r="M1190" t="str">
        <f>+IF($C1190="","",CDR!AN1191)</f>
        <v/>
      </c>
      <c r="N1190" t="str">
        <f>+IF($C1190="","",CDR!AO1191)</f>
        <v/>
      </c>
      <c r="P1190" t="str">
        <f t="shared" si="146"/>
        <v/>
      </c>
      <c r="Q1190" t="str">
        <f>+IF($C1190="","",CDR!A1191)</f>
        <v/>
      </c>
      <c r="S1190" t="str">
        <f t="shared" si="147"/>
        <v/>
      </c>
      <c r="T1190" t="str">
        <f t="shared" si="148"/>
        <v/>
      </c>
      <c r="U1190" t="str">
        <f t="shared" si="149"/>
        <v/>
      </c>
      <c r="V1190" t="str">
        <f>+IF(C1190="","",IF(CDR!L1191="VRAC","Composant sans Colisage","Homogène"))</f>
        <v/>
      </c>
      <c r="W1190" t="str">
        <f>+IF(C1190="","",IF(CDR!L1191="VRAC","EACH",IF(CDR!L1191="COLIS","COLIS (CARTON FARDEAU DISPLAY)","PALETTE - BOX")))</f>
        <v/>
      </c>
      <c r="X1190" t="str">
        <f>+IF($C1190="","",IF(CDR!L1191="PALETTE",CDR!M1191,""))</f>
        <v/>
      </c>
      <c r="Z1190" t="str">
        <f>+IF($C1190="","",IF(CDR!N1191="PALETTE","",CDR!M1191))</f>
        <v/>
      </c>
      <c r="AC1190" t="str">
        <f t="shared" si="150"/>
        <v/>
      </c>
      <c r="AD1190" t="str">
        <f>+IF($C1190="","",CDR!$J$2)</f>
        <v/>
      </c>
      <c r="AE1190" t="str">
        <f>+IF(C1190="","",CDR!J1188)</f>
        <v/>
      </c>
      <c r="AF1190" t="str">
        <f t="shared" si="151"/>
        <v/>
      </c>
    </row>
    <row r="1191" spans="1:32" x14ac:dyDescent="0.25">
      <c r="A1191" t="str">
        <f>+IF($C1191="","",IF(CDR!I1192="","",TEXT(CDR!I1192,"00000000000000")))</f>
        <v/>
      </c>
      <c r="B1191" t="str">
        <f t="shared" si="144"/>
        <v/>
      </c>
      <c r="C1191" t="str">
        <f>+IF(CDR!F1192="","",SUBSTITUTE(CDR!F1192,"CHAR (10)"," "))</f>
        <v/>
      </c>
      <c r="D1191" t="str">
        <f>+IF(CDR!F1192="","",SUBSTITUTE(CDR!F1192,"CHAR (10)"," "))</f>
        <v/>
      </c>
      <c r="E1191" t="str">
        <f t="shared" si="145"/>
        <v/>
      </c>
      <c r="F1191" t="str">
        <f>+IF($C1191="","",IF(CDR!G1192="BIO","Oui","Non"))</f>
        <v/>
      </c>
      <c r="G1191" t="str">
        <f>+IF($C1191="","",IF(CDR!D1192="DOMEDIA","MDD",IF(CDR!D1192="APTA","MDD",IF(CDR!D1192="TOP BUDGET","Premier Prix","MN"))))</f>
        <v/>
      </c>
      <c r="H1191" t="str">
        <f>+IF($C1191="","",CDR!D1192)</f>
        <v/>
      </c>
      <c r="K1191" t="str">
        <f>+IF($C1191="","",CDR!$E$2)</f>
        <v/>
      </c>
      <c r="L1191" t="str">
        <f>+IF($C1191="","",CDR!$G$2)</f>
        <v/>
      </c>
      <c r="M1191" t="str">
        <f>+IF($C1191="","",CDR!AN1192)</f>
        <v/>
      </c>
      <c r="N1191" t="str">
        <f>+IF($C1191="","",CDR!AO1192)</f>
        <v/>
      </c>
      <c r="P1191" t="str">
        <f t="shared" si="146"/>
        <v/>
      </c>
      <c r="Q1191" t="str">
        <f>+IF($C1191="","",CDR!A1192)</f>
        <v/>
      </c>
      <c r="S1191" t="str">
        <f t="shared" si="147"/>
        <v/>
      </c>
      <c r="T1191" t="str">
        <f t="shared" si="148"/>
        <v/>
      </c>
      <c r="U1191" t="str">
        <f t="shared" si="149"/>
        <v/>
      </c>
      <c r="V1191" t="str">
        <f>+IF(C1191="","",IF(CDR!L1192="VRAC","Composant sans Colisage","Homogène"))</f>
        <v/>
      </c>
      <c r="W1191" t="str">
        <f>+IF(C1191="","",IF(CDR!L1192="VRAC","EACH",IF(CDR!L1192="COLIS","COLIS (CARTON FARDEAU DISPLAY)","PALETTE - BOX")))</f>
        <v/>
      </c>
      <c r="X1191" t="str">
        <f>+IF($C1191="","",IF(CDR!L1192="PALETTE",CDR!M1192,""))</f>
        <v/>
      </c>
      <c r="Z1191" t="str">
        <f>+IF($C1191="","",IF(CDR!N1192="PALETTE","",CDR!M1192))</f>
        <v/>
      </c>
      <c r="AC1191" t="str">
        <f t="shared" si="150"/>
        <v/>
      </c>
      <c r="AD1191" t="str">
        <f>+IF($C1191="","",CDR!$J$2)</f>
        <v/>
      </c>
      <c r="AE1191" t="str">
        <f>+IF(C1191="","",CDR!J1189)</f>
        <v/>
      </c>
      <c r="AF1191" t="str">
        <f t="shared" si="151"/>
        <v/>
      </c>
    </row>
    <row r="1192" spans="1:32" x14ac:dyDescent="0.25">
      <c r="A1192" t="str">
        <f>+IF($C1192="","",IF(CDR!I1193="","",TEXT(CDR!I1193,"00000000000000")))</f>
        <v/>
      </c>
      <c r="B1192" t="str">
        <f t="shared" si="144"/>
        <v/>
      </c>
      <c r="C1192" t="str">
        <f>+IF(CDR!F1193="","",SUBSTITUTE(CDR!F1193,"CHAR (10)"," "))</f>
        <v/>
      </c>
      <c r="D1192" t="str">
        <f>+IF(CDR!F1193="","",SUBSTITUTE(CDR!F1193,"CHAR (10)"," "))</f>
        <v/>
      </c>
      <c r="E1192" t="str">
        <f t="shared" si="145"/>
        <v/>
      </c>
      <c r="F1192" t="str">
        <f>+IF($C1192="","",IF(CDR!G1193="BIO","Oui","Non"))</f>
        <v/>
      </c>
      <c r="G1192" t="str">
        <f>+IF($C1192="","",IF(CDR!D1193="DOMEDIA","MDD",IF(CDR!D1193="APTA","MDD",IF(CDR!D1193="TOP BUDGET","Premier Prix","MN"))))</f>
        <v/>
      </c>
      <c r="H1192" t="str">
        <f>+IF($C1192="","",CDR!D1193)</f>
        <v/>
      </c>
      <c r="K1192" t="str">
        <f>+IF($C1192="","",CDR!$E$2)</f>
        <v/>
      </c>
      <c r="L1192" t="str">
        <f>+IF($C1192="","",CDR!$G$2)</f>
        <v/>
      </c>
      <c r="M1192" t="str">
        <f>+IF($C1192="","",CDR!AN1193)</f>
        <v/>
      </c>
      <c r="N1192" t="str">
        <f>+IF($C1192="","",CDR!AO1193)</f>
        <v/>
      </c>
      <c r="P1192" t="str">
        <f t="shared" si="146"/>
        <v/>
      </c>
      <c r="Q1192" t="str">
        <f>+IF($C1192="","",CDR!A1193)</f>
        <v/>
      </c>
      <c r="S1192" t="str">
        <f t="shared" si="147"/>
        <v/>
      </c>
      <c r="T1192" t="str">
        <f t="shared" si="148"/>
        <v/>
      </c>
      <c r="U1192" t="str">
        <f t="shared" si="149"/>
        <v/>
      </c>
      <c r="V1192" t="str">
        <f>+IF(C1192="","",IF(CDR!L1193="VRAC","Composant sans Colisage","Homogène"))</f>
        <v/>
      </c>
      <c r="W1192" t="str">
        <f>+IF(C1192="","",IF(CDR!L1193="VRAC","EACH",IF(CDR!L1193="COLIS","COLIS (CARTON FARDEAU DISPLAY)","PALETTE - BOX")))</f>
        <v/>
      </c>
      <c r="X1192" t="str">
        <f>+IF($C1192="","",IF(CDR!L1193="PALETTE",CDR!M1193,""))</f>
        <v/>
      </c>
      <c r="Z1192" t="str">
        <f>+IF($C1192="","",IF(CDR!N1193="PALETTE","",CDR!M1193))</f>
        <v/>
      </c>
      <c r="AC1192" t="str">
        <f t="shared" si="150"/>
        <v/>
      </c>
      <c r="AD1192" t="str">
        <f>+IF($C1192="","",CDR!$J$2)</f>
        <v/>
      </c>
      <c r="AE1192" t="str">
        <f>+IF(C1192="","",CDR!J1190)</f>
        <v/>
      </c>
      <c r="AF1192" t="str">
        <f t="shared" si="151"/>
        <v/>
      </c>
    </row>
    <row r="1193" spans="1:32" x14ac:dyDescent="0.25">
      <c r="A1193" t="str">
        <f>+IF($C1193="","",IF(CDR!I1194="","",TEXT(CDR!I1194,"00000000000000")))</f>
        <v/>
      </c>
      <c r="B1193" t="str">
        <f t="shared" si="144"/>
        <v/>
      </c>
      <c r="C1193" t="str">
        <f>+IF(CDR!F1194="","",SUBSTITUTE(CDR!F1194,"CHAR (10)"," "))</f>
        <v/>
      </c>
      <c r="D1193" t="str">
        <f>+IF(CDR!F1194="","",SUBSTITUTE(CDR!F1194,"CHAR (10)"," "))</f>
        <v/>
      </c>
      <c r="E1193" t="str">
        <f t="shared" si="145"/>
        <v/>
      </c>
      <c r="F1193" t="str">
        <f>+IF($C1193="","",IF(CDR!G1194="BIO","Oui","Non"))</f>
        <v/>
      </c>
      <c r="G1193" t="str">
        <f>+IF($C1193="","",IF(CDR!D1194="DOMEDIA","MDD",IF(CDR!D1194="APTA","MDD",IF(CDR!D1194="TOP BUDGET","Premier Prix","MN"))))</f>
        <v/>
      </c>
      <c r="H1193" t="str">
        <f>+IF($C1193="","",CDR!D1194)</f>
        <v/>
      </c>
      <c r="K1193" t="str">
        <f>+IF($C1193="","",CDR!$E$2)</f>
        <v/>
      </c>
      <c r="L1193" t="str">
        <f>+IF($C1193="","",CDR!$G$2)</f>
        <v/>
      </c>
      <c r="M1193" t="str">
        <f>+IF($C1193="","",CDR!AN1194)</f>
        <v/>
      </c>
      <c r="N1193" t="str">
        <f>+IF($C1193="","",CDR!AO1194)</f>
        <v/>
      </c>
      <c r="P1193" t="str">
        <f t="shared" si="146"/>
        <v/>
      </c>
      <c r="Q1193" t="str">
        <f>+IF($C1193="","",CDR!A1194)</f>
        <v/>
      </c>
      <c r="S1193" t="str">
        <f t="shared" si="147"/>
        <v/>
      </c>
      <c r="T1193" t="str">
        <f t="shared" si="148"/>
        <v/>
      </c>
      <c r="U1193" t="str">
        <f t="shared" si="149"/>
        <v/>
      </c>
      <c r="V1193" t="str">
        <f>+IF(C1193="","",IF(CDR!L1194="VRAC","Composant sans Colisage","Homogène"))</f>
        <v/>
      </c>
      <c r="W1193" t="str">
        <f>+IF(C1193="","",IF(CDR!L1194="VRAC","EACH",IF(CDR!L1194="COLIS","COLIS (CARTON FARDEAU DISPLAY)","PALETTE - BOX")))</f>
        <v/>
      </c>
      <c r="X1193" t="str">
        <f>+IF($C1193="","",IF(CDR!L1194="PALETTE",CDR!M1194,""))</f>
        <v/>
      </c>
      <c r="Z1193" t="str">
        <f>+IF($C1193="","",IF(CDR!N1194="PALETTE","",CDR!M1194))</f>
        <v/>
      </c>
      <c r="AC1193" t="str">
        <f t="shared" si="150"/>
        <v/>
      </c>
      <c r="AD1193" t="str">
        <f>+IF($C1193="","",CDR!$J$2)</f>
        <v/>
      </c>
      <c r="AE1193" t="str">
        <f>+IF(C1193="","",CDR!J1191)</f>
        <v/>
      </c>
      <c r="AF1193" t="str">
        <f t="shared" si="151"/>
        <v/>
      </c>
    </row>
    <row r="1194" spans="1:32" x14ac:dyDescent="0.25">
      <c r="A1194" t="str">
        <f>+IF($C1194="","",IF(CDR!I1195="","",TEXT(CDR!I1195,"00000000000000")))</f>
        <v/>
      </c>
      <c r="B1194" t="str">
        <f t="shared" si="144"/>
        <v/>
      </c>
      <c r="C1194" t="str">
        <f>+IF(CDR!F1195="","",SUBSTITUTE(CDR!F1195,"CHAR (10)"," "))</f>
        <v/>
      </c>
      <c r="D1194" t="str">
        <f>+IF(CDR!F1195="","",SUBSTITUTE(CDR!F1195,"CHAR (10)"," "))</f>
        <v/>
      </c>
      <c r="E1194" t="str">
        <f t="shared" si="145"/>
        <v/>
      </c>
      <c r="F1194" t="str">
        <f>+IF($C1194="","",IF(CDR!G1195="BIO","Oui","Non"))</f>
        <v/>
      </c>
      <c r="G1194" t="str">
        <f>+IF($C1194="","",IF(CDR!D1195="DOMEDIA","MDD",IF(CDR!D1195="APTA","MDD",IF(CDR!D1195="TOP BUDGET","Premier Prix","MN"))))</f>
        <v/>
      </c>
      <c r="H1194" t="str">
        <f>+IF($C1194="","",CDR!D1195)</f>
        <v/>
      </c>
      <c r="K1194" t="str">
        <f>+IF($C1194="","",CDR!$E$2)</f>
        <v/>
      </c>
      <c r="L1194" t="str">
        <f>+IF($C1194="","",CDR!$G$2)</f>
        <v/>
      </c>
      <c r="M1194" t="str">
        <f>+IF($C1194="","",CDR!AN1195)</f>
        <v/>
      </c>
      <c r="N1194" t="str">
        <f>+IF($C1194="","",CDR!AO1195)</f>
        <v/>
      </c>
      <c r="P1194" t="str">
        <f t="shared" si="146"/>
        <v/>
      </c>
      <c r="Q1194" t="str">
        <f>+IF($C1194="","",CDR!A1195)</f>
        <v/>
      </c>
      <c r="S1194" t="str">
        <f t="shared" si="147"/>
        <v/>
      </c>
      <c r="T1194" t="str">
        <f t="shared" si="148"/>
        <v/>
      </c>
      <c r="U1194" t="str">
        <f t="shared" si="149"/>
        <v/>
      </c>
      <c r="V1194" t="str">
        <f>+IF(C1194="","",IF(CDR!L1195="VRAC","Composant sans Colisage","Homogène"))</f>
        <v/>
      </c>
      <c r="W1194" t="str">
        <f>+IF(C1194="","",IF(CDR!L1195="VRAC","EACH",IF(CDR!L1195="COLIS","COLIS (CARTON FARDEAU DISPLAY)","PALETTE - BOX")))</f>
        <v/>
      </c>
      <c r="X1194" t="str">
        <f>+IF($C1194="","",IF(CDR!L1195="PALETTE",CDR!M1195,""))</f>
        <v/>
      </c>
      <c r="Z1194" t="str">
        <f>+IF($C1194="","",IF(CDR!N1195="PALETTE","",CDR!M1195))</f>
        <v/>
      </c>
      <c r="AC1194" t="str">
        <f t="shared" si="150"/>
        <v/>
      </c>
      <c r="AD1194" t="str">
        <f>+IF($C1194="","",CDR!$J$2)</f>
        <v/>
      </c>
      <c r="AE1194" t="str">
        <f>+IF(C1194="","",CDR!J1192)</f>
        <v/>
      </c>
      <c r="AF1194" t="str">
        <f t="shared" si="151"/>
        <v/>
      </c>
    </row>
    <row r="1195" spans="1:32" x14ac:dyDescent="0.25">
      <c r="A1195" t="str">
        <f>+IF($C1195="","",IF(CDR!I1196="","",TEXT(CDR!I1196,"00000000000000")))</f>
        <v/>
      </c>
      <c r="B1195" t="str">
        <f t="shared" si="144"/>
        <v/>
      </c>
      <c r="C1195" t="str">
        <f>+IF(CDR!F1196="","",SUBSTITUTE(CDR!F1196,"CHAR (10)"," "))</f>
        <v/>
      </c>
      <c r="D1195" t="str">
        <f>+IF(CDR!F1196="","",SUBSTITUTE(CDR!F1196,"CHAR (10)"," "))</f>
        <v/>
      </c>
      <c r="E1195" t="str">
        <f t="shared" si="145"/>
        <v/>
      </c>
      <c r="F1195" t="str">
        <f>+IF($C1195="","",IF(CDR!G1196="BIO","Oui","Non"))</f>
        <v/>
      </c>
      <c r="G1195" t="str">
        <f>+IF($C1195="","",IF(CDR!D1196="DOMEDIA","MDD",IF(CDR!D1196="APTA","MDD",IF(CDR!D1196="TOP BUDGET","Premier Prix","MN"))))</f>
        <v/>
      </c>
      <c r="H1195" t="str">
        <f>+IF($C1195="","",CDR!D1196)</f>
        <v/>
      </c>
      <c r="K1195" t="str">
        <f>+IF($C1195="","",CDR!$E$2)</f>
        <v/>
      </c>
      <c r="L1195" t="str">
        <f>+IF($C1195="","",CDR!$G$2)</f>
        <v/>
      </c>
      <c r="M1195" t="str">
        <f>+IF($C1195="","",CDR!AN1196)</f>
        <v/>
      </c>
      <c r="N1195" t="str">
        <f>+IF($C1195="","",CDR!AO1196)</f>
        <v/>
      </c>
      <c r="P1195" t="str">
        <f t="shared" si="146"/>
        <v/>
      </c>
      <c r="Q1195" t="str">
        <f>+IF($C1195="","",CDR!A1196)</f>
        <v/>
      </c>
      <c r="S1195" t="str">
        <f t="shared" si="147"/>
        <v/>
      </c>
      <c r="T1195" t="str">
        <f t="shared" si="148"/>
        <v/>
      </c>
      <c r="U1195" t="str">
        <f t="shared" si="149"/>
        <v/>
      </c>
      <c r="V1195" t="str">
        <f>+IF(C1195="","",IF(CDR!L1196="VRAC","Composant sans Colisage","Homogène"))</f>
        <v/>
      </c>
      <c r="W1195" t="str">
        <f>+IF(C1195="","",IF(CDR!L1196="VRAC","EACH",IF(CDR!L1196="COLIS","COLIS (CARTON FARDEAU DISPLAY)","PALETTE - BOX")))</f>
        <v/>
      </c>
      <c r="X1195" t="str">
        <f>+IF($C1195="","",IF(CDR!L1196="PALETTE",CDR!M1196,""))</f>
        <v/>
      </c>
      <c r="Z1195" t="str">
        <f>+IF($C1195="","",IF(CDR!N1196="PALETTE","",CDR!M1196))</f>
        <v/>
      </c>
      <c r="AC1195" t="str">
        <f t="shared" si="150"/>
        <v/>
      </c>
      <c r="AD1195" t="str">
        <f>+IF($C1195="","",CDR!$J$2)</f>
        <v/>
      </c>
      <c r="AE1195" t="str">
        <f>+IF(C1195="","",CDR!J1193)</f>
        <v/>
      </c>
      <c r="AF1195" t="str">
        <f t="shared" si="151"/>
        <v/>
      </c>
    </row>
    <row r="1196" spans="1:32" x14ac:dyDescent="0.25">
      <c r="A1196" t="str">
        <f>+IF($C1196="","",IF(CDR!I1197="","",TEXT(CDR!I1197,"00000000000000")))</f>
        <v/>
      </c>
      <c r="B1196" t="str">
        <f t="shared" si="144"/>
        <v/>
      </c>
      <c r="C1196" t="str">
        <f>+IF(CDR!F1197="","",SUBSTITUTE(CDR!F1197,"CHAR (10)"," "))</f>
        <v/>
      </c>
      <c r="D1196" t="str">
        <f>+IF(CDR!F1197="","",SUBSTITUTE(CDR!F1197,"CHAR (10)"," "))</f>
        <v/>
      </c>
      <c r="E1196" t="str">
        <f t="shared" si="145"/>
        <v/>
      </c>
      <c r="F1196" t="str">
        <f>+IF($C1196="","",IF(CDR!G1197="BIO","Oui","Non"))</f>
        <v/>
      </c>
      <c r="G1196" t="str">
        <f>+IF($C1196="","",IF(CDR!D1197="DOMEDIA","MDD",IF(CDR!D1197="APTA","MDD",IF(CDR!D1197="TOP BUDGET","Premier Prix","MN"))))</f>
        <v/>
      </c>
      <c r="H1196" t="str">
        <f>+IF($C1196="","",CDR!D1197)</f>
        <v/>
      </c>
      <c r="K1196" t="str">
        <f>+IF($C1196="","",CDR!$E$2)</f>
        <v/>
      </c>
      <c r="L1196" t="str">
        <f>+IF($C1196="","",CDR!$G$2)</f>
        <v/>
      </c>
      <c r="M1196" t="str">
        <f>+IF($C1196="","",CDR!AN1197)</f>
        <v/>
      </c>
      <c r="N1196" t="str">
        <f>+IF($C1196="","",CDR!AO1197)</f>
        <v/>
      </c>
      <c r="P1196" t="str">
        <f t="shared" si="146"/>
        <v/>
      </c>
      <c r="Q1196" t="str">
        <f>+IF($C1196="","",CDR!A1197)</f>
        <v/>
      </c>
      <c r="S1196" t="str">
        <f t="shared" si="147"/>
        <v/>
      </c>
      <c r="T1196" t="str">
        <f t="shared" si="148"/>
        <v/>
      </c>
      <c r="U1196" t="str">
        <f t="shared" si="149"/>
        <v/>
      </c>
      <c r="V1196" t="str">
        <f>+IF(C1196="","",IF(CDR!L1197="VRAC","Composant sans Colisage","Homogène"))</f>
        <v/>
      </c>
      <c r="W1196" t="str">
        <f>+IF(C1196="","",IF(CDR!L1197="VRAC","EACH",IF(CDR!L1197="COLIS","COLIS (CARTON FARDEAU DISPLAY)","PALETTE - BOX")))</f>
        <v/>
      </c>
      <c r="X1196" t="str">
        <f>+IF($C1196="","",IF(CDR!L1197="PALETTE",CDR!M1197,""))</f>
        <v/>
      </c>
      <c r="Z1196" t="str">
        <f>+IF($C1196="","",IF(CDR!N1197="PALETTE","",CDR!M1197))</f>
        <v/>
      </c>
      <c r="AC1196" t="str">
        <f t="shared" si="150"/>
        <v/>
      </c>
      <c r="AD1196" t="str">
        <f>+IF($C1196="","",CDR!$J$2)</f>
        <v/>
      </c>
      <c r="AE1196" t="str">
        <f>+IF(C1196="","",CDR!J1194)</f>
        <v/>
      </c>
      <c r="AF1196" t="str">
        <f t="shared" si="151"/>
        <v/>
      </c>
    </row>
    <row r="1197" spans="1:32" x14ac:dyDescent="0.25">
      <c r="A1197" t="str">
        <f>+IF($C1197="","",IF(CDR!I1198="","",TEXT(CDR!I1198,"00000000000000")))</f>
        <v/>
      </c>
      <c r="B1197" t="str">
        <f t="shared" si="144"/>
        <v/>
      </c>
      <c r="C1197" t="str">
        <f>+IF(CDR!F1198="","",SUBSTITUTE(CDR!F1198,"CHAR (10)"," "))</f>
        <v/>
      </c>
      <c r="D1197" t="str">
        <f>+IF(CDR!F1198="","",SUBSTITUTE(CDR!F1198,"CHAR (10)"," "))</f>
        <v/>
      </c>
      <c r="E1197" t="str">
        <f t="shared" si="145"/>
        <v/>
      </c>
      <c r="F1197" t="str">
        <f>+IF($C1197="","",IF(CDR!G1198="BIO","Oui","Non"))</f>
        <v/>
      </c>
      <c r="G1197" t="str">
        <f>+IF($C1197="","",IF(CDR!D1198="DOMEDIA","MDD",IF(CDR!D1198="APTA","MDD",IF(CDR!D1198="TOP BUDGET","Premier Prix","MN"))))</f>
        <v/>
      </c>
      <c r="H1197" t="str">
        <f>+IF($C1197="","",CDR!D1198)</f>
        <v/>
      </c>
      <c r="K1197" t="str">
        <f>+IF($C1197="","",CDR!$E$2)</f>
        <v/>
      </c>
      <c r="L1197" t="str">
        <f>+IF($C1197="","",CDR!$G$2)</f>
        <v/>
      </c>
      <c r="M1197" t="str">
        <f>+IF($C1197="","",CDR!AN1198)</f>
        <v/>
      </c>
      <c r="N1197" t="str">
        <f>+IF($C1197="","",CDR!AO1198)</f>
        <v/>
      </c>
      <c r="P1197" t="str">
        <f t="shared" si="146"/>
        <v/>
      </c>
      <c r="Q1197" t="str">
        <f>+IF($C1197="","",CDR!A1198)</f>
        <v/>
      </c>
      <c r="S1197" t="str">
        <f t="shared" si="147"/>
        <v/>
      </c>
      <c r="T1197" t="str">
        <f t="shared" si="148"/>
        <v/>
      </c>
      <c r="U1197" t="str">
        <f t="shared" si="149"/>
        <v/>
      </c>
      <c r="V1197" t="str">
        <f>+IF(C1197="","",IF(CDR!L1198="VRAC","Composant sans Colisage","Homogène"))</f>
        <v/>
      </c>
      <c r="W1197" t="str">
        <f>+IF(C1197="","",IF(CDR!L1198="VRAC","EACH",IF(CDR!L1198="COLIS","COLIS (CARTON FARDEAU DISPLAY)","PALETTE - BOX")))</f>
        <v/>
      </c>
      <c r="X1197" t="str">
        <f>+IF($C1197="","",IF(CDR!L1198="PALETTE",CDR!M1198,""))</f>
        <v/>
      </c>
      <c r="Z1197" t="str">
        <f>+IF($C1197="","",IF(CDR!N1198="PALETTE","",CDR!M1198))</f>
        <v/>
      </c>
      <c r="AC1197" t="str">
        <f t="shared" si="150"/>
        <v/>
      </c>
      <c r="AD1197" t="str">
        <f>+IF($C1197="","",CDR!$J$2)</f>
        <v/>
      </c>
      <c r="AE1197" t="str">
        <f>+IF(C1197="","",CDR!J1195)</f>
        <v/>
      </c>
      <c r="AF1197" t="str">
        <f t="shared" si="151"/>
        <v/>
      </c>
    </row>
    <row r="1198" spans="1:32" x14ac:dyDescent="0.25">
      <c r="A1198" t="str">
        <f>+IF($C1198="","",IF(CDR!I1199="","",TEXT(CDR!I1199,"00000000000000")))</f>
        <v/>
      </c>
      <c r="B1198" t="str">
        <f t="shared" si="144"/>
        <v/>
      </c>
      <c r="C1198" t="str">
        <f>+IF(CDR!F1199="","",SUBSTITUTE(CDR!F1199,"CHAR (10)"," "))</f>
        <v/>
      </c>
      <c r="D1198" t="str">
        <f>+IF(CDR!F1199="","",SUBSTITUTE(CDR!F1199,"CHAR (10)"," "))</f>
        <v/>
      </c>
      <c r="E1198" t="str">
        <f t="shared" si="145"/>
        <v/>
      </c>
      <c r="F1198" t="str">
        <f>+IF($C1198="","",IF(CDR!G1199="BIO","Oui","Non"))</f>
        <v/>
      </c>
      <c r="G1198" t="str">
        <f>+IF($C1198="","",IF(CDR!D1199="DOMEDIA","MDD",IF(CDR!D1199="APTA","MDD",IF(CDR!D1199="TOP BUDGET","Premier Prix","MN"))))</f>
        <v/>
      </c>
      <c r="H1198" t="str">
        <f>+IF($C1198="","",CDR!D1199)</f>
        <v/>
      </c>
      <c r="K1198" t="str">
        <f>+IF($C1198="","",CDR!$E$2)</f>
        <v/>
      </c>
      <c r="L1198" t="str">
        <f>+IF($C1198="","",CDR!$G$2)</f>
        <v/>
      </c>
      <c r="M1198" t="str">
        <f>+IF($C1198="","",CDR!AN1199)</f>
        <v/>
      </c>
      <c r="N1198" t="str">
        <f>+IF($C1198="","",CDR!AO1199)</f>
        <v/>
      </c>
      <c r="P1198" t="str">
        <f t="shared" si="146"/>
        <v/>
      </c>
      <c r="Q1198" t="str">
        <f>+IF($C1198="","",CDR!A1199)</f>
        <v/>
      </c>
      <c r="S1198" t="str">
        <f t="shared" si="147"/>
        <v/>
      </c>
      <c r="T1198" t="str">
        <f t="shared" si="148"/>
        <v/>
      </c>
      <c r="U1198" t="str">
        <f t="shared" si="149"/>
        <v/>
      </c>
      <c r="V1198" t="str">
        <f>+IF(C1198="","",IF(CDR!L1199="VRAC","Composant sans Colisage","Homogène"))</f>
        <v/>
      </c>
      <c r="W1198" t="str">
        <f>+IF(C1198="","",IF(CDR!L1199="VRAC","EACH",IF(CDR!L1199="COLIS","COLIS (CARTON FARDEAU DISPLAY)","PALETTE - BOX")))</f>
        <v/>
      </c>
      <c r="X1198" t="str">
        <f>+IF($C1198="","",IF(CDR!L1199="PALETTE",CDR!M1199,""))</f>
        <v/>
      </c>
      <c r="Z1198" t="str">
        <f>+IF($C1198="","",IF(CDR!N1199="PALETTE","",CDR!M1199))</f>
        <v/>
      </c>
      <c r="AC1198" t="str">
        <f t="shared" si="150"/>
        <v/>
      </c>
      <c r="AD1198" t="str">
        <f>+IF($C1198="","",CDR!$J$2)</f>
        <v/>
      </c>
      <c r="AE1198" t="str">
        <f>+IF(C1198="","",CDR!J1196)</f>
        <v/>
      </c>
      <c r="AF1198" t="str">
        <f t="shared" si="151"/>
        <v/>
      </c>
    </row>
    <row r="1199" spans="1:32" x14ac:dyDescent="0.25">
      <c r="A1199" t="str">
        <f>+IF($C1199="","",IF(CDR!I1200="","",TEXT(CDR!I1200,"00000000000000")))</f>
        <v/>
      </c>
      <c r="B1199" t="str">
        <f t="shared" si="144"/>
        <v/>
      </c>
      <c r="C1199" t="str">
        <f>+IF(CDR!F1200="","",SUBSTITUTE(CDR!F1200,"CHAR (10)"," "))</f>
        <v/>
      </c>
      <c r="D1199" t="str">
        <f>+IF(CDR!F1200="","",SUBSTITUTE(CDR!F1200,"CHAR (10)"," "))</f>
        <v/>
      </c>
      <c r="E1199" t="str">
        <f t="shared" si="145"/>
        <v/>
      </c>
      <c r="F1199" t="str">
        <f>+IF($C1199="","",IF(CDR!G1200="BIO","Oui","Non"))</f>
        <v/>
      </c>
      <c r="G1199" t="str">
        <f>+IF($C1199="","",IF(CDR!D1200="DOMEDIA","MDD",IF(CDR!D1200="APTA","MDD",IF(CDR!D1200="TOP BUDGET","Premier Prix","MN"))))</f>
        <v/>
      </c>
      <c r="H1199" t="str">
        <f>+IF($C1199="","",CDR!D1200)</f>
        <v/>
      </c>
      <c r="K1199" t="str">
        <f>+IF($C1199="","",CDR!$E$2)</f>
        <v/>
      </c>
      <c r="L1199" t="str">
        <f>+IF($C1199="","",CDR!$G$2)</f>
        <v/>
      </c>
      <c r="M1199" t="str">
        <f>+IF($C1199="","",CDR!AN1200)</f>
        <v/>
      </c>
      <c r="N1199" t="str">
        <f>+IF($C1199="","",CDR!AO1200)</f>
        <v/>
      </c>
      <c r="P1199" t="str">
        <f t="shared" si="146"/>
        <v/>
      </c>
      <c r="Q1199" t="str">
        <f>+IF($C1199="","",CDR!A1200)</f>
        <v/>
      </c>
      <c r="S1199" t="str">
        <f t="shared" si="147"/>
        <v/>
      </c>
      <c r="T1199" t="str">
        <f t="shared" si="148"/>
        <v/>
      </c>
      <c r="U1199" t="str">
        <f t="shared" si="149"/>
        <v/>
      </c>
      <c r="V1199" t="str">
        <f>+IF(C1199="","",IF(CDR!L1200="VRAC","Composant sans Colisage","Homogène"))</f>
        <v/>
      </c>
      <c r="W1199" t="str">
        <f>+IF(C1199="","",IF(CDR!L1200="VRAC","EACH",IF(CDR!L1200="COLIS","COLIS (CARTON FARDEAU DISPLAY)","PALETTE - BOX")))</f>
        <v/>
      </c>
      <c r="X1199" t="str">
        <f>+IF($C1199="","",IF(CDR!L1200="PALETTE",CDR!M1200,""))</f>
        <v/>
      </c>
      <c r="Z1199" t="str">
        <f>+IF($C1199="","",IF(CDR!N1200="PALETTE","",CDR!M1200))</f>
        <v/>
      </c>
      <c r="AC1199" t="str">
        <f t="shared" si="150"/>
        <v/>
      </c>
      <c r="AD1199" t="str">
        <f>+IF($C1199="","",CDR!$J$2)</f>
        <v/>
      </c>
      <c r="AE1199" t="str">
        <f>+IF(C1199="","",CDR!J1197)</f>
        <v/>
      </c>
      <c r="AF1199" t="str">
        <f t="shared" si="151"/>
        <v/>
      </c>
    </row>
    <row r="1200" spans="1:32" x14ac:dyDescent="0.25">
      <c r="A1200" t="str">
        <f>+IF($C1200="","",IF(CDR!I1201="","",TEXT(CDR!I1201,"00000000000000")))</f>
        <v/>
      </c>
      <c r="B1200" t="str">
        <f t="shared" si="144"/>
        <v/>
      </c>
      <c r="C1200" t="str">
        <f>+IF(CDR!F1201="","",SUBSTITUTE(CDR!F1201,"CHAR (10)"," "))</f>
        <v/>
      </c>
      <c r="D1200" t="str">
        <f>+IF(CDR!F1201="","",SUBSTITUTE(CDR!F1201,"CHAR (10)"," "))</f>
        <v/>
      </c>
      <c r="E1200" t="str">
        <f t="shared" si="145"/>
        <v/>
      </c>
      <c r="F1200" t="str">
        <f>+IF($C1200="","",IF(CDR!G1201="BIO","Oui","Non"))</f>
        <v/>
      </c>
      <c r="G1200" t="str">
        <f>+IF($C1200="","",IF(CDR!D1201="DOMEDIA","MDD",IF(CDR!D1201="APTA","MDD",IF(CDR!D1201="TOP BUDGET","Premier Prix","MN"))))</f>
        <v/>
      </c>
      <c r="H1200" t="str">
        <f>+IF($C1200="","",CDR!D1201)</f>
        <v/>
      </c>
      <c r="K1200" t="str">
        <f>+IF($C1200="","",CDR!$E$2)</f>
        <v/>
      </c>
      <c r="L1200" t="str">
        <f>+IF($C1200="","",CDR!$G$2)</f>
        <v/>
      </c>
      <c r="M1200" t="str">
        <f>+IF($C1200="","",CDR!AN1201)</f>
        <v/>
      </c>
      <c r="N1200" t="str">
        <f>+IF($C1200="","",CDR!AO1201)</f>
        <v/>
      </c>
      <c r="P1200" t="str">
        <f t="shared" si="146"/>
        <v/>
      </c>
      <c r="Q1200" t="str">
        <f>+IF($C1200="","",CDR!A1201)</f>
        <v/>
      </c>
      <c r="S1200" t="str">
        <f t="shared" si="147"/>
        <v/>
      </c>
      <c r="T1200" t="str">
        <f t="shared" si="148"/>
        <v/>
      </c>
      <c r="U1200" t="str">
        <f t="shared" si="149"/>
        <v/>
      </c>
      <c r="V1200" t="str">
        <f>+IF(C1200="","",IF(CDR!L1201="VRAC","Composant sans Colisage","Homogène"))</f>
        <v/>
      </c>
      <c r="W1200" t="str">
        <f>+IF(C1200="","",IF(CDR!L1201="VRAC","EACH",IF(CDR!L1201="COLIS","COLIS (CARTON FARDEAU DISPLAY)","PALETTE - BOX")))</f>
        <v/>
      </c>
      <c r="X1200" t="str">
        <f>+IF($C1200="","",IF(CDR!L1201="PALETTE",CDR!M1201,""))</f>
        <v/>
      </c>
      <c r="Z1200" t="str">
        <f>+IF($C1200="","",IF(CDR!N1201="PALETTE","",CDR!M1201))</f>
        <v/>
      </c>
      <c r="AC1200" t="str">
        <f t="shared" si="150"/>
        <v/>
      </c>
      <c r="AD1200" t="str">
        <f>+IF($C1200="","",CDR!$J$2)</f>
        <v/>
      </c>
      <c r="AE1200" t="str">
        <f>+IF(C1200="","",CDR!J1198)</f>
        <v/>
      </c>
      <c r="AF1200" t="str">
        <f t="shared" si="151"/>
        <v/>
      </c>
    </row>
    <row r="1201" spans="1:32" x14ac:dyDescent="0.25">
      <c r="A1201" t="str">
        <f>+IF($C1201="","",IF(CDR!I1202="","",TEXT(CDR!I1202,"00000000000000")))</f>
        <v/>
      </c>
      <c r="B1201" t="str">
        <f t="shared" si="144"/>
        <v/>
      </c>
      <c r="C1201" t="str">
        <f>+IF(CDR!F1202="","",SUBSTITUTE(CDR!F1202,"CHAR (10)"," "))</f>
        <v/>
      </c>
      <c r="D1201" t="str">
        <f>+IF(CDR!F1202="","",SUBSTITUTE(CDR!F1202,"CHAR (10)"," "))</f>
        <v/>
      </c>
      <c r="E1201" t="str">
        <f t="shared" si="145"/>
        <v/>
      </c>
      <c r="F1201" t="str">
        <f>+IF($C1201="","",IF(CDR!G1202="BIO","Oui","Non"))</f>
        <v/>
      </c>
      <c r="G1201" t="str">
        <f>+IF($C1201="","",IF(CDR!D1202="DOMEDIA","MDD",IF(CDR!D1202="APTA","MDD",IF(CDR!D1202="TOP BUDGET","Premier Prix","MN"))))</f>
        <v/>
      </c>
      <c r="H1201" t="str">
        <f>+IF($C1201="","",CDR!D1202)</f>
        <v/>
      </c>
      <c r="K1201" t="str">
        <f>+IF($C1201="","",CDR!$E$2)</f>
        <v/>
      </c>
      <c r="L1201" t="str">
        <f>+IF($C1201="","",CDR!$G$2)</f>
        <v/>
      </c>
      <c r="M1201" t="str">
        <f>+IF($C1201="","",CDR!AN1202)</f>
        <v/>
      </c>
      <c r="N1201" t="str">
        <f>+IF($C1201="","",CDR!AO1202)</f>
        <v/>
      </c>
      <c r="P1201" t="str">
        <f t="shared" si="146"/>
        <v/>
      </c>
      <c r="Q1201" t="str">
        <f>+IF($C1201="","",CDR!A1202)</f>
        <v/>
      </c>
      <c r="S1201" t="str">
        <f t="shared" si="147"/>
        <v/>
      </c>
      <c r="T1201" t="str">
        <f t="shared" si="148"/>
        <v/>
      </c>
      <c r="U1201" t="str">
        <f t="shared" si="149"/>
        <v/>
      </c>
      <c r="V1201" t="str">
        <f>+IF(C1201="","",IF(CDR!L1202="VRAC","Composant sans Colisage","Homogène"))</f>
        <v/>
      </c>
      <c r="W1201" t="str">
        <f>+IF(C1201="","",IF(CDR!L1202="VRAC","EACH",IF(CDR!L1202="COLIS","COLIS (CARTON FARDEAU DISPLAY)","PALETTE - BOX")))</f>
        <v/>
      </c>
      <c r="X1201" t="str">
        <f>+IF($C1201="","",IF(CDR!L1202="PALETTE",CDR!M1202,""))</f>
        <v/>
      </c>
      <c r="Z1201" t="str">
        <f>+IF($C1201="","",IF(CDR!N1202="PALETTE","",CDR!M1202))</f>
        <v/>
      </c>
      <c r="AC1201" t="str">
        <f t="shared" si="150"/>
        <v/>
      </c>
      <c r="AD1201" t="str">
        <f>+IF($C1201="","",CDR!$J$2)</f>
        <v/>
      </c>
      <c r="AE1201" t="str">
        <f>+IF(C1201="","",CDR!J1199)</f>
        <v/>
      </c>
      <c r="AF1201" t="str">
        <f t="shared" si="151"/>
        <v/>
      </c>
    </row>
    <row r="1202" spans="1:32" x14ac:dyDescent="0.25">
      <c r="A1202" t="str">
        <f>+IF($C1202="","",IF(CDR!I1203="","",TEXT(CDR!I1203,"00000000000000")))</f>
        <v/>
      </c>
      <c r="B1202" t="str">
        <f t="shared" si="144"/>
        <v/>
      </c>
      <c r="C1202" t="str">
        <f>+IF(CDR!F1203="","",SUBSTITUTE(CDR!F1203,"CHAR (10)"," "))</f>
        <v/>
      </c>
      <c r="D1202" t="str">
        <f>+IF(CDR!F1203="","",SUBSTITUTE(CDR!F1203,"CHAR (10)"," "))</f>
        <v/>
      </c>
      <c r="E1202" t="str">
        <f t="shared" si="145"/>
        <v/>
      </c>
      <c r="F1202" t="str">
        <f>+IF($C1202="","",IF(CDR!G1203="BIO","Oui","Non"))</f>
        <v/>
      </c>
      <c r="G1202" t="str">
        <f>+IF($C1202="","",IF(CDR!D1203="DOMEDIA","MDD",IF(CDR!D1203="APTA","MDD",IF(CDR!D1203="TOP BUDGET","Premier Prix","MN"))))</f>
        <v/>
      </c>
      <c r="H1202" t="str">
        <f>+IF($C1202="","",CDR!D1203)</f>
        <v/>
      </c>
      <c r="K1202" t="str">
        <f>+IF($C1202="","",CDR!$E$2)</f>
        <v/>
      </c>
      <c r="L1202" t="str">
        <f>+IF($C1202="","",CDR!$G$2)</f>
        <v/>
      </c>
      <c r="M1202" t="str">
        <f>+IF($C1202="","",CDR!AN1203)</f>
        <v/>
      </c>
      <c r="N1202" t="str">
        <f>+IF($C1202="","",CDR!AO1203)</f>
        <v/>
      </c>
      <c r="P1202" t="str">
        <f t="shared" si="146"/>
        <v/>
      </c>
      <c r="Q1202" t="str">
        <f>+IF($C1202="","",CDR!A1203)</f>
        <v/>
      </c>
      <c r="S1202" t="str">
        <f t="shared" si="147"/>
        <v/>
      </c>
      <c r="T1202" t="str">
        <f t="shared" si="148"/>
        <v/>
      </c>
      <c r="U1202" t="str">
        <f t="shared" si="149"/>
        <v/>
      </c>
      <c r="V1202" t="str">
        <f>+IF(C1202="","",IF(CDR!L1203="VRAC","Composant sans Colisage","Homogène"))</f>
        <v/>
      </c>
      <c r="W1202" t="str">
        <f>+IF(C1202="","",IF(CDR!L1203="VRAC","EACH",IF(CDR!L1203="COLIS","COLIS (CARTON FARDEAU DISPLAY)","PALETTE - BOX")))</f>
        <v/>
      </c>
      <c r="X1202" t="str">
        <f>+IF($C1202="","",IF(CDR!L1203="PALETTE",CDR!M1203,""))</f>
        <v/>
      </c>
      <c r="Z1202" t="str">
        <f>+IF($C1202="","",IF(CDR!N1203="PALETTE","",CDR!M1203))</f>
        <v/>
      </c>
      <c r="AC1202" t="str">
        <f t="shared" si="150"/>
        <v/>
      </c>
      <c r="AD1202" t="str">
        <f>+IF($C1202="","",CDR!$J$2)</f>
        <v/>
      </c>
      <c r="AE1202" t="str">
        <f>+IF(C1202="","",CDR!J1200)</f>
        <v/>
      </c>
      <c r="AF1202" t="str">
        <f t="shared" si="151"/>
        <v/>
      </c>
    </row>
    <row r="1203" spans="1:32" x14ac:dyDescent="0.25">
      <c r="A1203" t="str">
        <f>+IF($C1203="","",IF(CDR!I1204="","",TEXT(CDR!I1204,"00000000000000")))</f>
        <v/>
      </c>
      <c r="B1203" t="str">
        <f t="shared" si="144"/>
        <v/>
      </c>
      <c r="C1203" t="str">
        <f>+IF(CDR!F1204="","",SUBSTITUTE(CDR!F1204,"CHAR (10)"," "))</f>
        <v/>
      </c>
      <c r="D1203" t="str">
        <f>+IF(CDR!F1204="","",SUBSTITUTE(CDR!F1204,"CHAR (10)"," "))</f>
        <v/>
      </c>
      <c r="E1203" t="str">
        <f t="shared" si="145"/>
        <v/>
      </c>
      <c r="F1203" t="str">
        <f>+IF($C1203="","",IF(CDR!G1204="BIO","Oui","Non"))</f>
        <v/>
      </c>
      <c r="G1203" t="str">
        <f>+IF($C1203="","",IF(CDR!D1204="DOMEDIA","MDD",IF(CDR!D1204="APTA","MDD",IF(CDR!D1204="TOP BUDGET","Premier Prix","MN"))))</f>
        <v/>
      </c>
      <c r="H1203" t="str">
        <f>+IF($C1203="","",CDR!D1204)</f>
        <v/>
      </c>
      <c r="K1203" t="str">
        <f>+IF($C1203="","",CDR!$E$2)</f>
        <v/>
      </c>
      <c r="L1203" t="str">
        <f>+IF($C1203="","",CDR!$G$2)</f>
        <v/>
      </c>
      <c r="M1203" t="str">
        <f>+IF($C1203="","",CDR!AN1204)</f>
        <v/>
      </c>
      <c r="N1203" t="str">
        <f>+IF($C1203="","",CDR!AO1204)</f>
        <v/>
      </c>
      <c r="P1203" t="str">
        <f t="shared" si="146"/>
        <v/>
      </c>
      <c r="Q1203" t="str">
        <f>+IF($C1203="","",CDR!A1204)</f>
        <v/>
      </c>
      <c r="S1203" t="str">
        <f t="shared" si="147"/>
        <v/>
      </c>
      <c r="T1203" t="str">
        <f t="shared" si="148"/>
        <v/>
      </c>
      <c r="U1203" t="str">
        <f t="shared" si="149"/>
        <v/>
      </c>
      <c r="V1203" t="str">
        <f>+IF(C1203="","",IF(CDR!L1204="VRAC","Composant sans Colisage","Homogène"))</f>
        <v/>
      </c>
      <c r="W1203" t="str">
        <f>+IF(C1203="","",IF(CDR!L1204="VRAC","EACH",IF(CDR!L1204="COLIS","COLIS (CARTON FARDEAU DISPLAY)","PALETTE - BOX")))</f>
        <v/>
      </c>
      <c r="X1203" t="str">
        <f>+IF($C1203="","",IF(CDR!L1204="PALETTE",CDR!M1204,""))</f>
        <v/>
      </c>
      <c r="Z1203" t="str">
        <f>+IF($C1203="","",IF(CDR!N1204="PALETTE","",CDR!M1204))</f>
        <v/>
      </c>
      <c r="AC1203" t="str">
        <f t="shared" si="150"/>
        <v/>
      </c>
      <c r="AD1203" t="str">
        <f>+IF($C1203="","",CDR!$J$2)</f>
        <v/>
      </c>
      <c r="AE1203" t="str">
        <f>+IF(C1203="","",CDR!J1201)</f>
        <v/>
      </c>
      <c r="AF1203" t="str">
        <f t="shared" si="151"/>
        <v/>
      </c>
    </row>
    <row r="1204" spans="1:32" x14ac:dyDescent="0.25">
      <c r="A1204" t="str">
        <f>+IF($C1204="","",IF(CDR!I1205="","",TEXT(CDR!I1205,"00000000000000")))</f>
        <v/>
      </c>
      <c r="B1204" t="str">
        <f t="shared" si="144"/>
        <v/>
      </c>
      <c r="C1204" t="str">
        <f>+IF(CDR!F1205="","",SUBSTITUTE(CDR!F1205,"CHAR (10)"," "))</f>
        <v/>
      </c>
      <c r="D1204" t="str">
        <f>+IF(CDR!F1205="","",SUBSTITUTE(CDR!F1205,"CHAR (10)"," "))</f>
        <v/>
      </c>
      <c r="E1204" t="str">
        <f t="shared" si="145"/>
        <v/>
      </c>
      <c r="F1204" t="str">
        <f>+IF($C1204="","",IF(CDR!G1205="BIO","Oui","Non"))</f>
        <v/>
      </c>
      <c r="G1204" t="str">
        <f>+IF($C1204="","",IF(CDR!D1205="DOMEDIA","MDD",IF(CDR!D1205="APTA","MDD",IF(CDR!D1205="TOP BUDGET","Premier Prix","MN"))))</f>
        <v/>
      </c>
      <c r="H1204" t="str">
        <f>+IF($C1204="","",CDR!D1205)</f>
        <v/>
      </c>
      <c r="K1204" t="str">
        <f>+IF($C1204="","",CDR!$E$2)</f>
        <v/>
      </c>
      <c r="L1204" t="str">
        <f>+IF($C1204="","",CDR!$G$2)</f>
        <v/>
      </c>
      <c r="M1204" t="str">
        <f>+IF($C1204="","",CDR!AN1205)</f>
        <v/>
      </c>
      <c r="N1204" t="str">
        <f>+IF($C1204="","",CDR!AO1205)</f>
        <v/>
      </c>
      <c r="P1204" t="str">
        <f t="shared" si="146"/>
        <v/>
      </c>
      <c r="Q1204" t="str">
        <f>+IF($C1204="","",CDR!A1205)</f>
        <v/>
      </c>
      <c r="S1204" t="str">
        <f t="shared" si="147"/>
        <v/>
      </c>
      <c r="T1204" t="str">
        <f t="shared" si="148"/>
        <v/>
      </c>
      <c r="U1204" t="str">
        <f t="shared" si="149"/>
        <v/>
      </c>
      <c r="V1204" t="str">
        <f>+IF(C1204="","",IF(CDR!L1205="VRAC","Composant sans Colisage","Homogène"))</f>
        <v/>
      </c>
      <c r="W1204" t="str">
        <f>+IF(C1204="","",IF(CDR!L1205="VRAC","EACH",IF(CDR!L1205="COLIS","COLIS (CARTON FARDEAU DISPLAY)","PALETTE - BOX")))</f>
        <v/>
      </c>
      <c r="X1204" t="str">
        <f>+IF($C1204="","",IF(CDR!L1205="PALETTE",CDR!M1205,""))</f>
        <v/>
      </c>
      <c r="Z1204" t="str">
        <f>+IF($C1204="","",IF(CDR!N1205="PALETTE","",CDR!M1205))</f>
        <v/>
      </c>
      <c r="AC1204" t="str">
        <f t="shared" si="150"/>
        <v/>
      </c>
      <c r="AD1204" t="str">
        <f>+IF($C1204="","",CDR!$J$2)</f>
        <v/>
      </c>
      <c r="AE1204" t="str">
        <f>+IF(C1204="","",CDR!J1202)</f>
        <v/>
      </c>
      <c r="AF1204" t="str">
        <f t="shared" si="151"/>
        <v/>
      </c>
    </row>
    <row r="1205" spans="1:32" x14ac:dyDescent="0.25">
      <c r="A1205" t="str">
        <f>+IF($C1205="","",IF(CDR!I1206="","",TEXT(CDR!I1206,"00000000000000")))</f>
        <v/>
      </c>
      <c r="B1205" t="str">
        <f t="shared" si="144"/>
        <v/>
      </c>
      <c r="C1205" t="str">
        <f>+IF(CDR!F1206="","",SUBSTITUTE(CDR!F1206,"CHAR (10)"," "))</f>
        <v/>
      </c>
      <c r="D1205" t="str">
        <f>+IF(CDR!F1206="","",SUBSTITUTE(CDR!F1206,"CHAR (10)"," "))</f>
        <v/>
      </c>
      <c r="E1205" t="str">
        <f t="shared" si="145"/>
        <v/>
      </c>
      <c r="F1205" t="str">
        <f>+IF($C1205="","",IF(CDR!G1206="BIO","Oui","Non"))</f>
        <v/>
      </c>
      <c r="G1205" t="str">
        <f>+IF($C1205="","",IF(CDR!D1206="DOMEDIA","MDD",IF(CDR!D1206="APTA","MDD",IF(CDR!D1206="TOP BUDGET","Premier Prix","MN"))))</f>
        <v/>
      </c>
      <c r="H1205" t="str">
        <f>+IF($C1205="","",CDR!D1206)</f>
        <v/>
      </c>
      <c r="K1205" t="str">
        <f>+IF($C1205="","",CDR!$E$2)</f>
        <v/>
      </c>
      <c r="L1205" t="str">
        <f>+IF($C1205="","",CDR!$G$2)</f>
        <v/>
      </c>
      <c r="M1205" t="str">
        <f>+IF($C1205="","",CDR!AN1206)</f>
        <v/>
      </c>
      <c r="N1205" t="str">
        <f>+IF($C1205="","",CDR!AO1206)</f>
        <v/>
      </c>
      <c r="P1205" t="str">
        <f t="shared" si="146"/>
        <v/>
      </c>
      <c r="Q1205" t="str">
        <f>+IF($C1205="","",CDR!A1206)</f>
        <v/>
      </c>
      <c r="S1205" t="str">
        <f t="shared" si="147"/>
        <v/>
      </c>
      <c r="T1205" t="str">
        <f t="shared" si="148"/>
        <v/>
      </c>
      <c r="U1205" t="str">
        <f t="shared" si="149"/>
        <v/>
      </c>
      <c r="V1205" t="str">
        <f>+IF(C1205="","",IF(CDR!L1206="VRAC","Composant sans Colisage","Homogène"))</f>
        <v/>
      </c>
      <c r="W1205" t="str">
        <f>+IF(C1205="","",IF(CDR!L1206="VRAC","EACH",IF(CDR!L1206="COLIS","COLIS (CARTON FARDEAU DISPLAY)","PALETTE - BOX")))</f>
        <v/>
      </c>
      <c r="X1205" t="str">
        <f>+IF($C1205="","",IF(CDR!L1206="PALETTE",CDR!M1206,""))</f>
        <v/>
      </c>
      <c r="Z1205" t="str">
        <f>+IF($C1205="","",IF(CDR!N1206="PALETTE","",CDR!M1206))</f>
        <v/>
      </c>
      <c r="AC1205" t="str">
        <f t="shared" si="150"/>
        <v/>
      </c>
      <c r="AD1205" t="str">
        <f>+IF($C1205="","",CDR!$J$2)</f>
        <v/>
      </c>
      <c r="AE1205" t="str">
        <f>+IF(C1205="","",CDR!J1203)</f>
        <v/>
      </c>
      <c r="AF1205" t="str">
        <f t="shared" si="151"/>
        <v/>
      </c>
    </row>
    <row r="1206" spans="1:32" x14ac:dyDescent="0.25">
      <c r="A1206" t="str">
        <f>+IF($C1206="","",IF(CDR!I1207="","",TEXT(CDR!I1207,"00000000000000")))</f>
        <v/>
      </c>
      <c r="B1206" t="str">
        <f t="shared" si="144"/>
        <v/>
      </c>
      <c r="C1206" t="str">
        <f>+IF(CDR!F1207="","",SUBSTITUTE(CDR!F1207,"CHAR (10)"," "))</f>
        <v/>
      </c>
      <c r="D1206" t="str">
        <f>+IF(CDR!F1207="","",SUBSTITUTE(CDR!F1207,"CHAR (10)"," "))</f>
        <v/>
      </c>
      <c r="E1206" t="str">
        <f t="shared" si="145"/>
        <v/>
      </c>
      <c r="F1206" t="str">
        <f>+IF($C1206="","",IF(CDR!G1207="BIO","Oui","Non"))</f>
        <v/>
      </c>
      <c r="G1206" t="str">
        <f>+IF($C1206="","",IF(CDR!D1207="DOMEDIA","MDD",IF(CDR!D1207="APTA","MDD",IF(CDR!D1207="TOP BUDGET","Premier Prix","MN"))))</f>
        <v/>
      </c>
      <c r="H1206" t="str">
        <f>+IF($C1206="","",CDR!D1207)</f>
        <v/>
      </c>
      <c r="K1206" t="str">
        <f>+IF($C1206="","",CDR!$E$2)</f>
        <v/>
      </c>
      <c r="L1206" t="str">
        <f>+IF($C1206="","",CDR!$G$2)</f>
        <v/>
      </c>
      <c r="M1206" t="str">
        <f>+IF($C1206="","",CDR!AN1207)</f>
        <v/>
      </c>
      <c r="N1206" t="str">
        <f>+IF($C1206="","",CDR!AO1207)</f>
        <v/>
      </c>
      <c r="P1206" t="str">
        <f t="shared" si="146"/>
        <v/>
      </c>
      <c r="Q1206" t="str">
        <f>+IF($C1206="","",CDR!A1207)</f>
        <v/>
      </c>
      <c r="S1206" t="str">
        <f t="shared" si="147"/>
        <v/>
      </c>
      <c r="T1206" t="str">
        <f t="shared" si="148"/>
        <v/>
      </c>
      <c r="U1206" t="str">
        <f t="shared" si="149"/>
        <v/>
      </c>
      <c r="V1206" t="str">
        <f>+IF(C1206="","",IF(CDR!L1207="VRAC","Composant sans Colisage","Homogène"))</f>
        <v/>
      </c>
      <c r="W1206" t="str">
        <f>+IF(C1206="","",IF(CDR!L1207="VRAC","EACH",IF(CDR!L1207="COLIS","COLIS (CARTON FARDEAU DISPLAY)","PALETTE - BOX")))</f>
        <v/>
      </c>
      <c r="X1206" t="str">
        <f>+IF($C1206="","",IF(CDR!L1207="PALETTE",CDR!M1207,""))</f>
        <v/>
      </c>
      <c r="Z1206" t="str">
        <f>+IF($C1206="","",IF(CDR!N1207="PALETTE","",CDR!M1207))</f>
        <v/>
      </c>
      <c r="AC1206" t="str">
        <f t="shared" si="150"/>
        <v/>
      </c>
      <c r="AD1206" t="str">
        <f>+IF($C1206="","",CDR!$J$2)</f>
        <v/>
      </c>
      <c r="AE1206" t="str">
        <f>+IF(C1206="","",CDR!J1204)</f>
        <v/>
      </c>
      <c r="AF1206" t="str">
        <f t="shared" si="151"/>
        <v/>
      </c>
    </row>
    <row r="1207" spans="1:32" x14ac:dyDescent="0.25">
      <c r="A1207" t="str">
        <f>+IF($C1207="","",IF(CDR!I1208="","",TEXT(CDR!I1208,"00000000000000")))</f>
        <v/>
      </c>
      <c r="B1207" t="str">
        <f t="shared" si="144"/>
        <v/>
      </c>
      <c r="C1207" t="str">
        <f>+IF(CDR!F1208="","",SUBSTITUTE(CDR!F1208,"CHAR (10)"," "))</f>
        <v/>
      </c>
      <c r="D1207" t="str">
        <f>+IF(CDR!F1208="","",SUBSTITUTE(CDR!F1208,"CHAR (10)"," "))</f>
        <v/>
      </c>
      <c r="E1207" t="str">
        <f t="shared" si="145"/>
        <v/>
      </c>
      <c r="F1207" t="str">
        <f>+IF($C1207="","",IF(CDR!G1208="BIO","Oui","Non"))</f>
        <v/>
      </c>
      <c r="G1207" t="str">
        <f>+IF($C1207="","",IF(CDR!D1208="DOMEDIA","MDD",IF(CDR!D1208="APTA","MDD",IF(CDR!D1208="TOP BUDGET","Premier Prix","MN"))))</f>
        <v/>
      </c>
      <c r="H1207" t="str">
        <f>+IF($C1207="","",CDR!D1208)</f>
        <v/>
      </c>
      <c r="K1207" t="str">
        <f>+IF($C1207="","",CDR!$E$2)</f>
        <v/>
      </c>
      <c r="L1207" t="str">
        <f>+IF($C1207="","",CDR!$G$2)</f>
        <v/>
      </c>
      <c r="M1207" t="str">
        <f>+IF($C1207="","",CDR!AN1208)</f>
        <v/>
      </c>
      <c r="N1207" t="str">
        <f>+IF($C1207="","",CDR!AO1208)</f>
        <v/>
      </c>
      <c r="P1207" t="str">
        <f t="shared" si="146"/>
        <v/>
      </c>
      <c r="Q1207" t="str">
        <f>+IF($C1207="","",CDR!A1208)</f>
        <v/>
      </c>
      <c r="S1207" t="str">
        <f t="shared" si="147"/>
        <v/>
      </c>
      <c r="T1207" t="str">
        <f t="shared" si="148"/>
        <v/>
      </c>
      <c r="U1207" t="str">
        <f t="shared" si="149"/>
        <v/>
      </c>
      <c r="V1207" t="str">
        <f>+IF(C1207="","",IF(CDR!L1208="VRAC","Composant sans Colisage","Homogène"))</f>
        <v/>
      </c>
      <c r="W1207" t="str">
        <f>+IF(C1207="","",IF(CDR!L1208="VRAC","EACH",IF(CDR!L1208="COLIS","COLIS (CARTON FARDEAU DISPLAY)","PALETTE - BOX")))</f>
        <v/>
      </c>
      <c r="X1207" t="str">
        <f>+IF($C1207="","",IF(CDR!L1208="PALETTE",CDR!M1208,""))</f>
        <v/>
      </c>
      <c r="Z1207" t="str">
        <f>+IF($C1207="","",IF(CDR!N1208="PALETTE","",CDR!M1208))</f>
        <v/>
      </c>
      <c r="AC1207" t="str">
        <f t="shared" si="150"/>
        <v/>
      </c>
      <c r="AD1207" t="str">
        <f>+IF($C1207="","",CDR!$J$2)</f>
        <v/>
      </c>
      <c r="AE1207" t="str">
        <f>+IF(C1207="","",CDR!J1205)</f>
        <v/>
      </c>
      <c r="AF1207" t="str">
        <f t="shared" si="151"/>
        <v/>
      </c>
    </row>
    <row r="1208" spans="1:32" x14ac:dyDescent="0.25">
      <c r="A1208" t="str">
        <f>+IF($C1208="","",IF(CDR!I1209="","",TEXT(CDR!I1209,"00000000000000")))</f>
        <v/>
      </c>
      <c r="B1208" t="str">
        <f t="shared" si="144"/>
        <v/>
      </c>
      <c r="C1208" t="str">
        <f>+IF(CDR!F1209="","",SUBSTITUTE(CDR!F1209,"CHAR (10)"," "))</f>
        <v/>
      </c>
      <c r="D1208" t="str">
        <f>+IF(CDR!F1209="","",SUBSTITUTE(CDR!F1209,"CHAR (10)"," "))</f>
        <v/>
      </c>
      <c r="E1208" t="str">
        <f t="shared" si="145"/>
        <v/>
      </c>
      <c r="F1208" t="str">
        <f>+IF($C1208="","",IF(CDR!G1209="BIO","Oui","Non"))</f>
        <v/>
      </c>
      <c r="G1208" t="str">
        <f>+IF($C1208="","",IF(CDR!D1209="DOMEDIA","MDD",IF(CDR!D1209="APTA","MDD",IF(CDR!D1209="TOP BUDGET","Premier Prix","MN"))))</f>
        <v/>
      </c>
      <c r="H1208" t="str">
        <f>+IF($C1208="","",CDR!D1209)</f>
        <v/>
      </c>
      <c r="K1208" t="str">
        <f>+IF($C1208="","",CDR!$E$2)</f>
        <v/>
      </c>
      <c r="L1208" t="str">
        <f>+IF($C1208="","",CDR!$G$2)</f>
        <v/>
      </c>
      <c r="M1208" t="str">
        <f>+IF($C1208="","",CDR!AN1209)</f>
        <v/>
      </c>
      <c r="N1208" t="str">
        <f>+IF($C1208="","",CDR!AO1209)</f>
        <v/>
      </c>
      <c r="P1208" t="str">
        <f t="shared" si="146"/>
        <v/>
      </c>
      <c r="Q1208" t="str">
        <f>+IF($C1208="","",CDR!A1209)</f>
        <v/>
      </c>
      <c r="S1208" t="str">
        <f t="shared" si="147"/>
        <v/>
      </c>
      <c r="T1208" t="str">
        <f t="shared" si="148"/>
        <v/>
      </c>
      <c r="U1208" t="str">
        <f t="shared" si="149"/>
        <v/>
      </c>
      <c r="V1208" t="str">
        <f>+IF(C1208="","",IF(CDR!L1209="VRAC","Composant sans Colisage","Homogène"))</f>
        <v/>
      </c>
      <c r="W1208" t="str">
        <f>+IF(C1208="","",IF(CDR!L1209="VRAC","EACH",IF(CDR!L1209="COLIS","COLIS (CARTON FARDEAU DISPLAY)","PALETTE - BOX")))</f>
        <v/>
      </c>
      <c r="X1208" t="str">
        <f>+IF($C1208="","",IF(CDR!L1209="PALETTE",CDR!M1209,""))</f>
        <v/>
      </c>
      <c r="Z1208" t="str">
        <f>+IF($C1208="","",IF(CDR!N1209="PALETTE","",CDR!M1209))</f>
        <v/>
      </c>
      <c r="AC1208" t="str">
        <f t="shared" si="150"/>
        <v/>
      </c>
      <c r="AD1208" t="str">
        <f>+IF($C1208="","",CDR!$J$2)</f>
        <v/>
      </c>
      <c r="AE1208" t="str">
        <f>+IF(C1208="","",CDR!J1206)</f>
        <v/>
      </c>
      <c r="AF1208" t="str">
        <f t="shared" si="151"/>
        <v/>
      </c>
    </row>
    <row r="1209" spans="1:32" x14ac:dyDescent="0.25">
      <c r="A1209" t="str">
        <f>+IF($C1209="","",IF(CDR!I1210="","",TEXT(CDR!I1210,"00000000000000")))</f>
        <v/>
      </c>
      <c r="B1209" t="str">
        <f t="shared" si="144"/>
        <v/>
      </c>
      <c r="C1209" t="str">
        <f>+IF(CDR!F1210="","",SUBSTITUTE(CDR!F1210,"CHAR (10)"," "))</f>
        <v/>
      </c>
      <c r="D1209" t="str">
        <f>+IF(CDR!F1210="","",SUBSTITUTE(CDR!F1210,"CHAR (10)"," "))</f>
        <v/>
      </c>
      <c r="E1209" t="str">
        <f t="shared" si="145"/>
        <v/>
      </c>
      <c r="F1209" t="str">
        <f>+IF($C1209="","",IF(CDR!G1210="BIO","Oui","Non"))</f>
        <v/>
      </c>
      <c r="G1209" t="str">
        <f>+IF($C1209="","",IF(CDR!D1210="DOMEDIA","MDD",IF(CDR!D1210="APTA","MDD",IF(CDR!D1210="TOP BUDGET","Premier Prix","MN"))))</f>
        <v/>
      </c>
      <c r="H1209" t="str">
        <f>+IF($C1209="","",CDR!D1210)</f>
        <v/>
      </c>
      <c r="K1209" t="str">
        <f>+IF($C1209="","",CDR!$E$2)</f>
        <v/>
      </c>
      <c r="L1209" t="str">
        <f>+IF($C1209="","",CDR!$G$2)</f>
        <v/>
      </c>
      <c r="M1209" t="str">
        <f>+IF($C1209="","",CDR!AN1210)</f>
        <v/>
      </c>
      <c r="N1209" t="str">
        <f>+IF($C1209="","",CDR!AO1210)</f>
        <v/>
      </c>
      <c r="P1209" t="str">
        <f t="shared" si="146"/>
        <v/>
      </c>
      <c r="Q1209" t="str">
        <f>+IF($C1209="","",CDR!A1210)</f>
        <v/>
      </c>
      <c r="S1209" t="str">
        <f t="shared" si="147"/>
        <v/>
      </c>
      <c r="T1209" t="str">
        <f t="shared" si="148"/>
        <v/>
      </c>
      <c r="U1209" t="str">
        <f t="shared" si="149"/>
        <v/>
      </c>
      <c r="V1209" t="str">
        <f>+IF(C1209="","",IF(CDR!L1210="VRAC","Composant sans Colisage","Homogène"))</f>
        <v/>
      </c>
      <c r="W1209" t="str">
        <f>+IF(C1209="","",IF(CDR!L1210="VRAC","EACH",IF(CDR!L1210="COLIS","COLIS (CARTON FARDEAU DISPLAY)","PALETTE - BOX")))</f>
        <v/>
      </c>
      <c r="X1209" t="str">
        <f>+IF($C1209="","",IF(CDR!L1210="PALETTE",CDR!M1210,""))</f>
        <v/>
      </c>
      <c r="Z1209" t="str">
        <f>+IF($C1209="","",IF(CDR!N1210="PALETTE","",CDR!M1210))</f>
        <v/>
      </c>
      <c r="AC1209" t="str">
        <f t="shared" si="150"/>
        <v/>
      </c>
      <c r="AD1209" t="str">
        <f>+IF($C1209="","",CDR!$J$2)</f>
        <v/>
      </c>
      <c r="AE1209" t="str">
        <f>+IF(C1209="","",CDR!J1207)</f>
        <v/>
      </c>
      <c r="AF1209" t="str">
        <f t="shared" si="151"/>
        <v/>
      </c>
    </row>
    <row r="1210" spans="1:32" x14ac:dyDescent="0.25">
      <c r="A1210" t="str">
        <f>+IF($C1210="","",IF(CDR!I1211="","",TEXT(CDR!I1211,"00000000000000")))</f>
        <v/>
      </c>
      <c r="B1210" t="str">
        <f t="shared" si="144"/>
        <v/>
      </c>
      <c r="C1210" t="str">
        <f>+IF(CDR!F1211="","",SUBSTITUTE(CDR!F1211,"CHAR (10)"," "))</f>
        <v/>
      </c>
      <c r="D1210" t="str">
        <f>+IF(CDR!F1211="","",SUBSTITUTE(CDR!F1211,"CHAR (10)"," "))</f>
        <v/>
      </c>
      <c r="E1210" t="str">
        <f t="shared" si="145"/>
        <v/>
      </c>
      <c r="F1210" t="str">
        <f>+IF($C1210="","",IF(CDR!G1211="BIO","Oui","Non"))</f>
        <v/>
      </c>
      <c r="G1210" t="str">
        <f>+IF($C1210="","",IF(CDR!D1211="DOMEDIA","MDD",IF(CDR!D1211="APTA","MDD",IF(CDR!D1211="TOP BUDGET","Premier Prix","MN"))))</f>
        <v/>
      </c>
      <c r="H1210" t="str">
        <f>+IF($C1210="","",CDR!D1211)</f>
        <v/>
      </c>
      <c r="K1210" t="str">
        <f>+IF($C1210="","",CDR!$E$2)</f>
        <v/>
      </c>
      <c r="L1210" t="str">
        <f>+IF($C1210="","",CDR!$G$2)</f>
        <v/>
      </c>
      <c r="M1210" t="str">
        <f>+IF($C1210="","",CDR!AN1211)</f>
        <v/>
      </c>
      <c r="N1210" t="str">
        <f>+IF($C1210="","",CDR!AO1211)</f>
        <v/>
      </c>
      <c r="P1210" t="str">
        <f t="shared" si="146"/>
        <v/>
      </c>
      <c r="Q1210" t="str">
        <f>+IF($C1210="","",CDR!A1211)</f>
        <v/>
      </c>
      <c r="S1210" t="str">
        <f t="shared" si="147"/>
        <v/>
      </c>
      <c r="T1210" t="str">
        <f t="shared" si="148"/>
        <v/>
      </c>
      <c r="U1210" t="str">
        <f t="shared" si="149"/>
        <v/>
      </c>
      <c r="V1210" t="str">
        <f>+IF(C1210="","",IF(CDR!L1211="VRAC","Composant sans Colisage","Homogène"))</f>
        <v/>
      </c>
      <c r="W1210" t="str">
        <f>+IF(C1210="","",IF(CDR!L1211="VRAC","EACH",IF(CDR!L1211="COLIS","COLIS (CARTON FARDEAU DISPLAY)","PALETTE - BOX")))</f>
        <v/>
      </c>
      <c r="X1210" t="str">
        <f>+IF($C1210="","",IF(CDR!L1211="PALETTE",CDR!M1211,""))</f>
        <v/>
      </c>
      <c r="Z1210" t="str">
        <f>+IF($C1210="","",IF(CDR!N1211="PALETTE","",CDR!M1211))</f>
        <v/>
      </c>
      <c r="AC1210" t="str">
        <f t="shared" si="150"/>
        <v/>
      </c>
      <c r="AD1210" t="str">
        <f>+IF($C1210="","",CDR!$J$2)</f>
        <v/>
      </c>
      <c r="AE1210" t="str">
        <f>+IF(C1210="","",CDR!J1208)</f>
        <v/>
      </c>
      <c r="AF1210" t="str">
        <f t="shared" si="151"/>
        <v/>
      </c>
    </row>
    <row r="1211" spans="1:32" x14ac:dyDescent="0.25">
      <c r="A1211" t="str">
        <f>+IF($C1211="","",IF(CDR!I1212="","",TEXT(CDR!I1212,"00000000000000")))</f>
        <v/>
      </c>
      <c r="B1211" t="str">
        <f t="shared" si="144"/>
        <v/>
      </c>
      <c r="C1211" t="str">
        <f>+IF(CDR!F1212="","",SUBSTITUTE(CDR!F1212,"CHAR (10)"," "))</f>
        <v/>
      </c>
      <c r="D1211" t="str">
        <f>+IF(CDR!F1212="","",SUBSTITUTE(CDR!F1212,"CHAR (10)"," "))</f>
        <v/>
      </c>
      <c r="E1211" t="str">
        <f t="shared" si="145"/>
        <v/>
      </c>
      <c r="F1211" t="str">
        <f>+IF($C1211="","",IF(CDR!G1212="BIO","Oui","Non"))</f>
        <v/>
      </c>
      <c r="G1211" t="str">
        <f>+IF($C1211="","",IF(CDR!D1212="DOMEDIA","MDD",IF(CDR!D1212="APTA","MDD",IF(CDR!D1212="TOP BUDGET","Premier Prix","MN"))))</f>
        <v/>
      </c>
      <c r="H1211" t="str">
        <f>+IF($C1211="","",CDR!D1212)</f>
        <v/>
      </c>
      <c r="K1211" t="str">
        <f>+IF($C1211="","",CDR!$E$2)</f>
        <v/>
      </c>
      <c r="L1211" t="str">
        <f>+IF($C1211="","",CDR!$G$2)</f>
        <v/>
      </c>
      <c r="M1211" t="str">
        <f>+IF($C1211="","",CDR!AN1212)</f>
        <v/>
      </c>
      <c r="N1211" t="str">
        <f>+IF($C1211="","",CDR!AO1212)</f>
        <v/>
      </c>
      <c r="P1211" t="str">
        <f t="shared" si="146"/>
        <v/>
      </c>
      <c r="Q1211" t="str">
        <f>+IF($C1211="","",CDR!A1212)</f>
        <v/>
      </c>
      <c r="S1211" t="str">
        <f t="shared" si="147"/>
        <v/>
      </c>
      <c r="T1211" t="str">
        <f t="shared" si="148"/>
        <v/>
      </c>
      <c r="U1211" t="str">
        <f t="shared" si="149"/>
        <v/>
      </c>
      <c r="V1211" t="str">
        <f>+IF(C1211="","",IF(CDR!L1212="VRAC","Composant sans Colisage","Homogène"))</f>
        <v/>
      </c>
      <c r="W1211" t="str">
        <f>+IF(C1211="","",IF(CDR!L1212="VRAC","EACH",IF(CDR!L1212="COLIS","COLIS (CARTON FARDEAU DISPLAY)","PALETTE - BOX")))</f>
        <v/>
      </c>
      <c r="X1211" t="str">
        <f>+IF($C1211="","",IF(CDR!L1212="PALETTE",CDR!M1212,""))</f>
        <v/>
      </c>
      <c r="Z1211" t="str">
        <f>+IF($C1211="","",IF(CDR!N1212="PALETTE","",CDR!M1212))</f>
        <v/>
      </c>
      <c r="AC1211" t="str">
        <f t="shared" si="150"/>
        <v/>
      </c>
      <c r="AD1211" t="str">
        <f>+IF($C1211="","",CDR!$J$2)</f>
        <v/>
      </c>
      <c r="AE1211" t="str">
        <f>+IF(C1211="","",CDR!J1209)</f>
        <v/>
      </c>
      <c r="AF1211" t="str">
        <f t="shared" si="151"/>
        <v/>
      </c>
    </row>
    <row r="1212" spans="1:32" x14ac:dyDescent="0.25">
      <c r="A1212" t="str">
        <f>+IF($C1212="","",IF(CDR!I1213="","",TEXT(CDR!I1213,"00000000000000")))</f>
        <v/>
      </c>
      <c r="B1212" t="str">
        <f t="shared" si="144"/>
        <v/>
      </c>
      <c r="C1212" t="str">
        <f>+IF(CDR!F1213="","",SUBSTITUTE(CDR!F1213,"CHAR (10)"," "))</f>
        <v/>
      </c>
      <c r="D1212" t="str">
        <f>+IF(CDR!F1213="","",SUBSTITUTE(CDR!F1213,"CHAR (10)"," "))</f>
        <v/>
      </c>
      <c r="E1212" t="str">
        <f t="shared" si="145"/>
        <v/>
      </c>
      <c r="F1212" t="str">
        <f>+IF($C1212="","",IF(CDR!G1213="BIO","Oui","Non"))</f>
        <v/>
      </c>
      <c r="G1212" t="str">
        <f>+IF($C1212="","",IF(CDR!D1213="DOMEDIA","MDD",IF(CDR!D1213="APTA","MDD",IF(CDR!D1213="TOP BUDGET","Premier Prix","MN"))))</f>
        <v/>
      </c>
      <c r="H1212" t="str">
        <f>+IF($C1212="","",CDR!D1213)</f>
        <v/>
      </c>
      <c r="K1212" t="str">
        <f>+IF($C1212="","",CDR!$E$2)</f>
        <v/>
      </c>
      <c r="L1212" t="str">
        <f>+IF($C1212="","",CDR!$G$2)</f>
        <v/>
      </c>
      <c r="M1212" t="str">
        <f>+IF($C1212="","",CDR!AN1213)</f>
        <v/>
      </c>
      <c r="N1212" t="str">
        <f>+IF($C1212="","",CDR!AO1213)</f>
        <v/>
      </c>
      <c r="P1212" t="str">
        <f t="shared" si="146"/>
        <v/>
      </c>
      <c r="Q1212" t="str">
        <f>+IF($C1212="","",CDR!A1213)</f>
        <v/>
      </c>
      <c r="S1212" t="str">
        <f t="shared" si="147"/>
        <v/>
      </c>
      <c r="T1212" t="str">
        <f t="shared" si="148"/>
        <v/>
      </c>
      <c r="U1212" t="str">
        <f t="shared" si="149"/>
        <v/>
      </c>
      <c r="V1212" t="str">
        <f>+IF(C1212="","",IF(CDR!L1213="VRAC","Composant sans Colisage","Homogène"))</f>
        <v/>
      </c>
      <c r="W1212" t="str">
        <f>+IF(C1212="","",IF(CDR!L1213="VRAC","EACH",IF(CDR!L1213="COLIS","COLIS (CARTON FARDEAU DISPLAY)","PALETTE - BOX")))</f>
        <v/>
      </c>
      <c r="X1212" t="str">
        <f>+IF($C1212="","",IF(CDR!L1213="PALETTE",CDR!M1213,""))</f>
        <v/>
      </c>
      <c r="Z1212" t="str">
        <f>+IF($C1212="","",IF(CDR!N1213="PALETTE","",CDR!M1213))</f>
        <v/>
      </c>
      <c r="AC1212" t="str">
        <f t="shared" si="150"/>
        <v/>
      </c>
      <c r="AD1212" t="str">
        <f>+IF($C1212="","",CDR!$J$2)</f>
        <v/>
      </c>
      <c r="AE1212" t="str">
        <f>+IF(C1212="","",CDR!J1210)</f>
        <v/>
      </c>
      <c r="AF1212" t="str">
        <f t="shared" si="151"/>
        <v/>
      </c>
    </row>
    <row r="1213" spans="1:32" x14ac:dyDescent="0.25">
      <c r="A1213" t="str">
        <f>+IF($C1213="","",IF(CDR!I1214="","",TEXT(CDR!I1214,"00000000000000")))</f>
        <v/>
      </c>
      <c r="B1213" t="str">
        <f t="shared" si="144"/>
        <v/>
      </c>
      <c r="C1213" t="str">
        <f>+IF(CDR!F1214="","",SUBSTITUTE(CDR!F1214,"CHAR (10)"," "))</f>
        <v/>
      </c>
      <c r="D1213" t="str">
        <f>+IF(CDR!F1214="","",SUBSTITUTE(CDR!F1214,"CHAR (10)"," "))</f>
        <v/>
      </c>
      <c r="E1213" t="str">
        <f t="shared" si="145"/>
        <v/>
      </c>
      <c r="F1213" t="str">
        <f>+IF($C1213="","",IF(CDR!G1214="BIO","Oui","Non"))</f>
        <v/>
      </c>
      <c r="G1213" t="str">
        <f>+IF($C1213="","",IF(CDR!D1214="DOMEDIA","MDD",IF(CDR!D1214="APTA","MDD",IF(CDR!D1214="TOP BUDGET","Premier Prix","MN"))))</f>
        <v/>
      </c>
      <c r="H1213" t="str">
        <f>+IF($C1213="","",CDR!D1214)</f>
        <v/>
      </c>
      <c r="K1213" t="str">
        <f>+IF($C1213="","",CDR!$E$2)</f>
        <v/>
      </c>
      <c r="L1213" t="str">
        <f>+IF($C1213="","",CDR!$G$2)</f>
        <v/>
      </c>
      <c r="M1213" t="str">
        <f>+IF($C1213="","",CDR!AN1214)</f>
        <v/>
      </c>
      <c r="N1213" t="str">
        <f>+IF($C1213="","",CDR!AO1214)</f>
        <v/>
      </c>
      <c r="P1213" t="str">
        <f t="shared" si="146"/>
        <v/>
      </c>
      <c r="Q1213" t="str">
        <f>+IF($C1213="","",CDR!A1214)</f>
        <v/>
      </c>
      <c r="S1213" t="str">
        <f t="shared" si="147"/>
        <v/>
      </c>
      <c r="T1213" t="str">
        <f t="shared" si="148"/>
        <v/>
      </c>
      <c r="U1213" t="str">
        <f t="shared" si="149"/>
        <v/>
      </c>
      <c r="V1213" t="str">
        <f>+IF(C1213="","",IF(CDR!L1214="VRAC","Composant sans Colisage","Homogène"))</f>
        <v/>
      </c>
      <c r="W1213" t="str">
        <f>+IF(C1213="","",IF(CDR!L1214="VRAC","EACH",IF(CDR!L1214="COLIS","COLIS (CARTON FARDEAU DISPLAY)","PALETTE - BOX")))</f>
        <v/>
      </c>
      <c r="X1213" t="str">
        <f>+IF($C1213="","",IF(CDR!L1214="PALETTE",CDR!M1214,""))</f>
        <v/>
      </c>
      <c r="Z1213" t="str">
        <f>+IF($C1213="","",IF(CDR!N1214="PALETTE","",CDR!M1214))</f>
        <v/>
      </c>
      <c r="AC1213" t="str">
        <f t="shared" si="150"/>
        <v/>
      </c>
      <c r="AD1213" t="str">
        <f>+IF($C1213="","",CDR!$J$2)</f>
        <v/>
      </c>
      <c r="AE1213" t="str">
        <f>+IF(C1213="","",CDR!J1211)</f>
        <v/>
      </c>
      <c r="AF1213" t="str">
        <f t="shared" si="151"/>
        <v/>
      </c>
    </row>
    <row r="1214" spans="1:32" x14ac:dyDescent="0.25">
      <c r="A1214" t="str">
        <f>+IF($C1214="","",IF(CDR!I1215="","",TEXT(CDR!I1215,"00000000000000")))</f>
        <v/>
      </c>
      <c r="B1214" t="str">
        <f t="shared" si="144"/>
        <v/>
      </c>
      <c r="C1214" t="str">
        <f>+IF(CDR!F1215="","",SUBSTITUTE(CDR!F1215,"CHAR (10)"," "))</f>
        <v/>
      </c>
      <c r="D1214" t="str">
        <f>+IF(CDR!F1215="","",SUBSTITUTE(CDR!F1215,"CHAR (10)"," "))</f>
        <v/>
      </c>
      <c r="E1214" t="str">
        <f t="shared" si="145"/>
        <v/>
      </c>
      <c r="F1214" t="str">
        <f>+IF($C1214="","",IF(CDR!G1215="BIO","Oui","Non"))</f>
        <v/>
      </c>
      <c r="G1214" t="str">
        <f>+IF($C1214="","",IF(CDR!D1215="DOMEDIA","MDD",IF(CDR!D1215="APTA","MDD",IF(CDR!D1215="TOP BUDGET","Premier Prix","MN"))))</f>
        <v/>
      </c>
      <c r="H1214" t="str">
        <f>+IF($C1214="","",CDR!D1215)</f>
        <v/>
      </c>
      <c r="K1214" t="str">
        <f>+IF($C1214="","",CDR!$E$2)</f>
        <v/>
      </c>
      <c r="L1214" t="str">
        <f>+IF($C1214="","",CDR!$G$2)</f>
        <v/>
      </c>
      <c r="M1214" t="str">
        <f>+IF($C1214="","",CDR!AN1215)</f>
        <v/>
      </c>
      <c r="N1214" t="str">
        <f>+IF($C1214="","",CDR!AO1215)</f>
        <v/>
      </c>
      <c r="P1214" t="str">
        <f t="shared" si="146"/>
        <v/>
      </c>
      <c r="Q1214" t="str">
        <f>+IF($C1214="","",CDR!A1215)</f>
        <v/>
      </c>
      <c r="S1214" t="str">
        <f t="shared" si="147"/>
        <v/>
      </c>
      <c r="T1214" t="str">
        <f t="shared" si="148"/>
        <v/>
      </c>
      <c r="U1214" t="str">
        <f t="shared" si="149"/>
        <v/>
      </c>
      <c r="V1214" t="str">
        <f>+IF(C1214="","",IF(CDR!L1215="VRAC","Composant sans Colisage","Homogène"))</f>
        <v/>
      </c>
      <c r="W1214" t="str">
        <f>+IF(C1214="","",IF(CDR!L1215="VRAC","EACH",IF(CDR!L1215="COLIS","COLIS (CARTON FARDEAU DISPLAY)","PALETTE - BOX")))</f>
        <v/>
      </c>
      <c r="X1214" t="str">
        <f>+IF($C1214="","",IF(CDR!L1215="PALETTE",CDR!M1215,""))</f>
        <v/>
      </c>
      <c r="Z1214" t="str">
        <f>+IF($C1214="","",IF(CDR!N1215="PALETTE","",CDR!M1215))</f>
        <v/>
      </c>
      <c r="AC1214" t="str">
        <f t="shared" si="150"/>
        <v/>
      </c>
      <c r="AD1214" t="str">
        <f>+IF($C1214="","",CDR!$J$2)</f>
        <v/>
      </c>
      <c r="AE1214" t="str">
        <f>+IF(C1214="","",CDR!J1212)</f>
        <v/>
      </c>
      <c r="AF1214" t="str">
        <f t="shared" si="151"/>
        <v/>
      </c>
    </row>
    <row r="1215" spans="1:32" x14ac:dyDescent="0.25">
      <c r="A1215" t="str">
        <f>+IF($C1215="","",IF(CDR!I1216="","",TEXT(CDR!I1216,"00000000000000")))</f>
        <v/>
      </c>
      <c r="B1215" t="str">
        <f t="shared" si="144"/>
        <v/>
      </c>
      <c r="C1215" t="str">
        <f>+IF(CDR!F1216="","",SUBSTITUTE(CDR!F1216,"CHAR (10)"," "))</f>
        <v/>
      </c>
      <c r="D1215" t="str">
        <f>+IF(CDR!F1216="","",SUBSTITUTE(CDR!F1216,"CHAR (10)"," "))</f>
        <v/>
      </c>
      <c r="E1215" t="str">
        <f t="shared" si="145"/>
        <v/>
      </c>
      <c r="F1215" t="str">
        <f>+IF($C1215="","",IF(CDR!G1216="BIO","Oui","Non"))</f>
        <v/>
      </c>
      <c r="G1215" t="str">
        <f>+IF($C1215="","",IF(CDR!D1216="DOMEDIA","MDD",IF(CDR!D1216="APTA","MDD",IF(CDR!D1216="TOP BUDGET","Premier Prix","MN"))))</f>
        <v/>
      </c>
      <c r="H1215" t="str">
        <f>+IF($C1215="","",CDR!D1216)</f>
        <v/>
      </c>
      <c r="K1215" t="str">
        <f>+IF($C1215="","",CDR!$E$2)</f>
        <v/>
      </c>
      <c r="L1215" t="str">
        <f>+IF($C1215="","",CDR!$G$2)</f>
        <v/>
      </c>
      <c r="M1215" t="str">
        <f>+IF($C1215="","",CDR!AN1216)</f>
        <v/>
      </c>
      <c r="N1215" t="str">
        <f>+IF($C1215="","",CDR!AO1216)</f>
        <v/>
      </c>
      <c r="P1215" t="str">
        <f t="shared" si="146"/>
        <v/>
      </c>
      <c r="Q1215" t="str">
        <f>+IF($C1215="","",CDR!A1216)</f>
        <v/>
      </c>
      <c r="S1215" t="str">
        <f t="shared" si="147"/>
        <v/>
      </c>
      <c r="T1215" t="str">
        <f t="shared" si="148"/>
        <v/>
      </c>
      <c r="U1215" t="str">
        <f t="shared" si="149"/>
        <v/>
      </c>
      <c r="V1215" t="str">
        <f>+IF(C1215="","",IF(CDR!L1216="VRAC","Composant sans Colisage","Homogène"))</f>
        <v/>
      </c>
      <c r="W1215" t="str">
        <f>+IF(C1215="","",IF(CDR!L1216="VRAC","EACH",IF(CDR!L1216="COLIS","COLIS (CARTON FARDEAU DISPLAY)","PALETTE - BOX")))</f>
        <v/>
      </c>
      <c r="X1215" t="str">
        <f>+IF($C1215="","",IF(CDR!L1216="PALETTE",CDR!M1216,""))</f>
        <v/>
      </c>
      <c r="Z1215" t="str">
        <f>+IF($C1215="","",IF(CDR!N1216="PALETTE","",CDR!M1216))</f>
        <v/>
      </c>
      <c r="AC1215" t="str">
        <f t="shared" si="150"/>
        <v/>
      </c>
      <c r="AD1215" t="str">
        <f>+IF($C1215="","",CDR!$J$2)</f>
        <v/>
      </c>
      <c r="AE1215" t="str">
        <f>+IF(C1215="","",CDR!J1213)</f>
        <v/>
      </c>
      <c r="AF1215" t="str">
        <f t="shared" si="151"/>
        <v/>
      </c>
    </row>
    <row r="1216" spans="1:32" x14ac:dyDescent="0.25">
      <c r="A1216" t="str">
        <f>+IF($C1216="","",IF(CDR!I1217="","",TEXT(CDR!I1217,"00000000000000")))</f>
        <v/>
      </c>
      <c r="B1216" t="str">
        <f t="shared" si="144"/>
        <v/>
      </c>
      <c r="C1216" t="str">
        <f>+IF(CDR!F1217="","",SUBSTITUTE(CDR!F1217,"CHAR (10)"," "))</f>
        <v/>
      </c>
      <c r="D1216" t="str">
        <f>+IF(CDR!F1217="","",SUBSTITUTE(CDR!F1217,"CHAR (10)"," "))</f>
        <v/>
      </c>
      <c r="E1216" t="str">
        <f t="shared" si="145"/>
        <v/>
      </c>
      <c r="F1216" t="str">
        <f>+IF($C1216="","",IF(CDR!G1217="BIO","Oui","Non"))</f>
        <v/>
      </c>
      <c r="G1216" t="str">
        <f>+IF($C1216="","",IF(CDR!D1217="DOMEDIA","MDD",IF(CDR!D1217="APTA","MDD",IF(CDR!D1217="TOP BUDGET","Premier Prix","MN"))))</f>
        <v/>
      </c>
      <c r="H1216" t="str">
        <f>+IF($C1216="","",CDR!D1217)</f>
        <v/>
      </c>
      <c r="K1216" t="str">
        <f>+IF($C1216="","",CDR!$E$2)</f>
        <v/>
      </c>
      <c r="L1216" t="str">
        <f>+IF($C1216="","",CDR!$G$2)</f>
        <v/>
      </c>
      <c r="M1216" t="str">
        <f>+IF($C1216="","",CDR!AN1217)</f>
        <v/>
      </c>
      <c r="N1216" t="str">
        <f>+IF($C1216="","",CDR!AO1217)</f>
        <v/>
      </c>
      <c r="P1216" t="str">
        <f t="shared" si="146"/>
        <v/>
      </c>
      <c r="Q1216" t="str">
        <f>+IF($C1216="","",CDR!A1217)</f>
        <v/>
      </c>
      <c r="S1216" t="str">
        <f t="shared" si="147"/>
        <v/>
      </c>
      <c r="T1216" t="str">
        <f t="shared" si="148"/>
        <v/>
      </c>
      <c r="U1216" t="str">
        <f t="shared" si="149"/>
        <v/>
      </c>
      <c r="V1216" t="str">
        <f>+IF(C1216="","",IF(CDR!L1217="VRAC","Composant sans Colisage","Homogène"))</f>
        <v/>
      </c>
      <c r="W1216" t="str">
        <f>+IF(C1216="","",IF(CDR!L1217="VRAC","EACH",IF(CDR!L1217="COLIS","COLIS (CARTON FARDEAU DISPLAY)","PALETTE - BOX")))</f>
        <v/>
      </c>
      <c r="X1216" t="str">
        <f>+IF($C1216="","",IF(CDR!L1217="PALETTE",CDR!M1217,""))</f>
        <v/>
      </c>
      <c r="Z1216" t="str">
        <f>+IF($C1216="","",IF(CDR!N1217="PALETTE","",CDR!M1217))</f>
        <v/>
      </c>
      <c r="AC1216" t="str">
        <f t="shared" si="150"/>
        <v/>
      </c>
      <c r="AD1216" t="str">
        <f>+IF($C1216="","",CDR!$J$2)</f>
        <v/>
      </c>
      <c r="AE1216" t="str">
        <f>+IF(C1216="","",CDR!J1214)</f>
        <v/>
      </c>
      <c r="AF1216" t="str">
        <f t="shared" si="151"/>
        <v/>
      </c>
    </row>
    <row r="1217" spans="1:32" x14ac:dyDescent="0.25">
      <c r="A1217" t="str">
        <f>+IF($C1217="","",IF(CDR!I1218="","",TEXT(CDR!I1218,"00000000000000")))</f>
        <v/>
      </c>
      <c r="B1217" t="str">
        <f t="shared" si="144"/>
        <v/>
      </c>
      <c r="C1217" t="str">
        <f>+IF(CDR!F1218="","",SUBSTITUTE(CDR!F1218,"CHAR (10)"," "))</f>
        <v/>
      </c>
      <c r="D1217" t="str">
        <f>+IF(CDR!F1218="","",SUBSTITUTE(CDR!F1218,"CHAR (10)"," "))</f>
        <v/>
      </c>
      <c r="E1217" t="str">
        <f t="shared" si="145"/>
        <v/>
      </c>
      <c r="F1217" t="str">
        <f>+IF($C1217="","",IF(CDR!G1218="BIO","Oui","Non"))</f>
        <v/>
      </c>
      <c r="G1217" t="str">
        <f>+IF($C1217="","",IF(CDR!D1218="DOMEDIA","MDD",IF(CDR!D1218="APTA","MDD",IF(CDR!D1218="TOP BUDGET","Premier Prix","MN"))))</f>
        <v/>
      </c>
      <c r="H1217" t="str">
        <f>+IF($C1217="","",CDR!D1218)</f>
        <v/>
      </c>
      <c r="K1217" t="str">
        <f>+IF($C1217="","",CDR!$E$2)</f>
        <v/>
      </c>
      <c r="L1217" t="str">
        <f>+IF($C1217="","",CDR!$G$2)</f>
        <v/>
      </c>
      <c r="M1217" t="str">
        <f>+IF($C1217="","",CDR!AN1218)</f>
        <v/>
      </c>
      <c r="N1217" t="str">
        <f>+IF($C1217="","",CDR!AO1218)</f>
        <v/>
      </c>
      <c r="P1217" t="str">
        <f t="shared" si="146"/>
        <v/>
      </c>
      <c r="Q1217" t="str">
        <f>+IF($C1217="","",CDR!A1218)</f>
        <v/>
      </c>
      <c r="S1217" t="str">
        <f t="shared" si="147"/>
        <v/>
      </c>
      <c r="T1217" t="str">
        <f t="shared" si="148"/>
        <v/>
      </c>
      <c r="U1217" t="str">
        <f t="shared" si="149"/>
        <v/>
      </c>
      <c r="V1217" t="str">
        <f>+IF(C1217="","",IF(CDR!L1218="VRAC","Composant sans Colisage","Homogène"))</f>
        <v/>
      </c>
      <c r="W1217" t="str">
        <f>+IF(C1217="","",IF(CDR!L1218="VRAC","EACH",IF(CDR!L1218="COLIS","COLIS (CARTON FARDEAU DISPLAY)","PALETTE - BOX")))</f>
        <v/>
      </c>
      <c r="X1217" t="str">
        <f>+IF($C1217="","",IF(CDR!L1218="PALETTE",CDR!M1218,""))</f>
        <v/>
      </c>
      <c r="Z1217" t="str">
        <f>+IF($C1217="","",IF(CDR!N1218="PALETTE","",CDR!M1218))</f>
        <v/>
      </c>
      <c r="AC1217" t="str">
        <f t="shared" si="150"/>
        <v/>
      </c>
      <c r="AD1217" t="str">
        <f>+IF($C1217="","",CDR!$J$2)</f>
        <v/>
      </c>
      <c r="AE1217" t="str">
        <f>+IF(C1217="","",CDR!J1215)</f>
        <v/>
      </c>
      <c r="AF1217" t="str">
        <f t="shared" si="151"/>
        <v/>
      </c>
    </row>
    <row r="1218" spans="1:32" x14ac:dyDescent="0.25">
      <c r="A1218" t="str">
        <f>+IF($C1218="","",IF(CDR!I1219="","",TEXT(CDR!I1219,"00000000000000")))</f>
        <v/>
      </c>
      <c r="B1218" t="str">
        <f t="shared" si="144"/>
        <v/>
      </c>
      <c r="C1218" t="str">
        <f>+IF(CDR!F1219="","",SUBSTITUTE(CDR!F1219,"CHAR (10)"," "))</f>
        <v/>
      </c>
      <c r="D1218" t="str">
        <f>+IF(CDR!F1219="","",SUBSTITUTE(CDR!F1219,"CHAR (10)"," "))</f>
        <v/>
      </c>
      <c r="E1218" t="str">
        <f t="shared" si="145"/>
        <v/>
      </c>
      <c r="F1218" t="str">
        <f>+IF($C1218="","",IF(CDR!G1219="BIO","Oui","Non"))</f>
        <v/>
      </c>
      <c r="G1218" t="str">
        <f>+IF($C1218="","",IF(CDR!D1219="DOMEDIA","MDD",IF(CDR!D1219="APTA","MDD",IF(CDR!D1219="TOP BUDGET","Premier Prix","MN"))))</f>
        <v/>
      </c>
      <c r="H1218" t="str">
        <f>+IF($C1218="","",CDR!D1219)</f>
        <v/>
      </c>
      <c r="K1218" t="str">
        <f>+IF($C1218="","",CDR!$E$2)</f>
        <v/>
      </c>
      <c r="L1218" t="str">
        <f>+IF($C1218="","",CDR!$G$2)</f>
        <v/>
      </c>
      <c r="M1218" t="str">
        <f>+IF($C1218="","",CDR!AN1219)</f>
        <v/>
      </c>
      <c r="N1218" t="str">
        <f>+IF($C1218="","",CDR!AO1219)</f>
        <v/>
      </c>
      <c r="P1218" t="str">
        <f t="shared" si="146"/>
        <v/>
      </c>
      <c r="Q1218" t="str">
        <f>+IF($C1218="","",CDR!A1219)</f>
        <v/>
      </c>
      <c r="S1218" t="str">
        <f t="shared" si="147"/>
        <v/>
      </c>
      <c r="T1218" t="str">
        <f t="shared" si="148"/>
        <v/>
      </c>
      <c r="U1218" t="str">
        <f t="shared" si="149"/>
        <v/>
      </c>
      <c r="V1218" t="str">
        <f>+IF(C1218="","",IF(CDR!L1219="VRAC","Composant sans Colisage","Homogène"))</f>
        <v/>
      </c>
      <c r="W1218" t="str">
        <f>+IF(C1218="","",IF(CDR!L1219="VRAC","EACH",IF(CDR!L1219="COLIS","COLIS (CARTON FARDEAU DISPLAY)","PALETTE - BOX")))</f>
        <v/>
      </c>
      <c r="X1218" t="str">
        <f>+IF($C1218="","",IF(CDR!L1219="PALETTE",CDR!M1219,""))</f>
        <v/>
      </c>
      <c r="Z1218" t="str">
        <f>+IF($C1218="","",IF(CDR!N1219="PALETTE","",CDR!M1219))</f>
        <v/>
      </c>
      <c r="AC1218" t="str">
        <f t="shared" si="150"/>
        <v/>
      </c>
      <c r="AD1218" t="str">
        <f>+IF($C1218="","",CDR!$J$2)</f>
        <v/>
      </c>
      <c r="AE1218" t="str">
        <f>+IF(C1218="","",CDR!J1216)</f>
        <v/>
      </c>
      <c r="AF1218" t="str">
        <f t="shared" si="151"/>
        <v/>
      </c>
    </row>
    <row r="1219" spans="1:32" x14ac:dyDescent="0.25">
      <c r="A1219" t="str">
        <f>+IF($C1219="","",IF(CDR!I1220="","",TEXT(CDR!I1220,"00000000000000")))</f>
        <v/>
      </c>
      <c r="B1219" t="str">
        <f t="shared" si="144"/>
        <v/>
      </c>
      <c r="C1219" t="str">
        <f>+IF(CDR!F1220="","",SUBSTITUTE(CDR!F1220,"CHAR (10)"," "))</f>
        <v/>
      </c>
      <c r="D1219" t="str">
        <f>+IF(CDR!F1220="","",SUBSTITUTE(CDR!F1220,"CHAR (10)"," "))</f>
        <v/>
      </c>
      <c r="E1219" t="str">
        <f t="shared" si="145"/>
        <v/>
      </c>
      <c r="F1219" t="str">
        <f>+IF($C1219="","",IF(CDR!G1220="BIO","Oui","Non"))</f>
        <v/>
      </c>
      <c r="G1219" t="str">
        <f>+IF($C1219="","",IF(CDR!D1220="DOMEDIA","MDD",IF(CDR!D1220="APTA","MDD",IF(CDR!D1220="TOP BUDGET","Premier Prix","MN"))))</f>
        <v/>
      </c>
      <c r="H1219" t="str">
        <f>+IF($C1219="","",CDR!D1220)</f>
        <v/>
      </c>
      <c r="K1219" t="str">
        <f>+IF($C1219="","",CDR!$E$2)</f>
        <v/>
      </c>
      <c r="L1219" t="str">
        <f>+IF($C1219="","",CDR!$G$2)</f>
        <v/>
      </c>
      <c r="M1219" t="str">
        <f>+IF($C1219="","",CDR!AN1220)</f>
        <v/>
      </c>
      <c r="N1219" t="str">
        <f>+IF($C1219="","",CDR!AO1220)</f>
        <v/>
      </c>
      <c r="P1219" t="str">
        <f t="shared" si="146"/>
        <v/>
      </c>
      <c r="Q1219" t="str">
        <f>+IF($C1219="","",CDR!A1220)</f>
        <v/>
      </c>
      <c r="S1219" t="str">
        <f t="shared" si="147"/>
        <v/>
      </c>
      <c r="T1219" t="str">
        <f t="shared" si="148"/>
        <v/>
      </c>
      <c r="U1219" t="str">
        <f t="shared" si="149"/>
        <v/>
      </c>
      <c r="V1219" t="str">
        <f>+IF(C1219="","",IF(CDR!L1220="VRAC","Composant sans Colisage","Homogène"))</f>
        <v/>
      </c>
      <c r="W1219" t="str">
        <f>+IF(C1219="","",IF(CDR!L1220="VRAC","EACH",IF(CDR!L1220="COLIS","COLIS (CARTON FARDEAU DISPLAY)","PALETTE - BOX")))</f>
        <v/>
      </c>
      <c r="X1219" t="str">
        <f>+IF($C1219="","",IF(CDR!L1220="PALETTE",CDR!M1220,""))</f>
        <v/>
      </c>
      <c r="Z1219" t="str">
        <f>+IF($C1219="","",IF(CDR!N1220="PALETTE","",CDR!M1220))</f>
        <v/>
      </c>
      <c r="AC1219" t="str">
        <f t="shared" si="150"/>
        <v/>
      </c>
      <c r="AD1219" t="str">
        <f>+IF($C1219="","",CDR!$J$2)</f>
        <v/>
      </c>
      <c r="AE1219" t="str">
        <f>+IF(C1219="","",CDR!J1217)</f>
        <v/>
      </c>
      <c r="AF1219" t="str">
        <f t="shared" si="151"/>
        <v/>
      </c>
    </row>
    <row r="1220" spans="1:32" x14ac:dyDescent="0.25">
      <c r="A1220" t="str">
        <f>+IF($C1220="","",IF(CDR!I1221="","",TEXT(CDR!I1221,"00000000000000")))</f>
        <v/>
      </c>
      <c r="B1220" t="str">
        <f t="shared" si="144"/>
        <v/>
      </c>
      <c r="C1220" t="str">
        <f>+IF(CDR!F1221="","",SUBSTITUTE(CDR!F1221,"CHAR (10)"," "))</f>
        <v/>
      </c>
      <c r="D1220" t="str">
        <f>+IF(CDR!F1221="","",SUBSTITUTE(CDR!F1221,"CHAR (10)"," "))</f>
        <v/>
      </c>
      <c r="E1220" t="str">
        <f t="shared" si="145"/>
        <v/>
      </c>
      <c r="F1220" t="str">
        <f>+IF($C1220="","",IF(CDR!G1221="BIO","Oui","Non"))</f>
        <v/>
      </c>
      <c r="G1220" t="str">
        <f>+IF($C1220="","",IF(CDR!D1221="DOMEDIA","MDD",IF(CDR!D1221="APTA","MDD",IF(CDR!D1221="TOP BUDGET","Premier Prix","MN"))))</f>
        <v/>
      </c>
      <c r="H1220" t="str">
        <f>+IF($C1220="","",CDR!D1221)</f>
        <v/>
      </c>
      <c r="K1220" t="str">
        <f>+IF($C1220="","",CDR!$E$2)</f>
        <v/>
      </c>
      <c r="L1220" t="str">
        <f>+IF($C1220="","",CDR!$G$2)</f>
        <v/>
      </c>
      <c r="M1220" t="str">
        <f>+IF($C1220="","",CDR!AN1221)</f>
        <v/>
      </c>
      <c r="N1220" t="str">
        <f>+IF($C1220="","",CDR!AO1221)</f>
        <v/>
      </c>
      <c r="P1220" t="str">
        <f t="shared" si="146"/>
        <v/>
      </c>
      <c r="Q1220" t="str">
        <f>+IF($C1220="","",CDR!A1221)</f>
        <v/>
      </c>
      <c r="S1220" t="str">
        <f t="shared" si="147"/>
        <v/>
      </c>
      <c r="T1220" t="str">
        <f t="shared" si="148"/>
        <v/>
      </c>
      <c r="U1220" t="str">
        <f t="shared" si="149"/>
        <v/>
      </c>
      <c r="V1220" t="str">
        <f>+IF(C1220="","",IF(CDR!L1221="VRAC","Composant sans Colisage","Homogène"))</f>
        <v/>
      </c>
      <c r="W1220" t="str">
        <f>+IF(C1220="","",IF(CDR!L1221="VRAC","EACH",IF(CDR!L1221="COLIS","COLIS (CARTON FARDEAU DISPLAY)","PALETTE - BOX")))</f>
        <v/>
      </c>
      <c r="X1220" t="str">
        <f>+IF($C1220="","",IF(CDR!L1221="PALETTE",CDR!M1221,""))</f>
        <v/>
      </c>
      <c r="Z1220" t="str">
        <f>+IF($C1220="","",IF(CDR!N1221="PALETTE","",CDR!M1221))</f>
        <v/>
      </c>
      <c r="AC1220" t="str">
        <f t="shared" si="150"/>
        <v/>
      </c>
      <c r="AD1220" t="str">
        <f>+IF($C1220="","",CDR!$J$2)</f>
        <v/>
      </c>
      <c r="AE1220" t="str">
        <f>+IF(C1220="","",CDR!J1218)</f>
        <v/>
      </c>
      <c r="AF1220" t="str">
        <f t="shared" si="151"/>
        <v/>
      </c>
    </row>
    <row r="1221" spans="1:32" x14ac:dyDescent="0.25">
      <c r="A1221" t="str">
        <f>+IF($C1221="","",IF(CDR!I1222="","",TEXT(CDR!I1222,"00000000000000")))</f>
        <v/>
      </c>
      <c r="B1221" t="str">
        <f t="shared" ref="B1221:B1284" si="152">+IF(C1221="","","1")</f>
        <v/>
      </c>
      <c r="C1221" t="str">
        <f>+IF(CDR!F1222="","",SUBSTITUTE(CDR!F1222,"CHAR (10)"," "))</f>
        <v/>
      </c>
      <c r="D1221" t="str">
        <f>+IF(CDR!F1222="","",SUBSTITUTE(CDR!F1222,"CHAR (10)"," "))</f>
        <v/>
      </c>
      <c r="E1221" t="str">
        <f t="shared" ref="E1221:E1284" si="153">+IF($C1221="","",LEFT(D1221,25))</f>
        <v/>
      </c>
      <c r="F1221" t="str">
        <f>+IF($C1221="","",IF(CDR!G1222="BIO","Oui","Non"))</f>
        <v/>
      </c>
      <c r="G1221" t="str">
        <f>+IF($C1221="","",IF(CDR!D1222="DOMEDIA","MDD",IF(CDR!D1222="APTA","MDD",IF(CDR!D1222="TOP BUDGET","Premier Prix","MN"))))</f>
        <v/>
      </c>
      <c r="H1221" t="str">
        <f>+IF($C1221="","",CDR!D1222)</f>
        <v/>
      </c>
      <c r="K1221" t="str">
        <f>+IF($C1221="","",CDR!$E$2)</f>
        <v/>
      </c>
      <c r="L1221" t="str">
        <f>+IF($C1221="","",CDR!$G$2)</f>
        <v/>
      </c>
      <c r="M1221" t="str">
        <f>+IF($C1221="","",CDR!AN1222)</f>
        <v/>
      </c>
      <c r="N1221" t="str">
        <f>+IF($C1221="","",CDR!AO1222)</f>
        <v/>
      </c>
      <c r="P1221" t="str">
        <f t="shared" ref="P1221:P1284" si="154">+IF(C1221="","","Non")</f>
        <v/>
      </c>
      <c r="Q1221" t="str">
        <f>+IF($C1221="","",CDR!A1222)</f>
        <v/>
      </c>
      <c r="S1221" t="str">
        <f t="shared" ref="S1221:S1284" si="155">+IF(F1221="","","1")</f>
        <v/>
      </c>
      <c r="T1221" t="str">
        <f t="shared" ref="T1221:T1284" si="156">+IF($C1221="","","998")</f>
        <v/>
      </c>
      <c r="U1221" t="str">
        <f t="shared" ref="U1221:U1284" si="157">+IF($C1221="","",IF(L1221&lt;&gt;168,"Salsify",""))</f>
        <v/>
      </c>
      <c r="V1221" t="str">
        <f>+IF(C1221="","",IF(CDR!L1222="VRAC","Composant sans Colisage","Homogène"))</f>
        <v/>
      </c>
      <c r="W1221" t="str">
        <f>+IF(C1221="","",IF(CDR!L1222="VRAC","EACH",IF(CDR!L1222="COLIS","COLIS (CARTON FARDEAU DISPLAY)","PALETTE - BOX")))</f>
        <v/>
      </c>
      <c r="X1221" t="str">
        <f>+IF($C1221="","",IF(CDR!L1222="PALETTE",CDR!M1222,""))</f>
        <v/>
      </c>
      <c r="Z1221" t="str">
        <f>+IF($C1221="","",IF(CDR!N1222="PALETTE","",CDR!M1222))</f>
        <v/>
      </c>
      <c r="AC1221" t="str">
        <f t="shared" ref="AC1221:AC1284" si="158">+D1221</f>
        <v/>
      </c>
      <c r="AD1221" t="str">
        <f>+IF($C1221="","",CDR!$J$2)</f>
        <v/>
      </c>
      <c r="AE1221" t="str">
        <f>+IF(C1221="","",CDR!J1219)</f>
        <v/>
      </c>
      <c r="AF1221" t="str">
        <f t="shared" ref="AF1221:AF1284" si="159">+IF(C1221="","","DDD")</f>
        <v/>
      </c>
    </row>
    <row r="1222" spans="1:32" x14ac:dyDescent="0.25">
      <c r="A1222" t="str">
        <f>+IF($C1222="","",IF(CDR!I1223="","",TEXT(CDR!I1223,"00000000000000")))</f>
        <v/>
      </c>
      <c r="B1222" t="str">
        <f t="shared" si="152"/>
        <v/>
      </c>
      <c r="C1222" t="str">
        <f>+IF(CDR!F1223="","",SUBSTITUTE(CDR!F1223,"CHAR (10)"," "))</f>
        <v/>
      </c>
      <c r="D1222" t="str">
        <f>+IF(CDR!F1223="","",SUBSTITUTE(CDR!F1223,"CHAR (10)"," "))</f>
        <v/>
      </c>
      <c r="E1222" t="str">
        <f t="shared" si="153"/>
        <v/>
      </c>
      <c r="F1222" t="str">
        <f>+IF($C1222="","",IF(CDR!G1223="BIO","Oui","Non"))</f>
        <v/>
      </c>
      <c r="G1222" t="str">
        <f>+IF($C1222="","",IF(CDR!D1223="DOMEDIA","MDD",IF(CDR!D1223="APTA","MDD",IF(CDR!D1223="TOP BUDGET","Premier Prix","MN"))))</f>
        <v/>
      </c>
      <c r="H1222" t="str">
        <f>+IF($C1222="","",CDR!D1223)</f>
        <v/>
      </c>
      <c r="K1222" t="str">
        <f>+IF($C1222="","",CDR!$E$2)</f>
        <v/>
      </c>
      <c r="L1222" t="str">
        <f>+IF($C1222="","",CDR!$G$2)</f>
        <v/>
      </c>
      <c r="M1222" t="str">
        <f>+IF($C1222="","",CDR!AN1223)</f>
        <v/>
      </c>
      <c r="N1222" t="str">
        <f>+IF($C1222="","",CDR!AO1223)</f>
        <v/>
      </c>
      <c r="P1222" t="str">
        <f t="shared" si="154"/>
        <v/>
      </c>
      <c r="Q1222" t="str">
        <f>+IF($C1222="","",CDR!A1223)</f>
        <v/>
      </c>
      <c r="S1222" t="str">
        <f t="shared" si="155"/>
        <v/>
      </c>
      <c r="T1222" t="str">
        <f t="shared" si="156"/>
        <v/>
      </c>
      <c r="U1222" t="str">
        <f t="shared" si="157"/>
        <v/>
      </c>
      <c r="V1222" t="str">
        <f>+IF(C1222="","",IF(CDR!L1223="VRAC","Composant sans Colisage","Homogène"))</f>
        <v/>
      </c>
      <c r="W1222" t="str">
        <f>+IF(C1222="","",IF(CDR!L1223="VRAC","EACH",IF(CDR!L1223="COLIS","COLIS (CARTON FARDEAU DISPLAY)","PALETTE - BOX")))</f>
        <v/>
      </c>
      <c r="X1222" t="str">
        <f>+IF($C1222="","",IF(CDR!L1223="PALETTE",CDR!M1223,""))</f>
        <v/>
      </c>
      <c r="Z1222" t="str">
        <f>+IF($C1222="","",IF(CDR!N1223="PALETTE","",CDR!M1223))</f>
        <v/>
      </c>
      <c r="AC1222" t="str">
        <f t="shared" si="158"/>
        <v/>
      </c>
      <c r="AD1222" t="str">
        <f>+IF($C1222="","",CDR!$J$2)</f>
        <v/>
      </c>
      <c r="AE1222" t="str">
        <f>+IF(C1222="","",CDR!J1220)</f>
        <v/>
      </c>
      <c r="AF1222" t="str">
        <f t="shared" si="159"/>
        <v/>
      </c>
    </row>
    <row r="1223" spans="1:32" x14ac:dyDescent="0.25">
      <c r="A1223" t="str">
        <f>+IF($C1223="","",IF(CDR!I1224="","",TEXT(CDR!I1224,"00000000000000")))</f>
        <v/>
      </c>
      <c r="B1223" t="str">
        <f t="shared" si="152"/>
        <v/>
      </c>
      <c r="C1223" t="str">
        <f>+IF(CDR!F1224="","",SUBSTITUTE(CDR!F1224,"CHAR (10)"," "))</f>
        <v/>
      </c>
      <c r="D1223" t="str">
        <f>+IF(CDR!F1224="","",SUBSTITUTE(CDR!F1224,"CHAR (10)"," "))</f>
        <v/>
      </c>
      <c r="E1223" t="str">
        <f t="shared" si="153"/>
        <v/>
      </c>
      <c r="F1223" t="str">
        <f>+IF($C1223="","",IF(CDR!G1224="BIO","Oui","Non"))</f>
        <v/>
      </c>
      <c r="G1223" t="str">
        <f>+IF($C1223="","",IF(CDR!D1224="DOMEDIA","MDD",IF(CDR!D1224="APTA","MDD",IF(CDR!D1224="TOP BUDGET","Premier Prix","MN"))))</f>
        <v/>
      </c>
      <c r="H1223" t="str">
        <f>+IF($C1223="","",CDR!D1224)</f>
        <v/>
      </c>
      <c r="K1223" t="str">
        <f>+IF($C1223="","",CDR!$E$2)</f>
        <v/>
      </c>
      <c r="L1223" t="str">
        <f>+IF($C1223="","",CDR!$G$2)</f>
        <v/>
      </c>
      <c r="M1223" t="str">
        <f>+IF($C1223="","",CDR!AN1224)</f>
        <v/>
      </c>
      <c r="N1223" t="str">
        <f>+IF($C1223="","",CDR!AO1224)</f>
        <v/>
      </c>
      <c r="P1223" t="str">
        <f t="shared" si="154"/>
        <v/>
      </c>
      <c r="Q1223" t="str">
        <f>+IF($C1223="","",CDR!A1224)</f>
        <v/>
      </c>
      <c r="S1223" t="str">
        <f t="shared" si="155"/>
        <v/>
      </c>
      <c r="T1223" t="str">
        <f t="shared" si="156"/>
        <v/>
      </c>
      <c r="U1223" t="str">
        <f t="shared" si="157"/>
        <v/>
      </c>
      <c r="V1223" t="str">
        <f>+IF(C1223="","",IF(CDR!L1224="VRAC","Composant sans Colisage","Homogène"))</f>
        <v/>
      </c>
      <c r="W1223" t="str">
        <f>+IF(C1223="","",IF(CDR!L1224="VRAC","EACH",IF(CDR!L1224="COLIS","COLIS (CARTON FARDEAU DISPLAY)","PALETTE - BOX")))</f>
        <v/>
      </c>
      <c r="X1223" t="str">
        <f>+IF($C1223="","",IF(CDR!L1224="PALETTE",CDR!M1224,""))</f>
        <v/>
      </c>
      <c r="Z1223" t="str">
        <f>+IF($C1223="","",IF(CDR!N1224="PALETTE","",CDR!M1224))</f>
        <v/>
      </c>
      <c r="AC1223" t="str">
        <f t="shared" si="158"/>
        <v/>
      </c>
      <c r="AD1223" t="str">
        <f>+IF($C1223="","",CDR!$J$2)</f>
        <v/>
      </c>
      <c r="AE1223" t="str">
        <f>+IF(C1223="","",CDR!J1221)</f>
        <v/>
      </c>
      <c r="AF1223" t="str">
        <f t="shared" si="159"/>
        <v/>
      </c>
    </row>
    <row r="1224" spans="1:32" x14ac:dyDescent="0.25">
      <c r="A1224" t="str">
        <f>+IF($C1224="","",IF(CDR!I1225="","",TEXT(CDR!I1225,"00000000000000")))</f>
        <v/>
      </c>
      <c r="B1224" t="str">
        <f t="shared" si="152"/>
        <v/>
      </c>
      <c r="C1224" t="str">
        <f>+IF(CDR!F1225="","",SUBSTITUTE(CDR!F1225,"CHAR (10)"," "))</f>
        <v/>
      </c>
      <c r="D1224" t="str">
        <f>+IF(CDR!F1225="","",SUBSTITUTE(CDR!F1225,"CHAR (10)"," "))</f>
        <v/>
      </c>
      <c r="E1224" t="str">
        <f t="shared" si="153"/>
        <v/>
      </c>
      <c r="F1224" t="str">
        <f>+IF($C1224="","",IF(CDR!G1225="BIO","Oui","Non"))</f>
        <v/>
      </c>
      <c r="G1224" t="str">
        <f>+IF($C1224="","",IF(CDR!D1225="DOMEDIA","MDD",IF(CDR!D1225="APTA","MDD",IF(CDR!D1225="TOP BUDGET","Premier Prix","MN"))))</f>
        <v/>
      </c>
      <c r="H1224" t="str">
        <f>+IF($C1224="","",CDR!D1225)</f>
        <v/>
      </c>
      <c r="K1224" t="str">
        <f>+IF($C1224="","",CDR!$E$2)</f>
        <v/>
      </c>
      <c r="L1224" t="str">
        <f>+IF($C1224="","",CDR!$G$2)</f>
        <v/>
      </c>
      <c r="M1224" t="str">
        <f>+IF($C1224="","",CDR!AN1225)</f>
        <v/>
      </c>
      <c r="N1224" t="str">
        <f>+IF($C1224="","",CDR!AO1225)</f>
        <v/>
      </c>
      <c r="P1224" t="str">
        <f t="shared" si="154"/>
        <v/>
      </c>
      <c r="Q1224" t="str">
        <f>+IF($C1224="","",CDR!A1225)</f>
        <v/>
      </c>
      <c r="S1224" t="str">
        <f t="shared" si="155"/>
        <v/>
      </c>
      <c r="T1224" t="str">
        <f t="shared" si="156"/>
        <v/>
      </c>
      <c r="U1224" t="str">
        <f t="shared" si="157"/>
        <v/>
      </c>
      <c r="V1224" t="str">
        <f>+IF(C1224="","",IF(CDR!L1225="VRAC","Composant sans Colisage","Homogène"))</f>
        <v/>
      </c>
      <c r="W1224" t="str">
        <f>+IF(C1224="","",IF(CDR!L1225="VRAC","EACH",IF(CDR!L1225="COLIS","COLIS (CARTON FARDEAU DISPLAY)","PALETTE - BOX")))</f>
        <v/>
      </c>
      <c r="X1224" t="str">
        <f>+IF($C1224="","",IF(CDR!L1225="PALETTE",CDR!M1225,""))</f>
        <v/>
      </c>
      <c r="Z1224" t="str">
        <f>+IF($C1224="","",IF(CDR!N1225="PALETTE","",CDR!M1225))</f>
        <v/>
      </c>
      <c r="AC1224" t="str">
        <f t="shared" si="158"/>
        <v/>
      </c>
      <c r="AD1224" t="str">
        <f>+IF($C1224="","",CDR!$J$2)</f>
        <v/>
      </c>
      <c r="AE1224" t="str">
        <f>+IF(C1224="","",CDR!J1222)</f>
        <v/>
      </c>
      <c r="AF1224" t="str">
        <f t="shared" si="159"/>
        <v/>
      </c>
    </row>
    <row r="1225" spans="1:32" x14ac:dyDescent="0.25">
      <c r="A1225" t="str">
        <f>+IF($C1225="","",IF(CDR!I1226="","",TEXT(CDR!I1226,"00000000000000")))</f>
        <v/>
      </c>
      <c r="B1225" t="str">
        <f t="shared" si="152"/>
        <v/>
      </c>
      <c r="C1225" t="str">
        <f>+IF(CDR!F1226="","",SUBSTITUTE(CDR!F1226,"CHAR (10)"," "))</f>
        <v/>
      </c>
      <c r="D1225" t="str">
        <f>+IF(CDR!F1226="","",SUBSTITUTE(CDR!F1226,"CHAR (10)"," "))</f>
        <v/>
      </c>
      <c r="E1225" t="str">
        <f t="shared" si="153"/>
        <v/>
      </c>
      <c r="F1225" t="str">
        <f>+IF($C1225="","",IF(CDR!G1226="BIO","Oui","Non"))</f>
        <v/>
      </c>
      <c r="G1225" t="str">
        <f>+IF($C1225="","",IF(CDR!D1226="DOMEDIA","MDD",IF(CDR!D1226="APTA","MDD",IF(CDR!D1226="TOP BUDGET","Premier Prix","MN"))))</f>
        <v/>
      </c>
      <c r="H1225" t="str">
        <f>+IF($C1225="","",CDR!D1226)</f>
        <v/>
      </c>
      <c r="K1225" t="str">
        <f>+IF($C1225="","",CDR!$E$2)</f>
        <v/>
      </c>
      <c r="L1225" t="str">
        <f>+IF($C1225="","",CDR!$G$2)</f>
        <v/>
      </c>
      <c r="M1225" t="str">
        <f>+IF($C1225="","",CDR!AN1226)</f>
        <v/>
      </c>
      <c r="N1225" t="str">
        <f>+IF($C1225="","",CDR!AO1226)</f>
        <v/>
      </c>
      <c r="P1225" t="str">
        <f t="shared" si="154"/>
        <v/>
      </c>
      <c r="Q1225" t="str">
        <f>+IF($C1225="","",CDR!A1226)</f>
        <v/>
      </c>
      <c r="S1225" t="str">
        <f t="shared" si="155"/>
        <v/>
      </c>
      <c r="T1225" t="str">
        <f t="shared" si="156"/>
        <v/>
      </c>
      <c r="U1225" t="str">
        <f t="shared" si="157"/>
        <v/>
      </c>
      <c r="V1225" t="str">
        <f>+IF(C1225="","",IF(CDR!L1226="VRAC","Composant sans Colisage","Homogène"))</f>
        <v/>
      </c>
      <c r="W1225" t="str">
        <f>+IF(C1225="","",IF(CDR!L1226="VRAC","EACH",IF(CDR!L1226="COLIS","COLIS (CARTON FARDEAU DISPLAY)","PALETTE - BOX")))</f>
        <v/>
      </c>
      <c r="X1225" t="str">
        <f>+IF($C1225="","",IF(CDR!L1226="PALETTE",CDR!M1226,""))</f>
        <v/>
      </c>
      <c r="Z1225" t="str">
        <f>+IF($C1225="","",IF(CDR!N1226="PALETTE","",CDR!M1226))</f>
        <v/>
      </c>
      <c r="AC1225" t="str">
        <f t="shared" si="158"/>
        <v/>
      </c>
      <c r="AD1225" t="str">
        <f>+IF($C1225="","",CDR!$J$2)</f>
        <v/>
      </c>
      <c r="AE1225" t="str">
        <f>+IF(C1225="","",CDR!J1223)</f>
        <v/>
      </c>
      <c r="AF1225" t="str">
        <f t="shared" si="159"/>
        <v/>
      </c>
    </row>
    <row r="1226" spans="1:32" x14ac:dyDescent="0.25">
      <c r="A1226" t="str">
        <f>+IF($C1226="","",IF(CDR!I1227="","",TEXT(CDR!I1227,"00000000000000")))</f>
        <v/>
      </c>
      <c r="B1226" t="str">
        <f t="shared" si="152"/>
        <v/>
      </c>
      <c r="C1226" t="str">
        <f>+IF(CDR!F1227="","",SUBSTITUTE(CDR!F1227,"CHAR (10)"," "))</f>
        <v/>
      </c>
      <c r="D1226" t="str">
        <f>+IF(CDR!F1227="","",SUBSTITUTE(CDR!F1227,"CHAR (10)"," "))</f>
        <v/>
      </c>
      <c r="E1226" t="str">
        <f t="shared" si="153"/>
        <v/>
      </c>
      <c r="F1226" t="str">
        <f>+IF($C1226="","",IF(CDR!G1227="BIO","Oui","Non"))</f>
        <v/>
      </c>
      <c r="G1226" t="str">
        <f>+IF($C1226="","",IF(CDR!D1227="DOMEDIA","MDD",IF(CDR!D1227="APTA","MDD",IF(CDR!D1227="TOP BUDGET","Premier Prix","MN"))))</f>
        <v/>
      </c>
      <c r="H1226" t="str">
        <f>+IF($C1226="","",CDR!D1227)</f>
        <v/>
      </c>
      <c r="K1226" t="str">
        <f>+IF($C1226="","",CDR!$E$2)</f>
        <v/>
      </c>
      <c r="L1226" t="str">
        <f>+IF($C1226="","",CDR!$G$2)</f>
        <v/>
      </c>
      <c r="M1226" t="str">
        <f>+IF($C1226="","",CDR!AN1227)</f>
        <v/>
      </c>
      <c r="N1226" t="str">
        <f>+IF($C1226="","",CDR!AO1227)</f>
        <v/>
      </c>
      <c r="P1226" t="str">
        <f t="shared" si="154"/>
        <v/>
      </c>
      <c r="Q1226" t="str">
        <f>+IF($C1226="","",CDR!A1227)</f>
        <v/>
      </c>
      <c r="S1226" t="str">
        <f t="shared" si="155"/>
        <v/>
      </c>
      <c r="T1226" t="str">
        <f t="shared" si="156"/>
        <v/>
      </c>
      <c r="U1226" t="str">
        <f t="shared" si="157"/>
        <v/>
      </c>
      <c r="V1226" t="str">
        <f>+IF(C1226="","",IF(CDR!L1227="VRAC","Composant sans Colisage","Homogène"))</f>
        <v/>
      </c>
      <c r="W1226" t="str">
        <f>+IF(C1226="","",IF(CDR!L1227="VRAC","EACH",IF(CDR!L1227="COLIS","COLIS (CARTON FARDEAU DISPLAY)","PALETTE - BOX")))</f>
        <v/>
      </c>
      <c r="X1226" t="str">
        <f>+IF($C1226="","",IF(CDR!L1227="PALETTE",CDR!M1227,""))</f>
        <v/>
      </c>
      <c r="Z1226" t="str">
        <f>+IF($C1226="","",IF(CDR!N1227="PALETTE","",CDR!M1227))</f>
        <v/>
      </c>
      <c r="AC1226" t="str">
        <f t="shared" si="158"/>
        <v/>
      </c>
      <c r="AD1226" t="str">
        <f>+IF($C1226="","",CDR!$J$2)</f>
        <v/>
      </c>
      <c r="AE1226" t="str">
        <f>+IF(C1226="","",CDR!J1224)</f>
        <v/>
      </c>
      <c r="AF1226" t="str">
        <f t="shared" si="159"/>
        <v/>
      </c>
    </row>
    <row r="1227" spans="1:32" x14ac:dyDescent="0.25">
      <c r="A1227" t="str">
        <f>+IF($C1227="","",IF(CDR!I1228="","",TEXT(CDR!I1228,"00000000000000")))</f>
        <v/>
      </c>
      <c r="B1227" t="str">
        <f t="shared" si="152"/>
        <v/>
      </c>
      <c r="C1227" t="str">
        <f>+IF(CDR!F1228="","",SUBSTITUTE(CDR!F1228,"CHAR (10)"," "))</f>
        <v/>
      </c>
      <c r="D1227" t="str">
        <f>+IF(CDR!F1228="","",SUBSTITUTE(CDR!F1228,"CHAR (10)"," "))</f>
        <v/>
      </c>
      <c r="E1227" t="str">
        <f t="shared" si="153"/>
        <v/>
      </c>
      <c r="F1227" t="str">
        <f>+IF($C1227="","",IF(CDR!G1228="BIO","Oui","Non"))</f>
        <v/>
      </c>
      <c r="G1227" t="str">
        <f>+IF($C1227="","",IF(CDR!D1228="DOMEDIA","MDD",IF(CDR!D1228="APTA","MDD",IF(CDR!D1228="TOP BUDGET","Premier Prix","MN"))))</f>
        <v/>
      </c>
      <c r="H1227" t="str">
        <f>+IF($C1227="","",CDR!D1228)</f>
        <v/>
      </c>
      <c r="K1227" t="str">
        <f>+IF($C1227="","",CDR!$E$2)</f>
        <v/>
      </c>
      <c r="L1227" t="str">
        <f>+IF($C1227="","",CDR!$G$2)</f>
        <v/>
      </c>
      <c r="M1227" t="str">
        <f>+IF($C1227="","",CDR!AN1228)</f>
        <v/>
      </c>
      <c r="N1227" t="str">
        <f>+IF($C1227="","",CDR!AO1228)</f>
        <v/>
      </c>
      <c r="P1227" t="str">
        <f t="shared" si="154"/>
        <v/>
      </c>
      <c r="Q1227" t="str">
        <f>+IF($C1227="","",CDR!A1228)</f>
        <v/>
      </c>
      <c r="S1227" t="str">
        <f t="shared" si="155"/>
        <v/>
      </c>
      <c r="T1227" t="str">
        <f t="shared" si="156"/>
        <v/>
      </c>
      <c r="U1227" t="str">
        <f t="shared" si="157"/>
        <v/>
      </c>
      <c r="V1227" t="str">
        <f>+IF(C1227="","",IF(CDR!L1228="VRAC","Composant sans Colisage","Homogène"))</f>
        <v/>
      </c>
      <c r="W1227" t="str">
        <f>+IF(C1227="","",IF(CDR!L1228="VRAC","EACH",IF(CDR!L1228="COLIS","COLIS (CARTON FARDEAU DISPLAY)","PALETTE - BOX")))</f>
        <v/>
      </c>
      <c r="X1227" t="str">
        <f>+IF($C1227="","",IF(CDR!L1228="PALETTE",CDR!M1228,""))</f>
        <v/>
      </c>
      <c r="Z1227" t="str">
        <f>+IF($C1227="","",IF(CDR!N1228="PALETTE","",CDR!M1228))</f>
        <v/>
      </c>
      <c r="AC1227" t="str">
        <f t="shared" si="158"/>
        <v/>
      </c>
      <c r="AD1227" t="str">
        <f>+IF($C1227="","",CDR!$J$2)</f>
        <v/>
      </c>
      <c r="AE1227" t="str">
        <f>+IF(C1227="","",CDR!J1225)</f>
        <v/>
      </c>
      <c r="AF1227" t="str">
        <f t="shared" si="159"/>
        <v/>
      </c>
    </row>
    <row r="1228" spans="1:32" x14ac:dyDescent="0.25">
      <c r="A1228" t="str">
        <f>+IF($C1228="","",IF(CDR!I1229="","",TEXT(CDR!I1229,"00000000000000")))</f>
        <v/>
      </c>
      <c r="B1228" t="str">
        <f t="shared" si="152"/>
        <v/>
      </c>
      <c r="C1228" t="str">
        <f>+IF(CDR!F1229="","",SUBSTITUTE(CDR!F1229,"CHAR (10)"," "))</f>
        <v/>
      </c>
      <c r="D1228" t="str">
        <f>+IF(CDR!F1229="","",SUBSTITUTE(CDR!F1229,"CHAR (10)"," "))</f>
        <v/>
      </c>
      <c r="E1228" t="str">
        <f t="shared" si="153"/>
        <v/>
      </c>
      <c r="F1228" t="str">
        <f>+IF($C1228="","",IF(CDR!G1229="BIO","Oui","Non"))</f>
        <v/>
      </c>
      <c r="G1228" t="str">
        <f>+IF($C1228="","",IF(CDR!D1229="DOMEDIA","MDD",IF(CDR!D1229="APTA","MDD",IF(CDR!D1229="TOP BUDGET","Premier Prix","MN"))))</f>
        <v/>
      </c>
      <c r="H1228" t="str">
        <f>+IF($C1228="","",CDR!D1229)</f>
        <v/>
      </c>
      <c r="K1228" t="str">
        <f>+IF($C1228="","",CDR!$E$2)</f>
        <v/>
      </c>
      <c r="L1228" t="str">
        <f>+IF($C1228="","",CDR!$G$2)</f>
        <v/>
      </c>
      <c r="M1228" t="str">
        <f>+IF($C1228="","",CDR!AN1229)</f>
        <v/>
      </c>
      <c r="N1228" t="str">
        <f>+IF($C1228="","",CDR!AO1229)</f>
        <v/>
      </c>
      <c r="P1228" t="str">
        <f t="shared" si="154"/>
        <v/>
      </c>
      <c r="Q1228" t="str">
        <f>+IF($C1228="","",CDR!A1229)</f>
        <v/>
      </c>
      <c r="S1228" t="str">
        <f t="shared" si="155"/>
        <v/>
      </c>
      <c r="T1228" t="str">
        <f t="shared" si="156"/>
        <v/>
      </c>
      <c r="U1228" t="str">
        <f t="shared" si="157"/>
        <v/>
      </c>
      <c r="V1228" t="str">
        <f>+IF(C1228="","",IF(CDR!L1229="VRAC","Composant sans Colisage","Homogène"))</f>
        <v/>
      </c>
      <c r="W1228" t="str">
        <f>+IF(C1228="","",IF(CDR!L1229="VRAC","EACH",IF(CDR!L1229="COLIS","COLIS (CARTON FARDEAU DISPLAY)","PALETTE - BOX")))</f>
        <v/>
      </c>
      <c r="X1228" t="str">
        <f>+IF($C1228="","",IF(CDR!L1229="PALETTE",CDR!M1229,""))</f>
        <v/>
      </c>
      <c r="Z1228" t="str">
        <f>+IF($C1228="","",IF(CDR!N1229="PALETTE","",CDR!M1229))</f>
        <v/>
      </c>
      <c r="AC1228" t="str">
        <f t="shared" si="158"/>
        <v/>
      </c>
      <c r="AD1228" t="str">
        <f>+IF($C1228="","",CDR!$J$2)</f>
        <v/>
      </c>
      <c r="AE1228" t="str">
        <f>+IF(C1228="","",CDR!J1226)</f>
        <v/>
      </c>
      <c r="AF1228" t="str">
        <f t="shared" si="159"/>
        <v/>
      </c>
    </row>
    <row r="1229" spans="1:32" x14ac:dyDescent="0.25">
      <c r="A1229" t="str">
        <f>+IF($C1229="","",IF(CDR!I1230="","",TEXT(CDR!I1230,"00000000000000")))</f>
        <v/>
      </c>
      <c r="B1229" t="str">
        <f t="shared" si="152"/>
        <v/>
      </c>
      <c r="C1229" t="str">
        <f>+IF(CDR!F1230="","",SUBSTITUTE(CDR!F1230,"CHAR (10)"," "))</f>
        <v/>
      </c>
      <c r="D1229" t="str">
        <f>+IF(CDR!F1230="","",SUBSTITUTE(CDR!F1230,"CHAR (10)"," "))</f>
        <v/>
      </c>
      <c r="E1229" t="str">
        <f t="shared" si="153"/>
        <v/>
      </c>
      <c r="F1229" t="str">
        <f>+IF($C1229="","",IF(CDR!G1230="BIO","Oui","Non"))</f>
        <v/>
      </c>
      <c r="G1229" t="str">
        <f>+IF($C1229="","",IF(CDR!D1230="DOMEDIA","MDD",IF(CDR!D1230="APTA","MDD",IF(CDR!D1230="TOP BUDGET","Premier Prix","MN"))))</f>
        <v/>
      </c>
      <c r="H1229" t="str">
        <f>+IF($C1229="","",CDR!D1230)</f>
        <v/>
      </c>
      <c r="K1229" t="str">
        <f>+IF($C1229="","",CDR!$E$2)</f>
        <v/>
      </c>
      <c r="L1229" t="str">
        <f>+IF($C1229="","",CDR!$G$2)</f>
        <v/>
      </c>
      <c r="M1229" t="str">
        <f>+IF($C1229="","",CDR!AN1230)</f>
        <v/>
      </c>
      <c r="N1229" t="str">
        <f>+IF($C1229="","",CDR!AO1230)</f>
        <v/>
      </c>
      <c r="P1229" t="str">
        <f t="shared" si="154"/>
        <v/>
      </c>
      <c r="Q1229" t="str">
        <f>+IF($C1229="","",CDR!A1230)</f>
        <v/>
      </c>
      <c r="S1229" t="str">
        <f t="shared" si="155"/>
        <v/>
      </c>
      <c r="T1229" t="str">
        <f t="shared" si="156"/>
        <v/>
      </c>
      <c r="U1229" t="str">
        <f t="shared" si="157"/>
        <v/>
      </c>
      <c r="V1229" t="str">
        <f>+IF(C1229="","",IF(CDR!L1230="VRAC","Composant sans Colisage","Homogène"))</f>
        <v/>
      </c>
      <c r="W1229" t="str">
        <f>+IF(C1229="","",IF(CDR!L1230="VRAC","EACH",IF(CDR!L1230="COLIS","COLIS (CARTON FARDEAU DISPLAY)","PALETTE - BOX")))</f>
        <v/>
      </c>
      <c r="X1229" t="str">
        <f>+IF($C1229="","",IF(CDR!L1230="PALETTE",CDR!M1230,""))</f>
        <v/>
      </c>
      <c r="Z1229" t="str">
        <f>+IF($C1229="","",IF(CDR!N1230="PALETTE","",CDR!M1230))</f>
        <v/>
      </c>
      <c r="AC1229" t="str">
        <f t="shared" si="158"/>
        <v/>
      </c>
      <c r="AD1229" t="str">
        <f>+IF($C1229="","",CDR!$J$2)</f>
        <v/>
      </c>
      <c r="AE1229" t="str">
        <f>+IF(C1229="","",CDR!J1227)</f>
        <v/>
      </c>
      <c r="AF1229" t="str">
        <f t="shared" si="159"/>
        <v/>
      </c>
    </row>
    <row r="1230" spans="1:32" x14ac:dyDescent="0.25">
      <c r="A1230" t="str">
        <f>+IF($C1230="","",IF(CDR!I1231="","",TEXT(CDR!I1231,"00000000000000")))</f>
        <v/>
      </c>
      <c r="B1230" t="str">
        <f t="shared" si="152"/>
        <v/>
      </c>
      <c r="C1230" t="str">
        <f>+IF(CDR!F1231="","",SUBSTITUTE(CDR!F1231,"CHAR (10)"," "))</f>
        <v/>
      </c>
      <c r="D1230" t="str">
        <f>+IF(CDR!F1231="","",SUBSTITUTE(CDR!F1231,"CHAR (10)"," "))</f>
        <v/>
      </c>
      <c r="E1230" t="str">
        <f t="shared" si="153"/>
        <v/>
      </c>
      <c r="F1230" t="str">
        <f>+IF($C1230="","",IF(CDR!G1231="BIO","Oui","Non"))</f>
        <v/>
      </c>
      <c r="G1230" t="str">
        <f>+IF($C1230="","",IF(CDR!D1231="DOMEDIA","MDD",IF(CDR!D1231="APTA","MDD",IF(CDR!D1231="TOP BUDGET","Premier Prix","MN"))))</f>
        <v/>
      </c>
      <c r="H1230" t="str">
        <f>+IF($C1230="","",CDR!D1231)</f>
        <v/>
      </c>
      <c r="K1230" t="str">
        <f>+IF($C1230="","",CDR!$E$2)</f>
        <v/>
      </c>
      <c r="L1230" t="str">
        <f>+IF($C1230="","",CDR!$G$2)</f>
        <v/>
      </c>
      <c r="M1230" t="str">
        <f>+IF($C1230="","",CDR!AN1231)</f>
        <v/>
      </c>
      <c r="N1230" t="str">
        <f>+IF($C1230="","",CDR!AO1231)</f>
        <v/>
      </c>
      <c r="P1230" t="str">
        <f t="shared" si="154"/>
        <v/>
      </c>
      <c r="Q1230" t="str">
        <f>+IF($C1230="","",CDR!A1231)</f>
        <v/>
      </c>
      <c r="S1230" t="str">
        <f t="shared" si="155"/>
        <v/>
      </c>
      <c r="T1230" t="str">
        <f t="shared" si="156"/>
        <v/>
      </c>
      <c r="U1230" t="str">
        <f t="shared" si="157"/>
        <v/>
      </c>
      <c r="V1230" t="str">
        <f>+IF(C1230="","",IF(CDR!L1231="VRAC","Composant sans Colisage","Homogène"))</f>
        <v/>
      </c>
      <c r="W1230" t="str">
        <f>+IF(C1230="","",IF(CDR!L1231="VRAC","EACH",IF(CDR!L1231="COLIS","COLIS (CARTON FARDEAU DISPLAY)","PALETTE - BOX")))</f>
        <v/>
      </c>
      <c r="X1230" t="str">
        <f>+IF($C1230="","",IF(CDR!L1231="PALETTE",CDR!M1231,""))</f>
        <v/>
      </c>
      <c r="Z1230" t="str">
        <f>+IF($C1230="","",IF(CDR!N1231="PALETTE","",CDR!M1231))</f>
        <v/>
      </c>
      <c r="AC1230" t="str">
        <f t="shared" si="158"/>
        <v/>
      </c>
      <c r="AD1230" t="str">
        <f>+IF($C1230="","",CDR!$J$2)</f>
        <v/>
      </c>
      <c r="AE1230" t="str">
        <f>+IF(C1230="","",CDR!J1228)</f>
        <v/>
      </c>
      <c r="AF1230" t="str">
        <f t="shared" si="159"/>
        <v/>
      </c>
    </row>
    <row r="1231" spans="1:32" x14ac:dyDescent="0.25">
      <c r="A1231" t="str">
        <f>+IF($C1231="","",IF(CDR!I1232="","",TEXT(CDR!I1232,"00000000000000")))</f>
        <v/>
      </c>
      <c r="B1231" t="str">
        <f t="shared" si="152"/>
        <v/>
      </c>
      <c r="C1231" t="str">
        <f>+IF(CDR!F1232="","",SUBSTITUTE(CDR!F1232,"CHAR (10)"," "))</f>
        <v/>
      </c>
      <c r="D1231" t="str">
        <f>+IF(CDR!F1232="","",SUBSTITUTE(CDR!F1232,"CHAR (10)"," "))</f>
        <v/>
      </c>
      <c r="E1231" t="str">
        <f t="shared" si="153"/>
        <v/>
      </c>
      <c r="F1231" t="str">
        <f>+IF($C1231="","",IF(CDR!G1232="BIO","Oui","Non"))</f>
        <v/>
      </c>
      <c r="G1231" t="str">
        <f>+IF($C1231="","",IF(CDR!D1232="DOMEDIA","MDD",IF(CDR!D1232="APTA","MDD",IF(CDR!D1232="TOP BUDGET","Premier Prix","MN"))))</f>
        <v/>
      </c>
      <c r="H1231" t="str">
        <f>+IF($C1231="","",CDR!D1232)</f>
        <v/>
      </c>
      <c r="K1231" t="str">
        <f>+IF($C1231="","",CDR!$E$2)</f>
        <v/>
      </c>
      <c r="L1231" t="str">
        <f>+IF($C1231="","",CDR!$G$2)</f>
        <v/>
      </c>
      <c r="M1231" t="str">
        <f>+IF($C1231="","",CDR!AN1232)</f>
        <v/>
      </c>
      <c r="N1231" t="str">
        <f>+IF($C1231="","",CDR!AO1232)</f>
        <v/>
      </c>
      <c r="P1231" t="str">
        <f t="shared" si="154"/>
        <v/>
      </c>
      <c r="Q1231" t="str">
        <f>+IF($C1231="","",CDR!A1232)</f>
        <v/>
      </c>
      <c r="S1231" t="str">
        <f t="shared" si="155"/>
        <v/>
      </c>
      <c r="T1231" t="str">
        <f t="shared" si="156"/>
        <v/>
      </c>
      <c r="U1231" t="str">
        <f t="shared" si="157"/>
        <v/>
      </c>
      <c r="V1231" t="str">
        <f>+IF(C1231="","",IF(CDR!L1232="VRAC","Composant sans Colisage","Homogène"))</f>
        <v/>
      </c>
      <c r="W1231" t="str">
        <f>+IF(C1231="","",IF(CDR!L1232="VRAC","EACH",IF(CDR!L1232="COLIS","COLIS (CARTON FARDEAU DISPLAY)","PALETTE - BOX")))</f>
        <v/>
      </c>
      <c r="X1231" t="str">
        <f>+IF($C1231="","",IF(CDR!L1232="PALETTE",CDR!M1232,""))</f>
        <v/>
      </c>
      <c r="Z1231" t="str">
        <f>+IF($C1231="","",IF(CDR!N1232="PALETTE","",CDR!M1232))</f>
        <v/>
      </c>
      <c r="AC1231" t="str">
        <f t="shared" si="158"/>
        <v/>
      </c>
      <c r="AD1231" t="str">
        <f>+IF($C1231="","",CDR!$J$2)</f>
        <v/>
      </c>
      <c r="AE1231" t="str">
        <f>+IF(C1231="","",CDR!J1229)</f>
        <v/>
      </c>
      <c r="AF1231" t="str">
        <f t="shared" si="159"/>
        <v/>
      </c>
    </row>
    <row r="1232" spans="1:32" x14ac:dyDescent="0.25">
      <c r="A1232" t="str">
        <f>+IF($C1232="","",IF(CDR!I1233="","",TEXT(CDR!I1233,"00000000000000")))</f>
        <v/>
      </c>
      <c r="B1232" t="str">
        <f t="shared" si="152"/>
        <v/>
      </c>
      <c r="C1232" t="str">
        <f>+IF(CDR!F1233="","",SUBSTITUTE(CDR!F1233,"CHAR (10)"," "))</f>
        <v/>
      </c>
      <c r="D1232" t="str">
        <f>+IF(CDR!F1233="","",SUBSTITUTE(CDR!F1233,"CHAR (10)"," "))</f>
        <v/>
      </c>
      <c r="E1232" t="str">
        <f t="shared" si="153"/>
        <v/>
      </c>
      <c r="F1232" t="str">
        <f>+IF($C1232="","",IF(CDR!G1233="BIO","Oui","Non"))</f>
        <v/>
      </c>
      <c r="G1232" t="str">
        <f>+IF($C1232="","",IF(CDR!D1233="DOMEDIA","MDD",IF(CDR!D1233="APTA","MDD",IF(CDR!D1233="TOP BUDGET","Premier Prix","MN"))))</f>
        <v/>
      </c>
      <c r="H1232" t="str">
        <f>+IF($C1232="","",CDR!D1233)</f>
        <v/>
      </c>
      <c r="K1232" t="str">
        <f>+IF($C1232="","",CDR!$E$2)</f>
        <v/>
      </c>
      <c r="L1232" t="str">
        <f>+IF($C1232="","",CDR!$G$2)</f>
        <v/>
      </c>
      <c r="M1232" t="str">
        <f>+IF($C1232="","",CDR!AN1233)</f>
        <v/>
      </c>
      <c r="N1232" t="str">
        <f>+IF($C1232="","",CDR!AO1233)</f>
        <v/>
      </c>
      <c r="P1232" t="str">
        <f t="shared" si="154"/>
        <v/>
      </c>
      <c r="Q1232" t="str">
        <f>+IF($C1232="","",CDR!A1233)</f>
        <v/>
      </c>
      <c r="S1232" t="str">
        <f t="shared" si="155"/>
        <v/>
      </c>
      <c r="T1232" t="str">
        <f t="shared" si="156"/>
        <v/>
      </c>
      <c r="U1232" t="str">
        <f t="shared" si="157"/>
        <v/>
      </c>
      <c r="V1232" t="str">
        <f>+IF(C1232="","",IF(CDR!L1233="VRAC","Composant sans Colisage","Homogène"))</f>
        <v/>
      </c>
      <c r="W1232" t="str">
        <f>+IF(C1232="","",IF(CDR!L1233="VRAC","EACH",IF(CDR!L1233="COLIS","COLIS (CARTON FARDEAU DISPLAY)","PALETTE - BOX")))</f>
        <v/>
      </c>
      <c r="X1232" t="str">
        <f>+IF($C1232="","",IF(CDR!L1233="PALETTE",CDR!M1233,""))</f>
        <v/>
      </c>
      <c r="Z1232" t="str">
        <f>+IF($C1232="","",IF(CDR!N1233="PALETTE","",CDR!M1233))</f>
        <v/>
      </c>
      <c r="AC1232" t="str">
        <f t="shared" si="158"/>
        <v/>
      </c>
      <c r="AD1232" t="str">
        <f>+IF($C1232="","",CDR!$J$2)</f>
        <v/>
      </c>
      <c r="AE1232" t="str">
        <f>+IF(C1232="","",CDR!J1230)</f>
        <v/>
      </c>
      <c r="AF1232" t="str">
        <f t="shared" si="159"/>
        <v/>
      </c>
    </row>
    <row r="1233" spans="1:32" x14ac:dyDescent="0.25">
      <c r="A1233" t="str">
        <f>+IF($C1233="","",IF(CDR!I1234="","",TEXT(CDR!I1234,"00000000000000")))</f>
        <v/>
      </c>
      <c r="B1233" t="str">
        <f t="shared" si="152"/>
        <v/>
      </c>
      <c r="C1233" t="str">
        <f>+IF(CDR!F1234="","",SUBSTITUTE(CDR!F1234,"CHAR (10)"," "))</f>
        <v/>
      </c>
      <c r="D1233" t="str">
        <f>+IF(CDR!F1234="","",SUBSTITUTE(CDR!F1234,"CHAR (10)"," "))</f>
        <v/>
      </c>
      <c r="E1233" t="str">
        <f t="shared" si="153"/>
        <v/>
      </c>
      <c r="F1233" t="str">
        <f>+IF($C1233="","",IF(CDR!G1234="BIO","Oui","Non"))</f>
        <v/>
      </c>
      <c r="G1233" t="str">
        <f>+IF($C1233="","",IF(CDR!D1234="DOMEDIA","MDD",IF(CDR!D1234="APTA","MDD",IF(CDR!D1234="TOP BUDGET","Premier Prix","MN"))))</f>
        <v/>
      </c>
      <c r="H1233" t="str">
        <f>+IF($C1233="","",CDR!D1234)</f>
        <v/>
      </c>
      <c r="K1233" t="str">
        <f>+IF($C1233="","",CDR!$E$2)</f>
        <v/>
      </c>
      <c r="L1233" t="str">
        <f>+IF($C1233="","",CDR!$G$2)</f>
        <v/>
      </c>
      <c r="M1233" t="str">
        <f>+IF($C1233="","",CDR!AN1234)</f>
        <v/>
      </c>
      <c r="N1233" t="str">
        <f>+IF($C1233="","",CDR!AO1234)</f>
        <v/>
      </c>
      <c r="P1233" t="str">
        <f t="shared" si="154"/>
        <v/>
      </c>
      <c r="Q1233" t="str">
        <f>+IF($C1233="","",CDR!A1234)</f>
        <v/>
      </c>
      <c r="S1233" t="str">
        <f t="shared" si="155"/>
        <v/>
      </c>
      <c r="T1233" t="str">
        <f t="shared" si="156"/>
        <v/>
      </c>
      <c r="U1233" t="str">
        <f t="shared" si="157"/>
        <v/>
      </c>
      <c r="V1233" t="str">
        <f>+IF(C1233="","",IF(CDR!L1234="VRAC","Composant sans Colisage","Homogène"))</f>
        <v/>
      </c>
      <c r="W1233" t="str">
        <f>+IF(C1233="","",IF(CDR!L1234="VRAC","EACH",IF(CDR!L1234="COLIS","COLIS (CARTON FARDEAU DISPLAY)","PALETTE - BOX")))</f>
        <v/>
      </c>
      <c r="X1233" t="str">
        <f>+IF($C1233="","",IF(CDR!L1234="PALETTE",CDR!M1234,""))</f>
        <v/>
      </c>
      <c r="Z1233" t="str">
        <f>+IF($C1233="","",IF(CDR!N1234="PALETTE","",CDR!M1234))</f>
        <v/>
      </c>
      <c r="AC1233" t="str">
        <f t="shared" si="158"/>
        <v/>
      </c>
      <c r="AD1233" t="str">
        <f>+IF($C1233="","",CDR!$J$2)</f>
        <v/>
      </c>
      <c r="AE1233" t="str">
        <f>+IF(C1233="","",CDR!J1231)</f>
        <v/>
      </c>
      <c r="AF1233" t="str">
        <f t="shared" si="159"/>
        <v/>
      </c>
    </row>
    <row r="1234" spans="1:32" x14ac:dyDescent="0.25">
      <c r="A1234" t="str">
        <f>+IF($C1234="","",IF(CDR!I1235="","",TEXT(CDR!I1235,"00000000000000")))</f>
        <v/>
      </c>
      <c r="B1234" t="str">
        <f t="shared" si="152"/>
        <v/>
      </c>
      <c r="C1234" t="str">
        <f>+IF(CDR!F1235="","",SUBSTITUTE(CDR!F1235,"CHAR (10)"," "))</f>
        <v/>
      </c>
      <c r="D1234" t="str">
        <f>+IF(CDR!F1235="","",SUBSTITUTE(CDR!F1235,"CHAR (10)"," "))</f>
        <v/>
      </c>
      <c r="E1234" t="str">
        <f t="shared" si="153"/>
        <v/>
      </c>
      <c r="F1234" t="str">
        <f>+IF($C1234="","",IF(CDR!G1235="BIO","Oui","Non"))</f>
        <v/>
      </c>
      <c r="G1234" t="str">
        <f>+IF($C1234="","",IF(CDR!D1235="DOMEDIA","MDD",IF(CDR!D1235="APTA","MDD",IF(CDR!D1235="TOP BUDGET","Premier Prix","MN"))))</f>
        <v/>
      </c>
      <c r="H1234" t="str">
        <f>+IF($C1234="","",CDR!D1235)</f>
        <v/>
      </c>
      <c r="K1234" t="str">
        <f>+IF($C1234="","",CDR!$E$2)</f>
        <v/>
      </c>
      <c r="L1234" t="str">
        <f>+IF($C1234="","",CDR!$G$2)</f>
        <v/>
      </c>
      <c r="M1234" t="str">
        <f>+IF($C1234="","",CDR!AN1235)</f>
        <v/>
      </c>
      <c r="N1234" t="str">
        <f>+IF($C1234="","",CDR!AO1235)</f>
        <v/>
      </c>
      <c r="P1234" t="str">
        <f t="shared" si="154"/>
        <v/>
      </c>
      <c r="Q1234" t="str">
        <f>+IF($C1234="","",CDR!A1235)</f>
        <v/>
      </c>
      <c r="S1234" t="str">
        <f t="shared" si="155"/>
        <v/>
      </c>
      <c r="T1234" t="str">
        <f t="shared" si="156"/>
        <v/>
      </c>
      <c r="U1234" t="str">
        <f t="shared" si="157"/>
        <v/>
      </c>
      <c r="V1234" t="str">
        <f>+IF(C1234="","",IF(CDR!L1235="VRAC","Composant sans Colisage","Homogène"))</f>
        <v/>
      </c>
      <c r="W1234" t="str">
        <f>+IF(C1234="","",IF(CDR!L1235="VRAC","EACH",IF(CDR!L1235="COLIS","COLIS (CARTON FARDEAU DISPLAY)","PALETTE - BOX")))</f>
        <v/>
      </c>
      <c r="X1234" t="str">
        <f>+IF($C1234="","",IF(CDR!L1235="PALETTE",CDR!M1235,""))</f>
        <v/>
      </c>
      <c r="Z1234" t="str">
        <f>+IF($C1234="","",IF(CDR!N1235="PALETTE","",CDR!M1235))</f>
        <v/>
      </c>
      <c r="AC1234" t="str">
        <f t="shared" si="158"/>
        <v/>
      </c>
      <c r="AD1234" t="str">
        <f>+IF($C1234="","",CDR!$J$2)</f>
        <v/>
      </c>
      <c r="AE1234" t="str">
        <f>+IF(C1234="","",CDR!J1232)</f>
        <v/>
      </c>
      <c r="AF1234" t="str">
        <f t="shared" si="159"/>
        <v/>
      </c>
    </row>
    <row r="1235" spans="1:32" x14ac:dyDescent="0.25">
      <c r="A1235" t="str">
        <f>+IF($C1235="","",IF(CDR!I1236="","",TEXT(CDR!I1236,"00000000000000")))</f>
        <v/>
      </c>
      <c r="B1235" t="str">
        <f t="shared" si="152"/>
        <v/>
      </c>
      <c r="C1235" t="str">
        <f>+IF(CDR!F1236="","",SUBSTITUTE(CDR!F1236,"CHAR (10)"," "))</f>
        <v/>
      </c>
      <c r="D1235" t="str">
        <f>+IF(CDR!F1236="","",SUBSTITUTE(CDR!F1236,"CHAR (10)"," "))</f>
        <v/>
      </c>
      <c r="E1235" t="str">
        <f t="shared" si="153"/>
        <v/>
      </c>
      <c r="F1235" t="str">
        <f>+IF($C1235="","",IF(CDR!G1236="BIO","Oui","Non"))</f>
        <v/>
      </c>
      <c r="G1235" t="str">
        <f>+IF($C1235="","",IF(CDR!D1236="DOMEDIA","MDD",IF(CDR!D1236="APTA","MDD",IF(CDR!D1236="TOP BUDGET","Premier Prix","MN"))))</f>
        <v/>
      </c>
      <c r="H1235" t="str">
        <f>+IF($C1235="","",CDR!D1236)</f>
        <v/>
      </c>
      <c r="K1235" t="str">
        <f>+IF($C1235="","",CDR!$E$2)</f>
        <v/>
      </c>
      <c r="L1235" t="str">
        <f>+IF($C1235="","",CDR!$G$2)</f>
        <v/>
      </c>
      <c r="M1235" t="str">
        <f>+IF($C1235="","",CDR!AN1236)</f>
        <v/>
      </c>
      <c r="N1235" t="str">
        <f>+IF($C1235="","",CDR!AO1236)</f>
        <v/>
      </c>
      <c r="P1235" t="str">
        <f t="shared" si="154"/>
        <v/>
      </c>
      <c r="Q1235" t="str">
        <f>+IF($C1235="","",CDR!A1236)</f>
        <v/>
      </c>
      <c r="S1235" t="str">
        <f t="shared" si="155"/>
        <v/>
      </c>
      <c r="T1235" t="str">
        <f t="shared" si="156"/>
        <v/>
      </c>
      <c r="U1235" t="str">
        <f t="shared" si="157"/>
        <v/>
      </c>
      <c r="V1235" t="str">
        <f>+IF(C1235="","",IF(CDR!L1236="VRAC","Composant sans Colisage","Homogène"))</f>
        <v/>
      </c>
      <c r="W1235" t="str">
        <f>+IF(C1235="","",IF(CDR!L1236="VRAC","EACH",IF(CDR!L1236="COLIS","COLIS (CARTON FARDEAU DISPLAY)","PALETTE - BOX")))</f>
        <v/>
      </c>
      <c r="X1235" t="str">
        <f>+IF($C1235="","",IF(CDR!L1236="PALETTE",CDR!M1236,""))</f>
        <v/>
      </c>
      <c r="Z1235" t="str">
        <f>+IF($C1235="","",IF(CDR!N1236="PALETTE","",CDR!M1236))</f>
        <v/>
      </c>
      <c r="AC1235" t="str">
        <f t="shared" si="158"/>
        <v/>
      </c>
      <c r="AD1235" t="str">
        <f>+IF($C1235="","",CDR!$J$2)</f>
        <v/>
      </c>
      <c r="AE1235" t="str">
        <f>+IF(C1235="","",CDR!J1233)</f>
        <v/>
      </c>
      <c r="AF1235" t="str">
        <f t="shared" si="159"/>
        <v/>
      </c>
    </row>
    <row r="1236" spans="1:32" x14ac:dyDescent="0.25">
      <c r="A1236" t="str">
        <f>+IF($C1236="","",IF(CDR!I1237="","",TEXT(CDR!I1237,"00000000000000")))</f>
        <v/>
      </c>
      <c r="B1236" t="str">
        <f t="shared" si="152"/>
        <v/>
      </c>
      <c r="C1236" t="str">
        <f>+IF(CDR!F1237="","",SUBSTITUTE(CDR!F1237,"CHAR (10)"," "))</f>
        <v/>
      </c>
      <c r="D1236" t="str">
        <f>+IF(CDR!F1237="","",SUBSTITUTE(CDR!F1237,"CHAR (10)"," "))</f>
        <v/>
      </c>
      <c r="E1236" t="str">
        <f t="shared" si="153"/>
        <v/>
      </c>
      <c r="F1236" t="str">
        <f>+IF($C1236="","",IF(CDR!G1237="BIO","Oui","Non"))</f>
        <v/>
      </c>
      <c r="G1236" t="str">
        <f>+IF($C1236="","",IF(CDR!D1237="DOMEDIA","MDD",IF(CDR!D1237="APTA","MDD",IF(CDR!D1237="TOP BUDGET","Premier Prix","MN"))))</f>
        <v/>
      </c>
      <c r="H1236" t="str">
        <f>+IF($C1236="","",CDR!D1237)</f>
        <v/>
      </c>
      <c r="K1236" t="str">
        <f>+IF($C1236="","",CDR!$E$2)</f>
        <v/>
      </c>
      <c r="L1236" t="str">
        <f>+IF($C1236="","",CDR!$G$2)</f>
        <v/>
      </c>
      <c r="M1236" t="str">
        <f>+IF($C1236="","",CDR!AN1237)</f>
        <v/>
      </c>
      <c r="N1236" t="str">
        <f>+IF($C1236="","",CDR!AO1237)</f>
        <v/>
      </c>
      <c r="P1236" t="str">
        <f t="shared" si="154"/>
        <v/>
      </c>
      <c r="Q1236" t="str">
        <f>+IF($C1236="","",CDR!A1237)</f>
        <v/>
      </c>
      <c r="S1236" t="str">
        <f t="shared" si="155"/>
        <v/>
      </c>
      <c r="T1236" t="str">
        <f t="shared" si="156"/>
        <v/>
      </c>
      <c r="U1236" t="str">
        <f t="shared" si="157"/>
        <v/>
      </c>
      <c r="V1236" t="str">
        <f>+IF(C1236="","",IF(CDR!L1237="VRAC","Composant sans Colisage","Homogène"))</f>
        <v/>
      </c>
      <c r="W1236" t="str">
        <f>+IF(C1236="","",IF(CDR!L1237="VRAC","EACH",IF(CDR!L1237="COLIS","COLIS (CARTON FARDEAU DISPLAY)","PALETTE - BOX")))</f>
        <v/>
      </c>
      <c r="X1236" t="str">
        <f>+IF($C1236="","",IF(CDR!L1237="PALETTE",CDR!M1237,""))</f>
        <v/>
      </c>
      <c r="Z1236" t="str">
        <f>+IF($C1236="","",IF(CDR!N1237="PALETTE","",CDR!M1237))</f>
        <v/>
      </c>
      <c r="AC1236" t="str">
        <f t="shared" si="158"/>
        <v/>
      </c>
      <c r="AD1236" t="str">
        <f>+IF($C1236="","",CDR!$J$2)</f>
        <v/>
      </c>
      <c r="AE1236" t="str">
        <f>+IF(C1236="","",CDR!J1234)</f>
        <v/>
      </c>
      <c r="AF1236" t="str">
        <f t="shared" si="159"/>
        <v/>
      </c>
    </row>
    <row r="1237" spans="1:32" x14ac:dyDescent="0.25">
      <c r="A1237" t="str">
        <f>+IF($C1237="","",IF(CDR!I1238="","",TEXT(CDR!I1238,"00000000000000")))</f>
        <v/>
      </c>
      <c r="B1237" t="str">
        <f t="shared" si="152"/>
        <v/>
      </c>
      <c r="C1237" t="str">
        <f>+IF(CDR!F1238="","",SUBSTITUTE(CDR!F1238,"CHAR (10)"," "))</f>
        <v/>
      </c>
      <c r="D1237" t="str">
        <f>+IF(CDR!F1238="","",SUBSTITUTE(CDR!F1238,"CHAR (10)"," "))</f>
        <v/>
      </c>
      <c r="E1237" t="str">
        <f t="shared" si="153"/>
        <v/>
      </c>
      <c r="F1237" t="str">
        <f>+IF($C1237="","",IF(CDR!G1238="BIO","Oui","Non"))</f>
        <v/>
      </c>
      <c r="G1237" t="str">
        <f>+IF($C1237="","",IF(CDR!D1238="DOMEDIA","MDD",IF(CDR!D1238="APTA","MDD",IF(CDR!D1238="TOP BUDGET","Premier Prix","MN"))))</f>
        <v/>
      </c>
      <c r="H1237" t="str">
        <f>+IF($C1237="","",CDR!D1238)</f>
        <v/>
      </c>
      <c r="K1237" t="str">
        <f>+IF($C1237="","",CDR!$E$2)</f>
        <v/>
      </c>
      <c r="L1237" t="str">
        <f>+IF($C1237="","",CDR!$G$2)</f>
        <v/>
      </c>
      <c r="M1237" t="str">
        <f>+IF($C1237="","",CDR!AN1238)</f>
        <v/>
      </c>
      <c r="N1237" t="str">
        <f>+IF($C1237="","",CDR!AO1238)</f>
        <v/>
      </c>
      <c r="P1237" t="str">
        <f t="shared" si="154"/>
        <v/>
      </c>
      <c r="Q1237" t="str">
        <f>+IF($C1237="","",CDR!A1238)</f>
        <v/>
      </c>
      <c r="S1237" t="str">
        <f t="shared" si="155"/>
        <v/>
      </c>
      <c r="T1237" t="str">
        <f t="shared" si="156"/>
        <v/>
      </c>
      <c r="U1237" t="str">
        <f t="shared" si="157"/>
        <v/>
      </c>
      <c r="V1237" t="str">
        <f>+IF(C1237="","",IF(CDR!L1238="VRAC","Composant sans Colisage","Homogène"))</f>
        <v/>
      </c>
      <c r="W1237" t="str">
        <f>+IF(C1237="","",IF(CDR!L1238="VRAC","EACH",IF(CDR!L1238="COLIS","COLIS (CARTON FARDEAU DISPLAY)","PALETTE - BOX")))</f>
        <v/>
      </c>
      <c r="X1237" t="str">
        <f>+IF($C1237="","",IF(CDR!L1238="PALETTE",CDR!M1238,""))</f>
        <v/>
      </c>
      <c r="Z1237" t="str">
        <f>+IF($C1237="","",IF(CDR!N1238="PALETTE","",CDR!M1238))</f>
        <v/>
      </c>
      <c r="AC1237" t="str">
        <f t="shared" si="158"/>
        <v/>
      </c>
      <c r="AD1237" t="str">
        <f>+IF($C1237="","",CDR!$J$2)</f>
        <v/>
      </c>
      <c r="AE1237" t="str">
        <f>+IF(C1237="","",CDR!J1235)</f>
        <v/>
      </c>
      <c r="AF1237" t="str">
        <f t="shared" si="159"/>
        <v/>
      </c>
    </row>
    <row r="1238" spans="1:32" x14ac:dyDescent="0.25">
      <c r="A1238" t="str">
        <f>+IF($C1238="","",IF(CDR!I1239="","",TEXT(CDR!I1239,"00000000000000")))</f>
        <v/>
      </c>
      <c r="B1238" t="str">
        <f t="shared" si="152"/>
        <v/>
      </c>
      <c r="C1238" t="str">
        <f>+IF(CDR!F1239="","",SUBSTITUTE(CDR!F1239,"CHAR (10)"," "))</f>
        <v/>
      </c>
      <c r="D1238" t="str">
        <f>+IF(CDR!F1239="","",SUBSTITUTE(CDR!F1239,"CHAR (10)"," "))</f>
        <v/>
      </c>
      <c r="E1238" t="str">
        <f t="shared" si="153"/>
        <v/>
      </c>
      <c r="F1238" t="str">
        <f>+IF($C1238="","",IF(CDR!G1239="BIO","Oui","Non"))</f>
        <v/>
      </c>
      <c r="G1238" t="str">
        <f>+IF($C1238="","",IF(CDR!D1239="DOMEDIA","MDD",IF(CDR!D1239="APTA","MDD",IF(CDR!D1239="TOP BUDGET","Premier Prix","MN"))))</f>
        <v/>
      </c>
      <c r="H1238" t="str">
        <f>+IF($C1238="","",CDR!D1239)</f>
        <v/>
      </c>
      <c r="K1238" t="str">
        <f>+IF($C1238="","",CDR!$E$2)</f>
        <v/>
      </c>
      <c r="L1238" t="str">
        <f>+IF($C1238="","",CDR!$G$2)</f>
        <v/>
      </c>
      <c r="M1238" t="str">
        <f>+IF($C1238="","",CDR!AN1239)</f>
        <v/>
      </c>
      <c r="N1238" t="str">
        <f>+IF($C1238="","",CDR!AO1239)</f>
        <v/>
      </c>
      <c r="P1238" t="str">
        <f t="shared" si="154"/>
        <v/>
      </c>
      <c r="Q1238" t="str">
        <f>+IF($C1238="","",CDR!A1239)</f>
        <v/>
      </c>
      <c r="S1238" t="str">
        <f t="shared" si="155"/>
        <v/>
      </c>
      <c r="T1238" t="str">
        <f t="shared" si="156"/>
        <v/>
      </c>
      <c r="U1238" t="str">
        <f t="shared" si="157"/>
        <v/>
      </c>
      <c r="V1238" t="str">
        <f>+IF(C1238="","",IF(CDR!L1239="VRAC","Composant sans Colisage","Homogène"))</f>
        <v/>
      </c>
      <c r="W1238" t="str">
        <f>+IF(C1238="","",IF(CDR!L1239="VRAC","EACH",IF(CDR!L1239="COLIS","COLIS (CARTON FARDEAU DISPLAY)","PALETTE - BOX")))</f>
        <v/>
      </c>
      <c r="X1238" t="str">
        <f>+IF($C1238="","",IF(CDR!L1239="PALETTE",CDR!M1239,""))</f>
        <v/>
      </c>
      <c r="Z1238" t="str">
        <f>+IF($C1238="","",IF(CDR!N1239="PALETTE","",CDR!M1239))</f>
        <v/>
      </c>
      <c r="AC1238" t="str">
        <f t="shared" si="158"/>
        <v/>
      </c>
      <c r="AD1238" t="str">
        <f>+IF($C1238="","",CDR!$J$2)</f>
        <v/>
      </c>
      <c r="AE1238" t="str">
        <f>+IF(C1238="","",CDR!J1236)</f>
        <v/>
      </c>
      <c r="AF1238" t="str">
        <f t="shared" si="159"/>
        <v/>
      </c>
    </row>
    <row r="1239" spans="1:32" x14ac:dyDescent="0.25">
      <c r="A1239" t="str">
        <f>+IF($C1239="","",IF(CDR!I1240="","",TEXT(CDR!I1240,"00000000000000")))</f>
        <v/>
      </c>
      <c r="B1239" t="str">
        <f t="shared" si="152"/>
        <v/>
      </c>
      <c r="C1239" t="str">
        <f>+IF(CDR!F1240="","",SUBSTITUTE(CDR!F1240,"CHAR (10)"," "))</f>
        <v/>
      </c>
      <c r="D1239" t="str">
        <f>+IF(CDR!F1240="","",SUBSTITUTE(CDR!F1240,"CHAR (10)"," "))</f>
        <v/>
      </c>
      <c r="E1239" t="str">
        <f t="shared" si="153"/>
        <v/>
      </c>
      <c r="F1239" t="str">
        <f>+IF($C1239="","",IF(CDR!G1240="BIO","Oui","Non"))</f>
        <v/>
      </c>
      <c r="G1239" t="str">
        <f>+IF($C1239="","",IF(CDR!D1240="DOMEDIA","MDD",IF(CDR!D1240="APTA","MDD",IF(CDR!D1240="TOP BUDGET","Premier Prix","MN"))))</f>
        <v/>
      </c>
      <c r="H1239" t="str">
        <f>+IF($C1239="","",CDR!D1240)</f>
        <v/>
      </c>
      <c r="K1239" t="str">
        <f>+IF($C1239="","",CDR!$E$2)</f>
        <v/>
      </c>
      <c r="L1239" t="str">
        <f>+IF($C1239="","",CDR!$G$2)</f>
        <v/>
      </c>
      <c r="M1239" t="str">
        <f>+IF($C1239="","",CDR!AN1240)</f>
        <v/>
      </c>
      <c r="N1239" t="str">
        <f>+IF($C1239="","",CDR!AO1240)</f>
        <v/>
      </c>
      <c r="P1239" t="str">
        <f t="shared" si="154"/>
        <v/>
      </c>
      <c r="Q1239" t="str">
        <f>+IF($C1239="","",CDR!A1240)</f>
        <v/>
      </c>
      <c r="S1239" t="str">
        <f t="shared" si="155"/>
        <v/>
      </c>
      <c r="T1239" t="str">
        <f t="shared" si="156"/>
        <v/>
      </c>
      <c r="U1239" t="str">
        <f t="shared" si="157"/>
        <v/>
      </c>
      <c r="V1239" t="str">
        <f>+IF(C1239="","",IF(CDR!L1240="VRAC","Composant sans Colisage","Homogène"))</f>
        <v/>
      </c>
      <c r="W1239" t="str">
        <f>+IF(C1239="","",IF(CDR!L1240="VRAC","EACH",IF(CDR!L1240="COLIS","COLIS (CARTON FARDEAU DISPLAY)","PALETTE - BOX")))</f>
        <v/>
      </c>
      <c r="X1239" t="str">
        <f>+IF($C1239="","",IF(CDR!L1240="PALETTE",CDR!M1240,""))</f>
        <v/>
      </c>
      <c r="Z1239" t="str">
        <f>+IF($C1239="","",IF(CDR!N1240="PALETTE","",CDR!M1240))</f>
        <v/>
      </c>
      <c r="AC1239" t="str">
        <f t="shared" si="158"/>
        <v/>
      </c>
      <c r="AD1239" t="str">
        <f>+IF($C1239="","",CDR!$J$2)</f>
        <v/>
      </c>
      <c r="AE1239" t="str">
        <f>+IF(C1239="","",CDR!J1237)</f>
        <v/>
      </c>
      <c r="AF1239" t="str">
        <f t="shared" si="159"/>
        <v/>
      </c>
    </row>
    <row r="1240" spans="1:32" x14ac:dyDescent="0.25">
      <c r="A1240" t="str">
        <f>+IF($C1240="","",IF(CDR!I1241="","",TEXT(CDR!I1241,"00000000000000")))</f>
        <v/>
      </c>
      <c r="B1240" t="str">
        <f t="shared" si="152"/>
        <v/>
      </c>
      <c r="C1240" t="str">
        <f>+IF(CDR!F1241="","",SUBSTITUTE(CDR!F1241,"CHAR (10)"," "))</f>
        <v/>
      </c>
      <c r="D1240" t="str">
        <f>+IF(CDR!F1241="","",SUBSTITUTE(CDR!F1241,"CHAR (10)"," "))</f>
        <v/>
      </c>
      <c r="E1240" t="str">
        <f t="shared" si="153"/>
        <v/>
      </c>
      <c r="F1240" t="str">
        <f>+IF($C1240="","",IF(CDR!G1241="BIO","Oui","Non"))</f>
        <v/>
      </c>
      <c r="G1240" t="str">
        <f>+IF($C1240="","",IF(CDR!D1241="DOMEDIA","MDD",IF(CDR!D1241="APTA","MDD",IF(CDR!D1241="TOP BUDGET","Premier Prix","MN"))))</f>
        <v/>
      </c>
      <c r="H1240" t="str">
        <f>+IF($C1240="","",CDR!D1241)</f>
        <v/>
      </c>
      <c r="K1240" t="str">
        <f>+IF($C1240="","",CDR!$E$2)</f>
        <v/>
      </c>
      <c r="L1240" t="str">
        <f>+IF($C1240="","",CDR!$G$2)</f>
        <v/>
      </c>
      <c r="M1240" t="str">
        <f>+IF($C1240="","",CDR!AN1241)</f>
        <v/>
      </c>
      <c r="N1240" t="str">
        <f>+IF($C1240="","",CDR!AO1241)</f>
        <v/>
      </c>
      <c r="P1240" t="str">
        <f t="shared" si="154"/>
        <v/>
      </c>
      <c r="Q1240" t="str">
        <f>+IF($C1240="","",CDR!A1241)</f>
        <v/>
      </c>
      <c r="S1240" t="str">
        <f t="shared" si="155"/>
        <v/>
      </c>
      <c r="T1240" t="str">
        <f t="shared" si="156"/>
        <v/>
      </c>
      <c r="U1240" t="str">
        <f t="shared" si="157"/>
        <v/>
      </c>
      <c r="V1240" t="str">
        <f>+IF(C1240="","",IF(CDR!L1241="VRAC","Composant sans Colisage","Homogène"))</f>
        <v/>
      </c>
      <c r="W1240" t="str">
        <f>+IF(C1240="","",IF(CDR!L1241="VRAC","EACH",IF(CDR!L1241="COLIS","COLIS (CARTON FARDEAU DISPLAY)","PALETTE - BOX")))</f>
        <v/>
      </c>
      <c r="X1240" t="str">
        <f>+IF($C1240="","",IF(CDR!L1241="PALETTE",CDR!M1241,""))</f>
        <v/>
      </c>
      <c r="Z1240" t="str">
        <f>+IF($C1240="","",IF(CDR!N1241="PALETTE","",CDR!M1241))</f>
        <v/>
      </c>
      <c r="AC1240" t="str">
        <f t="shared" si="158"/>
        <v/>
      </c>
      <c r="AD1240" t="str">
        <f>+IF($C1240="","",CDR!$J$2)</f>
        <v/>
      </c>
      <c r="AE1240" t="str">
        <f>+IF(C1240="","",CDR!J1238)</f>
        <v/>
      </c>
      <c r="AF1240" t="str">
        <f t="shared" si="159"/>
        <v/>
      </c>
    </row>
    <row r="1241" spans="1:32" x14ac:dyDescent="0.25">
      <c r="A1241" t="str">
        <f>+IF($C1241="","",IF(CDR!I1242="","",TEXT(CDR!I1242,"00000000000000")))</f>
        <v/>
      </c>
      <c r="B1241" t="str">
        <f t="shared" si="152"/>
        <v/>
      </c>
      <c r="C1241" t="str">
        <f>+IF(CDR!F1242="","",SUBSTITUTE(CDR!F1242,"CHAR (10)"," "))</f>
        <v/>
      </c>
      <c r="D1241" t="str">
        <f>+IF(CDR!F1242="","",SUBSTITUTE(CDR!F1242,"CHAR (10)"," "))</f>
        <v/>
      </c>
      <c r="E1241" t="str">
        <f t="shared" si="153"/>
        <v/>
      </c>
      <c r="F1241" t="str">
        <f>+IF($C1241="","",IF(CDR!G1242="BIO","Oui","Non"))</f>
        <v/>
      </c>
      <c r="G1241" t="str">
        <f>+IF($C1241="","",IF(CDR!D1242="DOMEDIA","MDD",IF(CDR!D1242="APTA","MDD",IF(CDR!D1242="TOP BUDGET","Premier Prix","MN"))))</f>
        <v/>
      </c>
      <c r="H1241" t="str">
        <f>+IF($C1241="","",CDR!D1242)</f>
        <v/>
      </c>
      <c r="K1241" t="str">
        <f>+IF($C1241="","",CDR!$E$2)</f>
        <v/>
      </c>
      <c r="L1241" t="str">
        <f>+IF($C1241="","",CDR!$G$2)</f>
        <v/>
      </c>
      <c r="M1241" t="str">
        <f>+IF($C1241="","",CDR!AN1242)</f>
        <v/>
      </c>
      <c r="N1241" t="str">
        <f>+IF($C1241="","",CDR!AO1242)</f>
        <v/>
      </c>
      <c r="P1241" t="str">
        <f t="shared" si="154"/>
        <v/>
      </c>
      <c r="Q1241" t="str">
        <f>+IF($C1241="","",CDR!A1242)</f>
        <v/>
      </c>
      <c r="S1241" t="str">
        <f t="shared" si="155"/>
        <v/>
      </c>
      <c r="T1241" t="str">
        <f t="shared" si="156"/>
        <v/>
      </c>
      <c r="U1241" t="str">
        <f t="shared" si="157"/>
        <v/>
      </c>
      <c r="V1241" t="str">
        <f>+IF(C1241="","",IF(CDR!L1242="VRAC","Composant sans Colisage","Homogène"))</f>
        <v/>
      </c>
      <c r="W1241" t="str">
        <f>+IF(C1241="","",IF(CDR!L1242="VRAC","EACH",IF(CDR!L1242="COLIS","COLIS (CARTON FARDEAU DISPLAY)","PALETTE - BOX")))</f>
        <v/>
      </c>
      <c r="X1241" t="str">
        <f>+IF($C1241="","",IF(CDR!L1242="PALETTE",CDR!M1242,""))</f>
        <v/>
      </c>
      <c r="Z1241" t="str">
        <f>+IF($C1241="","",IF(CDR!N1242="PALETTE","",CDR!M1242))</f>
        <v/>
      </c>
      <c r="AC1241" t="str">
        <f t="shared" si="158"/>
        <v/>
      </c>
      <c r="AD1241" t="str">
        <f>+IF($C1241="","",CDR!$J$2)</f>
        <v/>
      </c>
      <c r="AE1241" t="str">
        <f>+IF(C1241="","",CDR!J1239)</f>
        <v/>
      </c>
      <c r="AF1241" t="str">
        <f t="shared" si="159"/>
        <v/>
      </c>
    </row>
    <row r="1242" spans="1:32" x14ac:dyDescent="0.25">
      <c r="A1242" t="str">
        <f>+IF($C1242="","",IF(CDR!I1243="","",TEXT(CDR!I1243,"00000000000000")))</f>
        <v/>
      </c>
      <c r="B1242" t="str">
        <f t="shared" si="152"/>
        <v/>
      </c>
      <c r="C1242" t="str">
        <f>+IF(CDR!F1243="","",SUBSTITUTE(CDR!F1243,"CHAR (10)"," "))</f>
        <v/>
      </c>
      <c r="D1242" t="str">
        <f>+IF(CDR!F1243="","",SUBSTITUTE(CDR!F1243,"CHAR (10)"," "))</f>
        <v/>
      </c>
      <c r="E1242" t="str">
        <f t="shared" si="153"/>
        <v/>
      </c>
      <c r="F1242" t="str">
        <f>+IF($C1242="","",IF(CDR!G1243="BIO","Oui","Non"))</f>
        <v/>
      </c>
      <c r="G1242" t="str">
        <f>+IF($C1242="","",IF(CDR!D1243="DOMEDIA","MDD",IF(CDR!D1243="APTA","MDD",IF(CDR!D1243="TOP BUDGET","Premier Prix","MN"))))</f>
        <v/>
      </c>
      <c r="H1242" t="str">
        <f>+IF($C1242="","",CDR!D1243)</f>
        <v/>
      </c>
      <c r="K1242" t="str">
        <f>+IF($C1242="","",CDR!$E$2)</f>
        <v/>
      </c>
      <c r="L1242" t="str">
        <f>+IF($C1242="","",CDR!$G$2)</f>
        <v/>
      </c>
      <c r="M1242" t="str">
        <f>+IF($C1242="","",CDR!AN1243)</f>
        <v/>
      </c>
      <c r="N1242" t="str">
        <f>+IF($C1242="","",CDR!AO1243)</f>
        <v/>
      </c>
      <c r="P1242" t="str">
        <f t="shared" si="154"/>
        <v/>
      </c>
      <c r="Q1242" t="str">
        <f>+IF($C1242="","",CDR!A1243)</f>
        <v/>
      </c>
      <c r="S1242" t="str">
        <f t="shared" si="155"/>
        <v/>
      </c>
      <c r="T1242" t="str">
        <f t="shared" si="156"/>
        <v/>
      </c>
      <c r="U1242" t="str">
        <f t="shared" si="157"/>
        <v/>
      </c>
      <c r="V1242" t="str">
        <f>+IF(C1242="","",IF(CDR!L1243="VRAC","Composant sans Colisage","Homogène"))</f>
        <v/>
      </c>
      <c r="W1242" t="str">
        <f>+IF(C1242="","",IF(CDR!L1243="VRAC","EACH",IF(CDR!L1243="COLIS","COLIS (CARTON FARDEAU DISPLAY)","PALETTE - BOX")))</f>
        <v/>
      </c>
      <c r="X1242" t="str">
        <f>+IF($C1242="","",IF(CDR!L1243="PALETTE",CDR!M1243,""))</f>
        <v/>
      </c>
      <c r="Z1242" t="str">
        <f>+IF($C1242="","",IF(CDR!N1243="PALETTE","",CDR!M1243))</f>
        <v/>
      </c>
      <c r="AC1242" t="str">
        <f t="shared" si="158"/>
        <v/>
      </c>
      <c r="AD1242" t="str">
        <f>+IF($C1242="","",CDR!$J$2)</f>
        <v/>
      </c>
      <c r="AE1242" t="str">
        <f>+IF(C1242="","",CDR!J1240)</f>
        <v/>
      </c>
      <c r="AF1242" t="str">
        <f t="shared" si="159"/>
        <v/>
      </c>
    </row>
    <row r="1243" spans="1:32" x14ac:dyDescent="0.25">
      <c r="A1243" t="str">
        <f>+IF($C1243="","",IF(CDR!I1244="","",TEXT(CDR!I1244,"00000000000000")))</f>
        <v/>
      </c>
      <c r="B1243" t="str">
        <f t="shared" si="152"/>
        <v/>
      </c>
      <c r="C1243" t="str">
        <f>+IF(CDR!F1244="","",SUBSTITUTE(CDR!F1244,"CHAR (10)"," "))</f>
        <v/>
      </c>
      <c r="D1243" t="str">
        <f>+IF(CDR!F1244="","",SUBSTITUTE(CDR!F1244,"CHAR (10)"," "))</f>
        <v/>
      </c>
      <c r="E1243" t="str">
        <f t="shared" si="153"/>
        <v/>
      </c>
      <c r="F1243" t="str">
        <f>+IF($C1243="","",IF(CDR!G1244="BIO","Oui","Non"))</f>
        <v/>
      </c>
      <c r="G1243" t="str">
        <f>+IF($C1243="","",IF(CDR!D1244="DOMEDIA","MDD",IF(CDR!D1244="APTA","MDD",IF(CDR!D1244="TOP BUDGET","Premier Prix","MN"))))</f>
        <v/>
      </c>
      <c r="H1243" t="str">
        <f>+IF($C1243="","",CDR!D1244)</f>
        <v/>
      </c>
      <c r="K1243" t="str">
        <f>+IF($C1243="","",CDR!$E$2)</f>
        <v/>
      </c>
      <c r="L1243" t="str">
        <f>+IF($C1243="","",CDR!$G$2)</f>
        <v/>
      </c>
      <c r="M1243" t="str">
        <f>+IF($C1243="","",CDR!AN1244)</f>
        <v/>
      </c>
      <c r="N1243" t="str">
        <f>+IF($C1243="","",CDR!AO1244)</f>
        <v/>
      </c>
      <c r="P1243" t="str">
        <f t="shared" si="154"/>
        <v/>
      </c>
      <c r="Q1243" t="str">
        <f>+IF($C1243="","",CDR!A1244)</f>
        <v/>
      </c>
      <c r="S1243" t="str">
        <f t="shared" si="155"/>
        <v/>
      </c>
      <c r="T1243" t="str">
        <f t="shared" si="156"/>
        <v/>
      </c>
      <c r="U1243" t="str">
        <f t="shared" si="157"/>
        <v/>
      </c>
      <c r="V1243" t="str">
        <f>+IF(C1243="","",IF(CDR!L1244="VRAC","Composant sans Colisage","Homogène"))</f>
        <v/>
      </c>
      <c r="W1243" t="str">
        <f>+IF(C1243="","",IF(CDR!L1244="VRAC","EACH",IF(CDR!L1244="COLIS","COLIS (CARTON FARDEAU DISPLAY)","PALETTE - BOX")))</f>
        <v/>
      </c>
      <c r="X1243" t="str">
        <f>+IF($C1243="","",IF(CDR!L1244="PALETTE",CDR!M1244,""))</f>
        <v/>
      </c>
      <c r="Z1243" t="str">
        <f>+IF($C1243="","",IF(CDR!N1244="PALETTE","",CDR!M1244))</f>
        <v/>
      </c>
      <c r="AC1243" t="str">
        <f t="shared" si="158"/>
        <v/>
      </c>
      <c r="AD1243" t="str">
        <f>+IF($C1243="","",CDR!$J$2)</f>
        <v/>
      </c>
      <c r="AE1243" t="str">
        <f>+IF(C1243="","",CDR!J1241)</f>
        <v/>
      </c>
      <c r="AF1243" t="str">
        <f t="shared" si="159"/>
        <v/>
      </c>
    </row>
    <row r="1244" spans="1:32" x14ac:dyDescent="0.25">
      <c r="A1244" t="str">
        <f>+IF($C1244="","",IF(CDR!I1245="","",TEXT(CDR!I1245,"00000000000000")))</f>
        <v/>
      </c>
      <c r="B1244" t="str">
        <f t="shared" si="152"/>
        <v/>
      </c>
      <c r="C1244" t="str">
        <f>+IF(CDR!F1245="","",SUBSTITUTE(CDR!F1245,"CHAR (10)"," "))</f>
        <v/>
      </c>
      <c r="D1244" t="str">
        <f>+IF(CDR!F1245="","",SUBSTITUTE(CDR!F1245,"CHAR (10)"," "))</f>
        <v/>
      </c>
      <c r="E1244" t="str">
        <f t="shared" si="153"/>
        <v/>
      </c>
      <c r="F1244" t="str">
        <f>+IF($C1244="","",IF(CDR!G1245="BIO","Oui","Non"))</f>
        <v/>
      </c>
      <c r="G1244" t="str">
        <f>+IF($C1244="","",IF(CDR!D1245="DOMEDIA","MDD",IF(CDR!D1245="APTA","MDD",IF(CDR!D1245="TOP BUDGET","Premier Prix","MN"))))</f>
        <v/>
      </c>
      <c r="H1244" t="str">
        <f>+IF($C1244="","",CDR!D1245)</f>
        <v/>
      </c>
      <c r="K1244" t="str">
        <f>+IF($C1244="","",CDR!$E$2)</f>
        <v/>
      </c>
      <c r="L1244" t="str">
        <f>+IF($C1244="","",CDR!$G$2)</f>
        <v/>
      </c>
      <c r="M1244" t="str">
        <f>+IF($C1244="","",CDR!AN1245)</f>
        <v/>
      </c>
      <c r="N1244" t="str">
        <f>+IF($C1244="","",CDR!AO1245)</f>
        <v/>
      </c>
      <c r="P1244" t="str">
        <f t="shared" si="154"/>
        <v/>
      </c>
      <c r="Q1244" t="str">
        <f>+IF($C1244="","",CDR!A1245)</f>
        <v/>
      </c>
      <c r="S1244" t="str">
        <f t="shared" si="155"/>
        <v/>
      </c>
      <c r="T1244" t="str">
        <f t="shared" si="156"/>
        <v/>
      </c>
      <c r="U1244" t="str">
        <f t="shared" si="157"/>
        <v/>
      </c>
      <c r="V1244" t="str">
        <f>+IF(C1244="","",IF(CDR!L1245="VRAC","Composant sans Colisage","Homogène"))</f>
        <v/>
      </c>
      <c r="W1244" t="str">
        <f>+IF(C1244="","",IF(CDR!L1245="VRAC","EACH",IF(CDR!L1245="COLIS","COLIS (CARTON FARDEAU DISPLAY)","PALETTE - BOX")))</f>
        <v/>
      </c>
      <c r="X1244" t="str">
        <f>+IF($C1244="","",IF(CDR!L1245="PALETTE",CDR!M1245,""))</f>
        <v/>
      </c>
      <c r="Z1244" t="str">
        <f>+IF($C1244="","",IF(CDR!N1245="PALETTE","",CDR!M1245))</f>
        <v/>
      </c>
      <c r="AC1244" t="str">
        <f t="shared" si="158"/>
        <v/>
      </c>
      <c r="AD1244" t="str">
        <f>+IF($C1244="","",CDR!$J$2)</f>
        <v/>
      </c>
      <c r="AE1244" t="str">
        <f>+IF(C1244="","",CDR!J1242)</f>
        <v/>
      </c>
      <c r="AF1244" t="str">
        <f t="shared" si="159"/>
        <v/>
      </c>
    </row>
    <row r="1245" spans="1:32" x14ac:dyDescent="0.25">
      <c r="A1245" t="str">
        <f>+IF($C1245="","",IF(CDR!I1246="","",TEXT(CDR!I1246,"00000000000000")))</f>
        <v/>
      </c>
      <c r="B1245" t="str">
        <f t="shared" si="152"/>
        <v/>
      </c>
      <c r="C1245" t="str">
        <f>+IF(CDR!F1246="","",SUBSTITUTE(CDR!F1246,"CHAR (10)"," "))</f>
        <v/>
      </c>
      <c r="D1245" t="str">
        <f>+IF(CDR!F1246="","",SUBSTITUTE(CDR!F1246,"CHAR (10)"," "))</f>
        <v/>
      </c>
      <c r="E1245" t="str">
        <f t="shared" si="153"/>
        <v/>
      </c>
      <c r="F1245" t="str">
        <f>+IF($C1245="","",IF(CDR!G1246="BIO","Oui","Non"))</f>
        <v/>
      </c>
      <c r="G1245" t="str">
        <f>+IF($C1245="","",IF(CDR!D1246="DOMEDIA","MDD",IF(CDR!D1246="APTA","MDD",IF(CDR!D1246="TOP BUDGET","Premier Prix","MN"))))</f>
        <v/>
      </c>
      <c r="H1245" t="str">
        <f>+IF($C1245="","",CDR!D1246)</f>
        <v/>
      </c>
      <c r="K1245" t="str">
        <f>+IF($C1245="","",CDR!$E$2)</f>
        <v/>
      </c>
      <c r="L1245" t="str">
        <f>+IF($C1245="","",CDR!$G$2)</f>
        <v/>
      </c>
      <c r="M1245" t="str">
        <f>+IF($C1245="","",CDR!AN1246)</f>
        <v/>
      </c>
      <c r="N1245" t="str">
        <f>+IF($C1245="","",CDR!AO1246)</f>
        <v/>
      </c>
      <c r="P1245" t="str">
        <f t="shared" si="154"/>
        <v/>
      </c>
      <c r="Q1245" t="str">
        <f>+IF($C1245="","",CDR!A1246)</f>
        <v/>
      </c>
      <c r="S1245" t="str">
        <f t="shared" si="155"/>
        <v/>
      </c>
      <c r="T1245" t="str">
        <f t="shared" si="156"/>
        <v/>
      </c>
      <c r="U1245" t="str">
        <f t="shared" si="157"/>
        <v/>
      </c>
      <c r="V1245" t="str">
        <f>+IF(C1245="","",IF(CDR!L1246="VRAC","Composant sans Colisage","Homogène"))</f>
        <v/>
      </c>
      <c r="W1245" t="str">
        <f>+IF(C1245="","",IF(CDR!L1246="VRAC","EACH",IF(CDR!L1246="COLIS","COLIS (CARTON FARDEAU DISPLAY)","PALETTE - BOX")))</f>
        <v/>
      </c>
      <c r="X1245" t="str">
        <f>+IF($C1245="","",IF(CDR!L1246="PALETTE",CDR!M1246,""))</f>
        <v/>
      </c>
      <c r="Z1245" t="str">
        <f>+IF($C1245="","",IF(CDR!N1246="PALETTE","",CDR!M1246))</f>
        <v/>
      </c>
      <c r="AC1245" t="str">
        <f t="shared" si="158"/>
        <v/>
      </c>
      <c r="AD1245" t="str">
        <f>+IF($C1245="","",CDR!$J$2)</f>
        <v/>
      </c>
      <c r="AE1245" t="str">
        <f>+IF(C1245="","",CDR!J1243)</f>
        <v/>
      </c>
      <c r="AF1245" t="str">
        <f t="shared" si="159"/>
        <v/>
      </c>
    </row>
    <row r="1246" spans="1:32" x14ac:dyDescent="0.25">
      <c r="A1246" t="str">
        <f>+IF($C1246="","",IF(CDR!I1247="","",TEXT(CDR!I1247,"00000000000000")))</f>
        <v/>
      </c>
      <c r="B1246" t="str">
        <f t="shared" si="152"/>
        <v/>
      </c>
      <c r="C1246" t="str">
        <f>+IF(CDR!F1247="","",SUBSTITUTE(CDR!F1247,"CHAR (10)"," "))</f>
        <v/>
      </c>
      <c r="D1246" t="str">
        <f>+IF(CDR!F1247="","",SUBSTITUTE(CDR!F1247,"CHAR (10)"," "))</f>
        <v/>
      </c>
      <c r="E1246" t="str">
        <f t="shared" si="153"/>
        <v/>
      </c>
      <c r="F1246" t="str">
        <f>+IF($C1246="","",IF(CDR!G1247="BIO","Oui","Non"))</f>
        <v/>
      </c>
      <c r="G1246" t="str">
        <f>+IF($C1246="","",IF(CDR!D1247="DOMEDIA","MDD",IF(CDR!D1247="APTA","MDD",IF(CDR!D1247="TOP BUDGET","Premier Prix","MN"))))</f>
        <v/>
      </c>
      <c r="H1246" t="str">
        <f>+IF($C1246="","",CDR!D1247)</f>
        <v/>
      </c>
      <c r="K1246" t="str">
        <f>+IF($C1246="","",CDR!$E$2)</f>
        <v/>
      </c>
      <c r="L1246" t="str">
        <f>+IF($C1246="","",CDR!$G$2)</f>
        <v/>
      </c>
      <c r="M1246" t="str">
        <f>+IF($C1246="","",CDR!AN1247)</f>
        <v/>
      </c>
      <c r="N1246" t="str">
        <f>+IF($C1246="","",CDR!AO1247)</f>
        <v/>
      </c>
      <c r="P1246" t="str">
        <f t="shared" si="154"/>
        <v/>
      </c>
      <c r="Q1246" t="str">
        <f>+IF($C1246="","",CDR!A1247)</f>
        <v/>
      </c>
      <c r="S1246" t="str">
        <f t="shared" si="155"/>
        <v/>
      </c>
      <c r="T1246" t="str">
        <f t="shared" si="156"/>
        <v/>
      </c>
      <c r="U1246" t="str">
        <f t="shared" si="157"/>
        <v/>
      </c>
      <c r="V1246" t="str">
        <f>+IF(C1246="","",IF(CDR!L1247="VRAC","Composant sans Colisage","Homogène"))</f>
        <v/>
      </c>
      <c r="W1246" t="str">
        <f>+IF(C1246="","",IF(CDR!L1247="VRAC","EACH",IF(CDR!L1247="COLIS","COLIS (CARTON FARDEAU DISPLAY)","PALETTE - BOX")))</f>
        <v/>
      </c>
      <c r="X1246" t="str">
        <f>+IF($C1246="","",IF(CDR!L1247="PALETTE",CDR!M1247,""))</f>
        <v/>
      </c>
      <c r="Z1246" t="str">
        <f>+IF($C1246="","",IF(CDR!N1247="PALETTE","",CDR!M1247))</f>
        <v/>
      </c>
      <c r="AC1246" t="str">
        <f t="shared" si="158"/>
        <v/>
      </c>
      <c r="AD1246" t="str">
        <f>+IF($C1246="","",CDR!$J$2)</f>
        <v/>
      </c>
      <c r="AE1246" t="str">
        <f>+IF(C1246="","",CDR!J1244)</f>
        <v/>
      </c>
      <c r="AF1246" t="str">
        <f t="shared" si="159"/>
        <v/>
      </c>
    </row>
    <row r="1247" spans="1:32" x14ac:dyDescent="0.25">
      <c r="A1247" t="str">
        <f>+IF($C1247="","",IF(CDR!I1248="","",TEXT(CDR!I1248,"00000000000000")))</f>
        <v/>
      </c>
      <c r="B1247" t="str">
        <f t="shared" si="152"/>
        <v/>
      </c>
      <c r="C1247" t="str">
        <f>+IF(CDR!F1248="","",SUBSTITUTE(CDR!F1248,"CHAR (10)"," "))</f>
        <v/>
      </c>
      <c r="D1247" t="str">
        <f>+IF(CDR!F1248="","",SUBSTITUTE(CDR!F1248,"CHAR (10)"," "))</f>
        <v/>
      </c>
      <c r="E1247" t="str">
        <f t="shared" si="153"/>
        <v/>
      </c>
      <c r="F1247" t="str">
        <f>+IF($C1247="","",IF(CDR!G1248="BIO","Oui","Non"))</f>
        <v/>
      </c>
      <c r="G1247" t="str">
        <f>+IF($C1247="","",IF(CDR!D1248="DOMEDIA","MDD",IF(CDR!D1248="APTA","MDD",IF(CDR!D1248="TOP BUDGET","Premier Prix","MN"))))</f>
        <v/>
      </c>
      <c r="H1247" t="str">
        <f>+IF($C1247="","",CDR!D1248)</f>
        <v/>
      </c>
      <c r="K1247" t="str">
        <f>+IF($C1247="","",CDR!$E$2)</f>
        <v/>
      </c>
      <c r="L1247" t="str">
        <f>+IF($C1247="","",CDR!$G$2)</f>
        <v/>
      </c>
      <c r="M1247" t="str">
        <f>+IF($C1247="","",CDR!AN1248)</f>
        <v/>
      </c>
      <c r="N1247" t="str">
        <f>+IF($C1247="","",CDR!AO1248)</f>
        <v/>
      </c>
      <c r="P1247" t="str">
        <f t="shared" si="154"/>
        <v/>
      </c>
      <c r="Q1247" t="str">
        <f>+IF($C1247="","",CDR!A1248)</f>
        <v/>
      </c>
      <c r="S1247" t="str">
        <f t="shared" si="155"/>
        <v/>
      </c>
      <c r="T1247" t="str">
        <f t="shared" si="156"/>
        <v/>
      </c>
      <c r="U1247" t="str">
        <f t="shared" si="157"/>
        <v/>
      </c>
      <c r="V1247" t="str">
        <f>+IF(C1247="","",IF(CDR!L1248="VRAC","Composant sans Colisage","Homogène"))</f>
        <v/>
      </c>
      <c r="W1247" t="str">
        <f>+IF(C1247="","",IF(CDR!L1248="VRAC","EACH",IF(CDR!L1248="COLIS","COLIS (CARTON FARDEAU DISPLAY)","PALETTE - BOX")))</f>
        <v/>
      </c>
      <c r="X1247" t="str">
        <f>+IF($C1247="","",IF(CDR!L1248="PALETTE",CDR!M1248,""))</f>
        <v/>
      </c>
      <c r="Z1247" t="str">
        <f>+IF($C1247="","",IF(CDR!N1248="PALETTE","",CDR!M1248))</f>
        <v/>
      </c>
      <c r="AC1247" t="str">
        <f t="shared" si="158"/>
        <v/>
      </c>
      <c r="AD1247" t="str">
        <f>+IF($C1247="","",CDR!$J$2)</f>
        <v/>
      </c>
      <c r="AE1247" t="str">
        <f>+IF(C1247="","",CDR!J1245)</f>
        <v/>
      </c>
      <c r="AF1247" t="str">
        <f t="shared" si="159"/>
        <v/>
      </c>
    </row>
    <row r="1248" spans="1:32" x14ac:dyDescent="0.25">
      <c r="A1248" t="str">
        <f>+IF($C1248="","",IF(CDR!I1249="","",TEXT(CDR!I1249,"00000000000000")))</f>
        <v/>
      </c>
      <c r="B1248" t="str">
        <f t="shared" si="152"/>
        <v/>
      </c>
      <c r="C1248" t="str">
        <f>+IF(CDR!F1249="","",SUBSTITUTE(CDR!F1249,"CHAR (10)"," "))</f>
        <v/>
      </c>
      <c r="D1248" t="str">
        <f>+IF(CDR!F1249="","",SUBSTITUTE(CDR!F1249,"CHAR (10)"," "))</f>
        <v/>
      </c>
      <c r="E1248" t="str">
        <f t="shared" si="153"/>
        <v/>
      </c>
      <c r="F1248" t="str">
        <f>+IF($C1248="","",IF(CDR!G1249="BIO","Oui","Non"))</f>
        <v/>
      </c>
      <c r="G1248" t="str">
        <f>+IF($C1248="","",IF(CDR!D1249="DOMEDIA","MDD",IF(CDR!D1249="APTA","MDD",IF(CDR!D1249="TOP BUDGET","Premier Prix","MN"))))</f>
        <v/>
      </c>
      <c r="H1248" t="str">
        <f>+IF($C1248="","",CDR!D1249)</f>
        <v/>
      </c>
      <c r="K1248" t="str">
        <f>+IF($C1248="","",CDR!$E$2)</f>
        <v/>
      </c>
      <c r="L1248" t="str">
        <f>+IF($C1248="","",CDR!$G$2)</f>
        <v/>
      </c>
      <c r="M1248" t="str">
        <f>+IF($C1248="","",CDR!AN1249)</f>
        <v/>
      </c>
      <c r="N1248" t="str">
        <f>+IF($C1248="","",CDR!AO1249)</f>
        <v/>
      </c>
      <c r="P1248" t="str">
        <f t="shared" si="154"/>
        <v/>
      </c>
      <c r="Q1248" t="str">
        <f>+IF($C1248="","",CDR!A1249)</f>
        <v/>
      </c>
      <c r="S1248" t="str">
        <f t="shared" si="155"/>
        <v/>
      </c>
      <c r="T1248" t="str">
        <f t="shared" si="156"/>
        <v/>
      </c>
      <c r="U1248" t="str">
        <f t="shared" si="157"/>
        <v/>
      </c>
      <c r="V1248" t="str">
        <f>+IF(C1248="","",IF(CDR!L1249="VRAC","Composant sans Colisage","Homogène"))</f>
        <v/>
      </c>
      <c r="W1248" t="str">
        <f>+IF(C1248="","",IF(CDR!L1249="VRAC","EACH",IF(CDR!L1249="COLIS","COLIS (CARTON FARDEAU DISPLAY)","PALETTE - BOX")))</f>
        <v/>
      </c>
      <c r="X1248" t="str">
        <f>+IF($C1248="","",IF(CDR!L1249="PALETTE",CDR!M1249,""))</f>
        <v/>
      </c>
      <c r="Z1248" t="str">
        <f>+IF($C1248="","",IF(CDR!N1249="PALETTE","",CDR!M1249))</f>
        <v/>
      </c>
      <c r="AC1248" t="str">
        <f t="shared" si="158"/>
        <v/>
      </c>
      <c r="AD1248" t="str">
        <f>+IF($C1248="","",CDR!$J$2)</f>
        <v/>
      </c>
      <c r="AE1248" t="str">
        <f>+IF(C1248="","",CDR!J1246)</f>
        <v/>
      </c>
      <c r="AF1248" t="str">
        <f t="shared" si="159"/>
        <v/>
      </c>
    </row>
    <row r="1249" spans="1:32" x14ac:dyDescent="0.25">
      <c r="A1249" t="str">
        <f>+IF($C1249="","",IF(CDR!I1250="","",TEXT(CDR!I1250,"00000000000000")))</f>
        <v/>
      </c>
      <c r="B1249" t="str">
        <f t="shared" si="152"/>
        <v/>
      </c>
      <c r="C1249" t="str">
        <f>+IF(CDR!F1250="","",SUBSTITUTE(CDR!F1250,"CHAR (10)"," "))</f>
        <v/>
      </c>
      <c r="D1249" t="str">
        <f>+IF(CDR!F1250="","",SUBSTITUTE(CDR!F1250,"CHAR (10)"," "))</f>
        <v/>
      </c>
      <c r="E1249" t="str">
        <f t="shared" si="153"/>
        <v/>
      </c>
      <c r="F1249" t="str">
        <f>+IF($C1249="","",IF(CDR!G1250="BIO","Oui","Non"))</f>
        <v/>
      </c>
      <c r="G1249" t="str">
        <f>+IF($C1249="","",IF(CDR!D1250="DOMEDIA","MDD",IF(CDR!D1250="APTA","MDD",IF(CDR!D1250="TOP BUDGET","Premier Prix","MN"))))</f>
        <v/>
      </c>
      <c r="H1249" t="str">
        <f>+IF($C1249="","",CDR!D1250)</f>
        <v/>
      </c>
      <c r="K1249" t="str">
        <f>+IF($C1249="","",CDR!$E$2)</f>
        <v/>
      </c>
      <c r="L1249" t="str">
        <f>+IF($C1249="","",CDR!$G$2)</f>
        <v/>
      </c>
      <c r="M1249" t="str">
        <f>+IF($C1249="","",CDR!AN1250)</f>
        <v/>
      </c>
      <c r="N1249" t="str">
        <f>+IF($C1249="","",CDR!AO1250)</f>
        <v/>
      </c>
      <c r="P1249" t="str">
        <f t="shared" si="154"/>
        <v/>
      </c>
      <c r="Q1249" t="str">
        <f>+IF($C1249="","",CDR!A1250)</f>
        <v/>
      </c>
      <c r="S1249" t="str">
        <f t="shared" si="155"/>
        <v/>
      </c>
      <c r="T1249" t="str">
        <f t="shared" si="156"/>
        <v/>
      </c>
      <c r="U1249" t="str">
        <f t="shared" si="157"/>
        <v/>
      </c>
      <c r="V1249" t="str">
        <f>+IF(C1249="","",IF(CDR!L1250="VRAC","Composant sans Colisage","Homogène"))</f>
        <v/>
      </c>
      <c r="W1249" t="str">
        <f>+IF(C1249="","",IF(CDR!L1250="VRAC","EACH",IF(CDR!L1250="COLIS","COLIS (CARTON FARDEAU DISPLAY)","PALETTE - BOX")))</f>
        <v/>
      </c>
      <c r="X1249" t="str">
        <f>+IF($C1249="","",IF(CDR!L1250="PALETTE",CDR!M1250,""))</f>
        <v/>
      </c>
      <c r="Z1249" t="str">
        <f>+IF($C1249="","",IF(CDR!N1250="PALETTE","",CDR!M1250))</f>
        <v/>
      </c>
      <c r="AC1249" t="str">
        <f t="shared" si="158"/>
        <v/>
      </c>
      <c r="AD1249" t="str">
        <f>+IF($C1249="","",CDR!$J$2)</f>
        <v/>
      </c>
      <c r="AE1249" t="str">
        <f>+IF(C1249="","",CDR!J1247)</f>
        <v/>
      </c>
      <c r="AF1249" t="str">
        <f t="shared" si="159"/>
        <v/>
      </c>
    </row>
    <row r="1250" spans="1:32" x14ac:dyDescent="0.25">
      <c r="A1250" t="str">
        <f>+IF($C1250="","",IF(CDR!I1251="","",TEXT(CDR!I1251,"00000000000000")))</f>
        <v/>
      </c>
      <c r="B1250" t="str">
        <f t="shared" si="152"/>
        <v/>
      </c>
      <c r="C1250" t="str">
        <f>+IF(CDR!F1251="","",SUBSTITUTE(CDR!F1251,"CHAR (10)"," "))</f>
        <v/>
      </c>
      <c r="D1250" t="str">
        <f>+IF(CDR!F1251="","",SUBSTITUTE(CDR!F1251,"CHAR (10)"," "))</f>
        <v/>
      </c>
      <c r="E1250" t="str">
        <f t="shared" si="153"/>
        <v/>
      </c>
      <c r="F1250" t="str">
        <f>+IF($C1250="","",IF(CDR!G1251="BIO","Oui","Non"))</f>
        <v/>
      </c>
      <c r="G1250" t="str">
        <f>+IF($C1250="","",IF(CDR!D1251="DOMEDIA","MDD",IF(CDR!D1251="APTA","MDD",IF(CDR!D1251="TOP BUDGET","Premier Prix","MN"))))</f>
        <v/>
      </c>
      <c r="H1250" t="str">
        <f>+IF($C1250="","",CDR!D1251)</f>
        <v/>
      </c>
      <c r="K1250" t="str">
        <f>+IF($C1250="","",CDR!$E$2)</f>
        <v/>
      </c>
      <c r="L1250" t="str">
        <f>+IF($C1250="","",CDR!$G$2)</f>
        <v/>
      </c>
      <c r="M1250" t="str">
        <f>+IF($C1250="","",CDR!AN1251)</f>
        <v/>
      </c>
      <c r="N1250" t="str">
        <f>+IF($C1250="","",CDR!AO1251)</f>
        <v/>
      </c>
      <c r="P1250" t="str">
        <f t="shared" si="154"/>
        <v/>
      </c>
      <c r="Q1250" t="str">
        <f>+IF($C1250="","",CDR!A1251)</f>
        <v/>
      </c>
      <c r="S1250" t="str">
        <f t="shared" si="155"/>
        <v/>
      </c>
      <c r="T1250" t="str">
        <f t="shared" si="156"/>
        <v/>
      </c>
      <c r="U1250" t="str">
        <f t="shared" si="157"/>
        <v/>
      </c>
      <c r="V1250" t="str">
        <f>+IF(C1250="","",IF(CDR!L1251="VRAC","Composant sans Colisage","Homogène"))</f>
        <v/>
      </c>
      <c r="W1250" t="str">
        <f>+IF(C1250="","",IF(CDR!L1251="VRAC","EACH",IF(CDR!L1251="COLIS","COLIS (CARTON FARDEAU DISPLAY)","PALETTE - BOX")))</f>
        <v/>
      </c>
      <c r="X1250" t="str">
        <f>+IF($C1250="","",IF(CDR!L1251="PALETTE",CDR!M1251,""))</f>
        <v/>
      </c>
      <c r="Z1250" t="str">
        <f>+IF($C1250="","",IF(CDR!N1251="PALETTE","",CDR!M1251))</f>
        <v/>
      </c>
      <c r="AC1250" t="str">
        <f t="shared" si="158"/>
        <v/>
      </c>
      <c r="AD1250" t="str">
        <f>+IF($C1250="","",CDR!$J$2)</f>
        <v/>
      </c>
      <c r="AE1250" t="str">
        <f>+IF(C1250="","",CDR!J1248)</f>
        <v/>
      </c>
      <c r="AF1250" t="str">
        <f t="shared" si="159"/>
        <v/>
      </c>
    </row>
    <row r="1251" spans="1:32" x14ac:dyDescent="0.25">
      <c r="A1251" t="str">
        <f>+IF($C1251="","",IF(CDR!I1252="","",TEXT(CDR!I1252,"00000000000000")))</f>
        <v/>
      </c>
      <c r="B1251" t="str">
        <f t="shared" si="152"/>
        <v/>
      </c>
      <c r="C1251" t="str">
        <f>+IF(CDR!F1252="","",SUBSTITUTE(CDR!F1252,"CHAR (10)"," "))</f>
        <v/>
      </c>
      <c r="D1251" t="str">
        <f>+IF(CDR!F1252="","",SUBSTITUTE(CDR!F1252,"CHAR (10)"," "))</f>
        <v/>
      </c>
      <c r="E1251" t="str">
        <f t="shared" si="153"/>
        <v/>
      </c>
      <c r="F1251" t="str">
        <f>+IF($C1251="","",IF(CDR!G1252="BIO","Oui","Non"))</f>
        <v/>
      </c>
      <c r="G1251" t="str">
        <f>+IF($C1251="","",IF(CDR!D1252="DOMEDIA","MDD",IF(CDR!D1252="APTA","MDD",IF(CDR!D1252="TOP BUDGET","Premier Prix","MN"))))</f>
        <v/>
      </c>
      <c r="H1251" t="str">
        <f>+IF($C1251="","",CDR!D1252)</f>
        <v/>
      </c>
      <c r="K1251" t="str">
        <f>+IF($C1251="","",CDR!$E$2)</f>
        <v/>
      </c>
      <c r="L1251" t="str">
        <f>+IF($C1251="","",CDR!$G$2)</f>
        <v/>
      </c>
      <c r="M1251" t="str">
        <f>+IF($C1251="","",CDR!AN1252)</f>
        <v/>
      </c>
      <c r="N1251" t="str">
        <f>+IF($C1251="","",CDR!AO1252)</f>
        <v/>
      </c>
      <c r="P1251" t="str">
        <f t="shared" si="154"/>
        <v/>
      </c>
      <c r="Q1251" t="str">
        <f>+IF($C1251="","",CDR!A1252)</f>
        <v/>
      </c>
      <c r="S1251" t="str">
        <f t="shared" si="155"/>
        <v/>
      </c>
      <c r="T1251" t="str">
        <f t="shared" si="156"/>
        <v/>
      </c>
      <c r="U1251" t="str">
        <f t="shared" si="157"/>
        <v/>
      </c>
      <c r="V1251" t="str">
        <f>+IF(C1251="","",IF(CDR!L1252="VRAC","Composant sans Colisage","Homogène"))</f>
        <v/>
      </c>
      <c r="W1251" t="str">
        <f>+IF(C1251="","",IF(CDR!L1252="VRAC","EACH",IF(CDR!L1252="COLIS","COLIS (CARTON FARDEAU DISPLAY)","PALETTE - BOX")))</f>
        <v/>
      </c>
      <c r="X1251" t="str">
        <f>+IF($C1251="","",IF(CDR!L1252="PALETTE",CDR!M1252,""))</f>
        <v/>
      </c>
      <c r="Z1251" t="str">
        <f>+IF($C1251="","",IF(CDR!N1252="PALETTE","",CDR!M1252))</f>
        <v/>
      </c>
      <c r="AC1251" t="str">
        <f t="shared" si="158"/>
        <v/>
      </c>
      <c r="AD1251" t="str">
        <f>+IF($C1251="","",CDR!$J$2)</f>
        <v/>
      </c>
      <c r="AE1251" t="str">
        <f>+IF(C1251="","",CDR!J1249)</f>
        <v/>
      </c>
      <c r="AF1251" t="str">
        <f t="shared" si="159"/>
        <v/>
      </c>
    </row>
    <row r="1252" spans="1:32" x14ac:dyDescent="0.25">
      <c r="A1252" t="str">
        <f>+IF($C1252="","",IF(CDR!I1253="","",TEXT(CDR!I1253,"00000000000000")))</f>
        <v/>
      </c>
      <c r="B1252" t="str">
        <f t="shared" si="152"/>
        <v/>
      </c>
      <c r="C1252" t="str">
        <f>+IF(CDR!F1253="","",SUBSTITUTE(CDR!F1253,"CHAR (10)"," "))</f>
        <v/>
      </c>
      <c r="D1252" t="str">
        <f>+IF(CDR!F1253="","",SUBSTITUTE(CDR!F1253,"CHAR (10)"," "))</f>
        <v/>
      </c>
      <c r="E1252" t="str">
        <f t="shared" si="153"/>
        <v/>
      </c>
      <c r="F1252" t="str">
        <f>+IF($C1252="","",IF(CDR!G1253="BIO","Oui","Non"))</f>
        <v/>
      </c>
      <c r="G1252" t="str">
        <f>+IF($C1252="","",IF(CDR!D1253="DOMEDIA","MDD",IF(CDR!D1253="APTA","MDD",IF(CDR!D1253="TOP BUDGET","Premier Prix","MN"))))</f>
        <v/>
      </c>
      <c r="H1252" t="str">
        <f>+IF($C1252="","",CDR!D1253)</f>
        <v/>
      </c>
      <c r="K1252" t="str">
        <f>+IF($C1252="","",CDR!$E$2)</f>
        <v/>
      </c>
      <c r="L1252" t="str">
        <f>+IF($C1252="","",CDR!$G$2)</f>
        <v/>
      </c>
      <c r="M1252" t="str">
        <f>+IF($C1252="","",CDR!AN1253)</f>
        <v/>
      </c>
      <c r="N1252" t="str">
        <f>+IF($C1252="","",CDR!AO1253)</f>
        <v/>
      </c>
      <c r="P1252" t="str">
        <f t="shared" si="154"/>
        <v/>
      </c>
      <c r="Q1252" t="str">
        <f>+IF($C1252="","",CDR!A1253)</f>
        <v/>
      </c>
      <c r="S1252" t="str">
        <f t="shared" si="155"/>
        <v/>
      </c>
      <c r="T1252" t="str">
        <f t="shared" si="156"/>
        <v/>
      </c>
      <c r="U1252" t="str">
        <f t="shared" si="157"/>
        <v/>
      </c>
      <c r="V1252" t="str">
        <f>+IF(C1252="","",IF(CDR!L1253="VRAC","Composant sans Colisage","Homogène"))</f>
        <v/>
      </c>
      <c r="W1252" t="str">
        <f>+IF(C1252="","",IF(CDR!L1253="VRAC","EACH",IF(CDR!L1253="COLIS","COLIS (CARTON FARDEAU DISPLAY)","PALETTE - BOX")))</f>
        <v/>
      </c>
      <c r="X1252" t="str">
        <f>+IF($C1252="","",IF(CDR!L1253="PALETTE",CDR!M1253,""))</f>
        <v/>
      </c>
      <c r="Z1252" t="str">
        <f>+IF($C1252="","",IF(CDR!N1253="PALETTE","",CDR!M1253))</f>
        <v/>
      </c>
      <c r="AC1252" t="str">
        <f t="shared" si="158"/>
        <v/>
      </c>
      <c r="AD1252" t="str">
        <f>+IF($C1252="","",CDR!$J$2)</f>
        <v/>
      </c>
      <c r="AE1252" t="str">
        <f>+IF(C1252="","",CDR!J1250)</f>
        <v/>
      </c>
      <c r="AF1252" t="str">
        <f t="shared" si="159"/>
        <v/>
      </c>
    </row>
    <row r="1253" spans="1:32" x14ac:dyDescent="0.25">
      <c r="A1253" t="str">
        <f>+IF($C1253="","",IF(CDR!I1254="","",TEXT(CDR!I1254,"00000000000000")))</f>
        <v/>
      </c>
      <c r="B1253" t="str">
        <f t="shared" si="152"/>
        <v/>
      </c>
      <c r="C1253" t="str">
        <f>+IF(CDR!F1254="","",SUBSTITUTE(CDR!F1254,"CHAR (10)"," "))</f>
        <v/>
      </c>
      <c r="D1253" t="str">
        <f>+IF(CDR!F1254="","",SUBSTITUTE(CDR!F1254,"CHAR (10)"," "))</f>
        <v/>
      </c>
      <c r="E1253" t="str">
        <f t="shared" si="153"/>
        <v/>
      </c>
      <c r="F1253" t="str">
        <f>+IF($C1253="","",IF(CDR!G1254="BIO","Oui","Non"))</f>
        <v/>
      </c>
      <c r="G1253" t="str">
        <f>+IF($C1253="","",IF(CDR!D1254="DOMEDIA","MDD",IF(CDR!D1254="APTA","MDD",IF(CDR!D1254="TOP BUDGET","Premier Prix","MN"))))</f>
        <v/>
      </c>
      <c r="H1253" t="str">
        <f>+IF($C1253="","",CDR!D1254)</f>
        <v/>
      </c>
      <c r="K1253" t="str">
        <f>+IF($C1253="","",CDR!$E$2)</f>
        <v/>
      </c>
      <c r="L1253" t="str">
        <f>+IF($C1253="","",CDR!$G$2)</f>
        <v/>
      </c>
      <c r="M1253" t="str">
        <f>+IF($C1253="","",CDR!AN1254)</f>
        <v/>
      </c>
      <c r="N1253" t="str">
        <f>+IF($C1253="","",CDR!AO1254)</f>
        <v/>
      </c>
      <c r="P1253" t="str">
        <f t="shared" si="154"/>
        <v/>
      </c>
      <c r="Q1253" t="str">
        <f>+IF($C1253="","",CDR!A1254)</f>
        <v/>
      </c>
      <c r="S1253" t="str">
        <f t="shared" si="155"/>
        <v/>
      </c>
      <c r="T1253" t="str">
        <f t="shared" si="156"/>
        <v/>
      </c>
      <c r="U1253" t="str">
        <f t="shared" si="157"/>
        <v/>
      </c>
      <c r="V1253" t="str">
        <f>+IF(C1253="","",IF(CDR!L1254="VRAC","Composant sans Colisage","Homogène"))</f>
        <v/>
      </c>
      <c r="W1253" t="str">
        <f>+IF(C1253="","",IF(CDR!L1254="VRAC","EACH",IF(CDR!L1254="COLIS","COLIS (CARTON FARDEAU DISPLAY)","PALETTE - BOX")))</f>
        <v/>
      </c>
      <c r="X1253" t="str">
        <f>+IF($C1253="","",IF(CDR!L1254="PALETTE",CDR!M1254,""))</f>
        <v/>
      </c>
      <c r="Z1253" t="str">
        <f>+IF($C1253="","",IF(CDR!N1254="PALETTE","",CDR!M1254))</f>
        <v/>
      </c>
      <c r="AC1253" t="str">
        <f t="shared" si="158"/>
        <v/>
      </c>
      <c r="AD1253" t="str">
        <f>+IF($C1253="","",CDR!$J$2)</f>
        <v/>
      </c>
      <c r="AE1253" t="str">
        <f>+IF(C1253="","",CDR!J1251)</f>
        <v/>
      </c>
      <c r="AF1253" t="str">
        <f t="shared" si="159"/>
        <v/>
      </c>
    </row>
    <row r="1254" spans="1:32" x14ac:dyDescent="0.25">
      <c r="A1254" t="str">
        <f>+IF($C1254="","",IF(CDR!I1255="","",TEXT(CDR!I1255,"00000000000000")))</f>
        <v/>
      </c>
      <c r="B1254" t="str">
        <f t="shared" si="152"/>
        <v/>
      </c>
      <c r="C1254" t="str">
        <f>+IF(CDR!F1255="","",SUBSTITUTE(CDR!F1255,"CHAR (10)"," "))</f>
        <v/>
      </c>
      <c r="D1254" t="str">
        <f>+IF(CDR!F1255="","",SUBSTITUTE(CDR!F1255,"CHAR (10)"," "))</f>
        <v/>
      </c>
      <c r="E1254" t="str">
        <f t="shared" si="153"/>
        <v/>
      </c>
      <c r="F1254" t="str">
        <f>+IF($C1254="","",IF(CDR!G1255="BIO","Oui","Non"))</f>
        <v/>
      </c>
      <c r="G1254" t="str">
        <f>+IF($C1254="","",IF(CDR!D1255="DOMEDIA","MDD",IF(CDR!D1255="APTA","MDD",IF(CDR!D1255="TOP BUDGET","Premier Prix","MN"))))</f>
        <v/>
      </c>
      <c r="H1254" t="str">
        <f>+IF($C1254="","",CDR!D1255)</f>
        <v/>
      </c>
      <c r="K1254" t="str">
        <f>+IF($C1254="","",CDR!$E$2)</f>
        <v/>
      </c>
      <c r="L1254" t="str">
        <f>+IF($C1254="","",CDR!$G$2)</f>
        <v/>
      </c>
      <c r="M1254" t="str">
        <f>+IF($C1254="","",CDR!AN1255)</f>
        <v/>
      </c>
      <c r="N1254" t="str">
        <f>+IF($C1254="","",CDR!AO1255)</f>
        <v/>
      </c>
      <c r="P1254" t="str">
        <f t="shared" si="154"/>
        <v/>
      </c>
      <c r="Q1254" t="str">
        <f>+IF($C1254="","",CDR!A1255)</f>
        <v/>
      </c>
      <c r="S1254" t="str">
        <f t="shared" si="155"/>
        <v/>
      </c>
      <c r="T1254" t="str">
        <f t="shared" si="156"/>
        <v/>
      </c>
      <c r="U1254" t="str">
        <f t="shared" si="157"/>
        <v/>
      </c>
      <c r="V1254" t="str">
        <f>+IF(C1254="","",IF(CDR!L1255="VRAC","Composant sans Colisage","Homogène"))</f>
        <v/>
      </c>
      <c r="W1254" t="str">
        <f>+IF(C1254="","",IF(CDR!L1255="VRAC","EACH",IF(CDR!L1255="COLIS","COLIS (CARTON FARDEAU DISPLAY)","PALETTE - BOX")))</f>
        <v/>
      </c>
      <c r="X1254" t="str">
        <f>+IF($C1254="","",IF(CDR!L1255="PALETTE",CDR!M1255,""))</f>
        <v/>
      </c>
      <c r="Z1254" t="str">
        <f>+IF($C1254="","",IF(CDR!N1255="PALETTE","",CDR!M1255))</f>
        <v/>
      </c>
      <c r="AC1254" t="str">
        <f t="shared" si="158"/>
        <v/>
      </c>
      <c r="AD1254" t="str">
        <f>+IF($C1254="","",CDR!$J$2)</f>
        <v/>
      </c>
      <c r="AE1254" t="str">
        <f>+IF(C1254="","",CDR!J1252)</f>
        <v/>
      </c>
      <c r="AF1254" t="str">
        <f t="shared" si="159"/>
        <v/>
      </c>
    </row>
    <row r="1255" spans="1:32" x14ac:dyDescent="0.25">
      <c r="A1255" t="str">
        <f>+IF($C1255="","",IF(CDR!I1256="","",TEXT(CDR!I1256,"00000000000000")))</f>
        <v/>
      </c>
      <c r="B1255" t="str">
        <f t="shared" si="152"/>
        <v/>
      </c>
      <c r="C1255" t="str">
        <f>+IF(CDR!F1256="","",SUBSTITUTE(CDR!F1256,"CHAR (10)"," "))</f>
        <v/>
      </c>
      <c r="D1255" t="str">
        <f>+IF(CDR!F1256="","",SUBSTITUTE(CDR!F1256,"CHAR (10)"," "))</f>
        <v/>
      </c>
      <c r="E1255" t="str">
        <f t="shared" si="153"/>
        <v/>
      </c>
      <c r="F1255" t="str">
        <f>+IF($C1255="","",IF(CDR!G1256="BIO","Oui","Non"))</f>
        <v/>
      </c>
      <c r="G1255" t="str">
        <f>+IF($C1255="","",IF(CDR!D1256="DOMEDIA","MDD",IF(CDR!D1256="APTA","MDD",IF(CDR!D1256="TOP BUDGET","Premier Prix","MN"))))</f>
        <v/>
      </c>
      <c r="H1255" t="str">
        <f>+IF($C1255="","",CDR!D1256)</f>
        <v/>
      </c>
      <c r="K1255" t="str">
        <f>+IF($C1255="","",CDR!$E$2)</f>
        <v/>
      </c>
      <c r="L1255" t="str">
        <f>+IF($C1255="","",CDR!$G$2)</f>
        <v/>
      </c>
      <c r="M1255" t="str">
        <f>+IF($C1255="","",CDR!AN1256)</f>
        <v/>
      </c>
      <c r="N1255" t="str">
        <f>+IF($C1255="","",CDR!AO1256)</f>
        <v/>
      </c>
      <c r="P1255" t="str">
        <f t="shared" si="154"/>
        <v/>
      </c>
      <c r="Q1255" t="str">
        <f>+IF($C1255="","",CDR!A1256)</f>
        <v/>
      </c>
      <c r="S1255" t="str">
        <f t="shared" si="155"/>
        <v/>
      </c>
      <c r="T1255" t="str">
        <f t="shared" si="156"/>
        <v/>
      </c>
      <c r="U1255" t="str">
        <f t="shared" si="157"/>
        <v/>
      </c>
      <c r="V1255" t="str">
        <f>+IF(C1255="","",IF(CDR!L1256="VRAC","Composant sans Colisage","Homogène"))</f>
        <v/>
      </c>
      <c r="W1255" t="str">
        <f>+IF(C1255="","",IF(CDR!L1256="VRAC","EACH",IF(CDR!L1256="COLIS","COLIS (CARTON FARDEAU DISPLAY)","PALETTE - BOX")))</f>
        <v/>
      </c>
      <c r="X1255" t="str">
        <f>+IF($C1255="","",IF(CDR!L1256="PALETTE",CDR!M1256,""))</f>
        <v/>
      </c>
      <c r="Z1255" t="str">
        <f>+IF($C1255="","",IF(CDR!N1256="PALETTE","",CDR!M1256))</f>
        <v/>
      </c>
      <c r="AC1255" t="str">
        <f t="shared" si="158"/>
        <v/>
      </c>
      <c r="AD1255" t="str">
        <f>+IF($C1255="","",CDR!$J$2)</f>
        <v/>
      </c>
      <c r="AE1255" t="str">
        <f>+IF(C1255="","",CDR!J1253)</f>
        <v/>
      </c>
      <c r="AF1255" t="str">
        <f t="shared" si="159"/>
        <v/>
      </c>
    </row>
    <row r="1256" spans="1:32" x14ac:dyDescent="0.25">
      <c r="A1256" t="str">
        <f>+IF($C1256="","",IF(CDR!I1257="","",TEXT(CDR!I1257,"00000000000000")))</f>
        <v/>
      </c>
      <c r="B1256" t="str">
        <f t="shared" si="152"/>
        <v/>
      </c>
      <c r="C1256" t="str">
        <f>+IF(CDR!F1257="","",SUBSTITUTE(CDR!F1257,"CHAR (10)"," "))</f>
        <v/>
      </c>
      <c r="D1256" t="str">
        <f>+IF(CDR!F1257="","",SUBSTITUTE(CDR!F1257,"CHAR (10)"," "))</f>
        <v/>
      </c>
      <c r="E1256" t="str">
        <f t="shared" si="153"/>
        <v/>
      </c>
      <c r="F1256" t="str">
        <f>+IF($C1256="","",IF(CDR!G1257="BIO","Oui","Non"))</f>
        <v/>
      </c>
      <c r="G1256" t="str">
        <f>+IF($C1256="","",IF(CDR!D1257="DOMEDIA","MDD",IF(CDR!D1257="APTA","MDD",IF(CDR!D1257="TOP BUDGET","Premier Prix","MN"))))</f>
        <v/>
      </c>
      <c r="H1256" t="str">
        <f>+IF($C1256="","",CDR!D1257)</f>
        <v/>
      </c>
      <c r="K1256" t="str">
        <f>+IF($C1256="","",CDR!$E$2)</f>
        <v/>
      </c>
      <c r="L1256" t="str">
        <f>+IF($C1256="","",CDR!$G$2)</f>
        <v/>
      </c>
      <c r="M1256" t="str">
        <f>+IF($C1256="","",CDR!AN1257)</f>
        <v/>
      </c>
      <c r="N1256" t="str">
        <f>+IF($C1256="","",CDR!AO1257)</f>
        <v/>
      </c>
      <c r="P1256" t="str">
        <f t="shared" si="154"/>
        <v/>
      </c>
      <c r="Q1256" t="str">
        <f>+IF($C1256="","",CDR!A1257)</f>
        <v/>
      </c>
      <c r="S1256" t="str">
        <f t="shared" si="155"/>
        <v/>
      </c>
      <c r="T1256" t="str">
        <f t="shared" si="156"/>
        <v/>
      </c>
      <c r="U1256" t="str">
        <f t="shared" si="157"/>
        <v/>
      </c>
      <c r="V1256" t="str">
        <f>+IF(C1256="","",IF(CDR!L1257="VRAC","Composant sans Colisage","Homogène"))</f>
        <v/>
      </c>
      <c r="W1256" t="str">
        <f>+IF(C1256="","",IF(CDR!L1257="VRAC","EACH",IF(CDR!L1257="COLIS","COLIS (CARTON FARDEAU DISPLAY)","PALETTE - BOX")))</f>
        <v/>
      </c>
      <c r="X1256" t="str">
        <f>+IF($C1256="","",IF(CDR!L1257="PALETTE",CDR!M1257,""))</f>
        <v/>
      </c>
      <c r="Z1256" t="str">
        <f>+IF($C1256="","",IF(CDR!N1257="PALETTE","",CDR!M1257))</f>
        <v/>
      </c>
      <c r="AC1256" t="str">
        <f t="shared" si="158"/>
        <v/>
      </c>
      <c r="AD1256" t="str">
        <f>+IF($C1256="","",CDR!$J$2)</f>
        <v/>
      </c>
      <c r="AE1256" t="str">
        <f>+IF(C1256="","",CDR!J1254)</f>
        <v/>
      </c>
      <c r="AF1256" t="str">
        <f t="shared" si="159"/>
        <v/>
      </c>
    </row>
    <row r="1257" spans="1:32" x14ac:dyDescent="0.25">
      <c r="A1257" t="str">
        <f>+IF($C1257="","",IF(CDR!I1258="","",TEXT(CDR!I1258,"00000000000000")))</f>
        <v/>
      </c>
      <c r="B1257" t="str">
        <f t="shared" si="152"/>
        <v/>
      </c>
      <c r="C1257" t="str">
        <f>+IF(CDR!F1258="","",SUBSTITUTE(CDR!F1258,"CHAR (10)"," "))</f>
        <v/>
      </c>
      <c r="D1257" t="str">
        <f>+IF(CDR!F1258="","",SUBSTITUTE(CDR!F1258,"CHAR (10)"," "))</f>
        <v/>
      </c>
      <c r="E1257" t="str">
        <f t="shared" si="153"/>
        <v/>
      </c>
      <c r="F1257" t="str">
        <f>+IF($C1257="","",IF(CDR!G1258="BIO","Oui","Non"))</f>
        <v/>
      </c>
      <c r="G1257" t="str">
        <f>+IF($C1257="","",IF(CDR!D1258="DOMEDIA","MDD",IF(CDR!D1258="APTA","MDD",IF(CDR!D1258="TOP BUDGET","Premier Prix","MN"))))</f>
        <v/>
      </c>
      <c r="H1257" t="str">
        <f>+IF($C1257="","",CDR!D1258)</f>
        <v/>
      </c>
      <c r="K1257" t="str">
        <f>+IF($C1257="","",CDR!$E$2)</f>
        <v/>
      </c>
      <c r="L1257" t="str">
        <f>+IF($C1257="","",CDR!$G$2)</f>
        <v/>
      </c>
      <c r="M1257" t="str">
        <f>+IF($C1257="","",CDR!AN1258)</f>
        <v/>
      </c>
      <c r="N1257" t="str">
        <f>+IF($C1257="","",CDR!AO1258)</f>
        <v/>
      </c>
      <c r="P1257" t="str">
        <f t="shared" si="154"/>
        <v/>
      </c>
      <c r="Q1257" t="str">
        <f>+IF($C1257="","",CDR!A1258)</f>
        <v/>
      </c>
      <c r="S1257" t="str">
        <f t="shared" si="155"/>
        <v/>
      </c>
      <c r="T1257" t="str">
        <f t="shared" si="156"/>
        <v/>
      </c>
      <c r="U1257" t="str">
        <f t="shared" si="157"/>
        <v/>
      </c>
      <c r="V1257" t="str">
        <f>+IF(C1257="","",IF(CDR!L1258="VRAC","Composant sans Colisage","Homogène"))</f>
        <v/>
      </c>
      <c r="W1257" t="str">
        <f>+IF(C1257="","",IF(CDR!L1258="VRAC","EACH",IF(CDR!L1258="COLIS","COLIS (CARTON FARDEAU DISPLAY)","PALETTE - BOX")))</f>
        <v/>
      </c>
      <c r="X1257" t="str">
        <f>+IF($C1257="","",IF(CDR!L1258="PALETTE",CDR!M1258,""))</f>
        <v/>
      </c>
      <c r="Z1257" t="str">
        <f>+IF($C1257="","",IF(CDR!N1258="PALETTE","",CDR!M1258))</f>
        <v/>
      </c>
      <c r="AC1257" t="str">
        <f t="shared" si="158"/>
        <v/>
      </c>
      <c r="AD1257" t="str">
        <f>+IF($C1257="","",CDR!$J$2)</f>
        <v/>
      </c>
      <c r="AE1257" t="str">
        <f>+IF(C1257="","",CDR!J1255)</f>
        <v/>
      </c>
      <c r="AF1257" t="str">
        <f t="shared" si="159"/>
        <v/>
      </c>
    </row>
    <row r="1258" spans="1:32" x14ac:dyDescent="0.25">
      <c r="A1258" t="str">
        <f>+IF($C1258="","",IF(CDR!I1259="","",TEXT(CDR!I1259,"00000000000000")))</f>
        <v/>
      </c>
      <c r="B1258" t="str">
        <f t="shared" si="152"/>
        <v/>
      </c>
      <c r="C1258" t="str">
        <f>+IF(CDR!F1259="","",SUBSTITUTE(CDR!F1259,"CHAR (10)"," "))</f>
        <v/>
      </c>
      <c r="D1258" t="str">
        <f>+IF(CDR!F1259="","",SUBSTITUTE(CDR!F1259,"CHAR (10)"," "))</f>
        <v/>
      </c>
      <c r="E1258" t="str">
        <f t="shared" si="153"/>
        <v/>
      </c>
      <c r="F1258" t="str">
        <f>+IF($C1258="","",IF(CDR!G1259="BIO","Oui","Non"))</f>
        <v/>
      </c>
      <c r="G1258" t="str">
        <f>+IF($C1258="","",IF(CDR!D1259="DOMEDIA","MDD",IF(CDR!D1259="APTA","MDD",IF(CDR!D1259="TOP BUDGET","Premier Prix","MN"))))</f>
        <v/>
      </c>
      <c r="H1258" t="str">
        <f>+IF($C1258="","",CDR!D1259)</f>
        <v/>
      </c>
      <c r="K1258" t="str">
        <f>+IF($C1258="","",CDR!$E$2)</f>
        <v/>
      </c>
      <c r="L1258" t="str">
        <f>+IF($C1258="","",CDR!$G$2)</f>
        <v/>
      </c>
      <c r="M1258" t="str">
        <f>+IF($C1258="","",CDR!AN1259)</f>
        <v/>
      </c>
      <c r="N1258" t="str">
        <f>+IF($C1258="","",CDR!AO1259)</f>
        <v/>
      </c>
      <c r="P1258" t="str">
        <f t="shared" si="154"/>
        <v/>
      </c>
      <c r="Q1258" t="str">
        <f>+IF($C1258="","",CDR!A1259)</f>
        <v/>
      </c>
      <c r="S1258" t="str">
        <f t="shared" si="155"/>
        <v/>
      </c>
      <c r="T1258" t="str">
        <f t="shared" si="156"/>
        <v/>
      </c>
      <c r="U1258" t="str">
        <f t="shared" si="157"/>
        <v/>
      </c>
      <c r="V1258" t="str">
        <f>+IF(C1258="","",IF(CDR!L1259="VRAC","Composant sans Colisage","Homogène"))</f>
        <v/>
      </c>
      <c r="W1258" t="str">
        <f>+IF(C1258="","",IF(CDR!L1259="VRAC","EACH",IF(CDR!L1259="COLIS","COLIS (CARTON FARDEAU DISPLAY)","PALETTE - BOX")))</f>
        <v/>
      </c>
      <c r="X1258" t="str">
        <f>+IF($C1258="","",IF(CDR!L1259="PALETTE",CDR!M1259,""))</f>
        <v/>
      </c>
      <c r="Z1258" t="str">
        <f>+IF($C1258="","",IF(CDR!N1259="PALETTE","",CDR!M1259))</f>
        <v/>
      </c>
      <c r="AC1258" t="str">
        <f t="shared" si="158"/>
        <v/>
      </c>
      <c r="AD1258" t="str">
        <f>+IF($C1258="","",CDR!$J$2)</f>
        <v/>
      </c>
      <c r="AE1258" t="str">
        <f>+IF(C1258="","",CDR!J1256)</f>
        <v/>
      </c>
      <c r="AF1258" t="str">
        <f t="shared" si="159"/>
        <v/>
      </c>
    </row>
    <row r="1259" spans="1:32" x14ac:dyDescent="0.25">
      <c r="A1259" t="str">
        <f>+IF($C1259="","",IF(CDR!I1260="","",TEXT(CDR!I1260,"00000000000000")))</f>
        <v/>
      </c>
      <c r="B1259" t="str">
        <f t="shared" si="152"/>
        <v/>
      </c>
      <c r="C1259" t="str">
        <f>+IF(CDR!F1260="","",SUBSTITUTE(CDR!F1260,"CHAR (10)"," "))</f>
        <v/>
      </c>
      <c r="D1259" t="str">
        <f>+IF(CDR!F1260="","",SUBSTITUTE(CDR!F1260,"CHAR (10)"," "))</f>
        <v/>
      </c>
      <c r="E1259" t="str">
        <f t="shared" si="153"/>
        <v/>
      </c>
      <c r="F1259" t="str">
        <f>+IF($C1259="","",IF(CDR!G1260="BIO","Oui","Non"))</f>
        <v/>
      </c>
      <c r="G1259" t="str">
        <f>+IF($C1259="","",IF(CDR!D1260="DOMEDIA","MDD",IF(CDR!D1260="APTA","MDD",IF(CDR!D1260="TOP BUDGET","Premier Prix","MN"))))</f>
        <v/>
      </c>
      <c r="H1259" t="str">
        <f>+IF($C1259="","",CDR!D1260)</f>
        <v/>
      </c>
      <c r="K1259" t="str">
        <f>+IF($C1259="","",CDR!$E$2)</f>
        <v/>
      </c>
      <c r="L1259" t="str">
        <f>+IF($C1259="","",CDR!$G$2)</f>
        <v/>
      </c>
      <c r="M1259" t="str">
        <f>+IF($C1259="","",CDR!AN1260)</f>
        <v/>
      </c>
      <c r="N1259" t="str">
        <f>+IF($C1259="","",CDR!AO1260)</f>
        <v/>
      </c>
      <c r="P1259" t="str">
        <f t="shared" si="154"/>
        <v/>
      </c>
      <c r="Q1259" t="str">
        <f>+IF($C1259="","",CDR!A1260)</f>
        <v/>
      </c>
      <c r="S1259" t="str">
        <f t="shared" si="155"/>
        <v/>
      </c>
      <c r="T1259" t="str">
        <f t="shared" si="156"/>
        <v/>
      </c>
      <c r="U1259" t="str">
        <f t="shared" si="157"/>
        <v/>
      </c>
      <c r="V1259" t="str">
        <f>+IF(C1259="","",IF(CDR!L1260="VRAC","Composant sans Colisage","Homogène"))</f>
        <v/>
      </c>
      <c r="W1259" t="str">
        <f>+IF(C1259="","",IF(CDR!L1260="VRAC","EACH",IF(CDR!L1260="COLIS","COLIS (CARTON FARDEAU DISPLAY)","PALETTE - BOX")))</f>
        <v/>
      </c>
      <c r="X1259" t="str">
        <f>+IF($C1259="","",IF(CDR!L1260="PALETTE",CDR!M1260,""))</f>
        <v/>
      </c>
      <c r="Z1259" t="str">
        <f>+IF($C1259="","",IF(CDR!N1260="PALETTE","",CDR!M1260))</f>
        <v/>
      </c>
      <c r="AC1259" t="str">
        <f t="shared" si="158"/>
        <v/>
      </c>
      <c r="AD1259" t="str">
        <f>+IF($C1259="","",CDR!$J$2)</f>
        <v/>
      </c>
      <c r="AE1259" t="str">
        <f>+IF(C1259="","",CDR!J1257)</f>
        <v/>
      </c>
      <c r="AF1259" t="str">
        <f t="shared" si="159"/>
        <v/>
      </c>
    </row>
    <row r="1260" spans="1:32" x14ac:dyDescent="0.25">
      <c r="A1260" t="str">
        <f>+IF($C1260="","",IF(CDR!I1261="","",TEXT(CDR!I1261,"00000000000000")))</f>
        <v/>
      </c>
      <c r="B1260" t="str">
        <f t="shared" si="152"/>
        <v/>
      </c>
      <c r="C1260" t="str">
        <f>+IF(CDR!F1261="","",SUBSTITUTE(CDR!F1261,"CHAR (10)"," "))</f>
        <v/>
      </c>
      <c r="D1260" t="str">
        <f>+IF(CDR!F1261="","",SUBSTITUTE(CDR!F1261,"CHAR (10)"," "))</f>
        <v/>
      </c>
      <c r="E1260" t="str">
        <f t="shared" si="153"/>
        <v/>
      </c>
      <c r="F1260" t="str">
        <f>+IF($C1260="","",IF(CDR!G1261="BIO","Oui","Non"))</f>
        <v/>
      </c>
      <c r="G1260" t="str">
        <f>+IF($C1260="","",IF(CDR!D1261="DOMEDIA","MDD",IF(CDR!D1261="APTA","MDD",IF(CDR!D1261="TOP BUDGET","Premier Prix","MN"))))</f>
        <v/>
      </c>
      <c r="H1260" t="str">
        <f>+IF($C1260="","",CDR!D1261)</f>
        <v/>
      </c>
      <c r="K1260" t="str">
        <f>+IF($C1260="","",CDR!$E$2)</f>
        <v/>
      </c>
      <c r="L1260" t="str">
        <f>+IF($C1260="","",CDR!$G$2)</f>
        <v/>
      </c>
      <c r="M1260" t="str">
        <f>+IF($C1260="","",CDR!AN1261)</f>
        <v/>
      </c>
      <c r="N1260" t="str">
        <f>+IF($C1260="","",CDR!AO1261)</f>
        <v/>
      </c>
      <c r="P1260" t="str">
        <f t="shared" si="154"/>
        <v/>
      </c>
      <c r="Q1260" t="str">
        <f>+IF($C1260="","",CDR!A1261)</f>
        <v/>
      </c>
      <c r="S1260" t="str">
        <f t="shared" si="155"/>
        <v/>
      </c>
      <c r="T1260" t="str">
        <f t="shared" si="156"/>
        <v/>
      </c>
      <c r="U1260" t="str">
        <f t="shared" si="157"/>
        <v/>
      </c>
      <c r="V1260" t="str">
        <f>+IF(C1260="","",IF(CDR!L1261="VRAC","Composant sans Colisage","Homogène"))</f>
        <v/>
      </c>
      <c r="W1260" t="str">
        <f>+IF(C1260="","",IF(CDR!L1261="VRAC","EACH",IF(CDR!L1261="COLIS","COLIS (CARTON FARDEAU DISPLAY)","PALETTE - BOX")))</f>
        <v/>
      </c>
      <c r="X1260" t="str">
        <f>+IF($C1260="","",IF(CDR!L1261="PALETTE",CDR!M1261,""))</f>
        <v/>
      </c>
      <c r="Z1260" t="str">
        <f>+IF($C1260="","",IF(CDR!N1261="PALETTE","",CDR!M1261))</f>
        <v/>
      </c>
      <c r="AC1260" t="str">
        <f t="shared" si="158"/>
        <v/>
      </c>
      <c r="AD1260" t="str">
        <f>+IF($C1260="","",CDR!$J$2)</f>
        <v/>
      </c>
      <c r="AE1260" t="str">
        <f>+IF(C1260="","",CDR!J1258)</f>
        <v/>
      </c>
      <c r="AF1260" t="str">
        <f t="shared" si="159"/>
        <v/>
      </c>
    </row>
    <row r="1261" spans="1:32" x14ac:dyDescent="0.25">
      <c r="A1261" t="str">
        <f>+IF($C1261="","",IF(CDR!I1262="","",TEXT(CDR!I1262,"00000000000000")))</f>
        <v/>
      </c>
      <c r="B1261" t="str">
        <f t="shared" si="152"/>
        <v/>
      </c>
      <c r="C1261" t="str">
        <f>+IF(CDR!F1262="","",SUBSTITUTE(CDR!F1262,"CHAR (10)"," "))</f>
        <v/>
      </c>
      <c r="D1261" t="str">
        <f>+IF(CDR!F1262="","",SUBSTITUTE(CDR!F1262,"CHAR (10)"," "))</f>
        <v/>
      </c>
      <c r="E1261" t="str">
        <f t="shared" si="153"/>
        <v/>
      </c>
      <c r="F1261" t="str">
        <f>+IF($C1261="","",IF(CDR!G1262="BIO","Oui","Non"))</f>
        <v/>
      </c>
      <c r="G1261" t="str">
        <f>+IF($C1261="","",IF(CDR!D1262="DOMEDIA","MDD",IF(CDR!D1262="APTA","MDD",IF(CDR!D1262="TOP BUDGET","Premier Prix","MN"))))</f>
        <v/>
      </c>
      <c r="H1261" t="str">
        <f>+IF($C1261="","",CDR!D1262)</f>
        <v/>
      </c>
      <c r="K1261" t="str">
        <f>+IF($C1261="","",CDR!$E$2)</f>
        <v/>
      </c>
      <c r="L1261" t="str">
        <f>+IF($C1261="","",CDR!$G$2)</f>
        <v/>
      </c>
      <c r="M1261" t="str">
        <f>+IF($C1261="","",CDR!AN1262)</f>
        <v/>
      </c>
      <c r="N1261" t="str">
        <f>+IF($C1261="","",CDR!AO1262)</f>
        <v/>
      </c>
      <c r="P1261" t="str">
        <f t="shared" si="154"/>
        <v/>
      </c>
      <c r="Q1261" t="str">
        <f>+IF($C1261="","",CDR!A1262)</f>
        <v/>
      </c>
      <c r="S1261" t="str">
        <f t="shared" si="155"/>
        <v/>
      </c>
      <c r="T1261" t="str">
        <f t="shared" si="156"/>
        <v/>
      </c>
      <c r="U1261" t="str">
        <f t="shared" si="157"/>
        <v/>
      </c>
      <c r="V1261" t="str">
        <f>+IF(C1261="","",IF(CDR!L1262="VRAC","Composant sans Colisage","Homogène"))</f>
        <v/>
      </c>
      <c r="W1261" t="str">
        <f>+IF(C1261="","",IF(CDR!L1262="VRAC","EACH",IF(CDR!L1262="COLIS","COLIS (CARTON FARDEAU DISPLAY)","PALETTE - BOX")))</f>
        <v/>
      </c>
      <c r="X1261" t="str">
        <f>+IF($C1261="","",IF(CDR!L1262="PALETTE",CDR!M1262,""))</f>
        <v/>
      </c>
      <c r="Z1261" t="str">
        <f>+IF($C1261="","",IF(CDR!N1262="PALETTE","",CDR!M1262))</f>
        <v/>
      </c>
      <c r="AC1261" t="str">
        <f t="shared" si="158"/>
        <v/>
      </c>
      <c r="AD1261" t="str">
        <f>+IF($C1261="","",CDR!$J$2)</f>
        <v/>
      </c>
      <c r="AE1261" t="str">
        <f>+IF(C1261="","",CDR!J1259)</f>
        <v/>
      </c>
      <c r="AF1261" t="str">
        <f t="shared" si="159"/>
        <v/>
      </c>
    </row>
    <row r="1262" spans="1:32" x14ac:dyDescent="0.25">
      <c r="A1262" t="str">
        <f>+IF($C1262="","",IF(CDR!I1263="","",TEXT(CDR!I1263,"00000000000000")))</f>
        <v/>
      </c>
      <c r="B1262" t="str">
        <f t="shared" si="152"/>
        <v/>
      </c>
      <c r="C1262" t="str">
        <f>+IF(CDR!F1263="","",SUBSTITUTE(CDR!F1263,"CHAR (10)"," "))</f>
        <v/>
      </c>
      <c r="D1262" t="str">
        <f>+IF(CDR!F1263="","",SUBSTITUTE(CDR!F1263,"CHAR (10)"," "))</f>
        <v/>
      </c>
      <c r="E1262" t="str">
        <f t="shared" si="153"/>
        <v/>
      </c>
      <c r="F1262" t="str">
        <f>+IF($C1262="","",IF(CDR!G1263="BIO","Oui","Non"))</f>
        <v/>
      </c>
      <c r="G1262" t="str">
        <f>+IF($C1262="","",IF(CDR!D1263="DOMEDIA","MDD",IF(CDR!D1263="APTA","MDD",IF(CDR!D1263="TOP BUDGET","Premier Prix","MN"))))</f>
        <v/>
      </c>
      <c r="H1262" t="str">
        <f>+IF($C1262="","",CDR!D1263)</f>
        <v/>
      </c>
      <c r="K1262" t="str">
        <f>+IF($C1262="","",CDR!$E$2)</f>
        <v/>
      </c>
      <c r="L1262" t="str">
        <f>+IF($C1262="","",CDR!$G$2)</f>
        <v/>
      </c>
      <c r="M1262" t="str">
        <f>+IF($C1262="","",CDR!AN1263)</f>
        <v/>
      </c>
      <c r="N1262" t="str">
        <f>+IF($C1262="","",CDR!AO1263)</f>
        <v/>
      </c>
      <c r="P1262" t="str">
        <f t="shared" si="154"/>
        <v/>
      </c>
      <c r="Q1262" t="str">
        <f>+IF($C1262="","",CDR!A1263)</f>
        <v/>
      </c>
      <c r="S1262" t="str">
        <f t="shared" si="155"/>
        <v/>
      </c>
      <c r="T1262" t="str">
        <f t="shared" si="156"/>
        <v/>
      </c>
      <c r="U1262" t="str">
        <f t="shared" si="157"/>
        <v/>
      </c>
      <c r="V1262" t="str">
        <f>+IF(C1262="","",IF(CDR!L1263="VRAC","Composant sans Colisage","Homogène"))</f>
        <v/>
      </c>
      <c r="W1262" t="str">
        <f>+IF(C1262="","",IF(CDR!L1263="VRAC","EACH",IF(CDR!L1263="COLIS","COLIS (CARTON FARDEAU DISPLAY)","PALETTE - BOX")))</f>
        <v/>
      </c>
      <c r="X1262" t="str">
        <f>+IF($C1262="","",IF(CDR!L1263="PALETTE",CDR!M1263,""))</f>
        <v/>
      </c>
      <c r="Z1262" t="str">
        <f>+IF($C1262="","",IF(CDR!N1263="PALETTE","",CDR!M1263))</f>
        <v/>
      </c>
      <c r="AC1262" t="str">
        <f t="shared" si="158"/>
        <v/>
      </c>
      <c r="AD1262" t="str">
        <f>+IF($C1262="","",CDR!$J$2)</f>
        <v/>
      </c>
      <c r="AE1262" t="str">
        <f>+IF(C1262="","",CDR!J1260)</f>
        <v/>
      </c>
      <c r="AF1262" t="str">
        <f t="shared" si="159"/>
        <v/>
      </c>
    </row>
    <row r="1263" spans="1:32" x14ac:dyDescent="0.25">
      <c r="A1263" t="str">
        <f>+IF($C1263="","",IF(CDR!I1264="","",TEXT(CDR!I1264,"00000000000000")))</f>
        <v/>
      </c>
      <c r="B1263" t="str">
        <f t="shared" si="152"/>
        <v/>
      </c>
      <c r="C1263" t="str">
        <f>+IF(CDR!F1264="","",SUBSTITUTE(CDR!F1264,"CHAR (10)"," "))</f>
        <v/>
      </c>
      <c r="D1263" t="str">
        <f>+IF(CDR!F1264="","",SUBSTITUTE(CDR!F1264,"CHAR (10)"," "))</f>
        <v/>
      </c>
      <c r="E1263" t="str">
        <f t="shared" si="153"/>
        <v/>
      </c>
      <c r="F1263" t="str">
        <f>+IF($C1263="","",IF(CDR!G1264="BIO","Oui","Non"))</f>
        <v/>
      </c>
      <c r="G1263" t="str">
        <f>+IF($C1263="","",IF(CDR!D1264="DOMEDIA","MDD",IF(CDR!D1264="APTA","MDD",IF(CDR!D1264="TOP BUDGET","Premier Prix","MN"))))</f>
        <v/>
      </c>
      <c r="H1263" t="str">
        <f>+IF($C1263="","",CDR!D1264)</f>
        <v/>
      </c>
      <c r="K1263" t="str">
        <f>+IF($C1263="","",CDR!$E$2)</f>
        <v/>
      </c>
      <c r="L1263" t="str">
        <f>+IF($C1263="","",CDR!$G$2)</f>
        <v/>
      </c>
      <c r="M1263" t="str">
        <f>+IF($C1263="","",CDR!AN1264)</f>
        <v/>
      </c>
      <c r="N1263" t="str">
        <f>+IF($C1263="","",CDR!AO1264)</f>
        <v/>
      </c>
      <c r="P1263" t="str">
        <f t="shared" si="154"/>
        <v/>
      </c>
      <c r="Q1263" t="str">
        <f>+IF($C1263="","",CDR!A1264)</f>
        <v/>
      </c>
      <c r="S1263" t="str">
        <f t="shared" si="155"/>
        <v/>
      </c>
      <c r="T1263" t="str">
        <f t="shared" si="156"/>
        <v/>
      </c>
      <c r="U1263" t="str">
        <f t="shared" si="157"/>
        <v/>
      </c>
      <c r="V1263" t="str">
        <f>+IF(C1263="","",IF(CDR!L1264="VRAC","Composant sans Colisage","Homogène"))</f>
        <v/>
      </c>
      <c r="W1263" t="str">
        <f>+IF(C1263="","",IF(CDR!L1264="VRAC","EACH",IF(CDR!L1264="COLIS","COLIS (CARTON FARDEAU DISPLAY)","PALETTE - BOX")))</f>
        <v/>
      </c>
      <c r="X1263" t="str">
        <f>+IF($C1263="","",IF(CDR!L1264="PALETTE",CDR!M1264,""))</f>
        <v/>
      </c>
      <c r="Z1263" t="str">
        <f>+IF($C1263="","",IF(CDR!N1264="PALETTE","",CDR!M1264))</f>
        <v/>
      </c>
      <c r="AC1263" t="str">
        <f t="shared" si="158"/>
        <v/>
      </c>
      <c r="AD1263" t="str">
        <f>+IF($C1263="","",CDR!$J$2)</f>
        <v/>
      </c>
      <c r="AE1263" t="str">
        <f>+IF(C1263="","",CDR!J1261)</f>
        <v/>
      </c>
      <c r="AF1263" t="str">
        <f t="shared" si="159"/>
        <v/>
      </c>
    </row>
    <row r="1264" spans="1:32" x14ac:dyDescent="0.25">
      <c r="A1264" t="str">
        <f>+IF($C1264="","",IF(CDR!I1265="","",TEXT(CDR!I1265,"00000000000000")))</f>
        <v/>
      </c>
      <c r="B1264" t="str">
        <f t="shared" si="152"/>
        <v/>
      </c>
      <c r="C1264" t="str">
        <f>+IF(CDR!F1265="","",SUBSTITUTE(CDR!F1265,"CHAR (10)"," "))</f>
        <v/>
      </c>
      <c r="D1264" t="str">
        <f>+IF(CDR!F1265="","",SUBSTITUTE(CDR!F1265,"CHAR (10)"," "))</f>
        <v/>
      </c>
      <c r="E1264" t="str">
        <f t="shared" si="153"/>
        <v/>
      </c>
      <c r="F1264" t="str">
        <f>+IF($C1264="","",IF(CDR!G1265="BIO","Oui","Non"))</f>
        <v/>
      </c>
      <c r="G1264" t="str">
        <f>+IF($C1264="","",IF(CDR!D1265="DOMEDIA","MDD",IF(CDR!D1265="APTA","MDD",IF(CDR!D1265="TOP BUDGET","Premier Prix","MN"))))</f>
        <v/>
      </c>
      <c r="H1264" t="str">
        <f>+IF($C1264="","",CDR!D1265)</f>
        <v/>
      </c>
      <c r="K1264" t="str">
        <f>+IF($C1264="","",CDR!$E$2)</f>
        <v/>
      </c>
      <c r="L1264" t="str">
        <f>+IF($C1264="","",CDR!$G$2)</f>
        <v/>
      </c>
      <c r="M1264" t="str">
        <f>+IF($C1264="","",CDR!AN1265)</f>
        <v/>
      </c>
      <c r="N1264" t="str">
        <f>+IF($C1264="","",CDR!AO1265)</f>
        <v/>
      </c>
      <c r="P1264" t="str">
        <f t="shared" si="154"/>
        <v/>
      </c>
      <c r="Q1264" t="str">
        <f>+IF($C1264="","",CDR!A1265)</f>
        <v/>
      </c>
      <c r="S1264" t="str">
        <f t="shared" si="155"/>
        <v/>
      </c>
      <c r="T1264" t="str">
        <f t="shared" si="156"/>
        <v/>
      </c>
      <c r="U1264" t="str">
        <f t="shared" si="157"/>
        <v/>
      </c>
      <c r="V1264" t="str">
        <f>+IF(C1264="","",IF(CDR!L1265="VRAC","Composant sans Colisage","Homogène"))</f>
        <v/>
      </c>
      <c r="W1264" t="str">
        <f>+IF(C1264="","",IF(CDR!L1265="VRAC","EACH",IF(CDR!L1265="COLIS","COLIS (CARTON FARDEAU DISPLAY)","PALETTE - BOX")))</f>
        <v/>
      </c>
      <c r="X1264" t="str">
        <f>+IF($C1264="","",IF(CDR!L1265="PALETTE",CDR!M1265,""))</f>
        <v/>
      </c>
      <c r="Z1264" t="str">
        <f>+IF($C1264="","",IF(CDR!N1265="PALETTE","",CDR!M1265))</f>
        <v/>
      </c>
      <c r="AC1264" t="str">
        <f t="shared" si="158"/>
        <v/>
      </c>
      <c r="AD1264" t="str">
        <f>+IF($C1264="","",CDR!$J$2)</f>
        <v/>
      </c>
      <c r="AE1264" t="str">
        <f>+IF(C1264="","",CDR!J1262)</f>
        <v/>
      </c>
      <c r="AF1264" t="str">
        <f t="shared" si="159"/>
        <v/>
      </c>
    </row>
    <row r="1265" spans="1:32" x14ac:dyDescent="0.25">
      <c r="A1265" t="str">
        <f>+IF($C1265="","",IF(CDR!I1266="","",TEXT(CDR!I1266,"00000000000000")))</f>
        <v/>
      </c>
      <c r="B1265" t="str">
        <f t="shared" si="152"/>
        <v/>
      </c>
      <c r="C1265" t="str">
        <f>+IF(CDR!F1266="","",SUBSTITUTE(CDR!F1266,"CHAR (10)"," "))</f>
        <v/>
      </c>
      <c r="D1265" t="str">
        <f>+IF(CDR!F1266="","",SUBSTITUTE(CDR!F1266,"CHAR (10)"," "))</f>
        <v/>
      </c>
      <c r="E1265" t="str">
        <f t="shared" si="153"/>
        <v/>
      </c>
      <c r="F1265" t="str">
        <f>+IF($C1265="","",IF(CDR!G1266="BIO","Oui","Non"))</f>
        <v/>
      </c>
      <c r="G1265" t="str">
        <f>+IF($C1265="","",IF(CDR!D1266="DOMEDIA","MDD",IF(CDR!D1266="APTA","MDD",IF(CDR!D1266="TOP BUDGET","Premier Prix","MN"))))</f>
        <v/>
      </c>
      <c r="H1265" t="str">
        <f>+IF($C1265="","",CDR!D1266)</f>
        <v/>
      </c>
      <c r="K1265" t="str">
        <f>+IF($C1265="","",CDR!$E$2)</f>
        <v/>
      </c>
      <c r="L1265" t="str">
        <f>+IF($C1265="","",CDR!$G$2)</f>
        <v/>
      </c>
      <c r="M1265" t="str">
        <f>+IF($C1265="","",CDR!AN1266)</f>
        <v/>
      </c>
      <c r="N1265" t="str">
        <f>+IF($C1265="","",CDR!AO1266)</f>
        <v/>
      </c>
      <c r="P1265" t="str">
        <f t="shared" si="154"/>
        <v/>
      </c>
      <c r="Q1265" t="str">
        <f>+IF($C1265="","",CDR!A1266)</f>
        <v/>
      </c>
      <c r="S1265" t="str">
        <f t="shared" si="155"/>
        <v/>
      </c>
      <c r="T1265" t="str">
        <f t="shared" si="156"/>
        <v/>
      </c>
      <c r="U1265" t="str">
        <f t="shared" si="157"/>
        <v/>
      </c>
      <c r="V1265" t="str">
        <f>+IF(C1265="","",IF(CDR!L1266="VRAC","Composant sans Colisage","Homogène"))</f>
        <v/>
      </c>
      <c r="W1265" t="str">
        <f>+IF(C1265="","",IF(CDR!L1266="VRAC","EACH",IF(CDR!L1266="COLIS","COLIS (CARTON FARDEAU DISPLAY)","PALETTE - BOX")))</f>
        <v/>
      </c>
      <c r="X1265" t="str">
        <f>+IF($C1265="","",IF(CDR!L1266="PALETTE",CDR!M1266,""))</f>
        <v/>
      </c>
      <c r="Z1265" t="str">
        <f>+IF($C1265="","",IF(CDR!N1266="PALETTE","",CDR!M1266))</f>
        <v/>
      </c>
      <c r="AC1265" t="str">
        <f t="shared" si="158"/>
        <v/>
      </c>
      <c r="AD1265" t="str">
        <f>+IF($C1265="","",CDR!$J$2)</f>
        <v/>
      </c>
      <c r="AE1265" t="str">
        <f>+IF(C1265="","",CDR!J1263)</f>
        <v/>
      </c>
      <c r="AF1265" t="str">
        <f t="shared" si="159"/>
        <v/>
      </c>
    </row>
    <row r="1266" spans="1:32" x14ac:dyDescent="0.25">
      <c r="A1266" t="str">
        <f>+IF($C1266="","",IF(CDR!I1267="","",TEXT(CDR!I1267,"00000000000000")))</f>
        <v/>
      </c>
      <c r="B1266" t="str">
        <f t="shared" si="152"/>
        <v/>
      </c>
      <c r="C1266" t="str">
        <f>+IF(CDR!F1267="","",SUBSTITUTE(CDR!F1267,"CHAR (10)"," "))</f>
        <v/>
      </c>
      <c r="D1266" t="str">
        <f>+IF(CDR!F1267="","",SUBSTITUTE(CDR!F1267,"CHAR (10)"," "))</f>
        <v/>
      </c>
      <c r="E1266" t="str">
        <f t="shared" si="153"/>
        <v/>
      </c>
      <c r="F1266" t="str">
        <f>+IF($C1266="","",IF(CDR!G1267="BIO","Oui","Non"))</f>
        <v/>
      </c>
      <c r="G1266" t="str">
        <f>+IF($C1266="","",IF(CDR!D1267="DOMEDIA","MDD",IF(CDR!D1267="APTA","MDD",IF(CDR!D1267="TOP BUDGET","Premier Prix","MN"))))</f>
        <v/>
      </c>
      <c r="H1266" t="str">
        <f>+IF($C1266="","",CDR!D1267)</f>
        <v/>
      </c>
      <c r="K1266" t="str">
        <f>+IF($C1266="","",CDR!$E$2)</f>
        <v/>
      </c>
      <c r="L1266" t="str">
        <f>+IF($C1266="","",CDR!$G$2)</f>
        <v/>
      </c>
      <c r="M1266" t="str">
        <f>+IF($C1266="","",CDR!AN1267)</f>
        <v/>
      </c>
      <c r="N1266" t="str">
        <f>+IF($C1266="","",CDR!AO1267)</f>
        <v/>
      </c>
      <c r="P1266" t="str">
        <f t="shared" si="154"/>
        <v/>
      </c>
      <c r="Q1266" t="str">
        <f>+IF($C1266="","",CDR!A1267)</f>
        <v/>
      </c>
      <c r="S1266" t="str">
        <f t="shared" si="155"/>
        <v/>
      </c>
      <c r="T1266" t="str">
        <f t="shared" si="156"/>
        <v/>
      </c>
      <c r="U1266" t="str">
        <f t="shared" si="157"/>
        <v/>
      </c>
      <c r="V1266" t="str">
        <f>+IF(C1266="","",IF(CDR!L1267="VRAC","Composant sans Colisage","Homogène"))</f>
        <v/>
      </c>
      <c r="W1266" t="str">
        <f>+IF(C1266="","",IF(CDR!L1267="VRAC","EACH",IF(CDR!L1267="COLIS","COLIS (CARTON FARDEAU DISPLAY)","PALETTE - BOX")))</f>
        <v/>
      </c>
      <c r="X1266" t="str">
        <f>+IF($C1266="","",IF(CDR!L1267="PALETTE",CDR!M1267,""))</f>
        <v/>
      </c>
      <c r="Z1266" t="str">
        <f>+IF($C1266="","",IF(CDR!N1267="PALETTE","",CDR!M1267))</f>
        <v/>
      </c>
      <c r="AC1266" t="str">
        <f t="shared" si="158"/>
        <v/>
      </c>
      <c r="AD1266" t="str">
        <f>+IF($C1266="","",CDR!$J$2)</f>
        <v/>
      </c>
      <c r="AE1266" t="str">
        <f>+IF(C1266="","",CDR!J1264)</f>
        <v/>
      </c>
      <c r="AF1266" t="str">
        <f t="shared" si="159"/>
        <v/>
      </c>
    </row>
    <row r="1267" spans="1:32" x14ac:dyDescent="0.25">
      <c r="A1267" t="str">
        <f>+IF($C1267="","",IF(CDR!I1268="","",TEXT(CDR!I1268,"00000000000000")))</f>
        <v/>
      </c>
      <c r="B1267" t="str">
        <f t="shared" si="152"/>
        <v/>
      </c>
      <c r="C1267" t="str">
        <f>+IF(CDR!F1268="","",SUBSTITUTE(CDR!F1268,"CHAR (10)"," "))</f>
        <v/>
      </c>
      <c r="D1267" t="str">
        <f>+IF(CDR!F1268="","",SUBSTITUTE(CDR!F1268,"CHAR (10)"," "))</f>
        <v/>
      </c>
      <c r="E1267" t="str">
        <f t="shared" si="153"/>
        <v/>
      </c>
      <c r="F1267" t="str">
        <f>+IF($C1267="","",IF(CDR!G1268="BIO","Oui","Non"))</f>
        <v/>
      </c>
      <c r="G1267" t="str">
        <f>+IF($C1267="","",IF(CDR!D1268="DOMEDIA","MDD",IF(CDR!D1268="APTA","MDD",IF(CDR!D1268="TOP BUDGET","Premier Prix","MN"))))</f>
        <v/>
      </c>
      <c r="H1267" t="str">
        <f>+IF($C1267="","",CDR!D1268)</f>
        <v/>
      </c>
      <c r="K1267" t="str">
        <f>+IF($C1267="","",CDR!$E$2)</f>
        <v/>
      </c>
      <c r="L1267" t="str">
        <f>+IF($C1267="","",CDR!$G$2)</f>
        <v/>
      </c>
      <c r="M1267" t="str">
        <f>+IF($C1267="","",CDR!AN1268)</f>
        <v/>
      </c>
      <c r="N1267" t="str">
        <f>+IF($C1267="","",CDR!AO1268)</f>
        <v/>
      </c>
      <c r="P1267" t="str">
        <f t="shared" si="154"/>
        <v/>
      </c>
      <c r="Q1267" t="str">
        <f>+IF($C1267="","",CDR!A1268)</f>
        <v/>
      </c>
      <c r="S1267" t="str">
        <f t="shared" si="155"/>
        <v/>
      </c>
      <c r="T1267" t="str">
        <f t="shared" si="156"/>
        <v/>
      </c>
      <c r="U1267" t="str">
        <f t="shared" si="157"/>
        <v/>
      </c>
      <c r="V1267" t="str">
        <f>+IF(C1267="","",IF(CDR!L1268="VRAC","Composant sans Colisage","Homogène"))</f>
        <v/>
      </c>
      <c r="W1267" t="str">
        <f>+IF(C1267="","",IF(CDR!L1268="VRAC","EACH",IF(CDR!L1268="COLIS","COLIS (CARTON FARDEAU DISPLAY)","PALETTE - BOX")))</f>
        <v/>
      </c>
      <c r="X1267" t="str">
        <f>+IF($C1267="","",IF(CDR!L1268="PALETTE",CDR!M1268,""))</f>
        <v/>
      </c>
      <c r="Z1267" t="str">
        <f>+IF($C1267="","",IF(CDR!N1268="PALETTE","",CDR!M1268))</f>
        <v/>
      </c>
      <c r="AC1267" t="str">
        <f t="shared" si="158"/>
        <v/>
      </c>
      <c r="AD1267" t="str">
        <f>+IF($C1267="","",CDR!$J$2)</f>
        <v/>
      </c>
      <c r="AE1267" t="str">
        <f>+IF(C1267="","",CDR!J1265)</f>
        <v/>
      </c>
      <c r="AF1267" t="str">
        <f t="shared" si="159"/>
        <v/>
      </c>
    </row>
    <row r="1268" spans="1:32" x14ac:dyDescent="0.25">
      <c r="A1268" t="str">
        <f>+IF($C1268="","",IF(CDR!I1269="","",TEXT(CDR!I1269,"00000000000000")))</f>
        <v/>
      </c>
      <c r="B1268" t="str">
        <f t="shared" si="152"/>
        <v/>
      </c>
      <c r="C1268" t="str">
        <f>+IF(CDR!F1269="","",SUBSTITUTE(CDR!F1269,"CHAR (10)"," "))</f>
        <v/>
      </c>
      <c r="D1268" t="str">
        <f>+IF(CDR!F1269="","",SUBSTITUTE(CDR!F1269,"CHAR (10)"," "))</f>
        <v/>
      </c>
      <c r="E1268" t="str">
        <f t="shared" si="153"/>
        <v/>
      </c>
      <c r="F1268" t="str">
        <f>+IF($C1268="","",IF(CDR!G1269="BIO","Oui","Non"))</f>
        <v/>
      </c>
      <c r="G1268" t="str">
        <f>+IF($C1268="","",IF(CDR!D1269="DOMEDIA","MDD",IF(CDR!D1269="APTA","MDD",IF(CDR!D1269="TOP BUDGET","Premier Prix","MN"))))</f>
        <v/>
      </c>
      <c r="H1268" t="str">
        <f>+IF($C1268="","",CDR!D1269)</f>
        <v/>
      </c>
      <c r="K1268" t="str">
        <f>+IF($C1268="","",CDR!$E$2)</f>
        <v/>
      </c>
      <c r="L1268" t="str">
        <f>+IF($C1268="","",CDR!$G$2)</f>
        <v/>
      </c>
      <c r="M1268" t="str">
        <f>+IF($C1268="","",CDR!AN1269)</f>
        <v/>
      </c>
      <c r="N1268" t="str">
        <f>+IF($C1268="","",CDR!AO1269)</f>
        <v/>
      </c>
      <c r="P1268" t="str">
        <f t="shared" si="154"/>
        <v/>
      </c>
      <c r="Q1268" t="str">
        <f>+IF($C1268="","",CDR!A1269)</f>
        <v/>
      </c>
      <c r="S1268" t="str">
        <f t="shared" si="155"/>
        <v/>
      </c>
      <c r="T1268" t="str">
        <f t="shared" si="156"/>
        <v/>
      </c>
      <c r="U1268" t="str">
        <f t="shared" si="157"/>
        <v/>
      </c>
      <c r="V1268" t="str">
        <f>+IF(C1268="","",IF(CDR!L1269="VRAC","Composant sans Colisage","Homogène"))</f>
        <v/>
      </c>
      <c r="W1268" t="str">
        <f>+IF(C1268="","",IF(CDR!L1269="VRAC","EACH",IF(CDR!L1269="COLIS","COLIS (CARTON FARDEAU DISPLAY)","PALETTE - BOX")))</f>
        <v/>
      </c>
      <c r="X1268" t="str">
        <f>+IF($C1268="","",IF(CDR!L1269="PALETTE",CDR!M1269,""))</f>
        <v/>
      </c>
      <c r="Z1268" t="str">
        <f>+IF($C1268="","",IF(CDR!N1269="PALETTE","",CDR!M1269))</f>
        <v/>
      </c>
      <c r="AC1268" t="str">
        <f t="shared" si="158"/>
        <v/>
      </c>
      <c r="AD1268" t="str">
        <f>+IF($C1268="","",CDR!$J$2)</f>
        <v/>
      </c>
      <c r="AE1268" t="str">
        <f>+IF(C1268="","",CDR!J1266)</f>
        <v/>
      </c>
      <c r="AF1268" t="str">
        <f t="shared" si="159"/>
        <v/>
      </c>
    </row>
    <row r="1269" spans="1:32" x14ac:dyDescent="0.25">
      <c r="A1269" t="str">
        <f>+IF($C1269="","",IF(CDR!I1270="","",TEXT(CDR!I1270,"00000000000000")))</f>
        <v/>
      </c>
      <c r="B1269" t="str">
        <f t="shared" si="152"/>
        <v/>
      </c>
      <c r="C1269" t="str">
        <f>+IF(CDR!F1270="","",SUBSTITUTE(CDR!F1270,"CHAR (10)"," "))</f>
        <v/>
      </c>
      <c r="D1269" t="str">
        <f>+IF(CDR!F1270="","",SUBSTITUTE(CDR!F1270,"CHAR (10)"," "))</f>
        <v/>
      </c>
      <c r="E1269" t="str">
        <f t="shared" si="153"/>
        <v/>
      </c>
      <c r="F1269" t="str">
        <f>+IF($C1269="","",IF(CDR!G1270="BIO","Oui","Non"))</f>
        <v/>
      </c>
      <c r="G1269" t="str">
        <f>+IF($C1269="","",IF(CDR!D1270="DOMEDIA","MDD",IF(CDR!D1270="APTA","MDD",IF(CDR!D1270="TOP BUDGET","Premier Prix","MN"))))</f>
        <v/>
      </c>
      <c r="H1269" t="str">
        <f>+IF($C1269="","",CDR!D1270)</f>
        <v/>
      </c>
      <c r="K1269" t="str">
        <f>+IF($C1269="","",CDR!$E$2)</f>
        <v/>
      </c>
      <c r="L1269" t="str">
        <f>+IF($C1269="","",CDR!$G$2)</f>
        <v/>
      </c>
      <c r="M1269" t="str">
        <f>+IF($C1269="","",CDR!AN1270)</f>
        <v/>
      </c>
      <c r="N1269" t="str">
        <f>+IF($C1269="","",CDR!AO1270)</f>
        <v/>
      </c>
      <c r="P1269" t="str">
        <f t="shared" si="154"/>
        <v/>
      </c>
      <c r="Q1269" t="str">
        <f>+IF($C1269="","",CDR!A1270)</f>
        <v/>
      </c>
      <c r="S1269" t="str">
        <f t="shared" si="155"/>
        <v/>
      </c>
      <c r="T1269" t="str">
        <f t="shared" si="156"/>
        <v/>
      </c>
      <c r="U1269" t="str">
        <f t="shared" si="157"/>
        <v/>
      </c>
      <c r="V1269" t="str">
        <f>+IF(C1269="","",IF(CDR!L1270="VRAC","Composant sans Colisage","Homogène"))</f>
        <v/>
      </c>
      <c r="W1269" t="str">
        <f>+IF(C1269="","",IF(CDR!L1270="VRAC","EACH",IF(CDR!L1270="COLIS","COLIS (CARTON FARDEAU DISPLAY)","PALETTE - BOX")))</f>
        <v/>
      </c>
      <c r="X1269" t="str">
        <f>+IF($C1269="","",IF(CDR!L1270="PALETTE",CDR!M1270,""))</f>
        <v/>
      </c>
      <c r="Z1269" t="str">
        <f>+IF($C1269="","",IF(CDR!N1270="PALETTE","",CDR!M1270))</f>
        <v/>
      </c>
      <c r="AC1269" t="str">
        <f t="shared" si="158"/>
        <v/>
      </c>
      <c r="AD1269" t="str">
        <f>+IF($C1269="","",CDR!$J$2)</f>
        <v/>
      </c>
      <c r="AE1269" t="str">
        <f>+IF(C1269="","",CDR!J1267)</f>
        <v/>
      </c>
      <c r="AF1269" t="str">
        <f t="shared" si="159"/>
        <v/>
      </c>
    </row>
    <row r="1270" spans="1:32" x14ac:dyDescent="0.25">
      <c r="A1270" t="str">
        <f>+IF($C1270="","",IF(CDR!I1271="","",TEXT(CDR!I1271,"00000000000000")))</f>
        <v/>
      </c>
      <c r="B1270" t="str">
        <f t="shared" si="152"/>
        <v/>
      </c>
      <c r="C1270" t="str">
        <f>+IF(CDR!F1271="","",SUBSTITUTE(CDR!F1271,"CHAR (10)"," "))</f>
        <v/>
      </c>
      <c r="D1270" t="str">
        <f>+IF(CDR!F1271="","",SUBSTITUTE(CDR!F1271,"CHAR (10)"," "))</f>
        <v/>
      </c>
      <c r="E1270" t="str">
        <f t="shared" si="153"/>
        <v/>
      </c>
      <c r="F1270" t="str">
        <f>+IF($C1270="","",IF(CDR!G1271="BIO","Oui","Non"))</f>
        <v/>
      </c>
      <c r="G1270" t="str">
        <f>+IF($C1270="","",IF(CDR!D1271="DOMEDIA","MDD",IF(CDR!D1271="APTA","MDD",IF(CDR!D1271="TOP BUDGET","Premier Prix","MN"))))</f>
        <v/>
      </c>
      <c r="H1270" t="str">
        <f>+IF($C1270="","",CDR!D1271)</f>
        <v/>
      </c>
      <c r="K1270" t="str">
        <f>+IF($C1270="","",CDR!$E$2)</f>
        <v/>
      </c>
      <c r="L1270" t="str">
        <f>+IF($C1270="","",CDR!$G$2)</f>
        <v/>
      </c>
      <c r="M1270" t="str">
        <f>+IF($C1270="","",CDR!AN1271)</f>
        <v/>
      </c>
      <c r="N1270" t="str">
        <f>+IF($C1270="","",CDR!AO1271)</f>
        <v/>
      </c>
      <c r="P1270" t="str">
        <f t="shared" si="154"/>
        <v/>
      </c>
      <c r="Q1270" t="str">
        <f>+IF($C1270="","",CDR!A1271)</f>
        <v/>
      </c>
      <c r="S1270" t="str">
        <f t="shared" si="155"/>
        <v/>
      </c>
      <c r="T1270" t="str">
        <f t="shared" si="156"/>
        <v/>
      </c>
      <c r="U1270" t="str">
        <f t="shared" si="157"/>
        <v/>
      </c>
      <c r="V1270" t="str">
        <f>+IF(C1270="","",IF(CDR!L1271="VRAC","Composant sans Colisage","Homogène"))</f>
        <v/>
      </c>
      <c r="W1270" t="str">
        <f>+IF(C1270="","",IF(CDR!L1271="VRAC","EACH",IF(CDR!L1271="COLIS","COLIS (CARTON FARDEAU DISPLAY)","PALETTE - BOX")))</f>
        <v/>
      </c>
      <c r="X1270" t="str">
        <f>+IF($C1270="","",IF(CDR!L1271="PALETTE",CDR!M1271,""))</f>
        <v/>
      </c>
      <c r="Z1270" t="str">
        <f>+IF($C1270="","",IF(CDR!N1271="PALETTE","",CDR!M1271))</f>
        <v/>
      </c>
      <c r="AC1270" t="str">
        <f t="shared" si="158"/>
        <v/>
      </c>
      <c r="AD1270" t="str">
        <f>+IF($C1270="","",CDR!$J$2)</f>
        <v/>
      </c>
      <c r="AE1270" t="str">
        <f>+IF(C1270="","",CDR!J1268)</f>
        <v/>
      </c>
      <c r="AF1270" t="str">
        <f t="shared" si="159"/>
        <v/>
      </c>
    </row>
    <row r="1271" spans="1:32" x14ac:dyDescent="0.25">
      <c r="A1271" t="str">
        <f>+IF($C1271="","",IF(CDR!I1272="","",TEXT(CDR!I1272,"00000000000000")))</f>
        <v/>
      </c>
      <c r="B1271" t="str">
        <f t="shared" si="152"/>
        <v/>
      </c>
      <c r="C1271" t="str">
        <f>+IF(CDR!F1272="","",SUBSTITUTE(CDR!F1272,"CHAR (10)"," "))</f>
        <v/>
      </c>
      <c r="D1271" t="str">
        <f>+IF(CDR!F1272="","",SUBSTITUTE(CDR!F1272,"CHAR (10)"," "))</f>
        <v/>
      </c>
      <c r="E1271" t="str">
        <f t="shared" si="153"/>
        <v/>
      </c>
      <c r="F1271" t="str">
        <f>+IF($C1271="","",IF(CDR!G1272="BIO","Oui","Non"))</f>
        <v/>
      </c>
      <c r="G1271" t="str">
        <f>+IF($C1271="","",IF(CDR!D1272="DOMEDIA","MDD",IF(CDR!D1272="APTA","MDD",IF(CDR!D1272="TOP BUDGET","Premier Prix","MN"))))</f>
        <v/>
      </c>
      <c r="H1271" t="str">
        <f>+IF($C1271="","",CDR!D1272)</f>
        <v/>
      </c>
      <c r="K1271" t="str">
        <f>+IF($C1271="","",CDR!$E$2)</f>
        <v/>
      </c>
      <c r="L1271" t="str">
        <f>+IF($C1271="","",CDR!$G$2)</f>
        <v/>
      </c>
      <c r="M1271" t="str">
        <f>+IF($C1271="","",CDR!AN1272)</f>
        <v/>
      </c>
      <c r="N1271" t="str">
        <f>+IF($C1271="","",CDR!AO1272)</f>
        <v/>
      </c>
      <c r="P1271" t="str">
        <f t="shared" si="154"/>
        <v/>
      </c>
      <c r="Q1271" t="str">
        <f>+IF($C1271="","",CDR!A1272)</f>
        <v/>
      </c>
      <c r="S1271" t="str">
        <f t="shared" si="155"/>
        <v/>
      </c>
      <c r="T1271" t="str">
        <f t="shared" si="156"/>
        <v/>
      </c>
      <c r="U1271" t="str">
        <f t="shared" si="157"/>
        <v/>
      </c>
      <c r="V1271" t="str">
        <f>+IF(C1271="","",IF(CDR!L1272="VRAC","Composant sans Colisage","Homogène"))</f>
        <v/>
      </c>
      <c r="W1271" t="str">
        <f>+IF(C1271="","",IF(CDR!L1272="VRAC","EACH",IF(CDR!L1272="COLIS","COLIS (CARTON FARDEAU DISPLAY)","PALETTE - BOX")))</f>
        <v/>
      </c>
      <c r="X1271" t="str">
        <f>+IF($C1271="","",IF(CDR!L1272="PALETTE",CDR!M1272,""))</f>
        <v/>
      </c>
      <c r="Z1271" t="str">
        <f>+IF($C1271="","",IF(CDR!N1272="PALETTE","",CDR!M1272))</f>
        <v/>
      </c>
      <c r="AC1271" t="str">
        <f t="shared" si="158"/>
        <v/>
      </c>
      <c r="AD1271" t="str">
        <f>+IF($C1271="","",CDR!$J$2)</f>
        <v/>
      </c>
      <c r="AE1271" t="str">
        <f>+IF(C1271="","",CDR!J1269)</f>
        <v/>
      </c>
      <c r="AF1271" t="str">
        <f t="shared" si="159"/>
        <v/>
      </c>
    </row>
    <row r="1272" spans="1:32" x14ac:dyDescent="0.25">
      <c r="A1272" t="str">
        <f>+IF($C1272="","",IF(CDR!I1273="","",TEXT(CDR!I1273,"00000000000000")))</f>
        <v/>
      </c>
      <c r="B1272" t="str">
        <f t="shared" si="152"/>
        <v/>
      </c>
      <c r="C1272" t="str">
        <f>+IF(CDR!F1273="","",SUBSTITUTE(CDR!F1273,"CHAR (10)"," "))</f>
        <v/>
      </c>
      <c r="D1272" t="str">
        <f>+IF(CDR!F1273="","",SUBSTITUTE(CDR!F1273,"CHAR (10)"," "))</f>
        <v/>
      </c>
      <c r="E1272" t="str">
        <f t="shared" si="153"/>
        <v/>
      </c>
      <c r="F1272" t="str">
        <f>+IF($C1272="","",IF(CDR!G1273="BIO","Oui","Non"))</f>
        <v/>
      </c>
      <c r="G1272" t="str">
        <f>+IF($C1272="","",IF(CDR!D1273="DOMEDIA","MDD",IF(CDR!D1273="APTA","MDD",IF(CDR!D1273="TOP BUDGET","Premier Prix","MN"))))</f>
        <v/>
      </c>
      <c r="H1272" t="str">
        <f>+IF($C1272="","",CDR!D1273)</f>
        <v/>
      </c>
      <c r="K1272" t="str">
        <f>+IF($C1272="","",CDR!$E$2)</f>
        <v/>
      </c>
      <c r="L1272" t="str">
        <f>+IF($C1272="","",CDR!$G$2)</f>
        <v/>
      </c>
      <c r="M1272" t="str">
        <f>+IF($C1272="","",CDR!AN1273)</f>
        <v/>
      </c>
      <c r="N1272" t="str">
        <f>+IF($C1272="","",CDR!AO1273)</f>
        <v/>
      </c>
      <c r="P1272" t="str">
        <f t="shared" si="154"/>
        <v/>
      </c>
      <c r="Q1272" t="str">
        <f>+IF($C1272="","",CDR!A1273)</f>
        <v/>
      </c>
      <c r="S1272" t="str">
        <f t="shared" si="155"/>
        <v/>
      </c>
      <c r="T1272" t="str">
        <f t="shared" si="156"/>
        <v/>
      </c>
      <c r="U1272" t="str">
        <f t="shared" si="157"/>
        <v/>
      </c>
      <c r="V1272" t="str">
        <f>+IF(C1272="","",IF(CDR!L1273="VRAC","Composant sans Colisage","Homogène"))</f>
        <v/>
      </c>
      <c r="W1272" t="str">
        <f>+IF(C1272="","",IF(CDR!L1273="VRAC","EACH",IF(CDR!L1273="COLIS","COLIS (CARTON FARDEAU DISPLAY)","PALETTE - BOX")))</f>
        <v/>
      </c>
      <c r="X1272" t="str">
        <f>+IF($C1272="","",IF(CDR!L1273="PALETTE",CDR!M1273,""))</f>
        <v/>
      </c>
      <c r="Z1272" t="str">
        <f>+IF($C1272="","",IF(CDR!N1273="PALETTE","",CDR!M1273))</f>
        <v/>
      </c>
      <c r="AC1272" t="str">
        <f t="shared" si="158"/>
        <v/>
      </c>
      <c r="AD1272" t="str">
        <f>+IF($C1272="","",CDR!$J$2)</f>
        <v/>
      </c>
      <c r="AE1272" t="str">
        <f>+IF(C1272="","",CDR!J1270)</f>
        <v/>
      </c>
      <c r="AF1272" t="str">
        <f t="shared" si="159"/>
        <v/>
      </c>
    </row>
    <row r="1273" spans="1:32" x14ac:dyDescent="0.25">
      <c r="A1273" t="str">
        <f>+IF($C1273="","",IF(CDR!I1274="","",TEXT(CDR!I1274,"00000000000000")))</f>
        <v/>
      </c>
      <c r="B1273" t="str">
        <f t="shared" si="152"/>
        <v/>
      </c>
      <c r="C1273" t="str">
        <f>+IF(CDR!F1274="","",SUBSTITUTE(CDR!F1274,"CHAR (10)"," "))</f>
        <v/>
      </c>
      <c r="D1273" t="str">
        <f>+IF(CDR!F1274="","",SUBSTITUTE(CDR!F1274,"CHAR (10)"," "))</f>
        <v/>
      </c>
      <c r="E1273" t="str">
        <f t="shared" si="153"/>
        <v/>
      </c>
      <c r="F1273" t="str">
        <f>+IF($C1273="","",IF(CDR!G1274="BIO","Oui","Non"))</f>
        <v/>
      </c>
      <c r="G1273" t="str">
        <f>+IF($C1273="","",IF(CDR!D1274="DOMEDIA","MDD",IF(CDR!D1274="APTA","MDD",IF(CDR!D1274="TOP BUDGET","Premier Prix","MN"))))</f>
        <v/>
      </c>
      <c r="H1273" t="str">
        <f>+IF($C1273="","",CDR!D1274)</f>
        <v/>
      </c>
      <c r="K1273" t="str">
        <f>+IF($C1273="","",CDR!$E$2)</f>
        <v/>
      </c>
      <c r="L1273" t="str">
        <f>+IF($C1273="","",CDR!$G$2)</f>
        <v/>
      </c>
      <c r="M1273" t="str">
        <f>+IF($C1273="","",CDR!AN1274)</f>
        <v/>
      </c>
      <c r="N1273" t="str">
        <f>+IF($C1273="","",CDR!AO1274)</f>
        <v/>
      </c>
      <c r="P1273" t="str">
        <f t="shared" si="154"/>
        <v/>
      </c>
      <c r="Q1273" t="str">
        <f>+IF($C1273="","",CDR!A1274)</f>
        <v/>
      </c>
      <c r="S1273" t="str">
        <f t="shared" si="155"/>
        <v/>
      </c>
      <c r="T1273" t="str">
        <f t="shared" si="156"/>
        <v/>
      </c>
      <c r="U1273" t="str">
        <f t="shared" si="157"/>
        <v/>
      </c>
      <c r="V1273" t="str">
        <f>+IF(C1273="","",IF(CDR!L1274="VRAC","Composant sans Colisage","Homogène"))</f>
        <v/>
      </c>
      <c r="W1273" t="str">
        <f>+IF(C1273="","",IF(CDR!L1274="VRAC","EACH",IF(CDR!L1274="COLIS","COLIS (CARTON FARDEAU DISPLAY)","PALETTE - BOX")))</f>
        <v/>
      </c>
      <c r="X1273" t="str">
        <f>+IF($C1273="","",IF(CDR!L1274="PALETTE",CDR!M1274,""))</f>
        <v/>
      </c>
      <c r="Z1273" t="str">
        <f>+IF($C1273="","",IF(CDR!N1274="PALETTE","",CDR!M1274))</f>
        <v/>
      </c>
      <c r="AC1273" t="str">
        <f t="shared" si="158"/>
        <v/>
      </c>
      <c r="AD1273" t="str">
        <f>+IF($C1273="","",CDR!$J$2)</f>
        <v/>
      </c>
      <c r="AE1273" t="str">
        <f>+IF(C1273="","",CDR!J1271)</f>
        <v/>
      </c>
      <c r="AF1273" t="str">
        <f t="shared" si="159"/>
        <v/>
      </c>
    </row>
    <row r="1274" spans="1:32" x14ac:dyDescent="0.25">
      <c r="A1274" t="str">
        <f>+IF($C1274="","",IF(CDR!I1275="","",TEXT(CDR!I1275,"00000000000000")))</f>
        <v/>
      </c>
      <c r="B1274" t="str">
        <f t="shared" si="152"/>
        <v/>
      </c>
      <c r="C1274" t="str">
        <f>+IF(CDR!F1275="","",SUBSTITUTE(CDR!F1275,"CHAR (10)"," "))</f>
        <v/>
      </c>
      <c r="D1274" t="str">
        <f>+IF(CDR!F1275="","",SUBSTITUTE(CDR!F1275,"CHAR (10)"," "))</f>
        <v/>
      </c>
      <c r="E1274" t="str">
        <f t="shared" si="153"/>
        <v/>
      </c>
      <c r="F1274" t="str">
        <f>+IF($C1274="","",IF(CDR!G1275="BIO","Oui","Non"))</f>
        <v/>
      </c>
      <c r="G1274" t="str">
        <f>+IF($C1274="","",IF(CDR!D1275="DOMEDIA","MDD",IF(CDR!D1275="APTA","MDD",IF(CDR!D1275="TOP BUDGET","Premier Prix","MN"))))</f>
        <v/>
      </c>
      <c r="H1274" t="str">
        <f>+IF($C1274="","",CDR!D1275)</f>
        <v/>
      </c>
      <c r="K1274" t="str">
        <f>+IF($C1274="","",CDR!$E$2)</f>
        <v/>
      </c>
      <c r="L1274" t="str">
        <f>+IF($C1274="","",CDR!$G$2)</f>
        <v/>
      </c>
      <c r="M1274" t="str">
        <f>+IF($C1274="","",CDR!AN1275)</f>
        <v/>
      </c>
      <c r="N1274" t="str">
        <f>+IF($C1274="","",CDR!AO1275)</f>
        <v/>
      </c>
      <c r="P1274" t="str">
        <f t="shared" si="154"/>
        <v/>
      </c>
      <c r="Q1274" t="str">
        <f>+IF($C1274="","",CDR!A1275)</f>
        <v/>
      </c>
      <c r="S1274" t="str">
        <f t="shared" si="155"/>
        <v/>
      </c>
      <c r="T1274" t="str">
        <f t="shared" si="156"/>
        <v/>
      </c>
      <c r="U1274" t="str">
        <f t="shared" si="157"/>
        <v/>
      </c>
      <c r="V1274" t="str">
        <f>+IF(C1274="","",IF(CDR!L1275="VRAC","Composant sans Colisage","Homogène"))</f>
        <v/>
      </c>
      <c r="W1274" t="str">
        <f>+IF(C1274="","",IF(CDR!L1275="VRAC","EACH",IF(CDR!L1275="COLIS","COLIS (CARTON FARDEAU DISPLAY)","PALETTE - BOX")))</f>
        <v/>
      </c>
      <c r="X1274" t="str">
        <f>+IF($C1274="","",IF(CDR!L1275="PALETTE",CDR!M1275,""))</f>
        <v/>
      </c>
      <c r="Z1274" t="str">
        <f>+IF($C1274="","",IF(CDR!N1275="PALETTE","",CDR!M1275))</f>
        <v/>
      </c>
      <c r="AC1274" t="str">
        <f t="shared" si="158"/>
        <v/>
      </c>
      <c r="AD1274" t="str">
        <f>+IF($C1274="","",CDR!$J$2)</f>
        <v/>
      </c>
      <c r="AE1274" t="str">
        <f>+IF(C1274="","",CDR!J1272)</f>
        <v/>
      </c>
      <c r="AF1274" t="str">
        <f t="shared" si="159"/>
        <v/>
      </c>
    </row>
    <row r="1275" spans="1:32" x14ac:dyDescent="0.25">
      <c r="A1275" t="str">
        <f>+IF($C1275="","",IF(CDR!I1276="","",TEXT(CDR!I1276,"00000000000000")))</f>
        <v/>
      </c>
      <c r="B1275" t="str">
        <f t="shared" si="152"/>
        <v/>
      </c>
      <c r="C1275" t="str">
        <f>+IF(CDR!F1276="","",SUBSTITUTE(CDR!F1276,"CHAR (10)"," "))</f>
        <v/>
      </c>
      <c r="D1275" t="str">
        <f>+IF(CDR!F1276="","",SUBSTITUTE(CDR!F1276,"CHAR (10)"," "))</f>
        <v/>
      </c>
      <c r="E1275" t="str">
        <f t="shared" si="153"/>
        <v/>
      </c>
      <c r="F1275" t="str">
        <f>+IF($C1275="","",IF(CDR!G1276="BIO","Oui","Non"))</f>
        <v/>
      </c>
      <c r="G1275" t="str">
        <f>+IF($C1275="","",IF(CDR!D1276="DOMEDIA","MDD",IF(CDR!D1276="APTA","MDD",IF(CDR!D1276="TOP BUDGET","Premier Prix","MN"))))</f>
        <v/>
      </c>
      <c r="H1275" t="str">
        <f>+IF($C1275="","",CDR!D1276)</f>
        <v/>
      </c>
      <c r="K1275" t="str">
        <f>+IF($C1275="","",CDR!$E$2)</f>
        <v/>
      </c>
      <c r="L1275" t="str">
        <f>+IF($C1275="","",CDR!$G$2)</f>
        <v/>
      </c>
      <c r="M1275" t="str">
        <f>+IF($C1275="","",CDR!AN1276)</f>
        <v/>
      </c>
      <c r="N1275" t="str">
        <f>+IF($C1275="","",CDR!AO1276)</f>
        <v/>
      </c>
      <c r="P1275" t="str">
        <f t="shared" si="154"/>
        <v/>
      </c>
      <c r="Q1275" t="str">
        <f>+IF($C1275="","",CDR!A1276)</f>
        <v/>
      </c>
      <c r="S1275" t="str">
        <f t="shared" si="155"/>
        <v/>
      </c>
      <c r="T1275" t="str">
        <f t="shared" si="156"/>
        <v/>
      </c>
      <c r="U1275" t="str">
        <f t="shared" si="157"/>
        <v/>
      </c>
      <c r="V1275" t="str">
        <f>+IF(C1275="","",IF(CDR!L1276="VRAC","Composant sans Colisage","Homogène"))</f>
        <v/>
      </c>
      <c r="W1275" t="str">
        <f>+IF(C1275="","",IF(CDR!L1276="VRAC","EACH",IF(CDR!L1276="COLIS","COLIS (CARTON FARDEAU DISPLAY)","PALETTE - BOX")))</f>
        <v/>
      </c>
      <c r="X1275" t="str">
        <f>+IF($C1275="","",IF(CDR!L1276="PALETTE",CDR!M1276,""))</f>
        <v/>
      </c>
      <c r="Z1275" t="str">
        <f>+IF($C1275="","",IF(CDR!N1276="PALETTE","",CDR!M1276))</f>
        <v/>
      </c>
      <c r="AC1275" t="str">
        <f t="shared" si="158"/>
        <v/>
      </c>
      <c r="AD1275" t="str">
        <f>+IF($C1275="","",CDR!$J$2)</f>
        <v/>
      </c>
      <c r="AE1275" t="str">
        <f>+IF(C1275="","",CDR!J1273)</f>
        <v/>
      </c>
      <c r="AF1275" t="str">
        <f t="shared" si="159"/>
        <v/>
      </c>
    </row>
    <row r="1276" spans="1:32" x14ac:dyDescent="0.25">
      <c r="A1276" t="str">
        <f>+IF($C1276="","",IF(CDR!I1277="","",TEXT(CDR!I1277,"00000000000000")))</f>
        <v/>
      </c>
      <c r="B1276" t="str">
        <f t="shared" si="152"/>
        <v/>
      </c>
      <c r="C1276" t="str">
        <f>+IF(CDR!F1277="","",SUBSTITUTE(CDR!F1277,"CHAR (10)"," "))</f>
        <v/>
      </c>
      <c r="D1276" t="str">
        <f>+IF(CDR!F1277="","",SUBSTITUTE(CDR!F1277,"CHAR (10)"," "))</f>
        <v/>
      </c>
      <c r="E1276" t="str">
        <f t="shared" si="153"/>
        <v/>
      </c>
      <c r="F1276" t="str">
        <f>+IF($C1276="","",IF(CDR!G1277="BIO","Oui","Non"))</f>
        <v/>
      </c>
      <c r="G1276" t="str">
        <f>+IF($C1276="","",IF(CDR!D1277="DOMEDIA","MDD",IF(CDR!D1277="APTA","MDD",IF(CDR!D1277="TOP BUDGET","Premier Prix","MN"))))</f>
        <v/>
      </c>
      <c r="H1276" t="str">
        <f>+IF($C1276="","",CDR!D1277)</f>
        <v/>
      </c>
      <c r="K1276" t="str">
        <f>+IF($C1276="","",CDR!$E$2)</f>
        <v/>
      </c>
      <c r="L1276" t="str">
        <f>+IF($C1276="","",CDR!$G$2)</f>
        <v/>
      </c>
      <c r="M1276" t="str">
        <f>+IF($C1276="","",CDR!AN1277)</f>
        <v/>
      </c>
      <c r="N1276" t="str">
        <f>+IF($C1276="","",CDR!AO1277)</f>
        <v/>
      </c>
      <c r="P1276" t="str">
        <f t="shared" si="154"/>
        <v/>
      </c>
      <c r="Q1276" t="str">
        <f>+IF($C1276="","",CDR!A1277)</f>
        <v/>
      </c>
      <c r="S1276" t="str">
        <f t="shared" si="155"/>
        <v/>
      </c>
      <c r="T1276" t="str">
        <f t="shared" si="156"/>
        <v/>
      </c>
      <c r="U1276" t="str">
        <f t="shared" si="157"/>
        <v/>
      </c>
      <c r="V1276" t="str">
        <f>+IF(C1276="","",IF(CDR!L1277="VRAC","Composant sans Colisage","Homogène"))</f>
        <v/>
      </c>
      <c r="W1276" t="str">
        <f>+IF(C1276="","",IF(CDR!L1277="VRAC","EACH",IF(CDR!L1277="COLIS","COLIS (CARTON FARDEAU DISPLAY)","PALETTE - BOX")))</f>
        <v/>
      </c>
      <c r="X1276" t="str">
        <f>+IF($C1276="","",IF(CDR!L1277="PALETTE",CDR!M1277,""))</f>
        <v/>
      </c>
      <c r="Z1276" t="str">
        <f>+IF($C1276="","",IF(CDR!N1277="PALETTE","",CDR!M1277))</f>
        <v/>
      </c>
      <c r="AC1276" t="str">
        <f t="shared" si="158"/>
        <v/>
      </c>
      <c r="AD1276" t="str">
        <f>+IF($C1276="","",CDR!$J$2)</f>
        <v/>
      </c>
      <c r="AE1276" t="str">
        <f>+IF(C1276="","",CDR!J1274)</f>
        <v/>
      </c>
      <c r="AF1276" t="str">
        <f t="shared" si="159"/>
        <v/>
      </c>
    </row>
    <row r="1277" spans="1:32" x14ac:dyDescent="0.25">
      <c r="A1277" t="str">
        <f>+IF($C1277="","",IF(CDR!I1278="","",TEXT(CDR!I1278,"00000000000000")))</f>
        <v/>
      </c>
      <c r="B1277" t="str">
        <f t="shared" si="152"/>
        <v/>
      </c>
      <c r="C1277" t="str">
        <f>+IF(CDR!F1278="","",SUBSTITUTE(CDR!F1278,"CHAR (10)"," "))</f>
        <v/>
      </c>
      <c r="D1277" t="str">
        <f>+IF(CDR!F1278="","",SUBSTITUTE(CDR!F1278,"CHAR (10)"," "))</f>
        <v/>
      </c>
      <c r="E1277" t="str">
        <f t="shared" si="153"/>
        <v/>
      </c>
      <c r="F1277" t="str">
        <f>+IF($C1277="","",IF(CDR!G1278="BIO","Oui","Non"))</f>
        <v/>
      </c>
      <c r="G1277" t="str">
        <f>+IF($C1277="","",IF(CDR!D1278="DOMEDIA","MDD",IF(CDR!D1278="APTA","MDD",IF(CDR!D1278="TOP BUDGET","Premier Prix","MN"))))</f>
        <v/>
      </c>
      <c r="H1277" t="str">
        <f>+IF($C1277="","",CDR!D1278)</f>
        <v/>
      </c>
      <c r="K1277" t="str">
        <f>+IF($C1277="","",CDR!$E$2)</f>
        <v/>
      </c>
      <c r="L1277" t="str">
        <f>+IF($C1277="","",CDR!$G$2)</f>
        <v/>
      </c>
      <c r="M1277" t="str">
        <f>+IF($C1277="","",CDR!AN1278)</f>
        <v/>
      </c>
      <c r="N1277" t="str">
        <f>+IF($C1277="","",CDR!AO1278)</f>
        <v/>
      </c>
      <c r="P1277" t="str">
        <f t="shared" si="154"/>
        <v/>
      </c>
      <c r="Q1277" t="str">
        <f>+IF($C1277="","",CDR!A1278)</f>
        <v/>
      </c>
      <c r="S1277" t="str">
        <f t="shared" si="155"/>
        <v/>
      </c>
      <c r="T1277" t="str">
        <f t="shared" si="156"/>
        <v/>
      </c>
      <c r="U1277" t="str">
        <f t="shared" si="157"/>
        <v/>
      </c>
      <c r="V1277" t="str">
        <f>+IF(C1277="","",IF(CDR!L1278="VRAC","Composant sans Colisage","Homogène"))</f>
        <v/>
      </c>
      <c r="W1277" t="str">
        <f>+IF(C1277="","",IF(CDR!L1278="VRAC","EACH",IF(CDR!L1278="COLIS","COLIS (CARTON FARDEAU DISPLAY)","PALETTE - BOX")))</f>
        <v/>
      </c>
      <c r="X1277" t="str">
        <f>+IF($C1277="","",IF(CDR!L1278="PALETTE",CDR!M1278,""))</f>
        <v/>
      </c>
      <c r="Z1277" t="str">
        <f>+IF($C1277="","",IF(CDR!N1278="PALETTE","",CDR!M1278))</f>
        <v/>
      </c>
      <c r="AC1277" t="str">
        <f t="shared" si="158"/>
        <v/>
      </c>
      <c r="AD1277" t="str">
        <f>+IF($C1277="","",CDR!$J$2)</f>
        <v/>
      </c>
      <c r="AE1277" t="str">
        <f>+IF(C1277="","",CDR!J1275)</f>
        <v/>
      </c>
      <c r="AF1277" t="str">
        <f t="shared" si="159"/>
        <v/>
      </c>
    </row>
    <row r="1278" spans="1:32" x14ac:dyDescent="0.25">
      <c r="A1278" t="str">
        <f>+IF($C1278="","",IF(CDR!I1279="","",TEXT(CDR!I1279,"00000000000000")))</f>
        <v/>
      </c>
      <c r="B1278" t="str">
        <f t="shared" si="152"/>
        <v/>
      </c>
      <c r="C1278" t="str">
        <f>+IF(CDR!F1279="","",SUBSTITUTE(CDR!F1279,"CHAR (10)"," "))</f>
        <v/>
      </c>
      <c r="D1278" t="str">
        <f>+IF(CDR!F1279="","",SUBSTITUTE(CDR!F1279,"CHAR (10)"," "))</f>
        <v/>
      </c>
      <c r="E1278" t="str">
        <f t="shared" si="153"/>
        <v/>
      </c>
      <c r="F1278" t="str">
        <f>+IF($C1278="","",IF(CDR!G1279="BIO","Oui","Non"))</f>
        <v/>
      </c>
      <c r="G1278" t="str">
        <f>+IF($C1278="","",IF(CDR!D1279="DOMEDIA","MDD",IF(CDR!D1279="APTA","MDD",IF(CDR!D1279="TOP BUDGET","Premier Prix","MN"))))</f>
        <v/>
      </c>
      <c r="H1278" t="str">
        <f>+IF($C1278="","",CDR!D1279)</f>
        <v/>
      </c>
      <c r="K1278" t="str">
        <f>+IF($C1278="","",CDR!$E$2)</f>
        <v/>
      </c>
      <c r="L1278" t="str">
        <f>+IF($C1278="","",CDR!$G$2)</f>
        <v/>
      </c>
      <c r="M1278" t="str">
        <f>+IF($C1278="","",CDR!AN1279)</f>
        <v/>
      </c>
      <c r="N1278" t="str">
        <f>+IF($C1278="","",CDR!AO1279)</f>
        <v/>
      </c>
      <c r="P1278" t="str">
        <f t="shared" si="154"/>
        <v/>
      </c>
      <c r="Q1278" t="str">
        <f>+IF($C1278="","",CDR!A1279)</f>
        <v/>
      </c>
      <c r="S1278" t="str">
        <f t="shared" si="155"/>
        <v/>
      </c>
      <c r="T1278" t="str">
        <f t="shared" si="156"/>
        <v/>
      </c>
      <c r="U1278" t="str">
        <f t="shared" si="157"/>
        <v/>
      </c>
      <c r="V1278" t="str">
        <f>+IF(C1278="","",IF(CDR!L1279="VRAC","Composant sans Colisage","Homogène"))</f>
        <v/>
      </c>
      <c r="W1278" t="str">
        <f>+IF(C1278="","",IF(CDR!L1279="VRAC","EACH",IF(CDR!L1279="COLIS","COLIS (CARTON FARDEAU DISPLAY)","PALETTE - BOX")))</f>
        <v/>
      </c>
      <c r="X1278" t="str">
        <f>+IF($C1278="","",IF(CDR!L1279="PALETTE",CDR!M1279,""))</f>
        <v/>
      </c>
      <c r="Z1278" t="str">
        <f>+IF($C1278="","",IF(CDR!N1279="PALETTE","",CDR!M1279))</f>
        <v/>
      </c>
      <c r="AC1278" t="str">
        <f t="shared" si="158"/>
        <v/>
      </c>
      <c r="AD1278" t="str">
        <f>+IF($C1278="","",CDR!$J$2)</f>
        <v/>
      </c>
      <c r="AE1278" t="str">
        <f>+IF(C1278="","",CDR!J1276)</f>
        <v/>
      </c>
      <c r="AF1278" t="str">
        <f t="shared" si="159"/>
        <v/>
      </c>
    </row>
    <row r="1279" spans="1:32" x14ac:dyDescent="0.25">
      <c r="A1279" t="str">
        <f>+IF($C1279="","",IF(CDR!I1280="","",TEXT(CDR!I1280,"00000000000000")))</f>
        <v/>
      </c>
      <c r="B1279" t="str">
        <f t="shared" si="152"/>
        <v/>
      </c>
      <c r="C1279" t="str">
        <f>+IF(CDR!F1280="","",SUBSTITUTE(CDR!F1280,"CHAR (10)"," "))</f>
        <v/>
      </c>
      <c r="D1279" t="str">
        <f>+IF(CDR!F1280="","",SUBSTITUTE(CDR!F1280,"CHAR (10)"," "))</f>
        <v/>
      </c>
      <c r="E1279" t="str">
        <f t="shared" si="153"/>
        <v/>
      </c>
      <c r="F1279" t="str">
        <f>+IF($C1279="","",IF(CDR!G1280="BIO","Oui","Non"))</f>
        <v/>
      </c>
      <c r="G1279" t="str">
        <f>+IF($C1279="","",IF(CDR!D1280="DOMEDIA","MDD",IF(CDR!D1280="APTA","MDD",IF(CDR!D1280="TOP BUDGET","Premier Prix","MN"))))</f>
        <v/>
      </c>
      <c r="H1279" t="str">
        <f>+IF($C1279="","",CDR!D1280)</f>
        <v/>
      </c>
      <c r="K1279" t="str">
        <f>+IF($C1279="","",CDR!$E$2)</f>
        <v/>
      </c>
      <c r="L1279" t="str">
        <f>+IF($C1279="","",CDR!$G$2)</f>
        <v/>
      </c>
      <c r="M1279" t="str">
        <f>+IF($C1279="","",CDR!AN1280)</f>
        <v/>
      </c>
      <c r="N1279" t="str">
        <f>+IF($C1279="","",CDR!AO1280)</f>
        <v/>
      </c>
      <c r="P1279" t="str">
        <f t="shared" si="154"/>
        <v/>
      </c>
      <c r="Q1279" t="str">
        <f>+IF($C1279="","",CDR!A1280)</f>
        <v/>
      </c>
      <c r="S1279" t="str">
        <f t="shared" si="155"/>
        <v/>
      </c>
      <c r="T1279" t="str">
        <f t="shared" si="156"/>
        <v/>
      </c>
      <c r="U1279" t="str">
        <f t="shared" si="157"/>
        <v/>
      </c>
      <c r="V1279" t="str">
        <f>+IF(C1279="","",IF(CDR!L1280="VRAC","Composant sans Colisage","Homogène"))</f>
        <v/>
      </c>
      <c r="W1279" t="str">
        <f>+IF(C1279="","",IF(CDR!L1280="VRAC","EACH",IF(CDR!L1280="COLIS","COLIS (CARTON FARDEAU DISPLAY)","PALETTE - BOX")))</f>
        <v/>
      </c>
      <c r="X1279" t="str">
        <f>+IF($C1279="","",IF(CDR!L1280="PALETTE",CDR!M1280,""))</f>
        <v/>
      </c>
      <c r="Z1279" t="str">
        <f>+IF($C1279="","",IF(CDR!N1280="PALETTE","",CDR!M1280))</f>
        <v/>
      </c>
      <c r="AC1279" t="str">
        <f t="shared" si="158"/>
        <v/>
      </c>
      <c r="AD1279" t="str">
        <f>+IF($C1279="","",CDR!$J$2)</f>
        <v/>
      </c>
      <c r="AE1279" t="str">
        <f>+IF(C1279="","",CDR!J1277)</f>
        <v/>
      </c>
      <c r="AF1279" t="str">
        <f t="shared" si="159"/>
        <v/>
      </c>
    </row>
    <row r="1280" spans="1:32" x14ac:dyDescent="0.25">
      <c r="A1280" t="str">
        <f>+IF($C1280="","",IF(CDR!I1281="","",TEXT(CDR!I1281,"00000000000000")))</f>
        <v/>
      </c>
      <c r="B1280" t="str">
        <f t="shared" si="152"/>
        <v/>
      </c>
      <c r="C1280" t="str">
        <f>+IF(CDR!F1281="","",SUBSTITUTE(CDR!F1281,"CHAR (10)"," "))</f>
        <v/>
      </c>
      <c r="D1280" t="str">
        <f>+IF(CDR!F1281="","",SUBSTITUTE(CDR!F1281,"CHAR (10)"," "))</f>
        <v/>
      </c>
      <c r="E1280" t="str">
        <f t="shared" si="153"/>
        <v/>
      </c>
      <c r="F1280" t="str">
        <f>+IF($C1280="","",IF(CDR!G1281="BIO","Oui","Non"))</f>
        <v/>
      </c>
      <c r="G1280" t="str">
        <f>+IF($C1280="","",IF(CDR!D1281="DOMEDIA","MDD",IF(CDR!D1281="APTA","MDD",IF(CDR!D1281="TOP BUDGET","Premier Prix","MN"))))</f>
        <v/>
      </c>
      <c r="H1280" t="str">
        <f>+IF($C1280="","",CDR!D1281)</f>
        <v/>
      </c>
      <c r="K1280" t="str">
        <f>+IF($C1280="","",CDR!$E$2)</f>
        <v/>
      </c>
      <c r="L1280" t="str">
        <f>+IF($C1280="","",CDR!$G$2)</f>
        <v/>
      </c>
      <c r="M1280" t="str">
        <f>+IF($C1280="","",CDR!AN1281)</f>
        <v/>
      </c>
      <c r="N1280" t="str">
        <f>+IF($C1280="","",CDR!AO1281)</f>
        <v/>
      </c>
      <c r="P1280" t="str">
        <f t="shared" si="154"/>
        <v/>
      </c>
      <c r="Q1280" t="str">
        <f>+IF($C1280="","",CDR!A1281)</f>
        <v/>
      </c>
      <c r="S1280" t="str">
        <f t="shared" si="155"/>
        <v/>
      </c>
      <c r="T1280" t="str">
        <f t="shared" si="156"/>
        <v/>
      </c>
      <c r="U1280" t="str">
        <f t="shared" si="157"/>
        <v/>
      </c>
      <c r="V1280" t="str">
        <f>+IF(C1280="","",IF(CDR!L1281="VRAC","Composant sans Colisage","Homogène"))</f>
        <v/>
      </c>
      <c r="W1280" t="str">
        <f>+IF(C1280="","",IF(CDR!L1281="VRAC","EACH",IF(CDR!L1281="COLIS","COLIS (CARTON FARDEAU DISPLAY)","PALETTE - BOX")))</f>
        <v/>
      </c>
      <c r="X1280" t="str">
        <f>+IF($C1280="","",IF(CDR!L1281="PALETTE",CDR!M1281,""))</f>
        <v/>
      </c>
      <c r="Z1280" t="str">
        <f>+IF($C1280="","",IF(CDR!N1281="PALETTE","",CDR!M1281))</f>
        <v/>
      </c>
      <c r="AC1280" t="str">
        <f t="shared" si="158"/>
        <v/>
      </c>
      <c r="AD1280" t="str">
        <f>+IF($C1280="","",CDR!$J$2)</f>
        <v/>
      </c>
      <c r="AE1280" t="str">
        <f>+IF(C1280="","",CDR!J1278)</f>
        <v/>
      </c>
      <c r="AF1280" t="str">
        <f t="shared" si="159"/>
        <v/>
      </c>
    </row>
    <row r="1281" spans="1:32" x14ac:dyDescent="0.25">
      <c r="A1281" t="str">
        <f>+IF($C1281="","",IF(CDR!I1282="","",TEXT(CDR!I1282,"00000000000000")))</f>
        <v/>
      </c>
      <c r="B1281" t="str">
        <f t="shared" si="152"/>
        <v/>
      </c>
      <c r="C1281" t="str">
        <f>+IF(CDR!F1282="","",SUBSTITUTE(CDR!F1282,"CHAR (10)"," "))</f>
        <v/>
      </c>
      <c r="D1281" t="str">
        <f>+IF(CDR!F1282="","",SUBSTITUTE(CDR!F1282,"CHAR (10)"," "))</f>
        <v/>
      </c>
      <c r="E1281" t="str">
        <f t="shared" si="153"/>
        <v/>
      </c>
      <c r="F1281" t="str">
        <f>+IF($C1281="","",IF(CDR!G1282="BIO","Oui","Non"))</f>
        <v/>
      </c>
      <c r="G1281" t="str">
        <f>+IF($C1281="","",IF(CDR!D1282="DOMEDIA","MDD",IF(CDR!D1282="APTA","MDD",IF(CDR!D1282="TOP BUDGET","Premier Prix","MN"))))</f>
        <v/>
      </c>
      <c r="H1281" t="str">
        <f>+IF($C1281="","",CDR!D1282)</f>
        <v/>
      </c>
      <c r="K1281" t="str">
        <f>+IF($C1281="","",CDR!$E$2)</f>
        <v/>
      </c>
      <c r="L1281" t="str">
        <f>+IF($C1281="","",CDR!$G$2)</f>
        <v/>
      </c>
      <c r="M1281" t="str">
        <f>+IF($C1281="","",CDR!AN1282)</f>
        <v/>
      </c>
      <c r="N1281" t="str">
        <f>+IF($C1281="","",CDR!AO1282)</f>
        <v/>
      </c>
      <c r="P1281" t="str">
        <f t="shared" si="154"/>
        <v/>
      </c>
      <c r="Q1281" t="str">
        <f>+IF($C1281="","",CDR!A1282)</f>
        <v/>
      </c>
      <c r="S1281" t="str">
        <f t="shared" si="155"/>
        <v/>
      </c>
      <c r="T1281" t="str">
        <f t="shared" si="156"/>
        <v/>
      </c>
      <c r="U1281" t="str">
        <f t="shared" si="157"/>
        <v/>
      </c>
      <c r="V1281" t="str">
        <f>+IF(C1281="","",IF(CDR!L1282="VRAC","Composant sans Colisage","Homogène"))</f>
        <v/>
      </c>
      <c r="W1281" t="str">
        <f>+IF(C1281="","",IF(CDR!L1282="VRAC","EACH",IF(CDR!L1282="COLIS","COLIS (CARTON FARDEAU DISPLAY)","PALETTE - BOX")))</f>
        <v/>
      </c>
      <c r="X1281" t="str">
        <f>+IF($C1281="","",IF(CDR!L1282="PALETTE",CDR!M1282,""))</f>
        <v/>
      </c>
      <c r="Z1281" t="str">
        <f>+IF($C1281="","",IF(CDR!N1282="PALETTE","",CDR!M1282))</f>
        <v/>
      </c>
      <c r="AC1281" t="str">
        <f t="shared" si="158"/>
        <v/>
      </c>
      <c r="AD1281" t="str">
        <f>+IF($C1281="","",CDR!$J$2)</f>
        <v/>
      </c>
      <c r="AE1281" t="str">
        <f>+IF(C1281="","",CDR!J1279)</f>
        <v/>
      </c>
      <c r="AF1281" t="str">
        <f t="shared" si="159"/>
        <v/>
      </c>
    </row>
    <row r="1282" spans="1:32" x14ac:dyDescent="0.25">
      <c r="A1282" t="str">
        <f>+IF($C1282="","",IF(CDR!I1283="","",TEXT(CDR!I1283,"00000000000000")))</f>
        <v/>
      </c>
      <c r="B1282" t="str">
        <f t="shared" si="152"/>
        <v/>
      </c>
      <c r="C1282" t="str">
        <f>+IF(CDR!F1283="","",SUBSTITUTE(CDR!F1283,"CHAR (10)"," "))</f>
        <v/>
      </c>
      <c r="D1282" t="str">
        <f>+IF(CDR!F1283="","",SUBSTITUTE(CDR!F1283,"CHAR (10)"," "))</f>
        <v/>
      </c>
      <c r="E1282" t="str">
        <f t="shared" si="153"/>
        <v/>
      </c>
      <c r="F1282" t="str">
        <f>+IF($C1282="","",IF(CDR!G1283="BIO","Oui","Non"))</f>
        <v/>
      </c>
      <c r="G1282" t="str">
        <f>+IF($C1282="","",IF(CDR!D1283="DOMEDIA","MDD",IF(CDR!D1283="APTA","MDD",IF(CDR!D1283="TOP BUDGET","Premier Prix","MN"))))</f>
        <v/>
      </c>
      <c r="H1282" t="str">
        <f>+IF($C1282="","",CDR!D1283)</f>
        <v/>
      </c>
      <c r="K1282" t="str">
        <f>+IF($C1282="","",CDR!$E$2)</f>
        <v/>
      </c>
      <c r="L1282" t="str">
        <f>+IF($C1282="","",CDR!$G$2)</f>
        <v/>
      </c>
      <c r="M1282" t="str">
        <f>+IF($C1282="","",CDR!AN1283)</f>
        <v/>
      </c>
      <c r="N1282" t="str">
        <f>+IF($C1282="","",CDR!AO1283)</f>
        <v/>
      </c>
      <c r="P1282" t="str">
        <f t="shared" si="154"/>
        <v/>
      </c>
      <c r="Q1282" t="str">
        <f>+IF($C1282="","",CDR!A1283)</f>
        <v/>
      </c>
      <c r="S1282" t="str">
        <f t="shared" si="155"/>
        <v/>
      </c>
      <c r="T1282" t="str">
        <f t="shared" si="156"/>
        <v/>
      </c>
      <c r="U1282" t="str">
        <f t="shared" si="157"/>
        <v/>
      </c>
      <c r="V1282" t="str">
        <f>+IF(C1282="","",IF(CDR!L1283="VRAC","Composant sans Colisage","Homogène"))</f>
        <v/>
      </c>
      <c r="W1282" t="str">
        <f>+IF(C1282="","",IF(CDR!L1283="VRAC","EACH",IF(CDR!L1283="COLIS","COLIS (CARTON FARDEAU DISPLAY)","PALETTE - BOX")))</f>
        <v/>
      </c>
      <c r="X1282" t="str">
        <f>+IF($C1282="","",IF(CDR!L1283="PALETTE",CDR!M1283,""))</f>
        <v/>
      </c>
      <c r="Z1282" t="str">
        <f>+IF($C1282="","",IF(CDR!N1283="PALETTE","",CDR!M1283))</f>
        <v/>
      </c>
      <c r="AC1282" t="str">
        <f t="shared" si="158"/>
        <v/>
      </c>
      <c r="AD1282" t="str">
        <f>+IF($C1282="","",CDR!$J$2)</f>
        <v/>
      </c>
      <c r="AE1282" t="str">
        <f>+IF(C1282="","",CDR!J1280)</f>
        <v/>
      </c>
      <c r="AF1282" t="str">
        <f t="shared" si="159"/>
        <v/>
      </c>
    </row>
    <row r="1283" spans="1:32" x14ac:dyDescent="0.25">
      <c r="A1283" t="str">
        <f>+IF($C1283="","",IF(CDR!I1284="","",TEXT(CDR!I1284,"00000000000000")))</f>
        <v/>
      </c>
      <c r="B1283" t="str">
        <f t="shared" si="152"/>
        <v/>
      </c>
      <c r="C1283" t="str">
        <f>+IF(CDR!F1284="","",SUBSTITUTE(CDR!F1284,"CHAR (10)"," "))</f>
        <v/>
      </c>
      <c r="D1283" t="str">
        <f>+IF(CDR!F1284="","",SUBSTITUTE(CDR!F1284,"CHAR (10)"," "))</f>
        <v/>
      </c>
      <c r="E1283" t="str">
        <f t="shared" si="153"/>
        <v/>
      </c>
      <c r="F1283" t="str">
        <f>+IF($C1283="","",IF(CDR!G1284="BIO","Oui","Non"))</f>
        <v/>
      </c>
      <c r="G1283" t="str">
        <f>+IF($C1283="","",IF(CDR!D1284="DOMEDIA","MDD",IF(CDR!D1284="APTA","MDD",IF(CDR!D1284="TOP BUDGET","Premier Prix","MN"))))</f>
        <v/>
      </c>
      <c r="H1283" t="str">
        <f>+IF($C1283="","",CDR!D1284)</f>
        <v/>
      </c>
      <c r="K1283" t="str">
        <f>+IF($C1283="","",CDR!$E$2)</f>
        <v/>
      </c>
      <c r="L1283" t="str">
        <f>+IF($C1283="","",CDR!$G$2)</f>
        <v/>
      </c>
      <c r="M1283" t="str">
        <f>+IF($C1283="","",CDR!AN1284)</f>
        <v/>
      </c>
      <c r="N1283" t="str">
        <f>+IF($C1283="","",CDR!AO1284)</f>
        <v/>
      </c>
      <c r="P1283" t="str">
        <f t="shared" si="154"/>
        <v/>
      </c>
      <c r="Q1283" t="str">
        <f>+IF($C1283="","",CDR!A1284)</f>
        <v/>
      </c>
      <c r="S1283" t="str">
        <f t="shared" si="155"/>
        <v/>
      </c>
      <c r="T1283" t="str">
        <f t="shared" si="156"/>
        <v/>
      </c>
      <c r="U1283" t="str">
        <f t="shared" si="157"/>
        <v/>
      </c>
      <c r="V1283" t="str">
        <f>+IF(C1283="","",IF(CDR!L1284="VRAC","Composant sans Colisage","Homogène"))</f>
        <v/>
      </c>
      <c r="W1283" t="str">
        <f>+IF(C1283="","",IF(CDR!L1284="VRAC","EACH",IF(CDR!L1284="COLIS","COLIS (CARTON FARDEAU DISPLAY)","PALETTE - BOX")))</f>
        <v/>
      </c>
      <c r="X1283" t="str">
        <f>+IF($C1283="","",IF(CDR!L1284="PALETTE",CDR!M1284,""))</f>
        <v/>
      </c>
      <c r="Z1283" t="str">
        <f>+IF($C1283="","",IF(CDR!N1284="PALETTE","",CDR!M1284))</f>
        <v/>
      </c>
      <c r="AC1283" t="str">
        <f t="shared" si="158"/>
        <v/>
      </c>
      <c r="AD1283" t="str">
        <f>+IF($C1283="","",CDR!$J$2)</f>
        <v/>
      </c>
      <c r="AE1283" t="str">
        <f>+IF(C1283="","",CDR!J1281)</f>
        <v/>
      </c>
      <c r="AF1283" t="str">
        <f t="shared" si="159"/>
        <v/>
      </c>
    </row>
    <row r="1284" spans="1:32" x14ac:dyDescent="0.25">
      <c r="A1284" t="str">
        <f>+IF($C1284="","",IF(CDR!I1285="","",TEXT(CDR!I1285,"00000000000000")))</f>
        <v/>
      </c>
      <c r="B1284" t="str">
        <f t="shared" si="152"/>
        <v/>
      </c>
      <c r="C1284" t="str">
        <f>+IF(CDR!F1285="","",SUBSTITUTE(CDR!F1285,"CHAR (10)"," "))</f>
        <v/>
      </c>
      <c r="D1284" t="str">
        <f>+IF(CDR!F1285="","",SUBSTITUTE(CDR!F1285,"CHAR (10)"," "))</f>
        <v/>
      </c>
      <c r="E1284" t="str">
        <f t="shared" si="153"/>
        <v/>
      </c>
      <c r="F1284" t="str">
        <f>+IF($C1284="","",IF(CDR!G1285="BIO","Oui","Non"))</f>
        <v/>
      </c>
      <c r="G1284" t="str">
        <f>+IF($C1284="","",IF(CDR!D1285="DOMEDIA","MDD",IF(CDR!D1285="APTA","MDD",IF(CDR!D1285="TOP BUDGET","Premier Prix","MN"))))</f>
        <v/>
      </c>
      <c r="H1284" t="str">
        <f>+IF($C1284="","",CDR!D1285)</f>
        <v/>
      </c>
      <c r="K1284" t="str">
        <f>+IF($C1284="","",CDR!$E$2)</f>
        <v/>
      </c>
      <c r="L1284" t="str">
        <f>+IF($C1284="","",CDR!$G$2)</f>
        <v/>
      </c>
      <c r="M1284" t="str">
        <f>+IF($C1284="","",CDR!AN1285)</f>
        <v/>
      </c>
      <c r="N1284" t="str">
        <f>+IF($C1284="","",CDR!AO1285)</f>
        <v/>
      </c>
      <c r="P1284" t="str">
        <f t="shared" si="154"/>
        <v/>
      </c>
      <c r="Q1284" t="str">
        <f>+IF($C1284="","",CDR!A1285)</f>
        <v/>
      </c>
      <c r="S1284" t="str">
        <f t="shared" si="155"/>
        <v/>
      </c>
      <c r="T1284" t="str">
        <f t="shared" si="156"/>
        <v/>
      </c>
      <c r="U1284" t="str">
        <f t="shared" si="157"/>
        <v/>
      </c>
      <c r="V1284" t="str">
        <f>+IF(C1284="","",IF(CDR!L1285="VRAC","Composant sans Colisage","Homogène"))</f>
        <v/>
      </c>
      <c r="W1284" t="str">
        <f>+IF(C1284="","",IF(CDR!L1285="VRAC","EACH",IF(CDR!L1285="COLIS","COLIS (CARTON FARDEAU DISPLAY)","PALETTE - BOX")))</f>
        <v/>
      </c>
      <c r="X1284" t="str">
        <f>+IF($C1284="","",IF(CDR!L1285="PALETTE",CDR!M1285,""))</f>
        <v/>
      </c>
      <c r="Z1284" t="str">
        <f>+IF($C1284="","",IF(CDR!N1285="PALETTE","",CDR!M1285))</f>
        <v/>
      </c>
      <c r="AC1284" t="str">
        <f t="shared" si="158"/>
        <v/>
      </c>
      <c r="AD1284" t="str">
        <f>+IF($C1284="","",CDR!$J$2)</f>
        <v/>
      </c>
      <c r="AE1284" t="str">
        <f>+IF(C1284="","",CDR!J1282)</f>
        <v/>
      </c>
      <c r="AF1284" t="str">
        <f t="shared" si="159"/>
        <v/>
      </c>
    </row>
    <row r="1285" spans="1:32" x14ac:dyDescent="0.25">
      <c r="A1285" t="str">
        <f>+IF($C1285="","",IF(CDR!I1286="","",TEXT(CDR!I1286,"00000000000000")))</f>
        <v/>
      </c>
      <c r="B1285" t="str">
        <f t="shared" ref="B1285:B1348" si="160">+IF(C1285="","","1")</f>
        <v/>
      </c>
      <c r="C1285" t="str">
        <f>+IF(CDR!F1286="","",SUBSTITUTE(CDR!F1286,"CHAR (10)"," "))</f>
        <v/>
      </c>
      <c r="D1285" t="str">
        <f>+IF(CDR!F1286="","",SUBSTITUTE(CDR!F1286,"CHAR (10)"," "))</f>
        <v/>
      </c>
      <c r="E1285" t="str">
        <f t="shared" ref="E1285:E1348" si="161">+IF($C1285="","",LEFT(D1285,25))</f>
        <v/>
      </c>
      <c r="F1285" t="str">
        <f>+IF($C1285="","",IF(CDR!G1286="BIO","Oui","Non"))</f>
        <v/>
      </c>
      <c r="G1285" t="str">
        <f>+IF($C1285="","",IF(CDR!D1286="DOMEDIA","MDD",IF(CDR!D1286="APTA","MDD",IF(CDR!D1286="TOP BUDGET","Premier Prix","MN"))))</f>
        <v/>
      </c>
      <c r="H1285" t="str">
        <f>+IF($C1285="","",CDR!D1286)</f>
        <v/>
      </c>
      <c r="K1285" t="str">
        <f>+IF($C1285="","",CDR!$E$2)</f>
        <v/>
      </c>
      <c r="L1285" t="str">
        <f>+IF($C1285="","",CDR!$G$2)</f>
        <v/>
      </c>
      <c r="M1285" t="str">
        <f>+IF($C1285="","",CDR!AN1286)</f>
        <v/>
      </c>
      <c r="N1285" t="str">
        <f>+IF($C1285="","",CDR!AO1286)</f>
        <v/>
      </c>
      <c r="P1285" t="str">
        <f t="shared" ref="P1285:P1348" si="162">+IF(C1285="","","Non")</f>
        <v/>
      </c>
      <c r="Q1285" t="str">
        <f>+IF($C1285="","",CDR!A1286)</f>
        <v/>
      </c>
      <c r="S1285" t="str">
        <f t="shared" ref="S1285:S1348" si="163">+IF(F1285="","","1")</f>
        <v/>
      </c>
      <c r="T1285" t="str">
        <f t="shared" ref="T1285:T1348" si="164">+IF($C1285="","","998")</f>
        <v/>
      </c>
      <c r="U1285" t="str">
        <f t="shared" ref="U1285:U1348" si="165">+IF($C1285="","",IF(L1285&lt;&gt;168,"Salsify",""))</f>
        <v/>
      </c>
      <c r="V1285" t="str">
        <f>+IF(C1285="","",IF(CDR!L1286="VRAC","Composant sans Colisage","Homogène"))</f>
        <v/>
      </c>
      <c r="W1285" t="str">
        <f>+IF(C1285="","",IF(CDR!L1286="VRAC","EACH",IF(CDR!L1286="COLIS","COLIS (CARTON FARDEAU DISPLAY)","PALETTE - BOX")))</f>
        <v/>
      </c>
      <c r="X1285" t="str">
        <f>+IF($C1285="","",IF(CDR!L1286="PALETTE",CDR!M1286,""))</f>
        <v/>
      </c>
      <c r="Z1285" t="str">
        <f>+IF($C1285="","",IF(CDR!N1286="PALETTE","",CDR!M1286))</f>
        <v/>
      </c>
      <c r="AC1285" t="str">
        <f t="shared" ref="AC1285:AC1348" si="166">+D1285</f>
        <v/>
      </c>
      <c r="AD1285" t="str">
        <f>+IF($C1285="","",CDR!$J$2)</f>
        <v/>
      </c>
      <c r="AE1285" t="str">
        <f>+IF(C1285="","",CDR!J1283)</f>
        <v/>
      </c>
      <c r="AF1285" t="str">
        <f t="shared" ref="AF1285:AF1348" si="167">+IF(C1285="","","DDD")</f>
        <v/>
      </c>
    </row>
    <row r="1286" spans="1:32" x14ac:dyDescent="0.25">
      <c r="A1286" t="str">
        <f>+IF($C1286="","",IF(CDR!I1287="","",TEXT(CDR!I1287,"00000000000000")))</f>
        <v/>
      </c>
      <c r="B1286" t="str">
        <f t="shared" si="160"/>
        <v/>
      </c>
      <c r="C1286" t="str">
        <f>+IF(CDR!F1287="","",SUBSTITUTE(CDR!F1287,"CHAR (10)"," "))</f>
        <v/>
      </c>
      <c r="D1286" t="str">
        <f>+IF(CDR!F1287="","",SUBSTITUTE(CDR!F1287,"CHAR (10)"," "))</f>
        <v/>
      </c>
      <c r="E1286" t="str">
        <f t="shared" si="161"/>
        <v/>
      </c>
      <c r="F1286" t="str">
        <f>+IF($C1286="","",IF(CDR!G1287="BIO","Oui","Non"))</f>
        <v/>
      </c>
      <c r="G1286" t="str">
        <f>+IF($C1286="","",IF(CDR!D1287="DOMEDIA","MDD",IF(CDR!D1287="APTA","MDD",IF(CDR!D1287="TOP BUDGET","Premier Prix","MN"))))</f>
        <v/>
      </c>
      <c r="H1286" t="str">
        <f>+IF($C1286="","",CDR!D1287)</f>
        <v/>
      </c>
      <c r="K1286" t="str">
        <f>+IF($C1286="","",CDR!$E$2)</f>
        <v/>
      </c>
      <c r="L1286" t="str">
        <f>+IF($C1286="","",CDR!$G$2)</f>
        <v/>
      </c>
      <c r="M1286" t="str">
        <f>+IF($C1286="","",CDR!AN1287)</f>
        <v/>
      </c>
      <c r="N1286" t="str">
        <f>+IF($C1286="","",CDR!AO1287)</f>
        <v/>
      </c>
      <c r="P1286" t="str">
        <f t="shared" si="162"/>
        <v/>
      </c>
      <c r="Q1286" t="str">
        <f>+IF($C1286="","",CDR!A1287)</f>
        <v/>
      </c>
      <c r="S1286" t="str">
        <f t="shared" si="163"/>
        <v/>
      </c>
      <c r="T1286" t="str">
        <f t="shared" si="164"/>
        <v/>
      </c>
      <c r="U1286" t="str">
        <f t="shared" si="165"/>
        <v/>
      </c>
      <c r="V1286" t="str">
        <f>+IF(C1286="","",IF(CDR!L1287="VRAC","Composant sans Colisage","Homogène"))</f>
        <v/>
      </c>
      <c r="W1286" t="str">
        <f>+IF(C1286="","",IF(CDR!L1287="VRAC","EACH",IF(CDR!L1287="COLIS","COLIS (CARTON FARDEAU DISPLAY)","PALETTE - BOX")))</f>
        <v/>
      </c>
      <c r="X1286" t="str">
        <f>+IF($C1286="","",IF(CDR!L1287="PALETTE",CDR!M1287,""))</f>
        <v/>
      </c>
      <c r="Z1286" t="str">
        <f>+IF($C1286="","",IF(CDR!N1287="PALETTE","",CDR!M1287))</f>
        <v/>
      </c>
      <c r="AC1286" t="str">
        <f t="shared" si="166"/>
        <v/>
      </c>
      <c r="AD1286" t="str">
        <f>+IF($C1286="","",CDR!$J$2)</f>
        <v/>
      </c>
      <c r="AE1286" t="str">
        <f>+IF(C1286="","",CDR!J1284)</f>
        <v/>
      </c>
      <c r="AF1286" t="str">
        <f t="shared" si="167"/>
        <v/>
      </c>
    </row>
    <row r="1287" spans="1:32" x14ac:dyDescent="0.25">
      <c r="A1287" t="str">
        <f>+IF($C1287="","",IF(CDR!I1288="","",TEXT(CDR!I1288,"00000000000000")))</f>
        <v/>
      </c>
      <c r="B1287" t="str">
        <f t="shared" si="160"/>
        <v/>
      </c>
      <c r="C1287" t="str">
        <f>+IF(CDR!F1288="","",SUBSTITUTE(CDR!F1288,"CHAR (10)"," "))</f>
        <v/>
      </c>
      <c r="D1287" t="str">
        <f>+IF(CDR!F1288="","",SUBSTITUTE(CDR!F1288,"CHAR (10)"," "))</f>
        <v/>
      </c>
      <c r="E1287" t="str">
        <f t="shared" si="161"/>
        <v/>
      </c>
      <c r="F1287" t="str">
        <f>+IF($C1287="","",IF(CDR!G1288="BIO","Oui","Non"))</f>
        <v/>
      </c>
      <c r="G1287" t="str">
        <f>+IF($C1287="","",IF(CDR!D1288="DOMEDIA","MDD",IF(CDR!D1288="APTA","MDD",IF(CDR!D1288="TOP BUDGET","Premier Prix","MN"))))</f>
        <v/>
      </c>
      <c r="H1287" t="str">
        <f>+IF($C1287="","",CDR!D1288)</f>
        <v/>
      </c>
      <c r="K1287" t="str">
        <f>+IF($C1287="","",CDR!$E$2)</f>
        <v/>
      </c>
      <c r="L1287" t="str">
        <f>+IF($C1287="","",CDR!$G$2)</f>
        <v/>
      </c>
      <c r="M1287" t="str">
        <f>+IF($C1287="","",CDR!AN1288)</f>
        <v/>
      </c>
      <c r="N1287" t="str">
        <f>+IF($C1287="","",CDR!AO1288)</f>
        <v/>
      </c>
      <c r="P1287" t="str">
        <f t="shared" si="162"/>
        <v/>
      </c>
      <c r="Q1287" t="str">
        <f>+IF($C1287="","",CDR!A1288)</f>
        <v/>
      </c>
      <c r="S1287" t="str">
        <f t="shared" si="163"/>
        <v/>
      </c>
      <c r="T1287" t="str">
        <f t="shared" si="164"/>
        <v/>
      </c>
      <c r="U1287" t="str">
        <f t="shared" si="165"/>
        <v/>
      </c>
      <c r="V1287" t="str">
        <f>+IF(C1287="","",IF(CDR!L1288="VRAC","Composant sans Colisage","Homogène"))</f>
        <v/>
      </c>
      <c r="W1287" t="str">
        <f>+IF(C1287="","",IF(CDR!L1288="VRAC","EACH",IF(CDR!L1288="COLIS","COLIS (CARTON FARDEAU DISPLAY)","PALETTE - BOX")))</f>
        <v/>
      </c>
      <c r="X1287" t="str">
        <f>+IF($C1287="","",IF(CDR!L1288="PALETTE",CDR!M1288,""))</f>
        <v/>
      </c>
      <c r="Z1287" t="str">
        <f>+IF($C1287="","",IF(CDR!N1288="PALETTE","",CDR!M1288))</f>
        <v/>
      </c>
      <c r="AC1287" t="str">
        <f t="shared" si="166"/>
        <v/>
      </c>
      <c r="AD1287" t="str">
        <f>+IF($C1287="","",CDR!$J$2)</f>
        <v/>
      </c>
      <c r="AE1287" t="str">
        <f>+IF(C1287="","",CDR!J1285)</f>
        <v/>
      </c>
      <c r="AF1287" t="str">
        <f t="shared" si="167"/>
        <v/>
      </c>
    </row>
    <row r="1288" spans="1:32" x14ac:dyDescent="0.25">
      <c r="A1288" t="str">
        <f>+IF($C1288="","",IF(CDR!I1289="","",TEXT(CDR!I1289,"00000000000000")))</f>
        <v/>
      </c>
      <c r="B1288" t="str">
        <f t="shared" si="160"/>
        <v/>
      </c>
      <c r="C1288" t="str">
        <f>+IF(CDR!F1289="","",SUBSTITUTE(CDR!F1289,"CHAR (10)"," "))</f>
        <v/>
      </c>
      <c r="D1288" t="str">
        <f>+IF(CDR!F1289="","",SUBSTITUTE(CDR!F1289,"CHAR (10)"," "))</f>
        <v/>
      </c>
      <c r="E1288" t="str">
        <f t="shared" si="161"/>
        <v/>
      </c>
      <c r="F1288" t="str">
        <f>+IF($C1288="","",IF(CDR!G1289="BIO","Oui","Non"))</f>
        <v/>
      </c>
      <c r="G1288" t="str">
        <f>+IF($C1288="","",IF(CDR!D1289="DOMEDIA","MDD",IF(CDR!D1289="APTA","MDD",IF(CDR!D1289="TOP BUDGET","Premier Prix","MN"))))</f>
        <v/>
      </c>
      <c r="H1288" t="str">
        <f>+IF($C1288="","",CDR!D1289)</f>
        <v/>
      </c>
      <c r="K1288" t="str">
        <f>+IF($C1288="","",CDR!$E$2)</f>
        <v/>
      </c>
      <c r="L1288" t="str">
        <f>+IF($C1288="","",CDR!$G$2)</f>
        <v/>
      </c>
      <c r="M1288" t="str">
        <f>+IF($C1288="","",CDR!AN1289)</f>
        <v/>
      </c>
      <c r="N1288" t="str">
        <f>+IF($C1288="","",CDR!AO1289)</f>
        <v/>
      </c>
      <c r="P1288" t="str">
        <f t="shared" si="162"/>
        <v/>
      </c>
      <c r="Q1288" t="str">
        <f>+IF($C1288="","",CDR!A1289)</f>
        <v/>
      </c>
      <c r="S1288" t="str">
        <f t="shared" si="163"/>
        <v/>
      </c>
      <c r="T1288" t="str">
        <f t="shared" si="164"/>
        <v/>
      </c>
      <c r="U1288" t="str">
        <f t="shared" si="165"/>
        <v/>
      </c>
      <c r="V1288" t="str">
        <f>+IF(C1288="","",IF(CDR!L1289="VRAC","Composant sans Colisage","Homogène"))</f>
        <v/>
      </c>
      <c r="W1288" t="str">
        <f>+IF(C1288="","",IF(CDR!L1289="VRAC","EACH",IF(CDR!L1289="COLIS","COLIS (CARTON FARDEAU DISPLAY)","PALETTE - BOX")))</f>
        <v/>
      </c>
      <c r="X1288" t="str">
        <f>+IF($C1288="","",IF(CDR!L1289="PALETTE",CDR!M1289,""))</f>
        <v/>
      </c>
      <c r="Z1288" t="str">
        <f>+IF($C1288="","",IF(CDR!N1289="PALETTE","",CDR!M1289))</f>
        <v/>
      </c>
      <c r="AC1288" t="str">
        <f t="shared" si="166"/>
        <v/>
      </c>
      <c r="AD1288" t="str">
        <f>+IF($C1288="","",CDR!$J$2)</f>
        <v/>
      </c>
      <c r="AE1288" t="str">
        <f>+IF(C1288="","",CDR!J1286)</f>
        <v/>
      </c>
      <c r="AF1288" t="str">
        <f t="shared" si="167"/>
        <v/>
      </c>
    </row>
    <row r="1289" spans="1:32" x14ac:dyDescent="0.25">
      <c r="A1289" t="str">
        <f>+IF($C1289="","",IF(CDR!I1290="","",TEXT(CDR!I1290,"00000000000000")))</f>
        <v/>
      </c>
      <c r="B1289" t="str">
        <f t="shared" si="160"/>
        <v/>
      </c>
      <c r="C1289" t="str">
        <f>+IF(CDR!F1290="","",SUBSTITUTE(CDR!F1290,"CHAR (10)"," "))</f>
        <v/>
      </c>
      <c r="D1289" t="str">
        <f>+IF(CDR!F1290="","",SUBSTITUTE(CDR!F1290,"CHAR (10)"," "))</f>
        <v/>
      </c>
      <c r="E1289" t="str">
        <f t="shared" si="161"/>
        <v/>
      </c>
      <c r="F1289" t="str">
        <f>+IF($C1289="","",IF(CDR!G1290="BIO","Oui","Non"))</f>
        <v/>
      </c>
      <c r="G1289" t="str">
        <f>+IF($C1289="","",IF(CDR!D1290="DOMEDIA","MDD",IF(CDR!D1290="APTA","MDD",IF(CDR!D1290="TOP BUDGET","Premier Prix","MN"))))</f>
        <v/>
      </c>
      <c r="H1289" t="str">
        <f>+IF($C1289="","",CDR!D1290)</f>
        <v/>
      </c>
      <c r="K1289" t="str">
        <f>+IF($C1289="","",CDR!$E$2)</f>
        <v/>
      </c>
      <c r="L1289" t="str">
        <f>+IF($C1289="","",CDR!$G$2)</f>
        <v/>
      </c>
      <c r="M1289" t="str">
        <f>+IF($C1289="","",CDR!AN1290)</f>
        <v/>
      </c>
      <c r="N1289" t="str">
        <f>+IF($C1289="","",CDR!AO1290)</f>
        <v/>
      </c>
      <c r="P1289" t="str">
        <f t="shared" si="162"/>
        <v/>
      </c>
      <c r="Q1289" t="str">
        <f>+IF($C1289="","",CDR!A1290)</f>
        <v/>
      </c>
      <c r="S1289" t="str">
        <f t="shared" si="163"/>
        <v/>
      </c>
      <c r="T1289" t="str">
        <f t="shared" si="164"/>
        <v/>
      </c>
      <c r="U1289" t="str">
        <f t="shared" si="165"/>
        <v/>
      </c>
      <c r="V1289" t="str">
        <f>+IF(C1289="","",IF(CDR!L1290="VRAC","Composant sans Colisage","Homogène"))</f>
        <v/>
      </c>
      <c r="W1289" t="str">
        <f>+IF(C1289="","",IF(CDR!L1290="VRAC","EACH",IF(CDR!L1290="COLIS","COLIS (CARTON FARDEAU DISPLAY)","PALETTE - BOX")))</f>
        <v/>
      </c>
      <c r="X1289" t="str">
        <f>+IF($C1289="","",IF(CDR!L1290="PALETTE",CDR!M1290,""))</f>
        <v/>
      </c>
      <c r="Z1289" t="str">
        <f>+IF($C1289="","",IF(CDR!N1290="PALETTE","",CDR!M1290))</f>
        <v/>
      </c>
      <c r="AC1289" t="str">
        <f t="shared" si="166"/>
        <v/>
      </c>
      <c r="AD1289" t="str">
        <f>+IF($C1289="","",CDR!$J$2)</f>
        <v/>
      </c>
      <c r="AE1289" t="str">
        <f>+IF(C1289="","",CDR!J1287)</f>
        <v/>
      </c>
      <c r="AF1289" t="str">
        <f t="shared" si="167"/>
        <v/>
      </c>
    </row>
    <row r="1290" spans="1:32" x14ac:dyDescent="0.25">
      <c r="A1290" t="str">
        <f>+IF($C1290="","",IF(CDR!I1291="","",TEXT(CDR!I1291,"00000000000000")))</f>
        <v/>
      </c>
      <c r="B1290" t="str">
        <f t="shared" si="160"/>
        <v/>
      </c>
      <c r="C1290" t="str">
        <f>+IF(CDR!F1291="","",SUBSTITUTE(CDR!F1291,"CHAR (10)"," "))</f>
        <v/>
      </c>
      <c r="D1290" t="str">
        <f>+IF(CDR!F1291="","",SUBSTITUTE(CDR!F1291,"CHAR (10)"," "))</f>
        <v/>
      </c>
      <c r="E1290" t="str">
        <f t="shared" si="161"/>
        <v/>
      </c>
      <c r="F1290" t="str">
        <f>+IF($C1290="","",IF(CDR!G1291="BIO","Oui","Non"))</f>
        <v/>
      </c>
      <c r="G1290" t="str">
        <f>+IF($C1290="","",IF(CDR!D1291="DOMEDIA","MDD",IF(CDR!D1291="APTA","MDD",IF(CDR!D1291="TOP BUDGET","Premier Prix","MN"))))</f>
        <v/>
      </c>
      <c r="H1290" t="str">
        <f>+IF($C1290="","",CDR!D1291)</f>
        <v/>
      </c>
      <c r="K1290" t="str">
        <f>+IF($C1290="","",CDR!$E$2)</f>
        <v/>
      </c>
      <c r="L1290" t="str">
        <f>+IF($C1290="","",CDR!$G$2)</f>
        <v/>
      </c>
      <c r="M1290" t="str">
        <f>+IF($C1290="","",CDR!AN1291)</f>
        <v/>
      </c>
      <c r="N1290" t="str">
        <f>+IF($C1290="","",CDR!AO1291)</f>
        <v/>
      </c>
      <c r="P1290" t="str">
        <f t="shared" si="162"/>
        <v/>
      </c>
      <c r="Q1290" t="str">
        <f>+IF($C1290="","",CDR!A1291)</f>
        <v/>
      </c>
      <c r="S1290" t="str">
        <f t="shared" si="163"/>
        <v/>
      </c>
      <c r="T1290" t="str">
        <f t="shared" si="164"/>
        <v/>
      </c>
      <c r="U1290" t="str">
        <f t="shared" si="165"/>
        <v/>
      </c>
      <c r="V1290" t="str">
        <f>+IF(C1290="","",IF(CDR!L1291="VRAC","Composant sans Colisage","Homogène"))</f>
        <v/>
      </c>
      <c r="W1290" t="str">
        <f>+IF(C1290="","",IF(CDR!L1291="VRAC","EACH",IF(CDR!L1291="COLIS","COLIS (CARTON FARDEAU DISPLAY)","PALETTE - BOX")))</f>
        <v/>
      </c>
      <c r="X1290" t="str">
        <f>+IF($C1290="","",IF(CDR!L1291="PALETTE",CDR!M1291,""))</f>
        <v/>
      </c>
      <c r="Z1290" t="str">
        <f>+IF($C1290="","",IF(CDR!N1291="PALETTE","",CDR!M1291))</f>
        <v/>
      </c>
      <c r="AC1290" t="str">
        <f t="shared" si="166"/>
        <v/>
      </c>
      <c r="AD1290" t="str">
        <f>+IF($C1290="","",CDR!$J$2)</f>
        <v/>
      </c>
      <c r="AE1290" t="str">
        <f>+IF(C1290="","",CDR!J1288)</f>
        <v/>
      </c>
      <c r="AF1290" t="str">
        <f t="shared" si="167"/>
        <v/>
      </c>
    </row>
    <row r="1291" spans="1:32" x14ac:dyDescent="0.25">
      <c r="A1291" t="str">
        <f>+IF($C1291="","",IF(CDR!I1292="","",TEXT(CDR!I1292,"00000000000000")))</f>
        <v/>
      </c>
      <c r="B1291" t="str">
        <f t="shared" si="160"/>
        <v/>
      </c>
      <c r="C1291" t="str">
        <f>+IF(CDR!F1292="","",SUBSTITUTE(CDR!F1292,"CHAR (10)"," "))</f>
        <v/>
      </c>
      <c r="D1291" t="str">
        <f>+IF(CDR!F1292="","",SUBSTITUTE(CDR!F1292,"CHAR (10)"," "))</f>
        <v/>
      </c>
      <c r="E1291" t="str">
        <f t="shared" si="161"/>
        <v/>
      </c>
      <c r="F1291" t="str">
        <f>+IF($C1291="","",IF(CDR!G1292="BIO","Oui","Non"))</f>
        <v/>
      </c>
      <c r="G1291" t="str">
        <f>+IF($C1291="","",IF(CDR!D1292="DOMEDIA","MDD",IF(CDR!D1292="APTA","MDD",IF(CDR!D1292="TOP BUDGET","Premier Prix","MN"))))</f>
        <v/>
      </c>
      <c r="H1291" t="str">
        <f>+IF($C1291="","",CDR!D1292)</f>
        <v/>
      </c>
      <c r="K1291" t="str">
        <f>+IF($C1291="","",CDR!$E$2)</f>
        <v/>
      </c>
      <c r="L1291" t="str">
        <f>+IF($C1291="","",CDR!$G$2)</f>
        <v/>
      </c>
      <c r="M1291" t="str">
        <f>+IF($C1291="","",CDR!AN1292)</f>
        <v/>
      </c>
      <c r="N1291" t="str">
        <f>+IF($C1291="","",CDR!AO1292)</f>
        <v/>
      </c>
      <c r="P1291" t="str">
        <f t="shared" si="162"/>
        <v/>
      </c>
      <c r="Q1291" t="str">
        <f>+IF($C1291="","",CDR!A1292)</f>
        <v/>
      </c>
      <c r="S1291" t="str">
        <f t="shared" si="163"/>
        <v/>
      </c>
      <c r="T1291" t="str">
        <f t="shared" si="164"/>
        <v/>
      </c>
      <c r="U1291" t="str">
        <f t="shared" si="165"/>
        <v/>
      </c>
      <c r="V1291" t="str">
        <f>+IF(C1291="","",IF(CDR!L1292="VRAC","Composant sans Colisage","Homogène"))</f>
        <v/>
      </c>
      <c r="W1291" t="str">
        <f>+IF(C1291="","",IF(CDR!L1292="VRAC","EACH",IF(CDR!L1292="COLIS","COLIS (CARTON FARDEAU DISPLAY)","PALETTE - BOX")))</f>
        <v/>
      </c>
      <c r="X1291" t="str">
        <f>+IF($C1291="","",IF(CDR!L1292="PALETTE",CDR!M1292,""))</f>
        <v/>
      </c>
      <c r="Z1291" t="str">
        <f>+IF($C1291="","",IF(CDR!N1292="PALETTE","",CDR!M1292))</f>
        <v/>
      </c>
      <c r="AC1291" t="str">
        <f t="shared" si="166"/>
        <v/>
      </c>
      <c r="AD1291" t="str">
        <f>+IF($C1291="","",CDR!$J$2)</f>
        <v/>
      </c>
      <c r="AE1291" t="str">
        <f>+IF(C1291="","",CDR!J1289)</f>
        <v/>
      </c>
      <c r="AF1291" t="str">
        <f t="shared" si="167"/>
        <v/>
      </c>
    </row>
    <row r="1292" spans="1:32" x14ac:dyDescent="0.25">
      <c r="A1292" t="str">
        <f>+IF($C1292="","",IF(CDR!I1293="","",TEXT(CDR!I1293,"00000000000000")))</f>
        <v/>
      </c>
      <c r="B1292" t="str">
        <f t="shared" si="160"/>
        <v/>
      </c>
      <c r="C1292" t="str">
        <f>+IF(CDR!F1293="","",SUBSTITUTE(CDR!F1293,"CHAR (10)"," "))</f>
        <v/>
      </c>
      <c r="D1292" t="str">
        <f>+IF(CDR!F1293="","",SUBSTITUTE(CDR!F1293,"CHAR (10)"," "))</f>
        <v/>
      </c>
      <c r="E1292" t="str">
        <f t="shared" si="161"/>
        <v/>
      </c>
      <c r="F1292" t="str">
        <f>+IF($C1292="","",IF(CDR!G1293="BIO","Oui","Non"))</f>
        <v/>
      </c>
      <c r="G1292" t="str">
        <f>+IF($C1292="","",IF(CDR!D1293="DOMEDIA","MDD",IF(CDR!D1293="APTA","MDD",IF(CDR!D1293="TOP BUDGET","Premier Prix","MN"))))</f>
        <v/>
      </c>
      <c r="H1292" t="str">
        <f>+IF($C1292="","",CDR!D1293)</f>
        <v/>
      </c>
      <c r="K1292" t="str">
        <f>+IF($C1292="","",CDR!$E$2)</f>
        <v/>
      </c>
      <c r="L1292" t="str">
        <f>+IF($C1292="","",CDR!$G$2)</f>
        <v/>
      </c>
      <c r="M1292" t="str">
        <f>+IF($C1292="","",CDR!AN1293)</f>
        <v/>
      </c>
      <c r="N1292" t="str">
        <f>+IF($C1292="","",CDR!AO1293)</f>
        <v/>
      </c>
      <c r="P1292" t="str">
        <f t="shared" si="162"/>
        <v/>
      </c>
      <c r="Q1292" t="str">
        <f>+IF($C1292="","",CDR!A1293)</f>
        <v/>
      </c>
      <c r="S1292" t="str">
        <f t="shared" si="163"/>
        <v/>
      </c>
      <c r="T1292" t="str">
        <f t="shared" si="164"/>
        <v/>
      </c>
      <c r="U1292" t="str">
        <f t="shared" si="165"/>
        <v/>
      </c>
      <c r="V1292" t="str">
        <f>+IF(C1292="","",IF(CDR!L1293="VRAC","Composant sans Colisage","Homogène"))</f>
        <v/>
      </c>
      <c r="W1292" t="str">
        <f>+IF(C1292="","",IF(CDR!L1293="VRAC","EACH",IF(CDR!L1293="COLIS","COLIS (CARTON FARDEAU DISPLAY)","PALETTE - BOX")))</f>
        <v/>
      </c>
      <c r="X1292" t="str">
        <f>+IF($C1292="","",IF(CDR!L1293="PALETTE",CDR!M1293,""))</f>
        <v/>
      </c>
      <c r="Z1292" t="str">
        <f>+IF($C1292="","",IF(CDR!N1293="PALETTE","",CDR!M1293))</f>
        <v/>
      </c>
      <c r="AC1292" t="str">
        <f t="shared" si="166"/>
        <v/>
      </c>
      <c r="AD1292" t="str">
        <f>+IF($C1292="","",CDR!$J$2)</f>
        <v/>
      </c>
      <c r="AE1292" t="str">
        <f>+IF(C1292="","",CDR!J1290)</f>
        <v/>
      </c>
      <c r="AF1292" t="str">
        <f t="shared" si="167"/>
        <v/>
      </c>
    </row>
    <row r="1293" spans="1:32" x14ac:dyDescent="0.25">
      <c r="A1293" t="str">
        <f>+IF($C1293="","",IF(CDR!I1294="","",TEXT(CDR!I1294,"00000000000000")))</f>
        <v/>
      </c>
      <c r="B1293" t="str">
        <f t="shared" si="160"/>
        <v/>
      </c>
      <c r="C1293" t="str">
        <f>+IF(CDR!F1294="","",SUBSTITUTE(CDR!F1294,"CHAR (10)"," "))</f>
        <v/>
      </c>
      <c r="D1293" t="str">
        <f>+IF(CDR!F1294="","",SUBSTITUTE(CDR!F1294,"CHAR (10)"," "))</f>
        <v/>
      </c>
      <c r="E1293" t="str">
        <f t="shared" si="161"/>
        <v/>
      </c>
      <c r="F1293" t="str">
        <f>+IF($C1293="","",IF(CDR!G1294="BIO","Oui","Non"))</f>
        <v/>
      </c>
      <c r="G1293" t="str">
        <f>+IF($C1293="","",IF(CDR!D1294="DOMEDIA","MDD",IF(CDR!D1294="APTA","MDD",IF(CDR!D1294="TOP BUDGET","Premier Prix","MN"))))</f>
        <v/>
      </c>
      <c r="H1293" t="str">
        <f>+IF($C1293="","",CDR!D1294)</f>
        <v/>
      </c>
      <c r="K1293" t="str">
        <f>+IF($C1293="","",CDR!$E$2)</f>
        <v/>
      </c>
      <c r="L1293" t="str">
        <f>+IF($C1293="","",CDR!$G$2)</f>
        <v/>
      </c>
      <c r="M1293" t="str">
        <f>+IF($C1293="","",CDR!AN1294)</f>
        <v/>
      </c>
      <c r="N1293" t="str">
        <f>+IF($C1293="","",CDR!AO1294)</f>
        <v/>
      </c>
      <c r="P1293" t="str">
        <f t="shared" si="162"/>
        <v/>
      </c>
      <c r="Q1293" t="str">
        <f>+IF($C1293="","",CDR!A1294)</f>
        <v/>
      </c>
      <c r="S1293" t="str">
        <f t="shared" si="163"/>
        <v/>
      </c>
      <c r="T1293" t="str">
        <f t="shared" si="164"/>
        <v/>
      </c>
      <c r="U1293" t="str">
        <f t="shared" si="165"/>
        <v/>
      </c>
      <c r="V1293" t="str">
        <f>+IF(C1293="","",IF(CDR!L1294="VRAC","Composant sans Colisage","Homogène"))</f>
        <v/>
      </c>
      <c r="W1293" t="str">
        <f>+IF(C1293="","",IF(CDR!L1294="VRAC","EACH",IF(CDR!L1294="COLIS","COLIS (CARTON FARDEAU DISPLAY)","PALETTE - BOX")))</f>
        <v/>
      </c>
      <c r="X1293" t="str">
        <f>+IF($C1293="","",IF(CDR!L1294="PALETTE",CDR!M1294,""))</f>
        <v/>
      </c>
      <c r="Z1293" t="str">
        <f>+IF($C1293="","",IF(CDR!N1294="PALETTE","",CDR!M1294))</f>
        <v/>
      </c>
      <c r="AC1293" t="str">
        <f t="shared" si="166"/>
        <v/>
      </c>
      <c r="AD1293" t="str">
        <f>+IF($C1293="","",CDR!$J$2)</f>
        <v/>
      </c>
      <c r="AE1293" t="str">
        <f>+IF(C1293="","",CDR!J1291)</f>
        <v/>
      </c>
      <c r="AF1293" t="str">
        <f t="shared" si="167"/>
        <v/>
      </c>
    </row>
    <row r="1294" spans="1:32" x14ac:dyDescent="0.25">
      <c r="A1294" t="str">
        <f>+IF($C1294="","",IF(CDR!I1295="","",TEXT(CDR!I1295,"00000000000000")))</f>
        <v/>
      </c>
      <c r="B1294" t="str">
        <f t="shared" si="160"/>
        <v/>
      </c>
      <c r="C1294" t="str">
        <f>+IF(CDR!F1295="","",SUBSTITUTE(CDR!F1295,"CHAR (10)"," "))</f>
        <v/>
      </c>
      <c r="D1294" t="str">
        <f>+IF(CDR!F1295="","",SUBSTITUTE(CDR!F1295,"CHAR (10)"," "))</f>
        <v/>
      </c>
      <c r="E1294" t="str">
        <f t="shared" si="161"/>
        <v/>
      </c>
      <c r="F1294" t="str">
        <f>+IF($C1294="","",IF(CDR!G1295="BIO","Oui","Non"))</f>
        <v/>
      </c>
      <c r="G1294" t="str">
        <f>+IF($C1294="","",IF(CDR!D1295="DOMEDIA","MDD",IF(CDR!D1295="APTA","MDD",IF(CDR!D1295="TOP BUDGET","Premier Prix","MN"))))</f>
        <v/>
      </c>
      <c r="H1294" t="str">
        <f>+IF($C1294="","",CDR!D1295)</f>
        <v/>
      </c>
      <c r="K1294" t="str">
        <f>+IF($C1294="","",CDR!$E$2)</f>
        <v/>
      </c>
      <c r="L1294" t="str">
        <f>+IF($C1294="","",CDR!$G$2)</f>
        <v/>
      </c>
      <c r="M1294" t="str">
        <f>+IF($C1294="","",CDR!AN1295)</f>
        <v/>
      </c>
      <c r="N1294" t="str">
        <f>+IF($C1294="","",CDR!AO1295)</f>
        <v/>
      </c>
      <c r="P1294" t="str">
        <f t="shared" si="162"/>
        <v/>
      </c>
      <c r="Q1294" t="str">
        <f>+IF($C1294="","",CDR!A1295)</f>
        <v/>
      </c>
      <c r="S1294" t="str">
        <f t="shared" si="163"/>
        <v/>
      </c>
      <c r="T1294" t="str">
        <f t="shared" si="164"/>
        <v/>
      </c>
      <c r="U1294" t="str">
        <f t="shared" si="165"/>
        <v/>
      </c>
      <c r="V1294" t="str">
        <f>+IF(C1294="","",IF(CDR!L1295="VRAC","Composant sans Colisage","Homogène"))</f>
        <v/>
      </c>
      <c r="W1294" t="str">
        <f>+IF(C1294="","",IF(CDR!L1295="VRAC","EACH",IF(CDR!L1295="COLIS","COLIS (CARTON FARDEAU DISPLAY)","PALETTE - BOX")))</f>
        <v/>
      </c>
      <c r="X1294" t="str">
        <f>+IF($C1294="","",IF(CDR!L1295="PALETTE",CDR!M1295,""))</f>
        <v/>
      </c>
      <c r="Z1294" t="str">
        <f>+IF($C1294="","",IF(CDR!N1295="PALETTE","",CDR!M1295))</f>
        <v/>
      </c>
      <c r="AC1294" t="str">
        <f t="shared" si="166"/>
        <v/>
      </c>
      <c r="AD1294" t="str">
        <f>+IF($C1294="","",CDR!$J$2)</f>
        <v/>
      </c>
      <c r="AE1294" t="str">
        <f>+IF(C1294="","",CDR!J1292)</f>
        <v/>
      </c>
      <c r="AF1294" t="str">
        <f t="shared" si="167"/>
        <v/>
      </c>
    </row>
    <row r="1295" spans="1:32" x14ac:dyDescent="0.25">
      <c r="A1295" t="str">
        <f>+IF($C1295="","",IF(CDR!I1296="","",TEXT(CDR!I1296,"00000000000000")))</f>
        <v/>
      </c>
      <c r="B1295" t="str">
        <f t="shared" si="160"/>
        <v/>
      </c>
      <c r="C1295" t="str">
        <f>+IF(CDR!F1296="","",SUBSTITUTE(CDR!F1296,"CHAR (10)"," "))</f>
        <v/>
      </c>
      <c r="D1295" t="str">
        <f>+IF(CDR!F1296="","",SUBSTITUTE(CDR!F1296,"CHAR (10)"," "))</f>
        <v/>
      </c>
      <c r="E1295" t="str">
        <f t="shared" si="161"/>
        <v/>
      </c>
      <c r="F1295" t="str">
        <f>+IF($C1295="","",IF(CDR!G1296="BIO","Oui","Non"))</f>
        <v/>
      </c>
      <c r="G1295" t="str">
        <f>+IF($C1295="","",IF(CDR!D1296="DOMEDIA","MDD",IF(CDR!D1296="APTA","MDD",IF(CDR!D1296="TOP BUDGET","Premier Prix","MN"))))</f>
        <v/>
      </c>
      <c r="H1295" t="str">
        <f>+IF($C1295="","",CDR!D1296)</f>
        <v/>
      </c>
      <c r="K1295" t="str">
        <f>+IF($C1295="","",CDR!$E$2)</f>
        <v/>
      </c>
      <c r="L1295" t="str">
        <f>+IF($C1295="","",CDR!$G$2)</f>
        <v/>
      </c>
      <c r="M1295" t="str">
        <f>+IF($C1295="","",CDR!AN1296)</f>
        <v/>
      </c>
      <c r="N1295" t="str">
        <f>+IF($C1295="","",CDR!AO1296)</f>
        <v/>
      </c>
      <c r="P1295" t="str">
        <f t="shared" si="162"/>
        <v/>
      </c>
      <c r="Q1295" t="str">
        <f>+IF($C1295="","",CDR!A1296)</f>
        <v/>
      </c>
      <c r="S1295" t="str">
        <f t="shared" si="163"/>
        <v/>
      </c>
      <c r="T1295" t="str">
        <f t="shared" si="164"/>
        <v/>
      </c>
      <c r="U1295" t="str">
        <f t="shared" si="165"/>
        <v/>
      </c>
      <c r="V1295" t="str">
        <f>+IF(C1295="","",IF(CDR!L1296="VRAC","Composant sans Colisage","Homogène"))</f>
        <v/>
      </c>
      <c r="W1295" t="str">
        <f>+IF(C1295="","",IF(CDR!L1296="VRAC","EACH",IF(CDR!L1296="COLIS","COLIS (CARTON FARDEAU DISPLAY)","PALETTE - BOX")))</f>
        <v/>
      </c>
      <c r="X1295" t="str">
        <f>+IF($C1295="","",IF(CDR!L1296="PALETTE",CDR!M1296,""))</f>
        <v/>
      </c>
      <c r="Z1295" t="str">
        <f>+IF($C1295="","",IF(CDR!N1296="PALETTE","",CDR!M1296))</f>
        <v/>
      </c>
      <c r="AC1295" t="str">
        <f t="shared" si="166"/>
        <v/>
      </c>
      <c r="AD1295" t="str">
        <f>+IF($C1295="","",CDR!$J$2)</f>
        <v/>
      </c>
      <c r="AE1295" t="str">
        <f>+IF(C1295="","",CDR!J1293)</f>
        <v/>
      </c>
      <c r="AF1295" t="str">
        <f t="shared" si="167"/>
        <v/>
      </c>
    </row>
    <row r="1296" spans="1:32" x14ac:dyDescent="0.25">
      <c r="A1296" t="str">
        <f>+IF($C1296="","",IF(CDR!I1297="","",TEXT(CDR!I1297,"00000000000000")))</f>
        <v/>
      </c>
      <c r="B1296" t="str">
        <f t="shared" si="160"/>
        <v/>
      </c>
      <c r="C1296" t="str">
        <f>+IF(CDR!F1297="","",SUBSTITUTE(CDR!F1297,"CHAR (10)"," "))</f>
        <v/>
      </c>
      <c r="D1296" t="str">
        <f>+IF(CDR!F1297="","",SUBSTITUTE(CDR!F1297,"CHAR (10)"," "))</f>
        <v/>
      </c>
      <c r="E1296" t="str">
        <f t="shared" si="161"/>
        <v/>
      </c>
      <c r="F1296" t="str">
        <f>+IF($C1296="","",IF(CDR!G1297="BIO","Oui","Non"))</f>
        <v/>
      </c>
      <c r="G1296" t="str">
        <f>+IF($C1296="","",IF(CDR!D1297="DOMEDIA","MDD",IF(CDR!D1297="APTA","MDD",IF(CDR!D1297="TOP BUDGET","Premier Prix","MN"))))</f>
        <v/>
      </c>
      <c r="H1296" t="str">
        <f>+IF($C1296="","",CDR!D1297)</f>
        <v/>
      </c>
      <c r="K1296" t="str">
        <f>+IF($C1296="","",CDR!$E$2)</f>
        <v/>
      </c>
      <c r="L1296" t="str">
        <f>+IF($C1296="","",CDR!$G$2)</f>
        <v/>
      </c>
      <c r="M1296" t="str">
        <f>+IF($C1296="","",CDR!AN1297)</f>
        <v/>
      </c>
      <c r="N1296" t="str">
        <f>+IF($C1296="","",CDR!AO1297)</f>
        <v/>
      </c>
      <c r="P1296" t="str">
        <f t="shared" si="162"/>
        <v/>
      </c>
      <c r="Q1296" t="str">
        <f>+IF($C1296="","",CDR!A1297)</f>
        <v/>
      </c>
      <c r="S1296" t="str">
        <f t="shared" si="163"/>
        <v/>
      </c>
      <c r="T1296" t="str">
        <f t="shared" si="164"/>
        <v/>
      </c>
      <c r="U1296" t="str">
        <f t="shared" si="165"/>
        <v/>
      </c>
      <c r="V1296" t="str">
        <f>+IF(C1296="","",IF(CDR!L1297="VRAC","Composant sans Colisage","Homogène"))</f>
        <v/>
      </c>
      <c r="W1296" t="str">
        <f>+IF(C1296="","",IF(CDR!L1297="VRAC","EACH",IF(CDR!L1297="COLIS","COLIS (CARTON FARDEAU DISPLAY)","PALETTE - BOX")))</f>
        <v/>
      </c>
      <c r="X1296" t="str">
        <f>+IF($C1296="","",IF(CDR!L1297="PALETTE",CDR!M1297,""))</f>
        <v/>
      </c>
      <c r="Z1296" t="str">
        <f>+IF($C1296="","",IF(CDR!N1297="PALETTE","",CDR!M1297))</f>
        <v/>
      </c>
      <c r="AC1296" t="str">
        <f t="shared" si="166"/>
        <v/>
      </c>
      <c r="AD1296" t="str">
        <f>+IF($C1296="","",CDR!$J$2)</f>
        <v/>
      </c>
      <c r="AE1296" t="str">
        <f>+IF(C1296="","",CDR!J1294)</f>
        <v/>
      </c>
      <c r="AF1296" t="str">
        <f t="shared" si="167"/>
        <v/>
      </c>
    </row>
    <row r="1297" spans="1:32" x14ac:dyDescent="0.25">
      <c r="A1297" t="str">
        <f>+IF($C1297="","",IF(CDR!I1298="","",TEXT(CDR!I1298,"00000000000000")))</f>
        <v/>
      </c>
      <c r="B1297" t="str">
        <f t="shared" si="160"/>
        <v/>
      </c>
      <c r="C1297" t="str">
        <f>+IF(CDR!F1298="","",SUBSTITUTE(CDR!F1298,"CHAR (10)"," "))</f>
        <v/>
      </c>
      <c r="D1297" t="str">
        <f>+IF(CDR!F1298="","",SUBSTITUTE(CDR!F1298,"CHAR (10)"," "))</f>
        <v/>
      </c>
      <c r="E1297" t="str">
        <f t="shared" si="161"/>
        <v/>
      </c>
      <c r="F1297" t="str">
        <f>+IF($C1297="","",IF(CDR!G1298="BIO","Oui","Non"))</f>
        <v/>
      </c>
      <c r="G1297" t="str">
        <f>+IF($C1297="","",IF(CDR!D1298="DOMEDIA","MDD",IF(CDR!D1298="APTA","MDD",IF(CDR!D1298="TOP BUDGET","Premier Prix","MN"))))</f>
        <v/>
      </c>
      <c r="H1297" t="str">
        <f>+IF($C1297="","",CDR!D1298)</f>
        <v/>
      </c>
      <c r="K1297" t="str">
        <f>+IF($C1297="","",CDR!$E$2)</f>
        <v/>
      </c>
      <c r="L1297" t="str">
        <f>+IF($C1297="","",CDR!$G$2)</f>
        <v/>
      </c>
      <c r="M1297" t="str">
        <f>+IF($C1297="","",CDR!AN1298)</f>
        <v/>
      </c>
      <c r="N1297" t="str">
        <f>+IF($C1297="","",CDR!AO1298)</f>
        <v/>
      </c>
      <c r="P1297" t="str">
        <f t="shared" si="162"/>
        <v/>
      </c>
      <c r="Q1297" t="str">
        <f>+IF($C1297="","",CDR!A1298)</f>
        <v/>
      </c>
      <c r="S1297" t="str">
        <f t="shared" si="163"/>
        <v/>
      </c>
      <c r="T1297" t="str">
        <f t="shared" si="164"/>
        <v/>
      </c>
      <c r="U1297" t="str">
        <f t="shared" si="165"/>
        <v/>
      </c>
      <c r="V1297" t="str">
        <f>+IF(C1297="","",IF(CDR!L1298="VRAC","Composant sans Colisage","Homogène"))</f>
        <v/>
      </c>
      <c r="W1297" t="str">
        <f>+IF(C1297="","",IF(CDR!L1298="VRAC","EACH",IF(CDR!L1298="COLIS","COLIS (CARTON FARDEAU DISPLAY)","PALETTE - BOX")))</f>
        <v/>
      </c>
      <c r="X1297" t="str">
        <f>+IF($C1297="","",IF(CDR!L1298="PALETTE",CDR!M1298,""))</f>
        <v/>
      </c>
      <c r="Z1297" t="str">
        <f>+IF($C1297="","",IF(CDR!N1298="PALETTE","",CDR!M1298))</f>
        <v/>
      </c>
      <c r="AC1297" t="str">
        <f t="shared" si="166"/>
        <v/>
      </c>
      <c r="AD1297" t="str">
        <f>+IF($C1297="","",CDR!$J$2)</f>
        <v/>
      </c>
      <c r="AE1297" t="str">
        <f>+IF(C1297="","",CDR!J1295)</f>
        <v/>
      </c>
      <c r="AF1297" t="str">
        <f t="shared" si="167"/>
        <v/>
      </c>
    </row>
    <row r="1298" spans="1:32" x14ac:dyDescent="0.25">
      <c r="A1298" t="str">
        <f>+IF($C1298="","",IF(CDR!I1299="","",TEXT(CDR!I1299,"00000000000000")))</f>
        <v/>
      </c>
      <c r="B1298" t="str">
        <f t="shared" si="160"/>
        <v/>
      </c>
      <c r="C1298" t="str">
        <f>+IF(CDR!F1299="","",SUBSTITUTE(CDR!F1299,"CHAR (10)"," "))</f>
        <v/>
      </c>
      <c r="D1298" t="str">
        <f>+IF(CDR!F1299="","",SUBSTITUTE(CDR!F1299,"CHAR (10)"," "))</f>
        <v/>
      </c>
      <c r="E1298" t="str">
        <f t="shared" si="161"/>
        <v/>
      </c>
      <c r="F1298" t="str">
        <f>+IF($C1298="","",IF(CDR!G1299="BIO","Oui","Non"))</f>
        <v/>
      </c>
      <c r="G1298" t="str">
        <f>+IF($C1298="","",IF(CDR!D1299="DOMEDIA","MDD",IF(CDR!D1299="APTA","MDD",IF(CDR!D1299="TOP BUDGET","Premier Prix","MN"))))</f>
        <v/>
      </c>
      <c r="H1298" t="str">
        <f>+IF($C1298="","",CDR!D1299)</f>
        <v/>
      </c>
      <c r="K1298" t="str">
        <f>+IF($C1298="","",CDR!$E$2)</f>
        <v/>
      </c>
      <c r="L1298" t="str">
        <f>+IF($C1298="","",CDR!$G$2)</f>
        <v/>
      </c>
      <c r="M1298" t="str">
        <f>+IF($C1298="","",CDR!AN1299)</f>
        <v/>
      </c>
      <c r="N1298" t="str">
        <f>+IF($C1298="","",CDR!AO1299)</f>
        <v/>
      </c>
      <c r="P1298" t="str">
        <f t="shared" si="162"/>
        <v/>
      </c>
      <c r="Q1298" t="str">
        <f>+IF($C1298="","",CDR!A1299)</f>
        <v/>
      </c>
      <c r="S1298" t="str">
        <f t="shared" si="163"/>
        <v/>
      </c>
      <c r="T1298" t="str">
        <f t="shared" si="164"/>
        <v/>
      </c>
      <c r="U1298" t="str">
        <f t="shared" si="165"/>
        <v/>
      </c>
      <c r="V1298" t="str">
        <f>+IF(C1298="","",IF(CDR!L1299="VRAC","Composant sans Colisage","Homogène"))</f>
        <v/>
      </c>
      <c r="W1298" t="str">
        <f>+IF(C1298="","",IF(CDR!L1299="VRAC","EACH",IF(CDR!L1299="COLIS","COLIS (CARTON FARDEAU DISPLAY)","PALETTE - BOX")))</f>
        <v/>
      </c>
      <c r="X1298" t="str">
        <f>+IF($C1298="","",IF(CDR!L1299="PALETTE",CDR!M1299,""))</f>
        <v/>
      </c>
      <c r="Z1298" t="str">
        <f>+IF($C1298="","",IF(CDR!N1299="PALETTE","",CDR!M1299))</f>
        <v/>
      </c>
      <c r="AC1298" t="str">
        <f t="shared" si="166"/>
        <v/>
      </c>
      <c r="AD1298" t="str">
        <f>+IF($C1298="","",CDR!$J$2)</f>
        <v/>
      </c>
      <c r="AE1298" t="str">
        <f>+IF(C1298="","",CDR!J1296)</f>
        <v/>
      </c>
      <c r="AF1298" t="str">
        <f t="shared" si="167"/>
        <v/>
      </c>
    </row>
    <row r="1299" spans="1:32" x14ac:dyDescent="0.25">
      <c r="A1299" t="str">
        <f>+IF($C1299="","",IF(CDR!I1300="","",TEXT(CDR!I1300,"00000000000000")))</f>
        <v/>
      </c>
      <c r="B1299" t="str">
        <f t="shared" si="160"/>
        <v/>
      </c>
      <c r="C1299" t="str">
        <f>+IF(CDR!F1300="","",SUBSTITUTE(CDR!F1300,"CHAR (10)"," "))</f>
        <v/>
      </c>
      <c r="D1299" t="str">
        <f>+IF(CDR!F1300="","",SUBSTITUTE(CDR!F1300,"CHAR (10)"," "))</f>
        <v/>
      </c>
      <c r="E1299" t="str">
        <f t="shared" si="161"/>
        <v/>
      </c>
      <c r="F1299" t="str">
        <f>+IF($C1299="","",IF(CDR!G1300="BIO","Oui","Non"))</f>
        <v/>
      </c>
      <c r="G1299" t="str">
        <f>+IF($C1299="","",IF(CDR!D1300="DOMEDIA","MDD",IF(CDR!D1300="APTA","MDD",IF(CDR!D1300="TOP BUDGET","Premier Prix","MN"))))</f>
        <v/>
      </c>
      <c r="H1299" t="str">
        <f>+IF($C1299="","",CDR!D1300)</f>
        <v/>
      </c>
      <c r="K1299" t="str">
        <f>+IF($C1299="","",CDR!$E$2)</f>
        <v/>
      </c>
      <c r="L1299" t="str">
        <f>+IF($C1299="","",CDR!$G$2)</f>
        <v/>
      </c>
      <c r="M1299" t="str">
        <f>+IF($C1299="","",CDR!AN1300)</f>
        <v/>
      </c>
      <c r="N1299" t="str">
        <f>+IF($C1299="","",CDR!AO1300)</f>
        <v/>
      </c>
      <c r="P1299" t="str">
        <f t="shared" si="162"/>
        <v/>
      </c>
      <c r="Q1299" t="str">
        <f>+IF($C1299="","",CDR!A1300)</f>
        <v/>
      </c>
      <c r="S1299" t="str">
        <f t="shared" si="163"/>
        <v/>
      </c>
      <c r="T1299" t="str">
        <f t="shared" si="164"/>
        <v/>
      </c>
      <c r="U1299" t="str">
        <f t="shared" si="165"/>
        <v/>
      </c>
      <c r="V1299" t="str">
        <f>+IF(C1299="","",IF(CDR!L1300="VRAC","Composant sans Colisage","Homogène"))</f>
        <v/>
      </c>
      <c r="W1299" t="str">
        <f>+IF(C1299="","",IF(CDR!L1300="VRAC","EACH",IF(CDR!L1300="COLIS","COLIS (CARTON FARDEAU DISPLAY)","PALETTE - BOX")))</f>
        <v/>
      </c>
      <c r="X1299" t="str">
        <f>+IF($C1299="","",IF(CDR!L1300="PALETTE",CDR!M1300,""))</f>
        <v/>
      </c>
      <c r="Z1299" t="str">
        <f>+IF($C1299="","",IF(CDR!N1300="PALETTE","",CDR!M1300))</f>
        <v/>
      </c>
      <c r="AC1299" t="str">
        <f t="shared" si="166"/>
        <v/>
      </c>
      <c r="AD1299" t="str">
        <f>+IF($C1299="","",CDR!$J$2)</f>
        <v/>
      </c>
      <c r="AE1299" t="str">
        <f>+IF(C1299="","",CDR!J1297)</f>
        <v/>
      </c>
      <c r="AF1299" t="str">
        <f t="shared" si="167"/>
        <v/>
      </c>
    </row>
    <row r="1300" spans="1:32" x14ac:dyDescent="0.25">
      <c r="A1300" t="str">
        <f>+IF($C1300="","",IF(CDR!I1301="","",TEXT(CDR!I1301,"00000000000000")))</f>
        <v/>
      </c>
      <c r="B1300" t="str">
        <f t="shared" si="160"/>
        <v/>
      </c>
      <c r="C1300" t="str">
        <f>+IF(CDR!F1301="","",SUBSTITUTE(CDR!F1301,"CHAR (10)"," "))</f>
        <v/>
      </c>
      <c r="D1300" t="str">
        <f>+IF(CDR!F1301="","",SUBSTITUTE(CDR!F1301,"CHAR (10)"," "))</f>
        <v/>
      </c>
      <c r="E1300" t="str">
        <f t="shared" si="161"/>
        <v/>
      </c>
      <c r="F1300" t="str">
        <f>+IF($C1300="","",IF(CDR!G1301="BIO","Oui","Non"))</f>
        <v/>
      </c>
      <c r="G1300" t="str">
        <f>+IF($C1300="","",IF(CDR!D1301="DOMEDIA","MDD",IF(CDR!D1301="APTA","MDD",IF(CDR!D1301="TOP BUDGET","Premier Prix","MN"))))</f>
        <v/>
      </c>
      <c r="H1300" t="str">
        <f>+IF($C1300="","",CDR!D1301)</f>
        <v/>
      </c>
      <c r="K1300" t="str">
        <f>+IF($C1300="","",CDR!$E$2)</f>
        <v/>
      </c>
      <c r="L1300" t="str">
        <f>+IF($C1300="","",CDR!$G$2)</f>
        <v/>
      </c>
      <c r="M1300" t="str">
        <f>+IF($C1300="","",CDR!AN1301)</f>
        <v/>
      </c>
      <c r="N1300" t="str">
        <f>+IF($C1300="","",CDR!AO1301)</f>
        <v/>
      </c>
      <c r="P1300" t="str">
        <f t="shared" si="162"/>
        <v/>
      </c>
      <c r="Q1300" t="str">
        <f>+IF($C1300="","",CDR!A1301)</f>
        <v/>
      </c>
      <c r="S1300" t="str">
        <f t="shared" si="163"/>
        <v/>
      </c>
      <c r="T1300" t="str">
        <f t="shared" si="164"/>
        <v/>
      </c>
      <c r="U1300" t="str">
        <f t="shared" si="165"/>
        <v/>
      </c>
      <c r="V1300" t="str">
        <f>+IF(C1300="","",IF(CDR!L1301="VRAC","Composant sans Colisage","Homogène"))</f>
        <v/>
      </c>
      <c r="W1300" t="str">
        <f>+IF(C1300="","",IF(CDR!L1301="VRAC","EACH",IF(CDR!L1301="COLIS","COLIS (CARTON FARDEAU DISPLAY)","PALETTE - BOX")))</f>
        <v/>
      </c>
      <c r="X1300" t="str">
        <f>+IF($C1300="","",IF(CDR!L1301="PALETTE",CDR!M1301,""))</f>
        <v/>
      </c>
      <c r="Z1300" t="str">
        <f>+IF($C1300="","",IF(CDR!N1301="PALETTE","",CDR!M1301))</f>
        <v/>
      </c>
      <c r="AC1300" t="str">
        <f t="shared" si="166"/>
        <v/>
      </c>
      <c r="AD1300" t="str">
        <f>+IF($C1300="","",CDR!$J$2)</f>
        <v/>
      </c>
      <c r="AE1300" t="str">
        <f>+IF(C1300="","",CDR!J1298)</f>
        <v/>
      </c>
      <c r="AF1300" t="str">
        <f t="shared" si="167"/>
        <v/>
      </c>
    </row>
    <row r="1301" spans="1:32" x14ac:dyDescent="0.25">
      <c r="A1301" t="str">
        <f>+IF($C1301="","",IF(CDR!I1302="","",TEXT(CDR!I1302,"00000000000000")))</f>
        <v/>
      </c>
      <c r="B1301" t="str">
        <f t="shared" si="160"/>
        <v/>
      </c>
      <c r="C1301" t="str">
        <f>+IF(CDR!F1302="","",SUBSTITUTE(CDR!F1302,"CHAR (10)"," "))</f>
        <v/>
      </c>
      <c r="D1301" t="str">
        <f>+IF(CDR!F1302="","",SUBSTITUTE(CDR!F1302,"CHAR (10)"," "))</f>
        <v/>
      </c>
      <c r="E1301" t="str">
        <f t="shared" si="161"/>
        <v/>
      </c>
      <c r="F1301" t="str">
        <f>+IF($C1301="","",IF(CDR!G1302="BIO","Oui","Non"))</f>
        <v/>
      </c>
      <c r="G1301" t="str">
        <f>+IF($C1301="","",IF(CDR!D1302="DOMEDIA","MDD",IF(CDR!D1302="APTA","MDD",IF(CDR!D1302="TOP BUDGET","Premier Prix","MN"))))</f>
        <v/>
      </c>
      <c r="H1301" t="str">
        <f>+IF($C1301="","",CDR!D1302)</f>
        <v/>
      </c>
      <c r="K1301" t="str">
        <f>+IF($C1301="","",CDR!$E$2)</f>
        <v/>
      </c>
      <c r="L1301" t="str">
        <f>+IF($C1301="","",CDR!$G$2)</f>
        <v/>
      </c>
      <c r="M1301" t="str">
        <f>+IF($C1301="","",CDR!AN1302)</f>
        <v/>
      </c>
      <c r="N1301" t="str">
        <f>+IF($C1301="","",CDR!AO1302)</f>
        <v/>
      </c>
      <c r="P1301" t="str">
        <f t="shared" si="162"/>
        <v/>
      </c>
      <c r="Q1301" t="str">
        <f>+IF($C1301="","",CDR!A1302)</f>
        <v/>
      </c>
      <c r="S1301" t="str">
        <f t="shared" si="163"/>
        <v/>
      </c>
      <c r="T1301" t="str">
        <f t="shared" si="164"/>
        <v/>
      </c>
      <c r="U1301" t="str">
        <f t="shared" si="165"/>
        <v/>
      </c>
      <c r="V1301" t="str">
        <f>+IF(C1301="","",IF(CDR!L1302="VRAC","Composant sans Colisage","Homogène"))</f>
        <v/>
      </c>
      <c r="W1301" t="str">
        <f>+IF(C1301="","",IF(CDR!L1302="VRAC","EACH",IF(CDR!L1302="COLIS","COLIS (CARTON FARDEAU DISPLAY)","PALETTE - BOX")))</f>
        <v/>
      </c>
      <c r="X1301" t="str">
        <f>+IF($C1301="","",IF(CDR!L1302="PALETTE",CDR!M1302,""))</f>
        <v/>
      </c>
      <c r="Z1301" t="str">
        <f>+IF($C1301="","",IF(CDR!N1302="PALETTE","",CDR!M1302))</f>
        <v/>
      </c>
      <c r="AC1301" t="str">
        <f t="shared" si="166"/>
        <v/>
      </c>
      <c r="AD1301" t="str">
        <f>+IF($C1301="","",CDR!$J$2)</f>
        <v/>
      </c>
      <c r="AE1301" t="str">
        <f>+IF(C1301="","",CDR!J1299)</f>
        <v/>
      </c>
      <c r="AF1301" t="str">
        <f t="shared" si="167"/>
        <v/>
      </c>
    </row>
    <row r="1302" spans="1:32" x14ac:dyDescent="0.25">
      <c r="A1302" t="str">
        <f>+IF($C1302="","",IF(CDR!I1303="","",TEXT(CDR!I1303,"00000000000000")))</f>
        <v/>
      </c>
      <c r="B1302" t="str">
        <f t="shared" si="160"/>
        <v/>
      </c>
      <c r="C1302" t="str">
        <f>+IF(CDR!F1303="","",SUBSTITUTE(CDR!F1303,"CHAR (10)"," "))</f>
        <v/>
      </c>
      <c r="D1302" t="str">
        <f>+IF(CDR!F1303="","",SUBSTITUTE(CDR!F1303,"CHAR (10)"," "))</f>
        <v/>
      </c>
      <c r="E1302" t="str">
        <f t="shared" si="161"/>
        <v/>
      </c>
      <c r="F1302" t="str">
        <f>+IF($C1302="","",IF(CDR!G1303="BIO","Oui","Non"))</f>
        <v/>
      </c>
      <c r="G1302" t="str">
        <f>+IF($C1302="","",IF(CDR!D1303="DOMEDIA","MDD",IF(CDR!D1303="APTA","MDD",IF(CDR!D1303="TOP BUDGET","Premier Prix","MN"))))</f>
        <v/>
      </c>
      <c r="H1302" t="str">
        <f>+IF($C1302="","",CDR!D1303)</f>
        <v/>
      </c>
      <c r="K1302" t="str">
        <f>+IF($C1302="","",CDR!$E$2)</f>
        <v/>
      </c>
      <c r="L1302" t="str">
        <f>+IF($C1302="","",CDR!$G$2)</f>
        <v/>
      </c>
      <c r="M1302" t="str">
        <f>+IF($C1302="","",CDR!AN1303)</f>
        <v/>
      </c>
      <c r="N1302" t="str">
        <f>+IF($C1302="","",CDR!AO1303)</f>
        <v/>
      </c>
      <c r="P1302" t="str">
        <f t="shared" si="162"/>
        <v/>
      </c>
      <c r="Q1302" t="str">
        <f>+IF($C1302="","",CDR!A1303)</f>
        <v/>
      </c>
      <c r="S1302" t="str">
        <f t="shared" si="163"/>
        <v/>
      </c>
      <c r="T1302" t="str">
        <f t="shared" si="164"/>
        <v/>
      </c>
      <c r="U1302" t="str">
        <f t="shared" si="165"/>
        <v/>
      </c>
      <c r="V1302" t="str">
        <f>+IF(C1302="","",IF(CDR!L1303="VRAC","Composant sans Colisage","Homogène"))</f>
        <v/>
      </c>
      <c r="W1302" t="str">
        <f>+IF(C1302="","",IF(CDR!L1303="VRAC","EACH",IF(CDR!L1303="COLIS","COLIS (CARTON FARDEAU DISPLAY)","PALETTE - BOX")))</f>
        <v/>
      </c>
      <c r="X1302" t="str">
        <f>+IF($C1302="","",IF(CDR!L1303="PALETTE",CDR!M1303,""))</f>
        <v/>
      </c>
      <c r="Z1302" t="str">
        <f>+IF($C1302="","",IF(CDR!N1303="PALETTE","",CDR!M1303))</f>
        <v/>
      </c>
      <c r="AC1302" t="str">
        <f t="shared" si="166"/>
        <v/>
      </c>
      <c r="AD1302" t="str">
        <f>+IF($C1302="","",CDR!$J$2)</f>
        <v/>
      </c>
      <c r="AE1302" t="str">
        <f>+IF(C1302="","",CDR!J1300)</f>
        <v/>
      </c>
      <c r="AF1302" t="str">
        <f t="shared" si="167"/>
        <v/>
      </c>
    </row>
    <row r="1303" spans="1:32" x14ac:dyDescent="0.25">
      <c r="A1303" t="str">
        <f>+IF($C1303="","",IF(CDR!I1304="","",TEXT(CDR!I1304,"00000000000000")))</f>
        <v/>
      </c>
      <c r="B1303" t="str">
        <f t="shared" si="160"/>
        <v/>
      </c>
      <c r="C1303" t="str">
        <f>+IF(CDR!F1304="","",SUBSTITUTE(CDR!F1304,"CHAR (10)"," "))</f>
        <v/>
      </c>
      <c r="D1303" t="str">
        <f>+IF(CDR!F1304="","",SUBSTITUTE(CDR!F1304,"CHAR (10)"," "))</f>
        <v/>
      </c>
      <c r="E1303" t="str">
        <f t="shared" si="161"/>
        <v/>
      </c>
      <c r="F1303" t="str">
        <f>+IF($C1303="","",IF(CDR!G1304="BIO","Oui","Non"))</f>
        <v/>
      </c>
      <c r="G1303" t="str">
        <f>+IF($C1303="","",IF(CDR!D1304="DOMEDIA","MDD",IF(CDR!D1304="APTA","MDD",IF(CDR!D1304="TOP BUDGET","Premier Prix","MN"))))</f>
        <v/>
      </c>
      <c r="H1303" t="str">
        <f>+IF($C1303="","",CDR!D1304)</f>
        <v/>
      </c>
      <c r="K1303" t="str">
        <f>+IF($C1303="","",CDR!$E$2)</f>
        <v/>
      </c>
      <c r="L1303" t="str">
        <f>+IF($C1303="","",CDR!$G$2)</f>
        <v/>
      </c>
      <c r="M1303" t="str">
        <f>+IF($C1303="","",CDR!AN1304)</f>
        <v/>
      </c>
      <c r="N1303" t="str">
        <f>+IF($C1303="","",CDR!AO1304)</f>
        <v/>
      </c>
      <c r="P1303" t="str">
        <f t="shared" si="162"/>
        <v/>
      </c>
      <c r="Q1303" t="str">
        <f>+IF($C1303="","",CDR!A1304)</f>
        <v/>
      </c>
      <c r="S1303" t="str">
        <f t="shared" si="163"/>
        <v/>
      </c>
      <c r="T1303" t="str">
        <f t="shared" si="164"/>
        <v/>
      </c>
      <c r="U1303" t="str">
        <f t="shared" si="165"/>
        <v/>
      </c>
      <c r="V1303" t="str">
        <f>+IF(C1303="","",IF(CDR!L1304="VRAC","Composant sans Colisage","Homogène"))</f>
        <v/>
      </c>
      <c r="W1303" t="str">
        <f>+IF(C1303="","",IF(CDR!L1304="VRAC","EACH",IF(CDR!L1304="COLIS","COLIS (CARTON FARDEAU DISPLAY)","PALETTE - BOX")))</f>
        <v/>
      </c>
      <c r="X1303" t="str">
        <f>+IF($C1303="","",IF(CDR!L1304="PALETTE",CDR!M1304,""))</f>
        <v/>
      </c>
      <c r="Z1303" t="str">
        <f>+IF($C1303="","",IF(CDR!N1304="PALETTE","",CDR!M1304))</f>
        <v/>
      </c>
      <c r="AC1303" t="str">
        <f t="shared" si="166"/>
        <v/>
      </c>
      <c r="AD1303" t="str">
        <f>+IF($C1303="","",CDR!$J$2)</f>
        <v/>
      </c>
      <c r="AE1303" t="str">
        <f>+IF(C1303="","",CDR!J1301)</f>
        <v/>
      </c>
      <c r="AF1303" t="str">
        <f t="shared" si="167"/>
        <v/>
      </c>
    </row>
    <row r="1304" spans="1:32" x14ac:dyDescent="0.25">
      <c r="A1304" t="str">
        <f>+IF($C1304="","",IF(CDR!I1305="","",TEXT(CDR!I1305,"00000000000000")))</f>
        <v/>
      </c>
      <c r="B1304" t="str">
        <f t="shared" si="160"/>
        <v/>
      </c>
      <c r="C1304" t="str">
        <f>+IF(CDR!F1305="","",SUBSTITUTE(CDR!F1305,"CHAR (10)"," "))</f>
        <v/>
      </c>
      <c r="D1304" t="str">
        <f>+IF(CDR!F1305="","",SUBSTITUTE(CDR!F1305,"CHAR (10)"," "))</f>
        <v/>
      </c>
      <c r="E1304" t="str">
        <f t="shared" si="161"/>
        <v/>
      </c>
      <c r="F1304" t="str">
        <f>+IF($C1304="","",IF(CDR!G1305="BIO","Oui","Non"))</f>
        <v/>
      </c>
      <c r="G1304" t="str">
        <f>+IF($C1304="","",IF(CDR!D1305="DOMEDIA","MDD",IF(CDR!D1305="APTA","MDD",IF(CDR!D1305="TOP BUDGET","Premier Prix","MN"))))</f>
        <v/>
      </c>
      <c r="H1304" t="str">
        <f>+IF($C1304="","",CDR!D1305)</f>
        <v/>
      </c>
      <c r="K1304" t="str">
        <f>+IF($C1304="","",CDR!$E$2)</f>
        <v/>
      </c>
      <c r="L1304" t="str">
        <f>+IF($C1304="","",CDR!$G$2)</f>
        <v/>
      </c>
      <c r="M1304" t="str">
        <f>+IF($C1304="","",CDR!AN1305)</f>
        <v/>
      </c>
      <c r="N1304" t="str">
        <f>+IF($C1304="","",CDR!AO1305)</f>
        <v/>
      </c>
      <c r="P1304" t="str">
        <f t="shared" si="162"/>
        <v/>
      </c>
      <c r="Q1304" t="str">
        <f>+IF($C1304="","",CDR!A1305)</f>
        <v/>
      </c>
      <c r="S1304" t="str">
        <f t="shared" si="163"/>
        <v/>
      </c>
      <c r="T1304" t="str">
        <f t="shared" si="164"/>
        <v/>
      </c>
      <c r="U1304" t="str">
        <f t="shared" si="165"/>
        <v/>
      </c>
      <c r="V1304" t="str">
        <f>+IF(C1304="","",IF(CDR!L1305="VRAC","Composant sans Colisage","Homogène"))</f>
        <v/>
      </c>
      <c r="W1304" t="str">
        <f>+IF(C1304="","",IF(CDR!L1305="VRAC","EACH",IF(CDR!L1305="COLIS","COLIS (CARTON FARDEAU DISPLAY)","PALETTE - BOX")))</f>
        <v/>
      </c>
      <c r="X1304" t="str">
        <f>+IF($C1304="","",IF(CDR!L1305="PALETTE",CDR!M1305,""))</f>
        <v/>
      </c>
      <c r="Z1304" t="str">
        <f>+IF($C1304="","",IF(CDR!N1305="PALETTE","",CDR!M1305))</f>
        <v/>
      </c>
      <c r="AC1304" t="str">
        <f t="shared" si="166"/>
        <v/>
      </c>
      <c r="AD1304" t="str">
        <f>+IF($C1304="","",CDR!$J$2)</f>
        <v/>
      </c>
      <c r="AE1304" t="str">
        <f>+IF(C1304="","",CDR!J1302)</f>
        <v/>
      </c>
      <c r="AF1304" t="str">
        <f t="shared" si="167"/>
        <v/>
      </c>
    </row>
    <row r="1305" spans="1:32" x14ac:dyDescent="0.25">
      <c r="A1305" t="str">
        <f>+IF($C1305="","",IF(CDR!I1306="","",TEXT(CDR!I1306,"00000000000000")))</f>
        <v/>
      </c>
      <c r="B1305" t="str">
        <f t="shared" si="160"/>
        <v/>
      </c>
      <c r="C1305" t="str">
        <f>+IF(CDR!F1306="","",SUBSTITUTE(CDR!F1306,"CHAR (10)"," "))</f>
        <v/>
      </c>
      <c r="D1305" t="str">
        <f>+IF(CDR!F1306="","",SUBSTITUTE(CDR!F1306,"CHAR (10)"," "))</f>
        <v/>
      </c>
      <c r="E1305" t="str">
        <f t="shared" si="161"/>
        <v/>
      </c>
      <c r="F1305" t="str">
        <f>+IF($C1305="","",IF(CDR!G1306="BIO","Oui","Non"))</f>
        <v/>
      </c>
      <c r="G1305" t="str">
        <f>+IF($C1305="","",IF(CDR!D1306="DOMEDIA","MDD",IF(CDR!D1306="APTA","MDD",IF(CDR!D1306="TOP BUDGET","Premier Prix","MN"))))</f>
        <v/>
      </c>
      <c r="H1305" t="str">
        <f>+IF($C1305="","",CDR!D1306)</f>
        <v/>
      </c>
      <c r="K1305" t="str">
        <f>+IF($C1305="","",CDR!$E$2)</f>
        <v/>
      </c>
      <c r="L1305" t="str">
        <f>+IF($C1305="","",CDR!$G$2)</f>
        <v/>
      </c>
      <c r="M1305" t="str">
        <f>+IF($C1305="","",CDR!AN1306)</f>
        <v/>
      </c>
      <c r="N1305" t="str">
        <f>+IF($C1305="","",CDR!AO1306)</f>
        <v/>
      </c>
      <c r="P1305" t="str">
        <f t="shared" si="162"/>
        <v/>
      </c>
      <c r="Q1305" t="str">
        <f>+IF($C1305="","",CDR!A1306)</f>
        <v/>
      </c>
      <c r="S1305" t="str">
        <f t="shared" si="163"/>
        <v/>
      </c>
      <c r="T1305" t="str">
        <f t="shared" si="164"/>
        <v/>
      </c>
      <c r="U1305" t="str">
        <f t="shared" si="165"/>
        <v/>
      </c>
      <c r="V1305" t="str">
        <f>+IF(C1305="","",IF(CDR!L1306="VRAC","Composant sans Colisage","Homogène"))</f>
        <v/>
      </c>
      <c r="W1305" t="str">
        <f>+IF(C1305="","",IF(CDR!L1306="VRAC","EACH",IF(CDR!L1306="COLIS","COLIS (CARTON FARDEAU DISPLAY)","PALETTE - BOX")))</f>
        <v/>
      </c>
      <c r="X1305" t="str">
        <f>+IF($C1305="","",IF(CDR!L1306="PALETTE",CDR!M1306,""))</f>
        <v/>
      </c>
      <c r="Z1305" t="str">
        <f>+IF($C1305="","",IF(CDR!N1306="PALETTE","",CDR!M1306))</f>
        <v/>
      </c>
      <c r="AC1305" t="str">
        <f t="shared" si="166"/>
        <v/>
      </c>
      <c r="AD1305" t="str">
        <f>+IF($C1305="","",CDR!$J$2)</f>
        <v/>
      </c>
      <c r="AE1305" t="str">
        <f>+IF(C1305="","",CDR!J1303)</f>
        <v/>
      </c>
      <c r="AF1305" t="str">
        <f t="shared" si="167"/>
        <v/>
      </c>
    </row>
    <row r="1306" spans="1:32" x14ac:dyDescent="0.25">
      <c r="A1306" t="str">
        <f>+IF($C1306="","",IF(CDR!I1307="","",TEXT(CDR!I1307,"00000000000000")))</f>
        <v/>
      </c>
      <c r="B1306" t="str">
        <f t="shared" si="160"/>
        <v/>
      </c>
      <c r="C1306" t="str">
        <f>+IF(CDR!F1307="","",SUBSTITUTE(CDR!F1307,"CHAR (10)"," "))</f>
        <v/>
      </c>
      <c r="D1306" t="str">
        <f>+IF(CDR!F1307="","",SUBSTITUTE(CDR!F1307,"CHAR (10)"," "))</f>
        <v/>
      </c>
      <c r="E1306" t="str">
        <f t="shared" si="161"/>
        <v/>
      </c>
      <c r="F1306" t="str">
        <f>+IF($C1306="","",IF(CDR!G1307="BIO","Oui","Non"))</f>
        <v/>
      </c>
      <c r="G1306" t="str">
        <f>+IF($C1306="","",IF(CDR!D1307="DOMEDIA","MDD",IF(CDR!D1307="APTA","MDD",IF(CDR!D1307="TOP BUDGET","Premier Prix","MN"))))</f>
        <v/>
      </c>
      <c r="H1306" t="str">
        <f>+IF($C1306="","",CDR!D1307)</f>
        <v/>
      </c>
      <c r="K1306" t="str">
        <f>+IF($C1306="","",CDR!$E$2)</f>
        <v/>
      </c>
      <c r="L1306" t="str">
        <f>+IF($C1306="","",CDR!$G$2)</f>
        <v/>
      </c>
      <c r="M1306" t="str">
        <f>+IF($C1306="","",CDR!AN1307)</f>
        <v/>
      </c>
      <c r="N1306" t="str">
        <f>+IF($C1306="","",CDR!AO1307)</f>
        <v/>
      </c>
      <c r="P1306" t="str">
        <f t="shared" si="162"/>
        <v/>
      </c>
      <c r="Q1306" t="str">
        <f>+IF($C1306="","",CDR!A1307)</f>
        <v/>
      </c>
      <c r="S1306" t="str">
        <f t="shared" si="163"/>
        <v/>
      </c>
      <c r="T1306" t="str">
        <f t="shared" si="164"/>
        <v/>
      </c>
      <c r="U1306" t="str">
        <f t="shared" si="165"/>
        <v/>
      </c>
      <c r="V1306" t="str">
        <f>+IF(C1306="","",IF(CDR!L1307="VRAC","Composant sans Colisage","Homogène"))</f>
        <v/>
      </c>
      <c r="W1306" t="str">
        <f>+IF(C1306="","",IF(CDR!L1307="VRAC","EACH",IF(CDR!L1307="COLIS","COLIS (CARTON FARDEAU DISPLAY)","PALETTE - BOX")))</f>
        <v/>
      </c>
      <c r="X1306" t="str">
        <f>+IF($C1306="","",IF(CDR!L1307="PALETTE",CDR!M1307,""))</f>
        <v/>
      </c>
      <c r="Z1306" t="str">
        <f>+IF($C1306="","",IF(CDR!N1307="PALETTE","",CDR!M1307))</f>
        <v/>
      </c>
      <c r="AC1306" t="str">
        <f t="shared" si="166"/>
        <v/>
      </c>
      <c r="AD1306" t="str">
        <f>+IF($C1306="","",CDR!$J$2)</f>
        <v/>
      </c>
      <c r="AE1306" t="str">
        <f>+IF(C1306="","",CDR!J1304)</f>
        <v/>
      </c>
      <c r="AF1306" t="str">
        <f t="shared" si="167"/>
        <v/>
      </c>
    </row>
    <row r="1307" spans="1:32" x14ac:dyDescent="0.25">
      <c r="A1307" t="str">
        <f>+IF($C1307="","",IF(CDR!I1308="","",TEXT(CDR!I1308,"00000000000000")))</f>
        <v/>
      </c>
      <c r="B1307" t="str">
        <f t="shared" si="160"/>
        <v/>
      </c>
      <c r="C1307" t="str">
        <f>+IF(CDR!F1308="","",SUBSTITUTE(CDR!F1308,"CHAR (10)"," "))</f>
        <v/>
      </c>
      <c r="D1307" t="str">
        <f>+IF(CDR!F1308="","",SUBSTITUTE(CDR!F1308,"CHAR (10)"," "))</f>
        <v/>
      </c>
      <c r="E1307" t="str">
        <f t="shared" si="161"/>
        <v/>
      </c>
      <c r="F1307" t="str">
        <f>+IF($C1307="","",IF(CDR!G1308="BIO","Oui","Non"))</f>
        <v/>
      </c>
      <c r="G1307" t="str">
        <f>+IF($C1307="","",IF(CDR!D1308="DOMEDIA","MDD",IF(CDR!D1308="APTA","MDD",IF(CDR!D1308="TOP BUDGET","Premier Prix","MN"))))</f>
        <v/>
      </c>
      <c r="H1307" t="str">
        <f>+IF($C1307="","",CDR!D1308)</f>
        <v/>
      </c>
      <c r="K1307" t="str">
        <f>+IF($C1307="","",CDR!$E$2)</f>
        <v/>
      </c>
      <c r="L1307" t="str">
        <f>+IF($C1307="","",CDR!$G$2)</f>
        <v/>
      </c>
      <c r="M1307" t="str">
        <f>+IF($C1307="","",CDR!AN1308)</f>
        <v/>
      </c>
      <c r="N1307" t="str">
        <f>+IF($C1307="","",CDR!AO1308)</f>
        <v/>
      </c>
      <c r="P1307" t="str">
        <f t="shared" si="162"/>
        <v/>
      </c>
      <c r="Q1307" t="str">
        <f>+IF($C1307="","",CDR!A1308)</f>
        <v/>
      </c>
      <c r="S1307" t="str">
        <f t="shared" si="163"/>
        <v/>
      </c>
      <c r="T1307" t="str">
        <f t="shared" si="164"/>
        <v/>
      </c>
      <c r="U1307" t="str">
        <f t="shared" si="165"/>
        <v/>
      </c>
      <c r="V1307" t="str">
        <f>+IF(C1307="","",IF(CDR!L1308="VRAC","Composant sans Colisage","Homogène"))</f>
        <v/>
      </c>
      <c r="W1307" t="str">
        <f>+IF(C1307="","",IF(CDR!L1308="VRAC","EACH",IF(CDR!L1308="COLIS","COLIS (CARTON FARDEAU DISPLAY)","PALETTE - BOX")))</f>
        <v/>
      </c>
      <c r="X1307" t="str">
        <f>+IF($C1307="","",IF(CDR!L1308="PALETTE",CDR!M1308,""))</f>
        <v/>
      </c>
      <c r="Z1307" t="str">
        <f>+IF($C1307="","",IF(CDR!N1308="PALETTE","",CDR!M1308))</f>
        <v/>
      </c>
      <c r="AC1307" t="str">
        <f t="shared" si="166"/>
        <v/>
      </c>
      <c r="AD1307" t="str">
        <f>+IF($C1307="","",CDR!$J$2)</f>
        <v/>
      </c>
      <c r="AE1307" t="str">
        <f>+IF(C1307="","",CDR!J1305)</f>
        <v/>
      </c>
      <c r="AF1307" t="str">
        <f t="shared" si="167"/>
        <v/>
      </c>
    </row>
    <row r="1308" spans="1:32" x14ac:dyDescent="0.25">
      <c r="A1308" t="str">
        <f>+IF($C1308="","",IF(CDR!I1309="","",TEXT(CDR!I1309,"00000000000000")))</f>
        <v/>
      </c>
      <c r="B1308" t="str">
        <f t="shared" si="160"/>
        <v/>
      </c>
      <c r="C1308" t="str">
        <f>+IF(CDR!F1309="","",SUBSTITUTE(CDR!F1309,"CHAR (10)"," "))</f>
        <v/>
      </c>
      <c r="D1308" t="str">
        <f>+IF(CDR!F1309="","",SUBSTITUTE(CDR!F1309,"CHAR (10)"," "))</f>
        <v/>
      </c>
      <c r="E1308" t="str">
        <f t="shared" si="161"/>
        <v/>
      </c>
      <c r="F1308" t="str">
        <f>+IF($C1308="","",IF(CDR!G1309="BIO","Oui","Non"))</f>
        <v/>
      </c>
      <c r="G1308" t="str">
        <f>+IF($C1308="","",IF(CDR!D1309="DOMEDIA","MDD",IF(CDR!D1309="APTA","MDD",IF(CDR!D1309="TOP BUDGET","Premier Prix","MN"))))</f>
        <v/>
      </c>
      <c r="H1308" t="str">
        <f>+IF($C1308="","",CDR!D1309)</f>
        <v/>
      </c>
      <c r="K1308" t="str">
        <f>+IF($C1308="","",CDR!$E$2)</f>
        <v/>
      </c>
      <c r="L1308" t="str">
        <f>+IF($C1308="","",CDR!$G$2)</f>
        <v/>
      </c>
      <c r="M1308" t="str">
        <f>+IF($C1308="","",CDR!AN1309)</f>
        <v/>
      </c>
      <c r="N1308" t="str">
        <f>+IF($C1308="","",CDR!AO1309)</f>
        <v/>
      </c>
      <c r="P1308" t="str">
        <f t="shared" si="162"/>
        <v/>
      </c>
      <c r="Q1308" t="str">
        <f>+IF($C1308="","",CDR!A1309)</f>
        <v/>
      </c>
      <c r="S1308" t="str">
        <f t="shared" si="163"/>
        <v/>
      </c>
      <c r="T1308" t="str">
        <f t="shared" si="164"/>
        <v/>
      </c>
      <c r="U1308" t="str">
        <f t="shared" si="165"/>
        <v/>
      </c>
      <c r="V1308" t="str">
        <f>+IF(C1308="","",IF(CDR!L1309="VRAC","Composant sans Colisage","Homogène"))</f>
        <v/>
      </c>
      <c r="W1308" t="str">
        <f>+IF(C1308="","",IF(CDR!L1309="VRAC","EACH",IF(CDR!L1309="COLIS","COLIS (CARTON FARDEAU DISPLAY)","PALETTE - BOX")))</f>
        <v/>
      </c>
      <c r="X1308" t="str">
        <f>+IF($C1308="","",IF(CDR!L1309="PALETTE",CDR!M1309,""))</f>
        <v/>
      </c>
      <c r="Z1308" t="str">
        <f>+IF($C1308="","",IF(CDR!N1309="PALETTE","",CDR!M1309))</f>
        <v/>
      </c>
      <c r="AC1308" t="str">
        <f t="shared" si="166"/>
        <v/>
      </c>
      <c r="AD1308" t="str">
        <f>+IF($C1308="","",CDR!$J$2)</f>
        <v/>
      </c>
      <c r="AE1308" t="str">
        <f>+IF(C1308="","",CDR!J1306)</f>
        <v/>
      </c>
      <c r="AF1308" t="str">
        <f t="shared" si="167"/>
        <v/>
      </c>
    </row>
    <row r="1309" spans="1:32" x14ac:dyDescent="0.25">
      <c r="A1309" t="str">
        <f>+IF($C1309="","",IF(CDR!I1310="","",TEXT(CDR!I1310,"00000000000000")))</f>
        <v/>
      </c>
      <c r="B1309" t="str">
        <f t="shared" si="160"/>
        <v/>
      </c>
      <c r="C1309" t="str">
        <f>+IF(CDR!F1310="","",SUBSTITUTE(CDR!F1310,"CHAR (10)"," "))</f>
        <v/>
      </c>
      <c r="D1309" t="str">
        <f>+IF(CDR!F1310="","",SUBSTITUTE(CDR!F1310,"CHAR (10)"," "))</f>
        <v/>
      </c>
      <c r="E1309" t="str">
        <f t="shared" si="161"/>
        <v/>
      </c>
      <c r="F1309" t="str">
        <f>+IF($C1309="","",IF(CDR!G1310="BIO","Oui","Non"))</f>
        <v/>
      </c>
      <c r="G1309" t="str">
        <f>+IF($C1309="","",IF(CDR!D1310="DOMEDIA","MDD",IF(CDR!D1310="APTA","MDD",IF(CDR!D1310="TOP BUDGET","Premier Prix","MN"))))</f>
        <v/>
      </c>
      <c r="H1309" t="str">
        <f>+IF($C1309="","",CDR!D1310)</f>
        <v/>
      </c>
      <c r="K1309" t="str">
        <f>+IF($C1309="","",CDR!$E$2)</f>
        <v/>
      </c>
      <c r="L1309" t="str">
        <f>+IF($C1309="","",CDR!$G$2)</f>
        <v/>
      </c>
      <c r="M1309" t="str">
        <f>+IF($C1309="","",CDR!AN1310)</f>
        <v/>
      </c>
      <c r="N1309" t="str">
        <f>+IF($C1309="","",CDR!AO1310)</f>
        <v/>
      </c>
      <c r="P1309" t="str">
        <f t="shared" si="162"/>
        <v/>
      </c>
      <c r="Q1309" t="str">
        <f>+IF($C1309="","",CDR!A1310)</f>
        <v/>
      </c>
      <c r="S1309" t="str">
        <f t="shared" si="163"/>
        <v/>
      </c>
      <c r="T1309" t="str">
        <f t="shared" si="164"/>
        <v/>
      </c>
      <c r="U1309" t="str">
        <f t="shared" si="165"/>
        <v/>
      </c>
      <c r="V1309" t="str">
        <f>+IF(C1309="","",IF(CDR!L1310="VRAC","Composant sans Colisage","Homogène"))</f>
        <v/>
      </c>
      <c r="W1309" t="str">
        <f>+IF(C1309="","",IF(CDR!L1310="VRAC","EACH",IF(CDR!L1310="COLIS","COLIS (CARTON FARDEAU DISPLAY)","PALETTE - BOX")))</f>
        <v/>
      </c>
      <c r="X1309" t="str">
        <f>+IF($C1309="","",IF(CDR!L1310="PALETTE",CDR!M1310,""))</f>
        <v/>
      </c>
      <c r="Z1309" t="str">
        <f>+IF($C1309="","",IF(CDR!N1310="PALETTE","",CDR!M1310))</f>
        <v/>
      </c>
      <c r="AC1309" t="str">
        <f t="shared" si="166"/>
        <v/>
      </c>
      <c r="AD1309" t="str">
        <f>+IF($C1309="","",CDR!$J$2)</f>
        <v/>
      </c>
      <c r="AE1309" t="str">
        <f>+IF(C1309="","",CDR!J1307)</f>
        <v/>
      </c>
      <c r="AF1309" t="str">
        <f t="shared" si="167"/>
        <v/>
      </c>
    </row>
    <row r="1310" spans="1:32" x14ac:dyDescent="0.25">
      <c r="A1310" t="str">
        <f>+IF($C1310="","",IF(CDR!I1311="","",TEXT(CDR!I1311,"00000000000000")))</f>
        <v/>
      </c>
      <c r="B1310" t="str">
        <f t="shared" si="160"/>
        <v/>
      </c>
      <c r="C1310" t="str">
        <f>+IF(CDR!F1311="","",SUBSTITUTE(CDR!F1311,"CHAR (10)"," "))</f>
        <v/>
      </c>
      <c r="D1310" t="str">
        <f>+IF(CDR!F1311="","",SUBSTITUTE(CDR!F1311,"CHAR (10)"," "))</f>
        <v/>
      </c>
      <c r="E1310" t="str">
        <f t="shared" si="161"/>
        <v/>
      </c>
      <c r="F1310" t="str">
        <f>+IF($C1310="","",IF(CDR!G1311="BIO","Oui","Non"))</f>
        <v/>
      </c>
      <c r="G1310" t="str">
        <f>+IF($C1310="","",IF(CDR!D1311="DOMEDIA","MDD",IF(CDR!D1311="APTA","MDD",IF(CDR!D1311="TOP BUDGET","Premier Prix","MN"))))</f>
        <v/>
      </c>
      <c r="H1310" t="str">
        <f>+IF($C1310="","",CDR!D1311)</f>
        <v/>
      </c>
      <c r="K1310" t="str">
        <f>+IF($C1310="","",CDR!$E$2)</f>
        <v/>
      </c>
      <c r="L1310" t="str">
        <f>+IF($C1310="","",CDR!$G$2)</f>
        <v/>
      </c>
      <c r="M1310" t="str">
        <f>+IF($C1310="","",CDR!AN1311)</f>
        <v/>
      </c>
      <c r="N1310" t="str">
        <f>+IF($C1310="","",CDR!AO1311)</f>
        <v/>
      </c>
      <c r="P1310" t="str">
        <f t="shared" si="162"/>
        <v/>
      </c>
      <c r="Q1310" t="str">
        <f>+IF($C1310="","",CDR!A1311)</f>
        <v/>
      </c>
      <c r="S1310" t="str">
        <f t="shared" si="163"/>
        <v/>
      </c>
      <c r="T1310" t="str">
        <f t="shared" si="164"/>
        <v/>
      </c>
      <c r="U1310" t="str">
        <f t="shared" si="165"/>
        <v/>
      </c>
      <c r="V1310" t="str">
        <f>+IF(C1310="","",IF(CDR!L1311="VRAC","Composant sans Colisage","Homogène"))</f>
        <v/>
      </c>
      <c r="W1310" t="str">
        <f>+IF(C1310="","",IF(CDR!L1311="VRAC","EACH",IF(CDR!L1311="COLIS","COLIS (CARTON FARDEAU DISPLAY)","PALETTE - BOX")))</f>
        <v/>
      </c>
      <c r="X1310" t="str">
        <f>+IF($C1310="","",IF(CDR!L1311="PALETTE",CDR!M1311,""))</f>
        <v/>
      </c>
      <c r="Z1310" t="str">
        <f>+IF($C1310="","",IF(CDR!N1311="PALETTE","",CDR!M1311))</f>
        <v/>
      </c>
      <c r="AC1310" t="str">
        <f t="shared" si="166"/>
        <v/>
      </c>
      <c r="AD1310" t="str">
        <f>+IF($C1310="","",CDR!$J$2)</f>
        <v/>
      </c>
      <c r="AE1310" t="str">
        <f>+IF(C1310="","",CDR!J1308)</f>
        <v/>
      </c>
      <c r="AF1310" t="str">
        <f t="shared" si="167"/>
        <v/>
      </c>
    </row>
    <row r="1311" spans="1:32" x14ac:dyDescent="0.25">
      <c r="A1311" t="str">
        <f>+IF($C1311="","",IF(CDR!I1312="","",TEXT(CDR!I1312,"00000000000000")))</f>
        <v/>
      </c>
      <c r="B1311" t="str">
        <f t="shared" si="160"/>
        <v/>
      </c>
      <c r="C1311" t="str">
        <f>+IF(CDR!F1312="","",SUBSTITUTE(CDR!F1312,"CHAR (10)"," "))</f>
        <v/>
      </c>
      <c r="D1311" t="str">
        <f>+IF(CDR!F1312="","",SUBSTITUTE(CDR!F1312,"CHAR (10)"," "))</f>
        <v/>
      </c>
      <c r="E1311" t="str">
        <f t="shared" si="161"/>
        <v/>
      </c>
      <c r="F1311" t="str">
        <f>+IF($C1311="","",IF(CDR!G1312="BIO","Oui","Non"))</f>
        <v/>
      </c>
      <c r="G1311" t="str">
        <f>+IF($C1311="","",IF(CDR!D1312="DOMEDIA","MDD",IF(CDR!D1312="APTA","MDD",IF(CDR!D1312="TOP BUDGET","Premier Prix","MN"))))</f>
        <v/>
      </c>
      <c r="H1311" t="str">
        <f>+IF($C1311="","",CDR!D1312)</f>
        <v/>
      </c>
      <c r="K1311" t="str">
        <f>+IF($C1311="","",CDR!$E$2)</f>
        <v/>
      </c>
      <c r="L1311" t="str">
        <f>+IF($C1311="","",CDR!$G$2)</f>
        <v/>
      </c>
      <c r="M1311" t="str">
        <f>+IF($C1311="","",CDR!AN1312)</f>
        <v/>
      </c>
      <c r="N1311" t="str">
        <f>+IF($C1311="","",CDR!AO1312)</f>
        <v/>
      </c>
      <c r="P1311" t="str">
        <f t="shared" si="162"/>
        <v/>
      </c>
      <c r="Q1311" t="str">
        <f>+IF($C1311="","",CDR!A1312)</f>
        <v/>
      </c>
      <c r="S1311" t="str">
        <f t="shared" si="163"/>
        <v/>
      </c>
      <c r="T1311" t="str">
        <f t="shared" si="164"/>
        <v/>
      </c>
      <c r="U1311" t="str">
        <f t="shared" si="165"/>
        <v/>
      </c>
      <c r="V1311" t="str">
        <f>+IF(C1311="","",IF(CDR!L1312="VRAC","Composant sans Colisage","Homogène"))</f>
        <v/>
      </c>
      <c r="W1311" t="str">
        <f>+IF(C1311="","",IF(CDR!L1312="VRAC","EACH",IF(CDR!L1312="COLIS","COLIS (CARTON FARDEAU DISPLAY)","PALETTE - BOX")))</f>
        <v/>
      </c>
      <c r="X1311" t="str">
        <f>+IF($C1311="","",IF(CDR!L1312="PALETTE",CDR!M1312,""))</f>
        <v/>
      </c>
      <c r="Z1311" t="str">
        <f>+IF($C1311="","",IF(CDR!N1312="PALETTE","",CDR!M1312))</f>
        <v/>
      </c>
      <c r="AC1311" t="str">
        <f t="shared" si="166"/>
        <v/>
      </c>
      <c r="AD1311" t="str">
        <f>+IF($C1311="","",CDR!$J$2)</f>
        <v/>
      </c>
      <c r="AE1311" t="str">
        <f>+IF(C1311="","",CDR!J1309)</f>
        <v/>
      </c>
      <c r="AF1311" t="str">
        <f t="shared" si="167"/>
        <v/>
      </c>
    </row>
    <row r="1312" spans="1:32" x14ac:dyDescent="0.25">
      <c r="A1312" t="str">
        <f>+IF($C1312="","",IF(CDR!I1313="","",TEXT(CDR!I1313,"00000000000000")))</f>
        <v/>
      </c>
      <c r="B1312" t="str">
        <f t="shared" si="160"/>
        <v/>
      </c>
      <c r="C1312" t="str">
        <f>+IF(CDR!F1313="","",SUBSTITUTE(CDR!F1313,"CHAR (10)"," "))</f>
        <v/>
      </c>
      <c r="D1312" t="str">
        <f>+IF(CDR!F1313="","",SUBSTITUTE(CDR!F1313,"CHAR (10)"," "))</f>
        <v/>
      </c>
      <c r="E1312" t="str">
        <f t="shared" si="161"/>
        <v/>
      </c>
      <c r="F1312" t="str">
        <f>+IF($C1312="","",IF(CDR!G1313="BIO","Oui","Non"))</f>
        <v/>
      </c>
      <c r="G1312" t="str">
        <f>+IF($C1312="","",IF(CDR!D1313="DOMEDIA","MDD",IF(CDR!D1313="APTA","MDD",IF(CDR!D1313="TOP BUDGET","Premier Prix","MN"))))</f>
        <v/>
      </c>
      <c r="H1312" t="str">
        <f>+IF($C1312="","",CDR!D1313)</f>
        <v/>
      </c>
      <c r="K1312" t="str">
        <f>+IF($C1312="","",CDR!$E$2)</f>
        <v/>
      </c>
      <c r="L1312" t="str">
        <f>+IF($C1312="","",CDR!$G$2)</f>
        <v/>
      </c>
      <c r="M1312" t="str">
        <f>+IF($C1312="","",CDR!AN1313)</f>
        <v/>
      </c>
      <c r="N1312" t="str">
        <f>+IF($C1312="","",CDR!AO1313)</f>
        <v/>
      </c>
      <c r="P1312" t="str">
        <f t="shared" si="162"/>
        <v/>
      </c>
      <c r="Q1312" t="str">
        <f>+IF($C1312="","",CDR!A1313)</f>
        <v/>
      </c>
      <c r="S1312" t="str">
        <f t="shared" si="163"/>
        <v/>
      </c>
      <c r="T1312" t="str">
        <f t="shared" si="164"/>
        <v/>
      </c>
      <c r="U1312" t="str">
        <f t="shared" si="165"/>
        <v/>
      </c>
      <c r="V1312" t="str">
        <f>+IF(C1312="","",IF(CDR!L1313="VRAC","Composant sans Colisage","Homogène"))</f>
        <v/>
      </c>
      <c r="W1312" t="str">
        <f>+IF(C1312="","",IF(CDR!L1313="VRAC","EACH",IF(CDR!L1313="COLIS","COLIS (CARTON FARDEAU DISPLAY)","PALETTE - BOX")))</f>
        <v/>
      </c>
      <c r="X1312" t="str">
        <f>+IF($C1312="","",IF(CDR!L1313="PALETTE",CDR!M1313,""))</f>
        <v/>
      </c>
      <c r="Z1312" t="str">
        <f>+IF($C1312="","",IF(CDR!N1313="PALETTE","",CDR!M1313))</f>
        <v/>
      </c>
      <c r="AC1312" t="str">
        <f t="shared" si="166"/>
        <v/>
      </c>
      <c r="AD1312" t="str">
        <f>+IF($C1312="","",CDR!$J$2)</f>
        <v/>
      </c>
      <c r="AE1312" t="str">
        <f>+IF(C1312="","",CDR!J1310)</f>
        <v/>
      </c>
      <c r="AF1312" t="str">
        <f t="shared" si="167"/>
        <v/>
      </c>
    </row>
    <row r="1313" spans="1:32" x14ac:dyDescent="0.25">
      <c r="A1313" t="str">
        <f>+IF($C1313="","",IF(CDR!I1314="","",TEXT(CDR!I1314,"00000000000000")))</f>
        <v/>
      </c>
      <c r="B1313" t="str">
        <f t="shared" si="160"/>
        <v/>
      </c>
      <c r="C1313" t="str">
        <f>+IF(CDR!F1314="","",SUBSTITUTE(CDR!F1314,"CHAR (10)"," "))</f>
        <v/>
      </c>
      <c r="D1313" t="str">
        <f>+IF(CDR!F1314="","",SUBSTITUTE(CDR!F1314,"CHAR (10)"," "))</f>
        <v/>
      </c>
      <c r="E1313" t="str">
        <f t="shared" si="161"/>
        <v/>
      </c>
      <c r="F1313" t="str">
        <f>+IF($C1313="","",IF(CDR!G1314="BIO","Oui","Non"))</f>
        <v/>
      </c>
      <c r="G1313" t="str">
        <f>+IF($C1313="","",IF(CDR!D1314="DOMEDIA","MDD",IF(CDR!D1314="APTA","MDD",IF(CDR!D1314="TOP BUDGET","Premier Prix","MN"))))</f>
        <v/>
      </c>
      <c r="H1313" t="str">
        <f>+IF($C1313="","",CDR!D1314)</f>
        <v/>
      </c>
      <c r="K1313" t="str">
        <f>+IF($C1313="","",CDR!$E$2)</f>
        <v/>
      </c>
      <c r="L1313" t="str">
        <f>+IF($C1313="","",CDR!$G$2)</f>
        <v/>
      </c>
      <c r="M1313" t="str">
        <f>+IF($C1313="","",CDR!AN1314)</f>
        <v/>
      </c>
      <c r="N1313" t="str">
        <f>+IF($C1313="","",CDR!AO1314)</f>
        <v/>
      </c>
      <c r="P1313" t="str">
        <f t="shared" si="162"/>
        <v/>
      </c>
      <c r="Q1313" t="str">
        <f>+IF($C1313="","",CDR!A1314)</f>
        <v/>
      </c>
      <c r="S1313" t="str">
        <f t="shared" si="163"/>
        <v/>
      </c>
      <c r="T1313" t="str">
        <f t="shared" si="164"/>
        <v/>
      </c>
      <c r="U1313" t="str">
        <f t="shared" si="165"/>
        <v/>
      </c>
      <c r="V1313" t="str">
        <f>+IF(C1313="","",IF(CDR!L1314="VRAC","Composant sans Colisage","Homogène"))</f>
        <v/>
      </c>
      <c r="W1313" t="str">
        <f>+IF(C1313="","",IF(CDR!L1314="VRAC","EACH",IF(CDR!L1314="COLIS","COLIS (CARTON FARDEAU DISPLAY)","PALETTE - BOX")))</f>
        <v/>
      </c>
      <c r="X1313" t="str">
        <f>+IF($C1313="","",IF(CDR!L1314="PALETTE",CDR!M1314,""))</f>
        <v/>
      </c>
      <c r="Z1313" t="str">
        <f>+IF($C1313="","",IF(CDR!N1314="PALETTE","",CDR!M1314))</f>
        <v/>
      </c>
      <c r="AC1313" t="str">
        <f t="shared" si="166"/>
        <v/>
      </c>
      <c r="AD1313" t="str">
        <f>+IF($C1313="","",CDR!$J$2)</f>
        <v/>
      </c>
      <c r="AE1313" t="str">
        <f>+IF(C1313="","",CDR!J1311)</f>
        <v/>
      </c>
      <c r="AF1313" t="str">
        <f t="shared" si="167"/>
        <v/>
      </c>
    </row>
    <row r="1314" spans="1:32" x14ac:dyDescent="0.25">
      <c r="A1314" t="str">
        <f>+IF($C1314="","",IF(CDR!I1315="","",TEXT(CDR!I1315,"00000000000000")))</f>
        <v/>
      </c>
      <c r="B1314" t="str">
        <f t="shared" si="160"/>
        <v/>
      </c>
      <c r="C1314" t="str">
        <f>+IF(CDR!F1315="","",SUBSTITUTE(CDR!F1315,"CHAR (10)"," "))</f>
        <v/>
      </c>
      <c r="D1314" t="str">
        <f>+IF(CDR!F1315="","",SUBSTITUTE(CDR!F1315,"CHAR (10)"," "))</f>
        <v/>
      </c>
      <c r="E1314" t="str">
        <f t="shared" si="161"/>
        <v/>
      </c>
      <c r="F1314" t="str">
        <f>+IF($C1314="","",IF(CDR!G1315="BIO","Oui","Non"))</f>
        <v/>
      </c>
      <c r="G1314" t="str">
        <f>+IF($C1314="","",IF(CDR!D1315="DOMEDIA","MDD",IF(CDR!D1315="APTA","MDD",IF(CDR!D1315="TOP BUDGET","Premier Prix","MN"))))</f>
        <v/>
      </c>
      <c r="H1314" t="str">
        <f>+IF($C1314="","",CDR!D1315)</f>
        <v/>
      </c>
      <c r="K1314" t="str">
        <f>+IF($C1314="","",CDR!$E$2)</f>
        <v/>
      </c>
      <c r="L1314" t="str">
        <f>+IF($C1314="","",CDR!$G$2)</f>
        <v/>
      </c>
      <c r="M1314" t="str">
        <f>+IF($C1314="","",CDR!AN1315)</f>
        <v/>
      </c>
      <c r="N1314" t="str">
        <f>+IF($C1314="","",CDR!AO1315)</f>
        <v/>
      </c>
      <c r="P1314" t="str">
        <f t="shared" si="162"/>
        <v/>
      </c>
      <c r="Q1314" t="str">
        <f>+IF($C1314="","",CDR!A1315)</f>
        <v/>
      </c>
      <c r="S1314" t="str">
        <f t="shared" si="163"/>
        <v/>
      </c>
      <c r="T1314" t="str">
        <f t="shared" si="164"/>
        <v/>
      </c>
      <c r="U1314" t="str">
        <f t="shared" si="165"/>
        <v/>
      </c>
      <c r="V1314" t="str">
        <f>+IF(C1314="","",IF(CDR!L1315="VRAC","Composant sans Colisage","Homogène"))</f>
        <v/>
      </c>
      <c r="W1314" t="str">
        <f>+IF(C1314="","",IF(CDR!L1315="VRAC","EACH",IF(CDR!L1315="COLIS","COLIS (CARTON FARDEAU DISPLAY)","PALETTE - BOX")))</f>
        <v/>
      </c>
      <c r="X1314" t="str">
        <f>+IF($C1314="","",IF(CDR!L1315="PALETTE",CDR!M1315,""))</f>
        <v/>
      </c>
      <c r="Z1314" t="str">
        <f>+IF($C1314="","",IF(CDR!N1315="PALETTE","",CDR!M1315))</f>
        <v/>
      </c>
      <c r="AC1314" t="str">
        <f t="shared" si="166"/>
        <v/>
      </c>
      <c r="AD1314" t="str">
        <f>+IF($C1314="","",CDR!$J$2)</f>
        <v/>
      </c>
      <c r="AE1314" t="str">
        <f>+IF(C1314="","",CDR!J1312)</f>
        <v/>
      </c>
      <c r="AF1314" t="str">
        <f t="shared" si="167"/>
        <v/>
      </c>
    </row>
    <row r="1315" spans="1:32" x14ac:dyDescent="0.25">
      <c r="A1315" t="str">
        <f>+IF($C1315="","",IF(CDR!I1316="","",TEXT(CDR!I1316,"00000000000000")))</f>
        <v/>
      </c>
      <c r="B1315" t="str">
        <f t="shared" si="160"/>
        <v/>
      </c>
      <c r="C1315" t="str">
        <f>+IF(CDR!F1316="","",SUBSTITUTE(CDR!F1316,"CHAR (10)"," "))</f>
        <v/>
      </c>
      <c r="D1315" t="str">
        <f>+IF(CDR!F1316="","",SUBSTITUTE(CDR!F1316,"CHAR (10)"," "))</f>
        <v/>
      </c>
      <c r="E1315" t="str">
        <f t="shared" si="161"/>
        <v/>
      </c>
      <c r="F1315" t="str">
        <f>+IF($C1315="","",IF(CDR!G1316="BIO","Oui","Non"))</f>
        <v/>
      </c>
      <c r="G1315" t="str">
        <f>+IF($C1315="","",IF(CDR!D1316="DOMEDIA","MDD",IF(CDR!D1316="APTA","MDD",IF(CDR!D1316="TOP BUDGET","Premier Prix","MN"))))</f>
        <v/>
      </c>
      <c r="H1315" t="str">
        <f>+IF($C1315="","",CDR!D1316)</f>
        <v/>
      </c>
      <c r="K1315" t="str">
        <f>+IF($C1315="","",CDR!$E$2)</f>
        <v/>
      </c>
      <c r="L1315" t="str">
        <f>+IF($C1315="","",CDR!$G$2)</f>
        <v/>
      </c>
      <c r="M1315" t="str">
        <f>+IF($C1315="","",CDR!AN1316)</f>
        <v/>
      </c>
      <c r="N1315" t="str">
        <f>+IF($C1315="","",CDR!AO1316)</f>
        <v/>
      </c>
      <c r="P1315" t="str">
        <f t="shared" si="162"/>
        <v/>
      </c>
      <c r="Q1315" t="str">
        <f>+IF($C1315="","",CDR!A1316)</f>
        <v/>
      </c>
      <c r="S1315" t="str">
        <f t="shared" si="163"/>
        <v/>
      </c>
      <c r="T1315" t="str">
        <f t="shared" si="164"/>
        <v/>
      </c>
      <c r="U1315" t="str">
        <f t="shared" si="165"/>
        <v/>
      </c>
      <c r="V1315" t="str">
        <f>+IF(C1315="","",IF(CDR!L1316="VRAC","Composant sans Colisage","Homogène"))</f>
        <v/>
      </c>
      <c r="W1315" t="str">
        <f>+IF(C1315="","",IF(CDR!L1316="VRAC","EACH",IF(CDR!L1316="COLIS","COLIS (CARTON FARDEAU DISPLAY)","PALETTE - BOX")))</f>
        <v/>
      </c>
      <c r="X1315" t="str">
        <f>+IF($C1315="","",IF(CDR!L1316="PALETTE",CDR!M1316,""))</f>
        <v/>
      </c>
      <c r="Z1315" t="str">
        <f>+IF($C1315="","",IF(CDR!N1316="PALETTE","",CDR!M1316))</f>
        <v/>
      </c>
      <c r="AC1315" t="str">
        <f t="shared" si="166"/>
        <v/>
      </c>
      <c r="AD1315" t="str">
        <f>+IF($C1315="","",CDR!$J$2)</f>
        <v/>
      </c>
      <c r="AE1315" t="str">
        <f>+IF(C1315="","",CDR!J1313)</f>
        <v/>
      </c>
      <c r="AF1315" t="str">
        <f t="shared" si="167"/>
        <v/>
      </c>
    </row>
    <row r="1316" spans="1:32" x14ac:dyDescent="0.25">
      <c r="A1316" t="str">
        <f>+IF($C1316="","",IF(CDR!I1317="","",TEXT(CDR!I1317,"00000000000000")))</f>
        <v/>
      </c>
      <c r="B1316" t="str">
        <f t="shared" si="160"/>
        <v/>
      </c>
      <c r="C1316" t="str">
        <f>+IF(CDR!F1317="","",SUBSTITUTE(CDR!F1317,"CHAR (10)"," "))</f>
        <v/>
      </c>
      <c r="D1316" t="str">
        <f>+IF(CDR!F1317="","",SUBSTITUTE(CDR!F1317,"CHAR (10)"," "))</f>
        <v/>
      </c>
      <c r="E1316" t="str">
        <f t="shared" si="161"/>
        <v/>
      </c>
      <c r="F1316" t="str">
        <f>+IF($C1316="","",IF(CDR!G1317="BIO","Oui","Non"))</f>
        <v/>
      </c>
      <c r="G1316" t="str">
        <f>+IF($C1316="","",IF(CDR!D1317="DOMEDIA","MDD",IF(CDR!D1317="APTA","MDD",IF(CDR!D1317="TOP BUDGET","Premier Prix","MN"))))</f>
        <v/>
      </c>
      <c r="H1316" t="str">
        <f>+IF($C1316="","",CDR!D1317)</f>
        <v/>
      </c>
      <c r="K1316" t="str">
        <f>+IF($C1316="","",CDR!$E$2)</f>
        <v/>
      </c>
      <c r="L1316" t="str">
        <f>+IF($C1316="","",CDR!$G$2)</f>
        <v/>
      </c>
      <c r="M1316" t="str">
        <f>+IF($C1316="","",CDR!AN1317)</f>
        <v/>
      </c>
      <c r="N1316" t="str">
        <f>+IF($C1316="","",CDR!AO1317)</f>
        <v/>
      </c>
      <c r="P1316" t="str">
        <f t="shared" si="162"/>
        <v/>
      </c>
      <c r="Q1316" t="str">
        <f>+IF($C1316="","",CDR!A1317)</f>
        <v/>
      </c>
      <c r="S1316" t="str">
        <f t="shared" si="163"/>
        <v/>
      </c>
      <c r="T1316" t="str">
        <f t="shared" si="164"/>
        <v/>
      </c>
      <c r="U1316" t="str">
        <f t="shared" si="165"/>
        <v/>
      </c>
      <c r="V1316" t="str">
        <f>+IF(C1316="","",IF(CDR!L1317="VRAC","Composant sans Colisage","Homogène"))</f>
        <v/>
      </c>
      <c r="W1316" t="str">
        <f>+IF(C1316="","",IF(CDR!L1317="VRAC","EACH",IF(CDR!L1317="COLIS","COLIS (CARTON FARDEAU DISPLAY)","PALETTE - BOX")))</f>
        <v/>
      </c>
      <c r="X1316" t="str">
        <f>+IF($C1316="","",IF(CDR!L1317="PALETTE",CDR!M1317,""))</f>
        <v/>
      </c>
      <c r="Z1316" t="str">
        <f>+IF($C1316="","",IF(CDR!N1317="PALETTE","",CDR!M1317))</f>
        <v/>
      </c>
      <c r="AC1316" t="str">
        <f t="shared" si="166"/>
        <v/>
      </c>
      <c r="AD1316" t="str">
        <f>+IF($C1316="","",CDR!$J$2)</f>
        <v/>
      </c>
      <c r="AE1316" t="str">
        <f>+IF(C1316="","",CDR!J1314)</f>
        <v/>
      </c>
      <c r="AF1316" t="str">
        <f t="shared" si="167"/>
        <v/>
      </c>
    </row>
    <row r="1317" spans="1:32" x14ac:dyDescent="0.25">
      <c r="A1317" t="str">
        <f>+IF($C1317="","",IF(CDR!I1318="","",TEXT(CDR!I1318,"00000000000000")))</f>
        <v/>
      </c>
      <c r="B1317" t="str">
        <f t="shared" si="160"/>
        <v/>
      </c>
      <c r="C1317" t="str">
        <f>+IF(CDR!F1318="","",SUBSTITUTE(CDR!F1318,"CHAR (10)"," "))</f>
        <v/>
      </c>
      <c r="D1317" t="str">
        <f>+IF(CDR!F1318="","",SUBSTITUTE(CDR!F1318,"CHAR (10)"," "))</f>
        <v/>
      </c>
      <c r="E1317" t="str">
        <f t="shared" si="161"/>
        <v/>
      </c>
      <c r="F1317" t="str">
        <f>+IF($C1317="","",IF(CDR!G1318="BIO","Oui","Non"))</f>
        <v/>
      </c>
      <c r="G1317" t="str">
        <f>+IF($C1317="","",IF(CDR!D1318="DOMEDIA","MDD",IF(CDR!D1318="APTA","MDD",IF(CDR!D1318="TOP BUDGET","Premier Prix","MN"))))</f>
        <v/>
      </c>
      <c r="H1317" t="str">
        <f>+IF($C1317="","",CDR!D1318)</f>
        <v/>
      </c>
      <c r="K1317" t="str">
        <f>+IF($C1317="","",CDR!$E$2)</f>
        <v/>
      </c>
      <c r="L1317" t="str">
        <f>+IF($C1317="","",CDR!$G$2)</f>
        <v/>
      </c>
      <c r="M1317" t="str">
        <f>+IF($C1317="","",CDR!AN1318)</f>
        <v/>
      </c>
      <c r="N1317" t="str">
        <f>+IF($C1317="","",CDR!AO1318)</f>
        <v/>
      </c>
      <c r="P1317" t="str">
        <f t="shared" si="162"/>
        <v/>
      </c>
      <c r="Q1317" t="str">
        <f>+IF($C1317="","",CDR!A1318)</f>
        <v/>
      </c>
      <c r="S1317" t="str">
        <f t="shared" si="163"/>
        <v/>
      </c>
      <c r="T1317" t="str">
        <f t="shared" si="164"/>
        <v/>
      </c>
      <c r="U1317" t="str">
        <f t="shared" si="165"/>
        <v/>
      </c>
      <c r="V1317" t="str">
        <f>+IF(C1317="","",IF(CDR!L1318="VRAC","Composant sans Colisage","Homogène"))</f>
        <v/>
      </c>
      <c r="W1317" t="str">
        <f>+IF(C1317="","",IF(CDR!L1318="VRAC","EACH",IF(CDR!L1318="COLIS","COLIS (CARTON FARDEAU DISPLAY)","PALETTE - BOX")))</f>
        <v/>
      </c>
      <c r="X1317" t="str">
        <f>+IF($C1317="","",IF(CDR!L1318="PALETTE",CDR!M1318,""))</f>
        <v/>
      </c>
      <c r="Z1317" t="str">
        <f>+IF($C1317="","",IF(CDR!N1318="PALETTE","",CDR!M1318))</f>
        <v/>
      </c>
      <c r="AC1317" t="str">
        <f t="shared" si="166"/>
        <v/>
      </c>
      <c r="AD1317" t="str">
        <f>+IF($C1317="","",CDR!$J$2)</f>
        <v/>
      </c>
      <c r="AE1317" t="str">
        <f>+IF(C1317="","",CDR!J1315)</f>
        <v/>
      </c>
      <c r="AF1317" t="str">
        <f t="shared" si="167"/>
        <v/>
      </c>
    </row>
    <row r="1318" spans="1:32" x14ac:dyDescent="0.25">
      <c r="A1318" t="str">
        <f>+IF($C1318="","",IF(CDR!I1319="","",TEXT(CDR!I1319,"00000000000000")))</f>
        <v/>
      </c>
      <c r="B1318" t="str">
        <f t="shared" si="160"/>
        <v/>
      </c>
      <c r="C1318" t="str">
        <f>+IF(CDR!F1319="","",SUBSTITUTE(CDR!F1319,"CHAR (10)"," "))</f>
        <v/>
      </c>
      <c r="D1318" t="str">
        <f>+IF(CDR!F1319="","",SUBSTITUTE(CDR!F1319,"CHAR (10)"," "))</f>
        <v/>
      </c>
      <c r="E1318" t="str">
        <f t="shared" si="161"/>
        <v/>
      </c>
      <c r="F1318" t="str">
        <f>+IF($C1318="","",IF(CDR!G1319="BIO","Oui","Non"))</f>
        <v/>
      </c>
      <c r="G1318" t="str">
        <f>+IF($C1318="","",IF(CDR!D1319="DOMEDIA","MDD",IF(CDR!D1319="APTA","MDD",IF(CDR!D1319="TOP BUDGET","Premier Prix","MN"))))</f>
        <v/>
      </c>
      <c r="H1318" t="str">
        <f>+IF($C1318="","",CDR!D1319)</f>
        <v/>
      </c>
      <c r="K1318" t="str">
        <f>+IF($C1318="","",CDR!$E$2)</f>
        <v/>
      </c>
      <c r="L1318" t="str">
        <f>+IF($C1318="","",CDR!$G$2)</f>
        <v/>
      </c>
      <c r="M1318" t="str">
        <f>+IF($C1318="","",CDR!AN1319)</f>
        <v/>
      </c>
      <c r="N1318" t="str">
        <f>+IF($C1318="","",CDR!AO1319)</f>
        <v/>
      </c>
      <c r="P1318" t="str">
        <f t="shared" si="162"/>
        <v/>
      </c>
      <c r="Q1318" t="str">
        <f>+IF($C1318="","",CDR!A1319)</f>
        <v/>
      </c>
      <c r="S1318" t="str">
        <f t="shared" si="163"/>
        <v/>
      </c>
      <c r="T1318" t="str">
        <f t="shared" si="164"/>
        <v/>
      </c>
      <c r="U1318" t="str">
        <f t="shared" si="165"/>
        <v/>
      </c>
      <c r="V1318" t="str">
        <f>+IF(C1318="","",IF(CDR!L1319="VRAC","Composant sans Colisage","Homogène"))</f>
        <v/>
      </c>
      <c r="W1318" t="str">
        <f>+IF(C1318="","",IF(CDR!L1319="VRAC","EACH",IF(CDR!L1319="COLIS","COLIS (CARTON FARDEAU DISPLAY)","PALETTE - BOX")))</f>
        <v/>
      </c>
      <c r="X1318" t="str">
        <f>+IF($C1318="","",IF(CDR!L1319="PALETTE",CDR!M1319,""))</f>
        <v/>
      </c>
      <c r="Z1318" t="str">
        <f>+IF($C1318="","",IF(CDR!N1319="PALETTE","",CDR!M1319))</f>
        <v/>
      </c>
      <c r="AC1318" t="str">
        <f t="shared" si="166"/>
        <v/>
      </c>
      <c r="AD1318" t="str">
        <f>+IF($C1318="","",CDR!$J$2)</f>
        <v/>
      </c>
      <c r="AE1318" t="str">
        <f>+IF(C1318="","",CDR!J1316)</f>
        <v/>
      </c>
      <c r="AF1318" t="str">
        <f t="shared" si="167"/>
        <v/>
      </c>
    </row>
    <row r="1319" spans="1:32" x14ac:dyDescent="0.25">
      <c r="A1319" t="str">
        <f>+IF($C1319="","",IF(CDR!I1320="","",TEXT(CDR!I1320,"00000000000000")))</f>
        <v/>
      </c>
      <c r="B1319" t="str">
        <f t="shared" si="160"/>
        <v/>
      </c>
      <c r="C1319" t="str">
        <f>+IF(CDR!F1320="","",SUBSTITUTE(CDR!F1320,"CHAR (10)"," "))</f>
        <v/>
      </c>
      <c r="D1319" t="str">
        <f>+IF(CDR!F1320="","",SUBSTITUTE(CDR!F1320,"CHAR (10)"," "))</f>
        <v/>
      </c>
      <c r="E1319" t="str">
        <f t="shared" si="161"/>
        <v/>
      </c>
      <c r="F1319" t="str">
        <f>+IF($C1319="","",IF(CDR!G1320="BIO","Oui","Non"))</f>
        <v/>
      </c>
      <c r="G1319" t="str">
        <f>+IF($C1319="","",IF(CDR!D1320="DOMEDIA","MDD",IF(CDR!D1320="APTA","MDD",IF(CDR!D1320="TOP BUDGET","Premier Prix","MN"))))</f>
        <v/>
      </c>
      <c r="H1319" t="str">
        <f>+IF($C1319="","",CDR!D1320)</f>
        <v/>
      </c>
      <c r="K1319" t="str">
        <f>+IF($C1319="","",CDR!$E$2)</f>
        <v/>
      </c>
      <c r="L1319" t="str">
        <f>+IF($C1319="","",CDR!$G$2)</f>
        <v/>
      </c>
      <c r="M1319" t="str">
        <f>+IF($C1319="","",CDR!AN1320)</f>
        <v/>
      </c>
      <c r="N1319" t="str">
        <f>+IF($C1319="","",CDR!AO1320)</f>
        <v/>
      </c>
      <c r="P1319" t="str">
        <f t="shared" si="162"/>
        <v/>
      </c>
      <c r="Q1319" t="str">
        <f>+IF($C1319="","",CDR!A1320)</f>
        <v/>
      </c>
      <c r="S1319" t="str">
        <f t="shared" si="163"/>
        <v/>
      </c>
      <c r="T1319" t="str">
        <f t="shared" si="164"/>
        <v/>
      </c>
      <c r="U1319" t="str">
        <f t="shared" si="165"/>
        <v/>
      </c>
      <c r="V1319" t="str">
        <f>+IF(C1319="","",IF(CDR!L1320="VRAC","Composant sans Colisage","Homogène"))</f>
        <v/>
      </c>
      <c r="W1319" t="str">
        <f>+IF(C1319="","",IF(CDR!L1320="VRAC","EACH",IF(CDR!L1320="COLIS","COLIS (CARTON FARDEAU DISPLAY)","PALETTE - BOX")))</f>
        <v/>
      </c>
      <c r="X1319" t="str">
        <f>+IF($C1319="","",IF(CDR!L1320="PALETTE",CDR!M1320,""))</f>
        <v/>
      </c>
      <c r="Z1319" t="str">
        <f>+IF($C1319="","",IF(CDR!N1320="PALETTE","",CDR!M1320))</f>
        <v/>
      </c>
      <c r="AC1319" t="str">
        <f t="shared" si="166"/>
        <v/>
      </c>
      <c r="AD1319" t="str">
        <f>+IF($C1319="","",CDR!$J$2)</f>
        <v/>
      </c>
      <c r="AE1319" t="str">
        <f>+IF(C1319="","",CDR!J1317)</f>
        <v/>
      </c>
      <c r="AF1319" t="str">
        <f t="shared" si="167"/>
        <v/>
      </c>
    </row>
    <row r="1320" spans="1:32" x14ac:dyDescent="0.25">
      <c r="A1320" t="str">
        <f>+IF($C1320="","",IF(CDR!I1321="","",TEXT(CDR!I1321,"00000000000000")))</f>
        <v/>
      </c>
      <c r="B1320" t="str">
        <f t="shared" si="160"/>
        <v/>
      </c>
      <c r="C1320" t="str">
        <f>+IF(CDR!F1321="","",SUBSTITUTE(CDR!F1321,"CHAR (10)"," "))</f>
        <v/>
      </c>
      <c r="D1320" t="str">
        <f>+IF(CDR!F1321="","",SUBSTITUTE(CDR!F1321,"CHAR (10)"," "))</f>
        <v/>
      </c>
      <c r="E1320" t="str">
        <f t="shared" si="161"/>
        <v/>
      </c>
      <c r="F1320" t="str">
        <f>+IF($C1320="","",IF(CDR!G1321="BIO","Oui","Non"))</f>
        <v/>
      </c>
      <c r="G1320" t="str">
        <f>+IF($C1320="","",IF(CDR!D1321="DOMEDIA","MDD",IF(CDR!D1321="APTA","MDD",IF(CDR!D1321="TOP BUDGET","Premier Prix","MN"))))</f>
        <v/>
      </c>
      <c r="H1320" t="str">
        <f>+IF($C1320="","",CDR!D1321)</f>
        <v/>
      </c>
      <c r="K1320" t="str">
        <f>+IF($C1320="","",CDR!$E$2)</f>
        <v/>
      </c>
      <c r="L1320" t="str">
        <f>+IF($C1320="","",CDR!$G$2)</f>
        <v/>
      </c>
      <c r="M1320" t="str">
        <f>+IF($C1320="","",CDR!AN1321)</f>
        <v/>
      </c>
      <c r="N1320" t="str">
        <f>+IF($C1320="","",CDR!AO1321)</f>
        <v/>
      </c>
      <c r="P1320" t="str">
        <f t="shared" si="162"/>
        <v/>
      </c>
      <c r="Q1320" t="str">
        <f>+IF($C1320="","",CDR!A1321)</f>
        <v/>
      </c>
      <c r="S1320" t="str">
        <f t="shared" si="163"/>
        <v/>
      </c>
      <c r="T1320" t="str">
        <f t="shared" si="164"/>
        <v/>
      </c>
      <c r="U1320" t="str">
        <f t="shared" si="165"/>
        <v/>
      </c>
      <c r="V1320" t="str">
        <f>+IF(C1320="","",IF(CDR!L1321="VRAC","Composant sans Colisage","Homogène"))</f>
        <v/>
      </c>
      <c r="W1320" t="str">
        <f>+IF(C1320="","",IF(CDR!L1321="VRAC","EACH",IF(CDR!L1321="COLIS","COLIS (CARTON FARDEAU DISPLAY)","PALETTE - BOX")))</f>
        <v/>
      </c>
      <c r="X1320" t="str">
        <f>+IF($C1320="","",IF(CDR!L1321="PALETTE",CDR!M1321,""))</f>
        <v/>
      </c>
      <c r="Z1320" t="str">
        <f>+IF($C1320="","",IF(CDR!N1321="PALETTE","",CDR!M1321))</f>
        <v/>
      </c>
      <c r="AC1320" t="str">
        <f t="shared" si="166"/>
        <v/>
      </c>
      <c r="AD1320" t="str">
        <f>+IF($C1320="","",CDR!$J$2)</f>
        <v/>
      </c>
      <c r="AE1320" t="str">
        <f>+IF(C1320="","",CDR!J1318)</f>
        <v/>
      </c>
      <c r="AF1320" t="str">
        <f t="shared" si="167"/>
        <v/>
      </c>
    </row>
    <row r="1321" spans="1:32" x14ac:dyDescent="0.25">
      <c r="A1321" t="str">
        <f>+IF($C1321="","",IF(CDR!I1322="","",TEXT(CDR!I1322,"00000000000000")))</f>
        <v/>
      </c>
      <c r="B1321" t="str">
        <f t="shared" si="160"/>
        <v/>
      </c>
      <c r="C1321" t="str">
        <f>+IF(CDR!F1322="","",SUBSTITUTE(CDR!F1322,"CHAR (10)"," "))</f>
        <v/>
      </c>
      <c r="D1321" t="str">
        <f>+IF(CDR!F1322="","",SUBSTITUTE(CDR!F1322,"CHAR (10)"," "))</f>
        <v/>
      </c>
      <c r="E1321" t="str">
        <f t="shared" si="161"/>
        <v/>
      </c>
      <c r="F1321" t="str">
        <f>+IF($C1321="","",IF(CDR!G1322="BIO","Oui","Non"))</f>
        <v/>
      </c>
      <c r="G1321" t="str">
        <f>+IF($C1321="","",IF(CDR!D1322="DOMEDIA","MDD",IF(CDR!D1322="APTA","MDD",IF(CDR!D1322="TOP BUDGET","Premier Prix","MN"))))</f>
        <v/>
      </c>
      <c r="H1321" t="str">
        <f>+IF($C1321="","",CDR!D1322)</f>
        <v/>
      </c>
      <c r="K1321" t="str">
        <f>+IF($C1321="","",CDR!$E$2)</f>
        <v/>
      </c>
      <c r="L1321" t="str">
        <f>+IF($C1321="","",CDR!$G$2)</f>
        <v/>
      </c>
      <c r="M1321" t="str">
        <f>+IF($C1321="","",CDR!AN1322)</f>
        <v/>
      </c>
      <c r="N1321" t="str">
        <f>+IF($C1321="","",CDR!AO1322)</f>
        <v/>
      </c>
      <c r="P1321" t="str">
        <f t="shared" si="162"/>
        <v/>
      </c>
      <c r="Q1321" t="str">
        <f>+IF($C1321="","",CDR!A1322)</f>
        <v/>
      </c>
      <c r="S1321" t="str">
        <f t="shared" si="163"/>
        <v/>
      </c>
      <c r="T1321" t="str">
        <f t="shared" si="164"/>
        <v/>
      </c>
      <c r="U1321" t="str">
        <f t="shared" si="165"/>
        <v/>
      </c>
      <c r="V1321" t="str">
        <f>+IF(C1321="","",IF(CDR!L1322="VRAC","Composant sans Colisage","Homogène"))</f>
        <v/>
      </c>
      <c r="W1321" t="str">
        <f>+IF(C1321="","",IF(CDR!L1322="VRAC","EACH",IF(CDR!L1322="COLIS","COLIS (CARTON FARDEAU DISPLAY)","PALETTE - BOX")))</f>
        <v/>
      </c>
      <c r="X1321" t="str">
        <f>+IF($C1321="","",IF(CDR!L1322="PALETTE",CDR!M1322,""))</f>
        <v/>
      </c>
      <c r="Z1321" t="str">
        <f>+IF($C1321="","",IF(CDR!N1322="PALETTE","",CDR!M1322))</f>
        <v/>
      </c>
      <c r="AC1321" t="str">
        <f t="shared" si="166"/>
        <v/>
      </c>
      <c r="AD1321" t="str">
        <f>+IF($C1321="","",CDR!$J$2)</f>
        <v/>
      </c>
      <c r="AE1321" t="str">
        <f>+IF(C1321="","",CDR!J1319)</f>
        <v/>
      </c>
      <c r="AF1321" t="str">
        <f t="shared" si="167"/>
        <v/>
      </c>
    </row>
    <row r="1322" spans="1:32" x14ac:dyDescent="0.25">
      <c r="A1322" t="str">
        <f>+IF($C1322="","",IF(CDR!I1323="","",TEXT(CDR!I1323,"00000000000000")))</f>
        <v/>
      </c>
      <c r="B1322" t="str">
        <f t="shared" si="160"/>
        <v/>
      </c>
      <c r="C1322" t="str">
        <f>+IF(CDR!F1323="","",SUBSTITUTE(CDR!F1323,"CHAR (10)"," "))</f>
        <v/>
      </c>
      <c r="D1322" t="str">
        <f>+IF(CDR!F1323="","",SUBSTITUTE(CDR!F1323,"CHAR (10)"," "))</f>
        <v/>
      </c>
      <c r="E1322" t="str">
        <f t="shared" si="161"/>
        <v/>
      </c>
      <c r="F1322" t="str">
        <f>+IF($C1322="","",IF(CDR!G1323="BIO","Oui","Non"))</f>
        <v/>
      </c>
      <c r="G1322" t="str">
        <f>+IF($C1322="","",IF(CDR!D1323="DOMEDIA","MDD",IF(CDR!D1323="APTA","MDD",IF(CDR!D1323="TOP BUDGET","Premier Prix","MN"))))</f>
        <v/>
      </c>
      <c r="H1322" t="str">
        <f>+IF($C1322="","",CDR!D1323)</f>
        <v/>
      </c>
      <c r="K1322" t="str">
        <f>+IF($C1322="","",CDR!$E$2)</f>
        <v/>
      </c>
      <c r="L1322" t="str">
        <f>+IF($C1322="","",CDR!$G$2)</f>
        <v/>
      </c>
      <c r="M1322" t="str">
        <f>+IF($C1322="","",CDR!AN1323)</f>
        <v/>
      </c>
      <c r="N1322" t="str">
        <f>+IF($C1322="","",CDR!AO1323)</f>
        <v/>
      </c>
      <c r="P1322" t="str">
        <f t="shared" si="162"/>
        <v/>
      </c>
      <c r="Q1322" t="str">
        <f>+IF($C1322="","",CDR!A1323)</f>
        <v/>
      </c>
      <c r="S1322" t="str">
        <f t="shared" si="163"/>
        <v/>
      </c>
      <c r="T1322" t="str">
        <f t="shared" si="164"/>
        <v/>
      </c>
      <c r="U1322" t="str">
        <f t="shared" si="165"/>
        <v/>
      </c>
      <c r="V1322" t="str">
        <f>+IF(C1322="","",IF(CDR!L1323="VRAC","Composant sans Colisage","Homogène"))</f>
        <v/>
      </c>
      <c r="W1322" t="str">
        <f>+IF(C1322="","",IF(CDR!L1323="VRAC","EACH",IF(CDR!L1323="COLIS","COLIS (CARTON FARDEAU DISPLAY)","PALETTE - BOX")))</f>
        <v/>
      </c>
      <c r="X1322" t="str">
        <f>+IF($C1322="","",IF(CDR!L1323="PALETTE",CDR!M1323,""))</f>
        <v/>
      </c>
      <c r="Z1322" t="str">
        <f>+IF($C1322="","",IF(CDR!N1323="PALETTE","",CDR!M1323))</f>
        <v/>
      </c>
      <c r="AC1322" t="str">
        <f t="shared" si="166"/>
        <v/>
      </c>
      <c r="AD1322" t="str">
        <f>+IF($C1322="","",CDR!$J$2)</f>
        <v/>
      </c>
      <c r="AE1322" t="str">
        <f>+IF(C1322="","",CDR!J1320)</f>
        <v/>
      </c>
      <c r="AF1322" t="str">
        <f t="shared" si="167"/>
        <v/>
      </c>
    </row>
    <row r="1323" spans="1:32" x14ac:dyDescent="0.25">
      <c r="A1323" t="str">
        <f>+IF($C1323="","",IF(CDR!I1324="","",TEXT(CDR!I1324,"00000000000000")))</f>
        <v/>
      </c>
      <c r="B1323" t="str">
        <f t="shared" si="160"/>
        <v/>
      </c>
      <c r="C1323" t="str">
        <f>+IF(CDR!F1324="","",SUBSTITUTE(CDR!F1324,"CHAR (10)"," "))</f>
        <v/>
      </c>
      <c r="D1323" t="str">
        <f>+IF(CDR!F1324="","",SUBSTITUTE(CDR!F1324,"CHAR (10)"," "))</f>
        <v/>
      </c>
      <c r="E1323" t="str">
        <f t="shared" si="161"/>
        <v/>
      </c>
      <c r="F1323" t="str">
        <f>+IF($C1323="","",IF(CDR!G1324="BIO","Oui","Non"))</f>
        <v/>
      </c>
      <c r="G1323" t="str">
        <f>+IF($C1323="","",IF(CDR!D1324="DOMEDIA","MDD",IF(CDR!D1324="APTA","MDD",IF(CDR!D1324="TOP BUDGET","Premier Prix","MN"))))</f>
        <v/>
      </c>
      <c r="H1323" t="str">
        <f>+IF($C1323="","",CDR!D1324)</f>
        <v/>
      </c>
      <c r="K1323" t="str">
        <f>+IF($C1323="","",CDR!$E$2)</f>
        <v/>
      </c>
      <c r="L1323" t="str">
        <f>+IF($C1323="","",CDR!$G$2)</f>
        <v/>
      </c>
      <c r="M1323" t="str">
        <f>+IF($C1323="","",CDR!AN1324)</f>
        <v/>
      </c>
      <c r="N1323" t="str">
        <f>+IF($C1323="","",CDR!AO1324)</f>
        <v/>
      </c>
      <c r="P1323" t="str">
        <f t="shared" si="162"/>
        <v/>
      </c>
      <c r="Q1323" t="str">
        <f>+IF($C1323="","",CDR!A1324)</f>
        <v/>
      </c>
      <c r="S1323" t="str">
        <f t="shared" si="163"/>
        <v/>
      </c>
      <c r="T1323" t="str">
        <f t="shared" si="164"/>
        <v/>
      </c>
      <c r="U1323" t="str">
        <f t="shared" si="165"/>
        <v/>
      </c>
      <c r="V1323" t="str">
        <f>+IF(C1323="","",IF(CDR!L1324="VRAC","Composant sans Colisage","Homogène"))</f>
        <v/>
      </c>
      <c r="W1323" t="str">
        <f>+IF(C1323="","",IF(CDR!L1324="VRAC","EACH",IF(CDR!L1324="COLIS","COLIS (CARTON FARDEAU DISPLAY)","PALETTE - BOX")))</f>
        <v/>
      </c>
      <c r="X1323" t="str">
        <f>+IF($C1323="","",IF(CDR!L1324="PALETTE",CDR!M1324,""))</f>
        <v/>
      </c>
      <c r="Z1323" t="str">
        <f>+IF($C1323="","",IF(CDR!N1324="PALETTE","",CDR!M1324))</f>
        <v/>
      </c>
      <c r="AC1323" t="str">
        <f t="shared" si="166"/>
        <v/>
      </c>
      <c r="AD1323" t="str">
        <f>+IF($C1323="","",CDR!$J$2)</f>
        <v/>
      </c>
      <c r="AE1323" t="str">
        <f>+IF(C1323="","",CDR!J1321)</f>
        <v/>
      </c>
      <c r="AF1323" t="str">
        <f t="shared" si="167"/>
        <v/>
      </c>
    </row>
    <row r="1324" spans="1:32" x14ac:dyDescent="0.25">
      <c r="A1324" t="str">
        <f>+IF($C1324="","",IF(CDR!I1325="","",TEXT(CDR!I1325,"00000000000000")))</f>
        <v/>
      </c>
      <c r="B1324" t="str">
        <f t="shared" si="160"/>
        <v/>
      </c>
      <c r="C1324" t="str">
        <f>+IF(CDR!F1325="","",SUBSTITUTE(CDR!F1325,"CHAR (10)"," "))</f>
        <v/>
      </c>
      <c r="D1324" t="str">
        <f>+IF(CDR!F1325="","",SUBSTITUTE(CDR!F1325,"CHAR (10)"," "))</f>
        <v/>
      </c>
      <c r="E1324" t="str">
        <f t="shared" si="161"/>
        <v/>
      </c>
      <c r="F1324" t="str">
        <f>+IF($C1324="","",IF(CDR!G1325="BIO","Oui","Non"))</f>
        <v/>
      </c>
      <c r="G1324" t="str">
        <f>+IF($C1324="","",IF(CDR!D1325="DOMEDIA","MDD",IF(CDR!D1325="APTA","MDD",IF(CDR!D1325="TOP BUDGET","Premier Prix","MN"))))</f>
        <v/>
      </c>
      <c r="H1324" t="str">
        <f>+IF($C1324="","",CDR!D1325)</f>
        <v/>
      </c>
      <c r="K1324" t="str">
        <f>+IF($C1324="","",CDR!$E$2)</f>
        <v/>
      </c>
      <c r="L1324" t="str">
        <f>+IF($C1324="","",CDR!$G$2)</f>
        <v/>
      </c>
      <c r="M1324" t="str">
        <f>+IF($C1324="","",CDR!AN1325)</f>
        <v/>
      </c>
      <c r="N1324" t="str">
        <f>+IF($C1324="","",CDR!AO1325)</f>
        <v/>
      </c>
      <c r="P1324" t="str">
        <f t="shared" si="162"/>
        <v/>
      </c>
      <c r="Q1324" t="str">
        <f>+IF($C1324="","",CDR!A1325)</f>
        <v/>
      </c>
      <c r="S1324" t="str">
        <f t="shared" si="163"/>
        <v/>
      </c>
      <c r="T1324" t="str">
        <f t="shared" si="164"/>
        <v/>
      </c>
      <c r="U1324" t="str">
        <f t="shared" si="165"/>
        <v/>
      </c>
      <c r="V1324" t="str">
        <f>+IF(C1324="","",IF(CDR!L1325="VRAC","Composant sans Colisage","Homogène"))</f>
        <v/>
      </c>
      <c r="W1324" t="str">
        <f>+IF(C1324="","",IF(CDR!L1325="VRAC","EACH",IF(CDR!L1325="COLIS","COLIS (CARTON FARDEAU DISPLAY)","PALETTE - BOX")))</f>
        <v/>
      </c>
      <c r="X1324" t="str">
        <f>+IF($C1324="","",IF(CDR!L1325="PALETTE",CDR!M1325,""))</f>
        <v/>
      </c>
      <c r="Z1324" t="str">
        <f>+IF($C1324="","",IF(CDR!N1325="PALETTE","",CDR!M1325))</f>
        <v/>
      </c>
      <c r="AC1324" t="str">
        <f t="shared" si="166"/>
        <v/>
      </c>
      <c r="AD1324" t="str">
        <f>+IF($C1324="","",CDR!$J$2)</f>
        <v/>
      </c>
      <c r="AE1324" t="str">
        <f>+IF(C1324="","",CDR!J1322)</f>
        <v/>
      </c>
      <c r="AF1324" t="str">
        <f t="shared" si="167"/>
        <v/>
      </c>
    </row>
    <row r="1325" spans="1:32" x14ac:dyDescent="0.25">
      <c r="A1325" t="str">
        <f>+IF($C1325="","",IF(CDR!I1326="","",TEXT(CDR!I1326,"00000000000000")))</f>
        <v/>
      </c>
      <c r="B1325" t="str">
        <f t="shared" si="160"/>
        <v/>
      </c>
      <c r="C1325" t="str">
        <f>+IF(CDR!F1326="","",SUBSTITUTE(CDR!F1326,"CHAR (10)"," "))</f>
        <v/>
      </c>
      <c r="D1325" t="str">
        <f>+IF(CDR!F1326="","",SUBSTITUTE(CDR!F1326,"CHAR (10)"," "))</f>
        <v/>
      </c>
      <c r="E1325" t="str">
        <f t="shared" si="161"/>
        <v/>
      </c>
      <c r="F1325" t="str">
        <f>+IF($C1325="","",IF(CDR!G1326="BIO","Oui","Non"))</f>
        <v/>
      </c>
      <c r="G1325" t="str">
        <f>+IF($C1325="","",IF(CDR!D1326="DOMEDIA","MDD",IF(CDR!D1326="APTA","MDD",IF(CDR!D1326="TOP BUDGET","Premier Prix","MN"))))</f>
        <v/>
      </c>
      <c r="H1325" t="str">
        <f>+IF($C1325="","",CDR!D1326)</f>
        <v/>
      </c>
      <c r="K1325" t="str">
        <f>+IF($C1325="","",CDR!$E$2)</f>
        <v/>
      </c>
      <c r="L1325" t="str">
        <f>+IF($C1325="","",CDR!$G$2)</f>
        <v/>
      </c>
      <c r="M1325" t="str">
        <f>+IF($C1325="","",CDR!AN1326)</f>
        <v/>
      </c>
      <c r="N1325" t="str">
        <f>+IF($C1325="","",CDR!AO1326)</f>
        <v/>
      </c>
      <c r="P1325" t="str">
        <f t="shared" si="162"/>
        <v/>
      </c>
      <c r="Q1325" t="str">
        <f>+IF($C1325="","",CDR!A1326)</f>
        <v/>
      </c>
      <c r="S1325" t="str">
        <f t="shared" si="163"/>
        <v/>
      </c>
      <c r="T1325" t="str">
        <f t="shared" si="164"/>
        <v/>
      </c>
      <c r="U1325" t="str">
        <f t="shared" si="165"/>
        <v/>
      </c>
      <c r="V1325" t="str">
        <f>+IF(C1325="","",IF(CDR!L1326="VRAC","Composant sans Colisage","Homogène"))</f>
        <v/>
      </c>
      <c r="W1325" t="str">
        <f>+IF(C1325="","",IF(CDR!L1326="VRAC","EACH",IF(CDR!L1326="COLIS","COLIS (CARTON FARDEAU DISPLAY)","PALETTE - BOX")))</f>
        <v/>
      </c>
      <c r="X1325" t="str">
        <f>+IF($C1325="","",IF(CDR!L1326="PALETTE",CDR!M1326,""))</f>
        <v/>
      </c>
      <c r="Z1325" t="str">
        <f>+IF($C1325="","",IF(CDR!N1326="PALETTE","",CDR!M1326))</f>
        <v/>
      </c>
      <c r="AC1325" t="str">
        <f t="shared" si="166"/>
        <v/>
      </c>
      <c r="AD1325" t="str">
        <f>+IF($C1325="","",CDR!$J$2)</f>
        <v/>
      </c>
      <c r="AE1325" t="str">
        <f>+IF(C1325="","",CDR!J1323)</f>
        <v/>
      </c>
      <c r="AF1325" t="str">
        <f t="shared" si="167"/>
        <v/>
      </c>
    </row>
    <row r="1326" spans="1:32" x14ac:dyDescent="0.25">
      <c r="A1326" t="str">
        <f>+IF($C1326="","",IF(CDR!I1327="","",TEXT(CDR!I1327,"00000000000000")))</f>
        <v/>
      </c>
      <c r="B1326" t="str">
        <f t="shared" si="160"/>
        <v/>
      </c>
      <c r="C1326" t="str">
        <f>+IF(CDR!F1327="","",SUBSTITUTE(CDR!F1327,"CHAR (10)"," "))</f>
        <v/>
      </c>
      <c r="D1326" t="str">
        <f>+IF(CDR!F1327="","",SUBSTITUTE(CDR!F1327,"CHAR (10)"," "))</f>
        <v/>
      </c>
      <c r="E1326" t="str">
        <f t="shared" si="161"/>
        <v/>
      </c>
      <c r="F1326" t="str">
        <f>+IF($C1326="","",IF(CDR!G1327="BIO","Oui","Non"))</f>
        <v/>
      </c>
      <c r="G1326" t="str">
        <f>+IF($C1326="","",IF(CDR!D1327="DOMEDIA","MDD",IF(CDR!D1327="APTA","MDD",IF(CDR!D1327="TOP BUDGET","Premier Prix","MN"))))</f>
        <v/>
      </c>
      <c r="H1326" t="str">
        <f>+IF($C1326="","",CDR!D1327)</f>
        <v/>
      </c>
      <c r="K1326" t="str">
        <f>+IF($C1326="","",CDR!$E$2)</f>
        <v/>
      </c>
      <c r="L1326" t="str">
        <f>+IF($C1326="","",CDR!$G$2)</f>
        <v/>
      </c>
      <c r="M1326" t="str">
        <f>+IF($C1326="","",CDR!AN1327)</f>
        <v/>
      </c>
      <c r="N1326" t="str">
        <f>+IF($C1326="","",CDR!AO1327)</f>
        <v/>
      </c>
      <c r="P1326" t="str">
        <f t="shared" si="162"/>
        <v/>
      </c>
      <c r="Q1326" t="str">
        <f>+IF($C1326="","",CDR!A1327)</f>
        <v/>
      </c>
      <c r="S1326" t="str">
        <f t="shared" si="163"/>
        <v/>
      </c>
      <c r="T1326" t="str">
        <f t="shared" si="164"/>
        <v/>
      </c>
      <c r="U1326" t="str">
        <f t="shared" si="165"/>
        <v/>
      </c>
      <c r="V1326" t="str">
        <f>+IF(C1326="","",IF(CDR!L1327="VRAC","Composant sans Colisage","Homogène"))</f>
        <v/>
      </c>
      <c r="W1326" t="str">
        <f>+IF(C1326="","",IF(CDR!L1327="VRAC","EACH",IF(CDR!L1327="COLIS","COLIS (CARTON FARDEAU DISPLAY)","PALETTE - BOX")))</f>
        <v/>
      </c>
      <c r="X1326" t="str">
        <f>+IF($C1326="","",IF(CDR!L1327="PALETTE",CDR!M1327,""))</f>
        <v/>
      </c>
      <c r="Z1326" t="str">
        <f>+IF($C1326="","",IF(CDR!N1327="PALETTE","",CDR!M1327))</f>
        <v/>
      </c>
      <c r="AC1326" t="str">
        <f t="shared" si="166"/>
        <v/>
      </c>
      <c r="AD1326" t="str">
        <f>+IF($C1326="","",CDR!$J$2)</f>
        <v/>
      </c>
      <c r="AE1326" t="str">
        <f>+IF(C1326="","",CDR!J1324)</f>
        <v/>
      </c>
      <c r="AF1326" t="str">
        <f t="shared" si="167"/>
        <v/>
      </c>
    </row>
    <row r="1327" spans="1:32" x14ac:dyDescent="0.25">
      <c r="A1327" t="str">
        <f>+IF($C1327="","",IF(CDR!I1328="","",TEXT(CDR!I1328,"00000000000000")))</f>
        <v/>
      </c>
      <c r="B1327" t="str">
        <f t="shared" si="160"/>
        <v/>
      </c>
      <c r="C1327" t="str">
        <f>+IF(CDR!F1328="","",SUBSTITUTE(CDR!F1328,"CHAR (10)"," "))</f>
        <v/>
      </c>
      <c r="D1327" t="str">
        <f>+IF(CDR!F1328="","",SUBSTITUTE(CDR!F1328,"CHAR (10)"," "))</f>
        <v/>
      </c>
      <c r="E1327" t="str">
        <f t="shared" si="161"/>
        <v/>
      </c>
      <c r="F1327" t="str">
        <f>+IF($C1327="","",IF(CDR!G1328="BIO","Oui","Non"))</f>
        <v/>
      </c>
      <c r="G1327" t="str">
        <f>+IF($C1327="","",IF(CDR!D1328="DOMEDIA","MDD",IF(CDR!D1328="APTA","MDD",IF(CDR!D1328="TOP BUDGET","Premier Prix","MN"))))</f>
        <v/>
      </c>
      <c r="H1327" t="str">
        <f>+IF($C1327="","",CDR!D1328)</f>
        <v/>
      </c>
      <c r="K1327" t="str">
        <f>+IF($C1327="","",CDR!$E$2)</f>
        <v/>
      </c>
      <c r="L1327" t="str">
        <f>+IF($C1327="","",CDR!$G$2)</f>
        <v/>
      </c>
      <c r="M1327" t="str">
        <f>+IF($C1327="","",CDR!AN1328)</f>
        <v/>
      </c>
      <c r="N1327" t="str">
        <f>+IF($C1327="","",CDR!AO1328)</f>
        <v/>
      </c>
      <c r="P1327" t="str">
        <f t="shared" si="162"/>
        <v/>
      </c>
      <c r="Q1327" t="str">
        <f>+IF($C1327="","",CDR!A1328)</f>
        <v/>
      </c>
      <c r="S1327" t="str">
        <f t="shared" si="163"/>
        <v/>
      </c>
      <c r="T1327" t="str">
        <f t="shared" si="164"/>
        <v/>
      </c>
      <c r="U1327" t="str">
        <f t="shared" si="165"/>
        <v/>
      </c>
      <c r="V1327" t="str">
        <f>+IF(C1327="","",IF(CDR!L1328="VRAC","Composant sans Colisage","Homogène"))</f>
        <v/>
      </c>
      <c r="W1327" t="str">
        <f>+IF(C1327="","",IF(CDR!L1328="VRAC","EACH",IF(CDR!L1328="COLIS","COLIS (CARTON FARDEAU DISPLAY)","PALETTE - BOX")))</f>
        <v/>
      </c>
      <c r="X1327" t="str">
        <f>+IF($C1327="","",IF(CDR!L1328="PALETTE",CDR!M1328,""))</f>
        <v/>
      </c>
      <c r="Z1327" t="str">
        <f>+IF($C1327="","",IF(CDR!N1328="PALETTE","",CDR!M1328))</f>
        <v/>
      </c>
      <c r="AC1327" t="str">
        <f t="shared" si="166"/>
        <v/>
      </c>
      <c r="AD1327" t="str">
        <f>+IF($C1327="","",CDR!$J$2)</f>
        <v/>
      </c>
      <c r="AE1327" t="str">
        <f>+IF(C1327="","",CDR!J1325)</f>
        <v/>
      </c>
      <c r="AF1327" t="str">
        <f t="shared" si="167"/>
        <v/>
      </c>
    </row>
    <row r="1328" spans="1:32" x14ac:dyDescent="0.25">
      <c r="A1328" t="str">
        <f>+IF($C1328="","",IF(CDR!I1329="","",TEXT(CDR!I1329,"00000000000000")))</f>
        <v/>
      </c>
      <c r="B1328" t="str">
        <f t="shared" si="160"/>
        <v/>
      </c>
      <c r="C1328" t="str">
        <f>+IF(CDR!F1329="","",SUBSTITUTE(CDR!F1329,"CHAR (10)"," "))</f>
        <v/>
      </c>
      <c r="D1328" t="str">
        <f>+IF(CDR!F1329="","",SUBSTITUTE(CDR!F1329,"CHAR (10)"," "))</f>
        <v/>
      </c>
      <c r="E1328" t="str">
        <f t="shared" si="161"/>
        <v/>
      </c>
      <c r="F1328" t="str">
        <f>+IF($C1328="","",IF(CDR!G1329="BIO","Oui","Non"))</f>
        <v/>
      </c>
      <c r="G1328" t="str">
        <f>+IF($C1328="","",IF(CDR!D1329="DOMEDIA","MDD",IF(CDR!D1329="APTA","MDD",IF(CDR!D1329="TOP BUDGET","Premier Prix","MN"))))</f>
        <v/>
      </c>
      <c r="H1328" t="str">
        <f>+IF($C1328="","",CDR!D1329)</f>
        <v/>
      </c>
      <c r="K1328" t="str">
        <f>+IF($C1328="","",CDR!$E$2)</f>
        <v/>
      </c>
      <c r="L1328" t="str">
        <f>+IF($C1328="","",CDR!$G$2)</f>
        <v/>
      </c>
      <c r="M1328" t="str">
        <f>+IF($C1328="","",CDR!AN1329)</f>
        <v/>
      </c>
      <c r="N1328" t="str">
        <f>+IF($C1328="","",CDR!AO1329)</f>
        <v/>
      </c>
      <c r="P1328" t="str">
        <f t="shared" si="162"/>
        <v/>
      </c>
      <c r="Q1328" t="str">
        <f>+IF($C1328="","",CDR!A1329)</f>
        <v/>
      </c>
      <c r="S1328" t="str">
        <f t="shared" si="163"/>
        <v/>
      </c>
      <c r="T1328" t="str">
        <f t="shared" si="164"/>
        <v/>
      </c>
      <c r="U1328" t="str">
        <f t="shared" si="165"/>
        <v/>
      </c>
      <c r="V1328" t="str">
        <f>+IF(C1328="","",IF(CDR!L1329="VRAC","Composant sans Colisage","Homogène"))</f>
        <v/>
      </c>
      <c r="W1328" t="str">
        <f>+IF(C1328="","",IF(CDR!L1329="VRAC","EACH",IF(CDR!L1329="COLIS","COLIS (CARTON FARDEAU DISPLAY)","PALETTE - BOX")))</f>
        <v/>
      </c>
      <c r="X1328" t="str">
        <f>+IF($C1328="","",IF(CDR!L1329="PALETTE",CDR!M1329,""))</f>
        <v/>
      </c>
      <c r="Z1328" t="str">
        <f>+IF($C1328="","",IF(CDR!N1329="PALETTE","",CDR!M1329))</f>
        <v/>
      </c>
      <c r="AC1328" t="str">
        <f t="shared" si="166"/>
        <v/>
      </c>
      <c r="AD1328" t="str">
        <f>+IF($C1328="","",CDR!$J$2)</f>
        <v/>
      </c>
      <c r="AE1328" t="str">
        <f>+IF(C1328="","",CDR!J1326)</f>
        <v/>
      </c>
      <c r="AF1328" t="str">
        <f t="shared" si="167"/>
        <v/>
      </c>
    </row>
    <row r="1329" spans="1:32" x14ac:dyDescent="0.25">
      <c r="A1329" t="str">
        <f>+IF($C1329="","",IF(CDR!I1330="","",TEXT(CDR!I1330,"00000000000000")))</f>
        <v/>
      </c>
      <c r="B1329" t="str">
        <f t="shared" si="160"/>
        <v/>
      </c>
      <c r="C1329" t="str">
        <f>+IF(CDR!F1330="","",SUBSTITUTE(CDR!F1330,"CHAR (10)"," "))</f>
        <v/>
      </c>
      <c r="D1329" t="str">
        <f>+IF(CDR!F1330="","",SUBSTITUTE(CDR!F1330,"CHAR (10)"," "))</f>
        <v/>
      </c>
      <c r="E1329" t="str">
        <f t="shared" si="161"/>
        <v/>
      </c>
      <c r="F1329" t="str">
        <f>+IF($C1329="","",IF(CDR!G1330="BIO","Oui","Non"))</f>
        <v/>
      </c>
      <c r="G1329" t="str">
        <f>+IF($C1329="","",IF(CDR!D1330="DOMEDIA","MDD",IF(CDR!D1330="APTA","MDD",IF(CDR!D1330="TOP BUDGET","Premier Prix","MN"))))</f>
        <v/>
      </c>
      <c r="H1329" t="str">
        <f>+IF($C1329="","",CDR!D1330)</f>
        <v/>
      </c>
      <c r="K1329" t="str">
        <f>+IF($C1329="","",CDR!$E$2)</f>
        <v/>
      </c>
      <c r="L1329" t="str">
        <f>+IF($C1329="","",CDR!$G$2)</f>
        <v/>
      </c>
      <c r="M1329" t="str">
        <f>+IF($C1329="","",CDR!AN1330)</f>
        <v/>
      </c>
      <c r="N1329" t="str">
        <f>+IF($C1329="","",CDR!AO1330)</f>
        <v/>
      </c>
      <c r="P1329" t="str">
        <f t="shared" si="162"/>
        <v/>
      </c>
      <c r="Q1329" t="str">
        <f>+IF($C1329="","",CDR!A1330)</f>
        <v/>
      </c>
      <c r="S1329" t="str">
        <f t="shared" si="163"/>
        <v/>
      </c>
      <c r="T1329" t="str">
        <f t="shared" si="164"/>
        <v/>
      </c>
      <c r="U1329" t="str">
        <f t="shared" si="165"/>
        <v/>
      </c>
      <c r="V1329" t="str">
        <f>+IF(C1329="","",IF(CDR!L1330="VRAC","Composant sans Colisage","Homogène"))</f>
        <v/>
      </c>
      <c r="W1329" t="str">
        <f>+IF(C1329="","",IF(CDR!L1330="VRAC","EACH",IF(CDR!L1330="COLIS","COLIS (CARTON FARDEAU DISPLAY)","PALETTE - BOX")))</f>
        <v/>
      </c>
      <c r="X1329" t="str">
        <f>+IF($C1329="","",IF(CDR!L1330="PALETTE",CDR!M1330,""))</f>
        <v/>
      </c>
      <c r="Z1329" t="str">
        <f>+IF($C1329="","",IF(CDR!N1330="PALETTE","",CDR!M1330))</f>
        <v/>
      </c>
      <c r="AC1329" t="str">
        <f t="shared" si="166"/>
        <v/>
      </c>
      <c r="AD1329" t="str">
        <f>+IF($C1329="","",CDR!$J$2)</f>
        <v/>
      </c>
      <c r="AE1329" t="str">
        <f>+IF(C1329="","",CDR!J1327)</f>
        <v/>
      </c>
      <c r="AF1329" t="str">
        <f t="shared" si="167"/>
        <v/>
      </c>
    </row>
    <row r="1330" spans="1:32" x14ac:dyDescent="0.25">
      <c r="A1330" t="str">
        <f>+IF($C1330="","",IF(CDR!I1331="","",TEXT(CDR!I1331,"00000000000000")))</f>
        <v/>
      </c>
      <c r="B1330" t="str">
        <f t="shared" si="160"/>
        <v/>
      </c>
      <c r="C1330" t="str">
        <f>+IF(CDR!F1331="","",SUBSTITUTE(CDR!F1331,"CHAR (10)"," "))</f>
        <v/>
      </c>
      <c r="D1330" t="str">
        <f>+IF(CDR!F1331="","",SUBSTITUTE(CDR!F1331,"CHAR (10)"," "))</f>
        <v/>
      </c>
      <c r="E1330" t="str">
        <f t="shared" si="161"/>
        <v/>
      </c>
      <c r="F1330" t="str">
        <f>+IF($C1330="","",IF(CDR!G1331="BIO","Oui","Non"))</f>
        <v/>
      </c>
      <c r="G1330" t="str">
        <f>+IF($C1330="","",IF(CDR!D1331="DOMEDIA","MDD",IF(CDR!D1331="APTA","MDD",IF(CDR!D1331="TOP BUDGET","Premier Prix","MN"))))</f>
        <v/>
      </c>
      <c r="H1330" t="str">
        <f>+IF($C1330="","",CDR!D1331)</f>
        <v/>
      </c>
      <c r="K1330" t="str">
        <f>+IF($C1330="","",CDR!$E$2)</f>
        <v/>
      </c>
      <c r="L1330" t="str">
        <f>+IF($C1330="","",CDR!$G$2)</f>
        <v/>
      </c>
      <c r="M1330" t="str">
        <f>+IF($C1330="","",CDR!AN1331)</f>
        <v/>
      </c>
      <c r="N1330" t="str">
        <f>+IF($C1330="","",CDR!AO1331)</f>
        <v/>
      </c>
      <c r="P1330" t="str">
        <f t="shared" si="162"/>
        <v/>
      </c>
      <c r="Q1330" t="str">
        <f>+IF($C1330="","",CDR!A1331)</f>
        <v/>
      </c>
      <c r="S1330" t="str">
        <f t="shared" si="163"/>
        <v/>
      </c>
      <c r="T1330" t="str">
        <f t="shared" si="164"/>
        <v/>
      </c>
      <c r="U1330" t="str">
        <f t="shared" si="165"/>
        <v/>
      </c>
      <c r="V1330" t="str">
        <f>+IF(C1330="","",IF(CDR!L1331="VRAC","Composant sans Colisage","Homogène"))</f>
        <v/>
      </c>
      <c r="W1330" t="str">
        <f>+IF(C1330="","",IF(CDR!L1331="VRAC","EACH",IF(CDR!L1331="COLIS","COLIS (CARTON FARDEAU DISPLAY)","PALETTE - BOX")))</f>
        <v/>
      </c>
      <c r="X1330" t="str">
        <f>+IF($C1330="","",IF(CDR!L1331="PALETTE",CDR!M1331,""))</f>
        <v/>
      </c>
      <c r="Z1330" t="str">
        <f>+IF($C1330="","",IF(CDR!N1331="PALETTE","",CDR!M1331))</f>
        <v/>
      </c>
      <c r="AC1330" t="str">
        <f t="shared" si="166"/>
        <v/>
      </c>
      <c r="AD1330" t="str">
        <f>+IF($C1330="","",CDR!$J$2)</f>
        <v/>
      </c>
      <c r="AE1330" t="str">
        <f>+IF(C1330="","",CDR!J1328)</f>
        <v/>
      </c>
      <c r="AF1330" t="str">
        <f t="shared" si="167"/>
        <v/>
      </c>
    </row>
    <row r="1331" spans="1:32" x14ac:dyDescent="0.25">
      <c r="A1331" t="str">
        <f>+IF($C1331="","",IF(CDR!I1332="","",TEXT(CDR!I1332,"00000000000000")))</f>
        <v/>
      </c>
      <c r="B1331" t="str">
        <f t="shared" si="160"/>
        <v/>
      </c>
      <c r="C1331" t="str">
        <f>+IF(CDR!F1332="","",SUBSTITUTE(CDR!F1332,"CHAR (10)"," "))</f>
        <v/>
      </c>
      <c r="D1331" t="str">
        <f>+IF(CDR!F1332="","",SUBSTITUTE(CDR!F1332,"CHAR (10)"," "))</f>
        <v/>
      </c>
      <c r="E1331" t="str">
        <f t="shared" si="161"/>
        <v/>
      </c>
      <c r="F1331" t="str">
        <f>+IF($C1331="","",IF(CDR!G1332="BIO","Oui","Non"))</f>
        <v/>
      </c>
      <c r="G1331" t="str">
        <f>+IF($C1331="","",IF(CDR!D1332="DOMEDIA","MDD",IF(CDR!D1332="APTA","MDD",IF(CDR!D1332="TOP BUDGET","Premier Prix","MN"))))</f>
        <v/>
      </c>
      <c r="H1331" t="str">
        <f>+IF($C1331="","",CDR!D1332)</f>
        <v/>
      </c>
      <c r="K1331" t="str">
        <f>+IF($C1331="","",CDR!$E$2)</f>
        <v/>
      </c>
      <c r="L1331" t="str">
        <f>+IF($C1331="","",CDR!$G$2)</f>
        <v/>
      </c>
      <c r="M1331" t="str">
        <f>+IF($C1331="","",CDR!AN1332)</f>
        <v/>
      </c>
      <c r="N1331" t="str">
        <f>+IF($C1331="","",CDR!AO1332)</f>
        <v/>
      </c>
      <c r="P1331" t="str">
        <f t="shared" si="162"/>
        <v/>
      </c>
      <c r="Q1331" t="str">
        <f>+IF($C1331="","",CDR!A1332)</f>
        <v/>
      </c>
      <c r="S1331" t="str">
        <f t="shared" si="163"/>
        <v/>
      </c>
      <c r="T1331" t="str">
        <f t="shared" si="164"/>
        <v/>
      </c>
      <c r="U1331" t="str">
        <f t="shared" si="165"/>
        <v/>
      </c>
      <c r="V1331" t="str">
        <f>+IF(C1331="","",IF(CDR!L1332="VRAC","Composant sans Colisage","Homogène"))</f>
        <v/>
      </c>
      <c r="W1331" t="str">
        <f>+IF(C1331="","",IF(CDR!L1332="VRAC","EACH",IF(CDR!L1332="COLIS","COLIS (CARTON FARDEAU DISPLAY)","PALETTE - BOX")))</f>
        <v/>
      </c>
      <c r="X1331" t="str">
        <f>+IF($C1331="","",IF(CDR!L1332="PALETTE",CDR!M1332,""))</f>
        <v/>
      </c>
      <c r="Z1331" t="str">
        <f>+IF($C1331="","",IF(CDR!N1332="PALETTE","",CDR!M1332))</f>
        <v/>
      </c>
      <c r="AC1331" t="str">
        <f t="shared" si="166"/>
        <v/>
      </c>
      <c r="AD1331" t="str">
        <f>+IF($C1331="","",CDR!$J$2)</f>
        <v/>
      </c>
      <c r="AE1331" t="str">
        <f>+IF(C1331="","",CDR!J1329)</f>
        <v/>
      </c>
      <c r="AF1331" t="str">
        <f t="shared" si="167"/>
        <v/>
      </c>
    </row>
    <row r="1332" spans="1:32" x14ac:dyDescent="0.25">
      <c r="A1332" t="str">
        <f>+IF($C1332="","",IF(CDR!I1333="","",TEXT(CDR!I1333,"00000000000000")))</f>
        <v/>
      </c>
      <c r="B1332" t="str">
        <f t="shared" si="160"/>
        <v/>
      </c>
      <c r="C1332" t="str">
        <f>+IF(CDR!F1333="","",SUBSTITUTE(CDR!F1333,"CHAR (10)"," "))</f>
        <v/>
      </c>
      <c r="D1332" t="str">
        <f>+IF(CDR!F1333="","",SUBSTITUTE(CDR!F1333,"CHAR (10)"," "))</f>
        <v/>
      </c>
      <c r="E1332" t="str">
        <f t="shared" si="161"/>
        <v/>
      </c>
      <c r="F1332" t="str">
        <f>+IF($C1332="","",IF(CDR!G1333="BIO","Oui","Non"))</f>
        <v/>
      </c>
      <c r="G1332" t="str">
        <f>+IF($C1332="","",IF(CDR!D1333="DOMEDIA","MDD",IF(CDR!D1333="APTA","MDD",IF(CDR!D1333="TOP BUDGET","Premier Prix","MN"))))</f>
        <v/>
      </c>
      <c r="H1332" t="str">
        <f>+IF($C1332="","",CDR!D1333)</f>
        <v/>
      </c>
      <c r="K1332" t="str">
        <f>+IF($C1332="","",CDR!$E$2)</f>
        <v/>
      </c>
      <c r="L1332" t="str">
        <f>+IF($C1332="","",CDR!$G$2)</f>
        <v/>
      </c>
      <c r="M1332" t="str">
        <f>+IF($C1332="","",CDR!AN1333)</f>
        <v/>
      </c>
      <c r="N1332" t="str">
        <f>+IF($C1332="","",CDR!AO1333)</f>
        <v/>
      </c>
      <c r="P1332" t="str">
        <f t="shared" si="162"/>
        <v/>
      </c>
      <c r="Q1332" t="str">
        <f>+IF($C1332="","",CDR!A1333)</f>
        <v/>
      </c>
      <c r="S1332" t="str">
        <f t="shared" si="163"/>
        <v/>
      </c>
      <c r="T1332" t="str">
        <f t="shared" si="164"/>
        <v/>
      </c>
      <c r="U1332" t="str">
        <f t="shared" si="165"/>
        <v/>
      </c>
      <c r="V1332" t="str">
        <f>+IF(C1332="","",IF(CDR!L1333="VRAC","Composant sans Colisage","Homogène"))</f>
        <v/>
      </c>
      <c r="W1332" t="str">
        <f>+IF(C1332="","",IF(CDR!L1333="VRAC","EACH",IF(CDR!L1333="COLIS","COLIS (CARTON FARDEAU DISPLAY)","PALETTE - BOX")))</f>
        <v/>
      </c>
      <c r="X1332" t="str">
        <f>+IF($C1332="","",IF(CDR!L1333="PALETTE",CDR!M1333,""))</f>
        <v/>
      </c>
      <c r="Z1332" t="str">
        <f>+IF($C1332="","",IF(CDR!N1333="PALETTE","",CDR!M1333))</f>
        <v/>
      </c>
      <c r="AC1332" t="str">
        <f t="shared" si="166"/>
        <v/>
      </c>
      <c r="AD1332" t="str">
        <f>+IF($C1332="","",CDR!$J$2)</f>
        <v/>
      </c>
      <c r="AE1332" t="str">
        <f>+IF(C1332="","",CDR!J1330)</f>
        <v/>
      </c>
      <c r="AF1332" t="str">
        <f t="shared" si="167"/>
        <v/>
      </c>
    </row>
    <row r="1333" spans="1:32" x14ac:dyDescent="0.25">
      <c r="A1333" t="str">
        <f>+IF($C1333="","",IF(CDR!I1334="","",TEXT(CDR!I1334,"00000000000000")))</f>
        <v/>
      </c>
      <c r="B1333" t="str">
        <f t="shared" si="160"/>
        <v/>
      </c>
      <c r="C1333" t="str">
        <f>+IF(CDR!F1334="","",SUBSTITUTE(CDR!F1334,"CHAR (10)"," "))</f>
        <v/>
      </c>
      <c r="D1333" t="str">
        <f>+IF(CDR!F1334="","",SUBSTITUTE(CDR!F1334,"CHAR (10)"," "))</f>
        <v/>
      </c>
      <c r="E1333" t="str">
        <f t="shared" si="161"/>
        <v/>
      </c>
      <c r="F1333" t="str">
        <f>+IF($C1333="","",IF(CDR!G1334="BIO","Oui","Non"))</f>
        <v/>
      </c>
      <c r="G1333" t="str">
        <f>+IF($C1333="","",IF(CDR!D1334="DOMEDIA","MDD",IF(CDR!D1334="APTA","MDD",IF(CDR!D1334="TOP BUDGET","Premier Prix","MN"))))</f>
        <v/>
      </c>
      <c r="H1333" t="str">
        <f>+IF($C1333="","",CDR!D1334)</f>
        <v/>
      </c>
      <c r="K1333" t="str">
        <f>+IF($C1333="","",CDR!$E$2)</f>
        <v/>
      </c>
      <c r="L1333" t="str">
        <f>+IF($C1333="","",CDR!$G$2)</f>
        <v/>
      </c>
      <c r="M1333" t="str">
        <f>+IF($C1333="","",CDR!AN1334)</f>
        <v/>
      </c>
      <c r="N1333" t="str">
        <f>+IF($C1333="","",CDR!AO1334)</f>
        <v/>
      </c>
      <c r="P1333" t="str">
        <f t="shared" si="162"/>
        <v/>
      </c>
      <c r="Q1333" t="str">
        <f>+IF($C1333="","",CDR!A1334)</f>
        <v/>
      </c>
      <c r="S1333" t="str">
        <f t="shared" si="163"/>
        <v/>
      </c>
      <c r="T1333" t="str">
        <f t="shared" si="164"/>
        <v/>
      </c>
      <c r="U1333" t="str">
        <f t="shared" si="165"/>
        <v/>
      </c>
      <c r="V1333" t="str">
        <f>+IF(C1333="","",IF(CDR!L1334="VRAC","Composant sans Colisage","Homogène"))</f>
        <v/>
      </c>
      <c r="W1333" t="str">
        <f>+IF(C1333="","",IF(CDR!L1334="VRAC","EACH",IF(CDR!L1334="COLIS","COLIS (CARTON FARDEAU DISPLAY)","PALETTE - BOX")))</f>
        <v/>
      </c>
      <c r="X1333" t="str">
        <f>+IF($C1333="","",IF(CDR!L1334="PALETTE",CDR!M1334,""))</f>
        <v/>
      </c>
      <c r="Z1333" t="str">
        <f>+IF($C1333="","",IF(CDR!N1334="PALETTE","",CDR!M1334))</f>
        <v/>
      </c>
      <c r="AC1333" t="str">
        <f t="shared" si="166"/>
        <v/>
      </c>
      <c r="AD1333" t="str">
        <f>+IF($C1333="","",CDR!$J$2)</f>
        <v/>
      </c>
      <c r="AE1333" t="str">
        <f>+IF(C1333="","",CDR!J1331)</f>
        <v/>
      </c>
      <c r="AF1333" t="str">
        <f t="shared" si="167"/>
        <v/>
      </c>
    </row>
    <row r="1334" spans="1:32" x14ac:dyDescent="0.25">
      <c r="A1334" t="str">
        <f>+IF($C1334="","",IF(CDR!I1335="","",TEXT(CDR!I1335,"00000000000000")))</f>
        <v/>
      </c>
      <c r="B1334" t="str">
        <f t="shared" si="160"/>
        <v/>
      </c>
      <c r="C1334" t="str">
        <f>+IF(CDR!F1335="","",SUBSTITUTE(CDR!F1335,"CHAR (10)"," "))</f>
        <v/>
      </c>
      <c r="D1334" t="str">
        <f>+IF(CDR!F1335="","",SUBSTITUTE(CDR!F1335,"CHAR (10)"," "))</f>
        <v/>
      </c>
      <c r="E1334" t="str">
        <f t="shared" si="161"/>
        <v/>
      </c>
      <c r="F1334" t="str">
        <f>+IF($C1334="","",IF(CDR!G1335="BIO","Oui","Non"))</f>
        <v/>
      </c>
      <c r="G1334" t="str">
        <f>+IF($C1334="","",IF(CDR!D1335="DOMEDIA","MDD",IF(CDR!D1335="APTA","MDD",IF(CDR!D1335="TOP BUDGET","Premier Prix","MN"))))</f>
        <v/>
      </c>
      <c r="H1334" t="str">
        <f>+IF($C1334="","",CDR!D1335)</f>
        <v/>
      </c>
      <c r="K1334" t="str">
        <f>+IF($C1334="","",CDR!$E$2)</f>
        <v/>
      </c>
      <c r="L1334" t="str">
        <f>+IF($C1334="","",CDR!$G$2)</f>
        <v/>
      </c>
      <c r="M1334" t="str">
        <f>+IF($C1334="","",CDR!AN1335)</f>
        <v/>
      </c>
      <c r="N1334" t="str">
        <f>+IF($C1334="","",CDR!AO1335)</f>
        <v/>
      </c>
      <c r="P1334" t="str">
        <f t="shared" si="162"/>
        <v/>
      </c>
      <c r="Q1334" t="str">
        <f>+IF($C1334="","",CDR!A1335)</f>
        <v/>
      </c>
      <c r="S1334" t="str">
        <f t="shared" si="163"/>
        <v/>
      </c>
      <c r="T1334" t="str">
        <f t="shared" si="164"/>
        <v/>
      </c>
      <c r="U1334" t="str">
        <f t="shared" si="165"/>
        <v/>
      </c>
      <c r="V1334" t="str">
        <f>+IF(C1334="","",IF(CDR!L1335="VRAC","Composant sans Colisage","Homogène"))</f>
        <v/>
      </c>
      <c r="W1334" t="str">
        <f>+IF(C1334="","",IF(CDR!L1335="VRAC","EACH",IF(CDR!L1335="COLIS","COLIS (CARTON FARDEAU DISPLAY)","PALETTE - BOX")))</f>
        <v/>
      </c>
      <c r="X1334" t="str">
        <f>+IF($C1334="","",IF(CDR!L1335="PALETTE",CDR!M1335,""))</f>
        <v/>
      </c>
      <c r="Z1334" t="str">
        <f>+IF($C1334="","",IF(CDR!N1335="PALETTE","",CDR!M1335))</f>
        <v/>
      </c>
      <c r="AC1334" t="str">
        <f t="shared" si="166"/>
        <v/>
      </c>
      <c r="AD1334" t="str">
        <f>+IF($C1334="","",CDR!$J$2)</f>
        <v/>
      </c>
      <c r="AE1334" t="str">
        <f>+IF(C1334="","",CDR!J1332)</f>
        <v/>
      </c>
      <c r="AF1334" t="str">
        <f t="shared" si="167"/>
        <v/>
      </c>
    </row>
    <row r="1335" spans="1:32" x14ac:dyDescent="0.25">
      <c r="A1335" t="str">
        <f>+IF($C1335="","",IF(CDR!I1336="","",TEXT(CDR!I1336,"00000000000000")))</f>
        <v/>
      </c>
      <c r="B1335" t="str">
        <f t="shared" si="160"/>
        <v/>
      </c>
      <c r="C1335" t="str">
        <f>+IF(CDR!F1336="","",SUBSTITUTE(CDR!F1336,"CHAR (10)"," "))</f>
        <v/>
      </c>
      <c r="D1335" t="str">
        <f>+IF(CDR!F1336="","",SUBSTITUTE(CDR!F1336,"CHAR (10)"," "))</f>
        <v/>
      </c>
      <c r="E1335" t="str">
        <f t="shared" si="161"/>
        <v/>
      </c>
      <c r="F1335" t="str">
        <f>+IF($C1335="","",IF(CDR!G1336="BIO","Oui","Non"))</f>
        <v/>
      </c>
      <c r="G1335" t="str">
        <f>+IF($C1335="","",IF(CDR!D1336="DOMEDIA","MDD",IF(CDR!D1336="APTA","MDD",IF(CDR!D1336="TOP BUDGET","Premier Prix","MN"))))</f>
        <v/>
      </c>
      <c r="H1335" t="str">
        <f>+IF($C1335="","",CDR!D1336)</f>
        <v/>
      </c>
      <c r="K1335" t="str">
        <f>+IF($C1335="","",CDR!$E$2)</f>
        <v/>
      </c>
      <c r="L1335" t="str">
        <f>+IF($C1335="","",CDR!$G$2)</f>
        <v/>
      </c>
      <c r="M1335" t="str">
        <f>+IF($C1335="","",CDR!AN1336)</f>
        <v/>
      </c>
      <c r="N1335" t="str">
        <f>+IF($C1335="","",CDR!AO1336)</f>
        <v/>
      </c>
      <c r="P1335" t="str">
        <f t="shared" si="162"/>
        <v/>
      </c>
      <c r="Q1335" t="str">
        <f>+IF($C1335="","",CDR!A1336)</f>
        <v/>
      </c>
      <c r="S1335" t="str">
        <f t="shared" si="163"/>
        <v/>
      </c>
      <c r="T1335" t="str">
        <f t="shared" si="164"/>
        <v/>
      </c>
      <c r="U1335" t="str">
        <f t="shared" si="165"/>
        <v/>
      </c>
      <c r="V1335" t="str">
        <f>+IF(C1335="","",IF(CDR!L1336="VRAC","Composant sans Colisage","Homogène"))</f>
        <v/>
      </c>
      <c r="W1335" t="str">
        <f>+IF(C1335="","",IF(CDR!L1336="VRAC","EACH",IF(CDR!L1336="COLIS","COLIS (CARTON FARDEAU DISPLAY)","PALETTE - BOX")))</f>
        <v/>
      </c>
      <c r="X1335" t="str">
        <f>+IF($C1335="","",IF(CDR!L1336="PALETTE",CDR!M1336,""))</f>
        <v/>
      </c>
      <c r="Z1335" t="str">
        <f>+IF($C1335="","",IF(CDR!N1336="PALETTE","",CDR!M1336))</f>
        <v/>
      </c>
      <c r="AC1335" t="str">
        <f t="shared" si="166"/>
        <v/>
      </c>
      <c r="AD1335" t="str">
        <f>+IF($C1335="","",CDR!$J$2)</f>
        <v/>
      </c>
      <c r="AE1335" t="str">
        <f>+IF(C1335="","",CDR!J1333)</f>
        <v/>
      </c>
      <c r="AF1335" t="str">
        <f t="shared" si="167"/>
        <v/>
      </c>
    </row>
    <row r="1336" spans="1:32" x14ac:dyDescent="0.25">
      <c r="A1336" t="str">
        <f>+IF($C1336="","",IF(CDR!I1337="","",TEXT(CDR!I1337,"00000000000000")))</f>
        <v/>
      </c>
      <c r="B1336" t="str">
        <f t="shared" si="160"/>
        <v/>
      </c>
      <c r="C1336" t="str">
        <f>+IF(CDR!F1337="","",SUBSTITUTE(CDR!F1337,"CHAR (10)"," "))</f>
        <v/>
      </c>
      <c r="D1336" t="str">
        <f>+IF(CDR!F1337="","",SUBSTITUTE(CDR!F1337,"CHAR (10)"," "))</f>
        <v/>
      </c>
      <c r="E1336" t="str">
        <f t="shared" si="161"/>
        <v/>
      </c>
      <c r="F1336" t="str">
        <f>+IF($C1336="","",IF(CDR!G1337="BIO","Oui","Non"))</f>
        <v/>
      </c>
      <c r="G1336" t="str">
        <f>+IF($C1336="","",IF(CDR!D1337="DOMEDIA","MDD",IF(CDR!D1337="APTA","MDD",IF(CDR!D1337="TOP BUDGET","Premier Prix","MN"))))</f>
        <v/>
      </c>
      <c r="H1336" t="str">
        <f>+IF($C1336="","",CDR!D1337)</f>
        <v/>
      </c>
      <c r="K1336" t="str">
        <f>+IF($C1336="","",CDR!$E$2)</f>
        <v/>
      </c>
      <c r="L1336" t="str">
        <f>+IF($C1336="","",CDR!$G$2)</f>
        <v/>
      </c>
      <c r="M1336" t="str">
        <f>+IF($C1336="","",CDR!AN1337)</f>
        <v/>
      </c>
      <c r="N1336" t="str">
        <f>+IF($C1336="","",CDR!AO1337)</f>
        <v/>
      </c>
      <c r="P1336" t="str">
        <f t="shared" si="162"/>
        <v/>
      </c>
      <c r="Q1336" t="str">
        <f>+IF($C1336="","",CDR!A1337)</f>
        <v/>
      </c>
      <c r="S1336" t="str">
        <f t="shared" si="163"/>
        <v/>
      </c>
      <c r="T1336" t="str">
        <f t="shared" si="164"/>
        <v/>
      </c>
      <c r="U1336" t="str">
        <f t="shared" si="165"/>
        <v/>
      </c>
      <c r="V1336" t="str">
        <f>+IF(C1336="","",IF(CDR!L1337="VRAC","Composant sans Colisage","Homogène"))</f>
        <v/>
      </c>
      <c r="W1336" t="str">
        <f>+IF(C1336="","",IF(CDR!L1337="VRAC","EACH",IF(CDR!L1337="COLIS","COLIS (CARTON FARDEAU DISPLAY)","PALETTE - BOX")))</f>
        <v/>
      </c>
      <c r="X1336" t="str">
        <f>+IF($C1336="","",IF(CDR!L1337="PALETTE",CDR!M1337,""))</f>
        <v/>
      </c>
      <c r="Z1336" t="str">
        <f>+IF($C1336="","",IF(CDR!N1337="PALETTE","",CDR!M1337))</f>
        <v/>
      </c>
      <c r="AC1336" t="str">
        <f t="shared" si="166"/>
        <v/>
      </c>
      <c r="AD1336" t="str">
        <f>+IF($C1336="","",CDR!$J$2)</f>
        <v/>
      </c>
      <c r="AE1336" t="str">
        <f>+IF(C1336="","",CDR!J1334)</f>
        <v/>
      </c>
      <c r="AF1336" t="str">
        <f t="shared" si="167"/>
        <v/>
      </c>
    </row>
    <row r="1337" spans="1:32" x14ac:dyDescent="0.25">
      <c r="A1337" t="str">
        <f>+IF($C1337="","",IF(CDR!I1338="","",TEXT(CDR!I1338,"00000000000000")))</f>
        <v/>
      </c>
      <c r="B1337" t="str">
        <f t="shared" si="160"/>
        <v/>
      </c>
      <c r="C1337" t="str">
        <f>+IF(CDR!F1338="","",SUBSTITUTE(CDR!F1338,"CHAR (10)"," "))</f>
        <v/>
      </c>
      <c r="D1337" t="str">
        <f>+IF(CDR!F1338="","",SUBSTITUTE(CDR!F1338,"CHAR (10)"," "))</f>
        <v/>
      </c>
      <c r="E1337" t="str">
        <f t="shared" si="161"/>
        <v/>
      </c>
      <c r="F1337" t="str">
        <f>+IF($C1337="","",IF(CDR!G1338="BIO","Oui","Non"))</f>
        <v/>
      </c>
      <c r="G1337" t="str">
        <f>+IF($C1337="","",IF(CDR!D1338="DOMEDIA","MDD",IF(CDR!D1338="APTA","MDD",IF(CDR!D1338="TOP BUDGET","Premier Prix","MN"))))</f>
        <v/>
      </c>
      <c r="H1337" t="str">
        <f>+IF($C1337="","",CDR!D1338)</f>
        <v/>
      </c>
      <c r="K1337" t="str">
        <f>+IF($C1337="","",CDR!$E$2)</f>
        <v/>
      </c>
      <c r="L1337" t="str">
        <f>+IF($C1337="","",CDR!$G$2)</f>
        <v/>
      </c>
      <c r="M1337" t="str">
        <f>+IF($C1337="","",CDR!AN1338)</f>
        <v/>
      </c>
      <c r="N1337" t="str">
        <f>+IF($C1337="","",CDR!AO1338)</f>
        <v/>
      </c>
      <c r="P1337" t="str">
        <f t="shared" si="162"/>
        <v/>
      </c>
      <c r="Q1337" t="str">
        <f>+IF($C1337="","",CDR!A1338)</f>
        <v/>
      </c>
      <c r="S1337" t="str">
        <f t="shared" si="163"/>
        <v/>
      </c>
      <c r="T1337" t="str">
        <f t="shared" si="164"/>
        <v/>
      </c>
      <c r="U1337" t="str">
        <f t="shared" si="165"/>
        <v/>
      </c>
      <c r="V1337" t="str">
        <f>+IF(C1337="","",IF(CDR!L1338="VRAC","Composant sans Colisage","Homogène"))</f>
        <v/>
      </c>
      <c r="W1337" t="str">
        <f>+IF(C1337="","",IF(CDR!L1338="VRAC","EACH",IF(CDR!L1338="COLIS","COLIS (CARTON FARDEAU DISPLAY)","PALETTE - BOX")))</f>
        <v/>
      </c>
      <c r="X1337" t="str">
        <f>+IF($C1337="","",IF(CDR!L1338="PALETTE",CDR!M1338,""))</f>
        <v/>
      </c>
      <c r="Z1337" t="str">
        <f>+IF($C1337="","",IF(CDR!N1338="PALETTE","",CDR!M1338))</f>
        <v/>
      </c>
      <c r="AC1337" t="str">
        <f t="shared" si="166"/>
        <v/>
      </c>
      <c r="AD1337" t="str">
        <f>+IF($C1337="","",CDR!$J$2)</f>
        <v/>
      </c>
      <c r="AE1337" t="str">
        <f>+IF(C1337="","",CDR!J1335)</f>
        <v/>
      </c>
      <c r="AF1337" t="str">
        <f t="shared" si="167"/>
        <v/>
      </c>
    </row>
    <row r="1338" spans="1:32" x14ac:dyDescent="0.25">
      <c r="A1338" t="str">
        <f>+IF($C1338="","",IF(CDR!I1339="","",TEXT(CDR!I1339,"00000000000000")))</f>
        <v/>
      </c>
      <c r="B1338" t="str">
        <f t="shared" si="160"/>
        <v/>
      </c>
      <c r="C1338" t="str">
        <f>+IF(CDR!F1339="","",SUBSTITUTE(CDR!F1339,"CHAR (10)"," "))</f>
        <v/>
      </c>
      <c r="D1338" t="str">
        <f>+IF(CDR!F1339="","",SUBSTITUTE(CDR!F1339,"CHAR (10)"," "))</f>
        <v/>
      </c>
      <c r="E1338" t="str">
        <f t="shared" si="161"/>
        <v/>
      </c>
      <c r="F1338" t="str">
        <f>+IF($C1338="","",IF(CDR!G1339="BIO","Oui","Non"))</f>
        <v/>
      </c>
      <c r="G1338" t="str">
        <f>+IF($C1338="","",IF(CDR!D1339="DOMEDIA","MDD",IF(CDR!D1339="APTA","MDD",IF(CDR!D1339="TOP BUDGET","Premier Prix","MN"))))</f>
        <v/>
      </c>
      <c r="H1338" t="str">
        <f>+IF($C1338="","",CDR!D1339)</f>
        <v/>
      </c>
      <c r="K1338" t="str">
        <f>+IF($C1338="","",CDR!$E$2)</f>
        <v/>
      </c>
      <c r="L1338" t="str">
        <f>+IF($C1338="","",CDR!$G$2)</f>
        <v/>
      </c>
      <c r="M1338" t="str">
        <f>+IF($C1338="","",CDR!AN1339)</f>
        <v/>
      </c>
      <c r="N1338" t="str">
        <f>+IF($C1338="","",CDR!AO1339)</f>
        <v/>
      </c>
      <c r="P1338" t="str">
        <f t="shared" si="162"/>
        <v/>
      </c>
      <c r="Q1338" t="str">
        <f>+IF($C1338="","",CDR!A1339)</f>
        <v/>
      </c>
      <c r="S1338" t="str">
        <f t="shared" si="163"/>
        <v/>
      </c>
      <c r="T1338" t="str">
        <f t="shared" si="164"/>
        <v/>
      </c>
      <c r="U1338" t="str">
        <f t="shared" si="165"/>
        <v/>
      </c>
      <c r="V1338" t="str">
        <f>+IF(C1338="","",IF(CDR!L1339="VRAC","Composant sans Colisage","Homogène"))</f>
        <v/>
      </c>
      <c r="W1338" t="str">
        <f>+IF(C1338="","",IF(CDR!L1339="VRAC","EACH",IF(CDR!L1339="COLIS","COLIS (CARTON FARDEAU DISPLAY)","PALETTE - BOX")))</f>
        <v/>
      </c>
      <c r="X1338" t="str">
        <f>+IF($C1338="","",IF(CDR!L1339="PALETTE",CDR!M1339,""))</f>
        <v/>
      </c>
      <c r="Z1338" t="str">
        <f>+IF($C1338="","",IF(CDR!N1339="PALETTE","",CDR!M1339))</f>
        <v/>
      </c>
      <c r="AC1338" t="str">
        <f t="shared" si="166"/>
        <v/>
      </c>
      <c r="AD1338" t="str">
        <f>+IF($C1338="","",CDR!$J$2)</f>
        <v/>
      </c>
      <c r="AE1338" t="str">
        <f>+IF(C1338="","",CDR!J1336)</f>
        <v/>
      </c>
      <c r="AF1338" t="str">
        <f t="shared" si="167"/>
        <v/>
      </c>
    </row>
    <row r="1339" spans="1:32" x14ac:dyDescent="0.25">
      <c r="A1339" t="str">
        <f>+IF($C1339="","",IF(CDR!I1340="","",TEXT(CDR!I1340,"00000000000000")))</f>
        <v/>
      </c>
      <c r="B1339" t="str">
        <f t="shared" si="160"/>
        <v/>
      </c>
      <c r="C1339" t="str">
        <f>+IF(CDR!F1340="","",SUBSTITUTE(CDR!F1340,"CHAR (10)"," "))</f>
        <v/>
      </c>
      <c r="D1339" t="str">
        <f>+IF(CDR!F1340="","",SUBSTITUTE(CDR!F1340,"CHAR (10)"," "))</f>
        <v/>
      </c>
      <c r="E1339" t="str">
        <f t="shared" si="161"/>
        <v/>
      </c>
      <c r="F1339" t="str">
        <f>+IF($C1339="","",IF(CDR!G1340="BIO","Oui","Non"))</f>
        <v/>
      </c>
      <c r="G1339" t="str">
        <f>+IF($C1339="","",IF(CDR!D1340="DOMEDIA","MDD",IF(CDR!D1340="APTA","MDD",IF(CDR!D1340="TOP BUDGET","Premier Prix","MN"))))</f>
        <v/>
      </c>
      <c r="H1339" t="str">
        <f>+IF($C1339="","",CDR!D1340)</f>
        <v/>
      </c>
      <c r="K1339" t="str">
        <f>+IF($C1339="","",CDR!$E$2)</f>
        <v/>
      </c>
      <c r="L1339" t="str">
        <f>+IF($C1339="","",CDR!$G$2)</f>
        <v/>
      </c>
      <c r="M1339" t="str">
        <f>+IF($C1339="","",CDR!AN1340)</f>
        <v/>
      </c>
      <c r="N1339" t="str">
        <f>+IF($C1339="","",CDR!AO1340)</f>
        <v/>
      </c>
      <c r="P1339" t="str">
        <f t="shared" si="162"/>
        <v/>
      </c>
      <c r="Q1339" t="str">
        <f>+IF($C1339="","",CDR!A1340)</f>
        <v/>
      </c>
      <c r="S1339" t="str">
        <f t="shared" si="163"/>
        <v/>
      </c>
      <c r="T1339" t="str">
        <f t="shared" si="164"/>
        <v/>
      </c>
      <c r="U1339" t="str">
        <f t="shared" si="165"/>
        <v/>
      </c>
      <c r="V1339" t="str">
        <f>+IF(C1339="","",IF(CDR!L1340="VRAC","Composant sans Colisage","Homogène"))</f>
        <v/>
      </c>
      <c r="W1339" t="str">
        <f>+IF(C1339="","",IF(CDR!L1340="VRAC","EACH",IF(CDR!L1340="COLIS","COLIS (CARTON FARDEAU DISPLAY)","PALETTE - BOX")))</f>
        <v/>
      </c>
      <c r="X1339" t="str">
        <f>+IF($C1339="","",IF(CDR!L1340="PALETTE",CDR!M1340,""))</f>
        <v/>
      </c>
      <c r="Z1339" t="str">
        <f>+IF($C1339="","",IF(CDR!N1340="PALETTE","",CDR!M1340))</f>
        <v/>
      </c>
      <c r="AC1339" t="str">
        <f t="shared" si="166"/>
        <v/>
      </c>
      <c r="AD1339" t="str">
        <f>+IF($C1339="","",CDR!$J$2)</f>
        <v/>
      </c>
      <c r="AE1339" t="str">
        <f>+IF(C1339="","",CDR!J1337)</f>
        <v/>
      </c>
      <c r="AF1339" t="str">
        <f t="shared" si="167"/>
        <v/>
      </c>
    </row>
    <row r="1340" spans="1:32" x14ac:dyDescent="0.25">
      <c r="A1340" t="str">
        <f>+IF($C1340="","",IF(CDR!I1341="","",TEXT(CDR!I1341,"00000000000000")))</f>
        <v/>
      </c>
      <c r="B1340" t="str">
        <f t="shared" si="160"/>
        <v/>
      </c>
      <c r="C1340" t="str">
        <f>+IF(CDR!F1341="","",SUBSTITUTE(CDR!F1341,"CHAR (10)"," "))</f>
        <v/>
      </c>
      <c r="D1340" t="str">
        <f>+IF(CDR!F1341="","",SUBSTITUTE(CDR!F1341,"CHAR (10)"," "))</f>
        <v/>
      </c>
      <c r="E1340" t="str">
        <f t="shared" si="161"/>
        <v/>
      </c>
      <c r="F1340" t="str">
        <f>+IF($C1340="","",IF(CDR!G1341="BIO","Oui","Non"))</f>
        <v/>
      </c>
      <c r="G1340" t="str">
        <f>+IF($C1340="","",IF(CDR!D1341="DOMEDIA","MDD",IF(CDR!D1341="APTA","MDD",IF(CDR!D1341="TOP BUDGET","Premier Prix","MN"))))</f>
        <v/>
      </c>
      <c r="H1340" t="str">
        <f>+IF($C1340="","",CDR!D1341)</f>
        <v/>
      </c>
      <c r="K1340" t="str">
        <f>+IF($C1340="","",CDR!$E$2)</f>
        <v/>
      </c>
      <c r="L1340" t="str">
        <f>+IF($C1340="","",CDR!$G$2)</f>
        <v/>
      </c>
      <c r="M1340" t="str">
        <f>+IF($C1340="","",CDR!AN1341)</f>
        <v/>
      </c>
      <c r="N1340" t="str">
        <f>+IF($C1340="","",CDR!AO1341)</f>
        <v/>
      </c>
      <c r="P1340" t="str">
        <f t="shared" si="162"/>
        <v/>
      </c>
      <c r="Q1340" t="str">
        <f>+IF($C1340="","",CDR!A1341)</f>
        <v/>
      </c>
      <c r="S1340" t="str">
        <f t="shared" si="163"/>
        <v/>
      </c>
      <c r="T1340" t="str">
        <f t="shared" si="164"/>
        <v/>
      </c>
      <c r="U1340" t="str">
        <f t="shared" si="165"/>
        <v/>
      </c>
      <c r="V1340" t="str">
        <f>+IF(C1340="","",IF(CDR!L1341="VRAC","Composant sans Colisage","Homogène"))</f>
        <v/>
      </c>
      <c r="W1340" t="str">
        <f>+IF(C1340="","",IF(CDR!L1341="VRAC","EACH",IF(CDR!L1341="COLIS","COLIS (CARTON FARDEAU DISPLAY)","PALETTE - BOX")))</f>
        <v/>
      </c>
      <c r="X1340" t="str">
        <f>+IF($C1340="","",IF(CDR!L1341="PALETTE",CDR!M1341,""))</f>
        <v/>
      </c>
      <c r="Z1340" t="str">
        <f>+IF($C1340="","",IF(CDR!N1341="PALETTE","",CDR!M1341))</f>
        <v/>
      </c>
      <c r="AC1340" t="str">
        <f t="shared" si="166"/>
        <v/>
      </c>
      <c r="AD1340" t="str">
        <f>+IF($C1340="","",CDR!$J$2)</f>
        <v/>
      </c>
      <c r="AE1340" t="str">
        <f>+IF(C1340="","",CDR!J1338)</f>
        <v/>
      </c>
      <c r="AF1340" t="str">
        <f t="shared" si="167"/>
        <v/>
      </c>
    </row>
    <row r="1341" spans="1:32" x14ac:dyDescent="0.25">
      <c r="A1341" t="str">
        <f>+IF($C1341="","",IF(CDR!I1342="","",TEXT(CDR!I1342,"00000000000000")))</f>
        <v/>
      </c>
      <c r="B1341" t="str">
        <f t="shared" si="160"/>
        <v/>
      </c>
      <c r="C1341" t="str">
        <f>+IF(CDR!F1342="","",SUBSTITUTE(CDR!F1342,"CHAR (10)"," "))</f>
        <v/>
      </c>
      <c r="D1341" t="str">
        <f>+IF(CDR!F1342="","",SUBSTITUTE(CDR!F1342,"CHAR (10)"," "))</f>
        <v/>
      </c>
      <c r="E1341" t="str">
        <f t="shared" si="161"/>
        <v/>
      </c>
      <c r="F1341" t="str">
        <f>+IF($C1341="","",IF(CDR!G1342="BIO","Oui","Non"))</f>
        <v/>
      </c>
      <c r="G1341" t="str">
        <f>+IF($C1341="","",IF(CDR!D1342="DOMEDIA","MDD",IF(CDR!D1342="APTA","MDD",IF(CDR!D1342="TOP BUDGET","Premier Prix","MN"))))</f>
        <v/>
      </c>
      <c r="H1341" t="str">
        <f>+IF($C1341="","",CDR!D1342)</f>
        <v/>
      </c>
      <c r="K1341" t="str">
        <f>+IF($C1341="","",CDR!$E$2)</f>
        <v/>
      </c>
      <c r="L1341" t="str">
        <f>+IF($C1341="","",CDR!$G$2)</f>
        <v/>
      </c>
      <c r="M1341" t="str">
        <f>+IF($C1341="","",CDR!AN1342)</f>
        <v/>
      </c>
      <c r="N1341" t="str">
        <f>+IF($C1341="","",CDR!AO1342)</f>
        <v/>
      </c>
      <c r="P1341" t="str">
        <f t="shared" si="162"/>
        <v/>
      </c>
      <c r="Q1341" t="str">
        <f>+IF($C1341="","",CDR!A1342)</f>
        <v/>
      </c>
      <c r="S1341" t="str">
        <f t="shared" si="163"/>
        <v/>
      </c>
      <c r="T1341" t="str">
        <f t="shared" si="164"/>
        <v/>
      </c>
      <c r="U1341" t="str">
        <f t="shared" si="165"/>
        <v/>
      </c>
      <c r="V1341" t="str">
        <f>+IF(C1341="","",IF(CDR!L1342="VRAC","Composant sans Colisage","Homogène"))</f>
        <v/>
      </c>
      <c r="W1341" t="str">
        <f>+IF(C1341="","",IF(CDR!L1342="VRAC","EACH",IF(CDR!L1342="COLIS","COLIS (CARTON FARDEAU DISPLAY)","PALETTE - BOX")))</f>
        <v/>
      </c>
      <c r="X1341" t="str">
        <f>+IF($C1341="","",IF(CDR!L1342="PALETTE",CDR!M1342,""))</f>
        <v/>
      </c>
      <c r="Z1341" t="str">
        <f>+IF($C1341="","",IF(CDR!N1342="PALETTE","",CDR!M1342))</f>
        <v/>
      </c>
      <c r="AC1341" t="str">
        <f t="shared" si="166"/>
        <v/>
      </c>
      <c r="AD1341" t="str">
        <f>+IF($C1341="","",CDR!$J$2)</f>
        <v/>
      </c>
      <c r="AE1341" t="str">
        <f>+IF(C1341="","",CDR!J1339)</f>
        <v/>
      </c>
      <c r="AF1341" t="str">
        <f t="shared" si="167"/>
        <v/>
      </c>
    </row>
    <row r="1342" spans="1:32" x14ac:dyDescent="0.25">
      <c r="A1342" t="str">
        <f>+IF($C1342="","",IF(CDR!I1343="","",TEXT(CDR!I1343,"00000000000000")))</f>
        <v/>
      </c>
      <c r="B1342" t="str">
        <f t="shared" si="160"/>
        <v/>
      </c>
      <c r="C1342" t="str">
        <f>+IF(CDR!F1343="","",SUBSTITUTE(CDR!F1343,"CHAR (10)"," "))</f>
        <v/>
      </c>
      <c r="D1342" t="str">
        <f>+IF(CDR!F1343="","",SUBSTITUTE(CDR!F1343,"CHAR (10)"," "))</f>
        <v/>
      </c>
      <c r="E1342" t="str">
        <f t="shared" si="161"/>
        <v/>
      </c>
      <c r="F1342" t="str">
        <f>+IF($C1342="","",IF(CDR!G1343="BIO","Oui","Non"))</f>
        <v/>
      </c>
      <c r="G1342" t="str">
        <f>+IF($C1342="","",IF(CDR!D1343="DOMEDIA","MDD",IF(CDR!D1343="APTA","MDD",IF(CDR!D1343="TOP BUDGET","Premier Prix","MN"))))</f>
        <v/>
      </c>
      <c r="H1342" t="str">
        <f>+IF($C1342="","",CDR!D1343)</f>
        <v/>
      </c>
      <c r="K1342" t="str">
        <f>+IF($C1342="","",CDR!$E$2)</f>
        <v/>
      </c>
      <c r="L1342" t="str">
        <f>+IF($C1342="","",CDR!$G$2)</f>
        <v/>
      </c>
      <c r="M1342" t="str">
        <f>+IF($C1342="","",CDR!AN1343)</f>
        <v/>
      </c>
      <c r="N1342" t="str">
        <f>+IF($C1342="","",CDR!AO1343)</f>
        <v/>
      </c>
      <c r="P1342" t="str">
        <f t="shared" si="162"/>
        <v/>
      </c>
      <c r="Q1342" t="str">
        <f>+IF($C1342="","",CDR!A1343)</f>
        <v/>
      </c>
      <c r="S1342" t="str">
        <f t="shared" si="163"/>
        <v/>
      </c>
      <c r="T1342" t="str">
        <f t="shared" si="164"/>
        <v/>
      </c>
      <c r="U1342" t="str">
        <f t="shared" si="165"/>
        <v/>
      </c>
      <c r="V1342" t="str">
        <f>+IF(C1342="","",IF(CDR!L1343="VRAC","Composant sans Colisage","Homogène"))</f>
        <v/>
      </c>
      <c r="W1342" t="str">
        <f>+IF(C1342="","",IF(CDR!L1343="VRAC","EACH",IF(CDR!L1343="COLIS","COLIS (CARTON FARDEAU DISPLAY)","PALETTE - BOX")))</f>
        <v/>
      </c>
      <c r="X1342" t="str">
        <f>+IF($C1342="","",IF(CDR!L1343="PALETTE",CDR!M1343,""))</f>
        <v/>
      </c>
      <c r="Z1342" t="str">
        <f>+IF($C1342="","",IF(CDR!N1343="PALETTE","",CDR!M1343))</f>
        <v/>
      </c>
      <c r="AC1342" t="str">
        <f t="shared" si="166"/>
        <v/>
      </c>
      <c r="AD1342" t="str">
        <f>+IF($C1342="","",CDR!$J$2)</f>
        <v/>
      </c>
      <c r="AE1342" t="str">
        <f>+IF(C1342="","",CDR!J1340)</f>
        <v/>
      </c>
      <c r="AF1342" t="str">
        <f t="shared" si="167"/>
        <v/>
      </c>
    </row>
    <row r="1343" spans="1:32" x14ac:dyDescent="0.25">
      <c r="A1343" t="str">
        <f>+IF($C1343="","",IF(CDR!I1344="","",TEXT(CDR!I1344,"00000000000000")))</f>
        <v/>
      </c>
      <c r="B1343" t="str">
        <f t="shared" si="160"/>
        <v/>
      </c>
      <c r="C1343" t="str">
        <f>+IF(CDR!F1344="","",SUBSTITUTE(CDR!F1344,"CHAR (10)"," "))</f>
        <v/>
      </c>
      <c r="D1343" t="str">
        <f>+IF(CDR!F1344="","",SUBSTITUTE(CDR!F1344,"CHAR (10)"," "))</f>
        <v/>
      </c>
      <c r="E1343" t="str">
        <f t="shared" si="161"/>
        <v/>
      </c>
      <c r="F1343" t="str">
        <f>+IF($C1343="","",IF(CDR!G1344="BIO","Oui","Non"))</f>
        <v/>
      </c>
      <c r="G1343" t="str">
        <f>+IF($C1343="","",IF(CDR!D1344="DOMEDIA","MDD",IF(CDR!D1344="APTA","MDD",IF(CDR!D1344="TOP BUDGET","Premier Prix","MN"))))</f>
        <v/>
      </c>
      <c r="H1343" t="str">
        <f>+IF($C1343="","",CDR!D1344)</f>
        <v/>
      </c>
      <c r="K1343" t="str">
        <f>+IF($C1343="","",CDR!$E$2)</f>
        <v/>
      </c>
      <c r="L1343" t="str">
        <f>+IF($C1343="","",CDR!$G$2)</f>
        <v/>
      </c>
      <c r="M1343" t="str">
        <f>+IF($C1343="","",CDR!AN1344)</f>
        <v/>
      </c>
      <c r="N1343" t="str">
        <f>+IF($C1343="","",CDR!AO1344)</f>
        <v/>
      </c>
      <c r="P1343" t="str">
        <f t="shared" si="162"/>
        <v/>
      </c>
      <c r="Q1343" t="str">
        <f>+IF($C1343="","",CDR!A1344)</f>
        <v/>
      </c>
      <c r="S1343" t="str">
        <f t="shared" si="163"/>
        <v/>
      </c>
      <c r="T1343" t="str">
        <f t="shared" si="164"/>
        <v/>
      </c>
      <c r="U1343" t="str">
        <f t="shared" si="165"/>
        <v/>
      </c>
      <c r="V1343" t="str">
        <f>+IF(C1343="","",IF(CDR!L1344="VRAC","Composant sans Colisage","Homogène"))</f>
        <v/>
      </c>
      <c r="W1343" t="str">
        <f>+IF(C1343="","",IF(CDR!L1344="VRAC","EACH",IF(CDR!L1344="COLIS","COLIS (CARTON FARDEAU DISPLAY)","PALETTE - BOX")))</f>
        <v/>
      </c>
      <c r="X1343" t="str">
        <f>+IF($C1343="","",IF(CDR!L1344="PALETTE",CDR!M1344,""))</f>
        <v/>
      </c>
      <c r="Z1343" t="str">
        <f>+IF($C1343="","",IF(CDR!N1344="PALETTE","",CDR!M1344))</f>
        <v/>
      </c>
      <c r="AC1343" t="str">
        <f t="shared" si="166"/>
        <v/>
      </c>
      <c r="AD1343" t="str">
        <f>+IF($C1343="","",CDR!$J$2)</f>
        <v/>
      </c>
      <c r="AE1343" t="str">
        <f>+IF(C1343="","",CDR!J1341)</f>
        <v/>
      </c>
      <c r="AF1343" t="str">
        <f t="shared" si="167"/>
        <v/>
      </c>
    </row>
    <row r="1344" spans="1:32" x14ac:dyDescent="0.25">
      <c r="A1344" t="str">
        <f>+IF($C1344="","",IF(CDR!I1345="","",TEXT(CDR!I1345,"00000000000000")))</f>
        <v/>
      </c>
      <c r="B1344" t="str">
        <f t="shared" si="160"/>
        <v/>
      </c>
      <c r="C1344" t="str">
        <f>+IF(CDR!F1345="","",SUBSTITUTE(CDR!F1345,"CHAR (10)"," "))</f>
        <v/>
      </c>
      <c r="D1344" t="str">
        <f>+IF(CDR!F1345="","",SUBSTITUTE(CDR!F1345,"CHAR (10)"," "))</f>
        <v/>
      </c>
      <c r="E1344" t="str">
        <f t="shared" si="161"/>
        <v/>
      </c>
      <c r="F1344" t="str">
        <f>+IF($C1344="","",IF(CDR!G1345="BIO","Oui","Non"))</f>
        <v/>
      </c>
      <c r="G1344" t="str">
        <f>+IF($C1344="","",IF(CDR!D1345="DOMEDIA","MDD",IF(CDR!D1345="APTA","MDD",IF(CDR!D1345="TOP BUDGET","Premier Prix","MN"))))</f>
        <v/>
      </c>
      <c r="H1344" t="str">
        <f>+IF($C1344="","",CDR!D1345)</f>
        <v/>
      </c>
      <c r="K1344" t="str">
        <f>+IF($C1344="","",CDR!$E$2)</f>
        <v/>
      </c>
      <c r="L1344" t="str">
        <f>+IF($C1344="","",CDR!$G$2)</f>
        <v/>
      </c>
      <c r="M1344" t="str">
        <f>+IF($C1344="","",CDR!AN1345)</f>
        <v/>
      </c>
      <c r="N1344" t="str">
        <f>+IF($C1344="","",CDR!AO1345)</f>
        <v/>
      </c>
      <c r="P1344" t="str">
        <f t="shared" si="162"/>
        <v/>
      </c>
      <c r="Q1344" t="str">
        <f>+IF($C1344="","",CDR!A1345)</f>
        <v/>
      </c>
      <c r="S1344" t="str">
        <f t="shared" si="163"/>
        <v/>
      </c>
      <c r="T1344" t="str">
        <f t="shared" si="164"/>
        <v/>
      </c>
      <c r="U1344" t="str">
        <f t="shared" si="165"/>
        <v/>
      </c>
      <c r="V1344" t="str">
        <f>+IF(C1344="","",IF(CDR!L1345="VRAC","Composant sans Colisage","Homogène"))</f>
        <v/>
      </c>
      <c r="W1344" t="str">
        <f>+IF(C1344="","",IF(CDR!L1345="VRAC","EACH",IF(CDR!L1345="COLIS","COLIS (CARTON FARDEAU DISPLAY)","PALETTE - BOX")))</f>
        <v/>
      </c>
      <c r="X1344" t="str">
        <f>+IF($C1344="","",IF(CDR!L1345="PALETTE",CDR!M1345,""))</f>
        <v/>
      </c>
      <c r="Z1344" t="str">
        <f>+IF($C1344="","",IF(CDR!N1345="PALETTE","",CDR!M1345))</f>
        <v/>
      </c>
      <c r="AC1344" t="str">
        <f t="shared" si="166"/>
        <v/>
      </c>
      <c r="AD1344" t="str">
        <f>+IF($C1344="","",CDR!$J$2)</f>
        <v/>
      </c>
      <c r="AE1344" t="str">
        <f>+IF(C1344="","",CDR!J1342)</f>
        <v/>
      </c>
      <c r="AF1344" t="str">
        <f t="shared" si="167"/>
        <v/>
      </c>
    </row>
    <row r="1345" spans="1:32" x14ac:dyDescent="0.25">
      <c r="A1345" t="str">
        <f>+IF($C1345="","",IF(CDR!I1346="","",TEXT(CDR!I1346,"00000000000000")))</f>
        <v/>
      </c>
      <c r="B1345" t="str">
        <f t="shared" si="160"/>
        <v/>
      </c>
      <c r="C1345" t="str">
        <f>+IF(CDR!F1346="","",SUBSTITUTE(CDR!F1346,"CHAR (10)"," "))</f>
        <v/>
      </c>
      <c r="D1345" t="str">
        <f>+IF(CDR!F1346="","",SUBSTITUTE(CDR!F1346,"CHAR (10)"," "))</f>
        <v/>
      </c>
      <c r="E1345" t="str">
        <f t="shared" si="161"/>
        <v/>
      </c>
      <c r="F1345" t="str">
        <f>+IF($C1345="","",IF(CDR!G1346="BIO","Oui","Non"))</f>
        <v/>
      </c>
      <c r="G1345" t="str">
        <f>+IF($C1345="","",IF(CDR!D1346="DOMEDIA","MDD",IF(CDR!D1346="APTA","MDD",IF(CDR!D1346="TOP BUDGET","Premier Prix","MN"))))</f>
        <v/>
      </c>
      <c r="H1345" t="str">
        <f>+IF($C1345="","",CDR!D1346)</f>
        <v/>
      </c>
      <c r="K1345" t="str">
        <f>+IF($C1345="","",CDR!$E$2)</f>
        <v/>
      </c>
      <c r="L1345" t="str">
        <f>+IF($C1345="","",CDR!$G$2)</f>
        <v/>
      </c>
      <c r="M1345" t="str">
        <f>+IF($C1345="","",CDR!AN1346)</f>
        <v/>
      </c>
      <c r="N1345" t="str">
        <f>+IF($C1345="","",CDR!AO1346)</f>
        <v/>
      </c>
      <c r="P1345" t="str">
        <f t="shared" si="162"/>
        <v/>
      </c>
      <c r="Q1345" t="str">
        <f>+IF($C1345="","",CDR!A1346)</f>
        <v/>
      </c>
      <c r="S1345" t="str">
        <f t="shared" si="163"/>
        <v/>
      </c>
      <c r="T1345" t="str">
        <f t="shared" si="164"/>
        <v/>
      </c>
      <c r="U1345" t="str">
        <f t="shared" si="165"/>
        <v/>
      </c>
      <c r="V1345" t="str">
        <f>+IF(C1345="","",IF(CDR!L1346="VRAC","Composant sans Colisage","Homogène"))</f>
        <v/>
      </c>
      <c r="W1345" t="str">
        <f>+IF(C1345="","",IF(CDR!L1346="VRAC","EACH",IF(CDR!L1346="COLIS","COLIS (CARTON FARDEAU DISPLAY)","PALETTE - BOX")))</f>
        <v/>
      </c>
      <c r="X1345" t="str">
        <f>+IF($C1345="","",IF(CDR!L1346="PALETTE",CDR!M1346,""))</f>
        <v/>
      </c>
      <c r="Z1345" t="str">
        <f>+IF($C1345="","",IF(CDR!N1346="PALETTE","",CDR!M1346))</f>
        <v/>
      </c>
      <c r="AC1345" t="str">
        <f t="shared" si="166"/>
        <v/>
      </c>
      <c r="AD1345" t="str">
        <f>+IF($C1345="","",CDR!$J$2)</f>
        <v/>
      </c>
      <c r="AE1345" t="str">
        <f>+IF(C1345="","",CDR!J1343)</f>
        <v/>
      </c>
      <c r="AF1345" t="str">
        <f t="shared" si="167"/>
        <v/>
      </c>
    </row>
    <row r="1346" spans="1:32" x14ac:dyDescent="0.25">
      <c r="A1346" t="str">
        <f>+IF($C1346="","",IF(CDR!I1347="","",TEXT(CDR!I1347,"00000000000000")))</f>
        <v/>
      </c>
      <c r="B1346" t="str">
        <f t="shared" si="160"/>
        <v/>
      </c>
      <c r="C1346" t="str">
        <f>+IF(CDR!F1347="","",SUBSTITUTE(CDR!F1347,"CHAR (10)"," "))</f>
        <v/>
      </c>
      <c r="D1346" t="str">
        <f>+IF(CDR!F1347="","",SUBSTITUTE(CDR!F1347,"CHAR (10)"," "))</f>
        <v/>
      </c>
      <c r="E1346" t="str">
        <f t="shared" si="161"/>
        <v/>
      </c>
      <c r="F1346" t="str">
        <f>+IF($C1346="","",IF(CDR!G1347="BIO","Oui","Non"))</f>
        <v/>
      </c>
      <c r="G1346" t="str">
        <f>+IF($C1346="","",IF(CDR!D1347="DOMEDIA","MDD",IF(CDR!D1347="APTA","MDD",IF(CDR!D1347="TOP BUDGET","Premier Prix","MN"))))</f>
        <v/>
      </c>
      <c r="H1346" t="str">
        <f>+IF($C1346="","",CDR!D1347)</f>
        <v/>
      </c>
      <c r="K1346" t="str">
        <f>+IF($C1346="","",CDR!$E$2)</f>
        <v/>
      </c>
      <c r="L1346" t="str">
        <f>+IF($C1346="","",CDR!$G$2)</f>
        <v/>
      </c>
      <c r="M1346" t="str">
        <f>+IF($C1346="","",CDR!AN1347)</f>
        <v/>
      </c>
      <c r="N1346" t="str">
        <f>+IF($C1346="","",CDR!AO1347)</f>
        <v/>
      </c>
      <c r="P1346" t="str">
        <f t="shared" si="162"/>
        <v/>
      </c>
      <c r="Q1346" t="str">
        <f>+IF($C1346="","",CDR!A1347)</f>
        <v/>
      </c>
      <c r="S1346" t="str">
        <f t="shared" si="163"/>
        <v/>
      </c>
      <c r="T1346" t="str">
        <f t="shared" si="164"/>
        <v/>
      </c>
      <c r="U1346" t="str">
        <f t="shared" si="165"/>
        <v/>
      </c>
      <c r="V1346" t="str">
        <f>+IF(C1346="","",IF(CDR!L1347="VRAC","Composant sans Colisage","Homogène"))</f>
        <v/>
      </c>
      <c r="W1346" t="str">
        <f>+IF(C1346="","",IF(CDR!L1347="VRAC","EACH",IF(CDR!L1347="COLIS","COLIS (CARTON FARDEAU DISPLAY)","PALETTE - BOX")))</f>
        <v/>
      </c>
      <c r="X1346" t="str">
        <f>+IF($C1346="","",IF(CDR!L1347="PALETTE",CDR!M1347,""))</f>
        <v/>
      </c>
      <c r="Z1346" t="str">
        <f>+IF($C1346="","",IF(CDR!N1347="PALETTE","",CDR!M1347))</f>
        <v/>
      </c>
      <c r="AC1346" t="str">
        <f t="shared" si="166"/>
        <v/>
      </c>
      <c r="AD1346" t="str">
        <f>+IF($C1346="","",CDR!$J$2)</f>
        <v/>
      </c>
      <c r="AE1346" t="str">
        <f>+IF(C1346="","",CDR!J1344)</f>
        <v/>
      </c>
      <c r="AF1346" t="str">
        <f t="shared" si="167"/>
        <v/>
      </c>
    </row>
    <row r="1347" spans="1:32" x14ac:dyDescent="0.25">
      <c r="A1347" t="str">
        <f>+IF($C1347="","",IF(CDR!I1348="","",TEXT(CDR!I1348,"00000000000000")))</f>
        <v/>
      </c>
      <c r="B1347" t="str">
        <f t="shared" si="160"/>
        <v/>
      </c>
      <c r="C1347" t="str">
        <f>+IF(CDR!F1348="","",SUBSTITUTE(CDR!F1348,"CHAR (10)"," "))</f>
        <v/>
      </c>
      <c r="D1347" t="str">
        <f>+IF(CDR!F1348="","",SUBSTITUTE(CDR!F1348,"CHAR (10)"," "))</f>
        <v/>
      </c>
      <c r="E1347" t="str">
        <f t="shared" si="161"/>
        <v/>
      </c>
      <c r="F1347" t="str">
        <f>+IF($C1347="","",IF(CDR!G1348="BIO","Oui","Non"))</f>
        <v/>
      </c>
      <c r="G1347" t="str">
        <f>+IF($C1347="","",IF(CDR!D1348="DOMEDIA","MDD",IF(CDR!D1348="APTA","MDD",IF(CDR!D1348="TOP BUDGET","Premier Prix","MN"))))</f>
        <v/>
      </c>
      <c r="H1347" t="str">
        <f>+IF($C1347="","",CDR!D1348)</f>
        <v/>
      </c>
      <c r="K1347" t="str">
        <f>+IF($C1347="","",CDR!$E$2)</f>
        <v/>
      </c>
      <c r="L1347" t="str">
        <f>+IF($C1347="","",CDR!$G$2)</f>
        <v/>
      </c>
      <c r="M1347" t="str">
        <f>+IF($C1347="","",CDR!AN1348)</f>
        <v/>
      </c>
      <c r="N1347" t="str">
        <f>+IF($C1347="","",CDR!AO1348)</f>
        <v/>
      </c>
      <c r="P1347" t="str">
        <f t="shared" si="162"/>
        <v/>
      </c>
      <c r="Q1347" t="str">
        <f>+IF($C1347="","",CDR!A1348)</f>
        <v/>
      </c>
      <c r="S1347" t="str">
        <f t="shared" si="163"/>
        <v/>
      </c>
      <c r="T1347" t="str">
        <f t="shared" si="164"/>
        <v/>
      </c>
      <c r="U1347" t="str">
        <f t="shared" si="165"/>
        <v/>
      </c>
      <c r="V1347" t="str">
        <f>+IF(C1347="","",IF(CDR!L1348="VRAC","Composant sans Colisage","Homogène"))</f>
        <v/>
      </c>
      <c r="W1347" t="str">
        <f>+IF(C1347="","",IF(CDR!L1348="VRAC","EACH",IF(CDR!L1348="COLIS","COLIS (CARTON FARDEAU DISPLAY)","PALETTE - BOX")))</f>
        <v/>
      </c>
      <c r="X1347" t="str">
        <f>+IF($C1347="","",IF(CDR!L1348="PALETTE",CDR!M1348,""))</f>
        <v/>
      </c>
      <c r="Z1347" t="str">
        <f>+IF($C1347="","",IF(CDR!N1348="PALETTE","",CDR!M1348))</f>
        <v/>
      </c>
      <c r="AC1347" t="str">
        <f t="shared" si="166"/>
        <v/>
      </c>
      <c r="AD1347" t="str">
        <f>+IF($C1347="","",CDR!$J$2)</f>
        <v/>
      </c>
      <c r="AE1347" t="str">
        <f>+IF(C1347="","",CDR!J1345)</f>
        <v/>
      </c>
      <c r="AF1347" t="str">
        <f t="shared" si="167"/>
        <v/>
      </c>
    </row>
    <row r="1348" spans="1:32" x14ac:dyDescent="0.25">
      <c r="A1348" t="str">
        <f>+IF($C1348="","",IF(CDR!I1349="","",TEXT(CDR!I1349,"00000000000000")))</f>
        <v/>
      </c>
      <c r="B1348" t="str">
        <f t="shared" si="160"/>
        <v/>
      </c>
      <c r="C1348" t="str">
        <f>+IF(CDR!F1349="","",SUBSTITUTE(CDR!F1349,"CHAR (10)"," "))</f>
        <v/>
      </c>
      <c r="D1348" t="str">
        <f>+IF(CDR!F1349="","",SUBSTITUTE(CDR!F1349,"CHAR (10)"," "))</f>
        <v/>
      </c>
      <c r="E1348" t="str">
        <f t="shared" si="161"/>
        <v/>
      </c>
      <c r="F1348" t="str">
        <f>+IF($C1348="","",IF(CDR!G1349="BIO","Oui","Non"))</f>
        <v/>
      </c>
      <c r="G1348" t="str">
        <f>+IF($C1348="","",IF(CDR!D1349="DOMEDIA","MDD",IF(CDR!D1349="APTA","MDD",IF(CDR!D1349="TOP BUDGET","Premier Prix","MN"))))</f>
        <v/>
      </c>
      <c r="H1348" t="str">
        <f>+IF($C1348="","",CDR!D1349)</f>
        <v/>
      </c>
      <c r="K1348" t="str">
        <f>+IF($C1348="","",CDR!$E$2)</f>
        <v/>
      </c>
      <c r="L1348" t="str">
        <f>+IF($C1348="","",CDR!$G$2)</f>
        <v/>
      </c>
      <c r="M1348" t="str">
        <f>+IF($C1348="","",CDR!AN1349)</f>
        <v/>
      </c>
      <c r="N1348" t="str">
        <f>+IF($C1348="","",CDR!AO1349)</f>
        <v/>
      </c>
      <c r="P1348" t="str">
        <f t="shared" si="162"/>
        <v/>
      </c>
      <c r="Q1348" t="str">
        <f>+IF($C1348="","",CDR!A1349)</f>
        <v/>
      </c>
      <c r="S1348" t="str">
        <f t="shared" si="163"/>
        <v/>
      </c>
      <c r="T1348" t="str">
        <f t="shared" si="164"/>
        <v/>
      </c>
      <c r="U1348" t="str">
        <f t="shared" si="165"/>
        <v/>
      </c>
      <c r="V1348" t="str">
        <f>+IF(C1348="","",IF(CDR!L1349="VRAC","Composant sans Colisage","Homogène"))</f>
        <v/>
      </c>
      <c r="W1348" t="str">
        <f>+IF(C1348="","",IF(CDR!L1349="VRAC","EACH",IF(CDR!L1349="COLIS","COLIS (CARTON FARDEAU DISPLAY)","PALETTE - BOX")))</f>
        <v/>
      </c>
      <c r="X1348" t="str">
        <f>+IF($C1348="","",IF(CDR!L1349="PALETTE",CDR!M1349,""))</f>
        <v/>
      </c>
      <c r="Z1348" t="str">
        <f>+IF($C1348="","",IF(CDR!N1349="PALETTE","",CDR!M1349))</f>
        <v/>
      </c>
      <c r="AC1348" t="str">
        <f t="shared" si="166"/>
        <v/>
      </c>
      <c r="AD1348" t="str">
        <f>+IF($C1348="","",CDR!$J$2)</f>
        <v/>
      </c>
      <c r="AE1348" t="str">
        <f>+IF(C1348="","",CDR!J1346)</f>
        <v/>
      </c>
      <c r="AF1348" t="str">
        <f t="shared" si="167"/>
        <v/>
      </c>
    </row>
    <row r="1349" spans="1:32" x14ac:dyDescent="0.25">
      <c r="A1349" t="str">
        <f>+IF($C1349="","",IF(CDR!I1350="","",TEXT(CDR!I1350,"00000000000000")))</f>
        <v/>
      </c>
      <c r="B1349" t="str">
        <f t="shared" ref="B1349:B1412" si="168">+IF(C1349="","","1")</f>
        <v/>
      </c>
      <c r="C1349" t="str">
        <f>+IF(CDR!F1350="","",SUBSTITUTE(CDR!F1350,"CHAR (10)"," "))</f>
        <v/>
      </c>
      <c r="D1349" t="str">
        <f>+IF(CDR!F1350="","",SUBSTITUTE(CDR!F1350,"CHAR (10)"," "))</f>
        <v/>
      </c>
      <c r="E1349" t="str">
        <f t="shared" ref="E1349:E1412" si="169">+IF($C1349="","",LEFT(D1349,25))</f>
        <v/>
      </c>
      <c r="F1349" t="str">
        <f>+IF($C1349="","",IF(CDR!G1350="BIO","Oui","Non"))</f>
        <v/>
      </c>
      <c r="G1349" t="str">
        <f>+IF($C1349="","",IF(CDR!D1350="DOMEDIA","MDD",IF(CDR!D1350="APTA","MDD",IF(CDR!D1350="TOP BUDGET","Premier Prix","MN"))))</f>
        <v/>
      </c>
      <c r="H1349" t="str">
        <f>+IF($C1349="","",CDR!D1350)</f>
        <v/>
      </c>
      <c r="K1349" t="str">
        <f>+IF($C1349="","",CDR!$E$2)</f>
        <v/>
      </c>
      <c r="L1349" t="str">
        <f>+IF($C1349="","",CDR!$G$2)</f>
        <v/>
      </c>
      <c r="M1349" t="str">
        <f>+IF($C1349="","",CDR!AN1350)</f>
        <v/>
      </c>
      <c r="N1349" t="str">
        <f>+IF($C1349="","",CDR!AO1350)</f>
        <v/>
      </c>
      <c r="P1349" t="str">
        <f t="shared" ref="P1349:P1412" si="170">+IF(C1349="","","Non")</f>
        <v/>
      </c>
      <c r="Q1349" t="str">
        <f>+IF($C1349="","",CDR!A1350)</f>
        <v/>
      </c>
      <c r="S1349" t="str">
        <f t="shared" ref="S1349:S1412" si="171">+IF(F1349="","","1")</f>
        <v/>
      </c>
      <c r="T1349" t="str">
        <f t="shared" ref="T1349:T1412" si="172">+IF($C1349="","","998")</f>
        <v/>
      </c>
      <c r="U1349" t="str">
        <f t="shared" ref="U1349:U1412" si="173">+IF($C1349="","",IF(L1349&lt;&gt;168,"Salsify",""))</f>
        <v/>
      </c>
      <c r="V1349" t="str">
        <f>+IF(C1349="","",IF(CDR!L1350="VRAC","Composant sans Colisage","Homogène"))</f>
        <v/>
      </c>
      <c r="W1349" t="str">
        <f>+IF(C1349="","",IF(CDR!L1350="VRAC","EACH",IF(CDR!L1350="COLIS","COLIS (CARTON FARDEAU DISPLAY)","PALETTE - BOX")))</f>
        <v/>
      </c>
      <c r="X1349" t="str">
        <f>+IF($C1349="","",IF(CDR!L1350="PALETTE",CDR!M1350,""))</f>
        <v/>
      </c>
      <c r="Z1349" t="str">
        <f>+IF($C1349="","",IF(CDR!N1350="PALETTE","",CDR!M1350))</f>
        <v/>
      </c>
      <c r="AC1349" t="str">
        <f t="shared" ref="AC1349:AC1412" si="174">+D1349</f>
        <v/>
      </c>
      <c r="AD1349" t="str">
        <f>+IF($C1349="","",CDR!$J$2)</f>
        <v/>
      </c>
      <c r="AE1349" t="str">
        <f>+IF(C1349="","",CDR!J1347)</f>
        <v/>
      </c>
      <c r="AF1349" t="str">
        <f t="shared" ref="AF1349:AF1412" si="175">+IF(C1349="","","DDD")</f>
        <v/>
      </c>
    </row>
    <row r="1350" spans="1:32" x14ac:dyDescent="0.25">
      <c r="A1350" t="str">
        <f>+IF($C1350="","",IF(CDR!I1351="","",TEXT(CDR!I1351,"00000000000000")))</f>
        <v/>
      </c>
      <c r="B1350" t="str">
        <f t="shared" si="168"/>
        <v/>
      </c>
      <c r="C1350" t="str">
        <f>+IF(CDR!F1351="","",SUBSTITUTE(CDR!F1351,"CHAR (10)"," "))</f>
        <v/>
      </c>
      <c r="D1350" t="str">
        <f>+IF(CDR!F1351="","",SUBSTITUTE(CDR!F1351,"CHAR (10)"," "))</f>
        <v/>
      </c>
      <c r="E1350" t="str">
        <f t="shared" si="169"/>
        <v/>
      </c>
      <c r="F1350" t="str">
        <f>+IF($C1350="","",IF(CDR!G1351="BIO","Oui","Non"))</f>
        <v/>
      </c>
      <c r="G1350" t="str">
        <f>+IF($C1350="","",IF(CDR!D1351="DOMEDIA","MDD",IF(CDR!D1351="APTA","MDD",IF(CDR!D1351="TOP BUDGET","Premier Prix","MN"))))</f>
        <v/>
      </c>
      <c r="H1350" t="str">
        <f>+IF($C1350="","",CDR!D1351)</f>
        <v/>
      </c>
      <c r="K1350" t="str">
        <f>+IF($C1350="","",CDR!$E$2)</f>
        <v/>
      </c>
      <c r="L1350" t="str">
        <f>+IF($C1350="","",CDR!$G$2)</f>
        <v/>
      </c>
      <c r="M1350" t="str">
        <f>+IF($C1350="","",CDR!AN1351)</f>
        <v/>
      </c>
      <c r="N1350" t="str">
        <f>+IF($C1350="","",CDR!AO1351)</f>
        <v/>
      </c>
      <c r="P1350" t="str">
        <f t="shared" si="170"/>
        <v/>
      </c>
      <c r="Q1350" t="str">
        <f>+IF($C1350="","",CDR!A1351)</f>
        <v/>
      </c>
      <c r="S1350" t="str">
        <f t="shared" si="171"/>
        <v/>
      </c>
      <c r="T1350" t="str">
        <f t="shared" si="172"/>
        <v/>
      </c>
      <c r="U1350" t="str">
        <f t="shared" si="173"/>
        <v/>
      </c>
      <c r="V1350" t="str">
        <f>+IF(C1350="","",IF(CDR!L1351="VRAC","Composant sans Colisage","Homogène"))</f>
        <v/>
      </c>
      <c r="W1350" t="str">
        <f>+IF(C1350="","",IF(CDR!L1351="VRAC","EACH",IF(CDR!L1351="COLIS","COLIS (CARTON FARDEAU DISPLAY)","PALETTE - BOX")))</f>
        <v/>
      </c>
      <c r="X1350" t="str">
        <f>+IF($C1350="","",IF(CDR!L1351="PALETTE",CDR!M1351,""))</f>
        <v/>
      </c>
      <c r="Z1350" t="str">
        <f>+IF($C1350="","",IF(CDR!N1351="PALETTE","",CDR!M1351))</f>
        <v/>
      </c>
      <c r="AC1350" t="str">
        <f t="shared" si="174"/>
        <v/>
      </c>
      <c r="AD1350" t="str">
        <f>+IF($C1350="","",CDR!$J$2)</f>
        <v/>
      </c>
      <c r="AE1350" t="str">
        <f>+IF(C1350="","",CDR!J1348)</f>
        <v/>
      </c>
      <c r="AF1350" t="str">
        <f t="shared" si="175"/>
        <v/>
      </c>
    </row>
    <row r="1351" spans="1:32" x14ac:dyDescent="0.25">
      <c r="A1351" t="str">
        <f>+IF($C1351="","",IF(CDR!I1352="","",TEXT(CDR!I1352,"00000000000000")))</f>
        <v/>
      </c>
      <c r="B1351" t="str">
        <f t="shared" si="168"/>
        <v/>
      </c>
      <c r="C1351" t="str">
        <f>+IF(CDR!F1352="","",SUBSTITUTE(CDR!F1352,"CHAR (10)"," "))</f>
        <v/>
      </c>
      <c r="D1351" t="str">
        <f>+IF(CDR!F1352="","",SUBSTITUTE(CDR!F1352,"CHAR (10)"," "))</f>
        <v/>
      </c>
      <c r="E1351" t="str">
        <f t="shared" si="169"/>
        <v/>
      </c>
      <c r="F1351" t="str">
        <f>+IF($C1351="","",IF(CDR!G1352="BIO","Oui","Non"))</f>
        <v/>
      </c>
      <c r="G1351" t="str">
        <f>+IF($C1351="","",IF(CDR!D1352="DOMEDIA","MDD",IF(CDR!D1352="APTA","MDD",IF(CDR!D1352="TOP BUDGET","Premier Prix","MN"))))</f>
        <v/>
      </c>
      <c r="H1351" t="str">
        <f>+IF($C1351="","",CDR!D1352)</f>
        <v/>
      </c>
      <c r="K1351" t="str">
        <f>+IF($C1351="","",CDR!$E$2)</f>
        <v/>
      </c>
      <c r="L1351" t="str">
        <f>+IF($C1351="","",CDR!$G$2)</f>
        <v/>
      </c>
      <c r="M1351" t="str">
        <f>+IF($C1351="","",CDR!AN1352)</f>
        <v/>
      </c>
      <c r="N1351" t="str">
        <f>+IF($C1351="","",CDR!AO1352)</f>
        <v/>
      </c>
      <c r="P1351" t="str">
        <f t="shared" si="170"/>
        <v/>
      </c>
      <c r="Q1351" t="str">
        <f>+IF($C1351="","",CDR!A1352)</f>
        <v/>
      </c>
      <c r="S1351" t="str">
        <f t="shared" si="171"/>
        <v/>
      </c>
      <c r="T1351" t="str">
        <f t="shared" si="172"/>
        <v/>
      </c>
      <c r="U1351" t="str">
        <f t="shared" si="173"/>
        <v/>
      </c>
      <c r="V1351" t="str">
        <f>+IF(C1351="","",IF(CDR!L1352="VRAC","Composant sans Colisage","Homogène"))</f>
        <v/>
      </c>
      <c r="W1351" t="str">
        <f>+IF(C1351="","",IF(CDR!L1352="VRAC","EACH",IF(CDR!L1352="COLIS","COLIS (CARTON FARDEAU DISPLAY)","PALETTE - BOX")))</f>
        <v/>
      </c>
      <c r="X1351" t="str">
        <f>+IF($C1351="","",IF(CDR!L1352="PALETTE",CDR!M1352,""))</f>
        <v/>
      </c>
      <c r="Z1351" t="str">
        <f>+IF($C1351="","",IF(CDR!N1352="PALETTE","",CDR!M1352))</f>
        <v/>
      </c>
      <c r="AC1351" t="str">
        <f t="shared" si="174"/>
        <v/>
      </c>
      <c r="AD1351" t="str">
        <f>+IF($C1351="","",CDR!$J$2)</f>
        <v/>
      </c>
      <c r="AE1351" t="str">
        <f>+IF(C1351="","",CDR!J1349)</f>
        <v/>
      </c>
      <c r="AF1351" t="str">
        <f t="shared" si="175"/>
        <v/>
      </c>
    </row>
    <row r="1352" spans="1:32" x14ac:dyDescent="0.25">
      <c r="A1352" t="str">
        <f>+IF($C1352="","",IF(CDR!I1353="","",TEXT(CDR!I1353,"00000000000000")))</f>
        <v/>
      </c>
      <c r="B1352" t="str">
        <f t="shared" si="168"/>
        <v/>
      </c>
      <c r="C1352" t="str">
        <f>+IF(CDR!F1353="","",SUBSTITUTE(CDR!F1353,"CHAR (10)"," "))</f>
        <v/>
      </c>
      <c r="D1352" t="str">
        <f>+IF(CDR!F1353="","",SUBSTITUTE(CDR!F1353,"CHAR (10)"," "))</f>
        <v/>
      </c>
      <c r="E1352" t="str">
        <f t="shared" si="169"/>
        <v/>
      </c>
      <c r="F1352" t="str">
        <f>+IF($C1352="","",IF(CDR!G1353="BIO","Oui","Non"))</f>
        <v/>
      </c>
      <c r="G1352" t="str">
        <f>+IF($C1352="","",IF(CDR!D1353="DOMEDIA","MDD",IF(CDR!D1353="APTA","MDD",IF(CDR!D1353="TOP BUDGET","Premier Prix","MN"))))</f>
        <v/>
      </c>
      <c r="H1352" t="str">
        <f>+IF($C1352="","",CDR!D1353)</f>
        <v/>
      </c>
      <c r="K1352" t="str">
        <f>+IF($C1352="","",CDR!$E$2)</f>
        <v/>
      </c>
      <c r="L1352" t="str">
        <f>+IF($C1352="","",CDR!$G$2)</f>
        <v/>
      </c>
      <c r="M1352" t="str">
        <f>+IF($C1352="","",CDR!AN1353)</f>
        <v/>
      </c>
      <c r="N1352" t="str">
        <f>+IF($C1352="","",CDR!AO1353)</f>
        <v/>
      </c>
      <c r="P1352" t="str">
        <f t="shared" si="170"/>
        <v/>
      </c>
      <c r="Q1352" t="str">
        <f>+IF($C1352="","",CDR!A1353)</f>
        <v/>
      </c>
      <c r="S1352" t="str">
        <f t="shared" si="171"/>
        <v/>
      </c>
      <c r="T1352" t="str">
        <f t="shared" si="172"/>
        <v/>
      </c>
      <c r="U1352" t="str">
        <f t="shared" si="173"/>
        <v/>
      </c>
      <c r="V1352" t="str">
        <f>+IF(C1352="","",IF(CDR!L1353="VRAC","Composant sans Colisage","Homogène"))</f>
        <v/>
      </c>
      <c r="W1352" t="str">
        <f>+IF(C1352="","",IF(CDR!L1353="VRAC","EACH",IF(CDR!L1353="COLIS","COLIS (CARTON FARDEAU DISPLAY)","PALETTE - BOX")))</f>
        <v/>
      </c>
      <c r="X1352" t="str">
        <f>+IF($C1352="","",IF(CDR!L1353="PALETTE",CDR!M1353,""))</f>
        <v/>
      </c>
      <c r="Z1352" t="str">
        <f>+IF($C1352="","",IF(CDR!N1353="PALETTE","",CDR!M1353))</f>
        <v/>
      </c>
      <c r="AC1352" t="str">
        <f t="shared" si="174"/>
        <v/>
      </c>
      <c r="AD1352" t="str">
        <f>+IF($C1352="","",CDR!$J$2)</f>
        <v/>
      </c>
      <c r="AE1352" t="str">
        <f>+IF(C1352="","",CDR!J1350)</f>
        <v/>
      </c>
      <c r="AF1352" t="str">
        <f t="shared" si="175"/>
        <v/>
      </c>
    </row>
    <row r="1353" spans="1:32" x14ac:dyDescent="0.25">
      <c r="A1353" t="str">
        <f>+IF($C1353="","",IF(CDR!I1354="","",TEXT(CDR!I1354,"00000000000000")))</f>
        <v/>
      </c>
      <c r="B1353" t="str">
        <f t="shared" si="168"/>
        <v/>
      </c>
      <c r="C1353" t="str">
        <f>+IF(CDR!F1354="","",SUBSTITUTE(CDR!F1354,"CHAR (10)"," "))</f>
        <v/>
      </c>
      <c r="D1353" t="str">
        <f>+IF(CDR!F1354="","",SUBSTITUTE(CDR!F1354,"CHAR (10)"," "))</f>
        <v/>
      </c>
      <c r="E1353" t="str">
        <f t="shared" si="169"/>
        <v/>
      </c>
      <c r="F1353" t="str">
        <f>+IF($C1353="","",IF(CDR!G1354="BIO","Oui","Non"))</f>
        <v/>
      </c>
      <c r="G1353" t="str">
        <f>+IF($C1353="","",IF(CDR!D1354="DOMEDIA","MDD",IF(CDR!D1354="APTA","MDD",IF(CDR!D1354="TOP BUDGET","Premier Prix","MN"))))</f>
        <v/>
      </c>
      <c r="H1353" t="str">
        <f>+IF($C1353="","",CDR!D1354)</f>
        <v/>
      </c>
      <c r="K1353" t="str">
        <f>+IF($C1353="","",CDR!$E$2)</f>
        <v/>
      </c>
      <c r="L1353" t="str">
        <f>+IF($C1353="","",CDR!$G$2)</f>
        <v/>
      </c>
      <c r="M1353" t="str">
        <f>+IF($C1353="","",CDR!AN1354)</f>
        <v/>
      </c>
      <c r="N1353" t="str">
        <f>+IF($C1353="","",CDR!AO1354)</f>
        <v/>
      </c>
      <c r="P1353" t="str">
        <f t="shared" si="170"/>
        <v/>
      </c>
      <c r="Q1353" t="str">
        <f>+IF($C1353="","",CDR!A1354)</f>
        <v/>
      </c>
      <c r="S1353" t="str">
        <f t="shared" si="171"/>
        <v/>
      </c>
      <c r="T1353" t="str">
        <f t="shared" si="172"/>
        <v/>
      </c>
      <c r="U1353" t="str">
        <f t="shared" si="173"/>
        <v/>
      </c>
      <c r="V1353" t="str">
        <f>+IF(C1353="","",IF(CDR!L1354="VRAC","Composant sans Colisage","Homogène"))</f>
        <v/>
      </c>
      <c r="W1353" t="str">
        <f>+IF(C1353="","",IF(CDR!L1354="VRAC","EACH",IF(CDR!L1354="COLIS","COLIS (CARTON FARDEAU DISPLAY)","PALETTE - BOX")))</f>
        <v/>
      </c>
      <c r="X1353" t="str">
        <f>+IF($C1353="","",IF(CDR!L1354="PALETTE",CDR!M1354,""))</f>
        <v/>
      </c>
      <c r="Z1353" t="str">
        <f>+IF($C1353="","",IF(CDR!N1354="PALETTE","",CDR!M1354))</f>
        <v/>
      </c>
      <c r="AC1353" t="str">
        <f t="shared" si="174"/>
        <v/>
      </c>
      <c r="AD1353" t="str">
        <f>+IF($C1353="","",CDR!$J$2)</f>
        <v/>
      </c>
      <c r="AE1353" t="str">
        <f>+IF(C1353="","",CDR!J1351)</f>
        <v/>
      </c>
      <c r="AF1353" t="str">
        <f t="shared" si="175"/>
        <v/>
      </c>
    </row>
    <row r="1354" spans="1:32" x14ac:dyDescent="0.25">
      <c r="A1354" t="str">
        <f>+IF($C1354="","",IF(CDR!I1355="","",TEXT(CDR!I1355,"00000000000000")))</f>
        <v/>
      </c>
      <c r="B1354" t="str">
        <f t="shared" si="168"/>
        <v/>
      </c>
      <c r="C1354" t="str">
        <f>+IF(CDR!F1355="","",SUBSTITUTE(CDR!F1355,"CHAR (10)"," "))</f>
        <v/>
      </c>
      <c r="D1354" t="str">
        <f>+IF(CDR!F1355="","",SUBSTITUTE(CDR!F1355,"CHAR (10)"," "))</f>
        <v/>
      </c>
      <c r="E1354" t="str">
        <f t="shared" si="169"/>
        <v/>
      </c>
      <c r="F1354" t="str">
        <f>+IF($C1354="","",IF(CDR!G1355="BIO","Oui","Non"))</f>
        <v/>
      </c>
      <c r="G1354" t="str">
        <f>+IF($C1354="","",IF(CDR!D1355="DOMEDIA","MDD",IF(CDR!D1355="APTA","MDD",IF(CDR!D1355="TOP BUDGET","Premier Prix","MN"))))</f>
        <v/>
      </c>
      <c r="H1354" t="str">
        <f>+IF($C1354="","",CDR!D1355)</f>
        <v/>
      </c>
      <c r="K1354" t="str">
        <f>+IF($C1354="","",CDR!$E$2)</f>
        <v/>
      </c>
      <c r="L1354" t="str">
        <f>+IF($C1354="","",CDR!$G$2)</f>
        <v/>
      </c>
      <c r="M1354" t="str">
        <f>+IF($C1354="","",CDR!AN1355)</f>
        <v/>
      </c>
      <c r="N1354" t="str">
        <f>+IF($C1354="","",CDR!AO1355)</f>
        <v/>
      </c>
      <c r="P1354" t="str">
        <f t="shared" si="170"/>
        <v/>
      </c>
      <c r="Q1354" t="str">
        <f>+IF($C1354="","",CDR!A1355)</f>
        <v/>
      </c>
      <c r="S1354" t="str">
        <f t="shared" si="171"/>
        <v/>
      </c>
      <c r="T1354" t="str">
        <f t="shared" si="172"/>
        <v/>
      </c>
      <c r="U1354" t="str">
        <f t="shared" si="173"/>
        <v/>
      </c>
      <c r="V1354" t="str">
        <f>+IF(C1354="","",IF(CDR!L1355="VRAC","Composant sans Colisage","Homogène"))</f>
        <v/>
      </c>
      <c r="W1354" t="str">
        <f>+IF(C1354="","",IF(CDR!L1355="VRAC","EACH",IF(CDR!L1355="COLIS","COLIS (CARTON FARDEAU DISPLAY)","PALETTE - BOX")))</f>
        <v/>
      </c>
      <c r="X1354" t="str">
        <f>+IF($C1354="","",IF(CDR!L1355="PALETTE",CDR!M1355,""))</f>
        <v/>
      </c>
      <c r="Z1354" t="str">
        <f>+IF($C1354="","",IF(CDR!N1355="PALETTE","",CDR!M1355))</f>
        <v/>
      </c>
      <c r="AC1354" t="str">
        <f t="shared" si="174"/>
        <v/>
      </c>
      <c r="AD1354" t="str">
        <f>+IF($C1354="","",CDR!$J$2)</f>
        <v/>
      </c>
      <c r="AE1354" t="str">
        <f>+IF(C1354="","",CDR!J1352)</f>
        <v/>
      </c>
      <c r="AF1354" t="str">
        <f t="shared" si="175"/>
        <v/>
      </c>
    </row>
    <row r="1355" spans="1:32" x14ac:dyDescent="0.25">
      <c r="A1355" t="str">
        <f>+IF($C1355="","",IF(CDR!I1356="","",TEXT(CDR!I1356,"00000000000000")))</f>
        <v/>
      </c>
      <c r="B1355" t="str">
        <f t="shared" si="168"/>
        <v/>
      </c>
      <c r="C1355" t="str">
        <f>+IF(CDR!F1356="","",SUBSTITUTE(CDR!F1356,"CHAR (10)"," "))</f>
        <v/>
      </c>
      <c r="D1355" t="str">
        <f>+IF(CDR!F1356="","",SUBSTITUTE(CDR!F1356,"CHAR (10)"," "))</f>
        <v/>
      </c>
      <c r="E1355" t="str">
        <f t="shared" si="169"/>
        <v/>
      </c>
      <c r="F1355" t="str">
        <f>+IF($C1355="","",IF(CDR!G1356="BIO","Oui","Non"))</f>
        <v/>
      </c>
      <c r="G1355" t="str">
        <f>+IF($C1355="","",IF(CDR!D1356="DOMEDIA","MDD",IF(CDR!D1356="APTA","MDD",IF(CDR!D1356="TOP BUDGET","Premier Prix","MN"))))</f>
        <v/>
      </c>
      <c r="H1355" t="str">
        <f>+IF($C1355="","",CDR!D1356)</f>
        <v/>
      </c>
      <c r="K1355" t="str">
        <f>+IF($C1355="","",CDR!$E$2)</f>
        <v/>
      </c>
      <c r="L1355" t="str">
        <f>+IF($C1355="","",CDR!$G$2)</f>
        <v/>
      </c>
      <c r="M1355" t="str">
        <f>+IF($C1355="","",CDR!AN1356)</f>
        <v/>
      </c>
      <c r="N1355" t="str">
        <f>+IF($C1355="","",CDR!AO1356)</f>
        <v/>
      </c>
      <c r="P1355" t="str">
        <f t="shared" si="170"/>
        <v/>
      </c>
      <c r="Q1355" t="str">
        <f>+IF($C1355="","",CDR!A1356)</f>
        <v/>
      </c>
      <c r="S1355" t="str">
        <f t="shared" si="171"/>
        <v/>
      </c>
      <c r="T1355" t="str">
        <f t="shared" si="172"/>
        <v/>
      </c>
      <c r="U1355" t="str">
        <f t="shared" si="173"/>
        <v/>
      </c>
      <c r="V1355" t="str">
        <f>+IF(C1355="","",IF(CDR!L1356="VRAC","Composant sans Colisage","Homogène"))</f>
        <v/>
      </c>
      <c r="W1355" t="str">
        <f>+IF(C1355="","",IF(CDR!L1356="VRAC","EACH",IF(CDR!L1356="COLIS","COLIS (CARTON FARDEAU DISPLAY)","PALETTE - BOX")))</f>
        <v/>
      </c>
      <c r="X1355" t="str">
        <f>+IF($C1355="","",IF(CDR!L1356="PALETTE",CDR!M1356,""))</f>
        <v/>
      </c>
      <c r="Z1355" t="str">
        <f>+IF($C1355="","",IF(CDR!N1356="PALETTE","",CDR!M1356))</f>
        <v/>
      </c>
      <c r="AC1355" t="str">
        <f t="shared" si="174"/>
        <v/>
      </c>
      <c r="AD1355" t="str">
        <f>+IF($C1355="","",CDR!$J$2)</f>
        <v/>
      </c>
      <c r="AE1355" t="str">
        <f>+IF(C1355="","",CDR!J1353)</f>
        <v/>
      </c>
      <c r="AF1355" t="str">
        <f t="shared" si="175"/>
        <v/>
      </c>
    </row>
    <row r="1356" spans="1:32" x14ac:dyDescent="0.25">
      <c r="A1356" t="str">
        <f>+IF($C1356="","",IF(CDR!I1357="","",TEXT(CDR!I1357,"00000000000000")))</f>
        <v/>
      </c>
      <c r="B1356" t="str">
        <f t="shared" si="168"/>
        <v/>
      </c>
      <c r="C1356" t="str">
        <f>+IF(CDR!F1357="","",SUBSTITUTE(CDR!F1357,"CHAR (10)"," "))</f>
        <v/>
      </c>
      <c r="D1356" t="str">
        <f>+IF(CDR!F1357="","",SUBSTITUTE(CDR!F1357,"CHAR (10)"," "))</f>
        <v/>
      </c>
      <c r="E1356" t="str">
        <f t="shared" si="169"/>
        <v/>
      </c>
      <c r="F1356" t="str">
        <f>+IF($C1356="","",IF(CDR!G1357="BIO","Oui","Non"))</f>
        <v/>
      </c>
      <c r="G1356" t="str">
        <f>+IF($C1356="","",IF(CDR!D1357="DOMEDIA","MDD",IF(CDR!D1357="APTA","MDD",IF(CDR!D1357="TOP BUDGET","Premier Prix","MN"))))</f>
        <v/>
      </c>
      <c r="H1356" t="str">
        <f>+IF($C1356="","",CDR!D1357)</f>
        <v/>
      </c>
      <c r="K1356" t="str">
        <f>+IF($C1356="","",CDR!$E$2)</f>
        <v/>
      </c>
      <c r="L1356" t="str">
        <f>+IF($C1356="","",CDR!$G$2)</f>
        <v/>
      </c>
      <c r="M1356" t="str">
        <f>+IF($C1356="","",CDR!AN1357)</f>
        <v/>
      </c>
      <c r="N1356" t="str">
        <f>+IF($C1356="","",CDR!AO1357)</f>
        <v/>
      </c>
      <c r="P1356" t="str">
        <f t="shared" si="170"/>
        <v/>
      </c>
      <c r="Q1356" t="str">
        <f>+IF($C1356="","",CDR!A1357)</f>
        <v/>
      </c>
      <c r="S1356" t="str">
        <f t="shared" si="171"/>
        <v/>
      </c>
      <c r="T1356" t="str">
        <f t="shared" si="172"/>
        <v/>
      </c>
      <c r="U1356" t="str">
        <f t="shared" si="173"/>
        <v/>
      </c>
      <c r="V1356" t="str">
        <f>+IF(C1356="","",IF(CDR!L1357="VRAC","Composant sans Colisage","Homogène"))</f>
        <v/>
      </c>
      <c r="W1356" t="str">
        <f>+IF(C1356="","",IF(CDR!L1357="VRAC","EACH",IF(CDR!L1357="COLIS","COLIS (CARTON FARDEAU DISPLAY)","PALETTE - BOX")))</f>
        <v/>
      </c>
      <c r="X1356" t="str">
        <f>+IF($C1356="","",IF(CDR!L1357="PALETTE",CDR!M1357,""))</f>
        <v/>
      </c>
      <c r="Z1356" t="str">
        <f>+IF($C1356="","",IF(CDR!N1357="PALETTE","",CDR!M1357))</f>
        <v/>
      </c>
      <c r="AC1356" t="str">
        <f t="shared" si="174"/>
        <v/>
      </c>
      <c r="AD1356" t="str">
        <f>+IF($C1356="","",CDR!$J$2)</f>
        <v/>
      </c>
      <c r="AE1356" t="str">
        <f>+IF(C1356="","",CDR!J1354)</f>
        <v/>
      </c>
      <c r="AF1356" t="str">
        <f t="shared" si="175"/>
        <v/>
      </c>
    </row>
    <row r="1357" spans="1:32" x14ac:dyDescent="0.25">
      <c r="A1357" t="str">
        <f>+IF($C1357="","",IF(CDR!I1358="","",TEXT(CDR!I1358,"00000000000000")))</f>
        <v/>
      </c>
      <c r="B1357" t="str">
        <f t="shared" si="168"/>
        <v/>
      </c>
      <c r="C1357" t="str">
        <f>+IF(CDR!F1358="","",SUBSTITUTE(CDR!F1358,"CHAR (10)"," "))</f>
        <v/>
      </c>
      <c r="D1357" t="str">
        <f>+IF(CDR!F1358="","",SUBSTITUTE(CDR!F1358,"CHAR (10)"," "))</f>
        <v/>
      </c>
      <c r="E1357" t="str">
        <f t="shared" si="169"/>
        <v/>
      </c>
      <c r="F1357" t="str">
        <f>+IF($C1357="","",IF(CDR!G1358="BIO","Oui","Non"))</f>
        <v/>
      </c>
      <c r="G1357" t="str">
        <f>+IF($C1357="","",IF(CDR!D1358="DOMEDIA","MDD",IF(CDR!D1358="APTA","MDD",IF(CDR!D1358="TOP BUDGET","Premier Prix","MN"))))</f>
        <v/>
      </c>
      <c r="H1357" t="str">
        <f>+IF($C1357="","",CDR!D1358)</f>
        <v/>
      </c>
      <c r="K1357" t="str">
        <f>+IF($C1357="","",CDR!$E$2)</f>
        <v/>
      </c>
      <c r="L1357" t="str">
        <f>+IF($C1357="","",CDR!$G$2)</f>
        <v/>
      </c>
      <c r="M1357" t="str">
        <f>+IF($C1357="","",CDR!AN1358)</f>
        <v/>
      </c>
      <c r="N1357" t="str">
        <f>+IF($C1357="","",CDR!AO1358)</f>
        <v/>
      </c>
      <c r="P1357" t="str">
        <f t="shared" si="170"/>
        <v/>
      </c>
      <c r="Q1357" t="str">
        <f>+IF($C1357="","",CDR!A1358)</f>
        <v/>
      </c>
      <c r="S1357" t="str">
        <f t="shared" si="171"/>
        <v/>
      </c>
      <c r="T1357" t="str">
        <f t="shared" si="172"/>
        <v/>
      </c>
      <c r="U1357" t="str">
        <f t="shared" si="173"/>
        <v/>
      </c>
      <c r="V1357" t="str">
        <f>+IF(C1357="","",IF(CDR!L1358="VRAC","Composant sans Colisage","Homogène"))</f>
        <v/>
      </c>
      <c r="W1357" t="str">
        <f>+IF(C1357="","",IF(CDR!L1358="VRAC","EACH",IF(CDR!L1358="COLIS","COLIS (CARTON FARDEAU DISPLAY)","PALETTE - BOX")))</f>
        <v/>
      </c>
      <c r="X1357" t="str">
        <f>+IF($C1357="","",IF(CDR!L1358="PALETTE",CDR!M1358,""))</f>
        <v/>
      </c>
      <c r="Z1357" t="str">
        <f>+IF($C1357="","",IF(CDR!N1358="PALETTE","",CDR!M1358))</f>
        <v/>
      </c>
      <c r="AC1357" t="str">
        <f t="shared" si="174"/>
        <v/>
      </c>
      <c r="AD1357" t="str">
        <f>+IF($C1357="","",CDR!$J$2)</f>
        <v/>
      </c>
      <c r="AE1357" t="str">
        <f>+IF(C1357="","",CDR!J1355)</f>
        <v/>
      </c>
      <c r="AF1357" t="str">
        <f t="shared" si="175"/>
        <v/>
      </c>
    </row>
    <row r="1358" spans="1:32" x14ac:dyDescent="0.25">
      <c r="A1358" t="str">
        <f>+IF($C1358="","",IF(CDR!I1359="","",TEXT(CDR!I1359,"00000000000000")))</f>
        <v/>
      </c>
      <c r="B1358" t="str">
        <f t="shared" si="168"/>
        <v/>
      </c>
      <c r="C1358" t="str">
        <f>+IF(CDR!F1359="","",SUBSTITUTE(CDR!F1359,"CHAR (10)"," "))</f>
        <v/>
      </c>
      <c r="D1358" t="str">
        <f>+IF(CDR!F1359="","",SUBSTITUTE(CDR!F1359,"CHAR (10)"," "))</f>
        <v/>
      </c>
      <c r="E1358" t="str">
        <f t="shared" si="169"/>
        <v/>
      </c>
      <c r="F1358" t="str">
        <f>+IF($C1358="","",IF(CDR!G1359="BIO","Oui","Non"))</f>
        <v/>
      </c>
      <c r="G1358" t="str">
        <f>+IF($C1358="","",IF(CDR!D1359="DOMEDIA","MDD",IF(CDR!D1359="APTA","MDD",IF(CDR!D1359="TOP BUDGET","Premier Prix","MN"))))</f>
        <v/>
      </c>
      <c r="H1358" t="str">
        <f>+IF($C1358="","",CDR!D1359)</f>
        <v/>
      </c>
      <c r="K1358" t="str">
        <f>+IF($C1358="","",CDR!$E$2)</f>
        <v/>
      </c>
      <c r="L1358" t="str">
        <f>+IF($C1358="","",CDR!$G$2)</f>
        <v/>
      </c>
      <c r="M1358" t="str">
        <f>+IF($C1358="","",CDR!AN1359)</f>
        <v/>
      </c>
      <c r="N1358" t="str">
        <f>+IF($C1358="","",CDR!AO1359)</f>
        <v/>
      </c>
      <c r="P1358" t="str">
        <f t="shared" si="170"/>
        <v/>
      </c>
      <c r="Q1358" t="str">
        <f>+IF($C1358="","",CDR!A1359)</f>
        <v/>
      </c>
      <c r="S1358" t="str">
        <f t="shared" si="171"/>
        <v/>
      </c>
      <c r="T1358" t="str">
        <f t="shared" si="172"/>
        <v/>
      </c>
      <c r="U1358" t="str">
        <f t="shared" si="173"/>
        <v/>
      </c>
      <c r="V1358" t="str">
        <f>+IF(C1358="","",IF(CDR!L1359="VRAC","Composant sans Colisage","Homogène"))</f>
        <v/>
      </c>
      <c r="W1358" t="str">
        <f>+IF(C1358="","",IF(CDR!L1359="VRAC","EACH",IF(CDR!L1359="COLIS","COLIS (CARTON FARDEAU DISPLAY)","PALETTE - BOX")))</f>
        <v/>
      </c>
      <c r="X1358" t="str">
        <f>+IF($C1358="","",IF(CDR!L1359="PALETTE",CDR!M1359,""))</f>
        <v/>
      </c>
      <c r="Z1358" t="str">
        <f>+IF($C1358="","",IF(CDR!N1359="PALETTE","",CDR!M1359))</f>
        <v/>
      </c>
      <c r="AC1358" t="str">
        <f t="shared" si="174"/>
        <v/>
      </c>
      <c r="AD1358" t="str">
        <f>+IF($C1358="","",CDR!$J$2)</f>
        <v/>
      </c>
      <c r="AE1358" t="str">
        <f>+IF(C1358="","",CDR!J1356)</f>
        <v/>
      </c>
      <c r="AF1358" t="str">
        <f t="shared" si="175"/>
        <v/>
      </c>
    </row>
    <row r="1359" spans="1:32" x14ac:dyDescent="0.25">
      <c r="A1359" t="str">
        <f>+IF($C1359="","",IF(CDR!I1360="","",TEXT(CDR!I1360,"00000000000000")))</f>
        <v/>
      </c>
      <c r="B1359" t="str">
        <f t="shared" si="168"/>
        <v/>
      </c>
      <c r="C1359" t="str">
        <f>+IF(CDR!F1360="","",SUBSTITUTE(CDR!F1360,"CHAR (10)"," "))</f>
        <v/>
      </c>
      <c r="D1359" t="str">
        <f>+IF(CDR!F1360="","",SUBSTITUTE(CDR!F1360,"CHAR (10)"," "))</f>
        <v/>
      </c>
      <c r="E1359" t="str">
        <f t="shared" si="169"/>
        <v/>
      </c>
      <c r="F1359" t="str">
        <f>+IF($C1359="","",IF(CDR!G1360="BIO","Oui","Non"))</f>
        <v/>
      </c>
      <c r="G1359" t="str">
        <f>+IF($C1359="","",IF(CDR!D1360="DOMEDIA","MDD",IF(CDR!D1360="APTA","MDD",IF(CDR!D1360="TOP BUDGET","Premier Prix","MN"))))</f>
        <v/>
      </c>
      <c r="H1359" t="str">
        <f>+IF($C1359="","",CDR!D1360)</f>
        <v/>
      </c>
      <c r="K1359" t="str">
        <f>+IF($C1359="","",CDR!$E$2)</f>
        <v/>
      </c>
      <c r="L1359" t="str">
        <f>+IF($C1359="","",CDR!$G$2)</f>
        <v/>
      </c>
      <c r="M1359" t="str">
        <f>+IF($C1359="","",CDR!AN1360)</f>
        <v/>
      </c>
      <c r="N1359" t="str">
        <f>+IF($C1359="","",CDR!AO1360)</f>
        <v/>
      </c>
      <c r="P1359" t="str">
        <f t="shared" si="170"/>
        <v/>
      </c>
      <c r="Q1359" t="str">
        <f>+IF($C1359="","",CDR!A1360)</f>
        <v/>
      </c>
      <c r="S1359" t="str">
        <f t="shared" si="171"/>
        <v/>
      </c>
      <c r="T1359" t="str">
        <f t="shared" si="172"/>
        <v/>
      </c>
      <c r="U1359" t="str">
        <f t="shared" si="173"/>
        <v/>
      </c>
      <c r="V1359" t="str">
        <f>+IF(C1359="","",IF(CDR!L1360="VRAC","Composant sans Colisage","Homogène"))</f>
        <v/>
      </c>
      <c r="W1359" t="str">
        <f>+IF(C1359="","",IF(CDR!L1360="VRAC","EACH",IF(CDR!L1360="COLIS","COLIS (CARTON FARDEAU DISPLAY)","PALETTE - BOX")))</f>
        <v/>
      </c>
      <c r="X1359" t="str">
        <f>+IF($C1359="","",IF(CDR!L1360="PALETTE",CDR!M1360,""))</f>
        <v/>
      </c>
      <c r="Z1359" t="str">
        <f>+IF($C1359="","",IF(CDR!N1360="PALETTE","",CDR!M1360))</f>
        <v/>
      </c>
      <c r="AC1359" t="str">
        <f t="shared" si="174"/>
        <v/>
      </c>
      <c r="AD1359" t="str">
        <f>+IF($C1359="","",CDR!$J$2)</f>
        <v/>
      </c>
      <c r="AE1359" t="str">
        <f>+IF(C1359="","",CDR!J1357)</f>
        <v/>
      </c>
      <c r="AF1359" t="str">
        <f t="shared" si="175"/>
        <v/>
      </c>
    </row>
    <row r="1360" spans="1:32" x14ac:dyDescent="0.25">
      <c r="A1360" t="str">
        <f>+IF($C1360="","",IF(CDR!I1361="","",TEXT(CDR!I1361,"00000000000000")))</f>
        <v/>
      </c>
      <c r="B1360" t="str">
        <f t="shared" si="168"/>
        <v/>
      </c>
      <c r="C1360" t="str">
        <f>+IF(CDR!F1361="","",SUBSTITUTE(CDR!F1361,"CHAR (10)"," "))</f>
        <v/>
      </c>
      <c r="D1360" t="str">
        <f>+IF(CDR!F1361="","",SUBSTITUTE(CDR!F1361,"CHAR (10)"," "))</f>
        <v/>
      </c>
      <c r="E1360" t="str">
        <f t="shared" si="169"/>
        <v/>
      </c>
      <c r="F1360" t="str">
        <f>+IF($C1360="","",IF(CDR!G1361="BIO","Oui","Non"))</f>
        <v/>
      </c>
      <c r="G1360" t="str">
        <f>+IF($C1360="","",IF(CDR!D1361="DOMEDIA","MDD",IF(CDR!D1361="APTA","MDD",IF(CDR!D1361="TOP BUDGET","Premier Prix","MN"))))</f>
        <v/>
      </c>
      <c r="H1360" t="str">
        <f>+IF($C1360="","",CDR!D1361)</f>
        <v/>
      </c>
      <c r="K1360" t="str">
        <f>+IF($C1360="","",CDR!$E$2)</f>
        <v/>
      </c>
      <c r="L1360" t="str">
        <f>+IF($C1360="","",CDR!$G$2)</f>
        <v/>
      </c>
      <c r="M1360" t="str">
        <f>+IF($C1360="","",CDR!AN1361)</f>
        <v/>
      </c>
      <c r="N1360" t="str">
        <f>+IF($C1360="","",CDR!AO1361)</f>
        <v/>
      </c>
      <c r="P1360" t="str">
        <f t="shared" si="170"/>
        <v/>
      </c>
      <c r="Q1360" t="str">
        <f>+IF($C1360="","",CDR!A1361)</f>
        <v/>
      </c>
      <c r="S1360" t="str">
        <f t="shared" si="171"/>
        <v/>
      </c>
      <c r="T1360" t="str">
        <f t="shared" si="172"/>
        <v/>
      </c>
      <c r="U1360" t="str">
        <f t="shared" si="173"/>
        <v/>
      </c>
      <c r="V1360" t="str">
        <f>+IF(C1360="","",IF(CDR!L1361="VRAC","Composant sans Colisage","Homogène"))</f>
        <v/>
      </c>
      <c r="W1360" t="str">
        <f>+IF(C1360="","",IF(CDR!L1361="VRAC","EACH",IF(CDR!L1361="COLIS","COLIS (CARTON FARDEAU DISPLAY)","PALETTE - BOX")))</f>
        <v/>
      </c>
      <c r="X1360" t="str">
        <f>+IF($C1360="","",IF(CDR!L1361="PALETTE",CDR!M1361,""))</f>
        <v/>
      </c>
      <c r="Z1360" t="str">
        <f>+IF($C1360="","",IF(CDR!N1361="PALETTE","",CDR!M1361))</f>
        <v/>
      </c>
      <c r="AC1360" t="str">
        <f t="shared" si="174"/>
        <v/>
      </c>
      <c r="AD1360" t="str">
        <f>+IF($C1360="","",CDR!$J$2)</f>
        <v/>
      </c>
      <c r="AE1360" t="str">
        <f>+IF(C1360="","",CDR!J1358)</f>
        <v/>
      </c>
      <c r="AF1360" t="str">
        <f t="shared" si="175"/>
        <v/>
      </c>
    </row>
    <row r="1361" spans="1:32" x14ac:dyDescent="0.25">
      <c r="A1361" t="str">
        <f>+IF($C1361="","",IF(CDR!I1362="","",TEXT(CDR!I1362,"00000000000000")))</f>
        <v/>
      </c>
      <c r="B1361" t="str">
        <f t="shared" si="168"/>
        <v/>
      </c>
      <c r="C1361" t="str">
        <f>+IF(CDR!F1362="","",SUBSTITUTE(CDR!F1362,"CHAR (10)"," "))</f>
        <v/>
      </c>
      <c r="D1361" t="str">
        <f>+IF(CDR!F1362="","",SUBSTITUTE(CDR!F1362,"CHAR (10)"," "))</f>
        <v/>
      </c>
      <c r="E1361" t="str">
        <f t="shared" si="169"/>
        <v/>
      </c>
      <c r="F1361" t="str">
        <f>+IF($C1361="","",IF(CDR!G1362="BIO","Oui","Non"))</f>
        <v/>
      </c>
      <c r="G1361" t="str">
        <f>+IF($C1361="","",IF(CDR!D1362="DOMEDIA","MDD",IF(CDR!D1362="APTA","MDD",IF(CDR!D1362="TOP BUDGET","Premier Prix","MN"))))</f>
        <v/>
      </c>
      <c r="H1361" t="str">
        <f>+IF($C1361="","",CDR!D1362)</f>
        <v/>
      </c>
      <c r="K1361" t="str">
        <f>+IF($C1361="","",CDR!$E$2)</f>
        <v/>
      </c>
      <c r="L1361" t="str">
        <f>+IF($C1361="","",CDR!$G$2)</f>
        <v/>
      </c>
      <c r="M1361" t="str">
        <f>+IF($C1361="","",CDR!AN1362)</f>
        <v/>
      </c>
      <c r="N1361" t="str">
        <f>+IF($C1361="","",CDR!AO1362)</f>
        <v/>
      </c>
      <c r="P1361" t="str">
        <f t="shared" si="170"/>
        <v/>
      </c>
      <c r="Q1361" t="str">
        <f>+IF($C1361="","",CDR!A1362)</f>
        <v/>
      </c>
      <c r="S1361" t="str">
        <f t="shared" si="171"/>
        <v/>
      </c>
      <c r="T1361" t="str">
        <f t="shared" si="172"/>
        <v/>
      </c>
      <c r="U1361" t="str">
        <f t="shared" si="173"/>
        <v/>
      </c>
      <c r="V1361" t="str">
        <f>+IF(C1361="","",IF(CDR!L1362="VRAC","Composant sans Colisage","Homogène"))</f>
        <v/>
      </c>
      <c r="W1361" t="str">
        <f>+IF(C1361="","",IF(CDR!L1362="VRAC","EACH",IF(CDR!L1362="COLIS","COLIS (CARTON FARDEAU DISPLAY)","PALETTE - BOX")))</f>
        <v/>
      </c>
      <c r="X1361" t="str">
        <f>+IF($C1361="","",IF(CDR!L1362="PALETTE",CDR!M1362,""))</f>
        <v/>
      </c>
      <c r="Z1361" t="str">
        <f>+IF($C1361="","",IF(CDR!N1362="PALETTE","",CDR!M1362))</f>
        <v/>
      </c>
      <c r="AC1361" t="str">
        <f t="shared" si="174"/>
        <v/>
      </c>
      <c r="AD1361" t="str">
        <f>+IF($C1361="","",CDR!$J$2)</f>
        <v/>
      </c>
      <c r="AE1361" t="str">
        <f>+IF(C1361="","",CDR!J1359)</f>
        <v/>
      </c>
      <c r="AF1361" t="str">
        <f t="shared" si="175"/>
        <v/>
      </c>
    </row>
    <row r="1362" spans="1:32" x14ac:dyDescent="0.25">
      <c r="A1362" t="str">
        <f>+IF($C1362="","",IF(CDR!I1363="","",TEXT(CDR!I1363,"00000000000000")))</f>
        <v/>
      </c>
      <c r="B1362" t="str">
        <f t="shared" si="168"/>
        <v/>
      </c>
      <c r="C1362" t="str">
        <f>+IF(CDR!F1363="","",SUBSTITUTE(CDR!F1363,"CHAR (10)"," "))</f>
        <v/>
      </c>
      <c r="D1362" t="str">
        <f>+IF(CDR!F1363="","",SUBSTITUTE(CDR!F1363,"CHAR (10)"," "))</f>
        <v/>
      </c>
      <c r="E1362" t="str">
        <f t="shared" si="169"/>
        <v/>
      </c>
      <c r="F1362" t="str">
        <f>+IF($C1362="","",IF(CDR!G1363="BIO","Oui","Non"))</f>
        <v/>
      </c>
      <c r="G1362" t="str">
        <f>+IF($C1362="","",IF(CDR!D1363="DOMEDIA","MDD",IF(CDR!D1363="APTA","MDD",IF(CDR!D1363="TOP BUDGET","Premier Prix","MN"))))</f>
        <v/>
      </c>
      <c r="H1362" t="str">
        <f>+IF($C1362="","",CDR!D1363)</f>
        <v/>
      </c>
      <c r="K1362" t="str">
        <f>+IF($C1362="","",CDR!$E$2)</f>
        <v/>
      </c>
      <c r="L1362" t="str">
        <f>+IF($C1362="","",CDR!$G$2)</f>
        <v/>
      </c>
      <c r="M1362" t="str">
        <f>+IF($C1362="","",CDR!AN1363)</f>
        <v/>
      </c>
      <c r="N1362" t="str">
        <f>+IF($C1362="","",CDR!AO1363)</f>
        <v/>
      </c>
      <c r="P1362" t="str">
        <f t="shared" si="170"/>
        <v/>
      </c>
      <c r="Q1362" t="str">
        <f>+IF($C1362="","",CDR!A1363)</f>
        <v/>
      </c>
      <c r="S1362" t="str">
        <f t="shared" si="171"/>
        <v/>
      </c>
      <c r="T1362" t="str">
        <f t="shared" si="172"/>
        <v/>
      </c>
      <c r="U1362" t="str">
        <f t="shared" si="173"/>
        <v/>
      </c>
      <c r="V1362" t="str">
        <f>+IF(C1362="","",IF(CDR!L1363="VRAC","Composant sans Colisage","Homogène"))</f>
        <v/>
      </c>
      <c r="W1362" t="str">
        <f>+IF(C1362="","",IF(CDR!L1363="VRAC","EACH",IF(CDR!L1363="COLIS","COLIS (CARTON FARDEAU DISPLAY)","PALETTE - BOX")))</f>
        <v/>
      </c>
      <c r="X1362" t="str">
        <f>+IF($C1362="","",IF(CDR!L1363="PALETTE",CDR!M1363,""))</f>
        <v/>
      </c>
      <c r="Z1362" t="str">
        <f>+IF($C1362="","",IF(CDR!N1363="PALETTE","",CDR!M1363))</f>
        <v/>
      </c>
      <c r="AC1362" t="str">
        <f t="shared" si="174"/>
        <v/>
      </c>
      <c r="AD1362" t="str">
        <f>+IF($C1362="","",CDR!$J$2)</f>
        <v/>
      </c>
      <c r="AE1362" t="str">
        <f>+IF(C1362="","",CDR!J1360)</f>
        <v/>
      </c>
      <c r="AF1362" t="str">
        <f t="shared" si="175"/>
        <v/>
      </c>
    </row>
    <row r="1363" spans="1:32" x14ac:dyDescent="0.25">
      <c r="A1363" t="str">
        <f>+IF($C1363="","",IF(CDR!I1364="","",TEXT(CDR!I1364,"00000000000000")))</f>
        <v/>
      </c>
      <c r="B1363" t="str">
        <f t="shared" si="168"/>
        <v/>
      </c>
      <c r="C1363" t="str">
        <f>+IF(CDR!F1364="","",SUBSTITUTE(CDR!F1364,"CHAR (10)"," "))</f>
        <v/>
      </c>
      <c r="D1363" t="str">
        <f>+IF(CDR!F1364="","",SUBSTITUTE(CDR!F1364,"CHAR (10)"," "))</f>
        <v/>
      </c>
      <c r="E1363" t="str">
        <f t="shared" si="169"/>
        <v/>
      </c>
      <c r="F1363" t="str">
        <f>+IF($C1363="","",IF(CDR!G1364="BIO","Oui","Non"))</f>
        <v/>
      </c>
      <c r="G1363" t="str">
        <f>+IF($C1363="","",IF(CDR!D1364="DOMEDIA","MDD",IF(CDR!D1364="APTA","MDD",IF(CDR!D1364="TOP BUDGET","Premier Prix","MN"))))</f>
        <v/>
      </c>
      <c r="H1363" t="str">
        <f>+IF($C1363="","",CDR!D1364)</f>
        <v/>
      </c>
      <c r="K1363" t="str">
        <f>+IF($C1363="","",CDR!$E$2)</f>
        <v/>
      </c>
      <c r="L1363" t="str">
        <f>+IF($C1363="","",CDR!$G$2)</f>
        <v/>
      </c>
      <c r="M1363" t="str">
        <f>+IF($C1363="","",CDR!AN1364)</f>
        <v/>
      </c>
      <c r="N1363" t="str">
        <f>+IF($C1363="","",CDR!AO1364)</f>
        <v/>
      </c>
      <c r="P1363" t="str">
        <f t="shared" si="170"/>
        <v/>
      </c>
      <c r="Q1363" t="str">
        <f>+IF($C1363="","",CDR!A1364)</f>
        <v/>
      </c>
      <c r="S1363" t="str">
        <f t="shared" si="171"/>
        <v/>
      </c>
      <c r="T1363" t="str">
        <f t="shared" si="172"/>
        <v/>
      </c>
      <c r="U1363" t="str">
        <f t="shared" si="173"/>
        <v/>
      </c>
      <c r="V1363" t="str">
        <f>+IF(C1363="","",IF(CDR!L1364="VRAC","Composant sans Colisage","Homogène"))</f>
        <v/>
      </c>
      <c r="W1363" t="str">
        <f>+IF(C1363="","",IF(CDR!L1364="VRAC","EACH",IF(CDR!L1364="COLIS","COLIS (CARTON FARDEAU DISPLAY)","PALETTE - BOX")))</f>
        <v/>
      </c>
      <c r="X1363" t="str">
        <f>+IF($C1363="","",IF(CDR!L1364="PALETTE",CDR!M1364,""))</f>
        <v/>
      </c>
      <c r="Z1363" t="str">
        <f>+IF($C1363="","",IF(CDR!N1364="PALETTE","",CDR!M1364))</f>
        <v/>
      </c>
      <c r="AC1363" t="str">
        <f t="shared" si="174"/>
        <v/>
      </c>
      <c r="AD1363" t="str">
        <f>+IF($C1363="","",CDR!$J$2)</f>
        <v/>
      </c>
      <c r="AE1363" t="str">
        <f>+IF(C1363="","",CDR!J1361)</f>
        <v/>
      </c>
      <c r="AF1363" t="str">
        <f t="shared" si="175"/>
        <v/>
      </c>
    </row>
    <row r="1364" spans="1:32" x14ac:dyDescent="0.25">
      <c r="A1364" t="str">
        <f>+IF($C1364="","",IF(CDR!I1365="","",TEXT(CDR!I1365,"00000000000000")))</f>
        <v/>
      </c>
      <c r="B1364" t="str">
        <f t="shared" si="168"/>
        <v/>
      </c>
      <c r="C1364" t="str">
        <f>+IF(CDR!F1365="","",SUBSTITUTE(CDR!F1365,"CHAR (10)"," "))</f>
        <v/>
      </c>
      <c r="D1364" t="str">
        <f>+IF(CDR!F1365="","",SUBSTITUTE(CDR!F1365,"CHAR (10)"," "))</f>
        <v/>
      </c>
      <c r="E1364" t="str">
        <f t="shared" si="169"/>
        <v/>
      </c>
      <c r="F1364" t="str">
        <f>+IF($C1364="","",IF(CDR!G1365="BIO","Oui","Non"))</f>
        <v/>
      </c>
      <c r="G1364" t="str">
        <f>+IF($C1364="","",IF(CDR!D1365="DOMEDIA","MDD",IF(CDR!D1365="APTA","MDD",IF(CDR!D1365="TOP BUDGET","Premier Prix","MN"))))</f>
        <v/>
      </c>
      <c r="H1364" t="str">
        <f>+IF($C1364="","",CDR!D1365)</f>
        <v/>
      </c>
      <c r="K1364" t="str">
        <f>+IF($C1364="","",CDR!$E$2)</f>
        <v/>
      </c>
      <c r="L1364" t="str">
        <f>+IF($C1364="","",CDR!$G$2)</f>
        <v/>
      </c>
      <c r="M1364" t="str">
        <f>+IF($C1364="","",CDR!AN1365)</f>
        <v/>
      </c>
      <c r="N1364" t="str">
        <f>+IF($C1364="","",CDR!AO1365)</f>
        <v/>
      </c>
      <c r="P1364" t="str">
        <f t="shared" si="170"/>
        <v/>
      </c>
      <c r="Q1364" t="str">
        <f>+IF($C1364="","",CDR!A1365)</f>
        <v/>
      </c>
      <c r="S1364" t="str">
        <f t="shared" si="171"/>
        <v/>
      </c>
      <c r="T1364" t="str">
        <f t="shared" si="172"/>
        <v/>
      </c>
      <c r="U1364" t="str">
        <f t="shared" si="173"/>
        <v/>
      </c>
      <c r="V1364" t="str">
        <f>+IF(C1364="","",IF(CDR!L1365="VRAC","Composant sans Colisage","Homogène"))</f>
        <v/>
      </c>
      <c r="W1364" t="str">
        <f>+IF(C1364="","",IF(CDR!L1365="VRAC","EACH",IF(CDR!L1365="COLIS","COLIS (CARTON FARDEAU DISPLAY)","PALETTE - BOX")))</f>
        <v/>
      </c>
      <c r="X1364" t="str">
        <f>+IF($C1364="","",IF(CDR!L1365="PALETTE",CDR!M1365,""))</f>
        <v/>
      </c>
      <c r="Z1364" t="str">
        <f>+IF($C1364="","",IF(CDR!N1365="PALETTE","",CDR!M1365))</f>
        <v/>
      </c>
      <c r="AC1364" t="str">
        <f t="shared" si="174"/>
        <v/>
      </c>
      <c r="AD1364" t="str">
        <f>+IF($C1364="","",CDR!$J$2)</f>
        <v/>
      </c>
      <c r="AE1364" t="str">
        <f>+IF(C1364="","",CDR!J1362)</f>
        <v/>
      </c>
      <c r="AF1364" t="str">
        <f t="shared" si="175"/>
        <v/>
      </c>
    </row>
    <row r="1365" spans="1:32" x14ac:dyDescent="0.25">
      <c r="A1365" t="str">
        <f>+IF($C1365="","",IF(CDR!I1366="","",TEXT(CDR!I1366,"00000000000000")))</f>
        <v/>
      </c>
      <c r="B1365" t="str">
        <f t="shared" si="168"/>
        <v/>
      </c>
      <c r="C1365" t="str">
        <f>+IF(CDR!F1366="","",SUBSTITUTE(CDR!F1366,"CHAR (10)"," "))</f>
        <v/>
      </c>
      <c r="D1365" t="str">
        <f>+IF(CDR!F1366="","",SUBSTITUTE(CDR!F1366,"CHAR (10)"," "))</f>
        <v/>
      </c>
      <c r="E1365" t="str">
        <f t="shared" si="169"/>
        <v/>
      </c>
      <c r="F1365" t="str">
        <f>+IF($C1365="","",IF(CDR!G1366="BIO","Oui","Non"))</f>
        <v/>
      </c>
      <c r="G1365" t="str">
        <f>+IF($C1365="","",IF(CDR!D1366="DOMEDIA","MDD",IF(CDR!D1366="APTA","MDD",IF(CDR!D1366="TOP BUDGET","Premier Prix","MN"))))</f>
        <v/>
      </c>
      <c r="H1365" t="str">
        <f>+IF($C1365="","",CDR!D1366)</f>
        <v/>
      </c>
      <c r="K1365" t="str">
        <f>+IF($C1365="","",CDR!$E$2)</f>
        <v/>
      </c>
      <c r="L1365" t="str">
        <f>+IF($C1365="","",CDR!$G$2)</f>
        <v/>
      </c>
      <c r="M1365" t="str">
        <f>+IF($C1365="","",CDR!AN1366)</f>
        <v/>
      </c>
      <c r="N1365" t="str">
        <f>+IF($C1365="","",CDR!AO1366)</f>
        <v/>
      </c>
      <c r="P1365" t="str">
        <f t="shared" si="170"/>
        <v/>
      </c>
      <c r="Q1365" t="str">
        <f>+IF($C1365="","",CDR!A1366)</f>
        <v/>
      </c>
      <c r="S1365" t="str">
        <f t="shared" si="171"/>
        <v/>
      </c>
      <c r="T1365" t="str">
        <f t="shared" si="172"/>
        <v/>
      </c>
      <c r="U1365" t="str">
        <f t="shared" si="173"/>
        <v/>
      </c>
      <c r="V1365" t="str">
        <f>+IF(C1365="","",IF(CDR!L1366="VRAC","Composant sans Colisage","Homogène"))</f>
        <v/>
      </c>
      <c r="W1365" t="str">
        <f>+IF(C1365="","",IF(CDR!L1366="VRAC","EACH",IF(CDR!L1366="COLIS","COLIS (CARTON FARDEAU DISPLAY)","PALETTE - BOX")))</f>
        <v/>
      </c>
      <c r="X1365" t="str">
        <f>+IF($C1365="","",IF(CDR!L1366="PALETTE",CDR!M1366,""))</f>
        <v/>
      </c>
      <c r="Z1365" t="str">
        <f>+IF($C1365="","",IF(CDR!N1366="PALETTE","",CDR!M1366))</f>
        <v/>
      </c>
      <c r="AC1365" t="str">
        <f t="shared" si="174"/>
        <v/>
      </c>
      <c r="AD1365" t="str">
        <f>+IF($C1365="","",CDR!$J$2)</f>
        <v/>
      </c>
      <c r="AE1365" t="str">
        <f>+IF(C1365="","",CDR!J1363)</f>
        <v/>
      </c>
      <c r="AF1365" t="str">
        <f t="shared" si="175"/>
        <v/>
      </c>
    </row>
    <row r="1366" spans="1:32" x14ac:dyDescent="0.25">
      <c r="A1366" t="str">
        <f>+IF($C1366="","",IF(CDR!I1367="","",TEXT(CDR!I1367,"00000000000000")))</f>
        <v/>
      </c>
      <c r="B1366" t="str">
        <f t="shared" si="168"/>
        <v/>
      </c>
      <c r="C1366" t="str">
        <f>+IF(CDR!F1367="","",SUBSTITUTE(CDR!F1367,"CHAR (10)"," "))</f>
        <v/>
      </c>
      <c r="D1366" t="str">
        <f>+IF(CDR!F1367="","",SUBSTITUTE(CDR!F1367,"CHAR (10)"," "))</f>
        <v/>
      </c>
      <c r="E1366" t="str">
        <f t="shared" si="169"/>
        <v/>
      </c>
      <c r="F1366" t="str">
        <f>+IF($C1366="","",IF(CDR!G1367="BIO","Oui","Non"))</f>
        <v/>
      </c>
      <c r="G1366" t="str">
        <f>+IF($C1366="","",IF(CDR!D1367="DOMEDIA","MDD",IF(CDR!D1367="APTA","MDD",IF(CDR!D1367="TOP BUDGET","Premier Prix","MN"))))</f>
        <v/>
      </c>
      <c r="H1366" t="str">
        <f>+IF($C1366="","",CDR!D1367)</f>
        <v/>
      </c>
      <c r="K1366" t="str">
        <f>+IF($C1366="","",CDR!$E$2)</f>
        <v/>
      </c>
      <c r="L1366" t="str">
        <f>+IF($C1366="","",CDR!$G$2)</f>
        <v/>
      </c>
      <c r="M1366" t="str">
        <f>+IF($C1366="","",CDR!AN1367)</f>
        <v/>
      </c>
      <c r="N1366" t="str">
        <f>+IF($C1366="","",CDR!AO1367)</f>
        <v/>
      </c>
      <c r="P1366" t="str">
        <f t="shared" si="170"/>
        <v/>
      </c>
      <c r="Q1366" t="str">
        <f>+IF($C1366="","",CDR!A1367)</f>
        <v/>
      </c>
      <c r="S1366" t="str">
        <f t="shared" si="171"/>
        <v/>
      </c>
      <c r="T1366" t="str">
        <f t="shared" si="172"/>
        <v/>
      </c>
      <c r="U1366" t="str">
        <f t="shared" si="173"/>
        <v/>
      </c>
      <c r="V1366" t="str">
        <f>+IF(C1366="","",IF(CDR!L1367="VRAC","Composant sans Colisage","Homogène"))</f>
        <v/>
      </c>
      <c r="W1366" t="str">
        <f>+IF(C1366="","",IF(CDR!L1367="VRAC","EACH",IF(CDR!L1367="COLIS","COLIS (CARTON FARDEAU DISPLAY)","PALETTE - BOX")))</f>
        <v/>
      </c>
      <c r="X1366" t="str">
        <f>+IF($C1366="","",IF(CDR!L1367="PALETTE",CDR!M1367,""))</f>
        <v/>
      </c>
      <c r="Z1366" t="str">
        <f>+IF($C1366="","",IF(CDR!N1367="PALETTE","",CDR!M1367))</f>
        <v/>
      </c>
      <c r="AC1366" t="str">
        <f t="shared" si="174"/>
        <v/>
      </c>
      <c r="AD1366" t="str">
        <f>+IF($C1366="","",CDR!$J$2)</f>
        <v/>
      </c>
      <c r="AE1366" t="str">
        <f>+IF(C1366="","",CDR!J1364)</f>
        <v/>
      </c>
      <c r="AF1366" t="str">
        <f t="shared" si="175"/>
        <v/>
      </c>
    </row>
    <row r="1367" spans="1:32" x14ac:dyDescent="0.25">
      <c r="A1367" t="str">
        <f>+IF($C1367="","",IF(CDR!I1368="","",TEXT(CDR!I1368,"00000000000000")))</f>
        <v/>
      </c>
      <c r="B1367" t="str">
        <f t="shared" si="168"/>
        <v/>
      </c>
      <c r="C1367" t="str">
        <f>+IF(CDR!F1368="","",SUBSTITUTE(CDR!F1368,"CHAR (10)"," "))</f>
        <v/>
      </c>
      <c r="D1367" t="str">
        <f>+IF(CDR!F1368="","",SUBSTITUTE(CDR!F1368,"CHAR (10)"," "))</f>
        <v/>
      </c>
      <c r="E1367" t="str">
        <f t="shared" si="169"/>
        <v/>
      </c>
      <c r="F1367" t="str">
        <f>+IF($C1367="","",IF(CDR!G1368="BIO","Oui","Non"))</f>
        <v/>
      </c>
      <c r="G1367" t="str">
        <f>+IF($C1367="","",IF(CDR!D1368="DOMEDIA","MDD",IF(CDR!D1368="APTA","MDD",IF(CDR!D1368="TOP BUDGET","Premier Prix","MN"))))</f>
        <v/>
      </c>
      <c r="H1367" t="str">
        <f>+IF($C1367="","",CDR!D1368)</f>
        <v/>
      </c>
      <c r="K1367" t="str">
        <f>+IF($C1367="","",CDR!$E$2)</f>
        <v/>
      </c>
      <c r="L1367" t="str">
        <f>+IF($C1367="","",CDR!$G$2)</f>
        <v/>
      </c>
      <c r="M1367" t="str">
        <f>+IF($C1367="","",CDR!AN1368)</f>
        <v/>
      </c>
      <c r="N1367" t="str">
        <f>+IF($C1367="","",CDR!AO1368)</f>
        <v/>
      </c>
      <c r="P1367" t="str">
        <f t="shared" si="170"/>
        <v/>
      </c>
      <c r="Q1367" t="str">
        <f>+IF($C1367="","",CDR!A1368)</f>
        <v/>
      </c>
      <c r="S1367" t="str">
        <f t="shared" si="171"/>
        <v/>
      </c>
      <c r="T1367" t="str">
        <f t="shared" si="172"/>
        <v/>
      </c>
      <c r="U1367" t="str">
        <f t="shared" si="173"/>
        <v/>
      </c>
      <c r="V1367" t="str">
        <f>+IF(C1367="","",IF(CDR!L1368="VRAC","Composant sans Colisage","Homogène"))</f>
        <v/>
      </c>
      <c r="W1367" t="str">
        <f>+IF(C1367="","",IF(CDR!L1368="VRAC","EACH",IF(CDR!L1368="COLIS","COLIS (CARTON FARDEAU DISPLAY)","PALETTE - BOX")))</f>
        <v/>
      </c>
      <c r="X1367" t="str">
        <f>+IF($C1367="","",IF(CDR!L1368="PALETTE",CDR!M1368,""))</f>
        <v/>
      </c>
      <c r="Z1367" t="str">
        <f>+IF($C1367="","",IF(CDR!N1368="PALETTE","",CDR!M1368))</f>
        <v/>
      </c>
      <c r="AC1367" t="str">
        <f t="shared" si="174"/>
        <v/>
      </c>
      <c r="AD1367" t="str">
        <f>+IF($C1367="","",CDR!$J$2)</f>
        <v/>
      </c>
      <c r="AE1367" t="str">
        <f>+IF(C1367="","",CDR!J1365)</f>
        <v/>
      </c>
      <c r="AF1367" t="str">
        <f t="shared" si="175"/>
        <v/>
      </c>
    </row>
    <row r="1368" spans="1:32" x14ac:dyDescent="0.25">
      <c r="A1368" t="str">
        <f>+IF($C1368="","",IF(CDR!I1369="","",TEXT(CDR!I1369,"00000000000000")))</f>
        <v/>
      </c>
      <c r="B1368" t="str">
        <f t="shared" si="168"/>
        <v/>
      </c>
      <c r="C1368" t="str">
        <f>+IF(CDR!F1369="","",SUBSTITUTE(CDR!F1369,"CHAR (10)"," "))</f>
        <v/>
      </c>
      <c r="D1368" t="str">
        <f>+IF(CDR!F1369="","",SUBSTITUTE(CDR!F1369,"CHAR (10)"," "))</f>
        <v/>
      </c>
      <c r="E1368" t="str">
        <f t="shared" si="169"/>
        <v/>
      </c>
      <c r="F1368" t="str">
        <f>+IF($C1368="","",IF(CDR!G1369="BIO","Oui","Non"))</f>
        <v/>
      </c>
      <c r="G1368" t="str">
        <f>+IF($C1368="","",IF(CDR!D1369="DOMEDIA","MDD",IF(CDR!D1369="APTA","MDD",IF(CDR!D1369="TOP BUDGET","Premier Prix","MN"))))</f>
        <v/>
      </c>
      <c r="H1368" t="str">
        <f>+IF($C1368="","",CDR!D1369)</f>
        <v/>
      </c>
      <c r="K1368" t="str">
        <f>+IF($C1368="","",CDR!$E$2)</f>
        <v/>
      </c>
      <c r="L1368" t="str">
        <f>+IF($C1368="","",CDR!$G$2)</f>
        <v/>
      </c>
      <c r="M1368" t="str">
        <f>+IF($C1368="","",CDR!AN1369)</f>
        <v/>
      </c>
      <c r="N1368" t="str">
        <f>+IF($C1368="","",CDR!AO1369)</f>
        <v/>
      </c>
      <c r="P1368" t="str">
        <f t="shared" si="170"/>
        <v/>
      </c>
      <c r="Q1368" t="str">
        <f>+IF($C1368="","",CDR!A1369)</f>
        <v/>
      </c>
      <c r="S1368" t="str">
        <f t="shared" si="171"/>
        <v/>
      </c>
      <c r="T1368" t="str">
        <f t="shared" si="172"/>
        <v/>
      </c>
      <c r="U1368" t="str">
        <f t="shared" si="173"/>
        <v/>
      </c>
      <c r="V1368" t="str">
        <f>+IF(C1368="","",IF(CDR!L1369="VRAC","Composant sans Colisage","Homogène"))</f>
        <v/>
      </c>
      <c r="W1368" t="str">
        <f>+IF(C1368="","",IF(CDR!L1369="VRAC","EACH",IF(CDR!L1369="COLIS","COLIS (CARTON FARDEAU DISPLAY)","PALETTE - BOX")))</f>
        <v/>
      </c>
      <c r="X1368" t="str">
        <f>+IF($C1368="","",IF(CDR!L1369="PALETTE",CDR!M1369,""))</f>
        <v/>
      </c>
      <c r="Z1368" t="str">
        <f>+IF($C1368="","",IF(CDR!N1369="PALETTE","",CDR!M1369))</f>
        <v/>
      </c>
      <c r="AC1368" t="str">
        <f t="shared" si="174"/>
        <v/>
      </c>
      <c r="AD1368" t="str">
        <f>+IF($C1368="","",CDR!$J$2)</f>
        <v/>
      </c>
      <c r="AE1368" t="str">
        <f>+IF(C1368="","",CDR!J1366)</f>
        <v/>
      </c>
      <c r="AF1368" t="str">
        <f t="shared" si="175"/>
        <v/>
      </c>
    </row>
    <row r="1369" spans="1:32" x14ac:dyDescent="0.25">
      <c r="A1369" t="str">
        <f>+IF($C1369="","",IF(CDR!I1370="","",TEXT(CDR!I1370,"00000000000000")))</f>
        <v/>
      </c>
      <c r="B1369" t="str">
        <f t="shared" si="168"/>
        <v/>
      </c>
      <c r="C1369" t="str">
        <f>+IF(CDR!F1370="","",SUBSTITUTE(CDR!F1370,"CHAR (10)"," "))</f>
        <v/>
      </c>
      <c r="D1369" t="str">
        <f>+IF(CDR!F1370="","",SUBSTITUTE(CDR!F1370,"CHAR (10)"," "))</f>
        <v/>
      </c>
      <c r="E1369" t="str">
        <f t="shared" si="169"/>
        <v/>
      </c>
      <c r="F1369" t="str">
        <f>+IF($C1369="","",IF(CDR!G1370="BIO","Oui","Non"))</f>
        <v/>
      </c>
      <c r="G1369" t="str">
        <f>+IF($C1369="","",IF(CDR!D1370="DOMEDIA","MDD",IF(CDR!D1370="APTA","MDD",IF(CDR!D1370="TOP BUDGET","Premier Prix","MN"))))</f>
        <v/>
      </c>
      <c r="H1369" t="str">
        <f>+IF($C1369="","",CDR!D1370)</f>
        <v/>
      </c>
      <c r="K1369" t="str">
        <f>+IF($C1369="","",CDR!$E$2)</f>
        <v/>
      </c>
      <c r="L1369" t="str">
        <f>+IF($C1369="","",CDR!$G$2)</f>
        <v/>
      </c>
      <c r="M1369" t="str">
        <f>+IF($C1369="","",CDR!AN1370)</f>
        <v/>
      </c>
      <c r="N1369" t="str">
        <f>+IF($C1369="","",CDR!AO1370)</f>
        <v/>
      </c>
      <c r="P1369" t="str">
        <f t="shared" si="170"/>
        <v/>
      </c>
      <c r="Q1369" t="str">
        <f>+IF($C1369="","",CDR!A1370)</f>
        <v/>
      </c>
      <c r="S1369" t="str">
        <f t="shared" si="171"/>
        <v/>
      </c>
      <c r="T1369" t="str">
        <f t="shared" si="172"/>
        <v/>
      </c>
      <c r="U1369" t="str">
        <f t="shared" si="173"/>
        <v/>
      </c>
      <c r="V1369" t="str">
        <f>+IF(C1369="","",IF(CDR!L1370="VRAC","Composant sans Colisage","Homogène"))</f>
        <v/>
      </c>
      <c r="W1369" t="str">
        <f>+IF(C1369="","",IF(CDR!L1370="VRAC","EACH",IF(CDR!L1370="COLIS","COLIS (CARTON FARDEAU DISPLAY)","PALETTE - BOX")))</f>
        <v/>
      </c>
      <c r="X1369" t="str">
        <f>+IF($C1369="","",IF(CDR!L1370="PALETTE",CDR!M1370,""))</f>
        <v/>
      </c>
      <c r="Z1369" t="str">
        <f>+IF($C1369="","",IF(CDR!N1370="PALETTE","",CDR!M1370))</f>
        <v/>
      </c>
      <c r="AC1369" t="str">
        <f t="shared" si="174"/>
        <v/>
      </c>
      <c r="AD1369" t="str">
        <f>+IF($C1369="","",CDR!$J$2)</f>
        <v/>
      </c>
      <c r="AE1369" t="str">
        <f>+IF(C1369="","",CDR!J1367)</f>
        <v/>
      </c>
      <c r="AF1369" t="str">
        <f t="shared" si="175"/>
        <v/>
      </c>
    </row>
    <row r="1370" spans="1:32" x14ac:dyDescent="0.25">
      <c r="A1370" t="str">
        <f>+IF($C1370="","",IF(CDR!I1371="","",TEXT(CDR!I1371,"00000000000000")))</f>
        <v/>
      </c>
      <c r="B1370" t="str">
        <f t="shared" si="168"/>
        <v/>
      </c>
      <c r="C1370" t="str">
        <f>+IF(CDR!F1371="","",SUBSTITUTE(CDR!F1371,"CHAR (10)"," "))</f>
        <v/>
      </c>
      <c r="D1370" t="str">
        <f>+IF(CDR!F1371="","",SUBSTITUTE(CDR!F1371,"CHAR (10)"," "))</f>
        <v/>
      </c>
      <c r="E1370" t="str">
        <f t="shared" si="169"/>
        <v/>
      </c>
      <c r="F1370" t="str">
        <f>+IF($C1370="","",IF(CDR!G1371="BIO","Oui","Non"))</f>
        <v/>
      </c>
      <c r="G1370" t="str">
        <f>+IF($C1370="","",IF(CDR!D1371="DOMEDIA","MDD",IF(CDR!D1371="APTA","MDD",IF(CDR!D1371="TOP BUDGET","Premier Prix","MN"))))</f>
        <v/>
      </c>
      <c r="H1370" t="str">
        <f>+IF($C1370="","",CDR!D1371)</f>
        <v/>
      </c>
      <c r="K1370" t="str">
        <f>+IF($C1370="","",CDR!$E$2)</f>
        <v/>
      </c>
      <c r="L1370" t="str">
        <f>+IF($C1370="","",CDR!$G$2)</f>
        <v/>
      </c>
      <c r="M1370" t="str">
        <f>+IF($C1370="","",CDR!AN1371)</f>
        <v/>
      </c>
      <c r="N1370" t="str">
        <f>+IF($C1370="","",CDR!AO1371)</f>
        <v/>
      </c>
      <c r="P1370" t="str">
        <f t="shared" si="170"/>
        <v/>
      </c>
      <c r="Q1370" t="str">
        <f>+IF($C1370="","",CDR!A1371)</f>
        <v/>
      </c>
      <c r="S1370" t="str">
        <f t="shared" si="171"/>
        <v/>
      </c>
      <c r="T1370" t="str">
        <f t="shared" si="172"/>
        <v/>
      </c>
      <c r="U1370" t="str">
        <f t="shared" si="173"/>
        <v/>
      </c>
      <c r="V1370" t="str">
        <f>+IF(C1370="","",IF(CDR!L1371="VRAC","Composant sans Colisage","Homogène"))</f>
        <v/>
      </c>
      <c r="W1370" t="str">
        <f>+IF(C1370="","",IF(CDR!L1371="VRAC","EACH",IF(CDR!L1371="COLIS","COLIS (CARTON FARDEAU DISPLAY)","PALETTE - BOX")))</f>
        <v/>
      </c>
      <c r="X1370" t="str">
        <f>+IF($C1370="","",IF(CDR!L1371="PALETTE",CDR!M1371,""))</f>
        <v/>
      </c>
      <c r="Z1370" t="str">
        <f>+IF($C1370="","",IF(CDR!N1371="PALETTE","",CDR!M1371))</f>
        <v/>
      </c>
      <c r="AC1370" t="str">
        <f t="shared" si="174"/>
        <v/>
      </c>
      <c r="AD1370" t="str">
        <f>+IF($C1370="","",CDR!$J$2)</f>
        <v/>
      </c>
      <c r="AE1370" t="str">
        <f>+IF(C1370="","",CDR!J1368)</f>
        <v/>
      </c>
      <c r="AF1370" t="str">
        <f t="shared" si="175"/>
        <v/>
      </c>
    </row>
    <row r="1371" spans="1:32" x14ac:dyDescent="0.25">
      <c r="A1371" t="str">
        <f>+IF($C1371="","",IF(CDR!I1372="","",TEXT(CDR!I1372,"00000000000000")))</f>
        <v/>
      </c>
      <c r="B1371" t="str">
        <f t="shared" si="168"/>
        <v/>
      </c>
      <c r="C1371" t="str">
        <f>+IF(CDR!F1372="","",SUBSTITUTE(CDR!F1372,"CHAR (10)"," "))</f>
        <v/>
      </c>
      <c r="D1371" t="str">
        <f>+IF(CDR!F1372="","",SUBSTITUTE(CDR!F1372,"CHAR (10)"," "))</f>
        <v/>
      </c>
      <c r="E1371" t="str">
        <f t="shared" si="169"/>
        <v/>
      </c>
      <c r="F1371" t="str">
        <f>+IF($C1371="","",IF(CDR!G1372="BIO","Oui","Non"))</f>
        <v/>
      </c>
      <c r="G1371" t="str">
        <f>+IF($C1371="","",IF(CDR!D1372="DOMEDIA","MDD",IF(CDR!D1372="APTA","MDD",IF(CDR!D1372="TOP BUDGET","Premier Prix","MN"))))</f>
        <v/>
      </c>
      <c r="H1371" t="str">
        <f>+IF($C1371="","",CDR!D1372)</f>
        <v/>
      </c>
      <c r="K1371" t="str">
        <f>+IF($C1371="","",CDR!$E$2)</f>
        <v/>
      </c>
      <c r="L1371" t="str">
        <f>+IF($C1371="","",CDR!$G$2)</f>
        <v/>
      </c>
      <c r="M1371" t="str">
        <f>+IF($C1371="","",CDR!AN1372)</f>
        <v/>
      </c>
      <c r="N1371" t="str">
        <f>+IF($C1371="","",CDR!AO1372)</f>
        <v/>
      </c>
      <c r="P1371" t="str">
        <f t="shared" si="170"/>
        <v/>
      </c>
      <c r="Q1371" t="str">
        <f>+IF($C1371="","",CDR!A1372)</f>
        <v/>
      </c>
      <c r="S1371" t="str">
        <f t="shared" si="171"/>
        <v/>
      </c>
      <c r="T1371" t="str">
        <f t="shared" si="172"/>
        <v/>
      </c>
      <c r="U1371" t="str">
        <f t="shared" si="173"/>
        <v/>
      </c>
      <c r="V1371" t="str">
        <f>+IF(C1371="","",IF(CDR!L1372="VRAC","Composant sans Colisage","Homogène"))</f>
        <v/>
      </c>
      <c r="W1371" t="str">
        <f>+IF(C1371="","",IF(CDR!L1372="VRAC","EACH",IF(CDR!L1372="COLIS","COLIS (CARTON FARDEAU DISPLAY)","PALETTE - BOX")))</f>
        <v/>
      </c>
      <c r="X1371" t="str">
        <f>+IF($C1371="","",IF(CDR!L1372="PALETTE",CDR!M1372,""))</f>
        <v/>
      </c>
      <c r="Z1371" t="str">
        <f>+IF($C1371="","",IF(CDR!N1372="PALETTE","",CDR!M1372))</f>
        <v/>
      </c>
      <c r="AC1371" t="str">
        <f t="shared" si="174"/>
        <v/>
      </c>
      <c r="AD1371" t="str">
        <f>+IF($C1371="","",CDR!$J$2)</f>
        <v/>
      </c>
      <c r="AE1371" t="str">
        <f>+IF(C1371="","",CDR!J1369)</f>
        <v/>
      </c>
      <c r="AF1371" t="str">
        <f t="shared" si="175"/>
        <v/>
      </c>
    </row>
    <row r="1372" spans="1:32" x14ac:dyDescent="0.25">
      <c r="A1372" t="str">
        <f>+IF($C1372="","",IF(CDR!I1373="","",TEXT(CDR!I1373,"00000000000000")))</f>
        <v/>
      </c>
      <c r="B1372" t="str">
        <f t="shared" si="168"/>
        <v/>
      </c>
      <c r="C1372" t="str">
        <f>+IF(CDR!F1373="","",SUBSTITUTE(CDR!F1373,"CHAR (10)"," "))</f>
        <v/>
      </c>
      <c r="D1372" t="str">
        <f>+IF(CDR!F1373="","",SUBSTITUTE(CDR!F1373,"CHAR (10)"," "))</f>
        <v/>
      </c>
      <c r="E1372" t="str">
        <f t="shared" si="169"/>
        <v/>
      </c>
      <c r="F1372" t="str">
        <f>+IF($C1372="","",IF(CDR!G1373="BIO","Oui","Non"))</f>
        <v/>
      </c>
      <c r="G1372" t="str">
        <f>+IF($C1372="","",IF(CDR!D1373="DOMEDIA","MDD",IF(CDR!D1373="APTA","MDD",IF(CDR!D1373="TOP BUDGET","Premier Prix","MN"))))</f>
        <v/>
      </c>
      <c r="H1372" t="str">
        <f>+IF($C1372="","",CDR!D1373)</f>
        <v/>
      </c>
      <c r="K1372" t="str">
        <f>+IF($C1372="","",CDR!$E$2)</f>
        <v/>
      </c>
      <c r="L1372" t="str">
        <f>+IF($C1372="","",CDR!$G$2)</f>
        <v/>
      </c>
      <c r="M1372" t="str">
        <f>+IF($C1372="","",CDR!AN1373)</f>
        <v/>
      </c>
      <c r="N1372" t="str">
        <f>+IF($C1372="","",CDR!AO1373)</f>
        <v/>
      </c>
      <c r="P1372" t="str">
        <f t="shared" si="170"/>
        <v/>
      </c>
      <c r="Q1372" t="str">
        <f>+IF($C1372="","",CDR!A1373)</f>
        <v/>
      </c>
      <c r="S1372" t="str">
        <f t="shared" si="171"/>
        <v/>
      </c>
      <c r="T1372" t="str">
        <f t="shared" si="172"/>
        <v/>
      </c>
      <c r="U1372" t="str">
        <f t="shared" si="173"/>
        <v/>
      </c>
      <c r="V1372" t="str">
        <f>+IF(C1372="","",IF(CDR!L1373="VRAC","Composant sans Colisage","Homogène"))</f>
        <v/>
      </c>
      <c r="W1372" t="str">
        <f>+IF(C1372="","",IF(CDR!L1373="VRAC","EACH",IF(CDR!L1373="COLIS","COLIS (CARTON FARDEAU DISPLAY)","PALETTE - BOX")))</f>
        <v/>
      </c>
      <c r="X1372" t="str">
        <f>+IF($C1372="","",IF(CDR!L1373="PALETTE",CDR!M1373,""))</f>
        <v/>
      </c>
      <c r="Z1372" t="str">
        <f>+IF($C1372="","",IF(CDR!N1373="PALETTE","",CDR!M1373))</f>
        <v/>
      </c>
      <c r="AC1372" t="str">
        <f t="shared" si="174"/>
        <v/>
      </c>
      <c r="AD1372" t="str">
        <f>+IF($C1372="","",CDR!$J$2)</f>
        <v/>
      </c>
      <c r="AE1372" t="str">
        <f>+IF(C1372="","",CDR!J1370)</f>
        <v/>
      </c>
      <c r="AF1372" t="str">
        <f t="shared" si="175"/>
        <v/>
      </c>
    </row>
    <row r="1373" spans="1:32" x14ac:dyDescent="0.25">
      <c r="A1373" t="str">
        <f>+IF($C1373="","",IF(CDR!I1374="","",TEXT(CDR!I1374,"00000000000000")))</f>
        <v/>
      </c>
      <c r="B1373" t="str">
        <f t="shared" si="168"/>
        <v/>
      </c>
      <c r="C1373" t="str">
        <f>+IF(CDR!F1374="","",SUBSTITUTE(CDR!F1374,"CHAR (10)"," "))</f>
        <v/>
      </c>
      <c r="D1373" t="str">
        <f>+IF(CDR!F1374="","",SUBSTITUTE(CDR!F1374,"CHAR (10)"," "))</f>
        <v/>
      </c>
      <c r="E1373" t="str">
        <f t="shared" si="169"/>
        <v/>
      </c>
      <c r="F1373" t="str">
        <f>+IF($C1373="","",IF(CDR!G1374="BIO","Oui","Non"))</f>
        <v/>
      </c>
      <c r="G1373" t="str">
        <f>+IF($C1373="","",IF(CDR!D1374="DOMEDIA","MDD",IF(CDR!D1374="APTA","MDD",IF(CDR!D1374="TOP BUDGET","Premier Prix","MN"))))</f>
        <v/>
      </c>
      <c r="H1373" t="str">
        <f>+IF($C1373="","",CDR!D1374)</f>
        <v/>
      </c>
      <c r="K1373" t="str">
        <f>+IF($C1373="","",CDR!$E$2)</f>
        <v/>
      </c>
      <c r="L1373" t="str">
        <f>+IF($C1373="","",CDR!$G$2)</f>
        <v/>
      </c>
      <c r="M1373" t="str">
        <f>+IF($C1373="","",CDR!AN1374)</f>
        <v/>
      </c>
      <c r="N1373" t="str">
        <f>+IF($C1373="","",CDR!AO1374)</f>
        <v/>
      </c>
      <c r="P1373" t="str">
        <f t="shared" si="170"/>
        <v/>
      </c>
      <c r="Q1373" t="str">
        <f>+IF($C1373="","",CDR!A1374)</f>
        <v/>
      </c>
      <c r="S1373" t="str">
        <f t="shared" si="171"/>
        <v/>
      </c>
      <c r="T1373" t="str">
        <f t="shared" si="172"/>
        <v/>
      </c>
      <c r="U1373" t="str">
        <f t="shared" si="173"/>
        <v/>
      </c>
      <c r="V1373" t="str">
        <f>+IF(C1373="","",IF(CDR!L1374="VRAC","Composant sans Colisage","Homogène"))</f>
        <v/>
      </c>
      <c r="W1373" t="str">
        <f>+IF(C1373="","",IF(CDR!L1374="VRAC","EACH",IF(CDR!L1374="COLIS","COLIS (CARTON FARDEAU DISPLAY)","PALETTE - BOX")))</f>
        <v/>
      </c>
      <c r="X1373" t="str">
        <f>+IF($C1373="","",IF(CDR!L1374="PALETTE",CDR!M1374,""))</f>
        <v/>
      </c>
      <c r="Z1373" t="str">
        <f>+IF($C1373="","",IF(CDR!N1374="PALETTE","",CDR!M1374))</f>
        <v/>
      </c>
      <c r="AC1373" t="str">
        <f t="shared" si="174"/>
        <v/>
      </c>
      <c r="AD1373" t="str">
        <f>+IF($C1373="","",CDR!$J$2)</f>
        <v/>
      </c>
      <c r="AE1373" t="str">
        <f>+IF(C1373="","",CDR!J1371)</f>
        <v/>
      </c>
      <c r="AF1373" t="str">
        <f t="shared" si="175"/>
        <v/>
      </c>
    </row>
    <row r="1374" spans="1:32" x14ac:dyDescent="0.25">
      <c r="A1374" t="str">
        <f>+IF($C1374="","",IF(CDR!I1375="","",TEXT(CDR!I1375,"00000000000000")))</f>
        <v/>
      </c>
      <c r="B1374" t="str">
        <f t="shared" si="168"/>
        <v/>
      </c>
      <c r="C1374" t="str">
        <f>+IF(CDR!F1375="","",SUBSTITUTE(CDR!F1375,"CHAR (10)"," "))</f>
        <v/>
      </c>
      <c r="D1374" t="str">
        <f>+IF(CDR!F1375="","",SUBSTITUTE(CDR!F1375,"CHAR (10)"," "))</f>
        <v/>
      </c>
      <c r="E1374" t="str">
        <f t="shared" si="169"/>
        <v/>
      </c>
      <c r="F1374" t="str">
        <f>+IF($C1374="","",IF(CDR!G1375="BIO","Oui","Non"))</f>
        <v/>
      </c>
      <c r="G1374" t="str">
        <f>+IF($C1374="","",IF(CDR!D1375="DOMEDIA","MDD",IF(CDR!D1375="APTA","MDD",IF(CDR!D1375="TOP BUDGET","Premier Prix","MN"))))</f>
        <v/>
      </c>
      <c r="H1374" t="str">
        <f>+IF($C1374="","",CDR!D1375)</f>
        <v/>
      </c>
      <c r="K1374" t="str">
        <f>+IF($C1374="","",CDR!$E$2)</f>
        <v/>
      </c>
      <c r="L1374" t="str">
        <f>+IF($C1374="","",CDR!$G$2)</f>
        <v/>
      </c>
      <c r="M1374" t="str">
        <f>+IF($C1374="","",CDR!AN1375)</f>
        <v/>
      </c>
      <c r="N1374" t="str">
        <f>+IF($C1374="","",CDR!AO1375)</f>
        <v/>
      </c>
      <c r="P1374" t="str">
        <f t="shared" si="170"/>
        <v/>
      </c>
      <c r="Q1374" t="str">
        <f>+IF($C1374="","",CDR!A1375)</f>
        <v/>
      </c>
      <c r="S1374" t="str">
        <f t="shared" si="171"/>
        <v/>
      </c>
      <c r="T1374" t="str">
        <f t="shared" si="172"/>
        <v/>
      </c>
      <c r="U1374" t="str">
        <f t="shared" si="173"/>
        <v/>
      </c>
      <c r="V1374" t="str">
        <f>+IF(C1374="","",IF(CDR!L1375="VRAC","Composant sans Colisage","Homogène"))</f>
        <v/>
      </c>
      <c r="W1374" t="str">
        <f>+IF(C1374="","",IF(CDR!L1375="VRAC","EACH",IF(CDR!L1375="COLIS","COLIS (CARTON FARDEAU DISPLAY)","PALETTE - BOX")))</f>
        <v/>
      </c>
      <c r="X1374" t="str">
        <f>+IF($C1374="","",IF(CDR!L1375="PALETTE",CDR!M1375,""))</f>
        <v/>
      </c>
      <c r="Z1374" t="str">
        <f>+IF($C1374="","",IF(CDR!N1375="PALETTE","",CDR!M1375))</f>
        <v/>
      </c>
      <c r="AC1374" t="str">
        <f t="shared" si="174"/>
        <v/>
      </c>
      <c r="AD1374" t="str">
        <f>+IF($C1374="","",CDR!$J$2)</f>
        <v/>
      </c>
      <c r="AE1374" t="str">
        <f>+IF(C1374="","",CDR!J1372)</f>
        <v/>
      </c>
      <c r="AF1374" t="str">
        <f t="shared" si="175"/>
        <v/>
      </c>
    </row>
    <row r="1375" spans="1:32" x14ac:dyDescent="0.25">
      <c r="A1375" t="str">
        <f>+IF($C1375="","",IF(CDR!I1376="","",TEXT(CDR!I1376,"00000000000000")))</f>
        <v/>
      </c>
      <c r="B1375" t="str">
        <f t="shared" si="168"/>
        <v/>
      </c>
      <c r="C1375" t="str">
        <f>+IF(CDR!F1376="","",SUBSTITUTE(CDR!F1376,"CHAR (10)"," "))</f>
        <v/>
      </c>
      <c r="D1375" t="str">
        <f>+IF(CDR!F1376="","",SUBSTITUTE(CDR!F1376,"CHAR (10)"," "))</f>
        <v/>
      </c>
      <c r="E1375" t="str">
        <f t="shared" si="169"/>
        <v/>
      </c>
      <c r="F1375" t="str">
        <f>+IF($C1375="","",IF(CDR!G1376="BIO","Oui","Non"))</f>
        <v/>
      </c>
      <c r="G1375" t="str">
        <f>+IF($C1375="","",IF(CDR!D1376="DOMEDIA","MDD",IF(CDR!D1376="APTA","MDD",IF(CDR!D1376="TOP BUDGET","Premier Prix","MN"))))</f>
        <v/>
      </c>
      <c r="H1375" t="str">
        <f>+IF($C1375="","",CDR!D1376)</f>
        <v/>
      </c>
      <c r="K1375" t="str">
        <f>+IF($C1375="","",CDR!$E$2)</f>
        <v/>
      </c>
      <c r="L1375" t="str">
        <f>+IF($C1375="","",CDR!$G$2)</f>
        <v/>
      </c>
      <c r="M1375" t="str">
        <f>+IF($C1375="","",CDR!AN1376)</f>
        <v/>
      </c>
      <c r="N1375" t="str">
        <f>+IF($C1375="","",CDR!AO1376)</f>
        <v/>
      </c>
      <c r="P1375" t="str">
        <f t="shared" si="170"/>
        <v/>
      </c>
      <c r="Q1375" t="str">
        <f>+IF($C1375="","",CDR!A1376)</f>
        <v/>
      </c>
      <c r="S1375" t="str">
        <f t="shared" si="171"/>
        <v/>
      </c>
      <c r="T1375" t="str">
        <f t="shared" si="172"/>
        <v/>
      </c>
      <c r="U1375" t="str">
        <f t="shared" si="173"/>
        <v/>
      </c>
      <c r="V1375" t="str">
        <f>+IF(C1375="","",IF(CDR!L1376="VRAC","Composant sans Colisage","Homogène"))</f>
        <v/>
      </c>
      <c r="W1375" t="str">
        <f>+IF(C1375="","",IF(CDR!L1376="VRAC","EACH",IF(CDR!L1376="COLIS","COLIS (CARTON FARDEAU DISPLAY)","PALETTE - BOX")))</f>
        <v/>
      </c>
      <c r="X1375" t="str">
        <f>+IF($C1375="","",IF(CDR!L1376="PALETTE",CDR!M1376,""))</f>
        <v/>
      </c>
      <c r="Z1375" t="str">
        <f>+IF($C1375="","",IF(CDR!N1376="PALETTE","",CDR!M1376))</f>
        <v/>
      </c>
      <c r="AC1375" t="str">
        <f t="shared" si="174"/>
        <v/>
      </c>
      <c r="AD1375" t="str">
        <f>+IF($C1375="","",CDR!$J$2)</f>
        <v/>
      </c>
      <c r="AE1375" t="str">
        <f>+IF(C1375="","",CDR!J1373)</f>
        <v/>
      </c>
      <c r="AF1375" t="str">
        <f t="shared" si="175"/>
        <v/>
      </c>
    </row>
    <row r="1376" spans="1:32" x14ac:dyDescent="0.25">
      <c r="A1376" t="str">
        <f>+IF($C1376="","",IF(CDR!I1377="","",TEXT(CDR!I1377,"00000000000000")))</f>
        <v/>
      </c>
      <c r="B1376" t="str">
        <f t="shared" si="168"/>
        <v/>
      </c>
      <c r="C1376" t="str">
        <f>+IF(CDR!F1377="","",SUBSTITUTE(CDR!F1377,"CHAR (10)"," "))</f>
        <v/>
      </c>
      <c r="D1376" t="str">
        <f>+IF(CDR!F1377="","",SUBSTITUTE(CDR!F1377,"CHAR (10)"," "))</f>
        <v/>
      </c>
      <c r="E1376" t="str">
        <f t="shared" si="169"/>
        <v/>
      </c>
      <c r="F1376" t="str">
        <f>+IF($C1376="","",IF(CDR!G1377="BIO","Oui","Non"))</f>
        <v/>
      </c>
      <c r="G1376" t="str">
        <f>+IF($C1376="","",IF(CDR!D1377="DOMEDIA","MDD",IF(CDR!D1377="APTA","MDD",IF(CDR!D1377="TOP BUDGET","Premier Prix","MN"))))</f>
        <v/>
      </c>
      <c r="H1376" t="str">
        <f>+IF($C1376="","",CDR!D1377)</f>
        <v/>
      </c>
      <c r="K1376" t="str">
        <f>+IF($C1376="","",CDR!$E$2)</f>
        <v/>
      </c>
      <c r="L1376" t="str">
        <f>+IF($C1376="","",CDR!$G$2)</f>
        <v/>
      </c>
      <c r="M1376" t="str">
        <f>+IF($C1376="","",CDR!AN1377)</f>
        <v/>
      </c>
      <c r="N1376" t="str">
        <f>+IF($C1376="","",CDR!AO1377)</f>
        <v/>
      </c>
      <c r="P1376" t="str">
        <f t="shared" si="170"/>
        <v/>
      </c>
      <c r="Q1376" t="str">
        <f>+IF($C1376="","",CDR!A1377)</f>
        <v/>
      </c>
      <c r="S1376" t="str">
        <f t="shared" si="171"/>
        <v/>
      </c>
      <c r="T1376" t="str">
        <f t="shared" si="172"/>
        <v/>
      </c>
      <c r="U1376" t="str">
        <f t="shared" si="173"/>
        <v/>
      </c>
      <c r="V1376" t="str">
        <f>+IF(C1376="","",IF(CDR!L1377="VRAC","Composant sans Colisage","Homogène"))</f>
        <v/>
      </c>
      <c r="W1376" t="str">
        <f>+IF(C1376="","",IF(CDR!L1377="VRAC","EACH",IF(CDR!L1377="COLIS","COLIS (CARTON FARDEAU DISPLAY)","PALETTE - BOX")))</f>
        <v/>
      </c>
      <c r="X1376" t="str">
        <f>+IF($C1376="","",IF(CDR!L1377="PALETTE",CDR!M1377,""))</f>
        <v/>
      </c>
      <c r="Z1376" t="str">
        <f>+IF($C1376="","",IF(CDR!N1377="PALETTE","",CDR!M1377))</f>
        <v/>
      </c>
      <c r="AC1376" t="str">
        <f t="shared" si="174"/>
        <v/>
      </c>
      <c r="AD1376" t="str">
        <f>+IF($C1376="","",CDR!$J$2)</f>
        <v/>
      </c>
      <c r="AE1376" t="str">
        <f>+IF(C1376="","",CDR!J1374)</f>
        <v/>
      </c>
      <c r="AF1376" t="str">
        <f t="shared" si="175"/>
        <v/>
      </c>
    </row>
    <row r="1377" spans="1:32" x14ac:dyDescent="0.25">
      <c r="A1377" t="str">
        <f>+IF($C1377="","",IF(CDR!I1378="","",TEXT(CDR!I1378,"00000000000000")))</f>
        <v/>
      </c>
      <c r="B1377" t="str">
        <f t="shared" si="168"/>
        <v/>
      </c>
      <c r="C1377" t="str">
        <f>+IF(CDR!F1378="","",SUBSTITUTE(CDR!F1378,"CHAR (10)"," "))</f>
        <v/>
      </c>
      <c r="D1377" t="str">
        <f>+IF(CDR!F1378="","",SUBSTITUTE(CDR!F1378,"CHAR (10)"," "))</f>
        <v/>
      </c>
      <c r="E1377" t="str">
        <f t="shared" si="169"/>
        <v/>
      </c>
      <c r="F1377" t="str">
        <f>+IF($C1377="","",IF(CDR!G1378="BIO","Oui","Non"))</f>
        <v/>
      </c>
      <c r="G1377" t="str">
        <f>+IF($C1377="","",IF(CDR!D1378="DOMEDIA","MDD",IF(CDR!D1378="APTA","MDD",IF(CDR!D1378="TOP BUDGET","Premier Prix","MN"))))</f>
        <v/>
      </c>
      <c r="H1377" t="str">
        <f>+IF($C1377="","",CDR!D1378)</f>
        <v/>
      </c>
      <c r="K1377" t="str">
        <f>+IF($C1377="","",CDR!$E$2)</f>
        <v/>
      </c>
      <c r="L1377" t="str">
        <f>+IF($C1377="","",CDR!$G$2)</f>
        <v/>
      </c>
      <c r="M1377" t="str">
        <f>+IF($C1377="","",CDR!AN1378)</f>
        <v/>
      </c>
      <c r="N1377" t="str">
        <f>+IF($C1377="","",CDR!AO1378)</f>
        <v/>
      </c>
      <c r="P1377" t="str">
        <f t="shared" si="170"/>
        <v/>
      </c>
      <c r="Q1377" t="str">
        <f>+IF($C1377="","",CDR!A1378)</f>
        <v/>
      </c>
      <c r="S1377" t="str">
        <f t="shared" si="171"/>
        <v/>
      </c>
      <c r="T1377" t="str">
        <f t="shared" si="172"/>
        <v/>
      </c>
      <c r="U1377" t="str">
        <f t="shared" si="173"/>
        <v/>
      </c>
      <c r="V1377" t="str">
        <f>+IF(C1377="","",IF(CDR!L1378="VRAC","Composant sans Colisage","Homogène"))</f>
        <v/>
      </c>
      <c r="W1377" t="str">
        <f>+IF(C1377="","",IF(CDR!L1378="VRAC","EACH",IF(CDR!L1378="COLIS","COLIS (CARTON FARDEAU DISPLAY)","PALETTE - BOX")))</f>
        <v/>
      </c>
      <c r="X1377" t="str">
        <f>+IF($C1377="","",IF(CDR!L1378="PALETTE",CDR!M1378,""))</f>
        <v/>
      </c>
      <c r="Z1377" t="str">
        <f>+IF($C1377="","",IF(CDR!N1378="PALETTE","",CDR!M1378))</f>
        <v/>
      </c>
      <c r="AC1377" t="str">
        <f t="shared" si="174"/>
        <v/>
      </c>
      <c r="AD1377" t="str">
        <f>+IF($C1377="","",CDR!$J$2)</f>
        <v/>
      </c>
      <c r="AE1377" t="str">
        <f>+IF(C1377="","",CDR!J1375)</f>
        <v/>
      </c>
      <c r="AF1377" t="str">
        <f t="shared" si="175"/>
        <v/>
      </c>
    </row>
    <row r="1378" spans="1:32" x14ac:dyDescent="0.25">
      <c r="A1378" t="str">
        <f>+IF($C1378="","",IF(CDR!I1379="","",TEXT(CDR!I1379,"00000000000000")))</f>
        <v/>
      </c>
      <c r="B1378" t="str">
        <f t="shared" si="168"/>
        <v/>
      </c>
      <c r="C1378" t="str">
        <f>+IF(CDR!F1379="","",SUBSTITUTE(CDR!F1379,"CHAR (10)"," "))</f>
        <v/>
      </c>
      <c r="D1378" t="str">
        <f>+IF(CDR!F1379="","",SUBSTITUTE(CDR!F1379,"CHAR (10)"," "))</f>
        <v/>
      </c>
      <c r="E1378" t="str">
        <f t="shared" si="169"/>
        <v/>
      </c>
      <c r="F1378" t="str">
        <f>+IF($C1378="","",IF(CDR!G1379="BIO","Oui","Non"))</f>
        <v/>
      </c>
      <c r="G1378" t="str">
        <f>+IF($C1378="","",IF(CDR!D1379="DOMEDIA","MDD",IF(CDR!D1379="APTA","MDD",IF(CDR!D1379="TOP BUDGET","Premier Prix","MN"))))</f>
        <v/>
      </c>
      <c r="H1378" t="str">
        <f>+IF($C1378="","",CDR!D1379)</f>
        <v/>
      </c>
      <c r="K1378" t="str">
        <f>+IF($C1378="","",CDR!$E$2)</f>
        <v/>
      </c>
      <c r="L1378" t="str">
        <f>+IF($C1378="","",CDR!$G$2)</f>
        <v/>
      </c>
      <c r="M1378" t="str">
        <f>+IF($C1378="","",CDR!AN1379)</f>
        <v/>
      </c>
      <c r="N1378" t="str">
        <f>+IF($C1378="","",CDR!AO1379)</f>
        <v/>
      </c>
      <c r="P1378" t="str">
        <f t="shared" si="170"/>
        <v/>
      </c>
      <c r="Q1378" t="str">
        <f>+IF($C1378="","",CDR!A1379)</f>
        <v/>
      </c>
      <c r="S1378" t="str">
        <f t="shared" si="171"/>
        <v/>
      </c>
      <c r="T1378" t="str">
        <f t="shared" si="172"/>
        <v/>
      </c>
      <c r="U1378" t="str">
        <f t="shared" si="173"/>
        <v/>
      </c>
      <c r="V1378" t="str">
        <f>+IF(C1378="","",IF(CDR!L1379="VRAC","Composant sans Colisage","Homogène"))</f>
        <v/>
      </c>
      <c r="W1378" t="str">
        <f>+IF(C1378="","",IF(CDR!L1379="VRAC","EACH",IF(CDR!L1379="COLIS","COLIS (CARTON FARDEAU DISPLAY)","PALETTE - BOX")))</f>
        <v/>
      </c>
      <c r="X1378" t="str">
        <f>+IF($C1378="","",IF(CDR!L1379="PALETTE",CDR!M1379,""))</f>
        <v/>
      </c>
      <c r="Z1378" t="str">
        <f>+IF($C1378="","",IF(CDR!N1379="PALETTE","",CDR!M1379))</f>
        <v/>
      </c>
      <c r="AC1378" t="str">
        <f t="shared" si="174"/>
        <v/>
      </c>
      <c r="AD1378" t="str">
        <f>+IF($C1378="","",CDR!$J$2)</f>
        <v/>
      </c>
      <c r="AE1378" t="str">
        <f>+IF(C1378="","",CDR!J1376)</f>
        <v/>
      </c>
      <c r="AF1378" t="str">
        <f t="shared" si="175"/>
        <v/>
      </c>
    </row>
    <row r="1379" spans="1:32" x14ac:dyDescent="0.25">
      <c r="A1379" t="str">
        <f>+IF($C1379="","",IF(CDR!I1380="","",TEXT(CDR!I1380,"00000000000000")))</f>
        <v/>
      </c>
      <c r="B1379" t="str">
        <f t="shared" si="168"/>
        <v/>
      </c>
      <c r="C1379" t="str">
        <f>+IF(CDR!F1380="","",SUBSTITUTE(CDR!F1380,"CHAR (10)"," "))</f>
        <v/>
      </c>
      <c r="D1379" t="str">
        <f>+IF(CDR!F1380="","",SUBSTITUTE(CDR!F1380,"CHAR (10)"," "))</f>
        <v/>
      </c>
      <c r="E1379" t="str">
        <f t="shared" si="169"/>
        <v/>
      </c>
      <c r="F1379" t="str">
        <f>+IF($C1379="","",IF(CDR!G1380="BIO","Oui","Non"))</f>
        <v/>
      </c>
      <c r="G1379" t="str">
        <f>+IF($C1379="","",IF(CDR!D1380="DOMEDIA","MDD",IF(CDR!D1380="APTA","MDD",IF(CDR!D1380="TOP BUDGET","Premier Prix","MN"))))</f>
        <v/>
      </c>
      <c r="H1379" t="str">
        <f>+IF($C1379="","",CDR!D1380)</f>
        <v/>
      </c>
      <c r="K1379" t="str">
        <f>+IF($C1379="","",CDR!$E$2)</f>
        <v/>
      </c>
      <c r="L1379" t="str">
        <f>+IF($C1379="","",CDR!$G$2)</f>
        <v/>
      </c>
      <c r="M1379" t="str">
        <f>+IF($C1379="","",CDR!AN1380)</f>
        <v/>
      </c>
      <c r="N1379" t="str">
        <f>+IF($C1379="","",CDR!AO1380)</f>
        <v/>
      </c>
      <c r="P1379" t="str">
        <f t="shared" si="170"/>
        <v/>
      </c>
      <c r="Q1379" t="str">
        <f>+IF($C1379="","",CDR!A1380)</f>
        <v/>
      </c>
      <c r="S1379" t="str">
        <f t="shared" si="171"/>
        <v/>
      </c>
      <c r="T1379" t="str">
        <f t="shared" si="172"/>
        <v/>
      </c>
      <c r="U1379" t="str">
        <f t="shared" si="173"/>
        <v/>
      </c>
      <c r="V1379" t="str">
        <f>+IF(C1379="","",IF(CDR!L1380="VRAC","Composant sans Colisage","Homogène"))</f>
        <v/>
      </c>
      <c r="W1379" t="str">
        <f>+IF(C1379="","",IF(CDR!L1380="VRAC","EACH",IF(CDR!L1380="COLIS","COLIS (CARTON FARDEAU DISPLAY)","PALETTE - BOX")))</f>
        <v/>
      </c>
      <c r="X1379" t="str">
        <f>+IF($C1379="","",IF(CDR!L1380="PALETTE",CDR!M1380,""))</f>
        <v/>
      </c>
      <c r="Z1379" t="str">
        <f>+IF($C1379="","",IF(CDR!N1380="PALETTE","",CDR!M1380))</f>
        <v/>
      </c>
      <c r="AC1379" t="str">
        <f t="shared" si="174"/>
        <v/>
      </c>
      <c r="AD1379" t="str">
        <f>+IF($C1379="","",CDR!$J$2)</f>
        <v/>
      </c>
      <c r="AE1379" t="str">
        <f>+IF(C1379="","",CDR!J1377)</f>
        <v/>
      </c>
      <c r="AF1379" t="str">
        <f t="shared" si="175"/>
        <v/>
      </c>
    </row>
    <row r="1380" spans="1:32" x14ac:dyDescent="0.25">
      <c r="A1380" t="str">
        <f>+IF($C1380="","",IF(CDR!I1381="","",TEXT(CDR!I1381,"00000000000000")))</f>
        <v/>
      </c>
      <c r="B1380" t="str">
        <f t="shared" si="168"/>
        <v/>
      </c>
      <c r="C1380" t="str">
        <f>+IF(CDR!F1381="","",SUBSTITUTE(CDR!F1381,"CHAR (10)"," "))</f>
        <v/>
      </c>
      <c r="D1380" t="str">
        <f>+IF(CDR!F1381="","",SUBSTITUTE(CDR!F1381,"CHAR (10)"," "))</f>
        <v/>
      </c>
      <c r="E1380" t="str">
        <f t="shared" si="169"/>
        <v/>
      </c>
      <c r="F1380" t="str">
        <f>+IF($C1380="","",IF(CDR!G1381="BIO","Oui","Non"))</f>
        <v/>
      </c>
      <c r="G1380" t="str">
        <f>+IF($C1380="","",IF(CDR!D1381="DOMEDIA","MDD",IF(CDR!D1381="APTA","MDD",IF(CDR!D1381="TOP BUDGET","Premier Prix","MN"))))</f>
        <v/>
      </c>
      <c r="H1380" t="str">
        <f>+IF($C1380="","",CDR!D1381)</f>
        <v/>
      </c>
      <c r="K1380" t="str">
        <f>+IF($C1380="","",CDR!$E$2)</f>
        <v/>
      </c>
      <c r="L1380" t="str">
        <f>+IF($C1380="","",CDR!$G$2)</f>
        <v/>
      </c>
      <c r="M1380" t="str">
        <f>+IF($C1380="","",CDR!AN1381)</f>
        <v/>
      </c>
      <c r="N1380" t="str">
        <f>+IF($C1380="","",CDR!AO1381)</f>
        <v/>
      </c>
      <c r="P1380" t="str">
        <f t="shared" si="170"/>
        <v/>
      </c>
      <c r="Q1380" t="str">
        <f>+IF($C1380="","",CDR!A1381)</f>
        <v/>
      </c>
      <c r="S1380" t="str">
        <f t="shared" si="171"/>
        <v/>
      </c>
      <c r="T1380" t="str">
        <f t="shared" si="172"/>
        <v/>
      </c>
      <c r="U1380" t="str">
        <f t="shared" si="173"/>
        <v/>
      </c>
      <c r="V1380" t="str">
        <f>+IF(C1380="","",IF(CDR!L1381="VRAC","Composant sans Colisage","Homogène"))</f>
        <v/>
      </c>
      <c r="W1380" t="str">
        <f>+IF(C1380="","",IF(CDR!L1381="VRAC","EACH",IF(CDR!L1381="COLIS","COLIS (CARTON FARDEAU DISPLAY)","PALETTE - BOX")))</f>
        <v/>
      </c>
      <c r="X1380" t="str">
        <f>+IF($C1380="","",IF(CDR!L1381="PALETTE",CDR!M1381,""))</f>
        <v/>
      </c>
      <c r="Z1380" t="str">
        <f>+IF($C1380="","",IF(CDR!N1381="PALETTE","",CDR!M1381))</f>
        <v/>
      </c>
      <c r="AC1380" t="str">
        <f t="shared" si="174"/>
        <v/>
      </c>
      <c r="AD1380" t="str">
        <f>+IF($C1380="","",CDR!$J$2)</f>
        <v/>
      </c>
      <c r="AE1380" t="str">
        <f>+IF(C1380="","",CDR!J1378)</f>
        <v/>
      </c>
      <c r="AF1380" t="str">
        <f t="shared" si="175"/>
        <v/>
      </c>
    </row>
    <row r="1381" spans="1:32" x14ac:dyDescent="0.25">
      <c r="A1381" t="str">
        <f>+IF($C1381="","",IF(CDR!I1382="","",TEXT(CDR!I1382,"00000000000000")))</f>
        <v/>
      </c>
      <c r="B1381" t="str">
        <f t="shared" si="168"/>
        <v/>
      </c>
      <c r="C1381" t="str">
        <f>+IF(CDR!F1382="","",SUBSTITUTE(CDR!F1382,"CHAR (10)"," "))</f>
        <v/>
      </c>
      <c r="D1381" t="str">
        <f>+IF(CDR!F1382="","",SUBSTITUTE(CDR!F1382,"CHAR (10)"," "))</f>
        <v/>
      </c>
      <c r="E1381" t="str">
        <f t="shared" si="169"/>
        <v/>
      </c>
      <c r="F1381" t="str">
        <f>+IF($C1381="","",IF(CDR!G1382="BIO","Oui","Non"))</f>
        <v/>
      </c>
      <c r="G1381" t="str">
        <f>+IF($C1381="","",IF(CDR!D1382="DOMEDIA","MDD",IF(CDR!D1382="APTA","MDD",IF(CDR!D1382="TOP BUDGET","Premier Prix","MN"))))</f>
        <v/>
      </c>
      <c r="H1381" t="str">
        <f>+IF($C1381="","",CDR!D1382)</f>
        <v/>
      </c>
      <c r="K1381" t="str">
        <f>+IF($C1381="","",CDR!$E$2)</f>
        <v/>
      </c>
      <c r="L1381" t="str">
        <f>+IF($C1381="","",CDR!$G$2)</f>
        <v/>
      </c>
      <c r="M1381" t="str">
        <f>+IF($C1381="","",CDR!AN1382)</f>
        <v/>
      </c>
      <c r="N1381" t="str">
        <f>+IF($C1381="","",CDR!AO1382)</f>
        <v/>
      </c>
      <c r="P1381" t="str">
        <f t="shared" si="170"/>
        <v/>
      </c>
      <c r="Q1381" t="str">
        <f>+IF($C1381="","",CDR!A1382)</f>
        <v/>
      </c>
      <c r="S1381" t="str">
        <f t="shared" si="171"/>
        <v/>
      </c>
      <c r="T1381" t="str">
        <f t="shared" si="172"/>
        <v/>
      </c>
      <c r="U1381" t="str">
        <f t="shared" si="173"/>
        <v/>
      </c>
      <c r="V1381" t="str">
        <f>+IF(C1381="","",IF(CDR!L1382="VRAC","Composant sans Colisage","Homogène"))</f>
        <v/>
      </c>
      <c r="W1381" t="str">
        <f>+IF(C1381="","",IF(CDR!L1382="VRAC","EACH",IF(CDR!L1382="COLIS","COLIS (CARTON FARDEAU DISPLAY)","PALETTE - BOX")))</f>
        <v/>
      </c>
      <c r="X1381" t="str">
        <f>+IF($C1381="","",IF(CDR!L1382="PALETTE",CDR!M1382,""))</f>
        <v/>
      </c>
      <c r="Z1381" t="str">
        <f>+IF($C1381="","",IF(CDR!N1382="PALETTE","",CDR!M1382))</f>
        <v/>
      </c>
      <c r="AC1381" t="str">
        <f t="shared" si="174"/>
        <v/>
      </c>
      <c r="AD1381" t="str">
        <f>+IF($C1381="","",CDR!$J$2)</f>
        <v/>
      </c>
      <c r="AE1381" t="str">
        <f>+IF(C1381="","",CDR!J1379)</f>
        <v/>
      </c>
      <c r="AF1381" t="str">
        <f t="shared" si="175"/>
        <v/>
      </c>
    </row>
    <row r="1382" spans="1:32" x14ac:dyDescent="0.25">
      <c r="A1382" t="str">
        <f>+IF($C1382="","",IF(CDR!I1383="","",TEXT(CDR!I1383,"00000000000000")))</f>
        <v/>
      </c>
      <c r="B1382" t="str">
        <f t="shared" si="168"/>
        <v/>
      </c>
      <c r="C1382" t="str">
        <f>+IF(CDR!F1383="","",SUBSTITUTE(CDR!F1383,"CHAR (10)"," "))</f>
        <v/>
      </c>
      <c r="D1382" t="str">
        <f>+IF(CDR!F1383="","",SUBSTITUTE(CDR!F1383,"CHAR (10)"," "))</f>
        <v/>
      </c>
      <c r="E1382" t="str">
        <f t="shared" si="169"/>
        <v/>
      </c>
      <c r="F1382" t="str">
        <f>+IF($C1382="","",IF(CDR!G1383="BIO","Oui","Non"))</f>
        <v/>
      </c>
      <c r="G1382" t="str">
        <f>+IF($C1382="","",IF(CDR!D1383="DOMEDIA","MDD",IF(CDR!D1383="APTA","MDD",IF(CDR!D1383="TOP BUDGET","Premier Prix","MN"))))</f>
        <v/>
      </c>
      <c r="H1382" t="str">
        <f>+IF($C1382="","",CDR!D1383)</f>
        <v/>
      </c>
      <c r="K1382" t="str">
        <f>+IF($C1382="","",CDR!$E$2)</f>
        <v/>
      </c>
      <c r="L1382" t="str">
        <f>+IF($C1382="","",CDR!$G$2)</f>
        <v/>
      </c>
      <c r="M1382" t="str">
        <f>+IF($C1382="","",CDR!AN1383)</f>
        <v/>
      </c>
      <c r="N1382" t="str">
        <f>+IF($C1382="","",CDR!AO1383)</f>
        <v/>
      </c>
      <c r="P1382" t="str">
        <f t="shared" si="170"/>
        <v/>
      </c>
      <c r="Q1382" t="str">
        <f>+IF($C1382="","",CDR!A1383)</f>
        <v/>
      </c>
      <c r="S1382" t="str">
        <f t="shared" si="171"/>
        <v/>
      </c>
      <c r="T1382" t="str">
        <f t="shared" si="172"/>
        <v/>
      </c>
      <c r="U1382" t="str">
        <f t="shared" si="173"/>
        <v/>
      </c>
      <c r="V1382" t="str">
        <f>+IF(C1382="","",IF(CDR!L1383="VRAC","Composant sans Colisage","Homogène"))</f>
        <v/>
      </c>
      <c r="W1382" t="str">
        <f>+IF(C1382="","",IF(CDR!L1383="VRAC","EACH",IF(CDR!L1383="COLIS","COLIS (CARTON FARDEAU DISPLAY)","PALETTE - BOX")))</f>
        <v/>
      </c>
      <c r="X1382" t="str">
        <f>+IF($C1382="","",IF(CDR!L1383="PALETTE",CDR!M1383,""))</f>
        <v/>
      </c>
      <c r="Z1382" t="str">
        <f>+IF($C1382="","",IF(CDR!N1383="PALETTE","",CDR!M1383))</f>
        <v/>
      </c>
      <c r="AC1382" t="str">
        <f t="shared" si="174"/>
        <v/>
      </c>
      <c r="AD1382" t="str">
        <f>+IF($C1382="","",CDR!$J$2)</f>
        <v/>
      </c>
      <c r="AE1382" t="str">
        <f>+IF(C1382="","",CDR!J1380)</f>
        <v/>
      </c>
      <c r="AF1382" t="str">
        <f t="shared" si="175"/>
        <v/>
      </c>
    </row>
    <row r="1383" spans="1:32" x14ac:dyDescent="0.25">
      <c r="A1383" t="str">
        <f>+IF($C1383="","",IF(CDR!I1384="","",TEXT(CDR!I1384,"00000000000000")))</f>
        <v/>
      </c>
      <c r="B1383" t="str">
        <f t="shared" si="168"/>
        <v/>
      </c>
      <c r="C1383" t="str">
        <f>+IF(CDR!F1384="","",SUBSTITUTE(CDR!F1384,"CHAR (10)"," "))</f>
        <v/>
      </c>
      <c r="D1383" t="str">
        <f>+IF(CDR!F1384="","",SUBSTITUTE(CDR!F1384,"CHAR (10)"," "))</f>
        <v/>
      </c>
      <c r="E1383" t="str">
        <f t="shared" si="169"/>
        <v/>
      </c>
      <c r="F1383" t="str">
        <f>+IF($C1383="","",IF(CDR!G1384="BIO","Oui","Non"))</f>
        <v/>
      </c>
      <c r="G1383" t="str">
        <f>+IF($C1383="","",IF(CDR!D1384="DOMEDIA","MDD",IF(CDR!D1384="APTA","MDD",IF(CDR!D1384="TOP BUDGET","Premier Prix","MN"))))</f>
        <v/>
      </c>
      <c r="H1383" t="str">
        <f>+IF($C1383="","",CDR!D1384)</f>
        <v/>
      </c>
      <c r="K1383" t="str">
        <f>+IF($C1383="","",CDR!$E$2)</f>
        <v/>
      </c>
      <c r="L1383" t="str">
        <f>+IF($C1383="","",CDR!$G$2)</f>
        <v/>
      </c>
      <c r="M1383" t="str">
        <f>+IF($C1383="","",CDR!AN1384)</f>
        <v/>
      </c>
      <c r="N1383" t="str">
        <f>+IF($C1383="","",CDR!AO1384)</f>
        <v/>
      </c>
      <c r="P1383" t="str">
        <f t="shared" si="170"/>
        <v/>
      </c>
      <c r="Q1383" t="str">
        <f>+IF($C1383="","",CDR!A1384)</f>
        <v/>
      </c>
      <c r="S1383" t="str">
        <f t="shared" si="171"/>
        <v/>
      </c>
      <c r="T1383" t="str">
        <f t="shared" si="172"/>
        <v/>
      </c>
      <c r="U1383" t="str">
        <f t="shared" si="173"/>
        <v/>
      </c>
      <c r="V1383" t="str">
        <f>+IF(C1383="","",IF(CDR!L1384="VRAC","Composant sans Colisage","Homogène"))</f>
        <v/>
      </c>
      <c r="W1383" t="str">
        <f>+IF(C1383="","",IF(CDR!L1384="VRAC","EACH",IF(CDR!L1384="COLIS","COLIS (CARTON FARDEAU DISPLAY)","PALETTE - BOX")))</f>
        <v/>
      </c>
      <c r="X1383" t="str">
        <f>+IF($C1383="","",IF(CDR!L1384="PALETTE",CDR!M1384,""))</f>
        <v/>
      </c>
      <c r="Z1383" t="str">
        <f>+IF($C1383="","",IF(CDR!N1384="PALETTE","",CDR!M1384))</f>
        <v/>
      </c>
      <c r="AC1383" t="str">
        <f t="shared" si="174"/>
        <v/>
      </c>
      <c r="AD1383" t="str">
        <f>+IF($C1383="","",CDR!$J$2)</f>
        <v/>
      </c>
      <c r="AE1383" t="str">
        <f>+IF(C1383="","",CDR!J1381)</f>
        <v/>
      </c>
      <c r="AF1383" t="str">
        <f t="shared" si="175"/>
        <v/>
      </c>
    </row>
    <row r="1384" spans="1:32" x14ac:dyDescent="0.25">
      <c r="A1384" t="str">
        <f>+IF($C1384="","",IF(CDR!I1385="","",TEXT(CDR!I1385,"00000000000000")))</f>
        <v/>
      </c>
      <c r="B1384" t="str">
        <f t="shared" si="168"/>
        <v/>
      </c>
      <c r="C1384" t="str">
        <f>+IF(CDR!F1385="","",SUBSTITUTE(CDR!F1385,"CHAR (10)"," "))</f>
        <v/>
      </c>
      <c r="D1384" t="str">
        <f>+IF(CDR!F1385="","",SUBSTITUTE(CDR!F1385,"CHAR (10)"," "))</f>
        <v/>
      </c>
      <c r="E1384" t="str">
        <f t="shared" si="169"/>
        <v/>
      </c>
      <c r="F1384" t="str">
        <f>+IF($C1384="","",IF(CDR!G1385="BIO","Oui","Non"))</f>
        <v/>
      </c>
      <c r="G1384" t="str">
        <f>+IF($C1384="","",IF(CDR!D1385="DOMEDIA","MDD",IF(CDR!D1385="APTA","MDD",IF(CDR!D1385="TOP BUDGET","Premier Prix","MN"))))</f>
        <v/>
      </c>
      <c r="H1384" t="str">
        <f>+IF($C1384="","",CDR!D1385)</f>
        <v/>
      </c>
      <c r="K1384" t="str">
        <f>+IF($C1384="","",CDR!$E$2)</f>
        <v/>
      </c>
      <c r="L1384" t="str">
        <f>+IF($C1384="","",CDR!$G$2)</f>
        <v/>
      </c>
      <c r="M1384" t="str">
        <f>+IF($C1384="","",CDR!AN1385)</f>
        <v/>
      </c>
      <c r="N1384" t="str">
        <f>+IF($C1384="","",CDR!AO1385)</f>
        <v/>
      </c>
      <c r="P1384" t="str">
        <f t="shared" si="170"/>
        <v/>
      </c>
      <c r="Q1384" t="str">
        <f>+IF($C1384="","",CDR!A1385)</f>
        <v/>
      </c>
      <c r="S1384" t="str">
        <f t="shared" si="171"/>
        <v/>
      </c>
      <c r="T1384" t="str">
        <f t="shared" si="172"/>
        <v/>
      </c>
      <c r="U1384" t="str">
        <f t="shared" si="173"/>
        <v/>
      </c>
      <c r="V1384" t="str">
        <f>+IF(C1384="","",IF(CDR!L1385="VRAC","Composant sans Colisage","Homogène"))</f>
        <v/>
      </c>
      <c r="W1384" t="str">
        <f>+IF(C1384="","",IF(CDR!L1385="VRAC","EACH",IF(CDR!L1385="COLIS","COLIS (CARTON FARDEAU DISPLAY)","PALETTE - BOX")))</f>
        <v/>
      </c>
      <c r="X1384" t="str">
        <f>+IF($C1384="","",IF(CDR!L1385="PALETTE",CDR!M1385,""))</f>
        <v/>
      </c>
      <c r="Z1384" t="str">
        <f>+IF($C1384="","",IF(CDR!N1385="PALETTE","",CDR!M1385))</f>
        <v/>
      </c>
      <c r="AC1384" t="str">
        <f t="shared" si="174"/>
        <v/>
      </c>
      <c r="AD1384" t="str">
        <f>+IF($C1384="","",CDR!$J$2)</f>
        <v/>
      </c>
      <c r="AE1384" t="str">
        <f>+IF(C1384="","",CDR!J1382)</f>
        <v/>
      </c>
      <c r="AF1384" t="str">
        <f t="shared" si="175"/>
        <v/>
      </c>
    </row>
    <row r="1385" spans="1:32" x14ac:dyDescent="0.25">
      <c r="A1385" t="str">
        <f>+IF($C1385="","",IF(CDR!I1386="","",TEXT(CDR!I1386,"00000000000000")))</f>
        <v/>
      </c>
      <c r="B1385" t="str">
        <f t="shared" si="168"/>
        <v/>
      </c>
      <c r="C1385" t="str">
        <f>+IF(CDR!F1386="","",SUBSTITUTE(CDR!F1386,"CHAR (10)"," "))</f>
        <v/>
      </c>
      <c r="D1385" t="str">
        <f>+IF(CDR!F1386="","",SUBSTITUTE(CDR!F1386,"CHAR (10)"," "))</f>
        <v/>
      </c>
      <c r="E1385" t="str">
        <f t="shared" si="169"/>
        <v/>
      </c>
      <c r="F1385" t="str">
        <f>+IF($C1385="","",IF(CDR!G1386="BIO","Oui","Non"))</f>
        <v/>
      </c>
      <c r="G1385" t="str">
        <f>+IF($C1385="","",IF(CDR!D1386="DOMEDIA","MDD",IF(CDR!D1386="APTA","MDD",IF(CDR!D1386="TOP BUDGET","Premier Prix","MN"))))</f>
        <v/>
      </c>
      <c r="H1385" t="str">
        <f>+IF($C1385="","",CDR!D1386)</f>
        <v/>
      </c>
      <c r="K1385" t="str">
        <f>+IF($C1385="","",CDR!$E$2)</f>
        <v/>
      </c>
      <c r="L1385" t="str">
        <f>+IF($C1385="","",CDR!$G$2)</f>
        <v/>
      </c>
      <c r="M1385" t="str">
        <f>+IF($C1385="","",CDR!AN1386)</f>
        <v/>
      </c>
      <c r="N1385" t="str">
        <f>+IF($C1385="","",CDR!AO1386)</f>
        <v/>
      </c>
      <c r="P1385" t="str">
        <f t="shared" si="170"/>
        <v/>
      </c>
      <c r="Q1385" t="str">
        <f>+IF($C1385="","",CDR!A1386)</f>
        <v/>
      </c>
      <c r="S1385" t="str">
        <f t="shared" si="171"/>
        <v/>
      </c>
      <c r="T1385" t="str">
        <f t="shared" si="172"/>
        <v/>
      </c>
      <c r="U1385" t="str">
        <f t="shared" si="173"/>
        <v/>
      </c>
      <c r="V1385" t="str">
        <f>+IF(C1385="","",IF(CDR!L1386="VRAC","Composant sans Colisage","Homogène"))</f>
        <v/>
      </c>
      <c r="W1385" t="str">
        <f>+IF(C1385="","",IF(CDR!L1386="VRAC","EACH",IF(CDR!L1386="COLIS","COLIS (CARTON FARDEAU DISPLAY)","PALETTE - BOX")))</f>
        <v/>
      </c>
      <c r="X1385" t="str">
        <f>+IF($C1385="","",IF(CDR!L1386="PALETTE",CDR!M1386,""))</f>
        <v/>
      </c>
      <c r="Z1385" t="str">
        <f>+IF($C1385="","",IF(CDR!N1386="PALETTE","",CDR!M1386))</f>
        <v/>
      </c>
      <c r="AC1385" t="str">
        <f t="shared" si="174"/>
        <v/>
      </c>
      <c r="AD1385" t="str">
        <f>+IF($C1385="","",CDR!$J$2)</f>
        <v/>
      </c>
      <c r="AE1385" t="str">
        <f>+IF(C1385="","",CDR!J1383)</f>
        <v/>
      </c>
      <c r="AF1385" t="str">
        <f t="shared" si="175"/>
        <v/>
      </c>
    </row>
    <row r="1386" spans="1:32" x14ac:dyDescent="0.25">
      <c r="A1386" t="str">
        <f>+IF($C1386="","",IF(CDR!I1387="","",TEXT(CDR!I1387,"00000000000000")))</f>
        <v/>
      </c>
      <c r="B1386" t="str">
        <f t="shared" si="168"/>
        <v/>
      </c>
      <c r="C1386" t="str">
        <f>+IF(CDR!F1387="","",SUBSTITUTE(CDR!F1387,"CHAR (10)"," "))</f>
        <v/>
      </c>
      <c r="D1386" t="str">
        <f>+IF(CDR!F1387="","",SUBSTITUTE(CDR!F1387,"CHAR (10)"," "))</f>
        <v/>
      </c>
      <c r="E1386" t="str">
        <f t="shared" si="169"/>
        <v/>
      </c>
      <c r="F1386" t="str">
        <f>+IF($C1386="","",IF(CDR!G1387="BIO","Oui","Non"))</f>
        <v/>
      </c>
      <c r="G1386" t="str">
        <f>+IF($C1386="","",IF(CDR!D1387="DOMEDIA","MDD",IF(CDR!D1387="APTA","MDD",IF(CDR!D1387="TOP BUDGET","Premier Prix","MN"))))</f>
        <v/>
      </c>
      <c r="H1386" t="str">
        <f>+IF($C1386="","",CDR!D1387)</f>
        <v/>
      </c>
      <c r="K1386" t="str">
        <f>+IF($C1386="","",CDR!$E$2)</f>
        <v/>
      </c>
      <c r="L1386" t="str">
        <f>+IF($C1386="","",CDR!$G$2)</f>
        <v/>
      </c>
      <c r="M1386" t="str">
        <f>+IF($C1386="","",CDR!AN1387)</f>
        <v/>
      </c>
      <c r="N1386" t="str">
        <f>+IF($C1386="","",CDR!AO1387)</f>
        <v/>
      </c>
      <c r="P1386" t="str">
        <f t="shared" si="170"/>
        <v/>
      </c>
      <c r="Q1386" t="str">
        <f>+IF($C1386="","",CDR!A1387)</f>
        <v/>
      </c>
      <c r="S1386" t="str">
        <f t="shared" si="171"/>
        <v/>
      </c>
      <c r="T1386" t="str">
        <f t="shared" si="172"/>
        <v/>
      </c>
      <c r="U1386" t="str">
        <f t="shared" si="173"/>
        <v/>
      </c>
      <c r="V1386" t="str">
        <f>+IF(C1386="","",IF(CDR!L1387="VRAC","Composant sans Colisage","Homogène"))</f>
        <v/>
      </c>
      <c r="W1386" t="str">
        <f>+IF(C1386="","",IF(CDR!L1387="VRAC","EACH",IF(CDR!L1387="COLIS","COLIS (CARTON FARDEAU DISPLAY)","PALETTE - BOX")))</f>
        <v/>
      </c>
      <c r="X1386" t="str">
        <f>+IF($C1386="","",IF(CDR!L1387="PALETTE",CDR!M1387,""))</f>
        <v/>
      </c>
      <c r="Z1386" t="str">
        <f>+IF($C1386="","",IF(CDR!N1387="PALETTE","",CDR!M1387))</f>
        <v/>
      </c>
      <c r="AC1386" t="str">
        <f t="shared" si="174"/>
        <v/>
      </c>
      <c r="AD1386" t="str">
        <f>+IF($C1386="","",CDR!$J$2)</f>
        <v/>
      </c>
      <c r="AE1386" t="str">
        <f>+IF(C1386="","",CDR!J1384)</f>
        <v/>
      </c>
      <c r="AF1386" t="str">
        <f t="shared" si="175"/>
        <v/>
      </c>
    </row>
    <row r="1387" spans="1:32" x14ac:dyDescent="0.25">
      <c r="A1387" t="str">
        <f>+IF($C1387="","",IF(CDR!I1388="","",TEXT(CDR!I1388,"00000000000000")))</f>
        <v/>
      </c>
      <c r="B1387" t="str">
        <f t="shared" si="168"/>
        <v/>
      </c>
      <c r="C1387" t="str">
        <f>+IF(CDR!F1388="","",SUBSTITUTE(CDR!F1388,"CHAR (10)"," "))</f>
        <v/>
      </c>
      <c r="D1387" t="str">
        <f>+IF(CDR!F1388="","",SUBSTITUTE(CDR!F1388,"CHAR (10)"," "))</f>
        <v/>
      </c>
      <c r="E1387" t="str">
        <f t="shared" si="169"/>
        <v/>
      </c>
      <c r="F1387" t="str">
        <f>+IF($C1387="","",IF(CDR!G1388="BIO","Oui","Non"))</f>
        <v/>
      </c>
      <c r="G1387" t="str">
        <f>+IF($C1387="","",IF(CDR!D1388="DOMEDIA","MDD",IF(CDR!D1388="APTA","MDD",IF(CDR!D1388="TOP BUDGET","Premier Prix","MN"))))</f>
        <v/>
      </c>
      <c r="H1387" t="str">
        <f>+IF($C1387="","",CDR!D1388)</f>
        <v/>
      </c>
      <c r="K1387" t="str">
        <f>+IF($C1387="","",CDR!$E$2)</f>
        <v/>
      </c>
      <c r="L1387" t="str">
        <f>+IF($C1387="","",CDR!$G$2)</f>
        <v/>
      </c>
      <c r="M1387" t="str">
        <f>+IF($C1387="","",CDR!AN1388)</f>
        <v/>
      </c>
      <c r="N1387" t="str">
        <f>+IF($C1387="","",CDR!AO1388)</f>
        <v/>
      </c>
      <c r="P1387" t="str">
        <f t="shared" si="170"/>
        <v/>
      </c>
      <c r="Q1387" t="str">
        <f>+IF($C1387="","",CDR!A1388)</f>
        <v/>
      </c>
      <c r="S1387" t="str">
        <f t="shared" si="171"/>
        <v/>
      </c>
      <c r="T1387" t="str">
        <f t="shared" si="172"/>
        <v/>
      </c>
      <c r="U1387" t="str">
        <f t="shared" si="173"/>
        <v/>
      </c>
      <c r="V1387" t="str">
        <f>+IF(C1387="","",IF(CDR!L1388="VRAC","Composant sans Colisage","Homogène"))</f>
        <v/>
      </c>
      <c r="W1387" t="str">
        <f>+IF(C1387="","",IF(CDR!L1388="VRAC","EACH",IF(CDR!L1388="COLIS","COLIS (CARTON FARDEAU DISPLAY)","PALETTE - BOX")))</f>
        <v/>
      </c>
      <c r="X1387" t="str">
        <f>+IF($C1387="","",IF(CDR!L1388="PALETTE",CDR!M1388,""))</f>
        <v/>
      </c>
      <c r="Z1387" t="str">
        <f>+IF($C1387="","",IF(CDR!N1388="PALETTE","",CDR!M1388))</f>
        <v/>
      </c>
      <c r="AC1387" t="str">
        <f t="shared" si="174"/>
        <v/>
      </c>
      <c r="AD1387" t="str">
        <f>+IF($C1387="","",CDR!$J$2)</f>
        <v/>
      </c>
      <c r="AE1387" t="str">
        <f>+IF(C1387="","",CDR!J1385)</f>
        <v/>
      </c>
      <c r="AF1387" t="str">
        <f t="shared" si="175"/>
        <v/>
      </c>
    </row>
    <row r="1388" spans="1:32" x14ac:dyDescent="0.25">
      <c r="A1388" t="str">
        <f>+IF($C1388="","",IF(CDR!I1389="","",TEXT(CDR!I1389,"00000000000000")))</f>
        <v/>
      </c>
      <c r="B1388" t="str">
        <f t="shared" si="168"/>
        <v/>
      </c>
      <c r="C1388" t="str">
        <f>+IF(CDR!F1389="","",SUBSTITUTE(CDR!F1389,"CHAR (10)"," "))</f>
        <v/>
      </c>
      <c r="D1388" t="str">
        <f>+IF(CDR!F1389="","",SUBSTITUTE(CDR!F1389,"CHAR (10)"," "))</f>
        <v/>
      </c>
      <c r="E1388" t="str">
        <f t="shared" si="169"/>
        <v/>
      </c>
      <c r="F1388" t="str">
        <f>+IF($C1388="","",IF(CDR!G1389="BIO","Oui","Non"))</f>
        <v/>
      </c>
      <c r="G1388" t="str">
        <f>+IF($C1388="","",IF(CDR!D1389="DOMEDIA","MDD",IF(CDR!D1389="APTA","MDD",IF(CDR!D1389="TOP BUDGET","Premier Prix","MN"))))</f>
        <v/>
      </c>
      <c r="H1388" t="str">
        <f>+IF($C1388="","",CDR!D1389)</f>
        <v/>
      </c>
      <c r="K1388" t="str">
        <f>+IF($C1388="","",CDR!$E$2)</f>
        <v/>
      </c>
      <c r="L1388" t="str">
        <f>+IF($C1388="","",CDR!$G$2)</f>
        <v/>
      </c>
      <c r="M1388" t="str">
        <f>+IF($C1388="","",CDR!AN1389)</f>
        <v/>
      </c>
      <c r="N1388" t="str">
        <f>+IF($C1388="","",CDR!AO1389)</f>
        <v/>
      </c>
      <c r="P1388" t="str">
        <f t="shared" si="170"/>
        <v/>
      </c>
      <c r="Q1388" t="str">
        <f>+IF($C1388="","",CDR!A1389)</f>
        <v/>
      </c>
      <c r="S1388" t="str">
        <f t="shared" si="171"/>
        <v/>
      </c>
      <c r="T1388" t="str">
        <f t="shared" si="172"/>
        <v/>
      </c>
      <c r="U1388" t="str">
        <f t="shared" si="173"/>
        <v/>
      </c>
      <c r="V1388" t="str">
        <f>+IF(C1388="","",IF(CDR!L1389="VRAC","Composant sans Colisage","Homogène"))</f>
        <v/>
      </c>
      <c r="W1388" t="str">
        <f>+IF(C1388="","",IF(CDR!L1389="VRAC","EACH",IF(CDR!L1389="COLIS","COLIS (CARTON FARDEAU DISPLAY)","PALETTE - BOX")))</f>
        <v/>
      </c>
      <c r="X1388" t="str">
        <f>+IF($C1388="","",IF(CDR!L1389="PALETTE",CDR!M1389,""))</f>
        <v/>
      </c>
      <c r="Z1388" t="str">
        <f>+IF($C1388="","",IF(CDR!N1389="PALETTE","",CDR!M1389))</f>
        <v/>
      </c>
      <c r="AC1388" t="str">
        <f t="shared" si="174"/>
        <v/>
      </c>
      <c r="AD1388" t="str">
        <f>+IF($C1388="","",CDR!$J$2)</f>
        <v/>
      </c>
      <c r="AE1388" t="str">
        <f>+IF(C1388="","",CDR!J1386)</f>
        <v/>
      </c>
      <c r="AF1388" t="str">
        <f t="shared" si="175"/>
        <v/>
      </c>
    </row>
    <row r="1389" spans="1:32" x14ac:dyDescent="0.25">
      <c r="A1389" t="str">
        <f>+IF($C1389="","",IF(CDR!I1390="","",TEXT(CDR!I1390,"00000000000000")))</f>
        <v/>
      </c>
      <c r="B1389" t="str">
        <f t="shared" si="168"/>
        <v/>
      </c>
      <c r="C1389" t="str">
        <f>+IF(CDR!F1390="","",SUBSTITUTE(CDR!F1390,"CHAR (10)"," "))</f>
        <v/>
      </c>
      <c r="D1389" t="str">
        <f>+IF(CDR!F1390="","",SUBSTITUTE(CDR!F1390,"CHAR (10)"," "))</f>
        <v/>
      </c>
      <c r="E1389" t="str">
        <f t="shared" si="169"/>
        <v/>
      </c>
      <c r="F1389" t="str">
        <f>+IF($C1389="","",IF(CDR!G1390="BIO","Oui","Non"))</f>
        <v/>
      </c>
      <c r="G1389" t="str">
        <f>+IF($C1389="","",IF(CDR!D1390="DOMEDIA","MDD",IF(CDR!D1390="APTA","MDD",IF(CDR!D1390="TOP BUDGET","Premier Prix","MN"))))</f>
        <v/>
      </c>
      <c r="H1389" t="str">
        <f>+IF($C1389="","",CDR!D1390)</f>
        <v/>
      </c>
      <c r="K1389" t="str">
        <f>+IF($C1389="","",CDR!$E$2)</f>
        <v/>
      </c>
      <c r="L1389" t="str">
        <f>+IF($C1389="","",CDR!$G$2)</f>
        <v/>
      </c>
      <c r="M1389" t="str">
        <f>+IF($C1389="","",CDR!AN1390)</f>
        <v/>
      </c>
      <c r="N1389" t="str">
        <f>+IF($C1389="","",CDR!AO1390)</f>
        <v/>
      </c>
      <c r="P1389" t="str">
        <f t="shared" si="170"/>
        <v/>
      </c>
      <c r="Q1389" t="str">
        <f>+IF($C1389="","",CDR!A1390)</f>
        <v/>
      </c>
      <c r="S1389" t="str">
        <f t="shared" si="171"/>
        <v/>
      </c>
      <c r="T1389" t="str">
        <f t="shared" si="172"/>
        <v/>
      </c>
      <c r="U1389" t="str">
        <f t="shared" si="173"/>
        <v/>
      </c>
      <c r="V1389" t="str">
        <f>+IF(C1389="","",IF(CDR!L1390="VRAC","Composant sans Colisage","Homogène"))</f>
        <v/>
      </c>
      <c r="W1389" t="str">
        <f>+IF(C1389="","",IF(CDR!L1390="VRAC","EACH",IF(CDR!L1390="COLIS","COLIS (CARTON FARDEAU DISPLAY)","PALETTE - BOX")))</f>
        <v/>
      </c>
      <c r="X1389" t="str">
        <f>+IF($C1389="","",IF(CDR!L1390="PALETTE",CDR!M1390,""))</f>
        <v/>
      </c>
      <c r="Z1389" t="str">
        <f>+IF($C1389="","",IF(CDR!N1390="PALETTE","",CDR!M1390))</f>
        <v/>
      </c>
      <c r="AC1389" t="str">
        <f t="shared" si="174"/>
        <v/>
      </c>
      <c r="AD1389" t="str">
        <f>+IF($C1389="","",CDR!$J$2)</f>
        <v/>
      </c>
      <c r="AE1389" t="str">
        <f>+IF(C1389="","",CDR!J1387)</f>
        <v/>
      </c>
      <c r="AF1389" t="str">
        <f t="shared" si="175"/>
        <v/>
      </c>
    </row>
    <row r="1390" spans="1:32" x14ac:dyDescent="0.25">
      <c r="A1390" t="str">
        <f>+IF($C1390="","",IF(CDR!I1391="","",TEXT(CDR!I1391,"00000000000000")))</f>
        <v/>
      </c>
      <c r="B1390" t="str">
        <f t="shared" si="168"/>
        <v/>
      </c>
      <c r="C1390" t="str">
        <f>+IF(CDR!F1391="","",SUBSTITUTE(CDR!F1391,"CHAR (10)"," "))</f>
        <v/>
      </c>
      <c r="D1390" t="str">
        <f>+IF(CDR!F1391="","",SUBSTITUTE(CDR!F1391,"CHAR (10)"," "))</f>
        <v/>
      </c>
      <c r="E1390" t="str">
        <f t="shared" si="169"/>
        <v/>
      </c>
      <c r="F1390" t="str">
        <f>+IF($C1390="","",IF(CDR!G1391="BIO","Oui","Non"))</f>
        <v/>
      </c>
      <c r="G1390" t="str">
        <f>+IF($C1390="","",IF(CDR!D1391="DOMEDIA","MDD",IF(CDR!D1391="APTA","MDD",IF(CDR!D1391="TOP BUDGET","Premier Prix","MN"))))</f>
        <v/>
      </c>
      <c r="H1390" t="str">
        <f>+IF($C1390="","",CDR!D1391)</f>
        <v/>
      </c>
      <c r="K1390" t="str">
        <f>+IF($C1390="","",CDR!$E$2)</f>
        <v/>
      </c>
      <c r="L1390" t="str">
        <f>+IF($C1390="","",CDR!$G$2)</f>
        <v/>
      </c>
      <c r="M1390" t="str">
        <f>+IF($C1390="","",CDR!AN1391)</f>
        <v/>
      </c>
      <c r="N1390" t="str">
        <f>+IF($C1390="","",CDR!AO1391)</f>
        <v/>
      </c>
      <c r="P1390" t="str">
        <f t="shared" si="170"/>
        <v/>
      </c>
      <c r="Q1390" t="str">
        <f>+IF($C1390="","",CDR!A1391)</f>
        <v/>
      </c>
      <c r="S1390" t="str">
        <f t="shared" si="171"/>
        <v/>
      </c>
      <c r="T1390" t="str">
        <f t="shared" si="172"/>
        <v/>
      </c>
      <c r="U1390" t="str">
        <f t="shared" si="173"/>
        <v/>
      </c>
      <c r="V1390" t="str">
        <f>+IF(C1390="","",IF(CDR!L1391="VRAC","Composant sans Colisage","Homogène"))</f>
        <v/>
      </c>
      <c r="W1390" t="str">
        <f>+IF(C1390="","",IF(CDR!L1391="VRAC","EACH",IF(CDR!L1391="COLIS","COLIS (CARTON FARDEAU DISPLAY)","PALETTE - BOX")))</f>
        <v/>
      </c>
      <c r="X1390" t="str">
        <f>+IF($C1390="","",IF(CDR!L1391="PALETTE",CDR!M1391,""))</f>
        <v/>
      </c>
      <c r="Z1390" t="str">
        <f>+IF($C1390="","",IF(CDR!N1391="PALETTE","",CDR!M1391))</f>
        <v/>
      </c>
      <c r="AC1390" t="str">
        <f t="shared" si="174"/>
        <v/>
      </c>
      <c r="AD1390" t="str">
        <f>+IF($C1390="","",CDR!$J$2)</f>
        <v/>
      </c>
      <c r="AE1390" t="str">
        <f>+IF(C1390="","",CDR!J1388)</f>
        <v/>
      </c>
      <c r="AF1390" t="str">
        <f t="shared" si="175"/>
        <v/>
      </c>
    </row>
    <row r="1391" spans="1:32" x14ac:dyDescent="0.25">
      <c r="A1391" t="str">
        <f>+IF($C1391="","",IF(CDR!I1392="","",TEXT(CDR!I1392,"00000000000000")))</f>
        <v/>
      </c>
      <c r="B1391" t="str">
        <f t="shared" si="168"/>
        <v/>
      </c>
      <c r="C1391" t="str">
        <f>+IF(CDR!F1392="","",SUBSTITUTE(CDR!F1392,"CHAR (10)"," "))</f>
        <v/>
      </c>
      <c r="D1391" t="str">
        <f>+IF(CDR!F1392="","",SUBSTITUTE(CDR!F1392,"CHAR (10)"," "))</f>
        <v/>
      </c>
      <c r="E1391" t="str">
        <f t="shared" si="169"/>
        <v/>
      </c>
      <c r="F1391" t="str">
        <f>+IF($C1391="","",IF(CDR!G1392="BIO","Oui","Non"))</f>
        <v/>
      </c>
      <c r="G1391" t="str">
        <f>+IF($C1391="","",IF(CDR!D1392="DOMEDIA","MDD",IF(CDR!D1392="APTA","MDD",IF(CDR!D1392="TOP BUDGET","Premier Prix","MN"))))</f>
        <v/>
      </c>
      <c r="H1391" t="str">
        <f>+IF($C1391="","",CDR!D1392)</f>
        <v/>
      </c>
      <c r="K1391" t="str">
        <f>+IF($C1391="","",CDR!$E$2)</f>
        <v/>
      </c>
      <c r="L1391" t="str">
        <f>+IF($C1391="","",CDR!$G$2)</f>
        <v/>
      </c>
      <c r="M1391" t="str">
        <f>+IF($C1391="","",CDR!AN1392)</f>
        <v/>
      </c>
      <c r="N1391" t="str">
        <f>+IF($C1391="","",CDR!AO1392)</f>
        <v/>
      </c>
      <c r="P1391" t="str">
        <f t="shared" si="170"/>
        <v/>
      </c>
      <c r="Q1391" t="str">
        <f>+IF($C1391="","",CDR!A1392)</f>
        <v/>
      </c>
      <c r="S1391" t="str">
        <f t="shared" si="171"/>
        <v/>
      </c>
      <c r="T1391" t="str">
        <f t="shared" si="172"/>
        <v/>
      </c>
      <c r="U1391" t="str">
        <f t="shared" si="173"/>
        <v/>
      </c>
      <c r="V1391" t="str">
        <f>+IF(C1391="","",IF(CDR!L1392="VRAC","Composant sans Colisage","Homogène"))</f>
        <v/>
      </c>
      <c r="W1391" t="str">
        <f>+IF(C1391="","",IF(CDR!L1392="VRAC","EACH",IF(CDR!L1392="COLIS","COLIS (CARTON FARDEAU DISPLAY)","PALETTE - BOX")))</f>
        <v/>
      </c>
      <c r="X1391" t="str">
        <f>+IF($C1391="","",IF(CDR!L1392="PALETTE",CDR!M1392,""))</f>
        <v/>
      </c>
      <c r="Z1391" t="str">
        <f>+IF($C1391="","",IF(CDR!N1392="PALETTE","",CDR!M1392))</f>
        <v/>
      </c>
      <c r="AC1391" t="str">
        <f t="shared" si="174"/>
        <v/>
      </c>
      <c r="AD1391" t="str">
        <f>+IF($C1391="","",CDR!$J$2)</f>
        <v/>
      </c>
      <c r="AE1391" t="str">
        <f>+IF(C1391="","",CDR!J1389)</f>
        <v/>
      </c>
      <c r="AF1391" t="str">
        <f t="shared" si="175"/>
        <v/>
      </c>
    </row>
    <row r="1392" spans="1:32" x14ac:dyDescent="0.25">
      <c r="A1392" t="str">
        <f>+IF($C1392="","",IF(CDR!I1393="","",TEXT(CDR!I1393,"00000000000000")))</f>
        <v/>
      </c>
      <c r="B1392" t="str">
        <f t="shared" si="168"/>
        <v/>
      </c>
      <c r="C1392" t="str">
        <f>+IF(CDR!F1393="","",SUBSTITUTE(CDR!F1393,"CHAR (10)"," "))</f>
        <v/>
      </c>
      <c r="D1392" t="str">
        <f>+IF(CDR!F1393="","",SUBSTITUTE(CDR!F1393,"CHAR (10)"," "))</f>
        <v/>
      </c>
      <c r="E1392" t="str">
        <f t="shared" si="169"/>
        <v/>
      </c>
      <c r="F1392" t="str">
        <f>+IF($C1392="","",IF(CDR!G1393="BIO","Oui","Non"))</f>
        <v/>
      </c>
      <c r="G1392" t="str">
        <f>+IF($C1392="","",IF(CDR!D1393="DOMEDIA","MDD",IF(CDR!D1393="APTA","MDD",IF(CDR!D1393="TOP BUDGET","Premier Prix","MN"))))</f>
        <v/>
      </c>
      <c r="H1392" t="str">
        <f>+IF($C1392="","",CDR!D1393)</f>
        <v/>
      </c>
      <c r="K1392" t="str">
        <f>+IF($C1392="","",CDR!$E$2)</f>
        <v/>
      </c>
      <c r="L1392" t="str">
        <f>+IF($C1392="","",CDR!$G$2)</f>
        <v/>
      </c>
      <c r="M1392" t="str">
        <f>+IF($C1392="","",CDR!AN1393)</f>
        <v/>
      </c>
      <c r="N1392" t="str">
        <f>+IF($C1392="","",CDR!AO1393)</f>
        <v/>
      </c>
      <c r="P1392" t="str">
        <f t="shared" si="170"/>
        <v/>
      </c>
      <c r="Q1392" t="str">
        <f>+IF($C1392="","",CDR!A1393)</f>
        <v/>
      </c>
      <c r="S1392" t="str">
        <f t="shared" si="171"/>
        <v/>
      </c>
      <c r="T1392" t="str">
        <f t="shared" si="172"/>
        <v/>
      </c>
      <c r="U1392" t="str">
        <f t="shared" si="173"/>
        <v/>
      </c>
      <c r="V1392" t="str">
        <f>+IF(C1392="","",IF(CDR!L1393="VRAC","Composant sans Colisage","Homogène"))</f>
        <v/>
      </c>
      <c r="W1392" t="str">
        <f>+IF(C1392="","",IF(CDR!L1393="VRAC","EACH",IF(CDR!L1393="COLIS","COLIS (CARTON FARDEAU DISPLAY)","PALETTE - BOX")))</f>
        <v/>
      </c>
      <c r="X1392" t="str">
        <f>+IF($C1392="","",IF(CDR!L1393="PALETTE",CDR!M1393,""))</f>
        <v/>
      </c>
      <c r="Z1392" t="str">
        <f>+IF($C1392="","",IF(CDR!N1393="PALETTE","",CDR!M1393))</f>
        <v/>
      </c>
      <c r="AC1392" t="str">
        <f t="shared" si="174"/>
        <v/>
      </c>
      <c r="AD1392" t="str">
        <f>+IF($C1392="","",CDR!$J$2)</f>
        <v/>
      </c>
      <c r="AE1392" t="str">
        <f>+IF(C1392="","",CDR!J1390)</f>
        <v/>
      </c>
      <c r="AF1392" t="str">
        <f t="shared" si="175"/>
        <v/>
      </c>
    </row>
    <row r="1393" spans="1:32" x14ac:dyDescent="0.25">
      <c r="A1393" t="str">
        <f>+IF($C1393="","",IF(CDR!I1394="","",TEXT(CDR!I1394,"00000000000000")))</f>
        <v/>
      </c>
      <c r="B1393" t="str">
        <f t="shared" si="168"/>
        <v/>
      </c>
      <c r="C1393" t="str">
        <f>+IF(CDR!F1394="","",SUBSTITUTE(CDR!F1394,"CHAR (10)"," "))</f>
        <v/>
      </c>
      <c r="D1393" t="str">
        <f>+IF(CDR!F1394="","",SUBSTITUTE(CDR!F1394,"CHAR (10)"," "))</f>
        <v/>
      </c>
      <c r="E1393" t="str">
        <f t="shared" si="169"/>
        <v/>
      </c>
      <c r="F1393" t="str">
        <f>+IF($C1393="","",IF(CDR!G1394="BIO","Oui","Non"))</f>
        <v/>
      </c>
      <c r="G1393" t="str">
        <f>+IF($C1393="","",IF(CDR!D1394="DOMEDIA","MDD",IF(CDR!D1394="APTA","MDD",IF(CDR!D1394="TOP BUDGET","Premier Prix","MN"))))</f>
        <v/>
      </c>
      <c r="H1393" t="str">
        <f>+IF($C1393="","",CDR!D1394)</f>
        <v/>
      </c>
      <c r="K1393" t="str">
        <f>+IF($C1393="","",CDR!$E$2)</f>
        <v/>
      </c>
      <c r="L1393" t="str">
        <f>+IF($C1393="","",CDR!$G$2)</f>
        <v/>
      </c>
      <c r="M1393" t="str">
        <f>+IF($C1393="","",CDR!AN1394)</f>
        <v/>
      </c>
      <c r="N1393" t="str">
        <f>+IF($C1393="","",CDR!AO1394)</f>
        <v/>
      </c>
      <c r="P1393" t="str">
        <f t="shared" si="170"/>
        <v/>
      </c>
      <c r="Q1393" t="str">
        <f>+IF($C1393="","",CDR!A1394)</f>
        <v/>
      </c>
      <c r="S1393" t="str">
        <f t="shared" si="171"/>
        <v/>
      </c>
      <c r="T1393" t="str">
        <f t="shared" si="172"/>
        <v/>
      </c>
      <c r="U1393" t="str">
        <f t="shared" si="173"/>
        <v/>
      </c>
      <c r="V1393" t="str">
        <f>+IF(C1393="","",IF(CDR!L1394="VRAC","Composant sans Colisage","Homogène"))</f>
        <v/>
      </c>
      <c r="W1393" t="str">
        <f>+IF(C1393="","",IF(CDR!L1394="VRAC","EACH",IF(CDR!L1394="COLIS","COLIS (CARTON FARDEAU DISPLAY)","PALETTE - BOX")))</f>
        <v/>
      </c>
      <c r="X1393" t="str">
        <f>+IF($C1393="","",IF(CDR!L1394="PALETTE",CDR!M1394,""))</f>
        <v/>
      </c>
      <c r="Z1393" t="str">
        <f>+IF($C1393="","",IF(CDR!N1394="PALETTE","",CDR!M1394))</f>
        <v/>
      </c>
      <c r="AC1393" t="str">
        <f t="shared" si="174"/>
        <v/>
      </c>
      <c r="AD1393" t="str">
        <f>+IF($C1393="","",CDR!$J$2)</f>
        <v/>
      </c>
      <c r="AE1393" t="str">
        <f>+IF(C1393="","",CDR!J1391)</f>
        <v/>
      </c>
      <c r="AF1393" t="str">
        <f t="shared" si="175"/>
        <v/>
      </c>
    </row>
    <row r="1394" spans="1:32" x14ac:dyDescent="0.25">
      <c r="A1394" t="str">
        <f>+IF($C1394="","",IF(CDR!I1395="","",TEXT(CDR!I1395,"00000000000000")))</f>
        <v/>
      </c>
      <c r="B1394" t="str">
        <f t="shared" si="168"/>
        <v/>
      </c>
      <c r="C1394" t="str">
        <f>+IF(CDR!F1395="","",SUBSTITUTE(CDR!F1395,"CHAR (10)"," "))</f>
        <v/>
      </c>
      <c r="D1394" t="str">
        <f>+IF(CDR!F1395="","",SUBSTITUTE(CDR!F1395,"CHAR (10)"," "))</f>
        <v/>
      </c>
      <c r="E1394" t="str">
        <f t="shared" si="169"/>
        <v/>
      </c>
      <c r="F1394" t="str">
        <f>+IF($C1394="","",IF(CDR!G1395="BIO","Oui","Non"))</f>
        <v/>
      </c>
      <c r="G1394" t="str">
        <f>+IF($C1394="","",IF(CDR!D1395="DOMEDIA","MDD",IF(CDR!D1395="APTA","MDD",IF(CDR!D1395="TOP BUDGET","Premier Prix","MN"))))</f>
        <v/>
      </c>
      <c r="H1394" t="str">
        <f>+IF($C1394="","",CDR!D1395)</f>
        <v/>
      </c>
      <c r="K1394" t="str">
        <f>+IF($C1394="","",CDR!$E$2)</f>
        <v/>
      </c>
      <c r="L1394" t="str">
        <f>+IF($C1394="","",CDR!$G$2)</f>
        <v/>
      </c>
      <c r="M1394" t="str">
        <f>+IF($C1394="","",CDR!AN1395)</f>
        <v/>
      </c>
      <c r="N1394" t="str">
        <f>+IF($C1394="","",CDR!AO1395)</f>
        <v/>
      </c>
      <c r="P1394" t="str">
        <f t="shared" si="170"/>
        <v/>
      </c>
      <c r="Q1394" t="str">
        <f>+IF($C1394="","",CDR!A1395)</f>
        <v/>
      </c>
      <c r="S1394" t="str">
        <f t="shared" si="171"/>
        <v/>
      </c>
      <c r="T1394" t="str">
        <f t="shared" si="172"/>
        <v/>
      </c>
      <c r="U1394" t="str">
        <f t="shared" si="173"/>
        <v/>
      </c>
      <c r="V1394" t="str">
        <f>+IF(C1394="","",IF(CDR!L1395="VRAC","Composant sans Colisage","Homogène"))</f>
        <v/>
      </c>
      <c r="W1394" t="str">
        <f>+IF(C1394="","",IF(CDR!L1395="VRAC","EACH",IF(CDR!L1395="COLIS","COLIS (CARTON FARDEAU DISPLAY)","PALETTE - BOX")))</f>
        <v/>
      </c>
      <c r="X1394" t="str">
        <f>+IF($C1394="","",IF(CDR!L1395="PALETTE",CDR!M1395,""))</f>
        <v/>
      </c>
      <c r="Z1394" t="str">
        <f>+IF($C1394="","",IF(CDR!N1395="PALETTE","",CDR!M1395))</f>
        <v/>
      </c>
      <c r="AC1394" t="str">
        <f t="shared" si="174"/>
        <v/>
      </c>
      <c r="AD1394" t="str">
        <f>+IF($C1394="","",CDR!$J$2)</f>
        <v/>
      </c>
      <c r="AE1394" t="str">
        <f>+IF(C1394="","",CDR!J1392)</f>
        <v/>
      </c>
      <c r="AF1394" t="str">
        <f t="shared" si="175"/>
        <v/>
      </c>
    </row>
    <row r="1395" spans="1:32" x14ac:dyDescent="0.25">
      <c r="A1395" t="str">
        <f>+IF($C1395="","",IF(CDR!I1396="","",TEXT(CDR!I1396,"00000000000000")))</f>
        <v/>
      </c>
      <c r="B1395" t="str">
        <f t="shared" si="168"/>
        <v/>
      </c>
      <c r="C1395" t="str">
        <f>+IF(CDR!F1396="","",SUBSTITUTE(CDR!F1396,"CHAR (10)"," "))</f>
        <v/>
      </c>
      <c r="D1395" t="str">
        <f>+IF(CDR!F1396="","",SUBSTITUTE(CDR!F1396,"CHAR (10)"," "))</f>
        <v/>
      </c>
      <c r="E1395" t="str">
        <f t="shared" si="169"/>
        <v/>
      </c>
      <c r="F1395" t="str">
        <f>+IF($C1395="","",IF(CDR!G1396="BIO","Oui","Non"))</f>
        <v/>
      </c>
      <c r="G1395" t="str">
        <f>+IF($C1395="","",IF(CDR!D1396="DOMEDIA","MDD",IF(CDR!D1396="APTA","MDD",IF(CDR!D1396="TOP BUDGET","Premier Prix","MN"))))</f>
        <v/>
      </c>
      <c r="H1395" t="str">
        <f>+IF($C1395="","",CDR!D1396)</f>
        <v/>
      </c>
      <c r="K1395" t="str">
        <f>+IF($C1395="","",CDR!$E$2)</f>
        <v/>
      </c>
      <c r="L1395" t="str">
        <f>+IF($C1395="","",CDR!$G$2)</f>
        <v/>
      </c>
      <c r="M1395" t="str">
        <f>+IF($C1395="","",CDR!AN1396)</f>
        <v/>
      </c>
      <c r="N1395" t="str">
        <f>+IF($C1395="","",CDR!AO1396)</f>
        <v/>
      </c>
      <c r="P1395" t="str">
        <f t="shared" si="170"/>
        <v/>
      </c>
      <c r="Q1395" t="str">
        <f>+IF($C1395="","",CDR!A1396)</f>
        <v/>
      </c>
      <c r="S1395" t="str">
        <f t="shared" si="171"/>
        <v/>
      </c>
      <c r="T1395" t="str">
        <f t="shared" si="172"/>
        <v/>
      </c>
      <c r="U1395" t="str">
        <f t="shared" si="173"/>
        <v/>
      </c>
      <c r="V1395" t="str">
        <f>+IF(C1395="","",IF(CDR!L1396="VRAC","Composant sans Colisage","Homogène"))</f>
        <v/>
      </c>
      <c r="W1395" t="str">
        <f>+IF(C1395="","",IF(CDR!L1396="VRAC","EACH",IF(CDR!L1396="COLIS","COLIS (CARTON FARDEAU DISPLAY)","PALETTE - BOX")))</f>
        <v/>
      </c>
      <c r="X1395" t="str">
        <f>+IF($C1395="","",IF(CDR!L1396="PALETTE",CDR!M1396,""))</f>
        <v/>
      </c>
      <c r="Z1395" t="str">
        <f>+IF($C1395="","",IF(CDR!N1396="PALETTE","",CDR!M1396))</f>
        <v/>
      </c>
      <c r="AC1395" t="str">
        <f t="shared" si="174"/>
        <v/>
      </c>
      <c r="AD1395" t="str">
        <f>+IF($C1395="","",CDR!$J$2)</f>
        <v/>
      </c>
      <c r="AE1395" t="str">
        <f>+IF(C1395="","",CDR!J1393)</f>
        <v/>
      </c>
      <c r="AF1395" t="str">
        <f t="shared" si="175"/>
        <v/>
      </c>
    </row>
    <row r="1396" spans="1:32" x14ac:dyDescent="0.25">
      <c r="A1396" t="str">
        <f>+IF($C1396="","",IF(CDR!I1397="","",TEXT(CDR!I1397,"00000000000000")))</f>
        <v/>
      </c>
      <c r="B1396" t="str">
        <f t="shared" si="168"/>
        <v/>
      </c>
      <c r="C1396" t="str">
        <f>+IF(CDR!F1397="","",SUBSTITUTE(CDR!F1397,"CHAR (10)"," "))</f>
        <v/>
      </c>
      <c r="D1396" t="str">
        <f>+IF(CDR!F1397="","",SUBSTITUTE(CDR!F1397,"CHAR (10)"," "))</f>
        <v/>
      </c>
      <c r="E1396" t="str">
        <f t="shared" si="169"/>
        <v/>
      </c>
      <c r="F1396" t="str">
        <f>+IF($C1396="","",IF(CDR!G1397="BIO","Oui","Non"))</f>
        <v/>
      </c>
      <c r="G1396" t="str">
        <f>+IF($C1396="","",IF(CDR!D1397="DOMEDIA","MDD",IF(CDR!D1397="APTA","MDD",IF(CDR!D1397="TOP BUDGET","Premier Prix","MN"))))</f>
        <v/>
      </c>
      <c r="H1396" t="str">
        <f>+IF($C1396="","",CDR!D1397)</f>
        <v/>
      </c>
      <c r="K1396" t="str">
        <f>+IF($C1396="","",CDR!$E$2)</f>
        <v/>
      </c>
      <c r="L1396" t="str">
        <f>+IF($C1396="","",CDR!$G$2)</f>
        <v/>
      </c>
      <c r="M1396" t="str">
        <f>+IF($C1396="","",CDR!AN1397)</f>
        <v/>
      </c>
      <c r="N1396" t="str">
        <f>+IF($C1396="","",CDR!AO1397)</f>
        <v/>
      </c>
      <c r="P1396" t="str">
        <f t="shared" si="170"/>
        <v/>
      </c>
      <c r="Q1396" t="str">
        <f>+IF($C1396="","",CDR!A1397)</f>
        <v/>
      </c>
      <c r="S1396" t="str">
        <f t="shared" si="171"/>
        <v/>
      </c>
      <c r="T1396" t="str">
        <f t="shared" si="172"/>
        <v/>
      </c>
      <c r="U1396" t="str">
        <f t="shared" si="173"/>
        <v/>
      </c>
      <c r="V1396" t="str">
        <f>+IF(C1396="","",IF(CDR!L1397="VRAC","Composant sans Colisage","Homogène"))</f>
        <v/>
      </c>
      <c r="W1396" t="str">
        <f>+IF(C1396="","",IF(CDR!L1397="VRAC","EACH",IF(CDR!L1397="COLIS","COLIS (CARTON FARDEAU DISPLAY)","PALETTE - BOX")))</f>
        <v/>
      </c>
      <c r="X1396" t="str">
        <f>+IF($C1396="","",IF(CDR!L1397="PALETTE",CDR!M1397,""))</f>
        <v/>
      </c>
      <c r="Z1396" t="str">
        <f>+IF($C1396="","",IF(CDR!N1397="PALETTE","",CDR!M1397))</f>
        <v/>
      </c>
      <c r="AC1396" t="str">
        <f t="shared" si="174"/>
        <v/>
      </c>
      <c r="AD1396" t="str">
        <f>+IF($C1396="","",CDR!$J$2)</f>
        <v/>
      </c>
      <c r="AE1396" t="str">
        <f>+IF(C1396="","",CDR!J1394)</f>
        <v/>
      </c>
      <c r="AF1396" t="str">
        <f t="shared" si="175"/>
        <v/>
      </c>
    </row>
    <row r="1397" spans="1:32" x14ac:dyDescent="0.25">
      <c r="A1397" t="str">
        <f>+IF($C1397="","",IF(CDR!I1398="","",TEXT(CDR!I1398,"00000000000000")))</f>
        <v/>
      </c>
      <c r="B1397" t="str">
        <f t="shared" si="168"/>
        <v/>
      </c>
      <c r="C1397" t="str">
        <f>+IF(CDR!F1398="","",SUBSTITUTE(CDR!F1398,"CHAR (10)"," "))</f>
        <v/>
      </c>
      <c r="D1397" t="str">
        <f>+IF(CDR!F1398="","",SUBSTITUTE(CDR!F1398,"CHAR (10)"," "))</f>
        <v/>
      </c>
      <c r="E1397" t="str">
        <f t="shared" si="169"/>
        <v/>
      </c>
      <c r="F1397" t="str">
        <f>+IF($C1397="","",IF(CDR!G1398="BIO","Oui","Non"))</f>
        <v/>
      </c>
      <c r="G1397" t="str">
        <f>+IF($C1397="","",IF(CDR!D1398="DOMEDIA","MDD",IF(CDR!D1398="APTA","MDD",IF(CDR!D1398="TOP BUDGET","Premier Prix","MN"))))</f>
        <v/>
      </c>
      <c r="H1397" t="str">
        <f>+IF($C1397="","",CDR!D1398)</f>
        <v/>
      </c>
      <c r="K1397" t="str">
        <f>+IF($C1397="","",CDR!$E$2)</f>
        <v/>
      </c>
      <c r="L1397" t="str">
        <f>+IF($C1397="","",CDR!$G$2)</f>
        <v/>
      </c>
      <c r="M1397" t="str">
        <f>+IF($C1397="","",CDR!AN1398)</f>
        <v/>
      </c>
      <c r="N1397" t="str">
        <f>+IF($C1397="","",CDR!AO1398)</f>
        <v/>
      </c>
      <c r="P1397" t="str">
        <f t="shared" si="170"/>
        <v/>
      </c>
      <c r="Q1397" t="str">
        <f>+IF($C1397="","",CDR!A1398)</f>
        <v/>
      </c>
      <c r="S1397" t="str">
        <f t="shared" si="171"/>
        <v/>
      </c>
      <c r="T1397" t="str">
        <f t="shared" si="172"/>
        <v/>
      </c>
      <c r="U1397" t="str">
        <f t="shared" si="173"/>
        <v/>
      </c>
      <c r="V1397" t="str">
        <f>+IF(C1397="","",IF(CDR!L1398="VRAC","Composant sans Colisage","Homogène"))</f>
        <v/>
      </c>
      <c r="W1397" t="str">
        <f>+IF(C1397="","",IF(CDR!L1398="VRAC","EACH",IF(CDR!L1398="COLIS","COLIS (CARTON FARDEAU DISPLAY)","PALETTE - BOX")))</f>
        <v/>
      </c>
      <c r="X1397" t="str">
        <f>+IF($C1397="","",IF(CDR!L1398="PALETTE",CDR!M1398,""))</f>
        <v/>
      </c>
      <c r="Z1397" t="str">
        <f>+IF($C1397="","",IF(CDR!N1398="PALETTE","",CDR!M1398))</f>
        <v/>
      </c>
      <c r="AC1397" t="str">
        <f t="shared" si="174"/>
        <v/>
      </c>
      <c r="AD1397" t="str">
        <f>+IF($C1397="","",CDR!$J$2)</f>
        <v/>
      </c>
      <c r="AE1397" t="str">
        <f>+IF(C1397="","",CDR!J1395)</f>
        <v/>
      </c>
      <c r="AF1397" t="str">
        <f t="shared" si="175"/>
        <v/>
      </c>
    </row>
    <row r="1398" spans="1:32" x14ac:dyDescent="0.25">
      <c r="A1398" t="str">
        <f>+IF($C1398="","",IF(CDR!I1399="","",TEXT(CDR!I1399,"00000000000000")))</f>
        <v/>
      </c>
      <c r="B1398" t="str">
        <f t="shared" si="168"/>
        <v/>
      </c>
      <c r="C1398" t="str">
        <f>+IF(CDR!F1399="","",SUBSTITUTE(CDR!F1399,"CHAR (10)"," "))</f>
        <v/>
      </c>
      <c r="D1398" t="str">
        <f>+IF(CDR!F1399="","",SUBSTITUTE(CDR!F1399,"CHAR (10)"," "))</f>
        <v/>
      </c>
      <c r="E1398" t="str">
        <f t="shared" si="169"/>
        <v/>
      </c>
      <c r="F1398" t="str">
        <f>+IF($C1398="","",IF(CDR!G1399="BIO","Oui","Non"))</f>
        <v/>
      </c>
      <c r="G1398" t="str">
        <f>+IF($C1398="","",IF(CDR!D1399="DOMEDIA","MDD",IF(CDR!D1399="APTA","MDD",IF(CDR!D1399="TOP BUDGET","Premier Prix","MN"))))</f>
        <v/>
      </c>
      <c r="H1398" t="str">
        <f>+IF($C1398="","",CDR!D1399)</f>
        <v/>
      </c>
      <c r="K1398" t="str">
        <f>+IF($C1398="","",CDR!$E$2)</f>
        <v/>
      </c>
      <c r="L1398" t="str">
        <f>+IF($C1398="","",CDR!$G$2)</f>
        <v/>
      </c>
      <c r="M1398" t="str">
        <f>+IF($C1398="","",CDR!AN1399)</f>
        <v/>
      </c>
      <c r="N1398" t="str">
        <f>+IF($C1398="","",CDR!AO1399)</f>
        <v/>
      </c>
      <c r="P1398" t="str">
        <f t="shared" si="170"/>
        <v/>
      </c>
      <c r="Q1398" t="str">
        <f>+IF($C1398="","",CDR!A1399)</f>
        <v/>
      </c>
      <c r="S1398" t="str">
        <f t="shared" si="171"/>
        <v/>
      </c>
      <c r="T1398" t="str">
        <f t="shared" si="172"/>
        <v/>
      </c>
      <c r="U1398" t="str">
        <f t="shared" si="173"/>
        <v/>
      </c>
      <c r="V1398" t="str">
        <f>+IF(C1398="","",IF(CDR!L1399="VRAC","Composant sans Colisage","Homogène"))</f>
        <v/>
      </c>
      <c r="W1398" t="str">
        <f>+IF(C1398="","",IF(CDR!L1399="VRAC","EACH",IF(CDR!L1399="COLIS","COLIS (CARTON FARDEAU DISPLAY)","PALETTE - BOX")))</f>
        <v/>
      </c>
      <c r="X1398" t="str">
        <f>+IF($C1398="","",IF(CDR!L1399="PALETTE",CDR!M1399,""))</f>
        <v/>
      </c>
      <c r="Z1398" t="str">
        <f>+IF($C1398="","",IF(CDR!N1399="PALETTE","",CDR!M1399))</f>
        <v/>
      </c>
      <c r="AC1398" t="str">
        <f t="shared" si="174"/>
        <v/>
      </c>
      <c r="AD1398" t="str">
        <f>+IF($C1398="","",CDR!$J$2)</f>
        <v/>
      </c>
      <c r="AE1398" t="str">
        <f>+IF(C1398="","",CDR!J1396)</f>
        <v/>
      </c>
      <c r="AF1398" t="str">
        <f t="shared" si="175"/>
        <v/>
      </c>
    </row>
    <row r="1399" spans="1:32" x14ac:dyDescent="0.25">
      <c r="A1399" t="str">
        <f>+IF($C1399="","",IF(CDR!I1400="","",TEXT(CDR!I1400,"00000000000000")))</f>
        <v/>
      </c>
      <c r="B1399" t="str">
        <f t="shared" si="168"/>
        <v/>
      </c>
      <c r="C1399" t="str">
        <f>+IF(CDR!F1400="","",SUBSTITUTE(CDR!F1400,"CHAR (10)"," "))</f>
        <v/>
      </c>
      <c r="D1399" t="str">
        <f>+IF(CDR!F1400="","",SUBSTITUTE(CDR!F1400,"CHAR (10)"," "))</f>
        <v/>
      </c>
      <c r="E1399" t="str">
        <f t="shared" si="169"/>
        <v/>
      </c>
      <c r="F1399" t="str">
        <f>+IF($C1399="","",IF(CDR!G1400="BIO","Oui","Non"))</f>
        <v/>
      </c>
      <c r="G1399" t="str">
        <f>+IF($C1399="","",IF(CDR!D1400="DOMEDIA","MDD",IF(CDR!D1400="APTA","MDD",IF(CDR!D1400="TOP BUDGET","Premier Prix","MN"))))</f>
        <v/>
      </c>
      <c r="H1399" t="str">
        <f>+IF($C1399="","",CDR!D1400)</f>
        <v/>
      </c>
      <c r="K1399" t="str">
        <f>+IF($C1399="","",CDR!$E$2)</f>
        <v/>
      </c>
      <c r="L1399" t="str">
        <f>+IF($C1399="","",CDR!$G$2)</f>
        <v/>
      </c>
      <c r="M1399" t="str">
        <f>+IF($C1399="","",CDR!AN1400)</f>
        <v/>
      </c>
      <c r="N1399" t="str">
        <f>+IF($C1399="","",CDR!AO1400)</f>
        <v/>
      </c>
      <c r="P1399" t="str">
        <f t="shared" si="170"/>
        <v/>
      </c>
      <c r="Q1399" t="str">
        <f>+IF($C1399="","",CDR!A1400)</f>
        <v/>
      </c>
      <c r="S1399" t="str">
        <f t="shared" si="171"/>
        <v/>
      </c>
      <c r="T1399" t="str">
        <f t="shared" si="172"/>
        <v/>
      </c>
      <c r="U1399" t="str">
        <f t="shared" si="173"/>
        <v/>
      </c>
      <c r="V1399" t="str">
        <f>+IF(C1399="","",IF(CDR!L1400="VRAC","Composant sans Colisage","Homogène"))</f>
        <v/>
      </c>
      <c r="W1399" t="str">
        <f>+IF(C1399="","",IF(CDR!L1400="VRAC","EACH",IF(CDR!L1400="COLIS","COLIS (CARTON FARDEAU DISPLAY)","PALETTE - BOX")))</f>
        <v/>
      </c>
      <c r="X1399" t="str">
        <f>+IF($C1399="","",IF(CDR!L1400="PALETTE",CDR!M1400,""))</f>
        <v/>
      </c>
      <c r="Z1399" t="str">
        <f>+IF($C1399="","",IF(CDR!N1400="PALETTE","",CDR!M1400))</f>
        <v/>
      </c>
      <c r="AC1399" t="str">
        <f t="shared" si="174"/>
        <v/>
      </c>
      <c r="AD1399" t="str">
        <f>+IF($C1399="","",CDR!$J$2)</f>
        <v/>
      </c>
      <c r="AE1399" t="str">
        <f>+IF(C1399="","",CDR!J1397)</f>
        <v/>
      </c>
      <c r="AF1399" t="str">
        <f t="shared" si="175"/>
        <v/>
      </c>
    </row>
    <row r="1400" spans="1:32" x14ac:dyDescent="0.25">
      <c r="A1400" t="str">
        <f>+IF($C1400="","",IF(CDR!I1401="","",TEXT(CDR!I1401,"00000000000000")))</f>
        <v/>
      </c>
      <c r="B1400" t="str">
        <f t="shared" si="168"/>
        <v/>
      </c>
      <c r="C1400" t="str">
        <f>+IF(CDR!F1401="","",SUBSTITUTE(CDR!F1401,"CHAR (10)"," "))</f>
        <v/>
      </c>
      <c r="D1400" t="str">
        <f>+IF(CDR!F1401="","",SUBSTITUTE(CDR!F1401,"CHAR (10)"," "))</f>
        <v/>
      </c>
      <c r="E1400" t="str">
        <f t="shared" si="169"/>
        <v/>
      </c>
      <c r="F1400" t="str">
        <f>+IF($C1400="","",IF(CDR!G1401="BIO","Oui","Non"))</f>
        <v/>
      </c>
      <c r="G1400" t="str">
        <f>+IF($C1400="","",IF(CDR!D1401="DOMEDIA","MDD",IF(CDR!D1401="APTA","MDD",IF(CDR!D1401="TOP BUDGET","Premier Prix","MN"))))</f>
        <v/>
      </c>
      <c r="H1400" t="str">
        <f>+IF($C1400="","",CDR!D1401)</f>
        <v/>
      </c>
      <c r="K1400" t="str">
        <f>+IF($C1400="","",CDR!$E$2)</f>
        <v/>
      </c>
      <c r="L1400" t="str">
        <f>+IF($C1400="","",CDR!$G$2)</f>
        <v/>
      </c>
      <c r="M1400" t="str">
        <f>+IF($C1400="","",CDR!AN1401)</f>
        <v/>
      </c>
      <c r="N1400" t="str">
        <f>+IF($C1400="","",CDR!AO1401)</f>
        <v/>
      </c>
      <c r="P1400" t="str">
        <f t="shared" si="170"/>
        <v/>
      </c>
      <c r="Q1400" t="str">
        <f>+IF($C1400="","",CDR!A1401)</f>
        <v/>
      </c>
      <c r="S1400" t="str">
        <f t="shared" si="171"/>
        <v/>
      </c>
      <c r="T1400" t="str">
        <f t="shared" si="172"/>
        <v/>
      </c>
      <c r="U1400" t="str">
        <f t="shared" si="173"/>
        <v/>
      </c>
      <c r="V1400" t="str">
        <f>+IF(C1400="","",IF(CDR!L1401="VRAC","Composant sans Colisage","Homogène"))</f>
        <v/>
      </c>
      <c r="W1400" t="str">
        <f>+IF(C1400="","",IF(CDR!L1401="VRAC","EACH",IF(CDR!L1401="COLIS","COLIS (CARTON FARDEAU DISPLAY)","PALETTE - BOX")))</f>
        <v/>
      </c>
      <c r="X1400" t="str">
        <f>+IF($C1400="","",IF(CDR!L1401="PALETTE",CDR!M1401,""))</f>
        <v/>
      </c>
      <c r="Z1400" t="str">
        <f>+IF($C1400="","",IF(CDR!N1401="PALETTE","",CDR!M1401))</f>
        <v/>
      </c>
      <c r="AC1400" t="str">
        <f t="shared" si="174"/>
        <v/>
      </c>
      <c r="AD1400" t="str">
        <f>+IF($C1400="","",CDR!$J$2)</f>
        <v/>
      </c>
      <c r="AE1400" t="str">
        <f>+IF(C1400="","",CDR!J1398)</f>
        <v/>
      </c>
      <c r="AF1400" t="str">
        <f t="shared" si="175"/>
        <v/>
      </c>
    </row>
    <row r="1401" spans="1:32" x14ac:dyDescent="0.25">
      <c r="A1401" t="str">
        <f>+IF($C1401="","",IF(CDR!I1402="","",TEXT(CDR!I1402,"00000000000000")))</f>
        <v/>
      </c>
      <c r="B1401" t="str">
        <f t="shared" si="168"/>
        <v/>
      </c>
      <c r="C1401" t="str">
        <f>+IF(CDR!F1402="","",SUBSTITUTE(CDR!F1402,"CHAR (10)"," "))</f>
        <v/>
      </c>
      <c r="D1401" t="str">
        <f>+IF(CDR!F1402="","",SUBSTITUTE(CDR!F1402,"CHAR (10)"," "))</f>
        <v/>
      </c>
      <c r="E1401" t="str">
        <f t="shared" si="169"/>
        <v/>
      </c>
      <c r="F1401" t="str">
        <f>+IF($C1401="","",IF(CDR!G1402="BIO","Oui","Non"))</f>
        <v/>
      </c>
      <c r="G1401" t="str">
        <f>+IF($C1401="","",IF(CDR!D1402="DOMEDIA","MDD",IF(CDR!D1402="APTA","MDD",IF(CDR!D1402="TOP BUDGET","Premier Prix","MN"))))</f>
        <v/>
      </c>
      <c r="H1401" t="str">
        <f>+IF($C1401="","",CDR!D1402)</f>
        <v/>
      </c>
      <c r="K1401" t="str">
        <f>+IF($C1401="","",CDR!$E$2)</f>
        <v/>
      </c>
      <c r="L1401" t="str">
        <f>+IF($C1401="","",CDR!$G$2)</f>
        <v/>
      </c>
      <c r="M1401" t="str">
        <f>+IF($C1401="","",CDR!AN1402)</f>
        <v/>
      </c>
      <c r="N1401" t="str">
        <f>+IF($C1401="","",CDR!AO1402)</f>
        <v/>
      </c>
      <c r="P1401" t="str">
        <f t="shared" si="170"/>
        <v/>
      </c>
      <c r="Q1401" t="str">
        <f>+IF($C1401="","",CDR!A1402)</f>
        <v/>
      </c>
      <c r="S1401" t="str">
        <f t="shared" si="171"/>
        <v/>
      </c>
      <c r="T1401" t="str">
        <f t="shared" si="172"/>
        <v/>
      </c>
      <c r="U1401" t="str">
        <f t="shared" si="173"/>
        <v/>
      </c>
      <c r="V1401" t="str">
        <f>+IF(C1401="","",IF(CDR!L1402="VRAC","Composant sans Colisage","Homogène"))</f>
        <v/>
      </c>
      <c r="W1401" t="str">
        <f>+IF(C1401="","",IF(CDR!L1402="VRAC","EACH",IF(CDR!L1402="COLIS","COLIS (CARTON FARDEAU DISPLAY)","PALETTE - BOX")))</f>
        <v/>
      </c>
      <c r="X1401" t="str">
        <f>+IF($C1401="","",IF(CDR!L1402="PALETTE",CDR!M1402,""))</f>
        <v/>
      </c>
      <c r="Z1401" t="str">
        <f>+IF($C1401="","",IF(CDR!N1402="PALETTE","",CDR!M1402))</f>
        <v/>
      </c>
      <c r="AC1401" t="str">
        <f t="shared" si="174"/>
        <v/>
      </c>
      <c r="AD1401" t="str">
        <f>+IF($C1401="","",CDR!$J$2)</f>
        <v/>
      </c>
      <c r="AE1401" t="str">
        <f>+IF(C1401="","",CDR!J1399)</f>
        <v/>
      </c>
      <c r="AF1401" t="str">
        <f t="shared" si="175"/>
        <v/>
      </c>
    </row>
    <row r="1402" spans="1:32" x14ac:dyDescent="0.25">
      <c r="A1402" t="str">
        <f>+IF($C1402="","",IF(CDR!I1403="","",TEXT(CDR!I1403,"00000000000000")))</f>
        <v/>
      </c>
      <c r="B1402" t="str">
        <f t="shared" si="168"/>
        <v/>
      </c>
      <c r="C1402" t="str">
        <f>+IF(CDR!F1403="","",SUBSTITUTE(CDR!F1403,"CHAR (10)"," "))</f>
        <v/>
      </c>
      <c r="D1402" t="str">
        <f>+IF(CDR!F1403="","",SUBSTITUTE(CDR!F1403,"CHAR (10)"," "))</f>
        <v/>
      </c>
      <c r="E1402" t="str">
        <f t="shared" si="169"/>
        <v/>
      </c>
      <c r="F1402" t="str">
        <f>+IF($C1402="","",IF(CDR!G1403="BIO","Oui","Non"))</f>
        <v/>
      </c>
      <c r="G1402" t="str">
        <f>+IF($C1402="","",IF(CDR!D1403="DOMEDIA","MDD",IF(CDR!D1403="APTA","MDD",IF(CDR!D1403="TOP BUDGET","Premier Prix","MN"))))</f>
        <v/>
      </c>
      <c r="H1402" t="str">
        <f>+IF($C1402="","",CDR!D1403)</f>
        <v/>
      </c>
      <c r="K1402" t="str">
        <f>+IF($C1402="","",CDR!$E$2)</f>
        <v/>
      </c>
      <c r="L1402" t="str">
        <f>+IF($C1402="","",CDR!$G$2)</f>
        <v/>
      </c>
      <c r="M1402" t="str">
        <f>+IF($C1402="","",CDR!AN1403)</f>
        <v/>
      </c>
      <c r="N1402" t="str">
        <f>+IF($C1402="","",CDR!AO1403)</f>
        <v/>
      </c>
      <c r="P1402" t="str">
        <f t="shared" si="170"/>
        <v/>
      </c>
      <c r="Q1402" t="str">
        <f>+IF($C1402="","",CDR!A1403)</f>
        <v/>
      </c>
      <c r="S1402" t="str">
        <f t="shared" si="171"/>
        <v/>
      </c>
      <c r="T1402" t="str">
        <f t="shared" si="172"/>
        <v/>
      </c>
      <c r="U1402" t="str">
        <f t="shared" si="173"/>
        <v/>
      </c>
      <c r="V1402" t="str">
        <f>+IF(C1402="","",IF(CDR!L1403="VRAC","Composant sans Colisage","Homogène"))</f>
        <v/>
      </c>
      <c r="W1402" t="str">
        <f>+IF(C1402="","",IF(CDR!L1403="VRAC","EACH",IF(CDR!L1403="COLIS","COLIS (CARTON FARDEAU DISPLAY)","PALETTE - BOX")))</f>
        <v/>
      </c>
      <c r="X1402" t="str">
        <f>+IF($C1402="","",IF(CDR!L1403="PALETTE",CDR!M1403,""))</f>
        <v/>
      </c>
      <c r="Z1402" t="str">
        <f>+IF($C1402="","",IF(CDR!N1403="PALETTE","",CDR!M1403))</f>
        <v/>
      </c>
      <c r="AC1402" t="str">
        <f t="shared" si="174"/>
        <v/>
      </c>
      <c r="AD1402" t="str">
        <f>+IF($C1402="","",CDR!$J$2)</f>
        <v/>
      </c>
      <c r="AE1402" t="str">
        <f>+IF(C1402="","",CDR!J1400)</f>
        <v/>
      </c>
      <c r="AF1402" t="str">
        <f t="shared" si="175"/>
        <v/>
      </c>
    </row>
    <row r="1403" spans="1:32" x14ac:dyDescent="0.25">
      <c r="A1403" t="str">
        <f>+IF($C1403="","",IF(CDR!I1404="","",TEXT(CDR!I1404,"00000000000000")))</f>
        <v/>
      </c>
      <c r="B1403" t="str">
        <f t="shared" si="168"/>
        <v/>
      </c>
      <c r="C1403" t="str">
        <f>+IF(CDR!F1404="","",SUBSTITUTE(CDR!F1404,"CHAR (10)"," "))</f>
        <v/>
      </c>
      <c r="D1403" t="str">
        <f>+IF(CDR!F1404="","",SUBSTITUTE(CDR!F1404,"CHAR (10)"," "))</f>
        <v/>
      </c>
      <c r="E1403" t="str">
        <f t="shared" si="169"/>
        <v/>
      </c>
      <c r="F1403" t="str">
        <f>+IF($C1403="","",IF(CDR!G1404="BIO","Oui","Non"))</f>
        <v/>
      </c>
      <c r="G1403" t="str">
        <f>+IF($C1403="","",IF(CDR!D1404="DOMEDIA","MDD",IF(CDR!D1404="APTA","MDD",IF(CDR!D1404="TOP BUDGET","Premier Prix","MN"))))</f>
        <v/>
      </c>
      <c r="H1403" t="str">
        <f>+IF($C1403="","",CDR!D1404)</f>
        <v/>
      </c>
      <c r="K1403" t="str">
        <f>+IF($C1403="","",CDR!$E$2)</f>
        <v/>
      </c>
      <c r="L1403" t="str">
        <f>+IF($C1403="","",CDR!$G$2)</f>
        <v/>
      </c>
      <c r="M1403" t="str">
        <f>+IF($C1403="","",CDR!AN1404)</f>
        <v/>
      </c>
      <c r="N1403" t="str">
        <f>+IF($C1403="","",CDR!AO1404)</f>
        <v/>
      </c>
      <c r="P1403" t="str">
        <f t="shared" si="170"/>
        <v/>
      </c>
      <c r="Q1403" t="str">
        <f>+IF($C1403="","",CDR!A1404)</f>
        <v/>
      </c>
      <c r="S1403" t="str">
        <f t="shared" si="171"/>
        <v/>
      </c>
      <c r="T1403" t="str">
        <f t="shared" si="172"/>
        <v/>
      </c>
      <c r="U1403" t="str">
        <f t="shared" si="173"/>
        <v/>
      </c>
      <c r="V1403" t="str">
        <f>+IF(C1403="","",IF(CDR!L1404="VRAC","Composant sans Colisage","Homogène"))</f>
        <v/>
      </c>
      <c r="W1403" t="str">
        <f>+IF(C1403="","",IF(CDR!L1404="VRAC","EACH",IF(CDR!L1404="COLIS","COLIS (CARTON FARDEAU DISPLAY)","PALETTE - BOX")))</f>
        <v/>
      </c>
      <c r="X1403" t="str">
        <f>+IF($C1403="","",IF(CDR!L1404="PALETTE",CDR!M1404,""))</f>
        <v/>
      </c>
      <c r="Z1403" t="str">
        <f>+IF($C1403="","",IF(CDR!N1404="PALETTE","",CDR!M1404))</f>
        <v/>
      </c>
      <c r="AC1403" t="str">
        <f t="shared" si="174"/>
        <v/>
      </c>
      <c r="AD1403" t="str">
        <f>+IF($C1403="","",CDR!$J$2)</f>
        <v/>
      </c>
      <c r="AE1403" t="str">
        <f>+IF(C1403="","",CDR!J1401)</f>
        <v/>
      </c>
      <c r="AF1403" t="str">
        <f t="shared" si="175"/>
        <v/>
      </c>
    </row>
    <row r="1404" spans="1:32" x14ac:dyDescent="0.25">
      <c r="A1404" t="str">
        <f>+IF($C1404="","",IF(CDR!I1405="","",TEXT(CDR!I1405,"00000000000000")))</f>
        <v/>
      </c>
      <c r="B1404" t="str">
        <f t="shared" si="168"/>
        <v/>
      </c>
      <c r="C1404" t="str">
        <f>+IF(CDR!F1405="","",SUBSTITUTE(CDR!F1405,"CHAR (10)"," "))</f>
        <v/>
      </c>
      <c r="D1404" t="str">
        <f>+IF(CDR!F1405="","",SUBSTITUTE(CDR!F1405,"CHAR (10)"," "))</f>
        <v/>
      </c>
      <c r="E1404" t="str">
        <f t="shared" si="169"/>
        <v/>
      </c>
      <c r="F1404" t="str">
        <f>+IF($C1404="","",IF(CDR!G1405="BIO","Oui","Non"))</f>
        <v/>
      </c>
      <c r="G1404" t="str">
        <f>+IF($C1404="","",IF(CDR!D1405="DOMEDIA","MDD",IF(CDR!D1405="APTA","MDD",IF(CDR!D1405="TOP BUDGET","Premier Prix","MN"))))</f>
        <v/>
      </c>
      <c r="H1404" t="str">
        <f>+IF($C1404="","",CDR!D1405)</f>
        <v/>
      </c>
      <c r="K1404" t="str">
        <f>+IF($C1404="","",CDR!$E$2)</f>
        <v/>
      </c>
      <c r="L1404" t="str">
        <f>+IF($C1404="","",CDR!$G$2)</f>
        <v/>
      </c>
      <c r="M1404" t="str">
        <f>+IF($C1404="","",CDR!AN1405)</f>
        <v/>
      </c>
      <c r="N1404" t="str">
        <f>+IF($C1404="","",CDR!AO1405)</f>
        <v/>
      </c>
      <c r="P1404" t="str">
        <f t="shared" si="170"/>
        <v/>
      </c>
      <c r="Q1404" t="str">
        <f>+IF($C1404="","",CDR!A1405)</f>
        <v/>
      </c>
      <c r="S1404" t="str">
        <f t="shared" si="171"/>
        <v/>
      </c>
      <c r="T1404" t="str">
        <f t="shared" si="172"/>
        <v/>
      </c>
      <c r="U1404" t="str">
        <f t="shared" si="173"/>
        <v/>
      </c>
      <c r="V1404" t="str">
        <f>+IF(C1404="","",IF(CDR!L1405="VRAC","Composant sans Colisage","Homogène"))</f>
        <v/>
      </c>
      <c r="W1404" t="str">
        <f>+IF(C1404="","",IF(CDR!L1405="VRAC","EACH",IF(CDR!L1405="COLIS","COLIS (CARTON FARDEAU DISPLAY)","PALETTE - BOX")))</f>
        <v/>
      </c>
      <c r="X1404" t="str">
        <f>+IF($C1404="","",IF(CDR!L1405="PALETTE",CDR!M1405,""))</f>
        <v/>
      </c>
      <c r="Z1404" t="str">
        <f>+IF($C1404="","",IF(CDR!N1405="PALETTE","",CDR!M1405))</f>
        <v/>
      </c>
      <c r="AC1404" t="str">
        <f t="shared" si="174"/>
        <v/>
      </c>
      <c r="AD1404" t="str">
        <f>+IF($C1404="","",CDR!$J$2)</f>
        <v/>
      </c>
      <c r="AE1404" t="str">
        <f>+IF(C1404="","",CDR!J1402)</f>
        <v/>
      </c>
      <c r="AF1404" t="str">
        <f t="shared" si="175"/>
        <v/>
      </c>
    </row>
    <row r="1405" spans="1:32" x14ac:dyDescent="0.25">
      <c r="A1405" t="str">
        <f>+IF($C1405="","",IF(CDR!I1406="","",TEXT(CDR!I1406,"00000000000000")))</f>
        <v/>
      </c>
      <c r="B1405" t="str">
        <f t="shared" si="168"/>
        <v/>
      </c>
      <c r="C1405" t="str">
        <f>+IF(CDR!F1406="","",SUBSTITUTE(CDR!F1406,"CHAR (10)"," "))</f>
        <v/>
      </c>
      <c r="D1405" t="str">
        <f>+IF(CDR!F1406="","",SUBSTITUTE(CDR!F1406,"CHAR (10)"," "))</f>
        <v/>
      </c>
      <c r="E1405" t="str">
        <f t="shared" si="169"/>
        <v/>
      </c>
      <c r="F1405" t="str">
        <f>+IF($C1405="","",IF(CDR!G1406="BIO","Oui","Non"))</f>
        <v/>
      </c>
      <c r="G1405" t="str">
        <f>+IF($C1405="","",IF(CDR!D1406="DOMEDIA","MDD",IF(CDR!D1406="APTA","MDD",IF(CDR!D1406="TOP BUDGET","Premier Prix","MN"))))</f>
        <v/>
      </c>
      <c r="H1405" t="str">
        <f>+IF($C1405="","",CDR!D1406)</f>
        <v/>
      </c>
      <c r="K1405" t="str">
        <f>+IF($C1405="","",CDR!$E$2)</f>
        <v/>
      </c>
      <c r="L1405" t="str">
        <f>+IF($C1405="","",CDR!$G$2)</f>
        <v/>
      </c>
      <c r="M1405" t="str">
        <f>+IF($C1405="","",CDR!AN1406)</f>
        <v/>
      </c>
      <c r="N1405" t="str">
        <f>+IF($C1405="","",CDR!AO1406)</f>
        <v/>
      </c>
      <c r="P1405" t="str">
        <f t="shared" si="170"/>
        <v/>
      </c>
      <c r="Q1405" t="str">
        <f>+IF($C1405="","",CDR!A1406)</f>
        <v/>
      </c>
      <c r="S1405" t="str">
        <f t="shared" si="171"/>
        <v/>
      </c>
      <c r="T1405" t="str">
        <f t="shared" si="172"/>
        <v/>
      </c>
      <c r="U1405" t="str">
        <f t="shared" si="173"/>
        <v/>
      </c>
      <c r="V1405" t="str">
        <f>+IF(C1405="","",IF(CDR!L1406="VRAC","Composant sans Colisage","Homogène"))</f>
        <v/>
      </c>
      <c r="W1405" t="str">
        <f>+IF(C1405="","",IF(CDR!L1406="VRAC","EACH",IF(CDR!L1406="COLIS","COLIS (CARTON FARDEAU DISPLAY)","PALETTE - BOX")))</f>
        <v/>
      </c>
      <c r="X1405" t="str">
        <f>+IF($C1405="","",IF(CDR!L1406="PALETTE",CDR!M1406,""))</f>
        <v/>
      </c>
      <c r="Z1405" t="str">
        <f>+IF($C1405="","",IF(CDR!N1406="PALETTE","",CDR!M1406))</f>
        <v/>
      </c>
      <c r="AC1405" t="str">
        <f t="shared" si="174"/>
        <v/>
      </c>
      <c r="AD1405" t="str">
        <f>+IF($C1405="","",CDR!$J$2)</f>
        <v/>
      </c>
      <c r="AE1405" t="str">
        <f>+IF(C1405="","",CDR!J1403)</f>
        <v/>
      </c>
      <c r="AF1405" t="str">
        <f t="shared" si="175"/>
        <v/>
      </c>
    </row>
    <row r="1406" spans="1:32" x14ac:dyDescent="0.25">
      <c r="A1406" t="str">
        <f>+IF($C1406="","",IF(CDR!I1407="","",TEXT(CDR!I1407,"00000000000000")))</f>
        <v/>
      </c>
      <c r="B1406" t="str">
        <f t="shared" si="168"/>
        <v/>
      </c>
      <c r="C1406" t="str">
        <f>+IF(CDR!F1407="","",SUBSTITUTE(CDR!F1407,"CHAR (10)"," "))</f>
        <v/>
      </c>
      <c r="D1406" t="str">
        <f>+IF(CDR!F1407="","",SUBSTITUTE(CDR!F1407,"CHAR (10)"," "))</f>
        <v/>
      </c>
      <c r="E1406" t="str">
        <f t="shared" si="169"/>
        <v/>
      </c>
      <c r="F1406" t="str">
        <f>+IF($C1406="","",IF(CDR!G1407="BIO","Oui","Non"))</f>
        <v/>
      </c>
      <c r="G1406" t="str">
        <f>+IF($C1406="","",IF(CDR!D1407="DOMEDIA","MDD",IF(CDR!D1407="APTA","MDD",IF(CDR!D1407="TOP BUDGET","Premier Prix","MN"))))</f>
        <v/>
      </c>
      <c r="H1406" t="str">
        <f>+IF($C1406="","",CDR!D1407)</f>
        <v/>
      </c>
      <c r="K1406" t="str">
        <f>+IF($C1406="","",CDR!$E$2)</f>
        <v/>
      </c>
      <c r="L1406" t="str">
        <f>+IF($C1406="","",CDR!$G$2)</f>
        <v/>
      </c>
      <c r="M1406" t="str">
        <f>+IF($C1406="","",CDR!AN1407)</f>
        <v/>
      </c>
      <c r="N1406" t="str">
        <f>+IF($C1406="","",CDR!AO1407)</f>
        <v/>
      </c>
      <c r="P1406" t="str">
        <f t="shared" si="170"/>
        <v/>
      </c>
      <c r="Q1406" t="str">
        <f>+IF($C1406="","",CDR!A1407)</f>
        <v/>
      </c>
      <c r="S1406" t="str">
        <f t="shared" si="171"/>
        <v/>
      </c>
      <c r="T1406" t="str">
        <f t="shared" si="172"/>
        <v/>
      </c>
      <c r="U1406" t="str">
        <f t="shared" si="173"/>
        <v/>
      </c>
      <c r="V1406" t="str">
        <f>+IF(C1406="","",IF(CDR!L1407="VRAC","Composant sans Colisage","Homogène"))</f>
        <v/>
      </c>
      <c r="W1406" t="str">
        <f>+IF(C1406="","",IF(CDR!L1407="VRAC","EACH",IF(CDR!L1407="COLIS","COLIS (CARTON FARDEAU DISPLAY)","PALETTE - BOX")))</f>
        <v/>
      </c>
      <c r="X1406" t="str">
        <f>+IF($C1406="","",IF(CDR!L1407="PALETTE",CDR!M1407,""))</f>
        <v/>
      </c>
      <c r="Z1406" t="str">
        <f>+IF($C1406="","",IF(CDR!N1407="PALETTE","",CDR!M1407))</f>
        <v/>
      </c>
      <c r="AC1406" t="str">
        <f t="shared" si="174"/>
        <v/>
      </c>
      <c r="AD1406" t="str">
        <f>+IF($C1406="","",CDR!$J$2)</f>
        <v/>
      </c>
      <c r="AE1406" t="str">
        <f>+IF(C1406="","",CDR!J1404)</f>
        <v/>
      </c>
      <c r="AF1406" t="str">
        <f t="shared" si="175"/>
        <v/>
      </c>
    </row>
    <row r="1407" spans="1:32" x14ac:dyDescent="0.25">
      <c r="A1407" t="str">
        <f>+IF($C1407="","",IF(CDR!I1408="","",TEXT(CDR!I1408,"00000000000000")))</f>
        <v/>
      </c>
      <c r="B1407" t="str">
        <f t="shared" si="168"/>
        <v/>
      </c>
      <c r="C1407" t="str">
        <f>+IF(CDR!F1408="","",SUBSTITUTE(CDR!F1408,"CHAR (10)"," "))</f>
        <v/>
      </c>
      <c r="D1407" t="str">
        <f>+IF(CDR!F1408="","",SUBSTITUTE(CDR!F1408,"CHAR (10)"," "))</f>
        <v/>
      </c>
      <c r="E1407" t="str">
        <f t="shared" si="169"/>
        <v/>
      </c>
      <c r="F1407" t="str">
        <f>+IF($C1407="","",IF(CDR!G1408="BIO","Oui","Non"))</f>
        <v/>
      </c>
      <c r="G1407" t="str">
        <f>+IF($C1407="","",IF(CDR!D1408="DOMEDIA","MDD",IF(CDR!D1408="APTA","MDD",IF(CDR!D1408="TOP BUDGET","Premier Prix","MN"))))</f>
        <v/>
      </c>
      <c r="H1407" t="str">
        <f>+IF($C1407="","",CDR!D1408)</f>
        <v/>
      </c>
      <c r="K1407" t="str">
        <f>+IF($C1407="","",CDR!$E$2)</f>
        <v/>
      </c>
      <c r="L1407" t="str">
        <f>+IF($C1407="","",CDR!$G$2)</f>
        <v/>
      </c>
      <c r="M1407" t="str">
        <f>+IF($C1407="","",CDR!AN1408)</f>
        <v/>
      </c>
      <c r="N1407" t="str">
        <f>+IF($C1407="","",CDR!AO1408)</f>
        <v/>
      </c>
      <c r="P1407" t="str">
        <f t="shared" si="170"/>
        <v/>
      </c>
      <c r="Q1407" t="str">
        <f>+IF($C1407="","",CDR!A1408)</f>
        <v/>
      </c>
      <c r="S1407" t="str">
        <f t="shared" si="171"/>
        <v/>
      </c>
      <c r="T1407" t="str">
        <f t="shared" si="172"/>
        <v/>
      </c>
      <c r="U1407" t="str">
        <f t="shared" si="173"/>
        <v/>
      </c>
      <c r="V1407" t="str">
        <f>+IF(C1407="","",IF(CDR!L1408="VRAC","Composant sans Colisage","Homogène"))</f>
        <v/>
      </c>
      <c r="W1407" t="str">
        <f>+IF(C1407="","",IF(CDR!L1408="VRAC","EACH",IF(CDR!L1408="COLIS","COLIS (CARTON FARDEAU DISPLAY)","PALETTE - BOX")))</f>
        <v/>
      </c>
      <c r="X1407" t="str">
        <f>+IF($C1407="","",IF(CDR!L1408="PALETTE",CDR!M1408,""))</f>
        <v/>
      </c>
      <c r="Z1407" t="str">
        <f>+IF($C1407="","",IF(CDR!N1408="PALETTE","",CDR!M1408))</f>
        <v/>
      </c>
      <c r="AC1407" t="str">
        <f t="shared" si="174"/>
        <v/>
      </c>
      <c r="AD1407" t="str">
        <f>+IF($C1407="","",CDR!$J$2)</f>
        <v/>
      </c>
      <c r="AE1407" t="str">
        <f>+IF(C1407="","",CDR!J1405)</f>
        <v/>
      </c>
      <c r="AF1407" t="str">
        <f t="shared" si="175"/>
        <v/>
      </c>
    </row>
    <row r="1408" spans="1:32" x14ac:dyDescent="0.25">
      <c r="A1408" t="str">
        <f>+IF($C1408="","",IF(CDR!I1409="","",TEXT(CDR!I1409,"00000000000000")))</f>
        <v/>
      </c>
      <c r="B1408" t="str">
        <f t="shared" si="168"/>
        <v/>
      </c>
      <c r="C1408" t="str">
        <f>+IF(CDR!F1409="","",SUBSTITUTE(CDR!F1409,"CHAR (10)"," "))</f>
        <v/>
      </c>
      <c r="D1408" t="str">
        <f>+IF(CDR!F1409="","",SUBSTITUTE(CDR!F1409,"CHAR (10)"," "))</f>
        <v/>
      </c>
      <c r="E1408" t="str">
        <f t="shared" si="169"/>
        <v/>
      </c>
      <c r="F1408" t="str">
        <f>+IF($C1408="","",IF(CDR!G1409="BIO","Oui","Non"))</f>
        <v/>
      </c>
      <c r="G1408" t="str">
        <f>+IF($C1408="","",IF(CDR!D1409="DOMEDIA","MDD",IF(CDR!D1409="APTA","MDD",IF(CDR!D1409="TOP BUDGET","Premier Prix","MN"))))</f>
        <v/>
      </c>
      <c r="H1408" t="str">
        <f>+IF($C1408="","",CDR!D1409)</f>
        <v/>
      </c>
      <c r="K1408" t="str">
        <f>+IF($C1408="","",CDR!$E$2)</f>
        <v/>
      </c>
      <c r="L1408" t="str">
        <f>+IF($C1408="","",CDR!$G$2)</f>
        <v/>
      </c>
      <c r="M1408" t="str">
        <f>+IF($C1408="","",CDR!AN1409)</f>
        <v/>
      </c>
      <c r="N1408" t="str">
        <f>+IF($C1408="","",CDR!AO1409)</f>
        <v/>
      </c>
      <c r="P1408" t="str">
        <f t="shared" si="170"/>
        <v/>
      </c>
      <c r="Q1408" t="str">
        <f>+IF($C1408="","",CDR!A1409)</f>
        <v/>
      </c>
      <c r="S1408" t="str">
        <f t="shared" si="171"/>
        <v/>
      </c>
      <c r="T1408" t="str">
        <f t="shared" si="172"/>
        <v/>
      </c>
      <c r="U1408" t="str">
        <f t="shared" si="173"/>
        <v/>
      </c>
      <c r="V1408" t="str">
        <f>+IF(C1408="","",IF(CDR!L1409="VRAC","Composant sans Colisage","Homogène"))</f>
        <v/>
      </c>
      <c r="W1408" t="str">
        <f>+IF(C1408="","",IF(CDR!L1409="VRAC","EACH",IF(CDR!L1409="COLIS","COLIS (CARTON FARDEAU DISPLAY)","PALETTE - BOX")))</f>
        <v/>
      </c>
      <c r="X1408" t="str">
        <f>+IF($C1408="","",IF(CDR!L1409="PALETTE",CDR!M1409,""))</f>
        <v/>
      </c>
      <c r="Z1408" t="str">
        <f>+IF($C1408="","",IF(CDR!N1409="PALETTE","",CDR!M1409))</f>
        <v/>
      </c>
      <c r="AC1408" t="str">
        <f t="shared" si="174"/>
        <v/>
      </c>
      <c r="AD1408" t="str">
        <f>+IF($C1408="","",CDR!$J$2)</f>
        <v/>
      </c>
      <c r="AE1408" t="str">
        <f>+IF(C1408="","",CDR!J1406)</f>
        <v/>
      </c>
      <c r="AF1408" t="str">
        <f t="shared" si="175"/>
        <v/>
      </c>
    </row>
    <row r="1409" spans="1:32" x14ac:dyDescent="0.25">
      <c r="A1409" t="str">
        <f>+IF($C1409="","",IF(CDR!I1410="","",TEXT(CDR!I1410,"00000000000000")))</f>
        <v/>
      </c>
      <c r="B1409" t="str">
        <f t="shared" si="168"/>
        <v/>
      </c>
      <c r="C1409" t="str">
        <f>+IF(CDR!F1410="","",SUBSTITUTE(CDR!F1410,"CHAR (10)"," "))</f>
        <v/>
      </c>
      <c r="D1409" t="str">
        <f>+IF(CDR!F1410="","",SUBSTITUTE(CDR!F1410,"CHAR (10)"," "))</f>
        <v/>
      </c>
      <c r="E1409" t="str">
        <f t="shared" si="169"/>
        <v/>
      </c>
      <c r="F1409" t="str">
        <f>+IF($C1409="","",IF(CDR!G1410="BIO","Oui","Non"))</f>
        <v/>
      </c>
      <c r="G1409" t="str">
        <f>+IF($C1409="","",IF(CDR!D1410="DOMEDIA","MDD",IF(CDR!D1410="APTA","MDD",IF(CDR!D1410="TOP BUDGET","Premier Prix","MN"))))</f>
        <v/>
      </c>
      <c r="H1409" t="str">
        <f>+IF($C1409="","",CDR!D1410)</f>
        <v/>
      </c>
      <c r="K1409" t="str">
        <f>+IF($C1409="","",CDR!$E$2)</f>
        <v/>
      </c>
      <c r="L1409" t="str">
        <f>+IF($C1409="","",CDR!$G$2)</f>
        <v/>
      </c>
      <c r="M1409" t="str">
        <f>+IF($C1409="","",CDR!AN1410)</f>
        <v/>
      </c>
      <c r="N1409" t="str">
        <f>+IF($C1409="","",CDR!AO1410)</f>
        <v/>
      </c>
      <c r="P1409" t="str">
        <f t="shared" si="170"/>
        <v/>
      </c>
      <c r="Q1409" t="str">
        <f>+IF($C1409="","",CDR!A1410)</f>
        <v/>
      </c>
      <c r="S1409" t="str">
        <f t="shared" si="171"/>
        <v/>
      </c>
      <c r="T1409" t="str">
        <f t="shared" si="172"/>
        <v/>
      </c>
      <c r="U1409" t="str">
        <f t="shared" si="173"/>
        <v/>
      </c>
      <c r="V1409" t="str">
        <f>+IF(C1409="","",IF(CDR!L1410="VRAC","Composant sans Colisage","Homogène"))</f>
        <v/>
      </c>
      <c r="W1409" t="str">
        <f>+IF(C1409="","",IF(CDR!L1410="VRAC","EACH",IF(CDR!L1410="COLIS","COLIS (CARTON FARDEAU DISPLAY)","PALETTE - BOX")))</f>
        <v/>
      </c>
      <c r="X1409" t="str">
        <f>+IF($C1409="","",IF(CDR!L1410="PALETTE",CDR!M1410,""))</f>
        <v/>
      </c>
      <c r="Z1409" t="str">
        <f>+IF($C1409="","",IF(CDR!N1410="PALETTE","",CDR!M1410))</f>
        <v/>
      </c>
      <c r="AC1409" t="str">
        <f t="shared" si="174"/>
        <v/>
      </c>
      <c r="AD1409" t="str">
        <f>+IF($C1409="","",CDR!$J$2)</f>
        <v/>
      </c>
      <c r="AE1409" t="str">
        <f>+IF(C1409="","",CDR!J1407)</f>
        <v/>
      </c>
      <c r="AF1409" t="str">
        <f t="shared" si="175"/>
        <v/>
      </c>
    </row>
    <row r="1410" spans="1:32" x14ac:dyDescent="0.25">
      <c r="A1410" t="str">
        <f>+IF($C1410="","",IF(CDR!I1411="","",TEXT(CDR!I1411,"00000000000000")))</f>
        <v/>
      </c>
      <c r="B1410" t="str">
        <f t="shared" si="168"/>
        <v/>
      </c>
      <c r="C1410" t="str">
        <f>+IF(CDR!F1411="","",SUBSTITUTE(CDR!F1411,"CHAR (10)"," "))</f>
        <v/>
      </c>
      <c r="D1410" t="str">
        <f>+IF(CDR!F1411="","",SUBSTITUTE(CDR!F1411,"CHAR (10)"," "))</f>
        <v/>
      </c>
      <c r="E1410" t="str">
        <f t="shared" si="169"/>
        <v/>
      </c>
      <c r="F1410" t="str">
        <f>+IF($C1410="","",IF(CDR!G1411="BIO","Oui","Non"))</f>
        <v/>
      </c>
      <c r="G1410" t="str">
        <f>+IF($C1410="","",IF(CDR!D1411="DOMEDIA","MDD",IF(CDR!D1411="APTA","MDD",IF(CDR!D1411="TOP BUDGET","Premier Prix","MN"))))</f>
        <v/>
      </c>
      <c r="H1410" t="str">
        <f>+IF($C1410="","",CDR!D1411)</f>
        <v/>
      </c>
      <c r="K1410" t="str">
        <f>+IF($C1410="","",CDR!$E$2)</f>
        <v/>
      </c>
      <c r="L1410" t="str">
        <f>+IF($C1410="","",CDR!$G$2)</f>
        <v/>
      </c>
      <c r="M1410" t="str">
        <f>+IF($C1410="","",CDR!AN1411)</f>
        <v/>
      </c>
      <c r="N1410" t="str">
        <f>+IF($C1410="","",CDR!AO1411)</f>
        <v/>
      </c>
      <c r="P1410" t="str">
        <f t="shared" si="170"/>
        <v/>
      </c>
      <c r="Q1410" t="str">
        <f>+IF($C1410="","",CDR!A1411)</f>
        <v/>
      </c>
      <c r="S1410" t="str">
        <f t="shared" si="171"/>
        <v/>
      </c>
      <c r="T1410" t="str">
        <f t="shared" si="172"/>
        <v/>
      </c>
      <c r="U1410" t="str">
        <f t="shared" si="173"/>
        <v/>
      </c>
      <c r="V1410" t="str">
        <f>+IF(C1410="","",IF(CDR!L1411="VRAC","Composant sans Colisage","Homogène"))</f>
        <v/>
      </c>
      <c r="W1410" t="str">
        <f>+IF(C1410="","",IF(CDR!L1411="VRAC","EACH",IF(CDR!L1411="COLIS","COLIS (CARTON FARDEAU DISPLAY)","PALETTE - BOX")))</f>
        <v/>
      </c>
      <c r="X1410" t="str">
        <f>+IF($C1410="","",IF(CDR!L1411="PALETTE",CDR!M1411,""))</f>
        <v/>
      </c>
      <c r="Z1410" t="str">
        <f>+IF($C1410="","",IF(CDR!N1411="PALETTE","",CDR!M1411))</f>
        <v/>
      </c>
      <c r="AC1410" t="str">
        <f t="shared" si="174"/>
        <v/>
      </c>
      <c r="AD1410" t="str">
        <f>+IF($C1410="","",CDR!$J$2)</f>
        <v/>
      </c>
      <c r="AE1410" t="str">
        <f>+IF(C1410="","",CDR!J1408)</f>
        <v/>
      </c>
      <c r="AF1410" t="str">
        <f t="shared" si="175"/>
        <v/>
      </c>
    </row>
    <row r="1411" spans="1:32" x14ac:dyDescent="0.25">
      <c r="A1411" t="str">
        <f>+IF($C1411="","",IF(CDR!I1412="","",TEXT(CDR!I1412,"00000000000000")))</f>
        <v/>
      </c>
      <c r="B1411" t="str">
        <f t="shared" si="168"/>
        <v/>
      </c>
      <c r="C1411" t="str">
        <f>+IF(CDR!F1412="","",SUBSTITUTE(CDR!F1412,"CHAR (10)"," "))</f>
        <v/>
      </c>
      <c r="D1411" t="str">
        <f>+IF(CDR!F1412="","",SUBSTITUTE(CDR!F1412,"CHAR (10)"," "))</f>
        <v/>
      </c>
      <c r="E1411" t="str">
        <f t="shared" si="169"/>
        <v/>
      </c>
      <c r="F1411" t="str">
        <f>+IF($C1411="","",IF(CDR!G1412="BIO","Oui","Non"))</f>
        <v/>
      </c>
      <c r="G1411" t="str">
        <f>+IF($C1411="","",IF(CDR!D1412="DOMEDIA","MDD",IF(CDR!D1412="APTA","MDD",IF(CDR!D1412="TOP BUDGET","Premier Prix","MN"))))</f>
        <v/>
      </c>
      <c r="H1411" t="str">
        <f>+IF($C1411="","",CDR!D1412)</f>
        <v/>
      </c>
      <c r="K1411" t="str">
        <f>+IF($C1411="","",CDR!$E$2)</f>
        <v/>
      </c>
      <c r="L1411" t="str">
        <f>+IF($C1411="","",CDR!$G$2)</f>
        <v/>
      </c>
      <c r="M1411" t="str">
        <f>+IF($C1411="","",CDR!AN1412)</f>
        <v/>
      </c>
      <c r="N1411" t="str">
        <f>+IF($C1411="","",CDR!AO1412)</f>
        <v/>
      </c>
      <c r="P1411" t="str">
        <f t="shared" si="170"/>
        <v/>
      </c>
      <c r="Q1411" t="str">
        <f>+IF($C1411="","",CDR!A1412)</f>
        <v/>
      </c>
      <c r="S1411" t="str">
        <f t="shared" si="171"/>
        <v/>
      </c>
      <c r="T1411" t="str">
        <f t="shared" si="172"/>
        <v/>
      </c>
      <c r="U1411" t="str">
        <f t="shared" si="173"/>
        <v/>
      </c>
      <c r="V1411" t="str">
        <f>+IF(C1411="","",IF(CDR!L1412="VRAC","Composant sans Colisage","Homogène"))</f>
        <v/>
      </c>
      <c r="W1411" t="str">
        <f>+IF(C1411="","",IF(CDR!L1412="VRAC","EACH",IF(CDR!L1412="COLIS","COLIS (CARTON FARDEAU DISPLAY)","PALETTE - BOX")))</f>
        <v/>
      </c>
      <c r="X1411" t="str">
        <f>+IF($C1411="","",IF(CDR!L1412="PALETTE",CDR!M1412,""))</f>
        <v/>
      </c>
      <c r="Z1411" t="str">
        <f>+IF($C1411="","",IF(CDR!N1412="PALETTE","",CDR!M1412))</f>
        <v/>
      </c>
      <c r="AC1411" t="str">
        <f t="shared" si="174"/>
        <v/>
      </c>
      <c r="AD1411" t="str">
        <f>+IF($C1411="","",CDR!$J$2)</f>
        <v/>
      </c>
      <c r="AE1411" t="str">
        <f>+IF(C1411="","",CDR!J1409)</f>
        <v/>
      </c>
      <c r="AF1411" t="str">
        <f t="shared" si="175"/>
        <v/>
      </c>
    </row>
    <row r="1412" spans="1:32" x14ac:dyDescent="0.25">
      <c r="A1412" t="str">
        <f>+IF($C1412="","",IF(CDR!I1413="","",TEXT(CDR!I1413,"00000000000000")))</f>
        <v/>
      </c>
      <c r="B1412" t="str">
        <f t="shared" si="168"/>
        <v/>
      </c>
      <c r="C1412" t="str">
        <f>+IF(CDR!F1413="","",SUBSTITUTE(CDR!F1413,"CHAR (10)"," "))</f>
        <v/>
      </c>
      <c r="D1412" t="str">
        <f>+IF(CDR!F1413="","",SUBSTITUTE(CDR!F1413,"CHAR (10)"," "))</f>
        <v/>
      </c>
      <c r="E1412" t="str">
        <f t="shared" si="169"/>
        <v/>
      </c>
      <c r="F1412" t="str">
        <f>+IF($C1412="","",IF(CDR!G1413="BIO","Oui","Non"))</f>
        <v/>
      </c>
      <c r="G1412" t="str">
        <f>+IF($C1412="","",IF(CDR!D1413="DOMEDIA","MDD",IF(CDR!D1413="APTA","MDD",IF(CDR!D1413="TOP BUDGET","Premier Prix","MN"))))</f>
        <v/>
      </c>
      <c r="H1412" t="str">
        <f>+IF($C1412="","",CDR!D1413)</f>
        <v/>
      </c>
      <c r="K1412" t="str">
        <f>+IF($C1412="","",CDR!$E$2)</f>
        <v/>
      </c>
      <c r="L1412" t="str">
        <f>+IF($C1412="","",CDR!$G$2)</f>
        <v/>
      </c>
      <c r="M1412" t="str">
        <f>+IF($C1412="","",CDR!AN1413)</f>
        <v/>
      </c>
      <c r="N1412" t="str">
        <f>+IF($C1412="","",CDR!AO1413)</f>
        <v/>
      </c>
      <c r="P1412" t="str">
        <f t="shared" si="170"/>
        <v/>
      </c>
      <c r="Q1412" t="str">
        <f>+IF($C1412="","",CDR!A1413)</f>
        <v/>
      </c>
      <c r="S1412" t="str">
        <f t="shared" si="171"/>
        <v/>
      </c>
      <c r="T1412" t="str">
        <f t="shared" si="172"/>
        <v/>
      </c>
      <c r="U1412" t="str">
        <f t="shared" si="173"/>
        <v/>
      </c>
      <c r="V1412" t="str">
        <f>+IF(C1412="","",IF(CDR!L1413="VRAC","Composant sans Colisage","Homogène"))</f>
        <v/>
      </c>
      <c r="W1412" t="str">
        <f>+IF(C1412="","",IF(CDR!L1413="VRAC","EACH",IF(CDR!L1413="COLIS","COLIS (CARTON FARDEAU DISPLAY)","PALETTE - BOX")))</f>
        <v/>
      </c>
      <c r="X1412" t="str">
        <f>+IF($C1412="","",IF(CDR!L1413="PALETTE",CDR!M1413,""))</f>
        <v/>
      </c>
      <c r="Z1412" t="str">
        <f>+IF($C1412="","",IF(CDR!N1413="PALETTE","",CDR!M1413))</f>
        <v/>
      </c>
      <c r="AC1412" t="str">
        <f t="shared" si="174"/>
        <v/>
      </c>
      <c r="AD1412" t="str">
        <f>+IF($C1412="","",CDR!$J$2)</f>
        <v/>
      </c>
      <c r="AE1412" t="str">
        <f>+IF(C1412="","",CDR!J1410)</f>
        <v/>
      </c>
      <c r="AF1412" t="str">
        <f t="shared" si="175"/>
        <v/>
      </c>
    </row>
    <row r="1413" spans="1:32" x14ac:dyDescent="0.25">
      <c r="A1413" t="str">
        <f>+IF($C1413="","",IF(CDR!I1414="","",TEXT(CDR!I1414,"00000000000000")))</f>
        <v/>
      </c>
      <c r="B1413" t="str">
        <f t="shared" ref="B1413:B1476" si="176">+IF(C1413="","","1")</f>
        <v/>
      </c>
      <c r="C1413" t="str">
        <f>+IF(CDR!F1414="","",SUBSTITUTE(CDR!F1414,"CHAR (10)"," "))</f>
        <v/>
      </c>
      <c r="D1413" t="str">
        <f>+IF(CDR!F1414="","",SUBSTITUTE(CDR!F1414,"CHAR (10)"," "))</f>
        <v/>
      </c>
      <c r="E1413" t="str">
        <f t="shared" ref="E1413:E1476" si="177">+IF($C1413="","",LEFT(D1413,25))</f>
        <v/>
      </c>
      <c r="F1413" t="str">
        <f>+IF($C1413="","",IF(CDR!G1414="BIO","Oui","Non"))</f>
        <v/>
      </c>
      <c r="G1413" t="str">
        <f>+IF($C1413="","",IF(CDR!D1414="DOMEDIA","MDD",IF(CDR!D1414="APTA","MDD",IF(CDR!D1414="TOP BUDGET","Premier Prix","MN"))))</f>
        <v/>
      </c>
      <c r="H1413" t="str">
        <f>+IF($C1413="","",CDR!D1414)</f>
        <v/>
      </c>
      <c r="K1413" t="str">
        <f>+IF($C1413="","",CDR!$E$2)</f>
        <v/>
      </c>
      <c r="L1413" t="str">
        <f>+IF($C1413="","",CDR!$G$2)</f>
        <v/>
      </c>
      <c r="M1413" t="str">
        <f>+IF($C1413="","",CDR!AN1414)</f>
        <v/>
      </c>
      <c r="N1413" t="str">
        <f>+IF($C1413="","",CDR!AO1414)</f>
        <v/>
      </c>
      <c r="P1413" t="str">
        <f t="shared" ref="P1413:P1476" si="178">+IF(C1413="","","Non")</f>
        <v/>
      </c>
      <c r="Q1413" t="str">
        <f>+IF($C1413="","",CDR!A1414)</f>
        <v/>
      </c>
      <c r="S1413" t="str">
        <f t="shared" ref="S1413:S1476" si="179">+IF(F1413="","","1")</f>
        <v/>
      </c>
      <c r="T1413" t="str">
        <f t="shared" ref="T1413:T1476" si="180">+IF($C1413="","","998")</f>
        <v/>
      </c>
      <c r="U1413" t="str">
        <f t="shared" ref="U1413:U1476" si="181">+IF($C1413="","",IF(L1413&lt;&gt;168,"Salsify",""))</f>
        <v/>
      </c>
      <c r="V1413" t="str">
        <f>+IF(C1413="","",IF(CDR!L1414="VRAC","Composant sans Colisage","Homogène"))</f>
        <v/>
      </c>
      <c r="W1413" t="str">
        <f>+IF(C1413="","",IF(CDR!L1414="VRAC","EACH",IF(CDR!L1414="COLIS","COLIS (CARTON FARDEAU DISPLAY)","PALETTE - BOX")))</f>
        <v/>
      </c>
      <c r="X1413" t="str">
        <f>+IF($C1413="","",IF(CDR!L1414="PALETTE",CDR!M1414,""))</f>
        <v/>
      </c>
      <c r="Z1413" t="str">
        <f>+IF($C1413="","",IF(CDR!N1414="PALETTE","",CDR!M1414))</f>
        <v/>
      </c>
      <c r="AC1413" t="str">
        <f t="shared" ref="AC1413:AC1476" si="182">+D1413</f>
        <v/>
      </c>
      <c r="AD1413" t="str">
        <f>+IF($C1413="","",CDR!$J$2)</f>
        <v/>
      </c>
      <c r="AE1413" t="str">
        <f>+IF(C1413="","",CDR!J1411)</f>
        <v/>
      </c>
      <c r="AF1413" t="str">
        <f t="shared" ref="AF1413:AF1476" si="183">+IF(C1413="","","DDD")</f>
        <v/>
      </c>
    </row>
    <row r="1414" spans="1:32" x14ac:dyDescent="0.25">
      <c r="A1414" t="str">
        <f>+IF($C1414="","",IF(CDR!I1415="","",TEXT(CDR!I1415,"00000000000000")))</f>
        <v/>
      </c>
      <c r="B1414" t="str">
        <f t="shared" si="176"/>
        <v/>
      </c>
      <c r="C1414" t="str">
        <f>+IF(CDR!F1415="","",SUBSTITUTE(CDR!F1415,"CHAR (10)"," "))</f>
        <v/>
      </c>
      <c r="D1414" t="str">
        <f>+IF(CDR!F1415="","",SUBSTITUTE(CDR!F1415,"CHAR (10)"," "))</f>
        <v/>
      </c>
      <c r="E1414" t="str">
        <f t="shared" si="177"/>
        <v/>
      </c>
      <c r="F1414" t="str">
        <f>+IF($C1414="","",IF(CDR!G1415="BIO","Oui","Non"))</f>
        <v/>
      </c>
      <c r="G1414" t="str">
        <f>+IF($C1414="","",IF(CDR!D1415="DOMEDIA","MDD",IF(CDR!D1415="APTA","MDD",IF(CDR!D1415="TOP BUDGET","Premier Prix","MN"))))</f>
        <v/>
      </c>
      <c r="H1414" t="str">
        <f>+IF($C1414="","",CDR!D1415)</f>
        <v/>
      </c>
      <c r="K1414" t="str">
        <f>+IF($C1414="","",CDR!$E$2)</f>
        <v/>
      </c>
      <c r="L1414" t="str">
        <f>+IF($C1414="","",CDR!$G$2)</f>
        <v/>
      </c>
      <c r="M1414" t="str">
        <f>+IF($C1414="","",CDR!AN1415)</f>
        <v/>
      </c>
      <c r="N1414" t="str">
        <f>+IF($C1414="","",CDR!AO1415)</f>
        <v/>
      </c>
      <c r="P1414" t="str">
        <f t="shared" si="178"/>
        <v/>
      </c>
      <c r="Q1414" t="str">
        <f>+IF($C1414="","",CDR!A1415)</f>
        <v/>
      </c>
      <c r="S1414" t="str">
        <f t="shared" si="179"/>
        <v/>
      </c>
      <c r="T1414" t="str">
        <f t="shared" si="180"/>
        <v/>
      </c>
      <c r="U1414" t="str">
        <f t="shared" si="181"/>
        <v/>
      </c>
      <c r="V1414" t="str">
        <f>+IF(C1414="","",IF(CDR!L1415="VRAC","Composant sans Colisage","Homogène"))</f>
        <v/>
      </c>
      <c r="W1414" t="str">
        <f>+IF(C1414="","",IF(CDR!L1415="VRAC","EACH",IF(CDR!L1415="COLIS","COLIS (CARTON FARDEAU DISPLAY)","PALETTE - BOX")))</f>
        <v/>
      </c>
      <c r="X1414" t="str">
        <f>+IF($C1414="","",IF(CDR!L1415="PALETTE",CDR!M1415,""))</f>
        <v/>
      </c>
      <c r="Z1414" t="str">
        <f>+IF($C1414="","",IF(CDR!N1415="PALETTE","",CDR!M1415))</f>
        <v/>
      </c>
      <c r="AC1414" t="str">
        <f t="shared" si="182"/>
        <v/>
      </c>
      <c r="AD1414" t="str">
        <f>+IF($C1414="","",CDR!$J$2)</f>
        <v/>
      </c>
      <c r="AE1414" t="str">
        <f>+IF(C1414="","",CDR!J1412)</f>
        <v/>
      </c>
      <c r="AF1414" t="str">
        <f t="shared" si="183"/>
        <v/>
      </c>
    </row>
    <row r="1415" spans="1:32" x14ac:dyDescent="0.25">
      <c r="A1415" t="str">
        <f>+IF($C1415="","",IF(CDR!I1416="","",TEXT(CDR!I1416,"00000000000000")))</f>
        <v/>
      </c>
      <c r="B1415" t="str">
        <f t="shared" si="176"/>
        <v/>
      </c>
      <c r="C1415" t="str">
        <f>+IF(CDR!F1416="","",SUBSTITUTE(CDR!F1416,"CHAR (10)"," "))</f>
        <v/>
      </c>
      <c r="D1415" t="str">
        <f>+IF(CDR!F1416="","",SUBSTITUTE(CDR!F1416,"CHAR (10)"," "))</f>
        <v/>
      </c>
      <c r="E1415" t="str">
        <f t="shared" si="177"/>
        <v/>
      </c>
      <c r="F1415" t="str">
        <f>+IF($C1415="","",IF(CDR!G1416="BIO","Oui","Non"))</f>
        <v/>
      </c>
      <c r="G1415" t="str">
        <f>+IF($C1415="","",IF(CDR!D1416="DOMEDIA","MDD",IF(CDR!D1416="APTA","MDD",IF(CDR!D1416="TOP BUDGET","Premier Prix","MN"))))</f>
        <v/>
      </c>
      <c r="H1415" t="str">
        <f>+IF($C1415="","",CDR!D1416)</f>
        <v/>
      </c>
      <c r="K1415" t="str">
        <f>+IF($C1415="","",CDR!$E$2)</f>
        <v/>
      </c>
      <c r="L1415" t="str">
        <f>+IF($C1415="","",CDR!$G$2)</f>
        <v/>
      </c>
      <c r="M1415" t="str">
        <f>+IF($C1415="","",CDR!AN1416)</f>
        <v/>
      </c>
      <c r="N1415" t="str">
        <f>+IF($C1415="","",CDR!AO1416)</f>
        <v/>
      </c>
      <c r="P1415" t="str">
        <f t="shared" si="178"/>
        <v/>
      </c>
      <c r="Q1415" t="str">
        <f>+IF($C1415="","",CDR!A1416)</f>
        <v/>
      </c>
      <c r="S1415" t="str">
        <f t="shared" si="179"/>
        <v/>
      </c>
      <c r="T1415" t="str">
        <f t="shared" si="180"/>
        <v/>
      </c>
      <c r="U1415" t="str">
        <f t="shared" si="181"/>
        <v/>
      </c>
      <c r="V1415" t="str">
        <f>+IF(C1415="","",IF(CDR!L1416="VRAC","Composant sans Colisage","Homogène"))</f>
        <v/>
      </c>
      <c r="W1415" t="str">
        <f>+IF(C1415="","",IF(CDR!L1416="VRAC","EACH",IF(CDR!L1416="COLIS","COLIS (CARTON FARDEAU DISPLAY)","PALETTE - BOX")))</f>
        <v/>
      </c>
      <c r="X1415" t="str">
        <f>+IF($C1415="","",IF(CDR!L1416="PALETTE",CDR!M1416,""))</f>
        <v/>
      </c>
      <c r="Z1415" t="str">
        <f>+IF($C1415="","",IF(CDR!N1416="PALETTE","",CDR!M1416))</f>
        <v/>
      </c>
      <c r="AC1415" t="str">
        <f t="shared" si="182"/>
        <v/>
      </c>
      <c r="AD1415" t="str">
        <f>+IF($C1415="","",CDR!$J$2)</f>
        <v/>
      </c>
      <c r="AE1415" t="str">
        <f>+IF(C1415="","",CDR!J1413)</f>
        <v/>
      </c>
      <c r="AF1415" t="str">
        <f t="shared" si="183"/>
        <v/>
      </c>
    </row>
    <row r="1416" spans="1:32" x14ac:dyDescent="0.25">
      <c r="A1416" t="str">
        <f>+IF($C1416="","",IF(CDR!I1417="","",TEXT(CDR!I1417,"00000000000000")))</f>
        <v/>
      </c>
      <c r="B1416" t="str">
        <f t="shared" si="176"/>
        <v/>
      </c>
      <c r="C1416" t="str">
        <f>+IF(CDR!F1417="","",SUBSTITUTE(CDR!F1417,"CHAR (10)"," "))</f>
        <v/>
      </c>
      <c r="D1416" t="str">
        <f>+IF(CDR!F1417="","",SUBSTITUTE(CDR!F1417,"CHAR (10)"," "))</f>
        <v/>
      </c>
      <c r="E1416" t="str">
        <f t="shared" si="177"/>
        <v/>
      </c>
      <c r="F1416" t="str">
        <f>+IF($C1416="","",IF(CDR!G1417="BIO","Oui","Non"))</f>
        <v/>
      </c>
      <c r="G1416" t="str">
        <f>+IF($C1416="","",IF(CDR!D1417="DOMEDIA","MDD",IF(CDR!D1417="APTA","MDD",IF(CDR!D1417="TOP BUDGET","Premier Prix","MN"))))</f>
        <v/>
      </c>
      <c r="H1416" t="str">
        <f>+IF($C1416="","",CDR!D1417)</f>
        <v/>
      </c>
      <c r="K1416" t="str">
        <f>+IF($C1416="","",CDR!$E$2)</f>
        <v/>
      </c>
      <c r="L1416" t="str">
        <f>+IF($C1416="","",CDR!$G$2)</f>
        <v/>
      </c>
      <c r="M1416" t="str">
        <f>+IF($C1416="","",CDR!AN1417)</f>
        <v/>
      </c>
      <c r="N1416" t="str">
        <f>+IF($C1416="","",CDR!AO1417)</f>
        <v/>
      </c>
      <c r="P1416" t="str">
        <f t="shared" si="178"/>
        <v/>
      </c>
      <c r="Q1416" t="str">
        <f>+IF($C1416="","",CDR!A1417)</f>
        <v/>
      </c>
      <c r="S1416" t="str">
        <f t="shared" si="179"/>
        <v/>
      </c>
      <c r="T1416" t="str">
        <f t="shared" si="180"/>
        <v/>
      </c>
      <c r="U1416" t="str">
        <f t="shared" si="181"/>
        <v/>
      </c>
      <c r="V1416" t="str">
        <f>+IF(C1416="","",IF(CDR!L1417="VRAC","Composant sans Colisage","Homogène"))</f>
        <v/>
      </c>
      <c r="W1416" t="str">
        <f>+IF(C1416="","",IF(CDR!L1417="VRAC","EACH",IF(CDR!L1417="COLIS","COLIS (CARTON FARDEAU DISPLAY)","PALETTE - BOX")))</f>
        <v/>
      </c>
      <c r="X1416" t="str">
        <f>+IF($C1416="","",IF(CDR!L1417="PALETTE",CDR!M1417,""))</f>
        <v/>
      </c>
      <c r="Z1416" t="str">
        <f>+IF($C1416="","",IF(CDR!N1417="PALETTE","",CDR!M1417))</f>
        <v/>
      </c>
      <c r="AC1416" t="str">
        <f t="shared" si="182"/>
        <v/>
      </c>
      <c r="AD1416" t="str">
        <f>+IF($C1416="","",CDR!$J$2)</f>
        <v/>
      </c>
      <c r="AE1416" t="str">
        <f>+IF(C1416="","",CDR!J1414)</f>
        <v/>
      </c>
      <c r="AF1416" t="str">
        <f t="shared" si="183"/>
        <v/>
      </c>
    </row>
    <row r="1417" spans="1:32" x14ac:dyDescent="0.25">
      <c r="A1417" t="str">
        <f>+IF($C1417="","",IF(CDR!I1418="","",TEXT(CDR!I1418,"00000000000000")))</f>
        <v/>
      </c>
      <c r="B1417" t="str">
        <f t="shared" si="176"/>
        <v/>
      </c>
      <c r="C1417" t="str">
        <f>+IF(CDR!F1418="","",SUBSTITUTE(CDR!F1418,"CHAR (10)"," "))</f>
        <v/>
      </c>
      <c r="D1417" t="str">
        <f>+IF(CDR!F1418="","",SUBSTITUTE(CDR!F1418,"CHAR (10)"," "))</f>
        <v/>
      </c>
      <c r="E1417" t="str">
        <f t="shared" si="177"/>
        <v/>
      </c>
      <c r="F1417" t="str">
        <f>+IF($C1417="","",IF(CDR!G1418="BIO","Oui","Non"))</f>
        <v/>
      </c>
      <c r="G1417" t="str">
        <f>+IF($C1417="","",IF(CDR!D1418="DOMEDIA","MDD",IF(CDR!D1418="APTA","MDD",IF(CDR!D1418="TOP BUDGET","Premier Prix","MN"))))</f>
        <v/>
      </c>
      <c r="H1417" t="str">
        <f>+IF($C1417="","",CDR!D1418)</f>
        <v/>
      </c>
      <c r="K1417" t="str">
        <f>+IF($C1417="","",CDR!$E$2)</f>
        <v/>
      </c>
      <c r="L1417" t="str">
        <f>+IF($C1417="","",CDR!$G$2)</f>
        <v/>
      </c>
      <c r="M1417" t="str">
        <f>+IF($C1417="","",CDR!AN1418)</f>
        <v/>
      </c>
      <c r="N1417" t="str">
        <f>+IF($C1417="","",CDR!AO1418)</f>
        <v/>
      </c>
      <c r="P1417" t="str">
        <f t="shared" si="178"/>
        <v/>
      </c>
      <c r="Q1417" t="str">
        <f>+IF($C1417="","",CDR!A1418)</f>
        <v/>
      </c>
      <c r="S1417" t="str">
        <f t="shared" si="179"/>
        <v/>
      </c>
      <c r="T1417" t="str">
        <f t="shared" si="180"/>
        <v/>
      </c>
      <c r="U1417" t="str">
        <f t="shared" si="181"/>
        <v/>
      </c>
      <c r="V1417" t="str">
        <f>+IF(C1417="","",IF(CDR!L1418="VRAC","Composant sans Colisage","Homogène"))</f>
        <v/>
      </c>
      <c r="W1417" t="str">
        <f>+IF(C1417="","",IF(CDR!L1418="VRAC","EACH",IF(CDR!L1418="COLIS","COLIS (CARTON FARDEAU DISPLAY)","PALETTE - BOX")))</f>
        <v/>
      </c>
      <c r="X1417" t="str">
        <f>+IF($C1417="","",IF(CDR!L1418="PALETTE",CDR!M1418,""))</f>
        <v/>
      </c>
      <c r="Z1417" t="str">
        <f>+IF($C1417="","",IF(CDR!N1418="PALETTE","",CDR!M1418))</f>
        <v/>
      </c>
      <c r="AC1417" t="str">
        <f t="shared" si="182"/>
        <v/>
      </c>
      <c r="AD1417" t="str">
        <f>+IF($C1417="","",CDR!$J$2)</f>
        <v/>
      </c>
      <c r="AE1417" t="str">
        <f>+IF(C1417="","",CDR!J1415)</f>
        <v/>
      </c>
      <c r="AF1417" t="str">
        <f t="shared" si="183"/>
        <v/>
      </c>
    </row>
    <row r="1418" spans="1:32" x14ac:dyDescent="0.25">
      <c r="A1418" t="str">
        <f>+IF($C1418="","",IF(CDR!I1419="","",TEXT(CDR!I1419,"00000000000000")))</f>
        <v/>
      </c>
      <c r="B1418" t="str">
        <f t="shared" si="176"/>
        <v/>
      </c>
      <c r="C1418" t="str">
        <f>+IF(CDR!F1419="","",SUBSTITUTE(CDR!F1419,"CHAR (10)"," "))</f>
        <v/>
      </c>
      <c r="D1418" t="str">
        <f>+IF(CDR!F1419="","",SUBSTITUTE(CDR!F1419,"CHAR (10)"," "))</f>
        <v/>
      </c>
      <c r="E1418" t="str">
        <f t="shared" si="177"/>
        <v/>
      </c>
      <c r="F1418" t="str">
        <f>+IF($C1418="","",IF(CDR!G1419="BIO","Oui","Non"))</f>
        <v/>
      </c>
      <c r="G1418" t="str">
        <f>+IF($C1418="","",IF(CDR!D1419="DOMEDIA","MDD",IF(CDR!D1419="APTA","MDD",IF(CDR!D1419="TOP BUDGET","Premier Prix","MN"))))</f>
        <v/>
      </c>
      <c r="H1418" t="str">
        <f>+IF($C1418="","",CDR!D1419)</f>
        <v/>
      </c>
      <c r="K1418" t="str">
        <f>+IF($C1418="","",CDR!$E$2)</f>
        <v/>
      </c>
      <c r="L1418" t="str">
        <f>+IF($C1418="","",CDR!$G$2)</f>
        <v/>
      </c>
      <c r="M1418" t="str">
        <f>+IF($C1418="","",CDR!AN1419)</f>
        <v/>
      </c>
      <c r="N1418" t="str">
        <f>+IF($C1418="","",CDR!AO1419)</f>
        <v/>
      </c>
      <c r="P1418" t="str">
        <f t="shared" si="178"/>
        <v/>
      </c>
      <c r="Q1418" t="str">
        <f>+IF($C1418="","",CDR!A1419)</f>
        <v/>
      </c>
      <c r="S1418" t="str">
        <f t="shared" si="179"/>
        <v/>
      </c>
      <c r="T1418" t="str">
        <f t="shared" si="180"/>
        <v/>
      </c>
      <c r="U1418" t="str">
        <f t="shared" si="181"/>
        <v/>
      </c>
      <c r="V1418" t="str">
        <f>+IF(C1418="","",IF(CDR!L1419="VRAC","Composant sans Colisage","Homogène"))</f>
        <v/>
      </c>
      <c r="W1418" t="str">
        <f>+IF(C1418="","",IF(CDR!L1419="VRAC","EACH",IF(CDR!L1419="COLIS","COLIS (CARTON FARDEAU DISPLAY)","PALETTE - BOX")))</f>
        <v/>
      </c>
      <c r="X1418" t="str">
        <f>+IF($C1418="","",IF(CDR!L1419="PALETTE",CDR!M1419,""))</f>
        <v/>
      </c>
      <c r="Z1418" t="str">
        <f>+IF($C1418="","",IF(CDR!N1419="PALETTE","",CDR!M1419))</f>
        <v/>
      </c>
      <c r="AC1418" t="str">
        <f t="shared" si="182"/>
        <v/>
      </c>
      <c r="AD1418" t="str">
        <f>+IF($C1418="","",CDR!$J$2)</f>
        <v/>
      </c>
      <c r="AE1418" t="str">
        <f>+IF(C1418="","",CDR!J1416)</f>
        <v/>
      </c>
      <c r="AF1418" t="str">
        <f t="shared" si="183"/>
        <v/>
      </c>
    </row>
    <row r="1419" spans="1:32" x14ac:dyDescent="0.25">
      <c r="A1419" t="str">
        <f>+IF($C1419="","",IF(CDR!I1420="","",TEXT(CDR!I1420,"00000000000000")))</f>
        <v/>
      </c>
      <c r="B1419" t="str">
        <f t="shared" si="176"/>
        <v/>
      </c>
      <c r="C1419" t="str">
        <f>+IF(CDR!F1420="","",SUBSTITUTE(CDR!F1420,"CHAR (10)"," "))</f>
        <v/>
      </c>
      <c r="D1419" t="str">
        <f>+IF(CDR!F1420="","",SUBSTITUTE(CDR!F1420,"CHAR (10)"," "))</f>
        <v/>
      </c>
      <c r="E1419" t="str">
        <f t="shared" si="177"/>
        <v/>
      </c>
      <c r="F1419" t="str">
        <f>+IF($C1419="","",IF(CDR!G1420="BIO","Oui","Non"))</f>
        <v/>
      </c>
      <c r="G1419" t="str">
        <f>+IF($C1419="","",IF(CDR!D1420="DOMEDIA","MDD",IF(CDR!D1420="APTA","MDD",IF(CDR!D1420="TOP BUDGET","Premier Prix","MN"))))</f>
        <v/>
      </c>
      <c r="H1419" t="str">
        <f>+IF($C1419="","",CDR!D1420)</f>
        <v/>
      </c>
      <c r="K1419" t="str">
        <f>+IF($C1419="","",CDR!$E$2)</f>
        <v/>
      </c>
      <c r="L1419" t="str">
        <f>+IF($C1419="","",CDR!$G$2)</f>
        <v/>
      </c>
      <c r="M1419" t="str">
        <f>+IF($C1419="","",CDR!AN1420)</f>
        <v/>
      </c>
      <c r="N1419" t="str">
        <f>+IF($C1419="","",CDR!AO1420)</f>
        <v/>
      </c>
      <c r="P1419" t="str">
        <f t="shared" si="178"/>
        <v/>
      </c>
      <c r="Q1419" t="str">
        <f>+IF($C1419="","",CDR!A1420)</f>
        <v/>
      </c>
      <c r="S1419" t="str">
        <f t="shared" si="179"/>
        <v/>
      </c>
      <c r="T1419" t="str">
        <f t="shared" si="180"/>
        <v/>
      </c>
      <c r="U1419" t="str">
        <f t="shared" si="181"/>
        <v/>
      </c>
      <c r="V1419" t="str">
        <f>+IF(C1419="","",IF(CDR!L1420="VRAC","Composant sans Colisage","Homogène"))</f>
        <v/>
      </c>
      <c r="W1419" t="str">
        <f>+IF(C1419="","",IF(CDR!L1420="VRAC","EACH",IF(CDR!L1420="COLIS","COLIS (CARTON FARDEAU DISPLAY)","PALETTE - BOX")))</f>
        <v/>
      </c>
      <c r="X1419" t="str">
        <f>+IF($C1419="","",IF(CDR!L1420="PALETTE",CDR!M1420,""))</f>
        <v/>
      </c>
      <c r="Z1419" t="str">
        <f>+IF($C1419="","",IF(CDR!N1420="PALETTE","",CDR!M1420))</f>
        <v/>
      </c>
      <c r="AC1419" t="str">
        <f t="shared" si="182"/>
        <v/>
      </c>
      <c r="AD1419" t="str">
        <f>+IF($C1419="","",CDR!$J$2)</f>
        <v/>
      </c>
      <c r="AE1419" t="str">
        <f>+IF(C1419="","",CDR!J1417)</f>
        <v/>
      </c>
      <c r="AF1419" t="str">
        <f t="shared" si="183"/>
        <v/>
      </c>
    </row>
    <row r="1420" spans="1:32" x14ac:dyDescent="0.25">
      <c r="A1420" t="str">
        <f>+IF($C1420="","",IF(CDR!I1421="","",TEXT(CDR!I1421,"00000000000000")))</f>
        <v/>
      </c>
      <c r="B1420" t="str">
        <f t="shared" si="176"/>
        <v/>
      </c>
      <c r="C1420" t="str">
        <f>+IF(CDR!F1421="","",SUBSTITUTE(CDR!F1421,"CHAR (10)"," "))</f>
        <v/>
      </c>
      <c r="D1420" t="str">
        <f>+IF(CDR!F1421="","",SUBSTITUTE(CDR!F1421,"CHAR (10)"," "))</f>
        <v/>
      </c>
      <c r="E1420" t="str">
        <f t="shared" si="177"/>
        <v/>
      </c>
      <c r="F1420" t="str">
        <f>+IF($C1420="","",IF(CDR!G1421="BIO","Oui","Non"))</f>
        <v/>
      </c>
      <c r="G1420" t="str">
        <f>+IF($C1420="","",IF(CDR!D1421="DOMEDIA","MDD",IF(CDR!D1421="APTA","MDD",IF(CDR!D1421="TOP BUDGET","Premier Prix","MN"))))</f>
        <v/>
      </c>
      <c r="H1420" t="str">
        <f>+IF($C1420="","",CDR!D1421)</f>
        <v/>
      </c>
      <c r="K1420" t="str">
        <f>+IF($C1420="","",CDR!$E$2)</f>
        <v/>
      </c>
      <c r="L1420" t="str">
        <f>+IF($C1420="","",CDR!$G$2)</f>
        <v/>
      </c>
      <c r="M1420" t="str">
        <f>+IF($C1420="","",CDR!AN1421)</f>
        <v/>
      </c>
      <c r="N1420" t="str">
        <f>+IF($C1420="","",CDR!AO1421)</f>
        <v/>
      </c>
      <c r="P1420" t="str">
        <f t="shared" si="178"/>
        <v/>
      </c>
      <c r="Q1420" t="str">
        <f>+IF($C1420="","",CDR!A1421)</f>
        <v/>
      </c>
      <c r="S1420" t="str">
        <f t="shared" si="179"/>
        <v/>
      </c>
      <c r="T1420" t="str">
        <f t="shared" si="180"/>
        <v/>
      </c>
      <c r="U1420" t="str">
        <f t="shared" si="181"/>
        <v/>
      </c>
      <c r="V1420" t="str">
        <f>+IF(C1420="","",IF(CDR!L1421="VRAC","Composant sans Colisage","Homogène"))</f>
        <v/>
      </c>
      <c r="W1420" t="str">
        <f>+IF(C1420="","",IF(CDR!L1421="VRAC","EACH",IF(CDR!L1421="COLIS","COLIS (CARTON FARDEAU DISPLAY)","PALETTE - BOX")))</f>
        <v/>
      </c>
      <c r="X1420" t="str">
        <f>+IF($C1420="","",IF(CDR!L1421="PALETTE",CDR!M1421,""))</f>
        <v/>
      </c>
      <c r="Z1420" t="str">
        <f>+IF($C1420="","",IF(CDR!N1421="PALETTE","",CDR!M1421))</f>
        <v/>
      </c>
      <c r="AC1420" t="str">
        <f t="shared" si="182"/>
        <v/>
      </c>
      <c r="AD1420" t="str">
        <f>+IF($C1420="","",CDR!$J$2)</f>
        <v/>
      </c>
      <c r="AE1420" t="str">
        <f>+IF(C1420="","",CDR!J1418)</f>
        <v/>
      </c>
      <c r="AF1420" t="str">
        <f t="shared" si="183"/>
        <v/>
      </c>
    </row>
    <row r="1421" spans="1:32" x14ac:dyDescent="0.25">
      <c r="A1421" t="str">
        <f>+IF($C1421="","",IF(CDR!I1422="","",TEXT(CDR!I1422,"00000000000000")))</f>
        <v/>
      </c>
      <c r="B1421" t="str">
        <f t="shared" si="176"/>
        <v/>
      </c>
      <c r="C1421" t="str">
        <f>+IF(CDR!F1422="","",SUBSTITUTE(CDR!F1422,"CHAR (10)"," "))</f>
        <v/>
      </c>
      <c r="D1421" t="str">
        <f>+IF(CDR!F1422="","",SUBSTITUTE(CDR!F1422,"CHAR (10)"," "))</f>
        <v/>
      </c>
      <c r="E1421" t="str">
        <f t="shared" si="177"/>
        <v/>
      </c>
      <c r="F1421" t="str">
        <f>+IF($C1421="","",IF(CDR!G1422="BIO","Oui","Non"))</f>
        <v/>
      </c>
      <c r="G1421" t="str">
        <f>+IF($C1421="","",IF(CDR!D1422="DOMEDIA","MDD",IF(CDR!D1422="APTA","MDD",IF(CDR!D1422="TOP BUDGET","Premier Prix","MN"))))</f>
        <v/>
      </c>
      <c r="H1421" t="str">
        <f>+IF($C1421="","",CDR!D1422)</f>
        <v/>
      </c>
      <c r="K1421" t="str">
        <f>+IF($C1421="","",CDR!$E$2)</f>
        <v/>
      </c>
      <c r="L1421" t="str">
        <f>+IF($C1421="","",CDR!$G$2)</f>
        <v/>
      </c>
      <c r="M1421" t="str">
        <f>+IF($C1421="","",CDR!AN1422)</f>
        <v/>
      </c>
      <c r="N1421" t="str">
        <f>+IF($C1421="","",CDR!AO1422)</f>
        <v/>
      </c>
      <c r="P1421" t="str">
        <f t="shared" si="178"/>
        <v/>
      </c>
      <c r="Q1421" t="str">
        <f>+IF($C1421="","",CDR!A1422)</f>
        <v/>
      </c>
      <c r="S1421" t="str">
        <f t="shared" si="179"/>
        <v/>
      </c>
      <c r="T1421" t="str">
        <f t="shared" si="180"/>
        <v/>
      </c>
      <c r="U1421" t="str">
        <f t="shared" si="181"/>
        <v/>
      </c>
      <c r="V1421" t="str">
        <f>+IF(C1421="","",IF(CDR!L1422="VRAC","Composant sans Colisage","Homogène"))</f>
        <v/>
      </c>
      <c r="W1421" t="str">
        <f>+IF(C1421="","",IF(CDR!L1422="VRAC","EACH",IF(CDR!L1422="COLIS","COLIS (CARTON FARDEAU DISPLAY)","PALETTE - BOX")))</f>
        <v/>
      </c>
      <c r="X1421" t="str">
        <f>+IF($C1421="","",IF(CDR!L1422="PALETTE",CDR!M1422,""))</f>
        <v/>
      </c>
      <c r="Z1421" t="str">
        <f>+IF($C1421="","",IF(CDR!N1422="PALETTE","",CDR!M1422))</f>
        <v/>
      </c>
      <c r="AC1421" t="str">
        <f t="shared" si="182"/>
        <v/>
      </c>
      <c r="AD1421" t="str">
        <f>+IF($C1421="","",CDR!$J$2)</f>
        <v/>
      </c>
      <c r="AE1421" t="str">
        <f>+IF(C1421="","",CDR!J1419)</f>
        <v/>
      </c>
      <c r="AF1421" t="str">
        <f t="shared" si="183"/>
        <v/>
      </c>
    </row>
    <row r="1422" spans="1:32" x14ac:dyDescent="0.25">
      <c r="A1422" t="str">
        <f>+IF($C1422="","",IF(CDR!I1423="","",TEXT(CDR!I1423,"00000000000000")))</f>
        <v/>
      </c>
      <c r="B1422" t="str">
        <f t="shared" si="176"/>
        <v/>
      </c>
      <c r="C1422" t="str">
        <f>+IF(CDR!F1423="","",SUBSTITUTE(CDR!F1423,"CHAR (10)"," "))</f>
        <v/>
      </c>
      <c r="D1422" t="str">
        <f>+IF(CDR!F1423="","",SUBSTITUTE(CDR!F1423,"CHAR (10)"," "))</f>
        <v/>
      </c>
      <c r="E1422" t="str">
        <f t="shared" si="177"/>
        <v/>
      </c>
      <c r="F1422" t="str">
        <f>+IF($C1422="","",IF(CDR!G1423="BIO","Oui","Non"))</f>
        <v/>
      </c>
      <c r="G1422" t="str">
        <f>+IF($C1422="","",IF(CDR!D1423="DOMEDIA","MDD",IF(CDR!D1423="APTA","MDD",IF(CDR!D1423="TOP BUDGET","Premier Prix","MN"))))</f>
        <v/>
      </c>
      <c r="H1422" t="str">
        <f>+IF($C1422="","",CDR!D1423)</f>
        <v/>
      </c>
      <c r="K1422" t="str">
        <f>+IF($C1422="","",CDR!$E$2)</f>
        <v/>
      </c>
      <c r="L1422" t="str">
        <f>+IF($C1422="","",CDR!$G$2)</f>
        <v/>
      </c>
      <c r="M1422" t="str">
        <f>+IF($C1422="","",CDR!AN1423)</f>
        <v/>
      </c>
      <c r="N1422" t="str">
        <f>+IF($C1422="","",CDR!AO1423)</f>
        <v/>
      </c>
      <c r="P1422" t="str">
        <f t="shared" si="178"/>
        <v/>
      </c>
      <c r="Q1422" t="str">
        <f>+IF($C1422="","",CDR!A1423)</f>
        <v/>
      </c>
      <c r="S1422" t="str">
        <f t="shared" si="179"/>
        <v/>
      </c>
      <c r="T1422" t="str">
        <f t="shared" si="180"/>
        <v/>
      </c>
      <c r="U1422" t="str">
        <f t="shared" si="181"/>
        <v/>
      </c>
      <c r="V1422" t="str">
        <f>+IF(C1422="","",IF(CDR!L1423="VRAC","Composant sans Colisage","Homogène"))</f>
        <v/>
      </c>
      <c r="W1422" t="str">
        <f>+IF(C1422="","",IF(CDR!L1423="VRAC","EACH",IF(CDR!L1423="COLIS","COLIS (CARTON FARDEAU DISPLAY)","PALETTE - BOX")))</f>
        <v/>
      </c>
      <c r="X1422" t="str">
        <f>+IF($C1422="","",IF(CDR!L1423="PALETTE",CDR!M1423,""))</f>
        <v/>
      </c>
      <c r="Z1422" t="str">
        <f>+IF($C1422="","",IF(CDR!N1423="PALETTE","",CDR!M1423))</f>
        <v/>
      </c>
      <c r="AC1422" t="str">
        <f t="shared" si="182"/>
        <v/>
      </c>
      <c r="AD1422" t="str">
        <f>+IF($C1422="","",CDR!$J$2)</f>
        <v/>
      </c>
      <c r="AE1422" t="str">
        <f>+IF(C1422="","",CDR!J1420)</f>
        <v/>
      </c>
      <c r="AF1422" t="str">
        <f t="shared" si="183"/>
        <v/>
      </c>
    </row>
    <row r="1423" spans="1:32" x14ac:dyDescent="0.25">
      <c r="A1423" t="str">
        <f>+IF($C1423="","",IF(CDR!I1424="","",TEXT(CDR!I1424,"00000000000000")))</f>
        <v/>
      </c>
      <c r="B1423" t="str">
        <f t="shared" si="176"/>
        <v/>
      </c>
      <c r="C1423" t="str">
        <f>+IF(CDR!F1424="","",SUBSTITUTE(CDR!F1424,"CHAR (10)"," "))</f>
        <v/>
      </c>
      <c r="D1423" t="str">
        <f>+IF(CDR!F1424="","",SUBSTITUTE(CDR!F1424,"CHAR (10)"," "))</f>
        <v/>
      </c>
      <c r="E1423" t="str">
        <f t="shared" si="177"/>
        <v/>
      </c>
      <c r="F1423" t="str">
        <f>+IF($C1423="","",IF(CDR!G1424="BIO","Oui","Non"))</f>
        <v/>
      </c>
      <c r="G1423" t="str">
        <f>+IF($C1423="","",IF(CDR!D1424="DOMEDIA","MDD",IF(CDR!D1424="APTA","MDD",IF(CDR!D1424="TOP BUDGET","Premier Prix","MN"))))</f>
        <v/>
      </c>
      <c r="H1423" t="str">
        <f>+IF($C1423="","",CDR!D1424)</f>
        <v/>
      </c>
      <c r="K1423" t="str">
        <f>+IF($C1423="","",CDR!$E$2)</f>
        <v/>
      </c>
      <c r="L1423" t="str">
        <f>+IF($C1423="","",CDR!$G$2)</f>
        <v/>
      </c>
      <c r="M1423" t="str">
        <f>+IF($C1423="","",CDR!AN1424)</f>
        <v/>
      </c>
      <c r="N1423" t="str">
        <f>+IF($C1423="","",CDR!AO1424)</f>
        <v/>
      </c>
      <c r="P1423" t="str">
        <f t="shared" si="178"/>
        <v/>
      </c>
      <c r="Q1423" t="str">
        <f>+IF($C1423="","",CDR!A1424)</f>
        <v/>
      </c>
      <c r="S1423" t="str">
        <f t="shared" si="179"/>
        <v/>
      </c>
      <c r="T1423" t="str">
        <f t="shared" si="180"/>
        <v/>
      </c>
      <c r="U1423" t="str">
        <f t="shared" si="181"/>
        <v/>
      </c>
      <c r="V1423" t="str">
        <f>+IF(C1423="","",IF(CDR!L1424="VRAC","Composant sans Colisage","Homogène"))</f>
        <v/>
      </c>
      <c r="W1423" t="str">
        <f>+IF(C1423="","",IF(CDR!L1424="VRAC","EACH",IF(CDR!L1424="COLIS","COLIS (CARTON FARDEAU DISPLAY)","PALETTE - BOX")))</f>
        <v/>
      </c>
      <c r="X1423" t="str">
        <f>+IF($C1423="","",IF(CDR!L1424="PALETTE",CDR!M1424,""))</f>
        <v/>
      </c>
      <c r="Z1423" t="str">
        <f>+IF($C1423="","",IF(CDR!N1424="PALETTE","",CDR!M1424))</f>
        <v/>
      </c>
      <c r="AC1423" t="str">
        <f t="shared" si="182"/>
        <v/>
      </c>
      <c r="AD1423" t="str">
        <f>+IF($C1423="","",CDR!$J$2)</f>
        <v/>
      </c>
      <c r="AE1423" t="str">
        <f>+IF(C1423="","",CDR!J1421)</f>
        <v/>
      </c>
      <c r="AF1423" t="str">
        <f t="shared" si="183"/>
        <v/>
      </c>
    </row>
    <row r="1424" spans="1:32" x14ac:dyDescent="0.25">
      <c r="A1424" t="str">
        <f>+IF($C1424="","",IF(CDR!I1425="","",TEXT(CDR!I1425,"00000000000000")))</f>
        <v/>
      </c>
      <c r="B1424" t="str">
        <f t="shared" si="176"/>
        <v/>
      </c>
      <c r="C1424" t="str">
        <f>+IF(CDR!F1425="","",SUBSTITUTE(CDR!F1425,"CHAR (10)"," "))</f>
        <v/>
      </c>
      <c r="D1424" t="str">
        <f>+IF(CDR!F1425="","",SUBSTITUTE(CDR!F1425,"CHAR (10)"," "))</f>
        <v/>
      </c>
      <c r="E1424" t="str">
        <f t="shared" si="177"/>
        <v/>
      </c>
      <c r="F1424" t="str">
        <f>+IF($C1424="","",IF(CDR!G1425="BIO","Oui","Non"))</f>
        <v/>
      </c>
      <c r="G1424" t="str">
        <f>+IF($C1424="","",IF(CDR!D1425="DOMEDIA","MDD",IF(CDR!D1425="APTA","MDD",IF(CDR!D1425="TOP BUDGET","Premier Prix","MN"))))</f>
        <v/>
      </c>
      <c r="H1424" t="str">
        <f>+IF($C1424="","",CDR!D1425)</f>
        <v/>
      </c>
      <c r="K1424" t="str">
        <f>+IF($C1424="","",CDR!$E$2)</f>
        <v/>
      </c>
      <c r="L1424" t="str">
        <f>+IF($C1424="","",CDR!$G$2)</f>
        <v/>
      </c>
      <c r="M1424" t="str">
        <f>+IF($C1424="","",CDR!AN1425)</f>
        <v/>
      </c>
      <c r="N1424" t="str">
        <f>+IF($C1424="","",CDR!AO1425)</f>
        <v/>
      </c>
      <c r="P1424" t="str">
        <f t="shared" si="178"/>
        <v/>
      </c>
      <c r="Q1424" t="str">
        <f>+IF($C1424="","",CDR!A1425)</f>
        <v/>
      </c>
      <c r="S1424" t="str">
        <f t="shared" si="179"/>
        <v/>
      </c>
      <c r="T1424" t="str">
        <f t="shared" si="180"/>
        <v/>
      </c>
      <c r="U1424" t="str">
        <f t="shared" si="181"/>
        <v/>
      </c>
      <c r="V1424" t="str">
        <f>+IF(C1424="","",IF(CDR!L1425="VRAC","Composant sans Colisage","Homogène"))</f>
        <v/>
      </c>
      <c r="W1424" t="str">
        <f>+IF(C1424="","",IF(CDR!L1425="VRAC","EACH",IF(CDR!L1425="COLIS","COLIS (CARTON FARDEAU DISPLAY)","PALETTE - BOX")))</f>
        <v/>
      </c>
      <c r="X1424" t="str">
        <f>+IF($C1424="","",IF(CDR!L1425="PALETTE",CDR!M1425,""))</f>
        <v/>
      </c>
      <c r="Z1424" t="str">
        <f>+IF($C1424="","",IF(CDR!N1425="PALETTE","",CDR!M1425))</f>
        <v/>
      </c>
      <c r="AC1424" t="str">
        <f t="shared" si="182"/>
        <v/>
      </c>
      <c r="AD1424" t="str">
        <f>+IF($C1424="","",CDR!$J$2)</f>
        <v/>
      </c>
      <c r="AE1424" t="str">
        <f>+IF(C1424="","",CDR!J1422)</f>
        <v/>
      </c>
      <c r="AF1424" t="str">
        <f t="shared" si="183"/>
        <v/>
      </c>
    </row>
    <row r="1425" spans="1:32" x14ac:dyDescent="0.25">
      <c r="A1425" t="str">
        <f>+IF($C1425="","",IF(CDR!I1426="","",TEXT(CDR!I1426,"00000000000000")))</f>
        <v/>
      </c>
      <c r="B1425" t="str">
        <f t="shared" si="176"/>
        <v/>
      </c>
      <c r="C1425" t="str">
        <f>+IF(CDR!F1426="","",SUBSTITUTE(CDR!F1426,"CHAR (10)"," "))</f>
        <v/>
      </c>
      <c r="D1425" t="str">
        <f>+IF(CDR!F1426="","",SUBSTITUTE(CDR!F1426,"CHAR (10)"," "))</f>
        <v/>
      </c>
      <c r="E1425" t="str">
        <f t="shared" si="177"/>
        <v/>
      </c>
      <c r="F1425" t="str">
        <f>+IF($C1425="","",IF(CDR!G1426="BIO","Oui","Non"))</f>
        <v/>
      </c>
      <c r="G1425" t="str">
        <f>+IF($C1425="","",IF(CDR!D1426="DOMEDIA","MDD",IF(CDR!D1426="APTA","MDD",IF(CDR!D1426="TOP BUDGET","Premier Prix","MN"))))</f>
        <v/>
      </c>
      <c r="H1425" t="str">
        <f>+IF($C1425="","",CDR!D1426)</f>
        <v/>
      </c>
      <c r="K1425" t="str">
        <f>+IF($C1425="","",CDR!$E$2)</f>
        <v/>
      </c>
      <c r="L1425" t="str">
        <f>+IF($C1425="","",CDR!$G$2)</f>
        <v/>
      </c>
      <c r="M1425" t="str">
        <f>+IF($C1425="","",CDR!AN1426)</f>
        <v/>
      </c>
      <c r="N1425" t="str">
        <f>+IF($C1425="","",CDR!AO1426)</f>
        <v/>
      </c>
      <c r="P1425" t="str">
        <f t="shared" si="178"/>
        <v/>
      </c>
      <c r="Q1425" t="str">
        <f>+IF($C1425="","",CDR!A1426)</f>
        <v/>
      </c>
      <c r="S1425" t="str">
        <f t="shared" si="179"/>
        <v/>
      </c>
      <c r="T1425" t="str">
        <f t="shared" si="180"/>
        <v/>
      </c>
      <c r="U1425" t="str">
        <f t="shared" si="181"/>
        <v/>
      </c>
      <c r="V1425" t="str">
        <f>+IF(C1425="","",IF(CDR!L1426="VRAC","Composant sans Colisage","Homogène"))</f>
        <v/>
      </c>
      <c r="W1425" t="str">
        <f>+IF(C1425="","",IF(CDR!L1426="VRAC","EACH",IF(CDR!L1426="COLIS","COLIS (CARTON FARDEAU DISPLAY)","PALETTE - BOX")))</f>
        <v/>
      </c>
      <c r="X1425" t="str">
        <f>+IF($C1425="","",IF(CDR!L1426="PALETTE",CDR!M1426,""))</f>
        <v/>
      </c>
      <c r="Z1425" t="str">
        <f>+IF($C1425="","",IF(CDR!N1426="PALETTE","",CDR!M1426))</f>
        <v/>
      </c>
      <c r="AC1425" t="str">
        <f t="shared" si="182"/>
        <v/>
      </c>
      <c r="AD1425" t="str">
        <f>+IF($C1425="","",CDR!$J$2)</f>
        <v/>
      </c>
      <c r="AE1425" t="str">
        <f>+IF(C1425="","",CDR!J1423)</f>
        <v/>
      </c>
      <c r="AF1425" t="str">
        <f t="shared" si="183"/>
        <v/>
      </c>
    </row>
    <row r="1426" spans="1:32" x14ac:dyDescent="0.25">
      <c r="A1426" t="str">
        <f>+IF($C1426="","",IF(CDR!I1427="","",TEXT(CDR!I1427,"00000000000000")))</f>
        <v/>
      </c>
      <c r="B1426" t="str">
        <f t="shared" si="176"/>
        <v/>
      </c>
      <c r="C1426" t="str">
        <f>+IF(CDR!F1427="","",SUBSTITUTE(CDR!F1427,"CHAR (10)"," "))</f>
        <v/>
      </c>
      <c r="D1426" t="str">
        <f>+IF(CDR!F1427="","",SUBSTITUTE(CDR!F1427,"CHAR (10)"," "))</f>
        <v/>
      </c>
      <c r="E1426" t="str">
        <f t="shared" si="177"/>
        <v/>
      </c>
      <c r="F1426" t="str">
        <f>+IF($C1426="","",IF(CDR!G1427="BIO","Oui","Non"))</f>
        <v/>
      </c>
      <c r="G1426" t="str">
        <f>+IF($C1426="","",IF(CDR!D1427="DOMEDIA","MDD",IF(CDR!D1427="APTA","MDD",IF(CDR!D1427="TOP BUDGET","Premier Prix","MN"))))</f>
        <v/>
      </c>
      <c r="H1426" t="str">
        <f>+IF($C1426="","",CDR!D1427)</f>
        <v/>
      </c>
      <c r="K1426" t="str">
        <f>+IF($C1426="","",CDR!$E$2)</f>
        <v/>
      </c>
      <c r="L1426" t="str">
        <f>+IF($C1426="","",CDR!$G$2)</f>
        <v/>
      </c>
      <c r="M1426" t="str">
        <f>+IF($C1426="","",CDR!AN1427)</f>
        <v/>
      </c>
      <c r="N1426" t="str">
        <f>+IF($C1426="","",CDR!AO1427)</f>
        <v/>
      </c>
      <c r="P1426" t="str">
        <f t="shared" si="178"/>
        <v/>
      </c>
      <c r="Q1426" t="str">
        <f>+IF($C1426="","",CDR!A1427)</f>
        <v/>
      </c>
      <c r="S1426" t="str">
        <f t="shared" si="179"/>
        <v/>
      </c>
      <c r="T1426" t="str">
        <f t="shared" si="180"/>
        <v/>
      </c>
      <c r="U1426" t="str">
        <f t="shared" si="181"/>
        <v/>
      </c>
      <c r="V1426" t="str">
        <f>+IF(C1426="","",IF(CDR!L1427="VRAC","Composant sans Colisage","Homogène"))</f>
        <v/>
      </c>
      <c r="W1426" t="str">
        <f>+IF(C1426="","",IF(CDR!L1427="VRAC","EACH",IF(CDR!L1427="COLIS","COLIS (CARTON FARDEAU DISPLAY)","PALETTE - BOX")))</f>
        <v/>
      </c>
      <c r="X1426" t="str">
        <f>+IF($C1426="","",IF(CDR!L1427="PALETTE",CDR!M1427,""))</f>
        <v/>
      </c>
      <c r="Z1426" t="str">
        <f>+IF($C1426="","",IF(CDR!N1427="PALETTE","",CDR!M1427))</f>
        <v/>
      </c>
      <c r="AC1426" t="str">
        <f t="shared" si="182"/>
        <v/>
      </c>
      <c r="AD1426" t="str">
        <f>+IF($C1426="","",CDR!$J$2)</f>
        <v/>
      </c>
      <c r="AE1426" t="str">
        <f>+IF(C1426="","",CDR!J1424)</f>
        <v/>
      </c>
      <c r="AF1426" t="str">
        <f t="shared" si="183"/>
        <v/>
      </c>
    </row>
    <row r="1427" spans="1:32" x14ac:dyDescent="0.25">
      <c r="A1427" t="str">
        <f>+IF($C1427="","",IF(CDR!I1428="","",TEXT(CDR!I1428,"00000000000000")))</f>
        <v/>
      </c>
      <c r="B1427" t="str">
        <f t="shared" si="176"/>
        <v/>
      </c>
      <c r="C1427" t="str">
        <f>+IF(CDR!F1428="","",SUBSTITUTE(CDR!F1428,"CHAR (10)"," "))</f>
        <v/>
      </c>
      <c r="D1427" t="str">
        <f>+IF(CDR!F1428="","",SUBSTITUTE(CDR!F1428,"CHAR (10)"," "))</f>
        <v/>
      </c>
      <c r="E1427" t="str">
        <f t="shared" si="177"/>
        <v/>
      </c>
      <c r="F1427" t="str">
        <f>+IF($C1427="","",IF(CDR!G1428="BIO","Oui","Non"))</f>
        <v/>
      </c>
      <c r="G1427" t="str">
        <f>+IF($C1427="","",IF(CDR!D1428="DOMEDIA","MDD",IF(CDR!D1428="APTA","MDD",IF(CDR!D1428="TOP BUDGET","Premier Prix","MN"))))</f>
        <v/>
      </c>
      <c r="H1427" t="str">
        <f>+IF($C1427="","",CDR!D1428)</f>
        <v/>
      </c>
      <c r="K1427" t="str">
        <f>+IF($C1427="","",CDR!$E$2)</f>
        <v/>
      </c>
      <c r="L1427" t="str">
        <f>+IF($C1427="","",CDR!$G$2)</f>
        <v/>
      </c>
      <c r="M1427" t="str">
        <f>+IF($C1427="","",CDR!AN1428)</f>
        <v/>
      </c>
      <c r="N1427" t="str">
        <f>+IF($C1427="","",CDR!AO1428)</f>
        <v/>
      </c>
      <c r="P1427" t="str">
        <f t="shared" si="178"/>
        <v/>
      </c>
      <c r="Q1427" t="str">
        <f>+IF($C1427="","",CDR!A1428)</f>
        <v/>
      </c>
      <c r="S1427" t="str">
        <f t="shared" si="179"/>
        <v/>
      </c>
      <c r="T1427" t="str">
        <f t="shared" si="180"/>
        <v/>
      </c>
      <c r="U1427" t="str">
        <f t="shared" si="181"/>
        <v/>
      </c>
      <c r="V1427" t="str">
        <f>+IF(C1427="","",IF(CDR!L1428="VRAC","Composant sans Colisage","Homogène"))</f>
        <v/>
      </c>
      <c r="W1427" t="str">
        <f>+IF(C1427="","",IF(CDR!L1428="VRAC","EACH",IF(CDR!L1428="COLIS","COLIS (CARTON FARDEAU DISPLAY)","PALETTE - BOX")))</f>
        <v/>
      </c>
      <c r="X1427" t="str">
        <f>+IF($C1427="","",IF(CDR!L1428="PALETTE",CDR!M1428,""))</f>
        <v/>
      </c>
      <c r="Z1427" t="str">
        <f>+IF($C1427="","",IF(CDR!N1428="PALETTE","",CDR!M1428))</f>
        <v/>
      </c>
      <c r="AC1427" t="str">
        <f t="shared" si="182"/>
        <v/>
      </c>
      <c r="AD1427" t="str">
        <f>+IF($C1427="","",CDR!$J$2)</f>
        <v/>
      </c>
      <c r="AE1427" t="str">
        <f>+IF(C1427="","",CDR!J1425)</f>
        <v/>
      </c>
      <c r="AF1427" t="str">
        <f t="shared" si="183"/>
        <v/>
      </c>
    </row>
    <row r="1428" spans="1:32" x14ac:dyDescent="0.25">
      <c r="A1428" t="str">
        <f>+IF($C1428="","",IF(CDR!I1429="","",TEXT(CDR!I1429,"00000000000000")))</f>
        <v/>
      </c>
      <c r="B1428" t="str">
        <f t="shared" si="176"/>
        <v/>
      </c>
      <c r="C1428" t="str">
        <f>+IF(CDR!F1429="","",SUBSTITUTE(CDR!F1429,"CHAR (10)"," "))</f>
        <v/>
      </c>
      <c r="D1428" t="str">
        <f>+IF(CDR!F1429="","",SUBSTITUTE(CDR!F1429,"CHAR (10)"," "))</f>
        <v/>
      </c>
      <c r="E1428" t="str">
        <f t="shared" si="177"/>
        <v/>
      </c>
      <c r="F1428" t="str">
        <f>+IF($C1428="","",IF(CDR!G1429="BIO","Oui","Non"))</f>
        <v/>
      </c>
      <c r="G1428" t="str">
        <f>+IF($C1428="","",IF(CDR!D1429="DOMEDIA","MDD",IF(CDR!D1429="APTA","MDD",IF(CDR!D1429="TOP BUDGET","Premier Prix","MN"))))</f>
        <v/>
      </c>
      <c r="H1428" t="str">
        <f>+IF($C1428="","",CDR!D1429)</f>
        <v/>
      </c>
      <c r="K1428" t="str">
        <f>+IF($C1428="","",CDR!$E$2)</f>
        <v/>
      </c>
      <c r="L1428" t="str">
        <f>+IF($C1428="","",CDR!$G$2)</f>
        <v/>
      </c>
      <c r="M1428" t="str">
        <f>+IF($C1428="","",CDR!AN1429)</f>
        <v/>
      </c>
      <c r="N1428" t="str">
        <f>+IF($C1428="","",CDR!AO1429)</f>
        <v/>
      </c>
      <c r="P1428" t="str">
        <f t="shared" si="178"/>
        <v/>
      </c>
      <c r="Q1428" t="str">
        <f>+IF($C1428="","",CDR!A1429)</f>
        <v/>
      </c>
      <c r="S1428" t="str">
        <f t="shared" si="179"/>
        <v/>
      </c>
      <c r="T1428" t="str">
        <f t="shared" si="180"/>
        <v/>
      </c>
      <c r="U1428" t="str">
        <f t="shared" si="181"/>
        <v/>
      </c>
      <c r="V1428" t="str">
        <f>+IF(C1428="","",IF(CDR!L1429="VRAC","Composant sans Colisage","Homogène"))</f>
        <v/>
      </c>
      <c r="W1428" t="str">
        <f>+IF(C1428="","",IF(CDR!L1429="VRAC","EACH",IF(CDR!L1429="COLIS","COLIS (CARTON FARDEAU DISPLAY)","PALETTE - BOX")))</f>
        <v/>
      </c>
      <c r="X1428" t="str">
        <f>+IF($C1428="","",IF(CDR!L1429="PALETTE",CDR!M1429,""))</f>
        <v/>
      </c>
      <c r="Z1428" t="str">
        <f>+IF($C1428="","",IF(CDR!N1429="PALETTE","",CDR!M1429))</f>
        <v/>
      </c>
      <c r="AC1428" t="str">
        <f t="shared" si="182"/>
        <v/>
      </c>
      <c r="AD1428" t="str">
        <f>+IF($C1428="","",CDR!$J$2)</f>
        <v/>
      </c>
      <c r="AE1428" t="str">
        <f>+IF(C1428="","",CDR!J1426)</f>
        <v/>
      </c>
      <c r="AF1428" t="str">
        <f t="shared" si="183"/>
        <v/>
      </c>
    </row>
    <row r="1429" spans="1:32" x14ac:dyDescent="0.25">
      <c r="A1429" t="str">
        <f>+IF($C1429="","",IF(CDR!I1430="","",TEXT(CDR!I1430,"00000000000000")))</f>
        <v/>
      </c>
      <c r="B1429" t="str">
        <f t="shared" si="176"/>
        <v/>
      </c>
      <c r="C1429" t="str">
        <f>+IF(CDR!F1430="","",SUBSTITUTE(CDR!F1430,"CHAR (10)"," "))</f>
        <v/>
      </c>
      <c r="D1429" t="str">
        <f>+IF(CDR!F1430="","",SUBSTITUTE(CDR!F1430,"CHAR (10)"," "))</f>
        <v/>
      </c>
      <c r="E1429" t="str">
        <f t="shared" si="177"/>
        <v/>
      </c>
      <c r="F1429" t="str">
        <f>+IF($C1429="","",IF(CDR!G1430="BIO","Oui","Non"))</f>
        <v/>
      </c>
      <c r="G1429" t="str">
        <f>+IF($C1429="","",IF(CDR!D1430="DOMEDIA","MDD",IF(CDR!D1430="APTA","MDD",IF(CDR!D1430="TOP BUDGET","Premier Prix","MN"))))</f>
        <v/>
      </c>
      <c r="H1429" t="str">
        <f>+IF($C1429="","",CDR!D1430)</f>
        <v/>
      </c>
      <c r="K1429" t="str">
        <f>+IF($C1429="","",CDR!$E$2)</f>
        <v/>
      </c>
      <c r="L1429" t="str">
        <f>+IF($C1429="","",CDR!$G$2)</f>
        <v/>
      </c>
      <c r="M1429" t="str">
        <f>+IF($C1429="","",CDR!AN1430)</f>
        <v/>
      </c>
      <c r="N1429" t="str">
        <f>+IF($C1429="","",CDR!AO1430)</f>
        <v/>
      </c>
      <c r="P1429" t="str">
        <f t="shared" si="178"/>
        <v/>
      </c>
      <c r="Q1429" t="str">
        <f>+IF($C1429="","",CDR!A1430)</f>
        <v/>
      </c>
      <c r="S1429" t="str">
        <f t="shared" si="179"/>
        <v/>
      </c>
      <c r="T1429" t="str">
        <f t="shared" si="180"/>
        <v/>
      </c>
      <c r="U1429" t="str">
        <f t="shared" si="181"/>
        <v/>
      </c>
      <c r="V1429" t="str">
        <f>+IF(C1429="","",IF(CDR!L1430="VRAC","Composant sans Colisage","Homogène"))</f>
        <v/>
      </c>
      <c r="W1429" t="str">
        <f>+IF(C1429="","",IF(CDR!L1430="VRAC","EACH",IF(CDR!L1430="COLIS","COLIS (CARTON FARDEAU DISPLAY)","PALETTE - BOX")))</f>
        <v/>
      </c>
      <c r="X1429" t="str">
        <f>+IF($C1429="","",IF(CDR!L1430="PALETTE",CDR!M1430,""))</f>
        <v/>
      </c>
      <c r="Z1429" t="str">
        <f>+IF($C1429="","",IF(CDR!N1430="PALETTE","",CDR!M1430))</f>
        <v/>
      </c>
      <c r="AC1429" t="str">
        <f t="shared" si="182"/>
        <v/>
      </c>
      <c r="AD1429" t="str">
        <f>+IF($C1429="","",CDR!$J$2)</f>
        <v/>
      </c>
      <c r="AE1429" t="str">
        <f>+IF(C1429="","",CDR!J1427)</f>
        <v/>
      </c>
      <c r="AF1429" t="str">
        <f t="shared" si="183"/>
        <v/>
      </c>
    </row>
    <row r="1430" spans="1:32" x14ac:dyDescent="0.25">
      <c r="A1430" t="str">
        <f>+IF($C1430="","",IF(CDR!I1431="","",TEXT(CDR!I1431,"00000000000000")))</f>
        <v/>
      </c>
      <c r="B1430" t="str">
        <f t="shared" si="176"/>
        <v/>
      </c>
      <c r="C1430" t="str">
        <f>+IF(CDR!F1431="","",SUBSTITUTE(CDR!F1431,"CHAR (10)"," "))</f>
        <v/>
      </c>
      <c r="D1430" t="str">
        <f>+IF(CDR!F1431="","",SUBSTITUTE(CDR!F1431,"CHAR (10)"," "))</f>
        <v/>
      </c>
      <c r="E1430" t="str">
        <f t="shared" si="177"/>
        <v/>
      </c>
      <c r="F1430" t="str">
        <f>+IF($C1430="","",IF(CDR!G1431="BIO","Oui","Non"))</f>
        <v/>
      </c>
      <c r="G1430" t="str">
        <f>+IF($C1430="","",IF(CDR!D1431="DOMEDIA","MDD",IF(CDR!D1431="APTA","MDD",IF(CDR!D1431="TOP BUDGET","Premier Prix","MN"))))</f>
        <v/>
      </c>
      <c r="H1430" t="str">
        <f>+IF($C1430="","",CDR!D1431)</f>
        <v/>
      </c>
      <c r="K1430" t="str">
        <f>+IF($C1430="","",CDR!$E$2)</f>
        <v/>
      </c>
      <c r="L1430" t="str">
        <f>+IF($C1430="","",CDR!$G$2)</f>
        <v/>
      </c>
      <c r="M1430" t="str">
        <f>+IF($C1430="","",CDR!AN1431)</f>
        <v/>
      </c>
      <c r="N1430" t="str">
        <f>+IF($C1430="","",CDR!AO1431)</f>
        <v/>
      </c>
      <c r="P1430" t="str">
        <f t="shared" si="178"/>
        <v/>
      </c>
      <c r="Q1430" t="str">
        <f>+IF($C1430="","",CDR!A1431)</f>
        <v/>
      </c>
      <c r="S1430" t="str">
        <f t="shared" si="179"/>
        <v/>
      </c>
      <c r="T1430" t="str">
        <f t="shared" si="180"/>
        <v/>
      </c>
      <c r="U1430" t="str">
        <f t="shared" si="181"/>
        <v/>
      </c>
      <c r="V1430" t="str">
        <f>+IF(C1430="","",IF(CDR!L1431="VRAC","Composant sans Colisage","Homogène"))</f>
        <v/>
      </c>
      <c r="W1430" t="str">
        <f>+IF(C1430="","",IF(CDR!L1431="VRAC","EACH",IF(CDR!L1431="COLIS","COLIS (CARTON FARDEAU DISPLAY)","PALETTE - BOX")))</f>
        <v/>
      </c>
      <c r="X1430" t="str">
        <f>+IF($C1430="","",IF(CDR!L1431="PALETTE",CDR!M1431,""))</f>
        <v/>
      </c>
      <c r="Z1430" t="str">
        <f>+IF($C1430="","",IF(CDR!N1431="PALETTE","",CDR!M1431))</f>
        <v/>
      </c>
      <c r="AC1430" t="str">
        <f t="shared" si="182"/>
        <v/>
      </c>
      <c r="AD1430" t="str">
        <f>+IF($C1430="","",CDR!$J$2)</f>
        <v/>
      </c>
      <c r="AE1430" t="str">
        <f>+IF(C1430="","",CDR!J1428)</f>
        <v/>
      </c>
      <c r="AF1430" t="str">
        <f t="shared" si="183"/>
        <v/>
      </c>
    </row>
    <row r="1431" spans="1:32" x14ac:dyDescent="0.25">
      <c r="A1431" t="str">
        <f>+IF($C1431="","",IF(CDR!I1432="","",TEXT(CDR!I1432,"00000000000000")))</f>
        <v/>
      </c>
      <c r="B1431" t="str">
        <f t="shared" si="176"/>
        <v/>
      </c>
      <c r="C1431" t="str">
        <f>+IF(CDR!F1432="","",SUBSTITUTE(CDR!F1432,"CHAR (10)"," "))</f>
        <v/>
      </c>
      <c r="D1431" t="str">
        <f>+IF(CDR!F1432="","",SUBSTITUTE(CDR!F1432,"CHAR (10)"," "))</f>
        <v/>
      </c>
      <c r="E1431" t="str">
        <f t="shared" si="177"/>
        <v/>
      </c>
      <c r="F1431" t="str">
        <f>+IF($C1431="","",IF(CDR!G1432="BIO","Oui","Non"))</f>
        <v/>
      </c>
      <c r="G1431" t="str">
        <f>+IF($C1431="","",IF(CDR!D1432="DOMEDIA","MDD",IF(CDR!D1432="APTA","MDD",IF(CDR!D1432="TOP BUDGET","Premier Prix","MN"))))</f>
        <v/>
      </c>
      <c r="H1431" t="str">
        <f>+IF($C1431="","",CDR!D1432)</f>
        <v/>
      </c>
      <c r="K1431" t="str">
        <f>+IF($C1431="","",CDR!$E$2)</f>
        <v/>
      </c>
      <c r="L1431" t="str">
        <f>+IF($C1431="","",CDR!$G$2)</f>
        <v/>
      </c>
      <c r="M1431" t="str">
        <f>+IF($C1431="","",CDR!AN1432)</f>
        <v/>
      </c>
      <c r="N1431" t="str">
        <f>+IF($C1431="","",CDR!AO1432)</f>
        <v/>
      </c>
      <c r="P1431" t="str">
        <f t="shared" si="178"/>
        <v/>
      </c>
      <c r="Q1431" t="str">
        <f>+IF($C1431="","",CDR!A1432)</f>
        <v/>
      </c>
      <c r="S1431" t="str">
        <f t="shared" si="179"/>
        <v/>
      </c>
      <c r="T1431" t="str">
        <f t="shared" si="180"/>
        <v/>
      </c>
      <c r="U1431" t="str">
        <f t="shared" si="181"/>
        <v/>
      </c>
      <c r="V1431" t="str">
        <f>+IF(C1431="","",IF(CDR!L1432="VRAC","Composant sans Colisage","Homogène"))</f>
        <v/>
      </c>
      <c r="W1431" t="str">
        <f>+IF(C1431="","",IF(CDR!L1432="VRAC","EACH",IF(CDR!L1432="COLIS","COLIS (CARTON FARDEAU DISPLAY)","PALETTE - BOX")))</f>
        <v/>
      </c>
      <c r="X1431" t="str">
        <f>+IF($C1431="","",IF(CDR!L1432="PALETTE",CDR!M1432,""))</f>
        <v/>
      </c>
      <c r="Z1431" t="str">
        <f>+IF($C1431="","",IF(CDR!N1432="PALETTE","",CDR!M1432))</f>
        <v/>
      </c>
      <c r="AC1431" t="str">
        <f t="shared" si="182"/>
        <v/>
      </c>
      <c r="AD1431" t="str">
        <f>+IF($C1431="","",CDR!$J$2)</f>
        <v/>
      </c>
      <c r="AE1431" t="str">
        <f>+IF(C1431="","",CDR!J1429)</f>
        <v/>
      </c>
      <c r="AF1431" t="str">
        <f t="shared" si="183"/>
        <v/>
      </c>
    </row>
    <row r="1432" spans="1:32" x14ac:dyDescent="0.25">
      <c r="A1432" t="str">
        <f>+IF($C1432="","",IF(CDR!I1433="","",TEXT(CDR!I1433,"00000000000000")))</f>
        <v/>
      </c>
      <c r="B1432" t="str">
        <f t="shared" si="176"/>
        <v/>
      </c>
      <c r="C1432" t="str">
        <f>+IF(CDR!F1433="","",SUBSTITUTE(CDR!F1433,"CHAR (10)"," "))</f>
        <v/>
      </c>
      <c r="D1432" t="str">
        <f>+IF(CDR!F1433="","",SUBSTITUTE(CDR!F1433,"CHAR (10)"," "))</f>
        <v/>
      </c>
      <c r="E1432" t="str">
        <f t="shared" si="177"/>
        <v/>
      </c>
      <c r="F1432" t="str">
        <f>+IF($C1432="","",IF(CDR!G1433="BIO","Oui","Non"))</f>
        <v/>
      </c>
      <c r="G1432" t="str">
        <f>+IF($C1432="","",IF(CDR!D1433="DOMEDIA","MDD",IF(CDR!D1433="APTA","MDD",IF(CDR!D1433="TOP BUDGET","Premier Prix","MN"))))</f>
        <v/>
      </c>
      <c r="H1432" t="str">
        <f>+IF($C1432="","",CDR!D1433)</f>
        <v/>
      </c>
      <c r="K1432" t="str">
        <f>+IF($C1432="","",CDR!$E$2)</f>
        <v/>
      </c>
      <c r="L1432" t="str">
        <f>+IF($C1432="","",CDR!$G$2)</f>
        <v/>
      </c>
      <c r="M1432" t="str">
        <f>+IF($C1432="","",CDR!AN1433)</f>
        <v/>
      </c>
      <c r="N1432" t="str">
        <f>+IF($C1432="","",CDR!AO1433)</f>
        <v/>
      </c>
      <c r="P1432" t="str">
        <f t="shared" si="178"/>
        <v/>
      </c>
      <c r="Q1432" t="str">
        <f>+IF($C1432="","",CDR!A1433)</f>
        <v/>
      </c>
      <c r="S1432" t="str">
        <f t="shared" si="179"/>
        <v/>
      </c>
      <c r="T1432" t="str">
        <f t="shared" si="180"/>
        <v/>
      </c>
      <c r="U1432" t="str">
        <f t="shared" si="181"/>
        <v/>
      </c>
      <c r="V1432" t="str">
        <f>+IF(C1432="","",IF(CDR!L1433="VRAC","Composant sans Colisage","Homogène"))</f>
        <v/>
      </c>
      <c r="W1432" t="str">
        <f>+IF(C1432="","",IF(CDR!L1433="VRAC","EACH",IF(CDR!L1433="COLIS","COLIS (CARTON FARDEAU DISPLAY)","PALETTE - BOX")))</f>
        <v/>
      </c>
      <c r="X1432" t="str">
        <f>+IF($C1432="","",IF(CDR!L1433="PALETTE",CDR!M1433,""))</f>
        <v/>
      </c>
      <c r="Z1432" t="str">
        <f>+IF($C1432="","",IF(CDR!N1433="PALETTE","",CDR!M1433))</f>
        <v/>
      </c>
      <c r="AC1432" t="str">
        <f t="shared" si="182"/>
        <v/>
      </c>
      <c r="AD1432" t="str">
        <f>+IF($C1432="","",CDR!$J$2)</f>
        <v/>
      </c>
      <c r="AE1432" t="str">
        <f>+IF(C1432="","",CDR!J1430)</f>
        <v/>
      </c>
      <c r="AF1432" t="str">
        <f t="shared" si="183"/>
        <v/>
      </c>
    </row>
    <row r="1433" spans="1:32" x14ac:dyDescent="0.25">
      <c r="A1433" t="str">
        <f>+IF($C1433="","",IF(CDR!I1434="","",TEXT(CDR!I1434,"00000000000000")))</f>
        <v/>
      </c>
      <c r="B1433" t="str">
        <f t="shared" si="176"/>
        <v/>
      </c>
      <c r="C1433" t="str">
        <f>+IF(CDR!F1434="","",SUBSTITUTE(CDR!F1434,"CHAR (10)"," "))</f>
        <v/>
      </c>
      <c r="D1433" t="str">
        <f>+IF(CDR!F1434="","",SUBSTITUTE(CDR!F1434,"CHAR (10)"," "))</f>
        <v/>
      </c>
      <c r="E1433" t="str">
        <f t="shared" si="177"/>
        <v/>
      </c>
      <c r="F1433" t="str">
        <f>+IF($C1433="","",IF(CDR!G1434="BIO","Oui","Non"))</f>
        <v/>
      </c>
      <c r="G1433" t="str">
        <f>+IF($C1433="","",IF(CDR!D1434="DOMEDIA","MDD",IF(CDR!D1434="APTA","MDD",IF(CDR!D1434="TOP BUDGET","Premier Prix","MN"))))</f>
        <v/>
      </c>
      <c r="H1433" t="str">
        <f>+IF($C1433="","",CDR!D1434)</f>
        <v/>
      </c>
      <c r="K1433" t="str">
        <f>+IF($C1433="","",CDR!$E$2)</f>
        <v/>
      </c>
      <c r="L1433" t="str">
        <f>+IF($C1433="","",CDR!$G$2)</f>
        <v/>
      </c>
      <c r="M1433" t="str">
        <f>+IF($C1433="","",CDR!AN1434)</f>
        <v/>
      </c>
      <c r="N1433" t="str">
        <f>+IF($C1433="","",CDR!AO1434)</f>
        <v/>
      </c>
      <c r="P1433" t="str">
        <f t="shared" si="178"/>
        <v/>
      </c>
      <c r="Q1433" t="str">
        <f>+IF($C1433="","",CDR!A1434)</f>
        <v/>
      </c>
      <c r="S1433" t="str">
        <f t="shared" si="179"/>
        <v/>
      </c>
      <c r="T1433" t="str">
        <f t="shared" si="180"/>
        <v/>
      </c>
      <c r="U1433" t="str">
        <f t="shared" si="181"/>
        <v/>
      </c>
      <c r="V1433" t="str">
        <f>+IF(C1433="","",IF(CDR!L1434="VRAC","Composant sans Colisage","Homogène"))</f>
        <v/>
      </c>
      <c r="W1433" t="str">
        <f>+IF(C1433="","",IF(CDR!L1434="VRAC","EACH",IF(CDR!L1434="COLIS","COLIS (CARTON FARDEAU DISPLAY)","PALETTE - BOX")))</f>
        <v/>
      </c>
      <c r="X1433" t="str">
        <f>+IF($C1433="","",IF(CDR!L1434="PALETTE",CDR!M1434,""))</f>
        <v/>
      </c>
      <c r="Z1433" t="str">
        <f>+IF($C1433="","",IF(CDR!N1434="PALETTE","",CDR!M1434))</f>
        <v/>
      </c>
      <c r="AC1433" t="str">
        <f t="shared" si="182"/>
        <v/>
      </c>
      <c r="AD1433" t="str">
        <f>+IF($C1433="","",CDR!$J$2)</f>
        <v/>
      </c>
      <c r="AE1433" t="str">
        <f>+IF(C1433="","",CDR!J1431)</f>
        <v/>
      </c>
      <c r="AF1433" t="str">
        <f t="shared" si="183"/>
        <v/>
      </c>
    </row>
    <row r="1434" spans="1:32" x14ac:dyDescent="0.25">
      <c r="A1434" t="str">
        <f>+IF($C1434="","",IF(CDR!I1435="","",TEXT(CDR!I1435,"00000000000000")))</f>
        <v/>
      </c>
      <c r="B1434" t="str">
        <f t="shared" si="176"/>
        <v/>
      </c>
      <c r="C1434" t="str">
        <f>+IF(CDR!F1435="","",SUBSTITUTE(CDR!F1435,"CHAR (10)"," "))</f>
        <v/>
      </c>
      <c r="D1434" t="str">
        <f>+IF(CDR!F1435="","",SUBSTITUTE(CDR!F1435,"CHAR (10)"," "))</f>
        <v/>
      </c>
      <c r="E1434" t="str">
        <f t="shared" si="177"/>
        <v/>
      </c>
      <c r="F1434" t="str">
        <f>+IF($C1434="","",IF(CDR!G1435="BIO","Oui","Non"))</f>
        <v/>
      </c>
      <c r="G1434" t="str">
        <f>+IF($C1434="","",IF(CDR!D1435="DOMEDIA","MDD",IF(CDR!D1435="APTA","MDD",IF(CDR!D1435="TOP BUDGET","Premier Prix","MN"))))</f>
        <v/>
      </c>
      <c r="H1434" t="str">
        <f>+IF($C1434="","",CDR!D1435)</f>
        <v/>
      </c>
      <c r="K1434" t="str">
        <f>+IF($C1434="","",CDR!$E$2)</f>
        <v/>
      </c>
      <c r="L1434" t="str">
        <f>+IF($C1434="","",CDR!$G$2)</f>
        <v/>
      </c>
      <c r="M1434" t="str">
        <f>+IF($C1434="","",CDR!AN1435)</f>
        <v/>
      </c>
      <c r="N1434" t="str">
        <f>+IF($C1434="","",CDR!AO1435)</f>
        <v/>
      </c>
      <c r="P1434" t="str">
        <f t="shared" si="178"/>
        <v/>
      </c>
      <c r="Q1434" t="str">
        <f>+IF($C1434="","",CDR!A1435)</f>
        <v/>
      </c>
      <c r="S1434" t="str">
        <f t="shared" si="179"/>
        <v/>
      </c>
      <c r="T1434" t="str">
        <f t="shared" si="180"/>
        <v/>
      </c>
      <c r="U1434" t="str">
        <f t="shared" si="181"/>
        <v/>
      </c>
      <c r="V1434" t="str">
        <f>+IF(C1434="","",IF(CDR!L1435="VRAC","Composant sans Colisage","Homogène"))</f>
        <v/>
      </c>
      <c r="W1434" t="str">
        <f>+IF(C1434="","",IF(CDR!L1435="VRAC","EACH",IF(CDR!L1435="COLIS","COLIS (CARTON FARDEAU DISPLAY)","PALETTE - BOX")))</f>
        <v/>
      </c>
      <c r="X1434" t="str">
        <f>+IF($C1434="","",IF(CDR!L1435="PALETTE",CDR!M1435,""))</f>
        <v/>
      </c>
      <c r="Z1434" t="str">
        <f>+IF($C1434="","",IF(CDR!N1435="PALETTE","",CDR!M1435))</f>
        <v/>
      </c>
      <c r="AC1434" t="str">
        <f t="shared" si="182"/>
        <v/>
      </c>
      <c r="AD1434" t="str">
        <f>+IF($C1434="","",CDR!$J$2)</f>
        <v/>
      </c>
      <c r="AE1434" t="str">
        <f>+IF(C1434="","",CDR!J1432)</f>
        <v/>
      </c>
      <c r="AF1434" t="str">
        <f t="shared" si="183"/>
        <v/>
      </c>
    </row>
    <row r="1435" spans="1:32" x14ac:dyDescent="0.25">
      <c r="A1435" t="str">
        <f>+IF($C1435="","",IF(CDR!I1436="","",TEXT(CDR!I1436,"00000000000000")))</f>
        <v/>
      </c>
      <c r="B1435" t="str">
        <f t="shared" si="176"/>
        <v/>
      </c>
      <c r="C1435" t="str">
        <f>+IF(CDR!F1436="","",SUBSTITUTE(CDR!F1436,"CHAR (10)"," "))</f>
        <v/>
      </c>
      <c r="D1435" t="str">
        <f>+IF(CDR!F1436="","",SUBSTITUTE(CDR!F1436,"CHAR (10)"," "))</f>
        <v/>
      </c>
      <c r="E1435" t="str">
        <f t="shared" si="177"/>
        <v/>
      </c>
      <c r="F1435" t="str">
        <f>+IF($C1435="","",IF(CDR!G1436="BIO","Oui","Non"))</f>
        <v/>
      </c>
      <c r="G1435" t="str">
        <f>+IF($C1435="","",IF(CDR!D1436="DOMEDIA","MDD",IF(CDR!D1436="APTA","MDD",IF(CDR!D1436="TOP BUDGET","Premier Prix","MN"))))</f>
        <v/>
      </c>
      <c r="H1435" t="str">
        <f>+IF($C1435="","",CDR!D1436)</f>
        <v/>
      </c>
      <c r="K1435" t="str">
        <f>+IF($C1435="","",CDR!$E$2)</f>
        <v/>
      </c>
      <c r="L1435" t="str">
        <f>+IF($C1435="","",CDR!$G$2)</f>
        <v/>
      </c>
      <c r="M1435" t="str">
        <f>+IF($C1435="","",CDR!AN1436)</f>
        <v/>
      </c>
      <c r="N1435" t="str">
        <f>+IF($C1435="","",CDR!AO1436)</f>
        <v/>
      </c>
      <c r="P1435" t="str">
        <f t="shared" si="178"/>
        <v/>
      </c>
      <c r="Q1435" t="str">
        <f>+IF($C1435="","",CDR!A1436)</f>
        <v/>
      </c>
      <c r="S1435" t="str">
        <f t="shared" si="179"/>
        <v/>
      </c>
      <c r="T1435" t="str">
        <f t="shared" si="180"/>
        <v/>
      </c>
      <c r="U1435" t="str">
        <f t="shared" si="181"/>
        <v/>
      </c>
      <c r="V1435" t="str">
        <f>+IF(C1435="","",IF(CDR!L1436="VRAC","Composant sans Colisage","Homogène"))</f>
        <v/>
      </c>
      <c r="W1435" t="str">
        <f>+IF(C1435="","",IF(CDR!L1436="VRAC","EACH",IF(CDR!L1436="COLIS","COLIS (CARTON FARDEAU DISPLAY)","PALETTE - BOX")))</f>
        <v/>
      </c>
      <c r="X1435" t="str">
        <f>+IF($C1435="","",IF(CDR!L1436="PALETTE",CDR!M1436,""))</f>
        <v/>
      </c>
      <c r="Z1435" t="str">
        <f>+IF($C1435="","",IF(CDR!N1436="PALETTE","",CDR!M1436))</f>
        <v/>
      </c>
      <c r="AC1435" t="str">
        <f t="shared" si="182"/>
        <v/>
      </c>
      <c r="AD1435" t="str">
        <f>+IF($C1435="","",CDR!$J$2)</f>
        <v/>
      </c>
      <c r="AE1435" t="str">
        <f>+IF(C1435="","",CDR!J1433)</f>
        <v/>
      </c>
      <c r="AF1435" t="str">
        <f t="shared" si="183"/>
        <v/>
      </c>
    </row>
    <row r="1436" spans="1:32" x14ac:dyDescent="0.25">
      <c r="A1436" t="str">
        <f>+IF($C1436="","",IF(CDR!I1437="","",TEXT(CDR!I1437,"00000000000000")))</f>
        <v/>
      </c>
      <c r="B1436" t="str">
        <f t="shared" si="176"/>
        <v/>
      </c>
      <c r="C1436" t="str">
        <f>+IF(CDR!F1437="","",SUBSTITUTE(CDR!F1437,"CHAR (10)"," "))</f>
        <v/>
      </c>
      <c r="D1436" t="str">
        <f>+IF(CDR!F1437="","",SUBSTITUTE(CDR!F1437,"CHAR (10)"," "))</f>
        <v/>
      </c>
      <c r="E1436" t="str">
        <f t="shared" si="177"/>
        <v/>
      </c>
      <c r="F1436" t="str">
        <f>+IF($C1436="","",IF(CDR!G1437="BIO","Oui","Non"))</f>
        <v/>
      </c>
      <c r="G1436" t="str">
        <f>+IF($C1436="","",IF(CDR!D1437="DOMEDIA","MDD",IF(CDR!D1437="APTA","MDD",IF(CDR!D1437="TOP BUDGET","Premier Prix","MN"))))</f>
        <v/>
      </c>
      <c r="H1436" t="str">
        <f>+IF($C1436="","",CDR!D1437)</f>
        <v/>
      </c>
      <c r="K1436" t="str">
        <f>+IF($C1436="","",CDR!$E$2)</f>
        <v/>
      </c>
      <c r="L1436" t="str">
        <f>+IF($C1436="","",CDR!$G$2)</f>
        <v/>
      </c>
      <c r="M1436" t="str">
        <f>+IF($C1436="","",CDR!AN1437)</f>
        <v/>
      </c>
      <c r="N1436" t="str">
        <f>+IF($C1436="","",CDR!AO1437)</f>
        <v/>
      </c>
      <c r="P1436" t="str">
        <f t="shared" si="178"/>
        <v/>
      </c>
      <c r="Q1436" t="str">
        <f>+IF($C1436="","",CDR!A1437)</f>
        <v/>
      </c>
      <c r="S1436" t="str">
        <f t="shared" si="179"/>
        <v/>
      </c>
      <c r="T1436" t="str">
        <f t="shared" si="180"/>
        <v/>
      </c>
      <c r="U1436" t="str">
        <f t="shared" si="181"/>
        <v/>
      </c>
      <c r="V1436" t="str">
        <f>+IF(C1436="","",IF(CDR!L1437="VRAC","Composant sans Colisage","Homogène"))</f>
        <v/>
      </c>
      <c r="W1436" t="str">
        <f>+IF(C1436="","",IF(CDR!L1437="VRAC","EACH",IF(CDR!L1437="COLIS","COLIS (CARTON FARDEAU DISPLAY)","PALETTE - BOX")))</f>
        <v/>
      </c>
      <c r="X1436" t="str">
        <f>+IF($C1436="","",IF(CDR!L1437="PALETTE",CDR!M1437,""))</f>
        <v/>
      </c>
      <c r="Z1436" t="str">
        <f>+IF($C1436="","",IF(CDR!N1437="PALETTE","",CDR!M1437))</f>
        <v/>
      </c>
      <c r="AC1436" t="str">
        <f t="shared" si="182"/>
        <v/>
      </c>
      <c r="AD1436" t="str">
        <f>+IF($C1436="","",CDR!$J$2)</f>
        <v/>
      </c>
      <c r="AE1436" t="str">
        <f>+IF(C1436="","",CDR!J1434)</f>
        <v/>
      </c>
      <c r="AF1436" t="str">
        <f t="shared" si="183"/>
        <v/>
      </c>
    </row>
    <row r="1437" spans="1:32" x14ac:dyDescent="0.25">
      <c r="A1437" t="str">
        <f>+IF($C1437="","",IF(CDR!I1438="","",TEXT(CDR!I1438,"00000000000000")))</f>
        <v/>
      </c>
      <c r="B1437" t="str">
        <f t="shared" si="176"/>
        <v/>
      </c>
      <c r="C1437" t="str">
        <f>+IF(CDR!F1438="","",SUBSTITUTE(CDR!F1438,"CHAR (10)"," "))</f>
        <v/>
      </c>
      <c r="D1437" t="str">
        <f>+IF(CDR!F1438="","",SUBSTITUTE(CDR!F1438,"CHAR (10)"," "))</f>
        <v/>
      </c>
      <c r="E1437" t="str">
        <f t="shared" si="177"/>
        <v/>
      </c>
      <c r="F1437" t="str">
        <f>+IF($C1437="","",IF(CDR!G1438="BIO","Oui","Non"))</f>
        <v/>
      </c>
      <c r="G1437" t="str">
        <f>+IF($C1437="","",IF(CDR!D1438="DOMEDIA","MDD",IF(CDR!D1438="APTA","MDD",IF(CDR!D1438="TOP BUDGET","Premier Prix","MN"))))</f>
        <v/>
      </c>
      <c r="H1437" t="str">
        <f>+IF($C1437="","",CDR!D1438)</f>
        <v/>
      </c>
      <c r="K1437" t="str">
        <f>+IF($C1437="","",CDR!$E$2)</f>
        <v/>
      </c>
      <c r="L1437" t="str">
        <f>+IF($C1437="","",CDR!$G$2)</f>
        <v/>
      </c>
      <c r="M1437" t="str">
        <f>+IF($C1437="","",CDR!AN1438)</f>
        <v/>
      </c>
      <c r="N1437" t="str">
        <f>+IF($C1437="","",CDR!AO1438)</f>
        <v/>
      </c>
      <c r="P1437" t="str">
        <f t="shared" si="178"/>
        <v/>
      </c>
      <c r="Q1437" t="str">
        <f>+IF($C1437="","",CDR!A1438)</f>
        <v/>
      </c>
      <c r="S1437" t="str">
        <f t="shared" si="179"/>
        <v/>
      </c>
      <c r="T1437" t="str">
        <f t="shared" si="180"/>
        <v/>
      </c>
      <c r="U1437" t="str">
        <f t="shared" si="181"/>
        <v/>
      </c>
      <c r="V1437" t="str">
        <f>+IF(C1437="","",IF(CDR!L1438="VRAC","Composant sans Colisage","Homogène"))</f>
        <v/>
      </c>
      <c r="W1437" t="str">
        <f>+IF(C1437="","",IF(CDR!L1438="VRAC","EACH",IF(CDR!L1438="COLIS","COLIS (CARTON FARDEAU DISPLAY)","PALETTE - BOX")))</f>
        <v/>
      </c>
      <c r="X1437" t="str">
        <f>+IF($C1437="","",IF(CDR!L1438="PALETTE",CDR!M1438,""))</f>
        <v/>
      </c>
      <c r="Z1437" t="str">
        <f>+IF($C1437="","",IF(CDR!N1438="PALETTE","",CDR!M1438))</f>
        <v/>
      </c>
      <c r="AC1437" t="str">
        <f t="shared" si="182"/>
        <v/>
      </c>
      <c r="AD1437" t="str">
        <f>+IF($C1437="","",CDR!$J$2)</f>
        <v/>
      </c>
      <c r="AE1437" t="str">
        <f>+IF(C1437="","",CDR!J1435)</f>
        <v/>
      </c>
      <c r="AF1437" t="str">
        <f t="shared" si="183"/>
        <v/>
      </c>
    </row>
    <row r="1438" spans="1:32" x14ac:dyDescent="0.25">
      <c r="A1438" t="str">
        <f>+IF($C1438="","",IF(CDR!I1439="","",TEXT(CDR!I1439,"00000000000000")))</f>
        <v/>
      </c>
      <c r="B1438" t="str">
        <f t="shared" si="176"/>
        <v/>
      </c>
      <c r="C1438" t="str">
        <f>+IF(CDR!F1439="","",SUBSTITUTE(CDR!F1439,"CHAR (10)"," "))</f>
        <v/>
      </c>
      <c r="D1438" t="str">
        <f>+IF(CDR!F1439="","",SUBSTITUTE(CDR!F1439,"CHAR (10)"," "))</f>
        <v/>
      </c>
      <c r="E1438" t="str">
        <f t="shared" si="177"/>
        <v/>
      </c>
      <c r="F1438" t="str">
        <f>+IF($C1438="","",IF(CDR!G1439="BIO","Oui","Non"))</f>
        <v/>
      </c>
      <c r="G1438" t="str">
        <f>+IF($C1438="","",IF(CDR!D1439="DOMEDIA","MDD",IF(CDR!D1439="APTA","MDD",IF(CDR!D1439="TOP BUDGET","Premier Prix","MN"))))</f>
        <v/>
      </c>
      <c r="H1438" t="str">
        <f>+IF($C1438="","",CDR!D1439)</f>
        <v/>
      </c>
      <c r="K1438" t="str">
        <f>+IF($C1438="","",CDR!$E$2)</f>
        <v/>
      </c>
      <c r="L1438" t="str">
        <f>+IF($C1438="","",CDR!$G$2)</f>
        <v/>
      </c>
      <c r="M1438" t="str">
        <f>+IF($C1438="","",CDR!AN1439)</f>
        <v/>
      </c>
      <c r="N1438" t="str">
        <f>+IF($C1438="","",CDR!AO1439)</f>
        <v/>
      </c>
      <c r="P1438" t="str">
        <f t="shared" si="178"/>
        <v/>
      </c>
      <c r="Q1438" t="str">
        <f>+IF($C1438="","",CDR!A1439)</f>
        <v/>
      </c>
      <c r="S1438" t="str">
        <f t="shared" si="179"/>
        <v/>
      </c>
      <c r="T1438" t="str">
        <f t="shared" si="180"/>
        <v/>
      </c>
      <c r="U1438" t="str">
        <f t="shared" si="181"/>
        <v/>
      </c>
      <c r="V1438" t="str">
        <f>+IF(C1438="","",IF(CDR!L1439="VRAC","Composant sans Colisage","Homogène"))</f>
        <v/>
      </c>
      <c r="W1438" t="str">
        <f>+IF(C1438="","",IF(CDR!L1439="VRAC","EACH",IF(CDR!L1439="COLIS","COLIS (CARTON FARDEAU DISPLAY)","PALETTE - BOX")))</f>
        <v/>
      </c>
      <c r="X1438" t="str">
        <f>+IF($C1438="","",IF(CDR!L1439="PALETTE",CDR!M1439,""))</f>
        <v/>
      </c>
      <c r="Z1438" t="str">
        <f>+IF($C1438="","",IF(CDR!N1439="PALETTE","",CDR!M1439))</f>
        <v/>
      </c>
      <c r="AC1438" t="str">
        <f t="shared" si="182"/>
        <v/>
      </c>
      <c r="AD1438" t="str">
        <f>+IF($C1438="","",CDR!$J$2)</f>
        <v/>
      </c>
      <c r="AE1438" t="str">
        <f>+IF(C1438="","",CDR!J1436)</f>
        <v/>
      </c>
      <c r="AF1438" t="str">
        <f t="shared" si="183"/>
        <v/>
      </c>
    </row>
    <row r="1439" spans="1:32" x14ac:dyDescent="0.25">
      <c r="A1439" t="str">
        <f>+IF($C1439="","",IF(CDR!I1440="","",TEXT(CDR!I1440,"00000000000000")))</f>
        <v/>
      </c>
      <c r="B1439" t="str">
        <f t="shared" si="176"/>
        <v/>
      </c>
      <c r="C1439" t="str">
        <f>+IF(CDR!F1440="","",SUBSTITUTE(CDR!F1440,"CHAR (10)"," "))</f>
        <v/>
      </c>
      <c r="D1439" t="str">
        <f>+IF(CDR!F1440="","",SUBSTITUTE(CDR!F1440,"CHAR (10)"," "))</f>
        <v/>
      </c>
      <c r="E1439" t="str">
        <f t="shared" si="177"/>
        <v/>
      </c>
      <c r="F1439" t="str">
        <f>+IF($C1439="","",IF(CDR!G1440="BIO","Oui","Non"))</f>
        <v/>
      </c>
      <c r="G1439" t="str">
        <f>+IF($C1439="","",IF(CDR!D1440="DOMEDIA","MDD",IF(CDR!D1440="APTA","MDD",IF(CDR!D1440="TOP BUDGET","Premier Prix","MN"))))</f>
        <v/>
      </c>
      <c r="H1439" t="str">
        <f>+IF($C1439="","",CDR!D1440)</f>
        <v/>
      </c>
      <c r="K1439" t="str">
        <f>+IF($C1439="","",CDR!$E$2)</f>
        <v/>
      </c>
      <c r="L1439" t="str">
        <f>+IF($C1439="","",CDR!$G$2)</f>
        <v/>
      </c>
      <c r="M1439" t="str">
        <f>+IF($C1439="","",CDR!AN1440)</f>
        <v/>
      </c>
      <c r="N1439" t="str">
        <f>+IF($C1439="","",CDR!AO1440)</f>
        <v/>
      </c>
      <c r="P1439" t="str">
        <f t="shared" si="178"/>
        <v/>
      </c>
      <c r="Q1439" t="str">
        <f>+IF($C1439="","",CDR!A1440)</f>
        <v/>
      </c>
      <c r="S1439" t="str">
        <f t="shared" si="179"/>
        <v/>
      </c>
      <c r="T1439" t="str">
        <f t="shared" si="180"/>
        <v/>
      </c>
      <c r="U1439" t="str">
        <f t="shared" si="181"/>
        <v/>
      </c>
      <c r="V1439" t="str">
        <f>+IF(C1439="","",IF(CDR!L1440="VRAC","Composant sans Colisage","Homogène"))</f>
        <v/>
      </c>
      <c r="W1439" t="str">
        <f>+IF(C1439="","",IF(CDR!L1440="VRAC","EACH",IF(CDR!L1440="COLIS","COLIS (CARTON FARDEAU DISPLAY)","PALETTE - BOX")))</f>
        <v/>
      </c>
      <c r="X1439" t="str">
        <f>+IF($C1439="","",IF(CDR!L1440="PALETTE",CDR!M1440,""))</f>
        <v/>
      </c>
      <c r="Z1439" t="str">
        <f>+IF($C1439="","",IF(CDR!N1440="PALETTE","",CDR!M1440))</f>
        <v/>
      </c>
      <c r="AC1439" t="str">
        <f t="shared" si="182"/>
        <v/>
      </c>
      <c r="AD1439" t="str">
        <f>+IF($C1439="","",CDR!$J$2)</f>
        <v/>
      </c>
      <c r="AE1439" t="str">
        <f>+IF(C1439="","",CDR!J1437)</f>
        <v/>
      </c>
      <c r="AF1439" t="str">
        <f t="shared" si="183"/>
        <v/>
      </c>
    </row>
    <row r="1440" spans="1:32" x14ac:dyDescent="0.25">
      <c r="A1440" t="str">
        <f>+IF($C1440="","",IF(CDR!I1441="","",TEXT(CDR!I1441,"00000000000000")))</f>
        <v/>
      </c>
      <c r="B1440" t="str">
        <f t="shared" si="176"/>
        <v/>
      </c>
      <c r="C1440" t="str">
        <f>+IF(CDR!F1441="","",SUBSTITUTE(CDR!F1441,"CHAR (10)"," "))</f>
        <v/>
      </c>
      <c r="D1440" t="str">
        <f>+IF(CDR!F1441="","",SUBSTITUTE(CDR!F1441,"CHAR (10)"," "))</f>
        <v/>
      </c>
      <c r="E1440" t="str">
        <f t="shared" si="177"/>
        <v/>
      </c>
      <c r="F1440" t="str">
        <f>+IF($C1440="","",IF(CDR!G1441="BIO","Oui","Non"))</f>
        <v/>
      </c>
      <c r="G1440" t="str">
        <f>+IF($C1440="","",IF(CDR!D1441="DOMEDIA","MDD",IF(CDR!D1441="APTA","MDD",IF(CDR!D1441="TOP BUDGET","Premier Prix","MN"))))</f>
        <v/>
      </c>
      <c r="H1440" t="str">
        <f>+IF($C1440="","",CDR!D1441)</f>
        <v/>
      </c>
      <c r="K1440" t="str">
        <f>+IF($C1440="","",CDR!$E$2)</f>
        <v/>
      </c>
      <c r="L1440" t="str">
        <f>+IF($C1440="","",CDR!$G$2)</f>
        <v/>
      </c>
      <c r="M1440" t="str">
        <f>+IF($C1440="","",CDR!AN1441)</f>
        <v/>
      </c>
      <c r="N1440" t="str">
        <f>+IF($C1440="","",CDR!AO1441)</f>
        <v/>
      </c>
      <c r="P1440" t="str">
        <f t="shared" si="178"/>
        <v/>
      </c>
      <c r="Q1440" t="str">
        <f>+IF($C1440="","",CDR!A1441)</f>
        <v/>
      </c>
      <c r="S1440" t="str">
        <f t="shared" si="179"/>
        <v/>
      </c>
      <c r="T1440" t="str">
        <f t="shared" si="180"/>
        <v/>
      </c>
      <c r="U1440" t="str">
        <f t="shared" si="181"/>
        <v/>
      </c>
      <c r="V1440" t="str">
        <f>+IF(C1440="","",IF(CDR!L1441="VRAC","Composant sans Colisage","Homogène"))</f>
        <v/>
      </c>
      <c r="W1440" t="str">
        <f>+IF(C1440="","",IF(CDR!L1441="VRAC","EACH",IF(CDR!L1441="COLIS","COLIS (CARTON FARDEAU DISPLAY)","PALETTE - BOX")))</f>
        <v/>
      </c>
      <c r="X1440" t="str">
        <f>+IF($C1440="","",IF(CDR!L1441="PALETTE",CDR!M1441,""))</f>
        <v/>
      </c>
      <c r="Z1440" t="str">
        <f>+IF($C1440="","",IF(CDR!N1441="PALETTE","",CDR!M1441))</f>
        <v/>
      </c>
      <c r="AC1440" t="str">
        <f t="shared" si="182"/>
        <v/>
      </c>
      <c r="AD1440" t="str">
        <f>+IF($C1440="","",CDR!$J$2)</f>
        <v/>
      </c>
      <c r="AE1440" t="str">
        <f>+IF(C1440="","",CDR!J1438)</f>
        <v/>
      </c>
      <c r="AF1440" t="str">
        <f t="shared" si="183"/>
        <v/>
      </c>
    </row>
    <row r="1441" spans="1:32" x14ac:dyDescent="0.25">
      <c r="A1441" t="str">
        <f>+IF($C1441="","",IF(CDR!I1442="","",TEXT(CDR!I1442,"00000000000000")))</f>
        <v/>
      </c>
      <c r="B1441" t="str">
        <f t="shared" si="176"/>
        <v/>
      </c>
      <c r="C1441" t="str">
        <f>+IF(CDR!F1442="","",SUBSTITUTE(CDR!F1442,"CHAR (10)"," "))</f>
        <v/>
      </c>
      <c r="D1441" t="str">
        <f>+IF(CDR!F1442="","",SUBSTITUTE(CDR!F1442,"CHAR (10)"," "))</f>
        <v/>
      </c>
      <c r="E1441" t="str">
        <f t="shared" si="177"/>
        <v/>
      </c>
      <c r="F1441" t="str">
        <f>+IF($C1441="","",IF(CDR!G1442="BIO","Oui","Non"))</f>
        <v/>
      </c>
      <c r="G1441" t="str">
        <f>+IF($C1441="","",IF(CDR!D1442="DOMEDIA","MDD",IF(CDR!D1442="APTA","MDD",IF(CDR!D1442="TOP BUDGET","Premier Prix","MN"))))</f>
        <v/>
      </c>
      <c r="H1441" t="str">
        <f>+IF($C1441="","",CDR!D1442)</f>
        <v/>
      </c>
      <c r="K1441" t="str">
        <f>+IF($C1441="","",CDR!$E$2)</f>
        <v/>
      </c>
      <c r="L1441" t="str">
        <f>+IF($C1441="","",CDR!$G$2)</f>
        <v/>
      </c>
      <c r="M1441" t="str">
        <f>+IF($C1441="","",CDR!AN1442)</f>
        <v/>
      </c>
      <c r="N1441" t="str">
        <f>+IF($C1441="","",CDR!AO1442)</f>
        <v/>
      </c>
      <c r="P1441" t="str">
        <f t="shared" si="178"/>
        <v/>
      </c>
      <c r="Q1441" t="str">
        <f>+IF($C1441="","",CDR!A1442)</f>
        <v/>
      </c>
      <c r="S1441" t="str">
        <f t="shared" si="179"/>
        <v/>
      </c>
      <c r="T1441" t="str">
        <f t="shared" si="180"/>
        <v/>
      </c>
      <c r="U1441" t="str">
        <f t="shared" si="181"/>
        <v/>
      </c>
      <c r="V1441" t="str">
        <f>+IF(C1441="","",IF(CDR!L1442="VRAC","Composant sans Colisage","Homogène"))</f>
        <v/>
      </c>
      <c r="W1441" t="str">
        <f>+IF(C1441="","",IF(CDR!L1442="VRAC","EACH",IF(CDR!L1442="COLIS","COLIS (CARTON FARDEAU DISPLAY)","PALETTE - BOX")))</f>
        <v/>
      </c>
      <c r="X1441" t="str">
        <f>+IF($C1441="","",IF(CDR!L1442="PALETTE",CDR!M1442,""))</f>
        <v/>
      </c>
      <c r="Z1441" t="str">
        <f>+IF($C1441="","",IF(CDR!N1442="PALETTE","",CDR!M1442))</f>
        <v/>
      </c>
      <c r="AC1441" t="str">
        <f t="shared" si="182"/>
        <v/>
      </c>
      <c r="AD1441" t="str">
        <f>+IF($C1441="","",CDR!$J$2)</f>
        <v/>
      </c>
      <c r="AE1441" t="str">
        <f>+IF(C1441="","",CDR!J1439)</f>
        <v/>
      </c>
      <c r="AF1441" t="str">
        <f t="shared" si="183"/>
        <v/>
      </c>
    </row>
    <row r="1442" spans="1:32" x14ac:dyDescent="0.25">
      <c r="A1442" t="str">
        <f>+IF($C1442="","",IF(CDR!I1443="","",TEXT(CDR!I1443,"00000000000000")))</f>
        <v/>
      </c>
      <c r="B1442" t="str">
        <f t="shared" si="176"/>
        <v/>
      </c>
      <c r="C1442" t="str">
        <f>+IF(CDR!F1443="","",SUBSTITUTE(CDR!F1443,"CHAR (10)"," "))</f>
        <v/>
      </c>
      <c r="D1442" t="str">
        <f>+IF(CDR!F1443="","",SUBSTITUTE(CDR!F1443,"CHAR (10)"," "))</f>
        <v/>
      </c>
      <c r="E1442" t="str">
        <f t="shared" si="177"/>
        <v/>
      </c>
      <c r="F1442" t="str">
        <f>+IF($C1442="","",IF(CDR!G1443="BIO","Oui","Non"))</f>
        <v/>
      </c>
      <c r="G1442" t="str">
        <f>+IF($C1442="","",IF(CDR!D1443="DOMEDIA","MDD",IF(CDR!D1443="APTA","MDD",IF(CDR!D1443="TOP BUDGET","Premier Prix","MN"))))</f>
        <v/>
      </c>
      <c r="H1442" t="str">
        <f>+IF($C1442="","",CDR!D1443)</f>
        <v/>
      </c>
      <c r="K1442" t="str">
        <f>+IF($C1442="","",CDR!$E$2)</f>
        <v/>
      </c>
      <c r="L1442" t="str">
        <f>+IF($C1442="","",CDR!$G$2)</f>
        <v/>
      </c>
      <c r="M1442" t="str">
        <f>+IF($C1442="","",CDR!AN1443)</f>
        <v/>
      </c>
      <c r="N1442" t="str">
        <f>+IF($C1442="","",CDR!AO1443)</f>
        <v/>
      </c>
      <c r="P1442" t="str">
        <f t="shared" si="178"/>
        <v/>
      </c>
      <c r="Q1442" t="str">
        <f>+IF($C1442="","",CDR!A1443)</f>
        <v/>
      </c>
      <c r="S1442" t="str">
        <f t="shared" si="179"/>
        <v/>
      </c>
      <c r="T1442" t="str">
        <f t="shared" si="180"/>
        <v/>
      </c>
      <c r="U1442" t="str">
        <f t="shared" si="181"/>
        <v/>
      </c>
      <c r="V1442" t="str">
        <f>+IF(C1442="","",IF(CDR!L1443="VRAC","Composant sans Colisage","Homogène"))</f>
        <v/>
      </c>
      <c r="W1442" t="str">
        <f>+IF(C1442="","",IF(CDR!L1443="VRAC","EACH",IF(CDR!L1443="COLIS","COLIS (CARTON FARDEAU DISPLAY)","PALETTE - BOX")))</f>
        <v/>
      </c>
      <c r="X1442" t="str">
        <f>+IF($C1442="","",IF(CDR!L1443="PALETTE",CDR!M1443,""))</f>
        <v/>
      </c>
      <c r="Z1442" t="str">
        <f>+IF($C1442="","",IF(CDR!N1443="PALETTE","",CDR!M1443))</f>
        <v/>
      </c>
      <c r="AC1442" t="str">
        <f t="shared" si="182"/>
        <v/>
      </c>
      <c r="AD1442" t="str">
        <f>+IF($C1442="","",CDR!$J$2)</f>
        <v/>
      </c>
      <c r="AE1442" t="str">
        <f>+IF(C1442="","",CDR!J1440)</f>
        <v/>
      </c>
      <c r="AF1442" t="str">
        <f t="shared" si="183"/>
        <v/>
      </c>
    </row>
    <row r="1443" spans="1:32" x14ac:dyDescent="0.25">
      <c r="A1443" t="str">
        <f>+IF($C1443="","",IF(CDR!I1444="","",TEXT(CDR!I1444,"00000000000000")))</f>
        <v/>
      </c>
      <c r="B1443" t="str">
        <f t="shared" si="176"/>
        <v/>
      </c>
      <c r="C1443" t="str">
        <f>+IF(CDR!F1444="","",SUBSTITUTE(CDR!F1444,"CHAR (10)"," "))</f>
        <v/>
      </c>
      <c r="D1443" t="str">
        <f>+IF(CDR!F1444="","",SUBSTITUTE(CDR!F1444,"CHAR (10)"," "))</f>
        <v/>
      </c>
      <c r="E1443" t="str">
        <f t="shared" si="177"/>
        <v/>
      </c>
      <c r="F1443" t="str">
        <f>+IF($C1443="","",IF(CDR!G1444="BIO","Oui","Non"))</f>
        <v/>
      </c>
      <c r="G1443" t="str">
        <f>+IF($C1443="","",IF(CDR!D1444="DOMEDIA","MDD",IF(CDR!D1444="APTA","MDD",IF(CDR!D1444="TOP BUDGET","Premier Prix","MN"))))</f>
        <v/>
      </c>
      <c r="H1443" t="str">
        <f>+IF($C1443="","",CDR!D1444)</f>
        <v/>
      </c>
      <c r="K1443" t="str">
        <f>+IF($C1443="","",CDR!$E$2)</f>
        <v/>
      </c>
      <c r="L1443" t="str">
        <f>+IF($C1443="","",CDR!$G$2)</f>
        <v/>
      </c>
      <c r="M1443" t="str">
        <f>+IF($C1443="","",CDR!AN1444)</f>
        <v/>
      </c>
      <c r="N1443" t="str">
        <f>+IF($C1443="","",CDR!AO1444)</f>
        <v/>
      </c>
      <c r="P1443" t="str">
        <f t="shared" si="178"/>
        <v/>
      </c>
      <c r="Q1443" t="str">
        <f>+IF($C1443="","",CDR!A1444)</f>
        <v/>
      </c>
      <c r="S1443" t="str">
        <f t="shared" si="179"/>
        <v/>
      </c>
      <c r="T1443" t="str">
        <f t="shared" si="180"/>
        <v/>
      </c>
      <c r="U1443" t="str">
        <f t="shared" si="181"/>
        <v/>
      </c>
      <c r="V1443" t="str">
        <f>+IF(C1443="","",IF(CDR!L1444="VRAC","Composant sans Colisage","Homogène"))</f>
        <v/>
      </c>
      <c r="W1443" t="str">
        <f>+IF(C1443="","",IF(CDR!L1444="VRAC","EACH",IF(CDR!L1444="COLIS","COLIS (CARTON FARDEAU DISPLAY)","PALETTE - BOX")))</f>
        <v/>
      </c>
      <c r="X1443" t="str">
        <f>+IF($C1443="","",IF(CDR!L1444="PALETTE",CDR!M1444,""))</f>
        <v/>
      </c>
      <c r="Z1443" t="str">
        <f>+IF($C1443="","",IF(CDR!N1444="PALETTE","",CDR!M1444))</f>
        <v/>
      </c>
      <c r="AC1443" t="str">
        <f t="shared" si="182"/>
        <v/>
      </c>
      <c r="AD1443" t="str">
        <f>+IF($C1443="","",CDR!$J$2)</f>
        <v/>
      </c>
      <c r="AE1443" t="str">
        <f>+IF(C1443="","",CDR!J1441)</f>
        <v/>
      </c>
      <c r="AF1443" t="str">
        <f t="shared" si="183"/>
        <v/>
      </c>
    </row>
    <row r="1444" spans="1:32" x14ac:dyDescent="0.25">
      <c r="A1444" t="str">
        <f>+IF($C1444="","",IF(CDR!I1445="","",TEXT(CDR!I1445,"00000000000000")))</f>
        <v/>
      </c>
      <c r="B1444" t="str">
        <f t="shared" si="176"/>
        <v/>
      </c>
      <c r="C1444" t="str">
        <f>+IF(CDR!F1445="","",SUBSTITUTE(CDR!F1445,"CHAR (10)"," "))</f>
        <v/>
      </c>
      <c r="D1444" t="str">
        <f>+IF(CDR!F1445="","",SUBSTITUTE(CDR!F1445,"CHAR (10)"," "))</f>
        <v/>
      </c>
      <c r="E1444" t="str">
        <f t="shared" si="177"/>
        <v/>
      </c>
      <c r="F1444" t="str">
        <f>+IF($C1444="","",IF(CDR!G1445="BIO","Oui","Non"))</f>
        <v/>
      </c>
      <c r="G1444" t="str">
        <f>+IF($C1444="","",IF(CDR!D1445="DOMEDIA","MDD",IF(CDR!D1445="APTA","MDD",IF(CDR!D1445="TOP BUDGET","Premier Prix","MN"))))</f>
        <v/>
      </c>
      <c r="H1444" t="str">
        <f>+IF($C1444="","",CDR!D1445)</f>
        <v/>
      </c>
      <c r="K1444" t="str">
        <f>+IF($C1444="","",CDR!$E$2)</f>
        <v/>
      </c>
      <c r="L1444" t="str">
        <f>+IF($C1444="","",CDR!$G$2)</f>
        <v/>
      </c>
      <c r="M1444" t="str">
        <f>+IF($C1444="","",CDR!AN1445)</f>
        <v/>
      </c>
      <c r="N1444" t="str">
        <f>+IF($C1444="","",CDR!AO1445)</f>
        <v/>
      </c>
      <c r="P1444" t="str">
        <f t="shared" si="178"/>
        <v/>
      </c>
      <c r="Q1444" t="str">
        <f>+IF($C1444="","",CDR!A1445)</f>
        <v/>
      </c>
      <c r="S1444" t="str">
        <f t="shared" si="179"/>
        <v/>
      </c>
      <c r="T1444" t="str">
        <f t="shared" si="180"/>
        <v/>
      </c>
      <c r="U1444" t="str">
        <f t="shared" si="181"/>
        <v/>
      </c>
      <c r="V1444" t="str">
        <f>+IF(C1444="","",IF(CDR!L1445="VRAC","Composant sans Colisage","Homogène"))</f>
        <v/>
      </c>
      <c r="W1444" t="str">
        <f>+IF(C1444="","",IF(CDR!L1445="VRAC","EACH",IF(CDR!L1445="COLIS","COLIS (CARTON FARDEAU DISPLAY)","PALETTE - BOX")))</f>
        <v/>
      </c>
      <c r="X1444" t="str">
        <f>+IF($C1444="","",IF(CDR!L1445="PALETTE",CDR!M1445,""))</f>
        <v/>
      </c>
      <c r="Z1444" t="str">
        <f>+IF($C1444="","",IF(CDR!N1445="PALETTE","",CDR!M1445))</f>
        <v/>
      </c>
      <c r="AC1444" t="str">
        <f t="shared" si="182"/>
        <v/>
      </c>
      <c r="AD1444" t="str">
        <f>+IF($C1444="","",CDR!$J$2)</f>
        <v/>
      </c>
      <c r="AE1444" t="str">
        <f>+IF(C1444="","",CDR!J1442)</f>
        <v/>
      </c>
      <c r="AF1444" t="str">
        <f t="shared" si="183"/>
        <v/>
      </c>
    </row>
    <row r="1445" spans="1:32" x14ac:dyDescent="0.25">
      <c r="A1445" t="str">
        <f>+IF($C1445="","",IF(CDR!I1446="","",TEXT(CDR!I1446,"00000000000000")))</f>
        <v/>
      </c>
      <c r="B1445" t="str">
        <f t="shared" si="176"/>
        <v/>
      </c>
      <c r="C1445" t="str">
        <f>+IF(CDR!F1446="","",SUBSTITUTE(CDR!F1446,"CHAR (10)"," "))</f>
        <v/>
      </c>
      <c r="D1445" t="str">
        <f>+IF(CDR!F1446="","",SUBSTITUTE(CDR!F1446,"CHAR (10)"," "))</f>
        <v/>
      </c>
      <c r="E1445" t="str">
        <f t="shared" si="177"/>
        <v/>
      </c>
      <c r="F1445" t="str">
        <f>+IF($C1445="","",IF(CDR!G1446="BIO","Oui","Non"))</f>
        <v/>
      </c>
      <c r="G1445" t="str">
        <f>+IF($C1445="","",IF(CDR!D1446="DOMEDIA","MDD",IF(CDR!D1446="APTA","MDD",IF(CDR!D1446="TOP BUDGET","Premier Prix","MN"))))</f>
        <v/>
      </c>
      <c r="H1445" t="str">
        <f>+IF($C1445="","",CDR!D1446)</f>
        <v/>
      </c>
      <c r="K1445" t="str">
        <f>+IF($C1445="","",CDR!$E$2)</f>
        <v/>
      </c>
      <c r="L1445" t="str">
        <f>+IF($C1445="","",CDR!$G$2)</f>
        <v/>
      </c>
      <c r="M1445" t="str">
        <f>+IF($C1445="","",CDR!AN1446)</f>
        <v/>
      </c>
      <c r="N1445" t="str">
        <f>+IF($C1445="","",CDR!AO1446)</f>
        <v/>
      </c>
      <c r="P1445" t="str">
        <f t="shared" si="178"/>
        <v/>
      </c>
      <c r="Q1445" t="str">
        <f>+IF($C1445="","",CDR!A1446)</f>
        <v/>
      </c>
      <c r="S1445" t="str">
        <f t="shared" si="179"/>
        <v/>
      </c>
      <c r="T1445" t="str">
        <f t="shared" si="180"/>
        <v/>
      </c>
      <c r="U1445" t="str">
        <f t="shared" si="181"/>
        <v/>
      </c>
      <c r="V1445" t="str">
        <f>+IF(C1445="","",IF(CDR!L1446="VRAC","Composant sans Colisage","Homogène"))</f>
        <v/>
      </c>
      <c r="W1445" t="str">
        <f>+IF(C1445="","",IF(CDR!L1446="VRAC","EACH",IF(CDR!L1446="COLIS","COLIS (CARTON FARDEAU DISPLAY)","PALETTE - BOX")))</f>
        <v/>
      </c>
      <c r="X1445" t="str">
        <f>+IF($C1445="","",IF(CDR!L1446="PALETTE",CDR!M1446,""))</f>
        <v/>
      </c>
      <c r="Z1445" t="str">
        <f>+IF($C1445="","",IF(CDR!N1446="PALETTE","",CDR!M1446))</f>
        <v/>
      </c>
      <c r="AC1445" t="str">
        <f t="shared" si="182"/>
        <v/>
      </c>
      <c r="AD1445" t="str">
        <f>+IF($C1445="","",CDR!$J$2)</f>
        <v/>
      </c>
      <c r="AE1445" t="str">
        <f>+IF(C1445="","",CDR!J1443)</f>
        <v/>
      </c>
      <c r="AF1445" t="str">
        <f t="shared" si="183"/>
        <v/>
      </c>
    </row>
    <row r="1446" spans="1:32" x14ac:dyDescent="0.25">
      <c r="A1446" t="str">
        <f>+IF($C1446="","",IF(CDR!I1447="","",TEXT(CDR!I1447,"00000000000000")))</f>
        <v/>
      </c>
      <c r="B1446" t="str">
        <f t="shared" si="176"/>
        <v/>
      </c>
      <c r="C1446" t="str">
        <f>+IF(CDR!F1447="","",SUBSTITUTE(CDR!F1447,"CHAR (10)"," "))</f>
        <v/>
      </c>
      <c r="D1446" t="str">
        <f>+IF(CDR!F1447="","",SUBSTITUTE(CDR!F1447,"CHAR (10)"," "))</f>
        <v/>
      </c>
      <c r="E1446" t="str">
        <f t="shared" si="177"/>
        <v/>
      </c>
      <c r="F1446" t="str">
        <f>+IF($C1446="","",IF(CDR!G1447="BIO","Oui","Non"))</f>
        <v/>
      </c>
      <c r="G1446" t="str">
        <f>+IF($C1446="","",IF(CDR!D1447="DOMEDIA","MDD",IF(CDR!D1447="APTA","MDD",IF(CDR!D1447="TOP BUDGET","Premier Prix","MN"))))</f>
        <v/>
      </c>
      <c r="H1446" t="str">
        <f>+IF($C1446="","",CDR!D1447)</f>
        <v/>
      </c>
      <c r="K1446" t="str">
        <f>+IF($C1446="","",CDR!$E$2)</f>
        <v/>
      </c>
      <c r="L1446" t="str">
        <f>+IF($C1446="","",CDR!$G$2)</f>
        <v/>
      </c>
      <c r="M1446" t="str">
        <f>+IF($C1446="","",CDR!AN1447)</f>
        <v/>
      </c>
      <c r="N1446" t="str">
        <f>+IF($C1446="","",CDR!AO1447)</f>
        <v/>
      </c>
      <c r="P1446" t="str">
        <f t="shared" si="178"/>
        <v/>
      </c>
      <c r="Q1446" t="str">
        <f>+IF($C1446="","",CDR!A1447)</f>
        <v/>
      </c>
      <c r="S1446" t="str">
        <f t="shared" si="179"/>
        <v/>
      </c>
      <c r="T1446" t="str">
        <f t="shared" si="180"/>
        <v/>
      </c>
      <c r="U1446" t="str">
        <f t="shared" si="181"/>
        <v/>
      </c>
      <c r="V1446" t="str">
        <f>+IF(C1446="","",IF(CDR!L1447="VRAC","Composant sans Colisage","Homogène"))</f>
        <v/>
      </c>
      <c r="W1446" t="str">
        <f>+IF(C1446="","",IF(CDR!L1447="VRAC","EACH",IF(CDR!L1447="COLIS","COLIS (CARTON FARDEAU DISPLAY)","PALETTE - BOX")))</f>
        <v/>
      </c>
      <c r="X1446" t="str">
        <f>+IF($C1446="","",IF(CDR!L1447="PALETTE",CDR!M1447,""))</f>
        <v/>
      </c>
      <c r="Z1446" t="str">
        <f>+IF($C1446="","",IF(CDR!N1447="PALETTE","",CDR!M1447))</f>
        <v/>
      </c>
      <c r="AC1446" t="str">
        <f t="shared" si="182"/>
        <v/>
      </c>
      <c r="AD1446" t="str">
        <f>+IF($C1446="","",CDR!$J$2)</f>
        <v/>
      </c>
      <c r="AE1446" t="str">
        <f>+IF(C1446="","",CDR!J1444)</f>
        <v/>
      </c>
      <c r="AF1446" t="str">
        <f t="shared" si="183"/>
        <v/>
      </c>
    </row>
    <row r="1447" spans="1:32" x14ac:dyDescent="0.25">
      <c r="A1447" t="str">
        <f>+IF($C1447="","",IF(CDR!I1448="","",TEXT(CDR!I1448,"00000000000000")))</f>
        <v/>
      </c>
      <c r="B1447" t="str">
        <f t="shared" si="176"/>
        <v/>
      </c>
      <c r="C1447" t="str">
        <f>+IF(CDR!F1448="","",SUBSTITUTE(CDR!F1448,"CHAR (10)"," "))</f>
        <v/>
      </c>
      <c r="D1447" t="str">
        <f>+IF(CDR!F1448="","",SUBSTITUTE(CDR!F1448,"CHAR (10)"," "))</f>
        <v/>
      </c>
      <c r="E1447" t="str">
        <f t="shared" si="177"/>
        <v/>
      </c>
      <c r="F1447" t="str">
        <f>+IF($C1447="","",IF(CDR!G1448="BIO","Oui","Non"))</f>
        <v/>
      </c>
      <c r="G1447" t="str">
        <f>+IF($C1447="","",IF(CDR!D1448="DOMEDIA","MDD",IF(CDR!D1448="APTA","MDD",IF(CDR!D1448="TOP BUDGET","Premier Prix","MN"))))</f>
        <v/>
      </c>
      <c r="H1447" t="str">
        <f>+IF($C1447="","",CDR!D1448)</f>
        <v/>
      </c>
      <c r="K1447" t="str">
        <f>+IF($C1447="","",CDR!$E$2)</f>
        <v/>
      </c>
      <c r="L1447" t="str">
        <f>+IF($C1447="","",CDR!$G$2)</f>
        <v/>
      </c>
      <c r="M1447" t="str">
        <f>+IF($C1447="","",CDR!AN1448)</f>
        <v/>
      </c>
      <c r="N1447" t="str">
        <f>+IF($C1447="","",CDR!AO1448)</f>
        <v/>
      </c>
      <c r="P1447" t="str">
        <f t="shared" si="178"/>
        <v/>
      </c>
      <c r="Q1447" t="str">
        <f>+IF($C1447="","",CDR!A1448)</f>
        <v/>
      </c>
      <c r="S1447" t="str">
        <f t="shared" si="179"/>
        <v/>
      </c>
      <c r="T1447" t="str">
        <f t="shared" si="180"/>
        <v/>
      </c>
      <c r="U1447" t="str">
        <f t="shared" si="181"/>
        <v/>
      </c>
      <c r="V1447" t="str">
        <f>+IF(C1447="","",IF(CDR!L1448="VRAC","Composant sans Colisage","Homogène"))</f>
        <v/>
      </c>
      <c r="W1447" t="str">
        <f>+IF(C1447="","",IF(CDR!L1448="VRAC","EACH",IF(CDR!L1448="COLIS","COLIS (CARTON FARDEAU DISPLAY)","PALETTE - BOX")))</f>
        <v/>
      </c>
      <c r="X1447" t="str">
        <f>+IF($C1447="","",IF(CDR!L1448="PALETTE",CDR!M1448,""))</f>
        <v/>
      </c>
      <c r="Z1447" t="str">
        <f>+IF($C1447="","",IF(CDR!N1448="PALETTE","",CDR!M1448))</f>
        <v/>
      </c>
      <c r="AC1447" t="str">
        <f t="shared" si="182"/>
        <v/>
      </c>
      <c r="AD1447" t="str">
        <f>+IF($C1447="","",CDR!$J$2)</f>
        <v/>
      </c>
      <c r="AE1447" t="str">
        <f>+IF(C1447="","",CDR!J1445)</f>
        <v/>
      </c>
      <c r="AF1447" t="str">
        <f t="shared" si="183"/>
        <v/>
      </c>
    </row>
    <row r="1448" spans="1:32" x14ac:dyDescent="0.25">
      <c r="A1448" t="str">
        <f>+IF($C1448="","",IF(CDR!I1449="","",TEXT(CDR!I1449,"00000000000000")))</f>
        <v/>
      </c>
      <c r="B1448" t="str">
        <f t="shared" si="176"/>
        <v/>
      </c>
      <c r="C1448" t="str">
        <f>+IF(CDR!F1449="","",SUBSTITUTE(CDR!F1449,"CHAR (10)"," "))</f>
        <v/>
      </c>
      <c r="D1448" t="str">
        <f>+IF(CDR!F1449="","",SUBSTITUTE(CDR!F1449,"CHAR (10)"," "))</f>
        <v/>
      </c>
      <c r="E1448" t="str">
        <f t="shared" si="177"/>
        <v/>
      </c>
      <c r="F1448" t="str">
        <f>+IF($C1448="","",IF(CDR!G1449="BIO","Oui","Non"))</f>
        <v/>
      </c>
      <c r="G1448" t="str">
        <f>+IF($C1448="","",IF(CDR!D1449="DOMEDIA","MDD",IF(CDR!D1449="APTA","MDD",IF(CDR!D1449="TOP BUDGET","Premier Prix","MN"))))</f>
        <v/>
      </c>
      <c r="H1448" t="str">
        <f>+IF($C1448="","",CDR!D1449)</f>
        <v/>
      </c>
      <c r="K1448" t="str">
        <f>+IF($C1448="","",CDR!$E$2)</f>
        <v/>
      </c>
      <c r="L1448" t="str">
        <f>+IF($C1448="","",CDR!$G$2)</f>
        <v/>
      </c>
      <c r="M1448" t="str">
        <f>+IF($C1448="","",CDR!AN1449)</f>
        <v/>
      </c>
      <c r="N1448" t="str">
        <f>+IF($C1448="","",CDR!AO1449)</f>
        <v/>
      </c>
      <c r="P1448" t="str">
        <f t="shared" si="178"/>
        <v/>
      </c>
      <c r="Q1448" t="str">
        <f>+IF($C1448="","",CDR!A1449)</f>
        <v/>
      </c>
      <c r="S1448" t="str">
        <f t="shared" si="179"/>
        <v/>
      </c>
      <c r="T1448" t="str">
        <f t="shared" si="180"/>
        <v/>
      </c>
      <c r="U1448" t="str">
        <f t="shared" si="181"/>
        <v/>
      </c>
      <c r="V1448" t="str">
        <f>+IF(C1448="","",IF(CDR!L1449="VRAC","Composant sans Colisage","Homogène"))</f>
        <v/>
      </c>
      <c r="W1448" t="str">
        <f>+IF(C1448="","",IF(CDR!L1449="VRAC","EACH",IF(CDR!L1449="COLIS","COLIS (CARTON FARDEAU DISPLAY)","PALETTE - BOX")))</f>
        <v/>
      </c>
      <c r="X1448" t="str">
        <f>+IF($C1448="","",IF(CDR!L1449="PALETTE",CDR!M1449,""))</f>
        <v/>
      </c>
      <c r="Z1448" t="str">
        <f>+IF($C1448="","",IF(CDR!N1449="PALETTE","",CDR!M1449))</f>
        <v/>
      </c>
      <c r="AC1448" t="str">
        <f t="shared" si="182"/>
        <v/>
      </c>
      <c r="AD1448" t="str">
        <f>+IF($C1448="","",CDR!$J$2)</f>
        <v/>
      </c>
      <c r="AE1448" t="str">
        <f>+IF(C1448="","",CDR!J1446)</f>
        <v/>
      </c>
      <c r="AF1448" t="str">
        <f t="shared" si="183"/>
        <v/>
      </c>
    </row>
    <row r="1449" spans="1:32" x14ac:dyDescent="0.25">
      <c r="A1449" t="str">
        <f>+IF($C1449="","",IF(CDR!I1450="","",TEXT(CDR!I1450,"00000000000000")))</f>
        <v/>
      </c>
      <c r="B1449" t="str">
        <f t="shared" si="176"/>
        <v/>
      </c>
      <c r="C1449" t="str">
        <f>+IF(CDR!F1450="","",SUBSTITUTE(CDR!F1450,"CHAR (10)"," "))</f>
        <v/>
      </c>
      <c r="D1449" t="str">
        <f>+IF(CDR!F1450="","",SUBSTITUTE(CDR!F1450,"CHAR (10)"," "))</f>
        <v/>
      </c>
      <c r="E1449" t="str">
        <f t="shared" si="177"/>
        <v/>
      </c>
      <c r="F1449" t="str">
        <f>+IF($C1449="","",IF(CDR!G1450="BIO","Oui","Non"))</f>
        <v/>
      </c>
      <c r="G1449" t="str">
        <f>+IF($C1449="","",IF(CDR!D1450="DOMEDIA","MDD",IF(CDR!D1450="APTA","MDD",IF(CDR!D1450="TOP BUDGET","Premier Prix","MN"))))</f>
        <v/>
      </c>
      <c r="H1449" t="str">
        <f>+IF($C1449="","",CDR!D1450)</f>
        <v/>
      </c>
      <c r="K1449" t="str">
        <f>+IF($C1449="","",CDR!$E$2)</f>
        <v/>
      </c>
      <c r="L1449" t="str">
        <f>+IF($C1449="","",CDR!$G$2)</f>
        <v/>
      </c>
      <c r="M1449" t="str">
        <f>+IF($C1449="","",CDR!AN1450)</f>
        <v/>
      </c>
      <c r="N1449" t="str">
        <f>+IF($C1449="","",CDR!AO1450)</f>
        <v/>
      </c>
      <c r="P1449" t="str">
        <f t="shared" si="178"/>
        <v/>
      </c>
      <c r="Q1449" t="str">
        <f>+IF($C1449="","",CDR!A1450)</f>
        <v/>
      </c>
      <c r="S1449" t="str">
        <f t="shared" si="179"/>
        <v/>
      </c>
      <c r="T1449" t="str">
        <f t="shared" si="180"/>
        <v/>
      </c>
      <c r="U1449" t="str">
        <f t="shared" si="181"/>
        <v/>
      </c>
      <c r="V1449" t="str">
        <f>+IF(C1449="","",IF(CDR!L1450="VRAC","Composant sans Colisage","Homogène"))</f>
        <v/>
      </c>
      <c r="W1449" t="str">
        <f>+IF(C1449="","",IF(CDR!L1450="VRAC","EACH",IF(CDR!L1450="COLIS","COLIS (CARTON FARDEAU DISPLAY)","PALETTE - BOX")))</f>
        <v/>
      </c>
      <c r="X1449" t="str">
        <f>+IF($C1449="","",IF(CDR!L1450="PALETTE",CDR!M1450,""))</f>
        <v/>
      </c>
      <c r="Z1449" t="str">
        <f>+IF($C1449="","",IF(CDR!N1450="PALETTE","",CDR!M1450))</f>
        <v/>
      </c>
      <c r="AC1449" t="str">
        <f t="shared" si="182"/>
        <v/>
      </c>
      <c r="AD1449" t="str">
        <f>+IF($C1449="","",CDR!$J$2)</f>
        <v/>
      </c>
      <c r="AE1449" t="str">
        <f>+IF(C1449="","",CDR!J1447)</f>
        <v/>
      </c>
      <c r="AF1449" t="str">
        <f t="shared" si="183"/>
        <v/>
      </c>
    </row>
    <row r="1450" spans="1:32" x14ac:dyDescent="0.25">
      <c r="A1450" t="str">
        <f>+IF($C1450="","",IF(CDR!I1451="","",TEXT(CDR!I1451,"00000000000000")))</f>
        <v/>
      </c>
      <c r="B1450" t="str">
        <f t="shared" si="176"/>
        <v/>
      </c>
      <c r="C1450" t="str">
        <f>+IF(CDR!F1451="","",SUBSTITUTE(CDR!F1451,"CHAR (10)"," "))</f>
        <v/>
      </c>
      <c r="D1450" t="str">
        <f>+IF(CDR!F1451="","",SUBSTITUTE(CDR!F1451,"CHAR (10)"," "))</f>
        <v/>
      </c>
      <c r="E1450" t="str">
        <f t="shared" si="177"/>
        <v/>
      </c>
      <c r="F1450" t="str">
        <f>+IF($C1450="","",IF(CDR!G1451="BIO","Oui","Non"))</f>
        <v/>
      </c>
      <c r="G1450" t="str">
        <f>+IF($C1450="","",IF(CDR!D1451="DOMEDIA","MDD",IF(CDR!D1451="APTA","MDD",IF(CDR!D1451="TOP BUDGET","Premier Prix","MN"))))</f>
        <v/>
      </c>
      <c r="H1450" t="str">
        <f>+IF($C1450="","",CDR!D1451)</f>
        <v/>
      </c>
      <c r="K1450" t="str">
        <f>+IF($C1450="","",CDR!$E$2)</f>
        <v/>
      </c>
      <c r="L1450" t="str">
        <f>+IF($C1450="","",CDR!$G$2)</f>
        <v/>
      </c>
      <c r="M1450" t="str">
        <f>+IF($C1450="","",CDR!AN1451)</f>
        <v/>
      </c>
      <c r="N1450" t="str">
        <f>+IF($C1450="","",CDR!AO1451)</f>
        <v/>
      </c>
      <c r="P1450" t="str">
        <f t="shared" si="178"/>
        <v/>
      </c>
      <c r="Q1450" t="str">
        <f>+IF($C1450="","",CDR!A1451)</f>
        <v/>
      </c>
      <c r="S1450" t="str">
        <f t="shared" si="179"/>
        <v/>
      </c>
      <c r="T1450" t="str">
        <f t="shared" si="180"/>
        <v/>
      </c>
      <c r="U1450" t="str">
        <f t="shared" si="181"/>
        <v/>
      </c>
      <c r="V1450" t="str">
        <f>+IF(C1450="","",IF(CDR!L1451="VRAC","Composant sans Colisage","Homogène"))</f>
        <v/>
      </c>
      <c r="W1450" t="str">
        <f>+IF(C1450="","",IF(CDR!L1451="VRAC","EACH",IF(CDR!L1451="COLIS","COLIS (CARTON FARDEAU DISPLAY)","PALETTE - BOX")))</f>
        <v/>
      </c>
      <c r="X1450" t="str">
        <f>+IF($C1450="","",IF(CDR!L1451="PALETTE",CDR!M1451,""))</f>
        <v/>
      </c>
      <c r="Z1450" t="str">
        <f>+IF($C1450="","",IF(CDR!N1451="PALETTE","",CDR!M1451))</f>
        <v/>
      </c>
      <c r="AC1450" t="str">
        <f t="shared" si="182"/>
        <v/>
      </c>
      <c r="AD1450" t="str">
        <f>+IF($C1450="","",CDR!$J$2)</f>
        <v/>
      </c>
      <c r="AE1450" t="str">
        <f>+IF(C1450="","",CDR!J1448)</f>
        <v/>
      </c>
      <c r="AF1450" t="str">
        <f t="shared" si="183"/>
        <v/>
      </c>
    </row>
    <row r="1451" spans="1:32" x14ac:dyDescent="0.25">
      <c r="A1451" t="str">
        <f>+IF($C1451="","",IF(CDR!I1452="","",TEXT(CDR!I1452,"00000000000000")))</f>
        <v/>
      </c>
      <c r="B1451" t="str">
        <f t="shared" si="176"/>
        <v/>
      </c>
      <c r="C1451" t="str">
        <f>+IF(CDR!F1452="","",SUBSTITUTE(CDR!F1452,"CHAR (10)"," "))</f>
        <v/>
      </c>
      <c r="D1451" t="str">
        <f>+IF(CDR!F1452="","",SUBSTITUTE(CDR!F1452,"CHAR (10)"," "))</f>
        <v/>
      </c>
      <c r="E1451" t="str">
        <f t="shared" si="177"/>
        <v/>
      </c>
      <c r="F1451" t="str">
        <f>+IF($C1451="","",IF(CDR!G1452="BIO","Oui","Non"))</f>
        <v/>
      </c>
      <c r="G1451" t="str">
        <f>+IF($C1451="","",IF(CDR!D1452="DOMEDIA","MDD",IF(CDR!D1452="APTA","MDD",IF(CDR!D1452="TOP BUDGET","Premier Prix","MN"))))</f>
        <v/>
      </c>
      <c r="H1451" t="str">
        <f>+IF($C1451="","",CDR!D1452)</f>
        <v/>
      </c>
      <c r="K1451" t="str">
        <f>+IF($C1451="","",CDR!$E$2)</f>
        <v/>
      </c>
      <c r="L1451" t="str">
        <f>+IF($C1451="","",CDR!$G$2)</f>
        <v/>
      </c>
      <c r="M1451" t="str">
        <f>+IF($C1451="","",CDR!AN1452)</f>
        <v/>
      </c>
      <c r="N1451" t="str">
        <f>+IF($C1451="","",CDR!AO1452)</f>
        <v/>
      </c>
      <c r="P1451" t="str">
        <f t="shared" si="178"/>
        <v/>
      </c>
      <c r="Q1451" t="str">
        <f>+IF($C1451="","",CDR!A1452)</f>
        <v/>
      </c>
      <c r="S1451" t="str">
        <f t="shared" si="179"/>
        <v/>
      </c>
      <c r="T1451" t="str">
        <f t="shared" si="180"/>
        <v/>
      </c>
      <c r="U1451" t="str">
        <f t="shared" si="181"/>
        <v/>
      </c>
      <c r="V1451" t="str">
        <f>+IF(C1451="","",IF(CDR!L1452="VRAC","Composant sans Colisage","Homogène"))</f>
        <v/>
      </c>
      <c r="W1451" t="str">
        <f>+IF(C1451="","",IF(CDR!L1452="VRAC","EACH",IF(CDR!L1452="COLIS","COLIS (CARTON FARDEAU DISPLAY)","PALETTE - BOX")))</f>
        <v/>
      </c>
      <c r="X1451" t="str">
        <f>+IF($C1451="","",IF(CDR!L1452="PALETTE",CDR!M1452,""))</f>
        <v/>
      </c>
      <c r="Z1451" t="str">
        <f>+IF($C1451="","",IF(CDR!N1452="PALETTE","",CDR!M1452))</f>
        <v/>
      </c>
      <c r="AC1451" t="str">
        <f t="shared" si="182"/>
        <v/>
      </c>
      <c r="AD1451" t="str">
        <f>+IF($C1451="","",CDR!$J$2)</f>
        <v/>
      </c>
      <c r="AE1451" t="str">
        <f>+IF(C1451="","",CDR!J1449)</f>
        <v/>
      </c>
      <c r="AF1451" t="str">
        <f t="shared" si="183"/>
        <v/>
      </c>
    </row>
    <row r="1452" spans="1:32" x14ac:dyDescent="0.25">
      <c r="A1452" t="str">
        <f>+IF($C1452="","",IF(CDR!I1453="","",TEXT(CDR!I1453,"00000000000000")))</f>
        <v/>
      </c>
      <c r="B1452" t="str">
        <f t="shared" si="176"/>
        <v/>
      </c>
      <c r="C1452" t="str">
        <f>+IF(CDR!F1453="","",SUBSTITUTE(CDR!F1453,"CHAR (10)"," "))</f>
        <v/>
      </c>
      <c r="D1452" t="str">
        <f>+IF(CDR!F1453="","",SUBSTITUTE(CDR!F1453,"CHAR (10)"," "))</f>
        <v/>
      </c>
      <c r="E1452" t="str">
        <f t="shared" si="177"/>
        <v/>
      </c>
      <c r="F1452" t="str">
        <f>+IF($C1452="","",IF(CDR!G1453="BIO","Oui","Non"))</f>
        <v/>
      </c>
      <c r="G1452" t="str">
        <f>+IF($C1452="","",IF(CDR!D1453="DOMEDIA","MDD",IF(CDR!D1453="APTA","MDD",IF(CDR!D1453="TOP BUDGET","Premier Prix","MN"))))</f>
        <v/>
      </c>
      <c r="H1452" t="str">
        <f>+IF($C1452="","",CDR!D1453)</f>
        <v/>
      </c>
      <c r="K1452" t="str">
        <f>+IF($C1452="","",CDR!$E$2)</f>
        <v/>
      </c>
      <c r="L1452" t="str">
        <f>+IF($C1452="","",CDR!$G$2)</f>
        <v/>
      </c>
      <c r="M1452" t="str">
        <f>+IF($C1452="","",CDR!AN1453)</f>
        <v/>
      </c>
      <c r="N1452" t="str">
        <f>+IF($C1452="","",CDR!AO1453)</f>
        <v/>
      </c>
      <c r="P1452" t="str">
        <f t="shared" si="178"/>
        <v/>
      </c>
      <c r="Q1452" t="str">
        <f>+IF($C1452="","",CDR!A1453)</f>
        <v/>
      </c>
      <c r="S1452" t="str">
        <f t="shared" si="179"/>
        <v/>
      </c>
      <c r="T1452" t="str">
        <f t="shared" si="180"/>
        <v/>
      </c>
      <c r="U1452" t="str">
        <f t="shared" si="181"/>
        <v/>
      </c>
      <c r="V1452" t="str">
        <f>+IF(C1452="","",IF(CDR!L1453="VRAC","Composant sans Colisage","Homogène"))</f>
        <v/>
      </c>
      <c r="W1452" t="str">
        <f>+IF(C1452="","",IF(CDR!L1453="VRAC","EACH",IF(CDR!L1453="COLIS","COLIS (CARTON FARDEAU DISPLAY)","PALETTE - BOX")))</f>
        <v/>
      </c>
      <c r="X1452" t="str">
        <f>+IF($C1452="","",IF(CDR!L1453="PALETTE",CDR!M1453,""))</f>
        <v/>
      </c>
      <c r="Z1452" t="str">
        <f>+IF($C1452="","",IF(CDR!N1453="PALETTE","",CDR!M1453))</f>
        <v/>
      </c>
      <c r="AC1452" t="str">
        <f t="shared" si="182"/>
        <v/>
      </c>
      <c r="AD1452" t="str">
        <f>+IF($C1452="","",CDR!$J$2)</f>
        <v/>
      </c>
      <c r="AE1452" t="str">
        <f>+IF(C1452="","",CDR!J1450)</f>
        <v/>
      </c>
      <c r="AF1452" t="str">
        <f t="shared" si="183"/>
        <v/>
      </c>
    </row>
    <row r="1453" spans="1:32" x14ac:dyDescent="0.25">
      <c r="A1453" t="str">
        <f>+IF($C1453="","",IF(CDR!I1454="","",TEXT(CDR!I1454,"00000000000000")))</f>
        <v/>
      </c>
      <c r="B1453" t="str">
        <f t="shared" si="176"/>
        <v/>
      </c>
      <c r="C1453" t="str">
        <f>+IF(CDR!F1454="","",SUBSTITUTE(CDR!F1454,"CHAR (10)"," "))</f>
        <v/>
      </c>
      <c r="D1453" t="str">
        <f>+IF(CDR!F1454="","",SUBSTITUTE(CDR!F1454,"CHAR (10)"," "))</f>
        <v/>
      </c>
      <c r="E1453" t="str">
        <f t="shared" si="177"/>
        <v/>
      </c>
      <c r="F1453" t="str">
        <f>+IF($C1453="","",IF(CDR!G1454="BIO","Oui","Non"))</f>
        <v/>
      </c>
      <c r="G1453" t="str">
        <f>+IF($C1453="","",IF(CDR!D1454="DOMEDIA","MDD",IF(CDR!D1454="APTA","MDD",IF(CDR!D1454="TOP BUDGET","Premier Prix","MN"))))</f>
        <v/>
      </c>
      <c r="H1453" t="str">
        <f>+IF($C1453="","",CDR!D1454)</f>
        <v/>
      </c>
      <c r="K1453" t="str">
        <f>+IF($C1453="","",CDR!$E$2)</f>
        <v/>
      </c>
      <c r="L1453" t="str">
        <f>+IF($C1453="","",CDR!$G$2)</f>
        <v/>
      </c>
      <c r="M1453" t="str">
        <f>+IF($C1453="","",CDR!AN1454)</f>
        <v/>
      </c>
      <c r="N1453" t="str">
        <f>+IF($C1453="","",CDR!AO1454)</f>
        <v/>
      </c>
      <c r="P1453" t="str">
        <f t="shared" si="178"/>
        <v/>
      </c>
      <c r="Q1453" t="str">
        <f>+IF($C1453="","",CDR!A1454)</f>
        <v/>
      </c>
      <c r="S1453" t="str">
        <f t="shared" si="179"/>
        <v/>
      </c>
      <c r="T1453" t="str">
        <f t="shared" si="180"/>
        <v/>
      </c>
      <c r="U1453" t="str">
        <f t="shared" si="181"/>
        <v/>
      </c>
      <c r="V1453" t="str">
        <f>+IF(C1453="","",IF(CDR!L1454="VRAC","Composant sans Colisage","Homogène"))</f>
        <v/>
      </c>
      <c r="W1453" t="str">
        <f>+IF(C1453="","",IF(CDR!L1454="VRAC","EACH",IF(CDR!L1454="COLIS","COLIS (CARTON FARDEAU DISPLAY)","PALETTE - BOX")))</f>
        <v/>
      </c>
      <c r="X1453" t="str">
        <f>+IF($C1453="","",IF(CDR!L1454="PALETTE",CDR!M1454,""))</f>
        <v/>
      </c>
      <c r="Z1453" t="str">
        <f>+IF($C1453="","",IF(CDR!N1454="PALETTE","",CDR!M1454))</f>
        <v/>
      </c>
      <c r="AC1453" t="str">
        <f t="shared" si="182"/>
        <v/>
      </c>
      <c r="AD1453" t="str">
        <f>+IF($C1453="","",CDR!$J$2)</f>
        <v/>
      </c>
      <c r="AE1453" t="str">
        <f>+IF(C1453="","",CDR!J1451)</f>
        <v/>
      </c>
      <c r="AF1453" t="str">
        <f t="shared" si="183"/>
        <v/>
      </c>
    </row>
    <row r="1454" spans="1:32" x14ac:dyDescent="0.25">
      <c r="A1454" t="str">
        <f>+IF($C1454="","",IF(CDR!I1455="","",TEXT(CDR!I1455,"00000000000000")))</f>
        <v/>
      </c>
      <c r="B1454" t="str">
        <f t="shared" si="176"/>
        <v/>
      </c>
      <c r="C1454" t="str">
        <f>+IF(CDR!F1455="","",SUBSTITUTE(CDR!F1455,"CHAR (10)"," "))</f>
        <v/>
      </c>
      <c r="D1454" t="str">
        <f>+IF(CDR!F1455="","",SUBSTITUTE(CDR!F1455,"CHAR (10)"," "))</f>
        <v/>
      </c>
      <c r="E1454" t="str">
        <f t="shared" si="177"/>
        <v/>
      </c>
      <c r="F1454" t="str">
        <f>+IF($C1454="","",IF(CDR!G1455="BIO","Oui","Non"))</f>
        <v/>
      </c>
      <c r="G1454" t="str">
        <f>+IF($C1454="","",IF(CDR!D1455="DOMEDIA","MDD",IF(CDR!D1455="APTA","MDD",IF(CDR!D1455="TOP BUDGET","Premier Prix","MN"))))</f>
        <v/>
      </c>
      <c r="H1454" t="str">
        <f>+IF($C1454="","",CDR!D1455)</f>
        <v/>
      </c>
      <c r="K1454" t="str">
        <f>+IF($C1454="","",CDR!$E$2)</f>
        <v/>
      </c>
      <c r="L1454" t="str">
        <f>+IF($C1454="","",CDR!$G$2)</f>
        <v/>
      </c>
      <c r="M1454" t="str">
        <f>+IF($C1454="","",CDR!AN1455)</f>
        <v/>
      </c>
      <c r="N1454" t="str">
        <f>+IF($C1454="","",CDR!AO1455)</f>
        <v/>
      </c>
      <c r="P1454" t="str">
        <f t="shared" si="178"/>
        <v/>
      </c>
      <c r="Q1454" t="str">
        <f>+IF($C1454="","",CDR!A1455)</f>
        <v/>
      </c>
      <c r="S1454" t="str">
        <f t="shared" si="179"/>
        <v/>
      </c>
      <c r="T1454" t="str">
        <f t="shared" si="180"/>
        <v/>
      </c>
      <c r="U1454" t="str">
        <f t="shared" si="181"/>
        <v/>
      </c>
      <c r="V1454" t="str">
        <f>+IF(C1454="","",IF(CDR!L1455="VRAC","Composant sans Colisage","Homogène"))</f>
        <v/>
      </c>
      <c r="W1454" t="str">
        <f>+IF(C1454="","",IF(CDR!L1455="VRAC","EACH",IF(CDR!L1455="COLIS","COLIS (CARTON FARDEAU DISPLAY)","PALETTE - BOX")))</f>
        <v/>
      </c>
      <c r="X1454" t="str">
        <f>+IF($C1454="","",IF(CDR!L1455="PALETTE",CDR!M1455,""))</f>
        <v/>
      </c>
      <c r="Z1454" t="str">
        <f>+IF($C1454="","",IF(CDR!N1455="PALETTE","",CDR!M1455))</f>
        <v/>
      </c>
      <c r="AC1454" t="str">
        <f t="shared" si="182"/>
        <v/>
      </c>
      <c r="AD1454" t="str">
        <f>+IF($C1454="","",CDR!$J$2)</f>
        <v/>
      </c>
      <c r="AE1454" t="str">
        <f>+IF(C1454="","",CDR!J1452)</f>
        <v/>
      </c>
      <c r="AF1454" t="str">
        <f t="shared" si="183"/>
        <v/>
      </c>
    </row>
    <row r="1455" spans="1:32" x14ac:dyDescent="0.25">
      <c r="A1455" t="str">
        <f>+IF($C1455="","",IF(CDR!I1456="","",TEXT(CDR!I1456,"00000000000000")))</f>
        <v/>
      </c>
      <c r="B1455" t="str">
        <f t="shared" si="176"/>
        <v/>
      </c>
      <c r="C1455" t="str">
        <f>+IF(CDR!F1456="","",SUBSTITUTE(CDR!F1456,"CHAR (10)"," "))</f>
        <v/>
      </c>
      <c r="D1455" t="str">
        <f>+IF(CDR!F1456="","",SUBSTITUTE(CDR!F1456,"CHAR (10)"," "))</f>
        <v/>
      </c>
      <c r="E1455" t="str">
        <f t="shared" si="177"/>
        <v/>
      </c>
      <c r="F1455" t="str">
        <f>+IF($C1455="","",IF(CDR!G1456="BIO","Oui","Non"))</f>
        <v/>
      </c>
      <c r="G1455" t="str">
        <f>+IF($C1455="","",IF(CDR!D1456="DOMEDIA","MDD",IF(CDR!D1456="APTA","MDD",IF(CDR!D1456="TOP BUDGET","Premier Prix","MN"))))</f>
        <v/>
      </c>
      <c r="H1455" t="str">
        <f>+IF($C1455="","",CDR!D1456)</f>
        <v/>
      </c>
      <c r="K1455" t="str">
        <f>+IF($C1455="","",CDR!$E$2)</f>
        <v/>
      </c>
      <c r="L1455" t="str">
        <f>+IF($C1455="","",CDR!$G$2)</f>
        <v/>
      </c>
      <c r="M1455" t="str">
        <f>+IF($C1455="","",CDR!AN1456)</f>
        <v/>
      </c>
      <c r="N1455" t="str">
        <f>+IF($C1455="","",CDR!AO1456)</f>
        <v/>
      </c>
      <c r="P1455" t="str">
        <f t="shared" si="178"/>
        <v/>
      </c>
      <c r="Q1455" t="str">
        <f>+IF($C1455="","",CDR!A1456)</f>
        <v/>
      </c>
      <c r="S1455" t="str">
        <f t="shared" si="179"/>
        <v/>
      </c>
      <c r="T1455" t="str">
        <f t="shared" si="180"/>
        <v/>
      </c>
      <c r="U1455" t="str">
        <f t="shared" si="181"/>
        <v/>
      </c>
      <c r="V1455" t="str">
        <f>+IF(C1455="","",IF(CDR!L1456="VRAC","Composant sans Colisage","Homogène"))</f>
        <v/>
      </c>
      <c r="W1455" t="str">
        <f>+IF(C1455="","",IF(CDR!L1456="VRAC","EACH",IF(CDR!L1456="COLIS","COLIS (CARTON FARDEAU DISPLAY)","PALETTE - BOX")))</f>
        <v/>
      </c>
      <c r="X1455" t="str">
        <f>+IF($C1455="","",IF(CDR!L1456="PALETTE",CDR!M1456,""))</f>
        <v/>
      </c>
      <c r="Z1455" t="str">
        <f>+IF($C1455="","",IF(CDR!N1456="PALETTE","",CDR!M1456))</f>
        <v/>
      </c>
      <c r="AC1455" t="str">
        <f t="shared" si="182"/>
        <v/>
      </c>
      <c r="AD1455" t="str">
        <f>+IF($C1455="","",CDR!$J$2)</f>
        <v/>
      </c>
      <c r="AE1455" t="str">
        <f>+IF(C1455="","",CDR!J1453)</f>
        <v/>
      </c>
      <c r="AF1455" t="str">
        <f t="shared" si="183"/>
        <v/>
      </c>
    </row>
    <row r="1456" spans="1:32" x14ac:dyDescent="0.25">
      <c r="A1456" t="str">
        <f>+IF($C1456="","",IF(CDR!I1457="","",TEXT(CDR!I1457,"00000000000000")))</f>
        <v/>
      </c>
      <c r="B1456" t="str">
        <f t="shared" si="176"/>
        <v/>
      </c>
      <c r="C1456" t="str">
        <f>+IF(CDR!F1457="","",SUBSTITUTE(CDR!F1457,"CHAR (10)"," "))</f>
        <v/>
      </c>
      <c r="D1456" t="str">
        <f>+IF(CDR!F1457="","",SUBSTITUTE(CDR!F1457,"CHAR (10)"," "))</f>
        <v/>
      </c>
      <c r="E1456" t="str">
        <f t="shared" si="177"/>
        <v/>
      </c>
      <c r="F1456" t="str">
        <f>+IF($C1456="","",IF(CDR!G1457="BIO","Oui","Non"))</f>
        <v/>
      </c>
      <c r="G1456" t="str">
        <f>+IF($C1456="","",IF(CDR!D1457="DOMEDIA","MDD",IF(CDR!D1457="APTA","MDD",IF(CDR!D1457="TOP BUDGET","Premier Prix","MN"))))</f>
        <v/>
      </c>
      <c r="H1456" t="str">
        <f>+IF($C1456="","",CDR!D1457)</f>
        <v/>
      </c>
      <c r="K1456" t="str">
        <f>+IF($C1456="","",CDR!$E$2)</f>
        <v/>
      </c>
      <c r="L1456" t="str">
        <f>+IF($C1456="","",CDR!$G$2)</f>
        <v/>
      </c>
      <c r="M1456" t="str">
        <f>+IF($C1456="","",CDR!AN1457)</f>
        <v/>
      </c>
      <c r="N1456" t="str">
        <f>+IF($C1456="","",CDR!AO1457)</f>
        <v/>
      </c>
      <c r="P1456" t="str">
        <f t="shared" si="178"/>
        <v/>
      </c>
      <c r="Q1456" t="str">
        <f>+IF($C1456="","",CDR!A1457)</f>
        <v/>
      </c>
      <c r="S1456" t="str">
        <f t="shared" si="179"/>
        <v/>
      </c>
      <c r="T1456" t="str">
        <f t="shared" si="180"/>
        <v/>
      </c>
      <c r="U1456" t="str">
        <f t="shared" si="181"/>
        <v/>
      </c>
      <c r="V1456" t="str">
        <f>+IF(C1456="","",IF(CDR!L1457="VRAC","Composant sans Colisage","Homogène"))</f>
        <v/>
      </c>
      <c r="W1456" t="str">
        <f>+IF(C1456="","",IF(CDR!L1457="VRAC","EACH",IF(CDR!L1457="COLIS","COLIS (CARTON FARDEAU DISPLAY)","PALETTE - BOX")))</f>
        <v/>
      </c>
      <c r="X1456" t="str">
        <f>+IF($C1456="","",IF(CDR!L1457="PALETTE",CDR!M1457,""))</f>
        <v/>
      </c>
      <c r="Z1456" t="str">
        <f>+IF($C1456="","",IF(CDR!N1457="PALETTE","",CDR!M1457))</f>
        <v/>
      </c>
      <c r="AC1456" t="str">
        <f t="shared" si="182"/>
        <v/>
      </c>
      <c r="AD1456" t="str">
        <f>+IF($C1456="","",CDR!$J$2)</f>
        <v/>
      </c>
      <c r="AE1456" t="str">
        <f>+IF(C1456="","",CDR!J1454)</f>
        <v/>
      </c>
      <c r="AF1456" t="str">
        <f t="shared" si="183"/>
        <v/>
      </c>
    </row>
    <row r="1457" spans="1:32" x14ac:dyDescent="0.25">
      <c r="A1457" t="str">
        <f>+IF($C1457="","",IF(CDR!I1458="","",TEXT(CDR!I1458,"00000000000000")))</f>
        <v/>
      </c>
      <c r="B1457" t="str">
        <f t="shared" si="176"/>
        <v/>
      </c>
      <c r="C1457" t="str">
        <f>+IF(CDR!F1458="","",SUBSTITUTE(CDR!F1458,"CHAR (10)"," "))</f>
        <v/>
      </c>
      <c r="D1457" t="str">
        <f>+IF(CDR!F1458="","",SUBSTITUTE(CDR!F1458,"CHAR (10)"," "))</f>
        <v/>
      </c>
      <c r="E1457" t="str">
        <f t="shared" si="177"/>
        <v/>
      </c>
      <c r="F1457" t="str">
        <f>+IF($C1457="","",IF(CDR!G1458="BIO","Oui","Non"))</f>
        <v/>
      </c>
      <c r="G1457" t="str">
        <f>+IF($C1457="","",IF(CDR!D1458="DOMEDIA","MDD",IF(CDR!D1458="APTA","MDD",IF(CDR!D1458="TOP BUDGET","Premier Prix","MN"))))</f>
        <v/>
      </c>
      <c r="H1457" t="str">
        <f>+IF($C1457="","",CDR!D1458)</f>
        <v/>
      </c>
      <c r="K1457" t="str">
        <f>+IF($C1457="","",CDR!$E$2)</f>
        <v/>
      </c>
      <c r="L1457" t="str">
        <f>+IF($C1457="","",CDR!$G$2)</f>
        <v/>
      </c>
      <c r="M1457" t="str">
        <f>+IF($C1457="","",CDR!AN1458)</f>
        <v/>
      </c>
      <c r="N1457" t="str">
        <f>+IF($C1457="","",CDR!AO1458)</f>
        <v/>
      </c>
      <c r="P1457" t="str">
        <f t="shared" si="178"/>
        <v/>
      </c>
      <c r="Q1457" t="str">
        <f>+IF($C1457="","",CDR!A1458)</f>
        <v/>
      </c>
      <c r="S1457" t="str">
        <f t="shared" si="179"/>
        <v/>
      </c>
      <c r="T1457" t="str">
        <f t="shared" si="180"/>
        <v/>
      </c>
      <c r="U1457" t="str">
        <f t="shared" si="181"/>
        <v/>
      </c>
      <c r="V1457" t="str">
        <f>+IF(C1457="","",IF(CDR!L1458="VRAC","Composant sans Colisage","Homogène"))</f>
        <v/>
      </c>
      <c r="W1457" t="str">
        <f>+IF(C1457="","",IF(CDR!L1458="VRAC","EACH",IF(CDR!L1458="COLIS","COLIS (CARTON FARDEAU DISPLAY)","PALETTE - BOX")))</f>
        <v/>
      </c>
      <c r="X1457" t="str">
        <f>+IF($C1457="","",IF(CDR!L1458="PALETTE",CDR!M1458,""))</f>
        <v/>
      </c>
      <c r="Z1457" t="str">
        <f>+IF($C1457="","",IF(CDR!N1458="PALETTE","",CDR!M1458))</f>
        <v/>
      </c>
      <c r="AC1457" t="str">
        <f t="shared" si="182"/>
        <v/>
      </c>
      <c r="AD1457" t="str">
        <f>+IF($C1457="","",CDR!$J$2)</f>
        <v/>
      </c>
      <c r="AE1457" t="str">
        <f>+IF(C1457="","",CDR!J1455)</f>
        <v/>
      </c>
      <c r="AF1457" t="str">
        <f t="shared" si="183"/>
        <v/>
      </c>
    </row>
    <row r="1458" spans="1:32" x14ac:dyDescent="0.25">
      <c r="A1458" t="str">
        <f>+IF($C1458="","",IF(CDR!I1459="","",TEXT(CDR!I1459,"00000000000000")))</f>
        <v/>
      </c>
      <c r="B1458" t="str">
        <f t="shared" si="176"/>
        <v/>
      </c>
      <c r="C1458" t="str">
        <f>+IF(CDR!F1459="","",SUBSTITUTE(CDR!F1459,"CHAR (10)"," "))</f>
        <v/>
      </c>
      <c r="D1458" t="str">
        <f>+IF(CDR!F1459="","",SUBSTITUTE(CDR!F1459,"CHAR (10)"," "))</f>
        <v/>
      </c>
      <c r="E1458" t="str">
        <f t="shared" si="177"/>
        <v/>
      </c>
      <c r="F1458" t="str">
        <f>+IF($C1458="","",IF(CDR!G1459="BIO","Oui","Non"))</f>
        <v/>
      </c>
      <c r="G1458" t="str">
        <f>+IF($C1458="","",IF(CDR!D1459="DOMEDIA","MDD",IF(CDR!D1459="APTA","MDD",IF(CDR!D1459="TOP BUDGET","Premier Prix","MN"))))</f>
        <v/>
      </c>
      <c r="H1458" t="str">
        <f>+IF($C1458="","",CDR!D1459)</f>
        <v/>
      </c>
      <c r="K1458" t="str">
        <f>+IF($C1458="","",CDR!$E$2)</f>
        <v/>
      </c>
      <c r="L1458" t="str">
        <f>+IF($C1458="","",CDR!$G$2)</f>
        <v/>
      </c>
      <c r="M1458" t="str">
        <f>+IF($C1458="","",CDR!AN1459)</f>
        <v/>
      </c>
      <c r="N1458" t="str">
        <f>+IF($C1458="","",CDR!AO1459)</f>
        <v/>
      </c>
      <c r="P1458" t="str">
        <f t="shared" si="178"/>
        <v/>
      </c>
      <c r="Q1458" t="str">
        <f>+IF($C1458="","",CDR!A1459)</f>
        <v/>
      </c>
      <c r="S1458" t="str">
        <f t="shared" si="179"/>
        <v/>
      </c>
      <c r="T1458" t="str">
        <f t="shared" si="180"/>
        <v/>
      </c>
      <c r="U1458" t="str">
        <f t="shared" si="181"/>
        <v/>
      </c>
      <c r="V1458" t="str">
        <f>+IF(C1458="","",IF(CDR!L1459="VRAC","Composant sans Colisage","Homogène"))</f>
        <v/>
      </c>
      <c r="W1458" t="str">
        <f>+IF(C1458="","",IF(CDR!L1459="VRAC","EACH",IF(CDR!L1459="COLIS","COLIS (CARTON FARDEAU DISPLAY)","PALETTE - BOX")))</f>
        <v/>
      </c>
      <c r="X1458" t="str">
        <f>+IF($C1458="","",IF(CDR!L1459="PALETTE",CDR!M1459,""))</f>
        <v/>
      </c>
      <c r="Z1458" t="str">
        <f>+IF($C1458="","",IF(CDR!N1459="PALETTE","",CDR!M1459))</f>
        <v/>
      </c>
      <c r="AC1458" t="str">
        <f t="shared" si="182"/>
        <v/>
      </c>
      <c r="AD1458" t="str">
        <f>+IF($C1458="","",CDR!$J$2)</f>
        <v/>
      </c>
      <c r="AE1458" t="str">
        <f>+IF(C1458="","",CDR!J1456)</f>
        <v/>
      </c>
      <c r="AF1458" t="str">
        <f t="shared" si="183"/>
        <v/>
      </c>
    </row>
    <row r="1459" spans="1:32" x14ac:dyDescent="0.25">
      <c r="A1459" t="str">
        <f>+IF($C1459="","",IF(CDR!I1460="","",TEXT(CDR!I1460,"00000000000000")))</f>
        <v/>
      </c>
      <c r="B1459" t="str">
        <f t="shared" si="176"/>
        <v/>
      </c>
      <c r="C1459" t="str">
        <f>+IF(CDR!F1460="","",SUBSTITUTE(CDR!F1460,"CHAR (10)"," "))</f>
        <v/>
      </c>
      <c r="D1459" t="str">
        <f>+IF(CDR!F1460="","",SUBSTITUTE(CDR!F1460,"CHAR (10)"," "))</f>
        <v/>
      </c>
      <c r="E1459" t="str">
        <f t="shared" si="177"/>
        <v/>
      </c>
      <c r="F1459" t="str">
        <f>+IF($C1459="","",IF(CDR!G1460="BIO","Oui","Non"))</f>
        <v/>
      </c>
      <c r="G1459" t="str">
        <f>+IF($C1459="","",IF(CDR!D1460="DOMEDIA","MDD",IF(CDR!D1460="APTA","MDD",IF(CDR!D1460="TOP BUDGET","Premier Prix","MN"))))</f>
        <v/>
      </c>
      <c r="H1459" t="str">
        <f>+IF($C1459="","",CDR!D1460)</f>
        <v/>
      </c>
      <c r="K1459" t="str">
        <f>+IF($C1459="","",CDR!$E$2)</f>
        <v/>
      </c>
      <c r="L1459" t="str">
        <f>+IF($C1459="","",CDR!$G$2)</f>
        <v/>
      </c>
      <c r="M1459" t="str">
        <f>+IF($C1459="","",CDR!AN1460)</f>
        <v/>
      </c>
      <c r="N1459" t="str">
        <f>+IF($C1459="","",CDR!AO1460)</f>
        <v/>
      </c>
      <c r="P1459" t="str">
        <f t="shared" si="178"/>
        <v/>
      </c>
      <c r="Q1459" t="str">
        <f>+IF($C1459="","",CDR!A1460)</f>
        <v/>
      </c>
      <c r="S1459" t="str">
        <f t="shared" si="179"/>
        <v/>
      </c>
      <c r="T1459" t="str">
        <f t="shared" si="180"/>
        <v/>
      </c>
      <c r="U1459" t="str">
        <f t="shared" si="181"/>
        <v/>
      </c>
      <c r="V1459" t="str">
        <f>+IF(C1459="","",IF(CDR!L1460="VRAC","Composant sans Colisage","Homogène"))</f>
        <v/>
      </c>
      <c r="W1459" t="str">
        <f>+IF(C1459="","",IF(CDR!L1460="VRAC","EACH",IF(CDR!L1460="COLIS","COLIS (CARTON FARDEAU DISPLAY)","PALETTE - BOX")))</f>
        <v/>
      </c>
      <c r="X1459" t="str">
        <f>+IF($C1459="","",IF(CDR!L1460="PALETTE",CDR!M1460,""))</f>
        <v/>
      </c>
      <c r="Z1459" t="str">
        <f>+IF($C1459="","",IF(CDR!N1460="PALETTE","",CDR!M1460))</f>
        <v/>
      </c>
      <c r="AC1459" t="str">
        <f t="shared" si="182"/>
        <v/>
      </c>
      <c r="AD1459" t="str">
        <f>+IF($C1459="","",CDR!$J$2)</f>
        <v/>
      </c>
      <c r="AE1459" t="str">
        <f>+IF(C1459="","",CDR!J1457)</f>
        <v/>
      </c>
      <c r="AF1459" t="str">
        <f t="shared" si="183"/>
        <v/>
      </c>
    </row>
    <row r="1460" spans="1:32" x14ac:dyDescent="0.25">
      <c r="A1460" t="str">
        <f>+IF($C1460="","",IF(CDR!I1461="","",TEXT(CDR!I1461,"00000000000000")))</f>
        <v/>
      </c>
      <c r="B1460" t="str">
        <f t="shared" si="176"/>
        <v/>
      </c>
      <c r="C1460" t="str">
        <f>+IF(CDR!F1461="","",SUBSTITUTE(CDR!F1461,"CHAR (10)"," "))</f>
        <v/>
      </c>
      <c r="D1460" t="str">
        <f>+IF(CDR!F1461="","",SUBSTITUTE(CDR!F1461,"CHAR (10)"," "))</f>
        <v/>
      </c>
      <c r="E1460" t="str">
        <f t="shared" si="177"/>
        <v/>
      </c>
      <c r="F1460" t="str">
        <f>+IF($C1460="","",IF(CDR!G1461="BIO","Oui","Non"))</f>
        <v/>
      </c>
      <c r="G1460" t="str">
        <f>+IF($C1460="","",IF(CDR!D1461="DOMEDIA","MDD",IF(CDR!D1461="APTA","MDD",IF(CDR!D1461="TOP BUDGET","Premier Prix","MN"))))</f>
        <v/>
      </c>
      <c r="H1460" t="str">
        <f>+IF($C1460="","",CDR!D1461)</f>
        <v/>
      </c>
      <c r="K1460" t="str">
        <f>+IF($C1460="","",CDR!$E$2)</f>
        <v/>
      </c>
      <c r="L1460" t="str">
        <f>+IF($C1460="","",CDR!$G$2)</f>
        <v/>
      </c>
      <c r="M1460" t="str">
        <f>+IF($C1460="","",CDR!AN1461)</f>
        <v/>
      </c>
      <c r="N1460" t="str">
        <f>+IF($C1460="","",CDR!AO1461)</f>
        <v/>
      </c>
      <c r="P1460" t="str">
        <f t="shared" si="178"/>
        <v/>
      </c>
      <c r="Q1460" t="str">
        <f>+IF($C1460="","",CDR!A1461)</f>
        <v/>
      </c>
      <c r="S1460" t="str">
        <f t="shared" si="179"/>
        <v/>
      </c>
      <c r="T1460" t="str">
        <f t="shared" si="180"/>
        <v/>
      </c>
      <c r="U1460" t="str">
        <f t="shared" si="181"/>
        <v/>
      </c>
      <c r="V1460" t="str">
        <f>+IF(C1460="","",IF(CDR!L1461="VRAC","Composant sans Colisage","Homogène"))</f>
        <v/>
      </c>
      <c r="W1460" t="str">
        <f>+IF(C1460="","",IF(CDR!L1461="VRAC","EACH",IF(CDR!L1461="COLIS","COLIS (CARTON FARDEAU DISPLAY)","PALETTE - BOX")))</f>
        <v/>
      </c>
      <c r="X1460" t="str">
        <f>+IF($C1460="","",IF(CDR!L1461="PALETTE",CDR!M1461,""))</f>
        <v/>
      </c>
      <c r="Z1460" t="str">
        <f>+IF($C1460="","",IF(CDR!N1461="PALETTE","",CDR!M1461))</f>
        <v/>
      </c>
      <c r="AC1460" t="str">
        <f t="shared" si="182"/>
        <v/>
      </c>
      <c r="AD1460" t="str">
        <f>+IF($C1460="","",CDR!$J$2)</f>
        <v/>
      </c>
      <c r="AE1460" t="str">
        <f>+IF(C1460="","",CDR!J1458)</f>
        <v/>
      </c>
      <c r="AF1460" t="str">
        <f t="shared" si="183"/>
        <v/>
      </c>
    </row>
    <row r="1461" spans="1:32" x14ac:dyDescent="0.25">
      <c r="A1461" t="str">
        <f>+IF($C1461="","",IF(CDR!I1462="","",TEXT(CDR!I1462,"00000000000000")))</f>
        <v/>
      </c>
      <c r="B1461" t="str">
        <f t="shared" si="176"/>
        <v/>
      </c>
      <c r="C1461" t="str">
        <f>+IF(CDR!F1462="","",SUBSTITUTE(CDR!F1462,"CHAR (10)"," "))</f>
        <v/>
      </c>
      <c r="D1461" t="str">
        <f>+IF(CDR!F1462="","",SUBSTITUTE(CDR!F1462,"CHAR (10)"," "))</f>
        <v/>
      </c>
      <c r="E1461" t="str">
        <f t="shared" si="177"/>
        <v/>
      </c>
      <c r="F1461" t="str">
        <f>+IF($C1461="","",IF(CDR!G1462="BIO","Oui","Non"))</f>
        <v/>
      </c>
      <c r="G1461" t="str">
        <f>+IF($C1461="","",IF(CDR!D1462="DOMEDIA","MDD",IF(CDR!D1462="APTA","MDD",IF(CDR!D1462="TOP BUDGET","Premier Prix","MN"))))</f>
        <v/>
      </c>
      <c r="H1461" t="str">
        <f>+IF($C1461="","",CDR!D1462)</f>
        <v/>
      </c>
      <c r="K1461" t="str">
        <f>+IF($C1461="","",CDR!$E$2)</f>
        <v/>
      </c>
      <c r="L1461" t="str">
        <f>+IF($C1461="","",CDR!$G$2)</f>
        <v/>
      </c>
      <c r="M1461" t="str">
        <f>+IF($C1461="","",CDR!AN1462)</f>
        <v/>
      </c>
      <c r="N1461" t="str">
        <f>+IF($C1461="","",CDR!AO1462)</f>
        <v/>
      </c>
      <c r="P1461" t="str">
        <f t="shared" si="178"/>
        <v/>
      </c>
      <c r="Q1461" t="str">
        <f>+IF($C1461="","",CDR!A1462)</f>
        <v/>
      </c>
      <c r="S1461" t="str">
        <f t="shared" si="179"/>
        <v/>
      </c>
      <c r="T1461" t="str">
        <f t="shared" si="180"/>
        <v/>
      </c>
      <c r="U1461" t="str">
        <f t="shared" si="181"/>
        <v/>
      </c>
      <c r="V1461" t="str">
        <f>+IF(C1461="","",IF(CDR!L1462="VRAC","Composant sans Colisage","Homogène"))</f>
        <v/>
      </c>
      <c r="W1461" t="str">
        <f>+IF(C1461="","",IF(CDR!L1462="VRAC","EACH",IF(CDR!L1462="COLIS","COLIS (CARTON FARDEAU DISPLAY)","PALETTE - BOX")))</f>
        <v/>
      </c>
      <c r="X1461" t="str">
        <f>+IF($C1461="","",IF(CDR!L1462="PALETTE",CDR!M1462,""))</f>
        <v/>
      </c>
      <c r="Z1461" t="str">
        <f>+IF($C1461="","",IF(CDR!N1462="PALETTE","",CDR!M1462))</f>
        <v/>
      </c>
      <c r="AC1461" t="str">
        <f t="shared" si="182"/>
        <v/>
      </c>
      <c r="AD1461" t="str">
        <f>+IF($C1461="","",CDR!$J$2)</f>
        <v/>
      </c>
      <c r="AE1461" t="str">
        <f>+IF(C1461="","",CDR!J1459)</f>
        <v/>
      </c>
      <c r="AF1461" t="str">
        <f t="shared" si="183"/>
        <v/>
      </c>
    </row>
    <row r="1462" spans="1:32" x14ac:dyDescent="0.25">
      <c r="A1462" t="str">
        <f>+IF($C1462="","",IF(CDR!I1463="","",TEXT(CDR!I1463,"00000000000000")))</f>
        <v/>
      </c>
      <c r="B1462" t="str">
        <f t="shared" si="176"/>
        <v/>
      </c>
      <c r="C1462" t="str">
        <f>+IF(CDR!F1463="","",SUBSTITUTE(CDR!F1463,"CHAR (10)"," "))</f>
        <v/>
      </c>
      <c r="D1462" t="str">
        <f>+IF(CDR!F1463="","",SUBSTITUTE(CDR!F1463,"CHAR (10)"," "))</f>
        <v/>
      </c>
      <c r="E1462" t="str">
        <f t="shared" si="177"/>
        <v/>
      </c>
      <c r="F1462" t="str">
        <f>+IF($C1462="","",IF(CDR!G1463="BIO","Oui","Non"))</f>
        <v/>
      </c>
      <c r="G1462" t="str">
        <f>+IF($C1462="","",IF(CDR!D1463="DOMEDIA","MDD",IF(CDR!D1463="APTA","MDD",IF(CDR!D1463="TOP BUDGET","Premier Prix","MN"))))</f>
        <v/>
      </c>
      <c r="H1462" t="str">
        <f>+IF($C1462="","",CDR!D1463)</f>
        <v/>
      </c>
      <c r="K1462" t="str">
        <f>+IF($C1462="","",CDR!$E$2)</f>
        <v/>
      </c>
      <c r="L1462" t="str">
        <f>+IF($C1462="","",CDR!$G$2)</f>
        <v/>
      </c>
      <c r="M1462" t="str">
        <f>+IF($C1462="","",CDR!AN1463)</f>
        <v/>
      </c>
      <c r="N1462" t="str">
        <f>+IF($C1462="","",CDR!AO1463)</f>
        <v/>
      </c>
      <c r="P1462" t="str">
        <f t="shared" si="178"/>
        <v/>
      </c>
      <c r="Q1462" t="str">
        <f>+IF($C1462="","",CDR!A1463)</f>
        <v/>
      </c>
      <c r="S1462" t="str">
        <f t="shared" si="179"/>
        <v/>
      </c>
      <c r="T1462" t="str">
        <f t="shared" si="180"/>
        <v/>
      </c>
      <c r="U1462" t="str">
        <f t="shared" si="181"/>
        <v/>
      </c>
      <c r="V1462" t="str">
        <f>+IF(C1462="","",IF(CDR!L1463="VRAC","Composant sans Colisage","Homogène"))</f>
        <v/>
      </c>
      <c r="W1462" t="str">
        <f>+IF(C1462="","",IF(CDR!L1463="VRAC","EACH",IF(CDR!L1463="COLIS","COLIS (CARTON FARDEAU DISPLAY)","PALETTE - BOX")))</f>
        <v/>
      </c>
      <c r="X1462" t="str">
        <f>+IF($C1462="","",IF(CDR!L1463="PALETTE",CDR!M1463,""))</f>
        <v/>
      </c>
      <c r="Z1462" t="str">
        <f>+IF($C1462="","",IF(CDR!N1463="PALETTE","",CDR!M1463))</f>
        <v/>
      </c>
      <c r="AC1462" t="str">
        <f t="shared" si="182"/>
        <v/>
      </c>
      <c r="AD1462" t="str">
        <f>+IF($C1462="","",CDR!$J$2)</f>
        <v/>
      </c>
      <c r="AE1462" t="str">
        <f>+IF(C1462="","",CDR!J1460)</f>
        <v/>
      </c>
      <c r="AF1462" t="str">
        <f t="shared" si="183"/>
        <v/>
      </c>
    </row>
    <row r="1463" spans="1:32" x14ac:dyDescent="0.25">
      <c r="A1463" t="str">
        <f>+IF($C1463="","",IF(CDR!I1464="","",TEXT(CDR!I1464,"00000000000000")))</f>
        <v/>
      </c>
      <c r="B1463" t="str">
        <f t="shared" si="176"/>
        <v/>
      </c>
      <c r="C1463" t="str">
        <f>+IF(CDR!F1464="","",SUBSTITUTE(CDR!F1464,"CHAR (10)"," "))</f>
        <v/>
      </c>
      <c r="D1463" t="str">
        <f>+IF(CDR!F1464="","",SUBSTITUTE(CDR!F1464,"CHAR (10)"," "))</f>
        <v/>
      </c>
      <c r="E1463" t="str">
        <f t="shared" si="177"/>
        <v/>
      </c>
      <c r="F1463" t="str">
        <f>+IF($C1463="","",IF(CDR!G1464="BIO","Oui","Non"))</f>
        <v/>
      </c>
      <c r="G1463" t="str">
        <f>+IF($C1463="","",IF(CDR!D1464="DOMEDIA","MDD",IF(CDR!D1464="APTA","MDD",IF(CDR!D1464="TOP BUDGET","Premier Prix","MN"))))</f>
        <v/>
      </c>
      <c r="H1463" t="str">
        <f>+IF($C1463="","",CDR!D1464)</f>
        <v/>
      </c>
      <c r="K1463" t="str">
        <f>+IF($C1463="","",CDR!$E$2)</f>
        <v/>
      </c>
      <c r="L1463" t="str">
        <f>+IF($C1463="","",CDR!$G$2)</f>
        <v/>
      </c>
      <c r="M1463" t="str">
        <f>+IF($C1463="","",CDR!AN1464)</f>
        <v/>
      </c>
      <c r="N1463" t="str">
        <f>+IF($C1463="","",CDR!AO1464)</f>
        <v/>
      </c>
      <c r="P1463" t="str">
        <f t="shared" si="178"/>
        <v/>
      </c>
      <c r="Q1463" t="str">
        <f>+IF($C1463="","",CDR!A1464)</f>
        <v/>
      </c>
      <c r="S1463" t="str">
        <f t="shared" si="179"/>
        <v/>
      </c>
      <c r="T1463" t="str">
        <f t="shared" si="180"/>
        <v/>
      </c>
      <c r="U1463" t="str">
        <f t="shared" si="181"/>
        <v/>
      </c>
      <c r="V1463" t="str">
        <f>+IF(C1463="","",IF(CDR!L1464="VRAC","Composant sans Colisage","Homogène"))</f>
        <v/>
      </c>
      <c r="W1463" t="str">
        <f>+IF(C1463="","",IF(CDR!L1464="VRAC","EACH",IF(CDR!L1464="COLIS","COLIS (CARTON FARDEAU DISPLAY)","PALETTE - BOX")))</f>
        <v/>
      </c>
      <c r="X1463" t="str">
        <f>+IF($C1463="","",IF(CDR!L1464="PALETTE",CDR!M1464,""))</f>
        <v/>
      </c>
      <c r="Z1463" t="str">
        <f>+IF($C1463="","",IF(CDR!N1464="PALETTE","",CDR!M1464))</f>
        <v/>
      </c>
      <c r="AC1463" t="str">
        <f t="shared" si="182"/>
        <v/>
      </c>
      <c r="AD1463" t="str">
        <f>+IF($C1463="","",CDR!$J$2)</f>
        <v/>
      </c>
      <c r="AE1463" t="str">
        <f>+IF(C1463="","",CDR!J1461)</f>
        <v/>
      </c>
      <c r="AF1463" t="str">
        <f t="shared" si="183"/>
        <v/>
      </c>
    </row>
    <row r="1464" spans="1:32" x14ac:dyDescent="0.25">
      <c r="A1464" t="str">
        <f>+IF($C1464="","",IF(CDR!I1465="","",TEXT(CDR!I1465,"00000000000000")))</f>
        <v/>
      </c>
      <c r="B1464" t="str">
        <f t="shared" si="176"/>
        <v/>
      </c>
      <c r="C1464" t="str">
        <f>+IF(CDR!F1465="","",SUBSTITUTE(CDR!F1465,"CHAR (10)"," "))</f>
        <v/>
      </c>
      <c r="D1464" t="str">
        <f>+IF(CDR!F1465="","",SUBSTITUTE(CDR!F1465,"CHAR (10)"," "))</f>
        <v/>
      </c>
      <c r="E1464" t="str">
        <f t="shared" si="177"/>
        <v/>
      </c>
      <c r="F1464" t="str">
        <f>+IF($C1464="","",IF(CDR!G1465="BIO","Oui","Non"))</f>
        <v/>
      </c>
      <c r="G1464" t="str">
        <f>+IF($C1464="","",IF(CDR!D1465="DOMEDIA","MDD",IF(CDR!D1465="APTA","MDD",IF(CDR!D1465="TOP BUDGET","Premier Prix","MN"))))</f>
        <v/>
      </c>
      <c r="H1464" t="str">
        <f>+IF($C1464="","",CDR!D1465)</f>
        <v/>
      </c>
      <c r="K1464" t="str">
        <f>+IF($C1464="","",CDR!$E$2)</f>
        <v/>
      </c>
      <c r="L1464" t="str">
        <f>+IF($C1464="","",CDR!$G$2)</f>
        <v/>
      </c>
      <c r="M1464" t="str">
        <f>+IF($C1464="","",CDR!AN1465)</f>
        <v/>
      </c>
      <c r="N1464" t="str">
        <f>+IF($C1464="","",CDR!AO1465)</f>
        <v/>
      </c>
      <c r="P1464" t="str">
        <f t="shared" si="178"/>
        <v/>
      </c>
      <c r="Q1464" t="str">
        <f>+IF($C1464="","",CDR!A1465)</f>
        <v/>
      </c>
      <c r="S1464" t="str">
        <f t="shared" si="179"/>
        <v/>
      </c>
      <c r="T1464" t="str">
        <f t="shared" si="180"/>
        <v/>
      </c>
      <c r="U1464" t="str">
        <f t="shared" si="181"/>
        <v/>
      </c>
      <c r="V1464" t="str">
        <f>+IF(C1464="","",IF(CDR!L1465="VRAC","Composant sans Colisage","Homogène"))</f>
        <v/>
      </c>
      <c r="W1464" t="str">
        <f>+IF(C1464="","",IF(CDR!L1465="VRAC","EACH",IF(CDR!L1465="COLIS","COLIS (CARTON FARDEAU DISPLAY)","PALETTE - BOX")))</f>
        <v/>
      </c>
      <c r="X1464" t="str">
        <f>+IF($C1464="","",IF(CDR!L1465="PALETTE",CDR!M1465,""))</f>
        <v/>
      </c>
      <c r="Z1464" t="str">
        <f>+IF($C1464="","",IF(CDR!N1465="PALETTE","",CDR!M1465))</f>
        <v/>
      </c>
      <c r="AC1464" t="str">
        <f t="shared" si="182"/>
        <v/>
      </c>
      <c r="AD1464" t="str">
        <f>+IF($C1464="","",CDR!$J$2)</f>
        <v/>
      </c>
      <c r="AE1464" t="str">
        <f>+IF(C1464="","",CDR!J1462)</f>
        <v/>
      </c>
      <c r="AF1464" t="str">
        <f t="shared" si="183"/>
        <v/>
      </c>
    </row>
    <row r="1465" spans="1:32" x14ac:dyDescent="0.25">
      <c r="A1465" t="str">
        <f>+IF($C1465="","",IF(CDR!I1466="","",TEXT(CDR!I1466,"00000000000000")))</f>
        <v/>
      </c>
      <c r="B1465" t="str">
        <f t="shared" si="176"/>
        <v/>
      </c>
      <c r="C1465" t="str">
        <f>+IF(CDR!F1466="","",SUBSTITUTE(CDR!F1466,"CHAR (10)"," "))</f>
        <v/>
      </c>
      <c r="D1465" t="str">
        <f>+IF(CDR!F1466="","",SUBSTITUTE(CDR!F1466,"CHAR (10)"," "))</f>
        <v/>
      </c>
      <c r="E1465" t="str">
        <f t="shared" si="177"/>
        <v/>
      </c>
      <c r="F1465" t="str">
        <f>+IF($C1465="","",IF(CDR!G1466="BIO","Oui","Non"))</f>
        <v/>
      </c>
      <c r="G1465" t="str">
        <f>+IF($C1465="","",IF(CDR!D1466="DOMEDIA","MDD",IF(CDR!D1466="APTA","MDD",IF(CDR!D1466="TOP BUDGET","Premier Prix","MN"))))</f>
        <v/>
      </c>
      <c r="H1465" t="str">
        <f>+IF($C1465="","",CDR!D1466)</f>
        <v/>
      </c>
      <c r="K1465" t="str">
        <f>+IF($C1465="","",CDR!$E$2)</f>
        <v/>
      </c>
      <c r="L1465" t="str">
        <f>+IF($C1465="","",CDR!$G$2)</f>
        <v/>
      </c>
      <c r="M1465" t="str">
        <f>+IF($C1465="","",CDR!AN1466)</f>
        <v/>
      </c>
      <c r="N1465" t="str">
        <f>+IF($C1465="","",CDR!AO1466)</f>
        <v/>
      </c>
      <c r="P1465" t="str">
        <f t="shared" si="178"/>
        <v/>
      </c>
      <c r="Q1465" t="str">
        <f>+IF($C1465="","",CDR!A1466)</f>
        <v/>
      </c>
      <c r="S1465" t="str">
        <f t="shared" si="179"/>
        <v/>
      </c>
      <c r="T1465" t="str">
        <f t="shared" si="180"/>
        <v/>
      </c>
      <c r="U1465" t="str">
        <f t="shared" si="181"/>
        <v/>
      </c>
      <c r="V1465" t="str">
        <f>+IF(C1465="","",IF(CDR!L1466="VRAC","Composant sans Colisage","Homogène"))</f>
        <v/>
      </c>
      <c r="W1465" t="str">
        <f>+IF(C1465="","",IF(CDR!L1466="VRAC","EACH",IF(CDR!L1466="COLIS","COLIS (CARTON FARDEAU DISPLAY)","PALETTE - BOX")))</f>
        <v/>
      </c>
      <c r="X1465" t="str">
        <f>+IF($C1465="","",IF(CDR!L1466="PALETTE",CDR!M1466,""))</f>
        <v/>
      </c>
      <c r="Z1465" t="str">
        <f>+IF($C1465="","",IF(CDR!N1466="PALETTE","",CDR!M1466))</f>
        <v/>
      </c>
      <c r="AC1465" t="str">
        <f t="shared" si="182"/>
        <v/>
      </c>
      <c r="AD1465" t="str">
        <f>+IF($C1465="","",CDR!$J$2)</f>
        <v/>
      </c>
      <c r="AE1465" t="str">
        <f>+IF(C1465="","",CDR!J1463)</f>
        <v/>
      </c>
      <c r="AF1465" t="str">
        <f t="shared" si="183"/>
        <v/>
      </c>
    </row>
    <row r="1466" spans="1:32" x14ac:dyDescent="0.25">
      <c r="A1466" t="str">
        <f>+IF($C1466="","",IF(CDR!I1467="","",TEXT(CDR!I1467,"00000000000000")))</f>
        <v/>
      </c>
      <c r="B1466" t="str">
        <f t="shared" si="176"/>
        <v/>
      </c>
      <c r="C1466" t="str">
        <f>+IF(CDR!F1467="","",SUBSTITUTE(CDR!F1467,"CHAR (10)"," "))</f>
        <v/>
      </c>
      <c r="D1466" t="str">
        <f>+IF(CDR!F1467="","",SUBSTITUTE(CDR!F1467,"CHAR (10)"," "))</f>
        <v/>
      </c>
      <c r="E1466" t="str">
        <f t="shared" si="177"/>
        <v/>
      </c>
      <c r="F1466" t="str">
        <f>+IF($C1466="","",IF(CDR!G1467="BIO","Oui","Non"))</f>
        <v/>
      </c>
      <c r="G1466" t="str">
        <f>+IF($C1466="","",IF(CDR!D1467="DOMEDIA","MDD",IF(CDR!D1467="APTA","MDD",IF(CDR!D1467="TOP BUDGET","Premier Prix","MN"))))</f>
        <v/>
      </c>
      <c r="H1466" t="str">
        <f>+IF($C1466="","",CDR!D1467)</f>
        <v/>
      </c>
      <c r="K1466" t="str">
        <f>+IF($C1466="","",CDR!$E$2)</f>
        <v/>
      </c>
      <c r="L1466" t="str">
        <f>+IF($C1466="","",CDR!$G$2)</f>
        <v/>
      </c>
      <c r="M1466" t="str">
        <f>+IF($C1466="","",CDR!AN1467)</f>
        <v/>
      </c>
      <c r="N1466" t="str">
        <f>+IF($C1466="","",CDR!AO1467)</f>
        <v/>
      </c>
      <c r="P1466" t="str">
        <f t="shared" si="178"/>
        <v/>
      </c>
      <c r="Q1466" t="str">
        <f>+IF($C1466="","",CDR!A1467)</f>
        <v/>
      </c>
      <c r="S1466" t="str">
        <f t="shared" si="179"/>
        <v/>
      </c>
      <c r="T1466" t="str">
        <f t="shared" si="180"/>
        <v/>
      </c>
      <c r="U1466" t="str">
        <f t="shared" si="181"/>
        <v/>
      </c>
      <c r="V1466" t="str">
        <f>+IF(C1466="","",IF(CDR!L1467="VRAC","Composant sans Colisage","Homogène"))</f>
        <v/>
      </c>
      <c r="W1466" t="str">
        <f>+IF(C1466="","",IF(CDR!L1467="VRAC","EACH",IF(CDR!L1467="COLIS","COLIS (CARTON FARDEAU DISPLAY)","PALETTE - BOX")))</f>
        <v/>
      </c>
      <c r="X1466" t="str">
        <f>+IF($C1466="","",IF(CDR!L1467="PALETTE",CDR!M1467,""))</f>
        <v/>
      </c>
      <c r="Z1466" t="str">
        <f>+IF($C1466="","",IF(CDR!N1467="PALETTE","",CDR!M1467))</f>
        <v/>
      </c>
      <c r="AC1466" t="str">
        <f t="shared" si="182"/>
        <v/>
      </c>
      <c r="AD1466" t="str">
        <f>+IF($C1466="","",CDR!$J$2)</f>
        <v/>
      </c>
      <c r="AE1466" t="str">
        <f>+IF(C1466="","",CDR!J1464)</f>
        <v/>
      </c>
      <c r="AF1466" t="str">
        <f t="shared" si="183"/>
        <v/>
      </c>
    </row>
    <row r="1467" spans="1:32" x14ac:dyDescent="0.25">
      <c r="A1467" t="str">
        <f>+IF($C1467="","",IF(CDR!I1468="","",TEXT(CDR!I1468,"00000000000000")))</f>
        <v/>
      </c>
      <c r="B1467" t="str">
        <f t="shared" si="176"/>
        <v/>
      </c>
      <c r="C1467" t="str">
        <f>+IF(CDR!F1468="","",SUBSTITUTE(CDR!F1468,"CHAR (10)"," "))</f>
        <v/>
      </c>
      <c r="D1467" t="str">
        <f>+IF(CDR!F1468="","",SUBSTITUTE(CDR!F1468,"CHAR (10)"," "))</f>
        <v/>
      </c>
      <c r="E1467" t="str">
        <f t="shared" si="177"/>
        <v/>
      </c>
      <c r="F1467" t="str">
        <f>+IF($C1467="","",IF(CDR!G1468="BIO","Oui","Non"))</f>
        <v/>
      </c>
      <c r="G1467" t="str">
        <f>+IF($C1467="","",IF(CDR!D1468="DOMEDIA","MDD",IF(CDR!D1468="APTA","MDD",IF(CDR!D1468="TOP BUDGET","Premier Prix","MN"))))</f>
        <v/>
      </c>
      <c r="H1467" t="str">
        <f>+IF($C1467="","",CDR!D1468)</f>
        <v/>
      </c>
      <c r="K1467" t="str">
        <f>+IF($C1467="","",CDR!$E$2)</f>
        <v/>
      </c>
      <c r="L1467" t="str">
        <f>+IF($C1467="","",CDR!$G$2)</f>
        <v/>
      </c>
      <c r="M1467" t="str">
        <f>+IF($C1467="","",CDR!AN1468)</f>
        <v/>
      </c>
      <c r="N1467" t="str">
        <f>+IF($C1467="","",CDR!AO1468)</f>
        <v/>
      </c>
      <c r="P1467" t="str">
        <f t="shared" si="178"/>
        <v/>
      </c>
      <c r="Q1467" t="str">
        <f>+IF($C1467="","",CDR!A1468)</f>
        <v/>
      </c>
      <c r="S1467" t="str">
        <f t="shared" si="179"/>
        <v/>
      </c>
      <c r="T1467" t="str">
        <f t="shared" si="180"/>
        <v/>
      </c>
      <c r="U1467" t="str">
        <f t="shared" si="181"/>
        <v/>
      </c>
      <c r="V1467" t="str">
        <f>+IF(C1467="","",IF(CDR!L1468="VRAC","Composant sans Colisage","Homogène"))</f>
        <v/>
      </c>
      <c r="W1467" t="str">
        <f>+IF(C1467="","",IF(CDR!L1468="VRAC","EACH",IF(CDR!L1468="COLIS","COLIS (CARTON FARDEAU DISPLAY)","PALETTE - BOX")))</f>
        <v/>
      </c>
      <c r="X1467" t="str">
        <f>+IF($C1467="","",IF(CDR!L1468="PALETTE",CDR!M1468,""))</f>
        <v/>
      </c>
      <c r="Z1467" t="str">
        <f>+IF($C1467="","",IF(CDR!N1468="PALETTE","",CDR!M1468))</f>
        <v/>
      </c>
      <c r="AC1467" t="str">
        <f t="shared" si="182"/>
        <v/>
      </c>
      <c r="AD1467" t="str">
        <f>+IF($C1467="","",CDR!$J$2)</f>
        <v/>
      </c>
      <c r="AE1467" t="str">
        <f>+IF(C1467="","",CDR!J1465)</f>
        <v/>
      </c>
      <c r="AF1467" t="str">
        <f t="shared" si="183"/>
        <v/>
      </c>
    </row>
    <row r="1468" spans="1:32" x14ac:dyDescent="0.25">
      <c r="A1468" t="str">
        <f>+IF($C1468="","",IF(CDR!I1469="","",TEXT(CDR!I1469,"00000000000000")))</f>
        <v/>
      </c>
      <c r="B1468" t="str">
        <f t="shared" si="176"/>
        <v/>
      </c>
      <c r="C1468" t="str">
        <f>+IF(CDR!F1469="","",SUBSTITUTE(CDR!F1469,"CHAR (10)"," "))</f>
        <v/>
      </c>
      <c r="D1468" t="str">
        <f>+IF(CDR!F1469="","",SUBSTITUTE(CDR!F1469,"CHAR (10)"," "))</f>
        <v/>
      </c>
      <c r="E1468" t="str">
        <f t="shared" si="177"/>
        <v/>
      </c>
      <c r="F1468" t="str">
        <f>+IF($C1468="","",IF(CDR!G1469="BIO","Oui","Non"))</f>
        <v/>
      </c>
      <c r="G1468" t="str">
        <f>+IF($C1468="","",IF(CDR!D1469="DOMEDIA","MDD",IF(CDR!D1469="APTA","MDD",IF(CDR!D1469="TOP BUDGET","Premier Prix","MN"))))</f>
        <v/>
      </c>
      <c r="H1468" t="str">
        <f>+IF($C1468="","",CDR!D1469)</f>
        <v/>
      </c>
      <c r="K1468" t="str">
        <f>+IF($C1468="","",CDR!$E$2)</f>
        <v/>
      </c>
      <c r="L1468" t="str">
        <f>+IF($C1468="","",CDR!$G$2)</f>
        <v/>
      </c>
      <c r="M1468" t="str">
        <f>+IF($C1468="","",CDR!AN1469)</f>
        <v/>
      </c>
      <c r="N1468" t="str">
        <f>+IF($C1468="","",CDR!AO1469)</f>
        <v/>
      </c>
      <c r="P1468" t="str">
        <f t="shared" si="178"/>
        <v/>
      </c>
      <c r="Q1468" t="str">
        <f>+IF($C1468="","",CDR!A1469)</f>
        <v/>
      </c>
      <c r="S1468" t="str">
        <f t="shared" si="179"/>
        <v/>
      </c>
      <c r="T1468" t="str">
        <f t="shared" si="180"/>
        <v/>
      </c>
      <c r="U1468" t="str">
        <f t="shared" si="181"/>
        <v/>
      </c>
      <c r="V1468" t="str">
        <f>+IF(C1468="","",IF(CDR!L1469="VRAC","Composant sans Colisage","Homogène"))</f>
        <v/>
      </c>
      <c r="W1468" t="str">
        <f>+IF(C1468="","",IF(CDR!L1469="VRAC","EACH",IF(CDR!L1469="COLIS","COLIS (CARTON FARDEAU DISPLAY)","PALETTE - BOX")))</f>
        <v/>
      </c>
      <c r="X1468" t="str">
        <f>+IF($C1468="","",IF(CDR!L1469="PALETTE",CDR!M1469,""))</f>
        <v/>
      </c>
      <c r="Z1468" t="str">
        <f>+IF($C1468="","",IF(CDR!N1469="PALETTE","",CDR!M1469))</f>
        <v/>
      </c>
      <c r="AC1468" t="str">
        <f t="shared" si="182"/>
        <v/>
      </c>
      <c r="AD1468" t="str">
        <f>+IF($C1468="","",CDR!$J$2)</f>
        <v/>
      </c>
      <c r="AE1468" t="str">
        <f>+IF(C1468="","",CDR!J1466)</f>
        <v/>
      </c>
      <c r="AF1468" t="str">
        <f t="shared" si="183"/>
        <v/>
      </c>
    </row>
    <row r="1469" spans="1:32" x14ac:dyDescent="0.25">
      <c r="A1469" t="str">
        <f>+IF($C1469="","",IF(CDR!I1470="","",TEXT(CDR!I1470,"00000000000000")))</f>
        <v/>
      </c>
      <c r="B1469" t="str">
        <f t="shared" si="176"/>
        <v/>
      </c>
      <c r="C1469" t="str">
        <f>+IF(CDR!F1470="","",SUBSTITUTE(CDR!F1470,"CHAR (10)"," "))</f>
        <v/>
      </c>
      <c r="D1469" t="str">
        <f>+IF(CDR!F1470="","",SUBSTITUTE(CDR!F1470,"CHAR (10)"," "))</f>
        <v/>
      </c>
      <c r="E1469" t="str">
        <f t="shared" si="177"/>
        <v/>
      </c>
      <c r="F1469" t="str">
        <f>+IF($C1469="","",IF(CDR!G1470="BIO","Oui","Non"))</f>
        <v/>
      </c>
      <c r="G1469" t="str">
        <f>+IF($C1469="","",IF(CDR!D1470="DOMEDIA","MDD",IF(CDR!D1470="APTA","MDD",IF(CDR!D1470="TOP BUDGET","Premier Prix","MN"))))</f>
        <v/>
      </c>
      <c r="H1469" t="str">
        <f>+IF($C1469="","",CDR!D1470)</f>
        <v/>
      </c>
      <c r="K1469" t="str">
        <f>+IF($C1469="","",CDR!$E$2)</f>
        <v/>
      </c>
      <c r="L1469" t="str">
        <f>+IF($C1469="","",CDR!$G$2)</f>
        <v/>
      </c>
      <c r="M1469" t="str">
        <f>+IF($C1469="","",CDR!AN1470)</f>
        <v/>
      </c>
      <c r="N1469" t="str">
        <f>+IF($C1469="","",CDR!AO1470)</f>
        <v/>
      </c>
      <c r="P1469" t="str">
        <f t="shared" si="178"/>
        <v/>
      </c>
      <c r="Q1469" t="str">
        <f>+IF($C1469="","",CDR!A1470)</f>
        <v/>
      </c>
      <c r="S1469" t="str">
        <f t="shared" si="179"/>
        <v/>
      </c>
      <c r="T1469" t="str">
        <f t="shared" si="180"/>
        <v/>
      </c>
      <c r="U1469" t="str">
        <f t="shared" si="181"/>
        <v/>
      </c>
      <c r="V1469" t="str">
        <f>+IF(C1469="","",IF(CDR!L1470="VRAC","Composant sans Colisage","Homogène"))</f>
        <v/>
      </c>
      <c r="W1469" t="str">
        <f>+IF(C1469="","",IF(CDR!L1470="VRAC","EACH",IF(CDR!L1470="COLIS","COLIS (CARTON FARDEAU DISPLAY)","PALETTE - BOX")))</f>
        <v/>
      </c>
      <c r="X1469" t="str">
        <f>+IF($C1469="","",IF(CDR!L1470="PALETTE",CDR!M1470,""))</f>
        <v/>
      </c>
      <c r="Z1469" t="str">
        <f>+IF($C1469="","",IF(CDR!N1470="PALETTE","",CDR!M1470))</f>
        <v/>
      </c>
      <c r="AC1469" t="str">
        <f t="shared" si="182"/>
        <v/>
      </c>
      <c r="AD1469" t="str">
        <f>+IF($C1469="","",CDR!$J$2)</f>
        <v/>
      </c>
      <c r="AE1469" t="str">
        <f>+IF(C1469="","",CDR!J1467)</f>
        <v/>
      </c>
      <c r="AF1469" t="str">
        <f t="shared" si="183"/>
        <v/>
      </c>
    </row>
    <row r="1470" spans="1:32" x14ac:dyDescent="0.25">
      <c r="A1470" t="str">
        <f>+IF($C1470="","",IF(CDR!I1471="","",TEXT(CDR!I1471,"00000000000000")))</f>
        <v/>
      </c>
      <c r="B1470" t="str">
        <f t="shared" si="176"/>
        <v/>
      </c>
      <c r="C1470" t="str">
        <f>+IF(CDR!F1471="","",SUBSTITUTE(CDR!F1471,"CHAR (10)"," "))</f>
        <v/>
      </c>
      <c r="D1470" t="str">
        <f>+IF(CDR!F1471="","",SUBSTITUTE(CDR!F1471,"CHAR (10)"," "))</f>
        <v/>
      </c>
      <c r="E1470" t="str">
        <f t="shared" si="177"/>
        <v/>
      </c>
      <c r="F1470" t="str">
        <f>+IF($C1470="","",IF(CDR!G1471="BIO","Oui","Non"))</f>
        <v/>
      </c>
      <c r="G1470" t="str">
        <f>+IF($C1470="","",IF(CDR!D1471="DOMEDIA","MDD",IF(CDR!D1471="APTA","MDD",IF(CDR!D1471="TOP BUDGET","Premier Prix","MN"))))</f>
        <v/>
      </c>
      <c r="H1470" t="str">
        <f>+IF($C1470="","",CDR!D1471)</f>
        <v/>
      </c>
      <c r="K1470" t="str">
        <f>+IF($C1470="","",CDR!$E$2)</f>
        <v/>
      </c>
      <c r="L1470" t="str">
        <f>+IF($C1470="","",CDR!$G$2)</f>
        <v/>
      </c>
      <c r="M1470" t="str">
        <f>+IF($C1470="","",CDR!AN1471)</f>
        <v/>
      </c>
      <c r="N1470" t="str">
        <f>+IF($C1470="","",CDR!AO1471)</f>
        <v/>
      </c>
      <c r="P1470" t="str">
        <f t="shared" si="178"/>
        <v/>
      </c>
      <c r="Q1470" t="str">
        <f>+IF($C1470="","",CDR!A1471)</f>
        <v/>
      </c>
      <c r="S1470" t="str">
        <f t="shared" si="179"/>
        <v/>
      </c>
      <c r="T1470" t="str">
        <f t="shared" si="180"/>
        <v/>
      </c>
      <c r="U1470" t="str">
        <f t="shared" si="181"/>
        <v/>
      </c>
      <c r="V1470" t="str">
        <f>+IF(C1470="","",IF(CDR!L1471="VRAC","Composant sans Colisage","Homogène"))</f>
        <v/>
      </c>
      <c r="W1470" t="str">
        <f>+IF(C1470="","",IF(CDR!L1471="VRAC","EACH",IF(CDR!L1471="COLIS","COLIS (CARTON FARDEAU DISPLAY)","PALETTE - BOX")))</f>
        <v/>
      </c>
      <c r="X1470" t="str">
        <f>+IF($C1470="","",IF(CDR!L1471="PALETTE",CDR!M1471,""))</f>
        <v/>
      </c>
      <c r="Z1470" t="str">
        <f>+IF($C1470="","",IF(CDR!N1471="PALETTE","",CDR!M1471))</f>
        <v/>
      </c>
      <c r="AC1470" t="str">
        <f t="shared" si="182"/>
        <v/>
      </c>
      <c r="AD1470" t="str">
        <f>+IF($C1470="","",CDR!$J$2)</f>
        <v/>
      </c>
      <c r="AE1470" t="str">
        <f>+IF(C1470="","",CDR!J1468)</f>
        <v/>
      </c>
      <c r="AF1470" t="str">
        <f t="shared" si="183"/>
        <v/>
      </c>
    </row>
    <row r="1471" spans="1:32" x14ac:dyDescent="0.25">
      <c r="A1471" t="str">
        <f>+IF($C1471="","",IF(CDR!I1472="","",TEXT(CDR!I1472,"00000000000000")))</f>
        <v/>
      </c>
      <c r="B1471" t="str">
        <f t="shared" si="176"/>
        <v/>
      </c>
      <c r="C1471" t="str">
        <f>+IF(CDR!F1472="","",SUBSTITUTE(CDR!F1472,"CHAR (10)"," "))</f>
        <v/>
      </c>
      <c r="D1471" t="str">
        <f>+IF(CDR!F1472="","",SUBSTITUTE(CDR!F1472,"CHAR (10)"," "))</f>
        <v/>
      </c>
      <c r="E1471" t="str">
        <f t="shared" si="177"/>
        <v/>
      </c>
      <c r="F1471" t="str">
        <f>+IF($C1471="","",IF(CDR!G1472="BIO","Oui","Non"))</f>
        <v/>
      </c>
      <c r="G1471" t="str">
        <f>+IF($C1471="","",IF(CDR!D1472="DOMEDIA","MDD",IF(CDR!D1472="APTA","MDD",IF(CDR!D1472="TOP BUDGET","Premier Prix","MN"))))</f>
        <v/>
      </c>
      <c r="H1471" t="str">
        <f>+IF($C1471="","",CDR!D1472)</f>
        <v/>
      </c>
      <c r="K1471" t="str">
        <f>+IF($C1471="","",CDR!$E$2)</f>
        <v/>
      </c>
      <c r="L1471" t="str">
        <f>+IF($C1471="","",CDR!$G$2)</f>
        <v/>
      </c>
      <c r="M1471" t="str">
        <f>+IF($C1471="","",CDR!AN1472)</f>
        <v/>
      </c>
      <c r="N1471" t="str">
        <f>+IF($C1471="","",CDR!AO1472)</f>
        <v/>
      </c>
      <c r="P1471" t="str">
        <f t="shared" si="178"/>
        <v/>
      </c>
      <c r="Q1471" t="str">
        <f>+IF($C1471="","",CDR!A1472)</f>
        <v/>
      </c>
      <c r="S1471" t="str">
        <f t="shared" si="179"/>
        <v/>
      </c>
      <c r="T1471" t="str">
        <f t="shared" si="180"/>
        <v/>
      </c>
      <c r="U1471" t="str">
        <f t="shared" si="181"/>
        <v/>
      </c>
      <c r="V1471" t="str">
        <f>+IF(C1471="","",IF(CDR!L1472="VRAC","Composant sans Colisage","Homogène"))</f>
        <v/>
      </c>
      <c r="W1471" t="str">
        <f>+IF(C1471="","",IF(CDR!L1472="VRAC","EACH",IF(CDR!L1472="COLIS","COLIS (CARTON FARDEAU DISPLAY)","PALETTE - BOX")))</f>
        <v/>
      </c>
      <c r="X1471" t="str">
        <f>+IF($C1471="","",IF(CDR!L1472="PALETTE",CDR!M1472,""))</f>
        <v/>
      </c>
      <c r="Z1471" t="str">
        <f>+IF($C1471="","",IF(CDR!N1472="PALETTE","",CDR!M1472))</f>
        <v/>
      </c>
      <c r="AC1471" t="str">
        <f t="shared" si="182"/>
        <v/>
      </c>
      <c r="AD1471" t="str">
        <f>+IF($C1471="","",CDR!$J$2)</f>
        <v/>
      </c>
      <c r="AE1471" t="str">
        <f>+IF(C1471="","",CDR!J1469)</f>
        <v/>
      </c>
      <c r="AF1471" t="str">
        <f t="shared" si="183"/>
        <v/>
      </c>
    </row>
    <row r="1472" spans="1:32" x14ac:dyDescent="0.25">
      <c r="A1472" t="str">
        <f>+IF($C1472="","",IF(CDR!I1473="","",TEXT(CDR!I1473,"00000000000000")))</f>
        <v/>
      </c>
      <c r="B1472" t="str">
        <f t="shared" si="176"/>
        <v/>
      </c>
      <c r="C1472" t="str">
        <f>+IF(CDR!F1473="","",SUBSTITUTE(CDR!F1473,"CHAR (10)"," "))</f>
        <v/>
      </c>
      <c r="D1472" t="str">
        <f>+IF(CDR!F1473="","",SUBSTITUTE(CDR!F1473,"CHAR (10)"," "))</f>
        <v/>
      </c>
      <c r="E1472" t="str">
        <f t="shared" si="177"/>
        <v/>
      </c>
      <c r="F1472" t="str">
        <f>+IF($C1472="","",IF(CDR!G1473="BIO","Oui","Non"))</f>
        <v/>
      </c>
      <c r="G1472" t="str">
        <f>+IF($C1472="","",IF(CDR!D1473="DOMEDIA","MDD",IF(CDR!D1473="APTA","MDD",IF(CDR!D1473="TOP BUDGET","Premier Prix","MN"))))</f>
        <v/>
      </c>
      <c r="H1472" t="str">
        <f>+IF($C1472="","",CDR!D1473)</f>
        <v/>
      </c>
      <c r="K1472" t="str">
        <f>+IF($C1472="","",CDR!$E$2)</f>
        <v/>
      </c>
      <c r="L1472" t="str">
        <f>+IF($C1472="","",CDR!$G$2)</f>
        <v/>
      </c>
      <c r="M1472" t="str">
        <f>+IF($C1472="","",CDR!AN1473)</f>
        <v/>
      </c>
      <c r="N1472" t="str">
        <f>+IF($C1472="","",CDR!AO1473)</f>
        <v/>
      </c>
      <c r="P1472" t="str">
        <f t="shared" si="178"/>
        <v/>
      </c>
      <c r="Q1472" t="str">
        <f>+IF($C1472="","",CDR!A1473)</f>
        <v/>
      </c>
      <c r="S1472" t="str">
        <f t="shared" si="179"/>
        <v/>
      </c>
      <c r="T1472" t="str">
        <f t="shared" si="180"/>
        <v/>
      </c>
      <c r="U1472" t="str">
        <f t="shared" si="181"/>
        <v/>
      </c>
      <c r="V1472" t="str">
        <f>+IF(C1472="","",IF(CDR!L1473="VRAC","Composant sans Colisage","Homogène"))</f>
        <v/>
      </c>
      <c r="W1472" t="str">
        <f>+IF(C1472="","",IF(CDR!L1473="VRAC","EACH",IF(CDR!L1473="COLIS","COLIS (CARTON FARDEAU DISPLAY)","PALETTE - BOX")))</f>
        <v/>
      </c>
      <c r="X1472" t="str">
        <f>+IF($C1472="","",IF(CDR!L1473="PALETTE",CDR!M1473,""))</f>
        <v/>
      </c>
      <c r="Z1472" t="str">
        <f>+IF($C1472="","",IF(CDR!N1473="PALETTE","",CDR!M1473))</f>
        <v/>
      </c>
      <c r="AC1472" t="str">
        <f t="shared" si="182"/>
        <v/>
      </c>
      <c r="AD1472" t="str">
        <f>+IF($C1472="","",CDR!$J$2)</f>
        <v/>
      </c>
      <c r="AE1472" t="str">
        <f>+IF(C1472="","",CDR!J1470)</f>
        <v/>
      </c>
      <c r="AF1472" t="str">
        <f t="shared" si="183"/>
        <v/>
      </c>
    </row>
    <row r="1473" spans="1:32" x14ac:dyDescent="0.25">
      <c r="A1473" t="str">
        <f>+IF($C1473="","",IF(CDR!I1474="","",TEXT(CDR!I1474,"00000000000000")))</f>
        <v/>
      </c>
      <c r="B1473" t="str">
        <f t="shared" si="176"/>
        <v/>
      </c>
      <c r="C1473" t="str">
        <f>+IF(CDR!F1474="","",SUBSTITUTE(CDR!F1474,"CHAR (10)"," "))</f>
        <v/>
      </c>
      <c r="D1473" t="str">
        <f>+IF(CDR!F1474="","",SUBSTITUTE(CDR!F1474,"CHAR (10)"," "))</f>
        <v/>
      </c>
      <c r="E1473" t="str">
        <f t="shared" si="177"/>
        <v/>
      </c>
      <c r="F1473" t="str">
        <f>+IF($C1473="","",IF(CDR!G1474="BIO","Oui","Non"))</f>
        <v/>
      </c>
      <c r="G1473" t="str">
        <f>+IF($C1473="","",IF(CDR!D1474="DOMEDIA","MDD",IF(CDR!D1474="APTA","MDD",IF(CDR!D1474="TOP BUDGET","Premier Prix","MN"))))</f>
        <v/>
      </c>
      <c r="H1473" t="str">
        <f>+IF($C1473="","",CDR!D1474)</f>
        <v/>
      </c>
      <c r="K1473" t="str">
        <f>+IF($C1473="","",CDR!$E$2)</f>
        <v/>
      </c>
      <c r="L1473" t="str">
        <f>+IF($C1473="","",CDR!$G$2)</f>
        <v/>
      </c>
      <c r="M1473" t="str">
        <f>+IF($C1473="","",CDR!AN1474)</f>
        <v/>
      </c>
      <c r="N1473" t="str">
        <f>+IF($C1473="","",CDR!AO1474)</f>
        <v/>
      </c>
      <c r="P1473" t="str">
        <f t="shared" si="178"/>
        <v/>
      </c>
      <c r="Q1473" t="str">
        <f>+IF($C1473="","",CDR!A1474)</f>
        <v/>
      </c>
      <c r="S1473" t="str">
        <f t="shared" si="179"/>
        <v/>
      </c>
      <c r="T1473" t="str">
        <f t="shared" si="180"/>
        <v/>
      </c>
      <c r="U1473" t="str">
        <f t="shared" si="181"/>
        <v/>
      </c>
      <c r="V1473" t="str">
        <f>+IF(C1473="","",IF(CDR!L1474="VRAC","Composant sans Colisage","Homogène"))</f>
        <v/>
      </c>
      <c r="W1473" t="str">
        <f>+IF(C1473="","",IF(CDR!L1474="VRAC","EACH",IF(CDR!L1474="COLIS","COLIS (CARTON FARDEAU DISPLAY)","PALETTE - BOX")))</f>
        <v/>
      </c>
      <c r="X1473" t="str">
        <f>+IF($C1473="","",IF(CDR!L1474="PALETTE",CDR!M1474,""))</f>
        <v/>
      </c>
      <c r="Z1473" t="str">
        <f>+IF($C1473="","",IF(CDR!N1474="PALETTE","",CDR!M1474))</f>
        <v/>
      </c>
      <c r="AC1473" t="str">
        <f t="shared" si="182"/>
        <v/>
      </c>
      <c r="AD1473" t="str">
        <f>+IF($C1473="","",CDR!$J$2)</f>
        <v/>
      </c>
      <c r="AE1473" t="str">
        <f>+IF(C1473="","",CDR!J1471)</f>
        <v/>
      </c>
      <c r="AF1473" t="str">
        <f t="shared" si="183"/>
        <v/>
      </c>
    </row>
    <row r="1474" spans="1:32" x14ac:dyDescent="0.25">
      <c r="A1474" t="str">
        <f>+IF($C1474="","",IF(CDR!I1475="","",TEXT(CDR!I1475,"00000000000000")))</f>
        <v/>
      </c>
      <c r="B1474" t="str">
        <f t="shared" si="176"/>
        <v/>
      </c>
      <c r="C1474" t="str">
        <f>+IF(CDR!F1475="","",SUBSTITUTE(CDR!F1475,"CHAR (10)"," "))</f>
        <v/>
      </c>
      <c r="D1474" t="str">
        <f>+IF(CDR!F1475="","",SUBSTITUTE(CDR!F1475,"CHAR (10)"," "))</f>
        <v/>
      </c>
      <c r="E1474" t="str">
        <f t="shared" si="177"/>
        <v/>
      </c>
      <c r="F1474" t="str">
        <f>+IF($C1474="","",IF(CDR!G1475="BIO","Oui","Non"))</f>
        <v/>
      </c>
      <c r="G1474" t="str">
        <f>+IF($C1474="","",IF(CDR!D1475="DOMEDIA","MDD",IF(CDR!D1475="APTA","MDD",IF(CDR!D1475="TOP BUDGET","Premier Prix","MN"))))</f>
        <v/>
      </c>
      <c r="H1474" t="str">
        <f>+IF($C1474="","",CDR!D1475)</f>
        <v/>
      </c>
      <c r="K1474" t="str">
        <f>+IF($C1474="","",CDR!$E$2)</f>
        <v/>
      </c>
      <c r="L1474" t="str">
        <f>+IF($C1474="","",CDR!$G$2)</f>
        <v/>
      </c>
      <c r="M1474" t="str">
        <f>+IF($C1474="","",CDR!AN1475)</f>
        <v/>
      </c>
      <c r="N1474" t="str">
        <f>+IF($C1474="","",CDR!AO1475)</f>
        <v/>
      </c>
      <c r="P1474" t="str">
        <f t="shared" si="178"/>
        <v/>
      </c>
      <c r="Q1474" t="str">
        <f>+IF($C1474="","",CDR!A1475)</f>
        <v/>
      </c>
      <c r="S1474" t="str">
        <f t="shared" si="179"/>
        <v/>
      </c>
      <c r="T1474" t="str">
        <f t="shared" si="180"/>
        <v/>
      </c>
      <c r="U1474" t="str">
        <f t="shared" si="181"/>
        <v/>
      </c>
      <c r="V1474" t="str">
        <f>+IF(C1474="","",IF(CDR!L1475="VRAC","Composant sans Colisage","Homogène"))</f>
        <v/>
      </c>
      <c r="W1474" t="str">
        <f>+IF(C1474="","",IF(CDR!L1475="VRAC","EACH",IF(CDR!L1475="COLIS","COLIS (CARTON FARDEAU DISPLAY)","PALETTE - BOX")))</f>
        <v/>
      </c>
      <c r="X1474" t="str">
        <f>+IF($C1474="","",IF(CDR!L1475="PALETTE",CDR!M1475,""))</f>
        <v/>
      </c>
      <c r="Z1474" t="str">
        <f>+IF($C1474="","",IF(CDR!N1475="PALETTE","",CDR!M1475))</f>
        <v/>
      </c>
      <c r="AC1474" t="str">
        <f t="shared" si="182"/>
        <v/>
      </c>
      <c r="AD1474" t="str">
        <f>+IF($C1474="","",CDR!$J$2)</f>
        <v/>
      </c>
      <c r="AE1474" t="str">
        <f>+IF(C1474="","",CDR!J1472)</f>
        <v/>
      </c>
      <c r="AF1474" t="str">
        <f t="shared" si="183"/>
        <v/>
      </c>
    </row>
    <row r="1475" spans="1:32" x14ac:dyDescent="0.25">
      <c r="A1475" t="str">
        <f>+IF($C1475="","",IF(CDR!I1476="","",TEXT(CDR!I1476,"00000000000000")))</f>
        <v/>
      </c>
      <c r="B1475" t="str">
        <f t="shared" si="176"/>
        <v/>
      </c>
      <c r="C1475" t="str">
        <f>+IF(CDR!F1476="","",SUBSTITUTE(CDR!F1476,"CHAR (10)"," "))</f>
        <v/>
      </c>
      <c r="D1475" t="str">
        <f>+IF(CDR!F1476="","",SUBSTITUTE(CDR!F1476,"CHAR (10)"," "))</f>
        <v/>
      </c>
      <c r="E1475" t="str">
        <f t="shared" si="177"/>
        <v/>
      </c>
      <c r="F1475" t="str">
        <f>+IF($C1475="","",IF(CDR!G1476="BIO","Oui","Non"))</f>
        <v/>
      </c>
      <c r="G1475" t="str">
        <f>+IF($C1475="","",IF(CDR!D1476="DOMEDIA","MDD",IF(CDR!D1476="APTA","MDD",IF(CDR!D1476="TOP BUDGET","Premier Prix","MN"))))</f>
        <v/>
      </c>
      <c r="H1475" t="str">
        <f>+IF($C1475="","",CDR!D1476)</f>
        <v/>
      </c>
      <c r="K1475" t="str">
        <f>+IF($C1475="","",CDR!$E$2)</f>
        <v/>
      </c>
      <c r="L1475" t="str">
        <f>+IF($C1475="","",CDR!$G$2)</f>
        <v/>
      </c>
      <c r="M1475" t="str">
        <f>+IF($C1475="","",CDR!AN1476)</f>
        <v/>
      </c>
      <c r="N1475" t="str">
        <f>+IF($C1475="","",CDR!AO1476)</f>
        <v/>
      </c>
      <c r="P1475" t="str">
        <f t="shared" si="178"/>
        <v/>
      </c>
      <c r="Q1475" t="str">
        <f>+IF($C1475="","",CDR!A1476)</f>
        <v/>
      </c>
      <c r="S1475" t="str">
        <f t="shared" si="179"/>
        <v/>
      </c>
      <c r="T1475" t="str">
        <f t="shared" si="180"/>
        <v/>
      </c>
      <c r="U1475" t="str">
        <f t="shared" si="181"/>
        <v/>
      </c>
      <c r="V1475" t="str">
        <f>+IF(C1475="","",IF(CDR!L1476="VRAC","Composant sans Colisage","Homogène"))</f>
        <v/>
      </c>
      <c r="W1475" t="str">
        <f>+IF(C1475="","",IF(CDR!L1476="VRAC","EACH",IF(CDR!L1476="COLIS","COLIS (CARTON FARDEAU DISPLAY)","PALETTE - BOX")))</f>
        <v/>
      </c>
      <c r="X1475" t="str">
        <f>+IF($C1475="","",IF(CDR!L1476="PALETTE",CDR!M1476,""))</f>
        <v/>
      </c>
      <c r="Z1475" t="str">
        <f>+IF($C1475="","",IF(CDR!N1476="PALETTE","",CDR!M1476))</f>
        <v/>
      </c>
      <c r="AC1475" t="str">
        <f t="shared" si="182"/>
        <v/>
      </c>
      <c r="AD1475" t="str">
        <f>+IF($C1475="","",CDR!$J$2)</f>
        <v/>
      </c>
      <c r="AE1475" t="str">
        <f>+IF(C1475="","",CDR!J1473)</f>
        <v/>
      </c>
      <c r="AF1475" t="str">
        <f t="shared" si="183"/>
        <v/>
      </c>
    </row>
    <row r="1476" spans="1:32" x14ac:dyDescent="0.25">
      <c r="A1476" t="str">
        <f>+IF($C1476="","",IF(CDR!I1477="","",TEXT(CDR!I1477,"00000000000000")))</f>
        <v/>
      </c>
      <c r="B1476" t="str">
        <f t="shared" si="176"/>
        <v/>
      </c>
      <c r="C1476" t="str">
        <f>+IF(CDR!F1477="","",SUBSTITUTE(CDR!F1477,"CHAR (10)"," "))</f>
        <v/>
      </c>
      <c r="D1476" t="str">
        <f>+IF(CDR!F1477="","",SUBSTITUTE(CDR!F1477,"CHAR (10)"," "))</f>
        <v/>
      </c>
      <c r="E1476" t="str">
        <f t="shared" si="177"/>
        <v/>
      </c>
      <c r="F1476" t="str">
        <f>+IF($C1476="","",IF(CDR!G1477="BIO","Oui","Non"))</f>
        <v/>
      </c>
      <c r="G1476" t="str">
        <f>+IF($C1476="","",IF(CDR!D1477="DOMEDIA","MDD",IF(CDR!D1477="APTA","MDD",IF(CDR!D1477="TOP BUDGET","Premier Prix","MN"))))</f>
        <v/>
      </c>
      <c r="H1476" t="str">
        <f>+IF($C1476="","",CDR!D1477)</f>
        <v/>
      </c>
      <c r="K1476" t="str">
        <f>+IF($C1476="","",CDR!$E$2)</f>
        <v/>
      </c>
      <c r="L1476" t="str">
        <f>+IF($C1476="","",CDR!$G$2)</f>
        <v/>
      </c>
      <c r="M1476" t="str">
        <f>+IF($C1476="","",CDR!AN1477)</f>
        <v/>
      </c>
      <c r="N1476" t="str">
        <f>+IF($C1476="","",CDR!AO1477)</f>
        <v/>
      </c>
      <c r="P1476" t="str">
        <f t="shared" si="178"/>
        <v/>
      </c>
      <c r="Q1476" t="str">
        <f>+IF($C1476="","",CDR!A1477)</f>
        <v/>
      </c>
      <c r="S1476" t="str">
        <f t="shared" si="179"/>
        <v/>
      </c>
      <c r="T1476" t="str">
        <f t="shared" si="180"/>
        <v/>
      </c>
      <c r="U1476" t="str">
        <f t="shared" si="181"/>
        <v/>
      </c>
      <c r="V1476" t="str">
        <f>+IF(C1476="","",IF(CDR!L1477="VRAC","Composant sans Colisage","Homogène"))</f>
        <v/>
      </c>
      <c r="W1476" t="str">
        <f>+IF(C1476="","",IF(CDR!L1477="VRAC","EACH",IF(CDR!L1477="COLIS","COLIS (CARTON FARDEAU DISPLAY)","PALETTE - BOX")))</f>
        <v/>
      </c>
      <c r="X1476" t="str">
        <f>+IF($C1476="","",IF(CDR!L1477="PALETTE",CDR!M1477,""))</f>
        <v/>
      </c>
      <c r="Z1476" t="str">
        <f>+IF($C1476="","",IF(CDR!N1477="PALETTE","",CDR!M1477))</f>
        <v/>
      </c>
      <c r="AC1476" t="str">
        <f t="shared" si="182"/>
        <v/>
      </c>
      <c r="AD1476" t="str">
        <f>+IF($C1476="","",CDR!$J$2)</f>
        <v/>
      </c>
      <c r="AE1476" t="str">
        <f>+IF(C1476="","",CDR!J1474)</f>
        <v/>
      </c>
      <c r="AF1476" t="str">
        <f t="shared" si="183"/>
        <v/>
      </c>
    </row>
    <row r="1477" spans="1:32" x14ac:dyDescent="0.25">
      <c r="A1477" t="str">
        <f>+IF($C1477="","",IF(CDR!I1478="","",TEXT(CDR!I1478,"00000000000000")))</f>
        <v/>
      </c>
      <c r="B1477" t="str">
        <f t="shared" ref="B1477:B1540" si="184">+IF(C1477="","","1")</f>
        <v/>
      </c>
      <c r="C1477" t="str">
        <f>+IF(CDR!F1478="","",SUBSTITUTE(CDR!F1478,"CHAR (10)"," "))</f>
        <v/>
      </c>
      <c r="D1477" t="str">
        <f>+IF(CDR!F1478="","",SUBSTITUTE(CDR!F1478,"CHAR (10)"," "))</f>
        <v/>
      </c>
      <c r="E1477" t="str">
        <f t="shared" ref="E1477:E1540" si="185">+IF($C1477="","",LEFT(D1477,25))</f>
        <v/>
      </c>
      <c r="F1477" t="str">
        <f>+IF($C1477="","",IF(CDR!G1478="BIO","Oui","Non"))</f>
        <v/>
      </c>
      <c r="G1477" t="str">
        <f>+IF($C1477="","",IF(CDR!D1478="DOMEDIA","MDD",IF(CDR!D1478="APTA","MDD",IF(CDR!D1478="TOP BUDGET","Premier Prix","MN"))))</f>
        <v/>
      </c>
      <c r="H1477" t="str">
        <f>+IF($C1477="","",CDR!D1478)</f>
        <v/>
      </c>
      <c r="K1477" t="str">
        <f>+IF($C1477="","",CDR!$E$2)</f>
        <v/>
      </c>
      <c r="L1477" t="str">
        <f>+IF($C1477="","",CDR!$G$2)</f>
        <v/>
      </c>
      <c r="M1477" t="str">
        <f>+IF($C1477="","",CDR!AN1478)</f>
        <v/>
      </c>
      <c r="N1477" t="str">
        <f>+IF($C1477="","",CDR!AO1478)</f>
        <v/>
      </c>
      <c r="P1477" t="str">
        <f t="shared" ref="P1477:P1540" si="186">+IF(C1477="","","Non")</f>
        <v/>
      </c>
      <c r="Q1477" t="str">
        <f>+IF($C1477="","",CDR!A1478)</f>
        <v/>
      </c>
      <c r="S1477" t="str">
        <f t="shared" ref="S1477:S1540" si="187">+IF(F1477="","","1")</f>
        <v/>
      </c>
      <c r="T1477" t="str">
        <f t="shared" ref="T1477:T1540" si="188">+IF($C1477="","","998")</f>
        <v/>
      </c>
      <c r="U1477" t="str">
        <f t="shared" ref="U1477:U1540" si="189">+IF($C1477="","",IF(L1477&lt;&gt;168,"Salsify",""))</f>
        <v/>
      </c>
      <c r="V1477" t="str">
        <f>+IF(C1477="","",IF(CDR!L1478="VRAC","Composant sans Colisage","Homogène"))</f>
        <v/>
      </c>
      <c r="W1477" t="str">
        <f>+IF(C1477="","",IF(CDR!L1478="VRAC","EACH",IF(CDR!L1478="COLIS","COLIS (CARTON FARDEAU DISPLAY)","PALETTE - BOX")))</f>
        <v/>
      </c>
      <c r="X1477" t="str">
        <f>+IF($C1477="","",IF(CDR!L1478="PALETTE",CDR!M1478,""))</f>
        <v/>
      </c>
      <c r="Z1477" t="str">
        <f>+IF($C1477="","",IF(CDR!N1478="PALETTE","",CDR!M1478))</f>
        <v/>
      </c>
      <c r="AC1477" t="str">
        <f t="shared" ref="AC1477:AC1540" si="190">+D1477</f>
        <v/>
      </c>
      <c r="AD1477" t="str">
        <f>+IF($C1477="","",CDR!$J$2)</f>
        <v/>
      </c>
      <c r="AE1477" t="str">
        <f>+IF(C1477="","",CDR!J1475)</f>
        <v/>
      </c>
      <c r="AF1477" t="str">
        <f t="shared" ref="AF1477:AF1540" si="191">+IF(C1477="","","DDD")</f>
        <v/>
      </c>
    </row>
    <row r="1478" spans="1:32" x14ac:dyDescent="0.25">
      <c r="A1478" t="str">
        <f>+IF($C1478="","",IF(CDR!I1479="","",TEXT(CDR!I1479,"00000000000000")))</f>
        <v/>
      </c>
      <c r="B1478" t="str">
        <f t="shared" si="184"/>
        <v/>
      </c>
      <c r="C1478" t="str">
        <f>+IF(CDR!F1479="","",SUBSTITUTE(CDR!F1479,"CHAR (10)"," "))</f>
        <v/>
      </c>
      <c r="D1478" t="str">
        <f>+IF(CDR!F1479="","",SUBSTITUTE(CDR!F1479,"CHAR (10)"," "))</f>
        <v/>
      </c>
      <c r="E1478" t="str">
        <f t="shared" si="185"/>
        <v/>
      </c>
      <c r="F1478" t="str">
        <f>+IF($C1478="","",IF(CDR!G1479="BIO","Oui","Non"))</f>
        <v/>
      </c>
      <c r="G1478" t="str">
        <f>+IF($C1478="","",IF(CDR!D1479="DOMEDIA","MDD",IF(CDR!D1479="APTA","MDD",IF(CDR!D1479="TOP BUDGET","Premier Prix","MN"))))</f>
        <v/>
      </c>
      <c r="H1478" t="str">
        <f>+IF($C1478="","",CDR!D1479)</f>
        <v/>
      </c>
      <c r="K1478" t="str">
        <f>+IF($C1478="","",CDR!$E$2)</f>
        <v/>
      </c>
      <c r="L1478" t="str">
        <f>+IF($C1478="","",CDR!$G$2)</f>
        <v/>
      </c>
      <c r="M1478" t="str">
        <f>+IF($C1478="","",CDR!AN1479)</f>
        <v/>
      </c>
      <c r="N1478" t="str">
        <f>+IF($C1478="","",CDR!AO1479)</f>
        <v/>
      </c>
      <c r="P1478" t="str">
        <f t="shared" si="186"/>
        <v/>
      </c>
      <c r="Q1478" t="str">
        <f>+IF($C1478="","",CDR!A1479)</f>
        <v/>
      </c>
      <c r="S1478" t="str">
        <f t="shared" si="187"/>
        <v/>
      </c>
      <c r="T1478" t="str">
        <f t="shared" si="188"/>
        <v/>
      </c>
      <c r="U1478" t="str">
        <f t="shared" si="189"/>
        <v/>
      </c>
      <c r="V1478" t="str">
        <f>+IF(C1478="","",IF(CDR!L1479="VRAC","Composant sans Colisage","Homogène"))</f>
        <v/>
      </c>
      <c r="W1478" t="str">
        <f>+IF(C1478="","",IF(CDR!L1479="VRAC","EACH",IF(CDR!L1479="COLIS","COLIS (CARTON FARDEAU DISPLAY)","PALETTE - BOX")))</f>
        <v/>
      </c>
      <c r="X1478" t="str">
        <f>+IF($C1478="","",IF(CDR!L1479="PALETTE",CDR!M1479,""))</f>
        <v/>
      </c>
      <c r="Z1478" t="str">
        <f>+IF($C1478="","",IF(CDR!N1479="PALETTE","",CDR!M1479))</f>
        <v/>
      </c>
      <c r="AC1478" t="str">
        <f t="shared" si="190"/>
        <v/>
      </c>
      <c r="AD1478" t="str">
        <f>+IF($C1478="","",CDR!$J$2)</f>
        <v/>
      </c>
      <c r="AE1478" t="str">
        <f>+IF(C1478="","",CDR!J1476)</f>
        <v/>
      </c>
      <c r="AF1478" t="str">
        <f t="shared" si="191"/>
        <v/>
      </c>
    </row>
    <row r="1479" spans="1:32" x14ac:dyDescent="0.25">
      <c r="A1479" t="str">
        <f>+IF($C1479="","",IF(CDR!I1480="","",TEXT(CDR!I1480,"00000000000000")))</f>
        <v/>
      </c>
      <c r="B1479" t="str">
        <f t="shared" si="184"/>
        <v/>
      </c>
      <c r="C1479" t="str">
        <f>+IF(CDR!F1480="","",SUBSTITUTE(CDR!F1480,"CHAR (10)"," "))</f>
        <v/>
      </c>
      <c r="D1479" t="str">
        <f>+IF(CDR!F1480="","",SUBSTITUTE(CDR!F1480,"CHAR (10)"," "))</f>
        <v/>
      </c>
      <c r="E1479" t="str">
        <f t="shared" si="185"/>
        <v/>
      </c>
      <c r="F1479" t="str">
        <f>+IF($C1479="","",IF(CDR!G1480="BIO","Oui","Non"))</f>
        <v/>
      </c>
      <c r="G1479" t="str">
        <f>+IF($C1479="","",IF(CDR!D1480="DOMEDIA","MDD",IF(CDR!D1480="APTA","MDD",IF(CDR!D1480="TOP BUDGET","Premier Prix","MN"))))</f>
        <v/>
      </c>
      <c r="H1479" t="str">
        <f>+IF($C1479="","",CDR!D1480)</f>
        <v/>
      </c>
      <c r="K1479" t="str">
        <f>+IF($C1479="","",CDR!$E$2)</f>
        <v/>
      </c>
      <c r="L1479" t="str">
        <f>+IF($C1479="","",CDR!$G$2)</f>
        <v/>
      </c>
      <c r="M1479" t="str">
        <f>+IF($C1479="","",CDR!AN1480)</f>
        <v/>
      </c>
      <c r="N1479" t="str">
        <f>+IF($C1479="","",CDR!AO1480)</f>
        <v/>
      </c>
      <c r="P1479" t="str">
        <f t="shared" si="186"/>
        <v/>
      </c>
      <c r="Q1479" t="str">
        <f>+IF($C1479="","",CDR!A1480)</f>
        <v/>
      </c>
      <c r="S1479" t="str">
        <f t="shared" si="187"/>
        <v/>
      </c>
      <c r="T1479" t="str">
        <f t="shared" si="188"/>
        <v/>
      </c>
      <c r="U1479" t="str">
        <f t="shared" si="189"/>
        <v/>
      </c>
      <c r="V1479" t="str">
        <f>+IF(C1479="","",IF(CDR!L1480="VRAC","Composant sans Colisage","Homogène"))</f>
        <v/>
      </c>
      <c r="W1479" t="str">
        <f>+IF(C1479="","",IF(CDR!L1480="VRAC","EACH",IF(CDR!L1480="COLIS","COLIS (CARTON FARDEAU DISPLAY)","PALETTE - BOX")))</f>
        <v/>
      </c>
      <c r="X1479" t="str">
        <f>+IF($C1479="","",IF(CDR!L1480="PALETTE",CDR!M1480,""))</f>
        <v/>
      </c>
      <c r="Z1479" t="str">
        <f>+IF($C1479="","",IF(CDR!N1480="PALETTE","",CDR!M1480))</f>
        <v/>
      </c>
      <c r="AC1479" t="str">
        <f t="shared" si="190"/>
        <v/>
      </c>
      <c r="AD1479" t="str">
        <f>+IF($C1479="","",CDR!$J$2)</f>
        <v/>
      </c>
      <c r="AE1479" t="str">
        <f>+IF(C1479="","",CDR!J1477)</f>
        <v/>
      </c>
      <c r="AF1479" t="str">
        <f t="shared" si="191"/>
        <v/>
      </c>
    </row>
    <row r="1480" spans="1:32" x14ac:dyDescent="0.25">
      <c r="A1480" t="str">
        <f>+IF($C1480="","",IF(CDR!I1481="","",TEXT(CDR!I1481,"00000000000000")))</f>
        <v/>
      </c>
      <c r="B1480" t="str">
        <f t="shared" si="184"/>
        <v/>
      </c>
      <c r="C1480" t="str">
        <f>+IF(CDR!F1481="","",SUBSTITUTE(CDR!F1481,"CHAR (10)"," "))</f>
        <v/>
      </c>
      <c r="D1480" t="str">
        <f>+IF(CDR!F1481="","",SUBSTITUTE(CDR!F1481,"CHAR (10)"," "))</f>
        <v/>
      </c>
      <c r="E1480" t="str">
        <f t="shared" si="185"/>
        <v/>
      </c>
      <c r="F1480" t="str">
        <f>+IF($C1480="","",IF(CDR!G1481="BIO","Oui","Non"))</f>
        <v/>
      </c>
      <c r="G1480" t="str">
        <f>+IF($C1480="","",IF(CDR!D1481="DOMEDIA","MDD",IF(CDR!D1481="APTA","MDD",IF(CDR!D1481="TOP BUDGET","Premier Prix","MN"))))</f>
        <v/>
      </c>
      <c r="H1480" t="str">
        <f>+IF($C1480="","",CDR!D1481)</f>
        <v/>
      </c>
      <c r="K1480" t="str">
        <f>+IF($C1480="","",CDR!$E$2)</f>
        <v/>
      </c>
      <c r="L1480" t="str">
        <f>+IF($C1480="","",CDR!$G$2)</f>
        <v/>
      </c>
      <c r="M1480" t="str">
        <f>+IF($C1480="","",CDR!AN1481)</f>
        <v/>
      </c>
      <c r="N1480" t="str">
        <f>+IF($C1480="","",CDR!AO1481)</f>
        <v/>
      </c>
      <c r="P1480" t="str">
        <f t="shared" si="186"/>
        <v/>
      </c>
      <c r="Q1480" t="str">
        <f>+IF($C1480="","",CDR!A1481)</f>
        <v/>
      </c>
      <c r="S1480" t="str">
        <f t="shared" si="187"/>
        <v/>
      </c>
      <c r="T1480" t="str">
        <f t="shared" si="188"/>
        <v/>
      </c>
      <c r="U1480" t="str">
        <f t="shared" si="189"/>
        <v/>
      </c>
      <c r="V1480" t="str">
        <f>+IF(C1480="","",IF(CDR!L1481="VRAC","Composant sans Colisage","Homogène"))</f>
        <v/>
      </c>
      <c r="W1480" t="str">
        <f>+IF(C1480="","",IF(CDR!L1481="VRAC","EACH",IF(CDR!L1481="COLIS","COLIS (CARTON FARDEAU DISPLAY)","PALETTE - BOX")))</f>
        <v/>
      </c>
      <c r="X1480" t="str">
        <f>+IF($C1480="","",IF(CDR!L1481="PALETTE",CDR!M1481,""))</f>
        <v/>
      </c>
      <c r="Z1480" t="str">
        <f>+IF($C1480="","",IF(CDR!N1481="PALETTE","",CDR!M1481))</f>
        <v/>
      </c>
      <c r="AC1480" t="str">
        <f t="shared" si="190"/>
        <v/>
      </c>
      <c r="AD1480" t="str">
        <f>+IF($C1480="","",CDR!$J$2)</f>
        <v/>
      </c>
      <c r="AE1480" t="str">
        <f>+IF(C1480="","",CDR!J1478)</f>
        <v/>
      </c>
      <c r="AF1480" t="str">
        <f t="shared" si="191"/>
        <v/>
      </c>
    </row>
    <row r="1481" spans="1:32" x14ac:dyDescent="0.25">
      <c r="A1481" t="str">
        <f>+IF($C1481="","",IF(CDR!I1482="","",TEXT(CDR!I1482,"00000000000000")))</f>
        <v/>
      </c>
      <c r="B1481" t="str">
        <f t="shared" si="184"/>
        <v/>
      </c>
      <c r="C1481" t="str">
        <f>+IF(CDR!F1482="","",SUBSTITUTE(CDR!F1482,"CHAR (10)"," "))</f>
        <v/>
      </c>
      <c r="D1481" t="str">
        <f>+IF(CDR!F1482="","",SUBSTITUTE(CDR!F1482,"CHAR (10)"," "))</f>
        <v/>
      </c>
      <c r="E1481" t="str">
        <f t="shared" si="185"/>
        <v/>
      </c>
      <c r="F1481" t="str">
        <f>+IF($C1481="","",IF(CDR!G1482="BIO","Oui","Non"))</f>
        <v/>
      </c>
      <c r="G1481" t="str">
        <f>+IF($C1481="","",IF(CDR!D1482="DOMEDIA","MDD",IF(CDR!D1482="APTA","MDD",IF(CDR!D1482="TOP BUDGET","Premier Prix","MN"))))</f>
        <v/>
      </c>
      <c r="H1481" t="str">
        <f>+IF($C1481="","",CDR!D1482)</f>
        <v/>
      </c>
      <c r="K1481" t="str">
        <f>+IF($C1481="","",CDR!$E$2)</f>
        <v/>
      </c>
      <c r="L1481" t="str">
        <f>+IF($C1481="","",CDR!$G$2)</f>
        <v/>
      </c>
      <c r="M1481" t="str">
        <f>+IF($C1481="","",CDR!AN1482)</f>
        <v/>
      </c>
      <c r="N1481" t="str">
        <f>+IF($C1481="","",CDR!AO1482)</f>
        <v/>
      </c>
      <c r="P1481" t="str">
        <f t="shared" si="186"/>
        <v/>
      </c>
      <c r="Q1481" t="str">
        <f>+IF($C1481="","",CDR!A1482)</f>
        <v/>
      </c>
      <c r="S1481" t="str">
        <f t="shared" si="187"/>
        <v/>
      </c>
      <c r="T1481" t="str">
        <f t="shared" si="188"/>
        <v/>
      </c>
      <c r="U1481" t="str">
        <f t="shared" si="189"/>
        <v/>
      </c>
      <c r="V1481" t="str">
        <f>+IF(C1481="","",IF(CDR!L1482="VRAC","Composant sans Colisage","Homogène"))</f>
        <v/>
      </c>
      <c r="W1481" t="str">
        <f>+IF(C1481="","",IF(CDR!L1482="VRAC","EACH",IF(CDR!L1482="COLIS","COLIS (CARTON FARDEAU DISPLAY)","PALETTE - BOX")))</f>
        <v/>
      </c>
      <c r="X1481" t="str">
        <f>+IF($C1481="","",IF(CDR!L1482="PALETTE",CDR!M1482,""))</f>
        <v/>
      </c>
      <c r="Z1481" t="str">
        <f>+IF($C1481="","",IF(CDR!N1482="PALETTE","",CDR!M1482))</f>
        <v/>
      </c>
      <c r="AC1481" t="str">
        <f t="shared" si="190"/>
        <v/>
      </c>
      <c r="AD1481" t="str">
        <f>+IF($C1481="","",CDR!$J$2)</f>
        <v/>
      </c>
      <c r="AE1481" t="str">
        <f>+IF(C1481="","",CDR!J1479)</f>
        <v/>
      </c>
      <c r="AF1481" t="str">
        <f t="shared" si="191"/>
        <v/>
      </c>
    </row>
    <row r="1482" spans="1:32" x14ac:dyDescent="0.25">
      <c r="A1482" t="str">
        <f>+IF($C1482="","",IF(CDR!I1483="","",TEXT(CDR!I1483,"00000000000000")))</f>
        <v/>
      </c>
      <c r="B1482" t="str">
        <f t="shared" si="184"/>
        <v/>
      </c>
      <c r="C1482" t="str">
        <f>+IF(CDR!F1483="","",SUBSTITUTE(CDR!F1483,"CHAR (10)"," "))</f>
        <v/>
      </c>
      <c r="D1482" t="str">
        <f>+IF(CDR!F1483="","",SUBSTITUTE(CDR!F1483,"CHAR (10)"," "))</f>
        <v/>
      </c>
      <c r="E1482" t="str">
        <f t="shared" si="185"/>
        <v/>
      </c>
      <c r="F1482" t="str">
        <f>+IF($C1482="","",IF(CDR!G1483="BIO","Oui","Non"))</f>
        <v/>
      </c>
      <c r="G1482" t="str">
        <f>+IF($C1482="","",IF(CDR!D1483="DOMEDIA","MDD",IF(CDR!D1483="APTA","MDD",IF(CDR!D1483="TOP BUDGET","Premier Prix","MN"))))</f>
        <v/>
      </c>
      <c r="H1482" t="str">
        <f>+IF($C1482="","",CDR!D1483)</f>
        <v/>
      </c>
      <c r="K1482" t="str">
        <f>+IF($C1482="","",CDR!$E$2)</f>
        <v/>
      </c>
      <c r="L1482" t="str">
        <f>+IF($C1482="","",CDR!$G$2)</f>
        <v/>
      </c>
      <c r="M1482" t="str">
        <f>+IF($C1482="","",CDR!AN1483)</f>
        <v/>
      </c>
      <c r="N1482" t="str">
        <f>+IF($C1482="","",CDR!AO1483)</f>
        <v/>
      </c>
      <c r="P1482" t="str">
        <f t="shared" si="186"/>
        <v/>
      </c>
      <c r="Q1482" t="str">
        <f>+IF($C1482="","",CDR!A1483)</f>
        <v/>
      </c>
      <c r="S1482" t="str">
        <f t="shared" si="187"/>
        <v/>
      </c>
      <c r="T1482" t="str">
        <f t="shared" si="188"/>
        <v/>
      </c>
      <c r="U1482" t="str">
        <f t="shared" si="189"/>
        <v/>
      </c>
      <c r="V1482" t="str">
        <f>+IF(C1482="","",IF(CDR!L1483="VRAC","Composant sans Colisage","Homogène"))</f>
        <v/>
      </c>
      <c r="W1482" t="str">
        <f>+IF(C1482="","",IF(CDR!L1483="VRAC","EACH",IF(CDR!L1483="COLIS","COLIS (CARTON FARDEAU DISPLAY)","PALETTE - BOX")))</f>
        <v/>
      </c>
      <c r="X1482" t="str">
        <f>+IF($C1482="","",IF(CDR!L1483="PALETTE",CDR!M1483,""))</f>
        <v/>
      </c>
      <c r="Z1482" t="str">
        <f>+IF($C1482="","",IF(CDR!N1483="PALETTE","",CDR!M1483))</f>
        <v/>
      </c>
      <c r="AC1482" t="str">
        <f t="shared" si="190"/>
        <v/>
      </c>
      <c r="AD1482" t="str">
        <f>+IF($C1482="","",CDR!$J$2)</f>
        <v/>
      </c>
      <c r="AE1482" t="str">
        <f>+IF(C1482="","",CDR!J1480)</f>
        <v/>
      </c>
      <c r="AF1482" t="str">
        <f t="shared" si="191"/>
        <v/>
      </c>
    </row>
    <row r="1483" spans="1:32" x14ac:dyDescent="0.25">
      <c r="A1483" t="str">
        <f>+IF($C1483="","",IF(CDR!I1484="","",TEXT(CDR!I1484,"00000000000000")))</f>
        <v/>
      </c>
      <c r="B1483" t="str">
        <f t="shared" si="184"/>
        <v/>
      </c>
      <c r="C1483" t="str">
        <f>+IF(CDR!F1484="","",SUBSTITUTE(CDR!F1484,"CHAR (10)"," "))</f>
        <v/>
      </c>
      <c r="D1483" t="str">
        <f>+IF(CDR!F1484="","",SUBSTITUTE(CDR!F1484,"CHAR (10)"," "))</f>
        <v/>
      </c>
      <c r="E1483" t="str">
        <f t="shared" si="185"/>
        <v/>
      </c>
      <c r="F1483" t="str">
        <f>+IF($C1483="","",IF(CDR!G1484="BIO","Oui","Non"))</f>
        <v/>
      </c>
      <c r="G1483" t="str">
        <f>+IF($C1483="","",IF(CDR!D1484="DOMEDIA","MDD",IF(CDR!D1484="APTA","MDD",IF(CDR!D1484="TOP BUDGET","Premier Prix","MN"))))</f>
        <v/>
      </c>
      <c r="H1483" t="str">
        <f>+IF($C1483="","",CDR!D1484)</f>
        <v/>
      </c>
      <c r="K1483" t="str">
        <f>+IF($C1483="","",CDR!$E$2)</f>
        <v/>
      </c>
      <c r="L1483" t="str">
        <f>+IF($C1483="","",CDR!$G$2)</f>
        <v/>
      </c>
      <c r="M1483" t="str">
        <f>+IF($C1483="","",CDR!AN1484)</f>
        <v/>
      </c>
      <c r="N1483" t="str">
        <f>+IF($C1483="","",CDR!AO1484)</f>
        <v/>
      </c>
      <c r="P1483" t="str">
        <f t="shared" si="186"/>
        <v/>
      </c>
      <c r="Q1483" t="str">
        <f>+IF($C1483="","",CDR!A1484)</f>
        <v/>
      </c>
      <c r="S1483" t="str">
        <f t="shared" si="187"/>
        <v/>
      </c>
      <c r="T1483" t="str">
        <f t="shared" si="188"/>
        <v/>
      </c>
      <c r="U1483" t="str">
        <f t="shared" si="189"/>
        <v/>
      </c>
      <c r="V1483" t="str">
        <f>+IF(C1483="","",IF(CDR!L1484="VRAC","Composant sans Colisage","Homogène"))</f>
        <v/>
      </c>
      <c r="W1483" t="str">
        <f>+IF(C1483="","",IF(CDR!L1484="VRAC","EACH",IF(CDR!L1484="COLIS","COLIS (CARTON FARDEAU DISPLAY)","PALETTE - BOX")))</f>
        <v/>
      </c>
      <c r="X1483" t="str">
        <f>+IF($C1483="","",IF(CDR!L1484="PALETTE",CDR!M1484,""))</f>
        <v/>
      </c>
      <c r="Z1483" t="str">
        <f>+IF($C1483="","",IF(CDR!N1484="PALETTE","",CDR!M1484))</f>
        <v/>
      </c>
      <c r="AC1483" t="str">
        <f t="shared" si="190"/>
        <v/>
      </c>
      <c r="AD1483" t="str">
        <f>+IF($C1483="","",CDR!$J$2)</f>
        <v/>
      </c>
      <c r="AE1483" t="str">
        <f>+IF(C1483="","",CDR!J1481)</f>
        <v/>
      </c>
      <c r="AF1483" t="str">
        <f t="shared" si="191"/>
        <v/>
      </c>
    </row>
    <row r="1484" spans="1:32" x14ac:dyDescent="0.25">
      <c r="A1484" t="str">
        <f>+IF($C1484="","",IF(CDR!I1485="","",TEXT(CDR!I1485,"00000000000000")))</f>
        <v/>
      </c>
      <c r="B1484" t="str">
        <f t="shared" si="184"/>
        <v/>
      </c>
      <c r="C1484" t="str">
        <f>+IF(CDR!F1485="","",SUBSTITUTE(CDR!F1485,"CHAR (10)"," "))</f>
        <v/>
      </c>
      <c r="D1484" t="str">
        <f>+IF(CDR!F1485="","",SUBSTITUTE(CDR!F1485,"CHAR (10)"," "))</f>
        <v/>
      </c>
      <c r="E1484" t="str">
        <f t="shared" si="185"/>
        <v/>
      </c>
      <c r="F1484" t="str">
        <f>+IF($C1484="","",IF(CDR!G1485="BIO","Oui","Non"))</f>
        <v/>
      </c>
      <c r="G1484" t="str">
        <f>+IF($C1484="","",IF(CDR!D1485="DOMEDIA","MDD",IF(CDR!D1485="APTA","MDD",IF(CDR!D1485="TOP BUDGET","Premier Prix","MN"))))</f>
        <v/>
      </c>
      <c r="H1484" t="str">
        <f>+IF($C1484="","",CDR!D1485)</f>
        <v/>
      </c>
      <c r="K1484" t="str">
        <f>+IF($C1484="","",CDR!$E$2)</f>
        <v/>
      </c>
      <c r="L1484" t="str">
        <f>+IF($C1484="","",CDR!$G$2)</f>
        <v/>
      </c>
      <c r="M1484" t="str">
        <f>+IF($C1484="","",CDR!AN1485)</f>
        <v/>
      </c>
      <c r="N1484" t="str">
        <f>+IF($C1484="","",CDR!AO1485)</f>
        <v/>
      </c>
      <c r="P1484" t="str">
        <f t="shared" si="186"/>
        <v/>
      </c>
      <c r="Q1484" t="str">
        <f>+IF($C1484="","",CDR!A1485)</f>
        <v/>
      </c>
      <c r="S1484" t="str">
        <f t="shared" si="187"/>
        <v/>
      </c>
      <c r="T1484" t="str">
        <f t="shared" si="188"/>
        <v/>
      </c>
      <c r="U1484" t="str">
        <f t="shared" si="189"/>
        <v/>
      </c>
      <c r="V1484" t="str">
        <f>+IF(C1484="","",IF(CDR!L1485="VRAC","Composant sans Colisage","Homogène"))</f>
        <v/>
      </c>
      <c r="W1484" t="str">
        <f>+IF(C1484="","",IF(CDR!L1485="VRAC","EACH",IF(CDR!L1485="COLIS","COLIS (CARTON FARDEAU DISPLAY)","PALETTE - BOX")))</f>
        <v/>
      </c>
      <c r="X1484" t="str">
        <f>+IF($C1484="","",IF(CDR!L1485="PALETTE",CDR!M1485,""))</f>
        <v/>
      </c>
      <c r="Z1484" t="str">
        <f>+IF($C1484="","",IF(CDR!N1485="PALETTE","",CDR!M1485))</f>
        <v/>
      </c>
      <c r="AC1484" t="str">
        <f t="shared" si="190"/>
        <v/>
      </c>
      <c r="AD1484" t="str">
        <f>+IF($C1484="","",CDR!$J$2)</f>
        <v/>
      </c>
      <c r="AE1484" t="str">
        <f>+IF(C1484="","",CDR!J1482)</f>
        <v/>
      </c>
      <c r="AF1484" t="str">
        <f t="shared" si="191"/>
        <v/>
      </c>
    </row>
    <row r="1485" spans="1:32" x14ac:dyDescent="0.25">
      <c r="A1485" t="str">
        <f>+IF($C1485="","",IF(CDR!I1486="","",TEXT(CDR!I1486,"00000000000000")))</f>
        <v/>
      </c>
      <c r="B1485" t="str">
        <f t="shared" si="184"/>
        <v/>
      </c>
      <c r="C1485" t="str">
        <f>+IF(CDR!F1486="","",SUBSTITUTE(CDR!F1486,"CHAR (10)"," "))</f>
        <v/>
      </c>
      <c r="D1485" t="str">
        <f>+IF(CDR!F1486="","",SUBSTITUTE(CDR!F1486,"CHAR (10)"," "))</f>
        <v/>
      </c>
      <c r="E1485" t="str">
        <f t="shared" si="185"/>
        <v/>
      </c>
      <c r="F1485" t="str">
        <f>+IF($C1485="","",IF(CDR!G1486="BIO","Oui","Non"))</f>
        <v/>
      </c>
      <c r="G1485" t="str">
        <f>+IF($C1485="","",IF(CDR!D1486="DOMEDIA","MDD",IF(CDR!D1486="APTA","MDD",IF(CDR!D1486="TOP BUDGET","Premier Prix","MN"))))</f>
        <v/>
      </c>
      <c r="H1485" t="str">
        <f>+IF($C1485="","",CDR!D1486)</f>
        <v/>
      </c>
      <c r="K1485" t="str">
        <f>+IF($C1485="","",CDR!$E$2)</f>
        <v/>
      </c>
      <c r="L1485" t="str">
        <f>+IF($C1485="","",CDR!$G$2)</f>
        <v/>
      </c>
      <c r="M1485" t="str">
        <f>+IF($C1485="","",CDR!AN1486)</f>
        <v/>
      </c>
      <c r="N1485" t="str">
        <f>+IF($C1485="","",CDR!AO1486)</f>
        <v/>
      </c>
      <c r="P1485" t="str">
        <f t="shared" si="186"/>
        <v/>
      </c>
      <c r="Q1485" t="str">
        <f>+IF($C1485="","",CDR!A1486)</f>
        <v/>
      </c>
      <c r="S1485" t="str">
        <f t="shared" si="187"/>
        <v/>
      </c>
      <c r="T1485" t="str">
        <f t="shared" si="188"/>
        <v/>
      </c>
      <c r="U1485" t="str">
        <f t="shared" si="189"/>
        <v/>
      </c>
      <c r="V1485" t="str">
        <f>+IF(C1485="","",IF(CDR!L1486="VRAC","Composant sans Colisage","Homogène"))</f>
        <v/>
      </c>
      <c r="W1485" t="str">
        <f>+IF(C1485="","",IF(CDR!L1486="VRAC","EACH",IF(CDR!L1486="COLIS","COLIS (CARTON FARDEAU DISPLAY)","PALETTE - BOX")))</f>
        <v/>
      </c>
      <c r="X1485" t="str">
        <f>+IF($C1485="","",IF(CDR!L1486="PALETTE",CDR!M1486,""))</f>
        <v/>
      </c>
      <c r="Z1485" t="str">
        <f>+IF($C1485="","",IF(CDR!N1486="PALETTE","",CDR!M1486))</f>
        <v/>
      </c>
      <c r="AC1485" t="str">
        <f t="shared" si="190"/>
        <v/>
      </c>
      <c r="AD1485" t="str">
        <f>+IF($C1485="","",CDR!$J$2)</f>
        <v/>
      </c>
      <c r="AE1485" t="str">
        <f>+IF(C1485="","",CDR!J1483)</f>
        <v/>
      </c>
      <c r="AF1485" t="str">
        <f t="shared" si="191"/>
        <v/>
      </c>
    </row>
    <row r="1486" spans="1:32" x14ac:dyDescent="0.25">
      <c r="A1486" t="str">
        <f>+IF($C1486="","",IF(CDR!I1487="","",TEXT(CDR!I1487,"00000000000000")))</f>
        <v/>
      </c>
      <c r="B1486" t="str">
        <f t="shared" si="184"/>
        <v/>
      </c>
      <c r="C1486" t="str">
        <f>+IF(CDR!F1487="","",SUBSTITUTE(CDR!F1487,"CHAR (10)"," "))</f>
        <v/>
      </c>
      <c r="D1486" t="str">
        <f>+IF(CDR!F1487="","",SUBSTITUTE(CDR!F1487,"CHAR (10)"," "))</f>
        <v/>
      </c>
      <c r="E1486" t="str">
        <f t="shared" si="185"/>
        <v/>
      </c>
      <c r="F1486" t="str">
        <f>+IF($C1486="","",IF(CDR!G1487="BIO","Oui","Non"))</f>
        <v/>
      </c>
      <c r="G1486" t="str">
        <f>+IF($C1486="","",IF(CDR!D1487="DOMEDIA","MDD",IF(CDR!D1487="APTA","MDD",IF(CDR!D1487="TOP BUDGET","Premier Prix","MN"))))</f>
        <v/>
      </c>
      <c r="H1486" t="str">
        <f>+IF($C1486="","",CDR!D1487)</f>
        <v/>
      </c>
      <c r="K1486" t="str">
        <f>+IF($C1486="","",CDR!$E$2)</f>
        <v/>
      </c>
      <c r="L1486" t="str">
        <f>+IF($C1486="","",CDR!$G$2)</f>
        <v/>
      </c>
      <c r="M1486" t="str">
        <f>+IF($C1486="","",CDR!AN1487)</f>
        <v/>
      </c>
      <c r="N1486" t="str">
        <f>+IF($C1486="","",CDR!AO1487)</f>
        <v/>
      </c>
      <c r="P1486" t="str">
        <f t="shared" si="186"/>
        <v/>
      </c>
      <c r="Q1486" t="str">
        <f>+IF($C1486="","",CDR!A1487)</f>
        <v/>
      </c>
      <c r="S1486" t="str">
        <f t="shared" si="187"/>
        <v/>
      </c>
      <c r="T1486" t="str">
        <f t="shared" si="188"/>
        <v/>
      </c>
      <c r="U1486" t="str">
        <f t="shared" si="189"/>
        <v/>
      </c>
      <c r="V1486" t="str">
        <f>+IF(C1486="","",IF(CDR!L1487="VRAC","Composant sans Colisage","Homogène"))</f>
        <v/>
      </c>
      <c r="W1486" t="str">
        <f>+IF(C1486="","",IF(CDR!L1487="VRAC","EACH",IF(CDR!L1487="COLIS","COLIS (CARTON FARDEAU DISPLAY)","PALETTE - BOX")))</f>
        <v/>
      </c>
      <c r="X1486" t="str">
        <f>+IF($C1486="","",IF(CDR!L1487="PALETTE",CDR!M1487,""))</f>
        <v/>
      </c>
      <c r="Z1486" t="str">
        <f>+IF($C1486="","",IF(CDR!N1487="PALETTE","",CDR!M1487))</f>
        <v/>
      </c>
      <c r="AC1486" t="str">
        <f t="shared" si="190"/>
        <v/>
      </c>
      <c r="AD1486" t="str">
        <f>+IF($C1486="","",CDR!$J$2)</f>
        <v/>
      </c>
      <c r="AE1486" t="str">
        <f>+IF(C1486="","",CDR!J1484)</f>
        <v/>
      </c>
      <c r="AF1486" t="str">
        <f t="shared" si="191"/>
        <v/>
      </c>
    </row>
    <row r="1487" spans="1:32" x14ac:dyDescent="0.25">
      <c r="A1487" t="str">
        <f>+IF($C1487="","",IF(CDR!I1488="","",TEXT(CDR!I1488,"00000000000000")))</f>
        <v/>
      </c>
      <c r="B1487" t="str">
        <f t="shared" si="184"/>
        <v/>
      </c>
      <c r="C1487" t="str">
        <f>+IF(CDR!F1488="","",SUBSTITUTE(CDR!F1488,"CHAR (10)"," "))</f>
        <v/>
      </c>
      <c r="D1487" t="str">
        <f>+IF(CDR!F1488="","",SUBSTITUTE(CDR!F1488,"CHAR (10)"," "))</f>
        <v/>
      </c>
      <c r="E1487" t="str">
        <f t="shared" si="185"/>
        <v/>
      </c>
      <c r="F1487" t="str">
        <f>+IF($C1487="","",IF(CDR!G1488="BIO","Oui","Non"))</f>
        <v/>
      </c>
      <c r="G1487" t="str">
        <f>+IF($C1487="","",IF(CDR!D1488="DOMEDIA","MDD",IF(CDR!D1488="APTA","MDD",IF(CDR!D1488="TOP BUDGET","Premier Prix","MN"))))</f>
        <v/>
      </c>
      <c r="H1487" t="str">
        <f>+IF($C1487="","",CDR!D1488)</f>
        <v/>
      </c>
      <c r="K1487" t="str">
        <f>+IF($C1487="","",CDR!$E$2)</f>
        <v/>
      </c>
      <c r="L1487" t="str">
        <f>+IF($C1487="","",CDR!$G$2)</f>
        <v/>
      </c>
      <c r="M1487" t="str">
        <f>+IF($C1487="","",CDR!AN1488)</f>
        <v/>
      </c>
      <c r="N1487" t="str">
        <f>+IF($C1487="","",CDR!AO1488)</f>
        <v/>
      </c>
      <c r="P1487" t="str">
        <f t="shared" si="186"/>
        <v/>
      </c>
      <c r="Q1487" t="str">
        <f>+IF($C1487="","",CDR!A1488)</f>
        <v/>
      </c>
      <c r="S1487" t="str">
        <f t="shared" si="187"/>
        <v/>
      </c>
      <c r="T1487" t="str">
        <f t="shared" si="188"/>
        <v/>
      </c>
      <c r="U1487" t="str">
        <f t="shared" si="189"/>
        <v/>
      </c>
      <c r="V1487" t="str">
        <f>+IF(C1487="","",IF(CDR!L1488="VRAC","Composant sans Colisage","Homogène"))</f>
        <v/>
      </c>
      <c r="W1487" t="str">
        <f>+IF(C1487="","",IF(CDR!L1488="VRAC","EACH",IF(CDR!L1488="COLIS","COLIS (CARTON FARDEAU DISPLAY)","PALETTE - BOX")))</f>
        <v/>
      </c>
      <c r="X1487" t="str">
        <f>+IF($C1487="","",IF(CDR!L1488="PALETTE",CDR!M1488,""))</f>
        <v/>
      </c>
      <c r="Z1487" t="str">
        <f>+IF($C1487="","",IF(CDR!N1488="PALETTE","",CDR!M1488))</f>
        <v/>
      </c>
      <c r="AC1487" t="str">
        <f t="shared" si="190"/>
        <v/>
      </c>
      <c r="AD1487" t="str">
        <f>+IF($C1487="","",CDR!$J$2)</f>
        <v/>
      </c>
      <c r="AE1487" t="str">
        <f>+IF(C1487="","",CDR!J1485)</f>
        <v/>
      </c>
      <c r="AF1487" t="str">
        <f t="shared" si="191"/>
        <v/>
      </c>
    </row>
    <row r="1488" spans="1:32" x14ac:dyDescent="0.25">
      <c r="A1488" t="str">
        <f>+IF($C1488="","",IF(CDR!I1489="","",TEXT(CDR!I1489,"00000000000000")))</f>
        <v/>
      </c>
      <c r="B1488" t="str">
        <f t="shared" si="184"/>
        <v/>
      </c>
      <c r="C1488" t="str">
        <f>+IF(CDR!F1489="","",SUBSTITUTE(CDR!F1489,"CHAR (10)"," "))</f>
        <v/>
      </c>
      <c r="D1488" t="str">
        <f>+IF(CDR!F1489="","",SUBSTITUTE(CDR!F1489,"CHAR (10)"," "))</f>
        <v/>
      </c>
      <c r="E1488" t="str">
        <f t="shared" si="185"/>
        <v/>
      </c>
      <c r="F1488" t="str">
        <f>+IF($C1488="","",IF(CDR!G1489="BIO","Oui","Non"))</f>
        <v/>
      </c>
      <c r="G1488" t="str">
        <f>+IF($C1488="","",IF(CDR!D1489="DOMEDIA","MDD",IF(CDR!D1489="APTA","MDD",IF(CDR!D1489="TOP BUDGET","Premier Prix","MN"))))</f>
        <v/>
      </c>
      <c r="H1488" t="str">
        <f>+IF($C1488="","",CDR!D1489)</f>
        <v/>
      </c>
      <c r="K1488" t="str">
        <f>+IF($C1488="","",CDR!$E$2)</f>
        <v/>
      </c>
      <c r="L1488" t="str">
        <f>+IF($C1488="","",CDR!$G$2)</f>
        <v/>
      </c>
      <c r="M1488" t="str">
        <f>+IF($C1488="","",CDR!AN1489)</f>
        <v/>
      </c>
      <c r="N1488" t="str">
        <f>+IF($C1488="","",CDR!AO1489)</f>
        <v/>
      </c>
      <c r="P1488" t="str">
        <f t="shared" si="186"/>
        <v/>
      </c>
      <c r="Q1488" t="str">
        <f>+IF($C1488="","",CDR!A1489)</f>
        <v/>
      </c>
      <c r="S1488" t="str">
        <f t="shared" si="187"/>
        <v/>
      </c>
      <c r="T1488" t="str">
        <f t="shared" si="188"/>
        <v/>
      </c>
      <c r="U1488" t="str">
        <f t="shared" si="189"/>
        <v/>
      </c>
      <c r="V1488" t="str">
        <f>+IF(C1488="","",IF(CDR!L1489="VRAC","Composant sans Colisage","Homogène"))</f>
        <v/>
      </c>
      <c r="W1488" t="str">
        <f>+IF(C1488="","",IF(CDR!L1489="VRAC","EACH",IF(CDR!L1489="COLIS","COLIS (CARTON FARDEAU DISPLAY)","PALETTE - BOX")))</f>
        <v/>
      </c>
      <c r="X1488" t="str">
        <f>+IF($C1488="","",IF(CDR!L1489="PALETTE",CDR!M1489,""))</f>
        <v/>
      </c>
      <c r="Z1488" t="str">
        <f>+IF($C1488="","",IF(CDR!N1489="PALETTE","",CDR!M1489))</f>
        <v/>
      </c>
      <c r="AC1488" t="str">
        <f t="shared" si="190"/>
        <v/>
      </c>
      <c r="AD1488" t="str">
        <f>+IF($C1488="","",CDR!$J$2)</f>
        <v/>
      </c>
      <c r="AE1488" t="str">
        <f>+IF(C1488="","",CDR!J1486)</f>
        <v/>
      </c>
      <c r="AF1488" t="str">
        <f t="shared" si="191"/>
        <v/>
      </c>
    </row>
    <row r="1489" spans="1:32" x14ac:dyDescent="0.25">
      <c r="A1489" t="str">
        <f>+IF($C1489="","",IF(CDR!I1490="","",TEXT(CDR!I1490,"00000000000000")))</f>
        <v/>
      </c>
      <c r="B1489" t="str">
        <f t="shared" si="184"/>
        <v/>
      </c>
      <c r="C1489" t="str">
        <f>+IF(CDR!F1490="","",SUBSTITUTE(CDR!F1490,"CHAR (10)"," "))</f>
        <v/>
      </c>
      <c r="D1489" t="str">
        <f>+IF(CDR!F1490="","",SUBSTITUTE(CDR!F1490,"CHAR (10)"," "))</f>
        <v/>
      </c>
      <c r="E1489" t="str">
        <f t="shared" si="185"/>
        <v/>
      </c>
      <c r="F1489" t="str">
        <f>+IF($C1489="","",IF(CDR!G1490="BIO","Oui","Non"))</f>
        <v/>
      </c>
      <c r="G1489" t="str">
        <f>+IF($C1489="","",IF(CDR!D1490="DOMEDIA","MDD",IF(CDR!D1490="APTA","MDD",IF(CDR!D1490="TOP BUDGET","Premier Prix","MN"))))</f>
        <v/>
      </c>
      <c r="H1489" t="str">
        <f>+IF($C1489="","",CDR!D1490)</f>
        <v/>
      </c>
      <c r="K1489" t="str">
        <f>+IF($C1489="","",CDR!$E$2)</f>
        <v/>
      </c>
      <c r="L1489" t="str">
        <f>+IF($C1489="","",CDR!$G$2)</f>
        <v/>
      </c>
      <c r="M1489" t="str">
        <f>+IF($C1489="","",CDR!AN1490)</f>
        <v/>
      </c>
      <c r="N1489" t="str">
        <f>+IF($C1489="","",CDR!AO1490)</f>
        <v/>
      </c>
      <c r="P1489" t="str">
        <f t="shared" si="186"/>
        <v/>
      </c>
      <c r="Q1489" t="str">
        <f>+IF($C1489="","",CDR!A1490)</f>
        <v/>
      </c>
      <c r="S1489" t="str">
        <f t="shared" si="187"/>
        <v/>
      </c>
      <c r="T1489" t="str">
        <f t="shared" si="188"/>
        <v/>
      </c>
      <c r="U1489" t="str">
        <f t="shared" si="189"/>
        <v/>
      </c>
      <c r="V1489" t="str">
        <f>+IF(C1489="","",IF(CDR!L1490="VRAC","Composant sans Colisage","Homogène"))</f>
        <v/>
      </c>
      <c r="W1489" t="str">
        <f>+IF(C1489="","",IF(CDR!L1490="VRAC","EACH",IF(CDR!L1490="COLIS","COLIS (CARTON FARDEAU DISPLAY)","PALETTE - BOX")))</f>
        <v/>
      </c>
      <c r="X1489" t="str">
        <f>+IF($C1489="","",IF(CDR!L1490="PALETTE",CDR!M1490,""))</f>
        <v/>
      </c>
      <c r="Z1489" t="str">
        <f>+IF($C1489="","",IF(CDR!N1490="PALETTE","",CDR!M1490))</f>
        <v/>
      </c>
      <c r="AC1489" t="str">
        <f t="shared" si="190"/>
        <v/>
      </c>
      <c r="AD1489" t="str">
        <f>+IF($C1489="","",CDR!$J$2)</f>
        <v/>
      </c>
      <c r="AE1489" t="str">
        <f>+IF(C1489="","",CDR!J1487)</f>
        <v/>
      </c>
      <c r="AF1489" t="str">
        <f t="shared" si="191"/>
        <v/>
      </c>
    </row>
    <row r="1490" spans="1:32" x14ac:dyDescent="0.25">
      <c r="A1490" t="str">
        <f>+IF($C1490="","",IF(CDR!I1491="","",TEXT(CDR!I1491,"00000000000000")))</f>
        <v/>
      </c>
      <c r="B1490" t="str">
        <f t="shared" si="184"/>
        <v/>
      </c>
      <c r="C1490" t="str">
        <f>+IF(CDR!F1491="","",SUBSTITUTE(CDR!F1491,"CHAR (10)"," "))</f>
        <v/>
      </c>
      <c r="D1490" t="str">
        <f>+IF(CDR!F1491="","",SUBSTITUTE(CDR!F1491,"CHAR (10)"," "))</f>
        <v/>
      </c>
      <c r="E1490" t="str">
        <f t="shared" si="185"/>
        <v/>
      </c>
      <c r="F1490" t="str">
        <f>+IF($C1490="","",IF(CDR!G1491="BIO","Oui","Non"))</f>
        <v/>
      </c>
      <c r="G1490" t="str">
        <f>+IF($C1490="","",IF(CDR!D1491="DOMEDIA","MDD",IF(CDR!D1491="APTA","MDD",IF(CDR!D1491="TOP BUDGET","Premier Prix","MN"))))</f>
        <v/>
      </c>
      <c r="H1490" t="str">
        <f>+IF($C1490="","",CDR!D1491)</f>
        <v/>
      </c>
      <c r="K1490" t="str">
        <f>+IF($C1490="","",CDR!$E$2)</f>
        <v/>
      </c>
      <c r="L1490" t="str">
        <f>+IF($C1490="","",CDR!$G$2)</f>
        <v/>
      </c>
      <c r="M1490" t="str">
        <f>+IF($C1490="","",CDR!AN1491)</f>
        <v/>
      </c>
      <c r="N1490" t="str">
        <f>+IF($C1490="","",CDR!AO1491)</f>
        <v/>
      </c>
      <c r="P1490" t="str">
        <f t="shared" si="186"/>
        <v/>
      </c>
      <c r="Q1490" t="str">
        <f>+IF($C1490="","",CDR!A1491)</f>
        <v/>
      </c>
      <c r="S1490" t="str">
        <f t="shared" si="187"/>
        <v/>
      </c>
      <c r="T1490" t="str">
        <f t="shared" si="188"/>
        <v/>
      </c>
      <c r="U1490" t="str">
        <f t="shared" si="189"/>
        <v/>
      </c>
      <c r="V1490" t="str">
        <f>+IF(C1490="","",IF(CDR!L1491="VRAC","Composant sans Colisage","Homogène"))</f>
        <v/>
      </c>
      <c r="W1490" t="str">
        <f>+IF(C1490="","",IF(CDR!L1491="VRAC","EACH",IF(CDR!L1491="COLIS","COLIS (CARTON FARDEAU DISPLAY)","PALETTE - BOX")))</f>
        <v/>
      </c>
      <c r="X1490" t="str">
        <f>+IF($C1490="","",IF(CDR!L1491="PALETTE",CDR!M1491,""))</f>
        <v/>
      </c>
      <c r="Z1490" t="str">
        <f>+IF($C1490="","",IF(CDR!N1491="PALETTE","",CDR!M1491))</f>
        <v/>
      </c>
      <c r="AC1490" t="str">
        <f t="shared" si="190"/>
        <v/>
      </c>
      <c r="AD1490" t="str">
        <f>+IF($C1490="","",CDR!$J$2)</f>
        <v/>
      </c>
      <c r="AE1490" t="str">
        <f>+IF(C1490="","",CDR!J1488)</f>
        <v/>
      </c>
      <c r="AF1490" t="str">
        <f t="shared" si="191"/>
        <v/>
      </c>
    </row>
    <row r="1491" spans="1:32" x14ac:dyDescent="0.25">
      <c r="A1491" t="str">
        <f>+IF($C1491="","",IF(CDR!I1492="","",TEXT(CDR!I1492,"00000000000000")))</f>
        <v/>
      </c>
      <c r="B1491" t="str">
        <f t="shared" si="184"/>
        <v/>
      </c>
      <c r="C1491" t="str">
        <f>+IF(CDR!F1492="","",SUBSTITUTE(CDR!F1492,"CHAR (10)"," "))</f>
        <v/>
      </c>
      <c r="D1491" t="str">
        <f>+IF(CDR!F1492="","",SUBSTITUTE(CDR!F1492,"CHAR (10)"," "))</f>
        <v/>
      </c>
      <c r="E1491" t="str">
        <f t="shared" si="185"/>
        <v/>
      </c>
      <c r="F1491" t="str">
        <f>+IF($C1491="","",IF(CDR!G1492="BIO","Oui","Non"))</f>
        <v/>
      </c>
      <c r="G1491" t="str">
        <f>+IF($C1491="","",IF(CDR!D1492="DOMEDIA","MDD",IF(CDR!D1492="APTA","MDD",IF(CDR!D1492="TOP BUDGET","Premier Prix","MN"))))</f>
        <v/>
      </c>
      <c r="H1491" t="str">
        <f>+IF($C1491="","",CDR!D1492)</f>
        <v/>
      </c>
      <c r="K1491" t="str">
        <f>+IF($C1491="","",CDR!$E$2)</f>
        <v/>
      </c>
      <c r="L1491" t="str">
        <f>+IF($C1491="","",CDR!$G$2)</f>
        <v/>
      </c>
      <c r="M1491" t="str">
        <f>+IF($C1491="","",CDR!AN1492)</f>
        <v/>
      </c>
      <c r="N1491" t="str">
        <f>+IF($C1491="","",CDR!AO1492)</f>
        <v/>
      </c>
      <c r="P1491" t="str">
        <f t="shared" si="186"/>
        <v/>
      </c>
      <c r="Q1491" t="str">
        <f>+IF($C1491="","",CDR!A1492)</f>
        <v/>
      </c>
      <c r="S1491" t="str">
        <f t="shared" si="187"/>
        <v/>
      </c>
      <c r="T1491" t="str">
        <f t="shared" si="188"/>
        <v/>
      </c>
      <c r="U1491" t="str">
        <f t="shared" si="189"/>
        <v/>
      </c>
      <c r="V1491" t="str">
        <f>+IF(C1491="","",IF(CDR!L1492="VRAC","Composant sans Colisage","Homogène"))</f>
        <v/>
      </c>
      <c r="W1491" t="str">
        <f>+IF(C1491="","",IF(CDR!L1492="VRAC","EACH",IF(CDR!L1492="COLIS","COLIS (CARTON FARDEAU DISPLAY)","PALETTE - BOX")))</f>
        <v/>
      </c>
      <c r="X1491" t="str">
        <f>+IF($C1491="","",IF(CDR!L1492="PALETTE",CDR!M1492,""))</f>
        <v/>
      </c>
      <c r="Z1491" t="str">
        <f>+IF($C1491="","",IF(CDR!N1492="PALETTE","",CDR!M1492))</f>
        <v/>
      </c>
      <c r="AC1491" t="str">
        <f t="shared" si="190"/>
        <v/>
      </c>
      <c r="AD1491" t="str">
        <f>+IF($C1491="","",CDR!$J$2)</f>
        <v/>
      </c>
      <c r="AE1491" t="str">
        <f>+IF(C1491="","",CDR!J1489)</f>
        <v/>
      </c>
      <c r="AF1491" t="str">
        <f t="shared" si="191"/>
        <v/>
      </c>
    </row>
    <row r="1492" spans="1:32" x14ac:dyDescent="0.25">
      <c r="A1492" t="str">
        <f>+IF($C1492="","",IF(CDR!I1493="","",TEXT(CDR!I1493,"00000000000000")))</f>
        <v/>
      </c>
      <c r="B1492" t="str">
        <f t="shared" si="184"/>
        <v/>
      </c>
      <c r="C1492" t="str">
        <f>+IF(CDR!F1493="","",SUBSTITUTE(CDR!F1493,"CHAR (10)"," "))</f>
        <v/>
      </c>
      <c r="D1492" t="str">
        <f>+IF(CDR!F1493="","",SUBSTITUTE(CDR!F1493,"CHAR (10)"," "))</f>
        <v/>
      </c>
      <c r="E1492" t="str">
        <f t="shared" si="185"/>
        <v/>
      </c>
      <c r="F1492" t="str">
        <f>+IF($C1492="","",IF(CDR!G1493="BIO","Oui","Non"))</f>
        <v/>
      </c>
      <c r="G1492" t="str">
        <f>+IF($C1492="","",IF(CDR!D1493="DOMEDIA","MDD",IF(CDR!D1493="APTA","MDD",IF(CDR!D1493="TOP BUDGET","Premier Prix","MN"))))</f>
        <v/>
      </c>
      <c r="H1492" t="str">
        <f>+IF($C1492="","",CDR!D1493)</f>
        <v/>
      </c>
      <c r="K1492" t="str">
        <f>+IF($C1492="","",CDR!$E$2)</f>
        <v/>
      </c>
      <c r="L1492" t="str">
        <f>+IF($C1492="","",CDR!$G$2)</f>
        <v/>
      </c>
      <c r="M1492" t="str">
        <f>+IF($C1492="","",CDR!AN1493)</f>
        <v/>
      </c>
      <c r="N1492" t="str">
        <f>+IF($C1492="","",CDR!AO1493)</f>
        <v/>
      </c>
      <c r="P1492" t="str">
        <f t="shared" si="186"/>
        <v/>
      </c>
      <c r="Q1492" t="str">
        <f>+IF($C1492="","",CDR!A1493)</f>
        <v/>
      </c>
      <c r="S1492" t="str">
        <f t="shared" si="187"/>
        <v/>
      </c>
      <c r="T1492" t="str">
        <f t="shared" si="188"/>
        <v/>
      </c>
      <c r="U1492" t="str">
        <f t="shared" si="189"/>
        <v/>
      </c>
      <c r="V1492" t="str">
        <f>+IF(C1492="","",IF(CDR!L1493="VRAC","Composant sans Colisage","Homogène"))</f>
        <v/>
      </c>
      <c r="W1492" t="str">
        <f>+IF(C1492="","",IF(CDR!L1493="VRAC","EACH",IF(CDR!L1493="COLIS","COLIS (CARTON FARDEAU DISPLAY)","PALETTE - BOX")))</f>
        <v/>
      </c>
      <c r="X1492" t="str">
        <f>+IF($C1492="","",IF(CDR!L1493="PALETTE",CDR!M1493,""))</f>
        <v/>
      </c>
      <c r="Z1492" t="str">
        <f>+IF($C1492="","",IF(CDR!N1493="PALETTE","",CDR!M1493))</f>
        <v/>
      </c>
      <c r="AC1492" t="str">
        <f t="shared" si="190"/>
        <v/>
      </c>
      <c r="AD1492" t="str">
        <f>+IF($C1492="","",CDR!$J$2)</f>
        <v/>
      </c>
      <c r="AE1492" t="str">
        <f>+IF(C1492="","",CDR!J1490)</f>
        <v/>
      </c>
      <c r="AF1492" t="str">
        <f t="shared" si="191"/>
        <v/>
      </c>
    </row>
    <row r="1493" spans="1:32" x14ac:dyDescent="0.25">
      <c r="A1493" t="str">
        <f>+IF($C1493="","",IF(CDR!I1494="","",TEXT(CDR!I1494,"00000000000000")))</f>
        <v/>
      </c>
      <c r="B1493" t="str">
        <f t="shared" si="184"/>
        <v/>
      </c>
      <c r="C1493" t="str">
        <f>+IF(CDR!F1494="","",SUBSTITUTE(CDR!F1494,"CHAR (10)"," "))</f>
        <v/>
      </c>
      <c r="D1493" t="str">
        <f>+IF(CDR!F1494="","",SUBSTITUTE(CDR!F1494,"CHAR (10)"," "))</f>
        <v/>
      </c>
      <c r="E1493" t="str">
        <f t="shared" si="185"/>
        <v/>
      </c>
      <c r="F1493" t="str">
        <f>+IF($C1493="","",IF(CDR!G1494="BIO","Oui","Non"))</f>
        <v/>
      </c>
      <c r="G1493" t="str">
        <f>+IF($C1493="","",IF(CDR!D1494="DOMEDIA","MDD",IF(CDR!D1494="APTA","MDD",IF(CDR!D1494="TOP BUDGET","Premier Prix","MN"))))</f>
        <v/>
      </c>
      <c r="H1493" t="str">
        <f>+IF($C1493="","",CDR!D1494)</f>
        <v/>
      </c>
      <c r="K1493" t="str">
        <f>+IF($C1493="","",CDR!$E$2)</f>
        <v/>
      </c>
      <c r="L1493" t="str">
        <f>+IF($C1493="","",CDR!$G$2)</f>
        <v/>
      </c>
      <c r="M1493" t="str">
        <f>+IF($C1493="","",CDR!AN1494)</f>
        <v/>
      </c>
      <c r="N1493" t="str">
        <f>+IF($C1493="","",CDR!AO1494)</f>
        <v/>
      </c>
      <c r="P1493" t="str">
        <f t="shared" si="186"/>
        <v/>
      </c>
      <c r="Q1493" t="str">
        <f>+IF($C1493="","",CDR!A1494)</f>
        <v/>
      </c>
      <c r="S1493" t="str">
        <f t="shared" si="187"/>
        <v/>
      </c>
      <c r="T1493" t="str">
        <f t="shared" si="188"/>
        <v/>
      </c>
      <c r="U1493" t="str">
        <f t="shared" si="189"/>
        <v/>
      </c>
      <c r="V1493" t="str">
        <f>+IF(C1493="","",IF(CDR!L1494="VRAC","Composant sans Colisage","Homogène"))</f>
        <v/>
      </c>
      <c r="W1493" t="str">
        <f>+IF(C1493="","",IF(CDR!L1494="VRAC","EACH",IF(CDR!L1494="COLIS","COLIS (CARTON FARDEAU DISPLAY)","PALETTE - BOX")))</f>
        <v/>
      </c>
      <c r="X1493" t="str">
        <f>+IF($C1493="","",IF(CDR!L1494="PALETTE",CDR!M1494,""))</f>
        <v/>
      </c>
      <c r="Z1493" t="str">
        <f>+IF($C1493="","",IF(CDR!N1494="PALETTE","",CDR!M1494))</f>
        <v/>
      </c>
      <c r="AC1493" t="str">
        <f t="shared" si="190"/>
        <v/>
      </c>
      <c r="AD1493" t="str">
        <f>+IF($C1493="","",CDR!$J$2)</f>
        <v/>
      </c>
      <c r="AE1493" t="str">
        <f>+IF(C1493="","",CDR!J1491)</f>
        <v/>
      </c>
      <c r="AF1493" t="str">
        <f t="shared" si="191"/>
        <v/>
      </c>
    </row>
    <row r="1494" spans="1:32" x14ac:dyDescent="0.25">
      <c r="A1494" t="str">
        <f>+IF($C1494="","",IF(CDR!I1495="","",TEXT(CDR!I1495,"00000000000000")))</f>
        <v/>
      </c>
      <c r="B1494" t="str">
        <f t="shared" si="184"/>
        <v/>
      </c>
      <c r="C1494" t="str">
        <f>+IF(CDR!F1495="","",SUBSTITUTE(CDR!F1495,"CHAR (10)"," "))</f>
        <v/>
      </c>
      <c r="D1494" t="str">
        <f>+IF(CDR!F1495="","",SUBSTITUTE(CDR!F1495,"CHAR (10)"," "))</f>
        <v/>
      </c>
      <c r="E1494" t="str">
        <f t="shared" si="185"/>
        <v/>
      </c>
      <c r="F1494" t="str">
        <f>+IF($C1494="","",IF(CDR!G1495="BIO","Oui","Non"))</f>
        <v/>
      </c>
      <c r="G1494" t="str">
        <f>+IF($C1494="","",IF(CDR!D1495="DOMEDIA","MDD",IF(CDR!D1495="APTA","MDD",IF(CDR!D1495="TOP BUDGET","Premier Prix","MN"))))</f>
        <v/>
      </c>
      <c r="H1494" t="str">
        <f>+IF($C1494="","",CDR!D1495)</f>
        <v/>
      </c>
      <c r="K1494" t="str">
        <f>+IF($C1494="","",CDR!$E$2)</f>
        <v/>
      </c>
      <c r="L1494" t="str">
        <f>+IF($C1494="","",CDR!$G$2)</f>
        <v/>
      </c>
      <c r="M1494" t="str">
        <f>+IF($C1494="","",CDR!AN1495)</f>
        <v/>
      </c>
      <c r="N1494" t="str">
        <f>+IF($C1494="","",CDR!AO1495)</f>
        <v/>
      </c>
      <c r="P1494" t="str">
        <f t="shared" si="186"/>
        <v/>
      </c>
      <c r="Q1494" t="str">
        <f>+IF($C1494="","",CDR!A1495)</f>
        <v/>
      </c>
      <c r="S1494" t="str">
        <f t="shared" si="187"/>
        <v/>
      </c>
      <c r="T1494" t="str">
        <f t="shared" si="188"/>
        <v/>
      </c>
      <c r="U1494" t="str">
        <f t="shared" si="189"/>
        <v/>
      </c>
      <c r="V1494" t="str">
        <f>+IF(C1494="","",IF(CDR!L1495="VRAC","Composant sans Colisage","Homogène"))</f>
        <v/>
      </c>
      <c r="W1494" t="str">
        <f>+IF(C1494="","",IF(CDR!L1495="VRAC","EACH",IF(CDR!L1495="COLIS","COLIS (CARTON FARDEAU DISPLAY)","PALETTE - BOX")))</f>
        <v/>
      </c>
      <c r="X1494" t="str">
        <f>+IF($C1494="","",IF(CDR!L1495="PALETTE",CDR!M1495,""))</f>
        <v/>
      </c>
      <c r="Z1494" t="str">
        <f>+IF($C1494="","",IF(CDR!N1495="PALETTE","",CDR!M1495))</f>
        <v/>
      </c>
      <c r="AC1494" t="str">
        <f t="shared" si="190"/>
        <v/>
      </c>
      <c r="AD1494" t="str">
        <f>+IF($C1494="","",CDR!$J$2)</f>
        <v/>
      </c>
      <c r="AE1494" t="str">
        <f>+IF(C1494="","",CDR!J1492)</f>
        <v/>
      </c>
      <c r="AF1494" t="str">
        <f t="shared" si="191"/>
        <v/>
      </c>
    </row>
    <row r="1495" spans="1:32" x14ac:dyDescent="0.25">
      <c r="A1495" t="str">
        <f>+IF($C1495="","",IF(CDR!I1496="","",TEXT(CDR!I1496,"00000000000000")))</f>
        <v/>
      </c>
      <c r="B1495" t="str">
        <f t="shared" si="184"/>
        <v/>
      </c>
      <c r="C1495" t="str">
        <f>+IF(CDR!F1496="","",SUBSTITUTE(CDR!F1496,"CHAR (10)"," "))</f>
        <v/>
      </c>
      <c r="D1495" t="str">
        <f>+IF(CDR!F1496="","",SUBSTITUTE(CDR!F1496,"CHAR (10)"," "))</f>
        <v/>
      </c>
      <c r="E1495" t="str">
        <f t="shared" si="185"/>
        <v/>
      </c>
      <c r="F1495" t="str">
        <f>+IF($C1495="","",IF(CDR!G1496="BIO","Oui","Non"))</f>
        <v/>
      </c>
      <c r="G1495" t="str">
        <f>+IF($C1495="","",IF(CDR!D1496="DOMEDIA","MDD",IF(CDR!D1496="APTA","MDD",IF(CDR!D1496="TOP BUDGET","Premier Prix","MN"))))</f>
        <v/>
      </c>
      <c r="H1495" t="str">
        <f>+IF($C1495="","",CDR!D1496)</f>
        <v/>
      </c>
      <c r="K1495" t="str">
        <f>+IF($C1495="","",CDR!$E$2)</f>
        <v/>
      </c>
      <c r="L1495" t="str">
        <f>+IF($C1495="","",CDR!$G$2)</f>
        <v/>
      </c>
      <c r="M1495" t="str">
        <f>+IF($C1495="","",CDR!AN1496)</f>
        <v/>
      </c>
      <c r="N1495" t="str">
        <f>+IF($C1495="","",CDR!AO1496)</f>
        <v/>
      </c>
      <c r="P1495" t="str">
        <f t="shared" si="186"/>
        <v/>
      </c>
      <c r="Q1495" t="str">
        <f>+IF($C1495="","",CDR!A1496)</f>
        <v/>
      </c>
      <c r="S1495" t="str">
        <f t="shared" si="187"/>
        <v/>
      </c>
      <c r="T1495" t="str">
        <f t="shared" si="188"/>
        <v/>
      </c>
      <c r="U1495" t="str">
        <f t="shared" si="189"/>
        <v/>
      </c>
      <c r="V1495" t="str">
        <f>+IF(C1495="","",IF(CDR!L1496="VRAC","Composant sans Colisage","Homogène"))</f>
        <v/>
      </c>
      <c r="W1495" t="str">
        <f>+IF(C1495="","",IF(CDR!L1496="VRAC","EACH",IF(CDR!L1496="COLIS","COLIS (CARTON FARDEAU DISPLAY)","PALETTE - BOX")))</f>
        <v/>
      </c>
      <c r="X1495" t="str">
        <f>+IF($C1495="","",IF(CDR!L1496="PALETTE",CDR!M1496,""))</f>
        <v/>
      </c>
      <c r="Z1495" t="str">
        <f>+IF($C1495="","",IF(CDR!N1496="PALETTE","",CDR!M1496))</f>
        <v/>
      </c>
      <c r="AC1495" t="str">
        <f t="shared" si="190"/>
        <v/>
      </c>
      <c r="AD1495" t="str">
        <f>+IF($C1495="","",CDR!$J$2)</f>
        <v/>
      </c>
      <c r="AE1495" t="str">
        <f>+IF(C1495="","",CDR!J1493)</f>
        <v/>
      </c>
      <c r="AF1495" t="str">
        <f t="shared" si="191"/>
        <v/>
      </c>
    </row>
    <row r="1496" spans="1:32" x14ac:dyDescent="0.25">
      <c r="A1496" t="str">
        <f>+IF($C1496="","",IF(CDR!I1497="","",TEXT(CDR!I1497,"00000000000000")))</f>
        <v/>
      </c>
      <c r="B1496" t="str">
        <f t="shared" si="184"/>
        <v/>
      </c>
      <c r="C1496" t="str">
        <f>+IF(CDR!F1497="","",SUBSTITUTE(CDR!F1497,"CHAR (10)"," "))</f>
        <v/>
      </c>
      <c r="D1496" t="str">
        <f>+IF(CDR!F1497="","",SUBSTITUTE(CDR!F1497,"CHAR (10)"," "))</f>
        <v/>
      </c>
      <c r="E1496" t="str">
        <f t="shared" si="185"/>
        <v/>
      </c>
      <c r="F1496" t="str">
        <f>+IF($C1496="","",IF(CDR!G1497="BIO","Oui","Non"))</f>
        <v/>
      </c>
      <c r="G1496" t="str">
        <f>+IF($C1496="","",IF(CDR!D1497="DOMEDIA","MDD",IF(CDR!D1497="APTA","MDD",IF(CDR!D1497="TOP BUDGET","Premier Prix","MN"))))</f>
        <v/>
      </c>
      <c r="H1496" t="str">
        <f>+IF($C1496="","",CDR!D1497)</f>
        <v/>
      </c>
      <c r="K1496" t="str">
        <f>+IF($C1496="","",CDR!$E$2)</f>
        <v/>
      </c>
      <c r="L1496" t="str">
        <f>+IF($C1496="","",CDR!$G$2)</f>
        <v/>
      </c>
      <c r="M1496" t="str">
        <f>+IF($C1496="","",CDR!AN1497)</f>
        <v/>
      </c>
      <c r="N1496" t="str">
        <f>+IF($C1496="","",CDR!AO1497)</f>
        <v/>
      </c>
      <c r="P1496" t="str">
        <f t="shared" si="186"/>
        <v/>
      </c>
      <c r="Q1496" t="str">
        <f>+IF($C1496="","",CDR!A1497)</f>
        <v/>
      </c>
      <c r="S1496" t="str">
        <f t="shared" si="187"/>
        <v/>
      </c>
      <c r="T1496" t="str">
        <f t="shared" si="188"/>
        <v/>
      </c>
      <c r="U1496" t="str">
        <f t="shared" si="189"/>
        <v/>
      </c>
      <c r="V1496" t="str">
        <f>+IF(C1496="","",IF(CDR!L1497="VRAC","Composant sans Colisage","Homogène"))</f>
        <v/>
      </c>
      <c r="W1496" t="str">
        <f>+IF(C1496="","",IF(CDR!L1497="VRAC","EACH",IF(CDR!L1497="COLIS","COLIS (CARTON FARDEAU DISPLAY)","PALETTE - BOX")))</f>
        <v/>
      </c>
      <c r="X1496" t="str">
        <f>+IF($C1496="","",IF(CDR!L1497="PALETTE",CDR!M1497,""))</f>
        <v/>
      </c>
      <c r="Z1496" t="str">
        <f>+IF($C1496="","",IF(CDR!N1497="PALETTE","",CDR!M1497))</f>
        <v/>
      </c>
      <c r="AC1496" t="str">
        <f t="shared" si="190"/>
        <v/>
      </c>
      <c r="AD1496" t="str">
        <f>+IF($C1496="","",CDR!$J$2)</f>
        <v/>
      </c>
      <c r="AE1496" t="str">
        <f>+IF(C1496="","",CDR!J1494)</f>
        <v/>
      </c>
      <c r="AF1496" t="str">
        <f t="shared" si="191"/>
        <v/>
      </c>
    </row>
    <row r="1497" spans="1:32" x14ac:dyDescent="0.25">
      <c r="A1497" t="str">
        <f>+IF($C1497="","",IF(CDR!I1498="","",TEXT(CDR!I1498,"00000000000000")))</f>
        <v/>
      </c>
      <c r="B1497" t="str">
        <f t="shared" si="184"/>
        <v/>
      </c>
      <c r="C1497" t="str">
        <f>+IF(CDR!F1498="","",SUBSTITUTE(CDR!F1498,"CHAR (10)"," "))</f>
        <v/>
      </c>
      <c r="D1497" t="str">
        <f>+IF(CDR!F1498="","",SUBSTITUTE(CDR!F1498,"CHAR (10)"," "))</f>
        <v/>
      </c>
      <c r="E1497" t="str">
        <f t="shared" si="185"/>
        <v/>
      </c>
      <c r="F1497" t="str">
        <f>+IF($C1497="","",IF(CDR!G1498="BIO","Oui","Non"))</f>
        <v/>
      </c>
      <c r="G1497" t="str">
        <f>+IF($C1497="","",IF(CDR!D1498="DOMEDIA","MDD",IF(CDR!D1498="APTA","MDD",IF(CDR!D1498="TOP BUDGET","Premier Prix","MN"))))</f>
        <v/>
      </c>
      <c r="H1497" t="str">
        <f>+IF($C1497="","",CDR!D1498)</f>
        <v/>
      </c>
      <c r="K1497" t="str">
        <f>+IF($C1497="","",CDR!$E$2)</f>
        <v/>
      </c>
      <c r="L1497" t="str">
        <f>+IF($C1497="","",CDR!$G$2)</f>
        <v/>
      </c>
      <c r="M1497" t="str">
        <f>+IF($C1497="","",CDR!AN1498)</f>
        <v/>
      </c>
      <c r="N1497" t="str">
        <f>+IF($C1497="","",CDR!AO1498)</f>
        <v/>
      </c>
      <c r="P1497" t="str">
        <f t="shared" si="186"/>
        <v/>
      </c>
      <c r="Q1497" t="str">
        <f>+IF($C1497="","",CDR!A1498)</f>
        <v/>
      </c>
      <c r="S1497" t="str">
        <f t="shared" si="187"/>
        <v/>
      </c>
      <c r="T1497" t="str">
        <f t="shared" si="188"/>
        <v/>
      </c>
      <c r="U1497" t="str">
        <f t="shared" si="189"/>
        <v/>
      </c>
      <c r="V1497" t="str">
        <f>+IF(C1497="","",IF(CDR!L1498="VRAC","Composant sans Colisage","Homogène"))</f>
        <v/>
      </c>
      <c r="W1497" t="str">
        <f>+IF(C1497="","",IF(CDR!L1498="VRAC","EACH",IF(CDR!L1498="COLIS","COLIS (CARTON FARDEAU DISPLAY)","PALETTE - BOX")))</f>
        <v/>
      </c>
      <c r="X1497" t="str">
        <f>+IF($C1497="","",IF(CDR!L1498="PALETTE",CDR!M1498,""))</f>
        <v/>
      </c>
      <c r="Z1497" t="str">
        <f>+IF($C1497="","",IF(CDR!N1498="PALETTE","",CDR!M1498))</f>
        <v/>
      </c>
      <c r="AC1497" t="str">
        <f t="shared" si="190"/>
        <v/>
      </c>
      <c r="AD1497" t="str">
        <f>+IF($C1497="","",CDR!$J$2)</f>
        <v/>
      </c>
      <c r="AE1497" t="str">
        <f>+IF(C1497="","",CDR!J1495)</f>
        <v/>
      </c>
      <c r="AF1497" t="str">
        <f t="shared" si="191"/>
        <v/>
      </c>
    </row>
    <row r="1498" spans="1:32" x14ac:dyDescent="0.25">
      <c r="A1498" t="str">
        <f>+IF($C1498="","",IF(CDR!I1499="","",TEXT(CDR!I1499,"00000000000000")))</f>
        <v/>
      </c>
      <c r="B1498" t="str">
        <f t="shared" si="184"/>
        <v/>
      </c>
      <c r="C1498" t="str">
        <f>+IF(CDR!F1499="","",SUBSTITUTE(CDR!F1499,"CHAR (10)"," "))</f>
        <v/>
      </c>
      <c r="D1498" t="str">
        <f>+IF(CDR!F1499="","",SUBSTITUTE(CDR!F1499,"CHAR (10)"," "))</f>
        <v/>
      </c>
      <c r="E1498" t="str">
        <f t="shared" si="185"/>
        <v/>
      </c>
      <c r="F1498" t="str">
        <f>+IF($C1498="","",IF(CDR!G1499="BIO","Oui","Non"))</f>
        <v/>
      </c>
      <c r="G1498" t="str">
        <f>+IF($C1498="","",IF(CDR!D1499="DOMEDIA","MDD",IF(CDR!D1499="APTA","MDD",IF(CDR!D1499="TOP BUDGET","Premier Prix","MN"))))</f>
        <v/>
      </c>
      <c r="H1498" t="str">
        <f>+IF($C1498="","",CDR!D1499)</f>
        <v/>
      </c>
      <c r="K1498" t="str">
        <f>+IF($C1498="","",CDR!$E$2)</f>
        <v/>
      </c>
      <c r="L1498" t="str">
        <f>+IF($C1498="","",CDR!$G$2)</f>
        <v/>
      </c>
      <c r="M1498" t="str">
        <f>+IF($C1498="","",CDR!AN1499)</f>
        <v/>
      </c>
      <c r="N1498" t="str">
        <f>+IF($C1498="","",CDR!AO1499)</f>
        <v/>
      </c>
      <c r="P1498" t="str">
        <f t="shared" si="186"/>
        <v/>
      </c>
      <c r="Q1498" t="str">
        <f>+IF($C1498="","",CDR!A1499)</f>
        <v/>
      </c>
      <c r="S1498" t="str">
        <f t="shared" si="187"/>
        <v/>
      </c>
      <c r="T1498" t="str">
        <f t="shared" si="188"/>
        <v/>
      </c>
      <c r="U1498" t="str">
        <f t="shared" si="189"/>
        <v/>
      </c>
      <c r="V1498" t="str">
        <f>+IF(C1498="","",IF(CDR!L1499="VRAC","Composant sans Colisage","Homogène"))</f>
        <v/>
      </c>
      <c r="W1498" t="str">
        <f>+IF(C1498="","",IF(CDR!L1499="VRAC","EACH",IF(CDR!L1499="COLIS","COLIS (CARTON FARDEAU DISPLAY)","PALETTE - BOX")))</f>
        <v/>
      </c>
      <c r="X1498" t="str">
        <f>+IF($C1498="","",IF(CDR!L1499="PALETTE",CDR!M1499,""))</f>
        <v/>
      </c>
      <c r="Z1498" t="str">
        <f>+IF($C1498="","",IF(CDR!N1499="PALETTE","",CDR!M1499))</f>
        <v/>
      </c>
      <c r="AC1498" t="str">
        <f t="shared" si="190"/>
        <v/>
      </c>
      <c r="AD1498" t="str">
        <f>+IF($C1498="","",CDR!$J$2)</f>
        <v/>
      </c>
      <c r="AE1498" t="str">
        <f>+IF(C1498="","",CDR!J1496)</f>
        <v/>
      </c>
      <c r="AF1498" t="str">
        <f t="shared" si="191"/>
        <v/>
      </c>
    </row>
    <row r="1499" spans="1:32" x14ac:dyDescent="0.25">
      <c r="A1499" t="str">
        <f>+IF($C1499="","",IF(CDR!I1500="","",TEXT(CDR!I1500,"00000000000000")))</f>
        <v/>
      </c>
      <c r="B1499" t="str">
        <f t="shared" si="184"/>
        <v/>
      </c>
      <c r="C1499" t="str">
        <f>+IF(CDR!F1500="","",SUBSTITUTE(CDR!F1500,"CHAR (10)"," "))</f>
        <v/>
      </c>
      <c r="D1499" t="str">
        <f>+IF(CDR!F1500="","",SUBSTITUTE(CDR!F1500,"CHAR (10)"," "))</f>
        <v/>
      </c>
      <c r="E1499" t="str">
        <f t="shared" si="185"/>
        <v/>
      </c>
      <c r="F1499" t="str">
        <f>+IF($C1499="","",IF(CDR!G1500="BIO","Oui","Non"))</f>
        <v/>
      </c>
      <c r="G1499" t="str">
        <f>+IF($C1499="","",IF(CDR!D1500="DOMEDIA","MDD",IF(CDR!D1500="APTA","MDD",IF(CDR!D1500="TOP BUDGET","Premier Prix","MN"))))</f>
        <v/>
      </c>
      <c r="H1499" t="str">
        <f>+IF($C1499="","",CDR!D1500)</f>
        <v/>
      </c>
      <c r="K1499" t="str">
        <f>+IF($C1499="","",CDR!$E$2)</f>
        <v/>
      </c>
      <c r="L1499" t="str">
        <f>+IF($C1499="","",CDR!$G$2)</f>
        <v/>
      </c>
      <c r="M1499" t="str">
        <f>+IF($C1499="","",CDR!AN1500)</f>
        <v/>
      </c>
      <c r="N1499" t="str">
        <f>+IF($C1499="","",CDR!AO1500)</f>
        <v/>
      </c>
      <c r="P1499" t="str">
        <f t="shared" si="186"/>
        <v/>
      </c>
      <c r="Q1499" t="str">
        <f>+IF($C1499="","",CDR!A1500)</f>
        <v/>
      </c>
      <c r="S1499" t="str">
        <f t="shared" si="187"/>
        <v/>
      </c>
      <c r="T1499" t="str">
        <f t="shared" si="188"/>
        <v/>
      </c>
      <c r="U1499" t="str">
        <f t="shared" si="189"/>
        <v/>
      </c>
      <c r="V1499" t="str">
        <f>+IF(C1499="","",IF(CDR!L1500="VRAC","Composant sans Colisage","Homogène"))</f>
        <v/>
      </c>
      <c r="W1499" t="str">
        <f>+IF(C1499="","",IF(CDR!L1500="VRAC","EACH",IF(CDR!L1500="COLIS","COLIS (CARTON FARDEAU DISPLAY)","PALETTE - BOX")))</f>
        <v/>
      </c>
      <c r="X1499" t="str">
        <f>+IF($C1499="","",IF(CDR!L1500="PALETTE",CDR!M1500,""))</f>
        <v/>
      </c>
      <c r="Z1499" t="str">
        <f>+IF($C1499="","",IF(CDR!N1500="PALETTE","",CDR!M1500))</f>
        <v/>
      </c>
      <c r="AC1499" t="str">
        <f t="shared" si="190"/>
        <v/>
      </c>
      <c r="AD1499" t="str">
        <f>+IF($C1499="","",CDR!$J$2)</f>
        <v/>
      </c>
      <c r="AE1499" t="str">
        <f>+IF(C1499="","",CDR!J1497)</f>
        <v/>
      </c>
      <c r="AF1499" t="str">
        <f t="shared" si="191"/>
        <v/>
      </c>
    </row>
    <row r="1500" spans="1:32" x14ac:dyDescent="0.25">
      <c r="A1500" t="str">
        <f>+IF($C1500="","",IF(CDR!I1501="","",TEXT(CDR!I1501,"00000000000000")))</f>
        <v/>
      </c>
      <c r="B1500" t="str">
        <f t="shared" si="184"/>
        <v/>
      </c>
      <c r="C1500" t="str">
        <f>+IF(CDR!F1501="","",SUBSTITUTE(CDR!F1501,"CHAR (10)"," "))</f>
        <v/>
      </c>
      <c r="D1500" t="str">
        <f>+IF(CDR!F1501="","",SUBSTITUTE(CDR!F1501,"CHAR (10)"," "))</f>
        <v/>
      </c>
      <c r="E1500" t="str">
        <f t="shared" si="185"/>
        <v/>
      </c>
      <c r="F1500" t="str">
        <f>+IF($C1500="","",IF(CDR!G1501="BIO","Oui","Non"))</f>
        <v/>
      </c>
      <c r="G1500" t="str">
        <f>+IF($C1500="","",IF(CDR!D1501="DOMEDIA","MDD",IF(CDR!D1501="APTA","MDD",IF(CDR!D1501="TOP BUDGET","Premier Prix","MN"))))</f>
        <v/>
      </c>
      <c r="H1500" t="str">
        <f>+IF($C1500="","",CDR!D1501)</f>
        <v/>
      </c>
      <c r="K1500" t="str">
        <f>+IF($C1500="","",CDR!$E$2)</f>
        <v/>
      </c>
      <c r="L1500" t="str">
        <f>+IF($C1500="","",CDR!$G$2)</f>
        <v/>
      </c>
      <c r="M1500" t="str">
        <f>+IF($C1500="","",CDR!AN1501)</f>
        <v/>
      </c>
      <c r="N1500" t="str">
        <f>+IF($C1500="","",CDR!AO1501)</f>
        <v/>
      </c>
      <c r="P1500" t="str">
        <f t="shared" si="186"/>
        <v/>
      </c>
      <c r="Q1500" t="str">
        <f>+IF($C1500="","",CDR!A1501)</f>
        <v/>
      </c>
      <c r="S1500" t="str">
        <f t="shared" si="187"/>
        <v/>
      </c>
      <c r="T1500" t="str">
        <f t="shared" si="188"/>
        <v/>
      </c>
      <c r="U1500" t="str">
        <f t="shared" si="189"/>
        <v/>
      </c>
      <c r="V1500" t="str">
        <f>+IF(C1500="","",IF(CDR!L1501="VRAC","Composant sans Colisage","Homogène"))</f>
        <v/>
      </c>
      <c r="W1500" t="str">
        <f>+IF(C1500="","",IF(CDR!L1501="VRAC","EACH",IF(CDR!L1501="COLIS","COLIS (CARTON FARDEAU DISPLAY)","PALETTE - BOX")))</f>
        <v/>
      </c>
      <c r="X1500" t="str">
        <f>+IF($C1500="","",IF(CDR!L1501="PALETTE",CDR!M1501,""))</f>
        <v/>
      </c>
      <c r="Z1500" t="str">
        <f>+IF($C1500="","",IF(CDR!N1501="PALETTE","",CDR!M1501))</f>
        <v/>
      </c>
      <c r="AC1500" t="str">
        <f t="shared" si="190"/>
        <v/>
      </c>
      <c r="AD1500" t="str">
        <f>+IF($C1500="","",CDR!$J$2)</f>
        <v/>
      </c>
      <c r="AE1500" t="str">
        <f>+IF(C1500="","",CDR!J1498)</f>
        <v/>
      </c>
      <c r="AF1500" t="str">
        <f t="shared" si="191"/>
        <v/>
      </c>
    </row>
    <row r="1501" spans="1:32" x14ac:dyDescent="0.25">
      <c r="A1501" t="str">
        <f>+IF($C1501="","",IF(CDR!I1502="","",TEXT(CDR!I1502,"00000000000000")))</f>
        <v/>
      </c>
      <c r="B1501" t="str">
        <f t="shared" si="184"/>
        <v/>
      </c>
      <c r="C1501" t="str">
        <f>+IF(CDR!F1502="","",SUBSTITUTE(CDR!F1502,"CHAR (10)"," "))</f>
        <v/>
      </c>
      <c r="D1501" t="str">
        <f>+IF(CDR!F1502="","",SUBSTITUTE(CDR!F1502,"CHAR (10)"," "))</f>
        <v/>
      </c>
      <c r="E1501" t="str">
        <f t="shared" si="185"/>
        <v/>
      </c>
      <c r="F1501" t="str">
        <f>+IF($C1501="","",IF(CDR!G1502="BIO","Oui","Non"))</f>
        <v/>
      </c>
      <c r="G1501" t="str">
        <f>+IF($C1501="","",IF(CDR!D1502="DOMEDIA","MDD",IF(CDR!D1502="APTA","MDD",IF(CDR!D1502="TOP BUDGET","Premier Prix","MN"))))</f>
        <v/>
      </c>
      <c r="H1501" t="str">
        <f>+IF($C1501="","",CDR!D1502)</f>
        <v/>
      </c>
      <c r="K1501" t="str">
        <f>+IF($C1501="","",CDR!$E$2)</f>
        <v/>
      </c>
      <c r="L1501" t="str">
        <f>+IF($C1501="","",CDR!$G$2)</f>
        <v/>
      </c>
      <c r="M1501" t="str">
        <f>+IF($C1501="","",CDR!AN1502)</f>
        <v/>
      </c>
      <c r="N1501" t="str">
        <f>+IF($C1501="","",CDR!AO1502)</f>
        <v/>
      </c>
      <c r="P1501" t="str">
        <f t="shared" si="186"/>
        <v/>
      </c>
      <c r="Q1501" t="str">
        <f>+IF($C1501="","",CDR!A1502)</f>
        <v/>
      </c>
      <c r="S1501" t="str">
        <f t="shared" si="187"/>
        <v/>
      </c>
      <c r="T1501" t="str">
        <f t="shared" si="188"/>
        <v/>
      </c>
      <c r="U1501" t="str">
        <f t="shared" si="189"/>
        <v/>
      </c>
      <c r="V1501" t="str">
        <f>+IF(C1501="","",IF(CDR!L1502="VRAC","Composant sans Colisage","Homogène"))</f>
        <v/>
      </c>
      <c r="W1501" t="str">
        <f>+IF(C1501="","",IF(CDR!L1502="VRAC","EACH",IF(CDR!L1502="COLIS","COLIS (CARTON FARDEAU DISPLAY)","PALETTE - BOX")))</f>
        <v/>
      </c>
      <c r="X1501" t="str">
        <f>+IF($C1501="","",IF(CDR!L1502="PALETTE",CDR!M1502,""))</f>
        <v/>
      </c>
      <c r="Z1501" t="str">
        <f>+IF($C1501="","",IF(CDR!N1502="PALETTE","",CDR!M1502))</f>
        <v/>
      </c>
      <c r="AC1501" t="str">
        <f t="shared" si="190"/>
        <v/>
      </c>
      <c r="AD1501" t="str">
        <f>+IF($C1501="","",CDR!$J$2)</f>
        <v/>
      </c>
      <c r="AE1501" t="str">
        <f>+IF(C1501="","",CDR!J1499)</f>
        <v/>
      </c>
      <c r="AF1501" t="str">
        <f t="shared" si="191"/>
        <v/>
      </c>
    </row>
    <row r="1502" spans="1:32" x14ac:dyDescent="0.25">
      <c r="A1502" t="str">
        <f>+IF($C1502="","",IF(CDR!I1503="","",TEXT(CDR!I1503,"00000000000000")))</f>
        <v/>
      </c>
      <c r="B1502" t="str">
        <f t="shared" si="184"/>
        <v/>
      </c>
      <c r="C1502" t="str">
        <f>+IF(CDR!F1503="","",SUBSTITUTE(CDR!F1503,"CHAR (10)"," "))</f>
        <v/>
      </c>
      <c r="D1502" t="str">
        <f>+IF(CDR!F1503="","",SUBSTITUTE(CDR!F1503,"CHAR (10)"," "))</f>
        <v/>
      </c>
      <c r="E1502" t="str">
        <f t="shared" si="185"/>
        <v/>
      </c>
      <c r="F1502" t="str">
        <f>+IF($C1502="","",IF(CDR!G1503="BIO","Oui","Non"))</f>
        <v/>
      </c>
      <c r="G1502" t="str">
        <f>+IF($C1502="","",IF(CDR!D1503="DOMEDIA","MDD",IF(CDR!D1503="APTA","MDD",IF(CDR!D1503="TOP BUDGET","Premier Prix","MN"))))</f>
        <v/>
      </c>
      <c r="H1502" t="str">
        <f>+IF($C1502="","",CDR!D1503)</f>
        <v/>
      </c>
      <c r="K1502" t="str">
        <f>+IF($C1502="","",CDR!$E$2)</f>
        <v/>
      </c>
      <c r="L1502" t="str">
        <f>+IF($C1502="","",CDR!$G$2)</f>
        <v/>
      </c>
      <c r="M1502" t="str">
        <f>+IF($C1502="","",CDR!AN1503)</f>
        <v/>
      </c>
      <c r="N1502" t="str">
        <f>+IF($C1502="","",CDR!AO1503)</f>
        <v/>
      </c>
      <c r="P1502" t="str">
        <f t="shared" si="186"/>
        <v/>
      </c>
      <c r="Q1502" t="str">
        <f>+IF($C1502="","",CDR!A1503)</f>
        <v/>
      </c>
      <c r="S1502" t="str">
        <f t="shared" si="187"/>
        <v/>
      </c>
      <c r="T1502" t="str">
        <f t="shared" si="188"/>
        <v/>
      </c>
      <c r="U1502" t="str">
        <f t="shared" si="189"/>
        <v/>
      </c>
      <c r="V1502" t="str">
        <f>+IF(C1502="","",IF(CDR!L1503="VRAC","Composant sans Colisage","Homogène"))</f>
        <v/>
      </c>
      <c r="W1502" t="str">
        <f>+IF(C1502="","",IF(CDR!L1503="VRAC","EACH",IF(CDR!L1503="COLIS","COLIS (CARTON FARDEAU DISPLAY)","PALETTE - BOX")))</f>
        <v/>
      </c>
      <c r="X1502" t="str">
        <f>+IF($C1502="","",IF(CDR!L1503="PALETTE",CDR!M1503,""))</f>
        <v/>
      </c>
      <c r="Z1502" t="str">
        <f>+IF($C1502="","",IF(CDR!N1503="PALETTE","",CDR!M1503))</f>
        <v/>
      </c>
      <c r="AC1502" t="str">
        <f t="shared" si="190"/>
        <v/>
      </c>
      <c r="AD1502" t="str">
        <f>+IF($C1502="","",CDR!$J$2)</f>
        <v/>
      </c>
      <c r="AE1502" t="str">
        <f>+IF(C1502="","",CDR!J1500)</f>
        <v/>
      </c>
      <c r="AF1502" t="str">
        <f t="shared" si="191"/>
        <v/>
      </c>
    </row>
    <row r="1503" spans="1:32" x14ac:dyDescent="0.25">
      <c r="A1503" t="str">
        <f>+IF($C1503="","",IF(CDR!I1504="","",TEXT(CDR!I1504,"00000000000000")))</f>
        <v/>
      </c>
      <c r="B1503" t="str">
        <f t="shared" si="184"/>
        <v/>
      </c>
      <c r="C1503" t="str">
        <f>+IF(CDR!F1504="","",SUBSTITUTE(CDR!F1504,"CHAR (10)"," "))</f>
        <v/>
      </c>
      <c r="D1503" t="str">
        <f>+IF(CDR!F1504="","",SUBSTITUTE(CDR!F1504,"CHAR (10)"," "))</f>
        <v/>
      </c>
      <c r="E1503" t="str">
        <f t="shared" si="185"/>
        <v/>
      </c>
      <c r="F1503" t="str">
        <f>+IF($C1503="","",IF(CDR!G1504="BIO","Oui","Non"))</f>
        <v/>
      </c>
      <c r="G1503" t="str">
        <f>+IF($C1503="","",IF(CDR!D1504="DOMEDIA","MDD",IF(CDR!D1504="APTA","MDD",IF(CDR!D1504="TOP BUDGET","Premier Prix","MN"))))</f>
        <v/>
      </c>
      <c r="H1503" t="str">
        <f>+IF($C1503="","",CDR!D1504)</f>
        <v/>
      </c>
      <c r="K1503" t="str">
        <f>+IF($C1503="","",CDR!$E$2)</f>
        <v/>
      </c>
      <c r="L1503" t="str">
        <f>+IF($C1503="","",CDR!$G$2)</f>
        <v/>
      </c>
      <c r="M1503" t="str">
        <f>+IF($C1503="","",CDR!AN1504)</f>
        <v/>
      </c>
      <c r="N1503" t="str">
        <f>+IF($C1503="","",CDR!AO1504)</f>
        <v/>
      </c>
      <c r="P1503" t="str">
        <f t="shared" si="186"/>
        <v/>
      </c>
      <c r="Q1503" t="str">
        <f>+IF($C1503="","",CDR!A1504)</f>
        <v/>
      </c>
      <c r="S1503" t="str">
        <f t="shared" si="187"/>
        <v/>
      </c>
      <c r="T1503" t="str">
        <f t="shared" si="188"/>
        <v/>
      </c>
      <c r="U1503" t="str">
        <f t="shared" si="189"/>
        <v/>
      </c>
      <c r="V1503" t="str">
        <f>+IF(C1503="","",IF(CDR!L1504="VRAC","Composant sans Colisage","Homogène"))</f>
        <v/>
      </c>
      <c r="W1503" t="str">
        <f>+IF(C1503="","",IF(CDR!L1504="VRAC","EACH",IF(CDR!L1504="COLIS","COLIS (CARTON FARDEAU DISPLAY)","PALETTE - BOX")))</f>
        <v/>
      </c>
      <c r="X1503" t="str">
        <f>+IF($C1503="","",IF(CDR!L1504="PALETTE",CDR!M1504,""))</f>
        <v/>
      </c>
      <c r="Z1503" t="str">
        <f>+IF($C1503="","",IF(CDR!N1504="PALETTE","",CDR!M1504))</f>
        <v/>
      </c>
      <c r="AC1503" t="str">
        <f t="shared" si="190"/>
        <v/>
      </c>
      <c r="AD1503" t="str">
        <f>+IF($C1503="","",CDR!$J$2)</f>
        <v/>
      </c>
      <c r="AE1503" t="str">
        <f>+IF(C1503="","",CDR!J1501)</f>
        <v/>
      </c>
      <c r="AF1503" t="str">
        <f t="shared" si="191"/>
        <v/>
      </c>
    </row>
    <row r="1504" spans="1:32" x14ac:dyDescent="0.25">
      <c r="A1504" t="str">
        <f>+IF($C1504="","",IF(CDR!I1505="","",TEXT(CDR!I1505,"00000000000000")))</f>
        <v/>
      </c>
      <c r="B1504" t="str">
        <f t="shared" si="184"/>
        <v/>
      </c>
      <c r="C1504" t="str">
        <f>+IF(CDR!F1505="","",SUBSTITUTE(CDR!F1505,"CHAR (10)"," "))</f>
        <v/>
      </c>
      <c r="D1504" t="str">
        <f>+IF(CDR!F1505="","",SUBSTITUTE(CDR!F1505,"CHAR (10)"," "))</f>
        <v/>
      </c>
      <c r="E1504" t="str">
        <f t="shared" si="185"/>
        <v/>
      </c>
      <c r="F1504" t="str">
        <f>+IF($C1504="","",IF(CDR!G1505="BIO","Oui","Non"))</f>
        <v/>
      </c>
      <c r="G1504" t="str">
        <f>+IF($C1504="","",IF(CDR!D1505="DOMEDIA","MDD",IF(CDR!D1505="APTA","MDD",IF(CDR!D1505="TOP BUDGET","Premier Prix","MN"))))</f>
        <v/>
      </c>
      <c r="H1504" t="str">
        <f>+IF($C1504="","",CDR!D1505)</f>
        <v/>
      </c>
      <c r="K1504" t="str">
        <f>+IF($C1504="","",CDR!$E$2)</f>
        <v/>
      </c>
      <c r="L1504" t="str">
        <f>+IF($C1504="","",CDR!$G$2)</f>
        <v/>
      </c>
      <c r="M1504" t="str">
        <f>+IF($C1504="","",CDR!AN1505)</f>
        <v/>
      </c>
      <c r="N1504" t="str">
        <f>+IF($C1504="","",CDR!AO1505)</f>
        <v/>
      </c>
      <c r="P1504" t="str">
        <f t="shared" si="186"/>
        <v/>
      </c>
      <c r="Q1504" t="str">
        <f>+IF($C1504="","",CDR!A1505)</f>
        <v/>
      </c>
      <c r="S1504" t="str">
        <f t="shared" si="187"/>
        <v/>
      </c>
      <c r="T1504" t="str">
        <f t="shared" si="188"/>
        <v/>
      </c>
      <c r="U1504" t="str">
        <f t="shared" si="189"/>
        <v/>
      </c>
      <c r="V1504" t="str">
        <f>+IF(C1504="","",IF(CDR!L1505="VRAC","Composant sans Colisage","Homogène"))</f>
        <v/>
      </c>
      <c r="W1504" t="str">
        <f>+IF(C1504="","",IF(CDR!L1505="VRAC","EACH",IF(CDR!L1505="COLIS","COLIS (CARTON FARDEAU DISPLAY)","PALETTE - BOX")))</f>
        <v/>
      </c>
      <c r="X1504" t="str">
        <f>+IF($C1504="","",IF(CDR!L1505="PALETTE",CDR!M1505,""))</f>
        <v/>
      </c>
      <c r="Z1504" t="str">
        <f>+IF($C1504="","",IF(CDR!N1505="PALETTE","",CDR!M1505))</f>
        <v/>
      </c>
      <c r="AC1504" t="str">
        <f t="shared" si="190"/>
        <v/>
      </c>
      <c r="AD1504" t="str">
        <f>+IF($C1504="","",CDR!$J$2)</f>
        <v/>
      </c>
      <c r="AE1504" t="str">
        <f>+IF(C1504="","",CDR!J1502)</f>
        <v/>
      </c>
      <c r="AF1504" t="str">
        <f t="shared" si="191"/>
        <v/>
      </c>
    </row>
    <row r="1505" spans="1:32" x14ac:dyDescent="0.25">
      <c r="A1505" t="str">
        <f>+IF($C1505="","",IF(CDR!I1506="","",TEXT(CDR!I1506,"00000000000000")))</f>
        <v/>
      </c>
      <c r="B1505" t="str">
        <f t="shared" si="184"/>
        <v/>
      </c>
      <c r="C1505" t="str">
        <f>+IF(CDR!F1506="","",SUBSTITUTE(CDR!F1506,"CHAR (10)"," "))</f>
        <v/>
      </c>
      <c r="D1505" t="str">
        <f>+IF(CDR!F1506="","",SUBSTITUTE(CDR!F1506,"CHAR (10)"," "))</f>
        <v/>
      </c>
      <c r="E1505" t="str">
        <f t="shared" si="185"/>
        <v/>
      </c>
      <c r="F1505" t="str">
        <f>+IF($C1505="","",IF(CDR!G1506="BIO","Oui","Non"))</f>
        <v/>
      </c>
      <c r="G1505" t="str">
        <f>+IF($C1505="","",IF(CDR!D1506="DOMEDIA","MDD",IF(CDR!D1506="APTA","MDD",IF(CDR!D1506="TOP BUDGET","Premier Prix","MN"))))</f>
        <v/>
      </c>
      <c r="H1505" t="str">
        <f>+IF($C1505="","",CDR!D1506)</f>
        <v/>
      </c>
      <c r="K1505" t="str">
        <f>+IF($C1505="","",CDR!$E$2)</f>
        <v/>
      </c>
      <c r="L1505" t="str">
        <f>+IF($C1505="","",CDR!$G$2)</f>
        <v/>
      </c>
      <c r="M1505" t="str">
        <f>+IF($C1505="","",CDR!AN1506)</f>
        <v/>
      </c>
      <c r="N1505" t="str">
        <f>+IF($C1505="","",CDR!AO1506)</f>
        <v/>
      </c>
      <c r="P1505" t="str">
        <f t="shared" si="186"/>
        <v/>
      </c>
      <c r="Q1505" t="str">
        <f>+IF($C1505="","",CDR!A1506)</f>
        <v/>
      </c>
      <c r="S1505" t="str">
        <f t="shared" si="187"/>
        <v/>
      </c>
      <c r="T1505" t="str">
        <f t="shared" si="188"/>
        <v/>
      </c>
      <c r="U1505" t="str">
        <f t="shared" si="189"/>
        <v/>
      </c>
      <c r="V1505" t="str">
        <f>+IF(C1505="","",IF(CDR!L1506="VRAC","Composant sans Colisage","Homogène"))</f>
        <v/>
      </c>
      <c r="W1505" t="str">
        <f>+IF(C1505="","",IF(CDR!L1506="VRAC","EACH",IF(CDR!L1506="COLIS","COLIS (CARTON FARDEAU DISPLAY)","PALETTE - BOX")))</f>
        <v/>
      </c>
      <c r="X1505" t="str">
        <f>+IF($C1505="","",IF(CDR!L1506="PALETTE",CDR!M1506,""))</f>
        <v/>
      </c>
      <c r="Z1505" t="str">
        <f>+IF($C1505="","",IF(CDR!N1506="PALETTE","",CDR!M1506))</f>
        <v/>
      </c>
      <c r="AC1505" t="str">
        <f t="shared" si="190"/>
        <v/>
      </c>
      <c r="AD1505" t="str">
        <f>+IF($C1505="","",CDR!$J$2)</f>
        <v/>
      </c>
      <c r="AE1505" t="str">
        <f>+IF(C1505="","",CDR!J1503)</f>
        <v/>
      </c>
      <c r="AF1505" t="str">
        <f t="shared" si="191"/>
        <v/>
      </c>
    </row>
    <row r="1506" spans="1:32" x14ac:dyDescent="0.25">
      <c r="A1506" t="str">
        <f>+IF($C1506="","",IF(CDR!I1507="","",TEXT(CDR!I1507,"00000000000000")))</f>
        <v/>
      </c>
      <c r="B1506" t="str">
        <f t="shared" si="184"/>
        <v/>
      </c>
      <c r="C1506" t="str">
        <f>+IF(CDR!F1507="","",SUBSTITUTE(CDR!F1507,"CHAR (10)"," "))</f>
        <v/>
      </c>
      <c r="D1506" t="str">
        <f>+IF(CDR!F1507="","",SUBSTITUTE(CDR!F1507,"CHAR (10)"," "))</f>
        <v/>
      </c>
      <c r="E1506" t="str">
        <f t="shared" si="185"/>
        <v/>
      </c>
      <c r="F1506" t="str">
        <f>+IF($C1506="","",IF(CDR!G1507="BIO","Oui","Non"))</f>
        <v/>
      </c>
      <c r="G1506" t="str">
        <f>+IF($C1506="","",IF(CDR!D1507="DOMEDIA","MDD",IF(CDR!D1507="APTA","MDD",IF(CDR!D1507="TOP BUDGET","Premier Prix","MN"))))</f>
        <v/>
      </c>
      <c r="H1506" t="str">
        <f>+IF($C1506="","",CDR!D1507)</f>
        <v/>
      </c>
      <c r="K1506" t="str">
        <f>+IF($C1506="","",CDR!$E$2)</f>
        <v/>
      </c>
      <c r="L1506" t="str">
        <f>+IF($C1506="","",CDR!$G$2)</f>
        <v/>
      </c>
      <c r="M1506" t="str">
        <f>+IF($C1506="","",CDR!AN1507)</f>
        <v/>
      </c>
      <c r="N1506" t="str">
        <f>+IF($C1506="","",CDR!AO1507)</f>
        <v/>
      </c>
      <c r="P1506" t="str">
        <f t="shared" si="186"/>
        <v/>
      </c>
      <c r="Q1506" t="str">
        <f>+IF($C1506="","",CDR!A1507)</f>
        <v/>
      </c>
      <c r="S1506" t="str">
        <f t="shared" si="187"/>
        <v/>
      </c>
      <c r="T1506" t="str">
        <f t="shared" si="188"/>
        <v/>
      </c>
      <c r="U1506" t="str">
        <f t="shared" si="189"/>
        <v/>
      </c>
      <c r="V1506" t="str">
        <f>+IF(C1506="","",IF(CDR!L1507="VRAC","Composant sans Colisage","Homogène"))</f>
        <v/>
      </c>
      <c r="W1506" t="str">
        <f>+IF(C1506="","",IF(CDR!L1507="VRAC","EACH",IF(CDR!L1507="COLIS","COLIS (CARTON FARDEAU DISPLAY)","PALETTE - BOX")))</f>
        <v/>
      </c>
      <c r="X1506" t="str">
        <f>+IF($C1506="","",IF(CDR!L1507="PALETTE",CDR!M1507,""))</f>
        <v/>
      </c>
      <c r="Z1506" t="str">
        <f>+IF($C1506="","",IF(CDR!N1507="PALETTE","",CDR!M1507))</f>
        <v/>
      </c>
      <c r="AC1506" t="str">
        <f t="shared" si="190"/>
        <v/>
      </c>
      <c r="AD1506" t="str">
        <f>+IF($C1506="","",CDR!$J$2)</f>
        <v/>
      </c>
      <c r="AE1506" t="str">
        <f>+IF(C1506="","",CDR!J1504)</f>
        <v/>
      </c>
      <c r="AF1506" t="str">
        <f t="shared" si="191"/>
        <v/>
      </c>
    </row>
    <row r="1507" spans="1:32" x14ac:dyDescent="0.25">
      <c r="A1507" t="str">
        <f>+IF($C1507="","",IF(CDR!I1508="","",TEXT(CDR!I1508,"00000000000000")))</f>
        <v/>
      </c>
      <c r="B1507" t="str">
        <f t="shared" si="184"/>
        <v/>
      </c>
      <c r="C1507" t="str">
        <f>+IF(CDR!F1508="","",SUBSTITUTE(CDR!F1508,"CHAR (10)"," "))</f>
        <v/>
      </c>
      <c r="D1507" t="str">
        <f>+IF(CDR!F1508="","",SUBSTITUTE(CDR!F1508,"CHAR (10)"," "))</f>
        <v/>
      </c>
      <c r="E1507" t="str">
        <f t="shared" si="185"/>
        <v/>
      </c>
      <c r="F1507" t="str">
        <f>+IF($C1507="","",IF(CDR!G1508="BIO","Oui","Non"))</f>
        <v/>
      </c>
      <c r="G1507" t="str">
        <f>+IF($C1507="","",IF(CDR!D1508="DOMEDIA","MDD",IF(CDR!D1508="APTA","MDD",IF(CDR!D1508="TOP BUDGET","Premier Prix","MN"))))</f>
        <v/>
      </c>
      <c r="H1507" t="str">
        <f>+IF($C1507="","",CDR!D1508)</f>
        <v/>
      </c>
      <c r="K1507" t="str">
        <f>+IF($C1507="","",CDR!$E$2)</f>
        <v/>
      </c>
      <c r="L1507" t="str">
        <f>+IF($C1507="","",CDR!$G$2)</f>
        <v/>
      </c>
      <c r="M1507" t="str">
        <f>+IF($C1507="","",CDR!AN1508)</f>
        <v/>
      </c>
      <c r="N1507" t="str">
        <f>+IF($C1507="","",CDR!AO1508)</f>
        <v/>
      </c>
      <c r="P1507" t="str">
        <f t="shared" si="186"/>
        <v/>
      </c>
      <c r="Q1507" t="str">
        <f>+IF($C1507="","",CDR!A1508)</f>
        <v/>
      </c>
      <c r="S1507" t="str">
        <f t="shared" si="187"/>
        <v/>
      </c>
      <c r="T1507" t="str">
        <f t="shared" si="188"/>
        <v/>
      </c>
      <c r="U1507" t="str">
        <f t="shared" si="189"/>
        <v/>
      </c>
      <c r="V1507" t="str">
        <f>+IF(C1507="","",IF(CDR!L1508="VRAC","Composant sans Colisage","Homogène"))</f>
        <v/>
      </c>
      <c r="W1507" t="str">
        <f>+IF(C1507="","",IF(CDR!L1508="VRAC","EACH",IF(CDR!L1508="COLIS","COLIS (CARTON FARDEAU DISPLAY)","PALETTE - BOX")))</f>
        <v/>
      </c>
      <c r="X1507" t="str">
        <f>+IF($C1507="","",IF(CDR!L1508="PALETTE",CDR!M1508,""))</f>
        <v/>
      </c>
      <c r="Z1507" t="str">
        <f>+IF($C1507="","",IF(CDR!N1508="PALETTE","",CDR!M1508))</f>
        <v/>
      </c>
      <c r="AC1507" t="str">
        <f t="shared" si="190"/>
        <v/>
      </c>
      <c r="AD1507" t="str">
        <f>+IF($C1507="","",CDR!$J$2)</f>
        <v/>
      </c>
      <c r="AE1507" t="str">
        <f>+IF(C1507="","",CDR!J1505)</f>
        <v/>
      </c>
      <c r="AF1507" t="str">
        <f t="shared" si="191"/>
        <v/>
      </c>
    </row>
    <row r="1508" spans="1:32" x14ac:dyDescent="0.25">
      <c r="A1508" t="str">
        <f>+IF($C1508="","",IF(CDR!I1509="","",TEXT(CDR!I1509,"00000000000000")))</f>
        <v/>
      </c>
      <c r="B1508" t="str">
        <f t="shared" si="184"/>
        <v/>
      </c>
      <c r="C1508" t="str">
        <f>+IF(CDR!F1509="","",SUBSTITUTE(CDR!F1509,"CHAR (10)"," "))</f>
        <v/>
      </c>
      <c r="D1508" t="str">
        <f>+IF(CDR!F1509="","",SUBSTITUTE(CDR!F1509,"CHAR (10)"," "))</f>
        <v/>
      </c>
      <c r="E1508" t="str">
        <f t="shared" si="185"/>
        <v/>
      </c>
      <c r="F1508" t="str">
        <f>+IF($C1508="","",IF(CDR!G1509="BIO","Oui","Non"))</f>
        <v/>
      </c>
      <c r="G1508" t="str">
        <f>+IF($C1508="","",IF(CDR!D1509="DOMEDIA","MDD",IF(CDR!D1509="APTA","MDD",IF(CDR!D1509="TOP BUDGET","Premier Prix","MN"))))</f>
        <v/>
      </c>
      <c r="H1508" t="str">
        <f>+IF($C1508="","",CDR!D1509)</f>
        <v/>
      </c>
      <c r="K1508" t="str">
        <f>+IF($C1508="","",CDR!$E$2)</f>
        <v/>
      </c>
      <c r="L1508" t="str">
        <f>+IF($C1508="","",CDR!$G$2)</f>
        <v/>
      </c>
      <c r="M1508" t="str">
        <f>+IF($C1508="","",CDR!AN1509)</f>
        <v/>
      </c>
      <c r="N1508" t="str">
        <f>+IF($C1508="","",CDR!AO1509)</f>
        <v/>
      </c>
      <c r="P1508" t="str">
        <f t="shared" si="186"/>
        <v/>
      </c>
      <c r="Q1508" t="str">
        <f>+IF($C1508="","",CDR!A1509)</f>
        <v/>
      </c>
      <c r="S1508" t="str">
        <f t="shared" si="187"/>
        <v/>
      </c>
      <c r="T1508" t="str">
        <f t="shared" si="188"/>
        <v/>
      </c>
      <c r="U1508" t="str">
        <f t="shared" si="189"/>
        <v/>
      </c>
      <c r="V1508" t="str">
        <f>+IF(C1508="","",IF(CDR!L1509="VRAC","Composant sans Colisage","Homogène"))</f>
        <v/>
      </c>
      <c r="W1508" t="str">
        <f>+IF(C1508="","",IF(CDR!L1509="VRAC","EACH",IF(CDR!L1509="COLIS","COLIS (CARTON FARDEAU DISPLAY)","PALETTE - BOX")))</f>
        <v/>
      </c>
      <c r="X1508" t="str">
        <f>+IF($C1508="","",IF(CDR!L1509="PALETTE",CDR!M1509,""))</f>
        <v/>
      </c>
      <c r="Z1508" t="str">
        <f>+IF($C1508="","",IF(CDR!N1509="PALETTE","",CDR!M1509))</f>
        <v/>
      </c>
      <c r="AC1508" t="str">
        <f t="shared" si="190"/>
        <v/>
      </c>
      <c r="AD1508" t="str">
        <f>+IF($C1508="","",CDR!$J$2)</f>
        <v/>
      </c>
      <c r="AE1508" t="str">
        <f>+IF(C1508="","",CDR!J1506)</f>
        <v/>
      </c>
      <c r="AF1508" t="str">
        <f t="shared" si="191"/>
        <v/>
      </c>
    </row>
    <row r="1509" spans="1:32" x14ac:dyDescent="0.25">
      <c r="A1509" t="str">
        <f>+IF($C1509="","",IF(CDR!I1510="","",TEXT(CDR!I1510,"00000000000000")))</f>
        <v/>
      </c>
      <c r="B1509" t="str">
        <f t="shared" si="184"/>
        <v/>
      </c>
      <c r="C1509" t="str">
        <f>+IF(CDR!F1510="","",SUBSTITUTE(CDR!F1510,"CHAR (10)"," "))</f>
        <v/>
      </c>
      <c r="D1509" t="str">
        <f>+IF(CDR!F1510="","",SUBSTITUTE(CDR!F1510,"CHAR (10)"," "))</f>
        <v/>
      </c>
      <c r="E1509" t="str">
        <f t="shared" si="185"/>
        <v/>
      </c>
      <c r="F1509" t="str">
        <f>+IF($C1509="","",IF(CDR!G1510="BIO","Oui","Non"))</f>
        <v/>
      </c>
      <c r="G1509" t="str">
        <f>+IF($C1509="","",IF(CDR!D1510="DOMEDIA","MDD",IF(CDR!D1510="APTA","MDD",IF(CDR!D1510="TOP BUDGET","Premier Prix","MN"))))</f>
        <v/>
      </c>
      <c r="H1509" t="str">
        <f>+IF($C1509="","",CDR!D1510)</f>
        <v/>
      </c>
      <c r="K1509" t="str">
        <f>+IF($C1509="","",CDR!$E$2)</f>
        <v/>
      </c>
      <c r="L1509" t="str">
        <f>+IF($C1509="","",CDR!$G$2)</f>
        <v/>
      </c>
      <c r="M1509" t="str">
        <f>+IF($C1509="","",CDR!AN1510)</f>
        <v/>
      </c>
      <c r="N1509" t="str">
        <f>+IF($C1509="","",CDR!AO1510)</f>
        <v/>
      </c>
      <c r="P1509" t="str">
        <f t="shared" si="186"/>
        <v/>
      </c>
      <c r="Q1509" t="str">
        <f>+IF($C1509="","",CDR!A1510)</f>
        <v/>
      </c>
      <c r="S1509" t="str">
        <f t="shared" si="187"/>
        <v/>
      </c>
      <c r="T1509" t="str">
        <f t="shared" si="188"/>
        <v/>
      </c>
      <c r="U1509" t="str">
        <f t="shared" si="189"/>
        <v/>
      </c>
      <c r="V1509" t="str">
        <f>+IF(C1509="","",IF(CDR!L1510="VRAC","Composant sans Colisage","Homogène"))</f>
        <v/>
      </c>
      <c r="W1509" t="str">
        <f>+IF(C1509="","",IF(CDR!L1510="VRAC","EACH",IF(CDR!L1510="COLIS","COLIS (CARTON FARDEAU DISPLAY)","PALETTE - BOX")))</f>
        <v/>
      </c>
      <c r="X1509" t="str">
        <f>+IF($C1509="","",IF(CDR!L1510="PALETTE",CDR!M1510,""))</f>
        <v/>
      </c>
      <c r="Z1509" t="str">
        <f>+IF($C1509="","",IF(CDR!N1510="PALETTE","",CDR!M1510))</f>
        <v/>
      </c>
      <c r="AC1509" t="str">
        <f t="shared" si="190"/>
        <v/>
      </c>
      <c r="AD1509" t="str">
        <f>+IF($C1509="","",CDR!$J$2)</f>
        <v/>
      </c>
      <c r="AE1509" t="str">
        <f>+IF(C1509="","",CDR!J1507)</f>
        <v/>
      </c>
      <c r="AF1509" t="str">
        <f t="shared" si="191"/>
        <v/>
      </c>
    </row>
    <row r="1510" spans="1:32" x14ac:dyDescent="0.25">
      <c r="A1510" t="str">
        <f>+IF($C1510="","",IF(CDR!I1511="","",TEXT(CDR!I1511,"00000000000000")))</f>
        <v/>
      </c>
      <c r="B1510" t="str">
        <f t="shared" si="184"/>
        <v/>
      </c>
      <c r="C1510" t="str">
        <f>+IF(CDR!F1511="","",SUBSTITUTE(CDR!F1511,"CHAR (10)"," "))</f>
        <v/>
      </c>
      <c r="D1510" t="str">
        <f>+IF(CDR!F1511="","",SUBSTITUTE(CDR!F1511,"CHAR (10)"," "))</f>
        <v/>
      </c>
      <c r="E1510" t="str">
        <f t="shared" si="185"/>
        <v/>
      </c>
      <c r="F1510" t="str">
        <f>+IF($C1510="","",IF(CDR!G1511="BIO","Oui","Non"))</f>
        <v/>
      </c>
      <c r="G1510" t="str">
        <f>+IF($C1510="","",IF(CDR!D1511="DOMEDIA","MDD",IF(CDR!D1511="APTA","MDD",IF(CDR!D1511="TOP BUDGET","Premier Prix","MN"))))</f>
        <v/>
      </c>
      <c r="H1510" t="str">
        <f>+IF($C1510="","",CDR!D1511)</f>
        <v/>
      </c>
      <c r="K1510" t="str">
        <f>+IF($C1510="","",CDR!$E$2)</f>
        <v/>
      </c>
      <c r="L1510" t="str">
        <f>+IF($C1510="","",CDR!$G$2)</f>
        <v/>
      </c>
      <c r="M1510" t="str">
        <f>+IF($C1510="","",CDR!AN1511)</f>
        <v/>
      </c>
      <c r="N1510" t="str">
        <f>+IF($C1510="","",CDR!AO1511)</f>
        <v/>
      </c>
      <c r="P1510" t="str">
        <f t="shared" si="186"/>
        <v/>
      </c>
      <c r="Q1510" t="str">
        <f>+IF($C1510="","",CDR!A1511)</f>
        <v/>
      </c>
      <c r="S1510" t="str">
        <f t="shared" si="187"/>
        <v/>
      </c>
      <c r="T1510" t="str">
        <f t="shared" si="188"/>
        <v/>
      </c>
      <c r="U1510" t="str">
        <f t="shared" si="189"/>
        <v/>
      </c>
      <c r="V1510" t="str">
        <f>+IF(C1510="","",IF(CDR!L1511="VRAC","Composant sans Colisage","Homogène"))</f>
        <v/>
      </c>
      <c r="W1510" t="str">
        <f>+IF(C1510="","",IF(CDR!L1511="VRAC","EACH",IF(CDR!L1511="COLIS","COLIS (CARTON FARDEAU DISPLAY)","PALETTE - BOX")))</f>
        <v/>
      </c>
      <c r="X1510" t="str">
        <f>+IF($C1510="","",IF(CDR!L1511="PALETTE",CDR!M1511,""))</f>
        <v/>
      </c>
      <c r="Z1510" t="str">
        <f>+IF($C1510="","",IF(CDR!N1511="PALETTE","",CDR!M1511))</f>
        <v/>
      </c>
      <c r="AC1510" t="str">
        <f t="shared" si="190"/>
        <v/>
      </c>
      <c r="AD1510" t="str">
        <f>+IF($C1510="","",CDR!$J$2)</f>
        <v/>
      </c>
      <c r="AE1510" t="str">
        <f>+IF(C1510="","",CDR!J1508)</f>
        <v/>
      </c>
      <c r="AF1510" t="str">
        <f t="shared" si="191"/>
        <v/>
      </c>
    </row>
    <row r="1511" spans="1:32" x14ac:dyDescent="0.25">
      <c r="A1511" t="str">
        <f>+IF($C1511="","",IF(CDR!I1512="","",TEXT(CDR!I1512,"00000000000000")))</f>
        <v/>
      </c>
      <c r="B1511" t="str">
        <f t="shared" si="184"/>
        <v/>
      </c>
      <c r="C1511" t="str">
        <f>+IF(CDR!F1512="","",SUBSTITUTE(CDR!F1512,"CHAR (10)"," "))</f>
        <v/>
      </c>
      <c r="D1511" t="str">
        <f>+IF(CDR!F1512="","",SUBSTITUTE(CDR!F1512,"CHAR (10)"," "))</f>
        <v/>
      </c>
      <c r="E1511" t="str">
        <f t="shared" si="185"/>
        <v/>
      </c>
      <c r="F1511" t="str">
        <f>+IF($C1511="","",IF(CDR!G1512="BIO","Oui","Non"))</f>
        <v/>
      </c>
      <c r="G1511" t="str">
        <f>+IF($C1511="","",IF(CDR!D1512="DOMEDIA","MDD",IF(CDR!D1512="APTA","MDD",IF(CDR!D1512="TOP BUDGET","Premier Prix","MN"))))</f>
        <v/>
      </c>
      <c r="H1511" t="str">
        <f>+IF($C1511="","",CDR!D1512)</f>
        <v/>
      </c>
      <c r="K1511" t="str">
        <f>+IF($C1511="","",CDR!$E$2)</f>
        <v/>
      </c>
      <c r="L1511" t="str">
        <f>+IF($C1511="","",CDR!$G$2)</f>
        <v/>
      </c>
      <c r="M1511" t="str">
        <f>+IF($C1511="","",CDR!AN1512)</f>
        <v/>
      </c>
      <c r="N1511" t="str">
        <f>+IF($C1511="","",CDR!AO1512)</f>
        <v/>
      </c>
      <c r="P1511" t="str">
        <f t="shared" si="186"/>
        <v/>
      </c>
      <c r="Q1511" t="str">
        <f>+IF($C1511="","",CDR!A1512)</f>
        <v/>
      </c>
      <c r="S1511" t="str">
        <f t="shared" si="187"/>
        <v/>
      </c>
      <c r="T1511" t="str">
        <f t="shared" si="188"/>
        <v/>
      </c>
      <c r="U1511" t="str">
        <f t="shared" si="189"/>
        <v/>
      </c>
      <c r="V1511" t="str">
        <f>+IF(C1511="","",IF(CDR!L1512="VRAC","Composant sans Colisage","Homogène"))</f>
        <v/>
      </c>
      <c r="W1511" t="str">
        <f>+IF(C1511="","",IF(CDR!L1512="VRAC","EACH",IF(CDR!L1512="COLIS","COLIS (CARTON FARDEAU DISPLAY)","PALETTE - BOX")))</f>
        <v/>
      </c>
      <c r="X1511" t="str">
        <f>+IF($C1511="","",IF(CDR!L1512="PALETTE",CDR!M1512,""))</f>
        <v/>
      </c>
      <c r="Z1511" t="str">
        <f>+IF($C1511="","",IF(CDR!N1512="PALETTE","",CDR!M1512))</f>
        <v/>
      </c>
      <c r="AC1511" t="str">
        <f t="shared" si="190"/>
        <v/>
      </c>
      <c r="AD1511" t="str">
        <f>+IF($C1511="","",CDR!$J$2)</f>
        <v/>
      </c>
      <c r="AE1511" t="str">
        <f>+IF(C1511="","",CDR!J1509)</f>
        <v/>
      </c>
      <c r="AF1511" t="str">
        <f t="shared" si="191"/>
        <v/>
      </c>
    </row>
    <row r="1512" spans="1:32" x14ac:dyDescent="0.25">
      <c r="A1512" t="str">
        <f>+IF($C1512="","",IF(CDR!I1513="","",TEXT(CDR!I1513,"00000000000000")))</f>
        <v/>
      </c>
      <c r="B1512" t="str">
        <f t="shared" si="184"/>
        <v/>
      </c>
      <c r="C1512" t="str">
        <f>+IF(CDR!F1513="","",SUBSTITUTE(CDR!F1513,"CHAR (10)"," "))</f>
        <v/>
      </c>
      <c r="D1512" t="str">
        <f>+IF(CDR!F1513="","",SUBSTITUTE(CDR!F1513,"CHAR (10)"," "))</f>
        <v/>
      </c>
      <c r="E1512" t="str">
        <f t="shared" si="185"/>
        <v/>
      </c>
      <c r="F1512" t="str">
        <f>+IF($C1512="","",IF(CDR!G1513="BIO","Oui","Non"))</f>
        <v/>
      </c>
      <c r="G1512" t="str">
        <f>+IF($C1512="","",IF(CDR!D1513="DOMEDIA","MDD",IF(CDR!D1513="APTA","MDD",IF(CDR!D1513="TOP BUDGET","Premier Prix","MN"))))</f>
        <v/>
      </c>
      <c r="H1512" t="str">
        <f>+IF($C1512="","",CDR!D1513)</f>
        <v/>
      </c>
      <c r="K1512" t="str">
        <f>+IF($C1512="","",CDR!$E$2)</f>
        <v/>
      </c>
      <c r="L1512" t="str">
        <f>+IF($C1512="","",CDR!$G$2)</f>
        <v/>
      </c>
      <c r="M1512" t="str">
        <f>+IF($C1512="","",CDR!AN1513)</f>
        <v/>
      </c>
      <c r="N1512" t="str">
        <f>+IF($C1512="","",CDR!AO1513)</f>
        <v/>
      </c>
      <c r="P1512" t="str">
        <f t="shared" si="186"/>
        <v/>
      </c>
      <c r="Q1512" t="str">
        <f>+IF($C1512="","",CDR!A1513)</f>
        <v/>
      </c>
      <c r="S1512" t="str">
        <f t="shared" si="187"/>
        <v/>
      </c>
      <c r="T1512" t="str">
        <f t="shared" si="188"/>
        <v/>
      </c>
      <c r="U1512" t="str">
        <f t="shared" si="189"/>
        <v/>
      </c>
      <c r="V1512" t="str">
        <f>+IF(C1512="","",IF(CDR!L1513="VRAC","Composant sans Colisage","Homogène"))</f>
        <v/>
      </c>
      <c r="W1512" t="str">
        <f>+IF(C1512="","",IF(CDR!L1513="VRAC","EACH",IF(CDR!L1513="COLIS","COLIS (CARTON FARDEAU DISPLAY)","PALETTE - BOX")))</f>
        <v/>
      </c>
      <c r="X1512" t="str">
        <f>+IF($C1512="","",IF(CDR!L1513="PALETTE",CDR!M1513,""))</f>
        <v/>
      </c>
      <c r="Z1512" t="str">
        <f>+IF($C1512="","",IF(CDR!N1513="PALETTE","",CDR!M1513))</f>
        <v/>
      </c>
      <c r="AC1512" t="str">
        <f t="shared" si="190"/>
        <v/>
      </c>
      <c r="AD1512" t="str">
        <f>+IF($C1512="","",CDR!$J$2)</f>
        <v/>
      </c>
      <c r="AE1512" t="str">
        <f>+IF(C1512="","",CDR!J1510)</f>
        <v/>
      </c>
      <c r="AF1512" t="str">
        <f t="shared" si="191"/>
        <v/>
      </c>
    </row>
    <row r="1513" spans="1:32" x14ac:dyDescent="0.25">
      <c r="A1513" t="str">
        <f>+IF($C1513="","",IF(CDR!I1514="","",TEXT(CDR!I1514,"00000000000000")))</f>
        <v/>
      </c>
      <c r="B1513" t="str">
        <f t="shared" si="184"/>
        <v/>
      </c>
      <c r="C1513" t="str">
        <f>+IF(CDR!F1514="","",SUBSTITUTE(CDR!F1514,"CHAR (10)"," "))</f>
        <v/>
      </c>
      <c r="D1513" t="str">
        <f>+IF(CDR!F1514="","",SUBSTITUTE(CDR!F1514,"CHAR (10)"," "))</f>
        <v/>
      </c>
      <c r="E1513" t="str">
        <f t="shared" si="185"/>
        <v/>
      </c>
      <c r="F1513" t="str">
        <f>+IF($C1513="","",IF(CDR!G1514="BIO","Oui","Non"))</f>
        <v/>
      </c>
      <c r="G1513" t="str">
        <f>+IF($C1513="","",IF(CDR!D1514="DOMEDIA","MDD",IF(CDR!D1514="APTA","MDD",IF(CDR!D1514="TOP BUDGET","Premier Prix","MN"))))</f>
        <v/>
      </c>
      <c r="H1513" t="str">
        <f>+IF($C1513="","",CDR!D1514)</f>
        <v/>
      </c>
      <c r="K1513" t="str">
        <f>+IF($C1513="","",CDR!$E$2)</f>
        <v/>
      </c>
      <c r="L1513" t="str">
        <f>+IF($C1513="","",CDR!$G$2)</f>
        <v/>
      </c>
      <c r="M1513" t="str">
        <f>+IF($C1513="","",CDR!AN1514)</f>
        <v/>
      </c>
      <c r="N1513" t="str">
        <f>+IF($C1513="","",CDR!AO1514)</f>
        <v/>
      </c>
      <c r="P1513" t="str">
        <f t="shared" si="186"/>
        <v/>
      </c>
      <c r="Q1513" t="str">
        <f>+IF($C1513="","",CDR!A1514)</f>
        <v/>
      </c>
      <c r="S1513" t="str">
        <f t="shared" si="187"/>
        <v/>
      </c>
      <c r="T1513" t="str">
        <f t="shared" si="188"/>
        <v/>
      </c>
      <c r="U1513" t="str">
        <f t="shared" si="189"/>
        <v/>
      </c>
      <c r="V1513" t="str">
        <f>+IF(C1513="","",IF(CDR!L1514="VRAC","Composant sans Colisage","Homogène"))</f>
        <v/>
      </c>
      <c r="W1513" t="str">
        <f>+IF(C1513="","",IF(CDR!L1514="VRAC","EACH",IF(CDR!L1514="COLIS","COLIS (CARTON FARDEAU DISPLAY)","PALETTE - BOX")))</f>
        <v/>
      </c>
      <c r="X1513" t="str">
        <f>+IF($C1513="","",IF(CDR!L1514="PALETTE",CDR!M1514,""))</f>
        <v/>
      </c>
      <c r="Z1513" t="str">
        <f>+IF($C1513="","",IF(CDR!N1514="PALETTE","",CDR!M1514))</f>
        <v/>
      </c>
      <c r="AC1513" t="str">
        <f t="shared" si="190"/>
        <v/>
      </c>
      <c r="AD1513" t="str">
        <f>+IF($C1513="","",CDR!$J$2)</f>
        <v/>
      </c>
      <c r="AE1513" t="str">
        <f>+IF(C1513="","",CDR!J1511)</f>
        <v/>
      </c>
      <c r="AF1513" t="str">
        <f t="shared" si="191"/>
        <v/>
      </c>
    </row>
    <row r="1514" spans="1:32" x14ac:dyDescent="0.25">
      <c r="A1514" t="str">
        <f>+IF($C1514="","",IF(CDR!I1515="","",TEXT(CDR!I1515,"00000000000000")))</f>
        <v/>
      </c>
      <c r="B1514" t="str">
        <f t="shared" si="184"/>
        <v/>
      </c>
      <c r="C1514" t="str">
        <f>+IF(CDR!F1515="","",SUBSTITUTE(CDR!F1515,"CHAR (10)"," "))</f>
        <v/>
      </c>
      <c r="D1514" t="str">
        <f>+IF(CDR!F1515="","",SUBSTITUTE(CDR!F1515,"CHAR (10)"," "))</f>
        <v/>
      </c>
      <c r="E1514" t="str">
        <f t="shared" si="185"/>
        <v/>
      </c>
      <c r="F1514" t="str">
        <f>+IF($C1514="","",IF(CDR!G1515="BIO","Oui","Non"))</f>
        <v/>
      </c>
      <c r="G1514" t="str">
        <f>+IF($C1514="","",IF(CDR!D1515="DOMEDIA","MDD",IF(CDR!D1515="APTA","MDD",IF(CDR!D1515="TOP BUDGET","Premier Prix","MN"))))</f>
        <v/>
      </c>
      <c r="H1514" t="str">
        <f>+IF($C1514="","",CDR!D1515)</f>
        <v/>
      </c>
      <c r="K1514" t="str">
        <f>+IF($C1514="","",CDR!$E$2)</f>
        <v/>
      </c>
      <c r="L1514" t="str">
        <f>+IF($C1514="","",CDR!$G$2)</f>
        <v/>
      </c>
      <c r="M1514" t="str">
        <f>+IF($C1514="","",CDR!AN1515)</f>
        <v/>
      </c>
      <c r="N1514" t="str">
        <f>+IF($C1514="","",CDR!AO1515)</f>
        <v/>
      </c>
      <c r="P1514" t="str">
        <f t="shared" si="186"/>
        <v/>
      </c>
      <c r="Q1514" t="str">
        <f>+IF($C1514="","",CDR!A1515)</f>
        <v/>
      </c>
      <c r="S1514" t="str">
        <f t="shared" si="187"/>
        <v/>
      </c>
      <c r="T1514" t="str">
        <f t="shared" si="188"/>
        <v/>
      </c>
      <c r="U1514" t="str">
        <f t="shared" si="189"/>
        <v/>
      </c>
      <c r="V1514" t="str">
        <f>+IF(C1514="","",IF(CDR!L1515="VRAC","Composant sans Colisage","Homogène"))</f>
        <v/>
      </c>
      <c r="W1514" t="str">
        <f>+IF(C1514="","",IF(CDR!L1515="VRAC","EACH",IF(CDR!L1515="COLIS","COLIS (CARTON FARDEAU DISPLAY)","PALETTE - BOX")))</f>
        <v/>
      </c>
      <c r="X1514" t="str">
        <f>+IF($C1514="","",IF(CDR!L1515="PALETTE",CDR!M1515,""))</f>
        <v/>
      </c>
      <c r="Z1514" t="str">
        <f>+IF($C1514="","",IF(CDR!N1515="PALETTE","",CDR!M1515))</f>
        <v/>
      </c>
      <c r="AC1514" t="str">
        <f t="shared" si="190"/>
        <v/>
      </c>
      <c r="AD1514" t="str">
        <f>+IF($C1514="","",CDR!$J$2)</f>
        <v/>
      </c>
      <c r="AE1514" t="str">
        <f>+IF(C1514="","",CDR!J1512)</f>
        <v/>
      </c>
      <c r="AF1514" t="str">
        <f t="shared" si="191"/>
        <v/>
      </c>
    </row>
    <row r="1515" spans="1:32" x14ac:dyDescent="0.25">
      <c r="A1515" t="str">
        <f>+IF($C1515="","",IF(CDR!I1516="","",TEXT(CDR!I1516,"00000000000000")))</f>
        <v/>
      </c>
      <c r="B1515" t="str">
        <f t="shared" si="184"/>
        <v/>
      </c>
      <c r="C1515" t="str">
        <f>+IF(CDR!F1516="","",SUBSTITUTE(CDR!F1516,"CHAR (10)"," "))</f>
        <v/>
      </c>
      <c r="D1515" t="str">
        <f>+IF(CDR!F1516="","",SUBSTITUTE(CDR!F1516,"CHAR (10)"," "))</f>
        <v/>
      </c>
      <c r="E1515" t="str">
        <f t="shared" si="185"/>
        <v/>
      </c>
      <c r="F1515" t="str">
        <f>+IF($C1515="","",IF(CDR!G1516="BIO","Oui","Non"))</f>
        <v/>
      </c>
      <c r="G1515" t="str">
        <f>+IF($C1515="","",IF(CDR!D1516="DOMEDIA","MDD",IF(CDR!D1516="APTA","MDD",IF(CDR!D1516="TOP BUDGET","Premier Prix","MN"))))</f>
        <v/>
      </c>
      <c r="H1515" t="str">
        <f>+IF($C1515="","",CDR!D1516)</f>
        <v/>
      </c>
      <c r="K1515" t="str">
        <f>+IF($C1515="","",CDR!$E$2)</f>
        <v/>
      </c>
      <c r="L1515" t="str">
        <f>+IF($C1515="","",CDR!$G$2)</f>
        <v/>
      </c>
      <c r="M1515" t="str">
        <f>+IF($C1515="","",CDR!AN1516)</f>
        <v/>
      </c>
      <c r="N1515" t="str">
        <f>+IF($C1515="","",CDR!AO1516)</f>
        <v/>
      </c>
      <c r="P1515" t="str">
        <f t="shared" si="186"/>
        <v/>
      </c>
      <c r="Q1515" t="str">
        <f>+IF($C1515="","",CDR!A1516)</f>
        <v/>
      </c>
      <c r="S1515" t="str">
        <f t="shared" si="187"/>
        <v/>
      </c>
      <c r="T1515" t="str">
        <f t="shared" si="188"/>
        <v/>
      </c>
      <c r="U1515" t="str">
        <f t="shared" si="189"/>
        <v/>
      </c>
      <c r="V1515" t="str">
        <f>+IF(C1515="","",IF(CDR!L1516="VRAC","Composant sans Colisage","Homogène"))</f>
        <v/>
      </c>
      <c r="W1515" t="str">
        <f>+IF(C1515="","",IF(CDR!L1516="VRAC","EACH",IF(CDR!L1516="COLIS","COLIS (CARTON FARDEAU DISPLAY)","PALETTE - BOX")))</f>
        <v/>
      </c>
      <c r="X1515" t="str">
        <f>+IF($C1515="","",IF(CDR!L1516="PALETTE",CDR!M1516,""))</f>
        <v/>
      </c>
      <c r="Z1515" t="str">
        <f>+IF($C1515="","",IF(CDR!N1516="PALETTE","",CDR!M1516))</f>
        <v/>
      </c>
      <c r="AC1515" t="str">
        <f t="shared" si="190"/>
        <v/>
      </c>
      <c r="AD1515" t="str">
        <f>+IF($C1515="","",CDR!$J$2)</f>
        <v/>
      </c>
      <c r="AE1515" t="str">
        <f>+IF(C1515="","",CDR!J1513)</f>
        <v/>
      </c>
      <c r="AF1515" t="str">
        <f t="shared" si="191"/>
        <v/>
      </c>
    </row>
    <row r="1516" spans="1:32" x14ac:dyDescent="0.25">
      <c r="A1516" t="str">
        <f>+IF($C1516="","",IF(CDR!I1517="","",TEXT(CDR!I1517,"00000000000000")))</f>
        <v/>
      </c>
      <c r="B1516" t="str">
        <f t="shared" si="184"/>
        <v/>
      </c>
      <c r="C1516" t="str">
        <f>+IF(CDR!F1517="","",SUBSTITUTE(CDR!F1517,"CHAR (10)"," "))</f>
        <v/>
      </c>
      <c r="D1516" t="str">
        <f>+IF(CDR!F1517="","",SUBSTITUTE(CDR!F1517,"CHAR (10)"," "))</f>
        <v/>
      </c>
      <c r="E1516" t="str">
        <f t="shared" si="185"/>
        <v/>
      </c>
      <c r="F1516" t="str">
        <f>+IF($C1516="","",IF(CDR!G1517="BIO","Oui","Non"))</f>
        <v/>
      </c>
      <c r="G1516" t="str">
        <f>+IF($C1516="","",IF(CDR!D1517="DOMEDIA","MDD",IF(CDR!D1517="APTA","MDD",IF(CDR!D1517="TOP BUDGET","Premier Prix","MN"))))</f>
        <v/>
      </c>
      <c r="H1516" t="str">
        <f>+IF($C1516="","",CDR!D1517)</f>
        <v/>
      </c>
      <c r="K1516" t="str">
        <f>+IF($C1516="","",CDR!$E$2)</f>
        <v/>
      </c>
      <c r="L1516" t="str">
        <f>+IF($C1516="","",CDR!$G$2)</f>
        <v/>
      </c>
      <c r="M1516" t="str">
        <f>+IF($C1516="","",CDR!AN1517)</f>
        <v/>
      </c>
      <c r="N1516" t="str">
        <f>+IF($C1516="","",CDR!AO1517)</f>
        <v/>
      </c>
      <c r="P1516" t="str">
        <f t="shared" si="186"/>
        <v/>
      </c>
      <c r="Q1516" t="str">
        <f>+IF($C1516="","",CDR!A1517)</f>
        <v/>
      </c>
      <c r="S1516" t="str">
        <f t="shared" si="187"/>
        <v/>
      </c>
      <c r="T1516" t="str">
        <f t="shared" si="188"/>
        <v/>
      </c>
      <c r="U1516" t="str">
        <f t="shared" si="189"/>
        <v/>
      </c>
      <c r="V1516" t="str">
        <f>+IF(C1516="","",IF(CDR!L1517="VRAC","Composant sans Colisage","Homogène"))</f>
        <v/>
      </c>
      <c r="W1516" t="str">
        <f>+IF(C1516="","",IF(CDR!L1517="VRAC","EACH",IF(CDR!L1517="COLIS","COLIS (CARTON FARDEAU DISPLAY)","PALETTE - BOX")))</f>
        <v/>
      </c>
      <c r="X1516" t="str">
        <f>+IF($C1516="","",IF(CDR!L1517="PALETTE",CDR!M1517,""))</f>
        <v/>
      </c>
      <c r="Z1516" t="str">
        <f>+IF($C1516="","",IF(CDR!N1517="PALETTE","",CDR!M1517))</f>
        <v/>
      </c>
      <c r="AC1516" t="str">
        <f t="shared" si="190"/>
        <v/>
      </c>
      <c r="AD1516" t="str">
        <f>+IF($C1516="","",CDR!$J$2)</f>
        <v/>
      </c>
      <c r="AE1516" t="str">
        <f>+IF(C1516="","",CDR!J1514)</f>
        <v/>
      </c>
      <c r="AF1516" t="str">
        <f t="shared" si="191"/>
        <v/>
      </c>
    </row>
    <row r="1517" spans="1:32" x14ac:dyDescent="0.25">
      <c r="A1517" t="str">
        <f>+IF($C1517="","",IF(CDR!I1518="","",TEXT(CDR!I1518,"00000000000000")))</f>
        <v/>
      </c>
      <c r="B1517" t="str">
        <f t="shared" si="184"/>
        <v/>
      </c>
      <c r="C1517" t="str">
        <f>+IF(CDR!F1518="","",SUBSTITUTE(CDR!F1518,"CHAR (10)"," "))</f>
        <v/>
      </c>
      <c r="D1517" t="str">
        <f>+IF(CDR!F1518="","",SUBSTITUTE(CDR!F1518,"CHAR (10)"," "))</f>
        <v/>
      </c>
      <c r="E1517" t="str">
        <f t="shared" si="185"/>
        <v/>
      </c>
      <c r="F1517" t="str">
        <f>+IF($C1517="","",IF(CDR!G1518="BIO","Oui","Non"))</f>
        <v/>
      </c>
      <c r="G1517" t="str">
        <f>+IF($C1517="","",IF(CDR!D1518="DOMEDIA","MDD",IF(CDR!D1518="APTA","MDD",IF(CDR!D1518="TOP BUDGET","Premier Prix","MN"))))</f>
        <v/>
      </c>
      <c r="H1517" t="str">
        <f>+IF($C1517="","",CDR!D1518)</f>
        <v/>
      </c>
      <c r="K1517" t="str">
        <f>+IF($C1517="","",CDR!$E$2)</f>
        <v/>
      </c>
      <c r="L1517" t="str">
        <f>+IF($C1517="","",CDR!$G$2)</f>
        <v/>
      </c>
      <c r="M1517" t="str">
        <f>+IF($C1517="","",CDR!AN1518)</f>
        <v/>
      </c>
      <c r="N1517" t="str">
        <f>+IF($C1517="","",CDR!AO1518)</f>
        <v/>
      </c>
      <c r="P1517" t="str">
        <f t="shared" si="186"/>
        <v/>
      </c>
      <c r="Q1517" t="str">
        <f>+IF($C1517="","",CDR!A1518)</f>
        <v/>
      </c>
      <c r="S1517" t="str">
        <f t="shared" si="187"/>
        <v/>
      </c>
      <c r="T1517" t="str">
        <f t="shared" si="188"/>
        <v/>
      </c>
      <c r="U1517" t="str">
        <f t="shared" si="189"/>
        <v/>
      </c>
      <c r="V1517" t="str">
        <f>+IF(C1517="","",IF(CDR!L1518="VRAC","Composant sans Colisage","Homogène"))</f>
        <v/>
      </c>
      <c r="W1517" t="str">
        <f>+IF(C1517="","",IF(CDR!L1518="VRAC","EACH",IF(CDR!L1518="COLIS","COLIS (CARTON FARDEAU DISPLAY)","PALETTE - BOX")))</f>
        <v/>
      </c>
      <c r="X1517" t="str">
        <f>+IF($C1517="","",IF(CDR!L1518="PALETTE",CDR!M1518,""))</f>
        <v/>
      </c>
      <c r="Z1517" t="str">
        <f>+IF($C1517="","",IF(CDR!N1518="PALETTE","",CDR!M1518))</f>
        <v/>
      </c>
      <c r="AC1517" t="str">
        <f t="shared" si="190"/>
        <v/>
      </c>
      <c r="AD1517" t="str">
        <f>+IF($C1517="","",CDR!$J$2)</f>
        <v/>
      </c>
      <c r="AE1517" t="str">
        <f>+IF(C1517="","",CDR!J1515)</f>
        <v/>
      </c>
      <c r="AF1517" t="str">
        <f t="shared" si="191"/>
        <v/>
      </c>
    </row>
    <row r="1518" spans="1:32" x14ac:dyDescent="0.25">
      <c r="A1518" t="str">
        <f>+IF($C1518="","",IF(CDR!I1519="","",TEXT(CDR!I1519,"00000000000000")))</f>
        <v/>
      </c>
      <c r="B1518" t="str">
        <f t="shared" si="184"/>
        <v/>
      </c>
      <c r="C1518" t="str">
        <f>+IF(CDR!F1519="","",SUBSTITUTE(CDR!F1519,"CHAR (10)"," "))</f>
        <v/>
      </c>
      <c r="D1518" t="str">
        <f>+IF(CDR!F1519="","",SUBSTITUTE(CDR!F1519,"CHAR (10)"," "))</f>
        <v/>
      </c>
      <c r="E1518" t="str">
        <f t="shared" si="185"/>
        <v/>
      </c>
      <c r="F1518" t="str">
        <f>+IF($C1518="","",IF(CDR!G1519="BIO","Oui","Non"))</f>
        <v/>
      </c>
      <c r="G1518" t="str">
        <f>+IF($C1518="","",IF(CDR!D1519="DOMEDIA","MDD",IF(CDR!D1519="APTA","MDD",IF(CDR!D1519="TOP BUDGET","Premier Prix","MN"))))</f>
        <v/>
      </c>
      <c r="H1518" t="str">
        <f>+IF($C1518="","",CDR!D1519)</f>
        <v/>
      </c>
      <c r="K1518" t="str">
        <f>+IF($C1518="","",CDR!$E$2)</f>
        <v/>
      </c>
      <c r="L1518" t="str">
        <f>+IF($C1518="","",CDR!$G$2)</f>
        <v/>
      </c>
      <c r="M1518" t="str">
        <f>+IF($C1518="","",CDR!AN1519)</f>
        <v/>
      </c>
      <c r="N1518" t="str">
        <f>+IF($C1518="","",CDR!AO1519)</f>
        <v/>
      </c>
      <c r="P1518" t="str">
        <f t="shared" si="186"/>
        <v/>
      </c>
      <c r="Q1518" t="str">
        <f>+IF($C1518="","",CDR!A1519)</f>
        <v/>
      </c>
      <c r="S1518" t="str">
        <f t="shared" si="187"/>
        <v/>
      </c>
      <c r="T1518" t="str">
        <f t="shared" si="188"/>
        <v/>
      </c>
      <c r="U1518" t="str">
        <f t="shared" si="189"/>
        <v/>
      </c>
      <c r="V1518" t="str">
        <f>+IF(C1518="","",IF(CDR!L1519="VRAC","Composant sans Colisage","Homogène"))</f>
        <v/>
      </c>
      <c r="W1518" t="str">
        <f>+IF(C1518="","",IF(CDR!L1519="VRAC","EACH",IF(CDR!L1519="COLIS","COLIS (CARTON FARDEAU DISPLAY)","PALETTE - BOX")))</f>
        <v/>
      </c>
      <c r="X1518" t="str">
        <f>+IF($C1518="","",IF(CDR!L1519="PALETTE",CDR!M1519,""))</f>
        <v/>
      </c>
      <c r="Z1518" t="str">
        <f>+IF($C1518="","",IF(CDR!N1519="PALETTE","",CDR!M1519))</f>
        <v/>
      </c>
      <c r="AC1518" t="str">
        <f t="shared" si="190"/>
        <v/>
      </c>
      <c r="AD1518" t="str">
        <f>+IF($C1518="","",CDR!$J$2)</f>
        <v/>
      </c>
      <c r="AE1518" t="str">
        <f>+IF(C1518="","",CDR!J1516)</f>
        <v/>
      </c>
      <c r="AF1518" t="str">
        <f t="shared" si="191"/>
        <v/>
      </c>
    </row>
    <row r="1519" spans="1:32" x14ac:dyDescent="0.25">
      <c r="A1519" t="str">
        <f>+IF($C1519="","",IF(CDR!I1520="","",TEXT(CDR!I1520,"00000000000000")))</f>
        <v/>
      </c>
      <c r="B1519" t="str">
        <f t="shared" si="184"/>
        <v/>
      </c>
      <c r="C1519" t="str">
        <f>+IF(CDR!F1520="","",SUBSTITUTE(CDR!F1520,"CHAR (10)"," "))</f>
        <v/>
      </c>
      <c r="D1519" t="str">
        <f>+IF(CDR!F1520="","",SUBSTITUTE(CDR!F1520,"CHAR (10)"," "))</f>
        <v/>
      </c>
      <c r="E1519" t="str">
        <f t="shared" si="185"/>
        <v/>
      </c>
      <c r="F1519" t="str">
        <f>+IF($C1519="","",IF(CDR!G1520="BIO","Oui","Non"))</f>
        <v/>
      </c>
      <c r="G1519" t="str">
        <f>+IF($C1519="","",IF(CDR!D1520="DOMEDIA","MDD",IF(CDR!D1520="APTA","MDD",IF(CDR!D1520="TOP BUDGET","Premier Prix","MN"))))</f>
        <v/>
      </c>
      <c r="H1519" t="str">
        <f>+IF($C1519="","",CDR!D1520)</f>
        <v/>
      </c>
      <c r="K1519" t="str">
        <f>+IF($C1519="","",CDR!$E$2)</f>
        <v/>
      </c>
      <c r="L1519" t="str">
        <f>+IF($C1519="","",CDR!$G$2)</f>
        <v/>
      </c>
      <c r="M1519" t="str">
        <f>+IF($C1519="","",CDR!AN1520)</f>
        <v/>
      </c>
      <c r="N1519" t="str">
        <f>+IF($C1519="","",CDR!AO1520)</f>
        <v/>
      </c>
      <c r="P1519" t="str">
        <f t="shared" si="186"/>
        <v/>
      </c>
      <c r="Q1519" t="str">
        <f>+IF($C1519="","",CDR!A1520)</f>
        <v/>
      </c>
      <c r="S1519" t="str">
        <f t="shared" si="187"/>
        <v/>
      </c>
      <c r="T1519" t="str">
        <f t="shared" si="188"/>
        <v/>
      </c>
      <c r="U1519" t="str">
        <f t="shared" si="189"/>
        <v/>
      </c>
      <c r="V1519" t="str">
        <f>+IF(C1519="","",IF(CDR!L1520="VRAC","Composant sans Colisage","Homogène"))</f>
        <v/>
      </c>
      <c r="W1519" t="str">
        <f>+IF(C1519="","",IF(CDR!L1520="VRAC","EACH",IF(CDR!L1520="COLIS","COLIS (CARTON FARDEAU DISPLAY)","PALETTE - BOX")))</f>
        <v/>
      </c>
      <c r="X1519" t="str">
        <f>+IF($C1519="","",IF(CDR!L1520="PALETTE",CDR!M1520,""))</f>
        <v/>
      </c>
      <c r="Z1519" t="str">
        <f>+IF($C1519="","",IF(CDR!N1520="PALETTE","",CDR!M1520))</f>
        <v/>
      </c>
      <c r="AC1519" t="str">
        <f t="shared" si="190"/>
        <v/>
      </c>
      <c r="AD1519" t="str">
        <f>+IF($C1519="","",CDR!$J$2)</f>
        <v/>
      </c>
      <c r="AE1519" t="str">
        <f>+IF(C1519="","",CDR!J1517)</f>
        <v/>
      </c>
      <c r="AF1519" t="str">
        <f t="shared" si="191"/>
        <v/>
      </c>
    </row>
    <row r="1520" spans="1:32" x14ac:dyDescent="0.25">
      <c r="A1520" t="str">
        <f>+IF($C1520="","",IF(CDR!I1521="","",TEXT(CDR!I1521,"00000000000000")))</f>
        <v/>
      </c>
      <c r="B1520" t="str">
        <f t="shared" si="184"/>
        <v/>
      </c>
      <c r="C1520" t="str">
        <f>+IF(CDR!F1521="","",SUBSTITUTE(CDR!F1521,"CHAR (10)"," "))</f>
        <v/>
      </c>
      <c r="D1520" t="str">
        <f>+IF(CDR!F1521="","",SUBSTITUTE(CDR!F1521,"CHAR (10)"," "))</f>
        <v/>
      </c>
      <c r="E1520" t="str">
        <f t="shared" si="185"/>
        <v/>
      </c>
      <c r="F1520" t="str">
        <f>+IF($C1520="","",IF(CDR!G1521="BIO","Oui","Non"))</f>
        <v/>
      </c>
      <c r="G1520" t="str">
        <f>+IF($C1520="","",IF(CDR!D1521="DOMEDIA","MDD",IF(CDR!D1521="APTA","MDD",IF(CDR!D1521="TOP BUDGET","Premier Prix","MN"))))</f>
        <v/>
      </c>
      <c r="H1520" t="str">
        <f>+IF($C1520="","",CDR!D1521)</f>
        <v/>
      </c>
      <c r="K1520" t="str">
        <f>+IF($C1520="","",CDR!$E$2)</f>
        <v/>
      </c>
      <c r="L1520" t="str">
        <f>+IF($C1520="","",CDR!$G$2)</f>
        <v/>
      </c>
      <c r="M1520" t="str">
        <f>+IF($C1520="","",CDR!AN1521)</f>
        <v/>
      </c>
      <c r="N1520" t="str">
        <f>+IF($C1520="","",CDR!AO1521)</f>
        <v/>
      </c>
      <c r="P1520" t="str">
        <f t="shared" si="186"/>
        <v/>
      </c>
      <c r="Q1520" t="str">
        <f>+IF($C1520="","",CDR!A1521)</f>
        <v/>
      </c>
      <c r="S1520" t="str">
        <f t="shared" si="187"/>
        <v/>
      </c>
      <c r="T1520" t="str">
        <f t="shared" si="188"/>
        <v/>
      </c>
      <c r="U1520" t="str">
        <f t="shared" si="189"/>
        <v/>
      </c>
      <c r="V1520" t="str">
        <f>+IF(C1520="","",IF(CDR!L1521="VRAC","Composant sans Colisage","Homogène"))</f>
        <v/>
      </c>
      <c r="W1520" t="str">
        <f>+IF(C1520="","",IF(CDR!L1521="VRAC","EACH",IF(CDR!L1521="COLIS","COLIS (CARTON FARDEAU DISPLAY)","PALETTE - BOX")))</f>
        <v/>
      </c>
      <c r="X1520" t="str">
        <f>+IF($C1520="","",IF(CDR!L1521="PALETTE",CDR!M1521,""))</f>
        <v/>
      </c>
      <c r="Z1520" t="str">
        <f>+IF($C1520="","",IF(CDR!N1521="PALETTE","",CDR!M1521))</f>
        <v/>
      </c>
      <c r="AC1520" t="str">
        <f t="shared" si="190"/>
        <v/>
      </c>
      <c r="AD1520" t="str">
        <f>+IF($C1520="","",CDR!$J$2)</f>
        <v/>
      </c>
      <c r="AE1520" t="str">
        <f>+IF(C1520="","",CDR!J1518)</f>
        <v/>
      </c>
      <c r="AF1520" t="str">
        <f t="shared" si="191"/>
        <v/>
      </c>
    </row>
    <row r="1521" spans="1:32" x14ac:dyDescent="0.25">
      <c r="A1521" t="str">
        <f>+IF($C1521="","",IF(CDR!I1522="","",TEXT(CDR!I1522,"00000000000000")))</f>
        <v/>
      </c>
      <c r="B1521" t="str">
        <f t="shared" si="184"/>
        <v/>
      </c>
      <c r="C1521" t="str">
        <f>+IF(CDR!F1522="","",SUBSTITUTE(CDR!F1522,"CHAR (10)"," "))</f>
        <v/>
      </c>
      <c r="D1521" t="str">
        <f>+IF(CDR!F1522="","",SUBSTITUTE(CDR!F1522,"CHAR (10)"," "))</f>
        <v/>
      </c>
      <c r="E1521" t="str">
        <f t="shared" si="185"/>
        <v/>
      </c>
      <c r="F1521" t="str">
        <f>+IF($C1521="","",IF(CDR!G1522="BIO","Oui","Non"))</f>
        <v/>
      </c>
      <c r="G1521" t="str">
        <f>+IF($C1521="","",IF(CDR!D1522="DOMEDIA","MDD",IF(CDR!D1522="APTA","MDD",IF(CDR!D1522="TOP BUDGET","Premier Prix","MN"))))</f>
        <v/>
      </c>
      <c r="H1521" t="str">
        <f>+IF($C1521="","",CDR!D1522)</f>
        <v/>
      </c>
      <c r="K1521" t="str">
        <f>+IF($C1521="","",CDR!$E$2)</f>
        <v/>
      </c>
      <c r="L1521" t="str">
        <f>+IF($C1521="","",CDR!$G$2)</f>
        <v/>
      </c>
      <c r="M1521" t="str">
        <f>+IF($C1521="","",CDR!AN1522)</f>
        <v/>
      </c>
      <c r="N1521" t="str">
        <f>+IF($C1521="","",CDR!AO1522)</f>
        <v/>
      </c>
      <c r="P1521" t="str">
        <f t="shared" si="186"/>
        <v/>
      </c>
      <c r="Q1521" t="str">
        <f>+IF($C1521="","",CDR!A1522)</f>
        <v/>
      </c>
      <c r="S1521" t="str">
        <f t="shared" si="187"/>
        <v/>
      </c>
      <c r="T1521" t="str">
        <f t="shared" si="188"/>
        <v/>
      </c>
      <c r="U1521" t="str">
        <f t="shared" si="189"/>
        <v/>
      </c>
      <c r="V1521" t="str">
        <f>+IF(C1521="","",IF(CDR!L1522="VRAC","Composant sans Colisage","Homogène"))</f>
        <v/>
      </c>
      <c r="W1521" t="str">
        <f>+IF(C1521="","",IF(CDR!L1522="VRAC","EACH",IF(CDR!L1522="COLIS","COLIS (CARTON FARDEAU DISPLAY)","PALETTE - BOX")))</f>
        <v/>
      </c>
      <c r="X1521" t="str">
        <f>+IF($C1521="","",IF(CDR!L1522="PALETTE",CDR!M1522,""))</f>
        <v/>
      </c>
      <c r="Z1521" t="str">
        <f>+IF($C1521="","",IF(CDR!N1522="PALETTE","",CDR!M1522))</f>
        <v/>
      </c>
      <c r="AC1521" t="str">
        <f t="shared" si="190"/>
        <v/>
      </c>
      <c r="AD1521" t="str">
        <f>+IF($C1521="","",CDR!$J$2)</f>
        <v/>
      </c>
      <c r="AE1521" t="str">
        <f>+IF(C1521="","",CDR!J1519)</f>
        <v/>
      </c>
      <c r="AF1521" t="str">
        <f t="shared" si="191"/>
        <v/>
      </c>
    </row>
    <row r="1522" spans="1:32" x14ac:dyDescent="0.25">
      <c r="A1522" t="str">
        <f>+IF($C1522="","",IF(CDR!I1523="","",TEXT(CDR!I1523,"00000000000000")))</f>
        <v/>
      </c>
      <c r="B1522" t="str">
        <f t="shared" si="184"/>
        <v/>
      </c>
      <c r="C1522" t="str">
        <f>+IF(CDR!F1523="","",SUBSTITUTE(CDR!F1523,"CHAR (10)"," "))</f>
        <v/>
      </c>
      <c r="D1522" t="str">
        <f>+IF(CDR!F1523="","",SUBSTITUTE(CDR!F1523,"CHAR (10)"," "))</f>
        <v/>
      </c>
      <c r="E1522" t="str">
        <f t="shared" si="185"/>
        <v/>
      </c>
      <c r="F1522" t="str">
        <f>+IF($C1522="","",IF(CDR!G1523="BIO","Oui","Non"))</f>
        <v/>
      </c>
      <c r="G1522" t="str">
        <f>+IF($C1522="","",IF(CDR!D1523="DOMEDIA","MDD",IF(CDR!D1523="APTA","MDD",IF(CDR!D1523="TOP BUDGET","Premier Prix","MN"))))</f>
        <v/>
      </c>
      <c r="H1522" t="str">
        <f>+IF($C1522="","",CDR!D1523)</f>
        <v/>
      </c>
      <c r="K1522" t="str">
        <f>+IF($C1522="","",CDR!$E$2)</f>
        <v/>
      </c>
      <c r="L1522" t="str">
        <f>+IF($C1522="","",CDR!$G$2)</f>
        <v/>
      </c>
      <c r="M1522" t="str">
        <f>+IF($C1522="","",CDR!AN1523)</f>
        <v/>
      </c>
      <c r="N1522" t="str">
        <f>+IF($C1522="","",CDR!AO1523)</f>
        <v/>
      </c>
      <c r="P1522" t="str">
        <f t="shared" si="186"/>
        <v/>
      </c>
      <c r="Q1522" t="str">
        <f>+IF($C1522="","",CDR!A1523)</f>
        <v/>
      </c>
      <c r="S1522" t="str">
        <f t="shared" si="187"/>
        <v/>
      </c>
      <c r="T1522" t="str">
        <f t="shared" si="188"/>
        <v/>
      </c>
      <c r="U1522" t="str">
        <f t="shared" si="189"/>
        <v/>
      </c>
      <c r="V1522" t="str">
        <f>+IF(C1522="","",IF(CDR!L1523="VRAC","Composant sans Colisage","Homogène"))</f>
        <v/>
      </c>
      <c r="W1522" t="str">
        <f>+IF(C1522="","",IF(CDR!L1523="VRAC","EACH",IF(CDR!L1523="COLIS","COLIS (CARTON FARDEAU DISPLAY)","PALETTE - BOX")))</f>
        <v/>
      </c>
      <c r="X1522" t="str">
        <f>+IF($C1522="","",IF(CDR!L1523="PALETTE",CDR!M1523,""))</f>
        <v/>
      </c>
      <c r="Z1522" t="str">
        <f>+IF($C1522="","",IF(CDR!N1523="PALETTE","",CDR!M1523))</f>
        <v/>
      </c>
      <c r="AC1522" t="str">
        <f t="shared" si="190"/>
        <v/>
      </c>
      <c r="AD1522" t="str">
        <f>+IF($C1522="","",CDR!$J$2)</f>
        <v/>
      </c>
      <c r="AE1522" t="str">
        <f>+IF(C1522="","",CDR!J1520)</f>
        <v/>
      </c>
      <c r="AF1522" t="str">
        <f t="shared" si="191"/>
        <v/>
      </c>
    </row>
    <row r="1523" spans="1:32" x14ac:dyDescent="0.25">
      <c r="A1523" t="str">
        <f>+IF($C1523="","",IF(CDR!I1524="","",TEXT(CDR!I1524,"00000000000000")))</f>
        <v/>
      </c>
      <c r="B1523" t="str">
        <f t="shared" si="184"/>
        <v/>
      </c>
      <c r="C1523" t="str">
        <f>+IF(CDR!F1524="","",SUBSTITUTE(CDR!F1524,"CHAR (10)"," "))</f>
        <v/>
      </c>
      <c r="D1523" t="str">
        <f>+IF(CDR!F1524="","",SUBSTITUTE(CDR!F1524,"CHAR (10)"," "))</f>
        <v/>
      </c>
      <c r="E1523" t="str">
        <f t="shared" si="185"/>
        <v/>
      </c>
      <c r="F1523" t="str">
        <f>+IF($C1523="","",IF(CDR!G1524="BIO","Oui","Non"))</f>
        <v/>
      </c>
      <c r="G1523" t="str">
        <f>+IF($C1523="","",IF(CDR!D1524="DOMEDIA","MDD",IF(CDR!D1524="APTA","MDD",IF(CDR!D1524="TOP BUDGET","Premier Prix","MN"))))</f>
        <v/>
      </c>
      <c r="H1523" t="str">
        <f>+IF($C1523="","",CDR!D1524)</f>
        <v/>
      </c>
      <c r="K1523" t="str">
        <f>+IF($C1523="","",CDR!$E$2)</f>
        <v/>
      </c>
      <c r="L1523" t="str">
        <f>+IF($C1523="","",CDR!$G$2)</f>
        <v/>
      </c>
      <c r="M1523" t="str">
        <f>+IF($C1523="","",CDR!AN1524)</f>
        <v/>
      </c>
      <c r="N1523" t="str">
        <f>+IF($C1523="","",CDR!AO1524)</f>
        <v/>
      </c>
      <c r="P1523" t="str">
        <f t="shared" si="186"/>
        <v/>
      </c>
      <c r="Q1523" t="str">
        <f>+IF($C1523="","",CDR!A1524)</f>
        <v/>
      </c>
      <c r="S1523" t="str">
        <f t="shared" si="187"/>
        <v/>
      </c>
      <c r="T1523" t="str">
        <f t="shared" si="188"/>
        <v/>
      </c>
      <c r="U1523" t="str">
        <f t="shared" si="189"/>
        <v/>
      </c>
      <c r="V1523" t="str">
        <f>+IF(C1523="","",IF(CDR!L1524="VRAC","Composant sans Colisage","Homogène"))</f>
        <v/>
      </c>
      <c r="W1523" t="str">
        <f>+IF(C1523="","",IF(CDR!L1524="VRAC","EACH",IF(CDR!L1524="COLIS","COLIS (CARTON FARDEAU DISPLAY)","PALETTE - BOX")))</f>
        <v/>
      </c>
      <c r="X1523" t="str">
        <f>+IF($C1523="","",IF(CDR!L1524="PALETTE",CDR!M1524,""))</f>
        <v/>
      </c>
      <c r="Z1523" t="str">
        <f>+IF($C1523="","",IF(CDR!N1524="PALETTE","",CDR!M1524))</f>
        <v/>
      </c>
      <c r="AC1523" t="str">
        <f t="shared" si="190"/>
        <v/>
      </c>
      <c r="AD1523" t="str">
        <f>+IF($C1523="","",CDR!$J$2)</f>
        <v/>
      </c>
      <c r="AE1523" t="str">
        <f>+IF(C1523="","",CDR!J1521)</f>
        <v/>
      </c>
      <c r="AF1523" t="str">
        <f t="shared" si="191"/>
        <v/>
      </c>
    </row>
    <row r="1524" spans="1:32" x14ac:dyDescent="0.25">
      <c r="A1524" t="str">
        <f>+IF($C1524="","",IF(CDR!I1525="","",TEXT(CDR!I1525,"00000000000000")))</f>
        <v/>
      </c>
      <c r="B1524" t="str">
        <f t="shared" si="184"/>
        <v/>
      </c>
      <c r="C1524" t="str">
        <f>+IF(CDR!F1525="","",SUBSTITUTE(CDR!F1525,"CHAR (10)"," "))</f>
        <v/>
      </c>
      <c r="D1524" t="str">
        <f>+IF(CDR!F1525="","",SUBSTITUTE(CDR!F1525,"CHAR (10)"," "))</f>
        <v/>
      </c>
      <c r="E1524" t="str">
        <f t="shared" si="185"/>
        <v/>
      </c>
      <c r="F1524" t="str">
        <f>+IF($C1524="","",IF(CDR!G1525="BIO","Oui","Non"))</f>
        <v/>
      </c>
      <c r="G1524" t="str">
        <f>+IF($C1524="","",IF(CDR!D1525="DOMEDIA","MDD",IF(CDR!D1525="APTA","MDD",IF(CDR!D1525="TOP BUDGET","Premier Prix","MN"))))</f>
        <v/>
      </c>
      <c r="H1524" t="str">
        <f>+IF($C1524="","",CDR!D1525)</f>
        <v/>
      </c>
      <c r="K1524" t="str">
        <f>+IF($C1524="","",CDR!$E$2)</f>
        <v/>
      </c>
      <c r="L1524" t="str">
        <f>+IF($C1524="","",CDR!$G$2)</f>
        <v/>
      </c>
      <c r="M1524" t="str">
        <f>+IF($C1524="","",CDR!AN1525)</f>
        <v/>
      </c>
      <c r="N1524" t="str">
        <f>+IF($C1524="","",CDR!AO1525)</f>
        <v/>
      </c>
      <c r="P1524" t="str">
        <f t="shared" si="186"/>
        <v/>
      </c>
      <c r="Q1524" t="str">
        <f>+IF($C1524="","",CDR!A1525)</f>
        <v/>
      </c>
      <c r="S1524" t="str">
        <f t="shared" si="187"/>
        <v/>
      </c>
      <c r="T1524" t="str">
        <f t="shared" si="188"/>
        <v/>
      </c>
      <c r="U1524" t="str">
        <f t="shared" si="189"/>
        <v/>
      </c>
      <c r="V1524" t="str">
        <f>+IF(C1524="","",IF(CDR!L1525="VRAC","Composant sans Colisage","Homogène"))</f>
        <v/>
      </c>
      <c r="W1524" t="str">
        <f>+IF(C1524="","",IF(CDR!L1525="VRAC","EACH",IF(CDR!L1525="COLIS","COLIS (CARTON FARDEAU DISPLAY)","PALETTE - BOX")))</f>
        <v/>
      </c>
      <c r="X1524" t="str">
        <f>+IF($C1524="","",IF(CDR!L1525="PALETTE",CDR!M1525,""))</f>
        <v/>
      </c>
      <c r="Z1524" t="str">
        <f>+IF($C1524="","",IF(CDR!N1525="PALETTE","",CDR!M1525))</f>
        <v/>
      </c>
      <c r="AC1524" t="str">
        <f t="shared" si="190"/>
        <v/>
      </c>
      <c r="AD1524" t="str">
        <f>+IF($C1524="","",CDR!$J$2)</f>
        <v/>
      </c>
      <c r="AE1524" t="str">
        <f>+IF(C1524="","",CDR!J1522)</f>
        <v/>
      </c>
      <c r="AF1524" t="str">
        <f t="shared" si="191"/>
        <v/>
      </c>
    </row>
    <row r="1525" spans="1:32" x14ac:dyDescent="0.25">
      <c r="A1525" t="str">
        <f>+IF($C1525="","",IF(CDR!I1526="","",TEXT(CDR!I1526,"00000000000000")))</f>
        <v/>
      </c>
      <c r="B1525" t="str">
        <f t="shared" si="184"/>
        <v/>
      </c>
      <c r="C1525" t="str">
        <f>+IF(CDR!F1526="","",SUBSTITUTE(CDR!F1526,"CHAR (10)"," "))</f>
        <v/>
      </c>
      <c r="D1525" t="str">
        <f>+IF(CDR!F1526="","",SUBSTITUTE(CDR!F1526,"CHAR (10)"," "))</f>
        <v/>
      </c>
      <c r="E1525" t="str">
        <f t="shared" si="185"/>
        <v/>
      </c>
      <c r="F1525" t="str">
        <f>+IF($C1525="","",IF(CDR!G1526="BIO","Oui","Non"))</f>
        <v/>
      </c>
      <c r="G1525" t="str">
        <f>+IF($C1525="","",IF(CDR!D1526="DOMEDIA","MDD",IF(CDR!D1526="APTA","MDD",IF(CDR!D1526="TOP BUDGET","Premier Prix","MN"))))</f>
        <v/>
      </c>
      <c r="H1525" t="str">
        <f>+IF($C1525="","",CDR!D1526)</f>
        <v/>
      </c>
      <c r="K1525" t="str">
        <f>+IF($C1525="","",CDR!$E$2)</f>
        <v/>
      </c>
      <c r="L1525" t="str">
        <f>+IF($C1525="","",CDR!$G$2)</f>
        <v/>
      </c>
      <c r="M1525" t="str">
        <f>+IF($C1525="","",CDR!AN1526)</f>
        <v/>
      </c>
      <c r="N1525" t="str">
        <f>+IF($C1525="","",CDR!AO1526)</f>
        <v/>
      </c>
      <c r="P1525" t="str">
        <f t="shared" si="186"/>
        <v/>
      </c>
      <c r="Q1525" t="str">
        <f>+IF($C1525="","",CDR!A1526)</f>
        <v/>
      </c>
      <c r="S1525" t="str">
        <f t="shared" si="187"/>
        <v/>
      </c>
      <c r="T1525" t="str">
        <f t="shared" si="188"/>
        <v/>
      </c>
      <c r="U1525" t="str">
        <f t="shared" si="189"/>
        <v/>
      </c>
      <c r="V1525" t="str">
        <f>+IF(C1525="","",IF(CDR!L1526="VRAC","Composant sans Colisage","Homogène"))</f>
        <v/>
      </c>
      <c r="W1525" t="str">
        <f>+IF(C1525="","",IF(CDR!L1526="VRAC","EACH",IF(CDR!L1526="COLIS","COLIS (CARTON FARDEAU DISPLAY)","PALETTE - BOX")))</f>
        <v/>
      </c>
      <c r="X1525" t="str">
        <f>+IF($C1525="","",IF(CDR!L1526="PALETTE",CDR!M1526,""))</f>
        <v/>
      </c>
      <c r="Z1525" t="str">
        <f>+IF($C1525="","",IF(CDR!N1526="PALETTE","",CDR!M1526))</f>
        <v/>
      </c>
      <c r="AC1525" t="str">
        <f t="shared" si="190"/>
        <v/>
      </c>
      <c r="AD1525" t="str">
        <f>+IF($C1525="","",CDR!$J$2)</f>
        <v/>
      </c>
      <c r="AE1525" t="str">
        <f>+IF(C1525="","",CDR!J1523)</f>
        <v/>
      </c>
      <c r="AF1525" t="str">
        <f t="shared" si="191"/>
        <v/>
      </c>
    </row>
    <row r="1526" spans="1:32" x14ac:dyDescent="0.25">
      <c r="A1526" t="str">
        <f>+IF($C1526="","",IF(CDR!I1527="","",TEXT(CDR!I1527,"00000000000000")))</f>
        <v/>
      </c>
      <c r="B1526" t="str">
        <f t="shared" si="184"/>
        <v/>
      </c>
      <c r="C1526" t="str">
        <f>+IF(CDR!F1527="","",SUBSTITUTE(CDR!F1527,"CHAR (10)"," "))</f>
        <v/>
      </c>
      <c r="D1526" t="str">
        <f>+IF(CDR!F1527="","",SUBSTITUTE(CDR!F1527,"CHAR (10)"," "))</f>
        <v/>
      </c>
      <c r="E1526" t="str">
        <f t="shared" si="185"/>
        <v/>
      </c>
      <c r="F1526" t="str">
        <f>+IF($C1526="","",IF(CDR!G1527="BIO","Oui","Non"))</f>
        <v/>
      </c>
      <c r="G1526" t="str">
        <f>+IF($C1526="","",IF(CDR!D1527="DOMEDIA","MDD",IF(CDR!D1527="APTA","MDD",IF(CDR!D1527="TOP BUDGET","Premier Prix","MN"))))</f>
        <v/>
      </c>
      <c r="H1526" t="str">
        <f>+IF($C1526="","",CDR!D1527)</f>
        <v/>
      </c>
      <c r="K1526" t="str">
        <f>+IF($C1526="","",CDR!$E$2)</f>
        <v/>
      </c>
      <c r="L1526" t="str">
        <f>+IF($C1526="","",CDR!$G$2)</f>
        <v/>
      </c>
      <c r="M1526" t="str">
        <f>+IF($C1526="","",CDR!AN1527)</f>
        <v/>
      </c>
      <c r="N1526" t="str">
        <f>+IF($C1526="","",CDR!AO1527)</f>
        <v/>
      </c>
      <c r="P1526" t="str">
        <f t="shared" si="186"/>
        <v/>
      </c>
      <c r="Q1526" t="str">
        <f>+IF($C1526="","",CDR!A1527)</f>
        <v/>
      </c>
      <c r="S1526" t="str">
        <f t="shared" si="187"/>
        <v/>
      </c>
      <c r="T1526" t="str">
        <f t="shared" si="188"/>
        <v/>
      </c>
      <c r="U1526" t="str">
        <f t="shared" si="189"/>
        <v/>
      </c>
      <c r="V1526" t="str">
        <f>+IF(C1526="","",IF(CDR!L1527="VRAC","Composant sans Colisage","Homogène"))</f>
        <v/>
      </c>
      <c r="W1526" t="str">
        <f>+IF(C1526="","",IF(CDR!L1527="VRAC","EACH",IF(CDR!L1527="COLIS","COLIS (CARTON FARDEAU DISPLAY)","PALETTE - BOX")))</f>
        <v/>
      </c>
      <c r="X1526" t="str">
        <f>+IF($C1526="","",IF(CDR!L1527="PALETTE",CDR!M1527,""))</f>
        <v/>
      </c>
      <c r="Z1526" t="str">
        <f>+IF($C1526="","",IF(CDR!N1527="PALETTE","",CDR!M1527))</f>
        <v/>
      </c>
      <c r="AC1526" t="str">
        <f t="shared" si="190"/>
        <v/>
      </c>
      <c r="AD1526" t="str">
        <f>+IF($C1526="","",CDR!$J$2)</f>
        <v/>
      </c>
      <c r="AE1526" t="str">
        <f>+IF(C1526="","",CDR!J1524)</f>
        <v/>
      </c>
      <c r="AF1526" t="str">
        <f t="shared" si="191"/>
        <v/>
      </c>
    </row>
    <row r="1527" spans="1:32" x14ac:dyDescent="0.25">
      <c r="A1527" t="str">
        <f>+IF($C1527="","",IF(CDR!I1528="","",TEXT(CDR!I1528,"00000000000000")))</f>
        <v/>
      </c>
      <c r="B1527" t="str">
        <f t="shared" si="184"/>
        <v/>
      </c>
      <c r="C1527" t="str">
        <f>+IF(CDR!F1528="","",SUBSTITUTE(CDR!F1528,"CHAR (10)"," "))</f>
        <v/>
      </c>
      <c r="D1527" t="str">
        <f>+IF(CDR!F1528="","",SUBSTITUTE(CDR!F1528,"CHAR (10)"," "))</f>
        <v/>
      </c>
      <c r="E1527" t="str">
        <f t="shared" si="185"/>
        <v/>
      </c>
      <c r="F1527" t="str">
        <f>+IF($C1527="","",IF(CDR!G1528="BIO","Oui","Non"))</f>
        <v/>
      </c>
      <c r="G1527" t="str">
        <f>+IF($C1527="","",IF(CDR!D1528="DOMEDIA","MDD",IF(CDR!D1528="APTA","MDD",IF(CDR!D1528="TOP BUDGET","Premier Prix","MN"))))</f>
        <v/>
      </c>
      <c r="H1527" t="str">
        <f>+IF($C1527="","",CDR!D1528)</f>
        <v/>
      </c>
      <c r="K1527" t="str">
        <f>+IF($C1527="","",CDR!$E$2)</f>
        <v/>
      </c>
      <c r="L1527" t="str">
        <f>+IF($C1527="","",CDR!$G$2)</f>
        <v/>
      </c>
      <c r="M1527" t="str">
        <f>+IF($C1527="","",CDR!AN1528)</f>
        <v/>
      </c>
      <c r="N1527" t="str">
        <f>+IF($C1527="","",CDR!AO1528)</f>
        <v/>
      </c>
      <c r="P1527" t="str">
        <f t="shared" si="186"/>
        <v/>
      </c>
      <c r="Q1527" t="str">
        <f>+IF($C1527="","",CDR!A1528)</f>
        <v/>
      </c>
      <c r="S1527" t="str">
        <f t="shared" si="187"/>
        <v/>
      </c>
      <c r="T1527" t="str">
        <f t="shared" si="188"/>
        <v/>
      </c>
      <c r="U1527" t="str">
        <f t="shared" si="189"/>
        <v/>
      </c>
      <c r="V1527" t="str">
        <f>+IF(C1527="","",IF(CDR!L1528="VRAC","Composant sans Colisage","Homogène"))</f>
        <v/>
      </c>
      <c r="W1527" t="str">
        <f>+IF(C1527="","",IF(CDR!L1528="VRAC","EACH",IF(CDR!L1528="COLIS","COLIS (CARTON FARDEAU DISPLAY)","PALETTE - BOX")))</f>
        <v/>
      </c>
      <c r="X1527" t="str">
        <f>+IF($C1527="","",IF(CDR!L1528="PALETTE",CDR!M1528,""))</f>
        <v/>
      </c>
      <c r="Z1527" t="str">
        <f>+IF($C1527="","",IF(CDR!N1528="PALETTE","",CDR!M1528))</f>
        <v/>
      </c>
      <c r="AC1527" t="str">
        <f t="shared" si="190"/>
        <v/>
      </c>
      <c r="AD1527" t="str">
        <f>+IF($C1527="","",CDR!$J$2)</f>
        <v/>
      </c>
      <c r="AE1527" t="str">
        <f>+IF(C1527="","",CDR!J1525)</f>
        <v/>
      </c>
      <c r="AF1527" t="str">
        <f t="shared" si="191"/>
        <v/>
      </c>
    </row>
    <row r="1528" spans="1:32" x14ac:dyDescent="0.25">
      <c r="A1528" t="str">
        <f>+IF($C1528="","",IF(CDR!I1529="","",TEXT(CDR!I1529,"00000000000000")))</f>
        <v/>
      </c>
      <c r="B1528" t="str">
        <f t="shared" si="184"/>
        <v/>
      </c>
      <c r="C1528" t="str">
        <f>+IF(CDR!F1529="","",SUBSTITUTE(CDR!F1529,"CHAR (10)"," "))</f>
        <v/>
      </c>
      <c r="D1528" t="str">
        <f>+IF(CDR!F1529="","",SUBSTITUTE(CDR!F1529,"CHAR (10)"," "))</f>
        <v/>
      </c>
      <c r="E1528" t="str">
        <f t="shared" si="185"/>
        <v/>
      </c>
      <c r="F1528" t="str">
        <f>+IF($C1528="","",IF(CDR!G1529="BIO","Oui","Non"))</f>
        <v/>
      </c>
      <c r="G1528" t="str">
        <f>+IF($C1528="","",IF(CDR!D1529="DOMEDIA","MDD",IF(CDR!D1529="APTA","MDD",IF(CDR!D1529="TOP BUDGET","Premier Prix","MN"))))</f>
        <v/>
      </c>
      <c r="H1528" t="str">
        <f>+IF($C1528="","",CDR!D1529)</f>
        <v/>
      </c>
      <c r="K1528" t="str">
        <f>+IF($C1528="","",CDR!$E$2)</f>
        <v/>
      </c>
      <c r="L1528" t="str">
        <f>+IF($C1528="","",CDR!$G$2)</f>
        <v/>
      </c>
      <c r="M1528" t="str">
        <f>+IF($C1528="","",CDR!AN1529)</f>
        <v/>
      </c>
      <c r="N1528" t="str">
        <f>+IF($C1528="","",CDR!AO1529)</f>
        <v/>
      </c>
      <c r="P1528" t="str">
        <f t="shared" si="186"/>
        <v/>
      </c>
      <c r="Q1528" t="str">
        <f>+IF($C1528="","",CDR!A1529)</f>
        <v/>
      </c>
      <c r="S1528" t="str">
        <f t="shared" si="187"/>
        <v/>
      </c>
      <c r="T1528" t="str">
        <f t="shared" si="188"/>
        <v/>
      </c>
      <c r="U1528" t="str">
        <f t="shared" si="189"/>
        <v/>
      </c>
      <c r="V1528" t="str">
        <f>+IF(C1528="","",IF(CDR!L1529="VRAC","Composant sans Colisage","Homogène"))</f>
        <v/>
      </c>
      <c r="W1528" t="str">
        <f>+IF(C1528="","",IF(CDR!L1529="VRAC","EACH",IF(CDR!L1529="COLIS","COLIS (CARTON FARDEAU DISPLAY)","PALETTE - BOX")))</f>
        <v/>
      </c>
      <c r="X1528" t="str">
        <f>+IF($C1528="","",IF(CDR!L1529="PALETTE",CDR!M1529,""))</f>
        <v/>
      </c>
      <c r="Z1528" t="str">
        <f>+IF($C1528="","",IF(CDR!N1529="PALETTE","",CDR!M1529))</f>
        <v/>
      </c>
      <c r="AC1528" t="str">
        <f t="shared" si="190"/>
        <v/>
      </c>
      <c r="AD1528" t="str">
        <f>+IF($C1528="","",CDR!$J$2)</f>
        <v/>
      </c>
      <c r="AE1528" t="str">
        <f>+IF(C1528="","",CDR!J1526)</f>
        <v/>
      </c>
      <c r="AF1528" t="str">
        <f t="shared" si="191"/>
        <v/>
      </c>
    </row>
    <row r="1529" spans="1:32" x14ac:dyDescent="0.25">
      <c r="A1529" t="str">
        <f>+IF($C1529="","",IF(CDR!I1530="","",TEXT(CDR!I1530,"00000000000000")))</f>
        <v/>
      </c>
      <c r="B1529" t="str">
        <f t="shared" si="184"/>
        <v/>
      </c>
      <c r="C1529" t="str">
        <f>+IF(CDR!F1530="","",SUBSTITUTE(CDR!F1530,"CHAR (10)"," "))</f>
        <v/>
      </c>
      <c r="D1529" t="str">
        <f>+IF(CDR!F1530="","",SUBSTITUTE(CDR!F1530,"CHAR (10)"," "))</f>
        <v/>
      </c>
      <c r="E1529" t="str">
        <f t="shared" si="185"/>
        <v/>
      </c>
      <c r="F1529" t="str">
        <f>+IF($C1529="","",IF(CDR!G1530="BIO","Oui","Non"))</f>
        <v/>
      </c>
      <c r="G1529" t="str">
        <f>+IF($C1529="","",IF(CDR!D1530="DOMEDIA","MDD",IF(CDR!D1530="APTA","MDD",IF(CDR!D1530="TOP BUDGET","Premier Prix","MN"))))</f>
        <v/>
      </c>
      <c r="H1529" t="str">
        <f>+IF($C1529="","",CDR!D1530)</f>
        <v/>
      </c>
      <c r="K1529" t="str">
        <f>+IF($C1529="","",CDR!$E$2)</f>
        <v/>
      </c>
      <c r="L1529" t="str">
        <f>+IF($C1529="","",CDR!$G$2)</f>
        <v/>
      </c>
      <c r="M1529" t="str">
        <f>+IF($C1529="","",CDR!AN1530)</f>
        <v/>
      </c>
      <c r="N1529" t="str">
        <f>+IF($C1529="","",CDR!AO1530)</f>
        <v/>
      </c>
      <c r="P1529" t="str">
        <f t="shared" si="186"/>
        <v/>
      </c>
      <c r="Q1529" t="str">
        <f>+IF($C1529="","",CDR!A1530)</f>
        <v/>
      </c>
      <c r="S1529" t="str">
        <f t="shared" si="187"/>
        <v/>
      </c>
      <c r="T1529" t="str">
        <f t="shared" si="188"/>
        <v/>
      </c>
      <c r="U1529" t="str">
        <f t="shared" si="189"/>
        <v/>
      </c>
      <c r="V1529" t="str">
        <f>+IF(C1529="","",IF(CDR!L1530="VRAC","Composant sans Colisage","Homogène"))</f>
        <v/>
      </c>
      <c r="W1529" t="str">
        <f>+IF(C1529="","",IF(CDR!L1530="VRAC","EACH",IF(CDR!L1530="COLIS","COLIS (CARTON FARDEAU DISPLAY)","PALETTE - BOX")))</f>
        <v/>
      </c>
      <c r="X1529" t="str">
        <f>+IF($C1529="","",IF(CDR!L1530="PALETTE",CDR!M1530,""))</f>
        <v/>
      </c>
      <c r="Z1529" t="str">
        <f>+IF($C1529="","",IF(CDR!N1530="PALETTE","",CDR!M1530))</f>
        <v/>
      </c>
      <c r="AC1529" t="str">
        <f t="shared" si="190"/>
        <v/>
      </c>
      <c r="AD1529" t="str">
        <f>+IF($C1529="","",CDR!$J$2)</f>
        <v/>
      </c>
      <c r="AE1529" t="str">
        <f>+IF(C1529="","",CDR!J1527)</f>
        <v/>
      </c>
      <c r="AF1529" t="str">
        <f t="shared" si="191"/>
        <v/>
      </c>
    </row>
    <row r="1530" spans="1:32" x14ac:dyDescent="0.25">
      <c r="A1530" t="str">
        <f>+IF($C1530="","",IF(CDR!I1531="","",TEXT(CDR!I1531,"00000000000000")))</f>
        <v/>
      </c>
      <c r="B1530" t="str">
        <f t="shared" si="184"/>
        <v/>
      </c>
      <c r="C1530" t="str">
        <f>+IF(CDR!F1531="","",SUBSTITUTE(CDR!F1531,"CHAR (10)"," "))</f>
        <v/>
      </c>
      <c r="D1530" t="str">
        <f>+IF(CDR!F1531="","",SUBSTITUTE(CDR!F1531,"CHAR (10)"," "))</f>
        <v/>
      </c>
      <c r="E1530" t="str">
        <f t="shared" si="185"/>
        <v/>
      </c>
      <c r="F1530" t="str">
        <f>+IF($C1530="","",IF(CDR!G1531="BIO","Oui","Non"))</f>
        <v/>
      </c>
      <c r="G1530" t="str">
        <f>+IF($C1530="","",IF(CDR!D1531="DOMEDIA","MDD",IF(CDR!D1531="APTA","MDD",IF(CDR!D1531="TOP BUDGET","Premier Prix","MN"))))</f>
        <v/>
      </c>
      <c r="H1530" t="str">
        <f>+IF($C1530="","",CDR!D1531)</f>
        <v/>
      </c>
      <c r="K1530" t="str">
        <f>+IF($C1530="","",CDR!$E$2)</f>
        <v/>
      </c>
      <c r="L1530" t="str">
        <f>+IF($C1530="","",CDR!$G$2)</f>
        <v/>
      </c>
      <c r="M1530" t="str">
        <f>+IF($C1530="","",CDR!AN1531)</f>
        <v/>
      </c>
      <c r="N1530" t="str">
        <f>+IF($C1530="","",CDR!AO1531)</f>
        <v/>
      </c>
      <c r="P1530" t="str">
        <f t="shared" si="186"/>
        <v/>
      </c>
      <c r="Q1530" t="str">
        <f>+IF($C1530="","",CDR!A1531)</f>
        <v/>
      </c>
      <c r="S1530" t="str">
        <f t="shared" si="187"/>
        <v/>
      </c>
      <c r="T1530" t="str">
        <f t="shared" si="188"/>
        <v/>
      </c>
      <c r="U1530" t="str">
        <f t="shared" si="189"/>
        <v/>
      </c>
      <c r="V1530" t="str">
        <f>+IF(C1530="","",IF(CDR!L1531="VRAC","Composant sans Colisage","Homogène"))</f>
        <v/>
      </c>
      <c r="W1530" t="str">
        <f>+IF(C1530="","",IF(CDR!L1531="VRAC","EACH",IF(CDR!L1531="COLIS","COLIS (CARTON FARDEAU DISPLAY)","PALETTE - BOX")))</f>
        <v/>
      </c>
      <c r="X1530" t="str">
        <f>+IF($C1530="","",IF(CDR!L1531="PALETTE",CDR!M1531,""))</f>
        <v/>
      </c>
      <c r="Z1530" t="str">
        <f>+IF($C1530="","",IF(CDR!N1531="PALETTE","",CDR!M1531))</f>
        <v/>
      </c>
      <c r="AC1530" t="str">
        <f t="shared" si="190"/>
        <v/>
      </c>
      <c r="AD1530" t="str">
        <f>+IF($C1530="","",CDR!$J$2)</f>
        <v/>
      </c>
      <c r="AE1530" t="str">
        <f>+IF(C1530="","",CDR!J1528)</f>
        <v/>
      </c>
      <c r="AF1530" t="str">
        <f t="shared" si="191"/>
        <v/>
      </c>
    </row>
    <row r="1531" spans="1:32" x14ac:dyDescent="0.25">
      <c r="A1531" t="str">
        <f>+IF($C1531="","",IF(CDR!I1532="","",TEXT(CDR!I1532,"00000000000000")))</f>
        <v/>
      </c>
      <c r="B1531" t="str">
        <f t="shared" si="184"/>
        <v/>
      </c>
      <c r="C1531" t="str">
        <f>+IF(CDR!F1532="","",SUBSTITUTE(CDR!F1532,"CHAR (10)"," "))</f>
        <v/>
      </c>
      <c r="D1531" t="str">
        <f>+IF(CDR!F1532="","",SUBSTITUTE(CDR!F1532,"CHAR (10)"," "))</f>
        <v/>
      </c>
      <c r="E1531" t="str">
        <f t="shared" si="185"/>
        <v/>
      </c>
      <c r="F1531" t="str">
        <f>+IF($C1531="","",IF(CDR!G1532="BIO","Oui","Non"))</f>
        <v/>
      </c>
      <c r="G1531" t="str">
        <f>+IF($C1531="","",IF(CDR!D1532="DOMEDIA","MDD",IF(CDR!D1532="APTA","MDD",IF(CDR!D1532="TOP BUDGET","Premier Prix","MN"))))</f>
        <v/>
      </c>
      <c r="H1531" t="str">
        <f>+IF($C1531="","",CDR!D1532)</f>
        <v/>
      </c>
      <c r="K1531" t="str">
        <f>+IF($C1531="","",CDR!$E$2)</f>
        <v/>
      </c>
      <c r="L1531" t="str">
        <f>+IF($C1531="","",CDR!$G$2)</f>
        <v/>
      </c>
      <c r="M1531" t="str">
        <f>+IF($C1531="","",CDR!AN1532)</f>
        <v/>
      </c>
      <c r="N1531" t="str">
        <f>+IF($C1531="","",CDR!AO1532)</f>
        <v/>
      </c>
      <c r="P1531" t="str">
        <f t="shared" si="186"/>
        <v/>
      </c>
      <c r="Q1531" t="str">
        <f>+IF($C1531="","",CDR!A1532)</f>
        <v/>
      </c>
      <c r="S1531" t="str">
        <f t="shared" si="187"/>
        <v/>
      </c>
      <c r="T1531" t="str">
        <f t="shared" si="188"/>
        <v/>
      </c>
      <c r="U1531" t="str">
        <f t="shared" si="189"/>
        <v/>
      </c>
      <c r="V1531" t="str">
        <f>+IF(C1531="","",IF(CDR!L1532="VRAC","Composant sans Colisage","Homogène"))</f>
        <v/>
      </c>
      <c r="W1531" t="str">
        <f>+IF(C1531="","",IF(CDR!L1532="VRAC","EACH",IF(CDR!L1532="COLIS","COLIS (CARTON FARDEAU DISPLAY)","PALETTE - BOX")))</f>
        <v/>
      </c>
      <c r="X1531" t="str">
        <f>+IF($C1531="","",IF(CDR!L1532="PALETTE",CDR!M1532,""))</f>
        <v/>
      </c>
      <c r="Z1531" t="str">
        <f>+IF($C1531="","",IF(CDR!N1532="PALETTE","",CDR!M1532))</f>
        <v/>
      </c>
      <c r="AC1531" t="str">
        <f t="shared" si="190"/>
        <v/>
      </c>
      <c r="AD1531" t="str">
        <f>+IF($C1531="","",CDR!$J$2)</f>
        <v/>
      </c>
      <c r="AE1531" t="str">
        <f>+IF(C1531="","",CDR!J1529)</f>
        <v/>
      </c>
      <c r="AF1531" t="str">
        <f t="shared" si="191"/>
        <v/>
      </c>
    </row>
    <row r="1532" spans="1:32" x14ac:dyDescent="0.25">
      <c r="A1532" t="str">
        <f>+IF($C1532="","",IF(CDR!I1533="","",TEXT(CDR!I1533,"00000000000000")))</f>
        <v/>
      </c>
      <c r="B1532" t="str">
        <f t="shared" si="184"/>
        <v/>
      </c>
      <c r="C1532" t="str">
        <f>+IF(CDR!F1533="","",SUBSTITUTE(CDR!F1533,"CHAR (10)"," "))</f>
        <v/>
      </c>
      <c r="D1532" t="str">
        <f>+IF(CDR!F1533="","",SUBSTITUTE(CDR!F1533,"CHAR (10)"," "))</f>
        <v/>
      </c>
      <c r="E1532" t="str">
        <f t="shared" si="185"/>
        <v/>
      </c>
      <c r="F1532" t="str">
        <f>+IF($C1532="","",IF(CDR!G1533="BIO","Oui","Non"))</f>
        <v/>
      </c>
      <c r="G1532" t="str">
        <f>+IF($C1532="","",IF(CDR!D1533="DOMEDIA","MDD",IF(CDR!D1533="APTA","MDD",IF(CDR!D1533="TOP BUDGET","Premier Prix","MN"))))</f>
        <v/>
      </c>
      <c r="H1532" t="str">
        <f>+IF($C1532="","",CDR!D1533)</f>
        <v/>
      </c>
      <c r="K1532" t="str">
        <f>+IF($C1532="","",CDR!$E$2)</f>
        <v/>
      </c>
      <c r="L1532" t="str">
        <f>+IF($C1532="","",CDR!$G$2)</f>
        <v/>
      </c>
      <c r="M1532" t="str">
        <f>+IF($C1532="","",CDR!AN1533)</f>
        <v/>
      </c>
      <c r="N1532" t="str">
        <f>+IF($C1532="","",CDR!AO1533)</f>
        <v/>
      </c>
      <c r="P1532" t="str">
        <f t="shared" si="186"/>
        <v/>
      </c>
      <c r="Q1532" t="str">
        <f>+IF($C1532="","",CDR!A1533)</f>
        <v/>
      </c>
      <c r="S1532" t="str">
        <f t="shared" si="187"/>
        <v/>
      </c>
      <c r="T1532" t="str">
        <f t="shared" si="188"/>
        <v/>
      </c>
      <c r="U1532" t="str">
        <f t="shared" si="189"/>
        <v/>
      </c>
      <c r="V1532" t="str">
        <f>+IF(C1532="","",IF(CDR!L1533="VRAC","Composant sans Colisage","Homogène"))</f>
        <v/>
      </c>
      <c r="W1532" t="str">
        <f>+IF(C1532="","",IF(CDR!L1533="VRAC","EACH",IF(CDR!L1533="COLIS","COLIS (CARTON FARDEAU DISPLAY)","PALETTE - BOX")))</f>
        <v/>
      </c>
      <c r="X1532" t="str">
        <f>+IF($C1532="","",IF(CDR!L1533="PALETTE",CDR!M1533,""))</f>
        <v/>
      </c>
      <c r="Z1532" t="str">
        <f>+IF($C1532="","",IF(CDR!N1533="PALETTE","",CDR!M1533))</f>
        <v/>
      </c>
      <c r="AC1532" t="str">
        <f t="shared" si="190"/>
        <v/>
      </c>
      <c r="AD1532" t="str">
        <f>+IF($C1532="","",CDR!$J$2)</f>
        <v/>
      </c>
      <c r="AE1532" t="str">
        <f>+IF(C1532="","",CDR!J1530)</f>
        <v/>
      </c>
      <c r="AF1532" t="str">
        <f t="shared" si="191"/>
        <v/>
      </c>
    </row>
    <row r="1533" spans="1:32" x14ac:dyDescent="0.25">
      <c r="A1533" t="str">
        <f>+IF($C1533="","",IF(CDR!I1534="","",TEXT(CDR!I1534,"00000000000000")))</f>
        <v/>
      </c>
      <c r="B1533" t="str">
        <f t="shared" si="184"/>
        <v/>
      </c>
      <c r="C1533" t="str">
        <f>+IF(CDR!F1534="","",SUBSTITUTE(CDR!F1534,"CHAR (10)"," "))</f>
        <v/>
      </c>
      <c r="D1533" t="str">
        <f>+IF(CDR!F1534="","",SUBSTITUTE(CDR!F1534,"CHAR (10)"," "))</f>
        <v/>
      </c>
      <c r="E1533" t="str">
        <f t="shared" si="185"/>
        <v/>
      </c>
      <c r="F1533" t="str">
        <f>+IF($C1533="","",IF(CDR!G1534="BIO","Oui","Non"))</f>
        <v/>
      </c>
      <c r="G1533" t="str">
        <f>+IF($C1533="","",IF(CDR!D1534="DOMEDIA","MDD",IF(CDR!D1534="APTA","MDD",IF(CDR!D1534="TOP BUDGET","Premier Prix","MN"))))</f>
        <v/>
      </c>
      <c r="H1533" t="str">
        <f>+IF($C1533="","",CDR!D1534)</f>
        <v/>
      </c>
      <c r="K1533" t="str">
        <f>+IF($C1533="","",CDR!$E$2)</f>
        <v/>
      </c>
      <c r="L1533" t="str">
        <f>+IF($C1533="","",CDR!$G$2)</f>
        <v/>
      </c>
      <c r="M1533" t="str">
        <f>+IF($C1533="","",CDR!AN1534)</f>
        <v/>
      </c>
      <c r="N1533" t="str">
        <f>+IF($C1533="","",CDR!AO1534)</f>
        <v/>
      </c>
      <c r="P1533" t="str">
        <f t="shared" si="186"/>
        <v/>
      </c>
      <c r="Q1533" t="str">
        <f>+IF($C1533="","",CDR!A1534)</f>
        <v/>
      </c>
      <c r="S1533" t="str">
        <f t="shared" si="187"/>
        <v/>
      </c>
      <c r="T1533" t="str">
        <f t="shared" si="188"/>
        <v/>
      </c>
      <c r="U1533" t="str">
        <f t="shared" si="189"/>
        <v/>
      </c>
      <c r="V1533" t="str">
        <f>+IF(C1533="","",IF(CDR!L1534="VRAC","Composant sans Colisage","Homogène"))</f>
        <v/>
      </c>
      <c r="W1533" t="str">
        <f>+IF(C1533="","",IF(CDR!L1534="VRAC","EACH",IF(CDR!L1534="COLIS","COLIS (CARTON FARDEAU DISPLAY)","PALETTE - BOX")))</f>
        <v/>
      </c>
      <c r="X1533" t="str">
        <f>+IF($C1533="","",IF(CDR!L1534="PALETTE",CDR!M1534,""))</f>
        <v/>
      </c>
      <c r="Z1533" t="str">
        <f>+IF($C1533="","",IF(CDR!N1534="PALETTE","",CDR!M1534))</f>
        <v/>
      </c>
      <c r="AC1533" t="str">
        <f t="shared" si="190"/>
        <v/>
      </c>
      <c r="AD1533" t="str">
        <f>+IF($C1533="","",CDR!$J$2)</f>
        <v/>
      </c>
      <c r="AE1533" t="str">
        <f>+IF(C1533="","",CDR!J1531)</f>
        <v/>
      </c>
      <c r="AF1533" t="str">
        <f t="shared" si="191"/>
        <v/>
      </c>
    </row>
    <row r="1534" spans="1:32" x14ac:dyDescent="0.25">
      <c r="A1534" t="str">
        <f>+IF($C1534="","",IF(CDR!I1535="","",TEXT(CDR!I1535,"00000000000000")))</f>
        <v/>
      </c>
      <c r="B1534" t="str">
        <f t="shared" si="184"/>
        <v/>
      </c>
      <c r="C1534" t="str">
        <f>+IF(CDR!F1535="","",SUBSTITUTE(CDR!F1535,"CHAR (10)"," "))</f>
        <v/>
      </c>
      <c r="D1534" t="str">
        <f>+IF(CDR!F1535="","",SUBSTITUTE(CDR!F1535,"CHAR (10)"," "))</f>
        <v/>
      </c>
      <c r="E1534" t="str">
        <f t="shared" si="185"/>
        <v/>
      </c>
      <c r="F1534" t="str">
        <f>+IF($C1534="","",IF(CDR!G1535="BIO","Oui","Non"))</f>
        <v/>
      </c>
      <c r="G1534" t="str">
        <f>+IF($C1534="","",IF(CDR!D1535="DOMEDIA","MDD",IF(CDR!D1535="APTA","MDD",IF(CDR!D1535="TOP BUDGET","Premier Prix","MN"))))</f>
        <v/>
      </c>
      <c r="H1534" t="str">
        <f>+IF($C1534="","",CDR!D1535)</f>
        <v/>
      </c>
      <c r="K1534" t="str">
        <f>+IF($C1534="","",CDR!$E$2)</f>
        <v/>
      </c>
      <c r="L1534" t="str">
        <f>+IF($C1534="","",CDR!$G$2)</f>
        <v/>
      </c>
      <c r="M1534" t="str">
        <f>+IF($C1534="","",CDR!AN1535)</f>
        <v/>
      </c>
      <c r="N1534" t="str">
        <f>+IF($C1534="","",CDR!AO1535)</f>
        <v/>
      </c>
      <c r="P1534" t="str">
        <f t="shared" si="186"/>
        <v/>
      </c>
      <c r="Q1534" t="str">
        <f>+IF($C1534="","",CDR!A1535)</f>
        <v/>
      </c>
      <c r="S1534" t="str">
        <f t="shared" si="187"/>
        <v/>
      </c>
      <c r="T1534" t="str">
        <f t="shared" si="188"/>
        <v/>
      </c>
      <c r="U1534" t="str">
        <f t="shared" si="189"/>
        <v/>
      </c>
      <c r="V1534" t="str">
        <f>+IF(C1534="","",IF(CDR!L1535="VRAC","Composant sans Colisage","Homogène"))</f>
        <v/>
      </c>
      <c r="W1534" t="str">
        <f>+IF(C1534="","",IF(CDR!L1535="VRAC","EACH",IF(CDR!L1535="COLIS","COLIS (CARTON FARDEAU DISPLAY)","PALETTE - BOX")))</f>
        <v/>
      </c>
      <c r="X1534" t="str">
        <f>+IF($C1534="","",IF(CDR!L1535="PALETTE",CDR!M1535,""))</f>
        <v/>
      </c>
      <c r="Z1534" t="str">
        <f>+IF($C1534="","",IF(CDR!N1535="PALETTE","",CDR!M1535))</f>
        <v/>
      </c>
      <c r="AC1534" t="str">
        <f t="shared" si="190"/>
        <v/>
      </c>
      <c r="AD1534" t="str">
        <f>+IF($C1534="","",CDR!$J$2)</f>
        <v/>
      </c>
      <c r="AE1534" t="str">
        <f>+IF(C1534="","",CDR!J1532)</f>
        <v/>
      </c>
      <c r="AF1534" t="str">
        <f t="shared" si="191"/>
        <v/>
      </c>
    </row>
    <row r="1535" spans="1:32" x14ac:dyDescent="0.25">
      <c r="A1535" t="str">
        <f>+IF($C1535="","",IF(CDR!I1536="","",TEXT(CDR!I1536,"00000000000000")))</f>
        <v/>
      </c>
      <c r="B1535" t="str">
        <f t="shared" si="184"/>
        <v/>
      </c>
      <c r="C1535" t="str">
        <f>+IF(CDR!F1536="","",SUBSTITUTE(CDR!F1536,"CHAR (10)"," "))</f>
        <v/>
      </c>
      <c r="D1535" t="str">
        <f>+IF(CDR!F1536="","",SUBSTITUTE(CDR!F1536,"CHAR (10)"," "))</f>
        <v/>
      </c>
      <c r="E1535" t="str">
        <f t="shared" si="185"/>
        <v/>
      </c>
      <c r="F1535" t="str">
        <f>+IF($C1535="","",IF(CDR!G1536="BIO","Oui","Non"))</f>
        <v/>
      </c>
      <c r="G1535" t="str">
        <f>+IF($C1535="","",IF(CDR!D1536="DOMEDIA","MDD",IF(CDR!D1536="APTA","MDD",IF(CDR!D1536="TOP BUDGET","Premier Prix","MN"))))</f>
        <v/>
      </c>
      <c r="H1535" t="str">
        <f>+IF($C1535="","",CDR!D1536)</f>
        <v/>
      </c>
      <c r="K1535" t="str">
        <f>+IF($C1535="","",CDR!$E$2)</f>
        <v/>
      </c>
      <c r="L1535" t="str">
        <f>+IF($C1535="","",CDR!$G$2)</f>
        <v/>
      </c>
      <c r="M1535" t="str">
        <f>+IF($C1535="","",CDR!AN1536)</f>
        <v/>
      </c>
      <c r="N1535" t="str">
        <f>+IF($C1535="","",CDR!AO1536)</f>
        <v/>
      </c>
      <c r="P1535" t="str">
        <f t="shared" si="186"/>
        <v/>
      </c>
      <c r="Q1535" t="str">
        <f>+IF($C1535="","",CDR!A1536)</f>
        <v/>
      </c>
      <c r="S1535" t="str">
        <f t="shared" si="187"/>
        <v/>
      </c>
      <c r="T1535" t="str">
        <f t="shared" si="188"/>
        <v/>
      </c>
      <c r="U1535" t="str">
        <f t="shared" si="189"/>
        <v/>
      </c>
      <c r="V1535" t="str">
        <f>+IF(C1535="","",IF(CDR!L1536="VRAC","Composant sans Colisage","Homogène"))</f>
        <v/>
      </c>
      <c r="W1535" t="str">
        <f>+IF(C1535="","",IF(CDR!L1536="VRAC","EACH",IF(CDR!L1536="COLIS","COLIS (CARTON FARDEAU DISPLAY)","PALETTE - BOX")))</f>
        <v/>
      </c>
      <c r="X1535" t="str">
        <f>+IF($C1535="","",IF(CDR!L1536="PALETTE",CDR!M1536,""))</f>
        <v/>
      </c>
      <c r="Z1535" t="str">
        <f>+IF($C1535="","",IF(CDR!N1536="PALETTE","",CDR!M1536))</f>
        <v/>
      </c>
      <c r="AC1535" t="str">
        <f t="shared" si="190"/>
        <v/>
      </c>
      <c r="AD1535" t="str">
        <f>+IF($C1535="","",CDR!$J$2)</f>
        <v/>
      </c>
      <c r="AE1535" t="str">
        <f>+IF(C1535="","",CDR!J1533)</f>
        <v/>
      </c>
      <c r="AF1535" t="str">
        <f t="shared" si="191"/>
        <v/>
      </c>
    </row>
    <row r="1536" spans="1:32" x14ac:dyDescent="0.25">
      <c r="A1536" t="str">
        <f>+IF($C1536="","",IF(CDR!I1537="","",TEXT(CDR!I1537,"00000000000000")))</f>
        <v/>
      </c>
      <c r="B1536" t="str">
        <f t="shared" si="184"/>
        <v/>
      </c>
      <c r="C1536" t="str">
        <f>+IF(CDR!F1537="","",SUBSTITUTE(CDR!F1537,"CHAR (10)"," "))</f>
        <v/>
      </c>
      <c r="D1536" t="str">
        <f>+IF(CDR!F1537="","",SUBSTITUTE(CDR!F1537,"CHAR (10)"," "))</f>
        <v/>
      </c>
      <c r="E1536" t="str">
        <f t="shared" si="185"/>
        <v/>
      </c>
      <c r="F1536" t="str">
        <f>+IF($C1536="","",IF(CDR!G1537="BIO","Oui","Non"))</f>
        <v/>
      </c>
      <c r="G1536" t="str">
        <f>+IF($C1536="","",IF(CDR!D1537="DOMEDIA","MDD",IF(CDR!D1537="APTA","MDD",IF(CDR!D1537="TOP BUDGET","Premier Prix","MN"))))</f>
        <v/>
      </c>
      <c r="H1536" t="str">
        <f>+IF($C1536="","",CDR!D1537)</f>
        <v/>
      </c>
      <c r="K1536" t="str">
        <f>+IF($C1536="","",CDR!$E$2)</f>
        <v/>
      </c>
      <c r="L1536" t="str">
        <f>+IF($C1536="","",CDR!$G$2)</f>
        <v/>
      </c>
      <c r="M1536" t="str">
        <f>+IF($C1536="","",CDR!AN1537)</f>
        <v/>
      </c>
      <c r="N1536" t="str">
        <f>+IF($C1536="","",CDR!AO1537)</f>
        <v/>
      </c>
      <c r="P1536" t="str">
        <f t="shared" si="186"/>
        <v/>
      </c>
      <c r="Q1536" t="str">
        <f>+IF($C1536="","",CDR!A1537)</f>
        <v/>
      </c>
      <c r="S1536" t="str">
        <f t="shared" si="187"/>
        <v/>
      </c>
      <c r="T1536" t="str">
        <f t="shared" si="188"/>
        <v/>
      </c>
      <c r="U1536" t="str">
        <f t="shared" si="189"/>
        <v/>
      </c>
      <c r="V1536" t="str">
        <f>+IF(C1536="","",IF(CDR!L1537="VRAC","Composant sans Colisage","Homogène"))</f>
        <v/>
      </c>
      <c r="W1536" t="str">
        <f>+IF(C1536="","",IF(CDR!L1537="VRAC","EACH",IF(CDR!L1537="COLIS","COLIS (CARTON FARDEAU DISPLAY)","PALETTE - BOX")))</f>
        <v/>
      </c>
      <c r="X1536" t="str">
        <f>+IF($C1536="","",IF(CDR!L1537="PALETTE",CDR!M1537,""))</f>
        <v/>
      </c>
      <c r="Z1536" t="str">
        <f>+IF($C1536="","",IF(CDR!N1537="PALETTE","",CDR!M1537))</f>
        <v/>
      </c>
      <c r="AC1536" t="str">
        <f t="shared" si="190"/>
        <v/>
      </c>
      <c r="AD1536" t="str">
        <f>+IF($C1536="","",CDR!$J$2)</f>
        <v/>
      </c>
      <c r="AE1536" t="str">
        <f>+IF(C1536="","",CDR!J1534)</f>
        <v/>
      </c>
      <c r="AF1536" t="str">
        <f t="shared" si="191"/>
        <v/>
      </c>
    </row>
    <row r="1537" spans="1:32" x14ac:dyDescent="0.25">
      <c r="A1537" t="str">
        <f>+IF($C1537="","",IF(CDR!I1538="","",TEXT(CDR!I1538,"00000000000000")))</f>
        <v/>
      </c>
      <c r="B1537" t="str">
        <f t="shared" si="184"/>
        <v/>
      </c>
      <c r="C1537" t="str">
        <f>+IF(CDR!F1538="","",SUBSTITUTE(CDR!F1538,"CHAR (10)"," "))</f>
        <v/>
      </c>
      <c r="D1537" t="str">
        <f>+IF(CDR!F1538="","",SUBSTITUTE(CDR!F1538,"CHAR (10)"," "))</f>
        <v/>
      </c>
      <c r="E1537" t="str">
        <f t="shared" si="185"/>
        <v/>
      </c>
      <c r="F1537" t="str">
        <f>+IF($C1537="","",IF(CDR!G1538="BIO","Oui","Non"))</f>
        <v/>
      </c>
      <c r="G1537" t="str">
        <f>+IF($C1537="","",IF(CDR!D1538="DOMEDIA","MDD",IF(CDR!D1538="APTA","MDD",IF(CDR!D1538="TOP BUDGET","Premier Prix","MN"))))</f>
        <v/>
      </c>
      <c r="H1537" t="str">
        <f>+IF($C1537="","",CDR!D1538)</f>
        <v/>
      </c>
      <c r="K1537" t="str">
        <f>+IF($C1537="","",CDR!$E$2)</f>
        <v/>
      </c>
      <c r="L1537" t="str">
        <f>+IF($C1537="","",CDR!$G$2)</f>
        <v/>
      </c>
      <c r="M1537" t="str">
        <f>+IF($C1537="","",CDR!AN1538)</f>
        <v/>
      </c>
      <c r="N1537" t="str">
        <f>+IF($C1537="","",CDR!AO1538)</f>
        <v/>
      </c>
      <c r="P1537" t="str">
        <f t="shared" si="186"/>
        <v/>
      </c>
      <c r="Q1537" t="str">
        <f>+IF($C1537="","",CDR!A1538)</f>
        <v/>
      </c>
      <c r="S1537" t="str">
        <f t="shared" si="187"/>
        <v/>
      </c>
      <c r="T1537" t="str">
        <f t="shared" si="188"/>
        <v/>
      </c>
      <c r="U1537" t="str">
        <f t="shared" si="189"/>
        <v/>
      </c>
      <c r="V1537" t="str">
        <f>+IF(C1537="","",IF(CDR!L1538="VRAC","Composant sans Colisage","Homogène"))</f>
        <v/>
      </c>
      <c r="W1537" t="str">
        <f>+IF(C1537="","",IF(CDR!L1538="VRAC","EACH",IF(CDR!L1538="COLIS","COLIS (CARTON FARDEAU DISPLAY)","PALETTE - BOX")))</f>
        <v/>
      </c>
      <c r="X1537" t="str">
        <f>+IF($C1537="","",IF(CDR!L1538="PALETTE",CDR!M1538,""))</f>
        <v/>
      </c>
      <c r="Z1537" t="str">
        <f>+IF($C1537="","",IF(CDR!N1538="PALETTE","",CDR!M1538))</f>
        <v/>
      </c>
      <c r="AC1537" t="str">
        <f t="shared" si="190"/>
        <v/>
      </c>
      <c r="AD1537" t="str">
        <f>+IF($C1537="","",CDR!$J$2)</f>
        <v/>
      </c>
      <c r="AE1537" t="str">
        <f>+IF(C1537="","",CDR!J1535)</f>
        <v/>
      </c>
      <c r="AF1537" t="str">
        <f t="shared" si="191"/>
        <v/>
      </c>
    </row>
    <row r="1538" spans="1:32" x14ac:dyDescent="0.25">
      <c r="A1538" t="str">
        <f>+IF($C1538="","",IF(CDR!I1539="","",TEXT(CDR!I1539,"00000000000000")))</f>
        <v/>
      </c>
      <c r="B1538" t="str">
        <f t="shared" si="184"/>
        <v/>
      </c>
      <c r="C1538" t="str">
        <f>+IF(CDR!F1539="","",SUBSTITUTE(CDR!F1539,"CHAR (10)"," "))</f>
        <v/>
      </c>
      <c r="D1538" t="str">
        <f>+IF(CDR!F1539="","",SUBSTITUTE(CDR!F1539,"CHAR (10)"," "))</f>
        <v/>
      </c>
      <c r="E1538" t="str">
        <f t="shared" si="185"/>
        <v/>
      </c>
      <c r="F1538" t="str">
        <f>+IF($C1538="","",IF(CDR!G1539="BIO","Oui","Non"))</f>
        <v/>
      </c>
      <c r="G1538" t="str">
        <f>+IF($C1538="","",IF(CDR!D1539="DOMEDIA","MDD",IF(CDR!D1539="APTA","MDD",IF(CDR!D1539="TOP BUDGET","Premier Prix","MN"))))</f>
        <v/>
      </c>
      <c r="H1538" t="str">
        <f>+IF($C1538="","",CDR!D1539)</f>
        <v/>
      </c>
      <c r="K1538" t="str">
        <f>+IF($C1538="","",CDR!$E$2)</f>
        <v/>
      </c>
      <c r="L1538" t="str">
        <f>+IF($C1538="","",CDR!$G$2)</f>
        <v/>
      </c>
      <c r="M1538" t="str">
        <f>+IF($C1538="","",CDR!AN1539)</f>
        <v/>
      </c>
      <c r="N1538" t="str">
        <f>+IF($C1538="","",CDR!AO1539)</f>
        <v/>
      </c>
      <c r="P1538" t="str">
        <f t="shared" si="186"/>
        <v/>
      </c>
      <c r="Q1538" t="str">
        <f>+IF($C1538="","",CDR!A1539)</f>
        <v/>
      </c>
      <c r="S1538" t="str">
        <f t="shared" si="187"/>
        <v/>
      </c>
      <c r="T1538" t="str">
        <f t="shared" si="188"/>
        <v/>
      </c>
      <c r="U1538" t="str">
        <f t="shared" si="189"/>
        <v/>
      </c>
      <c r="V1538" t="str">
        <f>+IF(C1538="","",IF(CDR!L1539="VRAC","Composant sans Colisage","Homogène"))</f>
        <v/>
      </c>
      <c r="W1538" t="str">
        <f>+IF(C1538="","",IF(CDR!L1539="VRAC","EACH",IF(CDR!L1539="COLIS","COLIS (CARTON FARDEAU DISPLAY)","PALETTE - BOX")))</f>
        <v/>
      </c>
      <c r="X1538" t="str">
        <f>+IF($C1538="","",IF(CDR!L1539="PALETTE",CDR!M1539,""))</f>
        <v/>
      </c>
      <c r="Z1538" t="str">
        <f>+IF($C1538="","",IF(CDR!N1539="PALETTE","",CDR!M1539))</f>
        <v/>
      </c>
      <c r="AC1538" t="str">
        <f t="shared" si="190"/>
        <v/>
      </c>
      <c r="AD1538" t="str">
        <f>+IF($C1538="","",CDR!$J$2)</f>
        <v/>
      </c>
      <c r="AE1538" t="str">
        <f>+IF(C1538="","",CDR!J1536)</f>
        <v/>
      </c>
      <c r="AF1538" t="str">
        <f t="shared" si="191"/>
        <v/>
      </c>
    </row>
    <row r="1539" spans="1:32" x14ac:dyDescent="0.25">
      <c r="A1539" t="str">
        <f>+IF($C1539="","",IF(CDR!I1540="","",TEXT(CDR!I1540,"00000000000000")))</f>
        <v/>
      </c>
      <c r="B1539" t="str">
        <f t="shared" si="184"/>
        <v/>
      </c>
      <c r="C1539" t="str">
        <f>+IF(CDR!F1540="","",SUBSTITUTE(CDR!F1540,"CHAR (10)"," "))</f>
        <v/>
      </c>
      <c r="D1539" t="str">
        <f>+IF(CDR!F1540="","",SUBSTITUTE(CDR!F1540,"CHAR (10)"," "))</f>
        <v/>
      </c>
      <c r="E1539" t="str">
        <f t="shared" si="185"/>
        <v/>
      </c>
      <c r="F1539" t="str">
        <f>+IF($C1539="","",IF(CDR!G1540="BIO","Oui","Non"))</f>
        <v/>
      </c>
      <c r="G1539" t="str">
        <f>+IF($C1539="","",IF(CDR!D1540="DOMEDIA","MDD",IF(CDR!D1540="APTA","MDD",IF(CDR!D1540="TOP BUDGET","Premier Prix","MN"))))</f>
        <v/>
      </c>
      <c r="H1539" t="str">
        <f>+IF($C1539="","",CDR!D1540)</f>
        <v/>
      </c>
      <c r="K1539" t="str">
        <f>+IF($C1539="","",CDR!$E$2)</f>
        <v/>
      </c>
      <c r="L1539" t="str">
        <f>+IF($C1539="","",CDR!$G$2)</f>
        <v/>
      </c>
      <c r="M1539" t="str">
        <f>+IF($C1539="","",CDR!AN1540)</f>
        <v/>
      </c>
      <c r="N1539" t="str">
        <f>+IF($C1539="","",CDR!AO1540)</f>
        <v/>
      </c>
      <c r="P1539" t="str">
        <f t="shared" si="186"/>
        <v/>
      </c>
      <c r="Q1539" t="str">
        <f>+IF($C1539="","",CDR!A1540)</f>
        <v/>
      </c>
      <c r="S1539" t="str">
        <f t="shared" si="187"/>
        <v/>
      </c>
      <c r="T1539" t="str">
        <f t="shared" si="188"/>
        <v/>
      </c>
      <c r="U1539" t="str">
        <f t="shared" si="189"/>
        <v/>
      </c>
      <c r="V1539" t="str">
        <f>+IF(C1539="","",IF(CDR!L1540="VRAC","Composant sans Colisage","Homogène"))</f>
        <v/>
      </c>
      <c r="W1539" t="str">
        <f>+IF(C1539="","",IF(CDR!L1540="VRAC","EACH",IF(CDR!L1540="COLIS","COLIS (CARTON FARDEAU DISPLAY)","PALETTE - BOX")))</f>
        <v/>
      </c>
      <c r="X1539" t="str">
        <f>+IF($C1539="","",IF(CDR!L1540="PALETTE",CDR!M1540,""))</f>
        <v/>
      </c>
      <c r="Z1539" t="str">
        <f>+IF($C1539="","",IF(CDR!N1540="PALETTE","",CDR!M1540))</f>
        <v/>
      </c>
      <c r="AC1539" t="str">
        <f t="shared" si="190"/>
        <v/>
      </c>
      <c r="AD1539" t="str">
        <f>+IF($C1539="","",CDR!$J$2)</f>
        <v/>
      </c>
      <c r="AE1539" t="str">
        <f>+IF(C1539="","",CDR!J1537)</f>
        <v/>
      </c>
      <c r="AF1539" t="str">
        <f t="shared" si="191"/>
        <v/>
      </c>
    </row>
    <row r="1540" spans="1:32" x14ac:dyDescent="0.25">
      <c r="A1540" t="str">
        <f>+IF($C1540="","",IF(CDR!I1541="","",TEXT(CDR!I1541,"00000000000000")))</f>
        <v/>
      </c>
      <c r="B1540" t="str">
        <f t="shared" si="184"/>
        <v/>
      </c>
      <c r="C1540" t="str">
        <f>+IF(CDR!F1541="","",SUBSTITUTE(CDR!F1541,"CHAR (10)"," "))</f>
        <v/>
      </c>
      <c r="D1540" t="str">
        <f>+IF(CDR!F1541="","",SUBSTITUTE(CDR!F1541,"CHAR (10)"," "))</f>
        <v/>
      </c>
      <c r="E1540" t="str">
        <f t="shared" si="185"/>
        <v/>
      </c>
      <c r="F1540" t="str">
        <f>+IF($C1540="","",IF(CDR!G1541="BIO","Oui","Non"))</f>
        <v/>
      </c>
      <c r="G1540" t="str">
        <f>+IF($C1540="","",IF(CDR!D1541="DOMEDIA","MDD",IF(CDR!D1541="APTA","MDD",IF(CDR!D1541="TOP BUDGET","Premier Prix","MN"))))</f>
        <v/>
      </c>
      <c r="H1540" t="str">
        <f>+IF($C1540="","",CDR!D1541)</f>
        <v/>
      </c>
      <c r="K1540" t="str">
        <f>+IF($C1540="","",CDR!$E$2)</f>
        <v/>
      </c>
      <c r="L1540" t="str">
        <f>+IF($C1540="","",CDR!$G$2)</f>
        <v/>
      </c>
      <c r="M1540" t="str">
        <f>+IF($C1540="","",CDR!AN1541)</f>
        <v/>
      </c>
      <c r="N1540" t="str">
        <f>+IF($C1540="","",CDR!AO1541)</f>
        <v/>
      </c>
      <c r="P1540" t="str">
        <f t="shared" si="186"/>
        <v/>
      </c>
      <c r="Q1540" t="str">
        <f>+IF($C1540="","",CDR!A1541)</f>
        <v/>
      </c>
      <c r="S1540" t="str">
        <f t="shared" si="187"/>
        <v/>
      </c>
      <c r="T1540" t="str">
        <f t="shared" si="188"/>
        <v/>
      </c>
      <c r="U1540" t="str">
        <f t="shared" si="189"/>
        <v/>
      </c>
      <c r="V1540" t="str">
        <f>+IF(C1540="","",IF(CDR!L1541="VRAC","Composant sans Colisage","Homogène"))</f>
        <v/>
      </c>
      <c r="W1540" t="str">
        <f>+IF(C1540="","",IF(CDR!L1541="VRAC","EACH",IF(CDR!L1541="COLIS","COLIS (CARTON FARDEAU DISPLAY)","PALETTE - BOX")))</f>
        <v/>
      </c>
      <c r="X1540" t="str">
        <f>+IF($C1540="","",IF(CDR!L1541="PALETTE",CDR!M1541,""))</f>
        <v/>
      </c>
      <c r="Z1540" t="str">
        <f>+IF($C1540="","",IF(CDR!N1541="PALETTE","",CDR!M1541))</f>
        <v/>
      </c>
      <c r="AC1540" t="str">
        <f t="shared" si="190"/>
        <v/>
      </c>
      <c r="AD1540" t="str">
        <f>+IF($C1540="","",CDR!$J$2)</f>
        <v/>
      </c>
      <c r="AE1540" t="str">
        <f>+IF(C1540="","",CDR!J1538)</f>
        <v/>
      </c>
      <c r="AF1540" t="str">
        <f t="shared" si="191"/>
        <v/>
      </c>
    </row>
    <row r="1541" spans="1:32" x14ac:dyDescent="0.25">
      <c r="A1541" t="str">
        <f>+IF($C1541="","",IF(CDR!I1542="","",TEXT(CDR!I1542,"00000000000000")))</f>
        <v/>
      </c>
      <c r="B1541" t="str">
        <f t="shared" ref="B1541:B1604" si="192">+IF(C1541="","","1")</f>
        <v/>
      </c>
      <c r="C1541" t="str">
        <f>+IF(CDR!F1542="","",SUBSTITUTE(CDR!F1542,"CHAR (10)"," "))</f>
        <v/>
      </c>
      <c r="D1541" t="str">
        <f>+IF(CDR!F1542="","",SUBSTITUTE(CDR!F1542,"CHAR (10)"," "))</f>
        <v/>
      </c>
      <c r="E1541" t="str">
        <f t="shared" ref="E1541:E1604" si="193">+IF($C1541="","",LEFT(D1541,25))</f>
        <v/>
      </c>
      <c r="F1541" t="str">
        <f>+IF($C1541="","",IF(CDR!G1542="BIO","Oui","Non"))</f>
        <v/>
      </c>
      <c r="G1541" t="str">
        <f>+IF($C1541="","",IF(CDR!D1542="DOMEDIA","MDD",IF(CDR!D1542="APTA","MDD",IF(CDR!D1542="TOP BUDGET","Premier Prix","MN"))))</f>
        <v/>
      </c>
      <c r="H1541" t="str">
        <f>+IF($C1541="","",CDR!D1542)</f>
        <v/>
      </c>
      <c r="K1541" t="str">
        <f>+IF($C1541="","",CDR!$E$2)</f>
        <v/>
      </c>
      <c r="L1541" t="str">
        <f>+IF($C1541="","",CDR!$G$2)</f>
        <v/>
      </c>
      <c r="M1541" t="str">
        <f>+IF($C1541="","",CDR!AN1542)</f>
        <v/>
      </c>
      <c r="N1541" t="str">
        <f>+IF($C1541="","",CDR!AO1542)</f>
        <v/>
      </c>
      <c r="P1541" t="str">
        <f t="shared" ref="P1541:P1604" si="194">+IF(C1541="","","Non")</f>
        <v/>
      </c>
      <c r="Q1541" t="str">
        <f>+IF($C1541="","",CDR!A1542)</f>
        <v/>
      </c>
      <c r="S1541" t="str">
        <f t="shared" ref="S1541:S1604" si="195">+IF(F1541="","","1")</f>
        <v/>
      </c>
      <c r="T1541" t="str">
        <f t="shared" ref="T1541:T1604" si="196">+IF($C1541="","","998")</f>
        <v/>
      </c>
      <c r="U1541" t="str">
        <f t="shared" ref="U1541:U1604" si="197">+IF($C1541="","",IF(L1541&lt;&gt;168,"Salsify",""))</f>
        <v/>
      </c>
      <c r="V1541" t="str">
        <f>+IF(C1541="","",IF(CDR!L1542="VRAC","Composant sans Colisage","Homogène"))</f>
        <v/>
      </c>
      <c r="W1541" t="str">
        <f>+IF(C1541="","",IF(CDR!L1542="VRAC","EACH",IF(CDR!L1542="COLIS","COLIS (CARTON FARDEAU DISPLAY)","PALETTE - BOX")))</f>
        <v/>
      </c>
      <c r="X1541" t="str">
        <f>+IF($C1541="","",IF(CDR!L1542="PALETTE",CDR!M1542,""))</f>
        <v/>
      </c>
      <c r="Z1541" t="str">
        <f>+IF($C1541="","",IF(CDR!N1542="PALETTE","",CDR!M1542))</f>
        <v/>
      </c>
      <c r="AC1541" t="str">
        <f t="shared" ref="AC1541:AC1604" si="198">+D1541</f>
        <v/>
      </c>
      <c r="AD1541" t="str">
        <f>+IF($C1541="","",CDR!$J$2)</f>
        <v/>
      </c>
      <c r="AE1541" t="str">
        <f>+IF(C1541="","",CDR!J1539)</f>
        <v/>
      </c>
      <c r="AF1541" t="str">
        <f t="shared" ref="AF1541:AF1604" si="199">+IF(C1541="","","DDD")</f>
        <v/>
      </c>
    </row>
    <row r="1542" spans="1:32" x14ac:dyDescent="0.25">
      <c r="A1542" t="str">
        <f>+IF($C1542="","",IF(CDR!I1543="","",TEXT(CDR!I1543,"00000000000000")))</f>
        <v/>
      </c>
      <c r="B1542" t="str">
        <f t="shared" si="192"/>
        <v/>
      </c>
      <c r="C1542" t="str">
        <f>+IF(CDR!F1543="","",SUBSTITUTE(CDR!F1543,"CHAR (10)"," "))</f>
        <v/>
      </c>
      <c r="D1542" t="str">
        <f>+IF(CDR!F1543="","",SUBSTITUTE(CDR!F1543,"CHAR (10)"," "))</f>
        <v/>
      </c>
      <c r="E1542" t="str">
        <f t="shared" si="193"/>
        <v/>
      </c>
      <c r="F1542" t="str">
        <f>+IF($C1542="","",IF(CDR!G1543="BIO","Oui","Non"))</f>
        <v/>
      </c>
      <c r="G1542" t="str">
        <f>+IF($C1542="","",IF(CDR!D1543="DOMEDIA","MDD",IF(CDR!D1543="APTA","MDD",IF(CDR!D1543="TOP BUDGET","Premier Prix","MN"))))</f>
        <v/>
      </c>
      <c r="H1542" t="str">
        <f>+IF($C1542="","",CDR!D1543)</f>
        <v/>
      </c>
      <c r="K1542" t="str">
        <f>+IF($C1542="","",CDR!$E$2)</f>
        <v/>
      </c>
      <c r="L1542" t="str">
        <f>+IF($C1542="","",CDR!$G$2)</f>
        <v/>
      </c>
      <c r="M1542" t="str">
        <f>+IF($C1542="","",CDR!AN1543)</f>
        <v/>
      </c>
      <c r="N1542" t="str">
        <f>+IF($C1542="","",CDR!AO1543)</f>
        <v/>
      </c>
      <c r="P1542" t="str">
        <f t="shared" si="194"/>
        <v/>
      </c>
      <c r="Q1542" t="str">
        <f>+IF($C1542="","",CDR!A1543)</f>
        <v/>
      </c>
      <c r="S1542" t="str">
        <f t="shared" si="195"/>
        <v/>
      </c>
      <c r="T1542" t="str">
        <f t="shared" si="196"/>
        <v/>
      </c>
      <c r="U1542" t="str">
        <f t="shared" si="197"/>
        <v/>
      </c>
      <c r="V1542" t="str">
        <f>+IF(C1542="","",IF(CDR!L1543="VRAC","Composant sans Colisage","Homogène"))</f>
        <v/>
      </c>
      <c r="W1542" t="str">
        <f>+IF(C1542="","",IF(CDR!L1543="VRAC","EACH",IF(CDR!L1543="COLIS","COLIS (CARTON FARDEAU DISPLAY)","PALETTE - BOX")))</f>
        <v/>
      </c>
      <c r="X1542" t="str">
        <f>+IF($C1542="","",IF(CDR!L1543="PALETTE",CDR!M1543,""))</f>
        <v/>
      </c>
      <c r="Z1542" t="str">
        <f>+IF($C1542="","",IF(CDR!N1543="PALETTE","",CDR!M1543))</f>
        <v/>
      </c>
      <c r="AC1542" t="str">
        <f t="shared" si="198"/>
        <v/>
      </c>
      <c r="AD1542" t="str">
        <f>+IF($C1542="","",CDR!$J$2)</f>
        <v/>
      </c>
      <c r="AE1542" t="str">
        <f>+IF(C1542="","",CDR!J1540)</f>
        <v/>
      </c>
      <c r="AF1542" t="str">
        <f t="shared" si="199"/>
        <v/>
      </c>
    </row>
    <row r="1543" spans="1:32" x14ac:dyDescent="0.25">
      <c r="A1543" t="str">
        <f>+IF($C1543="","",IF(CDR!I1544="","",TEXT(CDR!I1544,"00000000000000")))</f>
        <v/>
      </c>
      <c r="B1543" t="str">
        <f t="shared" si="192"/>
        <v/>
      </c>
      <c r="C1543" t="str">
        <f>+IF(CDR!F1544="","",SUBSTITUTE(CDR!F1544,"CHAR (10)"," "))</f>
        <v/>
      </c>
      <c r="D1543" t="str">
        <f>+IF(CDR!F1544="","",SUBSTITUTE(CDR!F1544,"CHAR (10)"," "))</f>
        <v/>
      </c>
      <c r="E1543" t="str">
        <f t="shared" si="193"/>
        <v/>
      </c>
      <c r="F1543" t="str">
        <f>+IF($C1543="","",IF(CDR!G1544="BIO","Oui","Non"))</f>
        <v/>
      </c>
      <c r="G1543" t="str">
        <f>+IF($C1543="","",IF(CDR!D1544="DOMEDIA","MDD",IF(CDR!D1544="APTA","MDD",IF(CDR!D1544="TOP BUDGET","Premier Prix","MN"))))</f>
        <v/>
      </c>
      <c r="H1543" t="str">
        <f>+IF($C1543="","",CDR!D1544)</f>
        <v/>
      </c>
      <c r="K1543" t="str">
        <f>+IF($C1543="","",CDR!$E$2)</f>
        <v/>
      </c>
      <c r="L1543" t="str">
        <f>+IF($C1543="","",CDR!$G$2)</f>
        <v/>
      </c>
      <c r="M1543" t="str">
        <f>+IF($C1543="","",CDR!AN1544)</f>
        <v/>
      </c>
      <c r="N1543" t="str">
        <f>+IF($C1543="","",CDR!AO1544)</f>
        <v/>
      </c>
      <c r="P1543" t="str">
        <f t="shared" si="194"/>
        <v/>
      </c>
      <c r="Q1543" t="str">
        <f>+IF($C1543="","",CDR!A1544)</f>
        <v/>
      </c>
      <c r="S1543" t="str">
        <f t="shared" si="195"/>
        <v/>
      </c>
      <c r="T1543" t="str">
        <f t="shared" si="196"/>
        <v/>
      </c>
      <c r="U1543" t="str">
        <f t="shared" si="197"/>
        <v/>
      </c>
      <c r="V1543" t="str">
        <f>+IF(C1543="","",IF(CDR!L1544="VRAC","Composant sans Colisage","Homogène"))</f>
        <v/>
      </c>
      <c r="W1543" t="str">
        <f>+IF(C1543="","",IF(CDR!L1544="VRAC","EACH",IF(CDR!L1544="COLIS","COLIS (CARTON FARDEAU DISPLAY)","PALETTE - BOX")))</f>
        <v/>
      </c>
      <c r="X1543" t="str">
        <f>+IF($C1543="","",IF(CDR!L1544="PALETTE",CDR!M1544,""))</f>
        <v/>
      </c>
      <c r="Z1543" t="str">
        <f>+IF($C1543="","",IF(CDR!N1544="PALETTE","",CDR!M1544))</f>
        <v/>
      </c>
      <c r="AC1543" t="str">
        <f t="shared" si="198"/>
        <v/>
      </c>
      <c r="AD1543" t="str">
        <f>+IF($C1543="","",CDR!$J$2)</f>
        <v/>
      </c>
      <c r="AE1543" t="str">
        <f>+IF(C1543="","",CDR!J1541)</f>
        <v/>
      </c>
      <c r="AF1543" t="str">
        <f t="shared" si="199"/>
        <v/>
      </c>
    </row>
    <row r="1544" spans="1:32" x14ac:dyDescent="0.25">
      <c r="A1544" t="str">
        <f>+IF($C1544="","",IF(CDR!I1545="","",TEXT(CDR!I1545,"00000000000000")))</f>
        <v/>
      </c>
      <c r="B1544" t="str">
        <f t="shared" si="192"/>
        <v/>
      </c>
      <c r="C1544" t="str">
        <f>+IF(CDR!F1545="","",SUBSTITUTE(CDR!F1545,"CHAR (10)"," "))</f>
        <v/>
      </c>
      <c r="D1544" t="str">
        <f>+IF(CDR!F1545="","",SUBSTITUTE(CDR!F1545,"CHAR (10)"," "))</f>
        <v/>
      </c>
      <c r="E1544" t="str">
        <f t="shared" si="193"/>
        <v/>
      </c>
      <c r="F1544" t="str">
        <f>+IF($C1544="","",IF(CDR!G1545="BIO","Oui","Non"))</f>
        <v/>
      </c>
      <c r="G1544" t="str">
        <f>+IF($C1544="","",IF(CDR!D1545="DOMEDIA","MDD",IF(CDR!D1545="APTA","MDD",IF(CDR!D1545="TOP BUDGET","Premier Prix","MN"))))</f>
        <v/>
      </c>
      <c r="H1544" t="str">
        <f>+IF($C1544="","",CDR!D1545)</f>
        <v/>
      </c>
      <c r="K1544" t="str">
        <f>+IF($C1544="","",CDR!$E$2)</f>
        <v/>
      </c>
      <c r="L1544" t="str">
        <f>+IF($C1544="","",CDR!$G$2)</f>
        <v/>
      </c>
      <c r="M1544" t="str">
        <f>+IF($C1544="","",CDR!AN1545)</f>
        <v/>
      </c>
      <c r="N1544" t="str">
        <f>+IF($C1544="","",CDR!AO1545)</f>
        <v/>
      </c>
      <c r="P1544" t="str">
        <f t="shared" si="194"/>
        <v/>
      </c>
      <c r="Q1544" t="str">
        <f>+IF($C1544="","",CDR!A1545)</f>
        <v/>
      </c>
      <c r="S1544" t="str">
        <f t="shared" si="195"/>
        <v/>
      </c>
      <c r="T1544" t="str">
        <f t="shared" si="196"/>
        <v/>
      </c>
      <c r="U1544" t="str">
        <f t="shared" si="197"/>
        <v/>
      </c>
      <c r="V1544" t="str">
        <f>+IF(C1544="","",IF(CDR!L1545="VRAC","Composant sans Colisage","Homogène"))</f>
        <v/>
      </c>
      <c r="W1544" t="str">
        <f>+IF(C1544="","",IF(CDR!L1545="VRAC","EACH",IF(CDR!L1545="COLIS","COLIS (CARTON FARDEAU DISPLAY)","PALETTE - BOX")))</f>
        <v/>
      </c>
      <c r="X1544" t="str">
        <f>+IF($C1544="","",IF(CDR!L1545="PALETTE",CDR!M1545,""))</f>
        <v/>
      </c>
      <c r="Z1544" t="str">
        <f>+IF($C1544="","",IF(CDR!N1545="PALETTE","",CDR!M1545))</f>
        <v/>
      </c>
      <c r="AC1544" t="str">
        <f t="shared" si="198"/>
        <v/>
      </c>
      <c r="AD1544" t="str">
        <f>+IF($C1544="","",CDR!$J$2)</f>
        <v/>
      </c>
      <c r="AE1544" t="str">
        <f>+IF(C1544="","",CDR!J1542)</f>
        <v/>
      </c>
      <c r="AF1544" t="str">
        <f t="shared" si="199"/>
        <v/>
      </c>
    </row>
    <row r="1545" spans="1:32" x14ac:dyDescent="0.25">
      <c r="A1545" t="str">
        <f>+IF($C1545="","",IF(CDR!I1546="","",TEXT(CDR!I1546,"00000000000000")))</f>
        <v/>
      </c>
      <c r="B1545" t="str">
        <f t="shared" si="192"/>
        <v/>
      </c>
      <c r="C1545" t="str">
        <f>+IF(CDR!F1546="","",SUBSTITUTE(CDR!F1546,"CHAR (10)"," "))</f>
        <v/>
      </c>
      <c r="D1545" t="str">
        <f>+IF(CDR!F1546="","",SUBSTITUTE(CDR!F1546,"CHAR (10)"," "))</f>
        <v/>
      </c>
      <c r="E1545" t="str">
        <f t="shared" si="193"/>
        <v/>
      </c>
      <c r="F1545" t="str">
        <f>+IF($C1545="","",IF(CDR!G1546="BIO","Oui","Non"))</f>
        <v/>
      </c>
      <c r="G1545" t="str">
        <f>+IF($C1545="","",IF(CDR!D1546="DOMEDIA","MDD",IF(CDR!D1546="APTA","MDD",IF(CDR!D1546="TOP BUDGET","Premier Prix","MN"))))</f>
        <v/>
      </c>
      <c r="H1545" t="str">
        <f>+IF($C1545="","",CDR!D1546)</f>
        <v/>
      </c>
      <c r="K1545" t="str">
        <f>+IF($C1545="","",CDR!$E$2)</f>
        <v/>
      </c>
      <c r="L1545" t="str">
        <f>+IF($C1545="","",CDR!$G$2)</f>
        <v/>
      </c>
      <c r="M1545" t="str">
        <f>+IF($C1545="","",CDR!AN1546)</f>
        <v/>
      </c>
      <c r="N1545" t="str">
        <f>+IF($C1545="","",CDR!AO1546)</f>
        <v/>
      </c>
      <c r="P1545" t="str">
        <f t="shared" si="194"/>
        <v/>
      </c>
      <c r="Q1545" t="str">
        <f>+IF($C1545="","",CDR!A1546)</f>
        <v/>
      </c>
      <c r="S1545" t="str">
        <f t="shared" si="195"/>
        <v/>
      </c>
      <c r="T1545" t="str">
        <f t="shared" si="196"/>
        <v/>
      </c>
      <c r="U1545" t="str">
        <f t="shared" si="197"/>
        <v/>
      </c>
      <c r="V1545" t="str">
        <f>+IF(C1545="","",IF(CDR!L1546="VRAC","Composant sans Colisage","Homogène"))</f>
        <v/>
      </c>
      <c r="W1545" t="str">
        <f>+IF(C1545="","",IF(CDR!L1546="VRAC","EACH",IF(CDR!L1546="COLIS","COLIS (CARTON FARDEAU DISPLAY)","PALETTE - BOX")))</f>
        <v/>
      </c>
      <c r="X1545" t="str">
        <f>+IF($C1545="","",IF(CDR!L1546="PALETTE",CDR!M1546,""))</f>
        <v/>
      </c>
      <c r="Z1545" t="str">
        <f>+IF($C1545="","",IF(CDR!N1546="PALETTE","",CDR!M1546))</f>
        <v/>
      </c>
      <c r="AC1545" t="str">
        <f t="shared" si="198"/>
        <v/>
      </c>
      <c r="AD1545" t="str">
        <f>+IF($C1545="","",CDR!$J$2)</f>
        <v/>
      </c>
      <c r="AE1545" t="str">
        <f>+IF(C1545="","",CDR!J1543)</f>
        <v/>
      </c>
      <c r="AF1545" t="str">
        <f t="shared" si="199"/>
        <v/>
      </c>
    </row>
    <row r="1546" spans="1:32" x14ac:dyDescent="0.25">
      <c r="A1546" t="str">
        <f>+IF($C1546="","",IF(CDR!I1547="","",TEXT(CDR!I1547,"00000000000000")))</f>
        <v/>
      </c>
      <c r="B1546" t="str">
        <f t="shared" si="192"/>
        <v/>
      </c>
      <c r="C1546" t="str">
        <f>+IF(CDR!F1547="","",SUBSTITUTE(CDR!F1547,"CHAR (10)"," "))</f>
        <v/>
      </c>
      <c r="D1546" t="str">
        <f>+IF(CDR!F1547="","",SUBSTITUTE(CDR!F1547,"CHAR (10)"," "))</f>
        <v/>
      </c>
      <c r="E1546" t="str">
        <f t="shared" si="193"/>
        <v/>
      </c>
      <c r="F1546" t="str">
        <f>+IF($C1546="","",IF(CDR!G1547="BIO","Oui","Non"))</f>
        <v/>
      </c>
      <c r="G1546" t="str">
        <f>+IF($C1546="","",IF(CDR!D1547="DOMEDIA","MDD",IF(CDR!D1547="APTA","MDD",IF(CDR!D1547="TOP BUDGET","Premier Prix","MN"))))</f>
        <v/>
      </c>
      <c r="H1546" t="str">
        <f>+IF($C1546="","",CDR!D1547)</f>
        <v/>
      </c>
      <c r="K1546" t="str">
        <f>+IF($C1546="","",CDR!$E$2)</f>
        <v/>
      </c>
      <c r="L1546" t="str">
        <f>+IF($C1546="","",CDR!$G$2)</f>
        <v/>
      </c>
      <c r="M1546" t="str">
        <f>+IF($C1546="","",CDR!AN1547)</f>
        <v/>
      </c>
      <c r="N1546" t="str">
        <f>+IF($C1546="","",CDR!AO1547)</f>
        <v/>
      </c>
      <c r="P1546" t="str">
        <f t="shared" si="194"/>
        <v/>
      </c>
      <c r="Q1546" t="str">
        <f>+IF($C1546="","",CDR!A1547)</f>
        <v/>
      </c>
      <c r="S1546" t="str">
        <f t="shared" si="195"/>
        <v/>
      </c>
      <c r="T1546" t="str">
        <f t="shared" si="196"/>
        <v/>
      </c>
      <c r="U1546" t="str">
        <f t="shared" si="197"/>
        <v/>
      </c>
      <c r="V1546" t="str">
        <f>+IF(C1546="","",IF(CDR!L1547="VRAC","Composant sans Colisage","Homogène"))</f>
        <v/>
      </c>
      <c r="W1546" t="str">
        <f>+IF(C1546="","",IF(CDR!L1547="VRAC","EACH",IF(CDR!L1547="COLIS","COLIS (CARTON FARDEAU DISPLAY)","PALETTE - BOX")))</f>
        <v/>
      </c>
      <c r="X1546" t="str">
        <f>+IF($C1546="","",IF(CDR!L1547="PALETTE",CDR!M1547,""))</f>
        <v/>
      </c>
      <c r="Z1546" t="str">
        <f>+IF($C1546="","",IF(CDR!N1547="PALETTE","",CDR!M1547))</f>
        <v/>
      </c>
      <c r="AC1546" t="str">
        <f t="shared" si="198"/>
        <v/>
      </c>
      <c r="AD1546" t="str">
        <f>+IF($C1546="","",CDR!$J$2)</f>
        <v/>
      </c>
      <c r="AE1546" t="str">
        <f>+IF(C1546="","",CDR!J1544)</f>
        <v/>
      </c>
      <c r="AF1546" t="str">
        <f t="shared" si="199"/>
        <v/>
      </c>
    </row>
    <row r="1547" spans="1:32" x14ac:dyDescent="0.25">
      <c r="A1547" t="str">
        <f>+IF($C1547="","",IF(CDR!I1548="","",TEXT(CDR!I1548,"00000000000000")))</f>
        <v/>
      </c>
      <c r="B1547" t="str">
        <f t="shared" si="192"/>
        <v/>
      </c>
      <c r="C1547" t="str">
        <f>+IF(CDR!F1548="","",SUBSTITUTE(CDR!F1548,"CHAR (10)"," "))</f>
        <v/>
      </c>
      <c r="D1547" t="str">
        <f>+IF(CDR!F1548="","",SUBSTITUTE(CDR!F1548,"CHAR (10)"," "))</f>
        <v/>
      </c>
      <c r="E1547" t="str">
        <f t="shared" si="193"/>
        <v/>
      </c>
      <c r="F1547" t="str">
        <f>+IF($C1547="","",IF(CDR!G1548="BIO","Oui","Non"))</f>
        <v/>
      </c>
      <c r="G1547" t="str">
        <f>+IF($C1547="","",IF(CDR!D1548="DOMEDIA","MDD",IF(CDR!D1548="APTA","MDD",IF(CDR!D1548="TOP BUDGET","Premier Prix","MN"))))</f>
        <v/>
      </c>
      <c r="H1547" t="str">
        <f>+IF($C1547="","",CDR!D1548)</f>
        <v/>
      </c>
      <c r="K1547" t="str">
        <f>+IF($C1547="","",CDR!$E$2)</f>
        <v/>
      </c>
      <c r="L1547" t="str">
        <f>+IF($C1547="","",CDR!$G$2)</f>
        <v/>
      </c>
      <c r="M1547" t="str">
        <f>+IF($C1547="","",CDR!AN1548)</f>
        <v/>
      </c>
      <c r="N1547" t="str">
        <f>+IF($C1547="","",CDR!AO1548)</f>
        <v/>
      </c>
      <c r="P1547" t="str">
        <f t="shared" si="194"/>
        <v/>
      </c>
      <c r="Q1547" t="str">
        <f>+IF($C1547="","",CDR!A1548)</f>
        <v/>
      </c>
      <c r="S1547" t="str">
        <f t="shared" si="195"/>
        <v/>
      </c>
      <c r="T1547" t="str">
        <f t="shared" si="196"/>
        <v/>
      </c>
      <c r="U1547" t="str">
        <f t="shared" si="197"/>
        <v/>
      </c>
      <c r="V1547" t="str">
        <f>+IF(C1547="","",IF(CDR!L1548="VRAC","Composant sans Colisage","Homogène"))</f>
        <v/>
      </c>
      <c r="W1547" t="str">
        <f>+IF(C1547="","",IF(CDR!L1548="VRAC","EACH",IF(CDR!L1548="COLIS","COLIS (CARTON FARDEAU DISPLAY)","PALETTE - BOX")))</f>
        <v/>
      </c>
      <c r="X1547" t="str">
        <f>+IF($C1547="","",IF(CDR!L1548="PALETTE",CDR!M1548,""))</f>
        <v/>
      </c>
      <c r="Z1547" t="str">
        <f>+IF($C1547="","",IF(CDR!N1548="PALETTE","",CDR!M1548))</f>
        <v/>
      </c>
      <c r="AC1547" t="str">
        <f t="shared" si="198"/>
        <v/>
      </c>
      <c r="AD1547" t="str">
        <f>+IF($C1547="","",CDR!$J$2)</f>
        <v/>
      </c>
      <c r="AE1547" t="str">
        <f>+IF(C1547="","",CDR!J1545)</f>
        <v/>
      </c>
      <c r="AF1547" t="str">
        <f t="shared" si="199"/>
        <v/>
      </c>
    </row>
    <row r="1548" spans="1:32" x14ac:dyDescent="0.25">
      <c r="A1548" t="str">
        <f>+IF($C1548="","",IF(CDR!I1549="","",TEXT(CDR!I1549,"00000000000000")))</f>
        <v/>
      </c>
      <c r="B1548" t="str">
        <f t="shared" si="192"/>
        <v/>
      </c>
      <c r="C1548" t="str">
        <f>+IF(CDR!F1549="","",SUBSTITUTE(CDR!F1549,"CHAR (10)"," "))</f>
        <v/>
      </c>
      <c r="D1548" t="str">
        <f>+IF(CDR!F1549="","",SUBSTITUTE(CDR!F1549,"CHAR (10)"," "))</f>
        <v/>
      </c>
      <c r="E1548" t="str">
        <f t="shared" si="193"/>
        <v/>
      </c>
      <c r="F1548" t="str">
        <f>+IF($C1548="","",IF(CDR!G1549="BIO","Oui","Non"))</f>
        <v/>
      </c>
      <c r="G1548" t="str">
        <f>+IF($C1548="","",IF(CDR!D1549="DOMEDIA","MDD",IF(CDR!D1549="APTA","MDD",IF(CDR!D1549="TOP BUDGET","Premier Prix","MN"))))</f>
        <v/>
      </c>
      <c r="H1548" t="str">
        <f>+IF($C1548="","",CDR!D1549)</f>
        <v/>
      </c>
      <c r="K1548" t="str">
        <f>+IF($C1548="","",CDR!$E$2)</f>
        <v/>
      </c>
      <c r="L1548" t="str">
        <f>+IF($C1548="","",CDR!$G$2)</f>
        <v/>
      </c>
      <c r="M1548" t="str">
        <f>+IF($C1548="","",CDR!AN1549)</f>
        <v/>
      </c>
      <c r="N1548" t="str">
        <f>+IF($C1548="","",CDR!AO1549)</f>
        <v/>
      </c>
      <c r="P1548" t="str">
        <f t="shared" si="194"/>
        <v/>
      </c>
      <c r="Q1548" t="str">
        <f>+IF($C1548="","",CDR!A1549)</f>
        <v/>
      </c>
      <c r="S1548" t="str">
        <f t="shared" si="195"/>
        <v/>
      </c>
      <c r="T1548" t="str">
        <f t="shared" si="196"/>
        <v/>
      </c>
      <c r="U1548" t="str">
        <f t="shared" si="197"/>
        <v/>
      </c>
      <c r="V1548" t="str">
        <f>+IF(C1548="","",IF(CDR!L1549="VRAC","Composant sans Colisage","Homogène"))</f>
        <v/>
      </c>
      <c r="W1548" t="str">
        <f>+IF(C1548="","",IF(CDR!L1549="VRAC","EACH",IF(CDR!L1549="COLIS","COLIS (CARTON FARDEAU DISPLAY)","PALETTE - BOX")))</f>
        <v/>
      </c>
      <c r="X1548" t="str">
        <f>+IF($C1548="","",IF(CDR!L1549="PALETTE",CDR!M1549,""))</f>
        <v/>
      </c>
      <c r="Z1548" t="str">
        <f>+IF($C1548="","",IF(CDR!N1549="PALETTE","",CDR!M1549))</f>
        <v/>
      </c>
      <c r="AC1548" t="str">
        <f t="shared" si="198"/>
        <v/>
      </c>
      <c r="AD1548" t="str">
        <f>+IF($C1548="","",CDR!$J$2)</f>
        <v/>
      </c>
      <c r="AE1548" t="str">
        <f>+IF(C1548="","",CDR!J1546)</f>
        <v/>
      </c>
      <c r="AF1548" t="str">
        <f t="shared" si="199"/>
        <v/>
      </c>
    </row>
    <row r="1549" spans="1:32" x14ac:dyDescent="0.25">
      <c r="A1549" t="str">
        <f>+IF($C1549="","",IF(CDR!I1550="","",TEXT(CDR!I1550,"00000000000000")))</f>
        <v/>
      </c>
      <c r="B1549" t="str">
        <f t="shared" si="192"/>
        <v/>
      </c>
      <c r="C1549" t="str">
        <f>+IF(CDR!F1550="","",SUBSTITUTE(CDR!F1550,"CHAR (10)"," "))</f>
        <v/>
      </c>
      <c r="D1549" t="str">
        <f>+IF(CDR!F1550="","",SUBSTITUTE(CDR!F1550,"CHAR (10)"," "))</f>
        <v/>
      </c>
      <c r="E1549" t="str">
        <f t="shared" si="193"/>
        <v/>
      </c>
      <c r="F1549" t="str">
        <f>+IF($C1549="","",IF(CDR!G1550="BIO","Oui","Non"))</f>
        <v/>
      </c>
      <c r="G1549" t="str">
        <f>+IF($C1549="","",IF(CDR!D1550="DOMEDIA","MDD",IF(CDR!D1550="APTA","MDD",IF(CDR!D1550="TOP BUDGET","Premier Prix","MN"))))</f>
        <v/>
      </c>
      <c r="H1549" t="str">
        <f>+IF($C1549="","",CDR!D1550)</f>
        <v/>
      </c>
      <c r="K1549" t="str">
        <f>+IF($C1549="","",CDR!$E$2)</f>
        <v/>
      </c>
      <c r="L1549" t="str">
        <f>+IF($C1549="","",CDR!$G$2)</f>
        <v/>
      </c>
      <c r="M1549" t="str">
        <f>+IF($C1549="","",CDR!AN1550)</f>
        <v/>
      </c>
      <c r="N1549" t="str">
        <f>+IF($C1549="","",CDR!AO1550)</f>
        <v/>
      </c>
      <c r="P1549" t="str">
        <f t="shared" si="194"/>
        <v/>
      </c>
      <c r="Q1549" t="str">
        <f>+IF($C1549="","",CDR!A1550)</f>
        <v/>
      </c>
      <c r="S1549" t="str">
        <f t="shared" si="195"/>
        <v/>
      </c>
      <c r="T1549" t="str">
        <f t="shared" si="196"/>
        <v/>
      </c>
      <c r="U1549" t="str">
        <f t="shared" si="197"/>
        <v/>
      </c>
      <c r="V1549" t="str">
        <f>+IF(C1549="","",IF(CDR!L1550="VRAC","Composant sans Colisage","Homogène"))</f>
        <v/>
      </c>
      <c r="W1549" t="str">
        <f>+IF(C1549="","",IF(CDR!L1550="VRAC","EACH",IF(CDR!L1550="COLIS","COLIS (CARTON FARDEAU DISPLAY)","PALETTE - BOX")))</f>
        <v/>
      </c>
      <c r="X1549" t="str">
        <f>+IF($C1549="","",IF(CDR!L1550="PALETTE",CDR!M1550,""))</f>
        <v/>
      </c>
      <c r="Z1549" t="str">
        <f>+IF($C1549="","",IF(CDR!N1550="PALETTE","",CDR!M1550))</f>
        <v/>
      </c>
      <c r="AC1549" t="str">
        <f t="shared" si="198"/>
        <v/>
      </c>
      <c r="AD1549" t="str">
        <f>+IF($C1549="","",CDR!$J$2)</f>
        <v/>
      </c>
      <c r="AE1549" t="str">
        <f>+IF(C1549="","",CDR!J1547)</f>
        <v/>
      </c>
      <c r="AF1549" t="str">
        <f t="shared" si="199"/>
        <v/>
      </c>
    </row>
    <row r="1550" spans="1:32" x14ac:dyDescent="0.25">
      <c r="A1550" t="str">
        <f>+IF($C1550="","",IF(CDR!I1551="","",TEXT(CDR!I1551,"00000000000000")))</f>
        <v/>
      </c>
      <c r="B1550" t="str">
        <f t="shared" si="192"/>
        <v/>
      </c>
      <c r="C1550" t="str">
        <f>+IF(CDR!F1551="","",SUBSTITUTE(CDR!F1551,"CHAR (10)"," "))</f>
        <v/>
      </c>
      <c r="D1550" t="str">
        <f>+IF(CDR!F1551="","",SUBSTITUTE(CDR!F1551,"CHAR (10)"," "))</f>
        <v/>
      </c>
      <c r="E1550" t="str">
        <f t="shared" si="193"/>
        <v/>
      </c>
      <c r="F1550" t="str">
        <f>+IF($C1550="","",IF(CDR!G1551="BIO","Oui","Non"))</f>
        <v/>
      </c>
      <c r="G1550" t="str">
        <f>+IF($C1550="","",IF(CDR!D1551="DOMEDIA","MDD",IF(CDR!D1551="APTA","MDD",IF(CDR!D1551="TOP BUDGET","Premier Prix","MN"))))</f>
        <v/>
      </c>
      <c r="H1550" t="str">
        <f>+IF($C1550="","",CDR!D1551)</f>
        <v/>
      </c>
      <c r="K1550" t="str">
        <f>+IF($C1550="","",CDR!$E$2)</f>
        <v/>
      </c>
      <c r="L1550" t="str">
        <f>+IF($C1550="","",CDR!$G$2)</f>
        <v/>
      </c>
      <c r="M1550" t="str">
        <f>+IF($C1550="","",CDR!AN1551)</f>
        <v/>
      </c>
      <c r="N1550" t="str">
        <f>+IF($C1550="","",CDR!AO1551)</f>
        <v/>
      </c>
      <c r="P1550" t="str">
        <f t="shared" si="194"/>
        <v/>
      </c>
      <c r="Q1550" t="str">
        <f>+IF($C1550="","",CDR!A1551)</f>
        <v/>
      </c>
      <c r="S1550" t="str">
        <f t="shared" si="195"/>
        <v/>
      </c>
      <c r="T1550" t="str">
        <f t="shared" si="196"/>
        <v/>
      </c>
      <c r="U1550" t="str">
        <f t="shared" si="197"/>
        <v/>
      </c>
      <c r="V1550" t="str">
        <f>+IF(C1550="","",IF(CDR!L1551="VRAC","Composant sans Colisage","Homogène"))</f>
        <v/>
      </c>
      <c r="W1550" t="str">
        <f>+IF(C1550="","",IF(CDR!L1551="VRAC","EACH",IF(CDR!L1551="COLIS","COLIS (CARTON FARDEAU DISPLAY)","PALETTE - BOX")))</f>
        <v/>
      </c>
      <c r="X1550" t="str">
        <f>+IF($C1550="","",IF(CDR!L1551="PALETTE",CDR!M1551,""))</f>
        <v/>
      </c>
      <c r="Z1550" t="str">
        <f>+IF($C1550="","",IF(CDR!N1551="PALETTE","",CDR!M1551))</f>
        <v/>
      </c>
      <c r="AC1550" t="str">
        <f t="shared" si="198"/>
        <v/>
      </c>
      <c r="AD1550" t="str">
        <f>+IF($C1550="","",CDR!$J$2)</f>
        <v/>
      </c>
      <c r="AE1550" t="str">
        <f>+IF(C1550="","",CDR!J1548)</f>
        <v/>
      </c>
      <c r="AF1550" t="str">
        <f t="shared" si="199"/>
        <v/>
      </c>
    </row>
    <row r="1551" spans="1:32" x14ac:dyDescent="0.25">
      <c r="A1551" t="str">
        <f>+IF($C1551="","",IF(CDR!I1552="","",TEXT(CDR!I1552,"00000000000000")))</f>
        <v/>
      </c>
      <c r="B1551" t="str">
        <f t="shared" si="192"/>
        <v/>
      </c>
      <c r="C1551" t="str">
        <f>+IF(CDR!F1552="","",SUBSTITUTE(CDR!F1552,"CHAR (10)"," "))</f>
        <v/>
      </c>
      <c r="D1551" t="str">
        <f>+IF(CDR!F1552="","",SUBSTITUTE(CDR!F1552,"CHAR (10)"," "))</f>
        <v/>
      </c>
      <c r="E1551" t="str">
        <f t="shared" si="193"/>
        <v/>
      </c>
      <c r="F1551" t="str">
        <f>+IF($C1551="","",IF(CDR!G1552="BIO","Oui","Non"))</f>
        <v/>
      </c>
      <c r="G1551" t="str">
        <f>+IF($C1551="","",IF(CDR!D1552="DOMEDIA","MDD",IF(CDR!D1552="APTA","MDD",IF(CDR!D1552="TOP BUDGET","Premier Prix","MN"))))</f>
        <v/>
      </c>
      <c r="H1551" t="str">
        <f>+IF($C1551="","",CDR!D1552)</f>
        <v/>
      </c>
      <c r="K1551" t="str">
        <f>+IF($C1551="","",CDR!$E$2)</f>
        <v/>
      </c>
      <c r="L1551" t="str">
        <f>+IF($C1551="","",CDR!$G$2)</f>
        <v/>
      </c>
      <c r="M1551" t="str">
        <f>+IF($C1551="","",CDR!AN1552)</f>
        <v/>
      </c>
      <c r="N1551" t="str">
        <f>+IF($C1551="","",CDR!AO1552)</f>
        <v/>
      </c>
      <c r="P1551" t="str">
        <f t="shared" si="194"/>
        <v/>
      </c>
      <c r="Q1551" t="str">
        <f>+IF($C1551="","",CDR!A1552)</f>
        <v/>
      </c>
      <c r="S1551" t="str">
        <f t="shared" si="195"/>
        <v/>
      </c>
      <c r="T1551" t="str">
        <f t="shared" si="196"/>
        <v/>
      </c>
      <c r="U1551" t="str">
        <f t="shared" si="197"/>
        <v/>
      </c>
      <c r="V1551" t="str">
        <f>+IF(C1551="","",IF(CDR!L1552="VRAC","Composant sans Colisage","Homogène"))</f>
        <v/>
      </c>
      <c r="W1551" t="str">
        <f>+IF(C1551="","",IF(CDR!L1552="VRAC","EACH",IF(CDR!L1552="COLIS","COLIS (CARTON FARDEAU DISPLAY)","PALETTE - BOX")))</f>
        <v/>
      </c>
      <c r="X1551" t="str">
        <f>+IF($C1551="","",IF(CDR!L1552="PALETTE",CDR!M1552,""))</f>
        <v/>
      </c>
      <c r="Z1551" t="str">
        <f>+IF($C1551="","",IF(CDR!N1552="PALETTE","",CDR!M1552))</f>
        <v/>
      </c>
      <c r="AC1551" t="str">
        <f t="shared" si="198"/>
        <v/>
      </c>
      <c r="AD1551" t="str">
        <f>+IF($C1551="","",CDR!$J$2)</f>
        <v/>
      </c>
      <c r="AE1551" t="str">
        <f>+IF(C1551="","",CDR!J1549)</f>
        <v/>
      </c>
      <c r="AF1551" t="str">
        <f t="shared" si="199"/>
        <v/>
      </c>
    </row>
    <row r="1552" spans="1:32" x14ac:dyDescent="0.25">
      <c r="A1552" t="str">
        <f>+IF($C1552="","",IF(CDR!I1553="","",TEXT(CDR!I1553,"00000000000000")))</f>
        <v/>
      </c>
      <c r="B1552" t="str">
        <f t="shared" si="192"/>
        <v/>
      </c>
      <c r="C1552" t="str">
        <f>+IF(CDR!F1553="","",SUBSTITUTE(CDR!F1553,"CHAR (10)"," "))</f>
        <v/>
      </c>
      <c r="D1552" t="str">
        <f>+IF(CDR!F1553="","",SUBSTITUTE(CDR!F1553,"CHAR (10)"," "))</f>
        <v/>
      </c>
      <c r="E1552" t="str">
        <f t="shared" si="193"/>
        <v/>
      </c>
      <c r="F1552" t="str">
        <f>+IF($C1552="","",IF(CDR!G1553="BIO","Oui","Non"))</f>
        <v/>
      </c>
      <c r="G1552" t="str">
        <f>+IF($C1552="","",IF(CDR!D1553="DOMEDIA","MDD",IF(CDR!D1553="APTA","MDD",IF(CDR!D1553="TOP BUDGET","Premier Prix","MN"))))</f>
        <v/>
      </c>
      <c r="H1552" t="str">
        <f>+IF($C1552="","",CDR!D1553)</f>
        <v/>
      </c>
      <c r="K1552" t="str">
        <f>+IF($C1552="","",CDR!$E$2)</f>
        <v/>
      </c>
      <c r="L1552" t="str">
        <f>+IF($C1552="","",CDR!$G$2)</f>
        <v/>
      </c>
      <c r="M1552" t="str">
        <f>+IF($C1552="","",CDR!AN1553)</f>
        <v/>
      </c>
      <c r="N1552" t="str">
        <f>+IF($C1552="","",CDR!AO1553)</f>
        <v/>
      </c>
      <c r="P1552" t="str">
        <f t="shared" si="194"/>
        <v/>
      </c>
      <c r="Q1552" t="str">
        <f>+IF($C1552="","",CDR!A1553)</f>
        <v/>
      </c>
      <c r="S1552" t="str">
        <f t="shared" si="195"/>
        <v/>
      </c>
      <c r="T1552" t="str">
        <f t="shared" si="196"/>
        <v/>
      </c>
      <c r="U1552" t="str">
        <f t="shared" si="197"/>
        <v/>
      </c>
      <c r="V1552" t="str">
        <f>+IF(C1552="","",IF(CDR!L1553="VRAC","Composant sans Colisage","Homogène"))</f>
        <v/>
      </c>
      <c r="W1552" t="str">
        <f>+IF(C1552="","",IF(CDR!L1553="VRAC","EACH",IF(CDR!L1553="COLIS","COLIS (CARTON FARDEAU DISPLAY)","PALETTE - BOX")))</f>
        <v/>
      </c>
      <c r="X1552" t="str">
        <f>+IF($C1552="","",IF(CDR!L1553="PALETTE",CDR!M1553,""))</f>
        <v/>
      </c>
      <c r="Z1552" t="str">
        <f>+IF($C1552="","",IF(CDR!N1553="PALETTE","",CDR!M1553))</f>
        <v/>
      </c>
      <c r="AC1552" t="str">
        <f t="shared" si="198"/>
        <v/>
      </c>
      <c r="AD1552" t="str">
        <f>+IF($C1552="","",CDR!$J$2)</f>
        <v/>
      </c>
      <c r="AE1552" t="str">
        <f>+IF(C1552="","",CDR!J1550)</f>
        <v/>
      </c>
      <c r="AF1552" t="str">
        <f t="shared" si="199"/>
        <v/>
      </c>
    </row>
    <row r="1553" spans="1:32" x14ac:dyDescent="0.25">
      <c r="A1553" t="str">
        <f>+IF($C1553="","",IF(CDR!I1554="","",TEXT(CDR!I1554,"00000000000000")))</f>
        <v/>
      </c>
      <c r="B1553" t="str">
        <f t="shared" si="192"/>
        <v/>
      </c>
      <c r="C1553" t="str">
        <f>+IF(CDR!F1554="","",SUBSTITUTE(CDR!F1554,"CHAR (10)"," "))</f>
        <v/>
      </c>
      <c r="D1553" t="str">
        <f>+IF(CDR!F1554="","",SUBSTITUTE(CDR!F1554,"CHAR (10)"," "))</f>
        <v/>
      </c>
      <c r="E1553" t="str">
        <f t="shared" si="193"/>
        <v/>
      </c>
      <c r="F1553" t="str">
        <f>+IF($C1553="","",IF(CDR!G1554="BIO","Oui","Non"))</f>
        <v/>
      </c>
      <c r="G1553" t="str">
        <f>+IF($C1553="","",IF(CDR!D1554="DOMEDIA","MDD",IF(CDR!D1554="APTA","MDD",IF(CDR!D1554="TOP BUDGET","Premier Prix","MN"))))</f>
        <v/>
      </c>
      <c r="H1553" t="str">
        <f>+IF($C1553="","",CDR!D1554)</f>
        <v/>
      </c>
      <c r="K1553" t="str">
        <f>+IF($C1553="","",CDR!$E$2)</f>
        <v/>
      </c>
      <c r="L1553" t="str">
        <f>+IF($C1553="","",CDR!$G$2)</f>
        <v/>
      </c>
      <c r="M1553" t="str">
        <f>+IF($C1553="","",CDR!AN1554)</f>
        <v/>
      </c>
      <c r="N1553" t="str">
        <f>+IF($C1553="","",CDR!AO1554)</f>
        <v/>
      </c>
      <c r="P1553" t="str">
        <f t="shared" si="194"/>
        <v/>
      </c>
      <c r="Q1553" t="str">
        <f>+IF($C1553="","",CDR!A1554)</f>
        <v/>
      </c>
      <c r="S1553" t="str">
        <f t="shared" si="195"/>
        <v/>
      </c>
      <c r="T1553" t="str">
        <f t="shared" si="196"/>
        <v/>
      </c>
      <c r="U1553" t="str">
        <f t="shared" si="197"/>
        <v/>
      </c>
      <c r="V1553" t="str">
        <f>+IF(C1553="","",IF(CDR!L1554="VRAC","Composant sans Colisage","Homogène"))</f>
        <v/>
      </c>
      <c r="W1553" t="str">
        <f>+IF(C1553="","",IF(CDR!L1554="VRAC","EACH",IF(CDR!L1554="COLIS","COLIS (CARTON FARDEAU DISPLAY)","PALETTE - BOX")))</f>
        <v/>
      </c>
      <c r="X1553" t="str">
        <f>+IF($C1553="","",IF(CDR!L1554="PALETTE",CDR!M1554,""))</f>
        <v/>
      </c>
      <c r="Z1553" t="str">
        <f>+IF($C1553="","",IF(CDR!N1554="PALETTE","",CDR!M1554))</f>
        <v/>
      </c>
      <c r="AC1553" t="str">
        <f t="shared" si="198"/>
        <v/>
      </c>
      <c r="AD1553" t="str">
        <f>+IF($C1553="","",CDR!$J$2)</f>
        <v/>
      </c>
      <c r="AE1553" t="str">
        <f>+IF(C1553="","",CDR!J1551)</f>
        <v/>
      </c>
      <c r="AF1553" t="str">
        <f t="shared" si="199"/>
        <v/>
      </c>
    </row>
    <row r="1554" spans="1:32" x14ac:dyDescent="0.25">
      <c r="A1554" t="str">
        <f>+IF($C1554="","",IF(CDR!I1555="","",TEXT(CDR!I1555,"00000000000000")))</f>
        <v/>
      </c>
      <c r="B1554" t="str">
        <f t="shared" si="192"/>
        <v/>
      </c>
      <c r="C1554" t="str">
        <f>+IF(CDR!F1555="","",SUBSTITUTE(CDR!F1555,"CHAR (10)"," "))</f>
        <v/>
      </c>
      <c r="D1554" t="str">
        <f>+IF(CDR!F1555="","",SUBSTITUTE(CDR!F1555,"CHAR (10)"," "))</f>
        <v/>
      </c>
      <c r="E1554" t="str">
        <f t="shared" si="193"/>
        <v/>
      </c>
      <c r="F1554" t="str">
        <f>+IF($C1554="","",IF(CDR!G1555="BIO","Oui","Non"))</f>
        <v/>
      </c>
      <c r="G1554" t="str">
        <f>+IF($C1554="","",IF(CDR!D1555="DOMEDIA","MDD",IF(CDR!D1555="APTA","MDD",IF(CDR!D1555="TOP BUDGET","Premier Prix","MN"))))</f>
        <v/>
      </c>
      <c r="H1554" t="str">
        <f>+IF($C1554="","",CDR!D1555)</f>
        <v/>
      </c>
      <c r="K1554" t="str">
        <f>+IF($C1554="","",CDR!$E$2)</f>
        <v/>
      </c>
      <c r="L1554" t="str">
        <f>+IF($C1554="","",CDR!$G$2)</f>
        <v/>
      </c>
      <c r="M1554" t="str">
        <f>+IF($C1554="","",CDR!AN1555)</f>
        <v/>
      </c>
      <c r="N1554" t="str">
        <f>+IF($C1554="","",CDR!AO1555)</f>
        <v/>
      </c>
      <c r="P1554" t="str">
        <f t="shared" si="194"/>
        <v/>
      </c>
      <c r="Q1554" t="str">
        <f>+IF($C1554="","",CDR!A1555)</f>
        <v/>
      </c>
      <c r="S1554" t="str">
        <f t="shared" si="195"/>
        <v/>
      </c>
      <c r="T1554" t="str">
        <f t="shared" si="196"/>
        <v/>
      </c>
      <c r="U1554" t="str">
        <f t="shared" si="197"/>
        <v/>
      </c>
      <c r="V1554" t="str">
        <f>+IF(C1554="","",IF(CDR!L1555="VRAC","Composant sans Colisage","Homogène"))</f>
        <v/>
      </c>
      <c r="W1554" t="str">
        <f>+IF(C1554="","",IF(CDR!L1555="VRAC","EACH",IF(CDR!L1555="COLIS","COLIS (CARTON FARDEAU DISPLAY)","PALETTE - BOX")))</f>
        <v/>
      </c>
      <c r="X1554" t="str">
        <f>+IF($C1554="","",IF(CDR!L1555="PALETTE",CDR!M1555,""))</f>
        <v/>
      </c>
      <c r="Z1554" t="str">
        <f>+IF($C1554="","",IF(CDR!N1555="PALETTE","",CDR!M1555))</f>
        <v/>
      </c>
      <c r="AC1554" t="str">
        <f t="shared" si="198"/>
        <v/>
      </c>
      <c r="AD1554" t="str">
        <f>+IF($C1554="","",CDR!$J$2)</f>
        <v/>
      </c>
      <c r="AE1554" t="str">
        <f>+IF(C1554="","",CDR!J1552)</f>
        <v/>
      </c>
      <c r="AF1554" t="str">
        <f t="shared" si="199"/>
        <v/>
      </c>
    </row>
    <row r="1555" spans="1:32" x14ac:dyDescent="0.25">
      <c r="A1555" t="str">
        <f>+IF($C1555="","",IF(CDR!I1556="","",TEXT(CDR!I1556,"00000000000000")))</f>
        <v/>
      </c>
      <c r="B1555" t="str">
        <f t="shared" si="192"/>
        <v/>
      </c>
      <c r="C1555" t="str">
        <f>+IF(CDR!F1556="","",SUBSTITUTE(CDR!F1556,"CHAR (10)"," "))</f>
        <v/>
      </c>
      <c r="D1555" t="str">
        <f>+IF(CDR!F1556="","",SUBSTITUTE(CDR!F1556,"CHAR (10)"," "))</f>
        <v/>
      </c>
      <c r="E1555" t="str">
        <f t="shared" si="193"/>
        <v/>
      </c>
      <c r="F1555" t="str">
        <f>+IF($C1555="","",IF(CDR!G1556="BIO","Oui","Non"))</f>
        <v/>
      </c>
      <c r="G1555" t="str">
        <f>+IF($C1555="","",IF(CDR!D1556="DOMEDIA","MDD",IF(CDR!D1556="APTA","MDD",IF(CDR!D1556="TOP BUDGET","Premier Prix","MN"))))</f>
        <v/>
      </c>
      <c r="H1555" t="str">
        <f>+IF($C1555="","",CDR!D1556)</f>
        <v/>
      </c>
      <c r="K1555" t="str">
        <f>+IF($C1555="","",CDR!$E$2)</f>
        <v/>
      </c>
      <c r="L1555" t="str">
        <f>+IF($C1555="","",CDR!$G$2)</f>
        <v/>
      </c>
      <c r="M1555" t="str">
        <f>+IF($C1555="","",CDR!AN1556)</f>
        <v/>
      </c>
      <c r="N1555" t="str">
        <f>+IF($C1555="","",CDR!AO1556)</f>
        <v/>
      </c>
      <c r="P1555" t="str">
        <f t="shared" si="194"/>
        <v/>
      </c>
      <c r="Q1555" t="str">
        <f>+IF($C1555="","",CDR!A1556)</f>
        <v/>
      </c>
      <c r="S1555" t="str">
        <f t="shared" si="195"/>
        <v/>
      </c>
      <c r="T1555" t="str">
        <f t="shared" si="196"/>
        <v/>
      </c>
      <c r="U1555" t="str">
        <f t="shared" si="197"/>
        <v/>
      </c>
      <c r="V1555" t="str">
        <f>+IF(C1555="","",IF(CDR!L1556="VRAC","Composant sans Colisage","Homogène"))</f>
        <v/>
      </c>
      <c r="W1555" t="str">
        <f>+IF(C1555="","",IF(CDR!L1556="VRAC","EACH",IF(CDR!L1556="COLIS","COLIS (CARTON FARDEAU DISPLAY)","PALETTE - BOX")))</f>
        <v/>
      </c>
      <c r="X1555" t="str">
        <f>+IF($C1555="","",IF(CDR!L1556="PALETTE",CDR!M1556,""))</f>
        <v/>
      </c>
      <c r="Z1555" t="str">
        <f>+IF($C1555="","",IF(CDR!N1556="PALETTE","",CDR!M1556))</f>
        <v/>
      </c>
      <c r="AC1555" t="str">
        <f t="shared" si="198"/>
        <v/>
      </c>
      <c r="AD1555" t="str">
        <f>+IF($C1555="","",CDR!$J$2)</f>
        <v/>
      </c>
      <c r="AE1555" t="str">
        <f>+IF(C1555="","",CDR!J1553)</f>
        <v/>
      </c>
      <c r="AF1555" t="str">
        <f t="shared" si="199"/>
        <v/>
      </c>
    </row>
    <row r="1556" spans="1:32" x14ac:dyDescent="0.25">
      <c r="A1556" t="str">
        <f>+IF($C1556="","",IF(CDR!I1557="","",TEXT(CDR!I1557,"00000000000000")))</f>
        <v/>
      </c>
      <c r="B1556" t="str">
        <f t="shared" si="192"/>
        <v/>
      </c>
      <c r="C1556" t="str">
        <f>+IF(CDR!F1557="","",SUBSTITUTE(CDR!F1557,"CHAR (10)"," "))</f>
        <v/>
      </c>
      <c r="D1556" t="str">
        <f>+IF(CDR!F1557="","",SUBSTITUTE(CDR!F1557,"CHAR (10)"," "))</f>
        <v/>
      </c>
      <c r="E1556" t="str">
        <f t="shared" si="193"/>
        <v/>
      </c>
      <c r="F1556" t="str">
        <f>+IF($C1556="","",IF(CDR!G1557="BIO","Oui","Non"))</f>
        <v/>
      </c>
      <c r="G1556" t="str">
        <f>+IF($C1556="","",IF(CDR!D1557="DOMEDIA","MDD",IF(CDR!D1557="APTA","MDD",IF(CDR!D1557="TOP BUDGET","Premier Prix","MN"))))</f>
        <v/>
      </c>
      <c r="H1556" t="str">
        <f>+IF($C1556="","",CDR!D1557)</f>
        <v/>
      </c>
      <c r="K1556" t="str">
        <f>+IF($C1556="","",CDR!$E$2)</f>
        <v/>
      </c>
      <c r="L1556" t="str">
        <f>+IF($C1556="","",CDR!$G$2)</f>
        <v/>
      </c>
      <c r="M1556" t="str">
        <f>+IF($C1556="","",CDR!AN1557)</f>
        <v/>
      </c>
      <c r="N1556" t="str">
        <f>+IF($C1556="","",CDR!AO1557)</f>
        <v/>
      </c>
      <c r="P1556" t="str">
        <f t="shared" si="194"/>
        <v/>
      </c>
      <c r="Q1556" t="str">
        <f>+IF($C1556="","",CDR!A1557)</f>
        <v/>
      </c>
      <c r="S1556" t="str">
        <f t="shared" si="195"/>
        <v/>
      </c>
      <c r="T1556" t="str">
        <f t="shared" si="196"/>
        <v/>
      </c>
      <c r="U1556" t="str">
        <f t="shared" si="197"/>
        <v/>
      </c>
      <c r="V1556" t="str">
        <f>+IF(C1556="","",IF(CDR!L1557="VRAC","Composant sans Colisage","Homogène"))</f>
        <v/>
      </c>
      <c r="W1556" t="str">
        <f>+IF(C1556="","",IF(CDR!L1557="VRAC","EACH",IF(CDR!L1557="COLIS","COLIS (CARTON FARDEAU DISPLAY)","PALETTE - BOX")))</f>
        <v/>
      </c>
      <c r="X1556" t="str">
        <f>+IF($C1556="","",IF(CDR!L1557="PALETTE",CDR!M1557,""))</f>
        <v/>
      </c>
      <c r="Z1556" t="str">
        <f>+IF($C1556="","",IF(CDR!N1557="PALETTE","",CDR!M1557))</f>
        <v/>
      </c>
      <c r="AC1556" t="str">
        <f t="shared" si="198"/>
        <v/>
      </c>
      <c r="AD1556" t="str">
        <f>+IF($C1556="","",CDR!$J$2)</f>
        <v/>
      </c>
      <c r="AE1556" t="str">
        <f>+IF(C1556="","",CDR!J1554)</f>
        <v/>
      </c>
      <c r="AF1556" t="str">
        <f t="shared" si="199"/>
        <v/>
      </c>
    </row>
    <row r="1557" spans="1:32" x14ac:dyDescent="0.25">
      <c r="A1557" t="str">
        <f>+IF($C1557="","",IF(CDR!I1558="","",TEXT(CDR!I1558,"00000000000000")))</f>
        <v/>
      </c>
      <c r="B1557" t="str">
        <f t="shared" si="192"/>
        <v/>
      </c>
      <c r="C1557" t="str">
        <f>+IF(CDR!F1558="","",SUBSTITUTE(CDR!F1558,"CHAR (10)"," "))</f>
        <v/>
      </c>
      <c r="D1557" t="str">
        <f>+IF(CDR!F1558="","",SUBSTITUTE(CDR!F1558,"CHAR (10)"," "))</f>
        <v/>
      </c>
      <c r="E1557" t="str">
        <f t="shared" si="193"/>
        <v/>
      </c>
      <c r="F1557" t="str">
        <f>+IF($C1557="","",IF(CDR!G1558="BIO","Oui","Non"))</f>
        <v/>
      </c>
      <c r="G1557" t="str">
        <f>+IF($C1557="","",IF(CDR!D1558="DOMEDIA","MDD",IF(CDR!D1558="APTA","MDD",IF(CDR!D1558="TOP BUDGET","Premier Prix","MN"))))</f>
        <v/>
      </c>
      <c r="H1557" t="str">
        <f>+IF($C1557="","",CDR!D1558)</f>
        <v/>
      </c>
      <c r="K1557" t="str">
        <f>+IF($C1557="","",CDR!$E$2)</f>
        <v/>
      </c>
      <c r="L1557" t="str">
        <f>+IF($C1557="","",CDR!$G$2)</f>
        <v/>
      </c>
      <c r="M1557" t="str">
        <f>+IF($C1557="","",CDR!AN1558)</f>
        <v/>
      </c>
      <c r="N1557" t="str">
        <f>+IF($C1557="","",CDR!AO1558)</f>
        <v/>
      </c>
      <c r="P1557" t="str">
        <f t="shared" si="194"/>
        <v/>
      </c>
      <c r="Q1557" t="str">
        <f>+IF($C1557="","",CDR!A1558)</f>
        <v/>
      </c>
      <c r="S1557" t="str">
        <f t="shared" si="195"/>
        <v/>
      </c>
      <c r="T1557" t="str">
        <f t="shared" si="196"/>
        <v/>
      </c>
      <c r="U1557" t="str">
        <f t="shared" si="197"/>
        <v/>
      </c>
      <c r="V1557" t="str">
        <f>+IF(C1557="","",IF(CDR!L1558="VRAC","Composant sans Colisage","Homogène"))</f>
        <v/>
      </c>
      <c r="W1557" t="str">
        <f>+IF(C1557="","",IF(CDR!L1558="VRAC","EACH",IF(CDR!L1558="COLIS","COLIS (CARTON FARDEAU DISPLAY)","PALETTE - BOX")))</f>
        <v/>
      </c>
      <c r="X1557" t="str">
        <f>+IF($C1557="","",IF(CDR!L1558="PALETTE",CDR!M1558,""))</f>
        <v/>
      </c>
      <c r="Z1557" t="str">
        <f>+IF($C1557="","",IF(CDR!N1558="PALETTE","",CDR!M1558))</f>
        <v/>
      </c>
      <c r="AC1557" t="str">
        <f t="shared" si="198"/>
        <v/>
      </c>
      <c r="AD1557" t="str">
        <f>+IF($C1557="","",CDR!$J$2)</f>
        <v/>
      </c>
      <c r="AE1557" t="str">
        <f>+IF(C1557="","",CDR!J1555)</f>
        <v/>
      </c>
      <c r="AF1557" t="str">
        <f t="shared" si="199"/>
        <v/>
      </c>
    </row>
    <row r="1558" spans="1:32" x14ac:dyDescent="0.25">
      <c r="A1558" t="str">
        <f>+IF($C1558="","",IF(CDR!I1559="","",TEXT(CDR!I1559,"00000000000000")))</f>
        <v/>
      </c>
      <c r="B1558" t="str">
        <f t="shared" si="192"/>
        <v/>
      </c>
      <c r="C1558" t="str">
        <f>+IF(CDR!F1559="","",SUBSTITUTE(CDR!F1559,"CHAR (10)"," "))</f>
        <v/>
      </c>
      <c r="D1558" t="str">
        <f>+IF(CDR!F1559="","",SUBSTITUTE(CDR!F1559,"CHAR (10)"," "))</f>
        <v/>
      </c>
      <c r="E1558" t="str">
        <f t="shared" si="193"/>
        <v/>
      </c>
      <c r="F1558" t="str">
        <f>+IF($C1558="","",IF(CDR!G1559="BIO","Oui","Non"))</f>
        <v/>
      </c>
      <c r="G1558" t="str">
        <f>+IF($C1558="","",IF(CDR!D1559="DOMEDIA","MDD",IF(CDR!D1559="APTA","MDD",IF(CDR!D1559="TOP BUDGET","Premier Prix","MN"))))</f>
        <v/>
      </c>
      <c r="H1558" t="str">
        <f>+IF($C1558="","",CDR!D1559)</f>
        <v/>
      </c>
      <c r="K1558" t="str">
        <f>+IF($C1558="","",CDR!$E$2)</f>
        <v/>
      </c>
      <c r="L1558" t="str">
        <f>+IF($C1558="","",CDR!$G$2)</f>
        <v/>
      </c>
      <c r="M1558" t="str">
        <f>+IF($C1558="","",CDR!AN1559)</f>
        <v/>
      </c>
      <c r="N1558" t="str">
        <f>+IF($C1558="","",CDR!AO1559)</f>
        <v/>
      </c>
      <c r="P1558" t="str">
        <f t="shared" si="194"/>
        <v/>
      </c>
      <c r="Q1558" t="str">
        <f>+IF($C1558="","",CDR!A1559)</f>
        <v/>
      </c>
      <c r="S1558" t="str">
        <f t="shared" si="195"/>
        <v/>
      </c>
      <c r="T1558" t="str">
        <f t="shared" si="196"/>
        <v/>
      </c>
      <c r="U1558" t="str">
        <f t="shared" si="197"/>
        <v/>
      </c>
      <c r="V1558" t="str">
        <f>+IF(C1558="","",IF(CDR!L1559="VRAC","Composant sans Colisage","Homogène"))</f>
        <v/>
      </c>
      <c r="W1558" t="str">
        <f>+IF(C1558="","",IF(CDR!L1559="VRAC","EACH",IF(CDR!L1559="COLIS","COLIS (CARTON FARDEAU DISPLAY)","PALETTE - BOX")))</f>
        <v/>
      </c>
      <c r="X1558" t="str">
        <f>+IF($C1558="","",IF(CDR!L1559="PALETTE",CDR!M1559,""))</f>
        <v/>
      </c>
      <c r="Z1558" t="str">
        <f>+IF($C1558="","",IF(CDR!N1559="PALETTE","",CDR!M1559))</f>
        <v/>
      </c>
      <c r="AC1558" t="str">
        <f t="shared" si="198"/>
        <v/>
      </c>
      <c r="AD1558" t="str">
        <f>+IF($C1558="","",CDR!$J$2)</f>
        <v/>
      </c>
      <c r="AE1558" t="str">
        <f>+IF(C1558="","",CDR!J1556)</f>
        <v/>
      </c>
      <c r="AF1558" t="str">
        <f t="shared" si="199"/>
        <v/>
      </c>
    </row>
    <row r="1559" spans="1:32" x14ac:dyDescent="0.25">
      <c r="A1559" t="str">
        <f>+IF($C1559="","",IF(CDR!I1560="","",TEXT(CDR!I1560,"00000000000000")))</f>
        <v/>
      </c>
      <c r="B1559" t="str">
        <f t="shared" si="192"/>
        <v/>
      </c>
      <c r="C1559" t="str">
        <f>+IF(CDR!F1560="","",SUBSTITUTE(CDR!F1560,"CHAR (10)"," "))</f>
        <v/>
      </c>
      <c r="D1559" t="str">
        <f>+IF(CDR!F1560="","",SUBSTITUTE(CDR!F1560,"CHAR (10)"," "))</f>
        <v/>
      </c>
      <c r="E1559" t="str">
        <f t="shared" si="193"/>
        <v/>
      </c>
      <c r="F1559" t="str">
        <f>+IF($C1559="","",IF(CDR!G1560="BIO","Oui","Non"))</f>
        <v/>
      </c>
      <c r="G1559" t="str">
        <f>+IF($C1559="","",IF(CDR!D1560="DOMEDIA","MDD",IF(CDR!D1560="APTA","MDD",IF(CDR!D1560="TOP BUDGET","Premier Prix","MN"))))</f>
        <v/>
      </c>
      <c r="H1559" t="str">
        <f>+IF($C1559="","",CDR!D1560)</f>
        <v/>
      </c>
      <c r="K1559" t="str">
        <f>+IF($C1559="","",CDR!$E$2)</f>
        <v/>
      </c>
      <c r="L1559" t="str">
        <f>+IF($C1559="","",CDR!$G$2)</f>
        <v/>
      </c>
      <c r="M1559" t="str">
        <f>+IF($C1559="","",CDR!AN1560)</f>
        <v/>
      </c>
      <c r="N1559" t="str">
        <f>+IF($C1559="","",CDR!AO1560)</f>
        <v/>
      </c>
      <c r="P1559" t="str">
        <f t="shared" si="194"/>
        <v/>
      </c>
      <c r="Q1559" t="str">
        <f>+IF($C1559="","",CDR!A1560)</f>
        <v/>
      </c>
      <c r="S1559" t="str">
        <f t="shared" si="195"/>
        <v/>
      </c>
      <c r="T1559" t="str">
        <f t="shared" si="196"/>
        <v/>
      </c>
      <c r="U1559" t="str">
        <f t="shared" si="197"/>
        <v/>
      </c>
      <c r="V1559" t="str">
        <f>+IF(C1559="","",IF(CDR!L1560="VRAC","Composant sans Colisage","Homogène"))</f>
        <v/>
      </c>
      <c r="W1559" t="str">
        <f>+IF(C1559="","",IF(CDR!L1560="VRAC","EACH",IF(CDR!L1560="COLIS","COLIS (CARTON FARDEAU DISPLAY)","PALETTE - BOX")))</f>
        <v/>
      </c>
      <c r="X1559" t="str">
        <f>+IF($C1559="","",IF(CDR!L1560="PALETTE",CDR!M1560,""))</f>
        <v/>
      </c>
      <c r="Z1559" t="str">
        <f>+IF($C1559="","",IF(CDR!N1560="PALETTE","",CDR!M1560))</f>
        <v/>
      </c>
      <c r="AC1559" t="str">
        <f t="shared" si="198"/>
        <v/>
      </c>
      <c r="AD1559" t="str">
        <f>+IF($C1559="","",CDR!$J$2)</f>
        <v/>
      </c>
      <c r="AE1559" t="str">
        <f>+IF(C1559="","",CDR!J1557)</f>
        <v/>
      </c>
      <c r="AF1559" t="str">
        <f t="shared" si="199"/>
        <v/>
      </c>
    </row>
    <row r="1560" spans="1:32" x14ac:dyDescent="0.25">
      <c r="A1560" t="str">
        <f>+IF($C1560="","",IF(CDR!I1561="","",TEXT(CDR!I1561,"00000000000000")))</f>
        <v/>
      </c>
      <c r="B1560" t="str">
        <f t="shared" si="192"/>
        <v/>
      </c>
      <c r="C1560" t="str">
        <f>+IF(CDR!F1561="","",SUBSTITUTE(CDR!F1561,"CHAR (10)"," "))</f>
        <v/>
      </c>
      <c r="D1560" t="str">
        <f>+IF(CDR!F1561="","",SUBSTITUTE(CDR!F1561,"CHAR (10)"," "))</f>
        <v/>
      </c>
      <c r="E1560" t="str">
        <f t="shared" si="193"/>
        <v/>
      </c>
      <c r="F1560" t="str">
        <f>+IF($C1560="","",IF(CDR!G1561="BIO","Oui","Non"))</f>
        <v/>
      </c>
      <c r="G1560" t="str">
        <f>+IF($C1560="","",IF(CDR!D1561="DOMEDIA","MDD",IF(CDR!D1561="APTA","MDD",IF(CDR!D1561="TOP BUDGET","Premier Prix","MN"))))</f>
        <v/>
      </c>
      <c r="H1560" t="str">
        <f>+IF($C1560="","",CDR!D1561)</f>
        <v/>
      </c>
      <c r="K1560" t="str">
        <f>+IF($C1560="","",CDR!$E$2)</f>
        <v/>
      </c>
      <c r="L1560" t="str">
        <f>+IF($C1560="","",CDR!$G$2)</f>
        <v/>
      </c>
      <c r="M1560" t="str">
        <f>+IF($C1560="","",CDR!AN1561)</f>
        <v/>
      </c>
      <c r="N1560" t="str">
        <f>+IF($C1560="","",CDR!AO1561)</f>
        <v/>
      </c>
      <c r="P1560" t="str">
        <f t="shared" si="194"/>
        <v/>
      </c>
      <c r="Q1560" t="str">
        <f>+IF($C1560="","",CDR!A1561)</f>
        <v/>
      </c>
      <c r="S1560" t="str">
        <f t="shared" si="195"/>
        <v/>
      </c>
      <c r="T1560" t="str">
        <f t="shared" si="196"/>
        <v/>
      </c>
      <c r="U1560" t="str">
        <f t="shared" si="197"/>
        <v/>
      </c>
      <c r="V1560" t="str">
        <f>+IF(C1560="","",IF(CDR!L1561="VRAC","Composant sans Colisage","Homogène"))</f>
        <v/>
      </c>
      <c r="W1560" t="str">
        <f>+IF(C1560="","",IF(CDR!L1561="VRAC","EACH",IF(CDR!L1561="COLIS","COLIS (CARTON FARDEAU DISPLAY)","PALETTE - BOX")))</f>
        <v/>
      </c>
      <c r="X1560" t="str">
        <f>+IF($C1560="","",IF(CDR!L1561="PALETTE",CDR!M1561,""))</f>
        <v/>
      </c>
      <c r="Z1560" t="str">
        <f>+IF($C1560="","",IF(CDR!N1561="PALETTE","",CDR!M1561))</f>
        <v/>
      </c>
      <c r="AC1560" t="str">
        <f t="shared" si="198"/>
        <v/>
      </c>
      <c r="AD1560" t="str">
        <f>+IF($C1560="","",CDR!$J$2)</f>
        <v/>
      </c>
      <c r="AE1560" t="str">
        <f>+IF(C1560="","",CDR!J1558)</f>
        <v/>
      </c>
      <c r="AF1560" t="str">
        <f t="shared" si="199"/>
        <v/>
      </c>
    </row>
    <row r="1561" spans="1:32" x14ac:dyDescent="0.25">
      <c r="A1561" t="str">
        <f>+IF($C1561="","",IF(CDR!I1562="","",TEXT(CDR!I1562,"00000000000000")))</f>
        <v/>
      </c>
      <c r="B1561" t="str">
        <f t="shared" si="192"/>
        <v/>
      </c>
      <c r="C1561" t="str">
        <f>+IF(CDR!F1562="","",SUBSTITUTE(CDR!F1562,"CHAR (10)"," "))</f>
        <v/>
      </c>
      <c r="D1561" t="str">
        <f>+IF(CDR!F1562="","",SUBSTITUTE(CDR!F1562,"CHAR (10)"," "))</f>
        <v/>
      </c>
      <c r="E1561" t="str">
        <f t="shared" si="193"/>
        <v/>
      </c>
      <c r="F1561" t="str">
        <f>+IF($C1561="","",IF(CDR!G1562="BIO","Oui","Non"))</f>
        <v/>
      </c>
      <c r="G1561" t="str">
        <f>+IF($C1561="","",IF(CDR!D1562="DOMEDIA","MDD",IF(CDR!D1562="APTA","MDD",IF(CDR!D1562="TOP BUDGET","Premier Prix","MN"))))</f>
        <v/>
      </c>
      <c r="H1561" t="str">
        <f>+IF($C1561="","",CDR!D1562)</f>
        <v/>
      </c>
      <c r="K1561" t="str">
        <f>+IF($C1561="","",CDR!$E$2)</f>
        <v/>
      </c>
      <c r="L1561" t="str">
        <f>+IF($C1561="","",CDR!$G$2)</f>
        <v/>
      </c>
      <c r="M1561" t="str">
        <f>+IF($C1561="","",CDR!AN1562)</f>
        <v/>
      </c>
      <c r="N1561" t="str">
        <f>+IF($C1561="","",CDR!AO1562)</f>
        <v/>
      </c>
      <c r="P1561" t="str">
        <f t="shared" si="194"/>
        <v/>
      </c>
      <c r="Q1561" t="str">
        <f>+IF($C1561="","",CDR!A1562)</f>
        <v/>
      </c>
      <c r="S1561" t="str">
        <f t="shared" si="195"/>
        <v/>
      </c>
      <c r="T1561" t="str">
        <f t="shared" si="196"/>
        <v/>
      </c>
      <c r="U1561" t="str">
        <f t="shared" si="197"/>
        <v/>
      </c>
      <c r="V1561" t="str">
        <f>+IF(C1561="","",IF(CDR!L1562="VRAC","Composant sans Colisage","Homogène"))</f>
        <v/>
      </c>
      <c r="W1561" t="str">
        <f>+IF(C1561="","",IF(CDR!L1562="VRAC","EACH",IF(CDR!L1562="COLIS","COLIS (CARTON FARDEAU DISPLAY)","PALETTE - BOX")))</f>
        <v/>
      </c>
      <c r="X1561" t="str">
        <f>+IF($C1561="","",IF(CDR!L1562="PALETTE",CDR!M1562,""))</f>
        <v/>
      </c>
      <c r="Z1561" t="str">
        <f>+IF($C1561="","",IF(CDR!N1562="PALETTE","",CDR!M1562))</f>
        <v/>
      </c>
      <c r="AC1561" t="str">
        <f t="shared" si="198"/>
        <v/>
      </c>
      <c r="AD1561" t="str">
        <f>+IF($C1561="","",CDR!$J$2)</f>
        <v/>
      </c>
      <c r="AE1561" t="str">
        <f>+IF(C1561="","",CDR!J1559)</f>
        <v/>
      </c>
      <c r="AF1561" t="str">
        <f t="shared" si="199"/>
        <v/>
      </c>
    </row>
    <row r="1562" spans="1:32" x14ac:dyDescent="0.25">
      <c r="A1562" t="str">
        <f>+IF($C1562="","",IF(CDR!I1563="","",TEXT(CDR!I1563,"00000000000000")))</f>
        <v/>
      </c>
      <c r="B1562" t="str">
        <f t="shared" si="192"/>
        <v/>
      </c>
      <c r="C1562" t="str">
        <f>+IF(CDR!F1563="","",SUBSTITUTE(CDR!F1563,"CHAR (10)"," "))</f>
        <v/>
      </c>
      <c r="D1562" t="str">
        <f>+IF(CDR!F1563="","",SUBSTITUTE(CDR!F1563,"CHAR (10)"," "))</f>
        <v/>
      </c>
      <c r="E1562" t="str">
        <f t="shared" si="193"/>
        <v/>
      </c>
      <c r="F1562" t="str">
        <f>+IF($C1562="","",IF(CDR!G1563="BIO","Oui","Non"))</f>
        <v/>
      </c>
      <c r="G1562" t="str">
        <f>+IF($C1562="","",IF(CDR!D1563="DOMEDIA","MDD",IF(CDR!D1563="APTA","MDD",IF(CDR!D1563="TOP BUDGET","Premier Prix","MN"))))</f>
        <v/>
      </c>
      <c r="H1562" t="str">
        <f>+IF($C1562="","",CDR!D1563)</f>
        <v/>
      </c>
      <c r="K1562" t="str">
        <f>+IF($C1562="","",CDR!$E$2)</f>
        <v/>
      </c>
      <c r="L1562" t="str">
        <f>+IF($C1562="","",CDR!$G$2)</f>
        <v/>
      </c>
      <c r="M1562" t="str">
        <f>+IF($C1562="","",CDR!AN1563)</f>
        <v/>
      </c>
      <c r="N1562" t="str">
        <f>+IF($C1562="","",CDR!AO1563)</f>
        <v/>
      </c>
      <c r="P1562" t="str">
        <f t="shared" si="194"/>
        <v/>
      </c>
      <c r="Q1562" t="str">
        <f>+IF($C1562="","",CDR!A1563)</f>
        <v/>
      </c>
      <c r="S1562" t="str">
        <f t="shared" si="195"/>
        <v/>
      </c>
      <c r="T1562" t="str">
        <f t="shared" si="196"/>
        <v/>
      </c>
      <c r="U1562" t="str">
        <f t="shared" si="197"/>
        <v/>
      </c>
      <c r="V1562" t="str">
        <f>+IF(C1562="","",IF(CDR!L1563="VRAC","Composant sans Colisage","Homogène"))</f>
        <v/>
      </c>
      <c r="W1562" t="str">
        <f>+IF(C1562="","",IF(CDR!L1563="VRAC","EACH",IF(CDR!L1563="COLIS","COLIS (CARTON FARDEAU DISPLAY)","PALETTE - BOX")))</f>
        <v/>
      </c>
      <c r="X1562" t="str">
        <f>+IF($C1562="","",IF(CDR!L1563="PALETTE",CDR!M1563,""))</f>
        <v/>
      </c>
      <c r="Z1562" t="str">
        <f>+IF($C1562="","",IF(CDR!N1563="PALETTE","",CDR!M1563))</f>
        <v/>
      </c>
      <c r="AC1562" t="str">
        <f t="shared" si="198"/>
        <v/>
      </c>
      <c r="AD1562" t="str">
        <f>+IF($C1562="","",CDR!$J$2)</f>
        <v/>
      </c>
      <c r="AE1562" t="str">
        <f>+IF(C1562="","",CDR!J1560)</f>
        <v/>
      </c>
      <c r="AF1562" t="str">
        <f t="shared" si="199"/>
        <v/>
      </c>
    </row>
    <row r="1563" spans="1:32" x14ac:dyDescent="0.25">
      <c r="A1563" t="str">
        <f>+IF($C1563="","",IF(CDR!I1564="","",TEXT(CDR!I1564,"00000000000000")))</f>
        <v/>
      </c>
      <c r="B1563" t="str">
        <f t="shared" si="192"/>
        <v/>
      </c>
      <c r="C1563" t="str">
        <f>+IF(CDR!F1564="","",SUBSTITUTE(CDR!F1564,"CHAR (10)"," "))</f>
        <v/>
      </c>
      <c r="D1563" t="str">
        <f>+IF(CDR!F1564="","",SUBSTITUTE(CDR!F1564,"CHAR (10)"," "))</f>
        <v/>
      </c>
      <c r="E1563" t="str">
        <f t="shared" si="193"/>
        <v/>
      </c>
      <c r="F1563" t="str">
        <f>+IF($C1563="","",IF(CDR!G1564="BIO","Oui","Non"))</f>
        <v/>
      </c>
      <c r="G1563" t="str">
        <f>+IF($C1563="","",IF(CDR!D1564="DOMEDIA","MDD",IF(CDR!D1564="APTA","MDD",IF(CDR!D1564="TOP BUDGET","Premier Prix","MN"))))</f>
        <v/>
      </c>
      <c r="H1563" t="str">
        <f>+IF($C1563="","",CDR!D1564)</f>
        <v/>
      </c>
      <c r="K1563" t="str">
        <f>+IF($C1563="","",CDR!$E$2)</f>
        <v/>
      </c>
      <c r="L1563" t="str">
        <f>+IF($C1563="","",CDR!$G$2)</f>
        <v/>
      </c>
      <c r="M1563" t="str">
        <f>+IF($C1563="","",CDR!AN1564)</f>
        <v/>
      </c>
      <c r="N1563" t="str">
        <f>+IF($C1563="","",CDR!AO1564)</f>
        <v/>
      </c>
      <c r="P1563" t="str">
        <f t="shared" si="194"/>
        <v/>
      </c>
      <c r="Q1563" t="str">
        <f>+IF($C1563="","",CDR!A1564)</f>
        <v/>
      </c>
      <c r="S1563" t="str">
        <f t="shared" si="195"/>
        <v/>
      </c>
      <c r="T1563" t="str">
        <f t="shared" si="196"/>
        <v/>
      </c>
      <c r="U1563" t="str">
        <f t="shared" si="197"/>
        <v/>
      </c>
      <c r="V1563" t="str">
        <f>+IF(C1563="","",IF(CDR!L1564="VRAC","Composant sans Colisage","Homogène"))</f>
        <v/>
      </c>
      <c r="W1563" t="str">
        <f>+IF(C1563="","",IF(CDR!L1564="VRAC","EACH",IF(CDR!L1564="COLIS","COLIS (CARTON FARDEAU DISPLAY)","PALETTE - BOX")))</f>
        <v/>
      </c>
      <c r="X1563" t="str">
        <f>+IF($C1563="","",IF(CDR!L1564="PALETTE",CDR!M1564,""))</f>
        <v/>
      </c>
      <c r="Z1563" t="str">
        <f>+IF($C1563="","",IF(CDR!N1564="PALETTE","",CDR!M1564))</f>
        <v/>
      </c>
      <c r="AC1563" t="str">
        <f t="shared" si="198"/>
        <v/>
      </c>
      <c r="AD1563" t="str">
        <f>+IF($C1563="","",CDR!$J$2)</f>
        <v/>
      </c>
      <c r="AE1563" t="str">
        <f>+IF(C1563="","",CDR!J1561)</f>
        <v/>
      </c>
      <c r="AF1563" t="str">
        <f t="shared" si="199"/>
        <v/>
      </c>
    </row>
    <row r="1564" spans="1:32" x14ac:dyDescent="0.25">
      <c r="A1564" t="str">
        <f>+IF($C1564="","",IF(CDR!I1565="","",TEXT(CDR!I1565,"00000000000000")))</f>
        <v/>
      </c>
      <c r="B1564" t="str">
        <f t="shared" si="192"/>
        <v/>
      </c>
      <c r="C1564" t="str">
        <f>+IF(CDR!F1565="","",SUBSTITUTE(CDR!F1565,"CHAR (10)"," "))</f>
        <v/>
      </c>
      <c r="D1564" t="str">
        <f>+IF(CDR!F1565="","",SUBSTITUTE(CDR!F1565,"CHAR (10)"," "))</f>
        <v/>
      </c>
      <c r="E1564" t="str">
        <f t="shared" si="193"/>
        <v/>
      </c>
      <c r="F1564" t="str">
        <f>+IF($C1564="","",IF(CDR!G1565="BIO","Oui","Non"))</f>
        <v/>
      </c>
      <c r="G1564" t="str">
        <f>+IF($C1564="","",IF(CDR!D1565="DOMEDIA","MDD",IF(CDR!D1565="APTA","MDD",IF(CDR!D1565="TOP BUDGET","Premier Prix","MN"))))</f>
        <v/>
      </c>
      <c r="H1564" t="str">
        <f>+IF($C1564="","",CDR!D1565)</f>
        <v/>
      </c>
      <c r="K1564" t="str">
        <f>+IF($C1564="","",CDR!$E$2)</f>
        <v/>
      </c>
      <c r="L1564" t="str">
        <f>+IF($C1564="","",CDR!$G$2)</f>
        <v/>
      </c>
      <c r="M1564" t="str">
        <f>+IF($C1564="","",CDR!AN1565)</f>
        <v/>
      </c>
      <c r="N1564" t="str">
        <f>+IF($C1564="","",CDR!AO1565)</f>
        <v/>
      </c>
      <c r="P1564" t="str">
        <f t="shared" si="194"/>
        <v/>
      </c>
      <c r="Q1564" t="str">
        <f>+IF($C1564="","",CDR!A1565)</f>
        <v/>
      </c>
      <c r="S1564" t="str">
        <f t="shared" si="195"/>
        <v/>
      </c>
      <c r="T1564" t="str">
        <f t="shared" si="196"/>
        <v/>
      </c>
      <c r="U1564" t="str">
        <f t="shared" si="197"/>
        <v/>
      </c>
      <c r="V1564" t="str">
        <f>+IF(C1564="","",IF(CDR!L1565="VRAC","Composant sans Colisage","Homogène"))</f>
        <v/>
      </c>
      <c r="W1564" t="str">
        <f>+IF(C1564="","",IF(CDR!L1565="VRAC","EACH",IF(CDR!L1565="COLIS","COLIS (CARTON FARDEAU DISPLAY)","PALETTE - BOX")))</f>
        <v/>
      </c>
      <c r="X1564" t="str">
        <f>+IF($C1564="","",IF(CDR!L1565="PALETTE",CDR!M1565,""))</f>
        <v/>
      </c>
      <c r="Z1564" t="str">
        <f>+IF($C1564="","",IF(CDR!N1565="PALETTE","",CDR!M1565))</f>
        <v/>
      </c>
      <c r="AC1564" t="str">
        <f t="shared" si="198"/>
        <v/>
      </c>
      <c r="AD1564" t="str">
        <f>+IF($C1564="","",CDR!$J$2)</f>
        <v/>
      </c>
      <c r="AE1564" t="str">
        <f>+IF(C1564="","",CDR!J1562)</f>
        <v/>
      </c>
      <c r="AF1564" t="str">
        <f t="shared" si="199"/>
        <v/>
      </c>
    </row>
    <row r="1565" spans="1:32" x14ac:dyDescent="0.25">
      <c r="A1565" t="str">
        <f>+IF($C1565="","",IF(CDR!I1566="","",TEXT(CDR!I1566,"00000000000000")))</f>
        <v/>
      </c>
      <c r="B1565" t="str">
        <f t="shared" si="192"/>
        <v/>
      </c>
      <c r="C1565" t="str">
        <f>+IF(CDR!F1566="","",SUBSTITUTE(CDR!F1566,"CHAR (10)"," "))</f>
        <v/>
      </c>
      <c r="D1565" t="str">
        <f>+IF(CDR!F1566="","",SUBSTITUTE(CDR!F1566,"CHAR (10)"," "))</f>
        <v/>
      </c>
      <c r="E1565" t="str">
        <f t="shared" si="193"/>
        <v/>
      </c>
      <c r="F1565" t="str">
        <f>+IF($C1565="","",IF(CDR!G1566="BIO","Oui","Non"))</f>
        <v/>
      </c>
      <c r="G1565" t="str">
        <f>+IF($C1565="","",IF(CDR!D1566="DOMEDIA","MDD",IF(CDR!D1566="APTA","MDD",IF(CDR!D1566="TOP BUDGET","Premier Prix","MN"))))</f>
        <v/>
      </c>
      <c r="H1565" t="str">
        <f>+IF($C1565="","",CDR!D1566)</f>
        <v/>
      </c>
      <c r="K1565" t="str">
        <f>+IF($C1565="","",CDR!$E$2)</f>
        <v/>
      </c>
      <c r="L1565" t="str">
        <f>+IF($C1565="","",CDR!$G$2)</f>
        <v/>
      </c>
      <c r="M1565" t="str">
        <f>+IF($C1565="","",CDR!AN1566)</f>
        <v/>
      </c>
      <c r="N1565" t="str">
        <f>+IF($C1565="","",CDR!AO1566)</f>
        <v/>
      </c>
      <c r="P1565" t="str">
        <f t="shared" si="194"/>
        <v/>
      </c>
      <c r="Q1565" t="str">
        <f>+IF($C1565="","",CDR!A1566)</f>
        <v/>
      </c>
      <c r="S1565" t="str">
        <f t="shared" si="195"/>
        <v/>
      </c>
      <c r="T1565" t="str">
        <f t="shared" si="196"/>
        <v/>
      </c>
      <c r="U1565" t="str">
        <f t="shared" si="197"/>
        <v/>
      </c>
      <c r="V1565" t="str">
        <f>+IF(C1565="","",IF(CDR!L1566="VRAC","Composant sans Colisage","Homogène"))</f>
        <v/>
      </c>
      <c r="W1565" t="str">
        <f>+IF(C1565="","",IF(CDR!L1566="VRAC","EACH",IF(CDR!L1566="COLIS","COLIS (CARTON FARDEAU DISPLAY)","PALETTE - BOX")))</f>
        <v/>
      </c>
      <c r="X1565" t="str">
        <f>+IF($C1565="","",IF(CDR!L1566="PALETTE",CDR!M1566,""))</f>
        <v/>
      </c>
      <c r="Z1565" t="str">
        <f>+IF($C1565="","",IF(CDR!N1566="PALETTE","",CDR!M1566))</f>
        <v/>
      </c>
      <c r="AC1565" t="str">
        <f t="shared" si="198"/>
        <v/>
      </c>
      <c r="AD1565" t="str">
        <f>+IF($C1565="","",CDR!$J$2)</f>
        <v/>
      </c>
      <c r="AE1565" t="str">
        <f>+IF(C1565="","",CDR!J1563)</f>
        <v/>
      </c>
      <c r="AF1565" t="str">
        <f t="shared" si="199"/>
        <v/>
      </c>
    </row>
    <row r="1566" spans="1:32" x14ac:dyDescent="0.25">
      <c r="A1566" t="str">
        <f>+IF($C1566="","",IF(CDR!I1567="","",TEXT(CDR!I1567,"00000000000000")))</f>
        <v/>
      </c>
      <c r="B1566" t="str">
        <f t="shared" si="192"/>
        <v/>
      </c>
      <c r="C1566" t="str">
        <f>+IF(CDR!F1567="","",SUBSTITUTE(CDR!F1567,"CHAR (10)"," "))</f>
        <v/>
      </c>
      <c r="D1566" t="str">
        <f>+IF(CDR!F1567="","",SUBSTITUTE(CDR!F1567,"CHAR (10)"," "))</f>
        <v/>
      </c>
      <c r="E1566" t="str">
        <f t="shared" si="193"/>
        <v/>
      </c>
      <c r="F1566" t="str">
        <f>+IF($C1566="","",IF(CDR!G1567="BIO","Oui","Non"))</f>
        <v/>
      </c>
      <c r="G1566" t="str">
        <f>+IF($C1566="","",IF(CDR!D1567="DOMEDIA","MDD",IF(CDR!D1567="APTA","MDD",IF(CDR!D1567="TOP BUDGET","Premier Prix","MN"))))</f>
        <v/>
      </c>
      <c r="H1566" t="str">
        <f>+IF($C1566="","",CDR!D1567)</f>
        <v/>
      </c>
      <c r="K1566" t="str">
        <f>+IF($C1566="","",CDR!$E$2)</f>
        <v/>
      </c>
      <c r="L1566" t="str">
        <f>+IF($C1566="","",CDR!$G$2)</f>
        <v/>
      </c>
      <c r="M1566" t="str">
        <f>+IF($C1566="","",CDR!AN1567)</f>
        <v/>
      </c>
      <c r="N1566" t="str">
        <f>+IF($C1566="","",CDR!AO1567)</f>
        <v/>
      </c>
      <c r="P1566" t="str">
        <f t="shared" si="194"/>
        <v/>
      </c>
      <c r="Q1566" t="str">
        <f>+IF($C1566="","",CDR!A1567)</f>
        <v/>
      </c>
      <c r="S1566" t="str">
        <f t="shared" si="195"/>
        <v/>
      </c>
      <c r="T1566" t="str">
        <f t="shared" si="196"/>
        <v/>
      </c>
      <c r="U1566" t="str">
        <f t="shared" si="197"/>
        <v/>
      </c>
      <c r="V1566" t="str">
        <f>+IF(C1566="","",IF(CDR!L1567="VRAC","Composant sans Colisage","Homogène"))</f>
        <v/>
      </c>
      <c r="W1566" t="str">
        <f>+IF(C1566="","",IF(CDR!L1567="VRAC","EACH",IF(CDR!L1567="COLIS","COLIS (CARTON FARDEAU DISPLAY)","PALETTE - BOX")))</f>
        <v/>
      </c>
      <c r="X1566" t="str">
        <f>+IF($C1566="","",IF(CDR!L1567="PALETTE",CDR!M1567,""))</f>
        <v/>
      </c>
      <c r="Z1566" t="str">
        <f>+IF($C1566="","",IF(CDR!N1567="PALETTE","",CDR!M1567))</f>
        <v/>
      </c>
      <c r="AC1566" t="str">
        <f t="shared" si="198"/>
        <v/>
      </c>
      <c r="AD1566" t="str">
        <f>+IF($C1566="","",CDR!$J$2)</f>
        <v/>
      </c>
      <c r="AE1566" t="str">
        <f>+IF(C1566="","",CDR!J1564)</f>
        <v/>
      </c>
      <c r="AF1566" t="str">
        <f t="shared" si="199"/>
        <v/>
      </c>
    </row>
    <row r="1567" spans="1:32" x14ac:dyDescent="0.25">
      <c r="A1567" t="str">
        <f>+IF($C1567="","",IF(CDR!I1568="","",TEXT(CDR!I1568,"00000000000000")))</f>
        <v/>
      </c>
      <c r="B1567" t="str">
        <f t="shared" si="192"/>
        <v/>
      </c>
      <c r="C1567" t="str">
        <f>+IF(CDR!F1568="","",SUBSTITUTE(CDR!F1568,"CHAR (10)"," "))</f>
        <v/>
      </c>
      <c r="D1567" t="str">
        <f>+IF(CDR!F1568="","",SUBSTITUTE(CDR!F1568,"CHAR (10)"," "))</f>
        <v/>
      </c>
      <c r="E1567" t="str">
        <f t="shared" si="193"/>
        <v/>
      </c>
      <c r="F1567" t="str">
        <f>+IF($C1567="","",IF(CDR!G1568="BIO","Oui","Non"))</f>
        <v/>
      </c>
      <c r="G1567" t="str">
        <f>+IF($C1567="","",IF(CDR!D1568="DOMEDIA","MDD",IF(CDR!D1568="APTA","MDD",IF(CDR!D1568="TOP BUDGET","Premier Prix","MN"))))</f>
        <v/>
      </c>
      <c r="H1567" t="str">
        <f>+IF($C1567="","",CDR!D1568)</f>
        <v/>
      </c>
      <c r="K1567" t="str">
        <f>+IF($C1567="","",CDR!$E$2)</f>
        <v/>
      </c>
      <c r="L1567" t="str">
        <f>+IF($C1567="","",CDR!$G$2)</f>
        <v/>
      </c>
      <c r="M1567" t="str">
        <f>+IF($C1567="","",CDR!AN1568)</f>
        <v/>
      </c>
      <c r="N1567" t="str">
        <f>+IF($C1567="","",CDR!AO1568)</f>
        <v/>
      </c>
      <c r="P1567" t="str">
        <f t="shared" si="194"/>
        <v/>
      </c>
      <c r="Q1567" t="str">
        <f>+IF($C1567="","",CDR!A1568)</f>
        <v/>
      </c>
      <c r="S1567" t="str">
        <f t="shared" si="195"/>
        <v/>
      </c>
      <c r="T1567" t="str">
        <f t="shared" si="196"/>
        <v/>
      </c>
      <c r="U1567" t="str">
        <f t="shared" si="197"/>
        <v/>
      </c>
      <c r="V1567" t="str">
        <f>+IF(C1567="","",IF(CDR!L1568="VRAC","Composant sans Colisage","Homogène"))</f>
        <v/>
      </c>
      <c r="W1567" t="str">
        <f>+IF(C1567="","",IF(CDR!L1568="VRAC","EACH",IF(CDR!L1568="COLIS","COLIS (CARTON FARDEAU DISPLAY)","PALETTE - BOX")))</f>
        <v/>
      </c>
      <c r="X1567" t="str">
        <f>+IF($C1567="","",IF(CDR!L1568="PALETTE",CDR!M1568,""))</f>
        <v/>
      </c>
      <c r="Z1567" t="str">
        <f>+IF($C1567="","",IF(CDR!N1568="PALETTE","",CDR!M1568))</f>
        <v/>
      </c>
      <c r="AC1567" t="str">
        <f t="shared" si="198"/>
        <v/>
      </c>
      <c r="AD1567" t="str">
        <f>+IF($C1567="","",CDR!$J$2)</f>
        <v/>
      </c>
      <c r="AE1567" t="str">
        <f>+IF(C1567="","",CDR!J1565)</f>
        <v/>
      </c>
      <c r="AF1567" t="str">
        <f t="shared" si="199"/>
        <v/>
      </c>
    </row>
    <row r="1568" spans="1:32" x14ac:dyDescent="0.25">
      <c r="A1568" t="str">
        <f>+IF($C1568="","",IF(CDR!I1569="","",TEXT(CDR!I1569,"00000000000000")))</f>
        <v/>
      </c>
      <c r="B1568" t="str">
        <f t="shared" si="192"/>
        <v/>
      </c>
      <c r="C1568" t="str">
        <f>+IF(CDR!F1569="","",SUBSTITUTE(CDR!F1569,"CHAR (10)"," "))</f>
        <v/>
      </c>
      <c r="D1568" t="str">
        <f>+IF(CDR!F1569="","",SUBSTITUTE(CDR!F1569,"CHAR (10)"," "))</f>
        <v/>
      </c>
      <c r="E1568" t="str">
        <f t="shared" si="193"/>
        <v/>
      </c>
      <c r="F1568" t="str">
        <f>+IF($C1568="","",IF(CDR!G1569="BIO","Oui","Non"))</f>
        <v/>
      </c>
      <c r="G1568" t="str">
        <f>+IF($C1568="","",IF(CDR!D1569="DOMEDIA","MDD",IF(CDR!D1569="APTA","MDD",IF(CDR!D1569="TOP BUDGET","Premier Prix","MN"))))</f>
        <v/>
      </c>
      <c r="H1568" t="str">
        <f>+IF($C1568="","",CDR!D1569)</f>
        <v/>
      </c>
      <c r="K1568" t="str">
        <f>+IF($C1568="","",CDR!$E$2)</f>
        <v/>
      </c>
      <c r="L1568" t="str">
        <f>+IF($C1568="","",CDR!$G$2)</f>
        <v/>
      </c>
      <c r="M1568" t="str">
        <f>+IF($C1568="","",CDR!AN1569)</f>
        <v/>
      </c>
      <c r="N1568" t="str">
        <f>+IF($C1568="","",CDR!AO1569)</f>
        <v/>
      </c>
      <c r="P1568" t="str">
        <f t="shared" si="194"/>
        <v/>
      </c>
      <c r="Q1568" t="str">
        <f>+IF($C1568="","",CDR!A1569)</f>
        <v/>
      </c>
      <c r="S1568" t="str">
        <f t="shared" si="195"/>
        <v/>
      </c>
      <c r="T1568" t="str">
        <f t="shared" si="196"/>
        <v/>
      </c>
      <c r="U1568" t="str">
        <f t="shared" si="197"/>
        <v/>
      </c>
      <c r="V1568" t="str">
        <f>+IF(C1568="","",IF(CDR!L1569="VRAC","Composant sans Colisage","Homogène"))</f>
        <v/>
      </c>
      <c r="W1568" t="str">
        <f>+IF(C1568="","",IF(CDR!L1569="VRAC","EACH",IF(CDR!L1569="COLIS","COLIS (CARTON FARDEAU DISPLAY)","PALETTE - BOX")))</f>
        <v/>
      </c>
      <c r="X1568" t="str">
        <f>+IF($C1568="","",IF(CDR!L1569="PALETTE",CDR!M1569,""))</f>
        <v/>
      </c>
      <c r="Z1568" t="str">
        <f>+IF($C1568="","",IF(CDR!N1569="PALETTE","",CDR!M1569))</f>
        <v/>
      </c>
      <c r="AC1568" t="str">
        <f t="shared" si="198"/>
        <v/>
      </c>
      <c r="AD1568" t="str">
        <f>+IF($C1568="","",CDR!$J$2)</f>
        <v/>
      </c>
      <c r="AE1568" t="str">
        <f>+IF(C1568="","",CDR!J1566)</f>
        <v/>
      </c>
      <c r="AF1568" t="str">
        <f t="shared" si="199"/>
        <v/>
      </c>
    </row>
    <row r="1569" spans="1:32" x14ac:dyDescent="0.25">
      <c r="A1569" t="str">
        <f>+IF($C1569="","",IF(CDR!I1570="","",TEXT(CDR!I1570,"00000000000000")))</f>
        <v/>
      </c>
      <c r="B1569" t="str">
        <f t="shared" si="192"/>
        <v/>
      </c>
      <c r="C1569" t="str">
        <f>+IF(CDR!F1570="","",SUBSTITUTE(CDR!F1570,"CHAR (10)"," "))</f>
        <v/>
      </c>
      <c r="D1569" t="str">
        <f>+IF(CDR!F1570="","",SUBSTITUTE(CDR!F1570,"CHAR (10)"," "))</f>
        <v/>
      </c>
      <c r="E1569" t="str">
        <f t="shared" si="193"/>
        <v/>
      </c>
      <c r="F1569" t="str">
        <f>+IF($C1569="","",IF(CDR!G1570="BIO","Oui","Non"))</f>
        <v/>
      </c>
      <c r="G1569" t="str">
        <f>+IF($C1569="","",IF(CDR!D1570="DOMEDIA","MDD",IF(CDR!D1570="APTA","MDD",IF(CDR!D1570="TOP BUDGET","Premier Prix","MN"))))</f>
        <v/>
      </c>
      <c r="H1569" t="str">
        <f>+IF($C1569="","",CDR!D1570)</f>
        <v/>
      </c>
      <c r="K1569" t="str">
        <f>+IF($C1569="","",CDR!$E$2)</f>
        <v/>
      </c>
      <c r="L1569" t="str">
        <f>+IF($C1569="","",CDR!$G$2)</f>
        <v/>
      </c>
      <c r="M1569" t="str">
        <f>+IF($C1569="","",CDR!AN1570)</f>
        <v/>
      </c>
      <c r="N1569" t="str">
        <f>+IF($C1569="","",CDR!AO1570)</f>
        <v/>
      </c>
      <c r="P1569" t="str">
        <f t="shared" si="194"/>
        <v/>
      </c>
      <c r="Q1569" t="str">
        <f>+IF($C1569="","",CDR!A1570)</f>
        <v/>
      </c>
      <c r="S1569" t="str">
        <f t="shared" si="195"/>
        <v/>
      </c>
      <c r="T1569" t="str">
        <f t="shared" si="196"/>
        <v/>
      </c>
      <c r="U1569" t="str">
        <f t="shared" si="197"/>
        <v/>
      </c>
      <c r="V1569" t="str">
        <f>+IF(C1569="","",IF(CDR!L1570="VRAC","Composant sans Colisage","Homogène"))</f>
        <v/>
      </c>
      <c r="W1569" t="str">
        <f>+IF(C1569="","",IF(CDR!L1570="VRAC","EACH",IF(CDR!L1570="COLIS","COLIS (CARTON FARDEAU DISPLAY)","PALETTE - BOX")))</f>
        <v/>
      </c>
      <c r="X1569" t="str">
        <f>+IF($C1569="","",IF(CDR!L1570="PALETTE",CDR!M1570,""))</f>
        <v/>
      </c>
      <c r="Z1569" t="str">
        <f>+IF($C1569="","",IF(CDR!N1570="PALETTE","",CDR!M1570))</f>
        <v/>
      </c>
      <c r="AC1569" t="str">
        <f t="shared" si="198"/>
        <v/>
      </c>
      <c r="AD1569" t="str">
        <f>+IF($C1569="","",CDR!$J$2)</f>
        <v/>
      </c>
      <c r="AE1569" t="str">
        <f>+IF(C1569="","",CDR!J1567)</f>
        <v/>
      </c>
      <c r="AF1569" t="str">
        <f t="shared" si="199"/>
        <v/>
      </c>
    </row>
    <row r="1570" spans="1:32" x14ac:dyDescent="0.25">
      <c r="A1570" t="str">
        <f>+IF($C1570="","",IF(CDR!I1571="","",TEXT(CDR!I1571,"00000000000000")))</f>
        <v/>
      </c>
      <c r="B1570" t="str">
        <f t="shared" si="192"/>
        <v/>
      </c>
      <c r="C1570" t="str">
        <f>+IF(CDR!F1571="","",SUBSTITUTE(CDR!F1571,"CHAR (10)"," "))</f>
        <v/>
      </c>
      <c r="D1570" t="str">
        <f>+IF(CDR!F1571="","",SUBSTITUTE(CDR!F1571,"CHAR (10)"," "))</f>
        <v/>
      </c>
      <c r="E1570" t="str">
        <f t="shared" si="193"/>
        <v/>
      </c>
      <c r="F1570" t="str">
        <f>+IF($C1570="","",IF(CDR!G1571="BIO","Oui","Non"))</f>
        <v/>
      </c>
      <c r="G1570" t="str">
        <f>+IF($C1570="","",IF(CDR!D1571="DOMEDIA","MDD",IF(CDR!D1571="APTA","MDD",IF(CDR!D1571="TOP BUDGET","Premier Prix","MN"))))</f>
        <v/>
      </c>
      <c r="H1570" t="str">
        <f>+IF($C1570="","",CDR!D1571)</f>
        <v/>
      </c>
      <c r="K1570" t="str">
        <f>+IF($C1570="","",CDR!$E$2)</f>
        <v/>
      </c>
      <c r="L1570" t="str">
        <f>+IF($C1570="","",CDR!$G$2)</f>
        <v/>
      </c>
      <c r="M1570" t="str">
        <f>+IF($C1570="","",CDR!AN1571)</f>
        <v/>
      </c>
      <c r="N1570" t="str">
        <f>+IF($C1570="","",CDR!AO1571)</f>
        <v/>
      </c>
      <c r="P1570" t="str">
        <f t="shared" si="194"/>
        <v/>
      </c>
      <c r="Q1570" t="str">
        <f>+IF($C1570="","",CDR!A1571)</f>
        <v/>
      </c>
      <c r="S1570" t="str">
        <f t="shared" si="195"/>
        <v/>
      </c>
      <c r="T1570" t="str">
        <f t="shared" si="196"/>
        <v/>
      </c>
      <c r="U1570" t="str">
        <f t="shared" si="197"/>
        <v/>
      </c>
      <c r="V1570" t="str">
        <f>+IF(C1570="","",IF(CDR!L1571="VRAC","Composant sans Colisage","Homogène"))</f>
        <v/>
      </c>
      <c r="W1570" t="str">
        <f>+IF(C1570="","",IF(CDR!L1571="VRAC","EACH",IF(CDR!L1571="COLIS","COLIS (CARTON FARDEAU DISPLAY)","PALETTE - BOX")))</f>
        <v/>
      </c>
      <c r="X1570" t="str">
        <f>+IF($C1570="","",IF(CDR!L1571="PALETTE",CDR!M1571,""))</f>
        <v/>
      </c>
      <c r="Z1570" t="str">
        <f>+IF($C1570="","",IF(CDR!N1571="PALETTE","",CDR!M1571))</f>
        <v/>
      </c>
      <c r="AC1570" t="str">
        <f t="shared" si="198"/>
        <v/>
      </c>
      <c r="AD1570" t="str">
        <f>+IF($C1570="","",CDR!$J$2)</f>
        <v/>
      </c>
      <c r="AE1570" t="str">
        <f>+IF(C1570="","",CDR!J1568)</f>
        <v/>
      </c>
      <c r="AF1570" t="str">
        <f t="shared" si="199"/>
        <v/>
      </c>
    </row>
    <row r="1571" spans="1:32" x14ac:dyDescent="0.25">
      <c r="A1571" t="str">
        <f>+IF($C1571="","",IF(CDR!I1572="","",TEXT(CDR!I1572,"00000000000000")))</f>
        <v/>
      </c>
      <c r="B1571" t="str">
        <f t="shared" si="192"/>
        <v/>
      </c>
      <c r="C1571" t="str">
        <f>+IF(CDR!F1572="","",SUBSTITUTE(CDR!F1572,"CHAR (10)"," "))</f>
        <v/>
      </c>
      <c r="D1571" t="str">
        <f>+IF(CDR!F1572="","",SUBSTITUTE(CDR!F1572,"CHAR (10)"," "))</f>
        <v/>
      </c>
      <c r="E1571" t="str">
        <f t="shared" si="193"/>
        <v/>
      </c>
      <c r="F1571" t="str">
        <f>+IF($C1571="","",IF(CDR!G1572="BIO","Oui","Non"))</f>
        <v/>
      </c>
      <c r="G1571" t="str">
        <f>+IF($C1571="","",IF(CDR!D1572="DOMEDIA","MDD",IF(CDR!D1572="APTA","MDD",IF(CDR!D1572="TOP BUDGET","Premier Prix","MN"))))</f>
        <v/>
      </c>
      <c r="H1571" t="str">
        <f>+IF($C1571="","",CDR!D1572)</f>
        <v/>
      </c>
      <c r="K1571" t="str">
        <f>+IF($C1571="","",CDR!$E$2)</f>
        <v/>
      </c>
      <c r="L1571" t="str">
        <f>+IF($C1571="","",CDR!$G$2)</f>
        <v/>
      </c>
      <c r="M1571" t="str">
        <f>+IF($C1571="","",CDR!AN1572)</f>
        <v/>
      </c>
      <c r="N1571" t="str">
        <f>+IF($C1571="","",CDR!AO1572)</f>
        <v/>
      </c>
      <c r="P1571" t="str">
        <f t="shared" si="194"/>
        <v/>
      </c>
      <c r="Q1571" t="str">
        <f>+IF($C1571="","",CDR!A1572)</f>
        <v/>
      </c>
      <c r="S1571" t="str">
        <f t="shared" si="195"/>
        <v/>
      </c>
      <c r="T1571" t="str">
        <f t="shared" si="196"/>
        <v/>
      </c>
      <c r="U1571" t="str">
        <f t="shared" si="197"/>
        <v/>
      </c>
      <c r="V1571" t="str">
        <f>+IF(C1571="","",IF(CDR!L1572="VRAC","Composant sans Colisage","Homogène"))</f>
        <v/>
      </c>
      <c r="W1571" t="str">
        <f>+IF(C1571="","",IF(CDR!L1572="VRAC","EACH",IF(CDR!L1572="COLIS","COLIS (CARTON FARDEAU DISPLAY)","PALETTE - BOX")))</f>
        <v/>
      </c>
      <c r="X1571" t="str">
        <f>+IF($C1571="","",IF(CDR!L1572="PALETTE",CDR!M1572,""))</f>
        <v/>
      </c>
      <c r="Z1571" t="str">
        <f>+IF($C1571="","",IF(CDR!N1572="PALETTE","",CDR!M1572))</f>
        <v/>
      </c>
      <c r="AC1571" t="str">
        <f t="shared" si="198"/>
        <v/>
      </c>
      <c r="AD1571" t="str">
        <f>+IF($C1571="","",CDR!$J$2)</f>
        <v/>
      </c>
      <c r="AE1571" t="str">
        <f>+IF(C1571="","",CDR!J1569)</f>
        <v/>
      </c>
      <c r="AF1571" t="str">
        <f t="shared" si="199"/>
        <v/>
      </c>
    </row>
    <row r="1572" spans="1:32" x14ac:dyDescent="0.25">
      <c r="A1572" t="str">
        <f>+IF($C1572="","",IF(CDR!I1573="","",TEXT(CDR!I1573,"00000000000000")))</f>
        <v/>
      </c>
      <c r="B1572" t="str">
        <f t="shared" si="192"/>
        <v/>
      </c>
      <c r="C1572" t="str">
        <f>+IF(CDR!F1573="","",SUBSTITUTE(CDR!F1573,"CHAR (10)"," "))</f>
        <v/>
      </c>
      <c r="D1572" t="str">
        <f>+IF(CDR!F1573="","",SUBSTITUTE(CDR!F1573,"CHAR (10)"," "))</f>
        <v/>
      </c>
      <c r="E1572" t="str">
        <f t="shared" si="193"/>
        <v/>
      </c>
      <c r="F1572" t="str">
        <f>+IF($C1572="","",IF(CDR!G1573="BIO","Oui","Non"))</f>
        <v/>
      </c>
      <c r="G1572" t="str">
        <f>+IF($C1572="","",IF(CDR!D1573="DOMEDIA","MDD",IF(CDR!D1573="APTA","MDD",IF(CDR!D1573="TOP BUDGET","Premier Prix","MN"))))</f>
        <v/>
      </c>
      <c r="H1572" t="str">
        <f>+IF($C1572="","",CDR!D1573)</f>
        <v/>
      </c>
      <c r="K1572" t="str">
        <f>+IF($C1572="","",CDR!$E$2)</f>
        <v/>
      </c>
      <c r="L1572" t="str">
        <f>+IF($C1572="","",CDR!$G$2)</f>
        <v/>
      </c>
      <c r="M1572" t="str">
        <f>+IF($C1572="","",CDR!AN1573)</f>
        <v/>
      </c>
      <c r="N1572" t="str">
        <f>+IF($C1572="","",CDR!AO1573)</f>
        <v/>
      </c>
      <c r="P1572" t="str">
        <f t="shared" si="194"/>
        <v/>
      </c>
      <c r="Q1572" t="str">
        <f>+IF($C1572="","",CDR!A1573)</f>
        <v/>
      </c>
      <c r="S1572" t="str">
        <f t="shared" si="195"/>
        <v/>
      </c>
      <c r="T1572" t="str">
        <f t="shared" si="196"/>
        <v/>
      </c>
      <c r="U1572" t="str">
        <f t="shared" si="197"/>
        <v/>
      </c>
      <c r="V1572" t="str">
        <f>+IF(C1572="","",IF(CDR!L1573="VRAC","Composant sans Colisage","Homogène"))</f>
        <v/>
      </c>
      <c r="W1572" t="str">
        <f>+IF(C1572="","",IF(CDR!L1573="VRAC","EACH",IF(CDR!L1573="COLIS","COLIS (CARTON FARDEAU DISPLAY)","PALETTE - BOX")))</f>
        <v/>
      </c>
      <c r="X1572" t="str">
        <f>+IF($C1572="","",IF(CDR!L1573="PALETTE",CDR!M1573,""))</f>
        <v/>
      </c>
      <c r="Z1572" t="str">
        <f>+IF($C1572="","",IF(CDR!N1573="PALETTE","",CDR!M1573))</f>
        <v/>
      </c>
      <c r="AC1572" t="str">
        <f t="shared" si="198"/>
        <v/>
      </c>
      <c r="AD1572" t="str">
        <f>+IF($C1572="","",CDR!$J$2)</f>
        <v/>
      </c>
      <c r="AE1572" t="str">
        <f>+IF(C1572="","",CDR!J1570)</f>
        <v/>
      </c>
      <c r="AF1572" t="str">
        <f t="shared" si="199"/>
        <v/>
      </c>
    </row>
    <row r="1573" spans="1:32" x14ac:dyDescent="0.25">
      <c r="A1573" t="str">
        <f>+IF($C1573="","",IF(CDR!I1574="","",TEXT(CDR!I1574,"00000000000000")))</f>
        <v/>
      </c>
      <c r="B1573" t="str">
        <f t="shared" si="192"/>
        <v/>
      </c>
      <c r="C1573" t="str">
        <f>+IF(CDR!F1574="","",SUBSTITUTE(CDR!F1574,"CHAR (10)"," "))</f>
        <v/>
      </c>
      <c r="D1573" t="str">
        <f>+IF(CDR!F1574="","",SUBSTITUTE(CDR!F1574,"CHAR (10)"," "))</f>
        <v/>
      </c>
      <c r="E1573" t="str">
        <f t="shared" si="193"/>
        <v/>
      </c>
      <c r="F1573" t="str">
        <f>+IF($C1573="","",IF(CDR!G1574="BIO","Oui","Non"))</f>
        <v/>
      </c>
      <c r="G1573" t="str">
        <f>+IF($C1573="","",IF(CDR!D1574="DOMEDIA","MDD",IF(CDR!D1574="APTA","MDD",IF(CDR!D1574="TOP BUDGET","Premier Prix","MN"))))</f>
        <v/>
      </c>
      <c r="H1573" t="str">
        <f>+IF($C1573="","",CDR!D1574)</f>
        <v/>
      </c>
      <c r="K1573" t="str">
        <f>+IF($C1573="","",CDR!$E$2)</f>
        <v/>
      </c>
      <c r="L1573" t="str">
        <f>+IF($C1573="","",CDR!$G$2)</f>
        <v/>
      </c>
      <c r="M1573" t="str">
        <f>+IF($C1573="","",CDR!AN1574)</f>
        <v/>
      </c>
      <c r="N1573" t="str">
        <f>+IF($C1573="","",CDR!AO1574)</f>
        <v/>
      </c>
      <c r="P1573" t="str">
        <f t="shared" si="194"/>
        <v/>
      </c>
      <c r="Q1573" t="str">
        <f>+IF($C1573="","",CDR!A1574)</f>
        <v/>
      </c>
      <c r="S1573" t="str">
        <f t="shared" si="195"/>
        <v/>
      </c>
      <c r="T1573" t="str">
        <f t="shared" si="196"/>
        <v/>
      </c>
      <c r="U1573" t="str">
        <f t="shared" si="197"/>
        <v/>
      </c>
      <c r="V1573" t="str">
        <f>+IF(C1573="","",IF(CDR!L1574="VRAC","Composant sans Colisage","Homogène"))</f>
        <v/>
      </c>
      <c r="W1573" t="str">
        <f>+IF(C1573="","",IF(CDR!L1574="VRAC","EACH",IF(CDR!L1574="COLIS","COLIS (CARTON FARDEAU DISPLAY)","PALETTE - BOX")))</f>
        <v/>
      </c>
      <c r="X1573" t="str">
        <f>+IF($C1573="","",IF(CDR!L1574="PALETTE",CDR!M1574,""))</f>
        <v/>
      </c>
      <c r="Z1573" t="str">
        <f>+IF($C1573="","",IF(CDR!N1574="PALETTE","",CDR!M1574))</f>
        <v/>
      </c>
      <c r="AC1573" t="str">
        <f t="shared" si="198"/>
        <v/>
      </c>
      <c r="AD1573" t="str">
        <f>+IF($C1573="","",CDR!$J$2)</f>
        <v/>
      </c>
      <c r="AE1573" t="str">
        <f>+IF(C1573="","",CDR!J1571)</f>
        <v/>
      </c>
      <c r="AF1573" t="str">
        <f t="shared" si="199"/>
        <v/>
      </c>
    </row>
    <row r="1574" spans="1:32" x14ac:dyDescent="0.25">
      <c r="A1574" t="str">
        <f>+IF($C1574="","",IF(CDR!I1575="","",TEXT(CDR!I1575,"00000000000000")))</f>
        <v/>
      </c>
      <c r="B1574" t="str">
        <f t="shared" si="192"/>
        <v/>
      </c>
      <c r="C1574" t="str">
        <f>+IF(CDR!F1575="","",SUBSTITUTE(CDR!F1575,"CHAR (10)"," "))</f>
        <v/>
      </c>
      <c r="D1574" t="str">
        <f>+IF(CDR!F1575="","",SUBSTITUTE(CDR!F1575,"CHAR (10)"," "))</f>
        <v/>
      </c>
      <c r="E1574" t="str">
        <f t="shared" si="193"/>
        <v/>
      </c>
      <c r="F1574" t="str">
        <f>+IF($C1574="","",IF(CDR!G1575="BIO","Oui","Non"))</f>
        <v/>
      </c>
      <c r="G1574" t="str">
        <f>+IF($C1574="","",IF(CDR!D1575="DOMEDIA","MDD",IF(CDR!D1575="APTA","MDD",IF(CDR!D1575="TOP BUDGET","Premier Prix","MN"))))</f>
        <v/>
      </c>
      <c r="H1574" t="str">
        <f>+IF($C1574="","",CDR!D1575)</f>
        <v/>
      </c>
      <c r="K1574" t="str">
        <f>+IF($C1574="","",CDR!$E$2)</f>
        <v/>
      </c>
      <c r="L1574" t="str">
        <f>+IF($C1574="","",CDR!$G$2)</f>
        <v/>
      </c>
      <c r="M1574" t="str">
        <f>+IF($C1574="","",CDR!AN1575)</f>
        <v/>
      </c>
      <c r="N1574" t="str">
        <f>+IF($C1574="","",CDR!AO1575)</f>
        <v/>
      </c>
      <c r="P1574" t="str">
        <f t="shared" si="194"/>
        <v/>
      </c>
      <c r="Q1574" t="str">
        <f>+IF($C1574="","",CDR!A1575)</f>
        <v/>
      </c>
      <c r="S1574" t="str">
        <f t="shared" si="195"/>
        <v/>
      </c>
      <c r="T1574" t="str">
        <f t="shared" si="196"/>
        <v/>
      </c>
      <c r="U1574" t="str">
        <f t="shared" si="197"/>
        <v/>
      </c>
      <c r="V1574" t="str">
        <f>+IF(C1574="","",IF(CDR!L1575="VRAC","Composant sans Colisage","Homogène"))</f>
        <v/>
      </c>
      <c r="W1574" t="str">
        <f>+IF(C1574="","",IF(CDR!L1575="VRAC","EACH",IF(CDR!L1575="COLIS","COLIS (CARTON FARDEAU DISPLAY)","PALETTE - BOX")))</f>
        <v/>
      </c>
      <c r="X1574" t="str">
        <f>+IF($C1574="","",IF(CDR!L1575="PALETTE",CDR!M1575,""))</f>
        <v/>
      </c>
      <c r="Z1574" t="str">
        <f>+IF($C1574="","",IF(CDR!N1575="PALETTE","",CDR!M1575))</f>
        <v/>
      </c>
      <c r="AC1574" t="str">
        <f t="shared" si="198"/>
        <v/>
      </c>
      <c r="AD1574" t="str">
        <f>+IF($C1574="","",CDR!$J$2)</f>
        <v/>
      </c>
      <c r="AE1574" t="str">
        <f>+IF(C1574="","",CDR!J1572)</f>
        <v/>
      </c>
      <c r="AF1574" t="str">
        <f t="shared" si="199"/>
        <v/>
      </c>
    </row>
    <row r="1575" spans="1:32" x14ac:dyDescent="0.25">
      <c r="A1575" t="str">
        <f>+IF($C1575="","",IF(CDR!I1576="","",TEXT(CDR!I1576,"00000000000000")))</f>
        <v/>
      </c>
      <c r="B1575" t="str">
        <f t="shared" si="192"/>
        <v/>
      </c>
      <c r="C1575" t="str">
        <f>+IF(CDR!F1576="","",SUBSTITUTE(CDR!F1576,"CHAR (10)"," "))</f>
        <v/>
      </c>
      <c r="D1575" t="str">
        <f>+IF(CDR!F1576="","",SUBSTITUTE(CDR!F1576,"CHAR (10)"," "))</f>
        <v/>
      </c>
      <c r="E1575" t="str">
        <f t="shared" si="193"/>
        <v/>
      </c>
      <c r="F1575" t="str">
        <f>+IF($C1575="","",IF(CDR!G1576="BIO","Oui","Non"))</f>
        <v/>
      </c>
      <c r="G1575" t="str">
        <f>+IF($C1575="","",IF(CDR!D1576="DOMEDIA","MDD",IF(CDR!D1576="APTA","MDD",IF(CDR!D1576="TOP BUDGET","Premier Prix","MN"))))</f>
        <v/>
      </c>
      <c r="H1575" t="str">
        <f>+IF($C1575="","",CDR!D1576)</f>
        <v/>
      </c>
      <c r="K1575" t="str">
        <f>+IF($C1575="","",CDR!$E$2)</f>
        <v/>
      </c>
      <c r="L1575" t="str">
        <f>+IF($C1575="","",CDR!$G$2)</f>
        <v/>
      </c>
      <c r="M1575" t="str">
        <f>+IF($C1575="","",CDR!AN1576)</f>
        <v/>
      </c>
      <c r="N1575" t="str">
        <f>+IF($C1575="","",CDR!AO1576)</f>
        <v/>
      </c>
      <c r="P1575" t="str">
        <f t="shared" si="194"/>
        <v/>
      </c>
      <c r="Q1575" t="str">
        <f>+IF($C1575="","",CDR!A1576)</f>
        <v/>
      </c>
      <c r="S1575" t="str">
        <f t="shared" si="195"/>
        <v/>
      </c>
      <c r="T1575" t="str">
        <f t="shared" si="196"/>
        <v/>
      </c>
      <c r="U1575" t="str">
        <f t="shared" si="197"/>
        <v/>
      </c>
      <c r="V1575" t="str">
        <f>+IF(C1575="","",IF(CDR!L1576="VRAC","Composant sans Colisage","Homogène"))</f>
        <v/>
      </c>
      <c r="W1575" t="str">
        <f>+IF(C1575="","",IF(CDR!L1576="VRAC","EACH",IF(CDR!L1576="COLIS","COLIS (CARTON FARDEAU DISPLAY)","PALETTE - BOX")))</f>
        <v/>
      </c>
      <c r="X1575" t="str">
        <f>+IF($C1575="","",IF(CDR!L1576="PALETTE",CDR!M1576,""))</f>
        <v/>
      </c>
      <c r="Z1575" t="str">
        <f>+IF($C1575="","",IF(CDR!N1576="PALETTE","",CDR!M1576))</f>
        <v/>
      </c>
      <c r="AC1575" t="str">
        <f t="shared" si="198"/>
        <v/>
      </c>
      <c r="AD1575" t="str">
        <f>+IF($C1575="","",CDR!$J$2)</f>
        <v/>
      </c>
      <c r="AE1575" t="str">
        <f>+IF(C1575="","",CDR!J1573)</f>
        <v/>
      </c>
      <c r="AF1575" t="str">
        <f t="shared" si="199"/>
        <v/>
      </c>
    </row>
    <row r="1576" spans="1:32" x14ac:dyDescent="0.25">
      <c r="A1576" t="str">
        <f>+IF($C1576="","",IF(CDR!I1577="","",TEXT(CDR!I1577,"00000000000000")))</f>
        <v/>
      </c>
      <c r="B1576" t="str">
        <f t="shared" si="192"/>
        <v/>
      </c>
      <c r="C1576" t="str">
        <f>+IF(CDR!F1577="","",SUBSTITUTE(CDR!F1577,"CHAR (10)"," "))</f>
        <v/>
      </c>
      <c r="D1576" t="str">
        <f>+IF(CDR!F1577="","",SUBSTITUTE(CDR!F1577,"CHAR (10)"," "))</f>
        <v/>
      </c>
      <c r="E1576" t="str">
        <f t="shared" si="193"/>
        <v/>
      </c>
      <c r="F1576" t="str">
        <f>+IF($C1576="","",IF(CDR!G1577="BIO","Oui","Non"))</f>
        <v/>
      </c>
      <c r="G1576" t="str">
        <f>+IF($C1576="","",IF(CDR!D1577="DOMEDIA","MDD",IF(CDR!D1577="APTA","MDD",IF(CDR!D1577="TOP BUDGET","Premier Prix","MN"))))</f>
        <v/>
      </c>
      <c r="H1576" t="str">
        <f>+IF($C1576="","",CDR!D1577)</f>
        <v/>
      </c>
      <c r="K1576" t="str">
        <f>+IF($C1576="","",CDR!$E$2)</f>
        <v/>
      </c>
      <c r="L1576" t="str">
        <f>+IF($C1576="","",CDR!$G$2)</f>
        <v/>
      </c>
      <c r="M1576" t="str">
        <f>+IF($C1576="","",CDR!AN1577)</f>
        <v/>
      </c>
      <c r="N1576" t="str">
        <f>+IF($C1576="","",CDR!AO1577)</f>
        <v/>
      </c>
      <c r="P1576" t="str">
        <f t="shared" si="194"/>
        <v/>
      </c>
      <c r="Q1576" t="str">
        <f>+IF($C1576="","",CDR!A1577)</f>
        <v/>
      </c>
      <c r="S1576" t="str">
        <f t="shared" si="195"/>
        <v/>
      </c>
      <c r="T1576" t="str">
        <f t="shared" si="196"/>
        <v/>
      </c>
      <c r="U1576" t="str">
        <f t="shared" si="197"/>
        <v/>
      </c>
      <c r="V1576" t="str">
        <f>+IF(C1576="","",IF(CDR!L1577="VRAC","Composant sans Colisage","Homogène"))</f>
        <v/>
      </c>
      <c r="W1576" t="str">
        <f>+IF(C1576="","",IF(CDR!L1577="VRAC","EACH",IF(CDR!L1577="COLIS","COLIS (CARTON FARDEAU DISPLAY)","PALETTE - BOX")))</f>
        <v/>
      </c>
      <c r="X1576" t="str">
        <f>+IF($C1576="","",IF(CDR!L1577="PALETTE",CDR!M1577,""))</f>
        <v/>
      </c>
      <c r="Z1576" t="str">
        <f>+IF($C1576="","",IF(CDR!N1577="PALETTE","",CDR!M1577))</f>
        <v/>
      </c>
      <c r="AC1576" t="str">
        <f t="shared" si="198"/>
        <v/>
      </c>
      <c r="AD1576" t="str">
        <f>+IF($C1576="","",CDR!$J$2)</f>
        <v/>
      </c>
      <c r="AE1576" t="str">
        <f>+IF(C1576="","",CDR!J1574)</f>
        <v/>
      </c>
      <c r="AF1576" t="str">
        <f t="shared" si="199"/>
        <v/>
      </c>
    </row>
    <row r="1577" spans="1:32" x14ac:dyDescent="0.25">
      <c r="A1577" t="str">
        <f>+IF($C1577="","",IF(CDR!I1578="","",TEXT(CDR!I1578,"00000000000000")))</f>
        <v/>
      </c>
      <c r="B1577" t="str">
        <f t="shared" si="192"/>
        <v/>
      </c>
      <c r="C1577" t="str">
        <f>+IF(CDR!F1578="","",SUBSTITUTE(CDR!F1578,"CHAR (10)"," "))</f>
        <v/>
      </c>
      <c r="D1577" t="str">
        <f>+IF(CDR!F1578="","",SUBSTITUTE(CDR!F1578,"CHAR (10)"," "))</f>
        <v/>
      </c>
      <c r="E1577" t="str">
        <f t="shared" si="193"/>
        <v/>
      </c>
      <c r="F1577" t="str">
        <f>+IF($C1577="","",IF(CDR!G1578="BIO","Oui","Non"))</f>
        <v/>
      </c>
      <c r="G1577" t="str">
        <f>+IF($C1577="","",IF(CDR!D1578="DOMEDIA","MDD",IF(CDR!D1578="APTA","MDD",IF(CDR!D1578="TOP BUDGET","Premier Prix","MN"))))</f>
        <v/>
      </c>
      <c r="H1577" t="str">
        <f>+IF($C1577="","",CDR!D1578)</f>
        <v/>
      </c>
      <c r="K1577" t="str">
        <f>+IF($C1577="","",CDR!$E$2)</f>
        <v/>
      </c>
      <c r="L1577" t="str">
        <f>+IF($C1577="","",CDR!$G$2)</f>
        <v/>
      </c>
      <c r="M1577" t="str">
        <f>+IF($C1577="","",CDR!AN1578)</f>
        <v/>
      </c>
      <c r="N1577" t="str">
        <f>+IF($C1577="","",CDR!AO1578)</f>
        <v/>
      </c>
      <c r="P1577" t="str">
        <f t="shared" si="194"/>
        <v/>
      </c>
      <c r="Q1577" t="str">
        <f>+IF($C1577="","",CDR!A1578)</f>
        <v/>
      </c>
      <c r="S1577" t="str">
        <f t="shared" si="195"/>
        <v/>
      </c>
      <c r="T1577" t="str">
        <f t="shared" si="196"/>
        <v/>
      </c>
      <c r="U1577" t="str">
        <f t="shared" si="197"/>
        <v/>
      </c>
      <c r="V1577" t="str">
        <f>+IF(C1577="","",IF(CDR!L1578="VRAC","Composant sans Colisage","Homogène"))</f>
        <v/>
      </c>
      <c r="W1577" t="str">
        <f>+IF(C1577="","",IF(CDR!L1578="VRAC","EACH",IF(CDR!L1578="COLIS","COLIS (CARTON FARDEAU DISPLAY)","PALETTE - BOX")))</f>
        <v/>
      </c>
      <c r="X1577" t="str">
        <f>+IF($C1577="","",IF(CDR!L1578="PALETTE",CDR!M1578,""))</f>
        <v/>
      </c>
      <c r="Z1577" t="str">
        <f>+IF($C1577="","",IF(CDR!N1578="PALETTE","",CDR!M1578))</f>
        <v/>
      </c>
      <c r="AC1577" t="str">
        <f t="shared" si="198"/>
        <v/>
      </c>
      <c r="AD1577" t="str">
        <f>+IF($C1577="","",CDR!$J$2)</f>
        <v/>
      </c>
      <c r="AE1577" t="str">
        <f>+IF(C1577="","",CDR!J1575)</f>
        <v/>
      </c>
      <c r="AF1577" t="str">
        <f t="shared" si="199"/>
        <v/>
      </c>
    </row>
    <row r="1578" spans="1:32" x14ac:dyDescent="0.25">
      <c r="A1578" t="str">
        <f>+IF($C1578="","",IF(CDR!I1579="","",TEXT(CDR!I1579,"00000000000000")))</f>
        <v/>
      </c>
      <c r="B1578" t="str">
        <f t="shared" si="192"/>
        <v/>
      </c>
      <c r="C1578" t="str">
        <f>+IF(CDR!F1579="","",SUBSTITUTE(CDR!F1579,"CHAR (10)"," "))</f>
        <v/>
      </c>
      <c r="D1578" t="str">
        <f>+IF(CDR!F1579="","",SUBSTITUTE(CDR!F1579,"CHAR (10)"," "))</f>
        <v/>
      </c>
      <c r="E1578" t="str">
        <f t="shared" si="193"/>
        <v/>
      </c>
      <c r="F1578" t="str">
        <f>+IF($C1578="","",IF(CDR!G1579="BIO","Oui","Non"))</f>
        <v/>
      </c>
      <c r="G1578" t="str">
        <f>+IF($C1578="","",IF(CDR!D1579="DOMEDIA","MDD",IF(CDR!D1579="APTA","MDD",IF(CDR!D1579="TOP BUDGET","Premier Prix","MN"))))</f>
        <v/>
      </c>
      <c r="H1578" t="str">
        <f>+IF($C1578="","",CDR!D1579)</f>
        <v/>
      </c>
      <c r="K1578" t="str">
        <f>+IF($C1578="","",CDR!$E$2)</f>
        <v/>
      </c>
      <c r="L1578" t="str">
        <f>+IF($C1578="","",CDR!$G$2)</f>
        <v/>
      </c>
      <c r="M1578" t="str">
        <f>+IF($C1578="","",CDR!AN1579)</f>
        <v/>
      </c>
      <c r="N1578" t="str">
        <f>+IF($C1578="","",CDR!AO1579)</f>
        <v/>
      </c>
      <c r="P1578" t="str">
        <f t="shared" si="194"/>
        <v/>
      </c>
      <c r="Q1578" t="str">
        <f>+IF($C1578="","",CDR!A1579)</f>
        <v/>
      </c>
      <c r="S1578" t="str">
        <f t="shared" si="195"/>
        <v/>
      </c>
      <c r="T1578" t="str">
        <f t="shared" si="196"/>
        <v/>
      </c>
      <c r="U1578" t="str">
        <f t="shared" si="197"/>
        <v/>
      </c>
      <c r="V1578" t="str">
        <f>+IF(C1578="","",IF(CDR!L1579="VRAC","Composant sans Colisage","Homogène"))</f>
        <v/>
      </c>
      <c r="W1578" t="str">
        <f>+IF(C1578="","",IF(CDR!L1579="VRAC","EACH",IF(CDR!L1579="COLIS","COLIS (CARTON FARDEAU DISPLAY)","PALETTE - BOX")))</f>
        <v/>
      </c>
      <c r="X1578" t="str">
        <f>+IF($C1578="","",IF(CDR!L1579="PALETTE",CDR!M1579,""))</f>
        <v/>
      </c>
      <c r="Z1578" t="str">
        <f>+IF($C1578="","",IF(CDR!N1579="PALETTE","",CDR!M1579))</f>
        <v/>
      </c>
      <c r="AC1578" t="str">
        <f t="shared" si="198"/>
        <v/>
      </c>
      <c r="AD1578" t="str">
        <f>+IF($C1578="","",CDR!$J$2)</f>
        <v/>
      </c>
      <c r="AE1578" t="str">
        <f>+IF(C1578="","",CDR!J1576)</f>
        <v/>
      </c>
      <c r="AF1578" t="str">
        <f t="shared" si="199"/>
        <v/>
      </c>
    </row>
    <row r="1579" spans="1:32" x14ac:dyDescent="0.25">
      <c r="A1579" t="str">
        <f>+IF($C1579="","",IF(CDR!I1580="","",TEXT(CDR!I1580,"00000000000000")))</f>
        <v/>
      </c>
      <c r="B1579" t="str">
        <f t="shared" si="192"/>
        <v/>
      </c>
      <c r="C1579" t="str">
        <f>+IF(CDR!F1580="","",SUBSTITUTE(CDR!F1580,"CHAR (10)"," "))</f>
        <v/>
      </c>
      <c r="D1579" t="str">
        <f>+IF(CDR!F1580="","",SUBSTITUTE(CDR!F1580,"CHAR (10)"," "))</f>
        <v/>
      </c>
      <c r="E1579" t="str">
        <f t="shared" si="193"/>
        <v/>
      </c>
      <c r="F1579" t="str">
        <f>+IF($C1579="","",IF(CDR!G1580="BIO","Oui","Non"))</f>
        <v/>
      </c>
      <c r="G1579" t="str">
        <f>+IF($C1579="","",IF(CDR!D1580="DOMEDIA","MDD",IF(CDR!D1580="APTA","MDD",IF(CDR!D1580="TOP BUDGET","Premier Prix","MN"))))</f>
        <v/>
      </c>
      <c r="H1579" t="str">
        <f>+IF($C1579="","",CDR!D1580)</f>
        <v/>
      </c>
      <c r="K1579" t="str">
        <f>+IF($C1579="","",CDR!$E$2)</f>
        <v/>
      </c>
      <c r="L1579" t="str">
        <f>+IF($C1579="","",CDR!$G$2)</f>
        <v/>
      </c>
      <c r="M1579" t="str">
        <f>+IF($C1579="","",CDR!AN1580)</f>
        <v/>
      </c>
      <c r="N1579" t="str">
        <f>+IF($C1579="","",CDR!AO1580)</f>
        <v/>
      </c>
      <c r="P1579" t="str">
        <f t="shared" si="194"/>
        <v/>
      </c>
      <c r="Q1579" t="str">
        <f>+IF($C1579="","",CDR!A1580)</f>
        <v/>
      </c>
      <c r="S1579" t="str">
        <f t="shared" si="195"/>
        <v/>
      </c>
      <c r="T1579" t="str">
        <f t="shared" si="196"/>
        <v/>
      </c>
      <c r="U1579" t="str">
        <f t="shared" si="197"/>
        <v/>
      </c>
      <c r="V1579" t="str">
        <f>+IF(C1579="","",IF(CDR!L1580="VRAC","Composant sans Colisage","Homogène"))</f>
        <v/>
      </c>
      <c r="W1579" t="str">
        <f>+IF(C1579="","",IF(CDR!L1580="VRAC","EACH",IF(CDR!L1580="COLIS","COLIS (CARTON FARDEAU DISPLAY)","PALETTE - BOX")))</f>
        <v/>
      </c>
      <c r="X1579" t="str">
        <f>+IF($C1579="","",IF(CDR!L1580="PALETTE",CDR!M1580,""))</f>
        <v/>
      </c>
      <c r="Z1579" t="str">
        <f>+IF($C1579="","",IF(CDR!N1580="PALETTE","",CDR!M1580))</f>
        <v/>
      </c>
      <c r="AC1579" t="str">
        <f t="shared" si="198"/>
        <v/>
      </c>
      <c r="AD1579" t="str">
        <f>+IF($C1579="","",CDR!$J$2)</f>
        <v/>
      </c>
      <c r="AE1579" t="str">
        <f>+IF(C1579="","",CDR!J1577)</f>
        <v/>
      </c>
      <c r="AF1579" t="str">
        <f t="shared" si="199"/>
        <v/>
      </c>
    </row>
    <row r="1580" spans="1:32" x14ac:dyDescent="0.25">
      <c r="A1580" t="str">
        <f>+IF($C1580="","",IF(CDR!I1581="","",TEXT(CDR!I1581,"00000000000000")))</f>
        <v/>
      </c>
      <c r="B1580" t="str">
        <f t="shared" si="192"/>
        <v/>
      </c>
      <c r="C1580" t="str">
        <f>+IF(CDR!F1581="","",SUBSTITUTE(CDR!F1581,"CHAR (10)"," "))</f>
        <v/>
      </c>
      <c r="D1580" t="str">
        <f>+IF(CDR!F1581="","",SUBSTITUTE(CDR!F1581,"CHAR (10)"," "))</f>
        <v/>
      </c>
      <c r="E1580" t="str">
        <f t="shared" si="193"/>
        <v/>
      </c>
      <c r="F1580" t="str">
        <f>+IF($C1580="","",IF(CDR!G1581="BIO","Oui","Non"))</f>
        <v/>
      </c>
      <c r="G1580" t="str">
        <f>+IF($C1580="","",IF(CDR!D1581="DOMEDIA","MDD",IF(CDR!D1581="APTA","MDD",IF(CDR!D1581="TOP BUDGET","Premier Prix","MN"))))</f>
        <v/>
      </c>
      <c r="H1580" t="str">
        <f>+IF($C1580="","",CDR!D1581)</f>
        <v/>
      </c>
      <c r="K1580" t="str">
        <f>+IF($C1580="","",CDR!$E$2)</f>
        <v/>
      </c>
      <c r="L1580" t="str">
        <f>+IF($C1580="","",CDR!$G$2)</f>
        <v/>
      </c>
      <c r="M1580" t="str">
        <f>+IF($C1580="","",CDR!AN1581)</f>
        <v/>
      </c>
      <c r="N1580" t="str">
        <f>+IF($C1580="","",CDR!AO1581)</f>
        <v/>
      </c>
      <c r="P1580" t="str">
        <f t="shared" si="194"/>
        <v/>
      </c>
      <c r="Q1580" t="str">
        <f>+IF($C1580="","",CDR!A1581)</f>
        <v/>
      </c>
      <c r="S1580" t="str">
        <f t="shared" si="195"/>
        <v/>
      </c>
      <c r="T1580" t="str">
        <f t="shared" si="196"/>
        <v/>
      </c>
      <c r="U1580" t="str">
        <f t="shared" si="197"/>
        <v/>
      </c>
      <c r="V1580" t="str">
        <f>+IF(C1580="","",IF(CDR!L1581="VRAC","Composant sans Colisage","Homogène"))</f>
        <v/>
      </c>
      <c r="W1580" t="str">
        <f>+IF(C1580="","",IF(CDR!L1581="VRAC","EACH",IF(CDR!L1581="COLIS","COLIS (CARTON FARDEAU DISPLAY)","PALETTE - BOX")))</f>
        <v/>
      </c>
      <c r="X1580" t="str">
        <f>+IF($C1580="","",IF(CDR!L1581="PALETTE",CDR!M1581,""))</f>
        <v/>
      </c>
      <c r="Z1580" t="str">
        <f>+IF($C1580="","",IF(CDR!N1581="PALETTE","",CDR!M1581))</f>
        <v/>
      </c>
      <c r="AC1580" t="str">
        <f t="shared" si="198"/>
        <v/>
      </c>
      <c r="AD1580" t="str">
        <f>+IF($C1580="","",CDR!$J$2)</f>
        <v/>
      </c>
      <c r="AE1580" t="str">
        <f>+IF(C1580="","",CDR!J1578)</f>
        <v/>
      </c>
      <c r="AF1580" t="str">
        <f t="shared" si="199"/>
        <v/>
      </c>
    </row>
    <row r="1581" spans="1:32" x14ac:dyDescent="0.25">
      <c r="A1581" t="str">
        <f>+IF($C1581="","",IF(CDR!I1582="","",TEXT(CDR!I1582,"00000000000000")))</f>
        <v/>
      </c>
      <c r="B1581" t="str">
        <f t="shared" si="192"/>
        <v/>
      </c>
      <c r="C1581" t="str">
        <f>+IF(CDR!F1582="","",SUBSTITUTE(CDR!F1582,"CHAR (10)"," "))</f>
        <v/>
      </c>
      <c r="D1581" t="str">
        <f>+IF(CDR!F1582="","",SUBSTITUTE(CDR!F1582,"CHAR (10)"," "))</f>
        <v/>
      </c>
      <c r="E1581" t="str">
        <f t="shared" si="193"/>
        <v/>
      </c>
      <c r="F1581" t="str">
        <f>+IF($C1581="","",IF(CDR!G1582="BIO","Oui","Non"))</f>
        <v/>
      </c>
      <c r="G1581" t="str">
        <f>+IF($C1581="","",IF(CDR!D1582="DOMEDIA","MDD",IF(CDR!D1582="APTA","MDD",IF(CDR!D1582="TOP BUDGET","Premier Prix","MN"))))</f>
        <v/>
      </c>
      <c r="H1581" t="str">
        <f>+IF($C1581="","",CDR!D1582)</f>
        <v/>
      </c>
      <c r="K1581" t="str">
        <f>+IF($C1581="","",CDR!$E$2)</f>
        <v/>
      </c>
      <c r="L1581" t="str">
        <f>+IF($C1581="","",CDR!$G$2)</f>
        <v/>
      </c>
      <c r="M1581" t="str">
        <f>+IF($C1581="","",CDR!AN1582)</f>
        <v/>
      </c>
      <c r="N1581" t="str">
        <f>+IF($C1581="","",CDR!AO1582)</f>
        <v/>
      </c>
      <c r="P1581" t="str">
        <f t="shared" si="194"/>
        <v/>
      </c>
      <c r="Q1581" t="str">
        <f>+IF($C1581="","",CDR!A1582)</f>
        <v/>
      </c>
      <c r="S1581" t="str">
        <f t="shared" si="195"/>
        <v/>
      </c>
      <c r="T1581" t="str">
        <f t="shared" si="196"/>
        <v/>
      </c>
      <c r="U1581" t="str">
        <f t="shared" si="197"/>
        <v/>
      </c>
      <c r="V1581" t="str">
        <f>+IF(C1581="","",IF(CDR!L1582="VRAC","Composant sans Colisage","Homogène"))</f>
        <v/>
      </c>
      <c r="W1581" t="str">
        <f>+IF(C1581="","",IF(CDR!L1582="VRAC","EACH",IF(CDR!L1582="COLIS","COLIS (CARTON FARDEAU DISPLAY)","PALETTE - BOX")))</f>
        <v/>
      </c>
      <c r="X1581" t="str">
        <f>+IF($C1581="","",IF(CDR!L1582="PALETTE",CDR!M1582,""))</f>
        <v/>
      </c>
      <c r="Z1581" t="str">
        <f>+IF($C1581="","",IF(CDR!N1582="PALETTE","",CDR!M1582))</f>
        <v/>
      </c>
      <c r="AC1581" t="str">
        <f t="shared" si="198"/>
        <v/>
      </c>
      <c r="AD1581" t="str">
        <f>+IF($C1581="","",CDR!$J$2)</f>
        <v/>
      </c>
      <c r="AE1581" t="str">
        <f>+IF(C1581="","",CDR!J1579)</f>
        <v/>
      </c>
      <c r="AF1581" t="str">
        <f t="shared" si="199"/>
        <v/>
      </c>
    </row>
    <row r="1582" spans="1:32" x14ac:dyDescent="0.25">
      <c r="A1582" t="str">
        <f>+IF($C1582="","",IF(CDR!I1583="","",TEXT(CDR!I1583,"00000000000000")))</f>
        <v/>
      </c>
      <c r="B1582" t="str">
        <f t="shared" si="192"/>
        <v/>
      </c>
      <c r="C1582" t="str">
        <f>+IF(CDR!F1583="","",SUBSTITUTE(CDR!F1583,"CHAR (10)"," "))</f>
        <v/>
      </c>
      <c r="D1582" t="str">
        <f>+IF(CDR!F1583="","",SUBSTITUTE(CDR!F1583,"CHAR (10)"," "))</f>
        <v/>
      </c>
      <c r="E1582" t="str">
        <f t="shared" si="193"/>
        <v/>
      </c>
      <c r="F1582" t="str">
        <f>+IF($C1582="","",IF(CDR!G1583="BIO","Oui","Non"))</f>
        <v/>
      </c>
      <c r="G1582" t="str">
        <f>+IF($C1582="","",IF(CDR!D1583="DOMEDIA","MDD",IF(CDR!D1583="APTA","MDD",IF(CDR!D1583="TOP BUDGET","Premier Prix","MN"))))</f>
        <v/>
      </c>
      <c r="H1582" t="str">
        <f>+IF($C1582="","",CDR!D1583)</f>
        <v/>
      </c>
      <c r="K1582" t="str">
        <f>+IF($C1582="","",CDR!$E$2)</f>
        <v/>
      </c>
      <c r="L1582" t="str">
        <f>+IF($C1582="","",CDR!$G$2)</f>
        <v/>
      </c>
      <c r="M1582" t="str">
        <f>+IF($C1582="","",CDR!AN1583)</f>
        <v/>
      </c>
      <c r="N1582" t="str">
        <f>+IF($C1582="","",CDR!AO1583)</f>
        <v/>
      </c>
      <c r="P1582" t="str">
        <f t="shared" si="194"/>
        <v/>
      </c>
      <c r="Q1582" t="str">
        <f>+IF($C1582="","",CDR!A1583)</f>
        <v/>
      </c>
      <c r="S1582" t="str">
        <f t="shared" si="195"/>
        <v/>
      </c>
      <c r="T1582" t="str">
        <f t="shared" si="196"/>
        <v/>
      </c>
      <c r="U1582" t="str">
        <f t="shared" si="197"/>
        <v/>
      </c>
      <c r="V1582" t="str">
        <f>+IF(C1582="","",IF(CDR!L1583="VRAC","Composant sans Colisage","Homogène"))</f>
        <v/>
      </c>
      <c r="W1582" t="str">
        <f>+IF(C1582="","",IF(CDR!L1583="VRAC","EACH",IF(CDR!L1583="COLIS","COLIS (CARTON FARDEAU DISPLAY)","PALETTE - BOX")))</f>
        <v/>
      </c>
      <c r="X1582" t="str">
        <f>+IF($C1582="","",IF(CDR!L1583="PALETTE",CDR!M1583,""))</f>
        <v/>
      </c>
      <c r="Z1582" t="str">
        <f>+IF($C1582="","",IF(CDR!N1583="PALETTE","",CDR!M1583))</f>
        <v/>
      </c>
      <c r="AC1582" t="str">
        <f t="shared" si="198"/>
        <v/>
      </c>
      <c r="AD1582" t="str">
        <f>+IF($C1582="","",CDR!$J$2)</f>
        <v/>
      </c>
      <c r="AE1582" t="str">
        <f>+IF(C1582="","",CDR!J1580)</f>
        <v/>
      </c>
      <c r="AF1582" t="str">
        <f t="shared" si="199"/>
        <v/>
      </c>
    </row>
    <row r="1583" spans="1:32" x14ac:dyDescent="0.25">
      <c r="A1583" t="str">
        <f>+IF($C1583="","",IF(CDR!I1584="","",TEXT(CDR!I1584,"00000000000000")))</f>
        <v/>
      </c>
      <c r="B1583" t="str">
        <f t="shared" si="192"/>
        <v/>
      </c>
      <c r="C1583" t="str">
        <f>+IF(CDR!F1584="","",SUBSTITUTE(CDR!F1584,"CHAR (10)"," "))</f>
        <v/>
      </c>
      <c r="D1583" t="str">
        <f>+IF(CDR!F1584="","",SUBSTITUTE(CDR!F1584,"CHAR (10)"," "))</f>
        <v/>
      </c>
      <c r="E1583" t="str">
        <f t="shared" si="193"/>
        <v/>
      </c>
      <c r="F1583" t="str">
        <f>+IF($C1583="","",IF(CDR!G1584="BIO","Oui","Non"))</f>
        <v/>
      </c>
      <c r="G1583" t="str">
        <f>+IF($C1583="","",IF(CDR!D1584="DOMEDIA","MDD",IF(CDR!D1584="APTA","MDD",IF(CDR!D1584="TOP BUDGET","Premier Prix","MN"))))</f>
        <v/>
      </c>
      <c r="H1583" t="str">
        <f>+IF($C1583="","",CDR!D1584)</f>
        <v/>
      </c>
      <c r="K1583" t="str">
        <f>+IF($C1583="","",CDR!$E$2)</f>
        <v/>
      </c>
      <c r="L1583" t="str">
        <f>+IF($C1583="","",CDR!$G$2)</f>
        <v/>
      </c>
      <c r="M1583" t="str">
        <f>+IF($C1583="","",CDR!AN1584)</f>
        <v/>
      </c>
      <c r="N1583" t="str">
        <f>+IF($C1583="","",CDR!AO1584)</f>
        <v/>
      </c>
      <c r="P1583" t="str">
        <f t="shared" si="194"/>
        <v/>
      </c>
      <c r="Q1583" t="str">
        <f>+IF($C1583="","",CDR!A1584)</f>
        <v/>
      </c>
      <c r="S1583" t="str">
        <f t="shared" si="195"/>
        <v/>
      </c>
      <c r="T1583" t="str">
        <f t="shared" si="196"/>
        <v/>
      </c>
      <c r="U1583" t="str">
        <f t="shared" si="197"/>
        <v/>
      </c>
      <c r="V1583" t="str">
        <f>+IF(C1583="","",IF(CDR!L1584="VRAC","Composant sans Colisage","Homogène"))</f>
        <v/>
      </c>
      <c r="W1583" t="str">
        <f>+IF(C1583="","",IF(CDR!L1584="VRAC","EACH",IF(CDR!L1584="COLIS","COLIS (CARTON FARDEAU DISPLAY)","PALETTE - BOX")))</f>
        <v/>
      </c>
      <c r="X1583" t="str">
        <f>+IF($C1583="","",IF(CDR!L1584="PALETTE",CDR!M1584,""))</f>
        <v/>
      </c>
      <c r="Z1583" t="str">
        <f>+IF($C1583="","",IF(CDR!N1584="PALETTE","",CDR!M1584))</f>
        <v/>
      </c>
      <c r="AC1583" t="str">
        <f t="shared" si="198"/>
        <v/>
      </c>
      <c r="AD1583" t="str">
        <f>+IF($C1583="","",CDR!$J$2)</f>
        <v/>
      </c>
      <c r="AE1583" t="str">
        <f>+IF(C1583="","",CDR!J1581)</f>
        <v/>
      </c>
      <c r="AF1583" t="str">
        <f t="shared" si="199"/>
        <v/>
      </c>
    </row>
    <row r="1584" spans="1:32" x14ac:dyDescent="0.25">
      <c r="A1584" t="str">
        <f>+IF($C1584="","",IF(CDR!I1585="","",TEXT(CDR!I1585,"00000000000000")))</f>
        <v/>
      </c>
      <c r="B1584" t="str">
        <f t="shared" si="192"/>
        <v/>
      </c>
      <c r="C1584" t="str">
        <f>+IF(CDR!F1585="","",SUBSTITUTE(CDR!F1585,"CHAR (10)"," "))</f>
        <v/>
      </c>
      <c r="D1584" t="str">
        <f>+IF(CDR!F1585="","",SUBSTITUTE(CDR!F1585,"CHAR (10)"," "))</f>
        <v/>
      </c>
      <c r="E1584" t="str">
        <f t="shared" si="193"/>
        <v/>
      </c>
      <c r="F1584" t="str">
        <f>+IF($C1584="","",IF(CDR!G1585="BIO","Oui","Non"))</f>
        <v/>
      </c>
      <c r="G1584" t="str">
        <f>+IF($C1584="","",IF(CDR!D1585="DOMEDIA","MDD",IF(CDR!D1585="APTA","MDD",IF(CDR!D1585="TOP BUDGET","Premier Prix","MN"))))</f>
        <v/>
      </c>
      <c r="H1584" t="str">
        <f>+IF($C1584="","",CDR!D1585)</f>
        <v/>
      </c>
      <c r="K1584" t="str">
        <f>+IF($C1584="","",CDR!$E$2)</f>
        <v/>
      </c>
      <c r="L1584" t="str">
        <f>+IF($C1584="","",CDR!$G$2)</f>
        <v/>
      </c>
      <c r="M1584" t="str">
        <f>+IF($C1584="","",CDR!AN1585)</f>
        <v/>
      </c>
      <c r="N1584" t="str">
        <f>+IF($C1584="","",CDR!AO1585)</f>
        <v/>
      </c>
      <c r="P1584" t="str">
        <f t="shared" si="194"/>
        <v/>
      </c>
      <c r="Q1584" t="str">
        <f>+IF($C1584="","",CDR!A1585)</f>
        <v/>
      </c>
      <c r="S1584" t="str">
        <f t="shared" si="195"/>
        <v/>
      </c>
      <c r="T1584" t="str">
        <f t="shared" si="196"/>
        <v/>
      </c>
      <c r="U1584" t="str">
        <f t="shared" si="197"/>
        <v/>
      </c>
      <c r="V1584" t="str">
        <f>+IF(C1584="","",IF(CDR!L1585="VRAC","Composant sans Colisage","Homogène"))</f>
        <v/>
      </c>
      <c r="W1584" t="str">
        <f>+IF(C1584="","",IF(CDR!L1585="VRAC","EACH",IF(CDR!L1585="COLIS","COLIS (CARTON FARDEAU DISPLAY)","PALETTE - BOX")))</f>
        <v/>
      </c>
      <c r="X1584" t="str">
        <f>+IF($C1584="","",IF(CDR!L1585="PALETTE",CDR!M1585,""))</f>
        <v/>
      </c>
      <c r="Z1584" t="str">
        <f>+IF($C1584="","",IF(CDR!N1585="PALETTE","",CDR!M1585))</f>
        <v/>
      </c>
      <c r="AC1584" t="str">
        <f t="shared" si="198"/>
        <v/>
      </c>
      <c r="AD1584" t="str">
        <f>+IF($C1584="","",CDR!$J$2)</f>
        <v/>
      </c>
      <c r="AE1584" t="str">
        <f>+IF(C1584="","",CDR!J1582)</f>
        <v/>
      </c>
      <c r="AF1584" t="str">
        <f t="shared" si="199"/>
        <v/>
      </c>
    </row>
    <row r="1585" spans="1:32" x14ac:dyDescent="0.25">
      <c r="A1585" t="str">
        <f>+IF($C1585="","",IF(CDR!I1586="","",TEXT(CDR!I1586,"00000000000000")))</f>
        <v/>
      </c>
      <c r="B1585" t="str">
        <f t="shared" si="192"/>
        <v/>
      </c>
      <c r="C1585" t="str">
        <f>+IF(CDR!F1586="","",SUBSTITUTE(CDR!F1586,"CHAR (10)"," "))</f>
        <v/>
      </c>
      <c r="D1585" t="str">
        <f>+IF(CDR!F1586="","",SUBSTITUTE(CDR!F1586,"CHAR (10)"," "))</f>
        <v/>
      </c>
      <c r="E1585" t="str">
        <f t="shared" si="193"/>
        <v/>
      </c>
      <c r="F1585" t="str">
        <f>+IF($C1585="","",IF(CDR!G1586="BIO","Oui","Non"))</f>
        <v/>
      </c>
      <c r="G1585" t="str">
        <f>+IF($C1585="","",IF(CDR!D1586="DOMEDIA","MDD",IF(CDR!D1586="APTA","MDD",IF(CDR!D1586="TOP BUDGET","Premier Prix","MN"))))</f>
        <v/>
      </c>
      <c r="H1585" t="str">
        <f>+IF($C1585="","",CDR!D1586)</f>
        <v/>
      </c>
      <c r="K1585" t="str">
        <f>+IF($C1585="","",CDR!$E$2)</f>
        <v/>
      </c>
      <c r="L1585" t="str">
        <f>+IF($C1585="","",CDR!$G$2)</f>
        <v/>
      </c>
      <c r="M1585" t="str">
        <f>+IF($C1585="","",CDR!AN1586)</f>
        <v/>
      </c>
      <c r="N1585" t="str">
        <f>+IF($C1585="","",CDR!AO1586)</f>
        <v/>
      </c>
      <c r="P1585" t="str">
        <f t="shared" si="194"/>
        <v/>
      </c>
      <c r="Q1585" t="str">
        <f>+IF($C1585="","",CDR!A1586)</f>
        <v/>
      </c>
      <c r="S1585" t="str">
        <f t="shared" si="195"/>
        <v/>
      </c>
      <c r="T1585" t="str">
        <f t="shared" si="196"/>
        <v/>
      </c>
      <c r="U1585" t="str">
        <f t="shared" si="197"/>
        <v/>
      </c>
      <c r="V1585" t="str">
        <f>+IF(C1585="","",IF(CDR!L1586="VRAC","Composant sans Colisage","Homogène"))</f>
        <v/>
      </c>
      <c r="W1585" t="str">
        <f>+IF(C1585="","",IF(CDR!L1586="VRAC","EACH",IF(CDR!L1586="COLIS","COLIS (CARTON FARDEAU DISPLAY)","PALETTE - BOX")))</f>
        <v/>
      </c>
      <c r="X1585" t="str">
        <f>+IF($C1585="","",IF(CDR!L1586="PALETTE",CDR!M1586,""))</f>
        <v/>
      </c>
      <c r="Z1585" t="str">
        <f>+IF($C1585="","",IF(CDR!N1586="PALETTE","",CDR!M1586))</f>
        <v/>
      </c>
      <c r="AC1585" t="str">
        <f t="shared" si="198"/>
        <v/>
      </c>
      <c r="AD1585" t="str">
        <f>+IF($C1585="","",CDR!$J$2)</f>
        <v/>
      </c>
      <c r="AE1585" t="str">
        <f>+IF(C1585="","",CDR!J1583)</f>
        <v/>
      </c>
      <c r="AF1585" t="str">
        <f t="shared" si="199"/>
        <v/>
      </c>
    </row>
    <row r="1586" spans="1:32" x14ac:dyDescent="0.25">
      <c r="A1586" t="str">
        <f>+IF($C1586="","",IF(CDR!I1587="","",TEXT(CDR!I1587,"00000000000000")))</f>
        <v/>
      </c>
      <c r="B1586" t="str">
        <f t="shared" si="192"/>
        <v/>
      </c>
      <c r="C1586" t="str">
        <f>+IF(CDR!F1587="","",SUBSTITUTE(CDR!F1587,"CHAR (10)"," "))</f>
        <v/>
      </c>
      <c r="D1586" t="str">
        <f>+IF(CDR!F1587="","",SUBSTITUTE(CDR!F1587,"CHAR (10)"," "))</f>
        <v/>
      </c>
      <c r="E1586" t="str">
        <f t="shared" si="193"/>
        <v/>
      </c>
      <c r="F1586" t="str">
        <f>+IF($C1586="","",IF(CDR!G1587="BIO","Oui","Non"))</f>
        <v/>
      </c>
      <c r="G1586" t="str">
        <f>+IF($C1586="","",IF(CDR!D1587="DOMEDIA","MDD",IF(CDR!D1587="APTA","MDD",IF(CDR!D1587="TOP BUDGET","Premier Prix","MN"))))</f>
        <v/>
      </c>
      <c r="H1586" t="str">
        <f>+IF($C1586="","",CDR!D1587)</f>
        <v/>
      </c>
      <c r="K1586" t="str">
        <f>+IF($C1586="","",CDR!$E$2)</f>
        <v/>
      </c>
      <c r="L1586" t="str">
        <f>+IF($C1586="","",CDR!$G$2)</f>
        <v/>
      </c>
      <c r="M1586" t="str">
        <f>+IF($C1586="","",CDR!AN1587)</f>
        <v/>
      </c>
      <c r="N1586" t="str">
        <f>+IF($C1586="","",CDR!AO1587)</f>
        <v/>
      </c>
      <c r="P1586" t="str">
        <f t="shared" si="194"/>
        <v/>
      </c>
      <c r="Q1586" t="str">
        <f>+IF($C1586="","",CDR!A1587)</f>
        <v/>
      </c>
      <c r="S1586" t="str">
        <f t="shared" si="195"/>
        <v/>
      </c>
      <c r="T1586" t="str">
        <f t="shared" si="196"/>
        <v/>
      </c>
      <c r="U1586" t="str">
        <f t="shared" si="197"/>
        <v/>
      </c>
      <c r="V1586" t="str">
        <f>+IF(C1586="","",IF(CDR!L1587="VRAC","Composant sans Colisage","Homogène"))</f>
        <v/>
      </c>
      <c r="W1586" t="str">
        <f>+IF(C1586="","",IF(CDR!L1587="VRAC","EACH",IF(CDR!L1587="COLIS","COLIS (CARTON FARDEAU DISPLAY)","PALETTE - BOX")))</f>
        <v/>
      </c>
      <c r="X1586" t="str">
        <f>+IF($C1586="","",IF(CDR!L1587="PALETTE",CDR!M1587,""))</f>
        <v/>
      </c>
      <c r="Z1586" t="str">
        <f>+IF($C1586="","",IF(CDR!N1587="PALETTE","",CDR!M1587))</f>
        <v/>
      </c>
      <c r="AC1586" t="str">
        <f t="shared" si="198"/>
        <v/>
      </c>
      <c r="AD1586" t="str">
        <f>+IF($C1586="","",CDR!$J$2)</f>
        <v/>
      </c>
      <c r="AE1586" t="str">
        <f>+IF(C1586="","",CDR!J1584)</f>
        <v/>
      </c>
      <c r="AF1586" t="str">
        <f t="shared" si="199"/>
        <v/>
      </c>
    </row>
    <row r="1587" spans="1:32" x14ac:dyDescent="0.25">
      <c r="A1587" t="str">
        <f>+IF($C1587="","",IF(CDR!I1588="","",TEXT(CDR!I1588,"00000000000000")))</f>
        <v/>
      </c>
      <c r="B1587" t="str">
        <f t="shared" si="192"/>
        <v/>
      </c>
      <c r="C1587" t="str">
        <f>+IF(CDR!F1588="","",SUBSTITUTE(CDR!F1588,"CHAR (10)"," "))</f>
        <v/>
      </c>
      <c r="D1587" t="str">
        <f>+IF(CDR!F1588="","",SUBSTITUTE(CDR!F1588,"CHAR (10)"," "))</f>
        <v/>
      </c>
      <c r="E1587" t="str">
        <f t="shared" si="193"/>
        <v/>
      </c>
      <c r="F1587" t="str">
        <f>+IF($C1587="","",IF(CDR!G1588="BIO","Oui","Non"))</f>
        <v/>
      </c>
      <c r="G1587" t="str">
        <f>+IF($C1587="","",IF(CDR!D1588="DOMEDIA","MDD",IF(CDR!D1588="APTA","MDD",IF(CDR!D1588="TOP BUDGET","Premier Prix","MN"))))</f>
        <v/>
      </c>
      <c r="H1587" t="str">
        <f>+IF($C1587="","",CDR!D1588)</f>
        <v/>
      </c>
      <c r="K1587" t="str">
        <f>+IF($C1587="","",CDR!$E$2)</f>
        <v/>
      </c>
      <c r="L1587" t="str">
        <f>+IF($C1587="","",CDR!$G$2)</f>
        <v/>
      </c>
      <c r="M1587" t="str">
        <f>+IF($C1587="","",CDR!AN1588)</f>
        <v/>
      </c>
      <c r="N1587" t="str">
        <f>+IF($C1587="","",CDR!AO1588)</f>
        <v/>
      </c>
      <c r="P1587" t="str">
        <f t="shared" si="194"/>
        <v/>
      </c>
      <c r="Q1587" t="str">
        <f>+IF($C1587="","",CDR!A1588)</f>
        <v/>
      </c>
      <c r="S1587" t="str">
        <f t="shared" si="195"/>
        <v/>
      </c>
      <c r="T1587" t="str">
        <f t="shared" si="196"/>
        <v/>
      </c>
      <c r="U1587" t="str">
        <f t="shared" si="197"/>
        <v/>
      </c>
      <c r="V1587" t="str">
        <f>+IF(C1587="","",IF(CDR!L1588="VRAC","Composant sans Colisage","Homogène"))</f>
        <v/>
      </c>
      <c r="W1587" t="str">
        <f>+IF(C1587="","",IF(CDR!L1588="VRAC","EACH",IF(CDR!L1588="COLIS","COLIS (CARTON FARDEAU DISPLAY)","PALETTE - BOX")))</f>
        <v/>
      </c>
      <c r="X1587" t="str">
        <f>+IF($C1587="","",IF(CDR!L1588="PALETTE",CDR!M1588,""))</f>
        <v/>
      </c>
      <c r="Z1587" t="str">
        <f>+IF($C1587="","",IF(CDR!N1588="PALETTE","",CDR!M1588))</f>
        <v/>
      </c>
      <c r="AC1587" t="str">
        <f t="shared" si="198"/>
        <v/>
      </c>
      <c r="AD1587" t="str">
        <f>+IF($C1587="","",CDR!$J$2)</f>
        <v/>
      </c>
      <c r="AE1587" t="str">
        <f>+IF(C1587="","",CDR!J1585)</f>
        <v/>
      </c>
      <c r="AF1587" t="str">
        <f t="shared" si="199"/>
        <v/>
      </c>
    </row>
    <row r="1588" spans="1:32" x14ac:dyDescent="0.25">
      <c r="A1588" t="str">
        <f>+IF($C1588="","",IF(CDR!I1589="","",TEXT(CDR!I1589,"00000000000000")))</f>
        <v/>
      </c>
      <c r="B1588" t="str">
        <f t="shared" si="192"/>
        <v/>
      </c>
      <c r="C1588" t="str">
        <f>+IF(CDR!F1589="","",SUBSTITUTE(CDR!F1589,"CHAR (10)"," "))</f>
        <v/>
      </c>
      <c r="D1588" t="str">
        <f>+IF(CDR!F1589="","",SUBSTITUTE(CDR!F1589,"CHAR (10)"," "))</f>
        <v/>
      </c>
      <c r="E1588" t="str">
        <f t="shared" si="193"/>
        <v/>
      </c>
      <c r="F1588" t="str">
        <f>+IF($C1588="","",IF(CDR!G1589="BIO","Oui","Non"))</f>
        <v/>
      </c>
      <c r="G1588" t="str">
        <f>+IF($C1588="","",IF(CDR!D1589="DOMEDIA","MDD",IF(CDR!D1589="APTA","MDD",IF(CDR!D1589="TOP BUDGET","Premier Prix","MN"))))</f>
        <v/>
      </c>
      <c r="H1588" t="str">
        <f>+IF($C1588="","",CDR!D1589)</f>
        <v/>
      </c>
      <c r="K1588" t="str">
        <f>+IF($C1588="","",CDR!$E$2)</f>
        <v/>
      </c>
      <c r="L1588" t="str">
        <f>+IF($C1588="","",CDR!$G$2)</f>
        <v/>
      </c>
      <c r="M1588" t="str">
        <f>+IF($C1588="","",CDR!AN1589)</f>
        <v/>
      </c>
      <c r="N1588" t="str">
        <f>+IF($C1588="","",CDR!AO1589)</f>
        <v/>
      </c>
      <c r="P1588" t="str">
        <f t="shared" si="194"/>
        <v/>
      </c>
      <c r="Q1588" t="str">
        <f>+IF($C1588="","",CDR!A1589)</f>
        <v/>
      </c>
      <c r="S1588" t="str">
        <f t="shared" si="195"/>
        <v/>
      </c>
      <c r="T1588" t="str">
        <f t="shared" si="196"/>
        <v/>
      </c>
      <c r="U1588" t="str">
        <f t="shared" si="197"/>
        <v/>
      </c>
      <c r="V1588" t="str">
        <f>+IF(C1588="","",IF(CDR!L1589="VRAC","Composant sans Colisage","Homogène"))</f>
        <v/>
      </c>
      <c r="W1588" t="str">
        <f>+IF(C1588="","",IF(CDR!L1589="VRAC","EACH",IF(CDR!L1589="COLIS","COLIS (CARTON FARDEAU DISPLAY)","PALETTE - BOX")))</f>
        <v/>
      </c>
      <c r="X1588" t="str">
        <f>+IF($C1588="","",IF(CDR!L1589="PALETTE",CDR!M1589,""))</f>
        <v/>
      </c>
      <c r="Z1588" t="str">
        <f>+IF($C1588="","",IF(CDR!N1589="PALETTE","",CDR!M1589))</f>
        <v/>
      </c>
      <c r="AC1588" t="str">
        <f t="shared" si="198"/>
        <v/>
      </c>
      <c r="AD1588" t="str">
        <f>+IF($C1588="","",CDR!$J$2)</f>
        <v/>
      </c>
      <c r="AE1588" t="str">
        <f>+IF(C1588="","",CDR!J1586)</f>
        <v/>
      </c>
      <c r="AF1588" t="str">
        <f t="shared" si="199"/>
        <v/>
      </c>
    </row>
    <row r="1589" spans="1:32" x14ac:dyDescent="0.25">
      <c r="A1589" t="str">
        <f>+IF($C1589="","",IF(CDR!I1590="","",TEXT(CDR!I1590,"00000000000000")))</f>
        <v/>
      </c>
      <c r="B1589" t="str">
        <f t="shared" si="192"/>
        <v/>
      </c>
      <c r="C1589" t="str">
        <f>+IF(CDR!F1590="","",SUBSTITUTE(CDR!F1590,"CHAR (10)"," "))</f>
        <v/>
      </c>
      <c r="D1589" t="str">
        <f>+IF(CDR!F1590="","",SUBSTITUTE(CDR!F1590,"CHAR (10)"," "))</f>
        <v/>
      </c>
      <c r="E1589" t="str">
        <f t="shared" si="193"/>
        <v/>
      </c>
      <c r="F1589" t="str">
        <f>+IF($C1589="","",IF(CDR!G1590="BIO","Oui","Non"))</f>
        <v/>
      </c>
      <c r="G1589" t="str">
        <f>+IF($C1589="","",IF(CDR!D1590="DOMEDIA","MDD",IF(CDR!D1590="APTA","MDD",IF(CDR!D1590="TOP BUDGET","Premier Prix","MN"))))</f>
        <v/>
      </c>
      <c r="H1589" t="str">
        <f>+IF($C1589="","",CDR!D1590)</f>
        <v/>
      </c>
      <c r="K1589" t="str">
        <f>+IF($C1589="","",CDR!$E$2)</f>
        <v/>
      </c>
      <c r="L1589" t="str">
        <f>+IF($C1589="","",CDR!$G$2)</f>
        <v/>
      </c>
      <c r="M1589" t="str">
        <f>+IF($C1589="","",CDR!AN1590)</f>
        <v/>
      </c>
      <c r="N1589" t="str">
        <f>+IF($C1589="","",CDR!AO1590)</f>
        <v/>
      </c>
      <c r="P1589" t="str">
        <f t="shared" si="194"/>
        <v/>
      </c>
      <c r="Q1589" t="str">
        <f>+IF($C1589="","",CDR!A1590)</f>
        <v/>
      </c>
      <c r="S1589" t="str">
        <f t="shared" si="195"/>
        <v/>
      </c>
      <c r="T1589" t="str">
        <f t="shared" si="196"/>
        <v/>
      </c>
      <c r="U1589" t="str">
        <f t="shared" si="197"/>
        <v/>
      </c>
      <c r="V1589" t="str">
        <f>+IF(C1589="","",IF(CDR!L1590="VRAC","Composant sans Colisage","Homogène"))</f>
        <v/>
      </c>
      <c r="W1589" t="str">
        <f>+IF(C1589="","",IF(CDR!L1590="VRAC","EACH",IF(CDR!L1590="COLIS","COLIS (CARTON FARDEAU DISPLAY)","PALETTE - BOX")))</f>
        <v/>
      </c>
      <c r="X1589" t="str">
        <f>+IF($C1589="","",IF(CDR!L1590="PALETTE",CDR!M1590,""))</f>
        <v/>
      </c>
      <c r="Z1589" t="str">
        <f>+IF($C1589="","",IF(CDR!N1590="PALETTE","",CDR!M1590))</f>
        <v/>
      </c>
      <c r="AC1589" t="str">
        <f t="shared" si="198"/>
        <v/>
      </c>
      <c r="AD1589" t="str">
        <f>+IF($C1589="","",CDR!$J$2)</f>
        <v/>
      </c>
      <c r="AE1589" t="str">
        <f>+IF(C1589="","",CDR!J1587)</f>
        <v/>
      </c>
      <c r="AF1589" t="str">
        <f t="shared" si="199"/>
        <v/>
      </c>
    </row>
    <row r="1590" spans="1:32" x14ac:dyDescent="0.25">
      <c r="A1590" t="str">
        <f>+IF($C1590="","",IF(CDR!I1591="","",TEXT(CDR!I1591,"00000000000000")))</f>
        <v/>
      </c>
      <c r="B1590" t="str">
        <f t="shared" si="192"/>
        <v/>
      </c>
      <c r="C1590" t="str">
        <f>+IF(CDR!F1591="","",SUBSTITUTE(CDR!F1591,"CHAR (10)"," "))</f>
        <v/>
      </c>
      <c r="D1590" t="str">
        <f>+IF(CDR!F1591="","",SUBSTITUTE(CDR!F1591,"CHAR (10)"," "))</f>
        <v/>
      </c>
      <c r="E1590" t="str">
        <f t="shared" si="193"/>
        <v/>
      </c>
      <c r="F1590" t="str">
        <f>+IF($C1590="","",IF(CDR!G1591="BIO","Oui","Non"))</f>
        <v/>
      </c>
      <c r="G1590" t="str">
        <f>+IF($C1590="","",IF(CDR!D1591="DOMEDIA","MDD",IF(CDR!D1591="APTA","MDD",IF(CDR!D1591="TOP BUDGET","Premier Prix","MN"))))</f>
        <v/>
      </c>
      <c r="H1590" t="str">
        <f>+IF($C1590="","",CDR!D1591)</f>
        <v/>
      </c>
      <c r="K1590" t="str">
        <f>+IF($C1590="","",CDR!$E$2)</f>
        <v/>
      </c>
      <c r="L1590" t="str">
        <f>+IF($C1590="","",CDR!$G$2)</f>
        <v/>
      </c>
      <c r="M1590" t="str">
        <f>+IF($C1590="","",CDR!AN1591)</f>
        <v/>
      </c>
      <c r="N1590" t="str">
        <f>+IF($C1590="","",CDR!AO1591)</f>
        <v/>
      </c>
      <c r="P1590" t="str">
        <f t="shared" si="194"/>
        <v/>
      </c>
      <c r="Q1590" t="str">
        <f>+IF($C1590="","",CDR!A1591)</f>
        <v/>
      </c>
      <c r="S1590" t="str">
        <f t="shared" si="195"/>
        <v/>
      </c>
      <c r="T1590" t="str">
        <f t="shared" si="196"/>
        <v/>
      </c>
      <c r="U1590" t="str">
        <f t="shared" si="197"/>
        <v/>
      </c>
      <c r="V1590" t="str">
        <f>+IF(C1590="","",IF(CDR!L1591="VRAC","Composant sans Colisage","Homogène"))</f>
        <v/>
      </c>
      <c r="W1590" t="str">
        <f>+IF(C1590="","",IF(CDR!L1591="VRAC","EACH",IF(CDR!L1591="COLIS","COLIS (CARTON FARDEAU DISPLAY)","PALETTE - BOX")))</f>
        <v/>
      </c>
      <c r="X1590" t="str">
        <f>+IF($C1590="","",IF(CDR!L1591="PALETTE",CDR!M1591,""))</f>
        <v/>
      </c>
      <c r="Z1590" t="str">
        <f>+IF($C1590="","",IF(CDR!N1591="PALETTE","",CDR!M1591))</f>
        <v/>
      </c>
      <c r="AC1590" t="str">
        <f t="shared" si="198"/>
        <v/>
      </c>
      <c r="AD1590" t="str">
        <f>+IF($C1590="","",CDR!$J$2)</f>
        <v/>
      </c>
      <c r="AE1590" t="str">
        <f>+IF(C1590="","",CDR!J1588)</f>
        <v/>
      </c>
      <c r="AF1590" t="str">
        <f t="shared" si="199"/>
        <v/>
      </c>
    </row>
    <row r="1591" spans="1:32" x14ac:dyDescent="0.25">
      <c r="A1591" t="str">
        <f>+IF($C1591="","",IF(CDR!I1592="","",TEXT(CDR!I1592,"00000000000000")))</f>
        <v/>
      </c>
      <c r="B1591" t="str">
        <f t="shared" si="192"/>
        <v/>
      </c>
      <c r="C1591" t="str">
        <f>+IF(CDR!F1592="","",SUBSTITUTE(CDR!F1592,"CHAR (10)"," "))</f>
        <v/>
      </c>
      <c r="D1591" t="str">
        <f>+IF(CDR!F1592="","",SUBSTITUTE(CDR!F1592,"CHAR (10)"," "))</f>
        <v/>
      </c>
      <c r="E1591" t="str">
        <f t="shared" si="193"/>
        <v/>
      </c>
      <c r="F1591" t="str">
        <f>+IF($C1591="","",IF(CDR!G1592="BIO","Oui","Non"))</f>
        <v/>
      </c>
      <c r="G1591" t="str">
        <f>+IF($C1591="","",IF(CDR!D1592="DOMEDIA","MDD",IF(CDR!D1592="APTA","MDD",IF(CDR!D1592="TOP BUDGET","Premier Prix","MN"))))</f>
        <v/>
      </c>
      <c r="H1591" t="str">
        <f>+IF($C1591="","",CDR!D1592)</f>
        <v/>
      </c>
      <c r="K1591" t="str">
        <f>+IF($C1591="","",CDR!$E$2)</f>
        <v/>
      </c>
      <c r="L1591" t="str">
        <f>+IF($C1591="","",CDR!$G$2)</f>
        <v/>
      </c>
      <c r="M1591" t="str">
        <f>+IF($C1591="","",CDR!AN1592)</f>
        <v/>
      </c>
      <c r="N1591" t="str">
        <f>+IF($C1591="","",CDR!AO1592)</f>
        <v/>
      </c>
      <c r="P1591" t="str">
        <f t="shared" si="194"/>
        <v/>
      </c>
      <c r="Q1591" t="str">
        <f>+IF($C1591="","",CDR!A1592)</f>
        <v/>
      </c>
      <c r="S1591" t="str">
        <f t="shared" si="195"/>
        <v/>
      </c>
      <c r="T1591" t="str">
        <f t="shared" si="196"/>
        <v/>
      </c>
      <c r="U1591" t="str">
        <f t="shared" si="197"/>
        <v/>
      </c>
      <c r="V1591" t="str">
        <f>+IF(C1591="","",IF(CDR!L1592="VRAC","Composant sans Colisage","Homogène"))</f>
        <v/>
      </c>
      <c r="W1591" t="str">
        <f>+IF(C1591="","",IF(CDR!L1592="VRAC","EACH",IF(CDR!L1592="COLIS","COLIS (CARTON FARDEAU DISPLAY)","PALETTE - BOX")))</f>
        <v/>
      </c>
      <c r="X1591" t="str">
        <f>+IF($C1591="","",IF(CDR!L1592="PALETTE",CDR!M1592,""))</f>
        <v/>
      </c>
      <c r="Z1591" t="str">
        <f>+IF($C1591="","",IF(CDR!N1592="PALETTE","",CDR!M1592))</f>
        <v/>
      </c>
      <c r="AC1591" t="str">
        <f t="shared" si="198"/>
        <v/>
      </c>
      <c r="AD1591" t="str">
        <f>+IF($C1591="","",CDR!$J$2)</f>
        <v/>
      </c>
      <c r="AE1591" t="str">
        <f>+IF(C1591="","",CDR!J1589)</f>
        <v/>
      </c>
      <c r="AF1591" t="str">
        <f t="shared" si="199"/>
        <v/>
      </c>
    </row>
    <row r="1592" spans="1:32" x14ac:dyDescent="0.25">
      <c r="A1592" t="str">
        <f>+IF($C1592="","",IF(CDR!I1593="","",TEXT(CDR!I1593,"00000000000000")))</f>
        <v/>
      </c>
      <c r="B1592" t="str">
        <f t="shared" si="192"/>
        <v/>
      </c>
      <c r="C1592" t="str">
        <f>+IF(CDR!F1593="","",SUBSTITUTE(CDR!F1593,"CHAR (10)"," "))</f>
        <v/>
      </c>
      <c r="D1592" t="str">
        <f>+IF(CDR!F1593="","",SUBSTITUTE(CDR!F1593,"CHAR (10)"," "))</f>
        <v/>
      </c>
      <c r="E1592" t="str">
        <f t="shared" si="193"/>
        <v/>
      </c>
      <c r="F1592" t="str">
        <f>+IF($C1592="","",IF(CDR!G1593="BIO","Oui","Non"))</f>
        <v/>
      </c>
      <c r="G1592" t="str">
        <f>+IF($C1592="","",IF(CDR!D1593="DOMEDIA","MDD",IF(CDR!D1593="APTA","MDD",IF(CDR!D1593="TOP BUDGET","Premier Prix","MN"))))</f>
        <v/>
      </c>
      <c r="H1592" t="str">
        <f>+IF($C1592="","",CDR!D1593)</f>
        <v/>
      </c>
      <c r="K1592" t="str">
        <f>+IF($C1592="","",CDR!$E$2)</f>
        <v/>
      </c>
      <c r="L1592" t="str">
        <f>+IF($C1592="","",CDR!$G$2)</f>
        <v/>
      </c>
      <c r="M1592" t="str">
        <f>+IF($C1592="","",CDR!AN1593)</f>
        <v/>
      </c>
      <c r="N1592" t="str">
        <f>+IF($C1592="","",CDR!AO1593)</f>
        <v/>
      </c>
      <c r="P1592" t="str">
        <f t="shared" si="194"/>
        <v/>
      </c>
      <c r="Q1592" t="str">
        <f>+IF($C1592="","",CDR!A1593)</f>
        <v/>
      </c>
      <c r="S1592" t="str">
        <f t="shared" si="195"/>
        <v/>
      </c>
      <c r="T1592" t="str">
        <f t="shared" si="196"/>
        <v/>
      </c>
      <c r="U1592" t="str">
        <f t="shared" si="197"/>
        <v/>
      </c>
      <c r="V1592" t="str">
        <f>+IF(C1592="","",IF(CDR!L1593="VRAC","Composant sans Colisage","Homogène"))</f>
        <v/>
      </c>
      <c r="W1592" t="str">
        <f>+IF(C1592="","",IF(CDR!L1593="VRAC","EACH",IF(CDR!L1593="COLIS","COLIS (CARTON FARDEAU DISPLAY)","PALETTE - BOX")))</f>
        <v/>
      </c>
      <c r="X1592" t="str">
        <f>+IF($C1592="","",IF(CDR!L1593="PALETTE",CDR!M1593,""))</f>
        <v/>
      </c>
      <c r="Z1592" t="str">
        <f>+IF($C1592="","",IF(CDR!N1593="PALETTE","",CDR!M1593))</f>
        <v/>
      </c>
      <c r="AC1592" t="str">
        <f t="shared" si="198"/>
        <v/>
      </c>
      <c r="AD1592" t="str">
        <f>+IF($C1592="","",CDR!$J$2)</f>
        <v/>
      </c>
      <c r="AE1592" t="str">
        <f>+IF(C1592="","",CDR!J1590)</f>
        <v/>
      </c>
      <c r="AF1592" t="str">
        <f t="shared" si="199"/>
        <v/>
      </c>
    </row>
    <row r="1593" spans="1:32" x14ac:dyDescent="0.25">
      <c r="A1593" t="str">
        <f>+IF($C1593="","",IF(CDR!I1594="","",TEXT(CDR!I1594,"00000000000000")))</f>
        <v/>
      </c>
      <c r="B1593" t="str">
        <f t="shared" si="192"/>
        <v/>
      </c>
      <c r="C1593" t="str">
        <f>+IF(CDR!F1594="","",SUBSTITUTE(CDR!F1594,"CHAR (10)"," "))</f>
        <v/>
      </c>
      <c r="D1593" t="str">
        <f>+IF(CDR!F1594="","",SUBSTITUTE(CDR!F1594,"CHAR (10)"," "))</f>
        <v/>
      </c>
      <c r="E1593" t="str">
        <f t="shared" si="193"/>
        <v/>
      </c>
      <c r="F1593" t="str">
        <f>+IF($C1593="","",IF(CDR!G1594="BIO","Oui","Non"))</f>
        <v/>
      </c>
      <c r="G1593" t="str">
        <f>+IF($C1593="","",IF(CDR!D1594="DOMEDIA","MDD",IF(CDR!D1594="APTA","MDD",IF(CDR!D1594="TOP BUDGET","Premier Prix","MN"))))</f>
        <v/>
      </c>
      <c r="H1593" t="str">
        <f>+IF($C1593="","",CDR!D1594)</f>
        <v/>
      </c>
      <c r="K1593" t="str">
        <f>+IF($C1593="","",CDR!$E$2)</f>
        <v/>
      </c>
      <c r="L1593" t="str">
        <f>+IF($C1593="","",CDR!$G$2)</f>
        <v/>
      </c>
      <c r="M1593" t="str">
        <f>+IF($C1593="","",CDR!AN1594)</f>
        <v/>
      </c>
      <c r="N1593" t="str">
        <f>+IF($C1593="","",CDR!AO1594)</f>
        <v/>
      </c>
      <c r="P1593" t="str">
        <f t="shared" si="194"/>
        <v/>
      </c>
      <c r="Q1593" t="str">
        <f>+IF($C1593="","",CDR!A1594)</f>
        <v/>
      </c>
      <c r="S1593" t="str">
        <f t="shared" si="195"/>
        <v/>
      </c>
      <c r="T1593" t="str">
        <f t="shared" si="196"/>
        <v/>
      </c>
      <c r="U1593" t="str">
        <f t="shared" si="197"/>
        <v/>
      </c>
      <c r="V1593" t="str">
        <f>+IF(C1593="","",IF(CDR!L1594="VRAC","Composant sans Colisage","Homogène"))</f>
        <v/>
      </c>
      <c r="W1593" t="str">
        <f>+IF(C1593="","",IF(CDR!L1594="VRAC","EACH",IF(CDR!L1594="COLIS","COLIS (CARTON FARDEAU DISPLAY)","PALETTE - BOX")))</f>
        <v/>
      </c>
      <c r="X1593" t="str">
        <f>+IF($C1593="","",IF(CDR!L1594="PALETTE",CDR!M1594,""))</f>
        <v/>
      </c>
      <c r="Z1593" t="str">
        <f>+IF($C1593="","",IF(CDR!N1594="PALETTE","",CDR!M1594))</f>
        <v/>
      </c>
      <c r="AC1593" t="str">
        <f t="shared" si="198"/>
        <v/>
      </c>
      <c r="AD1593" t="str">
        <f>+IF($C1593="","",CDR!$J$2)</f>
        <v/>
      </c>
      <c r="AE1593" t="str">
        <f>+IF(C1593="","",CDR!J1591)</f>
        <v/>
      </c>
      <c r="AF1593" t="str">
        <f t="shared" si="199"/>
        <v/>
      </c>
    </row>
    <row r="1594" spans="1:32" x14ac:dyDescent="0.25">
      <c r="A1594" t="str">
        <f>+IF($C1594="","",IF(CDR!I1595="","",TEXT(CDR!I1595,"00000000000000")))</f>
        <v/>
      </c>
      <c r="B1594" t="str">
        <f t="shared" si="192"/>
        <v/>
      </c>
      <c r="C1594" t="str">
        <f>+IF(CDR!F1595="","",SUBSTITUTE(CDR!F1595,"CHAR (10)"," "))</f>
        <v/>
      </c>
      <c r="D1594" t="str">
        <f>+IF(CDR!F1595="","",SUBSTITUTE(CDR!F1595,"CHAR (10)"," "))</f>
        <v/>
      </c>
      <c r="E1594" t="str">
        <f t="shared" si="193"/>
        <v/>
      </c>
      <c r="F1594" t="str">
        <f>+IF($C1594="","",IF(CDR!G1595="BIO","Oui","Non"))</f>
        <v/>
      </c>
      <c r="G1594" t="str">
        <f>+IF($C1594="","",IF(CDR!D1595="DOMEDIA","MDD",IF(CDR!D1595="APTA","MDD",IF(CDR!D1595="TOP BUDGET","Premier Prix","MN"))))</f>
        <v/>
      </c>
      <c r="H1594" t="str">
        <f>+IF($C1594="","",CDR!D1595)</f>
        <v/>
      </c>
      <c r="K1594" t="str">
        <f>+IF($C1594="","",CDR!$E$2)</f>
        <v/>
      </c>
      <c r="L1594" t="str">
        <f>+IF($C1594="","",CDR!$G$2)</f>
        <v/>
      </c>
      <c r="M1594" t="str">
        <f>+IF($C1594="","",CDR!AN1595)</f>
        <v/>
      </c>
      <c r="N1594" t="str">
        <f>+IF($C1594="","",CDR!AO1595)</f>
        <v/>
      </c>
      <c r="P1594" t="str">
        <f t="shared" si="194"/>
        <v/>
      </c>
      <c r="Q1594" t="str">
        <f>+IF($C1594="","",CDR!A1595)</f>
        <v/>
      </c>
      <c r="S1594" t="str">
        <f t="shared" si="195"/>
        <v/>
      </c>
      <c r="T1594" t="str">
        <f t="shared" si="196"/>
        <v/>
      </c>
      <c r="U1594" t="str">
        <f t="shared" si="197"/>
        <v/>
      </c>
      <c r="V1594" t="str">
        <f>+IF(C1594="","",IF(CDR!L1595="VRAC","Composant sans Colisage","Homogène"))</f>
        <v/>
      </c>
      <c r="W1594" t="str">
        <f>+IF(C1594="","",IF(CDR!L1595="VRAC","EACH",IF(CDR!L1595="COLIS","COLIS (CARTON FARDEAU DISPLAY)","PALETTE - BOX")))</f>
        <v/>
      </c>
      <c r="X1594" t="str">
        <f>+IF($C1594="","",IF(CDR!L1595="PALETTE",CDR!M1595,""))</f>
        <v/>
      </c>
      <c r="Z1594" t="str">
        <f>+IF($C1594="","",IF(CDR!N1595="PALETTE","",CDR!M1595))</f>
        <v/>
      </c>
      <c r="AC1594" t="str">
        <f t="shared" si="198"/>
        <v/>
      </c>
      <c r="AD1594" t="str">
        <f>+IF($C1594="","",CDR!$J$2)</f>
        <v/>
      </c>
      <c r="AE1594" t="str">
        <f>+IF(C1594="","",CDR!J1592)</f>
        <v/>
      </c>
      <c r="AF1594" t="str">
        <f t="shared" si="199"/>
        <v/>
      </c>
    </row>
    <row r="1595" spans="1:32" x14ac:dyDescent="0.25">
      <c r="A1595" t="str">
        <f>+IF($C1595="","",IF(CDR!I1596="","",TEXT(CDR!I1596,"00000000000000")))</f>
        <v/>
      </c>
      <c r="B1595" t="str">
        <f t="shared" si="192"/>
        <v/>
      </c>
      <c r="C1595" t="str">
        <f>+IF(CDR!F1596="","",SUBSTITUTE(CDR!F1596,"CHAR (10)"," "))</f>
        <v/>
      </c>
      <c r="D1595" t="str">
        <f>+IF(CDR!F1596="","",SUBSTITUTE(CDR!F1596,"CHAR (10)"," "))</f>
        <v/>
      </c>
      <c r="E1595" t="str">
        <f t="shared" si="193"/>
        <v/>
      </c>
      <c r="F1595" t="str">
        <f>+IF($C1595="","",IF(CDR!G1596="BIO","Oui","Non"))</f>
        <v/>
      </c>
      <c r="G1595" t="str">
        <f>+IF($C1595="","",IF(CDR!D1596="DOMEDIA","MDD",IF(CDR!D1596="APTA","MDD",IF(CDR!D1596="TOP BUDGET","Premier Prix","MN"))))</f>
        <v/>
      </c>
      <c r="H1595" t="str">
        <f>+IF($C1595="","",CDR!D1596)</f>
        <v/>
      </c>
      <c r="K1595" t="str">
        <f>+IF($C1595="","",CDR!$E$2)</f>
        <v/>
      </c>
      <c r="L1595" t="str">
        <f>+IF($C1595="","",CDR!$G$2)</f>
        <v/>
      </c>
      <c r="M1595" t="str">
        <f>+IF($C1595="","",CDR!AN1596)</f>
        <v/>
      </c>
      <c r="N1595" t="str">
        <f>+IF($C1595="","",CDR!AO1596)</f>
        <v/>
      </c>
      <c r="P1595" t="str">
        <f t="shared" si="194"/>
        <v/>
      </c>
      <c r="Q1595" t="str">
        <f>+IF($C1595="","",CDR!A1596)</f>
        <v/>
      </c>
      <c r="S1595" t="str">
        <f t="shared" si="195"/>
        <v/>
      </c>
      <c r="T1595" t="str">
        <f t="shared" si="196"/>
        <v/>
      </c>
      <c r="U1595" t="str">
        <f t="shared" si="197"/>
        <v/>
      </c>
      <c r="V1595" t="str">
        <f>+IF(C1595="","",IF(CDR!L1596="VRAC","Composant sans Colisage","Homogène"))</f>
        <v/>
      </c>
      <c r="W1595" t="str">
        <f>+IF(C1595="","",IF(CDR!L1596="VRAC","EACH",IF(CDR!L1596="COLIS","COLIS (CARTON FARDEAU DISPLAY)","PALETTE - BOX")))</f>
        <v/>
      </c>
      <c r="X1595" t="str">
        <f>+IF($C1595="","",IF(CDR!L1596="PALETTE",CDR!M1596,""))</f>
        <v/>
      </c>
      <c r="Z1595" t="str">
        <f>+IF($C1595="","",IF(CDR!N1596="PALETTE","",CDR!M1596))</f>
        <v/>
      </c>
      <c r="AC1595" t="str">
        <f t="shared" si="198"/>
        <v/>
      </c>
      <c r="AD1595" t="str">
        <f>+IF($C1595="","",CDR!$J$2)</f>
        <v/>
      </c>
      <c r="AE1595" t="str">
        <f>+IF(C1595="","",CDR!J1593)</f>
        <v/>
      </c>
      <c r="AF1595" t="str">
        <f t="shared" si="199"/>
        <v/>
      </c>
    </row>
    <row r="1596" spans="1:32" x14ac:dyDescent="0.25">
      <c r="A1596" t="str">
        <f>+IF($C1596="","",IF(CDR!I1597="","",TEXT(CDR!I1597,"00000000000000")))</f>
        <v/>
      </c>
      <c r="B1596" t="str">
        <f t="shared" si="192"/>
        <v/>
      </c>
      <c r="C1596" t="str">
        <f>+IF(CDR!F1597="","",SUBSTITUTE(CDR!F1597,"CHAR (10)"," "))</f>
        <v/>
      </c>
      <c r="D1596" t="str">
        <f>+IF(CDR!F1597="","",SUBSTITUTE(CDR!F1597,"CHAR (10)"," "))</f>
        <v/>
      </c>
      <c r="E1596" t="str">
        <f t="shared" si="193"/>
        <v/>
      </c>
      <c r="F1596" t="str">
        <f>+IF($C1596="","",IF(CDR!G1597="BIO","Oui","Non"))</f>
        <v/>
      </c>
      <c r="G1596" t="str">
        <f>+IF($C1596="","",IF(CDR!D1597="DOMEDIA","MDD",IF(CDR!D1597="APTA","MDD",IF(CDR!D1597="TOP BUDGET","Premier Prix","MN"))))</f>
        <v/>
      </c>
      <c r="H1596" t="str">
        <f>+IF($C1596="","",CDR!D1597)</f>
        <v/>
      </c>
      <c r="K1596" t="str">
        <f>+IF($C1596="","",CDR!$E$2)</f>
        <v/>
      </c>
      <c r="L1596" t="str">
        <f>+IF($C1596="","",CDR!$G$2)</f>
        <v/>
      </c>
      <c r="M1596" t="str">
        <f>+IF($C1596="","",CDR!AN1597)</f>
        <v/>
      </c>
      <c r="N1596" t="str">
        <f>+IF($C1596="","",CDR!AO1597)</f>
        <v/>
      </c>
      <c r="P1596" t="str">
        <f t="shared" si="194"/>
        <v/>
      </c>
      <c r="Q1596" t="str">
        <f>+IF($C1596="","",CDR!A1597)</f>
        <v/>
      </c>
      <c r="S1596" t="str">
        <f t="shared" si="195"/>
        <v/>
      </c>
      <c r="T1596" t="str">
        <f t="shared" si="196"/>
        <v/>
      </c>
      <c r="U1596" t="str">
        <f t="shared" si="197"/>
        <v/>
      </c>
      <c r="V1596" t="str">
        <f>+IF(C1596="","",IF(CDR!L1597="VRAC","Composant sans Colisage","Homogène"))</f>
        <v/>
      </c>
      <c r="W1596" t="str">
        <f>+IF(C1596="","",IF(CDR!L1597="VRAC","EACH",IF(CDR!L1597="COLIS","COLIS (CARTON FARDEAU DISPLAY)","PALETTE - BOX")))</f>
        <v/>
      </c>
      <c r="X1596" t="str">
        <f>+IF($C1596="","",IF(CDR!L1597="PALETTE",CDR!M1597,""))</f>
        <v/>
      </c>
      <c r="Z1596" t="str">
        <f>+IF($C1596="","",IF(CDR!N1597="PALETTE","",CDR!M1597))</f>
        <v/>
      </c>
      <c r="AC1596" t="str">
        <f t="shared" si="198"/>
        <v/>
      </c>
      <c r="AD1596" t="str">
        <f>+IF($C1596="","",CDR!$J$2)</f>
        <v/>
      </c>
      <c r="AE1596" t="str">
        <f>+IF(C1596="","",CDR!J1594)</f>
        <v/>
      </c>
      <c r="AF1596" t="str">
        <f t="shared" si="199"/>
        <v/>
      </c>
    </row>
    <row r="1597" spans="1:32" x14ac:dyDescent="0.25">
      <c r="A1597" t="str">
        <f>+IF($C1597="","",IF(CDR!I1598="","",TEXT(CDR!I1598,"00000000000000")))</f>
        <v/>
      </c>
      <c r="B1597" t="str">
        <f t="shared" si="192"/>
        <v/>
      </c>
      <c r="C1597" t="str">
        <f>+IF(CDR!F1598="","",SUBSTITUTE(CDR!F1598,"CHAR (10)"," "))</f>
        <v/>
      </c>
      <c r="D1597" t="str">
        <f>+IF(CDR!F1598="","",SUBSTITUTE(CDR!F1598,"CHAR (10)"," "))</f>
        <v/>
      </c>
      <c r="E1597" t="str">
        <f t="shared" si="193"/>
        <v/>
      </c>
      <c r="F1597" t="str">
        <f>+IF($C1597="","",IF(CDR!G1598="BIO","Oui","Non"))</f>
        <v/>
      </c>
      <c r="G1597" t="str">
        <f>+IF($C1597="","",IF(CDR!D1598="DOMEDIA","MDD",IF(CDR!D1598="APTA","MDD",IF(CDR!D1598="TOP BUDGET","Premier Prix","MN"))))</f>
        <v/>
      </c>
      <c r="H1597" t="str">
        <f>+IF($C1597="","",CDR!D1598)</f>
        <v/>
      </c>
      <c r="K1597" t="str">
        <f>+IF($C1597="","",CDR!$E$2)</f>
        <v/>
      </c>
      <c r="L1597" t="str">
        <f>+IF($C1597="","",CDR!$G$2)</f>
        <v/>
      </c>
      <c r="M1597" t="str">
        <f>+IF($C1597="","",CDR!AN1598)</f>
        <v/>
      </c>
      <c r="N1597" t="str">
        <f>+IF($C1597="","",CDR!AO1598)</f>
        <v/>
      </c>
      <c r="P1597" t="str">
        <f t="shared" si="194"/>
        <v/>
      </c>
      <c r="Q1597" t="str">
        <f>+IF($C1597="","",CDR!A1598)</f>
        <v/>
      </c>
      <c r="S1597" t="str">
        <f t="shared" si="195"/>
        <v/>
      </c>
      <c r="T1597" t="str">
        <f t="shared" si="196"/>
        <v/>
      </c>
      <c r="U1597" t="str">
        <f t="shared" si="197"/>
        <v/>
      </c>
      <c r="V1597" t="str">
        <f>+IF(C1597="","",IF(CDR!L1598="VRAC","Composant sans Colisage","Homogène"))</f>
        <v/>
      </c>
      <c r="W1597" t="str">
        <f>+IF(C1597="","",IF(CDR!L1598="VRAC","EACH",IF(CDR!L1598="COLIS","COLIS (CARTON FARDEAU DISPLAY)","PALETTE - BOX")))</f>
        <v/>
      </c>
      <c r="X1597" t="str">
        <f>+IF($C1597="","",IF(CDR!L1598="PALETTE",CDR!M1598,""))</f>
        <v/>
      </c>
      <c r="Z1597" t="str">
        <f>+IF($C1597="","",IF(CDR!N1598="PALETTE","",CDR!M1598))</f>
        <v/>
      </c>
      <c r="AC1597" t="str">
        <f t="shared" si="198"/>
        <v/>
      </c>
      <c r="AD1597" t="str">
        <f>+IF($C1597="","",CDR!$J$2)</f>
        <v/>
      </c>
      <c r="AE1597" t="str">
        <f>+IF(C1597="","",CDR!J1595)</f>
        <v/>
      </c>
      <c r="AF1597" t="str">
        <f t="shared" si="199"/>
        <v/>
      </c>
    </row>
    <row r="1598" spans="1:32" x14ac:dyDescent="0.25">
      <c r="A1598" t="str">
        <f>+IF($C1598="","",IF(CDR!I1599="","",TEXT(CDR!I1599,"00000000000000")))</f>
        <v/>
      </c>
      <c r="B1598" t="str">
        <f t="shared" si="192"/>
        <v/>
      </c>
      <c r="C1598" t="str">
        <f>+IF(CDR!F1599="","",SUBSTITUTE(CDR!F1599,"CHAR (10)"," "))</f>
        <v/>
      </c>
      <c r="D1598" t="str">
        <f>+IF(CDR!F1599="","",SUBSTITUTE(CDR!F1599,"CHAR (10)"," "))</f>
        <v/>
      </c>
      <c r="E1598" t="str">
        <f t="shared" si="193"/>
        <v/>
      </c>
      <c r="F1598" t="str">
        <f>+IF($C1598="","",IF(CDR!G1599="BIO","Oui","Non"))</f>
        <v/>
      </c>
      <c r="G1598" t="str">
        <f>+IF($C1598="","",IF(CDR!D1599="DOMEDIA","MDD",IF(CDR!D1599="APTA","MDD",IF(CDR!D1599="TOP BUDGET","Premier Prix","MN"))))</f>
        <v/>
      </c>
      <c r="H1598" t="str">
        <f>+IF($C1598="","",CDR!D1599)</f>
        <v/>
      </c>
      <c r="K1598" t="str">
        <f>+IF($C1598="","",CDR!$E$2)</f>
        <v/>
      </c>
      <c r="L1598" t="str">
        <f>+IF($C1598="","",CDR!$G$2)</f>
        <v/>
      </c>
      <c r="M1598" t="str">
        <f>+IF($C1598="","",CDR!AN1599)</f>
        <v/>
      </c>
      <c r="N1598" t="str">
        <f>+IF($C1598="","",CDR!AO1599)</f>
        <v/>
      </c>
      <c r="P1598" t="str">
        <f t="shared" si="194"/>
        <v/>
      </c>
      <c r="Q1598" t="str">
        <f>+IF($C1598="","",CDR!A1599)</f>
        <v/>
      </c>
      <c r="S1598" t="str">
        <f t="shared" si="195"/>
        <v/>
      </c>
      <c r="T1598" t="str">
        <f t="shared" si="196"/>
        <v/>
      </c>
      <c r="U1598" t="str">
        <f t="shared" si="197"/>
        <v/>
      </c>
      <c r="V1598" t="str">
        <f>+IF(C1598="","",IF(CDR!L1599="VRAC","Composant sans Colisage","Homogène"))</f>
        <v/>
      </c>
      <c r="W1598" t="str">
        <f>+IF(C1598="","",IF(CDR!L1599="VRAC","EACH",IF(CDR!L1599="COLIS","COLIS (CARTON FARDEAU DISPLAY)","PALETTE - BOX")))</f>
        <v/>
      </c>
      <c r="X1598" t="str">
        <f>+IF($C1598="","",IF(CDR!L1599="PALETTE",CDR!M1599,""))</f>
        <v/>
      </c>
      <c r="Z1598" t="str">
        <f>+IF($C1598="","",IF(CDR!N1599="PALETTE","",CDR!M1599))</f>
        <v/>
      </c>
      <c r="AC1598" t="str">
        <f t="shared" si="198"/>
        <v/>
      </c>
      <c r="AD1598" t="str">
        <f>+IF($C1598="","",CDR!$J$2)</f>
        <v/>
      </c>
      <c r="AE1598" t="str">
        <f>+IF(C1598="","",CDR!J1596)</f>
        <v/>
      </c>
      <c r="AF1598" t="str">
        <f t="shared" si="199"/>
        <v/>
      </c>
    </row>
    <row r="1599" spans="1:32" x14ac:dyDescent="0.25">
      <c r="A1599" t="str">
        <f>+IF($C1599="","",IF(CDR!I1600="","",TEXT(CDR!I1600,"00000000000000")))</f>
        <v/>
      </c>
      <c r="B1599" t="str">
        <f t="shared" si="192"/>
        <v/>
      </c>
      <c r="C1599" t="str">
        <f>+IF(CDR!F1600="","",SUBSTITUTE(CDR!F1600,"CHAR (10)"," "))</f>
        <v/>
      </c>
      <c r="D1599" t="str">
        <f>+IF(CDR!F1600="","",SUBSTITUTE(CDR!F1600,"CHAR (10)"," "))</f>
        <v/>
      </c>
      <c r="E1599" t="str">
        <f t="shared" si="193"/>
        <v/>
      </c>
      <c r="F1599" t="str">
        <f>+IF($C1599="","",IF(CDR!G1600="BIO","Oui","Non"))</f>
        <v/>
      </c>
      <c r="G1599" t="str">
        <f>+IF($C1599="","",IF(CDR!D1600="DOMEDIA","MDD",IF(CDR!D1600="APTA","MDD",IF(CDR!D1600="TOP BUDGET","Premier Prix","MN"))))</f>
        <v/>
      </c>
      <c r="H1599" t="str">
        <f>+IF($C1599="","",CDR!D1600)</f>
        <v/>
      </c>
      <c r="K1599" t="str">
        <f>+IF($C1599="","",CDR!$E$2)</f>
        <v/>
      </c>
      <c r="L1599" t="str">
        <f>+IF($C1599="","",CDR!$G$2)</f>
        <v/>
      </c>
      <c r="M1599" t="str">
        <f>+IF($C1599="","",CDR!AN1600)</f>
        <v/>
      </c>
      <c r="N1599" t="str">
        <f>+IF($C1599="","",CDR!AO1600)</f>
        <v/>
      </c>
      <c r="P1599" t="str">
        <f t="shared" si="194"/>
        <v/>
      </c>
      <c r="Q1599" t="str">
        <f>+IF($C1599="","",CDR!A1600)</f>
        <v/>
      </c>
      <c r="S1599" t="str">
        <f t="shared" si="195"/>
        <v/>
      </c>
      <c r="T1599" t="str">
        <f t="shared" si="196"/>
        <v/>
      </c>
      <c r="U1599" t="str">
        <f t="shared" si="197"/>
        <v/>
      </c>
      <c r="V1599" t="str">
        <f>+IF(C1599="","",IF(CDR!L1600="VRAC","Composant sans Colisage","Homogène"))</f>
        <v/>
      </c>
      <c r="W1599" t="str">
        <f>+IF(C1599="","",IF(CDR!L1600="VRAC","EACH",IF(CDR!L1600="COLIS","COLIS (CARTON FARDEAU DISPLAY)","PALETTE - BOX")))</f>
        <v/>
      </c>
      <c r="X1599" t="str">
        <f>+IF($C1599="","",IF(CDR!L1600="PALETTE",CDR!M1600,""))</f>
        <v/>
      </c>
      <c r="Z1599" t="str">
        <f>+IF($C1599="","",IF(CDR!N1600="PALETTE","",CDR!M1600))</f>
        <v/>
      </c>
      <c r="AC1599" t="str">
        <f t="shared" si="198"/>
        <v/>
      </c>
      <c r="AD1599" t="str">
        <f>+IF($C1599="","",CDR!$J$2)</f>
        <v/>
      </c>
      <c r="AE1599" t="str">
        <f>+IF(C1599="","",CDR!J1597)</f>
        <v/>
      </c>
      <c r="AF1599" t="str">
        <f t="shared" si="199"/>
        <v/>
      </c>
    </row>
    <row r="1600" spans="1:32" x14ac:dyDescent="0.25">
      <c r="A1600" t="str">
        <f>+IF($C1600="","",IF(CDR!I1601="","",TEXT(CDR!I1601,"00000000000000")))</f>
        <v/>
      </c>
      <c r="B1600" t="str">
        <f t="shared" si="192"/>
        <v/>
      </c>
      <c r="C1600" t="str">
        <f>+IF(CDR!F1601="","",SUBSTITUTE(CDR!F1601,"CHAR (10)"," "))</f>
        <v/>
      </c>
      <c r="D1600" t="str">
        <f>+IF(CDR!F1601="","",SUBSTITUTE(CDR!F1601,"CHAR (10)"," "))</f>
        <v/>
      </c>
      <c r="E1600" t="str">
        <f t="shared" si="193"/>
        <v/>
      </c>
      <c r="F1600" t="str">
        <f>+IF($C1600="","",IF(CDR!G1601="BIO","Oui","Non"))</f>
        <v/>
      </c>
      <c r="G1600" t="str">
        <f>+IF($C1600="","",IF(CDR!D1601="DOMEDIA","MDD",IF(CDR!D1601="APTA","MDD",IF(CDR!D1601="TOP BUDGET","Premier Prix","MN"))))</f>
        <v/>
      </c>
      <c r="H1600" t="str">
        <f>+IF($C1600="","",CDR!D1601)</f>
        <v/>
      </c>
      <c r="K1600" t="str">
        <f>+IF($C1600="","",CDR!$E$2)</f>
        <v/>
      </c>
      <c r="L1600" t="str">
        <f>+IF($C1600="","",CDR!$G$2)</f>
        <v/>
      </c>
      <c r="M1600" t="str">
        <f>+IF($C1600="","",CDR!AN1601)</f>
        <v/>
      </c>
      <c r="N1600" t="str">
        <f>+IF($C1600="","",CDR!AO1601)</f>
        <v/>
      </c>
      <c r="P1600" t="str">
        <f t="shared" si="194"/>
        <v/>
      </c>
      <c r="Q1600" t="str">
        <f>+IF($C1600="","",CDR!A1601)</f>
        <v/>
      </c>
      <c r="S1600" t="str">
        <f t="shared" si="195"/>
        <v/>
      </c>
      <c r="T1600" t="str">
        <f t="shared" si="196"/>
        <v/>
      </c>
      <c r="U1600" t="str">
        <f t="shared" si="197"/>
        <v/>
      </c>
      <c r="V1600" t="str">
        <f>+IF(C1600="","",IF(CDR!L1601="VRAC","Composant sans Colisage","Homogène"))</f>
        <v/>
      </c>
      <c r="W1600" t="str">
        <f>+IF(C1600="","",IF(CDR!L1601="VRAC","EACH",IF(CDR!L1601="COLIS","COLIS (CARTON FARDEAU DISPLAY)","PALETTE - BOX")))</f>
        <v/>
      </c>
      <c r="X1600" t="str">
        <f>+IF($C1600="","",IF(CDR!L1601="PALETTE",CDR!M1601,""))</f>
        <v/>
      </c>
      <c r="Z1600" t="str">
        <f>+IF($C1600="","",IF(CDR!N1601="PALETTE","",CDR!M1601))</f>
        <v/>
      </c>
      <c r="AC1600" t="str">
        <f t="shared" si="198"/>
        <v/>
      </c>
      <c r="AD1600" t="str">
        <f>+IF($C1600="","",CDR!$J$2)</f>
        <v/>
      </c>
      <c r="AE1600" t="str">
        <f>+IF(C1600="","",CDR!J1598)</f>
        <v/>
      </c>
      <c r="AF1600" t="str">
        <f t="shared" si="199"/>
        <v/>
      </c>
    </row>
    <row r="1601" spans="1:32" x14ac:dyDescent="0.25">
      <c r="A1601" t="str">
        <f>+IF($C1601="","",IF(CDR!I1602="","",TEXT(CDR!I1602,"00000000000000")))</f>
        <v/>
      </c>
      <c r="B1601" t="str">
        <f t="shared" si="192"/>
        <v/>
      </c>
      <c r="C1601" t="str">
        <f>+IF(CDR!F1602="","",SUBSTITUTE(CDR!F1602,"CHAR (10)"," "))</f>
        <v/>
      </c>
      <c r="D1601" t="str">
        <f>+IF(CDR!F1602="","",SUBSTITUTE(CDR!F1602,"CHAR (10)"," "))</f>
        <v/>
      </c>
      <c r="E1601" t="str">
        <f t="shared" si="193"/>
        <v/>
      </c>
      <c r="F1601" t="str">
        <f>+IF($C1601="","",IF(CDR!G1602="BIO","Oui","Non"))</f>
        <v/>
      </c>
      <c r="G1601" t="str">
        <f>+IF($C1601="","",IF(CDR!D1602="DOMEDIA","MDD",IF(CDR!D1602="APTA","MDD",IF(CDR!D1602="TOP BUDGET","Premier Prix","MN"))))</f>
        <v/>
      </c>
      <c r="H1601" t="str">
        <f>+IF($C1601="","",CDR!D1602)</f>
        <v/>
      </c>
      <c r="K1601" t="str">
        <f>+IF($C1601="","",CDR!$E$2)</f>
        <v/>
      </c>
      <c r="L1601" t="str">
        <f>+IF($C1601="","",CDR!$G$2)</f>
        <v/>
      </c>
      <c r="M1601" t="str">
        <f>+IF($C1601="","",CDR!AN1602)</f>
        <v/>
      </c>
      <c r="N1601" t="str">
        <f>+IF($C1601="","",CDR!AO1602)</f>
        <v/>
      </c>
      <c r="P1601" t="str">
        <f t="shared" si="194"/>
        <v/>
      </c>
      <c r="Q1601" t="str">
        <f>+IF($C1601="","",CDR!A1602)</f>
        <v/>
      </c>
      <c r="S1601" t="str">
        <f t="shared" si="195"/>
        <v/>
      </c>
      <c r="T1601" t="str">
        <f t="shared" si="196"/>
        <v/>
      </c>
      <c r="U1601" t="str">
        <f t="shared" si="197"/>
        <v/>
      </c>
      <c r="V1601" t="str">
        <f>+IF(C1601="","",IF(CDR!L1602="VRAC","Composant sans Colisage","Homogène"))</f>
        <v/>
      </c>
      <c r="W1601" t="str">
        <f>+IF(C1601="","",IF(CDR!L1602="VRAC","EACH",IF(CDR!L1602="COLIS","COLIS (CARTON FARDEAU DISPLAY)","PALETTE - BOX")))</f>
        <v/>
      </c>
      <c r="X1601" t="str">
        <f>+IF($C1601="","",IF(CDR!L1602="PALETTE",CDR!M1602,""))</f>
        <v/>
      </c>
      <c r="Z1601" t="str">
        <f>+IF($C1601="","",IF(CDR!N1602="PALETTE","",CDR!M1602))</f>
        <v/>
      </c>
      <c r="AC1601" t="str">
        <f t="shared" si="198"/>
        <v/>
      </c>
      <c r="AD1601" t="str">
        <f>+IF($C1601="","",CDR!$J$2)</f>
        <v/>
      </c>
      <c r="AE1601" t="str">
        <f>+IF(C1601="","",CDR!J1599)</f>
        <v/>
      </c>
      <c r="AF1601" t="str">
        <f t="shared" si="199"/>
        <v/>
      </c>
    </row>
    <row r="1602" spans="1:32" x14ac:dyDescent="0.25">
      <c r="A1602" t="str">
        <f>+IF($C1602="","",IF(CDR!I1603="","",TEXT(CDR!I1603,"00000000000000")))</f>
        <v/>
      </c>
      <c r="B1602" t="str">
        <f t="shared" si="192"/>
        <v/>
      </c>
      <c r="C1602" t="str">
        <f>+IF(CDR!F1603="","",SUBSTITUTE(CDR!F1603,"CHAR (10)"," "))</f>
        <v/>
      </c>
      <c r="D1602" t="str">
        <f>+IF(CDR!F1603="","",SUBSTITUTE(CDR!F1603,"CHAR (10)"," "))</f>
        <v/>
      </c>
      <c r="E1602" t="str">
        <f t="shared" si="193"/>
        <v/>
      </c>
      <c r="F1602" t="str">
        <f>+IF($C1602="","",IF(CDR!G1603="BIO","Oui","Non"))</f>
        <v/>
      </c>
      <c r="G1602" t="str">
        <f>+IF($C1602="","",IF(CDR!D1603="DOMEDIA","MDD",IF(CDR!D1603="APTA","MDD",IF(CDR!D1603="TOP BUDGET","Premier Prix","MN"))))</f>
        <v/>
      </c>
      <c r="H1602" t="str">
        <f>+IF($C1602="","",CDR!D1603)</f>
        <v/>
      </c>
      <c r="K1602" t="str">
        <f>+IF($C1602="","",CDR!$E$2)</f>
        <v/>
      </c>
      <c r="L1602" t="str">
        <f>+IF($C1602="","",CDR!$G$2)</f>
        <v/>
      </c>
      <c r="M1602" t="str">
        <f>+IF($C1602="","",CDR!AN1603)</f>
        <v/>
      </c>
      <c r="N1602" t="str">
        <f>+IF($C1602="","",CDR!AO1603)</f>
        <v/>
      </c>
      <c r="P1602" t="str">
        <f t="shared" si="194"/>
        <v/>
      </c>
      <c r="Q1602" t="str">
        <f>+IF($C1602="","",CDR!A1603)</f>
        <v/>
      </c>
      <c r="S1602" t="str">
        <f t="shared" si="195"/>
        <v/>
      </c>
      <c r="T1602" t="str">
        <f t="shared" si="196"/>
        <v/>
      </c>
      <c r="U1602" t="str">
        <f t="shared" si="197"/>
        <v/>
      </c>
      <c r="V1602" t="str">
        <f>+IF(C1602="","",IF(CDR!L1603="VRAC","Composant sans Colisage","Homogène"))</f>
        <v/>
      </c>
      <c r="W1602" t="str">
        <f>+IF(C1602="","",IF(CDR!L1603="VRAC","EACH",IF(CDR!L1603="COLIS","COLIS (CARTON FARDEAU DISPLAY)","PALETTE - BOX")))</f>
        <v/>
      </c>
      <c r="X1602" t="str">
        <f>+IF($C1602="","",IF(CDR!L1603="PALETTE",CDR!M1603,""))</f>
        <v/>
      </c>
      <c r="Z1602" t="str">
        <f>+IF($C1602="","",IF(CDR!N1603="PALETTE","",CDR!M1603))</f>
        <v/>
      </c>
      <c r="AC1602" t="str">
        <f t="shared" si="198"/>
        <v/>
      </c>
      <c r="AD1602" t="str">
        <f>+IF($C1602="","",CDR!$J$2)</f>
        <v/>
      </c>
      <c r="AE1602" t="str">
        <f>+IF(C1602="","",CDR!J1600)</f>
        <v/>
      </c>
      <c r="AF1602" t="str">
        <f t="shared" si="199"/>
        <v/>
      </c>
    </row>
    <row r="1603" spans="1:32" x14ac:dyDescent="0.25">
      <c r="A1603" t="str">
        <f>+IF($C1603="","",IF(CDR!I1604="","",TEXT(CDR!I1604,"00000000000000")))</f>
        <v/>
      </c>
      <c r="B1603" t="str">
        <f t="shared" si="192"/>
        <v/>
      </c>
      <c r="C1603" t="str">
        <f>+IF(CDR!F1604="","",SUBSTITUTE(CDR!F1604,"CHAR (10)"," "))</f>
        <v/>
      </c>
      <c r="D1603" t="str">
        <f>+IF(CDR!F1604="","",SUBSTITUTE(CDR!F1604,"CHAR (10)"," "))</f>
        <v/>
      </c>
      <c r="E1603" t="str">
        <f t="shared" si="193"/>
        <v/>
      </c>
      <c r="F1603" t="str">
        <f>+IF($C1603="","",IF(CDR!G1604="BIO","Oui","Non"))</f>
        <v/>
      </c>
      <c r="G1603" t="str">
        <f>+IF($C1603="","",IF(CDR!D1604="DOMEDIA","MDD",IF(CDR!D1604="APTA","MDD",IF(CDR!D1604="TOP BUDGET","Premier Prix","MN"))))</f>
        <v/>
      </c>
      <c r="H1603" t="str">
        <f>+IF($C1603="","",CDR!D1604)</f>
        <v/>
      </c>
      <c r="K1603" t="str">
        <f>+IF($C1603="","",CDR!$E$2)</f>
        <v/>
      </c>
      <c r="L1603" t="str">
        <f>+IF($C1603="","",CDR!$G$2)</f>
        <v/>
      </c>
      <c r="M1603" t="str">
        <f>+IF($C1603="","",CDR!AN1604)</f>
        <v/>
      </c>
      <c r="N1603" t="str">
        <f>+IF($C1603="","",CDR!AO1604)</f>
        <v/>
      </c>
      <c r="P1603" t="str">
        <f t="shared" si="194"/>
        <v/>
      </c>
      <c r="Q1603" t="str">
        <f>+IF($C1603="","",CDR!A1604)</f>
        <v/>
      </c>
      <c r="S1603" t="str">
        <f t="shared" si="195"/>
        <v/>
      </c>
      <c r="T1603" t="str">
        <f t="shared" si="196"/>
        <v/>
      </c>
      <c r="U1603" t="str">
        <f t="shared" si="197"/>
        <v/>
      </c>
      <c r="V1603" t="str">
        <f>+IF(C1603="","",IF(CDR!L1604="VRAC","Composant sans Colisage","Homogène"))</f>
        <v/>
      </c>
      <c r="W1603" t="str">
        <f>+IF(C1603="","",IF(CDR!L1604="VRAC","EACH",IF(CDR!L1604="COLIS","COLIS (CARTON FARDEAU DISPLAY)","PALETTE - BOX")))</f>
        <v/>
      </c>
      <c r="X1603" t="str">
        <f>+IF($C1603="","",IF(CDR!L1604="PALETTE",CDR!M1604,""))</f>
        <v/>
      </c>
      <c r="Z1603" t="str">
        <f>+IF($C1603="","",IF(CDR!N1604="PALETTE","",CDR!M1604))</f>
        <v/>
      </c>
      <c r="AC1603" t="str">
        <f t="shared" si="198"/>
        <v/>
      </c>
      <c r="AD1603" t="str">
        <f>+IF($C1603="","",CDR!$J$2)</f>
        <v/>
      </c>
      <c r="AE1603" t="str">
        <f>+IF(C1603="","",CDR!J1601)</f>
        <v/>
      </c>
      <c r="AF1603" t="str">
        <f t="shared" si="199"/>
        <v/>
      </c>
    </row>
    <row r="1604" spans="1:32" x14ac:dyDescent="0.25">
      <c r="A1604" t="str">
        <f>+IF($C1604="","",IF(CDR!I1605="","",TEXT(CDR!I1605,"00000000000000")))</f>
        <v/>
      </c>
      <c r="B1604" t="str">
        <f t="shared" si="192"/>
        <v/>
      </c>
      <c r="C1604" t="str">
        <f>+IF(CDR!F1605="","",SUBSTITUTE(CDR!F1605,"CHAR (10)"," "))</f>
        <v/>
      </c>
      <c r="D1604" t="str">
        <f>+IF(CDR!F1605="","",SUBSTITUTE(CDR!F1605,"CHAR (10)"," "))</f>
        <v/>
      </c>
      <c r="E1604" t="str">
        <f t="shared" si="193"/>
        <v/>
      </c>
      <c r="F1604" t="str">
        <f>+IF($C1604="","",IF(CDR!G1605="BIO","Oui","Non"))</f>
        <v/>
      </c>
      <c r="G1604" t="str">
        <f>+IF($C1604="","",IF(CDR!D1605="DOMEDIA","MDD",IF(CDR!D1605="APTA","MDD",IF(CDR!D1605="TOP BUDGET","Premier Prix","MN"))))</f>
        <v/>
      </c>
      <c r="H1604" t="str">
        <f>+IF($C1604="","",CDR!D1605)</f>
        <v/>
      </c>
      <c r="K1604" t="str">
        <f>+IF($C1604="","",CDR!$E$2)</f>
        <v/>
      </c>
      <c r="L1604" t="str">
        <f>+IF($C1604="","",CDR!$G$2)</f>
        <v/>
      </c>
      <c r="M1604" t="str">
        <f>+IF($C1604="","",CDR!AN1605)</f>
        <v/>
      </c>
      <c r="N1604" t="str">
        <f>+IF($C1604="","",CDR!AO1605)</f>
        <v/>
      </c>
      <c r="P1604" t="str">
        <f t="shared" si="194"/>
        <v/>
      </c>
      <c r="Q1604" t="str">
        <f>+IF($C1604="","",CDR!A1605)</f>
        <v/>
      </c>
      <c r="S1604" t="str">
        <f t="shared" si="195"/>
        <v/>
      </c>
      <c r="T1604" t="str">
        <f t="shared" si="196"/>
        <v/>
      </c>
      <c r="U1604" t="str">
        <f t="shared" si="197"/>
        <v/>
      </c>
      <c r="V1604" t="str">
        <f>+IF(C1604="","",IF(CDR!L1605="VRAC","Composant sans Colisage","Homogène"))</f>
        <v/>
      </c>
      <c r="W1604" t="str">
        <f>+IF(C1604="","",IF(CDR!L1605="VRAC","EACH",IF(CDR!L1605="COLIS","COLIS (CARTON FARDEAU DISPLAY)","PALETTE - BOX")))</f>
        <v/>
      </c>
      <c r="X1604" t="str">
        <f>+IF($C1604="","",IF(CDR!L1605="PALETTE",CDR!M1605,""))</f>
        <v/>
      </c>
      <c r="Z1604" t="str">
        <f>+IF($C1604="","",IF(CDR!N1605="PALETTE","",CDR!M1605))</f>
        <v/>
      </c>
      <c r="AC1604" t="str">
        <f t="shared" si="198"/>
        <v/>
      </c>
      <c r="AD1604" t="str">
        <f>+IF($C1604="","",CDR!$J$2)</f>
        <v/>
      </c>
      <c r="AE1604" t="str">
        <f>+IF(C1604="","",CDR!J1602)</f>
        <v/>
      </c>
      <c r="AF1604" t="str">
        <f t="shared" si="199"/>
        <v/>
      </c>
    </row>
    <row r="1605" spans="1:32" x14ac:dyDescent="0.25">
      <c r="A1605" t="str">
        <f>+IF($C1605="","",IF(CDR!I1606="","",TEXT(CDR!I1606,"00000000000000")))</f>
        <v/>
      </c>
      <c r="B1605" t="str">
        <f t="shared" ref="B1605:B1668" si="200">+IF(C1605="","","1")</f>
        <v/>
      </c>
      <c r="C1605" t="str">
        <f>+IF(CDR!F1606="","",SUBSTITUTE(CDR!F1606,"CHAR (10)"," "))</f>
        <v/>
      </c>
      <c r="D1605" t="str">
        <f>+IF(CDR!F1606="","",SUBSTITUTE(CDR!F1606,"CHAR (10)"," "))</f>
        <v/>
      </c>
      <c r="E1605" t="str">
        <f t="shared" ref="E1605:E1668" si="201">+IF($C1605="","",LEFT(D1605,25))</f>
        <v/>
      </c>
      <c r="F1605" t="str">
        <f>+IF($C1605="","",IF(CDR!G1606="BIO","Oui","Non"))</f>
        <v/>
      </c>
      <c r="G1605" t="str">
        <f>+IF($C1605="","",IF(CDR!D1606="DOMEDIA","MDD",IF(CDR!D1606="APTA","MDD",IF(CDR!D1606="TOP BUDGET","Premier Prix","MN"))))</f>
        <v/>
      </c>
      <c r="H1605" t="str">
        <f>+IF($C1605="","",CDR!D1606)</f>
        <v/>
      </c>
      <c r="K1605" t="str">
        <f>+IF($C1605="","",CDR!$E$2)</f>
        <v/>
      </c>
      <c r="L1605" t="str">
        <f>+IF($C1605="","",CDR!$G$2)</f>
        <v/>
      </c>
      <c r="M1605" t="str">
        <f>+IF($C1605="","",CDR!AN1606)</f>
        <v/>
      </c>
      <c r="N1605" t="str">
        <f>+IF($C1605="","",CDR!AO1606)</f>
        <v/>
      </c>
      <c r="P1605" t="str">
        <f t="shared" ref="P1605:P1668" si="202">+IF(C1605="","","Non")</f>
        <v/>
      </c>
      <c r="Q1605" t="str">
        <f>+IF($C1605="","",CDR!A1606)</f>
        <v/>
      </c>
      <c r="S1605" t="str">
        <f t="shared" ref="S1605:S1668" si="203">+IF(F1605="","","1")</f>
        <v/>
      </c>
      <c r="T1605" t="str">
        <f t="shared" ref="T1605:T1668" si="204">+IF($C1605="","","998")</f>
        <v/>
      </c>
      <c r="U1605" t="str">
        <f t="shared" ref="U1605:U1668" si="205">+IF($C1605="","",IF(L1605&lt;&gt;168,"Salsify",""))</f>
        <v/>
      </c>
      <c r="V1605" t="str">
        <f>+IF(C1605="","",IF(CDR!L1606="VRAC","Composant sans Colisage","Homogène"))</f>
        <v/>
      </c>
      <c r="W1605" t="str">
        <f>+IF(C1605="","",IF(CDR!L1606="VRAC","EACH",IF(CDR!L1606="COLIS","COLIS (CARTON FARDEAU DISPLAY)","PALETTE - BOX")))</f>
        <v/>
      </c>
      <c r="X1605" t="str">
        <f>+IF($C1605="","",IF(CDR!L1606="PALETTE",CDR!M1606,""))</f>
        <v/>
      </c>
      <c r="Z1605" t="str">
        <f>+IF($C1605="","",IF(CDR!N1606="PALETTE","",CDR!M1606))</f>
        <v/>
      </c>
      <c r="AC1605" t="str">
        <f t="shared" ref="AC1605:AC1668" si="206">+D1605</f>
        <v/>
      </c>
      <c r="AD1605" t="str">
        <f>+IF($C1605="","",CDR!$J$2)</f>
        <v/>
      </c>
      <c r="AE1605" t="str">
        <f>+IF(C1605="","",CDR!J1603)</f>
        <v/>
      </c>
      <c r="AF1605" t="str">
        <f t="shared" ref="AF1605:AF1668" si="207">+IF(C1605="","","DDD")</f>
        <v/>
      </c>
    </row>
    <row r="1606" spans="1:32" x14ac:dyDescent="0.25">
      <c r="A1606" t="str">
        <f>+IF($C1606="","",IF(CDR!I1607="","",TEXT(CDR!I1607,"00000000000000")))</f>
        <v/>
      </c>
      <c r="B1606" t="str">
        <f t="shared" si="200"/>
        <v/>
      </c>
      <c r="C1606" t="str">
        <f>+IF(CDR!F1607="","",SUBSTITUTE(CDR!F1607,"CHAR (10)"," "))</f>
        <v/>
      </c>
      <c r="D1606" t="str">
        <f>+IF(CDR!F1607="","",SUBSTITUTE(CDR!F1607,"CHAR (10)"," "))</f>
        <v/>
      </c>
      <c r="E1606" t="str">
        <f t="shared" si="201"/>
        <v/>
      </c>
      <c r="F1606" t="str">
        <f>+IF($C1606="","",IF(CDR!G1607="BIO","Oui","Non"))</f>
        <v/>
      </c>
      <c r="G1606" t="str">
        <f>+IF($C1606="","",IF(CDR!D1607="DOMEDIA","MDD",IF(CDR!D1607="APTA","MDD",IF(CDR!D1607="TOP BUDGET","Premier Prix","MN"))))</f>
        <v/>
      </c>
      <c r="H1606" t="str">
        <f>+IF($C1606="","",CDR!D1607)</f>
        <v/>
      </c>
      <c r="K1606" t="str">
        <f>+IF($C1606="","",CDR!$E$2)</f>
        <v/>
      </c>
      <c r="L1606" t="str">
        <f>+IF($C1606="","",CDR!$G$2)</f>
        <v/>
      </c>
      <c r="M1606" t="str">
        <f>+IF($C1606="","",CDR!AN1607)</f>
        <v/>
      </c>
      <c r="N1606" t="str">
        <f>+IF($C1606="","",CDR!AO1607)</f>
        <v/>
      </c>
      <c r="P1606" t="str">
        <f t="shared" si="202"/>
        <v/>
      </c>
      <c r="Q1606" t="str">
        <f>+IF($C1606="","",CDR!A1607)</f>
        <v/>
      </c>
      <c r="S1606" t="str">
        <f t="shared" si="203"/>
        <v/>
      </c>
      <c r="T1606" t="str">
        <f t="shared" si="204"/>
        <v/>
      </c>
      <c r="U1606" t="str">
        <f t="shared" si="205"/>
        <v/>
      </c>
      <c r="V1606" t="str">
        <f>+IF(C1606="","",IF(CDR!L1607="VRAC","Composant sans Colisage","Homogène"))</f>
        <v/>
      </c>
      <c r="W1606" t="str">
        <f>+IF(C1606="","",IF(CDR!L1607="VRAC","EACH",IF(CDR!L1607="COLIS","COLIS (CARTON FARDEAU DISPLAY)","PALETTE - BOX")))</f>
        <v/>
      </c>
      <c r="X1606" t="str">
        <f>+IF($C1606="","",IF(CDR!L1607="PALETTE",CDR!M1607,""))</f>
        <v/>
      </c>
      <c r="Z1606" t="str">
        <f>+IF($C1606="","",IF(CDR!N1607="PALETTE","",CDR!M1607))</f>
        <v/>
      </c>
      <c r="AC1606" t="str">
        <f t="shared" si="206"/>
        <v/>
      </c>
      <c r="AD1606" t="str">
        <f>+IF($C1606="","",CDR!$J$2)</f>
        <v/>
      </c>
      <c r="AE1606" t="str">
        <f>+IF(C1606="","",CDR!J1604)</f>
        <v/>
      </c>
      <c r="AF1606" t="str">
        <f t="shared" si="207"/>
        <v/>
      </c>
    </row>
    <row r="1607" spans="1:32" x14ac:dyDescent="0.25">
      <c r="A1607" t="str">
        <f>+IF($C1607="","",IF(CDR!I1608="","",TEXT(CDR!I1608,"00000000000000")))</f>
        <v/>
      </c>
      <c r="B1607" t="str">
        <f t="shared" si="200"/>
        <v/>
      </c>
      <c r="C1607" t="str">
        <f>+IF(CDR!F1608="","",SUBSTITUTE(CDR!F1608,"CHAR (10)"," "))</f>
        <v/>
      </c>
      <c r="D1607" t="str">
        <f>+IF(CDR!F1608="","",SUBSTITUTE(CDR!F1608,"CHAR (10)"," "))</f>
        <v/>
      </c>
      <c r="E1607" t="str">
        <f t="shared" si="201"/>
        <v/>
      </c>
      <c r="F1607" t="str">
        <f>+IF($C1607="","",IF(CDR!G1608="BIO","Oui","Non"))</f>
        <v/>
      </c>
      <c r="G1607" t="str">
        <f>+IF($C1607="","",IF(CDR!D1608="DOMEDIA","MDD",IF(CDR!D1608="APTA","MDD",IF(CDR!D1608="TOP BUDGET","Premier Prix","MN"))))</f>
        <v/>
      </c>
      <c r="H1607" t="str">
        <f>+IF($C1607="","",CDR!D1608)</f>
        <v/>
      </c>
      <c r="K1607" t="str">
        <f>+IF($C1607="","",CDR!$E$2)</f>
        <v/>
      </c>
      <c r="L1607" t="str">
        <f>+IF($C1607="","",CDR!$G$2)</f>
        <v/>
      </c>
      <c r="M1607" t="str">
        <f>+IF($C1607="","",CDR!AN1608)</f>
        <v/>
      </c>
      <c r="N1607" t="str">
        <f>+IF($C1607="","",CDR!AO1608)</f>
        <v/>
      </c>
      <c r="P1607" t="str">
        <f t="shared" si="202"/>
        <v/>
      </c>
      <c r="Q1607" t="str">
        <f>+IF($C1607="","",CDR!A1608)</f>
        <v/>
      </c>
      <c r="S1607" t="str">
        <f t="shared" si="203"/>
        <v/>
      </c>
      <c r="T1607" t="str">
        <f t="shared" si="204"/>
        <v/>
      </c>
      <c r="U1607" t="str">
        <f t="shared" si="205"/>
        <v/>
      </c>
      <c r="V1607" t="str">
        <f>+IF(C1607="","",IF(CDR!L1608="VRAC","Composant sans Colisage","Homogène"))</f>
        <v/>
      </c>
      <c r="W1607" t="str">
        <f>+IF(C1607="","",IF(CDR!L1608="VRAC","EACH",IF(CDR!L1608="COLIS","COLIS (CARTON FARDEAU DISPLAY)","PALETTE - BOX")))</f>
        <v/>
      </c>
      <c r="X1607" t="str">
        <f>+IF($C1607="","",IF(CDR!L1608="PALETTE",CDR!M1608,""))</f>
        <v/>
      </c>
      <c r="Z1607" t="str">
        <f>+IF($C1607="","",IF(CDR!N1608="PALETTE","",CDR!M1608))</f>
        <v/>
      </c>
      <c r="AC1607" t="str">
        <f t="shared" si="206"/>
        <v/>
      </c>
      <c r="AD1607" t="str">
        <f>+IF($C1607="","",CDR!$J$2)</f>
        <v/>
      </c>
      <c r="AE1607" t="str">
        <f>+IF(C1607="","",CDR!J1605)</f>
        <v/>
      </c>
      <c r="AF1607" t="str">
        <f t="shared" si="207"/>
        <v/>
      </c>
    </row>
    <row r="1608" spans="1:32" x14ac:dyDescent="0.25">
      <c r="A1608" t="str">
        <f>+IF($C1608="","",IF(CDR!I1609="","",TEXT(CDR!I1609,"00000000000000")))</f>
        <v/>
      </c>
      <c r="B1608" t="str">
        <f t="shared" si="200"/>
        <v/>
      </c>
      <c r="C1608" t="str">
        <f>+IF(CDR!F1609="","",SUBSTITUTE(CDR!F1609,"CHAR (10)"," "))</f>
        <v/>
      </c>
      <c r="D1608" t="str">
        <f>+IF(CDR!F1609="","",SUBSTITUTE(CDR!F1609,"CHAR (10)"," "))</f>
        <v/>
      </c>
      <c r="E1608" t="str">
        <f t="shared" si="201"/>
        <v/>
      </c>
      <c r="F1608" t="str">
        <f>+IF($C1608="","",IF(CDR!G1609="BIO","Oui","Non"))</f>
        <v/>
      </c>
      <c r="G1608" t="str">
        <f>+IF($C1608="","",IF(CDR!D1609="DOMEDIA","MDD",IF(CDR!D1609="APTA","MDD",IF(CDR!D1609="TOP BUDGET","Premier Prix","MN"))))</f>
        <v/>
      </c>
      <c r="H1608" t="str">
        <f>+IF($C1608="","",CDR!D1609)</f>
        <v/>
      </c>
      <c r="K1608" t="str">
        <f>+IF($C1608="","",CDR!$E$2)</f>
        <v/>
      </c>
      <c r="L1608" t="str">
        <f>+IF($C1608="","",CDR!$G$2)</f>
        <v/>
      </c>
      <c r="M1608" t="str">
        <f>+IF($C1608="","",CDR!AN1609)</f>
        <v/>
      </c>
      <c r="N1608" t="str">
        <f>+IF($C1608="","",CDR!AO1609)</f>
        <v/>
      </c>
      <c r="P1608" t="str">
        <f t="shared" si="202"/>
        <v/>
      </c>
      <c r="Q1608" t="str">
        <f>+IF($C1608="","",CDR!A1609)</f>
        <v/>
      </c>
      <c r="S1608" t="str">
        <f t="shared" si="203"/>
        <v/>
      </c>
      <c r="T1608" t="str">
        <f t="shared" si="204"/>
        <v/>
      </c>
      <c r="U1608" t="str">
        <f t="shared" si="205"/>
        <v/>
      </c>
      <c r="V1608" t="str">
        <f>+IF(C1608="","",IF(CDR!L1609="VRAC","Composant sans Colisage","Homogène"))</f>
        <v/>
      </c>
      <c r="W1608" t="str">
        <f>+IF(C1608="","",IF(CDR!L1609="VRAC","EACH",IF(CDR!L1609="COLIS","COLIS (CARTON FARDEAU DISPLAY)","PALETTE - BOX")))</f>
        <v/>
      </c>
      <c r="X1608" t="str">
        <f>+IF($C1608="","",IF(CDR!L1609="PALETTE",CDR!M1609,""))</f>
        <v/>
      </c>
      <c r="Z1608" t="str">
        <f>+IF($C1608="","",IF(CDR!N1609="PALETTE","",CDR!M1609))</f>
        <v/>
      </c>
      <c r="AC1608" t="str">
        <f t="shared" si="206"/>
        <v/>
      </c>
      <c r="AD1608" t="str">
        <f>+IF($C1608="","",CDR!$J$2)</f>
        <v/>
      </c>
      <c r="AE1608" t="str">
        <f>+IF(C1608="","",CDR!J1606)</f>
        <v/>
      </c>
      <c r="AF1608" t="str">
        <f t="shared" si="207"/>
        <v/>
      </c>
    </row>
    <row r="1609" spans="1:32" x14ac:dyDescent="0.25">
      <c r="A1609" t="str">
        <f>+IF($C1609="","",IF(CDR!I1610="","",TEXT(CDR!I1610,"00000000000000")))</f>
        <v/>
      </c>
      <c r="B1609" t="str">
        <f t="shared" si="200"/>
        <v/>
      </c>
      <c r="C1609" t="str">
        <f>+IF(CDR!F1610="","",SUBSTITUTE(CDR!F1610,"CHAR (10)"," "))</f>
        <v/>
      </c>
      <c r="D1609" t="str">
        <f>+IF(CDR!F1610="","",SUBSTITUTE(CDR!F1610,"CHAR (10)"," "))</f>
        <v/>
      </c>
      <c r="E1609" t="str">
        <f t="shared" si="201"/>
        <v/>
      </c>
      <c r="F1609" t="str">
        <f>+IF($C1609="","",IF(CDR!G1610="BIO","Oui","Non"))</f>
        <v/>
      </c>
      <c r="G1609" t="str">
        <f>+IF($C1609="","",IF(CDR!D1610="DOMEDIA","MDD",IF(CDR!D1610="APTA","MDD",IF(CDR!D1610="TOP BUDGET","Premier Prix","MN"))))</f>
        <v/>
      </c>
      <c r="H1609" t="str">
        <f>+IF($C1609="","",CDR!D1610)</f>
        <v/>
      </c>
      <c r="K1609" t="str">
        <f>+IF($C1609="","",CDR!$E$2)</f>
        <v/>
      </c>
      <c r="L1609" t="str">
        <f>+IF($C1609="","",CDR!$G$2)</f>
        <v/>
      </c>
      <c r="M1609" t="str">
        <f>+IF($C1609="","",CDR!AN1610)</f>
        <v/>
      </c>
      <c r="N1609" t="str">
        <f>+IF($C1609="","",CDR!AO1610)</f>
        <v/>
      </c>
      <c r="P1609" t="str">
        <f t="shared" si="202"/>
        <v/>
      </c>
      <c r="Q1609" t="str">
        <f>+IF($C1609="","",CDR!A1610)</f>
        <v/>
      </c>
      <c r="S1609" t="str">
        <f t="shared" si="203"/>
        <v/>
      </c>
      <c r="T1609" t="str">
        <f t="shared" si="204"/>
        <v/>
      </c>
      <c r="U1609" t="str">
        <f t="shared" si="205"/>
        <v/>
      </c>
      <c r="V1609" t="str">
        <f>+IF(C1609="","",IF(CDR!L1610="VRAC","Composant sans Colisage","Homogène"))</f>
        <v/>
      </c>
      <c r="W1609" t="str">
        <f>+IF(C1609="","",IF(CDR!L1610="VRAC","EACH",IF(CDR!L1610="COLIS","COLIS (CARTON FARDEAU DISPLAY)","PALETTE - BOX")))</f>
        <v/>
      </c>
      <c r="X1609" t="str">
        <f>+IF($C1609="","",IF(CDR!L1610="PALETTE",CDR!M1610,""))</f>
        <v/>
      </c>
      <c r="Z1609" t="str">
        <f>+IF($C1609="","",IF(CDR!N1610="PALETTE","",CDR!M1610))</f>
        <v/>
      </c>
      <c r="AC1609" t="str">
        <f t="shared" si="206"/>
        <v/>
      </c>
      <c r="AD1609" t="str">
        <f>+IF($C1609="","",CDR!$J$2)</f>
        <v/>
      </c>
      <c r="AE1609" t="str">
        <f>+IF(C1609="","",CDR!J1607)</f>
        <v/>
      </c>
      <c r="AF1609" t="str">
        <f t="shared" si="207"/>
        <v/>
      </c>
    </row>
    <row r="1610" spans="1:32" x14ac:dyDescent="0.25">
      <c r="A1610" t="str">
        <f>+IF($C1610="","",IF(CDR!I1611="","",TEXT(CDR!I1611,"00000000000000")))</f>
        <v/>
      </c>
      <c r="B1610" t="str">
        <f t="shared" si="200"/>
        <v/>
      </c>
      <c r="C1610" t="str">
        <f>+IF(CDR!F1611="","",SUBSTITUTE(CDR!F1611,"CHAR (10)"," "))</f>
        <v/>
      </c>
      <c r="D1610" t="str">
        <f>+IF(CDR!F1611="","",SUBSTITUTE(CDR!F1611,"CHAR (10)"," "))</f>
        <v/>
      </c>
      <c r="E1610" t="str">
        <f t="shared" si="201"/>
        <v/>
      </c>
      <c r="F1610" t="str">
        <f>+IF($C1610="","",IF(CDR!G1611="BIO","Oui","Non"))</f>
        <v/>
      </c>
      <c r="G1610" t="str">
        <f>+IF($C1610="","",IF(CDR!D1611="DOMEDIA","MDD",IF(CDR!D1611="APTA","MDD",IF(CDR!D1611="TOP BUDGET","Premier Prix","MN"))))</f>
        <v/>
      </c>
      <c r="H1610" t="str">
        <f>+IF($C1610="","",CDR!D1611)</f>
        <v/>
      </c>
      <c r="K1610" t="str">
        <f>+IF($C1610="","",CDR!$E$2)</f>
        <v/>
      </c>
      <c r="L1610" t="str">
        <f>+IF($C1610="","",CDR!$G$2)</f>
        <v/>
      </c>
      <c r="M1610" t="str">
        <f>+IF($C1610="","",CDR!AN1611)</f>
        <v/>
      </c>
      <c r="N1610" t="str">
        <f>+IF($C1610="","",CDR!AO1611)</f>
        <v/>
      </c>
      <c r="P1610" t="str">
        <f t="shared" si="202"/>
        <v/>
      </c>
      <c r="Q1610" t="str">
        <f>+IF($C1610="","",CDR!A1611)</f>
        <v/>
      </c>
      <c r="S1610" t="str">
        <f t="shared" si="203"/>
        <v/>
      </c>
      <c r="T1610" t="str">
        <f t="shared" si="204"/>
        <v/>
      </c>
      <c r="U1610" t="str">
        <f t="shared" si="205"/>
        <v/>
      </c>
      <c r="V1610" t="str">
        <f>+IF(C1610="","",IF(CDR!L1611="VRAC","Composant sans Colisage","Homogène"))</f>
        <v/>
      </c>
      <c r="W1610" t="str">
        <f>+IF(C1610="","",IF(CDR!L1611="VRAC","EACH",IF(CDR!L1611="COLIS","COLIS (CARTON FARDEAU DISPLAY)","PALETTE - BOX")))</f>
        <v/>
      </c>
      <c r="X1610" t="str">
        <f>+IF($C1610="","",IF(CDR!L1611="PALETTE",CDR!M1611,""))</f>
        <v/>
      </c>
      <c r="Z1610" t="str">
        <f>+IF($C1610="","",IF(CDR!N1611="PALETTE","",CDR!M1611))</f>
        <v/>
      </c>
      <c r="AC1610" t="str">
        <f t="shared" si="206"/>
        <v/>
      </c>
      <c r="AD1610" t="str">
        <f>+IF($C1610="","",CDR!$J$2)</f>
        <v/>
      </c>
      <c r="AE1610" t="str">
        <f>+IF(C1610="","",CDR!J1608)</f>
        <v/>
      </c>
      <c r="AF1610" t="str">
        <f t="shared" si="207"/>
        <v/>
      </c>
    </row>
    <row r="1611" spans="1:32" x14ac:dyDescent="0.25">
      <c r="A1611" t="str">
        <f>+IF($C1611="","",IF(CDR!I1612="","",TEXT(CDR!I1612,"00000000000000")))</f>
        <v/>
      </c>
      <c r="B1611" t="str">
        <f t="shared" si="200"/>
        <v/>
      </c>
      <c r="C1611" t="str">
        <f>+IF(CDR!F1612="","",SUBSTITUTE(CDR!F1612,"CHAR (10)"," "))</f>
        <v/>
      </c>
      <c r="D1611" t="str">
        <f>+IF(CDR!F1612="","",SUBSTITUTE(CDR!F1612,"CHAR (10)"," "))</f>
        <v/>
      </c>
      <c r="E1611" t="str">
        <f t="shared" si="201"/>
        <v/>
      </c>
      <c r="F1611" t="str">
        <f>+IF($C1611="","",IF(CDR!G1612="BIO","Oui","Non"))</f>
        <v/>
      </c>
      <c r="G1611" t="str">
        <f>+IF($C1611="","",IF(CDR!D1612="DOMEDIA","MDD",IF(CDR!D1612="APTA","MDD",IF(CDR!D1612="TOP BUDGET","Premier Prix","MN"))))</f>
        <v/>
      </c>
      <c r="H1611" t="str">
        <f>+IF($C1611="","",CDR!D1612)</f>
        <v/>
      </c>
      <c r="K1611" t="str">
        <f>+IF($C1611="","",CDR!$E$2)</f>
        <v/>
      </c>
      <c r="L1611" t="str">
        <f>+IF($C1611="","",CDR!$G$2)</f>
        <v/>
      </c>
      <c r="M1611" t="str">
        <f>+IF($C1611="","",CDR!AN1612)</f>
        <v/>
      </c>
      <c r="N1611" t="str">
        <f>+IF($C1611="","",CDR!AO1612)</f>
        <v/>
      </c>
      <c r="P1611" t="str">
        <f t="shared" si="202"/>
        <v/>
      </c>
      <c r="Q1611" t="str">
        <f>+IF($C1611="","",CDR!A1612)</f>
        <v/>
      </c>
      <c r="S1611" t="str">
        <f t="shared" si="203"/>
        <v/>
      </c>
      <c r="T1611" t="str">
        <f t="shared" si="204"/>
        <v/>
      </c>
      <c r="U1611" t="str">
        <f t="shared" si="205"/>
        <v/>
      </c>
      <c r="V1611" t="str">
        <f>+IF(C1611="","",IF(CDR!L1612="VRAC","Composant sans Colisage","Homogène"))</f>
        <v/>
      </c>
      <c r="W1611" t="str">
        <f>+IF(C1611="","",IF(CDR!L1612="VRAC","EACH",IF(CDR!L1612="COLIS","COLIS (CARTON FARDEAU DISPLAY)","PALETTE - BOX")))</f>
        <v/>
      </c>
      <c r="X1611" t="str">
        <f>+IF($C1611="","",IF(CDR!L1612="PALETTE",CDR!M1612,""))</f>
        <v/>
      </c>
      <c r="Z1611" t="str">
        <f>+IF($C1611="","",IF(CDR!N1612="PALETTE","",CDR!M1612))</f>
        <v/>
      </c>
      <c r="AC1611" t="str">
        <f t="shared" si="206"/>
        <v/>
      </c>
      <c r="AD1611" t="str">
        <f>+IF($C1611="","",CDR!$J$2)</f>
        <v/>
      </c>
      <c r="AE1611" t="str">
        <f>+IF(C1611="","",CDR!J1609)</f>
        <v/>
      </c>
      <c r="AF1611" t="str">
        <f t="shared" si="207"/>
        <v/>
      </c>
    </row>
    <row r="1612" spans="1:32" x14ac:dyDescent="0.25">
      <c r="A1612" t="str">
        <f>+IF($C1612="","",IF(CDR!I1613="","",TEXT(CDR!I1613,"00000000000000")))</f>
        <v/>
      </c>
      <c r="B1612" t="str">
        <f t="shared" si="200"/>
        <v/>
      </c>
      <c r="C1612" t="str">
        <f>+IF(CDR!F1613="","",SUBSTITUTE(CDR!F1613,"CHAR (10)"," "))</f>
        <v/>
      </c>
      <c r="D1612" t="str">
        <f>+IF(CDR!F1613="","",SUBSTITUTE(CDR!F1613,"CHAR (10)"," "))</f>
        <v/>
      </c>
      <c r="E1612" t="str">
        <f t="shared" si="201"/>
        <v/>
      </c>
      <c r="F1612" t="str">
        <f>+IF($C1612="","",IF(CDR!G1613="BIO","Oui","Non"))</f>
        <v/>
      </c>
      <c r="G1612" t="str">
        <f>+IF($C1612="","",IF(CDR!D1613="DOMEDIA","MDD",IF(CDR!D1613="APTA","MDD",IF(CDR!D1613="TOP BUDGET","Premier Prix","MN"))))</f>
        <v/>
      </c>
      <c r="H1612" t="str">
        <f>+IF($C1612="","",CDR!D1613)</f>
        <v/>
      </c>
      <c r="K1612" t="str">
        <f>+IF($C1612="","",CDR!$E$2)</f>
        <v/>
      </c>
      <c r="L1612" t="str">
        <f>+IF($C1612="","",CDR!$G$2)</f>
        <v/>
      </c>
      <c r="M1612" t="str">
        <f>+IF($C1612="","",CDR!AN1613)</f>
        <v/>
      </c>
      <c r="N1612" t="str">
        <f>+IF($C1612="","",CDR!AO1613)</f>
        <v/>
      </c>
      <c r="P1612" t="str">
        <f t="shared" si="202"/>
        <v/>
      </c>
      <c r="Q1612" t="str">
        <f>+IF($C1612="","",CDR!A1613)</f>
        <v/>
      </c>
      <c r="S1612" t="str">
        <f t="shared" si="203"/>
        <v/>
      </c>
      <c r="T1612" t="str">
        <f t="shared" si="204"/>
        <v/>
      </c>
      <c r="U1612" t="str">
        <f t="shared" si="205"/>
        <v/>
      </c>
      <c r="V1612" t="str">
        <f>+IF(C1612="","",IF(CDR!L1613="VRAC","Composant sans Colisage","Homogène"))</f>
        <v/>
      </c>
      <c r="W1612" t="str">
        <f>+IF(C1612="","",IF(CDR!L1613="VRAC","EACH",IF(CDR!L1613="COLIS","COLIS (CARTON FARDEAU DISPLAY)","PALETTE - BOX")))</f>
        <v/>
      </c>
      <c r="X1612" t="str">
        <f>+IF($C1612="","",IF(CDR!L1613="PALETTE",CDR!M1613,""))</f>
        <v/>
      </c>
      <c r="Z1612" t="str">
        <f>+IF($C1612="","",IF(CDR!N1613="PALETTE","",CDR!M1613))</f>
        <v/>
      </c>
      <c r="AC1612" t="str">
        <f t="shared" si="206"/>
        <v/>
      </c>
      <c r="AD1612" t="str">
        <f>+IF($C1612="","",CDR!$J$2)</f>
        <v/>
      </c>
      <c r="AE1612" t="str">
        <f>+IF(C1612="","",CDR!J1610)</f>
        <v/>
      </c>
      <c r="AF1612" t="str">
        <f t="shared" si="207"/>
        <v/>
      </c>
    </row>
    <row r="1613" spans="1:32" x14ac:dyDescent="0.25">
      <c r="A1613" t="str">
        <f>+IF($C1613="","",IF(CDR!I1614="","",TEXT(CDR!I1614,"00000000000000")))</f>
        <v/>
      </c>
      <c r="B1613" t="str">
        <f t="shared" si="200"/>
        <v/>
      </c>
      <c r="C1613" t="str">
        <f>+IF(CDR!F1614="","",SUBSTITUTE(CDR!F1614,"CHAR (10)"," "))</f>
        <v/>
      </c>
      <c r="D1613" t="str">
        <f>+IF(CDR!F1614="","",SUBSTITUTE(CDR!F1614,"CHAR (10)"," "))</f>
        <v/>
      </c>
      <c r="E1613" t="str">
        <f t="shared" si="201"/>
        <v/>
      </c>
      <c r="F1613" t="str">
        <f>+IF($C1613="","",IF(CDR!G1614="BIO","Oui","Non"))</f>
        <v/>
      </c>
      <c r="G1613" t="str">
        <f>+IF($C1613="","",IF(CDR!D1614="DOMEDIA","MDD",IF(CDR!D1614="APTA","MDD",IF(CDR!D1614="TOP BUDGET","Premier Prix","MN"))))</f>
        <v/>
      </c>
      <c r="H1613" t="str">
        <f>+IF($C1613="","",CDR!D1614)</f>
        <v/>
      </c>
      <c r="K1613" t="str">
        <f>+IF($C1613="","",CDR!$E$2)</f>
        <v/>
      </c>
      <c r="L1613" t="str">
        <f>+IF($C1613="","",CDR!$G$2)</f>
        <v/>
      </c>
      <c r="M1613" t="str">
        <f>+IF($C1613="","",CDR!AN1614)</f>
        <v/>
      </c>
      <c r="N1613" t="str">
        <f>+IF($C1613="","",CDR!AO1614)</f>
        <v/>
      </c>
      <c r="P1613" t="str">
        <f t="shared" si="202"/>
        <v/>
      </c>
      <c r="Q1613" t="str">
        <f>+IF($C1613="","",CDR!A1614)</f>
        <v/>
      </c>
      <c r="S1613" t="str">
        <f t="shared" si="203"/>
        <v/>
      </c>
      <c r="T1613" t="str">
        <f t="shared" si="204"/>
        <v/>
      </c>
      <c r="U1613" t="str">
        <f t="shared" si="205"/>
        <v/>
      </c>
      <c r="V1613" t="str">
        <f>+IF(C1613="","",IF(CDR!L1614="VRAC","Composant sans Colisage","Homogène"))</f>
        <v/>
      </c>
      <c r="W1613" t="str">
        <f>+IF(C1613="","",IF(CDR!L1614="VRAC","EACH",IF(CDR!L1614="COLIS","COLIS (CARTON FARDEAU DISPLAY)","PALETTE - BOX")))</f>
        <v/>
      </c>
      <c r="X1613" t="str">
        <f>+IF($C1613="","",IF(CDR!L1614="PALETTE",CDR!M1614,""))</f>
        <v/>
      </c>
      <c r="Z1613" t="str">
        <f>+IF($C1613="","",IF(CDR!N1614="PALETTE","",CDR!M1614))</f>
        <v/>
      </c>
      <c r="AC1613" t="str">
        <f t="shared" si="206"/>
        <v/>
      </c>
      <c r="AD1613" t="str">
        <f>+IF($C1613="","",CDR!$J$2)</f>
        <v/>
      </c>
      <c r="AE1613" t="str">
        <f>+IF(C1613="","",CDR!J1611)</f>
        <v/>
      </c>
      <c r="AF1613" t="str">
        <f t="shared" si="207"/>
        <v/>
      </c>
    </row>
    <row r="1614" spans="1:32" x14ac:dyDescent="0.25">
      <c r="A1614" t="str">
        <f>+IF($C1614="","",IF(CDR!I1615="","",TEXT(CDR!I1615,"00000000000000")))</f>
        <v/>
      </c>
      <c r="B1614" t="str">
        <f t="shared" si="200"/>
        <v/>
      </c>
      <c r="C1614" t="str">
        <f>+IF(CDR!F1615="","",SUBSTITUTE(CDR!F1615,"CHAR (10)"," "))</f>
        <v/>
      </c>
      <c r="D1614" t="str">
        <f>+IF(CDR!F1615="","",SUBSTITUTE(CDR!F1615,"CHAR (10)"," "))</f>
        <v/>
      </c>
      <c r="E1614" t="str">
        <f t="shared" si="201"/>
        <v/>
      </c>
      <c r="F1614" t="str">
        <f>+IF($C1614="","",IF(CDR!G1615="BIO","Oui","Non"))</f>
        <v/>
      </c>
      <c r="G1614" t="str">
        <f>+IF($C1614="","",IF(CDR!D1615="DOMEDIA","MDD",IF(CDR!D1615="APTA","MDD",IF(CDR!D1615="TOP BUDGET","Premier Prix","MN"))))</f>
        <v/>
      </c>
      <c r="H1614" t="str">
        <f>+IF($C1614="","",CDR!D1615)</f>
        <v/>
      </c>
      <c r="K1614" t="str">
        <f>+IF($C1614="","",CDR!$E$2)</f>
        <v/>
      </c>
      <c r="L1614" t="str">
        <f>+IF($C1614="","",CDR!$G$2)</f>
        <v/>
      </c>
      <c r="M1614" t="str">
        <f>+IF($C1614="","",CDR!AN1615)</f>
        <v/>
      </c>
      <c r="N1614" t="str">
        <f>+IF($C1614="","",CDR!AO1615)</f>
        <v/>
      </c>
      <c r="P1614" t="str">
        <f t="shared" si="202"/>
        <v/>
      </c>
      <c r="Q1614" t="str">
        <f>+IF($C1614="","",CDR!A1615)</f>
        <v/>
      </c>
      <c r="S1614" t="str">
        <f t="shared" si="203"/>
        <v/>
      </c>
      <c r="T1614" t="str">
        <f t="shared" si="204"/>
        <v/>
      </c>
      <c r="U1614" t="str">
        <f t="shared" si="205"/>
        <v/>
      </c>
      <c r="V1614" t="str">
        <f>+IF(C1614="","",IF(CDR!L1615="VRAC","Composant sans Colisage","Homogène"))</f>
        <v/>
      </c>
      <c r="W1614" t="str">
        <f>+IF(C1614="","",IF(CDR!L1615="VRAC","EACH",IF(CDR!L1615="COLIS","COLIS (CARTON FARDEAU DISPLAY)","PALETTE - BOX")))</f>
        <v/>
      </c>
      <c r="X1614" t="str">
        <f>+IF($C1614="","",IF(CDR!L1615="PALETTE",CDR!M1615,""))</f>
        <v/>
      </c>
      <c r="Z1614" t="str">
        <f>+IF($C1614="","",IF(CDR!N1615="PALETTE","",CDR!M1615))</f>
        <v/>
      </c>
      <c r="AC1614" t="str">
        <f t="shared" si="206"/>
        <v/>
      </c>
      <c r="AD1614" t="str">
        <f>+IF($C1614="","",CDR!$J$2)</f>
        <v/>
      </c>
      <c r="AE1614" t="str">
        <f>+IF(C1614="","",CDR!J1612)</f>
        <v/>
      </c>
      <c r="AF1614" t="str">
        <f t="shared" si="207"/>
        <v/>
      </c>
    </row>
    <row r="1615" spans="1:32" x14ac:dyDescent="0.25">
      <c r="A1615" t="str">
        <f>+IF($C1615="","",IF(CDR!I1616="","",TEXT(CDR!I1616,"00000000000000")))</f>
        <v/>
      </c>
      <c r="B1615" t="str">
        <f t="shared" si="200"/>
        <v/>
      </c>
      <c r="C1615" t="str">
        <f>+IF(CDR!F1616="","",SUBSTITUTE(CDR!F1616,"CHAR (10)"," "))</f>
        <v/>
      </c>
      <c r="D1615" t="str">
        <f>+IF(CDR!F1616="","",SUBSTITUTE(CDR!F1616,"CHAR (10)"," "))</f>
        <v/>
      </c>
      <c r="E1615" t="str">
        <f t="shared" si="201"/>
        <v/>
      </c>
      <c r="F1615" t="str">
        <f>+IF($C1615="","",IF(CDR!G1616="BIO","Oui","Non"))</f>
        <v/>
      </c>
      <c r="G1615" t="str">
        <f>+IF($C1615="","",IF(CDR!D1616="DOMEDIA","MDD",IF(CDR!D1616="APTA","MDD",IF(CDR!D1616="TOP BUDGET","Premier Prix","MN"))))</f>
        <v/>
      </c>
      <c r="H1615" t="str">
        <f>+IF($C1615="","",CDR!D1616)</f>
        <v/>
      </c>
      <c r="K1615" t="str">
        <f>+IF($C1615="","",CDR!$E$2)</f>
        <v/>
      </c>
      <c r="L1615" t="str">
        <f>+IF($C1615="","",CDR!$G$2)</f>
        <v/>
      </c>
      <c r="M1615" t="str">
        <f>+IF($C1615="","",CDR!AN1616)</f>
        <v/>
      </c>
      <c r="N1615" t="str">
        <f>+IF($C1615="","",CDR!AO1616)</f>
        <v/>
      </c>
      <c r="P1615" t="str">
        <f t="shared" si="202"/>
        <v/>
      </c>
      <c r="Q1615" t="str">
        <f>+IF($C1615="","",CDR!A1616)</f>
        <v/>
      </c>
      <c r="S1615" t="str">
        <f t="shared" si="203"/>
        <v/>
      </c>
      <c r="T1615" t="str">
        <f t="shared" si="204"/>
        <v/>
      </c>
      <c r="U1615" t="str">
        <f t="shared" si="205"/>
        <v/>
      </c>
      <c r="V1615" t="str">
        <f>+IF(C1615="","",IF(CDR!L1616="VRAC","Composant sans Colisage","Homogène"))</f>
        <v/>
      </c>
      <c r="W1615" t="str">
        <f>+IF(C1615="","",IF(CDR!L1616="VRAC","EACH",IF(CDR!L1616="COLIS","COLIS (CARTON FARDEAU DISPLAY)","PALETTE - BOX")))</f>
        <v/>
      </c>
      <c r="X1615" t="str">
        <f>+IF($C1615="","",IF(CDR!L1616="PALETTE",CDR!M1616,""))</f>
        <v/>
      </c>
      <c r="Z1615" t="str">
        <f>+IF($C1615="","",IF(CDR!N1616="PALETTE","",CDR!M1616))</f>
        <v/>
      </c>
      <c r="AC1615" t="str">
        <f t="shared" si="206"/>
        <v/>
      </c>
      <c r="AD1615" t="str">
        <f>+IF($C1615="","",CDR!$J$2)</f>
        <v/>
      </c>
      <c r="AE1615" t="str">
        <f>+IF(C1615="","",CDR!J1613)</f>
        <v/>
      </c>
      <c r="AF1615" t="str">
        <f t="shared" si="207"/>
        <v/>
      </c>
    </row>
    <row r="1616" spans="1:32" x14ac:dyDescent="0.25">
      <c r="A1616" t="str">
        <f>+IF($C1616="","",IF(CDR!I1617="","",TEXT(CDR!I1617,"00000000000000")))</f>
        <v/>
      </c>
      <c r="B1616" t="str">
        <f t="shared" si="200"/>
        <v/>
      </c>
      <c r="C1616" t="str">
        <f>+IF(CDR!F1617="","",SUBSTITUTE(CDR!F1617,"CHAR (10)"," "))</f>
        <v/>
      </c>
      <c r="D1616" t="str">
        <f>+IF(CDR!F1617="","",SUBSTITUTE(CDR!F1617,"CHAR (10)"," "))</f>
        <v/>
      </c>
      <c r="E1616" t="str">
        <f t="shared" si="201"/>
        <v/>
      </c>
      <c r="F1616" t="str">
        <f>+IF($C1616="","",IF(CDR!G1617="BIO","Oui","Non"))</f>
        <v/>
      </c>
      <c r="G1616" t="str">
        <f>+IF($C1616="","",IF(CDR!D1617="DOMEDIA","MDD",IF(CDR!D1617="APTA","MDD",IF(CDR!D1617="TOP BUDGET","Premier Prix","MN"))))</f>
        <v/>
      </c>
      <c r="H1616" t="str">
        <f>+IF($C1616="","",CDR!D1617)</f>
        <v/>
      </c>
      <c r="K1616" t="str">
        <f>+IF($C1616="","",CDR!$E$2)</f>
        <v/>
      </c>
      <c r="L1616" t="str">
        <f>+IF($C1616="","",CDR!$G$2)</f>
        <v/>
      </c>
      <c r="M1616" t="str">
        <f>+IF($C1616="","",CDR!AN1617)</f>
        <v/>
      </c>
      <c r="N1616" t="str">
        <f>+IF($C1616="","",CDR!AO1617)</f>
        <v/>
      </c>
      <c r="P1616" t="str">
        <f t="shared" si="202"/>
        <v/>
      </c>
      <c r="Q1616" t="str">
        <f>+IF($C1616="","",CDR!A1617)</f>
        <v/>
      </c>
      <c r="S1616" t="str">
        <f t="shared" si="203"/>
        <v/>
      </c>
      <c r="T1616" t="str">
        <f t="shared" si="204"/>
        <v/>
      </c>
      <c r="U1616" t="str">
        <f t="shared" si="205"/>
        <v/>
      </c>
      <c r="V1616" t="str">
        <f>+IF(C1616="","",IF(CDR!L1617="VRAC","Composant sans Colisage","Homogène"))</f>
        <v/>
      </c>
      <c r="W1616" t="str">
        <f>+IF(C1616="","",IF(CDR!L1617="VRAC","EACH",IF(CDR!L1617="COLIS","COLIS (CARTON FARDEAU DISPLAY)","PALETTE - BOX")))</f>
        <v/>
      </c>
      <c r="X1616" t="str">
        <f>+IF($C1616="","",IF(CDR!L1617="PALETTE",CDR!M1617,""))</f>
        <v/>
      </c>
      <c r="Z1616" t="str">
        <f>+IF($C1616="","",IF(CDR!N1617="PALETTE","",CDR!M1617))</f>
        <v/>
      </c>
      <c r="AC1616" t="str">
        <f t="shared" si="206"/>
        <v/>
      </c>
      <c r="AD1616" t="str">
        <f>+IF($C1616="","",CDR!$J$2)</f>
        <v/>
      </c>
      <c r="AE1616" t="str">
        <f>+IF(C1616="","",CDR!J1614)</f>
        <v/>
      </c>
      <c r="AF1616" t="str">
        <f t="shared" si="207"/>
        <v/>
      </c>
    </row>
    <row r="1617" spans="1:32" x14ac:dyDescent="0.25">
      <c r="A1617" t="str">
        <f>+IF($C1617="","",IF(CDR!I1618="","",TEXT(CDR!I1618,"00000000000000")))</f>
        <v/>
      </c>
      <c r="B1617" t="str">
        <f t="shared" si="200"/>
        <v/>
      </c>
      <c r="C1617" t="str">
        <f>+IF(CDR!F1618="","",SUBSTITUTE(CDR!F1618,"CHAR (10)"," "))</f>
        <v/>
      </c>
      <c r="D1617" t="str">
        <f>+IF(CDR!F1618="","",SUBSTITUTE(CDR!F1618,"CHAR (10)"," "))</f>
        <v/>
      </c>
      <c r="E1617" t="str">
        <f t="shared" si="201"/>
        <v/>
      </c>
      <c r="F1617" t="str">
        <f>+IF($C1617="","",IF(CDR!G1618="BIO","Oui","Non"))</f>
        <v/>
      </c>
      <c r="G1617" t="str">
        <f>+IF($C1617="","",IF(CDR!D1618="DOMEDIA","MDD",IF(CDR!D1618="APTA","MDD",IF(CDR!D1618="TOP BUDGET","Premier Prix","MN"))))</f>
        <v/>
      </c>
      <c r="H1617" t="str">
        <f>+IF($C1617="","",CDR!D1618)</f>
        <v/>
      </c>
      <c r="K1617" t="str">
        <f>+IF($C1617="","",CDR!$E$2)</f>
        <v/>
      </c>
      <c r="L1617" t="str">
        <f>+IF($C1617="","",CDR!$G$2)</f>
        <v/>
      </c>
      <c r="M1617" t="str">
        <f>+IF($C1617="","",CDR!AN1618)</f>
        <v/>
      </c>
      <c r="N1617" t="str">
        <f>+IF($C1617="","",CDR!AO1618)</f>
        <v/>
      </c>
      <c r="P1617" t="str">
        <f t="shared" si="202"/>
        <v/>
      </c>
      <c r="Q1617" t="str">
        <f>+IF($C1617="","",CDR!A1618)</f>
        <v/>
      </c>
      <c r="S1617" t="str">
        <f t="shared" si="203"/>
        <v/>
      </c>
      <c r="T1617" t="str">
        <f t="shared" si="204"/>
        <v/>
      </c>
      <c r="U1617" t="str">
        <f t="shared" si="205"/>
        <v/>
      </c>
      <c r="V1617" t="str">
        <f>+IF(C1617="","",IF(CDR!L1618="VRAC","Composant sans Colisage","Homogène"))</f>
        <v/>
      </c>
      <c r="W1617" t="str">
        <f>+IF(C1617="","",IF(CDR!L1618="VRAC","EACH",IF(CDR!L1618="COLIS","COLIS (CARTON FARDEAU DISPLAY)","PALETTE - BOX")))</f>
        <v/>
      </c>
      <c r="X1617" t="str">
        <f>+IF($C1617="","",IF(CDR!L1618="PALETTE",CDR!M1618,""))</f>
        <v/>
      </c>
      <c r="Z1617" t="str">
        <f>+IF($C1617="","",IF(CDR!N1618="PALETTE","",CDR!M1618))</f>
        <v/>
      </c>
      <c r="AC1617" t="str">
        <f t="shared" si="206"/>
        <v/>
      </c>
      <c r="AD1617" t="str">
        <f>+IF($C1617="","",CDR!$J$2)</f>
        <v/>
      </c>
      <c r="AE1617" t="str">
        <f>+IF(C1617="","",CDR!J1615)</f>
        <v/>
      </c>
      <c r="AF1617" t="str">
        <f t="shared" si="207"/>
        <v/>
      </c>
    </row>
    <row r="1618" spans="1:32" x14ac:dyDescent="0.25">
      <c r="A1618" t="str">
        <f>+IF($C1618="","",IF(CDR!I1619="","",TEXT(CDR!I1619,"00000000000000")))</f>
        <v/>
      </c>
      <c r="B1618" t="str">
        <f t="shared" si="200"/>
        <v/>
      </c>
      <c r="C1618" t="str">
        <f>+IF(CDR!F1619="","",SUBSTITUTE(CDR!F1619,"CHAR (10)"," "))</f>
        <v/>
      </c>
      <c r="D1618" t="str">
        <f>+IF(CDR!F1619="","",SUBSTITUTE(CDR!F1619,"CHAR (10)"," "))</f>
        <v/>
      </c>
      <c r="E1618" t="str">
        <f t="shared" si="201"/>
        <v/>
      </c>
      <c r="F1618" t="str">
        <f>+IF($C1618="","",IF(CDR!G1619="BIO","Oui","Non"))</f>
        <v/>
      </c>
      <c r="G1618" t="str">
        <f>+IF($C1618="","",IF(CDR!D1619="DOMEDIA","MDD",IF(CDR!D1619="APTA","MDD",IF(CDR!D1619="TOP BUDGET","Premier Prix","MN"))))</f>
        <v/>
      </c>
      <c r="H1618" t="str">
        <f>+IF($C1618="","",CDR!D1619)</f>
        <v/>
      </c>
      <c r="K1618" t="str">
        <f>+IF($C1618="","",CDR!$E$2)</f>
        <v/>
      </c>
      <c r="L1618" t="str">
        <f>+IF($C1618="","",CDR!$G$2)</f>
        <v/>
      </c>
      <c r="M1618" t="str">
        <f>+IF($C1618="","",CDR!AN1619)</f>
        <v/>
      </c>
      <c r="N1618" t="str">
        <f>+IF($C1618="","",CDR!AO1619)</f>
        <v/>
      </c>
      <c r="P1618" t="str">
        <f t="shared" si="202"/>
        <v/>
      </c>
      <c r="Q1618" t="str">
        <f>+IF($C1618="","",CDR!A1619)</f>
        <v/>
      </c>
      <c r="S1618" t="str">
        <f t="shared" si="203"/>
        <v/>
      </c>
      <c r="T1618" t="str">
        <f t="shared" si="204"/>
        <v/>
      </c>
      <c r="U1618" t="str">
        <f t="shared" si="205"/>
        <v/>
      </c>
      <c r="V1618" t="str">
        <f>+IF(C1618="","",IF(CDR!L1619="VRAC","Composant sans Colisage","Homogène"))</f>
        <v/>
      </c>
      <c r="W1618" t="str">
        <f>+IF(C1618="","",IF(CDR!L1619="VRAC","EACH",IF(CDR!L1619="COLIS","COLIS (CARTON FARDEAU DISPLAY)","PALETTE - BOX")))</f>
        <v/>
      </c>
      <c r="X1618" t="str">
        <f>+IF($C1618="","",IF(CDR!L1619="PALETTE",CDR!M1619,""))</f>
        <v/>
      </c>
      <c r="Z1618" t="str">
        <f>+IF($C1618="","",IF(CDR!N1619="PALETTE","",CDR!M1619))</f>
        <v/>
      </c>
      <c r="AC1618" t="str">
        <f t="shared" si="206"/>
        <v/>
      </c>
      <c r="AD1618" t="str">
        <f>+IF($C1618="","",CDR!$J$2)</f>
        <v/>
      </c>
      <c r="AE1618" t="str">
        <f>+IF(C1618="","",CDR!J1616)</f>
        <v/>
      </c>
      <c r="AF1618" t="str">
        <f t="shared" si="207"/>
        <v/>
      </c>
    </row>
    <row r="1619" spans="1:32" x14ac:dyDescent="0.25">
      <c r="A1619" t="str">
        <f>+IF($C1619="","",IF(CDR!I1620="","",TEXT(CDR!I1620,"00000000000000")))</f>
        <v/>
      </c>
      <c r="B1619" t="str">
        <f t="shared" si="200"/>
        <v/>
      </c>
      <c r="C1619" t="str">
        <f>+IF(CDR!F1620="","",SUBSTITUTE(CDR!F1620,"CHAR (10)"," "))</f>
        <v/>
      </c>
      <c r="D1619" t="str">
        <f>+IF(CDR!F1620="","",SUBSTITUTE(CDR!F1620,"CHAR (10)"," "))</f>
        <v/>
      </c>
      <c r="E1619" t="str">
        <f t="shared" si="201"/>
        <v/>
      </c>
      <c r="F1619" t="str">
        <f>+IF($C1619="","",IF(CDR!G1620="BIO","Oui","Non"))</f>
        <v/>
      </c>
      <c r="G1619" t="str">
        <f>+IF($C1619="","",IF(CDR!D1620="DOMEDIA","MDD",IF(CDR!D1620="APTA","MDD",IF(CDR!D1620="TOP BUDGET","Premier Prix","MN"))))</f>
        <v/>
      </c>
      <c r="H1619" t="str">
        <f>+IF($C1619="","",CDR!D1620)</f>
        <v/>
      </c>
      <c r="K1619" t="str">
        <f>+IF($C1619="","",CDR!$E$2)</f>
        <v/>
      </c>
      <c r="L1619" t="str">
        <f>+IF($C1619="","",CDR!$G$2)</f>
        <v/>
      </c>
      <c r="M1619" t="str">
        <f>+IF($C1619="","",CDR!AN1620)</f>
        <v/>
      </c>
      <c r="N1619" t="str">
        <f>+IF($C1619="","",CDR!AO1620)</f>
        <v/>
      </c>
      <c r="P1619" t="str">
        <f t="shared" si="202"/>
        <v/>
      </c>
      <c r="Q1619" t="str">
        <f>+IF($C1619="","",CDR!A1620)</f>
        <v/>
      </c>
      <c r="S1619" t="str">
        <f t="shared" si="203"/>
        <v/>
      </c>
      <c r="T1619" t="str">
        <f t="shared" si="204"/>
        <v/>
      </c>
      <c r="U1619" t="str">
        <f t="shared" si="205"/>
        <v/>
      </c>
      <c r="V1619" t="str">
        <f>+IF(C1619="","",IF(CDR!L1620="VRAC","Composant sans Colisage","Homogène"))</f>
        <v/>
      </c>
      <c r="W1619" t="str">
        <f>+IF(C1619="","",IF(CDR!L1620="VRAC","EACH",IF(CDR!L1620="COLIS","COLIS (CARTON FARDEAU DISPLAY)","PALETTE - BOX")))</f>
        <v/>
      </c>
      <c r="X1619" t="str">
        <f>+IF($C1619="","",IF(CDR!L1620="PALETTE",CDR!M1620,""))</f>
        <v/>
      </c>
      <c r="Z1619" t="str">
        <f>+IF($C1619="","",IF(CDR!N1620="PALETTE","",CDR!M1620))</f>
        <v/>
      </c>
      <c r="AC1619" t="str">
        <f t="shared" si="206"/>
        <v/>
      </c>
      <c r="AD1619" t="str">
        <f>+IF($C1619="","",CDR!$J$2)</f>
        <v/>
      </c>
      <c r="AE1619" t="str">
        <f>+IF(C1619="","",CDR!J1617)</f>
        <v/>
      </c>
      <c r="AF1619" t="str">
        <f t="shared" si="207"/>
        <v/>
      </c>
    </row>
    <row r="1620" spans="1:32" x14ac:dyDescent="0.25">
      <c r="A1620" t="str">
        <f>+IF($C1620="","",IF(CDR!I1621="","",TEXT(CDR!I1621,"00000000000000")))</f>
        <v/>
      </c>
      <c r="B1620" t="str">
        <f t="shared" si="200"/>
        <v/>
      </c>
      <c r="C1620" t="str">
        <f>+IF(CDR!F1621="","",SUBSTITUTE(CDR!F1621,"CHAR (10)"," "))</f>
        <v/>
      </c>
      <c r="D1620" t="str">
        <f>+IF(CDR!F1621="","",SUBSTITUTE(CDR!F1621,"CHAR (10)"," "))</f>
        <v/>
      </c>
      <c r="E1620" t="str">
        <f t="shared" si="201"/>
        <v/>
      </c>
      <c r="F1620" t="str">
        <f>+IF($C1620="","",IF(CDR!G1621="BIO","Oui","Non"))</f>
        <v/>
      </c>
      <c r="G1620" t="str">
        <f>+IF($C1620="","",IF(CDR!D1621="DOMEDIA","MDD",IF(CDR!D1621="APTA","MDD",IF(CDR!D1621="TOP BUDGET","Premier Prix","MN"))))</f>
        <v/>
      </c>
      <c r="H1620" t="str">
        <f>+IF($C1620="","",CDR!D1621)</f>
        <v/>
      </c>
      <c r="K1620" t="str">
        <f>+IF($C1620="","",CDR!$E$2)</f>
        <v/>
      </c>
      <c r="L1620" t="str">
        <f>+IF($C1620="","",CDR!$G$2)</f>
        <v/>
      </c>
      <c r="M1620" t="str">
        <f>+IF($C1620="","",CDR!AN1621)</f>
        <v/>
      </c>
      <c r="N1620" t="str">
        <f>+IF($C1620="","",CDR!AO1621)</f>
        <v/>
      </c>
      <c r="P1620" t="str">
        <f t="shared" si="202"/>
        <v/>
      </c>
      <c r="Q1620" t="str">
        <f>+IF($C1620="","",CDR!A1621)</f>
        <v/>
      </c>
      <c r="S1620" t="str">
        <f t="shared" si="203"/>
        <v/>
      </c>
      <c r="T1620" t="str">
        <f t="shared" si="204"/>
        <v/>
      </c>
      <c r="U1620" t="str">
        <f t="shared" si="205"/>
        <v/>
      </c>
      <c r="V1620" t="str">
        <f>+IF(C1620="","",IF(CDR!L1621="VRAC","Composant sans Colisage","Homogène"))</f>
        <v/>
      </c>
      <c r="W1620" t="str">
        <f>+IF(C1620="","",IF(CDR!L1621="VRAC","EACH",IF(CDR!L1621="COLIS","COLIS (CARTON FARDEAU DISPLAY)","PALETTE - BOX")))</f>
        <v/>
      </c>
      <c r="X1620" t="str">
        <f>+IF($C1620="","",IF(CDR!L1621="PALETTE",CDR!M1621,""))</f>
        <v/>
      </c>
      <c r="Z1620" t="str">
        <f>+IF($C1620="","",IF(CDR!N1621="PALETTE","",CDR!M1621))</f>
        <v/>
      </c>
      <c r="AC1620" t="str">
        <f t="shared" si="206"/>
        <v/>
      </c>
      <c r="AD1620" t="str">
        <f>+IF($C1620="","",CDR!$J$2)</f>
        <v/>
      </c>
      <c r="AE1620" t="str">
        <f>+IF(C1620="","",CDR!J1618)</f>
        <v/>
      </c>
      <c r="AF1620" t="str">
        <f t="shared" si="207"/>
        <v/>
      </c>
    </row>
    <row r="1621" spans="1:32" x14ac:dyDescent="0.25">
      <c r="A1621" t="str">
        <f>+IF($C1621="","",IF(CDR!I1622="","",TEXT(CDR!I1622,"00000000000000")))</f>
        <v/>
      </c>
      <c r="B1621" t="str">
        <f t="shared" si="200"/>
        <v/>
      </c>
      <c r="C1621" t="str">
        <f>+IF(CDR!F1622="","",SUBSTITUTE(CDR!F1622,"CHAR (10)"," "))</f>
        <v/>
      </c>
      <c r="D1621" t="str">
        <f>+IF(CDR!F1622="","",SUBSTITUTE(CDR!F1622,"CHAR (10)"," "))</f>
        <v/>
      </c>
      <c r="E1621" t="str">
        <f t="shared" si="201"/>
        <v/>
      </c>
      <c r="F1621" t="str">
        <f>+IF($C1621="","",IF(CDR!G1622="BIO","Oui","Non"))</f>
        <v/>
      </c>
      <c r="G1621" t="str">
        <f>+IF($C1621="","",IF(CDR!D1622="DOMEDIA","MDD",IF(CDR!D1622="APTA","MDD",IF(CDR!D1622="TOP BUDGET","Premier Prix","MN"))))</f>
        <v/>
      </c>
      <c r="H1621" t="str">
        <f>+IF($C1621="","",CDR!D1622)</f>
        <v/>
      </c>
      <c r="K1621" t="str">
        <f>+IF($C1621="","",CDR!$E$2)</f>
        <v/>
      </c>
      <c r="L1621" t="str">
        <f>+IF($C1621="","",CDR!$G$2)</f>
        <v/>
      </c>
      <c r="M1621" t="str">
        <f>+IF($C1621="","",CDR!AN1622)</f>
        <v/>
      </c>
      <c r="N1621" t="str">
        <f>+IF($C1621="","",CDR!AO1622)</f>
        <v/>
      </c>
      <c r="P1621" t="str">
        <f t="shared" si="202"/>
        <v/>
      </c>
      <c r="Q1621" t="str">
        <f>+IF($C1621="","",CDR!A1622)</f>
        <v/>
      </c>
      <c r="S1621" t="str">
        <f t="shared" si="203"/>
        <v/>
      </c>
      <c r="T1621" t="str">
        <f t="shared" si="204"/>
        <v/>
      </c>
      <c r="U1621" t="str">
        <f t="shared" si="205"/>
        <v/>
      </c>
      <c r="V1621" t="str">
        <f>+IF(C1621="","",IF(CDR!L1622="VRAC","Composant sans Colisage","Homogène"))</f>
        <v/>
      </c>
      <c r="W1621" t="str">
        <f>+IF(C1621="","",IF(CDR!L1622="VRAC","EACH",IF(CDR!L1622="COLIS","COLIS (CARTON FARDEAU DISPLAY)","PALETTE - BOX")))</f>
        <v/>
      </c>
      <c r="X1621" t="str">
        <f>+IF($C1621="","",IF(CDR!L1622="PALETTE",CDR!M1622,""))</f>
        <v/>
      </c>
      <c r="Z1621" t="str">
        <f>+IF($C1621="","",IF(CDR!N1622="PALETTE","",CDR!M1622))</f>
        <v/>
      </c>
      <c r="AC1621" t="str">
        <f t="shared" si="206"/>
        <v/>
      </c>
      <c r="AD1621" t="str">
        <f>+IF($C1621="","",CDR!$J$2)</f>
        <v/>
      </c>
      <c r="AE1621" t="str">
        <f>+IF(C1621="","",CDR!J1619)</f>
        <v/>
      </c>
      <c r="AF1621" t="str">
        <f t="shared" si="207"/>
        <v/>
      </c>
    </row>
    <row r="1622" spans="1:32" x14ac:dyDescent="0.25">
      <c r="A1622" t="str">
        <f>+IF($C1622="","",IF(CDR!I1623="","",TEXT(CDR!I1623,"00000000000000")))</f>
        <v/>
      </c>
      <c r="B1622" t="str">
        <f t="shared" si="200"/>
        <v/>
      </c>
      <c r="C1622" t="str">
        <f>+IF(CDR!F1623="","",SUBSTITUTE(CDR!F1623,"CHAR (10)"," "))</f>
        <v/>
      </c>
      <c r="D1622" t="str">
        <f>+IF(CDR!F1623="","",SUBSTITUTE(CDR!F1623,"CHAR (10)"," "))</f>
        <v/>
      </c>
      <c r="E1622" t="str">
        <f t="shared" si="201"/>
        <v/>
      </c>
      <c r="F1622" t="str">
        <f>+IF($C1622="","",IF(CDR!G1623="BIO","Oui","Non"))</f>
        <v/>
      </c>
      <c r="G1622" t="str">
        <f>+IF($C1622="","",IF(CDR!D1623="DOMEDIA","MDD",IF(CDR!D1623="APTA","MDD",IF(CDR!D1623="TOP BUDGET","Premier Prix","MN"))))</f>
        <v/>
      </c>
      <c r="H1622" t="str">
        <f>+IF($C1622="","",CDR!D1623)</f>
        <v/>
      </c>
      <c r="K1622" t="str">
        <f>+IF($C1622="","",CDR!$E$2)</f>
        <v/>
      </c>
      <c r="L1622" t="str">
        <f>+IF($C1622="","",CDR!$G$2)</f>
        <v/>
      </c>
      <c r="M1622" t="str">
        <f>+IF($C1622="","",CDR!AN1623)</f>
        <v/>
      </c>
      <c r="N1622" t="str">
        <f>+IF($C1622="","",CDR!AO1623)</f>
        <v/>
      </c>
      <c r="P1622" t="str">
        <f t="shared" si="202"/>
        <v/>
      </c>
      <c r="Q1622" t="str">
        <f>+IF($C1622="","",CDR!A1623)</f>
        <v/>
      </c>
      <c r="S1622" t="str">
        <f t="shared" si="203"/>
        <v/>
      </c>
      <c r="T1622" t="str">
        <f t="shared" si="204"/>
        <v/>
      </c>
      <c r="U1622" t="str">
        <f t="shared" si="205"/>
        <v/>
      </c>
      <c r="V1622" t="str">
        <f>+IF(C1622="","",IF(CDR!L1623="VRAC","Composant sans Colisage","Homogène"))</f>
        <v/>
      </c>
      <c r="W1622" t="str">
        <f>+IF(C1622="","",IF(CDR!L1623="VRAC","EACH",IF(CDR!L1623="COLIS","COLIS (CARTON FARDEAU DISPLAY)","PALETTE - BOX")))</f>
        <v/>
      </c>
      <c r="X1622" t="str">
        <f>+IF($C1622="","",IF(CDR!L1623="PALETTE",CDR!M1623,""))</f>
        <v/>
      </c>
      <c r="Z1622" t="str">
        <f>+IF($C1622="","",IF(CDR!N1623="PALETTE","",CDR!M1623))</f>
        <v/>
      </c>
      <c r="AC1622" t="str">
        <f t="shared" si="206"/>
        <v/>
      </c>
      <c r="AD1622" t="str">
        <f>+IF($C1622="","",CDR!$J$2)</f>
        <v/>
      </c>
      <c r="AE1622" t="str">
        <f>+IF(C1622="","",CDR!J1620)</f>
        <v/>
      </c>
      <c r="AF1622" t="str">
        <f t="shared" si="207"/>
        <v/>
      </c>
    </row>
    <row r="1623" spans="1:32" x14ac:dyDescent="0.25">
      <c r="A1623" t="str">
        <f>+IF($C1623="","",IF(CDR!I1624="","",TEXT(CDR!I1624,"00000000000000")))</f>
        <v/>
      </c>
      <c r="B1623" t="str">
        <f t="shared" si="200"/>
        <v/>
      </c>
      <c r="C1623" t="str">
        <f>+IF(CDR!F1624="","",SUBSTITUTE(CDR!F1624,"CHAR (10)"," "))</f>
        <v/>
      </c>
      <c r="D1623" t="str">
        <f>+IF(CDR!F1624="","",SUBSTITUTE(CDR!F1624,"CHAR (10)"," "))</f>
        <v/>
      </c>
      <c r="E1623" t="str">
        <f t="shared" si="201"/>
        <v/>
      </c>
      <c r="F1623" t="str">
        <f>+IF($C1623="","",IF(CDR!G1624="BIO","Oui","Non"))</f>
        <v/>
      </c>
      <c r="G1623" t="str">
        <f>+IF($C1623="","",IF(CDR!D1624="DOMEDIA","MDD",IF(CDR!D1624="APTA","MDD",IF(CDR!D1624="TOP BUDGET","Premier Prix","MN"))))</f>
        <v/>
      </c>
      <c r="H1623" t="str">
        <f>+IF($C1623="","",CDR!D1624)</f>
        <v/>
      </c>
      <c r="K1623" t="str">
        <f>+IF($C1623="","",CDR!$E$2)</f>
        <v/>
      </c>
      <c r="L1623" t="str">
        <f>+IF($C1623="","",CDR!$G$2)</f>
        <v/>
      </c>
      <c r="M1623" t="str">
        <f>+IF($C1623="","",CDR!AN1624)</f>
        <v/>
      </c>
      <c r="N1623" t="str">
        <f>+IF($C1623="","",CDR!AO1624)</f>
        <v/>
      </c>
      <c r="P1623" t="str">
        <f t="shared" si="202"/>
        <v/>
      </c>
      <c r="Q1623" t="str">
        <f>+IF($C1623="","",CDR!A1624)</f>
        <v/>
      </c>
      <c r="S1623" t="str">
        <f t="shared" si="203"/>
        <v/>
      </c>
      <c r="T1623" t="str">
        <f t="shared" si="204"/>
        <v/>
      </c>
      <c r="U1623" t="str">
        <f t="shared" si="205"/>
        <v/>
      </c>
      <c r="V1623" t="str">
        <f>+IF(C1623="","",IF(CDR!L1624="VRAC","Composant sans Colisage","Homogène"))</f>
        <v/>
      </c>
      <c r="W1623" t="str">
        <f>+IF(C1623="","",IF(CDR!L1624="VRAC","EACH",IF(CDR!L1624="COLIS","COLIS (CARTON FARDEAU DISPLAY)","PALETTE - BOX")))</f>
        <v/>
      </c>
      <c r="X1623" t="str">
        <f>+IF($C1623="","",IF(CDR!L1624="PALETTE",CDR!M1624,""))</f>
        <v/>
      </c>
      <c r="Z1623" t="str">
        <f>+IF($C1623="","",IF(CDR!N1624="PALETTE","",CDR!M1624))</f>
        <v/>
      </c>
      <c r="AC1623" t="str">
        <f t="shared" si="206"/>
        <v/>
      </c>
      <c r="AD1623" t="str">
        <f>+IF($C1623="","",CDR!$J$2)</f>
        <v/>
      </c>
      <c r="AE1623" t="str">
        <f>+IF(C1623="","",CDR!J1621)</f>
        <v/>
      </c>
      <c r="AF1623" t="str">
        <f t="shared" si="207"/>
        <v/>
      </c>
    </row>
    <row r="1624" spans="1:32" x14ac:dyDescent="0.25">
      <c r="A1624" t="str">
        <f>+IF($C1624="","",IF(CDR!I1625="","",TEXT(CDR!I1625,"00000000000000")))</f>
        <v/>
      </c>
      <c r="B1624" t="str">
        <f t="shared" si="200"/>
        <v/>
      </c>
      <c r="C1624" t="str">
        <f>+IF(CDR!F1625="","",SUBSTITUTE(CDR!F1625,"CHAR (10)"," "))</f>
        <v/>
      </c>
      <c r="D1624" t="str">
        <f>+IF(CDR!F1625="","",SUBSTITUTE(CDR!F1625,"CHAR (10)"," "))</f>
        <v/>
      </c>
      <c r="E1624" t="str">
        <f t="shared" si="201"/>
        <v/>
      </c>
      <c r="F1624" t="str">
        <f>+IF($C1624="","",IF(CDR!G1625="BIO","Oui","Non"))</f>
        <v/>
      </c>
      <c r="G1624" t="str">
        <f>+IF($C1624="","",IF(CDR!D1625="DOMEDIA","MDD",IF(CDR!D1625="APTA","MDD",IF(CDR!D1625="TOP BUDGET","Premier Prix","MN"))))</f>
        <v/>
      </c>
      <c r="H1624" t="str">
        <f>+IF($C1624="","",CDR!D1625)</f>
        <v/>
      </c>
      <c r="K1624" t="str">
        <f>+IF($C1624="","",CDR!$E$2)</f>
        <v/>
      </c>
      <c r="L1624" t="str">
        <f>+IF($C1624="","",CDR!$G$2)</f>
        <v/>
      </c>
      <c r="M1624" t="str">
        <f>+IF($C1624="","",CDR!AN1625)</f>
        <v/>
      </c>
      <c r="N1624" t="str">
        <f>+IF($C1624="","",CDR!AO1625)</f>
        <v/>
      </c>
      <c r="P1624" t="str">
        <f t="shared" si="202"/>
        <v/>
      </c>
      <c r="Q1624" t="str">
        <f>+IF($C1624="","",CDR!A1625)</f>
        <v/>
      </c>
      <c r="S1624" t="str">
        <f t="shared" si="203"/>
        <v/>
      </c>
      <c r="T1624" t="str">
        <f t="shared" si="204"/>
        <v/>
      </c>
      <c r="U1624" t="str">
        <f t="shared" si="205"/>
        <v/>
      </c>
      <c r="V1624" t="str">
        <f>+IF(C1624="","",IF(CDR!L1625="VRAC","Composant sans Colisage","Homogène"))</f>
        <v/>
      </c>
      <c r="W1624" t="str">
        <f>+IF(C1624="","",IF(CDR!L1625="VRAC","EACH",IF(CDR!L1625="COLIS","COLIS (CARTON FARDEAU DISPLAY)","PALETTE - BOX")))</f>
        <v/>
      </c>
      <c r="X1624" t="str">
        <f>+IF($C1624="","",IF(CDR!L1625="PALETTE",CDR!M1625,""))</f>
        <v/>
      </c>
      <c r="Z1624" t="str">
        <f>+IF($C1624="","",IF(CDR!N1625="PALETTE","",CDR!M1625))</f>
        <v/>
      </c>
      <c r="AC1624" t="str">
        <f t="shared" si="206"/>
        <v/>
      </c>
      <c r="AD1624" t="str">
        <f>+IF($C1624="","",CDR!$J$2)</f>
        <v/>
      </c>
      <c r="AE1624" t="str">
        <f>+IF(C1624="","",CDR!J1622)</f>
        <v/>
      </c>
      <c r="AF1624" t="str">
        <f t="shared" si="207"/>
        <v/>
      </c>
    </row>
    <row r="1625" spans="1:32" x14ac:dyDescent="0.25">
      <c r="A1625" t="str">
        <f>+IF($C1625="","",IF(CDR!I1626="","",TEXT(CDR!I1626,"00000000000000")))</f>
        <v/>
      </c>
      <c r="B1625" t="str">
        <f t="shared" si="200"/>
        <v/>
      </c>
      <c r="C1625" t="str">
        <f>+IF(CDR!F1626="","",SUBSTITUTE(CDR!F1626,"CHAR (10)"," "))</f>
        <v/>
      </c>
      <c r="D1625" t="str">
        <f>+IF(CDR!F1626="","",SUBSTITUTE(CDR!F1626,"CHAR (10)"," "))</f>
        <v/>
      </c>
      <c r="E1625" t="str">
        <f t="shared" si="201"/>
        <v/>
      </c>
      <c r="F1625" t="str">
        <f>+IF($C1625="","",IF(CDR!G1626="BIO","Oui","Non"))</f>
        <v/>
      </c>
      <c r="G1625" t="str">
        <f>+IF($C1625="","",IF(CDR!D1626="DOMEDIA","MDD",IF(CDR!D1626="APTA","MDD",IF(CDR!D1626="TOP BUDGET","Premier Prix","MN"))))</f>
        <v/>
      </c>
      <c r="H1625" t="str">
        <f>+IF($C1625="","",CDR!D1626)</f>
        <v/>
      </c>
      <c r="K1625" t="str">
        <f>+IF($C1625="","",CDR!$E$2)</f>
        <v/>
      </c>
      <c r="L1625" t="str">
        <f>+IF($C1625="","",CDR!$G$2)</f>
        <v/>
      </c>
      <c r="M1625" t="str">
        <f>+IF($C1625="","",CDR!AN1626)</f>
        <v/>
      </c>
      <c r="N1625" t="str">
        <f>+IF($C1625="","",CDR!AO1626)</f>
        <v/>
      </c>
      <c r="P1625" t="str">
        <f t="shared" si="202"/>
        <v/>
      </c>
      <c r="Q1625" t="str">
        <f>+IF($C1625="","",CDR!A1626)</f>
        <v/>
      </c>
      <c r="S1625" t="str">
        <f t="shared" si="203"/>
        <v/>
      </c>
      <c r="T1625" t="str">
        <f t="shared" si="204"/>
        <v/>
      </c>
      <c r="U1625" t="str">
        <f t="shared" si="205"/>
        <v/>
      </c>
      <c r="V1625" t="str">
        <f>+IF(C1625="","",IF(CDR!L1626="VRAC","Composant sans Colisage","Homogène"))</f>
        <v/>
      </c>
      <c r="W1625" t="str">
        <f>+IF(C1625="","",IF(CDR!L1626="VRAC","EACH",IF(CDR!L1626="COLIS","COLIS (CARTON FARDEAU DISPLAY)","PALETTE - BOX")))</f>
        <v/>
      </c>
      <c r="X1625" t="str">
        <f>+IF($C1625="","",IF(CDR!L1626="PALETTE",CDR!M1626,""))</f>
        <v/>
      </c>
      <c r="Z1625" t="str">
        <f>+IF($C1625="","",IF(CDR!N1626="PALETTE","",CDR!M1626))</f>
        <v/>
      </c>
      <c r="AC1625" t="str">
        <f t="shared" si="206"/>
        <v/>
      </c>
      <c r="AD1625" t="str">
        <f>+IF($C1625="","",CDR!$J$2)</f>
        <v/>
      </c>
      <c r="AE1625" t="str">
        <f>+IF(C1625="","",CDR!J1623)</f>
        <v/>
      </c>
      <c r="AF1625" t="str">
        <f t="shared" si="207"/>
        <v/>
      </c>
    </row>
    <row r="1626" spans="1:32" x14ac:dyDescent="0.25">
      <c r="A1626" t="str">
        <f>+IF($C1626="","",IF(CDR!I1627="","",TEXT(CDR!I1627,"00000000000000")))</f>
        <v/>
      </c>
      <c r="B1626" t="str">
        <f t="shared" si="200"/>
        <v/>
      </c>
      <c r="C1626" t="str">
        <f>+IF(CDR!F1627="","",SUBSTITUTE(CDR!F1627,"CHAR (10)"," "))</f>
        <v/>
      </c>
      <c r="D1626" t="str">
        <f>+IF(CDR!F1627="","",SUBSTITUTE(CDR!F1627,"CHAR (10)"," "))</f>
        <v/>
      </c>
      <c r="E1626" t="str">
        <f t="shared" si="201"/>
        <v/>
      </c>
      <c r="F1626" t="str">
        <f>+IF($C1626="","",IF(CDR!G1627="BIO","Oui","Non"))</f>
        <v/>
      </c>
      <c r="G1626" t="str">
        <f>+IF($C1626="","",IF(CDR!D1627="DOMEDIA","MDD",IF(CDR!D1627="APTA","MDD",IF(CDR!D1627="TOP BUDGET","Premier Prix","MN"))))</f>
        <v/>
      </c>
      <c r="H1626" t="str">
        <f>+IF($C1626="","",CDR!D1627)</f>
        <v/>
      </c>
      <c r="K1626" t="str">
        <f>+IF($C1626="","",CDR!$E$2)</f>
        <v/>
      </c>
      <c r="L1626" t="str">
        <f>+IF($C1626="","",CDR!$G$2)</f>
        <v/>
      </c>
      <c r="M1626" t="str">
        <f>+IF($C1626="","",CDR!AN1627)</f>
        <v/>
      </c>
      <c r="N1626" t="str">
        <f>+IF($C1626="","",CDR!AO1627)</f>
        <v/>
      </c>
      <c r="P1626" t="str">
        <f t="shared" si="202"/>
        <v/>
      </c>
      <c r="Q1626" t="str">
        <f>+IF($C1626="","",CDR!A1627)</f>
        <v/>
      </c>
      <c r="S1626" t="str">
        <f t="shared" si="203"/>
        <v/>
      </c>
      <c r="T1626" t="str">
        <f t="shared" si="204"/>
        <v/>
      </c>
      <c r="U1626" t="str">
        <f t="shared" si="205"/>
        <v/>
      </c>
      <c r="V1626" t="str">
        <f>+IF(C1626="","",IF(CDR!L1627="VRAC","Composant sans Colisage","Homogène"))</f>
        <v/>
      </c>
      <c r="W1626" t="str">
        <f>+IF(C1626="","",IF(CDR!L1627="VRAC","EACH",IF(CDR!L1627="COLIS","COLIS (CARTON FARDEAU DISPLAY)","PALETTE - BOX")))</f>
        <v/>
      </c>
      <c r="X1626" t="str">
        <f>+IF($C1626="","",IF(CDR!L1627="PALETTE",CDR!M1627,""))</f>
        <v/>
      </c>
      <c r="Z1626" t="str">
        <f>+IF($C1626="","",IF(CDR!N1627="PALETTE","",CDR!M1627))</f>
        <v/>
      </c>
      <c r="AC1626" t="str">
        <f t="shared" si="206"/>
        <v/>
      </c>
      <c r="AD1626" t="str">
        <f>+IF($C1626="","",CDR!$J$2)</f>
        <v/>
      </c>
      <c r="AE1626" t="str">
        <f>+IF(C1626="","",CDR!J1624)</f>
        <v/>
      </c>
      <c r="AF1626" t="str">
        <f t="shared" si="207"/>
        <v/>
      </c>
    </row>
    <row r="1627" spans="1:32" x14ac:dyDescent="0.25">
      <c r="A1627" t="str">
        <f>+IF($C1627="","",IF(CDR!I1628="","",TEXT(CDR!I1628,"00000000000000")))</f>
        <v/>
      </c>
      <c r="B1627" t="str">
        <f t="shared" si="200"/>
        <v/>
      </c>
      <c r="C1627" t="str">
        <f>+IF(CDR!F1628="","",SUBSTITUTE(CDR!F1628,"CHAR (10)"," "))</f>
        <v/>
      </c>
      <c r="D1627" t="str">
        <f>+IF(CDR!F1628="","",SUBSTITUTE(CDR!F1628,"CHAR (10)"," "))</f>
        <v/>
      </c>
      <c r="E1627" t="str">
        <f t="shared" si="201"/>
        <v/>
      </c>
      <c r="F1627" t="str">
        <f>+IF($C1627="","",IF(CDR!G1628="BIO","Oui","Non"))</f>
        <v/>
      </c>
      <c r="G1627" t="str">
        <f>+IF($C1627="","",IF(CDR!D1628="DOMEDIA","MDD",IF(CDR!D1628="APTA","MDD",IF(CDR!D1628="TOP BUDGET","Premier Prix","MN"))))</f>
        <v/>
      </c>
      <c r="H1627" t="str">
        <f>+IF($C1627="","",CDR!D1628)</f>
        <v/>
      </c>
      <c r="K1627" t="str">
        <f>+IF($C1627="","",CDR!$E$2)</f>
        <v/>
      </c>
      <c r="L1627" t="str">
        <f>+IF($C1627="","",CDR!$G$2)</f>
        <v/>
      </c>
      <c r="M1627" t="str">
        <f>+IF($C1627="","",CDR!AN1628)</f>
        <v/>
      </c>
      <c r="N1627" t="str">
        <f>+IF($C1627="","",CDR!AO1628)</f>
        <v/>
      </c>
      <c r="P1627" t="str">
        <f t="shared" si="202"/>
        <v/>
      </c>
      <c r="Q1627" t="str">
        <f>+IF($C1627="","",CDR!A1628)</f>
        <v/>
      </c>
      <c r="S1627" t="str">
        <f t="shared" si="203"/>
        <v/>
      </c>
      <c r="T1627" t="str">
        <f t="shared" si="204"/>
        <v/>
      </c>
      <c r="U1627" t="str">
        <f t="shared" si="205"/>
        <v/>
      </c>
      <c r="V1627" t="str">
        <f>+IF(C1627="","",IF(CDR!L1628="VRAC","Composant sans Colisage","Homogène"))</f>
        <v/>
      </c>
      <c r="W1627" t="str">
        <f>+IF(C1627="","",IF(CDR!L1628="VRAC","EACH",IF(CDR!L1628="COLIS","COLIS (CARTON FARDEAU DISPLAY)","PALETTE - BOX")))</f>
        <v/>
      </c>
      <c r="X1627" t="str">
        <f>+IF($C1627="","",IF(CDR!L1628="PALETTE",CDR!M1628,""))</f>
        <v/>
      </c>
      <c r="Z1627" t="str">
        <f>+IF($C1627="","",IF(CDR!N1628="PALETTE","",CDR!M1628))</f>
        <v/>
      </c>
      <c r="AC1627" t="str">
        <f t="shared" si="206"/>
        <v/>
      </c>
      <c r="AD1627" t="str">
        <f>+IF($C1627="","",CDR!$J$2)</f>
        <v/>
      </c>
      <c r="AE1627" t="str">
        <f>+IF(C1627="","",CDR!J1625)</f>
        <v/>
      </c>
      <c r="AF1627" t="str">
        <f t="shared" si="207"/>
        <v/>
      </c>
    </row>
    <row r="1628" spans="1:32" x14ac:dyDescent="0.25">
      <c r="A1628" t="str">
        <f>+IF($C1628="","",IF(CDR!I1629="","",TEXT(CDR!I1629,"00000000000000")))</f>
        <v/>
      </c>
      <c r="B1628" t="str">
        <f t="shared" si="200"/>
        <v/>
      </c>
      <c r="C1628" t="str">
        <f>+IF(CDR!F1629="","",SUBSTITUTE(CDR!F1629,"CHAR (10)"," "))</f>
        <v/>
      </c>
      <c r="D1628" t="str">
        <f>+IF(CDR!F1629="","",SUBSTITUTE(CDR!F1629,"CHAR (10)"," "))</f>
        <v/>
      </c>
      <c r="E1628" t="str">
        <f t="shared" si="201"/>
        <v/>
      </c>
      <c r="F1628" t="str">
        <f>+IF($C1628="","",IF(CDR!G1629="BIO","Oui","Non"))</f>
        <v/>
      </c>
      <c r="G1628" t="str">
        <f>+IF($C1628="","",IF(CDR!D1629="DOMEDIA","MDD",IF(CDR!D1629="APTA","MDD",IF(CDR!D1629="TOP BUDGET","Premier Prix","MN"))))</f>
        <v/>
      </c>
      <c r="H1628" t="str">
        <f>+IF($C1628="","",CDR!D1629)</f>
        <v/>
      </c>
      <c r="K1628" t="str">
        <f>+IF($C1628="","",CDR!$E$2)</f>
        <v/>
      </c>
      <c r="L1628" t="str">
        <f>+IF($C1628="","",CDR!$G$2)</f>
        <v/>
      </c>
      <c r="M1628" t="str">
        <f>+IF($C1628="","",CDR!AN1629)</f>
        <v/>
      </c>
      <c r="N1628" t="str">
        <f>+IF($C1628="","",CDR!AO1629)</f>
        <v/>
      </c>
      <c r="P1628" t="str">
        <f t="shared" si="202"/>
        <v/>
      </c>
      <c r="Q1628" t="str">
        <f>+IF($C1628="","",CDR!A1629)</f>
        <v/>
      </c>
      <c r="S1628" t="str">
        <f t="shared" si="203"/>
        <v/>
      </c>
      <c r="T1628" t="str">
        <f t="shared" si="204"/>
        <v/>
      </c>
      <c r="U1628" t="str">
        <f t="shared" si="205"/>
        <v/>
      </c>
      <c r="V1628" t="str">
        <f>+IF(C1628="","",IF(CDR!L1629="VRAC","Composant sans Colisage","Homogène"))</f>
        <v/>
      </c>
      <c r="W1628" t="str">
        <f>+IF(C1628="","",IF(CDR!L1629="VRAC","EACH",IF(CDR!L1629="COLIS","COLIS (CARTON FARDEAU DISPLAY)","PALETTE - BOX")))</f>
        <v/>
      </c>
      <c r="X1628" t="str">
        <f>+IF($C1628="","",IF(CDR!L1629="PALETTE",CDR!M1629,""))</f>
        <v/>
      </c>
      <c r="Z1628" t="str">
        <f>+IF($C1628="","",IF(CDR!N1629="PALETTE","",CDR!M1629))</f>
        <v/>
      </c>
      <c r="AC1628" t="str">
        <f t="shared" si="206"/>
        <v/>
      </c>
      <c r="AD1628" t="str">
        <f>+IF($C1628="","",CDR!$J$2)</f>
        <v/>
      </c>
      <c r="AE1628" t="str">
        <f>+IF(C1628="","",CDR!J1626)</f>
        <v/>
      </c>
      <c r="AF1628" t="str">
        <f t="shared" si="207"/>
        <v/>
      </c>
    </row>
    <row r="1629" spans="1:32" x14ac:dyDescent="0.25">
      <c r="A1629" t="str">
        <f>+IF($C1629="","",IF(CDR!I1630="","",TEXT(CDR!I1630,"00000000000000")))</f>
        <v/>
      </c>
      <c r="B1629" t="str">
        <f t="shared" si="200"/>
        <v/>
      </c>
      <c r="C1629" t="str">
        <f>+IF(CDR!F1630="","",SUBSTITUTE(CDR!F1630,"CHAR (10)"," "))</f>
        <v/>
      </c>
      <c r="D1629" t="str">
        <f>+IF(CDR!F1630="","",SUBSTITUTE(CDR!F1630,"CHAR (10)"," "))</f>
        <v/>
      </c>
      <c r="E1629" t="str">
        <f t="shared" si="201"/>
        <v/>
      </c>
      <c r="F1629" t="str">
        <f>+IF($C1629="","",IF(CDR!G1630="BIO","Oui","Non"))</f>
        <v/>
      </c>
      <c r="G1629" t="str">
        <f>+IF($C1629="","",IF(CDR!D1630="DOMEDIA","MDD",IF(CDR!D1630="APTA","MDD",IF(CDR!D1630="TOP BUDGET","Premier Prix","MN"))))</f>
        <v/>
      </c>
      <c r="H1629" t="str">
        <f>+IF($C1629="","",CDR!D1630)</f>
        <v/>
      </c>
      <c r="K1629" t="str">
        <f>+IF($C1629="","",CDR!$E$2)</f>
        <v/>
      </c>
      <c r="L1629" t="str">
        <f>+IF($C1629="","",CDR!$G$2)</f>
        <v/>
      </c>
      <c r="M1629" t="str">
        <f>+IF($C1629="","",CDR!AN1630)</f>
        <v/>
      </c>
      <c r="N1629" t="str">
        <f>+IF($C1629="","",CDR!AO1630)</f>
        <v/>
      </c>
      <c r="P1629" t="str">
        <f t="shared" si="202"/>
        <v/>
      </c>
      <c r="Q1629" t="str">
        <f>+IF($C1629="","",CDR!A1630)</f>
        <v/>
      </c>
      <c r="S1629" t="str">
        <f t="shared" si="203"/>
        <v/>
      </c>
      <c r="T1629" t="str">
        <f t="shared" si="204"/>
        <v/>
      </c>
      <c r="U1629" t="str">
        <f t="shared" si="205"/>
        <v/>
      </c>
      <c r="V1629" t="str">
        <f>+IF(C1629="","",IF(CDR!L1630="VRAC","Composant sans Colisage","Homogène"))</f>
        <v/>
      </c>
      <c r="W1629" t="str">
        <f>+IF(C1629="","",IF(CDR!L1630="VRAC","EACH",IF(CDR!L1630="COLIS","COLIS (CARTON FARDEAU DISPLAY)","PALETTE - BOX")))</f>
        <v/>
      </c>
      <c r="X1629" t="str">
        <f>+IF($C1629="","",IF(CDR!L1630="PALETTE",CDR!M1630,""))</f>
        <v/>
      </c>
      <c r="Z1629" t="str">
        <f>+IF($C1629="","",IF(CDR!N1630="PALETTE","",CDR!M1630))</f>
        <v/>
      </c>
      <c r="AC1629" t="str">
        <f t="shared" si="206"/>
        <v/>
      </c>
      <c r="AD1629" t="str">
        <f>+IF($C1629="","",CDR!$J$2)</f>
        <v/>
      </c>
      <c r="AE1629" t="str">
        <f>+IF(C1629="","",CDR!J1627)</f>
        <v/>
      </c>
      <c r="AF1629" t="str">
        <f t="shared" si="207"/>
        <v/>
      </c>
    </row>
    <row r="1630" spans="1:32" x14ac:dyDescent="0.25">
      <c r="A1630" t="str">
        <f>+IF($C1630="","",IF(CDR!I1631="","",TEXT(CDR!I1631,"00000000000000")))</f>
        <v/>
      </c>
      <c r="B1630" t="str">
        <f t="shared" si="200"/>
        <v/>
      </c>
      <c r="C1630" t="str">
        <f>+IF(CDR!F1631="","",SUBSTITUTE(CDR!F1631,"CHAR (10)"," "))</f>
        <v/>
      </c>
      <c r="D1630" t="str">
        <f>+IF(CDR!F1631="","",SUBSTITUTE(CDR!F1631,"CHAR (10)"," "))</f>
        <v/>
      </c>
      <c r="E1630" t="str">
        <f t="shared" si="201"/>
        <v/>
      </c>
      <c r="F1630" t="str">
        <f>+IF($C1630="","",IF(CDR!G1631="BIO","Oui","Non"))</f>
        <v/>
      </c>
      <c r="G1630" t="str">
        <f>+IF($C1630="","",IF(CDR!D1631="DOMEDIA","MDD",IF(CDR!D1631="APTA","MDD",IF(CDR!D1631="TOP BUDGET","Premier Prix","MN"))))</f>
        <v/>
      </c>
      <c r="H1630" t="str">
        <f>+IF($C1630="","",CDR!D1631)</f>
        <v/>
      </c>
      <c r="K1630" t="str">
        <f>+IF($C1630="","",CDR!$E$2)</f>
        <v/>
      </c>
      <c r="L1630" t="str">
        <f>+IF($C1630="","",CDR!$G$2)</f>
        <v/>
      </c>
      <c r="M1630" t="str">
        <f>+IF($C1630="","",CDR!AN1631)</f>
        <v/>
      </c>
      <c r="N1630" t="str">
        <f>+IF($C1630="","",CDR!AO1631)</f>
        <v/>
      </c>
      <c r="P1630" t="str">
        <f t="shared" si="202"/>
        <v/>
      </c>
      <c r="Q1630" t="str">
        <f>+IF($C1630="","",CDR!A1631)</f>
        <v/>
      </c>
      <c r="S1630" t="str">
        <f t="shared" si="203"/>
        <v/>
      </c>
      <c r="T1630" t="str">
        <f t="shared" si="204"/>
        <v/>
      </c>
      <c r="U1630" t="str">
        <f t="shared" si="205"/>
        <v/>
      </c>
      <c r="V1630" t="str">
        <f>+IF(C1630="","",IF(CDR!L1631="VRAC","Composant sans Colisage","Homogène"))</f>
        <v/>
      </c>
      <c r="W1630" t="str">
        <f>+IF(C1630="","",IF(CDR!L1631="VRAC","EACH",IF(CDR!L1631="COLIS","COLIS (CARTON FARDEAU DISPLAY)","PALETTE - BOX")))</f>
        <v/>
      </c>
      <c r="X1630" t="str">
        <f>+IF($C1630="","",IF(CDR!L1631="PALETTE",CDR!M1631,""))</f>
        <v/>
      </c>
      <c r="Z1630" t="str">
        <f>+IF($C1630="","",IF(CDR!N1631="PALETTE","",CDR!M1631))</f>
        <v/>
      </c>
      <c r="AC1630" t="str">
        <f t="shared" si="206"/>
        <v/>
      </c>
      <c r="AD1630" t="str">
        <f>+IF($C1630="","",CDR!$J$2)</f>
        <v/>
      </c>
      <c r="AE1630" t="str">
        <f>+IF(C1630="","",CDR!J1628)</f>
        <v/>
      </c>
      <c r="AF1630" t="str">
        <f t="shared" si="207"/>
        <v/>
      </c>
    </row>
    <row r="1631" spans="1:32" x14ac:dyDescent="0.25">
      <c r="A1631" t="str">
        <f>+IF($C1631="","",IF(CDR!I1632="","",TEXT(CDR!I1632,"00000000000000")))</f>
        <v/>
      </c>
      <c r="B1631" t="str">
        <f t="shared" si="200"/>
        <v/>
      </c>
      <c r="C1631" t="str">
        <f>+IF(CDR!F1632="","",SUBSTITUTE(CDR!F1632,"CHAR (10)"," "))</f>
        <v/>
      </c>
      <c r="D1631" t="str">
        <f>+IF(CDR!F1632="","",SUBSTITUTE(CDR!F1632,"CHAR (10)"," "))</f>
        <v/>
      </c>
      <c r="E1631" t="str">
        <f t="shared" si="201"/>
        <v/>
      </c>
      <c r="F1631" t="str">
        <f>+IF($C1631="","",IF(CDR!G1632="BIO","Oui","Non"))</f>
        <v/>
      </c>
      <c r="G1631" t="str">
        <f>+IF($C1631="","",IF(CDR!D1632="DOMEDIA","MDD",IF(CDR!D1632="APTA","MDD",IF(CDR!D1632="TOP BUDGET","Premier Prix","MN"))))</f>
        <v/>
      </c>
      <c r="H1631" t="str">
        <f>+IF($C1631="","",CDR!D1632)</f>
        <v/>
      </c>
      <c r="K1631" t="str">
        <f>+IF($C1631="","",CDR!$E$2)</f>
        <v/>
      </c>
      <c r="L1631" t="str">
        <f>+IF($C1631="","",CDR!$G$2)</f>
        <v/>
      </c>
      <c r="M1631" t="str">
        <f>+IF($C1631="","",CDR!AN1632)</f>
        <v/>
      </c>
      <c r="N1631" t="str">
        <f>+IF($C1631="","",CDR!AO1632)</f>
        <v/>
      </c>
      <c r="P1631" t="str">
        <f t="shared" si="202"/>
        <v/>
      </c>
      <c r="Q1631" t="str">
        <f>+IF($C1631="","",CDR!A1632)</f>
        <v/>
      </c>
      <c r="S1631" t="str">
        <f t="shared" si="203"/>
        <v/>
      </c>
      <c r="T1631" t="str">
        <f t="shared" si="204"/>
        <v/>
      </c>
      <c r="U1631" t="str">
        <f t="shared" si="205"/>
        <v/>
      </c>
      <c r="V1631" t="str">
        <f>+IF(C1631="","",IF(CDR!L1632="VRAC","Composant sans Colisage","Homogène"))</f>
        <v/>
      </c>
      <c r="W1631" t="str">
        <f>+IF(C1631="","",IF(CDR!L1632="VRAC","EACH",IF(CDR!L1632="COLIS","COLIS (CARTON FARDEAU DISPLAY)","PALETTE - BOX")))</f>
        <v/>
      </c>
      <c r="X1631" t="str">
        <f>+IF($C1631="","",IF(CDR!L1632="PALETTE",CDR!M1632,""))</f>
        <v/>
      </c>
      <c r="Z1631" t="str">
        <f>+IF($C1631="","",IF(CDR!N1632="PALETTE","",CDR!M1632))</f>
        <v/>
      </c>
      <c r="AC1631" t="str">
        <f t="shared" si="206"/>
        <v/>
      </c>
      <c r="AD1631" t="str">
        <f>+IF($C1631="","",CDR!$J$2)</f>
        <v/>
      </c>
      <c r="AE1631" t="str">
        <f>+IF(C1631="","",CDR!J1629)</f>
        <v/>
      </c>
      <c r="AF1631" t="str">
        <f t="shared" si="207"/>
        <v/>
      </c>
    </row>
    <row r="1632" spans="1:32" x14ac:dyDescent="0.25">
      <c r="A1632" t="str">
        <f>+IF($C1632="","",IF(CDR!I1633="","",TEXT(CDR!I1633,"00000000000000")))</f>
        <v/>
      </c>
      <c r="B1632" t="str">
        <f t="shared" si="200"/>
        <v/>
      </c>
      <c r="C1632" t="str">
        <f>+IF(CDR!F1633="","",SUBSTITUTE(CDR!F1633,"CHAR (10)"," "))</f>
        <v/>
      </c>
      <c r="D1632" t="str">
        <f>+IF(CDR!F1633="","",SUBSTITUTE(CDR!F1633,"CHAR (10)"," "))</f>
        <v/>
      </c>
      <c r="E1632" t="str">
        <f t="shared" si="201"/>
        <v/>
      </c>
      <c r="F1632" t="str">
        <f>+IF($C1632="","",IF(CDR!G1633="BIO","Oui","Non"))</f>
        <v/>
      </c>
      <c r="G1632" t="str">
        <f>+IF($C1632="","",IF(CDR!D1633="DOMEDIA","MDD",IF(CDR!D1633="APTA","MDD",IF(CDR!D1633="TOP BUDGET","Premier Prix","MN"))))</f>
        <v/>
      </c>
      <c r="H1632" t="str">
        <f>+IF($C1632="","",CDR!D1633)</f>
        <v/>
      </c>
      <c r="K1632" t="str">
        <f>+IF($C1632="","",CDR!$E$2)</f>
        <v/>
      </c>
      <c r="L1632" t="str">
        <f>+IF($C1632="","",CDR!$G$2)</f>
        <v/>
      </c>
      <c r="M1632" t="str">
        <f>+IF($C1632="","",CDR!AN1633)</f>
        <v/>
      </c>
      <c r="N1632" t="str">
        <f>+IF($C1632="","",CDR!AO1633)</f>
        <v/>
      </c>
      <c r="P1632" t="str">
        <f t="shared" si="202"/>
        <v/>
      </c>
      <c r="Q1632" t="str">
        <f>+IF($C1632="","",CDR!A1633)</f>
        <v/>
      </c>
      <c r="S1632" t="str">
        <f t="shared" si="203"/>
        <v/>
      </c>
      <c r="T1632" t="str">
        <f t="shared" si="204"/>
        <v/>
      </c>
      <c r="U1632" t="str">
        <f t="shared" si="205"/>
        <v/>
      </c>
      <c r="V1632" t="str">
        <f>+IF(C1632="","",IF(CDR!L1633="VRAC","Composant sans Colisage","Homogène"))</f>
        <v/>
      </c>
      <c r="W1632" t="str">
        <f>+IF(C1632="","",IF(CDR!L1633="VRAC","EACH",IF(CDR!L1633="COLIS","COLIS (CARTON FARDEAU DISPLAY)","PALETTE - BOX")))</f>
        <v/>
      </c>
      <c r="X1632" t="str">
        <f>+IF($C1632="","",IF(CDR!L1633="PALETTE",CDR!M1633,""))</f>
        <v/>
      </c>
      <c r="Z1632" t="str">
        <f>+IF($C1632="","",IF(CDR!N1633="PALETTE","",CDR!M1633))</f>
        <v/>
      </c>
      <c r="AC1632" t="str">
        <f t="shared" si="206"/>
        <v/>
      </c>
      <c r="AD1632" t="str">
        <f>+IF($C1632="","",CDR!$J$2)</f>
        <v/>
      </c>
      <c r="AE1632" t="str">
        <f>+IF(C1632="","",CDR!J1630)</f>
        <v/>
      </c>
      <c r="AF1632" t="str">
        <f t="shared" si="207"/>
        <v/>
      </c>
    </row>
    <row r="1633" spans="1:32" x14ac:dyDescent="0.25">
      <c r="A1633" t="str">
        <f>+IF($C1633="","",IF(CDR!I1634="","",TEXT(CDR!I1634,"00000000000000")))</f>
        <v/>
      </c>
      <c r="B1633" t="str">
        <f t="shared" si="200"/>
        <v/>
      </c>
      <c r="C1633" t="str">
        <f>+IF(CDR!F1634="","",SUBSTITUTE(CDR!F1634,"CHAR (10)"," "))</f>
        <v/>
      </c>
      <c r="D1633" t="str">
        <f>+IF(CDR!F1634="","",SUBSTITUTE(CDR!F1634,"CHAR (10)"," "))</f>
        <v/>
      </c>
      <c r="E1633" t="str">
        <f t="shared" si="201"/>
        <v/>
      </c>
      <c r="F1633" t="str">
        <f>+IF($C1633="","",IF(CDR!G1634="BIO","Oui","Non"))</f>
        <v/>
      </c>
      <c r="G1633" t="str">
        <f>+IF($C1633="","",IF(CDR!D1634="DOMEDIA","MDD",IF(CDR!D1634="APTA","MDD",IF(CDR!D1634="TOP BUDGET","Premier Prix","MN"))))</f>
        <v/>
      </c>
      <c r="H1633" t="str">
        <f>+IF($C1633="","",CDR!D1634)</f>
        <v/>
      </c>
      <c r="K1633" t="str">
        <f>+IF($C1633="","",CDR!$E$2)</f>
        <v/>
      </c>
      <c r="L1633" t="str">
        <f>+IF($C1633="","",CDR!$G$2)</f>
        <v/>
      </c>
      <c r="M1633" t="str">
        <f>+IF($C1633="","",CDR!AN1634)</f>
        <v/>
      </c>
      <c r="N1633" t="str">
        <f>+IF($C1633="","",CDR!AO1634)</f>
        <v/>
      </c>
      <c r="P1633" t="str">
        <f t="shared" si="202"/>
        <v/>
      </c>
      <c r="Q1633" t="str">
        <f>+IF($C1633="","",CDR!A1634)</f>
        <v/>
      </c>
      <c r="S1633" t="str">
        <f t="shared" si="203"/>
        <v/>
      </c>
      <c r="T1633" t="str">
        <f t="shared" si="204"/>
        <v/>
      </c>
      <c r="U1633" t="str">
        <f t="shared" si="205"/>
        <v/>
      </c>
      <c r="V1633" t="str">
        <f>+IF(C1633="","",IF(CDR!L1634="VRAC","Composant sans Colisage","Homogène"))</f>
        <v/>
      </c>
      <c r="W1633" t="str">
        <f>+IF(C1633="","",IF(CDR!L1634="VRAC","EACH",IF(CDR!L1634="COLIS","COLIS (CARTON FARDEAU DISPLAY)","PALETTE - BOX")))</f>
        <v/>
      </c>
      <c r="X1633" t="str">
        <f>+IF($C1633="","",IF(CDR!L1634="PALETTE",CDR!M1634,""))</f>
        <v/>
      </c>
      <c r="Z1633" t="str">
        <f>+IF($C1633="","",IF(CDR!N1634="PALETTE","",CDR!M1634))</f>
        <v/>
      </c>
      <c r="AC1633" t="str">
        <f t="shared" si="206"/>
        <v/>
      </c>
      <c r="AD1633" t="str">
        <f>+IF($C1633="","",CDR!$J$2)</f>
        <v/>
      </c>
      <c r="AE1633" t="str">
        <f>+IF(C1633="","",CDR!J1631)</f>
        <v/>
      </c>
      <c r="AF1633" t="str">
        <f t="shared" si="207"/>
        <v/>
      </c>
    </row>
    <row r="1634" spans="1:32" x14ac:dyDescent="0.25">
      <c r="A1634" t="str">
        <f>+IF($C1634="","",IF(CDR!I1635="","",TEXT(CDR!I1635,"00000000000000")))</f>
        <v/>
      </c>
      <c r="B1634" t="str">
        <f t="shared" si="200"/>
        <v/>
      </c>
      <c r="C1634" t="str">
        <f>+IF(CDR!F1635="","",SUBSTITUTE(CDR!F1635,"CHAR (10)"," "))</f>
        <v/>
      </c>
      <c r="D1634" t="str">
        <f>+IF(CDR!F1635="","",SUBSTITUTE(CDR!F1635,"CHAR (10)"," "))</f>
        <v/>
      </c>
      <c r="E1634" t="str">
        <f t="shared" si="201"/>
        <v/>
      </c>
      <c r="F1634" t="str">
        <f>+IF($C1634="","",IF(CDR!G1635="BIO","Oui","Non"))</f>
        <v/>
      </c>
      <c r="G1634" t="str">
        <f>+IF($C1634="","",IF(CDR!D1635="DOMEDIA","MDD",IF(CDR!D1635="APTA","MDD",IF(CDR!D1635="TOP BUDGET","Premier Prix","MN"))))</f>
        <v/>
      </c>
      <c r="H1634" t="str">
        <f>+IF($C1634="","",CDR!D1635)</f>
        <v/>
      </c>
      <c r="K1634" t="str">
        <f>+IF($C1634="","",CDR!$E$2)</f>
        <v/>
      </c>
      <c r="L1634" t="str">
        <f>+IF($C1634="","",CDR!$G$2)</f>
        <v/>
      </c>
      <c r="M1634" t="str">
        <f>+IF($C1634="","",CDR!AN1635)</f>
        <v/>
      </c>
      <c r="N1634" t="str">
        <f>+IF($C1634="","",CDR!AO1635)</f>
        <v/>
      </c>
      <c r="P1634" t="str">
        <f t="shared" si="202"/>
        <v/>
      </c>
      <c r="Q1634" t="str">
        <f>+IF($C1634="","",CDR!A1635)</f>
        <v/>
      </c>
      <c r="S1634" t="str">
        <f t="shared" si="203"/>
        <v/>
      </c>
      <c r="T1634" t="str">
        <f t="shared" si="204"/>
        <v/>
      </c>
      <c r="U1634" t="str">
        <f t="shared" si="205"/>
        <v/>
      </c>
      <c r="V1634" t="str">
        <f>+IF(C1634="","",IF(CDR!L1635="VRAC","Composant sans Colisage","Homogène"))</f>
        <v/>
      </c>
      <c r="W1634" t="str">
        <f>+IF(C1634="","",IF(CDR!L1635="VRAC","EACH",IF(CDR!L1635="COLIS","COLIS (CARTON FARDEAU DISPLAY)","PALETTE - BOX")))</f>
        <v/>
      </c>
      <c r="X1634" t="str">
        <f>+IF($C1634="","",IF(CDR!L1635="PALETTE",CDR!M1635,""))</f>
        <v/>
      </c>
      <c r="Z1634" t="str">
        <f>+IF($C1634="","",IF(CDR!N1635="PALETTE","",CDR!M1635))</f>
        <v/>
      </c>
      <c r="AC1634" t="str">
        <f t="shared" si="206"/>
        <v/>
      </c>
      <c r="AD1634" t="str">
        <f>+IF($C1634="","",CDR!$J$2)</f>
        <v/>
      </c>
      <c r="AE1634" t="str">
        <f>+IF(C1634="","",CDR!J1632)</f>
        <v/>
      </c>
      <c r="AF1634" t="str">
        <f t="shared" si="207"/>
        <v/>
      </c>
    </row>
    <row r="1635" spans="1:32" x14ac:dyDescent="0.25">
      <c r="A1635" t="str">
        <f>+IF($C1635="","",IF(CDR!I1636="","",TEXT(CDR!I1636,"00000000000000")))</f>
        <v/>
      </c>
      <c r="B1635" t="str">
        <f t="shared" si="200"/>
        <v/>
      </c>
      <c r="C1635" t="str">
        <f>+IF(CDR!F1636="","",SUBSTITUTE(CDR!F1636,"CHAR (10)"," "))</f>
        <v/>
      </c>
      <c r="D1635" t="str">
        <f>+IF(CDR!F1636="","",SUBSTITUTE(CDR!F1636,"CHAR (10)"," "))</f>
        <v/>
      </c>
      <c r="E1635" t="str">
        <f t="shared" si="201"/>
        <v/>
      </c>
      <c r="F1635" t="str">
        <f>+IF($C1635="","",IF(CDR!G1636="BIO","Oui","Non"))</f>
        <v/>
      </c>
      <c r="G1635" t="str">
        <f>+IF($C1635="","",IF(CDR!D1636="DOMEDIA","MDD",IF(CDR!D1636="APTA","MDD",IF(CDR!D1636="TOP BUDGET","Premier Prix","MN"))))</f>
        <v/>
      </c>
      <c r="H1635" t="str">
        <f>+IF($C1635="","",CDR!D1636)</f>
        <v/>
      </c>
      <c r="K1635" t="str">
        <f>+IF($C1635="","",CDR!$E$2)</f>
        <v/>
      </c>
      <c r="L1635" t="str">
        <f>+IF($C1635="","",CDR!$G$2)</f>
        <v/>
      </c>
      <c r="M1635" t="str">
        <f>+IF($C1635="","",CDR!AN1636)</f>
        <v/>
      </c>
      <c r="N1635" t="str">
        <f>+IF($C1635="","",CDR!AO1636)</f>
        <v/>
      </c>
      <c r="P1635" t="str">
        <f t="shared" si="202"/>
        <v/>
      </c>
      <c r="Q1635" t="str">
        <f>+IF($C1635="","",CDR!A1636)</f>
        <v/>
      </c>
      <c r="S1635" t="str">
        <f t="shared" si="203"/>
        <v/>
      </c>
      <c r="T1635" t="str">
        <f t="shared" si="204"/>
        <v/>
      </c>
      <c r="U1635" t="str">
        <f t="shared" si="205"/>
        <v/>
      </c>
      <c r="V1635" t="str">
        <f>+IF(C1635="","",IF(CDR!L1636="VRAC","Composant sans Colisage","Homogène"))</f>
        <v/>
      </c>
      <c r="W1635" t="str">
        <f>+IF(C1635="","",IF(CDR!L1636="VRAC","EACH",IF(CDR!L1636="COLIS","COLIS (CARTON FARDEAU DISPLAY)","PALETTE - BOX")))</f>
        <v/>
      </c>
      <c r="X1635" t="str">
        <f>+IF($C1635="","",IF(CDR!L1636="PALETTE",CDR!M1636,""))</f>
        <v/>
      </c>
      <c r="Z1635" t="str">
        <f>+IF($C1635="","",IF(CDR!N1636="PALETTE","",CDR!M1636))</f>
        <v/>
      </c>
      <c r="AC1635" t="str">
        <f t="shared" si="206"/>
        <v/>
      </c>
      <c r="AD1635" t="str">
        <f>+IF($C1635="","",CDR!$J$2)</f>
        <v/>
      </c>
      <c r="AE1635" t="str">
        <f>+IF(C1635="","",CDR!J1633)</f>
        <v/>
      </c>
      <c r="AF1635" t="str">
        <f t="shared" si="207"/>
        <v/>
      </c>
    </row>
    <row r="1636" spans="1:32" x14ac:dyDescent="0.25">
      <c r="A1636" t="str">
        <f>+IF($C1636="","",IF(CDR!I1637="","",TEXT(CDR!I1637,"00000000000000")))</f>
        <v/>
      </c>
      <c r="B1636" t="str">
        <f t="shared" si="200"/>
        <v/>
      </c>
      <c r="C1636" t="str">
        <f>+IF(CDR!F1637="","",SUBSTITUTE(CDR!F1637,"CHAR (10)"," "))</f>
        <v/>
      </c>
      <c r="D1636" t="str">
        <f>+IF(CDR!F1637="","",SUBSTITUTE(CDR!F1637,"CHAR (10)"," "))</f>
        <v/>
      </c>
      <c r="E1636" t="str">
        <f t="shared" si="201"/>
        <v/>
      </c>
      <c r="F1636" t="str">
        <f>+IF($C1636="","",IF(CDR!G1637="BIO","Oui","Non"))</f>
        <v/>
      </c>
      <c r="G1636" t="str">
        <f>+IF($C1636="","",IF(CDR!D1637="DOMEDIA","MDD",IF(CDR!D1637="APTA","MDD",IF(CDR!D1637="TOP BUDGET","Premier Prix","MN"))))</f>
        <v/>
      </c>
      <c r="H1636" t="str">
        <f>+IF($C1636="","",CDR!D1637)</f>
        <v/>
      </c>
      <c r="K1636" t="str">
        <f>+IF($C1636="","",CDR!$E$2)</f>
        <v/>
      </c>
      <c r="L1636" t="str">
        <f>+IF($C1636="","",CDR!$G$2)</f>
        <v/>
      </c>
      <c r="M1636" t="str">
        <f>+IF($C1636="","",CDR!AN1637)</f>
        <v/>
      </c>
      <c r="N1636" t="str">
        <f>+IF($C1636="","",CDR!AO1637)</f>
        <v/>
      </c>
      <c r="P1636" t="str">
        <f t="shared" si="202"/>
        <v/>
      </c>
      <c r="Q1636" t="str">
        <f>+IF($C1636="","",CDR!A1637)</f>
        <v/>
      </c>
      <c r="S1636" t="str">
        <f t="shared" si="203"/>
        <v/>
      </c>
      <c r="T1636" t="str">
        <f t="shared" si="204"/>
        <v/>
      </c>
      <c r="U1636" t="str">
        <f t="shared" si="205"/>
        <v/>
      </c>
      <c r="V1636" t="str">
        <f>+IF(C1636="","",IF(CDR!L1637="VRAC","Composant sans Colisage","Homogène"))</f>
        <v/>
      </c>
      <c r="W1636" t="str">
        <f>+IF(C1636="","",IF(CDR!L1637="VRAC","EACH",IF(CDR!L1637="COLIS","COLIS (CARTON FARDEAU DISPLAY)","PALETTE - BOX")))</f>
        <v/>
      </c>
      <c r="X1636" t="str">
        <f>+IF($C1636="","",IF(CDR!L1637="PALETTE",CDR!M1637,""))</f>
        <v/>
      </c>
      <c r="Z1636" t="str">
        <f>+IF($C1636="","",IF(CDR!N1637="PALETTE","",CDR!M1637))</f>
        <v/>
      </c>
      <c r="AC1636" t="str">
        <f t="shared" si="206"/>
        <v/>
      </c>
      <c r="AD1636" t="str">
        <f>+IF($C1636="","",CDR!$J$2)</f>
        <v/>
      </c>
      <c r="AE1636" t="str">
        <f>+IF(C1636="","",CDR!J1634)</f>
        <v/>
      </c>
      <c r="AF1636" t="str">
        <f t="shared" si="207"/>
        <v/>
      </c>
    </row>
    <row r="1637" spans="1:32" x14ac:dyDescent="0.25">
      <c r="A1637" t="str">
        <f>+IF($C1637="","",IF(CDR!I1638="","",TEXT(CDR!I1638,"00000000000000")))</f>
        <v/>
      </c>
      <c r="B1637" t="str">
        <f t="shared" si="200"/>
        <v/>
      </c>
      <c r="C1637" t="str">
        <f>+IF(CDR!F1638="","",SUBSTITUTE(CDR!F1638,"CHAR (10)"," "))</f>
        <v/>
      </c>
      <c r="D1637" t="str">
        <f>+IF(CDR!F1638="","",SUBSTITUTE(CDR!F1638,"CHAR (10)"," "))</f>
        <v/>
      </c>
      <c r="E1637" t="str">
        <f t="shared" si="201"/>
        <v/>
      </c>
      <c r="F1637" t="str">
        <f>+IF($C1637="","",IF(CDR!G1638="BIO","Oui","Non"))</f>
        <v/>
      </c>
      <c r="G1637" t="str">
        <f>+IF($C1637="","",IF(CDR!D1638="DOMEDIA","MDD",IF(CDR!D1638="APTA","MDD",IF(CDR!D1638="TOP BUDGET","Premier Prix","MN"))))</f>
        <v/>
      </c>
      <c r="H1637" t="str">
        <f>+IF($C1637="","",CDR!D1638)</f>
        <v/>
      </c>
      <c r="K1637" t="str">
        <f>+IF($C1637="","",CDR!$E$2)</f>
        <v/>
      </c>
      <c r="L1637" t="str">
        <f>+IF($C1637="","",CDR!$G$2)</f>
        <v/>
      </c>
      <c r="M1637" t="str">
        <f>+IF($C1637="","",CDR!AN1638)</f>
        <v/>
      </c>
      <c r="N1637" t="str">
        <f>+IF($C1637="","",CDR!AO1638)</f>
        <v/>
      </c>
      <c r="P1637" t="str">
        <f t="shared" si="202"/>
        <v/>
      </c>
      <c r="Q1637" t="str">
        <f>+IF($C1637="","",CDR!A1638)</f>
        <v/>
      </c>
      <c r="S1637" t="str">
        <f t="shared" si="203"/>
        <v/>
      </c>
      <c r="T1637" t="str">
        <f t="shared" si="204"/>
        <v/>
      </c>
      <c r="U1637" t="str">
        <f t="shared" si="205"/>
        <v/>
      </c>
      <c r="V1637" t="str">
        <f>+IF(C1637="","",IF(CDR!L1638="VRAC","Composant sans Colisage","Homogène"))</f>
        <v/>
      </c>
      <c r="W1637" t="str">
        <f>+IF(C1637="","",IF(CDR!L1638="VRAC","EACH",IF(CDR!L1638="COLIS","COLIS (CARTON FARDEAU DISPLAY)","PALETTE - BOX")))</f>
        <v/>
      </c>
      <c r="X1637" t="str">
        <f>+IF($C1637="","",IF(CDR!L1638="PALETTE",CDR!M1638,""))</f>
        <v/>
      </c>
      <c r="Z1637" t="str">
        <f>+IF($C1637="","",IF(CDR!N1638="PALETTE","",CDR!M1638))</f>
        <v/>
      </c>
      <c r="AC1637" t="str">
        <f t="shared" si="206"/>
        <v/>
      </c>
      <c r="AD1637" t="str">
        <f>+IF($C1637="","",CDR!$J$2)</f>
        <v/>
      </c>
      <c r="AE1637" t="str">
        <f>+IF(C1637="","",CDR!J1635)</f>
        <v/>
      </c>
      <c r="AF1637" t="str">
        <f t="shared" si="207"/>
        <v/>
      </c>
    </row>
    <row r="1638" spans="1:32" x14ac:dyDescent="0.25">
      <c r="A1638" t="str">
        <f>+IF($C1638="","",IF(CDR!I1639="","",TEXT(CDR!I1639,"00000000000000")))</f>
        <v/>
      </c>
      <c r="B1638" t="str">
        <f t="shared" si="200"/>
        <v/>
      </c>
      <c r="C1638" t="str">
        <f>+IF(CDR!F1639="","",SUBSTITUTE(CDR!F1639,"CHAR (10)"," "))</f>
        <v/>
      </c>
      <c r="D1638" t="str">
        <f>+IF(CDR!F1639="","",SUBSTITUTE(CDR!F1639,"CHAR (10)"," "))</f>
        <v/>
      </c>
      <c r="E1638" t="str">
        <f t="shared" si="201"/>
        <v/>
      </c>
      <c r="F1638" t="str">
        <f>+IF($C1638="","",IF(CDR!G1639="BIO","Oui","Non"))</f>
        <v/>
      </c>
      <c r="G1638" t="str">
        <f>+IF($C1638="","",IF(CDR!D1639="DOMEDIA","MDD",IF(CDR!D1639="APTA","MDD",IF(CDR!D1639="TOP BUDGET","Premier Prix","MN"))))</f>
        <v/>
      </c>
      <c r="H1638" t="str">
        <f>+IF($C1638="","",CDR!D1639)</f>
        <v/>
      </c>
      <c r="K1638" t="str">
        <f>+IF($C1638="","",CDR!$E$2)</f>
        <v/>
      </c>
      <c r="L1638" t="str">
        <f>+IF($C1638="","",CDR!$G$2)</f>
        <v/>
      </c>
      <c r="M1638" t="str">
        <f>+IF($C1638="","",CDR!AN1639)</f>
        <v/>
      </c>
      <c r="N1638" t="str">
        <f>+IF($C1638="","",CDR!AO1639)</f>
        <v/>
      </c>
      <c r="P1638" t="str">
        <f t="shared" si="202"/>
        <v/>
      </c>
      <c r="Q1638" t="str">
        <f>+IF($C1638="","",CDR!A1639)</f>
        <v/>
      </c>
      <c r="S1638" t="str">
        <f t="shared" si="203"/>
        <v/>
      </c>
      <c r="T1638" t="str">
        <f t="shared" si="204"/>
        <v/>
      </c>
      <c r="U1638" t="str">
        <f t="shared" si="205"/>
        <v/>
      </c>
      <c r="V1638" t="str">
        <f>+IF(C1638="","",IF(CDR!L1639="VRAC","Composant sans Colisage","Homogène"))</f>
        <v/>
      </c>
      <c r="W1638" t="str">
        <f>+IF(C1638="","",IF(CDR!L1639="VRAC","EACH",IF(CDR!L1639="COLIS","COLIS (CARTON FARDEAU DISPLAY)","PALETTE - BOX")))</f>
        <v/>
      </c>
      <c r="X1638" t="str">
        <f>+IF($C1638="","",IF(CDR!L1639="PALETTE",CDR!M1639,""))</f>
        <v/>
      </c>
      <c r="Z1638" t="str">
        <f>+IF($C1638="","",IF(CDR!N1639="PALETTE","",CDR!M1639))</f>
        <v/>
      </c>
      <c r="AC1638" t="str">
        <f t="shared" si="206"/>
        <v/>
      </c>
      <c r="AD1638" t="str">
        <f>+IF($C1638="","",CDR!$J$2)</f>
        <v/>
      </c>
      <c r="AE1638" t="str">
        <f>+IF(C1638="","",CDR!J1636)</f>
        <v/>
      </c>
      <c r="AF1638" t="str">
        <f t="shared" si="207"/>
        <v/>
      </c>
    </row>
    <row r="1639" spans="1:32" x14ac:dyDescent="0.25">
      <c r="A1639" t="str">
        <f>+IF($C1639="","",IF(CDR!I1640="","",TEXT(CDR!I1640,"00000000000000")))</f>
        <v/>
      </c>
      <c r="B1639" t="str">
        <f t="shared" si="200"/>
        <v/>
      </c>
      <c r="C1639" t="str">
        <f>+IF(CDR!F1640="","",SUBSTITUTE(CDR!F1640,"CHAR (10)"," "))</f>
        <v/>
      </c>
      <c r="D1639" t="str">
        <f>+IF(CDR!F1640="","",SUBSTITUTE(CDR!F1640,"CHAR (10)"," "))</f>
        <v/>
      </c>
      <c r="E1639" t="str">
        <f t="shared" si="201"/>
        <v/>
      </c>
      <c r="F1639" t="str">
        <f>+IF($C1639="","",IF(CDR!G1640="BIO","Oui","Non"))</f>
        <v/>
      </c>
      <c r="G1639" t="str">
        <f>+IF($C1639="","",IF(CDR!D1640="DOMEDIA","MDD",IF(CDR!D1640="APTA","MDD",IF(CDR!D1640="TOP BUDGET","Premier Prix","MN"))))</f>
        <v/>
      </c>
      <c r="H1639" t="str">
        <f>+IF($C1639="","",CDR!D1640)</f>
        <v/>
      </c>
      <c r="K1639" t="str">
        <f>+IF($C1639="","",CDR!$E$2)</f>
        <v/>
      </c>
      <c r="L1639" t="str">
        <f>+IF($C1639="","",CDR!$G$2)</f>
        <v/>
      </c>
      <c r="M1639" t="str">
        <f>+IF($C1639="","",CDR!AN1640)</f>
        <v/>
      </c>
      <c r="N1639" t="str">
        <f>+IF($C1639="","",CDR!AO1640)</f>
        <v/>
      </c>
      <c r="P1639" t="str">
        <f t="shared" si="202"/>
        <v/>
      </c>
      <c r="Q1639" t="str">
        <f>+IF($C1639="","",CDR!A1640)</f>
        <v/>
      </c>
      <c r="S1639" t="str">
        <f t="shared" si="203"/>
        <v/>
      </c>
      <c r="T1639" t="str">
        <f t="shared" si="204"/>
        <v/>
      </c>
      <c r="U1639" t="str">
        <f t="shared" si="205"/>
        <v/>
      </c>
      <c r="V1639" t="str">
        <f>+IF(C1639="","",IF(CDR!L1640="VRAC","Composant sans Colisage","Homogène"))</f>
        <v/>
      </c>
      <c r="W1639" t="str">
        <f>+IF(C1639="","",IF(CDR!L1640="VRAC","EACH",IF(CDR!L1640="COLIS","COLIS (CARTON FARDEAU DISPLAY)","PALETTE - BOX")))</f>
        <v/>
      </c>
      <c r="X1639" t="str">
        <f>+IF($C1639="","",IF(CDR!L1640="PALETTE",CDR!M1640,""))</f>
        <v/>
      </c>
      <c r="Z1639" t="str">
        <f>+IF($C1639="","",IF(CDR!N1640="PALETTE","",CDR!M1640))</f>
        <v/>
      </c>
      <c r="AC1639" t="str">
        <f t="shared" si="206"/>
        <v/>
      </c>
      <c r="AD1639" t="str">
        <f>+IF($C1639="","",CDR!$J$2)</f>
        <v/>
      </c>
      <c r="AE1639" t="str">
        <f>+IF(C1639="","",CDR!J1637)</f>
        <v/>
      </c>
      <c r="AF1639" t="str">
        <f t="shared" si="207"/>
        <v/>
      </c>
    </row>
    <row r="1640" spans="1:32" x14ac:dyDescent="0.25">
      <c r="A1640" t="str">
        <f>+IF($C1640="","",IF(CDR!I1641="","",TEXT(CDR!I1641,"00000000000000")))</f>
        <v/>
      </c>
      <c r="B1640" t="str">
        <f t="shared" si="200"/>
        <v/>
      </c>
      <c r="C1640" t="str">
        <f>+IF(CDR!F1641="","",SUBSTITUTE(CDR!F1641,"CHAR (10)"," "))</f>
        <v/>
      </c>
      <c r="D1640" t="str">
        <f>+IF(CDR!F1641="","",SUBSTITUTE(CDR!F1641,"CHAR (10)"," "))</f>
        <v/>
      </c>
      <c r="E1640" t="str">
        <f t="shared" si="201"/>
        <v/>
      </c>
      <c r="F1640" t="str">
        <f>+IF($C1640="","",IF(CDR!G1641="BIO","Oui","Non"))</f>
        <v/>
      </c>
      <c r="G1640" t="str">
        <f>+IF($C1640="","",IF(CDR!D1641="DOMEDIA","MDD",IF(CDR!D1641="APTA","MDD",IF(CDR!D1641="TOP BUDGET","Premier Prix","MN"))))</f>
        <v/>
      </c>
      <c r="H1640" t="str">
        <f>+IF($C1640="","",CDR!D1641)</f>
        <v/>
      </c>
      <c r="K1640" t="str">
        <f>+IF($C1640="","",CDR!$E$2)</f>
        <v/>
      </c>
      <c r="L1640" t="str">
        <f>+IF($C1640="","",CDR!$G$2)</f>
        <v/>
      </c>
      <c r="M1640" t="str">
        <f>+IF($C1640="","",CDR!AN1641)</f>
        <v/>
      </c>
      <c r="N1640" t="str">
        <f>+IF($C1640="","",CDR!AO1641)</f>
        <v/>
      </c>
      <c r="P1640" t="str">
        <f t="shared" si="202"/>
        <v/>
      </c>
      <c r="Q1640" t="str">
        <f>+IF($C1640="","",CDR!A1641)</f>
        <v/>
      </c>
      <c r="S1640" t="str">
        <f t="shared" si="203"/>
        <v/>
      </c>
      <c r="T1640" t="str">
        <f t="shared" si="204"/>
        <v/>
      </c>
      <c r="U1640" t="str">
        <f t="shared" si="205"/>
        <v/>
      </c>
      <c r="V1640" t="str">
        <f>+IF(C1640="","",IF(CDR!L1641="VRAC","Composant sans Colisage","Homogène"))</f>
        <v/>
      </c>
      <c r="W1640" t="str">
        <f>+IF(C1640="","",IF(CDR!L1641="VRAC","EACH",IF(CDR!L1641="COLIS","COLIS (CARTON FARDEAU DISPLAY)","PALETTE - BOX")))</f>
        <v/>
      </c>
      <c r="X1640" t="str">
        <f>+IF($C1640="","",IF(CDR!L1641="PALETTE",CDR!M1641,""))</f>
        <v/>
      </c>
      <c r="Z1640" t="str">
        <f>+IF($C1640="","",IF(CDR!N1641="PALETTE","",CDR!M1641))</f>
        <v/>
      </c>
      <c r="AC1640" t="str">
        <f t="shared" si="206"/>
        <v/>
      </c>
      <c r="AD1640" t="str">
        <f>+IF($C1640="","",CDR!$J$2)</f>
        <v/>
      </c>
      <c r="AE1640" t="str">
        <f>+IF(C1640="","",CDR!J1638)</f>
        <v/>
      </c>
      <c r="AF1640" t="str">
        <f t="shared" si="207"/>
        <v/>
      </c>
    </row>
    <row r="1641" spans="1:32" x14ac:dyDescent="0.25">
      <c r="A1641" t="str">
        <f>+IF($C1641="","",IF(CDR!I1642="","",TEXT(CDR!I1642,"00000000000000")))</f>
        <v/>
      </c>
      <c r="B1641" t="str">
        <f t="shared" si="200"/>
        <v/>
      </c>
      <c r="C1641" t="str">
        <f>+IF(CDR!F1642="","",SUBSTITUTE(CDR!F1642,"CHAR (10)"," "))</f>
        <v/>
      </c>
      <c r="D1641" t="str">
        <f>+IF(CDR!F1642="","",SUBSTITUTE(CDR!F1642,"CHAR (10)"," "))</f>
        <v/>
      </c>
      <c r="E1641" t="str">
        <f t="shared" si="201"/>
        <v/>
      </c>
      <c r="F1641" t="str">
        <f>+IF($C1641="","",IF(CDR!G1642="BIO","Oui","Non"))</f>
        <v/>
      </c>
      <c r="G1641" t="str">
        <f>+IF($C1641="","",IF(CDR!D1642="DOMEDIA","MDD",IF(CDR!D1642="APTA","MDD",IF(CDR!D1642="TOP BUDGET","Premier Prix","MN"))))</f>
        <v/>
      </c>
      <c r="H1641" t="str">
        <f>+IF($C1641="","",CDR!D1642)</f>
        <v/>
      </c>
      <c r="K1641" t="str">
        <f>+IF($C1641="","",CDR!$E$2)</f>
        <v/>
      </c>
      <c r="L1641" t="str">
        <f>+IF($C1641="","",CDR!$G$2)</f>
        <v/>
      </c>
      <c r="M1641" t="str">
        <f>+IF($C1641="","",CDR!AN1642)</f>
        <v/>
      </c>
      <c r="N1641" t="str">
        <f>+IF($C1641="","",CDR!AO1642)</f>
        <v/>
      </c>
      <c r="P1641" t="str">
        <f t="shared" si="202"/>
        <v/>
      </c>
      <c r="Q1641" t="str">
        <f>+IF($C1641="","",CDR!A1642)</f>
        <v/>
      </c>
      <c r="S1641" t="str">
        <f t="shared" si="203"/>
        <v/>
      </c>
      <c r="T1641" t="str">
        <f t="shared" si="204"/>
        <v/>
      </c>
      <c r="U1641" t="str">
        <f t="shared" si="205"/>
        <v/>
      </c>
      <c r="V1641" t="str">
        <f>+IF(C1641="","",IF(CDR!L1642="VRAC","Composant sans Colisage","Homogène"))</f>
        <v/>
      </c>
      <c r="W1641" t="str">
        <f>+IF(C1641="","",IF(CDR!L1642="VRAC","EACH",IF(CDR!L1642="COLIS","COLIS (CARTON FARDEAU DISPLAY)","PALETTE - BOX")))</f>
        <v/>
      </c>
      <c r="X1641" t="str">
        <f>+IF($C1641="","",IF(CDR!L1642="PALETTE",CDR!M1642,""))</f>
        <v/>
      </c>
      <c r="Z1641" t="str">
        <f>+IF($C1641="","",IF(CDR!N1642="PALETTE","",CDR!M1642))</f>
        <v/>
      </c>
      <c r="AC1641" t="str">
        <f t="shared" si="206"/>
        <v/>
      </c>
      <c r="AD1641" t="str">
        <f>+IF($C1641="","",CDR!$J$2)</f>
        <v/>
      </c>
      <c r="AE1641" t="str">
        <f>+IF(C1641="","",CDR!J1639)</f>
        <v/>
      </c>
      <c r="AF1641" t="str">
        <f t="shared" si="207"/>
        <v/>
      </c>
    </row>
    <row r="1642" spans="1:32" x14ac:dyDescent="0.25">
      <c r="A1642" t="str">
        <f>+IF($C1642="","",IF(CDR!I1643="","",TEXT(CDR!I1643,"00000000000000")))</f>
        <v/>
      </c>
      <c r="B1642" t="str">
        <f t="shared" si="200"/>
        <v/>
      </c>
      <c r="C1642" t="str">
        <f>+IF(CDR!F1643="","",SUBSTITUTE(CDR!F1643,"CHAR (10)"," "))</f>
        <v/>
      </c>
      <c r="D1642" t="str">
        <f>+IF(CDR!F1643="","",SUBSTITUTE(CDR!F1643,"CHAR (10)"," "))</f>
        <v/>
      </c>
      <c r="E1642" t="str">
        <f t="shared" si="201"/>
        <v/>
      </c>
      <c r="F1642" t="str">
        <f>+IF($C1642="","",IF(CDR!G1643="BIO","Oui","Non"))</f>
        <v/>
      </c>
      <c r="G1642" t="str">
        <f>+IF($C1642="","",IF(CDR!D1643="DOMEDIA","MDD",IF(CDR!D1643="APTA","MDD",IF(CDR!D1643="TOP BUDGET","Premier Prix","MN"))))</f>
        <v/>
      </c>
      <c r="H1642" t="str">
        <f>+IF($C1642="","",CDR!D1643)</f>
        <v/>
      </c>
      <c r="K1642" t="str">
        <f>+IF($C1642="","",CDR!$E$2)</f>
        <v/>
      </c>
      <c r="L1642" t="str">
        <f>+IF($C1642="","",CDR!$G$2)</f>
        <v/>
      </c>
      <c r="M1642" t="str">
        <f>+IF($C1642="","",CDR!AN1643)</f>
        <v/>
      </c>
      <c r="N1642" t="str">
        <f>+IF($C1642="","",CDR!AO1643)</f>
        <v/>
      </c>
      <c r="P1642" t="str">
        <f t="shared" si="202"/>
        <v/>
      </c>
      <c r="Q1642" t="str">
        <f>+IF($C1642="","",CDR!A1643)</f>
        <v/>
      </c>
      <c r="S1642" t="str">
        <f t="shared" si="203"/>
        <v/>
      </c>
      <c r="T1642" t="str">
        <f t="shared" si="204"/>
        <v/>
      </c>
      <c r="U1642" t="str">
        <f t="shared" si="205"/>
        <v/>
      </c>
      <c r="V1642" t="str">
        <f>+IF(C1642="","",IF(CDR!L1643="VRAC","Composant sans Colisage","Homogène"))</f>
        <v/>
      </c>
      <c r="W1642" t="str">
        <f>+IF(C1642="","",IF(CDR!L1643="VRAC","EACH",IF(CDR!L1643="COLIS","COLIS (CARTON FARDEAU DISPLAY)","PALETTE - BOX")))</f>
        <v/>
      </c>
      <c r="X1642" t="str">
        <f>+IF($C1642="","",IF(CDR!L1643="PALETTE",CDR!M1643,""))</f>
        <v/>
      </c>
      <c r="Z1642" t="str">
        <f>+IF($C1642="","",IF(CDR!N1643="PALETTE","",CDR!M1643))</f>
        <v/>
      </c>
      <c r="AC1642" t="str">
        <f t="shared" si="206"/>
        <v/>
      </c>
      <c r="AD1642" t="str">
        <f>+IF($C1642="","",CDR!$J$2)</f>
        <v/>
      </c>
      <c r="AE1642" t="str">
        <f>+IF(C1642="","",CDR!J1640)</f>
        <v/>
      </c>
      <c r="AF1642" t="str">
        <f t="shared" si="207"/>
        <v/>
      </c>
    </row>
    <row r="1643" spans="1:32" x14ac:dyDescent="0.25">
      <c r="A1643" t="str">
        <f>+IF($C1643="","",IF(CDR!I1644="","",TEXT(CDR!I1644,"00000000000000")))</f>
        <v/>
      </c>
      <c r="B1643" t="str">
        <f t="shared" si="200"/>
        <v/>
      </c>
      <c r="C1643" t="str">
        <f>+IF(CDR!F1644="","",SUBSTITUTE(CDR!F1644,"CHAR (10)"," "))</f>
        <v/>
      </c>
      <c r="D1643" t="str">
        <f>+IF(CDR!F1644="","",SUBSTITUTE(CDR!F1644,"CHAR (10)"," "))</f>
        <v/>
      </c>
      <c r="E1643" t="str">
        <f t="shared" si="201"/>
        <v/>
      </c>
      <c r="F1643" t="str">
        <f>+IF($C1643="","",IF(CDR!G1644="BIO","Oui","Non"))</f>
        <v/>
      </c>
      <c r="G1643" t="str">
        <f>+IF($C1643="","",IF(CDR!D1644="DOMEDIA","MDD",IF(CDR!D1644="APTA","MDD",IF(CDR!D1644="TOP BUDGET","Premier Prix","MN"))))</f>
        <v/>
      </c>
      <c r="H1643" t="str">
        <f>+IF($C1643="","",CDR!D1644)</f>
        <v/>
      </c>
      <c r="K1643" t="str">
        <f>+IF($C1643="","",CDR!$E$2)</f>
        <v/>
      </c>
      <c r="L1643" t="str">
        <f>+IF($C1643="","",CDR!$G$2)</f>
        <v/>
      </c>
      <c r="M1643" t="str">
        <f>+IF($C1643="","",CDR!AN1644)</f>
        <v/>
      </c>
      <c r="N1643" t="str">
        <f>+IF($C1643="","",CDR!AO1644)</f>
        <v/>
      </c>
      <c r="P1643" t="str">
        <f t="shared" si="202"/>
        <v/>
      </c>
      <c r="Q1643" t="str">
        <f>+IF($C1643="","",CDR!A1644)</f>
        <v/>
      </c>
      <c r="S1643" t="str">
        <f t="shared" si="203"/>
        <v/>
      </c>
      <c r="T1643" t="str">
        <f t="shared" si="204"/>
        <v/>
      </c>
      <c r="U1643" t="str">
        <f t="shared" si="205"/>
        <v/>
      </c>
      <c r="V1643" t="str">
        <f>+IF(C1643="","",IF(CDR!L1644="VRAC","Composant sans Colisage","Homogène"))</f>
        <v/>
      </c>
      <c r="W1643" t="str">
        <f>+IF(C1643="","",IF(CDR!L1644="VRAC","EACH",IF(CDR!L1644="COLIS","COLIS (CARTON FARDEAU DISPLAY)","PALETTE - BOX")))</f>
        <v/>
      </c>
      <c r="X1643" t="str">
        <f>+IF($C1643="","",IF(CDR!L1644="PALETTE",CDR!M1644,""))</f>
        <v/>
      </c>
      <c r="Z1643" t="str">
        <f>+IF($C1643="","",IF(CDR!N1644="PALETTE","",CDR!M1644))</f>
        <v/>
      </c>
      <c r="AC1643" t="str">
        <f t="shared" si="206"/>
        <v/>
      </c>
      <c r="AD1643" t="str">
        <f>+IF($C1643="","",CDR!$J$2)</f>
        <v/>
      </c>
      <c r="AE1643" t="str">
        <f>+IF(C1643="","",CDR!J1641)</f>
        <v/>
      </c>
      <c r="AF1643" t="str">
        <f t="shared" si="207"/>
        <v/>
      </c>
    </row>
    <row r="1644" spans="1:32" x14ac:dyDescent="0.25">
      <c r="A1644" t="str">
        <f>+IF($C1644="","",IF(CDR!I1645="","",TEXT(CDR!I1645,"00000000000000")))</f>
        <v/>
      </c>
      <c r="B1644" t="str">
        <f t="shared" si="200"/>
        <v/>
      </c>
      <c r="C1644" t="str">
        <f>+IF(CDR!F1645="","",SUBSTITUTE(CDR!F1645,"CHAR (10)"," "))</f>
        <v/>
      </c>
      <c r="D1644" t="str">
        <f>+IF(CDR!F1645="","",SUBSTITUTE(CDR!F1645,"CHAR (10)"," "))</f>
        <v/>
      </c>
      <c r="E1644" t="str">
        <f t="shared" si="201"/>
        <v/>
      </c>
      <c r="F1644" t="str">
        <f>+IF($C1644="","",IF(CDR!G1645="BIO","Oui","Non"))</f>
        <v/>
      </c>
      <c r="G1644" t="str">
        <f>+IF($C1644="","",IF(CDR!D1645="DOMEDIA","MDD",IF(CDR!D1645="APTA","MDD",IF(CDR!D1645="TOP BUDGET","Premier Prix","MN"))))</f>
        <v/>
      </c>
      <c r="H1644" t="str">
        <f>+IF($C1644="","",CDR!D1645)</f>
        <v/>
      </c>
      <c r="K1644" t="str">
        <f>+IF($C1644="","",CDR!$E$2)</f>
        <v/>
      </c>
      <c r="L1644" t="str">
        <f>+IF($C1644="","",CDR!$G$2)</f>
        <v/>
      </c>
      <c r="M1644" t="str">
        <f>+IF($C1644="","",CDR!AN1645)</f>
        <v/>
      </c>
      <c r="N1644" t="str">
        <f>+IF($C1644="","",CDR!AO1645)</f>
        <v/>
      </c>
      <c r="P1644" t="str">
        <f t="shared" si="202"/>
        <v/>
      </c>
      <c r="Q1644" t="str">
        <f>+IF($C1644="","",CDR!A1645)</f>
        <v/>
      </c>
      <c r="S1644" t="str">
        <f t="shared" si="203"/>
        <v/>
      </c>
      <c r="T1644" t="str">
        <f t="shared" si="204"/>
        <v/>
      </c>
      <c r="U1644" t="str">
        <f t="shared" si="205"/>
        <v/>
      </c>
      <c r="V1644" t="str">
        <f>+IF(C1644="","",IF(CDR!L1645="VRAC","Composant sans Colisage","Homogène"))</f>
        <v/>
      </c>
      <c r="W1644" t="str">
        <f>+IF(C1644="","",IF(CDR!L1645="VRAC","EACH",IF(CDR!L1645="COLIS","COLIS (CARTON FARDEAU DISPLAY)","PALETTE - BOX")))</f>
        <v/>
      </c>
      <c r="X1644" t="str">
        <f>+IF($C1644="","",IF(CDR!L1645="PALETTE",CDR!M1645,""))</f>
        <v/>
      </c>
      <c r="Z1644" t="str">
        <f>+IF($C1644="","",IF(CDR!N1645="PALETTE","",CDR!M1645))</f>
        <v/>
      </c>
      <c r="AC1644" t="str">
        <f t="shared" si="206"/>
        <v/>
      </c>
      <c r="AD1644" t="str">
        <f>+IF($C1644="","",CDR!$J$2)</f>
        <v/>
      </c>
      <c r="AE1644" t="str">
        <f>+IF(C1644="","",CDR!J1642)</f>
        <v/>
      </c>
      <c r="AF1644" t="str">
        <f t="shared" si="207"/>
        <v/>
      </c>
    </row>
    <row r="1645" spans="1:32" x14ac:dyDescent="0.25">
      <c r="A1645" t="str">
        <f>+IF($C1645="","",IF(CDR!I1646="","",TEXT(CDR!I1646,"00000000000000")))</f>
        <v/>
      </c>
      <c r="B1645" t="str">
        <f t="shared" si="200"/>
        <v/>
      </c>
      <c r="C1645" t="str">
        <f>+IF(CDR!F1646="","",SUBSTITUTE(CDR!F1646,"CHAR (10)"," "))</f>
        <v/>
      </c>
      <c r="D1645" t="str">
        <f>+IF(CDR!F1646="","",SUBSTITUTE(CDR!F1646,"CHAR (10)"," "))</f>
        <v/>
      </c>
      <c r="E1645" t="str">
        <f t="shared" si="201"/>
        <v/>
      </c>
      <c r="F1645" t="str">
        <f>+IF($C1645="","",IF(CDR!G1646="BIO","Oui","Non"))</f>
        <v/>
      </c>
      <c r="G1645" t="str">
        <f>+IF($C1645="","",IF(CDR!D1646="DOMEDIA","MDD",IF(CDR!D1646="APTA","MDD",IF(CDR!D1646="TOP BUDGET","Premier Prix","MN"))))</f>
        <v/>
      </c>
      <c r="H1645" t="str">
        <f>+IF($C1645="","",CDR!D1646)</f>
        <v/>
      </c>
      <c r="K1645" t="str">
        <f>+IF($C1645="","",CDR!$E$2)</f>
        <v/>
      </c>
      <c r="L1645" t="str">
        <f>+IF($C1645="","",CDR!$G$2)</f>
        <v/>
      </c>
      <c r="M1645" t="str">
        <f>+IF($C1645="","",CDR!AN1646)</f>
        <v/>
      </c>
      <c r="N1645" t="str">
        <f>+IF($C1645="","",CDR!AO1646)</f>
        <v/>
      </c>
      <c r="P1645" t="str">
        <f t="shared" si="202"/>
        <v/>
      </c>
      <c r="Q1645" t="str">
        <f>+IF($C1645="","",CDR!A1646)</f>
        <v/>
      </c>
      <c r="S1645" t="str">
        <f t="shared" si="203"/>
        <v/>
      </c>
      <c r="T1645" t="str">
        <f t="shared" si="204"/>
        <v/>
      </c>
      <c r="U1645" t="str">
        <f t="shared" si="205"/>
        <v/>
      </c>
      <c r="V1645" t="str">
        <f>+IF(C1645="","",IF(CDR!L1646="VRAC","Composant sans Colisage","Homogène"))</f>
        <v/>
      </c>
      <c r="W1645" t="str">
        <f>+IF(C1645="","",IF(CDR!L1646="VRAC","EACH",IF(CDR!L1646="COLIS","COLIS (CARTON FARDEAU DISPLAY)","PALETTE - BOX")))</f>
        <v/>
      </c>
      <c r="X1645" t="str">
        <f>+IF($C1645="","",IF(CDR!L1646="PALETTE",CDR!M1646,""))</f>
        <v/>
      </c>
      <c r="Z1645" t="str">
        <f>+IF($C1645="","",IF(CDR!N1646="PALETTE","",CDR!M1646))</f>
        <v/>
      </c>
      <c r="AC1645" t="str">
        <f t="shared" si="206"/>
        <v/>
      </c>
      <c r="AD1645" t="str">
        <f>+IF($C1645="","",CDR!$J$2)</f>
        <v/>
      </c>
      <c r="AE1645" t="str">
        <f>+IF(C1645="","",CDR!J1643)</f>
        <v/>
      </c>
      <c r="AF1645" t="str">
        <f t="shared" si="207"/>
        <v/>
      </c>
    </row>
    <row r="1646" spans="1:32" x14ac:dyDescent="0.25">
      <c r="A1646" t="str">
        <f>+IF($C1646="","",IF(CDR!I1647="","",TEXT(CDR!I1647,"00000000000000")))</f>
        <v/>
      </c>
      <c r="B1646" t="str">
        <f t="shared" si="200"/>
        <v/>
      </c>
      <c r="C1646" t="str">
        <f>+IF(CDR!F1647="","",SUBSTITUTE(CDR!F1647,"CHAR (10)"," "))</f>
        <v/>
      </c>
      <c r="D1646" t="str">
        <f>+IF(CDR!F1647="","",SUBSTITUTE(CDR!F1647,"CHAR (10)"," "))</f>
        <v/>
      </c>
      <c r="E1646" t="str">
        <f t="shared" si="201"/>
        <v/>
      </c>
      <c r="F1646" t="str">
        <f>+IF($C1646="","",IF(CDR!G1647="BIO","Oui","Non"))</f>
        <v/>
      </c>
      <c r="G1646" t="str">
        <f>+IF($C1646="","",IF(CDR!D1647="DOMEDIA","MDD",IF(CDR!D1647="APTA","MDD",IF(CDR!D1647="TOP BUDGET","Premier Prix","MN"))))</f>
        <v/>
      </c>
      <c r="H1646" t="str">
        <f>+IF($C1646="","",CDR!D1647)</f>
        <v/>
      </c>
      <c r="K1646" t="str">
        <f>+IF($C1646="","",CDR!$E$2)</f>
        <v/>
      </c>
      <c r="L1646" t="str">
        <f>+IF($C1646="","",CDR!$G$2)</f>
        <v/>
      </c>
      <c r="M1646" t="str">
        <f>+IF($C1646="","",CDR!AN1647)</f>
        <v/>
      </c>
      <c r="N1646" t="str">
        <f>+IF($C1646="","",CDR!AO1647)</f>
        <v/>
      </c>
      <c r="P1646" t="str">
        <f t="shared" si="202"/>
        <v/>
      </c>
      <c r="Q1646" t="str">
        <f>+IF($C1646="","",CDR!A1647)</f>
        <v/>
      </c>
      <c r="S1646" t="str">
        <f t="shared" si="203"/>
        <v/>
      </c>
      <c r="T1646" t="str">
        <f t="shared" si="204"/>
        <v/>
      </c>
      <c r="U1646" t="str">
        <f t="shared" si="205"/>
        <v/>
      </c>
      <c r="V1646" t="str">
        <f>+IF(C1646="","",IF(CDR!L1647="VRAC","Composant sans Colisage","Homogène"))</f>
        <v/>
      </c>
      <c r="W1646" t="str">
        <f>+IF(C1646="","",IF(CDR!L1647="VRAC","EACH",IF(CDR!L1647="COLIS","COLIS (CARTON FARDEAU DISPLAY)","PALETTE - BOX")))</f>
        <v/>
      </c>
      <c r="X1646" t="str">
        <f>+IF($C1646="","",IF(CDR!L1647="PALETTE",CDR!M1647,""))</f>
        <v/>
      </c>
      <c r="Z1646" t="str">
        <f>+IF($C1646="","",IF(CDR!N1647="PALETTE","",CDR!M1647))</f>
        <v/>
      </c>
      <c r="AC1646" t="str">
        <f t="shared" si="206"/>
        <v/>
      </c>
      <c r="AD1646" t="str">
        <f>+IF($C1646="","",CDR!$J$2)</f>
        <v/>
      </c>
      <c r="AE1646" t="str">
        <f>+IF(C1646="","",CDR!J1644)</f>
        <v/>
      </c>
      <c r="AF1646" t="str">
        <f t="shared" si="207"/>
        <v/>
      </c>
    </row>
    <row r="1647" spans="1:32" x14ac:dyDescent="0.25">
      <c r="A1647" t="str">
        <f>+IF($C1647="","",IF(CDR!I1648="","",TEXT(CDR!I1648,"00000000000000")))</f>
        <v/>
      </c>
      <c r="B1647" t="str">
        <f t="shared" si="200"/>
        <v/>
      </c>
      <c r="C1647" t="str">
        <f>+IF(CDR!F1648="","",SUBSTITUTE(CDR!F1648,"CHAR (10)"," "))</f>
        <v/>
      </c>
      <c r="D1647" t="str">
        <f>+IF(CDR!F1648="","",SUBSTITUTE(CDR!F1648,"CHAR (10)"," "))</f>
        <v/>
      </c>
      <c r="E1647" t="str">
        <f t="shared" si="201"/>
        <v/>
      </c>
      <c r="F1647" t="str">
        <f>+IF($C1647="","",IF(CDR!G1648="BIO","Oui","Non"))</f>
        <v/>
      </c>
      <c r="G1647" t="str">
        <f>+IF($C1647="","",IF(CDR!D1648="DOMEDIA","MDD",IF(CDR!D1648="APTA","MDD",IF(CDR!D1648="TOP BUDGET","Premier Prix","MN"))))</f>
        <v/>
      </c>
      <c r="H1647" t="str">
        <f>+IF($C1647="","",CDR!D1648)</f>
        <v/>
      </c>
      <c r="K1647" t="str">
        <f>+IF($C1647="","",CDR!$E$2)</f>
        <v/>
      </c>
      <c r="L1647" t="str">
        <f>+IF($C1647="","",CDR!$G$2)</f>
        <v/>
      </c>
      <c r="M1647" t="str">
        <f>+IF($C1647="","",CDR!AN1648)</f>
        <v/>
      </c>
      <c r="N1647" t="str">
        <f>+IF($C1647="","",CDR!AO1648)</f>
        <v/>
      </c>
      <c r="P1647" t="str">
        <f t="shared" si="202"/>
        <v/>
      </c>
      <c r="Q1647" t="str">
        <f>+IF($C1647="","",CDR!A1648)</f>
        <v/>
      </c>
      <c r="S1647" t="str">
        <f t="shared" si="203"/>
        <v/>
      </c>
      <c r="T1647" t="str">
        <f t="shared" si="204"/>
        <v/>
      </c>
      <c r="U1647" t="str">
        <f t="shared" si="205"/>
        <v/>
      </c>
      <c r="V1647" t="str">
        <f>+IF(C1647="","",IF(CDR!L1648="VRAC","Composant sans Colisage","Homogène"))</f>
        <v/>
      </c>
      <c r="W1647" t="str">
        <f>+IF(C1647="","",IF(CDR!L1648="VRAC","EACH",IF(CDR!L1648="COLIS","COLIS (CARTON FARDEAU DISPLAY)","PALETTE - BOX")))</f>
        <v/>
      </c>
      <c r="X1647" t="str">
        <f>+IF($C1647="","",IF(CDR!L1648="PALETTE",CDR!M1648,""))</f>
        <v/>
      </c>
      <c r="Z1647" t="str">
        <f>+IF($C1647="","",IF(CDR!N1648="PALETTE","",CDR!M1648))</f>
        <v/>
      </c>
      <c r="AC1647" t="str">
        <f t="shared" si="206"/>
        <v/>
      </c>
      <c r="AD1647" t="str">
        <f>+IF($C1647="","",CDR!$J$2)</f>
        <v/>
      </c>
      <c r="AE1647" t="str">
        <f>+IF(C1647="","",CDR!J1645)</f>
        <v/>
      </c>
      <c r="AF1647" t="str">
        <f t="shared" si="207"/>
        <v/>
      </c>
    </row>
    <row r="1648" spans="1:32" x14ac:dyDescent="0.25">
      <c r="A1648" t="str">
        <f>+IF($C1648="","",IF(CDR!I1649="","",TEXT(CDR!I1649,"00000000000000")))</f>
        <v/>
      </c>
      <c r="B1648" t="str">
        <f t="shared" si="200"/>
        <v/>
      </c>
      <c r="C1648" t="str">
        <f>+IF(CDR!F1649="","",SUBSTITUTE(CDR!F1649,"CHAR (10)"," "))</f>
        <v/>
      </c>
      <c r="D1648" t="str">
        <f>+IF(CDR!F1649="","",SUBSTITUTE(CDR!F1649,"CHAR (10)"," "))</f>
        <v/>
      </c>
      <c r="E1648" t="str">
        <f t="shared" si="201"/>
        <v/>
      </c>
      <c r="F1648" t="str">
        <f>+IF($C1648="","",IF(CDR!G1649="BIO","Oui","Non"))</f>
        <v/>
      </c>
      <c r="G1648" t="str">
        <f>+IF($C1648="","",IF(CDR!D1649="DOMEDIA","MDD",IF(CDR!D1649="APTA","MDD",IF(CDR!D1649="TOP BUDGET","Premier Prix","MN"))))</f>
        <v/>
      </c>
      <c r="H1648" t="str">
        <f>+IF($C1648="","",CDR!D1649)</f>
        <v/>
      </c>
      <c r="K1648" t="str">
        <f>+IF($C1648="","",CDR!$E$2)</f>
        <v/>
      </c>
      <c r="L1648" t="str">
        <f>+IF($C1648="","",CDR!$G$2)</f>
        <v/>
      </c>
      <c r="M1648" t="str">
        <f>+IF($C1648="","",CDR!AN1649)</f>
        <v/>
      </c>
      <c r="N1648" t="str">
        <f>+IF($C1648="","",CDR!AO1649)</f>
        <v/>
      </c>
      <c r="P1648" t="str">
        <f t="shared" si="202"/>
        <v/>
      </c>
      <c r="Q1648" t="str">
        <f>+IF($C1648="","",CDR!A1649)</f>
        <v/>
      </c>
      <c r="S1648" t="str">
        <f t="shared" si="203"/>
        <v/>
      </c>
      <c r="T1648" t="str">
        <f t="shared" si="204"/>
        <v/>
      </c>
      <c r="U1648" t="str">
        <f t="shared" si="205"/>
        <v/>
      </c>
      <c r="V1648" t="str">
        <f>+IF(C1648="","",IF(CDR!L1649="VRAC","Composant sans Colisage","Homogène"))</f>
        <v/>
      </c>
      <c r="W1648" t="str">
        <f>+IF(C1648="","",IF(CDR!L1649="VRAC","EACH",IF(CDR!L1649="COLIS","COLIS (CARTON FARDEAU DISPLAY)","PALETTE - BOX")))</f>
        <v/>
      </c>
      <c r="X1648" t="str">
        <f>+IF($C1648="","",IF(CDR!L1649="PALETTE",CDR!M1649,""))</f>
        <v/>
      </c>
      <c r="Z1648" t="str">
        <f>+IF($C1648="","",IF(CDR!N1649="PALETTE","",CDR!M1649))</f>
        <v/>
      </c>
      <c r="AC1648" t="str">
        <f t="shared" si="206"/>
        <v/>
      </c>
      <c r="AD1648" t="str">
        <f>+IF($C1648="","",CDR!$J$2)</f>
        <v/>
      </c>
      <c r="AE1648" t="str">
        <f>+IF(C1648="","",CDR!J1646)</f>
        <v/>
      </c>
      <c r="AF1648" t="str">
        <f t="shared" si="207"/>
        <v/>
      </c>
    </row>
    <row r="1649" spans="1:32" x14ac:dyDescent="0.25">
      <c r="A1649" t="str">
        <f>+IF($C1649="","",IF(CDR!I1650="","",TEXT(CDR!I1650,"00000000000000")))</f>
        <v/>
      </c>
      <c r="B1649" t="str">
        <f t="shared" si="200"/>
        <v/>
      </c>
      <c r="C1649" t="str">
        <f>+IF(CDR!F1650="","",SUBSTITUTE(CDR!F1650,"CHAR (10)"," "))</f>
        <v/>
      </c>
      <c r="D1649" t="str">
        <f>+IF(CDR!F1650="","",SUBSTITUTE(CDR!F1650,"CHAR (10)"," "))</f>
        <v/>
      </c>
      <c r="E1649" t="str">
        <f t="shared" si="201"/>
        <v/>
      </c>
      <c r="F1649" t="str">
        <f>+IF($C1649="","",IF(CDR!G1650="BIO","Oui","Non"))</f>
        <v/>
      </c>
      <c r="G1649" t="str">
        <f>+IF($C1649="","",IF(CDR!D1650="DOMEDIA","MDD",IF(CDR!D1650="APTA","MDD",IF(CDR!D1650="TOP BUDGET","Premier Prix","MN"))))</f>
        <v/>
      </c>
      <c r="H1649" t="str">
        <f>+IF($C1649="","",CDR!D1650)</f>
        <v/>
      </c>
      <c r="K1649" t="str">
        <f>+IF($C1649="","",CDR!$E$2)</f>
        <v/>
      </c>
      <c r="L1649" t="str">
        <f>+IF($C1649="","",CDR!$G$2)</f>
        <v/>
      </c>
      <c r="M1649" t="str">
        <f>+IF($C1649="","",CDR!AN1650)</f>
        <v/>
      </c>
      <c r="N1649" t="str">
        <f>+IF($C1649="","",CDR!AO1650)</f>
        <v/>
      </c>
      <c r="P1649" t="str">
        <f t="shared" si="202"/>
        <v/>
      </c>
      <c r="Q1649" t="str">
        <f>+IF($C1649="","",CDR!A1650)</f>
        <v/>
      </c>
      <c r="S1649" t="str">
        <f t="shared" si="203"/>
        <v/>
      </c>
      <c r="T1649" t="str">
        <f t="shared" si="204"/>
        <v/>
      </c>
      <c r="U1649" t="str">
        <f t="shared" si="205"/>
        <v/>
      </c>
      <c r="V1649" t="str">
        <f>+IF(C1649="","",IF(CDR!L1650="VRAC","Composant sans Colisage","Homogène"))</f>
        <v/>
      </c>
      <c r="W1649" t="str">
        <f>+IF(C1649="","",IF(CDR!L1650="VRAC","EACH",IF(CDR!L1650="COLIS","COLIS (CARTON FARDEAU DISPLAY)","PALETTE - BOX")))</f>
        <v/>
      </c>
      <c r="X1649" t="str">
        <f>+IF($C1649="","",IF(CDR!L1650="PALETTE",CDR!M1650,""))</f>
        <v/>
      </c>
      <c r="Z1649" t="str">
        <f>+IF($C1649="","",IF(CDR!N1650="PALETTE","",CDR!M1650))</f>
        <v/>
      </c>
      <c r="AC1649" t="str">
        <f t="shared" si="206"/>
        <v/>
      </c>
      <c r="AD1649" t="str">
        <f>+IF($C1649="","",CDR!$J$2)</f>
        <v/>
      </c>
      <c r="AE1649" t="str">
        <f>+IF(C1649="","",CDR!J1647)</f>
        <v/>
      </c>
      <c r="AF1649" t="str">
        <f t="shared" si="207"/>
        <v/>
      </c>
    </row>
    <row r="1650" spans="1:32" x14ac:dyDescent="0.25">
      <c r="A1650" t="str">
        <f>+IF($C1650="","",IF(CDR!I1651="","",TEXT(CDR!I1651,"00000000000000")))</f>
        <v/>
      </c>
      <c r="B1650" t="str">
        <f t="shared" si="200"/>
        <v/>
      </c>
      <c r="C1650" t="str">
        <f>+IF(CDR!F1651="","",SUBSTITUTE(CDR!F1651,"CHAR (10)"," "))</f>
        <v/>
      </c>
      <c r="D1650" t="str">
        <f>+IF(CDR!F1651="","",SUBSTITUTE(CDR!F1651,"CHAR (10)"," "))</f>
        <v/>
      </c>
      <c r="E1650" t="str">
        <f t="shared" si="201"/>
        <v/>
      </c>
      <c r="F1650" t="str">
        <f>+IF($C1650="","",IF(CDR!G1651="BIO","Oui","Non"))</f>
        <v/>
      </c>
      <c r="G1650" t="str">
        <f>+IF($C1650="","",IF(CDR!D1651="DOMEDIA","MDD",IF(CDR!D1651="APTA","MDD",IF(CDR!D1651="TOP BUDGET","Premier Prix","MN"))))</f>
        <v/>
      </c>
      <c r="H1650" t="str">
        <f>+IF($C1650="","",CDR!D1651)</f>
        <v/>
      </c>
      <c r="K1650" t="str">
        <f>+IF($C1650="","",CDR!$E$2)</f>
        <v/>
      </c>
      <c r="L1650" t="str">
        <f>+IF($C1650="","",CDR!$G$2)</f>
        <v/>
      </c>
      <c r="M1650" t="str">
        <f>+IF($C1650="","",CDR!AN1651)</f>
        <v/>
      </c>
      <c r="N1650" t="str">
        <f>+IF($C1650="","",CDR!AO1651)</f>
        <v/>
      </c>
      <c r="P1650" t="str">
        <f t="shared" si="202"/>
        <v/>
      </c>
      <c r="Q1650" t="str">
        <f>+IF($C1650="","",CDR!A1651)</f>
        <v/>
      </c>
      <c r="S1650" t="str">
        <f t="shared" si="203"/>
        <v/>
      </c>
      <c r="T1650" t="str">
        <f t="shared" si="204"/>
        <v/>
      </c>
      <c r="U1650" t="str">
        <f t="shared" si="205"/>
        <v/>
      </c>
      <c r="V1650" t="str">
        <f>+IF(C1650="","",IF(CDR!L1651="VRAC","Composant sans Colisage","Homogène"))</f>
        <v/>
      </c>
      <c r="W1650" t="str">
        <f>+IF(C1650="","",IF(CDR!L1651="VRAC","EACH",IF(CDR!L1651="COLIS","COLIS (CARTON FARDEAU DISPLAY)","PALETTE - BOX")))</f>
        <v/>
      </c>
      <c r="X1650" t="str">
        <f>+IF($C1650="","",IF(CDR!L1651="PALETTE",CDR!M1651,""))</f>
        <v/>
      </c>
      <c r="Z1650" t="str">
        <f>+IF($C1650="","",IF(CDR!N1651="PALETTE","",CDR!M1651))</f>
        <v/>
      </c>
      <c r="AC1650" t="str">
        <f t="shared" si="206"/>
        <v/>
      </c>
      <c r="AD1650" t="str">
        <f>+IF($C1650="","",CDR!$J$2)</f>
        <v/>
      </c>
      <c r="AE1650" t="str">
        <f>+IF(C1650="","",CDR!J1648)</f>
        <v/>
      </c>
      <c r="AF1650" t="str">
        <f t="shared" si="207"/>
        <v/>
      </c>
    </row>
    <row r="1651" spans="1:32" x14ac:dyDescent="0.25">
      <c r="A1651" t="str">
        <f>+IF($C1651="","",IF(CDR!I1652="","",TEXT(CDR!I1652,"00000000000000")))</f>
        <v/>
      </c>
      <c r="B1651" t="str">
        <f t="shared" si="200"/>
        <v/>
      </c>
      <c r="C1651" t="str">
        <f>+IF(CDR!F1652="","",SUBSTITUTE(CDR!F1652,"CHAR (10)"," "))</f>
        <v/>
      </c>
      <c r="D1651" t="str">
        <f>+IF(CDR!F1652="","",SUBSTITUTE(CDR!F1652,"CHAR (10)"," "))</f>
        <v/>
      </c>
      <c r="E1651" t="str">
        <f t="shared" si="201"/>
        <v/>
      </c>
      <c r="F1651" t="str">
        <f>+IF($C1651="","",IF(CDR!G1652="BIO","Oui","Non"))</f>
        <v/>
      </c>
      <c r="G1651" t="str">
        <f>+IF($C1651="","",IF(CDR!D1652="DOMEDIA","MDD",IF(CDR!D1652="APTA","MDD",IF(CDR!D1652="TOP BUDGET","Premier Prix","MN"))))</f>
        <v/>
      </c>
      <c r="H1651" t="str">
        <f>+IF($C1651="","",CDR!D1652)</f>
        <v/>
      </c>
      <c r="K1651" t="str">
        <f>+IF($C1651="","",CDR!$E$2)</f>
        <v/>
      </c>
      <c r="L1651" t="str">
        <f>+IF($C1651="","",CDR!$G$2)</f>
        <v/>
      </c>
      <c r="M1651" t="str">
        <f>+IF($C1651="","",CDR!AN1652)</f>
        <v/>
      </c>
      <c r="N1651" t="str">
        <f>+IF($C1651="","",CDR!AO1652)</f>
        <v/>
      </c>
      <c r="P1651" t="str">
        <f t="shared" si="202"/>
        <v/>
      </c>
      <c r="Q1651" t="str">
        <f>+IF($C1651="","",CDR!A1652)</f>
        <v/>
      </c>
      <c r="S1651" t="str">
        <f t="shared" si="203"/>
        <v/>
      </c>
      <c r="T1651" t="str">
        <f t="shared" si="204"/>
        <v/>
      </c>
      <c r="U1651" t="str">
        <f t="shared" si="205"/>
        <v/>
      </c>
      <c r="V1651" t="str">
        <f>+IF(C1651="","",IF(CDR!L1652="VRAC","Composant sans Colisage","Homogène"))</f>
        <v/>
      </c>
      <c r="W1651" t="str">
        <f>+IF(C1651="","",IF(CDR!L1652="VRAC","EACH",IF(CDR!L1652="COLIS","COLIS (CARTON FARDEAU DISPLAY)","PALETTE - BOX")))</f>
        <v/>
      </c>
      <c r="X1651" t="str">
        <f>+IF($C1651="","",IF(CDR!L1652="PALETTE",CDR!M1652,""))</f>
        <v/>
      </c>
      <c r="Z1651" t="str">
        <f>+IF($C1651="","",IF(CDR!N1652="PALETTE","",CDR!M1652))</f>
        <v/>
      </c>
      <c r="AC1651" t="str">
        <f t="shared" si="206"/>
        <v/>
      </c>
      <c r="AD1651" t="str">
        <f>+IF($C1651="","",CDR!$J$2)</f>
        <v/>
      </c>
      <c r="AE1651" t="str">
        <f>+IF(C1651="","",CDR!J1649)</f>
        <v/>
      </c>
      <c r="AF1651" t="str">
        <f t="shared" si="207"/>
        <v/>
      </c>
    </row>
    <row r="1652" spans="1:32" x14ac:dyDescent="0.25">
      <c r="A1652" t="str">
        <f>+IF($C1652="","",IF(CDR!I1653="","",TEXT(CDR!I1653,"00000000000000")))</f>
        <v/>
      </c>
      <c r="B1652" t="str">
        <f t="shared" si="200"/>
        <v/>
      </c>
      <c r="C1652" t="str">
        <f>+IF(CDR!F1653="","",SUBSTITUTE(CDR!F1653,"CHAR (10)"," "))</f>
        <v/>
      </c>
      <c r="D1652" t="str">
        <f>+IF(CDR!F1653="","",SUBSTITUTE(CDR!F1653,"CHAR (10)"," "))</f>
        <v/>
      </c>
      <c r="E1652" t="str">
        <f t="shared" si="201"/>
        <v/>
      </c>
      <c r="F1652" t="str">
        <f>+IF($C1652="","",IF(CDR!G1653="BIO","Oui","Non"))</f>
        <v/>
      </c>
      <c r="G1652" t="str">
        <f>+IF($C1652="","",IF(CDR!D1653="DOMEDIA","MDD",IF(CDR!D1653="APTA","MDD",IF(CDR!D1653="TOP BUDGET","Premier Prix","MN"))))</f>
        <v/>
      </c>
      <c r="H1652" t="str">
        <f>+IF($C1652="","",CDR!D1653)</f>
        <v/>
      </c>
      <c r="K1652" t="str">
        <f>+IF($C1652="","",CDR!$E$2)</f>
        <v/>
      </c>
      <c r="L1652" t="str">
        <f>+IF($C1652="","",CDR!$G$2)</f>
        <v/>
      </c>
      <c r="M1652" t="str">
        <f>+IF($C1652="","",CDR!AN1653)</f>
        <v/>
      </c>
      <c r="N1652" t="str">
        <f>+IF($C1652="","",CDR!AO1653)</f>
        <v/>
      </c>
      <c r="P1652" t="str">
        <f t="shared" si="202"/>
        <v/>
      </c>
      <c r="Q1652" t="str">
        <f>+IF($C1652="","",CDR!A1653)</f>
        <v/>
      </c>
      <c r="S1652" t="str">
        <f t="shared" si="203"/>
        <v/>
      </c>
      <c r="T1652" t="str">
        <f t="shared" si="204"/>
        <v/>
      </c>
      <c r="U1652" t="str">
        <f t="shared" si="205"/>
        <v/>
      </c>
      <c r="V1652" t="str">
        <f>+IF(C1652="","",IF(CDR!L1653="VRAC","Composant sans Colisage","Homogène"))</f>
        <v/>
      </c>
      <c r="W1652" t="str">
        <f>+IF(C1652="","",IF(CDR!L1653="VRAC","EACH",IF(CDR!L1653="COLIS","COLIS (CARTON FARDEAU DISPLAY)","PALETTE - BOX")))</f>
        <v/>
      </c>
      <c r="X1652" t="str">
        <f>+IF($C1652="","",IF(CDR!L1653="PALETTE",CDR!M1653,""))</f>
        <v/>
      </c>
      <c r="Z1652" t="str">
        <f>+IF($C1652="","",IF(CDR!N1653="PALETTE","",CDR!M1653))</f>
        <v/>
      </c>
      <c r="AC1652" t="str">
        <f t="shared" si="206"/>
        <v/>
      </c>
      <c r="AD1652" t="str">
        <f>+IF($C1652="","",CDR!$J$2)</f>
        <v/>
      </c>
      <c r="AE1652" t="str">
        <f>+IF(C1652="","",CDR!J1650)</f>
        <v/>
      </c>
      <c r="AF1652" t="str">
        <f t="shared" si="207"/>
        <v/>
      </c>
    </row>
    <row r="1653" spans="1:32" x14ac:dyDescent="0.25">
      <c r="A1653" t="str">
        <f>+IF($C1653="","",IF(CDR!I1654="","",TEXT(CDR!I1654,"00000000000000")))</f>
        <v/>
      </c>
      <c r="B1653" t="str">
        <f t="shared" si="200"/>
        <v/>
      </c>
      <c r="C1653" t="str">
        <f>+IF(CDR!F1654="","",SUBSTITUTE(CDR!F1654,"CHAR (10)"," "))</f>
        <v/>
      </c>
      <c r="D1653" t="str">
        <f>+IF(CDR!F1654="","",SUBSTITUTE(CDR!F1654,"CHAR (10)"," "))</f>
        <v/>
      </c>
      <c r="E1653" t="str">
        <f t="shared" si="201"/>
        <v/>
      </c>
      <c r="F1653" t="str">
        <f>+IF($C1653="","",IF(CDR!G1654="BIO","Oui","Non"))</f>
        <v/>
      </c>
      <c r="G1653" t="str">
        <f>+IF($C1653="","",IF(CDR!D1654="DOMEDIA","MDD",IF(CDR!D1654="APTA","MDD",IF(CDR!D1654="TOP BUDGET","Premier Prix","MN"))))</f>
        <v/>
      </c>
      <c r="H1653" t="str">
        <f>+IF($C1653="","",CDR!D1654)</f>
        <v/>
      </c>
      <c r="K1653" t="str">
        <f>+IF($C1653="","",CDR!$E$2)</f>
        <v/>
      </c>
      <c r="L1653" t="str">
        <f>+IF($C1653="","",CDR!$G$2)</f>
        <v/>
      </c>
      <c r="M1653" t="str">
        <f>+IF($C1653="","",CDR!AN1654)</f>
        <v/>
      </c>
      <c r="N1653" t="str">
        <f>+IF($C1653="","",CDR!AO1654)</f>
        <v/>
      </c>
      <c r="P1653" t="str">
        <f t="shared" si="202"/>
        <v/>
      </c>
      <c r="Q1653" t="str">
        <f>+IF($C1653="","",CDR!A1654)</f>
        <v/>
      </c>
      <c r="S1653" t="str">
        <f t="shared" si="203"/>
        <v/>
      </c>
      <c r="T1653" t="str">
        <f t="shared" si="204"/>
        <v/>
      </c>
      <c r="U1653" t="str">
        <f t="shared" si="205"/>
        <v/>
      </c>
      <c r="V1653" t="str">
        <f>+IF(C1653="","",IF(CDR!L1654="VRAC","Composant sans Colisage","Homogène"))</f>
        <v/>
      </c>
      <c r="W1653" t="str">
        <f>+IF(C1653="","",IF(CDR!L1654="VRAC","EACH",IF(CDR!L1654="COLIS","COLIS (CARTON FARDEAU DISPLAY)","PALETTE - BOX")))</f>
        <v/>
      </c>
      <c r="X1653" t="str">
        <f>+IF($C1653="","",IF(CDR!L1654="PALETTE",CDR!M1654,""))</f>
        <v/>
      </c>
      <c r="Z1653" t="str">
        <f>+IF($C1653="","",IF(CDR!N1654="PALETTE","",CDR!M1654))</f>
        <v/>
      </c>
      <c r="AC1653" t="str">
        <f t="shared" si="206"/>
        <v/>
      </c>
      <c r="AD1653" t="str">
        <f>+IF($C1653="","",CDR!$J$2)</f>
        <v/>
      </c>
      <c r="AE1653" t="str">
        <f>+IF(C1653="","",CDR!J1651)</f>
        <v/>
      </c>
      <c r="AF1653" t="str">
        <f t="shared" si="207"/>
        <v/>
      </c>
    </row>
    <row r="1654" spans="1:32" x14ac:dyDescent="0.25">
      <c r="A1654" t="str">
        <f>+IF($C1654="","",IF(CDR!I1655="","",TEXT(CDR!I1655,"00000000000000")))</f>
        <v/>
      </c>
      <c r="B1654" t="str">
        <f t="shared" si="200"/>
        <v/>
      </c>
      <c r="C1654" t="str">
        <f>+IF(CDR!F1655="","",SUBSTITUTE(CDR!F1655,"CHAR (10)"," "))</f>
        <v/>
      </c>
      <c r="D1654" t="str">
        <f>+IF(CDR!F1655="","",SUBSTITUTE(CDR!F1655,"CHAR (10)"," "))</f>
        <v/>
      </c>
      <c r="E1654" t="str">
        <f t="shared" si="201"/>
        <v/>
      </c>
      <c r="F1654" t="str">
        <f>+IF($C1654="","",IF(CDR!G1655="BIO","Oui","Non"))</f>
        <v/>
      </c>
      <c r="G1654" t="str">
        <f>+IF($C1654="","",IF(CDR!D1655="DOMEDIA","MDD",IF(CDR!D1655="APTA","MDD",IF(CDR!D1655="TOP BUDGET","Premier Prix","MN"))))</f>
        <v/>
      </c>
      <c r="H1654" t="str">
        <f>+IF($C1654="","",CDR!D1655)</f>
        <v/>
      </c>
      <c r="K1654" t="str">
        <f>+IF($C1654="","",CDR!$E$2)</f>
        <v/>
      </c>
      <c r="L1654" t="str">
        <f>+IF($C1654="","",CDR!$G$2)</f>
        <v/>
      </c>
      <c r="M1654" t="str">
        <f>+IF($C1654="","",CDR!AN1655)</f>
        <v/>
      </c>
      <c r="N1654" t="str">
        <f>+IF($C1654="","",CDR!AO1655)</f>
        <v/>
      </c>
      <c r="P1654" t="str">
        <f t="shared" si="202"/>
        <v/>
      </c>
      <c r="Q1654" t="str">
        <f>+IF($C1654="","",CDR!A1655)</f>
        <v/>
      </c>
      <c r="S1654" t="str">
        <f t="shared" si="203"/>
        <v/>
      </c>
      <c r="T1654" t="str">
        <f t="shared" si="204"/>
        <v/>
      </c>
      <c r="U1654" t="str">
        <f t="shared" si="205"/>
        <v/>
      </c>
      <c r="V1654" t="str">
        <f>+IF(C1654="","",IF(CDR!L1655="VRAC","Composant sans Colisage","Homogène"))</f>
        <v/>
      </c>
      <c r="W1654" t="str">
        <f>+IF(C1654="","",IF(CDR!L1655="VRAC","EACH",IF(CDR!L1655="COLIS","COLIS (CARTON FARDEAU DISPLAY)","PALETTE - BOX")))</f>
        <v/>
      </c>
      <c r="X1654" t="str">
        <f>+IF($C1654="","",IF(CDR!L1655="PALETTE",CDR!M1655,""))</f>
        <v/>
      </c>
      <c r="Z1654" t="str">
        <f>+IF($C1654="","",IF(CDR!N1655="PALETTE","",CDR!M1655))</f>
        <v/>
      </c>
      <c r="AC1654" t="str">
        <f t="shared" si="206"/>
        <v/>
      </c>
      <c r="AD1654" t="str">
        <f>+IF($C1654="","",CDR!$J$2)</f>
        <v/>
      </c>
      <c r="AE1654" t="str">
        <f>+IF(C1654="","",CDR!J1652)</f>
        <v/>
      </c>
      <c r="AF1654" t="str">
        <f t="shared" si="207"/>
        <v/>
      </c>
    </row>
    <row r="1655" spans="1:32" x14ac:dyDescent="0.25">
      <c r="A1655" t="str">
        <f>+IF($C1655="","",IF(CDR!I1656="","",TEXT(CDR!I1656,"00000000000000")))</f>
        <v/>
      </c>
      <c r="B1655" t="str">
        <f t="shared" si="200"/>
        <v/>
      </c>
      <c r="C1655" t="str">
        <f>+IF(CDR!F1656="","",SUBSTITUTE(CDR!F1656,"CHAR (10)"," "))</f>
        <v/>
      </c>
      <c r="D1655" t="str">
        <f>+IF(CDR!F1656="","",SUBSTITUTE(CDR!F1656,"CHAR (10)"," "))</f>
        <v/>
      </c>
      <c r="E1655" t="str">
        <f t="shared" si="201"/>
        <v/>
      </c>
      <c r="F1655" t="str">
        <f>+IF($C1655="","",IF(CDR!G1656="BIO","Oui","Non"))</f>
        <v/>
      </c>
      <c r="G1655" t="str">
        <f>+IF($C1655="","",IF(CDR!D1656="DOMEDIA","MDD",IF(CDR!D1656="APTA","MDD",IF(CDR!D1656="TOP BUDGET","Premier Prix","MN"))))</f>
        <v/>
      </c>
      <c r="H1655" t="str">
        <f>+IF($C1655="","",CDR!D1656)</f>
        <v/>
      </c>
      <c r="K1655" t="str">
        <f>+IF($C1655="","",CDR!$E$2)</f>
        <v/>
      </c>
      <c r="L1655" t="str">
        <f>+IF($C1655="","",CDR!$G$2)</f>
        <v/>
      </c>
      <c r="M1655" t="str">
        <f>+IF($C1655="","",CDR!AN1656)</f>
        <v/>
      </c>
      <c r="N1655" t="str">
        <f>+IF($C1655="","",CDR!AO1656)</f>
        <v/>
      </c>
      <c r="P1655" t="str">
        <f t="shared" si="202"/>
        <v/>
      </c>
      <c r="Q1655" t="str">
        <f>+IF($C1655="","",CDR!A1656)</f>
        <v/>
      </c>
      <c r="S1655" t="str">
        <f t="shared" si="203"/>
        <v/>
      </c>
      <c r="T1655" t="str">
        <f t="shared" si="204"/>
        <v/>
      </c>
      <c r="U1655" t="str">
        <f t="shared" si="205"/>
        <v/>
      </c>
      <c r="V1655" t="str">
        <f>+IF(C1655="","",IF(CDR!L1656="VRAC","Composant sans Colisage","Homogène"))</f>
        <v/>
      </c>
      <c r="W1655" t="str">
        <f>+IF(C1655="","",IF(CDR!L1656="VRAC","EACH",IF(CDR!L1656="COLIS","COLIS (CARTON FARDEAU DISPLAY)","PALETTE - BOX")))</f>
        <v/>
      </c>
      <c r="X1655" t="str">
        <f>+IF($C1655="","",IF(CDR!L1656="PALETTE",CDR!M1656,""))</f>
        <v/>
      </c>
      <c r="Z1655" t="str">
        <f>+IF($C1655="","",IF(CDR!N1656="PALETTE","",CDR!M1656))</f>
        <v/>
      </c>
      <c r="AC1655" t="str">
        <f t="shared" si="206"/>
        <v/>
      </c>
      <c r="AD1655" t="str">
        <f>+IF($C1655="","",CDR!$J$2)</f>
        <v/>
      </c>
      <c r="AE1655" t="str">
        <f>+IF(C1655="","",CDR!J1653)</f>
        <v/>
      </c>
      <c r="AF1655" t="str">
        <f t="shared" si="207"/>
        <v/>
      </c>
    </row>
    <row r="1656" spans="1:32" x14ac:dyDescent="0.25">
      <c r="A1656" t="str">
        <f>+IF($C1656="","",IF(CDR!I1657="","",TEXT(CDR!I1657,"00000000000000")))</f>
        <v/>
      </c>
      <c r="B1656" t="str">
        <f t="shared" si="200"/>
        <v/>
      </c>
      <c r="C1656" t="str">
        <f>+IF(CDR!F1657="","",SUBSTITUTE(CDR!F1657,"CHAR (10)"," "))</f>
        <v/>
      </c>
      <c r="D1656" t="str">
        <f>+IF(CDR!F1657="","",SUBSTITUTE(CDR!F1657,"CHAR (10)"," "))</f>
        <v/>
      </c>
      <c r="E1656" t="str">
        <f t="shared" si="201"/>
        <v/>
      </c>
      <c r="F1656" t="str">
        <f>+IF($C1656="","",IF(CDR!G1657="BIO","Oui","Non"))</f>
        <v/>
      </c>
      <c r="G1656" t="str">
        <f>+IF($C1656="","",IF(CDR!D1657="DOMEDIA","MDD",IF(CDR!D1657="APTA","MDD",IF(CDR!D1657="TOP BUDGET","Premier Prix","MN"))))</f>
        <v/>
      </c>
      <c r="H1656" t="str">
        <f>+IF($C1656="","",CDR!D1657)</f>
        <v/>
      </c>
      <c r="K1656" t="str">
        <f>+IF($C1656="","",CDR!$E$2)</f>
        <v/>
      </c>
      <c r="L1656" t="str">
        <f>+IF($C1656="","",CDR!$G$2)</f>
        <v/>
      </c>
      <c r="M1656" t="str">
        <f>+IF($C1656="","",CDR!AN1657)</f>
        <v/>
      </c>
      <c r="N1656" t="str">
        <f>+IF($C1656="","",CDR!AO1657)</f>
        <v/>
      </c>
      <c r="P1656" t="str">
        <f t="shared" si="202"/>
        <v/>
      </c>
      <c r="Q1656" t="str">
        <f>+IF($C1656="","",CDR!A1657)</f>
        <v/>
      </c>
      <c r="S1656" t="str">
        <f t="shared" si="203"/>
        <v/>
      </c>
      <c r="T1656" t="str">
        <f t="shared" si="204"/>
        <v/>
      </c>
      <c r="U1656" t="str">
        <f t="shared" si="205"/>
        <v/>
      </c>
      <c r="V1656" t="str">
        <f>+IF(C1656="","",IF(CDR!L1657="VRAC","Composant sans Colisage","Homogène"))</f>
        <v/>
      </c>
      <c r="W1656" t="str">
        <f>+IF(C1656="","",IF(CDR!L1657="VRAC","EACH",IF(CDR!L1657="COLIS","COLIS (CARTON FARDEAU DISPLAY)","PALETTE - BOX")))</f>
        <v/>
      </c>
      <c r="X1656" t="str">
        <f>+IF($C1656="","",IF(CDR!L1657="PALETTE",CDR!M1657,""))</f>
        <v/>
      </c>
      <c r="Z1656" t="str">
        <f>+IF($C1656="","",IF(CDR!N1657="PALETTE","",CDR!M1657))</f>
        <v/>
      </c>
      <c r="AC1656" t="str">
        <f t="shared" si="206"/>
        <v/>
      </c>
      <c r="AD1656" t="str">
        <f>+IF($C1656="","",CDR!$J$2)</f>
        <v/>
      </c>
      <c r="AE1656" t="str">
        <f>+IF(C1656="","",CDR!J1654)</f>
        <v/>
      </c>
      <c r="AF1656" t="str">
        <f t="shared" si="207"/>
        <v/>
      </c>
    </row>
    <row r="1657" spans="1:32" x14ac:dyDescent="0.25">
      <c r="A1657" t="str">
        <f>+IF($C1657="","",IF(CDR!I1658="","",TEXT(CDR!I1658,"00000000000000")))</f>
        <v/>
      </c>
      <c r="B1657" t="str">
        <f t="shared" si="200"/>
        <v/>
      </c>
      <c r="C1657" t="str">
        <f>+IF(CDR!F1658="","",SUBSTITUTE(CDR!F1658,"CHAR (10)"," "))</f>
        <v/>
      </c>
      <c r="D1657" t="str">
        <f>+IF(CDR!F1658="","",SUBSTITUTE(CDR!F1658,"CHAR (10)"," "))</f>
        <v/>
      </c>
      <c r="E1657" t="str">
        <f t="shared" si="201"/>
        <v/>
      </c>
      <c r="F1657" t="str">
        <f>+IF($C1657="","",IF(CDR!G1658="BIO","Oui","Non"))</f>
        <v/>
      </c>
      <c r="G1657" t="str">
        <f>+IF($C1657="","",IF(CDR!D1658="DOMEDIA","MDD",IF(CDR!D1658="APTA","MDD",IF(CDR!D1658="TOP BUDGET","Premier Prix","MN"))))</f>
        <v/>
      </c>
      <c r="H1657" t="str">
        <f>+IF($C1657="","",CDR!D1658)</f>
        <v/>
      </c>
      <c r="K1657" t="str">
        <f>+IF($C1657="","",CDR!$E$2)</f>
        <v/>
      </c>
      <c r="L1657" t="str">
        <f>+IF($C1657="","",CDR!$G$2)</f>
        <v/>
      </c>
      <c r="M1657" t="str">
        <f>+IF($C1657="","",CDR!AN1658)</f>
        <v/>
      </c>
      <c r="N1657" t="str">
        <f>+IF($C1657="","",CDR!AO1658)</f>
        <v/>
      </c>
      <c r="P1657" t="str">
        <f t="shared" si="202"/>
        <v/>
      </c>
      <c r="Q1657" t="str">
        <f>+IF($C1657="","",CDR!A1658)</f>
        <v/>
      </c>
      <c r="S1657" t="str">
        <f t="shared" si="203"/>
        <v/>
      </c>
      <c r="T1657" t="str">
        <f t="shared" si="204"/>
        <v/>
      </c>
      <c r="U1657" t="str">
        <f t="shared" si="205"/>
        <v/>
      </c>
      <c r="V1657" t="str">
        <f>+IF(C1657="","",IF(CDR!L1658="VRAC","Composant sans Colisage","Homogène"))</f>
        <v/>
      </c>
      <c r="W1657" t="str">
        <f>+IF(C1657="","",IF(CDR!L1658="VRAC","EACH",IF(CDR!L1658="COLIS","COLIS (CARTON FARDEAU DISPLAY)","PALETTE - BOX")))</f>
        <v/>
      </c>
      <c r="X1657" t="str">
        <f>+IF($C1657="","",IF(CDR!L1658="PALETTE",CDR!M1658,""))</f>
        <v/>
      </c>
      <c r="Z1657" t="str">
        <f>+IF($C1657="","",IF(CDR!N1658="PALETTE","",CDR!M1658))</f>
        <v/>
      </c>
      <c r="AC1657" t="str">
        <f t="shared" si="206"/>
        <v/>
      </c>
      <c r="AD1657" t="str">
        <f>+IF($C1657="","",CDR!$J$2)</f>
        <v/>
      </c>
      <c r="AE1657" t="str">
        <f>+IF(C1657="","",CDR!J1655)</f>
        <v/>
      </c>
      <c r="AF1657" t="str">
        <f t="shared" si="207"/>
        <v/>
      </c>
    </row>
    <row r="1658" spans="1:32" x14ac:dyDescent="0.25">
      <c r="A1658" t="str">
        <f>+IF($C1658="","",IF(CDR!I1659="","",TEXT(CDR!I1659,"00000000000000")))</f>
        <v/>
      </c>
      <c r="B1658" t="str">
        <f t="shared" si="200"/>
        <v/>
      </c>
      <c r="C1658" t="str">
        <f>+IF(CDR!F1659="","",SUBSTITUTE(CDR!F1659,"CHAR (10)"," "))</f>
        <v/>
      </c>
      <c r="D1658" t="str">
        <f>+IF(CDR!F1659="","",SUBSTITUTE(CDR!F1659,"CHAR (10)"," "))</f>
        <v/>
      </c>
      <c r="E1658" t="str">
        <f t="shared" si="201"/>
        <v/>
      </c>
      <c r="F1658" t="str">
        <f>+IF($C1658="","",IF(CDR!G1659="BIO","Oui","Non"))</f>
        <v/>
      </c>
      <c r="G1658" t="str">
        <f>+IF($C1658="","",IF(CDR!D1659="DOMEDIA","MDD",IF(CDR!D1659="APTA","MDD",IF(CDR!D1659="TOP BUDGET","Premier Prix","MN"))))</f>
        <v/>
      </c>
      <c r="H1658" t="str">
        <f>+IF($C1658="","",CDR!D1659)</f>
        <v/>
      </c>
      <c r="K1658" t="str">
        <f>+IF($C1658="","",CDR!$E$2)</f>
        <v/>
      </c>
      <c r="L1658" t="str">
        <f>+IF($C1658="","",CDR!$G$2)</f>
        <v/>
      </c>
      <c r="M1658" t="str">
        <f>+IF($C1658="","",CDR!AN1659)</f>
        <v/>
      </c>
      <c r="N1658" t="str">
        <f>+IF($C1658="","",CDR!AO1659)</f>
        <v/>
      </c>
      <c r="P1658" t="str">
        <f t="shared" si="202"/>
        <v/>
      </c>
      <c r="Q1658" t="str">
        <f>+IF($C1658="","",CDR!A1659)</f>
        <v/>
      </c>
      <c r="S1658" t="str">
        <f t="shared" si="203"/>
        <v/>
      </c>
      <c r="T1658" t="str">
        <f t="shared" si="204"/>
        <v/>
      </c>
      <c r="U1658" t="str">
        <f t="shared" si="205"/>
        <v/>
      </c>
      <c r="V1658" t="str">
        <f>+IF(C1658="","",IF(CDR!L1659="VRAC","Composant sans Colisage","Homogène"))</f>
        <v/>
      </c>
      <c r="W1658" t="str">
        <f>+IF(C1658="","",IF(CDR!L1659="VRAC","EACH",IF(CDR!L1659="COLIS","COLIS (CARTON FARDEAU DISPLAY)","PALETTE - BOX")))</f>
        <v/>
      </c>
      <c r="X1658" t="str">
        <f>+IF($C1658="","",IF(CDR!L1659="PALETTE",CDR!M1659,""))</f>
        <v/>
      </c>
      <c r="Z1658" t="str">
        <f>+IF($C1658="","",IF(CDR!N1659="PALETTE","",CDR!M1659))</f>
        <v/>
      </c>
      <c r="AC1658" t="str">
        <f t="shared" si="206"/>
        <v/>
      </c>
      <c r="AD1658" t="str">
        <f>+IF($C1658="","",CDR!$J$2)</f>
        <v/>
      </c>
      <c r="AE1658" t="str">
        <f>+IF(C1658="","",CDR!J1656)</f>
        <v/>
      </c>
      <c r="AF1658" t="str">
        <f t="shared" si="207"/>
        <v/>
      </c>
    </row>
    <row r="1659" spans="1:32" x14ac:dyDescent="0.25">
      <c r="A1659" t="str">
        <f>+IF($C1659="","",IF(CDR!I1660="","",TEXT(CDR!I1660,"00000000000000")))</f>
        <v/>
      </c>
      <c r="B1659" t="str">
        <f t="shared" si="200"/>
        <v/>
      </c>
      <c r="C1659" t="str">
        <f>+IF(CDR!F1660="","",SUBSTITUTE(CDR!F1660,"CHAR (10)"," "))</f>
        <v/>
      </c>
      <c r="D1659" t="str">
        <f>+IF(CDR!F1660="","",SUBSTITUTE(CDR!F1660,"CHAR (10)"," "))</f>
        <v/>
      </c>
      <c r="E1659" t="str">
        <f t="shared" si="201"/>
        <v/>
      </c>
      <c r="F1659" t="str">
        <f>+IF($C1659="","",IF(CDR!G1660="BIO","Oui","Non"))</f>
        <v/>
      </c>
      <c r="G1659" t="str">
        <f>+IF($C1659="","",IF(CDR!D1660="DOMEDIA","MDD",IF(CDR!D1660="APTA","MDD",IF(CDR!D1660="TOP BUDGET","Premier Prix","MN"))))</f>
        <v/>
      </c>
      <c r="H1659" t="str">
        <f>+IF($C1659="","",CDR!D1660)</f>
        <v/>
      </c>
      <c r="K1659" t="str">
        <f>+IF($C1659="","",CDR!$E$2)</f>
        <v/>
      </c>
      <c r="L1659" t="str">
        <f>+IF($C1659="","",CDR!$G$2)</f>
        <v/>
      </c>
      <c r="M1659" t="str">
        <f>+IF($C1659="","",CDR!AN1660)</f>
        <v/>
      </c>
      <c r="N1659" t="str">
        <f>+IF($C1659="","",CDR!AO1660)</f>
        <v/>
      </c>
      <c r="P1659" t="str">
        <f t="shared" si="202"/>
        <v/>
      </c>
      <c r="Q1659" t="str">
        <f>+IF($C1659="","",CDR!A1660)</f>
        <v/>
      </c>
      <c r="S1659" t="str">
        <f t="shared" si="203"/>
        <v/>
      </c>
      <c r="T1659" t="str">
        <f t="shared" si="204"/>
        <v/>
      </c>
      <c r="U1659" t="str">
        <f t="shared" si="205"/>
        <v/>
      </c>
      <c r="V1659" t="str">
        <f>+IF(C1659="","",IF(CDR!L1660="VRAC","Composant sans Colisage","Homogène"))</f>
        <v/>
      </c>
      <c r="W1659" t="str">
        <f>+IF(C1659="","",IF(CDR!L1660="VRAC","EACH",IF(CDR!L1660="COLIS","COLIS (CARTON FARDEAU DISPLAY)","PALETTE - BOX")))</f>
        <v/>
      </c>
      <c r="X1659" t="str">
        <f>+IF($C1659="","",IF(CDR!L1660="PALETTE",CDR!M1660,""))</f>
        <v/>
      </c>
      <c r="Z1659" t="str">
        <f>+IF($C1659="","",IF(CDR!N1660="PALETTE","",CDR!M1660))</f>
        <v/>
      </c>
      <c r="AC1659" t="str">
        <f t="shared" si="206"/>
        <v/>
      </c>
      <c r="AD1659" t="str">
        <f>+IF($C1659="","",CDR!$J$2)</f>
        <v/>
      </c>
      <c r="AE1659" t="str">
        <f>+IF(C1659="","",CDR!J1657)</f>
        <v/>
      </c>
      <c r="AF1659" t="str">
        <f t="shared" si="207"/>
        <v/>
      </c>
    </row>
    <row r="1660" spans="1:32" x14ac:dyDescent="0.25">
      <c r="A1660" t="str">
        <f>+IF($C1660="","",IF(CDR!I1661="","",TEXT(CDR!I1661,"00000000000000")))</f>
        <v/>
      </c>
      <c r="B1660" t="str">
        <f t="shared" si="200"/>
        <v/>
      </c>
      <c r="C1660" t="str">
        <f>+IF(CDR!F1661="","",SUBSTITUTE(CDR!F1661,"CHAR (10)"," "))</f>
        <v/>
      </c>
      <c r="D1660" t="str">
        <f>+IF(CDR!F1661="","",SUBSTITUTE(CDR!F1661,"CHAR (10)"," "))</f>
        <v/>
      </c>
      <c r="E1660" t="str">
        <f t="shared" si="201"/>
        <v/>
      </c>
      <c r="F1660" t="str">
        <f>+IF($C1660="","",IF(CDR!G1661="BIO","Oui","Non"))</f>
        <v/>
      </c>
      <c r="G1660" t="str">
        <f>+IF($C1660="","",IF(CDR!D1661="DOMEDIA","MDD",IF(CDR!D1661="APTA","MDD",IF(CDR!D1661="TOP BUDGET","Premier Prix","MN"))))</f>
        <v/>
      </c>
      <c r="H1660" t="str">
        <f>+IF($C1660="","",CDR!D1661)</f>
        <v/>
      </c>
      <c r="K1660" t="str">
        <f>+IF($C1660="","",CDR!$E$2)</f>
        <v/>
      </c>
      <c r="L1660" t="str">
        <f>+IF($C1660="","",CDR!$G$2)</f>
        <v/>
      </c>
      <c r="M1660" t="str">
        <f>+IF($C1660="","",CDR!AN1661)</f>
        <v/>
      </c>
      <c r="N1660" t="str">
        <f>+IF($C1660="","",CDR!AO1661)</f>
        <v/>
      </c>
      <c r="P1660" t="str">
        <f t="shared" si="202"/>
        <v/>
      </c>
      <c r="Q1660" t="str">
        <f>+IF($C1660="","",CDR!A1661)</f>
        <v/>
      </c>
      <c r="S1660" t="str">
        <f t="shared" si="203"/>
        <v/>
      </c>
      <c r="T1660" t="str">
        <f t="shared" si="204"/>
        <v/>
      </c>
      <c r="U1660" t="str">
        <f t="shared" si="205"/>
        <v/>
      </c>
      <c r="V1660" t="str">
        <f>+IF(C1660="","",IF(CDR!L1661="VRAC","Composant sans Colisage","Homogène"))</f>
        <v/>
      </c>
      <c r="W1660" t="str">
        <f>+IF(C1660="","",IF(CDR!L1661="VRAC","EACH",IF(CDR!L1661="COLIS","COLIS (CARTON FARDEAU DISPLAY)","PALETTE - BOX")))</f>
        <v/>
      </c>
      <c r="X1660" t="str">
        <f>+IF($C1660="","",IF(CDR!L1661="PALETTE",CDR!M1661,""))</f>
        <v/>
      </c>
      <c r="Z1660" t="str">
        <f>+IF($C1660="","",IF(CDR!N1661="PALETTE","",CDR!M1661))</f>
        <v/>
      </c>
      <c r="AC1660" t="str">
        <f t="shared" si="206"/>
        <v/>
      </c>
      <c r="AD1660" t="str">
        <f>+IF($C1660="","",CDR!$J$2)</f>
        <v/>
      </c>
      <c r="AE1660" t="str">
        <f>+IF(C1660="","",CDR!J1658)</f>
        <v/>
      </c>
      <c r="AF1660" t="str">
        <f t="shared" si="207"/>
        <v/>
      </c>
    </row>
    <row r="1661" spans="1:32" x14ac:dyDescent="0.25">
      <c r="A1661" t="str">
        <f>+IF($C1661="","",IF(CDR!I1662="","",TEXT(CDR!I1662,"00000000000000")))</f>
        <v/>
      </c>
      <c r="B1661" t="str">
        <f t="shared" si="200"/>
        <v/>
      </c>
      <c r="C1661" t="str">
        <f>+IF(CDR!F1662="","",SUBSTITUTE(CDR!F1662,"CHAR (10)"," "))</f>
        <v/>
      </c>
      <c r="D1661" t="str">
        <f>+IF(CDR!F1662="","",SUBSTITUTE(CDR!F1662,"CHAR (10)"," "))</f>
        <v/>
      </c>
      <c r="E1661" t="str">
        <f t="shared" si="201"/>
        <v/>
      </c>
      <c r="F1661" t="str">
        <f>+IF($C1661="","",IF(CDR!G1662="BIO","Oui","Non"))</f>
        <v/>
      </c>
      <c r="G1661" t="str">
        <f>+IF($C1661="","",IF(CDR!D1662="DOMEDIA","MDD",IF(CDR!D1662="APTA","MDD",IF(CDR!D1662="TOP BUDGET","Premier Prix","MN"))))</f>
        <v/>
      </c>
      <c r="H1661" t="str">
        <f>+IF($C1661="","",CDR!D1662)</f>
        <v/>
      </c>
      <c r="K1661" t="str">
        <f>+IF($C1661="","",CDR!$E$2)</f>
        <v/>
      </c>
      <c r="L1661" t="str">
        <f>+IF($C1661="","",CDR!$G$2)</f>
        <v/>
      </c>
      <c r="M1661" t="str">
        <f>+IF($C1661="","",CDR!AN1662)</f>
        <v/>
      </c>
      <c r="N1661" t="str">
        <f>+IF($C1661="","",CDR!AO1662)</f>
        <v/>
      </c>
      <c r="P1661" t="str">
        <f t="shared" si="202"/>
        <v/>
      </c>
      <c r="Q1661" t="str">
        <f>+IF($C1661="","",CDR!A1662)</f>
        <v/>
      </c>
      <c r="S1661" t="str">
        <f t="shared" si="203"/>
        <v/>
      </c>
      <c r="T1661" t="str">
        <f t="shared" si="204"/>
        <v/>
      </c>
      <c r="U1661" t="str">
        <f t="shared" si="205"/>
        <v/>
      </c>
      <c r="V1661" t="str">
        <f>+IF(C1661="","",IF(CDR!L1662="VRAC","Composant sans Colisage","Homogène"))</f>
        <v/>
      </c>
      <c r="W1661" t="str">
        <f>+IF(C1661="","",IF(CDR!L1662="VRAC","EACH",IF(CDR!L1662="COLIS","COLIS (CARTON FARDEAU DISPLAY)","PALETTE - BOX")))</f>
        <v/>
      </c>
      <c r="X1661" t="str">
        <f>+IF($C1661="","",IF(CDR!L1662="PALETTE",CDR!M1662,""))</f>
        <v/>
      </c>
      <c r="Z1661" t="str">
        <f>+IF($C1661="","",IF(CDR!N1662="PALETTE","",CDR!M1662))</f>
        <v/>
      </c>
      <c r="AC1661" t="str">
        <f t="shared" si="206"/>
        <v/>
      </c>
      <c r="AD1661" t="str">
        <f>+IF($C1661="","",CDR!$J$2)</f>
        <v/>
      </c>
      <c r="AE1661" t="str">
        <f>+IF(C1661="","",CDR!J1659)</f>
        <v/>
      </c>
      <c r="AF1661" t="str">
        <f t="shared" si="207"/>
        <v/>
      </c>
    </row>
    <row r="1662" spans="1:32" x14ac:dyDescent="0.25">
      <c r="A1662" t="str">
        <f>+IF($C1662="","",IF(CDR!I1663="","",TEXT(CDR!I1663,"00000000000000")))</f>
        <v/>
      </c>
      <c r="B1662" t="str">
        <f t="shared" si="200"/>
        <v/>
      </c>
      <c r="C1662" t="str">
        <f>+IF(CDR!F1663="","",SUBSTITUTE(CDR!F1663,"CHAR (10)"," "))</f>
        <v/>
      </c>
      <c r="D1662" t="str">
        <f>+IF(CDR!F1663="","",SUBSTITUTE(CDR!F1663,"CHAR (10)"," "))</f>
        <v/>
      </c>
      <c r="E1662" t="str">
        <f t="shared" si="201"/>
        <v/>
      </c>
      <c r="F1662" t="str">
        <f>+IF($C1662="","",IF(CDR!G1663="BIO","Oui","Non"))</f>
        <v/>
      </c>
      <c r="G1662" t="str">
        <f>+IF($C1662="","",IF(CDR!D1663="DOMEDIA","MDD",IF(CDR!D1663="APTA","MDD",IF(CDR!D1663="TOP BUDGET","Premier Prix","MN"))))</f>
        <v/>
      </c>
      <c r="H1662" t="str">
        <f>+IF($C1662="","",CDR!D1663)</f>
        <v/>
      </c>
      <c r="K1662" t="str">
        <f>+IF($C1662="","",CDR!$E$2)</f>
        <v/>
      </c>
      <c r="L1662" t="str">
        <f>+IF($C1662="","",CDR!$G$2)</f>
        <v/>
      </c>
      <c r="M1662" t="str">
        <f>+IF($C1662="","",CDR!AN1663)</f>
        <v/>
      </c>
      <c r="N1662" t="str">
        <f>+IF($C1662="","",CDR!AO1663)</f>
        <v/>
      </c>
      <c r="P1662" t="str">
        <f t="shared" si="202"/>
        <v/>
      </c>
      <c r="Q1662" t="str">
        <f>+IF($C1662="","",CDR!A1663)</f>
        <v/>
      </c>
      <c r="S1662" t="str">
        <f t="shared" si="203"/>
        <v/>
      </c>
      <c r="T1662" t="str">
        <f t="shared" si="204"/>
        <v/>
      </c>
      <c r="U1662" t="str">
        <f t="shared" si="205"/>
        <v/>
      </c>
      <c r="V1662" t="str">
        <f>+IF(C1662="","",IF(CDR!L1663="VRAC","Composant sans Colisage","Homogène"))</f>
        <v/>
      </c>
      <c r="W1662" t="str">
        <f>+IF(C1662="","",IF(CDR!L1663="VRAC","EACH",IF(CDR!L1663="COLIS","COLIS (CARTON FARDEAU DISPLAY)","PALETTE - BOX")))</f>
        <v/>
      </c>
      <c r="X1662" t="str">
        <f>+IF($C1662="","",IF(CDR!L1663="PALETTE",CDR!M1663,""))</f>
        <v/>
      </c>
      <c r="Z1662" t="str">
        <f>+IF($C1662="","",IF(CDR!N1663="PALETTE","",CDR!M1663))</f>
        <v/>
      </c>
      <c r="AC1662" t="str">
        <f t="shared" si="206"/>
        <v/>
      </c>
      <c r="AD1662" t="str">
        <f>+IF($C1662="","",CDR!$J$2)</f>
        <v/>
      </c>
      <c r="AE1662" t="str">
        <f>+IF(C1662="","",CDR!J1660)</f>
        <v/>
      </c>
      <c r="AF1662" t="str">
        <f t="shared" si="207"/>
        <v/>
      </c>
    </row>
    <row r="1663" spans="1:32" x14ac:dyDescent="0.25">
      <c r="A1663" t="str">
        <f>+IF($C1663="","",IF(CDR!I1664="","",TEXT(CDR!I1664,"00000000000000")))</f>
        <v/>
      </c>
      <c r="B1663" t="str">
        <f t="shared" si="200"/>
        <v/>
      </c>
      <c r="C1663" t="str">
        <f>+IF(CDR!F1664="","",SUBSTITUTE(CDR!F1664,"CHAR (10)"," "))</f>
        <v/>
      </c>
      <c r="D1663" t="str">
        <f>+IF(CDR!F1664="","",SUBSTITUTE(CDR!F1664,"CHAR (10)"," "))</f>
        <v/>
      </c>
      <c r="E1663" t="str">
        <f t="shared" si="201"/>
        <v/>
      </c>
      <c r="F1663" t="str">
        <f>+IF($C1663="","",IF(CDR!G1664="BIO","Oui","Non"))</f>
        <v/>
      </c>
      <c r="G1663" t="str">
        <f>+IF($C1663="","",IF(CDR!D1664="DOMEDIA","MDD",IF(CDR!D1664="APTA","MDD",IF(CDR!D1664="TOP BUDGET","Premier Prix","MN"))))</f>
        <v/>
      </c>
      <c r="H1663" t="str">
        <f>+IF($C1663="","",CDR!D1664)</f>
        <v/>
      </c>
      <c r="K1663" t="str">
        <f>+IF($C1663="","",CDR!$E$2)</f>
        <v/>
      </c>
      <c r="L1663" t="str">
        <f>+IF($C1663="","",CDR!$G$2)</f>
        <v/>
      </c>
      <c r="M1663" t="str">
        <f>+IF($C1663="","",CDR!AN1664)</f>
        <v/>
      </c>
      <c r="N1663" t="str">
        <f>+IF($C1663="","",CDR!AO1664)</f>
        <v/>
      </c>
      <c r="P1663" t="str">
        <f t="shared" si="202"/>
        <v/>
      </c>
      <c r="Q1663" t="str">
        <f>+IF($C1663="","",CDR!A1664)</f>
        <v/>
      </c>
      <c r="S1663" t="str">
        <f t="shared" si="203"/>
        <v/>
      </c>
      <c r="T1663" t="str">
        <f t="shared" si="204"/>
        <v/>
      </c>
      <c r="U1663" t="str">
        <f t="shared" si="205"/>
        <v/>
      </c>
      <c r="V1663" t="str">
        <f>+IF(C1663="","",IF(CDR!L1664="VRAC","Composant sans Colisage","Homogène"))</f>
        <v/>
      </c>
      <c r="W1663" t="str">
        <f>+IF(C1663="","",IF(CDR!L1664="VRAC","EACH",IF(CDR!L1664="COLIS","COLIS (CARTON FARDEAU DISPLAY)","PALETTE - BOX")))</f>
        <v/>
      </c>
      <c r="X1663" t="str">
        <f>+IF($C1663="","",IF(CDR!L1664="PALETTE",CDR!M1664,""))</f>
        <v/>
      </c>
      <c r="Z1663" t="str">
        <f>+IF($C1663="","",IF(CDR!N1664="PALETTE","",CDR!M1664))</f>
        <v/>
      </c>
      <c r="AC1663" t="str">
        <f t="shared" si="206"/>
        <v/>
      </c>
      <c r="AD1663" t="str">
        <f>+IF($C1663="","",CDR!$J$2)</f>
        <v/>
      </c>
      <c r="AE1663" t="str">
        <f>+IF(C1663="","",CDR!J1661)</f>
        <v/>
      </c>
      <c r="AF1663" t="str">
        <f t="shared" si="207"/>
        <v/>
      </c>
    </row>
    <row r="1664" spans="1:32" x14ac:dyDescent="0.25">
      <c r="A1664" t="str">
        <f>+IF($C1664="","",IF(CDR!I1665="","",TEXT(CDR!I1665,"00000000000000")))</f>
        <v/>
      </c>
      <c r="B1664" t="str">
        <f t="shared" si="200"/>
        <v/>
      </c>
      <c r="C1664" t="str">
        <f>+IF(CDR!F1665="","",SUBSTITUTE(CDR!F1665,"CHAR (10)"," "))</f>
        <v/>
      </c>
      <c r="D1664" t="str">
        <f>+IF(CDR!F1665="","",SUBSTITUTE(CDR!F1665,"CHAR (10)"," "))</f>
        <v/>
      </c>
      <c r="E1664" t="str">
        <f t="shared" si="201"/>
        <v/>
      </c>
      <c r="F1664" t="str">
        <f>+IF($C1664="","",IF(CDR!G1665="BIO","Oui","Non"))</f>
        <v/>
      </c>
      <c r="G1664" t="str">
        <f>+IF($C1664="","",IF(CDR!D1665="DOMEDIA","MDD",IF(CDR!D1665="APTA","MDD",IF(CDR!D1665="TOP BUDGET","Premier Prix","MN"))))</f>
        <v/>
      </c>
      <c r="H1664" t="str">
        <f>+IF($C1664="","",CDR!D1665)</f>
        <v/>
      </c>
      <c r="K1664" t="str">
        <f>+IF($C1664="","",CDR!$E$2)</f>
        <v/>
      </c>
      <c r="L1664" t="str">
        <f>+IF($C1664="","",CDR!$G$2)</f>
        <v/>
      </c>
      <c r="M1664" t="str">
        <f>+IF($C1664="","",CDR!AN1665)</f>
        <v/>
      </c>
      <c r="N1664" t="str">
        <f>+IF($C1664="","",CDR!AO1665)</f>
        <v/>
      </c>
      <c r="P1664" t="str">
        <f t="shared" si="202"/>
        <v/>
      </c>
      <c r="Q1664" t="str">
        <f>+IF($C1664="","",CDR!A1665)</f>
        <v/>
      </c>
      <c r="S1664" t="str">
        <f t="shared" si="203"/>
        <v/>
      </c>
      <c r="T1664" t="str">
        <f t="shared" si="204"/>
        <v/>
      </c>
      <c r="U1664" t="str">
        <f t="shared" si="205"/>
        <v/>
      </c>
      <c r="V1664" t="str">
        <f>+IF(C1664="","",IF(CDR!L1665="VRAC","Composant sans Colisage","Homogène"))</f>
        <v/>
      </c>
      <c r="W1664" t="str">
        <f>+IF(C1664="","",IF(CDR!L1665="VRAC","EACH",IF(CDR!L1665="COLIS","COLIS (CARTON FARDEAU DISPLAY)","PALETTE - BOX")))</f>
        <v/>
      </c>
      <c r="X1664" t="str">
        <f>+IF($C1664="","",IF(CDR!L1665="PALETTE",CDR!M1665,""))</f>
        <v/>
      </c>
      <c r="Z1664" t="str">
        <f>+IF($C1664="","",IF(CDR!N1665="PALETTE","",CDR!M1665))</f>
        <v/>
      </c>
      <c r="AC1664" t="str">
        <f t="shared" si="206"/>
        <v/>
      </c>
      <c r="AD1664" t="str">
        <f>+IF($C1664="","",CDR!$J$2)</f>
        <v/>
      </c>
      <c r="AE1664" t="str">
        <f>+IF(C1664="","",CDR!J1662)</f>
        <v/>
      </c>
      <c r="AF1664" t="str">
        <f t="shared" si="207"/>
        <v/>
      </c>
    </row>
    <row r="1665" spans="1:32" x14ac:dyDescent="0.25">
      <c r="A1665" t="str">
        <f>+IF($C1665="","",IF(CDR!I1666="","",TEXT(CDR!I1666,"00000000000000")))</f>
        <v/>
      </c>
      <c r="B1665" t="str">
        <f t="shared" si="200"/>
        <v/>
      </c>
      <c r="C1665" t="str">
        <f>+IF(CDR!F1666="","",SUBSTITUTE(CDR!F1666,"CHAR (10)"," "))</f>
        <v/>
      </c>
      <c r="D1665" t="str">
        <f>+IF(CDR!F1666="","",SUBSTITUTE(CDR!F1666,"CHAR (10)"," "))</f>
        <v/>
      </c>
      <c r="E1665" t="str">
        <f t="shared" si="201"/>
        <v/>
      </c>
      <c r="F1665" t="str">
        <f>+IF($C1665="","",IF(CDR!G1666="BIO","Oui","Non"))</f>
        <v/>
      </c>
      <c r="G1665" t="str">
        <f>+IF($C1665="","",IF(CDR!D1666="DOMEDIA","MDD",IF(CDR!D1666="APTA","MDD",IF(CDR!D1666="TOP BUDGET","Premier Prix","MN"))))</f>
        <v/>
      </c>
      <c r="H1665" t="str">
        <f>+IF($C1665="","",CDR!D1666)</f>
        <v/>
      </c>
      <c r="K1665" t="str">
        <f>+IF($C1665="","",CDR!$E$2)</f>
        <v/>
      </c>
      <c r="L1665" t="str">
        <f>+IF($C1665="","",CDR!$G$2)</f>
        <v/>
      </c>
      <c r="M1665" t="str">
        <f>+IF($C1665="","",CDR!AN1666)</f>
        <v/>
      </c>
      <c r="N1665" t="str">
        <f>+IF($C1665="","",CDR!AO1666)</f>
        <v/>
      </c>
      <c r="P1665" t="str">
        <f t="shared" si="202"/>
        <v/>
      </c>
      <c r="Q1665" t="str">
        <f>+IF($C1665="","",CDR!A1666)</f>
        <v/>
      </c>
      <c r="S1665" t="str">
        <f t="shared" si="203"/>
        <v/>
      </c>
      <c r="T1665" t="str">
        <f t="shared" si="204"/>
        <v/>
      </c>
      <c r="U1665" t="str">
        <f t="shared" si="205"/>
        <v/>
      </c>
      <c r="V1665" t="str">
        <f>+IF(C1665="","",IF(CDR!L1666="VRAC","Composant sans Colisage","Homogène"))</f>
        <v/>
      </c>
      <c r="W1665" t="str">
        <f>+IF(C1665="","",IF(CDR!L1666="VRAC","EACH",IF(CDR!L1666="COLIS","COLIS (CARTON FARDEAU DISPLAY)","PALETTE - BOX")))</f>
        <v/>
      </c>
      <c r="X1665" t="str">
        <f>+IF($C1665="","",IF(CDR!L1666="PALETTE",CDR!M1666,""))</f>
        <v/>
      </c>
      <c r="Z1665" t="str">
        <f>+IF($C1665="","",IF(CDR!N1666="PALETTE","",CDR!M1666))</f>
        <v/>
      </c>
      <c r="AC1665" t="str">
        <f t="shared" si="206"/>
        <v/>
      </c>
      <c r="AD1665" t="str">
        <f>+IF($C1665="","",CDR!$J$2)</f>
        <v/>
      </c>
      <c r="AE1665" t="str">
        <f>+IF(C1665="","",CDR!J1663)</f>
        <v/>
      </c>
      <c r="AF1665" t="str">
        <f t="shared" si="207"/>
        <v/>
      </c>
    </row>
    <row r="1666" spans="1:32" x14ac:dyDescent="0.25">
      <c r="A1666" t="str">
        <f>+IF($C1666="","",IF(CDR!I1667="","",TEXT(CDR!I1667,"00000000000000")))</f>
        <v/>
      </c>
      <c r="B1666" t="str">
        <f t="shared" si="200"/>
        <v/>
      </c>
      <c r="C1666" t="str">
        <f>+IF(CDR!F1667="","",SUBSTITUTE(CDR!F1667,"CHAR (10)"," "))</f>
        <v/>
      </c>
      <c r="D1666" t="str">
        <f>+IF(CDR!F1667="","",SUBSTITUTE(CDR!F1667,"CHAR (10)"," "))</f>
        <v/>
      </c>
      <c r="E1666" t="str">
        <f t="shared" si="201"/>
        <v/>
      </c>
      <c r="F1666" t="str">
        <f>+IF($C1666="","",IF(CDR!G1667="BIO","Oui","Non"))</f>
        <v/>
      </c>
      <c r="G1666" t="str">
        <f>+IF($C1666="","",IF(CDR!D1667="DOMEDIA","MDD",IF(CDR!D1667="APTA","MDD",IF(CDR!D1667="TOP BUDGET","Premier Prix","MN"))))</f>
        <v/>
      </c>
      <c r="H1666" t="str">
        <f>+IF($C1666="","",CDR!D1667)</f>
        <v/>
      </c>
      <c r="K1666" t="str">
        <f>+IF($C1666="","",CDR!$E$2)</f>
        <v/>
      </c>
      <c r="L1666" t="str">
        <f>+IF($C1666="","",CDR!$G$2)</f>
        <v/>
      </c>
      <c r="M1666" t="str">
        <f>+IF($C1666="","",CDR!AN1667)</f>
        <v/>
      </c>
      <c r="N1666" t="str">
        <f>+IF($C1666="","",CDR!AO1667)</f>
        <v/>
      </c>
      <c r="P1666" t="str">
        <f t="shared" si="202"/>
        <v/>
      </c>
      <c r="Q1666" t="str">
        <f>+IF($C1666="","",CDR!A1667)</f>
        <v/>
      </c>
      <c r="S1666" t="str">
        <f t="shared" si="203"/>
        <v/>
      </c>
      <c r="T1666" t="str">
        <f t="shared" si="204"/>
        <v/>
      </c>
      <c r="U1666" t="str">
        <f t="shared" si="205"/>
        <v/>
      </c>
      <c r="V1666" t="str">
        <f>+IF(C1666="","",IF(CDR!L1667="VRAC","Composant sans Colisage","Homogène"))</f>
        <v/>
      </c>
      <c r="W1666" t="str">
        <f>+IF(C1666="","",IF(CDR!L1667="VRAC","EACH",IF(CDR!L1667="COLIS","COLIS (CARTON FARDEAU DISPLAY)","PALETTE - BOX")))</f>
        <v/>
      </c>
      <c r="X1666" t="str">
        <f>+IF($C1666="","",IF(CDR!L1667="PALETTE",CDR!M1667,""))</f>
        <v/>
      </c>
      <c r="Z1666" t="str">
        <f>+IF($C1666="","",IF(CDR!N1667="PALETTE","",CDR!M1667))</f>
        <v/>
      </c>
      <c r="AC1666" t="str">
        <f t="shared" si="206"/>
        <v/>
      </c>
      <c r="AD1666" t="str">
        <f>+IF($C1666="","",CDR!$J$2)</f>
        <v/>
      </c>
      <c r="AE1666" t="str">
        <f>+IF(C1666="","",CDR!J1664)</f>
        <v/>
      </c>
      <c r="AF1666" t="str">
        <f t="shared" si="207"/>
        <v/>
      </c>
    </row>
    <row r="1667" spans="1:32" x14ac:dyDescent="0.25">
      <c r="A1667" t="str">
        <f>+IF($C1667="","",IF(CDR!I1668="","",TEXT(CDR!I1668,"00000000000000")))</f>
        <v/>
      </c>
      <c r="B1667" t="str">
        <f t="shared" si="200"/>
        <v/>
      </c>
      <c r="C1667" t="str">
        <f>+IF(CDR!F1668="","",SUBSTITUTE(CDR!F1668,"CHAR (10)"," "))</f>
        <v/>
      </c>
      <c r="D1667" t="str">
        <f>+IF(CDR!F1668="","",SUBSTITUTE(CDR!F1668,"CHAR (10)"," "))</f>
        <v/>
      </c>
      <c r="E1667" t="str">
        <f t="shared" si="201"/>
        <v/>
      </c>
      <c r="F1667" t="str">
        <f>+IF($C1667="","",IF(CDR!G1668="BIO","Oui","Non"))</f>
        <v/>
      </c>
      <c r="G1667" t="str">
        <f>+IF($C1667="","",IF(CDR!D1668="DOMEDIA","MDD",IF(CDR!D1668="APTA","MDD",IF(CDR!D1668="TOP BUDGET","Premier Prix","MN"))))</f>
        <v/>
      </c>
      <c r="H1667" t="str">
        <f>+IF($C1667="","",CDR!D1668)</f>
        <v/>
      </c>
      <c r="K1667" t="str">
        <f>+IF($C1667="","",CDR!$E$2)</f>
        <v/>
      </c>
      <c r="L1667" t="str">
        <f>+IF($C1667="","",CDR!$G$2)</f>
        <v/>
      </c>
      <c r="M1667" t="str">
        <f>+IF($C1667="","",CDR!AN1668)</f>
        <v/>
      </c>
      <c r="N1667" t="str">
        <f>+IF($C1667="","",CDR!AO1668)</f>
        <v/>
      </c>
      <c r="P1667" t="str">
        <f t="shared" si="202"/>
        <v/>
      </c>
      <c r="Q1667" t="str">
        <f>+IF($C1667="","",CDR!A1668)</f>
        <v/>
      </c>
      <c r="S1667" t="str">
        <f t="shared" si="203"/>
        <v/>
      </c>
      <c r="T1667" t="str">
        <f t="shared" si="204"/>
        <v/>
      </c>
      <c r="U1667" t="str">
        <f t="shared" si="205"/>
        <v/>
      </c>
      <c r="V1667" t="str">
        <f>+IF(C1667="","",IF(CDR!L1668="VRAC","Composant sans Colisage","Homogène"))</f>
        <v/>
      </c>
      <c r="W1667" t="str">
        <f>+IF(C1667="","",IF(CDR!L1668="VRAC","EACH",IF(CDR!L1668="COLIS","COLIS (CARTON FARDEAU DISPLAY)","PALETTE - BOX")))</f>
        <v/>
      </c>
      <c r="X1667" t="str">
        <f>+IF($C1667="","",IF(CDR!L1668="PALETTE",CDR!M1668,""))</f>
        <v/>
      </c>
      <c r="Z1667" t="str">
        <f>+IF($C1667="","",IF(CDR!N1668="PALETTE","",CDR!M1668))</f>
        <v/>
      </c>
      <c r="AC1667" t="str">
        <f t="shared" si="206"/>
        <v/>
      </c>
      <c r="AD1667" t="str">
        <f>+IF($C1667="","",CDR!$J$2)</f>
        <v/>
      </c>
      <c r="AE1667" t="str">
        <f>+IF(C1667="","",CDR!J1665)</f>
        <v/>
      </c>
      <c r="AF1667" t="str">
        <f t="shared" si="207"/>
        <v/>
      </c>
    </row>
    <row r="1668" spans="1:32" x14ac:dyDescent="0.25">
      <c r="A1668" t="str">
        <f>+IF($C1668="","",IF(CDR!I1669="","",TEXT(CDR!I1669,"00000000000000")))</f>
        <v/>
      </c>
      <c r="B1668" t="str">
        <f t="shared" si="200"/>
        <v/>
      </c>
      <c r="C1668" t="str">
        <f>+IF(CDR!F1669="","",SUBSTITUTE(CDR!F1669,"CHAR (10)"," "))</f>
        <v/>
      </c>
      <c r="D1668" t="str">
        <f>+IF(CDR!F1669="","",SUBSTITUTE(CDR!F1669,"CHAR (10)"," "))</f>
        <v/>
      </c>
      <c r="E1668" t="str">
        <f t="shared" si="201"/>
        <v/>
      </c>
      <c r="F1668" t="str">
        <f>+IF($C1668="","",IF(CDR!G1669="BIO","Oui","Non"))</f>
        <v/>
      </c>
      <c r="G1668" t="str">
        <f>+IF($C1668="","",IF(CDR!D1669="DOMEDIA","MDD",IF(CDR!D1669="APTA","MDD",IF(CDR!D1669="TOP BUDGET","Premier Prix","MN"))))</f>
        <v/>
      </c>
      <c r="H1668" t="str">
        <f>+IF($C1668="","",CDR!D1669)</f>
        <v/>
      </c>
      <c r="K1668" t="str">
        <f>+IF($C1668="","",CDR!$E$2)</f>
        <v/>
      </c>
      <c r="L1668" t="str">
        <f>+IF($C1668="","",CDR!$G$2)</f>
        <v/>
      </c>
      <c r="M1668" t="str">
        <f>+IF($C1668="","",CDR!AN1669)</f>
        <v/>
      </c>
      <c r="N1668" t="str">
        <f>+IF($C1668="","",CDR!AO1669)</f>
        <v/>
      </c>
      <c r="P1668" t="str">
        <f t="shared" si="202"/>
        <v/>
      </c>
      <c r="Q1668" t="str">
        <f>+IF($C1668="","",CDR!A1669)</f>
        <v/>
      </c>
      <c r="S1668" t="str">
        <f t="shared" si="203"/>
        <v/>
      </c>
      <c r="T1668" t="str">
        <f t="shared" si="204"/>
        <v/>
      </c>
      <c r="U1668" t="str">
        <f t="shared" si="205"/>
        <v/>
      </c>
      <c r="V1668" t="str">
        <f>+IF(C1668="","",IF(CDR!L1669="VRAC","Composant sans Colisage","Homogène"))</f>
        <v/>
      </c>
      <c r="W1668" t="str">
        <f>+IF(C1668="","",IF(CDR!L1669="VRAC","EACH",IF(CDR!L1669="COLIS","COLIS (CARTON FARDEAU DISPLAY)","PALETTE - BOX")))</f>
        <v/>
      </c>
      <c r="X1668" t="str">
        <f>+IF($C1668="","",IF(CDR!L1669="PALETTE",CDR!M1669,""))</f>
        <v/>
      </c>
      <c r="Z1668" t="str">
        <f>+IF($C1668="","",IF(CDR!N1669="PALETTE","",CDR!M1669))</f>
        <v/>
      </c>
      <c r="AC1668" t="str">
        <f t="shared" si="206"/>
        <v/>
      </c>
      <c r="AD1668" t="str">
        <f>+IF($C1668="","",CDR!$J$2)</f>
        <v/>
      </c>
      <c r="AE1668" t="str">
        <f>+IF(C1668="","",CDR!J1666)</f>
        <v/>
      </c>
      <c r="AF1668" t="str">
        <f t="shared" si="207"/>
        <v/>
      </c>
    </row>
    <row r="1669" spans="1:32" x14ac:dyDescent="0.25">
      <c r="A1669" t="str">
        <f>+IF($C1669="","",IF(CDR!I1670="","",TEXT(CDR!I1670,"00000000000000")))</f>
        <v/>
      </c>
      <c r="B1669" t="str">
        <f t="shared" ref="B1669:B1732" si="208">+IF(C1669="","","1")</f>
        <v/>
      </c>
      <c r="C1669" t="str">
        <f>+IF(CDR!F1670="","",SUBSTITUTE(CDR!F1670,"CHAR (10)"," "))</f>
        <v/>
      </c>
      <c r="D1669" t="str">
        <f>+IF(CDR!F1670="","",SUBSTITUTE(CDR!F1670,"CHAR (10)"," "))</f>
        <v/>
      </c>
      <c r="E1669" t="str">
        <f t="shared" ref="E1669:E1732" si="209">+IF($C1669="","",LEFT(D1669,25))</f>
        <v/>
      </c>
      <c r="F1669" t="str">
        <f>+IF($C1669="","",IF(CDR!G1670="BIO","Oui","Non"))</f>
        <v/>
      </c>
      <c r="G1669" t="str">
        <f>+IF($C1669="","",IF(CDR!D1670="DOMEDIA","MDD",IF(CDR!D1670="APTA","MDD",IF(CDR!D1670="TOP BUDGET","Premier Prix","MN"))))</f>
        <v/>
      </c>
      <c r="H1669" t="str">
        <f>+IF($C1669="","",CDR!D1670)</f>
        <v/>
      </c>
      <c r="K1669" t="str">
        <f>+IF($C1669="","",CDR!$E$2)</f>
        <v/>
      </c>
      <c r="L1669" t="str">
        <f>+IF($C1669="","",CDR!$G$2)</f>
        <v/>
      </c>
      <c r="M1669" t="str">
        <f>+IF($C1669="","",CDR!AN1670)</f>
        <v/>
      </c>
      <c r="N1669" t="str">
        <f>+IF($C1669="","",CDR!AO1670)</f>
        <v/>
      </c>
      <c r="P1669" t="str">
        <f t="shared" ref="P1669:P1732" si="210">+IF(C1669="","","Non")</f>
        <v/>
      </c>
      <c r="Q1669" t="str">
        <f>+IF($C1669="","",CDR!A1670)</f>
        <v/>
      </c>
      <c r="S1669" t="str">
        <f t="shared" ref="S1669:S1732" si="211">+IF(F1669="","","1")</f>
        <v/>
      </c>
      <c r="T1669" t="str">
        <f t="shared" ref="T1669:T1732" si="212">+IF($C1669="","","998")</f>
        <v/>
      </c>
      <c r="U1669" t="str">
        <f t="shared" ref="U1669:U1732" si="213">+IF($C1669="","",IF(L1669&lt;&gt;168,"Salsify",""))</f>
        <v/>
      </c>
      <c r="V1669" t="str">
        <f>+IF(C1669="","",IF(CDR!L1670="VRAC","Composant sans Colisage","Homogène"))</f>
        <v/>
      </c>
      <c r="W1669" t="str">
        <f>+IF(C1669="","",IF(CDR!L1670="VRAC","EACH",IF(CDR!L1670="COLIS","COLIS (CARTON FARDEAU DISPLAY)","PALETTE - BOX")))</f>
        <v/>
      </c>
      <c r="X1669" t="str">
        <f>+IF($C1669="","",IF(CDR!L1670="PALETTE",CDR!M1670,""))</f>
        <v/>
      </c>
      <c r="Z1669" t="str">
        <f>+IF($C1669="","",IF(CDR!N1670="PALETTE","",CDR!M1670))</f>
        <v/>
      </c>
      <c r="AC1669" t="str">
        <f t="shared" ref="AC1669:AC1732" si="214">+D1669</f>
        <v/>
      </c>
      <c r="AD1669" t="str">
        <f>+IF($C1669="","",CDR!$J$2)</f>
        <v/>
      </c>
      <c r="AE1669" t="str">
        <f>+IF(C1669="","",CDR!J1667)</f>
        <v/>
      </c>
      <c r="AF1669" t="str">
        <f t="shared" ref="AF1669:AF1732" si="215">+IF(C1669="","","DDD")</f>
        <v/>
      </c>
    </row>
    <row r="1670" spans="1:32" x14ac:dyDescent="0.25">
      <c r="A1670" t="str">
        <f>+IF($C1670="","",IF(CDR!I1671="","",TEXT(CDR!I1671,"00000000000000")))</f>
        <v/>
      </c>
      <c r="B1670" t="str">
        <f t="shared" si="208"/>
        <v/>
      </c>
      <c r="C1670" t="str">
        <f>+IF(CDR!F1671="","",SUBSTITUTE(CDR!F1671,"CHAR (10)"," "))</f>
        <v/>
      </c>
      <c r="D1670" t="str">
        <f>+IF(CDR!F1671="","",SUBSTITUTE(CDR!F1671,"CHAR (10)"," "))</f>
        <v/>
      </c>
      <c r="E1670" t="str">
        <f t="shared" si="209"/>
        <v/>
      </c>
      <c r="F1670" t="str">
        <f>+IF($C1670="","",IF(CDR!G1671="BIO","Oui","Non"))</f>
        <v/>
      </c>
      <c r="G1670" t="str">
        <f>+IF($C1670="","",IF(CDR!D1671="DOMEDIA","MDD",IF(CDR!D1671="APTA","MDD",IF(CDR!D1671="TOP BUDGET","Premier Prix","MN"))))</f>
        <v/>
      </c>
      <c r="H1670" t="str">
        <f>+IF($C1670="","",CDR!D1671)</f>
        <v/>
      </c>
      <c r="K1670" t="str">
        <f>+IF($C1670="","",CDR!$E$2)</f>
        <v/>
      </c>
      <c r="L1670" t="str">
        <f>+IF($C1670="","",CDR!$G$2)</f>
        <v/>
      </c>
      <c r="M1670" t="str">
        <f>+IF($C1670="","",CDR!AN1671)</f>
        <v/>
      </c>
      <c r="N1670" t="str">
        <f>+IF($C1670="","",CDR!AO1671)</f>
        <v/>
      </c>
      <c r="P1670" t="str">
        <f t="shared" si="210"/>
        <v/>
      </c>
      <c r="Q1670" t="str">
        <f>+IF($C1670="","",CDR!A1671)</f>
        <v/>
      </c>
      <c r="S1670" t="str">
        <f t="shared" si="211"/>
        <v/>
      </c>
      <c r="T1670" t="str">
        <f t="shared" si="212"/>
        <v/>
      </c>
      <c r="U1670" t="str">
        <f t="shared" si="213"/>
        <v/>
      </c>
      <c r="V1670" t="str">
        <f>+IF(C1670="","",IF(CDR!L1671="VRAC","Composant sans Colisage","Homogène"))</f>
        <v/>
      </c>
      <c r="W1670" t="str">
        <f>+IF(C1670="","",IF(CDR!L1671="VRAC","EACH",IF(CDR!L1671="COLIS","COLIS (CARTON FARDEAU DISPLAY)","PALETTE - BOX")))</f>
        <v/>
      </c>
      <c r="X1670" t="str">
        <f>+IF($C1670="","",IF(CDR!L1671="PALETTE",CDR!M1671,""))</f>
        <v/>
      </c>
      <c r="Z1670" t="str">
        <f>+IF($C1670="","",IF(CDR!N1671="PALETTE","",CDR!M1671))</f>
        <v/>
      </c>
      <c r="AC1670" t="str">
        <f t="shared" si="214"/>
        <v/>
      </c>
      <c r="AD1670" t="str">
        <f>+IF($C1670="","",CDR!$J$2)</f>
        <v/>
      </c>
      <c r="AE1670" t="str">
        <f>+IF(C1670="","",CDR!J1668)</f>
        <v/>
      </c>
      <c r="AF1670" t="str">
        <f t="shared" si="215"/>
        <v/>
      </c>
    </row>
    <row r="1671" spans="1:32" x14ac:dyDescent="0.25">
      <c r="A1671" t="str">
        <f>+IF($C1671="","",IF(CDR!I1672="","",TEXT(CDR!I1672,"00000000000000")))</f>
        <v/>
      </c>
      <c r="B1671" t="str">
        <f t="shared" si="208"/>
        <v/>
      </c>
      <c r="C1671" t="str">
        <f>+IF(CDR!F1672="","",SUBSTITUTE(CDR!F1672,"CHAR (10)"," "))</f>
        <v/>
      </c>
      <c r="D1671" t="str">
        <f>+IF(CDR!F1672="","",SUBSTITUTE(CDR!F1672,"CHAR (10)"," "))</f>
        <v/>
      </c>
      <c r="E1671" t="str">
        <f t="shared" si="209"/>
        <v/>
      </c>
      <c r="F1671" t="str">
        <f>+IF($C1671="","",IF(CDR!G1672="BIO","Oui","Non"))</f>
        <v/>
      </c>
      <c r="G1671" t="str">
        <f>+IF($C1671="","",IF(CDR!D1672="DOMEDIA","MDD",IF(CDR!D1672="APTA","MDD",IF(CDR!D1672="TOP BUDGET","Premier Prix","MN"))))</f>
        <v/>
      </c>
      <c r="H1671" t="str">
        <f>+IF($C1671="","",CDR!D1672)</f>
        <v/>
      </c>
      <c r="K1671" t="str">
        <f>+IF($C1671="","",CDR!$E$2)</f>
        <v/>
      </c>
      <c r="L1671" t="str">
        <f>+IF($C1671="","",CDR!$G$2)</f>
        <v/>
      </c>
      <c r="M1671" t="str">
        <f>+IF($C1671="","",CDR!AN1672)</f>
        <v/>
      </c>
      <c r="N1671" t="str">
        <f>+IF($C1671="","",CDR!AO1672)</f>
        <v/>
      </c>
      <c r="P1671" t="str">
        <f t="shared" si="210"/>
        <v/>
      </c>
      <c r="Q1671" t="str">
        <f>+IF($C1671="","",CDR!A1672)</f>
        <v/>
      </c>
      <c r="S1671" t="str">
        <f t="shared" si="211"/>
        <v/>
      </c>
      <c r="T1671" t="str">
        <f t="shared" si="212"/>
        <v/>
      </c>
      <c r="U1671" t="str">
        <f t="shared" si="213"/>
        <v/>
      </c>
      <c r="V1671" t="str">
        <f>+IF(C1671="","",IF(CDR!L1672="VRAC","Composant sans Colisage","Homogène"))</f>
        <v/>
      </c>
      <c r="W1671" t="str">
        <f>+IF(C1671="","",IF(CDR!L1672="VRAC","EACH",IF(CDR!L1672="COLIS","COLIS (CARTON FARDEAU DISPLAY)","PALETTE - BOX")))</f>
        <v/>
      </c>
      <c r="X1671" t="str">
        <f>+IF($C1671="","",IF(CDR!L1672="PALETTE",CDR!M1672,""))</f>
        <v/>
      </c>
      <c r="Z1671" t="str">
        <f>+IF($C1671="","",IF(CDR!N1672="PALETTE","",CDR!M1672))</f>
        <v/>
      </c>
      <c r="AC1671" t="str">
        <f t="shared" si="214"/>
        <v/>
      </c>
      <c r="AD1671" t="str">
        <f>+IF($C1671="","",CDR!$J$2)</f>
        <v/>
      </c>
      <c r="AE1671" t="str">
        <f>+IF(C1671="","",CDR!J1669)</f>
        <v/>
      </c>
      <c r="AF1671" t="str">
        <f t="shared" si="215"/>
        <v/>
      </c>
    </row>
    <row r="1672" spans="1:32" x14ac:dyDescent="0.25">
      <c r="A1672" t="str">
        <f>+IF($C1672="","",IF(CDR!I1673="","",TEXT(CDR!I1673,"00000000000000")))</f>
        <v/>
      </c>
      <c r="B1672" t="str">
        <f t="shared" si="208"/>
        <v/>
      </c>
      <c r="C1672" t="str">
        <f>+IF(CDR!F1673="","",SUBSTITUTE(CDR!F1673,"CHAR (10)"," "))</f>
        <v/>
      </c>
      <c r="D1672" t="str">
        <f>+IF(CDR!F1673="","",SUBSTITUTE(CDR!F1673,"CHAR (10)"," "))</f>
        <v/>
      </c>
      <c r="E1672" t="str">
        <f t="shared" si="209"/>
        <v/>
      </c>
      <c r="F1672" t="str">
        <f>+IF($C1672="","",IF(CDR!G1673="BIO","Oui","Non"))</f>
        <v/>
      </c>
      <c r="G1672" t="str">
        <f>+IF($C1672="","",IF(CDR!D1673="DOMEDIA","MDD",IF(CDR!D1673="APTA","MDD",IF(CDR!D1673="TOP BUDGET","Premier Prix","MN"))))</f>
        <v/>
      </c>
      <c r="H1672" t="str">
        <f>+IF($C1672="","",CDR!D1673)</f>
        <v/>
      </c>
      <c r="K1672" t="str">
        <f>+IF($C1672="","",CDR!$E$2)</f>
        <v/>
      </c>
      <c r="L1672" t="str">
        <f>+IF($C1672="","",CDR!$G$2)</f>
        <v/>
      </c>
      <c r="M1672" t="str">
        <f>+IF($C1672="","",CDR!AN1673)</f>
        <v/>
      </c>
      <c r="N1672" t="str">
        <f>+IF($C1672="","",CDR!AO1673)</f>
        <v/>
      </c>
      <c r="P1672" t="str">
        <f t="shared" si="210"/>
        <v/>
      </c>
      <c r="Q1672" t="str">
        <f>+IF($C1672="","",CDR!A1673)</f>
        <v/>
      </c>
      <c r="S1672" t="str">
        <f t="shared" si="211"/>
        <v/>
      </c>
      <c r="T1672" t="str">
        <f t="shared" si="212"/>
        <v/>
      </c>
      <c r="U1672" t="str">
        <f t="shared" si="213"/>
        <v/>
      </c>
      <c r="V1672" t="str">
        <f>+IF(C1672="","",IF(CDR!L1673="VRAC","Composant sans Colisage","Homogène"))</f>
        <v/>
      </c>
      <c r="W1672" t="str">
        <f>+IF(C1672="","",IF(CDR!L1673="VRAC","EACH",IF(CDR!L1673="COLIS","COLIS (CARTON FARDEAU DISPLAY)","PALETTE - BOX")))</f>
        <v/>
      </c>
      <c r="X1672" t="str">
        <f>+IF($C1672="","",IF(CDR!L1673="PALETTE",CDR!M1673,""))</f>
        <v/>
      </c>
      <c r="Z1672" t="str">
        <f>+IF($C1672="","",IF(CDR!N1673="PALETTE","",CDR!M1673))</f>
        <v/>
      </c>
      <c r="AC1672" t="str">
        <f t="shared" si="214"/>
        <v/>
      </c>
      <c r="AD1672" t="str">
        <f>+IF($C1672="","",CDR!$J$2)</f>
        <v/>
      </c>
      <c r="AE1672" t="str">
        <f>+IF(C1672="","",CDR!J1670)</f>
        <v/>
      </c>
      <c r="AF1672" t="str">
        <f t="shared" si="215"/>
        <v/>
      </c>
    </row>
    <row r="1673" spans="1:32" x14ac:dyDescent="0.25">
      <c r="A1673" t="str">
        <f>+IF($C1673="","",IF(CDR!I1674="","",TEXT(CDR!I1674,"00000000000000")))</f>
        <v/>
      </c>
      <c r="B1673" t="str">
        <f t="shared" si="208"/>
        <v/>
      </c>
      <c r="C1673" t="str">
        <f>+IF(CDR!F1674="","",SUBSTITUTE(CDR!F1674,"CHAR (10)"," "))</f>
        <v/>
      </c>
      <c r="D1673" t="str">
        <f>+IF(CDR!F1674="","",SUBSTITUTE(CDR!F1674,"CHAR (10)"," "))</f>
        <v/>
      </c>
      <c r="E1673" t="str">
        <f t="shared" si="209"/>
        <v/>
      </c>
      <c r="F1673" t="str">
        <f>+IF($C1673="","",IF(CDR!G1674="BIO","Oui","Non"))</f>
        <v/>
      </c>
      <c r="G1673" t="str">
        <f>+IF($C1673="","",IF(CDR!D1674="DOMEDIA","MDD",IF(CDR!D1674="APTA","MDD",IF(CDR!D1674="TOP BUDGET","Premier Prix","MN"))))</f>
        <v/>
      </c>
      <c r="H1673" t="str">
        <f>+IF($C1673="","",CDR!D1674)</f>
        <v/>
      </c>
      <c r="K1673" t="str">
        <f>+IF($C1673="","",CDR!$E$2)</f>
        <v/>
      </c>
      <c r="L1673" t="str">
        <f>+IF($C1673="","",CDR!$G$2)</f>
        <v/>
      </c>
      <c r="M1673" t="str">
        <f>+IF($C1673="","",CDR!AN1674)</f>
        <v/>
      </c>
      <c r="N1673" t="str">
        <f>+IF($C1673="","",CDR!AO1674)</f>
        <v/>
      </c>
      <c r="P1673" t="str">
        <f t="shared" si="210"/>
        <v/>
      </c>
      <c r="Q1673" t="str">
        <f>+IF($C1673="","",CDR!A1674)</f>
        <v/>
      </c>
      <c r="S1673" t="str">
        <f t="shared" si="211"/>
        <v/>
      </c>
      <c r="T1673" t="str">
        <f t="shared" si="212"/>
        <v/>
      </c>
      <c r="U1673" t="str">
        <f t="shared" si="213"/>
        <v/>
      </c>
      <c r="V1673" t="str">
        <f>+IF(C1673="","",IF(CDR!L1674="VRAC","Composant sans Colisage","Homogène"))</f>
        <v/>
      </c>
      <c r="W1673" t="str">
        <f>+IF(C1673="","",IF(CDR!L1674="VRAC","EACH",IF(CDR!L1674="COLIS","COLIS (CARTON FARDEAU DISPLAY)","PALETTE - BOX")))</f>
        <v/>
      </c>
      <c r="X1673" t="str">
        <f>+IF($C1673="","",IF(CDR!L1674="PALETTE",CDR!M1674,""))</f>
        <v/>
      </c>
      <c r="Z1673" t="str">
        <f>+IF($C1673="","",IF(CDR!N1674="PALETTE","",CDR!M1674))</f>
        <v/>
      </c>
      <c r="AC1673" t="str">
        <f t="shared" si="214"/>
        <v/>
      </c>
      <c r="AD1673" t="str">
        <f>+IF($C1673="","",CDR!$J$2)</f>
        <v/>
      </c>
      <c r="AE1673" t="str">
        <f>+IF(C1673="","",CDR!J1671)</f>
        <v/>
      </c>
      <c r="AF1673" t="str">
        <f t="shared" si="215"/>
        <v/>
      </c>
    </row>
    <row r="1674" spans="1:32" x14ac:dyDescent="0.25">
      <c r="A1674" t="str">
        <f>+IF($C1674="","",IF(CDR!I1675="","",TEXT(CDR!I1675,"00000000000000")))</f>
        <v/>
      </c>
      <c r="B1674" t="str">
        <f t="shared" si="208"/>
        <v/>
      </c>
      <c r="C1674" t="str">
        <f>+IF(CDR!F1675="","",SUBSTITUTE(CDR!F1675,"CHAR (10)"," "))</f>
        <v/>
      </c>
      <c r="D1674" t="str">
        <f>+IF(CDR!F1675="","",SUBSTITUTE(CDR!F1675,"CHAR (10)"," "))</f>
        <v/>
      </c>
      <c r="E1674" t="str">
        <f t="shared" si="209"/>
        <v/>
      </c>
      <c r="F1674" t="str">
        <f>+IF($C1674="","",IF(CDR!G1675="BIO","Oui","Non"))</f>
        <v/>
      </c>
      <c r="G1674" t="str">
        <f>+IF($C1674="","",IF(CDR!D1675="DOMEDIA","MDD",IF(CDR!D1675="APTA","MDD",IF(CDR!D1675="TOP BUDGET","Premier Prix","MN"))))</f>
        <v/>
      </c>
      <c r="H1674" t="str">
        <f>+IF($C1674="","",CDR!D1675)</f>
        <v/>
      </c>
      <c r="K1674" t="str">
        <f>+IF($C1674="","",CDR!$E$2)</f>
        <v/>
      </c>
      <c r="L1674" t="str">
        <f>+IF($C1674="","",CDR!$G$2)</f>
        <v/>
      </c>
      <c r="M1674" t="str">
        <f>+IF($C1674="","",CDR!AN1675)</f>
        <v/>
      </c>
      <c r="N1674" t="str">
        <f>+IF($C1674="","",CDR!AO1675)</f>
        <v/>
      </c>
      <c r="P1674" t="str">
        <f t="shared" si="210"/>
        <v/>
      </c>
      <c r="Q1674" t="str">
        <f>+IF($C1674="","",CDR!A1675)</f>
        <v/>
      </c>
      <c r="S1674" t="str">
        <f t="shared" si="211"/>
        <v/>
      </c>
      <c r="T1674" t="str">
        <f t="shared" si="212"/>
        <v/>
      </c>
      <c r="U1674" t="str">
        <f t="shared" si="213"/>
        <v/>
      </c>
      <c r="V1674" t="str">
        <f>+IF(C1674="","",IF(CDR!L1675="VRAC","Composant sans Colisage","Homogène"))</f>
        <v/>
      </c>
      <c r="W1674" t="str">
        <f>+IF(C1674="","",IF(CDR!L1675="VRAC","EACH",IF(CDR!L1675="COLIS","COLIS (CARTON FARDEAU DISPLAY)","PALETTE - BOX")))</f>
        <v/>
      </c>
      <c r="X1674" t="str">
        <f>+IF($C1674="","",IF(CDR!L1675="PALETTE",CDR!M1675,""))</f>
        <v/>
      </c>
      <c r="Z1674" t="str">
        <f>+IF($C1674="","",IF(CDR!N1675="PALETTE","",CDR!M1675))</f>
        <v/>
      </c>
      <c r="AC1674" t="str">
        <f t="shared" si="214"/>
        <v/>
      </c>
      <c r="AD1674" t="str">
        <f>+IF($C1674="","",CDR!$J$2)</f>
        <v/>
      </c>
      <c r="AE1674" t="str">
        <f>+IF(C1674="","",CDR!J1672)</f>
        <v/>
      </c>
      <c r="AF1674" t="str">
        <f t="shared" si="215"/>
        <v/>
      </c>
    </row>
    <row r="1675" spans="1:32" x14ac:dyDescent="0.25">
      <c r="A1675" t="str">
        <f>+IF($C1675="","",IF(CDR!I1676="","",TEXT(CDR!I1676,"00000000000000")))</f>
        <v/>
      </c>
      <c r="B1675" t="str">
        <f t="shared" si="208"/>
        <v/>
      </c>
      <c r="C1675" t="str">
        <f>+IF(CDR!F1676="","",SUBSTITUTE(CDR!F1676,"CHAR (10)"," "))</f>
        <v/>
      </c>
      <c r="D1675" t="str">
        <f>+IF(CDR!F1676="","",SUBSTITUTE(CDR!F1676,"CHAR (10)"," "))</f>
        <v/>
      </c>
      <c r="E1675" t="str">
        <f t="shared" si="209"/>
        <v/>
      </c>
      <c r="F1675" t="str">
        <f>+IF($C1675="","",IF(CDR!G1676="BIO","Oui","Non"))</f>
        <v/>
      </c>
      <c r="G1675" t="str">
        <f>+IF($C1675="","",IF(CDR!D1676="DOMEDIA","MDD",IF(CDR!D1676="APTA","MDD",IF(CDR!D1676="TOP BUDGET","Premier Prix","MN"))))</f>
        <v/>
      </c>
      <c r="H1675" t="str">
        <f>+IF($C1675="","",CDR!D1676)</f>
        <v/>
      </c>
      <c r="K1675" t="str">
        <f>+IF($C1675="","",CDR!$E$2)</f>
        <v/>
      </c>
      <c r="L1675" t="str">
        <f>+IF($C1675="","",CDR!$G$2)</f>
        <v/>
      </c>
      <c r="M1675" t="str">
        <f>+IF($C1675="","",CDR!AN1676)</f>
        <v/>
      </c>
      <c r="N1675" t="str">
        <f>+IF($C1675="","",CDR!AO1676)</f>
        <v/>
      </c>
      <c r="P1675" t="str">
        <f t="shared" si="210"/>
        <v/>
      </c>
      <c r="Q1675" t="str">
        <f>+IF($C1675="","",CDR!A1676)</f>
        <v/>
      </c>
      <c r="S1675" t="str">
        <f t="shared" si="211"/>
        <v/>
      </c>
      <c r="T1675" t="str">
        <f t="shared" si="212"/>
        <v/>
      </c>
      <c r="U1675" t="str">
        <f t="shared" si="213"/>
        <v/>
      </c>
      <c r="V1675" t="str">
        <f>+IF(C1675="","",IF(CDR!L1676="VRAC","Composant sans Colisage","Homogène"))</f>
        <v/>
      </c>
      <c r="W1675" t="str">
        <f>+IF(C1675="","",IF(CDR!L1676="VRAC","EACH",IF(CDR!L1676="COLIS","COLIS (CARTON FARDEAU DISPLAY)","PALETTE - BOX")))</f>
        <v/>
      </c>
      <c r="X1675" t="str">
        <f>+IF($C1675="","",IF(CDR!L1676="PALETTE",CDR!M1676,""))</f>
        <v/>
      </c>
      <c r="Z1675" t="str">
        <f>+IF($C1675="","",IF(CDR!N1676="PALETTE","",CDR!M1676))</f>
        <v/>
      </c>
      <c r="AC1675" t="str">
        <f t="shared" si="214"/>
        <v/>
      </c>
      <c r="AD1675" t="str">
        <f>+IF($C1675="","",CDR!$J$2)</f>
        <v/>
      </c>
      <c r="AE1675" t="str">
        <f>+IF(C1675="","",CDR!J1673)</f>
        <v/>
      </c>
      <c r="AF1675" t="str">
        <f t="shared" si="215"/>
        <v/>
      </c>
    </row>
    <row r="1676" spans="1:32" x14ac:dyDescent="0.25">
      <c r="A1676" t="str">
        <f>+IF($C1676="","",IF(CDR!I1677="","",TEXT(CDR!I1677,"00000000000000")))</f>
        <v/>
      </c>
      <c r="B1676" t="str">
        <f t="shared" si="208"/>
        <v/>
      </c>
      <c r="C1676" t="str">
        <f>+IF(CDR!F1677="","",SUBSTITUTE(CDR!F1677,"CHAR (10)"," "))</f>
        <v/>
      </c>
      <c r="D1676" t="str">
        <f>+IF(CDR!F1677="","",SUBSTITUTE(CDR!F1677,"CHAR (10)"," "))</f>
        <v/>
      </c>
      <c r="E1676" t="str">
        <f t="shared" si="209"/>
        <v/>
      </c>
      <c r="F1676" t="str">
        <f>+IF($C1676="","",IF(CDR!G1677="BIO","Oui","Non"))</f>
        <v/>
      </c>
      <c r="G1676" t="str">
        <f>+IF($C1676="","",IF(CDR!D1677="DOMEDIA","MDD",IF(CDR!D1677="APTA","MDD",IF(CDR!D1677="TOP BUDGET","Premier Prix","MN"))))</f>
        <v/>
      </c>
      <c r="H1676" t="str">
        <f>+IF($C1676="","",CDR!D1677)</f>
        <v/>
      </c>
      <c r="K1676" t="str">
        <f>+IF($C1676="","",CDR!$E$2)</f>
        <v/>
      </c>
      <c r="L1676" t="str">
        <f>+IF($C1676="","",CDR!$G$2)</f>
        <v/>
      </c>
      <c r="M1676" t="str">
        <f>+IF($C1676="","",CDR!AN1677)</f>
        <v/>
      </c>
      <c r="N1676" t="str">
        <f>+IF($C1676="","",CDR!AO1677)</f>
        <v/>
      </c>
      <c r="P1676" t="str">
        <f t="shared" si="210"/>
        <v/>
      </c>
      <c r="Q1676" t="str">
        <f>+IF($C1676="","",CDR!A1677)</f>
        <v/>
      </c>
      <c r="S1676" t="str">
        <f t="shared" si="211"/>
        <v/>
      </c>
      <c r="T1676" t="str">
        <f t="shared" si="212"/>
        <v/>
      </c>
      <c r="U1676" t="str">
        <f t="shared" si="213"/>
        <v/>
      </c>
      <c r="V1676" t="str">
        <f>+IF(C1676="","",IF(CDR!L1677="VRAC","Composant sans Colisage","Homogène"))</f>
        <v/>
      </c>
      <c r="W1676" t="str">
        <f>+IF(C1676="","",IF(CDR!L1677="VRAC","EACH",IF(CDR!L1677="COLIS","COLIS (CARTON FARDEAU DISPLAY)","PALETTE - BOX")))</f>
        <v/>
      </c>
      <c r="X1676" t="str">
        <f>+IF($C1676="","",IF(CDR!L1677="PALETTE",CDR!M1677,""))</f>
        <v/>
      </c>
      <c r="Z1676" t="str">
        <f>+IF($C1676="","",IF(CDR!N1677="PALETTE","",CDR!M1677))</f>
        <v/>
      </c>
      <c r="AC1676" t="str">
        <f t="shared" si="214"/>
        <v/>
      </c>
      <c r="AD1676" t="str">
        <f>+IF($C1676="","",CDR!$J$2)</f>
        <v/>
      </c>
      <c r="AE1676" t="str">
        <f>+IF(C1676="","",CDR!J1674)</f>
        <v/>
      </c>
      <c r="AF1676" t="str">
        <f t="shared" si="215"/>
        <v/>
      </c>
    </row>
    <row r="1677" spans="1:32" x14ac:dyDescent="0.25">
      <c r="A1677" t="str">
        <f>+IF($C1677="","",IF(CDR!I1678="","",TEXT(CDR!I1678,"00000000000000")))</f>
        <v/>
      </c>
      <c r="B1677" t="str">
        <f t="shared" si="208"/>
        <v/>
      </c>
      <c r="C1677" t="str">
        <f>+IF(CDR!F1678="","",SUBSTITUTE(CDR!F1678,"CHAR (10)"," "))</f>
        <v/>
      </c>
      <c r="D1677" t="str">
        <f>+IF(CDR!F1678="","",SUBSTITUTE(CDR!F1678,"CHAR (10)"," "))</f>
        <v/>
      </c>
      <c r="E1677" t="str">
        <f t="shared" si="209"/>
        <v/>
      </c>
      <c r="F1677" t="str">
        <f>+IF($C1677="","",IF(CDR!G1678="BIO","Oui","Non"))</f>
        <v/>
      </c>
      <c r="G1677" t="str">
        <f>+IF($C1677="","",IF(CDR!D1678="DOMEDIA","MDD",IF(CDR!D1678="APTA","MDD",IF(CDR!D1678="TOP BUDGET","Premier Prix","MN"))))</f>
        <v/>
      </c>
      <c r="H1677" t="str">
        <f>+IF($C1677="","",CDR!D1678)</f>
        <v/>
      </c>
      <c r="K1677" t="str">
        <f>+IF($C1677="","",CDR!$E$2)</f>
        <v/>
      </c>
      <c r="L1677" t="str">
        <f>+IF($C1677="","",CDR!$G$2)</f>
        <v/>
      </c>
      <c r="M1677" t="str">
        <f>+IF($C1677="","",CDR!AN1678)</f>
        <v/>
      </c>
      <c r="N1677" t="str">
        <f>+IF($C1677="","",CDR!AO1678)</f>
        <v/>
      </c>
      <c r="P1677" t="str">
        <f t="shared" si="210"/>
        <v/>
      </c>
      <c r="Q1677" t="str">
        <f>+IF($C1677="","",CDR!A1678)</f>
        <v/>
      </c>
      <c r="S1677" t="str">
        <f t="shared" si="211"/>
        <v/>
      </c>
      <c r="T1677" t="str">
        <f t="shared" si="212"/>
        <v/>
      </c>
      <c r="U1677" t="str">
        <f t="shared" si="213"/>
        <v/>
      </c>
      <c r="V1677" t="str">
        <f>+IF(C1677="","",IF(CDR!L1678="VRAC","Composant sans Colisage","Homogène"))</f>
        <v/>
      </c>
      <c r="W1677" t="str">
        <f>+IF(C1677="","",IF(CDR!L1678="VRAC","EACH",IF(CDR!L1678="COLIS","COLIS (CARTON FARDEAU DISPLAY)","PALETTE - BOX")))</f>
        <v/>
      </c>
      <c r="X1677" t="str">
        <f>+IF($C1677="","",IF(CDR!L1678="PALETTE",CDR!M1678,""))</f>
        <v/>
      </c>
      <c r="Z1677" t="str">
        <f>+IF($C1677="","",IF(CDR!N1678="PALETTE","",CDR!M1678))</f>
        <v/>
      </c>
      <c r="AC1677" t="str">
        <f t="shared" si="214"/>
        <v/>
      </c>
      <c r="AD1677" t="str">
        <f>+IF($C1677="","",CDR!$J$2)</f>
        <v/>
      </c>
      <c r="AE1677" t="str">
        <f>+IF(C1677="","",CDR!J1675)</f>
        <v/>
      </c>
      <c r="AF1677" t="str">
        <f t="shared" si="215"/>
        <v/>
      </c>
    </row>
    <row r="1678" spans="1:32" x14ac:dyDescent="0.25">
      <c r="A1678" t="str">
        <f>+IF($C1678="","",IF(CDR!I1679="","",TEXT(CDR!I1679,"00000000000000")))</f>
        <v/>
      </c>
      <c r="B1678" t="str">
        <f t="shared" si="208"/>
        <v/>
      </c>
      <c r="C1678" t="str">
        <f>+IF(CDR!F1679="","",SUBSTITUTE(CDR!F1679,"CHAR (10)"," "))</f>
        <v/>
      </c>
      <c r="D1678" t="str">
        <f>+IF(CDR!F1679="","",SUBSTITUTE(CDR!F1679,"CHAR (10)"," "))</f>
        <v/>
      </c>
      <c r="E1678" t="str">
        <f t="shared" si="209"/>
        <v/>
      </c>
      <c r="F1678" t="str">
        <f>+IF($C1678="","",IF(CDR!G1679="BIO","Oui","Non"))</f>
        <v/>
      </c>
      <c r="G1678" t="str">
        <f>+IF($C1678="","",IF(CDR!D1679="DOMEDIA","MDD",IF(CDR!D1679="APTA","MDD",IF(CDR!D1679="TOP BUDGET","Premier Prix","MN"))))</f>
        <v/>
      </c>
      <c r="H1678" t="str">
        <f>+IF($C1678="","",CDR!D1679)</f>
        <v/>
      </c>
      <c r="K1678" t="str">
        <f>+IF($C1678="","",CDR!$E$2)</f>
        <v/>
      </c>
      <c r="L1678" t="str">
        <f>+IF($C1678="","",CDR!$G$2)</f>
        <v/>
      </c>
      <c r="M1678" t="str">
        <f>+IF($C1678="","",CDR!AN1679)</f>
        <v/>
      </c>
      <c r="N1678" t="str">
        <f>+IF($C1678="","",CDR!AO1679)</f>
        <v/>
      </c>
      <c r="P1678" t="str">
        <f t="shared" si="210"/>
        <v/>
      </c>
      <c r="Q1678" t="str">
        <f>+IF($C1678="","",CDR!A1679)</f>
        <v/>
      </c>
      <c r="S1678" t="str">
        <f t="shared" si="211"/>
        <v/>
      </c>
      <c r="T1678" t="str">
        <f t="shared" si="212"/>
        <v/>
      </c>
      <c r="U1678" t="str">
        <f t="shared" si="213"/>
        <v/>
      </c>
      <c r="V1678" t="str">
        <f>+IF(C1678="","",IF(CDR!L1679="VRAC","Composant sans Colisage","Homogène"))</f>
        <v/>
      </c>
      <c r="W1678" t="str">
        <f>+IF(C1678="","",IF(CDR!L1679="VRAC","EACH",IF(CDR!L1679="COLIS","COLIS (CARTON FARDEAU DISPLAY)","PALETTE - BOX")))</f>
        <v/>
      </c>
      <c r="X1678" t="str">
        <f>+IF($C1678="","",IF(CDR!L1679="PALETTE",CDR!M1679,""))</f>
        <v/>
      </c>
      <c r="Z1678" t="str">
        <f>+IF($C1678="","",IF(CDR!N1679="PALETTE","",CDR!M1679))</f>
        <v/>
      </c>
      <c r="AC1678" t="str">
        <f t="shared" si="214"/>
        <v/>
      </c>
      <c r="AD1678" t="str">
        <f>+IF($C1678="","",CDR!$J$2)</f>
        <v/>
      </c>
      <c r="AE1678" t="str">
        <f>+IF(C1678="","",CDR!J1676)</f>
        <v/>
      </c>
      <c r="AF1678" t="str">
        <f t="shared" si="215"/>
        <v/>
      </c>
    </row>
    <row r="1679" spans="1:32" x14ac:dyDescent="0.25">
      <c r="A1679" t="str">
        <f>+IF($C1679="","",IF(CDR!I1680="","",TEXT(CDR!I1680,"00000000000000")))</f>
        <v/>
      </c>
      <c r="B1679" t="str">
        <f t="shared" si="208"/>
        <v/>
      </c>
      <c r="C1679" t="str">
        <f>+IF(CDR!F1680="","",SUBSTITUTE(CDR!F1680,"CHAR (10)"," "))</f>
        <v/>
      </c>
      <c r="D1679" t="str">
        <f>+IF(CDR!F1680="","",SUBSTITUTE(CDR!F1680,"CHAR (10)"," "))</f>
        <v/>
      </c>
      <c r="E1679" t="str">
        <f t="shared" si="209"/>
        <v/>
      </c>
      <c r="F1679" t="str">
        <f>+IF($C1679="","",IF(CDR!G1680="BIO","Oui","Non"))</f>
        <v/>
      </c>
      <c r="G1679" t="str">
        <f>+IF($C1679="","",IF(CDR!D1680="DOMEDIA","MDD",IF(CDR!D1680="APTA","MDD",IF(CDR!D1680="TOP BUDGET","Premier Prix","MN"))))</f>
        <v/>
      </c>
      <c r="H1679" t="str">
        <f>+IF($C1679="","",CDR!D1680)</f>
        <v/>
      </c>
      <c r="K1679" t="str">
        <f>+IF($C1679="","",CDR!$E$2)</f>
        <v/>
      </c>
      <c r="L1679" t="str">
        <f>+IF($C1679="","",CDR!$G$2)</f>
        <v/>
      </c>
      <c r="M1679" t="str">
        <f>+IF($C1679="","",CDR!AN1680)</f>
        <v/>
      </c>
      <c r="N1679" t="str">
        <f>+IF($C1679="","",CDR!AO1680)</f>
        <v/>
      </c>
      <c r="P1679" t="str">
        <f t="shared" si="210"/>
        <v/>
      </c>
      <c r="Q1679" t="str">
        <f>+IF($C1679="","",CDR!A1680)</f>
        <v/>
      </c>
      <c r="S1679" t="str">
        <f t="shared" si="211"/>
        <v/>
      </c>
      <c r="T1679" t="str">
        <f t="shared" si="212"/>
        <v/>
      </c>
      <c r="U1679" t="str">
        <f t="shared" si="213"/>
        <v/>
      </c>
      <c r="V1679" t="str">
        <f>+IF(C1679="","",IF(CDR!L1680="VRAC","Composant sans Colisage","Homogène"))</f>
        <v/>
      </c>
      <c r="W1679" t="str">
        <f>+IF(C1679="","",IF(CDR!L1680="VRAC","EACH",IF(CDR!L1680="COLIS","COLIS (CARTON FARDEAU DISPLAY)","PALETTE - BOX")))</f>
        <v/>
      </c>
      <c r="X1679" t="str">
        <f>+IF($C1679="","",IF(CDR!L1680="PALETTE",CDR!M1680,""))</f>
        <v/>
      </c>
      <c r="Z1679" t="str">
        <f>+IF($C1679="","",IF(CDR!N1680="PALETTE","",CDR!M1680))</f>
        <v/>
      </c>
      <c r="AC1679" t="str">
        <f t="shared" si="214"/>
        <v/>
      </c>
      <c r="AD1679" t="str">
        <f>+IF($C1679="","",CDR!$J$2)</f>
        <v/>
      </c>
      <c r="AE1679" t="str">
        <f>+IF(C1679="","",CDR!J1677)</f>
        <v/>
      </c>
      <c r="AF1679" t="str">
        <f t="shared" si="215"/>
        <v/>
      </c>
    </row>
    <row r="1680" spans="1:32" x14ac:dyDescent="0.25">
      <c r="A1680" t="str">
        <f>+IF($C1680="","",IF(CDR!I1681="","",TEXT(CDR!I1681,"00000000000000")))</f>
        <v/>
      </c>
      <c r="B1680" t="str">
        <f t="shared" si="208"/>
        <v/>
      </c>
      <c r="C1680" t="str">
        <f>+IF(CDR!F1681="","",SUBSTITUTE(CDR!F1681,"CHAR (10)"," "))</f>
        <v/>
      </c>
      <c r="D1680" t="str">
        <f>+IF(CDR!F1681="","",SUBSTITUTE(CDR!F1681,"CHAR (10)"," "))</f>
        <v/>
      </c>
      <c r="E1680" t="str">
        <f t="shared" si="209"/>
        <v/>
      </c>
      <c r="F1680" t="str">
        <f>+IF($C1680="","",IF(CDR!G1681="BIO","Oui","Non"))</f>
        <v/>
      </c>
      <c r="G1680" t="str">
        <f>+IF($C1680="","",IF(CDR!D1681="DOMEDIA","MDD",IF(CDR!D1681="APTA","MDD",IF(CDR!D1681="TOP BUDGET","Premier Prix","MN"))))</f>
        <v/>
      </c>
      <c r="H1680" t="str">
        <f>+IF($C1680="","",CDR!D1681)</f>
        <v/>
      </c>
      <c r="K1680" t="str">
        <f>+IF($C1680="","",CDR!$E$2)</f>
        <v/>
      </c>
      <c r="L1680" t="str">
        <f>+IF($C1680="","",CDR!$G$2)</f>
        <v/>
      </c>
      <c r="M1680" t="str">
        <f>+IF($C1680="","",CDR!AN1681)</f>
        <v/>
      </c>
      <c r="N1680" t="str">
        <f>+IF($C1680="","",CDR!AO1681)</f>
        <v/>
      </c>
      <c r="P1680" t="str">
        <f t="shared" si="210"/>
        <v/>
      </c>
      <c r="Q1680" t="str">
        <f>+IF($C1680="","",CDR!A1681)</f>
        <v/>
      </c>
      <c r="S1680" t="str">
        <f t="shared" si="211"/>
        <v/>
      </c>
      <c r="T1680" t="str">
        <f t="shared" si="212"/>
        <v/>
      </c>
      <c r="U1680" t="str">
        <f t="shared" si="213"/>
        <v/>
      </c>
      <c r="V1680" t="str">
        <f>+IF(C1680="","",IF(CDR!L1681="VRAC","Composant sans Colisage","Homogène"))</f>
        <v/>
      </c>
      <c r="W1680" t="str">
        <f>+IF(C1680="","",IF(CDR!L1681="VRAC","EACH",IF(CDR!L1681="COLIS","COLIS (CARTON FARDEAU DISPLAY)","PALETTE - BOX")))</f>
        <v/>
      </c>
      <c r="X1680" t="str">
        <f>+IF($C1680="","",IF(CDR!L1681="PALETTE",CDR!M1681,""))</f>
        <v/>
      </c>
      <c r="Z1680" t="str">
        <f>+IF($C1680="","",IF(CDR!N1681="PALETTE","",CDR!M1681))</f>
        <v/>
      </c>
      <c r="AC1680" t="str">
        <f t="shared" si="214"/>
        <v/>
      </c>
      <c r="AD1680" t="str">
        <f>+IF($C1680="","",CDR!$J$2)</f>
        <v/>
      </c>
      <c r="AE1680" t="str">
        <f>+IF(C1680="","",CDR!J1678)</f>
        <v/>
      </c>
      <c r="AF1680" t="str">
        <f t="shared" si="215"/>
        <v/>
      </c>
    </row>
    <row r="1681" spans="1:32" x14ac:dyDescent="0.25">
      <c r="A1681" t="str">
        <f>+IF($C1681="","",IF(CDR!I1682="","",TEXT(CDR!I1682,"00000000000000")))</f>
        <v/>
      </c>
      <c r="B1681" t="str">
        <f t="shared" si="208"/>
        <v/>
      </c>
      <c r="C1681" t="str">
        <f>+IF(CDR!F1682="","",SUBSTITUTE(CDR!F1682,"CHAR (10)"," "))</f>
        <v/>
      </c>
      <c r="D1681" t="str">
        <f>+IF(CDR!F1682="","",SUBSTITUTE(CDR!F1682,"CHAR (10)"," "))</f>
        <v/>
      </c>
      <c r="E1681" t="str">
        <f t="shared" si="209"/>
        <v/>
      </c>
      <c r="F1681" t="str">
        <f>+IF($C1681="","",IF(CDR!G1682="BIO","Oui","Non"))</f>
        <v/>
      </c>
      <c r="G1681" t="str">
        <f>+IF($C1681="","",IF(CDR!D1682="DOMEDIA","MDD",IF(CDR!D1682="APTA","MDD",IF(CDR!D1682="TOP BUDGET","Premier Prix","MN"))))</f>
        <v/>
      </c>
      <c r="H1681" t="str">
        <f>+IF($C1681="","",CDR!D1682)</f>
        <v/>
      </c>
      <c r="K1681" t="str">
        <f>+IF($C1681="","",CDR!$E$2)</f>
        <v/>
      </c>
      <c r="L1681" t="str">
        <f>+IF($C1681="","",CDR!$G$2)</f>
        <v/>
      </c>
      <c r="M1681" t="str">
        <f>+IF($C1681="","",CDR!AN1682)</f>
        <v/>
      </c>
      <c r="N1681" t="str">
        <f>+IF($C1681="","",CDR!AO1682)</f>
        <v/>
      </c>
      <c r="P1681" t="str">
        <f t="shared" si="210"/>
        <v/>
      </c>
      <c r="Q1681" t="str">
        <f>+IF($C1681="","",CDR!A1682)</f>
        <v/>
      </c>
      <c r="S1681" t="str">
        <f t="shared" si="211"/>
        <v/>
      </c>
      <c r="T1681" t="str">
        <f t="shared" si="212"/>
        <v/>
      </c>
      <c r="U1681" t="str">
        <f t="shared" si="213"/>
        <v/>
      </c>
      <c r="V1681" t="str">
        <f>+IF(C1681="","",IF(CDR!L1682="VRAC","Composant sans Colisage","Homogène"))</f>
        <v/>
      </c>
      <c r="W1681" t="str">
        <f>+IF(C1681="","",IF(CDR!L1682="VRAC","EACH",IF(CDR!L1682="COLIS","COLIS (CARTON FARDEAU DISPLAY)","PALETTE - BOX")))</f>
        <v/>
      </c>
      <c r="X1681" t="str">
        <f>+IF($C1681="","",IF(CDR!L1682="PALETTE",CDR!M1682,""))</f>
        <v/>
      </c>
      <c r="Z1681" t="str">
        <f>+IF($C1681="","",IF(CDR!N1682="PALETTE","",CDR!M1682))</f>
        <v/>
      </c>
      <c r="AC1681" t="str">
        <f t="shared" si="214"/>
        <v/>
      </c>
      <c r="AD1681" t="str">
        <f>+IF($C1681="","",CDR!$J$2)</f>
        <v/>
      </c>
      <c r="AE1681" t="str">
        <f>+IF(C1681="","",CDR!J1679)</f>
        <v/>
      </c>
      <c r="AF1681" t="str">
        <f t="shared" si="215"/>
        <v/>
      </c>
    </row>
    <row r="1682" spans="1:32" x14ac:dyDescent="0.25">
      <c r="A1682" t="str">
        <f>+IF($C1682="","",IF(CDR!I1683="","",TEXT(CDR!I1683,"00000000000000")))</f>
        <v/>
      </c>
      <c r="B1682" t="str">
        <f t="shared" si="208"/>
        <v/>
      </c>
      <c r="C1682" t="str">
        <f>+IF(CDR!F1683="","",SUBSTITUTE(CDR!F1683,"CHAR (10)"," "))</f>
        <v/>
      </c>
      <c r="D1682" t="str">
        <f>+IF(CDR!F1683="","",SUBSTITUTE(CDR!F1683,"CHAR (10)"," "))</f>
        <v/>
      </c>
      <c r="E1682" t="str">
        <f t="shared" si="209"/>
        <v/>
      </c>
      <c r="F1682" t="str">
        <f>+IF($C1682="","",IF(CDR!G1683="BIO","Oui","Non"))</f>
        <v/>
      </c>
      <c r="G1682" t="str">
        <f>+IF($C1682="","",IF(CDR!D1683="DOMEDIA","MDD",IF(CDR!D1683="APTA","MDD",IF(CDR!D1683="TOP BUDGET","Premier Prix","MN"))))</f>
        <v/>
      </c>
      <c r="H1682" t="str">
        <f>+IF($C1682="","",CDR!D1683)</f>
        <v/>
      </c>
      <c r="K1682" t="str">
        <f>+IF($C1682="","",CDR!$E$2)</f>
        <v/>
      </c>
      <c r="L1682" t="str">
        <f>+IF($C1682="","",CDR!$G$2)</f>
        <v/>
      </c>
      <c r="M1682" t="str">
        <f>+IF($C1682="","",CDR!AN1683)</f>
        <v/>
      </c>
      <c r="N1682" t="str">
        <f>+IF($C1682="","",CDR!AO1683)</f>
        <v/>
      </c>
      <c r="P1682" t="str">
        <f t="shared" si="210"/>
        <v/>
      </c>
      <c r="Q1682" t="str">
        <f>+IF($C1682="","",CDR!A1683)</f>
        <v/>
      </c>
      <c r="S1682" t="str">
        <f t="shared" si="211"/>
        <v/>
      </c>
      <c r="T1682" t="str">
        <f t="shared" si="212"/>
        <v/>
      </c>
      <c r="U1682" t="str">
        <f t="shared" si="213"/>
        <v/>
      </c>
      <c r="V1682" t="str">
        <f>+IF(C1682="","",IF(CDR!L1683="VRAC","Composant sans Colisage","Homogène"))</f>
        <v/>
      </c>
      <c r="W1682" t="str">
        <f>+IF(C1682="","",IF(CDR!L1683="VRAC","EACH",IF(CDR!L1683="COLIS","COLIS (CARTON FARDEAU DISPLAY)","PALETTE - BOX")))</f>
        <v/>
      </c>
      <c r="X1682" t="str">
        <f>+IF($C1682="","",IF(CDR!L1683="PALETTE",CDR!M1683,""))</f>
        <v/>
      </c>
      <c r="Z1682" t="str">
        <f>+IF($C1682="","",IF(CDR!N1683="PALETTE","",CDR!M1683))</f>
        <v/>
      </c>
      <c r="AC1682" t="str">
        <f t="shared" si="214"/>
        <v/>
      </c>
      <c r="AD1682" t="str">
        <f>+IF($C1682="","",CDR!$J$2)</f>
        <v/>
      </c>
      <c r="AE1682" t="str">
        <f>+IF(C1682="","",CDR!J1680)</f>
        <v/>
      </c>
      <c r="AF1682" t="str">
        <f t="shared" si="215"/>
        <v/>
      </c>
    </row>
    <row r="1683" spans="1:32" x14ac:dyDescent="0.25">
      <c r="A1683" t="str">
        <f>+IF($C1683="","",IF(CDR!I1684="","",TEXT(CDR!I1684,"00000000000000")))</f>
        <v/>
      </c>
      <c r="B1683" t="str">
        <f t="shared" si="208"/>
        <v/>
      </c>
      <c r="C1683" t="str">
        <f>+IF(CDR!F1684="","",SUBSTITUTE(CDR!F1684,"CHAR (10)"," "))</f>
        <v/>
      </c>
      <c r="D1683" t="str">
        <f>+IF(CDR!F1684="","",SUBSTITUTE(CDR!F1684,"CHAR (10)"," "))</f>
        <v/>
      </c>
      <c r="E1683" t="str">
        <f t="shared" si="209"/>
        <v/>
      </c>
      <c r="F1683" t="str">
        <f>+IF($C1683="","",IF(CDR!G1684="BIO","Oui","Non"))</f>
        <v/>
      </c>
      <c r="G1683" t="str">
        <f>+IF($C1683="","",IF(CDR!D1684="DOMEDIA","MDD",IF(CDR!D1684="APTA","MDD",IF(CDR!D1684="TOP BUDGET","Premier Prix","MN"))))</f>
        <v/>
      </c>
      <c r="H1683" t="str">
        <f>+IF($C1683="","",CDR!D1684)</f>
        <v/>
      </c>
      <c r="K1683" t="str">
        <f>+IF($C1683="","",CDR!$E$2)</f>
        <v/>
      </c>
      <c r="L1683" t="str">
        <f>+IF($C1683="","",CDR!$G$2)</f>
        <v/>
      </c>
      <c r="M1683" t="str">
        <f>+IF($C1683="","",CDR!AN1684)</f>
        <v/>
      </c>
      <c r="N1683" t="str">
        <f>+IF($C1683="","",CDR!AO1684)</f>
        <v/>
      </c>
      <c r="P1683" t="str">
        <f t="shared" si="210"/>
        <v/>
      </c>
      <c r="Q1683" t="str">
        <f>+IF($C1683="","",CDR!A1684)</f>
        <v/>
      </c>
      <c r="S1683" t="str">
        <f t="shared" si="211"/>
        <v/>
      </c>
      <c r="T1683" t="str">
        <f t="shared" si="212"/>
        <v/>
      </c>
      <c r="U1683" t="str">
        <f t="shared" si="213"/>
        <v/>
      </c>
      <c r="V1683" t="str">
        <f>+IF(C1683="","",IF(CDR!L1684="VRAC","Composant sans Colisage","Homogène"))</f>
        <v/>
      </c>
      <c r="W1683" t="str">
        <f>+IF(C1683="","",IF(CDR!L1684="VRAC","EACH",IF(CDR!L1684="COLIS","COLIS (CARTON FARDEAU DISPLAY)","PALETTE - BOX")))</f>
        <v/>
      </c>
      <c r="X1683" t="str">
        <f>+IF($C1683="","",IF(CDR!L1684="PALETTE",CDR!M1684,""))</f>
        <v/>
      </c>
      <c r="Z1683" t="str">
        <f>+IF($C1683="","",IF(CDR!N1684="PALETTE","",CDR!M1684))</f>
        <v/>
      </c>
      <c r="AC1683" t="str">
        <f t="shared" si="214"/>
        <v/>
      </c>
      <c r="AD1683" t="str">
        <f>+IF($C1683="","",CDR!$J$2)</f>
        <v/>
      </c>
      <c r="AE1683" t="str">
        <f>+IF(C1683="","",CDR!J1681)</f>
        <v/>
      </c>
      <c r="AF1683" t="str">
        <f t="shared" si="215"/>
        <v/>
      </c>
    </row>
    <row r="1684" spans="1:32" x14ac:dyDescent="0.25">
      <c r="A1684" t="str">
        <f>+IF($C1684="","",IF(CDR!I1685="","",TEXT(CDR!I1685,"00000000000000")))</f>
        <v/>
      </c>
      <c r="B1684" t="str">
        <f t="shared" si="208"/>
        <v/>
      </c>
      <c r="C1684" t="str">
        <f>+IF(CDR!F1685="","",SUBSTITUTE(CDR!F1685,"CHAR (10)"," "))</f>
        <v/>
      </c>
      <c r="D1684" t="str">
        <f>+IF(CDR!F1685="","",SUBSTITUTE(CDR!F1685,"CHAR (10)"," "))</f>
        <v/>
      </c>
      <c r="E1684" t="str">
        <f t="shared" si="209"/>
        <v/>
      </c>
      <c r="F1684" t="str">
        <f>+IF($C1684="","",IF(CDR!G1685="BIO","Oui","Non"))</f>
        <v/>
      </c>
      <c r="G1684" t="str">
        <f>+IF($C1684="","",IF(CDR!D1685="DOMEDIA","MDD",IF(CDR!D1685="APTA","MDD",IF(CDR!D1685="TOP BUDGET","Premier Prix","MN"))))</f>
        <v/>
      </c>
      <c r="H1684" t="str">
        <f>+IF($C1684="","",CDR!D1685)</f>
        <v/>
      </c>
      <c r="K1684" t="str">
        <f>+IF($C1684="","",CDR!$E$2)</f>
        <v/>
      </c>
      <c r="L1684" t="str">
        <f>+IF($C1684="","",CDR!$G$2)</f>
        <v/>
      </c>
      <c r="M1684" t="str">
        <f>+IF($C1684="","",CDR!AN1685)</f>
        <v/>
      </c>
      <c r="N1684" t="str">
        <f>+IF($C1684="","",CDR!AO1685)</f>
        <v/>
      </c>
      <c r="P1684" t="str">
        <f t="shared" si="210"/>
        <v/>
      </c>
      <c r="Q1684" t="str">
        <f>+IF($C1684="","",CDR!A1685)</f>
        <v/>
      </c>
      <c r="S1684" t="str">
        <f t="shared" si="211"/>
        <v/>
      </c>
      <c r="T1684" t="str">
        <f t="shared" si="212"/>
        <v/>
      </c>
      <c r="U1684" t="str">
        <f t="shared" si="213"/>
        <v/>
      </c>
      <c r="V1684" t="str">
        <f>+IF(C1684="","",IF(CDR!L1685="VRAC","Composant sans Colisage","Homogène"))</f>
        <v/>
      </c>
      <c r="W1684" t="str">
        <f>+IF(C1684="","",IF(CDR!L1685="VRAC","EACH",IF(CDR!L1685="COLIS","COLIS (CARTON FARDEAU DISPLAY)","PALETTE - BOX")))</f>
        <v/>
      </c>
      <c r="X1684" t="str">
        <f>+IF($C1684="","",IF(CDR!L1685="PALETTE",CDR!M1685,""))</f>
        <v/>
      </c>
      <c r="Z1684" t="str">
        <f>+IF($C1684="","",IF(CDR!N1685="PALETTE","",CDR!M1685))</f>
        <v/>
      </c>
      <c r="AC1684" t="str">
        <f t="shared" si="214"/>
        <v/>
      </c>
      <c r="AD1684" t="str">
        <f>+IF($C1684="","",CDR!$J$2)</f>
        <v/>
      </c>
      <c r="AE1684" t="str">
        <f>+IF(C1684="","",CDR!J1682)</f>
        <v/>
      </c>
      <c r="AF1684" t="str">
        <f t="shared" si="215"/>
        <v/>
      </c>
    </row>
    <row r="1685" spans="1:32" x14ac:dyDescent="0.25">
      <c r="A1685" t="str">
        <f>+IF($C1685="","",IF(CDR!I1686="","",TEXT(CDR!I1686,"00000000000000")))</f>
        <v/>
      </c>
      <c r="B1685" t="str">
        <f t="shared" si="208"/>
        <v/>
      </c>
      <c r="C1685" t="str">
        <f>+IF(CDR!F1686="","",SUBSTITUTE(CDR!F1686,"CHAR (10)"," "))</f>
        <v/>
      </c>
      <c r="D1685" t="str">
        <f>+IF(CDR!F1686="","",SUBSTITUTE(CDR!F1686,"CHAR (10)"," "))</f>
        <v/>
      </c>
      <c r="E1685" t="str">
        <f t="shared" si="209"/>
        <v/>
      </c>
      <c r="F1685" t="str">
        <f>+IF($C1685="","",IF(CDR!G1686="BIO","Oui","Non"))</f>
        <v/>
      </c>
      <c r="G1685" t="str">
        <f>+IF($C1685="","",IF(CDR!D1686="DOMEDIA","MDD",IF(CDR!D1686="APTA","MDD",IF(CDR!D1686="TOP BUDGET","Premier Prix","MN"))))</f>
        <v/>
      </c>
      <c r="H1685" t="str">
        <f>+IF($C1685="","",CDR!D1686)</f>
        <v/>
      </c>
      <c r="K1685" t="str">
        <f>+IF($C1685="","",CDR!$E$2)</f>
        <v/>
      </c>
      <c r="L1685" t="str">
        <f>+IF($C1685="","",CDR!$G$2)</f>
        <v/>
      </c>
      <c r="M1685" t="str">
        <f>+IF($C1685="","",CDR!AN1686)</f>
        <v/>
      </c>
      <c r="N1685" t="str">
        <f>+IF($C1685="","",CDR!AO1686)</f>
        <v/>
      </c>
      <c r="P1685" t="str">
        <f t="shared" si="210"/>
        <v/>
      </c>
      <c r="Q1685" t="str">
        <f>+IF($C1685="","",CDR!A1686)</f>
        <v/>
      </c>
      <c r="S1685" t="str">
        <f t="shared" si="211"/>
        <v/>
      </c>
      <c r="T1685" t="str">
        <f t="shared" si="212"/>
        <v/>
      </c>
      <c r="U1685" t="str">
        <f t="shared" si="213"/>
        <v/>
      </c>
      <c r="V1685" t="str">
        <f>+IF(C1685="","",IF(CDR!L1686="VRAC","Composant sans Colisage","Homogène"))</f>
        <v/>
      </c>
      <c r="W1685" t="str">
        <f>+IF(C1685="","",IF(CDR!L1686="VRAC","EACH",IF(CDR!L1686="COLIS","COLIS (CARTON FARDEAU DISPLAY)","PALETTE - BOX")))</f>
        <v/>
      </c>
      <c r="X1685" t="str">
        <f>+IF($C1685="","",IF(CDR!L1686="PALETTE",CDR!M1686,""))</f>
        <v/>
      </c>
      <c r="Z1685" t="str">
        <f>+IF($C1685="","",IF(CDR!N1686="PALETTE","",CDR!M1686))</f>
        <v/>
      </c>
      <c r="AC1685" t="str">
        <f t="shared" si="214"/>
        <v/>
      </c>
      <c r="AD1685" t="str">
        <f>+IF($C1685="","",CDR!$J$2)</f>
        <v/>
      </c>
      <c r="AE1685" t="str">
        <f>+IF(C1685="","",CDR!J1683)</f>
        <v/>
      </c>
      <c r="AF1685" t="str">
        <f t="shared" si="215"/>
        <v/>
      </c>
    </row>
    <row r="1686" spans="1:32" x14ac:dyDescent="0.25">
      <c r="A1686" t="str">
        <f>+IF($C1686="","",IF(CDR!I1687="","",TEXT(CDR!I1687,"00000000000000")))</f>
        <v/>
      </c>
      <c r="B1686" t="str">
        <f t="shared" si="208"/>
        <v/>
      </c>
      <c r="C1686" t="str">
        <f>+IF(CDR!F1687="","",SUBSTITUTE(CDR!F1687,"CHAR (10)"," "))</f>
        <v/>
      </c>
      <c r="D1686" t="str">
        <f>+IF(CDR!F1687="","",SUBSTITUTE(CDR!F1687,"CHAR (10)"," "))</f>
        <v/>
      </c>
      <c r="E1686" t="str">
        <f t="shared" si="209"/>
        <v/>
      </c>
      <c r="F1686" t="str">
        <f>+IF($C1686="","",IF(CDR!G1687="BIO","Oui","Non"))</f>
        <v/>
      </c>
      <c r="G1686" t="str">
        <f>+IF($C1686="","",IF(CDR!D1687="DOMEDIA","MDD",IF(CDR!D1687="APTA","MDD",IF(CDR!D1687="TOP BUDGET","Premier Prix","MN"))))</f>
        <v/>
      </c>
      <c r="H1686" t="str">
        <f>+IF($C1686="","",CDR!D1687)</f>
        <v/>
      </c>
      <c r="K1686" t="str">
        <f>+IF($C1686="","",CDR!$E$2)</f>
        <v/>
      </c>
      <c r="L1686" t="str">
        <f>+IF($C1686="","",CDR!$G$2)</f>
        <v/>
      </c>
      <c r="M1686" t="str">
        <f>+IF($C1686="","",CDR!AN1687)</f>
        <v/>
      </c>
      <c r="N1686" t="str">
        <f>+IF($C1686="","",CDR!AO1687)</f>
        <v/>
      </c>
      <c r="P1686" t="str">
        <f t="shared" si="210"/>
        <v/>
      </c>
      <c r="Q1686" t="str">
        <f>+IF($C1686="","",CDR!A1687)</f>
        <v/>
      </c>
      <c r="S1686" t="str">
        <f t="shared" si="211"/>
        <v/>
      </c>
      <c r="T1686" t="str">
        <f t="shared" si="212"/>
        <v/>
      </c>
      <c r="U1686" t="str">
        <f t="shared" si="213"/>
        <v/>
      </c>
      <c r="V1686" t="str">
        <f>+IF(C1686="","",IF(CDR!L1687="VRAC","Composant sans Colisage","Homogène"))</f>
        <v/>
      </c>
      <c r="W1686" t="str">
        <f>+IF(C1686="","",IF(CDR!L1687="VRAC","EACH",IF(CDR!L1687="COLIS","COLIS (CARTON FARDEAU DISPLAY)","PALETTE - BOX")))</f>
        <v/>
      </c>
      <c r="X1686" t="str">
        <f>+IF($C1686="","",IF(CDR!L1687="PALETTE",CDR!M1687,""))</f>
        <v/>
      </c>
      <c r="Z1686" t="str">
        <f>+IF($C1686="","",IF(CDR!N1687="PALETTE","",CDR!M1687))</f>
        <v/>
      </c>
      <c r="AC1686" t="str">
        <f t="shared" si="214"/>
        <v/>
      </c>
      <c r="AD1686" t="str">
        <f>+IF($C1686="","",CDR!$J$2)</f>
        <v/>
      </c>
      <c r="AE1686" t="str">
        <f>+IF(C1686="","",CDR!J1684)</f>
        <v/>
      </c>
      <c r="AF1686" t="str">
        <f t="shared" si="215"/>
        <v/>
      </c>
    </row>
    <row r="1687" spans="1:32" x14ac:dyDescent="0.25">
      <c r="A1687" t="str">
        <f>+IF($C1687="","",IF(CDR!I1688="","",TEXT(CDR!I1688,"00000000000000")))</f>
        <v/>
      </c>
      <c r="B1687" t="str">
        <f t="shared" si="208"/>
        <v/>
      </c>
      <c r="C1687" t="str">
        <f>+IF(CDR!F1688="","",SUBSTITUTE(CDR!F1688,"CHAR (10)"," "))</f>
        <v/>
      </c>
      <c r="D1687" t="str">
        <f>+IF(CDR!F1688="","",SUBSTITUTE(CDR!F1688,"CHAR (10)"," "))</f>
        <v/>
      </c>
      <c r="E1687" t="str">
        <f t="shared" si="209"/>
        <v/>
      </c>
      <c r="F1687" t="str">
        <f>+IF($C1687="","",IF(CDR!G1688="BIO","Oui","Non"))</f>
        <v/>
      </c>
      <c r="G1687" t="str">
        <f>+IF($C1687="","",IF(CDR!D1688="DOMEDIA","MDD",IF(CDR!D1688="APTA","MDD",IF(CDR!D1688="TOP BUDGET","Premier Prix","MN"))))</f>
        <v/>
      </c>
      <c r="H1687" t="str">
        <f>+IF($C1687="","",CDR!D1688)</f>
        <v/>
      </c>
      <c r="K1687" t="str">
        <f>+IF($C1687="","",CDR!$E$2)</f>
        <v/>
      </c>
      <c r="L1687" t="str">
        <f>+IF($C1687="","",CDR!$G$2)</f>
        <v/>
      </c>
      <c r="M1687" t="str">
        <f>+IF($C1687="","",CDR!AN1688)</f>
        <v/>
      </c>
      <c r="N1687" t="str">
        <f>+IF($C1687="","",CDR!AO1688)</f>
        <v/>
      </c>
      <c r="P1687" t="str">
        <f t="shared" si="210"/>
        <v/>
      </c>
      <c r="Q1687" t="str">
        <f>+IF($C1687="","",CDR!A1688)</f>
        <v/>
      </c>
      <c r="S1687" t="str">
        <f t="shared" si="211"/>
        <v/>
      </c>
      <c r="T1687" t="str">
        <f t="shared" si="212"/>
        <v/>
      </c>
      <c r="U1687" t="str">
        <f t="shared" si="213"/>
        <v/>
      </c>
      <c r="V1687" t="str">
        <f>+IF(C1687="","",IF(CDR!L1688="VRAC","Composant sans Colisage","Homogène"))</f>
        <v/>
      </c>
      <c r="W1687" t="str">
        <f>+IF(C1687="","",IF(CDR!L1688="VRAC","EACH",IF(CDR!L1688="COLIS","COLIS (CARTON FARDEAU DISPLAY)","PALETTE - BOX")))</f>
        <v/>
      </c>
      <c r="X1687" t="str">
        <f>+IF($C1687="","",IF(CDR!L1688="PALETTE",CDR!M1688,""))</f>
        <v/>
      </c>
      <c r="Z1687" t="str">
        <f>+IF($C1687="","",IF(CDR!N1688="PALETTE","",CDR!M1688))</f>
        <v/>
      </c>
      <c r="AC1687" t="str">
        <f t="shared" si="214"/>
        <v/>
      </c>
      <c r="AD1687" t="str">
        <f>+IF($C1687="","",CDR!$J$2)</f>
        <v/>
      </c>
      <c r="AE1687" t="str">
        <f>+IF(C1687="","",CDR!J1685)</f>
        <v/>
      </c>
      <c r="AF1687" t="str">
        <f t="shared" si="215"/>
        <v/>
      </c>
    </row>
    <row r="1688" spans="1:32" x14ac:dyDescent="0.25">
      <c r="A1688" t="str">
        <f>+IF($C1688="","",IF(CDR!I1689="","",TEXT(CDR!I1689,"00000000000000")))</f>
        <v/>
      </c>
      <c r="B1688" t="str">
        <f t="shared" si="208"/>
        <v/>
      </c>
      <c r="C1688" t="str">
        <f>+IF(CDR!F1689="","",SUBSTITUTE(CDR!F1689,"CHAR (10)"," "))</f>
        <v/>
      </c>
      <c r="D1688" t="str">
        <f>+IF(CDR!F1689="","",SUBSTITUTE(CDR!F1689,"CHAR (10)"," "))</f>
        <v/>
      </c>
      <c r="E1688" t="str">
        <f t="shared" si="209"/>
        <v/>
      </c>
      <c r="F1688" t="str">
        <f>+IF($C1688="","",IF(CDR!G1689="BIO","Oui","Non"))</f>
        <v/>
      </c>
      <c r="G1688" t="str">
        <f>+IF($C1688="","",IF(CDR!D1689="DOMEDIA","MDD",IF(CDR!D1689="APTA","MDD",IF(CDR!D1689="TOP BUDGET","Premier Prix","MN"))))</f>
        <v/>
      </c>
      <c r="H1688" t="str">
        <f>+IF($C1688="","",CDR!D1689)</f>
        <v/>
      </c>
      <c r="K1688" t="str">
        <f>+IF($C1688="","",CDR!$E$2)</f>
        <v/>
      </c>
      <c r="L1688" t="str">
        <f>+IF($C1688="","",CDR!$G$2)</f>
        <v/>
      </c>
      <c r="M1688" t="str">
        <f>+IF($C1688="","",CDR!AN1689)</f>
        <v/>
      </c>
      <c r="N1688" t="str">
        <f>+IF($C1688="","",CDR!AO1689)</f>
        <v/>
      </c>
      <c r="P1688" t="str">
        <f t="shared" si="210"/>
        <v/>
      </c>
      <c r="Q1688" t="str">
        <f>+IF($C1688="","",CDR!A1689)</f>
        <v/>
      </c>
      <c r="S1688" t="str">
        <f t="shared" si="211"/>
        <v/>
      </c>
      <c r="T1688" t="str">
        <f t="shared" si="212"/>
        <v/>
      </c>
      <c r="U1688" t="str">
        <f t="shared" si="213"/>
        <v/>
      </c>
      <c r="V1688" t="str">
        <f>+IF(C1688="","",IF(CDR!L1689="VRAC","Composant sans Colisage","Homogène"))</f>
        <v/>
      </c>
      <c r="W1688" t="str">
        <f>+IF(C1688="","",IF(CDR!L1689="VRAC","EACH",IF(CDR!L1689="COLIS","COLIS (CARTON FARDEAU DISPLAY)","PALETTE - BOX")))</f>
        <v/>
      </c>
      <c r="X1688" t="str">
        <f>+IF($C1688="","",IF(CDR!L1689="PALETTE",CDR!M1689,""))</f>
        <v/>
      </c>
      <c r="Z1688" t="str">
        <f>+IF($C1688="","",IF(CDR!N1689="PALETTE","",CDR!M1689))</f>
        <v/>
      </c>
      <c r="AC1688" t="str">
        <f t="shared" si="214"/>
        <v/>
      </c>
      <c r="AD1688" t="str">
        <f>+IF($C1688="","",CDR!$J$2)</f>
        <v/>
      </c>
      <c r="AE1688" t="str">
        <f>+IF(C1688="","",CDR!J1686)</f>
        <v/>
      </c>
      <c r="AF1688" t="str">
        <f t="shared" si="215"/>
        <v/>
      </c>
    </row>
    <row r="1689" spans="1:32" x14ac:dyDescent="0.25">
      <c r="A1689" t="str">
        <f>+IF($C1689="","",IF(CDR!I1690="","",TEXT(CDR!I1690,"00000000000000")))</f>
        <v/>
      </c>
      <c r="B1689" t="str">
        <f t="shared" si="208"/>
        <v/>
      </c>
      <c r="C1689" t="str">
        <f>+IF(CDR!F1690="","",SUBSTITUTE(CDR!F1690,"CHAR (10)"," "))</f>
        <v/>
      </c>
      <c r="D1689" t="str">
        <f>+IF(CDR!F1690="","",SUBSTITUTE(CDR!F1690,"CHAR (10)"," "))</f>
        <v/>
      </c>
      <c r="E1689" t="str">
        <f t="shared" si="209"/>
        <v/>
      </c>
      <c r="F1689" t="str">
        <f>+IF($C1689="","",IF(CDR!G1690="BIO","Oui","Non"))</f>
        <v/>
      </c>
      <c r="G1689" t="str">
        <f>+IF($C1689="","",IF(CDR!D1690="DOMEDIA","MDD",IF(CDR!D1690="APTA","MDD",IF(CDR!D1690="TOP BUDGET","Premier Prix","MN"))))</f>
        <v/>
      </c>
      <c r="H1689" t="str">
        <f>+IF($C1689="","",CDR!D1690)</f>
        <v/>
      </c>
      <c r="K1689" t="str">
        <f>+IF($C1689="","",CDR!$E$2)</f>
        <v/>
      </c>
      <c r="L1689" t="str">
        <f>+IF($C1689="","",CDR!$G$2)</f>
        <v/>
      </c>
      <c r="M1689" t="str">
        <f>+IF($C1689="","",CDR!AN1690)</f>
        <v/>
      </c>
      <c r="N1689" t="str">
        <f>+IF($C1689="","",CDR!AO1690)</f>
        <v/>
      </c>
      <c r="P1689" t="str">
        <f t="shared" si="210"/>
        <v/>
      </c>
      <c r="Q1689" t="str">
        <f>+IF($C1689="","",CDR!A1690)</f>
        <v/>
      </c>
      <c r="S1689" t="str">
        <f t="shared" si="211"/>
        <v/>
      </c>
      <c r="T1689" t="str">
        <f t="shared" si="212"/>
        <v/>
      </c>
      <c r="U1689" t="str">
        <f t="shared" si="213"/>
        <v/>
      </c>
      <c r="V1689" t="str">
        <f>+IF(C1689="","",IF(CDR!L1690="VRAC","Composant sans Colisage","Homogène"))</f>
        <v/>
      </c>
      <c r="W1689" t="str">
        <f>+IF(C1689="","",IF(CDR!L1690="VRAC","EACH",IF(CDR!L1690="COLIS","COLIS (CARTON FARDEAU DISPLAY)","PALETTE - BOX")))</f>
        <v/>
      </c>
      <c r="X1689" t="str">
        <f>+IF($C1689="","",IF(CDR!L1690="PALETTE",CDR!M1690,""))</f>
        <v/>
      </c>
      <c r="Z1689" t="str">
        <f>+IF($C1689="","",IF(CDR!N1690="PALETTE","",CDR!M1690))</f>
        <v/>
      </c>
      <c r="AC1689" t="str">
        <f t="shared" si="214"/>
        <v/>
      </c>
      <c r="AD1689" t="str">
        <f>+IF($C1689="","",CDR!$J$2)</f>
        <v/>
      </c>
      <c r="AE1689" t="str">
        <f>+IF(C1689="","",CDR!J1687)</f>
        <v/>
      </c>
      <c r="AF1689" t="str">
        <f t="shared" si="215"/>
        <v/>
      </c>
    </row>
    <row r="1690" spans="1:32" x14ac:dyDescent="0.25">
      <c r="A1690" t="str">
        <f>+IF($C1690="","",IF(CDR!I1691="","",TEXT(CDR!I1691,"00000000000000")))</f>
        <v/>
      </c>
      <c r="B1690" t="str">
        <f t="shared" si="208"/>
        <v/>
      </c>
      <c r="C1690" t="str">
        <f>+IF(CDR!F1691="","",SUBSTITUTE(CDR!F1691,"CHAR (10)"," "))</f>
        <v/>
      </c>
      <c r="D1690" t="str">
        <f>+IF(CDR!F1691="","",SUBSTITUTE(CDR!F1691,"CHAR (10)"," "))</f>
        <v/>
      </c>
      <c r="E1690" t="str">
        <f t="shared" si="209"/>
        <v/>
      </c>
      <c r="F1690" t="str">
        <f>+IF($C1690="","",IF(CDR!G1691="BIO","Oui","Non"))</f>
        <v/>
      </c>
      <c r="G1690" t="str">
        <f>+IF($C1690="","",IF(CDR!D1691="DOMEDIA","MDD",IF(CDR!D1691="APTA","MDD",IF(CDR!D1691="TOP BUDGET","Premier Prix","MN"))))</f>
        <v/>
      </c>
      <c r="H1690" t="str">
        <f>+IF($C1690="","",CDR!D1691)</f>
        <v/>
      </c>
      <c r="K1690" t="str">
        <f>+IF($C1690="","",CDR!$E$2)</f>
        <v/>
      </c>
      <c r="L1690" t="str">
        <f>+IF($C1690="","",CDR!$G$2)</f>
        <v/>
      </c>
      <c r="M1690" t="str">
        <f>+IF($C1690="","",CDR!AN1691)</f>
        <v/>
      </c>
      <c r="N1690" t="str">
        <f>+IF($C1690="","",CDR!AO1691)</f>
        <v/>
      </c>
      <c r="P1690" t="str">
        <f t="shared" si="210"/>
        <v/>
      </c>
      <c r="Q1690" t="str">
        <f>+IF($C1690="","",CDR!A1691)</f>
        <v/>
      </c>
      <c r="S1690" t="str">
        <f t="shared" si="211"/>
        <v/>
      </c>
      <c r="T1690" t="str">
        <f t="shared" si="212"/>
        <v/>
      </c>
      <c r="U1690" t="str">
        <f t="shared" si="213"/>
        <v/>
      </c>
      <c r="V1690" t="str">
        <f>+IF(C1690="","",IF(CDR!L1691="VRAC","Composant sans Colisage","Homogène"))</f>
        <v/>
      </c>
      <c r="W1690" t="str">
        <f>+IF(C1690="","",IF(CDR!L1691="VRAC","EACH",IF(CDR!L1691="COLIS","COLIS (CARTON FARDEAU DISPLAY)","PALETTE - BOX")))</f>
        <v/>
      </c>
      <c r="X1690" t="str">
        <f>+IF($C1690="","",IF(CDR!L1691="PALETTE",CDR!M1691,""))</f>
        <v/>
      </c>
      <c r="Z1690" t="str">
        <f>+IF($C1690="","",IF(CDR!N1691="PALETTE","",CDR!M1691))</f>
        <v/>
      </c>
      <c r="AC1690" t="str">
        <f t="shared" si="214"/>
        <v/>
      </c>
      <c r="AD1690" t="str">
        <f>+IF($C1690="","",CDR!$J$2)</f>
        <v/>
      </c>
      <c r="AE1690" t="str">
        <f>+IF(C1690="","",CDR!J1688)</f>
        <v/>
      </c>
      <c r="AF1690" t="str">
        <f t="shared" si="215"/>
        <v/>
      </c>
    </row>
    <row r="1691" spans="1:32" x14ac:dyDescent="0.25">
      <c r="A1691" t="str">
        <f>+IF($C1691="","",IF(CDR!I1692="","",TEXT(CDR!I1692,"00000000000000")))</f>
        <v/>
      </c>
      <c r="B1691" t="str">
        <f t="shared" si="208"/>
        <v/>
      </c>
      <c r="C1691" t="str">
        <f>+IF(CDR!F1692="","",SUBSTITUTE(CDR!F1692,"CHAR (10)"," "))</f>
        <v/>
      </c>
      <c r="D1691" t="str">
        <f>+IF(CDR!F1692="","",SUBSTITUTE(CDR!F1692,"CHAR (10)"," "))</f>
        <v/>
      </c>
      <c r="E1691" t="str">
        <f t="shared" si="209"/>
        <v/>
      </c>
      <c r="F1691" t="str">
        <f>+IF($C1691="","",IF(CDR!G1692="BIO","Oui","Non"))</f>
        <v/>
      </c>
      <c r="G1691" t="str">
        <f>+IF($C1691="","",IF(CDR!D1692="DOMEDIA","MDD",IF(CDR!D1692="APTA","MDD",IF(CDR!D1692="TOP BUDGET","Premier Prix","MN"))))</f>
        <v/>
      </c>
      <c r="H1691" t="str">
        <f>+IF($C1691="","",CDR!D1692)</f>
        <v/>
      </c>
      <c r="K1691" t="str">
        <f>+IF($C1691="","",CDR!$E$2)</f>
        <v/>
      </c>
      <c r="L1691" t="str">
        <f>+IF($C1691="","",CDR!$G$2)</f>
        <v/>
      </c>
      <c r="M1691" t="str">
        <f>+IF($C1691="","",CDR!AN1692)</f>
        <v/>
      </c>
      <c r="N1691" t="str">
        <f>+IF($C1691="","",CDR!AO1692)</f>
        <v/>
      </c>
      <c r="P1691" t="str">
        <f t="shared" si="210"/>
        <v/>
      </c>
      <c r="Q1691" t="str">
        <f>+IF($C1691="","",CDR!A1692)</f>
        <v/>
      </c>
      <c r="S1691" t="str">
        <f t="shared" si="211"/>
        <v/>
      </c>
      <c r="T1691" t="str">
        <f t="shared" si="212"/>
        <v/>
      </c>
      <c r="U1691" t="str">
        <f t="shared" si="213"/>
        <v/>
      </c>
      <c r="V1691" t="str">
        <f>+IF(C1691="","",IF(CDR!L1692="VRAC","Composant sans Colisage","Homogène"))</f>
        <v/>
      </c>
      <c r="W1691" t="str">
        <f>+IF(C1691="","",IF(CDR!L1692="VRAC","EACH",IF(CDR!L1692="COLIS","COLIS (CARTON FARDEAU DISPLAY)","PALETTE - BOX")))</f>
        <v/>
      </c>
      <c r="X1691" t="str">
        <f>+IF($C1691="","",IF(CDR!L1692="PALETTE",CDR!M1692,""))</f>
        <v/>
      </c>
      <c r="Z1691" t="str">
        <f>+IF($C1691="","",IF(CDR!N1692="PALETTE","",CDR!M1692))</f>
        <v/>
      </c>
      <c r="AC1691" t="str">
        <f t="shared" si="214"/>
        <v/>
      </c>
      <c r="AD1691" t="str">
        <f>+IF($C1691="","",CDR!$J$2)</f>
        <v/>
      </c>
      <c r="AE1691" t="str">
        <f>+IF(C1691="","",CDR!J1689)</f>
        <v/>
      </c>
      <c r="AF1691" t="str">
        <f t="shared" si="215"/>
        <v/>
      </c>
    </row>
    <row r="1692" spans="1:32" x14ac:dyDescent="0.25">
      <c r="A1692" t="str">
        <f>+IF($C1692="","",IF(CDR!I1693="","",TEXT(CDR!I1693,"00000000000000")))</f>
        <v/>
      </c>
      <c r="B1692" t="str">
        <f t="shared" si="208"/>
        <v/>
      </c>
      <c r="C1692" t="str">
        <f>+IF(CDR!F1693="","",SUBSTITUTE(CDR!F1693,"CHAR (10)"," "))</f>
        <v/>
      </c>
      <c r="D1692" t="str">
        <f>+IF(CDR!F1693="","",SUBSTITUTE(CDR!F1693,"CHAR (10)"," "))</f>
        <v/>
      </c>
      <c r="E1692" t="str">
        <f t="shared" si="209"/>
        <v/>
      </c>
      <c r="F1692" t="str">
        <f>+IF($C1692="","",IF(CDR!G1693="BIO","Oui","Non"))</f>
        <v/>
      </c>
      <c r="G1692" t="str">
        <f>+IF($C1692="","",IF(CDR!D1693="DOMEDIA","MDD",IF(CDR!D1693="APTA","MDD",IF(CDR!D1693="TOP BUDGET","Premier Prix","MN"))))</f>
        <v/>
      </c>
      <c r="H1692" t="str">
        <f>+IF($C1692="","",CDR!D1693)</f>
        <v/>
      </c>
      <c r="K1692" t="str">
        <f>+IF($C1692="","",CDR!$E$2)</f>
        <v/>
      </c>
      <c r="L1692" t="str">
        <f>+IF($C1692="","",CDR!$G$2)</f>
        <v/>
      </c>
      <c r="M1692" t="str">
        <f>+IF($C1692="","",CDR!AN1693)</f>
        <v/>
      </c>
      <c r="N1692" t="str">
        <f>+IF($C1692="","",CDR!AO1693)</f>
        <v/>
      </c>
      <c r="P1692" t="str">
        <f t="shared" si="210"/>
        <v/>
      </c>
      <c r="Q1692" t="str">
        <f>+IF($C1692="","",CDR!A1693)</f>
        <v/>
      </c>
      <c r="S1692" t="str">
        <f t="shared" si="211"/>
        <v/>
      </c>
      <c r="T1692" t="str">
        <f t="shared" si="212"/>
        <v/>
      </c>
      <c r="U1692" t="str">
        <f t="shared" si="213"/>
        <v/>
      </c>
      <c r="V1692" t="str">
        <f>+IF(C1692="","",IF(CDR!L1693="VRAC","Composant sans Colisage","Homogène"))</f>
        <v/>
      </c>
      <c r="W1692" t="str">
        <f>+IF(C1692="","",IF(CDR!L1693="VRAC","EACH",IF(CDR!L1693="COLIS","COLIS (CARTON FARDEAU DISPLAY)","PALETTE - BOX")))</f>
        <v/>
      </c>
      <c r="X1692" t="str">
        <f>+IF($C1692="","",IF(CDR!L1693="PALETTE",CDR!M1693,""))</f>
        <v/>
      </c>
      <c r="Z1692" t="str">
        <f>+IF($C1692="","",IF(CDR!N1693="PALETTE","",CDR!M1693))</f>
        <v/>
      </c>
      <c r="AC1692" t="str">
        <f t="shared" si="214"/>
        <v/>
      </c>
      <c r="AD1692" t="str">
        <f>+IF($C1692="","",CDR!$J$2)</f>
        <v/>
      </c>
      <c r="AE1692" t="str">
        <f>+IF(C1692="","",CDR!J1690)</f>
        <v/>
      </c>
      <c r="AF1692" t="str">
        <f t="shared" si="215"/>
        <v/>
      </c>
    </row>
    <row r="1693" spans="1:32" x14ac:dyDescent="0.25">
      <c r="A1693" t="str">
        <f>+IF($C1693="","",IF(CDR!I1694="","",TEXT(CDR!I1694,"00000000000000")))</f>
        <v/>
      </c>
      <c r="B1693" t="str">
        <f t="shared" si="208"/>
        <v/>
      </c>
      <c r="C1693" t="str">
        <f>+IF(CDR!F1694="","",SUBSTITUTE(CDR!F1694,"CHAR (10)"," "))</f>
        <v/>
      </c>
      <c r="D1693" t="str">
        <f>+IF(CDR!F1694="","",SUBSTITUTE(CDR!F1694,"CHAR (10)"," "))</f>
        <v/>
      </c>
      <c r="E1693" t="str">
        <f t="shared" si="209"/>
        <v/>
      </c>
      <c r="F1693" t="str">
        <f>+IF($C1693="","",IF(CDR!G1694="BIO","Oui","Non"))</f>
        <v/>
      </c>
      <c r="G1693" t="str">
        <f>+IF($C1693="","",IF(CDR!D1694="DOMEDIA","MDD",IF(CDR!D1694="APTA","MDD",IF(CDR!D1694="TOP BUDGET","Premier Prix","MN"))))</f>
        <v/>
      </c>
      <c r="H1693" t="str">
        <f>+IF($C1693="","",CDR!D1694)</f>
        <v/>
      </c>
      <c r="K1693" t="str">
        <f>+IF($C1693="","",CDR!$E$2)</f>
        <v/>
      </c>
      <c r="L1693" t="str">
        <f>+IF($C1693="","",CDR!$G$2)</f>
        <v/>
      </c>
      <c r="M1693" t="str">
        <f>+IF($C1693="","",CDR!AN1694)</f>
        <v/>
      </c>
      <c r="N1693" t="str">
        <f>+IF($C1693="","",CDR!AO1694)</f>
        <v/>
      </c>
      <c r="P1693" t="str">
        <f t="shared" si="210"/>
        <v/>
      </c>
      <c r="Q1693" t="str">
        <f>+IF($C1693="","",CDR!A1694)</f>
        <v/>
      </c>
      <c r="S1693" t="str">
        <f t="shared" si="211"/>
        <v/>
      </c>
      <c r="T1693" t="str">
        <f t="shared" si="212"/>
        <v/>
      </c>
      <c r="U1693" t="str">
        <f t="shared" si="213"/>
        <v/>
      </c>
      <c r="V1693" t="str">
        <f>+IF(C1693="","",IF(CDR!L1694="VRAC","Composant sans Colisage","Homogène"))</f>
        <v/>
      </c>
      <c r="W1693" t="str">
        <f>+IF(C1693="","",IF(CDR!L1694="VRAC","EACH",IF(CDR!L1694="COLIS","COLIS (CARTON FARDEAU DISPLAY)","PALETTE - BOX")))</f>
        <v/>
      </c>
      <c r="X1693" t="str">
        <f>+IF($C1693="","",IF(CDR!L1694="PALETTE",CDR!M1694,""))</f>
        <v/>
      </c>
      <c r="Z1693" t="str">
        <f>+IF($C1693="","",IF(CDR!N1694="PALETTE","",CDR!M1694))</f>
        <v/>
      </c>
      <c r="AC1693" t="str">
        <f t="shared" si="214"/>
        <v/>
      </c>
      <c r="AD1693" t="str">
        <f>+IF($C1693="","",CDR!$J$2)</f>
        <v/>
      </c>
      <c r="AE1693" t="str">
        <f>+IF(C1693="","",CDR!J1691)</f>
        <v/>
      </c>
      <c r="AF1693" t="str">
        <f t="shared" si="215"/>
        <v/>
      </c>
    </row>
    <row r="1694" spans="1:32" x14ac:dyDescent="0.25">
      <c r="A1694" t="str">
        <f>+IF($C1694="","",IF(CDR!I1695="","",TEXT(CDR!I1695,"00000000000000")))</f>
        <v/>
      </c>
      <c r="B1694" t="str">
        <f t="shared" si="208"/>
        <v/>
      </c>
      <c r="C1694" t="str">
        <f>+IF(CDR!F1695="","",SUBSTITUTE(CDR!F1695,"CHAR (10)"," "))</f>
        <v/>
      </c>
      <c r="D1694" t="str">
        <f>+IF(CDR!F1695="","",SUBSTITUTE(CDR!F1695,"CHAR (10)"," "))</f>
        <v/>
      </c>
      <c r="E1694" t="str">
        <f t="shared" si="209"/>
        <v/>
      </c>
      <c r="F1694" t="str">
        <f>+IF($C1694="","",IF(CDR!G1695="BIO","Oui","Non"))</f>
        <v/>
      </c>
      <c r="G1694" t="str">
        <f>+IF($C1694="","",IF(CDR!D1695="DOMEDIA","MDD",IF(CDR!D1695="APTA","MDD",IF(CDR!D1695="TOP BUDGET","Premier Prix","MN"))))</f>
        <v/>
      </c>
      <c r="H1694" t="str">
        <f>+IF($C1694="","",CDR!D1695)</f>
        <v/>
      </c>
      <c r="K1694" t="str">
        <f>+IF($C1694="","",CDR!$E$2)</f>
        <v/>
      </c>
      <c r="L1694" t="str">
        <f>+IF($C1694="","",CDR!$G$2)</f>
        <v/>
      </c>
      <c r="M1694" t="str">
        <f>+IF($C1694="","",CDR!AN1695)</f>
        <v/>
      </c>
      <c r="N1694" t="str">
        <f>+IF($C1694="","",CDR!AO1695)</f>
        <v/>
      </c>
      <c r="P1694" t="str">
        <f t="shared" si="210"/>
        <v/>
      </c>
      <c r="Q1694" t="str">
        <f>+IF($C1694="","",CDR!A1695)</f>
        <v/>
      </c>
      <c r="S1694" t="str">
        <f t="shared" si="211"/>
        <v/>
      </c>
      <c r="T1694" t="str">
        <f t="shared" si="212"/>
        <v/>
      </c>
      <c r="U1694" t="str">
        <f t="shared" si="213"/>
        <v/>
      </c>
      <c r="V1694" t="str">
        <f>+IF(C1694="","",IF(CDR!L1695="VRAC","Composant sans Colisage","Homogène"))</f>
        <v/>
      </c>
      <c r="W1694" t="str">
        <f>+IF(C1694="","",IF(CDR!L1695="VRAC","EACH",IF(CDR!L1695="COLIS","COLIS (CARTON FARDEAU DISPLAY)","PALETTE - BOX")))</f>
        <v/>
      </c>
      <c r="X1694" t="str">
        <f>+IF($C1694="","",IF(CDR!L1695="PALETTE",CDR!M1695,""))</f>
        <v/>
      </c>
      <c r="Z1694" t="str">
        <f>+IF($C1694="","",IF(CDR!N1695="PALETTE","",CDR!M1695))</f>
        <v/>
      </c>
      <c r="AC1694" t="str">
        <f t="shared" si="214"/>
        <v/>
      </c>
      <c r="AD1694" t="str">
        <f>+IF($C1694="","",CDR!$J$2)</f>
        <v/>
      </c>
      <c r="AE1694" t="str">
        <f>+IF(C1694="","",CDR!J1692)</f>
        <v/>
      </c>
      <c r="AF1694" t="str">
        <f t="shared" si="215"/>
        <v/>
      </c>
    </row>
    <row r="1695" spans="1:32" x14ac:dyDescent="0.25">
      <c r="A1695" t="str">
        <f>+IF($C1695="","",IF(CDR!I1696="","",TEXT(CDR!I1696,"00000000000000")))</f>
        <v/>
      </c>
      <c r="B1695" t="str">
        <f t="shared" si="208"/>
        <v/>
      </c>
      <c r="C1695" t="str">
        <f>+IF(CDR!F1696="","",SUBSTITUTE(CDR!F1696,"CHAR (10)"," "))</f>
        <v/>
      </c>
      <c r="D1695" t="str">
        <f>+IF(CDR!F1696="","",SUBSTITUTE(CDR!F1696,"CHAR (10)"," "))</f>
        <v/>
      </c>
      <c r="E1695" t="str">
        <f t="shared" si="209"/>
        <v/>
      </c>
      <c r="F1695" t="str">
        <f>+IF($C1695="","",IF(CDR!G1696="BIO","Oui","Non"))</f>
        <v/>
      </c>
      <c r="G1695" t="str">
        <f>+IF($C1695="","",IF(CDR!D1696="DOMEDIA","MDD",IF(CDR!D1696="APTA","MDD",IF(CDR!D1696="TOP BUDGET","Premier Prix","MN"))))</f>
        <v/>
      </c>
      <c r="H1695" t="str">
        <f>+IF($C1695="","",CDR!D1696)</f>
        <v/>
      </c>
      <c r="K1695" t="str">
        <f>+IF($C1695="","",CDR!$E$2)</f>
        <v/>
      </c>
      <c r="L1695" t="str">
        <f>+IF($C1695="","",CDR!$G$2)</f>
        <v/>
      </c>
      <c r="M1695" t="str">
        <f>+IF($C1695="","",CDR!AN1696)</f>
        <v/>
      </c>
      <c r="N1695" t="str">
        <f>+IF($C1695="","",CDR!AO1696)</f>
        <v/>
      </c>
      <c r="P1695" t="str">
        <f t="shared" si="210"/>
        <v/>
      </c>
      <c r="Q1695" t="str">
        <f>+IF($C1695="","",CDR!A1696)</f>
        <v/>
      </c>
      <c r="S1695" t="str">
        <f t="shared" si="211"/>
        <v/>
      </c>
      <c r="T1695" t="str">
        <f t="shared" si="212"/>
        <v/>
      </c>
      <c r="U1695" t="str">
        <f t="shared" si="213"/>
        <v/>
      </c>
      <c r="V1695" t="str">
        <f>+IF(C1695="","",IF(CDR!L1696="VRAC","Composant sans Colisage","Homogène"))</f>
        <v/>
      </c>
      <c r="W1695" t="str">
        <f>+IF(C1695="","",IF(CDR!L1696="VRAC","EACH",IF(CDR!L1696="COLIS","COLIS (CARTON FARDEAU DISPLAY)","PALETTE - BOX")))</f>
        <v/>
      </c>
      <c r="X1695" t="str">
        <f>+IF($C1695="","",IF(CDR!L1696="PALETTE",CDR!M1696,""))</f>
        <v/>
      </c>
      <c r="Z1695" t="str">
        <f>+IF($C1695="","",IF(CDR!N1696="PALETTE","",CDR!M1696))</f>
        <v/>
      </c>
      <c r="AC1695" t="str">
        <f t="shared" si="214"/>
        <v/>
      </c>
      <c r="AD1695" t="str">
        <f>+IF($C1695="","",CDR!$J$2)</f>
        <v/>
      </c>
      <c r="AE1695" t="str">
        <f>+IF(C1695="","",CDR!J1693)</f>
        <v/>
      </c>
      <c r="AF1695" t="str">
        <f t="shared" si="215"/>
        <v/>
      </c>
    </row>
    <row r="1696" spans="1:32" x14ac:dyDescent="0.25">
      <c r="A1696" t="str">
        <f>+IF($C1696="","",IF(CDR!I1697="","",TEXT(CDR!I1697,"00000000000000")))</f>
        <v/>
      </c>
      <c r="B1696" t="str">
        <f t="shared" si="208"/>
        <v/>
      </c>
      <c r="C1696" t="str">
        <f>+IF(CDR!F1697="","",SUBSTITUTE(CDR!F1697,"CHAR (10)"," "))</f>
        <v/>
      </c>
      <c r="D1696" t="str">
        <f>+IF(CDR!F1697="","",SUBSTITUTE(CDR!F1697,"CHAR (10)"," "))</f>
        <v/>
      </c>
      <c r="E1696" t="str">
        <f t="shared" si="209"/>
        <v/>
      </c>
      <c r="F1696" t="str">
        <f>+IF($C1696="","",IF(CDR!G1697="BIO","Oui","Non"))</f>
        <v/>
      </c>
      <c r="G1696" t="str">
        <f>+IF($C1696="","",IF(CDR!D1697="DOMEDIA","MDD",IF(CDR!D1697="APTA","MDD",IF(CDR!D1697="TOP BUDGET","Premier Prix","MN"))))</f>
        <v/>
      </c>
      <c r="H1696" t="str">
        <f>+IF($C1696="","",CDR!D1697)</f>
        <v/>
      </c>
      <c r="K1696" t="str">
        <f>+IF($C1696="","",CDR!$E$2)</f>
        <v/>
      </c>
      <c r="L1696" t="str">
        <f>+IF($C1696="","",CDR!$G$2)</f>
        <v/>
      </c>
      <c r="M1696" t="str">
        <f>+IF($C1696="","",CDR!AN1697)</f>
        <v/>
      </c>
      <c r="N1696" t="str">
        <f>+IF($C1696="","",CDR!AO1697)</f>
        <v/>
      </c>
      <c r="P1696" t="str">
        <f t="shared" si="210"/>
        <v/>
      </c>
      <c r="Q1696" t="str">
        <f>+IF($C1696="","",CDR!A1697)</f>
        <v/>
      </c>
      <c r="S1696" t="str">
        <f t="shared" si="211"/>
        <v/>
      </c>
      <c r="T1696" t="str">
        <f t="shared" si="212"/>
        <v/>
      </c>
      <c r="U1696" t="str">
        <f t="shared" si="213"/>
        <v/>
      </c>
      <c r="V1696" t="str">
        <f>+IF(C1696="","",IF(CDR!L1697="VRAC","Composant sans Colisage","Homogène"))</f>
        <v/>
      </c>
      <c r="W1696" t="str">
        <f>+IF(C1696="","",IF(CDR!L1697="VRAC","EACH",IF(CDR!L1697="COLIS","COLIS (CARTON FARDEAU DISPLAY)","PALETTE - BOX")))</f>
        <v/>
      </c>
      <c r="X1696" t="str">
        <f>+IF($C1696="","",IF(CDR!L1697="PALETTE",CDR!M1697,""))</f>
        <v/>
      </c>
      <c r="Z1696" t="str">
        <f>+IF($C1696="","",IF(CDR!N1697="PALETTE","",CDR!M1697))</f>
        <v/>
      </c>
      <c r="AC1696" t="str">
        <f t="shared" si="214"/>
        <v/>
      </c>
      <c r="AD1696" t="str">
        <f>+IF($C1696="","",CDR!$J$2)</f>
        <v/>
      </c>
      <c r="AE1696" t="str">
        <f>+IF(C1696="","",CDR!J1694)</f>
        <v/>
      </c>
      <c r="AF1696" t="str">
        <f t="shared" si="215"/>
        <v/>
      </c>
    </row>
    <row r="1697" spans="1:32" x14ac:dyDescent="0.25">
      <c r="A1697" t="str">
        <f>+IF($C1697="","",IF(CDR!I1698="","",TEXT(CDR!I1698,"00000000000000")))</f>
        <v/>
      </c>
      <c r="B1697" t="str">
        <f t="shared" si="208"/>
        <v/>
      </c>
      <c r="C1697" t="str">
        <f>+IF(CDR!F1698="","",SUBSTITUTE(CDR!F1698,"CHAR (10)"," "))</f>
        <v/>
      </c>
      <c r="D1697" t="str">
        <f>+IF(CDR!F1698="","",SUBSTITUTE(CDR!F1698,"CHAR (10)"," "))</f>
        <v/>
      </c>
      <c r="E1697" t="str">
        <f t="shared" si="209"/>
        <v/>
      </c>
      <c r="F1697" t="str">
        <f>+IF($C1697="","",IF(CDR!G1698="BIO","Oui","Non"))</f>
        <v/>
      </c>
      <c r="G1697" t="str">
        <f>+IF($C1697="","",IF(CDR!D1698="DOMEDIA","MDD",IF(CDR!D1698="APTA","MDD",IF(CDR!D1698="TOP BUDGET","Premier Prix","MN"))))</f>
        <v/>
      </c>
      <c r="H1697" t="str">
        <f>+IF($C1697="","",CDR!D1698)</f>
        <v/>
      </c>
      <c r="K1697" t="str">
        <f>+IF($C1697="","",CDR!$E$2)</f>
        <v/>
      </c>
      <c r="L1697" t="str">
        <f>+IF($C1697="","",CDR!$G$2)</f>
        <v/>
      </c>
      <c r="M1697" t="str">
        <f>+IF($C1697="","",CDR!AN1698)</f>
        <v/>
      </c>
      <c r="N1697" t="str">
        <f>+IF($C1697="","",CDR!AO1698)</f>
        <v/>
      </c>
      <c r="P1697" t="str">
        <f t="shared" si="210"/>
        <v/>
      </c>
      <c r="Q1697" t="str">
        <f>+IF($C1697="","",CDR!A1698)</f>
        <v/>
      </c>
      <c r="S1697" t="str">
        <f t="shared" si="211"/>
        <v/>
      </c>
      <c r="T1697" t="str">
        <f t="shared" si="212"/>
        <v/>
      </c>
      <c r="U1697" t="str">
        <f t="shared" si="213"/>
        <v/>
      </c>
      <c r="V1697" t="str">
        <f>+IF(C1697="","",IF(CDR!L1698="VRAC","Composant sans Colisage","Homogène"))</f>
        <v/>
      </c>
      <c r="W1697" t="str">
        <f>+IF(C1697="","",IF(CDR!L1698="VRAC","EACH",IF(CDR!L1698="COLIS","COLIS (CARTON FARDEAU DISPLAY)","PALETTE - BOX")))</f>
        <v/>
      </c>
      <c r="X1697" t="str">
        <f>+IF($C1697="","",IF(CDR!L1698="PALETTE",CDR!M1698,""))</f>
        <v/>
      </c>
      <c r="Z1697" t="str">
        <f>+IF($C1697="","",IF(CDR!N1698="PALETTE","",CDR!M1698))</f>
        <v/>
      </c>
      <c r="AC1697" t="str">
        <f t="shared" si="214"/>
        <v/>
      </c>
      <c r="AD1697" t="str">
        <f>+IF($C1697="","",CDR!$J$2)</f>
        <v/>
      </c>
      <c r="AE1697" t="str">
        <f>+IF(C1697="","",CDR!J1695)</f>
        <v/>
      </c>
      <c r="AF1697" t="str">
        <f t="shared" si="215"/>
        <v/>
      </c>
    </row>
    <row r="1698" spans="1:32" x14ac:dyDescent="0.25">
      <c r="A1698" t="str">
        <f>+IF($C1698="","",IF(CDR!I1699="","",TEXT(CDR!I1699,"00000000000000")))</f>
        <v/>
      </c>
      <c r="B1698" t="str">
        <f t="shared" si="208"/>
        <v/>
      </c>
      <c r="C1698" t="str">
        <f>+IF(CDR!F1699="","",SUBSTITUTE(CDR!F1699,"CHAR (10)"," "))</f>
        <v/>
      </c>
      <c r="D1698" t="str">
        <f>+IF(CDR!F1699="","",SUBSTITUTE(CDR!F1699,"CHAR (10)"," "))</f>
        <v/>
      </c>
      <c r="E1698" t="str">
        <f t="shared" si="209"/>
        <v/>
      </c>
      <c r="F1698" t="str">
        <f>+IF($C1698="","",IF(CDR!G1699="BIO","Oui","Non"))</f>
        <v/>
      </c>
      <c r="G1698" t="str">
        <f>+IF($C1698="","",IF(CDR!D1699="DOMEDIA","MDD",IF(CDR!D1699="APTA","MDD",IF(CDR!D1699="TOP BUDGET","Premier Prix","MN"))))</f>
        <v/>
      </c>
      <c r="H1698" t="str">
        <f>+IF($C1698="","",CDR!D1699)</f>
        <v/>
      </c>
      <c r="K1698" t="str">
        <f>+IF($C1698="","",CDR!$E$2)</f>
        <v/>
      </c>
      <c r="L1698" t="str">
        <f>+IF($C1698="","",CDR!$G$2)</f>
        <v/>
      </c>
      <c r="M1698" t="str">
        <f>+IF($C1698="","",CDR!AN1699)</f>
        <v/>
      </c>
      <c r="N1698" t="str">
        <f>+IF($C1698="","",CDR!AO1699)</f>
        <v/>
      </c>
      <c r="P1698" t="str">
        <f t="shared" si="210"/>
        <v/>
      </c>
      <c r="Q1698" t="str">
        <f>+IF($C1698="","",CDR!A1699)</f>
        <v/>
      </c>
      <c r="S1698" t="str">
        <f t="shared" si="211"/>
        <v/>
      </c>
      <c r="T1698" t="str">
        <f t="shared" si="212"/>
        <v/>
      </c>
      <c r="U1698" t="str">
        <f t="shared" si="213"/>
        <v/>
      </c>
      <c r="V1698" t="str">
        <f>+IF(C1698="","",IF(CDR!L1699="VRAC","Composant sans Colisage","Homogène"))</f>
        <v/>
      </c>
      <c r="W1698" t="str">
        <f>+IF(C1698="","",IF(CDR!L1699="VRAC","EACH",IF(CDR!L1699="COLIS","COLIS (CARTON FARDEAU DISPLAY)","PALETTE - BOX")))</f>
        <v/>
      </c>
      <c r="X1698" t="str">
        <f>+IF($C1698="","",IF(CDR!L1699="PALETTE",CDR!M1699,""))</f>
        <v/>
      </c>
      <c r="Z1698" t="str">
        <f>+IF($C1698="","",IF(CDR!N1699="PALETTE","",CDR!M1699))</f>
        <v/>
      </c>
      <c r="AC1698" t="str">
        <f t="shared" si="214"/>
        <v/>
      </c>
      <c r="AD1698" t="str">
        <f>+IF($C1698="","",CDR!$J$2)</f>
        <v/>
      </c>
      <c r="AE1698" t="str">
        <f>+IF(C1698="","",CDR!J1696)</f>
        <v/>
      </c>
      <c r="AF1698" t="str">
        <f t="shared" si="215"/>
        <v/>
      </c>
    </row>
    <row r="1699" spans="1:32" x14ac:dyDescent="0.25">
      <c r="A1699" t="str">
        <f>+IF($C1699="","",IF(CDR!I1700="","",TEXT(CDR!I1700,"00000000000000")))</f>
        <v/>
      </c>
      <c r="B1699" t="str">
        <f t="shared" si="208"/>
        <v/>
      </c>
      <c r="C1699" t="str">
        <f>+IF(CDR!F1700="","",SUBSTITUTE(CDR!F1700,"CHAR (10)"," "))</f>
        <v/>
      </c>
      <c r="D1699" t="str">
        <f>+IF(CDR!F1700="","",SUBSTITUTE(CDR!F1700,"CHAR (10)"," "))</f>
        <v/>
      </c>
      <c r="E1699" t="str">
        <f t="shared" si="209"/>
        <v/>
      </c>
      <c r="F1699" t="str">
        <f>+IF($C1699="","",IF(CDR!G1700="BIO","Oui","Non"))</f>
        <v/>
      </c>
      <c r="G1699" t="str">
        <f>+IF($C1699="","",IF(CDR!D1700="DOMEDIA","MDD",IF(CDR!D1700="APTA","MDD",IF(CDR!D1700="TOP BUDGET","Premier Prix","MN"))))</f>
        <v/>
      </c>
      <c r="H1699" t="str">
        <f>+IF($C1699="","",CDR!D1700)</f>
        <v/>
      </c>
      <c r="K1699" t="str">
        <f>+IF($C1699="","",CDR!$E$2)</f>
        <v/>
      </c>
      <c r="L1699" t="str">
        <f>+IF($C1699="","",CDR!$G$2)</f>
        <v/>
      </c>
      <c r="M1699" t="str">
        <f>+IF($C1699="","",CDR!AN1700)</f>
        <v/>
      </c>
      <c r="N1699" t="str">
        <f>+IF($C1699="","",CDR!AO1700)</f>
        <v/>
      </c>
      <c r="P1699" t="str">
        <f t="shared" si="210"/>
        <v/>
      </c>
      <c r="Q1699" t="str">
        <f>+IF($C1699="","",CDR!A1700)</f>
        <v/>
      </c>
      <c r="S1699" t="str">
        <f t="shared" si="211"/>
        <v/>
      </c>
      <c r="T1699" t="str">
        <f t="shared" si="212"/>
        <v/>
      </c>
      <c r="U1699" t="str">
        <f t="shared" si="213"/>
        <v/>
      </c>
      <c r="V1699" t="str">
        <f>+IF(C1699="","",IF(CDR!L1700="VRAC","Composant sans Colisage","Homogène"))</f>
        <v/>
      </c>
      <c r="W1699" t="str">
        <f>+IF(C1699="","",IF(CDR!L1700="VRAC","EACH",IF(CDR!L1700="COLIS","COLIS (CARTON FARDEAU DISPLAY)","PALETTE - BOX")))</f>
        <v/>
      </c>
      <c r="X1699" t="str">
        <f>+IF($C1699="","",IF(CDR!L1700="PALETTE",CDR!M1700,""))</f>
        <v/>
      </c>
      <c r="Z1699" t="str">
        <f>+IF($C1699="","",IF(CDR!N1700="PALETTE","",CDR!M1700))</f>
        <v/>
      </c>
      <c r="AC1699" t="str">
        <f t="shared" si="214"/>
        <v/>
      </c>
      <c r="AD1699" t="str">
        <f>+IF($C1699="","",CDR!$J$2)</f>
        <v/>
      </c>
      <c r="AE1699" t="str">
        <f>+IF(C1699="","",CDR!J1697)</f>
        <v/>
      </c>
      <c r="AF1699" t="str">
        <f t="shared" si="215"/>
        <v/>
      </c>
    </row>
    <row r="1700" spans="1:32" x14ac:dyDescent="0.25">
      <c r="A1700" t="str">
        <f>+IF($C1700="","",IF(CDR!I1701="","",TEXT(CDR!I1701,"00000000000000")))</f>
        <v/>
      </c>
      <c r="B1700" t="str">
        <f t="shared" si="208"/>
        <v/>
      </c>
      <c r="C1700" t="str">
        <f>+IF(CDR!F1701="","",SUBSTITUTE(CDR!F1701,"CHAR (10)"," "))</f>
        <v/>
      </c>
      <c r="D1700" t="str">
        <f>+IF(CDR!F1701="","",SUBSTITUTE(CDR!F1701,"CHAR (10)"," "))</f>
        <v/>
      </c>
      <c r="E1700" t="str">
        <f t="shared" si="209"/>
        <v/>
      </c>
      <c r="F1700" t="str">
        <f>+IF($C1700="","",IF(CDR!G1701="BIO","Oui","Non"))</f>
        <v/>
      </c>
      <c r="G1700" t="str">
        <f>+IF($C1700="","",IF(CDR!D1701="DOMEDIA","MDD",IF(CDR!D1701="APTA","MDD",IF(CDR!D1701="TOP BUDGET","Premier Prix","MN"))))</f>
        <v/>
      </c>
      <c r="H1700" t="str">
        <f>+IF($C1700="","",CDR!D1701)</f>
        <v/>
      </c>
      <c r="K1700" t="str">
        <f>+IF($C1700="","",CDR!$E$2)</f>
        <v/>
      </c>
      <c r="L1700" t="str">
        <f>+IF($C1700="","",CDR!$G$2)</f>
        <v/>
      </c>
      <c r="M1700" t="str">
        <f>+IF($C1700="","",CDR!AN1701)</f>
        <v/>
      </c>
      <c r="N1700" t="str">
        <f>+IF($C1700="","",CDR!AO1701)</f>
        <v/>
      </c>
      <c r="P1700" t="str">
        <f t="shared" si="210"/>
        <v/>
      </c>
      <c r="Q1700" t="str">
        <f>+IF($C1700="","",CDR!A1701)</f>
        <v/>
      </c>
      <c r="S1700" t="str">
        <f t="shared" si="211"/>
        <v/>
      </c>
      <c r="T1700" t="str">
        <f t="shared" si="212"/>
        <v/>
      </c>
      <c r="U1700" t="str">
        <f t="shared" si="213"/>
        <v/>
      </c>
      <c r="V1700" t="str">
        <f>+IF(C1700="","",IF(CDR!L1701="VRAC","Composant sans Colisage","Homogène"))</f>
        <v/>
      </c>
      <c r="W1700" t="str">
        <f>+IF(C1700="","",IF(CDR!L1701="VRAC","EACH",IF(CDR!L1701="COLIS","COLIS (CARTON FARDEAU DISPLAY)","PALETTE - BOX")))</f>
        <v/>
      </c>
      <c r="X1700" t="str">
        <f>+IF($C1700="","",IF(CDR!L1701="PALETTE",CDR!M1701,""))</f>
        <v/>
      </c>
      <c r="Z1700" t="str">
        <f>+IF($C1700="","",IF(CDR!N1701="PALETTE","",CDR!M1701))</f>
        <v/>
      </c>
      <c r="AC1700" t="str">
        <f t="shared" si="214"/>
        <v/>
      </c>
      <c r="AD1700" t="str">
        <f>+IF($C1700="","",CDR!$J$2)</f>
        <v/>
      </c>
      <c r="AE1700" t="str">
        <f>+IF(C1700="","",CDR!J1698)</f>
        <v/>
      </c>
      <c r="AF1700" t="str">
        <f t="shared" si="215"/>
        <v/>
      </c>
    </row>
    <row r="1701" spans="1:32" x14ac:dyDescent="0.25">
      <c r="A1701" t="str">
        <f>+IF($C1701="","",IF(CDR!I1702="","",TEXT(CDR!I1702,"00000000000000")))</f>
        <v/>
      </c>
      <c r="B1701" t="str">
        <f t="shared" si="208"/>
        <v/>
      </c>
      <c r="C1701" t="str">
        <f>+IF(CDR!F1702="","",SUBSTITUTE(CDR!F1702,"CHAR (10)"," "))</f>
        <v/>
      </c>
      <c r="D1701" t="str">
        <f>+IF(CDR!F1702="","",SUBSTITUTE(CDR!F1702,"CHAR (10)"," "))</f>
        <v/>
      </c>
      <c r="E1701" t="str">
        <f t="shared" si="209"/>
        <v/>
      </c>
      <c r="F1701" t="str">
        <f>+IF($C1701="","",IF(CDR!G1702="BIO","Oui","Non"))</f>
        <v/>
      </c>
      <c r="G1701" t="str">
        <f>+IF($C1701="","",IF(CDR!D1702="DOMEDIA","MDD",IF(CDR!D1702="APTA","MDD",IF(CDR!D1702="TOP BUDGET","Premier Prix","MN"))))</f>
        <v/>
      </c>
      <c r="H1701" t="str">
        <f>+IF($C1701="","",CDR!D1702)</f>
        <v/>
      </c>
      <c r="K1701" t="str">
        <f>+IF($C1701="","",CDR!$E$2)</f>
        <v/>
      </c>
      <c r="L1701" t="str">
        <f>+IF($C1701="","",CDR!$G$2)</f>
        <v/>
      </c>
      <c r="M1701" t="str">
        <f>+IF($C1701="","",CDR!AN1702)</f>
        <v/>
      </c>
      <c r="N1701" t="str">
        <f>+IF($C1701="","",CDR!AO1702)</f>
        <v/>
      </c>
      <c r="P1701" t="str">
        <f t="shared" si="210"/>
        <v/>
      </c>
      <c r="Q1701" t="str">
        <f>+IF($C1701="","",CDR!A1702)</f>
        <v/>
      </c>
      <c r="S1701" t="str">
        <f t="shared" si="211"/>
        <v/>
      </c>
      <c r="T1701" t="str">
        <f t="shared" si="212"/>
        <v/>
      </c>
      <c r="U1701" t="str">
        <f t="shared" si="213"/>
        <v/>
      </c>
      <c r="V1701" t="str">
        <f>+IF(C1701="","",IF(CDR!L1702="VRAC","Composant sans Colisage","Homogène"))</f>
        <v/>
      </c>
      <c r="W1701" t="str">
        <f>+IF(C1701="","",IF(CDR!L1702="VRAC","EACH",IF(CDR!L1702="COLIS","COLIS (CARTON FARDEAU DISPLAY)","PALETTE - BOX")))</f>
        <v/>
      </c>
      <c r="X1701" t="str">
        <f>+IF($C1701="","",IF(CDR!L1702="PALETTE",CDR!M1702,""))</f>
        <v/>
      </c>
      <c r="Z1701" t="str">
        <f>+IF($C1701="","",IF(CDR!N1702="PALETTE","",CDR!M1702))</f>
        <v/>
      </c>
      <c r="AC1701" t="str">
        <f t="shared" si="214"/>
        <v/>
      </c>
      <c r="AD1701" t="str">
        <f>+IF($C1701="","",CDR!$J$2)</f>
        <v/>
      </c>
      <c r="AE1701" t="str">
        <f>+IF(C1701="","",CDR!J1699)</f>
        <v/>
      </c>
      <c r="AF1701" t="str">
        <f t="shared" si="215"/>
        <v/>
      </c>
    </row>
    <row r="1702" spans="1:32" x14ac:dyDescent="0.25">
      <c r="A1702" t="str">
        <f>+IF($C1702="","",IF(CDR!I1703="","",TEXT(CDR!I1703,"00000000000000")))</f>
        <v/>
      </c>
      <c r="B1702" t="str">
        <f t="shared" si="208"/>
        <v/>
      </c>
      <c r="C1702" t="str">
        <f>+IF(CDR!F1703="","",SUBSTITUTE(CDR!F1703,"CHAR (10)"," "))</f>
        <v/>
      </c>
      <c r="D1702" t="str">
        <f>+IF(CDR!F1703="","",SUBSTITUTE(CDR!F1703,"CHAR (10)"," "))</f>
        <v/>
      </c>
      <c r="E1702" t="str">
        <f t="shared" si="209"/>
        <v/>
      </c>
      <c r="F1702" t="str">
        <f>+IF($C1702="","",IF(CDR!G1703="BIO","Oui","Non"))</f>
        <v/>
      </c>
      <c r="G1702" t="str">
        <f>+IF($C1702="","",IF(CDR!D1703="DOMEDIA","MDD",IF(CDR!D1703="APTA","MDD",IF(CDR!D1703="TOP BUDGET","Premier Prix","MN"))))</f>
        <v/>
      </c>
      <c r="H1702" t="str">
        <f>+IF($C1702="","",CDR!D1703)</f>
        <v/>
      </c>
      <c r="K1702" t="str">
        <f>+IF($C1702="","",CDR!$E$2)</f>
        <v/>
      </c>
      <c r="L1702" t="str">
        <f>+IF($C1702="","",CDR!$G$2)</f>
        <v/>
      </c>
      <c r="M1702" t="str">
        <f>+IF($C1702="","",CDR!AN1703)</f>
        <v/>
      </c>
      <c r="N1702" t="str">
        <f>+IF($C1702="","",CDR!AO1703)</f>
        <v/>
      </c>
      <c r="P1702" t="str">
        <f t="shared" si="210"/>
        <v/>
      </c>
      <c r="Q1702" t="str">
        <f>+IF($C1702="","",CDR!A1703)</f>
        <v/>
      </c>
      <c r="S1702" t="str">
        <f t="shared" si="211"/>
        <v/>
      </c>
      <c r="T1702" t="str">
        <f t="shared" si="212"/>
        <v/>
      </c>
      <c r="U1702" t="str">
        <f t="shared" si="213"/>
        <v/>
      </c>
      <c r="V1702" t="str">
        <f>+IF(C1702="","",IF(CDR!L1703="VRAC","Composant sans Colisage","Homogène"))</f>
        <v/>
      </c>
      <c r="W1702" t="str">
        <f>+IF(C1702="","",IF(CDR!L1703="VRAC","EACH",IF(CDR!L1703="COLIS","COLIS (CARTON FARDEAU DISPLAY)","PALETTE - BOX")))</f>
        <v/>
      </c>
      <c r="X1702" t="str">
        <f>+IF($C1702="","",IF(CDR!L1703="PALETTE",CDR!M1703,""))</f>
        <v/>
      </c>
      <c r="Z1702" t="str">
        <f>+IF($C1702="","",IF(CDR!N1703="PALETTE","",CDR!M1703))</f>
        <v/>
      </c>
      <c r="AC1702" t="str">
        <f t="shared" si="214"/>
        <v/>
      </c>
      <c r="AD1702" t="str">
        <f>+IF($C1702="","",CDR!$J$2)</f>
        <v/>
      </c>
      <c r="AE1702" t="str">
        <f>+IF(C1702="","",CDR!J1700)</f>
        <v/>
      </c>
      <c r="AF1702" t="str">
        <f t="shared" si="215"/>
        <v/>
      </c>
    </row>
    <row r="1703" spans="1:32" x14ac:dyDescent="0.25">
      <c r="A1703" t="str">
        <f>+IF($C1703="","",IF(CDR!I1704="","",TEXT(CDR!I1704,"00000000000000")))</f>
        <v/>
      </c>
      <c r="B1703" t="str">
        <f t="shared" si="208"/>
        <v/>
      </c>
      <c r="C1703" t="str">
        <f>+IF(CDR!F1704="","",SUBSTITUTE(CDR!F1704,"CHAR (10)"," "))</f>
        <v/>
      </c>
      <c r="D1703" t="str">
        <f>+IF(CDR!F1704="","",SUBSTITUTE(CDR!F1704,"CHAR (10)"," "))</f>
        <v/>
      </c>
      <c r="E1703" t="str">
        <f t="shared" si="209"/>
        <v/>
      </c>
      <c r="F1703" t="str">
        <f>+IF($C1703="","",IF(CDR!G1704="BIO","Oui","Non"))</f>
        <v/>
      </c>
      <c r="G1703" t="str">
        <f>+IF($C1703="","",IF(CDR!D1704="DOMEDIA","MDD",IF(CDR!D1704="APTA","MDD",IF(CDR!D1704="TOP BUDGET","Premier Prix","MN"))))</f>
        <v/>
      </c>
      <c r="H1703" t="str">
        <f>+IF($C1703="","",CDR!D1704)</f>
        <v/>
      </c>
      <c r="K1703" t="str">
        <f>+IF($C1703="","",CDR!$E$2)</f>
        <v/>
      </c>
      <c r="L1703" t="str">
        <f>+IF($C1703="","",CDR!$G$2)</f>
        <v/>
      </c>
      <c r="M1703" t="str">
        <f>+IF($C1703="","",CDR!AN1704)</f>
        <v/>
      </c>
      <c r="N1703" t="str">
        <f>+IF($C1703="","",CDR!AO1704)</f>
        <v/>
      </c>
      <c r="P1703" t="str">
        <f t="shared" si="210"/>
        <v/>
      </c>
      <c r="Q1703" t="str">
        <f>+IF($C1703="","",CDR!A1704)</f>
        <v/>
      </c>
      <c r="S1703" t="str">
        <f t="shared" si="211"/>
        <v/>
      </c>
      <c r="T1703" t="str">
        <f t="shared" si="212"/>
        <v/>
      </c>
      <c r="U1703" t="str">
        <f t="shared" si="213"/>
        <v/>
      </c>
      <c r="V1703" t="str">
        <f>+IF(C1703="","",IF(CDR!L1704="VRAC","Composant sans Colisage","Homogène"))</f>
        <v/>
      </c>
      <c r="W1703" t="str">
        <f>+IF(C1703="","",IF(CDR!L1704="VRAC","EACH",IF(CDR!L1704="COLIS","COLIS (CARTON FARDEAU DISPLAY)","PALETTE - BOX")))</f>
        <v/>
      </c>
      <c r="X1703" t="str">
        <f>+IF($C1703="","",IF(CDR!L1704="PALETTE",CDR!M1704,""))</f>
        <v/>
      </c>
      <c r="Z1703" t="str">
        <f>+IF($C1703="","",IF(CDR!N1704="PALETTE","",CDR!M1704))</f>
        <v/>
      </c>
      <c r="AC1703" t="str">
        <f t="shared" si="214"/>
        <v/>
      </c>
      <c r="AD1703" t="str">
        <f>+IF($C1703="","",CDR!$J$2)</f>
        <v/>
      </c>
      <c r="AE1703" t="str">
        <f>+IF(C1703="","",CDR!J1701)</f>
        <v/>
      </c>
      <c r="AF1703" t="str">
        <f t="shared" si="215"/>
        <v/>
      </c>
    </row>
    <row r="1704" spans="1:32" x14ac:dyDescent="0.25">
      <c r="A1704" t="str">
        <f>+IF($C1704="","",IF(CDR!I1705="","",TEXT(CDR!I1705,"00000000000000")))</f>
        <v/>
      </c>
      <c r="B1704" t="str">
        <f t="shared" si="208"/>
        <v/>
      </c>
      <c r="C1704" t="str">
        <f>+IF(CDR!F1705="","",SUBSTITUTE(CDR!F1705,"CHAR (10)"," "))</f>
        <v/>
      </c>
      <c r="D1704" t="str">
        <f>+IF(CDR!F1705="","",SUBSTITUTE(CDR!F1705,"CHAR (10)"," "))</f>
        <v/>
      </c>
      <c r="E1704" t="str">
        <f t="shared" si="209"/>
        <v/>
      </c>
      <c r="F1704" t="str">
        <f>+IF($C1704="","",IF(CDR!G1705="BIO","Oui","Non"))</f>
        <v/>
      </c>
      <c r="G1704" t="str">
        <f>+IF($C1704="","",IF(CDR!D1705="DOMEDIA","MDD",IF(CDR!D1705="APTA","MDD",IF(CDR!D1705="TOP BUDGET","Premier Prix","MN"))))</f>
        <v/>
      </c>
      <c r="H1704" t="str">
        <f>+IF($C1704="","",CDR!D1705)</f>
        <v/>
      </c>
      <c r="K1704" t="str">
        <f>+IF($C1704="","",CDR!$E$2)</f>
        <v/>
      </c>
      <c r="L1704" t="str">
        <f>+IF($C1704="","",CDR!$G$2)</f>
        <v/>
      </c>
      <c r="M1704" t="str">
        <f>+IF($C1704="","",CDR!AN1705)</f>
        <v/>
      </c>
      <c r="N1704" t="str">
        <f>+IF($C1704="","",CDR!AO1705)</f>
        <v/>
      </c>
      <c r="P1704" t="str">
        <f t="shared" si="210"/>
        <v/>
      </c>
      <c r="Q1704" t="str">
        <f>+IF($C1704="","",CDR!A1705)</f>
        <v/>
      </c>
      <c r="S1704" t="str">
        <f t="shared" si="211"/>
        <v/>
      </c>
      <c r="T1704" t="str">
        <f t="shared" si="212"/>
        <v/>
      </c>
      <c r="U1704" t="str">
        <f t="shared" si="213"/>
        <v/>
      </c>
      <c r="V1704" t="str">
        <f>+IF(C1704="","",IF(CDR!L1705="VRAC","Composant sans Colisage","Homogène"))</f>
        <v/>
      </c>
      <c r="W1704" t="str">
        <f>+IF(C1704="","",IF(CDR!L1705="VRAC","EACH",IF(CDR!L1705="COLIS","COLIS (CARTON FARDEAU DISPLAY)","PALETTE - BOX")))</f>
        <v/>
      </c>
      <c r="X1704" t="str">
        <f>+IF($C1704="","",IF(CDR!L1705="PALETTE",CDR!M1705,""))</f>
        <v/>
      </c>
      <c r="Z1704" t="str">
        <f>+IF($C1704="","",IF(CDR!N1705="PALETTE","",CDR!M1705))</f>
        <v/>
      </c>
      <c r="AC1704" t="str">
        <f t="shared" si="214"/>
        <v/>
      </c>
      <c r="AD1704" t="str">
        <f>+IF($C1704="","",CDR!$J$2)</f>
        <v/>
      </c>
      <c r="AE1704" t="str">
        <f>+IF(C1704="","",CDR!J1702)</f>
        <v/>
      </c>
      <c r="AF1704" t="str">
        <f t="shared" si="215"/>
        <v/>
      </c>
    </row>
    <row r="1705" spans="1:32" x14ac:dyDescent="0.25">
      <c r="A1705" t="str">
        <f>+IF($C1705="","",IF(CDR!I1706="","",TEXT(CDR!I1706,"00000000000000")))</f>
        <v/>
      </c>
      <c r="B1705" t="str">
        <f t="shared" si="208"/>
        <v/>
      </c>
      <c r="C1705" t="str">
        <f>+IF(CDR!F1706="","",SUBSTITUTE(CDR!F1706,"CHAR (10)"," "))</f>
        <v/>
      </c>
      <c r="D1705" t="str">
        <f>+IF(CDR!F1706="","",SUBSTITUTE(CDR!F1706,"CHAR (10)"," "))</f>
        <v/>
      </c>
      <c r="E1705" t="str">
        <f t="shared" si="209"/>
        <v/>
      </c>
      <c r="F1705" t="str">
        <f>+IF($C1705="","",IF(CDR!G1706="BIO","Oui","Non"))</f>
        <v/>
      </c>
      <c r="G1705" t="str">
        <f>+IF($C1705="","",IF(CDR!D1706="DOMEDIA","MDD",IF(CDR!D1706="APTA","MDD",IF(CDR!D1706="TOP BUDGET","Premier Prix","MN"))))</f>
        <v/>
      </c>
      <c r="H1705" t="str">
        <f>+IF($C1705="","",CDR!D1706)</f>
        <v/>
      </c>
      <c r="K1705" t="str">
        <f>+IF($C1705="","",CDR!$E$2)</f>
        <v/>
      </c>
      <c r="L1705" t="str">
        <f>+IF($C1705="","",CDR!$G$2)</f>
        <v/>
      </c>
      <c r="M1705" t="str">
        <f>+IF($C1705="","",CDR!AN1706)</f>
        <v/>
      </c>
      <c r="N1705" t="str">
        <f>+IF($C1705="","",CDR!AO1706)</f>
        <v/>
      </c>
      <c r="P1705" t="str">
        <f t="shared" si="210"/>
        <v/>
      </c>
      <c r="Q1705" t="str">
        <f>+IF($C1705="","",CDR!A1706)</f>
        <v/>
      </c>
      <c r="S1705" t="str">
        <f t="shared" si="211"/>
        <v/>
      </c>
      <c r="T1705" t="str">
        <f t="shared" si="212"/>
        <v/>
      </c>
      <c r="U1705" t="str">
        <f t="shared" si="213"/>
        <v/>
      </c>
      <c r="V1705" t="str">
        <f>+IF(C1705="","",IF(CDR!L1706="VRAC","Composant sans Colisage","Homogène"))</f>
        <v/>
      </c>
      <c r="W1705" t="str">
        <f>+IF(C1705="","",IF(CDR!L1706="VRAC","EACH",IF(CDR!L1706="COLIS","COLIS (CARTON FARDEAU DISPLAY)","PALETTE - BOX")))</f>
        <v/>
      </c>
      <c r="X1705" t="str">
        <f>+IF($C1705="","",IF(CDR!L1706="PALETTE",CDR!M1706,""))</f>
        <v/>
      </c>
      <c r="Z1705" t="str">
        <f>+IF($C1705="","",IF(CDR!N1706="PALETTE","",CDR!M1706))</f>
        <v/>
      </c>
      <c r="AC1705" t="str">
        <f t="shared" si="214"/>
        <v/>
      </c>
      <c r="AD1705" t="str">
        <f>+IF($C1705="","",CDR!$J$2)</f>
        <v/>
      </c>
      <c r="AE1705" t="str">
        <f>+IF(C1705="","",CDR!J1703)</f>
        <v/>
      </c>
      <c r="AF1705" t="str">
        <f t="shared" si="215"/>
        <v/>
      </c>
    </row>
    <row r="1706" spans="1:32" x14ac:dyDescent="0.25">
      <c r="A1706" t="str">
        <f>+IF($C1706="","",IF(CDR!I1707="","",TEXT(CDR!I1707,"00000000000000")))</f>
        <v/>
      </c>
      <c r="B1706" t="str">
        <f t="shared" si="208"/>
        <v/>
      </c>
      <c r="C1706" t="str">
        <f>+IF(CDR!F1707="","",SUBSTITUTE(CDR!F1707,"CHAR (10)"," "))</f>
        <v/>
      </c>
      <c r="D1706" t="str">
        <f>+IF(CDR!F1707="","",SUBSTITUTE(CDR!F1707,"CHAR (10)"," "))</f>
        <v/>
      </c>
      <c r="E1706" t="str">
        <f t="shared" si="209"/>
        <v/>
      </c>
      <c r="F1706" t="str">
        <f>+IF($C1706="","",IF(CDR!G1707="BIO","Oui","Non"))</f>
        <v/>
      </c>
      <c r="G1706" t="str">
        <f>+IF($C1706="","",IF(CDR!D1707="DOMEDIA","MDD",IF(CDR!D1707="APTA","MDD",IF(CDR!D1707="TOP BUDGET","Premier Prix","MN"))))</f>
        <v/>
      </c>
      <c r="H1706" t="str">
        <f>+IF($C1706="","",CDR!D1707)</f>
        <v/>
      </c>
      <c r="K1706" t="str">
        <f>+IF($C1706="","",CDR!$E$2)</f>
        <v/>
      </c>
      <c r="L1706" t="str">
        <f>+IF($C1706="","",CDR!$G$2)</f>
        <v/>
      </c>
      <c r="M1706" t="str">
        <f>+IF($C1706="","",CDR!AN1707)</f>
        <v/>
      </c>
      <c r="N1706" t="str">
        <f>+IF($C1706="","",CDR!AO1707)</f>
        <v/>
      </c>
      <c r="P1706" t="str">
        <f t="shared" si="210"/>
        <v/>
      </c>
      <c r="Q1706" t="str">
        <f>+IF($C1706="","",CDR!A1707)</f>
        <v/>
      </c>
      <c r="S1706" t="str">
        <f t="shared" si="211"/>
        <v/>
      </c>
      <c r="T1706" t="str">
        <f t="shared" si="212"/>
        <v/>
      </c>
      <c r="U1706" t="str">
        <f t="shared" si="213"/>
        <v/>
      </c>
      <c r="V1706" t="str">
        <f>+IF(C1706="","",IF(CDR!L1707="VRAC","Composant sans Colisage","Homogène"))</f>
        <v/>
      </c>
      <c r="W1706" t="str">
        <f>+IF(C1706="","",IF(CDR!L1707="VRAC","EACH",IF(CDR!L1707="COLIS","COLIS (CARTON FARDEAU DISPLAY)","PALETTE - BOX")))</f>
        <v/>
      </c>
      <c r="X1706" t="str">
        <f>+IF($C1706="","",IF(CDR!L1707="PALETTE",CDR!M1707,""))</f>
        <v/>
      </c>
      <c r="Z1706" t="str">
        <f>+IF($C1706="","",IF(CDR!N1707="PALETTE","",CDR!M1707))</f>
        <v/>
      </c>
      <c r="AC1706" t="str">
        <f t="shared" si="214"/>
        <v/>
      </c>
      <c r="AD1706" t="str">
        <f>+IF($C1706="","",CDR!$J$2)</f>
        <v/>
      </c>
      <c r="AE1706" t="str">
        <f>+IF(C1706="","",CDR!J1704)</f>
        <v/>
      </c>
      <c r="AF1706" t="str">
        <f t="shared" si="215"/>
        <v/>
      </c>
    </row>
    <row r="1707" spans="1:32" x14ac:dyDescent="0.25">
      <c r="A1707" t="str">
        <f>+IF($C1707="","",IF(CDR!I1708="","",TEXT(CDR!I1708,"00000000000000")))</f>
        <v/>
      </c>
      <c r="B1707" t="str">
        <f t="shared" si="208"/>
        <v/>
      </c>
      <c r="C1707" t="str">
        <f>+IF(CDR!F1708="","",SUBSTITUTE(CDR!F1708,"CHAR (10)"," "))</f>
        <v/>
      </c>
      <c r="D1707" t="str">
        <f>+IF(CDR!F1708="","",SUBSTITUTE(CDR!F1708,"CHAR (10)"," "))</f>
        <v/>
      </c>
      <c r="E1707" t="str">
        <f t="shared" si="209"/>
        <v/>
      </c>
      <c r="F1707" t="str">
        <f>+IF($C1707="","",IF(CDR!G1708="BIO","Oui","Non"))</f>
        <v/>
      </c>
      <c r="G1707" t="str">
        <f>+IF($C1707="","",IF(CDR!D1708="DOMEDIA","MDD",IF(CDR!D1708="APTA","MDD",IF(CDR!D1708="TOP BUDGET","Premier Prix","MN"))))</f>
        <v/>
      </c>
      <c r="H1707" t="str">
        <f>+IF($C1707="","",CDR!D1708)</f>
        <v/>
      </c>
      <c r="K1707" t="str">
        <f>+IF($C1707="","",CDR!$E$2)</f>
        <v/>
      </c>
      <c r="L1707" t="str">
        <f>+IF($C1707="","",CDR!$G$2)</f>
        <v/>
      </c>
      <c r="M1707" t="str">
        <f>+IF($C1707="","",CDR!AN1708)</f>
        <v/>
      </c>
      <c r="N1707" t="str">
        <f>+IF($C1707="","",CDR!AO1708)</f>
        <v/>
      </c>
      <c r="P1707" t="str">
        <f t="shared" si="210"/>
        <v/>
      </c>
      <c r="Q1707" t="str">
        <f>+IF($C1707="","",CDR!A1708)</f>
        <v/>
      </c>
      <c r="S1707" t="str">
        <f t="shared" si="211"/>
        <v/>
      </c>
      <c r="T1707" t="str">
        <f t="shared" si="212"/>
        <v/>
      </c>
      <c r="U1707" t="str">
        <f t="shared" si="213"/>
        <v/>
      </c>
      <c r="V1707" t="str">
        <f>+IF(C1707="","",IF(CDR!L1708="VRAC","Composant sans Colisage","Homogène"))</f>
        <v/>
      </c>
      <c r="W1707" t="str">
        <f>+IF(C1707="","",IF(CDR!L1708="VRAC","EACH",IF(CDR!L1708="COLIS","COLIS (CARTON FARDEAU DISPLAY)","PALETTE - BOX")))</f>
        <v/>
      </c>
      <c r="X1707" t="str">
        <f>+IF($C1707="","",IF(CDR!L1708="PALETTE",CDR!M1708,""))</f>
        <v/>
      </c>
      <c r="Z1707" t="str">
        <f>+IF($C1707="","",IF(CDR!N1708="PALETTE","",CDR!M1708))</f>
        <v/>
      </c>
      <c r="AC1707" t="str">
        <f t="shared" si="214"/>
        <v/>
      </c>
      <c r="AD1707" t="str">
        <f>+IF($C1707="","",CDR!$J$2)</f>
        <v/>
      </c>
      <c r="AE1707" t="str">
        <f>+IF(C1707="","",CDR!J1705)</f>
        <v/>
      </c>
      <c r="AF1707" t="str">
        <f t="shared" si="215"/>
        <v/>
      </c>
    </row>
    <row r="1708" spans="1:32" x14ac:dyDescent="0.25">
      <c r="A1708" t="str">
        <f>+IF($C1708="","",IF(CDR!I1709="","",TEXT(CDR!I1709,"00000000000000")))</f>
        <v/>
      </c>
      <c r="B1708" t="str">
        <f t="shared" si="208"/>
        <v/>
      </c>
      <c r="C1708" t="str">
        <f>+IF(CDR!F1709="","",SUBSTITUTE(CDR!F1709,"CHAR (10)"," "))</f>
        <v/>
      </c>
      <c r="D1708" t="str">
        <f>+IF(CDR!F1709="","",SUBSTITUTE(CDR!F1709,"CHAR (10)"," "))</f>
        <v/>
      </c>
      <c r="E1708" t="str">
        <f t="shared" si="209"/>
        <v/>
      </c>
      <c r="F1708" t="str">
        <f>+IF($C1708="","",IF(CDR!G1709="BIO","Oui","Non"))</f>
        <v/>
      </c>
      <c r="G1708" t="str">
        <f>+IF($C1708="","",IF(CDR!D1709="DOMEDIA","MDD",IF(CDR!D1709="APTA","MDD",IF(CDR!D1709="TOP BUDGET","Premier Prix","MN"))))</f>
        <v/>
      </c>
      <c r="H1708" t="str">
        <f>+IF($C1708="","",CDR!D1709)</f>
        <v/>
      </c>
      <c r="K1708" t="str">
        <f>+IF($C1708="","",CDR!$E$2)</f>
        <v/>
      </c>
      <c r="L1708" t="str">
        <f>+IF($C1708="","",CDR!$G$2)</f>
        <v/>
      </c>
      <c r="M1708" t="str">
        <f>+IF($C1708="","",CDR!AN1709)</f>
        <v/>
      </c>
      <c r="N1708" t="str">
        <f>+IF($C1708="","",CDR!AO1709)</f>
        <v/>
      </c>
      <c r="P1708" t="str">
        <f t="shared" si="210"/>
        <v/>
      </c>
      <c r="Q1708" t="str">
        <f>+IF($C1708="","",CDR!A1709)</f>
        <v/>
      </c>
      <c r="S1708" t="str">
        <f t="shared" si="211"/>
        <v/>
      </c>
      <c r="T1708" t="str">
        <f t="shared" si="212"/>
        <v/>
      </c>
      <c r="U1708" t="str">
        <f t="shared" si="213"/>
        <v/>
      </c>
      <c r="V1708" t="str">
        <f>+IF(C1708="","",IF(CDR!L1709="VRAC","Composant sans Colisage","Homogène"))</f>
        <v/>
      </c>
      <c r="W1708" t="str">
        <f>+IF(C1708="","",IF(CDR!L1709="VRAC","EACH",IF(CDR!L1709="COLIS","COLIS (CARTON FARDEAU DISPLAY)","PALETTE - BOX")))</f>
        <v/>
      </c>
      <c r="X1708" t="str">
        <f>+IF($C1708="","",IF(CDR!L1709="PALETTE",CDR!M1709,""))</f>
        <v/>
      </c>
      <c r="Z1708" t="str">
        <f>+IF($C1708="","",IF(CDR!N1709="PALETTE","",CDR!M1709))</f>
        <v/>
      </c>
      <c r="AC1708" t="str">
        <f t="shared" si="214"/>
        <v/>
      </c>
      <c r="AD1708" t="str">
        <f>+IF($C1708="","",CDR!$J$2)</f>
        <v/>
      </c>
      <c r="AE1708" t="str">
        <f>+IF(C1708="","",CDR!J1706)</f>
        <v/>
      </c>
      <c r="AF1708" t="str">
        <f t="shared" si="215"/>
        <v/>
      </c>
    </row>
    <row r="1709" spans="1:32" x14ac:dyDescent="0.25">
      <c r="A1709" t="str">
        <f>+IF($C1709="","",IF(CDR!I1710="","",TEXT(CDR!I1710,"00000000000000")))</f>
        <v/>
      </c>
      <c r="B1709" t="str">
        <f t="shared" si="208"/>
        <v/>
      </c>
      <c r="C1709" t="str">
        <f>+IF(CDR!F1710="","",SUBSTITUTE(CDR!F1710,"CHAR (10)"," "))</f>
        <v/>
      </c>
      <c r="D1709" t="str">
        <f>+IF(CDR!F1710="","",SUBSTITUTE(CDR!F1710,"CHAR (10)"," "))</f>
        <v/>
      </c>
      <c r="E1709" t="str">
        <f t="shared" si="209"/>
        <v/>
      </c>
      <c r="F1709" t="str">
        <f>+IF($C1709="","",IF(CDR!G1710="BIO","Oui","Non"))</f>
        <v/>
      </c>
      <c r="G1709" t="str">
        <f>+IF($C1709="","",IF(CDR!D1710="DOMEDIA","MDD",IF(CDR!D1710="APTA","MDD",IF(CDR!D1710="TOP BUDGET","Premier Prix","MN"))))</f>
        <v/>
      </c>
      <c r="H1709" t="str">
        <f>+IF($C1709="","",CDR!D1710)</f>
        <v/>
      </c>
      <c r="K1709" t="str">
        <f>+IF($C1709="","",CDR!$E$2)</f>
        <v/>
      </c>
      <c r="L1709" t="str">
        <f>+IF($C1709="","",CDR!$G$2)</f>
        <v/>
      </c>
      <c r="M1709" t="str">
        <f>+IF($C1709="","",CDR!AN1710)</f>
        <v/>
      </c>
      <c r="N1709" t="str">
        <f>+IF($C1709="","",CDR!AO1710)</f>
        <v/>
      </c>
      <c r="P1709" t="str">
        <f t="shared" si="210"/>
        <v/>
      </c>
      <c r="Q1709" t="str">
        <f>+IF($C1709="","",CDR!A1710)</f>
        <v/>
      </c>
      <c r="S1709" t="str">
        <f t="shared" si="211"/>
        <v/>
      </c>
      <c r="T1709" t="str">
        <f t="shared" si="212"/>
        <v/>
      </c>
      <c r="U1709" t="str">
        <f t="shared" si="213"/>
        <v/>
      </c>
      <c r="V1709" t="str">
        <f>+IF(C1709="","",IF(CDR!L1710="VRAC","Composant sans Colisage","Homogène"))</f>
        <v/>
      </c>
      <c r="W1709" t="str">
        <f>+IF(C1709="","",IF(CDR!L1710="VRAC","EACH",IF(CDR!L1710="COLIS","COLIS (CARTON FARDEAU DISPLAY)","PALETTE - BOX")))</f>
        <v/>
      </c>
      <c r="X1709" t="str">
        <f>+IF($C1709="","",IF(CDR!L1710="PALETTE",CDR!M1710,""))</f>
        <v/>
      </c>
      <c r="Z1709" t="str">
        <f>+IF($C1709="","",IF(CDR!N1710="PALETTE","",CDR!M1710))</f>
        <v/>
      </c>
      <c r="AC1709" t="str">
        <f t="shared" si="214"/>
        <v/>
      </c>
      <c r="AD1709" t="str">
        <f>+IF($C1709="","",CDR!$J$2)</f>
        <v/>
      </c>
      <c r="AE1709" t="str">
        <f>+IF(C1709="","",CDR!J1707)</f>
        <v/>
      </c>
      <c r="AF1709" t="str">
        <f t="shared" si="215"/>
        <v/>
      </c>
    </row>
    <row r="1710" spans="1:32" x14ac:dyDescent="0.25">
      <c r="A1710" t="str">
        <f>+IF($C1710="","",IF(CDR!I1711="","",TEXT(CDR!I1711,"00000000000000")))</f>
        <v/>
      </c>
      <c r="B1710" t="str">
        <f t="shared" si="208"/>
        <v/>
      </c>
      <c r="C1710" t="str">
        <f>+IF(CDR!F1711="","",SUBSTITUTE(CDR!F1711,"CHAR (10)"," "))</f>
        <v/>
      </c>
      <c r="D1710" t="str">
        <f>+IF(CDR!F1711="","",SUBSTITUTE(CDR!F1711,"CHAR (10)"," "))</f>
        <v/>
      </c>
      <c r="E1710" t="str">
        <f t="shared" si="209"/>
        <v/>
      </c>
      <c r="F1710" t="str">
        <f>+IF($C1710="","",IF(CDR!G1711="BIO","Oui","Non"))</f>
        <v/>
      </c>
      <c r="G1710" t="str">
        <f>+IF($C1710="","",IF(CDR!D1711="DOMEDIA","MDD",IF(CDR!D1711="APTA","MDD",IF(CDR!D1711="TOP BUDGET","Premier Prix","MN"))))</f>
        <v/>
      </c>
      <c r="H1710" t="str">
        <f>+IF($C1710="","",CDR!D1711)</f>
        <v/>
      </c>
      <c r="K1710" t="str">
        <f>+IF($C1710="","",CDR!$E$2)</f>
        <v/>
      </c>
      <c r="L1710" t="str">
        <f>+IF($C1710="","",CDR!$G$2)</f>
        <v/>
      </c>
      <c r="M1710" t="str">
        <f>+IF($C1710="","",CDR!AN1711)</f>
        <v/>
      </c>
      <c r="N1710" t="str">
        <f>+IF($C1710="","",CDR!AO1711)</f>
        <v/>
      </c>
      <c r="P1710" t="str">
        <f t="shared" si="210"/>
        <v/>
      </c>
      <c r="Q1710" t="str">
        <f>+IF($C1710="","",CDR!A1711)</f>
        <v/>
      </c>
      <c r="S1710" t="str">
        <f t="shared" si="211"/>
        <v/>
      </c>
      <c r="T1710" t="str">
        <f t="shared" si="212"/>
        <v/>
      </c>
      <c r="U1710" t="str">
        <f t="shared" si="213"/>
        <v/>
      </c>
      <c r="V1710" t="str">
        <f>+IF(C1710="","",IF(CDR!L1711="VRAC","Composant sans Colisage","Homogène"))</f>
        <v/>
      </c>
      <c r="W1710" t="str">
        <f>+IF(C1710="","",IF(CDR!L1711="VRAC","EACH",IF(CDR!L1711="COLIS","COLIS (CARTON FARDEAU DISPLAY)","PALETTE - BOX")))</f>
        <v/>
      </c>
      <c r="X1710" t="str">
        <f>+IF($C1710="","",IF(CDR!L1711="PALETTE",CDR!M1711,""))</f>
        <v/>
      </c>
      <c r="Z1710" t="str">
        <f>+IF($C1710="","",IF(CDR!N1711="PALETTE","",CDR!M1711))</f>
        <v/>
      </c>
      <c r="AC1710" t="str">
        <f t="shared" si="214"/>
        <v/>
      </c>
      <c r="AD1710" t="str">
        <f>+IF($C1710="","",CDR!$J$2)</f>
        <v/>
      </c>
      <c r="AE1710" t="str">
        <f>+IF(C1710="","",CDR!J1708)</f>
        <v/>
      </c>
      <c r="AF1710" t="str">
        <f t="shared" si="215"/>
        <v/>
      </c>
    </row>
    <row r="1711" spans="1:32" x14ac:dyDescent="0.25">
      <c r="A1711" t="str">
        <f>+IF($C1711="","",IF(CDR!I1712="","",TEXT(CDR!I1712,"00000000000000")))</f>
        <v/>
      </c>
      <c r="B1711" t="str">
        <f t="shared" si="208"/>
        <v/>
      </c>
      <c r="C1711" t="str">
        <f>+IF(CDR!F1712="","",SUBSTITUTE(CDR!F1712,"CHAR (10)"," "))</f>
        <v/>
      </c>
      <c r="D1711" t="str">
        <f>+IF(CDR!F1712="","",SUBSTITUTE(CDR!F1712,"CHAR (10)"," "))</f>
        <v/>
      </c>
      <c r="E1711" t="str">
        <f t="shared" si="209"/>
        <v/>
      </c>
      <c r="F1711" t="str">
        <f>+IF($C1711="","",IF(CDR!G1712="BIO","Oui","Non"))</f>
        <v/>
      </c>
      <c r="G1711" t="str">
        <f>+IF($C1711="","",IF(CDR!D1712="DOMEDIA","MDD",IF(CDR!D1712="APTA","MDD",IF(CDR!D1712="TOP BUDGET","Premier Prix","MN"))))</f>
        <v/>
      </c>
      <c r="H1711" t="str">
        <f>+IF($C1711="","",CDR!D1712)</f>
        <v/>
      </c>
      <c r="K1711" t="str">
        <f>+IF($C1711="","",CDR!$E$2)</f>
        <v/>
      </c>
      <c r="L1711" t="str">
        <f>+IF($C1711="","",CDR!$G$2)</f>
        <v/>
      </c>
      <c r="M1711" t="str">
        <f>+IF($C1711="","",CDR!AN1712)</f>
        <v/>
      </c>
      <c r="N1711" t="str">
        <f>+IF($C1711="","",CDR!AO1712)</f>
        <v/>
      </c>
      <c r="P1711" t="str">
        <f t="shared" si="210"/>
        <v/>
      </c>
      <c r="Q1711" t="str">
        <f>+IF($C1711="","",CDR!A1712)</f>
        <v/>
      </c>
      <c r="S1711" t="str">
        <f t="shared" si="211"/>
        <v/>
      </c>
      <c r="T1711" t="str">
        <f t="shared" si="212"/>
        <v/>
      </c>
      <c r="U1711" t="str">
        <f t="shared" si="213"/>
        <v/>
      </c>
      <c r="V1711" t="str">
        <f>+IF(C1711="","",IF(CDR!L1712="VRAC","Composant sans Colisage","Homogène"))</f>
        <v/>
      </c>
      <c r="W1711" t="str">
        <f>+IF(C1711="","",IF(CDR!L1712="VRAC","EACH",IF(CDR!L1712="COLIS","COLIS (CARTON FARDEAU DISPLAY)","PALETTE - BOX")))</f>
        <v/>
      </c>
      <c r="X1711" t="str">
        <f>+IF($C1711="","",IF(CDR!L1712="PALETTE",CDR!M1712,""))</f>
        <v/>
      </c>
      <c r="Z1711" t="str">
        <f>+IF($C1711="","",IF(CDR!N1712="PALETTE","",CDR!M1712))</f>
        <v/>
      </c>
      <c r="AC1711" t="str">
        <f t="shared" si="214"/>
        <v/>
      </c>
      <c r="AD1711" t="str">
        <f>+IF($C1711="","",CDR!$J$2)</f>
        <v/>
      </c>
      <c r="AE1711" t="str">
        <f>+IF(C1711="","",CDR!J1709)</f>
        <v/>
      </c>
      <c r="AF1711" t="str">
        <f t="shared" si="215"/>
        <v/>
      </c>
    </row>
    <row r="1712" spans="1:32" x14ac:dyDescent="0.25">
      <c r="A1712" t="str">
        <f>+IF($C1712="","",IF(CDR!I1713="","",TEXT(CDR!I1713,"00000000000000")))</f>
        <v/>
      </c>
      <c r="B1712" t="str">
        <f t="shared" si="208"/>
        <v/>
      </c>
      <c r="C1712" t="str">
        <f>+IF(CDR!F1713="","",SUBSTITUTE(CDR!F1713,"CHAR (10)"," "))</f>
        <v/>
      </c>
      <c r="D1712" t="str">
        <f>+IF(CDR!F1713="","",SUBSTITUTE(CDR!F1713,"CHAR (10)"," "))</f>
        <v/>
      </c>
      <c r="E1712" t="str">
        <f t="shared" si="209"/>
        <v/>
      </c>
      <c r="F1712" t="str">
        <f>+IF($C1712="","",IF(CDR!G1713="BIO","Oui","Non"))</f>
        <v/>
      </c>
      <c r="G1712" t="str">
        <f>+IF($C1712="","",IF(CDR!D1713="DOMEDIA","MDD",IF(CDR!D1713="APTA","MDD",IF(CDR!D1713="TOP BUDGET","Premier Prix","MN"))))</f>
        <v/>
      </c>
      <c r="H1712" t="str">
        <f>+IF($C1712="","",CDR!D1713)</f>
        <v/>
      </c>
      <c r="K1712" t="str">
        <f>+IF($C1712="","",CDR!$E$2)</f>
        <v/>
      </c>
      <c r="L1712" t="str">
        <f>+IF($C1712="","",CDR!$G$2)</f>
        <v/>
      </c>
      <c r="M1712" t="str">
        <f>+IF($C1712="","",CDR!AN1713)</f>
        <v/>
      </c>
      <c r="N1712" t="str">
        <f>+IF($C1712="","",CDR!AO1713)</f>
        <v/>
      </c>
      <c r="P1712" t="str">
        <f t="shared" si="210"/>
        <v/>
      </c>
      <c r="Q1712" t="str">
        <f>+IF($C1712="","",CDR!A1713)</f>
        <v/>
      </c>
      <c r="S1712" t="str">
        <f t="shared" si="211"/>
        <v/>
      </c>
      <c r="T1712" t="str">
        <f t="shared" si="212"/>
        <v/>
      </c>
      <c r="U1712" t="str">
        <f t="shared" si="213"/>
        <v/>
      </c>
      <c r="V1712" t="str">
        <f>+IF(C1712="","",IF(CDR!L1713="VRAC","Composant sans Colisage","Homogène"))</f>
        <v/>
      </c>
      <c r="W1712" t="str">
        <f>+IF(C1712="","",IF(CDR!L1713="VRAC","EACH",IF(CDR!L1713="COLIS","COLIS (CARTON FARDEAU DISPLAY)","PALETTE - BOX")))</f>
        <v/>
      </c>
      <c r="X1712" t="str">
        <f>+IF($C1712="","",IF(CDR!L1713="PALETTE",CDR!M1713,""))</f>
        <v/>
      </c>
      <c r="Z1712" t="str">
        <f>+IF($C1712="","",IF(CDR!N1713="PALETTE","",CDR!M1713))</f>
        <v/>
      </c>
      <c r="AC1712" t="str">
        <f t="shared" si="214"/>
        <v/>
      </c>
      <c r="AD1712" t="str">
        <f>+IF($C1712="","",CDR!$J$2)</f>
        <v/>
      </c>
      <c r="AE1712" t="str">
        <f>+IF(C1712="","",CDR!J1710)</f>
        <v/>
      </c>
      <c r="AF1712" t="str">
        <f t="shared" si="215"/>
        <v/>
      </c>
    </row>
    <row r="1713" spans="1:32" x14ac:dyDescent="0.25">
      <c r="A1713" t="str">
        <f>+IF($C1713="","",IF(CDR!I1714="","",TEXT(CDR!I1714,"00000000000000")))</f>
        <v/>
      </c>
      <c r="B1713" t="str">
        <f t="shared" si="208"/>
        <v/>
      </c>
      <c r="C1713" t="str">
        <f>+IF(CDR!F1714="","",SUBSTITUTE(CDR!F1714,"CHAR (10)"," "))</f>
        <v/>
      </c>
      <c r="D1713" t="str">
        <f>+IF(CDR!F1714="","",SUBSTITUTE(CDR!F1714,"CHAR (10)"," "))</f>
        <v/>
      </c>
      <c r="E1713" t="str">
        <f t="shared" si="209"/>
        <v/>
      </c>
      <c r="F1713" t="str">
        <f>+IF($C1713="","",IF(CDR!G1714="BIO","Oui","Non"))</f>
        <v/>
      </c>
      <c r="G1713" t="str">
        <f>+IF($C1713="","",IF(CDR!D1714="DOMEDIA","MDD",IF(CDR!D1714="APTA","MDD",IF(CDR!D1714="TOP BUDGET","Premier Prix","MN"))))</f>
        <v/>
      </c>
      <c r="H1713" t="str">
        <f>+IF($C1713="","",CDR!D1714)</f>
        <v/>
      </c>
      <c r="K1713" t="str">
        <f>+IF($C1713="","",CDR!$E$2)</f>
        <v/>
      </c>
      <c r="L1713" t="str">
        <f>+IF($C1713="","",CDR!$G$2)</f>
        <v/>
      </c>
      <c r="M1713" t="str">
        <f>+IF($C1713="","",CDR!AN1714)</f>
        <v/>
      </c>
      <c r="N1713" t="str">
        <f>+IF($C1713="","",CDR!AO1714)</f>
        <v/>
      </c>
      <c r="P1713" t="str">
        <f t="shared" si="210"/>
        <v/>
      </c>
      <c r="Q1713" t="str">
        <f>+IF($C1713="","",CDR!A1714)</f>
        <v/>
      </c>
      <c r="S1713" t="str">
        <f t="shared" si="211"/>
        <v/>
      </c>
      <c r="T1713" t="str">
        <f t="shared" si="212"/>
        <v/>
      </c>
      <c r="U1713" t="str">
        <f t="shared" si="213"/>
        <v/>
      </c>
      <c r="V1713" t="str">
        <f>+IF(C1713="","",IF(CDR!L1714="VRAC","Composant sans Colisage","Homogène"))</f>
        <v/>
      </c>
      <c r="W1713" t="str">
        <f>+IF(C1713="","",IF(CDR!L1714="VRAC","EACH",IF(CDR!L1714="COLIS","COLIS (CARTON FARDEAU DISPLAY)","PALETTE - BOX")))</f>
        <v/>
      </c>
      <c r="X1713" t="str">
        <f>+IF($C1713="","",IF(CDR!L1714="PALETTE",CDR!M1714,""))</f>
        <v/>
      </c>
      <c r="Z1713" t="str">
        <f>+IF($C1713="","",IF(CDR!N1714="PALETTE","",CDR!M1714))</f>
        <v/>
      </c>
      <c r="AC1713" t="str">
        <f t="shared" si="214"/>
        <v/>
      </c>
      <c r="AD1713" t="str">
        <f>+IF($C1713="","",CDR!$J$2)</f>
        <v/>
      </c>
      <c r="AE1713" t="str">
        <f>+IF(C1713="","",CDR!J1711)</f>
        <v/>
      </c>
      <c r="AF1713" t="str">
        <f t="shared" si="215"/>
        <v/>
      </c>
    </row>
    <row r="1714" spans="1:32" x14ac:dyDescent="0.25">
      <c r="A1714" t="str">
        <f>+IF($C1714="","",IF(CDR!I1715="","",TEXT(CDR!I1715,"00000000000000")))</f>
        <v/>
      </c>
      <c r="B1714" t="str">
        <f t="shared" si="208"/>
        <v/>
      </c>
      <c r="C1714" t="str">
        <f>+IF(CDR!F1715="","",SUBSTITUTE(CDR!F1715,"CHAR (10)"," "))</f>
        <v/>
      </c>
      <c r="D1714" t="str">
        <f>+IF(CDR!F1715="","",SUBSTITUTE(CDR!F1715,"CHAR (10)"," "))</f>
        <v/>
      </c>
      <c r="E1714" t="str">
        <f t="shared" si="209"/>
        <v/>
      </c>
      <c r="F1714" t="str">
        <f>+IF($C1714="","",IF(CDR!G1715="BIO","Oui","Non"))</f>
        <v/>
      </c>
      <c r="G1714" t="str">
        <f>+IF($C1714="","",IF(CDR!D1715="DOMEDIA","MDD",IF(CDR!D1715="APTA","MDD",IF(CDR!D1715="TOP BUDGET","Premier Prix","MN"))))</f>
        <v/>
      </c>
      <c r="H1714" t="str">
        <f>+IF($C1714="","",CDR!D1715)</f>
        <v/>
      </c>
      <c r="K1714" t="str">
        <f>+IF($C1714="","",CDR!$E$2)</f>
        <v/>
      </c>
      <c r="L1714" t="str">
        <f>+IF($C1714="","",CDR!$G$2)</f>
        <v/>
      </c>
      <c r="M1714" t="str">
        <f>+IF($C1714="","",CDR!AN1715)</f>
        <v/>
      </c>
      <c r="N1714" t="str">
        <f>+IF($C1714="","",CDR!AO1715)</f>
        <v/>
      </c>
      <c r="P1714" t="str">
        <f t="shared" si="210"/>
        <v/>
      </c>
      <c r="Q1714" t="str">
        <f>+IF($C1714="","",CDR!A1715)</f>
        <v/>
      </c>
      <c r="S1714" t="str">
        <f t="shared" si="211"/>
        <v/>
      </c>
      <c r="T1714" t="str">
        <f t="shared" si="212"/>
        <v/>
      </c>
      <c r="U1714" t="str">
        <f t="shared" si="213"/>
        <v/>
      </c>
      <c r="V1714" t="str">
        <f>+IF(C1714="","",IF(CDR!L1715="VRAC","Composant sans Colisage","Homogène"))</f>
        <v/>
      </c>
      <c r="W1714" t="str">
        <f>+IF(C1714="","",IF(CDR!L1715="VRAC","EACH",IF(CDR!L1715="COLIS","COLIS (CARTON FARDEAU DISPLAY)","PALETTE - BOX")))</f>
        <v/>
      </c>
      <c r="X1714" t="str">
        <f>+IF($C1714="","",IF(CDR!L1715="PALETTE",CDR!M1715,""))</f>
        <v/>
      </c>
      <c r="Z1714" t="str">
        <f>+IF($C1714="","",IF(CDR!N1715="PALETTE","",CDR!M1715))</f>
        <v/>
      </c>
      <c r="AC1714" t="str">
        <f t="shared" si="214"/>
        <v/>
      </c>
      <c r="AD1714" t="str">
        <f>+IF($C1714="","",CDR!$J$2)</f>
        <v/>
      </c>
      <c r="AE1714" t="str">
        <f>+IF(C1714="","",CDR!J1712)</f>
        <v/>
      </c>
      <c r="AF1714" t="str">
        <f t="shared" si="215"/>
        <v/>
      </c>
    </row>
    <row r="1715" spans="1:32" x14ac:dyDescent="0.25">
      <c r="A1715" t="str">
        <f>+IF($C1715="","",IF(CDR!I1716="","",TEXT(CDR!I1716,"00000000000000")))</f>
        <v/>
      </c>
      <c r="B1715" t="str">
        <f t="shared" si="208"/>
        <v/>
      </c>
      <c r="C1715" t="str">
        <f>+IF(CDR!F1716="","",SUBSTITUTE(CDR!F1716,"CHAR (10)"," "))</f>
        <v/>
      </c>
      <c r="D1715" t="str">
        <f>+IF(CDR!F1716="","",SUBSTITUTE(CDR!F1716,"CHAR (10)"," "))</f>
        <v/>
      </c>
      <c r="E1715" t="str">
        <f t="shared" si="209"/>
        <v/>
      </c>
      <c r="F1715" t="str">
        <f>+IF($C1715="","",IF(CDR!G1716="BIO","Oui","Non"))</f>
        <v/>
      </c>
      <c r="G1715" t="str">
        <f>+IF($C1715="","",IF(CDR!D1716="DOMEDIA","MDD",IF(CDR!D1716="APTA","MDD",IF(CDR!D1716="TOP BUDGET","Premier Prix","MN"))))</f>
        <v/>
      </c>
      <c r="H1715" t="str">
        <f>+IF($C1715="","",CDR!D1716)</f>
        <v/>
      </c>
      <c r="K1715" t="str">
        <f>+IF($C1715="","",CDR!$E$2)</f>
        <v/>
      </c>
      <c r="L1715" t="str">
        <f>+IF($C1715="","",CDR!$G$2)</f>
        <v/>
      </c>
      <c r="M1715" t="str">
        <f>+IF($C1715="","",CDR!AN1716)</f>
        <v/>
      </c>
      <c r="N1715" t="str">
        <f>+IF($C1715="","",CDR!AO1716)</f>
        <v/>
      </c>
      <c r="P1715" t="str">
        <f t="shared" si="210"/>
        <v/>
      </c>
      <c r="Q1715" t="str">
        <f>+IF($C1715="","",CDR!A1716)</f>
        <v/>
      </c>
      <c r="S1715" t="str">
        <f t="shared" si="211"/>
        <v/>
      </c>
      <c r="T1715" t="str">
        <f t="shared" si="212"/>
        <v/>
      </c>
      <c r="U1715" t="str">
        <f t="shared" si="213"/>
        <v/>
      </c>
      <c r="V1715" t="str">
        <f>+IF(C1715="","",IF(CDR!L1716="VRAC","Composant sans Colisage","Homogène"))</f>
        <v/>
      </c>
      <c r="W1715" t="str">
        <f>+IF(C1715="","",IF(CDR!L1716="VRAC","EACH",IF(CDR!L1716="COLIS","COLIS (CARTON FARDEAU DISPLAY)","PALETTE - BOX")))</f>
        <v/>
      </c>
      <c r="X1715" t="str">
        <f>+IF($C1715="","",IF(CDR!L1716="PALETTE",CDR!M1716,""))</f>
        <v/>
      </c>
      <c r="Z1715" t="str">
        <f>+IF($C1715="","",IF(CDR!N1716="PALETTE","",CDR!M1716))</f>
        <v/>
      </c>
      <c r="AC1715" t="str">
        <f t="shared" si="214"/>
        <v/>
      </c>
      <c r="AD1715" t="str">
        <f>+IF($C1715="","",CDR!$J$2)</f>
        <v/>
      </c>
      <c r="AE1715" t="str">
        <f>+IF(C1715="","",CDR!J1713)</f>
        <v/>
      </c>
      <c r="AF1715" t="str">
        <f t="shared" si="215"/>
        <v/>
      </c>
    </row>
    <row r="1716" spans="1:32" x14ac:dyDescent="0.25">
      <c r="A1716" t="str">
        <f>+IF($C1716="","",IF(CDR!I1717="","",TEXT(CDR!I1717,"00000000000000")))</f>
        <v/>
      </c>
      <c r="B1716" t="str">
        <f t="shared" si="208"/>
        <v/>
      </c>
      <c r="C1716" t="str">
        <f>+IF(CDR!F1717="","",SUBSTITUTE(CDR!F1717,"CHAR (10)"," "))</f>
        <v/>
      </c>
      <c r="D1716" t="str">
        <f>+IF(CDR!F1717="","",SUBSTITUTE(CDR!F1717,"CHAR (10)"," "))</f>
        <v/>
      </c>
      <c r="E1716" t="str">
        <f t="shared" si="209"/>
        <v/>
      </c>
      <c r="F1716" t="str">
        <f>+IF($C1716="","",IF(CDR!G1717="BIO","Oui","Non"))</f>
        <v/>
      </c>
      <c r="G1716" t="str">
        <f>+IF($C1716="","",IF(CDR!D1717="DOMEDIA","MDD",IF(CDR!D1717="APTA","MDD",IF(CDR!D1717="TOP BUDGET","Premier Prix","MN"))))</f>
        <v/>
      </c>
      <c r="H1716" t="str">
        <f>+IF($C1716="","",CDR!D1717)</f>
        <v/>
      </c>
      <c r="K1716" t="str">
        <f>+IF($C1716="","",CDR!$E$2)</f>
        <v/>
      </c>
      <c r="L1716" t="str">
        <f>+IF($C1716="","",CDR!$G$2)</f>
        <v/>
      </c>
      <c r="M1716" t="str">
        <f>+IF($C1716="","",CDR!AN1717)</f>
        <v/>
      </c>
      <c r="N1716" t="str">
        <f>+IF($C1716="","",CDR!AO1717)</f>
        <v/>
      </c>
      <c r="P1716" t="str">
        <f t="shared" si="210"/>
        <v/>
      </c>
      <c r="Q1716" t="str">
        <f>+IF($C1716="","",CDR!A1717)</f>
        <v/>
      </c>
      <c r="S1716" t="str">
        <f t="shared" si="211"/>
        <v/>
      </c>
      <c r="T1716" t="str">
        <f t="shared" si="212"/>
        <v/>
      </c>
      <c r="U1716" t="str">
        <f t="shared" si="213"/>
        <v/>
      </c>
      <c r="V1716" t="str">
        <f>+IF(C1716="","",IF(CDR!L1717="VRAC","Composant sans Colisage","Homogène"))</f>
        <v/>
      </c>
      <c r="W1716" t="str">
        <f>+IF(C1716="","",IF(CDR!L1717="VRAC","EACH",IF(CDR!L1717="COLIS","COLIS (CARTON FARDEAU DISPLAY)","PALETTE - BOX")))</f>
        <v/>
      </c>
      <c r="X1716" t="str">
        <f>+IF($C1716="","",IF(CDR!L1717="PALETTE",CDR!M1717,""))</f>
        <v/>
      </c>
      <c r="Z1716" t="str">
        <f>+IF($C1716="","",IF(CDR!N1717="PALETTE","",CDR!M1717))</f>
        <v/>
      </c>
      <c r="AC1716" t="str">
        <f t="shared" si="214"/>
        <v/>
      </c>
      <c r="AD1716" t="str">
        <f>+IF($C1716="","",CDR!$J$2)</f>
        <v/>
      </c>
      <c r="AE1716" t="str">
        <f>+IF(C1716="","",CDR!J1714)</f>
        <v/>
      </c>
      <c r="AF1716" t="str">
        <f t="shared" si="215"/>
        <v/>
      </c>
    </row>
    <row r="1717" spans="1:32" x14ac:dyDescent="0.25">
      <c r="A1717" t="str">
        <f>+IF($C1717="","",IF(CDR!I1718="","",TEXT(CDR!I1718,"00000000000000")))</f>
        <v/>
      </c>
      <c r="B1717" t="str">
        <f t="shared" si="208"/>
        <v/>
      </c>
      <c r="C1717" t="str">
        <f>+IF(CDR!F1718="","",SUBSTITUTE(CDR!F1718,"CHAR (10)"," "))</f>
        <v/>
      </c>
      <c r="D1717" t="str">
        <f>+IF(CDR!F1718="","",SUBSTITUTE(CDR!F1718,"CHAR (10)"," "))</f>
        <v/>
      </c>
      <c r="E1717" t="str">
        <f t="shared" si="209"/>
        <v/>
      </c>
      <c r="F1717" t="str">
        <f>+IF($C1717="","",IF(CDR!G1718="BIO","Oui","Non"))</f>
        <v/>
      </c>
      <c r="G1717" t="str">
        <f>+IF($C1717="","",IF(CDR!D1718="DOMEDIA","MDD",IF(CDR!D1718="APTA","MDD",IF(CDR!D1718="TOP BUDGET","Premier Prix","MN"))))</f>
        <v/>
      </c>
      <c r="H1717" t="str">
        <f>+IF($C1717="","",CDR!D1718)</f>
        <v/>
      </c>
      <c r="K1717" t="str">
        <f>+IF($C1717="","",CDR!$E$2)</f>
        <v/>
      </c>
      <c r="L1717" t="str">
        <f>+IF($C1717="","",CDR!$G$2)</f>
        <v/>
      </c>
      <c r="M1717" t="str">
        <f>+IF($C1717="","",CDR!AN1718)</f>
        <v/>
      </c>
      <c r="N1717" t="str">
        <f>+IF($C1717="","",CDR!AO1718)</f>
        <v/>
      </c>
      <c r="P1717" t="str">
        <f t="shared" si="210"/>
        <v/>
      </c>
      <c r="Q1717" t="str">
        <f>+IF($C1717="","",CDR!A1718)</f>
        <v/>
      </c>
      <c r="S1717" t="str">
        <f t="shared" si="211"/>
        <v/>
      </c>
      <c r="T1717" t="str">
        <f t="shared" si="212"/>
        <v/>
      </c>
      <c r="U1717" t="str">
        <f t="shared" si="213"/>
        <v/>
      </c>
      <c r="V1717" t="str">
        <f>+IF(C1717="","",IF(CDR!L1718="VRAC","Composant sans Colisage","Homogène"))</f>
        <v/>
      </c>
      <c r="W1717" t="str">
        <f>+IF(C1717="","",IF(CDR!L1718="VRAC","EACH",IF(CDR!L1718="COLIS","COLIS (CARTON FARDEAU DISPLAY)","PALETTE - BOX")))</f>
        <v/>
      </c>
      <c r="X1717" t="str">
        <f>+IF($C1717="","",IF(CDR!L1718="PALETTE",CDR!M1718,""))</f>
        <v/>
      </c>
      <c r="Z1717" t="str">
        <f>+IF($C1717="","",IF(CDR!N1718="PALETTE","",CDR!M1718))</f>
        <v/>
      </c>
      <c r="AC1717" t="str">
        <f t="shared" si="214"/>
        <v/>
      </c>
      <c r="AD1717" t="str">
        <f>+IF($C1717="","",CDR!$J$2)</f>
        <v/>
      </c>
      <c r="AE1717" t="str">
        <f>+IF(C1717="","",CDR!J1715)</f>
        <v/>
      </c>
      <c r="AF1717" t="str">
        <f t="shared" si="215"/>
        <v/>
      </c>
    </row>
    <row r="1718" spans="1:32" x14ac:dyDescent="0.25">
      <c r="A1718" t="str">
        <f>+IF($C1718="","",IF(CDR!I1719="","",TEXT(CDR!I1719,"00000000000000")))</f>
        <v/>
      </c>
      <c r="B1718" t="str">
        <f t="shared" si="208"/>
        <v/>
      </c>
      <c r="C1718" t="str">
        <f>+IF(CDR!F1719="","",SUBSTITUTE(CDR!F1719,"CHAR (10)"," "))</f>
        <v/>
      </c>
      <c r="D1718" t="str">
        <f>+IF(CDR!F1719="","",SUBSTITUTE(CDR!F1719,"CHAR (10)"," "))</f>
        <v/>
      </c>
      <c r="E1718" t="str">
        <f t="shared" si="209"/>
        <v/>
      </c>
      <c r="F1718" t="str">
        <f>+IF($C1718="","",IF(CDR!G1719="BIO","Oui","Non"))</f>
        <v/>
      </c>
      <c r="G1718" t="str">
        <f>+IF($C1718="","",IF(CDR!D1719="DOMEDIA","MDD",IF(CDR!D1719="APTA","MDD",IF(CDR!D1719="TOP BUDGET","Premier Prix","MN"))))</f>
        <v/>
      </c>
      <c r="H1718" t="str">
        <f>+IF($C1718="","",CDR!D1719)</f>
        <v/>
      </c>
      <c r="K1718" t="str">
        <f>+IF($C1718="","",CDR!$E$2)</f>
        <v/>
      </c>
      <c r="L1718" t="str">
        <f>+IF($C1718="","",CDR!$G$2)</f>
        <v/>
      </c>
      <c r="M1718" t="str">
        <f>+IF($C1718="","",CDR!AN1719)</f>
        <v/>
      </c>
      <c r="N1718" t="str">
        <f>+IF($C1718="","",CDR!AO1719)</f>
        <v/>
      </c>
      <c r="P1718" t="str">
        <f t="shared" si="210"/>
        <v/>
      </c>
      <c r="Q1718" t="str">
        <f>+IF($C1718="","",CDR!A1719)</f>
        <v/>
      </c>
      <c r="S1718" t="str">
        <f t="shared" si="211"/>
        <v/>
      </c>
      <c r="T1718" t="str">
        <f t="shared" si="212"/>
        <v/>
      </c>
      <c r="U1718" t="str">
        <f t="shared" si="213"/>
        <v/>
      </c>
      <c r="V1718" t="str">
        <f>+IF(C1718="","",IF(CDR!L1719="VRAC","Composant sans Colisage","Homogène"))</f>
        <v/>
      </c>
      <c r="W1718" t="str">
        <f>+IF(C1718="","",IF(CDR!L1719="VRAC","EACH",IF(CDR!L1719="COLIS","COLIS (CARTON FARDEAU DISPLAY)","PALETTE - BOX")))</f>
        <v/>
      </c>
      <c r="X1718" t="str">
        <f>+IF($C1718="","",IF(CDR!L1719="PALETTE",CDR!M1719,""))</f>
        <v/>
      </c>
      <c r="Z1718" t="str">
        <f>+IF($C1718="","",IF(CDR!N1719="PALETTE","",CDR!M1719))</f>
        <v/>
      </c>
      <c r="AC1718" t="str">
        <f t="shared" si="214"/>
        <v/>
      </c>
      <c r="AD1718" t="str">
        <f>+IF($C1718="","",CDR!$J$2)</f>
        <v/>
      </c>
      <c r="AE1718" t="str">
        <f>+IF(C1718="","",CDR!J1716)</f>
        <v/>
      </c>
      <c r="AF1718" t="str">
        <f t="shared" si="215"/>
        <v/>
      </c>
    </row>
    <row r="1719" spans="1:32" x14ac:dyDescent="0.25">
      <c r="A1719" t="str">
        <f>+IF($C1719="","",IF(CDR!I1720="","",TEXT(CDR!I1720,"00000000000000")))</f>
        <v/>
      </c>
      <c r="B1719" t="str">
        <f t="shared" si="208"/>
        <v/>
      </c>
      <c r="C1719" t="str">
        <f>+IF(CDR!F1720="","",SUBSTITUTE(CDR!F1720,"CHAR (10)"," "))</f>
        <v/>
      </c>
      <c r="D1719" t="str">
        <f>+IF(CDR!F1720="","",SUBSTITUTE(CDR!F1720,"CHAR (10)"," "))</f>
        <v/>
      </c>
      <c r="E1719" t="str">
        <f t="shared" si="209"/>
        <v/>
      </c>
      <c r="F1719" t="str">
        <f>+IF($C1719="","",IF(CDR!G1720="BIO","Oui","Non"))</f>
        <v/>
      </c>
      <c r="G1719" t="str">
        <f>+IF($C1719="","",IF(CDR!D1720="DOMEDIA","MDD",IF(CDR!D1720="APTA","MDD",IF(CDR!D1720="TOP BUDGET","Premier Prix","MN"))))</f>
        <v/>
      </c>
      <c r="H1719" t="str">
        <f>+IF($C1719="","",CDR!D1720)</f>
        <v/>
      </c>
      <c r="K1719" t="str">
        <f>+IF($C1719="","",CDR!$E$2)</f>
        <v/>
      </c>
      <c r="L1719" t="str">
        <f>+IF($C1719="","",CDR!$G$2)</f>
        <v/>
      </c>
      <c r="M1719" t="str">
        <f>+IF($C1719="","",CDR!AN1720)</f>
        <v/>
      </c>
      <c r="N1719" t="str">
        <f>+IF($C1719="","",CDR!AO1720)</f>
        <v/>
      </c>
      <c r="P1719" t="str">
        <f t="shared" si="210"/>
        <v/>
      </c>
      <c r="Q1719" t="str">
        <f>+IF($C1719="","",CDR!A1720)</f>
        <v/>
      </c>
      <c r="S1719" t="str">
        <f t="shared" si="211"/>
        <v/>
      </c>
      <c r="T1719" t="str">
        <f t="shared" si="212"/>
        <v/>
      </c>
      <c r="U1719" t="str">
        <f t="shared" si="213"/>
        <v/>
      </c>
      <c r="V1719" t="str">
        <f>+IF(C1719="","",IF(CDR!L1720="VRAC","Composant sans Colisage","Homogène"))</f>
        <v/>
      </c>
      <c r="W1719" t="str">
        <f>+IF(C1719="","",IF(CDR!L1720="VRAC","EACH",IF(CDR!L1720="COLIS","COLIS (CARTON FARDEAU DISPLAY)","PALETTE - BOX")))</f>
        <v/>
      </c>
      <c r="X1719" t="str">
        <f>+IF($C1719="","",IF(CDR!L1720="PALETTE",CDR!M1720,""))</f>
        <v/>
      </c>
      <c r="Z1719" t="str">
        <f>+IF($C1719="","",IF(CDR!N1720="PALETTE","",CDR!M1720))</f>
        <v/>
      </c>
      <c r="AC1719" t="str">
        <f t="shared" si="214"/>
        <v/>
      </c>
      <c r="AD1719" t="str">
        <f>+IF($C1719="","",CDR!$J$2)</f>
        <v/>
      </c>
      <c r="AE1719" t="str">
        <f>+IF(C1719="","",CDR!J1717)</f>
        <v/>
      </c>
      <c r="AF1719" t="str">
        <f t="shared" si="215"/>
        <v/>
      </c>
    </row>
    <row r="1720" spans="1:32" x14ac:dyDescent="0.25">
      <c r="A1720" t="str">
        <f>+IF($C1720="","",IF(CDR!I1721="","",TEXT(CDR!I1721,"00000000000000")))</f>
        <v/>
      </c>
      <c r="B1720" t="str">
        <f t="shared" si="208"/>
        <v/>
      </c>
      <c r="C1720" t="str">
        <f>+IF(CDR!F1721="","",SUBSTITUTE(CDR!F1721,"CHAR (10)"," "))</f>
        <v/>
      </c>
      <c r="D1720" t="str">
        <f>+IF(CDR!F1721="","",SUBSTITUTE(CDR!F1721,"CHAR (10)"," "))</f>
        <v/>
      </c>
      <c r="E1720" t="str">
        <f t="shared" si="209"/>
        <v/>
      </c>
      <c r="F1720" t="str">
        <f>+IF($C1720="","",IF(CDR!G1721="BIO","Oui","Non"))</f>
        <v/>
      </c>
      <c r="G1720" t="str">
        <f>+IF($C1720="","",IF(CDR!D1721="DOMEDIA","MDD",IF(CDR!D1721="APTA","MDD",IF(CDR!D1721="TOP BUDGET","Premier Prix","MN"))))</f>
        <v/>
      </c>
      <c r="H1720" t="str">
        <f>+IF($C1720="","",CDR!D1721)</f>
        <v/>
      </c>
      <c r="K1720" t="str">
        <f>+IF($C1720="","",CDR!$E$2)</f>
        <v/>
      </c>
      <c r="L1720" t="str">
        <f>+IF($C1720="","",CDR!$G$2)</f>
        <v/>
      </c>
      <c r="M1720" t="str">
        <f>+IF($C1720="","",CDR!AN1721)</f>
        <v/>
      </c>
      <c r="N1720" t="str">
        <f>+IF($C1720="","",CDR!AO1721)</f>
        <v/>
      </c>
      <c r="P1720" t="str">
        <f t="shared" si="210"/>
        <v/>
      </c>
      <c r="Q1720" t="str">
        <f>+IF($C1720="","",CDR!A1721)</f>
        <v/>
      </c>
      <c r="S1720" t="str">
        <f t="shared" si="211"/>
        <v/>
      </c>
      <c r="T1720" t="str">
        <f t="shared" si="212"/>
        <v/>
      </c>
      <c r="U1720" t="str">
        <f t="shared" si="213"/>
        <v/>
      </c>
      <c r="V1720" t="str">
        <f>+IF(C1720="","",IF(CDR!L1721="VRAC","Composant sans Colisage","Homogène"))</f>
        <v/>
      </c>
      <c r="W1720" t="str">
        <f>+IF(C1720="","",IF(CDR!L1721="VRAC","EACH",IF(CDR!L1721="COLIS","COLIS (CARTON FARDEAU DISPLAY)","PALETTE - BOX")))</f>
        <v/>
      </c>
      <c r="X1720" t="str">
        <f>+IF($C1720="","",IF(CDR!L1721="PALETTE",CDR!M1721,""))</f>
        <v/>
      </c>
      <c r="Z1720" t="str">
        <f>+IF($C1720="","",IF(CDR!N1721="PALETTE","",CDR!M1721))</f>
        <v/>
      </c>
      <c r="AC1720" t="str">
        <f t="shared" si="214"/>
        <v/>
      </c>
      <c r="AD1720" t="str">
        <f>+IF($C1720="","",CDR!$J$2)</f>
        <v/>
      </c>
      <c r="AE1720" t="str">
        <f>+IF(C1720="","",CDR!J1718)</f>
        <v/>
      </c>
      <c r="AF1720" t="str">
        <f t="shared" si="215"/>
        <v/>
      </c>
    </row>
    <row r="1721" spans="1:32" x14ac:dyDescent="0.25">
      <c r="A1721" t="str">
        <f>+IF($C1721="","",IF(CDR!I1722="","",TEXT(CDR!I1722,"00000000000000")))</f>
        <v/>
      </c>
      <c r="B1721" t="str">
        <f t="shared" si="208"/>
        <v/>
      </c>
      <c r="C1721" t="str">
        <f>+IF(CDR!F1722="","",SUBSTITUTE(CDR!F1722,"CHAR (10)"," "))</f>
        <v/>
      </c>
      <c r="D1721" t="str">
        <f>+IF(CDR!F1722="","",SUBSTITUTE(CDR!F1722,"CHAR (10)"," "))</f>
        <v/>
      </c>
      <c r="E1721" t="str">
        <f t="shared" si="209"/>
        <v/>
      </c>
      <c r="F1721" t="str">
        <f>+IF($C1721="","",IF(CDR!G1722="BIO","Oui","Non"))</f>
        <v/>
      </c>
      <c r="G1721" t="str">
        <f>+IF($C1721="","",IF(CDR!D1722="DOMEDIA","MDD",IF(CDR!D1722="APTA","MDD",IF(CDR!D1722="TOP BUDGET","Premier Prix","MN"))))</f>
        <v/>
      </c>
      <c r="H1721" t="str">
        <f>+IF($C1721="","",CDR!D1722)</f>
        <v/>
      </c>
      <c r="K1721" t="str">
        <f>+IF($C1721="","",CDR!$E$2)</f>
        <v/>
      </c>
      <c r="L1721" t="str">
        <f>+IF($C1721="","",CDR!$G$2)</f>
        <v/>
      </c>
      <c r="M1721" t="str">
        <f>+IF($C1721="","",CDR!AN1722)</f>
        <v/>
      </c>
      <c r="N1721" t="str">
        <f>+IF($C1721="","",CDR!AO1722)</f>
        <v/>
      </c>
      <c r="P1721" t="str">
        <f t="shared" si="210"/>
        <v/>
      </c>
      <c r="Q1721" t="str">
        <f>+IF($C1721="","",CDR!A1722)</f>
        <v/>
      </c>
      <c r="S1721" t="str">
        <f t="shared" si="211"/>
        <v/>
      </c>
      <c r="T1721" t="str">
        <f t="shared" si="212"/>
        <v/>
      </c>
      <c r="U1721" t="str">
        <f t="shared" si="213"/>
        <v/>
      </c>
      <c r="V1721" t="str">
        <f>+IF(C1721="","",IF(CDR!L1722="VRAC","Composant sans Colisage","Homogène"))</f>
        <v/>
      </c>
      <c r="W1721" t="str">
        <f>+IF(C1721="","",IF(CDR!L1722="VRAC","EACH",IF(CDR!L1722="COLIS","COLIS (CARTON FARDEAU DISPLAY)","PALETTE - BOX")))</f>
        <v/>
      </c>
      <c r="X1721" t="str">
        <f>+IF($C1721="","",IF(CDR!L1722="PALETTE",CDR!M1722,""))</f>
        <v/>
      </c>
      <c r="Z1721" t="str">
        <f>+IF($C1721="","",IF(CDR!N1722="PALETTE","",CDR!M1722))</f>
        <v/>
      </c>
      <c r="AC1721" t="str">
        <f t="shared" si="214"/>
        <v/>
      </c>
      <c r="AD1721" t="str">
        <f>+IF($C1721="","",CDR!$J$2)</f>
        <v/>
      </c>
      <c r="AE1721" t="str">
        <f>+IF(C1721="","",CDR!J1719)</f>
        <v/>
      </c>
      <c r="AF1721" t="str">
        <f t="shared" si="215"/>
        <v/>
      </c>
    </row>
    <row r="1722" spans="1:32" x14ac:dyDescent="0.25">
      <c r="A1722" t="str">
        <f>+IF($C1722="","",IF(CDR!I1723="","",TEXT(CDR!I1723,"00000000000000")))</f>
        <v/>
      </c>
      <c r="B1722" t="str">
        <f t="shared" si="208"/>
        <v/>
      </c>
      <c r="C1722" t="str">
        <f>+IF(CDR!F1723="","",SUBSTITUTE(CDR!F1723,"CHAR (10)"," "))</f>
        <v/>
      </c>
      <c r="D1722" t="str">
        <f>+IF(CDR!F1723="","",SUBSTITUTE(CDR!F1723,"CHAR (10)"," "))</f>
        <v/>
      </c>
      <c r="E1722" t="str">
        <f t="shared" si="209"/>
        <v/>
      </c>
      <c r="F1722" t="str">
        <f>+IF($C1722="","",IF(CDR!G1723="BIO","Oui","Non"))</f>
        <v/>
      </c>
      <c r="G1722" t="str">
        <f>+IF($C1722="","",IF(CDR!D1723="DOMEDIA","MDD",IF(CDR!D1723="APTA","MDD",IF(CDR!D1723="TOP BUDGET","Premier Prix","MN"))))</f>
        <v/>
      </c>
      <c r="H1722" t="str">
        <f>+IF($C1722="","",CDR!D1723)</f>
        <v/>
      </c>
      <c r="K1722" t="str">
        <f>+IF($C1722="","",CDR!$E$2)</f>
        <v/>
      </c>
      <c r="L1722" t="str">
        <f>+IF($C1722="","",CDR!$G$2)</f>
        <v/>
      </c>
      <c r="M1722" t="str">
        <f>+IF($C1722="","",CDR!AN1723)</f>
        <v/>
      </c>
      <c r="N1722" t="str">
        <f>+IF($C1722="","",CDR!AO1723)</f>
        <v/>
      </c>
      <c r="P1722" t="str">
        <f t="shared" si="210"/>
        <v/>
      </c>
      <c r="Q1722" t="str">
        <f>+IF($C1722="","",CDR!A1723)</f>
        <v/>
      </c>
      <c r="S1722" t="str">
        <f t="shared" si="211"/>
        <v/>
      </c>
      <c r="T1722" t="str">
        <f t="shared" si="212"/>
        <v/>
      </c>
      <c r="U1722" t="str">
        <f t="shared" si="213"/>
        <v/>
      </c>
      <c r="V1722" t="str">
        <f>+IF(C1722="","",IF(CDR!L1723="VRAC","Composant sans Colisage","Homogène"))</f>
        <v/>
      </c>
      <c r="W1722" t="str">
        <f>+IF(C1722="","",IF(CDR!L1723="VRAC","EACH",IF(CDR!L1723="COLIS","COLIS (CARTON FARDEAU DISPLAY)","PALETTE - BOX")))</f>
        <v/>
      </c>
      <c r="X1722" t="str">
        <f>+IF($C1722="","",IF(CDR!L1723="PALETTE",CDR!M1723,""))</f>
        <v/>
      </c>
      <c r="Z1722" t="str">
        <f>+IF($C1722="","",IF(CDR!N1723="PALETTE","",CDR!M1723))</f>
        <v/>
      </c>
      <c r="AC1722" t="str">
        <f t="shared" si="214"/>
        <v/>
      </c>
      <c r="AD1722" t="str">
        <f>+IF($C1722="","",CDR!$J$2)</f>
        <v/>
      </c>
      <c r="AE1722" t="str">
        <f>+IF(C1722="","",CDR!J1720)</f>
        <v/>
      </c>
      <c r="AF1722" t="str">
        <f t="shared" si="215"/>
        <v/>
      </c>
    </row>
    <row r="1723" spans="1:32" x14ac:dyDescent="0.25">
      <c r="A1723" t="str">
        <f>+IF($C1723="","",IF(CDR!I1724="","",TEXT(CDR!I1724,"00000000000000")))</f>
        <v/>
      </c>
      <c r="B1723" t="str">
        <f t="shared" si="208"/>
        <v/>
      </c>
      <c r="C1723" t="str">
        <f>+IF(CDR!F1724="","",SUBSTITUTE(CDR!F1724,"CHAR (10)"," "))</f>
        <v/>
      </c>
      <c r="D1723" t="str">
        <f>+IF(CDR!F1724="","",SUBSTITUTE(CDR!F1724,"CHAR (10)"," "))</f>
        <v/>
      </c>
      <c r="E1723" t="str">
        <f t="shared" si="209"/>
        <v/>
      </c>
      <c r="F1723" t="str">
        <f>+IF($C1723="","",IF(CDR!G1724="BIO","Oui","Non"))</f>
        <v/>
      </c>
      <c r="G1723" t="str">
        <f>+IF($C1723="","",IF(CDR!D1724="DOMEDIA","MDD",IF(CDR!D1724="APTA","MDD",IF(CDR!D1724="TOP BUDGET","Premier Prix","MN"))))</f>
        <v/>
      </c>
      <c r="H1723" t="str">
        <f>+IF($C1723="","",CDR!D1724)</f>
        <v/>
      </c>
      <c r="K1723" t="str">
        <f>+IF($C1723="","",CDR!$E$2)</f>
        <v/>
      </c>
      <c r="L1723" t="str">
        <f>+IF($C1723="","",CDR!$G$2)</f>
        <v/>
      </c>
      <c r="M1723" t="str">
        <f>+IF($C1723="","",CDR!AN1724)</f>
        <v/>
      </c>
      <c r="N1723" t="str">
        <f>+IF($C1723="","",CDR!AO1724)</f>
        <v/>
      </c>
      <c r="P1723" t="str">
        <f t="shared" si="210"/>
        <v/>
      </c>
      <c r="Q1723" t="str">
        <f>+IF($C1723="","",CDR!A1724)</f>
        <v/>
      </c>
      <c r="S1723" t="str">
        <f t="shared" si="211"/>
        <v/>
      </c>
      <c r="T1723" t="str">
        <f t="shared" si="212"/>
        <v/>
      </c>
      <c r="U1723" t="str">
        <f t="shared" si="213"/>
        <v/>
      </c>
      <c r="V1723" t="str">
        <f>+IF(C1723="","",IF(CDR!L1724="VRAC","Composant sans Colisage","Homogène"))</f>
        <v/>
      </c>
      <c r="W1723" t="str">
        <f>+IF(C1723="","",IF(CDR!L1724="VRAC","EACH",IF(CDR!L1724="COLIS","COLIS (CARTON FARDEAU DISPLAY)","PALETTE - BOX")))</f>
        <v/>
      </c>
      <c r="X1723" t="str">
        <f>+IF($C1723="","",IF(CDR!L1724="PALETTE",CDR!M1724,""))</f>
        <v/>
      </c>
      <c r="Z1723" t="str">
        <f>+IF($C1723="","",IF(CDR!N1724="PALETTE","",CDR!M1724))</f>
        <v/>
      </c>
      <c r="AC1723" t="str">
        <f t="shared" si="214"/>
        <v/>
      </c>
      <c r="AD1723" t="str">
        <f>+IF($C1723="","",CDR!$J$2)</f>
        <v/>
      </c>
      <c r="AE1723" t="str">
        <f>+IF(C1723="","",CDR!J1721)</f>
        <v/>
      </c>
      <c r="AF1723" t="str">
        <f t="shared" si="215"/>
        <v/>
      </c>
    </row>
    <row r="1724" spans="1:32" x14ac:dyDescent="0.25">
      <c r="A1724" t="str">
        <f>+IF($C1724="","",IF(CDR!I1725="","",TEXT(CDR!I1725,"00000000000000")))</f>
        <v/>
      </c>
      <c r="B1724" t="str">
        <f t="shared" si="208"/>
        <v/>
      </c>
      <c r="C1724" t="str">
        <f>+IF(CDR!F1725="","",SUBSTITUTE(CDR!F1725,"CHAR (10)"," "))</f>
        <v/>
      </c>
      <c r="D1724" t="str">
        <f>+IF(CDR!F1725="","",SUBSTITUTE(CDR!F1725,"CHAR (10)"," "))</f>
        <v/>
      </c>
      <c r="E1724" t="str">
        <f t="shared" si="209"/>
        <v/>
      </c>
      <c r="F1724" t="str">
        <f>+IF($C1724="","",IF(CDR!G1725="BIO","Oui","Non"))</f>
        <v/>
      </c>
      <c r="G1724" t="str">
        <f>+IF($C1724="","",IF(CDR!D1725="DOMEDIA","MDD",IF(CDR!D1725="APTA","MDD",IF(CDR!D1725="TOP BUDGET","Premier Prix","MN"))))</f>
        <v/>
      </c>
      <c r="H1724" t="str">
        <f>+IF($C1724="","",CDR!D1725)</f>
        <v/>
      </c>
      <c r="K1724" t="str">
        <f>+IF($C1724="","",CDR!$E$2)</f>
        <v/>
      </c>
      <c r="L1724" t="str">
        <f>+IF($C1724="","",CDR!$G$2)</f>
        <v/>
      </c>
      <c r="M1724" t="str">
        <f>+IF($C1724="","",CDR!AN1725)</f>
        <v/>
      </c>
      <c r="N1724" t="str">
        <f>+IF($C1724="","",CDR!AO1725)</f>
        <v/>
      </c>
      <c r="P1724" t="str">
        <f t="shared" si="210"/>
        <v/>
      </c>
      <c r="Q1724" t="str">
        <f>+IF($C1724="","",CDR!A1725)</f>
        <v/>
      </c>
      <c r="S1724" t="str">
        <f t="shared" si="211"/>
        <v/>
      </c>
      <c r="T1724" t="str">
        <f t="shared" si="212"/>
        <v/>
      </c>
      <c r="U1724" t="str">
        <f t="shared" si="213"/>
        <v/>
      </c>
      <c r="V1724" t="str">
        <f>+IF(C1724="","",IF(CDR!L1725="VRAC","Composant sans Colisage","Homogène"))</f>
        <v/>
      </c>
      <c r="W1724" t="str">
        <f>+IF(C1724="","",IF(CDR!L1725="VRAC","EACH",IF(CDR!L1725="COLIS","COLIS (CARTON FARDEAU DISPLAY)","PALETTE - BOX")))</f>
        <v/>
      </c>
      <c r="X1724" t="str">
        <f>+IF($C1724="","",IF(CDR!L1725="PALETTE",CDR!M1725,""))</f>
        <v/>
      </c>
      <c r="Z1724" t="str">
        <f>+IF($C1724="","",IF(CDR!N1725="PALETTE","",CDR!M1725))</f>
        <v/>
      </c>
      <c r="AC1724" t="str">
        <f t="shared" si="214"/>
        <v/>
      </c>
      <c r="AD1724" t="str">
        <f>+IF($C1724="","",CDR!$J$2)</f>
        <v/>
      </c>
      <c r="AE1724" t="str">
        <f>+IF(C1724="","",CDR!J1722)</f>
        <v/>
      </c>
      <c r="AF1724" t="str">
        <f t="shared" si="215"/>
        <v/>
      </c>
    </row>
    <row r="1725" spans="1:32" x14ac:dyDescent="0.25">
      <c r="A1725" t="str">
        <f>+IF($C1725="","",IF(CDR!I1726="","",TEXT(CDR!I1726,"00000000000000")))</f>
        <v/>
      </c>
      <c r="B1725" t="str">
        <f t="shared" si="208"/>
        <v/>
      </c>
      <c r="C1725" t="str">
        <f>+IF(CDR!F1726="","",SUBSTITUTE(CDR!F1726,"CHAR (10)"," "))</f>
        <v/>
      </c>
      <c r="D1725" t="str">
        <f>+IF(CDR!F1726="","",SUBSTITUTE(CDR!F1726,"CHAR (10)"," "))</f>
        <v/>
      </c>
      <c r="E1725" t="str">
        <f t="shared" si="209"/>
        <v/>
      </c>
      <c r="F1725" t="str">
        <f>+IF($C1725="","",IF(CDR!G1726="BIO","Oui","Non"))</f>
        <v/>
      </c>
      <c r="G1725" t="str">
        <f>+IF($C1725="","",IF(CDR!D1726="DOMEDIA","MDD",IF(CDR!D1726="APTA","MDD",IF(CDR!D1726="TOP BUDGET","Premier Prix","MN"))))</f>
        <v/>
      </c>
      <c r="H1725" t="str">
        <f>+IF($C1725="","",CDR!D1726)</f>
        <v/>
      </c>
      <c r="K1725" t="str">
        <f>+IF($C1725="","",CDR!$E$2)</f>
        <v/>
      </c>
      <c r="L1725" t="str">
        <f>+IF($C1725="","",CDR!$G$2)</f>
        <v/>
      </c>
      <c r="M1725" t="str">
        <f>+IF($C1725="","",CDR!AN1726)</f>
        <v/>
      </c>
      <c r="N1725" t="str">
        <f>+IF($C1725="","",CDR!AO1726)</f>
        <v/>
      </c>
      <c r="P1725" t="str">
        <f t="shared" si="210"/>
        <v/>
      </c>
      <c r="Q1725" t="str">
        <f>+IF($C1725="","",CDR!A1726)</f>
        <v/>
      </c>
      <c r="S1725" t="str">
        <f t="shared" si="211"/>
        <v/>
      </c>
      <c r="T1725" t="str">
        <f t="shared" si="212"/>
        <v/>
      </c>
      <c r="U1725" t="str">
        <f t="shared" si="213"/>
        <v/>
      </c>
      <c r="V1725" t="str">
        <f>+IF(C1725="","",IF(CDR!L1726="VRAC","Composant sans Colisage","Homogène"))</f>
        <v/>
      </c>
      <c r="W1725" t="str">
        <f>+IF(C1725="","",IF(CDR!L1726="VRAC","EACH",IF(CDR!L1726="COLIS","COLIS (CARTON FARDEAU DISPLAY)","PALETTE - BOX")))</f>
        <v/>
      </c>
      <c r="X1725" t="str">
        <f>+IF($C1725="","",IF(CDR!L1726="PALETTE",CDR!M1726,""))</f>
        <v/>
      </c>
      <c r="Z1725" t="str">
        <f>+IF($C1725="","",IF(CDR!N1726="PALETTE","",CDR!M1726))</f>
        <v/>
      </c>
      <c r="AC1725" t="str">
        <f t="shared" si="214"/>
        <v/>
      </c>
      <c r="AD1725" t="str">
        <f>+IF($C1725="","",CDR!$J$2)</f>
        <v/>
      </c>
      <c r="AE1725" t="str">
        <f>+IF(C1725="","",CDR!J1723)</f>
        <v/>
      </c>
      <c r="AF1725" t="str">
        <f t="shared" si="215"/>
        <v/>
      </c>
    </row>
    <row r="1726" spans="1:32" x14ac:dyDescent="0.25">
      <c r="A1726" t="str">
        <f>+IF($C1726="","",IF(CDR!I1727="","",TEXT(CDR!I1727,"00000000000000")))</f>
        <v/>
      </c>
      <c r="B1726" t="str">
        <f t="shared" si="208"/>
        <v/>
      </c>
      <c r="C1726" t="str">
        <f>+IF(CDR!F1727="","",SUBSTITUTE(CDR!F1727,"CHAR (10)"," "))</f>
        <v/>
      </c>
      <c r="D1726" t="str">
        <f>+IF(CDR!F1727="","",SUBSTITUTE(CDR!F1727,"CHAR (10)"," "))</f>
        <v/>
      </c>
      <c r="E1726" t="str">
        <f t="shared" si="209"/>
        <v/>
      </c>
      <c r="F1726" t="str">
        <f>+IF($C1726="","",IF(CDR!G1727="BIO","Oui","Non"))</f>
        <v/>
      </c>
      <c r="G1726" t="str">
        <f>+IF($C1726="","",IF(CDR!D1727="DOMEDIA","MDD",IF(CDR!D1727="APTA","MDD",IF(CDR!D1727="TOP BUDGET","Premier Prix","MN"))))</f>
        <v/>
      </c>
      <c r="H1726" t="str">
        <f>+IF($C1726="","",CDR!D1727)</f>
        <v/>
      </c>
      <c r="K1726" t="str">
        <f>+IF($C1726="","",CDR!$E$2)</f>
        <v/>
      </c>
      <c r="L1726" t="str">
        <f>+IF($C1726="","",CDR!$G$2)</f>
        <v/>
      </c>
      <c r="M1726" t="str">
        <f>+IF($C1726="","",CDR!AN1727)</f>
        <v/>
      </c>
      <c r="N1726" t="str">
        <f>+IF($C1726="","",CDR!AO1727)</f>
        <v/>
      </c>
      <c r="P1726" t="str">
        <f t="shared" si="210"/>
        <v/>
      </c>
      <c r="Q1726" t="str">
        <f>+IF($C1726="","",CDR!A1727)</f>
        <v/>
      </c>
      <c r="S1726" t="str">
        <f t="shared" si="211"/>
        <v/>
      </c>
      <c r="T1726" t="str">
        <f t="shared" si="212"/>
        <v/>
      </c>
      <c r="U1726" t="str">
        <f t="shared" si="213"/>
        <v/>
      </c>
      <c r="V1726" t="str">
        <f>+IF(C1726="","",IF(CDR!L1727="VRAC","Composant sans Colisage","Homogène"))</f>
        <v/>
      </c>
      <c r="W1726" t="str">
        <f>+IF(C1726="","",IF(CDR!L1727="VRAC","EACH",IF(CDR!L1727="COLIS","COLIS (CARTON FARDEAU DISPLAY)","PALETTE - BOX")))</f>
        <v/>
      </c>
      <c r="X1726" t="str">
        <f>+IF($C1726="","",IF(CDR!L1727="PALETTE",CDR!M1727,""))</f>
        <v/>
      </c>
      <c r="Z1726" t="str">
        <f>+IF($C1726="","",IF(CDR!N1727="PALETTE","",CDR!M1727))</f>
        <v/>
      </c>
      <c r="AC1726" t="str">
        <f t="shared" si="214"/>
        <v/>
      </c>
      <c r="AD1726" t="str">
        <f>+IF($C1726="","",CDR!$J$2)</f>
        <v/>
      </c>
      <c r="AE1726" t="str">
        <f>+IF(C1726="","",CDR!J1724)</f>
        <v/>
      </c>
      <c r="AF1726" t="str">
        <f t="shared" si="215"/>
        <v/>
      </c>
    </row>
    <row r="1727" spans="1:32" x14ac:dyDescent="0.25">
      <c r="A1727" t="str">
        <f>+IF($C1727="","",IF(CDR!I1728="","",TEXT(CDR!I1728,"00000000000000")))</f>
        <v/>
      </c>
      <c r="B1727" t="str">
        <f t="shared" si="208"/>
        <v/>
      </c>
      <c r="C1727" t="str">
        <f>+IF(CDR!F1728="","",SUBSTITUTE(CDR!F1728,"CHAR (10)"," "))</f>
        <v/>
      </c>
      <c r="D1727" t="str">
        <f>+IF(CDR!F1728="","",SUBSTITUTE(CDR!F1728,"CHAR (10)"," "))</f>
        <v/>
      </c>
      <c r="E1727" t="str">
        <f t="shared" si="209"/>
        <v/>
      </c>
      <c r="F1727" t="str">
        <f>+IF($C1727="","",IF(CDR!G1728="BIO","Oui","Non"))</f>
        <v/>
      </c>
      <c r="G1727" t="str">
        <f>+IF($C1727="","",IF(CDR!D1728="DOMEDIA","MDD",IF(CDR!D1728="APTA","MDD",IF(CDR!D1728="TOP BUDGET","Premier Prix","MN"))))</f>
        <v/>
      </c>
      <c r="H1727" t="str">
        <f>+IF($C1727="","",CDR!D1728)</f>
        <v/>
      </c>
      <c r="K1727" t="str">
        <f>+IF($C1727="","",CDR!$E$2)</f>
        <v/>
      </c>
      <c r="L1727" t="str">
        <f>+IF($C1727="","",CDR!$G$2)</f>
        <v/>
      </c>
      <c r="M1727" t="str">
        <f>+IF($C1727="","",CDR!AN1728)</f>
        <v/>
      </c>
      <c r="N1727" t="str">
        <f>+IF($C1727="","",CDR!AO1728)</f>
        <v/>
      </c>
      <c r="P1727" t="str">
        <f t="shared" si="210"/>
        <v/>
      </c>
      <c r="Q1727" t="str">
        <f>+IF($C1727="","",CDR!A1728)</f>
        <v/>
      </c>
      <c r="S1727" t="str">
        <f t="shared" si="211"/>
        <v/>
      </c>
      <c r="T1727" t="str">
        <f t="shared" si="212"/>
        <v/>
      </c>
      <c r="U1727" t="str">
        <f t="shared" si="213"/>
        <v/>
      </c>
      <c r="V1727" t="str">
        <f>+IF(C1727="","",IF(CDR!L1728="VRAC","Composant sans Colisage","Homogène"))</f>
        <v/>
      </c>
      <c r="W1727" t="str">
        <f>+IF(C1727="","",IF(CDR!L1728="VRAC","EACH",IF(CDR!L1728="COLIS","COLIS (CARTON FARDEAU DISPLAY)","PALETTE - BOX")))</f>
        <v/>
      </c>
      <c r="X1727" t="str">
        <f>+IF($C1727="","",IF(CDR!L1728="PALETTE",CDR!M1728,""))</f>
        <v/>
      </c>
      <c r="Z1727" t="str">
        <f>+IF($C1727="","",IF(CDR!N1728="PALETTE","",CDR!M1728))</f>
        <v/>
      </c>
      <c r="AC1727" t="str">
        <f t="shared" si="214"/>
        <v/>
      </c>
      <c r="AD1727" t="str">
        <f>+IF($C1727="","",CDR!$J$2)</f>
        <v/>
      </c>
      <c r="AE1727" t="str">
        <f>+IF(C1727="","",CDR!J1725)</f>
        <v/>
      </c>
      <c r="AF1727" t="str">
        <f t="shared" si="215"/>
        <v/>
      </c>
    </row>
    <row r="1728" spans="1:32" x14ac:dyDescent="0.25">
      <c r="A1728" t="str">
        <f>+IF($C1728="","",IF(CDR!I1729="","",TEXT(CDR!I1729,"00000000000000")))</f>
        <v/>
      </c>
      <c r="B1728" t="str">
        <f t="shared" si="208"/>
        <v/>
      </c>
      <c r="C1728" t="str">
        <f>+IF(CDR!F1729="","",SUBSTITUTE(CDR!F1729,"CHAR (10)"," "))</f>
        <v/>
      </c>
      <c r="D1728" t="str">
        <f>+IF(CDR!F1729="","",SUBSTITUTE(CDR!F1729,"CHAR (10)"," "))</f>
        <v/>
      </c>
      <c r="E1728" t="str">
        <f t="shared" si="209"/>
        <v/>
      </c>
      <c r="F1728" t="str">
        <f>+IF($C1728="","",IF(CDR!G1729="BIO","Oui","Non"))</f>
        <v/>
      </c>
      <c r="G1728" t="str">
        <f>+IF($C1728="","",IF(CDR!D1729="DOMEDIA","MDD",IF(CDR!D1729="APTA","MDD",IF(CDR!D1729="TOP BUDGET","Premier Prix","MN"))))</f>
        <v/>
      </c>
      <c r="H1728" t="str">
        <f>+IF($C1728="","",CDR!D1729)</f>
        <v/>
      </c>
      <c r="K1728" t="str">
        <f>+IF($C1728="","",CDR!$E$2)</f>
        <v/>
      </c>
      <c r="L1728" t="str">
        <f>+IF($C1728="","",CDR!$G$2)</f>
        <v/>
      </c>
      <c r="M1728" t="str">
        <f>+IF($C1728="","",CDR!AN1729)</f>
        <v/>
      </c>
      <c r="N1728" t="str">
        <f>+IF($C1728="","",CDR!AO1729)</f>
        <v/>
      </c>
      <c r="P1728" t="str">
        <f t="shared" si="210"/>
        <v/>
      </c>
      <c r="Q1728" t="str">
        <f>+IF($C1728="","",CDR!A1729)</f>
        <v/>
      </c>
      <c r="S1728" t="str">
        <f t="shared" si="211"/>
        <v/>
      </c>
      <c r="T1728" t="str">
        <f t="shared" si="212"/>
        <v/>
      </c>
      <c r="U1728" t="str">
        <f t="shared" si="213"/>
        <v/>
      </c>
      <c r="V1728" t="str">
        <f>+IF(C1728="","",IF(CDR!L1729="VRAC","Composant sans Colisage","Homogène"))</f>
        <v/>
      </c>
      <c r="W1728" t="str">
        <f>+IF(C1728="","",IF(CDR!L1729="VRAC","EACH",IF(CDR!L1729="COLIS","COLIS (CARTON FARDEAU DISPLAY)","PALETTE - BOX")))</f>
        <v/>
      </c>
      <c r="X1728" t="str">
        <f>+IF($C1728="","",IF(CDR!L1729="PALETTE",CDR!M1729,""))</f>
        <v/>
      </c>
      <c r="Z1728" t="str">
        <f>+IF($C1728="","",IF(CDR!N1729="PALETTE","",CDR!M1729))</f>
        <v/>
      </c>
      <c r="AC1728" t="str">
        <f t="shared" si="214"/>
        <v/>
      </c>
      <c r="AD1728" t="str">
        <f>+IF($C1728="","",CDR!$J$2)</f>
        <v/>
      </c>
      <c r="AE1728" t="str">
        <f>+IF(C1728="","",CDR!J1726)</f>
        <v/>
      </c>
      <c r="AF1728" t="str">
        <f t="shared" si="215"/>
        <v/>
      </c>
    </row>
    <row r="1729" spans="1:32" x14ac:dyDescent="0.25">
      <c r="A1729" t="str">
        <f>+IF($C1729="","",IF(CDR!I1730="","",TEXT(CDR!I1730,"00000000000000")))</f>
        <v/>
      </c>
      <c r="B1729" t="str">
        <f t="shared" si="208"/>
        <v/>
      </c>
      <c r="C1729" t="str">
        <f>+IF(CDR!F1730="","",SUBSTITUTE(CDR!F1730,"CHAR (10)"," "))</f>
        <v/>
      </c>
      <c r="D1729" t="str">
        <f>+IF(CDR!F1730="","",SUBSTITUTE(CDR!F1730,"CHAR (10)"," "))</f>
        <v/>
      </c>
      <c r="E1729" t="str">
        <f t="shared" si="209"/>
        <v/>
      </c>
      <c r="F1729" t="str">
        <f>+IF($C1729="","",IF(CDR!G1730="BIO","Oui","Non"))</f>
        <v/>
      </c>
      <c r="G1729" t="str">
        <f>+IF($C1729="","",IF(CDR!D1730="DOMEDIA","MDD",IF(CDR!D1730="APTA","MDD",IF(CDR!D1730="TOP BUDGET","Premier Prix","MN"))))</f>
        <v/>
      </c>
      <c r="H1729" t="str">
        <f>+IF($C1729="","",CDR!D1730)</f>
        <v/>
      </c>
      <c r="K1729" t="str">
        <f>+IF($C1729="","",CDR!$E$2)</f>
        <v/>
      </c>
      <c r="L1729" t="str">
        <f>+IF($C1729="","",CDR!$G$2)</f>
        <v/>
      </c>
      <c r="M1729" t="str">
        <f>+IF($C1729="","",CDR!AN1730)</f>
        <v/>
      </c>
      <c r="N1729" t="str">
        <f>+IF($C1729="","",CDR!AO1730)</f>
        <v/>
      </c>
      <c r="P1729" t="str">
        <f t="shared" si="210"/>
        <v/>
      </c>
      <c r="Q1729" t="str">
        <f>+IF($C1729="","",CDR!A1730)</f>
        <v/>
      </c>
      <c r="S1729" t="str">
        <f t="shared" si="211"/>
        <v/>
      </c>
      <c r="T1729" t="str">
        <f t="shared" si="212"/>
        <v/>
      </c>
      <c r="U1729" t="str">
        <f t="shared" si="213"/>
        <v/>
      </c>
      <c r="V1729" t="str">
        <f>+IF(C1729="","",IF(CDR!L1730="VRAC","Composant sans Colisage","Homogène"))</f>
        <v/>
      </c>
      <c r="W1729" t="str">
        <f>+IF(C1729="","",IF(CDR!L1730="VRAC","EACH",IF(CDR!L1730="COLIS","COLIS (CARTON FARDEAU DISPLAY)","PALETTE - BOX")))</f>
        <v/>
      </c>
      <c r="X1729" t="str">
        <f>+IF($C1729="","",IF(CDR!L1730="PALETTE",CDR!M1730,""))</f>
        <v/>
      </c>
      <c r="Z1729" t="str">
        <f>+IF($C1729="","",IF(CDR!N1730="PALETTE","",CDR!M1730))</f>
        <v/>
      </c>
      <c r="AC1729" t="str">
        <f t="shared" si="214"/>
        <v/>
      </c>
      <c r="AD1729" t="str">
        <f>+IF($C1729="","",CDR!$J$2)</f>
        <v/>
      </c>
      <c r="AE1729" t="str">
        <f>+IF(C1729="","",CDR!J1727)</f>
        <v/>
      </c>
      <c r="AF1729" t="str">
        <f t="shared" si="215"/>
        <v/>
      </c>
    </row>
    <row r="1730" spans="1:32" x14ac:dyDescent="0.25">
      <c r="A1730" t="str">
        <f>+IF($C1730="","",IF(CDR!I1731="","",TEXT(CDR!I1731,"00000000000000")))</f>
        <v/>
      </c>
      <c r="B1730" t="str">
        <f t="shared" si="208"/>
        <v/>
      </c>
      <c r="C1730" t="str">
        <f>+IF(CDR!F1731="","",SUBSTITUTE(CDR!F1731,"CHAR (10)"," "))</f>
        <v/>
      </c>
      <c r="D1730" t="str">
        <f>+IF(CDR!F1731="","",SUBSTITUTE(CDR!F1731,"CHAR (10)"," "))</f>
        <v/>
      </c>
      <c r="E1730" t="str">
        <f t="shared" si="209"/>
        <v/>
      </c>
      <c r="F1730" t="str">
        <f>+IF($C1730="","",IF(CDR!G1731="BIO","Oui","Non"))</f>
        <v/>
      </c>
      <c r="G1730" t="str">
        <f>+IF($C1730="","",IF(CDR!D1731="DOMEDIA","MDD",IF(CDR!D1731="APTA","MDD",IF(CDR!D1731="TOP BUDGET","Premier Prix","MN"))))</f>
        <v/>
      </c>
      <c r="H1730" t="str">
        <f>+IF($C1730="","",CDR!D1731)</f>
        <v/>
      </c>
      <c r="K1730" t="str">
        <f>+IF($C1730="","",CDR!$E$2)</f>
        <v/>
      </c>
      <c r="L1730" t="str">
        <f>+IF($C1730="","",CDR!$G$2)</f>
        <v/>
      </c>
      <c r="M1730" t="str">
        <f>+IF($C1730="","",CDR!AN1731)</f>
        <v/>
      </c>
      <c r="N1730" t="str">
        <f>+IF($C1730="","",CDR!AO1731)</f>
        <v/>
      </c>
      <c r="P1730" t="str">
        <f t="shared" si="210"/>
        <v/>
      </c>
      <c r="Q1730" t="str">
        <f>+IF($C1730="","",CDR!A1731)</f>
        <v/>
      </c>
      <c r="S1730" t="str">
        <f t="shared" si="211"/>
        <v/>
      </c>
      <c r="T1730" t="str">
        <f t="shared" si="212"/>
        <v/>
      </c>
      <c r="U1730" t="str">
        <f t="shared" si="213"/>
        <v/>
      </c>
      <c r="V1730" t="str">
        <f>+IF(C1730="","",IF(CDR!L1731="VRAC","Composant sans Colisage","Homogène"))</f>
        <v/>
      </c>
      <c r="W1730" t="str">
        <f>+IF(C1730="","",IF(CDR!L1731="VRAC","EACH",IF(CDR!L1731="COLIS","COLIS (CARTON FARDEAU DISPLAY)","PALETTE - BOX")))</f>
        <v/>
      </c>
      <c r="X1730" t="str">
        <f>+IF($C1730="","",IF(CDR!L1731="PALETTE",CDR!M1731,""))</f>
        <v/>
      </c>
      <c r="Z1730" t="str">
        <f>+IF($C1730="","",IF(CDR!N1731="PALETTE","",CDR!M1731))</f>
        <v/>
      </c>
      <c r="AC1730" t="str">
        <f t="shared" si="214"/>
        <v/>
      </c>
      <c r="AD1730" t="str">
        <f>+IF($C1730="","",CDR!$J$2)</f>
        <v/>
      </c>
      <c r="AE1730" t="str">
        <f>+IF(C1730="","",CDR!J1728)</f>
        <v/>
      </c>
      <c r="AF1730" t="str">
        <f t="shared" si="215"/>
        <v/>
      </c>
    </row>
    <row r="1731" spans="1:32" x14ac:dyDescent="0.25">
      <c r="A1731" t="str">
        <f>+IF($C1731="","",IF(CDR!I1732="","",TEXT(CDR!I1732,"00000000000000")))</f>
        <v/>
      </c>
      <c r="B1731" t="str">
        <f t="shared" si="208"/>
        <v/>
      </c>
      <c r="C1731" t="str">
        <f>+IF(CDR!F1732="","",SUBSTITUTE(CDR!F1732,"CHAR (10)"," "))</f>
        <v/>
      </c>
      <c r="D1731" t="str">
        <f>+IF(CDR!F1732="","",SUBSTITUTE(CDR!F1732,"CHAR (10)"," "))</f>
        <v/>
      </c>
      <c r="E1731" t="str">
        <f t="shared" si="209"/>
        <v/>
      </c>
      <c r="F1731" t="str">
        <f>+IF($C1731="","",IF(CDR!G1732="BIO","Oui","Non"))</f>
        <v/>
      </c>
      <c r="G1731" t="str">
        <f>+IF($C1731="","",IF(CDR!D1732="DOMEDIA","MDD",IF(CDR!D1732="APTA","MDD",IF(CDR!D1732="TOP BUDGET","Premier Prix","MN"))))</f>
        <v/>
      </c>
      <c r="H1731" t="str">
        <f>+IF($C1731="","",CDR!D1732)</f>
        <v/>
      </c>
      <c r="K1731" t="str">
        <f>+IF($C1731="","",CDR!$E$2)</f>
        <v/>
      </c>
      <c r="L1731" t="str">
        <f>+IF($C1731="","",CDR!$G$2)</f>
        <v/>
      </c>
      <c r="M1731" t="str">
        <f>+IF($C1731="","",CDR!AN1732)</f>
        <v/>
      </c>
      <c r="N1731" t="str">
        <f>+IF($C1731="","",CDR!AO1732)</f>
        <v/>
      </c>
      <c r="P1731" t="str">
        <f t="shared" si="210"/>
        <v/>
      </c>
      <c r="Q1731" t="str">
        <f>+IF($C1731="","",CDR!A1732)</f>
        <v/>
      </c>
      <c r="S1731" t="str">
        <f t="shared" si="211"/>
        <v/>
      </c>
      <c r="T1731" t="str">
        <f t="shared" si="212"/>
        <v/>
      </c>
      <c r="U1731" t="str">
        <f t="shared" si="213"/>
        <v/>
      </c>
      <c r="V1731" t="str">
        <f>+IF(C1731="","",IF(CDR!L1732="VRAC","Composant sans Colisage","Homogène"))</f>
        <v/>
      </c>
      <c r="W1731" t="str">
        <f>+IF(C1731="","",IF(CDR!L1732="VRAC","EACH",IF(CDR!L1732="COLIS","COLIS (CARTON FARDEAU DISPLAY)","PALETTE - BOX")))</f>
        <v/>
      </c>
      <c r="X1731" t="str">
        <f>+IF($C1731="","",IF(CDR!L1732="PALETTE",CDR!M1732,""))</f>
        <v/>
      </c>
      <c r="Z1731" t="str">
        <f>+IF($C1731="","",IF(CDR!N1732="PALETTE","",CDR!M1732))</f>
        <v/>
      </c>
      <c r="AC1731" t="str">
        <f t="shared" si="214"/>
        <v/>
      </c>
      <c r="AD1731" t="str">
        <f>+IF($C1731="","",CDR!$J$2)</f>
        <v/>
      </c>
      <c r="AE1731" t="str">
        <f>+IF(C1731="","",CDR!J1729)</f>
        <v/>
      </c>
      <c r="AF1731" t="str">
        <f t="shared" si="215"/>
        <v/>
      </c>
    </row>
    <row r="1732" spans="1:32" x14ac:dyDescent="0.25">
      <c r="A1732" t="str">
        <f>+IF($C1732="","",IF(CDR!I1733="","",TEXT(CDR!I1733,"00000000000000")))</f>
        <v/>
      </c>
      <c r="B1732" t="str">
        <f t="shared" si="208"/>
        <v/>
      </c>
      <c r="C1732" t="str">
        <f>+IF(CDR!F1733="","",SUBSTITUTE(CDR!F1733,"CHAR (10)"," "))</f>
        <v/>
      </c>
      <c r="D1732" t="str">
        <f>+IF(CDR!F1733="","",SUBSTITUTE(CDR!F1733,"CHAR (10)"," "))</f>
        <v/>
      </c>
      <c r="E1732" t="str">
        <f t="shared" si="209"/>
        <v/>
      </c>
      <c r="F1732" t="str">
        <f>+IF($C1732="","",IF(CDR!G1733="BIO","Oui","Non"))</f>
        <v/>
      </c>
      <c r="G1732" t="str">
        <f>+IF($C1732="","",IF(CDR!D1733="DOMEDIA","MDD",IF(CDR!D1733="APTA","MDD",IF(CDR!D1733="TOP BUDGET","Premier Prix","MN"))))</f>
        <v/>
      </c>
      <c r="H1732" t="str">
        <f>+IF($C1732="","",CDR!D1733)</f>
        <v/>
      </c>
      <c r="K1732" t="str">
        <f>+IF($C1732="","",CDR!$E$2)</f>
        <v/>
      </c>
      <c r="L1732" t="str">
        <f>+IF($C1732="","",CDR!$G$2)</f>
        <v/>
      </c>
      <c r="M1732" t="str">
        <f>+IF($C1732="","",CDR!AN1733)</f>
        <v/>
      </c>
      <c r="N1732" t="str">
        <f>+IF($C1732="","",CDR!AO1733)</f>
        <v/>
      </c>
      <c r="P1732" t="str">
        <f t="shared" si="210"/>
        <v/>
      </c>
      <c r="Q1732" t="str">
        <f>+IF($C1732="","",CDR!A1733)</f>
        <v/>
      </c>
      <c r="S1732" t="str">
        <f t="shared" si="211"/>
        <v/>
      </c>
      <c r="T1732" t="str">
        <f t="shared" si="212"/>
        <v/>
      </c>
      <c r="U1732" t="str">
        <f t="shared" si="213"/>
        <v/>
      </c>
      <c r="V1732" t="str">
        <f>+IF(C1732="","",IF(CDR!L1733="VRAC","Composant sans Colisage","Homogène"))</f>
        <v/>
      </c>
      <c r="W1732" t="str">
        <f>+IF(C1732="","",IF(CDR!L1733="VRAC","EACH",IF(CDR!L1733="COLIS","COLIS (CARTON FARDEAU DISPLAY)","PALETTE - BOX")))</f>
        <v/>
      </c>
      <c r="X1732" t="str">
        <f>+IF($C1732="","",IF(CDR!L1733="PALETTE",CDR!M1733,""))</f>
        <v/>
      </c>
      <c r="Z1732" t="str">
        <f>+IF($C1732="","",IF(CDR!N1733="PALETTE","",CDR!M1733))</f>
        <v/>
      </c>
      <c r="AC1732" t="str">
        <f t="shared" si="214"/>
        <v/>
      </c>
      <c r="AD1732" t="str">
        <f>+IF($C1732="","",CDR!$J$2)</f>
        <v/>
      </c>
      <c r="AE1732" t="str">
        <f>+IF(C1732="","",CDR!J1730)</f>
        <v/>
      </c>
      <c r="AF1732" t="str">
        <f t="shared" si="215"/>
        <v/>
      </c>
    </row>
    <row r="1733" spans="1:32" x14ac:dyDescent="0.25">
      <c r="A1733" t="str">
        <f>+IF($C1733="","",IF(CDR!I1734="","",TEXT(CDR!I1734,"00000000000000")))</f>
        <v/>
      </c>
      <c r="B1733" t="str">
        <f t="shared" ref="B1733:B1796" si="216">+IF(C1733="","","1")</f>
        <v/>
      </c>
      <c r="C1733" t="str">
        <f>+IF(CDR!F1734="","",SUBSTITUTE(CDR!F1734,"CHAR (10)"," "))</f>
        <v/>
      </c>
      <c r="D1733" t="str">
        <f>+IF(CDR!F1734="","",SUBSTITUTE(CDR!F1734,"CHAR (10)"," "))</f>
        <v/>
      </c>
      <c r="E1733" t="str">
        <f t="shared" ref="E1733:E1796" si="217">+IF($C1733="","",LEFT(D1733,25))</f>
        <v/>
      </c>
      <c r="F1733" t="str">
        <f>+IF($C1733="","",IF(CDR!G1734="BIO","Oui","Non"))</f>
        <v/>
      </c>
      <c r="G1733" t="str">
        <f>+IF($C1733="","",IF(CDR!D1734="DOMEDIA","MDD",IF(CDR!D1734="APTA","MDD",IF(CDR!D1734="TOP BUDGET","Premier Prix","MN"))))</f>
        <v/>
      </c>
      <c r="H1733" t="str">
        <f>+IF($C1733="","",CDR!D1734)</f>
        <v/>
      </c>
      <c r="K1733" t="str">
        <f>+IF($C1733="","",CDR!$E$2)</f>
        <v/>
      </c>
      <c r="L1733" t="str">
        <f>+IF($C1733="","",CDR!$G$2)</f>
        <v/>
      </c>
      <c r="M1733" t="str">
        <f>+IF($C1733="","",CDR!AN1734)</f>
        <v/>
      </c>
      <c r="N1733" t="str">
        <f>+IF($C1733="","",CDR!AO1734)</f>
        <v/>
      </c>
      <c r="P1733" t="str">
        <f t="shared" ref="P1733:P1796" si="218">+IF(C1733="","","Non")</f>
        <v/>
      </c>
      <c r="Q1733" t="str">
        <f>+IF($C1733="","",CDR!A1734)</f>
        <v/>
      </c>
      <c r="S1733" t="str">
        <f t="shared" ref="S1733:S1796" si="219">+IF(F1733="","","1")</f>
        <v/>
      </c>
      <c r="T1733" t="str">
        <f t="shared" ref="T1733:T1796" si="220">+IF($C1733="","","998")</f>
        <v/>
      </c>
      <c r="U1733" t="str">
        <f t="shared" ref="U1733:U1796" si="221">+IF($C1733="","",IF(L1733&lt;&gt;168,"Salsify",""))</f>
        <v/>
      </c>
      <c r="V1733" t="str">
        <f>+IF(C1733="","",IF(CDR!L1734="VRAC","Composant sans Colisage","Homogène"))</f>
        <v/>
      </c>
      <c r="W1733" t="str">
        <f>+IF(C1733="","",IF(CDR!L1734="VRAC","EACH",IF(CDR!L1734="COLIS","COLIS (CARTON FARDEAU DISPLAY)","PALETTE - BOX")))</f>
        <v/>
      </c>
      <c r="X1733" t="str">
        <f>+IF($C1733="","",IF(CDR!L1734="PALETTE",CDR!M1734,""))</f>
        <v/>
      </c>
      <c r="Z1733" t="str">
        <f>+IF($C1733="","",IF(CDR!N1734="PALETTE","",CDR!M1734))</f>
        <v/>
      </c>
      <c r="AC1733" t="str">
        <f t="shared" ref="AC1733:AC1796" si="222">+D1733</f>
        <v/>
      </c>
      <c r="AD1733" t="str">
        <f>+IF($C1733="","",CDR!$J$2)</f>
        <v/>
      </c>
      <c r="AE1733" t="str">
        <f>+IF(C1733="","",CDR!J1731)</f>
        <v/>
      </c>
      <c r="AF1733" t="str">
        <f t="shared" ref="AF1733:AF1796" si="223">+IF(C1733="","","DDD")</f>
        <v/>
      </c>
    </row>
    <row r="1734" spans="1:32" x14ac:dyDescent="0.25">
      <c r="A1734" t="str">
        <f>+IF($C1734="","",IF(CDR!I1735="","",TEXT(CDR!I1735,"00000000000000")))</f>
        <v/>
      </c>
      <c r="B1734" t="str">
        <f t="shared" si="216"/>
        <v/>
      </c>
      <c r="C1734" t="str">
        <f>+IF(CDR!F1735="","",SUBSTITUTE(CDR!F1735,"CHAR (10)"," "))</f>
        <v/>
      </c>
      <c r="D1734" t="str">
        <f>+IF(CDR!F1735="","",SUBSTITUTE(CDR!F1735,"CHAR (10)"," "))</f>
        <v/>
      </c>
      <c r="E1734" t="str">
        <f t="shared" si="217"/>
        <v/>
      </c>
      <c r="F1734" t="str">
        <f>+IF($C1734="","",IF(CDR!G1735="BIO","Oui","Non"))</f>
        <v/>
      </c>
      <c r="G1734" t="str">
        <f>+IF($C1734="","",IF(CDR!D1735="DOMEDIA","MDD",IF(CDR!D1735="APTA","MDD",IF(CDR!D1735="TOP BUDGET","Premier Prix","MN"))))</f>
        <v/>
      </c>
      <c r="H1734" t="str">
        <f>+IF($C1734="","",CDR!D1735)</f>
        <v/>
      </c>
      <c r="K1734" t="str">
        <f>+IF($C1734="","",CDR!$E$2)</f>
        <v/>
      </c>
      <c r="L1734" t="str">
        <f>+IF($C1734="","",CDR!$G$2)</f>
        <v/>
      </c>
      <c r="M1734" t="str">
        <f>+IF($C1734="","",CDR!AN1735)</f>
        <v/>
      </c>
      <c r="N1734" t="str">
        <f>+IF($C1734="","",CDR!AO1735)</f>
        <v/>
      </c>
      <c r="P1734" t="str">
        <f t="shared" si="218"/>
        <v/>
      </c>
      <c r="Q1734" t="str">
        <f>+IF($C1734="","",CDR!A1735)</f>
        <v/>
      </c>
      <c r="S1734" t="str">
        <f t="shared" si="219"/>
        <v/>
      </c>
      <c r="T1734" t="str">
        <f t="shared" si="220"/>
        <v/>
      </c>
      <c r="U1734" t="str">
        <f t="shared" si="221"/>
        <v/>
      </c>
      <c r="V1734" t="str">
        <f>+IF(C1734="","",IF(CDR!L1735="VRAC","Composant sans Colisage","Homogène"))</f>
        <v/>
      </c>
      <c r="W1734" t="str">
        <f>+IF(C1734="","",IF(CDR!L1735="VRAC","EACH",IF(CDR!L1735="COLIS","COLIS (CARTON FARDEAU DISPLAY)","PALETTE - BOX")))</f>
        <v/>
      </c>
      <c r="X1734" t="str">
        <f>+IF($C1734="","",IF(CDR!L1735="PALETTE",CDR!M1735,""))</f>
        <v/>
      </c>
      <c r="Z1734" t="str">
        <f>+IF($C1734="","",IF(CDR!N1735="PALETTE","",CDR!M1735))</f>
        <v/>
      </c>
      <c r="AC1734" t="str">
        <f t="shared" si="222"/>
        <v/>
      </c>
      <c r="AD1734" t="str">
        <f>+IF($C1734="","",CDR!$J$2)</f>
        <v/>
      </c>
      <c r="AE1734" t="str">
        <f>+IF(C1734="","",CDR!J1732)</f>
        <v/>
      </c>
      <c r="AF1734" t="str">
        <f t="shared" si="223"/>
        <v/>
      </c>
    </row>
    <row r="1735" spans="1:32" x14ac:dyDescent="0.25">
      <c r="A1735" t="str">
        <f>+IF($C1735="","",IF(CDR!I1736="","",TEXT(CDR!I1736,"00000000000000")))</f>
        <v/>
      </c>
      <c r="B1735" t="str">
        <f t="shared" si="216"/>
        <v/>
      </c>
      <c r="C1735" t="str">
        <f>+IF(CDR!F1736="","",SUBSTITUTE(CDR!F1736,"CHAR (10)"," "))</f>
        <v/>
      </c>
      <c r="D1735" t="str">
        <f>+IF(CDR!F1736="","",SUBSTITUTE(CDR!F1736,"CHAR (10)"," "))</f>
        <v/>
      </c>
      <c r="E1735" t="str">
        <f t="shared" si="217"/>
        <v/>
      </c>
      <c r="F1735" t="str">
        <f>+IF($C1735="","",IF(CDR!G1736="BIO","Oui","Non"))</f>
        <v/>
      </c>
      <c r="G1735" t="str">
        <f>+IF($C1735="","",IF(CDR!D1736="DOMEDIA","MDD",IF(CDR!D1736="APTA","MDD",IF(CDR!D1736="TOP BUDGET","Premier Prix","MN"))))</f>
        <v/>
      </c>
      <c r="H1735" t="str">
        <f>+IF($C1735="","",CDR!D1736)</f>
        <v/>
      </c>
      <c r="K1735" t="str">
        <f>+IF($C1735="","",CDR!$E$2)</f>
        <v/>
      </c>
      <c r="L1735" t="str">
        <f>+IF($C1735="","",CDR!$G$2)</f>
        <v/>
      </c>
      <c r="M1735" t="str">
        <f>+IF($C1735="","",CDR!AN1736)</f>
        <v/>
      </c>
      <c r="N1735" t="str">
        <f>+IF($C1735="","",CDR!AO1736)</f>
        <v/>
      </c>
      <c r="P1735" t="str">
        <f t="shared" si="218"/>
        <v/>
      </c>
      <c r="Q1735" t="str">
        <f>+IF($C1735="","",CDR!A1736)</f>
        <v/>
      </c>
      <c r="S1735" t="str">
        <f t="shared" si="219"/>
        <v/>
      </c>
      <c r="T1735" t="str">
        <f t="shared" si="220"/>
        <v/>
      </c>
      <c r="U1735" t="str">
        <f t="shared" si="221"/>
        <v/>
      </c>
      <c r="V1735" t="str">
        <f>+IF(C1735="","",IF(CDR!L1736="VRAC","Composant sans Colisage","Homogène"))</f>
        <v/>
      </c>
      <c r="W1735" t="str">
        <f>+IF(C1735="","",IF(CDR!L1736="VRAC","EACH",IF(CDR!L1736="COLIS","COLIS (CARTON FARDEAU DISPLAY)","PALETTE - BOX")))</f>
        <v/>
      </c>
      <c r="X1735" t="str">
        <f>+IF($C1735="","",IF(CDR!L1736="PALETTE",CDR!M1736,""))</f>
        <v/>
      </c>
      <c r="Z1735" t="str">
        <f>+IF($C1735="","",IF(CDR!N1736="PALETTE","",CDR!M1736))</f>
        <v/>
      </c>
      <c r="AC1735" t="str">
        <f t="shared" si="222"/>
        <v/>
      </c>
      <c r="AD1735" t="str">
        <f>+IF($C1735="","",CDR!$J$2)</f>
        <v/>
      </c>
      <c r="AE1735" t="str">
        <f>+IF(C1735="","",CDR!J1733)</f>
        <v/>
      </c>
      <c r="AF1735" t="str">
        <f t="shared" si="223"/>
        <v/>
      </c>
    </row>
    <row r="1736" spans="1:32" x14ac:dyDescent="0.25">
      <c r="A1736" t="str">
        <f>+IF($C1736="","",IF(CDR!I1737="","",TEXT(CDR!I1737,"00000000000000")))</f>
        <v/>
      </c>
      <c r="B1736" t="str">
        <f t="shared" si="216"/>
        <v/>
      </c>
      <c r="C1736" t="str">
        <f>+IF(CDR!F1737="","",SUBSTITUTE(CDR!F1737,"CHAR (10)"," "))</f>
        <v/>
      </c>
      <c r="D1736" t="str">
        <f>+IF(CDR!F1737="","",SUBSTITUTE(CDR!F1737,"CHAR (10)"," "))</f>
        <v/>
      </c>
      <c r="E1736" t="str">
        <f t="shared" si="217"/>
        <v/>
      </c>
      <c r="F1736" t="str">
        <f>+IF($C1736="","",IF(CDR!G1737="BIO","Oui","Non"))</f>
        <v/>
      </c>
      <c r="G1736" t="str">
        <f>+IF($C1736="","",IF(CDR!D1737="DOMEDIA","MDD",IF(CDR!D1737="APTA","MDD",IF(CDR!D1737="TOP BUDGET","Premier Prix","MN"))))</f>
        <v/>
      </c>
      <c r="H1736" t="str">
        <f>+IF($C1736="","",CDR!D1737)</f>
        <v/>
      </c>
      <c r="K1736" t="str">
        <f>+IF($C1736="","",CDR!$E$2)</f>
        <v/>
      </c>
      <c r="L1736" t="str">
        <f>+IF($C1736="","",CDR!$G$2)</f>
        <v/>
      </c>
      <c r="M1736" t="str">
        <f>+IF($C1736="","",CDR!AN1737)</f>
        <v/>
      </c>
      <c r="N1736" t="str">
        <f>+IF($C1736="","",CDR!AO1737)</f>
        <v/>
      </c>
      <c r="P1736" t="str">
        <f t="shared" si="218"/>
        <v/>
      </c>
      <c r="Q1736" t="str">
        <f>+IF($C1736="","",CDR!A1737)</f>
        <v/>
      </c>
      <c r="S1736" t="str">
        <f t="shared" si="219"/>
        <v/>
      </c>
      <c r="T1736" t="str">
        <f t="shared" si="220"/>
        <v/>
      </c>
      <c r="U1736" t="str">
        <f t="shared" si="221"/>
        <v/>
      </c>
      <c r="V1736" t="str">
        <f>+IF(C1736="","",IF(CDR!L1737="VRAC","Composant sans Colisage","Homogène"))</f>
        <v/>
      </c>
      <c r="W1736" t="str">
        <f>+IF(C1736="","",IF(CDR!L1737="VRAC","EACH",IF(CDR!L1737="COLIS","COLIS (CARTON FARDEAU DISPLAY)","PALETTE - BOX")))</f>
        <v/>
      </c>
      <c r="X1736" t="str">
        <f>+IF($C1736="","",IF(CDR!L1737="PALETTE",CDR!M1737,""))</f>
        <v/>
      </c>
      <c r="Z1736" t="str">
        <f>+IF($C1736="","",IF(CDR!N1737="PALETTE","",CDR!M1737))</f>
        <v/>
      </c>
      <c r="AC1736" t="str">
        <f t="shared" si="222"/>
        <v/>
      </c>
      <c r="AD1736" t="str">
        <f>+IF($C1736="","",CDR!$J$2)</f>
        <v/>
      </c>
      <c r="AE1736" t="str">
        <f>+IF(C1736="","",CDR!J1734)</f>
        <v/>
      </c>
      <c r="AF1736" t="str">
        <f t="shared" si="223"/>
        <v/>
      </c>
    </row>
    <row r="1737" spans="1:32" x14ac:dyDescent="0.25">
      <c r="A1737" t="str">
        <f>+IF($C1737="","",IF(CDR!I1738="","",TEXT(CDR!I1738,"00000000000000")))</f>
        <v/>
      </c>
      <c r="B1737" t="str">
        <f t="shared" si="216"/>
        <v/>
      </c>
      <c r="C1737" t="str">
        <f>+IF(CDR!F1738="","",SUBSTITUTE(CDR!F1738,"CHAR (10)"," "))</f>
        <v/>
      </c>
      <c r="D1737" t="str">
        <f>+IF(CDR!F1738="","",SUBSTITUTE(CDR!F1738,"CHAR (10)"," "))</f>
        <v/>
      </c>
      <c r="E1737" t="str">
        <f t="shared" si="217"/>
        <v/>
      </c>
      <c r="F1737" t="str">
        <f>+IF($C1737="","",IF(CDR!G1738="BIO","Oui","Non"))</f>
        <v/>
      </c>
      <c r="G1737" t="str">
        <f>+IF($C1737="","",IF(CDR!D1738="DOMEDIA","MDD",IF(CDR!D1738="APTA","MDD",IF(CDR!D1738="TOP BUDGET","Premier Prix","MN"))))</f>
        <v/>
      </c>
      <c r="H1737" t="str">
        <f>+IF($C1737="","",CDR!D1738)</f>
        <v/>
      </c>
      <c r="K1737" t="str">
        <f>+IF($C1737="","",CDR!$E$2)</f>
        <v/>
      </c>
      <c r="L1737" t="str">
        <f>+IF($C1737="","",CDR!$G$2)</f>
        <v/>
      </c>
      <c r="M1737" t="str">
        <f>+IF($C1737="","",CDR!AN1738)</f>
        <v/>
      </c>
      <c r="N1737" t="str">
        <f>+IF($C1737="","",CDR!AO1738)</f>
        <v/>
      </c>
      <c r="P1737" t="str">
        <f t="shared" si="218"/>
        <v/>
      </c>
      <c r="Q1737" t="str">
        <f>+IF($C1737="","",CDR!A1738)</f>
        <v/>
      </c>
      <c r="S1737" t="str">
        <f t="shared" si="219"/>
        <v/>
      </c>
      <c r="T1737" t="str">
        <f t="shared" si="220"/>
        <v/>
      </c>
      <c r="U1737" t="str">
        <f t="shared" si="221"/>
        <v/>
      </c>
      <c r="V1737" t="str">
        <f>+IF(C1737="","",IF(CDR!L1738="VRAC","Composant sans Colisage","Homogène"))</f>
        <v/>
      </c>
      <c r="W1737" t="str">
        <f>+IF(C1737="","",IF(CDR!L1738="VRAC","EACH",IF(CDR!L1738="COLIS","COLIS (CARTON FARDEAU DISPLAY)","PALETTE - BOX")))</f>
        <v/>
      </c>
      <c r="X1737" t="str">
        <f>+IF($C1737="","",IF(CDR!L1738="PALETTE",CDR!M1738,""))</f>
        <v/>
      </c>
      <c r="Z1737" t="str">
        <f>+IF($C1737="","",IF(CDR!N1738="PALETTE","",CDR!M1738))</f>
        <v/>
      </c>
      <c r="AC1737" t="str">
        <f t="shared" si="222"/>
        <v/>
      </c>
      <c r="AD1737" t="str">
        <f>+IF($C1737="","",CDR!$J$2)</f>
        <v/>
      </c>
      <c r="AE1737" t="str">
        <f>+IF(C1737="","",CDR!J1735)</f>
        <v/>
      </c>
      <c r="AF1737" t="str">
        <f t="shared" si="223"/>
        <v/>
      </c>
    </row>
    <row r="1738" spans="1:32" x14ac:dyDescent="0.25">
      <c r="A1738" t="str">
        <f>+IF($C1738="","",IF(CDR!I1739="","",TEXT(CDR!I1739,"00000000000000")))</f>
        <v/>
      </c>
      <c r="B1738" t="str">
        <f t="shared" si="216"/>
        <v/>
      </c>
      <c r="C1738" t="str">
        <f>+IF(CDR!F1739="","",SUBSTITUTE(CDR!F1739,"CHAR (10)"," "))</f>
        <v/>
      </c>
      <c r="D1738" t="str">
        <f>+IF(CDR!F1739="","",SUBSTITUTE(CDR!F1739,"CHAR (10)"," "))</f>
        <v/>
      </c>
      <c r="E1738" t="str">
        <f t="shared" si="217"/>
        <v/>
      </c>
      <c r="F1738" t="str">
        <f>+IF($C1738="","",IF(CDR!G1739="BIO","Oui","Non"))</f>
        <v/>
      </c>
      <c r="G1738" t="str">
        <f>+IF($C1738="","",IF(CDR!D1739="DOMEDIA","MDD",IF(CDR!D1739="APTA","MDD",IF(CDR!D1739="TOP BUDGET","Premier Prix","MN"))))</f>
        <v/>
      </c>
      <c r="H1738" t="str">
        <f>+IF($C1738="","",CDR!D1739)</f>
        <v/>
      </c>
      <c r="K1738" t="str">
        <f>+IF($C1738="","",CDR!$E$2)</f>
        <v/>
      </c>
      <c r="L1738" t="str">
        <f>+IF($C1738="","",CDR!$G$2)</f>
        <v/>
      </c>
      <c r="M1738" t="str">
        <f>+IF($C1738="","",CDR!AN1739)</f>
        <v/>
      </c>
      <c r="N1738" t="str">
        <f>+IF($C1738="","",CDR!AO1739)</f>
        <v/>
      </c>
      <c r="P1738" t="str">
        <f t="shared" si="218"/>
        <v/>
      </c>
      <c r="Q1738" t="str">
        <f>+IF($C1738="","",CDR!A1739)</f>
        <v/>
      </c>
      <c r="S1738" t="str">
        <f t="shared" si="219"/>
        <v/>
      </c>
      <c r="T1738" t="str">
        <f t="shared" si="220"/>
        <v/>
      </c>
      <c r="U1738" t="str">
        <f t="shared" si="221"/>
        <v/>
      </c>
      <c r="V1738" t="str">
        <f>+IF(C1738="","",IF(CDR!L1739="VRAC","Composant sans Colisage","Homogène"))</f>
        <v/>
      </c>
      <c r="W1738" t="str">
        <f>+IF(C1738="","",IF(CDR!L1739="VRAC","EACH",IF(CDR!L1739="COLIS","COLIS (CARTON FARDEAU DISPLAY)","PALETTE - BOX")))</f>
        <v/>
      </c>
      <c r="X1738" t="str">
        <f>+IF($C1738="","",IF(CDR!L1739="PALETTE",CDR!M1739,""))</f>
        <v/>
      </c>
      <c r="Z1738" t="str">
        <f>+IF($C1738="","",IF(CDR!N1739="PALETTE","",CDR!M1739))</f>
        <v/>
      </c>
      <c r="AC1738" t="str">
        <f t="shared" si="222"/>
        <v/>
      </c>
      <c r="AD1738" t="str">
        <f>+IF($C1738="","",CDR!$J$2)</f>
        <v/>
      </c>
      <c r="AE1738" t="str">
        <f>+IF(C1738="","",CDR!J1736)</f>
        <v/>
      </c>
      <c r="AF1738" t="str">
        <f t="shared" si="223"/>
        <v/>
      </c>
    </row>
    <row r="1739" spans="1:32" x14ac:dyDescent="0.25">
      <c r="A1739" t="str">
        <f>+IF($C1739="","",IF(CDR!I1740="","",TEXT(CDR!I1740,"00000000000000")))</f>
        <v/>
      </c>
      <c r="B1739" t="str">
        <f t="shared" si="216"/>
        <v/>
      </c>
      <c r="C1739" t="str">
        <f>+IF(CDR!F1740="","",SUBSTITUTE(CDR!F1740,"CHAR (10)"," "))</f>
        <v/>
      </c>
      <c r="D1739" t="str">
        <f>+IF(CDR!F1740="","",SUBSTITUTE(CDR!F1740,"CHAR (10)"," "))</f>
        <v/>
      </c>
      <c r="E1739" t="str">
        <f t="shared" si="217"/>
        <v/>
      </c>
      <c r="F1739" t="str">
        <f>+IF($C1739="","",IF(CDR!G1740="BIO","Oui","Non"))</f>
        <v/>
      </c>
      <c r="G1739" t="str">
        <f>+IF($C1739="","",IF(CDR!D1740="DOMEDIA","MDD",IF(CDR!D1740="APTA","MDD",IF(CDR!D1740="TOP BUDGET","Premier Prix","MN"))))</f>
        <v/>
      </c>
      <c r="H1739" t="str">
        <f>+IF($C1739="","",CDR!D1740)</f>
        <v/>
      </c>
      <c r="K1739" t="str">
        <f>+IF($C1739="","",CDR!$E$2)</f>
        <v/>
      </c>
      <c r="L1739" t="str">
        <f>+IF($C1739="","",CDR!$G$2)</f>
        <v/>
      </c>
      <c r="M1739" t="str">
        <f>+IF($C1739="","",CDR!AN1740)</f>
        <v/>
      </c>
      <c r="N1739" t="str">
        <f>+IF($C1739="","",CDR!AO1740)</f>
        <v/>
      </c>
      <c r="P1739" t="str">
        <f t="shared" si="218"/>
        <v/>
      </c>
      <c r="Q1739" t="str">
        <f>+IF($C1739="","",CDR!A1740)</f>
        <v/>
      </c>
      <c r="S1739" t="str">
        <f t="shared" si="219"/>
        <v/>
      </c>
      <c r="T1739" t="str">
        <f t="shared" si="220"/>
        <v/>
      </c>
      <c r="U1739" t="str">
        <f t="shared" si="221"/>
        <v/>
      </c>
      <c r="V1739" t="str">
        <f>+IF(C1739="","",IF(CDR!L1740="VRAC","Composant sans Colisage","Homogène"))</f>
        <v/>
      </c>
      <c r="W1739" t="str">
        <f>+IF(C1739="","",IF(CDR!L1740="VRAC","EACH",IF(CDR!L1740="COLIS","COLIS (CARTON FARDEAU DISPLAY)","PALETTE - BOX")))</f>
        <v/>
      </c>
      <c r="X1739" t="str">
        <f>+IF($C1739="","",IF(CDR!L1740="PALETTE",CDR!M1740,""))</f>
        <v/>
      </c>
      <c r="Z1739" t="str">
        <f>+IF($C1739="","",IF(CDR!N1740="PALETTE","",CDR!M1740))</f>
        <v/>
      </c>
      <c r="AC1739" t="str">
        <f t="shared" si="222"/>
        <v/>
      </c>
      <c r="AD1739" t="str">
        <f>+IF($C1739="","",CDR!$J$2)</f>
        <v/>
      </c>
      <c r="AE1739" t="str">
        <f>+IF(C1739="","",CDR!J1737)</f>
        <v/>
      </c>
      <c r="AF1739" t="str">
        <f t="shared" si="223"/>
        <v/>
      </c>
    </row>
    <row r="1740" spans="1:32" x14ac:dyDescent="0.25">
      <c r="A1740" t="str">
        <f>+IF($C1740="","",IF(CDR!I1741="","",TEXT(CDR!I1741,"00000000000000")))</f>
        <v/>
      </c>
      <c r="B1740" t="str">
        <f t="shared" si="216"/>
        <v/>
      </c>
      <c r="C1740" t="str">
        <f>+IF(CDR!F1741="","",SUBSTITUTE(CDR!F1741,"CHAR (10)"," "))</f>
        <v/>
      </c>
      <c r="D1740" t="str">
        <f>+IF(CDR!F1741="","",SUBSTITUTE(CDR!F1741,"CHAR (10)"," "))</f>
        <v/>
      </c>
      <c r="E1740" t="str">
        <f t="shared" si="217"/>
        <v/>
      </c>
      <c r="F1740" t="str">
        <f>+IF($C1740="","",IF(CDR!G1741="BIO","Oui","Non"))</f>
        <v/>
      </c>
      <c r="G1740" t="str">
        <f>+IF($C1740="","",IF(CDR!D1741="DOMEDIA","MDD",IF(CDR!D1741="APTA","MDD",IF(CDR!D1741="TOP BUDGET","Premier Prix","MN"))))</f>
        <v/>
      </c>
      <c r="H1740" t="str">
        <f>+IF($C1740="","",CDR!D1741)</f>
        <v/>
      </c>
      <c r="K1740" t="str">
        <f>+IF($C1740="","",CDR!$E$2)</f>
        <v/>
      </c>
      <c r="L1740" t="str">
        <f>+IF($C1740="","",CDR!$G$2)</f>
        <v/>
      </c>
      <c r="M1740" t="str">
        <f>+IF($C1740="","",CDR!AN1741)</f>
        <v/>
      </c>
      <c r="N1740" t="str">
        <f>+IF($C1740="","",CDR!AO1741)</f>
        <v/>
      </c>
      <c r="P1740" t="str">
        <f t="shared" si="218"/>
        <v/>
      </c>
      <c r="Q1740" t="str">
        <f>+IF($C1740="","",CDR!A1741)</f>
        <v/>
      </c>
      <c r="S1740" t="str">
        <f t="shared" si="219"/>
        <v/>
      </c>
      <c r="T1740" t="str">
        <f t="shared" si="220"/>
        <v/>
      </c>
      <c r="U1740" t="str">
        <f t="shared" si="221"/>
        <v/>
      </c>
      <c r="V1740" t="str">
        <f>+IF(C1740="","",IF(CDR!L1741="VRAC","Composant sans Colisage","Homogène"))</f>
        <v/>
      </c>
      <c r="W1740" t="str">
        <f>+IF(C1740="","",IF(CDR!L1741="VRAC","EACH",IF(CDR!L1741="COLIS","COLIS (CARTON FARDEAU DISPLAY)","PALETTE - BOX")))</f>
        <v/>
      </c>
      <c r="X1740" t="str">
        <f>+IF($C1740="","",IF(CDR!L1741="PALETTE",CDR!M1741,""))</f>
        <v/>
      </c>
      <c r="Z1740" t="str">
        <f>+IF($C1740="","",IF(CDR!N1741="PALETTE","",CDR!M1741))</f>
        <v/>
      </c>
      <c r="AC1740" t="str">
        <f t="shared" si="222"/>
        <v/>
      </c>
      <c r="AD1740" t="str">
        <f>+IF($C1740="","",CDR!$J$2)</f>
        <v/>
      </c>
      <c r="AE1740" t="str">
        <f>+IF(C1740="","",CDR!J1738)</f>
        <v/>
      </c>
      <c r="AF1740" t="str">
        <f t="shared" si="223"/>
        <v/>
      </c>
    </row>
    <row r="1741" spans="1:32" x14ac:dyDescent="0.25">
      <c r="A1741" t="str">
        <f>+IF($C1741="","",IF(CDR!I1742="","",TEXT(CDR!I1742,"00000000000000")))</f>
        <v/>
      </c>
      <c r="B1741" t="str">
        <f t="shared" si="216"/>
        <v/>
      </c>
      <c r="C1741" t="str">
        <f>+IF(CDR!F1742="","",SUBSTITUTE(CDR!F1742,"CHAR (10)"," "))</f>
        <v/>
      </c>
      <c r="D1741" t="str">
        <f>+IF(CDR!F1742="","",SUBSTITUTE(CDR!F1742,"CHAR (10)"," "))</f>
        <v/>
      </c>
      <c r="E1741" t="str">
        <f t="shared" si="217"/>
        <v/>
      </c>
      <c r="F1741" t="str">
        <f>+IF($C1741="","",IF(CDR!G1742="BIO","Oui","Non"))</f>
        <v/>
      </c>
      <c r="G1741" t="str">
        <f>+IF($C1741="","",IF(CDR!D1742="DOMEDIA","MDD",IF(CDR!D1742="APTA","MDD",IF(CDR!D1742="TOP BUDGET","Premier Prix","MN"))))</f>
        <v/>
      </c>
      <c r="H1741" t="str">
        <f>+IF($C1741="","",CDR!D1742)</f>
        <v/>
      </c>
      <c r="K1741" t="str">
        <f>+IF($C1741="","",CDR!$E$2)</f>
        <v/>
      </c>
      <c r="L1741" t="str">
        <f>+IF($C1741="","",CDR!$G$2)</f>
        <v/>
      </c>
      <c r="M1741" t="str">
        <f>+IF($C1741="","",CDR!AN1742)</f>
        <v/>
      </c>
      <c r="N1741" t="str">
        <f>+IF($C1741="","",CDR!AO1742)</f>
        <v/>
      </c>
      <c r="P1741" t="str">
        <f t="shared" si="218"/>
        <v/>
      </c>
      <c r="Q1741" t="str">
        <f>+IF($C1741="","",CDR!A1742)</f>
        <v/>
      </c>
      <c r="S1741" t="str">
        <f t="shared" si="219"/>
        <v/>
      </c>
      <c r="T1741" t="str">
        <f t="shared" si="220"/>
        <v/>
      </c>
      <c r="U1741" t="str">
        <f t="shared" si="221"/>
        <v/>
      </c>
      <c r="V1741" t="str">
        <f>+IF(C1741="","",IF(CDR!L1742="VRAC","Composant sans Colisage","Homogène"))</f>
        <v/>
      </c>
      <c r="W1741" t="str">
        <f>+IF(C1741="","",IF(CDR!L1742="VRAC","EACH",IF(CDR!L1742="COLIS","COLIS (CARTON FARDEAU DISPLAY)","PALETTE - BOX")))</f>
        <v/>
      </c>
      <c r="X1741" t="str">
        <f>+IF($C1741="","",IF(CDR!L1742="PALETTE",CDR!M1742,""))</f>
        <v/>
      </c>
      <c r="Z1741" t="str">
        <f>+IF($C1741="","",IF(CDR!N1742="PALETTE","",CDR!M1742))</f>
        <v/>
      </c>
      <c r="AC1741" t="str">
        <f t="shared" si="222"/>
        <v/>
      </c>
      <c r="AD1741" t="str">
        <f>+IF($C1741="","",CDR!$J$2)</f>
        <v/>
      </c>
      <c r="AE1741" t="str">
        <f>+IF(C1741="","",CDR!J1739)</f>
        <v/>
      </c>
      <c r="AF1741" t="str">
        <f t="shared" si="223"/>
        <v/>
      </c>
    </row>
    <row r="1742" spans="1:32" x14ac:dyDescent="0.25">
      <c r="A1742" t="str">
        <f>+IF($C1742="","",IF(CDR!I1743="","",TEXT(CDR!I1743,"00000000000000")))</f>
        <v/>
      </c>
      <c r="B1742" t="str">
        <f t="shared" si="216"/>
        <v/>
      </c>
      <c r="C1742" t="str">
        <f>+IF(CDR!F1743="","",SUBSTITUTE(CDR!F1743,"CHAR (10)"," "))</f>
        <v/>
      </c>
      <c r="D1742" t="str">
        <f>+IF(CDR!F1743="","",SUBSTITUTE(CDR!F1743,"CHAR (10)"," "))</f>
        <v/>
      </c>
      <c r="E1742" t="str">
        <f t="shared" si="217"/>
        <v/>
      </c>
      <c r="F1742" t="str">
        <f>+IF($C1742="","",IF(CDR!G1743="BIO","Oui","Non"))</f>
        <v/>
      </c>
      <c r="G1742" t="str">
        <f>+IF($C1742="","",IF(CDR!D1743="DOMEDIA","MDD",IF(CDR!D1743="APTA","MDD",IF(CDR!D1743="TOP BUDGET","Premier Prix","MN"))))</f>
        <v/>
      </c>
      <c r="H1742" t="str">
        <f>+IF($C1742="","",CDR!D1743)</f>
        <v/>
      </c>
      <c r="K1742" t="str">
        <f>+IF($C1742="","",CDR!$E$2)</f>
        <v/>
      </c>
      <c r="L1742" t="str">
        <f>+IF($C1742="","",CDR!$G$2)</f>
        <v/>
      </c>
      <c r="M1742" t="str">
        <f>+IF($C1742="","",CDR!AN1743)</f>
        <v/>
      </c>
      <c r="N1742" t="str">
        <f>+IF($C1742="","",CDR!AO1743)</f>
        <v/>
      </c>
      <c r="P1742" t="str">
        <f t="shared" si="218"/>
        <v/>
      </c>
      <c r="Q1742" t="str">
        <f>+IF($C1742="","",CDR!A1743)</f>
        <v/>
      </c>
      <c r="S1742" t="str">
        <f t="shared" si="219"/>
        <v/>
      </c>
      <c r="T1742" t="str">
        <f t="shared" si="220"/>
        <v/>
      </c>
      <c r="U1742" t="str">
        <f t="shared" si="221"/>
        <v/>
      </c>
      <c r="V1742" t="str">
        <f>+IF(C1742="","",IF(CDR!L1743="VRAC","Composant sans Colisage","Homogène"))</f>
        <v/>
      </c>
      <c r="W1742" t="str">
        <f>+IF(C1742="","",IF(CDR!L1743="VRAC","EACH",IF(CDR!L1743="COLIS","COLIS (CARTON FARDEAU DISPLAY)","PALETTE - BOX")))</f>
        <v/>
      </c>
      <c r="X1742" t="str">
        <f>+IF($C1742="","",IF(CDR!L1743="PALETTE",CDR!M1743,""))</f>
        <v/>
      </c>
      <c r="Z1742" t="str">
        <f>+IF($C1742="","",IF(CDR!N1743="PALETTE","",CDR!M1743))</f>
        <v/>
      </c>
      <c r="AC1742" t="str">
        <f t="shared" si="222"/>
        <v/>
      </c>
      <c r="AD1742" t="str">
        <f>+IF($C1742="","",CDR!$J$2)</f>
        <v/>
      </c>
      <c r="AE1742" t="str">
        <f>+IF(C1742="","",CDR!J1740)</f>
        <v/>
      </c>
      <c r="AF1742" t="str">
        <f t="shared" si="223"/>
        <v/>
      </c>
    </row>
    <row r="1743" spans="1:32" x14ac:dyDescent="0.25">
      <c r="A1743" t="str">
        <f>+IF($C1743="","",IF(CDR!I1744="","",TEXT(CDR!I1744,"00000000000000")))</f>
        <v/>
      </c>
      <c r="B1743" t="str">
        <f t="shared" si="216"/>
        <v/>
      </c>
      <c r="C1743" t="str">
        <f>+IF(CDR!F1744="","",SUBSTITUTE(CDR!F1744,"CHAR (10)"," "))</f>
        <v/>
      </c>
      <c r="D1743" t="str">
        <f>+IF(CDR!F1744="","",SUBSTITUTE(CDR!F1744,"CHAR (10)"," "))</f>
        <v/>
      </c>
      <c r="E1743" t="str">
        <f t="shared" si="217"/>
        <v/>
      </c>
      <c r="F1743" t="str">
        <f>+IF($C1743="","",IF(CDR!G1744="BIO","Oui","Non"))</f>
        <v/>
      </c>
      <c r="G1743" t="str">
        <f>+IF($C1743="","",IF(CDR!D1744="DOMEDIA","MDD",IF(CDR!D1744="APTA","MDD",IF(CDR!D1744="TOP BUDGET","Premier Prix","MN"))))</f>
        <v/>
      </c>
      <c r="H1743" t="str">
        <f>+IF($C1743="","",CDR!D1744)</f>
        <v/>
      </c>
      <c r="K1743" t="str">
        <f>+IF($C1743="","",CDR!$E$2)</f>
        <v/>
      </c>
      <c r="L1743" t="str">
        <f>+IF($C1743="","",CDR!$G$2)</f>
        <v/>
      </c>
      <c r="M1743" t="str">
        <f>+IF($C1743="","",CDR!AN1744)</f>
        <v/>
      </c>
      <c r="N1743" t="str">
        <f>+IF($C1743="","",CDR!AO1744)</f>
        <v/>
      </c>
      <c r="P1743" t="str">
        <f t="shared" si="218"/>
        <v/>
      </c>
      <c r="Q1743" t="str">
        <f>+IF($C1743="","",CDR!A1744)</f>
        <v/>
      </c>
      <c r="S1743" t="str">
        <f t="shared" si="219"/>
        <v/>
      </c>
      <c r="T1743" t="str">
        <f t="shared" si="220"/>
        <v/>
      </c>
      <c r="U1743" t="str">
        <f t="shared" si="221"/>
        <v/>
      </c>
      <c r="V1743" t="str">
        <f>+IF(C1743="","",IF(CDR!L1744="VRAC","Composant sans Colisage","Homogène"))</f>
        <v/>
      </c>
      <c r="W1743" t="str">
        <f>+IF(C1743="","",IF(CDR!L1744="VRAC","EACH",IF(CDR!L1744="COLIS","COLIS (CARTON FARDEAU DISPLAY)","PALETTE - BOX")))</f>
        <v/>
      </c>
      <c r="X1743" t="str">
        <f>+IF($C1743="","",IF(CDR!L1744="PALETTE",CDR!M1744,""))</f>
        <v/>
      </c>
      <c r="Z1743" t="str">
        <f>+IF($C1743="","",IF(CDR!N1744="PALETTE","",CDR!M1744))</f>
        <v/>
      </c>
      <c r="AC1743" t="str">
        <f t="shared" si="222"/>
        <v/>
      </c>
      <c r="AD1743" t="str">
        <f>+IF($C1743="","",CDR!$J$2)</f>
        <v/>
      </c>
      <c r="AE1743" t="str">
        <f>+IF(C1743="","",CDR!J1741)</f>
        <v/>
      </c>
      <c r="AF1743" t="str">
        <f t="shared" si="223"/>
        <v/>
      </c>
    </row>
    <row r="1744" spans="1:32" x14ac:dyDescent="0.25">
      <c r="A1744" t="str">
        <f>+IF($C1744="","",IF(CDR!I1745="","",TEXT(CDR!I1745,"00000000000000")))</f>
        <v/>
      </c>
      <c r="B1744" t="str">
        <f t="shared" si="216"/>
        <v/>
      </c>
      <c r="C1744" t="str">
        <f>+IF(CDR!F1745="","",SUBSTITUTE(CDR!F1745,"CHAR (10)"," "))</f>
        <v/>
      </c>
      <c r="D1744" t="str">
        <f>+IF(CDR!F1745="","",SUBSTITUTE(CDR!F1745,"CHAR (10)"," "))</f>
        <v/>
      </c>
      <c r="E1744" t="str">
        <f t="shared" si="217"/>
        <v/>
      </c>
      <c r="F1744" t="str">
        <f>+IF($C1744="","",IF(CDR!G1745="BIO","Oui","Non"))</f>
        <v/>
      </c>
      <c r="G1744" t="str">
        <f>+IF($C1744="","",IF(CDR!D1745="DOMEDIA","MDD",IF(CDR!D1745="APTA","MDD",IF(CDR!D1745="TOP BUDGET","Premier Prix","MN"))))</f>
        <v/>
      </c>
      <c r="H1744" t="str">
        <f>+IF($C1744="","",CDR!D1745)</f>
        <v/>
      </c>
      <c r="K1744" t="str">
        <f>+IF($C1744="","",CDR!$E$2)</f>
        <v/>
      </c>
      <c r="L1744" t="str">
        <f>+IF($C1744="","",CDR!$G$2)</f>
        <v/>
      </c>
      <c r="M1744" t="str">
        <f>+IF($C1744="","",CDR!AN1745)</f>
        <v/>
      </c>
      <c r="N1744" t="str">
        <f>+IF($C1744="","",CDR!AO1745)</f>
        <v/>
      </c>
      <c r="P1744" t="str">
        <f t="shared" si="218"/>
        <v/>
      </c>
      <c r="Q1744" t="str">
        <f>+IF($C1744="","",CDR!A1745)</f>
        <v/>
      </c>
      <c r="S1744" t="str">
        <f t="shared" si="219"/>
        <v/>
      </c>
      <c r="T1744" t="str">
        <f t="shared" si="220"/>
        <v/>
      </c>
      <c r="U1744" t="str">
        <f t="shared" si="221"/>
        <v/>
      </c>
      <c r="V1744" t="str">
        <f>+IF(C1744="","",IF(CDR!L1745="VRAC","Composant sans Colisage","Homogène"))</f>
        <v/>
      </c>
      <c r="W1744" t="str">
        <f>+IF(C1744="","",IF(CDR!L1745="VRAC","EACH",IF(CDR!L1745="COLIS","COLIS (CARTON FARDEAU DISPLAY)","PALETTE - BOX")))</f>
        <v/>
      </c>
      <c r="X1744" t="str">
        <f>+IF($C1744="","",IF(CDR!L1745="PALETTE",CDR!M1745,""))</f>
        <v/>
      </c>
      <c r="Z1744" t="str">
        <f>+IF($C1744="","",IF(CDR!N1745="PALETTE","",CDR!M1745))</f>
        <v/>
      </c>
      <c r="AC1744" t="str">
        <f t="shared" si="222"/>
        <v/>
      </c>
      <c r="AD1744" t="str">
        <f>+IF($C1744="","",CDR!$J$2)</f>
        <v/>
      </c>
      <c r="AE1744" t="str">
        <f>+IF(C1744="","",CDR!J1742)</f>
        <v/>
      </c>
      <c r="AF1744" t="str">
        <f t="shared" si="223"/>
        <v/>
      </c>
    </row>
    <row r="1745" spans="1:32" x14ac:dyDescent="0.25">
      <c r="A1745" t="str">
        <f>+IF($C1745="","",IF(CDR!I1746="","",TEXT(CDR!I1746,"00000000000000")))</f>
        <v/>
      </c>
      <c r="B1745" t="str">
        <f t="shared" si="216"/>
        <v/>
      </c>
      <c r="C1745" t="str">
        <f>+IF(CDR!F1746="","",SUBSTITUTE(CDR!F1746,"CHAR (10)"," "))</f>
        <v/>
      </c>
      <c r="D1745" t="str">
        <f>+IF(CDR!F1746="","",SUBSTITUTE(CDR!F1746,"CHAR (10)"," "))</f>
        <v/>
      </c>
      <c r="E1745" t="str">
        <f t="shared" si="217"/>
        <v/>
      </c>
      <c r="F1745" t="str">
        <f>+IF($C1745="","",IF(CDR!G1746="BIO","Oui","Non"))</f>
        <v/>
      </c>
      <c r="G1745" t="str">
        <f>+IF($C1745="","",IF(CDR!D1746="DOMEDIA","MDD",IF(CDR!D1746="APTA","MDD",IF(CDR!D1746="TOP BUDGET","Premier Prix","MN"))))</f>
        <v/>
      </c>
      <c r="H1745" t="str">
        <f>+IF($C1745="","",CDR!D1746)</f>
        <v/>
      </c>
      <c r="K1745" t="str">
        <f>+IF($C1745="","",CDR!$E$2)</f>
        <v/>
      </c>
      <c r="L1745" t="str">
        <f>+IF($C1745="","",CDR!$G$2)</f>
        <v/>
      </c>
      <c r="M1745" t="str">
        <f>+IF($C1745="","",CDR!AN1746)</f>
        <v/>
      </c>
      <c r="N1745" t="str">
        <f>+IF($C1745="","",CDR!AO1746)</f>
        <v/>
      </c>
      <c r="P1745" t="str">
        <f t="shared" si="218"/>
        <v/>
      </c>
      <c r="Q1745" t="str">
        <f>+IF($C1745="","",CDR!A1746)</f>
        <v/>
      </c>
      <c r="S1745" t="str">
        <f t="shared" si="219"/>
        <v/>
      </c>
      <c r="T1745" t="str">
        <f t="shared" si="220"/>
        <v/>
      </c>
      <c r="U1745" t="str">
        <f t="shared" si="221"/>
        <v/>
      </c>
      <c r="V1745" t="str">
        <f>+IF(C1745="","",IF(CDR!L1746="VRAC","Composant sans Colisage","Homogène"))</f>
        <v/>
      </c>
      <c r="W1745" t="str">
        <f>+IF(C1745="","",IF(CDR!L1746="VRAC","EACH",IF(CDR!L1746="COLIS","COLIS (CARTON FARDEAU DISPLAY)","PALETTE - BOX")))</f>
        <v/>
      </c>
      <c r="X1745" t="str">
        <f>+IF($C1745="","",IF(CDR!L1746="PALETTE",CDR!M1746,""))</f>
        <v/>
      </c>
      <c r="Z1745" t="str">
        <f>+IF($C1745="","",IF(CDR!N1746="PALETTE","",CDR!M1746))</f>
        <v/>
      </c>
      <c r="AC1745" t="str">
        <f t="shared" si="222"/>
        <v/>
      </c>
      <c r="AD1745" t="str">
        <f>+IF($C1745="","",CDR!$J$2)</f>
        <v/>
      </c>
      <c r="AE1745" t="str">
        <f>+IF(C1745="","",CDR!J1743)</f>
        <v/>
      </c>
      <c r="AF1745" t="str">
        <f t="shared" si="223"/>
        <v/>
      </c>
    </row>
    <row r="1746" spans="1:32" x14ac:dyDescent="0.25">
      <c r="A1746" t="str">
        <f>+IF($C1746="","",IF(CDR!I1747="","",TEXT(CDR!I1747,"00000000000000")))</f>
        <v/>
      </c>
      <c r="B1746" t="str">
        <f t="shared" si="216"/>
        <v/>
      </c>
      <c r="C1746" t="str">
        <f>+IF(CDR!F1747="","",SUBSTITUTE(CDR!F1747,"CHAR (10)"," "))</f>
        <v/>
      </c>
      <c r="D1746" t="str">
        <f>+IF(CDR!F1747="","",SUBSTITUTE(CDR!F1747,"CHAR (10)"," "))</f>
        <v/>
      </c>
      <c r="E1746" t="str">
        <f t="shared" si="217"/>
        <v/>
      </c>
      <c r="F1746" t="str">
        <f>+IF($C1746="","",IF(CDR!G1747="BIO","Oui","Non"))</f>
        <v/>
      </c>
      <c r="G1746" t="str">
        <f>+IF($C1746="","",IF(CDR!D1747="DOMEDIA","MDD",IF(CDR!D1747="APTA","MDD",IF(CDR!D1747="TOP BUDGET","Premier Prix","MN"))))</f>
        <v/>
      </c>
      <c r="H1746" t="str">
        <f>+IF($C1746="","",CDR!D1747)</f>
        <v/>
      </c>
      <c r="K1746" t="str">
        <f>+IF($C1746="","",CDR!$E$2)</f>
        <v/>
      </c>
      <c r="L1746" t="str">
        <f>+IF($C1746="","",CDR!$G$2)</f>
        <v/>
      </c>
      <c r="M1746" t="str">
        <f>+IF($C1746="","",CDR!AN1747)</f>
        <v/>
      </c>
      <c r="N1746" t="str">
        <f>+IF($C1746="","",CDR!AO1747)</f>
        <v/>
      </c>
      <c r="P1746" t="str">
        <f t="shared" si="218"/>
        <v/>
      </c>
      <c r="Q1746" t="str">
        <f>+IF($C1746="","",CDR!A1747)</f>
        <v/>
      </c>
      <c r="S1746" t="str">
        <f t="shared" si="219"/>
        <v/>
      </c>
      <c r="T1746" t="str">
        <f t="shared" si="220"/>
        <v/>
      </c>
      <c r="U1746" t="str">
        <f t="shared" si="221"/>
        <v/>
      </c>
      <c r="V1746" t="str">
        <f>+IF(C1746="","",IF(CDR!L1747="VRAC","Composant sans Colisage","Homogène"))</f>
        <v/>
      </c>
      <c r="W1746" t="str">
        <f>+IF(C1746="","",IF(CDR!L1747="VRAC","EACH",IF(CDR!L1747="COLIS","COLIS (CARTON FARDEAU DISPLAY)","PALETTE - BOX")))</f>
        <v/>
      </c>
      <c r="X1746" t="str">
        <f>+IF($C1746="","",IF(CDR!L1747="PALETTE",CDR!M1747,""))</f>
        <v/>
      </c>
      <c r="Z1746" t="str">
        <f>+IF($C1746="","",IF(CDR!N1747="PALETTE","",CDR!M1747))</f>
        <v/>
      </c>
      <c r="AC1746" t="str">
        <f t="shared" si="222"/>
        <v/>
      </c>
      <c r="AD1746" t="str">
        <f>+IF($C1746="","",CDR!$J$2)</f>
        <v/>
      </c>
      <c r="AE1746" t="str">
        <f>+IF(C1746="","",CDR!J1744)</f>
        <v/>
      </c>
      <c r="AF1746" t="str">
        <f t="shared" si="223"/>
        <v/>
      </c>
    </row>
    <row r="1747" spans="1:32" x14ac:dyDescent="0.25">
      <c r="A1747" t="str">
        <f>+IF($C1747="","",IF(CDR!I1748="","",TEXT(CDR!I1748,"00000000000000")))</f>
        <v/>
      </c>
      <c r="B1747" t="str">
        <f t="shared" si="216"/>
        <v/>
      </c>
      <c r="C1747" t="str">
        <f>+IF(CDR!F1748="","",SUBSTITUTE(CDR!F1748,"CHAR (10)"," "))</f>
        <v/>
      </c>
      <c r="D1747" t="str">
        <f>+IF(CDR!F1748="","",SUBSTITUTE(CDR!F1748,"CHAR (10)"," "))</f>
        <v/>
      </c>
      <c r="E1747" t="str">
        <f t="shared" si="217"/>
        <v/>
      </c>
      <c r="F1747" t="str">
        <f>+IF($C1747="","",IF(CDR!G1748="BIO","Oui","Non"))</f>
        <v/>
      </c>
      <c r="G1747" t="str">
        <f>+IF($C1747="","",IF(CDR!D1748="DOMEDIA","MDD",IF(CDR!D1748="APTA","MDD",IF(CDR!D1748="TOP BUDGET","Premier Prix","MN"))))</f>
        <v/>
      </c>
      <c r="H1747" t="str">
        <f>+IF($C1747="","",CDR!D1748)</f>
        <v/>
      </c>
      <c r="K1747" t="str">
        <f>+IF($C1747="","",CDR!$E$2)</f>
        <v/>
      </c>
      <c r="L1747" t="str">
        <f>+IF($C1747="","",CDR!$G$2)</f>
        <v/>
      </c>
      <c r="M1747" t="str">
        <f>+IF($C1747="","",CDR!AN1748)</f>
        <v/>
      </c>
      <c r="N1747" t="str">
        <f>+IF($C1747="","",CDR!AO1748)</f>
        <v/>
      </c>
      <c r="P1747" t="str">
        <f t="shared" si="218"/>
        <v/>
      </c>
      <c r="Q1747" t="str">
        <f>+IF($C1747="","",CDR!A1748)</f>
        <v/>
      </c>
      <c r="S1747" t="str">
        <f t="shared" si="219"/>
        <v/>
      </c>
      <c r="T1747" t="str">
        <f t="shared" si="220"/>
        <v/>
      </c>
      <c r="U1747" t="str">
        <f t="shared" si="221"/>
        <v/>
      </c>
      <c r="V1747" t="str">
        <f>+IF(C1747="","",IF(CDR!L1748="VRAC","Composant sans Colisage","Homogène"))</f>
        <v/>
      </c>
      <c r="W1747" t="str">
        <f>+IF(C1747="","",IF(CDR!L1748="VRAC","EACH",IF(CDR!L1748="COLIS","COLIS (CARTON FARDEAU DISPLAY)","PALETTE - BOX")))</f>
        <v/>
      </c>
      <c r="X1747" t="str">
        <f>+IF($C1747="","",IF(CDR!L1748="PALETTE",CDR!M1748,""))</f>
        <v/>
      </c>
      <c r="Z1747" t="str">
        <f>+IF($C1747="","",IF(CDR!N1748="PALETTE","",CDR!M1748))</f>
        <v/>
      </c>
      <c r="AC1747" t="str">
        <f t="shared" si="222"/>
        <v/>
      </c>
      <c r="AD1747" t="str">
        <f>+IF($C1747="","",CDR!$J$2)</f>
        <v/>
      </c>
      <c r="AE1747" t="str">
        <f>+IF(C1747="","",CDR!J1745)</f>
        <v/>
      </c>
      <c r="AF1747" t="str">
        <f t="shared" si="223"/>
        <v/>
      </c>
    </row>
    <row r="1748" spans="1:32" x14ac:dyDescent="0.25">
      <c r="A1748" t="str">
        <f>+IF($C1748="","",IF(CDR!I1749="","",TEXT(CDR!I1749,"00000000000000")))</f>
        <v/>
      </c>
      <c r="B1748" t="str">
        <f t="shared" si="216"/>
        <v/>
      </c>
      <c r="C1748" t="str">
        <f>+IF(CDR!F1749="","",SUBSTITUTE(CDR!F1749,"CHAR (10)"," "))</f>
        <v/>
      </c>
      <c r="D1748" t="str">
        <f>+IF(CDR!F1749="","",SUBSTITUTE(CDR!F1749,"CHAR (10)"," "))</f>
        <v/>
      </c>
      <c r="E1748" t="str">
        <f t="shared" si="217"/>
        <v/>
      </c>
      <c r="F1748" t="str">
        <f>+IF($C1748="","",IF(CDR!G1749="BIO","Oui","Non"))</f>
        <v/>
      </c>
      <c r="G1748" t="str">
        <f>+IF($C1748="","",IF(CDR!D1749="DOMEDIA","MDD",IF(CDR!D1749="APTA","MDD",IF(CDR!D1749="TOP BUDGET","Premier Prix","MN"))))</f>
        <v/>
      </c>
      <c r="H1748" t="str">
        <f>+IF($C1748="","",CDR!D1749)</f>
        <v/>
      </c>
      <c r="K1748" t="str">
        <f>+IF($C1748="","",CDR!$E$2)</f>
        <v/>
      </c>
      <c r="L1748" t="str">
        <f>+IF($C1748="","",CDR!$G$2)</f>
        <v/>
      </c>
      <c r="M1748" t="str">
        <f>+IF($C1748="","",CDR!AN1749)</f>
        <v/>
      </c>
      <c r="N1748" t="str">
        <f>+IF($C1748="","",CDR!AO1749)</f>
        <v/>
      </c>
      <c r="P1748" t="str">
        <f t="shared" si="218"/>
        <v/>
      </c>
      <c r="Q1748" t="str">
        <f>+IF($C1748="","",CDR!A1749)</f>
        <v/>
      </c>
      <c r="S1748" t="str">
        <f t="shared" si="219"/>
        <v/>
      </c>
      <c r="T1748" t="str">
        <f t="shared" si="220"/>
        <v/>
      </c>
      <c r="U1748" t="str">
        <f t="shared" si="221"/>
        <v/>
      </c>
      <c r="V1748" t="str">
        <f>+IF(C1748="","",IF(CDR!L1749="VRAC","Composant sans Colisage","Homogène"))</f>
        <v/>
      </c>
      <c r="W1748" t="str">
        <f>+IF(C1748="","",IF(CDR!L1749="VRAC","EACH",IF(CDR!L1749="COLIS","COLIS (CARTON FARDEAU DISPLAY)","PALETTE - BOX")))</f>
        <v/>
      </c>
      <c r="X1748" t="str">
        <f>+IF($C1748="","",IF(CDR!L1749="PALETTE",CDR!M1749,""))</f>
        <v/>
      </c>
      <c r="Z1748" t="str">
        <f>+IF($C1748="","",IF(CDR!N1749="PALETTE","",CDR!M1749))</f>
        <v/>
      </c>
      <c r="AC1748" t="str">
        <f t="shared" si="222"/>
        <v/>
      </c>
      <c r="AD1748" t="str">
        <f>+IF($C1748="","",CDR!$J$2)</f>
        <v/>
      </c>
      <c r="AE1748" t="str">
        <f>+IF(C1748="","",CDR!J1746)</f>
        <v/>
      </c>
      <c r="AF1748" t="str">
        <f t="shared" si="223"/>
        <v/>
      </c>
    </row>
    <row r="1749" spans="1:32" x14ac:dyDescent="0.25">
      <c r="A1749" t="str">
        <f>+IF($C1749="","",IF(CDR!I1750="","",TEXT(CDR!I1750,"00000000000000")))</f>
        <v/>
      </c>
      <c r="B1749" t="str">
        <f t="shared" si="216"/>
        <v/>
      </c>
      <c r="C1749" t="str">
        <f>+IF(CDR!F1750="","",SUBSTITUTE(CDR!F1750,"CHAR (10)"," "))</f>
        <v/>
      </c>
      <c r="D1749" t="str">
        <f>+IF(CDR!F1750="","",SUBSTITUTE(CDR!F1750,"CHAR (10)"," "))</f>
        <v/>
      </c>
      <c r="E1749" t="str">
        <f t="shared" si="217"/>
        <v/>
      </c>
      <c r="F1749" t="str">
        <f>+IF($C1749="","",IF(CDR!G1750="BIO","Oui","Non"))</f>
        <v/>
      </c>
      <c r="G1749" t="str">
        <f>+IF($C1749="","",IF(CDR!D1750="DOMEDIA","MDD",IF(CDR!D1750="APTA","MDD",IF(CDR!D1750="TOP BUDGET","Premier Prix","MN"))))</f>
        <v/>
      </c>
      <c r="H1749" t="str">
        <f>+IF($C1749="","",CDR!D1750)</f>
        <v/>
      </c>
      <c r="K1749" t="str">
        <f>+IF($C1749="","",CDR!$E$2)</f>
        <v/>
      </c>
      <c r="L1749" t="str">
        <f>+IF($C1749="","",CDR!$G$2)</f>
        <v/>
      </c>
      <c r="M1749" t="str">
        <f>+IF($C1749="","",CDR!AN1750)</f>
        <v/>
      </c>
      <c r="N1749" t="str">
        <f>+IF($C1749="","",CDR!AO1750)</f>
        <v/>
      </c>
      <c r="P1749" t="str">
        <f t="shared" si="218"/>
        <v/>
      </c>
      <c r="Q1749" t="str">
        <f>+IF($C1749="","",CDR!A1750)</f>
        <v/>
      </c>
      <c r="S1749" t="str">
        <f t="shared" si="219"/>
        <v/>
      </c>
      <c r="T1749" t="str">
        <f t="shared" si="220"/>
        <v/>
      </c>
      <c r="U1749" t="str">
        <f t="shared" si="221"/>
        <v/>
      </c>
      <c r="V1749" t="str">
        <f>+IF(C1749="","",IF(CDR!L1750="VRAC","Composant sans Colisage","Homogène"))</f>
        <v/>
      </c>
      <c r="W1749" t="str">
        <f>+IF(C1749="","",IF(CDR!L1750="VRAC","EACH",IF(CDR!L1750="COLIS","COLIS (CARTON FARDEAU DISPLAY)","PALETTE - BOX")))</f>
        <v/>
      </c>
      <c r="X1749" t="str">
        <f>+IF($C1749="","",IF(CDR!L1750="PALETTE",CDR!M1750,""))</f>
        <v/>
      </c>
      <c r="Z1749" t="str">
        <f>+IF($C1749="","",IF(CDR!N1750="PALETTE","",CDR!M1750))</f>
        <v/>
      </c>
      <c r="AC1749" t="str">
        <f t="shared" si="222"/>
        <v/>
      </c>
      <c r="AD1749" t="str">
        <f>+IF($C1749="","",CDR!$J$2)</f>
        <v/>
      </c>
      <c r="AE1749" t="str">
        <f>+IF(C1749="","",CDR!J1747)</f>
        <v/>
      </c>
      <c r="AF1749" t="str">
        <f t="shared" si="223"/>
        <v/>
      </c>
    </row>
    <row r="1750" spans="1:32" x14ac:dyDescent="0.25">
      <c r="A1750" t="str">
        <f>+IF($C1750="","",IF(CDR!I1751="","",TEXT(CDR!I1751,"00000000000000")))</f>
        <v/>
      </c>
      <c r="B1750" t="str">
        <f t="shared" si="216"/>
        <v/>
      </c>
      <c r="C1750" t="str">
        <f>+IF(CDR!F1751="","",SUBSTITUTE(CDR!F1751,"CHAR (10)"," "))</f>
        <v/>
      </c>
      <c r="D1750" t="str">
        <f>+IF(CDR!F1751="","",SUBSTITUTE(CDR!F1751,"CHAR (10)"," "))</f>
        <v/>
      </c>
      <c r="E1750" t="str">
        <f t="shared" si="217"/>
        <v/>
      </c>
      <c r="F1750" t="str">
        <f>+IF($C1750="","",IF(CDR!G1751="BIO","Oui","Non"))</f>
        <v/>
      </c>
      <c r="G1750" t="str">
        <f>+IF($C1750="","",IF(CDR!D1751="DOMEDIA","MDD",IF(CDR!D1751="APTA","MDD",IF(CDR!D1751="TOP BUDGET","Premier Prix","MN"))))</f>
        <v/>
      </c>
      <c r="H1750" t="str">
        <f>+IF($C1750="","",CDR!D1751)</f>
        <v/>
      </c>
      <c r="K1750" t="str">
        <f>+IF($C1750="","",CDR!$E$2)</f>
        <v/>
      </c>
      <c r="L1750" t="str">
        <f>+IF($C1750="","",CDR!$G$2)</f>
        <v/>
      </c>
      <c r="M1750" t="str">
        <f>+IF($C1750="","",CDR!AN1751)</f>
        <v/>
      </c>
      <c r="N1750" t="str">
        <f>+IF($C1750="","",CDR!AO1751)</f>
        <v/>
      </c>
      <c r="P1750" t="str">
        <f t="shared" si="218"/>
        <v/>
      </c>
      <c r="Q1750" t="str">
        <f>+IF($C1750="","",CDR!A1751)</f>
        <v/>
      </c>
      <c r="S1750" t="str">
        <f t="shared" si="219"/>
        <v/>
      </c>
      <c r="T1750" t="str">
        <f t="shared" si="220"/>
        <v/>
      </c>
      <c r="U1750" t="str">
        <f t="shared" si="221"/>
        <v/>
      </c>
      <c r="V1750" t="str">
        <f>+IF(C1750="","",IF(CDR!L1751="VRAC","Composant sans Colisage","Homogène"))</f>
        <v/>
      </c>
      <c r="W1750" t="str">
        <f>+IF(C1750="","",IF(CDR!L1751="VRAC","EACH",IF(CDR!L1751="COLIS","COLIS (CARTON FARDEAU DISPLAY)","PALETTE - BOX")))</f>
        <v/>
      </c>
      <c r="X1750" t="str">
        <f>+IF($C1750="","",IF(CDR!L1751="PALETTE",CDR!M1751,""))</f>
        <v/>
      </c>
      <c r="Z1750" t="str">
        <f>+IF($C1750="","",IF(CDR!N1751="PALETTE","",CDR!M1751))</f>
        <v/>
      </c>
      <c r="AC1750" t="str">
        <f t="shared" si="222"/>
        <v/>
      </c>
      <c r="AD1750" t="str">
        <f>+IF($C1750="","",CDR!$J$2)</f>
        <v/>
      </c>
      <c r="AE1750" t="str">
        <f>+IF(C1750="","",CDR!J1748)</f>
        <v/>
      </c>
      <c r="AF1750" t="str">
        <f t="shared" si="223"/>
        <v/>
      </c>
    </row>
    <row r="1751" spans="1:32" x14ac:dyDescent="0.25">
      <c r="A1751" t="str">
        <f>+IF($C1751="","",IF(CDR!I1752="","",TEXT(CDR!I1752,"00000000000000")))</f>
        <v/>
      </c>
      <c r="B1751" t="str">
        <f t="shared" si="216"/>
        <v/>
      </c>
      <c r="C1751" t="str">
        <f>+IF(CDR!F1752="","",SUBSTITUTE(CDR!F1752,"CHAR (10)"," "))</f>
        <v/>
      </c>
      <c r="D1751" t="str">
        <f>+IF(CDR!F1752="","",SUBSTITUTE(CDR!F1752,"CHAR (10)"," "))</f>
        <v/>
      </c>
      <c r="E1751" t="str">
        <f t="shared" si="217"/>
        <v/>
      </c>
      <c r="F1751" t="str">
        <f>+IF($C1751="","",IF(CDR!G1752="BIO","Oui","Non"))</f>
        <v/>
      </c>
      <c r="G1751" t="str">
        <f>+IF($C1751="","",IF(CDR!D1752="DOMEDIA","MDD",IF(CDR!D1752="APTA","MDD",IF(CDR!D1752="TOP BUDGET","Premier Prix","MN"))))</f>
        <v/>
      </c>
      <c r="H1751" t="str">
        <f>+IF($C1751="","",CDR!D1752)</f>
        <v/>
      </c>
      <c r="K1751" t="str">
        <f>+IF($C1751="","",CDR!$E$2)</f>
        <v/>
      </c>
      <c r="L1751" t="str">
        <f>+IF($C1751="","",CDR!$G$2)</f>
        <v/>
      </c>
      <c r="M1751" t="str">
        <f>+IF($C1751="","",CDR!AN1752)</f>
        <v/>
      </c>
      <c r="N1751" t="str">
        <f>+IF($C1751="","",CDR!AO1752)</f>
        <v/>
      </c>
      <c r="P1751" t="str">
        <f t="shared" si="218"/>
        <v/>
      </c>
      <c r="Q1751" t="str">
        <f>+IF($C1751="","",CDR!A1752)</f>
        <v/>
      </c>
      <c r="S1751" t="str">
        <f t="shared" si="219"/>
        <v/>
      </c>
      <c r="T1751" t="str">
        <f t="shared" si="220"/>
        <v/>
      </c>
      <c r="U1751" t="str">
        <f t="shared" si="221"/>
        <v/>
      </c>
      <c r="V1751" t="str">
        <f>+IF(C1751="","",IF(CDR!L1752="VRAC","Composant sans Colisage","Homogène"))</f>
        <v/>
      </c>
      <c r="W1751" t="str">
        <f>+IF(C1751="","",IF(CDR!L1752="VRAC","EACH",IF(CDR!L1752="COLIS","COLIS (CARTON FARDEAU DISPLAY)","PALETTE - BOX")))</f>
        <v/>
      </c>
      <c r="X1751" t="str">
        <f>+IF($C1751="","",IF(CDR!L1752="PALETTE",CDR!M1752,""))</f>
        <v/>
      </c>
      <c r="Z1751" t="str">
        <f>+IF($C1751="","",IF(CDR!N1752="PALETTE","",CDR!M1752))</f>
        <v/>
      </c>
      <c r="AC1751" t="str">
        <f t="shared" si="222"/>
        <v/>
      </c>
      <c r="AD1751" t="str">
        <f>+IF($C1751="","",CDR!$J$2)</f>
        <v/>
      </c>
      <c r="AE1751" t="str">
        <f>+IF(C1751="","",CDR!J1749)</f>
        <v/>
      </c>
      <c r="AF1751" t="str">
        <f t="shared" si="223"/>
        <v/>
      </c>
    </row>
    <row r="1752" spans="1:32" x14ac:dyDescent="0.25">
      <c r="A1752" t="str">
        <f>+IF($C1752="","",IF(CDR!I1753="","",TEXT(CDR!I1753,"00000000000000")))</f>
        <v/>
      </c>
      <c r="B1752" t="str">
        <f t="shared" si="216"/>
        <v/>
      </c>
      <c r="C1752" t="str">
        <f>+IF(CDR!F1753="","",SUBSTITUTE(CDR!F1753,"CHAR (10)"," "))</f>
        <v/>
      </c>
      <c r="D1752" t="str">
        <f>+IF(CDR!F1753="","",SUBSTITUTE(CDR!F1753,"CHAR (10)"," "))</f>
        <v/>
      </c>
      <c r="E1752" t="str">
        <f t="shared" si="217"/>
        <v/>
      </c>
      <c r="F1752" t="str">
        <f>+IF($C1752="","",IF(CDR!G1753="BIO","Oui","Non"))</f>
        <v/>
      </c>
      <c r="G1752" t="str">
        <f>+IF($C1752="","",IF(CDR!D1753="DOMEDIA","MDD",IF(CDR!D1753="APTA","MDD",IF(CDR!D1753="TOP BUDGET","Premier Prix","MN"))))</f>
        <v/>
      </c>
      <c r="H1752" t="str">
        <f>+IF($C1752="","",CDR!D1753)</f>
        <v/>
      </c>
      <c r="K1752" t="str">
        <f>+IF($C1752="","",CDR!$E$2)</f>
        <v/>
      </c>
      <c r="L1752" t="str">
        <f>+IF($C1752="","",CDR!$G$2)</f>
        <v/>
      </c>
      <c r="M1752" t="str">
        <f>+IF($C1752="","",CDR!AN1753)</f>
        <v/>
      </c>
      <c r="N1752" t="str">
        <f>+IF($C1752="","",CDR!AO1753)</f>
        <v/>
      </c>
      <c r="P1752" t="str">
        <f t="shared" si="218"/>
        <v/>
      </c>
      <c r="Q1752" t="str">
        <f>+IF($C1752="","",CDR!A1753)</f>
        <v/>
      </c>
      <c r="S1752" t="str">
        <f t="shared" si="219"/>
        <v/>
      </c>
      <c r="T1752" t="str">
        <f t="shared" si="220"/>
        <v/>
      </c>
      <c r="U1752" t="str">
        <f t="shared" si="221"/>
        <v/>
      </c>
      <c r="V1752" t="str">
        <f>+IF(C1752="","",IF(CDR!L1753="VRAC","Composant sans Colisage","Homogène"))</f>
        <v/>
      </c>
      <c r="W1752" t="str">
        <f>+IF(C1752="","",IF(CDR!L1753="VRAC","EACH",IF(CDR!L1753="COLIS","COLIS (CARTON FARDEAU DISPLAY)","PALETTE - BOX")))</f>
        <v/>
      </c>
      <c r="X1752" t="str">
        <f>+IF($C1752="","",IF(CDR!L1753="PALETTE",CDR!M1753,""))</f>
        <v/>
      </c>
      <c r="Z1752" t="str">
        <f>+IF($C1752="","",IF(CDR!N1753="PALETTE","",CDR!M1753))</f>
        <v/>
      </c>
      <c r="AC1752" t="str">
        <f t="shared" si="222"/>
        <v/>
      </c>
      <c r="AD1752" t="str">
        <f>+IF($C1752="","",CDR!$J$2)</f>
        <v/>
      </c>
      <c r="AE1752" t="str">
        <f>+IF(C1752="","",CDR!J1750)</f>
        <v/>
      </c>
      <c r="AF1752" t="str">
        <f t="shared" si="223"/>
        <v/>
      </c>
    </row>
    <row r="1753" spans="1:32" x14ac:dyDescent="0.25">
      <c r="A1753" t="str">
        <f>+IF($C1753="","",IF(CDR!I1754="","",TEXT(CDR!I1754,"00000000000000")))</f>
        <v/>
      </c>
      <c r="B1753" t="str">
        <f t="shared" si="216"/>
        <v/>
      </c>
      <c r="C1753" t="str">
        <f>+IF(CDR!F1754="","",SUBSTITUTE(CDR!F1754,"CHAR (10)"," "))</f>
        <v/>
      </c>
      <c r="D1753" t="str">
        <f>+IF(CDR!F1754="","",SUBSTITUTE(CDR!F1754,"CHAR (10)"," "))</f>
        <v/>
      </c>
      <c r="E1753" t="str">
        <f t="shared" si="217"/>
        <v/>
      </c>
      <c r="F1753" t="str">
        <f>+IF($C1753="","",IF(CDR!G1754="BIO","Oui","Non"))</f>
        <v/>
      </c>
      <c r="G1753" t="str">
        <f>+IF($C1753="","",IF(CDR!D1754="DOMEDIA","MDD",IF(CDR!D1754="APTA","MDD",IF(CDR!D1754="TOP BUDGET","Premier Prix","MN"))))</f>
        <v/>
      </c>
      <c r="H1753" t="str">
        <f>+IF($C1753="","",CDR!D1754)</f>
        <v/>
      </c>
      <c r="K1753" t="str">
        <f>+IF($C1753="","",CDR!$E$2)</f>
        <v/>
      </c>
      <c r="L1753" t="str">
        <f>+IF($C1753="","",CDR!$G$2)</f>
        <v/>
      </c>
      <c r="M1753" t="str">
        <f>+IF($C1753="","",CDR!AN1754)</f>
        <v/>
      </c>
      <c r="N1753" t="str">
        <f>+IF($C1753="","",CDR!AO1754)</f>
        <v/>
      </c>
      <c r="P1753" t="str">
        <f t="shared" si="218"/>
        <v/>
      </c>
      <c r="Q1753" t="str">
        <f>+IF($C1753="","",CDR!A1754)</f>
        <v/>
      </c>
      <c r="S1753" t="str">
        <f t="shared" si="219"/>
        <v/>
      </c>
      <c r="T1753" t="str">
        <f t="shared" si="220"/>
        <v/>
      </c>
      <c r="U1753" t="str">
        <f t="shared" si="221"/>
        <v/>
      </c>
      <c r="V1753" t="str">
        <f>+IF(C1753="","",IF(CDR!L1754="VRAC","Composant sans Colisage","Homogène"))</f>
        <v/>
      </c>
      <c r="W1753" t="str">
        <f>+IF(C1753="","",IF(CDR!L1754="VRAC","EACH",IF(CDR!L1754="COLIS","COLIS (CARTON FARDEAU DISPLAY)","PALETTE - BOX")))</f>
        <v/>
      </c>
      <c r="X1753" t="str">
        <f>+IF($C1753="","",IF(CDR!L1754="PALETTE",CDR!M1754,""))</f>
        <v/>
      </c>
      <c r="Z1753" t="str">
        <f>+IF($C1753="","",IF(CDR!N1754="PALETTE","",CDR!M1754))</f>
        <v/>
      </c>
      <c r="AC1753" t="str">
        <f t="shared" si="222"/>
        <v/>
      </c>
      <c r="AD1753" t="str">
        <f>+IF($C1753="","",CDR!$J$2)</f>
        <v/>
      </c>
      <c r="AE1753" t="str">
        <f>+IF(C1753="","",CDR!J1751)</f>
        <v/>
      </c>
      <c r="AF1753" t="str">
        <f t="shared" si="223"/>
        <v/>
      </c>
    </row>
    <row r="1754" spans="1:32" x14ac:dyDescent="0.25">
      <c r="A1754" t="str">
        <f>+IF($C1754="","",IF(CDR!I1755="","",TEXT(CDR!I1755,"00000000000000")))</f>
        <v/>
      </c>
      <c r="B1754" t="str">
        <f t="shared" si="216"/>
        <v/>
      </c>
      <c r="C1754" t="str">
        <f>+IF(CDR!F1755="","",SUBSTITUTE(CDR!F1755,"CHAR (10)"," "))</f>
        <v/>
      </c>
      <c r="D1754" t="str">
        <f>+IF(CDR!F1755="","",SUBSTITUTE(CDR!F1755,"CHAR (10)"," "))</f>
        <v/>
      </c>
      <c r="E1754" t="str">
        <f t="shared" si="217"/>
        <v/>
      </c>
      <c r="F1754" t="str">
        <f>+IF($C1754="","",IF(CDR!G1755="BIO","Oui","Non"))</f>
        <v/>
      </c>
      <c r="G1754" t="str">
        <f>+IF($C1754="","",IF(CDR!D1755="DOMEDIA","MDD",IF(CDR!D1755="APTA","MDD",IF(CDR!D1755="TOP BUDGET","Premier Prix","MN"))))</f>
        <v/>
      </c>
      <c r="H1754" t="str">
        <f>+IF($C1754="","",CDR!D1755)</f>
        <v/>
      </c>
      <c r="K1754" t="str">
        <f>+IF($C1754="","",CDR!$E$2)</f>
        <v/>
      </c>
      <c r="L1754" t="str">
        <f>+IF($C1754="","",CDR!$G$2)</f>
        <v/>
      </c>
      <c r="M1754" t="str">
        <f>+IF($C1754="","",CDR!AN1755)</f>
        <v/>
      </c>
      <c r="N1754" t="str">
        <f>+IF($C1754="","",CDR!AO1755)</f>
        <v/>
      </c>
      <c r="P1754" t="str">
        <f t="shared" si="218"/>
        <v/>
      </c>
      <c r="Q1754" t="str">
        <f>+IF($C1754="","",CDR!A1755)</f>
        <v/>
      </c>
      <c r="S1754" t="str">
        <f t="shared" si="219"/>
        <v/>
      </c>
      <c r="T1754" t="str">
        <f t="shared" si="220"/>
        <v/>
      </c>
      <c r="U1754" t="str">
        <f t="shared" si="221"/>
        <v/>
      </c>
      <c r="V1754" t="str">
        <f>+IF(C1754="","",IF(CDR!L1755="VRAC","Composant sans Colisage","Homogène"))</f>
        <v/>
      </c>
      <c r="W1754" t="str">
        <f>+IF(C1754="","",IF(CDR!L1755="VRAC","EACH",IF(CDR!L1755="COLIS","COLIS (CARTON FARDEAU DISPLAY)","PALETTE - BOX")))</f>
        <v/>
      </c>
      <c r="X1754" t="str">
        <f>+IF($C1754="","",IF(CDR!L1755="PALETTE",CDR!M1755,""))</f>
        <v/>
      </c>
      <c r="Z1754" t="str">
        <f>+IF($C1754="","",IF(CDR!N1755="PALETTE","",CDR!M1755))</f>
        <v/>
      </c>
      <c r="AC1754" t="str">
        <f t="shared" si="222"/>
        <v/>
      </c>
      <c r="AD1754" t="str">
        <f>+IF($C1754="","",CDR!$J$2)</f>
        <v/>
      </c>
      <c r="AE1754" t="str">
        <f>+IF(C1754="","",CDR!J1752)</f>
        <v/>
      </c>
      <c r="AF1754" t="str">
        <f t="shared" si="223"/>
        <v/>
      </c>
    </row>
    <row r="1755" spans="1:32" x14ac:dyDescent="0.25">
      <c r="A1755" t="str">
        <f>+IF($C1755="","",IF(CDR!I1756="","",TEXT(CDR!I1756,"00000000000000")))</f>
        <v/>
      </c>
      <c r="B1755" t="str">
        <f t="shared" si="216"/>
        <v/>
      </c>
      <c r="C1755" t="str">
        <f>+IF(CDR!F1756="","",SUBSTITUTE(CDR!F1756,"CHAR (10)"," "))</f>
        <v/>
      </c>
      <c r="D1755" t="str">
        <f>+IF(CDR!F1756="","",SUBSTITUTE(CDR!F1756,"CHAR (10)"," "))</f>
        <v/>
      </c>
      <c r="E1755" t="str">
        <f t="shared" si="217"/>
        <v/>
      </c>
      <c r="F1755" t="str">
        <f>+IF($C1755="","",IF(CDR!G1756="BIO","Oui","Non"))</f>
        <v/>
      </c>
      <c r="G1755" t="str">
        <f>+IF($C1755="","",IF(CDR!D1756="DOMEDIA","MDD",IF(CDR!D1756="APTA","MDD",IF(CDR!D1756="TOP BUDGET","Premier Prix","MN"))))</f>
        <v/>
      </c>
      <c r="H1755" t="str">
        <f>+IF($C1755="","",CDR!D1756)</f>
        <v/>
      </c>
      <c r="K1755" t="str">
        <f>+IF($C1755="","",CDR!$E$2)</f>
        <v/>
      </c>
      <c r="L1755" t="str">
        <f>+IF($C1755="","",CDR!$G$2)</f>
        <v/>
      </c>
      <c r="M1755" t="str">
        <f>+IF($C1755="","",CDR!AN1756)</f>
        <v/>
      </c>
      <c r="N1755" t="str">
        <f>+IF($C1755="","",CDR!AO1756)</f>
        <v/>
      </c>
      <c r="P1755" t="str">
        <f t="shared" si="218"/>
        <v/>
      </c>
      <c r="Q1755" t="str">
        <f>+IF($C1755="","",CDR!A1756)</f>
        <v/>
      </c>
      <c r="S1755" t="str">
        <f t="shared" si="219"/>
        <v/>
      </c>
      <c r="T1755" t="str">
        <f t="shared" si="220"/>
        <v/>
      </c>
      <c r="U1755" t="str">
        <f t="shared" si="221"/>
        <v/>
      </c>
      <c r="V1755" t="str">
        <f>+IF(C1755="","",IF(CDR!L1756="VRAC","Composant sans Colisage","Homogène"))</f>
        <v/>
      </c>
      <c r="W1755" t="str">
        <f>+IF(C1755="","",IF(CDR!L1756="VRAC","EACH",IF(CDR!L1756="COLIS","COLIS (CARTON FARDEAU DISPLAY)","PALETTE - BOX")))</f>
        <v/>
      </c>
      <c r="X1755" t="str">
        <f>+IF($C1755="","",IF(CDR!L1756="PALETTE",CDR!M1756,""))</f>
        <v/>
      </c>
      <c r="Z1755" t="str">
        <f>+IF($C1755="","",IF(CDR!N1756="PALETTE","",CDR!M1756))</f>
        <v/>
      </c>
      <c r="AC1755" t="str">
        <f t="shared" si="222"/>
        <v/>
      </c>
      <c r="AD1755" t="str">
        <f>+IF($C1755="","",CDR!$J$2)</f>
        <v/>
      </c>
      <c r="AE1755" t="str">
        <f>+IF(C1755="","",CDR!J1753)</f>
        <v/>
      </c>
      <c r="AF1755" t="str">
        <f t="shared" si="223"/>
        <v/>
      </c>
    </row>
    <row r="1756" spans="1:32" x14ac:dyDescent="0.25">
      <c r="A1756" t="str">
        <f>+IF($C1756="","",IF(CDR!I1757="","",TEXT(CDR!I1757,"00000000000000")))</f>
        <v/>
      </c>
      <c r="B1756" t="str">
        <f t="shared" si="216"/>
        <v/>
      </c>
      <c r="C1756" t="str">
        <f>+IF(CDR!F1757="","",SUBSTITUTE(CDR!F1757,"CHAR (10)"," "))</f>
        <v/>
      </c>
      <c r="D1756" t="str">
        <f>+IF(CDR!F1757="","",SUBSTITUTE(CDR!F1757,"CHAR (10)"," "))</f>
        <v/>
      </c>
      <c r="E1756" t="str">
        <f t="shared" si="217"/>
        <v/>
      </c>
      <c r="F1756" t="str">
        <f>+IF($C1756="","",IF(CDR!G1757="BIO","Oui","Non"))</f>
        <v/>
      </c>
      <c r="G1756" t="str">
        <f>+IF($C1756="","",IF(CDR!D1757="DOMEDIA","MDD",IF(CDR!D1757="APTA","MDD",IF(CDR!D1757="TOP BUDGET","Premier Prix","MN"))))</f>
        <v/>
      </c>
      <c r="H1756" t="str">
        <f>+IF($C1756="","",CDR!D1757)</f>
        <v/>
      </c>
      <c r="K1756" t="str">
        <f>+IF($C1756="","",CDR!$E$2)</f>
        <v/>
      </c>
      <c r="L1756" t="str">
        <f>+IF($C1756="","",CDR!$G$2)</f>
        <v/>
      </c>
      <c r="M1756" t="str">
        <f>+IF($C1756="","",CDR!AN1757)</f>
        <v/>
      </c>
      <c r="N1756" t="str">
        <f>+IF($C1756="","",CDR!AO1757)</f>
        <v/>
      </c>
      <c r="P1756" t="str">
        <f t="shared" si="218"/>
        <v/>
      </c>
      <c r="Q1756" t="str">
        <f>+IF($C1756="","",CDR!A1757)</f>
        <v/>
      </c>
      <c r="S1756" t="str">
        <f t="shared" si="219"/>
        <v/>
      </c>
      <c r="T1756" t="str">
        <f t="shared" si="220"/>
        <v/>
      </c>
      <c r="U1756" t="str">
        <f t="shared" si="221"/>
        <v/>
      </c>
      <c r="V1756" t="str">
        <f>+IF(C1756="","",IF(CDR!L1757="VRAC","Composant sans Colisage","Homogène"))</f>
        <v/>
      </c>
      <c r="W1756" t="str">
        <f>+IF(C1756="","",IF(CDR!L1757="VRAC","EACH",IF(CDR!L1757="COLIS","COLIS (CARTON FARDEAU DISPLAY)","PALETTE - BOX")))</f>
        <v/>
      </c>
      <c r="X1756" t="str">
        <f>+IF($C1756="","",IF(CDR!L1757="PALETTE",CDR!M1757,""))</f>
        <v/>
      </c>
      <c r="Z1756" t="str">
        <f>+IF($C1756="","",IF(CDR!N1757="PALETTE","",CDR!M1757))</f>
        <v/>
      </c>
      <c r="AC1756" t="str">
        <f t="shared" si="222"/>
        <v/>
      </c>
      <c r="AD1756" t="str">
        <f>+IF($C1756="","",CDR!$J$2)</f>
        <v/>
      </c>
      <c r="AE1756" t="str">
        <f>+IF(C1756="","",CDR!J1754)</f>
        <v/>
      </c>
      <c r="AF1756" t="str">
        <f t="shared" si="223"/>
        <v/>
      </c>
    </row>
    <row r="1757" spans="1:32" x14ac:dyDescent="0.25">
      <c r="A1757" t="str">
        <f>+IF($C1757="","",IF(CDR!I1758="","",TEXT(CDR!I1758,"00000000000000")))</f>
        <v/>
      </c>
      <c r="B1757" t="str">
        <f t="shared" si="216"/>
        <v/>
      </c>
      <c r="C1757" t="str">
        <f>+IF(CDR!F1758="","",SUBSTITUTE(CDR!F1758,"CHAR (10)"," "))</f>
        <v/>
      </c>
      <c r="D1757" t="str">
        <f>+IF(CDR!F1758="","",SUBSTITUTE(CDR!F1758,"CHAR (10)"," "))</f>
        <v/>
      </c>
      <c r="E1757" t="str">
        <f t="shared" si="217"/>
        <v/>
      </c>
      <c r="F1757" t="str">
        <f>+IF($C1757="","",IF(CDR!G1758="BIO","Oui","Non"))</f>
        <v/>
      </c>
      <c r="G1757" t="str">
        <f>+IF($C1757="","",IF(CDR!D1758="DOMEDIA","MDD",IF(CDR!D1758="APTA","MDD",IF(CDR!D1758="TOP BUDGET","Premier Prix","MN"))))</f>
        <v/>
      </c>
      <c r="H1757" t="str">
        <f>+IF($C1757="","",CDR!D1758)</f>
        <v/>
      </c>
      <c r="K1757" t="str">
        <f>+IF($C1757="","",CDR!$E$2)</f>
        <v/>
      </c>
      <c r="L1757" t="str">
        <f>+IF($C1757="","",CDR!$G$2)</f>
        <v/>
      </c>
      <c r="M1757" t="str">
        <f>+IF($C1757="","",CDR!AN1758)</f>
        <v/>
      </c>
      <c r="N1757" t="str">
        <f>+IF($C1757="","",CDR!AO1758)</f>
        <v/>
      </c>
      <c r="P1757" t="str">
        <f t="shared" si="218"/>
        <v/>
      </c>
      <c r="Q1757" t="str">
        <f>+IF($C1757="","",CDR!A1758)</f>
        <v/>
      </c>
      <c r="S1757" t="str">
        <f t="shared" si="219"/>
        <v/>
      </c>
      <c r="T1757" t="str">
        <f t="shared" si="220"/>
        <v/>
      </c>
      <c r="U1757" t="str">
        <f t="shared" si="221"/>
        <v/>
      </c>
      <c r="V1757" t="str">
        <f>+IF(C1757="","",IF(CDR!L1758="VRAC","Composant sans Colisage","Homogène"))</f>
        <v/>
      </c>
      <c r="W1757" t="str">
        <f>+IF(C1757="","",IF(CDR!L1758="VRAC","EACH",IF(CDR!L1758="COLIS","COLIS (CARTON FARDEAU DISPLAY)","PALETTE - BOX")))</f>
        <v/>
      </c>
      <c r="X1757" t="str">
        <f>+IF($C1757="","",IF(CDR!L1758="PALETTE",CDR!M1758,""))</f>
        <v/>
      </c>
      <c r="Z1757" t="str">
        <f>+IF($C1757="","",IF(CDR!N1758="PALETTE","",CDR!M1758))</f>
        <v/>
      </c>
      <c r="AC1757" t="str">
        <f t="shared" si="222"/>
        <v/>
      </c>
      <c r="AD1757" t="str">
        <f>+IF($C1757="","",CDR!$J$2)</f>
        <v/>
      </c>
      <c r="AE1757" t="str">
        <f>+IF(C1757="","",CDR!J1755)</f>
        <v/>
      </c>
      <c r="AF1757" t="str">
        <f t="shared" si="223"/>
        <v/>
      </c>
    </row>
    <row r="1758" spans="1:32" x14ac:dyDescent="0.25">
      <c r="A1758" t="str">
        <f>+IF($C1758="","",IF(CDR!I1759="","",TEXT(CDR!I1759,"00000000000000")))</f>
        <v/>
      </c>
      <c r="B1758" t="str">
        <f t="shared" si="216"/>
        <v/>
      </c>
      <c r="C1758" t="str">
        <f>+IF(CDR!F1759="","",SUBSTITUTE(CDR!F1759,"CHAR (10)"," "))</f>
        <v/>
      </c>
      <c r="D1758" t="str">
        <f>+IF(CDR!F1759="","",SUBSTITUTE(CDR!F1759,"CHAR (10)"," "))</f>
        <v/>
      </c>
      <c r="E1758" t="str">
        <f t="shared" si="217"/>
        <v/>
      </c>
      <c r="F1758" t="str">
        <f>+IF($C1758="","",IF(CDR!G1759="BIO","Oui","Non"))</f>
        <v/>
      </c>
      <c r="G1758" t="str">
        <f>+IF($C1758="","",IF(CDR!D1759="DOMEDIA","MDD",IF(CDR!D1759="APTA","MDD",IF(CDR!D1759="TOP BUDGET","Premier Prix","MN"))))</f>
        <v/>
      </c>
      <c r="H1758" t="str">
        <f>+IF($C1758="","",CDR!D1759)</f>
        <v/>
      </c>
      <c r="K1758" t="str">
        <f>+IF($C1758="","",CDR!$E$2)</f>
        <v/>
      </c>
      <c r="L1758" t="str">
        <f>+IF($C1758="","",CDR!$G$2)</f>
        <v/>
      </c>
      <c r="M1758" t="str">
        <f>+IF($C1758="","",CDR!AN1759)</f>
        <v/>
      </c>
      <c r="N1758" t="str">
        <f>+IF($C1758="","",CDR!AO1759)</f>
        <v/>
      </c>
      <c r="P1758" t="str">
        <f t="shared" si="218"/>
        <v/>
      </c>
      <c r="Q1758" t="str">
        <f>+IF($C1758="","",CDR!A1759)</f>
        <v/>
      </c>
      <c r="S1758" t="str">
        <f t="shared" si="219"/>
        <v/>
      </c>
      <c r="T1758" t="str">
        <f t="shared" si="220"/>
        <v/>
      </c>
      <c r="U1758" t="str">
        <f t="shared" si="221"/>
        <v/>
      </c>
      <c r="V1758" t="str">
        <f>+IF(C1758="","",IF(CDR!L1759="VRAC","Composant sans Colisage","Homogène"))</f>
        <v/>
      </c>
      <c r="W1758" t="str">
        <f>+IF(C1758="","",IF(CDR!L1759="VRAC","EACH",IF(CDR!L1759="COLIS","COLIS (CARTON FARDEAU DISPLAY)","PALETTE - BOX")))</f>
        <v/>
      </c>
      <c r="X1758" t="str">
        <f>+IF($C1758="","",IF(CDR!L1759="PALETTE",CDR!M1759,""))</f>
        <v/>
      </c>
      <c r="Z1758" t="str">
        <f>+IF($C1758="","",IF(CDR!N1759="PALETTE","",CDR!M1759))</f>
        <v/>
      </c>
      <c r="AC1758" t="str">
        <f t="shared" si="222"/>
        <v/>
      </c>
      <c r="AD1758" t="str">
        <f>+IF($C1758="","",CDR!$J$2)</f>
        <v/>
      </c>
      <c r="AE1758" t="str">
        <f>+IF(C1758="","",CDR!J1756)</f>
        <v/>
      </c>
      <c r="AF1758" t="str">
        <f t="shared" si="223"/>
        <v/>
      </c>
    </row>
    <row r="1759" spans="1:32" x14ac:dyDescent="0.25">
      <c r="A1759" t="str">
        <f>+IF($C1759="","",IF(CDR!I1760="","",TEXT(CDR!I1760,"00000000000000")))</f>
        <v/>
      </c>
      <c r="B1759" t="str">
        <f t="shared" si="216"/>
        <v/>
      </c>
      <c r="C1759" t="str">
        <f>+IF(CDR!F1760="","",SUBSTITUTE(CDR!F1760,"CHAR (10)"," "))</f>
        <v/>
      </c>
      <c r="D1759" t="str">
        <f>+IF(CDR!F1760="","",SUBSTITUTE(CDR!F1760,"CHAR (10)"," "))</f>
        <v/>
      </c>
      <c r="E1759" t="str">
        <f t="shared" si="217"/>
        <v/>
      </c>
      <c r="F1759" t="str">
        <f>+IF($C1759="","",IF(CDR!G1760="BIO","Oui","Non"))</f>
        <v/>
      </c>
      <c r="G1759" t="str">
        <f>+IF($C1759="","",IF(CDR!D1760="DOMEDIA","MDD",IF(CDR!D1760="APTA","MDD",IF(CDR!D1760="TOP BUDGET","Premier Prix","MN"))))</f>
        <v/>
      </c>
      <c r="H1759" t="str">
        <f>+IF($C1759="","",CDR!D1760)</f>
        <v/>
      </c>
      <c r="K1759" t="str">
        <f>+IF($C1759="","",CDR!$E$2)</f>
        <v/>
      </c>
      <c r="L1759" t="str">
        <f>+IF($C1759="","",CDR!$G$2)</f>
        <v/>
      </c>
      <c r="M1759" t="str">
        <f>+IF($C1759="","",CDR!AN1760)</f>
        <v/>
      </c>
      <c r="N1759" t="str">
        <f>+IF($C1759="","",CDR!AO1760)</f>
        <v/>
      </c>
      <c r="P1759" t="str">
        <f t="shared" si="218"/>
        <v/>
      </c>
      <c r="Q1759" t="str">
        <f>+IF($C1759="","",CDR!A1760)</f>
        <v/>
      </c>
      <c r="S1759" t="str">
        <f t="shared" si="219"/>
        <v/>
      </c>
      <c r="T1759" t="str">
        <f t="shared" si="220"/>
        <v/>
      </c>
      <c r="U1759" t="str">
        <f t="shared" si="221"/>
        <v/>
      </c>
      <c r="V1759" t="str">
        <f>+IF(C1759="","",IF(CDR!L1760="VRAC","Composant sans Colisage","Homogène"))</f>
        <v/>
      </c>
      <c r="W1759" t="str">
        <f>+IF(C1759="","",IF(CDR!L1760="VRAC","EACH",IF(CDR!L1760="COLIS","COLIS (CARTON FARDEAU DISPLAY)","PALETTE - BOX")))</f>
        <v/>
      </c>
      <c r="X1759" t="str">
        <f>+IF($C1759="","",IF(CDR!L1760="PALETTE",CDR!M1760,""))</f>
        <v/>
      </c>
      <c r="Z1759" t="str">
        <f>+IF($C1759="","",IF(CDR!N1760="PALETTE","",CDR!M1760))</f>
        <v/>
      </c>
      <c r="AC1759" t="str">
        <f t="shared" si="222"/>
        <v/>
      </c>
      <c r="AD1759" t="str">
        <f>+IF($C1759="","",CDR!$J$2)</f>
        <v/>
      </c>
      <c r="AE1759" t="str">
        <f>+IF(C1759="","",CDR!J1757)</f>
        <v/>
      </c>
      <c r="AF1759" t="str">
        <f t="shared" si="223"/>
        <v/>
      </c>
    </row>
    <row r="1760" spans="1:32" x14ac:dyDescent="0.25">
      <c r="A1760" t="str">
        <f>+IF($C1760="","",IF(CDR!I1761="","",TEXT(CDR!I1761,"00000000000000")))</f>
        <v/>
      </c>
      <c r="B1760" t="str">
        <f t="shared" si="216"/>
        <v/>
      </c>
      <c r="C1760" t="str">
        <f>+IF(CDR!F1761="","",SUBSTITUTE(CDR!F1761,"CHAR (10)"," "))</f>
        <v/>
      </c>
      <c r="D1760" t="str">
        <f>+IF(CDR!F1761="","",SUBSTITUTE(CDR!F1761,"CHAR (10)"," "))</f>
        <v/>
      </c>
      <c r="E1760" t="str">
        <f t="shared" si="217"/>
        <v/>
      </c>
      <c r="F1760" t="str">
        <f>+IF($C1760="","",IF(CDR!G1761="BIO","Oui","Non"))</f>
        <v/>
      </c>
      <c r="G1760" t="str">
        <f>+IF($C1760="","",IF(CDR!D1761="DOMEDIA","MDD",IF(CDR!D1761="APTA","MDD",IF(CDR!D1761="TOP BUDGET","Premier Prix","MN"))))</f>
        <v/>
      </c>
      <c r="H1760" t="str">
        <f>+IF($C1760="","",CDR!D1761)</f>
        <v/>
      </c>
      <c r="K1760" t="str">
        <f>+IF($C1760="","",CDR!$E$2)</f>
        <v/>
      </c>
      <c r="L1760" t="str">
        <f>+IF($C1760="","",CDR!$G$2)</f>
        <v/>
      </c>
      <c r="M1760" t="str">
        <f>+IF($C1760="","",CDR!AN1761)</f>
        <v/>
      </c>
      <c r="N1760" t="str">
        <f>+IF($C1760="","",CDR!AO1761)</f>
        <v/>
      </c>
      <c r="P1760" t="str">
        <f t="shared" si="218"/>
        <v/>
      </c>
      <c r="Q1760" t="str">
        <f>+IF($C1760="","",CDR!A1761)</f>
        <v/>
      </c>
      <c r="S1760" t="str">
        <f t="shared" si="219"/>
        <v/>
      </c>
      <c r="T1760" t="str">
        <f t="shared" si="220"/>
        <v/>
      </c>
      <c r="U1760" t="str">
        <f t="shared" si="221"/>
        <v/>
      </c>
      <c r="V1760" t="str">
        <f>+IF(C1760="","",IF(CDR!L1761="VRAC","Composant sans Colisage","Homogène"))</f>
        <v/>
      </c>
      <c r="W1760" t="str">
        <f>+IF(C1760="","",IF(CDR!L1761="VRAC","EACH",IF(CDR!L1761="COLIS","COLIS (CARTON FARDEAU DISPLAY)","PALETTE - BOX")))</f>
        <v/>
      </c>
      <c r="X1760" t="str">
        <f>+IF($C1760="","",IF(CDR!L1761="PALETTE",CDR!M1761,""))</f>
        <v/>
      </c>
      <c r="Z1760" t="str">
        <f>+IF($C1760="","",IF(CDR!N1761="PALETTE","",CDR!M1761))</f>
        <v/>
      </c>
      <c r="AC1760" t="str">
        <f t="shared" si="222"/>
        <v/>
      </c>
      <c r="AD1760" t="str">
        <f>+IF($C1760="","",CDR!$J$2)</f>
        <v/>
      </c>
      <c r="AE1760" t="str">
        <f>+IF(C1760="","",CDR!J1758)</f>
        <v/>
      </c>
      <c r="AF1760" t="str">
        <f t="shared" si="223"/>
        <v/>
      </c>
    </row>
    <row r="1761" spans="1:32" x14ac:dyDescent="0.25">
      <c r="A1761" t="str">
        <f>+IF($C1761="","",IF(CDR!I1762="","",TEXT(CDR!I1762,"00000000000000")))</f>
        <v/>
      </c>
      <c r="B1761" t="str">
        <f t="shared" si="216"/>
        <v/>
      </c>
      <c r="C1761" t="str">
        <f>+IF(CDR!F1762="","",SUBSTITUTE(CDR!F1762,"CHAR (10)"," "))</f>
        <v/>
      </c>
      <c r="D1761" t="str">
        <f>+IF(CDR!F1762="","",SUBSTITUTE(CDR!F1762,"CHAR (10)"," "))</f>
        <v/>
      </c>
      <c r="E1761" t="str">
        <f t="shared" si="217"/>
        <v/>
      </c>
      <c r="F1761" t="str">
        <f>+IF($C1761="","",IF(CDR!G1762="BIO","Oui","Non"))</f>
        <v/>
      </c>
      <c r="G1761" t="str">
        <f>+IF($C1761="","",IF(CDR!D1762="DOMEDIA","MDD",IF(CDR!D1762="APTA","MDD",IF(CDR!D1762="TOP BUDGET","Premier Prix","MN"))))</f>
        <v/>
      </c>
      <c r="H1761" t="str">
        <f>+IF($C1761="","",CDR!D1762)</f>
        <v/>
      </c>
      <c r="K1761" t="str">
        <f>+IF($C1761="","",CDR!$E$2)</f>
        <v/>
      </c>
      <c r="L1761" t="str">
        <f>+IF($C1761="","",CDR!$G$2)</f>
        <v/>
      </c>
      <c r="M1761" t="str">
        <f>+IF($C1761="","",CDR!AN1762)</f>
        <v/>
      </c>
      <c r="N1761" t="str">
        <f>+IF($C1761="","",CDR!AO1762)</f>
        <v/>
      </c>
      <c r="P1761" t="str">
        <f t="shared" si="218"/>
        <v/>
      </c>
      <c r="Q1761" t="str">
        <f>+IF($C1761="","",CDR!A1762)</f>
        <v/>
      </c>
      <c r="S1761" t="str">
        <f t="shared" si="219"/>
        <v/>
      </c>
      <c r="T1761" t="str">
        <f t="shared" si="220"/>
        <v/>
      </c>
      <c r="U1761" t="str">
        <f t="shared" si="221"/>
        <v/>
      </c>
      <c r="V1761" t="str">
        <f>+IF(C1761="","",IF(CDR!L1762="VRAC","Composant sans Colisage","Homogène"))</f>
        <v/>
      </c>
      <c r="W1761" t="str">
        <f>+IF(C1761="","",IF(CDR!L1762="VRAC","EACH",IF(CDR!L1762="COLIS","COLIS (CARTON FARDEAU DISPLAY)","PALETTE - BOX")))</f>
        <v/>
      </c>
      <c r="X1761" t="str">
        <f>+IF($C1761="","",IF(CDR!L1762="PALETTE",CDR!M1762,""))</f>
        <v/>
      </c>
      <c r="Z1761" t="str">
        <f>+IF($C1761="","",IF(CDR!N1762="PALETTE","",CDR!M1762))</f>
        <v/>
      </c>
      <c r="AC1761" t="str">
        <f t="shared" si="222"/>
        <v/>
      </c>
      <c r="AD1761" t="str">
        <f>+IF($C1761="","",CDR!$J$2)</f>
        <v/>
      </c>
      <c r="AE1761" t="str">
        <f>+IF(C1761="","",CDR!J1759)</f>
        <v/>
      </c>
      <c r="AF1761" t="str">
        <f t="shared" si="223"/>
        <v/>
      </c>
    </row>
    <row r="1762" spans="1:32" x14ac:dyDescent="0.25">
      <c r="A1762" t="str">
        <f>+IF($C1762="","",IF(CDR!I1763="","",TEXT(CDR!I1763,"00000000000000")))</f>
        <v/>
      </c>
      <c r="B1762" t="str">
        <f t="shared" si="216"/>
        <v/>
      </c>
      <c r="C1762" t="str">
        <f>+IF(CDR!F1763="","",SUBSTITUTE(CDR!F1763,"CHAR (10)"," "))</f>
        <v/>
      </c>
      <c r="D1762" t="str">
        <f>+IF(CDR!F1763="","",SUBSTITUTE(CDR!F1763,"CHAR (10)"," "))</f>
        <v/>
      </c>
      <c r="E1762" t="str">
        <f t="shared" si="217"/>
        <v/>
      </c>
      <c r="F1762" t="str">
        <f>+IF($C1762="","",IF(CDR!G1763="BIO","Oui","Non"))</f>
        <v/>
      </c>
      <c r="G1762" t="str">
        <f>+IF($C1762="","",IF(CDR!D1763="DOMEDIA","MDD",IF(CDR!D1763="APTA","MDD",IF(CDR!D1763="TOP BUDGET","Premier Prix","MN"))))</f>
        <v/>
      </c>
      <c r="H1762" t="str">
        <f>+IF($C1762="","",CDR!D1763)</f>
        <v/>
      </c>
      <c r="K1762" t="str">
        <f>+IF($C1762="","",CDR!$E$2)</f>
        <v/>
      </c>
      <c r="L1762" t="str">
        <f>+IF($C1762="","",CDR!$G$2)</f>
        <v/>
      </c>
      <c r="M1762" t="str">
        <f>+IF($C1762="","",CDR!AN1763)</f>
        <v/>
      </c>
      <c r="N1762" t="str">
        <f>+IF($C1762="","",CDR!AO1763)</f>
        <v/>
      </c>
      <c r="P1762" t="str">
        <f t="shared" si="218"/>
        <v/>
      </c>
      <c r="Q1762" t="str">
        <f>+IF($C1762="","",CDR!A1763)</f>
        <v/>
      </c>
      <c r="S1762" t="str">
        <f t="shared" si="219"/>
        <v/>
      </c>
      <c r="T1762" t="str">
        <f t="shared" si="220"/>
        <v/>
      </c>
      <c r="U1762" t="str">
        <f t="shared" si="221"/>
        <v/>
      </c>
      <c r="V1762" t="str">
        <f>+IF(C1762="","",IF(CDR!L1763="VRAC","Composant sans Colisage","Homogène"))</f>
        <v/>
      </c>
      <c r="W1762" t="str">
        <f>+IF(C1762="","",IF(CDR!L1763="VRAC","EACH",IF(CDR!L1763="COLIS","COLIS (CARTON FARDEAU DISPLAY)","PALETTE - BOX")))</f>
        <v/>
      </c>
      <c r="X1762" t="str">
        <f>+IF($C1762="","",IF(CDR!L1763="PALETTE",CDR!M1763,""))</f>
        <v/>
      </c>
      <c r="Z1762" t="str">
        <f>+IF($C1762="","",IF(CDR!N1763="PALETTE","",CDR!M1763))</f>
        <v/>
      </c>
      <c r="AC1762" t="str">
        <f t="shared" si="222"/>
        <v/>
      </c>
      <c r="AD1762" t="str">
        <f>+IF($C1762="","",CDR!$J$2)</f>
        <v/>
      </c>
      <c r="AE1762" t="str">
        <f>+IF(C1762="","",CDR!J1760)</f>
        <v/>
      </c>
      <c r="AF1762" t="str">
        <f t="shared" si="223"/>
        <v/>
      </c>
    </row>
    <row r="1763" spans="1:32" x14ac:dyDescent="0.25">
      <c r="A1763" t="str">
        <f>+IF($C1763="","",IF(CDR!I1764="","",TEXT(CDR!I1764,"00000000000000")))</f>
        <v/>
      </c>
      <c r="B1763" t="str">
        <f t="shared" si="216"/>
        <v/>
      </c>
      <c r="C1763" t="str">
        <f>+IF(CDR!F1764="","",SUBSTITUTE(CDR!F1764,"CHAR (10)"," "))</f>
        <v/>
      </c>
      <c r="D1763" t="str">
        <f>+IF(CDR!F1764="","",SUBSTITUTE(CDR!F1764,"CHAR (10)"," "))</f>
        <v/>
      </c>
      <c r="E1763" t="str">
        <f t="shared" si="217"/>
        <v/>
      </c>
      <c r="F1763" t="str">
        <f>+IF($C1763="","",IF(CDR!G1764="BIO","Oui","Non"))</f>
        <v/>
      </c>
      <c r="G1763" t="str">
        <f>+IF($C1763="","",IF(CDR!D1764="DOMEDIA","MDD",IF(CDR!D1764="APTA","MDD",IF(CDR!D1764="TOP BUDGET","Premier Prix","MN"))))</f>
        <v/>
      </c>
      <c r="H1763" t="str">
        <f>+IF($C1763="","",CDR!D1764)</f>
        <v/>
      </c>
      <c r="K1763" t="str">
        <f>+IF($C1763="","",CDR!$E$2)</f>
        <v/>
      </c>
      <c r="L1763" t="str">
        <f>+IF($C1763="","",CDR!$G$2)</f>
        <v/>
      </c>
      <c r="M1763" t="str">
        <f>+IF($C1763="","",CDR!AN1764)</f>
        <v/>
      </c>
      <c r="N1763" t="str">
        <f>+IF($C1763="","",CDR!AO1764)</f>
        <v/>
      </c>
      <c r="P1763" t="str">
        <f t="shared" si="218"/>
        <v/>
      </c>
      <c r="Q1763" t="str">
        <f>+IF($C1763="","",CDR!A1764)</f>
        <v/>
      </c>
      <c r="S1763" t="str">
        <f t="shared" si="219"/>
        <v/>
      </c>
      <c r="T1763" t="str">
        <f t="shared" si="220"/>
        <v/>
      </c>
      <c r="U1763" t="str">
        <f t="shared" si="221"/>
        <v/>
      </c>
      <c r="V1763" t="str">
        <f>+IF(C1763="","",IF(CDR!L1764="VRAC","Composant sans Colisage","Homogène"))</f>
        <v/>
      </c>
      <c r="W1763" t="str">
        <f>+IF(C1763="","",IF(CDR!L1764="VRAC","EACH",IF(CDR!L1764="COLIS","COLIS (CARTON FARDEAU DISPLAY)","PALETTE - BOX")))</f>
        <v/>
      </c>
      <c r="X1763" t="str">
        <f>+IF($C1763="","",IF(CDR!L1764="PALETTE",CDR!M1764,""))</f>
        <v/>
      </c>
      <c r="Z1763" t="str">
        <f>+IF($C1763="","",IF(CDR!N1764="PALETTE","",CDR!M1764))</f>
        <v/>
      </c>
      <c r="AC1763" t="str">
        <f t="shared" si="222"/>
        <v/>
      </c>
      <c r="AD1763" t="str">
        <f>+IF($C1763="","",CDR!$J$2)</f>
        <v/>
      </c>
      <c r="AE1763" t="str">
        <f>+IF(C1763="","",CDR!J1761)</f>
        <v/>
      </c>
      <c r="AF1763" t="str">
        <f t="shared" si="223"/>
        <v/>
      </c>
    </row>
    <row r="1764" spans="1:32" x14ac:dyDescent="0.25">
      <c r="A1764" t="str">
        <f>+IF($C1764="","",IF(CDR!I1765="","",TEXT(CDR!I1765,"00000000000000")))</f>
        <v/>
      </c>
      <c r="B1764" t="str">
        <f t="shared" si="216"/>
        <v/>
      </c>
      <c r="C1764" t="str">
        <f>+IF(CDR!F1765="","",SUBSTITUTE(CDR!F1765,"CHAR (10)"," "))</f>
        <v/>
      </c>
      <c r="D1764" t="str">
        <f>+IF(CDR!F1765="","",SUBSTITUTE(CDR!F1765,"CHAR (10)"," "))</f>
        <v/>
      </c>
      <c r="E1764" t="str">
        <f t="shared" si="217"/>
        <v/>
      </c>
      <c r="F1764" t="str">
        <f>+IF($C1764="","",IF(CDR!G1765="BIO","Oui","Non"))</f>
        <v/>
      </c>
      <c r="G1764" t="str">
        <f>+IF($C1764="","",IF(CDR!D1765="DOMEDIA","MDD",IF(CDR!D1765="APTA","MDD",IF(CDR!D1765="TOP BUDGET","Premier Prix","MN"))))</f>
        <v/>
      </c>
      <c r="H1764" t="str">
        <f>+IF($C1764="","",CDR!D1765)</f>
        <v/>
      </c>
      <c r="K1764" t="str">
        <f>+IF($C1764="","",CDR!$E$2)</f>
        <v/>
      </c>
      <c r="L1764" t="str">
        <f>+IF($C1764="","",CDR!$G$2)</f>
        <v/>
      </c>
      <c r="M1764" t="str">
        <f>+IF($C1764="","",CDR!AN1765)</f>
        <v/>
      </c>
      <c r="N1764" t="str">
        <f>+IF($C1764="","",CDR!AO1765)</f>
        <v/>
      </c>
      <c r="P1764" t="str">
        <f t="shared" si="218"/>
        <v/>
      </c>
      <c r="Q1764" t="str">
        <f>+IF($C1764="","",CDR!A1765)</f>
        <v/>
      </c>
      <c r="S1764" t="str">
        <f t="shared" si="219"/>
        <v/>
      </c>
      <c r="T1764" t="str">
        <f t="shared" si="220"/>
        <v/>
      </c>
      <c r="U1764" t="str">
        <f t="shared" si="221"/>
        <v/>
      </c>
      <c r="V1764" t="str">
        <f>+IF(C1764="","",IF(CDR!L1765="VRAC","Composant sans Colisage","Homogène"))</f>
        <v/>
      </c>
      <c r="W1764" t="str">
        <f>+IF(C1764="","",IF(CDR!L1765="VRAC","EACH",IF(CDR!L1765="COLIS","COLIS (CARTON FARDEAU DISPLAY)","PALETTE - BOX")))</f>
        <v/>
      </c>
      <c r="X1764" t="str">
        <f>+IF($C1764="","",IF(CDR!L1765="PALETTE",CDR!M1765,""))</f>
        <v/>
      </c>
      <c r="Z1764" t="str">
        <f>+IF($C1764="","",IF(CDR!N1765="PALETTE","",CDR!M1765))</f>
        <v/>
      </c>
      <c r="AC1764" t="str">
        <f t="shared" si="222"/>
        <v/>
      </c>
      <c r="AD1764" t="str">
        <f>+IF($C1764="","",CDR!$J$2)</f>
        <v/>
      </c>
      <c r="AE1764" t="str">
        <f>+IF(C1764="","",CDR!J1762)</f>
        <v/>
      </c>
      <c r="AF1764" t="str">
        <f t="shared" si="223"/>
        <v/>
      </c>
    </row>
    <row r="1765" spans="1:32" x14ac:dyDescent="0.25">
      <c r="A1765" t="str">
        <f>+IF($C1765="","",IF(CDR!I1766="","",TEXT(CDR!I1766,"00000000000000")))</f>
        <v/>
      </c>
      <c r="B1765" t="str">
        <f t="shared" si="216"/>
        <v/>
      </c>
      <c r="C1765" t="str">
        <f>+IF(CDR!F1766="","",SUBSTITUTE(CDR!F1766,"CHAR (10)"," "))</f>
        <v/>
      </c>
      <c r="D1765" t="str">
        <f>+IF(CDR!F1766="","",SUBSTITUTE(CDR!F1766,"CHAR (10)"," "))</f>
        <v/>
      </c>
      <c r="E1765" t="str">
        <f t="shared" si="217"/>
        <v/>
      </c>
      <c r="F1765" t="str">
        <f>+IF($C1765="","",IF(CDR!G1766="BIO","Oui","Non"))</f>
        <v/>
      </c>
      <c r="G1765" t="str">
        <f>+IF($C1765="","",IF(CDR!D1766="DOMEDIA","MDD",IF(CDR!D1766="APTA","MDD",IF(CDR!D1766="TOP BUDGET","Premier Prix","MN"))))</f>
        <v/>
      </c>
      <c r="H1765" t="str">
        <f>+IF($C1765="","",CDR!D1766)</f>
        <v/>
      </c>
      <c r="K1765" t="str">
        <f>+IF($C1765="","",CDR!$E$2)</f>
        <v/>
      </c>
      <c r="L1765" t="str">
        <f>+IF($C1765="","",CDR!$G$2)</f>
        <v/>
      </c>
      <c r="M1765" t="str">
        <f>+IF($C1765="","",CDR!AN1766)</f>
        <v/>
      </c>
      <c r="N1765" t="str">
        <f>+IF($C1765="","",CDR!AO1766)</f>
        <v/>
      </c>
      <c r="P1765" t="str">
        <f t="shared" si="218"/>
        <v/>
      </c>
      <c r="Q1765" t="str">
        <f>+IF($C1765="","",CDR!A1766)</f>
        <v/>
      </c>
      <c r="S1765" t="str">
        <f t="shared" si="219"/>
        <v/>
      </c>
      <c r="T1765" t="str">
        <f t="shared" si="220"/>
        <v/>
      </c>
      <c r="U1765" t="str">
        <f t="shared" si="221"/>
        <v/>
      </c>
      <c r="V1765" t="str">
        <f>+IF(C1765="","",IF(CDR!L1766="VRAC","Composant sans Colisage","Homogène"))</f>
        <v/>
      </c>
      <c r="W1765" t="str">
        <f>+IF(C1765="","",IF(CDR!L1766="VRAC","EACH",IF(CDR!L1766="COLIS","COLIS (CARTON FARDEAU DISPLAY)","PALETTE - BOX")))</f>
        <v/>
      </c>
      <c r="X1765" t="str">
        <f>+IF($C1765="","",IF(CDR!L1766="PALETTE",CDR!M1766,""))</f>
        <v/>
      </c>
      <c r="Z1765" t="str">
        <f>+IF($C1765="","",IF(CDR!N1766="PALETTE","",CDR!M1766))</f>
        <v/>
      </c>
      <c r="AC1765" t="str">
        <f t="shared" si="222"/>
        <v/>
      </c>
      <c r="AD1765" t="str">
        <f>+IF($C1765="","",CDR!$J$2)</f>
        <v/>
      </c>
      <c r="AE1765" t="str">
        <f>+IF(C1765="","",CDR!J1763)</f>
        <v/>
      </c>
      <c r="AF1765" t="str">
        <f t="shared" si="223"/>
        <v/>
      </c>
    </row>
    <row r="1766" spans="1:32" x14ac:dyDescent="0.25">
      <c r="A1766" t="str">
        <f>+IF($C1766="","",IF(CDR!I1767="","",TEXT(CDR!I1767,"00000000000000")))</f>
        <v/>
      </c>
      <c r="B1766" t="str">
        <f t="shared" si="216"/>
        <v/>
      </c>
      <c r="C1766" t="str">
        <f>+IF(CDR!F1767="","",SUBSTITUTE(CDR!F1767,"CHAR (10)"," "))</f>
        <v/>
      </c>
      <c r="D1766" t="str">
        <f>+IF(CDR!F1767="","",SUBSTITUTE(CDR!F1767,"CHAR (10)"," "))</f>
        <v/>
      </c>
      <c r="E1766" t="str">
        <f t="shared" si="217"/>
        <v/>
      </c>
      <c r="F1766" t="str">
        <f>+IF($C1766="","",IF(CDR!G1767="BIO","Oui","Non"))</f>
        <v/>
      </c>
      <c r="G1766" t="str">
        <f>+IF($C1766="","",IF(CDR!D1767="DOMEDIA","MDD",IF(CDR!D1767="APTA","MDD",IF(CDR!D1767="TOP BUDGET","Premier Prix","MN"))))</f>
        <v/>
      </c>
      <c r="H1766" t="str">
        <f>+IF($C1766="","",CDR!D1767)</f>
        <v/>
      </c>
      <c r="K1766" t="str">
        <f>+IF($C1766="","",CDR!$E$2)</f>
        <v/>
      </c>
      <c r="L1766" t="str">
        <f>+IF($C1766="","",CDR!$G$2)</f>
        <v/>
      </c>
      <c r="M1766" t="str">
        <f>+IF($C1766="","",CDR!AN1767)</f>
        <v/>
      </c>
      <c r="N1766" t="str">
        <f>+IF($C1766="","",CDR!AO1767)</f>
        <v/>
      </c>
      <c r="P1766" t="str">
        <f t="shared" si="218"/>
        <v/>
      </c>
      <c r="Q1766" t="str">
        <f>+IF($C1766="","",CDR!A1767)</f>
        <v/>
      </c>
      <c r="S1766" t="str">
        <f t="shared" si="219"/>
        <v/>
      </c>
      <c r="T1766" t="str">
        <f t="shared" si="220"/>
        <v/>
      </c>
      <c r="U1766" t="str">
        <f t="shared" si="221"/>
        <v/>
      </c>
      <c r="V1766" t="str">
        <f>+IF(C1766="","",IF(CDR!L1767="VRAC","Composant sans Colisage","Homogène"))</f>
        <v/>
      </c>
      <c r="W1766" t="str">
        <f>+IF(C1766="","",IF(CDR!L1767="VRAC","EACH",IF(CDR!L1767="COLIS","COLIS (CARTON FARDEAU DISPLAY)","PALETTE - BOX")))</f>
        <v/>
      </c>
      <c r="X1766" t="str">
        <f>+IF($C1766="","",IF(CDR!L1767="PALETTE",CDR!M1767,""))</f>
        <v/>
      </c>
      <c r="Z1766" t="str">
        <f>+IF($C1766="","",IF(CDR!N1767="PALETTE","",CDR!M1767))</f>
        <v/>
      </c>
      <c r="AC1766" t="str">
        <f t="shared" si="222"/>
        <v/>
      </c>
      <c r="AD1766" t="str">
        <f>+IF($C1766="","",CDR!$J$2)</f>
        <v/>
      </c>
      <c r="AE1766" t="str">
        <f>+IF(C1766="","",CDR!J1764)</f>
        <v/>
      </c>
      <c r="AF1766" t="str">
        <f t="shared" si="223"/>
        <v/>
      </c>
    </row>
    <row r="1767" spans="1:32" x14ac:dyDescent="0.25">
      <c r="A1767" t="str">
        <f>+IF($C1767="","",IF(CDR!I1768="","",TEXT(CDR!I1768,"00000000000000")))</f>
        <v/>
      </c>
      <c r="B1767" t="str">
        <f t="shared" si="216"/>
        <v/>
      </c>
      <c r="C1767" t="str">
        <f>+IF(CDR!F1768="","",SUBSTITUTE(CDR!F1768,"CHAR (10)"," "))</f>
        <v/>
      </c>
      <c r="D1767" t="str">
        <f>+IF(CDR!F1768="","",SUBSTITUTE(CDR!F1768,"CHAR (10)"," "))</f>
        <v/>
      </c>
      <c r="E1767" t="str">
        <f t="shared" si="217"/>
        <v/>
      </c>
      <c r="F1767" t="str">
        <f>+IF($C1767="","",IF(CDR!G1768="BIO","Oui","Non"))</f>
        <v/>
      </c>
      <c r="G1767" t="str">
        <f>+IF($C1767="","",IF(CDR!D1768="DOMEDIA","MDD",IF(CDR!D1768="APTA","MDD",IF(CDR!D1768="TOP BUDGET","Premier Prix","MN"))))</f>
        <v/>
      </c>
      <c r="H1767" t="str">
        <f>+IF($C1767="","",CDR!D1768)</f>
        <v/>
      </c>
      <c r="K1767" t="str">
        <f>+IF($C1767="","",CDR!$E$2)</f>
        <v/>
      </c>
      <c r="L1767" t="str">
        <f>+IF($C1767="","",CDR!$G$2)</f>
        <v/>
      </c>
      <c r="M1767" t="str">
        <f>+IF($C1767="","",CDR!AN1768)</f>
        <v/>
      </c>
      <c r="N1767" t="str">
        <f>+IF($C1767="","",CDR!AO1768)</f>
        <v/>
      </c>
      <c r="P1767" t="str">
        <f t="shared" si="218"/>
        <v/>
      </c>
      <c r="Q1767" t="str">
        <f>+IF($C1767="","",CDR!A1768)</f>
        <v/>
      </c>
      <c r="S1767" t="str">
        <f t="shared" si="219"/>
        <v/>
      </c>
      <c r="T1767" t="str">
        <f t="shared" si="220"/>
        <v/>
      </c>
      <c r="U1767" t="str">
        <f t="shared" si="221"/>
        <v/>
      </c>
      <c r="V1767" t="str">
        <f>+IF(C1767="","",IF(CDR!L1768="VRAC","Composant sans Colisage","Homogène"))</f>
        <v/>
      </c>
      <c r="W1767" t="str">
        <f>+IF(C1767="","",IF(CDR!L1768="VRAC","EACH",IF(CDR!L1768="COLIS","COLIS (CARTON FARDEAU DISPLAY)","PALETTE - BOX")))</f>
        <v/>
      </c>
      <c r="X1767" t="str">
        <f>+IF($C1767="","",IF(CDR!L1768="PALETTE",CDR!M1768,""))</f>
        <v/>
      </c>
      <c r="Z1767" t="str">
        <f>+IF($C1767="","",IF(CDR!N1768="PALETTE","",CDR!M1768))</f>
        <v/>
      </c>
      <c r="AC1767" t="str">
        <f t="shared" si="222"/>
        <v/>
      </c>
      <c r="AD1767" t="str">
        <f>+IF($C1767="","",CDR!$J$2)</f>
        <v/>
      </c>
      <c r="AE1767" t="str">
        <f>+IF(C1767="","",CDR!J1765)</f>
        <v/>
      </c>
      <c r="AF1767" t="str">
        <f t="shared" si="223"/>
        <v/>
      </c>
    </row>
    <row r="1768" spans="1:32" x14ac:dyDescent="0.25">
      <c r="A1768" t="str">
        <f>+IF($C1768="","",IF(CDR!I1769="","",TEXT(CDR!I1769,"00000000000000")))</f>
        <v/>
      </c>
      <c r="B1768" t="str">
        <f t="shared" si="216"/>
        <v/>
      </c>
      <c r="C1768" t="str">
        <f>+IF(CDR!F1769="","",SUBSTITUTE(CDR!F1769,"CHAR (10)"," "))</f>
        <v/>
      </c>
      <c r="D1768" t="str">
        <f>+IF(CDR!F1769="","",SUBSTITUTE(CDR!F1769,"CHAR (10)"," "))</f>
        <v/>
      </c>
      <c r="E1768" t="str">
        <f t="shared" si="217"/>
        <v/>
      </c>
      <c r="F1768" t="str">
        <f>+IF($C1768="","",IF(CDR!G1769="BIO","Oui","Non"))</f>
        <v/>
      </c>
      <c r="G1768" t="str">
        <f>+IF($C1768="","",IF(CDR!D1769="DOMEDIA","MDD",IF(CDR!D1769="APTA","MDD",IF(CDR!D1769="TOP BUDGET","Premier Prix","MN"))))</f>
        <v/>
      </c>
      <c r="H1768" t="str">
        <f>+IF($C1768="","",CDR!D1769)</f>
        <v/>
      </c>
      <c r="K1768" t="str">
        <f>+IF($C1768="","",CDR!$E$2)</f>
        <v/>
      </c>
      <c r="L1768" t="str">
        <f>+IF($C1768="","",CDR!$G$2)</f>
        <v/>
      </c>
      <c r="M1768" t="str">
        <f>+IF($C1768="","",CDR!AN1769)</f>
        <v/>
      </c>
      <c r="N1768" t="str">
        <f>+IF($C1768="","",CDR!AO1769)</f>
        <v/>
      </c>
      <c r="P1768" t="str">
        <f t="shared" si="218"/>
        <v/>
      </c>
      <c r="Q1768" t="str">
        <f>+IF($C1768="","",CDR!A1769)</f>
        <v/>
      </c>
      <c r="S1768" t="str">
        <f t="shared" si="219"/>
        <v/>
      </c>
      <c r="T1768" t="str">
        <f t="shared" si="220"/>
        <v/>
      </c>
      <c r="U1768" t="str">
        <f t="shared" si="221"/>
        <v/>
      </c>
      <c r="V1768" t="str">
        <f>+IF(C1768="","",IF(CDR!L1769="VRAC","Composant sans Colisage","Homogène"))</f>
        <v/>
      </c>
      <c r="W1768" t="str">
        <f>+IF(C1768="","",IF(CDR!L1769="VRAC","EACH",IF(CDR!L1769="COLIS","COLIS (CARTON FARDEAU DISPLAY)","PALETTE - BOX")))</f>
        <v/>
      </c>
      <c r="X1768" t="str">
        <f>+IF($C1768="","",IF(CDR!L1769="PALETTE",CDR!M1769,""))</f>
        <v/>
      </c>
      <c r="Z1768" t="str">
        <f>+IF($C1768="","",IF(CDR!N1769="PALETTE","",CDR!M1769))</f>
        <v/>
      </c>
      <c r="AC1768" t="str">
        <f t="shared" si="222"/>
        <v/>
      </c>
      <c r="AD1768" t="str">
        <f>+IF($C1768="","",CDR!$J$2)</f>
        <v/>
      </c>
      <c r="AE1768" t="str">
        <f>+IF(C1768="","",CDR!J1766)</f>
        <v/>
      </c>
      <c r="AF1768" t="str">
        <f t="shared" si="223"/>
        <v/>
      </c>
    </row>
    <row r="1769" spans="1:32" x14ac:dyDescent="0.25">
      <c r="A1769" t="str">
        <f>+IF($C1769="","",IF(CDR!I1770="","",TEXT(CDR!I1770,"00000000000000")))</f>
        <v/>
      </c>
      <c r="B1769" t="str">
        <f t="shared" si="216"/>
        <v/>
      </c>
      <c r="C1769" t="str">
        <f>+IF(CDR!F1770="","",SUBSTITUTE(CDR!F1770,"CHAR (10)"," "))</f>
        <v/>
      </c>
      <c r="D1769" t="str">
        <f>+IF(CDR!F1770="","",SUBSTITUTE(CDR!F1770,"CHAR (10)"," "))</f>
        <v/>
      </c>
      <c r="E1769" t="str">
        <f t="shared" si="217"/>
        <v/>
      </c>
      <c r="F1769" t="str">
        <f>+IF($C1769="","",IF(CDR!G1770="BIO","Oui","Non"))</f>
        <v/>
      </c>
      <c r="G1769" t="str">
        <f>+IF($C1769="","",IF(CDR!D1770="DOMEDIA","MDD",IF(CDR!D1770="APTA","MDD",IF(CDR!D1770="TOP BUDGET","Premier Prix","MN"))))</f>
        <v/>
      </c>
      <c r="H1769" t="str">
        <f>+IF($C1769="","",CDR!D1770)</f>
        <v/>
      </c>
      <c r="K1769" t="str">
        <f>+IF($C1769="","",CDR!$E$2)</f>
        <v/>
      </c>
      <c r="L1769" t="str">
        <f>+IF($C1769="","",CDR!$G$2)</f>
        <v/>
      </c>
      <c r="M1769" t="str">
        <f>+IF($C1769="","",CDR!AN1770)</f>
        <v/>
      </c>
      <c r="N1769" t="str">
        <f>+IF($C1769="","",CDR!AO1770)</f>
        <v/>
      </c>
      <c r="P1769" t="str">
        <f t="shared" si="218"/>
        <v/>
      </c>
      <c r="Q1769" t="str">
        <f>+IF($C1769="","",CDR!A1770)</f>
        <v/>
      </c>
      <c r="S1769" t="str">
        <f t="shared" si="219"/>
        <v/>
      </c>
      <c r="T1769" t="str">
        <f t="shared" si="220"/>
        <v/>
      </c>
      <c r="U1769" t="str">
        <f t="shared" si="221"/>
        <v/>
      </c>
      <c r="V1769" t="str">
        <f>+IF(C1769="","",IF(CDR!L1770="VRAC","Composant sans Colisage","Homogène"))</f>
        <v/>
      </c>
      <c r="W1769" t="str">
        <f>+IF(C1769="","",IF(CDR!L1770="VRAC","EACH",IF(CDR!L1770="COLIS","COLIS (CARTON FARDEAU DISPLAY)","PALETTE - BOX")))</f>
        <v/>
      </c>
      <c r="X1769" t="str">
        <f>+IF($C1769="","",IF(CDR!L1770="PALETTE",CDR!M1770,""))</f>
        <v/>
      </c>
      <c r="Z1769" t="str">
        <f>+IF($C1769="","",IF(CDR!N1770="PALETTE","",CDR!M1770))</f>
        <v/>
      </c>
      <c r="AC1769" t="str">
        <f t="shared" si="222"/>
        <v/>
      </c>
      <c r="AD1769" t="str">
        <f>+IF($C1769="","",CDR!$J$2)</f>
        <v/>
      </c>
      <c r="AE1769" t="str">
        <f>+IF(C1769="","",CDR!J1767)</f>
        <v/>
      </c>
      <c r="AF1769" t="str">
        <f t="shared" si="223"/>
        <v/>
      </c>
    </row>
    <row r="1770" spans="1:32" x14ac:dyDescent="0.25">
      <c r="A1770" t="str">
        <f>+IF($C1770="","",IF(CDR!I1771="","",TEXT(CDR!I1771,"00000000000000")))</f>
        <v/>
      </c>
      <c r="B1770" t="str">
        <f t="shared" si="216"/>
        <v/>
      </c>
      <c r="C1770" t="str">
        <f>+IF(CDR!F1771="","",SUBSTITUTE(CDR!F1771,"CHAR (10)"," "))</f>
        <v/>
      </c>
      <c r="D1770" t="str">
        <f>+IF(CDR!F1771="","",SUBSTITUTE(CDR!F1771,"CHAR (10)"," "))</f>
        <v/>
      </c>
      <c r="E1770" t="str">
        <f t="shared" si="217"/>
        <v/>
      </c>
      <c r="F1770" t="str">
        <f>+IF($C1770="","",IF(CDR!G1771="BIO","Oui","Non"))</f>
        <v/>
      </c>
      <c r="G1770" t="str">
        <f>+IF($C1770="","",IF(CDR!D1771="DOMEDIA","MDD",IF(CDR!D1771="APTA","MDD",IF(CDR!D1771="TOP BUDGET","Premier Prix","MN"))))</f>
        <v/>
      </c>
      <c r="H1770" t="str">
        <f>+IF($C1770="","",CDR!D1771)</f>
        <v/>
      </c>
      <c r="K1770" t="str">
        <f>+IF($C1770="","",CDR!$E$2)</f>
        <v/>
      </c>
      <c r="L1770" t="str">
        <f>+IF($C1770="","",CDR!$G$2)</f>
        <v/>
      </c>
      <c r="M1770" t="str">
        <f>+IF($C1770="","",CDR!AN1771)</f>
        <v/>
      </c>
      <c r="N1770" t="str">
        <f>+IF($C1770="","",CDR!AO1771)</f>
        <v/>
      </c>
      <c r="P1770" t="str">
        <f t="shared" si="218"/>
        <v/>
      </c>
      <c r="Q1770" t="str">
        <f>+IF($C1770="","",CDR!A1771)</f>
        <v/>
      </c>
      <c r="S1770" t="str">
        <f t="shared" si="219"/>
        <v/>
      </c>
      <c r="T1770" t="str">
        <f t="shared" si="220"/>
        <v/>
      </c>
      <c r="U1770" t="str">
        <f t="shared" si="221"/>
        <v/>
      </c>
      <c r="V1770" t="str">
        <f>+IF(C1770="","",IF(CDR!L1771="VRAC","Composant sans Colisage","Homogène"))</f>
        <v/>
      </c>
      <c r="W1770" t="str">
        <f>+IF(C1770="","",IF(CDR!L1771="VRAC","EACH",IF(CDR!L1771="COLIS","COLIS (CARTON FARDEAU DISPLAY)","PALETTE - BOX")))</f>
        <v/>
      </c>
      <c r="X1770" t="str">
        <f>+IF($C1770="","",IF(CDR!L1771="PALETTE",CDR!M1771,""))</f>
        <v/>
      </c>
      <c r="Z1770" t="str">
        <f>+IF($C1770="","",IF(CDR!N1771="PALETTE","",CDR!M1771))</f>
        <v/>
      </c>
      <c r="AC1770" t="str">
        <f t="shared" si="222"/>
        <v/>
      </c>
      <c r="AD1770" t="str">
        <f>+IF($C1770="","",CDR!$J$2)</f>
        <v/>
      </c>
      <c r="AE1770" t="str">
        <f>+IF(C1770="","",CDR!J1768)</f>
        <v/>
      </c>
      <c r="AF1770" t="str">
        <f t="shared" si="223"/>
        <v/>
      </c>
    </row>
    <row r="1771" spans="1:32" x14ac:dyDescent="0.25">
      <c r="A1771" t="str">
        <f>+IF($C1771="","",IF(CDR!I1772="","",TEXT(CDR!I1772,"00000000000000")))</f>
        <v/>
      </c>
      <c r="B1771" t="str">
        <f t="shared" si="216"/>
        <v/>
      </c>
      <c r="C1771" t="str">
        <f>+IF(CDR!F1772="","",SUBSTITUTE(CDR!F1772,"CHAR (10)"," "))</f>
        <v/>
      </c>
      <c r="D1771" t="str">
        <f>+IF(CDR!F1772="","",SUBSTITUTE(CDR!F1772,"CHAR (10)"," "))</f>
        <v/>
      </c>
      <c r="E1771" t="str">
        <f t="shared" si="217"/>
        <v/>
      </c>
      <c r="F1771" t="str">
        <f>+IF($C1771="","",IF(CDR!G1772="BIO","Oui","Non"))</f>
        <v/>
      </c>
      <c r="G1771" t="str">
        <f>+IF($C1771="","",IF(CDR!D1772="DOMEDIA","MDD",IF(CDR!D1772="APTA","MDD",IF(CDR!D1772="TOP BUDGET","Premier Prix","MN"))))</f>
        <v/>
      </c>
      <c r="H1771" t="str">
        <f>+IF($C1771="","",CDR!D1772)</f>
        <v/>
      </c>
      <c r="K1771" t="str">
        <f>+IF($C1771="","",CDR!$E$2)</f>
        <v/>
      </c>
      <c r="L1771" t="str">
        <f>+IF($C1771="","",CDR!$G$2)</f>
        <v/>
      </c>
      <c r="M1771" t="str">
        <f>+IF($C1771="","",CDR!AN1772)</f>
        <v/>
      </c>
      <c r="N1771" t="str">
        <f>+IF($C1771="","",CDR!AO1772)</f>
        <v/>
      </c>
      <c r="P1771" t="str">
        <f t="shared" si="218"/>
        <v/>
      </c>
      <c r="Q1771" t="str">
        <f>+IF($C1771="","",CDR!A1772)</f>
        <v/>
      </c>
      <c r="S1771" t="str">
        <f t="shared" si="219"/>
        <v/>
      </c>
      <c r="T1771" t="str">
        <f t="shared" si="220"/>
        <v/>
      </c>
      <c r="U1771" t="str">
        <f t="shared" si="221"/>
        <v/>
      </c>
      <c r="V1771" t="str">
        <f>+IF(C1771="","",IF(CDR!L1772="VRAC","Composant sans Colisage","Homogène"))</f>
        <v/>
      </c>
      <c r="W1771" t="str">
        <f>+IF(C1771="","",IF(CDR!L1772="VRAC","EACH",IF(CDR!L1772="COLIS","COLIS (CARTON FARDEAU DISPLAY)","PALETTE - BOX")))</f>
        <v/>
      </c>
      <c r="X1771" t="str">
        <f>+IF($C1771="","",IF(CDR!L1772="PALETTE",CDR!M1772,""))</f>
        <v/>
      </c>
      <c r="Z1771" t="str">
        <f>+IF($C1771="","",IF(CDR!N1772="PALETTE","",CDR!M1772))</f>
        <v/>
      </c>
      <c r="AC1771" t="str">
        <f t="shared" si="222"/>
        <v/>
      </c>
      <c r="AD1771" t="str">
        <f>+IF($C1771="","",CDR!$J$2)</f>
        <v/>
      </c>
      <c r="AE1771" t="str">
        <f>+IF(C1771="","",CDR!J1769)</f>
        <v/>
      </c>
      <c r="AF1771" t="str">
        <f t="shared" si="223"/>
        <v/>
      </c>
    </row>
    <row r="1772" spans="1:32" x14ac:dyDescent="0.25">
      <c r="A1772" t="str">
        <f>+IF($C1772="","",IF(CDR!I1773="","",TEXT(CDR!I1773,"00000000000000")))</f>
        <v/>
      </c>
      <c r="B1772" t="str">
        <f t="shared" si="216"/>
        <v/>
      </c>
      <c r="C1772" t="str">
        <f>+IF(CDR!F1773="","",SUBSTITUTE(CDR!F1773,"CHAR (10)"," "))</f>
        <v/>
      </c>
      <c r="D1772" t="str">
        <f>+IF(CDR!F1773="","",SUBSTITUTE(CDR!F1773,"CHAR (10)"," "))</f>
        <v/>
      </c>
      <c r="E1772" t="str">
        <f t="shared" si="217"/>
        <v/>
      </c>
      <c r="F1772" t="str">
        <f>+IF($C1772="","",IF(CDR!G1773="BIO","Oui","Non"))</f>
        <v/>
      </c>
      <c r="G1772" t="str">
        <f>+IF($C1772="","",IF(CDR!D1773="DOMEDIA","MDD",IF(CDR!D1773="APTA","MDD",IF(CDR!D1773="TOP BUDGET","Premier Prix","MN"))))</f>
        <v/>
      </c>
      <c r="H1772" t="str">
        <f>+IF($C1772="","",CDR!D1773)</f>
        <v/>
      </c>
      <c r="K1772" t="str">
        <f>+IF($C1772="","",CDR!$E$2)</f>
        <v/>
      </c>
      <c r="L1772" t="str">
        <f>+IF($C1772="","",CDR!$G$2)</f>
        <v/>
      </c>
      <c r="M1772" t="str">
        <f>+IF($C1772="","",CDR!AN1773)</f>
        <v/>
      </c>
      <c r="N1772" t="str">
        <f>+IF($C1772="","",CDR!AO1773)</f>
        <v/>
      </c>
      <c r="P1772" t="str">
        <f t="shared" si="218"/>
        <v/>
      </c>
      <c r="Q1772" t="str">
        <f>+IF($C1772="","",CDR!A1773)</f>
        <v/>
      </c>
      <c r="S1772" t="str">
        <f t="shared" si="219"/>
        <v/>
      </c>
      <c r="T1772" t="str">
        <f t="shared" si="220"/>
        <v/>
      </c>
      <c r="U1772" t="str">
        <f t="shared" si="221"/>
        <v/>
      </c>
      <c r="V1772" t="str">
        <f>+IF(C1772="","",IF(CDR!L1773="VRAC","Composant sans Colisage","Homogène"))</f>
        <v/>
      </c>
      <c r="W1772" t="str">
        <f>+IF(C1772="","",IF(CDR!L1773="VRAC","EACH",IF(CDR!L1773="COLIS","COLIS (CARTON FARDEAU DISPLAY)","PALETTE - BOX")))</f>
        <v/>
      </c>
      <c r="X1772" t="str">
        <f>+IF($C1772="","",IF(CDR!L1773="PALETTE",CDR!M1773,""))</f>
        <v/>
      </c>
      <c r="Z1772" t="str">
        <f>+IF($C1772="","",IF(CDR!N1773="PALETTE","",CDR!M1773))</f>
        <v/>
      </c>
      <c r="AC1772" t="str">
        <f t="shared" si="222"/>
        <v/>
      </c>
      <c r="AD1772" t="str">
        <f>+IF($C1772="","",CDR!$J$2)</f>
        <v/>
      </c>
      <c r="AE1772" t="str">
        <f>+IF(C1772="","",CDR!J1770)</f>
        <v/>
      </c>
      <c r="AF1772" t="str">
        <f t="shared" si="223"/>
        <v/>
      </c>
    </row>
    <row r="1773" spans="1:32" x14ac:dyDescent="0.25">
      <c r="A1773" t="str">
        <f>+IF($C1773="","",IF(CDR!I1774="","",TEXT(CDR!I1774,"00000000000000")))</f>
        <v/>
      </c>
      <c r="B1773" t="str">
        <f t="shared" si="216"/>
        <v/>
      </c>
      <c r="C1773" t="str">
        <f>+IF(CDR!F1774="","",SUBSTITUTE(CDR!F1774,"CHAR (10)"," "))</f>
        <v/>
      </c>
      <c r="D1773" t="str">
        <f>+IF(CDR!F1774="","",SUBSTITUTE(CDR!F1774,"CHAR (10)"," "))</f>
        <v/>
      </c>
      <c r="E1773" t="str">
        <f t="shared" si="217"/>
        <v/>
      </c>
      <c r="F1773" t="str">
        <f>+IF($C1773="","",IF(CDR!G1774="BIO","Oui","Non"))</f>
        <v/>
      </c>
      <c r="G1773" t="str">
        <f>+IF($C1773="","",IF(CDR!D1774="DOMEDIA","MDD",IF(CDR!D1774="APTA","MDD",IF(CDR!D1774="TOP BUDGET","Premier Prix","MN"))))</f>
        <v/>
      </c>
      <c r="H1773" t="str">
        <f>+IF($C1773="","",CDR!D1774)</f>
        <v/>
      </c>
      <c r="K1773" t="str">
        <f>+IF($C1773="","",CDR!$E$2)</f>
        <v/>
      </c>
      <c r="L1773" t="str">
        <f>+IF($C1773="","",CDR!$G$2)</f>
        <v/>
      </c>
      <c r="M1773" t="str">
        <f>+IF($C1773="","",CDR!AN1774)</f>
        <v/>
      </c>
      <c r="N1773" t="str">
        <f>+IF($C1773="","",CDR!AO1774)</f>
        <v/>
      </c>
      <c r="P1773" t="str">
        <f t="shared" si="218"/>
        <v/>
      </c>
      <c r="Q1773" t="str">
        <f>+IF($C1773="","",CDR!A1774)</f>
        <v/>
      </c>
      <c r="S1773" t="str">
        <f t="shared" si="219"/>
        <v/>
      </c>
      <c r="T1773" t="str">
        <f t="shared" si="220"/>
        <v/>
      </c>
      <c r="U1773" t="str">
        <f t="shared" si="221"/>
        <v/>
      </c>
      <c r="V1773" t="str">
        <f>+IF(C1773="","",IF(CDR!L1774="VRAC","Composant sans Colisage","Homogène"))</f>
        <v/>
      </c>
      <c r="W1773" t="str">
        <f>+IF(C1773="","",IF(CDR!L1774="VRAC","EACH",IF(CDR!L1774="COLIS","COLIS (CARTON FARDEAU DISPLAY)","PALETTE - BOX")))</f>
        <v/>
      </c>
      <c r="X1773" t="str">
        <f>+IF($C1773="","",IF(CDR!L1774="PALETTE",CDR!M1774,""))</f>
        <v/>
      </c>
      <c r="Z1773" t="str">
        <f>+IF($C1773="","",IF(CDR!N1774="PALETTE","",CDR!M1774))</f>
        <v/>
      </c>
      <c r="AC1773" t="str">
        <f t="shared" si="222"/>
        <v/>
      </c>
      <c r="AD1773" t="str">
        <f>+IF($C1773="","",CDR!$J$2)</f>
        <v/>
      </c>
      <c r="AE1773" t="str">
        <f>+IF(C1773="","",CDR!J1771)</f>
        <v/>
      </c>
      <c r="AF1773" t="str">
        <f t="shared" si="223"/>
        <v/>
      </c>
    </row>
    <row r="1774" spans="1:32" x14ac:dyDescent="0.25">
      <c r="A1774" t="str">
        <f>+IF($C1774="","",IF(CDR!I1775="","",TEXT(CDR!I1775,"00000000000000")))</f>
        <v/>
      </c>
      <c r="B1774" t="str">
        <f t="shared" si="216"/>
        <v/>
      </c>
      <c r="C1774" t="str">
        <f>+IF(CDR!F1775="","",SUBSTITUTE(CDR!F1775,"CHAR (10)"," "))</f>
        <v/>
      </c>
      <c r="D1774" t="str">
        <f>+IF(CDR!F1775="","",SUBSTITUTE(CDR!F1775,"CHAR (10)"," "))</f>
        <v/>
      </c>
      <c r="E1774" t="str">
        <f t="shared" si="217"/>
        <v/>
      </c>
      <c r="F1774" t="str">
        <f>+IF($C1774="","",IF(CDR!G1775="BIO","Oui","Non"))</f>
        <v/>
      </c>
      <c r="G1774" t="str">
        <f>+IF($C1774="","",IF(CDR!D1775="DOMEDIA","MDD",IF(CDR!D1775="APTA","MDD",IF(CDR!D1775="TOP BUDGET","Premier Prix","MN"))))</f>
        <v/>
      </c>
      <c r="H1774" t="str">
        <f>+IF($C1774="","",CDR!D1775)</f>
        <v/>
      </c>
      <c r="K1774" t="str">
        <f>+IF($C1774="","",CDR!$E$2)</f>
        <v/>
      </c>
      <c r="L1774" t="str">
        <f>+IF($C1774="","",CDR!$G$2)</f>
        <v/>
      </c>
      <c r="M1774" t="str">
        <f>+IF($C1774="","",CDR!AN1775)</f>
        <v/>
      </c>
      <c r="N1774" t="str">
        <f>+IF($C1774="","",CDR!AO1775)</f>
        <v/>
      </c>
      <c r="P1774" t="str">
        <f t="shared" si="218"/>
        <v/>
      </c>
      <c r="Q1774" t="str">
        <f>+IF($C1774="","",CDR!A1775)</f>
        <v/>
      </c>
      <c r="S1774" t="str">
        <f t="shared" si="219"/>
        <v/>
      </c>
      <c r="T1774" t="str">
        <f t="shared" si="220"/>
        <v/>
      </c>
      <c r="U1774" t="str">
        <f t="shared" si="221"/>
        <v/>
      </c>
      <c r="V1774" t="str">
        <f>+IF(C1774="","",IF(CDR!L1775="VRAC","Composant sans Colisage","Homogène"))</f>
        <v/>
      </c>
      <c r="W1774" t="str">
        <f>+IF(C1774="","",IF(CDR!L1775="VRAC","EACH",IF(CDR!L1775="COLIS","COLIS (CARTON FARDEAU DISPLAY)","PALETTE - BOX")))</f>
        <v/>
      </c>
      <c r="X1774" t="str">
        <f>+IF($C1774="","",IF(CDR!L1775="PALETTE",CDR!M1775,""))</f>
        <v/>
      </c>
      <c r="Z1774" t="str">
        <f>+IF($C1774="","",IF(CDR!N1775="PALETTE","",CDR!M1775))</f>
        <v/>
      </c>
      <c r="AC1774" t="str">
        <f t="shared" si="222"/>
        <v/>
      </c>
      <c r="AD1774" t="str">
        <f>+IF($C1774="","",CDR!$J$2)</f>
        <v/>
      </c>
      <c r="AE1774" t="str">
        <f>+IF(C1774="","",CDR!J1772)</f>
        <v/>
      </c>
      <c r="AF1774" t="str">
        <f t="shared" si="223"/>
        <v/>
      </c>
    </row>
    <row r="1775" spans="1:32" x14ac:dyDescent="0.25">
      <c r="A1775" t="str">
        <f>+IF($C1775="","",IF(CDR!I1776="","",TEXT(CDR!I1776,"00000000000000")))</f>
        <v/>
      </c>
      <c r="B1775" t="str">
        <f t="shared" si="216"/>
        <v/>
      </c>
      <c r="C1775" t="str">
        <f>+IF(CDR!F1776="","",SUBSTITUTE(CDR!F1776,"CHAR (10)"," "))</f>
        <v/>
      </c>
      <c r="D1775" t="str">
        <f>+IF(CDR!F1776="","",SUBSTITUTE(CDR!F1776,"CHAR (10)"," "))</f>
        <v/>
      </c>
      <c r="E1775" t="str">
        <f t="shared" si="217"/>
        <v/>
      </c>
      <c r="F1775" t="str">
        <f>+IF($C1775="","",IF(CDR!G1776="BIO","Oui","Non"))</f>
        <v/>
      </c>
      <c r="G1775" t="str">
        <f>+IF($C1775="","",IF(CDR!D1776="DOMEDIA","MDD",IF(CDR!D1776="APTA","MDD",IF(CDR!D1776="TOP BUDGET","Premier Prix","MN"))))</f>
        <v/>
      </c>
      <c r="H1775" t="str">
        <f>+IF($C1775="","",CDR!D1776)</f>
        <v/>
      </c>
      <c r="K1775" t="str">
        <f>+IF($C1775="","",CDR!$E$2)</f>
        <v/>
      </c>
      <c r="L1775" t="str">
        <f>+IF($C1775="","",CDR!$G$2)</f>
        <v/>
      </c>
      <c r="M1775" t="str">
        <f>+IF($C1775="","",CDR!AN1776)</f>
        <v/>
      </c>
      <c r="N1775" t="str">
        <f>+IF($C1775="","",CDR!AO1776)</f>
        <v/>
      </c>
      <c r="P1775" t="str">
        <f t="shared" si="218"/>
        <v/>
      </c>
      <c r="Q1775" t="str">
        <f>+IF($C1775="","",CDR!A1776)</f>
        <v/>
      </c>
      <c r="S1775" t="str">
        <f t="shared" si="219"/>
        <v/>
      </c>
      <c r="T1775" t="str">
        <f t="shared" si="220"/>
        <v/>
      </c>
      <c r="U1775" t="str">
        <f t="shared" si="221"/>
        <v/>
      </c>
      <c r="V1775" t="str">
        <f>+IF(C1775="","",IF(CDR!L1776="VRAC","Composant sans Colisage","Homogène"))</f>
        <v/>
      </c>
      <c r="W1775" t="str">
        <f>+IF(C1775="","",IF(CDR!L1776="VRAC","EACH",IF(CDR!L1776="COLIS","COLIS (CARTON FARDEAU DISPLAY)","PALETTE - BOX")))</f>
        <v/>
      </c>
      <c r="X1775" t="str">
        <f>+IF($C1775="","",IF(CDR!L1776="PALETTE",CDR!M1776,""))</f>
        <v/>
      </c>
      <c r="Z1775" t="str">
        <f>+IF($C1775="","",IF(CDR!N1776="PALETTE","",CDR!M1776))</f>
        <v/>
      </c>
      <c r="AC1775" t="str">
        <f t="shared" si="222"/>
        <v/>
      </c>
      <c r="AD1775" t="str">
        <f>+IF($C1775="","",CDR!$J$2)</f>
        <v/>
      </c>
      <c r="AE1775" t="str">
        <f>+IF(C1775="","",CDR!J1773)</f>
        <v/>
      </c>
      <c r="AF1775" t="str">
        <f t="shared" si="223"/>
        <v/>
      </c>
    </row>
    <row r="1776" spans="1:32" x14ac:dyDescent="0.25">
      <c r="A1776" t="str">
        <f>+IF($C1776="","",IF(CDR!I1777="","",TEXT(CDR!I1777,"00000000000000")))</f>
        <v/>
      </c>
      <c r="B1776" t="str">
        <f t="shared" si="216"/>
        <v/>
      </c>
      <c r="C1776" t="str">
        <f>+IF(CDR!F1777="","",SUBSTITUTE(CDR!F1777,"CHAR (10)"," "))</f>
        <v/>
      </c>
      <c r="D1776" t="str">
        <f>+IF(CDR!F1777="","",SUBSTITUTE(CDR!F1777,"CHAR (10)"," "))</f>
        <v/>
      </c>
      <c r="E1776" t="str">
        <f t="shared" si="217"/>
        <v/>
      </c>
      <c r="F1776" t="str">
        <f>+IF($C1776="","",IF(CDR!G1777="BIO","Oui","Non"))</f>
        <v/>
      </c>
      <c r="G1776" t="str">
        <f>+IF($C1776="","",IF(CDR!D1777="DOMEDIA","MDD",IF(CDR!D1777="APTA","MDD",IF(CDR!D1777="TOP BUDGET","Premier Prix","MN"))))</f>
        <v/>
      </c>
      <c r="H1776" t="str">
        <f>+IF($C1776="","",CDR!D1777)</f>
        <v/>
      </c>
      <c r="K1776" t="str">
        <f>+IF($C1776="","",CDR!$E$2)</f>
        <v/>
      </c>
      <c r="L1776" t="str">
        <f>+IF($C1776="","",CDR!$G$2)</f>
        <v/>
      </c>
      <c r="M1776" t="str">
        <f>+IF($C1776="","",CDR!AN1777)</f>
        <v/>
      </c>
      <c r="N1776" t="str">
        <f>+IF($C1776="","",CDR!AO1777)</f>
        <v/>
      </c>
      <c r="P1776" t="str">
        <f t="shared" si="218"/>
        <v/>
      </c>
      <c r="Q1776" t="str">
        <f>+IF($C1776="","",CDR!A1777)</f>
        <v/>
      </c>
      <c r="S1776" t="str">
        <f t="shared" si="219"/>
        <v/>
      </c>
      <c r="T1776" t="str">
        <f t="shared" si="220"/>
        <v/>
      </c>
      <c r="U1776" t="str">
        <f t="shared" si="221"/>
        <v/>
      </c>
      <c r="V1776" t="str">
        <f>+IF(C1776="","",IF(CDR!L1777="VRAC","Composant sans Colisage","Homogène"))</f>
        <v/>
      </c>
      <c r="W1776" t="str">
        <f>+IF(C1776="","",IF(CDR!L1777="VRAC","EACH",IF(CDR!L1777="COLIS","COLIS (CARTON FARDEAU DISPLAY)","PALETTE - BOX")))</f>
        <v/>
      </c>
      <c r="X1776" t="str">
        <f>+IF($C1776="","",IF(CDR!L1777="PALETTE",CDR!M1777,""))</f>
        <v/>
      </c>
      <c r="Z1776" t="str">
        <f>+IF($C1776="","",IF(CDR!N1777="PALETTE","",CDR!M1777))</f>
        <v/>
      </c>
      <c r="AC1776" t="str">
        <f t="shared" si="222"/>
        <v/>
      </c>
      <c r="AD1776" t="str">
        <f>+IF($C1776="","",CDR!$J$2)</f>
        <v/>
      </c>
      <c r="AE1776" t="str">
        <f>+IF(C1776="","",CDR!J1774)</f>
        <v/>
      </c>
      <c r="AF1776" t="str">
        <f t="shared" si="223"/>
        <v/>
      </c>
    </row>
    <row r="1777" spans="1:32" x14ac:dyDescent="0.25">
      <c r="A1777" t="str">
        <f>+IF($C1777="","",IF(CDR!I1778="","",TEXT(CDR!I1778,"00000000000000")))</f>
        <v/>
      </c>
      <c r="B1777" t="str">
        <f t="shared" si="216"/>
        <v/>
      </c>
      <c r="C1777" t="str">
        <f>+IF(CDR!F1778="","",SUBSTITUTE(CDR!F1778,"CHAR (10)"," "))</f>
        <v/>
      </c>
      <c r="D1777" t="str">
        <f>+IF(CDR!F1778="","",SUBSTITUTE(CDR!F1778,"CHAR (10)"," "))</f>
        <v/>
      </c>
      <c r="E1777" t="str">
        <f t="shared" si="217"/>
        <v/>
      </c>
      <c r="F1777" t="str">
        <f>+IF($C1777="","",IF(CDR!G1778="BIO","Oui","Non"))</f>
        <v/>
      </c>
      <c r="G1777" t="str">
        <f>+IF($C1777="","",IF(CDR!D1778="DOMEDIA","MDD",IF(CDR!D1778="APTA","MDD",IF(CDR!D1778="TOP BUDGET","Premier Prix","MN"))))</f>
        <v/>
      </c>
      <c r="H1777" t="str">
        <f>+IF($C1777="","",CDR!D1778)</f>
        <v/>
      </c>
      <c r="K1777" t="str">
        <f>+IF($C1777="","",CDR!$E$2)</f>
        <v/>
      </c>
      <c r="L1777" t="str">
        <f>+IF($C1777="","",CDR!$G$2)</f>
        <v/>
      </c>
      <c r="M1777" t="str">
        <f>+IF($C1777="","",CDR!AN1778)</f>
        <v/>
      </c>
      <c r="N1777" t="str">
        <f>+IF($C1777="","",CDR!AO1778)</f>
        <v/>
      </c>
      <c r="P1777" t="str">
        <f t="shared" si="218"/>
        <v/>
      </c>
      <c r="Q1777" t="str">
        <f>+IF($C1777="","",CDR!A1778)</f>
        <v/>
      </c>
      <c r="S1777" t="str">
        <f t="shared" si="219"/>
        <v/>
      </c>
      <c r="T1777" t="str">
        <f t="shared" si="220"/>
        <v/>
      </c>
      <c r="U1777" t="str">
        <f t="shared" si="221"/>
        <v/>
      </c>
      <c r="V1777" t="str">
        <f>+IF(C1777="","",IF(CDR!L1778="VRAC","Composant sans Colisage","Homogène"))</f>
        <v/>
      </c>
      <c r="W1777" t="str">
        <f>+IF(C1777="","",IF(CDR!L1778="VRAC","EACH",IF(CDR!L1778="COLIS","COLIS (CARTON FARDEAU DISPLAY)","PALETTE - BOX")))</f>
        <v/>
      </c>
      <c r="X1777" t="str">
        <f>+IF($C1777="","",IF(CDR!L1778="PALETTE",CDR!M1778,""))</f>
        <v/>
      </c>
      <c r="Z1777" t="str">
        <f>+IF($C1777="","",IF(CDR!N1778="PALETTE","",CDR!M1778))</f>
        <v/>
      </c>
      <c r="AC1777" t="str">
        <f t="shared" si="222"/>
        <v/>
      </c>
      <c r="AD1777" t="str">
        <f>+IF($C1777="","",CDR!$J$2)</f>
        <v/>
      </c>
      <c r="AE1777" t="str">
        <f>+IF(C1777="","",CDR!J1775)</f>
        <v/>
      </c>
      <c r="AF1777" t="str">
        <f t="shared" si="223"/>
        <v/>
      </c>
    </row>
    <row r="1778" spans="1:32" x14ac:dyDescent="0.25">
      <c r="A1778" t="str">
        <f>+IF($C1778="","",IF(CDR!I1779="","",TEXT(CDR!I1779,"00000000000000")))</f>
        <v/>
      </c>
      <c r="B1778" t="str">
        <f t="shared" si="216"/>
        <v/>
      </c>
      <c r="C1778" t="str">
        <f>+IF(CDR!F1779="","",SUBSTITUTE(CDR!F1779,"CHAR (10)"," "))</f>
        <v/>
      </c>
      <c r="D1778" t="str">
        <f>+IF(CDR!F1779="","",SUBSTITUTE(CDR!F1779,"CHAR (10)"," "))</f>
        <v/>
      </c>
      <c r="E1778" t="str">
        <f t="shared" si="217"/>
        <v/>
      </c>
      <c r="F1778" t="str">
        <f>+IF($C1778="","",IF(CDR!G1779="BIO","Oui","Non"))</f>
        <v/>
      </c>
      <c r="G1778" t="str">
        <f>+IF($C1778="","",IF(CDR!D1779="DOMEDIA","MDD",IF(CDR!D1779="APTA","MDD",IF(CDR!D1779="TOP BUDGET","Premier Prix","MN"))))</f>
        <v/>
      </c>
      <c r="H1778" t="str">
        <f>+IF($C1778="","",CDR!D1779)</f>
        <v/>
      </c>
      <c r="K1778" t="str">
        <f>+IF($C1778="","",CDR!$E$2)</f>
        <v/>
      </c>
      <c r="L1778" t="str">
        <f>+IF($C1778="","",CDR!$G$2)</f>
        <v/>
      </c>
      <c r="M1778" t="str">
        <f>+IF($C1778="","",CDR!AN1779)</f>
        <v/>
      </c>
      <c r="N1778" t="str">
        <f>+IF($C1778="","",CDR!AO1779)</f>
        <v/>
      </c>
      <c r="P1778" t="str">
        <f t="shared" si="218"/>
        <v/>
      </c>
      <c r="Q1778" t="str">
        <f>+IF($C1778="","",CDR!A1779)</f>
        <v/>
      </c>
      <c r="S1778" t="str">
        <f t="shared" si="219"/>
        <v/>
      </c>
      <c r="T1778" t="str">
        <f t="shared" si="220"/>
        <v/>
      </c>
      <c r="U1778" t="str">
        <f t="shared" si="221"/>
        <v/>
      </c>
      <c r="V1778" t="str">
        <f>+IF(C1778="","",IF(CDR!L1779="VRAC","Composant sans Colisage","Homogène"))</f>
        <v/>
      </c>
      <c r="W1778" t="str">
        <f>+IF(C1778="","",IF(CDR!L1779="VRAC","EACH",IF(CDR!L1779="COLIS","COLIS (CARTON FARDEAU DISPLAY)","PALETTE - BOX")))</f>
        <v/>
      </c>
      <c r="X1778" t="str">
        <f>+IF($C1778="","",IF(CDR!L1779="PALETTE",CDR!M1779,""))</f>
        <v/>
      </c>
      <c r="Z1778" t="str">
        <f>+IF($C1778="","",IF(CDR!N1779="PALETTE","",CDR!M1779))</f>
        <v/>
      </c>
      <c r="AC1778" t="str">
        <f t="shared" si="222"/>
        <v/>
      </c>
      <c r="AD1778" t="str">
        <f>+IF($C1778="","",CDR!$J$2)</f>
        <v/>
      </c>
      <c r="AE1778" t="str">
        <f>+IF(C1778="","",CDR!J1776)</f>
        <v/>
      </c>
      <c r="AF1778" t="str">
        <f t="shared" si="223"/>
        <v/>
      </c>
    </row>
    <row r="1779" spans="1:32" x14ac:dyDescent="0.25">
      <c r="A1779" t="str">
        <f>+IF($C1779="","",IF(CDR!I1780="","",TEXT(CDR!I1780,"00000000000000")))</f>
        <v/>
      </c>
      <c r="B1779" t="str">
        <f t="shared" si="216"/>
        <v/>
      </c>
      <c r="C1779" t="str">
        <f>+IF(CDR!F1780="","",SUBSTITUTE(CDR!F1780,"CHAR (10)"," "))</f>
        <v/>
      </c>
      <c r="D1779" t="str">
        <f>+IF(CDR!F1780="","",SUBSTITUTE(CDR!F1780,"CHAR (10)"," "))</f>
        <v/>
      </c>
      <c r="E1779" t="str">
        <f t="shared" si="217"/>
        <v/>
      </c>
      <c r="F1779" t="str">
        <f>+IF($C1779="","",IF(CDR!G1780="BIO","Oui","Non"))</f>
        <v/>
      </c>
      <c r="G1779" t="str">
        <f>+IF($C1779="","",IF(CDR!D1780="DOMEDIA","MDD",IF(CDR!D1780="APTA","MDD",IF(CDR!D1780="TOP BUDGET","Premier Prix","MN"))))</f>
        <v/>
      </c>
      <c r="H1779" t="str">
        <f>+IF($C1779="","",CDR!D1780)</f>
        <v/>
      </c>
      <c r="K1779" t="str">
        <f>+IF($C1779="","",CDR!$E$2)</f>
        <v/>
      </c>
      <c r="L1779" t="str">
        <f>+IF($C1779="","",CDR!$G$2)</f>
        <v/>
      </c>
      <c r="M1779" t="str">
        <f>+IF($C1779="","",CDR!AN1780)</f>
        <v/>
      </c>
      <c r="N1779" t="str">
        <f>+IF($C1779="","",CDR!AO1780)</f>
        <v/>
      </c>
      <c r="P1779" t="str">
        <f t="shared" si="218"/>
        <v/>
      </c>
      <c r="Q1779" t="str">
        <f>+IF($C1779="","",CDR!A1780)</f>
        <v/>
      </c>
      <c r="S1779" t="str">
        <f t="shared" si="219"/>
        <v/>
      </c>
      <c r="T1779" t="str">
        <f t="shared" si="220"/>
        <v/>
      </c>
      <c r="U1779" t="str">
        <f t="shared" si="221"/>
        <v/>
      </c>
      <c r="V1779" t="str">
        <f>+IF(C1779="","",IF(CDR!L1780="VRAC","Composant sans Colisage","Homogène"))</f>
        <v/>
      </c>
      <c r="W1779" t="str">
        <f>+IF(C1779="","",IF(CDR!L1780="VRAC","EACH",IF(CDR!L1780="COLIS","COLIS (CARTON FARDEAU DISPLAY)","PALETTE - BOX")))</f>
        <v/>
      </c>
      <c r="X1779" t="str">
        <f>+IF($C1779="","",IF(CDR!L1780="PALETTE",CDR!M1780,""))</f>
        <v/>
      </c>
      <c r="Z1779" t="str">
        <f>+IF($C1779="","",IF(CDR!N1780="PALETTE","",CDR!M1780))</f>
        <v/>
      </c>
      <c r="AC1779" t="str">
        <f t="shared" si="222"/>
        <v/>
      </c>
      <c r="AD1779" t="str">
        <f>+IF($C1779="","",CDR!$J$2)</f>
        <v/>
      </c>
      <c r="AE1779" t="str">
        <f>+IF(C1779="","",CDR!J1777)</f>
        <v/>
      </c>
      <c r="AF1779" t="str">
        <f t="shared" si="223"/>
        <v/>
      </c>
    </row>
    <row r="1780" spans="1:32" x14ac:dyDescent="0.25">
      <c r="A1780" t="str">
        <f>+IF($C1780="","",IF(CDR!I1781="","",TEXT(CDR!I1781,"00000000000000")))</f>
        <v/>
      </c>
      <c r="B1780" t="str">
        <f t="shared" si="216"/>
        <v/>
      </c>
      <c r="C1780" t="str">
        <f>+IF(CDR!F1781="","",SUBSTITUTE(CDR!F1781,"CHAR (10)"," "))</f>
        <v/>
      </c>
      <c r="D1780" t="str">
        <f>+IF(CDR!F1781="","",SUBSTITUTE(CDR!F1781,"CHAR (10)"," "))</f>
        <v/>
      </c>
      <c r="E1780" t="str">
        <f t="shared" si="217"/>
        <v/>
      </c>
      <c r="F1780" t="str">
        <f>+IF($C1780="","",IF(CDR!G1781="BIO","Oui","Non"))</f>
        <v/>
      </c>
      <c r="G1780" t="str">
        <f>+IF($C1780="","",IF(CDR!D1781="DOMEDIA","MDD",IF(CDR!D1781="APTA","MDD",IF(CDR!D1781="TOP BUDGET","Premier Prix","MN"))))</f>
        <v/>
      </c>
      <c r="H1780" t="str">
        <f>+IF($C1780="","",CDR!D1781)</f>
        <v/>
      </c>
      <c r="K1780" t="str">
        <f>+IF($C1780="","",CDR!$E$2)</f>
        <v/>
      </c>
      <c r="L1780" t="str">
        <f>+IF($C1780="","",CDR!$G$2)</f>
        <v/>
      </c>
      <c r="M1780" t="str">
        <f>+IF($C1780="","",CDR!AN1781)</f>
        <v/>
      </c>
      <c r="N1780" t="str">
        <f>+IF($C1780="","",CDR!AO1781)</f>
        <v/>
      </c>
      <c r="P1780" t="str">
        <f t="shared" si="218"/>
        <v/>
      </c>
      <c r="Q1780" t="str">
        <f>+IF($C1780="","",CDR!A1781)</f>
        <v/>
      </c>
      <c r="S1780" t="str">
        <f t="shared" si="219"/>
        <v/>
      </c>
      <c r="T1780" t="str">
        <f t="shared" si="220"/>
        <v/>
      </c>
      <c r="U1780" t="str">
        <f t="shared" si="221"/>
        <v/>
      </c>
      <c r="V1780" t="str">
        <f>+IF(C1780="","",IF(CDR!L1781="VRAC","Composant sans Colisage","Homogène"))</f>
        <v/>
      </c>
      <c r="W1780" t="str">
        <f>+IF(C1780="","",IF(CDR!L1781="VRAC","EACH",IF(CDR!L1781="COLIS","COLIS (CARTON FARDEAU DISPLAY)","PALETTE - BOX")))</f>
        <v/>
      </c>
      <c r="X1780" t="str">
        <f>+IF($C1780="","",IF(CDR!L1781="PALETTE",CDR!M1781,""))</f>
        <v/>
      </c>
      <c r="Z1780" t="str">
        <f>+IF($C1780="","",IF(CDR!N1781="PALETTE","",CDR!M1781))</f>
        <v/>
      </c>
      <c r="AC1780" t="str">
        <f t="shared" si="222"/>
        <v/>
      </c>
      <c r="AD1780" t="str">
        <f>+IF($C1780="","",CDR!$J$2)</f>
        <v/>
      </c>
      <c r="AE1780" t="str">
        <f>+IF(C1780="","",CDR!J1778)</f>
        <v/>
      </c>
      <c r="AF1780" t="str">
        <f t="shared" si="223"/>
        <v/>
      </c>
    </row>
    <row r="1781" spans="1:32" x14ac:dyDescent="0.25">
      <c r="A1781" t="str">
        <f>+IF($C1781="","",IF(CDR!I1782="","",TEXT(CDR!I1782,"00000000000000")))</f>
        <v/>
      </c>
      <c r="B1781" t="str">
        <f t="shared" si="216"/>
        <v/>
      </c>
      <c r="C1781" t="str">
        <f>+IF(CDR!F1782="","",SUBSTITUTE(CDR!F1782,"CHAR (10)"," "))</f>
        <v/>
      </c>
      <c r="D1781" t="str">
        <f>+IF(CDR!F1782="","",SUBSTITUTE(CDR!F1782,"CHAR (10)"," "))</f>
        <v/>
      </c>
      <c r="E1781" t="str">
        <f t="shared" si="217"/>
        <v/>
      </c>
      <c r="F1781" t="str">
        <f>+IF($C1781="","",IF(CDR!G1782="BIO","Oui","Non"))</f>
        <v/>
      </c>
      <c r="G1781" t="str">
        <f>+IF($C1781="","",IF(CDR!D1782="DOMEDIA","MDD",IF(CDR!D1782="APTA","MDD",IF(CDR!D1782="TOP BUDGET","Premier Prix","MN"))))</f>
        <v/>
      </c>
      <c r="H1781" t="str">
        <f>+IF($C1781="","",CDR!D1782)</f>
        <v/>
      </c>
      <c r="K1781" t="str">
        <f>+IF($C1781="","",CDR!$E$2)</f>
        <v/>
      </c>
      <c r="L1781" t="str">
        <f>+IF($C1781="","",CDR!$G$2)</f>
        <v/>
      </c>
      <c r="M1781" t="str">
        <f>+IF($C1781="","",CDR!AN1782)</f>
        <v/>
      </c>
      <c r="N1781" t="str">
        <f>+IF($C1781="","",CDR!AO1782)</f>
        <v/>
      </c>
      <c r="P1781" t="str">
        <f t="shared" si="218"/>
        <v/>
      </c>
      <c r="Q1781" t="str">
        <f>+IF($C1781="","",CDR!A1782)</f>
        <v/>
      </c>
      <c r="S1781" t="str">
        <f t="shared" si="219"/>
        <v/>
      </c>
      <c r="T1781" t="str">
        <f t="shared" si="220"/>
        <v/>
      </c>
      <c r="U1781" t="str">
        <f t="shared" si="221"/>
        <v/>
      </c>
      <c r="V1781" t="str">
        <f>+IF(C1781="","",IF(CDR!L1782="VRAC","Composant sans Colisage","Homogène"))</f>
        <v/>
      </c>
      <c r="W1781" t="str">
        <f>+IF(C1781="","",IF(CDR!L1782="VRAC","EACH",IF(CDR!L1782="COLIS","COLIS (CARTON FARDEAU DISPLAY)","PALETTE - BOX")))</f>
        <v/>
      </c>
      <c r="X1781" t="str">
        <f>+IF($C1781="","",IF(CDR!L1782="PALETTE",CDR!M1782,""))</f>
        <v/>
      </c>
      <c r="Z1781" t="str">
        <f>+IF($C1781="","",IF(CDR!N1782="PALETTE","",CDR!M1782))</f>
        <v/>
      </c>
      <c r="AC1781" t="str">
        <f t="shared" si="222"/>
        <v/>
      </c>
      <c r="AD1781" t="str">
        <f>+IF($C1781="","",CDR!$J$2)</f>
        <v/>
      </c>
      <c r="AE1781" t="str">
        <f>+IF(C1781="","",CDR!J1779)</f>
        <v/>
      </c>
      <c r="AF1781" t="str">
        <f t="shared" si="223"/>
        <v/>
      </c>
    </row>
    <row r="1782" spans="1:32" x14ac:dyDescent="0.25">
      <c r="A1782" t="str">
        <f>+IF($C1782="","",IF(CDR!I1783="","",TEXT(CDR!I1783,"00000000000000")))</f>
        <v/>
      </c>
      <c r="B1782" t="str">
        <f t="shared" si="216"/>
        <v/>
      </c>
      <c r="C1782" t="str">
        <f>+IF(CDR!F1783="","",SUBSTITUTE(CDR!F1783,"CHAR (10)"," "))</f>
        <v/>
      </c>
      <c r="D1782" t="str">
        <f>+IF(CDR!F1783="","",SUBSTITUTE(CDR!F1783,"CHAR (10)"," "))</f>
        <v/>
      </c>
      <c r="E1782" t="str">
        <f t="shared" si="217"/>
        <v/>
      </c>
      <c r="F1782" t="str">
        <f>+IF($C1782="","",IF(CDR!G1783="BIO","Oui","Non"))</f>
        <v/>
      </c>
      <c r="G1782" t="str">
        <f>+IF($C1782="","",IF(CDR!D1783="DOMEDIA","MDD",IF(CDR!D1783="APTA","MDD",IF(CDR!D1783="TOP BUDGET","Premier Prix","MN"))))</f>
        <v/>
      </c>
      <c r="H1782" t="str">
        <f>+IF($C1782="","",CDR!D1783)</f>
        <v/>
      </c>
      <c r="K1782" t="str">
        <f>+IF($C1782="","",CDR!$E$2)</f>
        <v/>
      </c>
      <c r="L1782" t="str">
        <f>+IF($C1782="","",CDR!$G$2)</f>
        <v/>
      </c>
      <c r="M1782" t="str">
        <f>+IF($C1782="","",CDR!AN1783)</f>
        <v/>
      </c>
      <c r="N1782" t="str">
        <f>+IF($C1782="","",CDR!AO1783)</f>
        <v/>
      </c>
      <c r="P1782" t="str">
        <f t="shared" si="218"/>
        <v/>
      </c>
      <c r="Q1782" t="str">
        <f>+IF($C1782="","",CDR!A1783)</f>
        <v/>
      </c>
      <c r="S1782" t="str">
        <f t="shared" si="219"/>
        <v/>
      </c>
      <c r="T1782" t="str">
        <f t="shared" si="220"/>
        <v/>
      </c>
      <c r="U1782" t="str">
        <f t="shared" si="221"/>
        <v/>
      </c>
      <c r="V1782" t="str">
        <f>+IF(C1782="","",IF(CDR!L1783="VRAC","Composant sans Colisage","Homogène"))</f>
        <v/>
      </c>
      <c r="W1782" t="str">
        <f>+IF(C1782="","",IF(CDR!L1783="VRAC","EACH",IF(CDR!L1783="COLIS","COLIS (CARTON FARDEAU DISPLAY)","PALETTE - BOX")))</f>
        <v/>
      </c>
      <c r="X1782" t="str">
        <f>+IF($C1782="","",IF(CDR!L1783="PALETTE",CDR!M1783,""))</f>
        <v/>
      </c>
      <c r="Z1782" t="str">
        <f>+IF($C1782="","",IF(CDR!N1783="PALETTE","",CDR!M1783))</f>
        <v/>
      </c>
      <c r="AC1782" t="str">
        <f t="shared" si="222"/>
        <v/>
      </c>
      <c r="AD1782" t="str">
        <f>+IF($C1782="","",CDR!$J$2)</f>
        <v/>
      </c>
      <c r="AE1782" t="str">
        <f>+IF(C1782="","",CDR!J1780)</f>
        <v/>
      </c>
      <c r="AF1782" t="str">
        <f t="shared" si="223"/>
        <v/>
      </c>
    </row>
    <row r="1783" spans="1:32" x14ac:dyDescent="0.25">
      <c r="A1783" t="str">
        <f>+IF($C1783="","",IF(CDR!I1784="","",TEXT(CDR!I1784,"00000000000000")))</f>
        <v/>
      </c>
      <c r="B1783" t="str">
        <f t="shared" si="216"/>
        <v/>
      </c>
      <c r="C1783" t="str">
        <f>+IF(CDR!F1784="","",SUBSTITUTE(CDR!F1784,"CHAR (10)"," "))</f>
        <v/>
      </c>
      <c r="D1783" t="str">
        <f>+IF(CDR!F1784="","",SUBSTITUTE(CDR!F1784,"CHAR (10)"," "))</f>
        <v/>
      </c>
      <c r="E1783" t="str">
        <f t="shared" si="217"/>
        <v/>
      </c>
      <c r="F1783" t="str">
        <f>+IF($C1783="","",IF(CDR!G1784="BIO","Oui","Non"))</f>
        <v/>
      </c>
      <c r="G1783" t="str">
        <f>+IF($C1783="","",IF(CDR!D1784="DOMEDIA","MDD",IF(CDR!D1784="APTA","MDD",IF(CDR!D1784="TOP BUDGET","Premier Prix","MN"))))</f>
        <v/>
      </c>
      <c r="H1783" t="str">
        <f>+IF($C1783="","",CDR!D1784)</f>
        <v/>
      </c>
      <c r="K1783" t="str">
        <f>+IF($C1783="","",CDR!$E$2)</f>
        <v/>
      </c>
      <c r="L1783" t="str">
        <f>+IF($C1783="","",CDR!$G$2)</f>
        <v/>
      </c>
      <c r="M1783" t="str">
        <f>+IF($C1783="","",CDR!AN1784)</f>
        <v/>
      </c>
      <c r="N1783" t="str">
        <f>+IF($C1783="","",CDR!AO1784)</f>
        <v/>
      </c>
      <c r="P1783" t="str">
        <f t="shared" si="218"/>
        <v/>
      </c>
      <c r="Q1783" t="str">
        <f>+IF($C1783="","",CDR!A1784)</f>
        <v/>
      </c>
      <c r="S1783" t="str">
        <f t="shared" si="219"/>
        <v/>
      </c>
      <c r="T1783" t="str">
        <f t="shared" si="220"/>
        <v/>
      </c>
      <c r="U1783" t="str">
        <f t="shared" si="221"/>
        <v/>
      </c>
      <c r="V1783" t="str">
        <f>+IF(C1783="","",IF(CDR!L1784="VRAC","Composant sans Colisage","Homogène"))</f>
        <v/>
      </c>
      <c r="W1783" t="str">
        <f>+IF(C1783="","",IF(CDR!L1784="VRAC","EACH",IF(CDR!L1784="COLIS","COLIS (CARTON FARDEAU DISPLAY)","PALETTE - BOX")))</f>
        <v/>
      </c>
      <c r="X1783" t="str">
        <f>+IF($C1783="","",IF(CDR!L1784="PALETTE",CDR!M1784,""))</f>
        <v/>
      </c>
      <c r="Z1783" t="str">
        <f>+IF($C1783="","",IF(CDR!N1784="PALETTE","",CDR!M1784))</f>
        <v/>
      </c>
      <c r="AC1783" t="str">
        <f t="shared" si="222"/>
        <v/>
      </c>
      <c r="AD1783" t="str">
        <f>+IF($C1783="","",CDR!$J$2)</f>
        <v/>
      </c>
      <c r="AE1783" t="str">
        <f>+IF(C1783="","",CDR!J1781)</f>
        <v/>
      </c>
      <c r="AF1783" t="str">
        <f t="shared" si="223"/>
        <v/>
      </c>
    </row>
    <row r="1784" spans="1:32" x14ac:dyDescent="0.25">
      <c r="A1784" t="str">
        <f>+IF($C1784="","",IF(CDR!I1785="","",TEXT(CDR!I1785,"00000000000000")))</f>
        <v/>
      </c>
      <c r="B1784" t="str">
        <f t="shared" si="216"/>
        <v/>
      </c>
      <c r="C1784" t="str">
        <f>+IF(CDR!F1785="","",SUBSTITUTE(CDR!F1785,"CHAR (10)"," "))</f>
        <v/>
      </c>
      <c r="D1784" t="str">
        <f>+IF(CDR!F1785="","",SUBSTITUTE(CDR!F1785,"CHAR (10)"," "))</f>
        <v/>
      </c>
      <c r="E1784" t="str">
        <f t="shared" si="217"/>
        <v/>
      </c>
      <c r="F1784" t="str">
        <f>+IF($C1784="","",IF(CDR!G1785="BIO","Oui","Non"))</f>
        <v/>
      </c>
      <c r="G1784" t="str">
        <f>+IF($C1784="","",IF(CDR!D1785="DOMEDIA","MDD",IF(CDR!D1785="APTA","MDD",IF(CDR!D1785="TOP BUDGET","Premier Prix","MN"))))</f>
        <v/>
      </c>
      <c r="H1784" t="str">
        <f>+IF($C1784="","",CDR!D1785)</f>
        <v/>
      </c>
      <c r="K1784" t="str">
        <f>+IF($C1784="","",CDR!$E$2)</f>
        <v/>
      </c>
      <c r="L1784" t="str">
        <f>+IF($C1784="","",CDR!$G$2)</f>
        <v/>
      </c>
      <c r="M1784" t="str">
        <f>+IF($C1784="","",CDR!AN1785)</f>
        <v/>
      </c>
      <c r="N1784" t="str">
        <f>+IF($C1784="","",CDR!AO1785)</f>
        <v/>
      </c>
      <c r="P1784" t="str">
        <f t="shared" si="218"/>
        <v/>
      </c>
      <c r="Q1784" t="str">
        <f>+IF($C1784="","",CDR!A1785)</f>
        <v/>
      </c>
      <c r="S1784" t="str">
        <f t="shared" si="219"/>
        <v/>
      </c>
      <c r="T1784" t="str">
        <f t="shared" si="220"/>
        <v/>
      </c>
      <c r="U1784" t="str">
        <f t="shared" si="221"/>
        <v/>
      </c>
      <c r="V1784" t="str">
        <f>+IF(C1784="","",IF(CDR!L1785="VRAC","Composant sans Colisage","Homogène"))</f>
        <v/>
      </c>
      <c r="W1784" t="str">
        <f>+IF(C1784="","",IF(CDR!L1785="VRAC","EACH",IF(CDR!L1785="COLIS","COLIS (CARTON FARDEAU DISPLAY)","PALETTE - BOX")))</f>
        <v/>
      </c>
      <c r="X1784" t="str">
        <f>+IF($C1784="","",IF(CDR!L1785="PALETTE",CDR!M1785,""))</f>
        <v/>
      </c>
      <c r="Z1784" t="str">
        <f>+IF($C1784="","",IF(CDR!N1785="PALETTE","",CDR!M1785))</f>
        <v/>
      </c>
      <c r="AC1784" t="str">
        <f t="shared" si="222"/>
        <v/>
      </c>
      <c r="AD1784" t="str">
        <f>+IF($C1784="","",CDR!$J$2)</f>
        <v/>
      </c>
      <c r="AE1784" t="str">
        <f>+IF(C1784="","",CDR!J1782)</f>
        <v/>
      </c>
      <c r="AF1784" t="str">
        <f t="shared" si="223"/>
        <v/>
      </c>
    </row>
    <row r="1785" spans="1:32" x14ac:dyDescent="0.25">
      <c r="A1785" t="str">
        <f>+IF($C1785="","",IF(CDR!I1786="","",TEXT(CDR!I1786,"00000000000000")))</f>
        <v/>
      </c>
      <c r="B1785" t="str">
        <f t="shared" si="216"/>
        <v/>
      </c>
      <c r="C1785" t="str">
        <f>+IF(CDR!F1786="","",SUBSTITUTE(CDR!F1786,"CHAR (10)"," "))</f>
        <v/>
      </c>
      <c r="D1785" t="str">
        <f>+IF(CDR!F1786="","",SUBSTITUTE(CDR!F1786,"CHAR (10)"," "))</f>
        <v/>
      </c>
      <c r="E1785" t="str">
        <f t="shared" si="217"/>
        <v/>
      </c>
      <c r="F1785" t="str">
        <f>+IF($C1785="","",IF(CDR!G1786="BIO","Oui","Non"))</f>
        <v/>
      </c>
      <c r="G1785" t="str">
        <f>+IF($C1785="","",IF(CDR!D1786="DOMEDIA","MDD",IF(CDR!D1786="APTA","MDD",IF(CDR!D1786="TOP BUDGET","Premier Prix","MN"))))</f>
        <v/>
      </c>
      <c r="H1785" t="str">
        <f>+IF($C1785="","",CDR!D1786)</f>
        <v/>
      </c>
      <c r="K1785" t="str">
        <f>+IF($C1785="","",CDR!$E$2)</f>
        <v/>
      </c>
      <c r="L1785" t="str">
        <f>+IF($C1785="","",CDR!$G$2)</f>
        <v/>
      </c>
      <c r="M1785" t="str">
        <f>+IF($C1785="","",CDR!AN1786)</f>
        <v/>
      </c>
      <c r="N1785" t="str">
        <f>+IF($C1785="","",CDR!AO1786)</f>
        <v/>
      </c>
      <c r="P1785" t="str">
        <f t="shared" si="218"/>
        <v/>
      </c>
      <c r="Q1785" t="str">
        <f>+IF($C1785="","",CDR!A1786)</f>
        <v/>
      </c>
      <c r="S1785" t="str">
        <f t="shared" si="219"/>
        <v/>
      </c>
      <c r="T1785" t="str">
        <f t="shared" si="220"/>
        <v/>
      </c>
      <c r="U1785" t="str">
        <f t="shared" si="221"/>
        <v/>
      </c>
      <c r="V1785" t="str">
        <f>+IF(C1785="","",IF(CDR!L1786="VRAC","Composant sans Colisage","Homogène"))</f>
        <v/>
      </c>
      <c r="W1785" t="str">
        <f>+IF(C1785="","",IF(CDR!L1786="VRAC","EACH",IF(CDR!L1786="COLIS","COLIS (CARTON FARDEAU DISPLAY)","PALETTE - BOX")))</f>
        <v/>
      </c>
      <c r="X1785" t="str">
        <f>+IF($C1785="","",IF(CDR!L1786="PALETTE",CDR!M1786,""))</f>
        <v/>
      </c>
      <c r="Z1785" t="str">
        <f>+IF($C1785="","",IF(CDR!N1786="PALETTE","",CDR!M1786))</f>
        <v/>
      </c>
      <c r="AC1785" t="str">
        <f t="shared" si="222"/>
        <v/>
      </c>
      <c r="AD1785" t="str">
        <f>+IF($C1785="","",CDR!$J$2)</f>
        <v/>
      </c>
      <c r="AE1785" t="str">
        <f>+IF(C1785="","",CDR!J1783)</f>
        <v/>
      </c>
      <c r="AF1785" t="str">
        <f t="shared" si="223"/>
        <v/>
      </c>
    </row>
    <row r="1786" spans="1:32" x14ac:dyDescent="0.25">
      <c r="A1786" t="str">
        <f>+IF($C1786="","",IF(CDR!I1787="","",TEXT(CDR!I1787,"00000000000000")))</f>
        <v/>
      </c>
      <c r="B1786" t="str">
        <f t="shared" si="216"/>
        <v/>
      </c>
      <c r="C1786" t="str">
        <f>+IF(CDR!F1787="","",SUBSTITUTE(CDR!F1787,"CHAR (10)"," "))</f>
        <v/>
      </c>
      <c r="D1786" t="str">
        <f>+IF(CDR!F1787="","",SUBSTITUTE(CDR!F1787,"CHAR (10)"," "))</f>
        <v/>
      </c>
      <c r="E1786" t="str">
        <f t="shared" si="217"/>
        <v/>
      </c>
      <c r="F1786" t="str">
        <f>+IF($C1786="","",IF(CDR!G1787="BIO","Oui","Non"))</f>
        <v/>
      </c>
      <c r="G1786" t="str">
        <f>+IF($C1786="","",IF(CDR!D1787="DOMEDIA","MDD",IF(CDR!D1787="APTA","MDD",IF(CDR!D1787="TOP BUDGET","Premier Prix","MN"))))</f>
        <v/>
      </c>
      <c r="H1786" t="str">
        <f>+IF($C1786="","",CDR!D1787)</f>
        <v/>
      </c>
      <c r="K1786" t="str">
        <f>+IF($C1786="","",CDR!$E$2)</f>
        <v/>
      </c>
      <c r="L1786" t="str">
        <f>+IF($C1786="","",CDR!$G$2)</f>
        <v/>
      </c>
      <c r="M1786" t="str">
        <f>+IF($C1786="","",CDR!AN1787)</f>
        <v/>
      </c>
      <c r="N1786" t="str">
        <f>+IF($C1786="","",CDR!AO1787)</f>
        <v/>
      </c>
      <c r="P1786" t="str">
        <f t="shared" si="218"/>
        <v/>
      </c>
      <c r="Q1786" t="str">
        <f>+IF($C1786="","",CDR!A1787)</f>
        <v/>
      </c>
      <c r="S1786" t="str">
        <f t="shared" si="219"/>
        <v/>
      </c>
      <c r="T1786" t="str">
        <f t="shared" si="220"/>
        <v/>
      </c>
      <c r="U1786" t="str">
        <f t="shared" si="221"/>
        <v/>
      </c>
      <c r="V1786" t="str">
        <f>+IF(C1786="","",IF(CDR!L1787="VRAC","Composant sans Colisage","Homogène"))</f>
        <v/>
      </c>
      <c r="W1786" t="str">
        <f>+IF(C1786="","",IF(CDR!L1787="VRAC","EACH",IF(CDR!L1787="COLIS","COLIS (CARTON FARDEAU DISPLAY)","PALETTE - BOX")))</f>
        <v/>
      </c>
      <c r="X1786" t="str">
        <f>+IF($C1786="","",IF(CDR!L1787="PALETTE",CDR!M1787,""))</f>
        <v/>
      </c>
      <c r="Z1786" t="str">
        <f>+IF($C1786="","",IF(CDR!N1787="PALETTE","",CDR!M1787))</f>
        <v/>
      </c>
      <c r="AC1786" t="str">
        <f t="shared" si="222"/>
        <v/>
      </c>
      <c r="AD1786" t="str">
        <f>+IF($C1786="","",CDR!$J$2)</f>
        <v/>
      </c>
      <c r="AE1786" t="str">
        <f>+IF(C1786="","",CDR!J1784)</f>
        <v/>
      </c>
      <c r="AF1786" t="str">
        <f t="shared" si="223"/>
        <v/>
      </c>
    </row>
    <row r="1787" spans="1:32" x14ac:dyDescent="0.25">
      <c r="A1787" t="str">
        <f>+IF($C1787="","",IF(CDR!I1788="","",TEXT(CDR!I1788,"00000000000000")))</f>
        <v/>
      </c>
      <c r="B1787" t="str">
        <f t="shared" si="216"/>
        <v/>
      </c>
      <c r="C1787" t="str">
        <f>+IF(CDR!F1788="","",SUBSTITUTE(CDR!F1788,"CHAR (10)"," "))</f>
        <v/>
      </c>
      <c r="D1787" t="str">
        <f>+IF(CDR!F1788="","",SUBSTITUTE(CDR!F1788,"CHAR (10)"," "))</f>
        <v/>
      </c>
      <c r="E1787" t="str">
        <f t="shared" si="217"/>
        <v/>
      </c>
      <c r="F1787" t="str">
        <f>+IF($C1787="","",IF(CDR!G1788="BIO","Oui","Non"))</f>
        <v/>
      </c>
      <c r="G1787" t="str">
        <f>+IF($C1787="","",IF(CDR!D1788="DOMEDIA","MDD",IF(CDR!D1788="APTA","MDD",IF(CDR!D1788="TOP BUDGET","Premier Prix","MN"))))</f>
        <v/>
      </c>
      <c r="H1787" t="str">
        <f>+IF($C1787="","",CDR!D1788)</f>
        <v/>
      </c>
      <c r="K1787" t="str">
        <f>+IF($C1787="","",CDR!$E$2)</f>
        <v/>
      </c>
      <c r="L1787" t="str">
        <f>+IF($C1787="","",CDR!$G$2)</f>
        <v/>
      </c>
      <c r="M1787" t="str">
        <f>+IF($C1787="","",CDR!AN1788)</f>
        <v/>
      </c>
      <c r="N1787" t="str">
        <f>+IF($C1787="","",CDR!AO1788)</f>
        <v/>
      </c>
      <c r="P1787" t="str">
        <f t="shared" si="218"/>
        <v/>
      </c>
      <c r="Q1787" t="str">
        <f>+IF($C1787="","",CDR!A1788)</f>
        <v/>
      </c>
      <c r="S1787" t="str">
        <f t="shared" si="219"/>
        <v/>
      </c>
      <c r="T1787" t="str">
        <f t="shared" si="220"/>
        <v/>
      </c>
      <c r="U1787" t="str">
        <f t="shared" si="221"/>
        <v/>
      </c>
      <c r="V1787" t="str">
        <f>+IF(C1787="","",IF(CDR!L1788="VRAC","Composant sans Colisage","Homogène"))</f>
        <v/>
      </c>
      <c r="W1787" t="str">
        <f>+IF(C1787="","",IF(CDR!L1788="VRAC","EACH",IF(CDR!L1788="COLIS","COLIS (CARTON FARDEAU DISPLAY)","PALETTE - BOX")))</f>
        <v/>
      </c>
      <c r="X1787" t="str">
        <f>+IF($C1787="","",IF(CDR!L1788="PALETTE",CDR!M1788,""))</f>
        <v/>
      </c>
      <c r="Z1787" t="str">
        <f>+IF($C1787="","",IF(CDR!N1788="PALETTE","",CDR!M1788))</f>
        <v/>
      </c>
      <c r="AC1787" t="str">
        <f t="shared" si="222"/>
        <v/>
      </c>
      <c r="AD1787" t="str">
        <f>+IF($C1787="","",CDR!$J$2)</f>
        <v/>
      </c>
      <c r="AE1787" t="str">
        <f>+IF(C1787="","",CDR!J1785)</f>
        <v/>
      </c>
      <c r="AF1787" t="str">
        <f t="shared" si="223"/>
        <v/>
      </c>
    </row>
    <row r="1788" spans="1:32" x14ac:dyDescent="0.25">
      <c r="A1788" t="str">
        <f>+IF($C1788="","",IF(CDR!I1789="","",TEXT(CDR!I1789,"00000000000000")))</f>
        <v/>
      </c>
      <c r="B1788" t="str">
        <f t="shared" si="216"/>
        <v/>
      </c>
      <c r="C1788" t="str">
        <f>+IF(CDR!F1789="","",SUBSTITUTE(CDR!F1789,"CHAR (10)"," "))</f>
        <v/>
      </c>
      <c r="D1788" t="str">
        <f>+IF(CDR!F1789="","",SUBSTITUTE(CDR!F1789,"CHAR (10)"," "))</f>
        <v/>
      </c>
      <c r="E1788" t="str">
        <f t="shared" si="217"/>
        <v/>
      </c>
      <c r="F1788" t="str">
        <f>+IF($C1788="","",IF(CDR!G1789="BIO","Oui","Non"))</f>
        <v/>
      </c>
      <c r="G1788" t="str">
        <f>+IF($C1788="","",IF(CDR!D1789="DOMEDIA","MDD",IF(CDR!D1789="APTA","MDD",IF(CDR!D1789="TOP BUDGET","Premier Prix","MN"))))</f>
        <v/>
      </c>
      <c r="H1788" t="str">
        <f>+IF($C1788="","",CDR!D1789)</f>
        <v/>
      </c>
      <c r="K1788" t="str">
        <f>+IF($C1788="","",CDR!$E$2)</f>
        <v/>
      </c>
      <c r="L1788" t="str">
        <f>+IF($C1788="","",CDR!$G$2)</f>
        <v/>
      </c>
      <c r="M1788" t="str">
        <f>+IF($C1788="","",CDR!AN1789)</f>
        <v/>
      </c>
      <c r="N1788" t="str">
        <f>+IF($C1788="","",CDR!AO1789)</f>
        <v/>
      </c>
      <c r="P1788" t="str">
        <f t="shared" si="218"/>
        <v/>
      </c>
      <c r="Q1788" t="str">
        <f>+IF($C1788="","",CDR!A1789)</f>
        <v/>
      </c>
      <c r="S1788" t="str">
        <f t="shared" si="219"/>
        <v/>
      </c>
      <c r="T1788" t="str">
        <f t="shared" si="220"/>
        <v/>
      </c>
      <c r="U1788" t="str">
        <f t="shared" si="221"/>
        <v/>
      </c>
      <c r="V1788" t="str">
        <f>+IF(C1788="","",IF(CDR!L1789="VRAC","Composant sans Colisage","Homogène"))</f>
        <v/>
      </c>
      <c r="W1788" t="str">
        <f>+IF(C1788="","",IF(CDR!L1789="VRAC","EACH",IF(CDR!L1789="COLIS","COLIS (CARTON FARDEAU DISPLAY)","PALETTE - BOX")))</f>
        <v/>
      </c>
      <c r="X1788" t="str">
        <f>+IF($C1788="","",IF(CDR!L1789="PALETTE",CDR!M1789,""))</f>
        <v/>
      </c>
      <c r="Z1788" t="str">
        <f>+IF($C1788="","",IF(CDR!N1789="PALETTE","",CDR!M1789))</f>
        <v/>
      </c>
      <c r="AC1788" t="str">
        <f t="shared" si="222"/>
        <v/>
      </c>
      <c r="AD1788" t="str">
        <f>+IF($C1788="","",CDR!$J$2)</f>
        <v/>
      </c>
      <c r="AE1788" t="str">
        <f>+IF(C1788="","",CDR!J1786)</f>
        <v/>
      </c>
      <c r="AF1788" t="str">
        <f t="shared" si="223"/>
        <v/>
      </c>
    </row>
    <row r="1789" spans="1:32" x14ac:dyDescent="0.25">
      <c r="A1789" t="str">
        <f>+IF($C1789="","",IF(CDR!I1790="","",TEXT(CDR!I1790,"00000000000000")))</f>
        <v/>
      </c>
      <c r="B1789" t="str">
        <f t="shared" si="216"/>
        <v/>
      </c>
      <c r="C1789" t="str">
        <f>+IF(CDR!F1790="","",SUBSTITUTE(CDR!F1790,"CHAR (10)"," "))</f>
        <v/>
      </c>
      <c r="D1789" t="str">
        <f>+IF(CDR!F1790="","",SUBSTITUTE(CDR!F1790,"CHAR (10)"," "))</f>
        <v/>
      </c>
      <c r="E1789" t="str">
        <f t="shared" si="217"/>
        <v/>
      </c>
      <c r="F1789" t="str">
        <f>+IF($C1789="","",IF(CDR!G1790="BIO","Oui","Non"))</f>
        <v/>
      </c>
      <c r="G1789" t="str">
        <f>+IF($C1789="","",IF(CDR!D1790="DOMEDIA","MDD",IF(CDR!D1790="APTA","MDD",IF(CDR!D1790="TOP BUDGET","Premier Prix","MN"))))</f>
        <v/>
      </c>
      <c r="H1789" t="str">
        <f>+IF($C1789="","",CDR!D1790)</f>
        <v/>
      </c>
      <c r="K1789" t="str">
        <f>+IF($C1789="","",CDR!$E$2)</f>
        <v/>
      </c>
      <c r="L1789" t="str">
        <f>+IF($C1789="","",CDR!$G$2)</f>
        <v/>
      </c>
      <c r="M1789" t="str">
        <f>+IF($C1789="","",CDR!AN1790)</f>
        <v/>
      </c>
      <c r="N1789" t="str">
        <f>+IF($C1789="","",CDR!AO1790)</f>
        <v/>
      </c>
      <c r="P1789" t="str">
        <f t="shared" si="218"/>
        <v/>
      </c>
      <c r="Q1789" t="str">
        <f>+IF($C1789="","",CDR!A1790)</f>
        <v/>
      </c>
      <c r="S1789" t="str">
        <f t="shared" si="219"/>
        <v/>
      </c>
      <c r="T1789" t="str">
        <f t="shared" si="220"/>
        <v/>
      </c>
      <c r="U1789" t="str">
        <f t="shared" si="221"/>
        <v/>
      </c>
      <c r="V1789" t="str">
        <f>+IF(C1789="","",IF(CDR!L1790="VRAC","Composant sans Colisage","Homogène"))</f>
        <v/>
      </c>
      <c r="W1789" t="str">
        <f>+IF(C1789="","",IF(CDR!L1790="VRAC","EACH",IF(CDR!L1790="COLIS","COLIS (CARTON FARDEAU DISPLAY)","PALETTE - BOX")))</f>
        <v/>
      </c>
      <c r="X1789" t="str">
        <f>+IF($C1789="","",IF(CDR!L1790="PALETTE",CDR!M1790,""))</f>
        <v/>
      </c>
      <c r="Z1789" t="str">
        <f>+IF($C1789="","",IF(CDR!N1790="PALETTE","",CDR!M1790))</f>
        <v/>
      </c>
      <c r="AC1789" t="str">
        <f t="shared" si="222"/>
        <v/>
      </c>
      <c r="AD1789" t="str">
        <f>+IF($C1789="","",CDR!$J$2)</f>
        <v/>
      </c>
      <c r="AE1789" t="str">
        <f>+IF(C1789="","",CDR!J1787)</f>
        <v/>
      </c>
      <c r="AF1789" t="str">
        <f t="shared" si="223"/>
        <v/>
      </c>
    </row>
    <row r="1790" spans="1:32" x14ac:dyDescent="0.25">
      <c r="A1790" t="str">
        <f>+IF($C1790="","",IF(CDR!I1791="","",TEXT(CDR!I1791,"00000000000000")))</f>
        <v/>
      </c>
      <c r="B1790" t="str">
        <f t="shared" si="216"/>
        <v/>
      </c>
      <c r="C1790" t="str">
        <f>+IF(CDR!F1791="","",SUBSTITUTE(CDR!F1791,"CHAR (10)"," "))</f>
        <v/>
      </c>
      <c r="D1790" t="str">
        <f>+IF(CDR!F1791="","",SUBSTITUTE(CDR!F1791,"CHAR (10)"," "))</f>
        <v/>
      </c>
      <c r="E1790" t="str">
        <f t="shared" si="217"/>
        <v/>
      </c>
      <c r="F1790" t="str">
        <f>+IF($C1790="","",IF(CDR!G1791="BIO","Oui","Non"))</f>
        <v/>
      </c>
      <c r="G1790" t="str">
        <f>+IF($C1790="","",IF(CDR!D1791="DOMEDIA","MDD",IF(CDR!D1791="APTA","MDD",IF(CDR!D1791="TOP BUDGET","Premier Prix","MN"))))</f>
        <v/>
      </c>
      <c r="H1790" t="str">
        <f>+IF($C1790="","",CDR!D1791)</f>
        <v/>
      </c>
      <c r="K1790" t="str">
        <f>+IF($C1790="","",CDR!$E$2)</f>
        <v/>
      </c>
      <c r="L1790" t="str">
        <f>+IF($C1790="","",CDR!$G$2)</f>
        <v/>
      </c>
      <c r="M1790" t="str">
        <f>+IF($C1790="","",CDR!AN1791)</f>
        <v/>
      </c>
      <c r="N1790" t="str">
        <f>+IF($C1790="","",CDR!AO1791)</f>
        <v/>
      </c>
      <c r="P1790" t="str">
        <f t="shared" si="218"/>
        <v/>
      </c>
      <c r="Q1790" t="str">
        <f>+IF($C1790="","",CDR!A1791)</f>
        <v/>
      </c>
      <c r="S1790" t="str">
        <f t="shared" si="219"/>
        <v/>
      </c>
      <c r="T1790" t="str">
        <f t="shared" si="220"/>
        <v/>
      </c>
      <c r="U1790" t="str">
        <f t="shared" si="221"/>
        <v/>
      </c>
      <c r="V1790" t="str">
        <f>+IF(C1790="","",IF(CDR!L1791="VRAC","Composant sans Colisage","Homogène"))</f>
        <v/>
      </c>
      <c r="W1790" t="str">
        <f>+IF(C1790="","",IF(CDR!L1791="VRAC","EACH",IF(CDR!L1791="COLIS","COLIS (CARTON FARDEAU DISPLAY)","PALETTE - BOX")))</f>
        <v/>
      </c>
      <c r="X1790" t="str">
        <f>+IF($C1790="","",IF(CDR!L1791="PALETTE",CDR!M1791,""))</f>
        <v/>
      </c>
      <c r="Z1790" t="str">
        <f>+IF($C1790="","",IF(CDR!N1791="PALETTE","",CDR!M1791))</f>
        <v/>
      </c>
      <c r="AC1790" t="str">
        <f t="shared" si="222"/>
        <v/>
      </c>
      <c r="AD1790" t="str">
        <f>+IF($C1790="","",CDR!$J$2)</f>
        <v/>
      </c>
      <c r="AE1790" t="str">
        <f>+IF(C1790="","",CDR!J1788)</f>
        <v/>
      </c>
      <c r="AF1790" t="str">
        <f t="shared" si="223"/>
        <v/>
      </c>
    </row>
    <row r="1791" spans="1:32" x14ac:dyDescent="0.25">
      <c r="A1791" t="str">
        <f>+IF($C1791="","",IF(CDR!I1792="","",TEXT(CDR!I1792,"00000000000000")))</f>
        <v/>
      </c>
      <c r="B1791" t="str">
        <f t="shared" si="216"/>
        <v/>
      </c>
      <c r="C1791" t="str">
        <f>+IF(CDR!F1792="","",SUBSTITUTE(CDR!F1792,"CHAR (10)"," "))</f>
        <v/>
      </c>
      <c r="D1791" t="str">
        <f>+IF(CDR!F1792="","",SUBSTITUTE(CDR!F1792,"CHAR (10)"," "))</f>
        <v/>
      </c>
      <c r="E1791" t="str">
        <f t="shared" si="217"/>
        <v/>
      </c>
      <c r="F1791" t="str">
        <f>+IF($C1791="","",IF(CDR!G1792="BIO","Oui","Non"))</f>
        <v/>
      </c>
      <c r="G1791" t="str">
        <f>+IF($C1791="","",IF(CDR!D1792="DOMEDIA","MDD",IF(CDR!D1792="APTA","MDD",IF(CDR!D1792="TOP BUDGET","Premier Prix","MN"))))</f>
        <v/>
      </c>
      <c r="H1791" t="str">
        <f>+IF($C1791="","",CDR!D1792)</f>
        <v/>
      </c>
      <c r="K1791" t="str">
        <f>+IF($C1791="","",CDR!$E$2)</f>
        <v/>
      </c>
      <c r="L1791" t="str">
        <f>+IF($C1791="","",CDR!$G$2)</f>
        <v/>
      </c>
      <c r="M1791" t="str">
        <f>+IF($C1791="","",CDR!AN1792)</f>
        <v/>
      </c>
      <c r="N1791" t="str">
        <f>+IF($C1791="","",CDR!AO1792)</f>
        <v/>
      </c>
      <c r="P1791" t="str">
        <f t="shared" si="218"/>
        <v/>
      </c>
      <c r="Q1791" t="str">
        <f>+IF($C1791="","",CDR!A1792)</f>
        <v/>
      </c>
      <c r="S1791" t="str">
        <f t="shared" si="219"/>
        <v/>
      </c>
      <c r="T1791" t="str">
        <f t="shared" si="220"/>
        <v/>
      </c>
      <c r="U1791" t="str">
        <f t="shared" si="221"/>
        <v/>
      </c>
      <c r="V1791" t="str">
        <f>+IF(C1791="","",IF(CDR!L1792="VRAC","Composant sans Colisage","Homogène"))</f>
        <v/>
      </c>
      <c r="W1791" t="str">
        <f>+IF(C1791="","",IF(CDR!L1792="VRAC","EACH",IF(CDR!L1792="COLIS","COLIS (CARTON FARDEAU DISPLAY)","PALETTE - BOX")))</f>
        <v/>
      </c>
      <c r="X1791" t="str">
        <f>+IF($C1791="","",IF(CDR!L1792="PALETTE",CDR!M1792,""))</f>
        <v/>
      </c>
      <c r="Z1791" t="str">
        <f>+IF($C1791="","",IF(CDR!N1792="PALETTE","",CDR!M1792))</f>
        <v/>
      </c>
      <c r="AC1791" t="str">
        <f t="shared" si="222"/>
        <v/>
      </c>
      <c r="AD1791" t="str">
        <f>+IF($C1791="","",CDR!$J$2)</f>
        <v/>
      </c>
      <c r="AE1791" t="str">
        <f>+IF(C1791="","",CDR!J1789)</f>
        <v/>
      </c>
      <c r="AF1791" t="str">
        <f t="shared" si="223"/>
        <v/>
      </c>
    </row>
    <row r="1792" spans="1:32" x14ac:dyDescent="0.25">
      <c r="A1792" t="str">
        <f>+IF($C1792="","",IF(CDR!I1793="","",TEXT(CDR!I1793,"00000000000000")))</f>
        <v/>
      </c>
      <c r="B1792" t="str">
        <f t="shared" si="216"/>
        <v/>
      </c>
      <c r="C1792" t="str">
        <f>+IF(CDR!F1793="","",SUBSTITUTE(CDR!F1793,"CHAR (10)"," "))</f>
        <v/>
      </c>
      <c r="D1792" t="str">
        <f>+IF(CDR!F1793="","",SUBSTITUTE(CDR!F1793,"CHAR (10)"," "))</f>
        <v/>
      </c>
      <c r="E1792" t="str">
        <f t="shared" si="217"/>
        <v/>
      </c>
      <c r="F1792" t="str">
        <f>+IF($C1792="","",IF(CDR!G1793="BIO","Oui","Non"))</f>
        <v/>
      </c>
      <c r="G1792" t="str">
        <f>+IF($C1792="","",IF(CDR!D1793="DOMEDIA","MDD",IF(CDR!D1793="APTA","MDD",IF(CDR!D1793="TOP BUDGET","Premier Prix","MN"))))</f>
        <v/>
      </c>
      <c r="H1792" t="str">
        <f>+IF($C1792="","",CDR!D1793)</f>
        <v/>
      </c>
      <c r="K1792" t="str">
        <f>+IF($C1792="","",CDR!$E$2)</f>
        <v/>
      </c>
      <c r="L1792" t="str">
        <f>+IF($C1792="","",CDR!$G$2)</f>
        <v/>
      </c>
      <c r="M1792" t="str">
        <f>+IF($C1792="","",CDR!AN1793)</f>
        <v/>
      </c>
      <c r="N1792" t="str">
        <f>+IF($C1792="","",CDR!AO1793)</f>
        <v/>
      </c>
      <c r="P1792" t="str">
        <f t="shared" si="218"/>
        <v/>
      </c>
      <c r="Q1792" t="str">
        <f>+IF($C1792="","",CDR!A1793)</f>
        <v/>
      </c>
      <c r="S1792" t="str">
        <f t="shared" si="219"/>
        <v/>
      </c>
      <c r="T1792" t="str">
        <f t="shared" si="220"/>
        <v/>
      </c>
      <c r="U1792" t="str">
        <f t="shared" si="221"/>
        <v/>
      </c>
      <c r="V1792" t="str">
        <f>+IF(C1792="","",IF(CDR!L1793="VRAC","Composant sans Colisage","Homogène"))</f>
        <v/>
      </c>
      <c r="W1792" t="str">
        <f>+IF(C1792="","",IF(CDR!L1793="VRAC","EACH",IF(CDR!L1793="COLIS","COLIS (CARTON FARDEAU DISPLAY)","PALETTE - BOX")))</f>
        <v/>
      </c>
      <c r="X1792" t="str">
        <f>+IF($C1792="","",IF(CDR!L1793="PALETTE",CDR!M1793,""))</f>
        <v/>
      </c>
      <c r="Z1792" t="str">
        <f>+IF($C1792="","",IF(CDR!N1793="PALETTE","",CDR!M1793))</f>
        <v/>
      </c>
      <c r="AC1792" t="str">
        <f t="shared" si="222"/>
        <v/>
      </c>
      <c r="AD1792" t="str">
        <f>+IF($C1792="","",CDR!$J$2)</f>
        <v/>
      </c>
      <c r="AE1792" t="str">
        <f>+IF(C1792="","",CDR!J1790)</f>
        <v/>
      </c>
      <c r="AF1792" t="str">
        <f t="shared" si="223"/>
        <v/>
      </c>
    </row>
    <row r="1793" spans="1:32" x14ac:dyDescent="0.25">
      <c r="A1793" t="str">
        <f>+IF($C1793="","",IF(CDR!I1794="","",TEXT(CDR!I1794,"00000000000000")))</f>
        <v/>
      </c>
      <c r="B1793" t="str">
        <f t="shared" si="216"/>
        <v/>
      </c>
      <c r="C1793" t="str">
        <f>+IF(CDR!F1794="","",SUBSTITUTE(CDR!F1794,"CHAR (10)"," "))</f>
        <v/>
      </c>
      <c r="D1793" t="str">
        <f>+IF(CDR!F1794="","",SUBSTITUTE(CDR!F1794,"CHAR (10)"," "))</f>
        <v/>
      </c>
      <c r="E1793" t="str">
        <f t="shared" si="217"/>
        <v/>
      </c>
      <c r="F1793" t="str">
        <f>+IF($C1793="","",IF(CDR!G1794="BIO","Oui","Non"))</f>
        <v/>
      </c>
      <c r="G1793" t="str">
        <f>+IF($C1793="","",IF(CDR!D1794="DOMEDIA","MDD",IF(CDR!D1794="APTA","MDD",IF(CDR!D1794="TOP BUDGET","Premier Prix","MN"))))</f>
        <v/>
      </c>
      <c r="H1793" t="str">
        <f>+IF($C1793="","",CDR!D1794)</f>
        <v/>
      </c>
      <c r="K1793" t="str">
        <f>+IF($C1793="","",CDR!$E$2)</f>
        <v/>
      </c>
      <c r="L1793" t="str">
        <f>+IF($C1793="","",CDR!$G$2)</f>
        <v/>
      </c>
      <c r="M1793" t="str">
        <f>+IF($C1793="","",CDR!AN1794)</f>
        <v/>
      </c>
      <c r="N1793" t="str">
        <f>+IF($C1793="","",CDR!AO1794)</f>
        <v/>
      </c>
      <c r="P1793" t="str">
        <f t="shared" si="218"/>
        <v/>
      </c>
      <c r="Q1793" t="str">
        <f>+IF($C1793="","",CDR!A1794)</f>
        <v/>
      </c>
      <c r="S1793" t="str">
        <f t="shared" si="219"/>
        <v/>
      </c>
      <c r="T1793" t="str">
        <f t="shared" si="220"/>
        <v/>
      </c>
      <c r="U1793" t="str">
        <f t="shared" si="221"/>
        <v/>
      </c>
      <c r="V1793" t="str">
        <f>+IF(C1793="","",IF(CDR!L1794="VRAC","Composant sans Colisage","Homogène"))</f>
        <v/>
      </c>
      <c r="W1793" t="str">
        <f>+IF(C1793="","",IF(CDR!L1794="VRAC","EACH",IF(CDR!L1794="COLIS","COLIS (CARTON FARDEAU DISPLAY)","PALETTE - BOX")))</f>
        <v/>
      </c>
      <c r="X1793" t="str">
        <f>+IF($C1793="","",IF(CDR!L1794="PALETTE",CDR!M1794,""))</f>
        <v/>
      </c>
      <c r="Z1793" t="str">
        <f>+IF($C1793="","",IF(CDR!N1794="PALETTE","",CDR!M1794))</f>
        <v/>
      </c>
      <c r="AC1793" t="str">
        <f t="shared" si="222"/>
        <v/>
      </c>
      <c r="AD1793" t="str">
        <f>+IF($C1793="","",CDR!$J$2)</f>
        <v/>
      </c>
      <c r="AE1793" t="str">
        <f>+IF(C1793="","",CDR!J1791)</f>
        <v/>
      </c>
      <c r="AF1793" t="str">
        <f t="shared" si="223"/>
        <v/>
      </c>
    </row>
    <row r="1794" spans="1:32" x14ac:dyDescent="0.25">
      <c r="A1794" t="str">
        <f>+IF($C1794="","",IF(CDR!I1795="","",TEXT(CDR!I1795,"00000000000000")))</f>
        <v/>
      </c>
      <c r="B1794" t="str">
        <f t="shared" si="216"/>
        <v/>
      </c>
      <c r="C1794" t="str">
        <f>+IF(CDR!F1795="","",SUBSTITUTE(CDR!F1795,"CHAR (10)"," "))</f>
        <v/>
      </c>
      <c r="D1794" t="str">
        <f>+IF(CDR!F1795="","",SUBSTITUTE(CDR!F1795,"CHAR (10)"," "))</f>
        <v/>
      </c>
      <c r="E1794" t="str">
        <f t="shared" si="217"/>
        <v/>
      </c>
      <c r="F1794" t="str">
        <f>+IF($C1794="","",IF(CDR!G1795="BIO","Oui","Non"))</f>
        <v/>
      </c>
      <c r="G1794" t="str">
        <f>+IF($C1794="","",IF(CDR!D1795="DOMEDIA","MDD",IF(CDR!D1795="APTA","MDD",IF(CDR!D1795="TOP BUDGET","Premier Prix","MN"))))</f>
        <v/>
      </c>
      <c r="H1794" t="str">
        <f>+IF($C1794="","",CDR!D1795)</f>
        <v/>
      </c>
      <c r="K1794" t="str">
        <f>+IF($C1794="","",CDR!$E$2)</f>
        <v/>
      </c>
      <c r="L1794" t="str">
        <f>+IF($C1794="","",CDR!$G$2)</f>
        <v/>
      </c>
      <c r="M1794" t="str">
        <f>+IF($C1794="","",CDR!AN1795)</f>
        <v/>
      </c>
      <c r="N1794" t="str">
        <f>+IF($C1794="","",CDR!AO1795)</f>
        <v/>
      </c>
      <c r="P1794" t="str">
        <f t="shared" si="218"/>
        <v/>
      </c>
      <c r="Q1794" t="str">
        <f>+IF($C1794="","",CDR!A1795)</f>
        <v/>
      </c>
      <c r="S1794" t="str">
        <f t="shared" si="219"/>
        <v/>
      </c>
      <c r="T1794" t="str">
        <f t="shared" si="220"/>
        <v/>
      </c>
      <c r="U1794" t="str">
        <f t="shared" si="221"/>
        <v/>
      </c>
      <c r="V1794" t="str">
        <f>+IF(C1794="","",IF(CDR!L1795="VRAC","Composant sans Colisage","Homogène"))</f>
        <v/>
      </c>
      <c r="W1794" t="str">
        <f>+IF(C1794="","",IF(CDR!L1795="VRAC","EACH",IF(CDR!L1795="COLIS","COLIS (CARTON FARDEAU DISPLAY)","PALETTE - BOX")))</f>
        <v/>
      </c>
      <c r="X1794" t="str">
        <f>+IF($C1794="","",IF(CDR!L1795="PALETTE",CDR!M1795,""))</f>
        <v/>
      </c>
      <c r="Z1794" t="str">
        <f>+IF($C1794="","",IF(CDR!N1795="PALETTE","",CDR!M1795))</f>
        <v/>
      </c>
      <c r="AC1794" t="str">
        <f t="shared" si="222"/>
        <v/>
      </c>
      <c r="AD1794" t="str">
        <f>+IF($C1794="","",CDR!$J$2)</f>
        <v/>
      </c>
      <c r="AE1794" t="str">
        <f>+IF(C1794="","",CDR!J1792)</f>
        <v/>
      </c>
      <c r="AF1794" t="str">
        <f t="shared" si="223"/>
        <v/>
      </c>
    </row>
    <row r="1795" spans="1:32" x14ac:dyDescent="0.25">
      <c r="A1795" t="str">
        <f>+IF($C1795="","",IF(CDR!I1796="","",TEXT(CDR!I1796,"00000000000000")))</f>
        <v/>
      </c>
      <c r="B1795" t="str">
        <f t="shared" si="216"/>
        <v/>
      </c>
      <c r="C1795" t="str">
        <f>+IF(CDR!F1796="","",SUBSTITUTE(CDR!F1796,"CHAR (10)"," "))</f>
        <v/>
      </c>
      <c r="D1795" t="str">
        <f>+IF(CDR!F1796="","",SUBSTITUTE(CDR!F1796,"CHAR (10)"," "))</f>
        <v/>
      </c>
      <c r="E1795" t="str">
        <f t="shared" si="217"/>
        <v/>
      </c>
      <c r="F1795" t="str">
        <f>+IF($C1795="","",IF(CDR!G1796="BIO","Oui","Non"))</f>
        <v/>
      </c>
      <c r="G1795" t="str">
        <f>+IF($C1795="","",IF(CDR!D1796="DOMEDIA","MDD",IF(CDR!D1796="APTA","MDD",IF(CDR!D1796="TOP BUDGET","Premier Prix","MN"))))</f>
        <v/>
      </c>
      <c r="H1795" t="str">
        <f>+IF($C1795="","",CDR!D1796)</f>
        <v/>
      </c>
      <c r="K1795" t="str">
        <f>+IF($C1795="","",CDR!$E$2)</f>
        <v/>
      </c>
      <c r="L1795" t="str">
        <f>+IF($C1795="","",CDR!$G$2)</f>
        <v/>
      </c>
      <c r="M1795" t="str">
        <f>+IF($C1795="","",CDR!AN1796)</f>
        <v/>
      </c>
      <c r="N1795" t="str">
        <f>+IF($C1795="","",CDR!AO1796)</f>
        <v/>
      </c>
      <c r="P1795" t="str">
        <f t="shared" si="218"/>
        <v/>
      </c>
      <c r="Q1795" t="str">
        <f>+IF($C1795="","",CDR!A1796)</f>
        <v/>
      </c>
      <c r="S1795" t="str">
        <f t="shared" si="219"/>
        <v/>
      </c>
      <c r="T1795" t="str">
        <f t="shared" si="220"/>
        <v/>
      </c>
      <c r="U1795" t="str">
        <f t="shared" si="221"/>
        <v/>
      </c>
      <c r="V1795" t="str">
        <f>+IF(C1795="","",IF(CDR!L1796="VRAC","Composant sans Colisage","Homogène"))</f>
        <v/>
      </c>
      <c r="W1795" t="str">
        <f>+IF(C1795="","",IF(CDR!L1796="VRAC","EACH",IF(CDR!L1796="COLIS","COLIS (CARTON FARDEAU DISPLAY)","PALETTE - BOX")))</f>
        <v/>
      </c>
      <c r="X1795" t="str">
        <f>+IF($C1795="","",IF(CDR!L1796="PALETTE",CDR!M1796,""))</f>
        <v/>
      </c>
      <c r="Z1795" t="str">
        <f>+IF($C1795="","",IF(CDR!N1796="PALETTE","",CDR!M1796))</f>
        <v/>
      </c>
      <c r="AC1795" t="str">
        <f t="shared" si="222"/>
        <v/>
      </c>
      <c r="AD1795" t="str">
        <f>+IF($C1795="","",CDR!$J$2)</f>
        <v/>
      </c>
      <c r="AE1795" t="str">
        <f>+IF(C1795="","",CDR!J1793)</f>
        <v/>
      </c>
      <c r="AF1795" t="str">
        <f t="shared" si="223"/>
        <v/>
      </c>
    </row>
    <row r="1796" spans="1:32" x14ac:dyDescent="0.25">
      <c r="A1796" t="str">
        <f>+IF($C1796="","",IF(CDR!I1797="","",TEXT(CDR!I1797,"00000000000000")))</f>
        <v/>
      </c>
      <c r="B1796" t="str">
        <f t="shared" si="216"/>
        <v/>
      </c>
      <c r="C1796" t="str">
        <f>+IF(CDR!F1797="","",SUBSTITUTE(CDR!F1797,"CHAR (10)"," "))</f>
        <v/>
      </c>
      <c r="D1796" t="str">
        <f>+IF(CDR!F1797="","",SUBSTITUTE(CDR!F1797,"CHAR (10)"," "))</f>
        <v/>
      </c>
      <c r="E1796" t="str">
        <f t="shared" si="217"/>
        <v/>
      </c>
      <c r="F1796" t="str">
        <f>+IF($C1796="","",IF(CDR!G1797="BIO","Oui","Non"))</f>
        <v/>
      </c>
      <c r="G1796" t="str">
        <f>+IF($C1796="","",IF(CDR!D1797="DOMEDIA","MDD",IF(CDR!D1797="APTA","MDD",IF(CDR!D1797="TOP BUDGET","Premier Prix","MN"))))</f>
        <v/>
      </c>
      <c r="H1796" t="str">
        <f>+IF($C1796="","",CDR!D1797)</f>
        <v/>
      </c>
      <c r="K1796" t="str">
        <f>+IF($C1796="","",CDR!$E$2)</f>
        <v/>
      </c>
      <c r="L1796" t="str">
        <f>+IF($C1796="","",CDR!$G$2)</f>
        <v/>
      </c>
      <c r="M1796" t="str">
        <f>+IF($C1796="","",CDR!AN1797)</f>
        <v/>
      </c>
      <c r="N1796" t="str">
        <f>+IF($C1796="","",CDR!AO1797)</f>
        <v/>
      </c>
      <c r="P1796" t="str">
        <f t="shared" si="218"/>
        <v/>
      </c>
      <c r="Q1796" t="str">
        <f>+IF($C1796="","",CDR!A1797)</f>
        <v/>
      </c>
      <c r="S1796" t="str">
        <f t="shared" si="219"/>
        <v/>
      </c>
      <c r="T1796" t="str">
        <f t="shared" si="220"/>
        <v/>
      </c>
      <c r="U1796" t="str">
        <f t="shared" si="221"/>
        <v/>
      </c>
      <c r="V1796" t="str">
        <f>+IF(C1796="","",IF(CDR!L1797="VRAC","Composant sans Colisage","Homogène"))</f>
        <v/>
      </c>
      <c r="W1796" t="str">
        <f>+IF(C1796="","",IF(CDR!L1797="VRAC","EACH",IF(CDR!L1797="COLIS","COLIS (CARTON FARDEAU DISPLAY)","PALETTE - BOX")))</f>
        <v/>
      </c>
      <c r="X1796" t="str">
        <f>+IF($C1796="","",IF(CDR!L1797="PALETTE",CDR!M1797,""))</f>
        <v/>
      </c>
      <c r="Z1796" t="str">
        <f>+IF($C1796="","",IF(CDR!N1797="PALETTE","",CDR!M1797))</f>
        <v/>
      </c>
      <c r="AC1796" t="str">
        <f t="shared" si="222"/>
        <v/>
      </c>
      <c r="AD1796" t="str">
        <f>+IF($C1796="","",CDR!$J$2)</f>
        <v/>
      </c>
      <c r="AE1796" t="str">
        <f>+IF(C1796="","",CDR!J1794)</f>
        <v/>
      </c>
      <c r="AF1796" t="str">
        <f t="shared" si="223"/>
        <v/>
      </c>
    </row>
    <row r="1797" spans="1:32" x14ac:dyDescent="0.25">
      <c r="A1797" t="str">
        <f>+IF($C1797="","",IF(CDR!I1798="","",TEXT(CDR!I1798,"00000000000000")))</f>
        <v/>
      </c>
      <c r="B1797" t="str">
        <f t="shared" ref="B1797:B1860" si="224">+IF(C1797="","","1")</f>
        <v/>
      </c>
      <c r="C1797" t="str">
        <f>+IF(CDR!F1798="","",SUBSTITUTE(CDR!F1798,"CHAR (10)"," "))</f>
        <v/>
      </c>
      <c r="D1797" t="str">
        <f>+IF(CDR!F1798="","",SUBSTITUTE(CDR!F1798,"CHAR (10)"," "))</f>
        <v/>
      </c>
      <c r="E1797" t="str">
        <f t="shared" ref="E1797:E1860" si="225">+IF($C1797="","",LEFT(D1797,25))</f>
        <v/>
      </c>
      <c r="F1797" t="str">
        <f>+IF($C1797="","",IF(CDR!G1798="BIO","Oui","Non"))</f>
        <v/>
      </c>
      <c r="G1797" t="str">
        <f>+IF($C1797="","",IF(CDR!D1798="DOMEDIA","MDD",IF(CDR!D1798="APTA","MDD",IF(CDR!D1798="TOP BUDGET","Premier Prix","MN"))))</f>
        <v/>
      </c>
      <c r="H1797" t="str">
        <f>+IF($C1797="","",CDR!D1798)</f>
        <v/>
      </c>
      <c r="K1797" t="str">
        <f>+IF($C1797="","",CDR!$E$2)</f>
        <v/>
      </c>
      <c r="L1797" t="str">
        <f>+IF($C1797="","",CDR!$G$2)</f>
        <v/>
      </c>
      <c r="M1797" t="str">
        <f>+IF($C1797="","",CDR!AN1798)</f>
        <v/>
      </c>
      <c r="N1797" t="str">
        <f>+IF($C1797="","",CDR!AO1798)</f>
        <v/>
      </c>
      <c r="P1797" t="str">
        <f t="shared" ref="P1797:P1860" si="226">+IF(C1797="","","Non")</f>
        <v/>
      </c>
      <c r="Q1797" t="str">
        <f>+IF($C1797="","",CDR!A1798)</f>
        <v/>
      </c>
      <c r="S1797" t="str">
        <f t="shared" ref="S1797:S1860" si="227">+IF(F1797="","","1")</f>
        <v/>
      </c>
      <c r="T1797" t="str">
        <f t="shared" ref="T1797:T1860" si="228">+IF($C1797="","","998")</f>
        <v/>
      </c>
      <c r="U1797" t="str">
        <f t="shared" ref="U1797:U1860" si="229">+IF($C1797="","",IF(L1797&lt;&gt;168,"Salsify",""))</f>
        <v/>
      </c>
      <c r="V1797" t="str">
        <f>+IF(C1797="","",IF(CDR!L1798="VRAC","Composant sans Colisage","Homogène"))</f>
        <v/>
      </c>
      <c r="W1797" t="str">
        <f>+IF(C1797="","",IF(CDR!L1798="VRAC","EACH",IF(CDR!L1798="COLIS","COLIS (CARTON FARDEAU DISPLAY)","PALETTE - BOX")))</f>
        <v/>
      </c>
      <c r="X1797" t="str">
        <f>+IF($C1797="","",IF(CDR!L1798="PALETTE",CDR!M1798,""))</f>
        <v/>
      </c>
      <c r="Z1797" t="str">
        <f>+IF($C1797="","",IF(CDR!N1798="PALETTE","",CDR!M1798))</f>
        <v/>
      </c>
      <c r="AC1797" t="str">
        <f t="shared" ref="AC1797:AC1860" si="230">+D1797</f>
        <v/>
      </c>
      <c r="AD1797" t="str">
        <f>+IF($C1797="","",CDR!$J$2)</f>
        <v/>
      </c>
      <c r="AE1797" t="str">
        <f>+IF(C1797="","",CDR!J1795)</f>
        <v/>
      </c>
      <c r="AF1797" t="str">
        <f t="shared" ref="AF1797:AF1860" si="231">+IF(C1797="","","DDD")</f>
        <v/>
      </c>
    </row>
    <row r="1798" spans="1:32" x14ac:dyDescent="0.25">
      <c r="A1798" t="str">
        <f>+IF($C1798="","",IF(CDR!I1799="","",TEXT(CDR!I1799,"00000000000000")))</f>
        <v/>
      </c>
      <c r="B1798" t="str">
        <f t="shared" si="224"/>
        <v/>
      </c>
      <c r="C1798" t="str">
        <f>+IF(CDR!F1799="","",SUBSTITUTE(CDR!F1799,"CHAR (10)"," "))</f>
        <v/>
      </c>
      <c r="D1798" t="str">
        <f>+IF(CDR!F1799="","",SUBSTITUTE(CDR!F1799,"CHAR (10)"," "))</f>
        <v/>
      </c>
      <c r="E1798" t="str">
        <f t="shared" si="225"/>
        <v/>
      </c>
      <c r="F1798" t="str">
        <f>+IF($C1798="","",IF(CDR!G1799="BIO","Oui","Non"))</f>
        <v/>
      </c>
      <c r="G1798" t="str">
        <f>+IF($C1798="","",IF(CDR!D1799="DOMEDIA","MDD",IF(CDR!D1799="APTA","MDD",IF(CDR!D1799="TOP BUDGET","Premier Prix","MN"))))</f>
        <v/>
      </c>
      <c r="H1798" t="str">
        <f>+IF($C1798="","",CDR!D1799)</f>
        <v/>
      </c>
      <c r="K1798" t="str">
        <f>+IF($C1798="","",CDR!$E$2)</f>
        <v/>
      </c>
      <c r="L1798" t="str">
        <f>+IF($C1798="","",CDR!$G$2)</f>
        <v/>
      </c>
      <c r="M1798" t="str">
        <f>+IF($C1798="","",CDR!AN1799)</f>
        <v/>
      </c>
      <c r="N1798" t="str">
        <f>+IF($C1798="","",CDR!AO1799)</f>
        <v/>
      </c>
      <c r="P1798" t="str">
        <f t="shared" si="226"/>
        <v/>
      </c>
      <c r="Q1798" t="str">
        <f>+IF($C1798="","",CDR!A1799)</f>
        <v/>
      </c>
      <c r="S1798" t="str">
        <f t="shared" si="227"/>
        <v/>
      </c>
      <c r="T1798" t="str">
        <f t="shared" si="228"/>
        <v/>
      </c>
      <c r="U1798" t="str">
        <f t="shared" si="229"/>
        <v/>
      </c>
      <c r="V1798" t="str">
        <f>+IF(C1798="","",IF(CDR!L1799="VRAC","Composant sans Colisage","Homogène"))</f>
        <v/>
      </c>
      <c r="W1798" t="str">
        <f>+IF(C1798="","",IF(CDR!L1799="VRAC","EACH",IF(CDR!L1799="COLIS","COLIS (CARTON FARDEAU DISPLAY)","PALETTE - BOX")))</f>
        <v/>
      </c>
      <c r="X1798" t="str">
        <f>+IF($C1798="","",IF(CDR!L1799="PALETTE",CDR!M1799,""))</f>
        <v/>
      </c>
      <c r="Z1798" t="str">
        <f>+IF($C1798="","",IF(CDR!N1799="PALETTE","",CDR!M1799))</f>
        <v/>
      </c>
      <c r="AC1798" t="str">
        <f t="shared" si="230"/>
        <v/>
      </c>
      <c r="AD1798" t="str">
        <f>+IF($C1798="","",CDR!$J$2)</f>
        <v/>
      </c>
      <c r="AE1798" t="str">
        <f>+IF(C1798="","",CDR!J1796)</f>
        <v/>
      </c>
      <c r="AF1798" t="str">
        <f t="shared" si="231"/>
        <v/>
      </c>
    </row>
    <row r="1799" spans="1:32" x14ac:dyDescent="0.25">
      <c r="A1799" t="str">
        <f>+IF($C1799="","",IF(CDR!I1800="","",TEXT(CDR!I1800,"00000000000000")))</f>
        <v/>
      </c>
      <c r="B1799" t="str">
        <f t="shared" si="224"/>
        <v/>
      </c>
      <c r="C1799" t="str">
        <f>+IF(CDR!F1800="","",SUBSTITUTE(CDR!F1800,"CHAR (10)"," "))</f>
        <v/>
      </c>
      <c r="D1799" t="str">
        <f>+IF(CDR!F1800="","",SUBSTITUTE(CDR!F1800,"CHAR (10)"," "))</f>
        <v/>
      </c>
      <c r="E1799" t="str">
        <f t="shared" si="225"/>
        <v/>
      </c>
      <c r="F1799" t="str">
        <f>+IF($C1799="","",IF(CDR!G1800="BIO","Oui","Non"))</f>
        <v/>
      </c>
      <c r="G1799" t="str">
        <f>+IF($C1799="","",IF(CDR!D1800="DOMEDIA","MDD",IF(CDR!D1800="APTA","MDD",IF(CDR!D1800="TOP BUDGET","Premier Prix","MN"))))</f>
        <v/>
      </c>
      <c r="H1799" t="str">
        <f>+IF($C1799="","",CDR!D1800)</f>
        <v/>
      </c>
      <c r="K1799" t="str">
        <f>+IF($C1799="","",CDR!$E$2)</f>
        <v/>
      </c>
      <c r="L1799" t="str">
        <f>+IF($C1799="","",CDR!$G$2)</f>
        <v/>
      </c>
      <c r="M1799" t="str">
        <f>+IF($C1799="","",CDR!AN1800)</f>
        <v/>
      </c>
      <c r="N1799" t="str">
        <f>+IF($C1799="","",CDR!AO1800)</f>
        <v/>
      </c>
      <c r="P1799" t="str">
        <f t="shared" si="226"/>
        <v/>
      </c>
      <c r="Q1799" t="str">
        <f>+IF($C1799="","",CDR!A1800)</f>
        <v/>
      </c>
      <c r="S1799" t="str">
        <f t="shared" si="227"/>
        <v/>
      </c>
      <c r="T1799" t="str">
        <f t="shared" si="228"/>
        <v/>
      </c>
      <c r="U1799" t="str">
        <f t="shared" si="229"/>
        <v/>
      </c>
      <c r="V1799" t="str">
        <f>+IF(C1799="","",IF(CDR!L1800="VRAC","Composant sans Colisage","Homogène"))</f>
        <v/>
      </c>
      <c r="W1799" t="str">
        <f>+IF(C1799="","",IF(CDR!L1800="VRAC","EACH",IF(CDR!L1800="COLIS","COLIS (CARTON FARDEAU DISPLAY)","PALETTE - BOX")))</f>
        <v/>
      </c>
      <c r="X1799" t="str">
        <f>+IF($C1799="","",IF(CDR!L1800="PALETTE",CDR!M1800,""))</f>
        <v/>
      </c>
      <c r="Z1799" t="str">
        <f>+IF($C1799="","",IF(CDR!N1800="PALETTE","",CDR!M1800))</f>
        <v/>
      </c>
      <c r="AC1799" t="str">
        <f t="shared" si="230"/>
        <v/>
      </c>
      <c r="AD1799" t="str">
        <f>+IF($C1799="","",CDR!$J$2)</f>
        <v/>
      </c>
      <c r="AE1799" t="str">
        <f>+IF(C1799="","",CDR!J1797)</f>
        <v/>
      </c>
      <c r="AF1799" t="str">
        <f t="shared" si="231"/>
        <v/>
      </c>
    </row>
    <row r="1800" spans="1:32" x14ac:dyDescent="0.25">
      <c r="A1800" t="str">
        <f>+IF($C1800="","",IF(CDR!I1801="","",TEXT(CDR!I1801,"00000000000000")))</f>
        <v/>
      </c>
      <c r="B1800" t="str">
        <f t="shared" si="224"/>
        <v/>
      </c>
      <c r="C1800" t="str">
        <f>+IF(CDR!F1801="","",SUBSTITUTE(CDR!F1801,"CHAR (10)"," "))</f>
        <v/>
      </c>
      <c r="D1800" t="str">
        <f>+IF(CDR!F1801="","",SUBSTITUTE(CDR!F1801,"CHAR (10)"," "))</f>
        <v/>
      </c>
      <c r="E1800" t="str">
        <f t="shared" si="225"/>
        <v/>
      </c>
      <c r="F1800" t="str">
        <f>+IF($C1800="","",IF(CDR!G1801="BIO","Oui","Non"))</f>
        <v/>
      </c>
      <c r="G1800" t="str">
        <f>+IF($C1800="","",IF(CDR!D1801="DOMEDIA","MDD",IF(CDR!D1801="APTA","MDD",IF(CDR!D1801="TOP BUDGET","Premier Prix","MN"))))</f>
        <v/>
      </c>
      <c r="H1800" t="str">
        <f>+IF($C1800="","",CDR!D1801)</f>
        <v/>
      </c>
      <c r="K1800" t="str">
        <f>+IF($C1800="","",CDR!$E$2)</f>
        <v/>
      </c>
      <c r="L1800" t="str">
        <f>+IF($C1800="","",CDR!$G$2)</f>
        <v/>
      </c>
      <c r="M1800" t="str">
        <f>+IF($C1800="","",CDR!AN1801)</f>
        <v/>
      </c>
      <c r="N1800" t="str">
        <f>+IF($C1800="","",CDR!AO1801)</f>
        <v/>
      </c>
      <c r="P1800" t="str">
        <f t="shared" si="226"/>
        <v/>
      </c>
      <c r="Q1800" t="str">
        <f>+IF($C1800="","",CDR!A1801)</f>
        <v/>
      </c>
      <c r="S1800" t="str">
        <f t="shared" si="227"/>
        <v/>
      </c>
      <c r="T1800" t="str">
        <f t="shared" si="228"/>
        <v/>
      </c>
      <c r="U1800" t="str">
        <f t="shared" si="229"/>
        <v/>
      </c>
      <c r="V1800" t="str">
        <f>+IF(C1800="","",IF(CDR!L1801="VRAC","Composant sans Colisage","Homogène"))</f>
        <v/>
      </c>
      <c r="W1800" t="str">
        <f>+IF(C1800="","",IF(CDR!L1801="VRAC","EACH",IF(CDR!L1801="COLIS","COLIS (CARTON FARDEAU DISPLAY)","PALETTE - BOX")))</f>
        <v/>
      </c>
      <c r="X1800" t="str">
        <f>+IF($C1800="","",IF(CDR!L1801="PALETTE",CDR!M1801,""))</f>
        <v/>
      </c>
      <c r="Z1800" t="str">
        <f>+IF($C1800="","",IF(CDR!N1801="PALETTE","",CDR!M1801))</f>
        <v/>
      </c>
      <c r="AC1800" t="str">
        <f t="shared" si="230"/>
        <v/>
      </c>
      <c r="AD1800" t="str">
        <f>+IF($C1800="","",CDR!$J$2)</f>
        <v/>
      </c>
      <c r="AE1800" t="str">
        <f>+IF(C1800="","",CDR!J1798)</f>
        <v/>
      </c>
      <c r="AF1800" t="str">
        <f t="shared" si="231"/>
        <v/>
      </c>
    </row>
    <row r="1801" spans="1:32" x14ac:dyDescent="0.25">
      <c r="A1801" t="str">
        <f>+IF($C1801="","",IF(CDR!I1802="","",TEXT(CDR!I1802,"00000000000000")))</f>
        <v/>
      </c>
      <c r="B1801" t="str">
        <f t="shared" si="224"/>
        <v/>
      </c>
      <c r="C1801" t="str">
        <f>+IF(CDR!F1802="","",SUBSTITUTE(CDR!F1802,"CHAR (10)"," "))</f>
        <v/>
      </c>
      <c r="D1801" t="str">
        <f>+IF(CDR!F1802="","",SUBSTITUTE(CDR!F1802,"CHAR (10)"," "))</f>
        <v/>
      </c>
      <c r="E1801" t="str">
        <f t="shared" si="225"/>
        <v/>
      </c>
      <c r="F1801" t="str">
        <f>+IF($C1801="","",IF(CDR!G1802="BIO","Oui","Non"))</f>
        <v/>
      </c>
      <c r="G1801" t="str">
        <f>+IF($C1801="","",IF(CDR!D1802="DOMEDIA","MDD",IF(CDR!D1802="APTA","MDD",IF(CDR!D1802="TOP BUDGET","Premier Prix","MN"))))</f>
        <v/>
      </c>
      <c r="H1801" t="str">
        <f>+IF($C1801="","",CDR!D1802)</f>
        <v/>
      </c>
      <c r="K1801" t="str">
        <f>+IF($C1801="","",CDR!$E$2)</f>
        <v/>
      </c>
      <c r="L1801" t="str">
        <f>+IF($C1801="","",CDR!$G$2)</f>
        <v/>
      </c>
      <c r="M1801" t="str">
        <f>+IF($C1801="","",CDR!AN1802)</f>
        <v/>
      </c>
      <c r="N1801" t="str">
        <f>+IF($C1801="","",CDR!AO1802)</f>
        <v/>
      </c>
      <c r="P1801" t="str">
        <f t="shared" si="226"/>
        <v/>
      </c>
      <c r="Q1801" t="str">
        <f>+IF($C1801="","",CDR!A1802)</f>
        <v/>
      </c>
      <c r="S1801" t="str">
        <f t="shared" si="227"/>
        <v/>
      </c>
      <c r="T1801" t="str">
        <f t="shared" si="228"/>
        <v/>
      </c>
      <c r="U1801" t="str">
        <f t="shared" si="229"/>
        <v/>
      </c>
      <c r="V1801" t="str">
        <f>+IF(C1801="","",IF(CDR!L1802="VRAC","Composant sans Colisage","Homogène"))</f>
        <v/>
      </c>
      <c r="W1801" t="str">
        <f>+IF(C1801="","",IF(CDR!L1802="VRAC","EACH",IF(CDR!L1802="COLIS","COLIS (CARTON FARDEAU DISPLAY)","PALETTE - BOX")))</f>
        <v/>
      </c>
      <c r="X1801" t="str">
        <f>+IF($C1801="","",IF(CDR!L1802="PALETTE",CDR!M1802,""))</f>
        <v/>
      </c>
      <c r="Z1801" t="str">
        <f>+IF($C1801="","",IF(CDR!N1802="PALETTE","",CDR!M1802))</f>
        <v/>
      </c>
      <c r="AC1801" t="str">
        <f t="shared" si="230"/>
        <v/>
      </c>
      <c r="AD1801" t="str">
        <f>+IF($C1801="","",CDR!$J$2)</f>
        <v/>
      </c>
      <c r="AE1801" t="str">
        <f>+IF(C1801="","",CDR!J1799)</f>
        <v/>
      </c>
      <c r="AF1801" t="str">
        <f t="shared" si="231"/>
        <v/>
      </c>
    </row>
    <row r="1802" spans="1:32" x14ac:dyDescent="0.25">
      <c r="A1802" t="str">
        <f>+IF($C1802="","",IF(CDR!I1803="","",TEXT(CDR!I1803,"00000000000000")))</f>
        <v/>
      </c>
      <c r="B1802" t="str">
        <f t="shared" si="224"/>
        <v/>
      </c>
      <c r="C1802" t="str">
        <f>+IF(CDR!F1803="","",SUBSTITUTE(CDR!F1803,"CHAR (10)"," "))</f>
        <v/>
      </c>
      <c r="D1802" t="str">
        <f>+IF(CDR!F1803="","",SUBSTITUTE(CDR!F1803,"CHAR (10)"," "))</f>
        <v/>
      </c>
      <c r="E1802" t="str">
        <f t="shared" si="225"/>
        <v/>
      </c>
      <c r="F1802" t="str">
        <f>+IF($C1802="","",IF(CDR!G1803="BIO","Oui","Non"))</f>
        <v/>
      </c>
      <c r="G1802" t="str">
        <f>+IF($C1802="","",IF(CDR!D1803="DOMEDIA","MDD",IF(CDR!D1803="APTA","MDD",IF(CDR!D1803="TOP BUDGET","Premier Prix","MN"))))</f>
        <v/>
      </c>
      <c r="H1802" t="str">
        <f>+IF($C1802="","",CDR!D1803)</f>
        <v/>
      </c>
      <c r="K1802" t="str">
        <f>+IF($C1802="","",CDR!$E$2)</f>
        <v/>
      </c>
      <c r="L1802" t="str">
        <f>+IF($C1802="","",CDR!$G$2)</f>
        <v/>
      </c>
      <c r="M1802" t="str">
        <f>+IF($C1802="","",CDR!AN1803)</f>
        <v/>
      </c>
      <c r="N1802" t="str">
        <f>+IF($C1802="","",CDR!AO1803)</f>
        <v/>
      </c>
      <c r="P1802" t="str">
        <f t="shared" si="226"/>
        <v/>
      </c>
      <c r="Q1802" t="str">
        <f>+IF($C1802="","",CDR!A1803)</f>
        <v/>
      </c>
      <c r="S1802" t="str">
        <f t="shared" si="227"/>
        <v/>
      </c>
      <c r="T1802" t="str">
        <f t="shared" si="228"/>
        <v/>
      </c>
      <c r="U1802" t="str">
        <f t="shared" si="229"/>
        <v/>
      </c>
      <c r="V1802" t="str">
        <f>+IF(C1802="","",IF(CDR!L1803="VRAC","Composant sans Colisage","Homogène"))</f>
        <v/>
      </c>
      <c r="W1802" t="str">
        <f>+IF(C1802="","",IF(CDR!L1803="VRAC","EACH",IF(CDR!L1803="COLIS","COLIS (CARTON FARDEAU DISPLAY)","PALETTE - BOX")))</f>
        <v/>
      </c>
      <c r="X1802" t="str">
        <f>+IF($C1802="","",IF(CDR!L1803="PALETTE",CDR!M1803,""))</f>
        <v/>
      </c>
      <c r="Z1802" t="str">
        <f>+IF($C1802="","",IF(CDR!N1803="PALETTE","",CDR!M1803))</f>
        <v/>
      </c>
      <c r="AC1802" t="str">
        <f t="shared" si="230"/>
        <v/>
      </c>
      <c r="AD1802" t="str">
        <f>+IF($C1802="","",CDR!$J$2)</f>
        <v/>
      </c>
      <c r="AE1802" t="str">
        <f>+IF(C1802="","",CDR!J1800)</f>
        <v/>
      </c>
      <c r="AF1802" t="str">
        <f t="shared" si="231"/>
        <v/>
      </c>
    </row>
    <row r="1803" spans="1:32" x14ac:dyDescent="0.25">
      <c r="A1803" t="str">
        <f>+IF($C1803="","",IF(CDR!I1804="","",TEXT(CDR!I1804,"00000000000000")))</f>
        <v/>
      </c>
      <c r="B1803" t="str">
        <f t="shared" si="224"/>
        <v/>
      </c>
      <c r="C1803" t="str">
        <f>+IF(CDR!F1804="","",SUBSTITUTE(CDR!F1804,"CHAR (10)"," "))</f>
        <v/>
      </c>
      <c r="D1803" t="str">
        <f>+IF(CDR!F1804="","",SUBSTITUTE(CDR!F1804,"CHAR (10)"," "))</f>
        <v/>
      </c>
      <c r="E1803" t="str">
        <f t="shared" si="225"/>
        <v/>
      </c>
      <c r="F1803" t="str">
        <f>+IF($C1803="","",IF(CDR!G1804="BIO","Oui","Non"))</f>
        <v/>
      </c>
      <c r="G1803" t="str">
        <f>+IF($C1803="","",IF(CDR!D1804="DOMEDIA","MDD",IF(CDR!D1804="APTA","MDD",IF(CDR!D1804="TOP BUDGET","Premier Prix","MN"))))</f>
        <v/>
      </c>
      <c r="H1803" t="str">
        <f>+IF($C1803="","",CDR!D1804)</f>
        <v/>
      </c>
      <c r="K1803" t="str">
        <f>+IF($C1803="","",CDR!$E$2)</f>
        <v/>
      </c>
      <c r="L1803" t="str">
        <f>+IF($C1803="","",CDR!$G$2)</f>
        <v/>
      </c>
      <c r="M1803" t="str">
        <f>+IF($C1803="","",CDR!AN1804)</f>
        <v/>
      </c>
      <c r="N1803" t="str">
        <f>+IF($C1803="","",CDR!AO1804)</f>
        <v/>
      </c>
      <c r="P1803" t="str">
        <f t="shared" si="226"/>
        <v/>
      </c>
      <c r="Q1803" t="str">
        <f>+IF($C1803="","",CDR!A1804)</f>
        <v/>
      </c>
      <c r="S1803" t="str">
        <f t="shared" si="227"/>
        <v/>
      </c>
      <c r="T1803" t="str">
        <f t="shared" si="228"/>
        <v/>
      </c>
      <c r="U1803" t="str">
        <f t="shared" si="229"/>
        <v/>
      </c>
      <c r="V1803" t="str">
        <f>+IF(C1803="","",IF(CDR!L1804="VRAC","Composant sans Colisage","Homogène"))</f>
        <v/>
      </c>
      <c r="W1803" t="str">
        <f>+IF(C1803="","",IF(CDR!L1804="VRAC","EACH",IF(CDR!L1804="COLIS","COLIS (CARTON FARDEAU DISPLAY)","PALETTE - BOX")))</f>
        <v/>
      </c>
      <c r="X1803" t="str">
        <f>+IF($C1803="","",IF(CDR!L1804="PALETTE",CDR!M1804,""))</f>
        <v/>
      </c>
      <c r="Z1803" t="str">
        <f>+IF($C1803="","",IF(CDR!N1804="PALETTE","",CDR!M1804))</f>
        <v/>
      </c>
      <c r="AC1803" t="str">
        <f t="shared" si="230"/>
        <v/>
      </c>
      <c r="AD1803" t="str">
        <f>+IF($C1803="","",CDR!$J$2)</f>
        <v/>
      </c>
      <c r="AE1803" t="str">
        <f>+IF(C1803="","",CDR!J1801)</f>
        <v/>
      </c>
      <c r="AF1803" t="str">
        <f t="shared" si="231"/>
        <v/>
      </c>
    </row>
    <row r="1804" spans="1:32" x14ac:dyDescent="0.25">
      <c r="A1804" t="str">
        <f>+IF($C1804="","",IF(CDR!I1805="","",TEXT(CDR!I1805,"00000000000000")))</f>
        <v/>
      </c>
      <c r="B1804" t="str">
        <f t="shared" si="224"/>
        <v/>
      </c>
      <c r="C1804" t="str">
        <f>+IF(CDR!F1805="","",SUBSTITUTE(CDR!F1805,"CHAR (10)"," "))</f>
        <v/>
      </c>
      <c r="D1804" t="str">
        <f>+IF(CDR!F1805="","",SUBSTITUTE(CDR!F1805,"CHAR (10)"," "))</f>
        <v/>
      </c>
      <c r="E1804" t="str">
        <f t="shared" si="225"/>
        <v/>
      </c>
      <c r="F1804" t="str">
        <f>+IF($C1804="","",IF(CDR!G1805="BIO","Oui","Non"))</f>
        <v/>
      </c>
      <c r="G1804" t="str">
        <f>+IF($C1804="","",IF(CDR!D1805="DOMEDIA","MDD",IF(CDR!D1805="APTA","MDD",IF(CDR!D1805="TOP BUDGET","Premier Prix","MN"))))</f>
        <v/>
      </c>
      <c r="H1804" t="str">
        <f>+IF($C1804="","",CDR!D1805)</f>
        <v/>
      </c>
      <c r="K1804" t="str">
        <f>+IF($C1804="","",CDR!$E$2)</f>
        <v/>
      </c>
      <c r="L1804" t="str">
        <f>+IF($C1804="","",CDR!$G$2)</f>
        <v/>
      </c>
      <c r="M1804" t="str">
        <f>+IF($C1804="","",CDR!AN1805)</f>
        <v/>
      </c>
      <c r="N1804" t="str">
        <f>+IF($C1804="","",CDR!AO1805)</f>
        <v/>
      </c>
      <c r="P1804" t="str">
        <f t="shared" si="226"/>
        <v/>
      </c>
      <c r="Q1804" t="str">
        <f>+IF($C1804="","",CDR!A1805)</f>
        <v/>
      </c>
      <c r="S1804" t="str">
        <f t="shared" si="227"/>
        <v/>
      </c>
      <c r="T1804" t="str">
        <f t="shared" si="228"/>
        <v/>
      </c>
      <c r="U1804" t="str">
        <f t="shared" si="229"/>
        <v/>
      </c>
      <c r="V1804" t="str">
        <f>+IF(C1804="","",IF(CDR!L1805="VRAC","Composant sans Colisage","Homogène"))</f>
        <v/>
      </c>
      <c r="W1804" t="str">
        <f>+IF(C1804="","",IF(CDR!L1805="VRAC","EACH",IF(CDR!L1805="COLIS","COLIS (CARTON FARDEAU DISPLAY)","PALETTE - BOX")))</f>
        <v/>
      </c>
      <c r="X1804" t="str">
        <f>+IF($C1804="","",IF(CDR!L1805="PALETTE",CDR!M1805,""))</f>
        <v/>
      </c>
      <c r="Z1804" t="str">
        <f>+IF($C1804="","",IF(CDR!N1805="PALETTE","",CDR!M1805))</f>
        <v/>
      </c>
      <c r="AC1804" t="str">
        <f t="shared" si="230"/>
        <v/>
      </c>
      <c r="AD1804" t="str">
        <f>+IF($C1804="","",CDR!$J$2)</f>
        <v/>
      </c>
      <c r="AE1804" t="str">
        <f>+IF(C1804="","",CDR!J1802)</f>
        <v/>
      </c>
      <c r="AF1804" t="str">
        <f t="shared" si="231"/>
        <v/>
      </c>
    </row>
    <row r="1805" spans="1:32" x14ac:dyDescent="0.25">
      <c r="A1805" t="str">
        <f>+IF($C1805="","",IF(CDR!I1806="","",TEXT(CDR!I1806,"00000000000000")))</f>
        <v/>
      </c>
      <c r="B1805" t="str">
        <f t="shared" si="224"/>
        <v/>
      </c>
      <c r="C1805" t="str">
        <f>+IF(CDR!F1806="","",SUBSTITUTE(CDR!F1806,"CHAR (10)"," "))</f>
        <v/>
      </c>
      <c r="D1805" t="str">
        <f>+IF(CDR!F1806="","",SUBSTITUTE(CDR!F1806,"CHAR (10)"," "))</f>
        <v/>
      </c>
      <c r="E1805" t="str">
        <f t="shared" si="225"/>
        <v/>
      </c>
      <c r="F1805" t="str">
        <f>+IF($C1805="","",IF(CDR!G1806="BIO","Oui","Non"))</f>
        <v/>
      </c>
      <c r="G1805" t="str">
        <f>+IF($C1805="","",IF(CDR!D1806="DOMEDIA","MDD",IF(CDR!D1806="APTA","MDD",IF(CDR!D1806="TOP BUDGET","Premier Prix","MN"))))</f>
        <v/>
      </c>
      <c r="H1805" t="str">
        <f>+IF($C1805="","",CDR!D1806)</f>
        <v/>
      </c>
      <c r="K1805" t="str">
        <f>+IF($C1805="","",CDR!$E$2)</f>
        <v/>
      </c>
      <c r="L1805" t="str">
        <f>+IF($C1805="","",CDR!$G$2)</f>
        <v/>
      </c>
      <c r="M1805" t="str">
        <f>+IF($C1805="","",CDR!AN1806)</f>
        <v/>
      </c>
      <c r="N1805" t="str">
        <f>+IF($C1805="","",CDR!AO1806)</f>
        <v/>
      </c>
      <c r="P1805" t="str">
        <f t="shared" si="226"/>
        <v/>
      </c>
      <c r="Q1805" t="str">
        <f>+IF($C1805="","",CDR!A1806)</f>
        <v/>
      </c>
      <c r="S1805" t="str">
        <f t="shared" si="227"/>
        <v/>
      </c>
      <c r="T1805" t="str">
        <f t="shared" si="228"/>
        <v/>
      </c>
      <c r="U1805" t="str">
        <f t="shared" si="229"/>
        <v/>
      </c>
      <c r="V1805" t="str">
        <f>+IF(C1805="","",IF(CDR!L1806="VRAC","Composant sans Colisage","Homogène"))</f>
        <v/>
      </c>
      <c r="W1805" t="str">
        <f>+IF(C1805="","",IF(CDR!L1806="VRAC","EACH",IF(CDR!L1806="COLIS","COLIS (CARTON FARDEAU DISPLAY)","PALETTE - BOX")))</f>
        <v/>
      </c>
      <c r="X1805" t="str">
        <f>+IF($C1805="","",IF(CDR!L1806="PALETTE",CDR!M1806,""))</f>
        <v/>
      </c>
      <c r="Z1805" t="str">
        <f>+IF($C1805="","",IF(CDR!N1806="PALETTE","",CDR!M1806))</f>
        <v/>
      </c>
      <c r="AC1805" t="str">
        <f t="shared" si="230"/>
        <v/>
      </c>
      <c r="AD1805" t="str">
        <f>+IF($C1805="","",CDR!$J$2)</f>
        <v/>
      </c>
      <c r="AE1805" t="str">
        <f>+IF(C1805="","",CDR!J1803)</f>
        <v/>
      </c>
      <c r="AF1805" t="str">
        <f t="shared" si="231"/>
        <v/>
      </c>
    </row>
    <row r="1806" spans="1:32" x14ac:dyDescent="0.25">
      <c r="A1806" t="str">
        <f>+IF($C1806="","",IF(CDR!I1807="","",TEXT(CDR!I1807,"00000000000000")))</f>
        <v/>
      </c>
      <c r="B1806" t="str">
        <f t="shared" si="224"/>
        <v/>
      </c>
      <c r="C1806" t="str">
        <f>+IF(CDR!F1807="","",SUBSTITUTE(CDR!F1807,"CHAR (10)"," "))</f>
        <v/>
      </c>
      <c r="D1806" t="str">
        <f>+IF(CDR!F1807="","",SUBSTITUTE(CDR!F1807,"CHAR (10)"," "))</f>
        <v/>
      </c>
      <c r="E1806" t="str">
        <f t="shared" si="225"/>
        <v/>
      </c>
      <c r="F1806" t="str">
        <f>+IF($C1806="","",IF(CDR!G1807="BIO","Oui","Non"))</f>
        <v/>
      </c>
      <c r="G1806" t="str">
        <f>+IF($C1806="","",IF(CDR!D1807="DOMEDIA","MDD",IF(CDR!D1807="APTA","MDD",IF(CDR!D1807="TOP BUDGET","Premier Prix","MN"))))</f>
        <v/>
      </c>
      <c r="H1806" t="str">
        <f>+IF($C1806="","",CDR!D1807)</f>
        <v/>
      </c>
      <c r="K1806" t="str">
        <f>+IF($C1806="","",CDR!$E$2)</f>
        <v/>
      </c>
      <c r="L1806" t="str">
        <f>+IF($C1806="","",CDR!$G$2)</f>
        <v/>
      </c>
      <c r="M1806" t="str">
        <f>+IF($C1806="","",CDR!AN1807)</f>
        <v/>
      </c>
      <c r="N1806" t="str">
        <f>+IF($C1806="","",CDR!AO1807)</f>
        <v/>
      </c>
      <c r="P1806" t="str">
        <f t="shared" si="226"/>
        <v/>
      </c>
      <c r="Q1806" t="str">
        <f>+IF($C1806="","",CDR!A1807)</f>
        <v/>
      </c>
      <c r="S1806" t="str">
        <f t="shared" si="227"/>
        <v/>
      </c>
      <c r="T1806" t="str">
        <f t="shared" si="228"/>
        <v/>
      </c>
      <c r="U1806" t="str">
        <f t="shared" si="229"/>
        <v/>
      </c>
      <c r="V1806" t="str">
        <f>+IF(C1806="","",IF(CDR!L1807="VRAC","Composant sans Colisage","Homogène"))</f>
        <v/>
      </c>
      <c r="W1806" t="str">
        <f>+IF(C1806="","",IF(CDR!L1807="VRAC","EACH",IF(CDR!L1807="COLIS","COLIS (CARTON FARDEAU DISPLAY)","PALETTE - BOX")))</f>
        <v/>
      </c>
      <c r="X1806" t="str">
        <f>+IF($C1806="","",IF(CDR!L1807="PALETTE",CDR!M1807,""))</f>
        <v/>
      </c>
      <c r="Z1806" t="str">
        <f>+IF($C1806="","",IF(CDR!N1807="PALETTE","",CDR!M1807))</f>
        <v/>
      </c>
      <c r="AC1806" t="str">
        <f t="shared" si="230"/>
        <v/>
      </c>
      <c r="AD1806" t="str">
        <f>+IF($C1806="","",CDR!$J$2)</f>
        <v/>
      </c>
      <c r="AE1806" t="str">
        <f>+IF(C1806="","",CDR!J1804)</f>
        <v/>
      </c>
      <c r="AF1806" t="str">
        <f t="shared" si="231"/>
        <v/>
      </c>
    </row>
    <row r="1807" spans="1:32" x14ac:dyDescent="0.25">
      <c r="A1807" t="str">
        <f>+IF($C1807="","",IF(CDR!I1808="","",TEXT(CDR!I1808,"00000000000000")))</f>
        <v/>
      </c>
      <c r="B1807" t="str">
        <f t="shared" si="224"/>
        <v/>
      </c>
      <c r="C1807" t="str">
        <f>+IF(CDR!F1808="","",SUBSTITUTE(CDR!F1808,"CHAR (10)"," "))</f>
        <v/>
      </c>
      <c r="D1807" t="str">
        <f>+IF(CDR!F1808="","",SUBSTITUTE(CDR!F1808,"CHAR (10)"," "))</f>
        <v/>
      </c>
      <c r="E1807" t="str">
        <f t="shared" si="225"/>
        <v/>
      </c>
      <c r="F1807" t="str">
        <f>+IF($C1807="","",IF(CDR!G1808="BIO","Oui","Non"))</f>
        <v/>
      </c>
      <c r="G1807" t="str">
        <f>+IF($C1807="","",IF(CDR!D1808="DOMEDIA","MDD",IF(CDR!D1808="APTA","MDD",IF(CDR!D1808="TOP BUDGET","Premier Prix","MN"))))</f>
        <v/>
      </c>
      <c r="H1807" t="str">
        <f>+IF($C1807="","",CDR!D1808)</f>
        <v/>
      </c>
      <c r="K1807" t="str">
        <f>+IF($C1807="","",CDR!$E$2)</f>
        <v/>
      </c>
      <c r="L1807" t="str">
        <f>+IF($C1807="","",CDR!$G$2)</f>
        <v/>
      </c>
      <c r="M1807" t="str">
        <f>+IF($C1807="","",CDR!AN1808)</f>
        <v/>
      </c>
      <c r="N1807" t="str">
        <f>+IF($C1807="","",CDR!AO1808)</f>
        <v/>
      </c>
      <c r="P1807" t="str">
        <f t="shared" si="226"/>
        <v/>
      </c>
      <c r="Q1807" t="str">
        <f>+IF($C1807="","",CDR!A1808)</f>
        <v/>
      </c>
      <c r="S1807" t="str">
        <f t="shared" si="227"/>
        <v/>
      </c>
      <c r="T1807" t="str">
        <f t="shared" si="228"/>
        <v/>
      </c>
      <c r="U1807" t="str">
        <f t="shared" si="229"/>
        <v/>
      </c>
      <c r="V1807" t="str">
        <f>+IF(C1807="","",IF(CDR!L1808="VRAC","Composant sans Colisage","Homogène"))</f>
        <v/>
      </c>
      <c r="W1807" t="str">
        <f>+IF(C1807="","",IF(CDR!L1808="VRAC","EACH",IF(CDR!L1808="COLIS","COLIS (CARTON FARDEAU DISPLAY)","PALETTE - BOX")))</f>
        <v/>
      </c>
      <c r="X1807" t="str">
        <f>+IF($C1807="","",IF(CDR!L1808="PALETTE",CDR!M1808,""))</f>
        <v/>
      </c>
      <c r="Z1807" t="str">
        <f>+IF($C1807="","",IF(CDR!N1808="PALETTE","",CDR!M1808))</f>
        <v/>
      </c>
      <c r="AC1807" t="str">
        <f t="shared" si="230"/>
        <v/>
      </c>
      <c r="AD1807" t="str">
        <f>+IF($C1807="","",CDR!$J$2)</f>
        <v/>
      </c>
      <c r="AE1807" t="str">
        <f>+IF(C1807="","",CDR!J1805)</f>
        <v/>
      </c>
      <c r="AF1807" t="str">
        <f t="shared" si="231"/>
        <v/>
      </c>
    </row>
    <row r="1808" spans="1:32" x14ac:dyDescent="0.25">
      <c r="A1808" t="str">
        <f>+IF($C1808="","",IF(CDR!I1809="","",TEXT(CDR!I1809,"00000000000000")))</f>
        <v/>
      </c>
      <c r="B1808" t="str">
        <f t="shared" si="224"/>
        <v/>
      </c>
      <c r="C1808" t="str">
        <f>+IF(CDR!F1809="","",SUBSTITUTE(CDR!F1809,"CHAR (10)"," "))</f>
        <v/>
      </c>
      <c r="D1808" t="str">
        <f>+IF(CDR!F1809="","",SUBSTITUTE(CDR!F1809,"CHAR (10)"," "))</f>
        <v/>
      </c>
      <c r="E1808" t="str">
        <f t="shared" si="225"/>
        <v/>
      </c>
      <c r="F1808" t="str">
        <f>+IF($C1808="","",IF(CDR!G1809="BIO","Oui","Non"))</f>
        <v/>
      </c>
      <c r="G1808" t="str">
        <f>+IF($C1808="","",IF(CDR!D1809="DOMEDIA","MDD",IF(CDR!D1809="APTA","MDD",IF(CDR!D1809="TOP BUDGET","Premier Prix","MN"))))</f>
        <v/>
      </c>
      <c r="H1808" t="str">
        <f>+IF($C1808="","",CDR!D1809)</f>
        <v/>
      </c>
      <c r="K1808" t="str">
        <f>+IF($C1808="","",CDR!$E$2)</f>
        <v/>
      </c>
      <c r="L1808" t="str">
        <f>+IF($C1808="","",CDR!$G$2)</f>
        <v/>
      </c>
      <c r="M1808" t="str">
        <f>+IF($C1808="","",CDR!AN1809)</f>
        <v/>
      </c>
      <c r="N1808" t="str">
        <f>+IF($C1808="","",CDR!AO1809)</f>
        <v/>
      </c>
      <c r="P1808" t="str">
        <f t="shared" si="226"/>
        <v/>
      </c>
      <c r="Q1808" t="str">
        <f>+IF($C1808="","",CDR!A1809)</f>
        <v/>
      </c>
      <c r="S1808" t="str">
        <f t="shared" si="227"/>
        <v/>
      </c>
      <c r="T1808" t="str">
        <f t="shared" si="228"/>
        <v/>
      </c>
      <c r="U1808" t="str">
        <f t="shared" si="229"/>
        <v/>
      </c>
      <c r="V1808" t="str">
        <f>+IF(C1808="","",IF(CDR!L1809="VRAC","Composant sans Colisage","Homogène"))</f>
        <v/>
      </c>
      <c r="W1808" t="str">
        <f>+IF(C1808="","",IF(CDR!L1809="VRAC","EACH",IF(CDR!L1809="COLIS","COLIS (CARTON FARDEAU DISPLAY)","PALETTE - BOX")))</f>
        <v/>
      </c>
      <c r="X1808" t="str">
        <f>+IF($C1808="","",IF(CDR!L1809="PALETTE",CDR!M1809,""))</f>
        <v/>
      </c>
      <c r="Z1808" t="str">
        <f>+IF($C1808="","",IF(CDR!N1809="PALETTE","",CDR!M1809))</f>
        <v/>
      </c>
      <c r="AC1808" t="str">
        <f t="shared" si="230"/>
        <v/>
      </c>
      <c r="AD1808" t="str">
        <f>+IF($C1808="","",CDR!$J$2)</f>
        <v/>
      </c>
      <c r="AE1808" t="str">
        <f>+IF(C1808="","",CDR!J1806)</f>
        <v/>
      </c>
      <c r="AF1808" t="str">
        <f t="shared" si="231"/>
        <v/>
      </c>
    </row>
    <row r="1809" spans="1:32" x14ac:dyDescent="0.25">
      <c r="A1809" t="str">
        <f>+IF($C1809="","",IF(CDR!I1810="","",TEXT(CDR!I1810,"00000000000000")))</f>
        <v/>
      </c>
      <c r="B1809" t="str">
        <f t="shared" si="224"/>
        <v/>
      </c>
      <c r="C1809" t="str">
        <f>+IF(CDR!F1810="","",SUBSTITUTE(CDR!F1810,"CHAR (10)"," "))</f>
        <v/>
      </c>
      <c r="D1809" t="str">
        <f>+IF(CDR!F1810="","",SUBSTITUTE(CDR!F1810,"CHAR (10)"," "))</f>
        <v/>
      </c>
      <c r="E1809" t="str">
        <f t="shared" si="225"/>
        <v/>
      </c>
      <c r="F1809" t="str">
        <f>+IF($C1809="","",IF(CDR!G1810="BIO","Oui","Non"))</f>
        <v/>
      </c>
      <c r="G1809" t="str">
        <f>+IF($C1809="","",IF(CDR!D1810="DOMEDIA","MDD",IF(CDR!D1810="APTA","MDD",IF(CDR!D1810="TOP BUDGET","Premier Prix","MN"))))</f>
        <v/>
      </c>
      <c r="H1809" t="str">
        <f>+IF($C1809="","",CDR!D1810)</f>
        <v/>
      </c>
      <c r="K1809" t="str">
        <f>+IF($C1809="","",CDR!$E$2)</f>
        <v/>
      </c>
      <c r="L1809" t="str">
        <f>+IF($C1809="","",CDR!$G$2)</f>
        <v/>
      </c>
      <c r="M1809" t="str">
        <f>+IF($C1809="","",CDR!AN1810)</f>
        <v/>
      </c>
      <c r="N1809" t="str">
        <f>+IF($C1809="","",CDR!AO1810)</f>
        <v/>
      </c>
      <c r="P1809" t="str">
        <f t="shared" si="226"/>
        <v/>
      </c>
      <c r="Q1809" t="str">
        <f>+IF($C1809="","",CDR!A1810)</f>
        <v/>
      </c>
      <c r="S1809" t="str">
        <f t="shared" si="227"/>
        <v/>
      </c>
      <c r="T1809" t="str">
        <f t="shared" si="228"/>
        <v/>
      </c>
      <c r="U1809" t="str">
        <f t="shared" si="229"/>
        <v/>
      </c>
      <c r="V1809" t="str">
        <f>+IF(C1809="","",IF(CDR!L1810="VRAC","Composant sans Colisage","Homogène"))</f>
        <v/>
      </c>
      <c r="W1809" t="str">
        <f>+IF(C1809="","",IF(CDR!L1810="VRAC","EACH",IF(CDR!L1810="COLIS","COLIS (CARTON FARDEAU DISPLAY)","PALETTE - BOX")))</f>
        <v/>
      </c>
      <c r="X1809" t="str">
        <f>+IF($C1809="","",IF(CDR!L1810="PALETTE",CDR!M1810,""))</f>
        <v/>
      </c>
      <c r="Z1809" t="str">
        <f>+IF($C1809="","",IF(CDR!N1810="PALETTE","",CDR!M1810))</f>
        <v/>
      </c>
      <c r="AC1809" t="str">
        <f t="shared" si="230"/>
        <v/>
      </c>
      <c r="AD1809" t="str">
        <f>+IF($C1809="","",CDR!$J$2)</f>
        <v/>
      </c>
      <c r="AE1809" t="str">
        <f>+IF(C1809="","",CDR!J1807)</f>
        <v/>
      </c>
      <c r="AF1809" t="str">
        <f t="shared" si="231"/>
        <v/>
      </c>
    </row>
    <row r="1810" spans="1:32" x14ac:dyDescent="0.25">
      <c r="A1810" t="str">
        <f>+IF($C1810="","",IF(CDR!I1811="","",TEXT(CDR!I1811,"00000000000000")))</f>
        <v/>
      </c>
      <c r="B1810" t="str">
        <f t="shared" si="224"/>
        <v/>
      </c>
      <c r="C1810" t="str">
        <f>+IF(CDR!F1811="","",SUBSTITUTE(CDR!F1811,"CHAR (10)"," "))</f>
        <v/>
      </c>
      <c r="D1810" t="str">
        <f>+IF(CDR!F1811="","",SUBSTITUTE(CDR!F1811,"CHAR (10)"," "))</f>
        <v/>
      </c>
      <c r="E1810" t="str">
        <f t="shared" si="225"/>
        <v/>
      </c>
      <c r="F1810" t="str">
        <f>+IF($C1810="","",IF(CDR!G1811="BIO","Oui","Non"))</f>
        <v/>
      </c>
      <c r="G1810" t="str">
        <f>+IF($C1810="","",IF(CDR!D1811="DOMEDIA","MDD",IF(CDR!D1811="APTA","MDD",IF(CDR!D1811="TOP BUDGET","Premier Prix","MN"))))</f>
        <v/>
      </c>
      <c r="H1810" t="str">
        <f>+IF($C1810="","",CDR!D1811)</f>
        <v/>
      </c>
      <c r="K1810" t="str">
        <f>+IF($C1810="","",CDR!$E$2)</f>
        <v/>
      </c>
      <c r="L1810" t="str">
        <f>+IF($C1810="","",CDR!$G$2)</f>
        <v/>
      </c>
      <c r="M1810" t="str">
        <f>+IF($C1810="","",CDR!AN1811)</f>
        <v/>
      </c>
      <c r="N1810" t="str">
        <f>+IF($C1810="","",CDR!AO1811)</f>
        <v/>
      </c>
      <c r="P1810" t="str">
        <f t="shared" si="226"/>
        <v/>
      </c>
      <c r="Q1810" t="str">
        <f>+IF($C1810="","",CDR!A1811)</f>
        <v/>
      </c>
      <c r="S1810" t="str">
        <f t="shared" si="227"/>
        <v/>
      </c>
      <c r="T1810" t="str">
        <f t="shared" si="228"/>
        <v/>
      </c>
      <c r="U1810" t="str">
        <f t="shared" si="229"/>
        <v/>
      </c>
      <c r="V1810" t="str">
        <f>+IF(C1810="","",IF(CDR!L1811="VRAC","Composant sans Colisage","Homogène"))</f>
        <v/>
      </c>
      <c r="W1810" t="str">
        <f>+IF(C1810="","",IF(CDR!L1811="VRAC","EACH",IF(CDR!L1811="COLIS","COLIS (CARTON FARDEAU DISPLAY)","PALETTE - BOX")))</f>
        <v/>
      </c>
      <c r="X1810" t="str">
        <f>+IF($C1810="","",IF(CDR!L1811="PALETTE",CDR!M1811,""))</f>
        <v/>
      </c>
      <c r="Z1810" t="str">
        <f>+IF($C1810="","",IF(CDR!N1811="PALETTE","",CDR!M1811))</f>
        <v/>
      </c>
      <c r="AC1810" t="str">
        <f t="shared" si="230"/>
        <v/>
      </c>
      <c r="AD1810" t="str">
        <f>+IF($C1810="","",CDR!$J$2)</f>
        <v/>
      </c>
      <c r="AE1810" t="str">
        <f>+IF(C1810="","",CDR!J1808)</f>
        <v/>
      </c>
      <c r="AF1810" t="str">
        <f t="shared" si="231"/>
        <v/>
      </c>
    </row>
    <row r="1811" spans="1:32" x14ac:dyDescent="0.25">
      <c r="A1811" t="str">
        <f>+IF($C1811="","",IF(CDR!I1812="","",TEXT(CDR!I1812,"00000000000000")))</f>
        <v/>
      </c>
      <c r="B1811" t="str">
        <f t="shared" si="224"/>
        <v/>
      </c>
      <c r="C1811" t="str">
        <f>+IF(CDR!F1812="","",SUBSTITUTE(CDR!F1812,"CHAR (10)"," "))</f>
        <v/>
      </c>
      <c r="D1811" t="str">
        <f>+IF(CDR!F1812="","",SUBSTITUTE(CDR!F1812,"CHAR (10)"," "))</f>
        <v/>
      </c>
      <c r="E1811" t="str">
        <f t="shared" si="225"/>
        <v/>
      </c>
      <c r="F1811" t="str">
        <f>+IF($C1811="","",IF(CDR!G1812="BIO","Oui","Non"))</f>
        <v/>
      </c>
      <c r="G1811" t="str">
        <f>+IF($C1811="","",IF(CDR!D1812="DOMEDIA","MDD",IF(CDR!D1812="APTA","MDD",IF(CDR!D1812="TOP BUDGET","Premier Prix","MN"))))</f>
        <v/>
      </c>
      <c r="H1811" t="str">
        <f>+IF($C1811="","",CDR!D1812)</f>
        <v/>
      </c>
      <c r="K1811" t="str">
        <f>+IF($C1811="","",CDR!$E$2)</f>
        <v/>
      </c>
      <c r="L1811" t="str">
        <f>+IF($C1811="","",CDR!$G$2)</f>
        <v/>
      </c>
      <c r="M1811" t="str">
        <f>+IF($C1811="","",CDR!AN1812)</f>
        <v/>
      </c>
      <c r="N1811" t="str">
        <f>+IF($C1811="","",CDR!AO1812)</f>
        <v/>
      </c>
      <c r="P1811" t="str">
        <f t="shared" si="226"/>
        <v/>
      </c>
      <c r="Q1811" t="str">
        <f>+IF($C1811="","",CDR!A1812)</f>
        <v/>
      </c>
      <c r="S1811" t="str">
        <f t="shared" si="227"/>
        <v/>
      </c>
      <c r="T1811" t="str">
        <f t="shared" si="228"/>
        <v/>
      </c>
      <c r="U1811" t="str">
        <f t="shared" si="229"/>
        <v/>
      </c>
      <c r="V1811" t="str">
        <f>+IF(C1811="","",IF(CDR!L1812="VRAC","Composant sans Colisage","Homogène"))</f>
        <v/>
      </c>
      <c r="W1811" t="str">
        <f>+IF(C1811="","",IF(CDR!L1812="VRAC","EACH",IF(CDR!L1812="COLIS","COLIS (CARTON FARDEAU DISPLAY)","PALETTE - BOX")))</f>
        <v/>
      </c>
      <c r="X1811" t="str">
        <f>+IF($C1811="","",IF(CDR!L1812="PALETTE",CDR!M1812,""))</f>
        <v/>
      </c>
      <c r="Z1811" t="str">
        <f>+IF($C1811="","",IF(CDR!N1812="PALETTE","",CDR!M1812))</f>
        <v/>
      </c>
      <c r="AC1811" t="str">
        <f t="shared" si="230"/>
        <v/>
      </c>
      <c r="AD1811" t="str">
        <f>+IF($C1811="","",CDR!$J$2)</f>
        <v/>
      </c>
      <c r="AE1811" t="str">
        <f>+IF(C1811="","",CDR!J1809)</f>
        <v/>
      </c>
      <c r="AF1811" t="str">
        <f t="shared" si="231"/>
        <v/>
      </c>
    </row>
    <row r="1812" spans="1:32" x14ac:dyDescent="0.25">
      <c r="A1812" t="str">
        <f>+IF($C1812="","",IF(CDR!I1813="","",TEXT(CDR!I1813,"00000000000000")))</f>
        <v/>
      </c>
      <c r="B1812" t="str">
        <f t="shared" si="224"/>
        <v/>
      </c>
      <c r="C1812" t="str">
        <f>+IF(CDR!F1813="","",SUBSTITUTE(CDR!F1813,"CHAR (10)"," "))</f>
        <v/>
      </c>
      <c r="D1812" t="str">
        <f>+IF(CDR!F1813="","",SUBSTITUTE(CDR!F1813,"CHAR (10)"," "))</f>
        <v/>
      </c>
      <c r="E1812" t="str">
        <f t="shared" si="225"/>
        <v/>
      </c>
      <c r="F1812" t="str">
        <f>+IF($C1812="","",IF(CDR!G1813="BIO","Oui","Non"))</f>
        <v/>
      </c>
      <c r="G1812" t="str">
        <f>+IF($C1812="","",IF(CDR!D1813="DOMEDIA","MDD",IF(CDR!D1813="APTA","MDD",IF(CDR!D1813="TOP BUDGET","Premier Prix","MN"))))</f>
        <v/>
      </c>
      <c r="H1812" t="str">
        <f>+IF($C1812="","",CDR!D1813)</f>
        <v/>
      </c>
      <c r="K1812" t="str">
        <f>+IF($C1812="","",CDR!$E$2)</f>
        <v/>
      </c>
      <c r="L1812" t="str">
        <f>+IF($C1812="","",CDR!$G$2)</f>
        <v/>
      </c>
      <c r="M1812" t="str">
        <f>+IF($C1812="","",CDR!AN1813)</f>
        <v/>
      </c>
      <c r="N1812" t="str">
        <f>+IF($C1812="","",CDR!AO1813)</f>
        <v/>
      </c>
      <c r="P1812" t="str">
        <f t="shared" si="226"/>
        <v/>
      </c>
      <c r="Q1812" t="str">
        <f>+IF($C1812="","",CDR!A1813)</f>
        <v/>
      </c>
      <c r="S1812" t="str">
        <f t="shared" si="227"/>
        <v/>
      </c>
      <c r="T1812" t="str">
        <f t="shared" si="228"/>
        <v/>
      </c>
      <c r="U1812" t="str">
        <f t="shared" si="229"/>
        <v/>
      </c>
      <c r="V1812" t="str">
        <f>+IF(C1812="","",IF(CDR!L1813="VRAC","Composant sans Colisage","Homogène"))</f>
        <v/>
      </c>
      <c r="W1812" t="str">
        <f>+IF(C1812="","",IF(CDR!L1813="VRAC","EACH",IF(CDR!L1813="COLIS","COLIS (CARTON FARDEAU DISPLAY)","PALETTE - BOX")))</f>
        <v/>
      </c>
      <c r="X1812" t="str">
        <f>+IF($C1812="","",IF(CDR!L1813="PALETTE",CDR!M1813,""))</f>
        <v/>
      </c>
      <c r="Z1812" t="str">
        <f>+IF($C1812="","",IF(CDR!N1813="PALETTE","",CDR!M1813))</f>
        <v/>
      </c>
      <c r="AC1812" t="str">
        <f t="shared" si="230"/>
        <v/>
      </c>
      <c r="AD1812" t="str">
        <f>+IF($C1812="","",CDR!$J$2)</f>
        <v/>
      </c>
      <c r="AE1812" t="str">
        <f>+IF(C1812="","",CDR!J1810)</f>
        <v/>
      </c>
      <c r="AF1812" t="str">
        <f t="shared" si="231"/>
        <v/>
      </c>
    </row>
    <row r="1813" spans="1:32" x14ac:dyDescent="0.25">
      <c r="A1813" t="str">
        <f>+IF($C1813="","",IF(CDR!I1814="","",TEXT(CDR!I1814,"00000000000000")))</f>
        <v/>
      </c>
      <c r="B1813" t="str">
        <f t="shared" si="224"/>
        <v/>
      </c>
      <c r="C1813" t="str">
        <f>+IF(CDR!F1814="","",SUBSTITUTE(CDR!F1814,"CHAR (10)"," "))</f>
        <v/>
      </c>
      <c r="D1813" t="str">
        <f>+IF(CDR!F1814="","",SUBSTITUTE(CDR!F1814,"CHAR (10)"," "))</f>
        <v/>
      </c>
      <c r="E1813" t="str">
        <f t="shared" si="225"/>
        <v/>
      </c>
      <c r="F1813" t="str">
        <f>+IF($C1813="","",IF(CDR!G1814="BIO","Oui","Non"))</f>
        <v/>
      </c>
      <c r="G1813" t="str">
        <f>+IF($C1813="","",IF(CDR!D1814="DOMEDIA","MDD",IF(CDR!D1814="APTA","MDD",IF(CDR!D1814="TOP BUDGET","Premier Prix","MN"))))</f>
        <v/>
      </c>
      <c r="H1813" t="str">
        <f>+IF($C1813="","",CDR!D1814)</f>
        <v/>
      </c>
      <c r="K1813" t="str">
        <f>+IF($C1813="","",CDR!$E$2)</f>
        <v/>
      </c>
      <c r="L1813" t="str">
        <f>+IF($C1813="","",CDR!$G$2)</f>
        <v/>
      </c>
      <c r="M1813" t="str">
        <f>+IF($C1813="","",CDR!AN1814)</f>
        <v/>
      </c>
      <c r="N1813" t="str">
        <f>+IF($C1813="","",CDR!AO1814)</f>
        <v/>
      </c>
      <c r="P1813" t="str">
        <f t="shared" si="226"/>
        <v/>
      </c>
      <c r="Q1813" t="str">
        <f>+IF($C1813="","",CDR!A1814)</f>
        <v/>
      </c>
      <c r="S1813" t="str">
        <f t="shared" si="227"/>
        <v/>
      </c>
      <c r="T1813" t="str">
        <f t="shared" si="228"/>
        <v/>
      </c>
      <c r="U1813" t="str">
        <f t="shared" si="229"/>
        <v/>
      </c>
      <c r="V1813" t="str">
        <f>+IF(C1813="","",IF(CDR!L1814="VRAC","Composant sans Colisage","Homogène"))</f>
        <v/>
      </c>
      <c r="W1813" t="str">
        <f>+IF(C1813="","",IF(CDR!L1814="VRAC","EACH",IF(CDR!L1814="COLIS","COLIS (CARTON FARDEAU DISPLAY)","PALETTE - BOX")))</f>
        <v/>
      </c>
      <c r="X1813" t="str">
        <f>+IF($C1813="","",IF(CDR!L1814="PALETTE",CDR!M1814,""))</f>
        <v/>
      </c>
      <c r="Z1813" t="str">
        <f>+IF($C1813="","",IF(CDR!N1814="PALETTE","",CDR!M1814))</f>
        <v/>
      </c>
      <c r="AC1813" t="str">
        <f t="shared" si="230"/>
        <v/>
      </c>
      <c r="AD1813" t="str">
        <f>+IF($C1813="","",CDR!$J$2)</f>
        <v/>
      </c>
      <c r="AE1813" t="str">
        <f>+IF(C1813="","",CDR!J1811)</f>
        <v/>
      </c>
      <c r="AF1813" t="str">
        <f t="shared" si="231"/>
        <v/>
      </c>
    </row>
    <row r="1814" spans="1:32" x14ac:dyDescent="0.25">
      <c r="A1814" t="str">
        <f>+IF($C1814="","",IF(CDR!I1815="","",TEXT(CDR!I1815,"00000000000000")))</f>
        <v/>
      </c>
      <c r="B1814" t="str">
        <f t="shared" si="224"/>
        <v/>
      </c>
      <c r="C1814" t="str">
        <f>+IF(CDR!F1815="","",SUBSTITUTE(CDR!F1815,"CHAR (10)"," "))</f>
        <v/>
      </c>
      <c r="D1814" t="str">
        <f>+IF(CDR!F1815="","",SUBSTITUTE(CDR!F1815,"CHAR (10)"," "))</f>
        <v/>
      </c>
      <c r="E1814" t="str">
        <f t="shared" si="225"/>
        <v/>
      </c>
      <c r="F1814" t="str">
        <f>+IF($C1814="","",IF(CDR!G1815="BIO","Oui","Non"))</f>
        <v/>
      </c>
      <c r="G1814" t="str">
        <f>+IF($C1814="","",IF(CDR!D1815="DOMEDIA","MDD",IF(CDR!D1815="APTA","MDD",IF(CDR!D1815="TOP BUDGET","Premier Prix","MN"))))</f>
        <v/>
      </c>
      <c r="H1814" t="str">
        <f>+IF($C1814="","",CDR!D1815)</f>
        <v/>
      </c>
      <c r="K1814" t="str">
        <f>+IF($C1814="","",CDR!$E$2)</f>
        <v/>
      </c>
      <c r="L1814" t="str">
        <f>+IF($C1814="","",CDR!$G$2)</f>
        <v/>
      </c>
      <c r="M1814" t="str">
        <f>+IF($C1814="","",CDR!AN1815)</f>
        <v/>
      </c>
      <c r="N1814" t="str">
        <f>+IF($C1814="","",CDR!AO1815)</f>
        <v/>
      </c>
      <c r="P1814" t="str">
        <f t="shared" si="226"/>
        <v/>
      </c>
      <c r="Q1814" t="str">
        <f>+IF($C1814="","",CDR!A1815)</f>
        <v/>
      </c>
      <c r="S1814" t="str">
        <f t="shared" si="227"/>
        <v/>
      </c>
      <c r="T1814" t="str">
        <f t="shared" si="228"/>
        <v/>
      </c>
      <c r="U1814" t="str">
        <f t="shared" si="229"/>
        <v/>
      </c>
      <c r="V1814" t="str">
        <f>+IF(C1814="","",IF(CDR!L1815="VRAC","Composant sans Colisage","Homogène"))</f>
        <v/>
      </c>
      <c r="W1814" t="str">
        <f>+IF(C1814="","",IF(CDR!L1815="VRAC","EACH",IF(CDR!L1815="COLIS","COLIS (CARTON FARDEAU DISPLAY)","PALETTE - BOX")))</f>
        <v/>
      </c>
      <c r="X1814" t="str">
        <f>+IF($C1814="","",IF(CDR!L1815="PALETTE",CDR!M1815,""))</f>
        <v/>
      </c>
      <c r="Z1814" t="str">
        <f>+IF($C1814="","",IF(CDR!N1815="PALETTE","",CDR!M1815))</f>
        <v/>
      </c>
      <c r="AC1814" t="str">
        <f t="shared" si="230"/>
        <v/>
      </c>
      <c r="AD1814" t="str">
        <f>+IF($C1814="","",CDR!$J$2)</f>
        <v/>
      </c>
      <c r="AE1814" t="str">
        <f>+IF(C1814="","",CDR!J1812)</f>
        <v/>
      </c>
      <c r="AF1814" t="str">
        <f t="shared" si="231"/>
        <v/>
      </c>
    </row>
    <row r="1815" spans="1:32" x14ac:dyDescent="0.25">
      <c r="A1815" t="str">
        <f>+IF($C1815="","",IF(CDR!I1816="","",TEXT(CDR!I1816,"00000000000000")))</f>
        <v/>
      </c>
      <c r="B1815" t="str">
        <f t="shared" si="224"/>
        <v/>
      </c>
      <c r="C1815" t="str">
        <f>+IF(CDR!F1816="","",SUBSTITUTE(CDR!F1816,"CHAR (10)"," "))</f>
        <v/>
      </c>
      <c r="D1815" t="str">
        <f>+IF(CDR!F1816="","",SUBSTITUTE(CDR!F1816,"CHAR (10)"," "))</f>
        <v/>
      </c>
      <c r="E1815" t="str">
        <f t="shared" si="225"/>
        <v/>
      </c>
      <c r="F1815" t="str">
        <f>+IF($C1815="","",IF(CDR!G1816="BIO","Oui","Non"))</f>
        <v/>
      </c>
      <c r="G1815" t="str">
        <f>+IF($C1815="","",IF(CDR!D1816="DOMEDIA","MDD",IF(CDR!D1816="APTA","MDD",IF(CDR!D1816="TOP BUDGET","Premier Prix","MN"))))</f>
        <v/>
      </c>
      <c r="H1815" t="str">
        <f>+IF($C1815="","",CDR!D1816)</f>
        <v/>
      </c>
      <c r="K1815" t="str">
        <f>+IF($C1815="","",CDR!$E$2)</f>
        <v/>
      </c>
      <c r="L1815" t="str">
        <f>+IF($C1815="","",CDR!$G$2)</f>
        <v/>
      </c>
      <c r="M1815" t="str">
        <f>+IF($C1815="","",CDR!AN1816)</f>
        <v/>
      </c>
      <c r="N1815" t="str">
        <f>+IF($C1815="","",CDR!AO1816)</f>
        <v/>
      </c>
      <c r="P1815" t="str">
        <f t="shared" si="226"/>
        <v/>
      </c>
      <c r="Q1815" t="str">
        <f>+IF($C1815="","",CDR!A1816)</f>
        <v/>
      </c>
      <c r="S1815" t="str">
        <f t="shared" si="227"/>
        <v/>
      </c>
      <c r="T1815" t="str">
        <f t="shared" si="228"/>
        <v/>
      </c>
      <c r="U1815" t="str">
        <f t="shared" si="229"/>
        <v/>
      </c>
      <c r="V1815" t="str">
        <f>+IF(C1815="","",IF(CDR!L1816="VRAC","Composant sans Colisage","Homogène"))</f>
        <v/>
      </c>
      <c r="W1815" t="str">
        <f>+IF(C1815="","",IF(CDR!L1816="VRAC","EACH",IF(CDR!L1816="COLIS","COLIS (CARTON FARDEAU DISPLAY)","PALETTE - BOX")))</f>
        <v/>
      </c>
      <c r="X1815" t="str">
        <f>+IF($C1815="","",IF(CDR!L1816="PALETTE",CDR!M1816,""))</f>
        <v/>
      </c>
      <c r="Z1815" t="str">
        <f>+IF($C1815="","",IF(CDR!N1816="PALETTE","",CDR!M1816))</f>
        <v/>
      </c>
      <c r="AC1815" t="str">
        <f t="shared" si="230"/>
        <v/>
      </c>
      <c r="AD1815" t="str">
        <f>+IF($C1815="","",CDR!$J$2)</f>
        <v/>
      </c>
      <c r="AE1815" t="str">
        <f>+IF(C1815="","",CDR!J1813)</f>
        <v/>
      </c>
      <c r="AF1815" t="str">
        <f t="shared" si="231"/>
        <v/>
      </c>
    </row>
    <row r="1816" spans="1:32" x14ac:dyDescent="0.25">
      <c r="A1816" t="str">
        <f>+IF($C1816="","",IF(CDR!I1817="","",TEXT(CDR!I1817,"00000000000000")))</f>
        <v/>
      </c>
      <c r="B1816" t="str">
        <f t="shared" si="224"/>
        <v/>
      </c>
      <c r="C1816" t="str">
        <f>+IF(CDR!F1817="","",SUBSTITUTE(CDR!F1817,"CHAR (10)"," "))</f>
        <v/>
      </c>
      <c r="D1816" t="str">
        <f>+IF(CDR!F1817="","",SUBSTITUTE(CDR!F1817,"CHAR (10)"," "))</f>
        <v/>
      </c>
      <c r="E1816" t="str">
        <f t="shared" si="225"/>
        <v/>
      </c>
      <c r="F1816" t="str">
        <f>+IF($C1816="","",IF(CDR!G1817="BIO","Oui","Non"))</f>
        <v/>
      </c>
      <c r="G1816" t="str">
        <f>+IF($C1816="","",IF(CDR!D1817="DOMEDIA","MDD",IF(CDR!D1817="APTA","MDD",IF(CDR!D1817="TOP BUDGET","Premier Prix","MN"))))</f>
        <v/>
      </c>
      <c r="H1816" t="str">
        <f>+IF($C1816="","",CDR!D1817)</f>
        <v/>
      </c>
      <c r="K1816" t="str">
        <f>+IF($C1816="","",CDR!$E$2)</f>
        <v/>
      </c>
      <c r="L1816" t="str">
        <f>+IF($C1816="","",CDR!$G$2)</f>
        <v/>
      </c>
      <c r="M1816" t="str">
        <f>+IF($C1816="","",CDR!AN1817)</f>
        <v/>
      </c>
      <c r="N1816" t="str">
        <f>+IF($C1816="","",CDR!AO1817)</f>
        <v/>
      </c>
      <c r="P1816" t="str">
        <f t="shared" si="226"/>
        <v/>
      </c>
      <c r="Q1816" t="str">
        <f>+IF($C1816="","",CDR!A1817)</f>
        <v/>
      </c>
      <c r="S1816" t="str">
        <f t="shared" si="227"/>
        <v/>
      </c>
      <c r="T1816" t="str">
        <f t="shared" si="228"/>
        <v/>
      </c>
      <c r="U1816" t="str">
        <f t="shared" si="229"/>
        <v/>
      </c>
      <c r="V1816" t="str">
        <f>+IF(C1816="","",IF(CDR!L1817="VRAC","Composant sans Colisage","Homogène"))</f>
        <v/>
      </c>
      <c r="W1816" t="str">
        <f>+IF(C1816="","",IF(CDR!L1817="VRAC","EACH",IF(CDR!L1817="COLIS","COLIS (CARTON FARDEAU DISPLAY)","PALETTE - BOX")))</f>
        <v/>
      </c>
      <c r="X1816" t="str">
        <f>+IF($C1816="","",IF(CDR!L1817="PALETTE",CDR!M1817,""))</f>
        <v/>
      </c>
      <c r="Z1816" t="str">
        <f>+IF($C1816="","",IF(CDR!N1817="PALETTE","",CDR!M1817))</f>
        <v/>
      </c>
      <c r="AC1816" t="str">
        <f t="shared" si="230"/>
        <v/>
      </c>
      <c r="AD1816" t="str">
        <f>+IF($C1816="","",CDR!$J$2)</f>
        <v/>
      </c>
      <c r="AE1816" t="str">
        <f>+IF(C1816="","",CDR!J1814)</f>
        <v/>
      </c>
      <c r="AF1816" t="str">
        <f t="shared" si="231"/>
        <v/>
      </c>
    </row>
    <row r="1817" spans="1:32" x14ac:dyDescent="0.25">
      <c r="A1817" t="str">
        <f>+IF($C1817="","",IF(CDR!I1818="","",TEXT(CDR!I1818,"00000000000000")))</f>
        <v/>
      </c>
      <c r="B1817" t="str">
        <f t="shared" si="224"/>
        <v/>
      </c>
      <c r="C1817" t="str">
        <f>+IF(CDR!F1818="","",SUBSTITUTE(CDR!F1818,"CHAR (10)"," "))</f>
        <v/>
      </c>
      <c r="D1817" t="str">
        <f>+IF(CDR!F1818="","",SUBSTITUTE(CDR!F1818,"CHAR (10)"," "))</f>
        <v/>
      </c>
      <c r="E1817" t="str">
        <f t="shared" si="225"/>
        <v/>
      </c>
      <c r="F1817" t="str">
        <f>+IF($C1817="","",IF(CDR!G1818="BIO","Oui","Non"))</f>
        <v/>
      </c>
      <c r="G1817" t="str">
        <f>+IF($C1817="","",IF(CDR!D1818="DOMEDIA","MDD",IF(CDR!D1818="APTA","MDD",IF(CDR!D1818="TOP BUDGET","Premier Prix","MN"))))</f>
        <v/>
      </c>
      <c r="H1817" t="str">
        <f>+IF($C1817="","",CDR!D1818)</f>
        <v/>
      </c>
      <c r="K1817" t="str">
        <f>+IF($C1817="","",CDR!$E$2)</f>
        <v/>
      </c>
      <c r="L1817" t="str">
        <f>+IF($C1817="","",CDR!$G$2)</f>
        <v/>
      </c>
      <c r="M1817" t="str">
        <f>+IF($C1817="","",CDR!AN1818)</f>
        <v/>
      </c>
      <c r="N1817" t="str">
        <f>+IF($C1817="","",CDR!AO1818)</f>
        <v/>
      </c>
      <c r="P1817" t="str">
        <f t="shared" si="226"/>
        <v/>
      </c>
      <c r="Q1817" t="str">
        <f>+IF($C1817="","",CDR!A1818)</f>
        <v/>
      </c>
      <c r="S1817" t="str">
        <f t="shared" si="227"/>
        <v/>
      </c>
      <c r="T1817" t="str">
        <f t="shared" si="228"/>
        <v/>
      </c>
      <c r="U1817" t="str">
        <f t="shared" si="229"/>
        <v/>
      </c>
      <c r="V1817" t="str">
        <f>+IF(C1817="","",IF(CDR!L1818="VRAC","Composant sans Colisage","Homogène"))</f>
        <v/>
      </c>
      <c r="W1817" t="str">
        <f>+IF(C1817="","",IF(CDR!L1818="VRAC","EACH",IF(CDR!L1818="COLIS","COLIS (CARTON FARDEAU DISPLAY)","PALETTE - BOX")))</f>
        <v/>
      </c>
      <c r="X1817" t="str">
        <f>+IF($C1817="","",IF(CDR!L1818="PALETTE",CDR!M1818,""))</f>
        <v/>
      </c>
      <c r="Z1817" t="str">
        <f>+IF($C1817="","",IF(CDR!N1818="PALETTE","",CDR!M1818))</f>
        <v/>
      </c>
      <c r="AC1817" t="str">
        <f t="shared" si="230"/>
        <v/>
      </c>
      <c r="AD1817" t="str">
        <f>+IF($C1817="","",CDR!$J$2)</f>
        <v/>
      </c>
      <c r="AE1817" t="str">
        <f>+IF(C1817="","",CDR!J1815)</f>
        <v/>
      </c>
      <c r="AF1817" t="str">
        <f t="shared" si="231"/>
        <v/>
      </c>
    </row>
    <row r="1818" spans="1:32" x14ac:dyDescent="0.25">
      <c r="A1818" t="str">
        <f>+IF($C1818="","",IF(CDR!I1819="","",TEXT(CDR!I1819,"00000000000000")))</f>
        <v/>
      </c>
      <c r="B1818" t="str">
        <f t="shared" si="224"/>
        <v/>
      </c>
      <c r="C1818" t="str">
        <f>+IF(CDR!F1819="","",SUBSTITUTE(CDR!F1819,"CHAR (10)"," "))</f>
        <v/>
      </c>
      <c r="D1818" t="str">
        <f>+IF(CDR!F1819="","",SUBSTITUTE(CDR!F1819,"CHAR (10)"," "))</f>
        <v/>
      </c>
      <c r="E1818" t="str">
        <f t="shared" si="225"/>
        <v/>
      </c>
      <c r="F1818" t="str">
        <f>+IF($C1818="","",IF(CDR!G1819="BIO","Oui","Non"))</f>
        <v/>
      </c>
      <c r="G1818" t="str">
        <f>+IF($C1818="","",IF(CDR!D1819="DOMEDIA","MDD",IF(CDR!D1819="APTA","MDD",IF(CDR!D1819="TOP BUDGET","Premier Prix","MN"))))</f>
        <v/>
      </c>
      <c r="H1818" t="str">
        <f>+IF($C1818="","",CDR!D1819)</f>
        <v/>
      </c>
      <c r="K1818" t="str">
        <f>+IF($C1818="","",CDR!$E$2)</f>
        <v/>
      </c>
      <c r="L1818" t="str">
        <f>+IF($C1818="","",CDR!$G$2)</f>
        <v/>
      </c>
      <c r="M1818" t="str">
        <f>+IF($C1818="","",CDR!AN1819)</f>
        <v/>
      </c>
      <c r="N1818" t="str">
        <f>+IF($C1818="","",CDR!AO1819)</f>
        <v/>
      </c>
      <c r="P1818" t="str">
        <f t="shared" si="226"/>
        <v/>
      </c>
      <c r="Q1818" t="str">
        <f>+IF($C1818="","",CDR!A1819)</f>
        <v/>
      </c>
      <c r="S1818" t="str">
        <f t="shared" si="227"/>
        <v/>
      </c>
      <c r="T1818" t="str">
        <f t="shared" si="228"/>
        <v/>
      </c>
      <c r="U1818" t="str">
        <f t="shared" si="229"/>
        <v/>
      </c>
      <c r="V1818" t="str">
        <f>+IF(C1818="","",IF(CDR!L1819="VRAC","Composant sans Colisage","Homogène"))</f>
        <v/>
      </c>
      <c r="W1818" t="str">
        <f>+IF(C1818="","",IF(CDR!L1819="VRAC","EACH",IF(CDR!L1819="COLIS","COLIS (CARTON FARDEAU DISPLAY)","PALETTE - BOX")))</f>
        <v/>
      </c>
      <c r="X1818" t="str">
        <f>+IF($C1818="","",IF(CDR!L1819="PALETTE",CDR!M1819,""))</f>
        <v/>
      </c>
      <c r="Z1818" t="str">
        <f>+IF($C1818="","",IF(CDR!N1819="PALETTE","",CDR!M1819))</f>
        <v/>
      </c>
      <c r="AC1818" t="str">
        <f t="shared" si="230"/>
        <v/>
      </c>
      <c r="AD1818" t="str">
        <f>+IF($C1818="","",CDR!$J$2)</f>
        <v/>
      </c>
      <c r="AE1818" t="str">
        <f>+IF(C1818="","",CDR!J1816)</f>
        <v/>
      </c>
      <c r="AF1818" t="str">
        <f t="shared" si="231"/>
        <v/>
      </c>
    </row>
    <row r="1819" spans="1:32" x14ac:dyDescent="0.25">
      <c r="A1819" t="str">
        <f>+IF($C1819="","",IF(CDR!I1820="","",TEXT(CDR!I1820,"00000000000000")))</f>
        <v/>
      </c>
      <c r="B1819" t="str">
        <f t="shared" si="224"/>
        <v/>
      </c>
      <c r="C1819" t="str">
        <f>+IF(CDR!F1820="","",SUBSTITUTE(CDR!F1820,"CHAR (10)"," "))</f>
        <v/>
      </c>
      <c r="D1819" t="str">
        <f>+IF(CDR!F1820="","",SUBSTITUTE(CDR!F1820,"CHAR (10)"," "))</f>
        <v/>
      </c>
      <c r="E1819" t="str">
        <f t="shared" si="225"/>
        <v/>
      </c>
      <c r="F1819" t="str">
        <f>+IF($C1819="","",IF(CDR!G1820="BIO","Oui","Non"))</f>
        <v/>
      </c>
      <c r="G1819" t="str">
        <f>+IF($C1819="","",IF(CDR!D1820="DOMEDIA","MDD",IF(CDR!D1820="APTA","MDD",IF(CDR!D1820="TOP BUDGET","Premier Prix","MN"))))</f>
        <v/>
      </c>
      <c r="H1819" t="str">
        <f>+IF($C1819="","",CDR!D1820)</f>
        <v/>
      </c>
      <c r="K1819" t="str">
        <f>+IF($C1819="","",CDR!$E$2)</f>
        <v/>
      </c>
      <c r="L1819" t="str">
        <f>+IF($C1819="","",CDR!$G$2)</f>
        <v/>
      </c>
      <c r="M1819" t="str">
        <f>+IF($C1819="","",CDR!AN1820)</f>
        <v/>
      </c>
      <c r="N1819" t="str">
        <f>+IF($C1819="","",CDR!AO1820)</f>
        <v/>
      </c>
      <c r="P1819" t="str">
        <f t="shared" si="226"/>
        <v/>
      </c>
      <c r="Q1819" t="str">
        <f>+IF($C1819="","",CDR!A1820)</f>
        <v/>
      </c>
      <c r="S1819" t="str">
        <f t="shared" si="227"/>
        <v/>
      </c>
      <c r="T1819" t="str">
        <f t="shared" si="228"/>
        <v/>
      </c>
      <c r="U1819" t="str">
        <f t="shared" si="229"/>
        <v/>
      </c>
      <c r="V1819" t="str">
        <f>+IF(C1819="","",IF(CDR!L1820="VRAC","Composant sans Colisage","Homogène"))</f>
        <v/>
      </c>
      <c r="W1819" t="str">
        <f>+IF(C1819="","",IF(CDR!L1820="VRAC","EACH",IF(CDR!L1820="COLIS","COLIS (CARTON FARDEAU DISPLAY)","PALETTE - BOX")))</f>
        <v/>
      </c>
      <c r="X1819" t="str">
        <f>+IF($C1819="","",IF(CDR!L1820="PALETTE",CDR!M1820,""))</f>
        <v/>
      </c>
      <c r="Z1819" t="str">
        <f>+IF($C1819="","",IF(CDR!N1820="PALETTE","",CDR!M1820))</f>
        <v/>
      </c>
      <c r="AC1819" t="str">
        <f t="shared" si="230"/>
        <v/>
      </c>
      <c r="AD1819" t="str">
        <f>+IF($C1819="","",CDR!$J$2)</f>
        <v/>
      </c>
      <c r="AE1819" t="str">
        <f>+IF(C1819="","",CDR!J1817)</f>
        <v/>
      </c>
      <c r="AF1819" t="str">
        <f t="shared" si="231"/>
        <v/>
      </c>
    </row>
    <row r="1820" spans="1:32" x14ac:dyDescent="0.25">
      <c r="A1820" t="str">
        <f>+IF($C1820="","",IF(CDR!I1821="","",TEXT(CDR!I1821,"00000000000000")))</f>
        <v/>
      </c>
      <c r="B1820" t="str">
        <f t="shared" si="224"/>
        <v/>
      </c>
      <c r="C1820" t="str">
        <f>+IF(CDR!F1821="","",SUBSTITUTE(CDR!F1821,"CHAR (10)"," "))</f>
        <v/>
      </c>
      <c r="D1820" t="str">
        <f>+IF(CDR!F1821="","",SUBSTITUTE(CDR!F1821,"CHAR (10)"," "))</f>
        <v/>
      </c>
      <c r="E1820" t="str">
        <f t="shared" si="225"/>
        <v/>
      </c>
      <c r="F1820" t="str">
        <f>+IF($C1820="","",IF(CDR!G1821="BIO","Oui","Non"))</f>
        <v/>
      </c>
      <c r="G1820" t="str">
        <f>+IF($C1820="","",IF(CDR!D1821="DOMEDIA","MDD",IF(CDR!D1821="APTA","MDD",IF(CDR!D1821="TOP BUDGET","Premier Prix","MN"))))</f>
        <v/>
      </c>
      <c r="H1820" t="str">
        <f>+IF($C1820="","",CDR!D1821)</f>
        <v/>
      </c>
      <c r="K1820" t="str">
        <f>+IF($C1820="","",CDR!$E$2)</f>
        <v/>
      </c>
      <c r="L1820" t="str">
        <f>+IF($C1820="","",CDR!$G$2)</f>
        <v/>
      </c>
      <c r="M1820" t="str">
        <f>+IF($C1820="","",CDR!AN1821)</f>
        <v/>
      </c>
      <c r="N1820" t="str">
        <f>+IF($C1820="","",CDR!AO1821)</f>
        <v/>
      </c>
      <c r="P1820" t="str">
        <f t="shared" si="226"/>
        <v/>
      </c>
      <c r="Q1820" t="str">
        <f>+IF($C1820="","",CDR!A1821)</f>
        <v/>
      </c>
      <c r="S1820" t="str">
        <f t="shared" si="227"/>
        <v/>
      </c>
      <c r="T1820" t="str">
        <f t="shared" si="228"/>
        <v/>
      </c>
      <c r="U1820" t="str">
        <f t="shared" si="229"/>
        <v/>
      </c>
      <c r="V1820" t="str">
        <f>+IF(C1820="","",IF(CDR!L1821="VRAC","Composant sans Colisage","Homogène"))</f>
        <v/>
      </c>
      <c r="W1820" t="str">
        <f>+IF(C1820="","",IF(CDR!L1821="VRAC","EACH",IF(CDR!L1821="COLIS","COLIS (CARTON FARDEAU DISPLAY)","PALETTE - BOX")))</f>
        <v/>
      </c>
      <c r="X1820" t="str">
        <f>+IF($C1820="","",IF(CDR!L1821="PALETTE",CDR!M1821,""))</f>
        <v/>
      </c>
      <c r="Z1820" t="str">
        <f>+IF($C1820="","",IF(CDR!N1821="PALETTE","",CDR!M1821))</f>
        <v/>
      </c>
      <c r="AC1820" t="str">
        <f t="shared" si="230"/>
        <v/>
      </c>
      <c r="AD1820" t="str">
        <f>+IF($C1820="","",CDR!$J$2)</f>
        <v/>
      </c>
      <c r="AE1820" t="str">
        <f>+IF(C1820="","",CDR!J1818)</f>
        <v/>
      </c>
      <c r="AF1820" t="str">
        <f t="shared" si="231"/>
        <v/>
      </c>
    </row>
    <row r="1821" spans="1:32" x14ac:dyDescent="0.25">
      <c r="A1821" t="str">
        <f>+IF($C1821="","",IF(CDR!I1822="","",TEXT(CDR!I1822,"00000000000000")))</f>
        <v/>
      </c>
      <c r="B1821" t="str">
        <f t="shared" si="224"/>
        <v/>
      </c>
      <c r="C1821" t="str">
        <f>+IF(CDR!F1822="","",SUBSTITUTE(CDR!F1822,"CHAR (10)"," "))</f>
        <v/>
      </c>
      <c r="D1821" t="str">
        <f>+IF(CDR!F1822="","",SUBSTITUTE(CDR!F1822,"CHAR (10)"," "))</f>
        <v/>
      </c>
      <c r="E1821" t="str">
        <f t="shared" si="225"/>
        <v/>
      </c>
      <c r="F1821" t="str">
        <f>+IF($C1821="","",IF(CDR!G1822="BIO","Oui","Non"))</f>
        <v/>
      </c>
      <c r="G1821" t="str">
        <f>+IF($C1821="","",IF(CDR!D1822="DOMEDIA","MDD",IF(CDR!D1822="APTA","MDD",IF(CDR!D1822="TOP BUDGET","Premier Prix","MN"))))</f>
        <v/>
      </c>
      <c r="H1821" t="str">
        <f>+IF($C1821="","",CDR!D1822)</f>
        <v/>
      </c>
      <c r="K1821" t="str">
        <f>+IF($C1821="","",CDR!$E$2)</f>
        <v/>
      </c>
      <c r="L1821" t="str">
        <f>+IF($C1821="","",CDR!$G$2)</f>
        <v/>
      </c>
      <c r="M1821" t="str">
        <f>+IF($C1821="","",CDR!AN1822)</f>
        <v/>
      </c>
      <c r="N1821" t="str">
        <f>+IF($C1821="","",CDR!AO1822)</f>
        <v/>
      </c>
      <c r="P1821" t="str">
        <f t="shared" si="226"/>
        <v/>
      </c>
      <c r="Q1821" t="str">
        <f>+IF($C1821="","",CDR!A1822)</f>
        <v/>
      </c>
      <c r="S1821" t="str">
        <f t="shared" si="227"/>
        <v/>
      </c>
      <c r="T1821" t="str">
        <f t="shared" si="228"/>
        <v/>
      </c>
      <c r="U1821" t="str">
        <f t="shared" si="229"/>
        <v/>
      </c>
      <c r="V1821" t="str">
        <f>+IF(C1821="","",IF(CDR!L1822="VRAC","Composant sans Colisage","Homogène"))</f>
        <v/>
      </c>
      <c r="W1821" t="str">
        <f>+IF(C1821="","",IF(CDR!L1822="VRAC","EACH",IF(CDR!L1822="COLIS","COLIS (CARTON FARDEAU DISPLAY)","PALETTE - BOX")))</f>
        <v/>
      </c>
      <c r="X1821" t="str">
        <f>+IF($C1821="","",IF(CDR!L1822="PALETTE",CDR!M1822,""))</f>
        <v/>
      </c>
      <c r="Z1821" t="str">
        <f>+IF($C1821="","",IF(CDR!N1822="PALETTE","",CDR!M1822))</f>
        <v/>
      </c>
      <c r="AC1821" t="str">
        <f t="shared" si="230"/>
        <v/>
      </c>
      <c r="AD1821" t="str">
        <f>+IF($C1821="","",CDR!$J$2)</f>
        <v/>
      </c>
      <c r="AE1821" t="str">
        <f>+IF(C1821="","",CDR!J1819)</f>
        <v/>
      </c>
      <c r="AF1821" t="str">
        <f t="shared" si="231"/>
        <v/>
      </c>
    </row>
    <row r="1822" spans="1:32" x14ac:dyDescent="0.25">
      <c r="A1822" t="str">
        <f>+IF($C1822="","",IF(CDR!I1823="","",TEXT(CDR!I1823,"00000000000000")))</f>
        <v/>
      </c>
      <c r="B1822" t="str">
        <f t="shared" si="224"/>
        <v/>
      </c>
      <c r="C1822" t="str">
        <f>+IF(CDR!F1823="","",SUBSTITUTE(CDR!F1823,"CHAR (10)"," "))</f>
        <v/>
      </c>
      <c r="D1822" t="str">
        <f>+IF(CDR!F1823="","",SUBSTITUTE(CDR!F1823,"CHAR (10)"," "))</f>
        <v/>
      </c>
      <c r="E1822" t="str">
        <f t="shared" si="225"/>
        <v/>
      </c>
      <c r="F1822" t="str">
        <f>+IF($C1822="","",IF(CDR!G1823="BIO","Oui","Non"))</f>
        <v/>
      </c>
      <c r="G1822" t="str">
        <f>+IF($C1822="","",IF(CDR!D1823="DOMEDIA","MDD",IF(CDR!D1823="APTA","MDD",IF(CDR!D1823="TOP BUDGET","Premier Prix","MN"))))</f>
        <v/>
      </c>
      <c r="H1822" t="str">
        <f>+IF($C1822="","",CDR!D1823)</f>
        <v/>
      </c>
      <c r="K1822" t="str">
        <f>+IF($C1822="","",CDR!$E$2)</f>
        <v/>
      </c>
      <c r="L1822" t="str">
        <f>+IF($C1822="","",CDR!$G$2)</f>
        <v/>
      </c>
      <c r="M1822" t="str">
        <f>+IF($C1822="","",CDR!AN1823)</f>
        <v/>
      </c>
      <c r="N1822" t="str">
        <f>+IF($C1822="","",CDR!AO1823)</f>
        <v/>
      </c>
      <c r="P1822" t="str">
        <f t="shared" si="226"/>
        <v/>
      </c>
      <c r="Q1822" t="str">
        <f>+IF($C1822="","",CDR!A1823)</f>
        <v/>
      </c>
      <c r="S1822" t="str">
        <f t="shared" si="227"/>
        <v/>
      </c>
      <c r="T1822" t="str">
        <f t="shared" si="228"/>
        <v/>
      </c>
      <c r="U1822" t="str">
        <f t="shared" si="229"/>
        <v/>
      </c>
      <c r="V1822" t="str">
        <f>+IF(C1822="","",IF(CDR!L1823="VRAC","Composant sans Colisage","Homogène"))</f>
        <v/>
      </c>
      <c r="W1822" t="str">
        <f>+IF(C1822="","",IF(CDR!L1823="VRAC","EACH",IF(CDR!L1823="COLIS","COLIS (CARTON FARDEAU DISPLAY)","PALETTE - BOX")))</f>
        <v/>
      </c>
      <c r="X1822" t="str">
        <f>+IF($C1822="","",IF(CDR!L1823="PALETTE",CDR!M1823,""))</f>
        <v/>
      </c>
      <c r="Z1822" t="str">
        <f>+IF($C1822="","",IF(CDR!N1823="PALETTE","",CDR!M1823))</f>
        <v/>
      </c>
      <c r="AC1822" t="str">
        <f t="shared" si="230"/>
        <v/>
      </c>
      <c r="AD1822" t="str">
        <f>+IF($C1822="","",CDR!$J$2)</f>
        <v/>
      </c>
      <c r="AE1822" t="str">
        <f>+IF(C1822="","",CDR!J1820)</f>
        <v/>
      </c>
      <c r="AF1822" t="str">
        <f t="shared" si="231"/>
        <v/>
      </c>
    </row>
    <row r="1823" spans="1:32" x14ac:dyDescent="0.25">
      <c r="A1823" t="str">
        <f>+IF($C1823="","",IF(CDR!I1824="","",TEXT(CDR!I1824,"00000000000000")))</f>
        <v/>
      </c>
      <c r="B1823" t="str">
        <f t="shared" si="224"/>
        <v/>
      </c>
      <c r="C1823" t="str">
        <f>+IF(CDR!F1824="","",SUBSTITUTE(CDR!F1824,"CHAR (10)"," "))</f>
        <v/>
      </c>
      <c r="D1823" t="str">
        <f>+IF(CDR!F1824="","",SUBSTITUTE(CDR!F1824,"CHAR (10)"," "))</f>
        <v/>
      </c>
      <c r="E1823" t="str">
        <f t="shared" si="225"/>
        <v/>
      </c>
      <c r="F1823" t="str">
        <f>+IF($C1823="","",IF(CDR!G1824="BIO","Oui","Non"))</f>
        <v/>
      </c>
      <c r="G1823" t="str">
        <f>+IF($C1823="","",IF(CDR!D1824="DOMEDIA","MDD",IF(CDR!D1824="APTA","MDD",IF(CDR!D1824="TOP BUDGET","Premier Prix","MN"))))</f>
        <v/>
      </c>
      <c r="H1823" t="str">
        <f>+IF($C1823="","",CDR!D1824)</f>
        <v/>
      </c>
      <c r="K1823" t="str">
        <f>+IF($C1823="","",CDR!$E$2)</f>
        <v/>
      </c>
      <c r="L1823" t="str">
        <f>+IF($C1823="","",CDR!$G$2)</f>
        <v/>
      </c>
      <c r="M1823" t="str">
        <f>+IF($C1823="","",CDR!AN1824)</f>
        <v/>
      </c>
      <c r="N1823" t="str">
        <f>+IF($C1823="","",CDR!AO1824)</f>
        <v/>
      </c>
      <c r="P1823" t="str">
        <f t="shared" si="226"/>
        <v/>
      </c>
      <c r="Q1823" t="str">
        <f>+IF($C1823="","",CDR!A1824)</f>
        <v/>
      </c>
      <c r="S1823" t="str">
        <f t="shared" si="227"/>
        <v/>
      </c>
      <c r="T1823" t="str">
        <f t="shared" si="228"/>
        <v/>
      </c>
      <c r="U1823" t="str">
        <f t="shared" si="229"/>
        <v/>
      </c>
      <c r="V1823" t="str">
        <f>+IF(C1823="","",IF(CDR!L1824="VRAC","Composant sans Colisage","Homogène"))</f>
        <v/>
      </c>
      <c r="W1823" t="str">
        <f>+IF(C1823="","",IF(CDR!L1824="VRAC","EACH",IF(CDR!L1824="COLIS","COLIS (CARTON FARDEAU DISPLAY)","PALETTE - BOX")))</f>
        <v/>
      </c>
      <c r="X1823" t="str">
        <f>+IF($C1823="","",IF(CDR!L1824="PALETTE",CDR!M1824,""))</f>
        <v/>
      </c>
      <c r="Z1823" t="str">
        <f>+IF($C1823="","",IF(CDR!N1824="PALETTE","",CDR!M1824))</f>
        <v/>
      </c>
      <c r="AC1823" t="str">
        <f t="shared" si="230"/>
        <v/>
      </c>
      <c r="AD1823" t="str">
        <f>+IF($C1823="","",CDR!$J$2)</f>
        <v/>
      </c>
      <c r="AE1823" t="str">
        <f>+IF(C1823="","",CDR!J1821)</f>
        <v/>
      </c>
      <c r="AF1823" t="str">
        <f t="shared" si="231"/>
        <v/>
      </c>
    </row>
    <row r="1824" spans="1:32" x14ac:dyDescent="0.25">
      <c r="A1824" t="str">
        <f>+IF($C1824="","",IF(CDR!I1825="","",TEXT(CDR!I1825,"00000000000000")))</f>
        <v/>
      </c>
      <c r="B1824" t="str">
        <f t="shared" si="224"/>
        <v/>
      </c>
      <c r="C1824" t="str">
        <f>+IF(CDR!F1825="","",SUBSTITUTE(CDR!F1825,"CHAR (10)"," "))</f>
        <v/>
      </c>
      <c r="D1824" t="str">
        <f>+IF(CDR!F1825="","",SUBSTITUTE(CDR!F1825,"CHAR (10)"," "))</f>
        <v/>
      </c>
      <c r="E1824" t="str">
        <f t="shared" si="225"/>
        <v/>
      </c>
      <c r="F1824" t="str">
        <f>+IF($C1824="","",IF(CDR!G1825="BIO","Oui","Non"))</f>
        <v/>
      </c>
      <c r="G1824" t="str">
        <f>+IF($C1824="","",IF(CDR!D1825="DOMEDIA","MDD",IF(CDR!D1825="APTA","MDD",IF(CDR!D1825="TOP BUDGET","Premier Prix","MN"))))</f>
        <v/>
      </c>
      <c r="H1824" t="str">
        <f>+IF($C1824="","",CDR!D1825)</f>
        <v/>
      </c>
      <c r="K1824" t="str">
        <f>+IF($C1824="","",CDR!$E$2)</f>
        <v/>
      </c>
      <c r="L1824" t="str">
        <f>+IF($C1824="","",CDR!$G$2)</f>
        <v/>
      </c>
      <c r="M1824" t="str">
        <f>+IF($C1824="","",CDR!AN1825)</f>
        <v/>
      </c>
      <c r="N1824" t="str">
        <f>+IF($C1824="","",CDR!AO1825)</f>
        <v/>
      </c>
      <c r="P1824" t="str">
        <f t="shared" si="226"/>
        <v/>
      </c>
      <c r="Q1824" t="str">
        <f>+IF($C1824="","",CDR!A1825)</f>
        <v/>
      </c>
      <c r="S1824" t="str">
        <f t="shared" si="227"/>
        <v/>
      </c>
      <c r="T1824" t="str">
        <f t="shared" si="228"/>
        <v/>
      </c>
      <c r="U1824" t="str">
        <f t="shared" si="229"/>
        <v/>
      </c>
      <c r="V1824" t="str">
        <f>+IF(C1824="","",IF(CDR!L1825="VRAC","Composant sans Colisage","Homogène"))</f>
        <v/>
      </c>
      <c r="W1824" t="str">
        <f>+IF(C1824="","",IF(CDR!L1825="VRAC","EACH",IF(CDR!L1825="COLIS","COLIS (CARTON FARDEAU DISPLAY)","PALETTE - BOX")))</f>
        <v/>
      </c>
      <c r="X1824" t="str">
        <f>+IF($C1824="","",IF(CDR!L1825="PALETTE",CDR!M1825,""))</f>
        <v/>
      </c>
      <c r="Z1824" t="str">
        <f>+IF($C1824="","",IF(CDR!N1825="PALETTE","",CDR!M1825))</f>
        <v/>
      </c>
      <c r="AC1824" t="str">
        <f t="shared" si="230"/>
        <v/>
      </c>
      <c r="AD1824" t="str">
        <f>+IF($C1824="","",CDR!$J$2)</f>
        <v/>
      </c>
      <c r="AE1824" t="str">
        <f>+IF(C1824="","",CDR!J1822)</f>
        <v/>
      </c>
      <c r="AF1824" t="str">
        <f t="shared" si="231"/>
        <v/>
      </c>
    </row>
    <row r="1825" spans="1:32" x14ac:dyDescent="0.25">
      <c r="A1825" t="str">
        <f>+IF($C1825="","",IF(CDR!I1826="","",TEXT(CDR!I1826,"00000000000000")))</f>
        <v/>
      </c>
      <c r="B1825" t="str">
        <f t="shared" si="224"/>
        <v/>
      </c>
      <c r="C1825" t="str">
        <f>+IF(CDR!F1826="","",SUBSTITUTE(CDR!F1826,"CHAR (10)"," "))</f>
        <v/>
      </c>
      <c r="D1825" t="str">
        <f>+IF(CDR!F1826="","",SUBSTITUTE(CDR!F1826,"CHAR (10)"," "))</f>
        <v/>
      </c>
      <c r="E1825" t="str">
        <f t="shared" si="225"/>
        <v/>
      </c>
      <c r="F1825" t="str">
        <f>+IF($C1825="","",IF(CDR!G1826="BIO","Oui","Non"))</f>
        <v/>
      </c>
      <c r="G1825" t="str">
        <f>+IF($C1825="","",IF(CDR!D1826="DOMEDIA","MDD",IF(CDR!D1826="APTA","MDD",IF(CDR!D1826="TOP BUDGET","Premier Prix","MN"))))</f>
        <v/>
      </c>
      <c r="H1825" t="str">
        <f>+IF($C1825="","",CDR!D1826)</f>
        <v/>
      </c>
      <c r="K1825" t="str">
        <f>+IF($C1825="","",CDR!$E$2)</f>
        <v/>
      </c>
      <c r="L1825" t="str">
        <f>+IF($C1825="","",CDR!$G$2)</f>
        <v/>
      </c>
      <c r="M1825" t="str">
        <f>+IF($C1825="","",CDR!AN1826)</f>
        <v/>
      </c>
      <c r="N1825" t="str">
        <f>+IF($C1825="","",CDR!AO1826)</f>
        <v/>
      </c>
      <c r="P1825" t="str">
        <f t="shared" si="226"/>
        <v/>
      </c>
      <c r="Q1825" t="str">
        <f>+IF($C1825="","",CDR!A1826)</f>
        <v/>
      </c>
      <c r="S1825" t="str">
        <f t="shared" si="227"/>
        <v/>
      </c>
      <c r="T1825" t="str">
        <f t="shared" si="228"/>
        <v/>
      </c>
      <c r="U1825" t="str">
        <f t="shared" si="229"/>
        <v/>
      </c>
      <c r="V1825" t="str">
        <f>+IF(C1825="","",IF(CDR!L1826="VRAC","Composant sans Colisage","Homogène"))</f>
        <v/>
      </c>
      <c r="W1825" t="str">
        <f>+IF(C1825="","",IF(CDR!L1826="VRAC","EACH",IF(CDR!L1826="COLIS","COLIS (CARTON FARDEAU DISPLAY)","PALETTE - BOX")))</f>
        <v/>
      </c>
      <c r="X1825" t="str">
        <f>+IF($C1825="","",IF(CDR!L1826="PALETTE",CDR!M1826,""))</f>
        <v/>
      </c>
      <c r="Z1825" t="str">
        <f>+IF($C1825="","",IF(CDR!N1826="PALETTE","",CDR!M1826))</f>
        <v/>
      </c>
      <c r="AC1825" t="str">
        <f t="shared" si="230"/>
        <v/>
      </c>
      <c r="AD1825" t="str">
        <f>+IF($C1825="","",CDR!$J$2)</f>
        <v/>
      </c>
      <c r="AE1825" t="str">
        <f>+IF(C1825="","",CDR!J1823)</f>
        <v/>
      </c>
      <c r="AF1825" t="str">
        <f t="shared" si="231"/>
        <v/>
      </c>
    </row>
    <row r="1826" spans="1:32" x14ac:dyDescent="0.25">
      <c r="A1826" t="str">
        <f>+IF($C1826="","",IF(CDR!I1827="","",TEXT(CDR!I1827,"00000000000000")))</f>
        <v/>
      </c>
      <c r="B1826" t="str">
        <f t="shared" si="224"/>
        <v/>
      </c>
      <c r="C1826" t="str">
        <f>+IF(CDR!F1827="","",SUBSTITUTE(CDR!F1827,"CHAR (10)"," "))</f>
        <v/>
      </c>
      <c r="D1826" t="str">
        <f>+IF(CDR!F1827="","",SUBSTITUTE(CDR!F1827,"CHAR (10)"," "))</f>
        <v/>
      </c>
      <c r="E1826" t="str">
        <f t="shared" si="225"/>
        <v/>
      </c>
      <c r="F1826" t="str">
        <f>+IF($C1826="","",IF(CDR!G1827="BIO","Oui","Non"))</f>
        <v/>
      </c>
      <c r="G1826" t="str">
        <f>+IF($C1826="","",IF(CDR!D1827="DOMEDIA","MDD",IF(CDR!D1827="APTA","MDD",IF(CDR!D1827="TOP BUDGET","Premier Prix","MN"))))</f>
        <v/>
      </c>
      <c r="H1826" t="str">
        <f>+IF($C1826="","",CDR!D1827)</f>
        <v/>
      </c>
      <c r="K1826" t="str">
        <f>+IF($C1826="","",CDR!$E$2)</f>
        <v/>
      </c>
      <c r="L1826" t="str">
        <f>+IF($C1826="","",CDR!$G$2)</f>
        <v/>
      </c>
      <c r="M1826" t="str">
        <f>+IF($C1826="","",CDR!AN1827)</f>
        <v/>
      </c>
      <c r="N1826" t="str">
        <f>+IF($C1826="","",CDR!AO1827)</f>
        <v/>
      </c>
      <c r="P1826" t="str">
        <f t="shared" si="226"/>
        <v/>
      </c>
      <c r="Q1826" t="str">
        <f>+IF($C1826="","",CDR!A1827)</f>
        <v/>
      </c>
      <c r="S1826" t="str">
        <f t="shared" si="227"/>
        <v/>
      </c>
      <c r="T1826" t="str">
        <f t="shared" si="228"/>
        <v/>
      </c>
      <c r="U1826" t="str">
        <f t="shared" si="229"/>
        <v/>
      </c>
      <c r="V1826" t="str">
        <f>+IF(C1826="","",IF(CDR!L1827="VRAC","Composant sans Colisage","Homogène"))</f>
        <v/>
      </c>
      <c r="W1826" t="str">
        <f>+IF(C1826="","",IF(CDR!L1827="VRAC","EACH",IF(CDR!L1827="COLIS","COLIS (CARTON FARDEAU DISPLAY)","PALETTE - BOX")))</f>
        <v/>
      </c>
      <c r="X1826" t="str">
        <f>+IF($C1826="","",IF(CDR!L1827="PALETTE",CDR!M1827,""))</f>
        <v/>
      </c>
      <c r="Z1826" t="str">
        <f>+IF($C1826="","",IF(CDR!N1827="PALETTE","",CDR!M1827))</f>
        <v/>
      </c>
      <c r="AC1826" t="str">
        <f t="shared" si="230"/>
        <v/>
      </c>
      <c r="AD1826" t="str">
        <f>+IF($C1826="","",CDR!$J$2)</f>
        <v/>
      </c>
      <c r="AE1826" t="str">
        <f>+IF(C1826="","",CDR!J1824)</f>
        <v/>
      </c>
      <c r="AF1826" t="str">
        <f t="shared" si="231"/>
        <v/>
      </c>
    </row>
    <row r="1827" spans="1:32" x14ac:dyDescent="0.25">
      <c r="A1827" t="str">
        <f>+IF($C1827="","",IF(CDR!I1828="","",TEXT(CDR!I1828,"00000000000000")))</f>
        <v/>
      </c>
      <c r="B1827" t="str">
        <f t="shared" si="224"/>
        <v/>
      </c>
      <c r="C1827" t="str">
        <f>+IF(CDR!F1828="","",SUBSTITUTE(CDR!F1828,"CHAR (10)"," "))</f>
        <v/>
      </c>
      <c r="D1827" t="str">
        <f>+IF(CDR!F1828="","",SUBSTITUTE(CDR!F1828,"CHAR (10)"," "))</f>
        <v/>
      </c>
      <c r="E1827" t="str">
        <f t="shared" si="225"/>
        <v/>
      </c>
      <c r="F1827" t="str">
        <f>+IF($C1827="","",IF(CDR!G1828="BIO","Oui","Non"))</f>
        <v/>
      </c>
      <c r="G1827" t="str">
        <f>+IF($C1827="","",IF(CDR!D1828="DOMEDIA","MDD",IF(CDR!D1828="APTA","MDD",IF(CDR!D1828="TOP BUDGET","Premier Prix","MN"))))</f>
        <v/>
      </c>
      <c r="H1827" t="str">
        <f>+IF($C1827="","",CDR!D1828)</f>
        <v/>
      </c>
      <c r="K1827" t="str">
        <f>+IF($C1827="","",CDR!$E$2)</f>
        <v/>
      </c>
      <c r="L1827" t="str">
        <f>+IF($C1827="","",CDR!$G$2)</f>
        <v/>
      </c>
      <c r="M1827" t="str">
        <f>+IF($C1827="","",CDR!AN1828)</f>
        <v/>
      </c>
      <c r="N1827" t="str">
        <f>+IF($C1827="","",CDR!AO1828)</f>
        <v/>
      </c>
      <c r="P1827" t="str">
        <f t="shared" si="226"/>
        <v/>
      </c>
      <c r="Q1827" t="str">
        <f>+IF($C1827="","",CDR!A1828)</f>
        <v/>
      </c>
      <c r="S1827" t="str">
        <f t="shared" si="227"/>
        <v/>
      </c>
      <c r="T1827" t="str">
        <f t="shared" si="228"/>
        <v/>
      </c>
      <c r="U1827" t="str">
        <f t="shared" si="229"/>
        <v/>
      </c>
      <c r="V1827" t="str">
        <f>+IF(C1827="","",IF(CDR!L1828="VRAC","Composant sans Colisage","Homogène"))</f>
        <v/>
      </c>
      <c r="W1827" t="str">
        <f>+IF(C1827="","",IF(CDR!L1828="VRAC","EACH",IF(CDR!L1828="COLIS","COLIS (CARTON FARDEAU DISPLAY)","PALETTE - BOX")))</f>
        <v/>
      </c>
      <c r="X1827" t="str">
        <f>+IF($C1827="","",IF(CDR!L1828="PALETTE",CDR!M1828,""))</f>
        <v/>
      </c>
      <c r="Z1827" t="str">
        <f>+IF($C1827="","",IF(CDR!N1828="PALETTE","",CDR!M1828))</f>
        <v/>
      </c>
      <c r="AC1827" t="str">
        <f t="shared" si="230"/>
        <v/>
      </c>
      <c r="AD1827" t="str">
        <f>+IF($C1827="","",CDR!$J$2)</f>
        <v/>
      </c>
      <c r="AE1827" t="str">
        <f>+IF(C1827="","",CDR!J1825)</f>
        <v/>
      </c>
      <c r="AF1827" t="str">
        <f t="shared" si="231"/>
        <v/>
      </c>
    </row>
    <row r="1828" spans="1:32" x14ac:dyDescent="0.25">
      <c r="A1828" t="str">
        <f>+IF($C1828="","",IF(CDR!I1829="","",TEXT(CDR!I1829,"00000000000000")))</f>
        <v/>
      </c>
      <c r="B1828" t="str">
        <f t="shared" si="224"/>
        <v/>
      </c>
      <c r="C1828" t="str">
        <f>+IF(CDR!F1829="","",SUBSTITUTE(CDR!F1829,"CHAR (10)"," "))</f>
        <v/>
      </c>
      <c r="D1828" t="str">
        <f>+IF(CDR!F1829="","",SUBSTITUTE(CDR!F1829,"CHAR (10)"," "))</f>
        <v/>
      </c>
      <c r="E1828" t="str">
        <f t="shared" si="225"/>
        <v/>
      </c>
      <c r="F1828" t="str">
        <f>+IF($C1828="","",IF(CDR!G1829="BIO","Oui","Non"))</f>
        <v/>
      </c>
      <c r="G1828" t="str">
        <f>+IF($C1828="","",IF(CDR!D1829="DOMEDIA","MDD",IF(CDR!D1829="APTA","MDD",IF(CDR!D1829="TOP BUDGET","Premier Prix","MN"))))</f>
        <v/>
      </c>
      <c r="H1828" t="str">
        <f>+IF($C1828="","",CDR!D1829)</f>
        <v/>
      </c>
      <c r="K1828" t="str">
        <f>+IF($C1828="","",CDR!$E$2)</f>
        <v/>
      </c>
      <c r="L1828" t="str">
        <f>+IF($C1828="","",CDR!$G$2)</f>
        <v/>
      </c>
      <c r="M1828" t="str">
        <f>+IF($C1828="","",CDR!AN1829)</f>
        <v/>
      </c>
      <c r="N1828" t="str">
        <f>+IF($C1828="","",CDR!AO1829)</f>
        <v/>
      </c>
      <c r="P1828" t="str">
        <f t="shared" si="226"/>
        <v/>
      </c>
      <c r="Q1828" t="str">
        <f>+IF($C1828="","",CDR!A1829)</f>
        <v/>
      </c>
      <c r="S1828" t="str">
        <f t="shared" si="227"/>
        <v/>
      </c>
      <c r="T1828" t="str">
        <f t="shared" si="228"/>
        <v/>
      </c>
      <c r="U1828" t="str">
        <f t="shared" si="229"/>
        <v/>
      </c>
      <c r="V1828" t="str">
        <f>+IF(C1828="","",IF(CDR!L1829="VRAC","Composant sans Colisage","Homogène"))</f>
        <v/>
      </c>
      <c r="W1828" t="str">
        <f>+IF(C1828="","",IF(CDR!L1829="VRAC","EACH",IF(CDR!L1829="COLIS","COLIS (CARTON FARDEAU DISPLAY)","PALETTE - BOX")))</f>
        <v/>
      </c>
      <c r="X1828" t="str">
        <f>+IF($C1828="","",IF(CDR!L1829="PALETTE",CDR!M1829,""))</f>
        <v/>
      </c>
      <c r="Z1828" t="str">
        <f>+IF($C1828="","",IF(CDR!N1829="PALETTE","",CDR!M1829))</f>
        <v/>
      </c>
      <c r="AC1828" t="str">
        <f t="shared" si="230"/>
        <v/>
      </c>
      <c r="AD1828" t="str">
        <f>+IF($C1828="","",CDR!$J$2)</f>
        <v/>
      </c>
      <c r="AE1828" t="str">
        <f>+IF(C1828="","",CDR!J1826)</f>
        <v/>
      </c>
      <c r="AF1828" t="str">
        <f t="shared" si="231"/>
        <v/>
      </c>
    </row>
    <row r="1829" spans="1:32" x14ac:dyDescent="0.25">
      <c r="A1829" t="str">
        <f>+IF($C1829="","",IF(CDR!I1830="","",TEXT(CDR!I1830,"00000000000000")))</f>
        <v/>
      </c>
      <c r="B1829" t="str">
        <f t="shared" si="224"/>
        <v/>
      </c>
      <c r="C1829" t="str">
        <f>+IF(CDR!F1830="","",SUBSTITUTE(CDR!F1830,"CHAR (10)"," "))</f>
        <v/>
      </c>
      <c r="D1829" t="str">
        <f>+IF(CDR!F1830="","",SUBSTITUTE(CDR!F1830,"CHAR (10)"," "))</f>
        <v/>
      </c>
      <c r="E1829" t="str">
        <f t="shared" si="225"/>
        <v/>
      </c>
      <c r="F1829" t="str">
        <f>+IF($C1829="","",IF(CDR!G1830="BIO","Oui","Non"))</f>
        <v/>
      </c>
      <c r="G1829" t="str">
        <f>+IF($C1829="","",IF(CDR!D1830="DOMEDIA","MDD",IF(CDR!D1830="APTA","MDD",IF(CDR!D1830="TOP BUDGET","Premier Prix","MN"))))</f>
        <v/>
      </c>
      <c r="H1829" t="str">
        <f>+IF($C1829="","",CDR!D1830)</f>
        <v/>
      </c>
      <c r="K1829" t="str">
        <f>+IF($C1829="","",CDR!$E$2)</f>
        <v/>
      </c>
      <c r="L1829" t="str">
        <f>+IF($C1829="","",CDR!$G$2)</f>
        <v/>
      </c>
      <c r="M1829" t="str">
        <f>+IF($C1829="","",CDR!AN1830)</f>
        <v/>
      </c>
      <c r="N1829" t="str">
        <f>+IF($C1829="","",CDR!AO1830)</f>
        <v/>
      </c>
      <c r="P1829" t="str">
        <f t="shared" si="226"/>
        <v/>
      </c>
      <c r="Q1829" t="str">
        <f>+IF($C1829="","",CDR!A1830)</f>
        <v/>
      </c>
      <c r="S1829" t="str">
        <f t="shared" si="227"/>
        <v/>
      </c>
      <c r="T1829" t="str">
        <f t="shared" si="228"/>
        <v/>
      </c>
      <c r="U1829" t="str">
        <f t="shared" si="229"/>
        <v/>
      </c>
      <c r="V1829" t="str">
        <f>+IF(C1829="","",IF(CDR!L1830="VRAC","Composant sans Colisage","Homogène"))</f>
        <v/>
      </c>
      <c r="W1829" t="str">
        <f>+IF(C1829="","",IF(CDR!L1830="VRAC","EACH",IF(CDR!L1830="COLIS","COLIS (CARTON FARDEAU DISPLAY)","PALETTE - BOX")))</f>
        <v/>
      </c>
      <c r="X1829" t="str">
        <f>+IF($C1829="","",IF(CDR!L1830="PALETTE",CDR!M1830,""))</f>
        <v/>
      </c>
      <c r="Z1829" t="str">
        <f>+IF($C1829="","",IF(CDR!N1830="PALETTE","",CDR!M1830))</f>
        <v/>
      </c>
      <c r="AC1829" t="str">
        <f t="shared" si="230"/>
        <v/>
      </c>
      <c r="AD1829" t="str">
        <f>+IF($C1829="","",CDR!$J$2)</f>
        <v/>
      </c>
      <c r="AE1829" t="str">
        <f>+IF(C1829="","",CDR!J1827)</f>
        <v/>
      </c>
      <c r="AF1829" t="str">
        <f t="shared" si="231"/>
        <v/>
      </c>
    </row>
    <row r="1830" spans="1:32" x14ac:dyDescent="0.25">
      <c r="A1830" t="str">
        <f>+IF($C1830="","",IF(CDR!I1831="","",TEXT(CDR!I1831,"00000000000000")))</f>
        <v/>
      </c>
      <c r="B1830" t="str">
        <f t="shared" si="224"/>
        <v/>
      </c>
      <c r="C1830" t="str">
        <f>+IF(CDR!F1831="","",SUBSTITUTE(CDR!F1831,"CHAR (10)"," "))</f>
        <v/>
      </c>
      <c r="D1830" t="str">
        <f>+IF(CDR!F1831="","",SUBSTITUTE(CDR!F1831,"CHAR (10)"," "))</f>
        <v/>
      </c>
      <c r="E1830" t="str">
        <f t="shared" si="225"/>
        <v/>
      </c>
      <c r="F1830" t="str">
        <f>+IF($C1830="","",IF(CDR!G1831="BIO","Oui","Non"))</f>
        <v/>
      </c>
      <c r="G1830" t="str">
        <f>+IF($C1830="","",IF(CDR!D1831="DOMEDIA","MDD",IF(CDR!D1831="APTA","MDD",IF(CDR!D1831="TOP BUDGET","Premier Prix","MN"))))</f>
        <v/>
      </c>
      <c r="H1830" t="str">
        <f>+IF($C1830="","",CDR!D1831)</f>
        <v/>
      </c>
      <c r="K1830" t="str">
        <f>+IF($C1830="","",CDR!$E$2)</f>
        <v/>
      </c>
      <c r="L1830" t="str">
        <f>+IF($C1830="","",CDR!$G$2)</f>
        <v/>
      </c>
      <c r="M1830" t="str">
        <f>+IF($C1830="","",CDR!AN1831)</f>
        <v/>
      </c>
      <c r="N1830" t="str">
        <f>+IF($C1830="","",CDR!AO1831)</f>
        <v/>
      </c>
      <c r="P1830" t="str">
        <f t="shared" si="226"/>
        <v/>
      </c>
      <c r="Q1830" t="str">
        <f>+IF($C1830="","",CDR!A1831)</f>
        <v/>
      </c>
      <c r="S1830" t="str">
        <f t="shared" si="227"/>
        <v/>
      </c>
      <c r="T1830" t="str">
        <f t="shared" si="228"/>
        <v/>
      </c>
      <c r="U1830" t="str">
        <f t="shared" si="229"/>
        <v/>
      </c>
      <c r="V1830" t="str">
        <f>+IF(C1830="","",IF(CDR!L1831="VRAC","Composant sans Colisage","Homogène"))</f>
        <v/>
      </c>
      <c r="W1830" t="str">
        <f>+IF(C1830="","",IF(CDR!L1831="VRAC","EACH",IF(CDR!L1831="COLIS","COLIS (CARTON FARDEAU DISPLAY)","PALETTE - BOX")))</f>
        <v/>
      </c>
      <c r="X1830" t="str">
        <f>+IF($C1830="","",IF(CDR!L1831="PALETTE",CDR!M1831,""))</f>
        <v/>
      </c>
      <c r="Z1830" t="str">
        <f>+IF($C1830="","",IF(CDR!N1831="PALETTE","",CDR!M1831))</f>
        <v/>
      </c>
      <c r="AC1830" t="str">
        <f t="shared" si="230"/>
        <v/>
      </c>
      <c r="AD1830" t="str">
        <f>+IF($C1830="","",CDR!$J$2)</f>
        <v/>
      </c>
      <c r="AE1830" t="str">
        <f>+IF(C1830="","",CDR!J1828)</f>
        <v/>
      </c>
      <c r="AF1830" t="str">
        <f t="shared" si="231"/>
        <v/>
      </c>
    </row>
    <row r="1831" spans="1:32" x14ac:dyDescent="0.25">
      <c r="A1831" t="str">
        <f>+IF($C1831="","",IF(CDR!I1832="","",TEXT(CDR!I1832,"00000000000000")))</f>
        <v/>
      </c>
      <c r="B1831" t="str">
        <f t="shared" si="224"/>
        <v/>
      </c>
      <c r="C1831" t="str">
        <f>+IF(CDR!F1832="","",SUBSTITUTE(CDR!F1832,"CHAR (10)"," "))</f>
        <v/>
      </c>
      <c r="D1831" t="str">
        <f>+IF(CDR!F1832="","",SUBSTITUTE(CDR!F1832,"CHAR (10)"," "))</f>
        <v/>
      </c>
      <c r="E1831" t="str">
        <f t="shared" si="225"/>
        <v/>
      </c>
      <c r="F1831" t="str">
        <f>+IF($C1831="","",IF(CDR!G1832="BIO","Oui","Non"))</f>
        <v/>
      </c>
      <c r="G1831" t="str">
        <f>+IF($C1831="","",IF(CDR!D1832="DOMEDIA","MDD",IF(CDR!D1832="APTA","MDD",IF(CDR!D1832="TOP BUDGET","Premier Prix","MN"))))</f>
        <v/>
      </c>
      <c r="H1831" t="str">
        <f>+IF($C1831="","",CDR!D1832)</f>
        <v/>
      </c>
      <c r="K1831" t="str">
        <f>+IF($C1831="","",CDR!$E$2)</f>
        <v/>
      </c>
      <c r="L1831" t="str">
        <f>+IF($C1831="","",CDR!$G$2)</f>
        <v/>
      </c>
      <c r="M1831" t="str">
        <f>+IF($C1831="","",CDR!AN1832)</f>
        <v/>
      </c>
      <c r="N1831" t="str">
        <f>+IF($C1831="","",CDR!AO1832)</f>
        <v/>
      </c>
      <c r="P1831" t="str">
        <f t="shared" si="226"/>
        <v/>
      </c>
      <c r="Q1831" t="str">
        <f>+IF($C1831="","",CDR!A1832)</f>
        <v/>
      </c>
      <c r="S1831" t="str">
        <f t="shared" si="227"/>
        <v/>
      </c>
      <c r="T1831" t="str">
        <f t="shared" si="228"/>
        <v/>
      </c>
      <c r="U1831" t="str">
        <f t="shared" si="229"/>
        <v/>
      </c>
      <c r="V1831" t="str">
        <f>+IF(C1831="","",IF(CDR!L1832="VRAC","Composant sans Colisage","Homogène"))</f>
        <v/>
      </c>
      <c r="W1831" t="str">
        <f>+IF(C1831="","",IF(CDR!L1832="VRAC","EACH",IF(CDR!L1832="COLIS","COLIS (CARTON FARDEAU DISPLAY)","PALETTE - BOX")))</f>
        <v/>
      </c>
      <c r="X1831" t="str">
        <f>+IF($C1831="","",IF(CDR!L1832="PALETTE",CDR!M1832,""))</f>
        <v/>
      </c>
      <c r="Z1831" t="str">
        <f>+IF($C1831="","",IF(CDR!N1832="PALETTE","",CDR!M1832))</f>
        <v/>
      </c>
      <c r="AC1831" t="str">
        <f t="shared" si="230"/>
        <v/>
      </c>
      <c r="AD1831" t="str">
        <f>+IF($C1831="","",CDR!$J$2)</f>
        <v/>
      </c>
      <c r="AE1831" t="str">
        <f>+IF(C1831="","",CDR!J1829)</f>
        <v/>
      </c>
      <c r="AF1831" t="str">
        <f t="shared" si="231"/>
        <v/>
      </c>
    </row>
    <row r="1832" spans="1:32" x14ac:dyDescent="0.25">
      <c r="A1832" t="str">
        <f>+IF($C1832="","",IF(CDR!I1833="","",TEXT(CDR!I1833,"00000000000000")))</f>
        <v/>
      </c>
      <c r="B1832" t="str">
        <f t="shared" si="224"/>
        <v/>
      </c>
      <c r="C1832" t="str">
        <f>+IF(CDR!F1833="","",SUBSTITUTE(CDR!F1833,"CHAR (10)"," "))</f>
        <v/>
      </c>
      <c r="D1832" t="str">
        <f>+IF(CDR!F1833="","",SUBSTITUTE(CDR!F1833,"CHAR (10)"," "))</f>
        <v/>
      </c>
      <c r="E1832" t="str">
        <f t="shared" si="225"/>
        <v/>
      </c>
      <c r="F1832" t="str">
        <f>+IF($C1832="","",IF(CDR!G1833="BIO","Oui","Non"))</f>
        <v/>
      </c>
      <c r="G1832" t="str">
        <f>+IF($C1832="","",IF(CDR!D1833="DOMEDIA","MDD",IF(CDR!D1833="APTA","MDD",IF(CDR!D1833="TOP BUDGET","Premier Prix","MN"))))</f>
        <v/>
      </c>
      <c r="H1832" t="str">
        <f>+IF($C1832="","",CDR!D1833)</f>
        <v/>
      </c>
      <c r="K1832" t="str">
        <f>+IF($C1832="","",CDR!$E$2)</f>
        <v/>
      </c>
      <c r="L1832" t="str">
        <f>+IF($C1832="","",CDR!$G$2)</f>
        <v/>
      </c>
      <c r="M1832" t="str">
        <f>+IF($C1832="","",CDR!AN1833)</f>
        <v/>
      </c>
      <c r="N1832" t="str">
        <f>+IF($C1832="","",CDR!AO1833)</f>
        <v/>
      </c>
      <c r="P1832" t="str">
        <f t="shared" si="226"/>
        <v/>
      </c>
      <c r="Q1832" t="str">
        <f>+IF($C1832="","",CDR!A1833)</f>
        <v/>
      </c>
      <c r="S1832" t="str">
        <f t="shared" si="227"/>
        <v/>
      </c>
      <c r="T1832" t="str">
        <f t="shared" si="228"/>
        <v/>
      </c>
      <c r="U1832" t="str">
        <f t="shared" si="229"/>
        <v/>
      </c>
      <c r="V1832" t="str">
        <f>+IF(C1832="","",IF(CDR!L1833="VRAC","Composant sans Colisage","Homogène"))</f>
        <v/>
      </c>
      <c r="W1832" t="str">
        <f>+IF(C1832="","",IF(CDR!L1833="VRAC","EACH",IF(CDR!L1833="COLIS","COLIS (CARTON FARDEAU DISPLAY)","PALETTE - BOX")))</f>
        <v/>
      </c>
      <c r="X1832" t="str">
        <f>+IF($C1832="","",IF(CDR!L1833="PALETTE",CDR!M1833,""))</f>
        <v/>
      </c>
      <c r="Z1832" t="str">
        <f>+IF($C1832="","",IF(CDR!N1833="PALETTE","",CDR!M1833))</f>
        <v/>
      </c>
      <c r="AC1832" t="str">
        <f t="shared" si="230"/>
        <v/>
      </c>
      <c r="AD1832" t="str">
        <f>+IF($C1832="","",CDR!$J$2)</f>
        <v/>
      </c>
      <c r="AE1832" t="str">
        <f>+IF(C1832="","",CDR!J1830)</f>
        <v/>
      </c>
      <c r="AF1832" t="str">
        <f t="shared" si="231"/>
        <v/>
      </c>
    </row>
    <row r="1833" spans="1:32" x14ac:dyDescent="0.25">
      <c r="A1833" t="str">
        <f>+IF($C1833="","",IF(CDR!I1834="","",TEXT(CDR!I1834,"00000000000000")))</f>
        <v/>
      </c>
      <c r="B1833" t="str">
        <f t="shared" si="224"/>
        <v/>
      </c>
      <c r="C1833" t="str">
        <f>+IF(CDR!F1834="","",SUBSTITUTE(CDR!F1834,"CHAR (10)"," "))</f>
        <v/>
      </c>
      <c r="D1833" t="str">
        <f>+IF(CDR!F1834="","",SUBSTITUTE(CDR!F1834,"CHAR (10)"," "))</f>
        <v/>
      </c>
      <c r="E1833" t="str">
        <f t="shared" si="225"/>
        <v/>
      </c>
      <c r="F1833" t="str">
        <f>+IF($C1833="","",IF(CDR!G1834="BIO","Oui","Non"))</f>
        <v/>
      </c>
      <c r="G1833" t="str">
        <f>+IF($C1833="","",IF(CDR!D1834="DOMEDIA","MDD",IF(CDR!D1834="APTA","MDD",IF(CDR!D1834="TOP BUDGET","Premier Prix","MN"))))</f>
        <v/>
      </c>
      <c r="H1833" t="str">
        <f>+IF($C1833="","",CDR!D1834)</f>
        <v/>
      </c>
      <c r="K1833" t="str">
        <f>+IF($C1833="","",CDR!$E$2)</f>
        <v/>
      </c>
      <c r="L1833" t="str">
        <f>+IF($C1833="","",CDR!$G$2)</f>
        <v/>
      </c>
      <c r="M1833" t="str">
        <f>+IF($C1833="","",CDR!AN1834)</f>
        <v/>
      </c>
      <c r="N1833" t="str">
        <f>+IF($C1833="","",CDR!AO1834)</f>
        <v/>
      </c>
      <c r="P1833" t="str">
        <f t="shared" si="226"/>
        <v/>
      </c>
      <c r="Q1833" t="str">
        <f>+IF($C1833="","",CDR!A1834)</f>
        <v/>
      </c>
      <c r="S1833" t="str">
        <f t="shared" si="227"/>
        <v/>
      </c>
      <c r="T1833" t="str">
        <f t="shared" si="228"/>
        <v/>
      </c>
      <c r="U1833" t="str">
        <f t="shared" si="229"/>
        <v/>
      </c>
      <c r="V1833" t="str">
        <f>+IF(C1833="","",IF(CDR!L1834="VRAC","Composant sans Colisage","Homogène"))</f>
        <v/>
      </c>
      <c r="W1833" t="str">
        <f>+IF(C1833="","",IF(CDR!L1834="VRAC","EACH",IF(CDR!L1834="COLIS","COLIS (CARTON FARDEAU DISPLAY)","PALETTE - BOX")))</f>
        <v/>
      </c>
      <c r="X1833" t="str">
        <f>+IF($C1833="","",IF(CDR!L1834="PALETTE",CDR!M1834,""))</f>
        <v/>
      </c>
      <c r="Z1833" t="str">
        <f>+IF($C1833="","",IF(CDR!N1834="PALETTE","",CDR!M1834))</f>
        <v/>
      </c>
      <c r="AC1833" t="str">
        <f t="shared" si="230"/>
        <v/>
      </c>
      <c r="AD1833" t="str">
        <f>+IF($C1833="","",CDR!$J$2)</f>
        <v/>
      </c>
      <c r="AE1833" t="str">
        <f>+IF(C1833="","",CDR!J1831)</f>
        <v/>
      </c>
      <c r="AF1833" t="str">
        <f t="shared" si="231"/>
        <v/>
      </c>
    </row>
    <row r="1834" spans="1:32" x14ac:dyDescent="0.25">
      <c r="A1834" t="str">
        <f>+IF($C1834="","",IF(CDR!I1835="","",TEXT(CDR!I1835,"00000000000000")))</f>
        <v/>
      </c>
      <c r="B1834" t="str">
        <f t="shared" si="224"/>
        <v/>
      </c>
      <c r="C1834" t="str">
        <f>+IF(CDR!F1835="","",SUBSTITUTE(CDR!F1835,"CHAR (10)"," "))</f>
        <v/>
      </c>
      <c r="D1834" t="str">
        <f>+IF(CDR!F1835="","",SUBSTITUTE(CDR!F1835,"CHAR (10)"," "))</f>
        <v/>
      </c>
      <c r="E1834" t="str">
        <f t="shared" si="225"/>
        <v/>
      </c>
      <c r="F1834" t="str">
        <f>+IF($C1834="","",IF(CDR!G1835="BIO","Oui","Non"))</f>
        <v/>
      </c>
      <c r="G1834" t="str">
        <f>+IF($C1834="","",IF(CDR!D1835="DOMEDIA","MDD",IF(CDR!D1835="APTA","MDD",IF(CDR!D1835="TOP BUDGET","Premier Prix","MN"))))</f>
        <v/>
      </c>
      <c r="H1834" t="str">
        <f>+IF($C1834="","",CDR!D1835)</f>
        <v/>
      </c>
      <c r="K1834" t="str">
        <f>+IF($C1834="","",CDR!$E$2)</f>
        <v/>
      </c>
      <c r="L1834" t="str">
        <f>+IF($C1834="","",CDR!$G$2)</f>
        <v/>
      </c>
      <c r="M1834" t="str">
        <f>+IF($C1834="","",CDR!AN1835)</f>
        <v/>
      </c>
      <c r="N1834" t="str">
        <f>+IF($C1834="","",CDR!AO1835)</f>
        <v/>
      </c>
      <c r="P1834" t="str">
        <f t="shared" si="226"/>
        <v/>
      </c>
      <c r="Q1834" t="str">
        <f>+IF($C1834="","",CDR!A1835)</f>
        <v/>
      </c>
      <c r="S1834" t="str">
        <f t="shared" si="227"/>
        <v/>
      </c>
      <c r="T1834" t="str">
        <f t="shared" si="228"/>
        <v/>
      </c>
      <c r="U1834" t="str">
        <f t="shared" si="229"/>
        <v/>
      </c>
      <c r="V1834" t="str">
        <f>+IF(C1834="","",IF(CDR!L1835="VRAC","Composant sans Colisage","Homogène"))</f>
        <v/>
      </c>
      <c r="W1834" t="str">
        <f>+IF(C1834="","",IF(CDR!L1835="VRAC","EACH",IF(CDR!L1835="COLIS","COLIS (CARTON FARDEAU DISPLAY)","PALETTE - BOX")))</f>
        <v/>
      </c>
      <c r="X1834" t="str">
        <f>+IF($C1834="","",IF(CDR!L1835="PALETTE",CDR!M1835,""))</f>
        <v/>
      </c>
      <c r="Z1834" t="str">
        <f>+IF($C1834="","",IF(CDR!N1835="PALETTE","",CDR!M1835))</f>
        <v/>
      </c>
      <c r="AC1834" t="str">
        <f t="shared" si="230"/>
        <v/>
      </c>
      <c r="AD1834" t="str">
        <f>+IF($C1834="","",CDR!$J$2)</f>
        <v/>
      </c>
      <c r="AE1834" t="str">
        <f>+IF(C1834="","",CDR!J1832)</f>
        <v/>
      </c>
      <c r="AF1834" t="str">
        <f t="shared" si="231"/>
        <v/>
      </c>
    </row>
    <row r="1835" spans="1:32" x14ac:dyDescent="0.25">
      <c r="A1835" t="str">
        <f>+IF($C1835="","",IF(CDR!I1836="","",TEXT(CDR!I1836,"00000000000000")))</f>
        <v/>
      </c>
      <c r="B1835" t="str">
        <f t="shared" si="224"/>
        <v/>
      </c>
      <c r="C1835" t="str">
        <f>+IF(CDR!F1836="","",SUBSTITUTE(CDR!F1836,"CHAR (10)"," "))</f>
        <v/>
      </c>
      <c r="D1835" t="str">
        <f>+IF(CDR!F1836="","",SUBSTITUTE(CDR!F1836,"CHAR (10)"," "))</f>
        <v/>
      </c>
      <c r="E1835" t="str">
        <f t="shared" si="225"/>
        <v/>
      </c>
      <c r="F1835" t="str">
        <f>+IF($C1835="","",IF(CDR!G1836="BIO","Oui","Non"))</f>
        <v/>
      </c>
      <c r="G1835" t="str">
        <f>+IF($C1835="","",IF(CDR!D1836="DOMEDIA","MDD",IF(CDR!D1836="APTA","MDD",IF(CDR!D1836="TOP BUDGET","Premier Prix","MN"))))</f>
        <v/>
      </c>
      <c r="H1835" t="str">
        <f>+IF($C1835="","",CDR!D1836)</f>
        <v/>
      </c>
      <c r="K1835" t="str">
        <f>+IF($C1835="","",CDR!$E$2)</f>
        <v/>
      </c>
      <c r="L1835" t="str">
        <f>+IF($C1835="","",CDR!$G$2)</f>
        <v/>
      </c>
      <c r="M1835" t="str">
        <f>+IF($C1835="","",CDR!AN1836)</f>
        <v/>
      </c>
      <c r="N1835" t="str">
        <f>+IF($C1835="","",CDR!AO1836)</f>
        <v/>
      </c>
      <c r="P1835" t="str">
        <f t="shared" si="226"/>
        <v/>
      </c>
      <c r="Q1835" t="str">
        <f>+IF($C1835="","",CDR!A1836)</f>
        <v/>
      </c>
      <c r="S1835" t="str">
        <f t="shared" si="227"/>
        <v/>
      </c>
      <c r="T1835" t="str">
        <f t="shared" si="228"/>
        <v/>
      </c>
      <c r="U1835" t="str">
        <f t="shared" si="229"/>
        <v/>
      </c>
      <c r="V1835" t="str">
        <f>+IF(C1835="","",IF(CDR!L1836="VRAC","Composant sans Colisage","Homogène"))</f>
        <v/>
      </c>
      <c r="W1835" t="str">
        <f>+IF(C1835="","",IF(CDR!L1836="VRAC","EACH",IF(CDR!L1836="COLIS","COLIS (CARTON FARDEAU DISPLAY)","PALETTE - BOX")))</f>
        <v/>
      </c>
      <c r="X1835" t="str">
        <f>+IF($C1835="","",IF(CDR!L1836="PALETTE",CDR!M1836,""))</f>
        <v/>
      </c>
      <c r="Z1835" t="str">
        <f>+IF($C1835="","",IF(CDR!N1836="PALETTE","",CDR!M1836))</f>
        <v/>
      </c>
      <c r="AC1835" t="str">
        <f t="shared" si="230"/>
        <v/>
      </c>
      <c r="AD1835" t="str">
        <f>+IF($C1835="","",CDR!$J$2)</f>
        <v/>
      </c>
      <c r="AE1835" t="str">
        <f>+IF(C1835="","",CDR!J1833)</f>
        <v/>
      </c>
      <c r="AF1835" t="str">
        <f t="shared" si="231"/>
        <v/>
      </c>
    </row>
    <row r="1836" spans="1:32" x14ac:dyDescent="0.25">
      <c r="A1836" t="str">
        <f>+IF($C1836="","",IF(CDR!I1837="","",TEXT(CDR!I1837,"00000000000000")))</f>
        <v/>
      </c>
      <c r="B1836" t="str">
        <f t="shared" si="224"/>
        <v/>
      </c>
      <c r="C1836" t="str">
        <f>+IF(CDR!F1837="","",SUBSTITUTE(CDR!F1837,"CHAR (10)"," "))</f>
        <v/>
      </c>
      <c r="D1836" t="str">
        <f>+IF(CDR!F1837="","",SUBSTITUTE(CDR!F1837,"CHAR (10)"," "))</f>
        <v/>
      </c>
      <c r="E1836" t="str">
        <f t="shared" si="225"/>
        <v/>
      </c>
      <c r="F1836" t="str">
        <f>+IF($C1836="","",IF(CDR!G1837="BIO","Oui","Non"))</f>
        <v/>
      </c>
      <c r="G1836" t="str">
        <f>+IF($C1836="","",IF(CDR!D1837="DOMEDIA","MDD",IF(CDR!D1837="APTA","MDD",IF(CDR!D1837="TOP BUDGET","Premier Prix","MN"))))</f>
        <v/>
      </c>
      <c r="H1836" t="str">
        <f>+IF($C1836="","",CDR!D1837)</f>
        <v/>
      </c>
      <c r="K1836" t="str">
        <f>+IF($C1836="","",CDR!$E$2)</f>
        <v/>
      </c>
      <c r="L1836" t="str">
        <f>+IF($C1836="","",CDR!$G$2)</f>
        <v/>
      </c>
      <c r="M1836" t="str">
        <f>+IF($C1836="","",CDR!AN1837)</f>
        <v/>
      </c>
      <c r="N1836" t="str">
        <f>+IF($C1836="","",CDR!AO1837)</f>
        <v/>
      </c>
      <c r="P1836" t="str">
        <f t="shared" si="226"/>
        <v/>
      </c>
      <c r="Q1836" t="str">
        <f>+IF($C1836="","",CDR!A1837)</f>
        <v/>
      </c>
      <c r="S1836" t="str">
        <f t="shared" si="227"/>
        <v/>
      </c>
      <c r="T1836" t="str">
        <f t="shared" si="228"/>
        <v/>
      </c>
      <c r="U1836" t="str">
        <f t="shared" si="229"/>
        <v/>
      </c>
      <c r="V1836" t="str">
        <f>+IF(C1836="","",IF(CDR!L1837="VRAC","Composant sans Colisage","Homogène"))</f>
        <v/>
      </c>
      <c r="W1836" t="str">
        <f>+IF(C1836="","",IF(CDR!L1837="VRAC","EACH",IF(CDR!L1837="COLIS","COLIS (CARTON FARDEAU DISPLAY)","PALETTE - BOX")))</f>
        <v/>
      </c>
      <c r="X1836" t="str">
        <f>+IF($C1836="","",IF(CDR!L1837="PALETTE",CDR!M1837,""))</f>
        <v/>
      </c>
      <c r="Z1836" t="str">
        <f>+IF($C1836="","",IF(CDR!N1837="PALETTE","",CDR!M1837))</f>
        <v/>
      </c>
      <c r="AC1836" t="str">
        <f t="shared" si="230"/>
        <v/>
      </c>
      <c r="AD1836" t="str">
        <f>+IF($C1836="","",CDR!$J$2)</f>
        <v/>
      </c>
      <c r="AE1836" t="str">
        <f>+IF(C1836="","",CDR!J1834)</f>
        <v/>
      </c>
      <c r="AF1836" t="str">
        <f t="shared" si="231"/>
        <v/>
      </c>
    </row>
    <row r="1837" spans="1:32" x14ac:dyDescent="0.25">
      <c r="A1837" t="str">
        <f>+IF($C1837="","",IF(CDR!I1838="","",TEXT(CDR!I1838,"00000000000000")))</f>
        <v/>
      </c>
      <c r="B1837" t="str">
        <f t="shared" si="224"/>
        <v/>
      </c>
      <c r="C1837" t="str">
        <f>+IF(CDR!F1838="","",SUBSTITUTE(CDR!F1838,"CHAR (10)"," "))</f>
        <v/>
      </c>
      <c r="D1837" t="str">
        <f>+IF(CDR!F1838="","",SUBSTITUTE(CDR!F1838,"CHAR (10)"," "))</f>
        <v/>
      </c>
      <c r="E1837" t="str">
        <f t="shared" si="225"/>
        <v/>
      </c>
      <c r="F1837" t="str">
        <f>+IF($C1837="","",IF(CDR!G1838="BIO","Oui","Non"))</f>
        <v/>
      </c>
      <c r="G1837" t="str">
        <f>+IF($C1837="","",IF(CDR!D1838="DOMEDIA","MDD",IF(CDR!D1838="APTA","MDD",IF(CDR!D1838="TOP BUDGET","Premier Prix","MN"))))</f>
        <v/>
      </c>
      <c r="H1837" t="str">
        <f>+IF($C1837="","",CDR!D1838)</f>
        <v/>
      </c>
      <c r="K1837" t="str">
        <f>+IF($C1837="","",CDR!$E$2)</f>
        <v/>
      </c>
      <c r="L1837" t="str">
        <f>+IF($C1837="","",CDR!$G$2)</f>
        <v/>
      </c>
      <c r="M1837" t="str">
        <f>+IF($C1837="","",CDR!AN1838)</f>
        <v/>
      </c>
      <c r="N1837" t="str">
        <f>+IF($C1837="","",CDR!AO1838)</f>
        <v/>
      </c>
      <c r="P1837" t="str">
        <f t="shared" si="226"/>
        <v/>
      </c>
      <c r="Q1837" t="str">
        <f>+IF($C1837="","",CDR!A1838)</f>
        <v/>
      </c>
      <c r="S1837" t="str">
        <f t="shared" si="227"/>
        <v/>
      </c>
      <c r="T1837" t="str">
        <f t="shared" si="228"/>
        <v/>
      </c>
      <c r="U1837" t="str">
        <f t="shared" si="229"/>
        <v/>
      </c>
      <c r="V1837" t="str">
        <f>+IF(C1837="","",IF(CDR!L1838="VRAC","Composant sans Colisage","Homogène"))</f>
        <v/>
      </c>
      <c r="W1837" t="str">
        <f>+IF(C1837="","",IF(CDR!L1838="VRAC","EACH",IF(CDR!L1838="COLIS","COLIS (CARTON FARDEAU DISPLAY)","PALETTE - BOX")))</f>
        <v/>
      </c>
      <c r="X1837" t="str">
        <f>+IF($C1837="","",IF(CDR!L1838="PALETTE",CDR!M1838,""))</f>
        <v/>
      </c>
      <c r="Z1837" t="str">
        <f>+IF($C1837="","",IF(CDR!N1838="PALETTE","",CDR!M1838))</f>
        <v/>
      </c>
      <c r="AC1837" t="str">
        <f t="shared" si="230"/>
        <v/>
      </c>
      <c r="AD1837" t="str">
        <f>+IF($C1837="","",CDR!$J$2)</f>
        <v/>
      </c>
      <c r="AE1837" t="str">
        <f>+IF(C1837="","",CDR!J1835)</f>
        <v/>
      </c>
      <c r="AF1837" t="str">
        <f t="shared" si="231"/>
        <v/>
      </c>
    </row>
    <row r="1838" spans="1:32" x14ac:dyDescent="0.25">
      <c r="A1838" t="str">
        <f>+IF($C1838="","",IF(CDR!I1839="","",TEXT(CDR!I1839,"00000000000000")))</f>
        <v/>
      </c>
      <c r="B1838" t="str">
        <f t="shared" si="224"/>
        <v/>
      </c>
      <c r="C1838" t="str">
        <f>+IF(CDR!F1839="","",SUBSTITUTE(CDR!F1839,"CHAR (10)"," "))</f>
        <v/>
      </c>
      <c r="D1838" t="str">
        <f>+IF(CDR!F1839="","",SUBSTITUTE(CDR!F1839,"CHAR (10)"," "))</f>
        <v/>
      </c>
      <c r="E1838" t="str">
        <f t="shared" si="225"/>
        <v/>
      </c>
      <c r="F1838" t="str">
        <f>+IF($C1838="","",IF(CDR!G1839="BIO","Oui","Non"))</f>
        <v/>
      </c>
      <c r="G1838" t="str">
        <f>+IF($C1838="","",IF(CDR!D1839="DOMEDIA","MDD",IF(CDR!D1839="APTA","MDD",IF(CDR!D1839="TOP BUDGET","Premier Prix","MN"))))</f>
        <v/>
      </c>
      <c r="H1838" t="str">
        <f>+IF($C1838="","",CDR!D1839)</f>
        <v/>
      </c>
      <c r="K1838" t="str">
        <f>+IF($C1838="","",CDR!$E$2)</f>
        <v/>
      </c>
      <c r="L1838" t="str">
        <f>+IF($C1838="","",CDR!$G$2)</f>
        <v/>
      </c>
      <c r="M1838" t="str">
        <f>+IF($C1838="","",CDR!AN1839)</f>
        <v/>
      </c>
      <c r="N1838" t="str">
        <f>+IF($C1838="","",CDR!AO1839)</f>
        <v/>
      </c>
      <c r="P1838" t="str">
        <f t="shared" si="226"/>
        <v/>
      </c>
      <c r="Q1838" t="str">
        <f>+IF($C1838="","",CDR!A1839)</f>
        <v/>
      </c>
      <c r="S1838" t="str">
        <f t="shared" si="227"/>
        <v/>
      </c>
      <c r="T1838" t="str">
        <f t="shared" si="228"/>
        <v/>
      </c>
      <c r="U1838" t="str">
        <f t="shared" si="229"/>
        <v/>
      </c>
      <c r="V1838" t="str">
        <f>+IF(C1838="","",IF(CDR!L1839="VRAC","Composant sans Colisage","Homogène"))</f>
        <v/>
      </c>
      <c r="W1838" t="str">
        <f>+IF(C1838="","",IF(CDR!L1839="VRAC","EACH",IF(CDR!L1839="COLIS","COLIS (CARTON FARDEAU DISPLAY)","PALETTE - BOX")))</f>
        <v/>
      </c>
      <c r="X1838" t="str">
        <f>+IF($C1838="","",IF(CDR!L1839="PALETTE",CDR!M1839,""))</f>
        <v/>
      </c>
      <c r="Z1838" t="str">
        <f>+IF($C1838="","",IF(CDR!N1839="PALETTE","",CDR!M1839))</f>
        <v/>
      </c>
      <c r="AC1838" t="str">
        <f t="shared" si="230"/>
        <v/>
      </c>
      <c r="AD1838" t="str">
        <f>+IF($C1838="","",CDR!$J$2)</f>
        <v/>
      </c>
      <c r="AE1838" t="str">
        <f>+IF(C1838="","",CDR!J1836)</f>
        <v/>
      </c>
      <c r="AF1838" t="str">
        <f t="shared" si="231"/>
        <v/>
      </c>
    </row>
    <row r="1839" spans="1:32" x14ac:dyDescent="0.25">
      <c r="A1839" t="str">
        <f>+IF($C1839="","",IF(CDR!I1840="","",TEXT(CDR!I1840,"00000000000000")))</f>
        <v/>
      </c>
      <c r="B1839" t="str">
        <f t="shared" si="224"/>
        <v/>
      </c>
      <c r="C1839" t="str">
        <f>+IF(CDR!F1840="","",SUBSTITUTE(CDR!F1840,"CHAR (10)"," "))</f>
        <v/>
      </c>
      <c r="D1839" t="str">
        <f>+IF(CDR!F1840="","",SUBSTITUTE(CDR!F1840,"CHAR (10)"," "))</f>
        <v/>
      </c>
      <c r="E1839" t="str">
        <f t="shared" si="225"/>
        <v/>
      </c>
      <c r="F1839" t="str">
        <f>+IF($C1839="","",IF(CDR!G1840="BIO","Oui","Non"))</f>
        <v/>
      </c>
      <c r="G1839" t="str">
        <f>+IF($C1839="","",IF(CDR!D1840="DOMEDIA","MDD",IF(CDR!D1840="APTA","MDD",IF(CDR!D1840="TOP BUDGET","Premier Prix","MN"))))</f>
        <v/>
      </c>
      <c r="H1839" t="str">
        <f>+IF($C1839="","",CDR!D1840)</f>
        <v/>
      </c>
      <c r="K1839" t="str">
        <f>+IF($C1839="","",CDR!$E$2)</f>
        <v/>
      </c>
      <c r="L1839" t="str">
        <f>+IF($C1839="","",CDR!$G$2)</f>
        <v/>
      </c>
      <c r="M1839" t="str">
        <f>+IF($C1839="","",CDR!AN1840)</f>
        <v/>
      </c>
      <c r="N1839" t="str">
        <f>+IF($C1839="","",CDR!AO1840)</f>
        <v/>
      </c>
      <c r="P1839" t="str">
        <f t="shared" si="226"/>
        <v/>
      </c>
      <c r="Q1839" t="str">
        <f>+IF($C1839="","",CDR!A1840)</f>
        <v/>
      </c>
      <c r="S1839" t="str">
        <f t="shared" si="227"/>
        <v/>
      </c>
      <c r="T1839" t="str">
        <f t="shared" si="228"/>
        <v/>
      </c>
      <c r="U1839" t="str">
        <f t="shared" si="229"/>
        <v/>
      </c>
      <c r="V1839" t="str">
        <f>+IF(C1839="","",IF(CDR!L1840="VRAC","Composant sans Colisage","Homogène"))</f>
        <v/>
      </c>
      <c r="W1839" t="str">
        <f>+IF(C1839="","",IF(CDR!L1840="VRAC","EACH",IF(CDR!L1840="COLIS","COLIS (CARTON FARDEAU DISPLAY)","PALETTE - BOX")))</f>
        <v/>
      </c>
      <c r="X1839" t="str">
        <f>+IF($C1839="","",IF(CDR!L1840="PALETTE",CDR!M1840,""))</f>
        <v/>
      </c>
      <c r="Z1839" t="str">
        <f>+IF($C1839="","",IF(CDR!N1840="PALETTE","",CDR!M1840))</f>
        <v/>
      </c>
      <c r="AC1839" t="str">
        <f t="shared" si="230"/>
        <v/>
      </c>
      <c r="AD1839" t="str">
        <f>+IF($C1839="","",CDR!$J$2)</f>
        <v/>
      </c>
      <c r="AE1839" t="str">
        <f>+IF(C1839="","",CDR!J1837)</f>
        <v/>
      </c>
      <c r="AF1839" t="str">
        <f t="shared" si="231"/>
        <v/>
      </c>
    </row>
    <row r="1840" spans="1:32" x14ac:dyDescent="0.25">
      <c r="A1840" t="str">
        <f>+IF($C1840="","",IF(CDR!I1841="","",TEXT(CDR!I1841,"00000000000000")))</f>
        <v/>
      </c>
      <c r="B1840" t="str">
        <f t="shared" si="224"/>
        <v/>
      </c>
      <c r="C1840" t="str">
        <f>+IF(CDR!F1841="","",SUBSTITUTE(CDR!F1841,"CHAR (10)"," "))</f>
        <v/>
      </c>
      <c r="D1840" t="str">
        <f>+IF(CDR!F1841="","",SUBSTITUTE(CDR!F1841,"CHAR (10)"," "))</f>
        <v/>
      </c>
      <c r="E1840" t="str">
        <f t="shared" si="225"/>
        <v/>
      </c>
      <c r="F1840" t="str">
        <f>+IF($C1840="","",IF(CDR!G1841="BIO","Oui","Non"))</f>
        <v/>
      </c>
      <c r="G1840" t="str">
        <f>+IF($C1840="","",IF(CDR!D1841="DOMEDIA","MDD",IF(CDR!D1841="APTA","MDD",IF(CDR!D1841="TOP BUDGET","Premier Prix","MN"))))</f>
        <v/>
      </c>
      <c r="H1840" t="str">
        <f>+IF($C1840="","",CDR!D1841)</f>
        <v/>
      </c>
      <c r="K1840" t="str">
        <f>+IF($C1840="","",CDR!$E$2)</f>
        <v/>
      </c>
      <c r="L1840" t="str">
        <f>+IF($C1840="","",CDR!$G$2)</f>
        <v/>
      </c>
      <c r="M1840" t="str">
        <f>+IF($C1840="","",CDR!AN1841)</f>
        <v/>
      </c>
      <c r="N1840" t="str">
        <f>+IF($C1840="","",CDR!AO1841)</f>
        <v/>
      </c>
      <c r="P1840" t="str">
        <f t="shared" si="226"/>
        <v/>
      </c>
      <c r="Q1840" t="str">
        <f>+IF($C1840="","",CDR!A1841)</f>
        <v/>
      </c>
      <c r="S1840" t="str">
        <f t="shared" si="227"/>
        <v/>
      </c>
      <c r="T1840" t="str">
        <f t="shared" si="228"/>
        <v/>
      </c>
      <c r="U1840" t="str">
        <f t="shared" si="229"/>
        <v/>
      </c>
      <c r="V1840" t="str">
        <f>+IF(C1840="","",IF(CDR!L1841="VRAC","Composant sans Colisage","Homogène"))</f>
        <v/>
      </c>
      <c r="W1840" t="str">
        <f>+IF(C1840="","",IF(CDR!L1841="VRAC","EACH",IF(CDR!L1841="COLIS","COLIS (CARTON FARDEAU DISPLAY)","PALETTE - BOX")))</f>
        <v/>
      </c>
      <c r="X1840" t="str">
        <f>+IF($C1840="","",IF(CDR!L1841="PALETTE",CDR!M1841,""))</f>
        <v/>
      </c>
      <c r="Z1840" t="str">
        <f>+IF($C1840="","",IF(CDR!N1841="PALETTE","",CDR!M1841))</f>
        <v/>
      </c>
      <c r="AC1840" t="str">
        <f t="shared" si="230"/>
        <v/>
      </c>
      <c r="AD1840" t="str">
        <f>+IF($C1840="","",CDR!$J$2)</f>
        <v/>
      </c>
      <c r="AE1840" t="str">
        <f>+IF(C1840="","",CDR!J1838)</f>
        <v/>
      </c>
      <c r="AF1840" t="str">
        <f t="shared" si="231"/>
        <v/>
      </c>
    </row>
    <row r="1841" spans="1:32" x14ac:dyDescent="0.25">
      <c r="A1841" t="str">
        <f>+IF($C1841="","",IF(CDR!I1842="","",TEXT(CDR!I1842,"00000000000000")))</f>
        <v/>
      </c>
      <c r="B1841" t="str">
        <f t="shared" si="224"/>
        <v/>
      </c>
      <c r="C1841" t="str">
        <f>+IF(CDR!F1842="","",SUBSTITUTE(CDR!F1842,"CHAR (10)"," "))</f>
        <v/>
      </c>
      <c r="D1841" t="str">
        <f>+IF(CDR!F1842="","",SUBSTITUTE(CDR!F1842,"CHAR (10)"," "))</f>
        <v/>
      </c>
      <c r="E1841" t="str">
        <f t="shared" si="225"/>
        <v/>
      </c>
      <c r="F1841" t="str">
        <f>+IF($C1841="","",IF(CDR!G1842="BIO","Oui","Non"))</f>
        <v/>
      </c>
      <c r="G1841" t="str">
        <f>+IF($C1841="","",IF(CDR!D1842="DOMEDIA","MDD",IF(CDR!D1842="APTA","MDD",IF(CDR!D1842="TOP BUDGET","Premier Prix","MN"))))</f>
        <v/>
      </c>
      <c r="H1841" t="str">
        <f>+IF($C1841="","",CDR!D1842)</f>
        <v/>
      </c>
      <c r="K1841" t="str">
        <f>+IF($C1841="","",CDR!$E$2)</f>
        <v/>
      </c>
      <c r="L1841" t="str">
        <f>+IF($C1841="","",CDR!$G$2)</f>
        <v/>
      </c>
      <c r="M1841" t="str">
        <f>+IF($C1841="","",CDR!AN1842)</f>
        <v/>
      </c>
      <c r="N1841" t="str">
        <f>+IF($C1841="","",CDR!AO1842)</f>
        <v/>
      </c>
      <c r="P1841" t="str">
        <f t="shared" si="226"/>
        <v/>
      </c>
      <c r="Q1841" t="str">
        <f>+IF($C1841="","",CDR!A1842)</f>
        <v/>
      </c>
      <c r="S1841" t="str">
        <f t="shared" si="227"/>
        <v/>
      </c>
      <c r="T1841" t="str">
        <f t="shared" si="228"/>
        <v/>
      </c>
      <c r="U1841" t="str">
        <f t="shared" si="229"/>
        <v/>
      </c>
      <c r="V1841" t="str">
        <f>+IF(C1841="","",IF(CDR!L1842="VRAC","Composant sans Colisage","Homogène"))</f>
        <v/>
      </c>
      <c r="W1841" t="str">
        <f>+IF(C1841="","",IF(CDR!L1842="VRAC","EACH",IF(CDR!L1842="COLIS","COLIS (CARTON FARDEAU DISPLAY)","PALETTE - BOX")))</f>
        <v/>
      </c>
      <c r="X1841" t="str">
        <f>+IF($C1841="","",IF(CDR!L1842="PALETTE",CDR!M1842,""))</f>
        <v/>
      </c>
      <c r="Z1841" t="str">
        <f>+IF($C1841="","",IF(CDR!N1842="PALETTE","",CDR!M1842))</f>
        <v/>
      </c>
      <c r="AC1841" t="str">
        <f t="shared" si="230"/>
        <v/>
      </c>
      <c r="AD1841" t="str">
        <f>+IF($C1841="","",CDR!$J$2)</f>
        <v/>
      </c>
      <c r="AE1841" t="str">
        <f>+IF(C1841="","",CDR!J1839)</f>
        <v/>
      </c>
      <c r="AF1841" t="str">
        <f t="shared" si="231"/>
        <v/>
      </c>
    </row>
    <row r="1842" spans="1:32" x14ac:dyDescent="0.25">
      <c r="A1842" t="str">
        <f>+IF($C1842="","",IF(CDR!I1843="","",TEXT(CDR!I1843,"00000000000000")))</f>
        <v/>
      </c>
      <c r="B1842" t="str">
        <f t="shared" si="224"/>
        <v/>
      </c>
      <c r="C1842" t="str">
        <f>+IF(CDR!F1843="","",SUBSTITUTE(CDR!F1843,"CHAR (10)"," "))</f>
        <v/>
      </c>
      <c r="D1842" t="str">
        <f>+IF(CDR!F1843="","",SUBSTITUTE(CDR!F1843,"CHAR (10)"," "))</f>
        <v/>
      </c>
      <c r="E1842" t="str">
        <f t="shared" si="225"/>
        <v/>
      </c>
      <c r="F1842" t="str">
        <f>+IF($C1842="","",IF(CDR!G1843="BIO","Oui","Non"))</f>
        <v/>
      </c>
      <c r="G1842" t="str">
        <f>+IF($C1842="","",IF(CDR!D1843="DOMEDIA","MDD",IF(CDR!D1843="APTA","MDD",IF(CDR!D1843="TOP BUDGET","Premier Prix","MN"))))</f>
        <v/>
      </c>
      <c r="H1842" t="str">
        <f>+IF($C1842="","",CDR!D1843)</f>
        <v/>
      </c>
      <c r="K1842" t="str">
        <f>+IF($C1842="","",CDR!$E$2)</f>
        <v/>
      </c>
      <c r="L1842" t="str">
        <f>+IF($C1842="","",CDR!$G$2)</f>
        <v/>
      </c>
      <c r="M1842" t="str">
        <f>+IF($C1842="","",CDR!AN1843)</f>
        <v/>
      </c>
      <c r="N1842" t="str">
        <f>+IF($C1842="","",CDR!AO1843)</f>
        <v/>
      </c>
      <c r="P1842" t="str">
        <f t="shared" si="226"/>
        <v/>
      </c>
      <c r="Q1842" t="str">
        <f>+IF($C1842="","",CDR!A1843)</f>
        <v/>
      </c>
      <c r="S1842" t="str">
        <f t="shared" si="227"/>
        <v/>
      </c>
      <c r="T1842" t="str">
        <f t="shared" si="228"/>
        <v/>
      </c>
      <c r="U1842" t="str">
        <f t="shared" si="229"/>
        <v/>
      </c>
      <c r="V1842" t="str">
        <f>+IF(C1842="","",IF(CDR!L1843="VRAC","Composant sans Colisage","Homogène"))</f>
        <v/>
      </c>
      <c r="W1842" t="str">
        <f>+IF(C1842="","",IF(CDR!L1843="VRAC","EACH",IF(CDR!L1843="COLIS","COLIS (CARTON FARDEAU DISPLAY)","PALETTE - BOX")))</f>
        <v/>
      </c>
      <c r="X1842" t="str">
        <f>+IF($C1842="","",IF(CDR!L1843="PALETTE",CDR!M1843,""))</f>
        <v/>
      </c>
      <c r="Z1842" t="str">
        <f>+IF($C1842="","",IF(CDR!N1843="PALETTE","",CDR!M1843))</f>
        <v/>
      </c>
      <c r="AC1842" t="str">
        <f t="shared" si="230"/>
        <v/>
      </c>
      <c r="AD1842" t="str">
        <f>+IF($C1842="","",CDR!$J$2)</f>
        <v/>
      </c>
      <c r="AE1842" t="str">
        <f>+IF(C1842="","",CDR!J1840)</f>
        <v/>
      </c>
      <c r="AF1842" t="str">
        <f t="shared" si="231"/>
        <v/>
      </c>
    </row>
    <row r="1843" spans="1:32" x14ac:dyDescent="0.25">
      <c r="A1843" t="str">
        <f>+IF($C1843="","",IF(CDR!I1844="","",TEXT(CDR!I1844,"00000000000000")))</f>
        <v/>
      </c>
      <c r="B1843" t="str">
        <f t="shared" si="224"/>
        <v/>
      </c>
      <c r="C1843" t="str">
        <f>+IF(CDR!F1844="","",SUBSTITUTE(CDR!F1844,"CHAR (10)"," "))</f>
        <v/>
      </c>
      <c r="D1843" t="str">
        <f>+IF(CDR!F1844="","",SUBSTITUTE(CDR!F1844,"CHAR (10)"," "))</f>
        <v/>
      </c>
      <c r="E1843" t="str">
        <f t="shared" si="225"/>
        <v/>
      </c>
      <c r="F1843" t="str">
        <f>+IF($C1843="","",IF(CDR!G1844="BIO","Oui","Non"))</f>
        <v/>
      </c>
      <c r="G1843" t="str">
        <f>+IF($C1843="","",IF(CDR!D1844="DOMEDIA","MDD",IF(CDR!D1844="APTA","MDD",IF(CDR!D1844="TOP BUDGET","Premier Prix","MN"))))</f>
        <v/>
      </c>
      <c r="H1843" t="str">
        <f>+IF($C1843="","",CDR!D1844)</f>
        <v/>
      </c>
      <c r="K1843" t="str">
        <f>+IF($C1843="","",CDR!$E$2)</f>
        <v/>
      </c>
      <c r="L1843" t="str">
        <f>+IF($C1843="","",CDR!$G$2)</f>
        <v/>
      </c>
      <c r="M1843" t="str">
        <f>+IF($C1843="","",CDR!AN1844)</f>
        <v/>
      </c>
      <c r="N1843" t="str">
        <f>+IF($C1843="","",CDR!AO1844)</f>
        <v/>
      </c>
      <c r="P1843" t="str">
        <f t="shared" si="226"/>
        <v/>
      </c>
      <c r="Q1843" t="str">
        <f>+IF($C1843="","",CDR!A1844)</f>
        <v/>
      </c>
      <c r="S1843" t="str">
        <f t="shared" si="227"/>
        <v/>
      </c>
      <c r="T1843" t="str">
        <f t="shared" si="228"/>
        <v/>
      </c>
      <c r="U1843" t="str">
        <f t="shared" si="229"/>
        <v/>
      </c>
      <c r="V1843" t="str">
        <f>+IF(C1843="","",IF(CDR!L1844="VRAC","Composant sans Colisage","Homogène"))</f>
        <v/>
      </c>
      <c r="W1843" t="str">
        <f>+IF(C1843="","",IF(CDR!L1844="VRAC","EACH",IF(CDR!L1844="COLIS","COLIS (CARTON FARDEAU DISPLAY)","PALETTE - BOX")))</f>
        <v/>
      </c>
      <c r="X1843" t="str">
        <f>+IF($C1843="","",IF(CDR!L1844="PALETTE",CDR!M1844,""))</f>
        <v/>
      </c>
      <c r="Z1843" t="str">
        <f>+IF($C1843="","",IF(CDR!N1844="PALETTE","",CDR!M1844))</f>
        <v/>
      </c>
      <c r="AC1843" t="str">
        <f t="shared" si="230"/>
        <v/>
      </c>
      <c r="AD1843" t="str">
        <f>+IF($C1843="","",CDR!$J$2)</f>
        <v/>
      </c>
      <c r="AE1843" t="str">
        <f>+IF(C1843="","",CDR!J1841)</f>
        <v/>
      </c>
      <c r="AF1843" t="str">
        <f t="shared" si="231"/>
        <v/>
      </c>
    </row>
    <row r="1844" spans="1:32" x14ac:dyDescent="0.25">
      <c r="A1844" t="str">
        <f>+IF($C1844="","",IF(CDR!I1845="","",TEXT(CDR!I1845,"00000000000000")))</f>
        <v/>
      </c>
      <c r="B1844" t="str">
        <f t="shared" si="224"/>
        <v/>
      </c>
      <c r="C1844" t="str">
        <f>+IF(CDR!F1845="","",SUBSTITUTE(CDR!F1845,"CHAR (10)"," "))</f>
        <v/>
      </c>
      <c r="D1844" t="str">
        <f>+IF(CDR!F1845="","",SUBSTITUTE(CDR!F1845,"CHAR (10)"," "))</f>
        <v/>
      </c>
      <c r="E1844" t="str">
        <f t="shared" si="225"/>
        <v/>
      </c>
      <c r="F1844" t="str">
        <f>+IF($C1844="","",IF(CDR!G1845="BIO","Oui","Non"))</f>
        <v/>
      </c>
      <c r="G1844" t="str">
        <f>+IF($C1844="","",IF(CDR!D1845="DOMEDIA","MDD",IF(CDR!D1845="APTA","MDD",IF(CDR!D1845="TOP BUDGET","Premier Prix","MN"))))</f>
        <v/>
      </c>
      <c r="H1844" t="str">
        <f>+IF($C1844="","",CDR!D1845)</f>
        <v/>
      </c>
      <c r="K1844" t="str">
        <f>+IF($C1844="","",CDR!$E$2)</f>
        <v/>
      </c>
      <c r="L1844" t="str">
        <f>+IF($C1844="","",CDR!$G$2)</f>
        <v/>
      </c>
      <c r="M1844" t="str">
        <f>+IF($C1844="","",CDR!AN1845)</f>
        <v/>
      </c>
      <c r="N1844" t="str">
        <f>+IF($C1844="","",CDR!AO1845)</f>
        <v/>
      </c>
      <c r="P1844" t="str">
        <f t="shared" si="226"/>
        <v/>
      </c>
      <c r="Q1844" t="str">
        <f>+IF($C1844="","",CDR!A1845)</f>
        <v/>
      </c>
      <c r="S1844" t="str">
        <f t="shared" si="227"/>
        <v/>
      </c>
      <c r="T1844" t="str">
        <f t="shared" si="228"/>
        <v/>
      </c>
      <c r="U1844" t="str">
        <f t="shared" si="229"/>
        <v/>
      </c>
      <c r="V1844" t="str">
        <f>+IF(C1844="","",IF(CDR!L1845="VRAC","Composant sans Colisage","Homogène"))</f>
        <v/>
      </c>
      <c r="W1844" t="str">
        <f>+IF(C1844="","",IF(CDR!L1845="VRAC","EACH",IF(CDR!L1845="COLIS","COLIS (CARTON FARDEAU DISPLAY)","PALETTE - BOX")))</f>
        <v/>
      </c>
      <c r="X1844" t="str">
        <f>+IF($C1844="","",IF(CDR!L1845="PALETTE",CDR!M1845,""))</f>
        <v/>
      </c>
      <c r="Z1844" t="str">
        <f>+IF($C1844="","",IF(CDR!N1845="PALETTE","",CDR!M1845))</f>
        <v/>
      </c>
      <c r="AC1844" t="str">
        <f t="shared" si="230"/>
        <v/>
      </c>
      <c r="AD1844" t="str">
        <f>+IF($C1844="","",CDR!$J$2)</f>
        <v/>
      </c>
      <c r="AE1844" t="str">
        <f>+IF(C1844="","",CDR!J1842)</f>
        <v/>
      </c>
      <c r="AF1844" t="str">
        <f t="shared" si="231"/>
        <v/>
      </c>
    </row>
    <row r="1845" spans="1:32" x14ac:dyDescent="0.25">
      <c r="A1845" t="str">
        <f>+IF($C1845="","",IF(CDR!I1846="","",TEXT(CDR!I1846,"00000000000000")))</f>
        <v/>
      </c>
      <c r="B1845" t="str">
        <f t="shared" si="224"/>
        <v/>
      </c>
      <c r="C1845" t="str">
        <f>+IF(CDR!F1846="","",SUBSTITUTE(CDR!F1846,"CHAR (10)"," "))</f>
        <v/>
      </c>
      <c r="D1845" t="str">
        <f>+IF(CDR!F1846="","",SUBSTITUTE(CDR!F1846,"CHAR (10)"," "))</f>
        <v/>
      </c>
      <c r="E1845" t="str">
        <f t="shared" si="225"/>
        <v/>
      </c>
      <c r="F1845" t="str">
        <f>+IF($C1845="","",IF(CDR!G1846="BIO","Oui","Non"))</f>
        <v/>
      </c>
      <c r="G1845" t="str">
        <f>+IF($C1845="","",IF(CDR!D1846="DOMEDIA","MDD",IF(CDR!D1846="APTA","MDD",IF(CDR!D1846="TOP BUDGET","Premier Prix","MN"))))</f>
        <v/>
      </c>
      <c r="H1845" t="str">
        <f>+IF($C1845="","",CDR!D1846)</f>
        <v/>
      </c>
      <c r="K1845" t="str">
        <f>+IF($C1845="","",CDR!$E$2)</f>
        <v/>
      </c>
      <c r="L1845" t="str">
        <f>+IF($C1845="","",CDR!$G$2)</f>
        <v/>
      </c>
      <c r="M1845" t="str">
        <f>+IF($C1845="","",CDR!AN1846)</f>
        <v/>
      </c>
      <c r="N1845" t="str">
        <f>+IF($C1845="","",CDR!AO1846)</f>
        <v/>
      </c>
      <c r="P1845" t="str">
        <f t="shared" si="226"/>
        <v/>
      </c>
      <c r="Q1845" t="str">
        <f>+IF($C1845="","",CDR!A1846)</f>
        <v/>
      </c>
      <c r="S1845" t="str">
        <f t="shared" si="227"/>
        <v/>
      </c>
      <c r="T1845" t="str">
        <f t="shared" si="228"/>
        <v/>
      </c>
      <c r="U1845" t="str">
        <f t="shared" si="229"/>
        <v/>
      </c>
      <c r="V1845" t="str">
        <f>+IF(C1845="","",IF(CDR!L1846="VRAC","Composant sans Colisage","Homogène"))</f>
        <v/>
      </c>
      <c r="W1845" t="str">
        <f>+IF(C1845="","",IF(CDR!L1846="VRAC","EACH",IF(CDR!L1846="COLIS","COLIS (CARTON FARDEAU DISPLAY)","PALETTE - BOX")))</f>
        <v/>
      </c>
      <c r="X1845" t="str">
        <f>+IF($C1845="","",IF(CDR!L1846="PALETTE",CDR!M1846,""))</f>
        <v/>
      </c>
      <c r="Z1845" t="str">
        <f>+IF($C1845="","",IF(CDR!N1846="PALETTE","",CDR!M1846))</f>
        <v/>
      </c>
      <c r="AC1845" t="str">
        <f t="shared" si="230"/>
        <v/>
      </c>
      <c r="AD1845" t="str">
        <f>+IF($C1845="","",CDR!$J$2)</f>
        <v/>
      </c>
      <c r="AE1845" t="str">
        <f>+IF(C1845="","",CDR!J1843)</f>
        <v/>
      </c>
      <c r="AF1845" t="str">
        <f t="shared" si="231"/>
        <v/>
      </c>
    </row>
    <row r="1846" spans="1:32" x14ac:dyDescent="0.25">
      <c r="A1846" t="str">
        <f>+IF($C1846="","",IF(CDR!I1847="","",TEXT(CDR!I1847,"00000000000000")))</f>
        <v/>
      </c>
      <c r="B1846" t="str">
        <f t="shared" si="224"/>
        <v/>
      </c>
      <c r="C1846" t="str">
        <f>+IF(CDR!F1847="","",SUBSTITUTE(CDR!F1847,"CHAR (10)"," "))</f>
        <v/>
      </c>
      <c r="D1846" t="str">
        <f>+IF(CDR!F1847="","",SUBSTITUTE(CDR!F1847,"CHAR (10)"," "))</f>
        <v/>
      </c>
      <c r="E1846" t="str">
        <f t="shared" si="225"/>
        <v/>
      </c>
      <c r="F1846" t="str">
        <f>+IF($C1846="","",IF(CDR!G1847="BIO","Oui","Non"))</f>
        <v/>
      </c>
      <c r="G1846" t="str">
        <f>+IF($C1846="","",IF(CDR!D1847="DOMEDIA","MDD",IF(CDR!D1847="APTA","MDD",IF(CDR!D1847="TOP BUDGET","Premier Prix","MN"))))</f>
        <v/>
      </c>
      <c r="H1846" t="str">
        <f>+IF($C1846="","",CDR!D1847)</f>
        <v/>
      </c>
      <c r="K1846" t="str">
        <f>+IF($C1846="","",CDR!$E$2)</f>
        <v/>
      </c>
      <c r="L1846" t="str">
        <f>+IF($C1846="","",CDR!$G$2)</f>
        <v/>
      </c>
      <c r="M1846" t="str">
        <f>+IF($C1846="","",CDR!AN1847)</f>
        <v/>
      </c>
      <c r="N1846" t="str">
        <f>+IF($C1846="","",CDR!AO1847)</f>
        <v/>
      </c>
      <c r="P1846" t="str">
        <f t="shared" si="226"/>
        <v/>
      </c>
      <c r="Q1846" t="str">
        <f>+IF($C1846="","",CDR!A1847)</f>
        <v/>
      </c>
      <c r="S1846" t="str">
        <f t="shared" si="227"/>
        <v/>
      </c>
      <c r="T1846" t="str">
        <f t="shared" si="228"/>
        <v/>
      </c>
      <c r="U1846" t="str">
        <f t="shared" si="229"/>
        <v/>
      </c>
      <c r="V1846" t="str">
        <f>+IF(C1846="","",IF(CDR!L1847="VRAC","Composant sans Colisage","Homogène"))</f>
        <v/>
      </c>
      <c r="W1846" t="str">
        <f>+IF(C1846="","",IF(CDR!L1847="VRAC","EACH",IF(CDR!L1847="COLIS","COLIS (CARTON FARDEAU DISPLAY)","PALETTE - BOX")))</f>
        <v/>
      </c>
      <c r="X1846" t="str">
        <f>+IF($C1846="","",IF(CDR!L1847="PALETTE",CDR!M1847,""))</f>
        <v/>
      </c>
      <c r="Z1846" t="str">
        <f>+IF($C1846="","",IF(CDR!N1847="PALETTE","",CDR!M1847))</f>
        <v/>
      </c>
      <c r="AC1846" t="str">
        <f t="shared" si="230"/>
        <v/>
      </c>
      <c r="AD1846" t="str">
        <f>+IF($C1846="","",CDR!$J$2)</f>
        <v/>
      </c>
      <c r="AE1846" t="str">
        <f>+IF(C1846="","",CDR!J1844)</f>
        <v/>
      </c>
      <c r="AF1846" t="str">
        <f t="shared" si="231"/>
        <v/>
      </c>
    </row>
    <row r="1847" spans="1:32" x14ac:dyDescent="0.25">
      <c r="A1847" t="str">
        <f>+IF($C1847="","",IF(CDR!I1848="","",TEXT(CDR!I1848,"00000000000000")))</f>
        <v/>
      </c>
      <c r="B1847" t="str">
        <f t="shared" si="224"/>
        <v/>
      </c>
      <c r="C1847" t="str">
        <f>+IF(CDR!F1848="","",SUBSTITUTE(CDR!F1848,"CHAR (10)"," "))</f>
        <v/>
      </c>
      <c r="D1847" t="str">
        <f>+IF(CDR!F1848="","",SUBSTITUTE(CDR!F1848,"CHAR (10)"," "))</f>
        <v/>
      </c>
      <c r="E1847" t="str">
        <f t="shared" si="225"/>
        <v/>
      </c>
      <c r="F1847" t="str">
        <f>+IF($C1847="","",IF(CDR!G1848="BIO","Oui","Non"))</f>
        <v/>
      </c>
      <c r="G1847" t="str">
        <f>+IF($C1847="","",IF(CDR!D1848="DOMEDIA","MDD",IF(CDR!D1848="APTA","MDD",IF(CDR!D1848="TOP BUDGET","Premier Prix","MN"))))</f>
        <v/>
      </c>
      <c r="H1847" t="str">
        <f>+IF($C1847="","",CDR!D1848)</f>
        <v/>
      </c>
      <c r="K1847" t="str">
        <f>+IF($C1847="","",CDR!$E$2)</f>
        <v/>
      </c>
      <c r="L1847" t="str">
        <f>+IF($C1847="","",CDR!$G$2)</f>
        <v/>
      </c>
      <c r="M1847" t="str">
        <f>+IF($C1847="","",CDR!AN1848)</f>
        <v/>
      </c>
      <c r="N1847" t="str">
        <f>+IF($C1847="","",CDR!AO1848)</f>
        <v/>
      </c>
      <c r="P1847" t="str">
        <f t="shared" si="226"/>
        <v/>
      </c>
      <c r="Q1847" t="str">
        <f>+IF($C1847="","",CDR!A1848)</f>
        <v/>
      </c>
      <c r="S1847" t="str">
        <f t="shared" si="227"/>
        <v/>
      </c>
      <c r="T1847" t="str">
        <f t="shared" si="228"/>
        <v/>
      </c>
      <c r="U1847" t="str">
        <f t="shared" si="229"/>
        <v/>
      </c>
      <c r="V1847" t="str">
        <f>+IF(C1847="","",IF(CDR!L1848="VRAC","Composant sans Colisage","Homogène"))</f>
        <v/>
      </c>
      <c r="W1847" t="str">
        <f>+IF(C1847="","",IF(CDR!L1848="VRAC","EACH",IF(CDR!L1848="COLIS","COLIS (CARTON FARDEAU DISPLAY)","PALETTE - BOX")))</f>
        <v/>
      </c>
      <c r="X1847" t="str">
        <f>+IF($C1847="","",IF(CDR!L1848="PALETTE",CDR!M1848,""))</f>
        <v/>
      </c>
      <c r="Z1847" t="str">
        <f>+IF($C1847="","",IF(CDR!N1848="PALETTE","",CDR!M1848))</f>
        <v/>
      </c>
      <c r="AC1847" t="str">
        <f t="shared" si="230"/>
        <v/>
      </c>
      <c r="AD1847" t="str">
        <f>+IF($C1847="","",CDR!$J$2)</f>
        <v/>
      </c>
      <c r="AE1847" t="str">
        <f>+IF(C1847="","",CDR!J1845)</f>
        <v/>
      </c>
      <c r="AF1847" t="str">
        <f t="shared" si="231"/>
        <v/>
      </c>
    </row>
    <row r="1848" spans="1:32" x14ac:dyDescent="0.25">
      <c r="A1848" t="str">
        <f>+IF($C1848="","",IF(CDR!I1849="","",TEXT(CDR!I1849,"00000000000000")))</f>
        <v/>
      </c>
      <c r="B1848" t="str">
        <f t="shared" si="224"/>
        <v/>
      </c>
      <c r="C1848" t="str">
        <f>+IF(CDR!F1849="","",SUBSTITUTE(CDR!F1849,"CHAR (10)"," "))</f>
        <v/>
      </c>
      <c r="D1848" t="str">
        <f>+IF(CDR!F1849="","",SUBSTITUTE(CDR!F1849,"CHAR (10)"," "))</f>
        <v/>
      </c>
      <c r="E1848" t="str">
        <f t="shared" si="225"/>
        <v/>
      </c>
      <c r="F1848" t="str">
        <f>+IF($C1848="","",IF(CDR!G1849="BIO","Oui","Non"))</f>
        <v/>
      </c>
      <c r="G1848" t="str">
        <f>+IF($C1848="","",IF(CDR!D1849="DOMEDIA","MDD",IF(CDR!D1849="APTA","MDD",IF(CDR!D1849="TOP BUDGET","Premier Prix","MN"))))</f>
        <v/>
      </c>
      <c r="H1848" t="str">
        <f>+IF($C1848="","",CDR!D1849)</f>
        <v/>
      </c>
      <c r="K1848" t="str">
        <f>+IF($C1848="","",CDR!$E$2)</f>
        <v/>
      </c>
      <c r="L1848" t="str">
        <f>+IF($C1848="","",CDR!$G$2)</f>
        <v/>
      </c>
      <c r="M1848" t="str">
        <f>+IF($C1848="","",CDR!AN1849)</f>
        <v/>
      </c>
      <c r="N1848" t="str">
        <f>+IF($C1848="","",CDR!AO1849)</f>
        <v/>
      </c>
      <c r="P1848" t="str">
        <f t="shared" si="226"/>
        <v/>
      </c>
      <c r="Q1848" t="str">
        <f>+IF($C1848="","",CDR!A1849)</f>
        <v/>
      </c>
      <c r="S1848" t="str">
        <f t="shared" si="227"/>
        <v/>
      </c>
      <c r="T1848" t="str">
        <f t="shared" si="228"/>
        <v/>
      </c>
      <c r="U1848" t="str">
        <f t="shared" si="229"/>
        <v/>
      </c>
      <c r="V1848" t="str">
        <f>+IF(C1848="","",IF(CDR!L1849="VRAC","Composant sans Colisage","Homogène"))</f>
        <v/>
      </c>
      <c r="W1848" t="str">
        <f>+IF(C1848="","",IF(CDR!L1849="VRAC","EACH",IF(CDR!L1849="COLIS","COLIS (CARTON FARDEAU DISPLAY)","PALETTE - BOX")))</f>
        <v/>
      </c>
      <c r="X1848" t="str">
        <f>+IF($C1848="","",IF(CDR!L1849="PALETTE",CDR!M1849,""))</f>
        <v/>
      </c>
      <c r="Z1848" t="str">
        <f>+IF($C1848="","",IF(CDR!N1849="PALETTE","",CDR!M1849))</f>
        <v/>
      </c>
      <c r="AC1848" t="str">
        <f t="shared" si="230"/>
        <v/>
      </c>
      <c r="AD1848" t="str">
        <f>+IF($C1848="","",CDR!$J$2)</f>
        <v/>
      </c>
      <c r="AE1848" t="str">
        <f>+IF(C1848="","",CDR!J1846)</f>
        <v/>
      </c>
      <c r="AF1848" t="str">
        <f t="shared" si="231"/>
        <v/>
      </c>
    </row>
    <row r="1849" spans="1:32" x14ac:dyDescent="0.25">
      <c r="A1849" t="str">
        <f>+IF($C1849="","",IF(CDR!I1850="","",TEXT(CDR!I1850,"00000000000000")))</f>
        <v/>
      </c>
      <c r="B1849" t="str">
        <f t="shared" si="224"/>
        <v/>
      </c>
      <c r="C1849" t="str">
        <f>+IF(CDR!F1850="","",SUBSTITUTE(CDR!F1850,"CHAR (10)"," "))</f>
        <v/>
      </c>
      <c r="D1849" t="str">
        <f>+IF(CDR!F1850="","",SUBSTITUTE(CDR!F1850,"CHAR (10)"," "))</f>
        <v/>
      </c>
      <c r="E1849" t="str">
        <f t="shared" si="225"/>
        <v/>
      </c>
      <c r="F1849" t="str">
        <f>+IF($C1849="","",IF(CDR!G1850="BIO","Oui","Non"))</f>
        <v/>
      </c>
      <c r="G1849" t="str">
        <f>+IF($C1849="","",IF(CDR!D1850="DOMEDIA","MDD",IF(CDR!D1850="APTA","MDD",IF(CDR!D1850="TOP BUDGET","Premier Prix","MN"))))</f>
        <v/>
      </c>
      <c r="H1849" t="str">
        <f>+IF($C1849="","",CDR!D1850)</f>
        <v/>
      </c>
      <c r="K1849" t="str">
        <f>+IF($C1849="","",CDR!$E$2)</f>
        <v/>
      </c>
      <c r="L1849" t="str">
        <f>+IF($C1849="","",CDR!$G$2)</f>
        <v/>
      </c>
      <c r="M1849" t="str">
        <f>+IF($C1849="","",CDR!AN1850)</f>
        <v/>
      </c>
      <c r="N1849" t="str">
        <f>+IF($C1849="","",CDR!AO1850)</f>
        <v/>
      </c>
      <c r="P1849" t="str">
        <f t="shared" si="226"/>
        <v/>
      </c>
      <c r="Q1849" t="str">
        <f>+IF($C1849="","",CDR!A1850)</f>
        <v/>
      </c>
      <c r="S1849" t="str">
        <f t="shared" si="227"/>
        <v/>
      </c>
      <c r="T1849" t="str">
        <f t="shared" si="228"/>
        <v/>
      </c>
      <c r="U1849" t="str">
        <f t="shared" si="229"/>
        <v/>
      </c>
      <c r="V1849" t="str">
        <f>+IF(C1849="","",IF(CDR!L1850="VRAC","Composant sans Colisage","Homogène"))</f>
        <v/>
      </c>
      <c r="W1849" t="str">
        <f>+IF(C1849="","",IF(CDR!L1850="VRAC","EACH",IF(CDR!L1850="COLIS","COLIS (CARTON FARDEAU DISPLAY)","PALETTE - BOX")))</f>
        <v/>
      </c>
      <c r="X1849" t="str">
        <f>+IF($C1849="","",IF(CDR!L1850="PALETTE",CDR!M1850,""))</f>
        <v/>
      </c>
      <c r="Z1849" t="str">
        <f>+IF($C1849="","",IF(CDR!N1850="PALETTE","",CDR!M1850))</f>
        <v/>
      </c>
      <c r="AC1849" t="str">
        <f t="shared" si="230"/>
        <v/>
      </c>
      <c r="AD1849" t="str">
        <f>+IF($C1849="","",CDR!$J$2)</f>
        <v/>
      </c>
      <c r="AE1849" t="str">
        <f>+IF(C1849="","",CDR!J1847)</f>
        <v/>
      </c>
      <c r="AF1849" t="str">
        <f t="shared" si="231"/>
        <v/>
      </c>
    </row>
    <row r="1850" spans="1:32" x14ac:dyDescent="0.25">
      <c r="A1850" t="str">
        <f>+IF($C1850="","",IF(CDR!I1851="","",TEXT(CDR!I1851,"00000000000000")))</f>
        <v/>
      </c>
      <c r="B1850" t="str">
        <f t="shared" si="224"/>
        <v/>
      </c>
      <c r="C1850" t="str">
        <f>+IF(CDR!F1851="","",SUBSTITUTE(CDR!F1851,"CHAR (10)"," "))</f>
        <v/>
      </c>
      <c r="D1850" t="str">
        <f>+IF(CDR!F1851="","",SUBSTITUTE(CDR!F1851,"CHAR (10)"," "))</f>
        <v/>
      </c>
      <c r="E1850" t="str">
        <f t="shared" si="225"/>
        <v/>
      </c>
      <c r="F1850" t="str">
        <f>+IF($C1850="","",IF(CDR!G1851="BIO","Oui","Non"))</f>
        <v/>
      </c>
      <c r="G1850" t="str">
        <f>+IF($C1850="","",IF(CDR!D1851="DOMEDIA","MDD",IF(CDR!D1851="APTA","MDD",IF(CDR!D1851="TOP BUDGET","Premier Prix","MN"))))</f>
        <v/>
      </c>
      <c r="H1850" t="str">
        <f>+IF($C1850="","",CDR!D1851)</f>
        <v/>
      </c>
      <c r="K1850" t="str">
        <f>+IF($C1850="","",CDR!$E$2)</f>
        <v/>
      </c>
      <c r="L1850" t="str">
        <f>+IF($C1850="","",CDR!$G$2)</f>
        <v/>
      </c>
      <c r="M1850" t="str">
        <f>+IF($C1850="","",CDR!AN1851)</f>
        <v/>
      </c>
      <c r="N1850" t="str">
        <f>+IF($C1850="","",CDR!AO1851)</f>
        <v/>
      </c>
      <c r="P1850" t="str">
        <f t="shared" si="226"/>
        <v/>
      </c>
      <c r="Q1850" t="str">
        <f>+IF($C1850="","",CDR!A1851)</f>
        <v/>
      </c>
      <c r="S1850" t="str">
        <f t="shared" si="227"/>
        <v/>
      </c>
      <c r="T1850" t="str">
        <f t="shared" si="228"/>
        <v/>
      </c>
      <c r="U1850" t="str">
        <f t="shared" si="229"/>
        <v/>
      </c>
      <c r="V1850" t="str">
        <f>+IF(C1850="","",IF(CDR!L1851="VRAC","Composant sans Colisage","Homogène"))</f>
        <v/>
      </c>
      <c r="W1850" t="str">
        <f>+IF(C1850="","",IF(CDR!L1851="VRAC","EACH",IF(CDR!L1851="COLIS","COLIS (CARTON FARDEAU DISPLAY)","PALETTE - BOX")))</f>
        <v/>
      </c>
      <c r="X1850" t="str">
        <f>+IF($C1850="","",IF(CDR!L1851="PALETTE",CDR!M1851,""))</f>
        <v/>
      </c>
      <c r="Z1850" t="str">
        <f>+IF($C1850="","",IF(CDR!N1851="PALETTE","",CDR!M1851))</f>
        <v/>
      </c>
      <c r="AC1850" t="str">
        <f t="shared" si="230"/>
        <v/>
      </c>
      <c r="AD1850" t="str">
        <f>+IF($C1850="","",CDR!$J$2)</f>
        <v/>
      </c>
      <c r="AE1850" t="str">
        <f>+IF(C1850="","",CDR!J1848)</f>
        <v/>
      </c>
      <c r="AF1850" t="str">
        <f t="shared" si="231"/>
        <v/>
      </c>
    </row>
    <row r="1851" spans="1:32" x14ac:dyDescent="0.25">
      <c r="A1851" t="str">
        <f>+IF($C1851="","",IF(CDR!I1852="","",TEXT(CDR!I1852,"00000000000000")))</f>
        <v/>
      </c>
      <c r="B1851" t="str">
        <f t="shared" si="224"/>
        <v/>
      </c>
      <c r="C1851" t="str">
        <f>+IF(CDR!F1852="","",SUBSTITUTE(CDR!F1852,"CHAR (10)"," "))</f>
        <v/>
      </c>
      <c r="D1851" t="str">
        <f>+IF(CDR!F1852="","",SUBSTITUTE(CDR!F1852,"CHAR (10)"," "))</f>
        <v/>
      </c>
      <c r="E1851" t="str">
        <f t="shared" si="225"/>
        <v/>
      </c>
      <c r="F1851" t="str">
        <f>+IF($C1851="","",IF(CDR!G1852="BIO","Oui","Non"))</f>
        <v/>
      </c>
      <c r="G1851" t="str">
        <f>+IF($C1851="","",IF(CDR!D1852="DOMEDIA","MDD",IF(CDR!D1852="APTA","MDD",IF(CDR!D1852="TOP BUDGET","Premier Prix","MN"))))</f>
        <v/>
      </c>
      <c r="H1851" t="str">
        <f>+IF($C1851="","",CDR!D1852)</f>
        <v/>
      </c>
      <c r="K1851" t="str">
        <f>+IF($C1851="","",CDR!$E$2)</f>
        <v/>
      </c>
      <c r="L1851" t="str">
        <f>+IF($C1851="","",CDR!$G$2)</f>
        <v/>
      </c>
      <c r="M1851" t="str">
        <f>+IF($C1851="","",CDR!AN1852)</f>
        <v/>
      </c>
      <c r="N1851" t="str">
        <f>+IF($C1851="","",CDR!AO1852)</f>
        <v/>
      </c>
      <c r="P1851" t="str">
        <f t="shared" si="226"/>
        <v/>
      </c>
      <c r="Q1851" t="str">
        <f>+IF($C1851="","",CDR!A1852)</f>
        <v/>
      </c>
      <c r="S1851" t="str">
        <f t="shared" si="227"/>
        <v/>
      </c>
      <c r="T1851" t="str">
        <f t="shared" si="228"/>
        <v/>
      </c>
      <c r="U1851" t="str">
        <f t="shared" si="229"/>
        <v/>
      </c>
      <c r="V1851" t="str">
        <f>+IF(C1851="","",IF(CDR!L1852="VRAC","Composant sans Colisage","Homogène"))</f>
        <v/>
      </c>
      <c r="W1851" t="str">
        <f>+IF(C1851="","",IF(CDR!L1852="VRAC","EACH",IF(CDR!L1852="COLIS","COLIS (CARTON FARDEAU DISPLAY)","PALETTE - BOX")))</f>
        <v/>
      </c>
      <c r="X1851" t="str">
        <f>+IF($C1851="","",IF(CDR!L1852="PALETTE",CDR!M1852,""))</f>
        <v/>
      </c>
      <c r="Z1851" t="str">
        <f>+IF($C1851="","",IF(CDR!N1852="PALETTE","",CDR!M1852))</f>
        <v/>
      </c>
      <c r="AC1851" t="str">
        <f t="shared" si="230"/>
        <v/>
      </c>
      <c r="AD1851" t="str">
        <f>+IF($C1851="","",CDR!$J$2)</f>
        <v/>
      </c>
      <c r="AE1851" t="str">
        <f>+IF(C1851="","",CDR!J1849)</f>
        <v/>
      </c>
      <c r="AF1851" t="str">
        <f t="shared" si="231"/>
        <v/>
      </c>
    </row>
    <row r="1852" spans="1:32" x14ac:dyDescent="0.25">
      <c r="A1852" t="str">
        <f>+IF($C1852="","",IF(CDR!I1853="","",TEXT(CDR!I1853,"00000000000000")))</f>
        <v/>
      </c>
      <c r="B1852" t="str">
        <f t="shared" si="224"/>
        <v/>
      </c>
      <c r="C1852" t="str">
        <f>+IF(CDR!F1853="","",SUBSTITUTE(CDR!F1853,"CHAR (10)"," "))</f>
        <v/>
      </c>
      <c r="D1852" t="str">
        <f>+IF(CDR!F1853="","",SUBSTITUTE(CDR!F1853,"CHAR (10)"," "))</f>
        <v/>
      </c>
      <c r="E1852" t="str">
        <f t="shared" si="225"/>
        <v/>
      </c>
      <c r="F1852" t="str">
        <f>+IF($C1852="","",IF(CDR!G1853="BIO","Oui","Non"))</f>
        <v/>
      </c>
      <c r="G1852" t="str">
        <f>+IF($C1852="","",IF(CDR!D1853="DOMEDIA","MDD",IF(CDR!D1853="APTA","MDD",IF(CDR!D1853="TOP BUDGET","Premier Prix","MN"))))</f>
        <v/>
      </c>
      <c r="H1852" t="str">
        <f>+IF($C1852="","",CDR!D1853)</f>
        <v/>
      </c>
      <c r="K1852" t="str">
        <f>+IF($C1852="","",CDR!$E$2)</f>
        <v/>
      </c>
      <c r="L1852" t="str">
        <f>+IF($C1852="","",CDR!$G$2)</f>
        <v/>
      </c>
      <c r="M1852" t="str">
        <f>+IF($C1852="","",CDR!AN1853)</f>
        <v/>
      </c>
      <c r="N1852" t="str">
        <f>+IF($C1852="","",CDR!AO1853)</f>
        <v/>
      </c>
      <c r="P1852" t="str">
        <f t="shared" si="226"/>
        <v/>
      </c>
      <c r="Q1852" t="str">
        <f>+IF($C1852="","",CDR!A1853)</f>
        <v/>
      </c>
      <c r="S1852" t="str">
        <f t="shared" si="227"/>
        <v/>
      </c>
      <c r="T1852" t="str">
        <f t="shared" si="228"/>
        <v/>
      </c>
      <c r="U1852" t="str">
        <f t="shared" si="229"/>
        <v/>
      </c>
      <c r="V1852" t="str">
        <f>+IF(C1852="","",IF(CDR!L1853="VRAC","Composant sans Colisage","Homogène"))</f>
        <v/>
      </c>
      <c r="W1852" t="str">
        <f>+IF(C1852="","",IF(CDR!L1853="VRAC","EACH",IF(CDR!L1853="COLIS","COLIS (CARTON FARDEAU DISPLAY)","PALETTE - BOX")))</f>
        <v/>
      </c>
      <c r="X1852" t="str">
        <f>+IF($C1852="","",IF(CDR!L1853="PALETTE",CDR!M1853,""))</f>
        <v/>
      </c>
      <c r="Z1852" t="str">
        <f>+IF($C1852="","",IF(CDR!N1853="PALETTE","",CDR!M1853))</f>
        <v/>
      </c>
      <c r="AC1852" t="str">
        <f t="shared" si="230"/>
        <v/>
      </c>
      <c r="AD1852" t="str">
        <f>+IF($C1852="","",CDR!$J$2)</f>
        <v/>
      </c>
      <c r="AE1852" t="str">
        <f>+IF(C1852="","",CDR!J1850)</f>
        <v/>
      </c>
      <c r="AF1852" t="str">
        <f t="shared" si="231"/>
        <v/>
      </c>
    </row>
    <row r="1853" spans="1:32" x14ac:dyDescent="0.25">
      <c r="A1853" t="str">
        <f>+IF($C1853="","",IF(CDR!I1854="","",TEXT(CDR!I1854,"00000000000000")))</f>
        <v/>
      </c>
      <c r="B1853" t="str">
        <f t="shared" si="224"/>
        <v/>
      </c>
      <c r="C1853" t="str">
        <f>+IF(CDR!F1854="","",SUBSTITUTE(CDR!F1854,"CHAR (10)"," "))</f>
        <v/>
      </c>
      <c r="D1853" t="str">
        <f>+IF(CDR!F1854="","",SUBSTITUTE(CDR!F1854,"CHAR (10)"," "))</f>
        <v/>
      </c>
      <c r="E1853" t="str">
        <f t="shared" si="225"/>
        <v/>
      </c>
      <c r="F1853" t="str">
        <f>+IF($C1853="","",IF(CDR!G1854="BIO","Oui","Non"))</f>
        <v/>
      </c>
      <c r="G1853" t="str">
        <f>+IF($C1853="","",IF(CDR!D1854="DOMEDIA","MDD",IF(CDR!D1854="APTA","MDD",IF(CDR!D1854="TOP BUDGET","Premier Prix","MN"))))</f>
        <v/>
      </c>
      <c r="H1853" t="str">
        <f>+IF($C1853="","",CDR!D1854)</f>
        <v/>
      </c>
      <c r="K1853" t="str">
        <f>+IF($C1853="","",CDR!$E$2)</f>
        <v/>
      </c>
      <c r="L1853" t="str">
        <f>+IF($C1853="","",CDR!$G$2)</f>
        <v/>
      </c>
      <c r="M1853" t="str">
        <f>+IF($C1853="","",CDR!AN1854)</f>
        <v/>
      </c>
      <c r="N1853" t="str">
        <f>+IF($C1853="","",CDR!AO1854)</f>
        <v/>
      </c>
      <c r="P1853" t="str">
        <f t="shared" si="226"/>
        <v/>
      </c>
      <c r="Q1853" t="str">
        <f>+IF($C1853="","",CDR!A1854)</f>
        <v/>
      </c>
      <c r="S1853" t="str">
        <f t="shared" si="227"/>
        <v/>
      </c>
      <c r="T1853" t="str">
        <f t="shared" si="228"/>
        <v/>
      </c>
      <c r="U1853" t="str">
        <f t="shared" si="229"/>
        <v/>
      </c>
      <c r="V1853" t="str">
        <f>+IF(C1853="","",IF(CDR!L1854="VRAC","Composant sans Colisage","Homogène"))</f>
        <v/>
      </c>
      <c r="W1853" t="str">
        <f>+IF(C1853="","",IF(CDR!L1854="VRAC","EACH",IF(CDR!L1854="COLIS","COLIS (CARTON FARDEAU DISPLAY)","PALETTE - BOX")))</f>
        <v/>
      </c>
      <c r="X1853" t="str">
        <f>+IF($C1853="","",IF(CDR!L1854="PALETTE",CDR!M1854,""))</f>
        <v/>
      </c>
      <c r="Z1853" t="str">
        <f>+IF($C1853="","",IF(CDR!N1854="PALETTE","",CDR!M1854))</f>
        <v/>
      </c>
      <c r="AC1853" t="str">
        <f t="shared" si="230"/>
        <v/>
      </c>
      <c r="AD1853" t="str">
        <f>+IF($C1853="","",CDR!$J$2)</f>
        <v/>
      </c>
      <c r="AE1853" t="str">
        <f>+IF(C1853="","",CDR!J1851)</f>
        <v/>
      </c>
      <c r="AF1853" t="str">
        <f t="shared" si="231"/>
        <v/>
      </c>
    </row>
    <row r="1854" spans="1:32" x14ac:dyDescent="0.25">
      <c r="A1854" t="str">
        <f>+IF($C1854="","",IF(CDR!I1855="","",TEXT(CDR!I1855,"00000000000000")))</f>
        <v/>
      </c>
      <c r="B1854" t="str">
        <f t="shared" si="224"/>
        <v/>
      </c>
      <c r="C1854" t="str">
        <f>+IF(CDR!F1855="","",SUBSTITUTE(CDR!F1855,"CHAR (10)"," "))</f>
        <v/>
      </c>
      <c r="D1854" t="str">
        <f>+IF(CDR!F1855="","",SUBSTITUTE(CDR!F1855,"CHAR (10)"," "))</f>
        <v/>
      </c>
      <c r="E1854" t="str">
        <f t="shared" si="225"/>
        <v/>
      </c>
      <c r="F1854" t="str">
        <f>+IF($C1854="","",IF(CDR!G1855="BIO","Oui","Non"))</f>
        <v/>
      </c>
      <c r="G1854" t="str">
        <f>+IF($C1854="","",IF(CDR!D1855="DOMEDIA","MDD",IF(CDR!D1855="APTA","MDD",IF(CDR!D1855="TOP BUDGET","Premier Prix","MN"))))</f>
        <v/>
      </c>
      <c r="H1854" t="str">
        <f>+IF($C1854="","",CDR!D1855)</f>
        <v/>
      </c>
      <c r="K1854" t="str">
        <f>+IF($C1854="","",CDR!$E$2)</f>
        <v/>
      </c>
      <c r="L1854" t="str">
        <f>+IF($C1854="","",CDR!$G$2)</f>
        <v/>
      </c>
      <c r="M1854" t="str">
        <f>+IF($C1854="","",CDR!AN1855)</f>
        <v/>
      </c>
      <c r="N1854" t="str">
        <f>+IF($C1854="","",CDR!AO1855)</f>
        <v/>
      </c>
      <c r="P1854" t="str">
        <f t="shared" si="226"/>
        <v/>
      </c>
      <c r="Q1854" t="str">
        <f>+IF($C1854="","",CDR!A1855)</f>
        <v/>
      </c>
      <c r="S1854" t="str">
        <f t="shared" si="227"/>
        <v/>
      </c>
      <c r="T1854" t="str">
        <f t="shared" si="228"/>
        <v/>
      </c>
      <c r="U1854" t="str">
        <f t="shared" si="229"/>
        <v/>
      </c>
      <c r="V1854" t="str">
        <f>+IF(C1854="","",IF(CDR!L1855="VRAC","Composant sans Colisage","Homogène"))</f>
        <v/>
      </c>
      <c r="W1854" t="str">
        <f>+IF(C1854="","",IF(CDR!L1855="VRAC","EACH",IF(CDR!L1855="COLIS","COLIS (CARTON FARDEAU DISPLAY)","PALETTE - BOX")))</f>
        <v/>
      </c>
      <c r="X1854" t="str">
        <f>+IF($C1854="","",IF(CDR!L1855="PALETTE",CDR!M1855,""))</f>
        <v/>
      </c>
      <c r="Z1854" t="str">
        <f>+IF($C1854="","",IF(CDR!N1855="PALETTE","",CDR!M1855))</f>
        <v/>
      </c>
      <c r="AC1854" t="str">
        <f t="shared" si="230"/>
        <v/>
      </c>
      <c r="AD1854" t="str">
        <f>+IF($C1854="","",CDR!$J$2)</f>
        <v/>
      </c>
      <c r="AE1854" t="str">
        <f>+IF(C1854="","",CDR!J1852)</f>
        <v/>
      </c>
      <c r="AF1854" t="str">
        <f t="shared" si="231"/>
        <v/>
      </c>
    </row>
    <row r="1855" spans="1:32" x14ac:dyDescent="0.25">
      <c r="A1855" t="str">
        <f>+IF($C1855="","",IF(CDR!I1856="","",TEXT(CDR!I1856,"00000000000000")))</f>
        <v/>
      </c>
      <c r="B1855" t="str">
        <f t="shared" si="224"/>
        <v/>
      </c>
      <c r="C1855" t="str">
        <f>+IF(CDR!F1856="","",SUBSTITUTE(CDR!F1856,"CHAR (10)"," "))</f>
        <v/>
      </c>
      <c r="D1855" t="str">
        <f>+IF(CDR!F1856="","",SUBSTITUTE(CDR!F1856,"CHAR (10)"," "))</f>
        <v/>
      </c>
      <c r="E1855" t="str">
        <f t="shared" si="225"/>
        <v/>
      </c>
      <c r="F1855" t="str">
        <f>+IF($C1855="","",IF(CDR!G1856="BIO","Oui","Non"))</f>
        <v/>
      </c>
      <c r="G1855" t="str">
        <f>+IF($C1855="","",IF(CDR!D1856="DOMEDIA","MDD",IF(CDR!D1856="APTA","MDD",IF(CDR!D1856="TOP BUDGET","Premier Prix","MN"))))</f>
        <v/>
      </c>
      <c r="H1855" t="str">
        <f>+IF($C1855="","",CDR!D1856)</f>
        <v/>
      </c>
      <c r="K1855" t="str">
        <f>+IF($C1855="","",CDR!$E$2)</f>
        <v/>
      </c>
      <c r="L1855" t="str">
        <f>+IF($C1855="","",CDR!$G$2)</f>
        <v/>
      </c>
      <c r="M1855" t="str">
        <f>+IF($C1855="","",CDR!AN1856)</f>
        <v/>
      </c>
      <c r="N1855" t="str">
        <f>+IF($C1855="","",CDR!AO1856)</f>
        <v/>
      </c>
      <c r="P1855" t="str">
        <f t="shared" si="226"/>
        <v/>
      </c>
      <c r="Q1855" t="str">
        <f>+IF($C1855="","",CDR!A1856)</f>
        <v/>
      </c>
      <c r="S1855" t="str">
        <f t="shared" si="227"/>
        <v/>
      </c>
      <c r="T1855" t="str">
        <f t="shared" si="228"/>
        <v/>
      </c>
      <c r="U1855" t="str">
        <f t="shared" si="229"/>
        <v/>
      </c>
      <c r="V1855" t="str">
        <f>+IF(C1855="","",IF(CDR!L1856="VRAC","Composant sans Colisage","Homogène"))</f>
        <v/>
      </c>
      <c r="W1855" t="str">
        <f>+IF(C1855="","",IF(CDR!L1856="VRAC","EACH",IF(CDR!L1856="COLIS","COLIS (CARTON FARDEAU DISPLAY)","PALETTE - BOX")))</f>
        <v/>
      </c>
      <c r="X1855" t="str">
        <f>+IF($C1855="","",IF(CDR!L1856="PALETTE",CDR!M1856,""))</f>
        <v/>
      </c>
      <c r="Z1855" t="str">
        <f>+IF($C1855="","",IF(CDR!N1856="PALETTE","",CDR!M1856))</f>
        <v/>
      </c>
      <c r="AC1855" t="str">
        <f t="shared" si="230"/>
        <v/>
      </c>
      <c r="AD1855" t="str">
        <f>+IF($C1855="","",CDR!$J$2)</f>
        <v/>
      </c>
      <c r="AE1855" t="str">
        <f>+IF(C1855="","",CDR!J1853)</f>
        <v/>
      </c>
      <c r="AF1855" t="str">
        <f t="shared" si="231"/>
        <v/>
      </c>
    </row>
    <row r="1856" spans="1:32" x14ac:dyDescent="0.25">
      <c r="A1856" t="str">
        <f>+IF($C1856="","",IF(CDR!I1857="","",TEXT(CDR!I1857,"00000000000000")))</f>
        <v/>
      </c>
      <c r="B1856" t="str">
        <f t="shared" si="224"/>
        <v/>
      </c>
      <c r="C1856" t="str">
        <f>+IF(CDR!F1857="","",SUBSTITUTE(CDR!F1857,"CHAR (10)"," "))</f>
        <v/>
      </c>
      <c r="D1856" t="str">
        <f>+IF(CDR!F1857="","",SUBSTITUTE(CDR!F1857,"CHAR (10)"," "))</f>
        <v/>
      </c>
      <c r="E1856" t="str">
        <f t="shared" si="225"/>
        <v/>
      </c>
      <c r="F1856" t="str">
        <f>+IF($C1856="","",IF(CDR!G1857="BIO","Oui","Non"))</f>
        <v/>
      </c>
      <c r="G1856" t="str">
        <f>+IF($C1856="","",IF(CDR!D1857="DOMEDIA","MDD",IF(CDR!D1857="APTA","MDD",IF(CDR!D1857="TOP BUDGET","Premier Prix","MN"))))</f>
        <v/>
      </c>
      <c r="H1856" t="str">
        <f>+IF($C1856="","",CDR!D1857)</f>
        <v/>
      </c>
      <c r="K1856" t="str">
        <f>+IF($C1856="","",CDR!$E$2)</f>
        <v/>
      </c>
      <c r="L1856" t="str">
        <f>+IF($C1856="","",CDR!$G$2)</f>
        <v/>
      </c>
      <c r="M1856" t="str">
        <f>+IF($C1856="","",CDR!AN1857)</f>
        <v/>
      </c>
      <c r="N1856" t="str">
        <f>+IF($C1856="","",CDR!AO1857)</f>
        <v/>
      </c>
      <c r="P1856" t="str">
        <f t="shared" si="226"/>
        <v/>
      </c>
      <c r="Q1856" t="str">
        <f>+IF($C1856="","",CDR!A1857)</f>
        <v/>
      </c>
      <c r="S1856" t="str">
        <f t="shared" si="227"/>
        <v/>
      </c>
      <c r="T1856" t="str">
        <f t="shared" si="228"/>
        <v/>
      </c>
      <c r="U1856" t="str">
        <f t="shared" si="229"/>
        <v/>
      </c>
      <c r="V1856" t="str">
        <f>+IF(C1856="","",IF(CDR!L1857="VRAC","Composant sans Colisage","Homogène"))</f>
        <v/>
      </c>
      <c r="W1856" t="str">
        <f>+IF(C1856="","",IF(CDR!L1857="VRAC","EACH",IF(CDR!L1857="COLIS","COLIS (CARTON FARDEAU DISPLAY)","PALETTE - BOX")))</f>
        <v/>
      </c>
      <c r="X1856" t="str">
        <f>+IF($C1856="","",IF(CDR!L1857="PALETTE",CDR!M1857,""))</f>
        <v/>
      </c>
      <c r="Z1856" t="str">
        <f>+IF($C1856="","",IF(CDR!N1857="PALETTE","",CDR!M1857))</f>
        <v/>
      </c>
      <c r="AC1856" t="str">
        <f t="shared" si="230"/>
        <v/>
      </c>
      <c r="AD1856" t="str">
        <f>+IF($C1856="","",CDR!$J$2)</f>
        <v/>
      </c>
      <c r="AE1856" t="str">
        <f>+IF(C1856="","",CDR!J1854)</f>
        <v/>
      </c>
      <c r="AF1856" t="str">
        <f t="shared" si="231"/>
        <v/>
      </c>
    </row>
    <row r="1857" spans="1:32" x14ac:dyDescent="0.25">
      <c r="A1857" t="str">
        <f>+IF($C1857="","",IF(CDR!I1858="","",TEXT(CDR!I1858,"00000000000000")))</f>
        <v/>
      </c>
      <c r="B1857" t="str">
        <f t="shared" si="224"/>
        <v/>
      </c>
      <c r="C1857" t="str">
        <f>+IF(CDR!F1858="","",SUBSTITUTE(CDR!F1858,"CHAR (10)"," "))</f>
        <v/>
      </c>
      <c r="D1857" t="str">
        <f>+IF(CDR!F1858="","",SUBSTITUTE(CDR!F1858,"CHAR (10)"," "))</f>
        <v/>
      </c>
      <c r="E1857" t="str">
        <f t="shared" si="225"/>
        <v/>
      </c>
      <c r="F1857" t="str">
        <f>+IF($C1857="","",IF(CDR!G1858="BIO","Oui","Non"))</f>
        <v/>
      </c>
      <c r="G1857" t="str">
        <f>+IF($C1857="","",IF(CDR!D1858="DOMEDIA","MDD",IF(CDR!D1858="APTA","MDD",IF(CDR!D1858="TOP BUDGET","Premier Prix","MN"))))</f>
        <v/>
      </c>
      <c r="H1857" t="str">
        <f>+IF($C1857="","",CDR!D1858)</f>
        <v/>
      </c>
      <c r="K1857" t="str">
        <f>+IF($C1857="","",CDR!$E$2)</f>
        <v/>
      </c>
      <c r="L1857" t="str">
        <f>+IF($C1857="","",CDR!$G$2)</f>
        <v/>
      </c>
      <c r="M1857" t="str">
        <f>+IF($C1857="","",CDR!AN1858)</f>
        <v/>
      </c>
      <c r="N1857" t="str">
        <f>+IF($C1857="","",CDR!AO1858)</f>
        <v/>
      </c>
      <c r="P1857" t="str">
        <f t="shared" si="226"/>
        <v/>
      </c>
      <c r="Q1857" t="str">
        <f>+IF($C1857="","",CDR!A1858)</f>
        <v/>
      </c>
      <c r="S1857" t="str">
        <f t="shared" si="227"/>
        <v/>
      </c>
      <c r="T1857" t="str">
        <f t="shared" si="228"/>
        <v/>
      </c>
      <c r="U1857" t="str">
        <f t="shared" si="229"/>
        <v/>
      </c>
      <c r="V1857" t="str">
        <f>+IF(C1857="","",IF(CDR!L1858="VRAC","Composant sans Colisage","Homogène"))</f>
        <v/>
      </c>
      <c r="W1857" t="str">
        <f>+IF(C1857="","",IF(CDR!L1858="VRAC","EACH",IF(CDR!L1858="COLIS","COLIS (CARTON FARDEAU DISPLAY)","PALETTE - BOX")))</f>
        <v/>
      </c>
      <c r="X1857" t="str">
        <f>+IF($C1857="","",IF(CDR!L1858="PALETTE",CDR!M1858,""))</f>
        <v/>
      </c>
      <c r="Z1857" t="str">
        <f>+IF($C1857="","",IF(CDR!N1858="PALETTE","",CDR!M1858))</f>
        <v/>
      </c>
      <c r="AC1857" t="str">
        <f t="shared" si="230"/>
        <v/>
      </c>
      <c r="AD1857" t="str">
        <f>+IF($C1857="","",CDR!$J$2)</f>
        <v/>
      </c>
      <c r="AE1857" t="str">
        <f>+IF(C1857="","",CDR!J1855)</f>
        <v/>
      </c>
      <c r="AF1857" t="str">
        <f t="shared" si="231"/>
        <v/>
      </c>
    </row>
    <row r="1858" spans="1:32" x14ac:dyDescent="0.25">
      <c r="A1858" t="str">
        <f>+IF($C1858="","",IF(CDR!I1859="","",TEXT(CDR!I1859,"00000000000000")))</f>
        <v/>
      </c>
      <c r="B1858" t="str">
        <f t="shared" si="224"/>
        <v/>
      </c>
      <c r="C1858" t="str">
        <f>+IF(CDR!F1859="","",SUBSTITUTE(CDR!F1859,"CHAR (10)"," "))</f>
        <v/>
      </c>
      <c r="D1858" t="str">
        <f>+IF(CDR!F1859="","",SUBSTITUTE(CDR!F1859,"CHAR (10)"," "))</f>
        <v/>
      </c>
      <c r="E1858" t="str">
        <f t="shared" si="225"/>
        <v/>
      </c>
      <c r="F1858" t="str">
        <f>+IF($C1858="","",IF(CDR!G1859="BIO","Oui","Non"))</f>
        <v/>
      </c>
      <c r="G1858" t="str">
        <f>+IF($C1858="","",IF(CDR!D1859="DOMEDIA","MDD",IF(CDR!D1859="APTA","MDD",IF(CDR!D1859="TOP BUDGET","Premier Prix","MN"))))</f>
        <v/>
      </c>
      <c r="H1858" t="str">
        <f>+IF($C1858="","",CDR!D1859)</f>
        <v/>
      </c>
      <c r="K1858" t="str">
        <f>+IF($C1858="","",CDR!$E$2)</f>
        <v/>
      </c>
      <c r="L1858" t="str">
        <f>+IF($C1858="","",CDR!$G$2)</f>
        <v/>
      </c>
      <c r="M1858" t="str">
        <f>+IF($C1858="","",CDR!AN1859)</f>
        <v/>
      </c>
      <c r="N1858" t="str">
        <f>+IF($C1858="","",CDR!AO1859)</f>
        <v/>
      </c>
      <c r="P1858" t="str">
        <f t="shared" si="226"/>
        <v/>
      </c>
      <c r="Q1858" t="str">
        <f>+IF($C1858="","",CDR!A1859)</f>
        <v/>
      </c>
      <c r="S1858" t="str">
        <f t="shared" si="227"/>
        <v/>
      </c>
      <c r="T1858" t="str">
        <f t="shared" si="228"/>
        <v/>
      </c>
      <c r="U1858" t="str">
        <f t="shared" si="229"/>
        <v/>
      </c>
      <c r="V1858" t="str">
        <f>+IF(C1858="","",IF(CDR!L1859="VRAC","Composant sans Colisage","Homogène"))</f>
        <v/>
      </c>
      <c r="W1858" t="str">
        <f>+IF(C1858="","",IF(CDR!L1859="VRAC","EACH",IF(CDR!L1859="COLIS","COLIS (CARTON FARDEAU DISPLAY)","PALETTE - BOX")))</f>
        <v/>
      </c>
      <c r="X1858" t="str">
        <f>+IF($C1858="","",IF(CDR!L1859="PALETTE",CDR!M1859,""))</f>
        <v/>
      </c>
      <c r="Z1858" t="str">
        <f>+IF($C1858="","",IF(CDR!N1859="PALETTE","",CDR!M1859))</f>
        <v/>
      </c>
      <c r="AC1858" t="str">
        <f t="shared" si="230"/>
        <v/>
      </c>
      <c r="AD1858" t="str">
        <f>+IF($C1858="","",CDR!$J$2)</f>
        <v/>
      </c>
      <c r="AE1858" t="str">
        <f>+IF(C1858="","",CDR!J1856)</f>
        <v/>
      </c>
      <c r="AF1858" t="str">
        <f t="shared" si="231"/>
        <v/>
      </c>
    </row>
    <row r="1859" spans="1:32" x14ac:dyDescent="0.25">
      <c r="A1859" t="str">
        <f>+IF($C1859="","",IF(CDR!I1860="","",TEXT(CDR!I1860,"00000000000000")))</f>
        <v/>
      </c>
      <c r="B1859" t="str">
        <f t="shared" si="224"/>
        <v/>
      </c>
      <c r="C1859" t="str">
        <f>+IF(CDR!F1860="","",SUBSTITUTE(CDR!F1860,"CHAR (10)"," "))</f>
        <v/>
      </c>
      <c r="D1859" t="str">
        <f>+IF(CDR!F1860="","",SUBSTITUTE(CDR!F1860,"CHAR (10)"," "))</f>
        <v/>
      </c>
      <c r="E1859" t="str">
        <f t="shared" si="225"/>
        <v/>
      </c>
      <c r="F1859" t="str">
        <f>+IF($C1859="","",IF(CDR!G1860="BIO","Oui","Non"))</f>
        <v/>
      </c>
      <c r="G1859" t="str">
        <f>+IF($C1859="","",IF(CDR!D1860="DOMEDIA","MDD",IF(CDR!D1860="APTA","MDD",IF(CDR!D1860="TOP BUDGET","Premier Prix","MN"))))</f>
        <v/>
      </c>
      <c r="H1859" t="str">
        <f>+IF($C1859="","",CDR!D1860)</f>
        <v/>
      </c>
      <c r="K1859" t="str">
        <f>+IF($C1859="","",CDR!$E$2)</f>
        <v/>
      </c>
      <c r="L1859" t="str">
        <f>+IF($C1859="","",CDR!$G$2)</f>
        <v/>
      </c>
      <c r="M1859" t="str">
        <f>+IF($C1859="","",CDR!AN1860)</f>
        <v/>
      </c>
      <c r="N1859" t="str">
        <f>+IF($C1859="","",CDR!AO1860)</f>
        <v/>
      </c>
      <c r="P1859" t="str">
        <f t="shared" si="226"/>
        <v/>
      </c>
      <c r="Q1859" t="str">
        <f>+IF($C1859="","",CDR!A1860)</f>
        <v/>
      </c>
      <c r="S1859" t="str">
        <f t="shared" si="227"/>
        <v/>
      </c>
      <c r="T1859" t="str">
        <f t="shared" si="228"/>
        <v/>
      </c>
      <c r="U1859" t="str">
        <f t="shared" si="229"/>
        <v/>
      </c>
      <c r="V1859" t="str">
        <f>+IF(C1859="","",IF(CDR!L1860="VRAC","Composant sans Colisage","Homogène"))</f>
        <v/>
      </c>
      <c r="W1859" t="str">
        <f>+IF(C1859="","",IF(CDR!L1860="VRAC","EACH",IF(CDR!L1860="COLIS","COLIS (CARTON FARDEAU DISPLAY)","PALETTE - BOX")))</f>
        <v/>
      </c>
      <c r="X1859" t="str">
        <f>+IF($C1859="","",IF(CDR!L1860="PALETTE",CDR!M1860,""))</f>
        <v/>
      </c>
      <c r="Z1859" t="str">
        <f>+IF($C1859="","",IF(CDR!N1860="PALETTE","",CDR!M1860))</f>
        <v/>
      </c>
      <c r="AC1859" t="str">
        <f t="shared" si="230"/>
        <v/>
      </c>
      <c r="AD1859" t="str">
        <f>+IF($C1859="","",CDR!$J$2)</f>
        <v/>
      </c>
      <c r="AE1859" t="str">
        <f>+IF(C1859="","",CDR!J1857)</f>
        <v/>
      </c>
      <c r="AF1859" t="str">
        <f t="shared" si="231"/>
        <v/>
      </c>
    </row>
    <row r="1860" spans="1:32" x14ac:dyDescent="0.25">
      <c r="A1860" t="str">
        <f>+IF($C1860="","",IF(CDR!I1861="","",TEXT(CDR!I1861,"00000000000000")))</f>
        <v/>
      </c>
      <c r="B1860" t="str">
        <f t="shared" si="224"/>
        <v/>
      </c>
      <c r="C1860" t="str">
        <f>+IF(CDR!F1861="","",SUBSTITUTE(CDR!F1861,"CHAR (10)"," "))</f>
        <v/>
      </c>
      <c r="D1860" t="str">
        <f>+IF(CDR!F1861="","",SUBSTITUTE(CDR!F1861,"CHAR (10)"," "))</f>
        <v/>
      </c>
      <c r="E1860" t="str">
        <f t="shared" si="225"/>
        <v/>
      </c>
      <c r="F1860" t="str">
        <f>+IF($C1860="","",IF(CDR!G1861="BIO","Oui","Non"))</f>
        <v/>
      </c>
      <c r="G1860" t="str">
        <f>+IF($C1860="","",IF(CDR!D1861="DOMEDIA","MDD",IF(CDR!D1861="APTA","MDD",IF(CDR!D1861="TOP BUDGET","Premier Prix","MN"))))</f>
        <v/>
      </c>
      <c r="H1860" t="str">
        <f>+IF($C1860="","",CDR!D1861)</f>
        <v/>
      </c>
      <c r="K1860" t="str">
        <f>+IF($C1860="","",CDR!$E$2)</f>
        <v/>
      </c>
      <c r="L1860" t="str">
        <f>+IF($C1860="","",CDR!$G$2)</f>
        <v/>
      </c>
      <c r="M1860" t="str">
        <f>+IF($C1860="","",CDR!AN1861)</f>
        <v/>
      </c>
      <c r="N1860" t="str">
        <f>+IF($C1860="","",CDR!AO1861)</f>
        <v/>
      </c>
      <c r="P1860" t="str">
        <f t="shared" si="226"/>
        <v/>
      </c>
      <c r="Q1860" t="str">
        <f>+IF($C1860="","",CDR!A1861)</f>
        <v/>
      </c>
      <c r="S1860" t="str">
        <f t="shared" si="227"/>
        <v/>
      </c>
      <c r="T1860" t="str">
        <f t="shared" si="228"/>
        <v/>
      </c>
      <c r="U1860" t="str">
        <f t="shared" si="229"/>
        <v/>
      </c>
      <c r="V1860" t="str">
        <f>+IF(C1860="","",IF(CDR!L1861="VRAC","Composant sans Colisage","Homogène"))</f>
        <v/>
      </c>
      <c r="W1860" t="str">
        <f>+IF(C1860="","",IF(CDR!L1861="VRAC","EACH",IF(CDR!L1861="COLIS","COLIS (CARTON FARDEAU DISPLAY)","PALETTE - BOX")))</f>
        <v/>
      </c>
      <c r="X1860" t="str">
        <f>+IF($C1860="","",IF(CDR!L1861="PALETTE",CDR!M1861,""))</f>
        <v/>
      </c>
      <c r="Z1860" t="str">
        <f>+IF($C1860="","",IF(CDR!N1861="PALETTE","",CDR!M1861))</f>
        <v/>
      </c>
      <c r="AC1860" t="str">
        <f t="shared" si="230"/>
        <v/>
      </c>
      <c r="AD1860" t="str">
        <f>+IF($C1860="","",CDR!$J$2)</f>
        <v/>
      </c>
      <c r="AE1860" t="str">
        <f>+IF(C1860="","",CDR!J1858)</f>
        <v/>
      </c>
      <c r="AF1860" t="str">
        <f t="shared" si="231"/>
        <v/>
      </c>
    </row>
    <row r="1861" spans="1:32" x14ac:dyDescent="0.25">
      <c r="A1861" t="str">
        <f>+IF($C1861="","",IF(CDR!I1862="","",TEXT(CDR!I1862,"00000000000000")))</f>
        <v/>
      </c>
      <c r="B1861" t="str">
        <f t="shared" ref="B1861:B1924" si="232">+IF(C1861="","","1")</f>
        <v/>
      </c>
      <c r="C1861" t="str">
        <f>+IF(CDR!F1862="","",SUBSTITUTE(CDR!F1862,"CHAR (10)"," "))</f>
        <v/>
      </c>
      <c r="D1861" t="str">
        <f>+IF(CDR!F1862="","",SUBSTITUTE(CDR!F1862,"CHAR (10)"," "))</f>
        <v/>
      </c>
      <c r="E1861" t="str">
        <f t="shared" ref="E1861:E1924" si="233">+IF($C1861="","",LEFT(D1861,25))</f>
        <v/>
      </c>
      <c r="F1861" t="str">
        <f>+IF($C1861="","",IF(CDR!G1862="BIO","Oui","Non"))</f>
        <v/>
      </c>
      <c r="G1861" t="str">
        <f>+IF($C1861="","",IF(CDR!D1862="DOMEDIA","MDD",IF(CDR!D1862="APTA","MDD",IF(CDR!D1862="TOP BUDGET","Premier Prix","MN"))))</f>
        <v/>
      </c>
      <c r="H1861" t="str">
        <f>+IF($C1861="","",CDR!D1862)</f>
        <v/>
      </c>
      <c r="K1861" t="str">
        <f>+IF($C1861="","",CDR!$E$2)</f>
        <v/>
      </c>
      <c r="L1861" t="str">
        <f>+IF($C1861="","",CDR!$G$2)</f>
        <v/>
      </c>
      <c r="M1861" t="str">
        <f>+IF($C1861="","",CDR!AN1862)</f>
        <v/>
      </c>
      <c r="N1861" t="str">
        <f>+IF($C1861="","",CDR!AO1862)</f>
        <v/>
      </c>
      <c r="P1861" t="str">
        <f t="shared" ref="P1861:P1924" si="234">+IF(C1861="","","Non")</f>
        <v/>
      </c>
      <c r="Q1861" t="str">
        <f>+IF($C1861="","",CDR!A1862)</f>
        <v/>
      </c>
      <c r="S1861" t="str">
        <f t="shared" ref="S1861:S1924" si="235">+IF(F1861="","","1")</f>
        <v/>
      </c>
      <c r="T1861" t="str">
        <f t="shared" ref="T1861:T1924" si="236">+IF($C1861="","","998")</f>
        <v/>
      </c>
      <c r="U1861" t="str">
        <f t="shared" ref="U1861:U1924" si="237">+IF($C1861="","",IF(L1861&lt;&gt;168,"Salsify",""))</f>
        <v/>
      </c>
      <c r="V1861" t="str">
        <f>+IF(C1861="","",IF(CDR!L1862="VRAC","Composant sans Colisage","Homogène"))</f>
        <v/>
      </c>
      <c r="W1861" t="str">
        <f>+IF(C1861="","",IF(CDR!L1862="VRAC","EACH",IF(CDR!L1862="COLIS","COLIS (CARTON FARDEAU DISPLAY)","PALETTE - BOX")))</f>
        <v/>
      </c>
      <c r="X1861" t="str">
        <f>+IF($C1861="","",IF(CDR!L1862="PALETTE",CDR!M1862,""))</f>
        <v/>
      </c>
      <c r="Z1861" t="str">
        <f>+IF($C1861="","",IF(CDR!N1862="PALETTE","",CDR!M1862))</f>
        <v/>
      </c>
      <c r="AC1861" t="str">
        <f t="shared" ref="AC1861:AC1924" si="238">+D1861</f>
        <v/>
      </c>
      <c r="AD1861" t="str">
        <f>+IF($C1861="","",CDR!$J$2)</f>
        <v/>
      </c>
      <c r="AE1861" t="str">
        <f>+IF(C1861="","",CDR!J1859)</f>
        <v/>
      </c>
      <c r="AF1861" t="str">
        <f t="shared" ref="AF1861:AF1924" si="239">+IF(C1861="","","DDD")</f>
        <v/>
      </c>
    </row>
    <row r="1862" spans="1:32" x14ac:dyDescent="0.25">
      <c r="A1862" t="str">
        <f>+IF($C1862="","",IF(CDR!I1863="","",TEXT(CDR!I1863,"00000000000000")))</f>
        <v/>
      </c>
      <c r="B1862" t="str">
        <f t="shared" si="232"/>
        <v/>
      </c>
      <c r="C1862" t="str">
        <f>+IF(CDR!F1863="","",SUBSTITUTE(CDR!F1863,"CHAR (10)"," "))</f>
        <v/>
      </c>
      <c r="D1862" t="str">
        <f>+IF(CDR!F1863="","",SUBSTITUTE(CDR!F1863,"CHAR (10)"," "))</f>
        <v/>
      </c>
      <c r="E1862" t="str">
        <f t="shared" si="233"/>
        <v/>
      </c>
      <c r="F1862" t="str">
        <f>+IF($C1862="","",IF(CDR!G1863="BIO","Oui","Non"))</f>
        <v/>
      </c>
      <c r="G1862" t="str">
        <f>+IF($C1862="","",IF(CDR!D1863="DOMEDIA","MDD",IF(CDR!D1863="APTA","MDD",IF(CDR!D1863="TOP BUDGET","Premier Prix","MN"))))</f>
        <v/>
      </c>
      <c r="H1862" t="str">
        <f>+IF($C1862="","",CDR!D1863)</f>
        <v/>
      </c>
      <c r="K1862" t="str">
        <f>+IF($C1862="","",CDR!$E$2)</f>
        <v/>
      </c>
      <c r="L1862" t="str">
        <f>+IF($C1862="","",CDR!$G$2)</f>
        <v/>
      </c>
      <c r="M1862" t="str">
        <f>+IF($C1862="","",CDR!AN1863)</f>
        <v/>
      </c>
      <c r="N1862" t="str">
        <f>+IF($C1862="","",CDR!AO1863)</f>
        <v/>
      </c>
      <c r="P1862" t="str">
        <f t="shared" si="234"/>
        <v/>
      </c>
      <c r="Q1862" t="str">
        <f>+IF($C1862="","",CDR!A1863)</f>
        <v/>
      </c>
      <c r="S1862" t="str">
        <f t="shared" si="235"/>
        <v/>
      </c>
      <c r="T1862" t="str">
        <f t="shared" si="236"/>
        <v/>
      </c>
      <c r="U1862" t="str">
        <f t="shared" si="237"/>
        <v/>
      </c>
      <c r="V1862" t="str">
        <f>+IF(C1862="","",IF(CDR!L1863="VRAC","Composant sans Colisage","Homogène"))</f>
        <v/>
      </c>
      <c r="W1862" t="str">
        <f>+IF(C1862="","",IF(CDR!L1863="VRAC","EACH",IF(CDR!L1863="COLIS","COLIS (CARTON FARDEAU DISPLAY)","PALETTE - BOX")))</f>
        <v/>
      </c>
      <c r="X1862" t="str">
        <f>+IF($C1862="","",IF(CDR!L1863="PALETTE",CDR!M1863,""))</f>
        <v/>
      </c>
      <c r="Z1862" t="str">
        <f>+IF($C1862="","",IF(CDR!N1863="PALETTE","",CDR!M1863))</f>
        <v/>
      </c>
      <c r="AC1862" t="str">
        <f t="shared" si="238"/>
        <v/>
      </c>
      <c r="AD1862" t="str">
        <f>+IF($C1862="","",CDR!$J$2)</f>
        <v/>
      </c>
      <c r="AE1862" t="str">
        <f>+IF(C1862="","",CDR!J1860)</f>
        <v/>
      </c>
      <c r="AF1862" t="str">
        <f t="shared" si="239"/>
        <v/>
      </c>
    </row>
    <row r="1863" spans="1:32" x14ac:dyDescent="0.25">
      <c r="A1863" t="str">
        <f>+IF($C1863="","",IF(CDR!I1864="","",TEXT(CDR!I1864,"00000000000000")))</f>
        <v/>
      </c>
      <c r="B1863" t="str">
        <f t="shared" si="232"/>
        <v/>
      </c>
      <c r="C1863" t="str">
        <f>+IF(CDR!F1864="","",SUBSTITUTE(CDR!F1864,"CHAR (10)"," "))</f>
        <v/>
      </c>
      <c r="D1863" t="str">
        <f>+IF(CDR!F1864="","",SUBSTITUTE(CDR!F1864,"CHAR (10)"," "))</f>
        <v/>
      </c>
      <c r="E1863" t="str">
        <f t="shared" si="233"/>
        <v/>
      </c>
      <c r="F1863" t="str">
        <f>+IF($C1863="","",IF(CDR!G1864="BIO","Oui","Non"))</f>
        <v/>
      </c>
      <c r="G1863" t="str">
        <f>+IF($C1863="","",IF(CDR!D1864="DOMEDIA","MDD",IF(CDR!D1864="APTA","MDD",IF(CDR!D1864="TOP BUDGET","Premier Prix","MN"))))</f>
        <v/>
      </c>
      <c r="H1863" t="str">
        <f>+IF($C1863="","",CDR!D1864)</f>
        <v/>
      </c>
      <c r="K1863" t="str">
        <f>+IF($C1863="","",CDR!$E$2)</f>
        <v/>
      </c>
      <c r="L1863" t="str">
        <f>+IF($C1863="","",CDR!$G$2)</f>
        <v/>
      </c>
      <c r="M1863" t="str">
        <f>+IF($C1863="","",CDR!AN1864)</f>
        <v/>
      </c>
      <c r="N1863" t="str">
        <f>+IF($C1863="","",CDR!AO1864)</f>
        <v/>
      </c>
      <c r="P1863" t="str">
        <f t="shared" si="234"/>
        <v/>
      </c>
      <c r="Q1863" t="str">
        <f>+IF($C1863="","",CDR!A1864)</f>
        <v/>
      </c>
      <c r="S1863" t="str">
        <f t="shared" si="235"/>
        <v/>
      </c>
      <c r="T1863" t="str">
        <f t="shared" si="236"/>
        <v/>
      </c>
      <c r="U1863" t="str">
        <f t="shared" si="237"/>
        <v/>
      </c>
      <c r="V1863" t="str">
        <f>+IF(C1863="","",IF(CDR!L1864="VRAC","Composant sans Colisage","Homogène"))</f>
        <v/>
      </c>
      <c r="W1863" t="str">
        <f>+IF(C1863="","",IF(CDR!L1864="VRAC","EACH",IF(CDR!L1864="COLIS","COLIS (CARTON FARDEAU DISPLAY)","PALETTE - BOX")))</f>
        <v/>
      </c>
      <c r="X1863" t="str">
        <f>+IF($C1863="","",IF(CDR!L1864="PALETTE",CDR!M1864,""))</f>
        <v/>
      </c>
      <c r="Z1863" t="str">
        <f>+IF($C1863="","",IF(CDR!N1864="PALETTE","",CDR!M1864))</f>
        <v/>
      </c>
      <c r="AC1863" t="str">
        <f t="shared" si="238"/>
        <v/>
      </c>
      <c r="AD1863" t="str">
        <f>+IF($C1863="","",CDR!$J$2)</f>
        <v/>
      </c>
      <c r="AE1863" t="str">
        <f>+IF(C1863="","",CDR!J1861)</f>
        <v/>
      </c>
      <c r="AF1863" t="str">
        <f t="shared" si="239"/>
        <v/>
      </c>
    </row>
    <row r="1864" spans="1:32" x14ac:dyDescent="0.25">
      <c r="A1864" t="str">
        <f>+IF($C1864="","",IF(CDR!I1865="","",TEXT(CDR!I1865,"00000000000000")))</f>
        <v/>
      </c>
      <c r="B1864" t="str">
        <f t="shared" si="232"/>
        <v/>
      </c>
      <c r="C1864" t="str">
        <f>+IF(CDR!F1865="","",SUBSTITUTE(CDR!F1865,"CHAR (10)"," "))</f>
        <v/>
      </c>
      <c r="D1864" t="str">
        <f>+IF(CDR!F1865="","",SUBSTITUTE(CDR!F1865,"CHAR (10)"," "))</f>
        <v/>
      </c>
      <c r="E1864" t="str">
        <f t="shared" si="233"/>
        <v/>
      </c>
      <c r="F1864" t="str">
        <f>+IF($C1864="","",IF(CDR!G1865="BIO","Oui","Non"))</f>
        <v/>
      </c>
      <c r="G1864" t="str">
        <f>+IF($C1864="","",IF(CDR!D1865="DOMEDIA","MDD",IF(CDR!D1865="APTA","MDD",IF(CDR!D1865="TOP BUDGET","Premier Prix","MN"))))</f>
        <v/>
      </c>
      <c r="H1864" t="str">
        <f>+IF($C1864="","",CDR!D1865)</f>
        <v/>
      </c>
      <c r="K1864" t="str">
        <f>+IF($C1864="","",CDR!$E$2)</f>
        <v/>
      </c>
      <c r="L1864" t="str">
        <f>+IF($C1864="","",CDR!$G$2)</f>
        <v/>
      </c>
      <c r="M1864" t="str">
        <f>+IF($C1864="","",CDR!AN1865)</f>
        <v/>
      </c>
      <c r="N1864" t="str">
        <f>+IF($C1864="","",CDR!AO1865)</f>
        <v/>
      </c>
      <c r="P1864" t="str">
        <f t="shared" si="234"/>
        <v/>
      </c>
      <c r="Q1864" t="str">
        <f>+IF($C1864="","",CDR!A1865)</f>
        <v/>
      </c>
      <c r="S1864" t="str">
        <f t="shared" si="235"/>
        <v/>
      </c>
      <c r="T1864" t="str">
        <f t="shared" si="236"/>
        <v/>
      </c>
      <c r="U1864" t="str">
        <f t="shared" si="237"/>
        <v/>
      </c>
      <c r="V1864" t="str">
        <f>+IF(C1864="","",IF(CDR!L1865="VRAC","Composant sans Colisage","Homogène"))</f>
        <v/>
      </c>
      <c r="W1864" t="str">
        <f>+IF(C1864="","",IF(CDR!L1865="VRAC","EACH",IF(CDR!L1865="COLIS","COLIS (CARTON FARDEAU DISPLAY)","PALETTE - BOX")))</f>
        <v/>
      </c>
      <c r="X1864" t="str">
        <f>+IF($C1864="","",IF(CDR!L1865="PALETTE",CDR!M1865,""))</f>
        <v/>
      </c>
      <c r="Z1864" t="str">
        <f>+IF($C1864="","",IF(CDR!N1865="PALETTE","",CDR!M1865))</f>
        <v/>
      </c>
      <c r="AC1864" t="str">
        <f t="shared" si="238"/>
        <v/>
      </c>
      <c r="AD1864" t="str">
        <f>+IF($C1864="","",CDR!$J$2)</f>
        <v/>
      </c>
      <c r="AE1864" t="str">
        <f>+IF(C1864="","",CDR!J1862)</f>
        <v/>
      </c>
      <c r="AF1864" t="str">
        <f t="shared" si="239"/>
        <v/>
      </c>
    </row>
    <row r="1865" spans="1:32" x14ac:dyDescent="0.25">
      <c r="A1865" t="str">
        <f>+IF($C1865="","",IF(CDR!I1866="","",TEXT(CDR!I1866,"00000000000000")))</f>
        <v/>
      </c>
      <c r="B1865" t="str">
        <f t="shared" si="232"/>
        <v/>
      </c>
      <c r="C1865" t="str">
        <f>+IF(CDR!F1866="","",SUBSTITUTE(CDR!F1866,"CHAR (10)"," "))</f>
        <v/>
      </c>
      <c r="D1865" t="str">
        <f>+IF(CDR!F1866="","",SUBSTITUTE(CDR!F1866,"CHAR (10)"," "))</f>
        <v/>
      </c>
      <c r="E1865" t="str">
        <f t="shared" si="233"/>
        <v/>
      </c>
      <c r="F1865" t="str">
        <f>+IF($C1865="","",IF(CDR!G1866="BIO","Oui","Non"))</f>
        <v/>
      </c>
      <c r="G1865" t="str">
        <f>+IF($C1865="","",IF(CDR!D1866="DOMEDIA","MDD",IF(CDR!D1866="APTA","MDD",IF(CDR!D1866="TOP BUDGET","Premier Prix","MN"))))</f>
        <v/>
      </c>
      <c r="H1865" t="str">
        <f>+IF($C1865="","",CDR!D1866)</f>
        <v/>
      </c>
      <c r="K1865" t="str">
        <f>+IF($C1865="","",CDR!$E$2)</f>
        <v/>
      </c>
      <c r="L1865" t="str">
        <f>+IF($C1865="","",CDR!$G$2)</f>
        <v/>
      </c>
      <c r="M1865" t="str">
        <f>+IF($C1865="","",CDR!AN1866)</f>
        <v/>
      </c>
      <c r="N1865" t="str">
        <f>+IF($C1865="","",CDR!AO1866)</f>
        <v/>
      </c>
      <c r="P1865" t="str">
        <f t="shared" si="234"/>
        <v/>
      </c>
      <c r="Q1865" t="str">
        <f>+IF($C1865="","",CDR!A1866)</f>
        <v/>
      </c>
      <c r="S1865" t="str">
        <f t="shared" si="235"/>
        <v/>
      </c>
      <c r="T1865" t="str">
        <f t="shared" si="236"/>
        <v/>
      </c>
      <c r="U1865" t="str">
        <f t="shared" si="237"/>
        <v/>
      </c>
      <c r="V1865" t="str">
        <f>+IF(C1865="","",IF(CDR!L1866="VRAC","Composant sans Colisage","Homogène"))</f>
        <v/>
      </c>
      <c r="W1865" t="str">
        <f>+IF(C1865="","",IF(CDR!L1866="VRAC","EACH",IF(CDR!L1866="COLIS","COLIS (CARTON FARDEAU DISPLAY)","PALETTE - BOX")))</f>
        <v/>
      </c>
      <c r="X1865" t="str">
        <f>+IF($C1865="","",IF(CDR!L1866="PALETTE",CDR!M1866,""))</f>
        <v/>
      </c>
      <c r="Z1865" t="str">
        <f>+IF($C1865="","",IF(CDR!N1866="PALETTE","",CDR!M1866))</f>
        <v/>
      </c>
      <c r="AC1865" t="str">
        <f t="shared" si="238"/>
        <v/>
      </c>
      <c r="AD1865" t="str">
        <f>+IF($C1865="","",CDR!$J$2)</f>
        <v/>
      </c>
      <c r="AE1865" t="str">
        <f>+IF(C1865="","",CDR!J1863)</f>
        <v/>
      </c>
      <c r="AF1865" t="str">
        <f t="shared" si="239"/>
        <v/>
      </c>
    </row>
    <row r="1866" spans="1:32" x14ac:dyDescent="0.25">
      <c r="A1866" t="str">
        <f>+IF($C1866="","",IF(CDR!I1867="","",TEXT(CDR!I1867,"00000000000000")))</f>
        <v/>
      </c>
      <c r="B1866" t="str">
        <f t="shared" si="232"/>
        <v/>
      </c>
      <c r="C1866" t="str">
        <f>+IF(CDR!F1867="","",SUBSTITUTE(CDR!F1867,"CHAR (10)"," "))</f>
        <v/>
      </c>
      <c r="D1866" t="str">
        <f>+IF(CDR!F1867="","",SUBSTITUTE(CDR!F1867,"CHAR (10)"," "))</f>
        <v/>
      </c>
      <c r="E1866" t="str">
        <f t="shared" si="233"/>
        <v/>
      </c>
      <c r="F1866" t="str">
        <f>+IF($C1866="","",IF(CDR!G1867="BIO","Oui","Non"))</f>
        <v/>
      </c>
      <c r="G1866" t="str">
        <f>+IF($C1866="","",IF(CDR!D1867="DOMEDIA","MDD",IF(CDR!D1867="APTA","MDD",IF(CDR!D1867="TOP BUDGET","Premier Prix","MN"))))</f>
        <v/>
      </c>
      <c r="H1866" t="str">
        <f>+IF($C1866="","",CDR!D1867)</f>
        <v/>
      </c>
      <c r="K1866" t="str">
        <f>+IF($C1866="","",CDR!$E$2)</f>
        <v/>
      </c>
      <c r="L1866" t="str">
        <f>+IF($C1866="","",CDR!$G$2)</f>
        <v/>
      </c>
      <c r="M1866" t="str">
        <f>+IF($C1866="","",CDR!AN1867)</f>
        <v/>
      </c>
      <c r="N1866" t="str">
        <f>+IF($C1866="","",CDR!AO1867)</f>
        <v/>
      </c>
      <c r="P1866" t="str">
        <f t="shared" si="234"/>
        <v/>
      </c>
      <c r="Q1866" t="str">
        <f>+IF($C1866="","",CDR!A1867)</f>
        <v/>
      </c>
      <c r="S1866" t="str">
        <f t="shared" si="235"/>
        <v/>
      </c>
      <c r="T1866" t="str">
        <f t="shared" si="236"/>
        <v/>
      </c>
      <c r="U1866" t="str">
        <f t="shared" si="237"/>
        <v/>
      </c>
      <c r="V1866" t="str">
        <f>+IF(C1866="","",IF(CDR!L1867="VRAC","Composant sans Colisage","Homogène"))</f>
        <v/>
      </c>
      <c r="W1866" t="str">
        <f>+IF(C1866="","",IF(CDR!L1867="VRAC","EACH",IF(CDR!L1867="COLIS","COLIS (CARTON FARDEAU DISPLAY)","PALETTE - BOX")))</f>
        <v/>
      </c>
      <c r="X1866" t="str">
        <f>+IF($C1866="","",IF(CDR!L1867="PALETTE",CDR!M1867,""))</f>
        <v/>
      </c>
      <c r="Z1866" t="str">
        <f>+IF($C1866="","",IF(CDR!N1867="PALETTE","",CDR!M1867))</f>
        <v/>
      </c>
      <c r="AC1866" t="str">
        <f t="shared" si="238"/>
        <v/>
      </c>
      <c r="AD1866" t="str">
        <f>+IF($C1866="","",CDR!$J$2)</f>
        <v/>
      </c>
      <c r="AE1866" t="str">
        <f>+IF(C1866="","",CDR!J1864)</f>
        <v/>
      </c>
      <c r="AF1866" t="str">
        <f t="shared" si="239"/>
        <v/>
      </c>
    </row>
    <row r="1867" spans="1:32" x14ac:dyDescent="0.25">
      <c r="A1867" t="str">
        <f>+IF($C1867="","",IF(CDR!I1868="","",TEXT(CDR!I1868,"00000000000000")))</f>
        <v/>
      </c>
      <c r="B1867" t="str">
        <f t="shared" si="232"/>
        <v/>
      </c>
      <c r="C1867" t="str">
        <f>+IF(CDR!F1868="","",SUBSTITUTE(CDR!F1868,"CHAR (10)"," "))</f>
        <v/>
      </c>
      <c r="D1867" t="str">
        <f>+IF(CDR!F1868="","",SUBSTITUTE(CDR!F1868,"CHAR (10)"," "))</f>
        <v/>
      </c>
      <c r="E1867" t="str">
        <f t="shared" si="233"/>
        <v/>
      </c>
      <c r="F1867" t="str">
        <f>+IF($C1867="","",IF(CDR!G1868="BIO","Oui","Non"))</f>
        <v/>
      </c>
      <c r="G1867" t="str">
        <f>+IF($C1867="","",IF(CDR!D1868="DOMEDIA","MDD",IF(CDR!D1868="APTA","MDD",IF(CDR!D1868="TOP BUDGET","Premier Prix","MN"))))</f>
        <v/>
      </c>
      <c r="H1867" t="str">
        <f>+IF($C1867="","",CDR!D1868)</f>
        <v/>
      </c>
      <c r="K1867" t="str">
        <f>+IF($C1867="","",CDR!$E$2)</f>
        <v/>
      </c>
      <c r="L1867" t="str">
        <f>+IF($C1867="","",CDR!$G$2)</f>
        <v/>
      </c>
      <c r="M1867" t="str">
        <f>+IF($C1867="","",CDR!AN1868)</f>
        <v/>
      </c>
      <c r="N1867" t="str">
        <f>+IF($C1867="","",CDR!AO1868)</f>
        <v/>
      </c>
      <c r="P1867" t="str">
        <f t="shared" si="234"/>
        <v/>
      </c>
      <c r="Q1867" t="str">
        <f>+IF($C1867="","",CDR!A1868)</f>
        <v/>
      </c>
      <c r="S1867" t="str">
        <f t="shared" si="235"/>
        <v/>
      </c>
      <c r="T1867" t="str">
        <f t="shared" si="236"/>
        <v/>
      </c>
      <c r="U1867" t="str">
        <f t="shared" si="237"/>
        <v/>
      </c>
      <c r="V1867" t="str">
        <f>+IF(C1867="","",IF(CDR!L1868="VRAC","Composant sans Colisage","Homogène"))</f>
        <v/>
      </c>
      <c r="W1867" t="str">
        <f>+IF(C1867="","",IF(CDR!L1868="VRAC","EACH",IF(CDR!L1868="COLIS","COLIS (CARTON FARDEAU DISPLAY)","PALETTE - BOX")))</f>
        <v/>
      </c>
      <c r="X1867" t="str">
        <f>+IF($C1867="","",IF(CDR!L1868="PALETTE",CDR!M1868,""))</f>
        <v/>
      </c>
      <c r="Z1867" t="str">
        <f>+IF($C1867="","",IF(CDR!N1868="PALETTE","",CDR!M1868))</f>
        <v/>
      </c>
      <c r="AC1867" t="str">
        <f t="shared" si="238"/>
        <v/>
      </c>
      <c r="AD1867" t="str">
        <f>+IF($C1867="","",CDR!$J$2)</f>
        <v/>
      </c>
      <c r="AE1867" t="str">
        <f>+IF(C1867="","",CDR!J1865)</f>
        <v/>
      </c>
      <c r="AF1867" t="str">
        <f t="shared" si="239"/>
        <v/>
      </c>
    </row>
    <row r="1868" spans="1:32" x14ac:dyDescent="0.25">
      <c r="A1868" t="str">
        <f>+IF($C1868="","",IF(CDR!I1869="","",TEXT(CDR!I1869,"00000000000000")))</f>
        <v/>
      </c>
      <c r="B1868" t="str">
        <f t="shared" si="232"/>
        <v/>
      </c>
      <c r="C1868" t="str">
        <f>+IF(CDR!F1869="","",SUBSTITUTE(CDR!F1869,"CHAR (10)"," "))</f>
        <v/>
      </c>
      <c r="D1868" t="str">
        <f>+IF(CDR!F1869="","",SUBSTITUTE(CDR!F1869,"CHAR (10)"," "))</f>
        <v/>
      </c>
      <c r="E1868" t="str">
        <f t="shared" si="233"/>
        <v/>
      </c>
      <c r="F1868" t="str">
        <f>+IF($C1868="","",IF(CDR!G1869="BIO","Oui","Non"))</f>
        <v/>
      </c>
      <c r="G1868" t="str">
        <f>+IF($C1868="","",IF(CDR!D1869="DOMEDIA","MDD",IF(CDR!D1869="APTA","MDD",IF(CDR!D1869="TOP BUDGET","Premier Prix","MN"))))</f>
        <v/>
      </c>
      <c r="H1868" t="str">
        <f>+IF($C1868="","",CDR!D1869)</f>
        <v/>
      </c>
      <c r="K1868" t="str">
        <f>+IF($C1868="","",CDR!$E$2)</f>
        <v/>
      </c>
      <c r="L1868" t="str">
        <f>+IF($C1868="","",CDR!$G$2)</f>
        <v/>
      </c>
      <c r="M1868" t="str">
        <f>+IF($C1868="","",CDR!AN1869)</f>
        <v/>
      </c>
      <c r="N1868" t="str">
        <f>+IF($C1868="","",CDR!AO1869)</f>
        <v/>
      </c>
      <c r="P1868" t="str">
        <f t="shared" si="234"/>
        <v/>
      </c>
      <c r="Q1868" t="str">
        <f>+IF($C1868="","",CDR!A1869)</f>
        <v/>
      </c>
      <c r="S1868" t="str">
        <f t="shared" si="235"/>
        <v/>
      </c>
      <c r="T1868" t="str">
        <f t="shared" si="236"/>
        <v/>
      </c>
      <c r="U1868" t="str">
        <f t="shared" si="237"/>
        <v/>
      </c>
      <c r="V1868" t="str">
        <f>+IF(C1868="","",IF(CDR!L1869="VRAC","Composant sans Colisage","Homogène"))</f>
        <v/>
      </c>
      <c r="W1868" t="str">
        <f>+IF(C1868="","",IF(CDR!L1869="VRAC","EACH",IF(CDR!L1869="COLIS","COLIS (CARTON FARDEAU DISPLAY)","PALETTE - BOX")))</f>
        <v/>
      </c>
      <c r="X1868" t="str">
        <f>+IF($C1868="","",IF(CDR!L1869="PALETTE",CDR!M1869,""))</f>
        <v/>
      </c>
      <c r="Z1868" t="str">
        <f>+IF($C1868="","",IF(CDR!N1869="PALETTE","",CDR!M1869))</f>
        <v/>
      </c>
      <c r="AC1868" t="str">
        <f t="shared" si="238"/>
        <v/>
      </c>
      <c r="AD1868" t="str">
        <f>+IF($C1868="","",CDR!$J$2)</f>
        <v/>
      </c>
      <c r="AE1868" t="str">
        <f>+IF(C1868="","",CDR!J1866)</f>
        <v/>
      </c>
      <c r="AF1868" t="str">
        <f t="shared" si="239"/>
        <v/>
      </c>
    </row>
    <row r="1869" spans="1:32" x14ac:dyDescent="0.25">
      <c r="A1869" t="str">
        <f>+IF($C1869="","",IF(CDR!I1870="","",TEXT(CDR!I1870,"00000000000000")))</f>
        <v/>
      </c>
      <c r="B1869" t="str">
        <f t="shared" si="232"/>
        <v/>
      </c>
      <c r="C1869" t="str">
        <f>+IF(CDR!F1870="","",SUBSTITUTE(CDR!F1870,"CHAR (10)"," "))</f>
        <v/>
      </c>
      <c r="D1869" t="str">
        <f>+IF(CDR!F1870="","",SUBSTITUTE(CDR!F1870,"CHAR (10)"," "))</f>
        <v/>
      </c>
      <c r="E1869" t="str">
        <f t="shared" si="233"/>
        <v/>
      </c>
      <c r="F1869" t="str">
        <f>+IF($C1869="","",IF(CDR!G1870="BIO","Oui","Non"))</f>
        <v/>
      </c>
      <c r="G1869" t="str">
        <f>+IF($C1869="","",IF(CDR!D1870="DOMEDIA","MDD",IF(CDR!D1870="APTA","MDD",IF(CDR!D1870="TOP BUDGET","Premier Prix","MN"))))</f>
        <v/>
      </c>
      <c r="H1869" t="str">
        <f>+IF($C1869="","",CDR!D1870)</f>
        <v/>
      </c>
      <c r="K1869" t="str">
        <f>+IF($C1869="","",CDR!$E$2)</f>
        <v/>
      </c>
      <c r="L1869" t="str">
        <f>+IF($C1869="","",CDR!$G$2)</f>
        <v/>
      </c>
      <c r="M1869" t="str">
        <f>+IF($C1869="","",CDR!AN1870)</f>
        <v/>
      </c>
      <c r="N1869" t="str">
        <f>+IF($C1869="","",CDR!AO1870)</f>
        <v/>
      </c>
      <c r="P1869" t="str">
        <f t="shared" si="234"/>
        <v/>
      </c>
      <c r="Q1869" t="str">
        <f>+IF($C1869="","",CDR!A1870)</f>
        <v/>
      </c>
      <c r="S1869" t="str">
        <f t="shared" si="235"/>
        <v/>
      </c>
      <c r="T1869" t="str">
        <f t="shared" si="236"/>
        <v/>
      </c>
      <c r="U1869" t="str">
        <f t="shared" si="237"/>
        <v/>
      </c>
      <c r="V1869" t="str">
        <f>+IF(C1869="","",IF(CDR!L1870="VRAC","Composant sans Colisage","Homogène"))</f>
        <v/>
      </c>
      <c r="W1869" t="str">
        <f>+IF(C1869="","",IF(CDR!L1870="VRAC","EACH",IF(CDR!L1870="COLIS","COLIS (CARTON FARDEAU DISPLAY)","PALETTE - BOX")))</f>
        <v/>
      </c>
      <c r="X1869" t="str">
        <f>+IF($C1869="","",IF(CDR!L1870="PALETTE",CDR!M1870,""))</f>
        <v/>
      </c>
      <c r="Z1869" t="str">
        <f>+IF($C1869="","",IF(CDR!N1870="PALETTE","",CDR!M1870))</f>
        <v/>
      </c>
      <c r="AC1869" t="str">
        <f t="shared" si="238"/>
        <v/>
      </c>
      <c r="AD1869" t="str">
        <f>+IF($C1869="","",CDR!$J$2)</f>
        <v/>
      </c>
      <c r="AE1869" t="str">
        <f>+IF(C1869="","",CDR!J1867)</f>
        <v/>
      </c>
      <c r="AF1869" t="str">
        <f t="shared" si="239"/>
        <v/>
      </c>
    </row>
    <row r="1870" spans="1:32" x14ac:dyDescent="0.25">
      <c r="A1870" t="str">
        <f>+IF($C1870="","",IF(CDR!I1871="","",TEXT(CDR!I1871,"00000000000000")))</f>
        <v/>
      </c>
      <c r="B1870" t="str">
        <f t="shared" si="232"/>
        <v/>
      </c>
      <c r="C1870" t="str">
        <f>+IF(CDR!F1871="","",SUBSTITUTE(CDR!F1871,"CHAR (10)"," "))</f>
        <v/>
      </c>
      <c r="D1870" t="str">
        <f>+IF(CDR!F1871="","",SUBSTITUTE(CDR!F1871,"CHAR (10)"," "))</f>
        <v/>
      </c>
      <c r="E1870" t="str">
        <f t="shared" si="233"/>
        <v/>
      </c>
      <c r="F1870" t="str">
        <f>+IF($C1870="","",IF(CDR!G1871="BIO","Oui","Non"))</f>
        <v/>
      </c>
      <c r="G1870" t="str">
        <f>+IF($C1870="","",IF(CDR!D1871="DOMEDIA","MDD",IF(CDR!D1871="APTA","MDD",IF(CDR!D1871="TOP BUDGET","Premier Prix","MN"))))</f>
        <v/>
      </c>
      <c r="H1870" t="str">
        <f>+IF($C1870="","",CDR!D1871)</f>
        <v/>
      </c>
      <c r="K1870" t="str">
        <f>+IF($C1870="","",CDR!$E$2)</f>
        <v/>
      </c>
      <c r="L1870" t="str">
        <f>+IF($C1870="","",CDR!$G$2)</f>
        <v/>
      </c>
      <c r="M1870" t="str">
        <f>+IF($C1870="","",CDR!AN1871)</f>
        <v/>
      </c>
      <c r="N1870" t="str">
        <f>+IF($C1870="","",CDR!AO1871)</f>
        <v/>
      </c>
      <c r="P1870" t="str">
        <f t="shared" si="234"/>
        <v/>
      </c>
      <c r="Q1870" t="str">
        <f>+IF($C1870="","",CDR!A1871)</f>
        <v/>
      </c>
      <c r="S1870" t="str">
        <f t="shared" si="235"/>
        <v/>
      </c>
      <c r="T1870" t="str">
        <f t="shared" si="236"/>
        <v/>
      </c>
      <c r="U1870" t="str">
        <f t="shared" si="237"/>
        <v/>
      </c>
      <c r="V1870" t="str">
        <f>+IF(C1870="","",IF(CDR!L1871="VRAC","Composant sans Colisage","Homogène"))</f>
        <v/>
      </c>
      <c r="W1870" t="str">
        <f>+IF(C1870="","",IF(CDR!L1871="VRAC","EACH",IF(CDR!L1871="COLIS","COLIS (CARTON FARDEAU DISPLAY)","PALETTE - BOX")))</f>
        <v/>
      </c>
      <c r="X1870" t="str">
        <f>+IF($C1870="","",IF(CDR!L1871="PALETTE",CDR!M1871,""))</f>
        <v/>
      </c>
      <c r="Z1870" t="str">
        <f>+IF($C1870="","",IF(CDR!N1871="PALETTE","",CDR!M1871))</f>
        <v/>
      </c>
      <c r="AC1870" t="str">
        <f t="shared" si="238"/>
        <v/>
      </c>
      <c r="AD1870" t="str">
        <f>+IF($C1870="","",CDR!$J$2)</f>
        <v/>
      </c>
      <c r="AE1870" t="str">
        <f>+IF(C1870="","",CDR!J1868)</f>
        <v/>
      </c>
      <c r="AF1870" t="str">
        <f t="shared" si="239"/>
        <v/>
      </c>
    </row>
    <row r="1871" spans="1:32" x14ac:dyDescent="0.25">
      <c r="A1871" t="str">
        <f>+IF($C1871="","",IF(CDR!I1872="","",TEXT(CDR!I1872,"00000000000000")))</f>
        <v/>
      </c>
      <c r="B1871" t="str">
        <f t="shared" si="232"/>
        <v/>
      </c>
      <c r="C1871" t="str">
        <f>+IF(CDR!F1872="","",SUBSTITUTE(CDR!F1872,"CHAR (10)"," "))</f>
        <v/>
      </c>
      <c r="D1871" t="str">
        <f>+IF(CDR!F1872="","",SUBSTITUTE(CDR!F1872,"CHAR (10)"," "))</f>
        <v/>
      </c>
      <c r="E1871" t="str">
        <f t="shared" si="233"/>
        <v/>
      </c>
      <c r="F1871" t="str">
        <f>+IF($C1871="","",IF(CDR!G1872="BIO","Oui","Non"))</f>
        <v/>
      </c>
      <c r="G1871" t="str">
        <f>+IF($C1871="","",IF(CDR!D1872="DOMEDIA","MDD",IF(CDR!D1872="APTA","MDD",IF(CDR!D1872="TOP BUDGET","Premier Prix","MN"))))</f>
        <v/>
      </c>
      <c r="H1871" t="str">
        <f>+IF($C1871="","",CDR!D1872)</f>
        <v/>
      </c>
      <c r="K1871" t="str">
        <f>+IF($C1871="","",CDR!$E$2)</f>
        <v/>
      </c>
      <c r="L1871" t="str">
        <f>+IF($C1871="","",CDR!$G$2)</f>
        <v/>
      </c>
      <c r="M1871" t="str">
        <f>+IF($C1871="","",CDR!AN1872)</f>
        <v/>
      </c>
      <c r="N1871" t="str">
        <f>+IF($C1871="","",CDR!AO1872)</f>
        <v/>
      </c>
      <c r="P1871" t="str">
        <f t="shared" si="234"/>
        <v/>
      </c>
      <c r="Q1871" t="str">
        <f>+IF($C1871="","",CDR!A1872)</f>
        <v/>
      </c>
      <c r="S1871" t="str">
        <f t="shared" si="235"/>
        <v/>
      </c>
      <c r="T1871" t="str">
        <f t="shared" si="236"/>
        <v/>
      </c>
      <c r="U1871" t="str">
        <f t="shared" si="237"/>
        <v/>
      </c>
      <c r="V1871" t="str">
        <f>+IF(C1871="","",IF(CDR!L1872="VRAC","Composant sans Colisage","Homogène"))</f>
        <v/>
      </c>
      <c r="W1871" t="str">
        <f>+IF(C1871="","",IF(CDR!L1872="VRAC","EACH",IF(CDR!L1872="COLIS","COLIS (CARTON FARDEAU DISPLAY)","PALETTE - BOX")))</f>
        <v/>
      </c>
      <c r="X1871" t="str">
        <f>+IF($C1871="","",IF(CDR!L1872="PALETTE",CDR!M1872,""))</f>
        <v/>
      </c>
      <c r="Z1871" t="str">
        <f>+IF($C1871="","",IF(CDR!N1872="PALETTE","",CDR!M1872))</f>
        <v/>
      </c>
      <c r="AC1871" t="str">
        <f t="shared" si="238"/>
        <v/>
      </c>
      <c r="AD1871" t="str">
        <f>+IF($C1871="","",CDR!$J$2)</f>
        <v/>
      </c>
      <c r="AE1871" t="str">
        <f>+IF(C1871="","",CDR!J1869)</f>
        <v/>
      </c>
      <c r="AF1871" t="str">
        <f t="shared" si="239"/>
        <v/>
      </c>
    </row>
    <row r="1872" spans="1:32" x14ac:dyDescent="0.25">
      <c r="A1872" t="str">
        <f>+IF($C1872="","",IF(CDR!I1873="","",TEXT(CDR!I1873,"00000000000000")))</f>
        <v/>
      </c>
      <c r="B1872" t="str">
        <f t="shared" si="232"/>
        <v/>
      </c>
      <c r="C1872" t="str">
        <f>+IF(CDR!F1873="","",SUBSTITUTE(CDR!F1873,"CHAR (10)"," "))</f>
        <v/>
      </c>
      <c r="D1872" t="str">
        <f>+IF(CDR!F1873="","",SUBSTITUTE(CDR!F1873,"CHAR (10)"," "))</f>
        <v/>
      </c>
      <c r="E1872" t="str">
        <f t="shared" si="233"/>
        <v/>
      </c>
      <c r="F1872" t="str">
        <f>+IF($C1872="","",IF(CDR!G1873="BIO","Oui","Non"))</f>
        <v/>
      </c>
      <c r="G1872" t="str">
        <f>+IF($C1872="","",IF(CDR!D1873="DOMEDIA","MDD",IF(CDR!D1873="APTA","MDD",IF(CDR!D1873="TOP BUDGET","Premier Prix","MN"))))</f>
        <v/>
      </c>
      <c r="H1872" t="str">
        <f>+IF($C1872="","",CDR!D1873)</f>
        <v/>
      </c>
      <c r="K1872" t="str">
        <f>+IF($C1872="","",CDR!$E$2)</f>
        <v/>
      </c>
      <c r="L1872" t="str">
        <f>+IF($C1872="","",CDR!$G$2)</f>
        <v/>
      </c>
      <c r="M1872" t="str">
        <f>+IF($C1872="","",CDR!AN1873)</f>
        <v/>
      </c>
      <c r="N1872" t="str">
        <f>+IF($C1872="","",CDR!AO1873)</f>
        <v/>
      </c>
      <c r="P1872" t="str">
        <f t="shared" si="234"/>
        <v/>
      </c>
      <c r="Q1872" t="str">
        <f>+IF($C1872="","",CDR!A1873)</f>
        <v/>
      </c>
      <c r="S1872" t="str">
        <f t="shared" si="235"/>
        <v/>
      </c>
      <c r="T1872" t="str">
        <f t="shared" si="236"/>
        <v/>
      </c>
      <c r="U1872" t="str">
        <f t="shared" si="237"/>
        <v/>
      </c>
      <c r="V1872" t="str">
        <f>+IF(C1872="","",IF(CDR!L1873="VRAC","Composant sans Colisage","Homogène"))</f>
        <v/>
      </c>
      <c r="W1872" t="str">
        <f>+IF(C1872="","",IF(CDR!L1873="VRAC","EACH",IF(CDR!L1873="COLIS","COLIS (CARTON FARDEAU DISPLAY)","PALETTE - BOX")))</f>
        <v/>
      </c>
      <c r="X1872" t="str">
        <f>+IF($C1872="","",IF(CDR!L1873="PALETTE",CDR!M1873,""))</f>
        <v/>
      </c>
      <c r="Z1872" t="str">
        <f>+IF($C1872="","",IF(CDR!N1873="PALETTE","",CDR!M1873))</f>
        <v/>
      </c>
      <c r="AC1872" t="str">
        <f t="shared" si="238"/>
        <v/>
      </c>
      <c r="AD1872" t="str">
        <f>+IF($C1872="","",CDR!$J$2)</f>
        <v/>
      </c>
      <c r="AE1872" t="str">
        <f>+IF(C1872="","",CDR!J1870)</f>
        <v/>
      </c>
      <c r="AF1872" t="str">
        <f t="shared" si="239"/>
        <v/>
      </c>
    </row>
    <row r="1873" spans="1:32" x14ac:dyDescent="0.25">
      <c r="A1873" t="str">
        <f>+IF($C1873="","",IF(CDR!I1874="","",TEXT(CDR!I1874,"00000000000000")))</f>
        <v/>
      </c>
      <c r="B1873" t="str">
        <f t="shared" si="232"/>
        <v/>
      </c>
      <c r="C1873" t="str">
        <f>+IF(CDR!F1874="","",SUBSTITUTE(CDR!F1874,"CHAR (10)"," "))</f>
        <v/>
      </c>
      <c r="D1873" t="str">
        <f>+IF(CDR!F1874="","",SUBSTITUTE(CDR!F1874,"CHAR (10)"," "))</f>
        <v/>
      </c>
      <c r="E1873" t="str">
        <f t="shared" si="233"/>
        <v/>
      </c>
      <c r="F1873" t="str">
        <f>+IF($C1873="","",IF(CDR!G1874="BIO","Oui","Non"))</f>
        <v/>
      </c>
      <c r="G1873" t="str">
        <f>+IF($C1873="","",IF(CDR!D1874="DOMEDIA","MDD",IF(CDR!D1874="APTA","MDD",IF(CDR!D1874="TOP BUDGET","Premier Prix","MN"))))</f>
        <v/>
      </c>
      <c r="H1873" t="str">
        <f>+IF($C1873="","",CDR!D1874)</f>
        <v/>
      </c>
      <c r="K1873" t="str">
        <f>+IF($C1873="","",CDR!$E$2)</f>
        <v/>
      </c>
      <c r="L1873" t="str">
        <f>+IF($C1873="","",CDR!$G$2)</f>
        <v/>
      </c>
      <c r="M1873" t="str">
        <f>+IF($C1873="","",CDR!AN1874)</f>
        <v/>
      </c>
      <c r="N1873" t="str">
        <f>+IF($C1873="","",CDR!AO1874)</f>
        <v/>
      </c>
      <c r="P1873" t="str">
        <f t="shared" si="234"/>
        <v/>
      </c>
      <c r="Q1873" t="str">
        <f>+IF($C1873="","",CDR!A1874)</f>
        <v/>
      </c>
      <c r="S1873" t="str">
        <f t="shared" si="235"/>
        <v/>
      </c>
      <c r="T1873" t="str">
        <f t="shared" si="236"/>
        <v/>
      </c>
      <c r="U1873" t="str">
        <f t="shared" si="237"/>
        <v/>
      </c>
      <c r="V1873" t="str">
        <f>+IF(C1873="","",IF(CDR!L1874="VRAC","Composant sans Colisage","Homogène"))</f>
        <v/>
      </c>
      <c r="W1873" t="str">
        <f>+IF(C1873="","",IF(CDR!L1874="VRAC","EACH",IF(CDR!L1874="COLIS","COLIS (CARTON FARDEAU DISPLAY)","PALETTE - BOX")))</f>
        <v/>
      </c>
      <c r="X1873" t="str">
        <f>+IF($C1873="","",IF(CDR!L1874="PALETTE",CDR!M1874,""))</f>
        <v/>
      </c>
      <c r="Z1873" t="str">
        <f>+IF($C1873="","",IF(CDR!N1874="PALETTE","",CDR!M1874))</f>
        <v/>
      </c>
      <c r="AC1873" t="str">
        <f t="shared" si="238"/>
        <v/>
      </c>
      <c r="AD1873" t="str">
        <f>+IF($C1873="","",CDR!$J$2)</f>
        <v/>
      </c>
      <c r="AE1873" t="str">
        <f>+IF(C1873="","",CDR!J1871)</f>
        <v/>
      </c>
      <c r="AF1873" t="str">
        <f t="shared" si="239"/>
        <v/>
      </c>
    </row>
    <row r="1874" spans="1:32" x14ac:dyDescent="0.25">
      <c r="A1874" t="str">
        <f>+IF($C1874="","",IF(CDR!I1875="","",TEXT(CDR!I1875,"00000000000000")))</f>
        <v/>
      </c>
      <c r="B1874" t="str">
        <f t="shared" si="232"/>
        <v/>
      </c>
      <c r="C1874" t="str">
        <f>+IF(CDR!F1875="","",SUBSTITUTE(CDR!F1875,"CHAR (10)"," "))</f>
        <v/>
      </c>
      <c r="D1874" t="str">
        <f>+IF(CDR!F1875="","",SUBSTITUTE(CDR!F1875,"CHAR (10)"," "))</f>
        <v/>
      </c>
      <c r="E1874" t="str">
        <f t="shared" si="233"/>
        <v/>
      </c>
      <c r="F1874" t="str">
        <f>+IF($C1874="","",IF(CDR!G1875="BIO","Oui","Non"))</f>
        <v/>
      </c>
      <c r="G1874" t="str">
        <f>+IF($C1874="","",IF(CDR!D1875="DOMEDIA","MDD",IF(CDR!D1875="APTA","MDD",IF(CDR!D1875="TOP BUDGET","Premier Prix","MN"))))</f>
        <v/>
      </c>
      <c r="H1874" t="str">
        <f>+IF($C1874="","",CDR!D1875)</f>
        <v/>
      </c>
      <c r="K1874" t="str">
        <f>+IF($C1874="","",CDR!$E$2)</f>
        <v/>
      </c>
      <c r="L1874" t="str">
        <f>+IF($C1874="","",CDR!$G$2)</f>
        <v/>
      </c>
      <c r="M1874" t="str">
        <f>+IF($C1874="","",CDR!AN1875)</f>
        <v/>
      </c>
      <c r="N1874" t="str">
        <f>+IF($C1874="","",CDR!AO1875)</f>
        <v/>
      </c>
      <c r="P1874" t="str">
        <f t="shared" si="234"/>
        <v/>
      </c>
      <c r="Q1874" t="str">
        <f>+IF($C1874="","",CDR!A1875)</f>
        <v/>
      </c>
      <c r="S1874" t="str">
        <f t="shared" si="235"/>
        <v/>
      </c>
      <c r="T1874" t="str">
        <f t="shared" si="236"/>
        <v/>
      </c>
      <c r="U1874" t="str">
        <f t="shared" si="237"/>
        <v/>
      </c>
      <c r="V1874" t="str">
        <f>+IF(C1874="","",IF(CDR!L1875="VRAC","Composant sans Colisage","Homogène"))</f>
        <v/>
      </c>
      <c r="W1874" t="str">
        <f>+IF(C1874="","",IF(CDR!L1875="VRAC","EACH",IF(CDR!L1875="COLIS","COLIS (CARTON FARDEAU DISPLAY)","PALETTE - BOX")))</f>
        <v/>
      </c>
      <c r="X1874" t="str">
        <f>+IF($C1874="","",IF(CDR!L1875="PALETTE",CDR!M1875,""))</f>
        <v/>
      </c>
      <c r="Z1874" t="str">
        <f>+IF($C1874="","",IF(CDR!N1875="PALETTE","",CDR!M1875))</f>
        <v/>
      </c>
      <c r="AC1874" t="str">
        <f t="shared" si="238"/>
        <v/>
      </c>
      <c r="AD1874" t="str">
        <f>+IF($C1874="","",CDR!$J$2)</f>
        <v/>
      </c>
      <c r="AE1874" t="str">
        <f>+IF(C1874="","",CDR!J1872)</f>
        <v/>
      </c>
      <c r="AF1874" t="str">
        <f t="shared" si="239"/>
        <v/>
      </c>
    </row>
    <row r="1875" spans="1:32" x14ac:dyDescent="0.25">
      <c r="A1875" t="str">
        <f>+IF($C1875="","",IF(CDR!I1876="","",TEXT(CDR!I1876,"00000000000000")))</f>
        <v/>
      </c>
      <c r="B1875" t="str">
        <f t="shared" si="232"/>
        <v/>
      </c>
      <c r="C1875" t="str">
        <f>+IF(CDR!F1876="","",SUBSTITUTE(CDR!F1876,"CHAR (10)"," "))</f>
        <v/>
      </c>
      <c r="D1875" t="str">
        <f>+IF(CDR!F1876="","",SUBSTITUTE(CDR!F1876,"CHAR (10)"," "))</f>
        <v/>
      </c>
      <c r="E1875" t="str">
        <f t="shared" si="233"/>
        <v/>
      </c>
      <c r="F1875" t="str">
        <f>+IF($C1875="","",IF(CDR!G1876="BIO","Oui","Non"))</f>
        <v/>
      </c>
      <c r="G1875" t="str">
        <f>+IF($C1875="","",IF(CDR!D1876="DOMEDIA","MDD",IF(CDR!D1876="APTA","MDD",IF(CDR!D1876="TOP BUDGET","Premier Prix","MN"))))</f>
        <v/>
      </c>
      <c r="H1875" t="str">
        <f>+IF($C1875="","",CDR!D1876)</f>
        <v/>
      </c>
      <c r="K1875" t="str">
        <f>+IF($C1875="","",CDR!$E$2)</f>
        <v/>
      </c>
      <c r="L1875" t="str">
        <f>+IF($C1875="","",CDR!$G$2)</f>
        <v/>
      </c>
      <c r="M1875" t="str">
        <f>+IF($C1875="","",CDR!AN1876)</f>
        <v/>
      </c>
      <c r="N1875" t="str">
        <f>+IF($C1875="","",CDR!AO1876)</f>
        <v/>
      </c>
      <c r="P1875" t="str">
        <f t="shared" si="234"/>
        <v/>
      </c>
      <c r="Q1875" t="str">
        <f>+IF($C1875="","",CDR!A1876)</f>
        <v/>
      </c>
      <c r="S1875" t="str">
        <f t="shared" si="235"/>
        <v/>
      </c>
      <c r="T1875" t="str">
        <f t="shared" si="236"/>
        <v/>
      </c>
      <c r="U1875" t="str">
        <f t="shared" si="237"/>
        <v/>
      </c>
      <c r="V1875" t="str">
        <f>+IF(C1875="","",IF(CDR!L1876="VRAC","Composant sans Colisage","Homogène"))</f>
        <v/>
      </c>
      <c r="W1875" t="str">
        <f>+IF(C1875="","",IF(CDR!L1876="VRAC","EACH",IF(CDR!L1876="COLIS","COLIS (CARTON FARDEAU DISPLAY)","PALETTE - BOX")))</f>
        <v/>
      </c>
      <c r="X1875" t="str">
        <f>+IF($C1875="","",IF(CDR!L1876="PALETTE",CDR!M1876,""))</f>
        <v/>
      </c>
      <c r="Z1875" t="str">
        <f>+IF($C1875="","",IF(CDR!N1876="PALETTE","",CDR!M1876))</f>
        <v/>
      </c>
      <c r="AC1875" t="str">
        <f t="shared" si="238"/>
        <v/>
      </c>
      <c r="AD1875" t="str">
        <f>+IF($C1875="","",CDR!$J$2)</f>
        <v/>
      </c>
      <c r="AE1875" t="str">
        <f>+IF(C1875="","",CDR!J1873)</f>
        <v/>
      </c>
      <c r="AF1875" t="str">
        <f t="shared" si="239"/>
        <v/>
      </c>
    </row>
    <row r="1876" spans="1:32" x14ac:dyDescent="0.25">
      <c r="A1876" t="str">
        <f>+IF($C1876="","",IF(CDR!I1877="","",TEXT(CDR!I1877,"00000000000000")))</f>
        <v/>
      </c>
      <c r="B1876" t="str">
        <f t="shared" si="232"/>
        <v/>
      </c>
      <c r="C1876" t="str">
        <f>+IF(CDR!F1877="","",SUBSTITUTE(CDR!F1877,"CHAR (10)"," "))</f>
        <v/>
      </c>
      <c r="D1876" t="str">
        <f>+IF(CDR!F1877="","",SUBSTITUTE(CDR!F1877,"CHAR (10)"," "))</f>
        <v/>
      </c>
      <c r="E1876" t="str">
        <f t="shared" si="233"/>
        <v/>
      </c>
      <c r="F1876" t="str">
        <f>+IF($C1876="","",IF(CDR!G1877="BIO","Oui","Non"))</f>
        <v/>
      </c>
      <c r="G1876" t="str">
        <f>+IF($C1876="","",IF(CDR!D1877="DOMEDIA","MDD",IF(CDR!D1877="APTA","MDD",IF(CDR!D1877="TOP BUDGET","Premier Prix","MN"))))</f>
        <v/>
      </c>
      <c r="H1876" t="str">
        <f>+IF($C1876="","",CDR!D1877)</f>
        <v/>
      </c>
      <c r="K1876" t="str">
        <f>+IF($C1876="","",CDR!$E$2)</f>
        <v/>
      </c>
      <c r="L1876" t="str">
        <f>+IF($C1876="","",CDR!$G$2)</f>
        <v/>
      </c>
      <c r="M1876" t="str">
        <f>+IF($C1876="","",CDR!AN1877)</f>
        <v/>
      </c>
      <c r="N1876" t="str">
        <f>+IF($C1876="","",CDR!AO1877)</f>
        <v/>
      </c>
      <c r="P1876" t="str">
        <f t="shared" si="234"/>
        <v/>
      </c>
      <c r="Q1876" t="str">
        <f>+IF($C1876="","",CDR!A1877)</f>
        <v/>
      </c>
      <c r="S1876" t="str">
        <f t="shared" si="235"/>
        <v/>
      </c>
      <c r="T1876" t="str">
        <f t="shared" si="236"/>
        <v/>
      </c>
      <c r="U1876" t="str">
        <f t="shared" si="237"/>
        <v/>
      </c>
      <c r="V1876" t="str">
        <f>+IF(C1876="","",IF(CDR!L1877="VRAC","Composant sans Colisage","Homogène"))</f>
        <v/>
      </c>
      <c r="W1876" t="str">
        <f>+IF(C1876="","",IF(CDR!L1877="VRAC","EACH",IF(CDR!L1877="COLIS","COLIS (CARTON FARDEAU DISPLAY)","PALETTE - BOX")))</f>
        <v/>
      </c>
      <c r="X1876" t="str">
        <f>+IF($C1876="","",IF(CDR!L1877="PALETTE",CDR!M1877,""))</f>
        <v/>
      </c>
      <c r="Z1876" t="str">
        <f>+IF($C1876="","",IF(CDR!N1877="PALETTE","",CDR!M1877))</f>
        <v/>
      </c>
      <c r="AC1876" t="str">
        <f t="shared" si="238"/>
        <v/>
      </c>
      <c r="AD1876" t="str">
        <f>+IF($C1876="","",CDR!$J$2)</f>
        <v/>
      </c>
      <c r="AE1876" t="str">
        <f>+IF(C1876="","",CDR!J1874)</f>
        <v/>
      </c>
      <c r="AF1876" t="str">
        <f t="shared" si="239"/>
        <v/>
      </c>
    </row>
    <row r="1877" spans="1:32" x14ac:dyDescent="0.25">
      <c r="A1877" t="str">
        <f>+IF($C1877="","",IF(CDR!I1878="","",TEXT(CDR!I1878,"00000000000000")))</f>
        <v/>
      </c>
      <c r="B1877" t="str">
        <f t="shared" si="232"/>
        <v/>
      </c>
      <c r="C1877" t="str">
        <f>+IF(CDR!F1878="","",SUBSTITUTE(CDR!F1878,"CHAR (10)"," "))</f>
        <v/>
      </c>
      <c r="D1877" t="str">
        <f>+IF(CDR!F1878="","",SUBSTITUTE(CDR!F1878,"CHAR (10)"," "))</f>
        <v/>
      </c>
      <c r="E1877" t="str">
        <f t="shared" si="233"/>
        <v/>
      </c>
      <c r="F1877" t="str">
        <f>+IF($C1877="","",IF(CDR!G1878="BIO","Oui","Non"))</f>
        <v/>
      </c>
      <c r="G1877" t="str">
        <f>+IF($C1877="","",IF(CDR!D1878="DOMEDIA","MDD",IF(CDR!D1878="APTA","MDD",IF(CDR!D1878="TOP BUDGET","Premier Prix","MN"))))</f>
        <v/>
      </c>
      <c r="H1877" t="str">
        <f>+IF($C1877="","",CDR!D1878)</f>
        <v/>
      </c>
      <c r="K1877" t="str">
        <f>+IF($C1877="","",CDR!$E$2)</f>
        <v/>
      </c>
      <c r="L1877" t="str">
        <f>+IF($C1877="","",CDR!$G$2)</f>
        <v/>
      </c>
      <c r="M1877" t="str">
        <f>+IF($C1877="","",CDR!AN1878)</f>
        <v/>
      </c>
      <c r="N1877" t="str">
        <f>+IF($C1877="","",CDR!AO1878)</f>
        <v/>
      </c>
      <c r="P1877" t="str">
        <f t="shared" si="234"/>
        <v/>
      </c>
      <c r="Q1877" t="str">
        <f>+IF($C1877="","",CDR!A1878)</f>
        <v/>
      </c>
      <c r="S1877" t="str">
        <f t="shared" si="235"/>
        <v/>
      </c>
      <c r="T1877" t="str">
        <f t="shared" si="236"/>
        <v/>
      </c>
      <c r="U1877" t="str">
        <f t="shared" si="237"/>
        <v/>
      </c>
      <c r="V1877" t="str">
        <f>+IF(C1877="","",IF(CDR!L1878="VRAC","Composant sans Colisage","Homogène"))</f>
        <v/>
      </c>
      <c r="W1877" t="str">
        <f>+IF(C1877="","",IF(CDR!L1878="VRAC","EACH",IF(CDR!L1878="COLIS","COLIS (CARTON FARDEAU DISPLAY)","PALETTE - BOX")))</f>
        <v/>
      </c>
      <c r="X1877" t="str">
        <f>+IF($C1877="","",IF(CDR!L1878="PALETTE",CDR!M1878,""))</f>
        <v/>
      </c>
      <c r="Z1877" t="str">
        <f>+IF($C1877="","",IF(CDR!N1878="PALETTE","",CDR!M1878))</f>
        <v/>
      </c>
      <c r="AC1877" t="str">
        <f t="shared" si="238"/>
        <v/>
      </c>
      <c r="AD1877" t="str">
        <f>+IF($C1877="","",CDR!$J$2)</f>
        <v/>
      </c>
      <c r="AE1877" t="str">
        <f>+IF(C1877="","",CDR!J1875)</f>
        <v/>
      </c>
      <c r="AF1877" t="str">
        <f t="shared" si="239"/>
        <v/>
      </c>
    </row>
    <row r="1878" spans="1:32" x14ac:dyDescent="0.25">
      <c r="A1878" t="str">
        <f>+IF($C1878="","",IF(CDR!I1879="","",TEXT(CDR!I1879,"00000000000000")))</f>
        <v/>
      </c>
      <c r="B1878" t="str">
        <f t="shared" si="232"/>
        <v/>
      </c>
      <c r="C1878" t="str">
        <f>+IF(CDR!F1879="","",SUBSTITUTE(CDR!F1879,"CHAR (10)"," "))</f>
        <v/>
      </c>
      <c r="D1878" t="str">
        <f>+IF(CDR!F1879="","",SUBSTITUTE(CDR!F1879,"CHAR (10)"," "))</f>
        <v/>
      </c>
      <c r="E1878" t="str">
        <f t="shared" si="233"/>
        <v/>
      </c>
      <c r="F1878" t="str">
        <f>+IF($C1878="","",IF(CDR!G1879="BIO","Oui","Non"))</f>
        <v/>
      </c>
      <c r="G1878" t="str">
        <f>+IF($C1878="","",IF(CDR!D1879="DOMEDIA","MDD",IF(CDR!D1879="APTA","MDD",IF(CDR!D1879="TOP BUDGET","Premier Prix","MN"))))</f>
        <v/>
      </c>
      <c r="H1878" t="str">
        <f>+IF($C1878="","",CDR!D1879)</f>
        <v/>
      </c>
      <c r="K1878" t="str">
        <f>+IF($C1878="","",CDR!$E$2)</f>
        <v/>
      </c>
      <c r="L1878" t="str">
        <f>+IF($C1878="","",CDR!$G$2)</f>
        <v/>
      </c>
      <c r="M1878" t="str">
        <f>+IF($C1878="","",CDR!AN1879)</f>
        <v/>
      </c>
      <c r="N1878" t="str">
        <f>+IF($C1878="","",CDR!AO1879)</f>
        <v/>
      </c>
      <c r="P1878" t="str">
        <f t="shared" si="234"/>
        <v/>
      </c>
      <c r="Q1878" t="str">
        <f>+IF($C1878="","",CDR!A1879)</f>
        <v/>
      </c>
      <c r="S1878" t="str">
        <f t="shared" si="235"/>
        <v/>
      </c>
      <c r="T1878" t="str">
        <f t="shared" si="236"/>
        <v/>
      </c>
      <c r="U1878" t="str">
        <f t="shared" si="237"/>
        <v/>
      </c>
      <c r="V1878" t="str">
        <f>+IF(C1878="","",IF(CDR!L1879="VRAC","Composant sans Colisage","Homogène"))</f>
        <v/>
      </c>
      <c r="W1878" t="str">
        <f>+IF(C1878="","",IF(CDR!L1879="VRAC","EACH",IF(CDR!L1879="COLIS","COLIS (CARTON FARDEAU DISPLAY)","PALETTE - BOX")))</f>
        <v/>
      </c>
      <c r="X1878" t="str">
        <f>+IF($C1878="","",IF(CDR!L1879="PALETTE",CDR!M1879,""))</f>
        <v/>
      </c>
      <c r="Z1878" t="str">
        <f>+IF($C1878="","",IF(CDR!N1879="PALETTE","",CDR!M1879))</f>
        <v/>
      </c>
      <c r="AC1878" t="str">
        <f t="shared" si="238"/>
        <v/>
      </c>
      <c r="AD1878" t="str">
        <f>+IF($C1878="","",CDR!$J$2)</f>
        <v/>
      </c>
      <c r="AE1878" t="str">
        <f>+IF(C1878="","",CDR!J1876)</f>
        <v/>
      </c>
      <c r="AF1878" t="str">
        <f t="shared" si="239"/>
        <v/>
      </c>
    </row>
    <row r="1879" spans="1:32" x14ac:dyDescent="0.25">
      <c r="A1879" t="str">
        <f>+IF($C1879="","",IF(CDR!I1880="","",TEXT(CDR!I1880,"00000000000000")))</f>
        <v/>
      </c>
      <c r="B1879" t="str">
        <f t="shared" si="232"/>
        <v/>
      </c>
      <c r="C1879" t="str">
        <f>+IF(CDR!F1880="","",SUBSTITUTE(CDR!F1880,"CHAR (10)"," "))</f>
        <v/>
      </c>
      <c r="D1879" t="str">
        <f>+IF(CDR!F1880="","",SUBSTITUTE(CDR!F1880,"CHAR (10)"," "))</f>
        <v/>
      </c>
      <c r="E1879" t="str">
        <f t="shared" si="233"/>
        <v/>
      </c>
      <c r="F1879" t="str">
        <f>+IF($C1879="","",IF(CDR!G1880="BIO","Oui","Non"))</f>
        <v/>
      </c>
      <c r="G1879" t="str">
        <f>+IF($C1879="","",IF(CDR!D1880="DOMEDIA","MDD",IF(CDR!D1880="APTA","MDD",IF(CDR!D1880="TOP BUDGET","Premier Prix","MN"))))</f>
        <v/>
      </c>
      <c r="H1879" t="str">
        <f>+IF($C1879="","",CDR!D1880)</f>
        <v/>
      </c>
      <c r="K1879" t="str">
        <f>+IF($C1879="","",CDR!$E$2)</f>
        <v/>
      </c>
      <c r="L1879" t="str">
        <f>+IF($C1879="","",CDR!$G$2)</f>
        <v/>
      </c>
      <c r="M1879" t="str">
        <f>+IF($C1879="","",CDR!AN1880)</f>
        <v/>
      </c>
      <c r="N1879" t="str">
        <f>+IF($C1879="","",CDR!AO1880)</f>
        <v/>
      </c>
      <c r="P1879" t="str">
        <f t="shared" si="234"/>
        <v/>
      </c>
      <c r="Q1879" t="str">
        <f>+IF($C1879="","",CDR!A1880)</f>
        <v/>
      </c>
      <c r="S1879" t="str">
        <f t="shared" si="235"/>
        <v/>
      </c>
      <c r="T1879" t="str">
        <f t="shared" si="236"/>
        <v/>
      </c>
      <c r="U1879" t="str">
        <f t="shared" si="237"/>
        <v/>
      </c>
      <c r="V1879" t="str">
        <f>+IF(C1879="","",IF(CDR!L1880="VRAC","Composant sans Colisage","Homogène"))</f>
        <v/>
      </c>
      <c r="W1879" t="str">
        <f>+IF(C1879="","",IF(CDR!L1880="VRAC","EACH",IF(CDR!L1880="COLIS","COLIS (CARTON FARDEAU DISPLAY)","PALETTE - BOX")))</f>
        <v/>
      </c>
      <c r="X1879" t="str">
        <f>+IF($C1879="","",IF(CDR!L1880="PALETTE",CDR!M1880,""))</f>
        <v/>
      </c>
      <c r="Z1879" t="str">
        <f>+IF($C1879="","",IF(CDR!N1880="PALETTE","",CDR!M1880))</f>
        <v/>
      </c>
      <c r="AC1879" t="str">
        <f t="shared" si="238"/>
        <v/>
      </c>
      <c r="AD1879" t="str">
        <f>+IF($C1879="","",CDR!$J$2)</f>
        <v/>
      </c>
      <c r="AE1879" t="str">
        <f>+IF(C1879="","",CDR!J1877)</f>
        <v/>
      </c>
      <c r="AF1879" t="str">
        <f t="shared" si="239"/>
        <v/>
      </c>
    </row>
    <row r="1880" spans="1:32" x14ac:dyDescent="0.25">
      <c r="A1880" t="str">
        <f>+IF($C1880="","",IF(CDR!I1881="","",TEXT(CDR!I1881,"00000000000000")))</f>
        <v/>
      </c>
      <c r="B1880" t="str">
        <f t="shared" si="232"/>
        <v/>
      </c>
      <c r="C1880" t="str">
        <f>+IF(CDR!F1881="","",SUBSTITUTE(CDR!F1881,"CHAR (10)"," "))</f>
        <v/>
      </c>
      <c r="D1880" t="str">
        <f>+IF(CDR!F1881="","",SUBSTITUTE(CDR!F1881,"CHAR (10)"," "))</f>
        <v/>
      </c>
      <c r="E1880" t="str">
        <f t="shared" si="233"/>
        <v/>
      </c>
      <c r="F1880" t="str">
        <f>+IF($C1880="","",IF(CDR!G1881="BIO","Oui","Non"))</f>
        <v/>
      </c>
      <c r="G1880" t="str">
        <f>+IF($C1880="","",IF(CDR!D1881="DOMEDIA","MDD",IF(CDR!D1881="APTA","MDD",IF(CDR!D1881="TOP BUDGET","Premier Prix","MN"))))</f>
        <v/>
      </c>
      <c r="H1880" t="str">
        <f>+IF($C1880="","",CDR!D1881)</f>
        <v/>
      </c>
      <c r="K1880" t="str">
        <f>+IF($C1880="","",CDR!$E$2)</f>
        <v/>
      </c>
      <c r="L1880" t="str">
        <f>+IF($C1880="","",CDR!$G$2)</f>
        <v/>
      </c>
      <c r="M1880" t="str">
        <f>+IF($C1880="","",CDR!AN1881)</f>
        <v/>
      </c>
      <c r="N1880" t="str">
        <f>+IF($C1880="","",CDR!AO1881)</f>
        <v/>
      </c>
      <c r="P1880" t="str">
        <f t="shared" si="234"/>
        <v/>
      </c>
      <c r="Q1880" t="str">
        <f>+IF($C1880="","",CDR!A1881)</f>
        <v/>
      </c>
      <c r="S1880" t="str">
        <f t="shared" si="235"/>
        <v/>
      </c>
      <c r="T1880" t="str">
        <f t="shared" si="236"/>
        <v/>
      </c>
      <c r="U1880" t="str">
        <f t="shared" si="237"/>
        <v/>
      </c>
      <c r="V1880" t="str">
        <f>+IF(C1880="","",IF(CDR!L1881="VRAC","Composant sans Colisage","Homogène"))</f>
        <v/>
      </c>
      <c r="W1880" t="str">
        <f>+IF(C1880="","",IF(CDR!L1881="VRAC","EACH",IF(CDR!L1881="COLIS","COLIS (CARTON FARDEAU DISPLAY)","PALETTE - BOX")))</f>
        <v/>
      </c>
      <c r="X1880" t="str">
        <f>+IF($C1880="","",IF(CDR!L1881="PALETTE",CDR!M1881,""))</f>
        <v/>
      </c>
      <c r="Z1880" t="str">
        <f>+IF($C1880="","",IF(CDR!N1881="PALETTE","",CDR!M1881))</f>
        <v/>
      </c>
      <c r="AC1880" t="str">
        <f t="shared" si="238"/>
        <v/>
      </c>
      <c r="AD1880" t="str">
        <f>+IF($C1880="","",CDR!$J$2)</f>
        <v/>
      </c>
      <c r="AE1880" t="str">
        <f>+IF(C1880="","",CDR!J1878)</f>
        <v/>
      </c>
      <c r="AF1880" t="str">
        <f t="shared" si="239"/>
        <v/>
      </c>
    </row>
    <row r="1881" spans="1:32" x14ac:dyDescent="0.25">
      <c r="A1881" t="str">
        <f>+IF($C1881="","",IF(CDR!I1882="","",TEXT(CDR!I1882,"00000000000000")))</f>
        <v/>
      </c>
      <c r="B1881" t="str">
        <f t="shared" si="232"/>
        <v/>
      </c>
      <c r="C1881" t="str">
        <f>+IF(CDR!F1882="","",SUBSTITUTE(CDR!F1882,"CHAR (10)"," "))</f>
        <v/>
      </c>
      <c r="D1881" t="str">
        <f>+IF(CDR!F1882="","",SUBSTITUTE(CDR!F1882,"CHAR (10)"," "))</f>
        <v/>
      </c>
      <c r="E1881" t="str">
        <f t="shared" si="233"/>
        <v/>
      </c>
      <c r="F1881" t="str">
        <f>+IF($C1881="","",IF(CDR!G1882="BIO","Oui","Non"))</f>
        <v/>
      </c>
      <c r="G1881" t="str">
        <f>+IF($C1881="","",IF(CDR!D1882="DOMEDIA","MDD",IF(CDR!D1882="APTA","MDD",IF(CDR!D1882="TOP BUDGET","Premier Prix","MN"))))</f>
        <v/>
      </c>
      <c r="H1881" t="str">
        <f>+IF($C1881="","",CDR!D1882)</f>
        <v/>
      </c>
      <c r="K1881" t="str">
        <f>+IF($C1881="","",CDR!$E$2)</f>
        <v/>
      </c>
      <c r="L1881" t="str">
        <f>+IF($C1881="","",CDR!$G$2)</f>
        <v/>
      </c>
      <c r="M1881" t="str">
        <f>+IF($C1881="","",CDR!AN1882)</f>
        <v/>
      </c>
      <c r="N1881" t="str">
        <f>+IF($C1881="","",CDR!AO1882)</f>
        <v/>
      </c>
      <c r="P1881" t="str">
        <f t="shared" si="234"/>
        <v/>
      </c>
      <c r="Q1881" t="str">
        <f>+IF($C1881="","",CDR!A1882)</f>
        <v/>
      </c>
      <c r="S1881" t="str">
        <f t="shared" si="235"/>
        <v/>
      </c>
      <c r="T1881" t="str">
        <f t="shared" si="236"/>
        <v/>
      </c>
      <c r="U1881" t="str">
        <f t="shared" si="237"/>
        <v/>
      </c>
      <c r="V1881" t="str">
        <f>+IF(C1881="","",IF(CDR!L1882="VRAC","Composant sans Colisage","Homogène"))</f>
        <v/>
      </c>
      <c r="W1881" t="str">
        <f>+IF(C1881="","",IF(CDR!L1882="VRAC","EACH",IF(CDR!L1882="COLIS","COLIS (CARTON FARDEAU DISPLAY)","PALETTE - BOX")))</f>
        <v/>
      </c>
      <c r="X1881" t="str">
        <f>+IF($C1881="","",IF(CDR!L1882="PALETTE",CDR!M1882,""))</f>
        <v/>
      </c>
      <c r="Z1881" t="str">
        <f>+IF($C1881="","",IF(CDR!N1882="PALETTE","",CDR!M1882))</f>
        <v/>
      </c>
      <c r="AC1881" t="str">
        <f t="shared" si="238"/>
        <v/>
      </c>
      <c r="AD1881" t="str">
        <f>+IF($C1881="","",CDR!$J$2)</f>
        <v/>
      </c>
      <c r="AE1881" t="str">
        <f>+IF(C1881="","",CDR!J1879)</f>
        <v/>
      </c>
      <c r="AF1881" t="str">
        <f t="shared" si="239"/>
        <v/>
      </c>
    </row>
    <row r="1882" spans="1:32" x14ac:dyDescent="0.25">
      <c r="A1882" t="str">
        <f>+IF($C1882="","",IF(CDR!I1883="","",TEXT(CDR!I1883,"00000000000000")))</f>
        <v/>
      </c>
      <c r="B1882" t="str">
        <f t="shared" si="232"/>
        <v/>
      </c>
      <c r="C1882" t="str">
        <f>+IF(CDR!F1883="","",SUBSTITUTE(CDR!F1883,"CHAR (10)"," "))</f>
        <v/>
      </c>
      <c r="D1882" t="str">
        <f>+IF(CDR!F1883="","",SUBSTITUTE(CDR!F1883,"CHAR (10)"," "))</f>
        <v/>
      </c>
      <c r="E1882" t="str">
        <f t="shared" si="233"/>
        <v/>
      </c>
      <c r="F1882" t="str">
        <f>+IF($C1882="","",IF(CDR!G1883="BIO","Oui","Non"))</f>
        <v/>
      </c>
      <c r="G1882" t="str">
        <f>+IF($C1882="","",IF(CDR!D1883="DOMEDIA","MDD",IF(CDR!D1883="APTA","MDD",IF(CDR!D1883="TOP BUDGET","Premier Prix","MN"))))</f>
        <v/>
      </c>
      <c r="H1882" t="str">
        <f>+IF($C1882="","",CDR!D1883)</f>
        <v/>
      </c>
      <c r="K1882" t="str">
        <f>+IF($C1882="","",CDR!$E$2)</f>
        <v/>
      </c>
      <c r="L1882" t="str">
        <f>+IF($C1882="","",CDR!$G$2)</f>
        <v/>
      </c>
      <c r="M1882" t="str">
        <f>+IF($C1882="","",CDR!AN1883)</f>
        <v/>
      </c>
      <c r="N1882" t="str">
        <f>+IF($C1882="","",CDR!AO1883)</f>
        <v/>
      </c>
      <c r="P1882" t="str">
        <f t="shared" si="234"/>
        <v/>
      </c>
      <c r="Q1882" t="str">
        <f>+IF($C1882="","",CDR!A1883)</f>
        <v/>
      </c>
      <c r="S1882" t="str">
        <f t="shared" si="235"/>
        <v/>
      </c>
      <c r="T1882" t="str">
        <f t="shared" si="236"/>
        <v/>
      </c>
      <c r="U1882" t="str">
        <f t="shared" si="237"/>
        <v/>
      </c>
      <c r="V1882" t="str">
        <f>+IF(C1882="","",IF(CDR!L1883="VRAC","Composant sans Colisage","Homogène"))</f>
        <v/>
      </c>
      <c r="W1882" t="str">
        <f>+IF(C1882="","",IF(CDR!L1883="VRAC","EACH",IF(CDR!L1883="COLIS","COLIS (CARTON FARDEAU DISPLAY)","PALETTE - BOX")))</f>
        <v/>
      </c>
      <c r="X1882" t="str">
        <f>+IF($C1882="","",IF(CDR!L1883="PALETTE",CDR!M1883,""))</f>
        <v/>
      </c>
      <c r="Z1882" t="str">
        <f>+IF($C1882="","",IF(CDR!N1883="PALETTE","",CDR!M1883))</f>
        <v/>
      </c>
      <c r="AC1882" t="str">
        <f t="shared" si="238"/>
        <v/>
      </c>
      <c r="AD1882" t="str">
        <f>+IF($C1882="","",CDR!$J$2)</f>
        <v/>
      </c>
      <c r="AE1882" t="str">
        <f>+IF(C1882="","",CDR!J1880)</f>
        <v/>
      </c>
      <c r="AF1882" t="str">
        <f t="shared" si="239"/>
        <v/>
      </c>
    </row>
    <row r="1883" spans="1:32" x14ac:dyDescent="0.25">
      <c r="A1883" t="str">
        <f>+IF($C1883="","",IF(CDR!I1884="","",TEXT(CDR!I1884,"00000000000000")))</f>
        <v/>
      </c>
      <c r="B1883" t="str">
        <f t="shared" si="232"/>
        <v/>
      </c>
      <c r="C1883" t="str">
        <f>+IF(CDR!F1884="","",SUBSTITUTE(CDR!F1884,"CHAR (10)"," "))</f>
        <v/>
      </c>
      <c r="D1883" t="str">
        <f>+IF(CDR!F1884="","",SUBSTITUTE(CDR!F1884,"CHAR (10)"," "))</f>
        <v/>
      </c>
      <c r="E1883" t="str">
        <f t="shared" si="233"/>
        <v/>
      </c>
      <c r="F1883" t="str">
        <f>+IF($C1883="","",IF(CDR!G1884="BIO","Oui","Non"))</f>
        <v/>
      </c>
      <c r="G1883" t="str">
        <f>+IF($C1883="","",IF(CDR!D1884="DOMEDIA","MDD",IF(CDR!D1884="APTA","MDD",IF(CDR!D1884="TOP BUDGET","Premier Prix","MN"))))</f>
        <v/>
      </c>
      <c r="H1883" t="str">
        <f>+IF($C1883="","",CDR!D1884)</f>
        <v/>
      </c>
      <c r="K1883" t="str">
        <f>+IF($C1883="","",CDR!$E$2)</f>
        <v/>
      </c>
      <c r="L1883" t="str">
        <f>+IF($C1883="","",CDR!$G$2)</f>
        <v/>
      </c>
      <c r="M1883" t="str">
        <f>+IF($C1883="","",CDR!AN1884)</f>
        <v/>
      </c>
      <c r="N1883" t="str">
        <f>+IF($C1883="","",CDR!AO1884)</f>
        <v/>
      </c>
      <c r="P1883" t="str">
        <f t="shared" si="234"/>
        <v/>
      </c>
      <c r="Q1883" t="str">
        <f>+IF($C1883="","",CDR!A1884)</f>
        <v/>
      </c>
      <c r="S1883" t="str">
        <f t="shared" si="235"/>
        <v/>
      </c>
      <c r="T1883" t="str">
        <f t="shared" si="236"/>
        <v/>
      </c>
      <c r="U1883" t="str">
        <f t="shared" si="237"/>
        <v/>
      </c>
      <c r="V1883" t="str">
        <f>+IF(C1883="","",IF(CDR!L1884="VRAC","Composant sans Colisage","Homogène"))</f>
        <v/>
      </c>
      <c r="W1883" t="str">
        <f>+IF(C1883="","",IF(CDR!L1884="VRAC","EACH",IF(CDR!L1884="COLIS","COLIS (CARTON FARDEAU DISPLAY)","PALETTE - BOX")))</f>
        <v/>
      </c>
      <c r="X1883" t="str">
        <f>+IF($C1883="","",IF(CDR!L1884="PALETTE",CDR!M1884,""))</f>
        <v/>
      </c>
      <c r="Z1883" t="str">
        <f>+IF($C1883="","",IF(CDR!N1884="PALETTE","",CDR!M1884))</f>
        <v/>
      </c>
      <c r="AC1883" t="str">
        <f t="shared" si="238"/>
        <v/>
      </c>
      <c r="AD1883" t="str">
        <f>+IF($C1883="","",CDR!$J$2)</f>
        <v/>
      </c>
      <c r="AE1883" t="str">
        <f>+IF(C1883="","",CDR!J1881)</f>
        <v/>
      </c>
      <c r="AF1883" t="str">
        <f t="shared" si="239"/>
        <v/>
      </c>
    </row>
    <row r="1884" spans="1:32" x14ac:dyDescent="0.25">
      <c r="A1884" t="str">
        <f>+IF($C1884="","",IF(CDR!I1885="","",TEXT(CDR!I1885,"00000000000000")))</f>
        <v/>
      </c>
      <c r="B1884" t="str">
        <f t="shared" si="232"/>
        <v/>
      </c>
      <c r="C1884" t="str">
        <f>+IF(CDR!F1885="","",SUBSTITUTE(CDR!F1885,"CHAR (10)"," "))</f>
        <v/>
      </c>
      <c r="D1884" t="str">
        <f>+IF(CDR!F1885="","",SUBSTITUTE(CDR!F1885,"CHAR (10)"," "))</f>
        <v/>
      </c>
      <c r="E1884" t="str">
        <f t="shared" si="233"/>
        <v/>
      </c>
      <c r="F1884" t="str">
        <f>+IF($C1884="","",IF(CDR!G1885="BIO","Oui","Non"))</f>
        <v/>
      </c>
      <c r="G1884" t="str">
        <f>+IF($C1884="","",IF(CDR!D1885="DOMEDIA","MDD",IF(CDR!D1885="APTA","MDD",IF(CDR!D1885="TOP BUDGET","Premier Prix","MN"))))</f>
        <v/>
      </c>
      <c r="H1884" t="str">
        <f>+IF($C1884="","",CDR!D1885)</f>
        <v/>
      </c>
      <c r="K1884" t="str">
        <f>+IF($C1884="","",CDR!$E$2)</f>
        <v/>
      </c>
      <c r="L1884" t="str">
        <f>+IF($C1884="","",CDR!$G$2)</f>
        <v/>
      </c>
      <c r="M1884" t="str">
        <f>+IF($C1884="","",CDR!AN1885)</f>
        <v/>
      </c>
      <c r="N1884" t="str">
        <f>+IF($C1884="","",CDR!AO1885)</f>
        <v/>
      </c>
      <c r="P1884" t="str">
        <f t="shared" si="234"/>
        <v/>
      </c>
      <c r="Q1884" t="str">
        <f>+IF($C1884="","",CDR!A1885)</f>
        <v/>
      </c>
      <c r="S1884" t="str">
        <f t="shared" si="235"/>
        <v/>
      </c>
      <c r="T1884" t="str">
        <f t="shared" si="236"/>
        <v/>
      </c>
      <c r="U1884" t="str">
        <f t="shared" si="237"/>
        <v/>
      </c>
      <c r="V1884" t="str">
        <f>+IF(C1884="","",IF(CDR!L1885="VRAC","Composant sans Colisage","Homogène"))</f>
        <v/>
      </c>
      <c r="W1884" t="str">
        <f>+IF(C1884="","",IF(CDR!L1885="VRAC","EACH",IF(CDR!L1885="COLIS","COLIS (CARTON FARDEAU DISPLAY)","PALETTE - BOX")))</f>
        <v/>
      </c>
      <c r="X1884" t="str">
        <f>+IF($C1884="","",IF(CDR!L1885="PALETTE",CDR!M1885,""))</f>
        <v/>
      </c>
      <c r="Z1884" t="str">
        <f>+IF($C1884="","",IF(CDR!N1885="PALETTE","",CDR!M1885))</f>
        <v/>
      </c>
      <c r="AC1884" t="str">
        <f t="shared" si="238"/>
        <v/>
      </c>
      <c r="AD1884" t="str">
        <f>+IF($C1884="","",CDR!$J$2)</f>
        <v/>
      </c>
      <c r="AE1884" t="str">
        <f>+IF(C1884="","",CDR!J1882)</f>
        <v/>
      </c>
      <c r="AF1884" t="str">
        <f t="shared" si="239"/>
        <v/>
      </c>
    </row>
    <row r="1885" spans="1:32" x14ac:dyDescent="0.25">
      <c r="A1885" t="str">
        <f>+IF($C1885="","",IF(CDR!I1886="","",TEXT(CDR!I1886,"00000000000000")))</f>
        <v/>
      </c>
      <c r="B1885" t="str">
        <f t="shared" si="232"/>
        <v/>
      </c>
      <c r="C1885" t="str">
        <f>+IF(CDR!F1886="","",SUBSTITUTE(CDR!F1886,"CHAR (10)"," "))</f>
        <v/>
      </c>
      <c r="D1885" t="str">
        <f>+IF(CDR!F1886="","",SUBSTITUTE(CDR!F1886,"CHAR (10)"," "))</f>
        <v/>
      </c>
      <c r="E1885" t="str">
        <f t="shared" si="233"/>
        <v/>
      </c>
      <c r="F1885" t="str">
        <f>+IF($C1885="","",IF(CDR!G1886="BIO","Oui","Non"))</f>
        <v/>
      </c>
      <c r="G1885" t="str">
        <f>+IF($C1885="","",IF(CDR!D1886="DOMEDIA","MDD",IF(CDR!D1886="APTA","MDD",IF(CDR!D1886="TOP BUDGET","Premier Prix","MN"))))</f>
        <v/>
      </c>
      <c r="H1885" t="str">
        <f>+IF($C1885="","",CDR!D1886)</f>
        <v/>
      </c>
      <c r="K1885" t="str">
        <f>+IF($C1885="","",CDR!$E$2)</f>
        <v/>
      </c>
      <c r="L1885" t="str">
        <f>+IF($C1885="","",CDR!$G$2)</f>
        <v/>
      </c>
      <c r="M1885" t="str">
        <f>+IF($C1885="","",CDR!AN1886)</f>
        <v/>
      </c>
      <c r="N1885" t="str">
        <f>+IF($C1885="","",CDR!AO1886)</f>
        <v/>
      </c>
      <c r="P1885" t="str">
        <f t="shared" si="234"/>
        <v/>
      </c>
      <c r="Q1885" t="str">
        <f>+IF($C1885="","",CDR!A1886)</f>
        <v/>
      </c>
      <c r="S1885" t="str">
        <f t="shared" si="235"/>
        <v/>
      </c>
      <c r="T1885" t="str">
        <f t="shared" si="236"/>
        <v/>
      </c>
      <c r="U1885" t="str">
        <f t="shared" si="237"/>
        <v/>
      </c>
      <c r="V1885" t="str">
        <f>+IF(C1885="","",IF(CDR!L1886="VRAC","Composant sans Colisage","Homogène"))</f>
        <v/>
      </c>
      <c r="W1885" t="str">
        <f>+IF(C1885="","",IF(CDR!L1886="VRAC","EACH",IF(CDR!L1886="COLIS","COLIS (CARTON FARDEAU DISPLAY)","PALETTE - BOX")))</f>
        <v/>
      </c>
      <c r="X1885" t="str">
        <f>+IF($C1885="","",IF(CDR!L1886="PALETTE",CDR!M1886,""))</f>
        <v/>
      </c>
      <c r="Z1885" t="str">
        <f>+IF($C1885="","",IF(CDR!N1886="PALETTE","",CDR!M1886))</f>
        <v/>
      </c>
      <c r="AC1885" t="str">
        <f t="shared" si="238"/>
        <v/>
      </c>
      <c r="AD1885" t="str">
        <f>+IF($C1885="","",CDR!$J$2)</f>
        <v/>
      </c>
      <c r="AE1885" t="str">
        <f>+IF(C1885="","",CDR!J1883)</f>
        <v/>
      </c>
      <c r="AF1885" t="str">
        <f t="shared" si="239"/>
        <v/>
      </c>
    </row>
    <row r="1886" spans="1:32" x14ac:dyDescent="0.25">
      <c r="A1886" t="str">
        <f>+IF($C1886="","",IF(CDR!I1887="","",TEXT(CDR!I1887,"00000000000000")))</f>
        <v/>
      </c>
      <c r="B1886" t="str">
        <f t="shared" si="232"/>
        <v/>
      </c>
      <c r="C1886" t="str">
        <f>+IF(CDR!F1887="","",SUBSTITUTE(CDR!F1887,"CHAR (10)"," "))</f>
        <v/>
      </c>
      <c r="D1886" t="str">
        <f>+IF(CDR!F1887="","",SUBSTITUTE(CDR!F1887,"CHAR (10)"," "))</f>
        <v/>
      </c>
      <c r="E1886" t="str">
        <f t="shared" si="233"/>
        <v/>
      </c>
      <c r="F1886" t="str">
        <f>+IF($C1886="","",IF(CDR!G1887="BIO","Oui","Non"))</f>
        <v/>
      </c>
      <c r="G1886" t="str">
        <f>+IF($C1886="","",IF(CDR!D1887="DOMEDIA","MDD",IF(CDR!D1887="APTA","MDD",IF(CDR!D1887="TOP BUDGET","Premier Prix","MN"))))</f>
        <v/>
      </c>
      <c r="H1886" t="str">
        <f>+IF($C1886="","",CDR!D1887)</f>
        <v/>
      </c>
      <c r="K1886" t="str">
        <f>+IF($C1886="","",CDR!$E$2)</f>
        <v/>
      </c>
      <c r="L1886" t="str">
        <f>+IF($C1886="","",CDR!$G$2)</f>
        <v/>
      </c>
      <c r="M1886" t="str">
        <f>+IF($C1886="","",CDR!AN1887)</f>
        <v/>
      </c>
      <c r="N1886" t="str">
        <f>+IF($C1886="","",CDR!AO1887)</f>
        <v/>
      </c>
      <c r="P1886" t="str">
        <f t="shared" si="234"/>
        <v/>
      </c>
      <c r="Q1886" t="str">
        <f>+IF($C1886="","",CDR!A1887)</f>
        <v/>
      </c>
      <c r="S1886" t="str">
        <f t="shared" si="235"/>
        <v/>
      </c>
      <c r="T1886" t="str">
        <f t="shared" si="236"/>
        <v/>
      </c>
      <c r="U1886" t="str">
        <f t="shared" si="237"/>
        <v/>
      </c>
      <c r="V1886" t="str">
        <f>+IF(C1886="","",IF(CDR!L1887="VRAC","Composant sans Colisage","Homogène"))</f>
        <v/>
      </c>
      <c r="W1886" t="str">
        <f>+IF(C1886="","",IF(CDR!L1887="VRAC","EACH",IF(CDR!L1887="COLIS","COLIS (CARTON FARDEAU DISPLAY)","PALETTE - BOX")))</f>
        <v/>
      </c>
      <c r="X1886" t="str">
        <f>+IF($C1886="","",IF(CDR!L1887="PALETTE",CDR!M1887,""))</f>
        <v/>
      </c>
      <c r="Z1886" t="str">
        <f>+IF($C1886="","",IF(CDR!N1887="PALETTE","",CDR!M1887))</f>
        <v/>
      </c>
      <c r="AC1886" t="str">
        <f t="shared" si="238"/>
        <v/>
      </c>
      <c r="AD1886" t="str">
        <f>+IF($C1886="","",CDR!$J$2)</f>
        <v/>
      </c>
      <c r="AE1886" t="str">
        <f>+IF(C1886="","",CDR!J1884)</f>
        <v/>
      </c>
      <c r="AF1886" t="str">
        <f t="shared" si="239"/>
        <v/>
      </c>
    </row>
    <row r="1887" spans="1:32" x14ac:dyDescent="0.25">
      <c r="A1887" t="str">
        <f>+IF($C1887="","",IF(CDR!I1888="","",TEXT(CDR!I1888,"00000000000000")))</f>
        <v/>
      </c>
      <c r="B1887" t="str">
        <f t="shared" si="232"/>
        <v/>
      </c>
      <c r="C1887" t="str">
        <f>+IF(CDR!F1888="","",SUBSTITUTE(CDR!F1888,"CHAR (10)"," "))</f>
        <v/>
      </c>
      <c r="D1887" t="str">
        <f>+IF(CDR!F1888="","",SUBSTITUTE(CDR!F1888,"CHAR (10)"," "))</f>
        <v/>
      </c>
      <c r="E1887" t="str">
        <f t="shared" si="233"/>
        <v/>
      </c>
      <c r="F1887" t="str">
        <f>+IF($C1887="","",IF(CDR!G1888="BIO","Oui","Non"))</f>
        <v/>
      </c>
      <c r="G1887" t="str">
        <f>+IF($C1887="","",IF(CDR!D1888="DOMEDIA","MDD",IF(CDR!D1888="APTA","MDD",IF(CDR!D1888="TOP BUDGET","Premier Prix","MN"))))</f>
        <v/>
      </c>
      <c r="H1887" t="str">
        <f>+IF($C1887="","",CDR!D1888)</f>
        <v/>
      </c>
      <c r="K1887" t="str">
        <f>+IF($C1887="","",CDR!$E$2)</f>
        <v/>
      </c>
      <c r="L1887" t="str">
        <f>+IF($C1887="","",CDR!$G$2)</f>
        <v/>
      </c>
      <c r="M1887" t="str">
        <f>+IF($C1887="","",CDR!AN1888)</f>
        <v/>
      </c>
      <c r="N1887" t="str">
        <f>+IF($C1887="","",CDR!AO1888)</f>
        <v/>
      </c>
      <c r="P1887" t="str">
        <f t="shared" si="234"/>
        <v/>
      </c>
      <c r="Q1887" t="str">
        <f>+IF($C1887="","",CDR!A1888)</f>
        <v/>
      </c>
      <c r="S1887" t="str">
        <f t="shared" si="235"/>
        <v/>
      </c>
      <c r="T1887" t="str">
        <f t="shared" si="236"/>
        <v/>
      </c>
      <c r="U1887" t="str">
        <f t="shared" si="237"/>
        <v/>
      </c>
      <c r="V1887" t="str">
        <f>+IF(C1887="","",IF(CDR!L1888="VRAC","Composant sans Colisage","Homogène"))</f>
        <v/>
      </c>
      <c r="W1887" t="str">
        <f>+IF(C1887="","",IF(CDR!L1888="VRAC","EACH",IF(CDR!L1888="COLIS","COLIS (CARTON FARDEAU DISPLAY)","PALETTE - BOX")))</f>
        <v/>
      </c>
      <c r="X1887" t="str">
        <f>+IF($C1887="","",IF(CDR!L1888="PALETTE",CDR!M1888,""))</f>
        <v/>
      </c>
      <c r="Z1887" t="str">
        <f>+IF($C1887="","",IF(CDR!N1888="PALETTE","",CDR!M1888))</f>
        <v/>
      </c>
      <c r="AC1887" t="str">
        <f t="shared" si="238"/>
        <v/>
      </c>
      <c r="AD1887" t="str">
        <f>+IF($C1887="","",CDR!$J$2)</f>
        <v/>
      </c>
      <c r="AE1887" t="str">
        <f>+IF(C1887="","",CDR!J1885)</f>
        <v/>
      </c>
      <c r="AF1887" t="str">
        <f t="shared" si="239"/>
        <v/>
      </c>
    </row>
    <row r="1888" spans="1:32" x14ac:dyDescent="0.25">
      <c r="A1888" t="str">
        <f>+IF($C1888="","",IF(CDR!I1889="","",TEXT(CDR!I1889,"00000000000000")))</f>
        <v/>
      </c>
      <c r="B1888" t="str">
        <f t="shared" si="232"/>
        <v/>
      </c>
      <c r="C1888" t="str">
        <f>+IF(CDR!F1889="","",SUBSTITUTE(CDR!F1889,"CHAR (10)"," "))</f>
        <v/>
      </c>
      <c r="D1888" t="str">
        <f>+IF(CDR!F1889="","",SUBSTITUTE(CDR!F1889,"CHAR (10)"," "))</f>
        <v/>
      </c>
      <c r="E1888" t="str">
        <f t="shared" si="233"/>
        <v/>
      </c>
      <c r="F1888" t="str">
        <f>+IF($C1888="","",IF(CDR!G1889="BIO","Oui","Non"))</f>
        <v/>
      </c>
      <c r="G1888" t="str">
        <f>+IF($C1888="","",IF(CDR!D1889="DOMEDIA","MDD",IF(CDR!D1889="APTA","MDD",IF(CDR!D1889="TOP BUDGET","Premier Prix","MN"))))</f>
        <v/>
      </c>
      <c r="H1888" t="str">
        <f>+IF($C1888="","",CDR!D1889)</f>
        <v/>
      </c>
      <c r="K1888" t="str">
        <f>+IF($C1888="","",CDR!$E$2)</f>
        <v/>
      </c>
      <c r="L1888" t="str">
        <f>+IF($C1888="","",CDR!$G$2)</f>
        <v/>
      </c>
      <c r="M1888" t="str">
        <f>+IF($C1888="","",CDR!AN1889)</f>
        <v/>
      </c>
      <c r="N1888" t="str">
        <f>+IF($C1888="","",CDR!AO1889)</f>
        <v/>
      </c>
      <c r="P1888" t="str">
        <f t="shared" si="234"/>
        <v/>
      </c>
      <c r="Q1888" t="str">
        <f>+IF($C1888="","",CDR!A1889)</f>
        <v/>
      </c>
      <c r="S1888" t="str">
        <f t="shared" si="235"/>
        <v/>
      </c>
      <c r="T1888" t="str">
        <f t="shared" si="236"/>
        <v/>
      </c>
      <c r="U1888" t="str">
        <f t="shared" si="237"/>
        <v/>
      </c>
      <c r="V1888" t="str">
        <f>+IF(C1888="","",IF(CDR!L1889="VRAC","Composant sans Colisage","Homogène"))</f>
        <v/>
      </c>
      <c r="W1888" t="str">
        <f>+IF(C1888="","",IF(CDR!L1889="VRAC","EACH",IF(CDR!L1889="COLIS","COLIS (CARTON FARDEAU DISPLAY)","PALETTE - BOX")))</f>
        <v/>
      </c>
      <c r="X1888" t="str">
        <f>+IF($C1888="","",IF(CDR!L1889="PALETTE",CDR!M1889,""))</f>
        <v/>
      </c>
      <c r="Z1888" t="str">
        <f>+IF($C1888="","",IF(CDR!N1889="PALETTE","",CDR!M1889))</f>
        <v/>
      </c>
      <c r="AC1888" t="str">
        <f t="shared" si="238"/>
        <v/>
      </c>
      <c r="AD1888" t="str">
        <f>+IF($C1888="","",CDR!$J$2)</f>
        <v/>
      </c>
      <c r="AE1888" t="str">
        <f>+IF(C1888="","",CDR!J1886)</f>
        <v/>
      </c>
      <c r="AF1888" t="str">
        <f t="shared" si="239"/>
        <v/>
      </c>
    </row>
    <row r="1889" spans="1:32" x14ac:dyDescent="0.25">
      <c r="A1889" t="str">
        <f>+IF($C1889="","",IF(CDR!I1890="","",TEXT(CDR!I1890,"00000000000000")))</f>
        <v/>
      </c>
      <c r="B1889" t="str">
        <f t="shared" si="232"/>
        <v/>
      </c>
      <c r="C1889" t="str">
        <f>+IF(CDR!F1890="","",SUBSTITUTE(CDR!F1890,"CHAR (10)"," "))</f>
        <v/>
      </c>
      <c r="D1889" t="str">
        <f>+IF(CDR!F1890="","",SUBSTITUTE(CDR!F1890,"CHAR (10)"," "))</f>
        <v/>
      </c>
      <c r="E1889" t="str">
        <f t="shared" si="233"/>
        <v/>
      </c>
      <c r="F1889" t="str">
        <f>+IF($C1889="","",IF(CDR!G1890="BIO","Oui","Non"))</f>
        <v/>
      </c>
      <c r="G1889" t="str">
        <f>+IF($C1889="","",IF(CDR!D1890="DOMEDIA","MDD",IF(CDR!D1890="APTA","MDD",IF(CDR!D1890="TOP BUDGET","Premier Prix","MN"))))</f>
        <v/>
      </c>
      <c r="H1889" t="str">
        <f>+IF($C1889="","",CDR!D1890)</f>
        <v/>
      </c>
      <c r="K1889" t="str">
        <f>+IF($C1889="","",CDR!$E$2)</f>
        <v/>
      </c>
      <c r="L1889" t="str">
        <f>+IF($C1889="","",CDR!$G$2)</f>
        <v/>
      </c>
      <c r="M1889" t="str">
        <f>+IF($C1889="","",CDR!AN1890)</f>
        <v/>
      </c>
      <c r="N1889" t="str">
        <f>+IF($C1889="","",CDR!AO1890)</f>
        <v/>
      </c>
      <c r="P1889" t="str">
        <f t="shared" si="234"/>
        <v/>
      </c>
      <c r="Q1889" t="str">
        <f>+IF($C1889="","",CDR!A1890)</f>
        <v/>
      </c>
      <c r="S1889" t="str">
        <f t="shared" si="235"/>
        <v/>
      </c>
      <c r="T1889" t="str">
        <f t="shared" si="236"/>
        <v/>
      </c>
      <c r="U1889" t="str">
        <f t="shared" si="237"/>
        <v/>
      </c>
      <c r="V1889" t="str">
        <f>+IF(C1889="","",IF(CDR!L1890="VRAC","Composant sans Colisage","Homogène"))</f>
        <v/>
      </c>
      <c r="W1889" t="str">
        <f>+IF(C1889="","",IF(CDR!L1890="VRAC","EACH",IF(CDR!L1890="COLIS","COLIS (CARTON FARDEAU DISPLAY)","PALETTE - BOX")))</f>
        <v/>
      </c>
      <c r="X1889" t="str">
        <f>+IF($C1889="","",IF(CDR!L1890="PALETTE",CDR!M1890,""))</f>
        <v/>
      </c>
      <c r="Z1889" t="str">
        <f>+IF($C1889="","",IF(CDR!N1890="PALETTE","",CDR!M1890))</f>
        <v/>
      </c>
      <c r="AC1889" t="str">
        <f t="shared" si="238"/>
        <v/>
      </c>
      <c r="AD1889" t="str">
        <f>+IF($C1889="","",CDR!$J$2)</f>
        <v/>
      </c>
      <c r="AE1889" t="str">
        <f>+IF(C1889="","",CDR!J1887)</f>
        <v/>
      </c>
      <c r="AF1889" t="str">
        <f t="shared" si="239"/>
        <v/>
      </c>
    </row>
    <row r="1890" spans="1:32" x14ac:dyDescent="0.25">
      <c r="A1890" t="str">
        <f>+IF($C1890="","",IF(CDR!I1891="","",TEXT(CDR!I1891,"00000000000000")))</f>
        <v/>
      </c>
      <c r="B1890" t="str">
        <f t="shared" si="232"/>
        <v/>
      </c>
      <c r="C1890" t="str">
        <f>+IF(CDR!F1891="","",SUBSTITUTE(CDR!F1891,"CHAR (10)"," "))</f>
        <v/>
      </c>
      <c r="D1890" t="str">
        <f>+IF(CDR!F1891="","",SUBSTITUTE(CDR!F1891,"CHAR (10)"," "))</f>
        <v/>
      </c>
      <c r="E1890" t="str">
        <f t="shared" si="233"/>
        <v/>
      </c>
      <c r="F1890" t="str">
        <f>+IF($C1890="","",IF(CDR!G1891="BIO","Oui","Non"))</f>
        <v/>
      </c>
      <c r="G1890" t="str">
        <f>+IF($C1890="","",IF(CDR!D1891="DOMEDIA","MDD",IF(CDR!D1891="APTA","MDD",IF(CDR!D1891="TOP BUDGET","Premier Prix","MN"))))</f>
        <v/>
      </c>
      <c r="H1890" t="str">
        <f>+IF($C1890="","",CDR!D1891)</f>
        <v/>
      </c>
      <c r="K1890" t="str">
        <f>+IF($C1890="","",CDR!$E$2)</f>
        <v/>
      </c>
      <c r="L1890" t="str">
        <f>+IF($C1890="","",CDR!$G$2)</f>
        <v/>
      </c>
      <c r="M1890" t="str">
        <f>+IF($C1890="","",CDR!AN1891)</f>
        <v/>
      </c>
      <c r="N1890" t="str">
        <f>+IF($C1890="","",CDR!AO1891)</f>
        <v/>
      </c>
      <c r="P1890" t="str">
        <f t="shared" si="234"/>
        <v/>
      </c>
      <c r="Q1890" t="str">
        <f>+IF($C1890="","",CDR!A1891)</f>
        <v/>
      </c>
      <c r="S1890" t="str">
        <f t="shared" si="235"/>
        <v/>
      </c>
      <c r="T1890" t="str">
        <f t="shared" si="236"/>
        <v/>
      </c>
      <c r="U1890" t="str">
        <f t="shared" si="237"/>
        <v/>
      </c>
      <c r="V1890" t="str">
        <f>+IF(C1890="","",IF(CDR!L1891="VRAC","Composant sans Colisage","Homogène"))</f>
        <v/>
      </c>
      <c r="W1890" t="str">
        <f>+IF(C1890="","",IF(CDR!L1891="VRAC","EACH",IF(CDR!L1891="COLIS","COLIS (CARTON FARDEAU DISPLAY)","PALETTE - BOX")))</f>
        <v/>
      </c>
      <c r="X1890" t="str">
        <f>+IF($C1890="","",IF(CDR!L1891="PALETTE",CDR!M1891,""))</f>
        <v/>
      </c>
      <c r="Z1890" t="str">
        <f>+IF($C1890="","",IF(CDR!N1891="PALETTE","",CDR!M1891))</f>
        <v/>
      </c>
      <c r="AC1890" t="str">
        <f t="shared" si="238"/>
        <v/>
      </c>
      <c r="AD1890" t="str">
        <f>+IF($C1890="","",CDR!$J$2)</f>
        <v/>
      </c>
      <c r="AE1890" t="str">
        <f>+IF(C1890="","",CDR!J1888)</f>
        <v/>
      </c>
      <c r="AF1890" t="str">
        <f t="shared" si="239"/>
        <v/>
      </c>
    </row>
    <row r="1891" spans="1:32" x14ac:dyDescent="0.25">
      <c r="A1891" t="str">
        <f>+IF($C1891="","",IF(CDR!I1892="","",TEXT(CDR!I1892,"00000000000000")))</f>
        <v/>
      </c>
      <c r="B1891" t="str">
        <f t="shared" si="232"/>
        <v/>
      </c>
      <c r="C1891" t="str">
        <f>+IF(CDR!F1892="","",SUBSTITUTE(CDR!F1892,"CHAR (10)"," "))</f>
        <v/>
      </c>
      <c r="D1891" t="str">
        <f>+IF(CDR!F1892="","",SUBSTITUTE(CDR!F1892,"CHAR (10)"," "))</f>
        <v/>
      </c>
      <c r="E1891" t="str">
        <f t="shared" si="233"/>
        <v/>
      </c>
      <c r="F1891" t="str">
        <f>+IF($C1891="","",IF(CDR!G1892="BIO","Oui","Non"))</f>
        <v/>
      </c>
      <c r="G1891" t="str">
        <f>+IF($C1891="","",IF(CDR!D1892="DOMEDIA","MDD",IF(CDR!D1892="APTA","MDD",IF(CDR!D1892="TOP BUDGET","Premier Prix","MN"))))</f>
        <v/>
      </c>
      <c r="H1891" t="str">
        <f>+IF($C1891="","",CDR!D1892)</f>
        <v/>
      </c>
      <c r="K1891" t="str">
        <f>+IF($C1891="","",CDR!$E$2)</f>
        <v/>
      </c>
      <c r="L1891" t="str">
        <f>+IF($C1891="","",CDR!$G$2)</f>
        <v/>
      </c>
      <c r="M1891" t="str">
        <f>+IF($C1891="","",CDR!AN1892)</f>
        <v/>
      </c>
      <c r="N1891" t="str">
        <f>+IF($C1891="","",CDR!AO1892)</f>
        <v/>
      </c>
      <c r="P1891" t="str">
        <f t="shared" si="234"/>
        <v/>
      </c>
      <c r="Q1891" t="str">
        <f>+IF($C1891="","",CDR!A1892)</f>
        <v/>
      </c>
      <c r="S1891" t="str">
        <f t="shared" si="235"/>
        <v/>
      </c>
      <c r="T1891" t="str">
        <f t="shared" si="236"/>
        <v/>
      </c>
      <c r="U1891" t="str">
        <f t="shared" si="237"/>
        <v/>
      </c>
      <c r="V1891" t="str">
        <f>+IF(C1891="","",IF(CDR!L1892="VRAC","Composant sans Colisage","Homogène"))</f>
        <v/>
      </c>
      <c r="W1891" t="str">
        <f>+IF(C1891="","",IF(CDR!L1892="VRAC","EACH",IF(CDR!L1892="COLIS","COLIS (CARTON FARDEAU DISPLAY)","PALETTE - BOX")))</f>
        <v/>
      </c>
      <c r="X1891" t="str">
        <f>+IF($C1891="","",IF(CDR!L1892="PALETTE",CDR!M1892,""))</f>
        <v/>
      </c>
      <c r="Z1891" t="str">
        <f>+IF($C1891="","",IF(CDR!N1892="PALETTE","",CDR!M1892))</f>
        <v/>
      </c>
      <c r="AC1891" t="str">
        <f t="shared" si="238"/>
        <v/>
      </c>
      <c r="AD1891" t="str">
        <f>+IF($C1891="","",CDR!$J$2)</f>
        <v/>
      </c>
      <c r="AE1891" t="str">
        <f>+IF(C1891="","",CDR!J1889)</f>
        <v/>
      </c>
      <c r="AF1891" t="str">
        <f t="shared" si="239"/>
        <v/>
      </c>
    </row>
    <row r="1892" spans="1:32" x14ac:dyDescent="0.25">
      <c r="A1892" t="str">
        <f>+IF($C1892="","",IF(CDR!I1893="","",TEXT(CDR!I1893,"00000000000000")))</f>
        <v/>
      </c>
      <c r="B1892" t="str">
        <f t="shared" si="232"/>
        <v/>
      </c>
      <c r="C1892" t="str">
        <f>+IF(CDR!F1893="","",SUBSTITUTE(CDR!F1893,"CHAR (10)"," "))</f>
        <v/>
      </c>
      <c r="D1892" t="str">
        <f>+IF(CDR!F1893="","",SUBSTITUTE(CDR!F1893,"CHAR (10)"," "))</f>
        <v/>
      </c>
      <c r="E1892" t="str">
        <f t="shared" si="233"/>
        <v/>
      </c>
      <c r="F1892" t="str">
        <f>+IF($C1892="","",IF(CDR!G1893="BIO","Oui","Non"))</f>
        <v/>
      </c>
      <c r="G1892" t="str">
        <f>+IF($C1892="","",IF(CDR!D1893="DOMEDIA","MDD",IF(CDR!D1893="APTA","MDD",IF(CDR!D1893="TOP BUDGET","Premier Prix","MN"))))</f>
        <v/>
      </c>
      <c r="H1892" t="str">
        <f>+IF($C1892="","",CDR!D1893)</f>
        <v/>
      </c>
      <c r="K1892" t="str">
        <f>+IF($C1892="","",CDR!$E$2)</f>
        <v/>
      </c>
      <c r="L1892" t="str">
        <f>+IF($C1892="","",CDR!$G$2)</f>
        <v/>
      </c>
      <c r="M1892" t="str">
        <f>+IF($C1892="","",CDR!AN1893)</f>
        <v/>
      </c>
      <c r="N1892" t="str">
        <f>+IF($C1892="","",CDR!AO1893)</f>
        <v/>
      </c>
      <c r="P1892" t="str">
        <f t="shared" si="234"/>
        <v/>
      </c>
      <c r="Q1892" t="str">
        <f>+IF($C1892="","",CDR!A1893)</f>
        <v/>
      </c>
      <c r="S1892" t="str">
        <f t="shared" si="235"/>
        <v/>
      </c>
      <c r="T1892" t="str">
        <f t="shared" si="236"/>
        <v/>
      </c>
      <c r="U1892" t="str">
        <f t="shared" si="237"/>
        <v/>
      </c>
      <c r="V1892" t="str">
        <f>+IF(C1892="","",IF(CDR!L1893="VRAC","Composant sans Colisage","Homogène"))</f>
        <v/>
      </c>
      <c r="W1892" t="str">
        <f>+IF(C1892="","",IF(CDR!L1893="VRAC","EACH",IF(CDR!L1893="COLIS","COLIS (CARTON FARDEAU DISPLAY)","PALETTE - BOX")))</f>
        <v/>
      </c>
      <c r="X1892" t="str">
        <f>+IF($C1892="","",IF(CDR!L1893="PALETTE",CDR!M1893,""))</f>
        <v/>
      </c>
      <c r="Z1892" t="str">
        <f>+IF($C1892="","",IF(CDR!N1893="PALETTE","",CDR!M1893))</f>
        <v/>
      </c>
      <c r="AC1892" t="str">
        <f t="shared" si="238"/>
        <v/>
      </c>
      <c r="AD1892" t="str">
        <f>+IF($C1892="","",CDR!$J$2)</f>
        <v/>
      </c>
      <c r="AE1892" t="str">
        <f>+IF(C1892="","",CDR!J1890)</f>
        <v/>
      </c>
      <c r="AF1892" t="str">
        <f t="shared" si="239"/>
        <v/>
      </c>
    </row>
    <row r="1893" spans="1:32" x14ac:dyDescent="0.25">
      <c r="A1893" t="str">
        <f>+IF($C1893="","",IF(CDR!I1894="","",TEXT(CDR!I1894,"00000000000000")))</f>
        <v/>
      </c>
      <c r="B1893" t="str">
        <f t="shared" si="232"/>
        <v/>
      </c>
      <c r="C1893" t="str">
        <f>+IF(CDR!F1894="","",SUBSTITUTE(CDR!F1894,"CHAR (10)"," "))</f>
        <v/>
      </c>
      <c r="D1893" t="str">
        <f>+IF(CDR!F1894="","",SUBSTITUTE(CDR!F1894,"CHAR (10)"," "))</f>
        <v/>
      </c>
      <c r="E1893" t="str">
        <f t="shared" si="233"/>
        <v/>
      </c>
      <c r="F1893" t="str">
        <f>+IF($C1893="","",IF(CDR!G1894="BIO","Oui","Non"))</f>
        <v/>
      </c>
      <c r="G1893" t="str">
        <f>+IF($C1893="","",IF(CDR!D1894="DOMEDIA","MDD",IF(CDR!D1894="APTA","MDD",IF(CDR!D1894="TOP BUDGET","Premier Prix","MN"))))</f>
        <v/>
      </c>
      <c r="H1893" t="str">
        <f>+IF($C1893="","",CDR!D1894)</f>
        <v/>
      </c>
      <c r="K1893" t="str">
        <f>+IF($C1893="","",CDR!$E$2)</f>
        <v/>
      </c>
      <c r="L1893" t="str">
        <f>+IF($C1893="","",CDR!$G$2)</f>
        <v/>
      </c>
      <c r="M1893" t="str">
        <f>+IF($C1893="","",CDR!AN1894)</f>
        <v/>
      </c>
      <c r="N1893" t="str">
        <f>+IF($C1893="","",CDR!AO1894)</f>
        <v/>
      </c>
      <c r="P1893" t="str">
        <f t="shared" si="234"/>
        <v/>
      </c>
      <c r="Q1893" t="str">
        <f>+IF($C1893="","",CDR!A1894)</f>
        <v/>
      </c>
      <c r="S1893" t="str">
        <f t="shared" si="235"/>
        <v/>
      </c>
      <c r="T1893" t="str">
        <f t="shared" si="236"/>
        <v/>
      </c>
      <c r="U1893" t="str">
        <f t="shared" si="237"/>
        <v/>
      </c>
      <c r="V1893" t="str">
        <f>+IF(C1893="","",IF(CDR!L1894="VRAC","Composant sans Colisage","Homogène"))</f>
        <v/>
      </c>
      <c r="W1893" t="str">
        <f>+IF(C1893="","",IF(CDR!L1894="VRAC","EACH",IF(CDR!L1894="COLIS","COLIS (CARTON FARDEAU DISPLAY)","PALETTE - BOX")))</f>
        <v/>
      </c>
      <c r="X1893" t="str">
        <f>+IF($C1893="","",IF(CDR!L1894="PALETTE",CDR!M1894,""))</f>
        <v/>
      </c>
      <c r="Z1893" t="str">
        <f>+IF($C1893="","",IF(CDR!N1894="PALETTE","",CDR!M1894))</f>
        <v/>
      </c>
      <c r="AC1893" t="str">
        <f t="shared" si="238"/>
        <v/>
      </c>
      <c r="AD1893" t="str">
        <f>+IF($C1893="","",CDR!$J$2)</f>
        <v/>
      </c>
      <c r="AE1893" t="str">
        <f>+IF(C1893="","",CDR!J1891)</f>
        <v/>
      </c>
      <c r="AF1893" t="str">
        <f t="shared" si="239"/>
        <v/>
      </c>
    </row>
    <row r="1894" spans="1:32" x14ac:dyDescent="0.25">
      <c r="A1894" t="str">
        <f>+IF($C1894="","",IF(CDR!I1895="","",TEXT(CDR!I1895,"00000000000000")))</f>
        <v/>
      </c>
      <c r="B1894" t="str">
        <f t="shared" si="232"/>
        <v/>
      </c>
      <c r="C1894" t="str">
        <f>+IF(CDR!F1895="","",SUBSTITUTE(CDR!F1895,"CHAR (10)"," "))</f>
        <v/>
      </c>
      <c r="D1894" t="str">
        <f>+IF(CDR!F1895="","",SUBSTITUTE(CDR!F1895,"CHAR (10)"," "))</f>
        <v/>
      </c>
      <c r="E1894" t="str">
        <f t="shared" si="233"/>
        <v/>
      </c>
      <c r="F1894" t="str">
        <f>+IF($C1894="","",IF(CDR!G1895="BIO","Oui","Non"))</f>
        <v/>
      </c>
      <c r="G1894" t="str">
        <f>+IF($C1894="","",IF(CDR!D1895="DOMEDIA","MDD",IF(CDR!D1895="APTA","MDD",IF(CDR!D1895="TOP BUDGET","Premier Prix","MN"))))</f>
        <v/>
      </c>
      <c r="H1894" t="str">
        <f>+IF($C1894="","",CDR!D1895)</f>
        <v/>
      </c>
      <c r="K1894" t="str">
        <f>+IF($C1894="","",CDR!$E$2)</f>
        <v/>
      </c>
      <c r="L1894" t="str">
        <f>+IF($C1894="","",CDR!$G$2)</f>
        <v/>
      </c>
      <c r="M1894" t="str">
        <f>+IF($C1894="","",CDR!AN1895)</f>
        <v/>
      </c>
      <c r="N1894" t="str">
        <f>+IF($C1894="","",CDR!AO1895)</f>
        <v/>
      </c>
      <c r="P1894" t="str">
        <f t="shared" si="234"/>
        <v/>
      </c>
      <c r="Q1894" t="str">
        <f>+IF($C1894="","",CDR!A1895)</f>
        <v/>
      </c>
      <c r="S1894" t="str">
        <f t="shared" si="235"/>
        <v/>
      </c>
      <c r="T1894" t="str">
        <f t="shared" si="236"/>
        <v/>
      </c>
      <c r="U1894" t="str">
        <f t="shared" si="237"/>
        <v/>
      </c>
      <c r="V1894" t="str">
        <f>+IF(C1894="","",IF(CDR!L1895="VRAC","Composant sans Colisage","Homogène"))</f>
        <v/>
      </c>
      <c r="W1894" t="str">
        <f>+IF(C1894="","",IF(CDR!L1895="VRAC","EACH",IF(CDR!L1895="COLIS","COLIS (CARTON FARDEAU DISPLAY)","PALETTE - BOX")))</f>
        <v/>
      </c>
      <c r="X1894" t="str">
        <f>+IF($C1894="","",IF(CDR!L1895="PALETTE",CDR!M1895,""))</f>
        <v/>
      </c>
      <c r="Z1894" t="str">
        <f>+IF($C1894="","",IF(CDR!N1895="PALETTE","",CDR!M1895))</f>
        <v/>
      </c>
      <c r="AC1894" t="str">
        <f t="shared" si="238"/>
        <v/>
      </c>
      <c r="AD1894" t="str">
        <f>+IF($C1894="","",CDR!$J$2)</f>
        <v/>
      </c>
      <c r="AE1894" t="str">
        <f>+IF(C1894="","",CDR!J1892)</f>
        <v/>
      </c>
      <c r="AF1894" t="str">
        <f t="shared" si="239"/>
        <v/>
      </c>
    </row>
    <row r="1895" spans="1:32" x14ac:dyDescent="0.25">
      <c r="A1895" t="str">
        <f>+IF($C1895="","",IF(CDR!I1896="","",TEXT(CDR!I1896,"00000000000000")))</f>
        <v/>
      </c>
      <c r="B1895" t="str">
        <f t="shared" si="232"/>
        <v/>
      </c>
      <c r="C1895" t="str">
        <f>+IF(CDR!F1896="","",SUBSTITUTE(CDR!F1896,"CHAR (10)"," "))</f>
        <v/>
      </c>
      <c r="D1895" t="str">
        <f>+IF(CDR!F1896="","",SUBSTITUTE(CDR!F1896,"CHAR (10)"," "))</f>
        <v/>
      </c>
      <c r="E1895" t="str">
        <f t="shared" si="233"/>
        <v/>
      </c>
      <c r="F1895" t="str">
        <f>+IF($C1895="","",IF(CDR!G1896="BIO","Oui","Non"))</f>
        <v/>
      </c>
      <c r="G1895" t="str">
        <f>+IF($C1895="","",IF(CDR!D1896="DOMEDIA","MDD",IF(CDR!D1896="APTA","MDD",IF(CDR!D1896="TOP BUDGET","Premier Prix","MN"))))</f>
        <v/>
      </c>
      <c r="H1895" t="str">
        <f>+IF($C1895="","",CDR!D1896)</f>
        <v/>
      </c>
      <c r="K1895" t="str">
        <f>+IF($C1895="","",CDR!$E$2)</f>
        <v/>
      </c>
      <c r="L1895" t="str">
        <f>+IF($C1895="","",CDR!$G$2)</f>
        <v/>
      </c>
      <c r="M1895" t="str">
        <f>+IF($C1895="","",CDR!AN1896)</f>
        <v/>
      </c>
      <c r="N1895" t="str">
        <f>+IF($C1895="","",CDR!AO1896)</f>
        <v/>
      </c>
      <c r="P1895" t="str">
        <f t="shared" si="234"/>
        <v/>
      </c>
      <c r="Q1895" t="str">
        <f>+IF($C1895="","",CDR!A1896)</f>
        <v/>
      </c>
      <c r="S1895" t="str">
        <f t="shared" si="235"/>
        <v/>
      </c>
      <c r="T1895" t="str">
        <f t="shared" si="236"/>
        <v/>
      </c>
      <c r="U1895" t="str">
        <f t="shared" si="237"/>
        <v/>
      </c>
      <c r="V1895" t="str">
        <f>+IF(C1895="","",IF(CDR!L1896="VRAC","Composant sans Colisage","Homogène"))</f>
        <v/>
      </c>
      <c r="W1895" t="str">
        <f>+IF(C1895="","",IF(CDR!L1896="VRAC","EACH",IF(CDR!L1896="COLIS","COLIS (CARTON FARDEAU DISPLAY)","PALETTE - BOX")))</f>
        <v/>
      </c>
      <c r="X1895" t="str">
        <f>+IF($C1895="","",IF(CDR!L1896="PALETTE",CDR!M1896,""))</f>
        <v/>
      </c>
      <c r="Z1895" t="str">
        <f>+IF($C1895="","",IF(CDR!N1896="PALETTE","",CDR!M1896))</f>
        <v/>
      </c>
      <c r="AC1895" t="str">
        <f t="shared" si="238"/>
        <v/>
      </c>
      <c r="AD1895" t="str">
        <f>+IF($C1895="","",CDR!$J$2)</f>
        <v/>
      </c>
      <c r="AE1895" t="str">
        <f>+IF(C1895="","",CDR!J1893)</f>
        <v/>
      </c>
      <c r="AF1895" t="str">
        <f t="shared" si="239"/>
        <v/>
      </c>
    </row>
    <row r="1896" spans="1:32" x14ac:dyDescent="0.25">
      <c r="A1896" t="str">
        <f>+IF($C1896="","",IF(CDR!I1897="","",TEXT(CDR!I1897,"00000000000000")))</f>
        <v/>
      </c>
      <c r="B1896" t="str">
        <f t="shared" si="232"/>
        <v/>
      </c>
      <c r="C1896" t="str">
        <f>+IF(CDR!F1897="","",SUBSTITUTE(CDR!F1897,"CHAR (10)"," "))</f>
        <v/>
      </c>
      <c r="D1896" t="str">
        <f>+IF(CDR!F1897="","",SUBSTITUTE(CDR!F1897,"CHAR (10)"," "))</f>
        <v/>
      </c>
      <c r="E1896" t="str">
        <f t="shared" si="233"/>
        <v/>
      </c>
      <c r="F1896" t="str">
        <f>+IF($C1896="","",IF(CDR!G1897="BIO","Oui","Non"))</f>
        <v/>
      </c>
      <c r="G1896" t="str">
        <f>+IF($C1896="","",IF(CDR!D1897="DOMEDIA","MDD",IF(CDR!D1897="APTA","MDD",IF(CDR!D1897="TOP BUDGET","Premier Prix","MN"))))</f>
        <v/>
      </c>
      <c r="H1896" t="str">
        <f>+IF($C1896="","",CDR!D1897)</f>
        <v/>
      </c>
      <c r="K1896" t="str">
        <f>+IF($C1896="","",CDR!$E$2)</f>
        <v/>
      </c>
      <c r="L1896" t="str">
        <f>+IF($C1896="","",CDR!$G$2)</f>
        <v/>
      </c>
      <c r="M1896" t="str">
        <f>+IF($C1896="","",CDR!AN1897)</f>
        <v/>
      </c>
      <c r="N1896" t="str">
        <f>+IF($C1896="","",CDR!AO1897)</f>
        <v/>
      </c>
      <c r="P1896" t="str">
        <f t="shared" si="234"/>
        <v/>
      </c>
      <c r="Q1896" t="str">
        <f>+IF($C1896="","",CDR!A1897)</f>
        <v/>
      </c>
      <c r="S1896" t="str">
        <f t="shared" si="235"/>
        <v/>
      </c>
      <c r="T1896" t="str">
        <f t="shared" si="236"/>
        <v/>
      </c>
      <c r="U1896" t="str">
        <f t="shared" si="237"/>
        <v/>
      </c>
      <c r="V1896" t="str">
        <f>+IF(C1896="","",IF(CDR!L1897="VRAC","Composant sans Colisage","Homogène"))</f>
        <v/>
      </c>
      <c r="W1896" t="str">
        <f>+IF(C1896="","",IF(CDR!L1897="VRAC","EACH",IF(CDR!L1897="COLIS","COLIS (CARTON FARDEAU DISPLAY)","PALETTE - BOX")))</f>
        <v/>
      </c>
      <c r="X1896" t="str">
        <f>+IF($C1896="","",IF(CDR!L1897="PALETTE",CDR!M1897,""))</f>
        <v/>
      </c>
      <c r="Z1896" t="str">
        <f>+IF($C1896="","",IF(CDR!N1897="PALETTE","",CDR!M1897))</f>
        <v/>
      </c>
      <c r="AC1896" t="str">
        <f t="shared" si="238"/>
        <v/>
      </c>
      <c r="AD1896" t="str">
        <f>+IF($C1896="","",CDR!$J$2)</f>
        <v/>
      </c>
      <c r="AE1896" t="str">
        <f>+IF(C1896="","",CDR!J1894)</f>
        <v/>
      </c>
      <c r="AF1896" t="str">
        <f t="shared" si="239"/>
        <v/>
      </c>
    </row>
    <row r="1897" spans="1:32" x14ac:dyDescent="0.25">
      <c r="A1897" t="str">
        <f>+IF($C1897="","",IF(CDR!I1898="","",TEXT(CDR!I1898,"00000000000000")))</f>
        <v/>
      </c>
      <c r="B1897" t="str">
        <f t="shared" si="232"/>
        <v/>
      </c>
      <c r="C1897" t="str">
        <f>+IF(CDR!F1898="","",SUBSTITUTE(CDR!F1898,"CHAR (10)"," "))</f>
        <v/>
      </c>
      <c r="D1897" t="str">
        <f>+IF(CDR!F1898="","",SUBSTITUTE(CDR!F1898,"CHAR (10)"," "))</f>
        <v/>
      </c>
      <c r="E1897" t="str">
        <f t="shared" si="233"/>
        <v/>
      </c>
      <c r="F1897" t="str">
        <f>+IF($C1897="","",IF(CDR!G1898="BIO","Oui","Non"))</f>
        <v/>
      </c>
      <c r="G1897" t="str">
        <f>+IF($C1897="","",IF(CDR!D1898="DOMEDIA","MDD",IF(CDR!D1898="APTA","MDD",IF(CDR!D1898="TOP BUDGET","Premier Prix","MN"))))</f>
        <v/>
      </c>
      <c r="H1897" t="str">
        <f>+IF($C1897="","",CDR!D1898)</f>
        <v/>
      </c>
      <c r="K1897" t="str">
        <f>+IF($C1897="","",CDR!$E$2)</f>
        <v/>
      </c>
      <c r="L1897" t="str">
        <f>+IF($C1897="","",CDR!$G$2)</f>
        <v/>
      </c>
      <c r="M1897" t="str">
        <f>+IF($C1897="","",CDR!AN1898)</f>
        <v/>
      </c>
      <c r="N1897" t="str">
        <f>+IF($C1897="","",CDR!AO1898)</f>
        <v/>
      </c>
      <c r="P1897" t="str">
        <f t="shared" si="234"/>
        <v/>
      </c>
      <c r="Q1897" t="str">
        <f>+IF($C1897="","",CDR!A1898)</f>
        <v/>
      </c>
      <c r="S1897" t="str">
        <f t="shared" si="235"/>
        <v/>
      </c>
      <c r="T1897" t="str">
        <f t="shared" si="236"/>
        <v/>
      </c>
      <c r="U1897" t="str">
        <f t="shared" si="237"/>
        <v/>
      </c>
      <c r="V1897" t="str">
        <f>+IF(C1897="","",IF(CDR!L1898="VRAC","Composant sans Colisage","Homogène"))</f>
        <v/>
      </c>
      <c r="W1897" t="str">
        <f>+IF(C1897="","",IF(CDR!L1898="VRAC","EACH",IF(CDR!L1898="COLIS","COLIS (CARTON FARDEAU DISPLAY)","PALETTE - BOX")))</f>
        <v/>
      </c>
      <c r="X1897" t="str">
        <f>+IF($C1897="","",IF(CDR!L1898="PALETTE",CDR!M1898,""))</f>
        <v/>
      </c>
      <c r="Z1897" t="str">
        <f>+IF($C1897="","",IF(CDR!N1898="PALETTE","",CDR!M1898))</f>
        <v/>
      </c>
      <c r="AC1897" t="str">
        <f t="shared" si="238"/>
        <v/>
      </c>
      <c r="AD1897" t="str">
        <f>+IF($C1897="","",CDR!$J$2)</f>
        <v/>
      </c>
      <c r="AE1897" t="str">
        <f>+IF(C1897="","",CDR!J1895)</f>
        <v/>
      </c>
      <c r="AF1897" t="str">
        <f t="shared" si="239"/>
        <v/>
      </c>
    </row>
    <row r="1898" spans="1:32" x14ac:dyDescent="0.25">
      <c r="A1898" t="str">
        <f>+IF($C1898="","",IF(CDR!I1899="","",TEXT(CDR!I1899,"00000000000000")))</f>
        <v/>
      </c>
      <c r="B1898" t="str">
        <f t="shared" si="232"/>
        <v/>
      </c>
      <c r="C1898" t="str">
        <f>+IF(CDR!F1899="","",SUBSTITUTE(CDR!F1899,"CHAR (10)"," "))</f>
        <v/>
      </c>
      <c r="D1898" t="str">
        <f>+IF(CDR!F1899="","",SUBSTITUTE(CDR!F1899,"CHAR (10)"," "))</f>
        <v/>
      </c>
      <c r="E1898" t="str">
        <f t="shared" si="233"/>
        <v/>
      </c>
      <c r="F1898" t="str">
        <f>+IF($C1898="","",IF(CDR!G1899="BIO","Oui","Non"))</f>
        <v/>
      </c>
      <c r="G1898" t="str">
        <f>+IF($C1898="","",IF(CDR!D1899="DOMEDIA","MDD",IF(CDR!D1899="APTA","MDD",IF(CDR!D1899="TOP BUDGET","Premier Prix","MN"))))</f>
        <v/>
      </c>
      <c r="H1898" t="str">
        <f>+IF($C1898="","",CDR!D1899)</f>
        <v/>
      </c>
      <c r="K1898" t="str">
        <f>+IF($C1898="","",CDR!$E$2)</f>
        <v/>
      </c>
      <c r="L1898" t="str">
        <f>+IF($C1898="","",CDR!$G$2)</f>
        <v/>
      </c>
      <c r="M1898" t="str">
        <f>+IF($C1898="","",CDR!AN1899)</f>
        <v/>
      </c>
      <c r="N1898" t="str">
        <f>+IF($C1898="","",CDR!AO1899)</f>
        <v/>
      </c>
      <c r="P1898" t="str">
        <f t="shared" si="234"/>
        <v/>
      </c>
      <c r="Q1898" t="str">
        <f>+IF($C1898="","",CDR!A1899)</f>
        <v/>
      </c>
      <c r="S1898" t="str">
        <f t="shared" si="235"/>
        <v/>
      </c>
      <c r="T1898" t="str">
        <f t="shared" si="236"/>
        <v/>
      </c>
      <c r="U1898" t="str">
        <f t="shared" si="237"/>
        <v/>
      </c>
      <c r="V1898" t="str">
        <f>+IF(C1898="","",IF(CDR!L1899="VRAC","Composant sans Colisage","Homogène"))</f>
        <v/>
      </c>
      <c r="W1898" t="str">
        <f>+IF(C1898="","",IF(CDR!L1899="VRAC","EACH",IF(CDR!L1899="COLIS","COLIS (CARTON FARDEAU DISPLAY)","PALETTE - BOX")))</f>
        <v/>
      </c>
      <c r="X1898" t="str">
        <f>+IF($C1898="","",IF(CDR!L1899="PALETTE",CDR!M1899,""))</f>
        <v/>
      </c>
      <c r="Z1898" t="str">
        <f>+IF($C1898="","",IF(CDR!N1899="PALETTE","",CDR!M1899))</f>
        <v/>
      </c>
      <c r="AC1898" t="str">
        <f t="shared" si="238"/>
        <v/>
      </c>
      <c r="AD1898" t="str">
        <f>+IF($C1898="","",CDR!$J$2)</f>
        <v/>
      </c>
      <c r="AE1898" t="str">
        <f>+IF(C1898="","",CDR!J1896)</f>
        <v/>
      </c>
      <c r="AF1898" t="str">
        <f t="shared" si="239"/>
        <v/>
      </c>
    </row>
    <row r="1899" spans="1:32" x14ac:dyDescent="0.25">
      <c r="A1899" t="str">
        <f>+IF($C1899="","",IF(CDR!I1900="","",TEXT(CDR!I1900,"00000000000000")))</f>
        <v/>
      </c>
      <c r="B1899" t="str">
        <f t="shared" si="232"/>
        <v/>
      </c>
      <c r="C1899" t="str">
        <f>+IF(CDR!F1900="","",SUBSTITUTE(CDR!F1900,"CHAR (10)"," "))</f>
        <v/>
      </c>
      <c r="D1899" t="str">
        <f>+IF(CDR!F1900="","",SUBSTITUTE(CDR!F1900,"CHAR (10)"," "))</f>
        <v/>
      </c>
      <c r="E1899" t="str">
        <f t="shared" si="233"/>
        <v/>
      </c>
      <c r="F1899" t="str">
        <f>+IF($C1899="","",IF(CDR!G1900="BIO","Oui","Non"))</f>
        <v/>
      </c>
      <c r="G1899" t="str">
        <f>+IF($C1899="","",IF(CDR!D1900="DOMEDIA","MDD",IF(CDR!D1900="APTA","MDD",IF(CDR!D1900="TOP BUDGET","Premier Prix","MN"))))</f>
        <v/>
      </c>
      <c r="H1899" t="str">
        <f>+IF($C1899="","",CDR!D1900)</f>
        <v/>
      </c>
      <c r="K1899" t="str">
        <f>+IF($C1899="","",CDR!$E$2)</f>
        <v/>
      </c>
      <c r="L1899" t="str">
        <f>+IF($C1899="","",CDR!$G$2)</f>
        <v/>
      </c>
      <c r="M1899" t="str">
        <f>+IF($C1899="","",CDR!AN1900)</f>
        <v/>
      </c>
      <c r="N1899" t="str">
        <f>+IF($C1899="","",CDR!AO1900)</f>
        <v/>
      </c>
      <c r="P1899" t="str">
        <f t="shared" si="234"/>
        <v/>
      </c>
      <c r="Q1899" t="str">
        <f>+IF($C1899="","",CDR!A1900)</f>
        <v/>
      </c>
      <c r="S1899" t="str">
        <f t="shared" si="235"/>
        <v/>
      </c>
      <c r="T1899" t="str">
        <f t="shared" si="236"/>
        <v/>
      </c>
      <c r="U1899" t="str">
        <f t="shared" si="237"/>
        <v/>
      </c>
      <c r="V1899" t="str">
        <f>+IF(C1899="","",IF(CDR!L1900="VRAC","Composant sans Colisage","Homogène"))</f>
        <v/>
      </c>
      <c r="W1899" t="str">
        <f>+IF(C1899="","",IF(CDR!L1900="VRAC","EACH",IF(CDR!L1900="COLIS","COLIS (CARTON FARDEAU DISPLAY)","PALETTE - BOX")))</f>
        <v/>
      </c>
      <c r="X1899" t="str">
        <f>+IF($C1899="","",IF(CDR!L1900="PALETTE",CDR!M1900,""))</f>
        <v/>
      </c>
      <c r="Z1899" t="str">
        <f>+IF($C1899="","",IF(CDR!N1900="PALETTE","",CDR!M1900))</f>
        <v/>
      </c>
      <c r="AC1899" t="str">
        <f t="shared" si="238"/>
        <v/>
      </c>
      <c r="AD1899" t="str">
        <f>+IF($C1899="","",CDR!$J$2)</f>
        <v/>
      </c>
      <c r="AE1899" t="str">
        <f>+IF(C1899="","",CDR!J1897)</f>
        <v/>
      </c>
      <c r="AF1899" t="str">
        <f t="shared" si="239"/>
        <v/>
      </c>
    </row>
    <row r="1900" spans="1:32" x14ac:dyDescent="0.25">
      <c r="A1900" t="str">
        <f>+IF($C1900="","",IF(CDR!I1901="","",TEXT(CDR!I1901,"00000000000000")))</f>
        <v/>
      </c>
      <c r="B1900" t="str">
        <f t="shared" si="232"/>
        <v/>
      </c>
      <c r="C1900" t="str">
        <f>+IF(CDR!F1901="","",SUBSTITUTE(CDR!F1901,"CHAR (10)"," "))</f>
        <v/>
      </c>
      <c r="D1900" t="str">
        <f>+IF(CDR!F1901="","",SUBSTITUTE(CDR!F1901,"CHAR (10)"," "))</f>
        <v/>
      </c>
      <c r="E1900" t="str">
        <f t="shared" si="233"/>
        <v/>
      </c>
      <c r="F1900" t="str">
        <f>+IF($C1900="","",IF(CDR!G1901="BIO","Oui","Non"))</f>
        <v/>
      </c>
      <c r="G1900" t="str">
        <f>+IF($C1900="","",IF(CDR!D1901="DOMEDIA","MDD",IF(CDR!D1901="APTA","MDD",IF(CDR!D1901="TOP BUDGET","Premier Prix","MN"))))</f>
        <v/>
      </c>
      <c r="H1900" t="str">
        <f>+IF($C1900="","",CDR!D1901)</f>
        <v/>
      </c>
      <c r="K1900" t="str">
        <f>+IF($C1900="","",CDR!$E$2)</f>
        <v/>
      </c>
      <c r="L1900" t="str">
        <f>+IF($C1900="","",CDR!$G$2)</f>
        <v/>
      </c>
      <c r="M1900" t="str">
        <f>+IF($C1900="","",CDR!AN1901)</f>
        <v/>
      </c>
      <c r="N1900" t="str">
        <f>+IF($C1900="","",CDR!AO1901)</f>
        <v/>
      </c>
      <c r="P1900" t="str">
        <f t="shared" si="234"/>
        <v/>
      </c>
      <c r="Q1900" t="str">
        <f>+IF($C1900="","",CDR!A1901)</f>
        <v/>
      </c>
      <c r="S1900" t="str">
        <f t="shared" si="235"/>
        <v/>
      </c>
      <c r="T1900" t="str">
        <f t="shared" si="236"/>
        <v/>
      </c>
      <c r="U1900" t="str">
        <f t="shared" si="237"/>
        <v/>
      </c>
      <c r="V1900" t="str">
        <f>+IF(C1900="","",IF(CDR!L1901="VRAC","Composant sans Colisage","Homogène"))</f>
        <v/>
      </c>
      <c r="W1900" t="str">
        <f>+IF(C1900="","",IF(CDR!L1901="VRAC","EACH",IF(CDR!L1901="COLIS","COLIS (CARTON FARDEAU DISPLAY)","PALETTE - BOX")))</f>
        <v/>
      </c>
      <c r="X1900" t="str">
        <f>+IF($C1900="","",IF(CDR!L1901="PALETTE",CDR!M1901,""))</f>
        <v/>
      </c>
      <c r="Z1900" t="str">
        <f>+IF($C1900="","",IF(CDR!N1901="PALETTE","",CDR!M1901))</f>
        <v/>
      </c>
      <c r="AC1900" t="str">
        <f t="shared" si="238"/>
        <v/>
      </c>
      <c r="AD1900" t="str">
        <f>+IF($C1900="","",CDR!$J$2)</f>
        <v/>
      </c>
      <c r="AE1900" t="str">
        <f>+IF(C1900="","",CDR!J1898)</f>
        <v/>
      </c>
      <c r="AF1900" t="str">
        <f t="shared" si="239"/>
        <v/>
      </c>
    </row>
    <row r="1901" spans="1:32" x14ac:dyDescent="0.25">
      <c r="A1901" t="str">
        <f>+IF($C1901="","",IF(CDR!I1902="","",TEXT(CDR!I1902,"00000000000000")))</f>
        <v/>
      </c>
      <c r="B1901" t="str">
        <f t="shared" si="232"/>
        <v/>
      </c>
      <c r="C1901" t="str">
        <f>+IF(CDR!F1902="","",SUBSTITUTE(CDR!F1902,"CHAR (10)"," "))</f>
        <v/>
      </c>
      <c r="D1901" t="str">
        <f>+IF(CDR!F1902="","",SUBSTITUTE(CDR!F1902,"CHAR (10)"," "))</f>
        <v/>
      </c>
      <c r="E1901" t="str">
        <f t="shared" si="233"/>
        <v/>
      </c>
      <c r="F1901" t="str">
        <f>+IF($C1901="","",IF(CDR!G1902="BIO","Oui","Non"))</f>
        <v/>
      </c>
      <c r="G1901" t="str">
        <f>+IF($C1901="","",IF(CDR!D1902="DOMEDIA","MDD",IF(CDR!D1902="APTA","MDD",IF(CDR!D1902="TOP BUDGET","Premier Prix","MN"))))</f>
        <v/>
      </c>
      <c r="H1901" t="str">
        <f>+IF($C1901="","",CDR!D1902)</f>
        <v/>
      </c>
      <c r="K1901" t="str">
        <f>+IF($C1901="","",CDR!$E$2)</f>
        <v/>
      </c>
      <c r="L1901" t="str">
        <f>+IF($C1901="","",CDR!$G$2)</f>
        <v/>
      </c>
      <c r="M1901" t="str">
        <f>+IF($C1901="","",CDR!AN1902)</f>
        <v/>
      </c>
      <c r="N1901" t="str">
        <f>+IF($C1901="","",CDR!AO1902)</f>
        <v/>
      </c>
      <c r="P1901" t="str">
        <f t="shared" si="234"/>
        <v/>
      </c>
      <c r="Q1901" t="str">
        <f>+IF($C1901="","",CDR!A1902)</f>
        <v/>
      </c>
      <c r="S1901" t="str">
        <f t="shared" si="235"/>
        <v/>
      </c>
      <c r="T1901" t="str">
        <f t="shared" si="236"/>
        <v/>
      </c>
      <c r="U1901" t="str">
        <f t="shared" si="237"/>
        <v/>
      </c>
      <c r="V1901" t="str">
        <f>+IF(C1901="","",IF(CDR!L1902="VRAC","Composant sans Colisage","Homogène"))</f>
        <v/>
      </c>
      <c r="W1901" t="str">
        <f>+IF(C1901="","",IF(CDR!L1902="VRAC","EACH",IF(CDR!L1902="COLIS","COLIS (CARTON FARDEAU DISPLAY)","PALETTE - BOX")))</f>
        <v/>
      </c>
      <c r="X1901" t="str">
        <f>+IF($C1901="","",IF(CDR!L1902="PALETTE",CDR!M1902,""))</f>
        <v/>
      </c>
      <c r="Z1901" t="str">
        <f>+IF($C1901="","",IF(CDR!N1902="PALETTE","",CDR!M1902))</f>
        <v/>
      </c>
      <c r="AC1901" t="str">
        <f t="shared" si="238"/>
        <v/>
      </c>
      <c r="AD1901" t="str">
        <f>+IF($C1901="","",CDR!$J$2)</f>
        <v/>
      </c>
      <c r="AE1901" t="str">
        <f>+IF(C1901="","",CDR!J1899)</f>
        <v/>
      </c>
      <c r="AF1901" t="str">
        <f t="shared" si="239"/>
        <v/>
      </c>
    </row>
    <row r="1902" spans="1:32" x14ac:dyDescent="0.25">
      <c r="A1902" t="str">
        <f>+IF($C1902="","",IF(CDR!I1903="","",TEXT(CDR!I1903,"00000000000000")))</f>
        <v/>
      </c>
      <c r="B1902" t="str">
        <f t="shared" si="232"/>
        <v/>
      </c>
      <c r="C1902" t="str">
        <f>+IF(CDR!F1903="","",SUBSTITUTE(CDR!F1903,"CHAR (10)"," "))</f>
        <v/>
      </c>
      <c r="D1902" t="str">
        <f>+IF(CDR!F1903="","",SUBSTITUTE(CDR!F1903,"CHAR (10)"," "))</f>
        <v/>
      </c>
      <c r="E1902" t="str">
        <f t="shared" si="233"/>
        <v/>
      </c>
      <c r="F1902" t="str">
        <f>+IF($C1902="","",IF(CDR!G1903="BIO","Oui","Non"))</f>
        <v/>
      </c>
      <c r="G1902" t="str">
        <f>+IF($C1902="","",IF(CDR!D1903="DOMEDIA","MDD",IF(CDR!D1903="APTA","MDD",IF(CDR!D1903="TOP BUDGET","Premier Prix","MN"))))</f>
        <v/>
      </c>
      <c r="H1902" t="str">
        <f>+IF($C1902="","",CDR!D1903)</f>
        <v/>
      </c>
      <c r="K1902" t="str">
        <f>+IF($C1902="","",CDR!$E$2)</f>
        <v/>
      </c>
      <c r="L1902" t="str">
        <f>+IF($C1902="","",CDR!$G$2)</f>
        <v/>
      </c>
      <c r="M1902" t="str">
        <f>+IF($C1902="","",CDR!AN1903)</f>
        <v/>
      </c>
      <c r="N1902" t="str">
        <f>+IF($C1902="","",CDR!AO1903)</f>
        <v/>
      </c>
      <c r="P1902" t="str">
        <f t="shared" si="234"/>
        <v/>
      </c>
      <c r="Q1902" t="str">
        <f>+IF($C1902="","",CDR!A1903)</f>
        <v/>
      </c>
      <c r="S1902" t="str">
        <f t="shared" si="235"/>
        <v/>
      </c>
      <c r="T1902" t="str">
        <f t="shared" si="236"/>
        <v/>
      </c>
      <c r="U1902" t="str">
        <f t="shared" si="237"/>
        <v/>
      </c>
      <c r="V1902" t="str">
        <f>+IF(C1902="","",IF(CDR!L1903="VRAC","Composant sans Colisage","Homogène"))</f>
        <v/>
      </c>
      <c r="W1902" t="str">
        <f>+IF(C1902="","",IF(CDR!L1903="VRAC","EACH",IF(CDR!L1903="COLIS","COLIS (CARTON FARDEAU DISPLAY)","PALETTE - BOX")))</f>
        <v/>
      </c>
      <c r="X1902" t="str">
        <f>+IF($C1902="","",IF(CDR!L1903="PALETTE",CDR!M1903,""))</f>
        <v/>
      </c>
      <c r="Z1902" t="str">
        <f>+IF($C1902="","",IF(CDR!N1903="PALETTE","",CDR!M1903))</f>
        <v/>
      </c>
      <c r="AC1902" t="str">
        <f t="shared" si="238"/>
        <v/>
      </c>
      <c r="AD1902" t="str">
        <f>+IF($C1902="","",CDR!$J$2)</f>
        <v/>
      </c>
      <c r="AE1902" t="str">
        <f>+IF(C1902="","",CDR!J1900)</f>
        <v/>
      </c>
      <c r="AF1902" t="str">
        <f t="shared" si="239"/>
        <v/>
      </c>
    </row>
    <row r="1903" spans="1:32" x14ac:dyDescent="0.25">
      <c r="A1903" t="str">
        <f>+IF($C1903="","",IF(CDR!I1904="","",TEXT(CDR!I1904,"00000000000000")))</f>
        <v/>
      </c>
      <c r="B1903" t="str">
        <f t="shared" si="232"/>
        <v/>
      </c>
      <c r="C1903" t="str">
        <f>+IF(CDR!F1904="","",SUBSTITUTE(CDR!F1904,"CHAR (10)"," "))</f>
        <v/>
      </c>
      <c r="D1903" t="str">
        <f>+IF(CDR!F1904="","",SUBSTITUTE(CDR!F1904,"CHAR (10)"," "))</f>
        <v/>
      </c>
      <c r="E1903" t="str">
        <f t="shared" si="233"/>
        <v/>
      </c>
      <c r="F1903" t="str">
        <f>+IF($C1903="","",IF(CDR!G1904="BIO","Oui","Non"))</f>
        <v/>
      </c>
      <c r="G1903" t="str">
        <f>+IF($C1903="","",IF(CDR!D1904="DOMEDIA","MDD",IF(CDR!D1904="APTA","MDD",IF(CDR!D1904="TOP BUDGET","Premier Prix","MN"))))</f>
        <v/>
      </c>
      <c r="H1903" t="str">
        <f>+IF($C1903="","",CDR!D1904)</f>
        <v/>
      </c>
      <c r="K1903" t="str">
        <f>+IF($C1903="","",CDR!$E$2)</f>
        <v/>
      </c>
      <c r="L1903" t="str">
        <f>+IF($C1903="","",CDR!$G$2)</f>
        <v/>
      </c>
      <c r="M1903" t="str">
        <f>+IF($C1903="","",CDR!AN1904)</f>
        <v/>
      </c>
      <c r="N1903" t="str">
        <f>+IF($C1903="","",CDR!AO1904)</f>
        <v/>
      </c>
      <c r="P1903" t="str">
        <f t="shared" si="234"/>
        <v/>
      </c>
      <c r="Q1903" t="str">
        <f>+IF($C1903="","",CDR!A1904)</f>
        <v/>
      </c>
      <c r="S1903" t="str">
        <f t="shared" si="235"/>
        <v/>
      </c>
      <c r="T1903" t="str">
        <f t="shared" si="236"/>
        <v/>
      </c>
      <c r="U1903" t="str">
        <f t="shared" si="237"/>
        <v/>
      </c>
      <c r="V1903" t="str">
        <f>+IF(C1903="","",IF(CDR!L1904="VRAC","Composant sans Colisage","Homogène"))</f>
        <v/>
      </c>
      <c r="W1903" t="str">
        <f>+IF(C1903="","",IF(CDR!L1904="VRAC","EACH",IF(CDR!L1904="COLIS","COLIS (CARTON FARDEAU DISPLAY)","PALETTE - BOX")))</f>
        <v/>
      </c>
      <c r="X1903" t="str">
        <f>+IF($C1903="","",IF(CDR!L1904="PALETTE",CDR!M1904,""))</f>
        <v/>
      </c>
      <c r="Z1903" t="str">
        <f>+IF($C1903="","",IF(CDR!N1904="PALETTE","",CDR!M1904))</f>
        <v/>
      </c>
      <c r="AC1903" t="str">
        <f t="shared" si="238"/>
        <v/>
      </c>
      <c r="AD1903" t="str">
        <f>+IF($C1903="","",CDR!$J$2)</f>
        <v/>
      </c>
      <c r="AE1903" t="str">
        <f>+IF(C1903="","",CDR!J1901)</f>
        <v/>
      </c>
      <c r="AF1903" t="str">
        <f t="shared" si="239"/>
        <v/>
      </c>
    </row>
    <row r="1904" spans="1:32" x14ac:dyDescent="0.25">
      <c r="A1904" t="str">
        <f>+IF($C1904="","",IF(CDR!I1905="","",TEXT(CDR!I1905,"00000000000000")))</f>
        <v/>
      </c>
      <c r="B1904" t="str">
        <f t="shared" si="232"/>
        <v/>
      </c>
      <c r="C1904" t="str">
        <f>+IF(CDR!F1905="","",SUBSTITUTE(CDR!F1905,"CHAR (10)"," "))</f>
        <v/>
      </c>
      <c r="D1904" t="str">
        <f>+IF(CDR!F1905="","",SUBSTITUTE(CDR!F1905,"CHAR (10)"," "))</f>
        <v/>
      </c>
      <c r="E1904" t="str">
        <f t="shared" si="233"/>
        <v/>
      </c>
      <c r="F1904" t="str">
        <f>+IF($C1904="","",IF(CDR!G1905="BIO","Oui","Non"))</f>
        <v/>
      </c>
      <c r="G1904" t="str">
        <f>+IF($C1904="","",IF(CDR!D1905="DOMEDIA","MDD",IF(CDR!D1905="APTA","MDD",IF(CDR!D1905="TOP BUDGET","Premier Prix","MN"))))</f>
        <v/>
      </c>
      <c r="H1904" t="str">
        <f>+IF($C1904="","",CDR!D1905)</f>
        <v/>
      </c>
      <c r="K1904" t="str">
        <f>+IF($C1904="","",CDR!$E$2)</f>
        <v/>
      </c>
      <c r="L1904" t="str">
        <f>+IF($C1904="","",CDR!$G$2)</f>
        <v/>
      </c>
      <c r="M1904" t="str">
        <f>+IF($C1904="","",CDR!AN1905)</f>
        <v/>
      </c>
      <c r="N1904" t="str">
        <f>+IF($C1904="","",CDR!AO1905)</f>
        <v/>
      </c>
      <c r="P1904" t="str">
        <f t="shared" si="234"/>
        <v/>
      </c>
      <c r="Q1904" t="str">
        <f>+IF($C1904="","",CDR!A1905)</f>
        <v/>
      </c>
      <c r="S1904" t="str">
        <f t="shared" si="235"/>
        <v/>
      </c>
      <c r="T1904" t="str">
        <f t="shared" si="236"/>
        <v/>
      </c>
      <c r="U1904" t="str">
        <f t="shared" si="237"/>
        <v/>
      </c>
      <c r="V1904" t="str">
        <f>+IF(C1904="","",IF(CDR!L1905="VRAC","Composant sans Colisage","Homogène"))</f>
        <v/>
      </c>
      <c r="W1904" t="str">
        <f>+IF(C1904="","",IF(CDR!L1905="VRAC","EACH",IF(CDR!L1905="COLIS","COLIS (CARTON FARDEAU DISPLAY)","PALETTE - BOX")))</f>
        <v/>
      </c>
      <c r="X1904" t="str">
        <f>+IF($C1904="","",IF(CDR!L1905="PALETTE",CDR!M1905,""))</f>
        <v/>
      </c>
      <c r="Z1904" t="str">
        <f>+IF($C1904="","",IF(CDR!N1905="PALETTE","",CDR!M1905))</f>
        <v/>
      </c>
      <c r="AC1904" t="str">
        <f t="shared" si="238"/>
        <v/>
      </c>
      <c r="AD1904" t="str">
        <f>+IF($C1904="","",CDR!$J$2)</f>
        <v/>
      </c>
      <c r="AE1904" t="str">
        <f>+IF(C1904="","",CDR!J1902)</f>
        <v/>
      </c>
      <c r="AF1904" t="str">
        <f t="shared" si="239"/>
        <v/>
      </c>
    </row>
    <row r="1905" spans="1:32" x14ac:dyDescent="0.25">
      <c r="A1905" t="str">
        <f>+IF($C1905="","",IF(CDR!I1906="","",TEXT(CDR!I1906,"00000000000000")))</f>
        <v/>
      </c>
      <c r="B1905" t="str">
        <f t="shared" si="232"/>
        <v/>
      </c>
      <c r="C1905" t="str">
        <f>+IF(CDR!F1906="","",SUBSTITUTE(CDR!F1906,"CHAR (10)"," "))</f>
        <v/>
      </c>
      <c r="D1905" t="str">
        <f>+IF(CDR!F1906="","",SUBSTITUTE(CDR!F1906,"CHAR (10)"," "))</f>
        <v/>
      </c>
      <c r="E1905" t="str">
        <f t="shared" si="233"/>
        <v/>
      </c>
      <c r="F1905" t="str">
        <f>+IF($C1905="","",IF(CDR!G1906="BIO","Oui","Non"))</f>
        <v/>
      </c>
      <c r="G1905" t="str">
        <f>+IF($C1905="","",IF(CDR!D1906="DOMEDIA","MDD",IF(CDR!D1906="APTA","MDD",IF(CDR!D1906="TOP BUDGET","Premier Prix","MN"))))</f>
        <v/>
      </c>
      <c r="H1905" t="str">
        <f>+IF($C1905="","",CDR!D1906)</f>
        <v/>
      </c>
      <c r="K1905" t="str">
        <f>+IF($C1905="","",CDR!$E$2)</f>
        <v/>
      </c>
      <c r="L1905" t="str">
        <f>+IF($C1905="","",CDR!$G$2)</f>
        <v/>
      </c>
      <c r="M1905" t="str">
        <f>+IF($C1905="","",CDR!AN1906)</f>
        <v/>
      </c>
      <c r="N1905" t="str">
        <f>+IF($C1905="","",CDR!AO1906)</f>
        <v/>
      </c>
      <c r="P1905" t="str">
        <f t="shared" si="234"/>
        <v/>
      </c>
      <c r="Q1905" t="str">
        <f>+IF($C1905="","",CDR!A1906)</f>
        <v/>
      </c>
      <c r="S1905" t="str">
        <f t="shared" si="235"/>
        <v/>
      </c>
      <c r="T1905" t="str">
        <f t="shared" si="236"/>
        <v/>
      </c>
      <c r="U1905" t="str">
        <f t="shared" si="237"/>
        <v/>
      </c>
      <c r="V1905" t="str">
        <f>+IF(C1905="","",IF(CDR!L1906="VRAC","Composant sans Colisage","Homogène"))</f>
        <v/>
      </c>
      <c r="W1905" t="str">
        <f>+IF(C1905="","",IF(CDR!L1906="VRAC","EACH",IF(CDR!L1906="COLIS","COLIS (CARTON FARDEAU DISPLAY)","PALETTE - BOX")))</f>
        <v/>
      </c>
      <c r="X1905" t="str">
        <f>+IF($C1905="","",IF(CDR!L1906="PALETTE",CDR!M1906,""))</f>
        <v/>
      </c>
      <c r="Z1905" t="str">
        <f>+IF($C1905="","",IF(CDR!N1906="PALETTE","",CDR!M1906))</f>
        <v/>
      </c>
      <c r="AC1905" t="str">
        <f t="shared" si="238"/>
        <v/>
      </c>
      <c r="AD1905" t="str">
        <f>+IF($C1905="","",CDR!$J$2)</f>
        <v/>
      </c>
      <c r="AE1905" t="str">
        <f>+IF(C1905="","",CDR!J1903)</f>
        <v/>
      </c>
      <c r="AF1905" t="str">
        <f t="shared" si="239"/>
        <v/>
      </c>
    </row>
    <row r="1906" spans="1:32" x14ac:dyDescent="0.25">
      <c r="A1906" t="str">
        <f>+IF($C1906="","",IF(CDR!I1907="","",TEXT(CDR!I1907,"00000000000000")))</f>
        <v/>
      </c>
      <c r="B1906" t="str">
        <f t="shared" si="232"/>
        <v/>
      </c>
      <c r="C1906" t="str">
        <f>+IF(CDR!F1907="","",SUBSTITUTE(CDR!F1907,"CHAR (10)"," "))</f>
        <v/>
      </c>
      <c r="D1906" t="str">
        <f>+IF(CDR!F1907="","",SUBSTITUTE(CDR!F1907,"CHAR (10)"," "))</f>
        <v/>
      </c>
      <c r="E1906" t="str">
        <f t="shared" si="233"/>
        <v/>
      </c>
      <c r="F1906" t="str">
        <f>+IF($C1906="","",IF(CDR!G1907="BIO","Oui","Non"))</f>
        <v/>
      </c>
      <c r="G1906" t="str">
        <f>+IF($C1906="","",IF(CDR!D1907="DOMEDIA","MDD",IF(CDR!D1907="APTA","MDD",IF(CDR!D1907="TOP BUDGET","Premier Prix","MN"))))</f>
        <v/>
      </c>
      <c r="H1906" t="str">
        <f>+IF($C1906="","",CDR!D1907)</f>
        <v/>
      </c>
      <c r="K1906" t="str">
        <f>+IF($C1906="","",CDR!$E$2)</f>
        <v/>
      </c>
      <c r="L1906" t="str">
        <f>+IF($C1906="","",CDR!$G$2)</f>
        <v/>
      </c>
      <c r="M1906" t="str">
        <f>+IF($C1906="","",CDR!AN1907)</f>
        <v/>
      </c>
      <c r="N1906" t="str">
        <f>+IF($C1906="","",CDR!AO1907)</f>
        <v/>
      </c>
      <c r="P1906" t="str">
        <f t="shared" si="234"/>
        <v/>
      </c>
      <c r="Q1906" t="str">
        <f>+IF($C1906="","",CDR!A1907)</f>
        <v/>
      </c>
      <c r="S1906" t="str">
        <f t="shared" si="235"/>
        <v/>
      </c>
      <c r="T1906" t="str">
        <f t="shared" si="236"/>
        <v/>
      </c>
      <c r="U1906" t="str">
        <f t="shared" si="237"/>
        <v/>
      </c>
      <c r="V1906" t="str">
        <f>+IF(C1906="","",IF(CDR!L1907="VRAC","Composant sans Colisage","Homogène"))</f>
        <v/>
      </c>
      <c r="W1906" t="str">
        <f>+IF(C1906="","",IF(CDR!L1907="VRAC","EACH",IF(CDR!L1907="COLIS","COLIS (CARTON FARDEAU DISPLAY)","PALETTE - BOX")))</f>
        <v/>
      </c>
      <c r="X1906" t="str">
        <f>+IF($C1906="","",IF(CDR!L1907="PALETTE",CDR!M1907,""))</f>
        <v/>
      </c>
      <c r="Z1906" t="str">
        <f>+IF($C1906="","",IF(CDR!N1907="PALETTE","",CDR!M1907))</f>
        <v/>
      </c>
      <c r="AC1906" t="str">
        <f t="shared" si="238"/>
        <v/>
      </c>
      <c r="AD1906" t="str">
        <f>+IF($C1906="","",CDR!$J$2)</f>
        <v/>
      </c>
      <c r="AE1906" t="str">
        <f>+IF(C1906="","",CDR!J1904)</f>
        <v/>
      </c>
      <c r="AF1906" t="str">
        <f t="shared" si="239"/>
        <v/>
      </c>
    </row>
    <row r="1907" spans="1:32" x14ac:dyDescent="0.25">
      <c r="A1907" t="str">
        <f>+IF($C1907="","",IF(CDR!I1908="","",TEXT(CDR!I1908,"00000000000000")))</f>
        <v/>
      </c>
      <c r="B1907" t="str">
        <f t="shared" si="232"/>
        <v/>
      </c>
      <c r="C1907" t="str">
        <f>+IF(CDR!F1908="","",SUBSTITUTE(CDR!F1908,"CHAR (10)"," "))</f>
        <v/>
      </c>
      <c r="D1907" t="str">
        <f>+IF(CDR!F1908="","",SUBSTITUTE(CDR!F1908,"CHAR (10)"," "))</f>
        <v/>
      </c>
      <c r="E1907" t="str">
        <f t="shared" si="233"/>
        <v/>
      </c>
      <c r="F1907" t="str">
        <f>+IF($C1907="","",IF(CDR!G1908="BIO","Oui","Non"))</f>
        <v/>
      </c>
      <c r="G1907" t="str">
        <f>+IF($C1907="","",IF(CDR!D1908="DOMEDIA","MDD",IF(CDR!D1908="APTA","MDD",IF(CDR!D1908="TOP BUDGET","Premier Prix","MN"))))</f>
        <v/>
      </c>
      <c r="H1907" t="str">
        <f>+IF($C1907="","",CDR!D1908)</f>
        <v/>
      </c>
      <c r="K1907" t="str">
        <f>+IF($C1907="","",CDR!$E$2)</f>
        <v/>
      </c>
      <c r="L1907" t="str">
        <f>+IF($C1907="","",CDR!$G$2)</f>
        <v/>
      </c>
      <c r="M1907" t="str">
        <f>+IF($C1907="","",CDR!AN1908)</f>
        <v/>
      </c>
      <c r="N1907" t="str">
        <f>+IF($C1907="","",CDR!AO1908)</f>
        <v/>
      </c>
      <c r="P1907" t="str">
        <f t="shared" si="234"/>
        <v/>
      </c>
      <c r="Q1907" t="str">
        <f>+IF($C1907="","",CDR!A1908)</f>
        <v/>
      </c>
      <c r="S1907" t="str">
        <f t="shared" si="235"/>
        <v/>
      </c>
      <c r="T1907" t="str">
        <f t="shared" si="236"/>
        <v/>
      </c>
      <c r="U1907" t="str">
        <f t="shared" si="237"/>
        <v/>
      </c>
      <c r="V1907" t="str">
        <f>+IF(C1907="","",IF(CDR!L1908="VRAC","Composant sans Colisage","Homogène"))</f>
        <v/>
      </c>
      <c r="W1907" t="str">
        <f>+IF(C1907="","",IF(CDR!L1908="VRAC","EACH",IF(CDR!L1908="COLIS","COLIS (CARTON FARDEAU DISPLAY)","PALETTE - BOX")))</f>
        <v/>
      </c>
      <c r="X1907" t="str">
        <f>+IF($C1907="","",IF(CDR!L1908="PALETTE",CDR!M1908,""))</f>
        <v/>
      </c>
      <c r="Z1907" t="str">
        <f>+IF($C1907="","",IF(CDR!N1908="PALETTE","",CDR!M1908))</f>
        <v/>
      </c>
      <c r="AC1907" t="str">
        <f t="shared" si="238"/>
        <v/>
      </c>
      <c r="AD1907" t="str">
        <f>+IF($C1907="","",CDR!$J$2)</f>
        <v/>
      </c>
      <c r="AE1907" t="str">
        <f>+IF(C1907="","",CDR!J1905)</f>
        <v/>
      </c>
      <c r="AF1907" t="str">
        <f t="shared" si="239"/>
        <v/>
      </c>
    </row>
    <row r="1908" spans="1:32" x14ac:dyDescent="0.25">
      <c r="A1908" t="str">
        <f>+IF($C1908="","",IF(CDR!I1909="","",TEXT(CDR!I1909,"00000000000000")))</f>
        <v/>
      </c>
      <c r="B1908" t="str">
        <f t="shared" si="232"/>
        <v/>
      </c>
      <c r="C1908" t="str">
        <f>+IF(CDR!F1909="","",SUBSTITUTE(CDR!F1909,"CHAR (10)"," "))</f>
        <v/>
      </c>
      <c r="D1908" t="str">
        <f>+IF(CDR!F1909="","",SUBSTITUTE(CDR!F1909,"CHAR (10)"," "))</f>
        <v/>
      </c>
      <c r="E1908" t="str">
        <f t="shared" si="233"/>
        <v/>
      </c>
      <c r="F1908" t="str">
        <f>+IF($C1908="","",IF(CDR!G1909="BIO","Oui","Non"))</f>
        <v/>
      </c>
      <c r="G1908" t="str">
        <f>+IF($C1908="","",IF(CDR!D1909="DOMEDIA","MDD",IF(CDR!D1909="APTA","MDD",IF(CDR!D1909="TOP BUDGET","Premier Prix","MN"))))</f>
        <v/>
      </c>
      <c r="H1908" t="str">
        <f>+IF($C1908="","",CDR!D1909)</f>
        <v/>
      </c>
      <c r="K1908" t="str">
        <f>+IF($C1908="","",CDR!$E$2)</f>
        <v/>
      </c>
      <c r="L1908" t="str">
        <f>+IF($C1908="","",CDR!$G$2)</f>
        <v/>
      </c>
      <c r="M1908" t="str">
        <f>+IF($C1908="","",CDR!AN1909)</f>
        <v/>
      </c>
      <c r="N1908" t="str">
        <f>+IF($C1908="","",CDR!AO1909)</f>
        <v/>
      </c>
      <c r="P1908" t="str">
        <f t="shared" si="234"/>
        <v/>
      </c>
      <c r="Q1908" t="str">
        <f>+IF($C1908="","",CDR!A1909)</f>
        <v/>
      </c>
      <c r="S1908" t="str">
        <f t="shared" si="235"/>
        <v/>
      </c>
      <c r="T1908" t="str">
        <f t="shared" si="236"/>
        <v/>
      </c>
      <c r="U1908" t="str">
        <f t="shared" si="237"/>
        <v/>
      </c>
      <c r="V1908" t="str">
        <f>+IF(C1908="","",IF(CDR!L1909="VRAC","Composant sans Colisage","Homogène"))</f>
        <v/>
      </c>
      <c r="W1908" t="str">
        <f>+IF(C1908="","",IF(CDR!L1909="VRAC","EACH",IF(CDR!L1909="COLIS","COLIS (CARTON FARDEAU DISPLAY)","PALETTE - BOX")))</f>
        <v/>
      </c>
      <c r="X1908" t="str">
        <f>+IF($C1908="","",IF(CDR!L1909="PALETTE",CDR!M1909,""))</f>
        <v/>
      </c>
      <c r="Z1908" t="str">
        <f>+IF($C1908="","",IF(CDR!N1909="PALETTE","",CDR!M1909))</f>
        <v/>
      </c>
      <c r="AC1908" t="str">
        <f t="shared" si="238"/>
        <v/>
      </c>
      <c r="AD1908" t="str">
        <f>+IF($C1908="","",CDR!$J$2)</f>
        <v/>
      </c>
      <c r="AE1908" t="str">
        <f>+IF(C1908="","",CDR!J1906)</f>
        <v/>
      </c>
      <c r="AF1908" t="str">
        <f t="shared" si="239"/>
        <v/>
      </c>
    </row>
    <row r="1909" spans="1:32" x14ac:dyDescent="0.25">
      <c r="A1909" t="str">
        <f>+IF($C1909="","",IF(CDR!I1910="","",TEXT(CDR!I1910,"00000000000000")))</f>
        <v/>
      </c>
      <c r="B1909" t="str">
        <f t="shared" si="232"/>
        <v/>
      </c>
      <c r="C1909" t="str">
        <f>+IF(CDR!F1910="","",SUBSTITUTE(CDR!F1910,"CHAR (10)"," "))</f>
        <v/>
      </c>
      <c r="D1909" t="str">
        <f>+IF(CDR!F1910="","",SUBSTITUTE(CDR!F1910,"CHAR (10)"," "))</f>
        <v/>
      </c>
      <c r="E1909" t="str">
        <f t="shared" si="233"/>
        <v/>
      </c>
      <c r="F1909" t="str">
        <f>+IF($C1909="","",IF(CDR!G1910="BIO","Oui","Non"))</f>
        <v/>
      </c>
      <c r="G1909" t="str">
        <f>+IF($C1909="","",IF(CDR!D1910="DOMEDIA","MDD",IF(CDR!D1910="APTA","MDD",IF(CDR!D1910="TOP BUDGET","Premier Prix","MN"))))</f>
        <v/>
      </c>
      <c r="H1909" t="str">
        <f>+IF($C1909="","",CDR!D1910)</f>
        <v/>
      </c>
      <c r="K1909" t="str">
        <f>+IF($C1909="","",CDR!$E$2)</f>
        <v/>
      </c>
      <c r="L1909" t="str">
        <f>+IF($C1909="","",CDR!$G$2)</f>
        <v/>
      </c>
      <c r="M1909" t="str">
        <f>+IF($C1909="","",CDR!AN1910)</f>
        <v/>
      </c>
      <c r="N1909" t="str">
        <f>+IF($C1909="","",CDR!AO1910)</f>
        <v/>
      </c>
      <c r="P1909" t="str">
        <f t="shared" si="234"/>
        <v/>
      </c>
      <c r="Q1909" t="str">
        <f>+IF($C1909="","",CDR!A1910)</f>
        <v/>
      </c>
      <c r="S1909" t="str">
        <f t="shared" si="235"/>
        <v/>
      </c>
      <c r="T1909" t="str">
        <f t="shared" si="236"/>
        <v/>
      </c>
      <c r="U1909" t="str">
        <f t="shared" si="237"/>
        <v/>
      </c>
      <c r="V1909" t="str">
        <f>+IF(C1909="","",IF(CDR!L1910="VRAC","Composant sans Colisage","Homogène"))</f>
        <v/>
      </c>
      <c r="W1909" t="str">
        <f>+IF(C1909="","",IF(CDR!L1910="VRAC","EACH",IF(CDR!L1910="COLIS","COLIS (CARTON FARDEAU DISPLAY)","PALETTE - BOX")))</f>
        <v/>
      </c>
      <c r="X1909" t="str">
        <f>+IF($C1909="","",IF(CDR!L1910="PALETTE",CDR!M1910,""))</f>
        <v/>
      </c>
      <c r="Z1909" t="str">
        <f>+IF($C1909="","",IF(CDR!N1910="PALETTE","",CDR!M1910))</f>
        <v/>
      </c>
      <c r="AC1909" t="str">
        <f t="shared" si="238"/>
        <v/>
      </c>
      <c r="AD1909" t="str">
        <f>+IF($C1909="","",CDR!$J$2)</f>
        <v/>
      </c>
      <c r="AE1909" t="str">
        <f>+IF(C1909="","",CDR!J1907)</f>
        <v/>
      </c>
      <c r="AF1909" t="str">
        <f t="shared" si="239"/>
        <v/>
      </c>
    </row>
    <row r="1910" spans="1:32" x14ac:dyDescent="0.25">
      <c r="A1910" t="str">
        <f>+IF($C1910="","",IF(CDR!I1911="","",TEXT(CDR!I1911,"00000000000000")))</f>
        <v/>
      </c>
      <c r="B1910" t="str">
        <f t="shared" si="232"/>
        <v/>
      </c>
      <c r="C1910" t="str">
        <f>+IF(CDR!F1911="","",SUBSTITUTE(CDR!F1911,"CHAR (10)"," "))</f>
        <v/>
      </c>
      <c r="D1910" t="str">
        <f>+IF(CDR!F1911="","",SUBSTITUTE(CDR!F1911,"CHAR (10)"," "))</f>
        <v/>
      </c>
      <c r="E1910" t="str">
        <f t="shared" si="233"/>
        <v/>
      </c>
      <c r="F1910" t="str">
        <f>+IF($C1910="","",IF(CDR!G1911="BIO","Oui","Non"))</f>
        <v/>
      </c>
      <c r="G1910" t="str">
        <f>+IF($C1910="","",IF(CDR!D1911="DOMEDIA","MDD",IF(CDR!D1911="APTA","MDD",IF(CDR!D1911="TOP BUDGET","Premier Prix","MN"))))</f>
        <v/>
      </c>
      <c r="H1910" t="str">
        <f>+IF($C1910="","",CDR!D1911)</f>
        <v/>
      </c>
      <c r="K1910" t="str">
        <f>+IF($C1910="","",CDR!$E$2)</f>
        <v/>
      </c>
      <c r="L1910" t="str">
        <f>+IF($C1910="","",CDR!$G$2)</f>
        <v/>
      </c>
      <c r="M1910" t="str">
        <f>+IF($C1910="","",CDR!AN1911)</f>
        <v/>
      </c>
      <c r="N1910" t="str">
        <f>+IF($C1910="","",CDR!AO1911)</f>
        <v/>
      </c>
      <c r="P1910" t="str">
        <f t="shared" si="234"/>
        <v/>
      </c>
      <c r="Q1910" t="str">
        <f>+IF($C1910="","",CDR!A1911)</f>
        <v/>
      </c>
      <c r="S1910" t="str">
        <f t="shared" si="235"/>
        <v/>
      </c>
      <c r="T1910" t="str">
        <f t="shared" si="236"/>
        <v/>
      </c>
      <c r="U1910" t="str">
        <f t="shared" si="237"/>
        <v/>
      </c>
      <c r="V1910" t="str">
        <f>+IF(C1910="","",IF(CDR!L1911="VRAC","Composant sans Colisage","Homogène"))</f>
        <v/>
      </c>
      <c r="W1910" t="str">
        <f>+IF(C1910="","",IF(CDR!L1911="VRAC","EACH",IF(CDR!L1911="COLIS","COLIS (CARTON FARDEAU DISPLAY)","PALETTE - BOX")))</f>
        <v/>
      </c>
      <c r="X1910" t="str">
        <f>+IF($C1910="","",IF(CDR!L1911="PALETTE",CDR!M1911,""))</f>
        <v/>
      </c>
      <c r="Z1910" t="str">
        <f>+IF($C1910="","",IF(CDR!N1911="PALETTE","",CDR!M1911))</f>
        <v/>
      </c>
      <c r="AC1910" t="str">
        <f t="shared" si="238"/>
        <v/>
      </c>
      <c r="AD1910" t="str">
        <f>+IF($C1910="","",CDR!$J$2)</f>
        <v/>
      </c>
      <c r="AE1910" t="str">
        <f>+IF(C1910="","",CDR!J1908)</f>
        <v/>
      </c>
      <c r="AF1910" t="str">
        <f t="shared" si="239"/>
        <v/>
      </c>
    </row>
    <row r="1911" spans="1:32" x14ac:dyDescent="0.25">
      <c r="A1911" t="str">
        <f>+IF($C1911="","",IF(CDR!I1912="","",TEXT(CDR!I1912,"00000000000000")))</f>
        <v/>
      </c>
      <c r="B1911" t="str">
        <f t="shared" si="232"/>
        <v/>
      </c>
      <c r="C1911" t="str">
        <f>+IF(CDR!F1912="","",SUBSTITUTE(CDR!F1912,"CHAR (10)"," "))</f>
        <v/>
      </c>
      <c r="D1911" t="str">
        <f>+IF(CDR!F1912="","",SUBSTITUTE(CDR!F1912,"CHAR (10)"," "))</f>
        <v/>
      </c>
      <c r="E1911" t="str">
        <f t="shared" si="233"/>
        <v/>
      </c>
      <c r="F1911" t="str">
        <f>+IF($C1911="","",IF(CDR!G1912="BIO","Oui","Non"))</f>
        <v/>
      </c>
      <c r="G1911" t="str">
        <f>+IF($C1911="","",IF(CDR!D1912="DOMEDIA","MDD",IF(CDR!D1912="APTA","MDD",IF(CDR!D1912="TOP BUDGET","Premier Prix","MN"))))</f>
        <v/>
      </c>
      <c r="H1911" t="str">
        <f>+IF($C1911="","",CDR!D1912)</f>
        <v/>
      </c>
      <c r="K1911" t="str">
        <f>+IF($C1911="","",CDR!$E$2)</f>
        <v/>
      </c>
      <c r="L1911" t="str">
        <f>+IF($C1911="","",CDR!$G$2)</f>
        <v/>
      </c>
      <c r="M1911" t="str">
        <f>+IF($C1911="","",CDR!AN1912)</f>
        <v/>
      </c>
      <c r="N1911" t="str">
        <f>+IF($C1911="","",CDR!AO1912)</f>
        <v/>
      </c>
      <c r="P1911" t="str">
        <f t="shared" si="234"/>
        <v/>
      </c>
      <c r="Q1911" t="str">
        <f>+IF($C1911="","",CDR!A1912)</f>
        <v/>
      </c>
      <c r="S1911" t="str">
        <f t="shared" si="235"/>
        <v/>
      </c>
      <c r="T1911" t="str">
        <f t="shared" si="236"/>
        <v/>
      </c>
      <c r="U1911" t="str">
        <f t="shared" si="237"/>
        <v/>
      </c>
      <c r="V1911" t="str">
        <f>+IF(C1911="","",IF(CDR!L1912="VRAC","Composant sans Colisage","Homogène"))</f>
        <v/>
      </c>
      <c r="W1911" t="str">
        <f>+IF(C1911="","",IF(CDR!L1912="VRAC","EACH",IF(CDR!L1912="COLIS","COLIS (CARTON FARDEAU DISPLAY)","PALETTE - BOX")))</f>
        <v/>
      </c>
      <c r="X1911" t="str">
        <f>+IF($C1911="","",IF(CDR!L1912="PALETTE",CDR!M1912,""))</f>
        <v/>
      </c>
      <c r="Z1911" t="str">
        <f>+IF($C1911="","",IF(CDR!N1912="PALETTE","",CDR!M1912))</f>
        <v/>
      </c>
      <c r="AC1911" t="str">
        <f t="shared" si="238"/>
        <v/>
      </c>
      <c r="AD1911" t="str">
        <f>+IF($C1911="","",CDR!$J$2)</f>
        <v/>
      </c>
      <c r="AE1911" t="str">
        <f>+IF(C1911="","",CDR!J1909)</f>
        <v/>
      </c>
      <c r="AF1911" t="str">
        <f t="shared" si="239"/>
        <v/>
      </c>
    </row>
    <row r="1912" spans="1:32" x14ac:dyDescent="0.25">
      <c r="A1912" t="str">
        <f>+IF($C1912="","",IF(CDR!I1913="","",TEXT(CDR!I1913,"00000000000000")))</f>
        <v/>
      </c>
      <c r="B1912" t="str">
        <f t="shared" si="232"/>
        <v/>
      </c>
      <c r="C1912" t="str">
        <f>+IF(CDR!F1913="","",SUBSTITUTE(CDR!F1913,"CHAR (10)"," "))</f>
        <v/>
      </c>
      <c r="D1912" t="str">
        <f>+IF(CDR!F1913="","",SUBSTITUTE(CDR!F1913,"CHAR (10)"," "))</f>
        <v/>
      </c>
      <c r="E1912" t="str">
        <f t="shared" si="233"/>
        <v/>
      </c>
      <c r="F1912" t="str">
        <f>+IF($C1912="","",IF(CDR!G1913="BIO","Oui","Non"))</f>
        <v/>
      </c>
      <c r="G1912" t="str">
        <f>+IF($C1912="","",IF(CDR!D1913="DOMEDIA","MDD",IF(CDR!D1913="APTA","MDD",IF(CDR!D1913="TOP BUDGET","Premier Prix","MN"))))</f>
        <v/>
      </c>
      <c r="H1912" t="str">
        <f>+IF($C1912="","",CDR!D1913)</f>
        <v/>
      </c>
      <c r="K1912" t="str">
        <f>+IF($C1912="","",CDR!$E$2)</f>
        <v/>
      </c>
      <c r="L1912" t="str">
        <f>+IF($C1912="","",CDR!$G$2)</f>
        <v/>
      </c>
      <c r="M1912" t="str">
        <f>+IF($C1912="","",CDR!AN1913)</f>
        <v/>
      </c>
      <c r="N1912" t="str">
        <f>+IF($C1912="","",CDR!AO1913)</f>
        <v/>
      </c>
      <c r="P1912" t="str">
        <f t="shared" si="234"/>
        <v/>
      </c>
      <c r="Q1912" t="str">
        <f>+IF($C1912="","",CDR!A1913)</f>
        <v/>
      </c>
      <c r="S1912" t="str">
        <f t="shared" si="235"/>
        <v/>
      </c>
      <c r="T1912" t="str">
        <f t="shared" si="236"/>
        <v/>
      </c>
      <c r="U1912" t="str">
        <f t="shared" si="237"/>
        <v/>
      </c>
      <c r="V1912" t="str">
        <f>+IF(C1912="","",IF(CDR!L1913="VRAC","Composant sans Colisage","Homogène"))</f>
        <v/>
      </c>
      <c r="W1912" t="str">
        <f>+IF(C1912="","",IF(CDR!L1913="VRAC","EACH",IF(CDR!L1913="COLIS","COLIS (CARTON FARDEAU DISPLAY)","PALETTE - BOX")))</f>
        <v/>
      </c>
      <c r="X1912" t="str">
        <f>+IF($C1912="","",IF(CDR!L1913="PALETTE",CDR!M1913,""))</f>
        <v/>
      </c>
      <c r="Z1912" t="str">
        <f>+IF($C1912="","",IF(CDR!N1913="PALETTE","",CDR!M1913))</f>
        <v/>
      </c>
      <c r="AC1912" t="str">
        <f t="shared" si="238"/>
        <v/>
      </c>
      <c r="AD1912" t="str">
        <f>+IF($C1912="","",CDR!$J$2)</f>
        <v/>
      </c>
      <c r="AE1912" t="str">
        <f>+IF(C1912="","",CDR!J1910)</f>
        <v/>
      </c>
      <c r="AF1912" t="str">
        <f t="shared" si="239"/>
        <v/>
      </c>
    </row>
    <row r="1913" spans="1:32" x14ac:dyDescent="0.25">
      <c r="A1913" t="str">
        <f>+IF($C1913="","",IF(CDR!I1914="","",TEXT(CDR!I1914,"00000000000000")))</f>
        <v/>
      </c>
      <c r="B1913" t="str">
        <f t="shared" si="232"/>
        <v/>
      </c>
      <c r="C1913" t="str">
        <f>+IF(CDR!F1914="","",SUBSTITUTE(CDR!F1914,"CHAR (10)"," "))</f>
        <v/>
      </c>
      <c r="D1913" t="str">
        <f>+IF(CDR!F1914="","",SUBSTITUTE(CDR!F1914,"CHAR (10)"," "))</f>
        <v/>
      </c>
      <c r="E1913" t="str">
        <f t="shared" si="233"/>
        <v/>
      </c>
      <c r="F1913" t="str">
        <f>+IF($C1913="","",IF(CDR!G1914="BIO","Oui","Non"))</f>
        <v/>
      </c>
      <c r="G1913" t="str">
        <f>+IF($C1913="","",IF(CDR!D1914="DOMEDIA","MDD",IF(CDR!D1914="APTA","MDD",IF(CDR!D1914="TOP BUDGET","Premier Prix","MN"))))</f>
        <v/>
      </c>
      <c r="H1913" t="str">
        <f>+IF($C1913="","",CDR!D1914)</f>
        <v/>
      </c>
      <c r="K1913" t="str">
        <f>+IF($C1913="","",CDR!$E$2)</f>
        <v/>
      </c>
      <c r="L1913" t="str">
        <f>+IF($C1913="","",CDR!$G$2)</f>
        <v/>
      </c>
      <c r="M1913" t="str">
        <f>+IF($C1913="","",CDR!AN1914)</f>
        <v/>
      </c>
      <c r="N1913" t="str">
        <f>+IF($C1913="","",CDR!AO1914)</f>
        <v/>
      </c>
      <c r="P1913" t="str">
        <f t="shared" si="234"/>
        <v/>
      </c>
      <c r="Q1913" t="str">
        <f>+IF($C1913="","",CDR!A1914)</f>
        <v/>
      </c>
      <c r="S1913" t="str">
        <f t="shared" si="235"/>
        <v/>
      </c>
      <c r="T1913" t="str">
        <f t="shared" si="236"/>
        <v/>
      </c>
      <c r="U1913" t="str">
        <f t="shared" si="237"/>
        <v/>
      </c>
      <c r="V1913" t="str">
        <f>+IF(C1913="","",IF(CDR!L1914="VRAC","Composant sans Colisage","Homogène"))</f>
        <v/>
      </c>
      <c r="W1913" t="str">
        <f>+IF(C1913="","",IF(CDR!L1914="VRAC","EACH",IF(CDR!L1914="COLIS","COLIS (CARTON FARDEAU DISPLAY)","PALETTE - BOX")))</f>
        <v/>
      </c>
      <c r="X1913" t="str">
        <f>+IF($C1913="","",IF(CDR!L1914="PALETTE",CDR!M1914,""))</f>
        <v/>
      </c>
      <c r="Z1913" t="str">
        <f>+IF($C1913="","",IF(CDR!N1914="PALETTE","",CDR!M1914))</f>
        <v/>
      </c>
      <c r="AC1913" t="str">
        <f t="shared" si="238"/>
        <v/>
      </c>
      <c r="AD1913" t="str">
        <f>+IF($C1913="","",CDR!$J$2)</f>
        <v/>
      </c>
      <c r="AE1913" t="str">
        <f>+IF(C1913="","",CDR!J1911)</f>
        <v/>
      </c>
      <c r="AF1913" t="str">
        <f t="shared" si="239"/>
        <v/>
      </c>
    </row>
    <row r="1914" spans="1:32" x14ac:dyDescent="0.25">
      <c r="A1914" t="str">
        <f>+IF($C1914="","",IF(CDR!I1915="","",TEXT(CDR!I1915,"00000000000000")))</f>
        <v/>
      </c>
      <c r="B1914" t="str">
        <f t="shared" si="232"/>
        <v/>
      </c>
      <c r="C1914" t="str">
        <f>+IF(CDR!F1915="","",SUBSTITUTE(CDR!F1915,"CHAR (10)"," "))</f>
        <v/>
      </c>
      <c r="D1914" t="str">
        <f>+IF(CDR!F1915="","",SUBSTITUTE(CDR!F1915,"CHAR (10)"," "))</f>
        <v/>
      </c>
      <c r="E1914" t="str">
        <f t="shared" si="233"/>
        <v/>
      </c>
      <c r="F1914" t="str">
        <f>+IF($C1914="","",IF(CDR!G1915="BIO","Oui","Non"))</f>
        <v/>
      </c>
      <c r="G1914" t="str">
        <f>+IF($C1914="","",IF(CDR!D1915="DOMEDIA","MDD",IF(CDR!D1915="APTA","MDD",IF(CDR!D1915="TOP BUDGET","Premier Prix","MN"))))</f>
        <v/>
      </c>
      <c r="H1914" t="str">
        <f>+IF($C1914="","",CDR!D1915)</f>
        <v/>
      </c>
      <c r="K1914" t="str">
        <f>+IF($C1914="","",CDR!$E$2)</f>
        <v/>
      </c>
      <c r="L1914" t="str">
        <f>+IF($C1914="","",CDR!$G$2)</f>
        <v/>
      </c>
      <c r="M1914" t="str">
        <f>+IF($C1914="","",CDR!AN1915)</f>
        <v/>
      </c>
      <c r="N1914" t="str">
        <f>+IF($C1914="","",CDR!AO1915)</f>
        <v/>
      </c>
      <c r="P1914" t="str">
        <f t="shared" si="234"/>
        <v/>
      </c>
      <c r="Q1914" t="str">
        <f>+IF($C1914="","",CDR!A1915)</f>
        <v/>
      </c>
      <c r="S1914" t="str">
        <f t="shared" si="235"/>
        <v/>
      </c>
      <c r="T1914" t="str">
        <f t="shared" si="236"/>
        <v/>
      </c>
      <c r="U1914" t="str">
        <f t="shared" si="237"/>
        <v/>
      </c>
      <c r="V1914" t="str">
        <f>+IF(C1914="","",IF(CDR!L1915="VRAC","Composant sans Colisage","Homogène"))</f>
        <v/>
      </c>
      <c r="W1914" t="str">
        <f>+IF(C1914="","",IF(CDR!L1915="VRAC","EACH",IF(CDR!L1915="COLIS","COLIS (CARTON FARDEAU DISPLAY)","PALETTE - BOX")))</f>
        <v/>
      </c>
      <c r="X1914" t="str">
        <f>+IF($C1914="","",IF(CDR!L1915="PALETTE",CDR!M1915,""))</f>
        <v/>
      </c>
      <c r="Z1914" t="str">
        <f>+IF($C1914="","",IF(CDR!N1915="PALETTE","",CDR!M1915))</f>
        <v/>
      </c>
      <c r="AC1914" t="str">
        <f t="shared" si="238"/>
        <v/>
      </c>
      <c r="AD1914" t="str">
        <f>+IF($C1914="","",CDR!$J$2)</f>
        <v/>
      </c>
      <c r="AE1914" t="str">
        <f>+IF(C1914="","",CDR!J1912)</f>
        <v/>
      </c>
      <c r="AF1914" t="str">
        <f t="shared" si="239"/>
        <v/>
      </c>
    </row>
    <row r="1915" spans="1:32" x14ac:dyDescent="0.25">
      <c r="A1915" t="str">
        <f>+IF($C1915="","",IF(CDR!I1916="","",TEXT(CDR!I1916,"00000000000000")))</f>
        <v/>
      </c>
      <c r="B1915" t="str">
        <f t="shared" si="232"/>
        <v/>
      </c>
      <c r="C1915" t="str">
        <f>+IF(CDR!F1916="","",SUBSTITUTE(CDR!F1916,"CHAR (10)"," "))</f>
        <v/>
      </c>
      <c r="D1915" t="str">
        <f>+IF(CDR!F1916="","",SUBSTITUTE(CDR!F1916,"CHAR (10)"," "))</f>
        <v/>
      </c>
      <c r="E1915" t="str">
        <f t="shared" si="233"/>
        <v/>
      </c>
      <c r="F1915" t="str">
        <f>+IF($C1915="","",IF(CDR!G1916="BIO","Oui","Non"))</f>
        <v/>
      </c>
      <c r="G1915" t="str">
        <f>+IF($C1915="","",IF(CDR!D1916="DOMEDIA","MDD",IF(CDR!D1916="APTA","MDD",IF(CDR!D1916="TOP BUDGET","Premier Prix","MN"))))</f>
        <v/>
      </c>
      <c r="H1915" t="str">
        <f>+IF($C1915="","",CDR!D1916)</f>
        <v/>
      </c>
      <c r="K1915" t="str">
        <f>+IF($C1915="","",CDR!$E$2)</f>
        <v/>
      </c>
      <c r="L1915" t="str">
        <f>+IF($C1915="","",CDR!$G$2)</f>
        <v/>
      </c>
      <c r="M1915" t="str">
        <f>+IF($C1915="","",CDR!AN1916)</f>
        <v/>
      </c>
      <c r="N1915" t="str">
        <f>+IF($C1915="","",CDR!AO1916)</f>
        <v/>
      </c>
      <c r="P1915" t="str">
        <f t="shared" si="234"/>
        <v/>
      </c>
      <c r="Q1915" t="str">
        <f>+IF($C1915="","",CDR!A1916)</f>
        <v/>
      </c>
      <c r="S1915" t="str">
        <f t="shared" si="235"/>
        <v/>
      </c>
      <c r="T1915" t="str">
        <f t="shared" si="236"/>
        <v/>
      </c>
      <c r="U1915" t="str">
        <f t="shared" si="237"/>
        <v/>
      </c>
      <c r="V1915" t="str">
        <f>+IF(C1915="","",IF(CDR!L1916="VRAC","Composant sans Colisage","Homogène"))</f>
        <v/>
      </c>
      <c r="W1915" t="str">
        <f>+IF(C1915="","",IF(CDR!L1916="VRAC","EACH",IF(CDR!L1916="COLIS","COLIS (CARTON FARDEAU DISPLAY)","PALETTE - BOX")))</f>
        <v/>
      </c>
      <c r="X1915" t="str">
        <f>+IF($C1915="","",IF(CDR!L1916="PALETTE",CDR!M1916,""))</f>
        <v/>
      </c>
      <c r="Z1915" t="str">
        <f>+IF($C1915="","",IF(CDR!N1916="PALETTE","",CDR!M1916))</f>
        <v/>
      </c>
      <c r="AC1915" t="str">
        <f t="shared" si="238"/>
        <v/>
      </c>
      <c r="AD1915" t="str">
        <f>+IF($C1915="","",CDR!$J$2)</f>
        <v/>
      </c>
      <c r="AE1915" t="str">
        <f>+IF(C1915="","",CDR!J1913)</f>
        <v/>
      </c>
      <c r="AF1915" t="str">
        <f t="shared" si="239"/>
        <v/>
      </c>
    </row>
    <row r="1916" spans="1:32" x14ac:dyDescent="0.25">
      <c r="A1916" t="str">
        <f>+IF($C1916="","",IF(CDR!I1917="","",TEXT(CDR!I1917,"00000000000000")))</f>
        <v/>
      </c>
      <c r="B1916" t="str">
        <f t="shared" si="232"/>
        <v/>
      </c>
      <c r="C1916" t="str">
        <f>+IF(CDR!F1917="","",SUBSTITUTE(CDR!F1917,"CHAR (10)"," "))</f>
        <v/>
      </c>
      <c r="D1916" t="str">
        <f>+IF(CDR!F1917="","",SUBSTITUTE(CDR!F1917,"CHAR (10)"," "))</f>
        <v/>
      </c>
      <c r="E1916" t="str">
        <f t="shared" si="233"/>
        <v/>
      </c>
      <c r="F1916" t="str">
        <f>+IF($C1916="","",IF(CDR!G1917="BIO","Oui","Non"))</f>
        <v/>
      </c>
      <c r="G1916" t="str">
        <f>+IF($C1916="","",IF(CDR!D1917="DOMEDIA","MDD",IF(CDR!D1917="APTA","MDD",IF(CDR!D1917="TOP BUDGET","Premier Prix","MN"))))</f>
        <v/>
      </c>
      <c r="H1916" t="str">
        <f>+IF($C1916="","",CDR!D1917)</f>
        <v/>
      </c>
      <c r="K1916" t="str">
        <f>+IF($C1916="","",CDR!$E$2)</f>
        <v/>
      </c>
      <c r="L1916" t="str">
        <f>+IF($C1916="","",CDR!$G$2)</f>
        <v/>
      </c>
      <c r="M1916" t="str">
        <f>+IF($C1916="","",CDR!AN1917)</f>
        <v/>
      </c>
      <c r="N1916" t="str">
        <f>+IF($C1916="","",CDR!AO1917)</f>
        <v/>
      </c>
      <c r="P1916" t="str">
        <f t="shared" si="234"/>
        <v/>
      </c>
      <c r="Q1916" t="str">
        <f>+IF($C1916="","",CDR!A1917)</f>
        <v/>
      </c>
      <c r="S1916" t="str">
        <f t="shared" si="235"/>
        <v/>
      </c>
      <c r="T1916" t="str">
        <f t="shared" si="236"/>
        <v/>
      </c>
      <c r="U1916" t="str">
        <f t="shared" si="237"/>
        <v/>
      </c>
      <c r="V1916" t="str">
        <f>+IF(C1916="","",IF(CDR!L1917="VRAC","Composant sans Colisage","Homogène"))</f>
        <v/>
      </c>
      <c r="W1916" t="str">
        <f>+IF(C1916="","",IF(CDR!L1917="VRAC","EACH",IF(CDR!L1917="COLIS","COLIS (CARTON FARDEAU DISPLAY)","PALETTE - BOX")))</f>
        <v/>
      </c>
      <c r="X1916" t="str">
        <f>+IF($C1916="","",IF(CDR!L1917="PALETTE",CDR!M1917,""))</f>
        <v/>
      </c>
      <c r="Z1916" t="str">
        <f>+IF($C1916="","",IF(CDR!N1917="PALETTE","",CDR!M1917))</f>
        <v/>
      </c>
      <c r="AC1916" t="str">
        <f t="shared" si="238"/>
        <v/>
      </c>
      <c r="AD1916" t="str">
        <f>+IF($C1916="","",CDR!$J$2)</f>
        <v/>
      </c>
      <c r="AE1916" t="str">
        <f>+IF(C1916="","",CDR!J1914)</f>
        <v/>
      </c>
      <c r="AF1916" t="str">
        <f t="shared" si="239"/>
        <v/>
      </c>
    </row>
    <row r="1917" spans="1:32" x14ac:dyDescent="0.25">
      <c r="A1917" t="str">
        <f>+IF($C1917="","",IF(CDR!I1918="","",TEXT(CDR!I1918,"00000000000000")))</f>
        <v/>
      </c>
      <c r="B1917" t="str">
        <f t="shared" si="232"/>
        <v/>
      </c>
      <c r="C1917" t="str">
        <f>+IF(CDR!F1918="","",SUBSTITUTE(CDR!F1918,"CHAR (10)"," "))</f>
        <v/>
      </c>
      <c r="D1917" t="str">
        <f>+IF(CDR!F1918="","",SUBSTITUTE(CDR!F1918,"CHAR (10)"," "))</f>
        <v/>
      </c>
      <c r="E1917" t="str">
        <f t="shared" si="233"/>
        <v/>
      </c>
      <c r="F1917" t="str">
        <f>+IF($C1917="","",IF(CDR!G1918="BIO","Oui","Non"))</f>
        <v/>
      </c>
      <c r="G1917" t="str">
        <f>+IF($C1917="","",IF(CDR!D1918="DOMEDIA","MDD",IF(CDR!D1918="APTA","MDD",IF(CDR!D1918="TOP BUDGET","Premier Prix","MN"))))</f>
        <v/>
      </c>
      <c r="H1917" t="str">
        <f>+IF($C1917="","",CDR!D1918)</f>
        <v/>
      </c>
      <c r="K1917" t="str">
        <f>+IF($C1917="","",CDR!$E$2)</f>
        <v/>
      </c>
      <c r="L1917" t="str">
        <f>+IF($C1917="","",CDR!$G$2)</f>
        <v/>
      </c>
      <c r="M1917" t="str">
        <f>+IF($C1917="","",CDR!AN1918)</f>
        <v/>
      </c>
      <c r="N1917" t="str">
        <f>+IF($C1917="","",CDR!AO1918)</f>
        <v/>
      </c>
      <c r="P1917" t="str">
        <f t="shared" si="234"/>
        <v/>
      </c>
      <c r="Q1917" t="str">
        <f>+IF($C1917="","",CDR!A1918)</f>
        <v/>
      </c>
      <c r="S1917" t="str">
        <f t="shared" si="235"/>
        <v/>
      </c>
      <c r="T1917" t="str">
        <f t="shared" si="236"/>
        <v/>
      </c>
      <c r="U1917" t="str">
        <f t="shared" si="237"/>
        <v/>
      </c>
      <c r="V1917" t="str">
        <f>+IF(C1917="","",IF(CDR!L1918="VRAC","Composant sans Colisage","Homogène"))</f>
        <v/>
      </c>
      <c r="W1917" t="str">
        <f>+IF(C1917="","",IF(CDR!L1918="VRAC","EACH",IF(CDR!L1918="COLIS","COLIS (CARTON FARDEAU DISPLAY)","PALETTE - BOX")))</f>
        <v/>
      </c>
      <c r="X1917" t="str">
        <f>+IF($C1917="","",IF(CDR!L1918="PALETTE",CDR!M1918,""))</f>
        <v/>
      </c>
      <c r="Z1917" t="str">
        <f>+IF($C1917="","",IF(CDR!N1918="PALETTE","",CDR!M1918))</f>
        <v/>
      </c>
      <c r="AC1917" t="str">
        <f t="shared" si="238"/>
        <v/>
      </c>
      <c r="AD1917" t="str">
        <f>+IF($C1917="","",CDR!$J$2)</f>
        <v/>
      </c>
      <c r="AE1917" t="str">
        <f>+IF(C1917="","",CDR!J1915)</f>
        <v/>
      </c>
      <c r="AF1917" t="str">
        <f t="shared" si="239"/>
        <v/>
      </c>
    </row>
    <row r="1918" spans="1:32" x14ac:dyDescent="0.25">
      <c r="A1918" t="str">
        <f>+IF($C1918="","",IF(CDR!I1919="","",TEXT(CDR!I1919,"00000000000000")))</f>
        <v/>
      </c>
      <c r="B1918" t="str">
        <f t="shared" si="232"/>
        <v/>
      </c>
      <c r="C1918" t="str">
        <f>+IF(CDR!F1919="","",SUBSTITUTE(CDR!F1919,"CHAR (10)"," "))</f>
        <v/>
      </c>
      <c r="D1918" t="str">
        <f>+IF(CDR!F1919="","",SUBSTITUTE(CDR!F1919,"CHAR (10)"," "))</f>
        <v/>
      </c>
      <c r="E1918" t="str">
        <f t="shared" si="233"/>
        <v/>
      </c>
      <c r="F1918" t="str">
        <f>+IF($C1918="","",IF(CDR!G1919="BIO","Oui","Non"))</f>
        <v/>
      </c>
      <c r="G1918" t="str">
        <f>+IF($C1918="","",IF(CDR!D1919="DOMEDIA","MDD",IF(CDR!D1919="APTA","MDD",IF(CDR!D1919="TOP BUDGET","Premier Prix","MN"))))</f>
        <v/>
      </c>
      <c r="H1918" t="str">
        <f>+IF($C1918="","",CDR!D1919)</f>
        <v/>
      </c>
      <c r="K1918" t="str">
        <f>+IF($C1918="","",CDR!$E$2)</f>
        <v/>
      </c>
      <c r="L1918" t="str">
        <f>+IF($C1918="","",CDR!$G$2)</f>
        <v/>
      </c>
      <c r="M1918" t="str">
        <f>+IF($C1918="","",CDR!AN1919)</f>
        <v/>
      </c>
      <c r="N1918" t="str">
        <f>+IF($C1918="","",CDR!AO1919)</f>
        <v/>
      </c>
      <c r="P1918" t="str">
        <f t="shared" si="234"/>
        <v/>
      </c>
      <c r="Q1918" t="str">
        <f>+IF($C1918="","",CDR!A1919)</f>
        <v/>
      </c>
      <c r="S1918" t="str">
        <f t="shared" si="235"/>
        <v/>
      </c>
      <c r="T1918" t="str">
        <f t="shared" si="236"/>
        <v/>
      </c>
      <c r="U1918" t="str">
        <f t="shared" si="237"/>
        <v/>
      </c>
      <c r="V1918" t="str">
        <f>+IF(C1918="","",IF(CDR!L1919="VRAC","Composant sans Colisage","Homogène"))</f>
        <v/>
      </c>
      <c r="W1918" t="str">
        <f>+IF(C1918="","",IF(CDR!L1919="VRAC","EACH",IF(CDR!L1919="COLIS","COLIS (CARTON FARDEAU DISPLAY)","PALETTE - BOX")))</f>
        <v/>
      </c>
      <c r="X1918" t="str">
        <f>+IF($C1918="","",IF(CDR!L1919="PALETTE",CDR!M1919,""))</f>
        <v/>
      </c>
      <c r="Z1918" t="str">
        <f>+IF($C1918="","",IF(CDR!N1919="PALETTE","",CDR!M1919))</f>
        <v/>
      </c>
      <c r="AC1918" t="str">
        <f t="shared" si="238"/>
        <v/>
      </c>
      <c r="AD1918" t="str">
        <f>+IF($C1918="","",CDR!$J$2)</f>
        <v/>
      </c>
      <c r="AE1918" t="str">
        <f>+IF(C1918="","",CDR!J1916)</f>
        <v/>
      </c>
      <c r="AF1918" t="str">
        <f t="shared" si="239"/>
        <v/>
      </c>
    </row>
    <row r="1919" spans="1:32" x14ac:dyDescent="0.25">
      <c r="A1919" t="str">
        <f>+IF($C1919="","",IF(CDR!I1920="","",TEXT(CDR!I1920,"00000000000000")))</f>
        <v/>
      </c>
      <c r="B1919" t="str">
        <f t="shared" si="232"/>
        <v/>
      </c>
      <c r="C1919" t="str">
        <f>+IF(CDR!F1920="","",SUBSTITUTE(CDR!F1920,"CHAR (10)"," "))</f>
        <v/>
      </c>
      <c r="D1919" t="str">
        <f>+IF(CDR!F1920="","",SUBSTITUTE(CDR!F1920,"CHAR (10)"," "))</f>
        <v/>
      </c>
      <c r="E1919" t="str">
        <f t="shared" si="233"/>
        <v/>
      </c>
      <c r="F1919" t="str">
        <f>+IF($C1919="","",IF(CDR!G1920="BIO","Oui","Non"))</f>
        <v/>
      </c>
      <c r="G1919" t="str">
        <f>+IF($C1919="","",IF(CDR!D1920="DOMEDIA","MDD",IF(CDR!D1920="APTA","MDD",IF(CDR!D1920="TOP BUDGET","Premier Prix","MN"))))</f>
        <v/>
      </c>
      <c r="H1919" t="str">
        <f>+IF($C1919="","",CDR!D1920)</f>
        <v/>
      </c>
      <c r="K1919" t="str">
        <f>+IF($C1919="","",CDR!$E$2)</f>
        <v/>
      </c>
      <c r="L1919" t="str">
        <f>+IF($C1919="","",CDR!$G$2)</f>
        <v/>
      </c>
      <c r="M1919" t="str">
        <f>+IF($C1919="","",CDR!AN1920)</f>
        <v/>
      </c>
      <c r="N1919" t="str">
        <f>+IF($C1919="","",CDR!AO1920)</f>
        <v/>
      </c>
      <c r="P1919" t="str">
        <f t="shared" si="234"/>
        <v/>
      </c>
      <c r="Q1919" t="str">
        <f>+IF($C1919="","",CDR!A1920)</f>
        <v/>
      </c>
      <c r="S1919" t="str">
        <f t="shared" si="235"/>
        <v/>
      </c>
      <c r="T1919" t="str">
        <f t="shared" si="236"/>
        <v/>
      </c>
      <c r="U1919" t="str">
        <f t="shared" si="237"/>
        <v/>
      </c>
      <c r="V1919" t="str">
        <f>+IF(C1919="","",IF(CDR!L1920="VRAC","Composant sans Colisage","Homogène"))</f>
        <v/>
      </c>
      <c r="W1919" t="str">
        <f>+IF(C1919="","",IF(CDR!L1920="VRAC","EACH",IF(CDR!L1920="COLIS","COLIS (CARTON FARDEAU DISPLAY)","PALETTE - BOX")))</f>
        <v/>
      </c>
      <c r="X1919" t="str">
        <f>+IF($C1919="","",IF(CDR!L1920="PALETTE",CDR!M1920,""))</f>
        <v/>
      </c>
      <c r="Z1919" t="str">
        <f>+IF($C1919="","",IF(CDR!N1920="PALETTE","",CDR!M1920))</f>
        <v/>
      </c>
      <c r="AC1919" t="str">
        <f t="shared" si="238"/>
        <v/>
      </c>
      <c r="AD1919" t="str">
        <f>+IF($C1919="","",CDR!$J$2)</f>
        <v/>
      </c>
      <c r="AE1919" t="str">
        <f>+IF(C1919="","",CDR!J1917)</f>
        <v/>
      </c>
      <c r="AF1919" t="str">
        <f t="shared" si="239"/>
        <v/>
      </c>
    </row>
    <row r="1920" spans="1:32" x14ac:dyDescent="0.25">
      <c r="A1920" t="str">
        <f>+IF($C1920="","",IF(CDR!I1921="","",TEXT(CDR!I1921,"00000000000000")))</f>
        <v/>
      </c>
      <c r="B1920" t="str">
        <f t="shared" si="232"/>
        <v/>
      </c>
      <c r="C1920" t="str">
        <f>+IF(CDR!F1921="","",SUBSTITUTE(CDR!F1921,"CHAR (10)"," "))</f>
        <v/>
      </c>
      <c r="D1920" t="str">
        <f>+IF(CDR!F1921="","",SUBSTITUTE(CDR!F1921,"CHAR (10)"," "))</f>
        <v/>
      </c>
      <c r="E1920" t="str">
        <f t="shared" si="233"/>
        <v/>
      </c>
      <c r="F1920" t="str">
        <f>+IF($C1920="","",IF(CDR!G1921="BIO","Oui","Non"))</f>
        <v/>
      </c>
      <c r="G1920" t="str">
        <f>+IF($C1920="","",IF(CDR!D1921="DOMEDIA","MDD",IF(CDR!D1921="APTA","MDD",IF(CDR!D1921="TOP BUDGET","Premier Prix","MN"))))</f>
        <v/>
      </c>
      <c r="H1920" t="str">
        <f>+IF($C1920="","",CDR!D1921)</f>
        <v/>
      </c>
      <c r="K1920" t="str">
        <f>+IF($C1920="","",CDR!$E$2)</f>
        <v/>
      </c>
      <c r="L1920" t="str">
        <f>+IF($C1920="","",CDR!$G$2)</f>
        <v/>
      </c>
      <c r="M1920" t="str">
        <f>+IF($C1920="","",CDR!AN1921)</f>
        <v/>
      </c>
      <c r="N1920" t="str">
        <f>+IF($C1920="","",CDR!AO1921)</f>
        <v/>
      </c>
      <c r="P1920" t="str">
        <f t="shared" si="234"/>
        <v/>
      </c>
      <c r="Q1920" t="str">
        <f>+IF($C1920="","",CDR!A1921)</f>
        <v/>
      </c>
      <c r="S1920" t="str">
        <f t="shared" si="235"/>
        <v/>
      </c>
      <c r="T1920" t="str">
        <f t="shared" si="236"/>
        <v/>
      </c>
      <c r="U1920" t="str">
        <f t="shared" si="237"/>
        <v/>
      </c>
      <c r="V1920" t="str">
        <f>+IF(C1920="","",IF(CDR!L1921="VRAC","Composant sans Colisage","Homogène"))</f>
        <v/>
      </c>
      <c r="W1920" t="str">
        <f>+IF(C1920="","",IF(CDR!L1921="VRAC","EACH",IF(CDR!L1921="COLIS","COLIS (CARTON FARDEAU DISPLAY)","PALETTE - BOX")))</f>
        <v/>
      </c>
      <c r="X1920" t="str">
        <f>+IF($C1920="","",IF(CDR!L1921="PALETTE",CDR!M1921,""))</f>
        <v/>
      </c>
      <c r="Z1920" t="str">
        <f>+IF($C1920="","",IF(CDR!N1921="PALETTE","",CDR!M1921))</f>
        <v/>
      </c>
      <c r="AC1920" t="str">
        <f t="shared" si="238"/>
        <v/>
      </c>
      <c r="AD1920" t="str">
        <f>+IF($C1920="","",CDR!$J$2)</f>
        <v/>
      </c>
      <c r="AE1920" t="str">
        <f>+IF(C1920="","",CDR!J1918)</f>
        <v/>
      </c>
      <c r="AF1920" t="str">
        <f t="shared" si="239"/>
        <v/>
      </c>
    </row>
    <row r="1921" spans="1:32" x14ac:dyDescent="0.25">
      <c r="A1921" t="str">
        <f>+IF($C1921="","",IF(CDR!I1922="","",TEXT(CDR!I1922,"00000000000000")))</f>
        <v/>
      </c>
      <c r="B1921" t="str">
        <f t="shared" si="232"/>
        <v/>
      </c>
      <c r="C1921" t="str">
        <f>+IF(CDR!F1922="","",SUBSTITUTE(CDR!F1922,"CHAR (10)"," "))</f>
        <v/>
      </c>
      <c r="D1921" t="str">
        <f>+IF(CDR!F1922="","",SUBSTITUTE(CDR!F1922,"CHAR (10)"," "))</f>
        <v/>
      </c>
      <c r="E1921" t="str">
        <f t="shared" si="233"/>
        <v/>
      </c>
      <c r="F1921" t="str">
        <f>+IF($C1921="","",IF(CDR!G1922="BIO","Oui","Non"))</f>
        <v/>
      </c>
      <c r="G1921" t="str">
        <f>+IF($C1921="","",IF(CDR!D1922="DOMEDIA","MDD",IF(CDR!D1922="APTA","MDD",IF(CDR!D1922="TOP BUDGET","Premier Prix","MN"))))</f>
        <v/>
      </c>
      <c r="H1921" t="str">
        <f>+IF($C1921="","",CDR!D1922)</f>
        <v/>
      </c>
      <c r="K1921" t="str">
        <f>+IF($C1921="","",CDR!$E$2)</f>
        <v/>
      </c>
      <c r="L1921" t="str">
        <f>+IF($C1921="","",CDR!$G$2)</f>
        <v/>
      </c>
      <c r="M1921" t="str">
        <f>+IF($C1921="","",CDR!AN1922)</f>
        <v/>
      </c>
      <c r="N1921" t="str">
        <f>+IF($C1921="","",CDR!AO1922)</f>
        <v/>
      </c>
      <c r="P1921" t="str">
        <f t="shared" si="234"/>
        <v/>
      </c>
      <c r="Q1921" t="str">
        <f>+IF($C1921="","",CDR!A1922)</f>
        <v/>
      </c>
      <c r="S1921" t="str">
        <f t="shared" si="235"/>
        <v/>
      </c>
      <c r="T1921" t="str">
        <f t="shared" si="236"/>
        <v/>
      </c>
      <c r="U1921" t="str">
        <f t="shared" si="237"/>
        <v/>
      </c>
      <c r="V1921" t="str">
        <f>+IF(C1921="","",IF(CDR!L1922="VRAC","Composant sans Colisage","Homogène"))</f>
        <v/>
      </c>
      <c r="W1921" t="str">
        <f>+IF(C1921="","",IF(CDR!L1922="VRAC","EACH",IF(CDR!L1922="COLIS","COLIS (CARTON FARDEAU DISPLAY)","PALETTE - BOX")))</f>
        <v/>
      </c>
      <c r="X1921" t="str">
        <f>+IF($C1921="","",IF(CDR!L1922="PALETTE",CDR!M1922,""))</f>
        <v/>
      </c>
      <c r="Z1921" t="str">
        <f>+IF($C1921="","",IF(CDR!N1922="PALETTE","",CDR!M1922))</f>
        <v/>
      </c>
      <c r="AC1921" t="str">
        <f t="shared" si="238"/>
        <v/>
      </c>
      <c r="AD1921" t="str">
        <f>+IF($C1921="","",CDR!$J$2)</f>
        <v/>
      </c>
      <c r="AE1921" t="str">
        <f>+IF(C1921="","",CDR!J1919)</f>
        <v/>
      </c>
      <c r="AF1921" t="str">
        <f t="shared" si="239"/>
        <v/>
      </c>
    </row>
    <row r="1922" spans="1:32" x14ac:dyDescent="0.25">
      <c r="A1922" t="str">
        <f>+IF($C1922="","",IF(CDR!I1923="","",TEXT(CDR!I1923,"00000000000000")))</f>
        <v/>
      </c>
      <c r="B1922" t="str">
        <f t="shared" si="232"/>
        <v/>
      </c>
      <c r="C1922" t="str">
        <f>+IF(CDR!F1923="","",SUBSTITUTE(CDR!F1923,"CHAR (10)"," "))</f>
        <v/>
      </c>
      <c r="D1922" t="str">
        <f>+IF(CDR!F1923="","",SUBSTITUTE(CDR!F1923,"CHAR (10)"," "))</f>
        <v/>
      </c>
      <c r="E1922" t="str">
        <f t="shared" si="233"/>
        <v/>
      </c>
      <c r="F1922" t="str">
        <f>+IF($C1922="","",IF(CDR!G1923="BIO","Oui","Non"))</f>
        <v/>
      </c>
      <c r="G1922" t="str">
        <f>+IF($C1922="","",IF(CDR!D1923="DOMEDIA","MDD",IF(CDR!D1923="APTA","MDD",IF(CDR!D1923="TOP BUDGET","Premier Prix","MN"))))</f>
        <v/>
      </c>
      <c r="H1922" t="str">
        <f>+IF($C1922="","",CDR!D1923)</f>
        <v/>
      </c>
      <c r="K1922" t="str">
        <f>+IF($C1922="","",CDR!$E$2)</f>
        <v/>
      </c>
      <c r="L1922" t="str">
        <f>+IF($C1922="","",CDR!$G$2)</f>
        <v/>
      </c>
      <c r="M1922" t="str">
        <f>+IF($C1922="","",CDR!AN1923)</f>
        <v/>
      </c>
      <c r="N1922" t="str">
        <f>+IF($C1922="","",CDR!AO1923)</f>
        <v/>
      </c>
      <c r="P1922" t="str">
        <f t="shared" si="234"/>
        <v/>
      </c>
      <c r="Q1922" t="str">
        <f>+IF($C1922="","",CDR!A1923)</f>
        <v/>
      </c>
      <c r="S1922" t="str">
        <f t="shared" si="235"/>
        <v/>
      </c>
      <c r="T1922" t="str">
        <f t="shared" si="236"/>
        <v/>
      </c>
      <c r="U1922" t="str">
        <f t="shared" si="237"/>
        <v/>
      </c>
      <c r="V1922" t="str">
        <f>+IF(C1922="","",IF(CDR!L1923="VRAC","Composant sans Colisage","Homogène"))</f>
        <v/>
      </c>
      <c r="W1922" t="str">
        <f>+IF(C1922="","",IF(CDR!L1923="VRAC","EACH",IF(CDR!L1923="COLIS","COLIS (CARTON FARDEAU DISPLAY)","PALETTE - BOX")))</f>
        <v/>
      </c>
      <c r="X1922" t="str">
        <f>+IF($C1922="","",IF(CDR!L1923="PALETTE",CDR!M1923,""))</f>
        <v/>
      </c>
      <c r="Z1922" t="str">
        <f>+IF($C1922="","",IF(CDR!N1923="PALETTE","",CDR!M1923))</f>
        <v/>
      </c>
      <c r="AC1922" t="str">
        <f t="shared" si="238"/>
        <v/>
      </c>
      <c r="AD1922" t="str">
        <f>+IF($C1922="","",CDR!$J$2)</f>
        <v/>
      </c>
      <c r="AE1922" t="str">
        <f>+IF(C1922="","",CDR!J1920)</f>
        <v/>
      </c>
      <c r="AF1922" t="str">
        <f t="shared" si="239"/>
        <v/>
      </c>
    </row>
    <row r="1923" spans="1:32" x14ac:dyDescent="0.25">
      <c r="A1923" t="str">
        <f>+IF($C1923="","",IF(CDR!I1924="","",TEXT(CDR!I1924,"00000000000000")))</f>
        <v/>
      </c>
      <c r="B1923" t="str">
        <f t="shared" si="232"/>
        <v/>
      </c>
      <c r="C1923" t="str">
        <f>+IF(CDR!F1924="","",SUBSTITUTE(CDR!F1924,"CHAR (10)"," "))</f>
        <v/>
      </c>
      <c r="D1923" t="str">
        <f>+IF(CDR!F1924="","",SUBSTITUTE(CDR!F1924,"CHAR (10)"," "))</f>
        <v/>
      </c>
      <c r="E1923" t="str">
        <f t="shared" si="233"/>
        <v/>
      </c>
      <c r="F1923" t="str">
        <f>+IF($C1923="","",IF(CDR!G1924="BIO","Oui","Non"))</f>
        <v/>
      </c>
      <c r="G1923" t="str">
        <f>+IF($C1923="","",IF(CDR!D1924="DOMEDIA","MDD",IF(CDR!D1924="APTA","MDD",IF(CDR!D1924="TOP BUDGET","Premier Prix","MN"))))</f>
        <v/>
      </c>
      <c r="H1923" t="str">
        <f>+IF($C1923="","",CDR!D1924)</f>
        <v/>
      </c>
      <c r="K1923" t="str">
        <f>+IF($C1923="","",CDR!$E$2)</f>
        <v/>
      </c>
      <c r="L1923" t="str">
        <f>+IF($C1923="","",CDR!$G$2)</f>
        <v/>
      </c>
      <c r="M1923" t="str">
        <f>+IF($C1923="","",CDR!AN1924)</f>
        <v/>
      </c>
      <c r="N1923" t="str">
        <f>+IF($C1923="","",CDR!AO1924)</f>
        <v/>
      </c>
      <c r="P1923" t="str">
        <f t="shared" si="234"/>
        <v/>
      </c>
      <c r="Q1923" t="str">
        <f>+IF($C1923="","",CDR!A1924)</f>
        <v/>
      </c>
      <c r="S1923" t="str">
        <f t="shared" si="235"/>
        <v/>
      </c>
      <c r="T1923" t="str">
        <f t="shared" si="236"/>
        <v/>
      </c>
      <c r="U1923" t="str">
        <f t="shared" si="237"/>
        <v/>
      </c>
      <c r="V1923" t="str">
        <f>+IF(C1923="","",IF(CDR!L1924="VRAC","Composant sans Colisage","Homogène"))</f>
        <v/>
      </c>
      <c r="W1923" t="str">
        <f>+IF(C1923="","",IF(CDR!L1924="VRAC","EACH",IF(CDR!L1924="COLIS","COLIS (CARTON FARDEAU DISPLAY)","PALETTE - BOX")))</f>
        <v/>
      </c>
      <c r="X1923" t="str">
        <f>+IF($C1923="","",IF(CDR!L1924="PALETTE",CDR!M1924,""))</f>
        <v/>
      </c>
      <c r="Z1923" t="str">
        <f>+IF($C1923="","",IF(CDR!N1924="PALETTE","",CDR!M1924))</f>
        <v/>
      </c>
      <c r="AC1923" t="str">
        <f t="shared" si="238"/>
        <v/>
      </c>
      <c r="AD1923" t="str">
        <f>+IF($C1923="","",CDR!$J$2)</f>
        <v/>
      </c>
      <c r="AE1923" t="str">
        <f>+IF(C1923="","",CDR!J1921)</f>
        <v/>
      </c>
      <c r="AF1923" t="str">
        <f t="shared" si="239"/>
        <v/>
      </c>
    </row>
    <row r="1924" spans="1:32" x14ac:dyDescent="0.25">
      <c r="A1924" t="str">
        <f>+IF($C1924="","",IF(CDR!I1925="","",TEXT(CDR!I1925,"00000000000000")))</f>
        <v/>
      </c>
      <c r="B1924" t="str">
        <f t="shared" si="232"/>
        <v/>
      </c>
      <c r="C1924" t="str">
        <f>+IF(CDR!F1925="","",SUBSTITUTE(CDR!F1925,"CHAR (10)"," "))</f>
        <v/>
      </c>
      <c r="D1924" t="str">
        <f>+IF(CDR!F1925="","",SUBSTITUTE(CDR!F1925,"CHAR (10)"," "))</f>
        <v/>
      </c>
      <c r="E1924" t="str">
        <f t="shared" si="233"/>
        <v/>
      </c>
      <c r="F1924" t="str">
        <f>+IF($C1924="","",IF(CDR!G1925="BIO","Oui","Non"))</f>
        <v/>
      </c>
      <c r="G1924" t="str">
        <f>+IF($C1924="","",IF(CDR!D1925="DOMEDIA","MDD",IF(CDR!D1925="APTA","MDD",IF(CDR!D1925="TOP BUDGET","Premier Prix","MN"))))</f>
        <v/>
      </c>
      <c r="H1924" t="str">
        <f>+IF($C1924="","",CDR!D1925)</f>
        <v/>
      </c>
      <c r="K1924" t="str">
        <f>+IF($C1924="","",CDR!$E$2)</f>
        <v/>
      </c>
      <c r="L1924" t="str">
        <f>+IF($C1924="","",CDR!$G$2)</f>
        <v/>
      </c>
      <c r="M1924" t="str">
        <f>+IF($C1924="","",CDR!AN1925)</f>
        <v/>
      </c>
      <c r="N1924" t="str">
        <f>+IF($C1924="","",CDR!AO1925)</f>
        <v/>
      </c>
      <c r="P1924" t="str">
        <f t="shared" si="234"/>
        <v/>
      </c>
      <c r="Q1924" t="str">
        <f>+IF($C1924="","",CDR!A1925)</f>
        <v/>
      </c>
      <c r="S1924" t="str">
        <f t="shared" si="235"/>
        <v/>
      </c>
      <c r="T1924" t="str">
        <f t="shared" si="236"/>
        <v/>
      </c>
      <c r="U1924" t="str">
        <f t="shared" si="237"/>
        <v/>
      </c>
      <c r="V1924" t="str">
        <f>+IF(C1924="","",IF(CDR!L1925="VRAC","Composant sans Colisage","Homogène"))</f>
        <v/>
      </c>
      <c r="W1924" t="str">
        <f>+IF(C1924="","",IF(CDR!L1925="VRAC","EACH",IF(CDR!L1925="COLIS","COLIS (CARTON FARDEAU DISPLAY)","PALETTE - BOX")))</f>
        <v/>
      </c>
      <c r="X1924" t="str">
        <f>+IF($C1924="","",IF(CDR!L1925="PALETTE",CDR!M1925,""))</f>
        <v/>
      </c>
      <c r="Z1924" t="str">
        <f>+IF($C1924="","",IF(CDR!N1925="PALETTE","",CDR!M1925))</f>
        <v/>
      </c>
      <c r="AC1924" t="str">
        <f t="shared" si="238"/>
        <v/>
      </c>
      <c r="AD1924" t="str">
        <f>+IF($C1924="","",CDR!$J$2)</f>
        <v/>
      </c>
      <c r="AE1924" t="str">
        <f>+IF(C1924="","",CDR!J1922)</f>
        <v/>
      </c>
      <c r="AF1924" t="str">
        <f t="shared" si="239"/>
        <v/>
      </c>
    </row>
    <row r="1925" spans="1:32" x14ac:dyDescent="0.25">
      <c r="A1925" t="str">
        <f>+IF($C1925="","",IF(CDR!I1926="","",TEXT(CDR!I1926,"00000000000000")))</f>
        <v/>
      </c>
      <c r="B1925" t="str">
        <f t="shared" ref="B1925:B1988" si="240">+IF(C1925="","","1")</f>
        <v/>
      </c>
      <c r="C1925" t="str">
        <f>+IF(CDR!F1926="","",SUBSTITUTE(CDR!F1926,"CHAR (10)"," "))</f>
        <v/>
      </c>
      <c r="D1925" t="str">
        <f>+IF(CDR!F1926="","",SUBSTITUTE(CDR!F1926,"CHAR (10)"," "))</f>
        <v/>
      </c>
      <c r="E1925" t="str">
        <f t="shared" ref="E1925:E1988" si="241">+IF($C1925="","",LEFT(D1925,25))</f>
        <v/>
      </c>
      <c r="F1925" t="str">
        <f>+IF($C1925="","",IF(CDR!G1926="BIO","Oui","Non"))</f>
        <v/>
      </c>
      <c r="G1925" t="str">
        <f>+IF($C1925="","",IF(CDR!D1926="DOMEDIA","MDD",IF(CDR!D1926="APTA","MDD",IF(CDR!D1926="TOP BUDGET","Premier Prix","MN"))))</f>
        <v/>
      </c>
      <c r="H1925" t="str">
        <f>+IF($C1925="","",CDR!D1926)</f>
        <v/>
      </c>
      <c r="K1925" t="str">
        <f>+IF($C1925="","",CDR!$E$2)</f>
        <v/>
      </c>
      <c r="L1925" t="str">
        <f>+IF($C1925="","",CDR!$G$2)</f>
        <v/>
      </c>
      <c r="M1925" t="str">
        <f>+IF($C1925="","",CDR!AN1926)</f>
        <v/>
      </c>
      <c r="N1925" t="str">
        <f>+IF($C1925="","",CDR!AO1926)</f>
        <v/>
      </c>
      <c r="P1925" t="str">
        <f t="shared" ref="P1925:P1988" si="242">+IF(C1925="","","Non")</f>
        <v/>
      </c>
      <c r="Q1925" t="str">
        <f>+IF($C1925="","",CDR!A1926)</f>
        <v/>
      </c>
      <c r="S1925" t="str">
        <f t="shared" ref="S1925:S1988" si="243">+IF(F1925="","","1")</f>
        <v/>
      </c>
      <c r="T1925" t="str">
        <f t="shared" ref="T1925:T1988" si="244">+IF($C1925="","","998")</f>
        <v/>
      </c>
      <c r="U1925" t="str">
        <f t="shared" ref="U1925:U1988" si="245">+IF($C1925="","",IF(L1925&lt;&gt;168,"Salsify",""))</f>
        <v/>
      </c>
      <c r="V1925" t="str">
        <f>+IF(C1925="","",IF(CDR!L1926="VRAC","Composant sans Colisage","Homogène"))</f>
        <v/>
      </c>
      <c r="W1925" t="str">
        <f>+IF(C1925="","",IF(CDR!L1926="VRAC","EACH",IF(CDR!L1926="COLIS","COLIS (CARTON FARDEAU DISPLAY)","PALETTE - BOX")))</f>
        <v/>
      </c>
      <c r="X1925" t="str">
        <f>+IF($C1925="","",IF(CDR!L1926="PALETTE",CDR!M1926,""))</f>
        <v/>
      </c>
      <c r="Z1925" t="str">
        <f>+IF($C1925="","",IF(CDR!N1926="PALETTE","",CDR!M1926))</f>
        <v/>
      </c>
      <c r="AC1925" t="str">
        <f t="shared" ref="AC1925:AC1988" si="246">+D1925</f>
        <v/>
      </c>
      <c r="AD1925" t="str">
        <f>+IF($C1925="","",CDR!$J$2)</f>
        <v/>
      </c>
      <c r="AE1925" t="str">
        <f>+IF(C1925="","",CDR!J1923)</f>
        <v/>
      </c>
      <c r="AF1925" t="str">
        <f t="shared" ref="AF1925:AF1988" si="247">+IF(C1925="","","DDD")</f>
        <v/>
      </c>
    </row>
    <row r="1926" spans="1:32" x14ac:dyDescent="0.25">
      <c r="A1926" t="str">
        <f>+IF($C1926="","",IF(CDR!I1927="","",TEXT(CDR!I1927,"00000000000000")))</f>
        <v/>
      </c>
      <c r="B1926" t="str">
        <f t="shared" si="240"/>
        <v/>
      </c>
      <c r="C1926" t="str">
        <f>+IF(CDR!F1927="","",SUBSTITUTE(CDR!F1927,"CHAR (10)"," "))</f>
        <v/>
      </c>
      <c r="D1926" t="str">
        <f>+IF(CDR!F1927="","",SUBSTITUTE(CDR!F1927,"CHAR (10)"," "))</f>
        <v/>
      </c>
      <c r="E1926" t="str">
        <f t="shared" si="241"/>
        <v/>
      </c>
      <c r="F1926" t="str">
        <f>+IF($C1926="","",IF(CDR!G1927="BIO","Oui","Non"))</f>
        <v/>
      </c>
      <c r="G1926" t="str">
        <f>+IF($C1926="","",IF(CDR!D1927="DOMEDIA","MDD",IF(CDR!D1927="APTA","MDD",IF(CDR!D1927="TOP BUDGET","Premier Prix","MN"))))</f>
        <v/>
      </c>
      <c r="H1926" t="str">
        <f>+IF($C1926="","",CDR!D1927)</f>
        <v/>
      </c>
      <c r="K1926" t="str">
        <f>+IF($C1926="","",CDR!$E$2)</f>
        <v/>
      </c>
      <c r="L1926" t="str">
        <f>+IF($C1926="","",CDR!$G$2)</f>
        <v/>
      </c>
      <c r="M1926" t="str">
        <f>+IF($C1926="","",CDR!AN1927)</f>
        <v/>
      </c>
      <c r="N1926" t="str">
        <f>+IF($C1926="","",CDR!AO1927)</f>
        <v/>
      </c>
      <c r="P1926" t="str">
        <f t="shared" si="242"/>
        <v/>
      </c>
      <c r="Q1926" t="str">
        <f>+IF($C1926="","",CDR!A1927)</f>
        <v/>
      </c>
      <c r="S1926" t="str">
        <f t="shared" si="243"/>
        <v/>
      </c>
      <c r="T1926" t="str">
        <f t="shared" si="244"/>
        <v/>
      </c>
      <c r="U1926" t="str">
        <f t="shared" si="245"/>
        <v/>
      </c>
      <c r="V1926" t="str">
        <f>+IF(C1926="","",IF(CDR!L1927="VRAC","Composant sans Colisage","Homogène"))</f>
        <v/>
      </c>
      <c r="W1926" t="str">
        <f>+IF(C1926="","",IF(CDR!L1927="VRAC","EACH",IF(CDR!L1927="COLIS","COLIS (CARTON FARDEAU DISPLAY)","PALETTE - BOX")))</f>
        <v/>
      </c>
      <c r="X1926" t="str">
        <f>+IF($C1926="","",IF(CDR!L1927="PALETTE",CDR!M1927,""))</f>
        <v/>
      </c>
      <c r="Z1926" t="str">
        <f>+IF($C1926="","",IF(CDR!N1927="PALETTE","",CDR!M1927))</f>
        <v/>
      </c>
      <c r="AC1926" t="str">
        <f t="shared" si="246"/>
        <v/>
      </c>
      <c r="AD1926" t="str">
        <f>+IF($C1926="","",CDR!$J$2)</f>
        <v/>
      </c>
      <c r="AE1926" t="str">
        <f>+IF(C1926="","",CDR!J1924)</f>
        <v/>
      </c>
      <c r="AF1926" t="str">
        <f t="shared" si="247"/>
        <v/>
      </c>
    </row>
    <row r="1927" spans="1:32" x14ac:dyDescent="0.25">
      <c r="A1927" t="str">
        <f>+IF($C1927="","",IF(CDR!I1928="","",TEXT(CDR!I1928,"00000000000000")))</f>
        <v/>
      </c>
      <c r="B1927" t="str">
        <f t="shared" si="240"/>
        <v/>
      </c>
      <c r="C1927" t="str">
        <f>+IF(CDR!F1928="","",SUBSTITUTE(CDR!F1928,"CHAR (10)"," "))</f>
        <v/>
      </c>
      <c r="D1927" t="str">
        <f>+IF(CDR!F1928="","",SUBSTITUTE(CDR!F1928,"CHAR (10)"," "))</f>
        <v/>
      </c>
      <c r="E1927" t="str">
        <f t="shared" si="241"/>
        <v/>
      </c>
      <c r="F1927" t="str">
        <f>+IF($C1927="","",IF(CDR!G1928="BIO","Oui","Non"))</f>
        <v/>
      </c>
      <c r="G1927" t="str">
        <f>+IF($C1927="","",IF(CDR!D1928="DOMEDIA","MDD",IF(CDR!D1928="APTA","MDD",IF(CDR!D1928="TOP BUDGET","Premier Prix","MN"))))</f>
        <v/>
      </c>
      <c r="H1927" t="str">
        <f>+IF($C1927="","",CDR!D1928)</f>
        <v/>
      </c>
      <c r="K1927" t="str">
        <f>+IF($C1927="","",CDR!$E$2)</f>
        <v/>
      </c>
      <c r="L1927" t="str">
        <f>+IF($C1927="","",CDR!$G$2)</f>
        <v/>
      </c>
      <c r="M1927" t="str">
        <f>+IF($C1927="","",CDR!AN1928)</f>
        <v/>
      </c>
      <c r="N1927" t="str">
        <f>+IF($C1927="","",CDR!AO1928)</f>
        <v/>
      </c>
      <c r="P1927" t="str">
        <f t="shared" si="242"/>
        <v/>
      </c>
      <c r="Q1927" t="str">
        <f>+IF($C1927="","",CDR!A1928)</f>
        <v/>
      </c>
      <c r="S1927" t="str">
        <f t="shared" si="243"/>
        <v/>
      </c>
      <c r="T1927" t="str">
        <f t="shared" si="244"/>
        <v/>
      </c>
      <c r="U1927" t="str">
        <f t="shared" si="245"/>
        <v/>
      </c>
      <c r="V1927" t="str">
        <f>+IF(C1927="","",IF(CDR!L1928="VRAC","Composant sans Colisage","Homogène"))</f>
        <v/>
      </c>
      <c r="W1927" t="str">
        <f>+IF(C1927="","",IF(CDR!L1928="VRAC","EACH",IF(CDR!L1928="COLIS","COLIS (CARTON FARDEAU DISPLAY)","PALETTE - BOX")))</f>
        <v/>
      </c>
      <c r="X1927" t="str">
        <f>+IF($C1927="","",IF(CDR!L1928="PALETTE",CDR!M1928,""))</f>
        <v/>
      </c>
      <c r="Z1927" t="str">
        <f>+IF($C1927="","",IF(CDR!N1928="PALETTE","",CDR!M1928))</f>
        <v/>
      </c>
      <c r="AC1927" t="str">
        <f t="shared" si="246"/>
        <v/>
      </c>
      <c r="AD1927" t="str">
        <f>+IF($C1927="","",CDR!$J$2)</f>
        <v/>
      </c>
      <c r="AE1927" t="str">
        <f>+IF(C1927="","",CDR!J1925)</f>
        <v/>
      </c>
      <c r="AF1927" t="str">
        <f t="shared" si="247"/>
        <v/>
      </c>
    </row>
    <row r="1928" spans="1:32" x14ac:dyDescent="0.25">
      <c r="A1928" t="str">
        <f>+IF($C1928="","",IF(CDR!I1929="","",TEXT(CDR!I1929,"00000000000000")))</f>
        <v/>
      </c>
      <c r="B1928" t="str">
        <f t="shared" si="240"/>
        <v/>
      </c>
      <c r="C1928" t="str">
        <f>+IF(CDR!F1929="","",SUBSTITUTE(CDR!F1929,"CHAR (10)"," "))</f>
        <v/>
      </c>
      <c r="D1928" t="str">
        <f>+IF(CDR!F1929="","",SUBSTITUTE(CDR!F1929,"CHAR (10)"," "))</f>
        <v/>
      </c>
      <c r="E1928" t="str">
        <f t="shared" si="241"/>
        <v/>
      </c>
      <c r="F1928" t="str">
        <f>+IF($C1928="","",IF(CDR!G1929="BIO","Oui","Non"))</f>
        <v/>
      </c>
      <c r="G1928" t="str">
        <f>+IF($C1928="","",IF(CDR!D1929="DOMEDIA","MDD",IF(CDR!D1929="APTA","MDD",IF(CDR!D1929="TOP BUDGET","Premier Prix","MN"))))</f>
        <v/>
      </c>
      <c r="H1928" t="str">
        <f>+IF($C1928="","",CDR!D1929)</f>
        <v/>
      </c>
      <c r="K1928" t="str">
        <f>+IF($C1928="","",CDR!$E$2)</f>
        <v/>
      </c>
      <c r="L1928" t="str">
        <f>+IF($C1928="","",CDR!$G$2)</f>
        <v/>
      </c>
      <c r="M1928" t="str">
        <f>+IF($C1928="","",CDR!AN1929)</f>
        <v/>
      </c>
      <c r="N1928" t="str">
        <f>+IF($C1928="","",CDR!AO1929)</f>
        <v/>
      </c>
      <c r="P1928" t="str">
        <f t="shared" si="242"/>
        <v/>
      </c>
      <c r="Q1928" t="str">
        <f>+IF($C1928="","",CDR!A1929)</f>
        <v/>
      </c>
      <c r="S1928" t="str">
        <f t="shared" si="243"/>
        <v/>
      </c>
      <c r="T1928" t="str">
        <f t="shared" si="244"/>
        <v/>
      </c>
      <c r="U1928" t="str">
        <f t="shared" si="245"/>
        <v/>
      </c>
      <c r="V1928" t="str">
        <f>+IF(C1928="","",IF(CDR!L1929="VRAC","Composant sans Colisage","Homogène"))</f>
        <v/>
      </c>
      <c r="W1928" t="str">
        <f>+IF(C1928="","",IF(CDR!L1929="VRAC","EACH",IF(CDR!L1929="COLIS","COLIS (CARTON FARDEAU DISPLAY)","PALETTE - BOX")))</f>
        <v/>
      </c>
      <c r="X1928" t="str">
        <f>+IF($C1928="","",IF(CDR!L1929="PALETTE",CDR!M1929,""))</f>
        <v/>
      </c>
      <c r="Z1928" t="str">
        <f>+IF($C1928="","",IF(CDR!N1929="PALETTE","",CDR!M1929))</f>
        <v/>
      </c>
      <c r="AC1928" t="str">
        <f t="shared" si="246"/>
        <v/>
      </c>
      <c r="AD1928" t="str">
        <f>+IF($C1928="","",CDR!$J$2)</f>
        <v/>
      </c>
      <c r="AE1928" t="str">
        <f>+IF(C1928="","",CDR!J1926)</f>
        <v/>
      </c>
      <c r="AF1928" t="str">
        <f t="shared" si="247"/>
        <v/>
      </c>
    </row>
    <row r="1929" spans="1:32" x14ac:dyDescent="0.25">
      <c r="A1929" t="str">
        <f>+IF($C1929="","",IF(CDR!I1930="","",TEXT(CDR!I1930,"00000000000000")))</f>
        <v/>
      </c>
      <c r="B1929" t="str">
        <f t="shared" si="240"/>
        <v/>
      </c>
      <c r="C1929" t="str">
        <f>+IF(CDR!F1930="","",SUBSTITUTE(CDR!F1930,"CHAR (10)"," "))</f>
        <v/>
      </c>
      <c r="D1929" t="str">
        <f>+IF(CDR!F1930="","",SUBSTITUTE(CDR!F1930,"CHAR (10)"," "))</f>
        <v/>
      </c>
      <c r="E1929" t="str">
        <f t="shared" si="241"/>
        <v/>
      </c>
      <c r="F1929" t="str">
        <f>+IF($C1929="","",IF(CDR!G1930="BIO","Oui","Non"))</f>
        <v/>
      </c>
      <c r="G1929" t="str">
        <f>+IF($C1929="","",IF(CDR!D1930="DOMEDIA","MDD",IF(CDR!D1930="APTA","MDD",IF(CDR!D1930="TOP BUDGET","Premier Prix","MN"))))</f>
        <v/>
      </c>
      <c r="H1929" t="str">
        <f>+IF($C1929="","",CDR!D1930)</f>
        <v/>
      </c>
      <c r="K1929" t="str">
        <f>+IF($C1929="","",CDR!$E$2)</f>
        <v/>
      </c>
      <c r="L1929" t="str">
        <f>+IF($C1929="","",CDR!$G$2)</f>
        <v/>
      </c>
      <c r="M1929" t="str">
        <f>+IF($C1929="","",CDR!AN1930)</f>
        <v/>
      </c>
      <c r="N1929" t="str">
        <f>+IF($C1929="","",CDR!AO1930)</f>
        <v/>
      </c>
      <c r="P1929" t="str">
        <f t="shared" si="242"/>
        <v/>
      </c>
      <c r="Q1929" t="str">
        <f>+IF($C1929="","",CDR!A1930)</f>
        <v/>
      </c>
      <c r="S1929" t="str">
        <f t="shared" si="243"/>
        <v/>
      </c>
      <c r="T1929" t="str">
        <f t="shared" si="244"/>
        <v/>
      </c>
      <c r="U1929" t="str">
        <f t="shared" si="245"/>
        <v/>
      </c>
      <c r="V1929" t="str">
        <f>+IF(C1929="","",IF(CDR!L1930="VRAC","Composant sans Colisage","Homogène"))</f>
        <v/>
      </c>
      <c r="W1929" t="str">
        <f>+IF(C1929="","",IF(CDR!L1930="VRAC","EACH",IF(CDR!L1930="COLIS","COLIS (CARTON FARDEAU DISPLAY)","PALETTE - BOX")))</f>
        <v/>
      </c>
      <c r="X1929" t="str">
        <f>+IF($C1929="","",IF(CDR!L1930="PALETTE",CDR!M1930,""))</f>
        <v/>
      </c>
      <c r="Z1929" t="str">
        <f>+IF($C1929="","",IF(CDR!N1930="PALETTE","",CDR!M1930))</f>
        <v/>
      </c>
      <c r="AC1929" t="str">
        <f t="shared" si="246"/>
        <v/>
      </c>
      <c r="AD1929" t="str">
        <f>+IF($C1929="","",CDR!$J$2)</f>
        <v/>
      </c>
      <c r="AE1929" t="str">
        <f>+IF(C1929="","",CDR!J1927)</f>
        <v/>
      </c>
      <c r="AF1929" t="str">
        <f t="shared" si="247"/>
        <v/>
      </c>
    </row>
    <row r="1930" spans="1:32" x14ac:dyDescent="0.25">
      <c r="A1930" t="str">
        <f>+IF($C1930="","",IF(CDR!I1931="","",TEXT(CDR!I1931,"00000000000000")))</f>
        <v/>
      </c>
      <c r="B1930" t="str">
        <f t="shared" si="240"/>
        <v/>
      </c>
      <c r="C1930" t="str">
        <f>+IF(CDR!F1931="","",SUBSTITUTE(CDR!F1931,"CHAR (10)"," "))</f>
        <v/>
      </c>
      <c r="D1930" t="str">
        <f>+IF(CDR!F1931="","",SUBSTITUTE(CDR!F1931,"CHAR (10)"," "))</f>
        <v/>
      </c>
      <c r="E1930" t="str">
        <f t="shared" si="241"/>
        <v/>
      </c>
      <c r="F1930" t="str">
        <f>+IF($C1930="","",IF(CDR!G1931="BIO","Oui","Non"))</f>
        <v/>
      </c>
      <c r="G1930" t="str">
        <f>+IF($C1930="","",IF(CDR!D1931="DOMEDIA","MDD",IF(CDR!D1931="APTA","MDD",IF(CDR!D1931="TOP BUDGET","Premier Prix","MN"))))</f>
        <v/>
      </c>
      <c r="H1930" t="str">
        <f>+IF($C1930="","",CDR!D1931)</f>
        <v/>
      </c>
      <c r="K1930" t="str">
        <f>+IF($C1930="","",CDR!$E$2)</f>
        <v/>
      </c>
      <c r="L1930" t="str">
        <f>+IF($C1930="","",CDR!$G$2)</f>
        <v/>
      </c>
      <c r="M1930" t="str">
        <f>+IF($C1930="","",CDR!AN1931)</f>
        <v/>
      </c>
      <c r="N1930" t="str">
        <f>+IF($C1930="","",CDR!AO1931)</f>
        <v/>
      </c>
      <c r="P1930" t="str">
        <f t="shared" si="242"/>
        <v/>
      </c>
      <c r="Q1930" t="str">
        <f>+IF($C1930="","",CDR!A1931)</f>
        <v/>
      </c>
      <c r="S1930" t="str">
        <f t="shared" si="243"/>
        <v/>
      </c>
      <c r="T1930" t="str">
        <f t="shared" si="244"/>
        <v/>
      </c>
      <c r="U1930" t="str">
        <f t="shared" si="245"/>
        <v/>
      </c>
      <c r="V1930" t="str">
        <f>+IF(C1930="","",IF(CDR!L1931="VRAC","Composant sans Colisage","Homogène"))</f>
        <v/>
      </c>
      <c r="W1930" t="str">
        <f>+IF(C1930="","",IF(CDR!L1931="VRAC","EACH",IF(CDR!L1931="COLIS","COLIS (CARTON FARDEAU DISPLAY)","PALETTE - BOX")))</f>
        <v/>
      </c>
      <c r="X1930" t="str">
        <f>+IF($C1930="","",IF(CDR!L1931="PALETTE",CDR!M1931,""))</f>
        <v/>
      </c>
      <c r="Z1930" t="str">
        <f>+IF($C1930="","",IF(CDR!N1931="PALETTE","",CDR!M1931))</f>
        <v/>
      </c>
      <c r="AC1930" t="str">
        <f t="shared" si="246"/>
        <v/>
      </c>
      <c r="AD1930" t="str">
        <f>+IF($C1930="","",CDR!$J$2)</f>
        <v/>
      </c>
      <c r="AE1930" t="str">
        <f>+IF(C1930="","",CDR!J1928)</f>
        <v/>
      </c>
      <c r="AF1930" t="str">
        <f t="shared" si="247"/>
        <v/>
      </c>
    </row>
    <row r="1931" spans="1:32" x14ac:dyDescent="0.25">
      <c r="A1931" t="str">
        <f>+IF($C1931="","",IF(CDR!I1932="","",TEXT(CDR!I1932,"00000000000000")))</f>
        <v/>
      </c>
      <c r="B1931" t="str">
        <f t="shared" si="240"/>
        <v/>
      </c>
      <c r="C1931" t="str">
        <f>+IF(CDR!F1932="","",SUBSTITUTE(CDR!F1932,"CHAR (10)"," "))</f>
        <v/>
      </c>
      <c r="D1931" t="str">
        <f>+IF(CDR!F1932="","",SUBSTITUTE(CDR!F1932,"CHAR (10)"," "))</f>
        <v/>
      </c>
      <c r="E1931" t="str">
        <f t="shared" si="241"/>
        <v/>
      </c>
      <c r="F1931" t="str">
        <f>+IF($C1931="","",IF(CDR!G1932="BIO","Oui","Non"))</f>
        <v/>
      </c>
      <c r="G1931" t="str">
        <f>+IF($C1931="","",IF(CDR!D1932="DOMEDIA","MDD",IF(CDR!D1932="APTA","MDD",IF(CDR!D1932="TOP BUDGET","Premier Prix","MN"))))</f>
        <v/>
      </c>
      <c r="H1931" t="str">
        <f>+IF($C1931="","",CDR!D1932)</f>
        <v/>
      </c>
      <c r="K1931" t="str">
        <f>+IF($C1931="","",CDR!$E$2)</f>
        <v/>
      </c>
      <c r="L1931" t="str">
        <f>+IF($C1931="","",CDR!$G$2)</f>
        <v/>
      </c>
      <c r="M1931" t="str">
        <f>+IF($C1931="","",CDR!AN1932)</f>
        <v/>
      </c>
      <c r="N1931" t="str">
        <f>+IF($C1931="","",CDR!AO1932)</f>
        <v/>
      </c>
      <c r="P1931" t="str">
        <f t="shared" si="242"/>
        <v/>
      </c>
      <c r="Q1931" t="str">
        <f>+IF($C1931="","",CDR!A1932)</f>
        <v/>
      </c>
      <c r="S1931" t="str">
        <f t="shared" si="243"/>
        <v/>
      </c>
      <c r="T1931" t="str">
        <f t="shared" si="244"/>
        <v/>
      </c>
      <c r="U1931" t="str">
        <f t="shared" si="245"/>
        <v/>
      </c>
      <c r="V1931" t="str">
        <f>+IF(C1931="","",IF(CDR!L1932="VRAC","Composant sans Colisage","Homogène"))</f>
        <v/>
      </c>
      <c r="W1931" t="str">
        <f>+IF(C1931="","",IF(CDR!L1932="VRAC","EACH",IF(CDR!L1932="COLIS","COLIS (CARTON FARDEAU DISPLAY)","PALETTE - BOX")))</f>
        <v/>
      </c>
      <c r="X1931" t="str">
        <f>+IF($C1931="","",IF(CDR!L1932="PALETTE",CDR!M1932,""))</f>
        <v/>
      </c>
      <c r="Z1931" t="str">
        <f>+IF($C1931="","",IF(CDR!N1932="PALETTE","",CDR!M1932))</f>
        <v/>
      </c>
      <c r="AC1931" t="str">
        <f t="shared" si="246"/>
        <v/>
      </c>
      <c r="AD1931" t="str">
        <f>+IF($C1931="","",CDR!$J$2)</f>
        <v/>
      </c>
      <c r="AE1931" t="str">
        <f>+IF(C1931="","",CDR!J1929)</f>
        <v/>
      </c>
      <c r="AF1931" t="str">
        <f t="shared" si="247"/>
        <v/>
      </c>
    </row>
    <row r="1932" spans="1:32" x14ac:dyDescent="0.25">
      <c r="A1932" t="str">
        <f>+IF($C1932="","",IF(CDR!I1933="","",TEXT(CDR!I1933,"00000000000000")))</f>
        <v/>
      </c>
      <c r="B1932" t="str">
        <f t="shared" si="240"/>
        <v/>
      </c>
      <c r="C1932" t="str">
        <f>+IF(CDR!F1933="","",SUBSTITUTE(CDR!F1933,"CHAR (10)"," "))</f>
        <v/>
      </c>
      <c r="D1932" t="str">
        <f>+IF(CDR!F1933="","",SUBSTITUTE(CDR!F1933,"CHAR (10)"," "))</f>
        <v/>
      </c>
      <c r="E1932" t="str">
        <f t="shared" si="241"/>
        <v/>
      </c>
      <c r="F1932" t="str">
        <f>+IF($C1932="","",IF(CDR!G1933="BIO","Oui","Non"))</f>
        <v/>
      </c>
      <c r="G1932" t="str">
        <f>+IF($C1932="","",IF(CDR!D1933="DOMEDIA","MDD",IF(CDR!D1933="APTA","MDD",IF(CDR!D1933="TOP BUDGET","Premier Prix","MN"))))</f>
        <v/>
      </c>
      <c r="H1932" t="str">
        <f>+IF($C1932="","",CDR!D1933)</f>
        <v/>
      </c>
      <c r="K1932" t="str">
        <f>+IF($C1932="","",CDR!$E$2)</f>
        <v/>
      </c>
      <c r="L1932" t="str">
        <f>+IF($C1932="","",CDR!$G$2)</f>
        <v/>
      </c>
      <c r="M1932" t="str">
        <f>+IF($C1932="","",CDR!AN1933)</f>
        <v/>
      </c>
      <c r="N1932" t="str">
        <f>+IF($C1932="","",CDR!AO1933)</f>
        <v/>
      </c>
      <c r="P1932" t="str">
        <f t="shared" si="242"/>
        <v/>
      </c>
      <c r="Q1932" t="str">
        <f>+IF($C1932="","",CDR!A1933)</f>
        <v/>
      </c>
      <c r="S1932" t="str">
        <f t="shared" si="243"/>
        <v/>
      </c>
      <c r="T1932" t="str">
        <f t="shared" si="244"/>
        <v/>
      </c>
      <c r="U1932" t="str">
        <f t="shared" si="245"/>
        <v/>
      </c>
      <c r="V1932" t="str">
        <f>+IF(C1932="","",IF(CDR!L1933="VRAC","Composant sans Colisage","Homogène"))</f>
        <v/>
      </c>
      <c r="W1932" t="str">
        <f>+IF(C1932="","",IF(CDR!L1933="VRAC","EACH",IF(CDR!L1933="COLIS","COLIS (CARTON FARDEAU DISPLAY)","PALETTE - BOX")))</f>
        <v/>
      </c>
      <c r="X1932" t="str">
        <f>+IF($C1932="","",IF(CDR!L1933="PALETTE",CDR!M1933,""))</f>
        <v/>
      </c>
      <c r="Z1932" t="str">
        <f>+IF($C1932="","",IF(CDR!N1933="PALETTE","",CDR!M1933))</f>
        <v/>
      </c>
      <c r="AC1932" t="str">
        <f t="shared" si="246"/>
        <v/>
      </c>
      <c r="AD1932" t="str">
        <f>+IF($C1932="","",CDR!$J$2)</f>
        <v/>
      </c>
      <c r="AE1932" t="str">
        <f>+IF(C1932="","",CDR!J1930)</f>
        <v/>
      </c>
      <c r="AF1932" t="str">
        <f t="shared" si="247"/>
        <v/>
      </c>
    </row>
    <row r="1933" spans="1:32" x14ac:dyDescent="0.25">
      <c r="A1933" t="str">
        <f>+IF($C1933="","",IF(CDR!I1934="","",TEXT(CDR!I1934,"00000000000000")))</f>
        <v/>
      </c>
      <c r="B1933" t="str">
        <f t="shared" si="240"/>
        <v/>
      </c>
      <c r="C1933" t="str">
        <f>+IF(CDR!F1934="","",SUBSTITUTE(CDR!F1934,"CHAR (10)"," "))</f>
        <v/>
      </c>
      <c r="D1933" t="str">
        <f>+IF(CDR!F1934="","",SUBSTITUTE(CDR!F1934,"CHAR (10)"," "))</f>
        <v/>
      </c>
      <c r="E1933" t="str">
        <f t="shared" si="241"/>
        <v/>
      </c>
      <c r="F1933" t="str">
        <f>+IF($C1933="","",IF(CDR!G1934="BIO","Oui","Non"))</f>
        <v/>
      </c>
      <c r="G1933" t="str">
        <f>+IF($C1933="","",IF(CDR!D1934="DOMEDIA","MDD",IF(CDR!D1934="APTA","MDD",IF(CDR!D1934="TOP BUDGET","Premier Prix","MN"))))</f>
        <v/>
      </c>
      <c r="H1933" t="str">
        <f>+IF($C1933="","",CDR!D1934)</f>
        <v/>
      </c>
      <c r="K1933" t="str">
        <f>+IF($C1933="","",CDR!$E$2)</f>
        <v/>
      </c>
      <c r="L1933" t="str">
        <f>+IF($C1933="","",CDR!$G$2)</f>
        <v/>
      </c>
      <c r="M1933" t="str">
        <f>+IF($C1933="","",CDR!AN1934)</f>
        <v/>
      </c>
      <c r="N1933" t="str">
        <f>+IF($C1933="","",CDR!AO1934)</f>
        <v/>
      </c>
      <c r="P1933" t="str">
        <f t="shared" si="242"/>
        <v/>
      </c>
      <c r="Q1933" t="str">
        <f>+IF($C1933="","",CDR!A1934)</f>
        <v/>
      </c>
      <c r="S1933" t="str">
        <f t="shared" si="243"/>
        <v/>
      </c>
      <c r="T1933" t="str">
        <f t="shared" si="244"/>
        <v/>
      </c>
      <c r="U1933" t="str">
        <f t="shared" si="245"/>
        <v/>
      </c>
      <c r="V1933" t="str">
        <f>+IF(C1933="","",IF(CDR!L1934="VRAC","Composant sans Colisage","Homogène"))</f>
        <v/>
      </c>
      <c r="W1933" t="str">
        <f>+IF(C1933="","",IF(CDR!L1934="VRAC","EACH",IF(CDR!L1934="COLIS","COLIS (CARTON FARDEAU DISPLAY)","PALETTE - BOX")))</f>
        <v/>
      </c>
      <c r="X1933" t="str">
        <f>+IF($C1933="","",IF(CDR!L1934="PALETTE",CDR!M1934,""))</f>
        <v/>
      </c>
      <c r="Z1933" t="str">
        <f>+IF($C1933="","",IF(CDR!N1934="PALETTE","",CDR!M1934))</f>
        <v/>
      </c>
      <c r="AC1933" t="str">
        <f t="shared" si="246"/>
        <v/>
      </c>
      <c r="AD1933" t="str">
        <f>+IF($C1933="","",CDR!$J$2)</f>
        <v/>
      </c>
      <c r="AE1933" t="str">
        <f>+IF(C1933="","",CDR!J1931)</f>
        <v/>
      </c>
      <c r="AF1933" t="str">
        <f t="shared" si="247"/>
        <v/>
      </c>
    </row>
    <row r="1934" spans="1:32" x14ac:dyDescent="0.25">
      <c r="A1934" t="str">
        <f>+IF($C1934="","",IF(CDR!I1935="","",TEXT(CDR!I1935,"00000000000000")))</f>
        <v/>
      </c>
      <c r="B1934" t="str">
        <f t="shared" si="240"/>
        <v/>
      </c>
      <c r="C1934" t="str">
        <f>+IF(CDR!F1935="","",SUBSTITUTE(CDR!F1935,"CHAR (10)"," "))</f>
        <v/>
      </c>
      <c r="D1934" t="str">
        <f>+IF(CDR!F1935="","",SUBSTITUTE(CDR!F1935,"CHAR (10)"," "))</f>
        <v/>
      </c>
      <c r="E1934" t="str">
        <f t="shared" si="241"/>
        <v/>
      </c>
      <c r="F1934" t="str">
        <f>+IF($C1934="","",IF(CDR!G1935="BIO","Oui","Non"))</f>
        <v/>
      </c>
      <c r="G1934" t="str">
        <f>+IF($C1934="","",IF(CDR!D1935="DOMEDIA","MDD",IF(CDR!D1935="APTA","MDD",IF(CDR!D1935="TOP BUDGET","Premier Prix","MN"))))</f>
        <v/>
      </c>
      <c r="H1934" t="str">
        <f>+IF($C1934="","",CDR!D1935)</f>
        <v/>
      </c>
      <c r="K1934" t="str">
        <f>+IF($C1934="","",CDR!$E$2)</f>
        <v/>
      </c>
      <c r="L1934" t="str">
        <f>+IF($C1934="","",CDR!$G$2)</f>
        <v/>
      </c>
      <c r="M1934" t="str">
        <f>+IF($C1934="","",CDR!AN1935)</f>
        <v/>
      </c>
      <c r="N1934" t="str">
        <f>+IF($C1934="","",CDR!AO1935)</f>
        <v/>
      </c>
      <c r="P1934" t="str">
        <f t="shared" si="242"/>
        <v/>
      </c>
      <c r="Q1934" t="str">
        <f>+IF($C1934="","",CDR!A1935)</f>
        <v/>
      </c>
      <c r="S1934" t="str">
        <f t="shared" si="243"/>
        <v/>
      </c>
      <c r="T1934" t="str">
        <f t="shared" si="244"/>
        <v/>
      </c>
      <c r="U1934" t="str">
        <f t="shared" si="245"/>
        <v/>
      </c>
      <c r="V1934" t="str">
        <f>+IF(C1934="","",IF(CDR!L1935="VRAC","Composant sans Colisage","Homogène"))</f>
        <v/>
      </c>
      <c r="W1934" t="str">
        <f>+IF(C1934="","",IF(CDR!L1935="VRAC","EACH",IF(CDR!L1935="COLIS","COLIS (CARTON FARDEAU DISPLAY)","PALETTE - BOX")))</f>
        <v/>
      </c>
      <c r="X1934" t="str">
        <f>+IF($C1934="","",IF(CDR!L1935="PALETTE",CDR!M1935,""))</f>
        <v/>
      </c>
      <c r="Z1934" t="str">
        <f>+IF($C1934="","",IF(CDR!N1935="PALETTE","",CDR!M1935))</f>
        <v/>
      </c>
      <c r="AC1934" t="str">
        <f t="shared" si="246"/>
        <v/>
      </c>
      <c r="AD1934" t="str">
        <f>+IF($C1934="","",CDR!$J$2)</f>
        <v/>
      </c>
      <c r="AE1934" t="str">
        <f>+IF(C1934="","",CDR!J1932)</f>
        <v/>
      </c>
      <c r="AF1934" t="str">
        <f t="shared" si="247"/>
        <v/>
      </c>
    </row>
    <row r="1935" spans="1:32" x14ac:dyDescent="0.25">
      <c r="A1935" t="str">
        <f>+IF($C1935="","",IF(CDR!I1936="","",TEXT(CDR!I1936,"00000000000000")))</f>
        <v/>
      </c>
      <c r="B1935" t="str">
        <f t="shared" si="240"/>
        <v/>
      </c>
      <c r="C1935" t="str">
        <f>+IF(CDR!F1936="","",SUBSTITUTE(CDR!F1936,"CHAR (10)"," "))</f>
        <v/>
      </c>
      <c r="D1935" t="str">
        <f>+IF(CDR!F1936="","",SUBSTITUTE(CDR!F1936,"CHAR (10)"," "))</f>
        <v/>
      </c>
      <c r="E1935" t="str">
        <f t="shared" si="241"/>
        <v/>
      </c>
      <c r="F1935" t="str">
        <f>+IF($C1935="","",IF(CDR!G1936="BIO","Oui","Non"))</f>
        <v/>
      </c>
      <c r="G1935" t="str">
        <f>+IF($C1935="","",IF(CDR!D1936="DOMEDIA","MDD",IF(CDR!D1936="APTA","MDD",IF(CDR!D1936="TOP BUDGET","Premier Prix","MN"))))</f>
        <v/>
      </c>
      <c r="H1935" t="str">
        <f>+IF($C1935="","",CDR!D1936)</f>
        <v/>
      </c>
      <c r="K1935" t="str">
        <f>+IF($C1935="","",CDR!$E$2)</f>
        <v/>
      </c>
      <c r="L1935" t="str">
        <f>+IF($C1935="","",CDR!$G$2)</f>
        <v/>
      </c>
      <c r="M1935" t="str">
        <f>+IF($C1935="","",CDR!AN1936)</f>
        <v/>
      </c>
      <c r="N1935" t="str">
        <f>+IF($C1935="","",CDR!AO1936)</f>
        <v/>
      </c>
      <c r="P1935" t="str">
        <f t="shared" si="242"/>
        <v/>
      </c>
      <c r="Q1935" t="str">
        <f>+IF($C1935="","",CDR!A1936)</f>
        <v/>
      </c>
      <c r="S1935" t="str">
        <f t="shared" si="243"/>
        <v/>
      </c>
      <c r="T1935" t="str">
        <f t="shared" si="244"/>
        <v/>
      </c>
      <c r="U1935" t="str">
        <f t="shared" si="245"/>
        <v/>
      </c>
      <c r="V1935" t="str">
        <f>+IF(C1935="","",IF(CDR!L1936="VRAC","Composant sans Colisage","Homogène"))</f>
        <v/>
      </c>
      <c r="W1935" t="str">
        <f>+IF(C1935="","",IF(CDR!L1936="VRAC","EACH",IF(CDR!L1936="COLIS","COLIS (CARTON FARDEAU DISPLAY)","PALETTE - BOX")))</f>
        <v/>
      </c>
      <c r="X1935" t="str">
        <f>+IF($C1935="","",IF(CDR!L1936="PALETTE",CDR!M1936,""))</f>
        <v/>
      </c>
      <c r="Z1935" t="str">
        <f>+IF($C1935="","",IF(CDR!N1936="PALETTE","",CDR!M1936))</f>
        <v/>
      </c>
      <c r="AC1935" t="str">
        <f t="shared" si="246"/>
        <v/>
      </c>
      <c r="AD1935" t="str">
        <f>+IF($C1935="","",CDR!$J$2)</f>
        <v/>
      </c>
      <c r="AE1935" t="str">
        <f>+IF(C1935="","",CDR!J1933)</f>
        <v/>
      </c>
      <c r="AF1935" t="str">
        <f t="shared" si="247"/>
        <v/>
      </c>
    </row>
    <row r="1936" spans="1:32" x14ac:dyDescent="0.25">
      <c r="A1936" t="str">
        <f>+IF($C1936="","",IF(CDR!I1937="","",TEXT(CDR!I1937,"00000000000000")))</f>
        <v/>
      </c>
      <c r="B1936" t="str">
        <f t="shared" si="240"/>
        <v/>
      </c>
      <c r="C1936" t="str">
        <f>+IF(CDR!F1937="","",SUBSTITUTE(CDR!F1937,"CHAR (10)"," "))</f>
        <v/>
      </c>
      <c r="D1936" t="str">
        <f>+IF(CDR!F1937="","",SUBSTITUTE(CDR!F1937,"CHAR (10)"," "))</f>
        <v/>
      </c>
      <c r="E1936" t="str">
        <f t="shared" si="241"/>
        <v/>
      </c>
      <c r="F1936" t="str">
        <f>+IF($C1936="","",IF(CDR!G1937="BIO","Oui","Non"))</f>
        <v/>
      </c>
      <c r="G1936" t="str">
        <f>+IF($C1936="","",IF(CDR!D1937="DOMEDIA","MDD",IF(CDR!D1937="APTA","MDD",IF(CDR!D1937="TOP BUDGET","Premier Prix","MN"))))</f>
        <v/>
      </c>
      <c r="H1936" t="str">
        <f>+IF($C1936="","",CDR!D1937)</f>
        <v/>
      </c>
      <c r="K1936" t="str">
        <f>+IF($C1936="","",CDR!$E$2)</f>
        <v/>
      </c>
      <c r="L1936" t="str">
        <f>+IF($C1936="","",CDR!$G$2)</f>
        <v/>
      </c>
      <c r="M1936" t="str">
        <f>+IF($C1936="","",CDR!AN1937)</f>
        <v/>
      </c>
      <c r="N1936" t="str">
        <f>+IF($C1936="","",CDR!AO1937)</f>
        <v/>
      </c>
      <c r="P1936" t="str">
        <f t="shared" si="242"/>
        <v/>
      </c>
      <c r="Q1936" t="str">
        <f>+IF($C1936="","",CDR!A1937)</f>
        <v/>
      </c>
      <c r="S1936" t="str">
        <f t="shared" si="243"/>
        <v/>
      </c>
      <c r="T1936" t="str">
        <f t="shared" si="244"/>
        <v/>
      </c>
      <c r="U1936" t="str">
        <f t="shared" si="245"/>
        <v/>
      </c>
      <c r="V1936" t="str">
        <f>+IF(C1936="","",IF(CDR!L1937="VRAC","Composant sans Colisage","Homogène"))</f>
        <v/>
      </c>
      <c r="W1936" t="str">
        <f>+IF(C1936="","",IF(CDR!L1937="VRAC","EACH",IF(CDR!L1937="COLIS","COLIS (CARTON FARDEAU DISPLAY)","PALETTE - BOX")))</f>
        <v/>
      </c>
      <c r="X1936" t="str">
        <f>+IF($C1936="","",IF(CDR!L1937="PALETTE",CDR!M1937,""))</f>
        <v/>
      </c>
      <c r="Z1936" t="str">
        <f>+IF($C1936="","",IF(CDR!N1937="PALETTE","",CDR!M1937))</f>
        <v/>
      </c>
      <c r="AC1936" t="str">
        <f t="shared" si="246"/>
        <v/>
      </c>
      <c r="AD1936" t="str">
        <f>+IF($C1936="","",CDR!$J$2)</f>
        <v/>
      </c>
      <c r="AE1936" t="str">
        <f>+IF(C1936="","",CDR!J1934)</f>
        <v/>
      </c>
      <c r="AF1936" t="str">
        <f t="shared" si="247"/>
        <v/>
      </c>
    </row>
    <row r="1937" spans="1:32" x14ac:dyDescent="0.25">
      <c r="A1937" t="str">
        <f>+IF($C1937="","",IF(CDR!I1938="","",TEXT(CDR!I1938,"00000000000000")))</f>
        <v/>
      </c>
      <c r="B1937" t="str">
        <f t="shared" si="240"/>
        <v/>
      </c>
      <c r="C1937" t="str">
        <f>+IF(CDR!F1938="","",SUBSTITUTE(CDR!F1938,"CHAR (10)"," "))</f>
        <v/>
      </c>
      <c r="D1937" t="str">
        <f>+IF(CDR!F1938="","",SUBSTITUTE(CDR!F1938,"CHAR (10)"," "))</f>
        <v/>
      </c>
      <c r="E1937" t="str">
        <f t="shared" si="241"/>
        <v/>
      </c>
      <c r="F1937" t="str">
        <f>+IF($C1937="","",IF(CDR!G1938="BIO","Oui","Non"))</f>
        <v/>
      </c>
      <c r="G1937" t="str">
        <f>+IF($C1937="","",IF(CDR!D1938="DOMEDIA","MDD",IF(CDR!D1938="APTA","MDD",IF(CDR!D1938="TOP BUDGET","Premier Prix","MN"))))</f>
        <v/>
      </c>
      <c r="H1937" t="str">
        <f>+IF($C1937="","",CDR!D1938)</f>
        <v/>
      </c>
      <c r="K1937" t="str">
        <f>+IF($C1937="","",CDR!$E$2)</f>
        <v/>
      </c>
      <c r="L1937" t="str">
        <f>+IF($C1937="","",CDR!$G$2)</f>
        <v/>
      </c>
      <c r="M1937" t="str">
        <f>+IF($C1937="","",CDR!AN1938)</f>
        <v/>
      </c>
      <c r="N1937" t="str">
        <f>+IF($C1937="","",CDR!AO1938)</f>
        <v/>
      </c>
      <c r="P1937" t="str">
        <f t="shared" si="242"/>
        <v/>
      </c>
      <c r="Q1937" t="str">
        <f>+IF($C1937="","",CDR!A1938)</f>
        <v/>
      </c>
      <c r="S1937" t="str">
        <f t="shared" si="243"/>
        <v/>
      </c>
      <c r="T1937" t="str">
        <f t="shared" si="244"/>
        <v/>
      </c>
      <c r="U1937" t="str">
        <f t="shared" si="245"/>
        <v/>
      </c>
      <c r="V1937" t="str">
        <f>+IF(C1937="","",IF(CDR!L1938="VRAC","Composant sans Colisage","Homogène"))</f>
        <v/>
      </c>
      <c r="W1937" t="str">
        <f>+IF(C1937="","",IF(CDR!L1938="VRAC","EACH",IF(CDR!L1938="COLIS","COLIS (CARTON FARDEAU DISPLAY)","PALETTE - BOX")))</f>
        <v/>
      </c>
      <c r="X1937" t="str">
        <f>+IF($C1937="","",IF(CDR!L1938="PALETTE",CDR!M1938,""))</f>
        <v/>
      </c>
      <c r="Z1937" t="str">
        <f>+IF($C1937="","",IF(CDR!N1938="PALETTE","",CDR!M1938))</f>
        <v/>
      </c>
      <c r="AC1937" t="str">
        <f t="shared" si="246"/>
        <v/>
      </c>
      <c r="AD1937" t="str">
        <f>+IF($C1937="","",CDR!$J$2)</f>
        <v/>
      </c>
      <c r="AE1937" t="str">
        <f>+IF(C1937="","",CDR!J1935)</f>
        <v/>
      </c>
      <c r="AF1937" t="str">
        <f t="shared" si="247"/>
        <v/>
      </c>
    </row>
    <row r="1938" spans="1:32" x14ac:dyDescent="0.25">
      <c r="A1938" t="str">
        <f>+IF($C1938="","",IF(CDR!I1939="","",TEXT(CDR!I1939,"00000000000000")))</f>
        <v/>
      </c>
      <c r="B1938" t="str">
        <f t="shared" si="240"/>
        <v/>
      </c>
      <c r="C1938" t="str">
        <f>+IF(CDR!F1939="","",SUBSTITUTE(CDR!F1939,"CHAR (10)"," "))</f>
        <v/>
      </c>
      <c r="D1938" t="str">
        <f>+IF(CDR!F1939="","",SUBSTITUTE(CDR!F1939,"CHAR (10)"," "))</f>
        <v/>
      </c>
      <c r="E1938" t="str">
        <f t="shared" si="241"/>
        <v/>
      </c>
      <c r="F1938" t="str">
        <f>+IF($C1938="","",IF(CDR!G1939="BIO","Oui","Non"))</f>
        <v/>
      </c>
      <c r="G1938" t="str">
        <f>+IF($C1938="","",IF(CDR!D1939="DOMEDIA","MDD",IF(CDR!D1939="APTA","MDD",IF(CDR!D1939="TOP BUDGET","Premier Prix","MN"))))</f>
        <v/>
      </c>
      <c r="H1938" t="str">
        <f>+IF($C1938="","",CDR!D1939)</f>
        <v/>
      </c>
      <c r="K1938" t="str">
        <f>+IF($C1938="","",CDR!$E$2)</f>
        <v/>
      </c>
      <c r="L1938" t="str">
        <f>+IF($C1938="","",CDR!$G$2)</f>
        <v/>
      </c>
      <c r="M1938" t="str">
        <f>+IF($C1938="","",CDR!AN1939)</f>
        <v/>
      </c>
      <c r="N1938" t="str">
        <f>+IF($C1938="","",CDR!AO1939)</f>
        <v/>
      </c>
      <c r="P1938" t="str">
        <f t="shared" si="242"/>
        <v/>
      </c>
      <c r="Q1938" t="str">
        <f>+IF($C1938="","",CDR!A1939)</f>
        <v/>
      </c>
      <c r="S1938" t="str">
        <f t="shared" si="243"/>
        <v/>
      </c>
      <c r="T1938" t="str">
        <f t="shared" si="244"/>
        <v/>
      </c>
      <c r="U1938" t="str">
        <f t="shared" si="245"/>
        <v/>
      </c>
      <c r="V1938" t="str">
        <f>+IF(C1938="","",IF(CDR!L1939="VRAC","Composant sans Colisage","Homogène"))</f>
        <v/>
      </c>
      <c r="W1938" t="str">
        <f>+IF(C1938="","",IF(CDR!L1939="VRAC","EACH",IF(CDR!L1939="COLIS","COLIS (CARTON FARDEAU DISPLAY)","PALETTE - BOX")))</f>
        <v/>
      </c>
      <c r="X1938" t="str">
        <f>+IF($C1938="","",IF(CDR!L1939="PALETTE",CDR!M1939,""))</f>
        <v/>
      </c>
      <c r="Z1938" t="str">
        <f>+IF($C1938="","",IF(CDR!N1939="PALETTE","",CDR!M1939))</f>
        <v/>
      </c>
      <c r="AC1938" t="str">
        <f t="shared" si="246"/>
        <v/>
      </c>
      <c r="AD1938" t="str">
        <f>+IF($C1938="","",CDR!$J$2)</f>
        <v/>
      </c>
      <c r="AE1938" t="str">
        <f>+IF(C1938="","",CDR!J1936)</f>
        <v/>
      </c>
      <c r="AF1938" t="str">
        <f t="shared" si="247"/>
        <v/>
      </c>
    </row>
    <row r="1939" spans="1:32" x14ac:dyDescent="0.25">
      <c r="A1939" t="str">
        <f>+IF($C1939="","",IF(CDR!I1940="","",TEXT(CDR!I1940,"00000000000000")))</f>
        <v/>
      </c>
      <c r="B1939" t="str">
        <f t="shared" si="240"/>
        <v/>
      </c>
      <c r="C1939" t="str">
        <f>+IF(CDR!F1940="","",SUBSTITUTE(CDR!F1940,"CHAR (10)"," "))</f>
        <v/>
      </c>
      <c r="D1939" t="str">
        <f>+IF(CDR!F1940="","",SUBSTITUTE(CDR!F1940,"CHAR (10)"," "))</f>
        <v/>
      </c>
      <c r="E1939" t="str">
        <f t="shared" si="241"/>
        <v/>
      </c>
      <c r="F1939" t="str">
        <f>+IF($C1939="","",IF(CDR!G1940="BIO","Oui","Non"))</f>
        <v/>
      </c>
      <c r="G1939" t="str">
        <f>+IF($C1939="","",IF(CDR!D1940="DOMEDIA","MDD",IF(CDR!D1940="APTA","MDD",IF(CDR!D1940="TOP BUDGET","Premier Prix","MN"))))</f>
        <v/>
      </c>
      <c r="H1939" t="str">
        <f>+IF($C1939="","",CDR!D1940)</f>
        <v/>
      </c>
      <c r="K1939" t="str">
        <f>+IF($C1939="","",CDR!$E$2)</f>
        <v/>
      </c>
      <c r="L1939" t="str">
        <f>+IF($C1939="","",CDR!$G$2)</f>
        <v/>
      </c>
      <c r="M1939" t="str">
        <f>+IF($C1939="","",CDR!AN1940)</f>
        <v/>
      </c>
      <c r="N1939" t="str">
        <f>+IF($C1939="","",CDR!AO1940)</f>
        <v/>
      </c>
      <c r="P1939" t="str">
        <f t="shared" si="242"/>
        <v/>
      </c>
      <c r="Q1939" t="str">
        <f>+IF($C1939="","",CDR!A1940)</f>
        <v/>
      </c>
      <c r="S1939" t="str">
        <f t="shared" si="243"/>
        <v/>
      </c>
      <c r="T1939" t="str">
        <f t="shared" si="244"/>
        <v/>
      </c>
      <c r="U1939" t="str">
        <f t="shared" si="245"/>
        <v/>
      </c>
      <c r="V1939" t="str">
        <f>+IF(C1939="","",IF(CDR!L1940="VRAC","Composant sans Colisage","Homogène"))</f>
        <v/>
      </c>
      <c r="W1939" t="str">
        <f>+IF(C1939="","",IF(CDR!L1940="VRAC","EACH",IF(CDR!L1940="COLIS","COLIS (CARTON FARDEAU DISPLAY)","PALETTE - BOX")))</f>
        <v/>
      </c>
      <c r="X1939" t="str">
        <f>+IF($C1939="","",IF(CDR!L1940="PALETTE",CDR!M1940,""))</f>
        <v/>
      </c>
      <c r="Z1939" t="str">
        <f>+IF($C1939="","",IF(CDR!N1940="PALETTE","",CDR!M1940))</f>
        <v/>
      </c>
      <c r="AC1939" t="str">
        <f t="shared" si="246"/>
        <v/>
      </c>
      <c r="AD1939" t="str">
        <f>+IF($C1939="","",CDR!$J$2)</f>
        <v/>
      </c>
      <c r="AE1939" t="str">
        <f>+IF(C1939="","",CDR!J1937)</f>
        <v/>
      </c>
      <c r="AF1939" t="str">
        <f t="shared" si="247"/>
        <v/>
      </c>
    </row>
    <row r="1940" spans="1:32" x14ac:dyDescent="0.25">
      <c r="A1940" t="str">
        <f>+IF($C1940="","",IF(CDR!I1941="","",TEXT(CDR!I1941,"00000000000000")))</f>
        <v/>
      </c>
      <c r="B1940" t="str">
        <f t="shared" si="240"/>
        <v/>
      </c>
      <c r="C1940" t="str">
        <f>+IF(CDR!F1941="","",SUBSTITUTE(CDR!F1941,"CHAR (10)"," "))</f>
        <v/>
      </c>
      <c r="D1940" t="str">
        <f>+IF(CDR!F1941="","",SUBSTITUTE(CDR!F1941,"CHAR (10)"," "))</f>
        <v/>
      </c>
      <c r="E1940" t="str">
        <f t="shared" si="241"/>
        <v/>
      </c>
      <c r="F1940" t="str">
        <f>+IF($C1940="","",IF(CDR!G1941="BIO","Oui","Non"))</f>
        <v/>
      </c>
      <c r="G1940" t="str">
        <f>+IF($C1940="","",IF(CDR!D1941="DOMEDIA","MDD",IF(CDR!D1941="APTA","MDD",IF(CDR!D1941="TOP BUDGET","Premier Prix","MN"))))</f>
        <v/>
      </c>
      <c r="H1940" t="str">
        <f>+IF($C1940="","",CDR!D1941)</f>
        <v/>
      </c>
      <c r="K1940" t="str">
        <f>+IF($C1940="","",CDR!$E$2)</f>
        <v/>
      </c>
      <c r="L1940" t="str">
        <f>+IF($C1940="","",CDR!$G$2)</f>
        <v/>
      </c>
      <c r="M1940" t="str">
        <f>+IF($C1940="","",CDR!AN1941)</f>
        <v/>
      </c>
      <c r="N1940" t="str">
        <f>+IF($C1940="","",CDR!AO1941)</f>
        <v/>
      </c>
      <c r="P1940" t="str">
        <f t="shared" si="242"/>
        <v/>
      </c>
      <c r="Q1940" t="str">
        <f>+IF($C1940="","",CDR!A1941)</f>
        <v/>
      </c>
      <c r="S1940" t="str">
        <f t="shared" si="243"/>
        <v/>
      </c>
      <c r="T1940" t="str">
        <f t="shared" si="244"/>
        <v/>
      </c>
      <c r="U1940" t="str">
        <f t="shared" si="245"/>
        <v/>
      </c>
      <c r="V1940" t="str">
        <f>+IF(C1940="","",IF(CDR!L1941="VRAC","Composant sans Colisage","Homogène"))</f>
        <v/>
      </c>
      <c r="W1940" t="str">
        <f>+IF(C1940="","",IF(CDR!L1941="VRAC","EACH",IF(CDR!L1941="COLIS","COLIS (CARTON FARDEAU DISPLAY)","PALETTE - BOX")))</f>
        <v/>
      </c>
      <c r="X1940" t="str">
        <f>+IF($C1940="","",IF(CDR!L1941="PALETTE",CDR!M1941,""))</f>
        <v/>
      </c>
      <c r="Z1940" t="str">
        <f>+IF($C1940="","",IF(CDR!N1941="PALETTE","",CDR!M1941))</f>
        <v/>
      </c>
      <c r="AC1940" t="str">
        <f t="shared" si="246"/>
        <v/>
      </c>
      <c r="AD1940" t="str">
        <f>+IF($C1940="","",CDR!$J$2)</f>
        <v/>
      </c>
      <c r="AE1940" t="str">
        <f>+IF(C1940="","",CDR!J1938)</f>
        <v/>
      </c>
      <c r="AF1940" t="str">
        <f t="shared" si="247"/>
        <v/>
      </c>
    </row>
    <row r="1941" spans="1:32" x14ac:dyDescent="0.25">
      <c r="A1941" t="str">
        <f>+IF($C1941="","",IF(CDR!I1942="","",TEXT(CDR!I1942,"00000000000000")))</f>
        <v/>
      </c>
      <c r="B1941" t="str">
        <f t="shared" si="240"/>
        <v/>
      </c>
      <c r="C1941" t="str">
        <f>+IF(CDR!F1942="","",SUBSTITUTE(CDR!F1942,"CHAR (10)"," "))</f>
        <v/>
      </c>
      <c r="D1941" t="str">
        <f>+IF(CDR!F1942="","",SUBSTITUTE(CDR!F1942,"CHAR (10)"," "))</f>
        <v/>
      </c>
      <c r="E1941" t="str">
        <f t="shared" si="241"/>
        <v/>
      </c>
      <c r="F1941" t="str">
        <f>+IF($C1941="","",IF(CDR!G1942="BIO","Oui","Non"))</f>
        <v/>
      </c>
      <c r="G1941" t="str">
        <f>+IF($C1941="","",IF(CDR!D1942="DOMEDIA","MDD",IF(CDR!D1942="APTA","MDD",IF(CDR!D1942="TOP BUDGET","Premier Prix","MN"))))</f>
        <v/>
      </c>
      <c r="H1941" t="str">
        <f>+IF($C1941="","",CDR!D1942)</f>
        <v/>
      </c>
      <c r="K1941" t="str">
        <f>+IF($C1941="","",CDR!$E$2)</f>
        <v/>
      </c>
      <c r="L1941" t="str">
        <f>+IF($C1941="","",CDR!$G$2)</f>
        <v/>
      </c>
      <c r="M1941" t="str">
        <f>+IF($C1941="","",CDR!AN1942)</f>
        <v/>
      </c>
      <c r="N1941" t="str">
        <f>+IF($C1941="","",CDR!AO1942)</f>
        <v/>
      </c>
      <c r="P1941" t="str">
        <f t="shared" si="242"/>
        <v/>
      </c>
      <c r="Q1941" t="str">
        <f>+IF($C1941="","",CDR!A1942)</f>
        <v/>
      </c>
      <c r="S1941" t="str">
        <f t="shared" si="243"/>
        <v/>
      </c>
      <c r="T1941" t="str">
        <f t="shared" si="244"/>
        <v/>
      </c>
      <c r="U1941" t="str">
        <f t="shared" si="245"/>
        <v/>
      </c>
      <c r="V1941" t="str">
        <f>+IF(C1941="","",IF(CDR!L1942="VRAC","Composant sans Colisage","Homogène"))</f>
        <v/>
      </c>
      <c r="W1941" t="str">
        <f>+IF(C1941="","",IF(CDR!L1942="VRAC","EACH",IF(CDR!L1942="COLIS","COLIS (CARTON FARDEAU DISPLAY)","PALETTE - BOX")))</f>
        <v/>
      </c>
      <c r="X1941" t="str">
        <f>+IF($C1941="","",IF(CDR!L1942="PALETTE",CDR!M1942,""))</f>
        <v/>
      </c>
      <c r="Z1941" t="str">
        <f>+IF($C1941="","",IF(CDR!N1942="PALETTE","",CDR!M1942))</f>
        <v/>
      </c>
      <c r="AC1941" t="str">
        <f t="shared" si="246"/>
        <v/>
      </c>
      <c r="AD1941" t="str">
        <f>+IF($C1941="","",CDR!$J$2)</f>
        <v/>
      </c>
      <c r="AE1941" t="str">
        <f>+IF(C1941="","",CDR!J1939)</f>
        <v/>
      </c>
      <c r="AF1941" t="str">
        <f t="shared" si="247"/>
        <v/>
      </c>
    </row>
    <row r="1942" spans="1:32" x14ac:dyDescent="0.25">
      <c r="A1942" t="str">
        <f>+IF($C1942="","",IF(CDR!I1943="","",TEXT(CDR!I1943,"00000000000000")))</f>
        <v/>
      </c>
      <c r="B1942" t="str">
        <f t="shared" si="240"/>
        <v/>
      </c>
      <c r="C1942" t="str">
        <f>+IF(CDR!F1943="","",SUBSTITUTE(CDR!F1943,"CHAR (10)"," "))</f>
        <v/>
      </c>
      <c r="D1942" t="str">
        <f>+IF(CDR!F1943="","",SUBSTITUTE(CDR!F1943,"CHAR (10)"," "))</f>
        <v/>
      </c>
      <c r="E1942" t="str">
        <f t="shared" si="241"/>
        <v/>
      </c>
      <c r="F1942" t="str">
        <f>+IF($C1942="","",IF(CDR!G1943="BIO","Oui","Non"))</f>
        <v/>
      </c>
      <c r="G1942" t="str">
        <f>+IF($C1942="","",IF(CDR!D1943="DOMEDIA","MDD",IF(CDR!D1943="APTA","MDD",IF(CDR!D1943="TOP BUDGET","Premier Prix","MN"))))</f>
        <v/>
      </c>
      <c r="H1942" t="str">
        <f>+IF($C1942="","",CDR!D1943)</f>
        <v/>
      </c>
      <c r="K1942" t="str">
        <f>+IF($C1942="","",CDR!$E$2)</f>
        <v/>
      </c>
      <c r="L1942" t="str">
        <f>+IF($C1942="","",CDR!$G$2)</f>
        <v/>
      </c>
      <c r="M1942" t="str">
        <f>+IF($C1942="","",CDR!AN1943)</f>
        <v/>
      </c>
      <c r="N1942" t="str">
        <f>+IF($C1942="","",CDR!AO1943)</f>
        <v/>
      </c>
      <c r="P1942" t="str">
        <f t="shared" si="242"/>
        <v/>
      </c>
      <c r="Q1942" t="str">
        <f>+IF($C1942="","",CDR!A1943)</f>
        <v/>
      </c>
      <c r="S1942" t="str">
        <f t="shared" si="243"/>
        <v/>
      </c>
      <c r="T1942" t="str">
        <f t="shared" si="244"/>
        <v/>
      </c>
      <c r="U1942" t="str">
        <f t="shared" si="245"/>
        <v/>
      </c>
      <c r="V1942" t="str">
        <f>+IF(C1942="","",IF(CDR!L1943="VRAC","Composant sans Colisage","Homogène"))</f>
        <v/>
      </c>
      <c r="W1942" t="str">
        <f>+IF(C1942="","",IF(CDR!L1943="VRAC","EACH",IF(CDR!L1943="COLIS","COLIS (CARTON FARDEAU DISPLAY)","PALETTE - BOX")))</f>
        <v/>
      </c>
      <c r="X1942" t="str">
        <f>+IF($C1942="","",IF(CDR!L1943="PALETTE",CDR!M1943,""))</f>
        <v/>
      </c>
      <c r="Z1942" t="str">
        <f>+IF($C1942="","",IF(CDR!N1943="PALETTE","",CDR!M1943))</f>
        <v/>
      </c>
      <c r="AC1942" t="str">
        <f t="shared" si="246"/>
        <v/>
      </c>
      <c r="AD1942" t="str">
        <f>+IF($C1942="","",CDR!$J$2)</f>
        <v/>
      </c>
      <c r="AE1942" t="str">
        <f>+IF(C1942="","",CDR!J1940)</f>
        <v/>
      </c>
      <c r="AF1942" t="str">
        <f t="shared" si="247"/>
        <v/>
      </c>
    </row>
    <row r="1943" spans="1:32" x14ac:dyDescent="0.25">
      <c r="A1943" t="str">
        <f>+IF($C1943="","",IF(CDR!I1944="","",TEXT(CDR!I1944,"00000000000000")))</f>
        <v/>
      </c>
      <c r="B1943" t="str">
        <f t="shared" si="240"/>
        <v/>
      </c>
      <c r="C1943" t="str">
        <f>+IF(CDR!F1944="","",SUBSTITUTE(CDR!F1944,"CHAR (10)"," "))</f>
        <v/>
      </c>
      <c r="D1943" t="str">
        <f>+IF(CDR!F1944="","",SUBSTITUTE(CDR!F1944,"CHAR (10)"," "))</f>
        <v/>
      </c>
      <c r="E1943" t="str">
        <f t="shared" si="241"/>
        <v/>
      </c>
      <c r="F1943" t="str">
        <f>+IF($C1943="","",IF(CDR!G1944="BIO","Oui","Non"))</f>
        <v/>
      </c>
      <c r="G1943" t="str">
        <f>+IF($C1943="","",IF(CDR!D1944="DOMEDIA","MDD",IF(CDR!D1944="APTA","MDD",IF(CDR!D1944="TOP BUDGET","Premier Prix","MN"))))</f>
        <v/>
      </c>
      <c r="H1943" t="str">
        <f>+IF($C1943="","",CDR!D1944)</f>
        <v/>
      </c>
      <c r="K1943" t="str">
        <f>+IF($C1943="","",CDR!$E$2)</f>
        <v/>
      </c>
      <c r="L1943" t="str">
        <f>+IF($C1943="","",CDR!$G$2)</f>
        <v/>
      </c>
      <c r="M1943" t="str">
        <f>+IF($C1943="","",CDR!AN1944)</f>
        <v/>
      </c>
      <c r="N1943" t="str">
        <f>+IF($C1943="","",CDR!AO1944)</f>
        <v/>
      </c>
      <c r="P1943" t="str">
        <f t="shared" si="242"/>
        <v/>
      </c>
      <c r="Q1943" t="str">
        <f>+IF($C1943="","",CDR!A1944)</f>
        <v/>
      </c>
      <c r="S1943" t="str">
        <f t="shared" si="243"/>
        <v/>
      </c>
      <c r="T1943" t="str">
        <f t="shared" si="244"/>
        <v/>
      </c>
      <c r="U1943" t="str">
        <f t="shared" si="245"/>
        <v/>
      </c>
      <c r="V1943" t="str">
        <f>+IF(C1943="","",IF(CDR!L1944="VRAC","Composant sans Colisage","Homogène"))</f>
        <v/>
      </c>
      <c r="W1943" t="str">
        <f>+IF(C1943="","",IF(CDR!L1944="VRAC","EACH",IF(CDR!L1944="COLIS","COLIS (CARTON FARDEAU DISPLAY)","PALETTE - BOX")))</f>
        <v/>
      </c>
      <c r="X1943" t="str">
        <f>+IF($C1943="","",IF(CDR!L1944="PALETTE",CDR!M1944,""))</f>
        <v/>
      </c>
      <c r="Z1943" t="str">
        <f>+IF($C1943="","",IF(CDR!N1944="PALETTE","",CDR!M1944))</f>
        <v/>
      </c>
      <c r="AC1943" t="str">
        <f t="shared" si="246"/>
        <v/>
      </c>
      <c r="AD1943" t="str">
        <f>+IF($C1943="","",CDR!$J$2)</f>
        <v/>
      </c>
      <c r="AE1943" t="str">
        <f>+IF(C1943="","",CDR!J1941)</f>
        <v/>
      </c>
      <c r="AF1943" t="str">
        <f t="shared" si="247"/>
        <v/>
      </c>
    </row>
    <row r="1944" spans="1:32" x14ac:dyDescent="0.25">
      <c r="A1944" t="str">
        <f>+IF($C1944="","",IF(CDR!I1945="","",TEXT(CDR!I1945,"00000000000000")))</f>
        <v/>
      </c>
      <c r="B1944" t="str">
        <f t="shared" si="240"/>
        <v/>
      </c>
      <c r="C1944" t="str">
        <f>+IF(CDR!F1945="","",SUBSTITUTE(CDR!F1945,"CHAR (10)"," "))</f>
        <v/>
      </c>
      <c r="D1944" t="str">
        <f>+IF(CDR!F1945="","",SUBSTITUTE(CDR!F1945,"CHAR (10)"," "))</f>
        <v/>
      </c>
      <c r="E1944" t="str">
        <f t="shared" si="241"/>
        <v/>
      </c>
      <c r="F1944" t="str">
        <f>+IF($C1944="","",IF(CDR!G1945="BIO","Oui","Non"))</f>
        <v/>
      </c>
      <c r="G1944" t="str">
        <f>+IF($C1944="","",IF(CDR!D1945="DOMEDIA","MDD",IF(CDR!D1945="APTA","MDD",IF(CDR!D1945="TOP BUDGET","Premier Prix","MN"))))</f>
        <v/>
      </c>
      <c r="H1944" t="str">
        <f>+IF($C1944="","",CDR!D1945)</f>
        <v/>
      </c>
      <c r="K1944" t="str">
        <f>+IF($C1944="","",CDR!$E$2)</f>
        <v/>
      </c>
      <c r="L1944" t="str">
        <f>+IF($C1944="","",CDR!$G$2)</f>
        <v/>
      </c>
      <c r="M1944" t="str">
        <f>+IF($C1944="","",CDR!AN1945)</f>
        <v/>
      </c>
      <c r="N1944" t="str">
        <f>+IF($C1944="","",CDR!AO1945)</f>
        <v/>
      </c>
      <c r="P1944" t="str">
        <f t="shared" si="242"/>
        <v/>
      </c>
      <c r="Q1944" t="str">
        <f>+IF($C1944="","",CDR!A1945)</f>
        <v/>
      </c>
      <c r="S1944" t="str">
        <f t="shared" si="243"/>
        <v/>
      </c>
      <c r="T1944" t="str">
        <f t="shared" si="244"/>
        <v/>
      </c>
      <c r="U1944" t="str">
        <f t="shared" si="245"/>
        <v/>
      </c>
      <c r="V1944" t="str">
        <f>+IF(C1944="","",IF(CDR!L1945="VRAC","Composant sans Colisage","Homogène"))</f>
        <v/>
      </c>
      <c r="W1944" t="str">
        <f>+IF(C1944="","",IF(CDR!L1945="VRAC","EACH",IF(CDR!L1945="COLIS","COLIS (CARTON FARDEAU DISPLAY)","PALETTE - BOX")))</f>
        <v/>
      </c>
      <c r="X1944" t="str">
        <f>+IF($C1944="","",IF(CDR!L1945="PALETTE",CDR!M1945,""))</f>
        <v/>
      </c>
      <c r="Z1944" t="str">
        <f>+IF($C1944="","",IF(CDR!N1945="PALETTE","",CDR!M1945))</f>
        <v/>
      </c>
      <c r="AC1944" t="str">
        <f t="shared" si="246"/>
        <v/>
      </c>
      <c r="AD1944" t="str">
        <f>+IF($C1944="","",CDR!$J$2)</f>
        <v/>
      </c>
      <c r="AE1944" t="str">
        <f>+IF(C1944="","",CDR!J1942)</f>
        <v/>
      </c>
      <c r="AF1944" t="str">
        <f t="shared" si="247"/>
        <v/>
      </c>
    </row>
    <row r="1945" spans="1:32" x14ac:dyDescent="0.25">
      <c r="A1945" t="str">
        <f>+IF($C1945="","",IF(CDR!I1946="","",TEXT(CDR!I1946,"00000000000000")))</f>
        <v/>
      </c>
      <c r="B1945" t="str">
        <f t="shared" si="240"/>
        <v/>
      </c>
      <c r="C1945" t="str">
        <f>+IF(CDR!F1946="","",SUBSTITUTE(CDR!F1946,"CHAR (10)"," "))</f>
        <v/>
      </c>
      <c r="D1945" t="str">
        <f>+IF(CDR!F1946="","",SUBSTITUTE(CDR!F1946,"CHAR (10)"," "))</f>
        <v/>
      </c>
      <c r="E1945" t="str">
        <f t="shared" si="241"/>
        <v/>
      </c>
      <c r="F1945" t="str">
        <f>+IF($C1945="","",IF(CDR!G1946="BIO","Oui","Non"))</f>
        <v/>
      </c>
      <c r="G1945" t="str">
        <f>+IF($C1945="","",IF(CDR!D1946="DOMEDIA","MDD",IF(CDR!D1946="APTA","MDD",IF(CDR!D1946="TOP BUDGET","Premier Prix","MN"))))</f>
        <v/>
      </c>
      <c r="H1945" t="str">
        <f>+IF($C1945="","",CDR!D1946)</f>
        <v/>
      </c>
      <c r="K1945" t="str">
        <f>+IF($C1945="","",CDR!$E$2)</f>
        <v/>
      </c>
      <c r="L1945" t="str">
        <f>+IF($C1945="","",CDR!$G$2)</f>
        <v/>
      </c>
      <c r="M1945" t="str">
        <f>+IF($C1945="","",CDR!AN1946)</f>
        <v/>
      </c>
      <c r="N1945" t="str">
        <f>+IF($C1945="","",CDR!AO1946)</f>
        <v/>
      </c>
      <c r="P1945" t="str">
        <f t="shared" si="242"/>
        <v/>
      </c>
      <c r="Q1945" t="str">
        <f>+IF($C1945="","",CDR!A1946)</f>
        <v/>
      </c>
      <c r="S1945" t="str">
        <f t="shared" si="243"/>
        <v/>
      </c>
      <c r="T1945" t="str">
        <f t="shared" si="244"/>
        <v/>
      </c>
      <c r="U1945" t="str">
        <f t="shared" si="245"/>
        <v/>
      </c>
      <c r="V1945" t="str">
        <f>+IF(C1945="","",IF(CDR!L1946="VRAC","Composant sans Colisage","Homogène"))</f>
        <v/>
      </c>
      <c r="W1945" t="str">
        <f>+IF(C1945="","",IF(CDR!L1946="VRAC","EACH",IF(CDR!L1946="COLIS","COLIS (CARTON FARDEAU DISPLAY)","PALETTE - BOX")))</f>
        <v/>
      </c>
      <c r="X1945" t="str">
        <f>+IF($C1945="","",IF(CDR!L1946="PALETTE",CDR!M1946,""))</f>
        <v/>
      </c>
      <c r="Z1945" t="str">
        <f>+IF($C1945="","",IF(CDR!N1946="PALETTE","",CDR!M1946))</f>
        <v/>
      </c>
      <c r="AC1945" t="str">
        <f t="shared" si="246"/>
        <v/>
      </c>
      <c r="AD1945" t="str">
        <f>+IF($C1945="","",CDR!$J$2)</f>
        <v/>
      </c>
      <c r="AE1945" t="str">
        <f>+IF(C1945="","",CDR!J1943)</f>
        <v/>
      </c>
      <c r="AF1945" t="str">
        <f t="shared" si="247"/>
        <v/>
      </c>
    </row>
    <row r="1946" spans="1:32" x14ac:dyDescent="0.25">
      <c r="A1946" t="str">
        <f>+IF($C1946="","",IF(CDR!I1947="","",TEXT(CDR!I1947,"00000000000000")))</f>
        <v/>
      </c>
      <c r="B1946" t="str">
        <f t="shared" si="240"/>
        <v/>
      </c>
      <c r="C1946" t="str">
        <f>+IF(CDR!F1947="","",SUBSTITUTE(CDR!F1947,"CHAR (10)"," "))</f>
        <v/>
      </c>
      <c r="D1946" t="str">
        <f>+IF(CDR!F1947="","",SUBSTITUTE(CDR!F1947,"CHAR (10)"," "))</f>
        <v/>
      </c>
      <c r="E1946" t="str">
        <f t="shared" si="241"/>
        <v/>
      </c>
      <c r="F1946" t="str">
        <f>+IF($C1946="","",IF(CDR!G1947="BIO","Oui","Non"))</f>
        <v/>
      </c>
      <c r="G1946" t="str">
        <f>+IF($C1946="","",IF(CDR!D1947="DOMEDIA","MDD",IF(CDR!D1947="APTA","MDD",IF(CDR!D1947="TOP BUDGET","Premier Prix","MN"))))</f>
        <v/>
      </c>
      <c r="H1946" t="str">
        <f>+IF($C1946="","",CDR!D1947)</f>
        <v/>
      </c>
      <c r="K1946" t="str">
        <f>+IF($C1946="","",CDR!$E$2)</f>
        <v/>
      </c>
      <c r="L1946" t="str">
        <f>+IF($C1946="","",CDR!$G$2)</f>
        <v/>
      </c>
      <c r="M1946" t="str">
        <f>+IF($C1946="","",CDR!AN1947)</f>
        <v/>
      </c>
      <c r="N1946" t="str">
        <f>+IF($C1946="","",CDR!AO1947)</f>
        <v/>
      </c>
      <c r="P1946" t="str">
        <f t="shared" si="242"/>
        <v/>
      </c>
      <c r="Q1946" t="str">
        <f>+IF($C1946="","",CDR!A1947)</f>
        <v/>
      </c>
      <c r="S1946" t="str">
        <f t="shared" si="243"/>
        <v/>
      </c>
      <c r="T1946" t="str">
        <f t="shared" si="244"/>
        <v/>
      </c>
      <c r="U1946" t="str">
        <f t="shared" si="245"/>
        <v/>
      </c>
      <c r="V1946" t="str">
        <f>+IF(C1946="","",IF(CDR!L1947="VRAC","Composant sans Colisage","Homogène"))</f>
        <v/>
      </c>
      <c r="W1946" t="str">
        <f>+IF(C1946="","",IF(CDR!L1947="VRAC","EACH",IF(CDR!L1947="COLIS","COLIS (CARTON FARDEAU DISPLAY)","PALETTE - BOX")))</f>
        <v/>
      </c>
      <c r="X1946" t="str">
        <f>+IF($C1946="","",IF(CDR!L1947="PALETTE",CDR!M1947,""))</f>
        <v/>
      </c>
      <c r="Z1946" t="str">
        <f>+IF($C1946="","",IF(CDR!N1947="PALETTE","",CDR!M1947))</f>
        <v/>
      </c>
      <c r="AC1946" t="str">
        <f t="shared" si="246"/>
        <v/>
      </c>
      <c r="AD1946" t="str">
        <f>+IF($C1946="","",CDR!$J$2)</f>
        <v/>
      </c>
      <c r="AE1946" t="str">
        <f>+IF(C1946="","",CDR!J1944)</f>
        <v/>
      </c>
      <c r="AF1946" t="str">
        <f t="shared" si="247"/>
        <v/>
      </c>
    </row>
    <row r="1947" spans="1:32" x14ac:dyDescent="0.25">
      <c r="A1947" t="str">
        <f>+IF($C1947="","",IF(CDR!I1948="","",TEXT(CDR!I1948,"00000000000000")))</f>
        <v/>
      </c>
      <c r="B1947" t="str">
        <f t="shared" si="240"/>
        <v/>
      </c>
      <c r="C1947" t="str">
        <f>+IF(CDR!F1948="","",SUBSTITUTE(CDR!F1948,"CHAR (10)"," "))</f>
        <v/>
      </c>
      <c r="D1947" t="str">
        <f>+IF(CDR!F1948="","",SUBSTITUTE(CDR!F1948,"CHAR (10)"," "))</f>
        <v/>
      </c>
      <c r="E1947" t="str">
        <f t="shared" si="241"/>
        <v/>
      </c>
      <c r="F1947" t="str">
        <f>+IF($C1947="","",IF(CDR!G1948="BIO","Oui","Non"))</f>
        <v/>
      </c>
      <c r="G1947" t="str">
        <f>+IF($C1947="","",IF(CDR!D1948="DOMEDIA","MDD",IF(CDR!D1948="APTA","MDD",IF(CDR!D1948="TOP BUDGET","Premier Prix","MN"))))</f>
        <v/>
      </c>
      <c r="H1947" t="str">
        <f>+IF($C1947="","",CDR!D1948)</f>
        <v/>
      </c>
      <c r="K1947" t="str">
        <f>+IF($C1947="","",CDR!$E$2)</f>
        <v/>
      </c>
      <c r="L1947" t="str">
        <f>+IF($C1947="","",CDR!$G$2)</f>
        <v/>
      </c>
      <c r="M1947" t="str">
        <f>+IF($C1947="","",CDR!AN1948)</f>
        <v/>
      </c>
      <c r="N1947" t="str">
        <f>+IF($C1947="","",CDR!AO1948)</f>
        <v/>
      </c>
      <c r="P1947" t="str">
        <f t="shared" si="242"/>
        <v/>
      </c>
      <c r="Q1947" t="str">
        <f>+IF($C1947="","",CDR!A1948)</f>
        <v/>
      </c>
      <c r="S1947" t="str">
        <f t="shared" si="243"/>
        <v/>
      </c>
      <c r="T1947" t="str">
        <f t="shared" si="244"/>
        <v/>
      </c>
      <c r="U1947" t="str">
        <f t="shared" si="245"/>
        <v/>
      </c>
      <c r="V1947" t="str">
        <f>+IF(C1947="","",IF(CDR!L1948="VRAC","Composant sans Colisage","Homogène"))</f>
        <v/>
      </c>
      <c r="W1947" t="str">
        <f>+IF(C1947="","",IF(CDR!L1948="VRAC","EACH",IF(CDR!L1948="COLIS","COLIS (CARTON FARDEAU DISPLAY)","PALETTE - BOX")))</f>
        <v/>
      </c>
      <c r="X1947" t="str">
        <f>+IF($C1947="","",IF(CDR!L1948="PALETTE",CDR!M1948,""))</f>
        <v/>
      </c>
      <c r="Z1947" t="str">
        <f>+IF($C1947="","",IF(CDR!N1948="PALETTE","",CDR!M1948))</f>
        <v/>
      </c>
      <c r="AC1947" t="str">
        <f t="shared" si="246"/>
        <v/>
      </c>
      <c r="AD1947" t="str">
        <f>+IF($C1947="","",CDR!$J$2)</f>
        <v/>
      </c>
      <c r="AE1947" t="str">
        <f>+IF(C1947="","",CDR!J1945)</f>
        <v/>
      </c>
      <c r="AF1947" t="str">
        <f t="shared" si="247"/>
        <v/>
      </c>
    </row>
    <row r="1948" spans="1:32" x14ac:dyDescent="0.25">
      <c r="A1948" t="str">
        <f>+IF($C1948="","",IF(CDR!I1949="","",TEXT(CDR!I1949,"00000000000000")))</f>
        <v/>
      </c>
      <c r="B1948" t="str">
        <f t="shared" si="240"/>
        <v/>
      </c>
      <c r="C1948" t="str">
        <f>+IF(CDR!F1949="","",SUBSTITUTE(CDR!F1949,"CHAR (10)"," "))</f>
        <v/>
      </c>
      <c r="D1948" t="str">
        <f>+IF(CDR!F1949="","",SUBSTITUTE(CDR!F1949,"CHAR (10)"," "))</f>
        <v/>
      </c>
      <c r="E1948" t="str">
        <f t="shared" si="241"/>
        <v/>
      </c>
      <c r="F1948" t="str">
        <f>+IF($C1948="","",IF(CDR!G1949="BIO","Oui","Non"))</f>
        <v/>
      </c>
      <c r="G1948" t="str">
        <f>+IF($C1948="","",IF(CDR!D1949="DOMEDIA","MDD",IF(CDR!D1949="APTA","MDD",IF(CDR!D1949="TOP BUDGET","Premier Prix","MN"))))</f>
        <v/>
      </c>
      <c r="H1948" t="str">
        <f>+IF($C1948="","",CDR!D1949)</f>
        <v/>
      </c>
      <c r="K1948" t="str">
        <f>+IF($C1948="","",CDR!$E$2)</f>
        <v/>
      </c>
      <c r="L1948" t="str">
        <f>+IF($C1948="","",CDR!$G$2)</f>
        <v/>
      </c>
      <c r="M1948" t="str">
        <f>+IF($C1948="","",CDR!AN1949)</f>
        <v/>
      </c>
      <c r="N1948" t="str">
        <f>+IF($C1948="","",CDR!AO1949)</f>
        <v/>
      </c>
      <c r="P1948" t="str">
        <f t="shared" si="242"/>
        <v/>
      </c>
      <c r="Q1948" t="str">
        <f>+IF($C1948="","",CDR!A1949)</f>
        <v/>
      </c>
      <c r="S1948" t="str">
        <f t="shared" si="243"/>
        <v/>
      </c>
      <c r="T1948" t="str">
        <f t="shared" si="244"/>
        <v/>
      </c>
      <c r="U1948" t="str">
        <f t="shared" si="245"/>
        <v/>
      </c>
      <c r="V1948" t="str">
        <f>+IF(C1948="","",IF(CDR!L1949="VRAC","Composant sans Colisage","Homogène"))</f>
        <v/>
      </c>
      <c r="W1948" t="str">
        <f>+IF(C1948="","",IF(CDR!L1949="VRAC","EACH",IF(CDR!L1949="COLIS","COLIS (CARTON FARDEAU DISPLAY)","PALETTE - BOX")))</f>
        <v/>
      </c>
      <c r="X1948" t="str">
        <f>+IF($C1948="","",IF(CDR!L1949="PALETTE",CDR!M1949,""))</f>
        <v/>
      </c>
      <c r="Z1948" t="str">
        <f>+IF($C1948="","",IF(CDR!N1949="PALETTE","",CDR!M1949))</f>
        <v/>
      </c>
      <c r="AC1948" t="str">
        <f t="shared" si="246"/>
        <v/>
      </c>
      <c r="AD1948" t="str">
        <f>+IF($C1948="","",CDR!$J$2)</f>
        <v/>
      </c>
      <c r="AE1948" t="str">
        <f>+IF(C1948="","",CDR!J1946)</f>
        <v/>
      </c>
      <c r="AF1948" t="str">
        <f t="shared" si="247"/>
        <v/>
      </c>
    </row>
    <row r="1949" spans="1:32" x14ac:dyDescent="0.25">
      <c r="A1949" t="str">
        <f>+IF($C1949="","",IF(CDR!I1950="","",TEXT(CDR!I1950,"00000000000000")))</f>
        <v/>
      </c>
      <c r="B1949" t="str">
        <f t="shared" si="240"/>
        <v/>
      </c>
      <c r="C1949" t="str">
        <f>+IF(CDR!F1950="","",SUBSTITUTE(CDR!F1950,"CHAR (10)"," "))</f>
        <v/>
      </c>
      <c r="D1949" t="str">
        <f>+IF(CDR!F1950="","",SUBSTITUTE(CDR!F1950,"CHAR (10)"," "))</f>
        <v/>
      </c>
      <c r="E1949" t="str">
        <f t="shared" si="241"/>
        <v/>
      </c>
      <c r="F1949" t="str">
        <f>+IF($C1949="","",IF(CDR!G1950="BIO","Oui","Non"))</f>
        <v/>
      </c>
      <c r="G1949" t="str">
        <f>+IF($C1949="","",IF(CDR!D1950="DOMEDIA","MDD",IF(CDR!D1950="APTA","MDD",IF(CDR!D1950="TOP BUDGET","Premier Prix","MN"))))</f>
        <v/>
      </c>
      <c r="H1949" t="str">
        <f>+IF($C1949="","",CDR!D1950)</f>
        <v/>
      </c>
      <c r="K1949" t="str">
        <f>+IF($C1949="","",CDR!$E$2)</f>
        <v/>
      </c>
      <c r="L1949" t="str">
        <f>+IF($C1949="","",CDR!$G$2)</f>
        <v/>
      </c>
      <c r="M1949" t="str">
        <f>+IF($C1949="","",CDR!AN1950)</f>
        <v/>
      </c>
      <c r="N1949" t="str">
        <f>+IF($C1949="","",CDR!AO1950)</f>
        <v/>
      </c>
      <c r="P1949" t="str">
        <f t="shared" si="242"/>
        <v/>
      </c>
      <c r="Q1949" t="str">
        <f>+IF($C1949="","",CDR!A1950)</f>
        <v/>
      </c>
      <c r="S1949" t="str">
        <f t="shared" si="243"/>
        <v/>
      </c>
      <c r="T1949" t="str">
        <f t="shared" si="244"/>
        <v/>
      </c>
      <c r="U1949" t="str">
        <f t="shared" si="245"/>
        <v/>
      </c>
      <c r="V1949" t="str">
        <f>+IF(C1949="","",IF(CDR!L1950="VRAC","Composant sans Colisage","Homogène"))</f>
        <v/>
      </c>
      <c r="W1949" t="str">
        <f>+IF(C1949="","",IF(CDR!L1950="VRAC","EACH",IF(CDR!L1950="COLIS","COLIS (CARTON FARDEAU DISPLAY)","PALETTE - BOX")))</f>
        <v/>
      </c>
      <c r="X1949" t="str">
        <f>+IF($C1949="","",IF(CDR!L1950="PALETTE",CDR!M1950,""))</f>
        <v/>
      </c>
      <c r="Z1949" t="str">
        <f>+IF($C1949="","",IF(CDR!N1950="PALETTE","",CDR!M1950))</f>
        <v/>
      </c>
      <c r="AC1949" t="str">
        <f t="shared" si="246"/>
        <v/>
      </c>
      <c r="AD1949" t="str">
        <f>+IF($C1949="","",CDR!$J$2)</f>
        <v/>
      </c>
      <c r="AE1949" t="str">
        <f>+IF(C1949="","",CDR!J1947)</f>
        <v/>
      </c>
      <c r="AF1949" t="str">
        <f t="shared" si="247"/>
        <v/>
      </c>
    </row>
    <row r="1950" spans="1:32" x14ac:dyDescent="0.25">
      <c r="A1950" t="str">
        <f>+IF($C1950="","",IF(CDR!I1951="","",TEXT(CDR!I1951,"00000000000000")))</f>
        <v/>
      </c>
      <c r="B1950" t="str">
        <f t="shared" si="240"/>
        <v/>
      </c>
      <c r="C1950" t="str">
        <f>+IF(CDR!F1951="","",SUBSTITUTE(CDR!F1951,"CHAR (10)"," "))</f>
        <v/>
      </c>
      <c r="D1950" t="str">
        <f>+IF(CDR!F1951="","",SUBSTITUTE(CDR!F1951,"CHAR (10)"," "))</f>
        <v/>
      </c>
      <c r="E1950" t="str">
        <f t="shared" si="241"/>
        <v/>
      </c>
      <c r="F1950" t="str">
        <f>+IF($C1950="","",IF(CDR!G1951="BIO","Oui","Non"))</f>
        <v/>
      </c>
      <c r="G1950" t="str">
        <f>+IF($C1950="","",IF(CDR!D1951="DOMEDIA","MDD",IF(CDR!D1951="APTA","MDD",IF(CDR!D1951="TOP BUDGET","Premier Prix","MN"))))</f>
        <v/>
      </c>
      <c r="H1950" t="str">
        <f>+IF($C1950="","",CDR!D1951)</f>
        <v/>
      </c>
      <c r="K1950" t="str">
        <f>+IF($C1950="","",CDR!$E$2)</f>
        <v/>
      </c>
      <c r="L1950" t="str">
        <f>+IF($C1950="","",CDR!$G$2)</f>
        <v/>
      </c>
      <c r="M1950" t="str">
        <f>+IF($C1950="","",CDR!AN1951)</f>
        <v/>
      </c>
      <c r="N1950" t="str">
        <f>+IF($C1950="","",CDR!AO1951)</f>
        <v/>
      </c>
      <c r="P1950" t="str">
        <f t="shared" si="242"/>
        <v/>
      </c>
      <c r="Q1950" t="str">
        <f>+IF($C1950="","",CDR!A1951)</f>
        <v/>
      </c>
      <c r="S1950" t="str">
        <f t="shared" si="243"/>
        <v/>
      </c>
      <c r="T1950" t="str">
        <f t="shared" si="244"/>
        <v/>
      </c>
      <c r="U1950" t="str">
        <f t="shared" si="245"/>
        <v/>
      </c>
      <c r="V1950" t="str">
        <f>+IF(C1950="","",IF(CDR!L1951="VRAC","Composant sans Colisage","Homogène"))</f>
        <v/>
      </c>
      <c r="W1950" t="str">
        <f>+IF(C1950="","",IF(CDR!L1951="VRAC","EACH",IF(CDR!L1951="COLIS","COLIS (CARTON FARDEAU DISPLAY)","PALETTE - BOX")))</f>
        <v/>
      </c>
      <c r="X1950" t="str">
        <f>+IF($C1950="","",IF(CDR!L1951="PALETTE",CDR!M1951,""))</f>
        <v/>
      </c>
      <c r="Z1950" t="str">
        <f>+IF($C1950="","",IF(CDR!N1951="PALETTE","",CDR!M1951))</f>
        <v/>
      </c>
      <c r="AC1950" t="str">
        <f t="shared" si="246"/>
        <v/>
      </c>
      <c r="AD1950" t="str">
        <f>+IF($C1950="","",CDR!$J$2)</f>
        <v/>
      </c>
      <c r="AE1950" t="str">
        <f>+IF(C1950="","",CDR!J1948)</f>
        <v/>
      </c>
      <c r="AF1950" t="str">
        <f t="shared" si="247"/>
        <v/>
      </c>
    </row>
    <row r="1951" spans="1:32" x14ac:dyDescent="0.25">
      <c r="A1951" t="str">
        <f>+IF($C1951="","",IF(CDR!I1952="","",TEXT(CDR!I1952,"00000000000000")))</f>
        <v/>
      </c>
      <c r="B1951" t="str">
        <f t="shared" si="240"/>
        <v/>
      </c>
      <c r="C1951" t="str">
        <f>+IF(CDR!F1952="","",SUBSTITUTE(CDR!F1952,"CHAR (10)"," "))</f>
        <v/>
      </c>
      <c r="D1951" t="str">
        <f>+IF(CDR!F1952="","",SUBSTITUTE(CDR!F1952,"CHAR (10)"," "))</f>
        <v/>
      </c>
      <c r="E1951" t="str">
        <f t="shared" si="241"/>
        <v/>
      </c>
      <c r="F1951" t="str">
        <f>+IF($C1951="","",IF(CDR!G1952="BIO","Oui","Non"))</f>
        <v/>
      </c>
      <c r="G1951" t="str">
        <f>+IF($C1951="","",IF(CDR!D1952="DOMEDIA","MDD",IF(CDR!D1952="APTA","MDD",IF(CDR!D1952="TOP BUDGET","Premier Prix","MN"))))</f>
        <v/>
      </c>
      <c r="H1951" t="str">
        <f>+IF($C1951="","",CDR!D1952)</f>
        <v/>
      </c>
      <c r="K1951" t="str">
        <f>+IF($C1951="","",CDR!$E$2)</f>
        <v/>
      </c>
      <c r="L1951" t="str">
        <f>+IF($C1951="","",CDR!$G$2)</f>
        <v/>
      </c>
      <c r="M1951" t="str">
        <f>+IF($C1951="","",CDR!AN1952)</f>
        <v/>
      </c>
      <c r="N1951" t="str">
        <f>+IF($C1951="","",CDR!AO1952)</f>
        <v/>
      </c>
      <c r="P1951" t="str">
        <f t="shared" si="242"/>
        <v/>
      </c>
      <c r="Q1951" t="str">
        <f>+IF($C1951="","",CDR!A1952)</f>
        <v/>
      </c>
      <c r="S1951" t="str">
        <f t="shared" si="243"/>
        <v/>
      </c>
      <c r="T1951" t="str">
        <f t="shared" si="244"/>
        <v/>
      </c>
      <c r="U1951" t="str">
        <f t="shared" si="245"/>
        <v/>
      </c>
      <c r="V1951" t="str">
        <f>+IF(C1951="","",IF(CDR!L1952="VRAC","Composant sans Colisage","Homogène"))</f>
        <v/>
      </c>
      <c r="W1951" t="str">
        <f>+IF(C1951="","",IF(CDR!L1952="VRAC","EACH",IF(CDR!L1952="COLIS","COLIS (CARTON FARDEAU DISPLAY)","PALETTE - BOX")))</f>
        <v/>
      </c>
      <c r="X1951" t="str">
        <f>+IF($C1951="","",IF(CDR!L1952="PALETTE",CDR!M1952,""))</f>
        <v/>
      </c>
      <c r="Z1951" t="str">
        <f>+IF($C1951="","",IF(CDR!N1952="PALETTE","",CDR!M1952))</f>
        <v/>
      </c>
      <c r="AC1951" t="str">
        <f t="shared" si="246"/>
        <v/>
      </c>
      <c r="AD1951" t="str">
        <f>+IF($C1951="","",CDR!$J$2)</f>
        <v/>
      </c>
      <c r="AE1951" t="str">
        <f>+IF(C1951="","",CDR!J1949)</f>
        <v/>
      </c>
      <c r="AF1951" t="str">
        <f t="shared" si="247"/>
        <v/>
      </c>
    </row>
    <row r="1952" spans="1:32" x14ac:dyDescent="0.25">
      <c r="A1952" t="str">
        <f>+IF($C1952="","",IF(CDR!I1953="","",TEXT(CDR!I1953,"00000000000000")))</f>
        <v/>
      </c>
      <c r="B1952" t="str">
        <f t="shared" si="240"/>
        <v/>
      </c>
      <c r="C1952" t="str">
        <f>+IF(CDR!F1953="","",SUBSTITUTE(CDR!F1953,"CHAR (10)"," "))</f>
        <v/>
      </c>
      <c r="D1952" t="str">
        <f>+IF(CDR!F1953="","",SUBSTITUTE(CDR!F1953,"CHAR (10)"," "))</f>
        <v/>
      </c>
      <c r="E1952" t="str">
        <f t="shared" si="241"/>
        <v/>
      </c>
      <c r="F1952" t="str">
        <f>+IF($C1952="","",IF(CDR!G1953="BIO","Oui","Non"))</f>
        <v/>
      </c>
      <c r="G1952" t="str">
        <f>+IF($C1952="","",IF(CDR!D1953="DOMEDIA","MDD",IF(CDR!D1953="APTA","MDD",IF(CDR!D1953="TOP BUDGET","Premier Prix","MN"))))</f>
        <v/>
      </c>
      <c r="H1952" t="str">
        <f>+IF($C1952="","",CDR!D1953)</f>
        <v/>
      </c>
      <c r="K1952" t="str">
        <f>+IF($C1952="","",CDR!$E$2)</f>
        <v/>
      </c>
      <c r="L1952" t="str">
        <f>+IF($C1952="","",CDR!$G$2)</f>
        <v/>
      </c>
      <c r="M1952" t="str">
        <f>+IF($C1952="","",CDR!AN1953)</f>
        <v/>
      </c>
      <c r="N1952" t="str">
        <f>+IF($C1952="","",CDR!AO1953)</f>
        <v/>
      </c>
      <c r="P1952" t="str">
        <f t="shared" si="242"/>
        <v/>
      </c>
      <c r="Q1952" t="str">
        <f>+IF($C1952="","",CDR!A1953)</f>
        <v/>
      </c>
      <c r="S1952" t="str">
        <f t="shared" si="243"/>
        <v/>
      </c>
      <c r="T1952" t="str">
        <f t="shared" si="244"/>
        <v/>
      </c>
      <c r="U1952" t="str">
        <f t="shared" si="245"/>
        <v/>
      </c>
      <c r="V1952" t="str">
        <f>+IF(C1952="","",IF(CDR!L1953="VRAC","Composant sans Colisage","Homogène"))</f>
        <v/>
      </c>
      <c r="W1952" t="str">
        <f>+IF(C1952="","",IF(CDR!L1953="VRAC","EACH",IF(CDR!L1953="COLIS","COLIS (CARTON FARDEAU DISPLAY)","PALETTE - BOX")))</f>
        <v/>
      </c>
      <c r="X1952" t="str">
        <f>+IF($C1952="","",IF(CDR!L1953="PALETTE",CDR!M1953,""))</f>
        <v/>
      </c>
      <c r="Z1952" t="str">
        <f>+IF($C1952="","",IF(CDR!N1953="PALETTE","",CDR!M1953))</f>
        <v/>
      </c>
      <c r="AC1952" t="str">
        <f t="shared" si="246"/>
        <v/>
      </c>
      <c r="AD1952" t="str">
        <f>+IF($C1952="","",CDR!$J$2)</f>
        <v/>
      </c>
      <c r="AE1952" t="str">
        <f>+IF(C1952="","",CDR!J1950)</f>
        <v/>
      </c>
      <c r="AF1952" t="str">
        <f t="shared" si="247"/>
        <v/>
      </c>
    </row>
    <row r="1953" spans="1:32" x14ac:dyDescent="0.25">
      <c r="A1953" t="str">
        <f>+IF($C1953="","",IF(CDR!I1954="","",TEXT(CDR!I1954,"00000000000000")))</f>
        <v/>
      </c>
      <c r="B1953" t="str">
        <f t="shared" si="240"/>
        <v/>
      </c>
      <c r="C1953" t="str">
        <f>+IF(CDR!F1954="","",SUBSTITUTE(CDR!F1954,"CHAR (10)"," "))</f>
        <v/>
      </c>
      <c r="D1953" t="str">
        <f>+IF(CDR!F1954="","",SUBSTITUTE(CDR!F1954,"CHAR (10)"," "))</f>
        <v/>
      </c>
      <c r="E1953" t="str">
        <f t="shared" si="241"/>
        <v/>
      </c>
      <c r="F1953" t="str">
        <f>+IF($C1953="","",IF(CDR!G1954="BIO","Oui","Non"))</f>
        <v/>
      </c>
      <c r="G1953" t="str">
        <f>+IF($C1953="","",IF(CDR!D1954="DOMEDIA","MDD",IF(CDR!D1954="APTA","MDD",IF(CDR!D1954="TOP BUDGET","Premier Prix","MN"))))</f>
        <v/>
      </c>
      <c r="H1953" t="str">
        <f>+IF($C1953="","",CDR!D1954)</f>
        <v/>
      </c>
      <c r="K1953" t="str">
        <f>+IF($C1953="","",CDR!$E$2)</f>
        <v/>
      </c>
      <c r="L1953" t="str">
        <f>+IF($C1953="","",CDR!$G$2)</f>
        <v/>
      </c>
      <c r="M1953" t="str">
        <f>+IF($C1953="","",CDR!AN1954)</f>
        <v/>
      </c>
      <c r="N1953" t="str">
        <f>+IF($C1953="","",CDR!AO1954)</f>
        <v/>
      </c>
      <c r="P1953" t="str">
        <f t="shared" si="242"/>
        <v/>
      </c>
      <c r="Q1953" t="str">
        <f>+IF($C1953="","",CDR!A1954)</f>
        <v/>
      </c>
      <c r="S1953" t="str">
        <f t="shared" si="243"/>
        <v/>
      </c>
      <c r="T1953" t="str">
        <f t="shared" si="244"/>
        <v/>
      </c>
      <c r="U1953" t="str">
        <f t="shared" si="245"/>
        <v/>
      </c>
      <c r="V1953" t="str">
        <f>+IF(C1953="","",IF(CDR!L1954="VRAC","Composant sans Colisage","Homogène"))</f>
        <v/>
      </c>
      <c r="W1953" t="str">
        <f>+IF(C1953="","",IF(CDR!L1954="VRAC","EACH",IF(CDR!L1954="COLIS","COLIS (CARTON FARDEAU DISPLAY)","PALETTE - BOX")))</f>
        <v/>
      </c>
      <c r="X1953" t="str">
        <f>+IF($C1953="","",IF(CDR!L1954="PALETTE",CDR!M1954,""))</f>
        <v/>
      </c>
      <c r="Z1953" t="str">
        <f>+IF($C1953="","",IF(CDR!N1954="PALETTE","",CDR!M1954))</f>
        <v/>
      </c>
      <c r="AC1953" t="str">
        <f t="shared" si="246"/>
        <v/>
      </c>
      <c r="AD1953" t="str">
        <f>+IF($C1953="","",CDR!$J$2)</f>
        <v/>
      </c>
      <c r="AE1953" t="str">
        <f>+IF(C1953="","",CDR!J1951)</f>
        <v/>
      </c>
      <c r="AF1953" t="str">
        <f t="shared" si="247"/>
        <v/>
      </c>
    </row>
    <row r="1954" spans="1:32" x14ac:dyDescent="0.25">
      <c r="A1954" t="str">
        <f>+IF($C1954="","",IF(CDR!I1955="","",TEXT(CDR!I1955,"00000000000000")))</f>
        <v/>
      </c>
      <c r="B1954" t="str">
        <f t="shared" si="240"/>
        <v/>
      </c>
      <c r="C1954" t="str">
        <f>+IF(CDR!F1955="","",SUBSTITUTE(CDR!F1955,"CHAR (10)"," "))</f>
        <v/>
      </c>
      <c r="D1954" t="str">
        <f>+IF(CDR!F1955="","",SUBSTITUTE(CDR!F1955,"CHAR (10)"," "))</f>
        <v/>
      </c>
      <c r="E1954" t="str">
        <f t="shared" si="241"/>
        <v/>
      </c>
      <c r="F1954" t="str">
        <f>+IF($C1954="","",IF(CDR!G1955="BIO","Oui","Non"))</f>
        <v/>
      </c>
      <c r="G1954" t="str">
        <f>+IF($C1954="","",IF(CDR!D1955="DOMEDIA","MDD",IF(CDR!D1955="APTA","MDD",IF(CDR!D1955="TOP BUDGET","Premier Prix","MN"))))</f>
        <v/>
      </c>
      <c r="H1954" t="str">
        <f>+IF($C1954="","",CDR!D1955)</f>
        <v/>
      </c>
      <c r="K1954" t="str">
        <f>+IF($C1954="","",CDR!$E$2)</f>
        <v/>
      </c>
      <c r="L1954" t="str">
        <f>+IF($C1954="","",CDR!$G$2)</f>
        <v/>
      </c>
      <c r="M1954" t="str">
        <f>+IF($C1954="","",CDR!AN1955)</f>
        <v/>
      </c>
      <c r="N1954" t="str">
        <f>+IF($C1954="","",CDR!AO1955)</f>
        <v/>
      </c>
      <c r="P1954" t="str">
        <f t="shared" si="242"/>
        <v/>
      </c>
      <c r="Q1954" t="str">
        <f>+IF($C1954="","",CDR!A1955)</f>
        <v/>
      </c>
      <c r="S1954" t="str">
        <f t="shared" si="243"/>
        <v/>
      </c>
      <c r="T1954" t="str">
        <f t="shared" si="244"/>
        <v/>
      </c>
      <c r="U1954" t="str">
        <f t="shared" si="245"/>
        <v/>
      </c>
      <c r="V1954" t="str">
        <f>+IF(C1954="","",IF(CDR!L1955="VRAC","Composant sans Colisage","Homogène"))</f>
        <v/>
      </c>
      <c r="W1954" t="str">
        <f>+IF(C1954="","",IF(CDR!L1955="VRAC","EACH",IF(CDR!L1955="COLIS","COLIS (CARTON FARDEAU DISPLAY)","PALETTE - BOX")))</f>
        <v/>
      </c>
      <c r="X1954" t="str">
        <f>+IF($C1954="","",IF(CDR!L1955="PALETTE",CDR!M1955,""))</f>
        <v/>
      </c>
      <c r="Z1954" t="str">
        <f>+IF($C1954="","",IF(CDR!N1955="PALETTE","",CDR!M1955))</f>
        <v/>
      </c>
      <c r="AC1954" t="str">
        <f t="shared" si="246"/>
        <v/>
      </c>
      <c r="AD1954" t="str">
        <f>+IF($C1954="","",CDR!$J$2)</f>
        <v/>
      </c>
      <c r="AE1954" t="str">
        <f>+IF(C1954="","",CDR!J1952)</f>
        <v/>
      </c>
      <c r="AF1954" t="str">
        <f t="shared" si="247"/>
        <v/>
      </c>
    </row>
    <row r="1955" spans="1:32" x14ac:dyDescent="0.25">
      <c r="A1955" t="str">
        <f>+IF($C1955="","",IF(CDR!I1956="","",TEXT(CDR!I1956,"00000000000000")))</f>
        <v/>
      </c>
      <c r="B1955" t="str">
        <f t="shared" si="240"/>
        <v/>
      </c>
      <c r="C1955" t="str">
        <f>+IF(CDR!F1956="","",SUBSTITUTE(CDR!F1956,"CHAR (10)"," "))</f>
        <v/>
      </c>
      <c r="D1955" t="str">
        <f>+IF(CDR!F1956="","",SUBSTITUTE(CDR!F1956,"CHAR (10)"," "))</f>
        <v/>
      </c>
      <c r="E1955" t="str">
        <f t="shared" si="241"/>
        <v/>
      </c>
      <c r="F1955" t="str">
        <f>+IF($C1955="","",IF(CDR!G1956="BIO","Oui","Non"))</f>
        <v/>
      </c>
      <c r="G1955" t="str">
        <f>+IF($C1955="","",IF(CDR!D1956="DOMEDIA","MDD",IF(CDR!D1956="APTA","MDD",IF(CDR!D1956="TOP BUDGET","Premier Prix","MN"))))</f>
        <v/>
      </c>
      <c r="H1955" t="str">
        <f>+IF($C1955="","",CDR!D1956)</f>
        <v/>
      </c>
      <c r="K1955" t="str">
        <f>+IF($C1955="","",CDR!$E$2)</f>
        <v/>
      </c>
      <c r="L1955" t="str">
        <f>+IF($C1955="","",CDR!$G$2)</f>
        <v/>
      </c>
      <c r="M1955" t="str">
        <f>+IF($C1955="","",CDR!AN1956)</f>
        <v/>
      </c>
      <c r="N1955" t="str">
        <f>+IF($C1955="","",CDR!AO1956)</f>
        <v/>
      </c>
      <c r="P1955" t="str">
        <f t="shared" si="242"/>
        <v/>
      </c>
      <c r="Q1955" t="str">
        <f>+IF($C1955="","",CDR!A1956)</f>
        <v/>
      </c>
      <c r="S1955" t="str">
        <f t="shared" si="243"/>
        <v/>
      </c>
      <c r="T1955" t="str">
        <f t="shared" si="244"/>
        <v/>
      </c>
      <c r="U1955" t="str">
        <f t="shared" si="245"/>
        <v/>
      </c>
      <c r="V1955" t="str">
        <f>+IF(C1955="","",IF(CDR!L1956="VRAC","Composant sans Colisage","Homogène"))</f>
        <v/>
      </c>
      <c r="W1955" t="str">
        <f>+IF(C1955="","",IF(CDR!L1956="VRAC","EACH",IF(CDR!L1956="COLIS","COLIS (CARTON FARDEAU DISPLAY)","PALETTE - BOX")))</f>
        <v/>
      </c>
      <c r="X1955" t="str">
        <f>+IF($C1955="","",IF(CDR!L1956="PALETTE",CDR!M1956,""))</f>
        <v/>
      </c>
      <c r="Z1955" t="str">
        <f>+IF($C1955="","",IF(CDR!N1956="PALETTE","",CDR!M1956))</f>
        <v/>
      </c>
      <c r="AC1955" t="str">
        <f t="shared" si="246"/>
        <v/>
      </c>
      <c r="AD1955" t="str">
        <f>+IF($C1955="","",CDR!$J$2)</f>
        <v/>
      </c>
      <c r="AE1955" t="str">
        <f>+IF(C1955="","",CDR!J1953)</f>
        <v/>
      </c>
      <c r="AF1955" t="str">
        <f t="shared" si="247"/>
        <v/>
      </c>
    </row>
    <row r="1956" spans="1:32" x14ac:dyDescent="0.25">
      <c r="A1956" t="str">
        <f>+IF($C1956="","",IF(CDR!I1957="","",TEXT(CDR!I1957,"00000000000000")))</f>
        <v/>
      </c>
      <c r="B1956" t="str">
        <f t="shared" si="240"/>
        <v/>
      </c>
      <c r="C1956" t="str">
        <f>+IF(CDR!F1957="","",SUBSTITUTE(CDR!F1957,"CHAR (10)"," "))</f>
        <v/>
      </c>
      <c r="D1956" t="str">
        <f>+IF(CDR!F1957="","",SUBSTITUTE(CDR!F1957,"CHAR (10)"," "))</f>
        <v/>
      </c>
      <c r="E1956" t="str">
        <f t="shared" si="241"/>
        <v/>
      </c>
      <c r="F1956" t="str">
        <f>+IF($C1956="","",IF(CDR!G1957="BIO","Oui","Non"))</f>
        <v/>
      </c>
      <c r="G1956" t="str">
        <f>+IF($C1956="","",IF(CDR!D1957="DOMEDIA","MDD",IF(CDR!D1957="APTA","MDD",IF(CDR!D1957="TOP BUDGET","Premier Prix","MN"))))</f>
        <v/>
      </c>
      <c r="H1956" t="str">
        <f>+IF($C1956="","",CDR!D1957)</f>
        <v/>
      </c>
      <c r="K1956" t="str">
        <f>+IF($C1956="","",CDR!$E$2)</f>
        <v/>
      </c>
      <c r="L1956" t="str">
        <f>+IF($C1956="","",CDR!$G$2)</f>
        <v/>
      </c>
      <c r="M1956" t="str">
        <f>+IF($C1956="","",CDR!AN1957)</f>
        <v/>
      </c>
      <c r="N1956" t="str">
        <f>+IF($C1956="","",CDR!AO1957)</f>
        <v/>
      </c>
      <c r="P1956" t="str">
        <f t="shared" si="242"/>
        <v/>
      </c>
      <c r="Q1956" t="str">
        <f>+IF($C1956="","",CDR!A1957)</f>
        <v/>
      </c>
      <c r="S1956" t="str">
        <f t="shared" si="243"/>
        <v/>
      </c>
      <c r="T1956" t="str">
        <f t="shared" si="244"/>
        <v/>
      </c>
      <c r="U1956" t="str">
        <f t="shared" si="245"/>
        <v/>
      </c>
      <c r="V1956" t="str">
        <f>+IF(C1956="","",IF(CDR!L1957="VRAC","Composant sans Colisage","Homogène"))</f>
        <v/>
      </c>
      <c r="W1956" t="str">
        <f>+IF(C1956="","",IF(CDR!L1957="VRAC","EACH",IF(CDR!L1957="COLIS","COLIS (CARTON FARDEAU DISPLAY)","PALETTE - BOX")))</f>
        <v/>
      </c>
      <c r="X1956" t="str">
        <f>+IF($C1956="","",IF(CDR!L1957="PALETTE",CDR!M1957,""))</f>
        <v/>
      </c>
      <c r="Z1956" t="str">
        <f>+IF($C1956="","",IF(CDR!N1957="PALETTE","",CDR!M1957))</f>
        <v/>
      </c>
      <c r="AC1956" t="str">
        <f t="shared" si="246"/>
        <v/>
      </c>
      <c r="AD1956" t="str">
        <f>+IF($C1956="","",CDR!$J$2)</f>
        <v/>
      </c>
      <c r="AE1956" t="str">
        <f>+IF(C1956="","",CDR!J1954)</f>
        <v/>
      </c>
      <c r="AF1956" t="str">
        <f t="shared" si="247"/>
        <v/>
      </c>
    </row>
    <row r="1957" spans="1:32" x14ac:dyDescent="0.25">
      <c r="A1957" t="str">
        <f>+IF($C1957="","",IF(CDR!I1958="","",TEXT(CDR!I1958,"00000000000000")))</f>
        <v/>
      </c>
      <c r="B1957" t="str">
        <f t="shared" si="240"/>
        <v/>
      </c>
      <c r="C1957" t="str">
        <f>+IF(CDR!F1958="","",SUBSTITUTE(CDR!F1958,"CHAR (10)"," "))</f>
        <v/>
      </c>
      <c r="D1957" t="str">
        <f>+IF(CDR!F1958="","",SUBSTITUTE(CDR!F1958,"CHAR (10)"," "))</f>
        <v/>
      </c>
      <c r="E1957" t="str">
        <f t="shared" si="241"/>
        <v/>
      </c>
      <c r="F1957" t="str">
        <f>+IF($C1957="","",IF(CDR!G1958="BIO","Oui","Non"))</f>
        <v/>
      </c>
      <c r="G1957" t="str">
        <f>+IF($C1957="","",IF(CDR!D1958="DOMEDIA","MDD",IF(CDR!D1958="APTA","MDD",IF(CDR!D1958="TOP BUDGET","Premier Prix","MN"))))</f>
        <v/>
      </c>
      <c r="H1957" t="str">
        <f>+IF($C1957="","",CDR!D1958)</f>
        <v/>
      </c>
      <c r="K1957" t="str">
        <f>+IF($C1957="","",CDR!$E$2)</f>
        <v/>
      </c>
      <c r="L1957" t="str">
        <f>+IF($C1957="","",CDR!$G$2)</f>
        <v/>
      </c>
      <c r="M1957" t="str">
        <f>+IF($C1957="","",CDR!AN1958)</f>
        <v/>
      </c>
      <c r="N1957" t="str">
        <f>+IF($C1957="","",CDR!AO1958)</f>
        <v/>
      </c>
      <c r="P1957" t="str">
        <f t="shared" si="242"/>
        <v/>
      </c>
      <c r="Q1957" t="str">
        <f>+IF($C1957="","",CDR!A1958)</f>
        <v/>
      </c>
      <c r="S1957" t="str">
        <f t="shared" si="243"/>
        <v/>
      </c>
      <c r="T1957" t="str">
        <f t="shared" si="244"/>
        <v/>
      </c>
      <c r="U1957" t="str">
        <f t="shared" si="245"/>
        <v/>
      </c>
      <c r="V1957" t="str">
        <f>+IF(C1957="","",IF(CDR!L1958="VRAC","Composant sans Colisage","Homogène"))</f>
        <v/>
      </c>
      <c r="W1957" t="str">
        <f>+IF(C1957="","",IF(CDR!L1958="VRAC","EACH",IF(CDR!L1958="COLIS","COLIS (CARTON FARDEAU DISPLAY)","PALETTE - BOX")))</f>
        <v/>
      </c>
      <c r="X1957" t="str">
        <f>+IF($C1957="","",IF(CDR!L1958="PALETTE",CDR!M1958,""))</f>
        <v/>
      </c>
      <c r="Z1957" t="str">
        <f>+IF($C1957="","",IF(CDR!N1958="PALETTE","",CDR!M1958))</f>
        <v/>
      </c>
      <c r="AC1957" t="str">
        <f t="shared" si="246"/>
        <v/>
      </c>
      <c r="AD1957" t="str">
        <f>+IF($C1957="","",CDR!$J$2)</f>
        <v/>
      </c>
      <c r="AE1957" t="str">
        <f>+IF(C1957="","",CDR!J1955)</f>
        <v/>
      </c>
      <c r="AF1957" t="str">
        <f t="shared" si="247"/>
        <v/>
      </c>
    </row>
    <row r="1958" spans="1:32" x14ac:dyDescent="0.25">
      <c r="A1958" t="str">
        <f>+IF($C1958="","",IF(CDR!I1959="","",TEXT(CDR!I1959,"00000000000000")))</f>
        <v/>
      </c>
      <c r="B1958" t="str">
        <f t="shared" si="240"/>
        <v/>
      </c>
      <c r="C1958" t="str">
        <f>+IF(CDR!F1959="","",SUBSTITUTE(CDR!F1959,"CHAR (10)"," "))</f>
        <v/>
      </c>
      <c r="D1958" t="str">
        <f>+IF(CDR!F1959="","",SUBSTITUTE(CDR!F1959,"CHAR (10)"," "))</f>
        <v/>
      </c>
      <c r="E1958" t="str">
        <f t="shared" si="241"/>
        <v/>
      </c>
      <c r="F1958" t="str">
        <f>+IF($C1958="","",IF(CDR!G1959="BIO","Oui","Non"))</f>
        <v/>
      </c>
      <c r="G1958" t="str">
        <f>+IF($C1958="","",IF(CDR!D1959="DOMEDIA","MDD",IF(CDR!D1959="APTA","MDD",IF(CDR!D1959="TOP BUDGET","Premier Prix","MN"))))</f>
        <v/>
      </c>
      <c r="H1958" t="str">
        <f>+IF($C1958="","",CDR!D1959)</f>
        <v/>
      </c>
      <c r="K1958" t="str">
        <f>+IF($C1958="","",CDR!$E$2)</f>
        <v/>
      </c>
      <c r="L1958" t="str">
        <f>+IF($C1958="","",CDR!$G$2)</f>
        <v/>
      </c>
      <c r="M1958" t="str">
        <f>+IF($C1958="","",CDR!AN1959)</f>
        <v/>
      </c>
      <c r="N1958" t="str">
        <f>+IF($C1958="","",CDR!AO1959)</f>
        <v/>
      </c>
      <c r="P1958" t="str">
        <f t="shared" si="242"/>
        <v/>
      </c>
      <c r="Q1958" t="str">
        <f>+IF($C1958="","",CDR!A1959)</f>
        <v/>
      </c>
      <c r="S1958" t="str">
        <f t="shared" si="243"/>
        <v/>
      </c>
      <c r="T1958" t="str">
        <f t="shared" si="244"/>
        <v/>
      </c>
      <c r="U1958" t="str">
        <f t="shared" si="245"/>
        <v/>
      </c>
      <c r="V1958" t="str">
        <f>+IF(C1958="","",IF(CDR!L1959="VRAC","Composant sans Colisage","Homogène"))</f>
        <v/>
      </c>
      <c r="W1958" t="str">
        <f>+IF(C1958="","",IF(CDR!L1959="VRAC","EACH",IF(CDR!L1959="COLIS","COLIS (CARTON FARDEAU DISPLAY)","PALETTE - BOX")))</f>
        <v/>
      </c>
      <c r="X1958" t="str">
        <f>+IF($C1958="","",IF(CDR!L1959="PALETTE",CDR!M1959,""))</f>
        <v/>
      </c>
      <c r="Z1958" t="str">
        <f>+IF($C1958="","",IF(CDR!N1959="PALETTE","",CDR!M1959))</f>
        <v/>
      </c>
      <c r="AC1958" t="str">
        <f t="shared" si="246"/>
        <v/>
      </c>
      <c r="AD1958" t="str">
        <f>+IF($C1958="","",CDR!$J$2)</f>
        <v/>
      </c>
      <c r="AE1958" t="str">
        <f>+IF(C1958="","",CDR!J1956)</f>
        <v/>
      </c>
      <c r="AF1958" t="str">
        <f t="shared" si="247"/>
        <v/>
      </c>
    </row>
    <row r="1959" spans="1:32" x14ac:dyDescent="0.25">
      <c r="A1959" t="str">
        <f>+IF($C1959="","",IF(CDR!I1960="","",TEXT(CDR!I1960,"00000000000000")))</f>
        <v/>
      </c>
      <c r="B1959" t="str">
        <f t="shared" si="240"/>
        <v/>
      </c>
      <c r="C1959" t="str">
        <f>+IF(CDR!F1960="","",SUBSTITUTE(CDR!F1960,"CHAR (10)"," "))</f>
        <v/>
      </c>
      <c r="D1959" t="str">
        <f>+IF(CDR!F1960="","",SUBSTITUTE(CDR!F1960,"CHAR (10)"," "))</f>
        <v/>
      </c>
      <c r="E1959" t="str">
        <f t="shared" si="241"/>
        <v/>
      </c>
      <c r="F1959" t="str">
        <f>+IF($C1959="","",IF(CDR!G1960="BIO","Oui","Non"))</f>
        <v/>
      </c>
      <c r="G1959" t="str">
        <f>+IF($C1959="","",IF(CDR!D1960="DOMEDIA","MDD",IF(CDR!D1960="APTA","MDD",IF(CDR!D1960="TOP BUDGET","Premier Prix","MN"))))</f>
        <v/>
      </c>
      <c r="H1959" t="str">
        <f>+IF($C1959="","",CDR!D1960)</f>
        <v/>
      </c>
      <c r="K1959" t="str">
        <f>+IF($C1959="","",CDR!$E$2)</f>
        <v/>
      </c>
      <c r="L1959" t="str">
        <f>+IF($C1959="","",CDR!$G$2)</f>
        <v/>
      </c>
      <c r="M1959" t="str">
        <f>+IF($C1959="","",CDR!AN1960)</f>
        <v/>
      </c>
      <c r="N1959" t="str">
        <f>+IF($C1959="","",CDR!AO1960)</f>
        <v/>
      </c>
      <c r="P1959" t="str">
        <f t="shared" si="242"/>
        <v/>
      </c>
      <c r="Q1959" t="str">
        <f>+IF($C1959="","",CDR!A1960)</f>
        <v/>
      </c>
      <c r="S1959" t="str">
        <f t="shared" si="243"/>
        <v/>
      </c>
      <c r="T1959" t="str">
        <f t="shared" si="244"/>
        <v/>
      </c>
      <c r="U1959" t="str">
        <f t="shared" si="245"/>
        <v/>
      </c>
      <c r="V1959" t="str">
        <f>+IF(C1959="","",IF(CDR!L1960="VRAC","Composant sans Colisage","Homogène"))</f>
        <v/>
      </c>
      <c r="W1959" t="str">
        <f>+IF(C1959="","",IF(CDR!L1960="VRAC","EACH",IF(CDR!L1960="COLIS","COLIS (CARTON FARDEAU DISPLAY)","PALETTE - BOX")))</f>
        <v/>
      </c>
      <c r="X1959" t="str">
        <f>+IF($C1959="","",IF(CDR!L1960="PALETTE",CDR!M1960,""))</f>
        <v/>
      </c>
      <c r="Z1959" t="str">
        <f>+IF($C1959="","",IF(CDR!N1960="PALETTE","",CDR!M1960))</f>
        <v/>
      </c>
      <c r="AC1959" t="str">
        <f t="shared" si="246"/>
        <v/>
      </c>
      <c r="AD1959" t="str">
        <f>+IF($C1959="","",CDR!$J$2)</f>
        <v/>
      </c>
      <c r="AE1959" t="str">
        <f>+IF(C1959="","",CDR!J1957)</f>
        <v/>
      </c>
      <c r="AF1959" t="str">
        <f t="shared" si="247"/>
        <v/>
      </c>
    </row>
    <row r="1960" spans="1:32" x14ac:dyDescent="0.25">
      <c r="A1960" t="str">
        <f>+IF($C1960="","",IF(CDR!I1961="","",TEXT(CDR!I1961,"00000000000000")))</f>
        <v/>
      </c>
      <c r="B1960" t="str">
        <f t="shared" si="240"/>
        <v/>
      </c>
      <c r="C1960" t="str">
        <f>+IF(CDR!F1961="","",SUBSTITUTE(CDR!F1961,"CHAR (10)"," "))</f>
        <v/>
      </c>
      <c r="D1960" t="str">
        <f>+IF(CDR!F1961="","",SUBSTITUTE(CDR!F1961,"CHAR (10)"," "))</f>
        <v/>
      </c>
      <c r="E1960" t="str">
        <f t="shared" si="241"/>
        <v/>
      </c>
      <c r="F1960" t="str">
        <f>+IF($C1960="","",IF(CDR!G1961="BIO","Oui","Non"))</f>
        <v/>
      </c>
      <c r="G1960" t="str">
        <f>+IF($C1960="","",IF(CDR!D1961="DOMEDIA","MDD",IF(CDR!D1961="APTA","MDD",IF(CDR!D1961="TOP BUDGET","Premier Prix","MN"))))</f>
        <v/>
      </c>
      <c r="H1960" t="str">
        <f>+IF($C1960="","",CDR!D1961)</f>
        <v/>
      </c>
      <c r="K1960" t="str">
        <f>+IF($C1960="","",CDR!$E$2)</f>
        <v/>
      </c>
      <c r="L1960" t="str">
        <f>+IF($C1960="","",CDR!$G$2)</f>
        <v/>
      </c>
      <c r="M1960" t="str">
        <f>+IF($C1960="","",CDR!AN1961)</f>
        <v/>
      </c>
      <c r="N1960" t="str">
        <f>+IF($C1960="","",CDR!AO1961)</f>
        <v/>
      </c>
      <c r="P1960" t="str">
        <f t="shared" si="242"/>
        <v/>
      </c>
      <c r="Q1960" t="str">
        <f>+IF($C1960="","",CDR!A1961)</f>
        <v/>
      </c>
      <c r="S1960" t="str">
        <f t="shared" si="243"/>
        <v/>
      </c>
      <c r="T1960" t="str">
        <f t="shared" si="244"/>
        <v/>
      </c>
      <c r="U1960" t="str">
        <f t="shared" si="245"/>
        <v/>
      </c>
      <c r="V1960" t="str">
        <f>+IF(C1960="","",IF(CDR!L1961="VRAC","Composant sans Colisage","Homogène"))</f>
        <v/>
      </c>
      <c r="W1960" t="str">
        <f>+IF(C1960="","",IF(CDR!L1961="VRAC","EACH",IF(CDR!L1961="COLIS","COLIS (CARTON FARDEAU DISPLAY)","PALETTE - BOX")))</f>
        <v/>
      </c>
      <c r="X1960" t="str">
        <f>+IF($C1960="","",IF(CDR!L1961="PALETTE",CDR!M1961,""))</f>
        <v/>
      </c>
      <c r="Z1960" t="str">
        <f>+IF($C1960="","",IF(CDR!N1961="PALETTE","",CDR!M1961))</f>
        <v/>
      </c>
      <c r="AC1960" t="str">
        <f t="shared" si="246"/>
        <v/>
      </c>
      <c r="AD1960" t="str">
        <f>+IF($C1960="","",CDR!$J$2)</f>
        <v/>
      </c>
      <c r="AE1960" t="str">
        <f>+IF(C1960="","",CDR!J1958)</f>
        <v/>
      </c>
      <c r="AF1960" t="str">
        <f t="shared" si="247"/>
        <v/>
      </c>
    </row>
    <row r="1961" spans="1:32" x14ac:dyDescent="0.25">
      <c r="A1961" t="str">
        <f>+IF($C1961="","",IF(CDR!I1962="","",TEXT(CDR!I1962,"00000000000000")))</f>
        <v/>
      </c>
      <c r="B1961" t="str">
        <f t="shared" si="240"/>
        <v/>
      </c>
      <c r="C1961" t="str">
        <f>+IF(CDR!F1962="","",SUBSTITUTE(CDR!F1962,"CHAR (10)"," "))</f>
        <v/>
      </c>
      <c r="D1961" t="str">
        <f>+IF(CDR!F1962="","",SUBSTITUTE(CDR!F1962,"CHAR (10)"," "))</f>
        <v/>
      </c>
      <c r="E1961" t="str">
        <f t="shared" si="241"/>
        <v/>
      </c>
      <c r="F1961" t="str">
        <f>+IF($C1961="","",IF(CDR!G1962="BIO","Oui","Non"))</f>
        <v/>
      </c>
      <c r="G1961" t="str">
        <f>+IF($C1961="","",IF(CDR!D1962="DOMEDIA","MDD",IF(CDR!D1962="APTA","MDD",IF(CDR!D1962="TOP BUDGET","Premier Prix","MN"))))</f>
        <v/>
      </c>
      <c r="H1961" t="str">
        <f>+IF($C1961="","",CDR!D1962)</f>
        <v/>
      </c>
      <c r="K1961" t="str">
        <f>+IF($C1961="","",CDR!$E$2)</f>
        <v/>
      </c>
      <c r="L1961" t="str">
        <f>+IF($C1961="","",CDR!$G$2)</f>
        <v/>
      </c>
      <c r="M1961" t="str">
        <f>+IF($C1961="","",CDR!AN1962)</f>
        <v/>
      </c>
      <c r="N1961" t="str">
        <f>+IF($C1961="","",CDR!AO1962)</f>
        <v/>
      </c>
      <c r="P1961" t="str">
        <f t="shared" si="242"/>
        <v/>
      </c>
      <c r="Q1961" t="str">
        <f>+IF($C1961="","",CDR!A1962)</f>
        <v/>
      </c>
      <c r="S1961" t="str">
        <f t="shared" si="243"/>
        <v/>
      </c>
      <c r="T1961" t="str">
        <f t="shared" si="244"/>
        <v/>
      </c>
      <c r="U1961" t="str">
        <f t="shared" si="245"/>
        <v/>
      </c>
      <c r="V1961" t="str">
        <f>+IF(C1961="","",IF(CDR!L1962="VRAC","Composant sans Colisage","Homogène"))</f>
        <v/>
      </c>
      <c r="W1961" t="str">
        <f>+IF(C1961="","",IF(CDR!L1962="VRAC","EACH",IF(CDR!L1962="COLIS","COLIS (CARTON FARDEAU DISPLAY)","PALETTE - BOX")))</f>
        <v/>
      </c>
      <c r="X1961" t="str">
        <f>+IF($C1961="","",IF(CDR!L1962="PALETTE",CDR!M1962,""))</f>
        <v/>
      </c>
      <c r="Z1961" t="str">
        <f>+IF($C1961="","",IF(CDR!N1962="PALETTE","",CDR!M1962))</f>
        <v/>
      </c>
      <c r="AC1961" t="str">
        <f t="shared" si="246"/>
        <v/>
      </c>
      <c r="AD1961" t="str">
        <f>+IF($C1961="","",CDR!$J$2)</f>
        <v/>
      </c>
      <c r="AE1961" t="str">
        <f>+IF(C1961="","",CDR!J1959)</f>
        <v/>
      </c>
      <c r="AF1961" t="str">
        <f t="shared" si="247"/>
        <v/>
      </c>
    </row>
    <row r="1962" spans="1:32" x14ac:dyDescent="0.25">
      <c r="A1962" t="str">
        <f>+IF($C1962="","",IF(CDR!I1963="","",TEXT(CDR!I1963,"00000000000000")))</f>
        <v/>
      </c>
      <c r="B1962" t="str">
        <f t="shared" si="240"/>
        <v/>
      </c>
      <c r="C1962" t="str">
        <f>+IF(CDR!F1963="","",SUBSTITUTE(CDR!F1963,"CHAR (10)"," "))</f>
        <v/>
      </c>
      <c r="D1962" t="str">
        <f>+IF(CDR!F1963="","",SUBSTITUTE(CDR!F1963,"CHAR (10)"," "))</f>
        <v/>
      </c>
      <c r="E1962" t="str">
        <f t="shared" si="241"/>
        <v/>
      </c>
      <c r="F1962" t="str">
        <f>+IF($C1962="","",IF(CDR!G1963="BIO","Oui","Non"))</f>
        <v/>
      </c>
      <c r="G1962" t="str">
        <f>+IF($C1962="","",IF(CDR!D1963="DOMEDIA","MDD",IF(CDR!D1963="APTA","MDD",IF(CDR!D1963="TOP BUDGET","Premier Prix","MN"))))</f>
        <v/>
      </c>
      <c r="H1962" t="str">
        <f>+IF($C1962="","",CDR!D1963)</f>
        <v/>
      </c>
      <c r="K1962" t="str">
        <f>+IF($C1962="","",CDR!$E$2)</f>
        <v/>
      </c>
      <c r="L1962" t="str">
        <f>+IF($C1962="","",CDR!$G$2)</f>
        <v/>
      </c>
      <c r="M1962" t="str">
        <f>+IF($C1962="","",CDR!AN1963)</f>
        <v/>
      </c>
      <c r="N1962" t="str">
        <f>+IF($C1962="","",CDR!AO1963)</f>
        <v/>
      </c>
      <c r="P1962" t="str">
        <f t="shared" si="242"/>
        <v/>
      </c>
      <c r="Q1962" t="str">
        <f>+IF($C1962="","",CDR!A1963)</f>
        <v/>
      </c>
      <c r="S1962" t="str">
        <f t="shared" si="243"/>
        <v/>
      </c>
      <c r="T1962" t="str">
        <f t="shared" si="244"/>
        <v/>
      </c>
      <c r="U1962" t="str">
        <f t="shared" si="245"/>
        <v/>
      </c>
      <c r="V1962" t="str">
        <f>+IF(C1962="","",IF(CDR!L1963="VRAC","Composant sans Colisage","Homogène"))</f>
        <v/>
      </c>
      <c r="W1962" t="str">
        <f>+IF(C1962="","",IF(CDR!L1963="VRAC","EACH",IF(CDR!L1963="COLIS","COLIS (CARTON FARDEAU DISPLAY)","PALETTE - BOX")))</f>
        <v/>
      </c>
      <c r="X1962" t="str">
        <f>+IF($C1962="","",IF(CDR!L1963="PALETTE",CDR!M1963,""))</f>
        <v/>
      </c>
      <c r="Z1962" t="str">
        <f>+IF($C1962="","",IF(CDR!N1963="PALETTE","",CDR!M1963))</f>
        <v/>
      </c>
      <c r="AC1962" t="str">
        <f t="shared" si="246"/>
        <v/>
      </c>
      <c r="AD1962" t="str">
        <f>+IF($C1962="","",CDR!$J$2)</f>
        <v/>
      </c>
      <c r="AE1962" t="str">
        <f>+IF(C1962="","",CDR!J1960)</f>
        <v/>
      </c>
      <c r="AF1962" t="str">
        <f t="shared" si="247"/>
        <v/>
      </c>
    </row>
    <row r="1963" spans="1:32" x14ac:dyDescent="0.25">
      <c r="A1963" t="str">
        <f>+IF($C1963="","",IF(CDR!I1964="","",TEXT(CDR!I1964,"00000000000000")))</f>
        <v/>
      </c>
      <c r="B1963" t="str">
        <f t="shared" si="240"/>
        <v/>
      </c>
      <c r="C1963" t="str">
        <f>+IF(CDR!F1964="","",SUBSTITUTE(CDR!F1964,"CHAR (10)"," "))</f>
        <v/>
      </c>
      <c r="D1963" t="str">
        <f>+IF(CDR!F1964="","",SUBSTITUTE(CDR!F1964,"CHAR (10)"," "))</f>
        <v/>
      </c>
      <c r="E1963" t="str">
        <f t="shared" si="241"/>
        <v/>
      </c>
      <c r="F1963" t="str">
        <f>+IF($C1963="","",IF(CDR!G1964="BIO","Oui","Non"))</f>
        <v/>
      </c>
      <c r="G1963" t="str">
        <f>+IF($C1963="","",IF(CDR!D1964="DOMEDIA","MDD",IF(CDR!D1964="APTA","MDD",IF(CDR!D1964="TOP BUDGET","Premier Prix","MN"))))</f>
        <v/>
      </c>
      <c r="H1963" t="str">
        <f>+IF($C1963="","",CDR!D1964)</f>
        <v/>
      </c>
      <c r="K1963" t="str">
        <f>+IF($C1963="","",CDR!$E$2)</f>
        <v/>
      </c>
      <c r="L1963" t="str">
        <f>+IF($C1963="","",CDR!$G$2)</f>
        <v/>
      </c>
      <c r="M1963" t="str">
        <f>+IF($C1963="","",CDR!AN1964)</f>
        <v/>
      </c>
      <c r="N1963" t="str">
        <f>+IF($C1963="","",CDR!AO1964)</f>
        <v/>
      </c>
      <c r="P1963" t="str">
        <f t="shared" si="242"/>
        <v/>
      </c>
      <c r="Q1963" t="str">
        <f>+IF($C1963="","",CDR!A1964)</f>
        <v/>
      </c>
      <c r="S1963" t="str">
        <f t="shared" si="243"/>
        <v/>
      </c>
      <c r="T1963" t="str">
        <f t="shared" si="244"/>
        <v/>
      </c>
      <c r="U1963" t="str">
        <f t="shared" si="245"/>
        <v/>
      </c>
      <c r="V1963" t="str">
        <f>+IF(C1963="","",IF(CDR!L1964="VRAC","Composant sans Colisage","Homogène"))</f>
        <v/>
      </c>
      <c r="W1963" t="str">
        <f>+IF(C1963="","",IF(CDR!L1964="VRAC","EACH",IF(CDR!L1964="COLIS","COLIS (CARTON FARDEAU DISPLAY)","PALETTE - BOX")))</f>
        <v/>
      </c>
      <c r="X1963" t="str">
        <f>+IF($C1963="","",IF(CDR!L1964="PALETTE",CDR!M1964,""))</f>
        <v/>
      </c>
      <c r="Z1963" t="str">
        <f>+IF($C1963="","",IF(CDR!N1964="PALETTE","",CDR!M1964))</f>
        <v/>
      </c>
      <c r="AC1963" t="str">
        <f t="shared" si="246"/>
        <v/>
      </c>
      <c r="AD1963" t="str">
        <f>+IF($C1963="","",CDR!$J$2)</f>
        <v/>
      </c>
      <c r="AE1963" t="str">
        <f>+IF(C1963="","",CDR!J1961)</f>
        <v/>
      </c>
      <c r="AF1963" t="str">
        <f t="shared" si="247"/>
        <v/>
      </c>
    </row>
    <row r="1964" spans="1:32" x14ac:dyDescent="0.25">
      <c r="A1964" t="str">
        <f>+IF($C1964="","",IF(CDR!I1965="","",TEXT(CDR!I1965,"00000000000000")))</f>
        <v/>
      </c>
      <c r="B1964" t="str">
        <f t="shared" si="240"/>
        <v/>
      </c>
      <c r="C1964" t="str">
        <f>+IF(CDR!F1965="","",SUBSTITUTE(CDR!F1965,"CHAR (10)"," "))</f>
        <v/>
      </c>
      <c r="D1964" t="str">
        <f>+IF(CDR!F1965="","",SUBSTITUTE(CDR!F1965,"CHAR (10)"," "))</f>
        <v/>
      </c>
      <c r="E1964" t="str">
        <f t="shared" si="241"/>
        <v/>
      </c>
      <c r="F1964" t="str">
        <f>+IF($C1964="","",IF(CDR!G1965="BIO","Oui","Non"))</f>
        <v/>
      </c>
      <c r="G1964" t="str">
        <f>+IF($C1964="","",IF(CDR!D1965="DOMEDIA","MDD",IF(CDR!D1965="APTA","MDD",IF(CDR!D1965="TOP BUDGET","Premier Prix","MN"))))</f>
        <v/>
      </c>
      <c r="H1964" t="str">
        <f>+IF($C1964="","",CDR!D1965)</f>
        <v/>
      </c>
      <c r="K1964" t="str">
        <f>+IF($C1964="","",CDR!$E$2)</f>
        <v/>
      </c>
      <c r="L1964" t="str">
        <f>+IF($C1964="","",CDR!$G$2)</f>
        <v/>
      </c>
      <c r="M1964" t="str">
        <f>+IF($C1964="","",CDR!AN1965)</f>
        <v/>
      </c>
      <c r="N1964" t="str">
        <f>+IF($C1964="","",CDR!AO1965)</f>
        <v/>
      </c>
      <c r="P1964" t="str">
        <f t="shared" si="242"/>
        <v/>
      </c>
      <c r="Q1964" t="str">
        <f>+IF($C1964="","",CDR!A1965)</f>
        <v/>
      </c>
      <c r="S1964" t="str">
        <f t="shared" si="243"/>
        <v/>
      </c>
      <c r="T1964" t="str">
        <f t="shared" si="244"/>
        <v/>
      </c>
      <c r="U1964" t="str">
        <f t="shared" si="245"/>
        <v/>
      </c>
      <c r="V1964" t="str">
        <f>+IF(C1964="","",IF(CDR!L1965="VRAC","Composant sans Colisage","Homogène"))</f>
        <v/>
      </c>
      <c r="W1964" t="str">
        <f>+IF(C1964="","",IF(CDR!L1965="VRAC","EACH",IF(CDR!L1965="COLIS","COLIS (CARTON FARDEAU DISPLAY)","PALETTE - BOX")))</f>
        <v/>
      </c>
      <c r="X1964" t="str">
        <f>+IF($C1964="","",IF(CDR!L1965="PALETTE",CDR!M1965,""))</f>
        <v/>
      </c>
      <c r="Z1964" t="str">
        <f>+IF($C1964="","",IF(CDR!N1965="PALETTE","",CDR!M1965))</f>
        <v/>
      </c>
      <c r="AC1964" t="str">
        <f t="shared" si="246"/>
        <v/>
      </c>
      <c r="AD1964" t="str">
        <f>+IF($C1964="","",CDR!$J$2)</f>
        <v/>
      </c>
      <c r="AE1964" t="str">
        <f>+IF(C1964="","",CDR!J1962)</f>
        <v/>
      </c>
      <c r="AF1964" t="str">
        <f t="shared" si="247"/>
        <v/>
      </c>
    </row>
    <row r="1965" spans="1:32" x14ac:dyDescent="0.25">
      <c r="A1965" t="str">
        <f>+IF($C1965="","",IF(CDR!I1966="","",TEXT(CDR!I1966,"00000000000000")))</f>
        <v/>
      </c>
      <c r="B1965" t="str">
        <f t="shared" si="240"/>
        <v/>
      </c>
      <c r="C1965" t="str">
        <f>+IF(CDR!F1966="","",SUBSTITUTE(CDR!F1966,"CHAR (10)"," "))</f>
        <v/>
      </c>
      <c r="D1965" t="str">
        <f>+IF(CDR!F1966="","",SUBSTITUTE(CDR!F1966,"CHAR (10)"," "))</f>
        <v/>
      </c>
      <c r="E1965" t="str">
        <f t="shared" si="241"/>
        <v/>
      </c>
      <c r="F1965" t="str">
        <f>+IF($C1965="","",IF(CDR!G1966="BIO","Oui","Non"))</f>
        <v/>
      </c>
      <c r="G1965" t="str">
        <f>+IF($C1965="","",IF(CDR!D1966="DOMEDIA","MDD",IF(CDR!D1966="APTA","MDD",IF(CDR!D1966="TOP BUDGET","Premier Prix","MN"))))</f>
        <v/>
      </c>
      <c r="H1965" t="str">
        <f>+IF($C1965="","",CDR!D1966)</f>
        <v/>
      </c>
      <c r="K1965" t="str">
        <f>+IF($C1965="","",CDR!$E$2)</f>
        <v/>
      </c>
      <c r="L1965" t="str">
        <f>+IF($C1965="","",CDR!$G$2)</f>
        <v/>
      </c>
      <c r="M1965" t="str">
        <f>+IF($C1965="","",CDR!AN1966)</f>
        <v/>
      </c>
      <c r="N1965" t="str">
        <f>+IF($C1965="","",CDR!AO1966)</f>
        <v/>
      </c>
      <c r="P1965" t="str">
        <f t="shared" si="242"/>
        <v/>
      </c>
      <c r="Q1965" t="str">
        <f>+IF($C1965="","",CDR!A1966)</f>
        <v/>
      </c>
      <c r="S1965" t="str">
        <f t="shared" si="243"/>
        <v/>
      </c>
      <c r="T1965" t="str">
        <f t="shared" si="244"/>
        <v/>
      </c>
      <c r="U1965" t="str">
        <f t="shared" si="245"/>
        <v/>
      </c>
      <c r="V1965" t="str">
        <f>+IF(C1965="","",IF(CDR!L1966="VRAC","Composant sans Colisage","Homogène"))</f>
        <v/>
      </c>
      <c r="W1965" t="str">
        <f>+IF(C1965="","",IF(CDR!L1966="VRAC","EACH",IF(CDR!L1966="COLIS","COLIS (CARTON FARDEAU DISPLAY)","PALETTE - BOX")))</f>
        <v/>
      </c>
      <c r="X1965" t="str">
        <f>+IF($C1965="","",IF(CDR!L1966="PALETTE",CDR!M1966,""))</f>
        <v/>
      </c>
      <c r="Z1965" t="str">
        <f>+IF($C1965="","",IF(CDR!N1966="PALETTE","",CDR!M1966))</f>
        <v/>
      </c>
      <c r="AC1965" t="str">
        <f t="shared" si="246"/>
        <v/>
      </c>
      <c r="AD1965" t="str">
        <f>+IF($C1965="","",CDR!$J$2)</f>
        <v/>
      </c>
      <c r="AE1965" t="str">
        <f>+IF(C1965="","",CDR!J1963)</f>
        <v/>
      </c>
      <c r="AF1965" t="str">
        <f t="shared" si="247"/>
        <v/>
      </c>
    </row>
    <row r="1966" spans="1:32" x14ac:dyDescent="0.25">
      <c r="A1966" t="str">
        <f>+IF($C1966="","",IF(CDR!I1967="","",TEXT(CDR!I1967,"00000000000000")))</f>
        <v/>
      </c>
      <c r="B1966" t="str">
        <f t="shared" si="240"/>
        <v/>
      </c>
      <c r="C1966" t="str">
        <f>+IF(CDR!F1967="","",SUBSTITUTE(CDR!F1967,"CHAR (10)"," "))</f>
        <v/>
      </c>
      <c r="D1966" t="str">
        <f>+IF(CDR!F1967="","",SUBSTITUTE(CDR!F1967,"CHAR (10)"," "))</f>
        <v/>
      </c>
      <c r="E1966" t="str">
        <f t="shared" si="241"/>
        <v/>
      </c>
      <c r="F1966" t="str">
        <f>+IF($C1966="","",IF(CDR!G1967="BIO","Oui","Non"))</f>
        <v/>
      </c>
      <c r="G1966" t="str">
        <f>+IF($C1966="","",IF(CDR!D1967="DOMEDIA","MDD",IF(CDR!D1967="APTA","MDD",IF(CDR!D1967="TOP BUDGET","Premier Prix","MN"))))</f>
        <v/>
      </c>
      <c r="H1966" t="str">
        <f>+IF($C1966="","",CDR!D1967)</f>
        <v/>
      </c>
      <c r="K1966" t="str">
        <f>+IF($C1966="","",CDR!$E$2)</f>
        <v/>
      </c>
      <c r="L1966" t="str">
        <f>+IF($C1966="","",CDR!$G$2)</f>
        <v/>
      </c>
      <c r="M1966" t="str">
        <f>+IF($C1966="","",CDR!AN1967)</f>
        <v/>
      </c>
      <c r="N1966" t="str">
        <f>+IF($C1966="","",CDR!AO1967)</f>
        <v/>
      </c>
      <c r="P1966" t="str">
        <f t="shared" si="242"/>
        <v/>
      </c>
      <c r="Q1966" t="str">
        <f>+IF($C1966="","",CDR!A1967)</f>
        <v/>
      </c>
      <c r="S1966" t="str">
        <f t="shared" si="243"/>
        <v/>
      </c>
      <c r="T1966" t="str">
        <f t="shared" si="244"/>
        <v/>
      </c>
      <c r="U1966" t="str">
        <f t="shared" si="245"/>
        <v/>
      </c>
      <c r="V1966" t="str">
        <f>+IF(C1966="","",IF(CDR!L1967="VRAC","Composant sans Colisage","Homogène"))</f>
        <v/>
      </c>
      <c r="W1966" t="str">
        <f>+IF(C1966="","",IF(CDR!L1967="VRAC","EACH",IF(CDR!L1967="COLIS","COLIS (CARTON FARDEAU DISPLAY)","PALETTE - BOX")))</f>
        <v/>
      </c>
      <c r="X1966" t="str">
        <f>+IF($C1966="","",IF(CDR!L1967="PALETTE",CDR!M1967,""))</f>
        <v/>
      </c>
      <c r="Z1966" t="str">
        <f>+IF($C1966="","",IF(CDR!N1967="PALETTE","",CDR!M1967))</f>
        <v/>
      </c>
      <c r="AC1966" t="str">
        <f t="shared" si="246"/>
        <v/>
      </c>
      <c r="AD1966" t="str">
        <f>+IF($C1966="","",CDR!$J$2)</f>
        <v/>
      </c>
      <c r="AE1966" t="str">
        <f>+IF(C1966="","",CDR!J1964)</f>
        <v/>
      </c>
      <c r="AF1966" t="str">
        <f t="shared" si="247"/>
        <v/>
      </c>
    </row>
    <row r="1967" spans="1:32" x14ac:dyDescent="0.25">
      <c r="A1967" t="str">
        <f>+IF($C1967="","",IF(CDR!I1968="","",TEXT(CDR!I1968,"00000000000000")))</f>
        <v/>
      </c>
      <c r="B1967" t="str">
        <f t="shared" si="240"/>
        <v/>
      </c>
      <c r="C1967" t="str">
        <f>+IF(CDR!F1968="","",SUBSTITUTE(CDR!F1968,"CHAR (10)"," "))</f>
        <v/>
      </c>
      <c r="D1967" t="str">
        <f>+IF(CDR!F1968="","",SUBSTITUTE(CDR!F1968,"CHAR (10)"," "))</f>
        <v/>
      </c>
      <c r="E1967" t="str">
        <f t="shared" si="241"/>
        <v/>
      </c>
      <c r="F1967" t="str">
        <f>+IF($C1967="","",IF(CDR!G1968="BIO","Oui","Non"))</f>
        <v/>
      </c>
      <c r="G1967" t="str">
        <f>+IF($C1967="","",IF(CDR!D1968="DOMEDIA","MDD",IF(CDR!D1968="APTA","MDD",IF(CDR!D1968="TOP BUDGET","Premier Prix","MN"))))</f>
        <v/>
      </c>
      <c r="H1967" t="str">
        <f>+IF($C1967="","",CDR!D1968)</f>
        <v/>
      </c>
      <c r="K1967" t="str">
        <f>+IF($C1967="","",CDR!$E$2)</f>
        <v/>
      </c>
      <c r="L1967" t="str">
        <f>+IF($C1967="","",CDR!$G$2)</f>
        <v/>
      </c>
      <c r="M1967" t="str">
        <f>+IF($C1967="","",CDR!AN1968)</f>
        <v/>
      </c>
      <c r="N1967" t="str">
        <f>+IF($C1967="","",CDR!AO1968)</f>
        <v/>
      </c>
      <c r="P1967" t="str">
        <f t="shared" si="242"/>
        <v/>
      </c>
      <c r="Q1967" t="str">
        <f>+IF($C1967="","",CDR!A1968)</f>
        <v/>
      </c>
      <c r="S1967" t="str">
        <f t="shared" si="243"/>
        <v/>
      </c>
      <c r="T1967" t="str">
        <f t="shared" si="244"/>
        <v/>
      </c>
      <c r="U1967" t="str">
        <f t="shared" si="245"/>
        <v/>
      </c>
      <c r="V1967" t="str">
        <f>+IF(C1967="","",IF(CDR!L1968="VRAC","Composant sans Colisage","Homogène"))</f>
        <v/>
      </c>
      <c r="W1967" t="str">
        <f>+IF(C1967="","",IF(CDR!L1968="VRAC","EACH",IF(CDR!L1968="COLIS","COLIS (CARTON FARDEAU DISPLAY)","PALETTE - BOX")))</f>
        <v/>
      </c>
      <c r="X1967" t="str">
        <f>+IF($C1967="","",IF(CDR!L1968="PALETTE",CDR!M1968,""))</f>
        <v/>
      </c>
      <c r="Z1967" t="str">
        <f>+IF($C1967="","",IF(CDR!N1968="PALETTE","",CDR!M1968))</f>
        <v/>
      </c>
      <c r="AC1967" t="str">
        <f t="shared" si="246"/>
        <v/>
      </c>
      <c r="AD1967" t="str">
        <f>+IF($C1967="","",CDR!$J$2)</f>
        <v/>
      </c>
      <c r="AE1967" t="str">
        <f>+IF(C1967="","",CDR!J1965)</f>
        <v/>
      </c>
      <c r="AF1967" t="str">
        <f t="shared" si="247"/>
        <v/>
      </c>
    </row>
    <row r="1968" spans="1:32" x14ac:dyDescent="0.25">
      <c r="A1968" t="str">
        <f>+IF($C1968="","",IF(CDR!I1969="","",TEXT(CDR!I1969,"00000000000000")))</f>
        <v/>
      </c>
      <c r="B1968" t="str">
        <f t="shared" si="240"/>
        <v/>
      </c>
      <c r="C1968" t="str">
        <f>+IF(CDR!F1969="","",SUBSTITUTE(CDR!F1969,"CHAR (10)"," "))</f>
        <v/>
      </c>
      <c r="D1968" t="str">
        <f>+IF(CDR!F1969="","",SUBSTITUTE(CDR!F1969,"CHAR (10)"," "))</f>
        <v/>
      </c>
      <c r="E1968" t="str">
        <f t="shared" si="241"/>
        <v/>
      </c>
      <c r="F1968" t="str">
        <f>+IF($C1968="","",IF(CDR!G1969="BIO","Oui","Non"))</f>
        <v/>
      </c>
      <c r="G1968" t="str">
        <f>+IF($C1968="","",IF(CDR!D1969="DOMEDIA","MDD",IF(CDR!D1969="APTA","MDD",IF(CDR!D1969="TOP BUDGET","Premier Prix","MN"))))</f>
        <v/>
      </c>
      <c r="H1968" t="str">
        <f>+IF($C1968="","",CDR!D1969)</f>
        <v/>
      </c>
      <c r="K1968" t="str">
        <f>+IF($C1968="","",CDR!$E$2)</f>
        <v/>
      </c>
      <c r="L1968" t="str">
        <f>+IF($C1968="","",CDR!$G$2)</f>
        <v/>
      </c>
      <c r="M1968" t="str">
        <f>+IF($C1968="","",CDR!AN1969)</f>
        <v/>
      </c>
      <c r="N1968" t="str">
        <f>+IF($C1968="","",CDR!AO1969)</f>
        <v/>
      </c>
      <c r="P1968" t="str">
        <f t="shared" si="242"/>
        <v/>
      </c>
      <c r="Q1968" t="str">
        <f>+IF($C1968="","",CDR!A1969)</f>
        <v/>
      </c>
      <c r="S1968" t="str">
        <f t="shared" si="243"/>
        <v/>
      </c>
      <c r="T1968" t="str">
        <f t="shared" si="244"/>
        <v/>
      </c>
      <c r="U1968" t="str">
        <f t="shared" si="245"/>
        <v/>
      </c>
      <c r="V1968" t="str">
        <f>+IF(C1968="","",IF(CDR!L1969="VRAC","Composant sans Colisage","Homogène"))</f>
        <v/>
      </c>
      <c r="W1968" t="str">
        <f>+IF(C1968="","",IF(CDR!L1969="VRAC","EACH",IF(CDR!L1969="COLIS","COLIS (CARTON FARDEAU DISPLAY)","PALETTE - BOX")))</f>
        <v/>
      </c>
      <c r="X1968" t="str">
        <f>+IF($C1968="","",IF(CDR!L1969="PALETTE",CDR!M1969,""))</f>
        <v/>
      </c>
      <c r="Z1968" t="str">
        <f>+IF($C1968="","",IF(CDR!N1969="PALETTE","",CDR!M1969))</f>
        <v/>
      </c>
      <c r="AC1968" t="str">
        <f t="shared" si="246"/>
        <v/>
      </c>
      <c r="AD1968" t="str">
        <f>+IF($C1968="","",CDR!$J$2)</f>
        <v/>
      </c>
      <c r="AE1968" t="str">
        <f>+IF(C1968="","",CDR!J1966)</f>
        <v/>
      </c>
      <c r="AF1968" t="str">
        <f t="shared" si="247"/>
        <v/>
      </c>
    </row>
    <row r="1969" spans="1:32" x14ac:dyDescent="0.25">
      <c r="A1969" t="str">
        <f>+IF($C1969="","",IF(CDR!I1970="","",TEXT(CDR!I1970,"00000000000000")))</f>
        <v/>
      </c>
      <c r="B1969" t="str">
        <f t="shared" si="240"/>
        <v/>
      </c>
      <c r="C1969" t="str">
        <f>+IF(CDR!F1970="","",SUBSTITUTE(CDR!F1970,"CHAR (10)"," "))</f>
        <v/>
      </c>
      <c r="D1969" t="str">
        <f>+IF(CDR!F1970="","",SUBSTITUTE(CDR!F1970,"CHAR (10)"," "))</f>
        <v/>
      </c>
      <c r="E1969" t="str">
        <f t="shared" si="241"/>
        <v/>
      </c>
      <c r="F1969" t="str">
        <f>+IF($C1969="","",IF(CDR!G1970="BIO","Oui","Non"))</f>
        <v/>
      </c>
      <c r="G1969" t="str">
        <f>+IF($C1969="","",IF(CDR!D1970="DOMEDIA","MDD",IF(CDR!D1970="APTA","MDD",IF(CDR!D1970="TOP BUDGET","Premier Prix","MN"))))</f>
        <v/>
      </c>
      <c r="H1969" t="str">
        <f>+IF($C1969="","",CDR!D1970)</f>
        <v/>
      </c>
      <c r="K1969" t="str">
        <f>+IF($C1969="","",CDR!$E$2)</f>
        <v/>
      </c>
      <c r="L1969" t="str">
        <f>+IF($C1969="","",CDR!$G$2)</f>
        <v/>
      </c>
      <c r="M1969" t="str">
        <f>+IF($C1969="","",CDR!AN1970)</f>
        <v/>
      </c>
      <c r="N1969" t="str">
        <f>+IF($C1969="","",CDR!AO1970)</f>
        <v/>
      </c>
      <c r="P1969" t="str">
        <f t="shared" si="242"/>
        <v/>
      </c>
      <c r="Q1969" t="str">
        <f>+IF($C1969="","",CDR!A1970)</f>
        <v/>
      </c>
      <c r="S1969" t="str">
        <f t="shared" si="243"/>
        <v/>
      </c>
      <c r="T1969" t="str">
        <f t="shared" si="244"/>
        <v/>
      </c>
      <c r="U1969" t="str">
        <f t="shared" si="245"/>
        <v/>
      </c>
      <c r="V1969" t="str">
        <f>+IF(C1969="","",IF(CDR!L1970="VRAC","Composant sans Colisage","Homogène"))</f>
        <v/>
      </c>
      <c r="W1969" t="str">
        <f>+IF(C1969="","",IF(CDR!L1970="VRAC","EACH",IF(CDR!L1970="COLIS","COLIS (CARTON FARDEAU DISPLAY)","PALETTE - BOX")))</f>
        <v/>
      </c>
      <c r="X1969" t="str">
        <f>+IF($C1969="","",IF(CDR!L1970="PALETTE",CDR!M1970,""))</f>
        <v/>
      </c>
      <c r="Z1969" t="str">
        <f>+IF($C1969="","",IF(CDR!N1970="PALETTE","",CDR!M1970))</f>
        <v/>
      </c>
      <c r="AC1969" t="str">
        <f t="shared" si="246"/>
        <v/>
      </c>
      <c r="AD1969" t="str">
        <f>+IF($C1969="","",CDR!$J$2)</f>
        <v/>
      </c>
      <c r="AE1969" t="str">
        <f>+IF(C1969="","",CDR!J1967)</f>
        <v/>
      </c>
      <c r="AF1969" t="str">
        <f t="shared" si="247"/>
        <v/>
      </c>
    </row>
    <row r="1970" spans="1:32" x14ac:dyDescent="0.25">
      <c r="A1970" t="str">
        <f>+IF($C1970="","",IF(CDR!I1971="","",TEXT(CDR!I1971,"00000000000000")))</f>
        <v/>
      </c>
      <c r="B1970" t="str">
        <f t="shared" si="240"/>
        <v/>
      </c>
      <c r="C1970" t="str">
        <f>+IF(CDR!F1971="","",SUBSTITUTE(CDR!F1971,"CHAR (10)"," "))</f>
        <v/>
      </c>
      <c r="D1970" t="str">
        <f>+IF(CDR!F1971="","",SUBSTITUTE(CDR!F1971,"CHAR (10)"," "))</f>
        <v/>
      </c>
      <c r="E1970" t="str">
        <f t="shared" si="241"/>
        <v/>
      </c>
      <c r="F1970" t="str">
        <f>+IF($C1970="","",IF(CDR!G1971="BIO","Oui","Non"))</f>
        <v/>
      </c>
      <c r="G1970" t="str">
        <f>+IF($C1970="","",IF(CDR!D1971="DOMEDIA","MDD",IF(CDR!D1971="APTA","MDD",IF(CDR!D1971="TOP BUDGET","Premier Prix","MN"))))</f>
        <v/>
      </c>
      <c r="H1970" t="str">
        <f>+IF($C1970="","",CDR!D1971)</f>
        <v/>
      </c>
      <c r="K1970" t="str">
        <f>+IF($C1970="","",CDR!$E$2)</f>
        <v/>
      </c>
      <c r="L1970" t="str">
        <f>+IF($C1970="","",CDR!$G$2)</f>
        <v/>
      </c>
      <c r="M1970" t="str">
        <f>+IF($C1970="","",CDR!AN1971)</f>
        <v/>
      </c>
      <c r="N1970" t="str">
        <f>+IF($C1970="","",CDR!AO1971)</f>
        <v/>
      </c>
      <c r="P1970" t="str">
        <f t="shared" si="242"/>
        <v/>
      </c>
      <c r="Q1970" t="str">
        <f>+IF($C1970="","",CDR!A1971)</f>
        <v/>
      </c>
      <c r="S1970" t="str">
        <f t="shared" si="243"/>
        <v/>
      </c>
      <c r="T1970" t="str">
        <f t="shared" si="244"/>
        <v/>
      </c>
      <c r="U1970" t="str">
        <f t="shared" si="245"/>
        <v/>
      </c>
      <c r="V1970" t="str">
        <f>+IF(C1970="","",IF(CDR!L1971="VRAC","Composant sans Colisage","Homogène"))</f>
        <v/>
      </c>
      <c r="W1970" t="str">
        <f>+IF(C1970="","",IF(CDR!L1971="VRAC","EACH",IF(CDR!L1971="COLIS","COLIS (CARTON FARDEAU DISPLAY)","PALETTE - BOX")))</f>
        <v/>
      </c>
      <c r="X1970" t="str">
        <f>+IF($C1970="","",IF(CDR!L1971="PALETTE",CDR!M1971,""))</f>
        <v/>
      </c>
      <c r="Z1970" t="str">
        <f>+IF($C1970="","",IF(CDR!N1971="PALETTE","",CDR!M1971))</f>
        <v/>
      </c>
      <c r="AC1970" t="str">
        <f t="shared" si="246"/>
        <v/>
      </c>
      <c r="AD1970" t="str">
        <f>+IF($C1970="","",CDR!$J$2)</f>
        <v/>
      </c>
      <c r="AE1970" t="str">
        <f>+IF(C1970="","",CDR!J1968)</f>
        <v/>
      </c>
      <c r="AF1970" t="str">
        <f t="shared" si="247"/>
        <v/>
      </c>
    </row>
    <row r="1971" spans="1:32" x14ac:dyDescent="0.25">
      <c r="A1971" t="str">
        <f>+IF($C1971="","",IF(CDR!I1972="","",TEXT(CDR!I1972,"00000000000000")))</f>
        <v/>
      </c>
      <c r="B1971" t="str">
        <f t="shared" si="240"/>
        <v/>
      </c>
      <c r="C1971" t="str">
        <f>+IF(CDR!F1972="","",SUBSTITUTE(CDR!F1972,"CHAR (10)"," "))</f>
        <v/>
      </c>
      <c r="D1971" t="str">
        <f>+IF(CDR!F1972="","",SUBSTITUTE(CDR!F1972,"CHAR (10)"," "))</f>
        <v/>
      </c>
      <c r="E1971" t="str">
        <f t="shared" si="241"/>
        <v/>
      </c>
      <c r="F1971" t="str">
        <f>+IF($C1971="","",IF(CDR!G1972="BIO","Oui","Non"))</f>
        <v/>
      </c>
      <c r="G1971" t="str">
        <f>+IF($C1971="","",IF(CDR!D1972="DOMEDIA","MDD",IF(CDR!D1972="APTA","MDD",IF(CDR!D1972="TOP BUDGET","Premier Prix","MN"))))</f>
        <v/>
      </c>
      <c r="H1971" t="str">
        <f>+IF($C1971="","",CDR!D1972)</f>
        <v/>
      </c>
      <c r="K1971" t="str">
        <f>+IF($C1971="","",CDR!$E$2)</f>
        <v/>
      </c>
      <c r="L1971" t="str">
        <f>+IF($C1971="","",CDR!$G$2)</f>
        <v/>
      </c>
      <c r="M1971" t="str">
        <f>+IF($C1971="","",CDR!AN1972)</f>
        <v/>
      </c>
      <c r="N1971" t="str">
        <f>+IF($C1971="","",CDR!AO1972)</f>
        <v/>
      </c>
      <c r="P1971" t="str">
        <f t="shared" si="242"/>
        <v/>
      </c>
      <c r="Q1971" t="str">
        <f>+IF($C1971="","",CDR!A1972)</f>
        <v/>
      </c>
      <c r="S1971" t="str">
        <f t="shared" si="243"/>
        <v/>
      </c>
      <c r="T1971" t="str">
        <f t="shared" si="244"/>
        <v/>
      </c>
      <c r="U1971" t="str">
        <f t="shared" si="245"/>
        <v/>
      </c>
      <c r="V1971" t="str">
        <f>+IF(C1971="","",IF(CDR!L1972="VRAC","Composant sans Colisage","Homogène"))</f>
        <v/>
      </c>
      <c r="W1971" t="str">
        <f>+IF(C1971="","",IF(CDR!L1972="VRAC","EACH",IF(CDR!L1972="COLIS","COLIS (CARTON FARDEAU DISPLAY)","PALETTE - BOX")))</f>
        <v/>
      </c>
      <c r="X1971" t="str">
        <f>+IF($C1971="","",IF(CDR!L1972="PALETTE",CDR!M1972,""))</f>
        <v/>
      </c>
      <c r="Z1971" t="str">
        <f>+IF($C1971="","",IF(CDR!N1972="PALETTE","",CDR!M1972))</f>
        <v/>
      </c>
      <c r="AC1971" t="str">
        <f t="shared" si="246"/>
        <v/>
      </c>
      <c r="AD1971" t="str">
        <f>+IF($C1971="","",CDR!$J$2)</f>
        <v/>
      </c>
      <c r="AE1971" t="str">
        <f>+IF(C1971="","",CDR!J1969)</f>
        <v/>
      </c>
      <c r="AF1971" t="str">
        <f t="shared" si="247"/>
        <v/>
      </c>
    </row>
    <row r="1972" spans="1:32" x14ac:dyDescent="0.25">
      <c r="A1972" t="str">
        <f>+IF($C1972="","",IF(CDR!I1973="","",TEXT(CDR!I1973,"00000000000000")))</f>
        <v/>
      </c>
      <c r="B1972" t="str">
        <f t="shared" si="240"/>
        <v/>
      </c>
      <c r="C1972" t="str">
        <f>+IF(CDR!F1973="","",SUBSTITUTE(CDR!F1973,"CHAR (10)"," "))</f>
        <v/>
      </c>
      <c r="D1972" t="str">
        <f>+IF(CDR!F1973="","",SUBSTITUTE(CDR!F1973,"CHAR (10)"," "))</f>
        <v/>
      </c>
      <c r="E1972" t="str">
        <f t="shared" si="241"/>
        <v/>
      </c>
      <c r="F1972" t="str">
        <f>+IF($C1972="","",IF(CDR!G1973="BIO","Oui","Non"))</f>
        <v/>
      </c>
      <c r="G1972" t="str">
        <f>+IF($C1972="","",IF(CDR!D1973="DOMEDIA","MDD",IF(CDR!D1973="APTA","MDD",IF(CDR!D1973="TOP BUDGET","Premier Prix","MN"))))</f>
        <v/>
      </c>
      <c r="H1972" t="str">
        <f>+IF($C1972="","",CDR!D1973)</f>
        <v/>
      </c>
      <c r="K1972" t="str">
        <f>+IF($C1972="","",CDR!$E$2)</f>
        <v/>
      </c>
      <c r="L1972" t="str">
        <f>+IF($C1972="","",CDR!$G$2)</f>
        <v/>
      </c>
      <c r="M1972" t="str">
        <f>+IF($C1972="","",CDR!AN1973)</f>
        <v/>
      </c>
      <c r="N1972" t="str">
        <f>+IF($C1972="","",CDR!AO1973)</f>
        <v/>
      </c>
      <c r="P1972" t="str">
        <f t="shared" si="242"/>
        <v/>
      </c>
      <c r="Q1972" t="str">
        <f>+IF($C1972="","",CDR!A1973)</f>
        <v/>
      </c>
      <c r="S1972" t="str">
        <f t="shared" si="243"/>
        <v/>
      </c>
      <c r="T1972" t="str">
        <f t="shared" si="244"/>
        <v/>
      </c>
      <c r="U1972" t="str">
        <f t="shared" si="245"/>
        <v/>
      </c>
      <c r="V1972" t="str">
        <f>+IF(C1972="","",IF(CDR!L1973="VRAC","Composant sans Colisage","Homogène"))</f>
        <v/>
      </c>
      <c r="W1972" t="str">
        <f>+IF(C1972="","",IF(CDR!L1973="VRAC","EACH",IF(CDR!L1973="COLIS","COLIS (CARTON FARDEAU DISPLAY)","PALETTE - BOX")))</f>
        <v/>
      </c>
      <c r="X1972" t="str">
        <f>+IF($C1972="","",IF(CDR!L1973="PALETTE",CDR!M1973,""))</f>
        <v/>
      </c>
      <c r="Z1972" t="str">
        <f>+IF($C1972="","",IF(CDR!N1973="PALETTE","",CDR!M1973))</f>
        <v/>
      </c>
      <c r="AC1972" t="str">
        <f t="shared" si="246"/>
        <v/>
      </c>
      <c r="AD1972" t="str">
        <f>+IF($C1972="","",CDR!$J$2)</f>
        <v/>
      </c>
      <c r="AE1972" t="str">
        <f>+IF(C1972="","",CDR!J1970)</f>
        <v/>
      </c>
      <c r="AF1972" t="str">
        <f t="shared" si="247"/>
        <v/>
      </c>
    </row>
    <row r="1973" spans="1:32" x14ac:dyDescent="0.25">
      <c r="A1973" t="str">
        <f>+IF($C1973="","",IF(CDR!I1974="","",TEXT(CDR!I1974,"00000000000000")))</f>
        <v/>
      </c>
      <c r="B1973" t="str">
        <f t="shared" si="240"/>
        <v/>
      </c>
      <c r="C1973" t="str">
        <f>+IF(CDR!F1974="","",SUBSTITUTE(CDR!F1974,"CHAR (10)"," "))</f>
        <v/>
      </c>
      <c r="D1973" t="str">
        <f>+IF(CDR!F1974="","",SUBSTITUTE(CDR!F1974,"CHAR (10)"," "))</f>
        <v/>
      </c>
      <c r="E1973" t="str">
        <f t="shared" si="241"/>
        <v/>
      </c>
      <c r="F1973" t="str">
        <f>+IF($C1973="","",IF(CDR!G1974="BIO","Oui","Non"))</f>
        <v/>
      </c>
      <c r="G1973" t="str">
        <f>+IF($C1973="","",IF(CDR!D1974="DOMEDIA","MDD",IF(CDR!D1974="APTA","MDD",IF(CDR!D1974="TOP BUDGET","Premier Prix","MN"))))</f>
        <v/>
      </c>
      <c r="H1973" t="str">
        <f>+IF($C1973="","",CDR!D1974)</f>
        <v/>
      </c>
      <c r="K1973" t="str">
        <f>+IF($C1973="","",CDR!$E$2)</f>
        <v/>
      </c>
      <c r="L1973" t="str">
        <f>+IF($C1973="","",CDR!$G$2)</f>
        <v/>
      </c>
      <c r="M1973" t="str">
        <f>+IF($C1973="","",CDR!AN1974)</f>
        <v/>
      </c>
      <c r="N1973" t="str">
        <f>+IF($C1973="","",CDR!AO1974)</f>
        <v/>
      </c>
      <c r="P1973" t="str">
        <f t="shared" si="242"/>
        <v/>
      </c>
      <c r="Q1973" t="str">
        <f>+IF($C1973="","",CDR!A1974)</f>
        <v/>
      </c>
      <c r="S1973" t="str">
        <f t="shared" si="243"/>
        <v/>
      </c>
      <c r="T1973" t="str">
        <f t="shared" si="244"/>
        <v/>
      </c>
      <c r="U1973" t="str">
        <f t="shared" si="245"/>
        <v/>
      </c>
      <c r="V1973" t="str">
        <f>+IF(C1973="","",IF(CDR!L1974="VRAC","Composant sans Colisage","Homogène"))</f>
        <v/>
      </c>
      <c r="W1973" t="str">
        <f>+IF(C1973="","",IF(CDR!L1974="VRAC","EACH",IF(CDR!L1974="COLIS","COLIS (CARTON FARDEAU DISPLAY)","PALETTE - BOX")))</f>
        <v/>
      </c>
      <c r="X1973" t="str">
        <f>+IF($C1973="","",IF(CDR!L1974="PALETTE",CDR!M1974,""))</f>
        <v/>
      </c>
      <c r="Z1973" t="str">
        <f>+IF($C1973="","",IF(CDR!N1974="PALETTE","",CDR!M1974))</f>
        <v/>
      </c>
      <c r="AC1973" t="str">
        <f t="shared" si="246"/>
        <v/>
      </c>
      <c r="AD1973" t="str">
        <f>+IF($C1973="","",CDR!$J$2)</f>
        <v/>
      </c>
      <c r="AE1973" t="str">
        <f>+IF(C1973="","",CDR!J1971)</f>
        <v/>
      </c>
      <c r="AF1973" t="str">
        <f t="shared" si="247"/>
        <v/>
      </c>
    </row>
    <row r="1974" spans="1:32" x14ac:dyDescent="0.25">
      <c r="A1974" t="str">
        <f>+IF($C1974="","",IF(CDR!I1975="","",TEXT(CDR!I1975,"00000000000000")))</f>
        <v/>
      </c>
      <c r="B1974" t="str">
        <f t="shared" si="240"/>
        <v/>
      </c>
      <c r="C1974" t="str">
        <f>+IF(CDR!F1975="","",SUBSTITUTE(CDR!F1975,"CHAR (10)"," "))</f>
        <v/>
      </c>
      <c r="D1974" t="str">
        <f>+IF(CDR!F1975="","",SUBSTITUTE(CDR!F1975,"CHAR (10)"," "))</f>
        <v/>
      </c>
      <c r="E1974" t="str">
        <f t="shared" si="241"/>
        <v/>
      </c>
      <c r="F1974" t="str">
        <f>+IF($C1974="","",IF(CDR!G1975="BIO","Oui","Non"))</f>
        <v/>
      </c>
      <c r="G1974" t="str">
        <f>+IF($C1974="","",IF(CDR!D1975="DOMEDIA","MDD",IF(CDR!D1975="APTA","MDD",IF(CDR!D1975="TOP BUDGET","Premier Prix","MN"))))</f>
        <v/>
      </c>
      <c r="H1974" t="str">
        <f>+IF($C1974="","",CDR!D1975)</f>
        <v/>
      </c>
      <c r="K1974" t="str">
        <f>+IF($C1974="","",CDR!$E$2)</f>
        <v/>
      </c>
      <c r="L1974" t="str">
        <f>+IF($C1974="","",CDR!$G$2)</f>
        <v/>
      </c>
      <c r="M1974" t="str">
        <f>+IF($C1974="","",CDR!AN1975)</f>
        <v/>
      </c>
      <c r="N1974" t="str">
        <f>+IF($C1974="","",CDR!AO1975)</f>
        <v/>
      </c>
      <c r="P1974" t="str">
        <f t="shared" si="242"/>
        <v/>
      </c>
      <c r="Q1974" t="str">
        <f>+IF($C1974="","",CDR!A1975)</f>
        <v/>
      </c>
      <c r="S1974" t="str">
        <f t="shared" si="243"/>
        <v/>
      </c>
      <c r="T1974" t="str">
        <f t="shared" si="244"/>
        <v/>
      </c>
      <c r="U1974" t="str">
        <f t="shared" si="245"/>
        <v/>
      </c>
      <c r="V1974" t="str">
        <f>+IF(C1974="","",IF(CDR!L1975="VRAC","Composant sans Colisage","Homogène"))</f>
        <v/>
      </c>
      <c r="W1974" t="str">
        <f>+IF(C1974="","",IF(CDR!L1975="VRAC","EACH",IF(CDR!L1975="COLIS","COLIS (CARTON FARDEAU DISPLAY)","PALETTE - BOX")))</f>
        <v/>
      </c>
      <c r="X1974" t="str">
        <f>+IF($C1974="","",IF(CDR!L1975="PALETTE",CDR!M1975,""))</f>
        <v/>
      </c>
      <c r="Z1974" t="str">
        <f>+IF($C1974="","",IF(CDR!N1975="PALETTE","",CDR!M1975))</f>
        <v/>
      </c>
      <c r="AC1974" t="str">
        <f t="shared" si="246"/>
        <v/>
      </c>
      <c r="AD1974" t="str">
        <f>+IF($C1974="","",CDR!$J$2)</f>
        <v/>
      </c>
      <c r="AE1974" t="str">
        <f>+IF(C1974="","",CDR!J1972)</f>
        <v/>
      </c>
      <c r="AF1974" t="str">
        <f t="shared" si="247"/>
        <v/>
      </c>
    </row>
    <row r="1975" spans="1:32" x14ac:dyDescent="0.25">
      <c r="A1975" t="str">
        <f>+IF($C1975="","",IF(CDR!I1976="","",TEXT(CDR!I1976,"00000000000000")))</f>
        <v/>
      </c>
      <c r="B1975" t="str">
        <f t="shared" si="240"/>
        <v/>
      </c>
      <c r="C1975" t="str">
        <f>+IF(CDR!F1976="","",SUBSTITUTE(CDR!F1976,"CHAR (10)"," "))</f>
        <v/>
      </c>
      <c r="D1975" t="str">
        <f>+IF(CDR!F1976="","",SUBSTITUTE(CDR!F1976,"CHAR (10)"," "))</f>
        <v/>
      </c>
      <c r="E1975" t="str">
        <f t="shared" si="241"/>
        <v/>
      </c>
      <c r="F1975" t="str">
        <f>+IF($C1975="","",IF(CDR!G1976="BIO","Oui","Non"))</f>
        <v/>
      </c>
      <c r="G1975" t="str">
        <f>+IF($C1975="","",IF(CDR!D1976="DOMEDIA","MDD",IF(CDR!D1976="APTA","MDD",IF(CDR!D1976="TOP BUDGET","Premier Prix","MN"))))</f>
        <v/>
      </c>
      <c r="H1975" t="str">
        <f>+IF($C1975="","",CDR!D1976)</f>
        <v/>
      </c>
      <c r="K1975" t="str">
        <f>+IF($C1975="","",CDR!$E$2)</f>
        <v/>
      </c>
      <c r="L1975" t="str">
        <f>+IF($C1975="","",CDR!$G$2)</f>
        <v/>
      </c>
      <c r="M1975" t="str">
        <f>+IF($C1975="","",CDR!AN1976)</f>
        <v/>
      </c>
      <c r="N1975" t="str">
        <f>+IF($C1975="","",CDR!AO1976)</f>
        <v/>
      </c>
      <c r="P1975" t="str">
        <f t="shared" si="242"/>
        <v/>
      </c>
      <c r="Q1975" t="str">
        <f>+IF($C1975="","",CDR!A1976)</f>
        <v/>
      </c>
      <c r="S1975" t="str">
        <f t="shared" si="243"/>
        <v/>
      </c>
      <c r="T1975" t="str">
        <f t="shared" si="244"/>
        <v/>
      </c>
      <c r="U1975" t="str">
        <f t="shared" si="245"/>
        <v/>
      </c>
      <c r="V1975" t="str">
        <f>+IF(C1975="","",IF(CDR!L1976="VRAC","Composant sans Colisage","Homogène"))</f>
        <v/>
      </c>
      <c r="W1975" t="str">
        <f>+IF(C1975="","",IF(CDR!L1976="VRAC","EACH",IF(CDR!L1976="COLIS","COLIS (CARTON FARDEAU DISPLAY)","PALETTE - BOX")))</f>
        <v/>
      </c>
      <c r="X1975" t="str">
        <f>+IF($C1975="","",IF(CDR!L1976="PALETTE",CDR!M1976,""))</f>
        <v/>
      </c>
      <c r="Z1975" t="str">
        <f>+IF($C1975="","",IF(CDR!N1976="PALETTE","",CDR!M1976))</f>
        <v/>
      </c>
      <c r="AC1975" t="str">
        <f t="shared" si="246"/>
        <v/>
      </c>
      <c r="AD1975" t="str">
        <f>+IF($C1975="","",CDR!$J$2)</f>
        <v/>
      </c>
      <c r="AE1975" t="str">
        <f>+IF(C1975="","",CDR!J1973)</f>
        <v/>
      </c>
      <c r="AF1975" t="str">
        <f t="shared" si="247"/>
        <v/>
      </c>
    </row>
    <row r="1976" spans="1:32" x14ac:dyDescent="0.25">
      <c r="A1976" t="str">
        <f>+IF($C1976="","",IF(CDR!I1977="","",TEXT(CDR!I1977,"00000000000000")))</f>
        <v/>
      </c>
      <c r="B1976" t="str">
        <f t="shared" si="240"/>
        <v/>
      </c>
      <c r="C1976" t="str">
        <f>+IF(CDR!F1977="","",SUBSTITUTE(CDR!F1977,"CHAR (10)"," "))</f>
        <v/>
      </c>
      <c r="D1976" t="str">
        <f>+IF(CDR!F1977="","",SUBSTITUTE(CDR!F1977,"CHAR (10)"," "))</f>
        <v/>
      </c>
      <c r="E1976" t="str">
        <f t="shared" si="241"/>
        <v/>
      </c>
      <c r="F1976" t="str">
        <f>+IF($C1976="","",IF(CDR!G1977="BIO","Oui","Non"))</f>
        <v/>
      </c>
      <c r="G1976" t="str">
        <f>+IF($C1976="","",IF(CDR!D1977="DOMEDIA","MDD",IF(CDR!D1977="APTA","MDD",IF(CDR!D1977="TOP BUDGET","Premier Prix","MN"))))</f>
        <v/>
      </c>
      <c r="H1976" t="str">
        <f>+IF($C1976="","",CDR!D1977)</f>
        <v/>
      </c>
      <c r="K1976" t="str">
        <f>+IF($C1976="","",CDR!$E$2)</f>
        <v/>
      </c>
      <c r="L1976" t="str">
        <f>+IF($C1976="","",CDR!$G$2)</f>
        <v/>
      </c>
      <c r="M1976" t="str">
        <f>+IF($C1976="","",CDR!AN1977)</f>
        <v/>
      </c>
      <c r="N1976" t="str">
        <f>+IF($C1976="","",CDR!AO1977)</f>
        <v/>
      </c>
      <c r="P1976" t="str">
        <f t="shared" si="242"/>
        <v/>
      </c>
      <c r="Q1976" t="str">
        <f>+IF($C1976="","",CDR!A1977)</f>
        <v/>
      </c>
      <c r="S1976" t="str">
        <f t="shared" si="243"/>
        <v/>
      </c>
      <c r="T1976" t="str">
        <f t="shared" si="244"/>
        <v/>
      </c>
      <c r="U1976" t="str">
        <f t="shared" si="245"/>
        <v/>
      </c>
      <c r="V1976" t="str">
        <f>+IF(C1976="","",IF(CDR!L1977="VRAC","Composant sans Colisage","Homogène"))</f>
        <v/>
      </c>
      <c r="W1976" t="str">
        <f>+IF(C1976="","",IF(CDR!L1977="VRAC","EACH",IF(CDR!L1977="COLIS","COLIS (CARTON FARDEAU DISPLAY)","PALETTE - BOX")))</f>
        <v/>
      </c>
      <c r="X1976" t="str">
        <f>+IF($C1976="","",IF(CDR!L1977="PALETTE",CDR!M1977,""))</f>
        <v/>
      </c>
      <c r="Z1976" t="str">
        <f>+IF($C1976="","",IF(CDR!N1977="PALETTE","",CDR!M1977))</f>
        <v/>
      </c>
      <c r="AC1976" t="str">
        <f t="shared" si="246"/>
        <v/>
      </c>
      <c r="AD1976" t="str">
        <f>+IF($C1976="","",CDR!$J$2)</f>
        <v/>
      </c>
      <c r="AE1976" t="str">
        <f>+IF(C1976="","",CDR!J1974)</f>
        <v/>
      </c>
      <c r="AF1976" t="str">
        <f t="shared" si="247"/>
        <v/>
      </c>
    </row>
    <row r="1977" spans="1:32" x14ac:dyDescent="0.25">
      <c r="A1977" t="str">
        <f>+IF($C1977="","",IF(CDR!I1978="","",TEXT(CDR!I1978,"00000000000000")))</f>
        <v/>
      </c>
      <c r="B1977" t="str">
        <f t="shared" si="240"/>
        <v/>
      </c>
      <c r="C1977" t="str">
        <f>+IF(CDR!F1978="","",SUBSTITUTE(CDR!F1978,"CHAR (10)"," "))</f>
        <v/>
      </c>
      <c r="D1977" t="str">
        <f>+IF(CDR!F1978="","",SUBSTITUTE(CDR!F1978,"CHAR (10)"," "))</f>
        <v/>
      </c>
      <c r="E1977" t="str">
        <f t="shared" si="241"/>
        <v/>
      </c>
      <c r="F1977" t="str">
        <f>+IF($C1977="","",IF(CDR!G1978="BIO","Oui","Non"))</f>
        <v/>
      </c>
      <c r="G1977" t="str">
        <f>+IF($C1977="","",IF(CDR!D1978="DOMEDIA","MDD",IF(CDR!D1978="APTA","MDD",IF(CDR!D1978="TOP BUDGET","Premier Prix","MN"))))</f>
        <v/>
      </c>
      <c r="H1977" t="str">
        <f>+IF($C1977="","",CDR!D1978)</f>
        <v/>
      </c>
      <c r="K1977" t="str">
        <f>+IF($C1977="","",CDR!$E$2)</f>
        <v/>
      </c>
      <c r="L1977" t="str">
        <f>+IF($C1977="","",CDR!$G$2)</f>
        <v/>
      </c>
      <c r="M1977" t="str">
        <f>+IF($C1977="","",CDR!AN1978)</f>
        <v/>
      </c>
      <c r="N1977" t="str">
        <f>+IF($C1977="","",CDR!AO1978)</f>
        <v/>
      </c>
      <c r="P1977" t="str">
        <f t="shared" si="242"/>
        <v/>
      </c>
      <c r="Q1977" t="str">
        <f>+IF($C1977="","",CDR!A1978)</f>
        <v/>
      </c>
      <c r="S1977" t="str">
        <f t="shared" si="243"/>
        <v/>
      </c>
      <c r="T1977" t="str">
        <f t="shared" si="244"/>
        <v/>
      </c>
      <c r="U1977" t="str">
        <f t="shared" si="245"/>
        <v/>
      </c>
      <c r="V1977" t="str">
        <f>+IF(C1977="","",IF(CDR!L1978="VRAC","Composant sans Colisage","Homogène"))</f>
        <v/>
      </c>
      <c r="W1977" t="str">
        <f>+IF(C1977="","",IF(CDR!L1978="VRAC","EACH",IF(CDR!L1978="COLIS","COLIS (CARTON FARDEAU DISPLAY)","PALETTE - BOX")))</f>
        <v/>
      </c>
      <c r="X1977" t="str">
        <f>+IF($C1977="","",IF(CDR!L1978="PALETTE",CDR!M1978,""))</f>
        <v/>
      </c>
      <c r="Z1977" t="str">
        <f>+IF($C1977="","",IF(CDR!N1978="PALETTE","",CDR!M1978))</f>
        <v/>
      </c>
      <c r="AC1977" t="str">
        <f t="shared" si="246"/>
        <v/>
      </c>
      <c r="AD1977" t="str">
        <f>+IF($C1977="","",CDR!$J$2)</f>
        <v/>
      </c>
      <c r="AE1977" t="str">
        <f>+IF(C1977="","",CDR!J1975)</f>
        <v/>
      </c>
      <c r="AF1977" t="str">
        <f t="shared" si="247"/>
        <v/>
      </c>
    </row>
    <row r="1978" spans="1:32" x14ac:dyDescent="0.25">
      <c r="A1978" t="str">
        <f>+IF($C1978="","",IF(CDR!I1979="","",TEXT(CDR!I1979,"00000000000000")))</f>
        <v/>
      </c>
      <c r="B1978" t="str">
        <f t="shared" si="240"/>
        <v/>
      </c>
      <c r="C1978" t="str">
        <f>+IF(CDR!F1979="","",SUBSTITUTE(CDR!F1979,"CHAR (10)"," "))</f>
        <v/>
      </c>
      <c r="D1978" t="str">
        <f>+IF(CDR!F1979="","",SUBSTITUTE(CDR!F1979,"CHAR (10)"," "))</f>
        <v/>
      </c>
      <c r="E1978" t="str">
        <f t="shared" si="241"/>
        <v/>
      </c>
      <c r="F1978" t="str">
        <f>+IF($C1978="","",IF(CDR!G1979="BIO","Oui","Non"))</f>
        <v/>
      </c>
      <c r="G1978" t="str">
        <f>+IF($C1978="","",IF(CDR!D1979="DOMEDIA","MDD",IF(CDR!D1979="APTA","MDD",IF(CDR!D1979="TOP BUDGET","Premier Prix","MN"))))</f>
        <v/>
      </c>
      <c r="H1978" t="str">
        <f>+IF($C1978="","",CDR!D1979)</f>
        <v/>
      </c>
      <c r="K1978" t="str">
        <f>+IF($C1978="","",CDR!$E$2)</f>
        <v/>
      </c>
      <c r="L1978" t="str">
        <f>+IF($C1978="","",CDR!$G$2)</f>
        <v/>
      </c>
      <c r="M1978" t="str">
        <f>+IF($C1978="","",CDR!AN1979)</f>
        <v/>
      </c>
      <c r="N1978" t="str">
        <f>+IF($C1978="","",CDR!AO1979)</f>
        <v/>
      </c>
      <c r="P1978" t="str">
        <f t="shared" si="242"/>
        <v/>
      </c>
      <c r="Q1978" t="str">
        <f>+IF($C1978="","",CDR!A1979)</f>
        <v/>
      </c>
      <c r="S1978" t="str">
        <f t="shared" si="243"/>
        <v/>
      </c>
      <c r="T1978" t="str">
        <f t="shared" si="244"/>
        <v/>
      </c>
      <c r="U1978" t="str">
        <f t="shared" si="245"/>
        <v/>
      </c>
      <c r="V1978" t="str">
        <f>+IF(C1978="","",IF(CDR!L1979="VRAC","Composant sans Colisage","Homogène"))</f>
        <v/>
      </c>
      <c r="W1978" t="str">
        <f>+IF(C1978="","",IF(CDR!L1979="VRAC","EACH",IF(CDR!L1979="COLIS","COLIS (CARTON FARDEAU DISPLAY)","PALETTE - BOX")))</f>
        <v/>
      </c>
      <c r="X1978" t="str">
        <f>+IF($C1978="","",IF(CDR!L1979="PALETTE",CDR!M1979,""))</f>
        <v/>
      </c>
      <c r="Z1978" t="str">
        <f>+IF($C1978="","",IF(CDR!N1979="PALETTE","",CDR!M1979))</f>
        <v/>
      </c>
      <c r="AC1978" t="str">
        <f t="shared" si="246"/>
        <v/>
      </c>
      <c r="AD1978" t="str">
        <f>+IF($C1978="","",CDR!$J$2)</f>
        <v/>
      </c>
      <c r="AE1978" t="str">
        <f>+IF(C1978="","",CDR!J1976)</f>
        <v/>
      </c>
      <c r="AF1978" t="str">
        <f t="shared" si="247"/>
        <v/>
      </c>
    </row>
    <row r="1979" spans="1:32" x14ac:dyDescent="0.25">
      <c r="A1979" t="str">
        <f>+IF($C1979="","",IF(CDR!I1980="","",TEXT(CDR!I1980,"00000000000000")))</f>
        <v/>
      </c>
      <c r="B1979" t="str">
        <f t="shared" si="240"/>
        <v/>
      </c>
      <c r="C1979" t="str">
        <f>+IF(CDR!F1980="","",SUBSTITUTE(CDR!F1980,"CHAR (10)"," "))</f>
        <v/>
      </c>
      <c r="D1979" t="str">
        <f>+IF(CDR!F1980="","",SUBSTITUTE(CDR!F1980,"CHAR (10)"," "))</f>
        <v/>
      </c>
      <c r="E1979" t="str">
        <f t="shared" si="241"/>
        <v/>
      </c>
      <c r="F1979" t="str">
        <f>+IF($C1979="","",IF(CDR!G1980="BIO","Oui","Non"))</f>
        <v/>
      </c>
      <c r="G1979" t="str">
        <f>+IF($C1979="","",IF(CDR!D1980="DOMEDIA","MDD",IF(CDR!D1980="APTA","MDD",IF(CDR!D1980="TOP BUDGET","Premier Prix","MN"))))</f>
        <v/>
      </c>
      <c r="H1979" t="str">
        <f>+IF($C1979="","",CDR!D1980)</f>
        <v/>
      </c>
      <c r="K1979" t="str">
        <f>+IF($C1979="","",CDR!$E$2)</f>
        <v/>
      </c>
      <c r="L1979" t="str">
        <f>+IF($C1979="","",CDR!$G$2)</f>
        <v/>
      </c>
      <c r="M1979" t="str">
        <f>+IF($C1979="","",CDR!AN1980)</f>
        <v/>
      </c>
      <c r="N1979" t="str">
        <f>+IF($C1979="","",CDR!AO1980)</f>
        <v/>
      </c>
      <c r="P1979" t="str">
        <f t="shared" si="242"/>
        <v/>
      </c>
      <c r="Q1979" t="str">
        <f>+IF($C1979="","",CDR!A1980)</f>
        <v/>
      </c>
      <c r="S1979" t="str">
        <f t="shared" si="243"/>
        <v/>
      </c>
      <c r="T1979" t="str">
        <f t="shared" si="244"/>
        <v/>
      </c>
      <c r="U1979" t="str">
        <f t="shared" si="245"/>
        <v/>
      </c>
      <c r="V1979" t="str">
        <f>+IF(C1979="","",IF(CDR!L1980="VRAC","Composant sans Colisage","Homogène"))</f>
        <v/>
      </c>
      <c r="W1979" t="str">
        <f>+IF(C1979="","",IF(CDR!L1980="VRAC","EACH",IF(CDR!L1980="COLIS","COLIS (CARTON FARDEAU DISPLAY)","PALETTE - BOX")))</f>
        <v/>
      </c>
      <c r="X1979" t="str">
        <f>+IF($C1979="","",IF(CDR!L1980="PALETTE",CDR!M1980,""))</f>
        <v/>
      </c>
      <c r="Z1979" t="str">
        <f>+IF($C1979="","",IF(CDR!N1980="PALETTE","",CDR!M1980))</f>
        <v/>
      </c>
      <c r="AC1979" t="str">
        <f t="shared" si="246"/>
        <v/>
      </c>
      <c r="AD1979" t="str">
        <f>+IF($C1979="","",CDR!$J$2)</f>
        <v/>
      </c>
      <c r="AE1979" t="str">
        <f>+IF(C1979="","",CDR!J1977)</f>
        <v/>
      </c>
      <c r="AF1979" t="str">
        <f t="shared" si="247"/>
        <v/>
      </c>
    </row>
    <row r="1980" spans="1:32" x14ac:dyDescent="0.25">
      <c r="A1980" t="str">
        <f>+IF($C1980="","",IF(CDR!I1981="","",TEXT(CDR!I1981,"00000000000000")))</f>
        <v/>
      </c>
      <c r="B1980" t="str">
        <f t="shared" si="240"/>
        <v/>
      </c>
      <c r="C1980" t="str">
        <f>+IF(CDR!F1981="","",SUBSTITUTE(CDR!F1981,"CHAR (10)"," "))</f>
        <v/>
      </c>
      <c r="D1980" t="str">
        <f>+IF(CDR!F1981="","",SUBSTITUTE(CDR!F1981,"CHAR (10)"," "))</f>
        <v/>
      </c>
      <c r="E1980" t="str">
        <f t="shared" si="241"/>
        <v/>
      </c>
      <c r="F1980" t="str">
        <f>+IF($C1980="","",IF(CDR!G1981="BIO","Oui","Non"))</f>
        <v/>
      </c>
      <c r="G1980" t="str">
        <f>+IF($C1980="","",IF(CDR!D1981="DOMEDIA","MDD",IF(CDR!D1981="APTA","MDD",IF(CDR!D1981="TOP BUDGET","Premier Prix","MN"))))</f>
        <v/>
      </c>
      <c r="H1980" t="str">
        <f>+IF($C1980="","",CDR!D1981)</f>
        <v/>
      </c>
      <c r="K1980" t="str">
        <f>+IF($C1980="","",CDR!$E$2)</f>
        <v/>
      </c>
      <c r="L1980" t="str">
        <f>+IF($C1980="","",CDR!$G$2)</f>
        <v/>
      </c>
      <c r="M1980" t="str">
        <f>+IF($C1980="","",CDR!AN1981)</f>
        <v/>
      </c>
      <c r="N1980" t="str">
        <f>+IF($C1980="","",CDR!AO1981)</f>
        <v/>
      </c>
      <c r="P1980" t="str">
        <f t="shared" si="242"/>
        <v/>
      </c>
      <c r="Q1980" t="str">
        <f>+IF($C1980="","",CDR!A1981)</f>
        <v/>
      </c>
      <c r="S1980" t="str">
        <f t="shared" si="243"/>
        <v/>
      </c>
      <c r="T1980" t="str">
        <f t="shared" si="244"/>
        <v/>
      </c>
      <c r="U1980" t="str">
        <f t="shared" si="245"/>
        <v/>
      </c>
      <c r="V1980" t="str">
        <f>+IF(C1980="","",IF(CDR!L1981="VRAC","Composant sans Colisage","Homogène"))</f>
        <v/>
      </c>
      <c r="W1980" t="str">
        <f>+IF(C1980="","",IF(CDR!L1981="VRAC","EACH",IF(CDR!L1981="COLIS","COLIS (CARTON FARDEAU DISPLAY)","PALETTE - BOX")))</f>
        <v/>
      </c>
      <c r="X1980" t="str">
        <f>+IF($C1980="","",IF(CDR!L1981="PALETTE",CDR!M1981,""))</f>
        <v/>
      </c>
      <c r="Z1980" t="str">
        <f>+IF($C1980="","",IF(CDR!N1981="PALETTE","",CDR!M1981))</f>
        <v/>
      </c>
      <c r="AC1980" t="str">
        <f t="shared" si="246"/>
        <v/>
      </c>
      <c r="AD1980" t="str">
        <f>+IF($C1980="","",CDR!$J$2)</f>
        <v/>
      </c>
      <c r="AE1980" t="str">
        <f>+IF(C1980="","",CDR!J1978)</f>
        <v/>
      </c>
      <c r="AF1980" t="str">
        <f t="shared" si="247"/>
        <v/>
      </c>
    </row>
    <row r="1981" spans="1:32" x14ac:dyDescent="0.25">
      <c r="A1981" t="str">
        <f>+IF($C1981="","",IF(CDR!I1982="","",TEXT(CDR!I1982,"00000000000000")))</f>
        <v/>
      </c>
      <c r="B1981" t="str">
        <f t="shared" si="240"/>
        <v/>
      </c>
      <c r="C1981" t="str">
        <f>+IF(CDR!F1982="","",SUBSTITUTE(CDR!F1982,"CHAR (10)"," "))</f>
        <v/>
      </c>
      <c r="D1981" t="str">
        <f>+IF(CDR!F1982="","",SUBSTITUTE(CDR!F1982,"CHAR (10)"," "))</f>
        <v/>
      </c>
      <c r="E1981" t="str">
        <f t="shared" si="241"/>
        <v/>
      </c>
      <c r="F1981" t="str">
        <f>+IF($C1981="","",IF(CDR!G1982="BIO","Oui","Non"))</f>
        <v/>
      </c>
      <c r="G1981" t="str">
        <f>+IF($C1981="","",IF(CDR!D1982="DOMEDIA","MDD",IF(CDR!D1982="APTA","MDD",IF(CDR!D1982="TOP BUDGET","Premier Prix","MN"))))</f>
        <v/>
      </c>
      <c r="H1981" t="str">
        <f>+IF($C1981="","",CDR!D1982)</f>
        <v/>
      </c>
      <c r="K1981" t="str">
        <f>+IF($C1981="","",CDR!$E$2)</f>
        <v/>
      </c>
      <c r="L1981" t="str">
        <f>+IF($C1981="","",CDR!$G$2)</f>
        <v/>
      </c>
      <c r="M1981" t="str">
        <f>+IF($C1981="","",CDR!AN1982)</f>
        <v/>
      </c>
      <c r="N1981" t="str">
        <f>+IF($C1981="","",CDR!AO1982)</f>
        <v/>
      </c>
      <c r="P1981" t="str">
        <f t="shared" si="242"/>
        <v/>
      </c>
      <c r="Q1981" t="str">
        <f>+IF($C1981="","",CDR!A1982)</f>
        <v/>
      </c>
      <c r="S1981" t="str">
        <f t="shared" si="243"/>
        <v/>
      </c>
      <c r="T1981" t="str">
        <f t="shared" si="244"/>
        <v/>
      </c>
      <c r="U1981" t="str">
        <f t="shared" si="245"/>
        <v/>
      </c>
      <c r="V1981" t="str">
        <f>+IF(C1981="","",IF(CDR!L1982="VRAC","Composant sans Colisage","Homogène"))</f>
        <v/>
      </c>
      <c r="W1981" t="str">
        <f>+IF(C1981="","",IF(CDR!L1982="VRAC","EACH",IF(CDR!L1982="COLIS","COLIS (CARTON FARDEAU DISPLAY)","PALETTE - BOX")))</f>
        <v/>
      </c>
      <c r="X1981" t="str">
        <f>+IF($C1981="","",IF(CDR!L1982="PALETTE",CDR!M1982,""))</f>
        <v/>
      </c>
      <c r="Z1981" t="str">
        <f>+IF($C1981="","",IF(CDR!N1982="PALETTE","",CDR!M1982))</f>
        <v/>
      </c>
      <c r="AC1981" t="str">
        <f t="shared" si="246"/>
        <v/>
      </c>
      <c r="AD1981" t="str">
        <f>+IF($C1981="","",CDR!$J$2)</f>
        <v/>
      </c>
      <c r="AE1981" t="str">
        <f>+IF(C1981="","",CDR!J1979)</f>
        <v/>
      </c>
      <c r="AF1981" t="str">
        <f t="shared" si="247"/>
        <v/>
      </c>
    </row>
    <row r="1982" spans="1:32" x14ac:dyDescent="0.25">
      <c r="A1982" t="str">
        <f>+IF($C1982="","",IF(CDR!I1983="","",TEXT(CDR!I1983,"00000000000000")))</f>
        <v/>
      </c>
      <c r="B1982" t="str">
        <f t="shared" si="240"/>
        <v/>
      </c>
      <c r="C1982" t="str">
        <f>+IF(CDR!F1983="","",SUBSTITUTE(CDR!F1983,"CHAR (10)"," "))</f>
        <v/>
      </c>
      <c r="D1982" t="str">
        <f>+IF(CDR!F1983="","",SUBSTITUTE(CDR!F1983,"CHAR (10)"," "))</f>
        <v/>
      </c>
      <c r="E1982" t="str">
        <f t="shared" si="241"/>
        <v/>
      </c>
      <c r="F1982" t="str">
        <f>+IF($C1982="","",IF(CDR!G1983="BIO","Oui","Non"))</f>
        <v/>
      </c>
      <c r="G1982" t="str">
        <f>+IF($C1982="","",IF(CDR!D1983="DOMEDIA","MDD",IF(CDR!D1983="APTA","MDD",IF(CDR!D1983="TOP BUDGET","Premier Prix","MN"))))</f>
        <v/>
      </c>
      <c r="H1982" t="str">
        <f>+IF($C1982="","",CDR!D1983)</f>
        <v/>
      </c>
      <c r="K1982" t="str">
        <f>+IF($C1982="","",CDR!$E$2)</f>
        <v/>
      </c>
      <c r="L1982" t="str">
        <f>+IF($C1982="","",CDR!$G$2)</f>
        <v/>
      </c>
      <c r="M1982" t="str">
        <f>+IF($C1982="","",CDR!AN1983)</f>
        <v/>
      </c>
      <c r="N1982" t="str">
        <f>+IF($C1982="","",CDR!AO1983)</f>
        <v/>
      </c>
      <c r="P1982" t="str">
        <f t="shared" si="242"/>
        <v/>
      </c>
      <c r="Q1982" t="str">
        <f>+IF($C1982="","",CDR!A1983)</f>
        <v/>
      </c>
      <c r="S1982" t="str">
        <f t="shared" si="243"/>
        <v/>
      </c>
      <c r="T1982" t="str">
        <f t="shared" si="244"/>
        <v/>
      </c>
      <c r="U1982" t="str">
        <f t="shared" si="245"/>
        <v/>
      </c>
      <c r="V1982" t="str">
        <f>+IF(C1982="","",IF(CDR!L1983="VRAC","Composant sans Colisage","Homogène"))</f>
        <v/>
      </c>
      <c r="W1982" t="str">
        <f>+IF(C1982="","",IF(CDR!L1983="VRAC","EACH",IF(CDR!L1983="COLIS","COLIS (CARTON FARDEAU DISPLAY)","PALETTE - BOX")))</f>
        <v/>
      </c>
      <c r="X1982" t="str">
        <f>+IF($C1982="","",IF(CDR!L1983="PALETTE",CDR!M1983,""))</f>
        <v/>
      </c>
      <c r="Z1982" t="str">
        <f>+IF($C1982="","",IF(CDR!N1983="PALETTE","",CDR!M1983))</f>
        <v/>
      </c>
      <c r="AC1982" t="str">
        <f t="shared" si="246"/>
        <v/>
      </c>
      <c r="AD1982" t="str">
        <f>+IF($C1982="","",CDR!$J$2)</f>
        <v/>
      </c>
      <c r="AE1982" t="str">
        <f>+IF(C1982="","",CDR!J1980)</f>
        <v/>
      </c>
      <c r="AF1982" t="str">
        <f t="shared" si="247"/>
        <v/>
      </c>
    </row>
    <row r="1983" spans="1:32" x14ac:dyDescent="0.25">
      <c r="A1983" t="str">
        <f>+IF($C1983="","",IF(CDR!I1984="","",TEXT(CDR!I1984,"00000000000000")))</f>
        <v/>
      </c>
      <c r="B1983" t="str">
        <f t="shared" si="240"/>
        <v/>
      </c>
      <c r="C1983" t="str">
        <f>+IF(CDR!F1984="","",SUBSTITUTE(CDR!F1984,"CHAR (10)"," "))</f>
        <v/>
      </c>
      <c r="D1983" t="str">
        <f>+IF(CDR!F1984="","",SUBSTITUTE(CDR!F1984,"CHAR (10)"," "))</f>
        <v/>
      </c>
      <c r="E1983" t="str">
        <f t="shared" si="241"/>
        <v/>
      </c>
      <c r="F1983" t="str">
        <f>+IF($C1983="","",IF(CDR!G1984="BIO","Oui","Non"))</f>
        <v/>
      </c>
      <c r="G1983" t="str">
        <f>+IF($C1983="","",IF(CDR!D1984="DOMEDIA","MDD",IF(CDR!D1984="APTA","MDD",IF(CDR!D1984="TOP BUDGET","Premier Prix","MN"))))</f>
        <v/>
      </c>
      <c r="H1983" t="str">
        <f>+IF($C1983="","",CDR!D1984)</f>
        <v/>
      </c>
      <c r="K1983" t="str">
        <f>+IF($C1983="","",CDR!$E$2)</f>
        <v/>
      </c>
      <c r="L1983" t="str">
        <f>+IF($C1983="","",CDR!$G$2)</f>
        <v/>
      </c>
      <c r="M1983" t="str">
        <f>+IF($C1983="","",CDR!AN1984)</f>
        <v/>
      </c>
      <c r="N1983" t="str">
        <f>+IF($C1983="","",CDR!AO1984)</f>
        <v/>
      </c>
      <c r="P1983" t="str">
        <f t="shared" si="242"/>
        <v/>
      </c>
      <c r="Q1983" t="str">
        <f>+IF($C1983="","",CDR!A1984)</f>
        <v/>
      </c>
      <c r="S1983" t="str">
        <f t="shared" si="243"/>
        <v/>
      </c>
      <c r="T1983" t="str">
        <f t="shared" si="244"/>
        <v/>
      </c>
      <c r="U1983" t="str">
        <f t="shared" si="245"/>
        <v/>
      </c>
      <c r="V1983" t="str">
        <f>+IF(C1983="","",IF(CDR!L1984="VRAC","Composant sans Colisage","Homogène"))</f>
        <v/>
      </c>
      <c r="W1983" t="str">
        <f>+IF(C1983="","",IF(CDR!L1984="VRAC","EACH",IF(CDR!L1984="COLIS","COLIS (CARTON FARDEAU DISPLAY)","PALETTE - BOX")))</f>
        <v/>
      </c>
      <c r="X1983" t="str">
        <f>+IF($C1983="","",IF(CDR!L1984="PALETTE",CDR!M1984,""))</f>
        <v/>
      </c>
      <c r="Z1983" t="str">
        <f>+IF($C1983="","",IF(CDR!N1984="PALETTE","",CDR!M1984))</f>
        <v/>
      </c>
      <c r="AC1983" t="str">
        <f t="shared" si="246"/>
        <v/>
      </c>
      <c r="AD1983" t="str">
        <f>+IF($C1983="","",CDR!$J$2)</f>
        <v/>
      </c>
      <c r="AE1983" t="str">
        <f>+IF(C1983="","",CDR!J1981)</f>
        <v/>
      </c>
      <c r="AF1983" t="str">
        <f t="shared" si="247"/>
        <v/>
      </c>
    </row>
    <row r="1984" spans="1:32" x14ac:dyDescent="0.25">
      <c r="A1984" t="str">
        <f>+IF($C1984="","",IF(CDR!I1985="","",TEXT(CDR!I1985,"00000000000000")))</f>
        <v/>
      </c>
      <c r="B1984" t="str">
        <f t="shared" si="240"/>
        <v/>
      </c>
      <c r="C1984" t="str">
        <f>+IF(CDR!F1985="","",SUBSTITUTE(CDR!F1985,"CHAR (10)"," "))</f>
        <v/>
      </c>
      <c r="D1984" t="str">
        <f>+IF(CDR!F1985="","",SUBSTITUTE(CDR!F1985,"CHAR (10)"," "))</f>
        <v/>
      </c>
      <c r="E1984" t="str">
        <f t="shared" si="241"/>
        <v/>
      </c>
      <c r="F1984" t="str">
        <f>+IF($C1984="","",IF(CDR!G1985="BIO","Oui","Non"))</f>
        <v/>
      </c>
      <c r="G1984" t="str">
        <f>+IF($C1984="","",IF(CDR!D1985="DOMEDIA","MDD",IF(CDR!D1985="APTA","MDD",IF(CDR!D1985="TOP BUDGET","Premier Prix","MN"))))</f>
        <v/>
      </c>
      <c r="H1984" t="str">
        <f>+IF($C1984="","",CDR!D1985)</f>
        <v/>
      </c>
      <c r="K1984" t="str">
        <f>+IF($C1984="","",CDR!$E$2)</f>
        <v/>
      </c>
      <c r="L1984" t="str">
        <f>+IF($C1984="","",CDR!$G$2)</f>
        <v/>
      </c>
      <c r="M1984" t="str">
        <f>+IF($C1984="","",CDR!AN1985)</f>
        <v/>
      </c>
      <c r="N1984" t="str">
        <f>+IF($C1984="","",CDR!AO1985)</f>
        <v/>
      </c>
      <c r="P1984" t="str">
        <f t="shared" si="242"/>
        <v/>
      </c>
      <c r="Q1984" t="str">
        <f>+IF($C1984="","",CDR!A1985)</f>
        <v/>
      </c>
      <c r="S1984" t="str">
        <f t="shared" si="243"/>
        <v/>
      </c>
      <c r="T1984" t="str">
        <f t="shared" si="244"/>
        <v/>
      </c>
      <c r="U1984" t="str">
        <f t="shared" si="245"/>
        <v/>
      </c>
      <c r="V1984" t="str">
        <f>+IF(C1984="","",IF(CDR!L1985="VRAC","Composant sans Colisage","Homogène"))</f>
        <v/>
      </c>
      <c r="W1984" t="str">
        <f>+IF(C1984="","",IF(CDR!L1985="VRAC","EACH",IF(CDR!L1985="COLIS","COLIS (CARTON FARDEAU DISPLAY)","PALETTE - BOX")))</f>
        <v/>
      </c>
      <c r="X1984" t="str">
        <f>+IF($C1984="","",IF(CDR!L1985="PALETTE",CDR!M1985,""))</f>
        <v/>
      </c>
      <c r="Z1984" t="str">
        <f>+IF($C1984="","",IF(CDR!N1985="PALETTE","",CDR!M1985))</f>
        <v/>
      </c>
      <c r="AC1984" t="str">
        <f t="shared" si="246"/>
        <v/>
      </c>
      <c r="AD1984" t="str">
        <f>+IF($C1984="","",CDR!$J$2)</f>
        <v/>
      </c>
      <c r="AE1984" t="str">
        <f>+IF(C1984="","",CDR!J1982)</f>
        <v/>
      </c>
      <c r="AF1984" t="str">
        <f t="shared" si="247"/>
        <v/>
      </c>
    </row>
    <row r="1985" spans="1:32" x14ac:dyDescent="0.25">
      <c r="A1985" t="str">
        <f>+IF($C1985="","",IF(CDR!I1986="","",TEXT(CDR!I1986,"00000000000000")))</f>
        <v/>
      </c>
      <c r="B1985" t="str">
        <f t="shared" si="240"/>
        <v/>
      </c>
      <c r="C1985" t="str">
        <f>+IF(CDR!F1986="","",SUBSTITUTE(CDR!F1986,"CHAR (10)"," "))</f>
        <v/>
      </c>
      <c r="D1985" t="str">
        <f>+IF(CDR!F1986="","",SUBSTITUTE(CDR!F1986,"CHAR (10)"," "))</f>
        <v/>
      </c>
      <c r="E1985" t="str">
        <f t="shared" si="241"/>
        <v/>
      </c>
      <c r="F1985" t="str">
        <f>+IF($C1985="","",IF(CDR!G1986="BIO","Oui","Non"))</f>
        <v/>
      </c>
      <c r="G1985" t="str">
        <f>+IF($C1985="","",IF(CDR!D1986="DOMEDIA","MDD",IF(CDR!D1986="APTA","MDD",IF(CDR!D1986="TOP BUDGET","Premier Prix","MN"))))</f>
        <v/>
      </c>
      <c r="H1985" t="str">
        <f>+IF($C1985="","",CDR!D1986)</f>
        <v/>
      </c>
      <c r="K1985" t="str">
        <f>+IF($C1985="","",CDR!$E$2)</f>
        <v/>
      </c>
      <c r="L1985" t="str">
        <f>+IF($C1985="","",CDR!$G$2)</f>
        <v/>
      </c>
      <c r="M1985" t="str">
        <f>+IF($C1985="","",CDR!AN1986)</f>
        <v/>
      </c>
      <c r="N1985" t="str">
        <f>+IF($C1985="","",CDR!AO1986)</f>
        <v/>
      </c>
      <c r="P1985" t="str">
        <f t="shared" si="242"/>
        <v/>
      </c>
      <c r="Q1985" t="str">
        <f>+IF($C1985="","",CDR!A1986)</f>
        <v/>
      </c>
      <c r="S1985" t="str">
        <f t="shared" si="243"/>
        <v/>
      </c>
      <c r="T1985" t="str">
        <f t="shared" si="244"/>
        <v/>
      </c>
      <c r="U1985" t="str">
        <f t="shared" si="245"/>
        <v/>
      </c>
      <c r="V1985" t="str">
        <f>+IF(C1985="","",IF(CDR!L1986="VRAC","Composant sans Colisage","Homogène"))</f>
        <v/>
      </c>
      <c r="W1985" t="str">
        <f>+IF(C1985="","",IF(CDR!L1986="VRAC","EACH",IF(CDR!L1986="COLIS","COLIS (CARTON FARDEAU DISPLAY)","PALETTE - BOX")))</f>
        <v/>
      </c>
      <c r="X1985" t="str">
        <f>+IF($C1985="","",IF(CDR!L1986="PALETTE",CDR!M1986,""))</f>
        <v/>
      </c>
      <c r="Z1985" t="str">
        <f>+IF($C1985="","",IF(CDR!N1986="PALETTE","",CDR!M1986))</f>
        <v/>
      </c>
      <c r="AC1985" t="str">
        <f t="shared" si="246"/>
        <v/>
      </c>
      <c r="AD1985" t="str">
        <f>+IF($C1985="","",CDR!$J$2)</f>
        <v/>
      </c>
      <c r="AE1985" t="str">
        <f>+IF(C1985="","",CDR!J1983)</f>
        <v/>
      </c>
      <c r="AF1985" t="str">
        <f t="shared" si="247"/>
        <v/>
      </c>
    </row>
    <row r="1986" spans="1:32" x14ac:dyDescent="0.25">
      <c r="A1986" t="str">
        <f>+IF($C1986="","",IF(CDR!I1987="","",TEXT(CDR!I1987,"00000000000000")))</f>
        <v/>
      </c>
      <c r="B1986" t="str">
        <f t="shared" si="240"/>
        <v/>
      </c>
      <c r="C1986" t="str">
        <f>+IF(CDR!F1987="","",SUBSTITUTE(CDR!F1987,"CHAR (10)"," "))</f>
        <v/>
      </c>
      <c r="D1986" t="str">
        <f>+IF(CDR!F1987="","",SUBSTITUTE(CDR!F1987,"CHAR (10)"," "))</f>
        <v/>
      </c>
      <c r="E1986" t="str">
        <f t="shared" si="241"/>
        <v/>
      </c>
      <c r="F1986" t="str">
        <f>+IF($C1986="","",IF(CDR!G1987="BIO","Oui","Non"))</f>
        <v/>
      </c>
      <c r="G1986" t="str">
        <f>+IF($C1986="","",IF(CDR!D1987="DOMEDIA","MDD",IF(CDR!D1987="APTA","MDD",IF(CDR!D1987="TOP BUDGET","Premier Prix","MN"))))</f>
        <v/>
      </c>
      <c r="H1986" t="str">
        <f>+IF($C1986="","",CDR!D1987)</f>
        <v/>
      </c>
      <c r="K1986" t="str">
        <f>+IF($C1986="","",CDR!$E$2)</f>
        <v/>
      </c>
      <c r="L1986" t="str">
        <f>+IF($C1986="","",CDR!$G$2)</f>
        <v/>
      </c>
      <c r="M1986" t="str">
        <f>+IF($C1986="","",CDR!AN1987)</f>
        <v/>
      </c>
      <c r="N1986" t="str">
        <f>+IF($C1986="","",CDR!AO1987)</f>
        <v/>
      </c>
      <c r="P1986" t="str">
        <f t="shared" si="242"/>
        <v/>
      </c>
      <c r="Q1986" t="str">
        <f>+IF($C1986="","",CDR!A1987)</f>
        <v/>
      </c>
      <c r="S1986" t="str">
        <f t="shared" si="243"/>
        <v/>
      </c>
      <c r="T1986" t="str">
        <f t="shared" si="244"/>
        <v/>
      </c>
      <c r="U1986" t="str">
        <f t="shared" si="245"/>
        <v/>
      </c>
      <c r="V1986" t="str">
        <f>+IF(C1986="","",IF(CDR!L1987="VRAC","Composant sans Colisage","Homogène"))</f>
        <v/>
      </c>
      <c r="W1986" t="str">
        <f>+IF(C1986="","",IF(CDR!L1987="VRAC","EACH",IF(CDR!L1987="COLIS","COLIS (CARTON FARDEAU DISPLAY)","PALETTE - BOX")))</f>
        <v/>
      </c>
      <c r="X1986" t="str">
        <f>+IF($C1986="","",IF(CDR!L1987="PALETTE",CDR!M1987,""))</f>
        <v/>
      </c>
      <c r="Z1986" t="str">
        <f>+IF($C1986="","",IF(CDR!N1987="PALETTE","",CDR!M1987))</f>
        <v/>
      </c>
      <c r="AC1986" t="str">
        <f t="shared" si="246"/>
        <v/>
      </c>
      <c r="AD1986" t="str">
        <f>+IF($C1986="","",CDR!$J$2)</f>
        <v/>
      </c>
      <c r="AE1986" t="str">
        <f>+IF(C1986="","",CDR!J1984)</f>
        <v/>
      </c>
      <c r="AF1986" t="str">
        <f t="shared" si="247"/>
        <v/>
      </c>
    </row>
    <row r="1987" spans="1:32" x14ac:dyDescent="0.25">
      <c r="A1987" t="str">
        <f>+IF($C1987="","",IF(CDR!I1988="","",TEXT(CDR!I1988,"00000000000000")))</f>
        <v/>
      </c>
      <c r="B1987" t="str">
        <f t="shared" si="240"/>
        <v/>
      </c>
      <c r="C1987" t="str">
        <f>+IF(CDR!F1988="","",SUBSTITUTE(CDR!F1988,"CHAR (10)"," "))</f>
        <v/>
      </c>
      <c r="D1987" t="str">
        <f>+IF(CDR!F1988="","",SUBSTITUTE(CDR!F1988,"CHAR (10)"," "))</f>
        <v/>
      </c>
      <c r="E1987" t="str">
        <f t="shared" si="241"/>
        <v/>
      </c>
      <c r="F1987" t="str">
        <f>+IF($C1987="","",IF(CDR!G1988="BIO","Oui","Non"))</f>
        <v/>
      </c>
      <c r="G1987" t="str">
        <f>+IF($C1987="","",IF(CDR!D1988="DOMEDIA","MDD",IF(CDR!D1988="APTA","MDD",IF(CDR!D1988="TOP BUDGET","Premier Prix","MN"))))</f>
        <v/>
      </c>
      <c r="H1987" t="str">
        <f>+IF($C1987="","",CDR!D1988)</f>
        <v/>
      </c>
      <c r="K1987" t="str">
        <f>+IF($C1987="","",CDR!$E$2)</f>
        <v/>
      </c>
      <c r="L1987" t="str">
        <f>+IF($C1987="","",CDR!$G$2)</f>
        <v/>
      </c>
      <c r="M1987" t="str">
        <f>+IF($C1987="","",CDR!AN1988)</f>
        <v/>
      </c>
      <c r="N1987" t="str">
        <f>+IF($C1987="","",CDR!AO1988)</f>
        <v/>
      </c>
      <c r="P1987" t="str">
        <f t="shared" si="242"/>
        <v/>
      </c>
      <c r="Q1987" t="str">
        <f>+IF($C1987="","",CDR!A1988)</f>
        <v/>
      </c>
      <c r="S1987" t="str">
        <f t="shared" si="243"/>
        <v/>
      </c>
      <c r="T1987" t="str">
        <f t="shared" si="244"/>
        <v/>
      </c>
      <c r="U1987" t="str">
        <f t="shared" si="245"/>
        <v/>
      </c>
      <c r="V1987" t="str">
        <f>+IF(C1987="","",IF(CDR!L1988="VRAC","Composant sans Colisage","Homogène"))</f>
        <v/>
      </c>
      <c r="W1987" t="str">
        <f>+IF(C1987="","",IF(CDR!L1988="VRAC","EACH",IF(CDR!L1988="COLIS","COLIS (CARTON FARDEAU DISPLAY)","PALETTE - BOX")))</f>
        <v/>
      </c>
      <c r="X1987" t="str">
        <f>+IF($C1987="","",IF(CDR!L1988="PALETTE",CDR!M1988,""))</f>
        <v/>
      </c>
      <c r="Z1987" t="str">
        <f>+IF($C1987="","",IF(CDR!N1988="PALETTE","",CDR!M1988))</f>
        <v/>
      </c>
      <c r="AC1987" t="str">
        <f t="shared" si="246"/>
        <v/>
      </c>
      <c r="AD1987" t="str">
        <f>+IF($C1987="","",CDR!$J$2)</f>
        <v/>
      </c>
      <c r="AE1987" t="str">
        <f>+IF(C1987="","",CDR!J1985)</f>
        <v/>
      </c>
      <c r="AF1987" t="str">
        <f t="shared" si="247"/>
        <v/>
      </c>
    </row>
    <row r="1988" spans="1:32" x14ac:dyDescent="0.25">
      <c r="A1988" t="str">
        <f>+IF($C1988="","",IF(CDR!I1989="","",TEXT(CDR!I1989,"00000000000000")))</f>
        <v/>
      </c>
      <c r="B1988" t="str">
        <f t="shared" si="240"/>
        <v/>
      </c>
      <c r="C1988" t="str">
        <f>+IF(CDR!F1989="","",SUBSTITUTE(CDR!F1989,"CHAR (10)"," "))</f>
        <v/>
      </c>
      <c r="D1988" t="str">
        <f>+IF(CDR!F1989="","",SUBSTITUTE(CDR!F1989,"CHAR (10)"," "))</f>
        <v/>
      </c>
      <c r="E1988" t="str">
        <f t="shared" si="241"/>
        <v/>
      </c>
      <c r="F1988" t="str">
        <f>+IF($C1988="","",IF(CDR!G1989="BIO","Oui","Non"))</f>
        <v/>
      </c>
      <c r="G1988" t="str">
        <f>+IF($C1988="","",IF(CDR!D1989="DOMEDIA","MDD",IF(CDR!D1989="APTA","MDD",IF(CDR!D1989="TOP BUDGET","Premier Prix","MN"))))</f>
        <v/>
      </c>
      <c r="H1988" t="str">
        <f>+IF($C1988="","",CDR!D1989)</f>
        <v/>
      </c>
      <c r="K1988" t="str">
        <f>+IF($C1988="","",CDR!$E$2)</f>
        <v/>
      </c>
      <c r="L1988" t="str">
        <f>+IF($C1988="","",CDR!$G$2)</f>
        <v/>
      </c>
      <c r="M1988" t="str">
        <f>+IF($C1988="","",CDR!AN1989)</f>
        <v/>
      </c>
      <c r="N1988" t="str">
        <f>+IF($C1988="","",CDR!AO1989)</f>
        <v/>
      </c>
      <c r="P1988" t="str">
        <f t="shared" si="242"/>
        <v/>
      </c>
      <c r="Q1988" t="str">
        <f>+IF($C1988="","",CDR!A1989)</f>
        <v/>
      </c>
      <c r="S1988" t="str">
        <f t="shared" si="243"/>
        <v/>
      </c>
      <c r="T1988" t="str">
        <f t="shared" si="244"/>
        <v/>
      </c>
      <c r="U1988" t="str">
        <f t="shared" si="245"/>
        <v/>
      </c>
      <c r="V1988" t="str">
        <f>+IF(C1988="","",IF(CDR!L1989="VRAC","Composant sans Colisage","Homogène"))</f>
        <v/>
      </c>
      <c r="W1988" t="str">
        <f>+IF(C1988="","",IF(CDR!L1989="VRAC","EACH",IF(CDR!L1989="COLIS","COLIS (CARTON FARDEAU DISPLAY)","PALETTE - BOX")))</f>
        <v/>
      </c>
      <c r="X1988" t="str">
        <f>+IF($C1988="","",IF(CDR!L1989="PALETTE",CDR!M1989,""))</f>
        <v/>
      </c>
      <c r="Z1988" t="str">
        <f>+IF($C1988="","",IF(CDR!N1989="PALETTE","",CDR!M1989))</f>
        <v/>
      </c>
      <c r="AC1988" t="str">
        <f t="shared" si="246"/>
        <v/>
      </c>
      <c r="AD1988" t="str">
        <f>+IF($C1988="","",CDR!$J$2)</f>
        <v/>
      </c>
      <c r="AE1988" t="str">
        <f>+IF(C1988="","",CDR!J1986)</f>
        <v/>
      </c>
      <c r="AF1988" t="str">
        <f t="shared" si="247"/>
        <v/>
      </c>
    </row>
    <row r="1989" spans="1:32" x14ac:dyDescent="0.25">
      <c r="A1989" t="str">
        <f>+IF($C1989="","",IF(CDR!I1990="","",TEXT(CDR!I1990,"00000000000000")))</f>
        <v/>
      </c>
      <c r="B1989" t="str">
        <f t="shared" ref="B1989:B2000" si="248">+IF(C1989="","","1")</f>
        <v/>
      </c>
      <c r="C1989" t="str">
        <f>+IF(CDR!F1990="","",SUBSTITUTE(CDR!F1990,"CHAR (10)"," "))</f>
        <v/>
      </c>
      <c r="D1989" t="str">
        <f>+IF(CDR!F1990="","",SUBSTITUTE(CDR!F1990,"CHAR (10)"," "))</f>
        <v/>
      </c>
      <c r="E1989" t="str">
        <f t="shared" ref="E1989:E2000" si="249">+IF($C1989="","",LEFT(D1989,25))</f>
        <v/>
      </c>
      <c r="F1989" t="str">
        <f>+IF($C1989="","",IF(CDR!G1990="BIO","Oui","Non"))</f>
        <v/>
      </c>
      <c r="G1989" t="str">
        <f>+IF($C1989="","",IF(CDR!D1990="DOMEDIA","MDD",IF(CDR!D1990="APTA","MDD",IF(CDR!D1990="TOP BUDGET","Premier Prix","MN"))))</f>
        <v/>
      </c>
      <c r="H1989" t="str">
        <f>+IF($C1989="","",CDR!D1990)</f>
        <v/>
      </c>
      <c r="K1989" t="str">
        <f>+IF($C1989="","",CDR!$E$2)</f>
        <v/>
      </c>
      <c r="L1989" t="str">
        <f>+IF($C1989="","",CDR!$G$2)</f>
        <v/>
      </c>
      <c r="M1989" t="str">
        <f>+IF($C1989="","",CDR!AN1990)</f>
        <v/>
      </c>
      <c r="N1989" t="str">
        <f>+IF($C1989="","",CDR!AO1990)</f>
        <v/>
      </c>
      <c r="P1989" t="str">
        <f t="shared" ref="P1989:P2000" si="250">+IF(C1989="","","Non")</f>
        <v/>
      </c>
      <c r="Q1989" t="str">
        <f>+IF($C1989="","",CDR!A1990)</f>
        <v/>
      </c>
      <c r="S1989" t="str">
        <f t="shared" ref="S1989:S2000" si="251">+IF(F1989="","","1")</f>
        <v/>
      </c>
      <c r="T1989" t="str">
        <f t="shared" ref="T1989:T2000" si="252">+IF($C1989="","","998")</f>
        <v/>
      </c>
      <c r="U1989" t="str">
        <f t="shared" ref="U1989:U2000" si="253">+IF($C1989="","",IF(L1989&lt;&gt;168,"Salsify",""))</f>
        <v/>
      </c>
      <c r="V1989" t="str">
        <f>+IF(C1989="","",IF(CDR!L1990="VRAC","Composant sans Colisage","Homogène"))</f>
        <v/>
      </c>
      <c r="W1989" t="str">
        <f>+IF(C1989="","",IF(CDR!L1990="VRAC","EACH",IF(CDR!L1990="COLIS","COLIS (CARTON FARDEAU DISPLAY)","PALETTE - BOX")))</f>
        <v/>
      </c>
      <c r="X1989" t="str">
        <f>+IF($C1989="","",IF(CDR!L1990="PALETTE",CDR!M1990,""))</f>
        <v/>
      </c>
      <c r="Z1989" t="str">
        <f>+IF($C1989="","",IF(CDR!N1990="PALETTE","",CDR!M1990))</f>
        <v/>
      </c>
      <c r="AC1989" t="str">
        <f t="shared" ref="AC1989:AC2000" si="254">+D1989</f>
        <v/>
      </c>
      <c r="AD1989" t="str">
        <f>+IF($C1989="","",CDR!$J$2)</f>
        <v/>
      </c>
      <c r="AE1989" t="str">
        <f>+IF(C1989="","",CDR!J1987)</f>
        <v/>
      </c>
      <c r="AF1989" t="str">
        <f t="shared" ref="AF1989:AF2000" si="255">+IF(C1989="","","DDD")</f>
        <v/>
      </c>
    </row>
    <row r="1990" spans="1:32" x14ac:dyDescent="0.25">
      <c r="A1990" t="str">
        <f>+IF($C1990="","",IF(CDR!I1991="","",TEXT(CDR!I1991,"00000000000000")))</f>
        <v/>
      </c>
      <c r="B1990" t="str">
        <f t="shared" si="248"/>
        <v/>
      </c>
      <c r="C1990" t="str">
        <f>+IF(CDR!F1991="","",SUBSTITUTE(CDR!F1991,"CHAR (10)"," "))</f>
        <v/>
      </c>
      <c r="D1990" t="str">
        <f>+IF(CDR!F1991="","",SUBSTITUTE(CDR!F1991,"CHAR (10)"," "))</f>
        <v/>
      </c>
      <c r="E1990" t="str">
        <f t="shared" si="249"/>
        <v/>
      </c>
      <c r="F1990" t="str">
        <f>+IF($C1990="","",IF(CDR!G1991="BIO","Oui","Non"))</f>
        <v/>
      </c>
      <c r="G1990" t="str">
        <f>+IF($C1990="","",IF(CDR!D1991="DOMEDIA","MDD",IF(CDR!D1991="APTA","MDD",IF(CDR!D1991="TOP BUDGET","Premier Prix","MN"))))</f>
        <v/>
      </c>
      <c r="H1990" t="str">
        <f>+IF($C1990="","",CDR!D1991)</f>
        <v/>
      </c>
      <c r="K1990" t="str">
        <f>+IF($C1990="","",CDR!$E$2)</f>
        <v/>
      </c>
      <c r="L1990" t="str">
        <f>+IF($C1990="","",CDR!$G$2)</f>
        <v/>
      </c>
      <c r="M1990" t="str">
        <f>+IF($C1990="","",CDR!AN1991)</f>
        <v/>
      </c>
      <c r="N1990" t="str">
        <f>+IF($C1990="","",CDR!AO1991)</f>
        <v/>
      </c>
      <c r="P1990" t="str">
        <f t="shared" si="250"/>
        <v/>
      </c>
      <c r="Q1990" t="str">
        <f>+IF($C1990="","",CDR!A1991)</f>
        <v/>
      </c>
      <c r="S1990" t="str">
        <f t="shared" si="251"/>
        <v/>
      </c>
      <c r="T1990" t="str">
        <f t="shared" si="252"/>
        <v/>
      </c>
      <c r="U1990" t="str">
        <f t="shared" si="253"/>
        <v/>
      </c>
      <c r="V1990" t="str">
        <f>+IF(C1990="","",IF(CDR!L1991="VRAC","Composant sans Colisage","Homogène"))</f>
        <v/>
      </c>
      <c r="W1990" t="str">
        <f>+IF(C1990="","",IF(CDR!L1991="VRAC","EACH",IF(CDR!L1991="COLIS","COLIS (CARTON FARDEAU DISPLAY)","PALETTE - BOX")))</f>
        <v/>
      </c>
      <c r="X1990" t="str">
        <f>+IF($C1990="","",IF(CDR!L1991="PALETTE",CDR!M1991,""))</f>
        <v/>
      </c>
      <c r="Z1990" t="str">
        <f>+IF($C1990="","",IF(CDR!N1991="PALETTE","",CDR!M1991))</f>
        <v/>
      </c>
      <c r="AC1990" t="str">
        <f t="shared" si="254"/>
        <v/>
      </c>
      <c r="AD1990" t="str">
        <f>+IF($C1990="","",CDR!$J$2)</f>
        <v/>
      </c>
      <c r="AE1990" t="str">
        <f>+IF(C1990="","",CDR!J1988)</f>
        <v/>
      </c>
      <c r="AF1990" t="str">
        <f t="shared" si="255"/>
        <v/>
      </c>
    </row>
    <row r="1991" spans="1:32" x14ac:dyDescent="0.25">
      <c r="A1991" t="str">
        <f>+IF($C1991="","",IF(CDR!I1992="","",TEXT(CDR!I1992,"00000000000000")))</f>
        <v/>
      </c>
      <c r="B1991" t="str">
        <f t="shared" si="248"/>
        <v/>
      </c>
      <c r="C1991" t="str">
        <f>+IF(CDR!F1992="","",SUBSTITUTE(CDR!F1992,"CHAR (10)"," "))</f>
        <v/>
      </c>
      <c r="D1991" t="str">
        <f>+IF(CDR!F1992="","",SUBSTITUTE(CDR!F1992,"CHAR (10)"," "))</f>
        <v/>
      </c>
      <c r="E1991" t="str">
        <f t="shared" si="249"/>
        <v/>
      </c>
      <c r="F1991" t="str">
        <f>+IF($C1991="","",IF(CDR!G1992="BIO","Oui","Non"))</f>
        <v/>
      </c>
      <c r="G1991" t="str">
        <f>+IF($C1991="","",IF(CDR!D1992="DOMEDIA","MDD",IF(CDR!D1992="APTA","MDD",IF(CDR!D1992="TOP BUDGET","Premier Prix","MN"))))</f>
        <v/>
      </c>
      <c r="H1991" t="str">
        <f>+IF($C1991="","",CDR!D1992)</f>
        <v/>
      </c>
      <c r="K1991" t="str">
        <f>+IF($C1991="","",CDR!$E$2)</f>
        <v/>
      </c>
      <c r="L1991" t="str">
        <f>+IF($C1991="","",CDR!$G$2)</f>
        <v/>
      </c>
      <c r="M1991" t="str">
        <f>+IF($C1991="","",CDR!AN1992)</f>
        <v/>
      </c>
      <c r="N1991" t="str">
        <f>+IF($C1991="","",CDR!AO1992)</f>
        <v/>
      </c>
      <c r="P1991" t="str">
        <f t="shared" si="250"/>
        <v/>
      </c>
      <c r="Q1991" t="str">
        <f>+IF($C1991="","",CDR!A1992)</f>
        <v/>
      </c>
      <c r="S1991" t="str">
        <f t="shared" si="251"/>
        <v/>
      </c>
      <c r="T1991" t="str">
        <f t="shared" si="252"/>
        <v/>
      </c>
      <c r="U1991" t="str">
        <f t="shared" si="253"/>
        <v/>
      </c>
      <c r="V1991" t="str">
        <f>+IF(C1991="","",IF(CDR!L1992="VRAC","Composant sans Colisage","Homogène"))</f>
        <v/>
      </c>
      <c r="W1991" t="str">
        <f>+IF(C1991="","",IF(CDR!L1992="VRAC","EACH",IF(CDR!L1992="COLIS","COLIS (CARTON FARDEAU DISPLAY)","PALETTE - BOX")))</f>
        <v/>
      </c>
      <c r="X1991" t="str">
        <f>+IF($C1991="","",IF(CDR!L1992="PALETTE",CDR!M1992,""))</f>
        <v/>
      </c>
      <c r="Z1991" t="str">
        <f>+IF($C1991="","",IF(CDR!N1992="PALETTE","",CDR!M1992))</f>
        <v/>
      </c>
      <c r="AC1991" t="str">
        <f t="shared" si="254"/>
        <v/>
      </c>
      <c r="AD1991" t="str">
        <f>+IF($C1991="","",CDR!$J$2)</f>
        <v/>
      </c>
      <c r="AE1991" t="str">
        <f>+IF(C1991="","",CDR!J1989)</f>
        <v/>
      </c>
      <c r="AF1991" t="str">
        <f t="shared" si="255"/>
        <v/>
      </c>
    </row>
    <row r="1992" spans="1:32" x14ac:dyDescent="0.25">
      <c r="A1992" t="str">
        <f>+IF($C1992="","",IF(CDR!I1993="","",TEXT(CDR!I1993,"00000000000000")))</f>
        <v/>
      </c>
      <c r="B1992" t="str">
        <f t="shared" si="248"/>
        <v/>
      </c>
      <c r="C1992" t="str">
        <f>+IF(CDR!F1993="","",SUBSTITUTE(CDR!F1993,"CHAR (10)"," "))</f>
        <v/>
      </c>
      <c r="D1992" t="str">
        <f>+IF(CDR!F1993="","",SUBSTITUTE(CDR!F1993,"CHAR (10)"," "))</f>
        <v/>
      </c>
      <c r="E1992" t="str">
        <f t="shared" si="249"/>
        <v/>
      </c>
      <c r="F1992" t="str">
        <f>+IF($C1992="","",IF(CDR!G1993="BIO","Oui","Non"))</f>
        <v/>
      </c>
      <c r="G1992" t="str">
        <f>+IF($C1992="","",IF(CDR!D1993="DOMEDIA","MDD",IF(CDR!D1993="APTA","MDD",IF(CDR!D1993="TOP BUDGET","Premier Prix","MN"))))</f>
        <v/>
      </c>
      <c r="H1992" t="str">
        <f>+IF($C1992="","",CDR!D1993)</f>
        <v/>
      </c>
      <c r="K1992" t="str">
        <f>+IF($C1992="","",CDR!$E$2)</f>
        <v/>
      </c>
      <c r="L1992" t="str">
        <f>+IF($C1992="","",CDR!$G$2)</f>
        <v/>
      </c>
      <c r="M1992" t="str">
        <f>+IF($C1992="","",CDR!AN1993)</f>
        <v/>
      </c>
      <c r="N1992" t="str">
        <f>+IF($C1992="","",CDR!AO1993)</f>
        <v/>
      </c>
      <c r="P1992" t="str">
        <f t="shared" si="250"/>
        <v/>
      </c>
      <c r="Q1992" t="str">
        <f>+IF($C1992="","",CDR!A1993)</f>
        <v/>
      </c>
      <c r="S1992" t="str">
        <f t="shared" si="251"/>
        <v/>
      </c>
      <c r="T1992" t="str">
        <f t="shared" si="252"/>
        <v/>
      </c>
      <c r="U1992" t="str">
        <f t="shared" si="253"/>
        <v/>
      </c>
      <c r="V1992" t="str">
        <f>+IF(C1992="","",IF(CDR!L1993="VRAC","Composant sans Colisage","Homogène"))</f>
        <v/>
      </c>
      <c r="W1992" t="str">
        <f>+IF(C1992="","",IF(CDR!L1993="VRAC","EACH",IF(CDR!L1993="COLIS","COLIS (CARTON FARDEAU DISPLAY)","PALETTE - BOX")))</f>
        <v/>
      </c>
      <c r="X1992" t="str">
        <f>+IF($C1992="","",IF(CDR!L1993="PALETTE",CDR!M1993,""))</f>
        <v/>
      </c>
      <c r="Z1992" t="str">
        <f>+IF($C1992="","",IF(CDR!N1993="PALETTE","",CDR!M1993))</f>
        <v/>
      </c>
      <c r="AC1992" t="str">
        <f t="shared" si="254"/>
        <v/>
      </c>
      <c r="AD1992" t="str">
        <f>+IF($C1992="","",CDR!$J$2)</f>
        <v/>
      </c>
      <c r="AE1992" t="str">
        <f>+IF(C1992="","",CDR!J1990)</f>
        <v/>
      </c>
      <c r="AF1992" t="str">
        <f t="shared" si="255"/>
        <v/>
      </c>
    </row>
    <row r="1993" spans="1:32" x14ac:dyDescent="0.25">
      <c r="A1993" t="str">
        <f>+IF($C1993="","",IF(CDR!I1994="","",TEXT(CDR!I1994,"00000000000000")))</f>
        <v/>
      </c>
      <c r="B1993" t="str">
        <f t="shared" si="248"/>
        <v/>
      </c>
      <c r="C1993" t="str">
        <f>+IF(CDR!F1994="","",SUBSTITUTE(CDR!F1994,"CHAR (10)"," "))</f>
        <v/>
      </c>
      <c r="D1993" t="str">
        <f>+IF(CDR!F1994="","",SUBSTITUTE(CDR!F1994,"CHAR (10)"," "))</f>
        <v/>
      </c>
      <c r="E1993" t="str">
        <f t="shared" si="249"/>
        <v/>
      </c>
      <c r="F1993" t="str">
        <f>+IF($C1993="","",IF(CDR!G1994="BIO","Oui","Non"))</f>
        <v/>
      </c>
      <c r="G1993" t="str">
        <f>+IF($C1993="","",IF(CDR!D1994="DOMEDIA","MDD",IF(CDR!D1994="APTA","MDD",IF(CDR!D1994="TOP BUDGET","Premier Prix","MN"))))</f>
        <v/>
      </c>
      <c r="H1993" t="str">
        <f>+IF($C1993="","",CDR!D1994)</f>
        <v/>
      </c>
      <c r="K1993" t="str">
        <f>+IF($C1993="","",CDR!$E$2)</f>
        <v/>
      </c>
      <c r="L1993" t="str">
        <f>+IF($C1993="","",CDR!$G$2)</f>
        <v/>
      </c>
      <c r="M1993" t="str">
        <f>+IF($C1993="","",CDR!AN1994)</f>
        <v/>
      </c>
      <c r="N1993" t="str">
        <f>+IF($C1993="","",CDR!AO1994)</f>
        <v/>
      </c>
      <c r="P1993" t="str">
        <f t="shared" si="250"/>
        <v/>
      </c>
      <c r="Q1993" t="str">
        <f>+IF($C1993="","",CDR!A1994)</f>
        <v/>
      </c>
      <c r="S1993" t="str">
        <f t="shared" si="251"/>
        <v/>
      </c>
      <c r="T1993" t="str">
        <f t="shared" si="252"/>
        <v/>
      </c>
      <c r="U1993" t="str">
        <f t="shared" si="253"/>
        <v/>
      </c>
      <c r="V1993" t="str">
        <f>+IF(C1993="","",IF(CDR!L1994="VRAC","Composant sans Colisage","Homogène"))</f>
        <v/>
      </c>
      <c r="W1993" t="str">
        <f>+IF(C1993="","",IF(CDR!L1994="VRAC","EACH",IF(CDR!L1994="COLIS","COLIS (CARTON FARDEAU DISPLAY)","PALETTE - BOX")))</f>
        <v/>
      </c>
      <c r="X1993" t="str">
        <f>+IF($C1993="","",IF(CDR!L1994="PALETTE",CDR!M1994,""))</f>
        <v/>
      </c>
      <c r="Z1993" t="str">
        <f>+IF($C1993="","",IF(CDR!N1994="PALETTE","",CDR!M1994))</f>
        <v/>
      </c>
      <c r="AC1993" t="str">
        <f t="shared" si="254"/>
        <v/>
      </c>
      <c r="AD1993" t="str">
        <f>+IF($C1993="","",CDR!$J$2)</f>
        <v/>
      </c>
      <c r="AE1993" t="str">
        <f>+IF(C1993="","",CDR!J1991)</f>
        <v/>
      </c>
      <c r="AF1993" t="str">
        <f t="shared" si="255"/>
        <v/>
      </c>
    </row>
    <row r="1994" spans="1:32" x14ac:dyDescent="0.25">
      <c r="A1994" t="str">
        <f>+IF($C1994="","",IF(CDR!I1995="","",TEXT(CDR!I1995,"00000000000000")))</f>
        <v/>
      </c>
      <c r="B1994" t="str">
        <f t="shared" si="248"/>
        <v/>
      </c>
      <c r="C1994" t="str">
        <f>+IF(CDR!F1995="","",SUBSTITUTE(CDR!F1995,"CHAR (10)"," "))</f>
        <v/>
      </c>
      <c r="D1994" t="str">
        <f>+IF(CDR!F1995="","",SUBSTITUTE(CDR!F1995,"CHAR (10)"," "))</f>
        <v/>
      </c>
      <c r="E1994" t="str">
        <f t="shared" si="249"/>
        <v/>
      </c>
      <c r="F1994" t="str">
        <f>+IF($C1994="","",IF(CDR!G1995="BIO","Oui","Non"))</f>
        <v/>
      </c>
      <c r="G1994" t="str">
        <f>+IF($C1994="","",IF(CDR!D1995="DOMEDIA","MDD",IF(CDR!D1995="APTA","MDD",IF(CDR!D1995="TOP BUDGET","Premier Prix","MN"))))</f>
        <v/>
      </c>
      <c r="H1994" t="str">
        <f>+IF($C1994="","",CDR!D1995)</f>
        <v/>
      </c>
      <c r="K1994" t="str">
        <f>+IF($C1994="","",CDR!$E$2)</f>
        <v/>
      </c>
      <c r="L1994" t="str">
        <f>+IF($C1994="","",CDR!$G$2)</f>
        <v/>
      </c>
      <c r="M1994" t="str">
        <f>+IF($C1994="","",CDR!AN1995)</f>
        <v/>
      </c>
      <c r="N1994" t="str">
        <f>+IF($C1994="","",CDR!AO1995)</f>
        <v/>
      </c>
      <c r="P1994" t="str">
        <f t="shared" si="250"/>
        <v/>
      </c>
      <c r="Q1994" t="str">
        <f>+IF($C1994="","",CDR!A1995)</f>
        <v/>
      </c>
      <c r="S1994" t="str">
        <f t="shared" si="251"/>
        <v/>
      </c>
      <c r="T1994" t="str">
        <f t="shared" si="252"/>
        <v/>
      </c>
      <c r="U1994" t="str">
        <f t="shared" si="253"/>
        <v/>
      </c>
      <c r="V1994" t="str">
        <f>+IF(C1994="","",IF(CDR!L1995="VRAC","Composant sans Colisage","Homogène"))</f>
        <v/>
      </c>
      <c r="W1994" t="str">
        <f>+IF(C1994="","",IF(CDR!L1995="VRAC","EACH",IF(CDR!L1995="COLIS","COLIS (CARTON FARDEAU DISPLAY)","PALETTE - BOX")))</f>
        <v/>
      </c>
      <c r="X1994" t="str">
        <f>+IF($C1994="","",IF(CDR!L1995="PALETTE",CDR!M1995,""))</f>
        <v/>
      </c>
      <c r="Z1994" t="str">
        <f>+IF($C1994="","",IF(CDR!N1995="PALETTE","",CDR!M1995))</f>
        <v/>
      </c>
      <c r="AC1994" t="str">
        <f t="shared" si="254"/>
        <v/>
      </c>
      <c r="AD1994" t="str">
        <f>+IF($C1994="","",CDR!$J$2)</f>
        <v/>
      </c>
      <c r="AE1994" t="str">
        <f>+IF(C1994="","",CDR!J1992)</f>
        <v/>
      </c>
      <c r="AF1994" t="str">
        <f t="shared" si="255"/>
        <v/>
      </c>
    </row>
    <row r="1995" spans="1:32" x14ac:dyDescent="0.25">
      <c r="A1995" t="str">
        <f>+IF($C1995="","",IF(CDR!I1996="","",TEXT(CDR!I1996,"00000000000000")))</f>
        <v/>
      </c>
      <c r="B1995" t="str">
        <f t="shared" si="248"/>
        <v/>
      </c>
      <c r="C1995" t="str">
        <f>+IF(CDR!F1996="","",SUBSTITUTE(CDR!F1996,"CHAR (10)"," "))</f>
        <v/>
      </c>
      <c r="D1995" t="str">
        <f>+IF(CDR!F1996="","",SUBSTITUTE(CDR!F1996,"CHAR (10)"," "))</f>
        <v/>
      </c>
      <c r="E1995" t="str">
        <f t="shared" si="249"/>
        <v/>
      </c>
      <c r="F1995" t="str">
        <f>+IF($C1995="","",IF(CDR!G1996="BIO","Oui","Non"))</f>
        <v/>
      </c>
      <c r="G1995" t="str">
        <f>+IF($C1995="","",IF(CDR!D1996="DOMEDIA","MDD",IF(CDR!D1996="APTA","MDD",IF(CDR!D1996="TOP BUDGET","Premier Prix","MN"))))</f>
        <v/>
      </c>
      <c r="H1995" t="str">
        <f>+IF($C1995="","",CDR!D1996)</f>
        <v/>
      </c>
      <c r="K1995" t="str">
        <f>+IF($C1995="","",CDR!$E$2)</f>
        <v/>
      </c>
      <c r="L1995" t="str">
        <f>+IF($C1995="","",CDR!$G$2)</f>
        <v/>
      </c>
      <c r="M1995" t="str">
        <f>+IF($C1995="","",CDR!AN1996)</f>
        <v/>
      </c>
      <c r="N1995" t="str">
        <f>+IF($C1995="","",CDR!AO1996)</f>
        <v/>
      </c>
      <c r="P1995" t="str">
        <f t="shared" si="250"/>
        <v/>
      </c>
      <c r="Q1995" t="str">
        <f>+IF($C1995="","",CDR!A1996)</f>
        <v/>
      </c>
      <c r="S1995" t="str">
        <f t="shared" si="251"/>
        <v/>
      </c>
      <c r="T1995" t="str">
        <f t="shared" si="252"/>
        <v/>
      </c>
      <c r="U1995" t="str">
        <f t="shared" si="253"/>
        <v/>
      </c>
      <c r="V1995" t="str">
        <f>+IF(C1995="","",IF(CDR!L1996="VRAC","Composant sans Colisage","Homogène"))</f>
        <v/>
      </c>
      <c r="W1995" t="str">
        <f>+IF(C1995="","",IF(CDR!L1996="VRAC","EACH",IF(CDR!L1996="COLIS","COLIS (CARTON FARDEAU DISPLAY)","PALETTE - BOX")))</f>
        <v/>
      </c>
      <c r="X1995" t="str">
        <f>+IF($C1995="","",IF(CDR!L1996="PALETTE",CDR!M1996,""))</f>
        <v/>
      </c>
      <c r="Z1995" t="str">
        <f>+IF($C1995="","",IF(CDR!N1996="PALETTE","",CDR!M1996))</f>
        <v/>
      </c>
      <c r="AC1995" t="str">
        <f t="shared" si="254"/>
        <v/>
      </c>
      <c r="AD1995" t="str">
        <f>+IF($C1995="","",CDR!$J$2)</f>
        <v/>
      </c>
      <c r="AE1995" t="str">
        <f>+IF(C1995="","",CDR!J1993)</f>
        <v/>
      </c>
      <c r="AF1995" t="str">
        <f t="shared" si="255"/>
        <v/>
      </c>
    </row>
    <row r="1996" spans="1:32" x14ac:dyDescent="0.25">
      <c r="A1996" t="str">
        <f>+IF($C1996="","",IF(CDR!I1997="","",TEXT(CDR!I1997,"00000000000000")))</f>
        <v/>
      </c>
      <c r="B1996" t="str">
        <f t="shared" si="248"/>
        <v/>
      </c>
      <c r="C1996" t="str">
        <f>+IF(CDR!F1997="","",SUBSTITUTE(CDR!F1997,"CHAR (10)"," "))</f>
        <v/>
      </c>
      <c r="D1996" t="str">
        <f>+IF(CDR!F1997="","",SUBSTITUTE(CDR!F1997,"CHAR (10)"," "))</f>
        <v/>
      </c>
      <c r="E1996" t="str">
        <f t="shared" si="249"/>
        <v/>
      </c>
      <c r="F1996" t="str">
        <f>+IF($C1996="","",IF(CDR!G1997="BIO","Oui","Non"))</f>
        <v/>
      </c>
      <c r="G1996" t="str">
        <f>+IF($C1996="","",IF(CDR!D1997="DOMEDIA","MDD",IF(CDR!D1997="APTA","MDD",IF(CDR!D1997="TOP BUDGET","Premier Prix","MN"))))</f>
        <v/>
      </c>
      <c r="H1996" t="str">
        <f>+IF($C1996="","",CDR!D1997)</f>
        <v/>
      </c>
      <c r="K1996" t="str">
        <f>+IF($C1996="","",CDR!$E$2)</f>
        <v/>
      </c>
      <c r="L1996" t="str">
        <f>+IF($C1996="","",CDR!$G$2)</f>
        <v/>
      </c>
      <c r="M1996" t="str">
        <f>+IF($C1996="","",CDR!AN1997)</f>
        <v/>
      </c>
      <c r="N1996" t="str">
        <f>+IF($C1996="","",CDR!AO1997)</f>
        <v/>
      </c>
      <c r="P1996" t="str">
        <f t="shared" si="250"/>
        <v/>
      </c>
      <c r="Q1996" t="str">
        <f>+IF($C1996="","",CDR!A1997)</f>
        <v/>
      </c>
      <c r="S1996" t="str">
        <f t="shared" si="251"/>
        <v/>
      </c>
      <c r="T1996" t="str">
        <f t="shared" si="252"/>
        <v/>
      </c>
      <c r="U1996" t="str">
        <f t="shared" si="253"/>
        <v/>
      </c>
      <c r="V1996" t="str">
        <f>+IF(C1996="","",IF(CDR!L1997="VRAC","Composant sans Colisage","Homogène"))</f>
        <v/>
      </c>
      <c r="W1996" t="str">
        <f>+IF(C1996="","",IF(CDR!L1997="VRAC","EACH",IF(CDR!L1997="COLIS","COLIS (CARTON FARDEAU DISPLAY)","PALETTE - BOX")))</f>
        <v/>
      </c>
      <c r="X1996" t="str">
        <f>+IF($C1996="","",IF(CDR!L1997="PALETTE",CDR!M1997,""))</f>
        <v/>
      </c>
      <c r="Z1996" t="str">
        <f>+IF($C1996="","",IF(CDR!N1997="PALETTE","",CDR!M1997))</f>
        <v/>
      </c>
      <c r="AC1996" t="str">
        <f t="shared" si="254"/>
        <v/>
      </c>
      <c r="AD1996" t="str">
        <f>+IF($C1996="","",CDR!$J$2)</f>
        <v/>
      </c>
      <c r="AE1996" t="str">
        <f>+IF(C1996="","",CDR!J1994)</f>
        <v/>
      </c>
      <c r="AF1996" t="str">
        <f t="shared" si="255"/>
        <v/>
      </c>
    </row>
    <row r="1997" spans="1:32" x14ac:dyDescent="0.25">
      <c r="A1997" t="str">
        <f>+IF($C1997="","",IF(CDR!I1998="","",TEXT(CDR!I1998,"00000000000000")))</f>
        <v/>
      </c>
      <c r="B1997" t="str">
        <f t="shared" si="248"/>
        <v/>
      </c>
      <c r="C1997" t="str">
        <f>+IF(CDR!F1998="","",SUBSTITUTE(CDR!F1998,"CHAR (10)"," "))</f>
        <v/>
      </c>
      <c r="D1997" t="str">
        <f>+IF(CDR!F1998="","",SUBSTITUTE(CDR!F1998,"CHAR (10)"," "))</f>
        <v/>
      </c>
      <c r="E1997" t="str">
        <f t="shared" si="249"/>
        <v/>
      </c>
      <c r="F1997" t="str">
        <f>+IF($C1997="","",IF(CDR!G1998="BIO","Oui","Non"))</f>
        <v/>
      </c>
      <c r="G1997" t="str">
        <f>+IF($C1997="","",IF(CDR!D1998="DOMEDIA","MDD",IF(CDR!D1998="APTA","MDD",IF(CDR!D1998="TOP BUDGET","Premier Prix","MN"))))</f>
        <v/>
      </c>
      <c r="H1997" t="str">
        <f>+IF($C1997="","",CDR!D1998)</f>
        <v/>
      </c>
      <c r="K1997" t="str">
        <f>+IF($C1997="","",CDR!$E$2)</f>
        <v/>
      </c>
      <c r="L1997" t="str">
        <f>+IF($C1997="","",CDR!$G$2)</f>
        <v/>
      </c>
      <c r="M1997" t="str">
        <f>+IF($C1997="","",CDR!AN1998)</f>
        <v/>
      </c>
      <c r="N1997" t="str">
        <f>+IF($C1997="","",CDR!AO1998)</f>
        <v/>
      </c>
      <c r="P1997" t="str">
        <f t="shared" si="250"/>
        <v/>
      </c>
      <c r="Q1997" t="str">
        <f>+IF($C1997="","",CDR!A1998)</f>
        <v/>
      </c>
      <c r="S1997" t="str">
        <f t="shared" si="251"/>
        <v/>
      </c>
      <c r="T1997" t="str">
        <f t="shared" si="252"/>
        <v/>
      </c>
      <c r="U1997" t="str">
        <f t="shared" si="253"/>
        <v/>
      </c>
      <c r="V1997" t="str">
        <f>+IF(C1997="","",IF(CDR!L1998="VRAC","Composant sans Colisage","Homogène"))</f>
        <v/>
      </c>
      <c r="W1997" t="str">
        <f>+IF(C1997="","",IF(CDR!L1998="VRAC","EACH",IF(CDR!L1998="COLIS","COLIS (CARTON FARDEAU DISPLAY)","PALETTE - BOX")))</f>
        <v/>
      </c>
      <c r="X1997" t="str">
        <f>+IF($C1997="","",IF(CDR!L1998="PALETTE",CDR!M1998,""))</f>
        <v/>
      </c>
      <c r="Z1997" t="str">
        <f>+IF($C1997="","",IF(CDR!N1998="PALETTE","",CDR!M1998))</f>
        <v/>
      </c>
      <c r="AC1997" t="str">
        <f t="shared" si="254"/>
        <v/>
      </c>
      <c r="AD1997" t="str">
        <f>+IF($C1997="","",CDR!$J$2)</f>
        <v/>
      </c>
      <c r="AE1997" t="str">
        <f>+IF(C1997="","",CDR!J1995)</f>
        <v/>
      </c>
      <c r="AF1997" t="str">
        <f t="shared" si="255"/>
        <v/>
      </c>
    </row>
    <row r="1998" spans="1:32" x14ac:dyDescent="0.25">
      <c r="A1998" t="str">
        <f>+IF($C1998="","",IF(CDR!I1999="","",TEXT(CDR!I1999,"00000000000000")))</f>
        <v/>
      </c>
      <c r="B1998" t="str">
        <f t="shared" si="248"/>
        <v/>
      </c>
      <c r="C1998" t="str">
        <f>+IF(CDR!F1999="","",SUBSTITUTE(CDR!F1999,"CHAR (10)"," "))</f>
        <v/>
      </c>
      <c r="D1998" t="str">
        <f>+IF(CDR!F1999="","",SUBSTITUTE(CDR!F1999,"CHAR (10)"," "))</f>
        <v/>
      </c>
      <c r="E1998" t="str">
        <f t="shared" si="249"/>
        <v/>
      </c>
      <c r="F1998" t="str">
        <f>+IF($C1998="","",IF(CDR!G1999="BIO","Oui","Non"))</f>
        <v/>
      </c>
      <c r="G1998" t="str">
        <f>+IF($C1998="","",IF(CDR!D1999="DOMEDIA","MDD",IF(CDR!D1999="APTA","MDD",IF(CDR!D1999="TOP BUDGET","Premier Prix","MN"))))</f>
        <v/>
      </c>
      <c r="H1998" t="str">
        <f>+IF($C1998="","",CDR!D1999)</f>
        <v/>
      </c>
      <c r="K1998" t="str">
        <f>+IF($C1998="","",CDR!$E$2)</f>
        <v/>
      </c>
      <c r="L1998" t="str">
        <f>+IF($C1998="","",CDR!$G$2)</f>
        <v/>
      </c>
      <c r="M1998" t="str">
        <f>+IF($C1998="","",CDR!AN1999)</f>
        <v/>
      </c>
      <c r="N1998" t="str">
        <f>+IF($C1998="","",CDR!AO1999)</f>
        <v/>
      </c>
      <c r="P1998" t="str">
        <f t="shared" si="250"/>
        <v/>
      </c>
      <c r="Q1998" t="str">
        <f>+IF($C1998="","",CDR!A1999)</f>
        <v/>
      </c>
      <c r="S1998" t="str">
        <f t="shared" si="251"/>
        <v/>
      </c>
      <c r="T1998" t="str">
        <f t="shared" si="252"/>
        <v/>
      </c>
      <c r="U1998" t="str">
        <f t="shared" si="253"/>
        <v/>
      </c>
      <c r="V1998" t="str">
        <f>+IF(C1998="","",IF(CDR!L1999="VRAC","Composant sans Colisage","Homogène"))</f>
        <v/>
      </c>
      <c r="W1998" t="str">
        <f>+IF(C1998="","",IF(CDR!L1999="VRAC","EACH",IF(CDR!L1999="COLIS","COLIS (CARTON FARDEAU DISPLAY)","PALETTE - BOX")))</f>
        <v/>
      </c>
      <c r="X1998" t="str">
        <f>+IF($C1998="","",IF(CDR!L1999="PALETTE",CDR!M1999,""))</f>
        <v/>
      </c>
      <c r="Z1998" t="str">
        <f>+IF($C1998="","",IF(CDR!N1999="PALETTE","",CDR!M1999))</f>
        <v/>
      </c>
      <c r="AC1998" t="str">
        <f t="shared" si="254"/>
        <v/>
      </c>
      <c r="AD1998" t="str">
        <f>+IF($C1998="","",CDR!$J$2)</f>
        <v/>
      </c>
      <c r="AE1998" t="str">
        <f>+IF(C1998="","",CDR!J1996)</f>
        <v/>
      </c>
      <c r="AF1998" t="str">
        <f t="shared" si="255"/>
        <v/>
      </c>
    </row>
    <row r="1999" spans="1:32" x14ac:dyDescent="0.25">
      <c r="A1999" t="str">
        <f>+IF($C1999="","",IF(CDR!I2000="","",TEXT(CDR!I2000,"00000000000000")))</f>
        <v/>
      </c>
      <c r="B1999" t="str">
        <f t="shared" si="248"/>
        <v/>
      </c>
      <c r="C1999" t="str">
        <f>+IF(CDR!F2000="","",SUBSTITUTE(CDR!F2000,"CHAR (10)"," "))</f>
        <v/>
      </c>
      <c r="D1999" t="str">
        <f>+IF(CDR!F2000="","",SUBSTITUTE(CDR!F2000,"CHAR (10)"," "))</f>
        <v/>
      </c>
      <c r="E1999" t="str">
        <f t="shared" si="249"/>
        <v/>
      </c>
      <c r="F1999" t="str">
        <f>+IF($C1999="","",IF(CDR!G2000="BIO","Oui","Non"))</f>
        <v/>
      </c>
      <c r="G1999" t="str">
        <f>+IF($C1999="","",IF(CDR!D2000="DOMEDIA","MDD",IF(CDR!D2000="APTA","MDD",IF(CDR!D2000="TOP BUDGET","Premier Prix","MN"))))</f>
        <v/>
      </c>
      <c r="H1999" t="str">
        <f>+IF($C1999="","",CDR!D2000)</f>
        <v/>
      </c>
      <c r="K1999" t="str">
        <f>+IF($C1999="","",CDR!$E$2)</f>
        <v/>
      </c>
      <c r="L1999" t="str">
        <f>+IF($C1999="","",CDR!$G$2)</f>
        <v/>
      </c>
      <c r="M1999" t="str">
        <f>+IF($C1999="","",CDR!AN2000)</f>
        <v/>
      </c>
      <c r="N1999" t="str">
        <f>+IF($C1999="","",CDR!AO2000)</f>
        <v/>
      </c>
      <c r="P1999" t="str">
        <f t="shared" si="250"/>
        <v/>
      </c>
      <c r="Q1999" t="str">
        <f>+IF($C1999="","",CDR!A2000)</f>
        <v/>
      </c>
      <c r="S1999" t="str">
        <f t="shared" si="251"/>
        <v/>
      </c>
      <c r="T1999" t="str">
        <f t="shared" si="252"/>
        <v/>
      </c>
      <c r="U1999" t="str">
        <f t="shared" si="253"/>
        <v/>
      </c>
      <c r="V1999" t="str">
        <f>+IF(C1999="","",IF(CDR!L2000="VRAC","Composant sans Colisage","Homogène"))</f>
        <v/>
      </c>
      <c r="W1999" t="str">
        <f>+IF(C1999="","",IF(CDR!L2000="VRAC","EACH",IF(CDR!L2000="COLIS","COLIS (CARTON FARDEAU DISPLAY)","PALETTE - BOX")))</f>
        <v/>
      </c>
      <c r="X1999" t="str">
        <f>+IF($C1999="","",IF(CDR!L2000="PALETTE",CDR!M2000,""))</f>
        <v/>
      </c>
      <c r="Z1999" t="str">
        <f>+IF($C1999="","",IF(CDR!N2000="PALETTE","",CDR!M2000))</f>
        <v/>
      </c>
      <c r="AC1999" t="str">
        <f t="shared" si="254"/>
        <v/>
      </c>
      <c r="AD1999" t="str">
        <f>+IF($C1999="","",CDR!$J$2)</f>
        <v/>
      </c>
      <c r="AE1999" t="str">
        <f>+IF(C1999="","",CDR!J1997)</f>
        <v/>
      </c>
      <c r="AF1999" t="str">
        <f t="shared" si="255"/>
        <v/>
      </c>
    </row>
    <row r="2000" spans="1:32" x14ac:dyDescent="0.25">
      <c r="A2000" t="str">
        <f>+IF($C2000="","",IF(CDR!I2001="","",TEXT(CDR!I2001,"00000000000000")))</f>
        <v/>
      </c>
      <c r="B2000" t="str">
        <f t="shared" si="248"/>
        <v/>
      </c>
      <c r="C2000" t="str">
        <f>+IF(CDR!F2001="","",SUBSTITUTE(CDR!F2001,"CHAR (10)"," "))</f>
        <v/>
      </c>
      <c r="D2000" t="str">
        <f>+IF(CDR!F2001="","",SUBSTITUTE(CDR!F2001,"CHAR (10)"," "))</f>
        <v/>
      </c>
      <c r="E2000" t="str">
        <f t="shared" si="249"/>
        <v/>
      </c>
      <c r="F2000" t="str">
        <f>+IF($C2000="","",IF(CDR!G2001="BIO","Oui","Non"))</f>
        <v/>
      </c>
      <c r="G2000" t="str">
        <f>+IF($C2000="","",IF(CDR!D2001="DOMEDIA","MDD",IF(CDR!D2001="APTA","MDD",IF(CDR!D2001="TOP BUDGET","Premier Prix","MN"))))</f>
        <v/>
      </c>
      <c r="H2000" t="str">
        <f>+IF($C2000="","",CDR!D2001)</f>
        <v/>
      </c>
      <c r="K2000" t="str">
        <f>+IF($C2000="","",CDR!$E$2)</f>
        <v/>
      </c>
      <c r="L2000" t="str">
        <f>+IF($C2000="","",CDR!$G$2)</f>
        <v/>
      </c>
      <c r="M2000" t="str">
        <f>+IF($C2000="","",CDR!AN2001)</f>
        <v/>
      </c>
      <c r="N2000" t="str">
        <f>+IF($C2000="","",CDR!AO2001)</f>
        <v/>
      </c>
      <c r="P2000" t="str">
        <f t="shared" si="250"/>
        <v/>
      </c>
      <c r="Q2000" t="str">
        <f>+IF($C2000="","",CDR!A2001)</f>
        <v/>
      </c>
      <c r="S2000" t="str">
        <f t="shared" si="251"/>
        <v/>
      </c>
      <c r="T2000" t="str">
        <f t="shared" si="252"/>
        <v/>
      </c>
      <c r="U2000" t="str">
        <f t="shared" si="253"/>
        <v/>
      </c>
      <c r="V2000" t="str">
        <f>+IF(C2000="","",IF(CDR!L2001="VRAC","Composant sans Colisage","Homogène"))</f>
        <v/>
      </c>
      <c r="W2000" t="str">
        <f>+IF(C2000="","",IF(CDR!L2001="VRAC","EACH",IF(CDR!L2001="COLIS","COLIS (CARTON FARDEAU DISPLAY)","PALETTE - BOX")))</f>
        <v/>
      </c>
      <c r="X2000" t="str">
        <f>+IF($C2000="","",IF(CDR!L2001="PALETTE",CDR!M2001,""))</f>
        <v/>
      </c>
      <c r="Z2000" t="str">
        <f>+IF($C2000="","",IF(CDR!N2001="PALETTE","",CDR!M2001))</f>
        <v/>
      </c>
      <c r="AC2000" t="str">
        <f t="shared" si="254"/>
        <v/>
      </c>
      <c r="AD2000" t="str">
        <f>+IF($C2000="","",CDR!$J$2)</f>
        <v/>
      </c>
      <c r="AE2000" t="str">
        <f>+IF(C2000="","",CDR!J1998)</f>
        <v/>
      </c>
      <c r="AF2000" t="str">
        <f t="shared" si="255"/>
        <v/>
      </c>
    </row>
  </sheetData>
  <conditionalFormatting sqref="A4:A2000">
    <cfRule type="expression" dxfId="1" priority="1">
      <formula>$A$4=0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3968-F33D-47E4-9D2E-28F1945DFEAE}">
  <sheetPr codeName="Feuil4"/>
  <dimension ref="A4:F14"/>
  <sheetViews>
    <sheetView workbookViewId="0">
      <selection activeCell="A4" sqref="A4:A10"/>
    </sheetView>
  </sheetViews>
  <sheetFormatPr baseColWidth="10" defaultColWidth="11.42578125" defaultRowHeight="15" x14ac:dyDescent="0.25"/>
  <cols>
    <col min="1" max="1" width="30.140625" bestFit="1" customWidth="1"/>
    <col min="3" max="3" width="22.42578125" bestFit="1" customWidth="1"/>
    <col min="4" max="4" width="23.140625" bestFit="1" customWidth="1"/>
    <col min="5" max="5" width="32.140625" bestFit="1" customWidth="1"/>
  </cols>
  <sheetData>
    <row r="4" spans="1:6" x14ac:dyDescent="0.25">
      <c r="A4" t="s">
        <v>192</v>
      </c>
      <c r="B4">
        <v>11</v>
      </c>
      <c r="C4" t="s">
        <v>371</v>
      </c>
      <c r="D4" t="s">
        <v>16113</v>
      </c>
      <c r="E4" s="167" t="s">
        <v>16114</v>
      </c>
      <c r="F4" t="s">
        <v>16115</v>
      </c>
    </row>
    <row r="5" spans="1:6" x14ac:dyDescent="0.25">
      <c r="A5" t="s">
        <v>202</v>
      </c>
      <c r="B5">
        <v>11</v>
      </c>
      <c r="C5" t="s">
        <v>371</v>
      </c>
      <c r="D5" t="s">
        <v>179</v>
      </c>
      <c r="E5" s="167" t="s">
        <v>16116</v>
      </c>
      <c r="F5" t="s">
        <v>16115</v>
      </c>
    </row>
    <row r="6" spans="1:6" x14ac:dyDescent="0.25">
      <c r="A6" t="s">
        <v>210</v>
      </c>
      <c r="B6">
        <v>11</v>
      </c>
      <c r="C6" t="s">
        <v>371</v>
      </c>
      <c r="D6" t="s">
        <v>179</v>
      </c>
      <c r="E6" s="167" t="s">
        <v>16117</v>
      </c>
      <c r="F6" t="s">
        <v>16115</v>
      </c>
    </row>
    <row r="7" spans="1:6" x14ac:dyDescent="0.25">
      <c r="A7" t="s">
        <v>217</v>
      </c>
      <c r="B7">
        <v>11</v>
      </c>
      <c r="C7" t="s">
        <v>371</v>
      </c>
      <c r="D7" t="s">
        <v>179</v>
      </c>
      <c r="E7" s="167" t="s">
        <v>16118</v>
      </c>
      <c r="F7" t="s">
        <v>16115</v>
      </c>
    </row>
    <row r="8" spans="1:6" x14ac:dyDescent="0.25">
      <c r="A8" t="s">
        <v>222</v>
      </c>
      <c r="B8">
        <v>11</v>
      </c>
      <c r="C8" t="s">
        <v>371</v>
      </c>
      <c r="D8" t="s">
        <v>179</v>
      </c>
      <c r="E8" s="167" t="s">
        <v>16118</v>
      </c>
      <c r="F8" t="s">
        <v>16115</v>
      </c>
    </row>
    <row r="9" spans="1:6" x14ac:dyDescent="0.25">
      <c r="A9" t="s">
        <v>227</v>
      </c>
      <c r="B9">
        <v>1</v>
      </c>
      <c r="C9" t="s">
        <v>371</v>
      </c>
      <c r="D9" t="s">
        <v>16113</v>
      </c>
      <c r="E9" s="167" t="s">
        <v>16114</v>
      </c>
    </row>
    <row r="10" spans="1:6" x14ac:dyDescent="0.25">
      <c r="A10" t="s">
        <v>230</v>
      </c>
      <c r="B10">
        <v>11</v>
      </c>
      <c r="C10" t="s">
        <v>371</v>
      </c>
      <c r="D10" t="s">
        <v>179</v>
      </c>
      <c r="E10" s="167" t="s">
        <v>16118</v>
      </c>
      <c r="F10" t="s">
        <v>16115</v>
      </c>
    </row>
    <row r="11" spans="1:6" x14ac:dyDescent="0.25">
      <c r="A11" t="s">
        <v>179</v>
      </c>
      <c r="B11">
        <v>1</v>
      </c>
      <c r="C11" t="s">
        <v>371</v>
      </c>
      <c r="D11" t="s">
        <v>179</v>
      </c>
      <c r="E11" s="167" t="s">
        <v>16119</v>
      </c>
    </row>
    <row r="12" spans="1:6" x14ac:dyDescent="0.25">
      <c r="A12" t="s">
        <v>235</v>
      </c>
      <c r="B12">
        <v>1</v>
      </c>
      <c r="C12" t="s">
        <v>16120</v>
      </c>
      <c r="D12" t="s">
        <v>16120</v>
      </c>
      <c r="E12" s="168" t="s">
        <v>16121</v>
      </c>
    </row>
    <row r="13" spans="1:6" x14ac:dyDescent="0.25">
      <c r="A13" t="s">
        <v>237</v>
      </c>
      <c r="B13" t="s">
        <v>16122</v>
      </c>
      <c r="C13" t="s">
        <v>16122</v>
      </c>
      <c r="D13" t="s">
        <v>16122</v>
      </c>
    </row>
    <row r="14" spans="1:6" x14ac:dyDescent="0.25">
      <c r="A14" t="s">
        <v>240</v>
      </c>
      <c r="B14">
        <v>1</v>
      </c>
      <c r="C14" t="s">
        <v>16120</v>
      </c>
      <c r="D14" t="s">
        <v>16120</v>
      </c>
      <c r="E14" s="168" t="s">
        <v>16121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e5bf89-9448-4ddd-9708-d11b09e72f6d" xsi:nil="true"/>
    <lcf76f155ced4ddcb4097134ff3c332f xmlns="1e0d183e-7193-4d6c-813f-e993911616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7A242B7A655845AE4E13BD641BBE9A" ma:contentTypeVersion="15" ma:contentTypeDescription="Crée un document." ma:contentTypeScope="" ma:versionID="050d68b6af090ad8c9bfa390d5a0c704">
  <xsd:schema xmlns:xsd="http://www.w3.org/2001/XMLSchema" xmlns:xs="http://www.w3.org/2001/XMLSchema" xmlns:p="http://schemas.microsoft.com/office/2006/metadata/properties" xmlns:ns2="1e0d183e-7193-4d6c-813f-e993911616e4" xmlns:ns3="afe5bf89-9448-4ddd-9708-d11b09e72f6d" targetNamespace="http://schemas.microsoft.com/office/2006/metadata/properties" ma:root="true" ma:fieldsID="4bde9bc02df28bef7d9104a4d105caec" ns2:_="" ns3:_="">
    <xsd:import namespace="1e0d183e-7193-4d6c-813f-e993911616e4"/>
    <xsd:import namespace="afe5bf89-9448-4ddd-9708-d11b09e72f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d183e-7193-4d6c-813f-e993911616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9dadaa7d-a6f4-42ff-8e35-220c4decc7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e5bf89-9448-4ddd-9708-d11b09e72f6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35bad9a-f725-4d0c-8b20-42354764c044}" ma:internalName="TaxCatchAll" ma:showField="CatchAllData" ma:web="afe5bf89-9448-4ddd-9708-d11b09e72f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C20ED70-FA49-4781-A057-A36F01DE178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D2083B-11F5-4C65-BB54-42D612602537}">
  <ds:schemaRefs>
    <ds:schemaRef ds:uri="http://schemas.microsoft.com/office/2006/metadata/properties"/>
    <ds:schemaRef ds:uri="http://schemas.microsoft.com/office/infopath/2007/PartnerControls"/>
    <ds:schemaRef ds:uri="afe5bf89-9448-4ddd-9708-d11b09e72f6d"/>
    <ds:schemaRef ds:uri="1e0d183e-7193-4d6c-813f-e993911616e4"/>
  </ds:schemaRefs>
</ds:datastoreItem>
</file>

<file path=customXml/itemProps3.xml><?xml version="1.0" encoding="utf-8"?>
<ds:datastoreItem xmlns:ds="http://schemas.openxmlformats.org/officeDocument/2006/customXml" ds:itemID="{B16AAFE2-FCE4-46F6-8E6D-732E4A801D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d183e-7193-4d6c-813f-e993911616e4"/>
    <ds:schemaRef ds:uri="afe5bf89-9448-4ddd-9708-d11b09e72f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Mode d'emploi</vt:lpstr>
      <vt:lpstr> Matrice Tarifaire NON AL</vt:lpstr>
      <vt:lpstr>PRE REF</vt:lpstr>
      <vt:lpstr>Table des Marques</vt:lpstr>
      <vt:lpstr>CDR</vt:lpstr>
      <vt:lpstr>PRE REF CDR</vt:lpstr>
      <vt:lpstr>Feuil3</vt:lpstr>
      <vt:lpstr>l_marque</vt:lpstr>
      <vt:lpstr>p_marque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Alexandre FESSY-EXT</dc:creator>
  <cp:keywords/>
  <dc:description/>
  <cp:lastModifiedBy>jean jacques berrebi</cp:lastModifiedBy>
  <cp:revision/>
  <dcterms:created xsi:type="dcterms:W3CDTF">2023-11-30T08:31:13Z</dcterms:created>
  <dcterms:modified xsi:type="dcterms:W3CDTF">2025-03-24T08:52:58Z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0x010100247A242B7A655845AE4E13BD641BBE9A</vt:lpwstr>
  </property>
  <property fmtid="{D5CDD505-2E9C-101B-9397-08002B2CF9AE}" pid="3" name="MediaServiceImageTags">
    <vt:lpwstr/>
  </property>
</Properties>
</file>